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/>
  <mc:AlternateContent xmlns:mc="http://schemas.openxmlformats.org/markup-compatibility/2006">
    <mc:Choice Requires="x15">
      <x15ac:absPath xmlns:x15ac="http://schemas.microsoft.com/office/spreadsheetml/2010/11/ac" url="/Users/grazianoenzomarchesani/Documents/"/>
    </mc:Choice>
  </mc:AlternateContent>
  <xr:revisionPtr revIDLastSave="0" documentId="13_ncr:1_{896FB8FF-FE6A-CB44-83B8-51992AA88765}" xr6:coauthVersionLast="47" xr6:coauthVersionMax="47" xr10:uidLastSave="{00000000-0000-0000-0000-000000000000}"/>
  <bookViews>
    <workbookView xWindow="180" yWindow="1100" windowWidth="33800" windowHeight="20000" activeTab="2" xr2:uid="{D43511D5-E37C-4D7A-8D66-2261DEA7F6E8}"/>
  </bookViews>
  <sheets>
    <sheet name="3.0" sheetId="1" r:id="rId1"/>
    <sheet name="3.2" sheetId="2" r:id="rId2"/>
    <sheet name="3.3 con errori diversi" sheetId="4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11" i="4" l="1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AF2" i="2"/>
  <c r="L2" i="2"/>
  <c r="AB2" i="2"/>
  <c r="AA2" i="2"/>
  <c r="V2" i="2"/>
  <c r="Q2" i="2"/>
  <c r="P2" i="2"/>
  <c r="O2" i="2"/>
  <c r="N2" i="2"/>
  <c r="M2" i="2"/>
  <c r="W2" i="2"/>
  <c r="U2" i="2"/>
  <c r="AB1549" i="2"/>
  <c r="AA1549" i="2"/>
  <c r="Z1549" i="2"/>
  <c r="Y1549" i="2"/>
  <c r="X1549" i="2"/>
  <c r="W1549" i="2"/>
  <c r="V1549" i="2"/>
  <c r="U1549" i="2"/>
  <c r="T1549" i="2"/>
  <c r="S1549" i="2"/>
  <c r="R1549" i="2"/>
  <c r="Q1549" i="2"/>
  <c r="P1549" i="2"/>
  <c r="O1549" i="2"/>
  <c r="N1549" i="2"/>
  <c r="M1549" i="2"/>
  <c r="L1549" i="2"/>
  <c r="AB1548" i="2"/>
  <c r="AA1548" i="2"/>
  <c r="Z1548" i="2"/>
  <c r="Y1548" i="2"/>
  <c r="X1548" i="2"/>
  <c r="W1548" i="2"/>
  <c r="V1548" i="2"/>
  <c r="U1548" i="2"/>
  <c r="T1548" i="2"/>
  <c r="S1548" i="2"/>
  <c r="R1548" i="2"/>
  <c r="Q1548" i="2"/>
  <c r="P1548" i="2"/>
  <c r="O1548" i="2"/>
  <c r="N1548" i="2"/>
  <c r="M1548" i="2"/>
  <c r="L1548" i="2"/>
  <c r="AB1547" i="2"/>
  <c r="AA1547" i="2"/>
  <c r="Z1547" i="2"/>
  <c r="Y1547" i="2"/>
  <c r="X1547" i="2"/>
  <c r="W1547" i="2"/>
  <c r="V1547" i="2"/>
  <c r="U1547" i="2"/>
  <c r="T1547" i="2"/>
  <c r="S1547" i="2"/>
  <c r="R1547" i="2"/>
  <c r="Q1547" i="2"/>
  <c r="P1547" i="2"/>
  <c r="O1547" i="2"/>
  <c r="N1547" i="2"/>
  <c r="M1547" i="2"/>
  <c r="L1547" i="2"/>
  <c r="AB1546" i="2"/>
  <c r="AA1546" i="2"/>
  <c r="Z1546" i="2"/>
  <c r="Y1546" i="2"/>
  <c r="X1546" i="2"/>
  <c r="W1546" i="2"/>
  <c r="V1546" i="2"/>
  <c r="U1546" i="2"/>
  <c r="T1546" i="2"/>
  <c r="S1546" i="2"/>
  <c r="R1546" i="2"/>
  <c r="Q1546" i="2"/>
  <c r="P1546" i="2"/>
  <c r="O1546" i="2"/>
  <c r="N1546" i="2"/>
  <c r="M1546" i="2"/>
  <c r="L1546" i="2"/>
  <c r="AB1545" i="2"/>
  <c r="AA1545" i="2"/>
  <c r="Z1545" i="2"/>
  <c r="Y1545" i="2"/>
  <c r="X1545" i="2"/>
  <c r="W1545" i="2"/>
  <c r="V1545" i="2"/>
  <c r="U1545" i="2"/>
  <c r="T1545" i="2"/>
  <c r="S1545" i="2"/>
  <c r="R1545" i="2"/>
  <c r="Q1545" i="2"/>
  <c r="P1545" i="2"/>
  <c r="O1545" i="2"/>
  <c r="N1545" i="2"/>
  <c r="M1545" i="2"/>
  <c r="L1545" i="2"/>
  <c r="AB1544" i="2"/>
  <c r="AA1544" i="2"/>
  <c r="Z1544" i="2"/>
  <c r="Y1544" i="2"/>
  <c r="X1544" i="2"/>
  <c r="W1544" i="2"/>
  <c r="V1544" i="2"/>
  <c r="U1544" i="2"/>
  <c r="T1544" i="2"/>
  <c r="S1544" i="2"/>
  <c r="R1544" i="2"/>
  <c r="Q1544" i="2"/>
  <c r="P1544" i="2"/>
  <c r="O1544" i="2"/>
  <c r="N1544" i="2"/>
  <c r="M1544" i="2"/>
  <c r="L1544" i="2"/>
  <c r="AB1543" i="2"/>
  <c r="AA1543" i="2"/>
  <c r="Z1543" i="2"/>
  <c r="Y1543" i="2"/>
  <c r="X1543" i="2"/>
  <c r="W1543" i="2"/>
  <c r="V1543" i="2"/>
  <c r="U1543" i="2"/>
  <c r="T1543" i="2"/>
  <c r="S1543" i="2"/>
  <c r="R1543" i="2"/>
  <c r="Q1543" i="2"/>
  <c r="P1543" i="2"/>
  <c r="O1543" i="2"/>
  <c r="N1543" i="2"/>
  <c r="M1543" i="2"/>
  <c r="L1543" i="2"/>
  <c r="AB1542" i="2"/>
  <c r="AA1542" i="2"/>
  <c r="Z1542" i="2"/>
  <c r="Y1542" i="2"/>
  <c r="X1542" i="2"/>
  <c r="W1542" i="2"/>
  <c r="V1542" i="2"/>
  <c r="U1542" i="2"/>
  <c r="T1542" i="2"/>
  <c r="S1542" i="2"/>
  <c r="R1542" i="2"/>
  <c r="Q1542" i="2"/>
  <c r="P1542" i="2"/>
  <c r="O1542" i="2"/>
  <c r="N1542" i="2"/>
  <c r="M1542" i="2"/>
  <c r="AE1542" i="2" s="1"/>
  <c r="L1542" i="2"/>
  <c r="AB1541" i="2"/>
  <c r="AA1541" i="2"/>
  <c r="Z1541" i="2"/>
  <c r="Y1541" i="2"/>
  <c r="X1541" i="2"/>
  <c r="W1541" i="2"/>
  <c r="V1541" i="2"/>
  <c r="U1541" i="2"/>
  <c r="T1541" i="2"/>
  <c r="S1541" i="2"/>
  <c r="R1541" i="2"/>
  <c r="Q1541" i="2"/>
  <c r="P1541" i="2"/>
  <c r="O1541" i="2"/>
  <c r="N1541" i="2"/>
  <c r="M1541" i="2"/>
  <c r="L1541" i="2"/>
  <c r="AB1540" i="2"/>
  <c r="AA1540" i="2"/>
  <c r="Z1540" i="2"/>
  <c r="Y1540" i="2"/>
  <c r="X1540" i="2"/>
  <c r="W1540" i="2"/>
  <c r="V1540" i="2"/>
  <c r="U1540" i="2"/>
  <c r="T1540" i="2"/>
  <c r="S1540" i="2"/>
  <c r="R1540" i="2"/>
  <c r="Q1540" i="2"/>
  <c r="P1540" i="2"/>
  <c r="O1540" i="2"/>
  <c r="N1540" i="2"/>
  <c r="M1540" i="2"/>
  <c r="L1540" i="2"/>
  <c r="AB1539" i="2"/>
  <c r="AA1539" i="2"/>
  <c r="Z1539" i="2"/>
  <c r="Y1539" i="2"/>
  <c r="X1539" i="2"/>
  <c r="W1539" i="2"/>
  <c r="V1539" i="2"/>
  <c r="U1539" i="2"/>
  <c r="T1539" i="2"/>
  <c r="S1539" i="2"/>
  <c r="R1539" i="2"/>
  <c r="Q1539" i="2"/>
  <c r="P1539" i="2"/>
  <c r="O1539" i="2"/>
  <c r="N1539" i="2"/>
  <c r="M1539" i="2"/>
  <c r="L1539" i="2"/>
  <c r="AB1538" i="2"/>
  <c r="AA1538" i="2"/>
  <c r="Z1538" i="2"/>
  <c r="Y1538" i="2"/>
  <c r="X1538" i="2"/>
  <c r="W1538" i="2"/>
  <c r="V1538" i="2"/>
  <c r="U1538" i="2"/>
  <c r="T1538" i="2"/>
  <c r="S1538" i="2"/>
  <c r="R1538" i="2"/>
  <c r="Q1538" i="2"/>
  <c r="P1538" i="2"/>
  <c r="O1538" i="2"/>
  <c r="N1538" i="2"/>
  <c r="M1538" i="2"/>
  <c r="L1538" i="2"/>
  <c r="AB1537" i="2"/>
  <c r="AA1537" i="2"/>
  <c r="Z1537" i="2"/>
  <c r="Y1537" i="2"/>
  <c r="X1537" i="2"/>
  <c r="W1537" i="2"/>
  <c r="V1537" i="2"/>
  <c r="U1537" i="2"/>
  <c r="T1537" i="2"/>
  <c r="S1537" i="2"/>
  <c r="R1537" i="2"/>
  <c r="Q1537" i="2"/>
  <c r="P1537" i="2"/>
  <c r="O1537" i="2"/>
  <c r="N1537" i="2"/>
  <c r="M1537" i="2"/>
  <c r="L1537" i="2"/>
  <c r="AB1536" i="2"/>
  <c r="AA1536" i="2"/>
  <c r="Z1536" i="2"/>
  <c r="Y1536" i="2"/>
  <c r="X1536" i="2"/>
  <c r="W1536" i="2"/>
  <c r="V1536" i="2"/>
  <c r="U1536" i="2"/>
  <c r="T1536" i="2"/>
  <c r="S1536" i="2"/>
  <c r="R1536" i="2"/>
  <c r="Q1536" i="2"/>
  <c r="P1536" i="2"/>
  <c r="O1536" i="2"/>
  <c r="N1536" i="2"/>
  <c r="M1536" i="2"/>
  <c r="L1536" i="2"/>
  <c r="AB1535" i="2"/>
  <c r="AA1535" i="2"/>
  <c r="Z1535" i="2"/>
  <c r="Y1535" i="2"/>
  <c r="X1535" i="2"/>
  <c r="W1535" i="2"/>
  <c r="V1535" i="2"/>
  <c r="U1535" i="2"/>
  <c r="T1535" i="2"/>
  <c r="S1535" i="2"/>
  <c r="R1535" i="2"/>
  <c r="Q1535" i="2"/>
  <c r="P1535" i="2"/>
  <c r="O1535" i="2"/>
  <c r="N1535" i="2"/>
  <c r="M1535" i="2"/>
  <c r="L1535" i="2"/>
  <c r="AB1534" i="2"/>
  <c r="AA1534" i="2"/>
  <c r="Z1534" i="2"/>
  <c r="Y1534" i="2"/>
  <c r="X1534" i="2"/>
  <c r="W1534" i="2"/>
  <c r="V1534" i="2"/>
  <c r="U1534" i="2"/>
  <c r="T1534" i="2"/>
  <c r="S1534" i="2"/>
  <c r="R1534" i="2"/>
  <c r="Q1534" i="2"/>
  <c r="P1534" i="2"/>
  <c r="O1534" i="2"/>
  <c r="N1534" i="2"/>
  <c r="M1534" i="2"/>
  <c r="L1534" i="2"/>
  <c r="AB1533" i="2"/>
  <c r="AA1533" i="2"/>
  <c r="Z1533" i="2"/>
  <c r="Y1533" i="2"/>
  <c r="X1533" i="2"/>
  <c r="W1533" i="2"/>
  <c r="V1533" i="2"/>
  <c r="U1533" i="2"/>
  <c r="T1533" i="2"/>
  <c r="S1533" i="2"/>
  <c r="R1533" i="2"/>
  <c r="Q1533" i="2"/>
  <c r="P1533" i="2"/>
  <c r="O1533" i="2"/>
  <c r="N1533" i="2"/>
  <c r="M1533" i="2"/>
  <c r="L1533" i="2"/>
  <c r="AB1532" i="2"/>
  <c r="AA1532" i="2"/>
  <c r="Z1532" i="2"/>
  <c r="Y1532" i="2"/>
  <c r="X1532" i="2"/>
  <c r="W1532" i="2"/>
  <c r="V1532" i="2"/>
  <c r="U1532" i="2"/>
  <c r="T1532" i="2"/>
  <c r="S1532" i="2"/>
  <c r="R1532" i="2"/>
  <c r="Q1532" i="2"/>
  <c r="P1532" i="2"/>
  <c r="O1532" i="2"/>
  <c r="N1532" i="2"/>
  <c r="M1532" i="2"/>
  <c r="L1532" i="2"/>
  <c r="AB1531" i="2"/>
  <c r="AA1531" i="2"/>
  <c r="Z1531" i="2"/>
  <c r="Y1531" i="2"/>
  <c r="X1531" i="2"/>
  <c r="W1531" i="2"/>
  <c r="V1531" i="2"/>
  <c r="U1531" i="2"/>
  <c r="T1531" i="2"/>
  <c r="S1531" i="2"/>
  <c r="R1531" i="2"/>
  <c r="Q1531" i="2"/>
  <c r="P1531" i="2"/>
  <c r="O1531" i="2"/>
  <c r="N1531" i="2"/>
  <c r="M1531" i="2"/>
  <c r="L1531" i="2"/>
  <c r="AB1530" i="2"/>
  <c r="AA1530" i="2"/>
  <c r="Z1530" i="2"/>
  <c r="Y1530" i="2"/>
  <c r="X1530" i="2"/>
  <c r="W1530" i="2"/>
  <c r="V1530" i="2"/>
  <c r="U1530" i="2"/>
  <c r="T1530" i="2"/>
  <c r="S1530" i="2"/>
  <c r="R1530" i="2"/>
  <c r="Q1530" i="2"/>
  <c r="P1530" i="2"/>
  <c r="O1530" i="2"/>
  <c r="N1530" i="2"/>
  <c r="M1530" i="2"/>
  <c r="L1530" i="2"/>
  <c r="AB1529" i="2"/>
  <c r="AA1529" i="2"/>
  <c r="Z1529" i="2"/>
  <c r="Y1529" i="2"/>
  <c r="X1529" i="2"/>
  <c r="W1529" i="2"/>
  <c r="V1529" i="2"/>
  <c r="U1529" i="2"/>
  <c r="T1529" i="2"/>
  <c r="S1529" i="2"/>
  <c r="R1529" i="2"/>
  <c r="Q1529" i="2"/>
  <c r="P1529" i="2"/>
  <c r="O1529" i="2"/>
  <c r="N1529" i="2"/>
  <c r="M1529" i="2"/>
  <c r="L1529" i="2"/>
  <c r="AB1528" i="2"/>
  <c r="AA1528" i="2"/>
  <c r="Z1528" i="2"/>
  <c r="Y1528" i="2"/>
  <c r="X1528" i="2"/>
  <c r="W1528" i="2"/>
  <c r="V1528" i="2"/>
  <c r="U1528" i="2"/>
  <c r="T1528" i="2"/>
  <c r="S1528" i="2"/>
  <c r="R1528" i="2"/>
  <c r="Q1528" i="2"/>
  <c r="P1528" i="2"/>
  <c r="O1528" i="2"/>
  <c r="N1528" i="2"/>
  <c r="M1528" i="2"/>
  <c r="L1528" i="2"/>
  <c r="AB1527" i="2"/>
  <c r="AA1527" i="2"/>
  <c r="Z1527" i="2"/>
  <c r="Y1527" i="2"/>
  <c r="X1527" i="2"/>
  <c r="W1527" i="2"/>
  <c r="V1527" i="2"/>
  <c r="U1527" i="2"/>
  <c r="T1527" i="2"/>
  <c r="S1527" i="2"/>
  <c r="R1527" i="2"/>
  <c r="Q1527" i="2"/>
  <c r="P1527" i="2"/>
  <c r="O1527" i="2"/>
  <c r="N1527" i="2"/>
  <c r="M1527" i="2"/>
  <c r="L1527" i="2"/>
  <c r="AB1526" i="2"/>
  <c r="AA1526" i="2"/>
  <c r="Z1526" i="2"/>
  <c r="Y1526" i="2"/>
  <c r="X1526" i="2"/>
  <c r="W1526" i="2"/>
  <c r="V1526" i="2"/>
  <c r="U1526" i="2"/>
  <c r="T1526" i="2"/>
  <c r="S1526" i="2"/>
  <c r="R1526" i="2"/>
  <c r="Q1526" i="2"/>
  <c r="P1526" i="2"/>
  <c r="O1526" i="2"/>
  <c r="N1526" i="2"/>
  <c r="M1526" i="2"/>
  <c r="L1526" i="2"/>
  <c r="AB1525" i="2"/>
  <c r="AA1525" i="2"/>
  <c r="Z1525" i="2"/>
  <c r="Y1525" i="2"/>
  <c r="X1525" i="2"/>
  <c r="W1525" i="2"/>
  <c r="V1525" i="2"/>
  <c r="U1525" i="2"/>
  <c r="T1525" i="2"/>
  <c r="S1525" i="2"/>
  <c r="R1525" i="2"/>
  <c r="Q1525" i="2"/>
  <c r="P1525" i="2"/>
  <c r="O1525" i="2"/>
  <c r="N1525" i="2"/>
  <c r="M1525" i="2"/>
  <c r="L1525" i="2"/>
  <c r="AB1524" i="2"/>
  <c r="AA1524" i="2"/>
  <c r="Z1524" i="2"/>
  <c r="Y1524" i="2"/>
  <c r="X1524" i="2"/>
  <c r="W1524" i="2"/>
  <c r="V1524" i="2"/>
  <c r="U1524" i="2"/>
  <c r="T1524" i="2"/>
  <c r="S1524" i="2"/>
  <c r="R1524" i="2"/>
  <c r="Q1524" i="2"/>
  <c r="P1524" i="2"/>
  <c r="O1524" i="2"/>
  <c r="N1524" i="2"/>
  <c r="M1524" i="2"/>
  <c r="L1524" i="2"/>
  <c r="AB1523" i="2"/>
  <c r="AA1523" i="2"/>
  <c r="Z1523" i="2"/>
  <c r="Y1523" i="2"/>
  <c r="X1523" i="2"/>
  <c r="W1523" i="2"/>
  <c r="V1523" i="2"/>
  <c r="U1523" i="2"/>
  <c r="T1523" i="2"/>
  <c r="S1523" i="2"/>
  <c r="R1523" i="2"/>
  <c r="Q1523" i="2"/>
  <c r="P1523" i="2"/>
  <c r="O1523" i="2"/>
  <c r="N1523" i="2"/>
  <c r="M1523" i="2"/>
  <c r="L1523" i="2"/>
  <c r="AB1522" i="2"/>
  <c r="AA1522" i="2"/>
  <c r="Z1522" i="2"/>
  <c r="Y1522" i="2"/>
  <c r="X1522" i="2"/>
  <c r="W1522" i="2"/>
  <c r="V1522" i="2"/>
  <c r="U1522" i="2"/>
  <c r="T1522" i="2"/>
  <c r="S1522" i="2"/>
  <c r="R1522" i="2"/>
  <c r="Q1522" i="2"/>
  <c r="P1522" i="2"/>
  <c r="O1522" i="2"/>
  <c r="N1522" i="2"/>
  <c r="M1522" i="2"/>
  <c r="L1522" i="2"/>
  <c r="AB1521" i="2"/>
  <c r="AA1521" i="2"/>
  <c r="Z1521" i="2"/>
  <c r="Y1521" i="2"/>
  <c r="X1521" i="2"/>
  <c r="W1521" i="2"/>
  <c r="V1521" i="2"/>
  <c r="U1521" i="2"/>
  <c r="T1521" i="2"/>
  <c r="S1521" i="2"/>
  <c r="R1521" i="2"/>
  <c r="Q1521" i="2"/>
  <c r="P1521" i="2"/>
  <c r="O1521" i="2"/>
  <c r="N1521" i="2"/>
  <c r="M1521" i="2"/>
  <c r="L1521" i="2"/>
  <c r="AB1520" i="2"/>
  <c r="AA1520" i="2"/>
  <c r="Z1520" i="2"/>
  <c r="Y1520" i="2"/>
  <c r="X1520" i="2"/>
  <c r="W1520" i="2"/>
  <c r="V1520" i="2"/>
  <c r="U1520" i="2"/>
  <c r="T1520" i="2"/>
  <c r="S1520" i="2"/>
  <c r="R1520" i="2"/>
  <c r="Q1520" i="2"/>
  <c r="P1520" i="2"/>
  <c r="O1520" i="2"/>
  <c r="N1520" i="2"/>
  <c r="M1520" i="2"/>
  <c r="L1520" i="2"/>
  <c r="AB1519" i="2"/>
  <c r="AA1519" i="2"/>
  <c r="Z1519" i="2"/>
  <c r="Y1519" i="2"/>
  <c r="X1519" i="2"/>
  <c r="W1519" i="2"/>
  <c r="V1519" i="2"/>
  <c r="U1519" i="2"/>
  <c r="T1519" i="2"/>
  <c r="S1519" i="2"/>
  <c r="R1519" i="2"/>
  <c r="Q1519" i="2"/>
  <c r="P1519" i="2"/>
  <c r="O1519" i="2"/>
  <c r="N1519" i="2"/>
  <c r="M1519" i="2"/>
  <c r="L1519" i="2"/>
  <c r="AB1518" i="2"/>
  <c r="AA1518" i="2"/>
  <c r="Z1518" i="2"/>
  <c r="Y1518" i="2"/>
  <c r="X1518" i="2"/>
  <c r="W1518" i="2"/>
  <c r="V1518" i="2"/>
  <c r="U1518" i="2"/>
  <c r="T1518" i="2"/>
  <c r="S1518" i="2"/>
  <c r="R1518" i="2"/>
  <c r="Q1518" i="2"/>
  <c r="P1518" i="2"/>
  <c r="O1518" i="2"/>
  <c r="N1518" i="2"/>
  <c r="M1518" i="2"/>
  <c r="L1518" i="2"/>
  <c r="AB1517" i="2"/>
  <c r="AA1517" i="2"/>
  <c r="Z1517" i="2"/>
  <c r="Y1517" i="2"/>
  <c r="X1517" i="2"/>
  <c r="W1517" i="2"/>
  <c r="V1517" i="2"/>
  <c r="U1517" i="2"/>
  <c r="T1517" i="2"/>
  <c r="S1517" i="2"/>
  <c r="R1517" i="2"/>
  <c r="Q1517" i="2"/>
  <c r="P1517" i="2"/>
  <c r="O1517" i="2"/>
  <c r="N1517" i="2"/>
  <c r="M1517" i="2"/>
  <c r="L1517" i="2"/>
  <c r="AB1516" i="2"/>
  <c r="AA1516" i="2"/>
  <c r="Z1516" i="2"/>
  <c r="Y1516" i="2"/>
  <c r="X1516" i="2"/>
  <c r="W1516" i="2"/>
  <c r="V1516" i="2"/>
  <c r="U1516" i="2"/>
  <c r="T1516" i="2"/>
  <c r="S1516" i="2"/>
  <c r="R1516" i="2"/>
  <c r="Q1516" i="2"/>
  <c r="P1516" i="2"/>
  <c r="O1516" i="2"/>
  <c r="N1516" i="2"/>
  <c r="M1516" i="2"/>
  <c r="L1516" i="2"/>
  <c r="AB1515" i="2"/>
  <c r="AA1515" i="2"/>
  <c r="Z1515" i="2"/>
  <c r="Y1515" i="2"/>
  <c r="X1515" i="2"/>
  <c r="W1515" i="2"/>
  <c r="V1515" i="2"/>
  <c r="U1515" i="2"/>
  <c r="T1515" i="2"/>
  <c r="S1515" i="2"/>
  <c r="R1515" i="2"/>
  <c r="Q1515" i="2"/>
  <c r="P1515" i="2"/>
  <c r="O1515" i="2"/>
  <c r="N1515" i="2"/>
  <c r="M1515" i="2"/>
  <c r="L1515" i="2"/>
  <c r="AB1514" i="2"/>
  <c r="AA1514" i="2"/>
  <c r="Z1514" i="2"/>
  <c r="Y1514" i="2"/>
  <c r="X1514" i="2"/>
  <c r="W1514" i="2"/>
  <c r="V1514" i="2"/>
  <c r="U1514" i="2"/>
  <c r="T1514" i="2"/>
  <c r="S1514" i="2"/>
  <c r="R1514" i="2"/>
  <c r="Q1514" i="2"/>
  <c r="P1514" i="2"/>
  <c r="O1514" i="2"/>
  <c r="N1514" i="2"/>
  <c r="M1514" i="2"/>
  <c r="L1514" i="2"/>
  <c r="AB1513" i="2"/>
  <c r="AA1513" i="2"/>
  <c r="Z1513" i="2"/>
  <c r="Y1513" i="2"/>
  <c r="X1513" i="2"/>
  <c r="W1513" i="2"/>
  <c r="V1513" i="2"/>
  <c r="U1513" i="2"/>
  <c r="T1513" i="2"/>
  <c r="S1513" i="2"/>
  <c r="R1513" i="2"/>
  <c r="Q1513" i="2"/>
  <c r="P1513" i="2"/>
  <c r="O1513" i="2"/>
  <c r="N1513" i="2"/>
  <c r="M1513" i="2"/>
  <c r="L1513" i="2"/>
  <c r="AB1512" i="2"/>
  <c r="AA1512" i="2"/>
  <c r="Z1512" i="2"/>
  <c r="Y1512" i="2"/>
  <c r="X1512" i="2"/>
  <c r="W1512" i="2"/>
  <c r="V1512" i="2"/>
  <c r="U1512" i="2"/>
  <c r="T1512" i="2"/>
  <c r="S1512" i="2"/>
  <c r="R1512" i="2"/>
  <c r="Q1512" i="2"/>
  <c r="P1512" i="2"/>
  <c r="O1512" i="2"/>
  <c r="N1512" i="2"/>
  <c r="M1512" i="2"/>
  <c r="L1512" i="2"/>
  <c r="AB1511" i="2"/>
  <c r="AA1511" i="2"/>
  <c r="Z1511" i="2"/>
  <c r="Y1511" i="2"/>
  <c r="X1511" i="2"/>
  <c r="W1511" i="2"/>
  <c r="V1511" i="2"/>
  <c r="U1511" i="2"/>
  <c r="T1511" i="2"/>
  <c r="S1511" i="2"/>
  <c r="R1511" i="2"/>
  <c r="Q1511" i="2"/>
  <c r="P1511" i="2"/>
  <c r="O1511" i="2"/>
  <c r="N1511" i="2"/>
  <c r="M1511" i="2"/>
  <c r="L1511" i="2"/>
  <c r="AB1510" i="2"/>
  <c r="AA1510" i="2"/>
  <c r="Z1510" i="2"/>
  <c r="Y1510" i="2"/>
  <c r="X1510" i="2"/>
  <c r="W1510" i="2"/>
  <c r="V1510" i="2"/>
  <c r="U1510" i="2"/>
  <c r="T1510" i="2"/>
  <c r="S1510" i="2"/>
  <c r="R1510" i="2"/>
  <c r="Q1510" i="2"/>
  <c r="P1510" i="2"/>
  <c r="O1510" i="2"/>
  <c r="N1510" i="2"/>
  <c r="M1510" i="2"/>
  <c r="L1510" i="2"/>
  <c r="AB1509" i="2"/>
  <c r="AA1509" i="2"/>
  <c r="Z1509" i="2"/>
  <c r="Y1509" i="2"/>
  <c r="X1509" i="2"/>
  <c r="W1509" i="2"/>
  <c r="V1509" i="2"/>
  <c r="U1509" i="2"/>
  <c r="T1509" i="2"/>
  <c r="S1509" i="2"/>
  <c r="R1509" i="2"/>
  <c r="Q1509" i="2"/>
  <c r="P1509" i="2"/>
  <c r="O1509" i="2"/>
  <c r="N1509" i="2"/>
  <c r="M1509" i="2"/>
  <c r="L1509" i="2"/>
  <c r="AB1508" i="2"/>
  <c r="AA1508" i="2"/>
  <c r="Z1508" i="2"/>
  <c r="Y1508" i="2"/>
  <c r="X1508" i="2"/>
  <c r="W1508" i="2"/>
  <c r="V1508" i="2"/>
  <c r="U1508" i="2"/>
  <c r="T1508" i="2"/>
  <c r="S1508" i="2"/>
  <c r="R1508" i="2"/>
  <c r="Q1508" i="2"/>
  <c r="P1508" i="2"/>
  <c r="O1508" i="2"/>
  <c r="N1508" i="2"/>
  <c r="M1508" i="2"/>
  <c r="L1508" i="2"/>
  <c r="AB1507" i="2"/>
  <c r="AA1507" i="2"/>
  <c r="Z1507" i="2"/>
  <c r="Y1507" i="2"/>
  <c r="X1507" i="2"/>
  <c r="W1507" i="2"/>
  <c r="V1507" i="2"/>
  <c r="U1507" i="2"/>
  <c r="T1507" i="2"/>
  <c r="S1507" i="2"/>
  <c r="R1507" i="2"/>
  <c r="Q1507" i="2"/>
  <c r="P1507" i="2"/>
  <c r="O1507" i="2"/>
  <c r="N1507" i="2"/>
  <c r="M1507" i="2"/>
  <c r="L1507" i="2"/>
  <c r="AB1506" i="2"/>
  <c r="AA1506" i="2"/>
  <c r="Z1506" i="2"/>
  <c r="Y1506" i="2"/>
  <c r="X1506" i="2"/>
  <c r="W1506" i="2"/>
  <c r="V1506" i="2"/>
  <c r="U1506" i="2"/>
  <c r="T1506" i="2"/>
  <c r="S1506" i="2"/>
  <c r="R1506" i="2"/>
  <c r="Q1506" i="2"/>
  <c r="P1506" i="2"/>
  <c r="O1506" i="2"/>
  <c r="N1506" i="2"/>
  <c r="M1506" i="2"/>
  <c r="L1506" i="2"/>
  <c r="AB1505" i="2"/>
  <c r="AA1505" i="2"/>
  <c r="Z1505" i="2"/>
  <c r="Y1505" i="2"/>
  <c r="X1505" i="2"/>
  <c r="W1505" i="2"/>
  <c r="V1505" i="2"/>
  <c r="U1505" i="2"/>
  <c r="T1505" i="2"/>
  <c r="S1505" i="2"/>
  <c r="R1505" i="2"/>
  <c r="Q1505" i="2"/>
  <c r="P1505" i="2"/>
  <c r="O1505" i="2"/>
  <c r="N1505" i="2"/>
  <c r="M1505" i="2"/>
  <c r="L1505" i="2"/>
  <c r="AB1504" i="2"/>
  <c r="AA1504" i="2"/>
  <c r="Z1504" i="2"/>
  <c r="Y1504" i="2"/>
  <c r="X1504" i="2"/>
  <c r="W1504" i="2"/>
  <c r="V1504" i="2"/>
  <c r="U1504" i="2"/>
  <c r="T1504" i="2"/>
  <c r="S1504" i="2"/>
  <c r="R1504" i="2"/>
  <c r="Q1504" i="2"/>
  <c r="P1504" i="2"/>
  <c r="O1504" i="2"/>
  <c r="N1504" i="2"/>
  <c r="M1504" i="2"/>
  <c r="L1504" i="2"/>
  <c r="AB1503" i="2"/>
  <c r="AA1503" i="2"/>
  <c r="Z1503" i="2"/>
  <c r="Y1503" i="2"/>
  <c r="X1503" i="2"/>
  <c r="W1503" i="2"/>
  <c r="V1503" i="2"/>
  <c r="AP1503" i="2" s="1"/>
  <c r="U1503" i="2"/>
  <c r="T1503" i="2"/>
  <c r="S1503" i="2"/>
  <c r="R1503" i="2"/>
  <c r="Q1503" i="2"/>
  <c r="P1503" i="2"/>
  <c r="O1503" i="2"/>
  <c r="N1503" i="2"/>
  <c r="M1503" i="2"/>
  <c r="L1503" i="2"/>
  <c r="AC1503" i="2" s="1"/>
  <c r="AB1502" i="2"/>
  <c r="AA1502" i="2"/>
  <c r="Z1502" i="2"/>
  <c r="Y1502" i="2"/>
  <c r="X1502" i="2"/>
  <c r="W1502" i="2"/>
  <c r="V1502" i="2"/>
  <c r="U1502" i="2"/>
  <c r="T1502" i="2"/>
  <c r="S1502" i="2"/>
  <c r="R1502" i="2"/>
  <c r="Q1502" i="2"/>
  <c r="P1502" i="2"/>
  <c r="O1502" i="2"/>
  <c r="N1502" i="2"/>
  <c r="M1502" i="2"/>
  <c r="L1502" i="2"/>
  <c r="AB1501" i="2"/>
  <c r="AA1501" i="2"/>
  <c r="Z1501" i="2"/>
  <c r="Y1501" i="2"/>
  <c r="X1501" i="2"/>
  <c r="W1501" i="2"/>
  <c r="V1501" i="2"/>
  <c r="U1501" i="2"/>
  <c r="T1501" i="2"/>
  <c r="S1501" i="2"/>
  <c r="R1501" i="2"/>
  <c r="Q1501" i="2"/>
  <c r="P1501" i="2"/>
  <c r="O1501" i="2"/>
  <c r="N1501" i="2"/>
  <c r="M1501" i="2"/>
  <c r="L1501" i="2"/>
  <c r="AB1500" i="2"/>
  <c r="AA1500" i="2"/>
  <c r="Z1500" i="2"/>
  <c r="Y1500" i="2"/>
  <c r="X1500" i="2"/>
  <c r="W1500" i="2"/>
  <c r="V1500" i="2"/>
  <c r="U1500" i="2"/>
  <c r="T1500" i="2"/>
  <c r="S1500" i="2"/>
  <c r="R1500" i="2"/>
  <c r="Q1500" i="2"/>
  <c r="P1500" i="2"/>
  <c r="O1500" i="2"/>
  <c r="N1500" i="2"/>
  <c r="M1500" i="2"/>
  <c r="L1500" i="2"/>
  <c r="AB1499" i="2"/>
  <c r="AA1499" i="2"/>
  <c r="Z1499" i="2"/>
  <c r="Y1499" i="2"/>
  <c r="X1499" i="2"/>
  <c r="W1499" i="2"/>
  <c r="V1499" i="2"/>
  <c r="U1499" i="2"/>
  <c r="T1499" i="2"/>
  <c r="S1499" i="2"/>
  <c r="R1499" i="2"/>
  <c r="Q1499" i="2"/>
  <c r="P1499" i="2"/>
  <c r="O1499" i="2"/>
  <c r="N1499" i="2"/>
  <c r="M1499" i="2"/>
  <c r="L1499" i="2"/>
  <c r="AB1498" i="2"/>
  <c r="AA1498" i="2"/>
  <c r="Z1498" i="2"/>
  <c r="Y1498" i="2"/>
  <c r="X1498" i="2"/>
  <c r="W1498" i="2"/>
  <c r="V1498" i="2"/>
  <c r="U1498" i="2"/>
  <c r="T1498" i="2"/>
  <c r="S1498" i="2"/>
  <c r="R1498" i="2"/>
  <c r="Q1498" i="2"/>
  <c r="P1498" i="2"/>
  <c r="O1498" i="2"/>
  <c r="N1498" i="2"/>
  <c r="M1498" i="2"/>
  <c r="L1498" i="2"/>
  <c r="AB1497" i="2"/>
  <c r="AA1497" i="2"/>
  <c r="Z1497" i="2"/>
  <c r="Y1497" i="2"/>
  <c r="X1497" i="2"/>
  <c r="W1497" i="2"/>
  <c r="V1497" i="2"/>
  <c r="U1497" i="2"/>
  <c r="T1497" i="2"/>
  <c r="S1497" i="2"/>
  <c r="R1497" i="2"/>
  <c r="Q1497" i="2"/>
  <c r="P1497" i="2"/>
  <c r="O1497" i="2"/>
  <c r="N1497" i="2"/>
  <c r="M1497" i="2"/>
  <c r="L1497" i="2"/>
  <c r="AB1496" i="2"/>
  <c r="AA1496" i="2"/>
  <c r="Z1496" i="2"/>
  <c r="Y1496" i="2"/>
  <c r="X1496" i="2"/>
  <c r="W1496" i="2"/>
  <c r="V1496" i="2"/>
  <c r="U1496" i="2"/>
  <c r="T1496" i="2"/>
  <c r="S1496" i="2"/>
  <c r="R1496" i="2"/>
  <c r="Q1496" i="2"/>
  <c r="P1496" i="2"/>
  <c r="O1496" i="2"/>
  <c r="N1496" i="2"/>
  <c r="M1496" i="2"/>
  <c r="L1496" i="2"/>
  <c r="AB1495" i="2"/>
  <c r="AA1495" i="2"/>
  <c r="Z1495" i="2"/>
  <c r="Y1495" i="2"/>
  <c r="X1495" i="2"/>
  <c r="W1495" i="2"/>
  <c r="V1495" i="2"/>
  <c r="U1495" i="2"/>
  <c r="T1495" i="2"/>
  <c r="S1495" i="2"/>
  <c r="R1495" i="2"/>
  <c r="Q1495" i="2"/>
  <c r="P1495" i="2"/>
  <c r="O1495" i="2"/>
  <c r="N1495" i="2"/>
  <c r="M1495" i="2"/>
  <c r="L1495" i="2"/>
  <c r="AB1494" i="2"/>
  <c r="AA1494" i="2"/>
  <c r="Z1494" i="2"/>
  <c r="Y1494" i="2"/>
  <c r="X1494" i="2"/>
  <c r="W1494" i="2"/>
  <c r="V1494" i="2"/>
  <c r="U1494" i="2"/>
  <c r="T1494" i="2"/>
  <c r="S1494" i="2"/>
  <c r="R1494" i="2"/>
  <c r="Q1494" i="2"/>
  <c r="P1494" i="2"/>
  <c r="O1494" i="2"/>
  <c r="N1494" i="2"/>
  <c r="M1494" i="2"/>
  <c r="L1494" i="2"/>
  <c r="AB1493" i="2"/>
  <c r="AA1493" i="2"/>
  <c r="Z1493" i="2"/>
  <c r="Y1493" i="2"/>
  <c r="X1493" i="2"/>
  <c r="W1493" i="2"/>
  <c r="V1493" i="2"/>
  <c r="U1493" i="2"/>
  <c r="T1493" i="2"/>
  <c r="S1493" i="2"/>
  <c r="R1493" i="2"/>
  <c r="Q1493" i="2"/>
  <c r="P1493" i="2"/>
  <c r="O1493" i="2"/>
  <c r="N1493" i="2"/>
  <c r="M1493" i="2"/>
  <c r="L1493" i="2"/>
  <c r="AB1492" i="2"/>
  <c r="AA1492" i="2"/>
  <c r="Z1492" i="2"/>
  <c r="Y1492" i="2"/>
  <c r="X1492" i="2"/>
  <c r="W1492" i="2"/>
  <c r="V1492" i="2"/>
  <c r="U1492" i="2"/>
  <c r="T1492" i="2"/>
  <c r="S1492" i="2"/>
  <c r="R1492" i="2"/>
  <c r="Q1492" i="2"/>
  <c r="P1492" i="2"/>
  <c r="O1492" i="2"/>
  <c r="N1492" i="2"/>
  <c r="M1492" i="2"/>
  <c r="L1492" i="2"/>
  <c r="AB1491" i="2"/>
  <c r="AA1491" i="2"/>
  <c r="Z1491" i="2"/>
  <c r="Y1491" i="2"/>
  <c r="X1491" i="2"/>
  <c r="W1491" i="2"/>
  <c r="V1491" i="2"/>
  <c r="U1491" i="2"/>
  <c r="T1491" i="2"/>
  <c r="S1491" i="2"/>
  <c r="R1491" i="2"/>
  <c r="Q1491" i="2"/>
  <c r="P1491" i="2"/>
  <c r="O1491" i="2"/>
  <c r="N1491" i="2"/>
  <c r="M1491" i="2"/>
  <c r="L1491" i="2"/>
  <c r="AB1490" i="2"/>
  <c r="AA1490" i="2"/>
  <c r="Z1490" i="2"/>
  <c r="Y1490" i="2"/>
  <c r="X1490" i="2"/>
  <c r="W1490" i="2"/>
  <c r="V1490" i="2"/>
  <c r="U1490" i="2"/>
  <c r="T1490" i="2"/>
  <c r="S1490" i="2"/>
  <c r="R1490" i="2"/>
  <c r="Q1490" i="2"/>
  <c r="P1490" i="2"/>
  <c r="O1490" i="2"/>
  <c r="N1490" i="2"/>
  <c r="M1490" i="2"/>
  <c r="L1490" i="2"/>
  <c r="AB1489" i="2"/>
  <c r="AA1489" i="2"/>
  <c r="Z1489" i="2"/>
  <c r="Y1489" i="2"/>
  <c r="X1489" i="2"/>
  <c r="W1489" i="2"/>
  <c r="V1489" i="2"/>
  <c r="U1489" i="2"/>
  <c r="T1489" i="2"/>
  <c r="S1489" i="2"/>
  <c r="R1489" i="2"/>
  <c r="Q1489" i="2"/>
  <c r="P1489" i="2"/>
  <c r="O1489" i="2"/>
  <c r="N1489" i="2"/>
  <c r="M1489" i="2"/>
  <c r="L1489" i="2"/>
  <c r="AB1488" i="2"/>
  <c r="AA1488" i="2"/>
  <c r="Z1488" i="2"/>
  <c r="Y1488" i="2"/>
  <c r="X1488" i="2"/>
  <c r="W1488" i="2"/>
  <c r="V1488" i="2"/>
  <c r="U1488" i="2"/>
  <c r="T1488" i="2"/>
  <c r="S1488" i="2"/>
  <c r="R1488" i="2"/>
  <c r="Q1488" i="2"/>
  <c r="P1488" i="2"/>
  <c r="O1488" i="2"/>
  <c r="N1488" i="2"/>
  <c r="M1488" i="2"/>
  <c r="L1488" i="2"/>
  <c r="AB1487" i="2"/>
  <c r="AA1487" i="2"/>
  <c r="Z1487" i="2"/>
  <c r="Y1487" i="2"/>
  <c r="X1487" i="2"/>
  <c r="W1487" i="2"/>
  <c r="V1487" i="2"/>
  <c r="U1487" i="2"/>
  <c r="T1487" i="2"/>
  <c r="S1487" i="2"/>
  <c r="R1487" i="2"/>
  <c r="Q1487" i="2"/>
  <c r="P1487" i="2"/>
  <c r="O1487" i="2"/>
  <c r="N1487" i="2"/>
  <c r="M1487" i="2"/>
  <c r="L1487" i="2"/>
  <c r="AB1486" i="2"/>
  <c r="AA1486" i="2"/>
  <c r="Z1486" i="2"/>
  <c r="Y1486" i="2"/>
  <c r="X1486" i="2"/>
  <c r="W1486" i="2"/>
  <c r="V1486" i="2"/>
  <c r="U1486" i="2"/>
  <c r="T1486" i="2"/>
  <c r="S1486" i="2"/>
  <c r="R1486" i="2"/>
  <c r="Q1486" i="2"/>
  <c r="P1486" i="2"/>
  <c r="O1486" i="2"/>
  <c r="N1486" i="2"/>
  <c r="M1486" i="2"/>
  <c r="L1486" i="2"/>
  <c r="AB1485" i="2"/>
  <c r="AA1485" i="2"/>
  <c r="Z1485" i="2"/>
  <c r="Y1485" i="2"/>
  <c r="X1485" i="2"/>
  <c r="W1485" i="2"/>
  <c r="V1485" i="2"/>
  <c r="U1485" i="2"/>
  <c r="T1485" i="2"/>
  <c r="S1485" i="2"/>
  <c r="R1485" i="2"/>
  <c r="Q1485" i="2"/>
  <c r="P1485" i="2"/>
  <c r="O1485" i="2"/>
  <c r="N1485" i="2"/>
  <c r="M1485" i="2"/>
  <c r="L1485" i="2"/>
  <c r="AB1484" i="2"/>
  <c r="AA1484" i="2"/>
  <c r="Z1484" i="2"/>
  <c r="Y1484" i="2"/>
  <c r="X1484" i="2"/>
  <c r="W1484" i="2"/>
  <c r="V1484" i="2"/>
  <c r="U1484" i="2"/>
  <c r="T1484" i="2"/>
  <c r="S1484" i="2"/>
  <c r="R1484" i="2"/>
  <c r="Q1484" i="2"/>
  <c r="P1484" i="2"/>
  <c r="O1484" i="2"/>
  <c r="N1484" i="2"/>
  <c r="M1484" i="2"/>
  <c r="L1484" i="2"/>
  <c r="AB1483" i="2"/>
  <c r="AA1483" i="2"/>
  <c r="Z1483" i="2"/>
  <c r="Y1483" i="2"/>
  <c r="X1483" i="2"/>
  <c r="W1483" i="2"/>
  <c r="V1483" i="2"/>
  <c r="U1483" i="2"/>
  <c r="T1483" i="2"/>
  <c r="S1483" i="2"/>
  <c r="R1483" i="2"/>
  <c r="Q1483" i="2"/>
  <c r="P1483" i="2"/>
  <c r="O1483" i="2"/>
  <c r="N1483" i="2"/>
  <c r="M1483" i="2"/>
  <c r="L1483" i="2"/>
  <c r="AB1482" i="2"/>
  <c r="AA1482" i="2"/>
  <c r="Z1482" i="2"/>
  <c r="Y1482" i="2"/>
  <c r="X1482" i="2"/>
  <c r="W1482" i="2"/>
  <c r="V1482" i="2"/>
  <c r="U1482" i="2"/>
  <c r="T1482" i="2"/>
  <c r="S1482" i="2"/>
  <c r="R1482" i="2"/>
  <c r="Q1482" i="2"/>
  <c r="P1482" i="2"/>
  <c r="O1482" i="2"/>
  <c r="N1482" i="2"/>
  <c r="M1482" i="2"/>
  <c r="L1482" i="2"/>
  <c r="AB1481" i="2"/>
  <c r="AA1481" i="2"/>
  <c r="Z1481" i="2"/>
  <c r="Y1481" i="2"/>
  <c r="X1481" i="2"/>
  <c r="W1481" i="2"/>
  <c r="V1481" i="2"/>
  <c r="U1481" i="2"/>
  <c r="T1481" i="2"/>
  <c r="S1481" i="2"/>
  <c r="R1481" i="2"/>
  <c r="Q1481" i="2"/>
  <c r="P1481" i="2"/>
  <c r="O1481" i="2"/>
  <c r="N1481" i="2"/>
  <c r="M1481" i="2"/>
  <c r="L1481" i="2"/>
  <c r="AB1480" i="2"/>
  <c r="AA1480" i="2"/>
  <c r="Z1480" i="2"/>
  <c r="Y1480" i="2"/>
  <c r="X1480" i="2"/>
  <c r="W1480" i="2"/>
  <c r="V1480" i="2"/>
  <c r="U1480" i="2"/>
  <c r="T1480" i="2"/>
  <c r="S1480" i="2"/>
  <c r="R1480" i="2"/>
  <c r="Q1480" i="2"/>
  <c r="P1480" i="2"/>
  <c r="O1480" i="2"/>
  <c r="N1480" i="2"/>
  <c r="M1480" i="2"/>
  <c r="L1480" i="2"/>
  <c r="AB1479" i="2"/>
  <c r="AA1479" i="2"/>
  <c r="Z1479" i="2"/>
  <c r="Y1479" i="2"/>
  <c r="X1479" i="2"/>
  <c r="W1479" i="2"/>
  <c r="V1479" i="2"/>
  <c r="U1479" i="2"/>
  <c r="T1479" i="2"/>
  <c r="S1479" i="2"/>
  <c r="R1479" i="2"/>
  <c r="Q1479" i="2"/>
  <c r="P1479" i="2"/>
  <c r="O1479" i="2"/>
  <c r="N1479" i="2"/>
  <c r="M1479" i="2"/>
  <c r="L1479" i="2"/>
  <c r="AB1478" i="2"/>
  <c r="AA1478" i="2"/>
  <c r="Z1478" i="2"/>
  <c r="Y1478" i="2"/>
  <c r="X1478" i="2"/>
  <c r="W1478" i="2"/>
  <c r="V1478" i="2"/>
  <c r="U1478" i="2"/>
  <c r="T1478" i="2"/>
  <c r="S1478" i="2"/>
  <c r="R1478" i="2"/>
  <c r="Q1478" i="2"/>
  <c r="P1478" i="2"/>
  <c r="O1478" i="2"/>
  <c r="N1478" i="2"/>
  <c r="M1478" i="2"/>
  <c r="AE1478" i="2" s="1"/>
  <c r="L1478" i="2"/>
  <c r="AB1477" i="2"/>
  <c r="AA1477" i="2"/>
  <c r="Z1477" i="2"/>
  <c r="Y1477" i="2"/>
  <c r="X1477" i="2"/>
  <c r="W1477" i="2"/>
  <c r="V1477" i="2"/>
  <c r="U1477" i="2"/>
  <c r="T1477" i="2"/>
  <c r="S1477" i="2"/>
  <c r="R1477" i="2"/>
  <c r="Q1477" i="2"/>
  <c r="P1477" i="2"/>
  <c r="O1477" i="2"/>
  <c r="N1477" i="2"/>
  <c r="M1477" i="2"/>
  <c r="L1477" i="2"/>
  <c r="AB1476" i="2"/>
  <c r="AA1476" i="2"/>
  <c r="Z1476" i="2"/>
  <c r="Y1476" i="2"/>
  <c r="X1476" i="2"/>
  <c r="W1476" i="2"/>
  <c r="V1476" i="2"/>
  <c r="U1476" i="2"/>
  <c r="T1476" i="2"/>
  <c r="S1476" i="2"/>
  <c r="R1476" i="2"/>
  <c r="Q1476" i="2"/>
  <c r="P1476" i="2"/>
  <c r="O1476" i="2"/>
  <c r="N1476" i="2"/>
  <c r="M1476" i="2"/>
  <c r="L1476" i="2"/>
  <c r="AB1475" i="2"/>
  <c r="AA1475" i="2"/>
  <c r="Z1475" i="2"/>
  <c r="Y1475" i="2"/>
  <c r="X1475" i="2"/>
  <c r="W1475" i="2"/>
  <c r="V1475" i="2"/>
  <c r="U1475" i="2"/>
  <c r="T1475" i="2"/>
  <c r="S1475" i="2"/>
  <c r="R1475" i="2"/>
  <c r="Q1475" i="2"/>
  <c r="P1475" i="2"/>
  <c r="O1475" i="2"/>
  <c r="N1475" i="2"/>
  <c r="M1475" i="2"/>
  <c r="L1475" i="2"/>
  <c r="AB1474" i="2"/>
  <c r="AA1474" i="2"/>
  <c r="Z1474" i="2"/>
  <c r="Y1474" i="2"/>
  <c r="X1474" i="2"/>
  <c r="W1474" i="2"/>
  <c r="V1474" i="2"/>
  <c r="U1474" i="2"/>
  <c r="T1474" i="2"/>
  <c r="S1474" i="2"/>
  <c r="R1474" i="2"/>
  <c r="Q1474" i="2"/>
  <c r="P1474" i="2"/>
  <c r="O1474" i="2"/>
  <c r="N1474" i="2"/>
  <c r="M1474" i="2"/>
  <c r="L1474" i="2"/>
  <c r="AB1473" i="2"/>
  <c r="AA1473" i="2"/>
  <c r="Z1473" i="2"/>
  <c r="Y1473" i="2"/>
  <c r="X1473" i="2"/>
  <c r="W1473" i="2"/>
  <c r="V1473" i="2"/>
  <c r="U1473" i="2"/>
  <c r="T1473" i="2"/>
  <c r="S1473" i="2"/>
  <c r="R1473" i="2"/>
  <c r="Q1473" i="2"/>
  <c r="P1473" i="2"/>
  <c r="O1473" i="2"/>
  <c r="N1473" i="2"/>
  <c r="M1473" i="2"/>
  <c r="L1473" i="2"/>
  <c r="AB1472" i="2"/>
  <c r="AA1472" i="2"/>
  <c r="Z1472" i="2"/>
  <c r="Y1472" i="2"/>
  <c r="X1472" i="2"/>
  <c r="W1472" i="2"/>
  <c r="V1472" i="2"/>
  <c r="U1472" i="2"/>
  <c r="T1472" i="2"/>
  <c r="S1472" i="2"/>
  <c r="R1472" i="2"/>
  <c r="Q1472" i="2"/>
  <c r="P1472" i="2"/>
  <c r="O1472" i="2"/>
  <c r="N1472" i="2"/>
  <c r="M1472" i="2"/>
  <c r="L1472" i="2"/>
  <c r="AB1471" i="2"/>
  <c r="AA1471" i="2"/>
  <c r="Z1471" i="2"/>
  <c r="Y1471" i="2"/>
  <c r="X1471" i="2"/>
  <c r="W1471" i="2"/>
  <c r="V1471" i="2"/>
  <c r="U1471" i="2"/>
  <c r="T1471" i="2"/>
  <c r="S1471" i="2"/>
  <c r="R1471" i="2"/>
  <c r="Q1471" i="2"/>
  <c r="P1471" i="2"/>
  <c r="O1471" i="2"/>
  <c r="N1471" i="2"/>
  <c r="M1471" i="2"/>
  <c r="L1471" i="2"/>
  <c r="AB1470" i="2"/>
  <c r="AA1470" i="2"/>
  <c r="Z1470" i="2"/>
  <c r="Y1470" i="2"/>
  <c r="X1470" i="2"/>
  <c r="W1470" i="2"/>
  <c r="V1470" i="2"/>
  <c r="U1470" i="2"/>
  <c r="T1470" i="2"/>
  <c r="S1470" i="2"/>
  <c r="R1470" i="2"/>
  <c r="Q1470" i="2"/>
  <c r="P1470" i="2"/>
  <c r="O1470" i="2"/>
  <c r="N1470" i="2"/>
  <c r="M1470" i="2"/>
  <c r="L1470" i="2"/>
  <c r="AB1469" i="2"/>
  <c r="AA1469" i="2"/>
  <c r="Z1469" i="2"/>
  <c r="Y1469" i="2"/>
  <c r="X1469" i="2"/>
  <c r="W1469" i="2"/>
  <c r="V1469" i="2"/>
  <c r="U1469" i="2"/>
  <c r="T1469" i="2"/>
  <c r="S1469" i="2"/>
  <c r="R1469" i="2"/>
  <c r="Q1469" i="2"/>
  <c r="P1469" i="2"/>
  <c r="O1469" i="2"/>
  <c r="N1469" i="2"/>
  <c r="M1469" i="2"/>
  <c r="L1469" i="2"/>
  <c r="AB1468" i="2"/>
  <c r="AA1468" i="2"/>
  <c r="Z1468" i="2"/>
  <c r="Y1468" i="2"/>
  <c r="X1468" i="2"/>
  <c r="W1468" i="2"/>
  <c r="V1468" i="2"/>
  <c r="U1468" i="2"/>
  <c r="T1468" i="2"/>
  <c r="S1468" i="2"/>
  <c r="R1468" i="2"/>
  <c r="Q1468" i="2"/>
  <c r="P1468" i="2"/>
  <c r="O1468" i="2"/>
  <c r="N1468" i="2"/>
  <c r="M1468" i="2"/>
  <c r="L1468" i="2"/>
  <c r="AB1467" i="2"/>
  <c r="AA1467" i="2"/>
  <c r="Z1467" i="2"/>
  <c r="Y1467" i="2"/>
  <c r="X1467" i="2"/>
  <c r="W1467" i="2"/>
  <c r="V1467" i="2"/>
  <c r="U1467" i="2"/>
  <c r="T1467" i="2"/>
  <c r="S1467" i="2"/>
  <c r="R1467" i="2"/>
  <c r="Q1467" i="2"/>
  <c r="P1467" i="2"/>
  <c r="O1467" i="2"/>
  <c r="N1467" i="2"/>
  <c r="M1467" i="2"/>
  <c r="L1467" i="2"/>
  <c r="AB1466" i="2"/>
  <c r="AA1466" i="2"/>
  <c r="Z1466" i="2"/>
  <c r="Y1466" i="2"/>
  <c r="X1466" i="2"/>
  <c r="W1466" i="2"/>
  <c r="V1466" i="2"/>
  <c r="U1466" i="2"/>
  <c r="T1466" i="2"/>
  <c r="S1466" i="2"/>
  <c r="R1466" i="2"/>
  <c r="Q1466" i="2"/>
  <c r="P1466" i="2"/>
  <c r="O1466" i="2"/>
  <c r="N1466" i="2"/>
  <c r="M1466" i="2"/>
  <c r="L1466" i="2"/>
  <c r="AB1465" i="2"/>
  <c r="AA1465" i="2"/>
  <c r="Z1465" i="2"/>
  <c r="Y1465" i="2"/>
  <c r="X1465" i="2"/>
  <c r="W1465" i="2"/>
  <c r="V1465" i="2"/>
  <c r="U1465" i="2"/>
  <c r="T1465" i="2"/>
  <c r="S1465" i="2"/>
  <c r="R1465" i="2"/>
  <c r="Q1465" i="2"/>
  <c r="P1465" i="2"/>
  <c r="O1465" i="2"/>
  <c r="N1465" i="2"/>
  <c r="M1465" i="2"/>
  <c r="L1465" i="2"/>
  <c r="AB1464" i="2"/>
  <c r="AA1464" i="2"/>
  <c r="Z1464" i="2"/>
  <c r="Y1464" i="2"/>
  <c r="X1464" i="2"/>
  <c r="W1464" i="2"/>
  <c r="V1464" i="2"/>
  <c r="U1464" i="2"/>
  <c r="T1464" i="2"/>
  <c r="S1464" i="2"/>
  <c r="R1464" i="2"/>
  <c r="Q1464" i="2"/>
  <c r="P1464" i="2"/>
  <c r="O1464" i="2"/>
  <c r="N1464" i="2"/>
  <c r="M1464" i="2"/>
  <c r="L1464" i="2"/>
  <c r="AB1463" i="2"/>
  <c r="AA1463" i="2"/>
  <c r="Z1463" i="2"/>
  <c r="Y1463" i="2"/>
  <c r="X1463" i="2"/>
  <c r="W1463" i="2"/>
  <c r="V1463" i="2"/>
  <c r="U1463" i="2"/>
  <c r="T1463" i="2"/>
  <c r="S1463" i="2"/>
  <c r="R1463" i="2"/>
  <c r="Q1463" i="2"/>
  <c r="P1463" i="2"/>
  <c r="O1463" i="2"/>
  <c r="N1463" i="2"/>
  <c r="M1463" i="2"/>
  <c r="L1463" i="2"/>
  <c r="AB1462" i="2"/>
  <c r="AA1462" i="2"/>
  <c r="Z1462" i="2"/>
  <c r="Y1462" i="2"/>
  <c r="X1462" i="2"/>
  <c r="W1462" i="2"/>
  <c r="V1462" i="2"/>
  <c r="U1462" i="2"/>
  <c r="T1462" i="2"/>
  <c r="S1462" i="2"/>
  <c r="R1462" i="2"/>
  <c r="Q1462" i="2"/>
  <c r="P1462" i="2"/>
  <c r="O1462" i="2"/>
  <c r="N1462" i="2"/>
  <c r="M1462" i="2"/>
  <c r="L1462" i="2"/>
  <c r="AB1461" i="2"/>
  <c r="AA1461" i="2"/>
  <c r="Z1461" i="2"/>
  <c r="Y1461" i="2"/>
  <c r="X1461" i="2"/>
  <c r="W1461" i="2"/>
  <c r="V1461" i="2"/>
  <c r="U1461" i="2"/>
  <c r="T1461" i="2"/>
  <c r="S1461" i="2"/>
  <c r="R1461" i="2"/>
  <c r="Q1461" i="2"/>
  <c r="P1461" i="2"/>
  <c r="O1461" i="2"/>
  <c r="N1461" i="2"/>
  <c r="M1461" i="2"/>
  <c r="L1461" i="2"/>
  <c r="AB1460" i="2"/>
  <c r="AA1460" i="2"/>
  <c r="Z1460" i="2"/>
  <c r="Y1460" i="2"/>
  <c r="X1460" i="2"/>
  <c r="W1460" i="2"/>
  <c r="V1460" i="2"/>
  <c r="U1460" i="2"/>
  <c r="T1460" i="2"/>
  <c r="S1460" i="2"/>
  <c r="R1460" i="2"/>
  <c r="Q1460" i="2"/>
  <c r="P1460" i="2"/>
  <c r="O1460" i="2"/>
  <c r="N1460" i="2"/>
  <c r="M1460" i="2"/>
  <c r="L1460" i="2"/>
  <c r="AB1459" i="2"/>
  <c r="AA1459" i="2"/>
  <c r="Z1459" i="2"/>
  <c r="Y1459" i="2"/>
  <c r="X1459" i="2"/>
  <c r="W1459" i="2"/>
  <c r="V1459" i="2"/>
  <c r="U1459" i="2"/>
  <c r="T1459" i="2"/>
  <c r="S1459" i="2"/>
  <c r="R1459" i="2"/>
  <c r="Q1459" i="2"/>
  <c r="P1459" i="2"/>
  <c r="O1459" i="2"/>
  <c r="N1459" i="2"/>
  <c r="M1459" i="2"/>
  <c r="L1459" i="2"/>
  <c r="AB1458" i="2"/>
  <c r="AA1458" i="2"/>
  <c r="Z1458" i="2"/>
  <c r="Y1458" i="2"/>
  <c r="X1458" i="2"/>
  <c r="W1458" i="2"/>
  <c r="V1458" i="2"/>
  <c r="U1458" i="2"/>
  <c r="T1458" i="2"/>
  <c r="S1458" i="2"/>
  <c r="R1458" i="2"/>
  <c r="Q1458" i="2"/>
  <c r="P1458" i="2"/>
  <c r="O1458" i="2"/>
  <c r="N1458" i="2"/>
  <c r="M1458" i="2"/>
  <c r="L1458" i="2"/>
  <c r="AB1457" i="2"/>
  <c r="AA1457" i="2"/>
  <c r="Z1457" i="2"/>
  <c r="Y1457" i="2"/>
  <c r="X1457" i="2"/>
  <c r="W1457" i="2"/>
  <c r="V1457" i="2"/>
  <c r="U1457" i="2"/>
  <c r="T1457" i="2"/>
  <c r="S1457" i="2"/>
  <c r="R1457" i="2"/>
  <c r="Q1457" i="2"/>
  <c r="P1457" i="2"/>
  <c r="O1457" i="2"/>
  <c r="N1457" i="2"/>
  <c r="M1457" i="2"/>
  <c r="L1457" i="2"/>
  <c r="AB1456" i="2"/>
  <c r="AA1456" i="2"/>
  <c r="Z1456" i="2"/>
  <c r="Y1456" i="2"/>
  <c r="X1456" i="2"/>
  <c r="W1456" i="2"/>
  <c r="V1456" i="2"/>
  <c r="U1456" i="2"/>
  <c r="T1456" i="2"/>
  <c r="S1456" i="2"/>
  <c r="R1456" i="2"/>
  <c r="Q1456" i="2"/>
  <c r="P1456" i="2"/>
  <c r="O1456" i="2"/>
  <c r="N1456" i="2"/>
  <c r="M1456" i="2"/>
  <c r="L1456" i="2"/>
  <c r="AB1455" i="2"/>
  <c r="AA1455" i="2"/>
  <c r="Z1455" i="2"/>
  <c r="Y1455" i="2"/>
  <c r="X1455" i="2"/>
  <c r="W1455" i="2"/>
  <c r="V1455" i="2"/>
  <c r="U1455" i="2"/>
  <c r="T1455" i="2"/>
  <c r="S1455" i="2"/>
  <c r="R1455" i="2"/>
  <c r="Q1455" i="2"/>
  <c r="P1455" i="2"/>
  <c r="O1455" i="2"/>
  <c r="N1455" i="2"/>
  <c r="M1455" i="2"/>
  <c r="L1455" i="2"/>
  <c r="AB1454" i="2"/>
  <c r="AA1454" i="2"/>
  <c r="Z1454" i="2"/>
  <c r="Y1454" i="2"/>
  <c r="X1454" i="2"/>
  <c r="W1454" i="2"/>
  <c r="V1454" i="2"/>
  <c r="U1454" i="2"/>
  <c r="T1454" i="2"/>
  <c r="S1454" i="2"/>
  <c r="R1454" i="2"/>
  <c r="Q1454" i="2"/>
  <c r="P1454" i="2"/>
  <c r="O1454" i="2"/>
  <c r="N1454" i="2"/>
  <c r="M1454" i="2"/>
  <c r="L1454" i="2"/>
  <c r="AB1453" i="2"/>
  <c r="AA1453" i="2"/>
  <c r="Z1453" i="2"/>
  <c r="Y1453" i="2"/>
  <c r="X1453" i="2"/>
  <c r="W1453" i="2"/>
  <c r="V1453" i="2"/>
  <c r="U1453" i="2"/>
  <c r="T1453" i="2"/>
  <c r="S1453" i="2"/>
  <c r="R1453" i="2"/>
  <c r="Q1453" i="2"/>
  <c r="P1453" i="2"/>
  <c r="O1453" i="2"/>
  <c r="N1453" i="2"/>
  <c r="M1453" i="2"/>
  <c r="L1453" i="2"/>
  <c r="AB1452" i="2"/>
  <c r="AA1452" i="2"/>
  <c r="Z1452" i="2"/>
  <c r="Y1452" i="2"/>
  <c r="X1452" i="2"/>
  <c r="W1452" i="2"/>
  <c r="V1452" i="2"/>
  <c r="U1452" i="2"/>
  <c r="T1452" i="2"/>
  <c r="S1452" i="2"/>
  <c r="R1452" i="2"/>
  <c r="Q1452" i="2"/>
  <c r="P1452" i="2"/>
  <c r="O1452" i="2"/>
  <c r="N1452" i="2"/>
  <c r="M1452" i="2"/>
  <c r="L1452" i="2"/>
  <c r="AB1451" i="2"/>
  <c r="AA1451" i="2"/>
  <c r="Z1451" i="2"/>
  <c r="Y1451" i="2"/>
  <c r="X1451" i="2"/>
  <c r="W1451" i="2"/>
  <c r="V1451" i="2"/>
  <c r="U1451" i="2"/>
  <c r="T1451" i="2"/>
  <c r="S1451" i="2"/>
  <c r="R1451" i="2"/>
  <c r="Q1451" i="2"/>
  <c r="P1451" i="2"/>
  <c r="O1451" i="2"/>
  <c r="N1451" i="2"/>
  <c r="M1451" i="2"/>
  <c r="L1451" i="2"/>
  <c r="AB1450" i="2"/>
  <c r="AA1450" i="2"/>
  <c r="Z1450" i="2"/>
  <c r="Y1450" i="2"/>
  <c r="X1450" i="2"/>
  <c r="W1450" i="2"/>
  <c r="V1450" i="2"/>
  <c r="U1450" i="2"/>
  <c r="T1450" i="2"/>
  <c r="S1450" i="2"/>
  <c r="R1450" i="2"/>
  <c r="Q1450" i="2"/>
  <c r="P1450" i="2"/>
  <c r="O1450" i="2"/>
  <c r="N1450" i="2"/>
  <c r="M1450" i="2"/>
  <c r="L1450" i="2"/>
  <c r="AB1449" i="2"/>
  <c r="AA1449" i="2"/>
  <c r="Z1449" i="2"/>
  <c r="Y1449" i="2"/>
  <c r="X1449" i="2"/>
  <c r="W1449" i="2"/>
  <c r="V1449" i="2"/>
  <c r="U1449" i="2"/>
  <c r="T1449" i="2"/>
  <c r="S1449" i="2"/>
  <c r="R1449" i="2"/>
  <c r="Q1449" i="2"/>
  <c r="P1449" i="2"/>
  <c r="O1449" i="2"/>
  <c r="N1449" i="2"/>
  <c r="M1449" i="2"/>
  <c r="L1449" i="2"/>
  <c r="AB1448" i="2"/>
  <c r="AA1448" i="2"/>
  <c r="Z1448" i="2"/>
  <c r="Y1448" i="2"/>
  <c r="X1448" i="2"/>
  <c r="W1448" i="2"/>
  <c r="V1448" i="2"/>
  <c r="U1448" i="2"/>
  <c r="T1448" i="2"/>
  <c r="S1448" i="2"/>
  <c r="R1448" i="2"/>
  <c r="Q1448" i="2"/>
  <c r="P1448" i="2"/>
  <c r="O1448" i="2"/>
  <c r="N1448" i="2"/>
  <c r="M1448" i="2"/>
  <c r="L1448" i="2"/>
  <c r="AB1447" i="2"/>
  <c r="AA1447" i="2"/>
  <c r="Z1447" i="2"/>
  <c r="Y1447" i="2"/>
  <c r="X1447" i="2"/>
  <c r="W1447" i="2"/>
  <c r="V1447" i="2"/>
  <c r="U1447" i="2"/>
  <c r="T1447" i="2"/>
  <c r="S1447" i="2"/>
  <c r="R1447" i="2"/>
  <c r="Q1447" i="2"/>
  <c r="P1447" i="2"/>
  <c r="O1447" i="2"/>
  <c r="N1447" i="2"/>
  <c r="M1447" i="2"/>
  <c r="L1447" i="2"/>
  <c r="AB1446" i="2"/>
  <c r="AA1446" i="2"/>
  <c r="Z1446" i="2"/>
  <c r="Y1446" i="2"/>
  <c r="X1446" i="2"/>
  <c r="W1446" i="2"/>
  <c r="V1446" i="2"/>
  <c r="U1446" i="2"/>
  <c r="T1446" i="2"/>
  <c r="S1446" i="2"/>
  <c r="R1446" i="2"/>
  <c r="Q1446" i="2"/>
  <c r="P1446" i="2"/>
  <c r="O1446" i="2"/>
  <c r="N1446" i="2"/>
  <c r="M1446" i="2"/>
  <c r="L1446" i="2"/>
  <c r="AB1445" i="2"/>
  <c r="AA1445" i="2"/>
  <c r="Z1445" i="2"/>
  <c r="Y1445" i="2"/>
  <c r="X1445" i="2"/>
  <c r="W1445" i="2"/>
  <c r="V1445" i="2"/>
  <c r="U1445" i="2"/>
  <c r="T1445" i="2"/>
  <c r="S1445" i="2"/>
  <c r="R1445" i="2"/>
  <c r="Q1445" i="2"/>
  <c r="P1445" i="2"/>
  <c r="O1445" i="2"/>
  <c r="N1445" i="2"/>
  <c r="M1445" i="2"/>
  <c r="L1445" i="2"/>
  <c r="AB1444" i="2"/>
  <c r="AA1444" i="2"/>
  <c r="Z1444" i="2"/>
  <c r="Y1444" i="2"/>
  <c r="X1444" i="2"/>
  <c r="W1444" i="2"/>
  <c r="V1444" i="2"/>
  <c r="U1444" i="2"/>
  <c r="T1444" i="2"/>
  <c r="S1444" i="2"/>
  <c r="R1444" i="2"/>
  <c r="Q1444" i="2"/>
  <c r="P1444" i="2"/>
  <c r="O1444" i="2"/>
  <c r="N1444" i="2"/>
  <c r="M1444" i="2"/>
  <c r="L1444" i="2"/>
  <c r="AB1443" i="2"/>
  <c r="AA1443" i="2"/>
  <c r="Z1443" i="2"/>
  <c r="Y1443" i="2"/>
  <c r="X1443" i="2"/>
  <c r="W1443" i="2"/>
  <c r="V1443" i="2"/>
  <c r="U1443" i="2"/>
  <c r="T1443" i="2"/>
  <c r="S1443" i="2"/>
  <c r="R1443" i="2"/>
  <c r="Q1443" i="2"/>
  <c r="P1443" i="2"/>
  <c r="O1443" i="2"/>
  <c r="N1443" i="2"/>
  <c r="M1443" i="2"/>
  <c r="L1443" i="2"/>
  <c r="AB1442" i="2"/>
  <c r="AA1442" i="2"/>
  <c r="Z1442" i="2"/>
  <c r="Y1442" i="2"/>
  <c r="X1442" i="2"/>
  <c r="W1442" i="2"/>
  <c r="V1442" i="2"/>
  <c r="U1442" i="2"/>
  <c r="T1442" i="2"/>
  <c r="S1442" i="2"/>
  <c r="R1442" i="2"/>
  <c r="Q1442" i="2"/>
  <c r="P1442" i="2"/>
  <c r="O1442" i="2"/>
  <c r="N1442" i="2"/>
  <c r="M1442" i="2"/>
  <c r="L1442" i="2"/>
  <c r="AB1441" i="2"/>
  <c r="AA1441" i="2"/>
  <c r="Z1441" i="2"/>
  <c r="Y1441" i="2"/>
  <c r="X1441" i="2"/>
  <c r="W1441" i="2"/>
  <c r="V1441" i="2"/>
  <c r="U1441" i="2"/>
  <c r="T1441" i="2"/>
  <c r="S1441" i="2"/>
  <c r="R1441" i="2"/>
  <c r="Q1441" i="2"/>
  <c r="P1441" i="2"/>
  <c r="O1441" i="2"/>
  <c r="N1441" i="2"/>
  <c r="M1441" i="2"/>
  <c r="L1441" i="2"/>
  <c r="AB1440" i="2"/>
  <c r="AA1440" i="2"/>
  <c r="Z1440" i="2"/>
  <c r="Y1440" i="2"/>
  <c r="X1440" i="2"/>
  <c r="W1440" i="2"/>
  <c r="V1440" i="2"/>
  <c r="U1440" i="2"/>
  <c r="T1440" i="2"/>
  <c r="S1440" i="2"/>
  <c r="R1440" i="2"/>
  <c r="Q1440" i="2"/>
  <c r="P1440" i="2"/>
  <c r="O1440" i="2"/>
  <c r="N1440" i="2"/>
  <c r="M1440" i="2"/>
  <c r="L1440" i="2"/>
  <c r="AB1439" i="2"/>
  <c r="AA1439" i="2"/>
  <c r="Z1439" i="2"/>
  <c r="Y1439" i="2"/>
  <c r="X1439" i="2"/>
  <c r="W1439" i="2"/>
  <c r="V1439" i="2"/>
  <c r="U1439" i="2"/>
  <c r="T1439" i="2"/>
  <c r="S1439" i="2"/>
  <c r="R1439" i="2"/>
  <c r="Q1439" i="2"/>
  <c r="P1439" i="2"/>
  <c r="O1439" i="2"/>
  <c r="N1439" i="2"/>
  <c r="M1439" i="2"/>
  <c r="L1439" i="2"/>
  <c r="AB1438" i="2"/>
  <c r="AA1438" i="2"/>
  <c r="Z1438" i="2"/>
  <c r="Y1438" i="2"/>
  <c r="X1438" i="2"/>
  <c r="W1438" i="2"/>
  <c r="V1438" i="2"/>
  <c r="U1438" i="2"/>
  <c r="T1438" i="2"/>
  <c r="S1438" i="2"/>
  <c r="R1438" i="2"/>
  <c r="Q1438" i="2"/>
  <c r="P1438" i="2"/>
  <c r="O1438" i="2"/>
  <c r="N1438" i="2"/>
  <c r="M1438" i="2"/>
  <c r="L1438" i="2"/>
  <c r="AB1437" i="2"/>
  <c r="AA1437" i="2"/>
  <c r="Z1437" i="2"/>
  <c r="Y1437" i="2"/>
  <c r="X1437" i="2"/>
  <c r="W1437" i="2"/>
  <c r="V1437" i="2"/>
  <c r="U1437" i="2"/>
  <c r="T1437" i="2"/>
  <c r="S1437" i="2"/>
  <c r="R1437" i="2"/>
  <c r="Q1437" i="2"/>
  <c r="P1437" i="2"/>
  <c r="O1437" i="2"/>
  <c r="N1437" i="2"/>
  <c r="M1437" i="2"/>
  <c r="L1437" i="2"/>
  <c r="AB1436" i="2"/>
  <c r="AA1436" i="2"/>
  <c r="Z1436" i="2"/>
  <c r="Y1436" i="2"/>
  <c r="X1436" i="2"/>
  <c r="W1436" i="2"/>
  <c r="V1436" i="2"/>
  <c r="U1436" i="2"/>
  <c r="T1436" i="2"/>
  <c r="S1436" i="2"/>
  <c r="R1436" i="2"/>
  <c r="Q1436" i="2"/>
  <c r="P1436" i="2"/>
  <c r="O1436" i="2"/>
  <c r="N1436" i="2"/>
  <c r="M1436" i="2"/>
  <c r="L1436" i="2"/>
  <c r="AB1435" i="2"/>
  <c r="AA1435" i="2"/>
  <c r="Z1435" i="2"/>
  <c r="Y1435" i="2"/>
  <c r="X1435" i="2"/>
  <c r="W1435" i="2"/>
  <c r="V1435" i="2"/>
  <c r="U1435" i="2"/>
  <c r="T1435" i="2"/>
  <c r="S1435" i="2"/>
  <c r="R1435" i="2"/>
  <c r="Q1435" i="2"/>
  <c r="P1435" i="2"/>
  <c r="O1435" i="2"/>
  <c r="N1435" i="2"/>
  <c r="M1435" i="2"/>
  <c r="L1435" i="2"/>
  <c r="AB1434" i="2"/>
  <c r="AA1434" i="2"/>
  <c r="Z1434" i="2"/>
  <c r="Y1434" i="2"/>
  <c r="X1434" i="2"/>
  <c r="W1434" i="2"/>
  <c r="V1434" i="2"/>
  <c r="U1434" i="2"/>
  <c r="T1434" i="2"/>
  <c r="S1434" i="2"/>
  <c r="R1434" i="2"/>
  <c r="Q1434" i="2"/>
  <c r="P1434" i="2"/>
  <c r="O1434" i="2"/>
  <c r="N1434" i="2"/>
  <c r="M1434" i="2"/>
  <c r="L1434" i="2"/>
  <c r="AB1433" i="2"/>
  <c r="AA1433" i="2"/>
  <c r="Z1433" i="2"/>
  <c r="Y1433" i="2"/>
  <c r="X1433" i="2"/>
  <c r="W1433" i="2"/>
  <c r="V1433" i="2"/>
  <c r="U1433" i="2"/>
  <c r="T1433" i="2"/>
  <c r="S1433" i="2"/>
  <c r="R1433" i="2"/>
  <c r="Q1433" i="2"/>
  <c r="P1433" i="2"/>
  <c r="O1433" i="2"/>
  <c r="N1433" i="2"/>
  <c r="M1433" i="2"/>
  <c r="L1433" i="2"/>
  <c r="AB1432" i="2"/>
  <c r="AA1432" i="2"/>
  <c r="Z1432" i="2"/>
  <c r="Y1432" i="2"/>
  <c r="X1432" i="2"/>
  <c r="W1432" i="2"/>
  <c r="V1432" i="2"/>
  <c r="U1432" i="2"/>
  <c r="T1432" i="2"/>
  <c r="S1432" i="2"/>
  <c r="R1432" i="2"/>
  <c r="Q1432" i="2"/>
  <c r="P1432" i="2"/>
  <c r="O1432" i="2"/>
  <c r="N1432" i="2"/>
  <c r="M1432" i="2"/>
  <c r="L1432" i="2"/>
  <c r="AB1431" i="2"/>
  <c r="AA1431" i="2"/>
  <c r="Z1431" i="2"/>
  <c r="Y1431" i="2"/>
  <c r="X1431" i="2"/>
  <c r="W1431" i="2"/>
  <c r="V1431" i="2"/>
  <c r="U1431" i="2"/>
  <c r="T1431" i="2"/>
  <c r="S1431" i="2"/>
  <c r="R1431" i="2"/>
  <c r="Q1431" i="2"/>
  <c r="P1431" i="2"/>
  <c r="O1431" i="2"/>
  <c r="N1431" i="2"/>
  <c r="M1431" i="2"/>
  <c r="L1431" i="2"/>
  <c r="AB1430" i="2"/>
  <c r="AA1430" i="2"/>
  <c r="Z1430" i="2"/>
  <c r="Y1430" i="2"/>
  <c r="X1430" i="2"/>
  <c r="W1430" i="2"/>
  <c r="V1430" i="2"/>
  <c r="U1430" i="2"/>
  <c r="T1430" i="2"/>
  <c r="S1430" i="2"/>
  <c r="R1430" i="2"/>
  <c r="Q1430" i="2"/>
  <c r="P1430" i="2"/>
  <c r="O1430" i="2"/>
  <c r="N1430" i="2"/>
  <c r="M1430" i="2"/>
  <c r="L1430" i="2"/>
  <c r="AB1429" i="2"/>
  <c r="AA1429" i="2"/>
  <c r="Z1429" i="2"/>
  <c r="Y1429" i="2"/>
  <c r="X1429" i="2"/>
  <c r="W1429" i="2"/>
  <c r="V1429" i="2"/>
  <c r="U1429" i="2"/>
  <c r="T1429" i="2"/>
  <c r="S1429" i="2"/>
  <c r="R1429" i="2"/>
  <c r="Q1429" i="2"/>
  <c r="P1429" i="2"/>
  <c r="O1429" i="2"/>
  <c r="N1429" i="2"/>
  <c r="M1429" i="2"/>
  <c r="L1429" i="2"/>
  <c r="AB1428" i="2"/>
  <c r="AA1428" i="2"/>
  <c r="Z1428" i="2"/>
  <c r="Y1428" i="2"/>
  <c r="X1428" i="2"/>
  <c r="W1428" i="2"/>
  <c r="V1428" i="2"/>
  <c r="U1428" i="2"/>
  <c r="T1428" i="2"/>
  <c r="S1428" i="2"/>
  <c r="R1428" i="2"/>
  <c r="Q1428" i="2"/>
  <c r="P1428" i="2"/>
  <c r="O1428" i="2"/>
  <c r="N1428" i="2"/>
  <c r="M1428" i="2"/>
  <c r="L1428" i="2"/>
  <c r="AB1427" i="2"/>
  <c r="AA1427" i="2"/>
  <c r="Z1427" i="2"/>
  <c r="Y1427" i="2"/>
  <c r="X1427" i="2"/>
  <c r="W1427" i="2"/>
  <c r="V1427" i="2"/>
  <c r="U1427" i="2"/>
  <c r="T1427" i="2"/>
  <c r="S1427" i="2"/>
  <c r="R1427" i="2"/>
  <c r="Q1427" i="2"/>
  <c r="P1427" i="2"/>
  <c r="O1427" i="2"/>
  <c r="N1427" i="2"/>
  <c r="M1427" i="2"/>
  <c r="L1427" i="2"/>
  <c r="AB1426" i="2"/>
  <c r="AA1426" i="2"/>
  <c r="Z1426" i="2"/>
  <c r="Y1426" i="2"/>
  <c r="X1426" i="2"/>
  <c r="W1426" i="2"/>
  <c r="V1426" i="2"/>
  <c r="U1426" i="2"/>
  <c r="T1426" i="2"/>
  <c r="S1426" i="2"/>
  <c r="R1426" i="2"/>
  <c r="Q1426" i="2"/>
  <c r="P1426" i="2"/>
  <c r="O1426" i="2"/>
  <c r="N1426" i="2"/>
  <c r="M1426" i="2"/>
  <c r="L1426" i="2"/>
  <c r="AB1425" i="2"/>
  <c r="AA1425" i="2"/>
  <c r="Z1425" i="2"/>
  <c r="Y1425" i="2"/>
  <c r="X1425" i="2"/>
  <c r="W1425" i="2"/>
  <c r="V1425" i="2"/>
  <c r="U1425" i="2"/>
  <c r="T1425" i="2"/>
  <c r="S1425" i="2"/>
  <c r="R1425" i="2"/>
  <c r="Q1425" i="2"/>
  <c r="P1425" i="2"/>
  <c r="O1425" i="2"/>
  <c r="N1425" i="2"/>
  <c r="M1425" i="2"/>
  <c r="L1425" i="2"/>
  <c r="AB1424" i="2"/>
  <c r="AA1424" i="2"/>
  <c r="Z1424" i="2"/>
  <c r="Y1424" i="2"/>
  <c r="X1424" i="2"/>
  <c r="W1424" i="2"/>
  <c r="V1424" i="2"/>
  <c r="U1424" i="2"/>
  <c r="T1424" i="2"/>
  <c r="S1424" i="2"/>
  <c r="R1424" i="2"/>
  <c r="Q1424" i="2"/>
  <c r="P1424" i="2"/>
  <c r="O1424" i="2"/>
  <c r="N1424" i="2"/>
  <c r="M1424" i="2"/>
  <c r="L1424" i="2"/>
  <c r="AB1423" i="2"/>
  <c r="AA1423" i="2"/>
  <c r="Z1423" i="2"/>
  <c r="Y1423" i="2"/>
  <c r="X1423" i="2"/>
  <c r="W1423" i="2"/>
  <c r="V1423" i="2"/>
  <c r="U1423" i="2"/>
  <c r="T1423" i="2"/>
  <c r="S1423" i="2"/>
  <c r="R1423" i="2"/>
  <c r="Q1423" i="2"/>
  <c r="P1423" i="2"/>
  <c r="O1423" i="2"/>
  <c r="N1423" i="2"/>
  <c r="M1423" i="2"/>
  <c r="L1423" i="2"/>
  <c r="AB1422" i="2"/>
  <c r="AA1422" i="2"/>
  <c r="Z1422" i="2"/>
  <c r="Y1422" i="2"/>
  <c r="X1422" i="2"/>
  <c r="W1422" i="2"/>
  <c r="V1422" i="2"/>
  <c r="U1422" i="2"/>
  <c r="T1422" i="2"/>
  <c r="S1422" i="2"/>
  <c r="R1422" i="2"/>
  <c r="Q1422" i="2"/>
  <c r="P1422" i="2"/>
  <c r="O1422" i="2"/>
  <c r="N1422" i="2"/>
  <c r="M1422" i="2"/>
  <c r="AD1422" i="2" s="1"/>
  <c r="L1422" i="2"/>
  <c r="AB1421" i="2"/>
  <c r="AA1421" i="2"/>
  <c r="Z1421" i="2"/>
  <c r="Y1421" i="2"/>
  <c r="X1421" i="2"/>
  <c r="W1421" i="2"/>
  <c r="V1421" i="2"/>
  <c r="U1421" i="2"/>
  <c r="T1421" i="2"/>
  <c r="S1421" i="2"/>
  <c r="R1421" i="2"/>
  <c r="Q1421" i="2"/>
  <c r="P1421" i="2"/>
  <c r="O1421" i="2"/>
  <c r="N1421" i="2"/>
  <c r="M1421" i="2"/>
  <c r="L1421" i="2"/>
  <c r="AB1420" i="2"/>
  <c r="AA1420" i="2"/>
  <c r="Z1420" i="2"/>
  <c r="Y1420" i="2"/>
  <c r="X1420" i="2"/>
  <c r="W1420" i="2"/>
  <c r="V1420" i="2"/>
  <c r="U1420" i="2"/>
  <c r="T1420" i="2"/>
  <c r="S1420" i="2"/>
  <c r="R1420" i="2"/>
  <c r="Q1420" i="2"/>
  <c r="P1420" i="2"/>
  <c r="O1420" i="2"/>
  <c r="N1420" i="2"/>
  <c r="M1420" i="2"/>
  <c r="L1420" i="2"/>
  <c r="AB1419" i="2"/>
  <c r="AA1419" i="2"/>
  <c r="Z1419" i="2"/>
  <c r="Y1419" i="2"/>
  <c r="X1419" i="2"/>
  <c r="W1419" i="2"/>
  <c r="V1419" i="2"/>
  <c r="U1419" i="2"/>
  <c r="T1419" i="2"/>
  <c r="S1419" i="2"/>
  <c r="R1419" i="2"/>
  <c r="Q1419" i="2"/>
  <c r="P1419" i="2"/>
  <c r="O1419" i="2"/>
  <c r="N1419" i="2"/>
  <c r="M1419" i="2"/>
  <c r="L1419" i="2"/>
  <c r="AB1418" i="2"/>
  <c r="AA1418" i="2"/>
  <c r="Z1418" i="2"/>
  <c r="Y1418" i="2"/>
  <c r="X1418" i="2"/>
  <c r="W1418" i="2"/>
  <c r="V1418" i="2"/>
  <c r="U1418" i="2"/>
  <c r="T1418" i="2"/>
  <c r="S1418" i="2"/>
  <c r="R1418" i="2"/>
  <c r="Q1418" i="2"/>
  <c r="P1418" i="2"/>
  <c r="O1418" i="2"/>
  <c r="N1418" i="2"/>
  <c r="M1418" i="2"/>
  <c r="L1418" i="2"/>
  <c r="AB1417" i="2"/>
  <c r="AA1417" i="2"/>
  <c r="Z1417" i="2"/>
  <c r="Y1417" i="2"/>
  <c r="X1417" i="2"/>
  <c r="W1417" i="2"/>
  <c r="V1417" i="2"/>
  <c r="U1417" i="2"/>
  <c r="T1417" i="2"/>
  <c r="S1417" i="2"/>
  <c r="R1417" i="2"/>
  <c r="Q1417" i="2"/>
  <c r="P1417" i="2"/>
  <c r="O1417" i="2"/>
  <c r="N1417" i="2"/>
  <c r="M1417" i="2"/>
  <c r="L1417" i="2"/>
  <c r="AB1416" i="2"/>
  <c r="AA1416" i="2"/>
  <c r="Z1416" i="2"/>
  <c r="Y1416" i="2"/>
  <c r="X1416" i="2"/>
  <c r="W1416" i="2"/>
  <c r="V1416" i="2"/>
  <c r="U1416" i="2"/>
  <c r="T1416" i="2"/>
  <c r="S1416" i="2"/>
  <c r="R1416" i="2"/>
  <c r="Q1416" i="2"/>
  <c r="P1416" i="2"/>
  <c r="O1416" i="2"/>
  <c r="N1416" i="2"/>
  <c r="M1416" i="2"/>
  <c r="L1416" i="2"/>
  <c r="AB1415" i="2"/>
  <c r="AA1415" i="2"/>
  <c r="Z1415" i="2"/>
  <c r="Y1415" i="2"/>
  <c r="X1415" i="2"/>
  <c r="W1415" i="2"/>
  <c r="V1415" i="2"/>
  <c r="U1415" i="2"/>
  <c r="T1415" i="2"/>
  <c r="S1415" i="2"/>
  <c r="R1415" i="2"/>
  <c r="Q1415" i="2"/>
  <c r="P1415" i="2"/>
  <c r="O1415" i="2"/>
  <c r="N1415" i="2"/>
  <c r="M1415" i="2"/>
  <c r="L1415" i="2"/>
  <c r="AB1414" i="2"/>
  <c r="AA1414" i="2"/>
  <c r="Z1414" i="2"/>
  <c r="Y1414" i="2"/>
  <c r="X1414" i="2"/>
  <c r="W1414" i="2"/>
  <c r="V1414" i="2"/>
  <c r="U1414" i="2"/>
  <c r="T1414" i="2"/>
  <c r="S1414" i="2"/>
  <c r="R1414" i="2"/>
  <c r="Q1414" i="2"/>
  <c r="P1414" i="2"/>
  <c r="O1414" i="2"/>
  <c r="N1414" i="2"/>
  <c r="M1414" i="2"/>
  <c r="L1414" i="2"/>
  <c r="AB1413" i="2"/>
  <c r="AA1413" i="2"/>
  <c r="Z1413" i="2"/>
  <c r="Y1413" i="2"/>
  <c r="X1413" i="2"/>
  <c r="W1413" i="2"/>
  <c r="V1413" i="2"/>
  <c r="U1413" i="2"/>
  <c r="T1413" i="2"/>
  <c r="S1413" i="2"/>
  <c r="R1413" i="2"/>
  <c r="Q1413" i="2"/>
  <c r="P1413" i="2"/>
  <c r="O1413" i="2"/>
  <c r="N1413" i="2"/>
  <c r="M1413" i="2"/>
  <c r="L1413" i="2"/>
  <c r="AB1412" i="2"/>
  <c r="AA1412" i="2"/>
  <c r="Z1412" i="2"/>
  <c r="Y1412" i="2"/>
  <c r="X1412" i="2"/>
  <c r="W1412" i="2"/>
  <c r="V1412" i="2"/>
  <c r="U1412" i="2"/>
  <c r="T1412" i="2"/>
  <c r="S1412" i="2"/>
  <c r="R1412" i="2"/>
  <c r="Q1412" i="2"/>
  <c r="P1412" i="2"/>
  <c r="O1412" i="2"/>
  <c r="N1412" i="2"/>
  <c r="M1412" i="2"/>
  <c r="L1412" i="2"/>
  <c r="AB1411" i="2"/>
  <c r="AA1411" i="2"/>
  <c r="Z1411" i="2"/>
  <c r="Y1411" i="2"/>
  <c r="X1411" i="2"/>
  <c r="W1411" i="2"/>
  <c r="V1411" i="2"/>
  <c r="U1411" i="2"/>
  <c r="T1411" i="2"/>
  <c r="S1411" i="2"/>
  <c r="R1411" i="2"/>
  <c r="Q1411" i="2"/>
  <c r="P1411" i="2"/>
  <c r="O1411" i="2"/>
  <c r="N1411" i="2"/>
  <c r="M1411" i="2"/>
  <c r="L1411" i="2"/>
  <c r="AB1410" i="2"/>
  <c r="AA1410" i="2"/>
  <c r="Z1410" i="2"/>
  <c r="Y1410" i="2"/>
  <c r="X1410" i="2"/>
  <c r="W1410" i="2"/>
  <c r="V1410" i="2"/>
  <c r="U1410" i="2"/>
  <c r="T1410" i="2"/>
  <c r="S1410" i="2"/>
  <c r="R1410" i="2"/>
  <c r="Q1410" i="2"/>
  <c r="P1410" i="2"/>
  <c r="O1410" i="2"/>
  <c r="N1410" i="2"/>
  <c r="M1410" i="2"/>
  <c r="L1410" i="2"/>
  <c r="AB1409" i="2"/>
  <c r="AA1409" i="2"/>
  <c r="Z1409" i="2"/>
  <c r="Y1409" i="2"/>
  <c r="X1409" i="2"/>
  <c r="W1409" i="2"/>
  <c r="V1409" i="2"/>
  <c r="U1409" i="2"/>
  <c r="T1409" i="2"/>
  <c r="S1409" i="2"/>
  <c r="R1409" i="2"/>
  <c r="Q1409" i="2"/>
  <c r="P1409" i="2"/>
  <c r="O1409" i="2"/>
  <c r="N1409" i="2"/>
  <c r="M1409" i="2"/>
  <c r="L1409" i="2"/>
  <c r="AB1408" i="2"/>
  <c r="AA1408" i="2"/>
  <c r="Z1408" i="2"/>
  <c r="Y1408" i="2"/>
  <c r="X1408" i="2"/>
  <c r="W1408" i="2"/>
  <c r="V1408" i="2"/>
  <c r="U1408" i="2"/>
  <c r="T1408" i="2"/>
  <c r="S1408" i="2"/>
  <c r="R1408" i="2"/>
  <c r="Q1408" i="2"/>
  <c r="P1408" i="2"/>
  <c r="O1408" i="2"/>
  <c r="N1408" i="2"/>
  <c r="M1408" i="2"/>
  <c r="L1408" i="2"/>
  <c r="AB1407" i="2"/>
  <c r="AA1407" i="2"/>
  <c r="Z1407" i="2"/>
  <c r="Y1407" i="2"/>
  <c r="X1407" i="2"/>
  <c r="W1407" i="2"/>
  <c r="V1407" i="2"/>
  <c r="U1407" i="2"/>
  <c r="T1407" i="2"/>
  <c r="S1407" i="2"/>
  <c r="R1407" i="2"/>
  <c r="Q1407" i="2"/>
  <c r="P1407" i="2"/>
  <c r="O1407" i="2"/>
  <c r="N1407" i="2"/>
  <c r="M1407" i="2"/>
  <c r="L1407" i="2"/>
  <c r="AB1406" i="2"/>
  <c r="AA1406" i="2"/>
  <c r="Z1406" i="2"/>
  <c r="Y1406" i="2"/>
  <c r="X1406" i="2"/>
  <c r="W1406" i="2"/>
  <c r="V1406" i="2"/>
  <c r="U1406" i="2"/>
  <c r="T1406" i="2"/>
  <c r="S1406" i="2"/>
  <c r="R1406" i="2"/>
  <c r="Q1406" i="2"/>
  <c r="P1406" i="2"/>
  <c r="O1406" i="2"/>
  <c r="N1406" i="2"/>
  <c r="M1406" i="2"/>
  <c r="L1406" i="2"/>
  <c r="AB1405" i="2"/>
  <c r="AA1405" i="2"/>
  <c r="Z1405" i="2"/>
  <c r="Y1405" i="2"/>
  <c r="X1405" i="2"/>
  <c r="W1405" i="2"/>
  <c r="V1405" i="2"/>
  <c r="U1405" i="2"/>
  <c r="T1405" i="2"/>
  <c r="S1405" i="2"/>
  <c r="R1405" i="2"/>
  <c r="Q1405" i="2"/>
  <c r="P1405" i="2"/>
  <c r="O1405" i="2"/>
  <c r="N1405" i="2"/>
  <c r="M1405" i="2"/>
  <c r="L1405" i="2"/>
  <c r="AB1404" i="2"/>
  <c r="AA1404" i="2"/>
  <c r="Z1404" i="2"/>
  <c r="Y1404" i="2"/>
  <c r="X1404" i="2"/>
  <c r="W1404" i="2"/>
  <c r="V1404" i="2"/>
  <c r="U1404" i="2"/>
  <c r="T1404" i="2"/>
  <c r="S1404" i="2"/>
  <c r="R1404" i="2"/>
  <c r="Q1404" i="2"/>
  <c r="P1404" i="2"/>
  <c r="O1404" i="2"/>
  <c r="N1404" i="2"/>
  <c r="M1404" i="2"/>
  <c r="L1404" i="2"/>
  <c r="AB1403" i="2"/>
  <c r="AA1403" i="2"/>
  <c r="Z1403" i="2"/>
  <c r="Y1403" i="2"/>
  <c r="X1403" i="2"/>
  <c r="W1403" i="2"/>
  <c r="V1403" i="2"/>
  <c r="U1403" i="2"/>
  <c r="T1403" i="2"/>
  <c r="S1403" i="2"/>
  <c r="R1403" i="2"/>
  <c r="Q1403" i="2"/>
  <c r="P1403" i="2"/>
  <c r="O1403" i="2"/>
  <c r="N1403" i="2"/>
  <c r="M1403" i="2"/>
  <c r="L1403" i="2"/>
  <c r="AB1402" i="2"/>
  <c r="AA1402" i="2"/>
  <c r="Z1402" i="2"/>
  <c r="Y1402" i="2"/>
  <c r="X1402" i="2"/>
  <c r="W1402" i="2"/>
  <c r="V1402" i="2"/>
  <c r="U1402" i="2"/>
  <c r="T1402" i="2"/>
  <c r="S1402" i="2"/>
  <c r="R1402" i="2"/>
  <c r="Q1402" i="2"/>
  <c r="P1402" i="2"/>
  <c r="O1402" i="2"/>
  <c r="N1402" i="2"/>
  <c r="M1402" i="2"/>
  <c r="L1402" i="2"/>
  <c r="AB1401" i="2"/>
  <c r="AA1401" i="2"/>
  <c r="Z1401" i="2"/>
  <c r="Y1401" i="2"/>
  <c r="X1401" i="2"/>
  <c r="W1401" i="2"/>
  <c r="V1401" i="2"/>
  <c r="U1401" i="2"/>
  <c r="T1401" i="2"/>
  <c r="S1401" i="2"/>
  <c r="R1401" i="2"/>
  <c r="Q1401" i="2"/>
  <c r="P1401" i="2"/>
  <c r="O1401" i="2"/>
  <c r="N1401" i="2"/>
  <c r="M1401" i="2"/>
  <c r="L1401" i="2"/>
  <c r="AB1400" i="2"/>
  <c r="AA1400" i="2"/>
  <c r="Z1400" i="2"/>
  <c r="Y1400" i="2"/>
  <c r="X1400" i="2"/>
  <c r="W1400" i="2"/>
  <c r="V1400" i="2"/>
  <c r="U1400" i="2"/>
  <c r="T1400" i="2"/>
  <c r="S1400" i="2"/>
  <c r="R1400" i="2"/>
  <c r="Q1400" i="2"/>
  <c r="P1400" i="2"/>
  <c r="O1400" i="2"/>
  <c r="N1400" i="2"/>
  <c r="M1400" i="2"/>
  <c r="L1400" i="2"/>
  <c r="AB1399" i="2"/>
  <c r="AA1399" i="2"/>
  <c r="Z1399" i="2"/>
  <c r="Y1399" i="2"/>
  <c r="X1399" i="2"/>
  <c r="W1399" i="2"/>
  <c r="V1399" i="2"/>
  <c r="U1399" i="2"/>
  <c r="T1399" i="2"/>
  <c r="S1399" i="2"/>
  <c r="R1399" i="2"/>
  <c r="Q1399" i="2"/>
  <c r="P1399" i="2"/>
  <c r="O1399" i="2"/>
  <c r="N1399" i="2"/>
  <c r="M1399" i="2"/>
  <c r="L1399" i="2"/>
  <c r="AB1398" i="2"/>
  <c r="AA1398" i="2"/>
  <c r="Z1398" i="2"/>
  <c r="Y1398" i="2"/>
  <c r="X1398" i="2"/>
  <c r="W1398" i="2"/>
  <c r="V1398" i="2"/>
  <c r="U1398" i="2"/>
  <c r="T1398" i="2"/>
  <c r="S1398" i="2"/>
  <c r="R1398" i="2"/>
  <c r="Q1398" i="2"/>
  <c r="P1398" i="2"/>
  <c r="O1398" i="2"/>
  <c r="N1398" i="2"/>
  <c r="M1398" i="2"/>
  <c r="L1398" i="2"/>
  <c r="AB1397" i="2"/>
  <c r="AA1397" i="2"/>
  <c r="Z1397" i="2"/>
  <c r="Y1397" i="2"/>
  <c r="X1397" i="2"/>
  <c r="W1397" i="2"/>
  <c r="V1397" i="2"/>
  <c r="U1397" i="2"/>
  <c r="T1397" i="2"/>
  <c r="S1397" i="2"/>
  <c r="R1397" i="2"/>
  <c r="Q1397" i="2"/>
  <c r="P1397" i="2"/>
  <c r="O1397" i="2"/>
  <c r="N1397" i="2"/>
  <c r="M1397" i="2"/>
  <c r="L1397" i="2"/>
  <c r="AB1396" i="2"/>
  <c r="AA1396" i="2"/>
  <c r="Z1396" i="2"/>
  <c r="Y1396" i="2"/>
  <c r="X1396" i="2"/>
  <c r="W1396" i="2"/>
  <c r="V1396" i="2"/>
  <c r="U1396" i="2"/>
  <c r="T1396" i="2"/>
  <c r="S1396" i="2"/>
  <c r="R1396" i="2"/>
  <c r="Q1396" i="2"/>
  <c r="P1396" i="2"/>
  <c r="O1396" i="2"/>
  <c r="N1396" i="2"/>
  <c r="M1396" i="2"/>
  <c r="L1396" i="2"/>
  <c r="AB1395" i="2"/>
  <c r="AA1395" i="2"/>
  <c r="Z1395" i="2"/>
  <c r="Y1395" i="2"/>
  <c r="X1395" i="2"/>
  <c r="W1395" i="2"/>
  <c r="V1395" i="2"/>
  <c r="U1395" i="2"/>
  <c r="T1395" i="2"/>
  <c r="S1395" i="2"/>
  <c r="R1395" i="2"/>
  <c r="Q1395" i="2"/>
  <c r="P1395" i="2"/>
  <c r="O1395" i="2"/>
  <c r="N1395" i="2"/>
  <c r="M1395" i="2"/>
  <c r="L1395" i="2"/>
  <c r="AB1394" i="2"/>
  <c r="AA1394" i="2"/>
  <c r="Z1394" i="2"/>
  <c r="Y1394" i="2"/>
  <c r="X1394" i="2"/>
  <c r="W1394" i="2"/>
  <c r="V1394" i="2"/>
  <c r="U1394" i="2"/>
  <c r="T1394" i="2"/>
  <c r="S1394" i="2"/>
  <c r="R1394" i="2"/>
  <c r="Q1394" i="2"/>
  <c r="P1394" i="2"/>
  <c r="O1394" i="2"/>
  <c r="N1394" i="2"/>
  <c r="M1394" i="2"/>
  <c r="L1394" i="2"/>
  <c r="AB1393" i="2"/>
  <c r="AA1393" i="2"/>
  <c r="Z1393" i="2"/>
  <c r="Y1393" i="2"/>
  <c r="X1393" i="2"/>
  <c r="W1393" i="2"/>
  <c r="V1393" i="2"/>
  <c r="U1393" i="2"/>
  <c r="T1393" i="2"/>
  <c r="S1393" i="2"/>
  <c r="R1393" i="2"/>
  <c r="Q1393" i="2"/>
  <c r="P1393" i="2"/>
  <c r="O1393" i="2"/>
  <c r="N1393" i="2"/>
  <c r="M1393" i="2"/>
  <c r="L1393" i="2"/>
  <c r="AB1392" i="2"/>
  <c r="AA1392" i="2"/>
  <c r="Z1392" i="2"/>
  <c r="Y1392" i="2"/>
  <c r="X1392" i="2"/>
  <c r="W1392" i="2"/>
  <c r="V1392" i="2"/>
  <c r="U1392" i="2"/>
  <c r="T1392" i="2"/>
  <c r="S1392" i="2"/>
  <c r="R1392" i="2"/>
  <c r="Q1392" i="2"/>
  <c r="P1392" i="2"/>
  <c r="O1392" i="2"/>
  <c r="N1392" i="2"/>
  <c r="M1392" i="2"/>
  <c r="L1392" i="2"/>
  <c r="AB1391" i="2"/>
  <c r="AA1391" i="2"/>
  <c r="Z1391" i="2"/>
  <c r="Y1391" i="2"/>
  <c r="X1391" i="2"/>
  <c r="W1391" i="2"/>
  <c r="V1391" i="2"/>
  <c r="U1391" i="2"/>
  <c r="T1391" i="2"/>
  <c r="S1391" i="2"/>
  <c r="R1391" i="2"/>
  <c r="Q1391" i="2"/>
  <c r="P1391" i="2"/>
  <c r="O1391" i="2"/>
  <c r="N1391" i="2"/>
  <c r="M1391" i="2"/>
  <c r="L1391" i="2"/>
  <c r="AB1390" i="2"/>
  <c r="AA1390" i="2"/>
  <c r="Z1390" i="2"/>
  <c r="Y1390" i="2"/>
  <c r="X1390" i="2"/>
  <c r="W1390" i="2"/>
  <c r="V1390" i="2"/>
  <c r="U1390" i="2"/>
  <c r="T1390" i="2"/>
  <c r="S1390" i="2"/>
  <c r="R1390" i="2"/>
  <c r="Q1390" i="2"/>
  <c r="P1390" i="2"/>
  <c r="O1390" i="2"/>
  <c r="N1390" i="2"/>
  <c r="M1390" i="2"/>
  <c r="L1390" i="2"/>
  <c r="AB1389" i="2"/>
  <c r="AA1389" i="2"/>
  <c r="Z1389" i="2"/>
  <c r="Y1389" i="2"/>
  <c r="X1389" i="2"/>
  <c r="W1389" i="2"/>
  <c r="V1389" i="2"/>
  <c r="U1389" i="2"/>
  <c r="T1389" i="2"/>
  <c r="S1389" i="2"/>
  <c r="R1389" i="2"/>
  <c r="Q1389" i="2"/>
  <c r="P1389" i="2"/>
  <c r="O1389" i="2"/>
  <c r="N1389" i="2"/>
  <c r="M1389" i="2"/>
  <c r="L1389" i="2"/>
  <c r="AB1388" i="2"/>
  <c r="AA1388" i="2"/>
  <c r="Z1388" i="2"/>
  <c r="Y1388" i="2"/>
  <c r="X1388" i="2"/>
  <c r="W1388" i="2"/>
  <c r="V1388" i="2"/>
  <c r="U1388" i="2"/>
  <c r="T1388" i="2"/>
  <c r="S1388" i="2"/>
  <c r="R1388" i="2"/>
  <c r="Q1388" i="2"/>
  <c r="P1388" i="2"/>
  <c r="O1388" i="2"/>
  <c r="N1388" i="2"/>
  <c r="M1388" i="2"/>
  <c r="L1388" i="2"/>
  <c r="AB1387" i="2"/>
  <c r="AA1387" i="2"/>
  <c r="Z1387" i="2"/>
  <c r="Y1387" i="2"/>
  <c r="X1387" i="2"/>
  <c r="W1387" i="2"/>
  <c r="V1387" i="2"/>
  <c r="U1387" i="2"/>
  <c r="T1387" i="2"/>
  <c r="S1387" i="2"/>
  <c r="R1387" i="2"/>
  <c r="Q1387" i="2"/>
  <c r="P1387" i="2"/>
  <c r="O1387" i="2"/>
  <c r="N1387" i="2"/>
  <c r="M1387" i="2"/>
  <c r="L1387" i="2"/>
  <c r="AB1386" i="2"/>
  <c r="AA1386" i="2"/>
  <c r="Z1386" i="2"/>
  <c r="Y1386" i="2"/>
  <c r="X1386" i="2"/>
  <c r="W1386" i="2"/>
  <c r="V1386" i="2"/>
  <c r="U1386" i="2"/>
  <c r="T1386" i="2"/>
  <c r="S1386" i="2"/>
  <c r="R1386" i="2"/>
  <c r="Q1386" i="2"/>
  <c r="P1386" i="2"/>
  <c r="O1386" i="2"/>
  <c r="N1386" i="2"/>
  <c r="M1386" i="2"/>
  <c r="L1386" i="2"/>
  <c r="AB1385" i="2"/>
  <c r="AA1385" i="2"/>
  <c r="Z1385" i="2"/>
  <c r="Y1385" i="2"/>
  <c r="X1385" i="2"/>
  <c r="W1385" i="2"/>
  <c r="V1385" i="2"/>
  <c r="U1385" i="2"/>
  <c r="T1385" i="2"/>
  <c r="S1385" i="2"/>
  <c r="R1385" i="2"/>
  <c r="Q1385" i="2"/>
  <c r="P1385" i="2"/>
  <c r="O1385" i="2"/>
  <c r="N1385" i="2"/>
  <c r="M1385" i="2"/>
  <c r="L1385" i="2"/>
  <c r="AB1384" i="2"/>
  <c r="AA1384" i="2"/>
  <c r="Z1384" i="2"/>
  <c r="Y1384" i="2"/>
  <c r="X1384" i="2"/>
  <c r="W1384" i="2"/>
  <c r="V1384" i="2"/>
  <c r="U1384" i="2"/>
  <c r="T1384" i="2"/>
  <c r="S1384" i="2"/>
  <c r="R1384" i="2"/>
  <c r="Q1384" i="2"/>
  <c r="P1384" i="2"/>
  <c r="O1384" i="2"/>
  <c r="N1384" i="2"/>
  <c r="M1384" i="2"/>
  <c r="L1384" i="2"/>
  <c r="AB1383" i="2"/>
  <c r="AA1383" i="2"/>
  <c r="Z1383" i="2"/>
  <c r="Y1383" i="2"/>
  <c r="X1383" i="2"/>
  <c r="W1383" i="2"/>
  <c r="V1383" i="2"/>
  <c r="U1383" i="2"/>
  <c r="T1383" i="2"/>
  <c r="S1383" i="2"/>
  <c r="R1383" i="2"/>
  <c r="Q1383" i="2"/>
  <c r="P1383" i="2"/>
  <c r="O1383" i="2"/>
  <c r="N1383" i="2"/>
  <c r="M1383" i="2"/>
  <c r="L1383" i="2"/>
  <c r="AB1382" i="2"/>
  <c r="AA1382" i="2"/>
  <c r="Z1382" i="2"/>
  <c r="Y1382" i="2"/>
  <c r="X1382" i="2"/>
  <c r="W1382" i="2"/>
  <c r="V1382" i="2"/>
  <c r="U1382" i="2"/>
  <c r="T1382" i="2"/>
  <c r="S1382" i="2"/>
  <c r="R1382" i="2"/>
  <c r="Q1382" i="2"/>
  <c r="P1382" i="2"/>
  <c r="O1382" i="2"/>
  <c r="N1382" i="2"/>
  <c r="M1382" i="2"/>
  <c r="L1382" i="2"/>
  <c r="AB1381" i="2"/>
  <c r="AA1381" i="2"/>
  <c r="Z1381" i="2"/>
  <c r="Y1381" i="2"/>
  <c r="X1381" i="2"/>
  <c r="W1381" i="2"/>
  <c r="V1381" i="2"/>
  <c r="U1381" i="2"/>
  <c r="T1381" i="2"/>
  <c r="S1381" i="2"/>
  <c r="R1381" i="2"/>
  <c r="Q1381" i="2"/>
  <c r="P1381" i="2"/>
  <c r="O1381" i="2"/>
  <c r="N1381" i="2"/>
  <c r="M1381" i="2"/>
  <c r="L1381" i="2"/>
  <c r="AB1380" i="2"/>
  <c r="AA1380" i="2"/>
  <c r="Z1380" i="2"/>
  <c r="Y1380" i="2"/>
  <c r="X1380" i="2"/>
  <c r="W1380" i="2"/>
  <c r="V1380" i="2"/>
  <c r="U1380" i="2"/>
  <c r="T1380" i="2"/>
  <c r="S1380" i="2"/>
  <c r="R1380" i="2"/>
  <c r="Q1380" i="2"/>
  <c r="P1380" i="2"/>
  <c r="O1380" i="2"/>
  <c r="N1380" i="2"/>
  <c r="M1380" i="2"/>
  <c r="L1380" i="2"/>
  <c r="AB1379" i="2"/>
  <c r="AA1379" i="2"/>
  <c r="Z1379" i="2"/>
  <c r="Y1379" i="2"/>
  <c r="X1379" i="2"/>
  <c r="W1379" i="2"/>
  <c r="V1379" i="2"/>
  <c r="U1379" i="2"/>
  <c r="T1379" i="2"/>
  <c r="S1379" i="2"/>
  <c r="R1379" i="2"/>
  <c r="Q1379" i="2"/>
  <c r="P1379" i="2"/>
  <c r="O1379" i="2"/>
  <c r="N1379" i="2"/>
  <c r="M1379" i="2"/>
  <c r="L1379" i="2"/>
  <c r="AB1378" i="2"/>
  <c r="AA1378" i="2"/>
  <c r="Z1378" i="2"/>
  <c r="Y1378" i="2"/>
  <c r="X1378" i="2"/>
  <c r="W1378" i="2"/>
  <c r="V1378" i="2"/>
  <c r="U1378" i="2"/>
  <c r="T1378" i="2"/>
  <c r="S1378" i="2"/>
  <c r="R1378" i="2"/>
  <c r="Q1378" i="2"/>
  <c r="P1378" i="2"/>
  <c r="O1378" i="2"/>
  <c r="N1378" i="2"/>
  <c r="M1378" i="2"/>
  <c r="L1378" i="2"/>
  <c r="AB1377" i="2"/>
  <c r="AA1377" i="2"/>
  <c r="Z1377" i="2"/>
  <c r="Y1377" i="2"/>
  <c r="X1377" i="2"/>
  <c r="W1377" i="2"/>
  <c r="V1377" i="2"/>
  <c r="U1377" i="2"/>
  <c r="T1377" i="2"/>
  <c r="S1377" i="2"/>
  <c r="R1377" i="2"/>
  <c r="Q1377" i="2"/>
  <c r="P1377" i="2"/>
  <c r="O1377" i="2"/>
  <c r="N1377" i="2"/>
  <c r="M1377" i="2"/>
  <c r="L1377" i="2"/>
  <c r="AB1376" i="2"/>
  <c r="AA1376" i="2"/>
  <c r="Z1376" i="2"/>
  <c r="Y1376" i="2"/>
  <c r="X1376" i="2"/>
  <c r="W1376" i="2"/>
  <c r="V1376" i="2"/>
  <c r="U1376" i="2"/>
  <c r="T1376" i="2"/>
  <c r="S1376" i="2"/>
  <c r="R1376" i="2"/>
  <c r="Q1376" i="2"/>
  <c r="P1376" i="2"/>
  <c r="O1376" i="2"/>
  <c r="N1376" i="2"/>
  <c r="M1376" i="2"/>
  <c r="L1376" i="2"/>
  <c r="AB1375" i="2"/>
  <c r="AA1375" i="2"/>
  <c r="Z1375" i="2"/>
  <c r="Y1375" i="2"/>
  <c r="X1375" i="2"/>
  <c r="W1375" i="2"/>
  <c r="V1375" i="2"/>
  <c r="U1375" i="2"/>
  <c r="T1375" i="2"/>
  <c r="S1375" i="2"/>
  <c r="R1375" i="2"/>
  <c r="Q1375" i="2"/>
  <c r="P1375" i="2"/>
  <c r="O1375" i="2"/>
  <c r="N1375" i="2"/>
  <c r="M1375" i="2"/>
  <c r="L1375" i="2"/>
  <c r="AB1374" i="2"/>
  <c r="AA1374" i="2"/>
  <c r="Z1374" i="2"/>
  <c r="Y1374" i="2"/>
  <c r="X1374" i="2"/>
  <c r="W1374" i="2"/>
  <c r="V1374" i="2"/>
  <c r="U1374" i="2"/>
  <c r="T1374" i="2"/>
  <c r="S1374" i="2"/>
  <c r="R1374" i="2"/>
  <c r="Q1374" i="2"/>
  <c r="P1374" i="2"/>
  <c r="O1374" i="2"/>
  <c r="N1374" i="2"/>
  <c r="M1374" i="2"/>
  <c r="L1374" i="2"/>
  <c r="AB1373" i="2"/>
  <c r="AA1373" i="2"/>
  <c r="Z1373" i="2"/>
  <c r="Y1373" i="2"/>
  <c r="X1373" i="2"/>
  <c r="W1373" i="2"/>
  <c r="V1373" i="2"/>
  <c r="U1373" i="2"/>
  <c r="T1373" i="2"/>
  <c r="S1373" i="2"/>
  <c r="R1373" i="2"/>
  <c r="Q1373" i="2"/>
  <c r="P1373" i="2"/>
  <c r="O1373" i="2"/>
  <c r="N1373" i="2"/>
  <c r="M1373" i="2"/>
  <c r="L1373" i="2"/>
  <c r="AB1372" i="2"/>
  <c r="AA1372" i="2"/>
  <c r="Z1372" i="2"/>
  <c r="Y1372" i="2"/>
  <c r="X1372" i="2"/>
  <c r="W1372" i="2"/>
  <c r="V1372" i="2"/>
  <c r="U1372" i="2"/>
  <c r="T1372" i="2"/>
  <c r="S1372" i="2"/>
  <c r="R1372" i="2"/>
  <c r="Q1372" i="2"/>
  <c r="P1372" i="2"/>
  <c r="O1372" i="2"/>
  <c r="N1372" i="2"/>
  <c r="M1372" i="2"/>
  <c r="L1372" i="2"/>
  <c r="AB1371" i="2"/>
  <c r="AA1371" i="2"/>
  <c r="Z1371" i="2"/>
  <c r="Y1371" i="2"/>
  <c r="X1371" i="2"/>
  <c r="W1371" i="2"/>
  <c r="V1371" i="2"/>
  <c r="U1371" i="2"/>
  <c r="T1371" i="2"/>
  <c r="S1371" i="2"/>
  <c r="R1371" i="2"/>
  <c r="Q1371" i="2"/>
  <c r="P1371" i="2"/>
  <c r="O1371" i="2"/>
  <c r="N1371" i="2"/>
  <c r="M1371" i="2"/>
  <c r="L1371" i="2"/>
  <c r="AB1370" i="2"/>
  <c r="AA1370" i="2"/>
  <c r="Z1370" i="2"/>
  <c r="Y1370" i="2"/>
  <c r="X1370" i="2"/>
  <c r="W1370" i="2"/>
  <c r="V1370" i="2"/>
  <c r="U1370" i="2"/>
  <c r="T1370" i="2"/>
  <c r="S1370" i="2"/>
  <c r="R1370" i="2"/>
  <c r="Q1370" i="2"/>
  <c r="P1370" i="2"/>
  <c r="O1370" i="2"/>
  <c r="N1370" i="2"/>
  <c r="M1370" i="2"/>
  <c r="L1370" i="2"/>
  <c r="AB1369" i="2"/>
  <c r="AA1369" i="2"/>
  <c r="Z1369" i="2"/>
  <c r="Y1369" i="2"/>
  <c r="X1369" i="2"/>
  <c r="W1369" i="2"/>
  <c r="V1369" i="2"/>
  <c r="U1369" i="2"/>
  <c r="T1369" i="2"/>
  <c r="S1369" i="2"/>
  <c r="R1369" i="2"/>
  <c r="Q1369" i="2"/>
  <c r="P1369" i="2"/>
  <c r="O1369" i="2"/>
  <c r="N1369" i="2"/>
  <c r="M1369" i="2"/>
  <c r="L1369" i="2"/>
  <c r="AB1368" i="2"/>
  <c r="AA1368" i="2"/>
  <c r="Z1368" i="2"/>
  <c r="Y1368" i="2"/>
  <c r="X1368" i="2"/>
  <c r="W1368" i="2"/>
  <c r="V1368" i="2"/>
  <c r="U1368" i="2"/>
  <c r="T1368" i="2"/>
  <c r="S1368" i="2"/>
  <c r="R1368" i="2"/>
  <c r="Q1368" i="2"/>
  <c r="P1368" i="2"/>
  <c r="O1368" i="2"/>
  <c r="N1368" i="2"/>
  <c r="M1368" i="2"/>
  <c r="L1368" i="2"/>
  <c r="AB1367" i="2"/>
  <c r="AA1367" i="2"/>
  <c r="Z1367" i="2"/>
  <c r="Y1367" i="2"/>
  <c r="X1367" i="2"/>
  <c r="W1367" i="2"/>
  <c r="V1367" i="2"/>
  <c r="U1367" i="2"/>
  <c r="T1367" i="2"/>
  <c r="S1367" i="2"/>
  <c r="R1367" i="2"/>
  <c r="Q1367" i="2"/>
  <c r="P1367" i="2"/>
  <c r="O1367" i="2"/>
  <c r="N1367" i="2"/>
  <c r="M1367" i="2"/>
  <c r="L1367" i="2"/>
  <c r="AB1366" i="2"/>
  <c r="AA1366" i="2"/>
  <c r="Z1366" i="2"/>
  <c r="Y1366" i="2"/>
  <c r="X1366" i="2"/>
  <c r="W1366" i="2"/>
  <c r="V1366" i="2"/>
  <c r="U1366" i="2"/>
  <c r="T1366" i="2"/>
  <c r="S1366" i="2"/>
  <c r="R1366" i="2"/>
  <c r="Q1366" i="2"/>
  <c r="P1366" i="2"/>
  <c r="O1366" i="2"/>
  <c r="N1366" i="2"/>
  <c r="M1366" i="2"/>
  <c r="L1366" i="2"/>
  <c r="AB1365" i="2"/>
  <c r="AA1365" i="2"/>
  <c r="Z1365" i="2"/>
  <c r="Y1365" i="2"/>
  <c r="X1365" i="2"/>
  <c r="W1365" i="2"/>
  <c r="V1365" i="2"/>
  <c r="U1365" i="2"/>
  <c r="T1365" i="2"/>
  <c r="S1365" i="2"/>
  <c r="R1365" i="2"/>
  <c r="Q1365" i="2"/>
  <c r="P1365" i="2"/>
  <c r="O1365" i="2"/>
  <c r="N1365" i="2"/>
  <c r="M1365" i="2"/>
  <c r="L1365" i="2"/>
  <c r="AB1364" i="2"/>
  <c r="AA1364" i="2"/>
  <c r="Z1364" i="2"/>
  <c r="Y1364" i="2"/>
  <c r="X1364" i="2"/>
  <c r="W1364" i="2"/>
  <c r="V1364" i="2"/>
  <c r="U1364" i="2"/>
  <c r="T1364" i="2"/>
  <c r="S1364" i="2"/>
  <c r="R1364" i="2"/>
  <c r="Q1364" i="2"/>
  <c r="P1364" i="2"/>
  <c r="O1364" i="2"/>
  <c r="N1364" i="2"/>
  <c r="M1364" i="2"/>
  <c r="L1364" i="2"/>
  <c r="AB1363" i="2"/>
  <c r="AA1363" i="2"/>
  <c r="Z1363" i="2"/>
  <c r="Y1363" i="2"/>
  <c r="X1363" i="2"/>
  <c r="W1363" i="2"/>
  <c r="V1363" i="2"/>
  <c r="U1363" i="2"/>
  <c r="T1363" i="2"/>
  <c r="S1363" i="2"/>
  <c r="R1363" i="2"/>
  <c r="Q1363" i="2"/>
  <c r="P1363" i="2"/>
  <c r="O1363" i="2"/>
  <c r="N1363" i="2"/>
  <c r="M1363" i="2"/>
  <c r="L1363" i="2"/>
  <c r="AB1362" i="2"/>
  <c r="AA1362" i="2"/>
  <c r="Z1362" i="2"/>
  <c r="Y1362" i="2"/>
  <c r="X1362" i="2"/>
  <c r="W1362" i="2"/>
  <c r="V1362" i="2"/>
  <c r="U1362" i="2"/>
  <c r="T1362" i="2"/>
  <c r="S1362" i="2"/>
  <c r="R1362" i="2"/>
  <c r="Q1362" i="2"/>
  <c r="P1362" i="2"/>
  <c r="O1362" i="2"/>
  <c r="N1362" i="2"/>
  <c r="M1362" i="2"/>
  <c r="L1362" i="2"/>
  <c r="AB1361" i="2"/>
  <c r="AA1361" i="2"/>
  <c r="Z1361" i="2"/>
  <c r="Y1361" i="2"/>
  <c r="X1361" i="2"/>
  <c r="W1361" i="2"/>
  <c r="V1361" i="2"/>
  <c r="U1361" i="2"/>
  <c r="T1361" i="2"/>
  <c r="S1361" i="2"/>
  <c r="R1361" i="2"/>
  <c r="Q1361" i="2"/>
  <c r="P1361" i="2"/>
  <c r="O1361" i="2"/>
  <c r="N1361" i="2"/>
  <c r="M1361" i="2"/>
  <c r="L1361" i="2"/>
  <c r="AB1360" i="2"/>
  <c r="AA1360" i="2"/>
  <c r="Z1360" i="2"/>
  <c r="Y1360" i="2"/>
  <c r="X1360" i="2"/>
  <c r="W1360" i="2"/>
  <c r="V1360" i="2"/>
  <c r="U1360" i="2"/>
  <c r="T1360" i="2"/>
  <c r="S1360" i="2"/>
  <c r="R1360" i="2"/>
  <c r="Q1360" i="2"/>
  <c r="P1360" i="2"/>
  <c r="O1360" i="2"/>
  <c r="N1360" i="2"/>
  <c r="M1360" i="2"/>
  <c r="L1360" i="2"/>
  <c r="AB1359" i="2"/>
  <c r="AA1359" i="2"/>
  <c r="Z1359" i="2"/>
  <c r="Y1359" i="2"/>
  <c r="X1359" i="2"/>
  <c r="W1359" i="2"/>
  <c r="V1359" i="2"/>
  <c r="U1359" i="2"/>
  <c r="T1359" i="2"/>
  <c r="S1359" i="2"/>
  <c r="R1359" i="2"/>
  <c r="Q1359" i="2"/>
  <c r="P1359" i="2"/>
  <c r="O1359" i="2"/>
  <c r="N1359" i="2"/>
  <c r="M1359" i="2"/>
  <c r="L1359" i="2"/>
  <c r="AB1358" i="2"/>
  <c r="AA1358" i="2"/>
  <c r="Z1358" i="2"/>
  <c r="Y1358" i="2"/>
  <c r="X1358" i="2"/>
  <c r="W1358" i="2"/>
  <c r="V1358" i="2"/>
  <c r="U1358" i="2"/>
  <c r="T1358" i="2"/>
  <c r="S1358" i="2"/>
  <c r="R1358" i="2"/>
  <c r="Q1358" i="2"/>
  <c r="P1358" i="2"/>
  <c r="O1358" i="2"/>
  <c r="N1358" i="2"/>
  <c r="M1358" i="2"/>
  <c r="L1358" i="2"/>
  <c r="AB1357" i="2"/>
  <c r="AA1357" i="2"/>
  <c r="Z1357" i="2"/>
  <c r="Y1357" i="2"/>
  <c r="X1357" i="2"/>
  <c r="W1357" i="2"/>
  <c r="V1357" i="2"/>
  <c r="U1357" i="2"/>
  <c r="T1357" i="2"/>
  <c r="S1357" i="2"/>
  <c r="R1357" i="2"/>
  <c r="Q1357" i="2"/>
  <c r="P1357" i="2"/>
  <c r="O1357" i="2"/>
  <c r="N1357" i="2"/>
  <c r="M1357" i="2"/>
  <c r="L1357" i="2"/>
  <c r="AB1356" i="2"/>
  <c r="AA1356" i="2"/>
  <c r="Z1356" i="2"/>
  <c r="Y1356" i="2"/>
  <c r="X1356" i="2"/>
  <c r="W1356" i="2"/>
  <c r="V1356" i="2"/>
  <c r="U1356" i="2"/>
  <c r="T1356" i="2"/>
  <c r="S1356" i="2"/>
  <c r="R1356" i="2"/>
  <c r="Q1356" i="2"/>
  <c r="P1356" i="2"/>
  <c r="O1356" i="2"/>
  <c r="N1356" i="2"/>
  <c r="M1356" i="2"/>
  <c r="L1356" i="2"/>
  <c r="AB1355" i="2"/>
  <c r="AA1355" i="2"/>
  <c r="Z1355" i="2"/>
  <c r="Y1355" i="2"/>
  <c r="X1355" i="2"/>
  <c r="W1355" i="2"/>
  <c r="V1355" i="2"/>
  <c r="U1355" i="2"/>
  <c r="T1355" i="2"/>
  <c r="S1355" i="2"/>
  <c r="R1355" i="2"/>
  <c r="Q1355" i="2"/>
  <c r="P1355" i="2"/>
  <c r="O1355" i="2"/>
  <c r="N1355" i="2"/>
  <c r="M1355" i="2"/>
  <c r="L1355" i="2"/>
  <c r="AB1354" i="2"/>
  <c r="AA1354" i="2"/>
  <c r="Z1354" i="2"/>
  <c r="Y1354" i="2"/>
  <c r="X1354" i="2"/>
  <c r="W1354" i="2"/>
  <c r="V1354" i="2"/>
  <c r="U1354" i="2"/>
  <c r="T1354" i="2"/>
  <c r="S1354" i="2"/>
  <c r="R1354" i="2"/>
  <c r="Q1354" i="2"/>
  <c r="P1354" i="2"/>
  <c r="O1354" i="2"/>
  <c r="N1354" i="2"/>
  <c r="M1354" i="2"/>
  <c r="L1354" i="2"/>
  <c r="AB1353" i="2"/>
  <c r="AA1353" i="2"/>
  <c r="Z1353" i="2"/>
  <c r="Y1353" i="2"/>
  <c r="X1353" i="2"/>
  <c r="W1353" i="2"/>
  <c r="V1353" i="2"/>
  <c r="U1353" i="2"/>
  <c r="T1353" i="2"/>
  <c r="S1353" i="2"/>
  <c r="R1353" i="2"/>
  <c r="Q1353" i="2"/>
  <c r="P1353" i="2"/>
  <c r="O1353" i="2"/>
  <c r="N1353" i="2"/>
  <c r="M1353" i="2"/>
  <c r="L1353" i="2"/>
  <c r="AB1352" i="2"/>
  <c r="AA1352" i="2"/>
  <c r="Z1352" i="2"/>
  <c r="Y1352" i="2"/>
  <c r="X1352" i="2"/>
  <c r="W1352" i="2"/>
  <c r="V1352" i="2"/>
  <c r="U1352" i="2"/>
  <c r="T1352" i="2"/>
  <c r="S1352" i="2"/>
  <c r="R1352" i="2"/>
  <c r="Q1352" i="2"/>
  <c r="P1352" i="2"/>
  <c r="O1352" i="2"/>
  <c r="N1352" i="2"/>
  <c r="M1352" i="2"/>
  <c r="L1352" i="2"/>
  <c r="AB1351" i="2"/>
  <c r="AA1351" i="2"/>
  <c r="Z1351" i="2"/>
  <c r="Y1351" i="2"/>
  <c r="X1351" i="2"/>
  <c r="W1351" i="2"/>
  <c r="V1351" i="2"/>
  <c r="U1351" i="2"/>
  <c r="T1351" i="2"/>
  <c r="S1351" i="2"/>
  <c r="R1351" i="2"/>
  <c r="Q1351" i="2"/>
  <c r="P1351" i="2"/>
  <c r="O1351" i="2"/>
  <c r="N1351" i="2"/>
  <c r="M1351" i="2"/>
  <c r="L1351" i="2"/>
  <c r="AB1350" i="2"/>
  <c r="AA1350" i="2"/>
  <c r="Z1350" i="2"/>
  <c r="Y1350" i="2"/>
  <c r="X1350" i="2"/>
  <c r="W1350" i="2"/>
  <c r="V1350" i="2"/>
  <c r="U1350" i="2"/>
  <c r="T1350" i="2"/>
  <c r="S1350" i="2"/>
  <c r="R1350" i="2"/>
  <c r="Q1350" i="2"/>
  <c r="P1350" i="2"/>
  <c r="O1350" i="2"/>
  <c r="N1350" i="2"/>
  <c r="M1350" i="2"/>
  <c r="L1350" i="2"/>
  <c r="AB1349" i="2"/>
  <c r="AA1349" i="2"/>
  <c r="Z1349" i="2"/>
  <c r="Y1349" i="2"/>
  <c r="X1349" i="2"/>
  <c r="W1349" i="2"/>
  <c r="V1349" i="2"/>
  <c r="U1349" i="2"/>
  <c r="T1349" i="2"/>
  <c r="S1349" i="2"/>
  <c r="R1349" i="2"/>
  <c r="Q1349" i="2"/>
  <c r="P1349" i="2"/>
  <c r="O1349" i="2"/>
  <c r="N1349" i="2"/>
  <c r="M1349" i="2"/>
  <c r="L1349" i="2"/>
  <c r="AB1348" i="2"/>
  <c r="AA1348" i="2"/>
  <c r="Z1348" i="2"/>
  <c r="Y1348" i="2"/>
  <c r="X1348" i="2"/>
  <c r="W1348" i="2"/>
  <c r="V1348" i="2"/>
  <c r="U1348" i="2"/>
  <c r="T1348" i="2"/>
  <c r="S1348" i="2"/>
  <c r="R1348" i="2"/>
  <c r="Q1348" i="2"/>
  <c r="P1348" i="2"/>
  <c r="O1348" i="2"/>
  <c r="N1348" i="2"/>
  <c r="M1348" i="2"/>
  <c r="L1348" i="2"/>
  <c r="AB1347" i="2"/>
  <c r="AA1347" i="2"/>
  <c r="Z1347" i="2"/>
  <c r="Y1347" i="2"/>
  <c r="X1347" i="2"/>
  <c r="W1347" i="2"/>
  <c r="V1347" i="2"/>
  <c r="U1347" i="2"/>
  <c r="T1347" i="2"/>
  <c r="S1347" i="2"/>
  <c r="R1347" i="2"/>
  <c r="Q1347" i="2"/>
  <c r="P1347" i="2"/>
  <c r="O1347" i="2"/>
  <c r="N1347" i="2"/>
  <c r="M1347" i="2"/>
  <c r="L1347" i="2"/>
  <c r="AB1346" i="2"/>
  <c r="AA1346" i="2"/>
  <c r="Z1346" i="2"/>
  <c r="Y1346" i="2"/>
  <c r="X1346" i="2"/>
  <c r="W1346" i="2"/>
  <c r="V1346" i="2"/>
  <c r="U1346" i="2"/>
  <c r="T1346" i="2"/>
  <c r="S1346" i="2"/>
  <c r="R1346" i="2"/>
  <c r="Q1346" i="2"/>
  <c r="P1346" i="2"/>
  <c r="O1346" i="2"/>
  <c r="N1346" i="2"/>
  <c r="M1346" i="2"/>
  <c r="L1346" i="2"/>
  <c r="AB1345" i="2"/>
  <c r="AA1345" i="2"/>
  <c r="Z1345" i="2"/>
  <c r="Y1345" i="2"/>
  <c r="X1345" i="2"/>
  <c r="W1345" i="2"/>
  <c r="V1345" i="2"/>
  <c r="U1345" i="2"/>
  <c r="T1345" i="2"/>
  <c r="S1345" i="2"/>
  <c r="R1345" i="2"/>
  <c r="Q1345" i="2"/>
  <c r="P1345" i="2"/>
  <c r="O1345" i="2"/>
  <c r="N1345" i="2"/>
  <c r="M1345" i="2"/>
  <c r="L1345" i="2"/>
  <c r="AB1344" i="2"/>
  <c r="AA1344" i="2"/>
  <c r="Z1344" i="2"/>
  <c r="Y1344" i="2"/>
  <c r="X1344" i="2"/>
  <c r="W1344" i="2"/>
  <c r="V1344" i="2"/>
  <c r="U1344" i="2"/>
  <c r="T1344" i="2"/>
  <c r="S1344" i="2"/>
  <c r="R1344" i="2"/>
  <c r="Q1344" i="2"/>
  <c r="P1344" i="2"/>
  <c r="O1344" i="2"/>
  <c r="N1344" i="2"/>
  <c r="M1344" i="2"/>
  <c r="L1344" i="2"/>
  <c r="AB1343" i="2"/>
  <c r="AA1343" i="2"/>
  <c r="Z1343" i="2"/>
  <c r="Y1343" i="2"/>
  <c r="X1343" i="2"/>
  <c r="W1343" i="2"/>
  <c r="V1343" i="2"/>
  <c r="U1343" i="2"/>
  <c r="T1343" i="2"/>
  <c r="S1343" i="2"/>
  <c r="R1343" i="2"/>
  <c r="Q1343" i="2"/>
  <c r="P1343" i="2"/>
  <c r="O1343" i="2"/>
  <c r="N1343" i="2"/>
  <c r="M1343" i="2"/>
  <c r="L1343" i="2"/>
  <c r="AB1342" i="2"/>
  <c r="AA1342" i="2"/>
  <c r="Z1342" i="2"/>
  <c r="Y1342" i="2"/>
  <c r="X1342" i="2"/>
  <c r="W1342" i="2"/>
  <c r="V1342" i="2"/>
  <c r="U1342" i="2"/>
  <c r="T1342" i="2"/>
  <c r="S1342" i="2"/>
  <c r="R1342" i="2"/>
  <c r="Q1342" i="2"/>
  <c r="P1342" i="2"/>
  <c r="O1342" i="2"/>
  <c r="N1342" i="2"/>
  <c r="M1342" i="2"/>
  <c r="L1342" i="2"/>
  <c r="AB1341" i="2"/>
  <c r="AA1341" i="2"/>
  <c r="Z1341" i="2"/>
  <c r="Y1341" i="2"/>
  <c r="X1341" i="2"/>
  <c r="W1341" i="2"/>
  <c r="V1341" i="2"/>
  <c r="U1341" i="2"/>
  <c r="T1341" i="2"/>
  <c r="S1341" i="2"/>
  <c r="R1341" i="2"/>
  <c r="Q1341" i="2"/>
  <c r="P1341" i="2"/>
  <c r="O1341" i="2"/>
  <c r="N1341" i="2"/>
  <c r="M1341" i="2"/>
  <c r="L1341" i="2"/>
  <c r="AB1340" i="2"/>
  <c r="AA1340" i="2"/>
  <c r="Z1340" i="2"/>
  <c r="Y1340" i="2"/>
  <c r="X1340" i="2"/>
  <c r="W1340" i="2"/>
  <c r="V1340" i="2"/>
  <c r="U1340" i="2"/>
  <c r="T1340" i="2"/>
  <c r="S1340" i="2"/>
  <c r="R1340" i="2"/>
  <c r="Q1340" i="2"/>
  <c r="P1340" i="2"/>
  <c r="O1340" i="2"/>
  <c r="N1340" i="2"/>
  <c r="M1340" i="2"/>
  <c r="L1340" i="2"/>
  <c r="AB1339" i="2"/>
  <c r="AA1339" i="2"/>
  <c r="Z1339" i="2"/>
  <c r="Y1339" i="2"/>
  <c r="X1339" i="2"/>
  <c r="W1339" i="2"/>
  <c r="V1339" i="2"/>
  <c r="U1339" i="2"/>
  <c r="T1339" i="2"/>
  <c r="S1339" i="2"/>
  <c r="R1339" i="2"/>
  <c r="Q1339" i="2"/>
  <c r="P1339" i="2"/>
  <c r="O1339" i="2"/>
  <c r="N1339" i="2"/>
  <c r="M1339" i="2"/>
  <c r="L1339" i="2"/>
  <c r="AB1338" i="2"/>
  <c r="AA1338" i="2"/>
  <c r="Z1338" i="2"/>
  <c r="Y1338" i="2"/>
  <c r="X1338" i="2"/>
  <c r="W1338" i="2"/>
  <c r="V1338" i="2"/>
  <c r="U1338" i="2"/>
  <c r="T1338" i="2"/>
  <c r="S1338" i="2"/>
  <c r="R1338" i="2"/>
  <c r="Q1338" i="2"/>
  <c r="P1338" i="2"/>
  <c r="O1338" i="2"/>
  <c r="N1338" i="2"/>
  <c r="M1338" i="2"/>
  <c r="L1338" i="2"/>
  <c r="AB1337" i="2"/>
  <c r="AA1337" i="2"/>
  <c r="Z1337" i="2"/>
  <c r="Y1337" i="2"/>
  <c r="X1337" i="2"/>
  <c r="W1337" i="2"/>
  <c r="V1337" i="2"/>
  <c r="U1337" i="2"/>
  <c r="T1337" i="2"/>
  <c r="S1337" i="2"/>
  <c r="R1337" i="2"/>
  <c r="Q1337" i="2"/>
  <c r="P1337" i="2"/>
  <c r="O1337" i="2"/>
  <c r="N1337" i="2"/>
  <c r="M1337" i="2"/>
  <c r="L1337" i="2"/>
  <c r="AB1336" i="2"/>
  <c r="AA1336" i="2"/>
  <c r="Z1336" i="2"/>
  <c r="Y1336" i="2"/>
  <c r="X1336" i="2"/>
  <c r="W1336" i="2"/>
  <c r="V1336" i="2"/>
  <c r="U1336" i="2"/>
  <c r="T1336" i="2"/>
  <c r="S1336" i="2"/>
  <c r="R1336" i="2"/>
  <c r="Q1336" i="2"/>
  <c r="P1336" i="2"/>
  <c r="O1336" i="2"/>
  <c r="N1336" i="2"/>
  <c r="M1336" i="2"/>
  <c r="L1336" i="2"/>
  <c r="AB1335" i="2"/>
  <c r="AA1335" i="2"/>
  <c r="Z1335" i="2"/>
  <c r="Y1335" i="2"/>
  <c r="X1335" i="2"/>
  <c r="W1335" i="2"/>
  <c r="V1335" i="2"/>
  <c r="U1335" i="2"/>
  <c r="T1335" i="2"/>
  <c r="S1335" i="2"/>
  <c r="R1335" i="2"/>
  <c r="Q1335" i="2"/>
  <c r="P1335" i="2"/>
  <c r="O1335" i="2"/>
  <c r="N1335" i="2"/>
  <c r="M1335" i="2"/>
  <c r="L1335" i="2"/>
  <c r="AB1334" i="2"/>
  <c r="AA1334" i="2"/>
  <c r="Z1334" i="2"/>
  <c r="Y1334" i="2"/>
  <c r="X1334" i="2"/>
  <c r="W1334" i="2"/>
  <c r="V1334" i="2"/>
  <c r="U1334" i="2"/>
  <c r="T1334" i="2"/>
  <c r="S1334" i="2"/>
  <c r="R1334" i="2"/>
  <c r="Q1334" i="2"/>
  <c r="P1334" i="2"/>
  <c r="O1334" i="2"/>
  <c r="N1334" i="2"/>
  <c r="M1334" i="2"/>
  <c r="L1334" i="2"/>
  <c r="AB1333" i="2"/>
  <c r="AA1333" i="2"/>
  <c r="Z1333" i="2"/>
  <c r="Y1333" i="2"/>
  <c r="X1333" i="2"/>
  <c r="W1333" i="2"/>
  <c r="V1333" i="2"/>
  <c r="U1333" i="2"/>
  <c r="T1333" i="2"/>
  <c r="S1333" i="2"/>
  <c r="R1333" i="2"/>
  <c r="Q1333" i="2"/>
  <c r="P1333" i="2"/>
  <c r="O1333" i="2"/>
  <c r="N1333" i="2"/>
  <c r="M1333" i="2"/>
  <c r="L1333" i="2"/>
  <c r="AB1332" i="2"/>
  <c r="AA1332" i="2"/>
  <c r="Z1332" i="2"/>
  <c r="Y1332" i="2"/>
  <c r="X1332" i="2"/>
  <c r="W1332" i="2"/>
  <c r="V1332" i="2"/>
  <c r="U1332" i="2"/>
  <c r="T1332" i="2"/>
  <c r="S1332" i="2"/>
  <c r="R1332" i="2"/>
  <c r="Q1332" i="2"/>
  <c r="P1332" i="2"/>
  <c r="O1332" i="2"/>
  <c r="N1332" i="2"/>
  <c r="M1332" i="2"/>
  <c r="L1332" i="2"/>
  <c r="AB1331" i="2"/>
  <c r="AA1331" i="2"/>
  <c r="Z1331" i="2"/>
  <c r="Y1331" i="2"/>
  <c r="X1331" i="2"/>
  <c r="W1331" i="2"/>
  <c r="V1331" i="2"/>
  <c r="U1331" i="2"/>
  <c r="T1331" i="2"/>
  <c r="S1331" i="2"/>
  <c r="R1331" i="2"/>
  <c r="Q1331" i="2"/>
  <c r="P1331" i="2"/>
  <c r="O1331" i="2"/>
  <c r="N1331" i="2"/>
  <c r="M1331" i="2"/>
  <c r="L1331" i="2"/>
  <c r="AB1330" i="2"/>
  <c r="AA1330" i="2"/>
  <c r="Z1330" i="2"/>
  <c r="Y1330" i="2"/>
  <c r="X1330" i="2"/>
  <c r="W1330" i="2"/>
  <c r="V1330" i="2"/>
  <c r="U1330" i="2"/>
  <c r="T1330" i="2"/>
  <c r="S1330" i="2"/>
  <c r="R1330" i="2"/>
  <c r="Q1330" i="2"/>
  <c r="P1330" i="2"/>
  <c r="O1330" i="2"/>
  <c r="N1330" i="2"/>
  <c r="M1330" i="2"/>
  <c r="L1330" i="2"/>
  <c r="AB1329" i="2"/>
  <c r="AA1329" i="2"/>
  <c r="Z1329" i="2"/>
  <c r="Y1329" i="2"/>
  <c r="X1329" i="2"/>
  <c r="W1329" i="2"/>
  <c r="V1329" i="2"/>
  <c r="U1329" i="2"/>
  <c r="T1329" i="2"/>
  <c r="S1329" i="2"/>
  <c r="R1329" i="2"/>
  <c r="Q1329" i="2"/>
  <c r="P1329" i="2"/>
  <c r="O1329" i="2"/>
  <c r="N1329" i="2"/>
  <c r="M1329" i="2"/>
  <c r="L1329" i="2"/>
  <c r="AB1328" i="2"/>
  <c r="AA1328" i="2"/>
  <c r="Z1328" i="2"/>
  <c r="Y1328" i="2"/>
  <c r="X1328" i="2"/>
  <c r="W1328" i="2"/>
  <c r="V1328" i="2"/>
  <c r="U1328" i="2"/>
  <c r="T1328" i="2"/>
  <c r="S1328" i="2"/>
  <c r="R1328" i="2"/>
  <c r="Q1328" i="2"/>
  <c r="P1328" i="2"/>
  <c r="O1328" i="2"/>
  <c r="N1328" i="2"/>
  <c r="M1328" i="2"/>
  <c r="L1328" i="2"/>
  <c r="AB1327" i="2"/>
  <c r="AA1327" i="2"/>
  <c r="Z1327" i="2"/>
  <c r="Y1327" i="2"/>
  <c r="X1327" i="2"/>
  <c r="W1327" i="2"/>
  <c r="V1327" i="2"/>
  <c r="U1327" i="2"/>
  <c r="T1327" i="2"/>
  <c r="S1327" i="2"/>
  <c r="R1327" i="2"/>
  <c r="Q1327" i="2"/>
  <c r="P1327" i="2"/>
  <c r="O1327" i="2"/>
  <c r="N1327" i="2"/>
  <c r="M1327" i="2"/>
  <c r="L1327" i="2"/>
  <c r="AB1326" i="2"/>
  <c r="AA1326" i="2"/>
  <c r="Z1326" i="2"/>
  <c r="Y1326" i="2"/>
  <c r="X1326" i="2"/>
  <c r="W1326" i="2"/>
  <c r="V1326" i="2"/>
  <c r="U1326" i="2"/>
  <c r="T1326" i="2"/>
  <c r="S1326" i="2"/>
  <c r="R1326" i="2"/>
  <c r="Q1326" i="2"/>
  <c r="P1326" i="2"/>
  <c r="O1326" i="2"/>
  <c r="N1326" i="2"/>
  <c r="M1326" i="2"/>
  <c r="L1326" i="2"/>
  <c r="AB1325" i="2"/>
  <c r="AA1325" i="2"/>
  <c r="Z1325" i="2"/>
  <c r="Y1325" i="2"/>
  <c r="X1325" i="2"/>
  <c r="W1325" i="2"/>
  <c r="V1325" i="2"/>
  <c r="U1325" i="2"/>
  <c r="T1325" i="2"/>
  <c r="S1325" i="2"/>
  <c r="R1325" i="2"/>
  <c r="Q1325" i="2"/>
  <c r="P1325" i="2"/>
  <c r="O1325" i="2"/>
  <c r="N1325" i="2"/>
  <c r="M1325" i="2"/>
  <c r="L1325" i="2"/>
  <c r="AB1324" i="2"/>
  <c r="AA1324" i="2"/>
  <c r="Z1324" i="2"/>
  <c r="Y1324" i="2"/>
  <c r="X1324" i="2"/>
  <c r="W1324" i="2"/>
  <c r="V1324" i="2"/>
  <c r="U1324" i="2"/>
  <c r="T1324" i="2"/>
  <c r="S1324" i="2"/>
  <c r="R1324" i="2"/>
  <c r="Q1324" i="2"/>
  <c r="P1324" i="2"/>
  <c r="O1324" i="2"/>
  <c r="N1324" i="2"/>
  <c r="M1324" i="2"/>
  <c r="L1324" i="2"/>
  <c r="AB1323" i="2"/>
  <c r="AA1323" i="2"/>
  <c r="Z1323" i="2"/>
  <c r="Y1323" i="2"/>
  <c r="X1323" i="2"/>
  <c r="W1323" i="2"/>
  <c r="V1323" i="2"/>
  <c r="U1323" i="2"/>
  <c r="T1323" i="2"/>
  <c r="S1323" i="2"/>
  <c r="R1323" i="2"/>
  <c r="Q1323" i="2"/>
  <c r="P1323" i="2"/>
  <c r="O1323" i="2"/>
  <c r="N1323" i="2"/>
  <c r="M1323" i="2"/>
  <c r="L1323" i="2"/>
  <c r="AB1322" i="2"/>
  <c r="AA1322" i="2"/>
  <c r="Z1322" i="2"/>
  <c r="Y1322" i="2"/>
  <c r="X1322" i="2"/>
  <c r="W1322" i="2"/>
  <c r="V1322" i="2"/>
  <c r="U1322" i="2"/>
  <c r="T1322" i="2"/>
  <c r="S1322" i="2"/>
  <c r="R1322" i="2"/>
  <c r="Q1322" i="2"/>
  <c r="P1322" i="2"/>
  <c r="O1322" i="2"/>
  <c r="N1322" i="2"/>
  <c r="M1322" i="2"/>
  <c r="L1322" i="2"/>
  <c r="AB1321" i="2"/>
  <c r="AA1321" i="2"/>
  <c r="Z1321" i="2"/>
  <c r="Y1321" i="2"/>
  <c r="X1321" i="2"/>
  <c r="W1321" i="2"/>
  <c r="V1321" i="2"/>
  <c r="U1321" i="2"/>
  <c r="T1321" i="2"/>
  <c r="S1321" i="2"/>
  <c r="R1321" i="2"/>
  <c r="Q1321" i="2"/>
  <c r="P1321" i="2"/>
  <c r="O1321" i="2"/>
  <c r="N1321" i="2"/>
  <c r="M1321" i="2"/>
  <c r="L1321" i="2"/>
  <c r="AB1320" i="2"/>
  <c r="AA1320" i="2"/>
  <c r="Z1320" i="2"/>
  <c r="Y1320" i="2"/>
  <c r="X1320" i="2"/>
  <c r="W1320" i="2"/>
  <c r="V1320" i="2"/>
  <c r="U1320" i="2"/>
  <c r="T1320" i="2"/>
  <c r="S1320" i="2"/>
  <c r="R1320" i="2"/>
  <c r="Q1320" i="2"/>
  <c r="P1320" i="2"/>
  <c r="O1320" i="2"/>
  <c r="N1320" i="2"/>
  <c r="M1320" i="2"/>
  <c r="L1320" i="2"/>
  <c r="AB1319" i="2"/>
  <c r="AA1319" i="2"/>
  <c r="Z1319" i="2"/>
  <c r="Y1319" i="2"/>
  <c r="X1319" i="2"/>
  <c r="W1319" i="2"/>
  <c r="V1319" i="2"/>
  <c r="U1319" i="2"/>
  <c r="T1319" i="2"/>
  <c r="S1319" i="2"/>
  <c r="R1319" i="2"/>
  <c r="Q1319" i="2"/>
  <c r="P1319" i="2"/>
  <c r="O1319" i="2"/>
  <c r="N1319" i="2"/>
  <c r="M1319" i="2"/>
  <c r="L1319" i="2"/>
  <c r="AB1318" i="2"/>
  <c r="AA1318" i="2"/>
  <c r="Z1318" i="2"/>
  <c r="Y1318" i="2"/>
  <c r="X1318" i="2"/>
  <c r="W1318" i="2"/>
  <c r="V1318" i="2"/>
  <c r="U1318" i="2"/>
  <c r="T1318" i="2"/>
  <c r="S1318" i="2"/>
  <c r="R1318" i="2"/>
  <c r="Q1318" i="2"/>
  <c r="P1318" i="2"/>
  <c r="O1318" i="2"/>
  <c r="N1318" i="2"/>
  <c r="M1318" i="2"/>
  <c r="L1318" i="2"/>
  <c r="AB1317" i="2"/>
  <c r="AA1317" i="2"/>
  <c r="Z1317" i="2"/>
  <c r="Y1317" i="2"/>
  <c r="X1317" i="2"/>
  <c r="W1317" i="2"/>
  <c r="V1317" i="2"/>
  <c r="U1317" i="2"/>
  <c r="T1317" i="2"/>
  <c r="S1317" i="2"/>
  <c r="R1317" i="2"/>
  <c r="Q1317" i="2"/>
  <c r="P1317" i="2"/>
  <c r="O1317" i="2"/>
  <c r="N1317" i="2"/>
  <c r="M1317" i="2"/>
  <c r="L1317" i="2"/>
  <c r="AB1316" i="2"/>
  <c r="AA1316" i="2"/>
  <c r="Z1316" i="2"/>
  <c r="Y1316" i="2"/>
  <c r="X1316" i="2"/>
  <c r="W1316" i="2"/>
  <c r="V1316" i="2"/>
  <c r="U1316" i="2"/>
  <c r="T1316" i="2"/>
  <c r="S1316" i="2"/>
  <c r="R1316" i="2"/>
  <c r="Q1316" i="2"/>
  <c r="P1316" i="2"/>
  <c r="O1316" i="2"/>
  <c r="N1316" i="2"/>
  <c r="M1316" i="2"/>
  <c r="L1316" i="2"/>
  <c r="AB1315" i="2"/>
  <c r="AA1315" i="2"/>
  <c r="Z1315" i="2"/>
  <c r="Y1315" i="2"/>
  <c r="X1315" i="2"/>
  <c r="W1315" i="2"/>
  <c r="V1315" i="2"/>
  <c r="U1315" i="2"/>
  <c r="T1315" i="2"/>
  <c r="S1315" i="2"/>
  <c r="R1315" i="2"/>
  <c r="Q1315" i="2"/>
  <c r="P1315" i="2"/>
  <c r="O1315" i="2"/>
  <c r="N1315" i="2"/>
  <c r="M1315" i="2"/>
  <c r="L1315" i="2"/>
  <c r="AB1314" i="2"/>
  <c r="AA1314" i="2"/>
  <c r="Z1314" i="2"/>
  <c r="Y1314" i="2"/>
  <c r="X1314" i="2"/>
  <c r="W1314" i="2"/>
  <c r="V1314" i="2"/>
  <c r="U1314" i="2"/>
  <c r="T1314" i="2"/>
  <c r="S1314" i="2"/>
  <c r="R1314" i="2"/>
  <c r="Q1314" i="2"/>
  <c r="P1314" i="2"/>
  <c r="O1314" i="2"/>
  <c r="N1314" i="2"/>
  <c r="M1314" i="2"/>
  <c r="L1314" i="2"/>
  <c r="AB1313" i="2"/>
  <c r="AA1313" i="2"/>
  <c r="Z1313" i="2"/>
  <c r="Y1313" i="2"/>
  <c r="X1313" i="2"/>
  <c r="W1313" i="2"/>
  <c r="V1313" i="2"/>
  <c r="U1313" i="2"/>
  <c r="T1313" i="2"/>
  <c r="S1313" i="2"/>
  <c r="R1313" i="2"/>
  <c r="Q1313" i="2"/>
  <c r="P1313" i="2"/>
  <c r="O1313" i="2"/>
  <c r="N1313" i="2"/>
  <c r="M1313" i="2"/>
  <c r="L1313" i="2"/>
  <c r="AB1312" i="2"/>
  <c r="AA1312" i="2"/>
  <c r="Z1312" i="2"/>
  <c r="Y1312" i="2"/>
  <c r="X1312" i="2"/>
  <c r="W1312" i="2"/>
  <c r="V1312" i="2"/>
  <c r="U1312" i="2"/>
  <c r="T1312" i="2"/>
  <c r="S1312" i="2"/>
  <c r="R1312" i="2"/>
  <c r="Q1312" i="2"/>
  <c r="P1312" i="2"/>
  <c r="O1312" i="2"/>
  <c r="N1312" i="2"/>
  <c r="M1312" i="2"/>
  <c r="L1312" i="2"/>
  <c r="AB1311" i="2"/>
  <c r="AA1311" i="2"/>
  <c r="Z1311" i="2"/>
  <c r="Y1311" i="2"/>
  <c r="X1311" i="2"/>
  <c r="W1311" i="2"/>
  <c r="V1311" i="2"/>
  <c r="U1311" i="2"/>
  <c r="T1311" i="2"/>
  <c r="S1311" i="2"/>
  <c r="R1311" i="2"/>
  <c r="Q1311" i="2"/>
  <c r="P1311" i="2"/>
  <c r="O1311" i="2"/>
  <c r="N1311" i="2"/>
  <c r="M1311" i="2"/>
  <c r="L1311" i="2"/>
  <c r="AB1310" i="2"/>
  <c r="AA1310" i="2"/>
  <c r="Z1310" i="2"/>
  <c r="Y1310" i="2"/>
  <c r="X1310" i="2"/>
  <c r="W1310" i="2"/>
  <c r="V1310" i="2"/>
  <c r="U1310" i="2"/>
  <c r="T1310" i="2"/>
  <c r="S1310" i="2"/>
  <c r="R1310" i="2"/>
  <c r="Q1310" i="2"/>
  <c r="P1310" i="2"/>
  <c r="O1310" i="2"/>
  <c r="N1310" i="2"/>
  <c r="M1310" i="2"/>
  <c r="L1310" i="2"/>
  <c r="AB1309" i="2"/>
  <c r="AA1309" i="2"/>
  <c r="Z1309" i="2"/>
  <c r="Y1309" i="2"/>
  <c r="X1309" i="2"/>
  <c r="W1309" i="2"/>
  <c r="V1309" i="2"/>
  <c r="U1309" i="2"/>
  <c r="T1309" i="2"/>
  <c r="S1309" i="2"/>
  <c r="R1309" i="2"/>
  <c r="Q1309" i="2"/>
  <c r="P1309" i="2"/>
  <c r="O1309" i="2"/>
  <c r="N1309" i="2"/>
  <c r="M1309" i="2"/>
  <c r="L1309" i="2"/>
  <c r="AB1308" i="2"/>
  <c r="AA1308" i="2"/>
  <c r="Z1308" i="2"/>
  <c r="Y1308" i="2"/>
  <c r="X1308" i="2"/>
  <c r="W1308" i="2"/>
  <c r="V1308" i="2"/>
  <c r="U1308" i="2"/>
  <c r="T1308" i="2"/>
  <c r="S1308" i="2"/>
  <c r="R1308" i="2"/>
  <c r="Q1308" i="2"/>
  <c r="P1308" i="2"/>
  <c r="O1308" i="2"/>
  <c r="N1308" i="2"/>
  <c r="M1308" i="2"/>
  <c r="L1308" i="2"/>
  <c r="AB1307" i="2"/>
  <c r="AA1307" i="2"/>
  <c r="Z1307" i="2"/>
  <c r="Y1307" i="2"/>
  <c r="X1307" i="2"/>
  <c r="W1307" i="2"/>
  <c r="V1307" i="2"/>
  <c r="U1307" i="2"/>
  <c r="T1307" i="2"/>
  <c r="S1307" i="2"/>
  <c r="R1307" i="2"/>
  <c r="Q1307" i="2"/>
  <c r="P1307" i="2"/>
  <c r="O1307" i="2"/>
  <c r="N1307" i="2"/>
  <c r="M1307" i="2"/>
  <c r="L1307" i="2"/>
  <c r="AB1306" i="2"/>
  <c r="AA1306" i="2"/>
  <c r="Z1306" i="2"/>
  <c r="Y1306" i="2"/>
  <c r="X1306" i="2"/>
  <c r="W1306" i="2"/>
  <c r="V1306" i="2"/>
  <c r="U1306" i="2"/>
  <c r="T1306" i="2"/>
  <c r="S1306" i="2"/>
  <c r="R1306" i="2"/>
  <c r="Q1306" i="2"/>
  <c r="P1306" i="2"/>
  <c r="O1306" i="2"/>
  <c r="N1306" i="2"/>
  <c r="M1306" i="2"/>
  <c r="L1306" i="2"/>
  <c r="AB1305" i="2"/>
  <c r="AA1305" i="2"/>
  <c r="Z1305" i="2"/>
  <c r="Y1305" i="2"/>
  <c r="X1305" i="2"/>
  <c r="W1305" i="2"/>
  <c r="V1305" i="2"/>
  <c r="U1305" i="2"/>
  <c r="T1305" i="2"/>
  <c r="S1305" i="2"/>
  <c r="R1305" i="2"/>
  <c r="Q1305" i="2"/>
  <c r="P1305" i="2"/>
  <c r="O1305" i="2"/>
  <c r="N1305" i="2"/>
  <c r="M1305" i="2"/>
  <c r="L1305" i="2"/>
  <c r="AB1304" i="2"/>
  <c r="AA1304" i="2"/>
  <c r="Z1304" i="2"/>
  <c r="Y1304" i="2"/>
  <c r="X1304" i="2"/>
  <c r="W1304" i="2"/>
  <c r="V1304" i="2"/>
  <c r="U1304" i="2"/>
  <c r="T1304" i="2"/>
  <c r="S1304" i="2"/>
  <c r="R1304" i="2"/>
  <c r="Q1304" i="2"/>
  <c r="P1304" i="2"/>
  <c r="O1304" i="2"/>
  <c r="N1304" i="2"/>
  <c r="M1304" i="2"/>
  <c r="L1304" i="2"/>
  <c r="AB1303" i="2"/>
  <c r="AA1303" i="2"/>
  <c r="Z1303" i="2"/>
  <c r="Y1303" i="2"/>
  <c r="X1303" i="2"/>
  <c r="W1303" i="2"/>
  <c r="V1303" i="2"/>
  <c r="U1303" i="2"/>
  <c r="T1303" i="2"/>
  <c r="S1303" i="2"/>
  <c r="R1303" i="2"/>
  <c r="Q1303" i="2"/>
  <c r="P1303" i="2"/>
  <c r="O1303" i="2"/>
  <c r="N1303" i="2"/>
  <c r="M1303" i="2"/>
  <c r="L1303" i="2"/>
  <c r="AB1302" i="2"/>
  <c r="AA1302" i="2"/>
  <c r="Z1302" i="2"/>
  <c r="Y1302" i="2"/>
  <c r="X1302" i="2"/>
  <c r="W1302" i="2"/>
  <c r="V1302" i="2"/>
  <c r="U1302" i="2"/>
  <c r="T1302" i="2"/>
  <c r="S1302" i="2"/>
  <c r="R1302" i="2"/>
  <c r="Q1302" i="2"/>
  <c r="P1302" i="2"/>
  <c r="O1302" i="2"/>
  <c r="N1302" i="2"/>
  <c r="M1302" i="2"/>
  <c r="L1302" i="2"/>
  <c r="AB1301" i="2"/>
  <c r="AA1301" i="2"/>
  <c r="Z1301" i="2"/>
  <c r="Y1301" i="2"/>
  <c r="X1301" i="2"/>
  <c r="W1301" i="2"/>
  <c r="V1301" i="2"/>
  <c r="U1301" i="2"/>
  <c r="T1301" i="2"/>
  <c r="S1301" i="2"/>
  <c r="R1301" i="2"/>
  <c r="Q1301" i="2"/>
  <c r="P1301" i="2"/>
  <c r="O1301" i="2"/>
  <c r="N1301" i="2"/>
  <c r="M1301" i="2"/>
  <c r="L1301" i="2"/>
  <c r="AB1300" i="2"/>
  <c r="AA1300" i="2"/>
  <c r="Z1300" i="2"/>
  <c r="Y1300" i="2"/>
  <c r="X1300" i="2"/>
  <c r="W1300" i="2"/>
  <c r="V1300" i="2"/>
  <c r="U1300" i="2"/>
  <c r="T1300" i="2"/>
  <c r="S1300" i="2"/>
  <c r="R1300" i="2"/>
  <c r="Q1300" i="2"/>
  <c r="P1300" i="2"/>
  <c r="O1300" i="2"/>
  <c r="N1300" i="2"/>
  <c r="M1300" i="2"/>
  <c r="L1300" i="2"/>
  <c r="AB1299" i="2"/>
  <c r="AA1299" i="2"/>
  <c r="Z1299" i="2"/>
  <c r="Y1299" i="2"/>
  <c r="X1299" i="2"/>
  <c r="W1299" i="2"/>
  <c r="V1299" i="2"/>
  <c r="U1299" i="2"/>
  <c r="T1299" i="2"/>
  <c r="S1299" i="2"/>
  <c r="R1299" i="2"/>
  <c r="Q1299" i="2"/>
  <c r="P1299" i="2"/>
  <c r="O1299" i="2"/>
  <c r="N1299" i="2"/>
  <c r="M1299" i="2"/>
  <c r="L1299" i="2"/>
  <c r="AB1298" i="2"/>
  <c r="AA1298" i="2"/>
  <c r="Z1298" i="2"/>
  <c r="Y1298" i="2"/>
  <c r="X1298" i="2"/>
  <c r="W1298" i="2"/>
  <c r="V1298" i="2"/>
  <c r="U1298" i="2"/>
  <c r="T1298" i="2"/>
  <c r="S1298" i="2"/>
  <c r="R1298" i="2"/>
  <c r="Q1298" i="2"/>
  <c r="P1298" i="2"/>
  <c r="O1298" i="2"/>
  <c r="N1298" i="2"/>
  <c r="M1298" i="2"/>
  <c r="L1298" i="2"/>
  <c r="AB1297" i="2"/>
  <c r="AA1297" i="2"/>
  <c r="Z1297" i="2"/>
  <c r="Y1297" i="2"/>
  <c r="X1297" i="2"/>
  <c r="W1297" i="2"/>
  <c r="V1297" i="2"/>
  <c r="U1297" i="2"/>
  <c r="T1297" i="2"/>
  <c r="S1297" i="2"/>
  <c r="R1297" i="2"/>
  <c r="Q1297" i="2"/>
  <c r="P1297" i="2"/>
  <c r="O1297" i="2"/>
  <c r="N1297" i="2"/>
  <c r="M1297" i="2"/>
  <c r="L1297" i="2"/>
  <c r="AB1296" i="2"/>
  <c r="AA1296" i="2"/>
  <c r="Z1296" i="2"/>
  <c r="Y1296" i="2"/>
  <c r="X1296" i="2"/>
  <c r="W1296" i="2"/>
  <c r="V1296" i="2"/>
  <c r="U1296" i="2"/>
  <c r="T1296" i="2"/>
  <c r="S1296" i="2"/>
  <c r="R1296" i="2"/>
  <c r="Q1296" i="2"/>
  <c r="P1296" i="2"/>
  <c r="O1296" i="2"/>
  <c r="N1296" i="2"/>
  <c r="M1296" i="2"/>
  <c r="L1296" i="2"/>
  <c r="AB1295" i="2"/>
  <c r="AA1295" i="2"/>
  <c r="Z1295" i="2"/>
  <c r="Y1295" i="2"/>
  <c r="X1295" i="2"/>
  <c r="W1295" i="2"/>
  <c r="V1295" i="2"/>
  <c r="U1295" i="2"/>
  <c r="T1295" i="2"/>
  <c r="S1295" i="2"/>
  <c r="R1295" i="2"/>
  <c r="Q1295" i="2"/>
  <c r="P1295" i="2"/>
  <c r="O1295" i="2"/>
  <c r="N1295" i="2"/>
  <c r="M1295" i="2"/>
  <c r="L1295" i="2"/>
  <c r="AB1294" i="2"/>
  <c r="AA1294" i="2"/>
  <c r="Z1294" i="2"/>
  <c r="Y1294" i="2"/>
  <c r="X1294" i="2"/>
  <c r="W1294" i="2"/>
  <c r="V1294" i="2"/>
  <c r="U1294" i="2"/>
  <c r="T1294" i="2"/>
  <c r="S1294" i="2"/>
  <c r="R1294" i="2"/>
  <c r="Q1294" i="2"/>
  <c r="P1294" i="2"/>
  <c r="O1294" i="2"/>
  <c r="N1294" i="2"/>
  <c r="M1294" i="2"/>
  <c r="L1294" i="2"/>
  <c r="AB1293" i="2"/>
  <c r="AA1293" i="2"/>
  <c r="Z1293" i="2"/>
  <c r="Y1293" i="2"/>
  <c r="X1293" i="2"/>
  <c r="W1293" i="2"/>
  <c r="V1293" i="2"/>
  <c r="U1293" i="2"/>
  <c r="T1293" i="2"/>
  <c r="S1293" i="2"/>
  <c r="R1293" i="2"/>
  <c r="Q1293" i="2"/>
  <c r="P1293" i="2"/>
  <c r="O1293" i="2"/>
  <c r="N1293" i="2"/>
  <c r="M1293" i="2"/>
  <c r="L1293" i="2"/>
  <c r="AB1292" i="2"/>
  <c r="AA1292" i="2"/>
  <c r="Z1292" i="2"/>
  <c r="Y1292" i="2"/>
  <c r="X1292" i="2"/>
  <c r="W1292" i="2"/>
  <c r="V1292" i="2"/>
  <c r="U1292" i="2"/>
  <c r="T1292" i="2"/>
  <c r="S1292" i="2"/>
  <c r="R1292" i="2"/>
  <c r="Q1292" i="2"/>
  <c r="P1292" i="2"/>
  <c r="O1292" i="2"/>
  <c r="N1292" i="2"/>
  <c r="M1292" i="2"/>
  <c r="L1292" i="2"/>
  <c r="AB1291" i="2"/>
  <c r="AA1291" i="2"/>
  <c r="Z1291" i="2"/>
  <c r="Y1291" i="2"/>
  <c r="X1291" i="2"/>
  <c r="W1291" i="2"/>
  <c r="V1291" i="2"/>
  <c r="U1291" i="2"/>
  <c r="T1291" i="2"/>
  <c r="S1291" i="2"/>
  <c r="R1291" i="2"/>
  <c r="Q1291" i="2"/>
  <c r="P1291" i="2"/>
  <c r="O1291" i="2"/>
  <c r="N1291" i="2"/>
  <c r="M1291" i="2"/>
  <c r="L1291" i="2"/>
  <c r="AB1290" i="2"/>
  <c r="AA1290" i="2"/>
  <c r="Z1290" i="2"/>
  <c r="Y1290" i="2"/>
  <c r="X1290" i="2"/>
  <c r="W1290" i="2"/>
  <c r="V1290" i="2"/>
  <c r="U1290" i="2"/>
  <c r="T1290" i="2"/>
  <c r="S1290" i="2"/>
  <c r="R1290" i="2"/>
  <c r="Q1290" i="2"/>
  <c r="P1290" i="2"/>
  <c r="O1290" i="2"/>
  <c r="N1290" i="2"/>
  <c r="M1290" i="2"/>
  <c r="L1290" i="2"/>
  <c r="AB1289" i="2"/>
  <c r="AA1289" i="2"/>
  <c r="Z1289" i="2"/>
  <c r="Y1289" i="2"/>
  <c r="X1289" i="2"/>
  <c r="W1289" i="2"/>
  <c r="V1289" i="2"/>
  <c r="U1289" i="2"/>
  <c r="T1289" i="2"/>
  <c r="S1289" i="2"/>
  <c r="R1289" i="2"/>
  <c r="Q1289" i="2"/>
  <c r="P1289" i="2"/>
  <c r="O1289" i="2"/>
  <c r="N1289" i="2"/>
  <c r="M1289" i="2"/>
  <c r="L1289" i="2"/>
  <c r="AB1288" i="2"/>
  <c r="AA1288" i="2"/>
  <c r="Z1288" i="2"/>
  <c r="Y1288" i="2"/>
  <c r="X1288" i="2"/>
  <c r="W1288" i="2"/>
  <c r="V1288" i="2"/>
  <c r="U1288" i="2"/>
  <c r="T1288" i="2"/>
  <c r="S1288" i="2"/>
  <c r="R1288" i="2"/>
  <c r="Q1288" i="2"/>
  <c r="P1288" i="2"/>
  <c r="O1288" i="2"/>
  <c r="N1288" i="2"/>
  <c r="M1288" i="2"/>
  <c r="L1288" i="2"/>
  <c r="AB1287" i="2"/>
  <c r="AA1287" i="2"/>
  <c r="Z1287" i="2"/>
  <c r="Y1287" i="2"/>
  <c r="X1287" i="2"/>
  <c r="W1287" i="2"/>
  <c r="V1287" i="2"/>
  <c r="U1287" i="2"/>
  <c r="T1287" i="2"/>
  <c r="S1287" i="2"/>
  <c r="R1287" i="2"/>
  <c r="Q1287" i="2"/>
  <c r="P1287" i="2"/>
  <c r="O1287" i="2"/>
  <c r="N1287" i="2"/>
  <c r="M1287" i="2"/>
  <c r="L1287" i="2"/>
  <c r="AB1286" i="2"/>
  <c r="AA1286" i="2"/>
  <c r="Z1286" i="2"/>
  <c r="Y1286" i="2"/>
  <c r="X1286" i="2"/>
  <c r="W1286" i="2"/>
  <c r="V1286" i="2"/>
  <c r="U1286" i="2"/>
  <c r="T1286" i="2"/>
  <c r="S1286" i="2"/>
  <c r="R1286" i="2"/>
  <c r="Q1286" i="2"/>
  <c r="P1286" i="2"/>
  <c r="O1286" i="2"/>
  <c r="N1286" i="2"/>
  <c r="M1286" i="2"/>
  <c r="L1286" i="2"/>
  <c r="AB1285" i="2"/>
  <c r="AA1285" i="2"/>
  <c r="Z1285" i="2"/>
  <c r="Y1285" i="2"/>
  <c r="X1285" i="2"/>
  <c r="W1285" i="2"/>
  <c r="V1285" i="2"/>
  <c r="U1285" i="2"/>
  <c r="T1285" i="2"/>
  <c r="S1285" i="2"/>
  <c r="R1285" i="2"/>
  <c r="Q1285" i="2"/>
  <c r="P1285" i="2"/>
  <c r="O1285" i="2"/>
  <c r="N1285" i="2"/>
  <c r="M1285" i="2"/>
  <c r="L1285" i="2"/>
  <c r="AB1284" i="2"/>
  <c r="AA1284" i="2"/>
  <c r="Z1284" i="2"/>
  <c r="Y1284" i="2"/>
  <c r="X1284" i="2"/>
  <c r="W1284" i="2"/>
  <c r="V1284" i="2"/>
  <c r="U1284" i="2"/>
  <c r="T1284" i="2"/>
  <c r="S1284" i="2"/>
  <c r="R1284" i="2"/>
  <c r="Q1284" i="2"/>
  <c r="P1284" i="2"/>
  <c r="O1284" i="2"/>
  <c r="N1284" i="2"/>
  <c r="M1284" i="2"/>
  <c r="L1284" i="2"/>
  <c r="AB1283" i="2"/>
  <c r="AA1283" i="2"/>
  <c r="Z1283" i="2"/>
  <c r="Y1283" i="2"/>
  <c r="X1283" i="2"/>
  <c r="W1283" i="2"/>
  <c r="V1283" i="2"/>
  <c r="U1283" i="2"/>
  <c r="T1283" i="2"/>
  <c r="S1283" i="2"/>
  <c r="R1283" i="2"/>
  <c r="Q1283" i="2"/>
  <c r="P1283" i="2"/>
  <c r="O1283" i="2"/>
  <c r="N1283" i="2"/>
  <c r="M1283" i="2"/>
  <c r="L1283" i="2"/>
  <c r="AB1282" i="2"/>
  <c r="AA1282" i="2"/>
  <c r="Z1282" i="2"/>
  <c r="Y1282" i="2"/>
  <c r="X1282" i="2"/>
  <c r="W1282" i="2"/>
  <c r="V1282" i="2"/>
  <c r="U1282" i="2"/>
  <c r="T1282" i="2"/>
  <c r="S1282" i="2"/>
  <c r="R1282" i="2"/>
  <c r="Q1282" i="2"/>
  <c r="P1282" i="2"/>
  <c r="O1282" i="2"/>
  <c r="N1282" i="2"/>
  <c r="M1282" i="2"/>
  <c r="L1282" i="2"/>
  <c r="AB1281" i="2"/>
  <c r="AA1281" i="2"/>
  <c r="Z1281" i="2"/>
  <c r="Y1281" i="2"/>
  <c r="X1281" i="2"/>
  <c r="W1281" i="2"/>
  <c r="V1281" i="2"/>
  <c r="U1281" i="2"/>
  <c r="T1281" i="2"/>
  <c r="S1281" i="2"/>
  <c r="R1281" i="2"/>
  <c r="Q1281" i="2"/>
  <c r="P1281" i="2"/>
  <c r="O1281" i="2"/>
  <c r="N1281" i="2"/>
  <c r="M1281" i="2"/>
  <c r="L1281" i="2"/>
  <c r="AB1280" i="2"/>
  <c r="AA1280" i="2"/>
  <c r="Z1280" i="2"/>
  <c r="Y1280" i="2"/>
  <c r="X1280" i="2"/>
  <c r="W1280" i="2"/>
  <c r="V1280" i="2"/>
  <c r="U1280" i="2"/>
  <c r="T1280" i="2"/>
  <c r="S1280" i="2"/>
  <c r="R1280" i="2"/>
  <c r="Q1280" i="2"/>
  <c r="P1280" i="2"/>
  <c r="O1280" i="2"/>
  <c r="N1280" i="2"/>
  <c r="M1280" i="2"/>
  <c r="L1280" i="2"/>
  <c r="AB1279" i="2"/>
  <c r="AA1279" i="2"/>
  <c r="Z1279" i="2"/>
  <c r="Y1279" i="2"/>
  <c r="X1279" i="2"/>
  <c r="W1279" i="2"/>
  <c r="V1279" i="2"/>
  <c r="U1279" i="2"/>
  <c r="T1279" i="2"/>
  <c r="S1279" i="2"/>
  <c r="R1279" i="2"/>
  <c r="Q1279" i="2"/>
  <c r="P1279" i="2"/>
  <c r="O1279" i="2"/>
  <c r="N1279" i="2"/>
  <c r="M1279" i="2"/>
  <c r="L1279" i="2"/>
  <c r="AB1278" i="2"/>
  <c r="AA1278" i="2"/>
  <c r="Z1278" i="2"/>
  <c r="Y1278" i="2"/>
  <c r="X1278" i="2"/>
  <c r="W1278" i="2"/>
  <c r="V1278" i="2"/>
  <c r="U1278" i="2"/>
  <c r="T1278" i="2"/>
  <c r="S1278" i="2"/>
  <c r="R1278" i="2"/>
  <c r="Q1278" i="2"/>
  <c r="P1278" i="2"/>
  <c r="O1278" i="2"/>
  <c r="N1278" i="2"/>
  <c r="M1278" i="2"/>
  <c r="L1278" i="2"/>
  <c r="AB1277" i="2"/>
  <c r="AA1277" i="2"/>
  <c r="Z1277" i="2"/>
  <c r="Y1277" i="2"/>
  <c r="X1277" i="2"/>
  <c r="W1277" i="2"/>
  <c r="V1277" i="2"/>
  <c r="U1277" i="2"/>
  <c r="T1277" i="2"/>
  <c r="S1277" i="2"/>
  <c r="R1277" i="2"/>
  <c r="Q1277" i="2"/>
  <c r="P1277" i="2"/>
  <c r="O1277" i="2"/>
  <c r="N1277" i="2"/>
  <c r="M1277" i="2"/>
  <c r="L1277" i="2"/>
  <c r="AB1276" i="2"/>
  <c r="AA1276" i="2"/>
  <c r="Z1276" i="2"/>
  <c r="Y1276" i="2"/>
  <c r="X1276" i="2"/>
  <c r="W1276" i="2"/>
  <c r="V1276" i="2"/>
  <c r="U1276" i="2"/>
  <c r="T1276" i="2"/>
  <c r="S1276" i="2"/>
  <c r="R1276" i="2"/>
  <c r="Q1276" i="2"/>
  <c r="P1276" i="2"/>
  <c r="O1276" i="2"/>
  <c r="N1276" i="2"/>
  <c r="M1276" i="2"/>
  <c r="L1276" i="2"/>
  <c r="AB1275" i="2"/>
  <c r="AA1275" i="2"/>
  <c r="Z1275" i="2"/>
  <c r="Y1275" i="2"/>
  <c r="X1275" i="2"/>
  <c r="W1275" i="2"/>
  <c r="V1275" i="2"/>
  <c r="U1275" i="2"/>
  <c r="T1275" i="2"/>
  <c r="S1275" i="2"/>
  <c r="R1275" i="2"/>
  <c r="Q1275" i="2"/>
  <c r="P1275" i="2"/>
  <c r="O1275" i="2"/>
  <c r="N1275" i="2"/>
  <c r="M1275" i="2"/>
  <c r="L1275" i="2"/>
  <c r="AB1274" i="2"/>
  <c r="AA1274" i="2"/>
  <c r="Z1274" i="2"/>
  <c r="Y1274" i="2"/>
  <c r="X1274" i="2"/>
  <c r="W1274" i="2"/>
  <c r="V1274" i="2"/>
  <c r="U1274" i="2"/>
  <c r="T1274" i="2"/>
  <c r="S1274" i="2"/>
  <c r="R1274" i="2"/>
  <c r="Q1274" i="2"/>
  <c r="P1274" i="2"/>
  <c r="O1274" i="2"/>
  <c r="N1274" i="2"/>
  <c r="M1274" i="2"/>
  <c r="L1274" i="2"/>
  <c r="AB1273" i="2"/>
  <c r="AA1273" i="2"/>
  <c r="Z1273" i="2"/>
  <c r="Y1273" i="2"/>
  <c r="X1273" i="2"/>
  <c r="W1273" i="2"/>
  <c r="V1273" i="2"/>
  <c r="U1273" i="2"/>
  <c r="T1273" i="2"/>
  <c r="S1273" i="2"/>
  <c r="R1273" i="2"/>
  <c r="Q1273" i="2"/>
  <c r="P1273" i="2"/>
  <c r="O1273" i="2"/>
  <c r="N1273" i="2"/>
  <c r="M1273" i="2"/>
  <c r="L1273" i="2"/>
  <c r="AB1272" i="2"/>
  <c r="AA1272" i="2"/>
  <c r="Z1272" i="2"/>
  <c r="Y1272" i="2"/>
  <c r="X1272" i="2"/>
  <c r="W1272" i="2"/>
  <c r="V1272" i="2"/>
  <c r="U1272" i="2"/>
  <c r="T1272" i="2"/>
  <c r="S1272" i="2"/>
  <c r="R1272" i="2"/>
  <c r="Q1272" i="2"/>
  <c r="P1272" i="2"/>
  <c r="O1272" i="2"/>
  <c r="N1272" i="2"/>
  <c r="M1272" i="2"/>
  <c r="L1272" i="2"/>
  <c r="AB1271" i="2"/>
  <c r="AA1271" i="2"/>
  <c r="Z1271" i="2"/>
  <c r="Y1271" i="2"/>
  <c r="X1271" i="2"/>
  <c r="W1271" i="2"/>
  <c r="V1271" i="2"/>
  <c r="U1271" i="2"/>
  <c r="T1271" i="2"/>
  <c r="S1271" i="2"/>
  <c r="R1271" i="2"/>
  <c r="Q1271" i="2"/>
  <c r="P1271" i="2"/>
  <c r="O1271" i="2"/>
  <c r="N1271" i="2"/>
  <c r="M1271" i="2"/>
  <c r="L1271" i="2"/>
  <c r="AB1270" i="2"/>
  <c r="AA1270" i="2"/>
  <c r="Z1270" i="2"/>
  <c r="Y1270" i="2"/>
  <c r="X1270" i="2"/>
  <c r="W1270" i="2"/>
  <c r="V1270" i="2"/>
  <c r="U1270" i="2"/>
  <c r="T1270" i="2"/>
  <c r="S1270" i="2"/>
  <c r="R1270" i="2"/>
  <c r="Q1270" i="2"/>
  <c r="P1270" i="2"/>
  <c r="O1270" i="2"/>
  <c r="N1270" i="2"/>
  <c r="M1270" i="2"/>
  <c r="L1270" i="2"/>
  <c r="AB1269" i="2"/>
  <c r="AA1269" i="2"/>
  <c r="Z1269" i="2"/>
  <c r="Y1269" i="2"/>
  <c r="X1269" i="2"/>
  <c r="W1269" i="2"/>
  <c r="V1269" i="2"/>
  <c r="U1269" i="2"/>
  <c r="T1269" i="2"/>
  <c r="S1269" i="2"/>
  <c r="R1269" i="2"/>
  <c r="Q1269" i="2"/>
  <c r="P1269" i="2"/>
  <c r="O1269" i="2"/>
  <c r="N1269" i="2"/>
  <c r="M1269" i="2"/>
  <c r="L1269" i="2"/>
  <c r="AB1268" i="2"/>
  <c r="AA1268" i="2"/>
  <c r="Z1268" i="2"/>
  <c r="Y1268" i="2"/>
  <c r="X1268" i="2"/>
  <c r="W1268" i="2"/>
  <c r="V1268" i="2"/>
  <c r="U1268" i="2"/>
  <c r="T1268" i="2"/>
  <c r="S1268" i="2"/>
  <c r="R1268" i="2"/>
  <c r="Q1268" i="2"/>
  <c r="P1268" i="2"/>
  <c r="O1268" i="2"/>
  <c r="N1268" i="2"/>
  <c r="M1268" i="2"/>
  <c r="L1268" i="2"/>
  <c r="AB1267" i="2"/>
  <c r="AA1267" i="2"/>
  <c r="Z1267" i="2"/>
  <c r="Y1267" i="2"/>
  <c r="X1267" i="2"/>
  <c r="W1267" i="2"/>
  <c r="V1267" i="2"/>
  <c r="U1267" i="2"/>
  <c r="T1267" i="2"/>
  <c r="S1267" i="2"/>
  <c r="R1267" i="2"/>
  <c r="Q1267" i="2"/>
  <c r="P1267" i="2"/>
  <c r="O1267" i="2"/>
  <c r="N1267" i="2"/>
  <c r="M1267" i="2"/>
  <c r="L1267" i="2"/>
  <c r="AB1266" i="2"/>
  <c r="AA1266" i="2"/>
  <c r="Z1266" i="2"/>
  <c r="Y1266" i="2"/>
  <c r="X1266" i="2"/>
  <c r="W1266" i="2"/>
  <c r="V1266" i="2"/>
  <c r="U1266" i="2"/>
  <c r="T1266" i="2"/>
  <c r="S1266" i="2"/>
  <c r="R1266" i="2"/>
  <c r="Q1266" i="2"/>
  <c r="P1266" i="2"/>
  <c r="O1266" i="2"/>
  <c r="N1266" i="2"/>
  <c r="M1266" i="2"/>
  <c r="L1266" i="2"/>
  <c r="AB1265" i="2"/>
  <c r="AA1265" i="2"/>
  <c r="Z1265" i="2"/>
  <c r="Y1265" i="2"/>
  <c r="X1265" i="2"/>
  <c r="W1265" i="2"/>
  <c r="V1265" i="2"/>
  <c r="U1265" i="2"/>
  <c r="T1265" i="2"/>
  <c r="S1265" i="2"/>
  <c r="R1265" i="2"/>
  <c r="Q1265" i="2"/>
  <c r="P1265" i="2"/>
  <c r="O1265" i="2"/>
  <c r="N1265" i="2"/>
  <c r="M1265" i="2"/>
  <c r="L1265" i="2"/>
  <c r="AB1264" i="2"/>
  <c r="AA1264" i="2"/>
  <c r="Z1264" i="2"/>
  <c r="Y1264" i="2"/>
  <c r="X1264" i="2"/>
  <c r="W1264" i="2"/>
  <c r="V1264" i="2"/>
  <c r="U1264" i="2"/>
  <c r="T1264" i="2"/>
  <c r="S1264" i="2"/>
  <c r="R1264" i="2"/>
  <c r="Q1264" i="2"/>
  <c r="P1264" i="2"/>
  <c r="O1264" i="2"/>
  <c r="N1264" i="2"/>
  <c r="M1264" i="2"/>
  <c r="L1264" i="2"/>
  <c r="AB1263" i="2"/>
  <c r="AA1263" i="2"/>
  <c r="Z1263" i="2"/>
  <c r="Y1263" i="2"/>
  <c r="X1263" i="2"/>
  <c r="W1263" i="2"/>
  <c r="V1263" i="2"/>
  <c r="U1263" i="2"/>
  <c r="T1263" i="2"/>
  <c r="S1263" i="2"/>
  <c r="R1263" i="2"/>
  <c r="Q1263" i="2"/>
  <c r="P1263" i="2"/>
  <c r="O1263" i="2"/>
  <c r="N1263" i="2"/>
  <c r="M1263" i="2"/>
  <c r="L1263" i="2"/>
  <c r="AB1262" i="2"/>
  <c r="AA1262" i="2"/>
  <c r="Z1262" i="2"/>
  <c r="Y1262" i="2"/>
  <c r="X1262" i="2"/>
  <c r="W1262" i="2"/>
  <c r="V1262" i="2"/>
  <c r="U1262" i="2"/>
  <c r="T1262" i="2"/>
  <c r="S1262" i="2"/>
  <c r="R1262" i="2"/>
  <c r="Q1262" i="2"/>
  <c r="P1262" i="2"/>
  <c r="O1262" i="2"/>
  <c r="N1262" i="2"/>
  <c r="M1262" i="2"/>
  <c r="L1262" i="2"/>
  <c r="AB1261" i="2"/>
  <c r="AA1261" i="2"/>
  <c r="Z1261" i="2"/>
  <c r="Y1261" i="2"/>
  <c r="X1261" i="2"/>
  <c r="W1261" i="2"/>
  <c r="V1261" i="2"/>
  <c r="U1261" i="2"/>
  <c r="T1261" i="2"/>
  <c r="S1261" i="2"/>
  <c r="R1261" i="2"/>
  <c r="Q1261" i="2"/>
  <c r="P1261" i="2"/>
  <c r="O1261" i="2"/>
  <c r="N1261" i="2"/>
  <c r="M1261" i="2"/>
  <c r="L1261" i="2"/>
  <c r="AB1260" i="2"/>
  <c r="AA1260" i="2"/>
  <c r="Z1260" i="2"/>
  <c r="Y1260" i="2"/>
  <c r="X1260" i="2"/>
  <c r="W1260" i="2"/>
  <c r="V1260" i="2"/>
  <c r="U1260" i="2"/>
  <c r="T1260" i="2"/>
  <c r="S1260" i="2"/>
  <c r="R1260" i="2"/>
  <c r="Q1260" i="2"/>
  <c r="P1260" i="2"/>
  <c r="O1260" i="2"/>
  <c r="N1260" i="2"/>
  <c r="M1260" i="2"/>
  <c r="L1260" i="2"/>
  <c r="AB1259" i="2"/>
  <c r="AA1259" i="2"/>
  <c r="Z1259" i="2"/>
  <c r="Y1259" i="2"/>
  <c r="X1259" i="2"/>
  <c r="W1259" i="2"/>
  <c r="V1259" i="2"/>
  <c r="U1259" i="2"/>
  <c r="T1259" i="2"/>
  <c r="S1259" i="2"/>
  <c r="R1259" i="2"/>
  <c r="Q1259" i="2"/>
  <c r="P1259" i="2"/>
  <c r="O1259" i="2"/>
  <c r="N1259" i="2"/>
  <c r="M1259" i="2"/>
  <c r="L1259" i="2"/>
  <c r="AB1258" i="2"/>
  <c r="AA1258" i="2"/>
  <c r="Z1258" i="2"/>
  <c r="Y1258" i="2"/>
  <c r="X1258" i="2"/>
  <c r="W1258" i="2"/>
  <c r="V1258" i="2"/>
  <c r="U1258" i="2"/>
  <c r="T1258" i="2"/>
  <c r="S1258" i="2"/>
  <c r="R1258" i="2"/>
  <c r="Q1258" i="2"/>
  <c r="P1258" i="2"/>
  <c r="O1258" i="2"/>
  <c r="N1258" i="2"/>
  <c r="M1258" i="2"/>
  <c r="L1258" i="2"/>
  <c r="AB1257" i="2"/>
  <c r="AA1257" i="2"/>
  <c r="Z1257" i="2"/>
  <c r="Y1257" i="2"/>
  <c r="X1257" i="2"/>
  <c r="W1257" i="2"/>
  <c r="V1257" i="2"/>
  <c r="U1257" i="2"/>
  <c r="T1257" i="2"/>
  <c r="S1257" i="2"/>
  <c r="R1257" i="2"/>
  <c r="Q1257" i="2"/>
  <c r="P1257" i="2"/>
  <c r="O1257" i="2"/>
  <c r="N1257" i="2"/>
  <c r="M1257" i="2"/>
  <c r="L1257" i="2"/>
  <c r="AB1256" i="2"/>
  <c r="AA1256" i="2"/>
  <c r="Z1256" i="2"/>
  <c r="Y1256" i="2"/>
  <c r="X1256" i="2"/>
  <c r="W1256" i="2"/>
  <c r="V1256" i="2"/>
  <c r="U1256" i="2"/>
  <c r="T1256" i="2"/>
  <c r="S1256" i="2"/>
  <c r="R1256" i="2"/>
  <c r="Q1256" i="2"/>
  <c r="P1256" i="2"/>
  <c r="O1256" i="2"/>
  <c r="N1256" i="2"/>
  <c r="M1256" i="2"/>
  <c r="L1256" i="2"/>
  <c r="AB1255" i="2"/>
  <c r="AA1255" i="2"/>
  <c r="Z1255" i="2"/>
  <c r="Y1255" i="2"/>
  <c r="X1255" i="2"/>
  <c r="W1255" i="2"/>
  <c r="V1255" i="2"/>
  <c r="U1255" i="2"/>
  <c r="T1255" i="2"/>
  <c r="S1255" i="2"/>
  <c r="R1255" i="2"/>
  <c r="Q1255" i="2"/>
  <c r="P1255" i="2"/>
  <c r="O1255" i="2"/>
  <c r="N1255" i="2"/>
  <c r="M1255" i="2"/>
  <c r="L1255" i="2"/>
  <c r="AB1254" i="2"/>
  <c r="AA1254" i="2"/>
  <c r="Z1254" i="2"/>
  <c r="Y1254" i="2"/>
  <c r="X1254" i="2"/>
  <c r="W1254" i="2"/>
  <c r="V1254" i="2"/>
  <c r="U1254" i="2"/>
  <c r="T1254" i="2"/>
  <c r="S1254" i="2"/>
  <c r="R1254" i="2"/>
  <c r="Q1254" i="2"/>
  <c r="P1254" i="2"/>
  <c r="O1254" i="2"/>
  <c r="N1254" i="2"/>
  <c r="M1254" i="2"/>
  <c r="L1254" i="2"/>
  <c r="AB1253" i="2"/>
  <c r="AA1253" i="2"/>
  <c r="Z1253" i="2"/>
  <c r="Y1253" i="2"/>
  <c r="X1253" i="2"/>
  <c r="W1253" i="2"/>
  <c r="V1253" i="2"/>
  <c r="U1253" i="2"/>
  <c r="T1253" i="2"/>
  <c r="S1253" i="2"/>
  <c r="R1253" i="2"/>
  <c r="Q1253" i="2"/>
  <c r="P1253" i="2"/>
  <c r="O1253" i="2"/>
  <c r="N1253" i="2"/>
  <c r="M1253" i="2"/>
  <c r="L1253" i="2"/>
  <c r="AB1252" i="2"/>
  <c r="AA1252" i="2"/>
  <c r="Z1252" i="2"/>
  <c r="Y1252" i="2"/>
  <c r="X1252" i="2"/>
  <c r="W1252" i="2"/>
  <c r="V1252" i="2"/>
  <c r="U1252" i="2"/>
  <c r="T1252" i="2"/>
  <c r="S1252" i="2"/>
  <c r="R1252" i="2"/>
  <c r="Q1252" i="2"/>
  <c r="P1252" i="2"/>
  <c r="O1252" i="2"/>
  <c r="N1252" i="2"/>
  <c r="M1252" i="2"/>
  <c r="L1252" i="2"/>
  <c r="AB1251" i="2"/>
  <c r="AA1251" i="2"/>
  <c r="Z1251" i="2"/>
  <c r="Y1251" i="2"/>
  <c r="X1251" i="2"/>
  <c r="W1251" i="2"/>
  <c r="V1251" i="2"/>
  <c r="U1251" i="2"/>
  <c r="T1251" i="2"/>
  <c r="S1251" i="2"/>
  <c r="R1251" i="2"/>
  <c r="Q1251" i="2"/>
  <c r="P1251" i="2"/>
  <c r="O1251" i="2"/>
  <c r="N1251" i="2"/>
  <c r="M1251" i="2"/>
  <c r="L1251" i="2"/>
  <c r="AB1250" i="2"/>
  <c r="AA1250" i="2"/>
  <c r="Z1250" i="2"/>
  <c r="Y1250" i="2"/>
  <c r="X1250" i="2"/>
  <c r="W1250" i="2"/>
  <c r="V1250" i="2"/>
  <c r="U1250" i="2"/>
  <c r="T1250" i="2"/>
  <c r="S1250" i="2"/>
  <c r="R1250" i="2"/>
  <c r="Q1250" i="2"/>
  <c r="P1250" i="2"/>
  <c r="O1250" i="2"/>
  <c r="N1250" i="2"/>
  <c r="M1250" i="2"/>
  <c r="L1250" i="2"/>
  <c r="AB1249" i="2"/>
  <c r="AA1249" i="2"/>
  <c r="Z1249" i="2"/>
  <c r="Y1249" i="2"/>
  <c r="X1249" i="2"/>
  <c r="W1249" i="2"/>
  <c r="V1249" i="2"/>
  <c r="U1249" i="2"/>
  <c r="T1249" i="2"/>
  <c r="S1249" i="2"/>
  <c r="R1249" i="2"/>
  <c r="Q1249" i="2"/>
  <c r="P1249" i="2"/>
  <c r="O1249" i="2"/>
  <c r="N1249" i="2"/>
  <c r="M1249" i="2"/>
  <c r="L1249" i="2"/>
  <c r="AB1248" i="2"/>
  <c r="AA1248" i="2"/>
  <c r="Z1248" i="2"/>
  <c r="Y1248" i="2"/>
  <c r="X1248" i="2"/>
  <c r="W1248" i="2"/>
  <c r="V1248" i="2"/>
  <c r="U1248" i="2"/>
  <c r="T1248" i="2"/>
  <c r="S1248" i="2"/>
  <c r="R1248" i="2"/>
  <c r="Q1248" i="2"/>
  <c r="P1248" i="2"/>
  <c r="O1248" i="2"/>
  <c r="N1248" i="2"/>
  <c r="M1248" i="2"/>
  <c r="L1248" i="2"/>
  <c r="AB1247" i="2"/>
  <c r="AA1247" i="2"/>
  <c r="Z1247" i="2"/>
  <c r="Y1247" i="2"/>
  <c r="X1247" i="2"/>
  <c r="W1247" i="2"/>
  <c r="V1247" i="2"/>
  <c r="U1247" i="2"/>
  <c r="T1247" i="2"/>
  <c r="S1247" i="2"/>
  <c r="R1247" i="2"/>
  <c r="Q1247" i="2"/>
  <c r="P1247" i="2"/>
  <c r="O1247" i="2"/>
  <c r="N1247" i="2"/>
  <c r="M1247" i="2"/>
  <c r="L1247" i="2"/>
  <c r="AB1246" i="2"/>
  <c r="AA1246" i="2"/>
  <c r="Z1246" i="2"/>
  <c r="Y1246" i="2"/>
  <c r="X1246" i="2"/>
  <c r="W1246" i="2"/>
  <c r="V1246" i="2"/>
  <c r="U1246" i="2"/>
  <c r="T1246" i="2"/>
  <c r="S1246" i="2"/>
  <c r="R1246" i="2"/>
  <c r="Q1246" i="2"/>
  <c r="P1246" i="2"/>
  <c r="O1246" i="2"/>
  <c r="N1246" i="2"/>
  <c r="M1246" i="2"/>
  <c r="L1246" i="2"/>
  <c r="AB1245" i="2"/>
  <c r="AA1245" i="2"/>
  <c r="Z1245" i="2"/>
  <c r="Y1245" i="2"/>
  <c r="X1245" i="2"/>
  <c r="W1245" i="2"/>
  <c r="V1245" i="2"/>
  <c r="U1245" i="2"/>
  <c r="T1245" i="2"/>
  <c r="S1245" i="2"/>
  <c r="R1245" i="2"/>
  <c r="Q1245" i="2"/>
  <c r="P1245" i="2"/>
  <c r="O1245" i="2"/>
  <c r="N1245" i="2"/>
  <c r="M1245" i="2"/>
  <c r="L1245" i="2"/>
  <c r="AB1244" i="2"/>
  <c r="AA1244" i="2"/>
  <c r="Z1244" i="2"/>
  <c r="Y1244" i="2"/>
  <c r="X1244" i="2"/>
  <c r="W1244" i="2"/>
  <c r="V1244" i="2"/>
  <c r="U1244" i="2"/>
  <c r="T1244" i="2"/>
  <c r="S1244" i="2"/>
  <c r="R1244" i="2"/>
  <c r="Q1244" i="2"/>
  <c r="P1244" i="2"/>
  <c r="O1244" i="2"/>
  <c r="N1244" i="2"/>
  <c r="M1244" i="2"/>
  <c r="L1244" i="2"/>
  <c r="AB1243" i="2"/>
  <c r="AA1243" i="2"/>
  <c r="Z1243" i="2"/>
  <c r="Y1243" i="2"/>
  <c r="X1243" i="2"/>
  <c r="W1243" i="2"/>
  <c r="V1243" i="2"/>
  <c r="U1243" i="2"/>
  <c r="T1243" i="2"/>
  <c r="S1243" i="2"/>
  <c r="R1243" i="2"/>
  <c r="Q1243" i="2"/>
  <c r="P1243" i="2"/>
  <c r="O1243" i="2"/>
  <c r="N1243" i="2"/>
  <c r="M1243" i="2"/>
  <c r="L1243" i="2"/>
  <c r="AB1242" i="2"/>
  <c r="AA1242" i="2"/>
  <c r="Z1242" i="2"/>
  <c r="Y1242" i="2"/>
  <c r="X1242" i="2"/>
  <c r="W1242" i="2"/>
  <c r="V1242" i="2"/>
  <c r="U1242" i="2"/>
  <c r="T1242" i="2"/>
  <c r="S1242" i="2"/>
  <c r="R1242" i="2"/>
  <c r="Q1242" i="2"/>
  <c r="P1242" i="2"/>
  <c r="O1242" i="2"/>
  <c r="N1242" i="2"/>
  <c r="M1242" i="2"/>
  <c r="L1242" i="2"/>
  <c r="AB1241" i="2"/>
  <c r="AA1241" i="2"/>
  <c r="Z1241" i="2"/>
  <c r="Y1241" i="2"/>
  <c r="X1241" i="2"/>
  <c r="W1241" i="2"/>
  <c r="V1241" i="2"/>
  <c r="U1241" i="2"/>
  <c r="T1241" i="2"/>
  <c r="S1241" i="2"/>
  <c r="R1241" i="2"/>
  <c r="Q1241" i="2"/>
  <c r="P1241" i="2"/>
  <c r="O1241" i="2"/>
  <c r="N1241" i="2"/>
  <c r="M1241" i="2"/>
  <c r="L1241" i="2"/>
  <c r="AB1240" i="2"/>
  <c r="AA1240" i="2"/>
  <c r="Z1240" i="2"/>
  <c r="Y1240" i="2"/>
  <c r="X1240" i="2"/>
  <c r="W1240" i="2"/>
  <c r="V1240" i="2"/>
  <c r="U1240" i="2"/>
  <c r="T1240" i="2"/>
  <c r="S1240" i="2"/>
  <c r="R1240" i="2"/>
  <c r="Q1240" i="2"/>
  <c r="P1240" i="2"/>
  <c r="O1240" i="2"/>
  <c r="N1240" i="2"/>
  <c r="M1240" i="2"/>
  <c r="L1240" i="2"/>
  <c r="AB1239" i="2"/>
  <c r="AA1239" i="2"/>
  <c r="Z1239" i="2"/>
  <c r="Y1239" i="2"/>
  <c r="X1239" i="2"/>
  <c r="W1239" i="2"/>
  <c r="V1239" i="2"/>
  <c r="U1239" i="2"/>
  <c r="T1239" i="2"/>
  <c r="S1239" i="2"/>
  <c r="R1239" i="2"/>
  <c r="Q1239" i="2"/>
  <c r="P1239" i="2"/>
  <c r="O1239" i="2"/>
  <c r="N1239" i="2"/>
  <c r="M1239" i="2"/>
  <c r="L1239" i="2"/>
  <c r="AB1238" i="2"/>
  <c r="AA1238" i="2"/>
  <c r="Z1238" i="2"/>
  <c r="Y1238" i="2"/>
  <c r="X1238" i="2"/>
  <c r="W1238" i="2"/>
  <c r="V1238" i="2"/>
  <c r="U1238" i="2"/>
  <c r="T1238" i="2"/>
  <c r="S1238" i="2"/>
  <c r="R1238" i="2"/>
  <c r="Q1238" i="2"/>
  <c r="P1238" i="2"/>
  <c r="O1238" i="2"/>
  <c r="N1238" i="2"/>
  <c r="M1238" i="2"/>
  <c r="L1238" i="2"/>
  <c r="AB1237" i="2"/>
  <c r="AA1237" i="2"/>
  <c r="Z1237" i="2"/>
  <c r="Y1237" i="2"/>
  <c r="X1237" i="2"/>
  <c r="W1237" i="2"/>
  <c r="V1237" i="2"/>
  <c r="U1237" i="2"/>
  <c r="T1237" i="2"/>
  <c r="S1237" i="2"/>
  <c r="R1237" i="2"/>
  <c r="Q1237" i="2"/>
  <c r="P1237" i="2"/>
  <c r="O1237" i="2"/>
  <c r="N1237" i="2"/>
  <c r="M1237" i="2"/>
  <c r="L1237" i="2"/>
  <c r="AB1236" i="2"/>
  <c r="AA1236" i="2"/>
  <c r="Z1236" i="2"/>
  <c r="Y1236" i="2"/>
  <c r="X1236" i="2"/>
  <c r="W1236" i="2"/>
  <c r="V1236" i="2"/>
  <c r="U1236" i="2"/>
  <c r="T1236" i="2"/>
  <c r="S1236" i="2"/>
  <c r="R1236" i="2"/>
  <c r="Q1236" i="2"/>
  <c r="P1236" i="2"/>
  <c r="O1236" i="2"/>
  <c r="N1236" i="2"/>
  <c r="M1236" i="2"/>
  <c r="L1236" i="2"/>
  <c r="AB1235" i="2"/>
  <c r="AA1235" i="2"/>
  <c r="Z1235" i="2"/>
  <c r="Y1235" i="2"/>
  <c r="X1235" i="2"/>
  <c r="W1235" i="2"/>
  <c r="V1235" i="2"/>
  <c r="U1235" i="2"/>
  <c r="T1235" i="2"/>
  <c r="S1235" i="2"/>
  <c r="R1235" i="2"/>
  <c r="Q1235" i="2"/>
  <c r="P1235" i="2"/>
  <c r="O1235" i="2"/>
  <c r="N1235" i="2"/>
  <c r="M1235" i="2"/>
  <c r="L1235" i="2"/>
  <c r="AB1234" i="2"/>
  <c r="AA1234" i="2"/>
  <c r="Z1234" i="2"/>
  <c r="Y1234" i="2"/>
  <c r="X1234" i="2"/>
  <c r="W1234" i="2"/>
  <c r="V1234" i="2"/>
  <c r="U1234" i="2"/>
  <c r="T1234" i="2"/>
  <c r="S1234" i="2"/>
  <c r="R1234" i="2"/>
  <c r="Q1234" i="2"/>
  <c r="P1234" i="2"/>
  <c r="O1234" i="2"/>
  <c r="N1234" i="2"/>
  <c r="M1234" i="2"/>
  <c r="L1234" i="2"/>
  <c r="AB1233" i="2"/>
  <c r="AA1233" i="2"/>
  <c r="Z1233" i="2"/>
  <c r="Y1233" i="2"/>
  <c r="X1233" i="2"/>
  <c r="W1233" i="2"/>
  <c r="V1233" i="2"/>
  <c r="U1233" i="2"/>
  <c r="T1233" i="2"/>
  <c r="S1233" i="2"/>
  <c r="R1233" i="2"/>
  <c r="Q1233" i="2"/>
  <c r="P1233" i="2"/>
  <c r="O1233" i="2"/>
  <c r="N1233" i="2"/>
  <c r="M1233" i="2"/>
  <c r="L1233" i="2"/>
  <c r="AB1232" i="2"/>
  <c r="AA1232" i="2"/>
  <c r="Z1232" i="2"/>
  <c r="Y1232" i="2"/>
  <c r="X1232" i="2"/>
  <c r="W1232" i="2"/>
  <c r="V1232" i="2"/>
  <c r="U1232" i="2"/>
  <c r="T1232" i="2"/>
  <c r="S1232" i="2"/>
  <c r="R1232" i="2"/>
  <c r="Q1232" i="2"/>
  <c r="P1232" i="2"/>
  <c r="O1232" i="2"/>
  <c r="N1232" i="2"/>
  <c r="M1232" i="2"/>
  <c r="L1232" i="2"/>
  <c r="AB1231" i="2"/>
  <c r="AA1231" i="2"/>
  <c r="Z1231" i="2"/>
  <c r="Y1231" i="2"/>
  <c r="X1231" i="2"/>
  <c r="W1231" i="2"/>
  <c r="V1231" i="2"/>
  <c r="U1231" i="2"/>
  <c r="T1231" i="2"/>
  <c r="S1231" i="2"/>
  <c r="R1231" i="2"/>
  <c r="Q1231" i="2"/>
  <c r="P1231" i="2"/>
  <c r="O1231" i="2"/>
  <c r="N1231" i="2"/>
  <c r="M1231" i="2"/>
  <c r="L1231" i="2"/>
  <c r="AB1230" i="2"/>
  <c r="AA1230" i="2"/>
  <c r="Z1230" i="2"/>
  <c r="Y1230" i="2"/>
  <c r="X1230" i="2"/>
  <c r="W1230" i="2"/>
  <c r="V1230" i="2"/>
  <c r="U1230" i="2"/>
  <c r="T1230" i="2"/>
  <c r="S1230" i="2"/>
  <c r="R1230" i="2"/>
  <c r="Q1230" i="2"/>
  <c r="P1230" i="2"/>
  <c r="O1230" i="2"/>
  <c r="N1230" i="2"/>
  <c r="M1230" i="2"/>
  <c r="L1230" i="2"/>
  <c r="AB1229" i="2"/>
  <c r="AA1229" i="2"/>
  <c r="Z1229" i="2"/>
  <c r="Y1229" i="2"/>
  <c r="X1229" i="2"/>
  <c r="W1229" i="2"/>
  <c r="V1229" i="2"/>
  <c r="U1229" i="2"/>
  <c r="T1229" i="2"/>
  <c r="S1229" i="2"/>
  <c r="R1229" i="2"/>
  <c r="Q1229" i="2"/>
  <c r="P1229" i="2"/>
  <c r="O1229" i="2"/>
  <c r="N1229" i="2"/>
  <c r="M1229" i="2"/>
  <c r="L1229" i="2"/>
  <c r="AB1228" i="2"/>
  <c r="AA1228" i="2"/>
  <c r="Z1228" i="2"/>
  <c r="Y1228" i="2"/>
  <c r="X1228" i="2"/>
  <c r="W1228" i="2"/>
  <c r="V1228" i="2"/>
  <c r="U1228" i="2"/>
  <c r="T1228" i="2"/>
  <c r="S1228" i="2"/>
  <c r="R1228" i="2"/>
  <c r="Q1228" i="2"/>
  <c r="P1228" i="2"/>
  <c r="O1228" i="2"/>
  <c r="N1228" i="2"/>
  <c r="M1228" i="2"/>
  <c r="L1228" i="2"/>
  <c r="AB1227" i="2"/>
  <c r="AA1227" i="2"/>
  <c r="Z1227" i="2"/>
  <c r="Y1227" i="2"/>
  <c r="X1227" i="2"/>
  <c r="W1227" i="2"/>
  <c r="V1227" i="2"/>
  <c r="U1227" i="2"/>
  <c r="T1227" i="2"/>
  <c r="S1227" i="2"/>
  <c r="R1227" i="2"/>
  <c r="Q1227" i="2"/>
  <c r="P1227" i="2"/>
  <c r="O1227" i="2"/>
  <c r="N1227" i="2"/>
  <c r="M1227" i="2"/>
  <c r="L1227" i="2"/>
  <c r="AB1226" i="2"/>
  <c r="AA1226" i="2"/>
  <c r="Z1226" i="2"/>
  <c r="Y1226" i="2"/>
  <c r="X1226" i="2"/>
  <c r="W1226" i="2"/>
  <c r="V1226" i="2"/>
  <c r="U1226" i="2"/>
  <c r="T1226" i="2"/>
  <c r="S1226" i="2"/>
  <c r="R1226" i="2"/>
  <c r="Q1226" i="2"/>
  <c r="P1226" i="2"/>
  <c r="O1226" i="2"/>
  <c r="N1226" i="2"/>
  <c r="M1226" i="2"/>
  <c r="L1226" i="2"/>
  <c r="AB1225" i="2"/>
  <c r="AA1225" i="2"/>
  <c r="Z1225" i="2"/>
  <c r="Y1225" i="2"/>
  <c r="X1225" i="2"/>
  <c r="W1225" i="2"/>
  <c r="V1225" i="2"/>
  <c r="U1225" i="2"/>
  <c r="T1225" i="2"/>
  <c r="S1225" i="2"/>
  <c r="R1225" i="2"/>
  <c r="Q1225" i="2"/>
  <c r="P1225" i="2"/>
  <c r="O1225" i="2"/>
  <c r="N1225" i="2"/>
  <c r="M1225" i="2"/>
  <c r="L1225" i="2"/>
  <c r="AB1224" i="2"/>
  <c r="AA1224" i="2"/>
  <c r="Z1224" i="2"/>
  <c r="Y1224" i="2"/>
  <c r="X1224" i="2"/>
  <c r="W1224" i="2"/>
  <c r="V1224" i="2"/>
  <c r="U1224" i="2"/>
  <c r="T1224" i="2"/>
  <c r="S1224" i="2"/>
  <c r="R1224" i="2"/>
  <c r="Q1224" i="2"/>
  <c r="P1224" i="2"/>
  <c r="O1224" i="2"/>
  <c r="N1224" i="2"/>
  <c r="M1224" i="2"/>
  <c r="L1224" i="2"/>
  <c r="AB1223" i="2"/>
  <c r="AA1223" i="2"/>
  <c r="Z1223" i="2"/>
  <c r="Y1223" i="2"/>
  <c r="X1223" i="2"/>
  <c r="W1223" i="2"/>
  <c r="V1223" i="2"/>
  <c r="U1223" i="2"/>
  <c r="T1223" i="2"/>
  <c r="S1223" i="2"/>
  <c r="R1223" i="2"/>
  <c r="Q1223" i="2"/>
  <c r="P1223" i="2"/>
  <c r="O1223" i="2"/>
  <c r="N1223" i="2"/>
  <c r="M1223" i="2"/>
  <c r="L1223" i="2"/>
  <c r="AB1222" i="2"/>
  <c r="AA1222" i="2"/>
  <c r="Z1222" i="2"/>
  <c r="Y1222" i="2"/>
  <c r="X1222" i="2"/>
  <c r="W1222" i="2"/>
  <c r="V1222" i="2"/>
  <c r="U1222" i="2"/>
  <c r="T1222" i="2"/>
  <c r="S1222" i="2"/>
  <c r="R1222" i="2"/>
  <c r="Q1222" i="2"/>
  <c r="P1222" i="2"/>
  <c r="O1222" i="2"/>
  <c r="N1222" i="2"/>
  <c r="M1222" i="2"/>
  <c r="L1222" i="2"/>
  <c r="AB1221" i="2"/>
  <c r="AA1221" i="2"/>
  <c r="Z1221" i="2"/>
  <c r="Y1221" i="2"/>
  <c r="X1221" i="2"/>
  <c r="W1221" i="2"/>
  <c r="V1221" i="2"/>
  <c r="U1221" i="2"/>
  <c r="T1221" i="2"/>
  <c r="S1221" i="2"/>
  <c r="R1221" i="2"/>
  <c r="Q1221" i="2"/>
  <c r="P1221" i="2"/>
  <c r="O1221" i="2"/>
  <c r="N1221" i="2"/>
  <c r="M1221" i="2"/>
  <c r="L1221" i="2"/>
  <c r="AB1220" i="2"/>
  <c r="AA1220" i="2"/>
  <c r="Z1220" i="2"/>
  <c r="Y1220" i="2"/>
  <c r="X1220" i="2"/>
  <c r="W1220" i="2"/>
  <c r="V1220" i="2"/>
  <c r="U1220" i="2"/>
  <c r="T1220" i="2"/>
  <c r="S1220" i="2"/>
  <c r="R1220" i="2"/>
  <c r="Q1220" i="2"/>
  <c r="P1220" i="2"/>
  <c r="O1220" i="2"/>
  <c r="N1220" i="2"/>
  <c r="M1220" i="2"/>
  <c r="L1220" i="2"/>
  <c r="AB1219" i="2"/>
  <c r="AA1219" i="2"/>
  <c r="Z1219" i="2"/>
  <c r="Y1219" i="2"/>
  <c r="X1219" i="2"/>
  <c r="W1219" i="2"/>
  <c r="V1219" i="2"/>
  <c r="U1219" i="2"/>
  <c r="T1219" i="2"/>
  <c r="S1219" i="2"/>
  <c r="R1219" i="2"/>
  <c r="Q1219" i="2"/>
  <c r="P1219" i="2"/>
  <c r="O1219" i="2"/>
  <c r="N1219" i="2"/>
  <c r="M1219" i="2"/>
  <c r="L1219" i="2"/>
  <c r="AB1218" i="2"/>
  <c r="AA1218" i="2"/>
  <c r="Z1218" i="2"/>
  <c r="Y1218" i="2"/>
  <c r="X1218" i="2"/>
  <c r="W1218" i="2"/>
  <c r="V1218" i="2"/>
  <c r="U1218" i="2"/>
  <c r="T1218" i="2"/>
  <c r="S1218" i="2"/>
  <c r="R1218" i="2"/>
  <c r="Q1218" i="2"/>
  <c r="P1218" i="2"/>
  <c r="O1218" i="2"/>
  <c r="N1218" i="2"/>
  <c r="M1218" i="2"/>
  <c r="L1218" i="2"/>
  <c r="AB1217" i="2"/>
  <c r="AA1217" i="2"/>
  <c r="Z1217" i="2"/>
  <c r="Y1217" i="2"/>
  <c r="X1217" i="2"/>
  <c r="W1217" i="2"/>
  <c r="V1217" i="2"/>
  <c r="U1217" i="2"/>
  <c r="T1217" i="2"/>
  <c r="S1217" i="2"/>
  <c r="R1217" i="2"/>
  <c r="Q1217" i="2"/>
  <c r="P1217" i="2"/>
  <c r="O1217" i="2"/>
  <c r="N1217" i="2"/>
  <c r="M1217" i="2"/>
  <c r="L1217" i="2"/>
  <c r="AB1216" i="2"/>
  <c r="AA1216" i="2"/>
  <c r="Z1216" i="2"/>
  <c r="Y1216" i="2"/>
  <c r="X1216" i="2"/>
  <c r="W1216" i="2"/>
  <c r="V1216" i="2"/>
  <c r="U1216" i="2"/>
  <c r="T1216" i="2"/>
  <c r="S1216" i="2"/>
  <c r="R1216" i="2"/>
  <c r="Q1216" i="2"/>
  <c r="P1216" i="2"/>
  <c r="O1216" i="2"/>
  <c r="N1216" i="2"/>
  <c r="M1216" i="2"/>
  <c r="L1216" i="2"/>
  <c r="AB1215" i="2"/>
  <c r="AA1215" i="2"/>
  <c r="Z1215" i="2"/>
  <c r="Y1215" i="2"/>
  <c r="X1215" i="2"/>
  <c r="W1215" i="2"/>
  <c r="V1215" i="2"/>
  <c r="U1215" i="2"/>
  <c r="T1215" i="2"/>
  <c r="S1215" i="2"/>
  <c r="R1215" i="2"/>
  <c r="Q1215" i="2"/>
  <c r="P1215" i="2"/>
  <c r="O1215" i="2"/>
  <c r="N1215" i="2"/>
  <c r="M1215" i="2"/>
  <c r="L1215" i="2"/>
  <c r="AB1214" i="2"/>
  <c r="AA1214" i="2"/>
  <c r="Z1214" i="2"/>
  <c r="Y1214" i="2"/>
  <c r="X1214" i="2"/>
  <c r="W1214" i="2"/>
  <c r="V1214" i="2"/>
  <c r="U1214" i="2"/>
  <c r="T1214" i="2"/>
  <c r="S1214" i="2"/>
  <c r="R1214" i="2"/>
  <c r="Q1214" i="2"/>
  <c r="P1214" i="2"/>
  <c r="O1214" i="2"/>
  <c r="N1214" i="2"/>
  <c r="M1214" i="2"/>
  <c r="L1214" i="2"/>
  <c r="AB1213" i="2"/>
  <c r="AA1213" i="2"/>
  <c r="Z1213" i="2"/>
  <c r="Y1213" i="2"/>
  <c r="X1213" i="2"/>
  <c r="W1213" i="2"/>
  <c r="V1213" i="2"/>
  <c r="U1213" i="2"/>
  <c r="T1213" i="2"/>
  <c r="S1213" i="2"/>
  <c r="R1213" i="2"/>
  <c r="Q1213" i="2"/>
  <c r="P1213" i="2"/>
  <c r="O1213" i="2"/>
  <c r="N1213" i="2"/>
  <c r="M1213" i="2"/>
  <c r="L1213" i="2"/>
  <c r="AB1212" i="2"/>
  <c r="AA1212" i="2"/>
  <c r="Z1212" i="2"/>
  <c r="Y1212" i="2"/>
  <c r="X1212" i="2"/>
  <c r="W1212" i="2"/>
  <c r="V1212" i="2"/>
  <c r="U1212" i="2"/>
  <c r="T1212" i="2"/>
  <c r="S1212" i="2"/>
  <c r="R1212" i="2"/>
  <c r="Q1212" i="2"/>
  <c r="P1212" i="2"/>
  <c r="O1212" i="2"/>
  <c r="N1212" i="2"/>
  <c r="M1212" i="2"/>
  <c r="L1212" i="2"/>
  <c r="AB1211" i="2"/>
  <c r="AA1211" i="2"/>
  <c r="Z1211" i="2"/>
  <c r="Y1211" i="2"/>
  <c r="X1211" i="2"/>
  <c r="W1211" i="2"/>
  <c r="V1211" i="2"/>
  <c r="U1211" i="2"/>
  <c r="T1211" i="2"/>
  <c r="S1211" i="2"/>
  <c r="R1211" i="2"/>
  <c r="Q1211" i="2"/>
  <c r="P1211" i="2"/>
  <c r="O1211" i="2"/>
  <c r="N1211" i="2"/>
  <c r="M1211" i="2"/>
  <c r="L1211" i="2"/>
  <c r="AB1210" i="2"/>
  <c r="AA1210" i="2"/>
  <c r="Z1210" i="2"/>
  <c r="Y1210" i="2"/>
  <c r="X1210" i="2"/>
  <c r="W1210" i="2"/>
  <c r="V1210" i="2"/>
  <c r="U1210" i="2"/>
  <c r="T1210" i="2"/>
  <c r="S1210" i="2"/>
  <c r="R1210" i="2"/>
  <c r="Q1210" i="2"/>
  <c r="P1210" i="2"/>
  <c r="O1210" i="2"/>
  <c r="N1210" i="2"/>
  <c r="M1210" i="2"/>
  <c r="L1210" i="2"/>
  <c r="AB1209" i="2"/>
  <c r="AA1209" i="2"/>
  <c r="Z1209" i="2"/>
  <c r="Y1209" i="2"/>
  <c r="X1209" i="2"/>
  <c r="W1209" i="2"/>
  <c r="V1209" i="2"/>
  <c r="U1209" i="2"/>
  <c r="T1209" i="2"/>
  <c r="S1209" i="2"/>
  <c r="R1209" i="2"/>
  <c r="Q1209" i="2"/>
  <c r="P1209" i="2"/>
  <c r="O1209" i="2"/>
  <c r="N1209" i="2"/>
  <c r="M1209" i="2"/>
  <c r="L1209" i="2"/>
  <c r="AB1208" i="2"/>
  <c r="AA1208" i="2"/>
  <c r="Z1208" i="2"/>
  <c r="Y1208" i="2"/>
  <c r="X1208" i="2"/>
  <c r="W1208" i="2"/>
  <c r="V1208" i="2"/>
  <c r="U1208" i="2"/>
  <c r="T1208" i="2"/>
  <c r="S1208" i="2"/>
  <c r="R1208" i="2"/>
  <c r="Q1208" i="2"/>
  <c r="P1208" i="2"/>
  <c r="O1208" i="2"/>
  <c r="N1208" i="2"/>
  <c r="M1208" i="2"/>
  <c r="L1208" i="2"/>
  <c r="AB1207" i="2"/>
  <c r="AA1207" i="2"/>
  <c r="Z1207" i="2"/>
  <c r="Y1207" i="2"/>
  <c r="X1207" i="2"/>
  <c r="W1207" i="2"/>
  <c r="V1207" i="2"/>
  <c r="U1207" i="2"/>
  <c r="T1207" i="2"/>
  <c r="S1207" i="2"/>
  <c r="R1207" i="2"/>
  <c r="Q1207" i="2"/>
  <c r="P1207" i="2"/>
  <c r="O1207" i="2"/>
  <c r="N1207" i="2"/>
  <c r="M1207" i="2"/>
  <c r="L1207" i="2"/>
  <c r="AB1206" i="2"/>
  <c r="AA1206" i="2"/>
  <c r="Z1206" i="2"/>
  <c r="Y1206" i="2"/>
  <c r="X1206" i="2"/>
  <c r="W1206" i="2"/>
  <c r="V1206" i="2"/>
  <c r="U1206" i="2"/>
  <c r="T1206" i="2"/>
  <c r="S1206" i="2"/>
  <c r="R1206" i="2"/>
  <c r="Q1206" i="2"/>
  <c r="P1206" i="2"/>
  <c r="O1206" i="2"/>
  <c r="N1206" i="2"/>
  <c r="M1206" i="2"/>
  <c r="L1206" i="2"/>
  <c r="AB1205" i="2"/>
  <c r="AA1205" i="2"/>
  <c r="Z1205" i="2"/>
  <c r="Y1205" i="2"/>
  <c r="X1205" i="2"/>
  <c r="W1205" i="2"/>
  <c r="V1205" i="2"/>
  <c r="U1205" i="2"/>
  <c r="T1205" i="2"/>
  <c r="S1205" i="2"/>
  <c r="R1205" i="2"/>
  <c r="Q1205" i="2"/>
  <c r="P1205" i="2"/>
  <c r="O1205" i="2"/>
  <c r="N1205" i="2"/>
  <c r="M1205" i="2"/>
  <c r="L1205" i="2"/>
  <c r="AB1204" i="2"/>
  <c r="AA1204" i="2"/>
  <c r="Z1204" i="2"/>
  <c r="Y1204" i="2"/>
  <c r="X1204" i="2"/>
  <c r="W1204" i="2"/>
  <c r="V1204" i="2"/>
  <c r="U1204" i="2"/>
  <c r="T1204" i="2"/>
  <c r="S1204" i="2"/>
  <c r="R1204" i="2"/>
  <c r="Q1204" i="2"/>
  <c r="P1204" i="2"/>
  <c r="O1204" i="2"/>
  <c r="N1204" i="2"/>
  <c r="M1204" i="2"/>
  <c r="L1204" i="2"/>
  <c r="AB1203" i="2"/>
  <c r="AA1203" i="2"/>
  <c r="Z1203" i="2"/>
  <c r="Y1203" i="2"/>
  <c r="X1203" i="2"/>
  <c r="W1203" i="2"/>
  <c r="V1203" i="2"/>
  <c r="U1203" i="2"/>
  <c r="T1203" i="2"/>
  <c r="S1203" i="2"/>
  <c r="R1203" i="2"/>
  <c r="Q1203" i="2"/>
  <c r="P1203" i="2"/>
  <c r="O1203" i="2"/>
  <c r="N1203" i="2"/>
  <c r="M1203" i="2"/>
  <c r="L1203" i="2"/>
  <c r="AB1202" i="2"/>
  <c r="AA1202" i="2"/>
  <c r="Z1202" i="2"/>
  <c r="Y1202" i="2"/>
  <c r="X1202" i="2"/>
  <c r="W1202" i="2"/>
  <c r="V1202" i="2"/>
  <c r="U1202" i="2"/>
  <c r="T1202" i="2"/>
  <c r="S1202" i="2"/>
  <c r="R1202" i="2"/>
  <c r="Q1202" i="2"/>
  <c r="P1202" i="2"/>
  <c r="O1202" i="2"/>
  <c r="N1202" i="2"/>
  <c r="M1202" i="2"/>
  <c r="L1202" i="2"/>
  <c r="AB1201" i="2"/>
  <c r="AA1201" i="2"/>
  <c r="Z1201" i="2"/>
  <c r="Y1201" i="2"/>
  <c r="X1201" i="2"/>
  <c r="W1201" i="2"/>
  <c r="V1201" i="2"/>
  <c r="U1201" i="2"/>
  <c r="T1201" i="2"/>
  <c r="S1201" i="2"/>
  <c r="R1201" i="2"/>
  <c r="Q1201" i="2"/>
  <c r="P1201" i="2"/>
  <c r="O1201" i="2"/>
  <c r="N1201" i="2"/>
  <c r="M1201" i="2"/>
  <c r="L1201" i="2"/>
  <c r="AB1200" i="2"/>
  <c r="AA1200" i="2"/>
  <c r="Z1200" i="2"/>
  <c r="Y1200" i="2"/>
  <c r="X1200" i="2"/>
  <c r="W1200" i="2"/>
  <c r="V1200" i="2"/>
  <c r="U1200" i="2"/>
  <c r="T1200" i="2"/>
  <c r="S1200" i="2"/>
  <c r="R1200" i="2"/>
  <c r="Q1200" i="2"/>
  <c r="P1200" i="2"/>
  <c r="O1200" i="2"/>
  <c r="N1200" i="2"/>
  <c r="M1200" i="2"/>
  <c r="L1200" i="2"/>
  <c r="AB1199" i="2"/>
  <c r="AA1199" i="2"/>
  <c r="Z1199" i="2"/>
  <c r="Y1199" i="2"/>
  <c r="X1199" i="2"/>
  <c r="W1199" i="2"/>
  <c r="V1199" i="2"/>
  <c r="U1199" i="2"/>
  <c r="T1199" i="2"/>
  <c r="S1199" i="2"/>
  <c r="R1199" i="2"/>
  <c r="Q1199" i="2"/>
  <c r="P1199" i="2"/>
  <c r="O1199" i="2"/>
  <c r="N1199" i="2"/>
  <c r="M1199" i="2"/>
  <c r="L1199" i="2"/>
  <c r="AB1198" i="2"/>
  <c r="AA1198" i="2"/>
  <c r="Z1198" i="2"/>
  <c r="Y1198" i="2"/>
  <c r="X1198" i="2"/>
  <c r="W1198" i="2"/>
  <c r="V1198" i="2"/>
  <c r="U1198" i="2"/>
  <c r="T1198" i="2"/>
  <c r="S1198" i="2"/>
  <c r="R1198" i="2"/>
  <c r="Q1198" i="2"/>
  <c r="P1198" i="2"/>
  <c r="O1198" i="2"/>
  <c r="N1198" i="2"/>
  <c r="M1198" i="2"/>
  <c r="L1198" i="2"/>
  <c r="AB1197" i="2"/>
  <c r="AA1197" i="2"/>
  <c r="Z1197" i="2"/>
  <c r="Y1197" i="2"/>
  <c r="X1197" i="2"/>
  <c r="W1197" i="2"/>
  <c r="V1197" i="2"/>
  <c r="U1197" i="2"/>
  <c r="T1197" i="2"/>
  <c r="S1197" i="2"/>
  <c r="R1197" i="2"/>
  <c r="Q1197" i="2"/>
  <c r="P1197" i="2"/>
  <c r="O1197" i="2"/>
  <c r="N1197" i="2"/>
  <c r="M1197" i="2"/>
  <c r="L1197" i="2"/>
  <c r="AB1196" i="2"/>
  <c r="AA1196" i="2"/>
  <c r="Z1196" i="2"/>
  <c r="Y1196" i="2"/>
  <c r="X1196" i="2"/>
  <c r="W1196" i="2"/>
  <c r="V1196" i="2"/>
  <c r="U1196" i="2"/>
  <c r="T1196" i="2"/>
  <c r="S1196" i="2"/>
  <c r="R1196" i="2"/>
  <c r="Q1196" i="2"/>
  <c r="P1196" i="2"/>
  <c r="O1196" i="2"/>
  <c r="N1196" i="2"/>
  <c r="M1196" i="2"/>
  <c r="L1196" i="2"/>
  <c r="AB1195" i="2"/>
  <c r="AA1195" i="2"/>
  <c r="Z1195" i="2"/>
  <c r="Y1195" i="2"/>
  <c r="X1195" i="2"/>
  <c r="W1195" i="2"/>
  <c r="V1195" i="2"/>
  <c r="U1195" i="2"/>
  <c r="T1195" i="2"/>
  <c r="S1195" i="2"/>
  <c r="R1195" i="2"/>
  <c r="Q1195" i="2"/>
  <c r="P1195" i="2"/>
  <c r="O1195" i="2"/>
  <c r="N1195" i="2"/>
  <c r="M1195" i="2"/>
  <c r="L1195" i="2"/>
  <c r="AB1194" i="2"/>
  <c r="AA1194" i="2"/>
  <c r="Z1194" i="2"/>
  <c r="Y1194" i="2"/>
  <c r="X1194" i="2"/>
  <c r="W1194" i="2"/>
  <c r="V1194" i="2"/>
  <c r="U1194" i="2"/>
  <c r="T1194" i="2"/>
  <c r="S1194" i="2"/>
  <c r="R1194" i="2"/>
  <c r="Q1194" i="2"/>
  <c r="P1194" i="2"/>
  <c r="O1194" i="2"/>
  <c r="N1194" i="2"/>
  <c r="M1194" i="2"/>
  <c r="L1194" i="2"/>
  <c r="AB1193" i="2"/>
  <c r="AA1193" i="2"/>
  <c r="Z1193" i="2"/>
  <c r="Y1193" i="2"/>
  <c r="X1193" i="2"/>
  <c r="W1193" i="2"/>
  <c r="V1193" i="2"/>
  <c r="U1193" i="2"/>
  <c r="T1193" i="2"/>
  <c r="S1193" i="2"/>
  <c r="R1193" i="2"/>
  <c r="Q1193" i="2"/>
  <c r="P1193" i="2"/>
  <c r="O1193" i="2"/>
  <c r="N1193" i="2"/>
  <c r="M1193" i="2"/>
  <c r="L1193" i="2"/>
  <c r="AB1192" i="2"/>
  <c r="AA1192" i="2"/>
  <c r="Z1192" i="2"/>
  <c r="Y1192" i="2"/>
  <c r="X1192" i="2"/>
  <c r="W1192" i="2"/>
  <c r="V1192" i="2"/>
  <c r="U1192" i="2"/>
  <c r="T1192" i="2"/>
  <c r="S1192" i="2"/>
  <c r="R1192" i="2"/>
  <c r="Q1192" i="2"/>
  <c r="P1192" i="2"/>
  <c r="O1192" i="2"/>
  <c r="N1192" i="2"/>
  <c r="M1192" i="2"/>
  <c r="L1192" i="2"/>
  <c r="AB1191" i="2"/>
  <c r="AA1191" i="2"/>
  <c r="Z1191" i="2"/>
  <c r="Y1191" i="2"/>
  <c r="X1191" i="2"/>
  <c r="W1191" i="2"/>
  <c r="V1191" i="2"/>
  <c r="U1191" i="2"/>
  <c r="T1191" i="2"/>
  <c r="S1191" i="2"/>
  <c r="R1191" i="2"/>
  <c r="Q1191" i="2"/>
  <c r="P1191" i="2"/>
  <c r="O1191" i="2"/>
  <c r="N1191" i="2"/>
  <c r="M1191" i="2"/>
  <c r="L1191" i="2"/>
  <c r="AB1190" i="2"/>
  <c r="AA1190" i="2"/>
  <c r="Z1190" i="2"/>
  <c r="Y1190" i="2"/>
  <c r="X1190" i="2"/>
  <c r="W1190" i="2"/>
  <c r="V1190" i="2"/>
  <c r="U1190" i="2"/>
  <c r="T1190" i="2"/>
  <c r="S1190" i="2"/>
  <c r="R1190" i="2"/>
  <c r="Q1190" i="2"/>
  <c r="P1190" i="2"/>
  <c r="O1190" i="2"/>
  <c r="N1190" i="2"/>
  <c r="M1190" i="2"/>
  <c r="L1190" i="2"/>
  <c r="AB1189" i="2"/>
  <c r="AA1189" i="2"/>
  <c r="Z1189" i="2"/>
  <c r="Y1189" i="2"/>
  <c r="X1189" i="2"/>
  <c r="W1189" i="2"/>
  <c r="V1189" i="2"/>
  <c r="U1189" i="2"/>
  <c r="T1189" i="2"/>
  <c r="S1189" i="2"/>
  <c r="R1189" i="2"/>
  <c r="Q1189" i="2"/>
  <c r="P1189" i="2"/>
  <c r="O1189" i="2"/>
  <c r="N1189" i="2"/>
  <c r="AD1189" i="2" s="1"/>
  <c r="M1189" i="2"/>
  <c r="L1189" i="2"/>
  <c r="AB1188" i="2"/>
  <c r="AA1188" i="2"/>
  <c r="Z1188" i="2"/>
  <c r="Y1188" i="2"/>
  <c r="X1188" i="2"/>
  <c r="W1188" i="2"/>
  <c r="V1188" i="2"/>
  <c r="U1188" i="2"/>
  <c r="T1188" i="2"/>
  <c r="S1188" i="2"/>
  <c r="R1188" i="2"/>
  <c r="Q1188" i="2"/>
  <c r="P1188" i="2"/>
  <c r="O1188" i="2"/>
  <c r="N1188" i="2"/>
  <c r="M1188" i="2"/>
  <c r="L1188" i="2"/>
  <c r="AB1187" i="2"/>
  <c r="AA1187" i="2"/>
  <c r="Z1187" i="2"/>
  <c r="Y1187" i="2"/>
  <c r="X1187" i="2"/>
  <c r="W1187" i="2"/>
  <c r="V1187" i="2"/>
  <c r="U1187" i="2"/>
  <c r="T1187" i="2"/>
  <c r="S1187" i="2"/>
  <c r="R1187" i="2"/>
  <c r="Q1187" i="2"/>
  <c r="P1187" i="2"/>
  <c r="O1187" i="2"/>
  <c r="N1187" i="2"/>
  <c r="M1187" i="2"/>
  <c r="L1187" i="2"/>
  <c r="AB1186" i="2"/>
  <c r="AA1186" i="2"/>
  <c r="Z1186" i="2"/>
  <c r="Y1186" i="2"/>
  <c r="X1186" i="2"/>
  <c r="W1186" i="2"/>
  <c r="V1186" i="2"/>
  <c r="U1186" i="2"/>
  <c r="T1186" i="2"/>
  <c r="S1186" i="2"/>
  <c r="R1186" i="2"/>
  <c r="Q1186" i="2"/>
  <c r="P1186" i="2"/>
  <c r="O1186" i="2"/>
  <c r="N1186" i="2"/>
  <c r="M1186" i="2"/>
  <c r="L1186" i="2"/>
  <c r="AB1185" i="2"/>
  <c r="AA1185" i="2"/>
  <c r="Z1185" i="2"/>
  <c r="Y1185" i="2"/>
  <c r="X1185" i="2"/>
  <c r="W1185" i="2"/>
  <c r="V1185" i="2"/>
  <c r="U1185" i="2"/>
  <c r="T1185" i="2"/>
  <c r="S1185" i="2"/>
  <c r="R1185" i="2"/>
  <c r="Q1185" i="2"/>
  <c r="P1185" i="2"/>
  <c r="O1185" i="2"/>
  <c r="N1185" i="2"/>
  <c r="M1185" i="2"/>
  <c r="L1185" i="2"/>
  <c r="AB1184" i="2"/>
  <c r="AA1184" i="2"/>
  <c r="Z1184" i="2"/>
  <c r="Y1184" i="2"/>
  <c r="X1184" i="2"/>
  <c r="W1184" i="2"/>
  <c r="V1184" i="2"/>
  <c r="U1184" i="2"/>
  <c r="T1184" i="2"/>
  <c r="S1184" i="2"/>
  <c r="R1184" i="2"/>
  <c r="Q1184" i="2"/>
  <c r="P1184" i="2"/>
  <c r="O1184" i="2"/>
  <c r="N1184" i="2"/>
  <c r="M1184" i="2"/>
  <c r="L1184" i="2"/>
  <c r="AB1183" i="2"/>
  <c r="AA1183" i="2"/>
  <c r="Z1183" i="2"/>
  <c r="Y1183" i="2"/>
  <c r="X1183" i="2"/>
  <c r="W1183" i="2"/>
  <c r="V1183" i="2"/>
  <c r="U1183" i="2"/>
  <c r="T1183" i="2"/>
  <c r="S1183" i="2"/>
  <c r="R1183" i="2"/>
  <c r="Q1183" i="2"/>
  <c r="P1183" i="2"/>
  <c r="O1183" i="2"/>
  <c r="N1183" i="2"/>
  <c r="M1183" i="2"/>
  <c r="L1183" i="2"/>
  <c r="AB1182" i="2"/>
  <c r="AA1182" i="2"/>
  <c r="Z1182" i="2"/>
  <c r="Y1182" i="2"/>
  <c r="X1182" i="2"/>
  <c r="W1182" i="2"/>
  <c r="V1182" i="2"/>
  <c r="U1182" i="2"/>
  <c r="T1182" i="2"/>
  <c r="S1182" i="2"/>
  <c r="R1182" i="2"/>
  <c r="Q1182" i="2"/>
  <c r="P1182" i="2"/>
  <c r="O1182" i="2"/>
  <c r="N1182" i="2"/>
  <c r="M1182" i="2"/>
  <c r="L1182" i="2"/>
  <c r="AB1181" i="2"/>
  <c r="AA1181" i="2"/>
  <c r="Z1181" i="2"/>
  <c r="Y1181" i="2"/>
  <c r="X1181" i="2"/>
  <c r="W1181" i="2"/>
  <c r="V1181" i="2"/>
  <c r="U1181" i="2"/>
  <c r="T1181" i="2"/>
  <c r="S1181" i="2"/>
  <c r="R1181" i="2"/>
  <c r="Q1181" i="2"/>
  <c r="P1181" i="2"/>
  <c r="O1181" i="2"/>
  <c r="N1181" i="2"/>
  <c r="M1181" i="2"/>
  <c r="L1181" i="2"/>
  <c r="AB1180" i="2"/>
  <c r="AA1180" i="2"/>
  <c r="Z1180" i="2"/>
  <c r="Y1180" i="2"/>
  <c r="X1180" i="2"/>
  <c r="W1180" i="2"/>
  <c r="V1180" i="2"/>
  <c r="U1180" i="2"/>
  <c r="T1180" i="2"/>
  <c r="S1180" i="2"/>
  <c r="R1180" i="2"/>
  <c r="Q1180" i="2"/>
  <c r="P1180" i="2"/>
  <c r="O1180" i="2"/>
  <c r="N1180" i="2"/>
  <c r="M1180" i="2"/>
  <c r="L1180" i="2"/>
  <c r="AB1179" i="2"/>
  <c r="AA1179" i="2"/>
  <c r="Z1179" i="2"/>
  <c r="Y1179" i="2"/>
  <c r="X1179" i="2"/>
  <c r="W1179" i="2"/>
  <c r="V1179" i="2"/>
  <c r="U1179" i="2"/>
  <c r="T1179" i="2"/>
  <c r="S1179" i="2"/>
  <c r="R1179" i="2"/>
  <c r="Q1179" i="2"/>
  <c r="P1179" i="2"/>
  <c r="O1179" i="2"/>
  <c r="N1179" i="2"/>
  <c r="M1179" i="2"/>
  <c r="L1179" i="2"/>
  <c r="AB1178" i="2"/>
  <c r="AA1178" i="2"/>
  <c r="Z1178" i="2"/>
  <c r="Y1178" i="2"/>
  <c r="X1178" i="2"/>
  <c r="W1178" i="2"/>
  <c r="V1178" i="2"/>
  <c r="U1178" i="2"/>
  <c r="T1178" i="2"/>
  <c r="S1178" i="2"/>
  <c r="R1178" i="2"/>
  <c r="Q1178" i="2"/>
  <c r="P1178" i="2"/>
  <c r="O1178" i="2"/>
  <c r="N1178" i="2"/>
  <c r="M1178" i="2"/>
  <c r="L1178" i="2"/>
  <c r="AB1177" i="2"/>
  <c r="AA1177" i="2"/>
  <c r="Z1177" i="2"/>
  <c r="Y1177" i="2"/>
  <c r="X1177" i="2"/>
  <c r="W1177" i="2"/>
  <c r="V1177" i="2"/>
  <c r="U1177" i="2"/>
  <c r="T1177" i="2"/>
  <c r="S1177" i="2"/>
  <c r="R1177" i="2"/>
  <c r="Q1177" i="2"/>
  <c r="P1177" i="2"/>
  <c r="O1177" i="2"/>
  <c r="N1177" i="2"/>
  <c r="M1177" i="2"/>
  <c r="L1177" i="2"/>
  <c r="AB1176" i="2"/>
  <c r="AA1176" i="2"/>
  <c r="Z1176" i="2"/>
  <c r="Y1176" i="2"/>
  <c r="X1176" i="2"/>
  <c r="W1176" i="2"/>
  <c r="V1176" i="2"/>
  <c r="U1176" i="2"/>
  <c r="T1176" i="2"/>
  <c r="S1176" i="2"/>
  <c r="R1176" i="2"/>
  <c r="Q1176" i="2"/>
  <c r="P1176" i="2"/>
  <c r="O1176" i="2"/>
  <c r="N1176" i="2"/>
  <c r="M1176" i="2"/>
  <c r="L1176" i="2"/>
  <c r="AB1175" i="2"/>
  <c r="AA1175" i="2"/>
  <c r="Z1175" i="2"/>
  <c r="Y1175" i="2"/>
  <c r="X1175" i="2"/>
  <c r="W1175" i="2"/>
  <c r="V1175" i="2"/>
  <c r="U1175" i="2"/>
  <c r="T1175" i="2"/>
  <c r="S1175" i="2"/>
  <c r="R1175" i="2"/>
  <c r="Q1175" i="2"/>
  <c r="P1175" i="2"/>
  <c r="O1175" i="2"/>
  <c r="N1175" i="2"/>
  <c r="M1175" i="2"/>
  <c r="L1175" i="2"/>
  <c r="AB1174" i="2"/>
  <c r="AA1174" i="2"/>
  <c r="Z1174" i="2"/>
  <c r="Y1174" i="2"/>
  <c r="X1174" i="2"/>
  <c r="W1174" i="2"/>
  <c r="V1174" i="2"/>
  <c r="U1174" i="2"/>
  <c r="T1174" i="2"/>
  <c r="S1174" i="2"/>
  <c r="R1174" i="2"/>
  <c r="Q1174" i="2"/>
  <c r="P1174" i="2"/>
  <c r="O1174" i="2"/>
  <c r="N1174" i="2"/>
  <c r="M1174" i="2"/>
  <c r="L1174" i="2"/>
  <c r="AB1173" i="2"/>
  <c r="AA1173" i="2"/>
  <c r="Z1173" i="2"/>
  <c r="Y1173" i="2"/>
  <c r="X1173" i="2"/>
  <c r="W1173" i="2"/>
  <c r="V1173" i="2"/>
  <c r="U1173" i="2"/>
  <c r="T1173" i="2"/>
  <c r="S1173" i="2"/>
  <c r="R1173" i="2"/>
  <c r="Q1173" i="2"/>
  <c r="P1173" i="2"/>
  <c r="O1173" i="2"/>
  <c r="N1173" i="2"/>
  <c r="M1173" i="2"/>
  <c r="L1173" i="2"/>
  <c r="AB1172" i="2"/>
  <c r="AA1172" i="2"/>
  <c r="Z1172" i="2"/>
  <c r="Y1172" i="2"/>
  <c r="X1172" i="2"/>
  <c r="W1172" i="2"/>
  <c r="V1172" i="2"/>
  <c r="U1172" i="2"/>
  <c r="T1172" i="2"/>
  <c r="S1172" i="2"/>
  <c r="R1172" i="2"/>
  <c r="Q1172" i="2"/>
  <c r="P1172" i="2"/>
  <c r="O1172" i="2"/>
  <c r="N1172" i="2"/>
  <c r="M1172" i="2"/>
  <c r="L1172" i="2"/>
  <c r="AB1171" i="2"/>
  <c r="AA1171" i="2"/>
  <c r="Z1171" i="2"/>
  <c r="Y1171" i="2"/>
  <c r="X1171" i="2"/>
  <c r="W1171" i="2"/>
  <c r="V1171" i="2"/>
  <c r="U1171" i="2"/>
  <c r="T1171" i="2"/>
  <c r="S1171" i="2"/>
  <c r="R1171" i="2"/>
  <c r="Q1171" i="2"/>
  <c r="P1171" i="2"/>
  <c r="O1171" i="2"/>
  <c r="N1171" i="2"/>
  <c r="M1171" i="2"/>
  <c r="L1171" i="2"/>
  <c r="AB1170" i="2"/>
  <c r="AA1170" i="2"/>
  <c r="Z1170" i="2"/>
  <c r="Y1170" i="2"/>
  <c r="X1170" i="2"/>
  <c r="W1170" i="2"/>
  <c r="V1170" i="2"/>
  <c r="U1170" i="2"/>
  <c r="T1170" i="2"/>
  <c r="S1170" i="2"/>
  <c r="R1170" i="2"/>
  <c r="Q1170" i="2"/>
  <c r="P1170" i="2"/>
  <c r="O1170" i="2"/>
  <c r="N1170" i="2"/>
  <c r="M1170" i="2"/>
  <c r="L1170" i="2"/>
  <c r="AB1169" i="2"/>
  <c r="AA1169" i="2"/>
  <c r="Z1169" i="2"/>
  <c r="Y1169" i="2"/>
  <c r="X1169" i="2"/>
  <c r="W1169" i="2"/>
  <c r="V1169" i="2"/>
  <c r="U1169" i="2"/>
  <c r="T1169" i="2"/>
  <c r="S1169" i="2"/>
  <c r="R1169" i="2"/>
  <c r="Q1169" i="2"/>
  <c r="P1169" i="2"/>
  <c r="O1169" i="2"/>
  <c r="N1169" i="2"/>
  <c r="M1169" i="2"/>
  <c r="L1169" i="2"/>
  <c r="AB1168" i="2"/>
  <c r="AA1168" i="2"/>
  <c r="Z1168" i="2"/>
  <c r="Y1168" i="2"/>
  <c r="X1168" i="2"/>
  <c r="W1168" i="2"/>
  <c r="V1168" i="2"/>
  <c r="U1168" i="2"/>
  <c r="T1168" i="2"/>
  <c r="S1168" i="2"/>
  <c r="R1168" i="2"/>
  <c r="Q1168" i="2"/>
  <c r="P1168" i="2"/>
  <c r="O1168" i="2"/>
  <c r="N1168" i="2"/>
  <c r="M1168" i="2"/>
  <c r="L1168" i="2"/>
  <c r="AB1167" i="2"/>
  <c r="AA1167" i="2"/>
  <c r="Z1167" i="2"/>
  <c r="Y1167" i="2"/>
  <c r="X1167" i="2"/>
  <c r="W1167" i="2"/>
  <c r="V1167" i="2"/>
  <c r="U1167" i="2"/>
  <c r="T1167" i="2"/>
  <c r="S1167" i="2"/>
  <c r="R1167" i="2"/>
  <c r="Q1167" i="2"/>
  <c r="P1167" i="2"/>
  <c r="O1167" i="2"/>
  <c r="N1167" i="2"/>
  <c r="M1167" i="2"/>
  <c r="L1167" i="2"/>
  <c r="AB1166" i="2"/>
  <c r="AA1166" i="2"/>
  <c r="Z1166" i="2"/>
  <c r="Y1166" i="2"/>
  <c r="X1166" i="2"/>
  <c r="W1166" i="2"/>
  <c r="V1166" i="2"/>
  <c r="U1166" i="2"/>
  <c r="T1166" i="2"/>
  <c r="S1166" i="2"/>
  <c r="R1166" i="2"/>
  <c r="Q1166" i="2"/>
  <c r="P1166" i="2"/>
  <c r="O1166" i="2"/>
  <c r="N1166" i="2"/>
  <c r="M1166" i="2"/>
  <c r="L1166" i="2"/>
  <c r="AB1165" i="2"/>
  <c r="AA1165" i="2"/>
  <c r="Z1165" i="2"/>
  <c r="Y1165" i="2"/>
  <c r="X1165" i="2"/>
  <c r="W1165" i="2"/>
  <c r="V1165" i="2"/>
  <c r="U1165" i="2"/>
  <c r="T1165" i="2"/>
  <c r="S1165" i="2"/>
  <c r="R1165" i="2"/>
  <c r="Q1165" i="2"/>
  <c r="P1165" i="2"/>
  <c r="O1165" i="2"/>
  <c r="N1165" i="2"/>
  <c r="M1165" i="2"/>
  <c r="L1165" i="2"/>
  <c r="AB1164" i="2"/>
  <c r="AA1164" i="2"/>
  <c r="Z1164" i="2"/>
  <c r="Y1164" i="2"/>
  <c r="X1164" i="2"/>
  <c r="W1164" i="2"/>
  <c r="V1164" i="2"/>
  <c r="U1164" i="2"/>
  <c r="T1164" i="2"/>
  <c r="S1164" i="2"/>
  <c r="R1164" i="2"/>
  <c r="Q1164" i="2"/>
  <c r="P1164" i="2"/>
  <c r="O1164" i="2"/>
  <c r="N1164" i="2"/>
  <c r="M1164" i="2"/>
  <c r="L1164" i="2"/>
  <c r="AB1163" i="2"/>
  <c r="AA1163" i="2"/>
  <c r="Z1163" i="2"/>
  <c r="Y1163" i="2"/>
  <c r="X1163" i="2"/>
  <c r="W1163" i="2"/>
  <c r="V1163" i="2"/>
  <c r="U1163" i="2"/>
  <c r="T1163" i="2"/>
  <c r="S1163" i="2"/>
  <c r="R1163" i="2"/>
  <c r="Q1163" i="2"/>
  <c r="P1163" i="2"/>
  <c r="O1163" i="2"/>
  <c r="N1163" i="2"/>
  <c r="M1163" i="2"/>
  <c r="L1163" i="2"/>
  <c r="AB1162" i="2"/>
  <c r="AA1162" i="2"/>
  <c r="Z1162" i="2"/>
  <c r="Y1162" i="2"/>
  <c r="X1162" i="2"/>
  <c r="W1162" i="2"/>
  <c r="V1162" i="2"/>
  <c r="U1162" i="2"/>
  <c r="T1162" i="2"/>
  <c r="S1162" i="2"/>
  <c r="R1162" i="2"/>
  <c r="Q1162" i="2"/>
  <c r="P1162" i="2"/>
  <c r="O1162" i="2"/>
  <c r="N1162" i="2"/>
  <c r="M1162" i="2"/>
  <c r="L1162" i="2"/>
  <c r="AB1161" i="2"/>
  <c r="AA1161" i="2"/>
  <c r="Z1161" i="2"/>
  <c r="Y1161" i="2"/>
  <c r="X1161" i="2"/>
  <c r="W1161" i="2"/>
  <c r="V1161" i="2"/>
  <c r="U1161" i="2"/>
  <c r="T1161" i="2"/>
  <c r="S1161" i="2"/>
  <c r="R1161" i="2"/>
  <c r="Q1161" i="2"/>
  <c r="P1161" i="2"/>
  <c r="O1161" i="2"/>
  <c r="N1161" i="2"/>
  <c r="M1161" i="2"/>
  <c r="L1161" i="2"/>
  <c r="AB1160" i="2"/>
  <c r="AA1160" i="2"/>
  <c r="Z1160" i="2"/>
  <c r="Y1160" i="2"/>
  <c r="X1160" i="2"/>
  <c r="W1160" i="2"/>
  <c r="V1160" i="2"/>
  <c r="U1160" i="2"/>
  <c r="T1160" i="2"/>
  <c r="S1160" i="2"/>
  <c r="R1160" i="2"/>
  <c r="Q1160" i="2"/>
  <c r="P1160" i="2"/>
  <c r="O1160" i="2"/>
  <c r="N1160" i="2"/>
  <c r="M1160" i="2"/>
  <c r="L1160" i="2"/>
  <c r="AB1159" i="2"/>
  <c r="AA1159" i="2"/>
  <c r="Z1159" i="2"/>
  <c r="Y1159" i="2"/>
  <c r="X1159" i="2"/>
  <c r="W1159" i="2"/>
  <c r="V1159" i="2"/>
  <c r="U1159" i="2"/>
  <c r="T1159" i="2"/>
  <c r="S1159" i="2"/>
  <c r="R1159" i="2"/>
  <c r="Q1159" i="2"/>
  <c r="P1159" i="2"/>
  <c r="O1159" i="2"/>
  <c r="N1159" i="2"/>
  <c r="M1159" i="2"/>
  <c r="L1159" i="2"/>
  <c r="AB1158" i="2"/>
  <c r="AA1158" i="2"/>
  <c r="Z1158" i="2"/>
  <c r="Y1158" i="2"/>
  <c r="X1158" i="2"/>
  <c r="W1158" i="2"/>
  <c r="V1158" i="2"/>
  <c r="U1158" i="2"/>
  <c r="T1158" i="2"/>
  <c r="S1158" i="2"/>
  <c r="R1158" i="2"/>
  <c r="Q1158" i="2"/>
  <c r="P1158" i="2"/>
  <c r="O1158" i="2"/>
  <c r="N1158" i="2"/>
  <c r="M1158" i="2"/>
  <c r="L1158" i="2"/>
  <c r="AB1157" i="2"/>
  <c r="AA1157" i="2"/>
  <c r="Z1157" i="2"/>
  <c r="Y1157" i="2"/>
  <c r="X1157" i="2"/>
  <c r="W1157" i="2"/>
  <c r="V1157" i="2"/>
  <c r="U1157" i="2"/>
  <c r="T1157" i="2"/>
  <c r="S1157" i="2"/>
  <c r="R1157" i="2"/>
  <c r="Q1157" i="2"/>
  <c r="P1157" i="2"/>
  <c r="O1157" i="2"/>
  <c r="N1157" i="2"/>
  <c r="M1157" i="2"/>
  <c r="L1157" i="2"/>
  <c r="AB1156" i="2"/>
  <c r="AA1156" i="2"/>
  <c r="Z1156" i="2"/>
  <c r="Y1156" i="2"/>
  <c r="X1156" i="2"/>
  <c r="W1156" i="2"/>
  <c r="V1156" i="2"/>
  <c r="U1156" i="2"/>
  <c r="T1156" i="2"/>
  <c r="S1156" i="2"/>
  <c r="R1156" i="2"/>
  <c r="Q1156" i="2"/>
  <c r="P1156" i="2"/>
  <c r="O1156" i="2"/>
  <c r="N1156" i="2"/>
  <c r="M1156" i="2"/>
  <c r="L1156" i="2"/>
  <c r="AB1155" i="2"/>
  <c r="AA1155" i="2"/>
  <c r="Z1155" i="2"/>
  <c r="Y1155" i="2"/>
  <c r="X1155" i="2"/>
  <c r="W1155" i="2"/>
  <c r="V1155" i="2"/>
  <c r="U1155" i="2"/>
  <c r="T1155" i="2"/>
  <c r="S1155" i="2"/>
  <c r="R1155" i="2"/>
  <c r="Q1155" i="2"/>
  <c r="P1155" i="2"/>
  <c r="O1155" i="2"/>
  <c r="N1155" i="2"/>
  <c r="M1155" i="2"/>
  <c r="L1155" i="2"/>
  <c r="AB1154" i="2"/>
  <c r="AA1154" i="2"/>
  <c r="Z1154" i="2"/>
  <c r="Y1154" i="2"/>
  <c r="X1154" i="2"/>
  <c r="W1154" i="2"/>
  <c r="V1154" i="2"/>
  <c r="U1154" i="2"/>
  <c r="T1154" i="2"/>
  <c r="S1154" i="2"/>
  <c r="R1154" i="2"/>
  <c r="Q1154" i="2"/>
  <c r="P1154" i="2"/>
  <c r="O1154" i="2"/>
  <c r="N1154" i="2"/>
  <c r="M1154" i="2"/>
  <c r="L1154" i="2"/>
  <c r="AB1153" i="2"/>
  <c r="AA1153" i="2"/>
  <c r="Z1153" i="2"/>
  <c r="Y1153" i="2"/>
  <c r="X1153" i="2"/>
  <c r="W1153" i="2"/>
  <c r="V1153" i="2"/>
  <c r="U1153" i="2"/>
  <c r="T1153" i="2"/>
  <c r="S1153" i="2"/>
  <c r="R1153" i="2"/>
  <c r="Q1153" i="2"/>
  <c r="P1153" i="2"/>
  <c r="O1153" i="2"/>
  <c r="N1153" i="2"/>
  <c r="M1153" i="2"/>
  <c r="L1153" i="2"/>
  <c r="AB1152" i="2"/>
  <c r="AA1152" i="2"/>
  <c r="Z1152" i="2"/>
  <c r="Y1152" i="2"/>
  <c r="X1152" i="2"/>
  <c r="W1152" i="2"/>
  <c r="V1152" i="2"/>
  <c r="U1152" i="2"/>
  <c r="T1152" i="2"/>
  <c r="S1152" i="2"/>
  <c r="R1152" i="2"/>
  <c r="Q1152" i="2"/>
  <c r="P1152" i="2"/>
  <c r="O1152" i="2"/>
  <c r="N1152" i="2"/>
  <c r="M1152" i="2"/>
  <c r="L1152" i="2"/>
  <c r="AB1151" i="2"/>
  <c r="AA1151" i="2"/>
  <c r="Z1151" i="2"/>
  <c r="Y1151" i="2"/>
  <c r="X1151" i="2"/>
  <c r="W1151" i="2"/>
  <c r="V1151" i="2"/>
  <c r="U1151" i="2"/>
  <c r="T1151" i="2"/>
  <c r="S1151" i="2"/>
  <c r="R1151" i="2"/>
  <c r="Q1151" i="2"/>
  <c r="P1151" i="2"/>
  <c r="O1151" i="2"/>
  <c r="N1151" i="2"/>
  <c r="M1151" i="2"/>
  <c r="L1151" i="2"/>
  <c r="AB1150" i="2"/>
  <c r="AA1150" i="2"/>
  <c r="Z1150" i="2"/>
  <c r="Y1150" i="2"/>
  <c r="X1150" i="2"/>
  <c r="W1150" i="2"/>
  <c r="V1150" i="2"/>
  <c r="U1150" i="2"/>
  <c r="T1150" i="2"/>
  <c r="S1150" i="2"/>
  <c r="R1150" i="2"/>
  <c r="Q1150" i="2"/>
  <c r="P1150" i="2"/>
  <c r="O1150" i="2"/>
  <c r="N1150" i="2"/>
  <c r="M1150" i="2"/>
  <c r="L1150" i="2"/>
  <c r="AB1149" i="2"/>
  <c r="AA1149" i="2"/>
  <c r="Z1149" i="2"/>
  <c r="Y1149" i="2"/>
  <c r="X1149" i="2"/>
  <c r="W1149" i="2"/>
  <c r="V1149" i="2"/>
  <c r="U1149" i="2"/>
  <c r="T1149" i="2"/>
  <c r="S1149" i="2"/>
  <c r="R1149" i="2"/>
  <c r="Q1149" i="2"/>
  <c r="P1149" i="2"/>
  <c r="O1149" i="2"/>
  <c r="N1149" i="2"/>
  <c r="M1149" i="2"/>
  <c r="L1149" i="2"/>
  <c r="AB1148" i="2"/>
  <c r="AA1148" i="2"/>
  <c r="Z1148" i="2"/>
  <c r="Y1148" i="2"/>
  <c r="X1148" i="2"/>
  <c r="W1148" i="2"/>
  <c r="V1148" i="2"/>
  <c r="U1148" i="2"/>
  <c r="T1148" i="2"/>
  <c r="S1148" i="2"/>
  <c r="R1148" i="2"/>
  <c r="Q1148" i="2"/>
  <c r="P1148" i="2"/>
  <c r="O1148" i="2"/>
  <c r="N1148" i="2"/>
  <c r="M1148" i="2"/>
  <c r="L1148" i="2"/>
  <c r="AB1147" i="2"/>
  <c r="AA1147" i="2"/>
  <c r="Z1147" i="2"/>
  <c r="Y1147" i="2"/>
  <c r="X1147" i="2"/>
  <c r="W1147" i="2"/>
  <c r="V1147" i="2"/>
  <c r="U1147" i="2"/>
  <c r="T1147" i="2"/>
  <c r="S1147" i="2"/>
  <c r="R1147" i="2"/>
  <c r="Q1147" i="2"/>
  <c r="P1147" i="2"/>
  <c r="O1147" i="2"/>
  <c r="N1147" i="2"/>
  <c r="M1147" i="2"/>
  <c r="L1147" i="2"/>
  <c r="AB1146" i="2"/>
  <c r="AA1146" i="2"/>
  <c r="Z1146" i="2"/>
  <c r="Y1146" i="2"/>
  <c r="X1146" i="2"/>
  <c r="W1146" i="2"/>
  <c r="V1146" i="2"/>
  <c r="U1146" i="2"/>
  <c r="T1146" i="2"/>
  <c r="S1146" i="2"/>
  <c r="R1146" i="2"/>
  <c r="Q1146" i="2"/>
  <c r="P1146" i="2"/>
  <c r="O1146" i="2"/>
  <c r="N1146" i="2"/>
  <c r="M1146" i="2"/>
  <c r="L1146" i="2"/>
  <c r="AB1145" i="2"/>
  <c r="AA1145" i="2"/>
  <c r="Z1145" i="2"/>
  <c r="Y1145" i="2"/>
  <c r="X1145" i="2"/>
  <c r="W1145" i="2"/>
  <c r="V1145" i="2"/>
  <c r="U1145" i="2"/>
  <c r="T1145" i="2"/>
  <c r="S1145" i="2"/>
  <c r="R1145" i="2"/>
  <c r="Q1145" i="2"/>
  <c r="P1145" i="2"/>
  <c r="O1145" i="2"/>
  <c r="N1145" i="2"/>
  <c r="M1145" i="2"/>
  <c r="L1145" i="2"/>
  <c r="AB1144" i="2"/>
  <c r="AA1144" i="2"/>
  <c r="Z1144" i="2"/>
  <c r="Y1144" i="2"/>
  <c r="X1144" i="2"/>
  <c r="W1144" i="2"/>
  <c r="V1144" i="2"/>
  <c r="U1144" i="2"/>
  <c r="T1144" i="2"/>
  <c r="S1144" i="2"/>
  <c r="R1144" i="2"/>
  <c r="Q1144" i="2"/>
  <c r="P1144" i="2"/>
  <c r="O1144" i="2"/>
  <c r="N1144" i="2"/>
  <c r="M1144" i="2"/>
  <c r="L1144" i="2"/>
  <c r="AB1143" i="2"/>
  <c r="AA1143" i="2"/>
  <c r="Z1143" i="2"/>
  <c r="Y1143" i="2"/>
  <c r="X1143" i="2"/>
  <c r="W1143" i="2"/>
  <c r="V1143" i="2"/>
  <c r="U1143" i="2"/>
  <c r="T1143" i="2"/>
  <c r="S1143" i="2"/>
  <c r="R1143" i="2"/>
  <c r="Q1143" i="2"/>
  <c r="P1143" i="2"/>
  <c r="O1143" i="2"/>
  <c r="N1143" i="2"/>
  <c r="M1143" i="2"/>
  <c r="L1143" i="2"/>
  <c r="AB1142" i="2"/>
  <c r="AA1142" i="2"/>
  <c r="Z1142" i="2"/>
  <c r="Y1142" i="2"/>
  <c r="X1142" i="2"/>
  <c r="W1142" i="2"/>
  <c r="V1142" i="2"/>
  <c r="U1142" i="2"/>
  <c r="T1142" i="2"/>
  <c r="S1142" i="2"/>
  <c r="R1142" i="2"/>
  <c r="Q1142" i="2"/>
  <c r="P1142" i="2"/>
  <c r="O1142" i="2"/>
  <c r="N1142" i="2"/>
  <c r="M1142" i="2"/>
  <c r="L1142" i="2"/>
  <c r="AB1141" i="2"/>
  <c r="AA1141" i="2"/>
  <c r="Z1141" i="2"/>
  <c r="Y1141" i="2"/>
  <c r="X1141" i="2"/>
  <c r="W1141" i="2"/>
  <c r="V1141" i="2"/>
  <c r="U1141" i="2"/>
  <c r="T1141" i="2"/>
  <c r="S1141" i="2"/>
  <c r="R1141" i="2"/>
  <c r="Q1141" i="2"/>
  <c r="P1141" i="2"/>
  <c r="O1141" i="2"/>
  <c r="N1141" i="2"/>
  <c r="M1141" i="2"/>
  <c r="L1141" i="2"/>
  <c r="AB1140" i="2"/>
  <c r="AA1140" i="2"/>
  <c r="Z1140" i="2"/>
  <c r="Y1140" i="2"/>
  <c r="X1140" i="2"/>
  <c r="W1140" i="2"/>
  <c r="V1140" i="2"/>
  <c r="U1140" i="2"/>
  <c r="T1140" i="2"/>
  <c r="S1140" i="2"/>
  <c r="R1140" i="2"/>
  <c r="Q1140" i="2"/>
  <c r="P1140" i="2"/>
  <c r="O1140" i="2"/>
  <c r="N1140" i="2"/>
  <c r="M1140" i="2"/>
  <c r="L1140" i="2"/>
  <c r="AB1139" i="2"/>
  <c r="AA1139" i="2"/>
  <c r="Z1139" i="2"/>
  <c r="Y1139" i="2"/>
  <c r="X1139" i="2"/>
  <c r="W1139" i="2"/>
  <c r="V1139" i="2"/>
  <c r="U1139" i="2"/>
  <c r="T1139" i="2"/>
  <c r="S1139" i="2"/>
  <c r="R1139" i="2"/>
  <c r="Q1139" i="2"/>
  <c r="P1139" i="2"/>
  <c r="O1139" i="2"/>
  <c r="N1139" i="2"/>
  <c r="M1139" i="2"/>
  <c r="L1139" i="2"/>
  <c r="AB1138" i="2"/>
  <c r="AA1138" i="2"/>
  <c r="Z1138" i="2"/>
  <c r="Y1138" i="2"/>
  <c r="X1138" i="2"/>
  <c r="W1138" i="2"/>
  <c r="V1138" i="2"/>
  <c r="U1138" i="2"/>
  <c r="T1138" i="2"/>
  <c r="S1138" i="2"/>
  <c r="R1138" i="2"/>
  <c r="Q1138" i="2"/>
  <c r="P1138" i="2"/>
  <c r="O1138" i="2"/>
  <c r="N1138" i="2"/>
  <c r="M1138" i="2"/>
  <c r="L1138" i="2"/>
  <c r="AB1137" i="2"/>
  <c r="AA1137" i="2"/>
  <c r="Z1137" i="2"/>
  <c r="Y1137" i="2"/>
  <c r="X1137" i="2"/>
  <c r="W1137" i="2"/>
  <c r="V1137" i="2"/>
  <c r="U1137" i="2"/>
  <c r="T1137" i="2"/>
  <c r="S1137" i="2"/>
  <c r="R1137" i="2"/>
  <c r="Q1137" i="2"/>
  <c r="P1137" i="2"/>
  <c r="O1137" i="2"/>
  <c r="N1137" i="2"/>
  <c r="M1137" i="2"/>
  <c r="L1137" i="2"/>
  <c r="AB1136" i="2"/>
  <c r="AA1136" i="2"/>
  <c r="Z1136" i="2"/>
  <c r="Y1136" i="2"/>
  <c r="X1136" i="2"/>
  <c r="W1136" i="2"/>
  <c r="V1136" i="2"/>
  <c r="U1136" i="2"/>
  <c r="T1136" i="2"/>
  <c r="S1136" i="2"/>
  <c r="R1136" i="2"/>
  <c r="Q1136" i="2"/>
  <c r="P1136" i="2"/>
  <c r="O1136" i="2"/>
  <c r="N1136" i="2"/>
  <c r="M1136" i="2"/>
  <c r="L1136" i="2"/>
  <c r="AB1135" i="2"/>
  <c r="AA1135" i="2"/>
  <c r="Z1135" i="2"/>
  <c r="Y1135" i="2"/>
  <c r="X1135" i="2"/>
  <c r="W1135" i="2"/>
  <c r="V1135" i="2"/>
  <c r="U1135" i="2"/>
  <c r="T1135" i="2"/>
  <c r="S1135" i="2"/>
  <c r="R1135" i="2"/>
  <c r="Q1135" i="2"/>
  <c r="P1135" i="2"/>
  <c r="O1135" i="2"/>
  <c r="N1135" i="2"/>
  <c r="M1135" i="2"/>
  <c r="L1135" i="2"/>
  <c r="AB1134" i="2"/>
  <c r="AA1134" i="2"/>
  <c r="Z1134" i="2"/>
  <c r="Y1134" i="2"/>
  <c r="X1134" i="2"/>
  <c r="W1134" i="2"/>
  <c r="V1134" i="2"/>
  <c r="U1134" i="2"/>
  <c r="T1134" i="2"/>
  <c r="S1134" i="2"/>
  <c r="R1134" i="2"/>
  <c r="Q1134" i="2"/>
  <c r="P1134" i="2"/>
  <c r="O1134" i="2"/>
  <c r="N1134" i="2"/>
  <c r="M1134" i="2"/>
  <c r="L1134" i="2"/>
  <c r="AB1133" i="2"/>
  <c r="AA1133" i="2"/>
  <c r="Z1133" i="2"/>
  <c r="Y1133" i="2"/>
  <c r="X1133" i="2"/>
  <c r="W1133" i="2"/>
  <c r="V1133" i="2"/>
  <c r="U1133" i="2"/>
  <c r="T1133" i="2"/>
  <c r="S1133" i="2"/>
  <c r="R1133" i="2"/>
  <c r="Q1133" i="2"/>
  <c r="P1133" i="2"/>
  <c r="O1133" i="2"/>
  <c r="N1133" i="2"/>
  <c r="M1133" i="2"/>
  <c r="L1133" i="2"/>
  <c r="AB1132" i="2"/>
  <c r="AA1132" i="2"/>
  <c r="Z1132" i="2"/>
  <c r="Y1132" i="2"/>
  <c r="X1132" i="2"/>
  <c r="W1132" i="2"/>
  <c r="V1132" i="2"/>
  <c r="U1132" i="2"/>
  <c r="T1132" i="2"/>
  <c r="S1132" i="2"/>
  <c r="R1132" i="2"/>
  <c r="Q1132" i="2"/>
  <c r="P1132" i="2"/>
  <c r="O1132" i="2"/>
  <c r="N1132" i="2"/>
  <c r="M1132" i="2"/>
  <c r="L1132" i="2"/>
  <c r="AB1131" i="2"/>
  <c r="AA1131" i="2"/>
  <c r="Z1131" i="2"/>
  <c r="Y1131" i="2"/>
  <c r="X1131" i="2"/>
  <c r="W1131" i="2"/>
  <c r="V1131" i="2"/>
  <c r="U1131" i="2"/>
  <c r="T1131" i="2"/>
  <c r="S1131" i="2"/>
  <c r="R1131" i="2"/>
  <c r="Q1131" i="2"/>
  <c r="P1131" i="2"/>
  <c r="O1131" i="2"/>
  <c r="N1131" i="2"/>
  <c r="M1131" i="2"/>
  <c r="L1131" i="2"/>
  <c r="AB1130" i="2"/>
  <c r="AA1130" i="2"/>
  <c r="Z1130" i="2"/>
  <c r="Y1130" i="2"/>
  <c r="X1130" i="2"/>
  <c r="W1130" i="2"/>
  <c r="V1130" i="2"/>
  <c r="U1130" i="2"/>
  <c r="T1130" i="2"/>
  <c r="S1130" i="2"/>
  <c r="R1130" i="2"/>
  <c r="Q1130" i="2"/>
  <c r="P1130" i="2"/>
  <c r="O1130" i="2"/>
  <c r="N1130" i="2"/>
  <c r="M1130" i="2"/>
  <c r="L1130" i="2"/>
  <c r="AB1129" i="2"/>
  <c r="AA1129" i="2"/>
  <c r="Z1129" i="2"/>
  <c r="Y1129" i="2"/>
  <c r="X1129" i="2"/>
  <c r="W1129" i="2"/>
  <c r="V1129" i="2"/>
  <c r="U1129" i="2"/>
  <c r="T1129" i="2"/>
  <c r="S1129" i="2"/>
  <c r="R1129" i="2"/>
  <c r="Q1129" i="2"/>
  <c r="P1129" i="2"/>
  <c r="O1129" i="2"/>
  <c r="N1129" i="2"/>
  <c r="M1129" i="2"/>
  <c r="L1129" i="2"/>
  <c r="AB1128" i="2"/>
  <c r="AA1128" i="2"/>
  <c r="Z1128" i="2"/>
  <c r="Y1128" i="2"/>
  <c r="X1128" i="2"/>
  <c r="W1128" i="2"/>
  <c r="V1128" i="2"/>
  <c r="U1128" i="2"/>
  <c r="T1128" i="2"/>
  <c r="S1128" i="2"/>
  <c r="R1128" i="2"/>
  <c r="Q1128" i="2"/>
  <c r="P1128" i="2"/>
  <c r="O1128" i="2"/>
  <c r="N1128" i="2"/>
  <c r="M1128" i="2"/>
  <c r="L1128" i="2"/>
  <c r="AB1127" i="2"/>
  <c r="AA1127" i="2"/>
  <c r="Z1127" i="2"/>
  <c r="Y1127" i="2"/>
  <c r="X1127" i="2"/>
  <c r="W1127" i="2"/>
  <c r="V1127" i="2"/>
  <c r="U1127" i="2"/>
  <c r="T1127" i="2"/>
  <c r="S1127" i="2"/>
  <c r="R1127" i="2"/>
  <c r="Q1127" i="2"/>
  <c r="P1127" i="2"/>
  <c r="O1127" i="2"/>
  <c r="N1127" i="2"/>
  <c r="M1127" i="2"/>
  <c r="L1127" i="2"/>
  <c r="AB1126" i="2"/>
  <c r="AA1126" i="2"/>
  <c r="Z1126" i="2"/>
  <c r="Y1126" i="2"/>
  <c r="X1126" i="2"/>
  <c r="W1126" i="2"/>
  <c r="V1126" i="2"/>
  <c r="U1126" i="2"/>
  <c r="T1126" i="2"/>
  <c r="S1126" i="2"/>
  <c r="R1126" i="2"/>
  <c r="Q1126" i="2"/>
  <c r="P1126" i="2"/>
  <c r="O1126" i="2"/>
  <c r="N1126" i="2"/>
  <c r="M1126" i="2"/>
  <c r="L1126" i="2"/>
  <c r="AB1125" i="2"/>
  <c r="AA1125" i="2"/>
  <c r="Z1125" i="2"/>
  <c r="Y1125" i="2"/>
  <c r="X1125" i="2"/>
  <c r="W1125" i="2"/>
  <c r="V1125" i="2"/>
  <c r="U1125" i="2"/>
  <c r="T1125" i="2"/>
  <c r="S1125" i="2"/>
  <c r="R1125" i="2"/>
  <c r="Q1125" i="2"/>
  <c r="P1125" i="2"/>
  <c r="O1125" i="2"/>
  <c r="N1125" i="2"/>
  <c r="M1125" i="2"/>
  <c r="L1125" i="2"/>
  <c r="AB1124" i="2"/>
  <c r="AA1124" i="2"/>
  <c r="Z1124" i="2"/>
  <c r="Y1124" i="2"/>
  <c r="X1124" i="2"/>
  <c r="W1124" i="2"/>
  <c r="V1124" i="2"/>
  <c r="U1124" i="2"/>
  <c r="T1124" i="2"/>
  <c r="S1124" i="2"/>
  <c r="R1124" i="2"/>
  <c r="Q1124" i="2"/>
  <c r="P1124" i="2"/>
  <c r="O1124" i="2"/>
  <c r="N1124" i="2"/>
  <c r="M1124" i="2"/>
  <c r="L1124" i="2"/>
  <c r="AB1123" i="2"/>
  <c r="AA1123" i="2"/>
  <c r="Z1123" i="2"/>
  <c r="Y1123" i="2"/>
  <c r="X1123" i="2"/>
  <c r="W1123" i="2"/>
  <c r="V1123" i="2"/>
  <c r="U1123" i="2"/>
  <c r="T1123" i="2"/>
  <c r="S1123" i="2"/>
  <c r="R1123" i="2"/>
  <c r="Q1123" i="2"/>
  <c r="P1123" i="2"/>
  <c r="O1123" i="2"/>
  <c r="N1123" i="2"/>
  <c r="M1123" i="2"/>
  <c r="L1123" i="2"/>
  <c r="AB1122" i="2"/>
  <c r="AA1122" i="2"/>
  <c r="Z1122" i="2"/>
  <c r="Y1122" i="2"/>
  <c r="X1122" i="2"/>
  <c r="W1122" i="2"/>
  <c r="V1122" i="2"/>
  <c r="U1122" i="2"/>
  <c r="T1122" i="2"/>
  <c r="S1122" i="2"/>
  <c r="R1122" i="2"/>
  <c r="Q1122" i="2"/>
  <c r="P1122" i="2"/>
  <c r="O1122" i="2"/>
  <c r="N1122" i="2"/>
  <c r="M1122" i="2"/>
  <c r="L1122" i="2"/>
  <c r="AB1121" i="2"/>
  <c r="AA1121" i="2"/>
  <c r="Z1121" i="2"/>
  <c r="Y1121" i="2"/>
  <c r="X1121" i="2"/>
  <c r="W1121" i="2"/>
  <c r="V1121" i="2"/>
  <c r="U1121" i="2"/>
  <c r="T1121" i="2"/>
  <c r="S1121" i="2"/>
  <c r="R1121" i="2"/>
  <c r="Q1121" i="2"/>
  <c r="P1121" i="2"/>
  <c r="O1121" i="2"/>
  <c r="N1121" i="2"/>
  <c r="M1121" i="2"/>
  <c r="L1121" i="2"/>
  <c r="AB1120" i="2"/>
  <c r="AA1120" i="2"/>
  <c r="Z1120" i="2"/>
  <c r="Y1120" i="2"/>
  <c r="X1120" i="2"/>
  <c r="W1120" i="2"/>
  <c r="V1120" i="2"/>
  <c r="U1120" i="2"/>
  <c r="T1120" i="2"/>
  <c r="S1120" i="2"/>
  <c r="R1120" i="2"/>
  <c r="Q1120" i="2"/>
  <c r="P1120" i="2"/>
  <c r="O1120" i="2"/>
  <c r="N1120" i="2"/>
  <c r="M1120" i="2"/>
  <c r="L1120" i="2"/>
  <c r="AB1119" i="2"/>
  <c r="AA1119" i="2"/>
  <c r="Z1119" i="2"/>
  <c r="Y1119" i="2"/>
  <c r="X1119" i="2"/>
  <c r="W1119" i="2"/>
  <c r="V1119" i="2"/>
  <c r="U1119" i="2"/>
  <c r="T1119" i="2"/>
  <c r="S1119" i="2"/>
  <c r="R1119" i="2"/>
  <c r="Q1119" i="2"/>
  <c r="P1119" i="2"/>
  <c r="O1119" i="2"/>
  <c r="N1119" i="2"/>
  <c r="M1119" i="2"/>
  <c r="L1119" i="2"/>
  <c r="AB1118" i="2"/>
  <c r="AA1118" i="2"/>
  <c r="Z1118" i="2"/>
  <c r="Y1118" i="2"/>
  <c r="X1118" i="2"/>
  <c r="W1118" i="2"/>
  <c r="V1118" i="2"/>
  <c r="U1118" i="2"/>
  <c r="T1118" i="2"/>
  <c r="S1118" i="2"/>
  <c r="R1118" i="2"/>
  <c r="Q1118" i="2"/>
  <c r="P1118" i="2"/>
  <c r="O1118" i="2"/>
  <c r="N1118" i="2"/>
  <c r="M1118" i="2"/>
  <c r="L1118" i="2"/>
  <c r="AB1117" i="2"/>
  <c r="AA1117" i="2"/>
  <c r="Z1117" i="2"/>
  <c r="Y1117" i="2"/>
  <c r="X1117" i="2"/>
  <c r="W1117" i="2"/>
  <c r="V1117" i="2"/>
  <c r="U1117" i="2"/>
  <c r="T1117" i="2"/>
  <c r="S1117" i="2"/>
  <c r="R1117" i="2"/>
  <c r="Q1117" i="2"/>
  <c r="P1117" i="2"/>
  <c r="O1117" i="2"/>
  <c r="N1117" i="2"/>
  <c r="M1117" i="2"/>
  <c r="L1117" i="2"/>
  <c r="AB1116" i="2"/>
  <c r="AA1116" i="2"/>
  <c r="Z1116" i="2"/>
  <c r="Y1116" i="2"/>
  <c r="X1116" i="2"/>
  <c r="W1116" i="2"/>
  <c r="V1116" i="2"/>
  <c r="U1116" i="2"/>
  <c r="T1116" i="2"/>
  <c r="S1116" i="2"/>
  <c r="R1116" i="2"/>
  <c r="Q1116" i="2"/>
  <c r="P1116" i="2"/>
  <c r="O1116" i="2"/>
  <c r="N1116" i="2"/>
  <c r="M1116" i="2"/>
  <c r="L1116" i="2"/>
  <c r="AB1115" i="2"/>
  <c r="AA1115" i="2"/>
  <c r="Z1115" i="2"/>
  <c r="Y1115" i="2"/>
  <c r="X1115" i="2"/>
  <c r="W1115" i="2"/>
  <c r="V1115" i="2"/>
  <c r="U1115" i="2"/>
  <c r="T1115" i="2"/>
  <c r="S1115" i="2"/>
  <c r="R1115" i="2"/>
  <c r="Q1115" i="2"/>
  <c r="P1115" i="2"/>
  <c r="O1115" i="2"/>
  <c r="N1115" i="2"/>
  <c r="M1115" i="2"/>
  <c r="L1115" i="2"/>
  <c r="AB1114" i="2"/>
  <c r="AA1114" i="2"/>
  <c r="Z1114" i="2"/>
  <c r="Y1114" i="2"/>
  <c r="X1114" i="2"/>
  <c r="W1114" i="2"/>
  <c r="V1114" i="2"/>
  <c r="U1114" i="2"/>
  <c r="T1114" i="2"/>
  <c r="S1114" i="2"/>
  <c r="R1114" i="2"/>
  <c r="Q1114" i="2"/>
  <c r="P1114" i="2"/>
  <c r="O1114" i="2"/>
  <c r="N1114" i="2"/>
  <c r="M1114" i="2"/>
  <c r="L1114" i="2"/>
  <c r="AB1113" i="2"/>
  <c r="AA1113" i="2"/>
  <c r="Z1113" i="2"/>
  <c r="Y1113" i="2"/>
  <c r="X1113" i="2"/>
  <c r="W1113" i="2"/>
  <c r="V1113" i="2"/>
  <c r="U1113" i="2"/>
  <c r="T1113" i="2"/>
  <c r="S1113" i="2"/>
  <c r="R1113" i="2"/>
  <c r="Q1113" i="2"/>
  <c r="P1113" i="2"/>
  <c r="O1113" i="2"/>
  <c r="N1113" i="2"/>
  <c r="M1113" i="2"/>
  <c r="L1113" i="2"/>
  <c r="AB1112" i="2"/>
  <c r="AA1112" i="2"/>
  <c r="Z1112" i="2"/>
  <c r="Y1112" i="2"/>
  <c r="X1112" i="2"/>
  <c r="W1112" i="2"/>
  <c r="V1112" i="2"/>
  <c r="U1112" i="2"/>
  <c r="T1112" i="2"/>
  <c r="S1112" i="2"/>
  <c r="R1112" i="2"/>
  <c r="Q1112" i="2"/>
  <c r="P1112" i="2"/>
  <c r="O1112" i="2"/>
  <c r="N1112" i="2"/>
  <c r="M1112" i="2"/>
  <c r="L1112" i="2"/>
  <c r="AB1111" i="2"/>
  <c r="AA1111" i="2"/>
  <c r="Z1111" i="2"/>
  <c r="Y1111" i="2"/>
  <c r="X1111" i="2"/>
  <c r="W1111" i="2"/>
  <c r="V1111" i="2"/>
  <c r="U1111" i="2"/>
  <c r="T1111" i="2"/>
  <c r="S1111" i="2"/>
  <c r="R1111" i="2"/>
  <c r="Q1111" i="2"/>
  <c r="P1111" i="2"/>
  <c r="O1111" i="2"/>
  <c r="N1111" i="2"/>
  <c r="M1111" i="2"/>
  <c r="L1111" i="2"/>
  <c r="AB1110" i="2"/>
  <c r="AA1110" i="2"/>
  <c r="Z1110" i="2"/>
  <c r="Y1110" i="2"/>
  <c r="X1110" i="2"/>
  <c r="W1110" i="2"/>
  <c r="V1110" i="2"/>
  <c r="U1110" i="2"/>
  <c r="T1110" i="2"/>
  <c r="S1110" i="2"/>
  <c r="R1110" i="2"/>
  <c r="Q1110" i="2"/>
  <c r="P1110" i="2"/>
  <c r="O1110" i="2"/>
  <c r="N1110" i="2"/>
  <c r="M1110" i="2"/>
  <c r="L1110" i="2"/>
  <c r="AB1109" i="2"/>
  <c r="AA1109" i="2"/>
  <c r="Z1109" i="2"/>
  <c r="Y1109" i="2"/>
  <c r="X1109" i="2"/>
  <c r="W1109" i="2"/>
  <c r="V1109" i="2"/>
  <c r="U1109" i="2"/>
  <c r="T1109" i="2"/>
  <c r="S1109" i="2"/>
  <c r="R1109" i="2"/>
  <c r="Q1109" i="2"/>
  <c r="P1109" i="2"/>
  <c r="O1109" i="2"/>
  <c r="N1109" i="2"/>
  <c r="M1109" i="2"/>
  <c r="L1109" i="2"/>
  <c r="AB1108" i="2"/>
  <c r="AA1108" i="2"/>
  <c r="Z1108" i="2"/>
  <c r="Y1108" i="2"/>
  <c r="X1108" i="2"/>
  <c r="W1108" i="2"/>
  <c r="V1108" i="2"/>
  <c r="U1108" i="2"/>
  <c r="T1108" i="2"/>
  <c r="S1108" i="2"/>
  <c r="R1108" i="2"/>
  <c r="Q1108" i="2"/>
  <c r="P1108" i="2"/>
  <c r="O1108" i="2"/>
  <c r="N1108" i="2"/>
  <c r="M1108" i="2"/>
  <c r="L1108" i="2"/>
  <c r="AB1107" i="2"/>
  <c r="AA1107" i="2"/>
  <c r="Z1107" i="2"/>
  <c r="Y1107" i="2"/>
  <c r="X1107" i="2"/>
  <c r="W1107" i="2"/>
  <c r="V1107" i="2"/>
  <c r="U1107" i="2"/>
  <c r="T1107" i="2"/>
  <c r="S1107" i="2"/>
  <c r="R1107" i="2"/>
  <c r="Q1107" i="2"/>
  <c r="P1107" i="2"/>
  <c r="O1107" i="2"/>
  <c r="N1107" i="2"/>
  <c r="M1107" i="2"/>
  <c r="L1107" i="2"/>
  <c r="AB1106" i="2"/>
  <c r="AA1106" i="2"/>
  <c r="Z1106" i="2"/>
  <c r="Y1106" i="2"/>
  <c r="X1106" i="2"/>
  <c r="W1106" i="2"/>
  <c r="V1106" i="2"/>
  <c r="U1106" i="2"/>
  <c r="T1106" i="2"/>
  <c r="S1106" i="2"/>
  <c r="R1106" i="2"/>
  <c r="Q1106" i="2"/>
  <c r="P1106" i="2"/>
  <c r="O1106" i="2"/>
  <c r="N1106" i="2"/>
  <c r="M1106" i="2"/>
  <c r="L1106" i="2"/>
  <c r="AB1105" i="2"/>
  <c r="AA1105" i="2"/>
  <c r="Z1105" i="2"/>
  <c r="Y1105" i="2"/>
  <c r="X1105" i="2"/>
  <c r="W1105" i="2"/>
  <c r="V1105" i="2"/>
  <c r="U1105" i="2"/>
  <c r="T1105" i="2"/>
  <c r="S1105" i="2"/>
  <c r="R1105" i="2"/>
  <c r="Q1105" i="2"/>
  <c r="P1105" i="2"/>
  <c r="O1105" i="2"/>
  <c r="N1105" i="2"/>
  <c r="M1105" i="2"/>
  <c r="L1105" i="2"/>
  <c r="AB1104" i="2"/>
  <c r="AA1104" i="2"/>
  <c r="Z1104" i="2"/>
  <c r="Y1104" i="2"/>
  <c r="X1104" i="2"/>
  <c r="W1104" i="2"/>
  <c r="V1104" i="2"/>
  <c r="U1104" i="2"/>
  <c r="T1104" i="2"/>
  <c r="S1104" i="2"/>
  <c r="R1104" i="2"/>
  <c r="Q1104" i="2"/>
  <c r="P1104" i="2"/>
  <c r="O1104" i="2"/>
  <c r="N1104" i="2"/>
  <c r="M1104" i="2"/>
  <c r="L1104" i="2"/>
  <c r="AB1103" i="2"/>
  <c r="AA1103" i="2"/>
  <c r="Z1103" i="2"/>
  <c r="Y1103" i="2"/>
  <c r="X1103" i="2"/>
  <c r="W1103" i="2"/>
  <c r="V1103" i="2"/>
  <c r="U1103" i="2"/>
  <c r="T1103" i="2"/>
  <c r="S1103" i="2"/>
  <c r="R1103" i="2"/>
  <c r="Q1103" i="2"/>
  <c r="P1103" i="2"/>
  <c r="O1103" i="2"/>
  <c r="N1103" i="2"/>
  <c r="M1103" i="2"/>
  <c r="L1103" i="2"/>
  <c r="AB1102" i="2"/>
  <c r="AA1102" i="2"/>
  <c r="Z1102" i="2"/>
  <c r="Y1102" i="2"/>
  <c r="X1102" i="2"/>
  <c r="W1102" i="2"/>
  <c r="V1102" i="2"/>
  <c r="U1102" i="2"/>
  <c r="T1102" i="2"/>
  <c r="S1102" i="2"/>
  <c r="R1102" i="2"/>
  <c r="Q1102" i="2"/>
  <c r="P1102" i="2"/>
  <c r="O1102" i="2"/>
  <c r="N1102" i="2"/>
  <c r="M1102" i="2"/>
  <c r="L1102" i="2"/>
  <c r="AB1101" i="2"/>
  <c r="AA1101" i="2"/>
  <c r="Z1101" i="2"/>
  <c r="Y1101" i="2"/>
  <c r="X1101" i="2"/>
  <c r="W1101" i="2"/>
  <c r="V1101" i="2"/>
  <c r="U1101" i="2"/>
  <c r="T1101" i="2"/>
  <c r="S1101" i="2"/>
  <c r="R1101" i="2"/>
  <c r="Q1101" i="2"/>
  <c r="P1101" i="2"/>
  <c r="O1101" i="2"/>
  <c r="N1101" i="2"/>
  <c r="M1101" i="2"/>
  <c r="L1101" i="2"/>
  <c r="AB1100" i="2"/>
  <c r="AA1100" i="2"/>
  <c r="Z1100" i="2"/>
  <c r="Y1100" i="2"/>
  <c r="X1100" i="2"/>
  <c r="W1100" i="2"/>
  <c r="V1100" i="2"/>
  <c r="U1100" i="2"/>
  <c r="T1100" i="2"/>
  <c r="S1100" i="2"/>
  <c r="R1100" i="2"/>
  <c r="Q1100" i="2"/>
  <c r="P1100" i="2"/>
  <c r="O1100" i="2"/>
  <c r="N1100" i="2"/>
  <c r="M1100" i="2"/>
  <c r="L1100" i="2"/>
  <c r="AB1099" i="2"/>
  <c r="AA1099" i="2"/>
  <c r="Z1099" i="2"/>
  <c r="Y1099" i="2"/>
  <c r="X1099" i="2"/>
  <c r="W1099" i="2"/>
  <c r="V1099" i="2"/>
  <c r="U1099" i="2"/>
  <c r="T1099" i="2"/>
  <c r="S1099" i="2"/>
  <c r="R1099" i="2"/>
  <c r="Q1099" i="2"/>
  <c r="P1099" i="2"/>
  <c r="O1099" i="2"/>
  <c r="N1099" i="2"/>
  <c r="M1099" i="2"/>
  <c r="L1099" i="2"/>
  <c r="AB1098" i="2"/>
  <c r="AA1098" i="2"/>
  <c r="Z1098" i="2"/>
  <c r="Y1098" i="2"/>
  <c r="X1098" i="2"/>
  <c r="W1098" i="2"/>
  <c r="V1098" i="2"/>
  <c r="U1098" i="2"/>
  <c r="T1098" i="2"/>
  <c r="S1098" i="2"/>
  <c r="R1098" i="2"/>
  <c r="Q1098" i="2"/>
  <c r="P1098" i="2"/>
  <c r="O1098" i="2"/>
  <c r="N1098" i="2"/>
  <c r="M1098" i="2"/>
  <c r="L1098" i="2"/>
  <c r="AB1097" i="2"/>
  <c r="AA1097" i="2"/>
  <c r="Z1097" i="2"/>
  <c r="Y1097" i="2"/>
  <c r="X1097" i="2"/>
  <c r="W1097" i="2"/>
  <c r="V1097" i="2"/>
  <c r="U1097" i="2"/>
  <c r="T1097" i="2"/>
  <c r="S1097" i="2"/>
  <c r="R1097" i="2"/>
  <c r="Q1097" i="2"/>
  <c r="P1097" i="2"/>
  <c r="O1097" i="2"/>
  <c r="N1097" i="2"/>
  <c r="M1097" i="2"/>
  <c r="L1097" i="2"/>
  <c r="AB1096" i="2"/>
  <c r="AA1096" i="2"/>
  <c r="Z1096" i="2"/>
  <c r="Y1096" i="2"/>
  <c r="X1096" i="2"/>
  <c r="W1096" i="2"/>
  <c r="V1096" i="2"/>
  <c r="U1096" i="2"/>
  <c r="T1096" i="2"/>
  <c r="S1096" i="2"/>
  <c r="R1096" i="2"/>
  <c r="Q1096" i="2"/>
  <c r="P1096" i="2"/>
  <c r="O1096" i="2"/>
  <c r="N1096" i="2"/>
  <c r="M1096" i="2"/>
  <c r="L1096" i="2"/>
  <c r="AB1095" i="2"/>
  <c r="AA1095" i="2"/>
  <c r="Z1095" i="2"/>
  <c r="Y1095" i="2"/>
  <c r="X1095" i="2"/>
  <c r="W1095" i="2"/>
  <c r="V1095" i="2"/>
  <c r="U1095" i="2"/>
  <c r="T1095" i="2"/>
  <c r="S1095" i="2"/>
  <c r="R1095" i="2"/>
  <c r="Q1095" i="2"/>
  <c r="P1095" i="2"/>
  <c r="O1095" i="2"/>
  <c r="N1095" i="2"/>
  <c r="M1095" i="2"/>
  <c r="L1095" i="2"/>
  <c r="AB1094" i="2"/>
  <c r="AA1094" i="2"/>
  <c r="Z1094" i="2"/>
  <c r="Y1094" i="2"/>
  <c r="X1094" i="2"/>
  <c r="W1094" i="2"/>
  <c r="V1094" i="2"/>
  <c r="U1094" i="2"/>
  <c r="T1094" i="2"/>
  <c r="S1094" i="2"/>
  <c r="R1094" i="2"/>
  <c r="Q1094" i="2"/>
  <c r="P1094" i="2"/>
  <c r="O1094" i="2"/>
  <c r="N1094" i="2"/>
  <c r="M1094" i="2"/>
  <c r="L1094" i="2"/>
  <c r="AB1093" i="2"/>
  <c r="AA1093" i="2"/>
  <c r="Z1093" i="2"/>
  <c r="Y1093" i="2"/>
  <c r="X1093" i="2"/>
  <c r="W1093" i="2"/>
  <c r="V1093" i="2"/>
  <c r="U1093" i="2"/>
  <c r="T1093" i="2"/>
  <c r="S1093" i="2"/>
  <c r="R1093" i="2"/>
  <c r="Q1093" i="2"/>
  <c r="P1093" i="2"/>
  <c r="O1093" i="2"/>
  <c r="N1093" i="2"/>
  <c r="M1093" i="2"/>
  <c r="L1093" i="2"/>
  <c r="AB1092" i="2"/>
  <c r="AA1092" i="2"/>
  <c r="Z1092" i="2"/>
  <c r="Y1092" i="2"/>
  <c r="X1092" i="2"/>
  <c r="W1092" i="2"/>
  <c r="V1092" i="2"/>
  <c r="U1092" i="2"/>
  <c r="T1092" i="2"/>
  <c r="S1092" i="2"/>
  <c r="R1092" i="2"/>
  <c r="Q1092" i="2"/>
  <c r="P1092" i="2"/>
  <c r="O1092" i="2"/>
  <c r="N1092" i="2"/>
  <c r="M1092" i="2"/>
  <c r="L1092" i="2"/>
  <c r="AB1091" i="2"/>
  <c r="AA1091" i="2"/>
  <c r="Z1091" i="2"/>
  <c r="Y1091" i="2"/>
  <c r="X1091" i="2"/>
  <c r="W1091" i="2"/>
  <c r="V1091" i="2"/>
  <c r="U1091" i="2"/>
  <c r="T1091" i="2"/>
  <c r="S1091" i="2"/>
  <c r="R1091" i="2"/>
  <c r="Q1091" i="2"/>
  <c r="P1091" i="2"/>
  <c r="O1091" i="2"/>
  <c r="N1091" i="2"/>
  <c r="M1091" i="2"/>
  <c r="L1091" i="2"/>
  <c r="AB1090" i="2"/>
  <c r="AA1090" i="2"/>
  <c r="Z1090" i="2"/>
  <c r="Y1090" i="2"/>
  <c r="X1090" i="2"/>
  <c r="W1090" i="2"/>
  <c r="V1090" i="2"/>
  <c r="U1090" i="2"/>
  <c r="T1090" i="2"/>
  <c r="S1090" i="2"/>
  <c r="R1090" i="2"/>
  <c r="Q1090" i="2"/>
  <c r="P1090" i="2"/>
  <c r="O1090" i="2"/>
  <c r="N1090" i="2"/>
  <c r="M1090" i="2"/>
  <c r="L1090" i="2"/>
  <c r="AB1089" i="2"/>
  <c r="AA1089" i="2"/>
  <c r="Z1089" i="2"/>
  <c r="Y1089" i="2"/>
  <c r="X1089" i="2"/>
  <c r="W1089" i="2"/>
  <c r="V1089" i="2"/>
  <c r="U1089" i="2"/>
  <c r="T1089" i="2"/>
  <c r="S1089" i="2"/>
  <c r="R1089" i="2"/>
  <c r="Q1089" i="2"/>
  <c r="P1089" i="2"/>
  <c r="O1089" i="2"/>
  <c r="N1089" i="2"/>
  <c r="M1089" i="2"/>
  <c r="L1089" i="2"/>
  <c r="AB1088" i="2"/>
  <c r="AA1088" i="2"/>
  <c r="Z1088" i="2"/>
  <c r="Y1088" i="2"/>
  <c r="X1088" i="2"/>
  <c r="W1088" i="2"/>
  <c r="V1088" i="2"/>
  <c r="U1088" i="2"/>
  <c r="T1088" i="2"/>
  <c r="S1088" i="2"/>
  <c r="R1088" i="2"/>
  <c r="Q1088" i="2"/>
  <c r="P1088" i="2"/>
  <c r="O1088" i="2"/>
  <c r="N1088" i="2"/>
  <c r="M1088" i="2"/>
  <c r="L1088" i="2"/>
  <c r="AB1087" i="2"/>
  <c r="AA1087" i="2"/>
  <c r="Z1087" i="2"/>
  <c r="Y1087" i="2"/>
  <c r="X1087" i="2"/>
  <c r="W1087" i="2"/>
  <c r="V1087" i="2"/>
  <c r="U1087" i="2"/>
  <c r="T1087" i="2"/>
  <c r="S1087" i="2"/>
  <c r="R1087" i="2"/>
  <c r="Q1087" i="2"/>
  <c r="P1087" i="2"/>
  <c r="O1087" i="2"/>
  <c r="N1087" i="2"/>
  <c r="M1087" i="2"/>
  <c r="L1087" i="2"/>
  <c r="AB1086" i="2"/>
  <c r="AA1086" i="2"/>
  <c r="Z1086" i="2"/>
  <c r="Y1086" i="2"/>
  <c r="X1086" i="2"/>
  <c r="W1086" i="2"/>
  <c r="V1086" i="2"/>
  <c r="U1086" i="2"/>
  <c r="T1086" i="2"/>
  <c r="S1086" i="2"/>
  <c r="R1086" i="2"/>
  <c r="Q1086" i="2"/>
  <c r="P1086" i="2"/>
  <c r="O1086" i="2"/>
  <c r="N1086" i="2"/>
  <c r="M1086" i="2"/>
  <c r="L1086" i="2"/>
  <c r="AB1085" i="2"/>
  <c r="AA1085" i="2"/>
  <c r="Z1085" i="2"/>
  <c r="Y1085" i="2"/>
  <c r="X1085" i="2"/>
  <c r="W1085" i="2"/>
  <c r="V1085" i="2"/>
  <c r="U1085" i="2"/>
  <c r="T1085" i="2"/>
  <c r="S1085" i="2"/>
  <c r="R1085" i="2"/>
  <c r="Q1085" i="2"/>
  <c r="P1085" i="2"/>
  <c r="O1085" i="2"/>
  <c r="N1085" i="2"/>
  <c r="M1085" i="2"/>
  <c r="L1085" i="2"/>
  <c r="AB1084" i="2"/>
  <c r="AA1084" i="2"/>
  <c r="Z1084" i="2"/>
  <c r="Y1084" i="2"/>
  <c r="X1084" i="2"/>
  <c r="W1084" i="2"/>
  <c r="V1084" i="2"/>
  <c r="U1084" i="2"/>
  <c r="T1084" i="2"/>
  <c r="S1084" i="2"/>
  <c r="R1084" i="2"/>
  <c r="Q1084" i="2"/>
  <c r="P1084" i="2"/>
  <c r="O1084" i="2"/>
  <c r="N1084" i="2"/>
  <c r="M1084" i="2"/>
  <c r="L1084" i="2"/>
  <c r="AB1083" i="2"/>
  <c r="AA1083" i="2"/>
  <c r="Z1083" i="2"/>
  <c r="Y1083" i="2"/>
  <c r="X1083" i="2"/>
  <c r="W1083" i="2"/>
  <c r="V1083" i="2"/>
  <c r="U1083" i="2"/>
  <c r="T1083" i="2"/>
  <c r="S1083" i="2"/>
  <c r="R1083" i="2"/>
  <c r="Q1083" i="2"/>
  <c r="P1083" i="2"/>
  <c r="O1083" i="2"/>
  <c r="N1083" i="2"/>
  <c r="M1083" i="2"/>
  <c r="L1083" i="2"/>
  <c r="AB1082" i="2"/>
  <c r="AA1082" i="2"/>
  <c r="Z1082" i="2"/>
  <c r="Y1082" i="2"/>
  <c r="X1082" i="2"/>
  <c r="W1082" i="2"/>
  <c r="V1082" i="2"/>
  <c r="U1082" i="2"/>
  <c r="T1082" i="2"/>
  <c r="S1082" i="2"/>
  <c r="R1082" i="2"/>
  <c r="Q1082" i="2"/>
  <c r="P1082" i="2"/>
  <c r="O1082" i="2"/>
  <c r="N1082" i="2"/>
  <c r="M1082" i="2"/>
  <c r="L1082" i="2"/>
  <c r="AB1081" i="2"/>
  <c r="AA1081" i="2"/>
  <c r="Z1081" i="2"/>
  <c r="Y1081" i="2"/>
  <c r="X1081" i="2"/>
  <c r="W1081" i="2"/>
  <c r="V1081" i="2"/>
  <c r="U1081" i="2"/>
  <c r="T1081" i="2"/>
  <c r="S1081" i="2"/>
  <c r="R1081" i="2"/>
  <c r="Q1081" i="2"/>
  <c r="P1081" i="2"/>
  <c r="O1081" i="2"/>
  <c r="N1081" i="2"/>
  <c r="M1081" i="2"/>
  <c r="L1081" i="2"/>
  <c r="AB1080" i="2"/>
  <c r="AA1080" i="2"/>
  <c r="Z1080" i="2"/>
  <c r="Y1080" i="2"/>
  <c r="X1080" i="2"/>
  <c r="W1080" i="2"/>
  <c r="V1080" i="2"/>
  <c r="U1080" i="2"/>
  <c r="T1080" i="2"/>
  <c r="S1080" i="2"/>
  <c r="R1080" i="2"/>
  <c r="Q1080" i="2"/>
  <c r="P1080" i="2"/>
  <c r="O1080" i="2"/>
  <c r="N1080" i="2"/>
  <c r="M1080" i="2"/>
  <c r="L1080" i="2"/>
  <c r="AB1079" i="2"/>
  <c r="AA1079" i="2"/>
  <c r="Z1079" i="2"/>
  <c r="Y1079" i="2"/>
  <c r="X1079" i="2"/>
  <c r="W1079" i="2"/>
  <c r="V1079" i="2"/>
  <c r="U1079" i="2"/>
  <c r="T1079" i="2"/>
  <c r="S1079" i="2"/>
  <c r="R1079" i="2"/>
  <c r="Q1079" i="2"/>
  <c r="P1079" i="2"/>
  <c r="O1079" i="2"/>
  <c r="N1079" i="2"/>
  <c r="M1079" i="2"/>
  <c r="L1079" i="2"/>
  <c r="AB1078" i="2"/>
  <c r="AA1078" i="2"/>
  <c r="Z1078" i="2"/>
  <c r="Y1078" i="2"/>
  <c r="X1078" i="2"/>
  <c r="W1078" i="2"/>
  <c r="V1078" i="2"/>
  <c r="U1078" i="2"/>
  <c r="T1078" i="2"/>
  <c r="S1078" i="2"/>
  <c r="R1078" i="2"/>
  <c r="Q1078" i="2"/>
  <c r="P1078" i="2"/>
  <c r="O1078" i="2"/>
  <c r="N1078" i="2"/>
  <c r="M1078" i="2"/>
  <c r="L1078" i="2"/>
  <c r="AB1077" i="2"/>
  <c r="AA1077" i="2"/>
  <c r="Z1077" i="2"/>
  <c r="Y1077" i="2"/>
  <c r="X1077" i="2"/>
  <c r="W1077" i="2"/>
  <c r="V1077" i="2"/>
  <c r="U1077" i="2"/>
  <c r="T1077" i="2"/>
  <c r="S1077" i="2"/>
  <c r="R1077" i="2"/>
  <c r="Q1077" i="2"/>
  <c r="P1077" i="2"/>
  <c r="O1077" i="2"/>
  <c r="N1077" i="2"/>
  <c r="M1077" i="2"/>
  <c r="L1077" i="2"/>
  <c r="AB1076" i="2"/>
  <c r="AA1076" i="2"/>
  <c r="Z1076" i="2"/>
  <c r="Y1076" i="2"/>
  <c r="X1076" i="2"/>
  <c r="W1076" i="2"/>
  <c r="V1076" i="2"/>
  <c r="U1076" i="2"/>
  <c r="T1076" i="2"/>
  <c r="S1076" i="2"/>
  <c r="R1076" i="2"/>
  <c r="Q1076" i="2"/>
  <c r="P1076" i="2"/>
  <c r="O1076" i="2"/>
  <c r="N1076" i="2"/>
  <c r="M1076" i="2"/>
  <c r="L1076" i="2"/>
  <c r="AB1075" i="2"/>
  <c r="AA1075" i="2"/>
  <c r="Z1075" i="2"/>
  <c r="Y1075" i="2"/>
  <c r="X1075" i="2"/>
  <c r="W1075" i="2"/>
  <c r="V1075" i="2"/>
  <c r="U1075" i="2"/>
  <c r="T1075" i="2"/>
  <c r="S1075" i="2"/>
  <c r="R1075" i="2"/>
  <c r="Q1075" i="2"/>
  <c r="P1075" i="2"/>
  <c r="O1075" i="2"/>
  <c r="N1075" i="2"/>
  <c r="M1075" i="2"/>
  <c r="L1075" i="2"/>
  <c r="AB1074" i="2"/>
  <c r="AA1074" i="2"/>
  <c r="Z1074" i="2"/>
  <c r="Y1074" i="2"/>
  <c r="X1074" i="2"/>
  <c r="W1074" i="2"/>
  <c r="V1074" i="2"/>
  <c r="U1074" i="2"/>
  <c r="T1074" i="2"/>
  <c r="S1074" i="2"/>
  <c r="R1074" i="2"/>
  <c r="Q1074" i="2"/>
  <c r="P1074" i="2"/>
  <c r="O1074" i="2"/>
  <c r="N1074" i="2"/>
  <c r="M1074" i="2"/>
  <c r="L1074" i="2"/>
  <c r="AB1073" i="2"/>
  <c r="AA1073" i="2"/>
  <c r="Z1073" i="2"/>
  <c r="Y1073" i="2"/>
  <c r="X1073" i="2"/>
  <c r="W1073" i="2"/>
  <c r="V1073" i="2"/>
  <c r="U1073" i="2"/>
  <c r="T1073" i="2"/>
  <c r="S1073" i="2"/>
  <c r="R1073" i="2"/>
  <c r="Q1073" i="2"/>
  <c r="P1073" i="2"/>
  <c r="O1073" i="2"/>
  <c r="N1073" i="2"/>
  <c r="M1073" i="2"/>
  <c r="L1073" i="2"/>
  <c r="AB1072" i="2"/>
  <c r="AA1072" i="2"/>
  <c r="Z1072" i="2"/>
  <c r="Y1072" i="2"/>
  <c r="X1072" i="2"/>
  <c r="W1072" i="2"/>
  <c r="V1072" i="2"/>
  <c r="U1072" i="2"/>
  <c r="T1072" i="2"/>
  <c r="S1072" i="2"/>
  <c r="R1072" i="2"/>
  <c r="Q1072" i="2"/>
  <c r="P1072" i="2"/>
  <c r="O1072" i="2"/>
  <c r="N1072" i="2"/>
  <c r="M1072" i="2"/>
  <c r="L1072" i="2"/>
  <c r="AB1071" i="2"/>
  <c r="AA1071" i="2"/>
  <c r="Z1071" i="2"/>
  <c r="Y1071" i="2"/>
  <c r="X1071" i="2"/>
  <c r="W1071" i="2"/>
  <c r="V1071" i="2"/>
  <c r="U1071" i="2"/>
  <c r="T1071" i="2"/>
  <c r="S1071" i="2"/>
  <c r="R1071" i="2"/>
  <c r="Q1071" i="2"/>
  <c r="P1071" i="2"/>
  <c r="O1071" i="2"/>
  <c r="N1071" i="2"/>
  <c r="M1071" i="2"/>
  <c r="L1071" i="2"/>
  <c r="AB1070" i="2"/>
  <c r="AA1070" i="2"/>
  <c r="Z1070" i="2"/>
  <c r="Y1070" i="2"/>
  <c r="X1070" i="2"/>
  <c r="W1070" i="2"/>
  <c r="V1070" i="2"/>
  <c r="U1070" i="2"/>
  <c r="T1070" i="2"/>
  <c r="S1070" i="2"/>
  <c r="R1070" i="2"/>
  <c r="Q1070" i="2"/>
  <c r="P1070" i="2"/>
  <c r="O1070" i="2"/>
  <c r="N1070" i="2"/>
  <c r="M1070" i="2"/>
  <c r="L1070" i="2"/>
  <c r="AB1069" i="2"/>
  <c r="AA1069" i="2"/>
  <c r="Z1069" i="2"/>
  <c r="Y1069" i="2"/>
  <c r="X1069" i="2"/>
  <c r="W1069" i="2"/>
  <c r="V1069" i="2"/>
  <c r="U1069" i="2"/>
  <c r="T1069" i="2"/>
  <c r="S1069" i="2"/>
  <c r="R1069" i="2"/>
  <c r="Q1069" i="2"/>
  <c r="P1069" i="2"/>
  <c r="O1069" i="2"/>
  <c r="N1069" i="2"/>
  <c r="M1069" i="2"/>
  <c r="L1069" i="2"/>
  <c r="AB1068" i="2"/>
  <c r="AA1068" i="2"/>
  <c r="Z1068" i="2"/>
  <c r="Y1068" i="2"/>
  <c r="X1068" i="2"/>
  <c r="W1068" i="2"/>
  <c r="V1068" i="2"/>
  <c r="U1068" i="2"/>
  <c r="T1068" i="2"/>
  <c r="S1068" i="2"/>
  <c r="R1068" i="2"/>
  <c r="Q1068" i="2"/>
  <c r="P1068" i="2"/>
  <c r="O1068" i="2"/>
  <c r="N1068" i="2"/>
  <c r="M1068" i="2"/>
  <c r="L1068" i="2"/>
  <c r="AB1067" i="2"/>
  <c r="AA1067" i="2"/>
  <c r="Z1067" i="2"/>
  <c r="Y1067" i="2"/>
  <c r="X1067" i="2"/>
  <c r="W1067" i="2"/>
  <c r="V1067" i="2"/>
  <c r="U1067" i="2"/>
  <c r="T1067" i="2"/>
  <c r="S1067" i="2"/>
  <c r="R1067" i="2"/>
  <c r="Q1067" i="2"/>
  <c r="P1067" i="2"/>
  <c r="O1067" i="2"/>
  <c r="N1067" i="2"/>
  <c r="M1067" i="2"/>
  <c r="L1067" i="2"/>
  <c r="AB1066" i="2"/>
  <c r="AA1066" i="2"/>
  <c r="Z1066" i="2"/>
  <c r="Y1066" i="2"/>
  <c r="X1066" i="2"/>
  <c r="W1066" i="2"/>
  <c r="V1066" i="2"/>
  <c r="U1066" i="2"/>
  <c r="T1066" i="2"/>
  <c r="S1066" i="2"/>
  <c r="R1066" i="2"/>
  <c r="Q1066" i="2"/>
  <c r="P1066" i="2"/>
  <c r="O1066" i="2"/>
  <c r="N1066" i="2"/>
  <c r="M1066" i="2"/>
  <c r="L1066" i="2"/>
  <c r="AB1065" i="2"/>
  <c r="AA1065" i="2"/>
  <c r="Z1065" i="2"/>
  <c r="Y1065" i="2"/>
  <c r="X1065" i="2"/>
  <c r="W1065" i="2"/>
  <c r="V1065" i="2"/>
  <c r="U1065" i="2"/>
  <c r="T1065" i="2"/>
  <c r="S1065" i="2"/>
  <c r="R1065" i="2"/>
  <c r="Q1065" i="2"/>
  <c r="P1065" i="2"/>
  <c r="O1065" i="2"/>
  <c r="N1065" i="2"/>
  <c r="M1065" i="2"/>
  <c r="L1065" i="2"/>
  <c r="AB1064" i="2"/>
  <c r="AA1064" i="2"/>
  <c r="Z1064" i="2"/>
  <c r="Y1064" i="2"/>
  <c r="X1064" i="2"/>
  <c r="W1064" i="2"/>
  <c r="V1064" i="2"/>
  <c r="U1064" i="2"/>
  <c r="T1064" i="2"/>
  <c r="S1064" i="2"/>
  <c r="R1064" i="2"/>
  <c r="Q1064" i="2"/>
  <c r="P1064" i="2"/>
  <c r="O1064" i="2"/>
  <c r="N1064" i="2"/>
  <c r="M1064" i="2"/>
  <c r="L1064" i="2"/>
  <c r="AB1063" i="2"/>
  <c r="AA1063" i="2"/>
  <c r="Z1063" i="2"/>
  <c r="Y1063" i="2"/>
  <c r="X1063" i="2"/>
  <c r="W1063" i="2"/>
  <c r="V1063" i="2"/>
  <c r="U1063" i="2"/>
  <c r="T1063" i="2"/>
  <c r="S1063" i="2"/>
  <c r="R1063" i="2"/>
  <c r="Q1063" i="2"/>
  <c r="P1063" i="2"/>
  <c r="O1063" i="2"/>
  <c r="N1063" i="2"/>
  <c r="M1063" i="2"/>
  <c r="L1063" i="2"/>
  <c r="AB1062" i="2"/>
  <c r="AA1062" i="2"/>
  <c r="Z1062" i="2"/>
  <c r="Y1062" i="2"/>
  <c r="X1062" i="2"/>
  <c r="W1062" i="2"/>
  <c r="V1062" i="2"/>
  <c r="U1062" i="2"/>
  <c r="T1062" i="2"/>
  <c r="S1062" i="2"/>
  <c r="R1062" i="2"/>
  <c r="Q1062" i="2"/>
  <c r="P1062" i="2"/>
  <c r="O1062" i="2"/>
  <c r="N1062" i="2"/>
  <c r="M1062" i="2"/>
  <c r="L1062" i="2"/>
  <c r="AB1061" i="2"/>
  <c r="AA1061" i="2"/>
  <c r="Z1061" i="2"/>
  <c r="Y1061" i="2"/>
  <c r="X1061" i="2"/>
  <c r="W1061" i="2"/>
  <c r="V1061" i="2"/>
  <c r="U1061" i="2"/>
  <c r="T1061" i="2"/>
  <c r="S1061" i="2"/>
  <c r="R1061" i="2"/>
  <c r="Q1061" i="2"/>
  <c r="P1061" i="2"/>
  <c r="O1061" i="2"/>
  <c r="N1061" i="2"/>
  <c r="M1061" i="2"/>
  <c r="L1061" i="2"/>
  <c r="AB1060" i="2"/>
  <c r="AA1060" i="2"/>
  <c r="Z1060" i="2"/>
  <c r="Y1060" i="2"/>
  <c r="X1060" i="2"/>
  <c r="W1060" i="2"/>
  <c r="V1060" i="2"/>
  <c r="U1060" i="2"/>
  <c r="T1060" i="2"/>
  <c r="S1060" i="2"/>
  <c r="R1060" i="2"/>
  <c r="Q1060" i="2"/>
  <c r="P1060" i="2"/>
  <c r="O1060" i="2"/>
  <c r="N1060" i="2"/>
  <c r="M1060" i="2"/>
  <c r="L1060" i="2"/>
  <c r="AB1059" i="2"/>
  <c r="AA1059" i="2"/>
  <c r="Z1059" i="2"/>
  <c r="Y1059" i="2"/>
  <c r="X1059" i="2"/>
  <c r="W1059" i="2"/>
  <c r="V1059" i="2"/>
  <c r="U1059" i="2"/>
  <c r="T1059" i="2"/>
  <c r="S1059" i="2"/>
  <c r="R1059" i="2"/>
  <c r="Q1059" i="2"/>
  <c r="P1059" i="2"/>
  <c r="O1059" i="2"/>
  <c r="N1059" i="2"/>
  <c r="M1059" i="2"/>
  <c r="L1059" i="2"/>
  <c r="AB1058" i="2"/>
  <c r="AA1058" i="2"/>
  <c r="Z1058" i="2"/>
  <c r="Y1058" i="2"/>
  <c r="X1058" i="2"/>
  <c r="W1058" i="2"/>
  <c r="V1058" i="2"/>
  <c r="U1058" i="2"/>
  <c r="T1058" i="2"/>
  <c r="S1058" i="2"/>
  <c r="R1058" i="2"/>
  <c r="Q1058" i="2"/>
  <c r="P1058" i="2"/>
  <c r="O1058" i="2"/>
  <c r="N1058" i="2"/>
  <c r="M1058" i="2"/>
  <c r="L1058" i="2"/>
  <c r="AB1057" i="2"/>
  <c r="AA1057" i="2"/>
  <c r="Z1057" i="2"/>
  <c r="Y1057" i="2"/>
  <c r="X1057" i="2"/>
  <c r="W1057" i="2"/>
  <c r="V1057" i="2"/>
  <c r="U1057" i="2"/>
  <c r="T1057" i="2"/>
  <c r="S1057" i="2"/>
  <c r="R1057" i="2"/>
  <c r="Q1057" i="2"/>
  <c r="P1057" i="2"/>
  <c r="O1057" i="2"/>
  <c r="N1057" i="2"/>
  <c r="M1057" i="2"/>
  <c r="L1057" i="2"/>
  <c r="AB1056" i="2"/>
  <c r="AA1056" i="2"/>
  <c r="Z1056" i="2"/>
  <c r="Y1056" i="2"/>
  <c r="X1056" i="2"/>
  <c r="W1056" i="2"/>
  <c r="V1056" i="2"/>
  <c r="U1056" i="2"/>
  <c r="T1056" i="2"/>
  <c r="S1056" i="2"/>
  <c r="R1056" i="2"/>
  <c r="Q1056" i="2"/>
  <c r="P1056" i="2"/>
  <c r="O1056" i="2"/>
  <c r="N1056" i="2"/>
  <c r="M1056" i="2"/>
  <c r="L1056" i="2"/>
  <c r="AB1055" i="2"/>
  <c r="AA1055" i="2"/>
  <c r="Z1055" i="2"/>
  <c r="Y1055" i="2"/>
  <c r="X1055" i="2"/>
  <c r="W1055" i="2"/>
  <c r="V1055" i="2"/>
  <c r="U1055" i="2"/>
  <c r="T1055" i="2"/>
  <c r="S1055" i="2"/>
  <c r="R1055" i="2"/>
  <c r="Q1055" i="2"/>
  <c r="P1055" i="2"/>
  <c r="O1055" i="2"/>
  <c r="N1055" i="2"/>
  <c r="M1055" i="2"/>
  <c r="L1055" i="2"/>
  <c r="AB1054" i="2"/>
  <c r="AA1054" i="2"/>
  <c r="Z1054" i="2"/>
  <c r="Y1054" i="2"/>
  <c r="X1054" i="2"/>
  <c r="W1054" i="2"/>
  <c r="V1054" i="2"/>
  <c r="U1054" i="2"/>
  <c r="T1054" i="2"/>
  <c r="S1054" i="2"/>
  <c r="R1054" i="2"/>
  <c r="Q1054" i="2"/>
  <c r="P1054" i="2"/>
  <c r="O1054" i="2"/>
  <c r="N1054" i="2"/>
  <c r="M1054" i="2"/>
  <c r="L1054" i="2"/>
  <c r="AB1053" i="2"/>
  <c r="AA1053" i="2"/>
  <c r="Z1053" i="2"/>
  <c r="Y1053" i="2"/>
  <c r="X1053" i="2"/>
  <c r="W1053" i="2"/>
  <c r="V1053" i="2"/>
  <c r="U1053" i="2"/>
  <c r="T1053" i="2"/>
  <c r="S1053" i="2"/>
  <c r="R1053" i="2"/>
  <c r="Q1053" i="2"/>
  <c r="P1053" i="2"/>
  <c r="O1053" i="2"/>
  <c r="N1053" i="2"/>
  <c r="M1053" i="2"/>
  <c r="L1053" i="2"/>
  <c r="AB1052" i="2"/>
  <c r="AA1052" i="2"/>
  <c r="Z1052" i="2"/>
  <c r="Y1052" i="2"/>
  <c r="X1052" i="2"/>
  <c r="W1052" i="2"/>
  <c r="V1052" i="2"/>
  <c r="U1052" i="2"/>
  <c r="T1052" i="2"/>
  <c r="S1052" i="2"/>
  <c r="R1052" i="2"/>
  <c r="Q1052" i="2"/>
  <c r="P1052" i="2"/>
  <c r="O1052" i="2"/>
  <c r="N1052" i="2"/>
  <c r="M1052" i="2"/>
  <c r="L1052" i="2"/>
  <c r="AB1051" i="2"/>
  <c r="AA1051" i="2"/>
  <c r="Z1051" i="2"/>
  <c r="Y1051" i="2"/>
  <c r="X1051" i="2"/>
  <c r="W1051" i="2"/>
  <c r="V1051" i="2"/>
  <c r="U1051" i="2"/>
  <c r="T1051" i="2"/>
  <c r="S1051" i="2"/>
  <c r="R1051" i="2"/>
  <c r="Q1051" i="2"/>
  <c r="P1051" i="2"/>
  <c r="O1051" i="2"/>
  <c r="N1051" i="2"/>
  <c r="M1051" i="2"/>
  <c r="L1051" i="2"/>
  <c r="AB1050" i="2"/>
  <c r="AA1050" i="2"/>
  <c r="Z1050" i="2"/>
  <c r="Y1050" i="2"/>
  <c r="X1050" i="2"/>
  <c r="W1050" i="2"/>
  <c r="V1050" i="2"/>
  <c r="U1050" i="2"/>
  <c r="T1050" i="2"/>
  <c r="S1050" i="2"/>
  <c r="R1050" i="2"/>
  <c r="Q1050" i="2"/>
  <c r="P1050" i="2"/>
  <c r="O1050" i="2"/>
  <c r="N1050" i="2"/>
  <c r="M1050" i="2"/>
  <c r="L1050" i="2"/>
  <c r="AB1049" i="2"/>
  <c r="AA1049" i="2"/>
  <c r="Z1049" i="2"/>
  <c r="Y1049" i="2"/>
  <c r="X1049" i="2"/>
  <c r="W1049" i="2"/>
  <c r="V1049" i="2"/>
  <c r="U1049" i="2"/>
  <c r="T1049" i="2"/>
  <c r="S1049" i="2"/>
  <c r="R1049" i="2"/>
  <c r="Q1049" i="2"/>
  <c r="P1049" i="2"/>
  <c r="O1049" i="2"/>
  <c r="N1049" i="2"/>
  <c r="M1049" i="2"/>
  <c r="L1049" i="2"/>
  <c r="AB1048" i="2"/>
  <c r="AA1048" i="2"/>
  <c r="Z1048" i="2"/>
  <c r="Y1048" i="2"/>
  <c r="X1048" i="2"/>
  <c r="W1048" i="2"/>
  <c r="V1048" i="2"/>
  <c r="U1048" i="2"/>
  <c r="T1048" i="2"/>
  <c r="S1048" i="2"/>
  <c r="R1048" i="2"/>
  <c r="Q1048" i="2"/>
  <c r="P1048" i="2"/>
  <c r="O1048" i="2"/>
  <c r="N1048" i="2"/>
  <c r="M1048" i="2"/>
  <c r="L1048" i="2"/>
  <c r="AB1047" i="2"/>
  <c r="AA1047" i="2"/>
  <c r="Z1047" i="2"/>
  <c r="Y1047" i="2"/>
  <c r="X1047" i="2"/>
  <c r="W1047" i="2"/>
  <c r="V1047" i="2"/>
  <c r="U1047" i="2"/>
  <c r="T1047" i="2"/>
  <c r="S1047" i="2"/>
  <c r="R1047" i="2"/>
  <c r="Q1047" i="2"/>
  <c r="P1047" i="2"/>
  <c r="O1047" i="2"/>
  <c r="N1047" i="2"/>
  <c r="M1047" i="2"/>
  <c r="L1047" i="2"/>
  <c r="AB1046" i="2"/>
  <c r="AA1046" i="2"/>
  <c r="Z1046" i="2"/>
  <c r="Y1046" i="2"/>
  <c r="X1046" i="2"/>
  <c r="W1046" i="2"/>
  <c r="V1046" i="2"/>
  <c r="U1046" i="2"/>
  <c r="T1046" i="2"/>
  <c r="S1046" i="2"/>
  <c r="R1046" i="2"/>
  <c r="Q1046" i="2"/>
  <c r="P1046" i="2"/>
  <c r="O1046" i="2"/>
  <c r="N1046" i="2"/>
  <c r="M1046" i="2"/>
  <c r="L1046" i="2"/>
  <c r="AB1045" i="2"/>
  <c r="AA1045" i="2"/>
  <c r="Z1045" i="2"/>
  <c r="Y1045" i="2"/>
  <c r="X1045" i="2"/>
  <c r="W1045" i="2"/>
  <c r="V1045" i="2"/>
  <c r="U1045" i="2"/>
  <c r="T1045" i="2"/>
  <c r="S1045" i="2"/>
  <c r="R1045" i="2"/>
  <c r="Q1045" i="2"/>
  <c r="P1045" i="2"/>
  <c r="O1045" i="2"/>
  <c r="N1045" i="2"/>
  <c r="M1045" i="2"/>
  <c r="L1045" i="2"/>
  <c r="AB1044" i="2"/>
  <c r="AA1044" i="2"/>
  <c r="Z1044" i="2"/>
  <c r="Y1044" i="2"/>
  <c r="X1044" i="2"/>
  <c r="W1044" i="2"/>
  <c r="V1044" i="2"/>
  <c r="U1044" i="2"/>
  <c r="T1044" i="2"/>
  <c r="S1044" i="2"/>
  <c r="R1044" i="2"/>
  <c r="Q1044" i="2"/>
  <c r="P1044" i="2"/>
  <c r="O1044" i="2"/>
  <c r="N1044" i="2"/>
  <c r="M1044" i="2"/>
  <c r="L1044" i="2"/>
  <c r="AB1043" i="2"/>
  <c r="AA1043" i="2"/>
  <c r="Z1043" i="2"/>
  <c r="Y1043" i="2"/>
  <c r="X1043" i="2"/>
  <c r="W1043" i="2"/>
  <c r="V1043" i="2"/>
  <c r="U1043" i="2"/>
  <c r="T1043" i="2"/>
  <c r="S1043" i="2"/>
  <c r="R1043" i="2"/>
  <c r="Q1043" i="2"/>
  <c r="P1043" i="2"/>
  <c r="O1043" i="2"/>
  <c r="N1043" i="2"/>
  <c r="M1043" i="2"/>
  <c r="L1043" i="2"/>
  <c r="AB1042" i="2"/>
  <c r="AA1042" i="2"/>
  <c r="Z1042" i="2"/>
  <c r="Y1042" i="2"/>
  <c r="X1042" i="2"/>
  <c r="W1042" i="2"/>
  <c r="V1042" i="2"/>
  <c r="U1042" i="2"/>
  <c r="T1042" i="2"/>
  <c r="S1042" i="2"/>
  <c r="R1042" i="2"/>
  <c r="Q1042" i="2"/>
  <c r="P1042" i="2"/>
  <c r="O1042" i="2"/>
  <c r="N1042" i="2"/>
  <c r="M1042" i="2"/>
  <c r="L1042" i="2"/>
  <c r="AB1041" i="2"/>
  <c r="AA1041" i="2"/>
  <c r="Z1041" i="2"/>
  <c r="Y1041" i="2"/>
  <c r="X1041" i="2"/>
  <c r="W1041" i="2"/>
  <c r="V1041" i="2"/>
  <c r="U1041" i="2"/>
  <c r="T1041" i="2"/>
  <c r="S1041" i="2"/>
  <c r="R1041" i="2"/>
  <c r="Q1041" i="2"/>
  <c r="P1041" i="2"/>
  <c r="O1041" i="2"/>
  <c r="N1041" i="2"/>
  <c r="M1041" i="2"/>
  <c r="L1041" i="2"/>
  <c r="AB1040" i="2"/>
  <c r="AA1040" i="2"/>
  <c r="Z1040" i="2"/>
  <c r="Y1040" i="2"/>
  <c r="X1040" i="2"/>
  <c r="W1040" i="2"/>
  <c r="V1040" i="2"/>
  <c r="U1040" i="2"/>
  <c r="T1040" i="2"/>
  <c r="S1040" i="2"/>
  <c r="R1040" i="2"/>
  <c r="Q1040" i="2"/>
  <c r="P1040" i="2"/>
  <c r="O1040" i="2"/>
  <c r="N1040" i="2"/>
  <c r="M1040" i="2"/>
  <c r="L1040" i="2"/>
  <c r="AB1039" i="2"/>
  <c r="AA1039" i="2"/>
  <c r="Z1039" i="2"/>
  <c r="Y1039" i="2"/>
  <c r="X1039" i="2"/>
  <c r="W1039" i="2"/>
  <c r="V1039" i="2"/>
  <c r="U1039" i="2"/>
  <c r="T1039" i="2"/>
  <c r="S1039" i="2"/>
  <c r="R1039" i="2"/>
  <c r="Q1039" i="2"/>
  <c r="P1039" i="2"/>
  <c r="O1039" i="2"/>
  <c r="N1039" i="2"/>
  <c r="M1039" i="2"/>
  <c r="L1039" i="2"/>
  <c r="AB1038" i="2"/>
  <c r="AA1038" i="2"/>
  <c r="Z1038" i="2"/>
  <c r="Y1038" i="2"/>
  <c r="X1038" i="2"/>
  <c r="W1038" i="2"/>
  <c r="V1038" i="2"/>
  <c r="U1038" i="2"/>
  <c r="T1038" i="2"/>
  <c r="S1038" i="2"/>
  <c r="R1038" i="2"/>
  <c r="Q1038" i="2"/>
  <c r="P1038" i="2"/>
  <c r="O1038" i="2"/>
  <c r="N1038" i="2"/>
  <c r="M1038" i="2"/>
  <c r="L1038" i="2"/>
  <c r="AB1037" i="2"/>
  <c r="AA1037" i="2"/>
  <c r="Z1037" i="2"/>
  <c r="Y1037" i="2"/>
  <c r="X1037" i="2"/>
  <c r="W1037" i="2"/>
  <c r="V1037" i="2"/>
  <c r="U1037" i="2"/>
  <c r="T1037" i="2"/>
  <c r="S1037" i="2"/>
  <c r="R1037" i="2"/>
  <c r="Q1037" i="2"/>
  <c r="P1037" i="2"/>
  <c r="O1037" i="2"/>
  <c r="N1037" i="2"/>
  <c r="M1037" i="2"/>
  <c r="L1037" i="2"/>
  <c r="AB1036" i="2"/>
  <c r="AA1036" i="2"/>
  <c r="Z1036" i="2"/>
  <c r="Y1036" i="2"/>
  <c r="X1036" i="2"/>
  <c r="W1036" i="2"/>
  <c r="V1036" i="2"/>
  <c r="U1036" i="2"/>
  <c r="T1036" i="2"/>
  <c r="S1036" i="2"/>
  <c r="R1036" i="2"/>
  <c r="Q1036" i="2"/>
  <c r="P1036" i="2"/>
  <c r="O1036" i="2"/>
  <c r="N1036" i="2"/>
  <c r="M1036" i="2"/>
  <c r="L1036" i="2"/>
  <c r="AB1035" i="2"/>
  <c r="AA1035" i="2"/>
  <c r="Z1035" i="2"/>
  <c r="Y1035" i="2"/>
  <c r="X1035" i="2"/>
  <c r="W1035" i="2"/>
  <c r="V1035" i="2"/>
  <c r="U1035" i="2"/>
  <c r="T1035" i="2"/>
  <c r="S1035" i="2"/>
  <c r="R1035" i="2"/>
  <c r="Q1035" i="2"/>
  <c r="P1035" i="2"/>
  <c r="O1035" i="2"/>
  <c r="N1035" i="2"/>
  <c r="M1035" i="2"/>
  <c r="L1035" i="2"/>
  <c r="AB1034" i="2"/>
  <c r="AA1034" i="2"/>
  <c r="Z1034" i="2"/>
  <c r="Y1034" i="2"/>
  <c r="X1034" i="2"/>
  <c r="W1034" i="2"/>
  <c r="V1034" i="2"/>
  <c r="U1034" i="2"/>
  <c r="T1034" i="2"/>
  <c r="S1034" i="2"/>
  <c r="R1034" i="2"/>
  <c r="Q1034" i="2"/>
  <c r="P1034" i="2"/>
  <c r="O1034" i="2"/>
  <c r="N1034" i="2"/>
  <c r="M1034" i="2"/>
  <c r="L1034" i="2"/>
  <c r="AB1033" i="2"/>
  <c r="AA1033" i="2"/>
  <c r="Z1033" i="2"/>
  <c r="Y1033" i="2"/>
  <c r="X1033" i="2"/>
  <c r="W1033" i="2"/>
  <c r="V1033" i="2"/>
  <c r="U1033" i="2"/>
  <c r="T1033" i="2"/>
  <c r="S1033" i="2"/>
  <c r="R1033" i="2"/>
  <c r="Q1033" i="2"/>
  <c r="P1033" i="2"/>
  <c r="O1033" i="2"/>
  <c r="N1033" i="2"/>
  <c r="M1033" i="2"/>
  <c r="L1033" i="2"/>
  <c r="AB1032" i="2"/>
  <c r="AA1032" i="2"/>
  <c r="Z1032" i="2"/>
  <c r="Y1032" i="2"/>
  <c r="X1032" i="2"/>
  <c r="W1032" i="2"/>
  <c r="V1032" i="2"/>
  <c r="U1032" i="2"/>
  <c r="T1032" i="2"/>
  <c r="S1032" i="2"/>
  <c r="R1032" i="2"/>
  <c r="Q1032" i="2"/>
  <c r="P1032" i="2"/>
  <c r="O1032" i="2"/>
  <c r="N1032" i="2"/>
  <c r="M1032" i="2"/>
  <c r="L1032" i="2"/>
  <c r="AB1031" i="2"/>
  <c r="AA1031" i="2"/>
  <c r="Z1031" i="2"/>
  <c r="Y1031" i="2"/>
  <c r="X1031" i="2"/>
  <c r="W1031" i="2"/>
  <c r="V1031" i="2"/>
  <c r="U1031" i="2"/>
  <c r="T1031" i="2"/>
  <c r="S1031" i="2"/>
  <c r="R1031" i="2"/>
  <c r="Q1031" i="2"/>
  <c r="P1031" i="2"/>
  <c r="O1031" i="2"/>
  <c r="N1031" i="2"/>
  <c r="M1031" i="2"/>
  <c r="L1031" i="2"/>
  <c r="AB1030" i="2"/>
  <c r="AA1030" i="2"/>
  <c r="Z1030" i="2"/>
  <c r="Y1030" i="2"/>
  <c r="X1030" i="2"/>
  <c r="W1030" i="2"/>
  <c r="V1030" i="2"/>
  <c r="U1030" i="2"/>
  <c r="T1030" i="2"/>
  <c r="S1030" i="2"/>
  <c r="R1030" i="2"/>
  <c r="Q1030" i="2"/>
  <c r="P1030" i="2"/>
  <c r="O1030" i="2"/>
  <c r="N1030" i="2"/>
  <c r="M1030" i="2"/>
  <c r="L1030" i="2"/>
  <c r="AB1029" i="2"/>
  <c r="AA1029" i="2"/>
  <c r="Z1029" i="2"/>
  <c r="Y1029" i="2"/>
  <c r="X1029" i="2"/>
  <c r="W1029" i="2"/>
  <c r="V1029" i="2"/>
  <c r="U1029" i="2"/>
  <c r="T1029" i="2"/>
  <c r="S1029" i="2"/>
  <c r="R1029" i="2"/>
  <c r="Q1029" i="2"/>
  <c r="P1029" i="2"/>
  <c r="O1029" i="2"/>
  <c r="N1029" i="2"/>
  <c r="M1029" i="2"/>
  <c r="L1029" i="2"/>
  <c r="AB1028" i="2"/>
  <c r="AA1028" i="2"/>
  <c r="Z1028" i="2"/>
  <c r="Y1028" i="2"/>
  <c r="X1028" i="2"/>
  <c r="W1028" i="2"/>
  <c r="V1028" i="2"/>
  <c r="U1028" i="2"/>
  <c r="T1028" i="2"/>
  <c r="S1028" i="2"/>
  <c r="R1028" i="2"/>
  <c r="Q1028" i="2"/>
  <c r="P1028" i="2"/>
  <c r="O1028" i="2"/>
  <c r="N1028" i="2"/>
  <c r="M1028" i="2"/>
  <c r="L1028" i="2"/>
  <c r="AB1027" i="2"/>
  <c r="AA1027" i="2"/>
  <c r="Z1027" i="2"/>
  <c r="Y1027" i="2"/>
  <c r="X1027" i="2"/>
  <c r="W1027" i="2"/>
  <c r="V1027" i="2"/>
  <c r="U1027" i="2"/>
  <c r="T1027" i="2"/>
  <c r="S1027" i="2"/>
  <c r="R1027" i="2"/>
  <c r="Q1027" i="2"/>
  <c r="P1027" i="2"/>
  <c r="O1027" i="2"/>
  <c r="N1027" i="2"/>
  <c r="M1027" i="2"/>
  <c r="L1027" i="2"/>
  <c r="AB1026" i="2"/>
  <c r="AA1026" i="2"/>
  <c r="Z1026" i="2"/>
  <c r="Y1026" i="2"/>
  <c r="X1026" i="2"/>
  <c r="W1026" i="2"/>
  <c r="V1026" i="2"/>
  <c r="U1026" i="2"/>
  <c r="T1026" i="2"/>
  <c r="S1026" i="2"/>
  <c r="R1026" i="2"/>
  <c r="Q1026" i="2"/>
  <c r="P1026" i="2"/>
  <c r="O1026" i="2"/>
  <c r="N1026" i="2"/>
  <c r="M1026" i="2"/>
  <c r="L1026" i="2"/>
  <c r="AB1025" i="2"/>
  <c r="AA1025" i="2"/>
  <c r="Z1025" i="2"/>
  <c r="Y1025" i="2"/>
  <c r="X1025" i="2"/>
  <c r="W1025" i="2"/>
  <c r="V1025" i="2"/>
  <c r="U1025" i="2"/>
  <c r="T1025" i="2"/>
  <c r="S1025" i="2"/>
  <c r="R1025" i="2"/>
  <c r="Q1025" i="2"/>
  <c r="P1025" i="2"/>
  <c r="O1025" i="2"/>
  <c r="N1025" i="2"/>
  <c r="M1025" i="2"/>
  <c r="L1025" i="2"/>
  <c r="AB1024" i="2"/>
  <c r="AA1024" i="2"/>
  <c r="Z1024" i="2"/>
  <c r="Y1024" i="2"/>
  <c r="X1024" i="2"/>
  <c r="W1024" i="2"/>
  <c r="V1024" i="2"/>
  <c r="U1024" i="2"/>
  <c r="T1024" i="2"/>
  <c r="S1024" i="2"/>
  <c r="R1024" i="2"/>
  <c r="Q1024" i="2"/>
  <c r="P1024" i="2"/>
  <c r="O1024" i="2"/>
  <c r="N1024" i="2"/>
  <c r="M1024" i="2"/>
  <c r="L1024" i="2"/>
  <c r="AB1023" i="2"/>
  <c r="AA1023" i="2"/>
  <c r="Z1023" i="2"/>
  <c r="Y1023" i="2"/>
  <c r="X1023" i="2"/>
  <c r="W1023" i="2"/>
  <c r="V1023" i="2"/>
  <c r="U1023" i="2"/>
  <c r="T1023" i="2"/>
  <c r="S1023" i="2"/>
  <c r="R1023" i="2"/>
  <c r="Q1023" i="2"/>
  <c r="P1023" i="2"/>
  <c r="O1023" i="2"/>
  <c r="N1023" i="2"/>
  <c r="M1023" i="2"/>
  <c r="L1023" i="2"/>
  <c r="AB1022" i="2"/>
  <c r="AA1022" i="2"/>
  <c r="Z1022" i="2"/>
  <c r="Y1022" i="2"/>
  <c r="X1022" i="2"/>
  <c r="W1022" i="2"/>
  <c r="V1022" i="2"/>
  <c r="U1022" i="2"/>
  <c r="T1022" i="2"/>
  <c r="S1022" i="2"/>
  <c r="R1022" i="2"/>
  <c r="Q1022" i="2"/>
  <c r="P1022" i="2"/>
  <c r="O1022" i="2"/>
  <c r="N1022" i="2"/>
  <c r="M1022" i="2"/>
  <c r="L1022" i="2"/>
  <c r="AB1021" i="2"/>
  <c r="AA1021" i="2"/>
  <c r="Z1021" i="2"/>
  <c r="Y1021" i="2"/>
  <c r="X1021" i="2"/>
  <c r="W1021" i="2"/>
  <c r="V1021" i="2"/>
  <c r="U1021" i="2"/>
  <c r="T1021" i="2"/>
  <c r="S1021" i="2"/>
  <c r="R1021" i="2"/>
  <c r="Q1021" i="2"/>
  <c r="P1021" i="2"/>
  <c r="O1021" i="2"/>
  <c r="N1021" i="2"/>
  <c r="M1021" i="2"/>
  <c r="L1021" i="2"/>
  <c r="AB1020" i="2"/>
  <c r="AA1020" i="2"/>
  <c r="Z1020" i="2"/>
  <c r="Y1020" i="2"/>
  <c r="X1020" i="2"/>
  <c r="W1020" i="2"/>
  <c r="V1020" i="2"/>
  <c r="U1020" i="2"/>
  <c r="T1020" i="2"/>
  <c r="S1020" i="2"/>
  <c r="R1020" i="2"/>
  <c r="Q1020" i="2"/>
  <c r="P1020" i="2"/>
  <c r="O1020" i="2"/>
  <c r="N1020" i="2"/>
  <c r="M1020" i="2"/>
  <c r="L1020" i="2"/>
  <c r="AB1019" i="2"/>
  <c r="AA1019" i="2"/>
  <c r="Z1019" i="2"/>
  <c r="Y1019" i="2"/>
  <c r="X1019" i="2"/>
  <c r="W1019" i="2"/>
  <c r="V1019" i="2"/>
  <c r="U1019" i="2"/>
  <c r="T1019" i="2"/>
  <c r="S1019" i="2"/>
  <c r="R1019" i="2"/>
  <c r="Q1019" i="2"/>
  <c r="P1019" i="2"/>
  <c r="O1019" i="2"/>
  <c r="N1019" i="2"/>
  <c r="M1019" i="2"/>
  <c r="L1019" i="2"/>
  <c r="AB1018" i="2"/>
  <c r="AA1018" i="2"/>
  <c r="Z1018" i="2"/>
  <c r="Y1018" i="2"/>
  <c r="X1018" i="2"/>
  <c r="W1018" i="2"/>
  <c r="V1018" i="2"/>
  <c r="U1018" i="2"/>
  <c r="T1018" i="2"/>
  <c r="S1018" i="2"/>
  <c r="R1018" i="2"/>
  <c r="Q1018" i="2"/>
  <c r="P1018" i="2"/>
  <c r="O1018" i="2"/>
  <c r="N1018" i="2"/>
  <c r="M1018" i="2"/>
  <c r="L1018" i="2"/>
  <c r="AB1017" i="2"/>
  <c r="AA1017" i="2"/>
  <c r="Z1017" i="2"/>
  <c r="Y1017" i="2"/>
  <c r="X1017" i="2"/>
  <c r="W1017" i="2"/>
  <c r="V1017" i="2"/>
  <c r="U1017" i="2"/>
  <c r="T1017" i="2"/>
  <c r="S1017" i="2"/>
  <c r="R1017" i="2"/>
  <c r="Q1017" i="2"/>
  <c r="P1017" i="2"/>
  <c r="O1017" i="2"/>
  <c r="N1017" i="2"/>
  <c r="M1017" i="2"/>
  <c r="L1017" i="2"/>
  <c r="AB1016" i="2"/>
  <c r="AA1016" i="2"/>
  <c r="Z1016" i="2"/>
  <c r="Y1016" i="2"/>
  <c r="X1016" i="2"/>
  <c r="W1016" i="2"/>
  <c r="V1016" i="2"/>
  <c r="U1016" i="2"/>
  <c r="T1016" i="2"/>
  <c r="S1016" i="2"/>
  <c r="R1016" i="2"/>
  <c r="Q1016" i="2"/>
  <c r="P1016" i="2"/>
  <c r="O1016" i="2"/>
  <c r="N1016" i="2"/>
  <c r="M1016" i="2"/>
  <c r="L1016" i="2"/>
  <c r="AB1015" i="2"/>
  <c r="AA1015" i="2"/>
  <c r="Z1015" i="2"/>
  <c r="Y1015" i="2"/>
  <c r="X1015" i="2"/>
  <c r="W1015" i="2"/>
  <c r="V1015" i="2"/>
  <c r="U1015" i="2"/>
  <c r="T1015" i="2"/>
  <c r="S1015" i="2"/>
  <c r="R1015" i="2"/>
  <c r="Q1015" i="2"/>
  <c r="P1015" i="2"/>
  <c r="O1015" i="2"/>
  <c r="N1015" i="2"/>
  <c r="M1015" i="2"/>
  <c r="L1015" i="2"/>
  <c r="AB1014" i="2"/>
  <c r="AA1014" i="2"/>
  <c r="Z1014" i="2"/>
  <c r="Y1014" i="2"/>
  <c r="X1014" i="2"/>
  <c r="W1014" i="2"/>
  <c r="V1014" i="2"/>
  <c r="U1014" i="2"/>
  <c r="T1014" i="2"/>
  <c r="S1014" i="2"/>
  <c r="R1014" i="2"/>
  <c r="Q1014" i="2"/>
  <c r="P1014" i="2"/>
  <c r="O1014" i="2"/>
  <c r="N1014" i="2"/>
  <c r="M1014" i="2"/>
  <c r="L1014" i="2"/>
  <c r="AB1013" i="2"/>
  <c r="AA1013" i="2"/>
  <c r="Z1013" i="2"/>
  <c r="Y1013" i="2"/>
  <c r="X1013" i="2"/>
  <c r="W1013" i="2"/>
  <c r="V1013" i="2"/>
  <c r="U1013" i="2"/>
  <c r="T1013" i="2"/>
  <c r="S1013" i="2"/>
  <c r="R1013" i="2"/>
  <c r="Q1013" i="2"/>
  <c r="P1013" i="2"/>
  <c r="O1013" i="2"/>
  <c r="N1013" i="2"/>
  <c r="M1013" i="2"/>
  <c r="L1013" i="2"/>
  <c r="AB1012" i="2"/>
  <c r="AA1012" i="2"/>
  <c r="Z1012" i="2"/>
  <c r="Y1012" i="2"/>
  <c r="X1012" i="2"/>
  <c r="W1012" i="2"/>
  <c r="V1012" i="2"/>
  <c r="U1012" i="2"/>
  <c r="T1012" i="2"/>
  <c r="S1012" i="2"/>
  <c r="R1012" i="2"/>
  <c r="Q1012" i="2"/>
  <c r="P1012" i="2"/>
  <c r="O1012" i="2"/>
  <c r="N1012" i="2"/>
  <c r="M1012" i="2"/>
  <c r="L1012" i="2"/>
  <c r="AB1011" i="2"/>
  <c r="AA1011" i="2"/>
  <c r="Z1011" i="2"/>
  <c r="Y1011" i="2"/>
  <c r="X1011" i="2"/>
  <c r="W1011" i="2"/>
  <c r="V1011" i="2"/>
  <c r="U1011" i="2"/>
  <c r="T1011" i="2"/>
  <c r="S1011" i="2"/>
  <c r="R1011" i="2"/>
  <c r="Q1011" i="2"/>
  <c r="P1011" i="2"/>
  <c r="O1011" i="2"/>
  <c r="N1011" i="2"/>
  <c r="M1011" i="2"/>
  <c r="L1011" i="2"/>
  <c r="AB1010" i="2"/>
  <c r="AA1010" i="2"/>
  <c r="Z1010" i="2"/>
  <c r="Y1010" i="2"/>
  <c r="X1010" i="2"/>
  <c r="W1010" i="2"/>
  <c r="V1010" i="2"/>
  <c r="U1010" i="2"/>
  <c r="T1010" i="2"/>
  <c r="S1010" i="2"/>
  <c r="R1010" i="2"/>
  <c r="Q1010" i="2"/>
  <c r="P1010" i="2"/>
  <c r="O1010" i="2"/>
  <c r="N1010" i="2"/>
  <c r="M1010" i="2"/>
  <c r="L1010" i="2"/>
  <c r="AB1009" i="2"/>
  <c r="AA1009" i="2"/>
  <c r="Z1009" i="2"/>
  <c r="Y1009" i="2"/>
  <c r="X1009" i="2"/>
  <c r="W1009" i="2"/>
  <c r="V1009" i="2"/>
  <c r="U1009" i="2"/>
  <c r="T1009" i="2"/>
  <c r="S1009" i="2"/>
  <c r="R1009" i="2"/>
  <c r="Q1009" i="2"/>
  <c r="P1009" i="2"/>
  <c r="O1009" i="2"/>
  <c r="N1009" i="2"/>
  <c r="M1009" i="2"/>
  <c r="L1009" i="2"/>
  <c r="AB1008" i="2"/>
  <c r="AA1008" i="2"/>
  <c r="Z1008" i="2"/>
  <c r="Y1008" i="2"/>
  <c r="X1008" i="2"/>
  <c r="W1008" i="2"/>
  <c r="V1008" i="2"/>
  <c r="U1008" i="2"/>
  <c r="T1008" i="2"/>
  <c r="S1008" i="2"/>
  <c r="R1008" i="2"/>
  <c r="Q1008" i="2"/>
  <c r="P1008" i="2"/>
  <c r="O1008" i="2"/>
  <c r="N1008" i="2"/>
  <c r="M1008" i="2"/>
  <c r="L1008" i="2"/>
  <c r="AB1007" i="2"/>
  <c r="AA1007" i="2"/>
  <c r="Z1007" i="2"/>
  <c r="Y1007" i="2"/>
  <c r="X1007" i="2"/>
  <c r="W1007" i="2"/>
  <c r="V1007" i="2"/>
  <c r="U1007" i="2"/>
  <c r="T1007" i="2"/>
  <c r="S1007" i="2"/>
  <c r="R1007" i="2"/>
  <c r="Q1007" i="2"/>
  <c r="P1007" i="2"/>
  <c r="O1007" i="2"/>
  <c r="N1007" i="2"/>
  <c r="M1007" i="2"/>
  <c r="L1007" i="2"/>
  <c r="AB1006" i="2"/>
  <c r="AA1006" i="2"/>
  <c r="Z1006" i="2"/>
  <c r="Y1006" i="2"/>
  <c r="X1006" i="2"/>
  <c r="W1006" i="2"/>
  <c r="V1006" i="2"/>
  <c r="U1006" i="2"/>
  <c r="T1006" i="2"/>
  <c r="S1006" i="2"/>
  <c r="R1006" i="2"/>
  <c r="Q1006" i="2"/>
  <c r="P1006" i="2"/>
  <c r="O1006" i="2"/>
  <c r="N1006" i="2"/>
  <c r="M1006" i="2"/>
  <c r="L1006" i="2"/>
  <c r="AB1005" i="2"/>
  <c r="AA1005" i="2"/>
  <c r="Z1005" i="2"/>
  <c r="Y1005" i="2"/>
  <c r="X1005" i="2"/>
  <c r="W1005" i="2"/>
  <c r="V1005" i="2"/>
  <c r="U1005" i="2"/>
  <c r="T1005" i="2"/>
  <c r="S1005" i="2"/>
  <c r="R1005" i="2"/>
  <c r="Q1005" i="2"/>
  <c r="P1005" i="2"/>
  <c r="O1005" i="2"/>
  <c r="N1005" i="2"/>
  <c r="M1005" i="2"/>
  <c r="L1005" i="2"/>
  <c r="AB1004" i="2"/>
  <c r="AA1004" i="2"/>
  <c r="Z1004" i="2"/>
  <c r="Y1004" i="2"/>
  <c r="X1004" i="2"/>
  <c r="W1004" i="2"/>
  <c r="V1004" i="2"/>
  <c r="U1004" i="2"/>
  <c r="T1004" i="2"/>
  <c r="S1004" i="2"/>
  <c r="R1004" i="2"/>
  <c r="Q1004" i="2"/>
  <c r="P1004" i="2"/>
  <c r="O1004" i="2"/>
  <c r="N1004" i="2"/>
  <c r="M1004" i="2"/>
  <c r="L1004" i="2"/>
  <c r="AB1003" i="2"/>
  <c r="AA1003" i="2"/>
  <c r="Z1003" i="2"/>
  <c r="Y1003" i="2"/>
  <c r="X1003" i="2"/>
  <c r="W1003" i="2"/>
  <c r="V1003" i="2"/>
  <c r="U1003" i="2"/>
  <c r="T1003" i="2"/>
  <c r="S1003" i="2"/>
  <c r="R1003" i="2"/>
  <c r="Q1003" i="2"/>
  <c r="P1003" i="2"/>
  <c r="O1003" i="2"/>
  <c r="N1003" i="2"/>
  <c r="M1003" i="2"/>
  <c r="L1003" i="2"/>
  <c r="AB1002" i="2"/>
  <c r="AA1002" i="2"/>
  <c r="Z1002" i="2"/>
  <c r="Y1002" i="2"/>
  <c r="X1002" i="2"/>
  <c r="W1002" i="2"/>
  <c r="V1002" i="2"/>
  <c r="U1002" i="2"/>
  <c r="T1002" i="2"/>
  <c r="S1002" i="2"/>
  <c r="R1002" i="2"/>
  <c r="Q1002" i="2"/>
  <c r="P1002" i="2"/>
  <c r="O1002" i="2"/>
  <c r="N1002" i="2"/>
  <c r="M1002" i="2"/>
  <c r="L1002" i="2"/>
  <c r="AB1001" i="2"/>
  <c r="AA1001" i="2"/>
  <c r="Z1001" i="2"/>
  <c r="Y1001" i="2"/>
  <c r="X1001" i="2"/>
  <c r="W1001" i="2"/>
  <c r="V1001" i="2"/>
  <c r="U1001" i="2"/>
  <c r="T1001" i="2"/>
  <c r="S1001" i="2"/>
  <c r="R1001" i="2"/>
  <c r="Q1001" i="2"/>
  <c r="P1001" i="2"/>
  <c r="O1001" i="2"/>
  <c r="N1001" i="2"/>
  <c r="M1001" i="2"/>
  <c r="L1001" i="2"/>
  <c r="AB1000" i="2"/>
  <c r="AA1000" i="2"/>
  <c r="Z1000" i="2"/>
  <c r="Y1000" i="2"/>
  <c r="X1000" i="2"/>
  <c r="W1000" i="2"/>
  <c r="V1000" i="2"/>
  <c r="U1000" i="2"/>
  <c r="T1000" i="2"/>
  <c r="S1000" i="2"/>
  <c r="R1000" i="2"/>
  <c r="Q1000" i="2"/>
  <c r="P1000" i="2"/>
  <c r="O1000" i="2"/>
  <c r="N1000" i="2"/>
  <c r="M1000" i="2"/>
  <c r="L1000" i="2"/>
  <c r="AB999" i="2"/>
  <c r="AA999" i="2"/>
  <c r="Z999" i="2"/>
  <c r="Y999" i="2"/>
  <c r="X999" i="2"/>
  <c r="W999" i="2"/>
  <c r="V999" i="2"/>
  <c r="U999" i="2"/>
  <c r="T999" i="2"/>
  <c r="S999" i="2"/>
  <c r="R999" i="2"/>
  <c r="Q999" i="2"/>
  <c r="P999" i="2"/>
  <c r="O999" i="2"/>
  <c r="N999" i="2"/>
  <c r="M999" i="2"/>
  <c r="L999" i="2"/>
  <c r="AB998" i="2"/>
  <c r="AA998" i="2"/>
  <c r="Z998" i="2"/>
  <c r="Y998" i="2"/>
  <c r="X998" i="2"/>
  <c r="W998" i="2"/>
  <c r="V998" i="2"/>
  <c r="U998" i="2"/>
  <c r="T998" i="2"/>
  <c r="S998" i="2"/>
  <c r="R998" i="2"/>
  <c r="Q998" i="2"/>
  <c r="P998" i="2"/>
  <c r="O998" i="2"/>
  <c r="N998" i="2"/>
  <c r="M998" i="2"/>
  <c r="L998" i="2"/>
  <c r="AB997" i="2"/>
  <c r="AA997" i="2"/>
  <c r="Z997" i="2"/>
  <c r="Y997" i="2"/>
  <c r="X997" i="2"/>
  <c r="W997" i="2"/>
  <c r="V997" i="2"/>
  <c r="U997" i="2"/>
  <c r="T997" i="2"/>
  <c r="S997" i="2"/>
  <c r="R997" i="2"/>
  <c r="Q997" i="2"/>
  <c r="P997" i="2"/>
  <c r="O997" i="2"/>
  <c r="N997" i="2"/>
  <c r="M997" i="2"/>
  <c r="L997" i="2"/>
  <c r="AB996" i="2"/>
  <c r="AA996" i="2"/>
  <c r="Z996" i="2"/>
  <c r="Y996" i="2"/>
  <c r="X996" i="2"/>
  <c r="W996" i="2"/>
  <c r="V996" i="2"/>
  <c r="U996" i="2"/>
  <c r="T996" i="2"/>
  <c r="S996" i="2"/>
  <c r="R996" i="2"/>
  <c r="Q996" i="2"/>
  <c r="P996" i="2"/>
  <c r="O996" i="2"/>
  <c r="N996" i="2"/>
  <c r="M996" i="2"/>
  <c r="L996" i="2"/>
  <c r="AB995" i="2"/>
  <c r="AA995" i="2"/>
  <c r="Z995" i="2"/>
  <c r="Y995" i="2"/>
  <c r="X995" i="2"/>
  <c r="W995" i="2"/>
  <c r="V995" i="2"/>
  <c r="U995" i="2"/>
  <c r="T995" i="2"/>
  <c r="S995" i="2"/>
  <c r="R995" i="2"/>
  <c r="Q995" i="2"/>
  <c r="P995" i="2"/>
  <c r="O995" i="2"/>
  <c r="N995" i="2"/>
  <c r="M995" i="2"/>
  <c r="L995" i="2"/>
  <c r="AB994" i="2"/>
  <c r="AA994" i="2"/>
  <c r="Z994" i="2"/>
  <c r="Y994" i="2"/>
  <c r="X994" i="2"/>
  <c r="W994" i="2"/>
  <c r="V994" i="2"/>
  <c r="U994" i="2"/>
  <c r="T994" i="2"/>
  <c r="S994" i="2"/>
  <c r="R994" i="2"/>
  <c r="Q994" i="2"/>
  <c r="P994" i="2"/>
  <c r="O994" i="2"/>
  <c r="N994" i="2"/>
  <c r="M994" i="2"/>
  <c r="L994" i="2"/>
  <c r="AB993" i="2"/>
  <c r="AA993" i="2"/>
  <c r="Z993" i="2"/>
  <c r="Y993" i="2"/>
  <c r="X993" i="2"/>
  <c r="W993" i="2"/>
  <c r="V993" i="2"/>
  <c r="U993" i="2"/>
  <c r="T993" i="2"/>
  <c r="S993" i="2"/>
  <c r="R993" i="2"/>
  <c r="Q993" i="2"/>
  <c r="P993" i="2"/>
  <c r="O993" i="2"/>
  <c r="N993" i="2"/>
  <c r="M993" i="2"/>
  <c r="L993" i="2"/>
  <c r="AB992" i="2"/>
  <c r="AA992" i="2"/>
  <c r="Z992" i="2"/>
  <c r="Y992" i="2"/>
  <c r="X992" i="2"/>
  <c r="W992" i="2"/>
  <c r="V992" i="2"/>
  <c r="U992" i="2"/>
  <c r="T992" i="2"/>
  <c r="S992" i="2"/>
  <c r="R992" i="2"/>
  <c r="Q992" i="2"/>
  <c r="P992" i="2"/>
  <c r="O992" i="2"/>
  <c r="N992" i="2"/>
  <c r="M992" i="2"/>
  <c r="L992" i="2"/>
  <c r="AB991" i="2"/>
  <c r="AA991" i="2"/>
  <c r="Z991" i="2"/>
  <c r="Y991" i="2"/>
  <c r="X991" i="2"/>
  <c r="W991" i="2"/>
  <c r="V991" i="2"/>
  <c r="U991" i="2"/>
  <c r="T991" i="2"/>
  <c r="S991" i="2"/>
  <c r="R991" i="2"/>
  <c r="Q991" i="2"/>
  <c r="P991" i="2"/>
  <c r="O991" i="2"/>
  <c r="N991" i="2"/>
  <c r="M991" i="2"/>
  <c r="L991" i="2"/>
  <c r="AB990" i="2"/>
  <c r="AA990" i="2"/>
  <c r="Z990" i="2"/>
  <c r="Y990" i="2"/>
  <c r="X990" i="2"/>
  <c r="W990" i="2"/>
  <c r="V990" i="2"/>
  <c r="U990" i="2"/>
  <c r="T990" i="2"/>
  <c r="S990" i="2"/>
  <c r="R990" i="2"/>
  <c r="Q990" i="2"/>
  <c r="P990" i="2"/>
  <c r="O990" i="2"/>
  <c r="N990" i="2"/>
  <c r="M990" i="2"/>
  <c r="L990" i="2"/>
  <c r="AB989" i="2"/>
  <c r="AA989" i="2"/>
  <c r="Z989" i="2"/>
  <c r="Y989" i="2"/>
  <c r="X989" i="2"/>
  <c r="W989" i="2"/>
  <c r="V989" i="2"/>
  <c r="U989" i="2"/>
  <c r="T989" i="2"/>
  <c r="S989" i="2"/>
  <c r="R989" i="2"/>
  <c r="Q989" i="2"/>
  <c r="P989" i="2"/>
  <c r="O989" i="2"/>
  <c r="N989" i="2"/>
  <c r="M989" i="2"/>
  <c r="L989" i="2"/>
  <c r="AB988" i="2"/>
  <c r="AA988" i="2"/>
  <c r="Z988" i="2"/>
  <c r="Y988" i="2"/>
  <c r="X988" i="2"/>
  <c r="W988" i="2"/>
  <c r="V988" i="2"/>
  <c r="U988" i="2"/>
  <c r="T988" i="2"/>
  <c r="S988" i="2"/>
  <c r="R988" i="2"/>
  <c r="Q988" i="2"/>
  <c r="P988" i="2"/>
  <c r="O988" i="2"/>
  <c r="N988" i="2"/>
  <c r="M988" i="2"/>
  <c r="L988" i="2"/>
  <c r="AB987" i="2"/>
  <c r="AA987" i="2"/>
  <c r="Z987" i="2"/>
  <c r="Y987" i="2"/>
  <c r="X987" i="2"/>
  <c r="W987" i="2"/>
  <c r="V987" i="2"/>
  <c r="U987" i="2"/>
  <c r="T987" i="2"/>
  <c r="S987" i="2"/>
  <c r="R987" i="2"/>
  <c r="Q987" i="2"/>
  <c r="P987" i="2"/>
  <c r="O987" i="2"/>
  <c r="N987" i="2"/>
  <c r="M987" i="2"/>
  <c r="L987" i="2"/>
  <c r="AB986" i="2"/>
  <c r="AA986" i="2"/>
  <c r="Z986" i="2"/>
  <c r="Y986" i="2"/>
  <c r="X986" i="2"/>
  <c r="W986" i="2"/>
  <c r="V986" i="2"/>
  <c r="U986" i="2"/>
  <c r="T986" i="2"/>
  <c r="S986" i="2"/>
  <c r="R986" i="2"/>
  <c r="Q986" i="2"/>
  <c r="P986" i="2"/>
  <c r="O986" i="2"/>
  <c r="N986" i="2"/>
  <c r="M986" i="2"/>
  <c r="L986" i="2"/>
  <c r="AB985" i="2"/>
  <c r="AA985" i="2"/>
  <c r="Z985" i="2"/>
  <c r="Y985" i="2"/>
  <c r="X985" i="2"/>
  <c r="W985" i="2"/>
  <c r="V985" i="2"/>
  <c r="U985" i="2"/>
  <c r="T985" i="2"/>
  <c r="S985" i="2"/>
  <c r="R985" i="2"/>
  <c r="Q985" i="2"/>
  <c r="P985" i="2"/>
  <c r="O985" i="2"/>
  <c r="N985" i="2"/>
  <c r="M985" i="2"/>
  <c r="L985" i="2"/>
  <c r="AB984" i="2"/>
  <c r="AA984" i="2"/>
  <c r="Z984" i="2"/>
  <c r="Y984" i="2"/>
  <c r="X984" i="2"/>
  <c r="W984" i="2"/>
  <c r="V984" i="2"/>
  <c r="U984" i="2"/>
  <c r="T984" i="2"/>
  <c r="S984" i="2"/>
  <c r="R984" i="2"/>
  <c r="Q984" i="2"/>
  <c r="P984" i="2"/>
  <c r="O984" i="2"/>
  <c r="N984" i="2"/>
  <c r="M984" i="2"/>
  <c r="L984" i="2"/>
  <c r="AB983" i="2"/>
  <c r="AA983" i="2"/>
  <c r="Z983" i="2"/>
  <c r="Y983" i="2"/>
  <c r="X983" i="2"/>
  <c r="W983" i="2"/>
  <c r="V983" i="2"/>
  <c r="U983" i="2"/>
  <c r="T983" i="2"/>
  <c r="S983" i="2"/>
  <c r="R983" i="2"/>
  <c r="Q983" i="2"/>
  <c r="P983" i="2"/>
  <c r="O983" i="2"/>
  <c r="N983" i="2"/>
  <c r="M983" i="2"/>
  <c r="L983" i="2"/>
  <c r="AB982" i="2"/>
  <c r="AA982" i="2"/>
  <c r="Z982" i="2"/>
  <c r="Y982" i="2"/>
  <c r="X982" i="2"/>
  <c r="W982" i="2"/>
  <c r="V982" i="2"/>
  <c r="U982" i="2"/>
  <c r="T982" i="2"/>
  <c r="S982" i="2"/>
  <c r="R982" i="2"/>
  <c r="Q982" i="2"/>
  <c r="P982" i="2"/>
  <c r="O982" i="2"/>
  <c r="N982" i="2"/>
  <c r="M982" i="2"/>
  <c r="L982" i="2"/>
  <c r="AB981" i="2"/>
  <c r="AA981" i="2"/>
  <c r="Z981" i="2"/>
  <c r="Y981" i="2"/>
  <c r="X981" i="2"/>
  <c r="W981" i="2"/>
  <c r="V981" i="2"/>
  <c r="U981" i="2"/>
  <c r="T981" i="2"/>
  <c r="S981" i="2"/>
  <c r="R981" i="2"/>
  <c r="Q981" i="2"/>
  <c r="P981" i="2"/>
  <c r="O981" i="2"/>
  <c r="N981" i="2"/>
  <c r="M981" i="2"/>
  <c r="L981" i="2"/>
  <c r="AB980" i="2"/>
  <c r="AA980" i="2"/>
  <c r="Z980" i="2"/>
  <c r="Y980" i="2"/>
  <c r="X980" i="2"/>
  <c r="W980" i="2"/>
  <c r="V980" i="2"/>
  <c r="U980" i="2"/>
  <c r="T980" i="2"/>
  <c r="S980" i="2"/>
  <c r="R980" i="2"/>
  <c r="Q980" i="2"/>
  <c r="P980" i="2"/>
  <c r="O980" i="2"/>
  <c r="N980" i="2"/>
  <c r="M980" i="2"/>
  <c r="L980" i="2"/>
  <c r="AB979" i="2"/>
  <c r="AA979" i="2"/>
  <c r="Z979" i="2"/>
  <c r="Y979" i="2"/>
  <c r="X979" i="2"/>
  <c r="W979" i="2"/>
  <c r="V979" i="2"/>
  <c r="U979" i="2"/>
  <c r="T979" i="2"/>
  <c r="S979" i="2"/>
  <c r="R979" i="2"/>
  <c r="Q979" i="2"/>
  <c r="P979" i="2"/>
  <c r="O979" i="2"/>
  <c r="N979" i="2"/>
  <c r="M979" i="2"/>
  <c r="L979" i="2"/>
  <c r="AB978" i="2"/>
  <c r="AA978" i="2"/>
  <c r="Z978" i="2"/>
  <c r="Y978" i="2"/>
  <c r="X978" i="2"/>
  <c r="W978" i="2"/>
  <c r="V978" i="2"/>
  <c r="U978" i="2"/>
  <c r="T978" i="2"/>
  <c r="S978" i="2"/>
  <c r="R978" i="2"/>
  <c r="Q978" i="2"/>
  <c r="P978" i="2"/>
  <c r="O978" i="2"/>
  <c r="N978" i="2"/>
  <c r="M978" i="2"/>
  <c r="L978" i="2"/>
  <c r="AB977" i="2"/>
  <c r="AA977" i="2"/>
  <c r="Z977" i="2"/>
  <c r="Y977" i="2"/>
  <c r="X977" i="2"/>
  <c r="W977" i="2"/>
  <c r="V977" i="2"/>
  <c r="U977" i="2"/>
  <c r="T977" i="2"/>
  <c r="S977" i="2"/>
  <c r="R977" i="2"/>
  <c r="Q977" i="2"/>
  <c r="P977" i="2"/>
  <c r="O977" i="2"/>
  <c r="N977" i="2"/>
  <c r="M977" i="2"/>
  <c r="L977" i="2"/>
  <c r="AB976" i="2"/>
  <c r="AA976" i="2"/>
  <c r="Z976" i="2"/>
  <c r="Y976" i="2"/>
  <c r="X976" i="2"/>
  <c r="W976" i="2"/>
  <c r="V976" i="2"/>
  <c r="U976" i="2"/>
  <c r="T976" i="2"/>
  <c r="S976" i="2"/>
  <c r="R976" i="2"/>
  <c r="Q976" i="2"/>
  <c r="P976" i="2"/>
  <c r="O976" i="2"/>
  <c r="N976" i="2"/>
  <c r="M976" i="2"/>
  <c r="L976" i="2"/>
  <c r="AB975" i="2"/>
  <c r="AA975" i="2"/>
  <c r="Z975" i="2"/>
  <c r="Y975" i="2"/>
  <c r="X975" i="2"/>
  <c r="W975" i="2"/>
  <c r="V975" i="2"/>
  <c r="U975" i="2"/>
  <c r="T975" i="2"/>
  <c r="S975" i="2"/>
  <c r="R975" i="2"/>
  <c r="Q975" i="2"/>
  <c r="P975" i="2"/>
  <c r="O975" i="2"/>
  <c r="N975" i="2"/>
  <c r="M975" i="2"/>
  <c r="L975" i="2"/>
  <c r="AB974" i="2"/>
  <c r="AA974" i="2"/>
  <c r="Z974" i="2"/>
  <c r="Y974" i="2"/>
  <c r="X974" i="2"/>
  <c r="W974" i="2"/>
  <c r="V974" i="2"/>
  <c r="U974" i="2"/>
  <c r="T974" i="2"/>
  <c r="S974" i="2"/>
  <c r="R974" i="2"/>
  <c r="Q974" i="2"/>
  <c r="P974" i="2"/>
  <c r="O974" i="2"/>
  <c r="N974" i="2"/>
  <c r="M974" i="2"/>
  <c r="L974" i="2"/>
  <c r="AB973" i="2"/>
  <c r="AA973" i="2"/>
  <c r="Z973" i="2"/>
  <c r="Y973" i="2"/>
  <c r="X973" i="2"/>
  <c r="W973" i="2"/>
  <c r="V973" i="2"/>
  <c r="U973" i="2"/>
  <c r="T973" i="2"/>
  <c r="S973" i="2"/>
  <c r="R973" i="2"/>
  <c r="Q973" i="2"/>
  <c r="P973" i="2"/>
  <c r="O973" i="2"/>
  <c r="N973" i="2"/>
  <c r="M973" i="2"/>
  <c r="L973" i="2"/>
  <c r="AB972" i="2"/>
  <c r="AA972" i="2"/>
  <c r="Z972" i="2"/>
  <c r="Y972" i="2"/>
  <c r="X972" i="2"/>
  <c r="W972" i="2"/>
  <c r="V972" i="2"/>
  <c r="U972" i="2"/>
  <c r="T972" i="2"/>
  <c r="S972" i="2"/>
  <c r="R972" i="2"/>
  <c r="Q972" i="2"/>
  <c r="P972" i="2"/>
  <c r="O972" i="2"/>
  <c r="N972" i="2"/>
  <c r="M972" i="2"/>
  <c r="L972" i="2"/>
  <c r="AB971" i="2"/>
  <c r="AA971" i="2"/>
  <c r="Z971" i="2"/>
  <c r="Y971" i="2"/>
  <c r="X971" i="2"/>
  <c r="W971" i="2"/>
  <c r="V971" i="2"/>
  <c r="U971" i="2"/>
  <c r="T971" i="2"/>
  <c r="S971" i="2"/>
  <c r="R971" i="2"/>
  <c r="Q971" i="2"/>
  <c r="P971" i="2"/>
  <c r="O971" i="2"/>
  <c r="N971" i="2"/>
  <c r="M971" i="2"/>
  <c r="L971" i="2"/>
  <c r="AB970" i="2"/>
  <c r="AA970" i="2"/>
  <c r="Z970" i="2"/>
  <c r="Y970" i="2"/>
  <c r="X970" i="2"/>
  <c r="W970" i="2"/>
  <c r="V970" i="2"/>
  <c r="U970" i="2"/>
  <c r="T970" i="2"/>
  <c r="S970" i="2"/>
  <c r="R970" i="2"/>
  <c r="Q970" i="2"/>
  <c r="P970" i="2"/>
  <c r="O970" i="2"/>
  <c r="N970" i="2"/>
  <c r="M970" i="2"/>
  <c r="L970" i="2"/>
  <c r="AB969" i="2"/>
  <c r="AA969" i="2"/>
  <c r="Z969" i="2"/>
  <c r="Y969" i="2"/>
  <c r="X969" i="2"/>
  <c r="W969" i="2"/>
  <c r="V969" i="2"/>
  <c r="U969" i="2"/>
  <c r="T969" i="2"/>
  <c r="S969" i="2"/>
  <c r="R969" i="2"/>
  <c r="Q969" i="2"/>
  <c r="P969" i="2"/>
  <c r="O969" i="2"/>
  <c r="N969" i="2"/>
  <c r="M969" i="2"/>
  <c r="L969" i="2"/>
  <c r="AB968" i="2"/>
  <c r="AA968" i="2"/>
  <c r="Z968" i="2"/>
  <c r="Y968" i="2"/>
  <c r="X968" i="2"/>
  <c r="W968" i="2"/>
  <c r="V968" i="2"/>
  <c r="U968" i="2"/>
  <c r="T968" i="2"/>
  <c r="S968" i="2"/>
  <c r="R968" i="2"/>
  <c r="Q968" i="2"/>
  <c r="P968" i="2"/>
  <c r="O968" i="2"/>
  <c r="N968" i="2"/>
  <c r="M968" i="2"/>
  <c r="L968" i="2"/>
  <c r="AB967" i="2"/>
  <c r="AA967" i="2"/>
  <c r="Z967" i="2"/>
  <c r="Y967" i="2"/>
  <c r="X967" i="2"/>
  <c r="W967" i="2"/>
  <c r="V967" i="2"/>
  <c r="U967" i="2"/>
  <c r="T967" i="2"/>
  <c r="S967" i="2"/>
  <c r="R967" i="2"/>
  <c r="Q967" i="2"/>
  <c r="P967" i="2"/>
  <c r="O967" i="2"/>
  <c r="N967" i="2"/>
  <c r="M967" i="2"/>
  <c r="L967" i="2"/>
  <c r="AB966" i="2"/>
  <c r="AA966" i="2"/>
  <c r="Z966" i="2"/>
  <c r="Y966" i="2"/>
  <c r="X966" i="2"/>
  <c r="W966" i="2"/>
  <c r="V966" i="2"/>
  <c r="U966" i="2"/>
  <c r="T966" i="2"/>
  <c r="S966" i="2"/>
  <c r="R966" i="2"/>
  <c r="Q966" i="2"/>
  <c r="P966" i="2"/>
  <c r="O966" i="2"/>
  <c r="N966" i="2"/>
  <c r="M966" i="2"/>
  <c r="L966" i="2"/>
  <c r="AB965" i="2"/>
  <c r="AA965" i="2"/>
  <c r="Z965" i="2"/>
  <c r="Y965" i="2"/>
  <c r="X965" i="2"/>
  <c r="W965" i="2"/>
  <c r="V965" i="2"/>
  <c r="U965" i="2"/>
  <c r="T965" i="2"/>
  <c r="S965" i="2"/>
  <c r="R965" i="2"/>
  <c r="Q965" i="2"/>
  <c r="P965" i="2"/>
  <c r="O965" i="2"/>
  <c r="N965" i="2"/>
  <c r="M965" i="2"/>
  <c r="L965" i="2"/>
  <c r="AB964" i="2"/>
  <c r="AA964" i="2"/>
  <c r="Z964" i="2"/>
  <c r="Y964" i="2"/>
  <c r="X964" i="2"/>
  <c r="W964" i="2"/>
  <c r="V964" i="2"/>
  <c r="U964" i="2"/>
  <c r="T964" i="2"/>
  <c r="S964" i="2"/>
  <c r="R964" i="2"/>
  <c r="Q964" i="2"/>
  <c r="P964" i="2"/>
  <c r="O964" i="2"/>
  <c r="N964" i="2"/>
  <c r="M964" i="2"/>
  <c r="L964" i="2"/>
  <c r="AB963" i="2"/>
  <c r="AA963" i="2"/>
  <c r="Z963" i="2"/>
  <c r="Y963" i="2"/>
  <c r="X963" i="2"/>
  <c r="W963" i="2"/>
  <c r="V963" i="2"/>
  <c r="U963" i="2"/>
  <c r="T963" i="2"/>
  <c r="S963" i="2"/>
  <c r="R963" i="2"/>
  <c r="Q963" i="2"/>
  <c r="P963" i="2"/>
  <c r="O963" i="2"/>
  <c r="N963" i="2"/>
  <c r="M963" i="2"/>
  <c r="L963" i="2"/>
  <c r="AB962" i="2"/>
  <c r="AA962" i="2"/>
  <c r="Z962" i="2"/>
  <c r="Y962" i="2"/>
  <c r="X962" i="2"/>
  <c r="W962" i="2"/>
  <c r="V962" i="2"/>
  <c r="U962" i="2"/>
  <c r="T962" i="2"/>
  <c r="S962" i="2"/>
  <c r="R962" i="2"/>
  <c r="Q962" i="2"/>
  <c r="P962" i="2"/>
  <c r="O962" i="2"/>
  <c r="N962" i="2"/>
  <c r="M962" i="2"/>
  <c r="L962" i="2"/>
  <c r="AB961" i="2"/>
  <c r="AA961" i="2"/>
  <c r="Z961" i="2"/>
  <c r="Y961" i="2"/>
  <c r="X961" i="2"/>
  <c r="W961" i="2"/>
  <c r="V961" i="2"/>
  <c r="U961" i="2"/>
  <c r="T961" i="2"/>
  <c r="S961" i="2"/>
  <c r="R961" i="2"/>
  <c r="Q961" i="2"/>
  <c r="P961" i="2"/>
  <c r="O961" i="2"/>
  <c r="N961" i="2"/>
  <c r="M961" i="2"/>
  <c r="L961" i="2"/>
  <c r="AB960" i="2"/>
  <c r="AA960" i="2"/>
  <c r="Z960" i="2"/>
  <c r="Y960" i="2"/>
  <c r="X960" i="2"/>
  <c r="W960" i="2"/>
  <c r="V960" i="2"/>
  <c r="U960" i="2"/>
  <c r="T960" i="2"/>
  <c r="S960" i="2"/>
  <c r="R960" i="2"/>
  <c r="Q960" i="2"/>
  <c r="P960" i="2"/>
  <c r="O960" i="2"/>
  <c r="N960" i="2"/>
  <c r="M960" i="2"/>
  <c r="L960" i="2"/>
  <c r="AB959" i="2"/>
  <c r="AA959" i="2"/>
  <c r="Z959" i="2"/>
  <c r="Y959" i="2"/>
  <c r="X959" i="2"/>
  <c r="W959" i="2"/>
  <c r="V959" i="2"/>
  <c r="U959" i="2"/>
  <c r="T959" i="2"/>
  <c r="S959" i="2"/>
  <c r="R959" i="2"/>
  <c r="Q959" i="2"/>
  <c r="P959" i="2"/>
  <c r="O959" i="2"/>
  <c r="N959" i="2"/>
  <c r="M959" i="2"/>
  <c r="L959" i="2"/>
  <c r="AB958" i="2"/>
  <c r="AA958" i="2"/>
  <c r="Z958" i="2"/>
  <c r="Y958" i="2"/>
  <c r="X958" i="2"/>
  <c r="W958" i="2"/>
  <c r="V958" i="2"/>
  <c r="U958" i="2"/>
  <c r="T958" i="2"/>
  <c r="S958" i="2"/>
  <c r="R958" i="2"/>
  <c r="Q958" i="2"/>
  <c r="P958" i="2"/>
  <c r="O958" i="2"/>
  <c r="N958" i="2"/>
  <c r="M958" i="2"/>
  <c r="L958" i="2"/>
  <c r="AB957" i="2"/>
  <c r="AA957" i="2"/>
  <c r="Z957" i="2"/>
  <c r="Y957" i="2"/>
  <c r="X957" i="2"/>
  <c r="W957" i="2"/>
  <c r="V957" i="2"/>
  <c r="U957" i="2"/>
  <c r="T957" i="2"/>
  <c r="S957" i="2"/>
  <c r="R957" i="2"/>
  <c r="Q957" i="2"/>
  <c r="P957" i="2"/>
  <c r="O957" i="2"/>
  <c r="N957" i="2"/>
  <c r="M957" i="2"/>
  <c r="L957" i="2"/>
  <c r="AB956" i="2"/>
  <c r="AA956" i="2"/>
  <c r="Z956" i="2"/>
  <c r="Y956" i="2"/>
  <c r="X956" i="2"/>
  <c r="W956" i="2"/>
  <c r="V956" i="2"/>
  <c r="U956" i="2"/>
  <c r="T956" i="2"/>
  <c r="S956" i="2"/>
  <c r="R956" i="2"/>
  <c r="Q956" i="2"/>
  <c r="P956" i="2"/>
  <c r="O956" i="2"/>
  <c r="N956" i="2"/>
  <c r="M956" i="2"/>
  <c r="L956" i="2"/>
  <c r="AB955" i="2"/>
  <c r="AA955" i="2"/>
  <c r="Z955" i="2"/>
  <c r="Y955" i="2"/>
  <c r="X955" i="2"/>
  <c r="W955" i="2"/>
  <c r="V955" i="2"/>
  <c r="U955" i="2"/>
  <c r="T955" i="2"/>
  <c r="S955" i="2"/>
  <c r="R955" i="2"/>
  <c r="Q955" i="2"/>
  <c r="P955" i="2"/>
  <c r="O955" i="2"/>
  <c r="N955" i="2"/>
  <c r="M955" i="2"/>
  <c r="L955" i="2"/>
  <c r="AB954" i="2"/>
  <c r="AA954" i="2"/>
  <c r="Z954" i="2"/>
  <c r="Y954" i="2"/>
  <c r="X954" i="2"/>
  <c r="W954" i="2"/>
  <c r="V954" i="2"/>
  <c r="U954" i="2"/>
  <c r="T954" i="2"/>
  <c r="S954" i="2"/>
  <c r="R954" i="2"/>
  <c r="Q954" i="2"/>
  <c r="P954" i="2"/>
  <c r="O954" i="2"/>
  <c r="N954" i="2"/>
  <c r="M954" i="2"/>
  <c r="L954" i="2"/>
  <c r="AB953" i="2"/>
  <c r="AA953" i="2"/>
  <c r="Z953" i="2"/>
  <c r="Y953" i="2"/>
  <c r="X953" i="2"/>
  <c r="W953" i="2"/>
  <c r="V953" i="2"/>
  <c r="U953" i="2"/>
  <c r="T953" i="2"/>
  <c r="S953" i="2"/>
  <c r="R953" i="2"/>
  <c r="Q953" i="2"/>
  <c r="P953" i="2"/>
  <c r="O953" i="2"/>
  <c r="N953" i="2"/>
  <c r="M953" i="2"/>
  <c r="L953" i="2"/>
  <c r="AB952" i="2"/>
  <c r="AA952" i="2"/>
  <c r="Z952" i="2"/>
  <c r="Y952" i="2"/>
  <c r="X952" i="2"/>
  <c r="W952" i="2"/>
  <c r="V952" i="2"/>
  <c r="U952" i="2"/>
  <c r="T952" i="2"/>
  <c r="S952" i="2"/>
  <c r="R952" i="2"/>
  <c r="Q952" i="2"/>
  <c r="P952" i="2"/>
  <c r="O952" i="2"/>
  <c r="N952" i="2"/>
  <c r="M952" i="2"/>
  <c r="L952" i="2"/>
  <c r="AB951" i="2"/>
  <c r="AA951" i="2"/>
  <c r="Z951" i="2"/>
  <c r="Y951" i="2"/>
  <c r="X951" i="2"/>
  <c r="W951" i="2"/>
  <c r="V951" i="2"/>
  <c r="U951" i="2"/>
  <c r="T951" i="2"/>
  <c r="S951" i="2"/>
  <c r="R951" i="2"/>
  <c r="Q951" i="2"/>
  <c r="P951" i="2"/>
  <c r="O951" i="2"/>
  <c r="N951" i="2"/>
  <c r="M951" i="2"/>
  <c r="L951" i="2"/>
  <c r="AB950" i="2"/>
  <c r="AA950" i="2"/>
  <c r="Z950" i="2"/>
  <c r="Y950" i="2"/>
  <c r="X950" i="2"/>
  <c r="W950" i="2"/>
  <c r="V950" i="2"/>
  <c r="U950" i="2"/>
  <c r="T950" i="2"/>
  <c r="S950" i="2"/>
  <c r="R950" i="2"/>
  <c r="Q950" i="2"/>
  <c r="P950" i="2"/>
  <c r="O950" i="2"/>
  <c r="N950" i="2"/>
  <c r="M950" i="2"/>
  <c r="L950" i="2"/>
  <c r="AB949" i="2"/>
  <c r="AA949" i="2"/>
  <c r="Z949" i="2"/>
  <c r="Y949" i="2"/>
  <c r="X949" i="2"/>
  <c r="W949" i="2"/>
  <c r="V949" i="2"/>
  <c r="U949" i="2"/>
  <c r="T949" i="2"/>
  <c r="S949" i="2"/>
  <c r="R949" i="2"/>
  <c r="Q949" i="2"/>
  <c r="P949" i="2"/>
  <c r="O949" i="2"/>
  <c r="N949" i="2"/>
  <c r="M949" i="2"/>
  <c r="L949" i="2"/>
  <c r="AB948" i="2"/>
  <c r="AA948" i="2"/>
  <c r="Z948" i="2"/>
  <c r="Y948" i="2"/>
  <c r="X948" i="2"/>
  <c r="W948" i="2"/>
  <c r="V948" i="2"/>
  <c r="U948" i="2"/>
  <c r="T948" i="2"/>
  <c r="S948" i="2"/>
  <c r="R948" i="2"/>
  <c r="Q948" i="2"/>
  <c r="P948" i="2"/>
  <c r="O948" i="2"/>
  <c r="N948" i="2"/>
  <c r="M948" i="2"/>
  <c r="L948" i="2"/>
  <c r="AB947" i="2"/>
  <c r="AA947" i="2"/>
  <c r="Z947" i="2"/>
  <c r="Y947" i="2"/>
  <c r="X947" i="2"/>
  <c r="W947" i="2"/>
  <c r="V947" i="2"/>
  <c r="U947" i="2"/>
  <c r="T947" i="2"/>
  <c r="S947" i="2"/>
  <c r="R947" i="2"/>
  <c r="Q947" i="2"/>
  <c r="P947" i="2"/>
  <c r="O947" i="2"/>
  <c r="N947" i="2"/>
  <c r="M947" i="2"/>
  <c r="L947" i="2"/>
  <c r="AB946" i="2"/>
  <c r="AA946" i="2"/>
  <c r="Z946" i="2"/>
  <c r="Y946" i="2"/>
  <c r="X946" i="2"/>
  <c r="W946" i="2"/>
  <c r="V946" i="2"/>
  <c r="U946" i="2"/>
  <c r="T946" i="2"/>
  <c r="S946" i="2"/>
  <c r="R946" i="2"/>
  <c r="Q946" i="2"/>
  <c r="P946" i="2"/>
  <c r="O946" i="2"/>
  <c r="N946" i="2"/>
  <c r="M946" i="2"/>
  <c r="L946" i="2"/>
  <c r="AB945" i="2"/>
  <c r="AA945" i="2"/>
  <c r="Z945" i="2"/>
  <c r="Y945" i="2"/>
  <c r="X945" i="2"/>
  <c r="W945" i="2"/>
  <c r="V945" i="2"/>
  <c r="U945" i="2"/>
  <c r="T945" i="2"/>
  <c r="S945" i="2"/>
  <c r="R945" i="2"/>
  <c r="Q945" i="2"/>
  <c r="P945" i="2"/>
  <c r="O945" i="2"/>
  <c r="N945" i="2"/>
  <c r="M945" i="2"/>
  <c r="L945" i="2"/>
  <c r="AB944" i="2"/>
  <c r="AA944" i="2"/>
  <c r="Z944" i="2"/>
  <c r="Y944" i="2"/>
  <c r="X944" i="2"/>
  <c r="W944" i="2"/>
  <c r="V944" i="2"/>
  <c r="U944" i="2"/>
  <c r="T944" i="2"/>
  <c r="S944" i="2"/>
  <c r="R944" i="2"/>
  <c r="Q944" i="2"/>
  <c r="P944" i="2"/>
  <c r="O944" i="2"/>
  <c r="N944" i="2"/>
  <c r="M944" i="2"/>
  <c r="L944" i="2"/>
  <c r="AB943" i="2"/>
  <c r="AA943" i="2"/>
  <c r="Z943" i="2"/>
  <c r="Y943" i="2"/>
  <c r="X943" i="2"/>
  <c r="W943" i="2"/>
  <c r="V943" i="2"/>
  <c r="U943" i="2"/>
  <c r="T943" i="2"/>
  <c r="S943" i="2"/>
  <c r="R943" i="2"/>
  <c r="Q943" i="2"/>
  <c r="P943" i="2"/>
  <c r="O943" i="2"/>
  <c r="N943" i="2"/>
  <c r="M943" i="2"/>
  <c r="L943" i="2"/>
  <c r="AB942" i="2"/>
  <c r="AA942" i="2"/>
  <c r="Z942" i="2"/>
  <c r="Y942" i="2"/>
  <c r="X942" i="2"/>
  <c r="W942" i="2"/>
  <c r="V942" i="2"/>
  <c r="U942" i="2"/>
  <c r="T942" i="2"/>
  <c r="S942" i="2"/>
  <c r="R942" i="2"/>
  <c r="Q942" i="2"/>
  <c r="P942" i="2"/>
  <c r="O942" i="2"/>
  <c r="N942" i="2"/>
  <c r="M942" i="2"/>
  <c r="L942" i="2"/>
  <c r="AB941" i="2"/>
  <c r="AA941" i="2"/>
  <c r="Z941" i="2"/>
  <c r="Y941" i="2"/>
  <c r="X941" i="2"/>
  <c r="W941" i="2"/>
  <c r="V941" i="2"/>
  <c r="U941" i="2"/>
  <c r="T941" i="2"/>
  <c r="S941" i="2"/>
  <c r="R941" i="2"/>
  <c r="Q941" i="2"/>
  <c r="P941" i="2"/>
  <c r="O941" i="2"/>
  <c r="N941" i="2"/>
  <c r="M941" i="2"/>
  <c r="L941" i="2"/>
  <c r="AB940" i="2"/>
  <c r="AA940" i="2"/>
  <c r="Z940" i="2"/>
  <c r="Y940" i="2"/>
  <c r="X940" i="2"/>
  <c r="W940" i="2"/>
  <c r="V940" i="2"/>
  <c r="U940" i="2"/>
  <c r="T940" i="2"/>
  <c r="S940" i="2"/>
  <c r="R940" i="2"/>
  <c r="Q940" i="2"/>
  <c r="P940" i="2"/>
  <c r="O940" i="2"/>
  <c r="N940" i="2"/>
  <c r="M940" i="2"/>
  <c r="L940" i="2"/>
  <c r="AB939" i="2"/>
  <c r="AA939" i="2"/>
  <c r="Z939" i="2"/>
  <c r="Y939" i="2"/>
  <c r="X939" i="2"/>
  <c r="W939" i="2"/>
  <c r="V939" i="2"/>
  <c r="U939" i="2"/>
  <c r="T939" i="2"/>
  <c r="S939" i="2"/>
  <c r="R939" i="2"/>
  <c r="Q939" i="2"/>
  <c r="P939" i="2"/>
  <c r="O939" i="2"/>
  <c r="N939" i="2"/>
  <c r="M939" i="2"/>
  <c r="L939" i="2"/>
  <c r="AB938" i="2"/>
  <c r="AA938" i="2"/>
  <c r="Z938" i="2"/>
  <c r="Y938" i="2"/>
  <c r="X938" i="2"/>
  <c r="W938" i="2"/>
  <c r="V938" i="2"/>
  <c r="U938" i="2"/>
  <c r="T938" i="2"/>
  <c r="S938" i="2"/>
  <c r="R938" i="2"/>
  <c r="Q938" i="2"/>
  <c r="P938" i="2"/>
  <c r="O938" i="2"/>
  <c r="N938" i="2"/>
  <c r="M938" i="2"/>
  <c r="L938" i="2"/>
  <c r="AB937" i="2"/>
  <c r="AA937" i="2"/>
  <c r="Z937" i="2"/>
  <c r="Y937" i="2"/>
  <c r="X937" i="2"/>
  <c r="W937" i="2"/>
  <c r="V937" i="2"/>
  <c r="U937" i="2"/>
  <c r="T937" i="2"/>
  <c r="S937" i="2"/>
  <c r="R937" i="2"/>
  <c r="Q937" i="2"/>
  <c r="P937" i="2"/>
  <c r="O937" i="2"/>
  <c r="N937" i="2"/>
  <c r="M937" i="2"/>
  <c r="L937" i="2"/>
  <c r="AB936" i="2"/>
  <c r="AA936" i="2"/>
  <c r="Z936" i="2"/>
  <c r="Y936" i="2"/>
  <c r="X936" i="2"/>
  <c r="W936" i="2"/>
  <c r="V936" i="2"/>
  <c r="U936" i="2"/>
  <c r="T936" i="2"/>
  <c r="S936" i="2"/>
  <c r="R936" i="2"/>
  <c r="Q936" i="2"/>
  <c r="P936" i="2"/>
  <c r="O936" i="2"/>
  <c r="N936" i="2"/>
  <c r="M936" i="2"/>
  <c r="L936" i="2"/>
  <c r="AB935" i="2"/>
  <c r="AA935" i="2"/>
  <c r="Z935" i="2"/>
  <c r="Y935" i="2"/>
  <c r="X935" i="2"/>
  <c r="W935" i="2"/>
  <c r="V935" i="2"/>
  <c r="U935" i="2"/>
  <c r="T935" i="2"/>
  <c r="S935" i="2"/>
  <c r="R935" i="2"/>
  <c r="Q935" i="2"/>
  <c r="P935" i="2"/>
  <c r="O935" i="2"/>
  <c r="N935" i="2"/>
  <c r="M935" i="2"/>
  <c r="L935" i="2"/>
  <c r="AB934" i="2"/>
  <c r="AA934" i="2"/>
  <c r="Z934" i="2"/>
  <c r="Y934" i="2"/>
  <c r="X934" i="2"/>
  <c r="W934" i="2"/>
  <c r="V934" i="2"/>
  <c r="U934" i="2"/>
  <c r="T934" i="2"/>
  <c r="S934" i="2"/>
  <c r="R934" i="2"/>
  <c r="Q934" i="2"/>
  <c r="P934" i="2"/>
  <c r="O934" i="2"/>
  <c r="N934" i="2"/>
  <c r="M934" i="2"/>
  <c r="AD934" i="2" s="1"/>
  <c r="L934" i="2"/>
  <c r="AB933" i="2"/>
  <c r="AA933" i="2"/>
  <c r="Z933" i="2"/>
  <c r="Y933" i="2"/>
  <c r="X933" i="2"/>
  <c r="W933" i="2"/>
  <c r="V933" i="2"/>
  <c r="U933" i="2"/>
  <c r="T933" i="2"/>
  <c r="S933" i="2"/>
  <c r="R933" i="2"/>
  <c r="Q933" i="2"/>
  <c r="P933" i="2"/>
  <c r="O933" i="2"/>
  <c r="N933" i="2"/>
  <c r="M933" i="2"/>
  <c r="L933" i="2"/>
  <c r="AB932" i="2"/>
  <c r="AA932" i="2"/>
  <c r="Z932" i="2"/>
  <c r="Y932" i="2"/>
  <c r="X932" i="2"/>
  <c r="W932" i="2"/>
  <c r="V932" i="2"/>
  <c r="U932" i="2"/>
  <c r="T932" i="2"/>
  <c r="S932" i="2"/>
  <c r="R932" i="2"/>
  <c r="Q932" i="2"/>
  <c r="P932" i="2"/>
  <c r="O932" i="2"/>
  <c r="N932" i="2"/>
  <c r="M932" i="2"/>
  <c r="L932" i="2"/>
  <c r="AB931" i="2"/>
  <c r="AA931" i="2"/>
  <c r="Z931" i="2"/>
  <c r="Y931" i="2"/>
  <c r="X931" i="2"/>
  <c r="W931" i="2"/>
  <c r="V931" i="2"/>
  <c r="U931" i="2"/>
  <c r="T931" i="2"/>
  <c r="S931" i="2"/>
  <c r="R931" i="2"/>
  <c r="Q931" i="2"/>
  <c r="P931" i="2"/>
  <c r="O931" i="2"/>
  <c r="N931" i="2"/>
  <c r="M931" i="2"/>
  <c r="L931" i="2"/>
  <c r="AB930" i="2"/>
  <c r="AA930" i="2"/>
  <c r="Z930" i="2"/>
  <c r="Y930" i="2"/>
  <c r="X930" i="2"/>
  <c r="W930" i="2"/>
  <c r="V930" i="2"/>
  <c r="U930" i="2"/>
  <c r="T930" i="2"/>
  <c r="S930" i="2"/>
  <c r="R930" i="2"/>
  <c r="Q930" i="2"/>
  <c r="P930" i="2"/>
  <c r="O930" i="2"/>
  <c r="N930" i="2"/>
  <c r="M930" i="2"/>
  <c r="L930" i="2"/>
  <c r="AB929" i="2"/>
  <c r="AA929" i="2"/>
  <c r="Z929" i="2"/>
  <c r="Y929" i="2"/>
  <c r="X929" i="2"/>
  <c r="W929" i="2"/>
  <c r="V929" i="2"/>
  <c r="U929" i="2"/>
  <c r="T929" i="2"/>
  <c r="S929" i="2"/>
  <c r="R929" i="2"/>
  <c r="Q929" i="2"/>
  <c r="P929" i="2"/>
  <c r="O929" i="2"/>
  <c r="N929" i="2"/>
  <c r="M929" i="2"/>
  <c r="L929" i="2"/>
  <c r="AB928" i="2"/>
  <c r="AA928" i="2"/>
  <c r="Z928" i="2"/>
  <c r="Y928" i="2"/>
  <c r="X928" i="2"/>
  <c r="W928" i="2"/>
  <c r="V928" i="2"/>
  <c r="U928" i="2"/>
  <c r="T928" i="2"/>
  <c r="S928" i="2"/>
  <c r="R928" i="2"/>
  <c r="Q928" i="2"/>
  <c r="P928" i="2"/>
  <c r="O928" i="2"/>
  <c r="N928" i="2"/>
  <c r="M928" i="2"/>
  <c r="L928" i="2"/>
  <c r="AB927" i="2"/>
  <c r="AA927" i="2"/>
  <c r="Z927" i="2"/>
  <c r="Y927" i="2"/>
  <c r="X927" i="2"/>
  <c r="W927" i="2"/>
  <c r="V927" i="2"/>
  <c r="U927" i="2"/>
  <c r="T927" i="2"/>
  <c r="S927" i="2"/>
  <c r="R927" i="2"/>
  <c r="Q927" i="2"/>
  <c r="P927" i="2"/>
  <c r="O927" i="2"/>
  <c r="N927" i="2"/>
  <c r="M927" i="2"/>
  <c r="L927" i="2"/>
  <c r="AB926" i="2"/>
  <c r="AA926" i="2"/>
  <c r="Z926" i="2"/>
  <c r="Y926" i="2"/>
  <c r="X926" i="2"/>
  <c r="W926" i="2"/>
  <c r="V926" i="2"/>
  <c r="U926" i="2"/>
  <c r="T926" i="2"/>
  <c r="S926" i="2"/>
  <c r="R926" i="2"/>
  <c r="Q926" i="2"/>
  <c r="P926" i="2"/>
  <c r="O926" i="2"/>
  <c r="N926" i="2"/>
  <c r="M926" i="2"/>
  <c r="L926" i="2"/>
  <c r="AB925" i="2"/>
  <c r="AA925" i="2"/>
  <c r="Z925" i="2"/>
  <c r="Y925" i="2"/>
  <c r="X925" i="2"/>
  <c r="W925" i="2"/>
  <c r="V925" i="2"/>
  <c r="U925" i="2"/>
  <c r="T925" i="2"/>
  <c r="S925" i="2"/>
  <c r="R925" i="2"/>
  <c r="Q925" i="2"/>
  <c r="P925" i="2"/>
  <c r="O925" i="2"/>
  <c r="N925" i="2"/>
  <c r="M925" i="2"/>
  <c r="L925" i="2"/>
  <c r="AB924" i="2"/>
  <c r="AA924" i="2"/>
  <c r="Z924" i="2"/>
  <c r="Y924" i="2"/>
  <c r="X924" i="2"/>
  <c r="W924" i="2"/>
  <c r="V924" i="2"/>
  <c r="U924" i="2"/>
  <c r="T924" i="2"/>
  <c r="S924" i="2"/>
  <c r="R924" i="2"/>
  <c r="Q924" i="2"/>
  <c r="P924" i="2"/>
  <c r="O924" i="2"/>
  <c r="N924" i="2"/>
  <c r="M924" i="2"/>
  <c r="L924" i="2"/>
  <c r="AB923" i="2"/>
  <c r="AA923" i="2"/>
  <c r="Z923" i="2"/>
  <c r="Y923" i="2"/>
  <c r="X923" i="2"/>
  <c r="W923" i="2"/>
  <c r="V923" i="2"/>
  <c r="U923" i="2"/>
  <c r="T923" i="2"/>
  <c r="S923" i="2"/>
  <c r="R923" i="2"/>
  <c r="Q923" i="2"/>
  <c r="P923" i="2"/>
  <c r="O923" i="2"/>
  <c r="N923" i="2"/>
  <c r="M923" i="2"/>
  <c r="L923" i="2"/>
  <c r="AB922" i="2"/>
  <c r="AA922" i="2"/>
  <c r="Z922" i="2"/>
  <c r="Y922" i="2"/>
  <c r="X922" i="2"/>
  <c r="W922" i="2"/>
  <c r="V922" i="2"/>
  <c r="U922" i="2"/>
  <c r="T922" i="2"/>
  <c r="S922" i="2"/>
  <c r="R922" i="2"/>
  <c r="Q922" i="2"/>
  <c r="P922" i="2"/>
  <c r="O922" i="2"/>
  <c r="N922" i="2"/>
  <c r="M922" i="2"/>
  <c r="L922" i="2"/>
  <c r="AB921" i="2"/>
  <c r="AA921" i="2"/>
  <c r="Z921" i="2"/>
  <c r="Y921" i="2"/>
  <c r="X921" i="2"/>
  <c r="W921" i="2"/>
  <c r="V921" i="2"/>
  <c r="U921" i="2"/>
  <c r="T921" i="2"/>
  <c r="S921" i="2"/>
  <c r="R921" i="2"/>
  <c r="Q921" i="2"/>
  <c r="P921" i="2"/>
  <c r="O921" i="2"/>
  <c r="N921" i="2"/>
  <c r="M921" i="2"/>
  <c r="L921" i="2"/>
  <c r="AB920" i="2"/>
  <c r="AA920" i="2"/>
  <c r="Z920" i="2"/>
  <c r="Y920" i="2"/>
  <c r="X920" i="2"/>
  <c r="W920" i="2"/>
  <c r="V920" i="2"/>
  <c r="U920" i="2"/>
  <c r="T920" i="2"/>
  <c r="S920" i="2"/>
  <c r="R920" i="2"/>
  <c r="Q920" i="2"/>
  <c r="P920" i="2"/>
  <c r="O920" i="2"/>
  <c r="N920" i="2"/>
  <c r="M920" i="2"/>
  <c r="L920" i="2"/>
  <c r="AB919" i="2"/>
  <c r="AA919" i="2"/>
  <c r="Z919" i="2"/>
  <c r="Y919" i="2"/>
  <c r="X919" i="2"/>
  <c r="W919" i="2"/>
  <c r="V919" i="2"/>
  <c r="U919" i="2"/>
  <c r="T919" i="2"/>
  <c r="S919" i="2"/>
  <c r="R919" i="2"/>
  <c r="Q919" i="2"/>
  <c r="P919" i="2"/>
  <c r="O919" i="2"/>
  <c r="N919" i="2"/>
  <c r="M919" i="2"/>
  <c r="L919" i="2"/>
  <c r="AB918" i="2"/>
  <c r="AA918" i="2"/>
  <c r="Z918" i="2"/>
  <c r="Y918" i="2"/>
  <c r="X918" i="2"/>
  <c r="W918" i="2"/>
  <c r="V918" i="2"/>
  <c r="U918" i="2"/>
  <c r="T918" i="2"/>
  <c r="S918" i="2"/>
  <c r="R918" i="2"/>
  <c r="Q918" i="2"/>
  <c r="P918" i="2"/>
  <c r="O918" i="2"/>
  <c r="N918" i="2"/>
  <c r="M918" i="2"/>
  <c r="L918" i="2"/>
  <c r="AB917" i="2"/>
  <c r="AA917" i="2"/>
  <c r="Z917" i="2"/>
  <c r="Y917" i="2"/>
  <c r="X917" i="2"/>
  <c r="W917" i="2"/>
  <c r="V917" i="2"/>
  <c r="U917" i="2"/>
  <c r="T917" i="2"/>
  <c r="S917" i="2"/>
  <c r="R917" i="2"/>
  <c r="Q917" i="2"/>
  <c r="P917" i="2"/>
  <c r="O917" i="2"/>
  <c r="N917" i="2"/>
  <c r="M917" i="2"/>
  <c r="L917" i="2"/>
  <c r="AB916" i="2"/>
  <c r="AA916" i="2"/>
  <c r="Z916" i="2"/>
  <c r="Y916" i="2"/>
  <c r="X916" i="2"/>
  <c r="W916" i="2"/>
  <c r="V916" i="2"/>
  <c r="U916" i="2"/>
  <c r="T916" i="2"/>
  <c r="S916" i="2"/>
  <c r="R916" i="2"/>
  <c r="Q916" i="2"/>
  <c r="P916" i="2"/>
  <c r="O916" i="2"/>
  <c r="N916" i="2"/>
  <c r="M916" i="2"/>
  <c r="L916" i="2"/>
  <c r="AB915" i="2"/>
  <c r="AA915" i="2"/>
  <c r="Z915" i="2"/>
  <c r="Y915" i="2"/>
  <c r="X915" i="2"/>
  <c r="W915" i="2"/>
  <c r="V915" i="2"/>
  <c r="U915" i="2"/>
  <c r="T915" i="2"/>
  <c r="S915" i="2"/>
  <c r="R915" i="2"/>
  <c r="Q915" i="2"/>
  <c r="P915" i="2"/>
  <c r="O915" i="2"/>
  <c r="N915" i="2"/>
  <c r="M915" i="2"/>
  <c r="L915" i="2"/>
  <c r="AB914" i="2"/>
  <c r="AA914" i="2"/>
  <c r="Z914" i="2"/>
  <c r="Y914" i="2"/>
  <c r="X914" i="2"/>
  <c r="W914" i="2"/>
  <c r="V914" i="2"/>
  <c r="U914" i="2"/>
  <c r="T914" i="2"/>
  <c r="S914" i="2"/>
  <c r="R914" i="2"/>
  <c r="Q914" i="2"/>
  <c r="P914" i="2"/>
  <c r="O914" i="2"/>
  <c r="N914" i="2"/>
  <c r="M914" i="2"/>
  <c r="L914" i="2"/>
  <c r="AB913" i="2"/>
  <c r="AA913" i="2"/>
  <c r="Z913" i="2"/>
  <c r="Y913" i="2"/>
  <c r="X913" i="2"/>
  <c r="W913" i="2"/>
  <c r="V913" i="2"/>
  <c r="U913" i="2"/>
  <c r="T913" i="2"/>
  <c r="S913" i="2"/>
  <c r="R913" i="2"/>
  <c r="Q913" i="2"/>
  <c r="P913" i="2"/>
  <c r="O913" i="2"/>
  <c r="N913" i="2"/>
  <c r="M913" i="2"/>
  <c r="L913" i="2"/>
  <c r="AB912" i="2"/>
  <c r="AA912" i="2"/>
  <c r="Z912" i="2"/>
  <c r="Y912" i="2"/>
  <c r="X912" i="2"/>
  <c r="W912" i="2"/>
  <c r="V912" i="2"/>
  <c r="U912" i="2"/>
  <c r="T912" i="2"/>
  <c r="S912" i="2"/>
  <c r="R912" i="2"/>
  <c r="Q912" i="2"/>
  <c r="P912" i="2"/>
  <c r="O912" i="2"/>
  <c r="N912" i="2"/>
  <c r="M912" i="2"/>
  <c r="L912" i="2"/>
  <c r="AB911" i="2"/>
  <c r="AA911" i="2"/>
  <c r="Z911" i="2"/>
  <c r="Y911" i="2"/>
  <c r="X911" i="2"/>
  <c r="W911" i="2"/>
  <c r="V911" i="2"/>
  <c r="U911" i="2"/>
  <c r="T911" i="2"/>
  <c r="S911" i="2"/>
  <c r="R911" i="2"/>
  <c r="Q911" i="2"/>
  <c r="P911" i="2"/>
  <c r="O911" i="2"/>
  <c r="N911" i="2"/>
  <c r="M911" i="2"/>
  <c r="L911" i="2"/>
  <c r="AB910" i="2"/>
  <c r="AA910" i="2"/>
  <c r="Z910" i="2"/>
  <c r="Y910" i="2"/>
  <c r="X910" i="2"/>
  <c r="W910" i="2"/>
  <c r="V910" i="2"/>
  <c r="U910" i="2"/>
  <c r="T910" i="2"/>
  <c r="S910" i="2"/>
  <c r="R910" i="2"/>
  <c r="Q910" i="2"/>
  <c r="P910" i="2"/>
  <c r="O910" i="2"/>
  <c r="N910" i="2"/>
  <c r="M910" i="2"/>
  <c r="L910" i="2"/>
  <c r="AB909" i="2"/>
  <c r="AA909" i="2"/>
  <c r="Z909" i="2"/>
  <c r="Y909" i="2"/>
  <c r="X909" i="2"/>
  <c r="W909" i="2"/>
  <c r="V909" i="2"/>
  <c r="U909" i="2"/>
  <c r="T909" i="2"/>
  <c r="S909" i="2"/>
  <c r="R909" i="2"/>
  <c r="Q909" i="2"/>
  <c r="P909" i="2"/>
  <c r="O909" i="2"/>
  <c r="N909" i="2"/>
  <c r="M909" i="2"/>
  <c r="L909" i="2"/>
  <c r="AB908" i="2"/>
  <c r="AA908" i="2"/>
  <c r="Z908" i="2"/>
  <c r="Y908" i="2"/>
  <c r="X908" i="2"/>
  <c r="W908" i="2"/>
  <c r="V908" i="2"/>
  <c r="U908" i="2"/>
  <c r="T908" i="2"/>
  <c r="S908" i="2"/>
  <c r="R908" i="2"/>
  <c r="Q908" i="2"/>
  <c r="P908" i="2"/>
  <c r="O908" i="2"/>
  <c r="N908" i="2"/>
  <c r="M908" i="2"/>
  <c r="L908" i="2"/>
  <c r="AB907" i="2"/>
  <c r="AA907" i="2"/>
  <c r="Z907" i="2"/>
  <c r="Y907" i="2"/>
  <c r="X907" i="2"/>
  <c r="W907" i="2"/>
  <c r="V907" i="2"/>
  <c r="U907" i="2"/>
  <c r="T907" i="2"/>
  <c r="S907" i="2"/>
  <c r="R907" i="2"/>
  <c r="Q907" i="2"/>
  <c r="P907" i="2"/>
  <c r="O907" i="2"/>
  <c r="N907" i="2"/>
  <c r="M907" i="2"/>
  <c r="L907" i="2"/>
  <c r="AB906" i="2"/>
  <c r="AA906" i="2"/>
  <c r="Z906" i="2"/>
  <c r="Y906" i="2"/>
  <c r="X906" i="2"/>
  <c r="W906" i="2"/>
  <c r="V906" i="2"/>
  <c r="U906" i="2"/>
  <c r="T906" i="2"/>
  <c r="S906" i="2"/>
  <c r="R906" i="2"/>
  <c r="Q906" i="2"/>
  <c r="P906" i="2"/>
  <c r="O906" i="2"/>
  <c r="N906" i="2"/>
  <c r="M906" i="2"/>
  <c r="L906" i="2"/>
  <c r="AB905" i="2"/>
  <c r="AA905" i="2"/>
  <c r="Z905" i="2"/>
  <c r="Y905" i="2"/>
  <c r="X905" i="2"/>
  <c r="W905" i="2"/>
  <c r="V905" i="2"/>
  <c r="U905" i="2"/>
  <c r="T905" i="2"/>
  <c r="S905" i="2"/>
  <c r="R905" i="2"/>
  <c r="Q905" i="2"/>
  <c r="P905" i="2"/>
  <c r="O905" i="2"/>
  <c r="N905" i="2"/>
  <c r="M905" i="2"/>
  <c r="L905" i="2"/>
  <c r="AB904" i="2"/>
  <c r="AA904" i="2"/>
  <c r="Z904" i="2"/>
  <c r="Y904" i="2"/>
  <c r="X904" i="2"/>
  <c r="W904" i="2"/>
  <c r="V904" i="2"/>
  <c r="U904" i="2"/>
  <c r="T904" i="2"/>
  <c r="S904" i="2"/>
  <c r="R904" i="2"/>
  <c r="Q904" i="2"/>
  <c r="P904" i="2"/>
  <c r="O904" i="2"/>
  <c r="N904" i="2"/>
  <c r="M904" i="2"/>
  <c r="L904" i="2"/>
  <c r="AB903" i="2"/>
  <c r="AA903" i="2"/>
  <c r="Z903" i="2"/>
  <c r="Y903" i="2"/>
  <c r="X903" i="2"/>
  <c r="W903" i="2"/>
  <c r="V903" i="2"/>
  <c r="U903" i="2"/>
  <c r="T903" i="2"/>
  <c r="S903" i="2"/>
  <c r="R903" i="2"/>
  <c r="Q903" i="2"/>
  <c r="P903" i="2"/>
  <c r="O903" i="2"/>
  <c r="N903" i="2"/>
  <c r="M903" i="2"/>
  <c r="L903" i="2"/>
  <c r="AB902" i="2"/>
  <c r="AA902" i="2"/>
  <c r="Z902" i="2"/>
  <c r="Y902" i="2"/>
  <c r="X902" i="2"/>
  <c r="W902" i="2"/>
  <c r="V902" i="2"/>
  <c r="U902" i="2"/>
  <c r="T902" i="2"/>
  <c r="S902" i="2"/>
  <c r="R902" i="2"/>
  <c r="Q902" i="2"/>
  <c r="P902" i="2"/>
  <c r="O902" i="2"/>
  <c r="N902" i="2"/>
  <c r="M902" i="2"/>
  <c r="L902" i="2"/>
  <c r="AB901" i="2"/>
  <c r="AA901" i="2"/>
  <c r="Z901" i="2"/>
  <c r="Y901" i="2"/>
  <c r="X901" i="2"/>
  <c r="W901" i="2"/>
  <c r="V901" i="2"/>
  <c r="U901" i="2"/>
  <c r="T901" i="2"/>
  <c r="S901" i="2"/>
  <c r="R901" i="2"/>
  <c r="Q901" i="2"/>
  <c r="P901" i="2"/>
  <c r="O901" i="2"/>
  <c r="N901" i="2"/>
  <c r="M901" i="2"/>
  <c r="L901" i="2"/>
  <c r="AB900" i="2"/>
  <c r="AA900" i="2"/>
  <c r="Z900" i="2"/>
  <c r="Y900" i="2"/>
  <c r="X900" i="2"/>
  <c r="W900" i="2"/>
  <c r="V900" i="2"/>
  <c r="U900" i="2"/>
  <c r="T900" i="2"/>
  <c r="S900" i="2"/>
  <c r="R900" i="2"/>
  <c r="Q900" i="2"/>
  <c r="P900" i="2"/>
  <c r="O900" i="2"/>
  <c r="N900" i="2"/>
  <c r="M900" i="2"/>
  <c r="L900" i="2"/>
  <c r="AB899" i="2"/>
  <c r="AA899" i="2"/>
  <c r="Z899" i="2"/>
  <c r="Y899" i="2"/>
  <c r="X899" i="2"/>
  <c r="W899" i="2"/>
  <c r="V899" i="2"/>
  <c r="U899" i="2"/>
  <c r="T899" i="2"/>
  <c r="S899" i="2"/>
  <c r="R899" i="2"/>
  <c r="Q899" i="2"/>
  <c r="P899" i="2"/>
  <c r="O899" i="2"/>
  <c r="N899" i="2"/>
  <c r="M899" i="2"/>
  <c r="L899" i="2"/>
  <c r="AB898" i="2"/>
  <c r="AA898" i="2"/>
  <c r="Z898" i="2"/>
  <c r="Y898" i="2"/>
  <c r="X898" i="2"/>
  <c r="W898" i="2"/>
  <c r="V898" i="2"/>
  <c r="U898" i="2"/>
  <c r="T898" i="2"/>
  <c r="S898" i="2"/>
  <c r="R898" i="2"/>
  <c r="Q898" i="2"/>
  <c r="P898" i="2"/>
  <c r="O898" i="2"/>
  <c r="N898" i="2"/>
  <c r="M898" i="2"/>
  <c r="L898" i="2"/>
  <c r="AB897" i="2"/>
  <c r="AA897" i="2"/>
  <c r="Z897" i="2"/>
  <c r="Y897" i="2"/>
  <c r="X897" i="2"/>
  <c r="W897" i="2"/>
  <c r="V897" i="2"/>
  <c r="U897" i="2"/>
  <c r="T897" i="2"/>
  <c r="S897" i="2"/>
  <c r="R897" i="2"/>
  <c r="Q897" i="2"/>
  <c r="P897" i="2"/>
  <c r="O897" i="2"/>
  <c r="N897" i="2"/>
  <c r="M897" i="2"/>
  <c r="L897" i="2"/>
  <c r="AB896" i="2"/>
  <c r="AA896" i="2"/>
  <c r="Z896" i="2"/>
  <c r="Y896" i="2"/>
  <c r="X896" i="2"/>
  <c r="W896" i="2"/>
  <c r="V896" i="2"/>
  <c r="U896" i="2"/>
  <c r="T896" i="2"/>
  <c r="S896" i="2"/>
  <c r="R896" i="2"/>
  <c r="Q896" i="2"/>
  <c r="P896" i="2"/>
  <c r="O896" i="2"/>
  <c r="N896" i="2"/>
  <c r="M896" i="2"/>
  <c r="L896" i="2"/>
  <c r="AB895" i="2"/>
  <c r="AA895" i="2"/>
  <c r="Z895" i="2"/>
  <c r="Y895" i="2"/>
  <c r="X895" i="2"/>
  <c r="W895" i="2"/>
  <c r="V895" i="2"/>
  <c r="U895" i="2"/>
  <c r="T895" i="2"/>
  <c r="S895" i="2"/>
  <c r="R895" i="2"/>
  <c r="Q895" i="2"/>
  <c r="P895" i="2"/>
  <c r="O895" i="2"/>
  <c r="N895" i="2"/>
  <c r="M895" i="2"/>
  <c r="L895" i="2"/>
  <c r="AB894" i="2"/>
  <c r="AA894" i="2"/>
  <c r="Z894" i="2"/>
  <c r="Y894" i="2"/>
  <c r="X894" i="2"/>
  <c r="W894" i="2"/>
  <c r="V894" i="2"/>
  <c r="U894" i="2"/>
  <c r="T894" i="2"/>
  <c r="S894" i="2"/>
  <c r="R894" i="2"/>
  <c r="Q894" i="2"/>
  <c r="P894" i="2"/>
  <c r="O894" i="2"/>
  <c r="N894" i="2"/>
  <c r="M894" i="2"/>
  <c r="L894" i="2"/>
  <c r="AB893" i="2"/>
  <c r="AA893" i="2"/>
  <c r="Z893" i="2"/>
  <c r="Y893" i="2"/>
  <c r="X893" i="2"/>
  <c r="W893" i="2"/>
  <c r="V893" i="2"/>
  <c r="U893" i="2"/>
  <c r="T893" i="2"/>
  <c r="S893" i="2"/>
  <c r="R893" i="2"/>
  <c r="Q893" i="2"/>
  <c r="P893" i="2"/>
  <c r="O893" i="2"/>
  <c r="N893" i="2"/>
  <c r="M893" i="2"/>
  <c r="L893" i="2"/>
  <c r="AB892" i="2"/>
  <c r="AA892" i="2"/>
  <c r="Z892" i="2"/>
  <c r="Y892" i="2"/>
  <c r="X892" i="2"/>
  <c r="W892" i="2"/>
  <c r="V892" i="2"/>
  <c r="U892" i="2"/>
  <c r="T892" i="2"/>
  <c r="S892" i="2"/>
  <c r="R892" i="2"/>
  <c r="Q892" i="2"/>
  <c r="P892" i="2"/>
  <c r="O892" i="2"/>
  <c r="N892" i="2"/>
  <c r="M892" i="2"/>
  <c r="L892" i="2"/>
  <c r="AB891" i="2"/>
  <c r="AA891" i="2"/>
  <c r="Z891" i="2"/>
  <c r="Y891" i="2"/>
  <c r="X891" i="2"/>
  <c r="W891" i="2"/>
  <c r="V891" i="2"/>
  <c r="U891" i="2"/>
  <c r="T891" i="2"/>
  <c r="S891" i="2"/>
  <c r="R891" i="2"/>
  <c r="Q891" i="2"/>
  <c r="P891" i="2"/>
  <c r="O891" i="2"/>
  <c r="N891" i="2"/>
  <c r="M891" i="2"/>
  <c r="L891" i="2"/>
  <c r="AB890" i="2"/>
  <c r="AA890" i="2"/>
  <c r="Z890" i="2"/>
  <c r="Y890" i="2"/>
  <c r="X890" i="2"/>
  <c r="W890" i="2"/>
  <c r="V890" i="2"/>
  <c r="U890" i="2"/>
  <c r="T890" i="2"/>
  <c r="S890" i="2"/>
  <c r="R890" i="2"/>
  <c r="Q890" i="2"/>
  <c r="P890" i="2"/>
  <c r="O890" i="2"/>
  <c r="N890" i="2"/>
  <c r="M890" i="2"/>
  <c r="L890" i="2"/>
  <c r="AB889" i="2"/>
  <c r="AA889" i="2"/>
  <c r="Z889" i="2"/>
  <c r="Y889" i="2"/>
  <c r="X889" i="2"/>
  <c r="W889" i="2"/>
  <c r="V889" i="2"/>
  <c r="U889" i="2"/>
  <c r="T889" i="2"/>
  <c r="S889" i="2"/>
  <c r="R889" i="2"/>
  <c r="Q889" i="2"/>
  <c r="P889" i="2"/>
  <c r="O889" i="2"/>
  <c r="N889" i="2"/>
  <c r="M889" i="2"/>
  <c r="L889" i="2"/>
  <c r="AB888" i="2"/>
  <c r="AA888" i="2"/>
  <c r="Z888" i="2"/>
  <c r="Y888" i="2"/>
  <c r="X888" i="2"/>
  <c r="W888" i="2"/>
  <c r="V888" i="2"/>
  <c r="U888" i="2"/>
  <c r="T888" i="2"/>
  <c r="S888" i="2"/>
  <c r="R888" i="2"/>
  <c r="Q888" i="2"/>
  <c r="P888" i="2"/>
  <c r="O888" i="2"/>
  <c r="N888" i="2"/>
  <c r="M888" i="2"/>
  <c r="L888" i="2"/>
  <c r="AB887" i="2"/>
  <c r="AA887" i="2"/>
  <c r="Z887" i="2"/>
  <c r="Y887" i="2"/>
  <c r="X887" i="2"/>
  <c r="W887" i="2"/>
  <c r="V887" i="2"/>
  <c r="U887" i="2"/>
  <c r="T887" i="2"/>
  <c r="S887" i="2"/>
  <c r="R887" i="2"/>
  <c r="Q887" i="2"/>
  <c r="P887" i="2"/>
  <c r="O887" i="2"/>
  <c r="N887" i="2"/>
  <c r="M887" i="2"/>
  <c r="L887" i="2"/>
  <c r="AB886" i="2"/>
  <c r="AA886" i="2"/>
  <c r="Z886" i="2"/>
  <c r="Y886" i="2"/>
  <c r="X886" i="2"/>
  <c r="W886" i="2"/>
  <c r="V886" i="2"/>
  <c r="U886" i="2"/>
  <c r="T886" i="2"/>
  <c r="S886" i="2"/>
  <c r="R886" i="2"/>
  <c r="Q886" i="2"/>
  <c r="P886" i="2"/>
  <c r="O886" i="2"/>
  <c r="N886" i="2"/>
  <c r="M886" i="2"/>
  <c r="L886" i="2"/>
  <c r="AB885" i="2"/>
  <c r="AA885" i="2"/>
  <c r="Z885" i="2"/>
  <c r="Y885" i="2"/>
  <c r="X885" i="2"/>
  <c r="W885" i="2"/>
  <c r="V885" i="2"/>
  <c r="U885" i="2"/>
  <c r="T885" i="2"/>
  <c r="S885" i="2"/>
  <c r="R885" i="2"/>
  <c r="Q885" i="2"/>
  <c r="P885" i="2"/>
  <c r="O885" i="2"/>
  <c r="N885" i="2"/>
  <c r="M885" i="2"/>
  <c r="L885" i="2"/>
  <c r="AB884" i="2"/>
  <c r="AA884" i="2"/>
  <c r="Z884" i="2"/>
  <c r="Y884" i="2"/>
  <c r="X884" i="2"/>
  <c r="W884" i="2"/>
  <c r="V884" i="2"/>
  <c r="U884" i="2"/>
  <c r="T884" i="2"/>
  <c r="S884" i="2"/>
  <c r="R884" i="2"/>
  <c r="Q884" i="2"/>
  <c r="P884" i="2"/>
  <c r="O884" i="2"/>
  <c r="N884" i="2"/>
  <c r="M884" i="2"/>
  <c r="L884" i="2"/>
  <c r="AB883" i="2"/>
  <c r="AA883" i="2"/>
  <c r="Z883" i="2"/>
  <c r="Y883" i="2"/>
  <c r="X883" i="2"/>
  <c r="W883" i="2"/>
  <c r="V883" i="2"/>
  <c r="U883" i="2"/>
  <c r="T883" i="2"/>
  <c r="S883" i="2"/>
  <c r="R883" i="2"/>
  <c r="Q883" i="2"/>
  <c r="P883" i="2"/>
  <c r="O883" i="2"/>
  <c r="N883" i="2"/>
  <c r="M883" i="2"/>
  <c r="L883" i="2"/>
  <c r="AB882" i="2"/>
  <c r="AA882" i="2"/>
  <c r="Z882" i="2"/>
  <c r="Y882" i="2"/>
  <c r="X882" i="2"/>
  <c r="W882" i="2"/>
  <c r="V882" i="2"/>
  <c r="U882" i="2"/>
  <c r="T882" i="2"/>
  <c r="S882" i="2"/>
  <c r="R882" i="2"/>
  <c r="Q882" i="2"/>
  <c r="P882" i="2"/>
  <c r="O882" i="2"/>
  <c r="N882" i="2"/>
  <c r="M882" i="2"/>
  <c r="L882" i="2"/>
  <c r="AB881" i="2"/>
  <c r="AA881" i="2"/>
  <c r="Z881" i="2"/>
  <c r="Y881" i="2"/>
  <c r="X881" i="2"/>
  <c r="W881" i="2"/>
  <c r="V881" i="2"/>
  <c r="U881" i="2"/>
  <c r="T881" i="2"/>
  <c r="S881" i="2"/>
  <c r="R881" i="2"/>
  <c r="Q881" i="2"/>
  <c r="P881" i="2"/>
  <c r="O881" i="2"/>
  <c r="N881" i="2"/>
  <c r="M881" i="2"/>
  <c r="L881" i="2"/>
  <c r="AB880" i="2"/>
  <c r="AA880" i="2"/>
  <c r="Z880" i="2"/>
  <c r="Y880" i="2"/>
  <c r="X880" i="2"/>
  <c r="W880" i="2"/>
  <c r="V880" i="2"/>
  <c r="U880" i="2"/>
  <c r="T880" i="2"/>
  <c r="S880" i="2"/>
  <c r="R880" i="2"/>
  <c r="Q880" i="2"/>
  <c r="P880" i="2"/>
  <c r="O880" i="2"/>
  <c r="N880" i="2"/>
  <c r="M880" i="2"/>
  <c r="L880" i="2"/>
  <c r="AB879" i="2"/>
  <c r="AA879" i="2"/>
  <c r="Z879" i="2"/>
  <c r="Y879" i="2"/>
  <c r="X879" i="2"/>
  <c r="W879" i="2"/>
  <c r="V879" i="2"/>
  <c r="U879" i="2"/>
  <c r="T879" i="2"/>
  <c r="S879" i="2"/>
  <c r="R879" i="2"/>
  <c r="Q879" i="2"/>
  <c r="P879" i="2"/>
  <c r="O879" i="2"/>
  <c r="N879" i="2"/>
  <c r="M879" i="2"/>
  <c r="L879" i="2"/>
  <c r="AB878" i="2"/>
  <c r="AA878" i="2"/>
  <c r="Z878" i="2"/>
  <c r="Y878" i="2"/>
  <c r="X878" i="2"/>
  <c r="W878" i="2"/>
  <c r="V878" i="2"/>
  <c r="U878" i="2"/>
  <c r="T878" i="2"/>
  <c r="S878" i="2"/>
  <c r="R878" i="2"/>
  <c r="Q878" i="2"/>
  <c r="P878" i="2"/>
  <c r="O878" i="2"/>
  <c r="N878" i="2"/>
  <c r="M878" i="2"/>
  <c r="AE878" i="2" s="1"/>
  <c r="L878" i="2"/>
  <c r="AB877" i="2"/>
  <c r="AA877" i="2"/>
  <c r="Z877" i="2"/>
  <c r="Y877" i="2"/>
  <c r="X877" i="2"/>
  <c r="W877" i="2"/>
  <c r="V877" i="2"/>
  <c r="U877" i="2"/>
  <c r="T877" i="2"/>
  <c r="S877" i="2"/>
  <c r="R877" i="2"/>
  <c r="Q877" i="2"/>
  <c r="P877" i="2"/>
  <c r="O877" i="2"/>
  <c r="N877" i="2"/>
  <c r="M877" i="2"/>
  <c r="L877" i="2"/>
  <c r="AB876" i="2"/>
  <c r="AA876" i="2"/>
  <c r="Z876" i="2"/>
  <c r="Y876" i="2"/>
  <c r="X876" i="2"/>
  <c r="W876" i="2"/>
  <c r="V876" i="2"/>
  <c r="U876" i="2"/>
  <c r="T876" i="2"/>
  <c r="S876" i="2"/>
  <c r="R876" i="2"/>
  <c r="Q876" i="2"/>
  <c r="P876" i="2"/>
  <c r="O876" i="2"/>
  <c r="N876" i="2"/>
  <c r="M876" i="2"/>
  <c r="L876" i="2"/>
  <c r="AB875" i="2"/>
  <c r="AA875" i="2"/>
  <c r="Z875" i="2"/>
  <c r="Y875" i="2"/>
  <c r="X875" i="2"/>
  <c r="W875" i="2"/>
  <c r="V875" i="2"/>
  <c r="U875" i="2"/>
  <c r="T875" i="2"/>
  <c r="S875" i="2"/>
  <c r="R875" i="2"/>
  <c r="Q875" i="2"/>
  <c r="P875" i="2"/>
  <c r="O875" i="2"/>
  <c r="N875" i="2"/>
  <c r="M875" i="2"/>
  <c r="L875" i="2"/>
  <c r="AB874" i="2"/>
  <c r="AA874" i="2"/>
  <c r="Z874" i="2"/>
  <c r="Y874" i="2"/>
  <c r="X874" i="2"/>
  <c r="W874" i="2"/>
  <c r="V874" i="2"/>
  <c r="U874" i="2"/>
  <c r="T874" i="2"/>
  <c r="S874" i="2"/>
  <c r="R874" i="2"/>
  <c r="Q874" i="2"/>
  <c r="P874" i="2"/>
  <c r="O874" i="2"/>
  <c r="N874" i="2"/>
  <c r="M874" i="2"/>
  <c r="L874" i="2"/>
  <c r="AB873" i="2"/>
  <c r="AA873" i="2"/>
  <c r="Z873" i="2"/>
  <c r="Y873" i="2"/>
  <c r="X873" i="2"/>
  <c r="W873" i="2"/>
  <c r="V873" i="2"/>
  <c r="U873" i="2"/>
  <c r="T873" i="2"/>
  <c r="S873" i="2"/>
  <c r="R873" i="2"/>
  <c r="Q873" i="2"/>
  <c r="P873" i="2"/>
  <c r="O873" i="2"/>
  <c r="N873" i="2"/>
  <c r="M873" i="2"/>
  <c r="L873" i="2"/>
  <c r="AB872" i="2"/>
  <c r="AA872" i="2"/>
  <c r="Z872" i="2"/>
  <c r="Y872" i="2"/>
  <c r="X872" i="2"/>
  <c r="W872" i="2"/>
  <c r="V872" i="2"/>
  <c r="U872" i="2"/>
  <c r="T872" i="2"/>
  <c r="S872" i="2"/>
  <c r="R872" i="2"/>
  <c r="Q872" i="2"/>
  <c r="P872" i="2"/>
  <c r="O872" i="2"/>
  <c r="N872" i="2"/>
  <c r="M872" i="2"/>
  <c r="L872" i="2"/>
  <c r="AB871" i="2"/>
  <c r="AA871" i="2"/>
  <c r="Z871" i="2"/>
  <c r="Y871" i="2"/>
  <c r="X871" i="2"/>
  <c r="W871" i="2"/>
  <c r="V871" i="2"/>
  <c r="U871" i="2"/>
  <c r="T871" i="2"/>
  <c r="S871" i="2"/>
  <c r="R871" i="2"/>
  <c r="Q871" i="2"/>
  <c r="P871" i="2"/>
  <c r="O871" i="2"/>
  <c r="N871" i="2"/>
  <c r="M871" i="2"/>
  <c r="L871" i="2"/>
  <c r="AB870" i="2"/>
  <c r="AA870" i="2"/>
  <c r="Z870" i="2"/>
  <c r="Y870" i="2"/>
  <c r="X870" i="2"/>
  <c r="W870" i="2"/>
  <c r="V870" i="2"/>
  <c r="U870" i="2"/>
  <c r="T870" i="2"/>
  <c r="S870" i="2"/>
  <c r="R870" i="2"/>
  <c r="Q870" i="2"/>
  <c r="P870" i="2"/>
  <c r="O870" i="2"/>
  <c r="N870" i="2"/>
  <c r="M870" i="2"/>
  <c r="AE870" i="2" s="1"/>
  <c r="L870" i="2"/>
  <c r="AB869" i="2"/>
  <c r="AA869" i="2"/>
  <c r="Z869" i="2"/>
  <c r="Y869" i="2"/>
  <c r="X869" i="2"/>
  <c r="W869" i="2"/>
  <c r="V869" i="2"/>
  <c r="U869" i="2"/>
  <c r="T869" i="2"/>
  <c r="S869" i="2"/>
  <c r="R869" i="2"/>
  <c r="Q869" i="2"/>
  <c r="P869" i="2"/>
  <c r="O869" i="2"/>
  <c r="N869" i="2"/>
  <c r="M869" i="2"/>
  <c r="L869" i="2"/>
  <c r="AB868" i="2"/>
  <c r="AA868" i="2"/>
  <c r="Z868" i="2"/>
  <c r="Y868" i="2"/>
  <c r="X868" i="2"/>
  <c r="W868" i="2"/>
  <c r="V868" i="2"/>
  <c r="U868" i="2"/>
  <c r="T868" i="2"/>
  <c r="S868" i="2"/>
  <c r="R868" i="2"/>
  <c r="Q868" i="2"/>
  <c r="P868" i="2"/>
  <c r="O868" i="2"/>
  <c r="N868" i="2"/>
  <c r="M868" i="2"/>
  <c r="L868" i="2"/>
  <c r="AB867" i="2"/>
  <c r="AA867" i="2"/>
  <c r="Z867" i="2"/>
  <c r="Y867" i="2"/>
  <c r="X867" i="2"/>
  <c r="W867" i="2"/>
  <c r="V867" i="2"/>
  <c r="U867" i="2"/>
  <c r="T867" i="2"/>
  <c r="S867" i="2"/>
  <c r="R867" i="2"/>
  <c r="Q867" i="2"/>
  <c r="P867" i="2"/>
  <c r="O867" i="2"/>
  <c r="N867" i="2"/>
  <c r="M867" i="2"/>
  <c r="L867" i="2"/>
  <c r="AB866" i="2"/>
  <c r="AA866" i="2"/>
  <c r="Z866" i="2"/>
  <c r="Y866" i="2"/>
  <c r="X866" i="2"/>
  <c r="W866" i="2"/>
  <c r="V866" i="2"/>
  <c r="U866" i="2"/>
  <c r="T866" i="2"/>
  <c r="S866" i="2"/>
  <c r="R866" i="2"/>
  <c r="Q866" i="2"/>
  <c r="P866" i="2"/>
  <c r="O866" i="2"/>
  <c r="N866" i="2"/>
  <c r="M866" i="2"/>
  <c r="L866" i="2"/>
  <c r="AB865" i="2"/>
  <c r="AA865" i="2"/>
  <c r="Z865" i="2"/>
  <c r="Y865" i="2"/>
  <c r="X865" i="2"/>
  <c r="W865" i="2"/>
  <c r="V865" i="2"/>
  <c r="U865" i="2"/>
  <c r="T865" i="2"/>
  <c r="S865" i="2"/>
  <c r="R865" i="2"/>
  <c r="Q865" i="2"/>
  <c r="P865" i="2"/>
  <c r="O865" i="2"/>
  <c r="N865" i="2"/>
  <c r="M865" i="2"/>
  <c r="L865" i="2"/>
  <c r="AB864" i="2"/>
  <c r="AA864" i="2"/>
  <c r="Z864" i="2"/>
  <c r="Y864" i="2"/>
  <c r="X864" i="2"/>
  <c r="W864" i="2"/>
  <c r="V864" i="2"/>
  <c r="U864" i="2"/>
  <c r="T864" i="2"/>
  <c r="S864" i="2"/>
  <c r="R864" i="2"/>
  <c r="Q864" i="2"/>
  <c r="P864" i="2"/>
  <c r="O864" i="2"/>
  <c r="N864" i="2"/>
  <c r="M864" i="2"/>
  <c r="L864" i="2"/>
  <c r="AB863" i="2"/>
  <c r="AA863" i="2"/>
  <c r="Z863" i="2"/>
  <c r="Y863" i="2"/>
  <c r="X863" i="2"/>
  <c r="W863" i="2"/>
  <c r="V863" i="2"/>
  <c r="U863" i="2"/>
  <c r="T863" i="2"/>
  <c r="S863" i="2"/>
  <c r="R863" i="2"/>
  <c r="Q863" i="2"/>
  <c r="P863" i="2"/>
  <c r="O863" i="2"/>
  <c r="N863" i="2"/>
  <c r="M863" i="2"/>
  <c r="L863" i="2"/>
  <c r="AB862" i="2"/>
  <c r="AA862" i="2"/>
  <c r="Z862" i="2"/>
  <c r="Y862" i="2"/>
  <c r="X862" i="2"/>
  <c r="W862" i="2"/>
  <c r="V862" i="2"/>
  <c r="U862" i="2"/>
  <c r="T862" i="2"/>
  <c r="S862" i="2"/>
  <c r="R862" i="2"/>
  <c r="Q862" i="2"/>
  <c r="P862" i="2"/>
  <c r="O862" i="2"/>
  <c r="N862" i="2"/>
  <c r="M862" i="2"/>
  <c r="AE862" i="2" s="1"/>
  <c r="L862" i="2"/>
  <c r="AB861" i="2"/>
  <c r="AA861" i="2"/>
  <c r="Z861" i="2"/>
  <c r="Y861" i="2"/>
  <c r="X861" i="2"/>
  <c r="W861" i="2"/>
  <c r="V861" i="2"/>
  <c r="U861" i="2"/>
  <c r="T861" i="2"/>
  <c r="S861" i="2"/>
  <c r="R861" i="2"/>
  <c r="Q861" i="2"/>
  <c r="P861" i="2"/>
  <c r="O861" i="2"/>
  <c r="N861" i="2"/>
  <c r="M861" i="2"/>
  <c r="L861" i="2"/>
  <c r="AB860" i="2"/>
  <c r="AA860" i="2"/>
  <c r="Z860" i="2"/>
  <c r="Y860" i="2"/>
  <c r="X860" i="2"/>
  <c r="W860" i="2"/>
  <c r="V860" i="2"/>
  <c r="U860" i="2"/>
  <c r="T860" i="2"/>
  <c r="S860" i="2"/>
  <c r="R860" i="2"/>
  <c r="Q860" i="2"/>
  <c r="P860" i="2"/>
  <c r="O860" i="2"/>
  <c r="N860" i="2"/>
  <c r="M860" i="2"/>
  <c r="L860" i="2"/>
  <c r="AB859" i="2"/>
  <c r="AA859" i="2"/>
  <c r="Z859" i="2"/>
  <c r="Y859" i="2"/>
  <c r="X859" i="2"/>
  <c r="W859" i="2"/>
  <c r="V859" i="2"/>
  <c r="U859" i="2"/>
  <c r="T859" i="2"/>
  <c r="S859" i="2"/>
  <c r="R859" i="2"/>
  <c r="Q859" i="2"/>
  <c r="P859" i="2"/>
  <c r="O859" i="2"/>
  <c r="N859" i="2"/>
  <c r="M859" i="2"/>
  <c r="L859" i="2"/>
  <c r="AB858" i="2"/>
  <c r="AA858" i="2"/>
  <c r="Z858" i="2"/>
  <c r="Y858" i="2"/>
  <c r="X858" i="2"/>
  <c r="W858" i="2"/>
  <c r="V858" i="2"/>
  <c r="U858" i="2"/>
  <c r="T858" i="2"/>
  <c r="S858" i="2"/>
  <c r="R858" i="2"/>
  <c r="Q858" i="2"/>
  <c r="P858" i="2"/>
  <c r="O858" i="2"/>
  <c r="N858" i="2"/>
  <c r="M858" i="2"/>
  <c r="L858" i="2"/>
  <c r="AB857" i="2"/>
  <c r="AA857" i="2"/>
  <c r="Z857" i="2"/>
  <c r="Y857" i="2"/>
  <c r="X857" i="2"/>
  <c r="W857" i="2"/>
  <c r="V857" i="2"/>
  <c r="U857" i="2"/>
  <c r="T857" i="2"/>
  <c r="S857" i="2"/>
  <c r="R857" i="2"/>
  <c r="Q857" i="2"/>
  <c r="P857" i="2"/>
  <c r="O857" i="2"/>
  <c r="N857" i="2"/>
  <c r="M857" i="2"/>
  <c r="L857" i="2"/>
  <c r="AB856" i="2"/>
  <c r="AA856" i="2"/>
  <c r="Z856" i="2"/>
  <c r="Y856" i="2"/>
  <c r="X856" i="2"/>
  <c r="W856" i="2"/>
  <c r="V856" i="2"/>
  <c r="U856" i="2"/>
  <c r="T856" i="2"/>
  <c r="S856" i="2"/>
  <c r="R856" i="2"/>
  <c r="Q856" i="2"/>
  <c r="P856" i="2"/>
  <c r="O856" i="2"/>
  <c r="N856" i="2"/>
  <c r="M856" i="2"/>
  <c r="L856" i="2"/>
  <c r="AB855" i="2"/>
  <c r="AA855" i="2"/>
  <c r="Z855" i="2"/>
  <c r="Y855" i="2"/>
  <c r="X855" i="2"/>
  <c r="W855" i="2"/>
  <c r="V855" i="2"/>
  <c r="U855" i="2"/>
  <c r="T855" i="2"/>
  <c r="S855" i="2"/>
  <c r="R855" i="2"/>
  <c r="Q855" i="2"/>
  <c r="P855" i="2"/>
  <c r="O855" i="2"/>
  <c r="N855" i="2"/>
  <c r="M855" i="2"/>
  <c r="L855" i="2"/>
  <c r="AB854" i="2"/>
  <c r="AA854" i="2"/>
  <c r="Z854" i="2"/>
  <c r="Y854" i="2"/>
  <c r="X854" i="2"/>
  <c r="W854" i="2"/>
  <c r="V854" i="2"/>
  <c r="U854" i="2"/>
  <c r="T854" i="2"/>
  <c r="S854" i="2"/>
  <c r="R854" i="2"/>
  <c r="Q854" i="2"/>
  <c r="P854" i="2"/>
  <c r="O854" i="2"/>
  <c r="N854" i="2"/>
  <c r="M854" i="2"/>
  <c r="L854" i="2"/>
  <c r="AB853" i="2"/>
  <c r="AA853" i="2"/>
  <c r="Z853" i="2"/>
  <c r="Y853" i="2"/>
  <c r="X853" i="2"/>
  <c r="W853" i="2"/>
  <c r="V853" i="2"/>
  <c r="U853" i="2"/>
  <c r="T853" i="2"/>
  <c r="S853" i="2"/>
  <c r="R853" i="2"/>
  <c r="Q853" i="2"/>
  <c r="P853" i="2"/>
  <c r="O853" i="2"/>
  <c r="N853" i="2"/>
  <c r="M853" i="2"/>
  <c r="L853" i="2"/>
  <c r="AB852" i="2"/>
  <c r="AA852" i="2"/>
  <c r="Z852" i="2"/>
  <c r="Y852" i="2"/>
  <c r="X852" i="2"/>
  <c r="W852" i="2"/>
  <c r="V852" i="2"/>
  <c r="U852" i="2"/>
  <c r="T852" i="2"/>
  <c r="S852" i="2"/>
  <c r="R852" i="2"/>
  <c r="Q852" i="2"/>
  <c r="P852" i="2"/>
  <c r="O852" i="2"/>
  <c r="N852" i="2"/>
  <c r="M852" i="2"/>
  <c r="L852" i="2"/>
  <c r="AB851" i="2"/>
  <c r="AA851" i="2"/>
  <c r="Z851" i="2"/>
  <c r="Y851" i="2"/>
  <c r="X851" i="2"/>
  <c r="W851" i="2"/>
  <c r="V851" i="2"/>
  <c r="U851" i="2"/>
  <c r="T851" i="2"/>
  <c r="S851" i="2"/>
  <c r="R851" i="2"/>
  <c r="Q851" i="2"/>
  <c r="P851" i="2"/>
  <c r="O851" i="2"/>
  <c r="N851" i="2"/>
  <c r="M851" i="2"/>
  <c r="L851" i="2"/>
  <c r="AB850" i="2"/>
  <c r="AA850" i="2"/>
  <c r="Z850" i="2"/>
  <c r="Y850" i="2"/>
  <c r="X850" i="2"/>
  <c r="W850" i="2"/>
  <c r="V850" i="2"/>
  <c r="U850" i="2"/>
  <c r="T850" i="2"/>
  <c r="S850" i="2"/>
  <c r="R850" i="2"/>
  <c r="Q850" i="2"/>
  <c r="P850" i="2"/>
  <c r="O850" i="2"/>
  <c r="N850" i="2"/>
  <c r="M850" i="2"/>
  <c r="L850" i="2"/>
  <c r="AB849" i="2"/>
  <c r="AA849" i="2"/>
  <c r="Z849" i="2"/>
  <c r="Y849" i="2"/>
  <c r="X849" i="2"/>
  <c r="W849" i="2"/>
  <c r="V849" i="2"/>
  <c r="U849" i="2"/>
  <c r="T849" i="2"/>
  <c r="S849" i="2"/>
  <c r="R849" i="2"/>
  <c r="Q849" i="2"/>
  <c r="P849" i="2"/>
  <c r="O849" i="2"/>
  <c r="N849" i="2"/>
  <c r="M849" i="2"/>
  <c r="L849" i="2"/>
  <c r="AB848" i="2"/>
  <c r="AA848" i="2"/>
  <c r="Z848" i="2"/>
  <c r="Y848" i="2"/>
  <c r="X848" i="2"/>
  <c r="W848" i="2"/>
  <c r="V848" i="2"/>
  <c r="U848" i="2"/>
  <c r="T848" i="2"/>
  <c r="S848" i="2"/>
  <c r="R848" i="2"/>
  <c r="Q848" i="2"/>
  <c r="P848" i="2"/>
  <c r="O848" i="2"/>
  <c r="N848" i="2"/>
  <c r="M848" i="2"/>
  <c r="L848" i="2"/>
  <c r="AB847" i="2"/>
  <c r="AA847" i="2"/>
  <c r="Z847" i="2"/>
  <c r="Y847" i="2"/>
  <c r="X847" i="2"/>
  <c r="W847" i="2"/>
  <c r="V847" i="2"/>
  <c r="U847" i="2"/>
  <c r="T847" i="2"/>
  <c r="S847" i="2"/>
  <c r="R847" i="2"/>
  <c r="Q847" i="2"/>
  <c r="P847" i="2"/>
  <c r="O847" i="2"/>
  <c r="N847" i="2"/>
  <c r="M847" i="2"/>
  <c r="L847" i="2"/>
  <c r="AB846" i="2"/>
  <c r="AA846" i="2"/>
  <c r="Z846" i="2"/>
  <c r="Y846" i="2"/>
  <c r="X846" i="2"/>
  <c r="W846" i="2"/>
  <c r="V846" i="2"/>
  <c r="U846" i="2"/>
  <c r="T846" i="2"/>
  <c r="S846" i="2"/>
  <c r="R846" i="2"/>
  <c r="Q846" i="2"/>
  <c r="P846" i="2"/>
  <c r="O846" i="2"/>
  <c r="N846" i="2"/>
  <c r="M846" i="2"/>
  <c r="L846" i="2"/>
  <c r="AB845" i="2"/>
  <c r="AA845" i="2"/>
  <c r="Z845" i="2"/>
  <c r="Y845" i="2"/>
  <c r="X845" i="2"/>
  <c r="W845" i="2"/>
  <c r="V845" i="2"/>
  <c r="U845" i="2"/>
  <c r="T845" i="2"/>
  <c r="S845" i="2"/>
  <c r="R845" i="2"/>
  <c r="Q845" i="2"/>
  <c r="P845" i="2"/>
  <c r="O845" i="2"/>
  <c r="N845" i="2"/>
  <c r="M845" i="2"/>
  <c r="L845" i="2"/>
  <c r="AB844" i="2"/>
  <c r="AA844" i="2"/>
  <c r="Z844" i="2"/>
  <c r="Y844" i="2"/>
  <c r="X844" i="2"/>
  <c r="W844" i="2"/>
  <c r="V844" i="2"/>
  <c r="U844" i="2"/>
  <c r="T844" i="2"/>
  <c r="S844" i="2"/>
  <c r="R844" i="2"/>
  <c r="Q844" i="2"/>
  <c r="P844" i="2"/>
  <c r="O844" i="2"/>
  <c r="N844" i="2"/>
  <c r="M844" i="2"/>
  <c r="L844" i="2"/>
  <c r="AB843" i="2"/>
  <c r="AA843" i="2"/>
  <c r="Z843" i="2"/>
  <c r="Y843" i="2"/>
  <c r="X843" i="2"/>
  <c r="W843" i="2"/>
  <c r="V843" i="2"/>
  <c r="U843" i="2"/>
  <c r="T843" i="2"/>
  <c r="S843" i="2"/>
  <c r="R843" i="2"/>
  <c r="Q843" i="2"/>
  <c r="P843" i="2"/>
  <c r="O843" i="2"/>
  <c r="N843" i="2"/>
  <c r="M843" i="2"/>
  <c r="L843" i="2"/>
  <c r="AB842" i="2"/>
  <c r="AA842" i="2"/>
  <c r="Z842" i="2"/>
  <c r="Y842" i="2"/>
  <c r="X842" i="2"/>
  <c r="W842" i="2"/>
  <c r="V842" i="2"/>
  <c r="U842" i="2"/>
  <c r="T842" i="2"/>
  <c r="S842" i="2"/>
  <c r="R842" i="2"/>
  <c r="Q842" i="2"/>
  <c r="P842" i="2"/>
  <c r="O842" i="2"/>
  <c r="N842" i="2"/>
  <c r="M842" i="2"/>
  <c r="L842" i="2"/>
  <c r="AB841" i="2"/>
  <c r="AA841" i="2"/>
  <c r="Z841" i="2"/>
  <c r="Y841" i="2"/>
  <c r="X841" i="2"/>
  <c r="W841" i="2"/>
  <c r="V841" i="2"/>
  <c r="U841" i="2"/>
  <c r="T841" i="2"/>
  <c r="S841" i="2"/>
  <c r="R841" i="2"/>
  <c r="Q841" i="2"/>
  <c r="P841" i="2"/>
  <c r="O841" i="2"/>
  <c r="N841" i="2"/>
  <c r="M841" i="2"/>
  <c r="L841" i="2"/>
  <c r="AB840" i="2"/>
  <c r="AA840" i="2"/>
  <c r="Z840" i="2"/>
  <c r="Y840" i="2"/>
  <c r="X840" i="2"/>
  <c r="W840" i="2"/>
  <c r="V840" i="2"/>
  <c r="U840" i="2"/>
  <c r="T840" i="2"/>
  <c r="S840" i="2"/>
  <c r="R840" i="2"/>
  <c r="Q840" i="2"/>
  <c r="P840" i="2"/>
  <c r="O840" i="2"/>
  <c r="N840" i="2"/>
  <c r="M840" i="2"/>
  <c r="L840" i="2"/>
  <c r="AB839" i="2"/>
  <c r="AA839" i="2"/>
  <c r="Z839" i="2"/>
  <c r="Y839" i="2"/>
  <c r="X839" i="2"/>
  <c r="W839" i="2"/>
  <c r="V839" i="2"/>
  <c r="U839" i="2"/>
  <c r="T839" i="2"/>
  <c r="S839" i="2"/>
  <c r="R839" i="2"/>
  <c r="Q839" i="2"/>
  <c r="P839" i="2"/>
  <c r="O839" i="2"/>
  <c r="N839" i="2"/>
  <c r="M839" i="2"/>
  <c r="L839" i="2"/>
  <c r="AB838" i="2"/>
  <c r="AA838" i="2"/>
  <c r="Z838" i="2"/>
  <c r="Y838" i="2"/>
  <c r="X838" i="2"/>
  <c r="W838" i="2"/>
  <c r="V838" i="2"/>
  <c r="U838" i="2"/>
  <c r="T838" i="2"/>
  <c r="S838" i="2"/>
  <c r="R838" i="2"/>
  <c r="Q838" i="2"/>
  <c r="P838" i="2"/>
  <c r="O838" i="2"/>
  <c r="N838" i="2"/>
  <c r="M838" i="2"/>
  <c r="L838" i="2"/>
  <c r="AB837" i="2"/>
  <c r="AA837" i="2"/>
  <c r="Z837" i="2"/>
  <c r="Y837" i="2"/>
  <c r="X837" i="2"/>
  <c r="W837" i="2"/>
  <c r="V837" i="2"/>
  <c r="U837" i="2"/>
  <c r="T837" i="2"/>
  <c r="S837" i="2"/>
  <c r="R837" i="2"/>
  <c r="Q837" i="2"/>
  <c r="P837" i="2"/>
  <c r="O837" i="2"/>
  <c r="N837" i="2"/>
  <c r="M837" i="2"/>
  <c r="L837" i="2"/>
  <c r="AB836" i="2"/>
  <c r="AA836" i="2"/>
  <c r="Z836" i="2"/>
  <c r="Y836" i="2"/>
  <c r="X836" i="2"/>
  <c r="W836" i="2"/>
  <c r="V836" i="2"/>
  <c r="U836" i="2"/>
  <c r="T836" i="2"/>
  <c r="S836" i="2"/>
  <c r="R836" i="2"/>
  <c r="Q836" i="2"/>
  <c r="P836" i="2"/>
  <c r="O836" i="2"/>
  <c r="N836" i="2"/>
  <c r="M836" i="2"/>
  <c r="L836" i="2"/>
  <c r="AB835" i="2"/>
  <c r="AA835" i="2"/>
  <c r="Z835" i="2"/>
  <c r="Y835" i="2"/>
  <c r="X835" i="2"/>
  <c r="W835" i="2"/>
  <c r="V835" i="2"/>
  <c r="U835" i="2"/>
  <c r="T835" i="2"/>
  <c r="S835" i="2"/>
  <c r="R835" i="2"/>
  <c r="Q835" i="2"/>
  <c r="P835" i="2"/>
  <c r="O835" i="2"/>
  <c r="N835" i="2"/>
  <c r="M835" i="2"/>
  <c r="L835" i="2"/>
  <c r="AB834" i="2"/>
  <c r="AA834" i="2"/>
  <c r="Z834" i="2"/>
  <c r="Y834" i="2"/>
  <c r="X834" i="2"/>
  <c r="W834" i="2"/>
  <c r="V834" i="2"/>
  <c r="U834" i="2"/>
  <c r="T834" i="2"/>
  <c r="S834" i="2"/>
  <c r="R834" i="2"/>
  <c r="Q834" i="2"/>
  <c r="P834" i="2"/>
  <c r="O834" i="2"/>
  <c r="N834" i="2"/>
  <c r="M834" i="2"/>
  <c r="L834" i="2"/>
  <c r="AB833" i="2"/>
  <c r="AA833" i="2"/>
  <c r="Z833" i="2"/>
  <c r="Y833" i="2"/>
  <c r="X833" i="2"/>
  <c r="W833" i="2"/>
  <c r="V833" i="2"/>
  <c r="U833" i="2"/>
  <c r="T833" i="2"/>
  <c r="S833" i="2"/>
  <c r="R833" i="2"/>
  <c r="Q833" i="2"/>
  <c r="P833" i="2"/>
  <c r="O833" i="2"/>
  <c r="N833" i="2"/>
  <c r="M833" i="2"/>
  <c r="L833" i="2"/>
  <c r="AB832" i="2"/>
  <c r="AA832" i="2"/>
  <c r="Z832" i="2"/>
  <c r="Y832" i="2"/>
  <c r="X832" i="2"/>
  <c r="W832" i="2"/>
  <c r="V832" i="2"/>
  <c r="U832" i="2"/>
  <c r="T832" i="2"/>
  <c r="S832" i="2"/>
  <c r="R832" i="2"/>
  <c r="Q832" i="2"/>
  <c r="P832" i="2"/>
  <c r="O832" i="2"/>
  <c r="N832" i="2"/>
  <c r="M832" i="2"/>
  <c r="L832" i="2"/>
  <c r="AB831" i="2"/>
  <c r="AA831" i="2"/>
  <c r="Z831" i="2"/>
  <c r="Y831" i="2"/>
  <c r="X831" i="2"/>
  <c r="W831" i="2"/>
  <c r="V831" i="2"/>
  <c r="U831" i="2"/>
  <c r="T831" i="2"/>
  <c r="S831" i="2"/>
  <c r="R831" i="2"/>
  <c r="Q831" i="2"/>
  <c r="P831" i="2"/>
  <c r="O831" i="2"/>
  <c r="N831" i="2"/>
  <c r="M831" i="2"/>
  <c r="L831" i="2"/>
  <c r="AB830" i="2"/>
  <c r="AA830" i="2"/>
  <c r="Z830" i="2"/>
  <c r="Y830" i="2"/>
  <c r="X830" i="2"/>
  <c r="W830" i="2"/>
  <c r="V830" i="2"/>
  <c r="U830" i="2"/>
  <c r="T830" i="2"/>
  <c r="S830" i="2"/>
  <c r="R830" i="2"/>
  <c r="Q830" i="2"/>
  <c r="P830" i="2"/>
  <c r="O830" i="2"/>
  <c r="N830" i="2"/>
  <c r="M830" i="2"/>
  <c r="L830" i="2"/>
  <c r="AB829" i="2"/>
  <c r="AA829" i="2"/>
  <c r="Z829" i="2"/>
  <c r="Y829" i="2"/>
  <c r="X829" i="2"/>
  <c r="W829" i="2"/>
  <c r="V829" i="2"/>
  <c r="U829" i="2"/>
  <c r="T829" i="2"/>
  <c r="S829" i="2"/>
  <c r="R829" i="2"/>
  <c r="Q829" i="2"/>
  <c r="P829" i="2"/>
  <c r="O829" i="2"/>
  <c r="N829" i="2"/>
  <c r="M829" i="2"/>
  <c r="L829" i="2"/>
  <c r="AB828" i="2"/>
  <c r="AA828" i="2"/>
  <c r="Z828" i="2"/>
  <c r="Y828" i="2"/>
  <c r="X828" i="2"/>
  <c r="W828" i="2"/>
  <c r="V828" i="2"/>
  <c r="U828" i="2"/>
  <c r="T828" i="2"/>
  <c r="S828" i="2"/>
  <c r="R828" i="2"/>
  <c r="Q828" i="2"/>
  <c r="P828" i="2"/>
  <c r="O828" i="2"/>
  <c r="N828" i="2"/>
  <c r="M828" i="2"/>
  <c r="L828" i="2"/>
  <c r="AB827" i="2"/>
  <c r="AA827" i="2"/>
  <c r="Z827" i="2"/>
  <c r="Y827" i="2"/>
  <c r="X827" i="2"/>
  <c r="W827" i="2"/>
  <c r="V827" i="2"/>
  <c r="U827" i="2"/>
  <c r="T827" i="2"/>
  <c r="S827" i="2"/>
  <c r="R827" i="2"/>
  <c r="Q827" i="2"/>
  <c r="P827" i="2"/>
  <c r="O827" i="2"/>
  <c r="N827" i="2"/>
  <c r="M827" i="2"/>
  <c r="L827" i="2"/>
  <c r="AB826" i="2"/>
  <c r="AA826" i="2"/>
  <c r="Z826" i="2"/>
  <c r="Y826" i="2"/>
  <c r="X826" i="2"/>
  <c r="W826" i="2"/>
  <c r="V826" i="2"/>
  <c r="U826" i="2"/>
  <c r="T826" i="2"/>
  <c r="S826" i="2"/>
  <c r="R826" i="2"/>
  <c r="Q826" i="2"/>
  <c r="P826" i="2"/>
  <c r="O826" i="2"/>
  <c r="N826" i="2"/>
  <c r="M826" i="2"/>
  <c r="L826" i="2"/>
  <c r="AB825" i="2"/>
  <c r="AA825" i="2"/>
  <c r="Z825" i="2"/>
  <c r="Y825" i="2"/>
  <c r="X825" i="2"/>
  <c r="W825" i="2"/>
  <c r="V825" i="2"/>
  <c r="U825" i="2"/>
  <c r="T825" i="2"/>
  <c r="S825" i="2"/>
  <c r="R825" i="2"/>
  <c r="Q825" i="2"/>
  <c r="P825" i="2"/>
  <c r="O825" i="2"/>
  <c r="N825" i="2"/>
  <c r="M825" i="2"/>
  <c r="L825" i="2"/>
  <c r="AB824" i="2"/>
  <c r="AA824" i="2"/>
  <c r="Z824" i="2"/>
  <c r="Y824" i="2"/>
  <c r="X824" i="2"/>
  <c r="W824" i="2"/>
  <c r="V824" i="2"/>
  <c r="U824" i="2"/>
  <c r="T824" i="2"/>
  <c r="S824" i="2"/>
  <c r="R824" i="2"/>
  <c r="Q824" i="2"/>
  <c r="P824" i="2"/>
  <c r="O824" i="2"/>
  <c r="N824" i="2"/>
  <c r="M824" i="2"/>
  <c r="L824" i="2"/>
  <c r="AB823" i="2"/>
  <c r="AA823" i="2"/>
  <c r="Z823" i="2"/>
  <c r="Y823" i="2"/>
  <c r="X823" i="2"/>
  <c r="W823" i="2"/>
  <c r="V823" i="2"/>
  <c r="U823" i="2"/>
  <c r="T823" i="2"/>
  <c r="S823" i="2"/>
  <c r="R823" i="2"/>
  <c r="Q823" i="2"/>
  <c r="P823" i="2"/>
  <c r="O823" i="2"/>
  <c r="N823" i="2"/>
  <c r="M823" i="2"/>
  <c r="L823" i="2"/>
  <c r="AB822" i="2"/>
  <c r="AA822" i="2"/>
  <c r="Z822" i="2"/>
  <c r="Y822" i="2"/>
  <c r="X822" i="2"/>
  <c r="W822" i="2"/>
  <c r="V822" i="2"/>
  <c r="U822" i="2"/>
  <c r="T822" i="2"/>
  <c r="S822" i="2"/>
  <c r="R822" i="2"/>
  <c r="Q822" i="2"/>
  <c r="P822" i="2"/>
  <c r="O822" i="2"/>
  <c r="N822" i="2"/>
  <c r="M822" i="2"/>
  <c r="L822" i="2"/>
  <c r="AB821" i="2"/>
  <c r="AA821" i="2"/>
  <c r="Z821" i="2"/>
  <c r="Y821" i="2"/>
  <c r="X821" i="2"/>
  <c r="W821" i="2"/>
  <c r="V821" i="2"/>
  <c r="U821" i="2"/>
  <c r="T821" i="2"/>
  <c r="S821" i="2"/>
  <c r="R821" i="2"/>
  <c r="Q821" i="2"/>
  <c r="P821" i="2"/>
  <c r="O821" i="2"/>
  <c r="N821" i="2"/>
  <c r="M821" i="2"/>
  <c r="L821" i="2"/>
  <c r="AB820" i="2"/>
  <c r="AA820" i="2"/>
  <c r="Z820" i="2"/>
  <c r="Y820" i="2"/>
  <c r="X820" i="2"/>
  <c r="W820" i="2"/>
  <c r="V820" i="2"/>
  <c r="U820" i="2"/>
  <c r="T820" i="2"/>
  <c r="S820" i="2"/>
  <c r="R820" i="2"/>
  <c r="Q820" i="2"/>
  <c r="P820" i="2"/>
  <c r="O820" i="2"/>
  <c r="N820" i="2"/>
  <c r="M820" i="2"/>
  <c r="L820" i="2"/>
  <c r="AB819" i="2"/>
  <c r="AA819" i="2"/>
  <c r="Z819" i="2"/>
  <c r="Y819" i="2"/>
  <c r="X819" i="2"/>
  <c r="W819" i="2"/>
  <c r="V819" i="2"/>
  <c r="U819" i="2"/>
  <c r="T819" i="2"/>
  <c r="S819" i="2"/>
  <c r="R819" i="2"/>
  <c r="Q819" i="2"/>
  <c r="P819" i="2"/>
  <c r="O819" i="2"/>
  <c r="N819" i="2"/>
  <c r="M819" i="2"/>
  <c r="L819" i="2"/>
  <c r="AB818" i="2"/>
  <c r="AA818" i="2"/>
  <c r="Z818" i="2"/>
  <c r="Y818" i="2"/>
  <c r="X818" i="2"/>
  <c r="W818" i="2"/>
  <c r="V818" i="2"/>
  <c r="U818" i="2"/>
  <c r="T818" i="2"/>
  <c r="S818" i="2"/>
  <c r="R818" i="2"/>
  <c r="Q818" i="2"/>
  <c r="P818" i="2"/>
  <c r="O818" i="2"/>
  <c r="N818" i="2"/>
  <c r="M818" i="2"/>
  <c r="L818" i="2"/>
  <c r="AB817" i="2"/>
  <c r="AA817" i="2"/>
  <c r="Z817" i="2"/>
  <c r="Y817" i="2"/>
  <c r="X817" i="2"/>
  <c r="W817" i="2"/>
  <c r="V817" i="2"/>
  <c r="U817" i="2"/>
  <c r="T817" i="2"/>
  <c r="S817" i="2"/>
  <c r="R817" i="2"/>
  <c r="Q817" i="2"/>
  <c r="P817" i="2"/>
  <c r="O817" i="2"/>
  <c r="N817" i="2"/>
  <c r="M817" i="2"/>
  <c r="L817" i="2"/>
  <c r="AB816" i="2"/>
  <c r="AA816" i="2"/>
  <c r="Z816" i="2"/>
  <c r="Y816" i="2"/>
  <c r="X816" i="2"/>
  <c r="W816" i="2"/>
  <c r="V816" i="2"/>
  <c r="U816" i="2"/>
  <c r="T816" i="2"/>
  <c r="S816" i="2"/>
  <c r="R816" i="2"/>
  <c r="Q816" i="2"/>
  <c r="P816" i="2"/>
  <c r="O816" i="2"/>
  <c r="N816" i="2"/>
  <c r="M816" i="2"/>
  <c r="L816" i="2"/>
  <c r="AB815" i="2"/>
  <c r="AA815" i="2"/>
  <c r="Z815" i="2"/>
  <c r="Y815" i="2"/>
  <c r="X815" i="2"/>
  <c r="W815" i="2"/>
  <c r="V815" i="2"/>
  <c r="U815" i="2"/>
  <c r="T815" i="2"/>
  <c r="S815" i="2"/>
  <c r="R815" i="2"/>
  <c r="Q815" i="2"/>
  <c r="P815" i="2"/>
  <c r="O815" i="2"/>
  <c r="N815" i="2"/>
  <c r="M815" i="2"/>
  <c r="L815" i="2"/>
  <c r="AB814" i="2"/>
  <c r="AA814" i="2"/>
  <c r="Z814" i="2"/>
  <c r="Y814" i="2"/>
  <c r="X814" i="2"/>
  <c r="W814" i="2"/>
  <c r="V814" i="2"/>
  <c r="U814" i="2"/>
  <c r="T814" i="2"/>
  <c r="S814" i="2"/>
  <c r="R814" i="2"/>
  <c r="Q814" i="2"/>
  <c r="P814" i="2"/>
  <c r="O814" i="2"/>
  <c r="N814" i="2"/>
  <c r="M814" i="2"/>
  <c r="L814" i="2"/>
  <c r="AB813" i="2"/>
  <c r="AA813" i="2"/>
  <c r="Z813" i="2"/>
  <c r="Y813" i="2"/>
  <c r="X813" i="2"/>
  <c r="W813" i="2"/>
  <c r="V813" i="2"/>
  <c r="U813" i="2"/>
  <c r="T813" i="2"/>
  <c r="S813" i="2"/>
  <c r="R813" i="2"/>
  <c r="Q813" i="2"/>
  <c r="P813" i="2"/>
  <c r="O813" i="2"/>
  <c r="N813" i="2"/>
  <c r="M813" i="2"/>
  <c r="L813" i="2"/>
  <c r="AB812" i="2"/>
  <c r="AA812" i="2"/>
  <c r="Z812" i="2"/>
  <c r="Y812" i="2"/>
  <c r="X812" i="2"/>
  <c r="W812" i="2"/>
  <c r="V812" i="2"/>
  <c r="U812" i="2"/>
  <c r="T812" i="2"/>
  <c r="S812" i="2"/>
  <c r="R812" i="2"/>
  <c r="Q812" i="2"/>
  <c r="P812" i="2"/>
  <c r="O812" i="2"/>
  <c r="N812" i="2"/>
  <c r="M812" i="2"/>
  <c r="L812" i="2"/>
  <c r="AB811" i="2"/>
  <c r="AA811" i="2"/>
  <c r="Z811" i="2"/>
  <c r="Y811" i="2"/>
  <c r="X811" i="2"/>
  <c r="W811" i="2"/>
  <c r="V811" i="2"/>
  <c r="U811" i="2"/>
  <c r="T811" i="2"/>
  <c r="S811" i="2"/>
  <c r="R811" i="2"/>
  <c r="Q811" i="2"/>
  <c r="P811" i="2"/>
  <c r="O811" i="2"/>
  <c r="N811" i="2"/>
  <c r="M811" i="2"/>
  <c r="L811" i="2"/>
  <c r="AB810" i="2"/>
  <c r="AA810" i="2"/>
  <c r="Z810" i="2"/>
  <c r="Y810" i="2"/>
  <c r="X810" i="2"/>
  <c r="W810" i="2"/>
  <c r="V810" i="2"/>
  <c r="U810" i="2"/>
  <c r="T810" i="2"/>
  <c r="S810" i="2"/>
  <c r="R810" i="2"/>
  <c r="Q810" i="2"/>
  <c r="P810" i="2"/>
  <c r="O810" i="2"/>
  <c r="N810" i="2"/>
  <c r="M810" i="2"/>
  <c r="L810" i="2"/>
  <c r="AB809" i="2"/>
  <c r="AA809" i="2"/>
  <c r="Z809" i="2"/>
  <c r="Y809" i="2"/>
  <c r="X809" i="2"/>
  <c r="W809" i="2"/>
  <c r="V809" i="2"/>
  <c r="U809" i="2"/>
  <c r="T809" i="2"/>
  <c r="S809" i="2"/>
  <c r="R809" i="2"/>
  <c r="Q809" i="2"/>
  <c r="P809" i="2"/>
  <c r="O809" i="2"/>
  <c r="N809" i="2"/>
  <c r="M809" i="2"/>
  <c r="L809" i="2"/>
  <c r="AB808" i="2"/>
  <c r="AA808" i="2"/>
  <c r="Z808" i="2"/>
  <c r="Y808" i="2"/>
  <c r="X808" i="2"/>
  <c r="W808" i="2"/>
  <c r="V808" i="2"/>
  <c r="U808" i="2"/>
  <c r="T808" i="2"/>
  <c r="S808" i="2"/>
  <c r="R808" i="2"/>
  <c r="Q808" i="2"/>
  <c r="P808" i="2"/>
  <c r="O808" i="2"/>
  <c r="N808" i="2"/>
  <c r="M808" i="2"/>
  <c r="L808" i="2"/>
  <c r="AB807" i="2"/>
  <c r="AA807" i="2"/>
  <c r="Z807" i="2"/>
  <c r="Y807" i="2"/>
  <c r="X807" i="2"/>
  <c r="W807" i="2"/>
  <c r="V807" i="2"/>
  <c r="U807" i="2"/>
  <c r="T807" i="2"/>
  <c r="S807" i="2"/>
  <c r="R807" i="2"/>
  <c r="Q807" i="2"/>
  <c r="P807" i="2"/>
  <c r="O807" i="2"/>
  <c r="N807" i="2"/>
  <c r="M807" i="2"/>
  <c r="L807" i="2"/>
  <c r="AB806" i="2"/>
  <c r="AA806" i="2"/>
  <c r="Z806" i="2"/>
  <c r="Y806" i="2"/>
  <c r="X806" i="2"/>
  <c r="W806" i="2"/>
  <c r="V806" i="2"/>
  <c r="U806" i="2"/>
  <c r="T806" i="2"/>
  <c r="S806" i="2"/>
  <c r="R806" i="2"/>
  <c r="Q806" i="2"/>
  <c r="P806" i="2"/>
  <c r="O806" i="2"/>
  <c r="N806" i="2"/>
  <c r="M806" i="2"/>
  <c r="L806" i="2"/>
  <c r="AB805" i="2"/>
  <c r="AA805" i="2"/>
  <c r="Z805" i="2"/>
  <c r="Y805" i="2"/>
  <c r="X805" i="2"/>
  <c r="W805" i="2"/>
  <c r="V805" i="2"/>
  <c r="U805" i="2"/>
  <c r="T805" i="2"/>
  <c r="S805" i="2"/>
  <c r="R805" i="2"/>
  <c r="Q805" i="2"/>
  <c r="P805" i="2"/>
  <c r="O805" i="2"/>
  <c r="N805" i="2"/>
  <c r="M805" i="2"/>
  <c r="L805" i="2"/>
  <c r="AB804" i="2"/>
  <c r="AA804" i="2"/>
  <c r="Z804" i="2"/>
  <c r="Y804" i="2"/>
  <c r="X804" i="2"/>
  <c r="W804" i="2"/>
  <c r="V804" i="2"/>
  <c r="U804" i="2"/>
  <c r="T804" i="2"/>
  <c r="S804" i="2"/>
  <c r="R804" i="2"/>
  <c r="Q804" i="2"/>
  <c r="P804" i="2"/>
  <c r="O804" i="2"/>
  <c r="N804" i="2"/>
  <c r="M804" i="2"/>
  <c r="L804" i="2"/>
  <c r="AB803" i="2"/>
  <c r="AA803" i="2"/>
  <c r="Z803" i="2"/>
  <c r="Y803" i="2"/>
  <c r="X803" i="2"/>
  <c r="W803" i="2"/>
  <c r="V803" i="2"/>
  <c r="U803" i="2"/>
  <c r="T803" i="2"/>
  <c r="S803" i="2"/>
  <c r="R803" i="2"/>
  <c r="Q803" i="2"/>
  <c r="P803" i="2"/>
  <c r="O803" i="2"/>
  <c r="N803" i="2"/>
  <c r="M803" i="2"/>
  <c r="L803" i="2"/>
  <c r="AB802" i="2"/>
  <c r="AA802" i="2"/>
  <c r="Z802" i="2"/>
  <c r="Y802" i="2"/>
  <c r="X802" i="2"/>
  <c r="W802" i="2"/>
  <c r="V802" i="2"/>
  <c r="U802" i="2"/>
  <c r="T802" i="2"/>
  <c r="S802" i="2"/>
  <c r="R802" i="2"/>
  <c r="Q802" i="2"/>
  <c r="P802" i="2"/>
  <c r="O802" i="2"/>
  <c r="N802" i="2"/>
  <c r="M802" i="2"/>
  <c r="L802" i="2"/>
  <c r="AB801" i="2"/>
  <c r="AA801" i="2"/>
  <c r="Z801" i="2"/>
  <c r="Y801" i="2"/>
  <c r="X801" i="2"/>
  <c r="W801" i="2"/>
  <c r="V801" i="2"/>
  <c r="U801" i="2"/>
  <c r="T801" i="2"/>
  <c r="S801" i="2"/>
  <c r="R801" i="2"/>
  <c r="Q801" i="2"/>
  <c r="P801" i="2"/>
  <c r="O801" i="2"/>
  <c r="N801" i="2"/>
  <c r="M801" i="2"/>
  <c r="L801" i="2"/>
  <c r="AB800" i="2"/>
  <c r="AA800" i="2"/>
  <c r="Z800" i="2"/>
  <c r="Y800" i="2"/>
  <c r="X800" i="2"/>
  <c r="W800" i="2"/>
  <c r="V800" i="2"/>
  <c r="U800" i="2"/>
  <c r="T800" i="2"/>
  <c r="S800" i="2"/>
  <c r="R800" i="2"/>
  <c r="Q800" i="2"/>
  <c r="P800" i="2"/>
  <c r="O800" i="2"/>
  <c r="N800" i="2"/>
  <c r="M800" i="2"/>
  <c r="L800" i="2"/>
  <c r="AB799" i="2"/>
  <c r="AA799" i="2"/>
  <c r="Z799" i="2"/>
  <c r="Y799" i="2"/>
  <c r="X799" i="2"/>
  <c r="W799" i="2"/>
  <c r="V799" i="2"/>
  <c r="U799" i="2"/>
  <c r="T799" i="2"/>
  <c r="S799" i="2"/>
  <c r="R799" i="2"/>
  <c r="Q799" i="2"/>
  <c r="P799" i="2"/>
  <c r="O799" i="2"/>
  <c r="N799" i="2"/>
  <c r="M799" i="2"/>
  <c r="L799" i="2"/>
  <c r="AB798" i="2"/>
  <c r="AA798" i="2"/>
  <c r="Z798" i="2"/>
  <c r="Y798" i="2"/>
  <c r="X798" i="2"/>
  <c r="W798" i="2"/>
  <c r="V798" i="2"/>
  <c r="U798" i="2"/>
  <c r="T798" i="2"/>
  <c r="S798" i="2"/>
  <c r="R798" i="2"/>
  <c r="Q798" i="2"/>
  <c r="P798" i="2"/>
  <c r="O798" i="2"/>
  <c r="N798" i="2"/>
  <c r="M798" i="2"/>
  <c r="L798" i="2"/>
  <c r="AB797" i="2"/>
  <c r="AA797" i="2"/>
  <c r="Z797" i="2"/>
  <c r="Y797" i="2"/>
  <c r="X797" i="2"/>
  <c r="W797" i="2"/>
  <c r="V797" i="2"/>
  <c r="U797" i="2"/>
  <c r="T797" i="2"/>
  <c r="S797" i="2"/>
  <c r="R797" i="2"/>
  <c r="Q797" i="2"/>
  <c r="P797" i="2"/>
  <c r="O797" i="2"/>
  <c r="N797" i="2"/>
  <c r="M797" i="2"/>
  <c r="L797" i="2"/>
  <c r="AB796" i="2"/>
  <c r="AA796" i="2"/>
  <c r="Z796" i="2"/>
  <c r="Y796" i="2"/>
  <c r="X796" i="2"/>
  <c r="W796" i="2"/>
  <c r="V796" i="2"/>
  <c r="U796" i="2"/>
  <c r="T796" i="2"/>
  <c r="S796" i="2"/>
  <c r="R796" i="2"/>
  <c r="Q796" i="2"/>
  <c r="P796" i="2"/>
  <c r="O796" i="2"/>
  <c r="N796" i="2"/>
  <c r="M796" i="2"/>
  <c r="L796" i="2"/>
  <c r="AB795" i="2"/>
  <c r="AA795" i="2"/>
  <c r="Z795" i="2"/>
  <c r="Y795" i="2"/>
  <c r="X795" i="2"/>
  <c r="W795" i="2"/>
  <c r="V795" i="2"/>
  <c r="U795" i="2"/>
  <c r="T795" i="2"/>
  <c r="S795" i="2"/>
  <c r="R795" i="2"/>
  <c r="Q795" i="2"/>
  <c r="P795" i="2"/>
  <c r="O795" i="2"/>
  <c r="N795" i="2"/>
  <c r="M795" i="2"/>
  <c r="L795" i="2"/>
  <c r="AB794" i="2"/>
  <c r="AA794" i="2"/>
  <c r="Z794" i="2"/>
  <c r="Y794" i="2"/>
  <c r="X794" i="2"/>
  <c r="W794" i="2"/>
  <c r="V794" i="2"/>
  <c r="U794" i="2"/>
  <c r="T794" i="2"/>
  <c r="S794" i="2"/>
  <c r="R794" i="2"/>
  <c r="Q794" i="2"/>
  <c r="P794" i="2"/>
  <c r="O794" i="2"/>
  <c r="N794" i="2"/>
  <c r="M794" i="2"/>
  <c r="L794" i="2"/>
  <c r="AB793" i="2"/>
  <c r="AA793" i="2"/>
  <c r="Z793" i="2"/>
  <c r="Y793" i="2"/>
  <c r="X793" i="2"/>
  <c r="W793" i="2"/>
  <c r="V793" i="2"/>
  <c r="U793" i="2"/>
  <c r="T793" i="2"/>
  <c r="S793" i="2"/>
  <c r="R793" i="2"/>
  <c r="Q793" i="2"/>
  <c r="P793" i="2"/>
  <c r="O793" i="2"/>
  <c r="N793" i="2"/>
  <c r="M793" i="2"/>
  <c r="L793" i="2"/>
  <c r="AB792" i="2"/>
  <c r="AA792" i="2"/>
  <c r="Z792" i="2"/>
  <c r="Y792" i="2"/>
  <c r="X792" i="2"/>
  <c r="W792" i="2"/>
  <c r="V792" i="2"/>
  <c r="U792" i="2"/>
  <c r="T792" i="2"/>
  <c r="S792" i="2"/>
  <c r="R792" i="2"/>
  <c r="Q792" i="2"/>
  <c r="P792" i="2"/>
  <c r="O792" i="2"/>
  <c r="N792" i="2"/>
  <c r="M792" i="2"/>
  <c r="L792" i="2"/>
  <c r="AB791" i="2"/>
  <c r="AA791" i="2"/>
  <c r="Z791" i="2"/>
  <c r="Y791" i="2"/>
  <c r="X791" i="2"/>
  <c r="W791" i="2"/>
  <c r="V791" i="2"/>
  <c r="U791" i="2"/>
  <c r="T791" i="2"/>
  <c r="S791" i="2"/>
  <c r="R791" i="2"/>
  <c r="Q791" i="2"/>
  <c r="P791" i="2"/>
  <c r="O791" i="2"/>
  <c r="N791" i="2"/>
  <c r="M791" i="2"/>
  <c r="L791" i="2"/>
  <c r="AB790" i="2"/>
  <c r="AA790" i="2"/>
  <c r="Z790" i="2"/>
  <c r="Y790" i="2"/>
  <c r="X790" i="2"/>
  <c r="W790" i="2"/>
  <c r="V790" i="2"/>
  <c r="U790" i="2"/>
  <c r="T790" i="2"/>
  <c r="S790" i="2"/>
  <c r="R790" i="2"/>
  <c r="Q790" i="2"/>
  <c r="P790" i="2"/>
  <c r="O790" i="2"/>
  <c r="N790" i="2"/>
  <c r="M790" i="2"/>
  <c r="L790" i="2"/>
  <c r="AB789" i="2"/>
  <c r="AA789" i="2"/>
  <c r="Z789" i="2"/>
  <c r="Y789" i="2"/>
  <c r="X789" i="2"/>
  <c r="W789" i="2"/>
  <c r="V789" i="2"/>
  <c r="U789" i="2"/>
  <c r="T789" i="2"/>
  <c r="S789" i="2"/>
  <c r="R789" i="2"/>
  <c r="Q789" i="2"/>
  <c r="P789" i="2"/>
  <c r="O789" i="2"/>
  <c r="N789" i="2"/>
  <c r="M789" i="2"/>
  <c r="L789" i="2"/>
  <c r="AB788" i="2"/>
  <c r="AA788" i="2"/>
  <c r="Z788" i="2"/>
  <c r="Y788" i="2"/>
  <c r="X788" i="2"/>
  <c r="W788" i="2"/>
  <c r="V788" i="2"/>
  <c r="U788" i="2"/>
  <c r="T788" i="2"/>
  <c r="S788" i="2"/>
  <c r="R788" i="2"/>
  <c r="Q788" i="2"/>
  <c r="P788" i="2"/>
  <c r="O788" i="2"/>
  <c r="N788" i="2"/>
  <c r="M788" i="2"/>
  <c r="L788" i="2"/>
  <c r="AB787" i="2"/>
  <c r="AA787" i="2"/>
  <c r="Z787" i="2"/>
  <c r="Y787" i="2"/>
  <c r="X787" i="2"/>
  <c r="W787" i="2"/>
  <c r="V787" i="2"/>
  <c r="U787" i="2"/>
  <c r="T787" i="2"/>
  <c r="S787" i="2"/>
  <c r="R787" i="2"/>
  <c r="Q787" i="2"/>
  <c r="P787" i="2"/>
  <c r="O787" i="2"/>
  <c r="N787" i="2"/>
  <c r="M787" i="2"/>
  <c r="L787" i="2"/>
  <c r="AB786" i="2"/>
  <c r="AA786" i="2"/>
  <c r="Z786" i="2"/>
  <c r="Y786" i="2"/>
  <c r="X786" i="2"/>
  <c r="W786" i="2"/>
  <c r="V786" i="2"/>
  <c r="U786" i="2"/>
  <c r="T786" i="2"/>
  <c r="S786" i="2"/>
  <c r="R786" i="2"/>
  <c r="Q786" i="2"/>
  <c r="P786" i="2"/>
  <c r="O786" i="2"/>
  <c r="N786" i="2"/>
  <c r="M786" i="2"/>
  <c r="L786" i="2"/>
  <c r="AB785" i="2"/>
  <c r="AA785" i="2"/>
  <c r="Z785" i="2"/>
  <c r="Y785" i="2"/>
  <c r="X785" i="2"/>
  <c r="W785" i="2"/>
  <c r="V785" i="2"/>
  <c r="U785" i="2"/>
  <c r="T785" i="2"/>
  <c r="S785" i="2"/>
  <c r="R785" i="2"/>
  <c r="Q785" i="2"/>
  <c r="P785" i="2"/>
  <c r="O785" i="2"/>
  <c r="N785" i="2"/>
  <c r="M785" i="2"/>
  <c r="L785" i="2"/>
  <c r="AB784" i="2"/>
  <c r="AA784" i="2"/>
  <c r="Z784" i="2"/>
  <c r="Y784" i="2"/>
  <c r="X784" i="2"/>
  <c r="W784" i="2"/>
  <c r="V784" i="2"/>
  <c r="U784" i="2"/>
  <c r="T784" i="2"/>
  <c r="S784" i="2"/>
  <c r="R784" i="2"/>
  <c r="Q784" i="2"/>
  <c r="P784" i="2"/>
  <c r="O784" i="2"/>
  <c r="N784" i="2"/>
  <c r="M784" i="2"/>
  <c r="L784" i="2"/>
  <c r="AB783" i="2"/>
  <c r="AA783" i="2"/>
  <c r="Z783" i="2"/>
  <c r="Y783" i="2"/>
  <c r="X783" i="2"/>
  <c r="W783" i="2"/>
  <c r="V783" i="2"/>
  <c r="U783" i="2"/>
  <c r="T783" i="2"/>
  <c r="S783" i="2"/>
  <c r="R783" i="2"/>
  <c r="Q783" i="2"/>
  <c r="P783" i="2"/>
  <c r="O783" i="2"/>
  <c r="N783" i="2"/>
  <c r="M783" i="2"/>
  <c r="L783" i="2"/>
  <c r="AB782" i="2"/>
  <c r="AA782" i="2"/>
  <c r="Z782" i="2"/>
  <c r="Y782" i="2"/>
  <c r="X782" i="2"/>
  <c r="W782" i="2"/>
  <c r="V782" i="2"/>
  <c r="U782" i="2"/>
  <c r="T782" i="2"/>
  <c r="S782" i="2"/>
  <c r="R782" i="2"/>
  <c r="Q782" i="2"/>
  <c r="P782" i="2"/>
  <c r="O782" i="2"/>
  <c r="N782" i="2"/>
  <c r="M782" i="2"/>
  <c r="L782" i="2"/>
  <c r="AB781" i="2"/>
  <c r="AA781" i="2"/>
  <c r="Z781" i="2"/>
  <c r="Y781" i="2"/>
  <c r="X781" i="2"/>
  <c r="W781" i="2"/>
  <c r="V781" i="2"/>
  <c r="U781" i="2"/>
  <c r="T781" i="2"/>
  <c r="S781" i="2"/>
  <c r="R781" i="2"/>
  <c r="Q781" i="2"/>
  <c r="P781" i="2"/>
  <c r="O781" i="2"/>
  <c r="N781" i="2"/>
  <c r="M781" i="2"/>
  <c r="L781" i="2"/>
  <c r="AB780" i="2"/>
  <c r="AA780" i="2"/>
  <c r="Z780" i="2"/>
  <c r="Y780" i="2"/>
  <c r="X780" i="2"/>
  <c r="W780" i="2"/>
  <c r="V780" i="2"/>
  <c r="U780" i="2"/>
  <c r="T780" i="2"/>
  <c r="S780" i="2"/>
  <c r="R780" i="2"/>
  <c r="Q780" i="2"/>
  <c r="P780" i="2"/>
  <c r="O780" i="2"/>
  <c r="N780" i="2"/>
  <c r="M780" i="2"/>
  <c r="L780" i="2"/>
  <c r="AB779" i="2"/>
  <c r="AA779" i="2"/>
  <c r="Z779" i="2"/>
  <c r="Y779" i="2"/>
  <c r="X779" i="2"/>
  <c r="W779" i="2"/>
  <c r="V779" i="2"/>
  <c r="U779" i="2"/>
  <c r="T779" i="2"/>
  <c r="S779" i="2"/>
  <c r="R779" i="2"/>
  <c r="Q779" i="2"/>
  <c r="P779" i="2"/>
  <c r="O779" i="2"/>
  <c r="N779" i="2"/>
  <c r="M779" i="2"/>
  <c r="L779" i="2"/>
  <c r="AB778" i="2"/>
  <c r="AA778" i="2"/>
  <c r="Z778" i="2"/>
  <c r="Y778" i="2"/>
  <c r="X778" i="2"/>
  <c r="W778" i="2"/>
  <c r="V778" i="2"/>
  <c r="U778" i="2"/>
  <c r="T778" i="2"/>
  <c r="S778" i="2"/>
  <c r="R778" i="2"/>
  <c r="Q778" i="2"/>
  <c r="P778" i="2"/>
  <c r="O778" i="2"/>
  <c r="N778" i="2"/>
  <c r="M778" i="2"/>
  <c r="L778" i="2"/>
  <c r="AB777" i="2"/>
  <c r="AA777" i="2"/>
  <c r="Z777" i="2"/>
  <c r="Y777" i="2"/>
  <c r="X777" i="2"/>
  <c r="W777" i="2"/>
  <c r="V777" i="2"/>
  <c r="U777" i="2"/>
  <c r="T777" i="2"/>
  <c r="S777" i="2"/>
  <c r="R777" i="2"/>
  <c r="Q777" i="2"/>
  <c r="P777" i="2"/>
  <c r="O777" i="2"/>
  <c r="N777" i="2"/>
  <c r="M777" i="2"/>
  <c r="L777" i="2"/>
  <c r="AB776" i="2"/>
  <c r="AA776" i="2"/>
  <c r="Z776" i="2"/>
  <c r="Y776" i="2"/>
  <c r="X776" i="2"/>
  <c r="W776" i="2"/>
  <c r="V776" i="2"/>
  <c r="U776" i="2"/>
  <c r="T776" i="2"/>
  <c r="S776" i="2"/>
  <c r="R776" i="2"/>
  <c r="Q776" i="2"/>
  <c r="P776" i="2"/>
  <c r="O776" i="2"/>
  <c r="N776" i="2"/>
  <c r="M776" i="2"/>
  <c r="L776" i="2"/>
  <c r="AB775" i="2"/>
  <c r="AA775" i="2"/>
  <c r="Z775" i="2"/>
  <c r="Y775" i="2"/>
  <c r="X775" i="2"/>
  <c r="W775" i="2"/>
  <c r="V775" i="2"/>
  <c r="U775" i="2"/>
  <c r="T775" i="2"/>
  <c r="S775" i="2"/>
  <c r="R775" i="2"/>
  <c r="Q775" i="2"/>
  <c r="P775" i="2"/>
  <c r="O775" i="2"/>
  <c r="N775" i="2"/>
  <c r="M775" i="2"/>
  <c r="L775" i="2"/>
  <c r="AB774" i="2"/>
  <c r="AA774" i="2"/>
  <c r="Z774" i="2"/>
  <c r="Y774" i="2"/>
  <c r="X774" i="2"/>
  <c r="W774" i="2"/>
  <c r="V774" i="2"/>
  <c r="U774" i="2"/>
  <c r="T774" i="2"/>
  <c r="S774" i="2"/>
  <c r="R774" i="2"/>
  <c r="Q774" i="2"/>
  <c r="P774" i="2"/>
  <c r="O774" i="2"/>
  <c r="N774" i="2"/>
  <c r="M774" i="2"/>
  <c r="L774" i="2"/>
  <c r="AB773" i="2"/>
  <c r="AA773" i="2"/>
  <c r="Z773" i="2"/>
  <c r="Y773" i="2"/>
  <c r="X773" i="2"/>
  <c r="W773" i="2"/>
  <c r="V773" i="2"/>
  <c r="U773" i="2"/>
  <c r="T773" i="2"/>
  <c r="S773" i="2"/>
  <c r="R773" i="2"/>
  <c r="Q773" i="2"/>
  <c r="P773" i="2"/>
  <c r="O773" i="2"/>
  <c r="N773" i="2"/>
  <c r="M773" i="2"/>
  <c r="L773" i="2"/>
  <c r="AB772" i="2"/>
  <c r="AA772" i="2"/>
  <c r="Z772" i="2"/>
  <c r="Y772" i="2"/>
  <c r="X772" i="2"/>
  <c r="W772" i="2"/>
  <c r="V772" i="2"/>
  <c r="U772" i="2"/>
  <c r="T772" i="2"/>
  <c r="S772" i="2"/>
  <c r="R772" i="2"/>
  <c r="Q772" i="2"/>
  <c r="P772" i="2"/>
  <c r="O772" i="2"/>
  <c r="N772" i="2"/>
  <c r="M772" i="2"/>
  <c r="L772" i="2"/>
  <c r="AB771" i="2"/>
  <c r="AA771" i="2"/>
  <c r="Z771" i="2"/>
  <c r="Y771" i="2"/>
  <c r="X771" i="2"/>
  <c r="W771" i="2"/>
  <c r="V771" i="2"/>
  <c r="U771" i="2"/>
  <c r="T771" i="2"/>
  <c r="S771" i="2"/>
  <c r="R771" i="2"/>
  <c r="Q771" i="2"/>
  <c r="P771" i="2"/>
  <c r="O771" i="2"/>
  <c r="N771" i="2"/>
  <c r="M771" i="2"/>
  <c r="L771" i="2"/>
  <c r="AB770" i="2"/>
  <c r="AA770" i="2"/>
  <c r="Z770" i="2"/>
  <c r="Y770" i="2"/>
  <c r="X770" i="2"/>
  <c r="W770" i="2"/>
  <c r="V770" i="2"/>
  <c r="U770" i="2"/>
  <c r="T770" i="2"/>
  <c r="S770" i="2"/>
  <c r="R770" i="2"/>
  <c r="Q770" i="2"/>
  <c r="P770" i="2"/>
  <c r="O770" i="2"/>
  <c r="N770" i="2"/>
  <c r="M770" i="2"/>
  <c r="L770" i="2"/>
  <c r="AB769" i="2"/>
  <c r="AA769" i="2"/>
  <c r="Z769" i="2"/>
  <c r="Y769" i="2"/>
  <c r="X769" i="2"/>
  <c r="W769" i="2"/>
  <c r="V769" i="2"/>
  <c r="U769" i="2"/>
  <c r="T769" i="2"/>
  <c r="S769" i="2"/>
  <c r="R769" i="2"/>
  <c r="Q769" i="2"/>
  <c r="P769" i="2"/>
  <c r="O769" i="2"/>
  <c r="N769" i="2"/>
  <c r="M769" i="2"/>
  <c r="L769" i="2"/>
  <c r="AB768" i="2"/>
  <c r="AA768" i="2"/>
  <c r="Z768" i="2"/>
  <c r="Y768" i="2"/>
  <c r="X768" i="2"/>
  <c r="W768" i="2"/>
  <c r="V768" i="2"/>
  <c r="U768" i="2"/>
  <c r="T768" i="2"/>
  <c r="S768" i="2"/>
  <c r="R768" i="2"/>
  <c r="Q768" i="2"/>
  <c r="P768" i="2"/>
  <c r="O768" i="2"/>
  <c r="N768" i="2"/>
  <c r="M768" i="2"/>
  <c r="L768" i="2"/>
  <c r="AB767" i="2"/>
  <c r="AA767" i="2"/>
  <c r="Z767" i="2"/>
  <c r="Y767" i="2"/>
  <c r="X767" i="2"/>
  <c r="W767" i="2"/>
  <c r="V767" i="2"/>
  <c r="U767" i="2"/>
  <c r="T767" i="2"/>
  <c r="S767" i="2"/>
  <c r="R767" i="2"/>
  <c r="Q767" i="2"/>
  <c r="P767" i="2"/>
  <c r="O767" i="2"/>
  <c r="N767" i="2"/>
  <c r="M767" i="2"/>
  <c r="L767" i="2"/>
  <c r="AB766" i="2"/>
  <c r="AA766" i="2"/>
  <c r="Z766" i="2"/>
  <c r="Y766" i="2"/>
  <c r="X766" i="2"/>
  <c r="W766" i="2"/>
  <c r="V766" i="2"/>
  <c r="U766" i="2"/>
  <c r="T766" i="2"/>
  <c r="S766" i="2"/>
  <c r="R766" i="2"/>
  <c r="Q766" i="2"/>
  <c r="P766" i="2"/>
  <c r="O766" i="2"/>
  <c r="N766" i="2"/>
  <c r="M766" i="2"/>
  <c r="L766" i="2"/>
  <c r="AB765" i="2"/>
  <c r="AA765" i="2"/>
  <c r="Z765" i="2"/>
  <c r="Y765" i="2"/>
  <c r="X765" i="2"/>
  <c r="W765" i="2"/>
  <c r="V765" i="2"/>
  <c r="U765" i="2"/>
  <c r="T765" i="2"/>
  <c r="S765" i="2"/>
  <c r="R765" i="2"/>
  <c r="Q765" i="2"/>
  <c r="P765" i="2"/>
  <c r="O765" i="2"/>
  <c r="N765" i="2"/>
  <c r="M765" i="2"/>
  <c r="L765" i="2"/>
  <c r="AB764" i="2"/>
  <c r="AA764" i="2"/>
  <c r="Z764" i="2"/>
  <c r="Y764" i="2"/>
  <c r="X764" i="2"/>
  <c r="W764" i="2"/>
  <c r="V764" i="2"/>
  <c r="U764" i="2"/>
  <c r="T764" i="2"/>
  <c r="S764" i="2"/>
  <c r="R764" i="2"/>
  <c r="Q764" i="2"/>
  <c r="P764" i="2"/>
  <c r="O764" i="2"/>
  <c r="N764" i="2"/>
  <c r="M764" i="2"/>
  <c r="L764" i="2"/>
  <c r="AB763" i="2"/>
  <c r="AA763" i="2"/>
  <c r="Z763" i="2"/>
  <c r="Y763" i="2"/>
  <c r="X763" i="2"/>
  <c r="W763" i="2"/>
  <c r="V763" i="2"/>
  <c r="U763" i="2"/>
  <c r="T763" i="2"/>
  <c r="S763" i="2"/>
  <c r="R763" i="2"/>
  <c r="Q763" i="2"/>
  <c r="P763" i="2"/>
  <c r="O763" i="2"/>
  <c r="N763" i="2"/>
  <c r="M763" i="2"/>
  <c r="L763" i="2"/>
  <c r="AB762" i="2"/>
  <c r="AA762" i="2"/>
  <c r="Z762" i="2"/>
  <c r="Y762" i="2"/>
  <c r="X762" i="2"/>
  <c r="W762" i="2"/>
  <c r="V762" i="2"/>
  <c r="U762" i="2"/>
  <c r="T762" i="2"/>
  <c r="S762" i="2"/>
  <c r="R762" i="2"/>
  <c r="Q762" i="2"/>
  <c r="P762" i="2"/>
  <c r="O762" i="2"/>
  <c r="N762" i="2"/>
  <c r="M762" i="2"/>
  <c r="L762" i="2"/>
  <c r="AB761" i="2"/>
  <c r="AA761" i="2"/>
  <c r="Z761" i="2"/>
  <c r="Y761" i="2"/>
  <c r="X761" i="2"/>
  <c r="W761" i="2"/>
  <c r="V761" i="2"/>
  <c r="U761" i="2"/>
  <c r="T761" i="2"/>
  <c r="S761" i="2"/>
  <c r="R761" i="2"/>
  <c r="Q761" i="2"/>
  <c r="P761" i="2"/>
  <c r="O761" i="2"/>
  <c r="N761" i="2"/>
  <c r="M761" i="2"/>
  <c r="L761" i="2"/>
  <c r="AB760" i="2"/>
  <c r="AA760" i="2"/>
  <c r="Z760" i="2"/>
  <c r="Y760" i="2"/>
  <c r="X760" i="2"/>
  <c r="W760" i="2"/>
  <c r="V760" i="2"/>
  <c r="U760" i="2"/>
  <c r="T760" i="2"/>
  <c r="S760" i="2"/>
  <c r="R760" i="2"/>
  <c r="Q760" i="2"/>
  <c r="P760" i="2"/>
  <c r="O760" i="2"/>
  <c r="N760" i="2"/>
  <c r="M760" i="2"/>
  <c r="L760" i="2"/>
  <c r="AB759" i="2"/>
  <c r="AA759" i="2"/>
  <c r="Z759" i="2"/>
  <c r="Y759" i="2"/>
  <c r="X759" i="2"/>
  <c r="W759" i="2"/>
  <c r="V759" i="2"/>
  <c r="U759" i="2"/>
  <c r="T759" i="2"/>
  <c r="S759" i="2"/>
  <c r="R759" i="2"/>
  <c r="Q759" i="2"/>
  <c r="P759" i="2"/>
  <c r="O759" i="2"/>
  <c r="N759" i="2"/>
  <c r="M759" i="2"/>
  <c r="L759" i="2"/>
  <c r="AB758" i="2"/>
  <c r="AA758" i="2"/>
  <c r="Z758" i="2"/>
  <c r="Y758" i="2"/>
  <c r="X758" i="2"/>
  <c r="W758" i="2"/>
  <c r="V758" i="2"/>
  <c r="U758" i="2"/>
  <c r="T758" i="2"/>
  <c r="S758" i="2"/>
  <c r="R758" i="2"/>
  <c r="Q758" i="2"/>
  <c r="P758" i="2"/>
  <c r="O758" i="2"/>
  <c r="N758" i="2"/>
  <c r="M758" i="2"/>
  <c r="L758" i="2"/>
  <c r="AB757" i="2"/>
  <c r="AA757" i="2"/>
  <c r="Z757" i="2"/>
  <c r="Y757" i="2"/>
  <c r="X757" i="2"/>
  <c r="W757" i="2"/>
  <c r="V757" i="2"/>
  <c r="U757" i="2"/>
  <c r="T757" i="2"/>
  <c r="S757" i="2"/>
  <c r="R757" i="2"/>
  <c r="Q757" i="2"/>
  <c r="P757" i="2"/>
  <c r="O757" i="2"/>
  <c r="N757" i="2"/>
  <c r="M757" i="2"/>
  <c r="L757" i="2"/>
  <c r="AB756" i="2"/>
  <c r="AA756" i="2"/>
  <c r="Z756" i="2"/>
  <c r="Y756" i="2"/>
  <c r="X756" i="2"/>
  <c r="W756" i="2"/>
  <c r="V756" i="2"/>
  <c r="U756" i="2"/>
  <c r="T756" i="2"/>
  <c r="S756" i="2"/>
  <c r="R756" i="2"/>
  <c r="Q756" i="2"/>
  <c r="P756" i="2"/>
  <c r="O756" i="2"/>
  <c r="N756" i="2"/>
  <c r="M756" i="2"/>
  <c r="L756" i="2"/>
  <c r="AB755" i="2"/>
  <c r="AA755" i="2"/>
  <c r="Z755" i="2"/>
  <c r="Y755" i="2"/>
  <c r="X755" i="2"/>
  <c r="W755" i="2"/>
  <c r="V755" i="2"/>
  <c r="U755" i="2"/>
  <c r="T755" i="2"/>
  <c r="S755" i="2"/>
  <c r="R755" i="2"/>
  <c r="Q755" i="2"/>
  <c r="P755" i="2"/>
  <c r="O755" i="2"/>
  <c r="N755" i="2"/>
  <c r="M755" i="2"/>
  <c r="L755" i="2"/>
  <c r="AB754" i="2"/>
  <c r="AA754" i="2"/>
  <c r="Z754" i="2"/>
  <c r="Y754" i="2"/>
  <c r="X754" i="2"/>
  <c r="W754" i="2"/>
  <c r="V754" i="2"/>
  <c r="U754" i="2"/>
  <c r="T754" i="2"/>
  <c r="S754" i="2"/>
  <c r="R754" i="2"/>
  <c r="Q754" i="2"/>
  <c r="P754" i="2"/>
  <c r="O754" i="2"/>
  <c r="N754" i="2"/>
  <c r="M754" i="2"/>
  <c r="L754" i="2"/>
  <c r="AB753" i="2"/>
  <c r="AA753" i="2"/>
  <c r="Z753" i="2"/>
  <c r="Y753" i="2"/>
  <c r="X753" i="2"/>
  <c r="W753" i="2"/>
  <c r="V753" i="2"/>
  <c r="U753" i="2"/>
  <c r="T753" i="2"/>
  <c r="S753" i="2"/>
  <c r="R753" i="2"/>
  <c r="Q753" i="2"/>
  <c r="P753" i="2"/>
  <c r="O753" i="2"/>
  <c r="N753" i="2"/>
  <c r="M753" i="2"/>
  <c r="L753" i="2"/>
  <c r="AB752" i="2"/>
  <c r="AA752" i="2"/>
  <c r="Z752" i="2"/>
  <c r="Y752" i="2"/>
  <c r="X752" i="2"/>
  <c r="W752" i="2"/>
  <c r="V752" i="2"/>
  <c r="U752" i="2"/>
  <c r="T752" i="2"/>
  <c r="S752" i="2"/>
  <c r="R752" i="2"/>
  <c r="Q752" i="2"/>
  <c r="P752" i="2"/>
  <c r="O752" i="2"/>
  <c r="N752" i="2"/>
  <c r="M752" i="2"/>
  <c r="L752" i="2"/>
  <c r="AB751" i="2"/>
  <c r="AA751" i="2"/>
  <c r="Z751" i="2"/>
  <c r="Y751" i="2"/>
  <c r="X751" i="2"/>
  <c r="W751" i="2"/>
  <c r="V751" i="2"/>
  <c r="U751" i="2"/>
  <c r="T751" i="2"/>
  <c r="S751" i="2"/>
  <c r="R751" i="2"/>
  <c r="Q751" i="2"/>
  <c r="P751" i="2"/>
  <c r="O751" i="2"/>
  <c r="N751" i="2"/>
  <c r="M751" i="2"/>
  <c r="L751" i="2"/>
  <c r="AB750" i="2"/>
  <c r="AA750" i="2"/>
  <c r="Z750" i="2"/>
  <c r="Y750" i="2"/>
  <c r="X750" i="2"/>
  <c r="W750" i="2"/>
  <c r="V750" i="2"/>
  <c r="U750" i="2"/>
  <c r="T750" i="2"/>
  <c r="S750" i="2"/>
  <c r="R750" i="2"/>
  <c r="Q750" i="2"/>
  <c r="P750" i="2"/>
  <c r="O750" i="2"/>
  <c r="N750" i="2"/>
  <c r="M750" i="2"/>
  <c r="L750" i="2"/>
  <c r="AB749" i="2"/>
  <c r="AA749" i="2"/>
  <c r="Z749" i="2"/>
  <c r="Y749" i="2"/>
  <c r="X749" i="2"/>
  <c r="W749" i="2"/>
  <c r="V749" i="2"/>
  <c r="U749" i="2"/>
  <c r="T749" i="2"/>
  <c r="S749" i="2"/>
  <c r="R749" i="2"/>
  <c r="Q749" i="2"/>
  <c r="P749" i="2"/>
  <c r="O749" i="2"/>
  <c r="N749" i="2"/>
  <c r="M749" i="2"/>
  <c r="L749" i="2"/>
  <c r="AB748" i="2"/>
  <c r="AA748" i="2"/>
  <c r="Z748" i="2"/>
  <c r="Y748" i="2"/>
  <c r="X748" i="2"/>
  <c r="W748" i="2"/>
  <c r="V748" i="2"/>
  <c r="U748" i="2"/>
  <c r="T748" i="2"/>
  <c r="S748" i="2"/>
  <c r="R748" i="2"/>
  <c r="Q748" i="2"/>
  <c r="P748" i="2"/>
  <c r="O748" i="2"/>
  <c r="N748" i="2"/>
  <c r="M748" i="2"/>
  <c r="L748" i="2"/>
  <c r="AB747" i="2"/>
  <c r="AA747" i="2"/>
  <c r="Z747" i="2"/>
  <c r="Y747" i="2"/>
  <c r="X747" i="2"/>
  <c r="W747" i="2"/>
  <c r="V747" i="2"/>
  <c r="U747" i="2"/>
  <c r="T747" i="2"/>
  <c r="S747" i="2"/>
  <c r="R747" i="2"/>
  <c r="Q747" i="2"/>
  <c r="P747" i="2"/>
  <c r="O747" i="2"/>
  <c r="N747" i="2"/>
  <c r="M747" i="2"/>
  <c r="L747" i="2"/>
  <c r="AB746" i="2"/>
  <c r="AA746" i="2"/>
  <c r="Z746" i="2"/>
  <c r="Y746" i="2"/>
  <c r="X746" i="2"/>
  <c r="W746" i="2"/>
  <c r="V746" i="2"/>
  <c r="U746" i="2"/>
  <c r="T746" i="2"/>
  <c r="S746" i="2"/>
  <c r="R746" i="2"/>
  <c r="Q746" i="2"/>
  <c r="P746" i="2"/>
  <c r="O746" i="2"/>
  <c r="N746" i="2"/>
  <c r="M746" i="2"/>
  <c r="L746" i="2"/>
  <c r="AB745" i="2"/>
  <c r="AA745" i="2"/>
  <c r="Z745" i="2"/>
  <c r="Y745" i="2"/>
  <c r="X745" i="2"/>
  <c r="W745" i="2"/>
  <c r="V745" i="2"/>
  <c r="U745" i="2"/>
  <c r="T745" i="2"/>
  <c r="S745" i="2"/>
  <c r="R745" i="2"/>
  <c r="Q745" i="2"/>
  <c r="P745" i="2"/>
  <c r="O745" i="2"/>
  <c r="N745" i="2"/>
  <c r="M745" i="2"/>
  <c r="L745" i="2"/>
  <c r="AB744" i="2"/>
  <c r="AA744" i="2"/>
  <c r="Z744" i="2"/>
  <c r="Y744" i="2"/>
  <c r="X744" i="2"/>
  <c r="W744" i="2"/>
  <c r="V744" i="2"/>
  <c r="U744" i="2"/>
  <c r="T744" i="2"/>
  <c r="S744" i="2"/>
  <c r="R744" i="2"/>
  <c r="Q744" i="2"/>
  <c r="P744" i="2"/>
  <c r="O744" i="2"/>
  <c r="N744" i="2"/>
  <c r="M744" i="2"/>
  <c r="L744" i="2"/>
  <c r="AB743" i="2"/>
  <c r="AA743" i="2"/>
  <c r="Z743" i="2"/>
  <c r="Y743" i="2"/>
  <c r="X743" i="2"/>
  <c r="W743" i="2"/>
  <c r="V743" i="2"/>
  <c r="U743" i="2"/>
  <c r="T743" i="2"/>
  <c r="S743" i="2"/>
  <c r="R743" i="2"/>
  <c r="Q743" i="2"/>
  <c r="P743" i="2"/>
  <c r="O743" i="2"/>
  <c r="N743" i="2"/>
  <c r="M743" i="2"/>
  <c r="L743" i="2"/>
  <c r="AB742" i="2"/>
  <c r="AA742" i="2"/>
  <c r="Z742" i="2"/>
  <c r="Y742" i="2"/>
  <c r="X742" i="2"/>
  <c r="W742" i="2"/>
  <c r="V742" i="2"/>
  <c r="U742" i="2"/>
  <c r="T742" i="2"/>
  <c r="S742" i="2"/>
  <c r="R742" i="2"/>
  <c r="Q742" i="2"/>
  <c r="P742" i="2"/>
  <c r="O742" i="2"/>
  <c r="N742" i="2"/>
  <c r="M742" i="2"/>
  <c r="L742" i="2"/>
  <c r="AB741" i="2"/>
  <c r="AA741" i="2"/>
  <c r="Z741" i="2"/>
  <c r="Y741" i="2"/>
  <c r="X741" i="2"/>
  <c r="W741" i="2"/>
  <c r="V741" i="2"/>
  <c r="U741" i="2"/>
  <c r="T741" i="2"/>
  <c r="S741" i="2"/>
  <c r="R741" i="2"/>
  <c r="Q741" i="2"/>
  <c r="P741" i="2"/>
  <c r="O741" i="2"/>
  <c r="N741" i="2"/>
  <c r="M741" i="2"/>
  <c r="L741" i="2"/>
  <c r="AB740" i="2"/>
  <c r="AA740" i="2"/>
  <c r="Z740" i="2"/>
  <c r="Y740" i="2"/>
  <c r="X740" i="2"/>
  <c r="W740" i="2"/>
  <c r="V740" i="2"/>
  <c r="U740" i="2"/>
  <c r="T740" i="2"/>
  <c r="S740" i="2"/>
  <c r="R740" i="2"/>
  <c r="Q740" i="2"/>
  <c r="P740" i="2"/>
  <c r="O740" i="2"/>
  <c r="N740" i="2"/>
  <c r="M740" i="2"/>
  <c r="L740" i="2"/>
  <c r="AB739" i="2"/>
  <c r="AA739" i="2"/>
  <c r="Z739" i="2"/>
  <c r="Y739" i="2"/>
  <c r="X739" i="2"/>
  <c r="W739" i="2"/>
  <c r="V739" i="2"/>
  <c r="U739" i="2"/>
  <c r="T739" i="2"/>
  <c r="S739" i="2"/>
  <c r="R739" i="2"/>
  <c r="Q739" i="2"/>
  <c r="P739" i="2"/>
  <c r="O739" i="2"/>
  <c r="N739" i="2"/>
  <c r="M739" i="2"/>
  <c r="L739" i="2"/>
  <c r="AB738" i="2"/>
  <c r="AA738" i="2"/>
  <c r="Z738" i="2"/>
  <c r="Y738" i="2"/>
  <c r="X738" i="2"/>
  <c r="W738" i="2"/>
  <c r="V738" i="2"/>
  <c r="U738" i="2"/>
  <c r="T738" i="2"/>
  <c r="S738" i="2"/>
  <c r="R738" i="2"/>
  <c r="Q738" i="2"/>
  <c r="P738" i="2"/>
  <c r="O738" i="2"/>
  <c r="N738" i="2"/>
  <c r="M738" i="2"/>
  <c r="L738" i="2"/>
  <c r="AB737" i="2"/>
  <c r="AA737" i="2"/>
  <c r="Z737" i="2"/>
  <c r="Y737" i="2"/>
  <c r="X737" i="2"/>
  <c r="W737" i="2"/>
  <c r="V737" i="2"/>
  <c r="U737" i="2"/>
  <c r="T737" i="2"/>
  <c r="S737" i="2"/>
  <c r="R737" i="2"/>
  <c r="Q737" i="2"/>
  <c r="P737" i="2"/>
  <c r="O737" i="2"/>
  <c r="N737" i="2"/>
  <c r="M737" i="2"/>
  <c r="L737" i="2"/>
  <c r="AB736" i="2"/>
  <c r="AA736" i="2"/>
  <c r="Z736" i="2"/>
  <c r="Y736" i="2"/>
  <c r="X736" i="2"/>
  <c r="W736" i="2"/>
  <c r="V736" i="2"/>
  <c r="U736" i="2"/>
  <c r="T736" i="2"/>
  <c r="S736" i="2"/>
  <c r="R736" i="2"/>
  <c r="Q736" i="2"/>
  <c r="P736" i="2"/>
  <c r="O736" i="2"/>
  <c r="N736" i="2"/>
  <c r="M736" i="2"/>
  <c r="L736" i="2"/>
  <c r="AB735" i="2"/>
  <c r="AA735" i="2"/>
  <c r="Z735" i="2"/>
  <c r="Y735" i="2"/>
  <c r="X735" i="2"/>
  <c r="W735" i="2"/>
  <c r="V735" i="2"/>
  <c r="U735" i="2"/>
  <c r="T735" i="2"/>
  <c r="S735" i="2"/>
  <c r="R735" i="2"/>
  <c r="Q735" i="2"/>
  <c r="P735" i="2"/>
  <c r="O735" i="2"/>
  <c r="N735" i="2"/>
  <c r="M735" i="2"/>
  <c r="L735" i="2"/>
  <c r="AB734" i="2"/>
  <c r="AA734" i="2"/>
  <c r="Z734" i="2"/>
  <c r="Y734" i="2"/>
  <c r="X734" i="2"/>
  <c r="W734" i="2"/>
  <c r="V734" i="2"/>
  <c r="U734" i="2"/>
  <c r="T734" i="2"/>
  <c r="S734" i="2"/>
  <c r="R734" i="2"/>
  <c r="Q734" i="2"/>
  <c r="P734" i="2"/>
  <c r="O734" i="2"/>
  <c r="N734" i="2"/>
  <c r="M734" i="2"/>
  <c r="L734" i="2"/>
  <c r="AB733" i="2"/>
  <c r="AA733" i="2"/>
  <c r="Z733" i="2"/>
  <c r="Y733" i="2"/>
  <c r="X733" i="2"/>
  <c r="W733" i="2"/>
  <c r="V733" i="2"/>
  <c r="U733" i="2"/>
  <c r="T733" i="2"/>
  <c r="S733" i="2"/>
  <c r="R733" i="2"/>
  <c r="Q733" i="2"/>
  <c r="P733" i="2"/>
  <c r="O733" i="2"/>
  <c r="N733" i="2"/>
  <c r="M733" i="2"/>
  <c r="L733" i="2"/>
  <c r="AB732" i="2"/>
  <c r="AA732" i="2"/>
  <c r="Z732" i="2"/>
  <c r="Y732" i="2"/>
  <c r="X732" i="2"/>
  <c r="W732" i="2"/>
  <c r="V732" i="2"/>
  <c r="U732" i="2"/>
  <c r="T732" i="2"/>
  <c r="S732" i="2"/>
  <c r="R732" i="2"/>
  <c r="Q732" i="2"/>
  <c r="P732" i="2"/>
  <c r="O732" i="2"/>
  <c r="N732" i="2"/>
  <c r="M732" i="2"/>
  <c r="L732" i="2"/>
  <c r="AB731" i="2"/>
  <c r="AA731" i="2"/>
  <c r="Z731" i="2"/>
  <c r="Y731" i="2"/>
  <c r="X731" i="2"/>
  <c r="W731" i="2"/>
  <c r="V731" i="2"/>
  <c r="U731" i="2"/>
  <c r="T731" i="2"/>
  <c r="S731" i="2"/>
  <c r="R731" i="2"/>
  <c r="Q731" i="2"/>
  <c r="P731" i="2"/>
  <c r="O731" i="2"/>
  <c r="N731" i="2"/>
  <c r="M731" i="2"/>
  <c r="L731" i="2"/>
  <c r="AB730" i="2"/>
  <c r="AA730" i="2"/>
  <c r="Z730" i="2"/>
  <c r="Y730" i="2"/>
  <c r="X730" i="2"/>
  <c r="W730" i="2"/>
  <c r="V730" i="2"/>
  <c r="U730" i="2"/>
  <c r="T730" i="2"/>
  <c r="S730" i="2"/>
  <c r="R730" i="2"/>
  <c r="Q730" i="2"/>
  <c r="P730" i="2"/>
  <c r="O730" i="2"/>
  <c r="N730" i="2"/>
  <c r="M730" i="2"/>
  <c r="L730" i="2"/>
  <c r="AB729" i="2"/>
  <c r="AA729" i="2"/>
  <c r="Z729" i="2"/>
  <c r="Y729" i="2"/>
  <c r="X729" i="2"/>
  <c r="W729" i="2"/>
  <c r="V729" i="2"/>
  <c r="U729" i="2"/>
  <c r="T729" i="2"/>
  <c r="S729" i="2"/>
  <c r="R729" i="2"/>
  <c r="Q729" i="2"/>
  <c r="P729" i="2"/>
  <c r="O729" i="2"/>
  <c r="N729" i="2"/>
  <c r="M729" i="2"/>
  <c r="L729" i="2"/>
  <c r="AB728" i="2"/>
  <c r="AA728" i="2"/>
  <c r="Z728" i="2"/>
  <c r="Y728" i="2"/>
  <c r="X728" i="2"/>
  <c r="W728" i="2"/>
  <c r="V728" i="2"/>
  <c r="U728" i="2"/>
  <c r="T728" i="2"/>
  <c r="S728" i="2"/>
  <c r="R728" i="2"/>
  <c r="Q728" i="2"/>
  <c r="P728" i="2"/>
  <c r="O728" i="2"/>
  <c r="N728" i="2"/>
  <c r="M728" i="2"/>
  <c r="L728" i="2"/>
  <c r="AB727" i="2"/>
  <c r="AA727" i="2"/>
  <c r="Z727" i="2"/>
  <c r="Y727" i="2"/>
  <c r="X727" i="2"/>
  <c r="W727" i="2"/>
  <c r="V727" i="2"/>
  <c r="U727" i="2"/>
  <c r="T727" i="2"/>
  <c r="S727" i="2"/>
  <c r="R727" i="2"/>
  <c r="Q727" i="2"/>
  <c r="P727" i="2"/>
  <c r="O727" i="2"/>
  <c r="N727" i="2"/>
  <c r="M727" i="2"/>
  <c r="L727" i="2"/>
  <c r="AB726" i="2"/>
  <c r="AA726" i="2"/>
  <c r="Z726" i="2"/>
  <c r="Y726" i="2"/>
  <c r="X726" i="2"/>
  <c r="W726" i="2"/>
  <c r="V726" i="2"/>
  <c r="U726" i="2"/>
  <c r="T726" i="2"/>
  <c r="S726" i="2"/>
  <c r="R726" i="2"/>
  <c r="Q726" i="2"/>
  <c r="P726" i="2"/>
  <c r="O726" i="2"/>
  <c r="N726" i="2"/>
  <c r="M726" i="2"/>
  <c r="L726" i="2"/>
  <c r="AB725" i="2"/>
  <c r="AA725" i="2"/>
  <c r="Z725" i="2"/>
  <c r="Y725" i="2"/>
  <c r="X725" i="2"/>
  <c r="W725" i="2"/>
  <c r="V725" i="2"/>
  <c r="U725" i="2"/>
  <c r="T725" i="2"/>
  <c r="S725" i="2"/>
  <c r="R725" i="2"/>
  <c r="Q725" i="2"/>
  <c r="P725" i="2"/>
  <c r="O725" i="2"/>
  <c r="N725" i="2"/>
  <c r="M725" i="2"/>
  <c r="L725" i="2"/>
  <c r="AB724" i="2"/>
  <c r="AA724" i="2"/>
  <c r="Z724" i="2"/>
  <c r="Y724" i="2"/>
  <c r="X724" i="2"/>
  <c r="W724" i="2"/>
  <c r="V724" i="2"/>
  <c r="U724" i="2"/>
  <c r="T724" i="2"/>
  <c r="S724" i="2"/>
  <c r="R724" i="2"/>
  <c r="Q724" i="2"/>
  <c r="P724" i="2"/>
  <c r="O724" i="2"/>
  <c r="N724" i="2"/>
  <c r="M724" i="2"/>
  <c r="L724" i="2"/>
  <c r="AB723" i="2"/>
  <c r="AA723" i="2"/>
  <c r="Z723" i="2"/>
  <c r="Y723" i="2"/>
  <c r="X723" i="2"/>
  <c r="W723" i="2"/>
  <c r="V723" i="2"/>
  <c r="U723" i="2"/>
  <c r="T723" i="2"/>
  <c r="S723" i="2"/>
  <c r="R723" i="2"/>
  <c r="Q723" i="2"/>
  <c r="P723" i="2"/>
  <c r="O723" i="2"/>
  <c r="N723" i="2"/>
  <c r="M723" i="2"/>
  <c r="L723" i="2"/>
  <c r="AB722" i="2"/>
  <c r="AA722" i="2"/>
  <c r="Z722" i="2"/>
  <c r="Y722" i="2"/>
  <c r="X722" i="2"/>
  <c r="W722" i="2"/>
  <c r="V722" i="2"/>
  <c r="U722" i="2"/>
  <c r="T722" i="2"/>
  <c r="S722" i="2"/>
  <c r="R722" i="2"/>
  <c r="Q722" i="2"/>
  <c r="P722" i="2"/>
  <c r="O722" i="2"/>
  <c r="N722" i="2"/>
  <c r="M722" i="2"/>
  <c r="L722" i="2"/>
  <c r="AB721" i="2"/>
  <c r="AA721" i="2"/>
  <c r="Z721" i="2"/>
  <c r="Y721" i="2"/>
  <c r="X721" i="2"/>
  <c r="W721" i="2"/>
  <c r="V721" i="2"/>
  <c r="U721" i="2"/>
  <c r="T721" i="2"/>
  <c r="S721" i="2"/>
  <c r="R721" i="2"/>
  <c r="Q721" i="2"/>
  <c r="P721" i="2"/>
  <c r="O721" i="2"/>
  <c r="N721" i="2"/>
  <c r="M721" i="2"/>
  <c r="L721" i="2"/>
  <c r="AB720" i="2"/>
  <c r="AA720" i="2"/>
  <c r="Z720" i="2"/>
  <c r="Y720" i="2"/>
  <c r="X720" i="2"/>
  <c r="W720" i="2"/>
  <c r="V720" i="2"/>
  <c r="U720" i="2"/>
  <c r="T720" i="2"/>
  <c r="S720" i="2"/>
  <c r="R720" i="2"/>
  <c r="Q720" i="2"/>
  <c r="P720" i="2"/>
  <c r="O720" i="2"/>
  <c r="N720" i="2"/>
  <c r="M720" i="2"/>
  <c r="L720" i="2"/>
  <c r="AB719" i="2"/>
  <c r="AA719" i="2"/>
  <c r="Z719" i="2"/>
  <c r="Y719" i="2"/>
  <c r="X719" i="2"/>
  <c r="W719" i="2"/>
  <c r="V719" i="2"/>
  <c r="U719" i="2"/>
  <c r="T719" i="2"/>
  <c r="S719" i="2"/>
  <c r="R719" i="2"/>
  <c r="Q719" i="2"/>
  <c r="P719" i="2"/>
  <c r="O719" i="2"/>
  <c r="N719" i="2"/>
  <c r="M719" i="2"/>
  <c r="L719" i="2"/>
  <c r="AB718" i="2"/>
  <c r="AA718" i="2"/>
  <c r="Z718" i="2"/>
  <c r="Y718" i="2"/>
  <c r="X718" i="2"/>
  <c r="W718" i="2"/>
  <c r="V718" i="2"/>
  <c r="U718" i="2"/>
  <c r="T718" i="2"/>
  <c r="S718" i="2"/>
  <c r="R718" i="2"/>
  <c r="Q718" i="2"/>
  <c r="P718" i="2"/>
  <c r="O718" i="2"/>
  <c r="N718" i="2"/>
  <c r="M718" i="2"/>
  <c r="L718" i="2"/>
  <c r="AB717" i="2"/>
  <c r="AA717" i="2"/>
  <c r="Z717" i="2"/>
  <c r="Y717" i="2"/>
  <c r="X717" i="2"/>
  <c r="W717" i="2"/>
  <c r="V717" i="2"/>
  <c r="U717" i="2"/>
  <c r="T717" i="2"/>
  <c r="S717" i="2"/>
  <c r="R717" i="2"/>
  <c r="Q717" i="2"/>
  <c r="P717" i="2"/>
  <c r="O717" i="2"/>
  <c r="N717" i="2"/>
  <c r="M717" i="2"/>
  <c r="L717" i="2"/>
  <c r="AB716" i="2"/>
  <c r="AA716" i="2"/>
  <c r="Z716" i="2"/>
  <c r="Y716" i="2"/>
  <c r="X716" i="2"/>
  <c r="W716" i="2"/>
  <c r="V716" i="2"/>
  <c r="U716" i="2"/>
  <c r="T716" i="2"/>
  <c r="S716" i="2"/>
  <c r="R716" i="2"/>
  <c r="Q716" i="2"/>
  <c r="P716" i="2"/>
  <c r="O716" i="2"/>
  <c r="N716" i="2"/>
  <c r="M716" i="2"/>
  <c r="L716" i="2"/>
  <c r="AB715" i="2"/>
  <c r="AA715" i="2"/>
  <c r="Z715" i="2"/>
  <c r="Y715" i="2"/>
  <c r="X715" i="2"/>
  <c r="W715" i="2"/>
  <c r="V715" i="2"/>
  <c r="U715" i="2"/>
  <c r="T715" i="2"/>
  <c r="S715" i="2"/>
  <c r="R715" i="2"/>
  <c r="Q715" i="2"/>
  <c r="P715" i="2"/>
  <c r="O715" i="2"/>
  <c r="N715" i="2"/>
  <c r="M715" i="2"/>
  <c r="L715" i="2"/>
  <c r="AB714" i="2"/>
  <c r="AA714" i="2"/>
  <c r="Z714" i="2"/>
  <c r="Y714" i="2"/>
  <c r="X714" i="2"/>
  <c r="W714" i="2"/>
  <c r="V714" i="2"/>
  <c r="U714" i="2"/>
  <c r="T714" i="2"/>
  <c r="S714" i="2"/>
  <c r="R714" i="2"/>
  <c r="Q714" i="2"/>
  <c r="P714" i="2"/>
  <c r="O714" i="2"/>
  <c r="N714" i="2"/>
  <c r="M714" i="2"/>
  <c r="L714" i="2"/>
  <c r="AB713" i="2"/>
  <c r="AA713" i="2"/>
  <c r="Z713" i="2"/>
  <c r="Y713" i="2"/>
  <c r="X713" i="2"/>
  <c r="W713" i="2"/>
  <c r="V713" i="2"/>
  <c r="U713" i="2"/>
  <c r="T713" i="2"/>
  <c r="S713" i="2"/>
  <c r="R713" i="2"/>
  <c r="Q713" i="2"/>
  <c r="P713" i="2"/>
  <c r="O713" i="2"/>
  <c r="N713" i="2"/>
  <c r="M713" i="2"/>
  <c r="L713" i="2"/>
  <c r="AB712" i="2"/>
  <c r="AA712" i="2"/>
  <c r="Z712" i="2"/>
  <c r="Y712" i="2"/>
  <c r="X712" i="2"/>
  <c r="W712" i="2"/>
  <c r="V712" i="2"/>
  <c r="U712" i="2"/>
  <c r="T712" i="2"/>
  <c r="S712" i="2"/>
  <c r="R712" i="2"/>
  <c r="Q712" i="2"/>
  <c r="P712" i="2"/>
  <c r="O712" i="2"/>
  <c r="N712" i="2"/>
  <c r="M712" i="2"/>
  <c r="L712" i="2"/>
  <c r="AB711" i="2"/>
  <c r="AA711" i="2"/>
  <c r="Z711" i="2"/>
  <c r="Y711" i="2"/>
  <c r="X711" i="2"/>
  <c r="W711" i="2"/>
  <c r="V711" i="2"/>
  <c r="U711" i="2"/>
  <c r="T711" i="2"/>
  <c r="S711" i="2"/>
  <c r="R711" i="2"/>
  <c r="Q711" i="2"/>
  <c r="P711" i="2"/>
  <c r="O711" i="2"/>
  <c r="N711" i="2"/>
  <c r="M711" i="2"/>
  <c r="L711" i="2"/>
  <c r="AB710" i="2"/>
  <c r="AA710" i="2"/>
  <c r="Z710" i="2"/>
  <c r="Y710" i="2"/>
  <c r="X710" i="2"/>
  <c r="W710" i="2"/>
  <c r="V710" i="2"/>
  <c r="U710" i="2"/>
  <c r="T710" i="2"/>
  <c r="S710" i="2"/>
  <c r="R710" i="2"/>
  <c r="Q710" i="2"/>
  <c r="P710" i="2"/>
  <c r="O710" i="2"/>
  <c r="N710" i="2"/>
  <c r="M710" i="2"/>
  <c r="L710" i="2"/>
  <c r="AB709" i="2"/>
  <c r="AA709" i="2"/>
  <c r="Z709" i="2"/>
  <c r="Y709" i="2"/>
  <c r="X709" i="2"/>
  <c r="W709" i="2"/>
  <c r="V709" i="2"/>
  <c r="U709" i="2"/>
  <c r="T709" i="2"/>
  <c r="S709" i="2"/>
  <c r="R709" i="2"/>
  <c r="Q709" i="2"/>
  <c r="P709" i="2"/>
  <c r="O709" i="2"/>
  <c r="N709" i="2"/>
  <c r="M709" i="2"/>
  <c r="L709" i="2"/>
  <c r="AB708" i="2"/>
  <c r="AA708" i="2"/>
  <c r="Z708" i="2"/>
  <c r="Y708" i="2"/>
  <c r="X708" i="2"/>
  <c r="W708" i="2"/>
  <c r="V708" i="2"/>
  <c r="U708" i="2"/>
  <c r="T708" i="2"/>
  <c r="S708" i="2"/>
  <c r="R708" i="2"/>
  <c r="Q708" i="2"/>
  <c r="P708" i="2"/>
  <c r="O708" i="2"/>
  <c r="N708" i="2"/>
  <c r="M708" i="2"/>
  <c r="L708" i="2"/>
  <c r="AB707" i="2"/>
  <c r="AA707" i="2"/>
  <c r="Z707" i="2"/>
  <c r="Y707" i="2"/>
  <c r="X707" i="2"/>
  <c r="W707" i="2"/>
  <c r="V707" i="2"/>
  <c r="U707" i="2"/>
  <c r="T707" i="2"/>
  <c r="S707" i="2"/>
  <c r="R707" i="2"/>
  <c r="Q707" i="2"/>
  <c r="P707" i="2"/>
  <c r="O707" i="2"/>
  <c r="N707" i="2"/>
  <c r="M707" i="2"/>
  <c r="L707" i="2"/>
  <c r="AB706" i="2"/>
  <c r="AA706" i="2"/>
  <c r="Z706" i="2"/>
  <c r="Y706" i="2"/>
  <c r="X706" i="2"/>
  <c r="W706" i="2"/>
  <c r="V706" i="2"/>
  <c r="U706" i="2"/>
  <c r="T706" i="2"/>
  <c r="S706" i="2"/>
  <c r="R706" i="2"/>
  <c r="Q706" i="2"/>
  <c r="P706" i="2"/>
  <c r="O706" i="2"/>
  <c r="N706" i="2"/>
  <c r="M706" i="2"/>
  <c r="L706" i="2"/>
  <c r="AB705" i="2"/>
  <c r="AA705" i="2"/>
  <c r="Z705" i="2"/>
  <c r="Y705" i="2"/>
  <c r="X705" i="2"/>
  <c r="W705" i="2"/>
  <c r="V705" i="2"/>
  <c r="U705" i="2"/>
  <c r="T705" i="2"/>
  <c r="S705" i="2"/>
  <c r="R705" i="2"/>
  <c r="Q705" i="2"/>
  <c r="P705" i="2"/>
  <c r="O705" i="2"/>
  <c r="N705" i="2"/>
  <c r="M705" i="2"/>
  <c r="L705" i="2"/>
  <c r="AB704" i="2"/>
  <c r="AA704" i="2"/>
  <c r="Z704" i="2"/>
  <c r="Y704" i="2"/>
  <c r="X704" i="2"/>
  <c r="W704" i="2"/>
  <c r="V704" i="2"/>
  <c r="U704" i="2"/>
  <c r="T704" i="2"/>
  <c r="S704" i="2"/>
  <c r="R704" i="2"/>
  <c r="Q704" i="2"/>
  <c r="P704" i="2"/>
  <c r="O704" i="2"/>
  <c r="N704" i="2"/>
  <c r="M704" i="2"/>
  <c r="L704" i="2"/>
  <c r="AB703" i="2"/>
  <c r="AA703" i="2"/>
  <c r="Z703" i="2"/>
  <c r="Y703" i="2"/>
  <c r="X703" i="2"/>
  <c r="W703" i="2"/>
  <c r="V703" i="2"/>
  <c r="U703" i="2"/>
  <c r="T703" i="2"/>
  <c r="S703" i="2"/>
  <c r="R703" i="2"/>
  <c r="Q703" i="2"/>
  <c r="P703" i="2"/>
  <c r="O703" i="2"/>
  <c r="N703" i="2"/>
  <c r="M703" i="2"/>
  <c r="L703" i="2"/>
  <c r="AB702" i="2"/>
  <c r="AA702" i="2"/>
  <c r="Z702" i="2"/>
  <c r="Y702" i="2"/>
  <c r="X702" i="2"/>
  <c r="W702" i="2"/>
  <c r="V702" i="2"/>
  <c r="U702" i="2"/>
  <c r="T702" i="2"/>
  <c r="S702" i="2"/>
  <c r="R702" i="2"/>
  <c r="Q702" i="2"/>
  <c r="P702" i="2"/>
  <c r="O702" i="2"/>
  <c r="N702" i="2"/>
  <c r="M702" i="2"/>
  <c r="L702" i="2"/>
  <c r="AB701" i="2"/>
  <c r="AA701" i="2"/>
  <c r="Z701" i="2"/>
  <c r="Y701" i="2"/>
  <c r="X701" i="2"/>
  <c r="W701" i="2"/>
  <c r="V701" i="2"/>
  <c r="U701" i="2"/>
  <c r="T701" i="2"/>
  <c r="S701" i="2"/>
  <c r="R701" i="2"/>
  <c r="Q701" i="2"/>
  <c r="P701" i="2"/>
  <c r="O701" i="2"/>
  <c r="N701" i="2"/>
  <c r="M701" i="2"/>
  <c r="L701" i="2"/>
  <c r="AB700" i="2"/>
  <c r="AA700" i="2"/>
  <c r="Z700" i="2"/>
  <c r="Y700" i="2"/>
  <c r="X700" i="2"/>
  <c r="W700" i="2"/>
  <c r="V700" i="2"/>
  <c r="U700" i="2"/>
  <c r="T700" i="2"/>
  <c r="S700" i="2"/>
  <c r="R700" i="2"/>
  <c r="Q700" i="2"/>
  <c r="P700" i="2"/>
  <c r="O700" i="2"/>
  <c r="N700" i="2"/>
  <c r="M700" i="2"/>
  <c r="L700" i="2"/>
  <c r="AB699" i="2"/>
  <c r="AA699" i="2"/>
  <c r="Z699" i="2"/>
  <c r="Y699" i="2"/>
  <c r="X699" i="2"/>
  <c r="W699" i="2"/>
  <c r="V699" i="2"/>
  <c r="U699" i="2"/>
  <c r="T699" i="2"/>
  <c r="S699" i="2"/>
  <c r="R699" i="2"/>
  <c r="Q699" i="2"/>
  <c r="P699" i="2"/>
  <c r="O699" i="2"/>
  <c r="N699" i="2"/>
  <c r="M699" i="2"/>
  <c r="L699" i="2"/>
  <c r="AB698" i="2"/>
  <c r="AA698" i="2"/>
  <c r="Z698" i="2"/>
  <c r="Y698" i="2"/>
  <c r="X698" i="2"/>
  <c r="W698" i="2"/>
  <c r="V698" i="2"/>
  <c r="U698" i="2"/>
  <c r="T698" i="2"/>
  <c r="S698" i="2"/>
  <c r="R698" i="2"/>
  <c r="Q698" i="2"/>
  <c r="P698" i="2"/>
  <c r="O698" i="2"/>
  <c r="N698" i="2"/>
  <c r="M698" i="2"/>
  <c r="L698" i="2"/>
  <c r="AB697" i="2"/>
  <c r="AA697" i="2"/>
  <c r="Z697" i="2"/>
  <c r="Y697" i="2"/>
  <c r="X697" i="2"/>
  <c r="W697" i="2"/>
  <c r="V697" i="2"/>
  <c r="U697" i="2"/>
  <c r="T697" i="2"/>
  <c r="S697" i="2"/>
  <c r="R697" i="2"/>
  <c r="Q697" i="2"/>
  <c r="P697" i="2"/>
  <c r="O697" i="2"/>
  <c r="N697" i="2"/>
  <c r="M697" i="2"/>
  <c r="L697" i="2"/>
  <c r="AB696" i="2"/>
  <c r="AA696" i="2"/>
  <c r="Z696" i="2"/>
  <c r="Y696" i="2"/>
  <c r="X696" i="2"/>
  <c r="W696" i="2"/>
  <c r="V696" i="2"/>
  <c r="U696" i="2"/>
  <c r="T696" i="2"/>
  <c r="S696" i="2"/>
  <c r="R696" i="2"/>
  <c r="Q696" i="2"/>
  <c r="P696" i="2"/>
  <c r="O696" i="2"/>
  <c r="N696" i="2"/>
  <c r="M696" i="2"/>
  <c r="L696" i="2"/>
  <c r="AB695" i="2"/>
  <c r="AA695" i="2"/>
  <c r="Z695" i="2"/>
  <c r="Y695" i="2"/>
  <c r="X695" i="2"/>
  <c r="W695" i="2"/>
  <c r="V695" i="2"/>
  <c r="U695" i="2"/>
  <c r="T695" i="2"/>
  <c r="S695" i="2"/>
  <c r="R695" i="2"/>
  <c r="Q695" i="2"/>
  <c r="P695" i="2"/>
  <c r="O695" i="2"/>
  <c r="N695" i="2"/>
  <c r="M695" i="2"/>
  <c r="L695" i="2"/>
  <c r="AB694" i="2"/>
  <c r="AA694" i="2"/>
  <c r="Z694" i="2"/>
  <c r="Y694" i="2"/>
  <c r="X694" i="2"/>
  <c r="W694" i="2"/>
  <c r="V694" i="2"/>
  <c r="U694" i="2"/>
  <c r="T694" i="2"/>
  <c r="S694" i="2"/>
  <c r="R694" i="2"/>
  <c r="Q694" i="2"/>
  <c r="P694" i="2"/>
  <c r="O694" i="2"/>
  <c r="N694" i="2"/>
  <c r="M694" i="2"/>
  <c r="L694" i="2"/>
  <c r="AB693" i="2"/>
  <c r="AA693" i="2"/>
  <c r="Z693" i="2"/>
  <c r="Y693" i="2"/>
  <c r="X693" i="2"/>
  <c r="W693" i="2"/>
  <c r="V693" i="2"/>
  <c r="U693" i="2"/>
  <c r="T693" i="2"/>
  <c r="S693" i="2"/>
  <c r="R693" i="2"/>
  <c r="Q693" i="2"/>
  <c r="P693" i="2"/>
  <c r="O693" i="2"/>
  <c r="N693" i="2"/>
  <c r="M693" i="2"/>
  <c r="L693" i="2"/>
  <c r="AB692" i="2"/>
  <c r="AA692" i="2"/>
  <c r="Z692" i="2"/>
  <c r="Y692" i="2"/>
  <c r="X692" i="2"/>
  <c r="W692" i="2"/>
  <c r="V692" i="2"/>
  <c r="U692" i="2"/>
  <c r="T692" i="2"/>
  <c r="S692" i="2"/>
  <c r="R692" i="2"/>
  <c r="Q692" i="2"/>
  <c r="P692" i="2"/>
  <c r="O692" i="2"/>
  <c r="N692" i="2"/>
  <c r="M692" i="2"/>
  <c r="L692" i="2"/>
  <c r="AB691" i="2"/>
  <c r="AA691" i="2"/>
  <c r="Z691" i="2"/>
  <c r="Y691" i="2"/>
  <c r="X691" i="2"/>
  <c r="W691" i="2"/>
  <c r="V691" i="2"/>
  <c r="U691" i="2"/>
  <c r="T691" i="2"/>
  <c r="S691" i="2"/>
  <c r="R691" i="2"/>
  <c r="Q691" i="2"/>
  <c r="P691" i="2"/>
  <c r="O691" i="2"/>
  <c r="N691" i="2"/>
  <c r="M691" i="2"/>
  <c r="L691" i="2"/>
  <c r="AB690" i="2"/>
  <c r="AA690" i="2"/>
  <c r="Z690" i="2"/>
  <c r="Y690" i="2"/>
  <c r="X690" i="2"/>
  <c r="W690" i="2"/>
  <c r="V690" i="2"/>
  <c r="U690" i="2"/>
  <c r="T690" i="2"/>
  <c r="S690" i="2"/>
  <c r="R690" i="2"/>
  <c r="Q690" i="2"/>
  <c r="P690" i="2"/>
  <c r="O690" i="2"/>
  <c r="N690" i="2"/>
  <c r="M690" i="2"/>
  <c r="L690" i="2"/>
  <c r="AB689" i="2"/>
  <c r="AA689" i="2"/>
  <c r="Z689" i="2"/>
  <c r="Y689" i="2"/>
  <c r="X689" i="2"/>
  <c r="W689" i="2"/>
  <c r="V689" i="2"/>
  <c r="U689" i="2"/>
  <c r="T689" i="2"/>
  <c r="S689" i="2"/>
  <c r="R689" i="2"/>
  <c r="Q689" i="2"/>
  <c r="P689" i="2"/>
  <c r="O689" i="2"/>
  <c r="N689" i="2"/>
  <c r="M689" i="2"/>
  <c r="L689" i="2"/>
  <c r="AB688" i="2"/>
  <c r="AA688" i="2"/>
  <c r="Z688" i="2"/>
  <c r="Y688" i="2"/>
  <c r="X688" i="2"/>
  <c r="W688" i="2"/>
  <c r="V688" i="2"/>
  <c r="U688" i="2"/>
  <c r="T688" i="2"/>
  <c r="S688" i="2"/>
  <c r="R688" i="2"/>
  <c r="Q688" i="2"/>
  <c r="P688" i="2"/>
  <c r="O688" i="2"/>
  <c r="N688" i="2"/>
  <c r="M688" i="2"/>
  <c r="L688" i="2"/>
  <c r="AB687" i="2"/>
  <c r="AA687" i="2"/>
  <c r="Z687" i="2"/>
  <c r="Y687" i="2"/>
  <c r="X687" i="2"/>
  <c r="W687" i="2"/>
  <c r="V687" i="2"/>
  <c r="U687" i="2"/>
  <c r="T687" i="2"/>
  <c r="S687" i="2"/>
  <c r="R687" i="2"/>
  <c r="Q687" i="2"/>
  <c r="P687" i="2"/>
  <c r="O687" i="2"/>
  <c r="N687" i="2"/>
  <c r="M687" i="2"/>
  <c r="L687" i="2"/>
  <c r="AB686" i="2"/>
  <c r="AA686" i="2"/>
  <c r="Z686" i="2"/>
  <c r="Y686" i="2"/>
  <c r="X686" i="2"/>
  <c r="W686" i="2"/>
  <c r="V686" i="2"/>
  <c r="U686" i="2"/>
  <c r="T686" i="2"/>
  <c r="S686" i="2"/>
  <c r="R686" i="2"/>
  <c r="Q686" i="2"/>
  <c r="P686" i="2"/>
  <c r="O686" i="2"/>
  <c r="N686" i="2"/>
  <c r="M686" i="2"/>
  <c r="L686" i="2"/>
  <c r="AB685" i="2"/>
  <c r="AA685" i="2"/>
  <c r="Z685" i="2"/>
  <c r="Y685" i="2"/>
  <c r="X685" i="2"/>
  <c r="W685" i="2"/>
  <c r="V685" i="2"/>
  <c r="U685" i="2"/>
  <c r="T685" i="2"/>
  <c r="S685" i="2"/>
  <c r="R685" i="2"/>
  <c r="Q685" i="2"/>
  <c r="P685" i="2"/>
  <c r="O685" i="2"/>
  <c r="N685" i="2"/>
  <c r="M685" i="2"/>
  <c r="L685" i="2"/>
  <c r="AB684" i="2"/>
  <c r="AA684" i="2"/>
  <c r="Z684" i="2"/>
  <c r="Y684" i="2"/>
  <c r="X684" i="2"/>
  <c r="W684" i="2"/>
  <c r="V684" i="2"/>
  <c r="U684" i="2"/>
  <c r="T684" i="2"/>
  <c r="S684" i="2"/>
  <c r="R684" i="2"/>
  <c r="Q684" i="2"/>
  <c r="P684" i="2"/>
  <c r="O684" i="2"/>
  <c r="N684" i="2"/>
  <c r="M684" i="2"/>
  <c r="L684" i="2"/>
  <c r="AB683" i="2"/>
  <c r="AA683" i="2"/>
  <c r="Z683" i="2"/>
  <c r="Y683" i="2"/>
  <c r="X683" i="2"/>
  <c r="W683" i="2"/>
  <c r="V683" i="2"/>
  <c r="U683" i="2"/>
  <c r="T683" i="2"/>
  <c r="S683" i="2"/>
  <c r="R683" i="2"/>
  <c r="Q683" i="2"/>
  <c r="P683" i="2"/>
  <c r="O683" i="2"/>
  <c r="N683" i="2"/>
  <c r="M683" i="2"/>
  <c r="L683" i="2"/>
  <c r="AB682" i="2"/>
  <c r="AA682" i="2"/>
  <c r="Z682" i="2"/>
  <c r="Y682" i="2"/>
  <c r="X682" i="2"/>
  <c r="W682" i="2"/>
  <c r="V682" i="2"/>
  <c r="U682" i="2"/>
  <c r="T682" i="2"/>
  <c r="S682" i="2"/>
  <c r="R682" i="2"/>
  <c r="Q682" i="2"/>
  <c r="P682" i="2"/>
  <c r="O682" i="2"/>
  <c r="N682" i="2"/>
  <c r="M682" i="2"/>
  <c r="L682" i="2"/>
  <c r="AB681" i="2"/>
  <c r="AA681" i="2"/>
  <c r="Z681" i="2"/>
  <c r="Y681" i="2"/>
  <c r="X681" i="2"/>
  <c r="W681" i="2"/>
  <c r="V681" i="2"/>
  <c r="U681" i="2"/>
  <c r="T681" i="2"/>
  <c r="S681" i="2"/>
  <c r="R681" i="2"/>
  <c r="Q681" i="2"/>
  <c r="P681" i="2"/>
  <c r="O681" i="2"/>
  <c r="N681" i="2"/>
  <c r="M681" i="2"/>
  <c r="L681" i="2"/>
  <c r="AB680" i="2"/>
  <c r="AA680" i="2"/>
  <c r="Z680" i="2"/>
  <c r="Y680" i="2"/>
  <c r="X680" i="2"/>
  <c r="W680" i="2"/>
  <c r="V680" i="2"/>
  <c r="U680" i="2"/>
  <c r="T680" i="2"/>
  <c r="S680" i="2"/>
  <c r="R680" i="2"/>
  <c r="Q680" i="2"/>
  <c r="P680" i="2"/>
  <c r="O680" i="2"/>
  <c r="N680" i="2"/>
  <c r="M680" i="2"/>
  <c r="L680" i="2"/>
  <c r="AB679" i="2"/>
  <c r="AA679" i="2"/>
  <c r="Z679" i="2"/>
  <c r="Y679" i="2"/>
  <c r="X679" i="2"/>
  <c r="W679" i="2"/>
  <c r="V679" i="2"/>
  <c r="U679" i="2"/>
  <c r="T679" i="2"/>
  <c r="S679" i="2"/>
  <c r="R679" i="2"/>
  <c r="Q679" i="2"/>
  <c r="P679" i="2"/>
  <c r="O679" i="2"/>
  <c r="N679" i="2"/>
  <c r="M679" i="2"/>
  <c r="L679" i="2"/>
  <c r="AB678" i="2"/>
  <c r="AA678" i="2"/>
  <c r="Z678" i="2"/>
  <c r="Y678" i="2"/>
  <c r="X678" i="2"/>
  <c r="W678" i="2"/>
  <c r="V678" i="2"/>
  <c r="U678" i="2"/>
  <c r="T678" i="2"/>
  <c r="S678" i="2"/>
  <c r="R678" i="2"/>
  <c r="Q678" i="2"/>
  <c r="P678" i="2"/>
  <c r="O678" i="2"/>
  <c r="N678" i="2"/>
  <c r="M678" i="2"/>
  <c r="L678" i="2"/>
  <c r="AB677" i="2"/>
  <c r="AA677" i="2"/>
  <c r="Z677" i="2"/>
  <c r="Y677" i="2"/>
  <c r="X677" i="2"/>
  <c r="W677" i="2"/>
  <c r="V677" i="2"/>
  <c r="U677" i="2"/>
  <c r="T677" i="2"/>
  <c r="S677" i="2"/>
  <c r="R677" i="2"/>
  <c r="Q677" i="2"/>
  <c r="P677" i="2"/>
  <c r="O677" i="2"/>
  <c r="N677" i="2"/>
  <c r="M677" i="2"/>
  <c r="L677" i="2"/>
  <c r="AB676" i="2"/>
  <c r="AA676" i="2"/>
  <c r="Z676" i="2"/>
  <c r="Y676" i="2"/>
  <c r="X676" i="2"/>
  <c r="W676" i="2"/>
  <c r="V676" i="2"/>
  <c r="U676" i="2"/>
  <c r="T676" i="2"/>
  <c r="S676" i="2"/>
  <c r="R676" i="2"/>
  <c r="Q676" i="2"/>
  <c r="P676" i="2"/>
  <c r="O676" i="2"/>
  <c r="N676" i="2"/>
  <c r="M676" i="2"/>
  <c r="L676" i="2"/>
  <c r="AB675" i="2"/>
  <c r="AA675" i="2"/>
  <c r="Z675" i="2"/>
  <c r="Y675" i="2"/>
  <c r="X675" i="2"/>
  <c r="W675" i="2"/>
  <c r="V675" i="2"/>
  <c r="U675" i="2"/>
  <c r="T675" i="2"/>
  <c r="S675" i="2"/>
  <c r="R675" i="2"/>
  <c r="Q675" i="2"/>
  <c r="P675" i="2"/>
  <c r="O675" i="2"/>
  <c r="N675" i="2"/>
  <c r="M675" i="2"/>
  <c r="L675" i="2"/>
  <c r="AB674" i="2"/>
  <c r="AA674" i="2"/>
  <c r="Z674" i="2"/>
  <c r="Y674" i="2"/>
  <c r="X674" i="2"/>
  <c r="W674" i="2"/>
  <c r="V674" i="2"/>
  <c r="U674" i="2"/>
  <c r="T674" i="2"/>
  <c r="S674" i="2"/>
  <c r="R674" i="2"/>
  <c r="Q674" i="2"/>
  <c r="P674" i="2"/>
  <c r="O674" i="2"/>
  <c r="N674" i="2"/>
  <c r="M674" i="2"/>
  <c r="L674" i="2"/>
  <c r="AB673" i="2"/>
  <c r="AA673" i="2"/>
  <c r="Z673" i="2"/>
  <c r="Y673" i="2"/>
  <c r="X673" i="2"/>
  <c r="W673" i="2"/>
  <c r="V673" i="2"/>
  <c r="U673" i="2"/>
  <c r="T673" i="2"/>
  <c r="S673" i="2"/>
  <c r="R673" i="2"/>
  <c r="Q673" i="2"/>
  <c r="P673" i="2"/>
  <c r="O673" i="2"/>
  <c r="N673" i="2"/>
  <c r="M673" i="2"/>
  <c r="L673" i="2"/>
  <c r="AB672" i="2"/>
  <c r="AA672" i="2"/>
  <c r="Z672" i="2"/>
  <c r="Y672" i="2"/>
  <c r="X672" i="2"/>
  <c r="W672" i="2"/>
  <c r="V672" i="2"/>
  <c r="U672" i="2"/>
  <c r="T672" i="2"/>
  <c r="S672" i="2"/>
  <c r="R672" i="2"/>
  <c r="Q672" i="2"/>
  <c r="P672" i="2"/>
  <c r="O672" i="2"/>
  <c r="N672" i="2"/>
  <c r="M672" i="2"/>
  <c r="L672" i="2"/>
  <c r="AB671" i="2"/>
  <c r="AA671" i="2"/>
  <c r="Z671" i="2"/>
  <c r="Y671" i="2"/>
  <c r="X671" i="2"/>
  <c r="W671" i="2"/>
  <c r="V671" i="2"/>
  <c r="U671" i="2"/>
  <c r="T671" i="2"/>
  <c r="S671" i="2"/>
  <c r="R671" i="2"/>
  <c r="Q671" i="2"/>
  <c r="P671" i="2"/>
  <c r="O671" i="2"/>
  <c r="N671" i="2"/>
  <c r="M671" i="2"/>
  <c r="L671" i="2"/>
  <c r="AB670" i="2"/>
  <c r="AA670" i="2"/>
  <c r="Z670" i="2"/>
  <c r="Y670" i="2"/>
  <c r="X670" i="2"/>
  <c r="W670" i="2"/>
  <c r="V670" i="2"/>
  <c r="U670" i="2"/>
  <c r="T670" i="2"/>
  <c r="S670" i="2"/>
  <c r="R670" i="2"/>
  <c r="Q670" i="2"/>
  <c r="P670" i="2"/>
  <c r="O670" i="2"/>
  <c r="N670" i="2"/>
  <c r="M670" i="2"/>
  <c r="L670" i="2"/>
  <c r="AB669" i="2"/>
  <c r="AA669" i="2"/>
  <c r="Z669" i="2"/>
  <c r="Y669" i="2"/>
  <c r="X669" i="2"/>
  <c r="W669" i="2"/>
  <c r="V669" i="2"/>
  <c r="U669" i="2"/>
  <c r="T669" i="2"/>
  <c r="S669" i="2"/>
  <c r="R669" i="2"/>
  <c r="Q669" i="2"/>
  <c r="P669" i="2"/>
  <c r="O669" i="2"/>
  <c r="N669" i="2"/>
  <c r="M669" i="2"/>
  <c r="L669" i="2"/>
  <c r="AB668" i="2"/>
  <c r="AA668" i="2"/>
  <c r="Z668" i="2"/>
  <c r="Y668" i="2"/>
  <c r="X668" i="2"/>
  <c r="W668" i="2"/>
  <c r="V668" i="2"/>
  <c r="U668" i="2"/>
  <c r="T668" i="2"/>
  <c r="S668" i="2"/>
  <c r="R668" i="2"/>
  <c r="Q668" i="2"/>
  <c r="P668" i="2"/>
  <c r="O668" i="2"/>
  <c r="N668" i="2"/>
  <c r="M668" i="2"/>
  <c r="L668" i="2"/>
  <c r="AB667" i="2"/>
  <c r="AA667" i="2"/>
  <c r="Z667" i="2"/>
  <c r="Y667" i="2"/>
  <c r="X667" i="2"/>
  <c r="W667" i="2"/>
  <c r="V667" i="2"/>
  <c r="U667" i="2"/>
  <c r="T667" i="2"/>
  <c r="S667" i="2"/>
  <c r="R667" i="2"/>
  <c r="Q667" i="2"/>
  <c r="P667" i="2"/>
  <c r="O667" i="2"/>
  <c r="N667" i="2"/>
  <c r="M667" i="2"/>
  <c r="L667" i="2"/>
  <c r="AB666" i="2"/>
  <c r="AA666" i="2"/>
  <c r="Z666" i="2"/>
  <c r="Y666" i="2"/>
  <c r="X666" i="2"/>
  <c r="W666" i="2"/>
  <c r="V666" i="2"/>
  <c r="U666" i="2"/>
  <c r="T666" i="2"/>
  <c r="S666" i="2"/>
  <c r="R666" i="2"/>
  <c r="Q666" i="2"/>
  <c r="P666" i="2"/>
  <c r="O666" i="2"/>
  <c r="N666" i="2"/>
  <c r="M666" i="2"/>
  <c r="L666" i="2"/>
  <c r="AB665" i="2"/>
  <c r="AA665" i="2"/>
  <c r="Z665" i="2"/>
  <c r="Y665" i="2"/>
  <c r="X665" i="2"/>
  <c r="W665" i="2"/>
  <c r="V665" i="2"/>
  <c r="U665" i="2"/>
  <c r="T665" i="2"/>
  <c r="S665" i="2"/>
  <c r="R665" i="2"/>
  <c r="Q665" i="2"/>
  <c r="P665" i="2"/>
  <c r="O665" i="2"/>
  <c r="N665" i="2"/>
  <c r="M665" i="2"/>
  <c r="L665" i="2"/>
  <c r="AB664" i="2"/>
  <c r="AA664" i="2"/>
  <c r="Z664" i="2"/>
  <c r="Y664" i="2"/>
  <c r="X664" i="2"/>
  <c r="W664" i="2"/>
  <c r="V664" i="2"/>
  <c r="U664" i="2"/>
  <c r="T664" i="2"/>
  <c r="S664" i="2"/>
  <c r="R664" i="2"/>
  <c r="Q664" i="2"/>
  <c r="P664" i="2"/>
  <c r="O664" i="2"/>
  <c r="N664" i="2"/>
  <c r="M664" i="2"/>
  <c r="L664" i="2"/>
  <c r="AB663" i="2"/>
  <c r="AA663" i="2"/>
  <c r="Z663" i="2"/>
  <c r="Y663" i="2"/>
  <c r="X663" i="2"/>
  <c r="W663" i="2"/>
  <c r="V663" i="2"/>
  <c r="U663" i="2"/>
  <c r="T663" i="2"/>
  <c r="S663" i="2"/>
  <c r="R663" i="2"/>
  <c r="Q663" i="2"/>
  <c r="P663" i="2"/>
  <c r="O663" i="2"/>
  <c r="N663" i="2"/>
  <c r="M663" i="2"/>
  <c r="L663" i="2"/>
  <c r="AB662" i="2"/>
  <c r="AA662" i="2"/>
  <c r="Z662" i="2"/>
  <c r="Y662" i="2"/>
  <c r="X662" i="2"/>
  <c r="W662" i="2"/>
  <c r="V662" i="2"/>
  <c r="U662" i="2"/>
  <c r="T662" i="2"/>
  <c r="S662" i="2"/>
  <c r="R662" i="2"/>
  <c r="Q662" i="2"/>
  <c r="P662" i="2"/>
  <c r="O662" i="2"/>
  <c r="N662" i="2"/>
  <c r="M662" i="2"/>
  <c r="L662" i="2"/>
  <c r="AB661" i="2"/>
  <c r="AA661" i="2"/>
  <c r="Z661" i="2"/>
  <c r="Y661" i="2"/>
  <c r="X661" i="2"/>
  <c r="W661" i="2"/>
  <c r="V661" i="2"/>
  <c r="U661" i="2"/>
  <c r="T661" i="2"/>
  <c r="S661" i="2"/>
  <c r="R661" i="2"/>
  <c r="Q661" i="2"/>
  <c r="P661" i="2"/>
  <c r="O661" i="2"/>
  <c r="N661" i="2"/>
  <c r="M661" i="2"/>
  <c r="L661" i="2"/>
  <c r="AB660" i="2"/>
  <c r="AA660" i="2"/>
  <c r="Z660" i="2"/>
  <c r="Y660" i="2"/>
  <c r="X660" i="2"/>
  <c r="W660" i="2"/>
  <c r="V660" i="2"/>
  <c r="U660" i="2"/>
  <c r="T660" i="2"/>
  <c r="S660" i="2"/>
  <c r="R660" i="2"/>
  <c r="Q660" i="2"/>
  <c r="P660" i="2"/>
  <c r="O660" i="2"/>
  <c r="N660" i="2"/>
  <c r="M660" i="2"/>
  <c r="L660" i="2"/>
  <c r="AB659" i="2"/>
  <c r="AA659" i="2"/>
  <c r="Z659" i="2"/>
  <c r="Y659" i="2"/>
  <c r="X659" i="2"/>
  <c r="W659" i="2"/>
  <c r="V659" i="2"/>
  <c r="U659" i="2"/>
  <c r="T659" i="2"/>
  <c r="S659" i="2"/>
  <c r="R659" i="2"/>
  <c r="Q659" i="2"/>
  <c r="P659" i="2"/>
  <c r="O659" i="2"/>
  <c r="N659" i="2"/>
  <c r="M659" i="2"/>
  <c r="L659" i="2"/>
  <c r="AB658" i="2"/>
  <c r="AA658" i="2"/>
  <c r="Z658" i="2"/>
  <c r="Y658" i="2"/>
  <c r="X658" i="2"/>
  <c r="W658" i="2"/>
  <c r="V658" i="2"/>
  <c r="U658" i="2"/>
  <c r="T658" i="2"/>
  <c r="S658" i="2"/>
  <c r="R658" i="2"/>
  <c r="Q658" i="2"/>
  <c r="P658" i="2"/>
  <c r="O658" i="2"/>
  <c r="N658" i="2"/>
  <c r="M658" i="2"/>
  <c r="L658" i="2"/>
  <c r="AB657" i="2"/>
  <c r="AA657" i="2"/>
  <c r="Z657" i="2"/>
  <c r="Y657" i="2"/>
  <c r="X657" i="2"/>
  <c r="W657" i="2"/>
  <c r="V657" i="2"/>
  <c r="U657" i="2"/>
  <c r="T657" i="2"/>
  <c r="S657" i="2"/>
  <c r="R657" i="2"/>
  <c r="Q657" i="2"/>
  <c r="P657" i="2"/>
  <c r="O657" i="2"/>
  <c r="N657" i="2"/>
  <c r="M657" i="2"/>
  <c r="L657" i="2"/>
  <c r="AB656" i="2"/>
  <c r="AA656" i="2"/>
  <c r="Z656" i="2"/>
  <c r="Y656" i="2"/>
  <c r="X656" i="2"/>
  <c r="W656" i="2"/>
  <c r="V656" i="2"/>
  <c r="U656" i="2"/>
  <c r="T656" i="2"/>
  <c r="S656" i="2"/>
  <c r="R656" i="2"/>
  <c r="Q656" i="2"/>
  <c r="P656" i="2"/>
  <c r="O656" i="2"/>
  <c r="N656" i="2"/>
  <c r="M656" i="2"/>
  <c r="L656" i="2"/>
  <c r="AB655" i="2"/>
  <c r="AA655" i="2"/>
  <c r="Z655" i="2"/>
  <c r="Y655" i="2"/>
  <c r="X655" i="2"/>
  <c r="W655" i="2"/>
  <c r="V655" i="2"/>
  <c r="U655" i="2"/>
  <c r="T655" i="2"/>
  <c r="S655" i="2"/>
  <c r="R655" i="2"/>
  <c r="Q655" i="2"/>
  <c r="P655" i="2"/>
  <c r="O655" i="2"/>
  <c r="N655" i="2"/>
  <c r="M655" i="2"/>
  <c r="L655" i="2"/>
  <c r="AB654" i="2"/>
  <c r="AA654" i="2"/>
  <c r="Z654" i="2"/>
  <c r="Y654" i="2"/>
  <c r="X654" i="2"/>
  <c r="W654" i="2"/>
  <c r="V654" i="2"/>
  <c r="U654" i="2"/>
  <c r="T654" i="2"/>
  <c r="S654" i="2"/>
  <c r="R654" i="2"/>
  <c r="Q654" i="2"/>
  <c r="P654" i="2"/>
  <c r="O654" i="2"/>
  <c r="N654" i="2"/>
  <c r="M654" i="2"/>
  <c r="L654" i="2"/>
  <c r="AB653" i="2"/>
  <c r="AA653" i="2"/>
  <c r="Z653" i="2"/>
  <c r="Y653" i="2"/>
  <c r="X653" i="2"/>
  <c r="W653" i="2"/>
  <c r="V653" i="2"/>
  <c r="U653" i="2"/>
  <c r="T653" i="2"/>
  <c r="S653" i="2"/>
  <c r="R653" i="2"/>
  <c r="Q653" i="2"/>
  <c r="P653" i="2"/>
  <c r="O653" i="2"/>
  <c r="N653" i="2"/>
  <c r="M653" i="2"/>
  <c r="L653" i="2"/>
  <c r="AB652" i="2"/>
  <c r="AA652" i="2"/>
  <c r="Z652" i="2"/>
  <c r="Y652" i="2"/>
  <c r="X652" i="2"/>
  <c r="W652" i="2"/>
  <c r="V652" i="2"/>
  <c r="U652" i="2"/>
  <c r="T652" i="2"/>
  <c r="S652" i="2"/>
  <c r="R652" i="2"/>
  <c r="Q652" i="2"/>
  <c r="P652" i="2"/>
  <c r="O652" i="2"/>
  <c r="N652" i="2"/>
  <c r="M652" i="2"/>
  <c r="L652" i="2"/>
  <c r="AB651" i="2"/>
  <c r="AA651" i="2"/>
  <c r="Z651" i="2"/>
  <c r="Y651" i="2"/>
  <c r="X651" i="2"/>
  <c r="W651" i="2"/>
  <c r="V651" i="2"/>
  <c r="U651" i="2"/>
  <c r="T651" i="2"/>
  <c r="S651" i="2"/>
  <c r="R651" i="2"/>
  <c r="Q651" i="2"/>
  <c r="P651" i="2"/>
  <c r="O651" i="2"/>
  <c r="N651" i="2"/>
  <c r="M651" i="2"/>
  <c r="L651" i="2"/>
  <c r="AB650" i="2"/>
  <c r="AA650" i="2"/>
  <c r="Z650" i="2"/>
  <c r="Y650" i="2"/>
  <c r="X650" i="2"/>
  <c r="W650" i="2"/>
  <c r="V650" i="2"/>
  <c r="U650" i="2"/>
  <c r="T650" i="2"/>
  <c r="S650" i="2"/>
  <c r="R650" i="2"/>
  <c r="Q650" i="2"/>
  <c r="P650" i="2"/>
  <c r="O650" i="2"/>
  <c r="N650" i="2"/>
  <c r="M650" i="2"/>
  <c r="L650" i="2"/>
  <c r="AB649" i="2"/>
  <c r="AA649" i="2"/>
  <c r="Z649" i="2"/>
  <c r="Y649" i="2"/>
  <c r="X649" i="2"/>
  <c r="W649" i="2"/>
  <c r="V649" i="2"/>
  <c r="U649" i="2"/>
  <c r="T649" i="2"/>
  <c r="S649" i="2"/>
  <c r="R649" i="2"/>
  <c r="Q649" i="2"/>
  <c r="P649" i="2"/>
  <c r="O649" i="2"/>
  <c r="N649" i="2"/>
  <c r="M649" i="2"/>
  <c r="L649" i="2"/>
  <c r="AB648" i="2"/>
  <c r="AA648" i="2"/>
  <c r="Z648" i="2"/>
  <c r="Y648" i="2"/>
  <c r="X648" i="2"/>
  <c r="W648" i="2"/>
  <c r="V648" i="2"/>
  <c r="U648" i="2"/>
  <c r="T648" i="2"/>
  <c r="S648" i="2"/>
  <c r="R648" i="2"/>
  <c r="Q648" i="2"/>
  <c r="P648" i="2"/>
  <c r="O648" i="2"/>
  <c r="N648" i="2"/>
  <c r="M648" i="2"/>
  <c r="L648" i="2"/>
  <c r="AB647" i="2"/>
  <c r="AA647" i="2"/>
  <c r="Z647" i="2"/>
  <c r="Y647" i="2"/>
  <c r="X647" i="2"/>
  <c r="W647" i="2"/>
  <c r="V647" i="2"/>
  <c r="U647" i="2"/>
  <c r="T647" i="2"/>
  <c r="S647" i="2"/>
  <c r="R647" i="2"/>
  <c r="Q647" i="2"/>
  <c r="P647" i="2"/>
  <c r="O647" i="2"/>
  <c r="N647" i="2"/>
  <c r="M647" i="2"/>
  <c r="L647" i="2"/>
  <c r="AB646" i="2"/>
  <c r="AA646" i="2"/>
  <c r="Z646" i="2"/>
  <c r="Y646" i="2"/>
  <c r="X646" i="2"/>
  <c r="W646" i="2"/>
  <c r="V646" i="2"/>
  <c r="U646" i="2"/>
  <c r="T646" i="2"/>
  <c r="S646" i="2"/>
  <c r="R646" i="2"/>
  <c r="Q646" i="2"/>
  <c r="P646" i="2"/>
  <c r="O646" i="2"/>
  <c r="N646" i="2"/>
  <c r="M646" i="2"/>
  <c r="L646" i="2"/>
  <c r="AB645" i="2"/>
  <c r="AA645" i="2"/>
  <c r="Z645" i="2"/>
  <c r="Y645" i="2"/>
  <c r="X645" i="2"/>
  <c r="W645" i="2"/>
  <c r="V645" i="2"/>
  <c r="U645" i="2"/>
  <c r="T645" i="2"/>
  <c r="S645" i="2"/>
  <c r="R645" i="2"/>
  <c r="Q645" i="2"/>
  <c r="P645" i="2"/>
  <c r="O645" i="2"/>
  <c r="N645" i="2"/>
  <c r="M645" i="2"/>
  <c r="L645" i="2"/>
  <c r="AB644" i="2"/>
  <c r="AA644" i="2"/>
  <c r="Z644" i="2"/>
  <c r="Y644" i="2"/>
  <c r="X644" i="2"/>
  <c r="W644" i="2"/>
  <c r="V644" i="2"/>
  <c r="U644" i="2"/>
  <c r="T644" i="2"/>
  <c r="S644" i="2"/>
  <c r="R644" i="2"/>
  <c r="Q644" i="2"/>
  <c r="P644" i="2"/>
  <c r="O644" i="2"/>
  <c r="N644" i="2"/>
  <c r="M644" i="2"/>
  <c r="L644" i="2"/>
  <c r="AB643" i="2"/>
  <c r="AA643" i="2"/>
  <c r="Z643" i="2"/>
  <c r="Y643" i="2"/>
  <c r="X643" i="2"/>
  <c r="W643" i="2"/>
  <c r="V643" i="2"/>
  <c r="U643" i="2"/>
  <c r="T643" i="2"/>
  <c r="S643" i="2"/>
  <c r="R643" i="2"/>
  <c r="Q643" i="2"/>
  <c r="P643" i="2"/>
  <c r="O643" i="2"/>
  <c r="N643" i="2"/>
  <c r="M643" i="2"/>
  <c r="L643" i="2"/>
  <c r="AB642" i="2"/>
  <c r="AA642" i="2"/>
  <c r="Z642" i="2"/>
  <c r="Y642" i="2"/>
  <c r="X642" i="2"/>
  <c r="W642" i="2"/>
  <c r="V642" i="2"/>
  <c r="U642" i="2"/>
  <c r="T642" i="2"/>
  <c r="S642" i="2"/>
  <c r="R642" i="2"/>
  <c r="Q642" i="2"/>
  <c r="P642" i="2"/>
  <c r="O642" i="2"/>
  <c r="N642" i="2"/>
  <c r="M642" i="2"/>
  <c r="L642" i="2"/>
  <c r="AB641" i="2"/>
  <c r="AA641" i="2"/>
  <c r="Z641" i="2"/>
  <c r="Y641" i="2"/>
  <c r="X641" i="2"/>
  <c r="W641" i="2"/>
  <c r="V641" i="2"/>
  <c r="U641" i="2"/>
  <c r="T641" i="2"/>
  <c r="S641" i="2"/>
  <c r="R641" i="2"/>
  <c r="Q641" i="2"/>
  <c r="P641" i="2"/>
  <c r="O641" i="2"/>
  <c r="N641" i="2"/>
  <c r="M641" i="2"/>
  <c r="L641" i="2"/>
  <c r="AB640" i="2"/>
  <c r="AA640" i="2"/>
  <c r="Z640" i="2"/>
  <c r="Y640" i="2"/>
  <c r="X640" i="2"/>
  <c r="W640" i="2"/>
  <c r="V640" i="2"/>
  <c r="U640" i="2"/>
  <c r="T640" i="2"/>
  <c r="S640" i="2"/>
  <c r="R640" i="2"/>
  <c r="Q640" i="2"/>
  <c r="P640" i="2"/>
  <c r="O640" i="2"/>
  <c r="N640" i="2"/>
  <c r="M640" i="2"/>
  <c r="L640" i="2"/>
  <c r="AB639" i="2"/>
  <c r="AA639" i="2"/>
  <c r="Z639" i="2"/>
  <c r="Y639" i="2"/>
  <c r="X639" i="2"/>
  <c r="W639" i="2"/>
  <c r="V639" i="2"/>
  <c r="U639" i="2"/>
  <c r="T639" i="2"/>
  <c r="S639" i="2"/>
  <c r="R639" i="2"/>
  <c r="Q639" i="2"/>
  <c r="P639" i="2"/>
  <c r="O639" i="2"/>
  <c r="N639" i="2"/>
  <c r="M639" i="2"/>
  <c r="L639" i="2"/>
  <c r="AB638" i="2"/>
  <c r="AA638" i="2"/>
  <c r="Z638" i="2"/>
  <c r="Y638" i="2"/>
  <c r="X638" i="2"/>
  <c r="W638" i="2"/>
  <c r="V638" i="2"/>
  <c r="U638" i="2"/>
  <c r="T638" i="2"/>
  <c r="S638" i="2"/>
  <c r="R638" i="2"/>
  <c r="Q638" i="2"/>
  <c r="P638" i="2"/>
  <c r="O638" i="2"/>
  <c r="N638" i="2"/>
  <c r="M638" i="2"/>
  <c r="L638" i="2"/>
  <c r="AB637" i="2"/>
  <c r="AA637" i="2"/>
  <c r="Z637" i="2"/>
  <c r="Y637" i="2"/>
  <c r="X637" i="2"/>
  <c r="W637" i="2"/>
  <c r="V637" i="2"/>
  <c r="U637" i="2"/>
  <c r="T637" i="2"/>
  <c r="S637" i="2"/>
  <c r="R637" i="2"/>
  <c r="Q637" i="2"/>
  <c r="P637" i="2"/>
  <c r="O637" i="2"/>
  <c r="N637" i="2"/>
  <c r="M637" i="2"/>
  <c r="L637" i="2"/>
  <c r="AB636" i="2"/>
  <c r="AA636" i="2"/>
  <c r="Z636" i="2"/>
  <c r="Y636" i="2"/>
  <c r="X636" i="2"/>
  <c r="W636" i="2"/>
  <c r="V636" i="2"/>
  <c r="U636" i="2"/>
  <c r="T636" i="2"/>
  <c r="S636" i="2"/>
  <c r="R636" i="2"/>
  <c r="Q636" i="2"/>
  <c r="P636" i="2"/>
  <c r="O636" i="2"/>
  <c r="N636" i="2"/>
  <c r="M636" i="2"/>
  <c r="L636" i="2"/>
  <c r="AB635" i="2"/>
  <c r="AA635" i="2"/>
  <c r="Z635" i="2"/>
  <c r="Y635" i="2"/>
  <c r="X635" i="2"/>
  <c r="W635" i="2"/>
  <c r="V635" i="2"/>
  <c r="U635" i="2"/>
  <c r="T635" i="2"/>
  <c r="S635" i="2"/>
  <c r="R635" i="2"/>
  <c r="Q635" i="2"/>
  <c r="P635" i="2"/>
  <c r="O635" i="2"/>
  <c r="N635" i="2"/>
  <c r="M635" i="2"/>
  <c r="L635" i="2"/>
  <c r="AB634" i="2"/>
  <c r="AA634" i="2"/>
  <c r="Z634" i="2"/>
  <c r="Y634" i="2"/>
  <c r="X634" i="2"/>
  <c r="W634" i="2"/>
  <c r="V634" i="2"/>
  <c r="U634" i="2"/>
  <c r="T634" i="2"/>
  <c r="S634" i="2"/>
  <c r="R634" i="2"/>
  <c r="Q634" i="2"/>
  <c r="P634" i="2"/>
  <c r="O634" i="2"/>
  <c r="N634" i="2"/>
  <c r="M634" i="2"/>
  <c r="L634" i="2"/>
  <c r="AB633" i="2"/>
  <c r="AA633" i="2"/>
  <c r="Z633" i="2"/>
  <c r="Y633" i="2"/>
  <c r="X633" i="2"/>
  <c r="W633" i="2"/>
  <c r="V633" i="2"/>
  <c r="U633" i="2"/>
  <c r="T633" i="2"/>
  <c r="S633" i="2"/>
  <c r="R633" i="2"/>
  <c r="Q633" i="2"/>
  <c r="P633" i="2"/>
  <c r="O633" i="2"/>
  <c r="N633" i="2"/>
  <c r="M633" i="2"/>
  <c r="L633" i="2"/>
  <c r="AB632" i="2"/>
  <c r="AA632" i="2"/>
  <c r="Z632" i="2"/>
  <c r="Y632" i="2"/>
  <c r="X632" i="2"/>
  <c r="W632" i="2"/>
  <c r="V632" i="2"/>
  <c r="U632" i="2"/>
  <c r="T632" i="2"/>
  <c r="S632" i="2"/>
  <c r="R632" i="2"/>
  <c r="Q632" i="2"/>
  <c r="P632" i="2"/>
  <c r="O632" i="2"/>
  <c r="N632" i="2"/>
  <c r="M632" i="2"/>
  <c r="L632" i="2"/>
  <c r="AB631" i="2"/>
  <c r="AA631" i="2"/>
  <c r="Z631" i="2"/>
  <c r="Y631" i="2"/>
  <c r="X631" i="2"/>
  <c r="W631" i="2"/>
  <c r="V631" i="2"/>
  <c r="U631" i="2"/>
  <c r="T631" i="2"/>
  <c r="S631" i="2"/>
  <c r="R631" i="2"/>
  <c r="Q631" i="2"/>
  <c r="P631" i="2"/>
  <c r="O631" i="2"/>
  <c r="N631" i="2"/>
  <c r="M631" i="2"/>
  <c r="L631" i="2"/>
  <c r="AB630" i="2"/>
  <c r="AA630" i="2"/>
  <c r="Z630" i="2"/>
  <c r="Y630" i="2"/>
  <c r="X630" i="2"/>
  <c r="W630" i="2"/>
  <c r="V630" i="2"/>
  <c r="U630" i="2"/>
  <c r="T630" i="2"/>
  <c r="S630" i="2"/>
  <c r="R630" i="2"/>
  <c r="Q630" i="2"/>
  <c r="P630" i="2"/>
  <c r="O630" i="2"/>
  <c r="N630" i="2"/>
  <c r="M630" i="2"/>
  <c r="L630" i="2"/>
  <c r="AB629" i="2"/>
  <c r="AA629" i="2"/>
  <c r="Z629" i="2"/>
  <c r="Y629" i="2"/>
  <c r="X629" i="2"/>
  <c r="W629" i="2"/>
  <c r="V629" i="2"/>
  <c r="U629" i="2"/>
  <c r="T629" i="2"/>
  <c r="S629" i="2"/>
  <c r="R629" i="2"/>
  <c r="Q629" i="2"/>
  <c r="P629" i="2"/>
  <c r="O629" i="2"/>
  <c r="N629" i="2"/>
  <c r="M629" i="2"/>
  <c r="L629" i="2"/>
  <c r="AB628" i="2"/>
  <c r="AA628" i="2"/>
  <c r="Z628" i="2"/>
  <c r="Y628" i="2"/>
  <c r="X628" i="2"/>
  <c r="W628" i="2"/>
  <c r="V628" i="2"/>
  <c r="U628" i="2"/>
  <c r="T628" i="2"/>
  <c r="S628" i="2"/>
  <c r="R628" i="2"/>
  <c r="Q628" i="2"/>
  <c r="P628" i="2"/>
  <c r="O628" i="2"/>
  <c r="N628" i="2"/>
  <c r="M628" i="2"/>
  <c r="L628" i="2"/>
  <c r="AB627" i="2"/>
  <c r="AA627" i="2"/>
  <c r="Z627" i="2"/>
  <c r="Y627" i="2"/>
  <c r="X627" i="2"/>
  <c r="W627" i="2"/>
  <c r="V627" i="2"/>
  <c r="U627" i="2"/>
  <c r="T627" i="2"/>
  <c r="S627" i="2"/>
  <c r="R627" i="2"/>
  <c r="Q627" i="2"/>
  <c r="P627" i="2"/>
  <c r="O627" i="2"/>
  <c r="N627" i="2"/>
  <c r="M627" i="2"/>
  <c r="L627" i="2"/>
  <c r="AB626" i="2"/>
  <c r="AA626" i="2"/>
  <c r="Z626" i="2"/>
  <c r="Y626" i="2"/>
  <c r="X626" i="2"/>
  <c r="W626" i="2"/>
  <c r="V626" i="2"/>
  <c r="U626" i="2"/>
  <c r="T626" i="2"/>
  <c r="S626" i="2"/>
  <c r="R626" i="2"/>
  <c r="Q626" i="2"/>
  <c r="P626" i="2"/>
  <c r="O626" i="2"/>
  <c r="N626" i="2"/>
  <c r="M626" i="2"/>
  <c r="L626" i="2"/>
  <c r="AB625" i="2"/>
  <c r="AA625" i="2"/>
  <c r="Z625" i="2"/>
  <c r="Y625" i="2"/>
  <c r="X625" i="2"/>
  <c r="W625" i="2"/>
  <c r="V625" i="2"/>
  <c r="U625" i="2"/>
  <c r="T625" i="2"/>
  <c r="S625" i="2"/>
  <c r="R625" i="2"/>
  <c r="Q625" i="2"/>
  <c r="P625" i="2"/>
  <c r="O625" i="2"/>
  <c r="N625" i="2"/>
  <c r="M625" i="2"/>
  <c r="L625" i="2"/>
  <c r="AB624" i="2"/>
  <c r="AA624" i="2"/>
  <c r="Z624" i="2"/>
  <c r="Y624" i="2"/>
  <c r="X624" i="2"/>
  <c r="W624" i="2"/>
  <c r="V624" i="2"/>
  <c r="U624" i="2"/>
  <c r="T624" i="2"/>
  <c r="S624" i="2"/>
  <c r="R624" i="2"/>
  <c r="Q624" i="2"/>
  <c r="P624" i="2"/>
  <c r="O624" i="2"/>
  <c r="N624" i="2"/>
  <c r="M624" i="2"/>
  <c r="L624" i="2"/>
  <c r="AB623" i="2"/>
  <c r="AA623" i="2"/>
  <c r="Z623" i="2"/>
  <c r="Y623" i="2"/>
  <c r="X623" i="2"/>
  <c r="W623" i="2"/>
  <c r="V623" i="2"/>
  <c r="U623" i="2"/>
  <c r="T623" i="2"/>
  <c r="S623" i="2"/>
  <c r="R623" i="2"/>
  <c r="Q623" i="2"/>
  <c r="P623" i="2"/>
  <c r="O623" i="2"/>
  <c r="N623" i="2"/>
  <c r="M623" i="2"/>
  <c r="L623" i="2"/>
  <c r="AB622" i="2"/>
  <c r="AA622" i="2"/>
  <c r="Z622" i="2"/>
  <c r="Y622" i="2"/>
  <c r="X622" i="2"/>
  <c r="W622" i="2"/>
  <c r="V622" i="2"/>
  <c r="U622" i="2"/>
  <c r="T622" i="2"/>
  <c r="S622" i="2"/>
  <c r="R622" i="2"/>
  <c r="Q622" i="2"/>
  <c r="P622" i="2"/>
  <c r="O622" i="2"/>
  <c r="N622" i="2"/>
  <c r="M622" i="2"/>
  <c r="L622" i="2"/>
  <c r="AB621" i="2"/>
  <c r="AA621" i="2"/>
  <c r="Z621" i="2"/>
  <c r="Y621" i="2"/>
  <c r="X621" i="2"/>
  <c r="W621" i="2"/>
  <c r="V621" i="2"/>
  <c r="U621" i="2"/>
  <c r="T621" i="2"/>
  <c r="S621" i="2"/>
  <c r="R621" i="2"/>
  <c r="Q621" i="2"/>
  <c r="P621" i="2"/>
  <c r="O621" i="2"/>
  <c r="N621" i="2"/>
  <c r="M621" i="2"/>
  <c r="L621" i="2"/>
  <c r="AB620" i="2"/>
  <c r="AA620" i="2"/>
  <c r="Z620" i="2"/>
  <c r="Y620" i="2"/>
  <c r="X620" i="2"/>
  <c r="W620" i="2"/>
  <c r="V620" i="2"/>
  <c r="U620" i="2"/>
  <c r="T620" i="2"/>
  <c r="S620" i="2"/>
  <c r="R620" i="2"/>
  <c r="Q620" i="2"/>
  <c r="P620" i="2"/>
  <c r="O620" i="2"/>
  <c r="N620" i="2"/>
  <c r="M620" i="2"/>
  <c r="L620" i="2"/>
  <c r="AB619" i="2"/>
  <c r="AA619" i="2"/>
  <c r="Z619" i="2"/>
  <c r="Y619" i="2"/>
  <c r="X619" i="2"/>
  <c r="W619" i="2"/>
  <c r="V619" i="2"/>
  <c r="U619" i="2"/>
  <c r="T619" i="2"/>
  <c r="S619" i="2"/>
  <c r="R619" i="2"/>
  <c r="Q619" i="2"/>
  <c r="P619" i="2"/>
  <c r="O619" i="2"/>
  <c r="N619" i="2"/>
  <c r="M619" i="2"/>
  <c r="L619" i="2"/>
  <c r="AB618" i="2"/>
  <c r="AA618" i="2"/>
  <c r="Z618" i="2"/>
  <c r="Y618" i="2"/>
  <c r="X618" i="2"/>
  <c r="W618" i="2"/>
  <c r="V618" i="2"/>
  <c r="U618" i="2"/>
  <c r="T618" i="2"/>
  <c r="S618" i="2"/>
  <c r="R618" i="2"/>
  <c r="Q618" i="2"/>
  <c r="P618" i="2"/>
  <c r="O618" i="2"/>
  <c r="N618" i="2"/>
  <c r="M618" i="2"/>
  <c r="L618" i="2"/>
  <c r="AB617" i="2"/>
  <c r="AA617" i="2"/>
  <c r="Z617" i="2"/>
  <c r="Y617" i="2"/>
  <c r="X617" i="2"/>
  <c r="W617" i="2"/>
  <c r="V617" i="2"/>
  <c r="U617" i="2"/>
  <c r="T617" i="2"/>
  <c r="S617" i="2"/>
  <c r="R617" i="2"/>
  <c r="Q617" i="2"/>
  <c r="P617" i="2"/>
  <c r="O617" i="2"/>
  <c r="N617" i="2"/>
  <c r="M617" i="2"/>
  <c r="L617" i="2"/>
  <c r="AB616" i="2"/>
  <c r="AA616" i="2"/>
  <c r="Z616" i="2"/>
  <c r="Y616" i="2"/>
  <c r="X616" i="2"/>
  <c r="W616" i="2"/>
  <c r="V616" i="2"/>
  <c r="U616" i="2"/>
  <c r="T616" i="2"/>
  <c r="S616" i="2"/>
  <c r="R616" i="2"/>
  <c r="Q616" i="2"/>
  <c r="P616" i="2"/>
  <c r="O616" i="2"/>
  <c r="N616" i="2"/>
  <c r="M616" i="2"/>
  <c r="L616" i="2"/>
  <c r="AB615" i="2"/>
  <c r="AA615" i="2"/>
  <c r="Z615" i="2"/>
  <c r="Y615" i="2"/>
  <c r="X615" i="2"/>
  <c r="W615" i="2"/>
  <c r="V615" i="2"/>
  <c r="U615" i="2"/>
  <c r="T615" i="2"/>
  <c r="S615" i="2"/>
  <c r="R615" i="2"/>
  <c r="Q615" i="2"/>
  <c r="P615" i="2"/>
  <c r="O615" i="2"/>
  <c r="N615" i="2"/>
  <c r="M615" i="2"/>
  <c r="L615" i="2"/>
  <c r="AB614" i="2"/>
  <c r="AA614" i="2"/>
  <c r="Z614" i="2"/>
  <c r="Y614" i="2"/>
  <c r="X614" i="2"/>
  <c r="W614" i="2"/>
  <c r="V614" i="2"/>
  <c r="U614" i="2"/>
  <c r="T614" i="2"/>
  <c r="S614" i="2"/>
  <c r="R614" i="2"/>
  <c r="Q614" i="2"/>
  <c r="P614" i="2"/>
  <c r="O614" i="2"/>
  <c r="N614" i="2"/>
  <c r="M614" i="2"/>
  <c r="L614" i="2"/>
  <c r="AB613" i="2"/>
  <c r="AA613" i="2"/>
  <c r="Z613" i="2"/>
  <c r="Y613" i="2"/>
  <c r="X613" i="2"/>
  <c r="W613" i="2"/>
  <c r="V613" i="2"/>
  <c r="U613" i="2"/>
  <c r="T613" i="2"/>
  <c r="S613" i="2"/>
  <c r="R613" i="2"/>
  <c r="Q613" i="2"/>
  <c r="P613" i="2"/>
  <c r="O613" i="2"/>
  <c r="N613" i="2"/>
  <c r="M613" i="2"/>
  <c r="L613" i="2"/>
  <c r="AB612" i="2"/>
  <c r="AA612" i="2"/>
  <c r="Z612" i="2"/>
  <c r="Y612" i="2"/>
  <c r="X612" i="2"/>
  <c r="W612" i="2"/>
  <c r="V612" i="2"/>
  <c r="U612" i="2"/>
  <c r="T612" i="2"/>
  <c r="S612" i="2"/>
  <c r="R612" i="2"/>
  <c r="Q612" i="2"/>
  <c r="P612" i="2"/>
  <c r="O612" i="2"/>
  <c r="N612" i="2"/>
  <c r="M612" i="2"/>
  <c r="L612" i="2"/>
  <c r="AB611" i="2"/>
  <c r="AA611" i="2"/>
  <c r="Z611" i="2"/>
  <c r="Y611" i="2"/>
  <c r="X611" i="2"/>
  <c r="W611" i="2"/>
  <c r="V611" i="2"/>
  <c r="U611" i="2"/>
  <c r="T611" i="2"/>
  <c r="S611" i="2"/>
  <c r="R611" i="2"/>
  <c r="Q611" i="2"/>
  <c r="P611" i="2"/>
  <c r="O611" i="2"/>
  <c r="N611" i="2"/>
  <c r="M611" i="2"/>
  <c r="L611" i="2"/>
  <c r="AB610" i="2"/>
  <c r="AA610" i="2"/>
  <c r="Z610" i="2"/>
  <c r="Y610" i="2"/>
  <c r="X610" i="2"/>
  <c r="W610" i="2"/>
  <c r="V610" i="2"/>
  <c r="U610" i="2"/>
  <c r="T610" i="2"/>
  <c r="S610" i="2"/>
  <c r="R610" i="2"/>
  <c r="Q610" i="2"/>
  <c r="P610" i="2"/>
  <c r="O610" i="2"/>
  <c r="N610" i="2"/>
  <c r="M610" i="2"/>
  <c r="L610" i="2"/>
  <c r="AB609" i="2"/>
  <c r="AA609" i="2"/>
  <c r="Z609" i="2"/>
  <c r="Y609" i="2"/>
  <c r="X609" i="2"/>
  <c r="W609" i="2"/>
  <c r="V609" i="2"/>
  <c r="U609" i="2"/>
  <c r="T609" i="2"/>
  <c r="S609" i="2"/>
  <c r="R609" i="2"/>
  <c r="Q609" i="2"/>
  <c r="P609" i="2"/>
  <c r="O609" i="2"/>
  <c r="N609" i="2"/>
  <c r="M609" i="2"/>
  <c r="L609" i="2"/>
  <c r="AB608" i="2"/>
  <c r="AA608" i="2"/>
  <c r="Z608" i="2"/>
  <c r="Y608" i="2"/>
  <c r="X608" i="2"/>
  <c r="W608" i="2"/>
  <c r="V608" i="2"/>
  <c r="U608" i="2"/>
  <c r="T608" i="2"/>
  <c r="S608" i="2"/>
  <c r="R608" i="2"/>
  <c r="Q608" i="2"/>
  <c r="P608" i="2"/>
  <c r="O608" i="2"/>
  <c r="N608" i="2"/>
  <c r="M608" i="2"/>
  <c r="L608" i="2"/>
  <c r="AB607" i="2"/>
  <c r="AA607" i="2"/>
  <c r="Z607" i="2"/>
  <c r="Y607" i="2"/>
  <c r="X607" i="2"/>
  <c r="W607" i="2"/>
  <c r="V607" i="2"/>
  <c r="U607" i="2"/>
  <c r="T607" i="2"/>
  <c r="S607" i="2"/>
  <c r="R607" i="2"/>
  <c r="Q607" i="2"/>
  <c r="P607" i="2"/>
  <c r="O607" i="2"/>
  <c r="N607" i="2"/>
  <c r="M607" i="2"/>
  <c r="L607" i="2"/>
  <c r="AB606" i="2"/>
  <c r="AA606" i="2"/>
  <c r="Z606" i="2"/>
  <c r="Y606" i="2"/>
  <c r="X606" i="2"/>
  <c r="W606" i="2"/>
  <c r="V606" i="2"/>
  <c r="U606" i="2"/>
  <c r="T606" i="2"/>
  <c r="S606" i="2"/>
  <c r="R606" i="2"/>
  <c r="Q606" i="2"/>
  <c r="P606" i="2"/>
  <c r="O606" i="2"/>
  <c r="N606" i="2"/>
  <c r="M606" i="2"/>
  <c r="L606" i="2"/>
  <c r="AB605" i="2"/>
  <c r="AA605" i="2"/>
  <c r="Z605" i="2"/>
  <c r="Y605" i="2"/>
  <c r="X605" i="2"/>
  <c r="W605" i="2"/>
  <c r="V605" i="2"/>
  <c r="U605" i="2"/>
  <c r="T605" i="2"/>
  <c r="S605" i="2"/>
  <c r="R605" i="2"/>
  <c r="Q605" i="2"/>
  <c r="P605" i="2"/>
  <c r="O605" i="2"/>
  <c r="N605" i="2"/>
  <c r="M605" i="2"/>
  <c r="L605" i="2"/>
  <c r="AB604" i="2"/>
  <c r="AA604" i="2"/>
  <c r="Z604" i="2"/>
  <c r="Y604" i="2"/>
  <c r="X604" i="2"/>
  <c r="W604" i="2"/>
  <c r="V604" i="2"/>
  <c r="U604" i="2"/>
  <c r="T604" i="2"/>
  <c r="S604" i="2"/>
  <c r="R604" i="2"/>
  <c r="Q604" i="2"/>
  <c r="P604" i="2"/>
  <c r="O604" i="2"/>
  <c r="N604" i="2"/>
  <c r="M604" i="2"/>
  <c r="L604" i="2"/>
  <c r="AB603" i="2"/>
  <c r="AA603" i="2"/>
  <c r="Z603" i="2"/>
  <c r="Y603" i="2"/>
  <c r="X603" i="2"/>
  <c r="W603" i="2"/>
  <c r="V603" i="2"/>
  <c r="U603" i="2"/>
  <c r="T603" i="2"/>
  <c r="S603" i="2"/>
  <c r="R603" i="2"/>
  <c r="Q603" i="2"/>
  <c r="P603" i="2"/>
  <c r="O603" i="2"/>
  <c r="N603" i="2"/>
  <c r="M603" i="2"/>
  <c r="L603" i="2"/>
  <c r="AB602" i="2"/>
  <c r="AA602" i="2"/>
  <c r="Z602" i="2"/>
  <c r="Y602" i="2"/>
  <c r="X602" i="2"/>
  <c r="W602" i="2"/>
  <c r="V602" i="2"/>
  <c r="U602" i="2"/>
  <c r="T602" i="2"/>
  <c r="S602" i="2"/>
  <c r="R602" i="2"/>
  <c r="Q602" i="2"/>
  <c r="P602" i="2"/>
  <c r="O602" i="2"/>
  <c r="N602" i="2"/>
  <c r="M602" i="2"/>
  <c r="L602" i="2"/>
  <c r="AB601" i="2"/>
  <c r="AA601" i="2"/>
  <c r="Z601" i="2"/>
  <c r="Y601" i="2"/>
  <c r="X601" i="2"/>
  <c r="W601" i="2"/>
  <c r="V601" i="2"/>
  <c r="U601" i="2"/>
  <c r="T601" i="2"/>
  <c r="S601" i="2"/>
  <c r="R601" i="2"/>
  <c r="Q601" i="2"/>
  <c r="P601" i="2"/>
  <c r="O601" i="2"/>
  <c r="N601" i="2"/>
  <c r="M601" i="2"/>
  <c r="L601" i="2"/>
  <c r="AB600" i="2"/>
  <c r="AA600" i="2"/>
  <c r="Z600" i="2"/>
  <c r="Y600" i="2"/>
  <c r="X600" i="2"/>
  <c r="W600" i="2"/>
  <c r="V600" i="2"/>
  <c r="U600" i="2"/>
  <c r="T600" i="2"/>
  <c r="S600" i="2"/>
  <c r="R600" i="2"/>
  <c r="Q600" i="2"/>
  <c r="P600" i="2"/>
  <c r="O600" i="2"/>
  <c r="N600" i="2"/>
  <c r="M600" i="2"/>
  <c r="L600" i="2"/>
  <c r="AB599" i="2"/>
  <c r="AA599" i="2"/>
  <c r="Z599" i="2"/>
  <c r="Y599" i="2"/>
  <c r="X599" i="2"/>
  <c r="W599" i="2"/>
  <c r="V599" i="2"/>
  <c r="U599" i="2"/>
  <c r="T599" i="2"/>
  <c r="S599" i="2"/>
  <c r="R599" i="2"/>
  <c r="Q599" i="2"/>
  <c r="P599" i="2"/>
  <c r="O599" i="2"/>
  <c r="N599" i="2"/>
  <c r="M599" i="2"/>
  <c r="L599" i="2"/>
  <c r="AB598" i="2"/>
  <c r="AA598" i="2"/>
  <c r="Z598" i="2"/>
  <c r="Y598" i="2"/>
  <c r="X598" i="2"/>
  <c r="W598" i="2"/>
  <c r="V598" i="2"/>
  <c r="U598" i="2"/>
  <c r="T598" i="2"/>
  <c r="S598" i="2"/>
  <c r="R598" i="2"/>
  <c r="Q598" i="2"/>
  <c r="P598" i="2"/>
  <c r="O598" i="2"/>
  <c r="N598" i="2"/>
  <c r="M598" i="2"/>
  <c r="L598" i="2"/>
  <c r="AB597" i="2"/>
  <c r="AA597" i="2"/>
  <c r="Z597" i="2"/>
  <c r="Y597" i="2"/>
  <c r="X597" i="2"/>
  <c r="W597" i="2"/>
  <c r="V597" i="2"/>
  <c r="U597" i="2"/>
  <c r="T597" i="2"/>
  <c r="S597" i="2"/>
  <c r="R597" i="2"/>
  <c r="Q597" i="2"/>
  <c r="P597" i="2"/>
  <c r="O597" i="2"/>
  <c r="N597" i="2"/>
  <c r="M597" i="2"/>
  <c r="L597" i="2"/>
  <c r="AB596" i="2"/>
  <c r="AA596" i="2"/>
  <c r="Z596" i="2"/>
  <c r="Y596" i="2"/>
  <c r="X596" i="2"/>
  <c r="W596" i="2"/>
  <c r="V596" i="2"/>
  <c r="U596" i="2"/>
  <c r="T596" i="2"/>
  <c r="S596" i="2"/>
  <c r="R596" i="2"/>
  <c r="Q596" i="2"/>
  <c r="P596" i="2"/>
  <c r="O596" i="2"/>
  <c r="N596" i="2"/>
  <c r="M596" i="2"/>
  <c r="L596" i="2"/>
  <c r="AB595" i="2"/>
  <c r="AA595" i="2"/>
  <c r="Z595" i="2"/>
  <c r="Y595" i="2"/>
  <c r="X595" i="2"/>
  <c r="W595" i="2"/>
  <c r="V595" i="2"/>
  <c r="U595" i="2"/>
  <c r="T595" i="2"/>
  <c r="S595" i="2"/>
  <c r="R595" i="2"/>
  <c r="Q595" i="2"/>
  <c r="P595" i="2"/>
  <c r="O595" i="2"/>
  <c r="N595" i="2"/>
  <c r="M595" i="2"/>
  <c r="L595" i="2"/>
  <c r="AB594" i="2"/>
  <c r="AA594" i="2"/>
  <c r="Z594" i="2"/>
  <c r="Y594" i="2"/>
  <c r="X594" i="2"/>
  <c r="W594" i="2"/>
  <c r="V594" i="2"/>
  <c r="U594" i="2"/>
  <c r="T594" i="2"/>
  <c r="S594" i="2"/>
  <c r="R594" i="2"/>
  <c r="Q594" i="2"/>
  <c r="P594" i="2"/>
  <c r="O594" i="2"/>
  <c r="N594" i="2"/>
  <c r="M594" i="2"/>
  <c r="L594" i="2"/>
  <c r="AB593" i="2"/>
  <c r="AA593" i="2"/>
  <c r="Z593" i="2"/>
  <c r="Y593" i="2"/>
  <c r="X593" i="2"/>
  <c r="W593" i="2"/>
  <c r="V593" i="2"/>
  <c r="U593" i="2"/>
  <c r="T593" i="2"/>
  <c r="S593" i="2"/>
  <c r="R593" i="2"/>
  <c r="Q593" i="2"/>
  <c r="P593" i="2"/>
  <c r="O593" i="2"/>
  <c r="N593" i="2"/>
  <c r="M593" i="2"/>
  <c r="L593" i="2"/>
  <c r="AB592" i="2"/>
  <c r="AA592" i="2"/>
  <c r="Z592" i="2"/>
  <c r="Y592" i="2"/>
  <c r="X592" i="2"/>
  <c r="W592" i="2"/>
  <c r="V592" i="2"/>
  <c r="U592" i="2"/>
  <c r="T592" i="2"/>
  <c r="S592" i="2"/>
  <c r="R592" i="2"/>
  <c r="Q592" i="2"/>
  <c r="P592" i="2"/>
  <c r="O592" i="2"/>
  <c r="N592" i="2"/>
  <c r="M592" i="2"/>
  <c r="L592" i="2"/>
  <c r="AB591" i="2"/>
  <c r="AA591" i="2"/>
  <c r="Z591" i="2"/>
  <c r="Y591" i="2"/>
  <c r="X591" i="2"/>
  <c r="W591" i="2"/>
  <c r="V591" i="2"/>
  <c r="U591" i="2"/>
  <c r="T591" i="2"/>
  <c r="S591" i="2"/>
  <c r="R591" i="2"/>
  <c r="Q591" i="2"/>
  <c r="P591" i="2"/>
  <c r="O591" i="2"/>
  <c r="N591" i="2"/>
  <c r="M591" i="2"/>
  <c r="L591" i="2"/>
  <c r="AB590" i="2"/>
  <c r="AA590" i="2"/>
  <c r="Z590" i="2"/>
  <c r="Y590" i="2"/>
  <c r="X590" i="2"/>
  <c r="W590" i="2"/>
  <c r="V590" i="2"/>
  <c r="U590" i="2"/>
  <c r="T590" i="2"/>
  <c r="S590" i="2"/>
  <c r="R590" i="2"/>
  <c r="Q590" i="2"/>
  <c r="P590" i="2"/>
  <c r="O590" i="2"/>
  <c r="N590" i="2"/>
  <c r="M590" i="2"/>
  <c r="L590" i="2"/>
  <c r="AB589" i="2"/>
  <c r="AA589" i="2"/>
  <c r="Z589" i="2"/>
  <c r="Y589" i="2"/>
  <c r="X589" i="2"/>
  <c r="W589" i="2"/>
  <c r="V589" i="2"/>
  <c r="U589" i="2"/>
  <c r="T589" i="2"/>
  <c r="S589" i="2"/>
  <c r="R589" i="2"/>
  <c r="Q589" i="2"/>
  <c r="P589" i="2"/>
  <c r="O589" i="2"/>
  <c r="N589" i="2"/>
  <c r="M589" i="2"/>
  <c r="L589" i="2"/>
  <c r="AB588" i="2"/>
  <c r="AA588" i="2"/>
  <c r="Z588" i="2"/>
  <c r="Y588" i="2"/>
  <c r="X588" i="2"/>
  <c r="W588" i="2"/>
  <c r="V588" i="2"/>
  <c r="U588" i="2"/>
  <c r="T588" i="2"/>
  <c r="S588" i="2"/>
  <c r="R588" i="2"/>
  <c r="Q588" i="2"/>
  <c r="P588" i="2"/>
  <c r="O588" i="2"/>
  <c r="N588" i="2"/>
  <c r="M588" i="2"/>
  <c r="L588" i="2"/>
  <c r="AB587" i="2"/>
  <c r="AA587" i="2"/>
  <c r="Z587" i="2"/>
  <c r="Y587" i="2"/>
  <c r="X587" i="2"/>
  <c r="W587" i="2"/>
  <c r="V587" i="2"/>
  <c r="U587" i="2"/>
  <c r="T587" i="2"/>
  <c r="S587" i="2"/>
  <c r="R587" i="2"/>
  <c r="Q587" i="2"/>
  <c r="P587" i="2"/>
  <c r="O587" i="2"/>
  <c r="N587" i="2"/>
  <c r="M587" i="2"/>
  <c r="L587" i="2"/>
  <c r="AB586" i="2"/>
  <c r="AA586" i="2"/>
  <c r="Z586" i="2"/>
  <c r="Y586" i="2"/>
  <c r="X586" i="2"/>
  <c r="W586" i="2"/>
  <c r="V586" i="2"/>
  <c r="U586" i="2"/>
  <c r="T586" i="2"/>
  <c r="S586" i="2"/>
  <c r="R586" i="2"/>
  <c r="Q586" i="2"/>
  <c r="P586" i="2"/>
  <c r="O586" i="2"/>
  <c r="N586" i="2"/>
  <c r="M586" i="2"/>
  <c r="L586" i="2"/>
  <c r="AB585" i="2"/>
  <c r="AA585" i="2"/>
  <c r="Z585" i="2"/>
  <c r="Y585" i="2"/>
  <c r="X585" i="2"/>
  <c r="W585" i="2"/>
  <c r="V585" i="2"/>
  <c r="U585" i="2"/>
  <c r="T585" i="2"/>
  <c r="S585" i="2"/>
  <c r="R585" i="2"/>
  <c r="Q585" i="2"/>
  <c r="P585" i="2"/>
  <c r="O585" i="2"/>
  <c r="N585" i="2"/>
  <c r="M585" i="2"/>
  <c r="L585" i="2"/>
  <c r="AB584" i="2"/>
  <c r="AA584" i="2"/>
  <c r="Z584" i="2"/>
  <c r="Y584" i="2"/>
  <c r="X584" i="2"/>
  <c r="W584" i="2"/>
  <c r="V584" i="2"/>
  <c r="U584" i="2"/>
  <c r="T584" i="2"/>
  <c r="S584" i="2"/>
  <c r="R584" i="2"/>
  <c r="Q584" i="2"/>
  <c r="P584" i="2"/>
  <c r="O584" i="2"/>
  <c r="N584" i="2"/>
  <c r="M584" i="2"/>
  <c r="L584" i="2"/>
  <c r="AB583" i="2"/>
  <c r="AA583" i="2"/>
  <c r="Z583" i="2"/>
  <c r="Y583" i="2"/>
  <c r="X583" i="2"/>
  <c r="W583" i="2"/>
  <c r="V583" i="2"/>
  <c r="U583" i="2"/>
  <c r="T583" i="2"/>
  <c r="S583" i="2"/>
  <c r="R583" i="2"/>
  <c r="Q583" i="2"/>
  <c r="P583" i="2"/>
  <c r="O583" i="2"/>
  <c r="N583" i="2"/>
  <c r="M583" i="2"/>
  <c r="L583" i="2"/>
  <c r="AB582" i="2"/>
  <c r="AA582" i="2"/>
  <c r="Z582" i="2"/>
  <c r="Y582" i="2"/>
  <c r="X582" i="2"/>
  <c r="W582" i="2"/>
  <c r="V582" i="2"/>
  <c r="U582" i="2"/>
  <c r="T582" i="2"/>
  <c r="S582" i="2"/>
  <c r="R582" i="2"/>
  <c r="Q582" i="2"/>
  <c r="P582" i="2"/>
  <c r="O582" i="2"/>
  <c r="N582" i="2"/>
  <c r="M582" i="2"/>
  <c r="L582" i="2"/>
  <c r="AB581" i="2"/>
  <c r="AA581" i="2"/>
  <c r="Z581" i="2"/>
  <c r="Y581" i="2"/>
  <c r="X581" i="2"/>
  <c r="W581" i="2"/>
  <c r="V581" i="2"/>
  <c r="U581" i="2"/>
  <c r="T581" i="2"/>
  <c r="S581" i="2"/>
  <c r="R581" i="2"/>
  <c r="Q581" i="2"/>
  <c r="P581" i="2"/>
  <c r="O581" i="2"/>
  <c r="N581" i="2"/>
  <c r="M581" i="2"/>
  <c r="L581" i="2"/>
  <c r="AB580" i="2"/>
  <c r="AA580" i="2"/>
  <c r="Z580" i="2"/>
  <c r="Y580" i="2"/>
  <c r="X580" i="2"/>
  <c r="W580" i="2"/>
  <c r="V580" i="2"/>
  <c r="U580" i="2"/>
  <c r="T580" i="2"/>
  <c r="S580" i="2"/>
  <c r="R580" i="2"/>
  <c r="Q580" i="2"/>
  <c r="P580" i="2"/>
  <c r="O580" i="2"/>
  <c r="N580" i="2"/>
  <c r="M580" i="2"/>
  <c r="L580" i="2"/>
  <c r="AB579" i="2"/>
  <c r="AA579" i="2"/>
  <c r="Z579" i="2"/>
  <c r="Y579" i="2"/>
  <c r="X579" i="2"/>
  <c r="W579" i="2"/>
  <c r="V579" i="2"/>
  <c r="U579" i="2"/>
  <c r="T579" i="2"/>
  <c r="S579" i="2"/>
  <c r="R579" i="2"/>
  <c r="Q579" i="2"/>
  <c r="P579" i="2"/>
  <c r="O579" i="2"/>
  <c r="N579" i="2"/>
  <c r="M579" i="2"/>
  <c r="L579" i="2"/>
  <c r="AB578" i="2"/>
  <c r="AA578" i="2"/>
  <c r="Z578" i="2"/>
  <c r="Y578" i="2"/>
  <c r="X578" i="2"/>
  <c r="W578" i="2"/>
  <c r="V578" i="2"/>
  <c r="U578" i="2"/>
  <c r="T578" i="2"/>
  <c r="S578" i="2"/>
  <c r="R578" i="2"/>
  <c r="Q578" i="2"/>
  <c r="P578" i="2"/>
  <c r="O578" i="2"/>
  <c r="N578" i="2"/>
  <c r="M578" i="2"/>
  <c r="L578" i="2"/>
  <c r="AB577" i="2"/>
  <c r="AA577" i="2"/>
  <c r="Z577" i="2"/>
  <c r="Y577" i="2"/>
  <c r="X577" i="2"/>
  <c r="W577" i="2"/>
  <c r="V577" i="2"/>
  <c r="U577" i="2"/>
  <c r="T577" i="2"/>
  <c r="S577" i="2"/>
  <c r="R577" i="2"/>
  <c r="Q577" i="2"/>
  <c r="P577" i="2"/>
  <c r="O577" i="2"/>
  <c r="N577" i="2"/>
  <c r="M577" i="2"/>
  <c r="L577" i="2"/>
  <c r="AB576" i="2"/>
  <c r="AA576" i="2"/>
  <c r="Z576" i="2"/>
  <c r="Y576" i="2"/>
  <c r="X576" i="2"/>
  <c r="W576" i="2"/>
  <c r="V576" i="2"/>
  <c r="U576" i="2"/>
  <c r="T576" i="2"/>
  <c r="S576" i="2"/>
  <c r="R576" i="2"/>
  <c r="Q576" i="2"/>
  <c r="P576" i="2"/>
  <c r="O576" i="2"/>
  <c r="N576" i="2"/>
  <c r="M576" i="2"/>
  <c r="L576" i="2"/>
  <c r="AB575" i="2"/>
  <c r="AA575" i="2"/>
  <c r="Z575" i="2"/>
  <c r="Y575" i="2"/>
  <c r="X575" i="2"/>
  <c r="W575" i="2"/>
  <c r="V575" i="2"/>
  <c r="U575" i="2"/>
  <c r="T575" i="2"/>
  <c r="S575" i="2"/>
  <c r="R575" i="2"/>
  <c r="Q575" i="2"/>
  <c r="P575" i="2"/>
  <c r="O575" i="2"/>
  <c r="N575" i="2"/>
  <c r="M575" i="2"/>
  <c r="L575" i="2"/>
  <c r="AB574" i="2"/>
  <c r="AA574" i="2"/>
  <c r="Z574" i="2"/>
  <c r="Y574" i="2"/>
  <c r="X574" i="2"/>
  <c r="W574" i="2"/>
  <c r="V574" i="2"/>
  <c r="U574" i="2"/>
  <c r="T574" i="2"/>
  <c r="S574" i="2"/>
  <c r="R574" i="2"/>
  <c r="Q574" i="2"/>
  <c r="P574" i="2"/>
  <c r="O574" i="2"/>
  <c r="N574" i="2"/>
  <c r="M574" i="2"/>
  <c r="L574" i="2"/>
  <c r="AB573" i="2"/>
  <c r="AA573" i="2"/>
  <c r="Z573" i="2"/>
  <c r="Y573" i="2"/>
  <c r="X573" i="2"/>
  <c r="W573" i="2"/>
  <c r="V573" i="2"/>
  <c r="U573" i="2"/>
  <c r="T573" i="2"/>
  <c r="S573" i="2"/>
  <c r="R573" i="2"/>
  <c r="Q573" i="2"/>
  <c r="P573" i="2"/>
  <c r="O573" i="2"/>
  <c r="N573" i="2"/>
  <c r="M573" i="2"/>
  <c r="L573" i="2"/>
  <c r="AB572" i="2"/>
  <c r="AA572" i="2"/>
  <c r="Z572" i="2"/>
  <c r="Y572" i="2"/>
  <c r="X572" i="2"/>
  <c r="W572" i="2"/>
  <c r="V572" i="2"/>
  <c r="U572" i="2"/>
  <c r="T572" i="2"/>
  <c r="S572" i="2"/>
  <c r="R572" i="2"/>
  <c r="Q572" i="2"/>
  <c r="P572" i="2"/>
  <c r="O572" i="2"/>
  <c r="N572" i="2"/>
  <c r="M572" i="2"/>
  <c r="L572" i="2"/>
  <c r="AB571" i="2"/>
  <c r="AA571" i="2"/>
  <c r="Z571" i="2"/>
  <c r="Y571" i="2"/>
  <c r="X571" i="2"/>
  <c r="W571" i="2"/>
  <c r="V571" i="2"/>
  <c r="U571" i="2"/>
  <c r="T571" i="2"/>
  <c r="S571" i="2"/>
  <c r="R571" i="2"/>
  <c r="Q571" i="2"/>
  <c r="P571" i="2"/>
  <c r="O571" i="2"/>
  <c r="N571" i="2"/>
  <c r="M571" i="2"/>
  <c r="L571" i="2"/>
  <c r="AB570" i="2"/>
  <c r="AA570" i="2"/>
  <c r="Z570" i="2"/>
  <c r="Y570" i="2"/>
  <c r="X570" i="2"/>
  <c r="W570" i="2"/>
  <c r="V570" i="2"/>
  <c r="U570" i="2"/>
  <c r="T570" i="2"/>
  <c r="S570" i="2"/>
  <c r="R570" i="2"/>
  <c r="Q570" i="2"/>
  <c r="P570" i="2"/>
  <c r="O570" i="2"/>
  <c r="N570" i="2"/>
  <c r="M570" i="2"/>
  <c r="L570" i="2"/>
  <c r="AB569" i="2"/>
  <c r="AA569" i="2"/>
  <c r="Z569" i="2"/>
  <c r="Y569" i="2"/>
  <c r="X569" i="2"/>
  <c r="W569" i="2"/>
  <c r="V569" i="2"/>
  <c r="U569" i="2"/>
  <c r="T569" i="2"/>
  <c r="S569" i="2"/>
  <c r="R569" i="2"/>
  <c r="Q569" i="2"/>
  <c r="P569" i="2"/>
  <c r="O569" i="2"/>
  <c r="N569" i="2"/>
  <c r="M569" i="2"/>
  <c r="L569" i="2"/>
  <c r="AB568" i="2"/>
  <c r="AA568" i="2"/>
  <c r="Z568" i="2"/>
  <c r="Y568" i="2"/>
  <c r="X568" i="2"/>
  <c r="W568" i="2"/>
  <c r="V568" i="2"/>
  <c r="U568" i="2"/>
  <c r="T568" i="2"/>
  <c r="S568" i="2"/>
  <c r="R568" i="2"/>
  <c r="Q568" i="2"/>
  <c r="P568" i="2"/>
  <c r="O568" i="2"/>
  <c r="N568" i="2"/>
  <c r="M568" i="2"/>
  <c r="L568" i="2"/>
  <c r="AB567" i="2"/>
  <c r="AA567" i="2"/>
  <c r="Z567" i="2"/>
  <c r="Y567" i="2"/>
  <c r="X567" i="2"/>
  <c r="W567" i="2"/>
  <c r="V567" i="2"/>
  <c r="U567" i="2"/>
  <c r="T567" i="2"/>
  <c r="S567" i="2"/>
  <c r="R567" i="2"/>
  <c r="Q567" i="2"/>
  <c r="P567" i="2"/>
  <c r="O567" i="2"/>
  <c r="N567" i="2"/>
  <c r="M567" i="2"/>
  <c r="L567" i="2"/>
  <c r="AB566" i="2"/>
  <c r="AA566" i="2"/>
  <c r="Z566" i="2"/>
  <c r="Y566" i="2"/>
  <c r="X566" i="2"/>
  <c r="W566" i="2"/>
  <c r="V566" i="2"/>
  <c r="U566" i="2"/>
  <c r="T566" i="2"/>
  <c r="S566" i="2"/>
  <c r="R566" i="2"/>
  <c r="Q566" i="2"/>
  <c r="P566" i="2"/>
  <c r="O566" i="2"/>
  <c r="N566" i="2"/>
  <c r="M566" i="2"/>
  <c r="L566" i="2"/>
  <c r="AB565" i="2"/>
  <c r="AA565" i="2"/>
  <c r="Z565" i="2"/>
  <c r="Y565" i="2"/>
  <c r="X565" i="2"/>
  <c r="W565" i="2"/>
  <c r="V565" i="2"/>
  <c r="U565" i="2"/>
  <c r="T565" i="2"/>
  <c r="S565" i="2"/>
  <c r="R565" i="2"/>
  <c r="Q565" i="2"/>
  <c r="P565" i="2"/>
  <c r="O565" i="2"/>
  <c r="N565" i="2"/>
  <c r="M565" i="2"/>
  <c r="L565" i="2"/>
  <c r="AB564" i="2"/>
  <c r="AA564" i="2"/>
  <c r="Z564" i="2"/>
  <c r="Y564" i="2"/>
  <c r="X564" i="2"/>
  <c r="W564" i="2"/>
  <c r="V564" i="2"/>
  <c r="U564" i="2"/>
  <c r="T564" i="2"/>
  <c r="S564" i="2"/>
  <c r="R564" i="2"/>
  <c r="Q564" i="2"/>
  <c r="P564" i="2"/>
  <c r="O564" i="2"/>
  <c r="N564" i="2"/>
  <c r="M564" i="2"/>
  <c r="L564" i="2"/>
  <c r="AB563" i="2"/>
  <c r="AA563" i="2"/>
  <c r="Z563" i="2"/>
  <c r="Y563" i="2"/>
  <c r="X563" i="2"/>
  <c r="W563" i="2"/>
  <c r="V563" i="2"/>
  <c r="U563" i="2"/>
  <c r="T563" i="2"/>
  <c r="S563" i="2"/>
  <c r="R563" i="2"/>
  <c r="Q563" i="2"/>
  <c r="P563" i="2"/>
  <c r="O563" i="2"/>
  <c r="N563" i="2"/>
  <c r="M563" i="2"/>
  <c r="L563" i="2"/>
  <c r="AB562" i="2"/>
  <c r="AA562" i="2"/>
  <c r="Z562" i="2"/>
  <c r="Y562" i="2"/>
  <c r="X562" i="2"/>
  <c r="W562" i="2"/>
  <c r="V562" i="2"/>
  <c r="U562" i="2"/>
  <c r="T562" i="2"/>
  <c r="S562" i="2"/>
  <c r="R562" i="2"/>
  <c r="Q562" i="2"/>
  <c r="P562" i="2"/>
  <c r="O562" i="2"/>
  <c r="N562" i="2"/>
  <c r="M562" i="2"/>
  <c r="L562" i="2"/>
  <c r="AB561" i="2"/>
  <c r="AA561" i="2"/>
  <c r="Z561" i="2"/>
  <c r="Y561" i="2"/>
  <c r="X561" i="2"/>
  <c r="W561" i="2"/>
  <c r="V561" i="2"/>
  <c r="U561" i="2"/>
  <c r="T561" i="2"/>
  <c r="S561" i="2"/>
  <c r="R561" i="2"/>
  <c r="Q561" i="2"/>
  <c r="P561" i="2"/>
  <c r="O561" i="2"/>
  <c r="N561" i="2"/>
  <c r="M561" i="2"/>
  <c r="L561" i="2"/>
  <c r="AB560" i="2"/>
  <c r="AA560" i="2"/>
  <c r="Z560" i="2"/>
  <c r="Y560" i="2"/>
  <c r="X560" i="2"/>
  <c r="W560" i="2"/>
  <c r="V560" i="2"/>
  <c r="U560" i="2"/>
  <c r="T560" i="2"/>
  <c r="S560" i="2"/>
  <c r="R560" i="2"/>
  <c r="Q560" i="2"/>
  <c r="P560" i="2"/>
  <c r="O560" i="2"/>
  <c r="N560" i="2"/>
  <c r="M560" i="2"/>
  <c r="L560" i="2"/>
  <c r="AB559" i="2"/>
  <c r="AA559" i="2"/>
  <c r="Z559" i="2"/>
  <c r="Y559" i="2"/>
  <c r="X559" i="2"/>
  <c r="W559" i="2"/>
  <c r="V559" i="2"/>
  <c r="U559" i="2"/>
  <c r="T559" i="2"/>
  <c r="S559" i="2"/>
  <c r="R559" i="2"/>
  <c r="Q559" i="2"/>
  <c r="P559" i="2"/>
  <c r="O559" i="2"/>
  <c r="N559" i="2"/>
  <c r="M559" i="2"/>
  <c r="L559" i="2"/>
  <c r="AB558" i="2"/>
  <c r="AA558" i="2"/>
  <c r="Z558" i="2"/>
  <c r="Y558" i="2"/>
  <c r="X558" i="2"/>
  <c r="W558" i="2"/>
  <c r="V558" i="2"/>
  <c r="U558" i="2"/>
  <c r="T558" i="2"/>
  <c r="S558" i="2"/>
  <c r="R558" i="2"/>
  <c r="Q558" i="2"/>
  <c r="P558" i="2"/>
  <c r="O558" i="2"/>
  <c r="N558" i="2"/>
  <c r="M558" i="2"/>
  <c r="L558" i="2"/>
  <c r="AB557" i="2"/>
  <c r="AA557" i="2"/>
  <c r="Z557" i="2"/>
  <c r="Y557" i="2"/>
  <c r="X557" i="2"/>
  <c r="W557" i="2"/>
  <c r="V557" i="2"/>
  <c r="U557" i="2"/>
  <c r="T557" i="2"/>
  <c r="S557" i="2"/>
  <c r="R557" i="2"/>
  <c r="Q557" i="2"/>
  <c r="P557" i="2"/>
  <c r="O557" i="2"/>
  <c r="N557" i="2"/>
  <c r="M557" i="2"/>
  <c r="L557" i="2"/>
  <c r="AB556" i="2"/>
  <c r="AA556" i="2"/>
  <c r="Z556" i="2"/>
  <c r="Y556" i="2"/>
  <c r="X556" i="2"/>
  <c r="W556" i="2"/>
  <c r="V556" i="2"/>
  <c r="U556" i="2"/>
  <c r="T556" i="2"/>
  <c r="S556" i="2"/>
  <c r="R556" i="2"/>
  <c r="Q556" i="2"/>
  <c r="P556" i="2"/>
  <c r="O556" i="2"/>
  <c r="N556" i="2"/>
  <c r="M556" i="2"/>
  <c r="L556" i="2"/>
  <c r="AB555" i="2"/>
  <c r="AA555" i="2"/>
  <c r="Z555" i="2"/>
  <c r="Y555" i="2"/>
  <c r="X555" i="2"/>
  <c r="W555" i="2"/>
  <c r="V555" i="2"/>
  <c r="U555" i="2"/>
  <c r="T555" i="2"/>
  <c r="S555" i="2"/>
  <c r="R555" i="2"/>
  <c r="Q555" i="2"/>
  <c r="P555" i="2"/>
  <c r="O555" i="2"/>
  <c r="N555" i="2"/>
  <c r="M555" i="2"/>
  <c r="L555" i="2"/>
  <c r="AB554" i="2"/>
  <c r="AA554" i="2"/>
  <c r="Z554" i="2"/>
  <c r="Y554" i="2"/>
  <c r="X554" i="2"/>
  <c r="W554" i="2"/>
  <c r="V554" i="2"/>
  <c r="U554" i="2"/>
  <c r="T554" i="2"/>
  <c r="S554" i="2"/>
  <c r="R554" i="2"/>
  <c r="Q554" i="2"/>
  <c r="P554" i="2"/>
  <c r="O554" i="2"/>
  <c r="N554" i="2"/>
  <c r="M554" i="2"/>
  <c r="L554" i="2"/>
  <c r="AB553" i="2"/>
  <c r="AA553" i="2"/>
  <c r="Z553" i="2"/>
  <c r="Y553" i="2"/>
  <c r="X553" i="2"/>
  <c r="W553" i="2"/>
  <c r="V553" i="2"/>
  <c r="U553" i="2"/>
  <c r="T553" i="2"/>
  <c r="S553" i="2"/>
  <c r="R553" i="2"/>
  <c r="Q553" i="2"/>
  <c r="P553" i="2"/>
  <c r="O553" i="2"/>
  <c r="N553" i="2"/>
  <c r="M553" i="2"/>
  <c r="L553" i="2"/>
  <c r="AB552" i="2"/>
  <c r="AA552" i="2"/>
  <c r="Z552" i="2"/>
  <c r="Y552" i="2"/>
  <c r="X552" i="2"/>
  <c r="W552" i="2"/>
  <c r="V552" i="2"/>
  <c r="U552" i="2"/>
  <c r="T552" i="2"/>
  <c r="S552" i="2"/>
  <c r="R552" i="2"/>
  <c r="Q552" i="2"/>
  <c r="P552" i="2"/>
  <c r="O552" i="2"/>
  <c r="N552" i="2"/>
  <c r="M552" i="2"/>
  <c r="L552" i="2"/>
  <c r="AB551" i="2"/>
  <c r="AA551" i="2"/>
  <c r="Z551" i="2"/>
  <c r="Y551" i="2"/>
  <c r="X551" i="2"/>
  <c r="W551" i="2"/>
  <c r="V551" i="2"/>
  <c r="U551" i="2"/>
  <c r="T551" i="2"/>
  <c r="S551" i="2"/>
  <c r="R551" i="2"/>
  <c r="Q551" i="2"/>
  <c r="P551" i="2"/>
  <c r="O551" i="2"/>
  <c r="N551" i="2"/>
  <c r="M551" i="2"/>
  <c r="L551" i="2"/>
  <c r="AB550" i="2"/>
  <c r="AA550" i="2"/>
  <c r="Z550" i="2"/>
  <c r="Y550" i="2"/>
  <c r="X550" i="2"/>
  <c r="W550" i="2"/>
  <c r="V550" i="2"/>
  <c r="U550" i="2"/>
  <c r="T550" i="2"/>
  <c r="S550" i="2"/>
  <c r="R550" i="2"/>
  <c r="Q550" i="2"/>
  <c r="P550" i="2"/>
  <c r="O550" i="2"/>
  <c r="N550" i="2"/>
  <c r="M550" i="2"/>
  <c r="L550" i="2"/>
  <c r="AB549" i="2"/>
  <c r="AA549" i="2"/>
  <c r="Z549" i="2"/>
  <c r="Y549" i="2"/>
  <c r="X549" i="2"/>
  <c r="W549" i="2"/>
  <c r="V549" i="2"/>
  <c r="U549" i="2"/>
  <c r="T549" i="2"/>
  <c r="S549" i="2"/>
  <c r="R549" i="2"/>
  <c r="Q549" i="2"/>
  <c r="P549" i="2"/>
  <c r="O549" i="2"/>
  <c r="N549" i="2"/>
  <c r="M549" i="2"/>
  <c r="L549" i="2"/>
  <c r="AB548" i="2"/>
  <c r="AA548" i="2"/>
  <c r="Z548" i="2"/>
  <c r="Y548" i="2"/>
  <c r="X548" i="2"/>
  <c r="W548" i="2"/>
  <c r="V548" i="2"/>
  <c r="U548" i="2"/>
  <c r="T548" i="2"/>
  <c r="S548" i="2"/>
  <c r="R548" i="2"/>
  <c r="Q548" i="2"/>
  <c r="P548" i="2"/>
  <c r="O548" i="2"/>
  <c r="N548" i="2"/>
  <c r="M548" i="2"/>
  <c r="L548" i="2"/>
  <c r="AB547" i="2"/>
  <c r="AA547" i="2"/>
  <c r="Z547" i="2"/>
  <c r="Y547" i="2"/>
  <c r="X547" i="2"/>
  <c r="W547" i="2"/>
  <c r="V547" i="2"/>
  <c r="U547" i="2"/>
  <c r="T547" i="2"/>
  <c r="S547" i="2"/>
  <c r="R547" i="2"/>
  <c r="Q547" i="2"/>
  <c r="P547" i="2"/>
  <c r="O547" i="2"/>
  <c r="N547" i="2"/>
  <c r="M547" i="2"/>
  <c r="L547" i="2"/>
  <c r="AB546" i="2"/>
  <c r="AA546" i="2"/>
  <c r="Z546" i="2"/>
  <c r="Y546" i="2"/>
  <c r="X546" i="2"/>
  <c r="W546" i="2"/>
  <c r="V546" i="2"/>
  <c r="U546" i="2"/>
  <c r="T546" i="2"/>
  <c r="S546" i="2"/>
  <c r="R546" i="2"/>
  <c r="Q546" i="2"/>
  <c r="P546" i="2"/>
  <c r="O546" i="2"/>
  <c r="N546" i="2"/>
  <c r="M546" i="2"/>
  <c r="L546" i="2"/>
  <c r="AB545" i="2"/>
  <c r="AA545" i="2"/>
  <c r="Z545" i="2"/>
  <c r="Y545" i="2"/>
  <c r="X545" i="2"/>
  <c r="W545" i="2"/>
  <c r="V545" i="2"/>
  <c r="U545" i="2"/>
  <c r="T545" i="2"/>
  <c r="S545" i="2"/>
  <c r="R545" i="2"/>
  <c r="Q545" i="2"/>
  <c r="P545" i="2"/>
  <c r="O545" i="2"/>
  <c r="N545" i="2"/>
  <c r="M545" i="2"/>
  <c r="L545" i="2"/>
  <c r="AB544" i="2"/>
  <c r="AA544" i="2"/>
  <c r="Z544" i="2"/>
  <c r="Y544" i="2"/>
  <c r="X544" i="2"/>
  <c r="W544" i="2"/>
  <c r="V544" i="2"/>
  <c r="U544" i="2"/>
  <c r="T544" i="2"/>
  <c r="S544" i="2"/>
  <c r="R544" i="2"/>
  <c r="Q544" i="2"/>
  <c r="P544" i="2"/>
  <c r="O544" i="2"/>
  <c r="N544" i="2"/>
  <c r="M544" i="2"/>
  <c r="L544" i="2"/>
  <c r="AB543" i="2"/>
  <c r="AA543" i="2"/>
  <c r="Z543" i="2"/>
  <c r="Y543" i="2"/>
  <c r="X543" i="2"/>
  <c r="W543" i="2"/>
  <c r="V543" i="2"/>
  <c r="U543" i="2"/>
  <c r="T543" i="2"/>
  <c r="S543" i="2"/>
  <c r="R543" i="2"/>
  <c r="Q543" i="2"/>
  <c r="P543" i="2"/>
  <c r="O543" i="2"/>
  <c r="N543" i="2"/>
  <c r="M543" i="2"/>
  <c r="L543" i="2"/>
  <c r="AB542" i="2"/>
  <c r="AA542" i="2"/>
  <c r="Z542" i="2"/>
  <c r="Y542" i="2"/>
  <c r="X542" i="2"/>
  <c r="W542" i="2"/>
  <c r="V542" i="2"/>
  <c r="U542" i="2"/>
  <c r="T542" i="2"/>
  <c r="S542" i="2"/>
  <c r="R542" i="2"/>
  <c r="Q542" i="2"/>
  <c r="P542" i="2"/>
  <c r="O542" i="2"/>
  <c r="N542" i="2"/>
  <c r="M542" i="2"/>
  <c r="L542" i="2"/>
  <c r="AB541" i="2"/>
  <c r="AA541" i="2"/>
  <c r="Z541" i="2"/>
  <c r="Y541" i="2"/>
  <c r="X541" i="2"/>
  <c r="W541" i="2"/>
  <c r="V541" i="2"/>
  <c r="U541" i="2"/>
  <c r="T541" i="2"/>
  <c r="S541" i="2"/>
  <c r="R541" i="2"/>
  <c r="Q541" i="2"/>
  <c r="P541" i="2"/>
  <c r="O541" i="2"/>
  <c r="N541" i="2"/>
  <c r="M541" i="2"/>
  <c r="L541" i="2"/>
  <c r="AB540" i="2"/>
  <c r="AA540" i="2"/>
  <c r="Z540" i="2"/>
  <c r="Y540" i="2"/>
  <c r="X540" i="2"/>
  <c r="W540" i="2"/>
  <c r="V540" i="2"/>
  <c r="U540" i="2"/>
  <c r="T540" i="2"/>
  <c r="S540" i="2"/>
  <c r="R540" i="2"/>
  <c r="Q540" i="2"/>
  <c r="P540" i="2"/>
  <c r="O540" i="2"/>
  <c r="N540" i="2"/>
  <c r="M540" i="2"/>
  <c r="L540" i="2"/>
  <c r="AB539" i="2"/>
  <c r="AA539" i="2"/>
  <c r="Z539" i="2"/>
  <c r="Y539" i="2"/>
  <c r="X539" i="2"/>
  <c r="W539" i="2"/>
  <c r="V539" i="2"/>
  <c r="U539" i="2"/>
  <c r="T539" i="2"/>
  <c r="S539" i="2"/>
  <c r="R539" i="2"/>
  <c r="Q539" i="2"/>
  <c r="P539" i="2"/>
  <c r="O539" i="2"/>
  <c r="N539" i="2"/>
  <c r="M539" i="2"/>
  <c r="L539" i="2"/>
  <c r="AB538" i="2"/>
  <c r="AA538" i="2"/>
  <c r="Z538" i="2"/>
  <c r="Y538" i="2"/>
  <c r="X538" i="2"/>
  <c r="W538" i="2"/>
  <c r="V538" i="2"/>
  <c r="U538" i="2"/>
  <c r="T538" i="2"/>
  <c r="S538" i="2"/>
  <c r="R538" i="2"/>
  <c r="Q538" i="2"/>
  <c r="P538" i="2"/>
  <c r="O538" i="2"/>
  <c r="N538" i="2"/>
  <c r="M538" i="2"/>
  <c r="L538" i="2"/>
  <c r="AB537" i="2"/>
  <c r="AA537" i="2"/>
  <c r="Z537" i="2"/>
  <c r="Y537" i="2"/>
  <c r="X537" i="2"/>
  <c r="W537" i="2"/>
  <c r="V537" i="2"/>
  <c r="U537" i="2"/>
  <c r="T537" i="2"/>
  <c r="S537" i="2"/>
  <c r="R537" i="2"/>
  <c r="Q537" i="2"/>
  <c r="P537" i="2"/>
  <c r="O537" i="2"/>
  <c r="N537" i="2"/>
  <c r="M537" i="2"/>
  <c r="L537" i="2"/>
  <c r="AB536" i="2"/>
  <c r="AA536" i="2"/>
  <c r="Z536" i="2"/>
  <c r="Y536" i="2"/>
  <c r="X536" i="2"/>
  <c r="W536" i="2"/>
  <c r="V536" i="2"/>
  <c r="U536" i="2"/>
  <c r="T536" i="2"/>
  <c r="S536" i="2"/>
  <c r="R536" i="2"/>
  <c r="Q536" i="2"/>
  <c r="P536" i="2"/>
  <c r="O536" i="2"/>
  <c r="N536" i="2"/>
  <c r="M536" i="2"/>
  <c r="L536" i="2"/>
  <c r="AB535" i="2"/>
  <c r="AA535" i="2"/>
  <c r="Z535" i="2"/>
  <c r="Y535" i="2"/>
  <c r="X535" i="2"/>
  <c r="W535" i="2"/>
  <c r="V535" i="2"/>
  <c r="U535" i="2"/>
  <c r="T535" i="2"/>
  <c r="S535" i="2"/>
  <c r="R535" i="2"/>
  <c r="Q535" i="2"/>
  <c r="P535" i="2"/>
  <c r="O535" i="2"/>
  <c r="N535" i="2"/>
  <c r="M535" i="2"/>
  <c r="L535" i="2"/>
  <c r="AB534" i="2"/>
  <c r="AA534" i="2"/>
  <c r="Z534" i="2"/>
  <c r="Y534" i="2"/>
  <c r="X534" i="2"/>
  <c r="W534" i="2"/>
  <c r="V534" i="2"/>
  <c r="U534" i="2"/>
  <c r="T534" i="2"/>
  <c r="S534" i="2"/>
  <c r="R534" i="2"/>
  <c r="Q534" i="2"/>
  <c r="P534" i="2"/>
  <c r="O534" i="2"/>
  <c r="N534" i="2"/>
  <c r="M534" i="2"/>
  <c r="L534" i="2"/>
  <c r="AB533" i="2"/>
  <c r="AA533" i="2"/>
  <c r="Z533" i="2"/>
  <c r="Y533" i="2"/>
  <c r="X533" i="2"/>
  <c r="W533" i="2"/>
  <c r="V533" i="2"/>
  <c r="U533" i="2"/>
  <c r="T533" i="2"/>
  <c r="S533" i="2"/>
  <c r="R533" i="2"/>
  <c r="Q533" i="2"/>
  <c r="P533" i="2"/>
  <c r="O533" i="2"/>
  <c r="N533" i="2"/>
  <c r="M533" i="2"/>
  <c r="L533" i="2"/>
  <c r="AB532" i="2"/>
  <c r="AA532" i="2"/>
  <c r="Z532" i="2"/>
  <c r="Y532" i="2"/>
  <c r="X532" i="2"/>
  <c r="W532" i="2"/>
  <c r="V532" i="2"/>
  <c r="U532" i="2"/>
  <c r="T532" i="2"/>
  <c r="S532" i="2"/>
  <c r="R532" i="2"/>
  <c r="Q532" i="2"/>
  <c r="P532" i="2"/>
  <c r="O532" i="2"/>
  <c r="N532" i="2"/>
  <c r="M532" i="2"/>
  <c r="L532" i="2"/>
  <c r="AB531" i="2"/>
  <c r="AA531" i="2"/>
  <c r="Z531" i="2"/>
  <c r="Y531" i="2"/>
  <c r="X531" i="2"/>
  <c r="W531" i="2"/>
  <c r="V531" i="2"/>
  <c r="U531" i="2"/>
  <c r="T531" i="2"/>
  <c r="S531" i="2"/>
  <c r="R531" i="2"/>
  <c r="Q531" i="2"/>
  <c r="P531" i="2"/>
  <c r="O531" i="2"/>
  <c r="N531" i="2"/>
  <c r="M531" i="2"/>
  <c r="L531" i="2"/>
  <c r="AB530" i="2"/>
  <c r="AA530" i="2"/>
  <c r="Z530" i="2"/>
  <c r="Y530" i="2"/>
  <c r="X530" i="2"/>
  <c r="W530" i="2"/>
  <c r="V530" i="2"/>
  <c r="U530" i="2"/>
  <c r="T530" i="2"/>
  <c r="S530" i="2"/>
  <c r="R530" i="2"/>
  <c r="Q530" i="2"/>
  <c r="P530" i="2"/>
  <c r="O530" i="2"/>
  <c r="N530" i="2"/>
  <c r="M530" i="2"/>
  <c r="L530" i="2"/>
  <c r="AB529" i="2"/>
  <c r="AA529" i="2"/>
  <c r="Z529" i="2"/>
  <c r="Y529" i="2"/>
  <c r="X529" i="2"/>
  <c r="W529" i="2"/>
  <c r="V529" i="2"/>
  <c r="U529" i="2"/>
  <c r="T529" i="2"/>
  <c r="S529" i="2"/>
  <c r="R529" i="2"/>
  <c r="Q529" i="2"/>
  <c r="P529" i="2"/>
  <c r="O529" i="2"/>
  <c r="N529" i="2"/>
  <c r="M529" i="2"/>
  <c r="L529" i="2"/>
  <c r="AB528" i="2"/>
  <c r="AA528" i="2"/>
  <c r="Z528" i="2"/>
  <c r="Y528" i="2"/>
  <c r="X528" i="2"/>
  <c r="W528" i="2"/>
  <c r="V528" i="2"/>
  <c r="U528" i="2"/>
  <c r="T528" i="2"/>
  <c r="S528" i="2"/>
  <c r="R528" i="2"/>
  <c r="Q528" i="2"/>
  <c r="P528" i="2"/>
  <c r="O528" i="2"/>
  <c r="N528" i="2"/>
  <c r="M528" i="2"/>
  <c r="L528" i="2"/>
  <c r="AB527" i="2"/>
  <c r="AA527" i="2"/>
  <c r="Z527" i="2"/>
  <c r="Y527" i="2"/>
  <c r="X527" i="2"/>
  <c r="W527" i="2"/>
  <c r="V527" i="2"/>
  <c r="U527" i="2"/>
  <c r="T527" i="2"/>
  <c r="S527" i="2"/>
  <c r="R527" i="2"/>
  <c r="Q527" i="2"/>
  <c r="P527" i="2"/>
  <c r="O527" i="2"/>
  <c r="N527" i="2"/>
  <c r="M527" i="2"/>
  <c r="L527" i="2"/>
  <c r="AB526" i="2"/>
  <c r="AA526" i="2"/>
  <c r="Z526" i="2"/>
  <c r="Y526" i="2"/>
  <c r="X526" i="2"/>
  <c r="W526" i="2"/>
  <c r="V526" i="2"/>
  <c r="U526" i="2"/>
  <c r="T526" i="2"/>
  <c r="S526" i="2"/>
  <c r="R526" i="2"/>
  <c r="Q526" i="2"/>
  <c r="P526" i="2"/>
  <c r="O526" i="2"/>
  <c r="N526" i="2"/>
  <c r="M526" i="2"/>
  <c r="L526" i="2"/>
  <c r="AB525" i="2"/>
  <c r="AA525" i="2"/>
  <c r="Z525" i="2"/>
  <c r="Y525" i="2"/>
  <c r="X525" i="2"/>
  <c r="W525" i="2"/>
  <c r="V525" i="2"/>
  <c r="U525" i="2"/>
  <c r="T525" i="2"/>
  <c r="S525" i="2"/>
  <c r="R525" i="2"/>
  <c r="Q525" i="2"/>
  <c r="P525" i="2"/>
  <c r="O525" i="2"/>
  <c r="N525" i="2"/>
  <c r="M525" i="2"/>
  <c r="L525" i="2"/>
  <c r="AB524" i="2"/>
  <c r="AA524" i="2"/>
  <c r="Z524" i="2"/>
  <c r="Y524" i="2"/>
  <c r="X524" i="2"/>
  <c r="W524" i="2"/>
  <c r="V524" i="2"/>
  <c r="U524" i="2"/>
  <c r="T524" i="2"/>
  <c r="S524" i="2"/>
  <c r="R524" i="2"/>
  <c r="Q524" i="2"/>
  <c r="P524" i="2"/>
  <c r="O524" i="2"/>
  <c r="N524" i="2"/>
  <c r="M524" i="2"/>
  <c r="L524" i="2"/>
  <c r="AB523" i="2"/>
  <c r="AA523" i="2"/>
  <c r="Z523" i="2"/>
  <c r="Y523" i="2"/>
  <c r="X523" i="2"/>
  <c r="W523" i="2"/>
  <c r="V523" i="2"/>
  <c r="U523" i="2"/>
  <c r="T523" i="2"/>
  <c r="S523" i="2"/>
  <c r="R523" i="2"/>
  <c r="Q523" i="2"/>
  <c r="P523" i="2"/>
  <c r="O523" i="2"/>
  <c r="N523" i="2"/>
  <c r="M523" i="2"/>
  <c r="L523" i="2"/>
  <c r="AB522" i="2"/>
  <c r="AA522" i="2"/>
  <c r="Z522" i="2"/>
  <c r="Y522" i="2"/>
  <c r="X522" i="2"/>
  <c r="W522" i="2"/>
  <c r="V522" i="2"/>
  <c r="U522" i="2"/>
  <c r="T522" i="2"/>
  <c r="S522" i="2"/>
  <c r="R522" i="2"/>
  <c r="Q522" i="2"/>
  <c r="P522" i="2"/>
  <c r="O522" i="2"/>
  <c r="N522" i="2"/>
  <c r="M522" i="2"/>
  <c r="L522" i="2"/>
  <c r="AB521" i="2"/>
  <c r="AA521" i="2"/>
  <c r="Z521" i="2"/>
  <c r="Y521" i="2"/>
  <c r="X521" i="2"/>
  <c r="W521" i="2"/>
  <c r="V521" i="2"/>
  <c r="U521" i="2"/>
  <c r="T521" i="2"/>
  <c r="S521" i="2"/>
  <c r="R521" i="2"/>
  <c r="Q521" i="2"/>
  <c r="P521" i="2"/>
  <c r="O521" i="2"/>
  <c r="N521" i="2"/>
  <c r="M521" i="2"/>
  <c r="L521" i="2"/>
  <c r="AB520" i="2"/>
  <c r="AA520" i="2"/>
  <c r="Z520" i="2"/>
  <c r="Y520" i="2"/>
  <c r="X520" i="2"/>
  <c r="W520" i="2"/>
  <c r="V520" i="2"/>
  <c r="U520" i="2"/>
  <c r="T520" i="2"/>
  <c r="S520" i="2"/>
  <c r="R520" i="2"/>
  <c r="Q520" i="2"/>
  <c r="P520" i="2"/>
  <c r="O520" i="2"/>
  <c r="N520" i="2"/>
  <c r="M520" i="2"/>
  <c r="L520" i="2"/>
  <c r="AB519" i="2"/>
  <c r="AA519" i="2"/>
  <c r="Z519" i="2"/>
  <c r="Y519" i="2"/>
  <c r="X519" i="2"/>
  <c r="W519" i="2"/>
  <c r="V519" i="2"/>
  <c r="U519" i="2"/>
  <c r="T519" i="2"/>
  <c r="S519" i="2"/>
  <c r="R519" i="2"/>
  <c r="Q519" i="2"/>
  <c r="P519" i="2"/>
  <c r="O519" i="2"/>
  <c r="N519" i="2"/>
  <c r="M519" i="2"/>
  <c r="L519" i="2"/>
  <c r="AB518" i="2"/>
  <c r="AA518" i="2"/>
  <c r="Z518" i="2"/>
  <c r="Y518" i="2"/>
  <c r="X518" i="2"/>
  <c r="W518" i="2"/>
  <c r="V518" i="2"/>
  <c r="U518" i="2"/>
  <c r="T518" i="2"/>
  <c r="S518" i="2"/>
  <c r="R518" i="2"/>
  <c r="Q518" i="2"/>
  <c r="P518" i="2"/>
  <c r="O518" i="2"/>
  <c r="N518" i="2"/>
  <c r="M518" i="2"/>
  <c r="L518" i="2"/>
  <c r="AB517" i="2"/>
  <c r="AA517" i="2"/>
  <c r="Z517" i="2"/>
  <c r="Y517" i="2"/>
  <c r="X517" i="2"/>
  <c r="W517" i="2"/>
  <c r="V517" i="2"/>
  <c r="U517" i="2"/>
  <c r="T517" i="2"/>
  <c r="S517" i="2"/>
  <c r="R517" i="2"/>
  <c r="Q517" i="2"/>
  <c r="P517" i="2"/>
  <c r="O517" i="2"/>
  <c r="N517" i="2"/>
  <c r="M517" i="2"/>
  <c r="L517" i="2"/>
  <c r="AB516" i="2"/>
  <c r="AA516" i="2"/>
  <c r="Z516" i="2"/>
  <c r="Y516" i="2"/>
  <c r="X516" i="2"/>
  <c r="W516" i="2"/>
  <c r="V516" i="2"/>
  <c r="U516" i="2"/>
  <c r="T516" i="2"/>
  <c r="S516" i="2"/>
  <c r="R516" i="2"/>
  <c r="Q516" i="2"/>
  <c r="P516" i="2"/>
  <c r="O516" i="2"/>
  <c r="N516" i="2"/>
  <c r="M516" i="2"/>
  <c r="L516" i="2"/>
  <c r="AB515" i="2"/>
  <c r="AA515" i="2"/>
  <c r="Z515" i="2"/>
  <c r="Y515" i="2"/>
  <c r="X515" i="2"/>
  <c r="W515" i="2"/>
  <c r="V515" i="2"/>
  <c r="U515" i="2"/>
  <c r="T515" i="2"/>
  <c r="S515" i="2"/>
  <c r="R515" i="2"/>
  <c r="Q515" i="2"/>
  <c r="P515" i="2"/>
  <c r="O515" i="2"/>
  <c r="N515" i="2"/>
  <c r="M515" i="2"/>
  <c r="L515" i="2"/>
  <c r="AB514" i="2"/>
  <c r="AA514" i="2"/>
  <c r="Z514" i="2"/>
  <c r="Y514" i="2"/>
  <c r="X514" i="2"/>
  <c r="W514" i="2"/>
  <c r="V514" i="2"/>
  <c r="U514" i="2"/>
  <c r="T514" i="2"/>
  <c r="S514" i="2"/>
  <c r="R514" i="2"/>
  <c r="Q514" i="2"/>
  <c r="P514" i="2"/>
  <c r="O514" i="2"/>
  <c r="N514" i="2"/>
  <c r="M514" i="2"/>
  <c r="L514" i="2"/>
  <c r="AB513" i="2"/>
  <c r="AA513" i="2"/>
  <c r="Z513" i="2"/>
  <c r="Y513" i="2"/>
  <c r="X513" i="2"/>
  <c r="W513" i="2"/>
  <c r="V513" i="2"/>
  <c r="U513" i="2"/>
  <c r="T513" i="2"/>
  <c r="S513" i="2"/>
  <c r="R513" i="2"/>
  <c r="Q513" i="2"/>
  <c r="P513" i="2"/>
  <c r="O513" i="2"/>
  <c r="N513" i="2"/>
  <c r="M513" i="2"/>
  <c r="L513" i="2"/>
  <c r="AB512" i="2"/>
  <c r="AA512" i="2"/>
  <c r="Z512" i="2"/>
  <c r="Y512" i="2"/>
  <c r="X512" i="2"/>
  <c r="W512" i="2"/>
  <c r="V512" i="2"/>
  <c r="U512" i="2"/>
  <c r="T512" i="2"/>
  <c r="S512" i="2"/>
  <c r="R512" i="2"/>
  <c r="Q512" i="2"/>
  <c r="P512" i="2"/>
  <c r="O512" i="2"/>
  <c r="N512" i="2"/>
  <c r="M512" i="2"/>
  <c r="L512" i="2"/>
  <c r="AB511" i="2"/>
  <c r="AA511" i="2"/>
  <c r="Z511" i="2"/>
  <c r="Y511" i="2"/>
  <c r="X511" i="2"/>
  <c r="W511" i="2"/>
  <c r="V511" i="2"/>
  <c r="U511" i="2"/>
  <c r="T511" i="2"/>
  <c r="S511" i="2"/>
  <c r="R511" i="2"/>
  <c r="Q511" i="2"/>
  <c r="P511" i="2"/>
  <c r="O511" i="2"/>
  <c r="N511" i="2"/>
  <c r="M511" i="2"/>
  <c r="L511" i="2"/>
  <c r="AB510" i="2"/>
  <c r="AA510" i="2"/>
  <c r="Z510" i="2"/>
  <c r="Y510" i="2"/>
  <c r="X510" i="2"/>
  <c r="W510" i="2"/>
  <c r="V510" i="2"/>
  <c r="U510" i="2"/>
  <c r="T510" i="2"/>
  <c r="S510" i="2"/>
  <c r="R510" i="2"/>
  <c r="Q510" i="2"/>
  <c r="P510" i="2"/>
  <c r="O510" i="2"/>
  <c r="N510" i="2"/>
  <c r="M510" i="2"/>
  <c r="L510" i="2"/>
  <c r="AB509" i="2"/>
  <c r="AA509" i="2"/>
  <c r="Z509" i="2"/>
  <c r="Y509" i="2"/>
  <c r="X509" i="2"/>
  <c r="W509" i="2"/>
  <c r="V509" i="2"/>
  <c r="U509" i="2"/>
  <c r="T509" i="2"/>
  <c r="S509" i="2"/>
  <c r="R509" i="2"/>
  <c r="Q509" i="2"/>
  <c r="P509" i="2"/>
  <c r="O509" i="2"/>
  <c r="N509" i="2"/>
  <c r="M509" i="2"/>
  <c r="L509" i="2"/>
  <c r="AB508" i="2"/>
  <c r="AA508" i="2"/>
  <c r="Z508" i="2"/>
  <c r="Y508" i="2"/>
  <c r="X508" i="2"/>
  <c r="W508" i="2"/>
  <c r="V508" i="2"/>
  <c r="U508" i="2"/>
  <c r="T508" i="2"/>
  <c r="S508" i="2"/>
  <c r="R508" i="2"/>
  <c r="Q508" i="2"/>
  <c r="P508" i="2"/>
  <c r="O508" i="2"/>
  <c r="N508" i="2"/>
  <c r="M508" i="2"/>
  <c r="L508" i="2"/>
  <c r="AB507" i="2"/>
  <c r="AA507" i="2"/>
  <c r="Z507" i="2"/>
  <c r="Y507" i="2"/>
  <c r="X507" i="2"/>
  <c r="W507" i="2"/>
  <c r="V507" i="2"/>
  <c r="U507" i="2"/>
  <c r="T507" i="2"/>
  <c r="S507" i="2"/>
  <c r="R507" i="2"/>
  <c r="Q507" i="2"/>
  <c r="P507" i="2"/>
  <c r="O507" i="2"/>
  <c r="N507" i="2"/>
  <c r="M507" i="2"/>
  <c r="L507" i="2"/>
  <c r="AB506" i="2"/>
  <c r="AA506" i="2"/>
  <c r="Z506" i="2"/>
  <c r="Y506" i="2"/>
  <c r="X506" i="2"/>
  <c r="W506" i="2"/>
  <c r="V506" i="2"/>
  <c r="U506" i="2"/>
  <c r="T506" i="2"/>
  <c r="S506" i="2"/>
  <c r="R506" i="2"/>
  <c r="Q506" i="2"/>
  <c r="P506" i="2"/>
  <c r="O506" i="2"/>
  <c r="N506" i="2"/>
  <c r="M506" i="2"/>
  <c r="L506" i="2"/>
  <c r="AB505" i="2"/>
  <c r="AA505" i="2"/>
  <c r="Z505" i="2"/>
  <c r="Y505" i="2"/>
  <c r="X505" i="2"/>
  <c r="W505" i="2"/>
  <c r="V505" i="2"/>
  <c r="U505" i="2"/>
  <c r="T505" i="2"/>
  <c r="S505" i="2"/>
  <c r="R505" i="2"/>
  <c r="Q505" i="2"/>
  <c r="P505" i="2"/>
  <c r="O505" i="2"/>
  <c r="N505" i="2"/>
  <c r="M505" i="2"/>
  <c r="L505" i="2"/>
  <c r="AB504" i="2"/>
  <c r="AA504" i="2"/>
  <c r="Z504" i="2"/>
  <c r="Y504" i="2"/>
  <c r="X504" i="2"/>
  <c r="W504" i="2"/>
  <c r="V504" i="2"/>
  <c r="U504" i="2"/>
  <c r="T504" i="2"/>
  <c r="S504" i="2"/>
  <c r="R504" i="2"/>
  <c r="Q504" i="2"/>
  <c r="P504" i="2"/>
  <c r="O504" i="2"/>
  <c r="N504" i="2"/>
  <c r="M504" i="2"/>
  <c r="L504" i="2"/>
  <c r="AB503" i="2"/>
  <c r="AA503" i="2"/>
  <c r="Z503" i="2"/>
  <c r="Y503" i="2"/>
  <c r="X503" i="2"/>
  <c r="W503" i="2"/>
  <c r="V503" i="2"/>
  <c r="U503" i="2"/>
  <c r="T503" i="2"/>
  <c r="S503" i="2"/>
  <c r="R503" i="2"/>
  <c r="Q503" i="2"/>
  <c r="P503" i="2"/>
  <c r="O503" i="2"/>
  <c r="N503" i="2"/>
  <c r="M503" i="2"/>
  <c r="L503" i="2"/>
  <c r="AB502" i="2"/>
  <c r="AA502" i="2"/>
  <c r="Z502" i="2"/>
  <c r="Y502" i="2"/>
  <c r="X502" i="2"/>
  <c r="W502" i="2"/>
  <c r="V502" i="2"/>
  <c r="U502" i="2"/>
  <c r="T502" i="2"/>
  <c r="S502" i="2"/>
  <c r="R502" i="2"/>
  <c r="Q502" i="2"/>
  <c r="P502" i="2"/>
  <c r="O502" i="2"/>
  <c r="N502" i="2"/>
  <c r="M502" i="2"/>
  <c r="L502" i="2"/>
  <c r="AB501" i="2"/>
  <c r="AA501" i="2"/>
  <c r="Z501" i="2"/>
  <c r="Y501" i="2"/>
  <c r="X501" i="2"/>
  <c r="W501" i="2"/>
  <c r="V501" i="2"/>
  <c r="U501" i="2"/>
  <c r="T501" i="2"/>
  <c r="S501" i="2"/>
  <c r="R501" i="2"/>
  <c r="Q501" i="2"/>
  <c r="P501" i="2"/>
  <c r="O501" i="2"/>
  <c r="N501" i="2"/>
  <c r="M501" i="2"/>
  <c r="L501" i="2"/>
  <c r="AB500" i="2"/>
  <c r="AA500" i="2"/>
  <c r="Z500" i="2"/>
  <c r="Y500" i="2"/>
  <c r="X500" i="2"/>
  <c r="W500" i="2"/>
  <c r="V500" i="2"/>
  <c r="U500" i="2"/>
  <c r="T500" i="2"/>
  <c r="S500" i="2"/>
  <c r="R500" i="2"/>
  <c r="Q500" i="2"/>
  <c r="P500" i="2"/>
  <c r="O500" i="2"/>
  <c r="N500" i="2"/>
  <c r="M500" i="2"/>
  <c r="L500" i="2"/>
  <c r="AB499" i="2"/>
  <c r="AA499" i="2"/>
  <c r="Z499" i="2"/>
  <c r="Y499" i="2"/>
  <c r="X499" i="2"/>
  <c r="W499" i="2"/>
  <c r="V499" i="2"/>
  <c r="U499" i="2"/>
  <c r="T499" i="2"/>
  <c r="S499" i="2"/>
  <c r="R499" i="2"/>
  <c r="Q499" i="2"/>
  <c r="P499" i="2"/>
  <c r="O499" i="2"/>
  <c r="N499" i="2"/>
  <c r="M499" i="2"/>
  <c r="L499" i="2"/>
  <c r="AB498" i="2"/>
  <c r="AA498" i="2"/>
  <c r="Z498" i="2"/>
  <c r="Y498" i="2"/>
  <c r="X498" i="2"/>
  <c r="W498" i="2"/>
  <c r="V498" i="2"/>
  <c r="U498" i="2"/>
  <c r="T498" i="2"/>
  <c r="S498" i="2"/>
  <c r="R498" i="2"/>
  <c r="Q498" i="2"/>
  <c r="P498" i="2"/>
  <c r="O498" i="2"/>
  <c r="N498" i="2"/>
  <c r="M498" i="2"/>
  <c r="L498" i="2"/>
  <c r="AB497" i="2"/>
  <c r="AA497" i="2"/>
  <c r="Z497" i="2"/>
  <c r="Y497" i="2"/>
  <c r="X497" i="2"/>
  <c r="W497" i="2"/>
  <c r="V497" i="2"/>
  <c r="U497" i="2"/>
  <c r="T497" i="2"/>
  <c r="S497" i="2"/>
  <c r="R497" i="2"/>
  <c r="Q497" i="2"/>
  <c r="P497" i="2"/>
  <c r="O497" i="2"/>
  <c r="N497" i="2"/>
  <c r="M497" i="2"/>
  <c r="L497" i="2"/>
  <c r="AB496" i="2"/>
  <c r="AA496" i="2"/>
  <c r="Z496" i="2"/>
  <c r="Y496" i="2"/>
  <c r="X496" i="2"/>
  <c r="W496" i="2"/>
  <c r="V496" i="2"/>
  <c r="U496" i="2"/>
  <c r="T496" i="2"/>
  <c r="S496" i="2"/>
  <c r="R496" i="2"/>
  <c r="Q496" i="2"/>
  <c r="P496" i="2"/>
  <c r="O496" i="2"/>
  <c r="N496" i="2"/>
  <c r="M496" i="2"/>
  <c r="L496" i="2"/>
  <c r="AB495" i="2"/>
  <c r="AA495" i="2"/>
  <c r="Z495" i="2"/>
  <c r="Y495" i="2"/>
  <c r="X495" i="2"/>
  <c r="W495" i="2"/>
  <c r="V495" i="2"/>
  <c r="U495" i="2"/>
  <c r="T495" i="2"/>
  <c r="S495" i="2"/>
  <c r="R495" i="2"/>
  <c r="Q495" i="2"/>
  <c r="P495" i="2"/>
  <c r="O495" i="2"/>
  <c r="N495" i="2"/>
  <c r="M495" i="2"/>
  <c r="L495" i="2"/>
  <c r="AB494" i="2"/>
  <c r="AA494" i="2"/>
  <c r="Z494" i="2"/>
  <c r="Y494" i="2"/>
  <c r="X494" i="2"/>
  <c r="W494" i="2"/>
  <c r="V494" i="2"/>
  <c r="U494" i="2"/>
  <c r="T494" i="2"/>
  <c r="S494" i="2"/>
  <c r="R494" i="2"/>
  <c r="Q494" i="2"/>
  <c r="P494" i="2"/>
  <c r="O494" i="2"/>
  <c r="N494" i="2"/>
  <c r="M494" i="2"/>
  <c r="L494" i="2"/>
  <c r="AB493" i="2"/>
  <c r="AA493" i="2"/>
  <c r="Z493" i="2"/>
  <c r="Y493" i="2"/>
  <c r="X493" i="2"/>
  <c r="W493" i="2"/>
  <c r="V493" i="2"/>
  <c r="U493" i="2"/>
  <c r="T493" i="2"/>
  <c r="S493" i="2"/>
  <c r="R493" i="2"/>
  <c r="Q493" i="2"/>
  <c r="P493" i="2"/>
  <c r="O493" i="2"/>
  <c r="N493" i="2"/>
  <c r="M493" i="2"/>
  <c r="L493" i="2"/>
  <c r="AB492" i="2"/>
  <c r="AA492" i="2"/>
  <c r="Z492" i="2"/>
  <c r="Y492" i="2"/>
  <c r="X492" i="2"/>
  <c r="W492" i="2"/>
  <c r="V492" i="2"/>
  <c r="U492" i="2"/>
  <c r="T492" i="2"/>
  <c r="S492" i="2"/>
  <c r="R492" i="2"/>
  <c r="Q492" i="2"/>
  <c r="P492" i="2"/>
  <c r="O492" i="2"/>
  <c r="N492" i="2"/>
  <c r="M492" i="2"/>
  <c r="L492" i="2"/>
  <c r="AB491" i="2"/>
  <c r="AA491" i="2"/>
  <c r="Z491" i="2"/>
  <c r="Y491" i="2"/>
  <c r="X491" i="2"/>
  <c r="W491" i="2"/>
  <c r="V491" i="2"/>
  <c r="U491" i="2"/>
  <c r="T491" i="2"/>
  <c r="S491" i="2"/>
  <c r="R491" i="2"/>
  <c r="Q491" i="2"/>
  <c r="P491" i="2"/>
  <c r="O491" i="2"/>
  <c r="N491" i="2"/>
  <c r="M491" i="2"/>
  <c r="L491" i="2"/>
  <c r="AB490" i="2"/>
  <c r="AA490" i="2"/>
  <c r="Z490" i="2"/>
  <c r="Y490" i="2"/>
  <c r="X490" i="2"/>
  <c r="W490" i="2"/>
  <c r="V490" i="2"/>
  <c r="U490" i="2"/>
  <c r="T490" i="2"/>
  <c r="S490" i="2"/>
  <c r="R490" i="2"/>
  <c r="Q490" i="2"/>
  <c r="P490" i="2"/>
  <c r="O490" i="2"/>
  <c r="N490" i="2"/>
  <c r="M490" i="2"/>
  <c r="L490" i="2"/>
  <c r="AB489" i="2"/>
  <c r="AA489" i="2"/>
  <c r="Z489" i="2"/>
  <c r="Y489" i="2"/>
  <c r="X489" i="2"/>
  <c r="W489" i="2"/>
  <c r="V489" i="2"/>
  <c r="U489" i="2"/>
  <c r="T489" i="2"/>
  <c r="S489" i="2"/>
  <c r="R489" i="2"/>
  <c r="Q489" i="2"/>
  <c r="P489" i="2"/>
  <c r="O489" i="2"/>
  <c r="N489" i="2"/>
  <c r="M489" i="2"/>
  <c r="L489" i="2"/>
  <c r="AB488" i="2"/>
  <c r="AA488" i="2"/>
  <c r="Z488" i="2"/>
  <c r="Y488" i="2"/>
  <c r="X488" i="2"/>
  <c r="W488" i="2"/>
  <c r="V488" i="2"/>
  <c r="U488" i="2"/>
  <c r="T488" i="2"/>
  <c r="S488" i="2"/>
  <c r="R488" i="2"/>
  <c r="Q488" i="2"/>
  <c r="P488" i="2"/>
  <c r="O488" i="2"/>
  <c r="N488" i="2"/>
  <c r="M488" i="2"/>
  <c r="L488" i="2"/>
  <c r="AB487" i="2"/>
  <c r="AA487" i="2"/>
  <c r="Z487" i="2"/>
  <c r="Y487" i="2"/>
  <c r="X487" i="2"/>
  <c r="W487" i="2"/>
  <c r="V487" i="2"/>
  <c r="U487" i="2"/>
  <c r="T487" i="2"/>
  <c r="S487" i="2"/>
  <c r="R487" i="2"/>
  <c r="Q487" i="2"/>
  <c r="P487" i="2"/>
  <c r="O487" i="2"/>
  <c r="N487" i="2"/>
  <c r="M487" i="2"/>
  <c r="L487" i="2"/>
  <c r="AB486" i="2"/>
  <c r="AA486" i="2"/>
  <c r="Z486" i="2"/>
  <c r="Y486" i="2"/>
  <c r="X486" i="2"/>
  <c r="W486" i="2"/>
  <c r="V486" i="2"/>
  <c r="U486" i="2"/>
  <c r="T486" i="2"/>
  <c r="S486" i="2"/>
  <c r="R486" i="2"/>
  <c r="Q486" i="2"/>
  <c r="P486" i="2"/>
  <c r="O486" i="2"/>
  <c r="N486" i="2"/>
  <c r="M486" i="2"/>
  <c r="L486" i="2"/>
  <c r="AB485" i="2"/>
  <c r="AA485" i="2"/>
  <c r="Z485" i="2"/>
  <c r="Y485" i="2"/>
  <c r="X485" i="2"/>
  <c r="W485" i="2"/>
  <c r="V485" i="2"/>
  <c r="U485" i="2"/>
  <c r="T485" i="2"/>
  <c r="S485" i="2"/>
  <c r="R485" i="2"/>
  <c r="Q485" i="2"/>
  <c r="P485" i="2"/>
  <c r="O485" i="2"/>
  <c r="N485" i="2"/>
  <c r="M485" i="2"/>
  <c r="L485" i="2"/>
  <c r="AB484" i="2"/>
  <c r="AA484" i="2"/>
  <c r="Z484" i="2"/>
  <c r="Y484" i="2"/>
  <c r="X484" i="2"/>
  <c r="W484" i="2"/>
  <c r="V484" i="2"/>
  <c r="U484" i="2"/>
  <c r="T484" i="2"/>
  <c r="S484" i="2"/>
  <c r="R484" i="2"/>
  <c r="Q484" i="2"/>
  <c r="P484" i="2"/>
  <c r="O484" i="2"/>
  <c r="N484" i="2"/>
  <c r="M484" i="2"/>
  <c r="L484" i="2"/>
  <c r="AB483" i="2"/>
  <c r="AA483" i="2"/>
  <c r="Z483" i="2"/>
  <c r="Y483" i="2"/>
  <c r="X483" i="2"/>
  <c r="W483" i="2"/>
  <c r="V483" i="2"/>
  <c r="U483" i="2"/>
  <c r="T483" i="2"/>
  <c r="S483" i="2"/>
  <c r="R483" i="2"/>
  <c r="Q483" i="2"/>
  <c r="P483" i="2"/>
  <c r="O483" i="2"/>
  <c r="N483" i="2"/>
  <c r="M483" i="2"/>
  <c r="L483" i="2"/>
  <c r="AB482" i="2"/>
  <c r="AA482" i="2"/>
  <c r="Z482" i="2"/>
  <c r="Y482" i="2"/>
  <c r="X482" i="2"/>
  <c r="W482" i="2"/>
  <c r="V482" i="2"/>
  <c r="U482" i="2"/>
  <c r="T482" i="2"/>
  <c r="S482" i="2"/>
  <c r="R482" i="2"/>
  <c r="Q482" i="2"/>
  <c r="P482" i="2"/>
  <c r="O482" i="2"/>
  <c r="N482" i="2"/>
  <c r="M482" i="2"/>
  <c r="L482" i="2"/>
  <c r="AB481" i="2"/>
  <c r="AA481" i="2"/>
  <c r="Z481" i="2"/>
  <c r="Y481" i="2"/>
  <c r="X481" i="2"/>
  <c r="W481" i="2"/>
  <c r="V481" i="2"/>
  <c r="U481" i="2"/>
  <c r="T481" i="2"/>
  <c r="S481" i="2"/>
  <c r="R481" i="2"/>
  <c r="Q481" i="2"/>
  <c r="P481" i="2"/>
  <c r="O481" i="2"/>
  <c r="N481" i="2"/>
  <c r="M481" i="2"/>
  <c r="L481" i="2"/>
  <c r="AB480" i="2"/>
  <c r="AA480" i="2"/>
  <c r="Z480" i="2"/>
  <c r="Y480" i="2"/>
  <c r="X480" i="2"/>
  <c r="W480" i="2"/>
  <c r="V480" i="2"/>
  <c r="U480" i="2"/>
  <c r="T480" i="2"/>
  <c r="S480" i="2"/>
  <c r="R480" i="2"/>
  <c r="Q480" i="2"/>
  <c r="P480" i="2"/>
  <c r="O480" i="2"/>
  <c r="N480" i="2"/>
  <c r="M480" i="2"/>
  <c r="L480" i="2"/>
  <c r="AB479" i="2"/>
  <c r="AA479" i="2"/>
  <c r="Z479" i="2"/>
  <c r="Y479" i="2"/>
  <c r="X479" i="2"/>
  <c r="W479" i="2"/>
  <c r="V479" i="2"/>
  <c r="U479" i="2"/>
  <c r="T479" i="2"/>
  <c r="S479" i="2"/>
  <c r="R479" i="2"/>
  <c r="Q479" i="2"/>
  <c r="P479" i="2"/>
  <c r="O479" i="2"/>
  <c r="N479" i="2"/>
  <c r="M479" i="2"/>
  <c r="L479" i="2"/>
  <c r="AB478" i="2"/>
  <c r="AA478" i="2"/>
  <c r="Z478" i="2"/>
  <c r="Y478" i="2"/>
  <c r="X478" i="2"/>
  <c r="W478" i="2"/>
  <c r="V478" i="2"/>
  <c r="U478" i="2"/>
  <c r="T478" i="2"/>
  <c r="S478" i="2"/>
  <c r="R478" i="2"/>
  <c r="Q478" i="2"/>
  <c r="P478" i="2"/>
  <c r="O478" i="2"/>
  <c r="N478" i="2"/>
  <c r="M478" i="2"/>
  <c r="L478" i="2"/>
  <c r="AB477" i="2"/>
  <c r="AA477" i="2"/>
  <c r="Z477" i="2"/>
  <c r="Y477" i="2"/>
  <c r="X477" i="2"/>
  <c r="W477" i="2"/>
  <c r="V477" i="2"/>
  <c r="U477" i="2"/>
  <c r="T477" i="2"/>
  <c r="S477" i="2"/>
  <c r="R477" i="2"/>
  <c r="Q477" i="2"/>
  <c r="P477" i="2"/>
  <c r="O477" i="2"/>
  <c r="N477" i="2"/>
  <c r="M477" i="2"/>
  <c r="L477" i="2"/>
  <c r="AB476" i="2"/>
  <c r="AA476" i="2"/>
  <c r="Z476" i="2"/>
  <c r="Y476" i="2"/>
  <c r="X476" i="2"/>
  <c r="W476" i="2"/>
  <c r="V476" i="2"/>
  <c r="U476" i="2"/>
  <c r="T476" i="2"/>
  <c r="S476" i="2"/>
  <c r="R476" i="2"/>
  <c r="Q476" i="2"/>
  <c r="P476" i="2"/>
  <c r="O476" i="2"/>
  <c r="N476" i="2"/>
  <c r="M476" i="2"/>
  <c r="L476" i="2"/>
  <c r="AB475" i="2"/>
  <c r="AA475" i="2"/>
  <c r="Z475" i="2"/>
  <c r="Y475" i="2"/>
  <c r="X475" i="2"/>
  <c r="W475" i="2"/>
  <c r="V475" i="2"/>
  <c r="U475" i="2"/>
  <c r="T475" i="2"/>
  <c r="S475" i="2"/>
  <c r="R475" i="2"/>
  <c r="Q475" i="2"/>
  <c r="P475" i="2"/>
  <c r="O475" i="2"/>
  <c r="N475" i="2"/>
  <c r="M475" i="2"/>
  <c r="L475" i="2"/>
  <c r="AB474" i="2"/>
  <c r="AA474" i="2"/>
  <c r="Z474" i="2"/>
  <c r="Y474" i="2"/>
  <c r="X474" i="2"/>
  <c r="W474" i="2"/>
  <c r="V474" i="2"/>
  <c r="U474" i="2"/>
  <c r="T474" i="2"/>
  <c r="S474" i="2"/>
  <c r="R474" i="2"/>
  <c r="Q474" i="2"/>
  <c r="P474" i="2"/>
  <c r="O474" i="2"/>
  <c r="N474" i="2"/>
  <c r="M474" i="2"/>
  <c r="L474" i="2"/>
  <c r="AB473" i="2"/>
  <c r="AA473" i="2"/>
  <c r="Z473" i="2"/>
  <c r="Y473" i="2"/>
  <c r="X473" i="2"/>
  <c r="W473" i="2"/>
  <c r="V473" i="2"/>
  <c r="U473" i="2"/>
  <c r="T473" i="2"/>
  <c r="S473" i="2"/>
  <c r="R473" i="2"/>
  <c r="Q473" i="2"/>
  <c r="P473" i="2"/>
  <c r="O473" i="2"/>
  <c r="N473" i="2"/>
  <c r="M473" i="2"/>
  <c r="L473" i="2"/>
  <c r="AB472" i="2"/>
  <c r="AA472" i="2"/>
  <c r="Z472" i="2"/>
  <c r="Y472" i="2"/>
  <c r="X472" i="2"/>
  <c r="W472" i="2"/>
  <c r="V472" i="2"/>
  <c r="U472" i="2"/>
  <c r="T472" i="2"/>
  <c r="S472" i="2"/>
  <c r="R472" i="2"/>
  <c r="Q472" i="2"/>
  <c r="P472" i="2"/>
  <c r="O472" i="2"/>
  <c r="N472" i="2"/>
  <c r="M472" i="2"/>
  <c r="L472" i="2"/>
  <c r="AB471" i="2"/>
  <c r="AA471" i="2"/>
  <c r="Z471" i="2"/>
  <c r="Y471" i="2"/>
  <c r="X471" i="2"/>
  <c r="W471" i="2"/>
  <c r="V471" i="2"/>
  <c r="U471" i="2"/>
  <c r="T471" i="2"/>
  <c r="S471" i="2"/>
  <c r="R471" i="2"/>
  <c r="Q471" i="2"/>
  <c r="P471" i="2"/>
  <c r="O471" i="2"/>
  <c r="N471" i="2"/>
  <c r="M471" i="2"/>
  <c r="L471" i="2"/>
  <c r="AB470" i="2"/>
  <c r="AA470" i="2"/>
  <c r="Z470" i="2"/>
  <c r="Y470" i="2"/>
  <c r="X470" i="2"/>
  <c r="W470" i="2"/>
  <c r="V470" i="2"/>
  <c r="U470" i="2"/>
  <c r="T470" i="2"/>
  <c r="S470" i="2"/>
  <c r="R470" i="2"/>
  <c r="Q470" i="2"/>
  <c r="P470" i="2"/>
  <c r="O470" i="2"/>
  <c r="N470" i="2"/>
  <c r="M470" i="2"/>
  <c r="L470" i="2"/>
  <c r="AB469" i="2"/>
  <c r="AA469" i="2"/>
  <c r="Z469" i="2"/>
  <c r="Y469" i="2"/>
  <c r="X469" i="2"/>
  <c r="W469" i="2"/>
  <c r="V469" i="2"/>
  <c r="U469" i="2"/>
  <c r="T469" i="2"/>
  <c r="S469" i="2"/>
  <c r="R469" i="2"/>
  <c r="Q469" i="2"/>
  <c r="P469" i="2"/>
  <c r="O469" i="2"/>
  <c r="N469" i="2"/>
  <c r="M469" i="2"/>
  <c r="L469" i="2"/>
  <c r="AB468" i="2"/>
  <c r="AA468" i="2"/>
  <c r="Z468" i="2"/>
  <c r="Y468" i="2"/>
  <c r="X468" i="2"/>
  <c r="W468" i="2"/>
  <c r="V468" i="2"/>
  <c r="U468" i="2"/>
  <c r="T468" i="2"/>
  <c r="S468" i="2"/>
  <c r="R468" i="2"/>
  <c r="Q468" i="2"/>
  <c r="P468" i="2"/>
  <c r="O468" i="2"/>
  <c r="N468" i="2"/>
  <c r="M468" i="2"/>
  <c r="L468" i="2"/>
  <c r="AB467" i="2"/>
  <c r="AA467" i="2"/>
  <c r="Z467" i="2"/>
  <c r="Y467" i="2"/>
  <c r="X467" i="2"/>
  <c r="W467" i="2"/>
  <c r="V467" i="2"/>
  <c r="U467" i="2"/>
  <c r="T467" i="2"/>
  <c r="S467" i="2"/>
  <c r="R467" i="2"/>
  <c r="Q467" i="2"/>
  <c r="P467" i="2"/>
  <c r="O467" i="2"/>
  <c r="N467" i="2"/>
  <c r="M467" i="2"/>
  <c r="L467" i="2"/>
  <c r="AB466" i="2"/>
  <c r="AA466" i="2"/>
  <c r="Z466" i="2"/>
  <c r="Y466" i="2"/>
  <c r="X466" i="2"/>
  <c r="W466" i="2"/>
  <c r="V466" i="2"/>
  <c r="U466" i="2"/>
  <c r="T466" i="2"/>
  <c r="S466" i="2"/>
  <c r="R466" i="2"/>
  <c r="Q466" i="2"/>
  <c r="P466" i="2"/>
  <c r="O466" i="2"/>
  <c r="N466" i="2"/>
  <c r="M466" i="2"/>
  <c r="L466" i="2"/>
  <c r="AB465" i="2"/>
  <c r="AA465" i="2"/>
  <c r="Z465" i="2"/>
  <c r="Y465" i="2"/>
  <c r="X465" i="2"/>
  <c r="W465" i="2"/>
  <c r="V465" i="2"/>
  <c r="U465" i="2"/>
  <c r="T465" i="2"/>
  <c r="S465" i="2"/>
  <c r="R465" i="2"/>
  <c r="Q465" i="2"/>
  <c r="P465" i="2"/>
  <c r="O465" i="2"/>
  <c r="N465" i="2"/>
  <c r="M465" i="2"/>
  <c r="L465" i="2"/>
  <c r="AB464" i="2"/>
  <c r="AA464" i="2"/>
  <c r="Z464" i="2"/>
  <c r="Y464" i="2"/>
  <c r="X464" i="2"/>
  <c r="W464" i="2"/>
  <c r="V464" i="2"/>
  <c r="U464" i="2"/>
  <c r="T464" i="2"/>
  <c r="S464" i="2"/>
  <c r="R464" i="2"/>
  <c r="Q464" i="2"/>
  <c r="P464" i="2"/>
  <c r="O464" i="2"/>
  <c r="N464" i="2"/>
  <c r="M464" i="2"/>
  <c r="L464" i="2"/>
  <c r="AB463" i="2"/>
  <c r="AA463" i="2"/>
  <c r="Z463" i="2"/>
  <c r="Y463" i="2"/>
  <c r="X463" i="2"/>
  <c r="W463" i="2"/>
  <c r="V463" i="2"/>
  <c r="U463" i="2"/>
  <c r="T463" i="2"/>
  <c r="S463" i="2"/>
  <c r="R463" i="2"/>
  <c r="Q463" i="2"/>
  <c r="P463" i="2"/>
  <c r="O463" i="2"/>
  <c r="N463" i="2"/>
  <c r="M463" i="2"/>
  <c r="L463" i="2"/>
  <c r="AB462" i="2"/>
  <c r="AA462" i="2"/>
  <c r="Z462" i="2"/>
  <c r="Y462" i="2"/>
  <c r="X462" i="2"/>
  <c r="W462" i="2"/>
  <c r="V462" i="2"/>
  <c r="U462" i="2"/>
  <c r="T462" i="2"/>
  <c r="S462" i="2"/>
  <c r="R462" i="2"/>
  <c r="Q462" i="2"/>
  <c r="P462" i="2"/>
  <c r="O462" i="2"/>
  <c r="N462" i="2"/>
  <c r="M462" i="2"/>
  <c r="L462" i="2"/>
  <c r="AB461" i="2"/>
  <c r="AA461" i="2"/>
  <c r="Z461" i="2"/>
  <c r="Y461" i="2"/>
  <c r="X461" i="2"/>
  <c r="W461" i="2"/>
  <c r="V461" i="2"/>
  <c r="U461" i="2"/>
  <c r="T461" i="2"/>
  <c r="S461" i="2"/>
  <c r="R461" i="2"/>
  <c r="Q461" i="2"/>
  <c r="P461" i="2"/>
  <c r="O461" i="2"/>
  <c r="N461" i="2"/>
  <c r="M461" i="2"/>
  <c r="L461" i="2"/>
  <c r="AB460" i="2"/>
  <c r="AA460" i="2"/>
  <c r="Z460" i="2"/>
  <c r="Y460" i="2"/>
  <c r="X460" i="2"/>
  <c r="W460" i="2"/>
  <c r="V460" i="2"/>
  <c r="U460" i="2"/>
  <c r="T460" i="2"/>
  <c r="S460" i="2"/>
  <c r="R460" i="2"/>
  <c r="Q460" i="2"/>
  <c r="P460" i="2"/>
  <c r="O460" i="2"/>
  <c r="N460" i="2"/>
  <c r="M460" i="2"/>
  <c r="L460" i="2"/>
  <c r="AB459" i="2"/>
  <c r="AA459" i="2"/>
  <c r="Z459" i="2"/>
  <c r="Y459" i="2"/>
  <c r="X459" i="2"/>
  <c r="W459" i="2"/>
  <c r="V459" i="2"/>
  <c r="U459" i="2"/>
  <c r="T459" i="2"/>
  <c r="S459" i="2"/>
  <c r="R459" i="2"/>
  <c r="Q459" i="2"/>
  <c r="P459" i="2"/>
  <c r="O459" i="2"/>
  <c r="N459" i="2"/>
  <c r="M459" i="2"/>
  <c r="L459" i="2"/>
  <c r="AB458" i="2"/>
  <c r="AA458" i="2"/>
  <c r="Z458" i="2"/>
  <c r="Y458" i="2"/>
  <c r="X458" i="2"/>
  <c r="W458" i="2"/>
  <c r="V458" i="2"/>
  <c r="U458" i="2"/>
  <c r="T458" i="2"/>
  <c r="S458" i="2"/>
  <c r="R458" i="2"/>
  <c r="Q458" i="2"/>
  <c r="P458" i="2"/>
  <c r="O458" i="2"/>
  <c r="N458" i="2"/>
  <c r="M458" i="2"/>
  <c r="L458" i="2"/>
  <c r="AB457" i="2"/>
  <c r="AA457" i="2"/>
  <c r="Z457" i="2"/>
  <c r="Y457" i="2"/>
  <c r="X457" i="2"/>
  <c r="W457" i="2"/>
  <c r="V457" i="2"/>
  <c r="U457" i="2"/>
  <c r="T457" i="2"/>
  <c r="S457" i="2"/>
  <c r="R457" i="2"/>
  <c r="Q457" i="2"/>
  <c r="P457" i="2"/>
  <c r="O457" i="2"/>
  <c r="N457" i="2"/>
  <c r="M457" i="2"/>
  <c r="L457" i="2"/>
  <c r="AB456" i="2"/>
  <c r="AA456" i="2"/>
  <c r="Z456" i="2"/>
  <c r="Y456" i="2"/>
  <c r="X456" i="2"/>
  <c r="W456" i="2"/>
  <c r="V456" i="2"/>
  <c r="U456" i="2"/>
  <c r="T456" i="2"/>
  <c r="S456" i="2"/>
  <c r="R456" i="2"/>
  <c r="Q456" i="2"/>
  <c r="P456" i="2"/>
  <c r="O456" i="2"/>
  <c r="N456" i="2"/>
  <c r="M456" i="2"/>
  <c r="L456" i="2"/>
  <c r="AB455" i="2"/>
  <c r="AA455" i="2"/>
  <c r="Z455" i="2"/>
  <c r="Y455" i="2"/>
  <c r="X455" i="2"/>
  <c r="W455" i="2"/>
  <c r="V455" i="2"/>
  <c r="U455" i="2"/>
  <c r="T455" i="2"/>
  <c r="S455" i="2"/>
  <c r="R455" i="2"/>
  <c r="Q455" i="2"/>
  <c r="P455" i="2"/>
  <c r="O455" i="2"/>
  <c r="N455" i="2"/>
  <c r="M455" i="2"/>
  <c r="L455" i="2"/>
  <c r="AB454" i="2"/>
  <c r="AA454" i="2"/>
  <c r="Z454" i="2"/>
  <c r="Y454" i="2"/>
  <c r="X454" i="2"/>
  <c r="W454" i="2"/>
  <c r="V454" i="2"/>
  <c r="U454" i="2"/>
  <c r="T454" i="2"/>
  <c r="S454" i="2"/>
  <c r="R454" i="2"/>
  <c r="Q454" i="2"/>
  <c r="P454" i="2"/>
  <c r="O454" i="2"/>
  <c r="N454" i="2"/>
  <c r="M454" i="2"/>
  <c r="L454" i="2"/>
  <c r="AB453" i="2"/>
  <c r="AA453" i="2"/>
  <c r="Z453" i="2"/>
  <c r="Y453" i="2"/>
  <c r="X453" i="2"/>
  <c r="W453" i="2"/>
  <c r="V453" i="2"/>
  <c r="U453" i="2"/>
  <c r="T453" i="2"/>
  <c r="S453" i="2"/>
  <c r="R453" i="2"/>
  <c r="Q453" i="2"/>
  <c r="P453" i="2"/>
  <c r="O453" i="2"/>
  <c r="N453" i="2"/>
  <c r="M453" i="2"/>
  <c r="L453" i="2"/>
  <c r="AB452" i="2"/>
  <c r="AA452" i="2"/>
  <c r="Z452" i="2"/>
  <c r="Y452" i="2"/>
  <c r="X452" i="2"/>
  <c r="W452" i="2"/>
  <c r="V452" i="2"/>
  <c r="U452" i="2"/>
  <c r="T452" i="2"/>
  <c r="S452" i="2"/>
  <c r="R452" i="2"/>
  <c r="Q452" i="2"/>
  <c r="P452" i="2"/>
  <c r="O452" i="2"/>
  <c r="N452" i="2"/>
  <c r="M452" i="2"/>
  <c r="L452" i="2"/>
  <c r="AB451" i="2"/>
  <c r="AA451" i="2"/>
  <c r="Z451" i="2"/>
  <c r="Y451" i="2"/>
  <c r="X451" i="2"/>
  <c r="W451" i="2"/>
  <c r="V451" i="2"/>
  <c r="U451" i="2"/>
  <c r="T451" i="2"/>
  <c r="S451" i="2"/>
  <c r="R451" i="2"/>
  <c r="Q451" i="2"/>
  <c r="P451" i="2"/>
  <c r="O451" i="2"/>
  <c r="N451" i="2"/>
  <c r="M451" i="2"/>
  <c r="L451" i="2"/>
  <c r="AB450" i="2"/>
  <c r="AA450" i="2"/>
  <c r="Z450" i="2"/>
  <c r="Y450" i="2"/>
  <c r="X450" i="2"/>
  <c r="W450" i="2"/>
  <c r="V450" i="2"/>
  <c r="U450" i="2"/>
  <c r="T450" i="2"/>
  <c r="S450" i="2"/>
  <c r="R450" i="2"/>
  <c r="Q450" i="2"/>
  <c r="P450" i="2"/>
  <c r="O450" i="2"/>
  <c r="N450" i="2"/>
  <c r="M450" i="2"/>
  <c r="L450" i="2"/>
  <c r="AB449" i="2"/>
  <c r="AA449" i="2"/>
  <c r="Z449" i="2"/>
  <c r="Y449" i="2"/>
  <c r="X449" i="2"/>
  <c r="W449" i="2"/>
  <c r="V449" i="2"/>
  <c r="U449" i="2"/>
  <c r="T449" i="2"/>
  <c r="S449" i="2"/>
  <c r="R449" i="2"/>
  <c r="Q449" i="2"/>
  <c r="P449" i="2"/>
  <c r="O449" i="2"/>
  <c r="N449" i="2"/>
  <c r="M449" i="2"/>
  <c r="L449" i="2"/>
  <c r="AB448" i="2"/>
  <c r="AA448" i="2"/>
  <c r="Z448" i="2"/>
  <c r="Y448" i="2"/>
  <c r="X448" i="2"/>
  <c r="W448" i="2"/>
  <c r="V448" i="2"/>
  <c r="U448" i="2"/>
  <c r="T448" i="2"/>
  <c r="S448" i="2"/>
  <c r="R448" i="2"/>
  <c r="Q448" i="2"/>
  <c r="P448" i="2"/>
  <c r="O448" i="2"/>
  <c r="N448" i="2"/>
  <c r="M448" i="2"/>
  <c r="L448" i="2"/>
  <c r="AB447" i="2"/>
  <c r="AA447" i="2"/>
  <c r="Z447" i="2"/>
  <c r="Y447" i="2"/>
  <c r="X447" i="2"/>
  <c r="W447" i="2"/>
  <c r="V447" i="2"/>
  <c r="U447" i="2"/>
  <c r="T447" i="2"/>
  <c r="S447" i="2"/>
  <c r="R447" i="2"/>
  <c r="Q447" i="2"/>
  <c r="P447" i="2"/>
  <c r="O447" i="2"/>
  <c r="N447" i="2"/>
  <c r="M447" i="2"/>
  <c r="L447" i="2"/>
  <c r="AB446" i="2"/>
  <c r="AA446" i="2"/>
  <c r="Z446" i="2"/>
  <c r="Y446" i="2"/>
  <c r="X446" i="2"/>
  <c r="W446" i="2"/>
  <c r="V446" i="2"/>
  <c r="U446" i="2"/>
  <c r="T446" i="2"/>
  <c r="S446" i="2"/>
  <c r="R446" i="2"/>
  <c r="Q446" i="2"/>
  <c r="P446" i="2"/>
  <c r="O446" i="2"/>
  <c r="N446" i="2"/>
  <c r="M446" i="2"/>
  <c r="L446" i="2"/>
  <c r="AB445" i="2"/>
  <c r="AA445" i="2"/>
  <c r="Z445" i="2"/>
  <c r="Y445" i="2"/>
  <c r="X445" i="2"/>
  <c r="W445" i="2"/>
  <c r="V445" i="2"/>
  <c r="U445" i="2"/>
  <c r="T445" i="2"/>
  <c r="S445" i="2"/>
  <c r="R445" i="2"/>
  <c r="Q445" i="2"/>
  <c r="P445" i="2"/>
  <c r="O445" i="2"/>
  <c r="N445" i="2"/>
  <c r="M445" i="2"/>
  <c r="L445" i="2"/>
  <c r="AB444" i="2"/>
  <c r="AA444" i="2"/>
  <c r="Z444" i="2"/>
  <c r="Y444" i="2"/>
  <c r="X444" i="2"/>
  <c r="W444" i="2"/>
  <c r="V444" i="2"/>
  <c r="U444" i="2"/>
  <c r="T444" i="2"/>
  <c r="S444" i="2"/>
  <c r="R444" i="2"/>
  <c r="Q444" i="2"/>
  <c r="P444" i="2"/>
  <c r="O444" i="2"/>
  <c r="N444" i="2"/>
  <c r="M444" i="2"/>
  <c r="L444" i="2"/>
  <c r="AB443" i="2"/>
  <c r="AA443" i="2"/>
  <c r="Z443" i="2"/>
  <c r="Y443" i="2"/>
  <c r="X443" i="2"/>
  <c r="W443" i="2"/>
  <c r="V443" i="2"/>
  <c r="U443" i="2"/>
  <c r="T443" i="2"/>
  <c r="S443" i="2"/>
  <c r="R443" i="2"/>
  <c r="Q443" i="2"/>
  <c r="P443" i="2"/>
  <c r="O443" i="2"/>
  <c r="N443" i="2"/>
  <c r="M443" i="2"/>
  <c r="L443" i="2"/>
  <c r="AB442" i="2"/>
  <c r="AA442" i="2"/>
  <c r="Z442" i="2"/>
  <c r="Y442" i="2"/>
  <c r="X442" i="2"/>
  <c r="W442" i="2"/>
  <c r="V442" i="2"/>
  <c r="U442" i="2"/>
  <c r="T442" i="2"/>
  <c r="S442" i="2"/>
  <c r="R442" i="2"/>
  <c r="Q442" i="2"/>
  <c r="P442" i="2"/>
  <c r="O442" i="2"/>
  <c r="N442" i="2"/>
  <c r="M442" i="2"/>
  <c r="L442" i="2"/>
  <c r="AB441" i="2"/>
  <c r="AA441" i="2"/>
  <c r="Z441" i="2"/>
  <c r="Y441" i="2"/>
  <c r="X441" i="2"/>
  <c r="W441" i="2"/>
  <c r="V441" i="2"/>
  <c r="U441" i="2"/>
  <c r="T441" i="2"/>
  <c r="S441" i="2"/>
  <c r="R441" i="2"/>
  <c r="Q441" i="2"/>
  <c r="P441" i="2"/>
  <c r="O441" i="2"/>
  <c r="N441" i="2"/>
  <c r="M441" i="2"/>
  <c r="L441" i="2"/>
  <c r="AB440" i="2"/>
  <c r="AA440" i="2"/>
  <c r="Z440" i="2"/>
  <c r="Y440" i="2"/>
  <c r="X440" i="2"/>
  <c r="W440" i="2"/>
  <c r="V440" i="2"/>
  <c r="U440" i="2"/>
  <c r="T440" i="2"/>
  <c r="S440" i="2"/>
  <c r="R440" i="2"/>
  <c r="Q440" i="2"/>
  <c r="P440" i="2"/>
  <c r="O440" i="2"/>
  <c r="N440" i="2"/>
  <c r="M440" i="2"/>
  <c r="L440" i="2"/>
  <c r="AB439" i="2"/>
  <c r="AA439" i="2"/>
  <c r="Z439" i="2"/>
  <c r="Y439" i="2"/>
  <c r="X439" i="2"/>
  <c r="W439" i="2"/>
  <c r="V439" i="2"/>
  <c r="U439" i="2"/>
  <c r="T439" i="2"/>
  <c r="S439" i="2"/>
  <c r="R439" i="2"/>
  <c r="Q439" i="2"/>
  <c r="P439" i="2"/>
  <c r="O439" i="2"/>
  <c r="N439" i="2"/>
  <c r="M439" i="2"/>
  <c r="L439" i="2"/>
  <c r="AB438" i="2"/>
  <c r="AA438" i="2"/>
  <c r="Z438" i="2"/>
  <c r="Y438" i="2"/>
  <c r="X438" i="2"/>
  <c r="W438" i="2"/>
  <c r="V438" i="2"/>
  <c r="U438" i="2"/>
  <c r="T438" i="2"/>
  <c r="S438" i="2"/>
  <c r="R438" i="2"/>
  <c r="Q438" i="2"/>
  <c r="P438" i="2"/>
  <c r="O438" i="2"/>
  <c r="N438" i="2"/>
  <c r="M438" i="2"/>
  <c r="L438" i="2"/>
  <c r="AB437" i="2"/>
  <c r="AA437" i="2"/>
  <c r="Z437" i="2"/>
  <c r="Y437" i="2"/>
  <c r="X437" i="2"/>
  <c r="W437" i="2"/>
  <c r="V437" i="2"/>
  <c r="U437" i="2"/>
  <c r="T437" i="2"/>
  <c r="S437" i="2"/>
  <c r="R437" i="2"/>
  <c r="Q437" i="2"/>
  <c r="P437" i="2"/>
  <c r="O437" i="2"/>
  <c r="N437" i="2"/>
  <c r="M437" i="2"/>
  <c r="L437" i="2"/>
  <c r="AB436" i="2"/>
  <c r="AA436" i="2"/>
  <c r="Z436" i="2"/>
  <c r="Y436" i="2"/>
  <c r="X436" i="2"/>
  <c r="W436" i="2"/>
  <c r="V436" i="2"/>
  <c r="U436" i="2"/>
  <c r="T436" i="2"/>
  <c r="S436" i="2"/>
  <c r="R436" i="2"/>
  <c r="Q436" i="2"/>
  <c r="P436" i="2"/>
  <c r="O436" i="2"/>
  <c r="N436" i="2"/>
  <c r="M436" i="2"/>
  <c r="L436" i="2"/>
  <c r="AB435" i="2"/>
  <c r="AA435" i="2"/>
  <c r="Z435" i="2"/>
  <c r="Y435" i="2"/>
  <c r="X435" i="2"/>
  <c r="W435" i="2"/>
  <c r="V435" i="2"/>
  <c r="U435" i="2"/>
  <c r="T435" i="2"/>
  <c r="S435" i="2"/>
  <c r="R435" i="2"/>
  <c r="Q435" i="2"/>
  <c r="P435" i="2"/>
  <c r="O435" i="2"/>
  <c r="N435" i="2"/>
  <c r="M435" i="2"/>
  <c r="L435" i="2"/>
  <c r="AB434" i="2"/>
  <c r="AA434" i="2"/>
  <c r="Z434" i="2"/>
  <c r="Y434" i="2"/>
  <c r="X434" i="2"/>
  <c r="W434" i="2"/>
  <c r="V434" i="2"/>
  <c r="U434" i="2"/>
  <c r="T434" i="2"/>
  <c r="S434" i="2"/>
  <c r="R434" i="2"/>
  <c r="Q434" i="2"/>
  <c r="P434" i="2"/>
  <c r="O434" i="2"/>
  <c r="N434" i="2"/>
  <c r="M434" i="2"/>
  <c r="L434" i="2"/>
  <c r="AB433" i="2"/>
  <c r="AA433" i="2"/>
  <c r="Z433" i="2"/>
  <c r="Y433" i="2"/>
  <c r="X433" i="2"/>
  <c r="W433" i="2"/>
  <c r="V433" i="2"/>
  <c r="U433" i="2"/>
  <c r="T433" i="2"/>
  <c r="S433" i="2"/>
  <c r="R433" i="2"/>
  <c r="Q433" i="2"/>
  <c r="P433" i="2"/>
  <c r="O433" i="2"/>
  <c r="N433" i="2"/>
  <c r="M433" i="2"/>
  <c r="L433" i="2"/>
  <c r="AB432" i="2"/>
  <c r="AA432" i="2"/>
  <c r="Z432" i="2"/>
  <c r="Y432" i="2"/>
  <c r="X432" i="2"/>
  <c r="W432" i="2"/>
  <c r="V432" i="2"/>
  <c r="U432" i="2"/>
  <c r="T432" i="2"/>
  <c r="S432" i="2"/>
  <c r="R432" i="2"/>
  <c r="Q432" i="2"/>
  <c r="P432" i="2"/>
  <c r="O432" i="2"/>
  <c r="N432" i="2"/>
  <c r="M432" i="2"/>
  <c r="L432" i="2"/>
  <c r="AB431" i="2"/>
  <c r="AA431" i="2"/>
  <c r="Z431" i="2"/>
  <c r="Y431" i="2"/>
  <c r="X431" i="2"/>
  <c r="W431" i="2"/>
  <c r="V431" i="2"/>
  <c r="U431" i="2"/>
  <c r="T431" i="2"/>
  <c r="S431" i="2"/>
  <c r="R431" i="2"/>
  <c r="Q431" i="2"/>
  <c r="P431" i="2"/>
  <c r="O431" i="2"/>
  <c r="N431" i="2"/>
  <c r="M431" i="2"/>
  <c r="L431" i="2"/>
  <c r="AB430" i="2"/>
  <c r="AA430" i="2"/>
  <c r="Z430" i="2"/>
  <c r="Y430" i="2"/>
  <c r="X430" i="2"/>
  <c r="W430" i="2"/>
  <c r="V430" i="2"/>
  <c r="U430" i="2"/>
  <c r="T430" i="2"/>
  <c r="S430" i="2"/>
  <c r="R430" i="2"/>
  <c r="Q430" i="2"/>
  <c r="P430" i="2"/>
  <c r="O430" i="2"/>
  <c r="N430" i="2"/>
  <c r="M430" i="2"/>
  <c r="L430" i="2"/>
  <c r="AB429" i="2"/>
  <c r="AA429" i="2"/>
  <c r="Z429" i="2"/>
  <c r="Y429" i="2"/>
  <c r="X429" i="2"/>
  <c r="W429" i="2"/>
  <c r="V429" i="2"/>
  <c r="U429" i="2"/>
  <c r="T429" i="2"/>
  <c r="S429" i="2"/>
  <c r="R429" i="2"/>
  <c r="Q429" i="2"/>
  <c r="P429" i="2"/>
  <c r="O429" i="2"/>
  <c r="N429" i="2"/>
  <c r="M429" i="2"/>
  <c r="L429" i="2"/>
  <c r="AB428" i="2"/>
  <c r="AA428" i="2"/>
  <c r="Z428" i="2"/>
  <c r="Y428" i="2"/>
  <c r="X428" i="2"/>
  <c r="W428" i="2"/>
  <c r="V428" i="2"/>
  <c r="U428" i="2"/>
  <c r="T428" i="2"/>
  <c r="S428" i="2"/>
  <c r="R428" i="2"/>
  <c r="Q428" i="2"/>
  <c r="P428" i="2"/>
  <c r="O428" i="2"/>
  <c r="N428" i="2"/>
  <c r="M428" i="2"/>
  <c r="L428" i="2"/>
  <c r="AB427" i="2"/>
  <c r="AA427" i="2"/>
  <c r="Z427" i="2"/>
  <c r="Y427" i="2"/>
  <c r="X427" i="2"/>
  <c r="W427" i="2"/>
  <c r="V427" i="2"/>
  <c r="U427" i="2"/>
  <c r="T427" i="2"/>
  <c r="S427" i="2"/>
  <c r="R427" i="2"/>
  <c r="Q427" i="2"/>
  <c r="P427" i="2"/>
  <c r="O427" i="2"/>
  <c r="N427" i="2"/>
  <c r="M427" i="2"/>
  <c r="L427" i="2"/>
  <c r="AB426" i="2"/>
  <c r="AA426" i="2"/>
  <c r="Z426" i="2"/>
  <c r="Y426" i="2"/>
  <c r="X426" i="2"/>
  <c r="W426" i="2"/>
  <c r="V426" i="2"/>
  <c r="U426" i="2"/>
  <c r="T426" i="2"/>
  <c r="S426" i="2"/>
  <c r="R426" i="2"/>
  <c r="Q426" i="2"/>
  <c r="P426" i="2"/>
  <c r="O426" i="2"/>
  <c r="N426" i="2"/>
  <c r="M426" i="2"/>
  <c r="L426" i="2"/>
  <c r="AB425" i="2"/>
  <c r="AA425" i="2"/>
  <c r="Z425" i="2"/>
  <c r="Y425" i="2"/>
  <c r="X425" i="2"/>
  <c r="W425" i="2"/>
  <c r="V425" i="2"/>
  <c r="U425" i="2"/>
  <c r="T425" i="2"/>
  <c r="S425" i="2"/>
  <c r="R425" i="2"/>
  <c r="Q425" i="2"/>
  <c r="P425" i="2"/>
  <c r="O425" i="2"/>
  <c r="N425" i="2"/>
  <c r="M425" i="2"/>
  <c r="L425" i="2"/>
  <c r="AB424" i="2"/>
  <c r="AA424" i="2"/>
  <c r="Z424" i="2"/>
  <c r="Y424" i="2"/>
  <c r="X424" i="2"/>
  <c r="W424" i="2"/>
  <c r="V424" i="2"/>
  <c r="U424" i="2"/>
  <c r="T424" i="2"/>
  <c r="S424" i="2"/>
  <c r="R424" i="2"/>
  <c r="Q424" i="2"/>
  <c r="P424" i="2"/>
  <c r="O424" i="2"/>
  <c r="N424" i="2"/>
  <c r="M424" i="2"/>
  <c r="L424" i="2"/>
  <c r="AB423" i="2"/>
  <c r="AA423" i="2"/>
  <c r="Z423" i="2"/>
  <c r="Y423" i="2"/>
  <c r="X423" i="2"/>
  <c r="W423" i="2"/>
  <c r="V423" i="2"/>
  <c r="U423" i="2"/>
  <c r="T423" i="2"/>
  <c r="S423" i="2"/>
  <c r="R423" i="2"/>
  <c r="Q423" i="2"/>
  <c r="P423" i="2"/>
  <c r="O423" i="2"/>
  <c r="N423" i="2"/>
  <c r="M423" i="2"/>
  <c r="L423" i="2"/>
  <c r="AB422" i="2"/>
  <c r="AA422" i="2"/>
  <c r="Z422" i="2"/>
  <c r="Y422" i="2"/>
  <c r="X422" i="2"/>
  <c r="W422" i="2"/>
  <c r="V422" i="2"/>
  <c r="U422" i="2"/>
  <c r="T422" i="2"/>
  <c r="S422" i="2"/>
  <c r="R422" i="2"/>
  <c r="Q422" i="2"/>
  <c r="P422" i="2"/>
  <c r="O422" i="2"/>
  <c r="N422" i="2"/>
  <c r="M422" i="2"/>
  <c r="L422" i="2"/>
  <c r="AB421" i="2"/>
  <c r="AA421" i="2"/>
  <c r="Z421" i="2"/>
  <c r="Y421" i="2"/>
  <c r="X421" i="2"/>
  <c r="W421" i="2"/>
  <c r="V421" i="2"/>
  <c r="U421" i="2"/>
  <c r="T421" i="2"/>
  <c r="S421" i="2"/>
  <c r="R421" i="2"/>
  <c r="Q421" i="2"/>
  <c r="P421" i="2"/>
  <c r="O421" i="2"/>
  <c r="N421" i="2"/>
  <c r="M421" i="2"/>
  <c r="L421" i="2"/>
  <c r="AB420" i="2"/>
  <c r="AA420" i="2"/>
  <c r="Z420" i="2"/>
  <c r="Y420" i="2"/>
  <c r="X420" i="2"/>
  <c r="W420" i="2"/>
  <c r="V420" i="2"/>
  <c r="U420" i="2"/>
  <c r="T420" i="2"/>
  <c r="S420" i="2"/>
  <c r="R420" i="2"/>
  <c r="Q420" i="2"/>
  <c r="P420" i="2"/>
  <c r="O420" i="2"/>
  <c r="N420" i="2"/>
  <c r="M420" i="2"/>
  <c r="L420" i="2"/>
  <c r="AB419" i="2"/>
  <c r="AA419" i="2"/>
  <c r="Z419" i="2"/>
  <c r="Y419" i="2"/>
  <c r="X419" i="2"/>
  <c r="W419" i="2"/>
  <c r="V419" i="2"/>
  <c r="U419" i="2"/>
  <c r="T419" i="2"/>
  <c r="S419" i="2"/>
  <c r="R419" i="2"/>
  <c r="Q419" i="2"/>
  <c r="P419" i="2"/>
  <c r="O419" i="2"/>
  <c r="N419" i="2"/>
  <c r="M419" i="2"/>
  <c r="L419" i="2"/>
  <c r="AB418" i="2"/>
  <c r="AA418" i="2"/>
  <c r="Z418" i="2"/>
  <c r="Y418" i="2"/>
  <c r="X418" i="2"/>
  <c r="W418" i="2"/>
  <c r="V418" i="2"/>
  <c r="U418" i="2"/>
  <c r="T418" i="2"/>
  <c r="S418" i="2"/>
  <c r="R418" i="2"/>
  <c r="Q418" i="2"/>
  <c r="P418" i="2"/>
  <c r="O418" i="2"/>
  <c r="N418" i="2"/>
  <c r="M418" i="2"/>
  <c r="L418" i="2"/>
  <c r="AB417" i="2"/>
  <c r="AA417" i="2"/>
  <c r="Z417" i="2"/>
  <c r="Y417" i="2"/>
  <c r="X417" i="2"/>
  <c r="W417" i="2"/>
  <c r="V417" i="2"/>
  <c r="U417" i="2"/>
  <c r="T417" i="2"/>
  <c r="S417" i="2"/>
  <c r="R417" i="2"/>
  <c r="Q417" i="2"/>
  <c r="P417" i="2"/>
  <c r="O417" i="2"/>
  <c r="N417" i="2"/>
  <c r="M417" i="2"/>
  <c r="L417" i="2"/>
  <c r="AB416" i="2"/>
  <c r="AA416" i="2"/>
  <c r="Z416" i="2"/>
  <c r="Y416" i="2"/>
  <c r="X416" i="2"/>
  <c r="W416" i="2"/>
  <c r="V416" i="2"/>
  <c r="U416" i="2"/>
  <c r="T416" i="2"/>
  <c r="S416" i="2"/>
  <c r="R416" i="2"/>
  <c r="Q416" i="2"/>
  <c r="P416" i="2"/>
  <c r="O416" i="2"/>
  <c r="N416" i="2"/>
  <c r="M416" i="2"/>
  <c r="L416" i="2"/>
  <c r="AB415" i="2"/>
  <c r="AA415" i="2"/>
  <c r="Z415" i="2"/>
  <c r="Y415" i="2"/>
  <c r="X415" i="2"/>
  <c r="W415" i="2"/>
  <c r="V415" i="2"/>
  <c r="U415" i="2"/>
  <c r="T415" i="2"/>
  <c r="S415" i="2"/>
  <c r="R415" i="2"/>
  <c r="Q415" i="2"/>
  <c r="P415" i="2"/>
  <c r="O415" i="2"/>
  <c r="N415" i="2"/>
  <c r="M415" i="2"/>
  <c r="L415" i="2"/>
  <c r="AB414" i="2"/>
  <c r="AA414" i="2"/>
  <c r="Z414" i="2"/>
  <c r="Y414" i="2"/>
  <c r="X414" i="2"/>
  <c r="W414" i="2"/>
  <c r="V414" i="2"/>
  <c r="U414" i="2"/>
  <c r="T414" i="2"/>
  <c r="S414" i="2"/>
  <c r="R414" i="2"/>
  <c r="Q414" i="2"/>
  <c r="P414" i="2"/>
  <c r="O414" i="2"/>
  <c r="N414" i="2"/>
  <c r="M414" i="2"/>
  <c r="L414" i="2"/>
  <c r="AB413" i="2"/>
  <c r="AA413" i="2"/>
  <c r="Z413" i="2"/>
  <c r="Y413" i="2"/>
  <c r="X413" i="2"/>
  <c r="W413" i="2"/>
  <c r="V413" i="2"/>
  <c r="U413" i="2"/>
  <c r="T413" i="2"/>
  <c r="S413" i="2"/>
  <c r="R413" i="2"/>
  <c r="Q413" i="2"/>
  <c r="P413" i="2"/>
  <c r="O413" i="2"/>
  <c r="N413" i="2"/>
  <c r="M413" i="2"/>
  <c r="L413" i="2"/>
  <c r="AB412" i="2"/>
  <c r="AA412" i="2"/>
  <c r="Z412" i="2"/>
  <c r="Y412" i="2"/>
  <c r="X412" i="2"/>
  <c r="W412" i="2"/>
  <c r="V412" i="2"/>
  <c r="U412" i="2"/>
  <c r="T412" i="2"/>
  <c r="S412" i="2"/>
  <c r="R412" i="2"/>
  <c r="Q412" i="2"/>
  <c r="P412" i="2"/>
  <c r="O412" i="2"/>
  <c r="N412" i="2"/>
  <c r="M412" i="2"/>
  <c r="L412" i="2"/>
  <c r="AB411" i="2"/>
  <c r="AA411" i="2"/>
  <c r="Z411" i="2"/>
  <c r="Y411" i="2"/>
  <c r="X411" i="2"/>
  <c r="W411" i="2"/>
  <c r="V411" i="2"/>
  <c r="U411" i="2"/>
  <c r="T411" i="2"/>
  <c r="S411" i="2"/>
  <c r="R411" i="2"/>
  <c r="Q411" i="2"/>
  <c r="P411" i="2"/>
  <c r="O411" i="2"/>
  <c r="N411" i="2"/>
  <c r="M411" i="2"/>
  <c r="L411" i="2"/>
  <c r="AB410" i="2"/>
  <c r="AA410" i="2"/>
  <c r="Z410" i="2"/>
  <c r="Y410" i="2"/>
  <c r="X410" i="2"/>
  <c r="W410" i="2"/>
  <c r="V410" i="2"/>
  <c r="U410" i="2"/>
  <c r="T410" i="2"/>
  <c r="S410" i="2"/>
  <c r="R410" i="2"/>
  <c r="Q410" i="2"/>
  <c r="P410" i="2"/>
  <c r="O410" i="2"/>
  <c r="N410" i="2"/>
  <c r="M410" i="2"/>
  <c r="L410" i="2"/>
  <c r="AB409" i="2"/>
  <c r="AA409" i="2"/>
  <c r="Z409" i="2"/>
  <c r="Y409" i="2"/>
  <c r="X409" i="2"/>
  <c r="W409" i="2"/>
  <c r="V409" i="2"/>
  <c r="U409" i="2"/>
  <c r="T409" i="2"/>
  <c r="S409" i="2"/>
  <c r="R409" i="2"/>
  <c r="Q409" i="2"/>
  <c r="P409" i="2"/>
  <c r="O409" i="2"/>
  <c r="N409" i="2"/>
  <c r="M409" i="2"/>
  <c r="L409" i="2"/>
  <c r="AB408" i="2"/>
  <c r="AA408" i="2"/>
  <c r="Z408" i="2"/>
  <c r="Y408" i="2"/>
  <c r="X408" i="2"/>
  <c r="W408" i="2"/>
  <c r="V408" i="2"/>
  <c r="U408" i="2"/>
  <c r="T408" i="2"/>
  <c r="S408" i="2"/>
  <c r="R408" i="2"/>
  <c r="Q408" i="2"/>
  <c r="P408" i="2"/>
  <c r="O408" i="2"/>
  <c r="N408" i="2"/>
  <c r="M408" i="2"/>
  <c r="L408" i="2"/>
  <c r="AB407" i="2"/>
  <c r="AA407" i="2"/>
  <c r="Z407" i="2"/>
  <c r="Y407" i="2"/>
  <c r="X407" i="2"/>
  <c r="W407" i="2"/>
  <c r="V407" i="2"/>
  <c r="U407" i="2"/>
  <c r="T407" i="2"/>
  <c r="S407" i="2"/>
  <c r="R407" i="2"/>
  <c r="Q407" i="2"/>
  <c r="P407" i="2"/>
  <c r="O407" i="2"/>
  <c r="N407" i="2"/>
  <c r="M407" i="2"/>
  <c r="L407" i="2"/>
  <c r="AB406" i="2"/>
  <c r="AA406" i="2"/>
  <c r="Z406" i="2"/>
  <c r="Y406" i="2"/>
  <c r="X406" i="2"/>
  <c r="W406" i="2"/>
  <c r="V406" i="2"/>
  <c r="U406" i="2"/>
  <c r="T406" i="2"/>
  <c r="S406" i="2"/>
  <c r="R406" i="2"/>
  <c r="Q406" i="2"/>
  <c r="P406" i="2"/>
  <c r="O406" i="2"/>
  <c r="N406" i="2"/>
  <c r="M406" i="2"/>
  <c r="L406" i="2"/>
  <c r="AB405" i="2"/>
  <c r="AA405" i="2"/>
  <c r="Z405" i="2"/>
  <c r="Y405" i="2"/>
  <c r="X405" i="2"/>
  <c r="W405" i="2"/>
  <c r="V405" i="2"/>
  <c r="U405" i="2"/>
  <c r="T405" i="2"/>
  <c r="S405" i="2"/>
  <c r="R405" i="2"/>
  <c r="Q405" i="2"/>
  <c r="P405" i="2"/>
  <c r="O405" i="2"/>
  <c r="N405" i="2"/>
  <c r="M405" i="2"/>
  <c r="L405" i="2"/>
  <c r="AB404" i="2"/>
  <c r="AA404" i="2"/>
  <c r="Z404" i="2"/>
  <c r="Y404" i="2"/>
  <c r="X404" i="2"/>
  <c r="W404" i="2"/>
  <c r="V404" i="2"/>
  <c r="U404" i="2"/>
  <c r="T404" i="2"/>
  <c r="S404" i="2"/>
  <c r="R404" i="2"/>
  <c r="Q404" i="2"/>
  <c r="P404" i="2"/>
  <c r="O404" i="2"/>
  <c r="N404" i="2"/>
  <c r="M404" i="2"/>
  <c r="L404" i="2"/>
  <c r="AB403" i="2"/>
  <c r="AA403" i="2"/>
  <c r="Z403" i="2"/>
  <c r="Y403" i="2"/>
  <c r="X403" i="2"/>
  <c r="W403" i="2"/>
  <c r="V403" i="2"/>
  <c r="U403" i="2"/>
  <c r="T403" i="2"/>
  <c r="S403" i="2"/>
  <c r="R403" i="2"/>
  <c r="Q403" i="2"/>
  <c r="P403" i="2"/>
  <c r="O403" i="2"/>
  <c r="N403" i="2"/>
  <c r="M403" i="2"/>
  <c r="L403" i="2"/>
  <c r="AB402" i="2"/>
  <c r="AA402" i="2"/>
  <c r="Z402" i="2"/>
  <c r="Y402" i="2"/>
  <c r="X402" i="2"/>
  <c r="W402" i="2"/>
  <c r="V402" i="2"/>
  <c r="U402" i="2"/>
  <c r="T402" i="2"/>
  <c r="S402" i="2"/>
  <c r="R402" i="2"/>
  <c r="Q402" i="2"/>
  <c r="P402" i="2"/>
  <c r="O402" i="2"/>
  <c r="N402" i="2"/>
  <c r="M402" i="2"/>
  <c r="L402" i="2"/>
  <c r="AB401" i="2"/>
  <c r="AA401" i="2"/>
  <c r="Z401" i="2"/>
  <c r="Y401" i="2"/>
  <c r="X401" i="2"/>
  <c r="W401" i="2"/>
  <c r="V401" i="2"/>
  <c r="U401" i="2"/>
  <c r="T401" i="2"/>
  <c r="S401" i="2"/>
  <c r="R401" i="2"/>
  <c r="Q401" i="2"/>
  <c r="P401" i="2"/>
  <c r="O401" i="2"/>
  <c r="N401" i="2"/>
  <c r="M401" i="2"/>
  <c r="L401" i="2"/>
  <c r="AB400" i="2"/>
  <c r="AA400" i="2"/>
  <c r="Z400" i="2"/>
  <c r="Y400" i="2"/>
  <c r="X400" i="2"/>
  <c r="W400" i="2"/>
  <c r="V400" i="2"/>
  <c r="U400" i="2"/>
  <c r="T400" i="2"/>
  <c r="S400" i="2"/>
  <c r="R400" i="2"/>
  <c r="Q400" i="2"/>
  <c r="P400" i="2"/>
  <c r="O400" i="2"/>
  <c r="N400" i="2"/>
  <c r="M400" i="2"/>
  <c r="L400" i="2"/>
  <c r="AB399" i="2"/>
  <c r="AA399" i="2"/>
  <c r="Z399" i="2"/>
  <c r="Y399" i="2"/>
  <c r="X399" i="2"/>
  <c r="W399" i="2"/>
  <c r="V399" i="2"/>
  <c r="U399" i="2"/>
  <c r="T399" i="2"/>
  <c r="S399" i="2"/>
  <c r="R399" i="2"/>
  <c r="Q399" i="2"/>
  <c r="P399" i="2"/>
  <c r="O399" i="2"/>
  <c r="N399" i="2"/>
  <c r="M399" i="2"/>
  <c r="L399" i="2"/>
  <c r="AB398" i="2"/>
  <c r="AA398" i="2"/>
  <c r="Z398" i="2"/>
  <c r="Y398" i="2"/>
  <c r="X398" i="2"/>
  <c r="W398" i="2"/>
  <c r="V398" i="2"/>
  <c r="U398" i="2"/>
  <c r="T398" i="2"/>
  <c r="S398" i="2"/>
  <c r="R398" i="2"/>
  <c r="Q398" i="2"/>
  <c r="P398" i="2"/>
  <c r="O398" i="2"/>
  <c r="N398" i="2"/>
  <c r="M398" i="2"/>
  <c r="L398" i="2"/>
  <c r="AB397" i="2"/>
  <c r="AA397" i="2"/>
  <c r="Z397" i="2"/>
  <c r="Y397" i="2"/>
  <c r="X397" i="2"/>
  <c r="W397" i="2"/>
  <c r="V397" i="2"/>
  <c r="U397" i="2"/>
  <c r="T397" i="2"/>
  <c r="S397" i="2"/>
  <c r="R397" i="2"/>
  <c r="Q397" i="2"/>
  <c r="P397" i="2"/>
  <c r="O397" i="2"/>
  <c r="N397" i="2"/>
  <c r="M397" i="2"/>
  <c r="L397" i="2"/>
  <c r="AB396" i="2"/>
  <c r="AA396" i="2"/>
  <c r="Z396" i="2"/>
  <c r="Y396" i="2"/>
  <c r="X396" i="2"/>
  <c r="W396" i="2"/>
  <c r="V396" i="2"/>
  <c r="U396" i="2"/>
  <c r="T396" i="2"/>
  <c r="S396" i="2"/>
  <c r="R396" i="2"/>
  <c r="Q396" i="2"/>
  <c r="P396" i="2"/>
  <c r="O396" i="2"/>
  <c r="N396" i="2"/>
  <c r="M396" i="2"/>
  <c r="L396" i="2"/>
  <c r="AB395" i="2"/>
  <c r="AA395" i="2"/>
  <c r="Z395" i="2"/>
  <c r="Y395" i="2"/>
  <c r="X395" i="2"/>
  <c r="W395" i="2"/>
  <c r="V395" i="2"/>
  <c r="U395" i="2"/>
  <c r="T395" i="2"/>
  <c r="S395" i="2"/>
  <c r="R395" i="2"/>
  <c r="Q395" i="2"/>
  <c r="P395" i="2"/>
  <c r="O395" i="2"/>
  <c r="N395" i="2"/>
  <c r="M395" i="2"/>
  <c r="L395" i="2"/>
  <c r="AB394" i="2"/>
  <c r="AA394" i="2"/>
  <c r="Z394" i="2"/>
  <c r="Y394" i="2"/>
  <c r="X394" i="2"/>
  <c r="W394" i="2"/>
  <c r="V394" i="2"/>
  <c r="U394" i="2"/>
  <c r="T394" i="2"/>
  <c r="S394" i="2"/>
  <c r="R394" i="2"/>
  <c r="Q394" i="2"/>
  <c r="P394" i="2"/>
  <c r="O394" i="2"/>
  <c r="N394" i="2"/>
  <c r="M394" i="2"/>
  <c r="L394" i="2"/>
  <c r="AB393" i="2"/>
  <c r="AA393" i="2"/>
  <c r="Z393" i="2"/>
  <c r="Y393" i="2"/>
  <c r="X393" i="2"/>
  <c r="W393" i="2"/>
  <c r="V393" i="2"/>
  <c r="U393" i="2"/>
  <c r="T393" i="2"/>
  <c r="S393" i="2"/>
  <c r="R393" i="2"/>
  <c r="Q393" i="2"/>
  <c r="P393" i="2"/>
  <c r="O393" i="2"/>
  <c r="N393" i="2"/>
  <c r="M393" i="2"/>
  <c r="L393" i="2"/>
  <c r="AB392" i="2"/>
  <c r="AA392" i="2"/>
  <c r="Z392" i="2"/>
  <c r="Y392" i="2"/>
  <c r="X392" i="2"/>
  <c r="W392" i="2"/>
  <c r="V392" i="2"/>
  <c r="U392" i="2"/>
  <c r="T392" i="2"/>
  <c r="S392" i="2"/>
  <c r="R392" i="2"/>
  <c r="Q392" i="2"/>
  <c r="P392" i="2"/>
  <c r="O392" i="2"/>
  <c r="N392" i="2"/>
  <c r="M392" i="2"/>
  <c r="L392" i="2"/>
  <c r="AB391" i="2"/>
  <c r="AA391" i="2"/>
  <c r="Z391" i="2"/>
  <c r="Y391" i="2"/>
  <c r="X391" i="2"/>
  <c r="W391" i="2"/>
  <c r="V391" i="2"/>
  <c r="U391" i="2"/>
  <c r="T391" i="2"/>
  <c r="S391" i="2"/>
  <c r="R391" i="2"/>
  <c r="Q391" i="2"/>
  <c r="P391" i="2"/>
  <c r="O391" i="2"/>
  <c r="N391" i="2"/>
  <c r="M391" i="2"/>
  <c r="L391" i="2"/>
  <c r="AB390" i="2"/>
  <c r="AA390" i="2"/>
  <c r="Z390" i="2"/>
  <c r="Y390" i="2"/>
  <c r="X390" i="2"/>
  <c r="W390" i="2"/>
  <c r="V390" i="2"/>
  <c r="U390" i="2"/>
  <c r="T390" i="2"/>
  <c r="S390" i="2"/>
  <c r="R390" i="2"/>
  <c r="Q390" i="2"/>
  <c r="P390" i="2"/>
  <c r="O390" i="2"/>
  <c r="N390" i="2"/>
  <c r="M390" i="2"/>
  <c r="L390" i="2"/>
  <c r="AB389" i="2"/>
  <c r="AA389" i="2"/>
  <c r="Z389" i="2"/>
  <c r="Y389" i="2"/>
  <c r="X389" i="2"/>
  <c r="W389" i="2"/>
  <c r="V389" i="2"/>
  <c r="U389" i="2"/>
  <c r="T389" i="2"/>
  <c r="S389" i="2"/>
  <c r="R389" i="2"/>
  <c r="Q389" i="2"/>
  <c r="P389" i="2"/>
  <c r="O389" i="2"/>
  <c r="N389" i="2"/>
  <c r="M389" i="2"/>
  <c r="L389" i="2"/>
  <c r="AB388" i="2"/>
  <c r="AA388" i="2"/>
  <c r="Z388" i="2"/>
  <c r="Y388" i="2"/>
  <c r="X388" i="2"/>
  <c r="W388" i="2"/>
  <c r="V388" i="2"/>
  <c r="U388" i="2"/>
  <c r="T388" i="2"/>
  <c r="S388" i="2"/>
  <c r="R388" i="2"/>
  <c r="Q388" i="2"/>
  <c r="P388" i="2"/>
  <c r="O388" i="2"/>
  <c r="N388" i="2"/>
  <c r="M388" i="2"/>
  <c r="L388" i="2"/>
  <c r="AB387" i="2"/>
  <c r="AA387" i="2"/>
  <c r="Z387" i="2"/>
  <c r="Y387" i="2"/>
  <c r="X387" i="2"/>
  <c r="W387" i="2"/>
  <c r="V387" i="2"/>
  <c r="U387" i="2"/>
  <c r="T387" i="2"/>
  <c r="S387" i="2"/>
  <c r="R387" i="2"/>
  <c r="Q387" i="2"/>
  <c r="P387" i="2"/>
  <c r="O387" i="2"/>
  <c r="N387" i="2"/>
  <c r="M387" i="2"/>
  <c r="L387" i="2"/>
  <c r="AB386" i="2"/>
  <c r="AA386" i="2"/>
  <c r="Z386" i="2"/>
  <c r="Y386" i="2"/>
  <c r="X386" i="2"/>
  <c r="W386" i="2"/>
  <c r="V386" i="2"/>
  <c r="U386" i="2"/>
  <c r="T386" i="2"/>
  <c r="S386" i="2"/>
  <c r="R386" i="2"/>
  <c r="Q386" i="2"/>
  <c r="P386" i="2"/>
  <c r="O386" i="2"/>
  <c r="N386" i="2"/>
  <c r="M386" i="2"/>
  <c r="L386" i="2"/>
  <c r="AB385" i="2"/>
  <c r="AA385" i="2"/>
  <c r="Z385" i="2"/>
  <c r="Y385" i="2"/>
  <c r="X385" i="2"/>
  <c r="W385" i="2"/>
  <c r="V385" i="2"/>
  <c r="U385" i="2"/>
  <c r="T385" i="2"/>
  <c r="S385" i="2"/>
  <c r="R385" i="2"/>
  <c r="Q385" i="2"/>
  <c r="P385" i="2"/>
  <c r="O385" i="2"/>
  <c r="N385" i="2"/>
  <c r="M385" i="2"/>
  <c r="L385" i="2"/>
  <c r="AB384" i="2"/>
  <c r="AA384" i="2"/>
  <c r="Z384" i="2"/>
  <c r="Y384" i="2"/>
  <c r="X384" i="2"/>
  <c r="W384" i="2"/>
  <c r="V384" i="2"/>
  <c r="U384" i="2"/>
  <c r="T384" i="2"/>
  <c r="S384" i="2"/>
  <c r="R384" i="2"/>
  <c r="Q384" i="2"/>
  <c r="P384" i="2"/>
  <c r="O384" i="2"/>
  <c r="N384" i="2"/>
  <c r="M384" i="2"/>
  <c r="L384" i="2"/>
  <c r="AB383" i="2"/>
  <c r="AA383" i="2"/>
  <c r="Z383" i="2"/>
  <c r="Y383" i="2"/>
  <c r="X383" i="2"/>
  <c r="W383" i="2"/>
  <c r="V383" i="2"/>
  <c r="U383" i="2"/>
  <c r="T383" i="2"/>
  <c r="S383" i="2"/>
  <c r="R383" i="2"/>
  <c r="Q383" i="2"/>
  <c r="P383" i="2"/>
  <c r="O383" i="2"/>
  <c r="N383" i="2"/>
  <c r="M383" i="2"/>
  <c r="L383" i="2"/>
  <c r="AB382" i="2"/>
  <c r="AA382" i="2"/>
  <c r="Z382" i="2"/>
  <c r="Y382" i="2"/>
  <c r="X382" i="2"/>
  <c r="W382" i="2"/>
  <c r="V382" i="2"/>
  <c r="U382" i="2"/>
  <c r="T382" i="2"/>
  <c r="S382" i="2"/>
  <c r="R382" i="2"/>
  <c r="Q382" i="2"/>
  <c r="P382" i="2"/>
  <c r="O382" i="2"/>
  <c r="N382" i="2"/>
  <c r="M382" i="2"/>
  <c r="L382" i="2"/>
  <c r="AB381" i="2"/>
  <c r="AA381" i="2"/>
  <c r="Z381" i="2"/>
  <c r="Y381" i="2"/>
  <c r="X381" i="2"/>
  <c r="W381" i="2"/>
  <c r="V381" i="2"/>
  <c r="U381" i="2"/>
  <c r="T381" i="2"/>
  <c r="S381" i="2"/>
  <c r="R381" i="2"/>
  <c r="Q381" i="2"/>
  <c r="P381" i="2"/>
  <c r="O381" i="2"/>
  <c r="N381" i="2"/>
  <c r="M381" i="2"/>
  <c r="L381" i="2"/>
  <c r="AB380" i="2"/>
  <c r="AA380" i="2"/>
  <c r="Z380" i="2"/>
  <c r="Y380" i="2"/>
  <c r="X380" i="2"/>
  <c r="W380" i="2"/>
  <c r="V380" i="2"/>
  <c r="U380" i="2"/>
  <c r="T380" i="2"/>
  <c r="S380" i="2"/>
  <c r="R380" i="2"/>
  <c r="Q380" i="2"/>
  <c r="P380" i="2"/>
  <c r="O380" i="2"/>
  <c r="N380" i="2"/>
  <c r="M380" i="2"/>
  <c r="L380" i="2"/>
  <c r="AB379" i="2"/>
  <c r="AA379" i="2"/>
  <c r="Z379" i="2"/>
  <c r="Y379" i="2"/>
  <c r="X379" i="2"/>
  <c r="W379" i="2"/>
  <c r="V379" i="2"/>
  <c r="U379" i="2"/>
  <c r="T379" i="2"/>
  <c r="S379" i="2"/>
  <c r="R379" i="2"/>
  <c r="Q379" i="2"/>
  <c r="P379" i="2"/>
  <c r="O379" i="2"/>
  <c r="N379" i="2"/>
  <c r="M379" i="2"/>
  <c r="L379" i="2"/>
  <c r="AB378" i="2"/>
  <c r="AA378" i="2"/>
  <c r="Z378" i="2"/>
  <c r="Y378" i="2"/>
  <c r="X378" i="2"/>
  <c r="W378" i="2"/>
  <c r="V378" i="2"/>
  <c r="U378" i="2"/>
  <c r="T378" i="2"/>
  <c r="S378" i="2"/>
  <c r="R378" i="2"/>
  <c r="Q378" i="2"/>
  <c r="P378" i="2"/>
  <c r="O378" i="2"/>
  <c r="N378" i="2"/>
  <c r="M378" i="2"/>
  <c r="L378" i="2"/>
  <c r="AB377" i="2"/>
  <c r="AA377" i="2"/>
  <c r="Z377" i="2"/>
  <c r="Y377" i="2"/>
  <c r="X377" i="2"/>
  <c r="W377" i="2"/>
  <c r="V377" i="2"/>
  <c r="U377" i="2"/>
  <c r="T377" i="2"/>
  <c r="S377" i="2"/>
  <c r="R377" i="2"/>
  <c r="Q377" i="2"/>
  <c r="P377" i="2"/>
  <c r="O377" i="2"/>
  <c r="N377" i="2"/>
  <c r="M377" i="2"/>
  <c r="L377" i="2"/>
  <c r="AB376" i="2"/>
  <c r="AA376" i="2"/>
  <c r="Z376" i="2"/>
  <c r="Y376" i="2"/>
  <c r="X376" i="2"/>
  <c r="W376" i="2"/>
  <c r="V376" i="2"/>
  <c r="U376" i="2"/>
  <c r="T376" i="2"/>
  <c r="S376" i="2"/>
  <c r="R376" i="2"/>
  <c r="Q376" i="2"/>
  <c r="P376" i="2"/>
  <c r="O376" i="2"/>
  <c r="N376" i="2"/>
  <c r="M376" i="2"/>
  <c r="L376" i="2"/>
  <c r="AB375" i="2"/>
  <c r="AA375" i="2"/>
  <c r="Z375" i="2"/>
  <c r="Y375" i="2"/>
  <c r="X375" i="2"/>
  <c r="W375" i="2"/>
  <c r="V375" i="2"/>
  <c r="U375" i="2"/>
  <c r="T375" i="2"/>
  <c r="S375" i="2"/>
  <c r="R375" i="2"/>
  <c r="Q375" i="2"/>
  <c r="P375" i="2"/>
  <c r="O375" i="2"/>
  <c r="N375" i="2"/>
  <c r="M375" i="2"/>
  <c r="L375" i="2"/>
  <c r="AB374" i="2"/>
  <c r="AA374" i="2"/>
  <c r="Z374" i="2"/>
  <c r="Y374" i="2"/>
  <c r="X374" i="2"/>
  <c r="W374" i="2"/>
  <c r="V374" i="2"/>
  <c r="U374" i="2"/>
  <c r="T374" i="2"/>
  <c r="S374" i="2"/>
  <c r="R374" i="2"/>
  <c r="Q374" i="2"/>
  <c r="P374" i="2"/>
  <c r="O374" i="2"/>
  <c r="N374" i="2"/>
  <c r="M374" i="2"/>
  <c r="L374" i="2"/>
  <c r="AB373" i="2"/>
  <c r="AA373" i="2"/>
  <c r="Z373" i="2"/>
  <c r="Y373" i="2"/>
  <c r="X373" i="2"/>
  <c r="W373" i="2"/>
  <c r="V373" i="2"/>
  <c r="U373" i="2"/>
  <c r="T373" i="2"/>
  <c r="S373" i="2"/>
  <c r="R373" i="2"/>
  <c r="Q373" i="2"/>
  <c r="P373" i="2"/>
  <c r="O373" i="2"/>
  <c r="N373" i="2"/>
  <c r="M373" i="2"/>
  <c r="L373" i="2"/>
  <c r="AB372" i="2"/>
  <c r="AA372" i="2"/>
  <c r="Z372" i="2"/>
  <c r="Y372" i="2"/>
  <c r="X372" i="2"/>
  <c r="W372" i="2"/>
  <c r="V372" i="2"/>
  <c r="U372" i="2"/>
  <c r="T372" i="2"/>
  <c r="S372" i="2"/>
  <c r="R372" i="2"/>
  <c r="Q372" i="2"/>
  <c r="P372" i="2"/>
  <c r="O372" i="2"/>
  <c r="N372" i="2"/>
  <c r="M372" i="2"/>
  <c r="L372" i="2"/>
  <c r="AB371" i="2"/>
  <c r="AA371" i="2"/>
  <c r="Z371" i="2"/>
  <c r="Y371" i="2"/>
  <c r="X371" i="2"/>
  <c r="W371" i="2"/>
  <c r="V371" i="2"/>
  <c r="U371" i="2"/>
  <c r="T371" i="2"/>
  <c r="S371" i="2"/>
  <c r="R371" i="2"/>
  <c r="Q371" i="2"/>
  <c r="P371" i="2"/>
  <c r="O371" i="2"/>
  <c r="N371" i="2"/>
  <c r="M371" i="2"/>
  <c r="L371" i="2"/>
  <c r="AB370" i="2"/>
  <c r="AA370" i="2"/>
  <c r="Z370" i="2"/>
  <c r="Y370" i="2"/>
  <c r="X370" i="2"/>
  <c r="W370" i="2"/>
  <c r="V370" i="2"/>
  <c r="U370" i="2"/>
  <c r="T370" i="2"/>
  <c r="S370" i="2"/>
  <c r="R370" i="2"/>
  <c r="Q370" i="2"/>
  <c r="P370" i="2"/>
  <c r="O370" i="2"/>
  <c r="N370" i="2"/>
  <c r="M370" i="2"/>
  <c r="L370" i="2"/>
  <c r="AB369" i="2"/>
  <c r="AA369" i="2"/>
  <c r="Z369" i="2"/>
  <c r="Y369" i="2"/>
  <c r="X369" i="2"/>
  <c r="W369" i="2"/>
  <c r="V369" i="2"/>
  <c r="U369" i="2"/>
  <c r="T369" i="2"/>
  <c r="S369" i="2"/>
  <c r="R369" i="2"/>
  <c r="Q369" i="2"/>
  <c r="P369" i="2"/>
  <c r="O369" i="2"/>
  <c r="N369" i="2"/>
  <c r="M369" i="2"/>
  <c r="L369" i="2"/>
  <c r="AB368" i="2"/>
  <c r="AA368" i="2"/>
  <c r="Z368" i="2"/>
  <c r="Y368" i="2"/>
  <c r="X368" i="2"/>
  <c r="W368" i="2"/>
  <c r="V368" i="2"/>
  <c r="U368" i="2"/>
  <c r="T368" i="2"/>
  <c r="S368" i="2"/>
  <c r="R368" i="2"/>
  <c r="Q368" i="2"/>
  <c r="P368" i="2"/>
  <c r="O368" i="2"/>
  <c r="N368" i="2"/>
  <c r="M368" i="2"/>
  <c r="L368" i="2"/>
  <c r="AB367" i="2"/>
  <c r="AA367" i="2"/>
  <c r="Z367" i="2"/>
  <c r="Y367" i="2"/>
  <c r="X367" i="2"/>
  <c r="W367" i="2"/>
  <c r="V367" i="2"/>
  <c r="U367" i="2"/>
  <c r="T367" i="2"/>
  <c r="S367" i="2"/>
  <c r="R367" i="2"/>
  <c r="Q367" i="2"/>
  <c r="P367" i="2"/>
  <c r="O367" i="2"/>
  <c r="N367" i="2"/>
  <c r="M367" i="2"/>
  <c r="L367" i="2"/>
  <c r="AB366" i="2"/>
  <c r="AA366" i="2"/>
  <c r="Z366" i="2"/>
  <c r="Y366" i="2"/>
  <c r="X366" i="2"/>
  <c r="W366" i="2"/>
  <c r="V366" i="2"/>
  <c r="U366" i="2"/>
  <c r="T366" i="2"/>
  <c r="S366" i="2"/>
  <c r="R366" i="2"/>
  <c r="Q366" i="2"/>
  <c r="P366" i="2"/>
  <c r="O366" i="2"/>
  <c r="N366" i="2"/>
  <c r="M366" i="2"/>
  <c r="L366" i="2"/>
  <c r="AB365" i="2"/>
  <c r="AA365" i="2"/>
  <c r="Z365" i="2"/>
  <c r="Y365" i="2"/>
  <c r="X365" i="2"/>
  <c r="W365" i="2"/>
  <c r="V365" i="2"/>
  <c r="U365" i="2"/>
  <c r="T365" i="2"/>
  <c r="S365" i="2"/>
  <c r="R365" i="2"/>
  <c r="Q365" i="2"/>
  <c r="P365" i="2"/>
  <c r="O365" i="2"/>
  <c r="N365" i="2"/>
  <c r="M365" i="2"/>
  <c r="L365" i="2"/>
  <c r="AB364" i="2"/>
  <c r="AA364" i="2"/>
  <c r="Z364" i="2"/>
  <c r="Y364" i="2"/>
  <c r="X364" i="2"/>
  <c r="W364" i="2"/>
  <c r="V364" i="2"/>
  <c r="U364" i="2"/>
  <c r="T364" i="2"/>
  <c r="S364" i="2"/>
  <c r="R364" i="2"/>
  <c r="Q364" i="2"/>
  <c r="P364" i="2"/>
  <c r="O364" i="2"/>
  <c r="N364" i="2"/>
  <c r="M364" i="2"/>
  <c r="L364" i="2"/>
  <c r="AB363" i="2"/>
  <c r="AA363" i="2"/>
  <c r="Z363" i="2"/>
  <c r="Y363" i="2"/>
  <c r="X363" i="2"/>
  <c r="W363" i="2"/>
  <c r="V363" i="2"/>
  <c r="U363" i="2"/>
  <c r="T363" i="2"/>
  <c r="S363" i="2"/>
  <c r="R363" i="2"/>
  <c r="Q363" i="2"/>
  <c r="P363" i="2"/>
  <c r="O363" i="2"/>
  <c r="N363" i="2"/>
  <c r="M363" i="2"/>
  <c r="L363" i="2"/>
  <c r="AB362" i="2"/>
  <c r="AA362" i="2"/>
  <c r="Z362" i="2"/>
  <c r="Y362" i="2"/>
  <c r="X362" i="2"/>
  <c r="W362" i="2"/>
  <c r="V362" i="2"/>
  <c r="U362" i="2"/>
  <c r="T362" i="2"/>
  <c r="S362" i="2"/>
  <c r="R362" i="2"/>
  <c r="Q362" i="2"/>
  <c r="P362" i="2"/>
  <c r="O362" i="2"/>
  <c r="N362" i="2"/>
  <c r="M362" i="2"/>
  <c r="L362" i="2"/>
  <c r="AB361" i="2"/>
  <c r="AA361" i="2"/>
  <c r="Z361" i="2"/>
  <c r="Y361" i="2"/>
  <c r="X361" i="2"/>
  <c r="W361" i="2"/>
  <c r="V361" i="2"/>
  <c r="U361" i="2"/>
  <c r="T361" i="2"/>
  <c r="S361" i="2"/>
  <c r="R361" i="2"/>
  <c r="Q361" i="2"/>
  <c r="P361" i="2"/>
  <c r="O361" i="2"/>
  <c r="N361" i="2"/>
  <c r="M361" i="2"/>
  <c r="L361" i="2"/>
  <c r="AB360" i="2"/>
  <c r="AA360" i="2"/>
  <c r="Z360" i="2"/>
  <c r="Y360" i="2"/>
  <c r="X360" i="2"/>
  <c r="W360" i="2"/>
  <c r="V360" i="2"/>
  <c r="U360" i="2"/>
  <c r="T360" i="2"/>
  <c r="S360" i="2"/>
  <c r="R360" i="2"/>
  <c r="Q360" i="2"/>
  <c r="P360" i="2"/>
  <c r="O360" i="2"/>
  <c r="N360" i="2"/>
  <c r="M360" i="2"/>
  <c r="L360" i="2"/>
  <c r="AB359" i="2"/>
  <c r="AA359" i="2"/>
  <c r="Z359" i="2"/>
  <c r="Y359" i="2"/>
  <c r="X359" i="2"/>
  <c r="W359" i="2"/>
  <c r="V359" i="2"/>
  <c r="U359" i="2"/>
  <c r="T359" i="2"/>
  <c r="S359" i="2"/>
  <c r="R359" i="2"/>
  <c r="Q359" i="2"/>
  <c r="P359" i="2"/>
  <c r="O359" i="2"/>
  <c r="N359" i="2"/>
  <c r="M359" i="2"/>
  <c r="L359" i="2"/>
  <c r="AB358" i="2"/>
  <c r="AA358" i="2"/>
  <c r="Z358" i="2"/>
  <c r="Y358" i="2"/>
  <c r="X358" i="2"/>
  <c r="W358" i="2"/>
  <c r="V358" i="2"/>
  <c r="U358" i="2"/>
  <c r="T358" i="2"/>
  <c r="S358" i="2"/>
  <c r="R358" i="2"/>
  <c r="Q358" i="2"/>
  <c r="P358" i="2"/>
  <c r="O358" i="2"/>
  <c r="N358" i="2"/>
  <c r="M358" i="2"/>
  <c r="L358" i="2"/>
  <c r="AB357" i="2"/>
  <c r="AA357" i="2"/>
  <c r="Z357" i="2"/>
  <c r="Y357" i="2"/>
  <c r="X357" i="2"/>
  <c r="W357" i="2"/>
  <c r="V357" i="2"/>
  <c r="U357" i="2"/>
  <c r="T357" i="2"/>
  <c r="S357" i="2"/>
  <c r="R357" i="2"/>
  <c r="Q357" i="2"/>
  <c r="P357" i="2"/>
  <c r="O357" i="2"/>
  <c r="N357" i="2"/>
  <c r="M357" i="2"/>
  <c r="L357" i="2"/>
  <c r="AB356" i="2"/>
  <c r="AA356" i="2"/>
  <c r="Z356" i="2"/>
  <c r="Y356" i="2"/>
  <c r="X356" i="2"/>
  <c r="W356" i="2"/>
  <c r="V356" i="2"/>
  <c r="U356" i="2"/>
  <c r="T356" i="2"/>
  <c r="S356" i="2"/>
  <c r="R356" i="2"/>
  <c r="Q356" i="2"/>
  <c r="P356" i="2"/>
  <c r="O356" i="2"/>
  <c r="N356" i="2"/>
  <c r="M356" i="2"/>
  <c r="L356" i="2"/>
  <c r="AB355" i="2"/>
  <c r="AA355" i="2"/>
  <c r="Z355" i="2"/>
  <c r="Y355" i="2"/>
  <c r="X355" i="2"/>
  <c r="W355" i="2"/>
  <c r="V355" i="2"/>
  <c r="U355" i="2"/>
  <c r="T355" i="2"/>
  <c r="S355" i="2"/>
  <c r="R355" i="2"/>
  <c r="Q355" i="2"/>
  <c r="P355" i="2"/>
  <c r="O355" i="2"/>
  <c r="N355" i="2"/>
  <c r="M355" i="2"/>
  <c r="L355" i="2"/>
  <c r="AB354" i="2"/>
  <c r="AA354" i="2"/>
  <c r="Z354" i="2"/>
  <c r="Y354" i="2"/>
  <c r="X354" i="2"/>
  <c r="W354" i="2"/>
  <c r="V354" i="2"/>
  <c r="U354" i="2"/>
  <c r="T354" i="2"/>
  <c r="S354" i="2"/>
  <c r="R354" i="2"/>
  <c r="Q354" i="2"/>
  <c r="P354" i="2"/>
  <c r="O354" i="2"/>
  <c r="N354" i="2"/>
  <c r="M354" i="2"/>
  <c r="L354" i="2"/>
  <c r="AB353" i="2"/>
  <c r="AA353" i="2"/>
  <c r="Z353" i="2"/>
  <c r="Y353" i="2"/>
  <c r="X353" i="2"/>
  <c r="W353" i="2"/>
  <c r="V353" i="2"/>
  <c r="U353" i="2"/>
  <c r="T353" i="2"/>
  <c r="S353" i="2"/>
  <c r="R353" i="2"/>
  <c r="Q353" i="2"/>
  <c r="P353" i="2"/>
  <c r="O353" i="2"/>
  <c r="N353" i="2"/>
  <c r="M353" i="2"/>
  <c r="L353" i="2"/>
  <c r="AB352" i="2"/>
  <c r="AA352" i="2"/>
  <c r="Z352" i="2"/>
  <c r="Y352" i="2"/>
  <c r="X352" i="2"/>
  <c r="W352" i="2"/>
  <c r="V352" i="2"/>
  <c r="U352" i="2"/>
  <c r="T352" i="2"/>
  <c r="S352" i="2"/>
  <c r="R352" i="2"/>
  <c r="Q352" i="2"/>
  <c r="P352" i="2"/>
  <c r="O352" i="2"/>
  <c r="N352" i="2"/>
  <c r="M352" i="2"/>
  <c r="L352" i="2"/>
  <c r="AB351" i="2"/>
  <c r="AA351" i="2"/>
  <c r="Z351" i="2"/>
  <c r="Y351" i="2"/>
  <c r="X351" i="2"/>
  <c r="W351" i="2"/>
  <c r="V351" i="2"/>
  <c r="U351" i="2"/>
  <c r="T351" i="2"/>
  <c r="S351" i="2"/>
  <c r="R351" i="2"/>
  <c r="Q351" i="2"/>
  <c r="P351" i="2"/>
  <c r="O351" i="2"/>
  <c r="N351" i="2"/>
  <c r="M351" i="2"/>
  <c r="L351" i="2"/>
  <c r="AB350" i="2"/>
  <c r="AA350" i="2"/>
  <c r="Z350" i="2"/>
  <c r="Y350" i="2"/>
  <c r="X350" i="2"/>
  <c r="W350" i="2"/>
  <c r="V350" i="2"/>
  <c r="U350" i="2"/>
  <c r="T350" i="2"/>
  <c r="S350" i="2"/>
  <c r="R350" i="2"/>
  <c r="Q350" i="2"/>
  <c r="P350" i="2"/>
  <c r="O350" i="2"/>
  <c r="N350" i="2"/>
  <c r="M350" i="2"/>
  <c r="L350" i="2"/>
  <c r="AB349" i="2"/>
  <c r="AA349" i="2"/>
  <c r="Z349" i="2"/>
  <c r="Y349" i="2"/>
  <c r="X349" i="2"/>
  <c r="W349" i="2"/>
  <c r="V349" i="2"/>
  <c r="U349" i="2"/>
  <c r="T349" i="2"/>
  <c r="S349" i="2"/>
  <c r="R349" i="2"/>
  <c r="Q349" i="2"/>
  <c r="P349" i="2"/>
  <c r="O349" i="2"/>
  <c r="N349" i="2"/>
  <c r="M349" i="2"/>
  <c r="L349" i="2"/>
  <c r="AB348" i="2"/>
  <c r="AA348" i="2"/>
  <c r="Z348" i="2"/>
  <c r="Y348" i="2"/>
  <c r="X348" i="2"/>
  <c r="W348" i="2"/>
  <c r="V348" i="2"/>
  <c r="U348" i="2"/>
  <c r="T348" i="2"/>
  <c r="S348" i="2"/>
  <c r="R348" i="2"/>
  <c r="Q348" i="2"/>
  <c r="P348" i="2"/>
  <c r="O348" i="2"/>
  <c r="N348" i="2"/>
  <c r="M348" i="2"/>
  <c r="L348" i="2"/>
  <c r="AB347" i="2"/>
  <c r="AA347" i="2"/>
  <c r="Z347" i="2"/>
  <c r="Y347" i="2"/>
  <c r="X347" i="2"/>
  <c r="W347" i="2"/>
  <c r="V347" i="2"/>
  <c r="U347" i="2"/>
  <c r="T347" i="2"/>
  <c r="S347" i="2"/>
  <c r="R347" i="2"/>
  <c r="Q347" i="2"/>
  <c r="P347" i="2"/>
  <c r="O347" i="2"/>
  <c r="N347" i="2"/>
  <c r="M347" i="2"/>
  <c r="L347" i="2"/>
  <c r="AB346" i="2"/>
  <c r="AA346" i="2"/>
  <c r="Z346" i="2"/>
  <c r="Y346" i="2"/>
  <c r="X346" i="2"/>
  <c r="W346" i="2"/>
  <c r="V346" i="2"/>
  <c r="U346" i="2"/>
  <c r="T346" i="2"/>
  <c r="S346" i="2"/>
  <c r="R346" i="2"/>
  <c r="Q346" i="2"/>
  <c r="P346" i="2"/>
  <c r="O346" i="2"/>
  <c r="N346" i="2"/>
  <c r="M346" i="2"/>
  <c r="L346" i="2"/>
  <c r="AB345" i="2"/>
  <c r="AA345" i="2"/>
  <c r="Z345" i="2"/>
  <c r="Y345" i="2"/>
  <c r="X345" i="2"/>
  <c r="W345" i="2"/>
  <c r="V345" i="2"/>
  <c r="U345" i="2"/>
  <c r="T345" i="2"/>
  <c r="S345" i="2"/>
  <c r="R345" i="2"/>
  <c r="Q345" i="2"/>
  <c r="P345" i="2"/>
  <c r="O345" i="2"/>
  <c r="N345" i="2"/>
  <c r="M345" i="2"/>
  <c r="L345" i="2"/>
  <c r="AB344" i="2"/>
  <c r="AA344" i="2"/>
  <c r="Z344" i="2"/>
  <c r="Y344" i="2"/>
  <c r="X344" i="2"/>
  <c r="W344" i="2"/>
  <c r="V344" i="2"/>
  <c r="U344" i="2"/>
  <c r="T344" i="2"/>
  <c r="S344" i="2"/>
  <c r="R344" i="2"/>
  <c r="Q344" i="2"/>
  <c r="P344" i="2"/>
  <c r="O344" i="2"/>
  <c r="N344" i="2"/>
  <c r="M344" i="2"/>
  <c r="L344" i="2"/>
  <c r="AB343" i="2"/>
  <c r="AA343" i="2"/>
  <c r="Z343" i="2"/>
  <c r="Y343" i="2"/>
  <c r="X343" i="2"/>
  <c r="W343" i="2"/>
  <c r="V343" i="2"/>
  <c r="U343" i="2"/>
  <c r="T343" i="2"/>
  <c r="S343" i="2"/>
  <c r="R343" i="2"/>
  <c r="Q343" i="2"/>
  <c r="P343" i="2"/>
  <c r="O343" i="2"/>
  <c r="N343" i="2"/>
  <c r="M343" i="2"/>
  <c r="L343" i="2"/>
  <c r="AB342" i="2"/>
  <c r="AA342" i="2"/>
  <c r="Z342" i="2"/>
  <c r="Y342" i="2"/>
  <c r="X342" i="2"/>
  <c r="W342" i="2"/>
  <c r="V342" i="2"/>
  <c r="U342" i="2"/>
  <c r="T342" i="2"/>
  <c r="S342" i="2"/>
  <c r="R342" i="2"/>
  <c r="Q342" i="2"/>
  <c r="P342" i="2"/>
  <c r="O342" i="2"/>
  <c r="N342" i="2"/>
  <c r="M342" i="2"/>
  <c r="L342" i="2"/>
  <c r="AB341" i="2"/>
  <c r="AA341" i="2"/>
  <c r="Z341" i="2"/>
  <c r="Y341" i="2"/>
  <c r="X341" i="2"/>
  <c r="W341" i="2"/>
  <c r="V341" i="2"/>
  <c r="U341" i="2"/>
  <c r="T341" i="2"/>
  <c r="S341" i="2"/>
  <c r="R341" i="2"/>
  <c r="Q341" i="2"/>
  <c r="P341" i="2"/>
  <c r="O341" i="2"/>
  <c r="N341" i="2"/>
  <c r="M341" i="2"/>
  <c r="L341" i="2"/>
  <c r="AB340" i="2"/>
  <c r="AA340" i="2"/>
  <c r="Z340" i="2"/>
  <c r="Y340" i="2"/>
  <c r="X340" i="2"/>
  <c r="W340" i="2"/>
  <c r="V340" i="2"/>
  <c r="U340" i="2"/>
  <c r="T340" i="2"/>
  <c r="S340" i="2"/>
  <c r="R340" i="2"/>
  <c r="Q340" i="2"/>
  <c r="P340" i="2"/>
  <c r="O340" i="2"/>
  <c r="N340" i="2"/>
  <c r="M340" i="2"/>
  <c r="L340" i="2"/>
  <c r="AB339" i="2"/>
  <c r="AA339" i="2"/>
  <c r="Z339" i="2"/>
  <c r="Y339" i="2"/>
  <c r="X339" i="2"/>
  <c r="W339" i="2"/>
  <c r="V339" i="2"/>
  <c r="U339" i="2"/>
  <c r="T339" i="2"/>
  <c r="S339" i="2"/>
  <c r="R339" i="2"/>
  <c r="Q339" i="2"/>
  <c r="P339" i="2"/>
  <c r="O339" i="2"/>
  <c r="N339" i="2"/>
  <c r="M339" i="2"/>
  <c r="L339" i="2"/>
  <c r="AB338" i="2"/>
  <c r="AA338" i="2"/>
  <c r="Z338" i="2"/>
  <c r="Y338" i="2"/>
  <c r="X338" i="2"/>
  <c r="W338" i="2"/>
  <c r="V338" i="2"/>
  <c r="U338" i="2"/>
  <c r="T338" i="2"/>
  <c r="S338" i="2"/>
  <c r="R338" i="2"/>
  <c r="Q338" i="2"/>
  <c r="P338" i="2"/>
  <c r="O338" i="2"/>
  <c r="N338" i="2"/>
  <c r="M338" i="2"/>
  <c r="L338" i="2"/>
  <c r="AB337" i="2"/>
  <c r="AA337" i="2"/>
  <c r="Z337" i="2"/>
  <c r="Y337" i="2"/>
  <c r="X337" i="2"/>
  <c r="W337" i="2"/>
  <c r="V337" i="2"/>
  <c r="U337" i="2"/>
  <c r="T337" i="2"/>
  <c r="S337" i="2"/>
  <c r="R337" i="2"/>
  <c r="Q337" i="2"/>
  <c r="P337" i="2"/>
  <c r="O337" i="2"/>
  <c r="N337" i="2"/>
  <c r="M337" i="2"/>
  <c r="L337" i="2"/>
  <c r="AB336" i="2"/>
  <c r="AA336" i="2"/>
  <c r="Z336" i="2"/>
  <c r="Y336" i="2"/>
  <c r="X336" i="2"/>
  <c r="W336" i="2"/>
  <c r="V336" i="2"/>
  <c r="U336" i="2"/>
  <c r="T336" i="2"/>
  <c r="S336" i="2"/>
  <c r="R336" i="2"/>
  <c r="Q336" i="2"/>
  <c r="P336" i="2"/>
  <c r="O336" i="2"/>
  <c r="N336" i="2"/>
  <c r="M336" i="2"/>
  <c r="L336" i="2"/>
  <c r="AB335" i="2"/>
  <c r="AA335" i="2"/>
  <c r="Z335" i="2"/>
  <c r="Y335" i="2"/>
  <c r="X335" i="2"/>
  <c r="W335" i="2"/>
  <c r="V335" i="2"/>
  <c r="U335" i="2"/>
  <c r="T335" i="2"/>
  <c r="S335" i="2"/>
  <c r="R335" i="2"/>
  <c r="Q335" i="2"/>
  <c r="P335" i="2"/>
  <c r="O335" i="2"/>
  <c r="N335" i="2"/>
  <c r="M335" i="2"/>
  <c r="L335" i="2"/>
  <c r="AB334" i="2"/>
  <c r="AA334" i="2"/>
  <c r="Z334" i="2"/>
  <c r="Y334" i="2"/>
  <c r="X334" i="2"/>
  <c r="W334" i="2"/>
  <c r="V334" i="2"/>
  <c r="U334" i="2"/>
  <c r="T334" i="2"/>
  <c r="S334" i="2"/>
  <c r="R334" i="2"/>
  <c r="Q334" i="2"/>
  <c r="P334" i="2"/>
  <c r="O334" i="2"/>
  <c r="N334" i="2"/>
  <c r="M334" i="2"/>
  <c r="L334" i="2"/>
  <c r="AB333" i="2"/>
  <c r="AA333" i="2"/>
  <c r="Z333" i="2"/>
  <c r="Y333" i="2"/>
  <c r="X333" i="2"/>
  <c r="W333" i="2"/>
  <c r="V333" i="2"/>
  <c r="U333" i="2"/>
  <c r="T333" i="2"/>
  <c r="S333" i="2"/>
  <c r="R333" i="2"/>
  <c r="Q333" i="2"/>
  <c r="P333" i="2"/>
  <c r="O333" i="2"/>
  <c r="N333" i="2"/>
  <c r="M333" i="2"/>
  <c r="L333" i="2"/>
  <c r="AB332" i="2"/>
  <c r="AA332" i="2"/>
  <c r="Z332" i="2"/>
  <c r="Y332" i="2"/>
  <c r="X332" i="2"/>
  <c r="W332" i="2"/>
  <c r="V332" i="2"/>
  <c r="U332" i="2"/>
  <c r="T332" i="2"/>
  <c r="S332" i="2"/>
  <c r="R332" i="2"/>
  <c r="Q332" i="2"/>
  <c r="P332" i="2"/>
  <c r="O332" i="2"/>
  <c r="N332" i="2"/>
  <c r="M332" i="2"/>
  <c r="L332" i="2"/>
  <c r="AB331" i="2"/>
  <c r="AA331" i="2"/>
  <c r="Z331" i="2"/>
  <c r="Y331" i="2"/>
  <c r="X331" i="2"/>
  <c r="W331" i="2"/>
  <c r="V331" i="2"/>
  <c r="U331" i="2"/>
  <c r="T331" i="2"/>
  <c r="S331" i="2"/>
  <c r="R331" i="2"/>
  <c r="Q331" i="2"/>
  <c r="P331" i="2"/>
  <c r="O331" i="2"/>
  <c r="N331" i="2"/>
  <c r="M331" i="2"/>
  <c r="L331" i="2"/>
  <c r="AB330" i="2"/>
  <c r="AA330" i="2"/>
  <c r="Z330" i="2"/>
  <c r="Y330" i="2"/>
  <c r="X330" i="2"/>
  <c r="W330" i="2"/>
  <c r="V330" i="2"/>
  <c r="U330" i="2"/>
  <c r="T330" i="2"/>
  <c r="S330" i="2"/>
  <c r="R330" i="2"/>
  <c r="Q330" i="2"/>
  <c r="P330" i="2"/>
  <c r="O330" i="2"/>
  <c r="N330" i="2"/>
  <c r="M330" i="2"/>
  <c r="L330" i="2"/>
  <c r="AB329" i="2"/>
  <c r="AA329" i="2"/>
  <c r="Z329" i="2"/>
  <c r="Y329" i="2"/>
  <c r="X329" i="2"/>
  <c r="W329" i="2"/>
  <c r="V329" i="2"/>
  <c r="U329" i="2"/>
  <c r="T329" i="2"/>
  <c r="S329" i="2"/>
  <c r="R329" i="2"/>
  <c r="Q329" i="2"/>
  <c r="P329" i="2"/>
  <c r="O329" i="2"/>
  <c r="N329" i="2"/>
  <c r="M329" i="2"/>
  <c r="L329" i="2"/>
  <c r="AB328" i="2"/>
  <c r="AA328" i="2"/>
  <c r="Z328" i="2"/>
  <c r="Y328" i="2"/>
  <c r="X328" i="2"/>
  <c r="W328" i="2"/>
  <c r="V328" i="2"/>
  <c r="U328" i="2"/>
  <c r="T328" i="2"/>
  <c r="S328" i="2"/>
  <c r="R328" i="2"/>
  <c r="Q328" i="2"/>
  <c r="P328" i="2"/>
  <c r="O328" i="2"/>
  <c r="N328" i="2"/>
  <c r="M328" i="2"/>
  <c r="L328" i="2"/>
  <c r="AB327" i="2"/>
  <c r="AA327" i="2"/>
  <c r="Z327" i="2"/>
  <c r="Y327" i="2"/>
  <c r="X327" i="2"/>
  <c r="W327" i="2"/>
  <c r="V327" i="2"/>
  <c r="U327" i="2"/>
  <c r="T327" i="2"/>
  <c r="S327" i="2"/>
  <c r="R327" i="2"/>
  <c r="Q327" i="2"/>
  <c r="P327" i="2"/>
  <c r="O327" i="2"/>
  <c r="N327" i="2"/>
  <c r="M327" i="2"/>
  <c r="L327" i="2"/>
  <c r="AB326" i="2"/>
  <c r="AA326" i="2"/>
  <c r="Z326" i="2"/>
  <c r="Y326" i="2"/>
  <c r="X326" i="2"/>
  <c r="W326" i="2"/>
  <c r="V326" i="2"/>
  <c r="U326" i="2"/>
  <c r="T326" i="2"/>
  <c r="S326" i="2"/>
  <c r="R326" i="2"/>
  <c r="Q326" i="2"/>
  <c r="P326" i="2"/>
  <c r="O326" i="2"/>
  <c r="N326" i="2"/>
  <c r="M326" i="2"/>
  <c r="L326" i="2"/>
  <c r="AB325" i="2"/>
  <c r="AA325" i="2"/>
  <c r="Z325" i="2"/>
  <c r="Y325" i="2"/>
  <c r="X325" i="2"/>
  <c r="W325" i="2"/>
  <c r="V325" i="2"/>
  <c r="U325" i="2"/>
  <c r="T325" i="2"/>
  <c r="S325" i="2"/>
  <c r="R325" i="2"/>
  <c r="Q325" i="2"/>
  <c r="P325" i="2"/>
  <c r="O325" i="2"/>
  <c r="N325" i="2"/>
  <c r="M325" i="2"/>
  <c r="L325" i="2"/>
  <c r="AB324" i="2"/>
  <c r="AA324" i="2"/>
  <c r="Z324" i="2"/>
  <c r="Y324" i="2"/>
  <c r="X324" i="2"/>
  <c r="W324" i="2"/>
  <c r="V324" i="2"/>
  <c r="U324" i="2"/>
  <c r="T324" i="2"/>
  <c r="S324" i="2"/>
  <c r="R324" i="2"/>
  <c r="Q324" i="2"/>
  <c r="P324" i="2"/>
  <c r="O324" i="2"/>
  <c r="N324" i="2"/>
  <c r="M324" i="2"/>
  <c r="L324" i="2"/>
  <c r="AB323" i="2"/>
  <c r="AA323" i="2"/>
  <c r="Z323" i="2"/>
  <c r="Y323" i="2"/>
  <c r="X323" i="2"/>
  <c r="W323" i="2"/>
  <c r="V323" i="2"/>
  <c r="U323" i="2"/>
  <c r="T323" i="2"/>
  <c r="S323" i="2"/>
  <c r="R323" i="2"/>
  <c r="Q323" i="2"/>
  <c r="P323" i="2"/>
  <c r="O323" i="2"/>
  <c r="N323" i="2"/>
  <c r="M323" i="2"/>
  <c r="L323" i="2"/>
  <c r="AB322" i="2"/>
  <c r="AA322" i="2"/>
  <c r="Z322" i="2"/>
  <c r="Y322" i="2"/>
  <c r="X322" i="2"/>
  <c r="W322" i="2"/>
  <c r="V322" i="2"/>
  <c r="U322" i="2"/>
  <c r="T322" i="2"/>
  <c r="S322" i="2"/>
  <c r="R322" i="2"/>
  <c r="Q322" i="2"/>
  <c r="P322" i="2"/>
  <c r="O322" i="2"/>
  <c r="N322" i="2"/>
  <c r="M322" i="2"/>
  <c r="L322" i="2"/>
  <c r="AB321" i="2"/>
  <c r="AA321" i="2"/>
  <c r="Z321" i="2"/>
  <c r="Y321" i="2"/>
  <c r="X321" i="2"/>
  <c r="W321" i="2"/>
  <c r="V321" i="2"/>
  <c r="U321" i="2"/>
  <c r="T321" i="2"/>
  <c r="S321" i="2"/>
  <c r="R321" i="2"/>
  <c r="Q321" i="2"/>
  <c r="P321" i="2"/>
  <c r="O321" i="2"/>
  <c r="N321" i="2"/>
  <c r="M321" i="2"/>
  <c r="L321" i="2"/>
  <c r="AB320" i="2"/>
  <c r="AA320" i="2"/>
  <c r="Z320" i="2"/>
  <c r="Y320" i="2"/>
  <c r="X320" i="2"/>
  <c r="W320" i="2"/>
  <c r="V320" i="2"/>
  <c r="U320" i="2"/>
  <c r="T320" i="2"/>
  <c r="S320" i="2"/>
  <c r="R320" i="2"/>
  <c r="Q320" i="2"/>
  <c r="P320" i="2"/>
  <c r="O320" i="2"/>
  <c r="N320" i="2"/>
  <c r="M320" i="2"/>
  <c r="L320" i="2"/>
  <c r="AB319" i="2"/>
  <c r="AA319" i="2"/>
  <c r="Z319" i="2"/>
  <c r="Y319" i="2"/>
  <c r="X319" i="2"/>
  <c r="W319" i="2"/>
  <c r="V319" i="2"/>
  <c r="U319" i="2"/>
  <c r="T319" i="2"/>
  <c r="S319" i="2"/>
  <c r="R319" i="2"/>
  <c r="Q319" i="2"/>
  <c r="P319" i="2"/>
  <c r="O319" i="2"/>
  <c r="N319" i="2"/>
  <c r="M319" i="2"/>
  <c r="L319" i="2"/>
  <c r="AB318" i="2"/>
  <c r="AA318" i="2"/>
  <c r="Z318" i="2"/>
  <c r="Y318" i="2"/>
  <c r="X318" i="2"/>
  <c r="W318" i="2"/>
  <c r="V318" i="2"/>
  <c r="U318" i="2"/>
  <c r="T318" i="2"/>
  <c r="S318" i="2"/>
  <c r="R318" i="2"/>
  <c r="Q318" i="2"/>
  <c r="P318" i="2"/>
  <c r="O318" i="2"/>
  <c r="N318" i="2"/>
  <c r="M318" i="2"/>
  <c r="L318" i="2"/>
  <c r="AB317" i="2"/>
  <c r="AA317" i="2"/>
  <c r="Z317" i="2"/>
  <c r="Y317" i="2"/>
  <c r="X317" i="2"/>
  <c r="W317" i="2"/>
  <c r="V317" i="2"/>
  <c r="U317" i="2"/>
  <c r="T317" i="2"/>
  <c r="S317" i="2"/>
  <c r="R317" i="2"/>
  <c r="Q317" i="2"/>
  <c r="P317" i="2"/>
  <c r="O317" i="2"/>
  <c r="N317" i="2"/>
  <c r="M317" i="2"/>
  <c r="L317" i="2"/>
  <c r="AB316" i="2"/>
  <c r="AA316" i="2"/>
  <c r="Z316" i="2"/>
  <c r="Y316" i="2"/>
  <c r="X316" i="2"/>
  <c r="W316" i="2"/>
  <c r="V316" i="2"/>
  <c r="U316" i="2"/>
  <c r="T316" i="2"/>
  <c r="S316" i="2"/>
  <c r="R316" i="2"/>
  <c r="Q316" i="2"/>
  <c r="P316" i="2"/>
  <c r="O316" i="2"/>
  <c r="N316" i="2"/>
  <c r="M316" i="2"/>
  <c r="L316" i="2"/>
  <c r="AB315" i="2"/>
  <c r="AA315" i="2"/>
  <c r="Z315" i="2"/>
  <c r="Y315" i="2"/>
  <c r="X315" i="2"/>
  <c r="W315" i="2"/>
  <c r="V315" i="2"/>
  <c r="U315" i="2"/>
  <c r="T315" i="2"/>
  <c r="S315" i="2"/>
  <c r="R315" i="2"/>
  <c r="Q315" i="2"/>
  <c r="P315" i="2"/>
  <c r="O315" i="2"/>
  <c r="N315" i="2"/>
  <c r="M315" i="2"/>
  <c r="L315" i="2"/>
  <c r="AB314" i="2"/>
  <c r="AA314" i="2"/>
  <c r="Z314" i="2"/>
  <c r="Y314" i="2"/>
  <c r="X314" i="2"/>
  <c r="W314" i="2"/>
  <c r="V314" i="2"/>
  <c r="U314" i="2"/>
  <c r="T314" i="2"/>
  <c r="S314" i="2"/>
  <c r="R314" i="2"/>
  <c r="Q314" i="2"/>
  <c r="P314" i="2"/>
  <c r="O314" i="2"/>
  <c r="N314" i="2"/>
  <c r="M314" i="2"/>
  <c r="L314" i="2"/>
  <c r="AB313" i="2"/>
  <c r="AA313" i="2"/>
  <c r="Z313" i="2"/>
  <c r="Y313" i="2"/>
  <c r="X313" i="2"/>
  <c r="W313" i="2"/>
  <c r="V313" i="2"/>
  <c r="U313" i="2"/>
  <c r="T313" i="2"/>
  <c r="S313" i="2"/>
  <c r="R313" i="2"/>
  <c r="Q313" i="2"/>
  <c r="P313" i="2"/>
  <c r="O313" i="2"/>
  <c r="N313" i="2"/>
  <c r="M313" i="2"/>
  <c r="L313" i="2"/>
  <c r="AB312" i="2"/>
  <c r="AA312" i="2"/>
  <c r="Z312" i="2"/>
  <c r="Y312" i="2"/>
  <c r="X312" i="2"/>
  <c r="W312" i="2"/>
  <c r="V312" i="2"/>
  <c r="U312" i="2"/>
  <c r="T312" i="2"/>
  <c r="S312" i="2"/>
  <c r="R312" i="2"/>
  <c r="Q312" i="2"/>
  <c r="P312" i="2"/>
  <c r="O312" i="2"/>
  <c r="N312" i="2"/>
  <c r="M312" i="2"/>
  <c r="AD312" i="2" s="1"/>
  <c r="L312" i="2"/>
  <c r="AB311" i="2"/>
  <c r="AA311" i="2"/>
  <c r="Z311" i="2"/>
  <c r="Y311" i="2"/>
  <c r="X311" i="2"/>
  <c r="W311" i="2"/>
  <c r="V311" i="2"/>
  <c r="U311" i="2"/>
  <c r="T311" i="2"/>
  <c r="S311" i="2"/>
  <c r="R311" i="2"/>
  <c r="Q311" i="2"/>
  <c r="P311" i="2"/>
  <c r="O311" i="2"/>
  <c r="N311" i="2"/>
  <c r="M311" i="2"/>
  <c r="L311" i="2"/>
  <c r="AB310" i="2"/>
  <c r="AA310" i="2"/>
  <c r="Z310" i="2"/>
  <c r="Y310" i="2"/>
  <c r="X310" i="2"/>
  <c r="W310" i="2"/>
  <c r="V310" i="2"/>
  <c r="U310" i="2"/>
  <c r="T310" i="2"/>
  <c r="S310" i="2"/>
  <c r="R310" i="2"/>
  <c r="Q310" i="2"/>
  <c r="P310" i="2"/>
  <c r="O310" i="2"/>
  <c r="N310" i="2"/>
  <c r="M310" i="2"/>
  <c r="L310" i="2"/>
  <c r="AB309" i="2"/>
  <c r="AA309" i="2"/>
  <c r="Z309" i="2"/>
  <c r="Y309" i="2"/>
  <c r="X309" i="2"/>
  <c r="W309" i="2"/>
  <c r="V309" i="2"/>
  <c r="U309" i="2"/>
  <c r="T309" i="2"/>
  <c r="S309" i="2"/>
  <c r="R309" i="2"/>
  <c r="Q309" i="2"/>
  <c r="P309" i="2"/>
  <c r="O309" i="2"/>
  <c r="N309" i="2"/>
  <c r="M309" i="2"/>
  <c r="L309" i="2"/>
  <c r="AB308" i="2"/>
  <c r="AA308" i="2"/>
  <c r="Z308" i="2"/>
  <c r="Y308" i="2"/>
  <c r="X308" i="2"/>
  <c r="W308" i="2"/>
  <c r="V308" i="2"/>
  <c r="U308" i="2"/>
  <c r="T308" i="2"/>
  <c r="S308" i="2"/>
  <c r="R308" i="2"/>
  <c r="Q308" i="2"/>
  <c r="P308" i="2"/>
  <c r="O308" i="2"/>
  <c r="N308" i="2"/>
  <c r="M308" i="2"/>
  <c r="L308" i="2"/>
  <c r="AB307" i="2"/>
  <c r="AA307" i="2"/>
  <c r="Z307" i="2"/>
  <c r="Y307" i="2"/>
  <c r="X307" i="2"/>
  <c r="W307" i="2"/>
  <c r="V307" i="2"/>
  <c r="U307" i="2"/>
  <c r="T307" i="2"/>
  <c r="S307" i="2"/>
  <c r="R307" i="2"/>
  <c r="Q307" i="2"/>
  <c r="P307" i="2"/>
  <c r="O307" i="2"/>
  <c r="N307" i="2"/>
  <c r="M307" i="2"/>
  <c r="L307" i="2"/>
  <c r="AB306" i="2"/>
  <c r="AA306" i="2"/>
  <c r="Z306" i="2"/>
  <c r="Y306" i="2"/>
  <c r="X306" i="2"/>
  <c r="W306" i="2"/>
  <c r="V306" i="2"/>
  <c r="U306" i="2"/>
  <c r="T306" i="2"/>
  <c r="S306" i="2"/>
  <c r="R306" i="2"/>
  <c r="Q306" i="2"/>
  <c r="P306" i="2"/>
  <c r="O306" i="2"/>
  <c r="N306" i="2"/>
  <c r="M306" i="2"/>
  <c r="L306" i="2"/>
  <c r="AB305" i="2"/>
  <c r="AA305" i="2"/>
  <c r="Z305" i="2"/>
  <c r="Y305" i="2"/>
  <c r="X305" i="2"/>
  <c r="W305" i="2"/>
  <c r="V305" i="2"/>
  <c r="U305" i="2"/>
  <c r="T305" i="2"/>
  <c r="S305" i="2"/>
  <c r="R305" i="2"/>
  <c r="Q305" i="2"/>
  <c r="P305" i="2"/>
  <c r="O305" i="2"/>
  <c r="N305" i="2"/>
  <c r="M305" i="2"/>
  <c r="L305" i="2"/>
  <c r="AB304" i="2"/>
  <c r="AA304" i="2"/>
  <c r="Z304" i="2"/>
  <c r="Y304" i="2"/>
  <c r="X304" i="2"/>
  <c r="W304" i="2"/>
  <c r="V304" i="2"/>
  <c r="U304" i="2"/>
  <c r="T304" i="2"/>
  <c r="S304" i="2"/>
  <c r="R304" i="2"/>
  <c r="Q304" i="2"/>
  <c r="P304" i="2"/>
  <c r="O304" i="2"/>
  <c r="N304" i="2"/>
  <c r="M304" i="2"/>
  <c r="AD304" i="2" s="1"/>
  <c r="L304" i="2"/>
  <c r="AB303" i="2"/>
  <c r="AA303" i="2"/>
  <c r="Z303" i="2"/>
  <c r="Y303" i="2"/>
  <c r="X303" i="2"/>
  <c r="W303" i="2"/>
  <c r="V303" i="2"/>
  <c r="U303" i="2"/>
  <c r="T303" i="2"/>
  <c r="S303" i="2"/>
  <c r="R303" i="2"/>
  <c r="Q303" i="2"/>
  <c r="P303" i="2"/>
  <c r="O303" i="2"/>
  <c r="N303" i="2"/>
  <c r="M303" i="2"/>
  <c r="L303" i="2"/>
  <c r="AB302" i="2"/>
  <c r="AA302" i="2"/>
  <c r="Z302" i="2"/>
  <c r="Y302" i="2"/>
  <c r="X302" i="2"/>
  <c r="W302" i="2"/>
  <c r="V302" i="2"/>
  <c r="U302" i="2"/>
  <c r="T302" i="2"/>
  <c r="S302" i="2"/>
  <c r="R302" i="2"/>
  <c r="Q302" i="2"/>
  <c r="P302" i="2"/>
  <c r="O302" i="2"/>
  <c r="N302" i="2"/>
  <c r="M302" i="2"/>
  <c r="L302" i="2"/>
  <c r="AB301" i="2"/>
  <c r="AA301" i="2"/>
  <c r="Z301" i="2"/>
  <c r="Y301" i="2"/>
  <c r="X301" i="2"/>
  <c r="W301" i="2"/>
  <c r="V301" i="2"/>
  <c r="U301" i="2"/>
  <c r="T301" i="2"/>
  <c r="S301" i="2"/>
  <c r="R301" i="2"/>
  <c r="Q301" i="2"/>
  <c r="P301" i="2"/>
  <c r="O301" i="2"/>
  <c r="N301" i="2"/>
  <c r="M301" i="2"/>
  <c r="L301" i="2"/>
  <c r="AB300" i="2"/>
  <c r="AA300" i="2"/>
  <c r="Z300" i="2"/>
  <c r="Y300" i="2"/>
  <c r="X300" i="2"/>
  <c r="W300" i="2"/>
  <c r="V300" i="2"/>
  <c r="U300" i="2"/>
  <c r="T300" i="2"/>
  <c r="S300" i="2"/>
  <c r="R300" i="2"/>
  <c r="Q300" i="2"/>
  <c r="P300" i="2"/>
  <c r="O300" i="2"/>
  <c r="N300" i="2"/>
  <c r="M300" i="2"/>
  <c r="L300" i="2"/>
  <c r="AB299" i="2"/>
  <c r="AA299" i="2"/>
  <c r="Z299" i="2"/>
  <c r="Y299" i="2"/>
  <c r="X299" i="2"/>
  <c r="W299" i="2"/>
  <c r="V299" i="2"/>
  <c r="U299" i="2"/>
  <c r="T299" i="2"/>
  <c r="S299" i="2"/>
  <c r="R299" i="2"/>
  <c r="Q299" i="2"/>
  <c r="P299" i="2"/>
  <c r="O299" i="2"/>
  <c r="N299" i="2"/>
  <c r="M299" i="2"/>
  <c r="L299" i="2"/>
  <c r="AB298" i="2"/>
  <c r="AA298" i="2"/>
  <c r="Z298" i="2"/>
  <c r="Y298" i="2"/>
  <c r="X298" i="2"/>
  <c r="W298" i="2"/>
  <c r="V298" i="2"/>
  <c r="U298" i="2"/>
  <c r="T298" i="2"/>
  <c r="S298" i="2"/>
  <c r="R298" i="2"/>
  <c r="Q298" i="2"/>
  <c r="P298" i="2"/>
  <c r="O298" i="2"/>
  <c r="N298" i="2"/>
  <c r="M298" i="2"/>
  <c r="L298" i="2"/>
  <c r="AB297" i="2"/>
  <c r="AA297" i="2"/>
  <c r="Z297" i="2"/>
  <c r="Y297" i="2"/>
  <c r="X297" i="2"/>
  <c r="W297" i="2"/>
  <c r="V297" i="2"/>
  <c r="U297" i="2"/>
  <c r="T297" i="2"/>
  <c r="S297" i="2"/>
  <c r="R297" i="2"/>
  <c r="Q297" i="2"/>
  <c r="P297" i="2"/>
  <c r="O297" i="2"/>
  <c r="N297" i="2"/>
  <c r="M297" i="2"/>
  <c r="L297" i="2"/>
  <c r="AB296" i="2"/>
  <c r="AA296" i="2"/>
  <c r="Z296" i="2"/>
  <c r="Y296" i="2"/>
  <c r="X296" i="2"/>
  <c r="W296" i="2"/>
  <c r="V296" i="2"/>
  <c r="U296" i="2"/>
  <c r="T296" i="2"/>
  <c r="S296" i="2"/>
  <c r="R296" i="2"/>
  <c r="Q296" i="2"/>
  <c r="P296" i="2"/>
  <c r="O296" i="2"/>
  <c r="N296" i="2"/>
  <c r="M296" i="2"/>
  <c r="AD296" i="2" s="1"/>
  <c r="L296" i="2"/>
  <c r="AB295" i="2"/>
  <c r="AA295" i="2"/>
  <c r="Z295" i="2"/>
  <c r="Y295" i="2"/>
  <c r="X295" i="2"/>
  <c r="W295" i="2"/>
  <c r="V295" i="2"/>
  <c r="U295" i="2"/>
  <c r="T295" i="2"/>
  <c r="S295" i="2"/>
  <c r="R295" i="2"/>
  <c r="Q295" i="2"/>
  <c r="P295" i="2"/>
  <c r="O295" i="2"/>
  <c r="N295" i="2"/>
  <c r="M295" i="2"/>
  <c r="L295" i="2"/>
  <c r="AB294" i="2"/>
  <c r="AA294" i="2"/>
  <c r="Z294" i="2"/>
  <c r="Y294" i="2"/>
  <c r="X294" i="2"/>
  <c r="W294" i="2"/>
  <c r="V294" i="2"/>
  <c r="U294" i="2"/>
  <c r="T294" i="2"/>
  <c r="S294" i="2"/>
  <c r="R294" i="2"/>
  <c r="Q294" i="2"/>
  <c r="P294" i="2"/>
  <c r="O294" i="2"/>
  <c r="N294" i="2"/>
  <c r="M294" i="2"/>
  <c r="L294" i="2"/>
  <c r="AB293" i="2"/>
  <c r="AA293" i="2"/>
  <c r="Z293" i="2"/>
  <c r="Y293" i="2"/>
  <c r="X293" i="2"/>
  <c r="W293" i="2"/>
  <c r="V293" i="2"/>
  <c r="U293" i="2"/>
  <c r="T293" i="2"/>
  <c r="S293" i="2"/>
  <c r="R293" i="2"/>
  <c r="Q293" i="2"/>
  <c r="P293" i="2"/>
  <c r="O293" i="2"/>
  <c r="N293" i="2"/>
  <c r="M293" i="2"/>
  <c r="L293" i="2"/>
  <c r="AB292" i="2"/>
  <c r="AA292" i="2"/>
  <c r="Z292" i="2"/>
  <c r="Y292" i="2"/>
  <c r="X292" i="2"/>
  <c r="W292" i="2"/>
  <c r="V292" i="2"/>
  <c r="U292" i="2"/>
  <c r="T292" i="2"/>
  <c r="S292" i="2"/>
  <c r="R292" i="2"/>
  <c r="Q292" i="2"/>
  <c r="P292" i="2"/>
  <c r="O292" i="2"/>
  <c r="N292" i="2"/>
  <c r="M292" i="2"/>
  <c r="L292" i="2"/>
  <c r="AB291" i="2"/>
  <c r="AA291" i="2"/>
  <c r="Z291" i="2"/>
  <c r="Y291" i="2"/>
  <c r="X291" i="2"/>
  <c r="W291" i="2"/>
  <c r="V291" i="2"/>
  <c r="U291" i="2"/>
  <c r="T291" i="2"/>
  <c r="S291" i="2"/>
  <c r="R291" i="2"/>
  <c r="Q291" i="2"/>
  <c r="P291" i="2"/>
  <c r="O291" i="2"/>
  <c r="N291" i="2"/>
  <c r="M291" i="2"/>
  <c r="L291" i="2"/>
  <c r="AB290" i="2"/>
  <c r="AA290" i="2"/>
  <c r="Z290" i="2"/>
  <c r="Y290" i="2"/>
  <c r="X290" i="2"/>
  <c r="W290" i="2"/>
  <c r="V290" i="2"/>
  <c r="U290" i="2"/>
  <c r="T290" i="2"/>
  <c r="S290" i="2"/>
  <c r="R290" i="2"/>
  <c r="Q290" i="2"/>
  <c r="P290" i="2"/>
  <c r="O290" i="2"/>
  <c r="N290" i="2"/>
  <c r="M290" i="2"/>
  <c r="L290" i="2"/>
  <c r="AB289" i="2"/>
  <c r="AA289" i="2"/>
  <c r="Z289" i="2"/>
  <c r="Y289" i="2"/>
  <c r="X289" i="2"/>
  <c r="W289" i="2"/>
  <c r="V289" i="2"/>
  <c r="U289" i="2"/>
  <c r="T289" i="2"/>
  <c r="S289" i="2"/>
  <c r="R289" i="2"/>
  <c r="Q289" i="2"/>
  <c r="P289" i="2"/>
  <c r="O289" i="2"/>
  <c r="N289" i="2"/>
  <c r="M289" i="2"/>
  <c r="L289" i="2"/>
  <c r="AB288" i="2"/>
  <c r="AA288" i="2"/>
  <c r="Z288" i="2"/>
  <c r="Y288" i="2"/>
  <c r="X288" i="2"/>
  <c r="W288" i="2"/>
  <c r="V288" i="2"/>
  <c r="U288" i="2"/>
  <c r="T288" i="2"/>
  <c r="S288" i="2"/>
  <c r="R288" i="2"/>
  <c r="Q288" i="2"/>
  <c r="P288" i="2"/>
  <c r="O288" i="2"/>
  <c r="N288" i="2"/>
  <c r="M288" i="2"/>
  <c r="L288" i="2"/>
  <c r="AB287" i="2"/>
  <c r="AA287" i="2"/>
  <c r="Z287" i="2"/>
  <c r="Y287" i="2"/>
  <c r="X287" i="2"/>
  <c r="W287" i="2"/>
  <c r="V287" i="2"/>
  <c r="U287" i="2"/>
  <c r="T287" i="2"/>
  <c r="S287" i="2"/>
  <c r="R287" i="2"/>
  <c r="Q287" i="2"/>
  <c r="P287" i="2"/>
  <c r="O287" i="2"/>
  <c r="N287" i="2"/>
  <c r="M287" i="2"/>
  <c r="L287" i="2"/>
  <c r="AB286" i="2"/>
  <c r="AA286" i="2"/>
  <c r="Z286" i="2"/>
  <c r="Y286" i="2"/>
  <c r="X286" i="2"/>
  <c r="W286" i="2"/>
  <c r="V286" i="2"/>
  <c r="U286" i="2"/>
  <c r="T286" i="2"/>
  <c r="S286" i="2"/>
  <c r="R286" i="2"/>
  <c r="Q286" i="2"/>
  <c r="P286" i="2"/>
  <c r="O286" i="2"/>
  <c r="N286" i="2"/>
  <c r="M286" i="2"/>
  <c r="L286" i="2"/>
  <c r="AB285" i="2"/>
  <c r="AA285" i="2"/>
  <c r="Z285" i="2"/>
  <c r="Y285" i="2"/>
  <c r="X285" i="2"/>
  <c r="W285" i="2"/>
  <c r="V285" i="2"/>
  <c r="U285" i="2"/>
  <c r="T285" i="2"/>
  <c r="S285" i="2"/>
  <c r="R285" i="2"/>
  <c r="Q285" i="2"/>
  <c r="P285" i="2"/>
  <c r="O285" i="2"/>
  <c r="N285" i="2"/>
  <c r="M285" i="2"/>
  <c r="L285" i="2"/>
  <c r="AB284" i="2"/>
  <c r="AA284" i="2"/>
  <c r="Z284" i="2"/>
  <c r="Y284" i="2"/>
  <c r="X284" i="2"/>
  <c r="W284" i="2"/>
  <c r="V284" i="2"/>
  <c r="U284" i="2"/>
  <c r="T284" i="2"/>
  <c r="S284" i="2"/>
  <c r="R284" i="2"/>
  <c r="Q284" i="2"/>
  <c r="P284" i="2"/>
  <c r="O284" i="2"/>
  <c r="N284" i="2"/>
  <c r="M284" i="2"/>
  <c r="L284" i="2"/>
  <c r="AB283" i="2"/>
  <c r="AA283" i="2"/>
  <c r="Z283" i="2"/>
  <c r="Y283" i="2"/>
  <c r="X283" i="2"/>
  <c r="W283" i="2"/>
  <c r="V283" i="2"/>
  <c r="U283" i="2"/>
  <c r="T283" i="2"/>
  <c r="S283" i="2"/>
  <c r="R283" i="2"/>
  <c r="Q283" i="2"/>
  <c r="P283" i="2"/>
  <c r="O283" i="2"/>
  <c r="N283" i="2"/>
  <c r="M283" i="2"/>
  <c r="L283" i="2"/>
  <c r="AB282" i="2"/>
  <c r="AA282" i="2"/>
  <c r="Z282" i="2"/>
  <c r="Y282" i="2"/>
  <c r="X282" i="2"/>
  <c r="W282" i="2"/>
  <c r="V282" i="2"/>
  <c r="U282" i="2"/>
  <c r="T282" i="2"/>
  <c r="S282" i="2"/>
  <c r="R282" i="2"/>
  <c r="Q282" i="2"/>
  <c r="P282" i="2"/>
  <c r="O282" i="2"/>
  <c r="N282" i="2"/>
  <c r="M282" i="2"/>
  <c r="L282" i="2"/>
  <c r="AB281" i="2"/>
  <c r="AA281" i="2"/>
  <c r="Z281" i="2"/>
  <c r="Y281" i="2"/>
  <c r="X281" i="2"/>
  <c r="W281" i="2"/>
  <c r="V281" i="2"/>
  <c r="U281" i="2"/>
  <c r="T281" i="2"/>
  <c r="S281" i="2"/>
  <c r="R281" i="2"/>
  <c r="Q281" i="2"/>
  <c r="P281" i="2"/>
  <c r="O281" i="2"/>
  <c r="N281" i="2"/>
  <c r="M281" i="2"/>
  <c r="L281" i="2"/>
  <c r="AB280" i="2"/>
  <c r="AA280" i="2"/>
  <c r="Z280" i="2"/>
  <c r="Y280" i="2"/>
  <c r="X280" i="2"/>
  <c r="W280" i="2"/>
  <c r="V280" i="2"/>
  <c r="U280" i="2"/>
  <c r="T280" i="2"/>
  <c r="S280" i="2"/>
  <c r="R280" i="2"/>
  <c r="Q280" i="2"/>
  <c r="P280" i="2"/>
  <c r="O280" i="2"/>
  <c r="N280" i="2"/>
  <c r="M280" i="2"/>
  <c r="L280" i="2"/>
  <c r="AB279" i="2"/>
  <c r="AA279" i="2"/>
  <c r="Z279" i="2"/>
  <c r="Y279" i="2"/>
  <c r="X279" i="2"/>
  <c r="W279" i="2"/>
  <c r="V279" i="2"/>
  <c r="U279" i="2"/>
  <c r="T279" i="2"/>
  <c r="S279" i="2"/>
  <c r="R279" i="2"/>
  <c r="Q279" i="2"/>
  <c r="P279" i="2"/>
  <c r="O279" i="2"/>
  <c r="N279" i="2"/>
  <c r="M279" i="2"/>
  <c r="L279" i="2"/>
  <c r="AB278" i="2"/>
  <c r="AA278" i="2"/>
  <c r="Z278" i="2"/>
  <c r="Y278" i="2"/>
  <c r="X278" i="2"/>
  <c r="W278" i="2"/>
  <c r="V278" i="2"/>
  <c r="U278" i="2"/>
  <c r="T278" i="2"/>
  <c r="S278" i="2"/>
  <c r="R278" i="2"/>
  <c r="Q278" i="2"/>
  <c r="P278" i="2"/>
  <c r="O278" i="2"/>
  <c r="N278" i="2"/>
  <c r="M278" i="2"/>
  <c r="L278" i="2"/>
  <c r="AB277" i="2"/>
  <c r="AA277" i="2"/>
  <c r="Z277" i="2"/>
  <c r="Y277" i="2"/>
  <c r="X277" i="2"/>
  <c r="W277" i="2"/>
  <c r="V277" i="2"/>
  <c r="U277" i="2"/>
  <c r="T277" i="2"/>
  <c r="S277" i="2"/>
  <c r="R277" i="2"/>
  <c r="Q277" i="2"/>
  <c r="P277" i="2"/>
  <c r="O277" i="2"/>
  <c r="N277" i="2"/>
  <c r="M277" i="2"/>
  <c r="L277" i="2"/>
  <c r="AB276" i="2"/>
  <c r="AA276" i="2"/>
  <c r="Z276" i="2"/>
  <c r="Y276" i="2"/>
  <c r="X276" i="2"/>
  <c r="W276" i="2"/>
  <c r="V276" i="2"/>
  <c r="U276" i="2"/>
  <c r="T276" i="2"/>
  <c r="S276" i="2"/>
  <c r="R276" i="2"/>
  <c r="Q276" i="2"/>
  <c r="P276" i="2"/>
  <c r="O276" i="2"/>
  <c r="N276" i="2"/>
  <c r="M276" i="2"/>
  <c r="L276" i="2"/>
  <c r="AB275" i="2"/>
  <c r="AA275" i="2"/>
  <c r="Z275" i="2"/>
  <c r="Y275" i="2"/>
  <c r="X275" i="2"/>
  <c r="W275" i="2"/>
  <c r="V275" i="2"/>
  <c r="U275" i="2"/>
  <c r="T275" i="2"/>
  <c r="S275" i="2"/>
  <c r="R275" i="2"/>
  <c r="Q275" i="2"/>
  <c r="P275" i="2"/>
  <c r="O275" i="2"/>
  <c r="N275" i="2"/>
  <c r="M275" i="2"/>
  <c r="L275" i="2"/>
  <c r="AB274" i="2"/>
  <c r="AA274" i="2"/>
  <c r="Z274" i="2"/>
  <c r="Y274" i="2"/>
  <c r="X274" i="2"/>
  <c r="W274" i="2"/>
  <c r="V274" i="2"/>
  <c r="U274" i="2"/>
  <c r="T274" i="2"/>
  <c r="S274" i="2"/>
  <c r="R274" i="2"/>
  <c r="Q274" i="2"/>
  <c r="P274" i="2"/>
  <c r="O274" i="2"/>
  <c r="N274" i="2"/>
  <c r="M274" i="2"/>
  <c r="L274" i="2"/>
  <c r="AB273" i="2"/>
  <c r="AA273" i="2"/>
  <c r="Z273" i="2"/>
  <c r="Y273" i="2"/>
  <c r="X273" i="2"/>
  <c r="W273" i="2"/>
  <c r="V273" i="2"/>
  <c r="U273" i="2"/>
  <c r="T273" i="2"/>
  <c r="S273" i="2"/>
  <c r="R273" i="2"/>
  <c r="Q273" i="2"/>
  <c r="P273" i="2"/>
  <c r="O273" i="2"/>
  <c r="N273" i="2"/>
  <c r="M273" i="2"/>
  <c r="L273" i="2"/>
  <c r="AB272" i="2"/>
  <c r="AA272" i="2"/>
  <c r="Z272" i="2"/>
  <c r="Y272" i="2"/>
  <c r="X272" i="2"/>
  <c r="W272" i="2"/>
  <c r="V272" i="2"/>
  <c r="U272" i="2"/>
  <c r="T272" i="2"/>
  <c r="S272" i="2"/>
  <c r="R272" i="2"/>
  <c r="Q272" i="2"/>
  <c r="P272" i="2"/>
  <c r="O272" i="2"/>
  <c r="N272" i="2"/>
  <c r="M272" i="2"/>
  <c r="L272" i="2"/>
  <c r="AB271" i="2"/>
  <c r="AA271" i="2"/>
  <c r="Z271" i="2"/>
  <c r="Y271" i="2"/>
  <c r="X271" i="2"/>
  <c r="W271" i="2"/>
  <c r="V271" i="2"/>
  <c r="U271" i="2"/>
  <c r="T271" i="2"/>
  <c r="S271" i="2"/>
  <c r="R271" i="2"/>
  <c r="Q271" i="2"/>
  <c r="P271" i="2"/>
  <c r="O271" i="2"/>
  <c r="N271" i="2"/>
  <c r="M271" i="2"/>
  <c r="L271" i="2"/>
  <c r="AB270" i="2"/>
  <c r="AA270" i="2"/>
  <c r="Z270" i="2"/>
  <c r="Y270" i="2"/>
  <c r="X270" i="2"/>
  <c r="W270" i="2"/>
  <c r="V270" i="2"/>
  <c r="U270" i="2"/>
  <c r="T270" i="2"/>
  <c r="S270" i="2"/>
  <c r="R270" i="2"/>
  <c r="Q270" i="2"/>
  <c r="P270" i="2"/>
  <c r="O270" i="2"/>
  <c r="N270" i="2"/>
  <c r="M270" i="2"/>
  <c r="L270" i="2"/>
  <c r="AB269" i="2"/>
  <c r="AA269" i="2"/>
  <c r="Z269" i="2"/>
  <c r="Y269" i="2"/>
  <c r="X269" i="2"/>
  <c r="W269" i="2"/>
  <c r="V269" i="2"/>
  <c r="U269" i="2"/>
  <c r="T269" i="2"/>
  <c r="S269" i="2"/>
  <c r="R269" i="2"/>
  <c r="Q269" i="2"/>
  <c r="P269" i="2"/>
  <c r="O269" i="2"/>
  <c r="N269" i="2"/>
  <c r="M269" i="2"/>
  <c r="L269" i="2"/>
  <c r="AB268" i="2"/>
  <c r="AA268" i="2"/>
  <c r="Z268" i="2"/>
  <c r="Y268" i="2"/>
  <c r="X268" i="2"/>
  <c r="W268" i="2"/>
  <c r="V268" i="2"/>
  <c r="U268" i="2"/>
  <c r="T268" i="2"/>
  <c r="S268" i="2"/>
  <c r="R268" i="2"/>
  <c r="Q268" i="2"/>
  <c r="P268" i="2"/>
  <c r="O268" i="2"/>
  <c r="N268" i="2"/>
  <c r="M268" i="2"/>
  <c r="L268" i="2"/>
  <c r="AB267" i="2"/>
  <c r="AA267" i="2"/>
  <c r="Z267" i="2"/>
  <c r="Y267" i="2"/>
  <c r="X267" i="2"/>
  <c r="W267" i="2"/>
  <c r="V267" i="2"/>
  <c r="U267" i="2"/>
  <c r="T267" i="2"/>
  <c r="S267" i="2"/>
  <c r="R267" i="2"/>
  <c r="Q267" i="2"/>
  <c r="P267" i="2"/>
  <c r="O267" i="2"/>
  <c r="N267" i="2"/>
  <c r="M267" i="2"/>
  <c r="L267" i="2"/>
  <c r="AB266" i="2"/>
  <c r="AA266" i="2"/>
  <c r="Z266" i="2"/>
  <c r="Y266" i="2"/>
  <c r="X266" i="2"/>
  <c r="W266" i="2"/>
  <c r="V266" i="2"/>
  <c r="U266" i="2"/>
  <c r="T266" i="2"/>
  <c r="S266" i="2"/>
  <c r="R266" i="2"/>
  <c r="Q266" i="2"/>
  <c r="P266" i="2"/>
  <c r="O266" i="2"/>
  <c r="N266" i="2"/>
  <c r="M266" i="2"/>
  <c r="L266" i="2"/>
  <c r="AB265" i="2"/>
  <c r="AA265" i="2"/>
  <c r="Z265" i="2"/>
  <c r="Y265" i="2"/>
  <c r="X265" i="2"/>
  <c r="W265" i="2"/>
  <c r="V265" i="2"/>
  <c r="U265" i="2"/>
  <c r="T265" i="2"/>
  <c r="S265" i="2"/>
  <c r="R265" i="2"/>
  <c r="Q265" i="2"/>
  <c r="P265" i="2"/>
  <c r="O265" i="2"/>
  <c r="N265" i="2"/>
  <c r="M265" i="2"/>
  <c r="L265" i="2"/>
  <c r="AB264" i="2"/>
  <c r="AA264" i="2"/>
  <c r="Z264" i="2"/>
  <c r="Y264" i="2"/>
  <c r="X264" i="2"/>
  <c r="W264" i="2"/>
  <c r="V264" i="2"/>
  <c r="U264" i="2"/>
  <c r="T264" i="2"/>
  <c r="S264" i="2"/>
  <c r="R264" i="2"/>
  <c r="Q264" i="2"/>
  <c r="P264" i="2"/>
  <c r="O264" i="2"/>
  <c r="N264" i="2"/>
  <c r="M264" i="2"/>
  <c r="L264" i="2"/>
  <c r="AB263" i="2"/>
  <c r="AA263" i="2"/>
  <c r="Z263" i="2"/>
  <c r="Y263" i="2"/>
  <c r="X263" i="2"/>
  <c r="W263" i="2"/>
  <c r="V263" i="2"/>
  <c r="U263" i="2"/>
  <c r="T263" i="2"/>
  <c r="S263" i="2"/>
  <c r="R263" i="2"/>
  <c r="Q263" i="2"/>
  <c r="P263" i="2"/>
  <c r="O263" i="2"/>
  <c r="N263" i="2"/>
  <c r="M263" i="2"/>
  <c r="L263" i="2"/>
  <c r="AB262" i="2"/>
  <c r="AA262" i="2"/>
  <c r="Z262" i="2"/>
  <c r="Y262" i="2"/>
  <c r="X262" i="2"/>
  <c r="W262" i="2"/>
  <c r="V262" i="2"/>
  <c r="U262" i="2"/>
  <c r="T262" i="2"/>
  <c r="S262" i="2"/>
  <c r="R262" i="2"/>
  <c r="Q262" i="2"/>
  <c r="P262" i="2"/>
  <c r="O262" i="2"/>
  <c r="N262" i="2"/>
  <c r="M262" i="2"/>
  <c r="L262" i="2"/>
  <c r="AB261" i="2"/>
  <c r="AA261" i="2"/>
  <c r="Z261" i="2"/>
  <c r="Y261" i="2"/>
  <c r="X261" i="2"/>
  <c r="W261" i="2"/>
  <c r="V261" i="2"/>
  <c r="U261" i="2"/>
  <c r="T261" i="2"/>
  <c r="S261" i="2"/>
  <c r="R261" i="2"/>
  <c r="Q261" i="2"/>
  <c r="P261" i="2"/>
  <c r="O261" i="2"/>
  <c r="N261" i="2"/>
  <c r="M261" i="2"/>
  <c r="L261" i="2"/>
  <c r="AB260" i="2"/>
  <c r="AA260" i="2"/>
  <c r="Z260" i="2"/>
  <c r="Y260" i="2"/>
  <c r="X260" i="2"/>
  <c r="W260" i="2"/>
  <c r="V260" i="2"/>
  <c r="U260" i="2"/>
  <c r="T260" i="2"/>
  <c r="S260" i="2"/>
  <c r="R260" i="2"/>
  <c r="Q260" i="2"/>
  <c r="P260" i="2"/>
  <c r="O260" i="2"/>
  <c r="N260" i="2"/>
  <c r="M260" i="2"/>
  <c r="L260" i="2"/>
  <c r="AB259" i="2"/>
  <c r="AA259" i="2"/>
  <c r="Z259" i="2"/>
  <c r="Y259" i="2"/>
  <c r="X259" i="2"/>
  <c r="W259" i="2"/>
  <c r="V259" i="2"/>
  <c r="U259" i="2"/>
  <c r="T259" i="2"/>
  <c r="S259" i="2"/>
  <c r="R259" i="2"/>
  <c r="Q259" i="2"/>
  <c r="P259" i="2"/>
  <c r="O259" i="2"/>
  <c r="N259" i="2"/>
  <c r="M259" i="2"/>
  <c r="L259" i="2"/>
  <c r="AB258" i="2"/>
  <c r="AA258" i="2"/>
  <c r="Z258" i="2"/>
  <c r="Y258" i="2"/>
  <c r="X258" i="2"/>
  <c r="W258" i="2"/>
  <c r="V258" i="2"/>
  <c r="U258" i="2"/>
  <c r="T258" i="2"/>
  <c r="S258" i="2"/>
  <c r="R258" i="2"/>
  <c r="Q258" i="2"/>
  <c r="P258" i="2"/>
  <c r="O258" i="2"/>
  <c r="N258" i="2"/>
  <c r="M258" i="2"/>
  <c r="L258" i="2"/>
  <c r="AB257" i="2"/>
  <c r="AA257" i="2"/>
  <c r="Z257" i="2"/>
  <c r="Y257" i="2"/>
  <c r="X257" i="2"/>
  <c r="W257" i="2"/>
  <c r="V257" i="2"/>
  <c r="U257" i="2"/>
  <c r="T257" i="2"/>
  <c r="S257" i="2"/>
  <c r="R257" i="2"/>
  <c r="Q257" i="2"/>
  <c r="P257" i="2"/>
  <c r="O257" i="2"/>
  <c r="N257" i="2"/>
  <c r="M257" i="2"/>
  <c r="L257" i="2"/>
  <c r="AB256" i="2"/>
  <c r="AA256" i="2"/>
  <c r="Z256" i="2"/>
  <c r="Y256" i="2"/>
  <c r="X256" i="2"/>
  <c r="W256" i="2"/>
  <c r="V256" i="2"/>
  <c r="U256" i="2"/>
  <c r="T256" i="2"/>
  <c r="S256" i="2"/>
  <c r="R256" i="2"/>
  <c r="Q256" i="2"/>
  <c r="P256" i="2"/>
  <c r="O256" i="2"/>
  <c r="N256" i="2"/>
  <c r="M256" i="2"/>
  <c r="L256" i="2"/>
  <c r="AB255" i="2"/>
  <c r="AA255" i="2"/>
  <c r="Z255" i="2"/>
  <c r="Y255" i="2"/>
  <c r="X255" i="2"/>
  <c r="W255" i="2"/>
  <c r="V255" i="2"/>
  <c r="U255" i="2"/>
  <c r="T255" i="2"/>
  <c r="S255" i="2"/>
  <c r="R255" i="2"/>
  <c r="Q255" i="2"/>
  <c r="P255" i="2"/>
  <c r="O255" i="2"/>
  <c r="N255" i="2"/>
  <c r="M255" i="2"/>
  <c r="L255" i="2"/>
  <c r="AB254" i="2"/>
  <c r="AA254" i="2"/>
  <c r="Z254" i="2"/>
  <c r="Y254" i="2"/>
  <c r="X254" i="2"/>
  <c r="W254" i="2"/>
  <c r="V254" i="2"/>
  <c r="U254" i="2"/>
  <c r="T254" i="2"/>
  <c r="S254" i="2"/>
  <c r="R254" i="2"/>
  <c r="Q254" i="2"/>
  <c r="P254" i="2"/>
  <c r="O254" i="2"/>
  <c r="N254" i="2"/>
  <c r="M254" i="2"/>
  <c r="L254" i="2"/>
  <c r="AB253" i="2"/>
  <c r="AA253" i="2"/>
  <c r="Z253" i="2"/>
  <c r="Y253" i="2"/>
  <c r="X253" i="2"/>
  <c r="W253" i="2"/>
  <c r="V253" i="2"/>
  <c r="U253" i="2"/>
  <c r="T253" i="2"/>
  <c r="S253" i="2"/>
  <c r="R253" i="2"/>
  <c r="Q253" i="2"/>
  <c r="P253" i="2"/>
  <c r="O253" i="2"/>
  <c r="N253" i="2"/>
  <c r="M253" i="2"/>
  <c r="L253" i="2"/>
  <c r="AB252" i="2"/>
  <c r="AA252" i="2"/>
  <c r="Z252" i="2"/>
  <c r="Y252" i="2"/>
  <c r="X252" i="2"/>
  <c r="W252" i="2"/>
  <c r="V252" i="2"/>
  <c r="U252" i="2"/>
  <c r="T252" i="2"/>
  <c r="S252" i="2"/>
  <c r="R252" i="2"/>
  <c r="Q252" i="2"/>
  <c r="P252" i="2"/>
  <c r="O252" i="2"/>
  <c r="N252" i="2"/>
  <c r="M252" i="2"/>
  <c r="L252" i="2"/>
  <c r="AB251" i="2"/>
  <c r="AA251" i="2"/>
  <c r="Z251" i="2"/>
  <c r="Y251" i="2"/>
  <c r="X251" i="2"/>
  <c r="W251" i="2"/>
  <c r="V251" i="2"/>
  <c r="U251" i="2"/>
  <c r="T251" i="2"/>
  <c r="S251" i="2"/>
  <c r="R251" i="2"/>
  <c r="Q251" i="2"/>
  <c r="P251" i="2"/>
  <c r="O251" i="2"/>
  <c r="N251" i="2"/>
  <c r="M251" i="2"/>
  <c r="L251" i="2"/>
  <c r="AB250" i="2"/>
  <c r="AA250" i="2"/>
  <c r="Z250" i="2"/>
  <c r="Y250" i="2"/>
  <c r="X250" i="2"/>
  <c r="W250" i="2"/>
  <c r="V250" i="2"/>
  <c r="U250" i="2"/>
  <c r="T250" i="2"/>
  <c r="S250" i="2"/>
  <c r="R250" i="2"/>
  <c r="Q250" i="2"/>
  <c r="P250" i="2"/>
  <c r="O250" i="2"/>
  <c r="N250" i="2"/>
  <c r="M250" i="2"/>
  <c r="L250" i="2"/>
  <c r="AB249" i="2"/>
  <c r="AA249" i="2"/>
  <c r="Z249" i="2"/>
  <c r="Y249" i="2"/>
  <c r="X249" i="2"/>
  <c r="W249" i="2"/>
  <c r="V249" i="2"/>
  <c r="U249" i="2"/>
  <c r="T249" i="2"/>
  <c r="S249" i="2"/>
  <c r="R249" i="2"/>
  <c r="Q249" i="2"/>
  <c r="P249" i="2"/>
  <c r="O249" i="2"/>
  <c r="N249" i="2"/>
  <c r="M249" i="2"/>
  <c r="L249" i="2"/>
  <c r="AB248" i="2"/>
  <c r="AA248" i="2"/>
  <c r="Z248" i="2"/>
  <c r="Y248" i="2"/>
  <c r="X248" i="2"/>
  <c r="W248" i="2"/>
  <c r="V248" i="2"/>
  <c r="U248" i="2"/>
  <c r="T248" i="2"/>
  <c r="S248" i="2"/>
  <c r="R248" i="2"/>
  <c r="Q248" i="2"/>
  <c r="P248" i="2"/>
  <c r="O248" i="2"/>
  <c r="N248" i="2"/>
  <c r="M248" i="2"/>
  <c r="AD248" i="2" s="1"/>
  <c r="L248" i="2"/>
  <c r="AB247" i="2"/>
  <c r="AA247" i="2"/>
  <c r="Z247" i="2"/>
  <c r="Y247" i="2"/>
  <c r="X247" i="2"/>
  <c r="W247" i="2"/>
  <c r="V247" i="2"/>
  <c r="U247" i="2"/>
  <c r="T247" i="2"/>
  <c r="S247" i="2"/>
  <c r="R247" i="2"/>
  <c r="Q247" i="2"/>
  <c r="P247" i="2"/>
  <c r="O247" i="2"/>
  <c r="N247" i="2"/>
  <c r="M247" i="2"/>
  <c r="L247" i="2"/>
  <c r="AB246" i="2"/>
  <c r="AA246" i="2"/>
  <c r="Z246" i="2"/>
  <c r="Y246" i="2"/>
  <c r="X246" i="2"/>
  <c r="W246" i="2"/>
  <c r="V246" i="2"/>
  <c r="U246" i="2"/>
  <c r="T246" i="2"/>
  <c r="S246" i="2"/>
  <c r="R246" i="2"/>
  <c r="Q246" i="2"/>
  <c r="P246" i="2"/>
  <c r="O246" i="2"/>
  <c r="N246" i="2"/>
  <c r="M246" i="2"/>
  <c r="L246" i="2"/>
  <c r="AB245" i="2"/>
  <c r="AA245" i="2"/>
  <c r="Z245" i="2"/>
  <c r="Y245" i="2"/>
  <c r="X245" i="2"/>
  <c r="W245" i="2"/>
  <c r="V245" i="2"/>
  <c r="U245" i="2"/>
  <c r="T245" i="2"/>
  <c r="S245" i="2"/>
  <c r="R245" i="2"/>
  <c r="Q245" i="2"/>
  <c r="P245" i="2"/>
  <c r="O245" i="2"/>
  <c r="N245" i="2"/>
  <c r="M245" i="2"/>
  <c r="L245" i="2"/>
  <c r="AB244" i="2"/>
  <c r="AA244" i="2"/>
  <c r="Z244" i="2"/>
  <c r="Y244" i="2"/>
  <c r="X244" i="2"/>
  <c r="W244" i="2"/>
  <c r="V244" i="2"/>
  <c r="U244" i="2"/>
  <c r="T244" i="2"/>
  <c r="S244" i="2"/>
  <c r="R244" i="2"/>
  <c r="Q244" i="2"/>
  <c r="P244" i="2"/>
  <c r="O244" i="2"/>
  <c r="N244" i="2"/>
  <c r="M244" i="2"/>
  <c r="L244" i="2"/>
  <c r="AB243" i="2"/>
  <c r="AA243" i="2"/>
  <c r="Z243" i="2"/>
  <c r="Y243" i="2"/>
  <c r="X243" i="2"/>
  <c r="W243" i="2"/>
  <c r="V243" i="2"/>
  <c r="U243" i="2"/>
  <c r="T243" i="2"/>
  <c r="S243" i="2"/>
  <c r="R243" i="2"/>
  <c r="Q243" i="2"/>
  <c r="P243" i="2"/>
  <c r="O243" i="2"/>
  <c r="N243" i="2"/>
  <c r="M243" i="2"/>
  <c r="L243" i="2"/>
  <c r="AB242" i="2"/>
  <c r="AA242" i="2"/>
  <c r="Z242" i="2"/>
  <c r="Y242" i="2"/>
  <c r="X242" i="2"/>
  <c r="W242" i="2"/>
  <c r="V242" i="2"/>
  <c r="U242" i="2"/>
  <c r="T242" i="2"/>
  <c r="S242" i="2"/>
  <c r="R242" i="2"/>
  <c r="Q242" i="2"/>
  <c r="P242" i="2"/>
  <c r="O242" i="2"/>
  <c r="N242" i="2"/>
  <c r="M242" i="2"/>
  <c r="L242" i="2"/>
  <c r="AB241" i="2"/>
  <c r="AA241" i="2"/>
  <c r="Z241" i="2"/>
  <c r="Y241" i="2"/>
  <c r="X241" i="2"/>
  <c r="W241" i="2"/>
  <c r="V241" i="2"/>
  <c r="U241" i="2"/>
  <c r="T241" i="2"/>
  <c r="S241" i="2"/>
  <c r="R241" i="2"/>
  <c r="Q241" i="2"/>
  <c r="P241" i="2"/>
  <c r="O241" i="2"/>
  <c r="N241" i="2"/>
  <c r="M241" i="2"/>
  <c r="L241" i="2"/>
  <c r="AB240" i="2"/>
  <c r="AA240" i="2"/>
  <c r="Z240" i="2"/>
  <c r="Y240" i="2"/>
  <c r="X240" i="2"/>
  <c r="W240" i="2"/>
  <c r="V240" i="2"/>
  <c r="U240" i="2"/>
  <c r="T240" i="2"/>
  <c r="S240" i="2"/>
  <c r="R240" i="2"/>
  <c r="Q240" i="2"/>
  <c r="P240" i="2"/>
  <c r="O240" i="2"/>
  <c r="N240" i="2"/>
  <c r="M240" i="2"/>
  <c r="L240" i="2"/>
  <c r="AB239" i="2"/>
  <c r="AA239" i="2"/>
  <c r="Z239" i="2"/>
  <c r="Y239" i="2"/>
  <c r="X239" i="2"/>
  <c r="W239" i="2"/>
  <c r="V239" i="2"/>
  <c r="U239" i="2"/>
  <c r="T239" i="2"/>
  <c r="S239" i="2"/>
  <c r="R239" i="2"/>
  <c r="Q239" i="2"/>
  <c r="P239" i="2"/>
  <c r="O239" i="2"/>
  <c r="N239" i="2"/>
  <c r="M239" i="2"/>
  <c r="L239" i="2"/>
  <c r="AB238" i="2"/>
  <c r="AA238" i="2"/>
  <c r="Z238" i="2"/>
  <c r="Y238" i="2"/>
  <c r="X238" i="2"/>
  <c r="W238" i="2"/>
  <c r="V238" i="2"/>
  <c r="U238" i="2"/>
  <c r="T238" i="2"/>
  <c r="S238" i="2"/>
  <c r="R238" i="2"/>
  <c r="Q238" i="2"/>
  <c r="P238" i="2"/>
  <c r="O238" i="2"/>
  <c r="N238" i="2"/>
  <c r="M238" i="2"/>
  <c r="L238" i="2"/>
  <c r="AB237" i="2"/>
  <c r="AA237" i="2"/>
  <c r="Z237" i="2"/>
  <c r="Y237" i="2"/>
  <c r="X237" i="2"/>
  <c r="W237" i="2"/>
  <c r="V237" i="2"/>
  <c r="U237" i="2"/>
  <c r="T237" i="2"/>
  <c r="S237" i="2"/>
  <c r="R237" i="2"/>
  <c r="Q237" i="2"/>
  <c r="P237" i="2"/>
  <c r="O237" i="2"/>
  <c r="N237" i="2"/>
  <c r="M237" i="2"/>
  <c r="L237" i="2"/>
  <c r="AB236" i="2"/>
  <c r="AA236" i="2"/>
  <c r="Z236" i="2"/>
  <c r="Y236" i="2"/>
  <c r="X236" i="2"/>
  <c r="W236" i="2"/>
  <c r="V236" i="2"/>
  <c r="U236" i="2"/>
  <c r="T236" i="2"/>
  <c r="S236" i="2"/>
  <c r="R236" i="2"/>
  <c r="Q236" i="2"/>
  <c r="P236" i="2"/>
  <c r="O236" i="2"/>
  <c r="N236" i="2"/>
  <c r="M236" i="2"/>
  <c r="L236" i="2"/>
  <c r="AB235" i="2"/>
  <c r="AA235" i="2"/>
  <c r="Z235" i="2"/>
  <c r="Y235" i="2"/>
  <c r="X235" i="2"/>
  <c r="W235" i="2"/>
  <c r="V235" i="2"/>
  <c r="U235" i="2"/>
  <c r="T235" i="2"/>
  <c r="S235" i="2"/>
  <c r="R235" i="2"/>
  <c r="Q235" i="2"/>
  <c r="P235" i="2"/>
  <c r="O235" i="2"/>
  <c r="N235" i="2"/>
  <c r="M235" i="2"/>
  <c r="L235" i="2"/>
  <c r="AB234" i="2"/>
  <c r="AA234" i="2"/>
  <c r="Z234" i="2"/>
  <c r="Y234" i="2"/>
  <c r="X234" i="2"/>
  <c r="W234" i="2"/>
  <c r="V234" i="2"/>
  <c r="U234" i="2"/>
  <c r="T234" i="2"/>
  <c r="S234" i="2"/>
  <c r="R234" i="2"/>
  <c r="Q234" i="2"/>
  <c r="P234" i="2"/>
  <c r="O234" i="2"/>
  <c r="N234" i="2"/>
  <c r="M234" i="2"/>
  <c r="L234" i="2"/>
  <c r="AB233" i="2"/>
  <c r="AA233" i="2"/>
  <c r="Z233" i="2"/>
  <c r="Y233" i="2"/>
  <c r="X233" i="2"/>
  <c r="W233" i="2"/>
  <c r="V233" i="2"/>
  <c r="U233" i="2"/>
  <c r="T233" i="2"/>
  <c r="S233" i="2"/>
  <c r="R233" i="2"/>
  <c r="Q233" i="2"/>
  <c r="P233" i="2"/>
  <c r="O233" i="2"/>
  <c r="N233" i="2"/>
  <c r="M233" i="2"/>
  <c r="L233" i="2"/>
  <c r="AB232" i="2"/>
  <c r="AA232" i="2"/>
  <c r="Z232" i="2"/>
  <c r="Y232" i="2"/>
  <c r="X232" i="2"/>
  <c r="W232" i="2"/>
  <c r="V232" i="2"/>
  <c r="U232" i="2"/>
  <c r="T232" i="2"/>
  <c r="S232" i="2"/>
  <c r="R232" i="2"/>
  <c r="Q232" i="2"/>
  <c r="P232" i="2"/>
  <c r="O232" i="2"/>
  <c r="N232" i="2"/>
  <c r="M232" i="2"/>
  <c r="L232" i="2"/>
  <c r="AB231" i="2"/>
  <c r="AA231" i="2"/>
  <c r="Z231" i="2"/>
  <c r="Y231" i="2"/>
  <c r="X231" i="2"/>
  <c r="W231" i="2"/>
  <c r="V231" i="2"/>
  <c r="U231" i="2"/>
  <c r="T231" i="2"/>
  <c r="S231" i="2"/>
  <c r="R231" i="2"/>
  <c r="Q231" i="2"/>
  <c r="P231" i="2"/>
  <c r="O231" i="2"/>
  <c r="N231" i="2"/>
  <c r="M231" i="2"/>
  <c r="L231" i="2"/>
  <c r="AB230" i="2"/>
  <c r="AA230" i="2"/>
  <c r="Z230" i="2"/>
  <c r="Y230" i="2"/>
  <c r="X230" i="2"/>
  <c r="W230" i="2"/>
  <c r="V230" i="2"/>
  <c r="U230" i="2"/>
  <c r="T230" i="2"/>
  <c r="S230" i="2"/>
  <c r="R230" i="2"/>
  <c r="Q230" i="2"/>
  <c r="P230" i="2"/>
  <c r="O230" i="2"/>
  <c r="N230" i="2"/>
  <c r="M230" i="2"/>
  <c r="L230" i="2"/>
  <c r="AB229" i="2"/>
  <c r="AA229" i="2"/>
  <c r="Z229" i="2"/>
  <c r="Y229" i="2"/>
  <c r="X229" i="2"/>
  <c r="W229" i="2"/>
  <c r="V229" i="2"/>
  <c r="U229" i="2"/>
  <c r="T229" i="2"/>
  <c r="S229" i="2"/>
  <c r="R229" i="2"/>
  <c r="Q229" i="2"/>
  <c r="P229" i="2"/>
  <c r="O229" i="2"/>
  <c r="N229" i="2"/>
  <c r="M229" i="2"/>
  <c r="L229" i="2"/>
  <c r="AB228" i="2"/>
  <c r="AA228" i="2"/>
  <c r="Z228" i="2"/>
  <c r="Y228" i="2"/>
  <c r="X228" i="2"/>
  <c r="W228" i="2"/>
  <c r="V228" i="2"/>
  <c r="U228" i="2"/>
  <c r="T228" i="2"/>
  <c r="S228" i="2"/>
  <c r="R228" i="2"/>
  <c r="Q228" i="2"/>
  <c r="P228" i="2"/>
  <c r="O228" i="2"/>
  <c r="N228" i="2"/>
  <c r="M228" i="2"/>
  <c r="L228" i="2"/>
  <c r="AB227" i="2"/>
  <c r="AA227" i="2"/>
  <c r="Z227" i="2"/>
  <c r="Y227" i="2"/>
  <c r="X227" i="2"/>
  <c r="W227" i="2"/>
  <c r="V227" i="2"/>
  <c r="U227" i="2"/>
  <c r="T227" i="2"/>
  <c r="S227" i="2"/>
  <c r="R227" i="2"/>
  <c r="Q227" i="2"/>
  <c r="P227" i="2"/>
  <c r="O227" i="2"/>
  <c r="N227" i="2"/>
  <c r="M227" i="2"/>
  <c r="L227" i="2"/>
  <c r="AB226" i="2"/>
  <c r="AA226" i="2"/>
  <c r="Z226" i="2"/>
  <c r="Y226" i="2"/>
  <c r="X226" i="2"/>
  <c r="W226" i="2"/>
  <c r="V226" i="2"/>
  <c r="U226" i="2"/>
  <c r="T226" i="2"/>
  <c r="S226" i="2"/>
  <c r="R226" i="2"/>
  <c r="Q226" i="2"/>
  <c r="P226" i="2"/>
  <c r="O226" i="2"/>
  <c r="N226" i="2"/>
  <c r="M226" i="2"/>
  <c r="L226" i="2"/>
  <c r="AB225" i="2"/>
  <c r="AA225" i="2"/>
  <c r="Z225" i="2"/>
  <c r="Y225" i="2"/>
  <c r="X225" i="2"/>
  <c r="W225" i="2"/>
  <c r="V225" i="2"/>
  <c r="U225" i="2"/>
  <c r="T225" i="2"/>
  <c r="S225" i="2"/>
  <c r="R225" i="2"/>
  <c r="Q225" i="2"/>
  <c r="P225" i="2"/>
  <c r="O225" i="2"/>
  <c r="N225" i="2"/>
  <c r="M225" i="2"/>
  <c r="L225" i="2"/>
  <c r="AB224" i="2"/>
  <c r="AA224" i="2"/>
  <c r="Z224" i="2"/>
  <c r="Y224" i="2"/>
  <c r="X224" i="2"/>
  <c r="W224" i="2"/>
  <c r="V224" i="2"/>
  <c r="U224" i="2"/>
  <c r="T224" i="2"/>
  <c r="S224" i="2"/>
  <c r="R224" i="2"/>
  <c r="Q224" i="2"/>
  <c r="P224" i="2"/>
  <c r="O224" i="2"/>
  <c r="N224" i="2"/>
  <c r="M224" i="2"/>
  <c r="L224" i="2"/>
  <c r="AB223" i="2"/>
  <c r="AA223" i="2"/>
  <c r="Z223" i="2"/>
  <c r="Y223" i="2"/>
  <c r="X223" i="2"/>
  <c r="W223" i="2"/>
  <c r="V223" i="2"/>
  <c r="U223" i="2"/>
  <c r="T223" i="2"/>
  <c r="S223" i="2"/>
  <c r="R223" i="2"/>
  <c r="Q223" i="2"/>
  <c r="P223" i="2"/>
  <c r="O223" i="2"/>
  <c r="N223" i="2"/>
  <c r="M223" i="2"/>
  <c r="L223" i="2"/>
  <c r="AB222" i="2"/>
  <c r="AA222" i="2"/>
  <c r="Z222" i="2"/>
  <c r="Y222" i="2"/>
  <c r="X222" i="2"/>
  <c r="W222" i="2"/>
  <c r="V222" i="2"/>
  <c r="U222" i="2"/>
  <c r="T222" i="2"/>
  <c r="S222" i="2"/>
  <c r="R222" i="2"/>
  <c r="Q222" i="2"/>
  <c r="P222" i="2"/>
  <c r="O222" i="2"/>
  <c r="N222" i="2"/>
  <c r="M222" i="2"/>
  <c r="L222" i="2"/>
  <c r="AB221" i="2"/>
  <c r="AA221" i="2"/>
  <c r="Z221" i="2"/>
  <c r="Y221" i="2"/>
  <c r="X221" i="2"/>
  <c r="W221" i="2"/>
  <c r="V221" i="2"/>
  <c r="U221" i="2"/>
  <c r="T221" i="2"/>
  <c r="S221" i="2"/>
  <c r="R221" i="2"/>
  <c r="Q221" i="2"/>
  <c r="P221" i="2"/>
  <c r="O221" i="2"/>
  <c r="N221" i="2"/>
  <c r="M221" i="2"/>
  <c r="L221" i="2"/>
  <c r="AB220" i="2"/>
  <c r="AA220" i="2"/>
  <c r="Z220" i="2"/>
  <c r="Y220" i="2"/>
  <c r="X220" i="2"/>
  <c r="W220" i="2"/>
  <c r="V220" i="2"/>
  <c r="U220" i="2"/>
  <c r="T220" i="2"/>
  <c r="S220" i="2"/>
  <c r="R220" i="2"/>
  <c r="Q220" i="2"/>
  <c r="P220" i="2"/>
  <c r="O220" i="2"/>
  <c r="N220" i="2"/>
  <c r="M220" i="2"/>
  <c r="L220" i="2"/>
  <c r="AB219" i="2"/>
  <c r="AA219" i="2"/>
  <c r="Z219" i="2"/>
  <c r="Y219" i="2"/>
  <c r="X219" i="2"/>
  <c r="W219" i="2"/>
  <c r="V219" i="2"/>
  <c r="U219" i="2"/>
  <c r="T219" i="2"/>
  <c r="S219" i="2"/>
  <c r="R219" i="2"/>
  <c r="Q219" i="2"/>
  <c r="P219" i="2"/>
  <c r="O219" i="2"/>
  <c r="N219" i="2"/>
  <c r="M219" i="2"/>
  <c r="L219" i="2"/>
  <c r="AB218" i="2"/>
  <c r="AA218" i="2"/>
  <c r="Z218" i="2"/>
  <c r="Y218" i="2"/>
  <c r="X218" i="2"/>
  <c r="W218" i="2"/>
  <c r="V218" i="2"/>
  <c r="U218" i="2"/>
  <c r="T218" i="2"/>
  <c r="S218" i="2"/>
  <c r="R218" i="2"/>
  <c r="Q218" i="2"/>
  <c r="P218" i="2"/>
  <c r="O218" i="2"/>
  <c r="N218" i="2"/>
  <c r="M218" i="2"/>
  <c r="L218" i="2"/>
  <c r="AB217" i="2"/>
  <c r="AA217" i="2"/>
  <c r="Z217" i="2"/>
  <c r="Y217" i="2"/>
  <c r="X217" i="2"/>
  <c r="W217" i="2"/>
  <c r="V217" i="2"/>
  <c r="U217" i="2"/>
  <c r="T217" i="2"/>
  <c r="S217" i="2"/>
  <c r="R217" i="2"/>
  <c r="Q217" i="2"/>
  <c r="P217" i="2"/>
  <c r="O217" i="2"/>
  <c r="N217" i="2"/>
  <c r="M217" i="2"/>
  <c r="L217" i="2"/>
  <c r="AB216" i="2"/>
  <c r="AA216" i="2"/>
  <c r="Z216" i="2"/>
  <c r="Y216" i="2"/>
  <c r="X216" i="2"/>
  <c r="W216" i="2"/>
  <c r="V216" i="2"/>
  <c r="U216" i="2"/>
  <c r="T216" i="2"/>
  <c r="S216" i="2"/>
  <c r="R216" i="2"/>
  <c r="Q216" i="2"/>
  <c r="P216" i="2"/>
  <c r="O216" i="2"/>
  <c r="N216" i="2"/>
  <c r="M216" i="2"/>
  <c r="L216" i="2"/>
  <c r="AB215" i="2"/>
  <c r="AA215" i="2"/>
  <c r="Z215" i="2"/>
  <c r="Y215" i="2"/>
  <c r="X215" i="2"/>
  <c r="W215" i="2"/>
  <c r="V215" i="2"/>
  <c r="U215" i="2"/>
  <c r="T215" i="2"/>
  <c r="S215" i="2"/>
  <c r="R215" i="2"/>
  <c r="Q215" i="2"/>
  <c r="P215" i="2"/>
  <c r="O215" i="2"/>
  <c r="N215" i="2"/>
  <c r="M215" i="2"/>
  <c r="L215" i="2"/>
  <c r="AB214" i="2"/>
  <c r="AA214" i="2"/>
  <c r="Z214" i="2"/>
  <c r="Y214" i="2"/>
  <c r="X214" i="2"/>
  <c r="W214" i="2"/>
  <c r="V214" i="2"/>
  <c r="U214" i="2"/>
  <c r="T214" i="2"/>
  <c r="S214" i="2"/>
  <c r="R214" i="2"/>
  <c r="Q214" i="2"/>
  <c r="P214" i="2"/>
  <c r="O214" i="2"/>
  <c r="N214" i="2"/>
  <c r="M214" i="2"/>
  <c r="L214" i="2"/>
  <c r="AB213" i="2"/>
  <c r="AA213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AB212" i="2"/>
  <c r="AA212" i="2"/>
  <c r="Z212" i="2"/>
  <c r="Y212" i="2"/>
  <c r="X212" i="2"/>
  <c r="W212" i="2"/>
  <c r="V212" i="2"/>
  <c r="U212" i="2"/>
  <c r="T212" i="2"/>
  <c r="S212" i="2"/>
  <c r="R212" i="2"/>
  <c r="Q212" i="2"/>
  <c r="P212" i="2"/>
  <c r="O212" i="2"/>
  <c r="N212" i="2"/>
  <c r="M212" i="2"/>
  <c r="L212" i="2"/>
  <c r="AB211" i="2"/>
  <c r="AA211" i="2"/>
  <c r="Z211" i="2"/>
  <c r="Y211" i="2"/>
  <c r="X211" i="2"/>
  <c r="W211" i="2"/>
  <c r="V211" i="2"/>
  <c r="U211" i="2"/>
  <c r="T211" i="2"/>
  <c r="S211" i="2"/>
  <c r="R211" i="2"/>
  <c r="Q211" i="2"/>
  <c r="P211" i="2"/>
  <c r="O211" i="2"/>
  <c r="N211" i="2"/>
  <c r="M211" i="2"/>
  <c r="L211" i="2"/>
  <c r="AB210" i="2"/>
  <c r="AA210" i="2"/>
  <c r="Z210" i="2"/>
  <c r="Y210" i="2"/>
  <c r="X210" i="2"/>
  <c r="W210" i="2"/>
  <c r="V210" i="2"/>
  <c r="U210" i="2"/>
  <c r="T210" i="2"/>
  <c r="S210" i="2"/>
  <c r="R210" i="2"/>
  <c r="Q210" i="2"/>
  <c r="P210" i="2"/>
  <c r="O210" i="2"/>
  <c r="N210" i="2"/>
  <c r="M210" i="2"/>
  <c r="L210" i="2"/>
  <c r="AB209" i="2"/>
  <c r="AA209" i="2"/>
  <c r="Z209" i="2"/>
  <c r="Y209" i="2"/>
  <c r="X209" i="2"/>
  <c r="W209" i="2"/>
  <c r="V209" i="2"/>
  <c r="U209" i="2"/>
  <c r="T209" i="2"/>
  <c r="S209" i="2"/>
  <c r="R209" i="2"/>
  <c r="Q209" i="2"/>
  <c r="P209" i="2"/>
  <c r="O209" i="2"/>
  <c r="N209" i="2"/>
  <c r="M209" i="2"/>
  <c r="L209" i="2"/>
  <c r="AB208" i="2"/>
  <c r="AA208" i="2"/>
  <c r="Z208" i="2"/>
  <c r="Y208" i="2"/>
  <c r="X208" i="2"/>
  <c r="W208" i="2"/>
  <c r="V208" i="2"/>
  <c r="U208" i="2"/>
  <c r="T208" i="2"/>
  <c r="S208" i="2"/>
  <c r="R208" i="2"/>
  <c r="Q208" i="2"/>
  <c r="P208" i="2"/>
  <c r="O208" i="2"/>
  <c r="N208" i="2"/>
  <c r="M208" i="2"/>
  <c r="AD208" i="2" s="1"/>
  <c r="L208" i="2"/>
  <c r="AB207" i="2"/>
  <c r="AA207" i="2"/>
  <c r="Z207" i="2"/>
  <c r="Y207" i="2"/>
  <c r="X207" i="2"/>
  <c r="W207" i="2"/>
  <c r="V207" i="2"/>
  <c r="U207" i="2"/>
  <c r="T207" i="2"/>
  <c r="S207" i="2"/>
  <c r="R207" i="2"/>
  <c r="Q207" i="2"/>
  <c r="P207" i="2"/>
  <c r="O207" i="2"/>
  <c r="N207" i="2"/>
  <c r="M207" i="2"/>
  <c r="L207" i="2"/>
  <c r="AB206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AB205" i="2"/>
  <c r="AA205" i="2"/>
  <c r="Z205" i="2"/>
  <c r="Y205" i="2"/>
  <c r="X205" i="2"/>
  <c r="W205" i="2"/>
  <c r="V205" i="2"/>
  <c r="U205" i="2"/>
  <c r="T205" i="2"/>
  <c r="S205" i="2"/>
  <c r="R205" i="2"/>
  <c r="Q205" i="2"/>
  <c r="P205" i="2"/>
  <c r="O205" i="2"/>
  <c r="N205" i="2"/>
  <c r="M205" i="2"/>
  <c r="L205" i="2"/>
  <c r="AB204" i="2"/>
  <c r="AA204" i="2"/>
  <c r="Z204" i="2"/>
  <c r="Y204" i="2"/>
  <c r="X204" i="2"/>
  <c r="W204" i="2"/>
  <c r="V204" i="2"/>
  <c r="U204" i="2"/>
  <c r="T204" i="2"/>
  <c r="S204" i="2"/>
  <c r="R204" i="2"/>
  <c r="Q204" i="2"/>
  <c r="P204" i="2"/>
  <c r="O204" i="2"/>
  <c r="N204" i="2"/>
  <c r="M204" i="2"/>
  <c r="L204" i="2"/>
  <c r="AB203" i="2"/>
  <c r="AA203" i="2"/>
  <c r="Z203" i="2"/>
  <c r="Y203" i="2"/>
  <c r="X203" i="2"/>
  <c r="W203" i="2"/>
  <c r="V203" i="2"/>
  <c r="U203" i="2"/>
  <c r="T203" i="2"/>
  <c r="S203" i="2"/>
  <c r="R203" i="2"/>
  <c r="Q203" i="2"/>
  <c r="P203" i="2"/>
  <c r="O203" i="2"/>
  <c r="N203" i="2"/>
  <c r="M203" i="2"/>
  <c r="L203" i="2"/>
  <c r="AB202" i="2"/>
  <c r="AA202" i="2"/>
  <c r="Z202" i="2"/>
  <c r="Y202" i="2"/>
  <c r="X202" i="2"/>
  <c r="W202" i="2"/>
  <c r="V202" i="2"/>
  <c r="U202" i="2"/>
  <c r="T202" i="2"/>
  <c r="S202" i="2"/>
  <c r="R202" i="2"/>
  <c r="Q202" i="2"/>
  <c r="P202" i="2"/>
  <c r="O202" i="2"/>
  <c r="N202" i="2"/>
  <c r="M202" i="2"/>
  <c r="L202" i="2"/>
  <c r="AB201" i="2"/>
  <c r="AA201" i="2"/>
  <c r="Z201" i="2"/>
  <c r="Y201" i="2"/>
  <c r="X201" i="2"/>
  <c r="W201" i="2"/>
  <c r="V201" i="2"/>
  <c r="U201" i="2"/>
  <c r="T201" i="2"/>
  <c r="S201" i="2"/>
  <c r="R201" i="2"/>
  <c r="Q201" i="2"/>
  <c r="P201" i="2"/>
  <c r="O201" i="2"/>
  <c r="N201" i="2"/>
  <c r="M201" i="2"/>
  <c r="L201" i="2"/>
  <c r="AB200" i="2"/>
  <c r="AA200" i="2"/>
  <c r="Z200" i="2"/>
  <c r="Y200" i="2"/>
  <c r="X200" i="2"/>
  <c r="W200" i="2"/>
  <c r="V200" i="2"/>
  <c r="U200" i="2"/>
  <c r="T200" i="2"/>
  <c r="S200" i="2"/>
  <c r="R200" i="2"/>
  <c r="Q200" i="2"/>
  <c r="P200" i="2"/>
  <c r="O200" i="2"/>
  <c r="N200" i="2"/>
  <c r="M200" i="2"/>
  <c r="L200" i="2"/>
  <c r="AB199" i="2"/>
  <c r="AA199" i="2"/>
  <c r="Z199" i="2"/>
  <c r="Y199" i="2"/>
  <c r="X199" i="2"/>
  <c r="W199" i="2"/>
  <c r="V199" i="2"/>
  <c r="U199" i="2"/>
  <c r="T199" i="2"/>
  <c r="S199" i="2"/>
  <c r="R199" i="2"/>
  <c r="Q199" i="2"/>
  <c r="P199" i="2"/>
  <c r="O199" i="2"/>
  <c r="N199" i="2"/>
  <c r="M199" i="2"/>
  <c r="L199" i="2"/>
  <c r="AB198" i="2"/>
  <c r="AA198" i="2"/>
  <c r="Z198" i="2"/>
  <c r="Y198" i="2"/>
  <c r="X198" i="2"/>
  <c r="W198" i="2"/>
  <c r="V198" i="2"/>
  <c r="U198" i="2"/>
  <c r="T198" i="2"/>
  <c r="S198" i="2"/>
  <c r="R198" i="2"/>
  <c r="Q198" i="2"/>
  <c r="P198" i="2"/>
  <c r="O198" i="2"/>
  <c r="N198" i="2"/>
  <c r="M198" i="2"/>
  <c r="L198" i="2"/>
  <c r="AB197" i="2"/>
  <c r="AA197" i="2"/>
  <c r="Z197" i="2"/>
  <c r="Y197" i="2"/>
  <c r="X197" i="2"/>
  <c r="W197" i="2"/>
  <c r="V197" i="2"/>
  <c r="U197" i="2"/>
  <c r="T197" i="2"/>
  <c r="S197" i="2"/>
  <c r="R197" i="2"/>
  <c r="Q197" i="2"/>
  <c r="P197" i="2"/>
  <c r="O197" i="2"/>
  <c r="N197" i="2"/>
  <c r="M197" i="2"/>
  <c r="L197" i="2"/>
  <c r="AB196" i="2"/>
  <c r="AA196" i="2"/>
  <c r="Z196" i="2"/>
  <c r="Y196" i="2"/>
  <c r="X196" i="2"/>
  <c r="W196" i="2"/>
  <c r="V196" i="2"/>
  <c r="U196" i="2"/>
  <c r="T196" i="2"/>
  <c r="S196" i="2"/>
  <c r="R196" i="2"/>
  <c r="Q196" i="2"/>
  <c r="P196" i="2"/>
  <c r="O196" i="2"/>
  <c r="N196" i="2"/>
  <c r="M196" i="2"/>
  <c r="L196" i="2"/>
  <c r="AB195" i="2"/>
  <c r="AA195" i="2"/>
  <c r="Z195" i="2"/>
  <c r="Y195" i="2"/>
  <c r="X195" i="2"/>
  <c r="W195" i="2"/>
  <c r="V195" i="2"/>
  <c r="U195" i="2"/>
  <c r="T195" i="2"/>
  <c r="S195" i="2"/>
  <c r="R195" i="2"/>
  <c r="Q195" i="2"/>
  <c r="P195" i="2"/>
  <c r="O195" i="2"/>
  <c r="N195" i="2"/>
  <c r="M195" i="2"/>
  <c r="L195" i="2"/>
  <c r="AB194" i="2"/>
  <c r="AA194" i="2"/>
  <c r="Z194" i="2"/>
  <c r="Y194" i="2"/>
  <c r="X194" i="2"/>
  <c r="W194" i="2"/>
  <c r="V194" i="2"/>
  <c r="U194" i="2"/>
  <c r="T194" i="2"/>
  <c r="S194" i="2"/>
  <c r="R194" i="2"/>
  <c r="Q194" i="2"/>
  <c r="P194" i="2"/>
  <c r="O194" i="2"/>
  <c r="N194" i="2"/>
  <c r="M194" i="2"/>
  <c r="L194" i="2"/>
  <c r="AB193" i="2"/>
  <c r="AA193" i="2"/>
  <c r="Z193" i="2"/>
  <c r="Y193" i="2"/>
  <c r="X193" i="2"/>
  <c r="W193" i="2"/>
  <c r="V193" i="2"/>
  <c r="U193" i="2"/>
  <c r="T193" i="2"/>
  <c r="S193" i="2"/>
  <c r="R193" i="2"/>
  <c r="Q193" i="2"/>
  <c r="P193" i="2"/>
  <c r="O193" i="2"/>
  <c r="N193" i="2"/>
  <c r="M193" i="2"/>
  <c r="L193" i="2"/>
  <c r="AB192" i="2"/>
  <c r="AA192" i="2"/>
  <c r="Z192" i="2"/>
  <c r="Y192" i="2"/>
  <c r="X192" i="2"/>
  <c r="W192" i="2"/>
  <c r="V192" i="2"/>
  <c r="U192" i="2"/>
  <c r="T192" i="2"/>
  <c r="S192" i="2"/>
  <c r="R192" i="2"/>
  <c r="Q192" i="2"/>
  <c r="P192" i="2"/>
  <c r="O192" i="2"/>
  <c r="N192" i="2"/>
  <c r="M192" i="2"/>
  <c r="L192" i="2"/>
  <c r="AB191" i="2"/>
  <c r="AA191" i="2"/>
  <c r="Z191" i="2"/>
  <c r="Y191" i="2"/>
  <c r="X191" i="2"/>
  <c r="W191" i="2"/>
  <c r="V191" i="2"/>
  <c r="U191" i="2"/>
  <c r="T191" i="2"/>
  <c r="S191" i="2"/>
  <c r="R191" i="2"/>
  <c r="Q191" i="2"/>
  <c r="P191" i="2"/>
  <c r="O191" i="2"/>
  <c r="N191" i="2"/>
  <c r="M191" i="2"/>
  <c r="L191" i="2"/>
  <c r="AB190" i="2"/>
  <c r="AA190" i="2"/>
  <c r="Z190" i="2"/>
  <c r="Y190" i="2"/>
  <c r="X190" i="2"/>
  <c r="W190" i="2"/>
  <c r="V190" i="2"/>
  <c r="U190" i="2"/>
  <c r="T190" i="2"/>
  <c r="S190" i="2"/>
  <c r="R190" i="2"/>
  <c r="Q190" i="2"/>
  <c r="P190" i="2"/>
  <c r="O190" i="2"/>
  <c r="N190" i="2"/>
  <c r="M190" i="2"/>
  <c r="L190" i="2"/>
  <c r="AB189" i="2"/>
  <c r="AA189" i="2"/>
  <c r="Z189" i="2"/>
  <c r="Y189" i="2"/>
  <c r="X189" i="2"/>
  <c r="W189" i="2"/>
  <c r="V189" i="2"/>
  <c r="U189" i="2"/>
  <c r="T189" i="2"/>
  <c r="S189" i="2"/>
  <c r="R189" i="2"/>
  <c r="Q189" i="2"/>
  <c r="P189" i="2"/>
  <c r="O189" i="2"/>
  <c r="N189" i="2"/>
  <c r="M189" i="2"/>
  <c r="L189" i="2"/>
  <c r="AB188" i="2"/>
  <c r="AA188" i="2"/>
  <c r="Z188" i="2"/>
  <c r="Y188" i="2"/>
  <c r="X188" i="2"/>
  <c r="W188" i="2"/>
  <c r="V188" i="2"/>
  <c r="U188" i="2"/>
  <c r="T188" i="2"/>
  <c r="S188" i="2"/>
  <c r="R188" i="2"/>
  <c r="Q188" i="2"/>
  <c r="P188" i="2"/>
  <c r="O188" i="2"/>
  <c r="N188" i="2"/>
  <c r="M188" i="2"/>
  <c r="L188" i="2"/>
  <c r="AB187" i="2"/>
  <c r="AA187" i="2"/>
  <c r="Z187" i="2"/>
  <c r="Y187" i="2"/>
  <c r="X187" i="2"/>
  <c r="W187" i="2"/>
  <c r="V187" i="2"/>
  <c r="U187" i="2"/>
  <c r="T187" i="2"/>
  <c r="S187" i="2"/>
  <c r="R187" i="2"/>
  <c r="Q187" i="2"/>
  <c r="P187" i="2"/>
  <c r="O187" i="2"/>
  <c r="N187" i="2"/>
  <c r="M187" i="2"/>
  <c r="L187" i="2"/>
  <c r="AB186" i="2"/>
  <c r="AA186" i="2"/>
  <c r="Z186" i="2"/>
  <c r="Y186" i="2"/>
  <c r="X186" i="2"/>
  <c r="W186" i="2"/>
  <c r="V186" i="2"/>
  <c r="U186" i="2"/>
  <c r="T186" i="2"/>
  <c r="S186" i="2"/>
  <c r="R186" i="2"/>
  <c r="Q186" i="2"/>
  <c r="P186" i="2"/>
  <c r="O186" i="2"/>
  <c r="N186" i="2"/>
  <c r="M186" i="2"/>
  <c r="L186" i="2"/>
  <c r="AB185" i="2"/>
  <c r="AA185" i="2"/>
  <c r="Z185" i="2"/>
  <c r="Y185" i="2"/>
  <c r="X185" i="2"/>
  <c r="W185" i="2"/>
  <c r="V185" i="2"/>
  <c r="U185" i="2"/>
  <c r="T185" i="2"/>
  <c r="S185" i="2"/>
  <c r="R185" i="2"/>
  <c r="Q185" i="2"/>
  <c r="P185" i="2"/>
  <c r="O185" i="2"/>
  <c r="N185" i="2"/>
  <c r="M185" i="2"/>
  <c r="L185" i="2"/>
  <c r="AB184" i="2"/>
  <c r="AA184" i="2"/>
  <c r="Z184" i="2"/>
  <c r="Y184" i="2"/>
  <c r="X184" i="2"/>
  <c r="W184" i="2"/>
  <c r="V184" i="2"/>
  <c r="U184" i="2"/>
  <c r="T184" i="2"/>
  <c r="S184" i="2"/>
  <c r="R184" i="2"/>
  <c r="Q184" i="2"/>
  <c r="P184" i="2"/>
  <c r="O184" i="2"/>
  <c r="N184" i="2"/>
  <c r="M184" i="2"/>
  <c r="L184" i="2"/>
  <c r="AB183" i="2"/>
  <c r="AA183" i="2"/>
  <c r="Z183" i="2"/>
  <c r="Y183" i="2"/>
  <c r="X183" i="2"/>
  <c r="W183" i="2"/>
  <c r="V183" i="2"/>
  <c r="U183" i="2"/>
  <c r="T183" i="2"/>
  <c r="S183" i="2"/>
  <c r="R183" i="2"/>
  <c r="Q183" i="2"/>
  <c r="P183" i="2"/>
  <c r="O183" i="2"/>
  <c r="N183" i="2"/>
  <c r="M183" i="2"/>
  <c r="L183" i="2"/>
  <c r="AB182" i="2"/>
  <c r="AA182" i="2"/>
  <c r="Z182" i="2"/>
  <c r="Y182" i="2"/>
  <c r="X182" i="2"/>
  <c r="W182" i="2"/>
  <c r="V182" i="2"/>
  <c r="U182" i="2"/>
  <c r="T182" i="2"/>
  <c r="S182" i="2"/>
  <c r="R182" i="2"/>
  <c r="Q182" i="2"/>
  <c r="P182" i="2"/>
  <c r="O182" i="2"/>
  <c r="N182" i="2"/>
  <c r="M182" i="2"/>
  <c r="L182" i="2"/>
  <c r="AB181" i="2"/>
  <c r="AA181" i="2"/>
  <c r="Z181" i="2"/>
  <c r="Y181" i="2"/>
  <c r="X181" i="2"/>
  <c r="W181" i="2"/>
  <c r="V181" i="2"/>
  <c r="U181" i="2"/>
  <c r="T181" i="2"/>
  <c r="S181" i="2"/>
  <c r="R181" i="2"/>
  <c r="Q181" i="2"/>
  <c r="P181" i="2"/>
  <c r="O181" i="2"/>
  <c r="N181" i="2"/>
  <c r="M181" i="2"/>
  <c r="L181" i="2"/>
  <c r="AB180" i="2"/>
  <c r="AA180" i="2"/>
  <c r="Z180" i="2"/>
  <c r="Y180" i="2"/>
  <c r="X180" i="2"/>
  <c r="W180" i="2"/>
  <c r="V180" i="2"/>
  <c r="U180" i="2"/>
  <c r="T180" i="2"/>
  <c r="S180" i="2"/>
  <c r="R180" i="2"/>
  <c r="Q180" i="2"/>
  <c r="P180" i="2"/>
  <c r="O180" i="2"/>
  <c r="N180" i="2"/>
  <c r="M180" i="2"/>
  <c r="L180" i="2"/>
  <c r="AB179" i="2"/>
  <c r="AA179" i="2"/>
  <c r="Z179" i="2"/>
  <c r="Y179" i="2"/>
  <c r="X179" i="2"/>
  <c r="W179" i="2"/>
  <c r="V179" i="2"/>
  <c r="U179" i="2"/>
  <c r="T179" i="2"/>
  <c r="S179" i="2"/>
  <c r="R179" i="2"/>
  <c r="Q179" i="2"/>
  <c r="P179" i="2"/>
  <c r="O179" i="2"/>
  <c r="N179" i="2"/>
  <c r="M179" i="2"/>
  <c r="L179" i="2"/>
  <c r="AB178" i="2"/>
  <c r="AA178" i="2"/>
  <c r="Z178" i="2"/>
  <c r="Y178" i="2"/>
  <c r="X178" i="2"/>
  <c r="W178" i="2"/>
  <c r="V178" i="2"/>
  <c r="U178" i="2"/>
  <c r="T178" i="2"/>
  <c r="S178" i="2"/>
  <c r="R178" i="2"/>
  <c r="Q178" i="2"/>
  <c r="P178" i="2"/>
  <c r="O178" i="2"/>
  <c r="N178" i="2"/>
  <c r="M178" i="2"/>
  <c r="L178" i="2"/>
  <c r="AB177" i="2"/>
  <c r="AA177" i="2"/>
  <c r="Z177" i="2"/>
  <c r="Y177" i="2"/>
  <c r="X177" i="2"/>
  <c r="W177" i="2"/>
  <c r="V177" i="2"/>
  <c r="U177" i="2"/>
  <c r="T177" i="2"/>
  <c r="S177" i="2"/>
  <c r="R177" i="2"/>
  <c r="Q177" i="2"/>
  <c r="P177" i="2"/>
  <c r="O177" i="2"/>
  <c r="N177" i="2"/>
  <c r="M177" i="2"/>
  <c r="L177" i="2"/>
  <c r="AB176" i="2"/>
  <c r="AA176" i="2"/>
  <c r="Z176" i="2"/>
  <c r="Y176" i="2"/>
  <c r="X176" i="2"/>
  <c r="W176" i="2"/>
  <c r="V176" i="2"/>
  <c r="U176" i="2"/>
  <c r="T176" i="2"/>
  <c r="S176" i="2"/>
  <c r="R176" i="2"/>
  <c r="Q176" i="2"/>
  <c r="P176" i="2"/>
  <c r="O176" i="2"/>
  <c r="N176" i="2"/>
  <c r="M176" i="2"/>
  <c r="L176" i="2"/>
  <c r="AB175" i="2"/>
  <c r="AA175" i="2"/>
  <c r="Z175" i="2"/>
  <c r="Y175" i="2"/>
  <c r="X175" i="2"/>
  <c r="W175" i="2"/>
  <c r="V175" i="2"/>
  <c r="U175" i="2"/>
  <c r="T175" i="2"/>
  <c r="S175" i="2"/>
  <c r="R175" i="2"/>
  <c r="Q175" i="2"/>
  <c r="P175" i="2"/>
  <c r="O175" i="2"/>
  <c r="N175" i="2"/>
  <c r="M175" i="2"/>
  <c r="L175" i="2"/>
  <c r="AB174" i="2"/>
  <c r="AA174" i="2"/>
  <c r="Z174" i="2"/>
  <c r="Y174" i="2"/>
  <c r="X174" i="2"/>
  <c r="W174" i="2"/>
  <c r="V174" i="2"/>
  <c r="U174" i="2"/>
  <c r="T174" i="2"/>
  <c r="S174" i="2"/>
  <c r="R174" i="2"/>
  <c r="Q174" i="2"/>
  <c r="P174" i="2"/>
  <c r="O174" i="2"/>
  <c r="N174" i="2"/>
  <c r="M174" i="2"/>
  <c r="L174" i="2"/>
  <c r="AB173" i="2"/>
  <c r="AA173" i="2"/>
  <c r="Z173" i="2"/>
  <c r="Y173" i="2"/>
  <c r="X173" i="2"/>
  <c r="W173" i="2"/>
  <c r="V173" i="2"/>
  <c r="U173" i="2"/>
  <c r="T173" i="2"/>
  <c r="S173" i="2"/>
  <c r="R173" i="2"/>
  <c r="Q173" i="2"/>
  <c r="P173" i="2"/>
  <c r="O173" i="2"/>
  <c r="N173" i="2"/>
  <c r="M173" i="2"/>
  <c r="L173" i="2"/>
  <c r="AB172" i="2"/>
  <c r="AA172" i="2"/>
  <c r="Z172" i="2"/>
  <c r="Y172" i="2"/>
  <c r="X172" i="2"/>
  <c r="W172" i="2"/>
  <c r="V172" i="2"/>
  <c r="U172" i="2"/>
  <c r="T172" i="2"/>
  <c r="S172" i="2"/>
  <c r="R172" i="2"/>
  <c r="Q172" i="2"/>
  <c r="P172" i="2"/>
  <c r="O172" i="2"/>
  <c r="N172" i="2"/>
  <c r="M172" i="2"/>
  <c r="L172" i="2"/>
  <c r="AB171" i="2"/>
  <c r="AA171" i="2"/>
  <c r="Z171" i="2"/>
  <c r="Y171" i="2"/>
  <c r="X171" i="2"/>
  <c r="W171" i="2"/>
  <c r="V171" i="2"/>
  <c r="U171" i="2"/>
  <c r="T171" i="2"/>
  <c r="S171" i="2"/>
  <c r="R171" i="2"/>
  <c r="Q171" i="2"/>
  <c r="P171" i="2"/>
  <c r="O171" i="2"/>
  <c r="N171" i="2"/>
  <c r="M171" i="2"/>
  <c r="L171" i="2"/>
  <c r="AB170" i="2"/>
  <c r="AA170" i="2"/>
  <c r="Z170" i="2"/>
  <c r="Y170" i="2"/>
  <c r="X170" i="2"/>
  <c r="W170" i="2"/>
  <c r="V170" i="2"/>
  <c r="U170" i="2"/>
  <c r="T170" i="2"/>
  <c r="S170" i="2"/>
  <c r="R170" i="2"/>
  <c r="Q170" i="2"/>
  <c r="P170" i="2"/>
  <c r="O170" i="2"/>
  <c r="N170" i="2"/>
  <c r="M170" i="2"/>
  <c r="L170" i="2"/>
  <c r="AB169" i="2"/>
  <c r="AA169" i="2"/>
  <c r="Z169" i="2"/>
  <c r="Y169" i="2"/>
  <c r="X169" i="2"/>
  <c r="W169" i="2"/>
  <c r="V169" i="2"/>
  <c r="U169" i="2"/>
  <c r="T169" i="2"/>
  <c r="S169" i="2"/>
  <c r="R169" i="2"/>
  <c r="Q169" i="2"/>
  <c r="P169" i="2"/>
  <c r="O169" i="2"/>
  <c r="N169" i="2"/>
  <c r="M169" i="2"/>
  <c r="L169" i="2"/>
  <c r="AB168" i="2"/>
  <c r="AA168" i="2"/>
  <c r="Z168" i="2"/>
  <c r="Y168" i="2"/>
  <c r="X168" i="2"/>
  <c r="W168" i="2"/>
  <c r="V168" i="2"/>
  <c r="U168" i="2"/>
  <c r="T168" i="2"/>
  <c r="S168" i="2"/>
  <c r="R168" i="2"/>
  <c r="Q168" i="2"/>
  <c r="P168" i="2"/>
  <c r="O168" i="2"/>
  <c r="N168" i="2"/>
  <c r="M168" i="2"/>
  <c r="L168" i="2"/>
  <c r="AB167" i="2"/>
  <c r="AA167" i="2"/>
  <c r="Z167" i="2"/>
  <c r="Y167" i="2"/>
  <c r="X167" i="2"/>
  <c r="W167" i="2"/>
  <c r="V167" i="2"/>
  <c r="U167" i="2"/>
  <c r="T167" i="2"/>
  <c r="S167" i="2"/>
  <c r="R167" i="2"/>
  <c r="Q167" i="2"/>
  <c r="P167" i="2"/>
  <c r="O167" i="2"/>
  <c r="N167" i="2"/>
  <c r="M167" i="2"/>
  <c r="L167" i="2"/>
  <c r="AB166" i="2"/>
  <c r="AA166" i="2"/>
  <c r="Z166" i="2"/>
  <c r="Y166" i="2"/>
  <c r="X166" i="2"/>
  <c r="W166" i="2"/>
  <c r="V166" i="2"/>
  <c r="U166" i="2"/>
  <c r="T166" i="2"/>
  <c r="S166" i="2"/>
  <c r="R166" i="2"/>
  <c r="Q166" i="2"/>
  <c r="P166" i="2"/>
  <c r="O166" i="2"/>
  <c r="N166" i="2"/>
  <c r="M166" i="2"/>
  <c r="L166" i="2"/>
  <c r="AB165" i="2"/>
  <c r="AA165" i="2"/>
  <c r="Z165" i="2"/>
  <c r="Y165" i="2"/>
  <c r="X165" i="2"/>
  <c r="W165" i="2"/>
  <c r="V165" i="2"/>
  <c r="U165" i="2"/>
  <c r="T165" i="2"/>
  <c r="S165" i="2"/>
  <c r="R165" i="2"/>
  <c r="Q165" i="2"/>
  <c r="P165" i="2"/>
  <c r="O165" i="2"/>
  <c r="N165" i="2"/>
  <c r="M165" i="2"/>
  <c r="L165" i="2"/>
  <c r="AB164" i="2"/>
  <c r="AA164" i="2"/>
  <c r="Z164" i="2"/>
  <c r="Y164" i="2"/>
  <c r="X164" i="2"/>
  <c r="W164" i="2"/>
  <c r="V164" i="2"/>
  <c r="U164" i="2"/>
  <c r="T164" i="2"/>
  <c r="S164" i="2"/>
  <c r="R164" i="2"/>
  <c r="Q164" i="2"/>
  <c r="P164" i="2"/>
  <c r="O164" i="2"/>
  <c r="N164" i="2"/>
  <c r="M164" i="2"/>
  <c r="L164" i="2"/>
  <c r="AB163" i="2"/>
  <c r="AA163" i="2"/>
  <c r="Z163" i="2"/>
  <c r="Y163" i="2"/>
  <c r="X163" i="2"/>
  <c r="W163" i="2"/>
  <c r="V163" i="2"/>
  <c r="U163" i="2"/>
  <c r="T163" i="2"/>
  <c r="S163" i="2"/>
  <c r="R163" i="2"/>
  <c r="Q163" i="2"/>
  <c r="P163" i="2"/>
  <c r="O163" i="2"/>
  <c r="N163" i="2"/>
  <c r="M163" i="2"/>
  <c r="L163" i="2"/>
  <c r="AB162" i="2"/>
  <c r="AA162" i="2"/>
  <c r="Z162" i="2"/>
  <c r="Y162" i="2"/>
  <c r="X162" i="2"/>
  <c r="W162" i="2"/>
  <c r="V162" i="2"/>
  <c r="U162" i="2"/>
  <c r="T162" i="2"/>
  <c r="S162" i="2"/>
  <c r="R162" i="2"/>
  <c r="Q162" i="2"/>
  <c r="P162" i="2"/>
  <c r="O162" i="2"/>
  <c r="N162" i="2"/>
  <c r="M162" i="2"/>
  <c r="L162" i="2"/>
  <c r="AB161" i="2"/>
  <c r="AA161" i="2"/>
  <c r="Z161" i="2"/>
  <c r="Y161" i="2"/>
  <c r="X161" i="2"/>
  <c r="W161" i="2"/>
  <c r="V161" i="2"/>
  <c r="U161" i="2"/>
  <c r="T161" i="2"/>
  <c r="S161" i="2"/>
  <c r="R161" i="2"/>
  <c r="Q161" i="2"/>
  <c r="P161" i="2"/>
  <c r="O161" i="2"/>
  <c r="N161" i="2"/>
  <c r="M161" i="2"/>
  <c r="L161" i="2"/>
  <c r="AB160" i="2"/>
  <c r="AA160" i="2"/>
  <c r="Z160" i="2"/>
  <c r="Y160" i="2"/>
  <c r="X160" i="2"/>
  <c r="W160" i="2"/>
  <c r="V160" i="2"/>
  <c r="U160" i="2"/>
  <c r="T160" i="2"/>
  <c r="S160" i="2"/>
  <c r="R160" i="2"/>
  <c r="Q160" i="2"/>
  <c r="P160" i="2"/>
  <c r="O160" i="2"/>
  <c r="N160" i="2"/>
  <c r="M160" i="2"/>
  <c r="L160" i="2"/>
  <c r="AB159" i="2"/>
  <c r="AA159" i="2"/>
  <c r="Z159" i="2"/>
  <c r="Y159" i="2"/>
  <c r="X159" i="2"/>
  <c r="W159" i="2"/>
  <c r="V159" i="2"/>
  <c r="U159" i="2"/>
  <c r="T159" i="2"/>
  <c r="S159" i="2"/>
  <c r="R159" i="2"/>
  <c r="Q159" i="2"/>
  <c r="P159" i="2"/>
  <c r="O159" i="2"/>
  <c r="N159" i="2"/>
  <c r="M159" i="2"/>
  <c r="L159" i="2"/>
  <c r="AB158" i="2"/>
  <c r="AA158" i="2"/>
  <c r="Z158" i="2"/>
  <c r="Y158" i="2"/>
  <c r="X158" i="2"/>
  <c r="W158" i="2"/>
  <c r="V158" i="2"/>
  <c r="U158" i="2"/>
  <c r="T158" i="2"/>
  <c r="S158" i="2"/>
  <c r="R158" i="2"/>
  <c r="Q158" i="2"/>
  <c r="P158" i="2"/>
  <c r="O158" i="2"/>
  <c r="N158" i="2"/>
  <c r="M158" i="2"/>
  <c r="L158" i="2"/>
  <c r="AB157" i="2"/>
  <c r="AA157" i="2"/>
  <c r="Z157" i="2"/>
  <c r="Y157" i="2"/>
  <c r="X157" i="2"/>
  <c r="W157" i="2"/>
  <c r="V157" i="2"/>
  <c r="U157" i="2"/>
  <c r="T157" i="2"/>
  <c r="S157" i="2"/>
  <c r="R157" i="2"/>
  <c r="Q157" i="2"/>
  <c r="P157" i="2"/>
  <c r="O157" i="2"/>
  <c r="N157" i="2"/>
  <c r="M157" i="2"/>
  <c r="L157" i="2"/>
  <c r="AB156" i="2"/>
  <c r="AA156" i="2"/>
  <c r="Z156" i="2"/>
  <c r="Y156" i="2"/>
  <c r="X156" i="2"/>
  <c r="W156" i="2"/>
  <c r="V156" i="2"/>
  <c r="U156" i="2"/>
  <c r="T156" i="2"/>
  <c r="S156" i="2"/>
  <c r="R156" i="2"/>
  <c r="Q156" i="2"/>
  <c r="P156" i="2"/>
  <c r="O156" i="2"/>
  <c r="N156" i="2"/>
  <c r="M156" i="2"/>
  <c r="L156" i="2"/>
  <c r="AB155" i="2"/>
  <c r="AA155" i="2"/>
  <c r="Z155" i="2"/>
  <c r="Y155" i="2"/>
  <c r="X155" i="2"/>
  <c r="W155" i="2"/>
  <c r="V155" i="2"/>
  <c r="U155" i="2"/>
  <c r="T155" i="2"/>
  <c r="S155" i="2"/>
  <c r="R155" i="2"/>
  <c r="Q155" i="2"/>
  <c r="P155" i="2"/>
  <c r="O155" i="2"/>
  <c r="N155" i="2"/>
  <c r="M155" i="2"/>
  <c r="L155" i="2"/>
  <c r="AB154" i="2"/>
  <c r="AA154" i="2"/>
  <c r="Z154" i="2"/>
  <c r="Y154" i="2"/>
  <c r="X154" i="2"/>
  <c r="W154" i="2"/>
  <c r="V154" i="2"/>
  <c r="U154" i="2"/>
  <c r="T154" i="2"/>
  <c r="S154" i="2"/>
  <c r="R154" i="2"/>
  <c r="Q154" i="2"/>
  <c r="P154" i="2"/>
  <c r="O154" i="2"/>
  <c r="N154" i="2"/>
  <c r="M154" i="2"/>
  <c r="L154" i="2"/>
  <c r="AB153" i="2"/>
  <c r="AA153" i="2"/>
  <c r="Z153" i="2"/>
  <c r="Y153" i="2"/>
  <c r="X153" i="2"/>
  <c r="W153" i="2"/>
  <c r="V153" i="2"/>
  <c r="U153" i="2"/>
  <c r="T153" i="2"/>
  <c r="S153" i="2"/>
  <c r="R153" i="2"/>
  <c r="Q153" i="2"/>
  <c r="P153" i="2"/>
  <c r="O153" i="2"/>
  <c r="N153" i="2"/>
  <c r="M153" i="2"/>
  <c r="L153" i="2"/>
  <c r="AB152" i="2"/>
  <c r="AA152" i="2"/>
  <c r="Z152" i="2"/>
  <c r="Y152" i="2"/>
  <c r="X152" i="2"/>
  <c r="W152" i="2"/>
  <c r="V152" i="2"/>
  <c r="U152" i="2"/>
  <c r="T152" i="2"/>
  <c r="S152" i="2"/>
  <c r="R152" i="2"/>
  <c r="Q152" i="2"/>
  <c r="P152" i="2"/>
  <c r="O152" i="2"/>
  <c r="N152" i="2"/>
  <c r="M152" i="2"/>
  <c r="L152" i="2"/>
  <c r="AB151" i="2"/>
  <c r="AA151" i="2"/>
  <c r="Z151" i="2"/>
  <c r="Y151" i="2"/>
  <c r="X151" i="2"/>
  <c r="W151" i="2"/>
  <c r="V151" i="2"/>
  <c r="U151" i="2"/>
  <c r="T151" i="2"/>
  <c r="S151" i="2"/>
  <c r="R151" i="2"/>
  <c r="Q151" i="2"/>
  <c r="P151" i="2"/>
  <c r="O151" i="2"/>
  <c r="N151" i="2"/>
  <c r="M151" i="2"/>
  <c r="L151" i="2"/>
  <c r="AB150" i="2"/>
  <c r="AA150" i="2"/>
  <c r="Z150" i="2"/>
  <c r="Y150" i="2"/>
  <c r="X150" i="2"/>
  <c r="W150" i="2"/>
  <c r="V150" i="2"/>
  <c r="U150" i="2"/>
  <c r="T150" i="2"/>
  <c r="S150" i="2"/>
  <c r="R150" i="2"/>
  <c r="Q150" i="2"/>
  <c r="P150" i="2"/>
  <c r="O150" i="2"/>
  <c r="N150" i="2"/>
  <c r="M150" i="2"/>
  <c r="L150" i="2"/>
  <c r="AB149" i="2"/>
  <c r="AA149" i="2"/>
  <c r="Z149" i="2"/>
  <c r="Y149" i="2"/>
  <c r="X149" i="2"/>
  <c r="W149" i="2"/>
  <c r="V149" i="2"/>
  <c r="U149" i="2"/>
  <c r="T149" i="2"/>
  <c r="S149" i="2"/>
  <c r="R149" i="2"/>
  <c r="Q149" i="2"/>
  <c r="P149" i="2"/>
  <c r="O149" i="2"/>
  <c r="N149" i="2"/>
  <c r="M149" i="2"/>
  <c r="L149" i="2"/>
  <c r="AB148" i="2"/>
  <c r="AA148" i="2"/>
  <c r="Z148" i="2"/>
  <c r="Y148" i="2"/>
  <c r="X148" i="2"/>
  <c r="W148" i="2"/>
  <c r="V148" i="2"/>
  <c r="U148" i="2"/>
  <c r="T148" i="2"/>
  <c r="S148" i="2"/>
  <c r="R148" i="2"/>
  <c r="Q148" i="2"/>
  <c r="P148" i="2"/>
  <c r="O148" i="2"/>
  <c r="N148" i="2"/>
  <c r="M148" i="2"/>
  <c r="L148" i="2"/>
  <c r="AB147" i="2"/>
  <c r="AA147" i="2"/>
  <c r="Z147" i="2"/>
  <c r="Y147" i="2"/>
  <c r="X147" i="2"/>
  <c r="W147" i="2"/>
  <c r="V147" i="2"/>
  <c r="U147" i="2"/>
  <c r="T147" i="2"/>
  <c r="S147" i="2"/>
  <c r="R147" i="2"/>
  <c r="Q147" i="2"/>
  <c r="P147" i="2"/>
  <c r="O147" i="2"/>
  <c r="N147" i="2"/>
  <c r="M147" i="2"/>
  <c r="L147" i="2"/>
  <c r="AB146" i="2"/>
  <c r="AA146" i="2"/>
  <c r="Z146" i="2"/>
  <c r="Y146" i="2"/>
  <c r="X146" i="2"/>
  <c r="W146" i="2"/>
  <c r="V146" i="2"/>
  <c r="U146" i="2"/>
  <c r="T146" i="2"/>
  <c r="S146" i="2"/>
  <c r="R146" i="2"/>
  <c r="Q146" i="2"/>
  <c r="P146" i="2"/>
  <c r="O146" i="2"/>
  <c r="N146" i="2"/>
  <c r="M146" i="2"/>
  <c r="L146" i="2"/>
  <c r="AB145" i="2"/>
  <c r="AA145" i="2"/>
  <c r="Z145" i="2"/>
  <c r="Y145" i="2"/>
  <c r="X145" i="2"/>
  <c r="W145" i="2"/>
  <c r="V145" i="2"/>
  <c r="U145" i="2"/>
  <c r="T145" i="2"/>
  <c r="S145" i="2"/>
  <c r="R145" i="2"/>
  <c r="Q145" i="2"/>
  <c r="P145" i="2"/>
  <c r="O145" i="2"/>
  <c r="N145" i="2"/>
  <c r="M145" i="2"/>
  <c r="L145" i="2"/>
  <c r="AB144" i="2"/>
  <c r="AA144" i="2"/>
  <c r="Z144" i="2"/>
  <c r="Y144" i="2"/>
  <c r="X144" i="2"/>
  <c r="W144" i="2"/>
  <c r="V144" i="2"/>
  <c r="U144" i="2"/>
  <c r="T144" i="2"/>
  <c r="S144" i="2"/>
  <c r="R144" i="2"/>
  <c r="Q144" i="2"/>
  <c r="P144" i="2"/>
  <c r="O144" i="2"/>
  <c r="N144" i="2"/>
  <c r="M144" i="2"/>
  <c r="L144" i="2"/>
  <c r="AB143" i="2"/>
  <c r="AA143" i="2"/>
  <c r="Z143" i="2"/>
  <c r="Y143" i="2"/>
  <c r="X143" i="2"/>
  <c r="W143" i="2"/>
  <c r="V143" i="2"/>
  <c r="U143" i="2"/>
  <c r="T143" i="2"/>
  <c r="S143" i="2"/>
  <c r="R143" i="2"/>
  <c r="Q143" i="2"/>
  <c r="P143" i="2"/>
  <c r="O143" i="2"/>
  <c r="N143" i="2"/>
  <c r="M143" i="2"/>
  <c r="L143" i="2"/>
  <c r="AB142" i="2"/>
  <c r="AA142" i="2"/>
  <c r="Z142" i="2"/>
  <c r="Y142" i="2"/>
  <c r="X142" i="2"/>
  <c r="W142" i="2"/>
  <c r="V142" i="2"/>
  <c r="U142" i="2"/>
  <c r="T142" i="2"/>
  <c r="S142" i="2"/>
  <c r="R142" i="2"/>
  <c r="Q142" i="2"/>
  <c r="P142" i="2"/>
  <c r="O142" i="2"/>
  <c r="N142" i="2"/>
  <c r="M142" i="2"/>
  <c r="L142" i="2"/>
  <c r="AB141" i="2"/>
  <c r="AA141" i="2"/>
  <c r="Z141" i="2"/>
  <c r="Y141" i="2"/>
  <c r="X141" i="2"/>
  <c r="W141" i="2"/>
  <c r="V141" i="2"/>
  <c r="U141" i="2"/>
  <c r="T141" i="2"/>
  <c r="S141" i="2"/>
  <c r="R141" i="2"/>
  <c r="Q141" i="2"/>
  <c r="P141" i="2"/>
  <c r="O141" i="2"/>
  <c r="N141" i="2"/>
  <c r="M141" i="2"/>
  <c r="L141" i="2"/>
  <c r="AB140" i="2"/>
  <c r="AA140" i="2"/>
  <c r="Z140" i="2"/>
  <c r="Y140" i="2"/>
  <c r="X140" i="2"/>
  <c r="W140" i="2"/>
  <c r="V140" i="2"/>
  <c r="U140" i="2"/>
  <c r="T140" i="2"/>
  <c r="S140" i="2"/>
  <c r="R140" i="2"/>
  <c r="Q140" i="2"/>
  <c r="P140" i="2"/>
  <c r="O140" i="2"/>
  <c r="N140" i="2"/>
  <c r="M140" i="2"/>
  <c r="L140" i="2"/>
  <c r="AB139" i="2"/>
  <c r="AA139" i="2"/>
  <c r="Z139" i="2"/>
  <c r="Y139" i="2"/>
  <c r="X139" i="2"/>
  <c r="W139" i="2"/>
  <c r="V139" i="2"/>
  <c r="U139" i="2"/>
  <c r="T139" i="2"/>
  <c r="S139" i="2"/>
  <c r="R139" i="2"/>
  <c r="Q139" i="2"/>
  <c r="P139" i="2"/>
  <c r="O139" i="2"/>
  <c r="N139" i="2"/>
  <c r="M139" i="2"/>
  <c r="L139" i="2"/>
  <c r="AB138" i="2"/>
  <c r="AA138" i="2"/>
  <c r="Z138" i="2"/>
  <c r="Y138" i="2"/>
  <c r="X138" i="2"/>
  <c r="W138" i="2"/>
  <c r="V138" i="2"/>
  <c r="U138" i="2"/>
  <c r="T138" i="2"/>
  <c r="S138" i="2"/>
  <c r="R138" i="2"/>
  <c r="Q138" i="2"/>
  <c r="P138" i="2"/>
  <c r="O138" i="2"/>
  <c r="N138" i="2"/>
  <c r="M138" i="2"/>
  <c r="L138" i="2"/>
  <c r="AB137" i="2"/>
  <c r="AA137" i="2"/>
  <c r="Z137" i="2"/>
  <c r="Y137" i="2"/>
  <c r="X137" i="2"/>
  <c r="W137" i="2"/>
  <c r="V137" i="2"/>
  <c r="U137" i="2"/>
  <c r="T137" i="2"/>
  <c r="S137" i="2"/>
  <c r="R137" i="2"/>
  <c r="Q137" i="2"/>
  <c r="P137" i="2"/>
  <c r="O137" i="2"/>
  <c r="N137" i="2"/>
  <c r="M137" i="2"/>
  <c r="L137" i="2"/>
  <c r="AB136" i="2"/>
  <c r="AA136" i="2"/>
  <c r="Z136" i="2"/>
  <c r="Y136" i="2"/>
  <c r="X136" i="2"/>
  <c r="W136" i="2"/>
  <c r="V136" i="2"/>
  <c r="U136" i="2"/>
  <c r="T136" i="2"/>
  <c r="S136" i="2"/>
  <c r="R136" i="2"/>
  <c r="Q136" i="2"/>
  <c r="P136" i="2"/>
  <c r="O136" i="2"/>
  <c r="N136" i="2"/>
  <c r="M136" i="2"/>
  <c r="L136" i="2"/>
  <c r="AB135" i="2"/>
  <c r="AA135" i="2"/>
  <c r="Z135" i="2"/>
  <c r="Y135" i="2"/>
  <c r="X135" i="2"/>
  <c r="W135" i="2"/>
  <c r="V135" i="2"/>
  <c r="U135" i="2"/>
  <c r="T135" i="2"/>
  <c r="S135" i="2"/>
  <c r="R135" i="2"/>
  <c r="Q135" i="2"/>
  <c r="P135" i="2"/>
  <c r="O135" i="2"/>
  <c r="N135" i="2"/>
  <c r="M135" i="2"/>
  <c r="L135" i="2"/>
  <c r="AB134" i="2"/>
  <c r="AA134" i="2"/>
  <c r="Z134" i="2"/>
  <c r="Y134" i="2"/>
  <c r="X134" i="2"/>
  <c r="W134" i="2"/>
  <c r="V134" i="2"/>
  <c r="U134" i="2"/>
  <c r="T134" i="2"/>
  <c r="S134" i="2"/>
  <c r="R134" i="2"/>
  <c r="Q134" i="2"/>
  <c r="P134" i="2"/>
  <c r="O134" i="2"/>
  <c r="N134" i="2"/>
  <c r="M134" i="2"/>
  <c r="L134" i="2"/>
  <c r="AB133" i="2"/>
  <c r="AA133" i="2"/>
  <c r="Z133" i="2"/>
  <c r="Y133" i="2"/>
  <c r="X133" i="2"/>
  <c r="W133" i="2"/>
  <c r="V133" i="2"/>
  <c r="U133" i="2"/>
  <c r="T133" i="2"/>
  <c r="S133" i="2"/>
  <c r="R133" i="2"/>
  <c r="Q133" i="2"/>
  <c r="P133" i="2"/>
  <c r="O133" i="2"/>
  <c r="N133" i="2"/>
  <c r="M133" i="2"/>
  <c r="L133" i="2"/>
  <c r="AB132" i="2"/>
  <c r="AA132" i="2"/>
  <c r="Z132" i="2"/>
  <c r="Y132" i="2"/>
  <c r="X132" i="2"/>
  <c r="W132" i="2"/>
  <c r="V132" i="2"/>
  <c r="U132" i="2"/>
  <c r="T132" i="2"/>
  <c r="S132" i="2"/>
  <c r="R132" i="2"/>
  <c r="Q132" i="2"/>
  <c r="P132" i="2"/>
  <c r="O132" i="2"/>
  <c r="N132" i="2"/>
  <c r="M132" i="2"/>
  <c r="L132" i="2"/>
  <c r="AB131" i="2"/>
  <c r="AA131" i="2"/>
  <c r="Z131" i="2"/>
  <c r="Y131" i="2"/>
  <c r="X131" i="2"/>
  <c r="W131" i="2"/>
  <c r="V131" i="2"/>
  <c r="U131" i="2"/>
  <c r="T131" i="2"/>
  <c r="S131" i="2"/>
  <c r="R131" i="2"/>
  <c r="Q131" i="2"/>
  <c r="P131" i="2"/>
  <c r="O131" i="2"/>
  <c r="N131" i="2"/>
  <c r="M131" i="2"/>
  <c r="L131" i="2"/>
  <c r="AB130" i="2"/>
  <c r="AA130" i="2"/>
  <c r="Z130" i="2"/>
  <c r="Y130" i="2"/>
  <c r="X130" i="2"/>
  <c r="W130" i="2"/>
  <c r="V130" i="2"/>
  <c r="U130" i="2"/>
  <c r="T130" i="2"/>
  <c r="S130" i="2"/>
  <c r="R130" i="2"/>
  <c r="Q130" i="2"/>
  <c r="P130" i="2"/>
  <c r="O130" i="2"/>
  <c r="N130" i="2"/>
  <c r="M130" i="2"/>
  <c r="L130" i="2"/>
  <c r="AB129" i="2"/>
  <c r="AA129" i="2"/>
  <c r="Z129" i="2"/>
  <c r="Y129" i="2"/>
  <c r="X129" i="2"/>
  <c r="W129" i="2"/>
  <c r="V129" i="2"/>
  <c r="U129" i="2"/>
  <c r="T129" i="2"/>
  <c r="S129" i="2"/>
  <c r="R129" i="2"/>
  <c r="Q129" i="2"/>
  <c r="P129" i="2"/>
  <c r="O129" i="2"/>
  <c r="N129" i="2"/>
  <c r="M129" i="2"/>
  <c r="L129" i="2"/>
  <c r="AB128" i="2"/>
  <c r="AA128" i="2"/>
  <c r="Z128" i="2"/>
  <c r="Y128" i="2"/>
  <c r="X128" i="2"/>
  <c r="W128" i="2"/>
  <c r="V128" i="2"/>
  <c r="U128" i="2"/>
  <c r="T128" i="2"/>
  <c r="S128" i="2"/>
  <c r="R128" i="2"/>
  <c r="Q128" i="2"/>
  <c r="P128" i="2"/>
  <c r="O128" i="2"/>
  <c r="N128" i="2"/>
  <c r="M128" i="2"/>
  <c r="L128" i="2"/>
  <c r="AB127" i="2"/>
  <c r="AA127" i="2"/>
  <c r="Z127" i="2"/>
  <c r="Y127" i="2"/>
  <c r="X127" i="2"/>
  <c r="W127" i="2"/>
  <c r="V127" i="2"/>
  <c r="U127" i="2"/>
  <c r="T127" i="2"/>
  <c r="S127" i="2"/>
  <c r="R127" i="2"/>
  <c r="Q127" i="2"/>
  <c r="P127" i="2"/>
  <c r="O127" i="2"/>
  <c r="N127" i="2"/>
  <c r="M127" i="2"/>
  <c r="L127" i="2"/>
  <c r="AB126" i="2"/>
  <c r="AA126" i="2"/>
  <c r="Z126" i="2"/>
  <c r="Y126" i="2"/>
  <c r="X126" i="2"/>
  <c r="W126" i="2"/>
  <c r="V126" i="2"/>
  <c r="U126" i="2"/>
  <c r="T126" i="2"/>
  <c r="S126" i="2"/>
  <c r="R126" i="2"/>
  <c r="Q126" i="2"/>
  <c r="P126" i="2"/>
  <c r="O126" i="2"/>
  <c r="N126" i="2"/>
  <c r="M126" i="2"/>
  <c r="L126" i="2"/>
  <c r="AB125" i="2"/>
  <c r="AA125" i="2"/>
  <c r="Z125" i="2"/>
  <c r="Y125" i="2"/>
  <c r="X125" i="2"/>
  <c r="W125" i="2"/>
  <c r="V125" i="2"/>
  <c r="U125" i="2"/>
  <c r="T125" i="2"/>
  <c r="S125" i="2"/>
  <c r="R125" i="2"/>
  <c r="Q125" i="2"/>
  <c r="P125" i="2"/>
  <c r="O125" i="2"/>
  <c r="N125" i="2"/>
  <c r="M125" i="2"/>
  <c r="L125" i="2"/>
  <c r="AB124" i="2"/>
  <c r="AA124" i="2"/>
  <c r="Z124" i="2"/>
  <c r="Y124" i="2"/>
  <c r="X124" i="2"/>
  <c r="W124" i="2"/>
  <c r="V124" i="2"/>
  <c r="U124" i="2"/>
  <c r="T124" i="2"/>
  <c r="S124" i="2"/>
  <c r="R124" i="2"/>
  <c r="Q124" i="2"/>
  <c r="P124" i="2"/>
  <c r="O124" i="2"/>
  <c r="N124" i="2"/>
  <c r="M124" i="2"/>
  <c r="L124" i="2"/>
  <c r="AB123" i="2"/>
  <c r="AA123" i="2"/>
  <c r="Z123" i="2"/>
  <c r="Y123" i="2"/>
  <c r="X123" i="2"/>
  <c r="W123" i="2"/>
  <c r="V123" i="2"/>
  <c r="U123" i="2"/>
  <c r="T123" i="2"/>
  <c r="S123" i="2"/>
  <c r="R123" i="2"/>
  <c r="Q123" i="2"/>
  <c r="P123" i="2"/>
  <c r="O123" i="2"/>
  <c r="N123" i="2"/>
  <c r="M123" i="2"/>
  <c r="L123" i="2"/>
  <c r="AB122" i="2"/>
  <c r="AA122" i="2"/>
  <c r="Z122" i="2"/>
  <c r="Y122" i="2"/>
  <c r="X122" i="2"/>
  <c r="W122" i="2"/>
  <c r="V122" i="2"/>
  <c r="U122" i="2"/>
  <c r="T122" i="2"/>
  <c r="S122" i="2"/>
  <c r="R122" i="2"/>
  <c r="Q122" i="2"/>
  <c r="P122" i="2"/>
  <c r="O122" i="2"/>
  <c r="N122" i="2"/>
  <c r="M122" i="2"/>
  <c r="L122" i="2"/>
  <c r="AB121" i="2"/>
  <c r="AA121" i="2"/>
  <c r="Z121" i="2"/>
  <c r="Y121" i="2"/>
  <c r="X121" i="2"/>
  <c r="W121" i="2"/>
  <c r="V121" i="2"/>
  <c r="U121" i="2"/>
  <c r="T121" i="2"/>
  <c r="S121" i="2"/>
  <c r="R121" i="2"/>
  <c r="Q121" i="2"/>
  <c r="P121" i="2"/>
  <c r="O121" i="2"/>
  <c r="N121" i="2"/>
  <c r="M121" i="2"/>
  <c r="L121" i="2"/>
  <c r="AB120" i="2"/>
  <c r="AA120" i="2"/>
  <c r="Z120" i="2"/>
  <c r="Y120" i="2"/>
  <c r="X120" i="2"/>
  <c r="W120" i="2"/>
  <c r="V120" i="2"/>
  <c r="U120" i="2"/>
  <c r="T120" i="2"/>
  <c r="S120" i="2"/>
  <c r="R120" i="2"/>
  <c r="Q120" i="2"/>
  <c r="P120" i="2"/>
  <c r="O120" i="2"/>
  <c r="N120" i="2"/>
  <c r="M120" i="2"/>
  <c r="L120" i="2"/>
  <c r="AB119" i="2"/>
  <c r="AA119" i="2"/>
  <c r="Z119" i="2"/>
  <c r="Y119" i="2"/>
  <c r="X119" i="2"/>
  <c r="W119" i="2"/>
  <c r="V119" i="2"/>
  <c r="U119" i="2"/>
  <c r="T119" i="2"/>
  <c r="S119" i="2"/>
  <c r="R119" i="2"/>
  <c r="Q119" i="2"/>
  <c r="P119" i="2"/>
  <c r="O119" i="2"/>
  <c r="N119" i="2"/>
  <c r="M119" i="2"/>
  <c r="L119" i="2"/>
  <c r="AB118" i="2"/>
  <c r="AA118" i="2"/>
  <c r="Z118" i="2"/>
  <c r="Y118" i="2"/>
  <c r="X118" i="2"/>
  <c r="W118" i="2"/>
  <c r="V118" i="2"/>
  <c r="U118" i="2"/>
  <c r="T118" i="2"/>
  <c r="S118" i="2"/>
  <c r="R118" i="2"/>
  <c r="Q118" i="2"/>
  <c r="P118" i="2"/>
  <c r="O118" i="2"/>
  <c r="N118" i="2"/>
  <c r="M118" i="2"/>
  <c r="L118" i="2"/>
  <c r="AB117" i="2"/>
  <c r="AA117" i="2"/>
  <c r="Z117" i="2"/>
  <c r="Y117" i="2"/>
  <c r="X117" i="2"/>
  <c r="W117" i="2"/>
  <c r="V117" i="2"/>
  <c r="U117" i="2"/>
  <c r="T117" i="2"/>
  <c r="S117" i="2"/>
  <c r="R117" i="2"/>
  <c r="Q117" i="2"/>
  <c r="P117" i="2"/>
  <c r="O117" i="2"/>
  <c r="N117" i="2"/>
  <c r="M117" i="2"/>
  <c r="L117" i="2"/>
  <c r="AB116" i="2"/>
  <c r="AA116" i="2"/>
  <c r="Z116" i="2"/>
  <c r="Y116" i="2"/>
  <c r="X116" i="2"/>
  <c r="W116" i="2"/>
  <c r="V116" i="2"/>
  <c r="U116" i="2"/>
  <c r="T116" i="2"/>
  <c r="S116" i="2"/>
  <c r="R116" i="2"/>
  <c r="Q116" i="2"/>
  <c r="P116" i="2"/>
  <c r="O116" i="2"/>
  <c r="N116" i="2"/>
  <c r="M116" i="2"/>
  <c r="L116" i="2"/>
  <c r="AB115" i="2"/>
  <c r="AA115" i="2"/>
  <c r="Z115" i="2"/>
  <c r="Y115" i="2"/>
  <c r="X115" i="2"/>
  <c r="W115" i="2"/>
  <c r="V115" i="2"/>
  <c r="U115" i="2"/>
  <c r="T115" i="2"/>
  <c r="S115" i="2"/>
  <c r="R115" i="2"/>
  <c r="Q115" i="2"/>
  <c r="P115" i="2"/>
  <c r="O115" i="2"/>
  <c r="N115" i="2"/>
  <c r="M115" i="2"/>
  <c r="L115" i="2"/>
  <c r="AB114" i="2"/>
  <c r="AA114" i="2"/>
  <c r="Z114" i="2"/>
  <c r="Y114" i="2"/>
  <c r="X114" i="2"/>
  <c r="W114" i="2"/>
  <c r="V114" i="2"/>
  <c r="U114" i="2"/>
  <c r="T114" i="2"/>
  <c r="S114" i="2"/>
  <c r="R114" i="2"/>
  <c r="Q114" i="2"/>
  <c r="P114" i="2"/>
  <c r="O114" i="2"/>
  <c r="N114" i="2"/>
  <c r="M114" i="2"/>
  <c r="L114" i="2"/>
  <c r="AB113" i="2"/>
  <c r="AA113" i="2"/>
  <c r="Z113" i="2"/>
  <c r="Y113" i="2"/>
  <c r="X113" i="2"/>
  <c r="W113" i="2"/>
  <c r="V113" i="2"/>
  <c r="U113" i="2"/>
  <c r="T113" i="2"/>
  <c r="S113" i="2"/>
  <c r="R113" i="2"/>
  <c r="Q113" i="2"/>
  <c r="P113" i="2"/>
  <c r="O113" i="2"/>
  <c r="N113" i="2"/>
  <c r="M113" i="2"/>
  <c r="L113" i="2"/>
  <c r="AB112" i="2"/>
  <c r="AA112" i="2"/>
  <c r="Z112" i="2"/>
  <c r="Y112" i="2"/>
  <c r="X112" i="2"/>
  <c r="W112" i="2"/>
  <c r="V112" i="2"/>
  <c r="U112" i="2"/>
  <c r="T112" i="2"/>
  <c r="S112" i="2"/>
  <c r="R112" i="2"/>
  <c r="Q112" i="2"/>
  <c r="P112" i="2"/>
  <c r="O112" i="2"/>
  <c r="N112" i="2"/>
  <c r="M112" i="2"/>
  <c r="L112" i="2"/>
  <c r="AB111" i="2"/>
  <c r="AA111" i="2"/>
  <c r="Z111" i="2"/>
  <c r="Y111" i="2"/>
  <c r="X111" i="2"/>
  <c r="W111" i="2"/>
  <c r="V111" i="2"/>
  <c r="U111" i="2"/>
  <c r="T111" i="2"/>
  <c r="S111" i="2"/>
  <c r="R111" i="2"/>
  <c r="Q111" i="2"/>
  <c r="P111" i="2"/>
  <c r="O111" i="2"/>
  <c r="N111" i="2"/>
  <c r="M111" i="2"/>
  <c r="L111" i="2"/>
  <c r="AB110" i="2"/>
  <c r="AA110" i="2"/>
  <c r="Z110" i="2"/>
  <c r="Y110" i="2"/>
  <c r="X110" i="2"/>
  <c r="W110" i="2"/>
  <c r="V110" i="2"/>
  <c r="U110" i="2"/>
  <c r="T110" i="2"/>
  <c r="S110" i="2"/>
  <c r="R110" i="2"/>
  <c r="Q110" i="2"/>
  <c r="P110" i="2"/>
  <c r="O110" i="2"/>
  <c r="N110" i="2"/>
  <c r="M110" i="2"/>
  <c r="L110" i="2"/>
  <c r="AB109" i="2"/>
  <c r="AA109" i="2"/>
  <c r="Z109" i="2"/>
  <c r="Y109" i="2"/>
  <c r="X109" i="2"/>
  <c r="W109" i="2"/>
  <c r="V109" i="2"/>
  <c r="U109" i="2"/>
  <c r="T109" i="2"/>
  <c r="S109" i="2"/>
  <c r="R109" i="2"/>
  <c r="Q109" i="2"/>
  <c r="P109" i="2"/>
  <c r="O109" i="2"/>
  <c r="N109" i="2"/>
  <c r="M109" i="2"/>
  <c r="L109" i="2"/>
  <c r="AB108" i="2"/>
  <c r="AA108" i="2"/>
  <c r="Z108" i="2"/>
  <c r="Y108" i="2"/>
  <c r="X108" i="2"/>
  <c r="W108" i="2"/>
  <c r="V108" i="2"/>
  <c r="U108" i="2"/>
  <c r="T108" i="2"/>
  <c r="S108" i="2"/>
  <c r="R108" i="2"/>
  <c r="Q108" i="2"/>
  <c r="P108" i="2"/>
  <c r="O108" i="2"/>
  <c r="N108" i="2"/>
  <c r="M108" i="2"/>
  <c r="L108" i="2"/>
  <c r="AB107" i="2"/>
  <c r="AA107" i="2"/>
  <c r="Z107" i="2"/>
  <c r="Y107" i="2"/>
  <c r="X107" i="2"/>
  <c r="W107" i="2"/>
  <c r="V107" i="2"/>
  <c r="U107" i="2"/>
  <c r="T107" i="2"/>
  <c r="S107" i="2"/>
  <c r="R107" i="2"/>
  <c r="Q107" i="2"/>
  <c r="P107" i="2"/>
  <c r="O107" i="2"/>
  <c r="N107" i="2"/>
  <c r="M107" i="2"/>
  <c r="L107" i="2"/>
  <c r="AB106" i="2"/>
  <c r="AA106" i="2"/>
  <c r="Z106" i="2"/>
  <c r="Y106" i="2"/>
  <c r="X106" i="2"/>
  <c r="W106" i="2"/>
  <c r="V106" i="2"/>
  <c r="U106" i="2"/>
  <c r="T106" i="2"/>
  <c r="S106" i="2"/>
  <c r="R106" i="2"/>
  <c r="Q106" i="2"/>
  <c r="P106" i="2"/>
  <c r="O106" i="2"/>
  <c r="N106" i="2"/>
  <c r="M106" i="2"/>
  <c r="L106" i="2"/>
  <c r="AB105" i="2"/>
  <c r="AA105" i="2"/>
  <c r="Z105" i="2"/>
  <c r="Y105" i="2"/>
  <c r="X105" i="2"/>
  <c r="W105" i="2"/>
  <c r="V105" i="2"/>
  <c r="U105" i="2"/>
  <c r="T105" i="2"/>
  <c r="S105" i="2"/>
  <c r="R105" i="2"/>
  <c r="Q105" i="2"/>
  <c r="P105" i="2"/>
  <c r="O105" i="2"/>
  <c r="N105" i="2"/>
  <c r="M105" i="2"/>
  <c r="L105" i="2"/>
  <c r="AB104" i="2"/>
  <c r="AA104" i="2"/>
  <c r="Z104" i="2"/>
  <c r="Y104" i="2"/>
  <c r="X104" i="2"/>
  <c r="W104" i="2"/>
  <c r="V104" i="2"/>
  <c r="U104" i="2"/>
  <c r="T104" i="2"/>
  <c r="S104" i="2"/>
  <c r="R104" i="2"/>
  <c r="Q104" i="2"/>
  <c r="P104" i="2"/>
  <c r="O104" i="2"/>
  <c r="N104" i="2"/>
  <c r="M104" i="2"/>
  <c r="L104" i="2"/>
  <c r="AB103" i="2"/>
  <c r="AA103" i="2"/>
  <c r="Z103" i="2"/>
  <c r="Y103" i="2"/>
  <c r="X103" i="2"/>
  <c r="W103" i="2"/>
  <c r="V103" i="2"/>
  <c r="U103" i="2"/>
  <c r="T103" i="2"/>
  <c r="S103" i="2"/>
  <c r="R103" i="2"/>
  <c r="Q103" i="2"/>
  <c r="P103" i="2"/>
  <c r="O103" i="2"/>
  <c r="N103" i="2"/>
  <c r="M103" i="2"/>
  <c r="L103" i="2"/>
  <c r="AB102" i="2"/>
  <c r="AA102" i="2"/>
  <c r="Z102" i="2"/>
  <c r="Y102" i="2"/>
  <c r="X102" i="2"/>
  <c r="W102" i="2"/>
  <c r="V102" i="2"/>
  <c r="U102" i="2"/>
  <c r="T102" i="2"/>
  <c r="S102" i="2"/>
  <c r="R102" i="2"/>
  <c r="Q102" i="2"/>
  <c r="P102" i="2"/>
  <c r="O102" i="2"/>
  <c r="N102" i="2"/>
  <c r="M102" i="2"/>
  <c r="L102" i="2"/>
  <c r="AB101" i="2"/>
  <c r="AA101" i="2"/>
  <c r="Z101" i="2"/>
  <c r="Y101" i="2"/>
  <c r="X101" i="2"/>
  <c r="W101" i="2"/>
  <c r="V101" i="2"/>
  <c r="U101" i="2"/>
  <c r="T101" i="2"/>
  <c r="S101" i="2"/>
  <c r="R101" i="2"/>
  <c r="Q101" i="2"/>
  <c r="P101" i="2"/>
  <c r="O101" i="2"/>
  <c r="N101" i="2"/>
  <c r="M101" i="2"/>
  <c r="L101" i="2"/>
  <c r="AB100" i="2"/>
  <c r="AA100" i="2"/>
  <c r="Z100" i="2"/>
  <c r="Y100" i="2"/>
  <c r="X100" i="2"/>
  <c r="W100" i="2"/>
  <c r="V100" i="2"/>
  <c r="U100" i="2"/>
  <c r="T100" i="2"/>
  <c r="S100" i="2"/>
  <c r="R100" i="2"/>
  <c r="Q100" i="2"/>
  <c r="P100" i="2"/>
  <c r="O100" i="2"/>
  <c r="N100" i="2"/>
  <c r="M100" i="2"/>
  <c r="L100" i="2"/>
  <c r="AB99" i="2"/>
  <c r="AA99" i="2"/>
  <c r="Z99" i="2"/>
  <c r="Y99" i="2"/>
  <c r="X99" i="2"/>
  <c r="W99" i="2"/>
  <c r="V99" i="2"/>
  <c r="U99" i="2"/>
  <c r="T99" i="2"/>
  <c r="S99" i="2"/>
  <c r="R99" i="2"/>
  <c r="Q99" i="2"/>
  <c r="P99" i="2"/>
  <c r="O99" i="2"/>
  <c r="N99" i="2"/>
  <c r="M99" i="2"/>
  <c r="L99" i="2"/>
  <c r="AB98" i="2"/>
  <c r="AA98" i="2"/>
  <c r="Z98" i="2"/>
  <c r="Y98" i="2"/>
  <c r="X98" i="2"/>
  <c r="W98" i="2"/>
  <c r="V98" i="2"/>
  <c r="U98" i="2"/>
  <c r="T98" i="2"/>
  <c r="S98" i="2"/>
  <c r="R98" i="2"/>
  <c r="Q98" i="2"/>
  <c r="P98" i="2"/>
  <c r="O98" i="2"/>
  <c r="N98" i="2"/>
  <c r="M98" i="2"/>
  <c r="L98" i="2"/>
  <c r="AB97" i="2"/>
  <c r="AA97" i="2"/>
  <c r="Z97" i="2"/>
  <c r="Y97" i="2"/>
  <c r="X97" i="2"/>
  <c r="W97" i="2"/>
  <c r="V97" i="2"/>
  <c r="U97" i="2"/>
  <c r="T97" i="2"/>
  <c r="S97" i="2"/>
  <c r="R97" i="2"/>
  <c r="Q97" i="2"/>
  <c r="P97" i="2"/>
  <c r="O97" i="2"/>
  <c r="N97" i="2"/>
  <c r="M97" i="2"/>
  <c r="L97" i="2"/>
  <c r="AB96" i="2"/>
  <c r="AA96" i="2"/>
  <c r="Z96" i="2"/>
  <c r="Y96" i="2"/>
  <c r="X96" i="2"/>
  <c r="W96" i="2"/>
  <c r="V96" i="2"/>
  <c r="U96" i="2"/>
  <c r="T96" i="2"/>
  <c r="S96" i="2"/>
  <c r="R96" i="2"/>
  <c r="Q96" i="2"/>
  <c r="P96" i="2"/>
  <c r="O96" i="2"/>
  <c r="N96" i="2"/>
  <c r="M96" i="2"/>
  <c r="L96" i="2"/>
  <c r="AB95" i="2"/>
  <c r="AA95" i="2"/>
  <c r="Z95" i="2"/>
  <c r="Y95" i="2"/>
  <c r="X95" i="2"/>
  <c r="W95" i="2"/>
  <c r="V95" i="2"/>
  <c r="U95" i="2"/>
  <c r="T95" i="2"/>
  <c r="S95" i="2"/>
  <c r="R95" i="2"/>
  <c r="Q95" i="2"/>
  <c r="P95" i="2"/>
  <c r="O95" i="2"/>
  <c r="N95" i="2"/>
  <c r="M95" i="2"/>
  <c r="L95" i="2"/>
  <c r="AB94" i="2"/>
  <c r="AA94" i="2"/>
  <c r="Z94" i="2"/>
  <c r="Y94" i="2"/>
  <c r="X94" i="2"/>
  <c r="W94" i="2"/>
  <c r="V94" i="2"/>
  <c r="U94" i="2"/>
  <c r="T94" i="2"/>
  <c r="S94" i="2"/>
  <c r="R94" i="2"/>
  <c r="Q94" i="2"/>
  <c r="P94" i="2"/>
  <c r="O94" i="2"/>
  <c r="N94" i="2"/>
  <c r="M94" i="2"/>
  <c r="L94" i="2"/>
  <c r="AB93" i="2"/>
  <c r="AA93" i="2"/>
  <c r="Z93" i="2"/>
  <c r="Y93" i="2"/>
  <c r="X93" i="2"/>
  <c r="W93" i="2"/>
  <c r="V93" i="2"/>
  <c r="U93" i="2"/>
  <c r="T93" i="2"/>
  <c r="S93" i="2"/>
  <c r="R93" i="2"/>
  <c r="Q93" i="2"/>
  <c r="P93" i="2"/>
  <c r="O93" i="2"/>
  <c r="N93" i="2"/>
  <c r="M93" i="2"/>
  <c r="L93" i="2"/>
  <c r="AB92" i="2"/>
  <c r="AA92" i="2"/>
  <c r="Z92" i="2"/>
  <c r="Y92" i="2"/>
  <c r="X92" i="2"/>
  <c r="W92" i="2"/>
  <c r="V92" i="2"/>
  <c r="U92" i="2"/>
  <c r="T92" i="2"/>
  <c r="S92" i="2"/>
  <c r="R92" i="2"/>
  <c r="Q92" i="2"/>
  <c r="P92" i="2"/>
  <c r="O92" i="2"/>
  <c r="N92" i="2"/>
  <c r="M92" i="2"/>
  <c r="L92" i="2"/>
  <c r="AB91" i="2"/>
  <c r="AA91" i="2"/>
  <c r="Z91" i="2"/>
  <c r="Y91" i="2"/>
  <c r="X91" i="2"/>
  <c r="W91" i="2"/>
  <c r="V91" i="2"/>
  <c r="U91" i="2"/>
  <c r="T91" i="2"/>
  <c r="S91" i="2"/>
  <c r="R91" i="2"/>
  <c r="Q91" i="2"/>
  <c r="P91" i="2"/>
  <c r="O91" i="2"/>
  <c r="N91" i="2"/>
  <c r="M91" i="2"/>
  <c r="L91" i="2"/>
  <c r="AB90" i="2"/>
  <c r="AA90" i="2"/>
  <c r="Z90" i="2"/>
  <c r="Y90" i="2"/>
  <c r="X90" i="2"/>
  <c r="W90" i="2"/>
  <c r="V90" i="2"/>
  <c r="U90" i="2"/>
  <c r="T90" i="2"/>
  <c r="S90" i="2"/>
  <c r="R90" i="2"/>
  <c r="Q90" i="2"/>
  <c r="P90" i="2"/>
  <c r="O90" i="2"/>
  <c r="N90" i="2"/>
  <c r="M90" i="2"/>
  <c r="L90" i="2"/>
  <c r="AB89" i="2"/>
  <c r="AA89" i="2"/>
  <c r="Z89" i="2"/>
  <c r="Y89" i="2"/>
  <c r="X89" i="2"/>
  <c r="W89" i="2"/>
  <c r="V89" i="2"/>
  <c r="U89" i="2"/>
  <c r="T89" i="2"/>
  <c r="S89" i="2"/>
  <c r="R89" i="2"/>
  <c r="Q89" i="2"/>
  <c r="P89" i="2"/>
  <c r="O89" i="2"/>
  <c r="N89" i="2"/>
  <c r="M89" i="2"/>
  <c r="L89" i="2"/>
  <c r="AB88" i="2"/>
  <c r="AA88" i="2"/>
  <c r="Z88" i="2"/>
  <c r="Y88" i="2"/>
  <c r="X88" i="2"/>
  <c r="W88" i="2"/>
  <c r="V88" i="2"/>
  <c r="U88" i="2"/>
  <c r="T88" i="2"/>
  <c r="S88" i="2"/>
  <c r="R88" i="2"/>
  <c r="Q88" i="2"/>
  <c r="P88" i="2"/>
  <c r="O88" i="2"/>
  <c r="N88" i="2"/>
  <c r="M88" i="2"/>
  <c r="L88" i="2"/>
  <c r="AB87" i="2"/>
  <c r="AA87" i="2"/>
  <c r="Z87" i="2"/>
  <c r="Y87" i="2"/>
  <c r="X87" i="2"/>
  <c r="W87" i="2"/>
  <c r="V87" i="2"/>
  <c r="U87" i="2"/>
  <c r="T87" i="2"/>
  <c r="S87" i="2"/>
  <c r="R87" i="2"/>
  <c r="Q87" i="2"/>
  <c r="P87" i="2"/>
  <c r="O87" i="2"/>
  <c r="N87" i="2"/>
  <c r="M87" i="2"/>
  <c r="L87" i="2"/>
  <c r="AB86" i="2"/>
  <c r="AA86" i="2"/>
  <c r="Z86" i="2"/>
  <c r="Y86" i="2"/>
  <c r="X86" i="2"/>
  <c r="W86" i="2"/>
  <c r="V86" i="2"/>
  <c r="U86" i="2"/>
  <c r="T86" i="2"/>
  <c r="S86" i="2"/>
  <c r="R86" i="2"/>
  <c r="Q86" i="2"/>
  <c r="P86" i="2"/>
  <c r="O86" i="2"/>
  <c r="N86" i="2"/>
  <c r="M86" i="2"/>
  <c r="L86" i="2"/>
  <c r="AB85" i="2"/>
  <c r="AA85" i="2"/>
  <c r="Z85" i="2"/>
  <c r="Y85" i="2"/>
  <c r="X85" i="2"/>
  <c r="W85" i="2"/>
  <c r="V85" i="2"/>
  <c r="U85" i="2"/>
  <c r="T85" i="2"/>
  <c r="S85" i="2"/>
  <c r="R85" i="2"/>
  <c r="Q85" i="2"/>
  <c r="P85" i="2"/>
  <c r="O85" i="2"/>
  <c r="N85" i="2"/>
  <c r="M85" i="2"/>
  <c r="L85" i="2"/>
  <c r="AB84" i="2"/>
  <c r="AA84" i="2"/>
  <c r="Z84" i="2"/>
  <c r="Y84" i="2"/>
  <c r="X84" i="2"/>
  <c r="W84" i="2"/>
  <c r="V84" i="2"/>
  <c r="U84" i="2"/>
  <c r="T84" i="2"/>
  <c r="S84" i="2"/>
  <c r="R84" i="2"/>
  <c r="Q84" i="2"/>
  <c r="P84" i="2"/>
  <c r="O84" i="2"/>
  <c r="N84" i="2"/>
  <c r="M84" i="2"/>
  <c r="L84" i="2"/>
  <c r="AB83" i="2"/>
  <c r="AA83" i="2"/>
  <c r="Z83" i="2"/>
  <c r="Y83" i="2"/>
  <c r="X83" i="2"/>
  <c r="W83" i="2"/>
  <c r="V83" i="2"/>
  <c r="U83" i="2"/>
  <c r="T83" i="2"/>
  <c r="S83" i="2"/>
  <c r="R83" i="2"/>
  <c r="Q83" i="2"/>
  <c r="P83" i="2"/>
  <c r="O83" i="2"/>
  <c r="N83" i="2"/>
  <c r="M83" i="2"/>
  <c r="L83" i="2"/>
  <c r="AB82" i="2"/>
  <c r="AA82" i="2"/>
  <c r="Z82" i="2"/>
  <c r="Y82" i="2"/>
  <c r="X82" i="2"/>
  <c r="W82" i="2"/>
  <c r="V82" i="2"/>
  <c r="U82" i="2"/>
  <c r="T82" i="2"/>
  <c r="S82" i="2"/>
  <c r="R82" i="2"/>
  <c r="Q82" i="2"/>
  <c r="P82" i="2"/>
  <c r="O82" i="2"/>
  <c r="N82" i="2"/>
  <c r="M82" i="2"/>
  <c r="L82" i="2"/>
  <c r="AB81" i="2"/>
  <c r="AA81" i="2"/>
  <c r="Z81" i="2"/>
  <c r="Y81" i="2"/>
  <c r="X81" i="2"/>
  <c r="W81" i="2"/>
  <c r="V81" i="2"/>
  <c r="U81" i="2"/>
  <c r="T81" i="2"/>
  <c r="S81" i="2"/>
  <c r="R81" i="2"/>
  <c r="Q81" i="2"/>
  <c r="P81" i="2"/>
  <c r="O81" i="2"/>
  <c r="N81" i="2"/>
  <c r="M81" i="2"/>
  <c r="L81" i="2"/>
  <c r="AB80" i="2"/>
  <c r="AA80" i="2"/>
  <c r="Z80" i="2"/>
  <c r="Y80" i="2"/>
  <c r="X80" i="2"/>
  <c r="W80" i="2"/>
  <c r="V80" i="2"/>
  <c r="U80" i="2"/>
  <c r="T80" i="2"/>
  <c r="S80" i="2"/>
  <c r="R80" i="2"/>
  <c r="Q80" i="2"/>
  <c r="P80" i="2"/>
  <c r="O80" i="2"/>
  <c r="N80" i="2"/>
  <c r="M80" i="2"/>
  <c r="L80" i="2"/>
  <c r="AB79" i="2"/>
  <c r="AA79" i="2"/>
  <c r="Z79" i="2"/>
  <c r="Y79" i="2"/>
  <c r="X79" i="2"/>
  <c r="W79" i="2"/>
  <c r="V79" i="2"/>
  <c r="U79" i="2"/>
  <c r="T79" i="2"/>
  <c r="S79" i="2"/>
  <c r="R79" i="2"/>
  <c r="Q79" i="2"/>
  <c r="P79" i="2"/>
  <c r="O79" i="2"/>
  <c r="N79" i="2"/>
  <c r="M79" i="2"/>
  <c r="L79" i="2"/>
  <c r="AB78" i="2"/>
  <c r="AA78" i="2"/>
  <c r="Z78" i="2"/>
  <c r="Y78" i="2"/>
  <c r="X78" i="2"/>
  <c r="W78" i="2"/>
  <c r="V78" i="2"/>
  <c r="U78" i="2"/>
  <c r="T78" i="2"/>
  <c r="S78" i="2"/>
  <c r="R78" i="2"/>
  <c r="Q78" i="2"/>
  <c r="P78" i="2"/>
  <c r="O78" i="2"/>
  <c r="N78" i="2"/>
  <c r="M78" i="2"/>
  <c r="L78" i="2"/>
  <c r="AB77" i="2"/>
  <c r="AA77" i="2"/>
  <c r="Z77" i="2"/>
  <c r="Y77" i="2"/>
  <c r="X77" i="2"/>
  <c r="W77" i="2"/>
  <c r="V77" i="2"/>
  <c r="U77" i="2"/>
  <c r="T77" i="2"/>
  <c r="S77" i="2"/>
  <c r="R77" i="2"/>
  <c r="Q77" i="2"/>
  <c r="P77" i="2"/>
  <c r="O77" i="2"/>
  <c r="N77" i="2"/>
  <c r="M77" i="2"/>
  <c r="L77" i="2"/>
  <c r="AB76" i="2"/>
  <c r="AA76" i="2"/>
  <c r="Z76" i="2"/>
  <c r="Y76" i="2"/>
  <c r="X76" i="2"/>
  <c r="W76" i="2"/>
  <c r="V76" i="2"/>
  <c r="U76" i="2"/>
  <c r="T76" i="2"/>
  <c r="S76" i="2"/>
  <c r="R76" i="2"/>
  <c r="Q76" i="2"/>
  <c r="P76" i="2"/>
  <c r="O76" i="2"/>
  <c r="N76" i="2"/>
  <c r="M76" i="2"/>
  <c r="L76" i="2"/>
  <c r="AB75" i="2"/>
  <c r="AA75" i="2"/>
  <c r="Z75" i="2"/>
  <c r="Y75" i="2"/>
  <c r="X75" i="2"/>
  <c r="W75" i="2"/>
  <c r="V75" i="2"/>
  <c r="U75" i="2"/>
  <c r="T75" i="2"/>
  <c r="S75" i="2"/>
  <c r="R75" i="2"/>
  <c r="Q75" i="2"/>
  <c r="P75" i="2"/>
  <c r="O75" i="2"/>
  <c r="N75" i="2"/>
  <c r="M75" i="2"/>
  <c r="L75" i="2"/>
  <c r="AB74" i="2"/>
  <c r="AA74" i="2"/>
  <c r="Z74" i="2"/>
  <c r="Y74" i="2"/>
  <c r="X74" i="2"/>
  <c r="W74" i="2"/>
  <c r="V74" i="2"/>
  <c r="U74" i="2"/>
  <c r="T74" i="2"/>
  <c r="S74" i="2"/>
  <c r="R74" i="2"/>
  <c r="Q74" i="2"/>
  <c r="P74" i="2"/>
  <c r="O74" i="2"/>
  <c r="N74" i="2"/>
  <c r="M74" i="2"/>
  <c r="L74" i="2"/>
  <c r="AB73" i="2"/>
  <c r="AA73" i="2"/>
  <c r="Z73" i="2"/>
  <c r="Y73" i="2"/>
  <c r="X73" i="2"/>
  <c r="W73" i="2"/>
  <c r="V73" i="2"/>
  <c r="U73" i="2"/>
  <c r="T73" i="2"/>
  <c r="S73" i="2"/>
  <c r="R73" i="2"/>
  <c r="Q73" i="2"/>
  <c r="P73" i="2"/>
  <c r="O73" i="2"/>
  <c r="N73" i="2"/>
  <c r="M73" i="2"/>
  <c r="L73" i="2"/>
  <c r="AB72" i="2"/>
  <c r="AA72" i="2"/>
  <c r="Z72" i="2"/>
  <c r="Y72" i="2"/>
  <c r="X72" i="2"/>
  <c r="W72" i="2"/>
  <c r="V72" i="2"/>
  <c r="U72" i="2"/>
  <c r="T72" i="2"/>
  <c r="S72" i="2"/>
  <c r="R72" i="2"/>
  <c r="Q72" i="2"/>
  <c r="P72" i="2"/>
  <c r="O72" i="2"/>
  <c r="N72" i="2"/>
  <c r="M72" i="2"/>
  <c r="L72" i="2"/>
  <c r="AB71" i="2"/>
  <c r="AA71" i="2"/>
  <c r="Z71" i="2"/>
  <c r="Y71" i="2"/>
  <c r="X71" i="2"/>
  <c r="W71" i="2"/>
  <c r="V71" i="2"/>
  <c r="U71" i="2"/>
  <c r="T71" i="2"/>
  <c r="S71" i="2"/>
  <c r="R71" i="2"/>
  <c r="Q71" i="2"/>
  <c r="P71" i="2"/>
  <c r="O71" i="2"/>
  <c r="N71" i="2"/>
  <c r="M71" i="2"/>
  <c r="L71" i="2"/>
  <c r="AB70" i="2"/>
  <c r="AA70" i="2"/>
  <c r="Z70" i="2"/>
  <c r="Y70" i="2"/>
  <c r="X70" i="2"/>
  <c r="W70" i="2"/>
  <c r="V70" i="2"/>
  <c r="U70" i="2"/>
  <c r="T70" i="2"/>
  <c r="S70" i="2"/>
  <c r="R70" i="2"/>
  <c r="Q70" i="2"/>
  <c r="P70" i="2"/>
  <c r="O70" i="2"/>
  <c r="N70" i="2"/>
  <c r="M70" i="2"/>
  <c r="L70" i="2"/>
  <c r="AB69" i="2"/>
  <c r="AA69" i="2"/>
  <c r="Z69" i="2"/>
  <c r="Y69" i="2"/>
  <c r="X69" i="2"/>
  <c r="W69" i="2"/>
  <c r="V69" i="2"/>
  <c r="U69" i="2"/>
  <c r="T69" i="2"/>
  <c r="S69" i="2"/>
  <c r="R69" i="2"/>
  <c r="Q69" i="2"/>
  <c r="P69" i="2"/>
  <c r="O69" i="2"/>
  <c r="N69" i="2"/>
  <c r="M69" i="2"/>
  <c r="L69" i="2"/>
  <c r="AB68" i="2"/>
  <c r="AA68" i="2"/>
  <c r="Z68" i="2"/>
  <c r="Y68" i="2"/>
  <c r="X68" i="2"/>
  <c r="W68" i="2"/>
  <c r="V68" i="2"/>
  <c r="U68" i="2"/>
  <c r="T68" i="2"/>
  <c r="S68" i="2"/>
  <c r="R68" i="2"/>
  <c r="Q68" i="2"/>
  <c r="P68" i="2"/>
  <c r="O68" i="2"/>
  <c r="N68" i="2"/>
  <c r="M68" i="2"/>
  <c r="L68" i="2"/>
  <c r="AB67" i="2"/>
  <c r="AA67" i="2"/>
  <c r="Z67" i="2"/>
  <c r="Y67" i="2"/>
  <c r="X67" i="2"/>
  <c r="W67" i="2"/>
  <c r="V67" i="2"/>
  <c r="U67" i="2"/>
  <c r="T67" i="2"/>
  <c r="S67" i="2"/>
  <c r="R67" i="2"/>
  <c r="Q67" i="2"/>
  <c r="P67" i="2"/>
  <c r="O67" i="2"/>
  <c r="N67" i="2"/>
  <c r="M67" i="2"/>
  <c r="L67" i="2"/>
  <c r="AB66" i="2"/>
  <c r="AA66" i="2"/>
  <c r="Z66" i="2"/>
  <c r="Y66" i="2"/>
  <c r="X66" i="2"/>
  <c r="W66" i="2"/>
  <c r="V66" i="2"/>
  <c r="U66" i="2"/>
  <c r="T66" i="2"/>
  <c r="S66" i="2"/>
  <c r="R66" i="2"/>
  <c r="Q66" i="2"/>
  <c r="P66" i="2"/>
  <c r="O66" i="2"/>
  <c r="N66" i="2"/>
  <c r="M66" i="2"/>
  <c r="L66" i="2"/>
  <c r="AB65" i="2"/>
  <c r="AA65" i="2"/>
  <c r="Z65" i="2"/>
  <c r="Y65" i="2"/>
  <c r="X65" i="2"/>
  <c r="W65" i="2"/>
  <c r="V65" i="2"/>
  <c r="U65" i="2"/>
  <c r="T65" i="2"/>
  <c r="S65" i="2"/>
  <c r="R65" i="2"/>
  <c r="Q65" i="2"/>
  <c r="P65" i="2"/>
  <c r="O65" i="2"/>
  <c r="N65" i="2"/>
  <c r="M65" i="2"/>
  <c r="L65" i="2"/>
  <c r="AB64" i="2"/>
  <c r="AA64" i="2"/>
  <c r="Z64" i="2"/>
  <c r="Y64" i="2"/>
  <c r="X64" i="2"/>
  <c r="W64" i="2"/>
  <c r="V64" i="2"/>
  <c r="U64" i="2"/>
  <c r="T64" i="2"/>
  <c r="S64" i="2"/>
  <c r="R64" i="2"/>
  <c r="Q64" i="2"/>
  <c r="P64" i="2"/>
  <c r="O64" i="2"/>
  <c r="N64" i="2"/>
  <c r="M64" i="2"/>
  <c r="L64" i="2"/>
  <c r="AB63" i="2"/>
  <c r="AA63" i="2"/>
  <c r="Z63" i="2"/>
  <c r="Y63" i="2"/>
  <c r="X63" i="2"/>
  <c r="W63" i="2"/>
  <c r="V63" i="2"/>
  <c r="U63" i="2"/>
  <c r="T63" i="2"/>
  <c r="S63" i="2"/>
  <c r="R63" i="2"/>
  <c r="Q63" i="2"/>
  <c r="P63" i="2"/>
  <c r="O63" i="2"/>
  <c r="N63" i="2"/>
  <c r="M63" i="2"/>
  <c r="L63" i="2"/>
  <c r="AB62" i="2"/>
  <c r="AA62" i="2"/>
  <c r="Z62" i="2"/>
  <c r="Y62" i="2"/>
  <c r="X62" i="2"/>
  <c r="W62" i="2"/>
  <c r="V62" i="2"/>
  <c r="U62" i="2"/>
  <c r="T62" i="2"/>
  <c r="S62" i="2"/>
  <c r="R62" i="2"/>
  <c r="Q62" i="2"/>
  <c r="P62" i="2"/>
  <c r="O62" i="2"/>
  <c r="N62" i="2"/>
  <c r="M62" i="2"/>
  <c r="L62" i="2"/>
  <c r="AB61" i="2"/>
  <c r="AA61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AB60" i="2"/>
  <c r="AA60" i="2"/>
  <c r="Z60" i="2"/>
  <c r="Y60" i="2"/>
  <c r="X60" i="2"/>
  <c r="W60" i="2"/>
  <c r="V60" i="2"/>
  <c r="U60" i="2"/>
  <c r="T60" i="2"/>
  <c r="S60" i="2"/>
  <c r="R60" i="2"/>
  <c r="Q60" i="2"/>
  <c r="P60" i="2"/>
  <c r="O60" i="2"/>
  <c r="N60" i="2"/>
  <c r="M60" i="2"/>
  <c r="L60" i="2"/>
  <c r="AB59" i="2"/>
  <c r="AA59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AB58" i="2"/>
  <c r="AA58" i="2"/>
  <c r="Z58" i="2"/>
  <c r="Y58" i="2"/>
  <c r="X58" i="2"/>
  <c r="W58" i="2"/>
  <c r="V58" i="2"/>
  <c r="U58" i="2"/>
  <c r="T58" i="2"/>
  <c r="S58" i="2"/>
  <c r="R58" i="2"/>
  <c r="Q58" i="2"/>
  <c r="P58" i="2"/>
  <c r="O58" i="2"/>
  <c r="N58" i="2"/>
  <c r="M58" i="2"/>
  <c r="L58" i="2"/>
  <c r="AB57" i="2"/>
  <c r="AA57" i="2"/>
  <c r="Z57" i="2"/>
  <c r="Y57" i="2"/>
  <c r="X57" i="2"/>
  <c r="W57" i="2"/>
  <c r="V57" i="2"/>
  <c r="U57" i="2"/>
  <c r="T57" i="2"/>
  <c r="S57" i="2"/>
  <c r="R57" i="2"/>
  <c r="Q57" i="2"/>
  <c r="P57" i="2"/>
  <c r="O57" i="2"/>
  <c r="N57" i="2"/>
  <c r="M57" i="2"/>
  <c r="L57" i="2"/>
  <c r="AB56" i="2"/>
  <c r="AA56" i="2"/>
  <c r="Z56" i="2"/>
  <c r="Y56" i="2"/>
  <c r="X56" i="2"/>
  <c r="W56" i="2"/>
  <c r="V56" i="2"/>
  <c r="U56" i="2"/>
  <c r="T56" i="2"/>
  <c r="S56" i="2"/>
  <c r="R56" i="2"/>
  <c r="Q56" i="2"/>
  <c r="P56" i="2"/>
  <c r="O56" i="2"/>
  <c r="N56" i="2"/>
  <c r="M56" i="2"/>
  <c r="L56" i="2"/>
  <c r="AB55" i="2"/>
  <c r="AA55" i="2"/>
  <c r="Z55" i="2"/>
  <c r="Y55" i="2"/>
  <c r="X55" i="2"/>
  <c r="W55" i="2"/>
  <c r="V55" i="2"/>
  <c r="U55" i="2"/>
  <c r="T55" i="2"/>
  <c r="S55" i="2"/>
  <c r="R55" i="2"/>
  <c r="Q55" i="2"/>
  <c r="P55" i="2"/>
  <c r="O55" i="2"/>
  <c r="N55" i="2"/>
  <c r="M55" i="2"/>
  <c r="L55" i="2"/>
  <c r="AB54" i="2"/>
  <c r="AA54" i="2"/>
  <c r="Z54" i="2"/>
  <c r="Y54" i="2"/>
  <c r="X54" i="2"/>
  <c r="W54" i="2"/>
  <c r="V54" i="2"/>
  <c r="U54" i="2"/>
  <c r="T54" i="2"/>
  <c r="S54" i="2"/>
  <c r="R54" i="2"/>
  <c r="Q54" i="2"/>
  <c r="P54" i="2"/>
  <c r="O54" i="2"/>
  <c r="N54" i="2"/>
  <c r="M54" i="2"/>
  <c r="L54" i="2"/>
  <c r="AB53" i="2"/>
  <c r="AA53" i="2"/>
  <c r="Z53" i="2"/>
  <c r="Y53" i="2"/>
  <c r="X53" i="2"/>
  <c r="W53" i="2"/>
  <c r="V53" i="2"/>
  <c r="U53" i="2"/>
  <c r="T53" i="2"/>
  <c r="S53" i="2"/>
  <c r="R53" i="2"/>
  <c r="Q53" i="2"/>
  <c r="P53" i="2"/>
  <c r="O53" i="2"/>
  <c r="N53" i="2"/>
  <c r="M53" i="2"/>
  <c r="L53" i="2"/>
  <c r="AB52" i="2"/>
  <c r="AA52" i="2"/>
  <c r="Z52" i="2"/>
  <c r="Y52" i="2"/>
  <c r="X52" i="2"/>
  <c r="W52" i="2"/>
  <c r="V52" i="2"/>
  <c r="U52" i="2"/>
  <c r="T52" i="2"/>
  <c r="S52" i="2"/>
  <c r="R52" i="2"/>
  <c r="Q52" i="2"/>
  <c r="P52" i="2"/>
  <c r="O52" i="2"/>
  <c r="N52" i="2"/>
  <c r="M52" i="2"/>
  <c r="L52" i="2"/>
  <c r="AB51" i="2"/>
  <c r="AA51" i="2"/>
  <c r="Z51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AB50" i="2"/>
  <c r="AA50" i="2"/>
  <c r="Z50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AB49" i="2"/>
  <c r="AA49" i="2"/>
  <c r="Z49" i="2"/>
  <c r="Y49" i="2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AB48" i="2"/>
  <c r="AA48" i="2"/>
  <c r="Z48" i="2"/>
  <c r="Y48" i="2"/>
  <c r="X48" i="2"/>
  <c r="W48" i="2"/>
  <c r="V48" i="2"/>
  <c r="U48" i="2"/>
  <c r="T48" i="2"/>
  <c r="S48" i="2"/>
  <c r="R48" i="2"/>
  <c r="Q48" i="2"/>
  <c r="P48" i="2"/>
  <c r="O48" i="2"/>
  <c r="N48" i="2"/>
  <c r="M48" i="2"/>
  <c r="L48" i="2"/>
  <c r="AB47" i="2"/>
  <c r="AA47" i="2"/>
  <c r="Z47" i="2"/>
  <c r="Y47" i="2"/>
  <c r="X47" i="2"/>
  <c r="W47" i="2"/>
  <c r="V47" i="2"/>
  <c r="U47" i="2"/>
  <c r="T47" i="2"/>
  <c r="S47" i="2"/>
  <c r="R47" i="2"/>
  <c r="Q47" i="2"/>
  <c r="P47" i="2"/>
  <c r="O47" i="2"/>
  <c r="N47" i="2"/>
  <c r="M47" i="2"/>
  <c r="L47" i="2"/>
  <c r="AB46" i="2"/>
  <c r="AA46" i="2"/>
  <c r="Z46" i="2"/>
  <c r="Y46" i="2"/>
  <c r="X46" i="2"/>
  <c r="W46" i="2"/>
  <c r="V46" i="2"/>
  <c r="U46" i="2"/>
  <c r="T46" i="2"/>
  <c r="S46" i="2"/>
  <c r="R46" i="2"/>
  <c r="Q46" i="2"/>
  <c r="P46" i="2"/>
  <c r="O46" i="2"/>
  <c r="N46" i="2"/>
  <c r="M46" i="2"/>
  <c r="L46" i="2"/>
  <c r="AB45" i="2"/>
  <c r="AA45" i="2"/>
  <c r="Z45" i="2"/>
  <c r="Y45" i="2"/>
  <c r="X45" i="2"/>
  <c r="W45" i="2"/>
  <c r="V45" i="2"/>
  <c r="U45" i="2"/>
  <c r="T45" i="2"/>
  <c r="S45" i="2"/>
  <c r="R45" i="2"/>
  <c r="Q45" i="2"/>
  <c r="P45" i="2"/>
  <c r="O45" i="2"/>
  <c r="N45" i="2"/>
  <c r="M45" i="2"/>
  <c r="L45" i="2"/>
  <c r="AB44" i="2"/>
  <c r="AA44" i="2"/>
  <c r="Z44" i="2"/>
  <c r="Y44" i="2"/>
  <c r="X44" i="2"/>
  <c r="W44" i="2"/>
  <c r="V44" i="2"/>
  <c r="U44" i="2"/>
  <c r="T44" i="2"/>
  <c r="S44" i="2"/>
  <c r="R44" i="2"/>
  <c r="Q44" i="2"/>
  <c r="P44" i="2"/>
  <c r="O44" i="2"/>
  <c r="N44" i="2"/>
  <c r="M44" i="2"/>
  <c r="L44" i="2"/>
  <c r="AB43" i="2"/>
  <c r="AA43" i="2"/>
  <c r="Z43" i="2"/>
  <c r="Y43" i="2"/>
  <c r="X43" i="2"/>
  <c r="W43" i="2"/>
  <c r="V43" i="2"/>
  <c r="U43" i="2"/>
  <c r="T43" i="2"/>
  <c r="S43" i="2"/>
  <c r="R43" i="2"/>
  <c r="Q43" i="2"/>
  <c r="P43" i="2"/>
  <c r="O43" i="2"/>
  <c r="N43" i="2"/>
  <c r="M43" i="2"/>
  <c r="L43" i="2"/>
  <c r="AB42" i="2"/>
  <c r="AA42" i="2"/>
  <c r="Z42" i="2"/>
  <c r="Y42" i="2"/>
  <c r="X42" i="2"/>
  <c r="W42" i="2"/>
  <c r="V42" i="2"/>
  <c r="U42" i="2"/>
  <c r="T42" i="2"/>
  <c r="S42" i="2"/>
  <c r="R42" i="2"/>
  <c r="Q42" i="2"/>
  <c r="P42" i="2"/>
  <c r="O42" i="2"/>
  <c r="N42" i="2"/>
  <c r="M42" i="2"/>
  <c r="L42" i="2"/>
  <c r="AB41" i="2"/>
  <c r="AA41" i="2"/>
  <c r="Z41" i="2"/>
  <c r="Y41" i="2"/>
  <c r="X41" i="2"/>
  <c r="W41" i="2"/>
  <c r="V41" i="2"/>
  <c r="U41" i="2"/>
  <c r="T41" i="2"/>
  <c r="S41" i="2"/>
  <c r="R41" i="2"/>
  <c r="Q41" i="2"/>
  <c r="P41" i="2"/>
  <c r="O41" i="2"/>
  <c r="N41" i="2"/>
  <c r="M41" i="2"/>
  <c r="AE41" i="2" s="1"/>
  <c r="L41" i="2"/>
  <c r="AB40" i="2"/>
  <c r="AA40" i="2"/>
  <c r="Z40" i="2"/>
  <c r="Y40" i="2"/>
  <c r="X40" i="2"/>
  <c r="W40" i="2"/>
  <c r="V40" i="2"/>
  <c r="U40" i="2"/>
  <c r="T40" i="2"/>
  <c r="S40" i="2"/>
  <c r="R40" i="2"/>
  <c r="Q40" i="2"/>
  <c r="P40" i="2"/>
  <c r="O40" i="2"/>
  <c r="N40" i="2"/>
  <c r="M40" i="2"/>
  <c r="L40" i="2"/>
  <c r="AB39" i="2"/>
  <c r="AA39" i="2"/>
  <c r="Z39" i="2"/>
  <c r="Y39" i="2"/>
  <c r="X39" i="2"/>
  <c r="W39" i="2"/>
  <c r="V39" i="2"/>
  <c r="U39" i="2"/>
  <c r="T39" i="2"/>
  <c r="S39" i="2"/>
  <c r="R39" i="2"/>
  <c r="Q39" i="2"/>
  <c r="P39" i="2"/>
  <c r="O39" i="2"/>
  <c r="N39" i="2"/>
  <c r="M39" i="2"/>
  <c r="L39" i="2"/>
  <c r="AB38" i="2"/>
  <c r="AA38" i="2"/>
  <c r="Z38" i="2"/>
  <c r="Y38" i="2"/>
  <c r="X38" i="2"/>
  <c r="W38" i="2"/>
  <c r="V38" i="2"/>
  <c r="U38" i="2"/>
  <c r="T38" i="2"/>
  <c r="S38" i="2"/>
  <c r="R38" i="2"/>
  <c r="Q38" i="2"/>
  <c r="P38" i="2"/>
  <c r="O38" i="2"/>
  <c r="N38" i="2"/>
  <c r="M38" i="2"/>
  <c r="L38" i="2"/>
  <c r="AB37" i="2"/>
  <c r="AA37" i="2"/>
  <c r="Z37" i="2"/>
  <c r="Y37" i="2"/>
  <c r="X37" i="2"/>
  <c r="W37" i="2"/>
  <c r="V37" i="2"/>
  <c r="U37" i="2"/>
  <c r="T37" i="2"/>
  <c r="S37" i="2"/>
  <c r="R37" i="2"/>
  <c r="Q37" i="2"/>
  <c r="P37" i="2"/>
  <c r="O37" i="2"/>
  <c r="N37" i="2"/>
  <c r="M37" i="2"/>
  <c r="L37" i="2"/>
  <c r="AB36" i="2"/>
  <c r="AA36" i="2"/>
  <c r="Z36" i="2"/>
  <c r="Y36" i="2"/>
  <c r="X36" i="2"/>
  <c r="W36" i="2"/>
  <c r="V36" i="2"/>
  <c r="U36" i="2"/>
  <c r="T36" i="2"/>
  <c r="S36" i="2"/>
  <c r="R36" i="2"/>
  <c r="Q36" i="2"/>
  <c r="P36" i="2"/>
  <c r="O36" i="2"/>
  <c r="N36" i="2"/>
  <c r="M36" i="2"/>
  <c r="L36" i="2"/>
  <c r="AB35" i="2"/>
  <c r="AA35" i="2"/>
  <c r="Z35" i="2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AB34" i="2"/>
  <c r="AA34" i="2"/>
  <c r="Z34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AB33" i="2"/>
  <c r="AA33" i="2"/>
  <c r="Z33" i="2"/>
  <c r="Y33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AB32" i="2"/>
  <c r="AA32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AB31" i="2"/>
  <c r="AA31" i="2"/>
  <c r="Z31" i="2"/>
  <c r="Y31" i="2"/>
  <c r="X31" i="2"/>
  <c r="W31" i="2"/>
  <c r="V31" i="2"/>
  <c r="U31" i="2"/>
  <c r="T31" i="2"/>
  <c r="S31" i="2"/>
  <c r="R31" i="2"/>
  <c r="Q31" i="2"/>
  <c r="P31" i="2"/>
  <c r="O31" i="2"/>
  <c r="N31" i="2"/>
  <c r="M31" i="2"/>
  <c r="L31" i="2"/>
  <c r="AB30" i="2"/>
  <c r="AA30" i="2"/>
  <c r="Z30" i="2"/>
  <c r="Y30" i="2"/>
  <c r="X30" i="2"/>
  <c r="W30" i="2"/>
  <c r="V30" i="2"/>
  <c r="U30" i="2"/>
  <c r="T30" i="2"/>
  <c r="S30" i="2"/>
  <c r="R30" i="2"/>
  <c r="Q30" i="2"/>
  <c r="P30" i="2"/>
  <c r="O30" i="2"/>
  <c r="N30" i="2"/>
  <c r="M30" i="2"/>
  <c r="L30" i="2"/>
  <c r="AB29" i="2"/>
  <c r="AA29" i="2"/>
  <c r="Z29" i="2"/>
  <c r="Y29" i="2"/>
  <c r="X29" i="2"/>
  <c r="W29" i="2"/>
  <c r="V29" i="2"/>
  <c r="U29" i="2"/>
  <c r="T29" i="2"/>
  <c r="S29" i="2"/>
  <c r="R29" i="2"/>
  <c r="Q29" i="2"/>
  <c r="P29" i="2"/>
  <c r="O29" i="2"/>
  <c r="N29" i="2"/>
  <c r="M29" i="2"/>
  <c r="L29" i="2"/>
  <c r="AB28" i="2"/>
  <c r="AA28" i="2"/>
  <c r="Z28" i="2"/>
  <c r="Y28" i="2"/>
  <c r="X28" i="2"/>
  <c r="W28" i="2"/>
  <c r="V28" i="2"/>
  <c r="U28" i="2"/>
  <c r="T28" i="2"/>
  <c r="S28" i="2"/>
  <c r="R28" i="2"/>
  <c r="Q28" i="2"/>
  <c r="P28" i="2"/>
  <c r="O28" i="2"/>
  <c r="N28" i="2"/>
  <c r="M28" i="2"/>
  <c r="L28" i="2"/>
  <c r="AB27" i="2"/>
  <c r="AA27" i="2"/>
  <c r="Z27" i="2"/>
  <c r="Y27" i="2"/>
  <c r="X27" i="2"/>
  <c r="W27" i="2"/>
  <c r="V27" i="2"/>
  <c r="U27" i="2"/>
  <c r="T27" i="2"/>
  <c r="S27" i="2"/>
  <c r="R27" i="2"/>
  <c r="Q27" i="2"/>
  <c r="P27" i="2"/>
  <c r="O27" i="2"/>
  <c r="N27" i="2"/>
  <c r="M27" i="2"/>
  <c r="L27" i="2"/>
  <c r="AB26" i="2"/>
  <c r="AA26" i="2"/>
  <c r="Z26" i="2"/>
  <c r="Y26" i="2"/>
  <c r="X26" i="2"/>
  <c r="W26" i="2"/>
  <c r="V26" i="2"/>
  <c r="U26" i="2"/>
  <c r="T26" i="2"/>
  <c r="S26" i="2"/>
  <c r="R26" i="2"/>
  <c r="Q26" i="2"/>
  <c r="P26" i="2"/>
  <c r="O26" i="2"/>
  <c r="N26" i="2"/>
  <c r="M26" i="2"/>
  <c r="L26" i="2"/>
  <c r="AB25" i="2"/>
  <c r="AA25" i="2"/>
  <c r="Z25" i="2"/>
  <c r="Y25" i="2"/>
  <c r="X25" i="2"/>
  <c r="W25" i="2"/>
  <c r="V25" i="2"/>
  <c r="U25" i="2"/>
  <c r="T25" i="2"/>
  <c r="S25" i="2"/>
  <c r="R25" i="2"/>
  <c r="Q25" i="2"/>
  <c r="P25" i="2"/>
  <c r="O25" i="2"/>
  <c r="N25" i="2"/>
  <c r="M25" i="2"/>
  <c r="L25" i="2"/>
  <c r="AB24" i="2"/>
  <c r="AA24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AB23" i="2"/>
  <c r="AA23" i="2"/>
  <c r="Z23" i="2"/>
  <c r="Y23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AB22" i="2"/>
  <c r="AA22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AB21" i="2"/>
  <c r="AA21" i="2"/>
  <c r="Z21" i="2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AB20" i="2"/>
  <c r="AA20" i="2"/>
  <c r="Z20" i="2"/>
  <c r="Y20" i="2"/>
  <c r="X20" i="2"/>
  <c r="W20" i="2"/>
  <c r="V20" i="2"/>
  <c r="U20" i="2"/>
  <c r="T20" i="2"/>
  <c r="S20" i="2"/>
  <c r="R20" i="2"/>
  <c r="Q20" i="2"/>
  <c r="P20" i="2"/>
  <c r="O20" i="2"/>
  <c r="N20" i="2"/>
  <c r="M20" i="2"/>
  <c r="L20" i="2"/>
  <c r="AB19" i="2"/>
  <c r="AA19" i="2"/>
  <c r="Z19" i="2"/>
  <c r="Y19" i="2"/>
  <c r="X19" i="2"/>
  <c r="W19" i="2"/>
  <c r="V19" i="2"/>
  <c r="U19" i="2"/>
  <c r="T19" i="2"/>
  <c r="S19" i="2"/>
  <c r="R19" i="2"/>
  <c r="Q19" i="2"/>
  <c r="P19" i="2"/>
  <c r="O19" i="2"/>
  <c r="N19" i="2"/>
  <c r="M19" i="2"/>
  <c r="L19" i="2"/>
  <c r="AB18" i="2"/>
  <c r="AA18" i="2"/>
  <c r="Z18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AB17" i="2"/>
  <c r="AA17" i="2"/>
  <c r="Z17" i="2"/>
  <c r="Y17" i="2"/>
  <c r="X17" i="2"/>
  <c r="W17" i="2"/>
  <c r="V17" i="2"/>
  <c r="U17" i="2"/>
  <c r="T17" i="2"/>
  <c r="S17" i="2"/>
  <c r="R17" i="2"/>
  <c r="Q17" i="2"/>
  <c r="P17" i="2"/>
  <c r="O17" i="2"/>
  <c r="N17" i="2"/>
  <c r="M17" i="2"/>
  <c r="L17" i="2"/>
  <c r="AB16" i="2"/>
  <c r="AA16" i="2"/>
  <c r="Z16" i="2"/>
  <c r="Y16" i="2"/>
  <c r="X16" i="2"/>
  <c r="W16" i="2"/>
  <c r="V16" i="2"/>
  <c r="U16" i="2"/>
  <c r="T16" i="2"/>
  <c r="S16" i="2"/>
  <c r="R16" i="2"/>
  <c r="Q16" i="2"/>
  <c r="P16" i="2"/>
  <c r="O16" i="2"/>
  <c r="N16" i="2"/>
  <c r="M16" i="2"/>
  <c r="L16" i="2"/>
  <c r="AB15" i="2"/>
  <c r="AA15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AB14" i="2"/>
  <c r="AA14" i="2"/>
  <c r="Z14" i="2"/>
  <c r="Y14" i="2"/>
  <c r="X14" i="2"/>
  <c r="W14" i="2"/>
  <c r="V14" i="2"/>
  <c r="U14" i="2"/>
  <c r="T14" i="2"/>
  <c r="S14" i="2"/>
  <c r="R14" i="2"/>
  <c r="Q14" i="2"/>
  <c r="P14" i="2"/>
  <c r="O14" i="2"/>
  <c r="N14" i="2"/>
  <c r="M14" i="2"/>
  <c r="L14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AB12" i="2"/>
  <c r="AA12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AB11" i="2"/>
  <c r="AA11" i="2"/>
  <c r="Z11" i="2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AB10" i="2"/>
  <c r="AA10" i="2"/>
  <c r="Z10" i="2"/>
  <c r="Y10" i="2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AB9" i="2"/>
  <c r="AA9" i="2"/>
  <c r="Z9" i="2"/>
  <c r="Y9" i="2"/>
  <c r="X9" i="2"/>
  <c r="W9" i="2"/>
  <c r="V9" i="2"/>
  <c r="U9" i="2"/>
  <c r="T9" i="2"/>
  <c r="S9" i="2"/>
  <c r="R9" i="2"/>
  <c r="Q9" i="2"/>
  <c r="P9" i="2"/>
  <c r="O9" i="2"/>
  <c r="N9" i="2"/>
  <c r="M9" i="2"/>
  <c r="L9" i="2"/>
  <c r="AB8" i="2"/>
  <c r="AA8" i="2"/>
  <c r="Z8" i="2"/>
  <c r="Y8" i="2"/>
  <c r="X8" i="2"/>
  <c r="W8" i="2"/>
  <c r="V8" i="2"/>
  <c r="U8" i="2"/>
  <c r="T8" i="2"/>
  <c r="S8" i="2"/>
  <c r="R8" i="2"/>
  <c r="Q8" i="2"/>
  <c r="P8" i="2"/>
  <c r="O8" i="2"/>
  <c r="N8" i="2"/>
  <c r="M8" i="2"/>
  <c r="L8" i="2"/>
  <c r="AB7" i="2"/>
  <c r="AA7" i="2"/>
  <c r="Z7" i="2"/>
  <c r="Y7" i="2"/>
  <c r="X7" i="2"/>
  <c r="W7" i="2"/>
  <c r="V7" i="2"/>
  <c r="U7" i="2"/>
  <c r="T7" i="2"/>
  <c r="S7" i="2"/>
  <c r="R7" i="2"/>
  <c r="Q7" i="2"/>
  <c r="P7" i="2"/>
  <c r="O7" i="2"/>
  <c r="N7" i="2"/>
  <c r="M7" i="2"/>
  <c r="L7" i="2"/>
  <c r="AB6" i="2"/>
  <c r="AA6" i="2"/>
  <c r="Z6" i="2"/>
  <c r="Y6" i="2"/>
  <c r="X6" i="2"/>
  <c r="W6" i="2"/>
  <c r="V6" i="2"/>
  <c r="U6" i="2"/>
  <c r="T6" i="2"/>
  <c r="S6" i="2"/>
  <c r="R6" i="2"/>
  <c r="Q6" i="2"/>
  <c r="P6" i="2"/>
  <c r="O6" i="2"/>
  <c r="N6" i="2"/>
  <c r="M6" i="2"/>
  <c r="L6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AB4" i="2"/>
  <c r="AA4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Z2" i="2"/>
  <c r="Y2" i="2"/>
  <c r="X2" i="2"/>
  <c r="T2" i="2"/>
  <c r="S2" i="2"/>
  <c r="R2" i="2"/>
  <c r="BV2" i="1"/>
  <c r="CN1549" i="1"/>
  <c r="CN1548" i="1"/>
  <c r="CN1547" i="1"/>
  <c r="CN1546" i="1"/>
  <c r="CN1545" i="1"/>
  <c r="CN1544" i="1"/>
  <c r="CN1543" i="1"/>
  <c r="CN1542" i="1"/>
  <c r="CN1541" i="1"/>
  <c r="CN1540" i="1"/>
  <c r="CN1539" i="1"/>
  <c r="CN1538" i="1"/>
  <c r="CN1537" i="1"/>
  <c r="CN1536" i="1"/>
  <c r="CN1535" i="1"/>
  <c r="CN1534" i="1"/>
  <c r="CN1533" i="1"/>
  <c r="CN1532" i="1"/>
  <c r="CN1531" i="1"/>
  <c r="CN1530" i="1"/>
  <c r="CN1529" i="1"/>
  <c r="CN1528" i="1"/>
  <c r="CN1527" i="1"/>
  <c r="CN1526" i="1"/>
  <c r="CN1525" i="1"/>
  <c r="CN1524" i="1"/>
  <c r="CN1523" i="1"/>
  <c r="CN1522" i="1"/>
  <c r="CN1521" i="1"/>
  <c r="CN1520" i="1"/>
  <c r="CN1519" i="1"/>
  <c r="CN1518" i="1"/>
  <c r="CN1517" i="1"/>
  <c r="CN1516" i="1"/>
  <c r="CN1515" i="1"/>
  <c r="CN1514" i="1"/>
  <c r="CN1513" i="1"/>
  <c r="CN1512" i="1"/>
  <c r="CN1511" i="1"/>
  <c r="CN1510" i="1"/>
  <c r="CN1509" i="1"/>
  <c r="CN1508" i="1"/>
  <c r="CN1507" i="1"/>
  <c r="CN1506" i="1"/>
  <c r="CN1505" i="1"/>
  <c r="CN1504" i="1"/>
  <c r="CN1503" i="1"/>
  <c r="CN1502" i="1"/>
  <c r="CN1501" i="1"/>
  <c r="CN1500" i="1"/>
  <c r="CN1499" i="1"/>
  <c r="CN1498" i="1"/>
  <c r="CN1497" i="1"/>
  <c r="CN1496" i="1"/>
  <c r="CN1495" i="1"/>
  <c r="CN1494" i="1"/>
  <c r="CN1493" i="1"/>
  <c r="CN1492" i="1"/>
  <c r="CN1491" i="1"/>
  <c r="CN1490" i="1"/>
  <c r="CN1489" i="1"/>
  <c r="CN1488" i="1"/>
  <c r="CN1487" i="1"/>
  <c r="CN1486" i="1"/>
  <c r="CN1485" i="1"/>
  <c r="CN1484" i="1"/>
  <c r="CN1483" i="1"/>
  <c r="CN1482" i="1"/>
  <c r="CN1481" i="1"/>
  <c r="CN1480" i="1"/>
  <c r="CN1479" i="1"/>
  <c r="CN1478" i="1"/>
  <c r="CN1477" i="1"/>
  <c r="CN1476" i="1"/>
  <c r="CN1475" i="1"/>
  <c r="CN1474" i="1"/>
  <c r="CN1473" i="1"/>
  <c r="CN1472" i="1"/>
  <c r="CN1471" i="1"/>
  <c r="CN1470" i="1"/>
  <c r="CN1469" i="1"/>
  <c r="CN1468" i="1"/>
  <c r="CN1467" i="1"/>
  <c r="CN1466" i="1"/>
  <c r="CN1465" i="1"/>
  <c r="CN1464" i="1"/>
  <c r="CN1463" i="1"/>
  <c r="CN1462" i="1"/>
  <c r="CN1461" i="1"/>
  <c r="CN1460" i="1"/>
  <c r="CN1459" i="1"/>
  <c r="CN1458" i="1"/>
  <c r="CN1457" i="1"/>
  <c r="CN1456" i="1"/>
  <c r="CN1455" i="1"/>
  <c r="CN1454" i="1"/>
  <c r="CN1453" i="1"/>
  <c r="CN1452" i="1"/>
  <c r="CN1451" i="1"/>
  <c r="CN1450" i="1"/>
  <c r="CN1449" i="1"/>
  <c r="CN1448" i="1"/>
  <c r="CN1447" i="1"/>
  <c r="CN1446" i="1"/>
  <c r="CN1445" i="1"/>
  <c r="CN1444" i="1"/>
  <c r="CN1443" i="1"/>
  <c r="CN1442" i="1"/>
  <c r="CN1441" i="1"/>
  <c r="CN1440" i="1"/>
  <c r="CN1439" i="1"/>
  <c r="CN1438" i="1"/>
  <c r="CN1437" i="1"/>
  <c r="CN1436" i="1"/>
  <c r="CN1435" i="1"/>
  <c r="CN1434" i="1"/>
  <c r="CN1433" i="1"/>
  <c r="CN1432" i="1"/>
  <c r="CN1431" i="1"/>
  <c r="CN1430" i="1"/>
  <c r="CN1429" i="1"/>
  <c r="CN1428" i="1"/>
  <c r="CN1427" i="1"/>
  <c r="CN1426" i="1"/>
  <c r="CN1425" i="1"/>
  <c r="CN1424" i="1"/>
  <c r="CN1423" i="1"/>
  <c r="CN1422" i="1"/>
  <c r="CN1421" i="1"/>
  <c r="CN1420" i="1"/>
  <c r="CN1419" i="1"/>
  <c r="CN1418" i="1"/>
  <c r="CN1417" i="1"/>
  <c r="CN1416" i="1"/>
  <c r="CN1415" i="1"/>
  <c r="CN1414" i="1"/>
  <c r="CN1413" i="1"/>
  <c r="CN1412" i="1"/>
  <c r="CN1411" i="1"/>
  <c r="CN1410" i="1"/>
  <c r="CN1409" i="1"/>
  <c r="CN1408" i="1"/>
  <c r="CN1407" i="1"/>
  <c r="CN1406" i="1"/>
  <c r="CN1405" i="1"/>
  <c r="CN1404" i="1"/>
  <c r="CN1403" i="1"/>
  <c r="CN1402" i="1"/>
  <c r="CN1401" i="1"/>
  <c r="CN1400" i="1"/>
  <c r="CN1399" i="1"/>
  <c r="CN1398" i="1"/>
  <c r="CN1397" i="1"/>
  <c r="CN1396" i="1"/>
  <c r="CN1395" i="1"/>
  <c r="CN1394" i="1"/>
  <c r="CN1393" i="1"/>
  <c r="CN1392" i="1"/>
  <c r="CN1391" i="1"/>
  <c r="CN1390" i="1"/>
  <c r="CN1389" i="1"/>
  <c r="CN1388" i="1"/>
  <c r="CN1387" i="1"/>
  <c r="CN1386" i="1"/>
  <c r="CN1385" i="1"/>
  <c r="CN1384" i="1"/>
  <c r="CN1383" i="1"/>
  <c r="CN1382" i="1"/>
  <c r="CN1381" i="1"/>
  <c r="CN1380" i="1"/>
  <c r="CN1379" i="1"/>
  <c r="CN1378" i="1"/>
  <c r="CN1377" i="1"/>
  <c r="CN1376" i="1"/>
  <c r="CN1375" i="1"/>
  <c r="CN1374" i="1"/>
  <c r="CN1373" i="1"/>
  <c r="CN1372" i="1"/>
  <c r="CN1371" i="1"/>
  <c r="CN1370" i="1"/>
  <c r="CN1369" i="1"/>
  <c r="CN1368" i="1"/>
  <c r="CN1367" i="1"/>
  <c r="CN1366" i="1"/>
  <c r="CN1365" i="1"/>
  <c r="CN1364" i="1"/>
  <c r="CN1363" i="1"/>
  <c r="CN1362" i="1"/>
  <c r="CN1361" i="1"/>
  <c r="CN1360" i="1"/>
  <c r="CN1359" i="1"/>
  <c r="CN1358" i="1"/>
  <c r="CN1357" i="1"/>
  <c r="CN1356" i="1"/>
  <c r="CN1355" i="1"/>
  <c r="CN1354" i="1"/>
  <c r="CN1353" i="1"/>
  <c r="CN1352" i="1"/>
  <c r="CN1351" i="1"/>
  <c r="CN1350" i="1"/>
  <c r="CN1349" i="1"/>
  <c r="CN1348" i="1"/>
  <c r="CN1347" i="1"/>
  <c r="CN1346" i="1"/>
  <c r="CN1345" i="1"/>
  <c r="CN1344" i="1"/>
  <c r="CN1343" i="1"/>
  <c r="CN1342" i="1"/>
  <c r="CN1341" i="1"/>
  <c r="CN1340" i="1"/>
  <c r="CN1339" i="1"/>
  <c r="CN1338" i="1"/>
  <c r="CN1337" i="1"/>
  <c r="CN1336" i="1"/>
  <c r="CN1335" i="1"/>
  <c r="CN1334" i="1"/>
  <c r="CN1333" i="1"/>
  <c r="CN1332" i="1"/>
  <c r="CN1331" i="1"/>
  <c r="CN1330" i="1"/>
  <c r="CN1329" i="1"/>
  <c r="CN1328" i="1"/>
  <c r="CN1327" i="1"/>
  <c r="CN1326" i="1"/>
  <c r="CN1325" i="1"/>
  <c r="CN1324" i="1"/>
  <c r="CN1323" i="1"/>
  <c r="CN1322" i="1"/>
  <c r="CN1321" i="1"/>
  <c r="CN1320" i="1"/>
  <c r="CN1319" i="1"/>
  <c r="CN1318" i="1"/>
  <c r="CN1317" i="1"/>
  <c r="CN1316" i="1"/>
  <c r="CN1315" i="1"/>
  <c r="CN1314" i="1"/>
  <c r="CN1313" i="1"/>
  <c r="CN1312" i="1"/>
  <c r="CN1311" i="1"/>
  <c r="CN1310" i="1"/>
  <c r="CN1309" i="1"/>
  <c r="CN1308" i="1"/>
  <c r="CN1307" i="1"/>
  <c r="CN1306" i="1"/>
  <c r="CN1305" i="1"/>
  <c r="CN1304" i="1"/>
  <c r="CN1303" i="1"/>
  <c r="CN1302" i="1"/>
  <c r="CN1301" i="1"/>
  <c r="CN1300" i="1"/>
  <c r="CN1299" i="1"/>
  <c r="CN1298" i="1"/>
  <c r="CN1297" i="1"/>
  <c r="CN1296" i="1"/>
  <c r="CN1295" i="1"/>
  <c r="CN1294" i="1"/>
  <c r="CN1293" i="1"/>
  <c r="CN1292" i="1"/>
  <c r="CN1291" i="1"/>
  <c r="CN1290" i="1"/>
  <c r="CN1289" i="1"/>
  <c r="CN1288" i="1"/>
  <c r="CN1287" i="1"/>
  <c r="CN1286" i="1"/>
  <c r="CN1285" i="1"/>
  <c r="CN1284" i="1"/>
  <c r="CN1283" i="1"/>
  <c r="CN1282" i="1"/>
  <c r="CN1281" i="1"/>
  <c r="CN1280" i="1"/>
  <c r="CN1279" i="1"/>
  <c r="CN1278" i="1"/>
  <c r="CN1277" i="1"/>
  <c r="CN1276" i="1"/>
  <c r="CN1275" i="1"/>
  <c r="CN1274" i="1"/>
  <c r="CN1273" i="1"/>
  <c r="CN1272" i="1"/>
  <c r="CN1271" i="1"/>
  <c r="CN1270" i="1"/>
  <c r="CN1269" i="1"/>
  <c r="CN1268" i="1"/>
  <c r="CN1267" i="1"/>
  <c r="CN1266" i="1"/>
  <c r="CN1265" i="1"/>
  <c r="CN1264" i="1"/>
  <c r="CN1263" i="1"/>
  <c r="CN1262" i="1"/>
  <c r="CN1261" i="1"/>
  <c r="CN1260" i="1"/>
  <c r="CN1259" i="1"/>
  <c r="CN1258" i="1"/>
  <c r="CN1257" i="1"/>
  <c r="CN1256" i="1"/>
  <c r="CN1255" i="1"/>
  <c r="CN1254" i="1"/>
  <c r="CN1253" i="1"/>
  <c r="CN1252" i="1"/>
  <c r="CN1251" i="1"/>
  <c r="CN1250" i="1"/>
  <c r="CN1249" i="1"/>
  <c r="CN1248" i="1"/>
  <c r="CN1247" i="1"/>
  <c r="CN1246" i="1"/>
  <c r="CN1245" i="1"/>
  <c r="CN1244" i="1"/>
  <c r="CN1243" i="1"/>
  <c r="CN1242" i="1"/>
  <c r="CN1241" i="1"/>
  <c r="CN1240" i="1"/>
  <c r="CN1239" i="1"/>
  <c r="CN1238" i="1"/>
  <c r="CN1237" i="1"/>
  <c r="CN1236" i="1"/>
  <c r="CN1235" i="1"/>
  <c r="CN1234" i="1"/>
  <c r="CN1233" i="1"/>
  <c r="CN1232" i="1"/>
  <c r="CN1231" i="1"/>
  <c r="CN1230" i="1"/>
  <c r="CN1229" i="1"/>
  <c r="CN1228" i="1"/>
  <c r="CN1227" i="1"/>
  <c r="CN1226" i="1"/>
  <c r="CN1225" i="1"/>
  <c r="CN1224" i="1"/>
  <c r="CN1223" i="1"/>
  <c r="CN1222" i="1"/>
  <c r="CN1221" i="1"/>
  <c r="CN1220" i="1"/>
  <c r="CN1219" i="1"/>
  <c r="CN1218" i="1"/>
  <c r="CN1217" i="1"/>
  <c r="CN1216" i="1"/>
  <c r="CN1215" i="1"/>
  <c r="CN1214" i="1"/>
  <c r="CN1213" i="1"/>
  <c r="CN1212" i="1"/>
  <c r="CN1211" i="1"/>
  <c r="CN1210" i="1"/>
  <c r="CN1209" i="1"/>
  <c r="CN1208" i="1"/>
  <c r="CN1207" i="1"/>
  <c r="CN1206" i="1"/>
  <c r="CN1205" i="1"/>
  <c r="CN1204" i="1"/>
  <c r="CN1203" i="1"/>
  <c r="CN1202" i="1"/>
  <c r="CN1201" i="1"/>
  <c r="CN1200" i="1"/>
  <c r="CN1199" i="1"/>
  <c r="CN1198" i="1"/>
  <c r="CN1197" i="1"/>
  <c r="CN1196" i="1"/>
  <c r="CN1195" i="1"/>
  <c r="CN1194" i="1"/>
  <c r="CN1193" i="1"/>
  <c r="CN1192" i="1"/>
  <c r="CN1191" i="1"/>
  <c r="CN1190" i="1"/>
  <c r="CN1189" i="1"/>
  <c r="CN1188" i="1"/>
  <c r="CN1187" i="1"/>
  <c r="CN1186" i="1"/>
  <c r="CN1185" i="1"/>
  <c r="CN1184" i="1"/>
  <c r="CN1183" i="1"/>
  <c r="CN1182" i="1"/>
  <c r="CN1181" i="1"/>
  <c r="CN1180" i="1"/>
  <c r="CN1179" i="1"/>
  <c r="CN1178" i="1"/>
  <c r="CN1177" i="1"/>
  <c r="CN1176" i="1"/>
  <c r="CN1175" i="1"/>
  <c r="CN1174" i="1"/>
  <c r="CN1173" i="1"/>
  <c r="CN1172" i="1"/>
  <c r="CN1171" i="1"/>
  <c r="CN1170" i="1"/>
  <c r="CN1169" i="1"/>
  <c r="CN1168" i="1"/>
  <c r="CN1167" i="1"/>
  <c r="CN1166" i="1"/>
  <c r="CN1165" i="1"/>
  <c r="CN1164" i="1"/>
  <c r="CN1163" i="1"/>
  <c r="CN1162" i="1"/>
  <c r="CN1161" i="1"/>
  <c r="CN1160" i="1"/>
  <c r="CN1159" i="1"/>
  <c r="CN1158" i="1"/>
  <c r="CN1157" i="1"/>
  <c r="CN1156" i="1"/>
  <c r="CN1155" i="1"/>
  <c r="CN1154" i="1"/>
  <c r="CN1153" i="1"/>
  <c r="CN1152" i="1"/>
  <c r="CN1151" i="1"/>
  <c r="CN1150" i="1"/>
  <c r="CN1149" i="1"/>
  <c r="CN1148" i="1"/>
  <c r="CN1147" i="1"/>
  <c r="CN1146" i="1"/>
  <c r="CN1145" i="1"/>
  <c r="CN1144" i="1"/>
  <c r="CN1143" i="1"/>
  <c r="CN1142" i="1"/>
  <c r="CN1141" i="1"/>
  <c r="CN1140" i="1"/>
  <c r="CN1139" i="1"/>
  <c r="CN1138" i="1"/>
  <c r="CN1137" i="1"/>
  <c r="CN1136" i="1"/>
  <c r="CN1135" i="1"/>
  <c r="CN1134" i="1"/>
  <c r="CN1133" i="1"/>
  <c r="CN1132" i="1"/>
  <c r="CN1131" i="1"/>
  <c r="CN1130" i="1"/>
  <c r="CN1129" i="1"/>
  <c r="CN1128" i="1"/>
  <c r="CN1127" i="1"/>
  <c r="CN1126" i="1"/>
  <c r="CN1125" i="1"/>
  <c r="CN1124" i="1"/>
  <c r="CN1123" i="1"/>
  <c r="CN1122" i="1"/>
  <c r="CN1121" i="1"/>
  <c r="CN1120" i="1"/>
  <c r="CN1119" i="1"/>
  <c r="CN1118" i="1"/>
  <c r="CN1117" i="1"/>
  <c r="CN1116" i="1"/>
  <c r="CN1115" i="1"/>
  <c r="CN1114" i="1"/>
  <c r="CN1113" i="1"/>
  <c r="CN1112" i="1"/>
  <c r="CN1111" i="1"/>
  <c r="CN1110" i="1"/>
  <c r="CN1109" i="1"/>
  <c r="CN1108" i="1"/>
  <c r="CN1107" i="1"/>
  <c r="CN1106" i="1"/>
  <c r="CN1105" i="1"/>
  <c r="CN1104" i="1"/>
  <c r="CN1103" i="1"/>
  <c r="CN1102" i="1"/>
  <c r="CN1101" i="1"/>
  <c r="CN1100" i="1"/>
  <c r="CN1099" i="1"/>
  <c r="CN1098" i="1"/>
  <c r="CN1097" i="1"/>
  <c r="CN1096" i="1"/>
  <c r="CN1095" i="1"/>
  <c r="CN1094" i="1"/>
  <c r="CN1093" i="1"/>
  <c r="CN1092" i="1"/>
  <c r="CN1091" i="1"/>
  <c r="CN1090" i="1"/>
  <c r="CN1089" i="1"/>
  <c r="CN1088" i="1"/>
  <c r="CN1087" i="1"/>
  <c r="CN1086" i="1"/>
  <c r="CN1085" i="1"/>
  <c r="CN1084" i="1"/>
  <c r="CN1083" i="1"/>
  <c r="CN1082" i="1"/>
  <c r="CN1081" i="1"/>
  <c r="CN1080" i="1"/>
  <c r="CN1079" i="1"/>
  <c r="CN1078" i="1"/>
  <c r="CN1077" i="1"/>
  <c r="CN1076" i="1"/>
  <c r="CN1075" i="1"/>
  <c r="CN1074" i="1"/>
  <c r="CN1073" i="1"/>
  <c r="CN1072" i="1"/>
  <c r="CN1071" i="1"/>
  <c r="CN1070" i="1"/>
  <c r="CN1069" i="1"/>
  <c r="CN1068" i="1"/>
  <c r="CN1067" i="1"/>
  <c r="CN1066" i="1"/>
  <c r="CN1065" i="1"/>
  <c r="CN1064" i="1"/>
  <c r="CN1063" i="1"/>
  <c r="CN1062" i="1"/>
  <c r="CN1061" i="1"/>
  <c r="CN1060" i="1"/>
  <c r="CN1059" i="1"/>
  <c r="CN1058" i="1"/>
  <c r="CN1057" i="1"/>
  <c r="CN1056" i="1"/>
  <c r="CN1055" i="1"/>
  <c r="CN1054" i="1"/>
  <c r="CN1053" i="1"/>
  <c r="CN1052" i="1"/>
  <c r="CN1051" i="1"/>
  <c r="CN1050" i="1"/>
  <c r="CN1049" i="1"/>
  <c r="CN1048" i="1"/>
  <c r="CN1047" i="1"/>
  <c r="CN1046" i="1"/>
  <c r="CN1045" i="1"/>
  <c r="CN1044" i="1"/>
  <c r="CN1043" i="1"/>
  <c r="CN1042" i="1"/>
  <c r="CN1041" i="1"/>
  <c r="CN1040" i="1"/>
  <c r="CN1039" i="1"/>
  <c r="CN1038" i="1"/>
  <c r="CN1037" i="1"/>
  <c r="CN1036" i="1"/>
  <c r="CN1035" i="1"/>
  <c r="CN1034" i="1"/>
  <c r="CN1033" i="1"/>
  <c r="CN1032" i="1"/>
  <c r="CN1031" i="1"/>
  <c r="CN1030" i="1"/>
  <c r="CN1029" i="1"/>
  <c r="CN1028" i="1"/>
  <c r="CN1027" i="1"/>
  <c r="CN1026" i="1"/>
  <c r="CN1025" i="1"/>
  <c r="CN1024" i="1"/>
  <c r="CN1023" i="1"/>
  <c r="CN1022" i="1"/>
  <c r="CN1021" i="1"/>
  <c r="CN1020" i="1"/>
  <c r="CN1019" i="1"/>
  <c r="CN1018" i="1"/>
  <c r="CN1017" i="1"/>
  <c r="CN1016" i="1"/>
  <c r="CN1015" i="1"/>
  <c r="CN1014" i="1"/>
  <c r="CN1013" i="1"/>
  <c r="CN1012" i="1"/>
  <c r="CN1011" i="1"/>
  <c r="CN1010" i="1"/>
  <c r="CN1009" i="1"/>
  <c r="CN1008" i="1"/>
  <c r="CN1007" i="1"/>
  <c r="CN1006" i="1"/>
  <c r="CN1005" i="1"/>
  <c r="CN1004" i="1"/>
  <c r="CN1003" i="1"/>
  <c r="CN1002" i="1"/>
  <c r="CN1001" i="1"/>
  <c r="CN1000" i="1"/>
  <c r="CN999" i="1"/>
  <c r="CN998" i="1"/>
  <c r="CN997" i="1"/>
  <c r="CN996" i="1"/>
  <c r="CN995" i="1"/>
  <c r="CN994" i="1"/>
  <c r="CN993" i="1"/>
  <c r="CN992" i="1"/>
  <c r="CN991" i="1"/>
  <c r="CN990" i="1"/>
  <c r="CN989" i="1"/>
  <c r="CN988" i="1"/>
  <c r="CN987" i="1"/>
  <c r="CN986" i="1"/>
  <c r="CN985" i="1"/>
  <c r="CN984" i="1"/>
  <c r="CN983" i="1"/>
  <c r="CN982" i="1"/>
  <c r="CN981" i="1"/>
  <c r="CN980" i="1"/>
  <c r="CN979" i="1"/>
  <c r="CN978" i="1"/>
  <c r="CN977" i="1"/>
  <c r="CN976" i="1"/>
  <c r="CN975" i="1"/>
  <c r="CN974" i="1"/>
  <c r="CN973" i="1"/>
  <c r="CN972" i="1"/>
  <c r="CN971" i="1"/>
  <c r="CN970" i="1"/>
  <c r="CN969" i="1"/>
  <c r="CN968" i="1"/>
  <c r="CN967" i="1"/>
  <c r="CN966" i="1"/>
  <c r="CN965" i="1"/>
  <c r="CN964" i="1"/>
  <c r="CN963" i="1"/>
  <c r="CN962" i="1"/>
  <c r="CN961" i="1"/>
  <c r="CN960" i="1"/>
  <c r="CN959" i="1"/>
  <c r="CN958" i="1"/>
  <c r="CN957" i="1"/>
  <c r="CN956" i="1"/>
  <c r="CN955" i="1"/>
  <c r="CN954" i="1"/>
  <c r="CN953" i="1"/>
  <c r="CN952" i="1"/>
  <c r="CN951" i="1"/>
  <c r="CN950" i="1"/>
  <c r="CN949" i="1"/>
  <c r="CN948" i="1"/>
  <c r="CN947" i="1"/>
  <c r="CN946" i="1"/>
  <c r="CN945" i="1"/>
  <c r="CN944" i="1"/>
  <c r="CN943" i="1"/>
  <c r="CN942" i="1"/>
  <c r="CN941" i="1"/>
  <c r="CN940" i="1"/>
  <c r="CN939" i="1"/>
  <c r="CN938" i="1"/>
  <c r="CN937" i="1"/>
  <c r="CN936" i="1"/>
  <c r="CN935" i="1"/>
  <c r="CN934" i="1"/>
  <c r="CN933" i="1"/>
  <c r="CN932" i="1"/>
  <c r="CN931" i="1"/>
  <c r="CN930" i="1"/>
  <c r="CN929" i="1"/>
  <c r="CN928" i="1"/>
  <c r="CN927" i="1"/>
  <c r="CN926" i="1"/>
  <c r="CN925" i="1"/>
  <c r="CN924" i="1"/>
  <c r="CN923" i="1"/>
  <c r="CN922" i="1"/>
  <c r="CN921" i="1"/>
  <c r="CN920" i="1"/>
  <c r="CN919" i="1"/>
  <c r="CN918" i="1"/>
  <c r="CN917" i="1"/>
  <c r="CN916" i="1"/>
  <c r="CN915" i="1"/>
  <c r="CN914" i="1"/>
  <c r="CN913" i="1"/>
  <c r="CN912" i="1"/>
  <c r="CN911" i="1"/>
  <c r="CN910" i="1"/>
  <c r="CN909" i="1"/>
  <c r="CN908" i="1"/>
  <c r="CN907" i="1"/>
  <c r="CN906" i="1"/>
  <c r="CN905" i="1"/>
  <c r="CN904" i="1"/>
  <c r="CN903" i="1"/>
  <c r="CN902" i="1"/>
  <c r="CN901" i="1"/>
  <c r="CN900" i="1"/>
  <c r="CN899" i="1"/>
  <c r="CN898" i="1"/>
  <c r="CN897" i="1"/>
  <c r="CN896" i="1"/>
  <c r="CN895" i="1"/>
  <c r="CN894" i="1"/>
  <c r="CN893" i="1"/>
  <c r="CN892" i="1"/>
  <c r="CN891" i="1"/>
  <c r="CN890" i="1"/>
  <c r="CN889" i="1"/>
  <c r="CN888" i="1"/>
  <c r="CN887" i="1"/>
  <c r="CN886" i="1"/>
  <c r="CN885" i="1"/>
  <c r="CN884" i="1"/>
  <c r="CN883" i="1"/>
  <c r="CN882" i="1"/>
  <c r="CN881" i="1"/>
  <c r="CN880" i="1"/>
  <c r="CN879" i="1"/>
  <c r="CN878" i="1"/>
  <c r="CN877" i="1"/>
  <c r="CN876" i="1"/>
  <c r="CN875" i="1"/>
  <c r="CN874" i="1"/>
  <c r="CN873" i="1"/>
  <c r="CN872" i="1"/>
  <c r="CN871" i="1"/>
  <c r="CN870" i="1"/>
  <c r="CN869" i="1"/>
  <c r="CN868" i="1"/>
  <c r="CN867" i="1"/>
  <c r="CN866" i="1"/>
  <c r="CN865" i="1"/>
  <c r="CN864" i="1"/>
  <c r="CN863" i="1"/>
  <c r="CN862" i="1"/>
  <c r="CN861" i="1"/>
  <c r="CN860" i="1"/>
  <c r="CN859" i="1"/>
  <c r="CN858" i="1"/>
  <c r="CN857" i="1"/>
  <c r="CN856" i="1"/>
  <c r="CN855" i="1"/>
  <c r="CN854" i="1"/>
  <c r="CN853" i="1"/>
  <c r="CN852" i="1"/>
  <c r="CN851" i="1"/>
  <c r="CN850" i="1"/>
  <c r="CN849" i="1"/>
  <c r="CN848" i="1"/>
  <c r="CN847" i="1"/>
  <c r="CN846" i="1"/>
  <c r="CN845" i="1"/>
  <c r="CN844" i="1"/>
  <c r="CN843" i="1"/>
  <c r="CN842" i="1"/>
  <c r="CN841" i="1"/>
  <c r="CN840" i="1"/>
  <c r="CN839" i="1"/>
  <c r="CN838" i="1"/>
  <c r="CN837" i="1"/>
  <c r="CN836" i="1"/>
  <c r="CN835" i="1"/>
  <c r="CN834" i="1"/>
  <c r="CN833" i="1"/>
  <c r="CN832" i="1"/>
  <c r="CN831" i="1"/>
  <c r="CN830" i="1"/>
  <c r="CN829" i="1"/>
  <c r="CN828" i="1"/>
  <c r="CN827" i="1"/>
  <c r="CN826" i="1"/>
  <c r="CN825" i="1"/>
  <c r="CN824" i="1"/>
  <c r="CN823" i="1"/>
  <c r="CN822" i="1"/>
  <c r="CN821" i="1"/>
  <c r="CN820" i="1"/>
  <c r="CN819" i="1"/>
  <c r="CN818" i="1"/>
  <c r="CN817" i="1"/>
  <c r="CN816" i="1"/>
  <c r="CN815" i="1"/>
  <c r="CN814" i="1"/>
  <c r="CN813" i="1"/>
  <c r="CN812" i="1"/>
  <c r="CN811" i="1"/>
  <c r="CN810" i="1"/>
  <c r="CN809" i="1"/>
  <c r="CN808" i="1"/>
  <c r="CN807" i="1"/>
  <c r="CN806" i="1"/>
  <c r="CN805" i="1"/>
  <c r="CN804" i="1"/>
  <c r="CN803" i="1"/>
  <c r="CN802" i="1"/>
  <c r="CN801" i="1"/>
  <c r="CN800" i="1"/>
  <c r="CN799" i="1"/>
  <c r="CN798" i="1"/>
  <c r="CN797" i="1"/>
  <c r="CN796" i="1"/>
  <c r="CN795" i="1"/>
  <c r="CN794" i="1"/>
  <c r="CN793" i="1"/>
  <c r="CN792" i="1"/>
  <c r="CN791" i="1"/>
  <c r="CN790" i="1"/>
  <c r="CN789" i="1"/>
  <c r="CN788" i="1"/>
  <c r="CN787" i="1"/>
  <c r="CN786" i="1"/>
  <c r="CN785" i="1"/>
  <c r="CN784" i="1"/>
  <c r="CN783" i="1"/>
  <c r="CN782" i="1"/>
  <c r="CN781" i="1"/>
  <c r="CN780" i="1"/>
  <c r="CN779" i="1"/>
  <c r="CN778" i="1"/>
  <c r="CN777" i="1"/>
  <c r="CN776" i="1"/>
  <c r="CN775" i="1"/>
  <c r="CN774" i="1"/>
  <c r="CN773" i="1"/>
  <c r="CN772" i="1"/>
  <c r="CN771" i="1"/>
  <c r="CN770" i="1"/>
  <c r="CN769" i="1"/>
  <c r="CN768" i="1"/>
  <c r="CN767" i="1"/>
  <c r="CN766" i="1"/>
  <c r="CN765" i="1"/>
  <c r="CN764" i="1"/>
  <c r="CN763" i="1"/>
  <c r="CN762" i="1"/>
  <c r="CN761" i="1"/>
  <c r="CN760" i="1"/>
  <c r="CN759" i="1"/>
  <c r="CN758" i="1"/>
  <c r="CN757" i="1"/>
  <c r="CN756" i="1"/>
  <c r="CN755" i="1"/>
  <c r="CN754" i="1"/>
  <c r="CN753" i="1"/>
  <c r="CN752" i="1"/>
  <c r="CN751" i="1"/>
  <c r="CN750" i="1"/>
  <c r="CN749" i="1"/>
  <c r="CN748" i="1"/>
  <c r="CN747" i="1"/>
  <c r="CN746" i="1"/>
  <c r="CN745" i="1"/>
  <c r="CN744" i="1"/>
  <c r="CN743" i="1"/>
  <c r="CN742" i="1"/>
  <c r="CN741" i="1"/>
  <c r="CN740" i="1"/>
  <c r="CN739" i="1"/>
  <c r="CN738" i="1"/>
  <c r="CN737" i="1"/>
  <c r="CN736" i="1"/>
  <c r="CN735" i="1"/>
  <c r="CN734" i="1"/>
  <c r="CN733" i="1"/>
  <c r="CN732" i="1"/>
  <c r="CN731" i="1"/>
  <c r="CN730" i="1"/>
  <c r="CN729" i="1"/>
  <c r="CN728" i="1"/>
  <c r="CN727" i="1"/>
  <c r="CN726" i="1"/>
  <c r="CN725" i="1"/>
  <c r="CN724" i="1"/>
  <c r="CN723" i="1"/>
  <c r="CN722" i="1"/>
  <c r="CN721" i="1"/>
  <c r="CN720" i="1"/>
  <c r="CN719" i="1"/>
  <c r="CN718" i="1"/>
  <c r="CN717" i="1"/>
  <c r="CN716" i="1"/>
  <c r="CN715" i="1"/>
  <c r="CN714" i="1"/>
  <c r="CN713" i="1"/>
  <c r="CN712" i="1"/>
  <c r="CN711" i="1"/>
  <c r="CN710" i="1"/>
  <c r="CN709" i="1"/>
  <c r="CN708" i="1"/>
  <c r="CN707" i="1"/>
  <c r="CN706" i="1"/>
  <c r="CN705" i="1"/>
  <c r="CN704" i="1"/>
  <c r="CN703" i="1"/>
  <c r="CN702" i="1"/>
  <c r="CN701" i="1"/>
  <c r="CN700" i="1"/>
  <c r="CN699" i="1"/>
  <c r="CN698" i="1"/>
  <c r="CN697" i="1"/>
  <c r="CN696" i="1"/>
  <c r="CN695" i="1"/>
  <c r="CN694" i="1"/>
  <c r="CN693" i="1"/>
  <c r="CN692" i="1"/>
  <c r="CN691" i="1"/>
  <c r="CN690" i="1"/>
  <c r="CN689" i="1"/>
  <c r="CN688" i="1"/>
  <c r="CN687" i="1"/>
  <c r="CN686" i="1"/>
  <c r="CN685" i="1"/>
  <c r="CN684" i="1"/>
  <c r="CN683" i="1"/>
  <c r="CN682" i="1"/>
  <c r="CN681" i="1"/>
  <c r="CN680" i="1"/>
  <c r="CN679" i="1"/>
  <c r="CN678" i="1"/>
  <c r="CN677" i="1"/>
  <c r="CN676" i="1"/>
  <c r="CN675" i="1"/>
  <c r="CN674" i="1"/>
  <c r="CN673" i="1"/>
  <c r="CN672" i="1"/>
  <c r="CN671" i="1"/>
  <c r="CN670" i="1"/>
  <c r="CN669" i="1"/>
  <c r="CN668" i="1"/>
  <c r="CN667" i="1"/>
  <c r="CN666" i="1"/>
  <c r="CN665" i="1"/>
  <c r="CN664" i="1"/>
  <c r="CN663" i="1"/>
  <c r="CN662" i="1"/>
  <c r="CN661" i="1"/>
  <c r="CN660" i="1"/>
  <c r="CN659" i="1"/>
  <c r="CN658" i="1"/>
  <c r="CN657" i="1"/>
  <c r="CN656" i="1"/>
  <c r="CN655" i="1"/>
  <c r="CN654" i="1"/>
  <c r="CN653" i="1"/>
  <c r="CN652" i="1"/>
  <c r="CN651" i="1"/>
  <c r="CN650" i="1"/>
  <c r="CN649" i="1"/>
  <c r="CN648" i="1"/>
  <c r="CN647" i="1"/>
  <c r="CN646" i="1"/>
  <c r="CN645" i="1"/>
  <c r="CN644" i="1"/>
  <c r="CN643" i="1"/>
  <c r="CN642" i="1"/>
  <c r="CN641" i="1"/>
  <c r="CN640" i="1"/>
  <c r="CN639" i="1"/>
  <c r="CN638" i="1"/>
  <c r="CN637" i="1"/>
  <c r="CN636" i="1"/>
  <c r="CN635" i="1"/>
  <c r="CN634" i="1"/>
  <c r="CN633" i="1"/>
  <c r="CN632" i="1"/>
  <c r="CN631" i="1"/>
  <c r="CN630" i="1"/>
  <c r="CN629" i="1"/>
  <c r="CN628" i="1"/>
  <c r="CN627" i="1"/>
  <c r="CN626" i="1"/>
  <c r="CN625" i="1"/>
  <c r="CN624" i="1"/>
  <c r="CN623" i="1"/>
  <c r="CN622" i="1"/>
  <c r="CN621" i="1"/>
  <c r="CN620" i="1"/>
  <c r="CN619" i="1"/>
  <c r="CN618" i="1"/>
  <c r="CN617" i="1"/>
  <c r="CN616" i="1"/>
  <c r="CN615" i="1"/>
  <c r="CN614" i="1"/>
  <c r="CN613" i="1"/>
  <c r="CN612" i="1"/>
  <c r="CN611" i="1"/>
  <c r="CN610" i="1"/>
  <c r="CN609" i="1"/>
  <c r="CN608" i="1"/>
  <c r="CN607" i="1"/>
  <c r="CN606" i="1"/>
  <c r="CN605" i="1"/>
  <c r="CN604" i="1"/>
  <c r="CN603" i="1"/>
  <c r="CN602" i="1"/>
  <c r="CN601" i="1"/>
  <c r="CN600" i="1"/>
  <c r="CN599" i="1"/>
  <c r="CN598" i="1"/>
  <c r="CN597" i="1"/>
  <c r="CN596" i="1"/>
  <c r="CN595" i="1"/>
  <c r="CN594" i="1"/>
  <c r="CN593" i="1"/>
  <c r="CN592" i="1"/>
  <c r="CN591" i="1"/>
  <c r="CN590" i="1"/>
  <c r="CN589" i="1"/>
  <c r="CN588" i="1"/>
  <c r="CN587" i="1"/>
  <c r="CN586" i="1"/>
  <c r="CN585" i="1"/>
  <c r="CN584" i="1"/>
  <c r="CN583" i="1"/>
  <c r="CN582" i="1"/>
  <c r="CN581" i="1"/>
  <c r="CN580" i="1"/>
  <c r="CN579" i="1"/>
  <c r="CN578" i="1"/>
  <c r="CN577" i="1"/>
  <c r="CN576" i="1"/>
  <c r="CN575" i="1"/>
  <c r="CN574" i="1"/>
  <c r="CN573" i="1"/>
  <c r="CN572" i="1"/>
  <c r="CN571" i="1"/>
  <c r="CN570" i="1"/>
  <c r="CN569" i="1"/>
  <c r="CN568" i="1"/>
  <c r="CN567" i="1"/>
  <c r="CN566" i="1"/>
  <c r="CN565" i="1"/>
  <c r="CN564" i="1"/>
  <c r="CN563" i="1"/>
  <c r="CN562" i="1"/>
  <c r="CN561" i="1"/>
  <c r="CN560" i="1"/>
  <c r="CN559" i="1"/>
  <c r="CN558" i="1"/>
  <c r="CN557" i="1"/>
  <c r="CN556" i="1"/>
  <c r="CN555" i="1"/>
  <c r="CN554" i="1"/>
  <c r="CN553" i="1"/>
  <c r="CN552" i="1"/>
  <c r="CN551" i="1"/>
  <c r="CN550" i="1"/>
  <c r="CN549" i="1"/>
  <c r="CN548" i="1"/>
  <c r="CN547" i="1"/>
  <c r="CN546" i="1"/>
  <c r="CN545" i="1"/>
  <c r="CN544" i="1"/>
  <c r="CN543" i="1"/>
  <c r="CN542" i="1"/>
  <c r="CN541" i="1"/>
  <c r="CN540" i="1"/>
  <c r="CN539" i="1"/>
  <c r="CN538" i="1"/>
  <c r="CN537" i="1"/>
  <c r="CN536" i="1"/>
  <c r="CN535" i="1"/>
  <c r="CN534" i="1"/>
  <c r="CN533" i="1"/>
  <c r="CN532" i="1"/>
  <c r="CN531" i="1"/>
  <c r="CN530" i="1"/>
  <c r="CN529" i="1"/>
  <c r="CN528" i="1"/>
  <c r="CN527" i="1"/>
  <c r="CN526" i="1"/>
  <c r="CN525" i="1"/>
  <c r="CN524" i="1"/>
  <c r="CN523" i="1"/>
  <c r="CN522" i="1"/>
  <c r="CN521" i="1"/>
  <c r="CN520" i="1"/>
  <c r="CN519" i="1"/>
  <c r="CN518" i="1"/>
  <c r="CN517" i="1"/>
  <c r="CN516" i="1"/>
  <c r="CN515" i="1"/>
  <c r="CN514" i="1"/>
  <c r="CN513" i="1"/>
  <c r="CN512" i="1"/>
  <c r="CN511" i="1"/>
  <c r="CN510" i="1"/>
  <c r="CN509" i="1"/>
  <c r="CN508" i="1"/>
  <c r="CN507" i="1"/>
  <c r="CN506" i="1"/>
  <c r="CN505" i="1"/>
  <c r="CN504" i="1"/>
  <c r="CN503" i="1"/>
  <c r="CN502" i="1"/>
  <c r="CN501" i="1"/>
  <c r="CN500" i="1"/>
  <c r="CN499" i="1"/>
  <c r="CN498" i="1"/>
  <c r="CN497" i="1"/>
  <c r="CN496" i="1"/>
  <c r="CN495" i="1"/>
  <c r="CN494" i="1"/>
  <c r="CN493" i="1"/>
  <c r="CN492" i="1"/>
  <c r="CN491" i="1"/>
  <c r="CN490" i="1"/>
  <c r="CN489" i="1"/>
  <c r="CN488" i="1"/>
  <c r="CN487" i="1"/>
  <c r="CN486" i="1"/>
  <c r="CN485" i="1"/>
  <c r="CN484" i="1"/>
  <c r="CN483" i="1"/>
  <c r="CN482" i="1"/>
  <c r="CN481" i="1"/>
  <c r="CN480" i="1"/>
  <c r="CN479" i="1"/>
  <c r="CN478" i="1"/>
  <c r="CN477" i="1"/>
  <c r="CN476" i="1"/>
  <c r="CN475" i="1"/>
  <c r="CN474" i="1"/>
  <c r="CN473" i="1"/>
  <c r="CN472" i="1"/>
  <c r="CN471" i="1"/>
  <c r="CN470" i="1"/>
  <c r="CN469" i="1"/>
  <c r="CN468" i="1"/>
  <c r="CN467" i="1"/>
  <c r="CN466" i="1"/>
  <c r="CN465" i="1"/>
  <c r="CN464" i="1"/>
  <c r="CN463" i="1"/>
  <c r="CN462" i="1"/>
  <c r="CN461" i="1"/>
  <c r="CN460" i="1"/>
  <c r="CN459" i="1"/>
  <c r="CN458" i="1"/>
  <c r="CN457" i="1"/>
  <c r="CN456" i="1"/>
  <c r="CN455" i="1"/>
  <c r="CN454" i="1"/>
  <c r="CN453" i="1"/>
  <c r="CN452" i="1"/>
  <c r="CN451" i="1"/>
  <c r="CN450" i="1"/>
  <c r="CN449" i="1"/>
  <c r="CN448" i="1"/>
  <c r="CN447" i="1"/>
  <c r="CN446" i="1"/>
  <c r="CN445" i="1"/>
  <c r="CN444" i="1"/>
  <c r="CN443" i="1"/>
  <c r="CN442" i="1"/>
  <c r="CN441" i="1"/>
  <c r="CN440" i="1"/>
  <c r="CN439" i="1"/>
  <c r="CN438" i="1"/>
  <c r="CN437" i="1"/>
  <c r="CN436" i="1"/>
  <c r="CN435" i="1"/>
  <c r="CN434" i="1"/>
  <c r="CN433" i="1"/>
  <c r="CN432" i="1"/>
  <c r="CN431" i="1"/>
  <c r="CN430" i="1"/>
  <c r="CN429" i="1"/>
  <c r="CN428" i="1"/>
  <c r="CN427" i="1"/>
  <c r="CN426" i="1"/>
  <c r="CN425" i="1"/>
  <c r="CN424" i="1"/>
  <c r="CN423" i="1"/>
  <c r="CN422" i="1"/>
  <c r="CN421" i="1"/>
  <c r="CN420" i="1"/>
  <c r="CN419" i="1"/>
  <c r="CN418" i="1"/>
  <c r="CN417" i="1"/>
  <c r="CN416" i="1"/>
  <c r="CN415" i="1"/>
  <c r="CN414" i="1"/>
  <c r="CN413" i="1"/>
  <c r="CN412" i="1"/>
  <c r="CN411" i="1"/>
  <c r="CN410" i="1"/>
  <c r="CN409" i="1"/>
  <c r="CN408" i="1"/>
  <c r="CN407" i="1"/>
  <c r="CN406" i="1"/>
  <c r="CN405" i="1"/>
  <c r="CN404" i="1"/>
  <c r="CN403" i="1"/>
  <c r="CN402" i="1"/>
  <c r="CN401" i="1"/>
  <c r="CN400" i="1"/>
  <c r="CN399" i="1"/>
  <c r="CN398" i="1"/>
  <c r="CN397" i="1"/>
  <c r="CN396" i="1"/>
  <c r="CN395" i="1"/>
  <c r="CN394" i="1"/>
  <c r="CN393" i="1"/>
  <c r="CN392" i="1"/>
  <c r="CN391" i="1"/>
  <c r="CN390" i="1"/>
  <c r="CN389" i="1"/>
  <c r="CN388" i="1"/>
  <c r="CN387" i="1"/>
  <c r="CN386" i="1"/>
  <c r="CN385" i="1"/>
  <c r="CN384" i="1"/>
  <c r="CN383" i="1"/>
  <c r="CN382" i="1"/>
  <c r="CN381" i="1"/>
  <c r="CN380" i="1"/>
  <c r="CN379" i="1"/>
  <c r="CN378" i="1"/>
  <c r="CN377" i="1"/>
  <c r="CN376" i="1"/>
  <c r="CN375" i="1"/>
  <c r="CN374" i="1"/>
  <c r="CN373" i="1"/>
  <c r="CN372" i="1"/>
  <c r="CN371" i="1"/>
  <c r="CN370" i="1"/>
  <c r="CN369" i="1"/>
  <c r="CN368" i="1"/>
  <c r="CN367" i="1"/>
  <c r="CN366" i="1"/>
  <c r="CN365" i="1"/>
  <c r="CN364" i="1"/>
  <c r="CN363" i="1"/>
  <c r="CN362" i="1"/>
  <c r="CN361" i="1"/>
  <c r="CN360" i="1"/>
  <c r="CN359" i="1"/>
  <c r="CN358" i="1"/>
  <c r="CN357" i="1"/>
  <c r="CN356" i="1"/>
  <c r="CN355" i="1"/>
  <c r="CN354" i="1"/>
  <c r="CN353" i="1"/>
  <c r="CN352" i="1"/>
  <c r="CN351" i="1"/>
  <c r="CN350" i="1"/>
  <c r="CN349" i="1"/>
  <c r="CN348" i="1"/>
  <c r="CN347" i="1"/>
  <c r="CN346" i="1"/>
  <c r="CN345" i="1"/>
  <c r="CN344" i="1"/>
  <c r="CN343" i="1"/>
  <c r="CN342" i="1"/>
  <c r="CN341" i="1"/>
  <c r="CN340" i="1"/>
  <c r="CN339" i="1"/>
  <c r="CN338" i="1"/>
  <c r="CN337" i="1"/>
  <c r="CN336" i="1"/>
  <c r="CN335" i="1"/>
  <c r="CN334" i="1"/>
  <c r="CN333" i="1"/>
  <c r="CN332" i="1"/>
  <c r="CN331" i="1"/>
  <c r="CN330" i="1"/>
  <c r="CN329" i="1"/>
  <c r="CN328" i="1"/>
  <c r="CN327" i="1"/>
  <c r="CN326" i="1"/>
  <c r="CN325" i="1"/>
  <c r="CN324" i="1"/>
  <c r="CN323" i="1"/>
  <c r="CN322" i="1"/>
  <c r="CN321" i="1"/>
  <c r="CN320" i="1"/>
  <c r="CN319" i="1"/>
  <c r="CN318" i="1"/>
  <c r="CN317" i="1"/>
  <c r="CN316" i="1"/>
  <c r="CN315" i="1"/>
  <c r="CN314" i="1"/>
  <c r="CN313" i="1"/>
  <c r="CN312" i="1"/>
  <c r="CN311" i="1"/>
  <c r="CN310" i="1"/>
  <c r="CN309" i="1"/>
  <c r="CN308" i="1"/>
  <c r="CN307" i="1"/>
  <c r="CN306" i="1"/>
  <c r="CN305" i="1"/>
  <c r="CN304" i="1"/>
  <c r="CN303" i="1"/>
  <c r="CN302" i="1"/>
  <c r="CN301" i="1"/>
  <c r="CN300" i="1"/>
  <c r="CN299" i="1"/>
  <c r="CN298" i="1"/>
  <c r="CN297" i="1"/>
  <c r="CN296" i="1"/>
  <c r="CN295" i="1"/>
  <c r="CN294" i="1"/>
  <c r="CN293" i="1"/>
  <c r="CN292" i="1"/>
  <c r="CN291" i="1"/>
  <c r="CN290" i="1"/>
  <c r="CN289" i="1"/>
  <c r="CN288" i="1"/>
  <c r="CN287" i="1"/>
  <c r="CN286" i="1"/>
  <c r="CN285" i="1"/>
  <c r="CN284" i="1"/>
  <c r="CN283" i="1"/>
  <c r="CN282" i="1"/>
  <c r="CN281" i="1"/>
  <c r="CN280" i="1"/>
  <c r="CN279" i="1"/>
  <c r="CN278" i="1"/>
  <c r="CN277" i="1"/>
  <c r="CN276" i="1"/>
  <c r="CN275" i="1"/>
  <c r="CN274" i="1"/>
  <c r="CN273" i="1"/>
  <c r="CN272" i="1"/>
  <c r="CN271" i="1"/>
  <c r="CN270" i="1"/>
  <c r="CN269" i="1"/>
  <c r="CN268" i="1"/>
  <c r="CN267" i="1"/>
  <c r="CN266" i="1"/>
  <c r="CN265" i="1"/>
  <c r="CN264" i="1"/>
  <c r="CN263" i="1"/>
  <c r="CN262" i="1"/>
  <c r="CN261" i="1"/>
  <c r="CN260" i="1"/>
  <c r="CN259" i="1"/>
  <c r="CN258" i="1"/>
  <c r="CN257" i="1"/>
  <c r="CN256" i="1"/>
  <c r="CN255" i="1"/>
  <c r="CN254" i="1"/>
  <c r="CN253" i="1"/>
  <c r="CN252" i="1"/>
  <c r="CN251" i="1"/>
  <c r="CN250" i="1"/>
  <c r="CN249" i="1"/>
  <c r="CN248" i="1"/>
  <c r="CN247" i="1"/>
  <c r="CN246" i="1"/>
  <c r="CN245" i="1"/>
  <c r="CN244" i="1"/>
  <c r="CN243" i="1"/>
  <c r="CN242" i="1"/>
  <c r="CN241" i="1"/>
  <c r="CN240" i="1"/>
  <c r="CN239" i="1"/>
  <c r="CN238" i="1"/>
  <c r="CN237" i="1"/>
  <c r="CN236" i="1"/>
  <c r="CN235" i="1"/>
  <c r="CN234" i="1"/>
  <c r="CN233" i="1"/>
  <c r="CN232" i="1"/>
  <c r="CN231" i="1"/>
  <c r="CN230" i="1"/>
  <c r="CN229" i="1"/>
  <c r="CN228" i="1"/>
  <c r="CN227" i="1"/>
  <c r="CN226" i="1"/>
  <c r="CN225" i="1"/>
  <c r="CN224" i="1"/>
  <c r="CN223" i="1"/>
  <c r="CN222" i="1"/>
  <c r="CN221" i="1"/>
  <c r="CN220" i="1"/>
  <c r="CN219" i="1"/>
  <c r="CN218" i="1"/>
  <c r="CN217" i="1"/>
  <c r="CN216" i="1"/>
  <c r="CN215" i="1"/>
  <c r="CN214" i="1"/>
  <c r="CN213" i="1"/>
  <c r="CN212" i="1"/>
  <c r="CN211" i="1"/>
  <c r="CN210" i="1"/>
  <c r="CN209" i="1"/>
  <c r="CN208" i="1"/>
  <c r="CN207" i="1"/>
  <c r="CN206" i="1"/>
  <c r="CN205" i="1"/>
  <c r="CN204" i="1"/>
  <c r="CN203" i="1"/>
  <c r="CN202" i="1"/>
  <c r="CN201" i="1"/>
  <c r="CN200" i="1"/>
  <c r="CN199" i="1"/>
  <c r="CN198" i="1"/>
  <c r="CN197" i="1"/>
  <c r="CN196" i="1"/>
  <c r="CN195" i="1"/>
  <c r="CN194" i="1"/>
  <c r="CN193" i="1"/>
  <c r="CN192" i="1"/>
  <c r="CN191" i="1"/>
  <c r="CN190" i="1"/>
  <c r="CN189" i="1"/>
  <c r="CN188" i="1"/>
  <c r="CN187" i="1"/>
  <c r="CN186" i="1"/>
  <c r="CN185" i="1"/>
  <c r="CN184" i="1"/>
  <c r="CN183" i="1"/>
  <c r="CN182" i="1"/>
  <c r="CN181" i="1"/>
  <c r="CN180" i="1"/>
  <c r="CN179" i="1"/>
  <c r="CN178" i="1"/>
  <c r="CN177" i="1"/>
  <c r="CN176" i="1"/>
  <c r="CN175" i="1"/>
  <c r="CN174" i="1"/>
  <c r="CN173" i="1"/>
  <c r="CN172" i="1"/>
  <c r="CN171" i="1"/>
  <c r="CN170" i="1"/>
  <c r="CN169" i="1"/>
  <c r="CN168" i="1"/>
  <c r="CN167" i="1"/>
  <c r="CN166" i="1"/>
  <c r="CN165" i="1"/>
  <c r="CN164" i="1"/>
  <c r="CN163" i="1"/>
  <c r="CN162" i="1"/>
  <c r="CN161" i="1"/>
  <c r="CN160" i="1"/>
  <c r="CN159" i="1"/>
  <c r="CN158" i="1"/>
  <c r="CN157" i="1"/>
  <c r="CN156" i="1"/>
  <c r="CN155" i="1"/>
  <c r="CN154" i="1"/>
  <c r="CN153" i="1"/>
  <c r="CN152" i="1"/>
  <c r="CN151" i="1"/>
  <c r="CN150" i="1"/>
  <c r="CN149" i="1"/>
  <c r="CN148" i="1"/>
  <c r="CN147" i="1"/>
  <c r="CN146" i="1"/>
  <c r="CN145" i="1"/>
  <c r="CN144" i="1"/>
  <c r="CN143" i="1"/>
  <c r="CN142" i="1"/>
  <c r="CN141" i="1"/>
  <c r="CN140" i="1"/>
  <c r="CN139" i="1"/>
  <c r="CN138" i="1"/>
  <c r="CN137" i="1"/>
  <c r="CN136" i="1"/>
  <c r="CN135" i="1"/>
  <c r="CN134" i="1"/>
  <c r="CN133" i="1"/>
  <c r="CN132" i="1"/>
  <c r="CN131" i="1"/>
  <c r="CN130" i="1"/>
  <c r="CN129" i="1"/>
  <c r="CN128" i="1"/>
  <c r="CN127" i="1"/>
  <c r="CN126" i="1"/>
  <c r="CN125" i="1"/>
  <c r="CN124" i="1"/>
  <c r="CN123" i="1"/>
  <c r="CN122" i="1"/>
  <c r="CN121" i="1"/>
  <c r="CN120" i="1"/>
  <c r="CN119" i="1"/>
  <c r="CN118" i="1"/>
  <c r="CN117" i="1"/>
  <c r="CN116" i="1"/>
  <c r="CN115" i="1"/>
  <c r="CN114" i="1"/>
  <c r="CN113" i="1"/>
  <c r="CN112" i="1"/>
  <c r="CN111" i="1"/>
  <c r="CN110" i="1"/>
  <c r="CN109" i="1"/>
  <c r="CN108" i="1"/>
  <c r="CN107" i="1"/>
  <c r="CN106" i="1"/>
  <c r="CN105" i="1"/>
  <c r="CN104" i="1"/>
  <c r="CN103" i="1"/>
  <c r="CN102" i="1"/>
  <c r="CN101" i="1"/>
  <c r="CN100" i="1"/>
  <c r="CN99" i="1"/>
  <c r="CN98" i="1"/>
  <c r="CN97" i="1"/>
  <c r="CN96" i="1"/>
  <c r="CN95" i="1"/>
  <c r="CN94" i="1"/>
  <c r="CN93" i="1"/>
  <c r="CN92" i="1"/>
  <c r="CN91" i="1"/>
  <c r="CN90" i="1"/>
  <c r="CN89" i="1"/>
  <c r="CN88" i="1"/>
  <c r="CN87" i="1"/>
  <c r="CN86" i="1"/>
  <c r="CN85" i="1"/>
  <c r="CN84" i="1"/>
  <c r="CN83" i="1"/>
  <c r="CN82" i="1"/>
  <c r="CN81" i="1"/>
  <c r="CN80" i="1"/>
  <c r="CN79" i="1"/>
  <c r="CN78" i="1"/>
  <c r="CN77" i="1"/>
  <c r="CN76" i="1"/>
  <c r="CN75" i="1"/>
  <c r="CN74" i="1"/>
  <c r="CN73" i="1"/>
  <c r="CN72" i="1"/>
  <c r="CN71" i="1"/>
  <c r="CN70" i="1"/>
  <c r="CN69" i="1"/>
  <c r="CN68" i="1"/>
  <c r="CN67" i="1"/>
  <c r="CN66" i="1"/>
  <c r="CN65" i="1"/>
  <c r="CN64" i="1"/>
  <c r="CN63" i="1"/>
  <c r="CN62" i="1"/>
  <c r="CN61" i="1"/>
  <c r="CN60" i="1"/>
  <c r="CN59" i="1"/>
  <c r="CN58" i="1"/>
  <c r="CN57" i="1"/>
  <c r="CN56" i="1"/>
  <c r="CN55" i="1"/>
  <c r="CN54" i="1"/>
  <c r="CN53" i="1"/>
  <c r="CN52" i="1"/>
  <c r="CN51" i="1"/>
  <c r="CN50" i="1"/>
  <c r="CN49" i="1"/>
  <c r="CN48" i="1"/>
  <c r="CN47" i="1"/>
  <c r="CN46" i="1"/>
  <c r="CN45" i="1"/>
  <c r="CN44" i="1"/>
  <c r="CN43" i="1"/>
  <c r="CN42" i="1"/>
  <c r="CN41" i="1"/>
  <c r="CN40" i="1"/>
  <c r="CN39" i="1"/>
  <c r="CN38" i="1"/>
  <c r="CN37" i="1"/>
  <c r="CN36" i="1"/>
  <c r="CN35" i="1"/>
  <c r="CN34" i="1"/>
  <c r="CN33" i="1"/>
  <c r="CN32" i="1"/>
  <c r="CN31" i="1"/>
  <c r="CN30" i="1"/>
  <c r="CN29" i="1"/>
  <c r="CN28" i="1"/>
  <c r="CN27" i="1"/>
  <c r="CN26" i="1"/>
  <c r="CN25" i="1"/>
  <c r="CN24" i="1"/>
  <c r="CN23" i="1"/>
  <c r="CN22" i="1"/>
  <c r="CN21" i="1"/>
  <c r="CN20" i="1"/>
  <c r="CN19" i="1"/>
  <c r="CN18" i="1"/>
  <c r="CN17" i="1"/>
  <c r="CN16" i="1"/>
  <c r="CN15" i="1"/>
  <c r="CN14" i="1"/>
  <c r="CN13" i="1"/>
  <c r="CN12" i="1"/>
  <c r="CN11" i="1"/>
  <c r="CN3" i="1"/>
  <c r="CN4" i="1"/>
  <c r="CN5" i="1"/>
  <c r="CN6" i="1"/>
  <c r="CN7" i="1"/>
  <c r="CN8" i="1"/>
  <c r="CN9" i="1"/>
  <c r="CN10" i="1"/>
  <c r="CN2" i="1"/>
  <c r="CL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Y156" i="1"/>
  <c r="BY157" i="1"/>
  <c r="BY158" i="1"/>
  <c r="BY159" i="1"/>
  <c r="BY160" i="1"/>
  <c r="BY161" i="1"/>
  <c r="BY162" i="1"/>
  <c r="BY163" i="1"/>
  <c r="BY164" i="1"/>
  <c r="BY165" i="1"/>
  <c r="BY166" i="1"/>
  <c r="BY167" i="1"/>
  <c r="BY168" i="1"/>
  <c r="BY169" i="1"/>
  <c r="BY170" i="1"/>
  <c r="BY171" i="1"/>
  <c r="BY172" i="1"/>
  <c r="BY173" i="1"/>
  <c r="BY174" i="1"/>
  <c r="BY175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88" i="1"/>
  <c r="BY189" i="1"/>
  <c r="BY190" i="1"/>
  <c r="BY191" i="1"/>
  <c r="BY192" i="1"/>
  <c r="BY193" i="1"/>
  <c r="BY194" i="1"/>
  <c r="BY195" i="1"/>
  <c r="BY196" i="1"/>
  <c r="BY197" i="1"/>
  <c r="BY198" i="1"/>
  <c r="BY199" i="1"/>
  <c r="BY200" i="1"/>
  <c r="BY201" i="1"/>
  <c r="BY202" i="1"/>
  <c r="BY203" i="1"/>
  <c r="BY204" i="1"/>
  <c r="BY205" i="1"/>
  <c r="BY206" i="1"/>
  <c r="BY207" i="1"/>
  <c r="BY208" i="1"/>
  <c r="BY209" i="1"/>
  <c r="BY210" i="1"/>
  <c r="BY211" i="1"/>
  <c r="BY212" i="1"/>
  <c r="BY213" i="1"/>
  <c r="BY214" i="1"/>
  <c r="BY215" i="1"/>
  <c r="BY216" i="1"/>
  <c r="BY217" i="1"/>
  <c r="BY218" i="1"/>
  <c r="BY219" i="1"/>
  <c r="BY220" i="1"/>
  <c r="BY221" i="1"/>
  <c r="BY222" i="1"/>
  <c r="BY223" i="1"/>
  <c r="BY224" i="1"/>
  <c r="BY225" i="1"/>
  <c r="BY226" i="1"/>
  <c r="BY227" i="1"/>
  <c r="BY228" i="1"/>
  <c r="BY229" i="1"/>
  <c r="BY230" i="1"/>
  <c r="BY231" i="1"/>
  <c r="BY232" i="1"/>
  <c r="BY233" i="1"/>
  <c r="BY234" i="1"/>
  <c r="BY235" i="1"/>
  <c r="BY236" i="1"/>
  <c r="BY237" i="1"/>
  <c r="BY238" i="1"/>
  <c r="BY239" i="1"/>
  <c r="BY240" i="1"/>
  <c r="BY241" i="1"/>
  <c r="BY242" i="1"/>
  <c r="BY243" i="1"/>
  <c r="BY244" i="1"/>
  <c r="BY245" i="1"/>
  <c r="BY246" i="1"/>
  <c r="BY247" i="1"/>
  <c r="BY248" i="1"/>
  <c r="BY249" i="1"/>
  <c r="BY250" i="1"/>
  <c r="BY251" i="1"/>
  <c r="BY252" i="1"/>
  <c r="BY253" i="1"/>
  <c r="BY254" i="1"/>
  <c r="BY255" i="1"/>
  <c r="BY256" i="1"/>
  <c r="BY257" i="1"/>
  <c r="BY258" i="1"/>
  <c r="BY259" i="1"/>
  <c r="BY260" i="1"/>
  <c r="BY261" i="1"/>
  <c r="BY262" i="1"/>
  <c r="BY263" i="1"/>
  <c r="BY264" i="1"/>
  <c r="BY265" i="1"/>
  <c r="BY266" i="1"/>
  <c r="BY267" i="1"/>
  <c r="BY268" i="1"/>
  <c r="BY269" i="1"/>
  <c r="BY270" i="1"/>
  <c r="BY271" i="1"/>
  <c r="BY272" i="1"/>
  <c r="BY273" i="1"/>
  <c r="BY274" i="1"/>
  <c r="BY275" i="1"/>
  <c r="BY276" i="1"/>
  <c r="BY277" i="1"/>
  <c r="BY278" i="1"/>
  <c r="BY279" i="1"/>
  <c r="BY280" i="1"/>
  <c r="BY281" i="1"/>
  <c r="BY282" i="1"/>
  <c r="BY283" i="1"/>
  <c r="BY284" i="1"/>
  <c r="BY285" i="1"/>
  <c r="BY286" i="1"/>
  <c r="BY287" i="1"/>
  <c r="BY288" i="1"/>
  <c r="BY289" i="1"/>
  <c r="BY290" i="1"/>
  <c r="BY291" i="1"/>
  <c r="BY292" i="1"/>
  <c r="BY293" i="1"/>
  <c r="BY294" i="1"/>
  <c r="BY295" i="1"/>
  <c r="BY296" i="1"/>
  <c r="BY297" i="1"/>
  <c r="BY298" i="1"/>
  <c r="BY299" i="1"/>
  <c r="BY300" i="1"/>
  <c r="BY301" i="1"/>
  <c r="BY302" i="1"/>
  <c r="BY303" i="1"/>
  <c r="BY304" i="1"/>
  <c r="BY305" i="1"/>
  <c r="BY306" i="1"/>
  <c r="BY307" i="1"/>
  <c r="BY308" i="1"/>
  <c r="BY309" i="1"/>
  <c r="BY310" i="1"/>
  <c r="BY311" i="1"/>
  <c r="BY312" i="1"/>
  <c r="BY313" i="1"/>
  <c r="BY314" i="1"/>
  <c r="BY315" i="1"/>
  <c r="BY316" i="1"/>
  <c r="BY317" i="1"/>
  <c r="BY318" i="1"/>
  <c r="BY319" i="1"/>
  <c r="BY320" i="1"/>
  <c r="BY321" i="1"/>
  <c r="BY322" i="1"/>
  <c r="BY323" i="1"/>
  <c r="BY324" i="1"/>
  <c r="BY325" i="1"/>
  <c r="BY326" i="1"/>
  <c r="BY327" i="1"/>
  <c r="BY328" i="1"/>
  <c r="BY329" i="1"/>
  <c r="BY330" i="1"/>
  <c r="BY331" i="1"/>
  <c r="BY332" i="1"/>
  <c r="BY333" i="1"/>
  <c r="BY334" i="1"/>
  <c r="BY335" i="1"/>
  <c r="BY336" i="1"/>
  <c r="BY337" i="1"/>
  <c r="BY338" i="1"/>
  <c r="BY339" i="1"/>
  <c r="BY340" i="1"/>
  <c r="BY341" i="1"/>
  <c r="BY342" i="1"/>
  <c r="BY343" i="1"/>
  <c r="BY344" i="1"/>
  <c r="BY345" i="1"/>
  <c r="BY346" i="1"/>
  <c r="BY347" i="1"/>
  <c r="BY348" i="1"/>
  <c r="BY349" i="1"/>
  <c r="BY350" i="1"/>
  <c r="BY351" i="1"/>
  <c r="BY352" i="1"/>
  <c r="BY353" i="1"/>
  <c r="BY354" i="1"/>
  <c r="BY355" i="1"/>
  <c r="BY356" i="1"/>
  <c r="BY357" i="1"/>
  <c r="BY358" i="1"/>
  <c r="BY359" i="1"/>
  <c r="BY360" i="1"/>
  <c r="BY361" i="1"/>
  <c r="BY362" i="1"/>
  <c r="BY363" i="1"/>
  <c r="BY364" i="1"/>
  <c r="BY365" i="1"/>
  <c r="BY366" i="1"/>
  <c r="BY367" i="1"/>
  <c r="BY368" i="1"/>
  <c r="BY369" i="1"/>
  <c r="BY370" i="1"/>
  <c r="BY371" i="1"/>
  <c r="BY372" i="1"/>
  <c r="BY373" i="1"/>
  <c r="BY374" i="1"/>
  <c r="BY375" i="1"/>
  <c r="BY376" i="1"/>
  <c r="BY377" i="1"/>
  <c r="BY378" i="1"/>
  <c r="BY379" i="1"/>
  <c r="BY380" i="1"/>
  <c r="BY381" i="1"/>
  <c r="BY382" i="1"/>
  <c r="BY383" i="1"/>
  <c r="BY384" i="1"/>
  <c r="BY385" i="1"/>
  <c r="BY386" i="1"/>
  <c r="BY387" i="1"/>
  <c r="BY388" i="1"/>
  <c r="BY389" i="1"/>
  <c r="BY390" i="1"/>
  <c r="BY391" i="1"/>
  <c r="BY392" i="1"/>
  <c r="BY393" i="1"/>
  <c r="BY394" i="1"/>
  <c r="BY395" i="1"/>
  <c r="BY396" i="1"/>
  <c r="BY397" i="1"/>
  <c r="BY398" i="1"/>
  <c r="BY399" i="1"/>
  <c r="BY400" i="1"/>
  <c r="BY401" i="1"/>
  <c r="BY402" i="1"/>
  <c r="BY403" i="1"/>
  <c r="BY404" i="1"/>
  <c r="BY405" i="1"/>
  <c r="BY406" i="1"/>
  <c r="BY407" i="1"/>
  <c r="BY408" i="1"/>
  <c r="BY409" i="1"/>
  <c r="BY410" i="1"/>
  <c r="BY411" i="1"/>
  <c r="BY412" i="1"/>
  <c r="BY413" i="1"/>
  <c r="BY414" i="1"/>
  <c r="BY415" i="1"/>
  <c r="BY416" i="1"/>
  <c r="BY417" i="1"/>
  <c r="BY418" i="1"/>
  <c r="BY419" i="1"/>
  <c r="BY420" i="1"/>
  <c r="BY421" i="1"/>
  <c r="BY422" i="1"/>
  <c r="BY423" i="1"/>
  <c r="BY424" i="1"/>
  <c r="BY425" i="1"/>
  <c r="BY426" i="1"/>
  <c r="BY427" i="1"/>
  <c r="BY428" i="1"/>
  <c r="BY429" i="1"/>
  <c r="BY430" i="1"/>
  <c r="BY431" i="1"/>
  <c r="BY432" i="1"/>
  <c r="BY433" i="1"/>
  <c r="BY434" i="1"/>
  <c r="BY435" i="1"/>
  <c r="BY436" i="1"/>
  <c r="BY437" i="1"/>
  <c r="BY438" i="1"/>
  <c r="BY439" i="1"/>
  <c r="BY440" i="1"/>
  <c r="BY441" i="1"/>
  <c r="BY442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55" i="1"/>
  <c r="BY456" i="1"/>
  <c r="BY457" i="1"/>
  <c r="BY458" i="1"/>
  <c r="BY459" i="1"/>
  <c r="BY460" i="1"/>
  <c r="BY461" i="1"/>
  <c r="BY462" i="1"/>
  <c r="BY463" i="1"/>
  <c r="BY464" i="1"/>
  <c r="BY465" i="1"/>
  <c r="BY466" i="1"/>
  <c r="BY467" i="1"/>
  <c r="BY468" i="1"/>
  <c r="BY469" i="1"/>
  <c r="BY470" i="1"/>
  <c r="BY471" i="1"/>
  <c r="BY472" i="1"/>
  <c r="BY473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BY498" i="1"/>
  <c r="BY499" i="1"/>
  <c r="BY500" i="1"/>
  <c r="BY501" i="1"/>
  <c r="BY502" i="1"/>
  <c r="BY503" i="1"/>
  <c r="BY504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7" i="1"/>
  <c r="BY518" i="1"/>
  <c r="BY519" i="1"/>
  <c r="BY520" i="1"/>
  <c r="BY521" i="1"/>
  <c r="BY522" i="1"/>
  <c r="BY523" i="1"/>
  <c r="BY524" i="1"/>
  <c r="BY525" i="1"/>
  <c r="BY526" i="1"/>
  <c r="BY527" i="1"/>
  <c r="BY528" i="1"/>
  <c r="BY529" i="1"/>
  <c r="BY530" i="1"/>
  <c r="BY531" i="1"/>
  <c r="BY532" i="1"/>
  <c r="BY533" i="1"/>
  <c r="BY534" i="1"/>
  <c r="BY535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7" i="1"/>
  <c r="BY558" i="1"/>
  <c r="BY559" i="1"/>
  <c r="BY560" i="1"/>
  <c r="BY561" i="1"/>
  <c r="BY562" i="1"/>
  <c r="BY563" i="1"/>
  <c r="BY564" i="1"/>
  <c r="BY565" i="1"/>
  <c r="BY566" i="1"/>
  <c r="BY567" i="1"/>
  <c r="BY568" i="1"/>
  <c r="BY569" i="1"/>
  <c r="BY570" i="1"/>
  <c r="BY571" i="1"/>
  <c r="BY572" i="1"/>
  <c r="BY573" i="1"/>
  <c r="BY574" i="1"/>
  <c r="BY575" i="1"/>
  <c r="BY576" i="1"/>
  <c r="BY577" i="1"/>
  <c r="BY578" i="1"/>
  <c r="BY579" i="1"/>
  <c r="BY580" i="1"/>
  <c r="BY581" i="1"/>
  <c r="BY582" i="1"/>
  <c r="BY583" i="1"/>
  <c r="BY584" i="1"/>
  <c r="BY585" i="1"/>
  <c r="BY586" i="1"/>
  <c r="BY587" i="1"/>
  <c r="BY588" i="1"/>
  <c r="BY589" i="1"/>
  <c r="BY590" i="1"/>
  <c r="BY591" i="1"/>
  <c r="BY592" i="1"/>
  <c r="BY593" i="1"/>
  <c r="BY594" i="1"/>
  <c r="BY595" i="1"/>
  <c r="BY596" i="1"/>
  <c r="BY597" i="1"/>
  <c r="BY598" i="1"/>
  <c r="BY599" i="1"/>
  <c r="BY600" i="1"/>
  <c r="BY601" i="1"/>
  <c r="BY602" i="1"/>
  <c r="BY603" i="1"/>
  <c r="BY604" i="1"/>
  <c r="BY605" i="1"/>
  <c r="BY606" i="1"/>
  <c r="BY607" i="1"/>
  <c r="BY608" i="1"/>
  <c r="BY609" i="1"/>
  <c r="BY610" i="1"/>
  <c r="BY611" i="1"/>
  <c r="BY612" i="1"/>
  <c r="BY613" i="1"/>
  <c r="BY614" i="1"/>
  <c r="BY615" i="1"/>
  <c r="BY616" i="1"/>
  <c r="BY617" i="1"/>
  <c r="BY618" i="1"/>
  <c r="BY619" i="1"/>
  <c r="BY620" i="1"/>
  <c r="BY621" i="1"/>
  <c r="BY622" i="1"/>
  <c r="BY623" i="1"/>
  <c r="BY624" i="1"/>
  <c r="BY625" i="1"/>
  <c r="BY626" i="1"/>
  <c r="BY627" i="1"/>
  <c r="BY628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1" i="1"/>
  <c r="BY642" i="1"/>
  <c r="BY643" i="1"/>
  <c r="BY644" i="1"/>
  <c r="BY645" i="1"/>
  <c r="BY646" i="1"/>
  <c r="BY647" i="1"/>
  <c r="BY648" i="1"/>
  <c r="BY649" i="1"/>
  <c r="BY650" i="1"/>
  <c r="BY651" i="1"/>
  <c r="BY652" i="1"/>
  <c r="BY653" i="1"/>
  <c r="BY654" i="1"/>
  <c r="BY655" i="1"/>
  <c r="BY656" i="1"/>
  <c r="BY657" i="1"/>
  <c r="BY658" i="1"/>
  <c r="BY659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BY684" i="1"/>
  <c r="BY685" i="1"/>
  <c r="BY686" i="1"/>
  <c r="BY687" i="1"/>
  <c r="BY688" i="1"/>
  <c r="BY689" i="1"/>
  <c r="BY690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2" i="1"/>
  <c r="BY713" i="1"/>
  <c r="BY714" i="1"/>
  <c r="BY715" i="1"/>
  <c r="BY716" i="1"/>
  <c r="BY717" i="1"/>
  <c r="BY718" i="1"/>
  <c r="BY719" i="1"/>
  <c r="BY720" i="1"/>
  <c r="BY721" i="1"/>
  <c r="BY722" i="1"/>
  <c r="BY723" i="1"/>
  <c r="BY724" i="1"/>
  <c r="BY725" i="1"/>
  <c r="BY726" i="1"/>
  <c r="BY727" i="1"/>
  <c r="BY728" i="1"/>
  <c r="BY729" i="1"/>
  <c r="BY730" i="1"/>
  <c r="BY731" i="1"/>
  <c r="BY732" i="1"/>
  <c r="BY733" i="1"/>
  <c r="BY734" i="1"/>
  <c r="BY735" i="1"/>
  <c r="BY736" i="1"/>
  <c r="BY737" i="1"/>
  <c r="BY738" i="1"/>
  <c r="BY739" i="1"/>
  <c r="BY740" i="1"/>
  <c r="BY741" i="1"/>
  <c r="BY742" i="1"/>
  <c r="BY743" i="1"/>
  <c r="BY744" i="1"/>
  <c r="BY745" i="1"/>
  <c r="BY746" i="1"/>
  <c r="BY747" i="1"/>
  <c r="BY748" i="1"/>
  <c r="BY749" i="1"/>
  <c r="BY750" i="1"/>
  <c r="BY751" i="1"/>
  <c r="BY752" i="1"/>
  <c r="BY753" i="1"/>
  <c r="BY754" i="1"/>
  <c r="BY755" i="1"/>
  <c r="BY756" i="1"/>
  <c r="BY757" i="1"/>
  <c r="BY758" i="1"/>
  <c r="BY759" i="1"/>
  <c r="BY760" i="1"/>
  <c r="BY761" i="1"/>
  <c r="BY762" i="1"/>
  <c r="BY763" i="1"/>
  <c r="BY764" i="1"/>
  <c r="BY765" i="1"/>
  <c r="BY766" i="1"/>
  <c r="BY767" i="1"/>
  <c r="BY768" i="1"/>
  <c r="BY769" i="1"/>
  <c r="BY770" i="1"/>
  <c r="BY771" i="1"/>
  <c r="BY772" i="1"/>
  <c r="BY773" i="1"/>
  <c r="BY774" i="1"/>
  <c r="BY775" i="1"/>
  <c r="BY776" i="1"/>
  <c r="BY777" i="1"/>
  <c r="BY778" i="1"/>
  <c r="BY779" i="1"/>
  <c r="BY780" i="1"/>
  <c r="BY781" i="1"/>
  <c r="BY782" i="1"/>
  <c r="BY783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Y808" i="1"/>
  <c r="BY809" i="1"/>
  <c r="BY810" i="1"/>
  <c r="BY811" i="1"/>
  <c r="BY812" i="1"/>
  <c r="BY813" i="1"/>
  <c r="BY814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0" i="1"/>
  <c r="BY831" i="1"/>
  <c r="BY832" i="1"/>
  <c r="BY833" i="1"/>
  <c r="BY834" i="1"/>
  <c r="BY835" i="1"/>
  <c r="BY836" i="1"/>
  <c r="BY837" i="1"/>
  <c r="BY838" i="1"/>
  <c r="BY839" i="1"/>
  <c r="BY840" i="1"/>
  <c r="BY841" i="1"/>
  <c r="BY842" i="1"/>
  <c r="BY843" i="1"/>
  <c r="BY844" i="1"/>
  <c r="BY845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5" i="1"/>
  <c r="BY866" i="1"/>
  <c r="BY867" i="1"/>
  <c r="BY868" i="1"/>
  <c r="BY869" i="1"/>
  <c r="BY870" i="1"/>
  <c r="BY871" i="1"/>
  <c r="BY872" i="1"/>
  <c r="BY873" i="1"/>
  <c r="BY874" i="1"/>
  <c r="BY875" i="1"/>
  <c r="BY876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BY901" i="1"/>
  <c r="BY902" i="1"/>
  <c r="BY903" i="1"/>
  <c r="BY904" i="1"/>
  <c r="BY905" i="1"/>
  <c r="BY906" i="1"/>
  <c r="BY907" i="1"/>
  <c r="BY908" i="1"/>
  <c r="BY909" i="1"/>
  <c r="BY910" i="1"/>
  <c r="BY911" i="1"/>
  <c r="BY912" i="1"/>
  <c r="BY913" i="1"/>
  <c r="BY914" i="1"/>
  <c r="BY915" i="1"/>
  <c r="BY916" i="1"/>
  <c r="BY917" i="1"/>
  <c r="BY918" i="1"/>
  <c r="BY919" i="1"/>
  <c r="BY920" i="1"/>
  <c r="BY921" i="1"/>
  <c r="BY922" i="1"/>
  <c r="BY923" i="1"/>
  <c r="BY924" i="1"/>
  <c r="BY925" i="1"/>
  <c r="BY926" i="1"/>
  <c r="BY927" i="1"/>
  <c r="BY928" i="1"/>
  <c r="BY929" i="1"/>
  <c r="BY930" i="1"/>
  <c r="BY931" i="1"/>
  <c r="BY932" i="1"/>
  <c r="BY933" i="1"/>
  <c r="BY934" i="1"/>
  <c r="BY935" i="1"/>
  <c r="BY936" i="1"/>
  <c r="BY937" i="1"/>
  <c r="BY938" i="1"/>
  <c r="BY939" i="1"/>
  <c r="BY940" i="1"/>
  <c r="BY941" i="1"/>
  <c r="BY942" i="1"/>
  <c r="BY943" i="1"/>
  <c r="BY944" i="1"/>
  <c r="BY945" i="1"/>
  <c r="BY946" i="1"/>
  <c r="BY947" i="1"/>
  <c r="BY948" i="1"/>
  <c r="BY949" i="1"/>
  <c r="BY950" i="1"/>
  <c r="BY951" i="1"/>
  <c r="BY952" i="1"/>
  <c r="BY953" i="1"/>
  <c r="BY954" i="1"/>
  <c r="BY955" i="1"/>
  <c r="BY956" i="1"/>
  <c r="BY957" i="1"/>
  <c r="BY958" i="1"/>
  <c r="BY959" i="1"/>
  <c r="BY960" i="1"/>
  <c r="BY961" i="1"/>
  <c r="BY962" i="1"/>
  <c r="BY963" i="1"/>
  <c r="BY964" i="1"/>
  <c r="BY965" i="1"/>
  <c r="BY966" i="1"/>
  <c r="BY967" i="1"/>
  <c r="BY968" i="1"/>
  <c r="BY969" i="1"/>
  <c r="BY970" i="1"/>
  <c r="BY971" i="1"/>
  <c r="BY972" i="1"/>
  <c r="BY973" i="1"/>
  <c r="BY974" i="1"/>
  <c r="BY975" i="1"/>
  <c r="BY976" i="1"/>
  <c r="BY977" i="1"/>
  <c r="BY978" i="1"/>
  <c r="BY979" i="1"/>
  <c r="BY980" i="1"/>
  <c r="BY981" i="1"/>
  <c r="BY982" i="1"/>
  <c r="BY983" i="1"/>
  <c r="BY984" i="1"/>
  <c r="BY985" i="1"/>
  <c r="BY986" i="1"/>
  <c r="BY987" i="1"/>
  <c r="BY988" i="1"/>
  <c r="BY989" i="1"/>
  <c r="BY990" i="1"/>
  <c r="BY991" i="1"/>
  <c r="BY992" i="1"/>
  <c r="BY993" i="1"/>
  <c r="BY994" i="1"/>
  <c r="BY995" i="1"/>
  <c r="BY996" i="1"/>
  <c r="BY997" i="1"/>
  <c r="BY998" i="1"/>
  <c r="BY999" i="1"/>
  <c r="BY1000" i="1"/>
  <c r="BY1001" i="1"/>
  <c r="BY1002" i="1"/>
  <c r="BY1003" i="1"/>
  <c r="BY1004" i="1"/>
  <c r="BY1005" i="1"/>
  <c r="BY1006" i="1"/>
  <c r="BY1007" i="1"/>
  <c r="BY1008" i="1"/>
  <c r="BY1009" i="1"/>
  <c r="BY1010" i="1"/>
  <c r="BY1011" i="1"/>
  <c r="BY1012" i="1"/>
  <c r="BY1013" i="1"/>
  <c r="BY1014" i="1"/>
  <c r="BY1015" i="1"/>
  <c r="BY1016" i="1"/>
  <c r="BY1017" i="1"/>
  <c r="BY1018" i="1"/>
  <c r="BY1019" i="1"/>
  <c r="BY1020" i="1"/>
  <c r="BY1021" i="1"/>
  <c r="BY1022" i="1"/>
  <c r="BY1023" i="1"/>
  <c r="BY1024" i="1"/>
  <c r="BY1025" i="1"/>
  <c r="BY1026" i="1"/>
  <c r="BY1027" i="1"/>
  <c r="BY1028" i="1"/>
  <c r="BY1029" i="1"/>
  <c r="BY1030" i="1"/>
  <c r="BY1031" i="1"/>
  <c r="BY1032" i="1"/>
  <c r="BY1033" i="1"/>
  <c r="BY1034" i="1"/>
  <c r="BY1035" i="1"/>
  <c r="BY1036" i="1"/>
  <c r="BY1037" i="1"/>
  <c r="BY1038" i="1"/>
  <c r="BY1039" i="1"/>
  <c r="BY1040" i="1"/>
  <c r="BY1041" i="1"/>
  <c r="BY1042" i="1"/>
  <c r="BY1043" i="1"/>
  <c r="BY1044" i="1"/>
  <c r="BY1045" i="1"/>
  <c r="BY1046" i="1"/>
  <c r="BY1047" i="1"/>
  <c r="BY1048" i="1"/>
  <c r="BY1049" i="1"/>
  <c r="BY1050" i="1"/>
  <c r="BY1051" i="1"/>
  <c r="BY1052" i="1"/>
  <c r="BY1053" i="1"/>
  <c r="BY1054" i="1"/>
  <c r="BY1055" i="1"/>
  <c r="BY1056" i="1"/>
  <c r="BY1057" i="1"/>
  <c r="BY1058" i="1"/>
  <c r="BY1059" i="1"/>
  <c r="BY1060" i="1"/>
  <c r="BY1061" i="1"/>
  <c r="BY1062" i="1"/>
  <c r="BY1063" i="1"/>
  <c r="BY1064" i="1"/>
  <c r="BY1065" i="1"/>
  <c r="BY1066" i="1"/>
  <c r="BY1067" i="1"/>
  <c r="BY1068" i="1"/>
  <c r="BY1069" i="1"/>
  <c r="BY1070" i="1"/>
  <c r="BY1071" i="1"/>
  <c r="BY1072" i="1"/>
  <c r="BY1073" i="1"/>
  <c r="BY1074" i="1"/>
  <c r="BY1075" i="1"/>
  <c r="BY1076" i="1"/>
  <c r="BY1077" i="1"/>
  <c r="BY1078" i="1"/>
  <c r="BY1079" i="1"/>
  <c r="BY1080" i="1"/>
  <c r="BY1081" i="1"/>
  <c r="BY1082" i="1"/>
  <c r="BY1083" i="1"/>
  <c r="BY1084" i="1"/>
  <c r="BY1085" i="1"/>
  <c r="BY1086" i="1"/>
  <c r="BY1087" i="1"/>
  <c r="BY1088" i="1"/>
  <c r="BY1089" i="1"/>
  <c r="BY1090" i="1"/>
  <c r="BY1091" i="1"/>
  <c r="BY1092" i="1"/>
  <c r="BY1093" i="1"/>
  <c r="BY1094" i="1"/>
  <c r="BY1095" i="1"/>
  <c r="BY1096" i="1"/>
  <c r="BY1097" i="1"/>
  <c r="BY1098" i="1"/>
  <c r="BY1099" i="1"/>
  <c r="BY1100" i="1"/>
  <c r="BY1101" i="1"/>
  <c r="BY1102" i="1"/>
  <c r="BY1103" i="1"/>
  <c r="BY1104" i="1"/>
  <c r="BY1105" i="1"/>
  <c r="BY1106" i="1"/>
  <c r="BY1107" i="1"/>
  <c r="BY1108" i="1"/>
  <c r="BY1109" i="1"/>
  <c r="BY1110" i="1"/>
  <c r="BY1111" i="1"/>
  <c r="BY1112" i="1"/>
  <c r="BY1113" i="1"/>
  <c r="BY1114" i="1"/>
  <c r="BY1115" i="1"/>
  <c r="BY1116" i="1"/>
  <c r="BY1117" i="1"/>
  <c r="BY1118" i="1"/>
  <c r="BY1119" i="1"/>
  <c r="BY1120" i="1"/>
  <c r="BY1121" i="1"/>
  <c r="BY1122" i="1"/>
  <c r="BY1123" i="1"/>
  <c r="BY1124" i="1"/>
  <c r="BY1125" i="1"/>
  <c r="BY1126" i="1"/>
  <c r="BY1127" i="1"/>
  <c r="BY1128" i="1"/>
  <c r="BY1129" i="1"/>
  <c r="BY1130" i="1"/>
  <c r="BY1131" i="1"/>
  <c r="BY1132" i="1"/>
  <c r="BY1133" i="1"/>
  <c r="BY1134" i="1"/>
  <c r="BY1135" i="1"/>
  <c r="BY1136" i="1"/>
  <c r="BY1137" i="1"/>
  <c r="BY1138" i="1"/>
  <c r="BY1139" i="1"/>
  <c r="BY1140" i="1"/>
  <c r="BY1141" i="1"/>
  <c r="BY1142" i="1"/>
  <c r="BY1143" i="1"/>
  <c r="BY1144" i="1"/>
  <c r="BY1145" i="1"/>
  <c r="BY1146" i="1"/>
  <c r="BY1147" i="1"/>
  <c r="BY1148" i="1"/>
  <c r="BY1149" i="1"/>
  <c r="BY1150" i="1"/>
  <c r="BY1151" i="1"/>
  <c r="BY1152" i="1"/>
  <c r="BY1153" i="1"/>
  <c r="BY1154" i="1"/>
  <c r="BY1155" i="1"/>
  <c r="BY1156" i="1"/>
  <c r="BY1157" i="1"/>
  <c r="BY1158" i="1"/>
  <c r="BY1159" i="1"/>
  <c r="BY1160" i="1"/>
  <c r="BY1161" i="1"/>
  <c r="BY1162" i="1"/>
  <c r="BY1163" i="1"/>
  <c r="BY1164" i="1"/>
  <c r="BY1165" i="1"/>
  <c r="BY1166" i="1"/>
  <c r="BY1167" i="1"/>
  <c r="BY1168" i="1"/>
  <c r="BY1169" i="1"/>
  <c r="BY1170" i="1"/>
  <c r="BY1171" i="1"/>
  <c r="BY1172" i="1"/>
  <c r="BY1173" i="1"/>
  <c r="BY1174" i="1"/>
  <c r="BY1175" i="1"/>
  <c r="BY1176" i="1"/>
  <c r="BY1177" i="1"/>
  <c r="BY1178" i="1"/>
  <c r="BY1179" i="1"/>
  <c r="BY1180" i="1"/>
  <c r="BY1181" i="1"/>
  <c r="BY1182" i="1"/>
  <c r="BY1183" i="1"/>
  <c r="BY1184" i="1"/>
  <c r="BY1185" i="1"/>
  <c r="BY1186" i="1"/>
  <c r="BY1187" i="1"/>
  <c r="BY1188" i="1"/>
  <c r="BY1189" i="1"/>
  <c r="BY1190" i="1"/>
  <c r="BY1191" i="1"/>
  <c r="BY1192" i="1"/>
  <c r="BY1193" i="1"/>
  <c r="BY1194" i="1"/>
  <c r="BY1195" i="1"/>
  <c r="BY1196" i="1"/>
  <c r="BY1197" i="1"/>
  <c r="BY1198" i="1"/>
  <c r="BY1199" i="1"/>
  <c r="BY1200" i="1"/>
  <c r="BY1201" i="1"/>
  <c r="BY1202" i="1"/>
  <c r="BY1203" i="1"/>
  <c r="BY1204" i="1"/>
  <c r="BY1205" i="1"/>
  <c r="BY1206" i="1"/>
  <c r="BY1207" i="1"/>
  <c r="BY1208" i="1"/>
  <c r="BY1209" i="1"/>
  <c r="BY1210" i="1"/>
  <c r="BY1211" i="1"/>
  <c r="BY1212" i="1"/>
  <c r="BY1213" i="1"/>
  <c r="BY1214" i="1"/>
  <c r="BY1215" i="1"/>
  <c r="BY1216" i="1"/>
  <c r="BY1217" i="1"/>
  <c r="BY1218" i="1"/>
  <c r="BY1219" i="1"/>
  <c r="BY1220" i="1"/>
  <c r="BY1221" i="1"/>
  <c r="BY1222" i="1"/>
  <c r="BY1223" i="1"/>
  <c r="BY1224" i="1"/>
  <c r="BY1225" i="1"/>
  <c r="BY1226" i="1"/>
  <c r="BY1227" i="1"/>
  <c r="BY1228" i="1"/>
  <c r="BY1229" i="1"/>
  <c r="BY1230" i="1"/>
  <c r="BY1231" i="1"/>
  <c r="BY1232" i="1"/>
  <c r="BY1233" i="1"/>
  <c r="BY1234" i="1"/>
  <c r="BY1235" i="1"/>
  <c r="BY1236" i="1"/>
  <c r="BY1237" i="1"/>
  <c r="BY1238" i="1"/>
  <c r="BY1239" i="1"/>
  <c r="BY1240" i="1"/>
  <c r="BY1241" i="1"/>
  <c r="BY1242" i="1"/>
  <c r="BY1243" i="1"/>
  <c r="BY1244" i="1"/>
  <c r="BY1245" i="1"/>
  <c r="BY1246" i="1"/>
  <c r="BY1247" i="1"/>
  <c r="BY1248" i="1"/>
  <c r="BY1249" i="1"/>
  <c r="BY1250" i="1"/>
  <c r="BY1251" i="1"/>
  <c r="BY1252" i="1"/>
  <c r="BY1253" i="1"/>
  <c r="BY1254" i="1"/>
  <c r="BY1255" i="1"/>
  <c r="BY1256" i="1"/>
  <c r="BY1257" i="1"/>
  <c r="BY1258" i="1"/>
  <c r="BY1259" i="1"/>
  <c r="BY1260" i="1"/>
  <c r="BY1261" i="1"/>
  <c r="BY1262" i="1"/>
  <c r="BY1263" i="1"/>
  <c r="BY1264" i="1"/>
  <c r="BY1265" i="1"/>
  <c r="BY1266" i="1"/>
  <c r="BY1267" i="1"/>
  <c r="BY1268" i="1"/>
  <c r="BY1269" i="1"/>
  <c r="BY1270" i="1"/>
  <c r="BY1271" i="1"/>
  <c r="BY1272" i="1"/>
  <c r="BY1273" i="1"/>
  <c r="BY1274" i="1"/>
  <c r="BY1275" i="1"/>
  <c r="BY1276" i="1"/>
  <c r="BY1277" i="1"/>
  <c r="BY1278" i="1"/>
  <c r="BY1279" i="1"/>
  <c r="BY1280" i="1"/>
  <c r="BY1281" i="1"/>
  <c r="BY1282" i="1"/>
  <c r="BY1283" i="1"/>
  <c r="BY1284" i="1"/>
  <c r="BY1285" i="1"/>
  <c r="BY1286" i="1"/>
  <c r="BY1287" i="1"/>
  <c r="BY1288" i="1"/>
  <c r="BY1289" i="1"/>
  <c r="BY1290" i="1"/>
  <c r="BY1291" i="1"/>
  <c r="BY1292" i="1"/>
  <c r="BY1293" i="1"/>
  <c r="BY1294" i="1"/>
  <c r="BY1295" i="1"/>
  <c r="BY1296" i="1"/>
  <c r="BY1297" i="1"/>
  <c r="BY1298" i="1"/>
  <c r="BY1299" i="1"/>
  <c r="BY1300" i="1"/>
  <c r="BY1301" i="1"/>
  <c r="BY1302" i="1"/>
  <c r="BY1303" i="1"/>
  <c r="BY1304" i="1"/>
  <c r="BY1305" i="1"/>
  <c r="BY1306" i="1"/>
  <c r="BY1307" i="1"/>
  <c r="BY1308" i="1"/>
  <c r="BY1309" i="1"/>
  <c r="BY1310" i="1"/>
  <c r="BY1311" i="1"/>
  <c r="BY1312" i="1"/>
  <c r="BY1313" i="1"/>
  <c r="BY1314" i="1"/>
  <c r="BY1315" i="1"/>
  <c r="BY1316" i="1"/>
  <c r="BY1317" i="1"/>
  <c r="BY1318" i="1"/>
  <c r="BY1319" i="1"/>
  <c r="BY1320" i="1"/>
  <c r="BY1321" i="1"/>
  <c r="BY1322" i="1"/>
  <c r="BY1323" i="1"/>
  <c r="BY1324" i="1"/>
  <c r="BY1325" i="1"/>
  <c r="BY1326" i="1"/>
  <c r="BY1327" i="1"/>
  <c r="BY1328" i="1"/>
  <c r="BY1329" i="1"/>
  <c r="BY1330" i="1"/>
  <c r="BY1331" i="1"/>
  <c r="BY1332" i="1"/>
  <c r="BY1333" i="1"/>
  <c r="BY1334" i="1"/>
  <c r="BY1335" i="1"/>
  <c r="BY1336" i="1"/>
  <c r="BY1337" i="1"/>
  <c r="BY1338" i="1"/>
  <c r="BY1339" i="1"/>
  <c r="BY1340" i="1"/>
  <c r="BY1341" i="1"/>
  <c r="BY1342" i="1"/>
  <c r="BY1343" i="1"/>
  <c r="BY1344" i="1"/>
  <c r="BY1345" i="1"/>
  <c r="BY1346" i="1"/>
  <c r="BY1347" i="1"/>
  <c r="BY1348" i="1"/>
  <c r="BY1349" i="1"/>
  <c r="BY1350" i="1"/>
  <c r="BY1351" i="1"/>
  <c r="BY1352" i="1"/>
  <c r="BY1353" i="1"/>
  <c r="BY1354" i="1"/>
  <c r="BY1355" i="1"/>
  <c r="BY1356" i="1"/>
  <c r="BY1357" i="1"/>
  <c r="BY1358" i="1"/>
  <c r="BY1359" i="1"/>
  <c r="BY1360" i="1"/>
  <c r="BY1361" i="1"/>
  <c r="BY1362" i="1"/>
  <c r="BY1363" i="1"/>
  <c r="BY1364" i="1"/>
  <c r="BY1365" i="1"/>
  <c r="BY1366" i="1"/>
  <c r="BY1367" i="1"/>
  <c r="BY1368" i="1"/>
  <c r="BY1369" i="1"/>
  <c r="BY1370" i="1"/>
  <c r="BY1371" i="1"/>
  <c r="BY1372" i="1"/>
  <c r="BY1373" i="1"/>
  <c r="BY1374" i="1"/>
  <c r="BY1375" i="1"/>
  <c r="BY1376" i="1"/>
  <c r="BY1377" i="1"/>
  <c r="BY1378" i="1"/>
  <c r="BY1379" i="1"/>
  <c r="BY1380" i="1"/>
  <c r="BY1381" i="1"/>
  <c r="BY1382" i="1"/>
  <c r="BY1383" i="1"/>
  <c r="BY1384" i="1"/>
  <c r="BY1385" i="1"/>
  <c r="BY1386" i="1"/>
  <c r="BY1387" i="1"/>
  <c r="BY1388" i="1"/>
  <c r="BY1389" i="1"/>
  <c r="BY1390" i="1"/>
  <c r="BY1391" i="1"/>
  <c r="BY1392" i="1"/>
  <c r="BY1393" i="1"/>
  <c r="BY1394" i="1"/>
  <c r="BY1395" i="1"/>
  <c r="BY1396" i="1"/>
  <c r="BY1397" i="1"/>
  <c r="BY1398" i="1"/>
  <c r="BY1399" i="1"/>
  <c r="BY1400" i="1"/>
  <c r="BY1401" i="1"/>
  <c r="BY1402" i="1"/>
  <c r="BY1403" i="1"/>
  <c r="BY1404" i="1"/>
  <c r="BY1405" i="1"/>
  <c r="BY1406" i="1"/>
  <c r="BY1407" i="1"/>
  <c r="BY1408" i="1"/>
  <c r="BY1409" i="1"/>
  <c r="BY1410" i="1"/>
  <c r="BY1411" i="1"/>
  <c r="BY1412" i="1"/>
  <c r="BY1413" i="1"/>
  <c r="BY1414" i="1"/>
  <c r="BY1415" i="1"/>
  <c r="BY1416" i="1"/>
  <c r="BY1417" i="1"/>
  <c r="BY1418" i="1"/>
  <c r="BY1419" i="1"/>
  <c r="BY1420" i="1"/>
  <c r="BY1421" i="1"/>
  <c r="BY1422" i="1"/>
  <c r="BY1423" i="1"/>
  <c r="BY1424" i="1"/>
  <c r="BY1425" i="1"/>
  <c r="BY1426" i="1"/>
  <c r="BY1427" i="1"/>
  <c r="BY1428" i="1"/>
  <c r="BY1429" i="1"/>
  <c r="BY1430" i="1"/>
  <c r="BY1431" i="1"/>
  <c r="BY1432" i="1"/>
  <c r="BY1433" i="1"/>
  <c r="BY1434" i="1"/>
  <c r="BY1435" i="1"/>
  <c r="BY1436" i="1"/>
  <c r="BY1437" i="1"/>
  <c r="BY1438" i="1"/>
  <c r="BY1439" i="1"/>
  <c r="BY1440" i="1"/>
  <c r="BY1441" i="1"/>
  <c r="BY1442" i="1"/>
  <c r="BY1443" i="1"/>
  <c r="BY1444" i="1"/>
  <c r="BY1445" i="1"/>
  <c r="BY1446" i="1"/>
  <c r="BY1447" i="1"/>
  <c r="BY1448" i="1"/>
  <c r="BY1449" i="1"/>
  <c r="BY1450" i="1"/>
  <c r="BY1451" i="1"/>
  <c r="BY1452" i="1"/>
  <c r="BY1453" i="1"/>
  <c r="BY1454" i="1"/>
  <c r="BY1455" i="1"/>
  <c r="BY1456" i="1"/>
  <c r="BY1457" i="1"/>
  <c r="BY1458" i="1"/>
  <c r="BY1459" i="1"/>
  <c r="BY1460" i="1"/>
  <c r="BY1461" i="1"/>
  <c r="BY1462" i="1"/>
  <c r="BY1463" i="1"/>
  <c r="BY1464" i="1"/>
  <c r="BY1465" i="1"/>
  <c r="BY1466" i="1"/>
  <c r="BY1467" i="1"/>
  <c r="BY1468" i="1"/>
  <c r="BY1469" i="1"/>
  <c r="BY1470" i="1"/>
  <c r="BY1471" i="1"/>
  <c r="BY1472" i="1"/>
  <c r="BY1473" i="1"/>
  <c r="BY1474" i="1"/>
  <c r="BY1475" i="1"/>
  <c r="BY1476" i="1"/>
  <c r="BY1477" i="1"/>
  <c r="BY1478" i="1"/>
  <c r="BY1479" i="1"/>
  <c r="BY1480" i="1"/>
  <c r="BY1481" i="1"/>
  <c r="BY1482" i="1"/>
  <c r="BY1483" i="1"/>
  <c r="BY1484" i="1"/>
  <c r="BY1485" i="1"/>
  <c r="BY1486" i="1"/>
  <c r="BY1487" i="1"/>
  <c r="BY1488" i="1"/>
  <c r="BY1489" i="1"/>
  <c r="BY1490" i="1"/>
  <c r="BY1491" i="1"/>
  <c r="BY1492" i="1"/>
  <c r="BY1493" i="1"/>
  <c r="BY1494" i="1"/>
  <c r="BY1495" i="1"/>
  <c r="BY1496" i="1"/>
  <c r="BY1497" i="1"/>
  <c r="BY1498" i="1"/>
  <c r="BY1499" i="1"/>
  <c r="BY1500" i="1"/>
  <c r="BY1501" i="1"/>
  <c r="BY1502" i="1"/>
  <c r="BY1503" i="1"/>
  <c r="BY1504" i="1"/>
  <c r="BY1505" i="1"/>
  <c r="BY1506" i="1"/>
  <c r="BY1507" i="1"/>
  <c r="BY1508" i="1"/>
  <c r="BY1509" i="1"/>
  <c r="BY1510" i="1"/>
  <c r="BY1511" i="1"/>
  <c r="BY1512" i="1"/>
  <c r="BY1513" i="1"/>
  <c r="BY1514" i="1"/>
  <c r="BY1515" i="1"/>
  <c r="BY1516" i="1"/>
  <c r="BY1517" i="1"/>
  <c r="BY1518" i="1"/>
  <c r="BY1519" i="1"/>
  <c r="BY1520" i="1"/>
  <c r="BY1521" i="1"/>
  <c r="BY1522" i="1"/>
  <c r="BY1523" i="1"/>
  <c r="BY1524" i="1"/>
  <c r="BY1525" i="1"/>
  <c r="BY1526" i="1"/>
  <c r="BY1527" i="1"/>
  <c r="BY1528" i="1"/>
  <c r="BY1529" i="1"/>
  <c r="BY1530" i="1"/>
  <c r="BY1531" i="1"/>
  <c r="BY1532" i="1"/>
  <c r="BY1533" i="1"/>
  <c r="BY1534" i="1"/>
  <c r="BY1535" i="1"/>
  <c r="BY1536" i="1"/>
  <c r="BY1537" i="1"/>
  <c r="BY1538" i="1"/>
  <c r="BY1539" i="1"/>
  <c r="BY1540" i="1"/>
  <c r="BY1541" i="1"/>
  <c r="BY1542" i="1"/>
  <c r="BY1543" i="1"/>
  <c r="BY1544" i="1"/>
  <c r="BY1545" i="1"/>
  <c r="BY1546" i="1"/>
  <c r="BY1547" i="1"/>
  <c r="BY1548" i="1"/>
  <c r="BY1549" i="1"/>
  <c r="BX3" i="1"/>
  <c r="BX4" i="1"/>
  <c r="BX5" i="1"/>
  <c r="BX6" i="1"/>
  <c r="BX7" i="1"/>
  <c r="BX8" i="1"/>
  <c r="BX9" i="1"/>
  <c r="BX10" i="1"/>
  <c r="BX11" i="1"/>
  <c r="BX12" i="1"/>
  <c r="BX13" i="1"/>
  <c r="BX14" i="1"/>
  <c r="BX15" i="1"/>
  <c r="BX16" i="1"/>
  <c r="BX17" i="1"/>
  <c r="BX18" i="1"/>
  <c r="BX19" i="1"/>
  <c r="BX20" i="1"/>
  <c r="BX21" i="1"/>
  <c r="BX22" i="1"/>
  <c r="BX23" i="1"/>
  <c r="BX24" i="1"/>
  <c r="BX25" i="1"/>
  <c r="BX26" i="1"/>
  <c r="BX27" i="1"/>
  <c r="BX28" i="1"/>
  <c r="BX29" i="1"/>
  <c r="BX30" i="1"/>
  <c r="BX31" i="1"/>
  <c r="BX32" i="1"/>
  <c r="BX33" i="1"/>
  <c r="BX34" i="1"/>
  <c r="BX35" i="1"/>
  <c r="BX36" i="1"/>
  <c r="BX37" i="1"/>
  <c r="BX38" i="1"/>
  <c r="BX39" i="1"/>
  <c r="BX40" i="1"/>
  <c r="BX41" i="1"/>
  <c r="BX42" i="1"/>
  <c r="BX43" i="1"/>
  <c r="BX44" i="1"/>
  <c r="BX45" i="1"/>
  <c r="BX46" i="1"/>
  <c r="BX47" i="1"/>
  <c r="BX48" i="1"/>
  <c r="BX49" i="1"/>
  <c r="BX50" i="1"/>
  <c r="BX51" i="1"/>
  <c r="BX52" i="1"/>
  <c r="BX53" i="1"/>
  <c r="BX54" i="1"/>
  <c r="BX55" i="1"/>
  <c r="BX56" i="1"/>
  <c r="BX57" i="1"/>
  <c r="BX58" i="1"/>
  <c r="BX59" i="1"/>
  <c r="BX60" i="1"/>
  <c r="BX61" i="1"/>
  <c r="BX62" i="1"/>
  <c r="BX63" i="1"/>
  <c r="BX64" i="1"/>
  <c r="BX65" i="1"/>
  <c r="BX66" i="1"/>
  <c r="BX67" i="1"/>
  <c r="BX68" i="1"/>
  <c r="BX69" i="1"/>
  <c r="BX70" i="1"/>
  <c r="BX71" i="1"/>
  <c r="BX72" i="1"/>
  <c r="BX73" i="1"/>
  <c r="BX74" i="1"/>
  <c r="BX75" i="1"/>
  <c r="BX76" i="1"/>
  <c r="BX77" i="1"/>
  <c r="BX78" i="1"/>
  <c r="BX79" i="1"/>
  <c r="BX80" i="1"/>
  <c r="BX81" i="1"/>
  <c r="BX82" i="1"/>
  <c r="BX83" i="1"/>
  <c r="BX84" i="1"/>
  <c r="BX85" i="1"/>
  <c r="BX86" i="1"/>
  <c r="BX87" i="1"/>
  <c r="BX88" i="1"/>
  <c r="BX89" i="1"/>
  <c r="BX90" i="1"/>
  <c r="BX91" i="1"/>
  <c r="BX92" i="1"/>
  <c r="BX93" i="1"/>
  <c r="BX94" i="1"/>
  <c r="BX95" i="1"/>
  <c r="BX96" i="1"/>
  <c r="BX97" i="1"/>
  <c r="BX98" i="1"/>
  <c r="BX99" i="1"/>
  <c r="BX100" i="1"/>
  <c r="BX101" i="1"/>
  <c r="BX102" i="1"/>
  <c r="BX103" i="1"/>
  <c r="BX104" i="1"/>
  <c r="BX105" i="1"/>
  <c r="BX106" i="1"/>
  <c r="BX107" i="1"/>
  <c r="BX108" i="1"/>
  <c r="BX109" i="1"/>
  <c r="BX110" i="1"/>
  <c r="BX111" i="1"/>
  <c r="BX112" i="1"/>
  <c r="BX113" i="1"/>
  <c r="BX114" i="1"/>
  <c r="BX115" i="1"/>
  <c r="BX116" i="1"/>
  <c r="BX117" i="1"/>
  <c r="BX118" i="1"/>
  <c r="BX119" i="1"/>
  <c r="BX120" i="1"/>
  <c r="BX121" i="1"/>
  <c r="BX122" i="1"/>
  <c r="BX123" i="1"/>
  <c r="BX124" i="1"/>
  <c r="BX125" i="1"/>
  <c r="BX126" i="1"/>
  <c r="BX127" i="1"/>
  <c r="BX128" i="1"/>
  <c r="BX129" i="1"/>
  <c r="BX130" i="1"/>
  <c r="BX131" i="1"/>
  <c r="BX132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4" i="1"/>
  <c r="BX155" i="1"/>
  <c r="BX156" i="1"/>
  <c r="BX157" i="1"/>
  <c r="BX158" i="1"/>
  <c r="BX159" i="1"/>
  <c r="BX160" i="1"/>
  <c r="BX161" i="1"/>
  <c r="BX162" i="1"/>
  <c r="BX163" i="1"/>
  <c r="BX164" i="1"/>
  <c r="BX165" i="1"/>
  <c r="BX166" i="1"/>
  <c r="BX167" i="1"/>
  <c r="BX168" i="1"/>
  <c r="BX169" i="1"/>
  <c r="BX170" i="1"/>
  <c r="BX171" i="1"/>
  <c r="BX172" i="1"/>
  <c r="BX173" i="1"/>
  <c r="BX174" i="1"/>
  <c r="BX175" i="1"/>
  <c r="BX176" i="1"/>
  <c r="BX177" i="1"/>
  <c r="BX178" i="1"/>
  <c r="BX179" i="1"/>
  <c r="BX180" i="1"/>
  <c r="BX181" i="1"/>
  <c r="BX182" i="1"/>
  <c r="BX183" i="1"/>
  <c r="BX184" i="1"/>
  <c r="BX185" i="1"/>
  <c r="BX186" i="1"/>
  <c r="BX187" i="1"/>
  <c r="BX188" i="1"/>
  <c r="BX189" i="1"/>
  <c r="BX190" i="1"/>
  <c r="BX191" i="1"/>
  <c r="BX192" i="1"/>
  <c r="BX193" i="1"/>
  <c r="BX194" i="1"/>
  <c r="BX195" i="1"/>
  <c r="BX196" i="1"/>
  <c r="BX197" i="1"/>
  <c r="BX198" i="1"/>
  <c r="BX199" i="1"/>
  <c r="BX200" i="1"/>
  <c r="BX201" i="1"/>
  <c r="BX202" i="1"/>
  <c r="BX203" i="1"/>
  <c r="BX204" i="1"/>
  <c r="BX205" i="1"/>
  <c r="BX206" i="1"/>
  <c r="BX207" i="1"/>
  <c r="BX208" i="1"/>
  <c r="BX209" i="1"/>
  <c r="BX210" i="1"/>
  <c r="BX211" i="1"/>
  <c r="BX212" i="1"/>
  <c r="BX213" i="1"/>
  <c r="BX214" i="1"/>
  <c r="BX215" i="1"/>
  <c r="BX216" i="1"/>
  <c r="BX217" i="1"/>
  <c r="BX218" i="1"/>
  <c r="BX219" i="1"/>
  <c r="BX220" i="1"/>
  <c r="BX221" i="1"/>
  <c r="BX222" i="1"/>
  <c r="BX223" i="1"/>
  <c r="BX224" i="1"/>
  <c r="BX225" i="1"/>
  <c r="BX226" i="1"/>
  <c r="BX227" i="1"/>
  <c r="BX228" i="1"/>
  <c r="BX229" i="1"/>
  <c r="BX230" i="1"/>
  <c r="BX231" i="1"/>
  <c r="BX232" i="1"/>
  <c r="BX233" i="1"/>
  <c r="BX234" i="1"/>
  <c r="BX235" i="1"/>
  <c r="BX236" i="1"/>
  <c r="BX237" i="1"/>
  <c r="BX238" i="1"/>
  <c r="BX239" i="1"/>
  <c r="BX240" i="1"/>
  <c r="BX241" i="1"/>
  <c r="BX242" i="1"/>
  <c r="BX243" i="1"/>
  <c r="BX244" i="1"/>
  <c r="BX245" i="1"/>
  <c r="BX246" i="1"/>
  <c r="BX247" i="1"/>
  <c r="BX248" i="1"/>
  <c r="BX249" i="1"/>
  <c r="BX250" i="1"/>
  <c r="BX251" i="1"/>
  <c r="BX252" i="1"/>
  <c r="BX253" i="1"/>
  <c r="BX254" i="1"/>
  <c r="BX255" i="1"/>
  <c r="BX256" i="1"/>
  <c r="BX257" i="1"/>
  <c r="BX258" i="1"/>
  <c r="BX259" i="1"/>
  <c r="BX260" i="1"/>
  <c r="BX261" i="1"/>
  <c r="BX262" i="1"/>
  <c r="BX263" i="1"/>
  <c r="BX264" i="1"/>
  <c r="BX265" i="1"/>
  <c r="BX266" i="1"/>
  <c r="BX267" i="1"/>
  <c r="BX268" i="1"/>
  <c r="BX269" i="1"/>
  <c r="BX270" i="1"/>
  <c r="BX271" i="1"/>
  <c r="BX272" i="1"/>
  <c r="BX273" i="1"/>
  <c r="BX274" i="1"/>
  <c r="BX275" i="1"/>
  <c r="BX276" i="1"/>
  <c r="BX277" i="1"/>
  <c r="BX278" i="1"/>
  <c r="BX279" i="1"/>
  <c r="BX280" i="1"/>
  <c r="BX281" i="1"/>
  <c r="BX282" i="1"/>
  <c r="BX283" i="1"/>
  <c r="BX284" i="1"/>
  <c r="BX285" i="1"/>
  <c r="BX286" i="1"/>
  <c r="BX287" i="1"/>
  <c r="BX288" i="1"/>
  <c r="BX289" i="1"/>
  <c r="BX290" i="1"/>
  <c r="BX291" i="1"/>
  <c r="BX292" i="1"/>
  <c r="BX293" i="1"/>
  <c r="BX294" i="1"/>
  <c r="BX295" i="1"/>
  <c r="BX296" i="1"/>
  <c r="BX297" i="1"/>
  <c r="BX298" i="1"/>
  <c r="BX299" i="1"/>
  <c r="BX300" i="1"/>
  <c r="BX301" i="1"/>
  <c r="BX302" i="1"/>
  <c r="BX303" i="1"/>
  <c r="BX304" i="1"/>
  <c r="BX305" i="1"/>
  <c r="BX306" i="1"/>
  <c r="BX307" i="1"/>
  <c r="BX308" i="1"/>
  <c r="BX309" i="1"/>
  <c r="BX310" i="1"/>
  <c r="BX311" i="1"/>
  <c r="BX312" i="1"/>
  <c r="BX313" i="1"/>
  <c r="BX314" i="1"/>
  <c r="BX315" i="1"/>
  <c r="BX316" i="1"/>
  <c r="BX317" i="1"/>
  <c r="BX318" i="1"/>
  <c r="BX319" i="1"/>
  <c r="BX320" i="1"/>
  <c r="BX321" i="1"/>
  <c r="BX322" i="1"/>
  <c r="BX323" i="1"/>
  <c r="BX324" i="1"/>
  <c r="BX325" i="1"/>
  <c r="BX326" i="1"/>
  <c r="BX327" i="1"/>
  <c r="BX328" i="1"/>
  <c r="BX329" i="1"/>
  <c r="BX330" i="1"/>
  <c r="BX331" i="1"/>
  <c r="BX332" i="1"/>
  <c r="BX333" i="1"/>
  <c r="BX334" i="1"/>
  <c r="BX335" i="1"/>
  <c r="BX336" i="1"/>
  <c r="BX337" i="1"/>
  <c r="BX338" i="1"/>
  <c r="BX339" i="1"/>
  <c r="BX340" i="1"/>
  <c r="BX341" i="1"/>
  <c r="BX342" i="1"/>
  <c r="BX343" i="1"/>
  <c r="BX344" i="1"/>
  <c r="BX345" i="1"/>
  <c r="BX346" i="1"/>
  <c r="BX347" i="1"/>
  <c r="BX348" i="1"/>
  <c r="BX349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BX374" i="1"/>
  <c r="BX375" i="1"/>
  <c r="BX376" i="1"/>
  <c r="BX377" i="1"/>
  <c r="BX378" i="1"/>
  <c r="BX379" i="1"/>
  <c r="BX380" i="1"/>
  <c r="BX381" i="1"/>
  <c r="BX382" i="1"/>
  <c r="BX383" i="1"/>
  <c r="BX384" i="1"/>
  <c r="BX385" i="1"/>
  <c r="BX386" i="1"/>
  <c r="BX387" i="1"/>
  <c r="BX388" i="1"/>
  <c r="BX389" i="1"/>
  <c r="BX390" i="1"/>
  <c r="BX391" i="1"/>
  <c r="BX392" i="1"/>
  <c r="BX393" i="1"/>
  <c r="BX394" i="1"/>
  <c r="BX395" i="1"/>
  <c r="BX396" i="1"/>
  <c r="BX397" i="1"/>
  <c r="BX398" i="1"/>
  <c r="BX399" i="1"/>
  <c r="BX400" i="1"/>
  <c r="BX401" i="1"/>
  <c r="BX402" i="1"/>
  <c r="BX403" i="1"/>
  <c r="BX404" i="1"/>
  <c r="BX405" i="1"/>
  <c r="BX406" i="1"/>
  <c r="BX407" i="1"/>
  <c r="BX408" i="1"/>
  <c r="BX409" i="1"/>
  <c r="BX410" i="1"/>
  <c r="BX411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BX436" i="1"/>
  <c r="BX437" i="1"/>
  <c r="BX438" i="1"/>
  <c r="BX439" i="1"/>
  <c r="BX440" i="1"/>
  <c r="BX441" i="1"/>
  <c r="BX442" i="1"/>
  <c r="BX443" i="1"/>
  <c r="BX444" i="1"/>
  <c r="BX445" i="1"/>
  <c r="BX446" i="1"/>
  <c r="BX447" i="1"/>
  <c r="BX448" i="1"/>
  <c r="BX449" i="1"/>
  <c r="BX450" i="1"/>
  <c r="BX451" i="1"/>
  <c r="BX452" i="1"/>
  <c r="BX453" i="1"/>
  <c r="BX454" i="1"/>
  <c r="BX455" i="1"/>
  <c r="BX456" i="1"/>
  <c r="BX457" i="1"/>
  <c r="BX458" i="1"/>
  <c r="BX459" i="1"/>
  <c r="BX460" i="1"/>
  <c r="BX461" i="1"/>
  <c r="BX462" i="1"/>
  <c r="BX463" i="1"/>
  <c r="BX464" i="1"/>
  <c r="BX465" i="1"/>
  <c r="BX466" i="1"/>
  <c r="BX467" i="1"/>
  <c r="BX468" i="1"/>
  <c r="BX469" i="1"/>
  <c r="BX470" i="1"/>
  <c r="BX471" i="1"/>
  <c r="BX472" i="1"/>
  <c r="BX473" i="1"/>
  <c r="BX474" i="1"/>
  <c r="BX475" i="1"/>
  <c r="BX476" i="1"/>
  <c r="BX477" i="1"/>
  <c r="BX478" i="1"/>
  <c r="BX479" i="1"/>
  <c r="BX480" i="1"/>
  <c r="BX481" i="1"/>
  <c r="BX482" i="1"/>
  <c r="BX483" i="1"/>
  <c r="BX484" i="1"/>
  <c r="BX485" i="1"/>
  <c r="BX486" i="1"/>
  <c r="BX487" i="1"/>
  <c r="BX488" i="1"/>
  <c r="BX489" i="1"/>
  <c r="BX490" i="1"/>
  <c r="BX491" i="1"/>
  <c r="BX492" i="1"/>
  <c r="BX493" i="1"/>
  <c r="BX494" i="1"/>
  <c r="BX495" i="1"/>
  <c r="BX496" i="1"/>
  <c r="BX497" i="1"/>
  <c r="BX498" i="1"/>
  <c r="BX499" i="1"/>
  <c r="BX500" i="1"/>
  <c r="BX501" i="1"/>
  <c r="BX502" i="1"/>
  <c r="BX503" i="1"/>
  <c r="BX504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BX529" i="1"/>
  <c r="BX530" i="1"/>
  <c r="BX531" i="1"/>
  <c r="BX532" i="1"/>
  <c r="BX533" i="1"/>
  <c r="BX534" i="1"/>
  <c r="BX535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BX560" i="1"/>
  <c r="BX561" i="1"/>
  <c r="BX562" i="1"/>
  <c r="BX563" i="1"/>
  <c r="BX564" i="1"/>
  <c r="BX565" i="1"/>
  <c r="BX566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BX591" i="1"/>
  <c r="BX592" i="1"/>
  <c r="BX593" i="1"/>
  <c r="BX594" i="1"/>
  <c r="BX595" i="1"/>
  <c r="BX596" i="1"/>
  <c r="BX597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19" i="1"/>
  <c r="BX620" i="1"/>
  <c r="BX621" i="1"/>
  <c r="BX622" i="1"/>
  <c r="BX623" i="1"/>
  <c r="BX624" i="1"/>
  <c r="BX625" i="1"/>
  <c r="BX626" i="1"/>
  <c r="BX627" i="1"/>
  <c r="BX628" i="1"/>
  <c r="BX629" i="1"/>
  <c r="BX630" i="1"/>
  <c r="BX631" i="1"/>
  <c r="BX632" i="1"/>
  <c r="BX633" i="1"/>
  <c r="BX634" i="1"/>
  <c r="BX635" i="1"/>
  <c r="BX636" i="1"/>
  <c r="BX637" i="1"/>
  <c r="BX638" i="1"/>
  <c r="BX639" i="1"/>
  <c r="BX640" i="1"/>
  <c r="BX641" i="1"/>
  <c r="BX642" i="1"/>
  <c r="BX643" i="1"/>
  <c r="BX644" i="1"/>
  <c r="BX645" i="1"/>
  <c r="BX646" i="1"/>
  <c r="BX647" i="1"/>
  <c r="BX648" i="1"/>
  <c r="BX649" i="1"/>
  <c r="BX650" i="1"/>
  <c r="BX651" i="1"/>
  <c r="BX652" i="1"/>
  <c r="BX653" i="1"/>
  <c r="BX654" i="1"/>
  <c r="BX655" i="1"/>
  <c r="BX656" i="1"/>
  <c r="BX657" i="1"/>
  <c r="BX658" i="1"/>
  <c r="BX659" i="1"/>
  <c r="BX660" i="1"/>
  <c r="BX661" i="1"/>
  <c r="BX662" i="1"/>
  <c r="BX663" i="1"/>
  <c r="BX664" i="1"/>
  <c r="BX665" i="1"/>
  <c r="BX666" i="1"/>
  <c r="BX667" i="1"/>
  <c r="BX668" i="1"/>
  <c r="BX669" i="1"/>
  <c r="BX670" i="1"/>
  <c r="BX671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84" i="1"/>
  <c r="BX685" i="1"/>
  <c r="BX686" i="1"/>
  <c r="BX687" i="1"/>
  <c r="BX688" i="1"/>
  <c r="BX689" i="1"/>
  <c r="BX690" i="1"/>
  <c r="BX691" i="1"/>
  <c r="BX692" i="1"/>
  <c r="BX693" i="1"/>
  <c r="BX694" i="1"/>
  <c r="BX695" i="1"/>
  <c r="BX696" i="1"/>
  <c r="BX697" i="1"/>
  <c r="BX698" i="1"/>
  <c r="BX699" i="1"/>
  <c r="BX700" i="1"/>
  <c r="BX701" i="1"/>
  <c r="BX702" i="1"/>
  <c r="BX703" i="1"/>
  <c r="BX704" i="1"/>
  <c r="BX705" i="1"/>
  <c r="BX706" i="1"/>
  <c r="BX707" i="1"/>
  <c r="BX708" i="1"/>
  <c r="BX709" i="1"/>
  <c r="BX710" i="1"/>
  <c r="BX711" i="1"/>
  <c r="BX712" i="1"/>
  <c r="BX713" i="1"/>
  <c r="BX714" i="1"/>
  <c r="BX715" i="1"/>
  <c r="BX716" i="1"/>
  <c r="BX717" i="1"/>
  <c r="BX718" i="1"/>
  <c r="BX719" i="1"/>
  <c r="BX720" i="1"/>
  <c r="BX721" i="1"/>
  <c r="BX722" i="1"/>
  <c r="BX723" i="1"/>
  <c r="BX724" i="1"/>
  <c r="BX725" i="1"/>
  <c r="BX726" i="1"/>
  <c r="BX727" i="1"/>
  <c r="BX728" i="1"/>
  <c r="BX729" i="1"/>
  <c r="BX730" i="1"/>
  <c r="BX731" i="1"/>
  <c r="BX732" i="1"/>
  <c r="BX733" i="1"/>
  <c r="BX734" i="1"/>
  <c r="BX735" i="1"/>
  <c r="BX736" i="1"/>
  <c r="BX737" i="1"/>
  <c r="BX738" i="1"/>
  <c r="BX739" i="1"/>
  <c r="BX740" i="1"/>
  <c r="BX741" i="1"/>
  <c r="BX742" i="1"/>
  <c r="BX743" i="1"/>
  <c r="BX744" i="1"/>
  <c r="BX745" i="1"/>
  <c r="BX746" i="1"/>
  <c r="BX747" i="1"/>
  <c r="BX748" i="1"/>
  <c r="BX749" i="1"/>
  <c r="BX750" i="1"/>
  <c r="BX751" i="1"/>
  <c r="BX752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BX777" i="1"/>
  <c r="BX778" i="1"/>
  <c r="BX779" i="1"/>
  <c r="BX780" i="1"/>
  <c r="BX781" i="1"/>
  <c r="BX782" i="1"/>
  <c r="BX783" i="1"/>
  <c r="BX784" i="1"/>
  <c r="BX785" i="1"/>
  <c r="BX786" i="1"/>
  <c r="BX787" i="1"/>
  <c r="BX788" i="1"/>
  <c r="BX789" i="1"/>
  <c r="BX790" i="1"/>
  <c r="BX791" i="1"/>
  <c r="BX792" i="1"/>
  <c r="BX793" i="1"/>
  <c r="BX794" i="1"/>
  <c r="BX795" i="1"/>
  <c r="BX796" i="1"/>
  <c r="BX797" i="1"/>
  <c r="BX798" i="1"/>
  <c r="BX799" i="1"/>
  <c r="BX800" i="1"/>
  <c r="BX801" i="1"/>
  <c r="BX802" i="1"/>
  <c r="BX803" i="1"/>
  <c r="BX804" i="1"/>
  <c r="BX805" i="1"/>
  <c r="BX806" i="1"/>
  <c r="BX807" i="1"/>
  <c r="BX808" i="1"/>
  <c r="BX809" i="1"/>
  <c r="BX810" i="1"/>
  <c r="BX811" i="1"/>
  <c r="BX812" i="1"/>
  <c r="BX813" i="1"/>
  <c r="BX814" i="1"/>
  <c r="BX815" i="1"/>
  <c r="BX816" i="1"/>
  <c r="BX817" i="1"/>
  <c r="BX818" i="1"/>
  <c r="BX819" i="1"/>
  <c r="BX820" i="1"/>
  <c r="BX821" i="1"/>
  <c r="BX822" i="1"/>
  <c r="BX823" i="1"/>
  <c r="BX824" i="1"/>
  <c r="BX825" i="1"/>
  <c r="BX826" i="1"/>
  <c r="BX827" i="1"/>
  <c r="BX828" i="1"/>
  <c r="BX829" i="1"/>
  <c r="BX830" i="1"/>
  <c r="BX831" i="1"/>
  <c r="BX832" i="1"/>
  <c r="BX833" i="1"/>
  <c r="BX834" i="1"/>
  <c r="BX835" i="1"/>
  <c r="BX836" i="1"/>
  <c r="BX837" i="1"/>
  <c r="BX838" i="1"/>
  <c r="BX839" i="1"/>
  <c r="BX840" i="1"/>
  <c r="BX841" i="1"/>
  <c r="BX842" i="1"/>
  <c r="BX843" i="1"/>
  <c r="BX844" i="1"/>
  <c r="BX845" i="1"/>
  <c r="BX846" i="1"/>
  <c r="BX847" i="1"/>
  <c r="BX848" i="1"/>
  <c r="BX849" i="1"/>
  <c r="BX850" i="1"/>
  <c r="BX851" i="1"/>
  <c r="BX852" i="1"/>
  <c r="BX853" i="1"/>
  <c r="BX854" i="1"/>
  <c r="BX855" i="1"/>
  <c r="BX856" i="1"/>
  <c r="BX857" i="1"/>
  <c r="BX858" i="1"/>
  <c r="BX859" i="1"/>
  <c r="BX860" i="1"/>
  <c r="BX861" i="1"/>
  <c r="BX862" i="1"/>
  <c r="BX863" i="1"/>
  <c r="BX864" i="1"/>
  <c r="BX865" i="1"/>
  <c r="BX866" i="1"/>
  <c r="BX867" i="1"/>
  <c r="BX868" i="1"/>
  <c r="BX869" i="1"/>
  <c r="BX870" i="1"/>
  <c r="BX871" i="1"/>
  <c r="BX872" i="1"/>
  <c r="BX873" i="1"/>
  <c r="BX874" i="1"/>
  <c r="BX875" i="1"/>
  <c r="BX876" i="1"/>
  <c r="BX877" i="1"/>
  <c r="BX878" i="1"/>
  <c r="BX879" i="1"/>
  <c r="BX880" i="1"/>
  <c r="BX881" i="1"/>
  <c r="BX882" i="1"/>
  <c r="BX883" i="1"/>
  <c r="BX884" i="1"/>
  <c r="BX885" i="1"/>
  <c r="BX886" i="1"/>
  <c r="BX887" i="1"/>
  <c r="BX888" i="1"/>
  <c r="BX889" i="1"/>
  <c r="BX890" i="1"/>
  <c r="BX891" i="1"/>
  <c r="BX892" i="1"/>
  <c r="BX893" i="1"/>
  <c r="BX894" i="1"/>
  <c r="BX895" i="1"/>
  <c r="BX896" i="1"/>
  <c r="BX897" i="1"/>
  <c r="BX898" i="1"/>
  <c r="BX899" i="1"/>
  <c r="BX900" i="1"/>
  <c r="BX901" i="1"/>
  <c r="BX902" i="1"/>
  <c r="BX903" i="1"/>
  <c r="BX904" i="1"/>
  <c r="BX905" i="1"/>
  <c r="BX906" i="1"/>
  <c r="BX907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BX932" i="1"/>
  <c r="BX933" i="1"/>
  <c r="BX934" i="1"/>
  <c r="BX935" i="1"/>
  <c r="BX936" i="1"/>
  <c r="BX937" i="1"/>
  <c r="BX938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BX963" i="1"/>
  <c r="BX964" i="1"/>
  <c r="BX965" i="1"/>
  <c r="BX966" i="1"/>
  <c r="BX967" i="1"/>
  <c r="BX968" i="1"/>
  <c r="BX969" i="1"/>
  <c r="BX970" i="1"/>
  <c r="BX971" i="1"/>
  <c r="BX972" i="1"/>
  <c r="BX973" i="1"/>
  <c r="BX974" i="1"/>
  <c r="BX975" i="1"/>
  <c r="BX976" i="1"/>
  <c r="BX977" i="1"/>
  <c r="BX978" i="1"/>
  <c r="BX979" i="1"/>
  <c r="BX980" i="1"/>
  <c r="BX981" i="1"/>
  <c r="BX982" i="1"/>
  <c r="BX983" i="1"/>
  <c r="BX984" i="1"/>
  <c r="BX985" i="1"/>
  <c r="BX986" i="1"/>
  <c r="BX987" i="1"/>
  <c r="BX988" i="1"/>
  <c r="BX989" i="1"/>
  <c r="BX990" i="1"/>
  <c r="BX991" i="1"/>
  <c r="BX992" i="1"/>
  <c r="BX993" i="1"/>
  <c r="BX994" i="1"/>
  <c r="BX995" i="1"/>
  <c r="BX996" i="1"/>
  <c r="BX997" i="1"/>
  <c r="BX998" i="1"/>
  <c r="BX999" i="1"/>
  <c r="BX1000" i="1"/>
  <c r="BX1001" i="1"/>
  <c r="BX1002" i="1"/>
  <c r="BX1003" i="1"/>
  <c r="BX1004" i="1"/>
  <c r="BX1005" i="1"/>
  <c r="BX1006" i="1"/>
  <c r="BX1007" i="1"/>
  <c r="BX1008" i="1"/>
  <c r="BX1009" i="1"/>
  <c r="BX1010" i="1"/>
  <c r="BX1011" i="1"/>
  <c r="BX1012" i="1"/>
  <c r="BX1013" i="1"/>
  <c r="BX1014" i="1"/>
  <c r="BX1015" i="1"/>
  <c r="BX1016" i="1"/>
  <c r="BX1017" i="1"/>
  <c r="BX1018" i="1"/>
  <c r="BX1019" i="1"/>
  <c r="BX1020" i="1"/>
  <c r="BX1021" i="1"/>
  <c r="BX1022" i="1"/>
  <c r="BX1023" i="1"/>
  <c r="BX1024" i="1"/>
  <c r="BX1025" i="1"/>
  <c r="BX1026" i="1"/>
  <c r="BX1027" i="1"/>
  <c r="BX1028" i="1"/>
  <c r="BX1029" i="1"/>
  <c r="BX1030" i="1"/>
  <c r="BX1031" i="1"/>
  <c r="BX1032" i="1"/>
  <c r="BX1033" i="1"/>
  <c r="BX1034" i="1"/>
  <c r="BX1035" i="1"/>
  <c r="BX1036" i="1"/>
  <c r="BX1037" i="1"/>
  <c r="BX1038" i="1"/>
  <c r="BX1039" i="1"/>
  <c r="BX1040" i="1"/>
  <c r="BX1041" i="1"/>
  <c r="BX1042" i="1"/>
  <c r="BX1043" i="1"/>
  <c r="BX1044" i="1"/>
  <c r="BX1045" i="1"/>
  <c r="BX1046" i="1"/>
  <c r="BX1047" i="1"/>
  <c r="BX1048" i="1"/>
  <c r="BX1049" i="1"/>
  <c r="BX1050" i="1"/>
  <c r="BX1051" i="1"/>
  <c r="BX1052" i="1"/>
  <c r="BX1053" i="1"/>
  <c r="BX1054" i="1"/>
  <c r="BX1055" i="1"/>
  <c r="BX1056" i="1"/>
  <c r="BX1057" i="1"/>
  <c r="BX1058" i="1"/>
  <c r="BX1059" i="1"/>
  <c r="BX1060" i="1"/>
  <c r="BX1061" i="1"/>
  <c r="BX1062" i="1"/>
  <c r="BX1063" i="1"/>
  <c r="BX1064" i="1"/>
  <c r="BX1065" i="1"/>
  <c r="BX1066" i="1"/>
  <c r="BX1067" i="1"/>
  <c r="BX1068" i="1"/>
  <c r="BX1069" i="1"/>
  <c r="BX1070" i="1"/>
  <c r="BX1071" i="1"/>
  <c r="BX1072" i="1"/>
  <c r="BX1073" i="1"/>
  <c r="BX1074" i="1"/>
  <c r="BX1075" i="1"/>
  <c r="BX1076" i="1"/>
  <c r="BX1077" i="1"/>
  <c r="BX1078" i="1"/>
  <c r="BX1079" i="1"/>
  <c r="BX1080" i="1"/>
  <c r="BX1081" i="1"/>
  <c r="BX1082" i="1"/>
  <c r="BX1083" i="1"/>
  <c r="BX1084" i="1"/>
  <c r="BX1085" i="1"/>
  <c r="BX1086" i="1"/>
  <c r="BX1087" i="1"/>
  <c r="BX1088" i="1"/>
  <c r="BX1089" i="1"/>
  <c r="BX1090" i="1"/>
  <c r="BX1091" i="1"/>
  <c r="BX1092" i="1"/>
  <c r="BX1093" i="1"/>
  <c r="BX1094" i="1"/>
  <c r="BX1095" i="1"/>
  <c r="BX1096" i="1"/>
  <c r="BX1097" i="1"/>
  <c r="BX1098" i="1"/>
  <c r="BX1099" i="1"/>
  <c r="BX1100" i="1"/>
  <c r="BX1101" i="1"/>
  <c r="BX1102" i="1"/>
  <c r="BX1103" i="1"/>
  <c r="BX1104" i="1"/>
  <c r="BX1105" i="1"/>
  <c r="BX1106" i="1"/>
  <c r="BX1107" i="1"/>
  <c r="BX1108" i="1"/>
  <c r="BX1109" i="1"/>
  <c r="BX1110" i="1"/>
  <c r="BX1111" i="1"/>
  <c r="BX1112" i="1"/>
  <c r="BX1113" i="1"/>
  <c r="BX1114" i="1"/>
  <c r="BX1115" i="1"/>
  <c r="BX1116" i="1"/>
  <c r="BX1117" i="1"/>
  <c r="BX1118" i="1"/>
  <c r="BX1119" i="1"/>
  <c r="BX1120" i="1"/>
  <c r="BX1121" i="1"/>
  <c r="BX1122" i="1"/>
  <c r="BX1123" i="1"/>
  <c r="BX1124" i="1"/>
  <c r="BX1125" i="1"/>
  <c r="BX1126" i="1"/>
  <c r="BX1127" i="1"/>
  <c r="BX1128" i="1"/>
  <c r="BX1129" i="1"/>
  <c r="BX1130" i="1"/>
  <c r="BX1131" i="1"/>
  <c r="BX1132" i="1"/>
  <c r="BX1133" i="1"/>
  <c r="BX1134" i="1"/>
  <c r="BX1135" i="1"/>
  <c r="BX1136" i="1"/>
  <c r="BX1137" i="1"/>
  <c r="BX1138" i="1"/>
  <c r="BX1139" i="1"/>
  <c r="BX1140" i="1"/>
  <c r="BX1141" i="1"/>
  <c r="BX1142" i="1"/>
  <c r="BX1143" i="1"/>
  <c r="BX1144" i="1"/>
  <c r="BX1145" i="1"/>
  <c r="BX1146" i="1"/>
  <c r="BX1147" i="1"/>
  <c r="BX1148" i="1"/>
  <c r="BX1149" i="1"/>
  <c r="BX1150" i="1"/>
  <c r="BX1151" i="1"/>
  <c r="BX1152" i="1"/>
  <c r="BX1153" i="1"/>
  <c r="BX1154" i="1"/>
  <c r="BX1155" i="1"/>
  <c r="BX1156" i="1"/>
  <c r="BX1157" i="1"/>
  <c r="BX1158" i="1"/>
  <c r="BX1159" i="1"/>
  <c r="BX1160" i="1"/>
  <c r="BX1161" i="1"/>
  <c r="BX1162" i="1"/>
  <c r="BX1163" i="1"/>
  <c r="BX1164" i="1"/>
  <c r="BX1165" i="1"/>
  <c r="BX1166" i="1"/>
  <c r="BX1167" i="1"/>
  <c r="BX1168" i="1"/>
  <c r="BX1169" i="1"/>
  <c r="BX1170" i="1"/>
  <c r="BX1171" i="1"/>
  <c r="BX1172" i="1"/>
  <c r="BX1173" i="1"/>
  <c r="BX1174" i="1"/>
  <c r="BX1175" i="1"/>
  <c r="BX1176" i="1"/>
  <c r="BX1177" i="1"/>
  <c r="BX1178" i="1"/>
  <c r="BX1179" i="1"/>
  <c r="BX1180" i="1"/>
  <c r="BX1181" i="1"/>
  <c r="BX1182" i="1"/>
  <c r="BX1183" i="1"/>
  <c r="BX1184" i="1"/>
  <c r="BX1185" i="1"/>
  <c r="BX1186" i="1"/>
  <c r="BX1187" i="1"/>
  <c r="BX1188" i="1"/>
  <c r="BX1189" i="1"/>
  <c r="BX1190" i="1"/>
  <c r="BX1191" i="1"/>
  <c r="BX1192" i="1"/>
  <c r="BX1193" i="1"/>
  <c r="BX1194" i="1"/>
  <c r="BX1195" i="1"/>
  <c r="BX1196" i="1"/>
  <c r="BX1197" i="1"/>
  <c r="BX1198" i="1"/>
  <c r="BX1199" i="1"/>
  <c r="BX1200" i="1"/>
  <c r="BX1201" i="1"/>
  <c r="BX1202" i="1"/>
  <c r="BX1203" i="1"/>
  <c r="BX1204" i="1"/>
  <c r="BX1205" i="1"/>
  <c r="BX1206" i="1"/>
  <c r="BX1207" i="1"/>
  <c r="BX1208" i="1"/>
  <c r="BX1209" i="1"/>
  <c r="BX1210" i="1"/>
  <c r="BX1211" i="1"/>
  <c r="BX1212" i="1"/>
  <c r="BX1213" i="1"/>
  <c r="BX1214" i="1"/>
  <c r="BX1215" i="1"/>
  <c r="BX1216" i="1"/>
  <c r="BX1217" i="1"/>
  <c r="BX1218" i="1"/>
  <c r="BX1219" i="1"/>
  <c r="BX1220" i="1"/>
  <c r="BX1221" i="1"/>
  <c r="BX1222" i="1"/>
  <c r="BX1223" i="1"/>
  <c r="BX1224" i="1"/>
  <c r="BX1225" i="1"/>
  <c r="BX1226" i="1"/>
  <c r="BX1227" i="1"/>
  <c r="BX1228" i="1"/>
  <c r="BX1229" i="1"/>
  <c r="BX1230" i="1"/>
  <c r="BX1231" i="1"/>
  <c r="BX1232" i="1"/>
  <c r="BX1233" i="1"/>
  <c r="BX1234" i="1"/>
  <c r="BX1235" i="1"/>
  <c r="BX1236" i="1"/>
  <c r="BX1237" i="1"/>
  <c r="BX1238" i="1"/>
  <c r="BX1239" i="1"/>
  <c r="BX1240" i="1"/>
  <c r="BX1241" i="1"/>
  <c r="BX1242" i="1"/>
  <c r="BX1243" i="1"/>
  <c r="BX1244" i="1"/>
  <c r="BX1245" i="1"/>
  <c r="BX1246" i="1"/>
  <c r="BX1247" i="1"/>
  <c r="BX1248" i="1"/>
  <c r="BX1249" i="1"/>
  <c r="BX1250" i="1"/>
  <c r="BX1251" i="1"/>
  <c r="BX1252" i="1"/>
  <c r="BX1253" i="1"/>
  <c r="BX1254" i="1"/>
  <c r="BX1255" i="1"/>
  <c r="BX1256" i="1"/>
  <c r="BX1257" i="1"/>
  <c r="BX1258" i="1"/>
  <c r="BX1259" i="1"/>
  <c r="BX1260" i="1"/>
  <c r="BX1261" i="1"/>
  <c r="BX1262" i="1"/>
  <c r="BX1263" i="1"/>
  <c r="BX1264" i="1"/>
  <c r="BX1265" i="1"/>
  <c r="BX1266" i="1"/>
  <c r="BX1267" i="1"/>
  <c r="BX1268" i="1"/>
  <c r="BX1269" i="1"/>
  <c r="BX1270" i="1"/>
  <c r="BX1271" i="1"/>
  <c r="BX1272" i="1"/>
  <c r="BX1273" i="1"/>
  <c r="BX1274" i="1"/>
  <c r="BX1275" i="1"/>
  <c r="BX1276" i="1"/>
  <c r="BX1277" i="1"/>
  <c r="BX1278" i="1"/>
  <c r="BX1279" i="1"/>
  <c r="BX1280" i="1"/>
  <c r="BX1281" i="1"/>
  <c r="BX1282" i="1"/>
  <c r="BX1283" i="1"/>
  <c r="BX1284" i="1"/>
  <c r="BX1285" i="1"/>
  <c r="BX1286" i="1"/>
  <c r="BX1287" i="1"/>
  <c r="BX1288" i="1"/>
  <c r="BX1289" i="1"/>
  <c r="BX1290" i="1"/>
  <c r="BX1291" i="1"/>
  <c r="BX1292" i="1"/>
  <c r="BX1293" i="1"/>
  <c r="BX1294" i="1"/>
  <c r="BX1295" i="1"/>
  <c r="BX1296" i="1"/>
  <c r="BX1297" i="1"/>
  <c r="BX1298" i="1"/>
  <c r="BX1299" i="1"/>
  <c r="BX1300" i="1"/>
  <c r="BX1301" i="1"/>
  <c r="BX1302" i="1"/>
  <c r="BX1303" i="1"/>
  <c r="BX1304" i="1"/>
  <c r="BX1305" i="1"/>
  <c r="BX1306" i="1"/>
  <c r="BX1307" i="1"/>
  <c r="BX1308" i="1"/>
  <c r="BX1309" i="1"/>
  <c r="BX1310" i="1"/>
  <c r="BX1311" i="1"/>
  <c r="BX1312" i="1"/>
  <c r="BX1313" i="1"/>
  <c r="BX1314" i="1"/>
  <c r="BX1315" i="1"/>
  <c r="BX1316" i="1"/>
  <c r="BX1317" i="1"/>
  <c r="BX1318" i="1"/>
  <c r="BX1319" i="1"/>
  <c r="BX1320" i="1"/>
  <c r="BX1321" i="1"/>
  <c r="BX1322" i="1"/>
  <c r="BX1323" i="1"/>
  <c r="BX1324" i="1"/>
  <c r="BX1325" i="1"/>
  <c r="BX1326" i="1"/>
  <c r="BX1327" i="1"/>
  <c r="BX1328" i="1"/>
  <c r="BX1329" i="1"/>
  <c r="BX1330" i="1"/>
  <c r="BX1331" i="1"/>
  <c r="BX1332" i="1"/>
  <c r="BX1333" i="1"/>
  <c r="BX1334" i="1"/>
  <c r="BX1335" i="1"/>
  <c r="BX1336" i="1"/>
  <c r="BX1337" i="1"/>
  <c r="BX1338" i="1"/>
  <c r="BX1339" i="1"/>
  <c r="BX1340" i="1"/>
  <c r="BX1341" i="1"/>
  <c r="BX1342" i="1"/>
  <c r="BX1343" i="1"/>
  <c r="BX1344" i="1"/>
  <c r="BX1345" i="1"/>
  <c r="BX1346" i="1"/>
  <c r="BX1347" i="1"/>
  <c r="BX1348" i="1"/>
  <c r="BX1349" i="1"/>
  <c r="BX1350" i="1"/>
  <c r="BX1351" i="1"/>
  <c r="BX1352" i="1"/>
  <c r="BX1353" i="1"/>
  <c r="BX1354" i="1"/>
  <c r="BX1355" i="1"/>
  <c r="BX1356" i="1"/>
  <c r="BX1357" i="1"/>
  <c r="BX1358" i="1"/>
  <c r="BX1359" i="1"/>
  <c r="BX1360" i="1"/>
  <c r="BX1361" i="1"/>
  <c r="BX1362" i="1"/>
  <c r="BX1363" i="1"/>
  <c r="BX1364" i="1"/>
  <c r="BX1365" i="1"/>
  <c r="BX1366" i="1"/>
  <c r="BX1367" i="1"/>
  <c r="BX1368" i="1"/>
  <c r="BX1369" i="1"/>
  <c r="BX1370" i="1"/>
  <c r="BX1371" i="1"/>
  <c r="BX1372" i="1"/>
  <c r="BX1373" i="1"/>
  <c r="BX1374" i="1"/>
  <c r="BX1375" i="1"/>
  <c r="BX1376" i="1"/>
  <c r="BX1377" i="1"/>
  <c r="BX1378" i="1"/>
  <c r="BX1379" i="1"/>
  <c r="BX1380" i="1"/>
  <c r="BX1381" i="1"/>
  <c r="BX1382" i="1"/>
  <c r="BX1383" i="1"/>
  <c r="BX1384" i="1"/>
  <c r="BX1385" i="1"/>
  <c r="BX1386" i="1"/>
  <c r="BX1387" i="1"/>
  <c r="BX1388" i="1"/>
  <c r="BX1389" i="1"/>
  <c r="BX1390" i="1"/>
  <c r="BX1391" i="1"/>
  <c r="BX1392" i="1"/>
  <c r="BX1393" i="1"/>
  <c r="BX1394" i="1"/>
  <c r="BX1395" i="1"/>
  <c r="BX1396" i="1"/>
  <c r="BX1397" i="1"/>
  <c r="BX1398" i="1"/>
  <c r="BX1399" i="1"/>
  <c r="BX1400" i="1"/>
  <c r="BX1401" i="1"/>
  <c r="BX1402" i="1"/>
  <c r="BX1403" i="1"/>
  <c r="BX1404" i="1"/>
  <c r="BX1405" i="1"/>
  <c r="BX1406" i="1"/>
  <c r="BX1407" i="1"/>
  <c r="BX1408" i="1"/>
  <c r="BX1409" i="1"/>
  <c r="BX1410" i="1"/>
  <c r="BX1411" i="1"/>
  <c r="BX1412" i="1"/>
  <c r="BX1413" i="1"/>
  <c r="BX1414" i="1"/>
  <c r="BX1415" i="1"/>
  <c r="BX1416" i="1"/>
  <c r="BX1417" i="1"/>
  <c r="BX1418" i="1"/>
  <c r="BX1419" i="1"/>
  <c r="BX1420" i="1"/>
  <c r="BX1421" i="1"/>
  <c r="BX1422" i="1"/>
  <c r="BX1423" i="1"/>
  <c r="BX1424" i="1"/>
  <c r="BX1425" i="1"/>
  <c r="BX1426" i="1"/>
  <c r="BX1427" i="1"/>
  <c r="BX1428" i="1"/>
  <c r="BX1429" i="1"/>
  <c r="BX1430" i="1"/>
  <c r="BX1431" i="1"/>
  <c r="BX1432" i="1"/>
  <c r="BX1433" i="1"/>
  <c r="BX1434" i="1"/>
  <c r="BX1435" i="1"/>
  <c r="BX1436" i="1"/>
  <c r="BX1437" i="1"/>
  <c r="BX1438" i="1"/>
  <c r="BX1439" i="1"/>
  <c r="BX1440" i="1"/>
  <c r="BX1441" i="1"/>
  <c r="BX1442" i="1"/>
  <c r="BX1443" i="1"/>
  <c r="BX1444" i="1"/>
  <c r="BX1445" i="1"/>
  <c r="BX1446" i="1"/>
  <c r="BX1447" i="1"/>
  <c r="BX1448" i="1"/>
  <c r="BX1449" i="1"/>
  <c r="BX1450" i="1"/>
  <c r="BX1451" i="1"/>
  <c r="BX1452" i="1"/>
  <c r="BX1453" i="1"/>
  <c r="BX1454" i="1"/>
  <c r="BX1455" i="1"/>
  <c r="BX1456" i="1"/>
  <c r="BX1457" i="1"/>
  <c r="BX1458" i="1"/>
  <c r="BX1459" i="1"/>
  <c r="BX1460" i="1"/>
  <c r="BX1461" i="1"/>
  <c r="BX1462" i="1"/>
  <c r="BX1463" i="1"/>
  <c r="BX1464" i="1"/>
  <c r="BX1465" i="1"/>
  <c r="BX1466" i="1"/>
  <c r="BX1467" i="1"/>
  <c r="BX1468" i="1"/>
  <c r="BX1469" i="1"/>
  <c r="BX1470" i="1"/>
  <c r="BX1471" i="1"/>
  <c r="BX1472" i="1"/>
  <c r="BX1473" i="1"/>
  <c r="BX1474" i="1"/>
  <c r="BX1475" i="1"/>
  <c r="BX1476" i="1"/>
  <c r="BX1477" i="1"/>
  <c r="BX1478" i="1"/>
  <c r="BX1479" i="1"/>
  <c r="BX1480" i="1"/>
  <c r="BX1481" i="1"/>
  <c r="BX1482" i="1"/>
  <c r="BX1483" i="1"/>
  <c r="BX1484" i="1"/>
  <c r="BX1485" i="1"/>
  <c r="BX1486" i="1"/>
  <c r="BX1487" i="1"/>
  <c r="BX1488" i="1"/>
  <c r="BX1489" i="1"/>
  <c r="BX1490" i="1"/>
  <c r="BX1491" i="1"/>
  <c r="BX1492" i="1"/>
  <c r="BX1493" i="1"/>
  <c r="BX1494" i="1"/>
  <c r="BX1495" i="1"/>
  <c r="BX1496" i="1"/>
  <c r="BX1497" i="1"/>
  <c r="BX1498" i="1"/>
  <c r="BX1499" i="1"/>
  <c r="BX1500" i="1"/>
  <c r="BX1501" i="1"/>
  <c r="BX1502" i="1"/>
  <c r="BX1503" i="1"/>
  <c r="BX1504" i="1"/>
  <c r="BX1505" i="1"/>
  <c r="BX1506" i="1"/>
  <c r="BX1507" i="1"/>
  <c r="BX1508" i="1"/>
  <c r="BX1509" i="1"/>
  <c r="BX1510" i="1"/>
  <c r="BX1511" i="1"/>
  <c r="BX1512" i="1"/>
  <c r="BX1513" i="1"/>
  <c r="BX1514" i="1"/>
  <c r="BX1515" i="1"/>
  <c r="BX1516" i="1"/>
  <c r="BX1517" i="1"/>
  <c r="BX1518" i="1"/>
  <c r="BX1519" i="1"/>
  <c r="BX1520" i="1"/>
  <c r="BX1521" i="1"/>
  <c r="BX1522" i="1"/>
  <c r="BX1523" i="1"/>
  <c r="BX1524" i="1"/>
  <c r="BX1525" i="1"/>
  <c r="BX1526" i="1"/>
  <c r="BX1527" i="1"/>
  <c r="BX1528" i="1"/>
  <c r="BX1529" i="1"/>
  <c r="BX1530" i="1"/>
  <c r="BX1531" i="1"/>
  <c r="BX1532" i="1"/>
  <c r="BX1533" i="1"/>
  <c r="BX1534" i="1"/>
  <c r="BX1535" i="1"/>
  <c r="BX1536" i="1"/>
  <c r="BX1537" i="1"/>
  <c r="BX1538" i="1"/>
  <c r="BX1539" i="1"/>
  <c r="BX1540" i="1"/>
  <c r="BX1541" i="1"/>
  <c r="BX1542" i="1"/>
  <c r="BX1543" i="1"/>
  <c r="BX1544" i="1"/>
  <c r="BX1545" i="1"/>
  <c r="BX1546" i="1"/>
  <c r="BX1547" i="1"/>
  <c r="BX1548" i="1"/>
  <c r="BX1549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W156" i="1"/>
  <c r="BW157" i="1"/>
  <c r="BW158" i="1"/>
  <c r="BW159" i="1"/>
  <c r="BW160" i="1"/>
  <c r="BW161" i="1"/>
  <c r="BW162" i="1"/>
  <c r="BW163" i="1"/>
  <c r="BW164" i="1"/>
  <c r="BW165" i="1"/>
  <c r="BW166" i="1"/>
  <c r="BW167" i="1"/>
  <c r="BW168" i="1"/>
  <c r="BW169" i="1"/>
  <c r="BW170" i="1"/>
  <c r="BW171" i="1"/>
  <c r="BW172" i="1"/>
  <c r="BW173" i="1"/>
  <c r="BW174" i="1"/>
  <c r="BW175" i="1"/>
  <c r="BW176" i="1"/>
  <c r="BW177" i="1"/>
  <c r="BW178" i="1"/>
  <c r="BW179" i="1"/>
  <c r="BW180" i="1"/>
  <c r="BW181" i="1"/>
  <c r="BW182" i="1"/>
  <c r="BW183" i="1"/>
  <c r="BW184" i="1"/>
  <c r="BW185" i="1"/>
  <c r="BW186" i="1"/>
  <c r="BW187" i="1"/>
  <c r="BW188" i="1"/>
  <c r="BW189" i="1"/>
  <c r="BW190" i="1"/>
  <c r="BW191" i="1"/>
  <c r="BW192" i="1"/>
  <c r="BW193" i="1"/>
  <c r="BW194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W219" i="1"/>
  <c r="BW220" i="1"/>
  <c r="BW221" i="1"/>
  <c r="BW222" i="1"/>
  <c r="BW223" i="1"/>
  <c r="BW224" i="1"/>
  <c r="BW225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BW250" i="1"/>
  <c r="BW251" i="1"/>
  <c r="BW252" i="1"/>
  <c r="BW253" i="1"/>
  <c r="BW254" i="1"/>
  <c r="BW255" i="1"/>
  <c r="BW256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0" i="1"/>
  <c r="BW271" i="1"/>
  <c r="BW272" i="1"/>
  <c r="BW273" i="1"/>
  <c r="BW274" i="1"/>
  <c r="BW275" i="1"/>
  <c r="BW276" i="1"/>
  <c r="BW277" i="1"/>
  <c r="BW278" i="1"/>
  <c r="BW279" i="1"/>
  <c r="BW280" i="1"/>
  <c r="BW281" i="1"/>
  <c r="BW282" i="1"/>
  <c r="BW283" i="1"/>
  <c r="BW284" i="1"/>
  <c r="BW285" i="1"/>
  <c r="BW286" i="1"/>
  <c r="BW287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4" i="1"/>
  <c r="BW305" i="1"/>
  <c r="BW306" i="1"/>
  <c r="BW307" i="1"/>
  <c r="BW308" i="1"/>
  <c r="BW309" i="1"/>
  <c r="BW310" i="1"/>
  <c r="BW311" i="1"/>
  <c r="BW312" i="1"/>
  <c r="BW313" i="1"/>
  <c r="BW314" i="1"/>
  <c r="BW315" i="1"/>
  <c r="BW316" i="1"/>
  <c r="BW317" i="1"/>
  <c r="BW318" i="1"/>
  <c r="BW319" i="1"/>
  <c r="BW320" i="1"/>
  <c r="BW321" i="1"/>
  <c r="BW322" i="1"/>
  <c r="BW323" i="1"/>
  <c r="BW324" i="1"/>
  <c r="BW325" i="1"/>
  <c r="BW326" i="1"/>
  <c r="BW327" i="1"/>
  <c r="BW328" i="1"/>
  <c r="BW329" i="1"/>
  <c r="BW330" i="1"/>
  <c r="BW331" i="1"/>
  <c r="BW332" i="1"/>
  <c r="BW333" i="1"/>
  <c r="BW334" i="1"/>
  <c r="BW335" i="1"/>
  <c r="BW336" i="1"/>
  <c r="BW337" i="1"/>
  <c r="BW338" i="1"/>
  <c r="BW339" i="1"/>
  <c r="BW340" i="1"/>
  <c r="BW341" i="1"/>
  <c r="BW342" i="1"/>
  <c r="BW343" i="1"/>
  <c r="BW344" i="1"/>
  <c r="BW345" i="1"/>
  <c r="BW346" i="1"/>
  <c r="BW347" i="1"/>
  <c r="BW348" i="1"/>
  <c r="BW349" i="1"/>
  <c r="BW350" i="1"/>
  <c r="BW351" i="1"/>
  <c r="BW352" i="1"/>
  <c r="BW353" i="1"/>
  <c r="BW354" i="1"/>
  <c r="BW355" i="1"/>
  <c r="BW356" i="1"/>
  <c r="BW357" i="1"/>
  <c r="BW358" i="1"/>
  <c r="BW359" i="1"/>
  <c r="BW360" i="1"/>
  <c r="BW361" i="1"/>
  <c r="BW362" i="1"/>
  <c r="BW363" i="1"/>
  <c r="BW364" i="1"/>
  <c r="BW365" i="1"/>
  <c r="BW366" i="1"/>
  <c r="BW367" i="1"/>
  <c r="BW368" i="1"/>
  <c r="BW369" i="1"/>
  <c r="BW370" i="1"/>
  <c r="BW371" i="1"/>
  <c r="BW372" i="1"/>
  <c r="BW373" i="1"/>
  <c r="BW374" i="1"/>
  <c r="BW375" i="1"/>
  <c r="BW376" i="1"/>
  <c r="BW377" i="1"/>
  <c r="BW378" i="1"/>
  <c r="BW379" i="1"/>
  <c r="BW380" i="1"/>
  <c r="BW381" i="1"/>
  <c r="BW382" i="1"/>
  <c r="BW383" i="1"/>
  <c r="BW384" i="1"/>
  <c r="BW385" i="1"/>
  <c r="BW386" i="1"/>
  <c r="BW387" i="1"/>
  <c r="BW388" i="1"/>
  <c r="BW389" i="1"/>
  <c r="BW390" i="1"/>
  <c r="BW391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405" i="1"/>
  <c r="BW406" i="1"/>
  <c r="BW407" i="1"/>
  <c r="BW408" i="1"/>
  <c r="BW409" i="1"/>
  <c r="BW410" i="1"/>
  <c r="BW411" i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24" i="1"/>
  <c r="BW425" i="1"/>
  <c r="BW426" i="1"/>
  <c r="BW427" i="1"/>
  <c r="BW428" i="1"/>
  <c r="BW429" i="1"/>
  <c r="BW430" i="1"/>
  <c r="BW431" i="1"/>
  <c r="BW432" i="1"/>
  <c r="BW433" i="1"/>
  <c r="BW434" i="1"/>
  <c r="BW435" i="1"/>
  <c r="BW436" i="1"/>
  <c r="BW437" i="1"/>
  <c r="BW438" i="1"/>
  <c r="BW439" i="1"/>
  <c r="BW440" i="1"/>
  <c r="BW441" i="1"/>
  <c r="BW442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BW467" i="1"/>
  <c r="BW468" i="1"/>
  <c r="BW469" i="1"/>
  <c r="BW470" i="1"/>
  <c r="BW471" i="1"/>
  <c r="BW472" i="1"/>
  <c r="BW473" i="1"/>
  <c r="BW474" i="1"/>
  <c r="BW475" i="1"/>
  <c r="BW476" i="1"/>
  <c r="BW477" i="1"/>
  <c r="BW478" i="1"/>
  <c r="BW479" i="1"/>
  <c r="BW480" i="1"/>
  <c r="BW481" i="1"/>
  <c r="BW482" i="1"/>
  <c r="BW483" i="1"/>
  <c r="BW484" i="1"/>
  <c r="BW485" i="1"/>
  <c r="BW486" i="1"/>
  <c r="BW487" i="1"/>
  <c r="BW488" i="1"/>
  <c r="BW489" i="1"/>
  <c r="BW490" i="1"/>
  <c r="BW491" i="1"/>
  <c r="BW492" i="1"/>
  <c r="BW493" i="1"/>
  <c r="BW494" i="1"/>
  <c r="BW495" i="1"/>
  <c r="BW496" i="1"/>
  <c r="BW497" i="1"/>
  <c r="BW498" i="1"/>
  <c r="BW499" i="1"/>
  <c r="BW500" i="1"/>
  <c r="BW501" i="1"/>
  <c r="BW502" i="1"/>
  <c r="BW503" i="1"/>
  <c r="BW504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8" i="1"/>
  <c r="BW519" i="1"/>
  <c r="BW520" i="1"/>
  <c r="BW521" i="1"/>
  <c r="BW522" i="1"/>
  <c r="BW523" i="1"/>
  <c r="BW524" i="1"/>
  <c r="BW525" i="1"/>
  <c r="BW526" i="1"/>
  <c r="BW527" i="1"/>
  <c r="BW528" i="1"/>
  <c r="BW529" i="1"/>
  <c r="BW530" i="1"/>
  <c r="BW531" i="1"/>
  <c r="BW532" i="1"/>
  <c r="BW533" i="1"/>
  <c r="BW534" i="1"/>
  <c r="BW535" i="1"/>
  <c r="BW536" i="1"/>
  <c r="BW537" i="1"/>
  <c r="BW538" i="1"/>
  <c r="BW539" i="1"/>
  <c r="BW540" i="1"/>
  <c r="BW541" i="1"/>
  <c r="BW542" i="1"/>
  <c r="BW543" i="1"/>
  <c r="BW544" i="1"/>
  <c r="BW545" i="1"/>
  <c r="BW546" i="1"/>
  <c r="BW547" i="1"/>
  <c r="BW548" i="1"/>
  <c r="BW549" i="1"/>
  <c r="BW550" i="1"/>
  <c r="BW551" i="1"/>
  <c r="BW552" i="1"/>
  <c r="BW553" i="1"/>
  <c r="BW554" i="1"/>
  <c r="BW555" i="1"/>
  <c r="BW556" i="1"/>
  <c r="BW557" i="1"/>
  <c r="BW558" i="1"/>
  <c r="BW559" i="1"/>
  <c r="BW560" i="1"/>
  <c r="BW561" i="1"/>
  <c r="BW562" i="1"/>
  <c r="BW563" i="1"/>
  <c r="BW564" i="1"/>
  <c r="BW565" i="1"/>
  <c r="BW566" i="1"/>
  <c r="BW567" i="1"/>
  <c r="BW568" i="1"/>
  <c r="BW569" i="1"/>
  <c r="BW570" i="1"/>
  <c r="BW571" i="1"/>
  <c r="BW572" i="1"/>
  <c r="BW573" i="1"/>
  <c r="BW574" i="1"/>
  <c r="BW575" i="1"/>
  <c r="BW576" i="1"/>
  <c r="BW577" i="1"/>
  <c r="BW578" i="1"/>
  <c r="BW579" i="1"/>
  <c r="BW580" i="1"/>
  <c r="BW581" i="1"/>
  <c r="BW582" i="1"/>
  <c r="BW583" i="1"/>
  <c r="BW584" i="1"/>
  <c r="BW585" i="1"/>
  <c r="BW586" i="1"/>
  <c r="BW587" i="1"/>
  <c r="BW588" i="1"/>
  <c r="BW589" i="1"/>
  <c r="BW590" i="1"/>
  <c r="BW591" i="1"/>
  <c r="BW592" i="1"/>
  <c r="BW593" i="1"/>
  <c r="BW594" i="1"/>
  <c r="BW595" i="1"/>
  <c r="BW596" i="1"/>
  <c r="BW597" i="1"/>
  <c r="BW598" i="1"/>
  <c r="BW599" i="1"/>
  <c r="BW600" i="1"/>
  <c r="BW601" i="1"/>
  <c r="BW602" i="1"/>
  <c r="BW603" i="1"/>
  <c r="BW604" i="1"/>
  <c r="BW605" i="1"/>
  <c r="BW606" i="1"/>
  <c r="BW607" i="1"/>
  <c r="BW608" i="1"/>
  <c r="BW609" i="1"/>
  <c r="BW610" i="1"/>
  <c r="BW611" i="1"/>
  <c r="BW612" i="1"/>
  <c r="BW613" i="1"/>
  <c r="BW614" i="1"/>
  <c r="BW615" i="1"/>
  <c r="BW616" i="1"/>
  <c r="BW617" i="1"/>
  <c r="BW618" i="1"/>
  <c r="BW619" i="1"/>
  <c r="BW620" i="1"/>
  <c r="BW621" i="1"/>
  <c r="BW622" i="1"/>
  <c r="BW623" i="1"/>
  <c r="BW624" i="1"/>
  <c r="BW625" i="1"/>
  <c r="BW626" i="1"/>
  <c r="BW627" i="1"/>
  <c r="BW628" i="1"/>
  <c r="BW629" i="1"/>
  <c r="BW630" i="1"/>
  <c r="BW631" i="1"/>
  <c r="BW632" i="1"/>
  <c r="BW633" i="1"/>
  <c r="BW634" i="1"/>
  <c r="BW635" i="1"/>
  <c r="BW636" i="1"/>
  <c r="BW637" i="1"/>
  <c r="BW638" i="1"/>
  <c r="BW639" i="1"/>
  <c r="BW640" i="1"/>
  <c r="BW641" i="1"/>
  <c r="BW642" i="1"/>
  <c r="BW643" i="1"/>
  <c r="BW644" i="1"/>
  <c r="BW645" i="1"/>
  <c r="BW646" i="1"/>
  <c r="BW647" i="1"/>
  <c r="BW648" i="1"/>
  <c r="BW649" i="1"/>
  <c r="BW650" i="1"/>
  <c r="BW651" i="1"/>
  <c r="BW652" i="1"/>
  <c r="BW653" i="1"/>
  <c r="BW654" i="1"/>
  <c r="BW655" i="1"/>
  <c r="BW656" i="1"/>
  <c r="BW657" i="1"/>
  <c r="BW658" i="1"/>
  <c r="BW659" i="1"/>
  <c r="BW660" i="1"/>
  <c r="BW661" i="1"/>
  <c r="BW662" i="1"/>
  <c r="BW663" i="1"/>
  <c r="BW664" i="1"/>
  <c r="BW665" i="1"/>
  <c r="BW666" i="1"/>
  <c r="BW667" i="1"/>
  <c r="BW668" i="1"/>
  <c r="BW669" i="1"/>
  <c r="BW670" i="1"/>
  <c r="BW671" i="1"/>
  <c r="BW672" i="1"/>
  <c r="BW673" i="1"/>
  <c r="BW674" i="1"/>
  <c r="BW675" i="1"/>
  <c r="BW676" i="1"/>
  <c r="BW677" i="1"/>
  <c r="BW678" i="1"/>
  <c r="BW679" i="1"/>
  <c r="BW680" i="1"/>
  <c r="BW681" i="1"/>
  <c r="BW682" i="1"/>
  <c r="BW683" i="1"/>
  <c r="BW684" i="1"/>
  <c r="BW685" i="1"/>
  <c r="BW686" i="1"/>
  <c r="BW687" i="1"/>
  <c r="BW688" i="1"/>
  <c r="BW689" i="1"/>
  <c r="BW690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BW715" i="1"/>
  <c r="BW716" i="1"/>
  <c r="BW717" i="1"/>
  <c r="BW718" i="1"/>
  <c r="BW719" i="1"/>
  <c r="BW720" i="1"/>
  <c r="BW721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BW746" i="1"/>
  <c r="BW747" i="1"/>
  <c r="BW748" i="1"/>
  <c r="BW749" i="1"/>
  <c r="BW750" i="1"/>
  <c r="BW751" i="1"/>
  <c r="BW752" i="1"/>
  <c r="BW753" i="1"/>
  <c r="BW754" i="1"/>
  <c r="BW755" i="1"/>
  <c r="BW756" i="1"/>
  <c r="BW757" i="1"/>
  <c r="BW758" i="1"/>
  <c r="BW759" i="1"/>
  <c r="BW760" i="1"/>
  <c r="BW761" i="1"/>
  <c r="BW762" i="1"/>
  <c r="BW763" i="1"/>
  <c r="BW764" i="1"/>
  <c r="BW765" i="1"/>
  <c r="BW766" i="1"/>
  <c r="BW767" i="1"/>
  <c r="BW768" i="1"/>
  <c r="BW769" i="1"/>
  <c r="BW770" i="1"/>
  <c r="BW771" i="1"/>
  <c r="BW772" i="1"/>
  <c r="BW773" i="1"/>
  <c r="BW774" i="1"/>
  <c r="BW775" i="1"/>
  <c r="BW776" i="1"/>
  <c r="BW777" i="1"/>
  <c r="BW778" i="1"/>
  <c r="BW779" i="1"/>
  <c r="BW780" i="1"/>
  <c r="BW781" i="1"/>
  <c r="BW782" i="1"/>
  <c r="BW783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797" i="1"/>
  <c r="BW798" i="1"/>
  <c r="BW799" i="1"/>
  <c r="BW800" i="1"/>
  <c r="BW801" i="1"/>
  <c r="BW802" i="1"/>
  <c r="BW803" i="1"/>
  <c r="BW804" i="1"/>
  <c r="BW805" i="1"/>
  <c r="BW806" i="1"/>
  <c r="BW807" i="1"/>
  <c r="BW808" i="1"/>
  <c r="BW809" i="1"/>
  <c r="BW810" i="1"/>
  <c r="BW811" i="1"/>
  <c r="BW812" i="1"/>
  <c r="BW813" i="1"/>
  <c r="BW814" i="1"/>
  <c r="BW815" i="1"/>
  <c r="BW816" i="1"/>
  <c r="BW817" i="1"/>
  <c r="BW818" i="1"/>
  <c r="BW819" i="1"/>
  <c r="BW820" i="1"/>
  <c r="BW821" i="1"/>
  <c r="BW822" i="1"/>
  <c r="BW823" i="1"/>
  <c r="BW824" i="1"/>
  <c r="BW825" i="1"/>
  <c r="BW826" i="1"/>
  <c r="BW827" i="1"/>
  <c r="BW828" i="1"/>
  <c r="BW829" i="1"/>
  <c r="BW830" i="1"/>
  <c r="BW831" i="1"/>
  <c r="BW832" i="1"/>
  <c r="BW833" i="1"/>
  <c r="BW834" i="1"/>
  <c r="BW835" i="1"/>
  <c r="BW836" i="1"/>
  <c r="BW837" i="1"/>
  <c r="BW838" i="1"/>
  <c r="BW839" i="1"/>
  <c r="BW840" i="1"/>
  <c r="BW841" i="1"/>
  <c r="BW842" i="1"/>
  <c r="BW843" i="1"/>
  <c r="BW844" i="1"/>
  <c r="BW845" i="1"/>
  <c r="BW846" i="1"/>
  <c r="BW847" i="1"/>
  <c r="BW848" i="1"/>
  <c r="BW849" i="1"/>
  <c r="BW850" i="1"/>
  <c r="BW851" i="1"/>
  <c r="BW852" i="1"/>
  <c r="BW853" i="1"/>
  <c r="BW854" i="1"/>
  <c r="BW855" i="1"/>
  <c r="BW856" i="1"/>
  <c r="BW857" i="1"/>
  <c r="BW858" i="1"/>
  <c r="BW859" i="1"/>
  <c r="BW860" i="1"/>
  <c r="BW861" i="1"/>
  <c r="BW862" i="1"/>
  <c r="BW863" i="1"/>
  <c r="BW864" i="1"/>
  <c r="BW865" i="1"/>
  <c r="BW866" i="1"/>
  <c r="BW867" i="1"/>
  <c r="BW868" i="1"/>
  <c r="BW869" i="1"/>
  <c r="BW870" i="1"/>
  <c r="BW871" i="1"/>
  <c r="BW872" i="1"/>
  <c r="BW873" i="1"/>
  <c r="BW874" i="1"/>
  <c r="BW875" i="1"/>
  <c r="BW876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BW901" i="1"/>
  <c r="BW902" i="1"/>
  <c r="BW903" i="1"/>
  <c r="BW904" i="1"/>
  <c r="BW905" i="1"/>
  <c r="BW906" i="1"/>
  <c r="BW907" i="1"/>
  <c r="BW908" i="1"/>
  <c r="BW909" i="1"/>
  <c r="BW910" i="1"/>
  <c r="BW911" i="1"/>
  <c r="BW912" i="1"/>
  <c r="BW913" i="1"/>
  <c r="BW914" i="1"/>
  <c r="BW915" i="1"/>
  <c r="BW916" i="1"/>
  <c r="BW917" i="1"/>
  <c r="BW918" i="1"/>
  <c r="BW919" i="1"/>
  <c r="BW920" i="1"/>
  <c r="BW921" i="1"/>
  <c r="BW922" i="1"/>
  <c r="BW923" i="1"/>
  <c r="BW924" i="1"/>
  <c r="BW925" i="1"/>
  <c r="BW926" i="1"/>
  <c r="BW927" i="1"/>
  <c r="BW928" i="1"/>
  <c r="BW929" i="1"/>
  <c r="BW930" i="1"/>
  <c r="BW931" i="1"/>
  <c r="BW932" i="1"/>
  <c r="BW933" i="1"/>
  <c r="BW934" i="1"/>
  <c r="BW935" i="1"/>
  <c r="BW936" i="1"/>
  <c r="BW937" i="1"/>
  <c r="BW93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1" i="1"/>
  <c r="BW952" i="1"/>
  <c r="BW953" i="1"/>
  <c r="BW954" i="1"/>
  <c r="BW955" i="1"/>
  <c r="BW956" i="1"/>
  <c r="BW957" i="1"/>
  <c r="BW958" i="1"/>
  <c r="BW959" i="1"/>
  <c r="BW960" i="1"/>
  <c r="BW961" i="1"/>
  <c r="BW962" i="1"/>
  <c r="BW963" i="1"/>
  <c r="BW964" i="1"/>
  <c r="BW965" i="1"/>
  <c r="BW966" i="1"/>
  <c r="BW967" i="1"/>
  <c r="BW968" i="1"/>
  <c r="BW969" i="1"/>
  <c r="BW970" i="1"/>
  <c r="BW971" i="1"/>
  <c r="BW972" i="1"/>
  <c r="BW973" i="1"/>
  <c r="BW974" i="1"/>
  <c r="BW975" i="1"/>
  <c r="BW976" i="1"/>
  <c r="BW977" i="1"/>
  <c r="BW978" i="1"/>
  <c r="BW979" i="1"/>
  <c r="BW980" i="1"/>
  <c r="BW981" i="1"/>
  <c r="BW982" i="1"/>
  <c r="BW983" i="1"/>
  <c r="BW984" i="1"/>
  <c r="BW985" i="1"/>
  <c r="BW986" i="1"/>
  <c r="BW987" i="1"/>
  <c r="BW988" i="1"/>
  <c r="BW989" i="1"/>
  <c r="BW990" i="1"/>
  <c r="BW991" i="1"/>
  <c r="BW992" i="1"/>
  <c r="BW993" i="1"/>
  <c r="BW994" i="1"/>
  <c r="BW995" i="1"/>
  <c r="BW996" i="1"/>
  <c r="BW997" i="1"/>
  <c r="BW998" i="1"/>
  <c r="BW999" i="1"/>
  <c r="BW1000" i="1"/>
  <c r="BW1001" i="1"/>
  <c r="BW1002" i="1"/>
  <c r="BW1003" i="1"/>
  <c r="BW1004" i="1"/>
  <c r="BW1005" i="1"/>
  <c r="BW1006" i="1"/>
  <c r="BW1007" i="1"/>
  <c r="BW1008" i="1"/>
  <c r="BW1009" i="1"/>
  <c r="BW1010" i="1"/>
  <c r="BW1011" i="1"/>
  <c r="BW1012" i="1"/>
  <c r="BW1013" i="1"/>
  <c r="BW1014" i="1"/>
  <c r="BW1015" i="1"/>
  <c r="BW1016" i="1"/>
  <c r="BW1017" i="1"/>
  <c r="BW1018" i="1"/>
  <c r="BW1019" i="1"/>
  <c r="BW1020" i="1"/>
  <c r="BW1021" i="1"/>
  <c r="BW1022" i="1"/>
  <c r="BW1023" i="1"/>
  <c r="BW1024" i="1"/>
  <c r="BW1025" i="1"/>
  <c r="BW1026" i="1"/>
  <c r="BW1027" i="1"/>
  <c r="BW1028" i="1"/>
  <c r="BW1029" i="1"/>
  <c r="BW1030" i="1"/>
  <c r="BW1031" i="1"/>
  <c r="BW1032" i="1"/>
  <c r="BW1033" i="1"/>
  <c r="BW1034" i="1"/>
  <c r="BW1035" i="1"/>
  <c r="BW1036" i="1"/>
  <c r="BW1037" i="1"/>
  <c r="BW1038" i="1"/>
  <c r="BW1039" i="1"/>
  <c r="BW1040" i="1"/>
  <c r="BW1041" i="1"/>
  <c r="BW1042" i="1"/>
  <c r="BW1043" i="1"/>
  <c r="BW1044" i="1"/>
  <c r="BW1045" i="1"/>
  <c r="BW1046" i="1"/>
  <c r="BW1047" i="1"/>
  <c r="BW1048" i="1"/>
  <c r="BW1049" i="1"/>
  <c r="BW1050" i="1"/>
  <c r="BW1051" i="1"/>
  <c r="BW1052" i="1"/>
  <c r="BW1053" i="1"/>
  <c r="BW1054" i="1"/>
  <c r="BW1055" i="1"/>
  <c r="BW1056" i="1"/>
  <c r="BW1057" i="1"/>
  <c r="BW1058" i="1"/>
  <c r="BW1059" i="1"/>
  <c r="BW1060" i="1"/>
  <c r="BW1061" i="1"/>
  <c r="BW1062" i="1"/>
  <c r="BW1063" i="1"/>
  <c r="BW1064" i="1"/>
  <c r="BW1065" i="1"/>
  <c r="BW1066" i="1"/>
  <c r="BW1067" i="1"/>
  <c r="BW1068" i="1"/>
  <c r="BW1069" i="1"/>
  <c r="BW1070" i="1"/>
  <c r="BW1071" i="1"/>
  <c r="BW1072" i="1"/>
  <c r="BW1073" i="1"/>
  <c r="BW1074" i="1"/>
  <c r="BW1075" i="1"/>
  <c r="BW1076" i="1"/>
  <c r="BW1077" i="1"/>
  <c r="BW1078" i="1"/>
  <c r="BW1079" i="1"/>
  <c r="BW1080" i="1"/>
  <c r="BW1081" i="1"/>
  <c r="BW1082" i="1"/>
  <c r="BW1083" i="1"/>
  <c r="BW1084" i="1"/>
  <c r="BW1085" i="1"/>
  <c r="BW1086" i="1"/>
  <c r="BW1087" i="1"/>
  <c r="BW1088" i="1"/>
  <c r="BW1089" i="1"/>
  <c r="BW1090" i="1"/>
  <c r="BW1091" i="1"/>
  <c r="BW1092" i="1"/>
  <c r="BW1093" i="1"/>
  <c r="BW1094" i="1"/>
  <c r="BW1095" i="1"/>
  <c r="BW1096" i="1"/>
  <c r="BW1097" i="1"/>
  <c r="BW1098" i="1"/>
  <c r="BW1099" i="1"/>
  <c r="BW1100" i="1"/>
  <c r="BW1101" i="1"/>
  <c r="BW1102" i="1"/>
  <c r="BW1103" i="1"/>
  <c r="BW1104" i="1"/>
  <c r="BW1105" i="1"/>
  <c r="BW1106" i="1"/>
  <c r="BW1107" i="1"/>
  <c r="BW1108" i="1"/>
  <c r="BW1109" i="1"/>
  <c r="BW1110" i="1"/>
  <c r="BW1111" i="1"/>
  <c r="BW1112" i="1"/>
  <c r="BW1113" i="1"/>
  <c r="BW1114" i="1"/>
  <c r="BW1115" i="1"/>
  <c r="BW1116" i="1"/>
  <c r="BW1117" i="1"/>
  <c r="BW1118" i="1"/>
  <c r="BW1119" i="1"/>
  <c r="BW1120" i="1"/>
  <c r="BW1121" i="1"/>
  <c r="BW1122" i="1"/>
  <c r="BW1123" i="1"/>
  <c r="BW1124" i="1"/>
  <c r="BW1125" i="1"/>
  <c r="BW1126" i="1"/>
  <c r="BW1127" i="1"/>
  <c r="BW1128" i="1"/>
  <c r="BW1129" i="1"/>
  <c r="BW1130" i="1"/>
  <c r="BW1131" i="1"/>
  <c r="BW1132" i="1"/>
  <c r="BW1133" i="1"/>
  <c r="BW1134" i="1"/>
  <c r="BW1135" i="1"/>
  <c r="BW1136" i="1"/>
  <c r="BW1137" i="1"/>
  <c r="BW1138" i="1"/>
  <c r="BW1139" i="1"/>
  <c r="BW1140" i="1"/>
  <c r="BW1141" i="1"/>
  <c r="BW1142" i="1"/>
  <c r="BW1143" i="1"/>
  <c r="BW1144" i="1"/>
  <c r="BW1145" i="1"/>
  <c r="BW1146" i="1"/>
  <c r="BW1147" i="1"/>
  <c r="BW1148" i="1"/>
  <c r="BW1149" i="1"/>
  <c r="BW1150" i="1"/>
  <c r="BW1151" i="1"/>
  <c r="BW1152" i="1"/>
  <c r="BW1153" i="1"/>
  <c r="BW1154" i="1"/>
  <c r="BW1155" i="1"/>
  <c r="BW1156" i="1"/>
  <c r="BW1157" i="1"/>
  <c r="BW1158" i="1"/>
  <c r="BW1159" i="1"/>
  <c r="BW1160" i="1"/>
  <c r="BW1161" i="1"/>
  <c r="BW1162" i="1"/>
  <c r="BW1163" i="1"/>
  <c r="BW1164" i="1"/>
  <c r="BW1165" i="1"/>
  <c r="BW1166" i="1"/>
  <c r="BW1167" i="1"/>
  <c r="BW1168" i="1"/>
  <c r="BW1169" i="1"/>
  <c r="BW1170" i="1"/>
  <c r="BW1171" i="1"/>
  <c r="BW1172" i="1"/>
  <c r="BW1173" i="1"/>
  <c r="BW1174" i="1"/>
  <c r="BW1175" i="1"/>
  <c r="BW1176" i="1"/>
  <c r="BW1177" i="1"/>
  <c r="BW1178" i="1"/>
  <c r="BW1179" i="1"/>
  <c r="BW1180" i="1"/>
  <c r="BW1181" i="1"/>
  <c r="BW1182" i="1"/>
  <c r="BW1183" i="1"/>
  <c r="BW1184" i="1"/>
  <c r="BW1185" i="1"/>
  <c r="BW1186" i="1"/>
  <c r="BW1187" i="1"/>
  <c r="BW1188" i="1"/>
  <c r="BW1189" i="1"/>
  <c r="BW1190" i="1"/>
  <c r="BW1191" i="1"/>
  <c r="BW1192" i="1"/>
  <c r="BW1193" i="1"/>
  <c r="BW1194" i="1"/>
  <c r="BW1195" i="1"/>
  <c r="BW1196" i="1"/>
  <c r="BW1197" i="1"/>
  <c r="BW1198" i="1"/>
  <c r="BW1199" i="1"/>
  <c r="BW1200" i="1"/>
  <c r="BW1201" i="1"/>
  <c r="BW1202" i="1"/>
  <c r="BW1203" i="1"/>
  <c r="BW1204" i="1"/>
  <c r="BW1205" i="1"/>
  <c r="BW1206" i="1"/>
  <c r="BW1207" i="1"/>
  <c r="BW1208" i="1"/>
  <c r="BW1209" i="1"/>
  <c r="BW1210" i="1"/>
  <c r="BW1211" i="1"/>
  <c r="BW1212" i="1"/>
  <c r="BW1213" i="1"/>
  <c r="BW1214" i="1"/>
  <c r="BW1215" i="1"/>
  <c r="BW1216" i="1"/>
  <c r="BW1217" i="1"/>
  <c r="BW1218" i="1"/>
  <c r="BW1219" i="1"/>
  <c r="BW1220" i="1"/>
  <c r="BW1221" i="1"/>
  <c r="BW1222" i="1"/>
  <c r="BW1223" i="1"/>
  <c r="BW1224" i="1"/>
  <c r="BW1225" i="1"/>
  <c r="BW1226" i="1"/>
  <c r="BW1227" i="1"/>
  <c r="BW1228" i="1"/>
  <c r="BW1229" i="1"/>
  <c r="BW1230" i="1"/>
  <c r="BW1231" i="1"/>
  <c r="BW1232" i="1"/>
  <c r="BW1233" i="1"/>
  <c r="BW1234" i="1"/>
  <c r="BW1235" i="1"/>
  <c r="BW1236" i="1"/>
  <c r="BW1237" i="1"/>
  <c r="BW1238" i="1"/>
  <c r="BW1239" i="1"/>
  <c r="BW1240" i="1"/>
  <c r="BW1241" i="1"/>
  <c r="BW1242" i="1"/>
  <c r="BW1243" i="1"/>
  <c r="BW1244" i="1"/>
  <c r="BW1245" i="1"/>
  <c r="BW1246" i="1"/>
  <c r="BW1247" i="1"/>
  <c r="BW1248" i="1"/>
  <c r="BW1249" i="1"/>
  <c r="BW1250" i="1"/>
  <c r="BW1251" i="1"/>
  <c r="BW1252" i="1"/>
  <c r="BW1253" i="1"/>
  <c r="BW1254" i="1"/>
  <c r="BW1255" i="1"/>
  <c r="BW1256" i="1"/>
  <c r="BW1257" i="1"/>
  <c r="BW1258" i="1"/>
  <c r="BW1259" i="1"/>
  <c r="BW1260" i="1"/>
  <c r="BW1261" i="1"/>
  <c r="BW1262" i="1"/>
  <c r="BW1263" i="1"/>
  <c r="BW1264" i="1"/>
  <c r="BW1265" i="1"/>
  <c r="BW1266" i="1"/>
  <c r="BW1267" i="1"/>
  <c r="BW1268" i="1"/>
  <c r="BW1269" i="1"/>
  <c r="BW1270" i="1"/>
  <c r="BW1271" i="1"/>
  <c r="BW1272" i="1"/>
  <c r="BW1273" i="1"/>
  <c r="BW1274" i="1"/>
  <c r="BW1275" i="1"/>
  <c r="BW1276" i="1"/>
  <c r="BW1277" i="1"/>
  <c r="BW1278" i="1"/>
  <c r="BW1279" i="1"/>
  <c r="BW1280" i="1"/>
  <c r="BW1281" i="1"/>
  <c r="BW1282" i="1"/>
  <c r="BW1283" i="1"/>
  <c r="BW1284" i="1"/>
  <c r="BW1285" i="1"/>
  <c r="BW1286" i="1"/>
  <c r="BW1287" i="1"/>
  <c r="BW1288" i="1"/>
  <c r="BW1289" i="1"/>
  <c r="BW1290" i="1"/>
  <c r="BW1291" i="1"/>
  <c r="BW1292" i="1"/>
  <c r="BW1293" i="1"/>
  <c r="BW1294" i="1"/>
  <c r="BW1295" i="1"/>
  <c r="BW1296" i="1"/>
  <c r="BW1297" i="1"/>
  <c r="BW1298" i="1"/>
  <c r="BW1299" i="1"/>
  <c r="BW1300" i="1"/>
  <c r="BW1301" i="1"/>
  <c r="BW1302" i="1"/>
  <c r="BW1303" i="1"/>
  <c r="BW1304" i="1"/>
  <c r="BW1305" i="1"/>
  <c r="BW1306" i="1"/>
  <c r="BW1307" i="1"/>
  <c r="BW1308" i="1"/>
  <c r="BW1309" i="1"/>
  <c r="BW1310" i="1"/>
  <c r="BW1311" i="1"/>
  <c r="BW1312" i="1"/>
  <c r="BW1313" i="1"/>
  <c r="BW1314" i="1"/>
  <c r="BW1315" i="1"/>
  <c r="BW1316" i="1"/>
  <c r="BW1317" i="1"/>
  <c r="BW1318" i="1"/>
  <c r="BW1319" i="1"/>
  <c r="BW1320" i="1"/>
  <c r="BW1321" i="1"/>
  <c r="BW1322" i="1"/>
  <c r="BW1323" i="1"/>
  <c r="BW1324" i="1"/>
  <c r="BW1325" i="1"/>
  <c r="BW1326" i="1"/>
  <c r="BW1327" i="1"/>
  <c r="BW1328" i="1"/>
  <c r="BW1329" i="1"/>
  <c r="BW1330" i="1"/>
  <c r="BW1331" i="1"/>
  <c r="BW1332" i="1"/>
  <c r="BW1333" i="1"/>
  <c r="BW1334" i="1"/>
  <c r="BW1335" i="1"/>
  <c r="BW1336" i="1"/>
  <c r="BW1337" i="1"/>
  <c r="BW1338" i="1"/>
  <c r="BW1339" i="1"/>
  <c r="BW1340" i="1"/>
  <c r="BW1341" i="1"/>
  <c r="BW1342" i="1"/>
  <c r="BW1343" i="1"/>
  <c r="BW1344" i="1"/>
  <c r="BW1345" i="1"/>
  <c r="BW1346" i="1"/>
  <c r="BW1347" i="1"/>
  <c r="BW1348" i="1"/>
  <c r="BW1349" i="1"/>
  <c r="BW1350" i="1"/>
  <c r="BW1351" i="1"/>
  <c r="BW1352" i="1"/>
  <c r="BW1353" i="1"/>
  <c r="BW1354" i="1"/>
  <c r="BW1355" i="1"/>
  <c r="BW1356" i="1"/>
  <c r="BW1357" i="1"/>
  <c r="BW1358" i="1"/>
  <c r="BW1359" i="1"/>
  <c r="BW1360" i="1"/>
  <c r="BW1361" i="1"/>
  <c r="BW1362" i="1"/>
  <c r="BW1363" i="1"/>
  <c r="BW1364" i="1"/>
  <c r="BW1365" i="1"/>
  <c r="BW1366" i="1"/>
  <c r="BW1367" i="1"/>
  <c r="BW1368" i="1"/>
  <c r="BW1369" i="1"/>
  <c r="BW1370" i="1"/>
  <c r="BW1371" i="1"/>
  <c r="BW1372" i="1"/>
  <c r="BW1373" i="1"/>
  <c r="BW1374" i="1"/>
  <c r="BW1375" i="1"/>
  <c r="BW1376" i="1"/>
  <c r="BW1377" i="1"/>
  <c r="BW1378" i="1"/>
  <c r="BW1379" i="1"/>
  <c r="BW1380" i="1"/>
  <c r="BW1381" i="1"/>
  <c r="BW1382" i="1"/>
  <c r="BW1383" i="1"/>
  <c r="BW1384" i="1"/>
  <c r="BW1385" i="1"/>
  <c r="BW1386" i="1"/>
  <c r="BW1387" i="1"/>
  <c r="BW1388" i="1"/>
  <c r="BW1389" i="1"/>
  <c r="BW1390" i="1"/>
  <c r="BW1391" i="1"/>
  <c r="BW1392" i="1"/>
  <c r="BW1393" i="1"/>
  <c r="BW1394" i="1"/>
  <c r="BW1395" i="1"/>
  <c r="BW1396" i="1"/>
  <c r="BW1397" i="1"/>
  <c r="BW1398" i="1"/>
  <c r="BW1399" i="1"/>
  <c r="BW1400" i="1"/>
  <c r="BW1401" i="1"/>
  <c r="BW1402" i="1"/>
  <c r="BW1403" i="1"/>
  <c r="BW1404" i="1"/>
  <c r="BW1405" i="1"/>
  <c r="BW1406" i="1"/>
  <c r="BW1407" i="1"/>
  <c r="BW1408" i="1"/>
  <c r="BW1409" i="1"/>
  <c r="BW1410" i="1"/>
  <c r="BW1411" i="1"/>
  <c r="BW1412" i="1"/>
  <c r="BW1413" i="1"/>
  <c r="BW1414" i="1"/>
  <c r="BW1415" i="1"/>
  <c r="BW1416" i="1"/>
  <c r="BW1417" i="1"/>
  <c r="BW1418" i="1"/>
  <c r="BW1419" i="1"/>
  <c r="BW1420" i="1"/>
  <c r="BW1421" i="1"/>
  <c r="BW1422" i="1"/>
  <c r="BW1423" i="1"/>
  <c r="BW1424" i="1"/>
  <c r="BW1425" i="1"/>
  <c r="BW1426" i="1"/>
  <c r="BW1427" i="1"/>
  <c r="BW1428" i="1"/>
  <c r="BW1429" i="1"/>
  <c r="BW1430" i="1"/>
  <c r="BW1431" i="1"/>
  <c r="BW1432" i="1"/>
  <c r="BW1433" i="1"/>
  <c r="BW1434" i="1"/>
  <c r="BW1435" i="1"/>
  <c r="BW1436" i="1"/>
  <c r="BW1437" i="1"/>
  <c r="BW1438" i="1"/>
  <c r="BW1439" i="1"/>
  <c r="BW1440" i="1"/>
  <c r="BW1441" i="1"/>
  <c r="BW1442" i="1"/>
  <c r="BW1443" i="1"/>
  <c r="BW1444" i="1"/>
  <c r="BW1445" i="1"/>
  <c r="BW1446" i="1"/>
  <c r="BW1447" i="1"/>
  <c r="BW1448" i="1"/>
  <c r="BW1449" i="1"/>
  <c r="BW1450" i="1"/>
  <c r="BW1451" i="1"/>
  <c r="BW1452" i="1"/>
  <c r="BW1453" i="1"/>
  <c r="BW1454" i="1"/>
  <c r="BW1455" i="1"/>
  <c r="BW1456" i="1"/>
  <c r="BW1457" i="1"/>
  <c r="BW1458" i="1"/>
  <c r="BW1459" i="1"/>
  <c r="BW1460" i="1"/>
  <c r="BW1461" i="1"/>
  <c r="BW1462" i="1"/>
  <c r="BW1463" i="1"/>
  <c r="BW1464" i="1"/>
  <c r="BW1465" i="1"/>
  <c r="BW1466" i="1"/>
  <c r="BW1467" i="1"/>
  <c r="BW1468" i="1"/>
  <c r="BW1469" i="1"/>
  <c r="BW1470" i="1"/>
  <c r="BW1471" i="1"/>
  <c r="BW1472" i="1"/>
  <c r="BW1473" i="1"/>
  <c r="BW1474" i="1"/>
  <c r="BW1475" i="1"/>
  <c r="BW1476" i="1"/>
  <c r="BW1477" i="1"/>
  <c r="BW1478" i="1"/>
  <c r="BW1479" i="1"/>
  <c r="BW1480" i="1"/>
  <c r="BW1481" i="1"/>
  <c r="BW1482" i="1"/>
  <c r="BW1483" i="1"/>
  <c r="BW1484" i="1"/>
  <c r="BW1485" i="1"/>
  <c r="BW1486" i="1"/>
  <c r="BW1487" i="1"/>
  <c r="BW1488" i="1"/>
  <c r="BW1489" i="1"/>
  <c r="BW1490" i="1"/>
  <c r="BW1491" i="1"/>
  <c r="BW1492" i="1"/>
  <c r="BW1493" i="1"/>
  <c r="BW1494" i="1"/>
  <c r="BW1495" i="1"/>
  <c r="BW1496" i="1"/>
  <c r="BW1497" i="1"/>
  <c r="BW1498" i="1"/>
  <c r="BW1499" i="1"/>
  <c r="BW1500" i="1"/>
  <c r="BW1501" i="1"/>
  <c r="BW1502" i="1"/>
  <c r="BW1503" i="1"/>
  <c r="BW1504" i="1"/>
  <c r="BW1505" i="1"/>
  <c r="BW1506" i="1"/>
  <c r="BW1507" i="1"/>
  <c r="BW1508" i="1"/>
  <c r="BW1509" i="1"/>
  <c r="BW1510" i="1"/>
  <c r="BW1511" i="1"/>
  <c r="BW1512" i="1"/>
  <c r="BW1513" i="1"/>
  <c r="BW1514" i="1"/>
  <c r="BW1515" i="1"/>
  <c r="BW1516" i="1"/>
  <c r="BW1517" i="1"/>
  <c r="BW1518" i="1"/>
  <c r="BW1519" i="1"/>
  <c r="BW1520" i="1"/>
  <c r="BW1521" i="1"/>
  <c r="BW1522" i="1"/>
  <c r="BW1523" i="1"/>
  <c r="BW1524" i="1"/>
  <c r="BW1525" i="1"/>
  <c r="BW1526" i="1"/>
  <c r="BW1527" i="1"/>
  <c r="BW1528" i="1"/>
  <c r="BW1529" i="1"/>
  <c r="BW1530" i="1"/>
  <c r="BW1531" i="1"/>
  <c r="BW1532" i="1"/>
  <c r="BW1533" i="1"/>
  <c r="BW1534" i="1"/>
  <c r="BW1535" i="1"/>
  <c r="BW1536" i="1"/>
  <c r="BW1537" i="1"/>
  <c r="BW1538" i="1"/>
  <c r="BW1539" i="1"/>
  <c r="BW1540" i="1"/>
  <c r="BW1541" i="1"/>
  <c r="BW1542" i="1"/>
  <c r="BW1543" i="1"/>
  <c r="BW1544" i="1"/>
  <c r="BW1545" i="1"/>
  <c r="BW1546" i="1"/>
  <c r="BW1547" i="1"/>
  <c r="BW1548" i="1"/>
  <c r="BW1549" i="1"/>
  <c r="BV3" i="1"/>
  <c r="BV4" i="1"/>
  <c r="BV5" i="1"/>
  <c r="BV6" i="1"/>
  <c r="BV7" i="1"/>
  <c r="BV8" i="1"/>
  <c r="BV9" i="1"/>
  <c r="BV10" i="1"/>
  <c r="BV11" i="1"/>
  <c r="BV12" i="1"/>
  <c r="BV13" i="1"/>
  <c r="BV14" i="1"/>
  <c r="BV15" i="1"/>
  <c r="BV16" i="1"/>
  <c r="BV17" i="1"/>
  <c r="BV18" i="1"/>
  <c r="BV19" i="1"/>
  <c r="BV20" i="1"/>
  <c r="BV21" i="1"/>
  <c r="BV22" i="1"/>
  <c r="BV23" i="1"/>
  <c r="BV24" i="1"/>
  <c r="BV25" i="1"/>
  <c r="BV26" i="1"/>
  <c r="BV27" i="1"/>
  <c r="BV28" i="1"/>
  <c r="BV29" i="1"/>
  <c r="BV30" i="1"/>
  <c r="BV31" i="1"/>
  <c r="BV32" i="1"/>
  <c r="BV33" i="1"/>
  <c r="BV34" i="1"/>
  <c r="BV35" i="1"/>
  <c r="BV36" i="1"/>
  <c r="BV37" i="1"/>
  <c r="BV38" i="1"/>
  <c r="BV39" i="1"/>
  <c r="BV40" i="1"/>
  <c r="BV41" i="1"/>
  <c r="BV42" i="1"/>
  <c r="BV43" i="1"/>
  <c r="BV44" i="1"/>
  <c r="BV45" i="1"/>
  <c r="BV46" i="1"/>
  <c r="BV47" i="1"/>
  <c r="BV48" i="1"/>
  <c r="BV49" i="1"/>
  <c r="BV50" i="1"/>
  <c r="BV51" i="1"/>
  <c r="BV52" i="1"/>
  <c r="BV53" i="1"/>
  <c r="BV54" i="1"/>
  <c r="BV55" i="1"/>
  <c r="BV56" i="1"/>
  <c r="BV57" i="1"/>
  <c r="BV58" i="1"/>
  <c r="BV59" i="1"/>
  <c r="BV60" i="1"/>
  <c r="BV61" i="1"/>
  <c r="BV62" i="1"/>
  <c r="BV63" i="1"/>
  <c r="BV64" i="1"/>
  <c r="BV65" i="1"/>
  <c r="BV66" i="1"/>
  <c r="BV67" i="1"/>
  <c r="BV68" i="1"/>
  <c r="BV69" i="1"/>
  <c r="BV70" i="1"/>
  <c r="BV71" i="1"/>
  <c r="BV72" i="1"/>
  <c r="BV73" i="1"/>
  <c r="BV74" i="1"/>
  <c r="BV75" i="1"/>
  <c r="BV76" i="1"/>
  <c r="BV77" i="1"/>
  <c r="BV78" i="1"/>
  <c r="BV79" i="1"/>
  <c r="BV80" i="1"/>
  <c r="BV81" i="1"/>
  <c r="BV82" i="1"/>
  <c r="BV83" i="1"/>
  <c r="BV84" i="1"/>
  <c r="BV85" i="1"/>
  <c r="BV86" i="1"/>
  <c r="BV87" i="1"/>
  <c r="BV88" i="1"/>
  <c r="BV89" i="1"/>
  <c r="BV90" i="1"/>
  <c r="BV91" i="1"/>
  <c r="BV92" i="1"/>
  <c r="BV93" i="1"/>
  <c r="BV94" i="1"/>
  <c r="BV95" i="1"/>
  <c r="BV96" i="1"/>
  <c r="BV97" i="1"/>
  <c r="BV98" i="1"/>
  <c r="BV99" i="1"/>
  <c r="BV100" i="1"/>
  <c r="BV101" i="1"/>
  <c r="BV102" i="1"/>
  <c r="BV103" i="1"/>
  <c r="BV104" i="1"/>
  <c r="BV105" i="1"/>
  <c r="BV106" i="1"/>
  <c r="BV107" i="1"/>
  <c r="BV108" i="1"/>
  <c r="BV109" i="1"/>
  <c r="BV110" i="1"/>
  <c r="BV111" i="1"/>
  <c r="BV112" i="1"/>
  <c r="BV113" i="1"/>
  <c r="BV114" i="1"/>
  <c r="BV115" i="1"/>
  <c r="BV116" i="1"/>
  <c r="BV117" i="1"/>
  <c r="BV118" i="1"/>
  <c r="BV119" i="1"/>
  <c r="BV120" i="1"/>
  <c r="BV121" i="1"/>
  <c r="BV122" i="1"/>
  <c r="BV123" i="1"/>
  <c r="BV124" i="1"/>
  <c r="BV125" i="1"/>
  <c r="BV126" i="1"/>
  <c r="BV127" i="1"/>
  <c r="BV128" i="1"/>
  <c r="BV129" i="1"/>
  <c r="BV130" i="1"/>
  <c r="BV131" i="1"/>
  <c r="BV132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BV157" i="1"/>
  <c r="BV158" i="1"/>
  <c r="BV159" i="1"/>
  <c r="BV160" i="1"/>
  <c r="BV161" i="1"/>
  <c r="BV162" i="1"/>
  <c r="BV163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0" i="1"/>
  <c r="BV181" i="1"/>
  <c r="BV182" i="1"/>
  <c r="BV183" i="1"/>
  <c r="BV184" i="1"/>
  <c r="BV185" i="1"/>
  <c r="BV186" i="1"/>
  <c r="BV187" i="1"/>
  <c r="BV188" i="1"/>
  <c r="BV189" i="1"/>
  <c r="BV190" i="1"/>
  <c r="BV191" i="1"/>
  <c r="BV192" i="1"/>
  <c r="BV193" i="1"/>
  <c r="BV194" i="1"/>
  <c r="BV195" i="1"/>
  <c r="BV196" i="1"/>
  <c r="BV197" i="1"/>
  <c r="BV198" i="1"/>
  <c r="BV199" i="1"/>
  <c r="BV200" i="1"/>
  <c r="BV201" i="1"/>
  <c r="BV202" i="1"/>
  <c r="BV203" i="1"/>
  <c r="BV204" i="1"/>
  <c r="BV205" i="1"/>
  <c r="BV206" i="1"/>
  <c r="BV207" i="1"/>
  <c r="BV208" i="1"/>
  <c r="BV209" i="1"/>
  <c r="BV210" i="1"/>
  <c r="BV211" i="1"/>
  <c r="BV212" i="1"/>
  <c r="BV213" i="1"/>
  <c r="BV214" i="1"/>
  <c r="BV215" i="1"/>
  <c r="BV216" i="1"/>
  <c r="BV217" i="1"/>
  <c r="BV218" i="1"/>
  <c r="BV219" i="1"/>
  <c r="BV220" i="1"/>
  <c r="BV221" i="1"/>
  <c r="BV222" i="1"/>
  <c r="BV223" i="1"/>
  <c r="BV224" i="1"/>
  <c r="BV225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39" i="1"/>
  <c r="BV240" i="1"/>
  <c r="BV241" i="1"/>
  <c r="BV242" i="1"/>
  <c r="BV243" i="1"/>
  <c r="BV244" i="1"/>
  <c r="BV245" i="1"/>
  <c r="BV246" i="1"/>
  <c r="BV247" i="1"/>
  <c r="BV248" i="1"/>
  <c r="BV249" i="1"/>
  <c r="BV250" i="1"/>
  <c r="BV251" i="1"/>
  <c r="BV252" i="1"/>
  <c r="BV253" i="1"/>
  <c r="BV254" i="1"/>
  <c r="BV255" i="1"/>
  <c r="BV256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V281" i="1"/>
  <c r="BV282" i="1"/>
  <c r="BV283" i="1"/>
  <c r="BV284" i="1"/>
  <c r="BV285" i="1"/>
  <c r="BV286" i="1"/>
  <c r="BV287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V312" i="1"/>
  <c r="BV313" i="1"/>
  <c r="BV314" i="1"/>
  <c r="BV315" i="1"/>
  <c r="BV316" i="1"/>
  <c r="BV317" i="1"/>
  <c r="BV318" i="1"/>
  <c r="BV319" i="1"/>
  <c r="BV320" i="1"/>
  <c r="BV321" i="1"/>
  <c r="BV322" i="1"/>
  <c r="BV323" i="1"/>
  <c r="BV324" i="1"/>
  <c r="BV325" i="1"/>
  <c r="BV326" i="1"/>
  <c r="BV327" i="1"/>
  <c r="BV328" i="1"/>
  <c r="BV329" i="1"/>
  <c r="BV330" i="1"/>
  <c r="BV331" i="1"/>
  <c r="BV332" i="1"/>
  <c r="BV333" i="1"/>
  <c r="BV334" i="1"/>
  <c r="BV335" i="1"/>
  <c r="BV336" i="1"/>
  <c r="BV337" i="1"/>
  <c r="BV338" i="1"/>
  <c r="BV339" i="1"/>
  <c r="BV340" i="1"/>
  <c r="BV341" i="1"/>
  <c r="BV342" i="1"/>
  <c r="BV343" i="1"/>
  <c r="BV344" i="1"/>
  <c r="BV345" i="1"/>
  <c r="BV346" i="1"/>
  <c r="BV347" i="1"/>
  <c r="BV348" i="1"/>
  <c r="BV349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V374" i="1"/>
  <c r="BV375" i="1"/>
  <c r="BV376" i="1"/>
  <c r="BV377" i="1"/>
  <c r="BV378" i="1"/>
  <c r="BV379" i="1"/>
  <c r="BV38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4" i="1"/>
  <c r="BV395" i="1"/>
  <c r="BV396" i="1"/>
  <c r="BV397" i="1"/>
  <c r="BV398" i="1"/>
  <c r="BV399" i="1"/>
  <c r="BV400" i="1"/>
  <c r="BV401" i="1"/>
  <c r="BV402" i="1"/>
  <c r="BV403" i="1"/>
  <c r="BV404" i="1"/>
  <c r="BV405" i="1"/>
  <c r="BV406" i="1"/>
  <c r="BV407" i="1"/>
  <c r="BV408" i="1"/>
  <c r="BV409" i="1"/>
  <c r="BV410" i="1"/>
  <c r="BV411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29" i="1"/>
  <c r="BV430" i="1"/>
  <c r="BV431" i="1"/>
  <c r="BV432" i="1"/>
  <c r="BV433" i="1"/>
  <c r="BV434" i="1"/>
  <c r="BV435" i="1"/>
  <c r="BV436" i="1"/>
  <c r="BV437" i="1"/>
  <c r="BV438" i="1"/>
  <c r="BV439" i="1"/>
  <c r="BV440" i="1"/>
  <c r="BV441" i="1"/>
  <c r="BV442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BV467" i="1"/>
  <c r="BV468" i="1"/>
  <c r="BV469" i="1"/>
  <c r="BV470" i="1"/>
  <c r="BV471" i="1"/>
  <c r="BV472" i="1"/>
  <c r="BV473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3" i="1"/>
  <c r="BV494" i="1"/>
  <c r="BV495" i="1"/>
  <c r="BV496" i="1"/>
  <c r="BV497" i="1"/>
  <c r="BV498" i="1"/>
  <c r="BV499" i="1"/>
  <c r="BV500" i="1"/>
  <c r="BV501" i="1"/>
  <c r="BV502" i="1"/>
  <c r="BV503" i="1"/>
  <c r="BV504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V529" i="1"/>
  <c r="BV530" i="1"/>
  <c r="BV531" i="1"/>
  <c r="BV532" i="1"/>
  <c r="BV533" i="1"/>
  <c r="BV534" i="1"/>
  <c r="BV535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48" i="1"/>
  <c r="BV549" i="1"/>
  <c r="BV550" i="1"/>
  <c r="BV551" i="1"/>
  <c r="BV552" i="1"/>
  <c r="BV553" i="1"/>
  <c r="BV554" i="1"/>
  <c r="BV555" i="1"/>
  <c r="BV556" i="1"/>
  <c r="BV557" i="1"/>
  <c r="BV558" i="1"/>
  <c r="BV559" i="1"/>
  <c r="BV560" i="1"/>
  <c r="BV561" i="1"/>
  <c r="BV562" i="1"/>
  <c r="BV563" i="1"/>
  <c r="BV564" i="1"/>
  <c r="BV565" i="1"/>
  <c r="BV566" i="1"/>
  <c r="BV567" i="1"/>
  <c r="BV568" i="1"/>
  <c r="BV569" i="1"/>
  <c r="BV570" i="1"/>
  <c r="BV571" i="1"/>
  <c r="BV572" i="1"/>
  <c r="BV573" i="1"/>
  <c r="BV574" i="1"/>
  <c r="BV575" i="1"/>
  <c r="BV576" i="1"/>
  <c r="BV577" i="1"/>
  <c r="BV578" i="1"/>
  <c r="BV579" i="1"/>
  <c r="BV580" i="1"/>
  <c r="BV581" i="1"/>
  <c r="BV582" i="1"/>
  <c r="BV583" i="1"/>
  <c r="BV584" i="1"/>
  <c r="BV585" i="1"/>
  <c r="BV586" i="1"/>
  <c r="BV587" i="1"/>
  <c r="BV588" i="1"/>
  <c r="BV589" i="1"/>
  <c r="BV590" i="1"/>
  <c r="BV591" i="1"/>
  <c r="BV592" i="1"/>
  <c r="BV593" i="1"/>
  <c r="BV594" i="1"/>
  <c r="BV595" i="1"/>
  <c r="BV596" i="1"/>
  <c r="BV597" i="1"/>
  <c r="BV598" i="1"/>
  <c r="BV599" i="1"/>
  <c r="BV600" i="1"/>
  <c r="BV601" i="1"/>
  <c r="BV602" i="1"/>
  <c r="BV603" i="1"/>
  <c r="BV604" i="1"/>
  <c r="BV605" i="1"/>
  <c r="BV606" i="1"/>
  <c r="BV607" i="1"/>
  <c r="BV608" i="1"/>
  <c r="BV609" i="1"/>
  <c r="BV610" i="1"/>
  <c r="BV611" i="1"/>
  <c r="BV612" i="1"/>
  <c r="BV613" i="1"/>
  <c r="BV614" i="1"/>
  <c r="BV615" i="1"/>
  <c r="BV616" i="1"/>
  <c r="BV617" i="1"/>
  <c r="BV618" i="1"/>
  <c r="BV619" i="1"/>
  <c r="BV620" i="1"/>
  <c r="BV621" i="1"/>
  <c r="BV622" i="1"/>
  <c r="BV623" i="1"/>
  <c r="BV624" i="1"/>
  <c r="BV625" i="1"/>
  <c r="BV626" i="1"/>
  <c r="BV627" i="1"/>
  <c r="BV628" i="1"/>
  <c r="BV629" i="1"/>
  <c r="BV630" i="1"/>
  <c r="BV631" i="1"/>
  <c r="BV632" i="1"/>
  <c r="BV633" i="1"/>
  <c r="BV634" i="1"/>
  <c r="BV635" i="1"/>
  <c r="BV636" i="1"/>
  <c r="BV637" i="1"/>
  <c r="BV638" i="1"/>
  <c r="BV639" i="1"/>
  <c r="BV640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53" i="1"/>
  <c r="BV654" i="1"/>
  <c r="BV655" i="1"/>
  <c r="BV656" i="1"/>
  <c r="BV657" i="1"/>
  <c r="BV658" i="1"/>
  <c r="BV659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2" i="1"/>
  <c r="BV673" i="1"/>
  <c r="BV674" i="1"/>
  <c r="BV675" i="1"/>
  <c r="BV676" i="1"/>
  <c r="BV677" i="1"/>
  <c r="BV678" i="1"/>
  <c r="BV679" i="1"/>
  <c r="BV680" i="1"/>
  <c r="BV681" i="1"/>
  <c r="BV682" i="1"/>
  <c r="BV683" i="1"/>
  <c r="BV684" i="1"/>
  <c r="BV685" i="1"/>
  <c r="BV686" i="1"/>
  <c r="BV687" i="1"/>
  <c r="BV688" i="1"/>
  <c r="BV689" i="1"/>
  <c r="BV690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V715" i="1"/>
  <c r="BV716" i="1"/>
  <c r="BV717" i="1"/>
  <c r="BV718" i="1"/>
  <c r="BV719" i="1"/>
  <c r="BV720" i="1"/>
  <c r="BV721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V746" i="1"/>
  <c r="BV747" i="1"/>
  <c r="BV748" i="1"/>
  <c r="BV749" i="1"/>
  <c r="BV750" i="1"/>
  <c r="BV751" i="1"/>
  <c r="BV752" i="1"/>
  <c r="BV753" i="1"/>
  <c r="BV754" i="1"/>
  <c r="BV755" i="1"/>
  <c r="BV756" i="1"/>
  <c r="BV757" i="1"/>
  <c r="BV758" i="1"/>
  <c r="BV759" i="1"/>
  <c r="BV760" i="1"/>
  <c r="BV761" i="1"/>
  <c r="BV762" i="1"/>
  <c r="BV763" i="1"/>
  <c r="BV764" i="1"/>
  <c r="BV765" i="1"/>
  <c r="BV766" i="1"/>
  <c r="BV767" i="1"/>
  <c r="BV768" i="1"/>
  <c r="BV769" i="1"/>
  <c r="BV770" i="1"/>
  <c r="BV771" i="1"/>
  <c r="BV772" i="1"/>
  <c r="BV773" i="1"/>
  <c r="BV774" i="1"/>
  <c r="BV775" i="1"/>
  <c r="BV776" i="1"/>
  <c r="BV777" i="1"/>
  <c r="BV778" i="1"/>
  <c r="BV779" i="1"/>
  <c r="BV780" i="1"/>
  <c r="BV781" i="1"/>
  <c r="BV782" i="1"/>
  <c r="BV783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V808" i="1"/>
  <c r="BV809" i="1"/>
  <c r="BV810" i="1"/>
  <c r="BV811" i="1"/>
  <c r="BV812" i="1"/>
  <c r="BV813" i="1"/>
  <c r="BV814" i="1"/>
  <c r="BV815" i="1"/>
  <c r="BV816" i="1"/>
  <c r="BV817" i="1"/>
  <c r="BV818" i="1"/>
  <c r="BV819" i="1"/>
  <c r="BV820" i="1"/>
  <c r="BV821" i="1"/>
  <c r="BV822" i="1"/>
  <c r="BV823" i="1"/>
  <c r="BV824" i="1"/>
  <c r="BV825" i="1"/>
  <c r="BV826" i="1"/>
  <c r="BV827" i="1"/>
  <c r="BV828" i="1"/>
  <c r="BV829" i="1"/>
  <c r="BV830" i="1"/>
  <c r="BV831" i="1"/>
  <c r="BV832" i="1"/>
  <c r="BV833" i="1"/>
  <c r="BV834" i="1"/>
  <c r="BV835" i="1"/>
  <c r="BV836" i="1"/>
  <c r="BV837" i="1"/>
  <c r="BV838" i="1"/>
  <c r="BV839" i="1"/>
  <c r="BV840" i="1"/>
  <c r="BV841" i="1"/>
  <c r="BV842" i="1"/>
  <c r="BV843" i="1"/>
  <c r="BV844" i="1"/>
  <c r="BV845" i="1"/>
  <c r="BV846" i="1"/>
  <c r="BV847" i="1"/>
  <c r="BV848" i="1"/>
  <c r="BV849" i="1"/>
  <c r="BV850" i="1"/>
  <c r="BV851" i="1"/>
  <c r="BV852" i="1"/>
  <c r="BV853" i="1"/>
  <c r="BV854" i="1"/>
  <c r="BV855" i="1"/>
  <c r="BV856" i="1"/>
  <c r="BV857" i="1"/>
  <c r="BV858" i="1"/>
  <c r="BV859" i="1"/>
  <c r="BV860" i="1"/>
  <c r="BV861" i="1"/>
  <c r="BV862" i="1"/>
  <c r="BV863" i="1"/>
  <c r="BV864" i="1"/>
  <c r="BV865" i="1"/>
  <c r="BV866" i="1"/>
  <c r="BV867" i="1"/>
  <c r="BV868" i="1"/>
  <c r="BV869" i="1"/>
  <c r="BV870" i="1"/>
  <c r="BV871" i="1"/>
  <c r="BV872" i="1"/>
  <c r="BV873" i="1"/>
  <c r="BV874" i="1"/>
  <c r="BV875" i="1"/>
  <c r="BV876" i="1"/>
  <c r="BV877" i="1"/>
  <c r="BV878" i="1"/>
  <c r="BV879" i="1"/>
  <c r="BV880" i="1"/>
  <c r="BV881" i="1"/>
  <c r="BV882" i="1"/>
  <c r="BV883" i="1"/>
  <c r="BV884" i="1"/>
  <c r="BV885" i="1"/>
  <c r="BV886" i="1"/>
  <c r="BV887" i="1"/>
  <c r="BV888" i="1"/>
  <c r="BV889" i="1"/>
  <c r="BV890" i="1"/>
  <c r="BV891" i="1"/>
  <c r="BV892" i="1"/>
  <c r="BV893" i="1"/>
  <c r="BV894" i="1"/>
  <c r="BV895" i="1"/>
  <c r="BV896" i="1"/>
  <c r="BV897" i="1"/>
  <c r="BV898" i="1"/>
  <c r="BV899" i="1"/>
  <c r="BV900" i="1"/>
  <c r="BV901" i="1"/>
  <c r="BV902" i="1"/>
  <c r="BV903" i="1"/>
  <c r="BV904" i="1"/>
  <c r="BV905" i="1"/>
  <c r="BV906" i="1"/>
  <c r="BV907" i="1"/>
  <c r="BV908" i="1"/>
  <c r="BV909" i="1"/>
  <c r="BV910" i="1"/>
  <c r="BV911" i="1"/>
  <c r="BV912" i="1"/>
  <c r="BV913" i="1"/>
  <c r="BV914" i="1"/>
  <c r="BV915" i="1"/>
  <c r="BV916" i="1"/>
  <c r="BV917" i="1"/>
  <c r="BV918" i="1"/>
  <c r="BV919" i="1"/>
  <c r="BV920" i="1"/>
  <c r="BV921" i="1"/>
  <c r="BV922" i="1"/>
  <c r="BV923" i="1"/>
  <c r="BV924" i="1"/>
  <c r="BV925" i="1"/>
  <c r="BV926" i="1"/>
  <c r="BV927" i="1"/>
  <c r="BV928" i="1"/>
  <c r="BV929" i="1"/>
  <c r="BV930" i="1"/>
  <c r="BV931" i="1"/>
  <c r="BV932" i="1"/>
  <c r="BV933" i="1"/>
  <c r="BV934" i="1"/>
  <c r="BV935" i="1"/>
  <c r="BV936" i="1"/>
  <c r="BV937" i="1"/>
  <c r="BV938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0" i="1"/>
  <c r="BV961" i="1"/>
  <c r="BV962" i="1"/>
  <c r="BV963" i="1"/>
  <c r="BV964" i="1"/>
  <c r="BV965" i="1"/>
  <c r="BV966" i="1"/>
  <c r="BV967" i="1"/>
  <c r="BV968" i="1"/>
  <c r="BV969" i="1"/>
  <c r="BV970" i="1"/>
  <c r="BV971" i="1"/>
  <c r="BV972" i="1"/>
  <c r="BV973" i="1"/>
  <c r="BV974" i="1"/>
  <c r="BV975" i="1"/>
  <c r="BV976" i="1"/>
  <c r="BV977" i="1"/>
  <c r="BV978" i="1"/>
  <c r="BV979" i="1"/>
  <c r="BV980" i="1"/>
  <c r="BV981" i="1"/>
  <c r="BV982" i="1"/>
  <c r="BV983" i="1"/>
  <c r="BV984" i="1"/>
  <c r="BV985" i="1"/>
  <c r="BV986" i="1"/>
  <c r="BV987" i="1"/>
  <c r="BV988" i="1"/>
  <c r="BV989" i="1"/>
  <c r="BV990" i="1"/>
  <c r="BV991" i="1"/>
  <c r="BV992" i="1"/>
  <c r="BV993" i="1"/>
  <c r="BV994" i="1"/>
  <c r="BV995" i="1"/>
  <c r="BV996" i="1"/>
  <c r="BV997" i="1"/>
  <c r="BV998" i="1"/>
  <c r="BV999" i="1"/>
  <c r="BV1000" i="1"/>
  <c r="BV1001" i="1"/>
  <c r="BV1002" i="1"/>
  <c r="BV1003" i="1"/>
  <c r="BV1004" i="1"/>
  <c r="BV1005" i="1"/>
  <c r="BV1006" i="1"/>
  <c r="BV1007" i="1"/>
  <c r="BV1008" i="1"/>
  <c r="BV1009" i="1"/>
  <c r="BV1010" i="1"/>
  <c r="BV1011" i="1"/>
  <c r="BV1012" i="1"/>
  <c r="BV1013" i="1"/>
  <c r="BV1014" i="1"/>
  <c r="BV1015" i="1"/>
  <c r="BV1016" i="1"/>
  <c r="BV1017" i="1"/>
  <c r="BV1018" i="1"/>
  <c r="BV1019" i="1"/>
  <c r="BV1020" i="1"/>
  <c r="BV1021" i="1"/>
  <c r="BV1022" i="1"/>
  <c r="BV1023" i="1"/>
  <c r="BV1024" i="1"/>
  <c r="BV1025" i="1"/>
  <c r="BV1026" i="1"/>
  <c r="BV1027" i="1"/>
  <c r="BV1028" i="1"/>
  <c r="BV1029" i="1"/>
  <c r="BV1030" i="1"/>
  <c r="BV1031" i="1"/>
  <c r="BV1032" i="1"/>
  <c r="BV1033" i="1"/>
  <c r="BV1034" i="1"/>
  <c r="BV1035" i="1"/>
  <c r="BV1036" i="1"/>
  <c r="BV1037" i="1"/>
  <c r="BV1038" i="1"/>
  <c r="BV1039" i="1"/>
  <c r="BV1040" i="1"/>
  <c r="BV1041" i="1"/>
  <c r="BV1042" i="1"/>
  <c r="BV1043" i="1"/>
  <c r="BV1044" i="1"/>
  <c r="BV1045" i="1"/>
  <c r="BV1046" i="1"/>
  <c r="BV1047" i="1"/>
  <c r="BV1048" i="1"/>
  <c r="BV1049" i="1"/>
  <c r="BV1050" i="1"/>
  <c r="BV1051" i="1"/>
  <c r="BV1052" i="1"/>
  <c r="BV1053" i="1"/>
  <c r="BV1054" i="1"/>
  <c r="BV1055" i="1"/>
  <c r="BV1056" i="1"/>
  <c r="BV1057" i="1"/>
  <c r="BV1058" i="1"/>
  <c r="BV1059" i="1"/>
  <c r="BV1060" i="1"/>
  <c r="BV1061" i="1"/>
  <c r="BV1062" i="1"/>
  <c r="BV1063" i="1"/>
  <c r="BV1064" i="1"/>
  <c r="BV1065" i="1"/>
  <c r="BV1066" i="1"/>
  <c r="BV1067" i="1"/>
  <c r="BV1068" i="1"/>
  <c r="BV1069" i="1"/>
  <c r="BV1070" i="1"/>
  <c r="BV1071" i="1"/>
  <c r="BV1072" i="1"/>
  <c r="BV1073" i="1"/>
  <c r="BV1074" i="1"/>
  <c r="BV1075" i="1"/>
  <c r="BV1076" i="1"/>
  <c r="BV1077" i="1"/>
  <c r="BV1078" i="1"/>
  <c r="BV1079" i="1"/>
  <c r="BV1080" i="1"/>
  <c r="BV1081" i="1"/>
  <c r="BV1082" i="1"/>
  <c r="BV1083" i="1"/>
  <c r="BV1084" i="1"/>
  <c r="BV1085" i="1"/>
  <c r="BV1086" i="1"/>
  <c r="BV1087" i="1"/>
  <c r="BV1088" i="1"/>
  <c r="BV1089" i="1"/>
  <c r="BV1090" i="1"/>
  <c r="BV1091" i="1"/>
  <c r="BV1092" i="1"/>
  <c r="BV1093" i="1"/>
  <c r="BV1094" i="1"/>
  <c r="BV1095" i="1"/>
  <c r="BV1096" i="1"/>
  <c r="BV1097" i="1"/>
  <c r="BV1098" i="1"/>
  <c r="BV1099" i="1"/>
  <c r="BV1100" i="1"/>
  <c r="BV1101" i="1"/>
  <c r="BV1102" i="1"/>
  <c r="BV1103" i="1"/>
  <c r="BV1104" i="1"/>
  <c r="BV1105" i="1"/>
  <c r="BV1106" i="1"/>
  <c r="BV1107" i="1"/>
  <c r="BV1108" i="1"/>
  <c r="BV1109" i="1"/>
  <c r="BV1110" i="1"/>
  <c r="BV1111" i="1"/>
  <c r="BV1112" i="1"/>
  <c r="BV1113" i="1"/>
  <c r="BV1114" i="1"/>
  <c r="BV1115" i="1"/>
  <c r="BV1116" i="1"/>
  <c r="BV1117" i="1"/>
  <c r="BV1118" i="1"/>
  <c r="BV1119" i="1"/>
  <c r="BV1120" i="1"/>
  <c r="BV1121" i="1"/>
  <c r="BV1122" i="1"/>
  <c r="BV1123" i="1"/>
  <c r="BV1124" i="1"/>
  <c r="BV1125" i="1"/>
  <c r="BV1126" i="1"/>
  <c r="BV1127" i="1"/>
  <c r="BV1128" i="1"/>
  <c r="BV1129" i="1"/>
  <c r="BV1130" i="1"/>
  <c r="BV1131" i="1"/>
  <c r="BV1132" i="1"/>
  <c r="BV1133" i="1"/>
  <c r="BV1134" i="1"/>
  <c r="BV1135" i="1"/>
  <c r="BV1136" i="1"/>
  <c r="BV1137" i="1"/>
  <c r="BV1138" i="1"/>
  <c r="BV1139" i="1"/>
  <c r="BV1140" i="1"/>
  <c r="BV1141" i="1"/>
  <c r="BV1142" i="1"/>
  <c r="BV1143" i="1"/>
  <c r="BV1144" i="1"/>
  <c r="BV1145" i="1"/>
  <c r="BV1146" i="1"/>
  <c r="BV1147" i="1"/>
  <c r="BV1148" i="1"/>
  <c r="BV1149" i="1"/>
  <c r="BV1150" i="1"/>
  <c r="BV1151" i="1"/>
  <c r="BV1152" i="1"/>
  <c r="BV1153" i="1"/>
  <c r="BV1154" i="1"/>
  <c r="BV1155" i="1"/>
  <c r="BV1156" i="1"/>
  <c r="BV1157" i="1"/>
  <c r="BV1158" i="1"/>
  <c r="BV1159" i="1"/>
  <c r="BV1160" i="1"/>
  <c r="BV1161" i="1"/>
  <c r="BV1162" i="1"/>
  <c r="BV1163" i="1"/>
  <c r="BV1164" i="1"/>
  <c r="BV1165" i="1"/>
  <c r="BV1166" i="1"/>
  <c r="BV1167" i="1"/>
  <c r="BV1168" i="1"/>
  <c r="BV1169" i="1"/>
  <c r="BV1170" i="1"/>
  <c r="BV1171" i="1"/>
  <c r="BV1172" i="1"/>
  <c r="BV1173" i="1"/>
  <c r="BV1174" i="1"/>
  <c r="BV1175" i="1"/>
  <c r="BV1176" i="1"/>
  <c r="BV1177" i="1"/>
  <c r="BV1178" i="1"/>
  <c r="BV1179" i="1"/>
  <c r="BV1180" i="1"/>
  <c r="BV1181" i="1"/>
  <c r="BV1182" i="1"/>
  <c r="BV1183" i="1"/>
  <c r="BV1184" i="1"/>
  <c r="BV1185" i="1"/>
  <c r="BV1186" i="1"/>
  <c r="BV1187" i="1"/>
  <c r="BV1188" i="1"/>
  <c r="BV1189" i="1"/>
  <c r="BV1190" i="1"/>
  <c r="BV1191" i="1"/>
  <c r="BV1192" i="1"/>
  <c r="BV1193" i="1"/>
  <c r="BV1194" i="1"/>
  <c r="BV1195" i="1"/>
  <c r="BV1196" i="1"/>
  <c r="BV1197" i="1"/>
  <c r="BV1198" i="1"/>
  <c r="BV1199" i="1"/>
  <c r="BV1200" i="1"/>
  <c r="BV1201" i="1"/>
  <c r="BV1202" i="1"/>
  <c r="BV1203" i="1"/>
  <c r="BV1204" i="1"/>
  <c r="BV1205" i="1"/>
  <c r="BV1206" i="1"/>
  <c r="BV1207" i="1"/>
  <c r="BV1208" i="1"/>
  <c r="BV1209" i="1"/>
  <c r="BV1210" i="1"/>
  <c r="BV1211" i="1"/>
  <c r="BV1212" i="1"/>
  <c r="BV1213" i="1"/>
  <c r="BV1214" i="1"/>
  <c r="BV1215" i="1"/>
  <c r="BV1216" i="1"/>
  <c r="BV1217" i="1"/>
  <c r="BV1218" i="1"/>
  <c r="BV1219" i="1"/>
  <c r="BV1220" i="1"/>
  <c r="BV1221" i="1"/>
  <c r="BV1222" i="1"/>
  <c r="BV1223" i="1"/>
  <c r="BV1224" i="1"/>
  <c r="BV1225" i="1"/>
  <c r="BV1226" i="1"/>
  <c r="BV1227" i="1"/>
  <c r="BV1228" i="1"/>
  <c r="BV1229" i="1"/>
  <c r="BV1230" i="1"/>
  <c r="BV1231" i="1"/>
  <c r="BV1232" i="1"/>
  <c r="BV1233" i="1"/>
  <c r="BV1234" i="1"/>
  <c r="BV1235" i="1"/>
  <c r="BV1236" i="1"/>
  <c r="BV1237" i="1"/>
  <c r="BV1238" i="1"/>
  <c r="BV1239" i="1"/>
  <c r="BV1240" i="1"/>
  <c r="BV1241" i="1"/>
  <c r="BV1242" i="1"/>
  <c r="BV1243" i="1"/>
  <c r="BV1244" i="1"/>
  <c r="BV1245" i="1"/>
  <c r="BV1246" i="1"/>
  <c r="BV1247" i="1"/>
  <c r="BV1248" i="1"/>
  <c r="BV1249" i="1"/>
  <c r="BV1250" i="1"/>
  <c r="BV1251" i="1"/>
  <c r="BV1252" i="1"/>
  <c r="BV1253" i="1"/>
  <c r="BV1254" i="1"/>
  <c r="BV1255" i="1"/>
  <c r="BV1256" i="1"/>
  <c r="BV1257" i="1"/>
  <c r="BV1258" i="1"/>
  <c r="BV1259" i="1"/>
  <c r="BV1260" i="1"/>
  <c r="BV1261" i="1"/>
  <c r="BV1262" i="1"/>
  <c r="BV1263" i="1"/>
  <c r="BV1264" i="1"/>
  <c r="BV1265" i="1"/>
  <c r="BV1266" i="1"/>
  <c r="BV1267" i="1"/>
  <c r="BV1268" i="1"/>
  <c r="BV1269" i="1"/>
  <c r="BV1270" i="1"/>
  <c r="BV1271" i="1"/>
  <c r="BV1272" i="1"/>
  <c r="BV1273" i="1"/>
  <c r="BV1274" i="1"/>
  <c r="BV1275" i="1"/>
  <c r="BV1276" i="1"/>
  <c r="BV1277" i="1"/>
  <c r="BV1278" i="1"/>
  <c r="BV1279" i="1"/>
  <c r="BV1280" i="1"/>
  <c r="BV1281" i="1"/>
  <c r="BV1282" i="1"/>
  <c r="BV1283" i="1"/>
  <c r="BV1284" i="1"/>
  <c r="BV1285" i="1"/>
  <c r="BV1286" i="1"/>
  <c r="BV1287" i="1"/>
  <c r="BV1288" i="1"/>
  <c r="BV1289" i="1"/>
  <c r="BV1290" i="1"/>
  <c r="BV1291" i="1"/>
  <c r="BV1292" i="1"/>
  <c r="BV1293" i="1"/>
  <c r="BV1294" i="1"/>
  <c r="BV1295" i="1"/>
  <c r="BV1296" i="1"/>
  <c r="BV1297" i="1"/>
  <c r="BV1298" i="1"/>
  <c r="BV1299" i="1"/>
  <c r="BV1300" i="1"/>
  <c r="BV1301" i="1"/>
  <c r="BV1302" i="1"/>
  <c r="BV1303" i="1"/>
  <c r="BV1304" i="1"/>
  <c r="BV1305" i="1"/>
  <c r="BV1306" i="1"/>
  <c r="BV1307" i="1"/>
  <c r="BV1308" i="1"/>
  <c r="BV1309" i="1"/>
  <c r="BV1310" i="1"/>
  <c r="BV1311" i="1"/>
  <c r="BV1312" i="1"/>
  <c r="BV1313" i="1"/>
  <c r="BV1314" i="1"/>
  <c r="BV1315" i="1"/>
  <c r="BV1316" i="1"/>
  <c r="BV1317" i="1"/>
  <c r="BV1318" i="1"/>
  <c r="BV1319" i="1"/>
  <c r="BV1320" i="1"/>
  <c r="BV1321" i="1"/>
  <c r="BV1322" i="1"/>
  <c r="BV1323" i="1"/>
  <c r="BV1324" i="1"/>
  <c r="BV1325" i="1"/>
  <c r="BV1326" i="1"/>
  <c r="BV1327" i="1"/>
  <c r="BV1328" i="1"/>
  <c r="BV1329" i="1"/>
  <c r="BV1330" i="1"/>
  <c r="BV1331" i="1"/>
  <c r="BV1332" i="1"/>
  <c r="BV1333" i="1"/>
  <c r="BV1334" i="1"/>
  <c r="BV1335" i="1"/>
  <c r="BV1336" i="1"/>
  <c r="BV1337" i="1"/>
  <c r="BV1338" i="1"/>
  <c r="BV1339" i="1"/>
  <c r="BV1340" i="1"/>
  <c r="BV1341" i="1"/>
  <c r="BV1342" i="1"/>
  <c r="BV1343" i="1"/>
  <c r="BV1344" i="1"/>
  <c r="BV1345" i="1"/>
  <c r="BV1346" i="1"/>
  <c r="BV1347" i="1"/>
  <c r="BV1348" i="1"/>
  <c r="BV1349" i="1"/>
  <c r="BV1350" i="1"/>
  <c r="BV1351" i="1"/>
  <c r="BV1352" i="1"/>
  <c r="BV1353" i="1"/>
  <c r="BV1354" i="1"/>
  <c r="BV1355" i="1"/>
  <c r="BV1356" i="1"/>
  <c r="BV1357" i="1"/>
  <c r="BV1358" i="1"/>
  <c r="BV1359" i="1"/>
  <c r="BV1360" i="1"/>
  <c r="BV1361" i="1"/>
  <c r="BV1362" i="1"/>
  <c r="BV1363" i="1"/>
  <c r="BV1364" i="1"/>
  <c r="BV1365" i="1"/>
  <c r="BV1366" i="1"/>
  <c r="BV1367" i="1"/>
  <c r="BV1368" i="1"/>
  <c r="BV1369" i="1"/>
  <c r="BV1370" i="1"/>
  <c r="BV1371" i="1"/>
  <c r="BV1372" i="1"/>
  <c r="BV1373" i="1"/>
  <c r="BV1374" i="1"/>
  <c r="BV1375" i="1"/>
  <c r="BV1376" i="1"/>
  <c r="BV1377" i="1"/>
  <c r="BV1378" i="1"/>
  <c r="BV1379" i="1"/>
  <c r="BV1380" i="1"/>
  <c r="BV1381" i="1"/>
  <c r="BV1382" i="1"/>
  <c r="BV1383" i="1"/>
  <c r="BV1384" i="1"/>
  <c r="BV1385" i="1"/>
  <c r="BV1386" i="1"/>
  <c r="BV1387" i="1"/>
  <c r="BV1388" i="1"/>
  <c r="BV1389" i="1"/>
  <c r="BV1390" i="1"/>
  <c r="BV1391" i="1"/>
  <c r="BV1392" i="1"/>
  <c r="BV1393" i="1"/>
  <c r="BV1394" i="1"/>
  <c r="BV1395" i="1"/>
  <c r="BV1396" i="1"/>
  <c r="BV1397" i="1"/>
  <c r="BV1398" i="1"/>
  <c r="BV1399" i="1"/>
  <c r="BV1400" i="1"/>
  <c r="BV1401" i="1"/>
  <c r="BV1402" i="1"/>
  <c r="BV1403" i="1"/>
  <c r="BV1404" i="1"/>
  <c r="BV1405" i="1"/>
  <c r="BV1406" i="1"/>
  <c r="BV1407" i="1"/>
  <c r="BV1408" i="1"/>
  <c r="BV1409" i="1"/>
  <c r="BV1410" i="1"/>
  <c r="BV1411" i="1"/>
  <c r="BV1412" i="1"/>
  <c r="BV1413" i="1"/>
  <c r="BV1414" i="1"/>
  <c r="BV1415" i="1"/>
  <c r="BV1416" i="1"/>
  <c r="BV1417" i="1"/>
  <c r="BV1418" i="1"/>
  <c r="BV1419" i="1"/>
  <c r="BV1420" i="1"/>
  <c r="BV1421" i="1"/>
  <c r="BV1422" i="1"/>
  <c r="BV1423" i="1"/>
  <c r="BV1424" i="1"/>
  <c r="BV1425" i="1"/>
  <c r="BV1426" i="1"/>
  <c r="BV1427" i="1"/>
  <c r="BV1428" i="1"/>
  <c r="BV1429" i="1"/>
  <c r="BV1430" i="1"/>
  <c r="BV1431" i="1"/>
  <c r="BV1432" i="1"/>
  <c r="BV1433" i="1"/>
  <c r="BV1434" i="1"/>
  <c r="BV1435" i="1"/>
  <c r="BV1436" i="1"/>
  <c r="BV1437" i="1"/>
  <c r="BV1438" i="1"/>
  <c r="BV1439" i="1"/>
  <c r="BV1440" i="1"/>
  <c r="BV1441" i="1"/>
  <c r="BV1442" i="1"/>
  <c r="BV1443" i="1"/>
  <c r="BV1444" i="1"/>
  <c r="BV1445" i="1"/>
  <c r="BV1446" i="1"/>
  <c r="BV1447" i="1"/>
  <c r="BV1448" i="1"/>
  <c r="BV1449" i="1"/>
  <c r="BV1450" i="1"/>
  <c r="BV1451" i="1"/>
  <c r="BV1452" i="1"/>
  <c r="BV1453" i="1"/>
  <c r="BV1454" i="1"/>
  <c r="BV1455" i="1"/>
  <c r="BV1456" i="1"/>
  <c r="BV1457" i="1"/>
  <c r="BV1458" i="1"/>
  <c r="BV1459" i="1"/>
  <c r="BV1460" i="1"/>
  <c r="BV1461" i="1"/>
  <c r="BV1462" i="1"/>
  <c r="BV1463" i="1"/>
  <c r="BV1464" i="1"/>
  <c r="BV1465" i="1"/>
  <c r="BV1466" i="1"/>
  <c r="BV1467" i="1"/>
  <c r="BV1468" i="1"/>
  <c r="BV1469" i="1"/>
  <c r="BV1470" i="1"/>
  <c r="BV1471" i="1"/>
  <c r="BV1472" i="1"/>
  <c r="BV1473" i="1"/>
  <c r="BV1474" i="1"/>
  <c r="BV1475" i="1"/>
  <c r="BV1476" i="1"/>
  <c r="BV1477" i="1"/>
  <c r="BV1478" i="1"/>
  <c r="BV1479" i="1"/>
  <c r="BV1480" i="1"/>
  <c r="BV1481" i="1"/>
  <c r="BV1482" i="1"/>
  <c r="BV1483" i="1"/>
  <c r="BV1484" i="1"/>
  <c r="BV1485" i="1"/>
  <c r="BV1486" i="1"/>
  <c r="BV1487" i="1"/>
  <c r="BV1488" i="1"/>
  <c r="BV1489" i="1"/>
  <c r="BV1490" i="1"/>
  <c r="BV1491" i="1"/>
  <c r="BV1492" i="1"/>
  <c r="BV1493" i="1"/>
  <c r="BV1494" i="1"/>
  <c r="BV1495" i="1"/>
  <c r="BV1496" i="1"/>
  <c r="BV1497" i="1"/>
  <c r="BV1498" i="1"/>
  <c r="BV1499" i="1"/>
  <c r="BV1500" i="1"/>
  <c r="BV1501" i="1"/>
  <c r="BV1502" i="1"/>
  <c r="BV1503" i="1"/>
  <c r="BV1504" i="1"/>
  <c r="BV1505" i="1"/>
  <c r="BV1506" i="1"/>
  <c r="BV1507" i="1"/>
  <c r="BV1508" i="1"/>
  <c r="BV1509" i="1"/>
  <c r="BV1510" i="1"/>
  <c r="BV1511" i="1"/>
  <c r="BV1512" i="1"/>
  <c r="BV1513" i="1"/>
  <c r="BV1514" i="1"/>
  <c r="BV1515" i="1"/>
  <c r="BV1516" i="1"/>
  <c r="BV1517" i="1"/>
  <c r="BV1518" i="1"/>
  <c r="BV1519" i="1"/>
  <c r="BV1520" i="1"/>
  <c r="BV1521" i="1"/>
  <c r="BV1522" i="1"/>
  <c r="BV1523" i="1"/>
  <c r="BV1524" i="1"/>
  <c r="BV1525" i="1"/>
  <c r="BV1526" i="1"/>
  <c r="BV1527" i="1"/>
  <c r="BV1528" i="1"/>
  <c r="BV1529" i="1"/>
  <c r="BV1530" i="1"/>
  <c r="BV1531" i="1"/>
  <c r="BV1532" i="1"/>
  <c r="BV1533" i="1"/>
  <c r="BV1534" i="1"/>
  <c r="BV1535" i="1"/>
  <c r="BV1536" i="1"/>
  <c r="BV1537" i="1"/>
  <c r="BV1538" i="1"/>
  <c r="BV1539" i="1"/>
  <c r="BV1540" i="1"/>
  <c r="BV1541" i="1"/>
  <c r="BV1542" i="1"/>
  <c r="BV1543" i="1"/>
  <c r="BV1544" i="1"/>
  <c r="BV1545" i="1"/>
  <c r="BV1546" i="1"/>
  <c r="BV1547" i="1"/>
  <c r="BV1548" i="1"/>
  <c r="BV1549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U156" i="1"/>
  <c r="BU157" i="1"/>
  <c r="BU158" i="1"/>
  <c r="BU159" i="1"/>
  <c r="BU160" i="1"/>
  <c r="BU161" i="1"/>
  <c r="BU162" i="1"/>
  <c r="BU163" i="1"/>
  <c r="BU164" i="1"/>
  <c r="BU165" i="1"/>
  <c r="BU166" i="1"/>
  <c r="BU167" i="1"/>
  <c r="BU168" i="1"/>
  <c r="BU169" i="1"/>
  <c r="BU170" i="1"/>
  <c r="BU171" i="1"/>
  <c r="BU172" i="1"/>
  <c r="BU173" i="1"/>
  <c r="BU174" i="1"/>
  <c r="BU175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88" i="1"/>
  <c r="BU189" i="1"/>
  <c r="BU190" i="1"/>
  <c r="BU191" i="1"/>
  <c r="BU192" i="1"/>
  <c r="BU193" i="1"/>
  <c r="BU194" i="1"/>
  <c r="BU195" i="1"/>
  <c r="BU196" i="1"/>
  <c r="BU197" i="1"/>
  <c r="BU198" i="1"/>
  <c r="BU199" i="1"/>
  <c r="BU200" i="1"/>
  <c r="BU201" i="1"/>
  <c r="BU202" i="1"/>
  <c r="BU203" i="1"/>
  <c r="BU204" i="1"/>
  <c r="BU205" i="1"/>
  <c r="BU206" i="1"/>
  <c r="BU207" i="1"/>
  <c r="BU208" i="1"/>
  <c r="BU209" i="1"/>
  <c r="BU210" i="1"/>
  <c r="BU211" i="1"/>
  <c r="BU212" i="1"/>
  <c r="BU213" i="1"/>
  <c r="BU214" i="1"/>
  <c r="BU215" i="1"/>
  <c r="BU216" i="1"/>
  <c r="BU217" i="1"/>
  <c r="BU218" i="1"/>
  <c r="BU219" i="1"/>
  <c r="BU220" i="1"/>
  <c r="BU221" i="1"/>
  <c r="BU222" i="1"/>
  <c r="BU223" i="1"/>
  <c r="BU224" i="1"/>
  <c r="BU225" i="1"/>
  <c r="BU226" i="1"/>
  <c r="BU227" i="1"/>
  <c r="BU228" i="1"/>
  <c r="BU229" i="1"/>
  <c r="BU230" i="1"/>
  <c r="BU231" i="1"/>
  <c r="BU232" i="1"/>
  <c r="BU233" i="1"/>
  <c r="BU234" i="1"/>
  <c r="BU235" i="1"/>
  <c r="BU236" i="1"/>
  <c r="BU237" i="1"/>
  <c r="BU238" i="1"/>
  <c r="BU239" i="1"/>
  <c r="BU240" i="1"/>
  <c r="BU241" i="1"/>
  <c r="BU242" i="1"/>
  <c r="BU243" i="1"/>
  <c r="BU244" i="1"/>
  <c r="BU245" i="1"/>
  <c r="BU246" i="1"/>
  <c r="BU247" i="1"/>
  <c r="BU248" i="1"/>
  <c r="BU249" i="1"/>
  <c r="BU250" i="1"/>
  <c r="BU251" i="1"/>
  <c r="BU252" i="1"/>
  <c r="BU253" i="1"/>
  <c r="BU254" i="1"/>
  <c r="BU255" i="1"/>
  <c r="BU256" i="1"/>
  <c r="BU257" i="1"/>
  <c r="BU258" i="1"/>
  <c r="BU259" i="1"/>
  <c r="BU260" i="1"/>
  <c r="BU261" i="1"/>
  <c r="BU262" i="1"/>
  <c r="BU263" i="1"/>
  <c r="BU264" i="1"/>
  <c r="BU265" i="1"/>
  <c r="BU266" i="1"/>
  <c r="BU267" i="1"/>
  <c r="BU268" i="1"/>
  <c r="BU269" i="1"/>
  <c r="BU270" i="1"/>
  <c r="BU271" i="1"/>
  <c r="BU272" i="1"/>
  <c r="BU273" i="1"/>
  <c r="BU274" i="1"/>
  <c r="BU275" i="1"/>
  <c r="BU276" i="1"/>
  <c r="BU277" i="1"/>
  <c r="BU278" i="1"/>
  <c r="BU279" i="1"/>
  <c r="BU280" i="1"/>
  <c r="BU281" i="1"/>
  <c r="BU282" i="1"/>
  <c r="BU283" i="1"/>
  <c r="BU284" i="1"/>
  <c r="BU285" i="1"/>
  <c r="BU286" i="1"/>
  <c r="BU287" i="1"/>
  <c r="BU288" i="1"/>
  <c r="BU289" i="1"/>
  <c r="BU290" i="1"/>
  <c r="BU291" i="1"/>
  <c r="BU292" i="1"/>
  <c r="BU293" i="1"/>
  <c r="BU294" i="1"/>
  <c r="BU295" i="1"/>
  <c r="BU296" i="1"/>
  <c r="BU297" i="1"/>
  <c r="BU298" i="1"/>
  <c r="BU299" i="1"/>
  <c r="BU300" i="1"/>
  <c r="BU301" i="1"/>
  <c r="BU302" i="1"/>
  <c r="BU303" i="1"/>
  <c r="BU304" i="1"/>
  <c r="BU305" i="1"/>
  <c r="BU306" i="1"/>
  <c r="BU307" i="1"/>
  <c r="BU308" i="1"/>
  <c r="BU309" i="1"/>
  <c r="BU310" i="1"/>
  <c r="BU311" i="1"/>
  <c r="BU312" i="1"/>
  <c r="BU313" i="1"/>
  <c r="BU314" i="1"/>
  <c r="BU315" i="1"/>
  <c r="BU316" i="1"/>
  <c r="BU317" i="1"/>
  <c r="BU318" i="1"/>
  <c r="BU319" i="1"/>
  <c r="BU320" i="1"/>
  <c r="BU321" i="1"/>
  <c r="BU322" i="1"/>
  <c r="BU323" i="1"/>
  <c r="BU324" i="1"/>
  <c r="BU325" i="1"/>
  <c r="BU326" i="1"/>
  <c r="BU327" i="1"/>
  <c r="BU328" i="1"/>
  <c r="BU329" i="1"/>
  <c r="BU330" i="1"/>
  <c r="BU331" i="1"/>
  <c r="BU332" i="1"/>
  <c r="BU333" i="1"/>
  <c r="BU334" i="1"/>
  <c r="BU335" i="1"/>
  <c r="BU336" i="1"/>
  <c r="BU337" i="1"/>
  <c r="BU338" i="1"/>
  <c r="BU339" i="1"/>
  <c r="BU340" i="1"/>
  <c r="BU341" i="1"/>
  <c r="BU342" i="1"/>
  <c r="BU343" i="1"/>
  <c r="BU344" i="1"/>
  <c r="BU345" i="1"/>
  <c r="BU346" i="1"/>
  <c r="BU347" i="1"/>
  <c r="BU348" i="1"/>
  <c r="BU349" i="1"/>
  <c r="BU350" i="1"/>
  <c r="BU351" i="1"/>
  <c r="BU352" i="1"/>
  <c r="BU353" i="1"/>
  <c r="BU354" i="1"/>
  <c r="BU355" i="1"/>
  <c r="BU356" i="1"/>
  <c r="BU357" i="1"/>
  <c r="BU358" i="1"/>
  <c r="BU359" i="1"/>
  <c r="BU360" i="1"/>
  <c r="BU361" i="1"/>
  <c r="BU362" i="1"/>
  <c r="BU363" i="1"/>
  <c r="BU364" i="1"/>
  <c r="BU365" i="1"/>
  <c r="BU366" i="1"/>
  <c r="BU367" i="1"/>
  <c r="BU368" i="1"/>
  <c r="BU369" i="1"/>
  <c r="BU370" i="1"/>
  <c r="BU371" i="1"/>
  <c r="BU372" i="1"/>
  <c r="BU373" i="1"/>
  <c r="BU374" i="1"/>
  <c r="BU375" i="1"/>
  <c r="BU376" i="1"/>
  <c r="BU377" i="1"/>
  <c r="BU378" i="1"/>
  <c r="BU379" i="1"/>
  <c r="BU380" i="1"/>
  <c r="BU381" i="1"/>
  <c r="BU382" i="1"/>
  <c r="BU383" i="1"/>
  <c r="BU384" i="1"/>
  <c r="BU385" i="1"/>
  <c r="BU386" i="1"/>
  <c r="BU387" i="1"/>
  <c r="BU388" i="1"/>
  <c r="BU389" i="1"/>
  <c r="BU390" i="1"/>
  <c r="BU391" i="1"/>
  <c r="BU392" i="1"/>
  <c r="BU393" i="1"/>
  <c r="BU394" i="1"/>
  <c r="BU395" i="1"/>
  <c r="BU396" i="1"/>
  <c r="BU397" i="1"/>
  <c r="BU398" i="1"/>
  <c r="BU399" i="1"/>
  <c r="BU400" i="1"/>
  <c r="BU401" i="1"/>
  <c r="BU402" i="1"/>
  <c r="BU403" i="1"/>
  <c r="BU404" i="1"/>
  <c r="BU405" i="1"/>
  <c r="BU406" i="1"/>
  <c r="BU407" i="1"/>
  <c r="BU408" i="1"/>
  <c r="BU409" i="1"/>
  <c r="BU410" i="1"/>
  <c r="BU411" i="1"/>
  <c r="BU412" i="1"/>
  <c r="BU413" i="1"/>
  <c r="BU414" i="1"/>
  <c r="BU415" i="1"/>
  <c r="BU416" i="1"/>
  <c r="BU417" i="1"/>
  <c r="BU418" i="1"/>
  <c r="BU419" i="1"/>
  <c r="BU420" i="1"/>
  <c r="BU421" i="1"/>
  <c r="BU422" i="1"/>
  <c r="BU423" i="1"/>
  <c r="BU424" i="1"/>
  <c r="BU425" i="1"/>
  <c r="BU426" i="1"/>
  <c r="BU427" i="1"/>
  <c r="BU428" i="1"/>
  <c r="BU429" i="1"/>
  <c r="BU430" i="1"/>
  <c r="BU431" i="1"/>
  <c r="BU432" i="1"/>
  <c r="BU433" i="1"/>
  <c r="BU434" i="1"/>
  <c r="BU435" i="1"/>
  <c r="BU436" i="1"/>
  <c r="BU437" i="1"/>
  <c r="BU438" i="1"/>
  <c r="BU439" i="1"/>
  <c r="BU440" i="1"/>
  <c r="BU441" i="1"/>
  <c r="BU442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55" i="1"/>
  <c r="BU456" i="1"/>
  <c r="BU457" i="1"/>
  <c r="BU458" i="1"/>
  <c r="BU459" i="1"/>
  <c r="BU460" i="1"/>
  <c r="BU461" i="1"/>
  <c r="BU462" i="1"/>
  <c r="BU463" i="1"/>
  <c r="BU464" i="1"/>
  <c r="BU465" i="1"/>
  <c r="BU466" i="1"/>
  <c r="BU467" i="1"/>
  <c r="BU468" i="1"/>
  <c r="BU469" i="1"/>
  <c r="BU470" i="1"/>
  <c r="BU471" i="1"/>
  <c r="BU472" i="1"/>
  <c r="BU473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3" i="1"/>
  <c r="BU494" i="1"/>
  <c r="BU495" i="1"/>
  <c r="BU496" i="1"/>
  <c r="BU497" i="1"/>
  <c r="BU498" i="1"/>
  <c r="BU499" i="1"/>
  <c r="BU500" i="1"/>
  <c r="BU501" i="1"/>
  <c r="BU502" i="1"/>
  <c r="BU503" i="1"/>
  <c r="BU504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8" i="1"/>
  <c r="BU519" i="1"/>
  <c r="BU520" i="1"/>
  <c r="BU521" i="1"/>
  <c r="BU522" i="1"/>
  <c r="BU523" i="1"/>
  <c r="BU524" i="1"/>
  <c r="BU525" i="1"/>
  <c r="BU526" i="1"/>
  <c r="BU527" i="1"/>
  <c r="BU528" i="1"/>
  <c r="BU529" i="1"/>
  <c r="BU530" i="1"/>
  <c r="BU531" i="1"/>
  <c r="BU532" i="1"/>
  <c r="BU533" i="1"/>
  <c r="BU534" i="1"/>
  <c r="BU535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8" i="1"/>
  <c r="BU559" i="1"/>
  <c r="BU560" i="1"/>
  <c r="BU561" i="1"/>
  <c r="BU562" i="1"/>
  <c r="BU563" i="1"/>
  <c r="BU564" i="1"/>
  <c r="BU565" i="1"/>
  <c r="BU566" i="1"/>
  <c r="BU567" i="1"/>
  <c r="BU568" i="1"/>
  <c r="BU569" i="1"/>
  <c r="BU570" i="1"/>
  <c r="BU571" i="1"/>
  <c r="BU572" i="1"/>
  <c r="BU573" i="1"/>
  <c r="BU574" i="1"/>
  <c r="BU575" i="1"/>
  <c r="BU576" i="1"/>
  <c r="BU577" i="1"/>
  <c r="BU578" i="1"/>
  <c r="BU579" i="1"/>
  <c r="BU580" i="1"/>
  <c r="BU581" i="1"/>
  <c r="BU582" i="1"/>
  <c r="BU583" i="1"/>
  <c r="BU584" i="1"/>
  <c r="BU585" i="1"/>
  <c r="BU586" i="1"/>
  <c r="BU587" i="1"/>
  <c r="BU588" i="1"/>
  <c r="BU589" i="1"/>
  <c r="BU590" i="1"/>
  <c r="BU591" i="1"/>
  <c r="BU592" i="1"/>
  <c r="BU593" i="1"/>
  <c r="BU594" i="1"/>
  <c r="BU595" i="1"/>
  <c r="BU596" i="1"/>
  <c r="BU597" i="1"/>
  <c r="BU598" i="1"/>
  <c r="BU599" i="1"/>
  <c r="BU600" i="1"/>
  <c r="BU601" i="1"/>
  <c r="BU602" i="1"/>
  <c r="BU603" i="1"/>
  <c r="BU604" i="1"/>
  <c r="BU605" i="1"/>
  <c r="BU606" i="1"/>
  <c r="BU607" i="1"/>
  <c r="BU608" i="1"/>
  <c r="BU609" i="1"/>
  <c r="BU610" i="1"/>
  <c r="BU611" i="1"/>
  <c r="BU612" i="1"/>
  <c r="BU613" i="1"/>
  <c r="BU614" i="1"/>
  <c r="BU615" i="1"/>
  <c r="BU616" i="1"/>
  <c r="BU617" i="1"/>
  <c r="BU618" i="1"/>
  <c r="BU619" i="1"/>
  <c r="BU620" i="1"/>
  <c r="BU621" i="1"/>
  <c r="BU622" i="1"/>
  <c r="BU623" i="1"/>
  <c r="BU624" i="1"/>
  <c r="BU625" i="1"/>
  <c r="BU626" i="1"/>
  <c r="BU627" i="1"/>
  <c r="BU62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2" i="1"/>
  <c r="BU643" i="1"/>
  <c r="BU644" i="1"/>
  <c r="BU645" i="1"/>
  <c r="BU646" i="1"/>
  <c r="BU647" i="1"/>
  <c r="BU648" i="1"/>
  <c r="BU649" i="1"/>
  <c r="BU650" i="1"/>
  <c r="BU651" i="1"/>
  <c r="BU652" i="1"/>
  <c r="BU653" i="1"/>
  <c r="BU654" i="1"/>
  <c r="BU655" i="1"/>
  <c r="BU656" i="1"/>
  <c r="BU657" i="1"/>
  <c r="BU658" i="1"/>
  <c r="BU659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U684" i="1"/>
  <c r="BU685" i="1"/>
  <c r="BU686" i="1"/>
  <c r="BU687" i="1"/>
  <c r="BU688" i="1"/>
  <c r="BU689" i="1"/>
  <c r="BU690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U715" i="1"/>
  <c r="BU716" i="1"/>
  <c r="BU717" i="1"/>
  <c r="BU718" i="1"/>
  <c r="BU719" i="1"/>
  <c r="BU720" i="1"/>
  <c r="BU721" i="1"/>
  <c r="BU722" i="1"/>
  <c r="BU723" i="1"/>
  <c r="BU724" i="1"/>
  <c r="BU725" i="1"/>
  <c r="BU726" i="1"/>
  <c r="BU727" i="1"/>
  <c r="BU728" i="1"/>
  <c r="BU729" i="1"/>
  <c r="BU730" i="1"/>
  <c r="BU731" i="1"/>
  <c r="BU732" i="1"/>
  <c r="BU733" i="1"/>
  <c r="BU734" i="1"/>
  <c r="BU735" i="1"/>
  <c r="BU736" i="1"/>
  <c r="BU737" i="1"/>
  <c r="BU738" i="1"/>
  <c r="BU739" i="1"/>
  <c r="BU740" i="1"/>
  <c r="BU741" i="1"/>
  <c r="BU742" i="1"/>
  <c r="BU743" i="1"/>
  <c r="BU744" i="1"/>
  <c r="BU745" i="1"/>
  <c r="BU746" i="1"/>
  <c r="BU747" i="1"/>
  <c r="BU748" i="1"/>
  <c r="BU749" i="1"/>
  <c r="BU750" i="1"/>
  <c r="BU751" i="1"/>
  <c r="BU752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5" i="1"/>
  <c r="BU766" i="1"/>
  <c r="BU767" i="1"/>
  <c r="BU768" i="1"/>
  <c r="BU769" i="1"/>
  <c r="BU770" i="1"/>
  <c r="BU771" i="1"/>
  <c r="BU772" i="1"/>
  <c r="BU773" i="1"/>
  <c r="BU774" i="1"/>
  <c r="BU775" i="1"/>
  <c r="BU776" i="1"/>
  <c r="BU777" i="1"/>
  <c r="BU778" i="1"/>
  <c r="BU779" i="1"/>
  <c r="BU780" i="1"/>
  <c r="BU781" i="1"/>
  <c r="BU782" i="1"/>
  <c r="BU783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BU808" i="1"/>
  <c r="BU809" i="1"/>
  <c r="BU810" i="1"/>
  <c r="BU811" i="1"/>
  <c r="BU812" i="1"/>
  <c r="BU813" i="1"/>
  <c r="BU814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1" i="1"/>
  <c r="BU832" i="1"/>
  <c r="BU833" i="1"/>
  <c r="BU834" i="1"/>
  <c r="BU835" i="1"/>
  <c r="BU836" i="1"/>
  <c r="BU837" i="1"/>
  <c r="BU838" i="1"/>
  <c r="BU839" i="1"/>
  <c r="BU840" i="1"/>
  <c r="BU841" i="1"/>
  <c r="BU842" i="1"/>
  <c r="BU843" i="1"/>
  <c r="BU844" i="1"/>
  <c r="BU845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4" i="1"/>
  <c r="BU865" i="1"/>
  <c r="BU866" i="1"/>
  <c r="BU867" i="1"/>
  <c r="BU868" i="1"/>
  <c r="BU869" i="1"/>
  <c r="BU870" i="1"/>
  <c r="BU871" i="1"/>
  <c r="BU872" i="1"/>
  <c r="BU873" i="1"/>
  <c r="BU874" i="1"/>
  <c r="BU875" i="1"/>
  <c r="BU876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U901" i="1"/>
  <c r="BU902" i="1"/>
  <c r="BU903" i="1"/>
  <c r="BU904" i="1"/>
  <c r="BU905" i="1"/>
  <c r="BU906" i="1"/>
  <c r="BU907" i="1"/>
  <c r="BU908" i="1"/>
  <c r="BU909" i="1"/>
  <c r="BU910" i="1"/>
  <c r="BU911" i="1"/>
  <c r="BU912" i="1"/>
  <c r="BU913" i="1"/>
  <c r="BU914" i="1"/>
  <c r="BU915" i="1"/>
  <c r="BU916" i="1"/>
  <c r="BU917" i="1"/>
  <c r="BU918" i="1"/>
  <c r="BU919" i="1"/>
  <c r="BU920" i="1"/>
  <c r="BU921" i="1"/>
  <c r="BU922" i="1"/>
  <c r="BU923" i="1"/>
  <c r="BU924" i="1"/>
  <c r="BU925" i="1"/>
  <c r="BU926" i="1"/>
  <c r="BU927" i="1"/>
  <c r="BU928" i="1"/>
  <c r="BU929" i="1"/>
  <c r="BU930" i="1"/>
  <c r="BU931" i="1"/>
  <c r="BU932" i="1"/>
  <c r="BU933" i="1"/>
  <c r="BU934" i="1"/>
  <c r="BU935" i="1"/>
  <c r="BU936" i="1"/>
  <c r="BU937" i="1"/>
  <c r="BU938" i="1"/>
  <c r="BU939" i="1"/>
  <c r="BU940" i="1"/>
  <c r="BU941" i="1"/>
  <c r="BU942" i="1"/>
  <c r="BU943" i="1"/>
  <c r="BU944" i="1"/>
  <c r="BU945" i="1"/>
  <c r="BU946" i="1"/>
  <c r="BU947" i="1"/>
  <c r="BU948" i="1"/>
  <c r="BU949" i="1"/>
  <c r="BU950" i="1"/>
  <c r="BU951" i="1"/>
  <c r="BU952" i="1"/>
  <c r="BU953" i="1"/>
  <c r="BU954" i="1"/>
  <c r="BU955" i="1"/>
  <c r="BU956" i="1"/>
  <c r="BU957" i="1"/>
  <c r="BU958" i="1"/>
  <c r="BU959" i="1"/>
  <c r="BU960" i="1"/>
  <c r="BU961" i="1"/>
  <c r="BU962" i="1"/>
  <c r="BU963" i="1"/>
  <c r="BU964" i="1"/>
  <c r="BU965" i="1"/>
  <c r="BU966" i="1"/>
  <c r="BU967" i="1"/>
  <c r="BU968" i="1"/>
  <c r="BU969" i="1"/>
  <c r="BU970" i="1"/>
  <c r="BU971" i="1"/>
  <c r="BU972" i="1"/>
  <c r="BU973" i="1"/>
  <c r="BU974" i="1"/>
  <c r="BU975" i="1"/>
  <c r="BU976" i="1"/>
  <c r="BU977" i="1"/>
  <c r="BU978" i="1"/>
  <c r="BU979" i="1"/>
  <c r="BU980" i="1"/>
  <c r="BU981" i="1"/>
  <c r="BU982" i="1"/>
  <c r="BU983" i="1"/>
  <c r="BU984" i="1"/>
  <c r="BU985" i="1"/>
  <c r="BU986" i="1"/>
  <c r="BU987" i="1"/>
  <c r="BU988" i="1"/>
  <c r="BU989" i="1"/>
  <c r="BU990" i="1"/>
  <c r="BU991" i="1"/>
  <c r="BU992" i="1"/>
  <c r="BU993" i="1"/>
  <c r="BU994" i="1"/>
  <c r="BU995" i="1"/>
  <c r="BU996" i="1"/>
  <c r="BU997" i="1"/>
  <c r="BU998" i="1"/>
  <c r="BU999" i="1"/>
  <c r="BU1000" i="1"/>
  <c r="BU1001" i="1"/>
  <c r="BU1002" i="1"/>
  <c r="BU1003" i="1"/>
  <c r="BU1004" i="1"/>
  <c r="BU1005" i="1"/>
  <c r="BU1006" i="1"/>
  <c r="BU1007" i="1"/>
  <c r="BU1008" i="1"/>
  <c r="BU1009" i="1"/>
  <c r="BU1010" i="1"/>
  <c r="BU1011" i="1"/>
  <c r="BU1012" i="1"/>
  <c r="BU1013" i="1"/>
  <c r="BU1014" i="1"/>
  <c r="BU1015" i="1"/>
  <c r="BU1016" i="1"/>
  <c r="BU1017" i="1"/>
  <c r="BU1018" i="1"/>
  <c r="BU1019" i="1"/>
  <c r="BU1020" i="1"/>
  <c r="BU1021" i="1"/>
  <c r="BU1022" i="1"/>
  <c r="BU1023" i="1"/>
  <c r="BU1024" i="1"/>
  <c r="BU1025" i="1"/>
  <c r="BU1026" i="1"/>
  <c r="BU1027" i="1"/>
  <c r="BU1028" i="1"/>
  <c r="BU1029" i="1"/>
  <c r="BU1030" i="1"/>
  <c r="BU1031" i="1"/>
  <c r="BU1032" i="1"/>
  <c r="BU1033" i="1"/>
  <c r="BU1034" i="1"/>
  <c r="BU1035" i="1"/>
  <c r="BU1036" i="1"/>
  <c r="BU1037" i="1"/>
  <c r="BU1038" i="1"/>
  <c r="BU1039" i="1"/>
  <c r="BU1040" i="1"/>
  <c r="BU1041" i="1"/>
  <c r="BU1042" i="1"/>
  <c r="BU1043" i="1"/>
  <c r="BU1044" i="1"/>
  <c r="BU1045" i="1"/>
  <c r="BU1046" i="1"/>
  <c r="BU1047" i="1"/>
  <c r="BU1048" i="1"/>
  <c r="BU1049" i="1"/>
  <c r="BU1050" i="1"/>
  <c r="BU1051" i="1"/>
  <c r="BU1052" i="1"/>
  <c r="BU1053" i="1"/>
  <c r="BU1054" i="1"/>
  <c r="BU1055" i="1"/>
  <c r="BU1056" i="1"/>
  <c r="BU1057" i="1"/>
  <c r="BU1058" i="1"/>
  <c r="BU1059" i="1"/>
  <c r="BU1060" i="1"/>
  <c r="BU1061" i="1"/>
  <c r="BU1062" i="1"/>
  <c r="BU1063" i="1"/>
  <c r="BU1064" i="1"/>
  <c r="BU1065" i="1"/>
  <c r="BU1066" i="1"/>
  <c r="BU1067" i="1"/>
  <c r="BU1068" i="1"/>
  <c r="BU1069" i="1"/>
  <c r="BU1070" i="1"/>
  <c r="BU1071" i="1"/>
  <c r="BU1072" i="1"/>
  <c r="BU1073" i="1"/>
  <c r="BU1074" i="1"/>
  <c r="BU1075" i="1"/>
  <c r="BU1076" i="1"/>
  <c r="BU1077" i="1"/>
  <c r="BU1078" i="1"/>
  <c r="BU1079" i="1"/>
  <c r="BU1080" i="1"/>
  <c r="BU1081" i="1"/>
  <c r="BU1082" i="1"/>
  <c r="BU1083" i="1"/>
  <c r="BU1084" i="1"/>
  <c r="BU1085" i="1"/>
  <c r="BU1086" i="1"/>
  <c r="BU1087" i="1"/>
  <c r="BU1088" i="1"/>
  <c r="BU1089" i="1"/>
  <c r="BU1090" i="1"/>
  <c r="BU1091" i="1"/>
  <c r="BU1092" i="1"/>
  <c r="BU1093" i="1"/>
  <c r="BU1094" i="1"/>
  <c r="BU1095" i="1"/>
  <c r="BU1096" i="1"/>
  <c r="BU1097" i="1"/>
  <c r="BU1098" i="1"/>
  <c r="BU1099" i="1"/>
  <c r="BU1100" i="1"/>
  <c r="BU1101" i="1"/>
  <c r="BU1102" i="1"/>
  <c r="BU1103" i="1"/>
  <c r="BU1104" i="1"/>
  <c r="BU1105" i="1"/>
  <c r="BU1106" i="1"/>
  <c r="BU1107" i="1"/>
  <c r="BU1108" i="1"/>
  <c r="BU1109" i="1"/>
  <c r="BU1110" i="1"/>
  <c r="BU1111" i="1"/>
  <c r="BU1112" i="1"/>
  <c r="BU1113" i="1"/>
  <c r="BU1114" i="1"/>
  <c r="BU1115" i="1"/>
  <c r="BU1116" i="1"/>
  <c r="BU1117" i="1"/>
  <c r="BU1118" i="1"/>
  <c r="BU1119" i="1"/>
  <c r="BU1120" i="1"/>
  <c r="BU1121" i="1"/>
  <c r="BU1122" i="1"/>
  <c r="BU1123" i="1"/>
  <c r="BU1124" i="1"/>
  <c r="BU1125" i="1"/>
  <c r="BU1126" i="1"/>
  <c r="BU1127" i="1"/>
  <c r="BU1128" i="1"/>
  <c r="BU1129" i="1"/>
  <c r="BU1130" i="1"/>
  <c r="BU1131" i="1"/>
  <c r="BU1132" i="1"/>
  <c r="BU1133" i="1"/>
  <c r="BU1134" i="1"/>
  <c r="BU1135" i="1"/>
  <c r="BU1136" i="1"/>
  <c r="BU1137" i="1"/>
  <c r="BU1138" i="1"/>
  <c r="BU1139" i="1"/>
  <c r="BU1140" i="1"/>
  <c r="BU1141" i="1"/>
  <c r="BU1142" i="1"/>
  <c r="BU1143" i="1"/>
  <c r="BU1144" i="1"/>
  <c r="BU1145" i="1"/>
  <c r="BU1146" i="1"/>
  <c r="BU1147" i="1"/>
  <c r="BU1148" i="1"/>
  <c r="BU1149" i="1"/>
  <c r="BU1150" i="1"/>
  <c r="BU1151" i="1"/>
  <c r="BU1152" i="1"/>
  <c r="BU1153" i="1"/>
  <c r="BU1154" i="1"/>
  <c r="BU1155" i="1"/>
  <c r="BU1156" i="1"/>
  <c r="BU1157" i="1"/>
  <c r="BU1158" i="1"/>
  <c r="BU1159" i="1"/>
  <c r="BU1160" i="1"/>
  <c r="BU1161" i="1"/>
  <c r="BU1162" i="1"/>
  <c r="BU1163" i="1"/>
  <c r="BU1164" i="1"/>
  <c r="BU1165" i="1"/>
  <c r="BU1166" i="1"/>
  <c r="BU1167" i="1"/>
  <c r="BU1168" i="1"/>
  <c r="BU1169" i="1"/>
  <c r="BU1170" i="1"/>
  <c r="BU1171" i="1"/>
  <c r="BU1172" i="1"/>
  <c r="BU1173" i="1"/>
  <c r="BU1174" i="1"/>
  <c r="BU1175" i="1"/>
  <c r="BU1176" i="1"/>
  <c r="BU1177" i="1"/>
  <c r="BU1178" i="1"/>
  <c r="BU1179" i="1"/>
  <c r="BU1180" i="1"/>
  <c r="BU1181" i="1"/>
  <c r="BU1182" i="1"/>
  <c r="BU1183" i="1"/>
  <c r="BU1184" i="1"/>
  <c r="BU1185" i="1"/>
  <c r="BU1186" i="1"/>
  <c r="BU1187" i="1"/>
  <c r="BU1188" i="1"/>
  <c r="BU1189" i="1"/>
  <c r="BU1190" i="1"/>
  <c r="BU1191" i="1"/>
  <c r="BU1192" i="1"/>
  <c r="BU1193" i="1"/>
  <c r="BU1194" i="1"/>
  <c r="BU1195" i="1"/>
  <c r="BU1196" i="1"/>
  <c r="BU1197" i="1"/>
  <c r="BU1198" i="1"/>
  <c r="BU1199" i="1"/>
  <c r="BU1200" i="1"/>
  <c r="BU1201" i="1"/>
  <c r="BU1202" i="1"/>
  <c r="BU1203" i="1"/>
  <c r="BU1204" i="1"/>
  <c r="BU1205" i="1"/>
  <c r="BU1206" i="1"/>
  <c r="BU1207" i="1"/>
  <c r="BU1208" i="1"/>
  <c r="BU1209" i="1"/>
  <c r="BU1210" i="1"/>
  <c r="BU1211" i="1"/>
  <c r="BU1212" i="1"/>
  <c r="BU1213" i="1"/>
  <c r="BU1214" i="1"/>
  <c r="BU1215" i="1"/>
  <c r="BU1216" i="1"/>
  <c r="BU1217" i="1"/>
  <c r="BU1218" i="1"/>
  <c r="BU1219" i="1"/>
  <c r="BU1220" i="1"/>
  <c r="BU1221" i="1"/>
  <c r="BU1222" i="1"/>
  <c r="BU1223" i="1"/>
  <c r="BU1224" i="1"/>
  <c r="BU1225" i="1"/>
  <c r="BU1226" i="1"/>
  <c r="BU1227" i="1"/>
  <c r="BU1228" i="1"/>
  <c r="BU1229" i="1"/>
  <c r="BU1230" i="1"/>
  <c r="BU1231" i="1"/>
  <c r="BU1232" i="1"/>
  <c r="BU1233" i="1"/>
  <c r="BU1234" i="1"/>
  <c r="BU1235" i="1"/>
  <c r="BU1236" i="1"/>
  <c r="BU1237" i="1"/>
  <c r="BU1238" i="1"/>
  <c r="BU1239" i="1"/>
  <c r="BU1240" i="1"/>
  <c r="BU1241" i="1"/>
  <c r="BU1242" i="1"/>
  <c r="BU1243" i="1"/>
  <c r="BU1244" i="1"/>
  <c r="BU1245" i="1"/>
  <c r="BU1246" i="1"/>
  <c r="BU1247" i="1"/>
  <c r="BU1248" i="1"/>
  <c r="BU1249" i="1"/>
  <c r="BU1250" i="1"/>
  <c r="BU1251" i="1"/>
  <c r="BU1252" i="1"/>
  <c r="BU1253" i="1"/>
  <c r="BU1254" i="1"/>
  <c r="BU1255" i="1"/>
  <c r="BU1256" i="1"/>
  <c r="BU1257" i="1"/>
  <c r="BU1258" i="1"/>
  <c r="BU1259" i="1"/>
  <c r="BU1260" i="1"/>
  <c r="BU1261" i="1"/>
  <c r="BU1262" i="1"/>
  <c r="BU1263" i="1"/>
  <c r="BU1264" i="1"/>
  <c r="BU1265" i="1"/>
  <c r="BU1266" i="1"/>
  <c r="BU1267" i="1"/>
  <c r="BU1268" i="1"/>
  <c r="BU1269" i="1"/>
  <c r="BU1270" i="1"/>
  <c r="BU1271" i="1"/>
  <c r="BU1272" i="1"/>
  <c r="BU1273" i="1"/>
  <c r="BU1274" i="1"/>
  <c r="BU1275" i="1"/>
  <c r="BU1276" i="1"/>
  <c r="BU1277" i="1"/>
  <c r="BU1278" i="1"/>
  <c r="BU1279" i="1"/>
  <c r="BU1280" i="1"/>
  <c r="BU1281" i="1"/>
  <c r="BU1282" i="1"/>
  <c r="BU1283" i="1"/>
  <c r="BU1284" i="1"/>
  <c r="BU1285" i="1"/>
  <c r="BU1286" i="1"/>
  <c r="BU1287" i="1"/>
  <c r="BU1288" i="1"/>
  <c r="BU1289" i="1"/>
  <c r="BU1290" i="1"/>
  <c r="BU1291" i="1"/>
  <c r="BU1292" i="1"/>
  <c r="BU1293" i="1"/>
  <c r="BU1294" i="1"/>
  <c r="BU1295" i="1"/>
  <c r="BU1296" i="1"/>
  <c r="BU1297" i="1"/>
  <c r="BU1298" i="1"/>
  <c r="BU1299" i="1"/>
  <c r="BU1300" i="1"/>
  <c r="BU1301" i="1"/>
  <c r="BU1302" i="1"/>
  <c r="BU1303" i="1"/>
  <c r="BU1304" i="1"/>
  <c r="BU1305" i="1"/>
  <c r="BU1306" i="1"/>
  <c r="BU1307" i="1"/>
  <c r="BU1308" i="1"/>
  <c r="BU1309" i="1"/>
  <c r="BU1310" i="1"/>
  <c r="BU1311" i="1"/>
  <c r="BU1312" i="1"/>
  <c r="BU1313" i="1"/>
  <c r="BU1314" i="1"/>
  <c r="BU1315" i="1"/>
  <c r="BU1316" i="1"/>
  <c r="BU1317" i="1"/>
  <c r="BU1318" i="1"/>
  <c r="BU1319" i="1"/>
  <c r="BU1320" i="1"/>
  <c r="BU1321" i="1"/>
  <c r="BU1322" i="1"/>
  <c r="BU1323" i="1"/>
  <c r="BU1324" i="1"/>
  <c r="BU1325" i="1"/>
  <c r="BU1326" i="1"/>
  <c r="BU1327" i="1"/>
  <c r="BU1328" i="1"/>
  <c r="BU1329" i="1"/>
  <c r="BU1330" i="1"/>
  <c r="BU1331" i="1"/>
  <c r="BU1332" i="1"/>
  <c r="BU1333" i="1"/>
  <c r="BU1334" i="1"/>
  <c r="BU1335" i="1"/>
  <c r="BU1336" i="1"/>
  <c r="BU1337" i="1"/>
  <c r="BU1338" i="1"/>
  <c r="BU1339" i="1"/>
  <c r="BU1340" i="1"/>
  <c r="BU1341" i="1"/>
  <c r="BU1342" i="1"/>
  <c r="BU1343" i="1"/>
  <c r="BU1344" i="1"/>
  <c r="BU1345" i="1"/>
  <c r="BU1346" i="1"/>
  <c r="BU1347" i="1"/>
  <c r="BU1348" i="1"/>
  <c r="BU1349" i="1"/>
  <c r="BU1350" i="1"/>
  <c r="BU1351" i="1"/>
  <c r="BU1352" i="1"/>
  <c r="BU1353" i="1"/>
  <c r="BU1354" i="1"/>
  <c r="BU1355" i="1"/>
  <c r="BU1356" i="1"/>
  <c r="BU1357" i="1"/>
  <c r="BU1358" i="1"/>
  <c r="BU1359" i="1"/>
  <c r="BU1360" i="1"/>
  <c r="BU1361" i="1"/>
  <c r="BU1362" i="1"/>
  <c r="BU1363" i="1"/>
  <c r="BU1364" i="1"/>
  <c r="BU1365" i="1"/>
  <c r="BU1366" i="1"/>
  <c r="BU1367" i="1"/>
  <c r="BU1368" i="1"/>
  <c r="BU1369" i="1"/>
  <c r="BU1370" i="1"/>
  <c r="BU1371" i="1"/>
  <c r="BU1372" i="1"/>
  <c r="BU1373" i="1"/>
  <c r="BU1374" i="1"/>
  <c r="BU1375" i="1"/>
  <c r="BU1376" i="1"/>
  <c r="BU1377" i="1"/>
  <c r="BU1378" i="1"/>
  <c r="BU1379" i="1"/>
  <c r="BU1380" i="1"/>
  <c r="BU1381" i="1"/>
  <c r="BU1382" i="1"/>
  <c r="BU1383" i="1"/>
  <c r="BU1384" i="1"/>
  <c r="BU1385" i="1"/>
  <c r="BU1386" i="1"/>
  <c r="BU1387" i="1"/>
  <c r="BU1388" i="1"/>
  <c r="BU1389" i="1"/>
  <c r="BU1390" i="1"/>
  <c r="BU1391" i="1"/>
  <c r="BU1392" i="1"/>
  <c r="BU1393" i="1"/>
  <c r="BU1394" i="1"/>
  <c r="BU1395" i="1"/>
  <c r="BU1396" i="1"/>
  <c r="BU1397" i="1"/>
  <c r="BU1398" i="1"/>
  <c r="BU1399" i="1"/>
  <c r="BU1400" i="1"/>
  <c r="BU1401" i="1"/>
  <c r="BU1402" i="1"/>
  <c r="BU1403" i="1"/>
  <c r="BU1404" i="1"/>
  <c r="BU1405" i="1"/>
  <c r="BU1406" i="1"/>
  <c r="BU1407" i="1"/>
  <c r="BU1408" i="1"/>
  <c r="BU1409" i="1"/>
  <c r="BU1410" i="1"/>
  <c r="BU1411" i="1"/>
  <c r="BU1412" i="1"/>
  <c r="BU1413" i="1"/>
  <c r="BU1414" i="1"/>
  <c r="BU1415" i="1"/>
  <c r="BU1416" i="1"/>
  <c r="BU1417" i="1"/>
  <c r="BU1418" i="1"/>
  <c r="BU1419" i="1"/>
  <c r="BU1420" i="1"/>
  <c r="BU1421" i="1"/>
  <c r="BU1422" i="1"/>
  <c r="BU1423" i="1"/>
  <c r="BU1424" i="1"/>
  <c r="BU1425" i="1"/>
  <c r="BU1426" i="1"/>
  <c r="BU1427" i="1"/>
  <c r="BU1428" i="1"/>
  <c r="BU1429" i="1"/>
  <c r="BU1430" i="1"/>
  <c r="BU1431" i="1"/>
  <c r="BU1432" i="1"/>
  <c r="BU1433" i="1"/>
  <c r="BU1434" i="1"/>
  <c r="BU1435" i="1"/>
  <c r="BU1436" i="1"/>
  <c r="BU1437" i="1"/>
  <c r="BU1438" i="1"/>
  <c r="BU1439" i="1"/>
  <c r="BU1440" i="1"/>
  <c r="BU1441" i="1"/>
  <c r="BU1442" i="1"/>
  <c r="BU1443" i="1"/>
  <c r="BU1444" i="1"/>
  <c r="BU1445" i="1"/>
  <c r="BU1446" i="1"/>
  <c r="BU1447" i="1"/>
  <c r="BU1448" i="1"/>
  <c r="BU1449" i="1"/>
  <c r="BU1450" i="1"/>
  <c r="BU1451" i="1"/>
  <c r="BU1452" i="1"/>
  <c r="BU1453" i="1"/>
  <c r="BU1454" i="1"/>
  <c r="BU1455" i="1"/>
  <c r="BU1456" i="1"/>
  <c r="BU1457" i="1"/>
  <c r="BU1458" i="1"/>
  <c r="BU1459" i="1"/>
  <c r="BU1460" i="1"/>
  <c r="BU1461" i="1"/>
  <c r="BU1462" i="1"/>
  <c r="BU1463" i="1"/>
  <c r="BU1464" i="1"/>
  <c r="BU1465" i="1"/>
  <c r="BU1466" i="1"/>
  <c r="BU1467" i="1"/>
  <c r="BU1468" i="1"/>
  <c r="BU1469" i="1"/>
  <c r="BU1470" i="1"/>
  <c r="BU1471" i="1"/>
  <c r="BU1472" i="1"/>
  <c r="BU1473" i="1"/>
  <c r="BU1474" i="1"/>
  <c r="BU1475" i="1"/>
  <c r="BU1476" i="1"/>
  <c r="BU1477" i="1"/>
  <c r="BU1478" i="1"/>
  <c r="BU1479" i="1"/>
  <c r="BU1480" i="1"/>
  <c r="BU1481" i="1"/>
  <c r="BU1482" i="1"/>
  <c r="BU1483" i="1"/>
  <c r="BU1484" i="1"/>
  <c r="BU1485" i="1"/>
  <c r="BU1486" i="1"/>
  <c r="BU1487" i="1"/>
  <c r="BU1488" i="1"/>
  <c r="BU1489" i="1"/>
  <c r="BU1490" i="1"/>
  <c r="BU1491" i="1"/>
  <c r="BU1492" i="1"/>
  <c r="BU1493" i="1"/>
  <c r="BU1494" i="1"/>
  <c r="BU1495" i="1"/>
  <c r="BU1496" i="1"/>
  <c r="BU1497" i="1"/>
  <c r="BU1498" i="1"/>
  <c r="BU1499" i="1"/>
  <c r="BU1500" i="1"/>
  <c r="BU1501" i="1"/>
  <c r="BU1502" i="1"/>
  <c r="BU1503" i="1"/>
  <c r="BU1504" i="1"/>
  <c r="BU1505" i="1"/>
  <c r="BU1506" i="1"/>
  <c r="BU1507" i="1"/>
  <c r="BU1508" i="1"/>
  <c r="BU1509" i="1"/>
  <c r="BU1510" i="1"/>
  <c r="BU1511" i="1"/>
  <c r="BU1512" i="1"/>
  <c r="BU1513" i="1"/>
  <c r="BU1514" i="1"/>
  <c r="BU1515" i="1"/>
  <c r="BU1516" i="1"/>
  <c r="BU1517" i="1"/>
  <c r="BU1518" i="1"/>
  <c r="BU1519" i="1"/>
  <c r="BU1520" i="1"/>
  <c r="BU1521" i="1"/>
  <c r="BU1522" i="1"/>
  <c r="BU1523" i="1"/>
  <c r="BU1524" i="1"/>
  <c r="BU1525" i="1"/>
  <c r="BU1526" i="1"/>
  <c r="BU1527" i="1"/>
  <c r="BU1528" i="1"/>
  <c r="BU1529" i="1"/>
  <c r="BU1530" i="1"/>
  <c r="BU1531" i="1"/>
  <c r="BU1532" i="1"/>
  <c r="BU1533" i="1"/>
  <c r="BU1534" i="1"/>
  <c r="BU1535" i="1"/>
  <c r="BU1536" i="1"/>
  <c r="BU1537" i="1"/>
  <c r="BU1538" i="1"/>
  <c r="BU1539" i="1"/>
  <c r="BU1540" i="1"/>
  <c r="BU1541" i="1"/>
  <c r="BU1542" i="1"/>
  <c r="BU1543" i="1"/>
  <c r="BU1544" i="1"/>
  <c r="BU1545" i="1"/>
  <c r="BU1546" i="1"/>
  <c r="BU1547" i="1"/>
  <c r="BU1548" i="1"/>
  <c r="BU1549" i="1"/>
  <c r="BZ3" i="1"/>
  <c r="BZ4" i="1"/>
  <c r="BZ5" i="1"/>
  <c r="BZ6" i="1"/>
  <c r="BZ7" i="1"/>
  <c r="BZ8" i="1"/>
  <c r="BZ9" i="1"/>
  <c r="BZ10" i="1"/>
  <c r="BZ11" i="1"/>
  <c r="BZ12" i="1"/>
  <c r="BZ13" i="1"/>
  <c r="BZ14" i="1"/>
  <c r="BZ15" i="1"/>
  <c r="BZ16" i="1"/>
  <c r="BZ17" i="1"/>
  <c r="BZ18" i="1"/>
  <c r="BZ19" i="1"/>
  <c r="BZ20" i="1"/>
  <c r="BZ21" i="1"/>
  <c r="BZ22" i="1"/>
  <c r="BZ23" i="1"/>
  <c r="BZ24" i="1"/>
  <c r="BZ25" i="1"/>
  <c r="BZ26" i="1"/>
  <c r="BZ27" i="1"/>
  <c r="BZ28" i="1"/>
  <c r="BZ29" i="1"/>
  <c r="BZ30" i="1"/>
  <c r="BZ31" i="1"/>
  <c r="BZ32" i="1"/>
  <c r="BZ33" i="1"/>
  <c r="BZ34" i="1"/>
  <c r="BZ35" i="1"/>
  <c r="BZ36" i="1"/>
  <c r="BZ37" i="1"/>
  <c r="BZ38" i="1"/>
  <c r="BZ39" i="1"/>
  <c r="BZ40" i="1"/>
  <c r="BZ41" i="1"/>
  <c r="BZ42" i="1"/>
  <c r="BZ43" i="1"/>
  <c r="BZ44" i="1"/>
  <c r="BZ45" i="1"/>
  <c r="BZ46" i="1"/>
  <c r="BZ47" i="1"/>
  <c r="BZ48" i="1"/>
  <c r="BZ49" i="1"/>
  <c r="BZ50" i="1"/>
  <c r="BZ51" i="1"/>
  <c r="BZ52" i="1"/>
  <c r="BZ53" i="1"/>
  <c r="BZ54" i="1"/>
  <c r="BZ55" i="1"/>
  <c r="BZ56" i="1"/>
  <c r="BZ57" i="1"/>
  <c r="BZ58" i="1"/>
  <c r="BZ59" i="1"/>
  <c r="BZ60" i="1"/>
  <c r="BZ61" i="1"/>
  <c r="BZ62" i="1"/>
  <c r="BZ63" i="1"/>
  <c r="BZ64" i="1"/>
  <c r="BZ65" i="1"/>
  <c r="BZ66" i="1"/>
  <c r="BZ67" i="1"/>
  <c r="BZ68" i="1"/>
  <c r="BZ69" i="1"/>
  <c r="BZ70" i="1"/>
  <c r="BZ71" i="1"/>
  <c r="BZ72" i="1"/>
  <c r="BZ73" i="1"/>
  <c r="BZ74" i="1"/>
  <c r="BZ75" i="1"/>
  <c r="BZ76" i="1"/>
  <c r="BZ77" i="1"/>
  <c r="BZ78" i="1"/>
  <c r="BZ79" i="1"/>
  <c r="BZ80" i="1"/>
  <c r="BZ81" i="1"/>
  <c r="BZ82" i="1"/>
  <c r="BZ83" i="1"/>
  <c r="BZ84" i="1"/>
  <c r="BZ85" i="1"/>
  <c r="BZ86" i="1"/>
  <c r="BZ87" i="1"/>
  <c r="BZ88" i="1"/>
  <c r="BZ89" i="1"/>
  <c r="BZ90" i="1"/>
  <c r="BZ91" i="1"/>
  <c r="BZ92" i="1"/>
  <c r="BZ93" i="1"/>
  <c r="BZ94" i="1"/>
  <c r="BZ95" i="1"/>
  <c r="BZ96" i="1"/>
  <c r="BZ97" i="1"/>
  <c r="BZ98" i="1"/>
  <c r="BZ99" i="1"/>
  <c r="BZ100" i="1"/>
  <c r="BZ101" i="1"/>
  <c r="BZ102" i="1"/>
  <c r="BZ103" i="1"/>
  <c r="BZ104" i="1"/>
  <c r="BZ105" i="1"/>
  <c r="BZ106" i="1"/>
  <c r="BZ107" i="1"/>
  <c r="BZ108" i="1"/>
  <c r="BZ109" i="1"/>
  <c r="BZ110" i="1"/>
  <c r="BZ111" i="1"/>
  <c r="BZ112" i="1"/>
  <c r="BZ113" i="1"/>
  <c r="BZ114" i="1"/>
  <c r="BZ115" i="1"/>
  <c r="BZ116" i="1"/>
  <c r="BZ117" i="1"/>
  <c r="BZ118" i="1"/>
  <c r="BZ119" i="1"/>
  <c r="BZ120" i="1"/>
  <c r="BZ121" i="1"/>
  <c r="BZ122" i="1"/>
  <c r="BZ123" i="1"/>
  <c r="BZ124" i="1"/>
  <c r="BZ125" i="1"/>
  <c r="BZ126" i="1"/>
  <c r="BZ127" i="1"/>
  <c r="BZ128" i="1"/>
  <c r="BZ129" i="1"/>
  <c r="BZ130" i="1"/>
  <c r="BZ131" i="1"/>
  <c r="BZ132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Z157" i="1"/>
  <c r="BZ158" i="1"/>
  <c r="BZ159" i="1"/>
  <c r="BZ160" i="1"/>
  <c r="BZ161" i="1"/>
  <c r="BZ162" i="1"/>
  <c r="BZ163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79" i="1"/>
  <c r="BZ180" i="1"/>
  <c r="BZ181" i="1"/>
  <c r="BZ182" i="1"/>
  <c r="BZ183" i="1"/>
  <c r="BZ184" i="1"/>
  <c r="BZ185" i="1"/>
  <c r="BZ186" i="1"/>
  <c r="BZ187" i="1"/>
  <c r="BZ188" i="1"/>
  <c r="BZ189" i="1"/>
  <c r="BZ190" i="1"/>
  <c r="BZ191" i="1"/>
  <c r="BZ192" i="1"/>
  <c r="BZ193" i="1"/>
  <c r="BZ194" i="1"/>
  <c r="BZ195" i="1"/>
  <c r="BZ196" i="1"/>
  <c r="BZ197" i="1"/>
  <c r="BZ198" i="1"/>
  <c r="BZ199" i="1"/>
  <c r="BZ200" i="1"/>
  <c r="BZ201" i="1"/>
  <c r="BZ202" i="1"/>
  <c r="BZ203" i="1"/>
  <c r="BZ204" i="1"/>
  <c r="BZ205" i="1"/>
  <c r="BZ206" i="1"/>
  <c r="BZ207" i="1"/>
  <c r="BZ208" i="1"/>
  <c r="BZ209" i="1"/>
  <c r="BZ210" i="1"/>
  <c r="BZ211" i="1"/>
  <c r="BZ212" i="1"/>
  <c r="BZ213" i="1"/>
  <c r="BZ214" i="1"/>
  <c r="BZ215" i="1"/>
  <c r="BZ216" i="1"/>
  <c r="BZ217" i="1"/>
  <c r="BZ218" i="1"/>
  <c r="BZ219" i="1"/>
  <c r="BZ220" i="1"/>
  <c r="BZ221" i="1"/>
  <c r="BZ222" i="1"/>
  <c r="BZ223" i="1"/>
  <c r="BZ224" i="1"/>
  <c r="BZ225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8" i="1"/>
  <c r="BZ239" i="1"/>
  <c r="BZ240" i="1"/>
  <c r="BZ241" i="1"/>
  <c r="BZ242" i="1"/>
  <c r="BZ243" i="1"/>
  <c r="BZ244" i="1"/>
  <c r="BZ245" i="1"/>
  <c r="BZ246" i="1"/>
  <c r="BZ247" i="1"/>
  <c r="BZ248" i="1"/>
  <c r="BZ249" i="1"/>
  <c r="BZ250" i="1"/>
  <c r="BZ251" i="1"/>
  <c r="BZ252" i="1"/>
  <c r="BZ253" i="1"/>
  <c r="BZ254" i="1"/>
  <c r="BZ255" i="1"/>
  <c r="BZ256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BZ281" i="1"/>
  <c r="BZ282" i="1"/>
  <c r="BZ283" i="1"/>
  <c r="BZ284" i="1"/>
  <c r="BZ285" i="1"/>
  <c r="BZ286" i="1"/>
  <c r="BZ287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Z312" i="1"/>
  <c r="BZ313" i="1"/>
  <c r="BZ314" i="1"/>
  <c r="BZ315" i="1"/>
  <c r="BZ316" i="1"/>
  <c r="BZ317" i="1"/>
  <c r="BZ318" i="1"/>
  <c r="BZ319" i="1"/>
  <c r="BZ320" i="1"/>
  <c r="BZ321" i="1"/>
  <c r="BZ322" i="1"/>
  <c r="BZ323" i="1"/>
  <c r="BZ324" i="1"/>
  <c r="BZ325" i="1"/>
  <c r="BZ326" i="1"/>
  <c r="BZ327" i="1"/>
  <c r="BZ328" i="1"/>
  <c r="BZ329" i="1"/>
  <c r="BZ330" i="1"/>
  <c r="BZ331" i="1"/>
  <c r="BZ332" i="1"/>
  <c r="BZ333" i="1"/>
  <c r="BZ334" i="1"/>
  <c r="BZ335" i="1"/>
  <c r="BZ336" i="1"/>
  <c r="BZ337" i="1"/>
  <c r="BZ338" i="1"/>
  <c r="BZ339" i="1"/>
  <c r="BZ340" i="1"/>
  <c r="BZ341" i="1"/>
  <c r="BZ342" i="1"/>
  <c r="BZ343" i="1"/>
  <c r="BZ344" i="1"/>
  <c r="BZ345" i="1"/>
  <c r="BZ346" i="1"/>
  <c r="BZ347" i="1"/>
  <c r="BZ348" i="1"/>
  <c r="BZ349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BZ374" i="1"/>
  <c r="BZ375" i="1"/>
  <c r="BZ376" i="1"/>
  <c r="BZ377" i="1"/>
  <c r="BZ378" i="1"/>
  <c r="BZ379" i="1"/>
  <c r="BZ380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3" i="1"/>
  <c r="BZ394" i="1"/>
  <c r="BZ395" i="1"/>
  <c r="BZ396" i="1"/>
  <c r="BZ397" i="1"/>
  <c r="BZ398" i="1"/>
  <c r="BZ399" i="1"/>
  <c r="BZ400" i="1"/>
  <c r="BZ401" i="1"/>
  <c r="BZ402" i="1"/>
  <c r="BZ403" i="1"/>
  <c r="BZ404" i="1"/>
  <c r="BZ405" i="1"/>
  <c r="BZ406" i="1"/>
  <c r="BZ407" i="1"/>
  <c r="BZ408" i="1"/>
  <c r="BZ409" i="1"/>
  <c r="BZ410" i="1"/>
  <c r="BZ411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0" i="1"/>
  <c r="BZ431" i="1"/>
  <c r="BZ432" i="1"/>
  <c r="BZ433" i="1"/>
  <c r="BZ434" i="1"/>
  <c r="BZ435" i="1"/>
  <c r="BZ436" i="1"/>
  <c r="BZ437" i="1"/>
  <c r="BZ438" i="1"/>
  <c r="BZ439" i="1"/>
  <c r="BZ440" i="1"/>
  <c r="BZ441" i="1"/>
  <c r="BZ442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Z467" i="1"/>
  <c r="BZ468" i="1"/>
  <c r="BZ469" i="1"/>
  <c r="BZ470" i="1"/>
  <c r="BZ471" i="1"/>
  <c r="BZ472" i="1"/>
  <c r="BZ473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2" i="1"/>
  <c r="BZ493" i="1"/>
  <c r="BZ494" i="1"/>
  <c r="BZ495" i="1"/>
  <c r="BZ496" i="1"/>
  <c r="BZ497" i="1"/>
  <c r="BZ498" i="1"/>
  <c r="BZ499" i="1"/>
  <c r="BZ500" i="1"/>
  <c r="BZ501" i="1"/>
  <c r="BZ502" i="1"/>
  <c r="BZ503" i="1"/>
  <c r="BZ504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BZ529" i="1"/>
  <c r="BZ530" i="1"/>
  <c r="BZ531" i="1"/>
  <c r="BZ532" i="1"/>
  <c r="BZ533" i="1"/>
  <c r="BZ534" i="1"/>
  <c r="BZ535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49" i="1"/>
  <c r="BZ550" i="1"/>
  <c r="BZ551" i="1"/>
  <c r="BZ552" i="1"/>
  <c r="BZ553" i="1"/>
  <c r="BZ554" i="1"/>
  <c r="BZ555" i="1"/>
  <c r="BZ556" i="1"/>
  <c r="BZ557" i="1"/>
  <c r="BZ558" i="1"/>
  <c r="BZ559" i="1"/>
  <c r="BZ560" i="1"/>
  <c r="BZ561" i="1"/>
  <c r="BZ562" i="1"/>
  <c r="BZ563" i="1"/>
  <c r="BZ564" i="1"/>
  <c r="BZ565" i="1"/>
  <c r="BZ566" i="1"/>
  <c r="BZ567" i="1"/>
  <c r="BZ568" i="1"/>
  <c r="BZ569" i="1"/>
  <c r="BZ570" i="1"/>
  <c r="BZ571" i="1"/>
  <c r="BZ572" i="1"/>
  <c r="BZ573" i="1"/>
  <c r="BZ574" i="1"/>
  <c r="BZ575" i="1"/>
  <c r="BZ576" i="1"/>
  <c r="BZ577" i="1"/>
  <c r="BZ578" i="1"/>
  <c r="BZ579" i="1"/>
  <c r="BZ580" i="1"/>
  <c r="BZ581" i="1"/>
  <c r="BZ582" i="1"/>
  <c r="BZ583" i="1"/>
  <c r="BZ584" i="1"/>
  <c r="BZ585" i="1"/>
  <c r="BZ586" i="1"/>
  <c r="BZ587" i="1"/>
  <c r="BZ588" i="1"/>
  <c r="BZ589" i="1"/>
  <c r="BZ590" i="1"/>
  <c r="BZ591" i="1"/>
  <c r="BZ592" i="1"/>
  <c r="BZ593" i="1"/>
  <c r="BZ594" i="1"/>
  <c r="BZ595" i="1"/>
  <c r="BZ596" i="1"/>
  <c r="BZ597" i="1"/>
  <c r="BZ598" i="1"/>
  <c r="BZ599" i="1"/>
  <c r="BZ600" i="1"/>
  <c r="BZ601" i="1"/>
  <c r="BZ602" i="1"/>
  <c r="BZ603" i="1"/>
  <c r="BZ604" i="1"/>
  <c r="BZ605" i="1"/>
  <c r="BZ606" i="1"/>
  <c r="BZ607" i="1"/>
  <c r="BZ608" i="1"/>
  <c r="BZ609" i="1"/>
  <c r="BZ610" i="1"/>
  <c r="BZ611" i="1"/>
  <c r="BZ612" i="1"/>
  <c r="BZ613" i="1"/>
  <c r="BZ614" i="1"/>
  <c r="BZ615" i="1"/>
  <c r="BZ616" i="1"/>
  <c r="BZ617" i="1"/>
  <c r="BZ618" i="1"/>
  <c r="BZ619" i="1"/>
  <c r="BZ620" i="1"/>
  <c r="BZ621" i="1"/>
  <c r="BZ622" i="1"/>
  <c r="BZ623" i="1"/>
  <c r="BZ624" i="1"/>
  <c r="BZ625" i="1"/>
  <c r="BZ626" i="1"/>
  <c r="BZ627" i="1"/>
  <c r="BZ628" i="1"/>
  <c r="BZ629" i="1"/>
  <c r="BZ630" i="1"/>
  <c r="BZ631" i="1"/>
  <c r="BZ632" i="1"/>
  <c r="BZ633" i="1"/>
  <c r="BZ634" i="1"/>
  <c r="BZ635" i="1"/>
  <c r="BZ636" i="1"/>
  <c r="BZ637" i="1"/>
  <c r="BZ638" i="1"/>
  <c r="BZ639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53" i="1"/>
  <c r="BZ654" i="1"/>
  <c r="BZ655" i="1"/>
  <c r="BZ656" i="1"/>
  <c r="BZ657" i="1"/>
  <c r="BZ658" i="1"/>
  <c r="BZ659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3" i="1"/>
  <c r="BZ674" i="1"/>
  <c r="BZ675" i="1"/>
  <c r="BZ676" i="1"/>
  <c r="BZ677" i="1"/>
  <c r="BZ678" i="1"/>
  <c r="BZ679" i="1"/>
  <c r="BZ680" i="1"/>
  <c r="BZ681" i="1"/>
  <c r="BZ682" i="1"/>
  <c r="BZ683" i="1"/>
  <c r="BZ684" i="1"/>
  <c r="BZ685" i="1"/>
  <c r="BZ686" i="1"/>
  <c r="BZ687" i="1"/>
  <c r="BZ688" i="1"/>
  <c r="BZ689" i="1"/>
  <c r="BZ690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BZ715" i="1"/>
  <c r="BZ716" i="1"/>
  <c r="BZ717" i="1"/>
  <c r="BZ718" i="1"/>
  <c r="BZ719" i="1"/>
  <c r="BZ720" i="1"/>
  <c r="BZ721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BZ746" i="1"/>
  <c r="BZ747" i="1"/>
  <c r="BZ748" i="1"/>
  <c r="BZ749" i="1"/>
  <c r="BZ750" i="1"/>
  <c r="BZ751" i="1"/>
  <c r="BZ752" i="1"/>
  <c r="BZ753" i="1"/>
  <c r="BZ754" i="1"/>
  <c r="BZ755" i="1"/>
  <c r="BZ756" i="1"/>
  <c r="BZ757" i="1"/>
  <c r="BZ758" i="1"/>
  <c r="BZ759" i="1"/>
  <c r="BZ760" i="1"/>
  <c r="BZ761" i="1"/>
  <c r="BZ762" i="1"/>
  <c r="BZ763" i="1"/>
  <c r="BZ764" i="1"/>
  <c r="BZ765" i="1"/>
  <c r="BZ766" i="1"/>
  <c r="BZ767" i="1"/>
  <c r="BZ768" i="1"/>
  <c r="BZ769" i="1"/>
  <c r="BZ770" i="1"/>
  <c r="BZ771" i="1"/>
  <c r="BZ772" i="1"/>
  <c r="BZ773" i="1"/>
  <c r="BZ774" i="1"/>
  <c r="BZ775" i="1"/>
  <c r="BZ776" i="1"/>
  <c r="BZ777" i="1"/>
  <c r="BZ778" i="1"/>
  <c r="BZ779" i="1"/>
  <c r="BZ780" i="1"/>
  <c r="BZ781" i="1"/>
  <c r="BZ782" i="1"/>
  <c r="BZ783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BZ808" i="1"/>
  <c r="BZ809" i="1"/>
  <c r="BZ810" i="1"/>
  <c r="BZ811" i="1"/>
  <c r="BZ812" i="1"/>
  <c r="BZ813" i="1"/>
  <c r="BZ814" i="1"/>
  <c r="BZ815" i="1"/>
  <c r="BZ816" i="1"/>
  <c r="BZ817" i="1"/>
  <c r="BZ818" i="1"/>
  <c r="BZ819" i="1"/>
  <c r="BZ820" i="1"/>
  <c r="BZ821" i="1"/>
  <c r="BZ822" i="1"/>
  <c r="BZ823" i="1"/>
  <c r="BZ824" i="1"/>
  <c r="BZ825" i="1"/>
  <c r="BZ826" i="1"/>
  <c r="BZ827" i="1"/>
  <c r="BZ828" i="1"/>
  <c r="BZ829" i="1"/>
  <c r="BZ830" i="1"/>
  <c r="BZ831" i="1"/>
  <c r="BZ832" i="1"/>
  <c r="BZ833" i="1"/>
  <c r="BZ834" i="1"/>
  <c r="BZ835" i="1"/>
  <c r="BZ836" i="1"/>
  <c r="BZ837" i="1"/>
  <c r="BZ838" i="1"/>
  <c r="BZ839" i="1"/>
  <c r="BZ840" i="1"/>
  <c r="BZ841" i="1"/>
  <c r="BZ842" i="1"/>
  <c r="BZ843" i="1"/>
  <c r="BZ844" i="1"/>
  <c r="BZ845" i="1"/>
  <c r="BZ846" i="1"/>
  <c r="BZ847" i="1"/>
  <c r="BZ848" i="1"/>
  <c r="BZ849" i="1"/>
  <c r="BZ850" i="1"/>
  <c r="BZ851" i="1"/>
  <c r="BZ852" i="1"/>
  <c r="BZ853" i="1"/>
  <c r="BZ854" i="1"/>
  <c r="BZ855" i="1"/>
  <c r="BZ856" i="1"/>
  <c r="BZ857" i="1"/>
  <c r="BZ858" i="1"/>
  <c r="BZ859" i="1"/>
  <c r="BZ860" i="1"/>
  <c r="BZ861" i="1"/>
  <c r="BZ862" i="1"/>
  <c r="BZ863" i="1"/>
  <c r="BZ864" i="1"/>
  <c r="BZ865" i="1"/>
  <c r="BZ866" i="1"/>
  <c r="BZ867" i="1"/>
  <c r="BZ868" i="1"/>
  <c r="BZ869" i="1"/>
  <c r="BZ870" i="1"/>
  <c r="BZ871" i="1"/>
  <c r="BZ872" i="1"/>
  <c r="BZ873" i="1"/>
  <c r="BZ874" i="1"/>
  <c r="BZ875" i="1"/>
  <c r="BZ876" i="1"/>
  <c r="BZ877" i="1"/>
  <c r="BZ878" i="1"/>
  <c r="BZ879" i="1"/>
  <c r="BZ880" i="1"/>
  <c r="BZ881" i="1"/>
  <c r="BZ882" i="1"/>
  <c r="BZ883" i="1"/>
  <c r="BZ884" i="1"/>
  <c r="BZ885" i="1"/>
  <c r="BZ886" i="1"/>
  <c r="BZ887" i="1"/>
  <c r="BZ888" i="1"/>
  <c r="BZ889" i="1"/>
  <c r="BZ890" i="1"/>
  <c r="BZ891" i="1"/>
  <c r="BZ892" i="1"/>
  <c r="BZ893" i="1"/>
  <c r="BZ894" i="1"/>
  <c r="BZ895" i="1"/>
  <c r="BZ896" i="1"/>
  <c r="BZ897" i="1"/>
  <c r="BZ898" i="1"/>
  <c r="BZ899" i="1"/>
  <c r="BZ900" i="1"/>
  <c r="BZ901" i="1"/>
  <c r="BZ902" i="1"/>
  <c r="BZ903" i="1"/>
  <c r="BZ904" i="1"/>
  <c r="BZ905" i="1"/>
  <c r="BZ906" i="1"/>
  <c r="BZ907" i="1"/>
  <c r="BZ908" i="1"/>
  <c r="BZ909" i="1"/>
  <c r="BZ910" i="1"/>
  <c r="BZ911" i="1"/>
  <c r="BZ912" i="1"/>
  <c r="BZ913" i="1"/>
  <c r="BZ914" i="1"/>
  <c r="BZ915" i="1"/>
  <c r="BZ916" i="1"/>
  <c r="BZ917" i="1"/>
  <c r="BZ918" i="1"/>
  <c r="BZ919" i="1"/>
  <c r="BZ920" i="1"/>
  <c r="BZ921" i="1"/>
  <c r="BZ922" i="1"/>
  <c r="BZ923" i="1"/>
  <c r="BZ924" i="1"/>
  <c r="BZ925" i="1"/>
  <c r="BZ926" i="1"/>
  <c r="BZ927" i="1"/>
  <c r="BZ928" i="1"/>
  <c r="BZ929" i="1"/>
  <c r="BZ930" i="1"/>
  <c r="BZ931" i="1"/>
  <c r="BZ932" i="1"/>
  <c r="BZ933" i="1"/>
  <c r="BZ934" i="1"/>
  <c r="BZ935" i="1"/>
  <c r="BZ936" i="1"/>
  <c r="BZ937" i="1"/>
  <c r="BZ938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BZ963" i="1"/>
  <c r="BZ964" i="1"/>
  <c r="BZ965" i="1"/>
  <c r="BZ966" i="1"/>
  <c r="BZ967" i="1"/>
  <c r="BZ968" i="1"/>
  <c r="BZ969" i="1"/>
  <c r="BZ970" i="1"/>
  <c r="BZ971" i="1"/>
  <c r="BZ972" i="1"/>
  <c r="BZ973" i="1"/>
  <c r="BZ974" i="1"/>
  <c r="BZ975" i="1"/>
  <c r="BZ976" i="1"/>
  <c r="BZ977" i="1"/>
  <c r="BZ978" i="1"/>
  <c r="BZ979" i="1"/>
  <c r="BZ980" i="1"/>
  <c r="BZ981" i="1"/>
  <c r="BZ982" i="1"/>
  <c r="BZ983" i="1"/>
  <c r="BZ984" i="1"/>
  <c r="BZ985" i="1"/>
  <c r="BZ986" i="1"/>
  <c r="BZ987" i="1"/>
  <c r="BZ988" i="1"/>
  <c r="BZ989" i="1"/>
  <c r="BZ990" i="1"/>
  <c r="BZ991" i="1"/>
  <c r="BZ992" i="1"/>
  <c r="BZ993" i="1"/>
  <c r="BZ994" i="1"/>
  <c r="BZ995" i="1"/>
  <c r="BZ996" i="1"/>
  <c r="BZ997" i="1"/>
  <c r="BZ998" i="1"/>
  <c r="BZ999" i="1"/>
  <c r="BZ1000" i="1"/>
  <c r="BZ1001" i="1"/>
  <c r="BZ1002" i="1"/>
  <c r="BZ1003" i="1"/>
  <c r="BZ1004" i="1"/>
  <c r="BZ1005" i="1"/>
  <c r="BZ1006" i="1"/>
  <c r="BZ1007" i="1"/>
  <c r="BZ1008" i="1"/>
  <c r="BZ1009" i="1"/>
  <c r="BZ1010" i="1"/>
  <c r="BZ1011" i="1"/>
  <c r="BZ1012" i="1"/>
  <c r="BZ1013" i="1"/>
  <c r="BZ1014" i="1"/>
  <c r="BZ1015" i="1"/>
  <c r="BZ1016" i="1"/>
  <c r="BZ1017" i="1"/>
  <c r="BZ1018" i="1"/>
  <c r="BZ1019" i="1"/>
  <c r="BZ1020" i="1"/>
  <c r="BZ1021" i="1"/>
  <c r="BZ1022" i="1"/>
  <c r="BZ1023" i="1"/>
  <c r="BZ1024" i="1"/>
  <c r="BZ1025" i="1"/>
  <c r="BZ1026" i="1"/>
  <c r="BZ1027" i="1"/>
  <c r="BZ1028" i="1"/>
  <c r="BZ1029" i="1"/>
  <c r="BZ1030" i="1"/>
  <c r="BZ1031" i="1"/>
  <c r="BZ1032" i="1"/>
  <c r="BZ1033" i="1"/>
  <c r="BZ1034" i="1"/>
  <c r="BZ1035" i="1"/>
  <c r="BZ1036" i="1"/>
  <c r="BZ1037" i="1"/>
  <c r="BZ1038" i="1"/>
  <c r="BZ1039" i="1"/>
  <c r="BZ1040" i="1"/>
  <c r="BZ1041" i="1"/>
  <c r="BZ1042" i="1"/>
  <c r="BZ1043" i="1"/>
  <c r="BZ1044" i="1"/>
  <c r="BZ1045" i="1"/>
  <c r="BZ1046" i="1"/>
  <c r="BZ1047" i="1"/>
  <c r="BZ1048" i="1"/>
  <c r="BZ1049" i="1"/>
  <c r="BZ1050" i="1"/>
  <c r="BZ1051" i="1"/>
  <c r="BZ1052" i="1"/>
  <c r="BZ1053" i="1"/>
  <c r="BZ1054" i="1"/>
  <c r="BZ1055" i="1"/>
  <c r="BZ1056" i="1"/>
  <c r="BZ1057" i="1"/>
  <c r="BZ1058" i="1"/>
  <c r="BZ1059" i="1"/>
  <c r="BZ1060" i="1"/>
  <c r="BZ1061" i="1"/>
  <c r="BZ1062" i="1"/>
  <c r="BZ1063" i="1"/>
  <c r="BZ1064" i="1"/>
  <c r="BZ1065" i="1"/>
  <c r="BZ1066" i="1"/>
  <c r="BZ1067" i="1"/>
  <c r="BZ1068" i="1"/>
  <c r="BZ1069" i="1"/>
  <c r="BZ1070" i="1"/>
  <c r="BZ1071" i="1"/>
  <c r="BZ1072" i="1"/>
  <c r="BZ1073" i="1"/>
  <c r="BZ1074" i="1"/>
  <c r="BZ1075" i="1"/>
  <c r="BZ1076" i="1"/>
  <c r="BZ1077" i="1"/>
  <c r="BZ1078" i="1"/>
  <c r="BZ1079" i="1"/>
  <c r="BZ1080" i="1"/>
  <c r="BZ1081" i="1"/>
  <c r="BZ1082" i="1"/>
  <c r="BZ1083" i="1"/>
  <c r="BZ1084" i="1"/>
  <c r="BZ1085" i="1"/>
  <c r="BZ1086" i="1"/>
  <c r="BZ1087" i="1"/>
  <c r="BZ1088" i="1"/>
  <c r="BZ1089" i="1"/>
  <c r="BZ1090" i="1"/>
  <c r="BZ1091" i="1"/>
  <c r="BZ1092" i="1"/>
  <c r="BZ1093" i="1"/>
  <c r="BZ1094" i="1"/>
  <c r="BZ1095" i="1"/>
  <c r="BZ1096" i="1"/>
  <c r="BZ1097" i="1"/>
  <c r="BZ1098" i="1"/>
  <c r="BZ1099" i="1"/>
  <c r="BZ1100" i="1"/>
  <c r="BZ1101" i="1"/>
  <c r="BZ1102" i="1"/>
  <c r="BZ1103" i="1"/>
  <c r="BZ1104" i="1"/>
  <c r="BZ1105" i="1"/>
  <c r="BZ1106" i="1"/>
  <c r="BZ1107" i="1"/>
  <c r="BZ1108" i="1"/>
  <c r="BZ1109" i="1"/>
  <c r="BZ1110" i="1"/>
  <c r="BZ1111" i="1"/>
  <c r="BZ1112" i="1"/>
  <c r="BZ1113" i="1"/>
  <c r="BZ1114" i="1"/>
  <c r="BZ1115" i="1"/>
  <c r="BZ1116" i="1"/>
  <c r="BZ1117" i="1"/>
  <c r="BZ1118" i="1"/>
  <c r="BZ1119" i="1"/>
  <c r="BZ1120" i="1"/>
  <c r="BZ1121" i="1"/>
  <c r="BZ1122" i="1"/>
  <c r="BZ1123" i="1"/>
  <c r="BZ1124" i="1"/>
  <c r="BZ1125" i="1"/>
  <c r="BZ1126" i="1"/>
  <c r="BZ1127" i="1"/>
  <c r="BZ1128" i="1"/>
  <c r="BZ1129" i="1"/>
  <c r="BZ1130" i="1"/>
  <c r="BZ1131" i="1"/>
  <c r="BZ1132" i="1"/>
  <c r="BZ1133" i="1"/>
  <c r="BZ1134" i="1"/>
  <c r="BZ1135" i="1"/>
  <c r="BZ1136" i="1"/>
  <c r="BZ1137" i="1"/>
  <c r="BZ1138" i="1"/>
  <c r="BZ1139" i="1"/>
  <c r="BZ1140" i="1"/>
  <c r="BZ1141" i="1"/>
  <c r="BZ1142" i="1"/>
  <c r="BZ1143" i="1"/>
  <c r="BZ1144" i="1"/>
  <c r="BZ1145" i="1"/>
  <c r="BZ1146" i="1"/>
  <c r="BZ1147" i="1"/>
  <c r="BZ1148" i="1"/>
  <c r="BZ1149" i="1"/>
  <c r="BZ1150" i="1"/>
  <c r="BZ1151" i="1"/>
  <c r="BZ1152" i="1"/>
  <c r="BZ1153" i="1"/>
  <c r="BZ1154" i="1"/>
  <c r="BZ1155" i="1"/>
  <c r="BZ1156" i="1"/>
  <c r="BZ1157" i="1"/>
  <c r="BZ1158" i="1"/>
  <c r="BZ1159" i="1"/>
  <c r="BZ1160" i="1"/>
  <c r="BZ1161" i="1"/>
  <c r="BZ1162" i="1"/>
  <c r="BZ1163" i="1"/>
  <c r="BZ1164" i="1"/>
  <c r="BZ1165" i="1"/>
  <c r="BZ1166" i="1"/>
  <c r="BZ1167" i="1"/>
  <c r="BZ1168" i="1"/>
  <c r="BZ1169" i="1"/>
  <c r="BZ1170" i="1"/>
  <c r="BZ1171" i="1"/>
  <c r="BZ1172" i="1"/>
  <c r="BZ1173" i="1"/>
  <c r="BZ1174" i="1"/>
  <c r="BZ1175" i="1"/>
  <c r="BZ1176" i="1"/>
  <c r="BZ1177" i="1"/>
  <c r="BZ1178" i="1"/>
  <c r="BZ1179" i="1"/>
  <c r="BZ1180" i="1"/>
  <c r="BZ1181" i="1"/>
  <c r="BZ1182" i="1"/>
  <c r="BZ1183" i="1"/>
  <c r="BZ1184" i="1"/>
  <c r="BZ1185" i="1"/>
  <c r="BZ1186" i="1"/>
  <c r="BZ1187" i="1"/>
  <c r="BZ1188" i="1"/>
  <c r="BZ1189" i="1"/>
  <c r="BZ1190" i="1"/>
  <c r="BZ1191" i="1"/>
  <c r="BZ1192" i="1"/>
  <c r="BZ1193" i="1"/>
  <c r="BZ1194" i="1"/>
  <c r="BZ1195" i="1"/>
  <c r="BZ1196" i="1"/>
  <c r="BZ1197" i="1"/>
  <c r="BZ1198" i="1"/>
  <c r="BZ1199" i="1"/>
  <c r="BZ1200" i="1"/>
  <c r="BZ1201" i="1"/>
  <c r="BZ1202" i="1"/>
  <c r="BZ1203" i="1"/>
  <c r="BZ1204" i="1"/>
  <c r="BZ1205" i="1"/>
  <c r="BZ1206" i="1"/>
  <c r="BZ1207" i="1"/>
  <c r="BZ1208" i="1"/>
  <c r="BZ1209" i="1"/>
  <c r="BZ1210" i="1"/>
  <c r="BZ1211" i="1"/>
  <c r="BZ1212" i="1"/>
  <c r="BZ1213" i="1"/>
  <c r="BZ1214" i="1"/>
  <c r="BZ1215" i="1"/>
  <c r="BZ1216" i="1"/>
  <c r="BZ1217" i="1"/>
  <c r="BZ1218" i="1"/>
  <c r="BZ1219" i="1"/>
  <c r="BZ1220" i="1"/>
  <c r="BZ1221" i="1"/>
  <c r="BZ1222" i="1"/>
  <c r="BZ1223" i="1"/>
  <c r="BZ1224" i="1"/>
  <c r="BZ1225" i="1"/>
  <c r="BZ1226" i="1"/>
  <c r="BZ1227" i="1"/>
  <c r="BZ1228" i="1"/>
  <c r="BZ1229" i="1"/>
  <c r="BZ1230" i="1"/>
  <c r="BZ1231" i="1"/>
  <c r="BZ1232" i="1"/>
  <c r="BZ1233" i="1"/>
  <c r="BZ1234" i="1"/>
  <c r="BZ1235" i="1"/>
  <c r="BZ1236" i="1"/>
  <c r="BZ1237" i="1"/>
  <c r="BZ1238" i="1"/>
  <c r="BZ1239" i="1"/>
  <c r="BZ1240" i="1"/>
  <c r="BZ1241" i="1"/>
  <c r="BZ1242" i="1"/>
  <c r="BZ1243" i="1"/>
  <c r="BZ1244" i="1"/>
  <c r="BZ1245" i="1"/>
  <c r="BZ1246" i="1"/>
  <c r="BZ1247" i="1"/>
  <c r="BZ1248" i="1"/>
  <c r="BZ1249" i="1"/>
  <c r="BZ1250" i="1"/>
  <c r="BZ1251" i="1"/>
  <c r="BZ1252" i="1"/>
  <c r="BZ1253" i="1"/>
  <c r="BZ1254" i="1"/>
  <c r="BZ1255" i="1"/>
  <c r="BZ1256" i="1"/>
  <c r="BZ1257" i="1"/>
  <c r="BZ1258" i="1"/>
  <c r="BZ1259" i="1"/>
  <c r="BZ1260" i="1"/>
  <c r="BZ1261" i="1"/>
  <c r="BZ1262" i="1"/>
  <c r="BZ1263" i="1"/>
  <c r="BZ1264" i="1"/>
  <c r="BZ1265" i="1"/>
  <c r="BZ1266" i="1"/>
  <c r="BZ1267" i="1"/>
  <c r="BZ1268" i="1"/>
  <c r="BZ1269" i="1"/>
  <c r="BZ1270" i="1"/>
  <c r="BZ1271" i="1"/>
  <c r="BZ1272" i="1"/>
  <c r="BZ1273" i="1"/>
  <c r="BZ1274" i="1"/>
  <c r="BZ1275" i="1"/>
  <c r="BZ1276" i="1"/>
  <c r="BZ1277" i="1"/>
  <c r="BZ1278" i="1"/>
  <c r="BZ1279" i="1"/>
  <c r="BZ1280" i="1"/>
  <c r="BZ1281" i="1"/>
  <c r="BZ1282" i="1"/>
  <c r="BZ1283" i="1"/>
  <c r="BZ1284" i="1"/>
  <c r="BZ1285" i="1"/>
  <c r="BZ1286" i="1"/>
  <c r="BZ1287" i="1"/>
  <c r="BZ1288" i="1"/>
  <c r="BZ1289" i="1"/>
  <c r="BZ1290" i="1"/>
  <c r="BZ1291" i="1"/>
  <c r="BZ1292" i="1"/>
  <c r="BZ1293" i="1"/>
  <c r="BZ1294" i="1"/>
  <c r="BZ1295" i="1"/>
  <c r="BZ1296" i="1"/>
  <c r="BZ1297" i="1"/>
  <c r="BZ1298" i="1"/>
  <c r="BZ1299" i="1"/>
  <c r="BZ1300" i="1"/>
  <c r="BZ1301" i="1"/>
  <c r="BZ1302" i="1"/>
  <c r="BZ1303" i="1"/>
  <c r="BZ1304" i="1"/>
  <c r="BZ1305" i="1"/>
  <c r="BZ1306" i="1"/>
  <c r="BZ1307" i="1"/>
  <c r="BZ1308" i="1"/>
  <c r="BZ1309" i="1"/>
  <c r="BZ1310" i="1"/>
  <c r="BZ1311" i="1"/>
  <c r="BZ1312" i="1"/>
  <c r="BZ1313" i="1"/>
  <c r="BZ1314" i="1"/>
  <c r="BZ1315" i="1"/>
  <c r="BZ1316" i="1"/>
  <c r="BZ1317" i="1"/>
  <c r="BZ1318" i="1"/>
  <c r="BZ1319" i="1"/>
  <c r="BZ1320" i="1"/>
  <c r="BZ1321" i="1"/>
  <c r="BZ1322" i="1"/>
  <c r="BZ1323" i="1"/>
  <c r="BZ1324" i="1"/>
  <c r="BZ1325" i="1"/>
  <c r="BZ1326" i="1"/>
  <c r="BZ1327" i="1"/>
  <c r="BZ1328" i="1"/>
  <c r="BZ1329" i="1"/>
  <c r="BZ1330" i="1"/>
  <c r="BZ1331" i="1"/>
  <c r="BZ1332" i="1"/>
  <c r="BZ1333" i="1"/>
  <c r="BZ1334" i="1"/>
  <c r="BZ1335" i="1"/>
  <c r="BZ1336" i="1"/>
  <c r="BZ1337" i="1"/>
  <c r="BZ1338" i="1"/>
  <c r="BZ1339" i="1"/>
  <c r="BZ1340" i="1"/>
  <c r="BZ1341" i="1"/>
  <c r="BZ1342" i="1"/>
  <c r="BZ1343" i="1"/>
  <c r="BZ1344" i="1"/>
  <c r="BZ1345" i="1"/>
  <c r="BZ1346" i="1"/>
  <c r="BZ1347" i="1"/>
  <c r="BZ1348" i="1"/>
  <c r="BZ1349" i="1"/>
  <c r="BZ1350" i="1"/>
  <c r="BZ1351" i="1"/>
  <c r="BZ1352" i="1"/>
  <c r="BZ1353" i="1"/>
  <c r="BZ1354" i="1"/>
  <c r="BZ1355" i="1"/>
  <c r="BZ1356" i="1"/>
  <c r="BZ1357" i="1"/>
  <c r="BZ1358" i="1"/>
  <c r="BZ1359" i="1"/>
  <c r="BZ1360" i="1"/>
  <c r="BZ1361" i="1"/>
  <c r="BZ1362" i="1"/>
  <c r="BZ1363" i="1"/>
  <c r="BZ1364" i="1"/>
  <c r="BZ1365" i="1"/>
  <c r="BZ1366" i="1"/>
  <c r="BZ1367" i="1"/>
  <c r="BZ1368" i="1"/>
  <c r="BZ1369" i="1"/>
  <c r="BZ1370" i="1"/>
  <c r="BZ1371" i="1"/>
  <c r="BZ1372" i="1"/>
  <c r="BZ1373" i="1"/>
  <c r="BZ1374" i="1"/>
  <c r="BZ1375" i="1"/>
  <c r="BZ1376" i="1"/>
  <c r="BZ1377" i="1"/>
  <c r="BZ1378" i="1"/>
  <c r="BZ1379" i="1"/>
  <c r="BZ1380" i="1"/>
  <c r="BZ1381" i="1"/>
  <c r="BZ1382" i="1"/>
  <c r="BZ1383" i="1"/>
  <c r="BZ1384" i="1"/>
  <c r="BZ1385" i="1"/>
  <c r="BZ1386" i="1"/>
  <c r="BZ1387" i="1"/>
  <c r="BZ1388" i="1"/>
  <c r="BZ1389" i="1"/>
  <c r="BZ1390" i="1"/>
  <c r="BZ1391" i="1"/>
  <c r="BZ1392" i="1"/>
  <c r="BZ1393" i="1"/>
  <c r="BZ1394" i="1"/>
  <c r="BZ1395" i="1"/>
  <c r="BZ1396" i="1"/>
  <c r="BZ1397" i="1"/>
  <c r="BZ1398" i="1"/>
  <c r="BZ1399" i="1"/>
  <c r="BZ1400" i="1"/>
  <c r="BZ1401" i="1"/>
  <c r="BZ1402" i="1"/>
  <c r="BZ1403" i="1"/>
  <c r="BZ1404" i="1"/>
  <c r="BZ1405" i="1"/>
  <c r="BZ1406" i="1"/>
  <c r="BZ1407" i="1"/>
  <c r="BZ1408" i="1"/>
  <c r="BZ1409" i="1"/>
  <c r="BZ1410" i="1"/>
  <c r="BZ1411" i="1"/>
  <c r="BZ1412" i="1"/>
  <c r="BZ1413" i="1"/>
  <c r="BZ1414" i="1"/>
  <c r="BZ1415" i="1"/>
  <c r="BZ1416" i="1"/>
  <c r="BZ1417" i="1"/>
  <c r="BZ1418" i="1"/>
  <c r="BZ1419" i="1"/>
  <c r="BZ1420" i="1"/>
  <c r="BZ1421" i="1"/>
  <c r="BZ1422" i="1"/>
  <c r="BZ1423" i="1"/>
  <c r="BZ1424" i="1"/>
  <c r="BZ1425" i="1"/>
  <c r="BZ1426" i="1"/>
  <c r="BZ1427" i="1"/>
  <c r="BZ1428" i="1"/>
  <c r="BZ1429" i="1"/>
  <c r="BZ1430" i="1"/>
  <c r="BZ1431" i="1"/>
  <c r="BZ1432" i="1"/>
  <c r="BZ1433" i="1"/>
  <c r="BZ1434" i="1"/>
  <c r="BZ1435" i="1"/>
  <c r="BZ1436" i="1"/>
  <c r="BZ1437" i="1"/>
  <c r="BZ1438" i="1"/>
  <c r="BZ1439" i="1"/>
  <c r="BZ1440" i="1"/>
  <c r="BZ1441" i="1"/>
  <c r="BZ1442" i="1"/>
  <c r="BZ1443" i="1"/>
  <c r="BZ1444" i="1"/>
  <c r="BZ1445" i="1"/>
  <c r="BZ1446" i="1"/>
  <c r="BZ1447" i="1"/>
  <c r="BZ1448" i="1"/>
  <c r="BZ1449" i="1"/>
  <c r="BZ1450" i="1"/>
  <c r="BZ1451" i="1"/>
  <c r="BZ1452" i="1"/>
  <c r="BZ1453" i="1"/>
  <c r="BZ1454" i="1"/>
  <c r="BZ1455" i="1"/>
  <c r="BZ1456" i="1"/>
  <c r="BZ1457" i="1"/>
  <c r="BZ1458" i="1"/>
  <c r="BZ1459" i="1"/>
  <c r="BZ1460" i="1"/>
  <c r="BZ1461" i="1"/>
  <c r="BZ1462" i="1"/>
  <c r="BZ1463" i="1"/>
  <c r="BZ1464" i="1"/>
  <c r="BZ1465" i="1"/>
  <c r="BZ1466" i="1"/>
  <c r="BZ1467" i="1"/>
  <c r="BZ1468" i="1"/>
  <c r="BZ1469" i="1"/>
  <c r="BZ1470" i="1"/>
  <c r="BZ1471" i="1"/>
  <c r="BZ1472" i="1"/>
  <c r="BZ1473" i="1"/>
  <c r="BZ1474" i="1"/>
  <c r="BZ1475" i="1"/>
  <c r="BZ1476" i="1"/>
  <c r="BZ1477" i="1"/>
  <c r="BZ1478" i="1"/>
  <c r="BZ1479" i="1"/>
  <c r="BZ1480" i="1"/>
  <c r="BZ1481" i="1"/>
  <c r="BZ1482" i="1"/>
  <c r="BZ1483" i="1"/>
  <c r="BZ1484" i="1"/>
  <c r="BZ1485" i="1"/>
  <c r="BZ1486" i="1"/>
  <c r="BZ1487" i="1"/>
  <c r="BZ1488" i="1"/>
  <c r="BZ1489" i="1"/>
  <c r="BZ1490" i="1"/>
  <c r="BZ1491" i="1"/>
  <c r="BZ1492" i="1"/>
  <c r="BZ1493" i="1"/>
  <c r="BZ1494" i="1"/>
  <c r="BZ1495" i="1"/>
  <c r="BZ1496" i="1"/>
  <c r="BZ1497" i="1"/>
  <c r="BZ1498" i="1"/>
  <c r="BZ1499" i="1"/>
  <c r="BZ1500" i="1"/>
  <c r="BZ1501" i="1"/>
  <c r="BZ1502" i="1"/>
  <c r="BZ1503" i="1"/>
  <c r="BZ1504" i="1"/>
  <c r="BZ1505" i="1"/>
  <c r="BZ1506" i="1"/>
  <c r="BZ1507" i="1"/>
  <c r="BZ1508" i="1"/>
  <c r="BZ1509" i="1"/>
  <c r="BZ1510" i="1"/>
  <c r="BZ1511" i="1"/>
  <c r="BZ1512" i="1"/>
  <c r="BZ1513" i="1"/>
  <c r="BZ1514" i="1"/>
  <c r="BZ1515" i="1"/>
  <c r="BZ1516" i="1"/>
  <c r="BZ1517" i="1"/>
  <c r="BZ1518" i="1"/>
  <c r="BZ1519" i="1"/>
  <c r="BZ1520" i="1"/>
  <c r="BZ1521" i="1"/>
  <c r="BZ1522" i="1"/>
  <c r="BZ1523" i="1"/>
  <c r="BZ1524" i="1"/>
  <c r="BZ1525" i="1"/>
  <c r="BZ1526" i="1"/>
  <c r="BZ1527" i="1"/>
  <c r="BZ1528" i="1"/>
  <c r="BZ1529" i="1"/>
  <c r="BZ1530" i="1"/>
  <c r="BZ1531" i="1"/>
  <c r="BZ1532" i="1"/>
  <c r="BZ1533" i="1"/>
  <c r="BZ1534" i="1"/>
  <c r="BZ1535" i="1"/>
  <c r="BZ1536" i="1"/>
  <c r="BZ1537" i="1"/>
  <c r="BZ1538" i="1"/>
  <c r="BZ1539" i="1"/>
  <c r="BZ1540" i="1"/>
  <c r="BZ1541" i="1"/>
  <c r="BZ1542" i="1"/>
  <c r="BZ1543" i="1"/>
  <c r="BZ1544" i="1"/>
  <c r="BZ1545" i="1"/>
  <c r="BZ1546" i="1"/>
  <c r="BZ1547" i="1"/>
  <c r="BZ1548" i="1"/>
  <c r="BZ1549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CA156" i="1"/>
  <c r="CA157" i="1"/>
  <c r="CA158" i="1"/>
  <c r="CA159" i="1"/>
  <c r="CA160" i="1"/>
  <c r="CA161" i="1"/>
  <c r="CA162" i="1"/>
  <c r="CA163" i="1"/>
  <c r="CA164" i="1"/>
  <c r="CA165" i="1"/>
  <c r="CA166" i="1"/>
  <c r="CA167" i="1"/>
  <c r="CA168" i="1"/>
  <c r="CA169" i="1"/>
  <c r="CA170" i="1"/>
  <c r="CA171" i="1"/>
  <c r="CA172" i="1"/>
  <c r="CA173" i="1"/>
  <c r="CA174" i="1"/>
  <c r="CA175" i="1"/>
  <c r="CA176" i="1"/>
  <c r="CA177" i="1"/>
  <c r="CA178" i="1"/>
  <c r="CA179" i="1"/>
  <c r="CA180" i="1"/>
  <c r="CA181" i="1"/>
  <c r="CA182" i="1"/>
  <c r="CA183" i="1"/>
  <c r="CA184" i="1"/>
  <c r="CA185" i="1"/>
  <c r="CA186" i="1"/>
  <c r="CA187" i="1"/>
  <c r="CA188" i="1"/>
  <c r="CA189" i="1"/>
  <c r="CA190" i="1"/>
  <c r="CA191" i="1"/>
  <c r="CA192" i="1"/>
  <c r="CA193" i="1"/>
  <c r="CA194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0" i="1"/>
  <c r="CA211" i="1"/>
  <c r="CA212" i="1"/>
  <c r="CA213" i="1"/>
  <c r="CA214" i="1"/>
  <c r="CA215" i="1"/>
  <c r="CA216" i="1"/>
  <c r="CA217" i="1"/>
  <c r="CA218" i="1"/>
  <c r="CA219" i="1"/>
  <c r="CA220" i="1"/>
  <c r="CA221" i="1"/>
  <c r="CA222" i="1"/>
  <c r="CA223" i="1"/>
  <c r="CA224" i="1"/>
  <c r="CA225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CA250" i="1"/>
  <c r="CA251" i="1"/>
  <c r="CA252" i="1"/>
  <c r="CA253" i="1"/>
  <c r="CA254" i="1"/>
  <c r="CA255" i="1"/>
  <c r="CA256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69" i="1"/>
  <c r="CA270" i="1"/>
  <c r="CA271" i="1"/>
  <c r="CA272" i="1"/>
  <c r="CA273" i="1"/>
  <c r="CA274" i="1"/>
  <c r="CA275" i="1"/>
  <c r="CA276" i="1"/>
  <c r="CA277" i="1"/>
  <c r="CA278" i="1"/>
  <c r="CA279" i="1"/>
  <c r="CA280" i="1"/>
  <c r="CA281" i="1"/>
  <c r="CA282" i="1"/>
  <c r="CA283" i="1"/>
  <c r="CA284" i="1"/>
  <c r="CA285" i="1"/>
  <c r="CA286" i="1"/>
  <c r="CA287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5" i="1"/>
  <c r="CA306" i="1"/>
  <c r="CA307" i="1"/>
  <c r="CA308" i="1"/>
  <c r="CA309" i="1"/>
  <c r="CA310" i="1"/>
  <c r="CA311" i="1"/>
  <c r="CA312" i="1"/>
  <c r="CA313" i="1"/>
  <c r="CA314" i="1"/>
  <c r="CA315" i="1"/>
  <c r="CA316" i="1"/>
  <c r="CA317" i="1"/>
  <c r="CA318" i="1"/>
  <c r="CA319" i="1"/>
  <c r="CA320" i="1"/>
  <c r="CA321" i="1"/>
  <c r="CA322" i="1"/>
  <c r="CA323" i="1"/>
  <c r="CA324" i="1"/>
  <c r="CA325" i="1"/>
  <c r="CA326" i="1"/>
  <c r="CA327" i="1"/>
  <c r="CA328" i="1"/>
  <c r="CA329" i="1"/>
  <c r="CA330" i="1"/>
  <c r="CA331" i="1"/>
  <c r="CA332" i="1"/>
  <c r="CA333" i="1"/>
  <c r="CA334" i="1"/>
  <c r="CA335" i="1"/>
  <c r="CA336" i="1"/>
  <c r="CA337" i="1"/>
  <c r="CA338" i="1"/>
  <c r="CA339" i="1"/>
  <c r="CA340" i="1"/>
  <c r="CA341" i="1"/>
  <c r="CA342" i="1"/>
  <c r="CA343" i="1"/>
  <c r="CA344" i="1"/>
  <c r="CA345" i="1"/>
  <c r="CA346" i="1"/>
  <c r="CA347" i="1"/>
  <c r="CA348" i="1"/>
  <c r="CA349" i="1"/>
  <c r="CA350" i="1"/>
  <c r="CA351" i="1"/>
  <c r="CA352" i="1"/>
  <c r="CA353" i="1"/>
  <c r="CA354" i="1"/>
  <c r="CA355" i="1"/>
  <c r="CA356" i="1"/>
  <c r="CA357" i="1"/>
  <c r="CA358" i="1"/>
  <c r="CA359" i="1"/>
  <c r="CA360" i="1"/>
  <c r="CA361" i="1"/>
  <c r="CA362" i="1"/>
  <c r="CA363" i="1"/>
  <c r="CA364" i="1"/>
  <c r="CA365" i="1"/>
  <c r="CA366" i="1"/>
  <c r="CA367" i="1"/>
  <c r="CA368" i="1"/>
  <c r="CA369" i="1"/>
  <c r="CA370" i="1"/>
  <c r="CA371" i="1"/>
  <c r="CA372" i="1"/>
  <c r="CA373" i="1"/>
  <c r="CA374" i="1"/>
  <c r="CA375" i="1"/>
  <c r="CA376" i="1"/>
  <c r="CA377" i="1"/>
  <c r="CA378" i="1"/>
  <c r="CA379" i="1"/>
  <c r="CA380" i="1"/>
  <c r="CA381" i="1"/>
  <c r="CA382" i="1"/>
  <c r="CA383" i="1"/>
  <c r="CA384" i="1"/>
  <c r="CA385" i="1"/>
  <c r="CA386" i="1"/>
  <c r="CA387" i="1"/>
  <c r="CA388" i="1"/>
  <c r="CA389" i="1"/>
  <c r="CA390" i="1"/>
  <c r="CA391" i="1"/>
  <c r="CA392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405" i="1"/>
  <c r="CA406" i="1"/>
  <c r="CA407" i="1"/>
  <c r="CA408" i="1"/>
  <c r="CA409" i="1"/>
  <c r="CA410" i="1"/>
  <c r="CA411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24" i="1"/>
  <c r="CA425" i="1"/>
  <c r="CA426" i="1"/>
  <c r="CA427" i="1"/>
  <c r="CA428" i="1"/>
  <c r="CA429" i="1"/>
  <c r="CA430" i="1"/>
  <c r="CA431" i="1"/>
  <c r="CA432" i="1"/>
  <c r="CA433" i="1"/>
  <c r="CA434" i="1"/>
  <c r="CA435" i="1"/>
  <c r="CA436" i="1"/>
  <c r="CA437" i="1"/>
  <c r="CA438" i="1"/>
  <c r="CA439" i="1"/>
  <c r="CA440" i="1"/>
  <c r="CA441" i="1"/>
  <c r="CA442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A467" i="1"/>
  <c r="CA468" i="1"/>
  <c r="CA469" i="1"/>
  <c r="CA470" i="1"/>
  <c r="CA471" i="1"/>
  <c r="CA472" i="1"/>
  <c r="CA473" i="1"/>
  <c r="CA474" i="1"/>
  <c r="CA475" i="1"/>
  <c r="CA476" i="1"/>
  <c r="CA477" i="1"/>
  <c r="CA478" i="1"/>
  <c r="CA479" i="1"/>
  <c r="CA480" i="1"/>
  <c r="CA481" i="1"/>
  <c r="CA482" i="1"/>
  <c r="CA483" i="1"/>
  <c r="CA484" i="1"/>
  <c r="CA485" i="1"/>
  <c r="CA486" i="1"/>
  <c r="CA487" i="1"/>
  <c r="CA488" i="1"/>
  <c r="CA489" i="1"/>
  <c r="CA490" i="1"/>
  <c r="CA491" i="1"/>
  <c r="CA492" i="1"/>
  <c r="CA493" i="1"/>
  <c r="CA494" i="1"/>
  <c r="CA495" i="1"/>
  <c r="CA496" i="1"/>
  <c r="CA497" i="1"/>
  <c r="CA498" i="1"/>
  <c r="CA499" i="1"/>
  <c r="CA500" i="1"/>
  <c r="CA501" i="1"/>
  <c r="CA502" i="1"/>
  <c r="CA503" i="1"/>
  <c r="CA504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7" i="1"/>
  <c r="CA518" i="1"/>
  <c r="CA519" i="1"/>
  <c r="CA520" i="1"/>
  <c r="CA521" i="1"/>
  <c r="CA522" i="1"/>
  <c r="CA523" i="1"/>
  <c r="CA524" i="1"/>
  <c r="CA525" i="1"/>
  <c r="CA526" i="1"/>
  <c r="CA527" i="1"/>
  <c r="CA528" i="1"/>
  <c r="CA529" i="1"/>
  <c r="CA530" i="1"/>
  <c r="CA531" i="1"/>
  <c r="CA532" i="1"/>
  <c r="CA533" i="1"/>
  <c r="CA534" i="1"/>
  <c r="CA535" i="1"/>
  <c r="CA536" i="1"/>
  <c r="CA537" i="1"/>
  <c r="CA538" i="1"/>
  <c r="CA539" i="1"/>
  <c r="CA540" i="1"/>
  <c r="CA541" i="1"/>
  <c r="CA542" i="1"/>
  <c r="CA543" i="1"/>
  <c r="CA544" i="1"/>
  <c r="CA545" i="1"/>
  <c r="CA546" i="1"/>
  <c r="CA547" i="1"/>
  <c r="CA548" i="1"/>
  <c r="CA549" i="1"/>
  <c r="CA550" i="1"/>
  <c r="CA551" i="1"/>
  <c r="CA552" i="1"/>
  <c r="CA553" i="1"/>
  <c r="CA554" i="1"/>
  <c r="CA555" i="1"/>
  <c r="CA556" i="1"/>
  <c r="CA557" i="1"/>
  <c r="CA558" i="1"/>
  <c r="CA559" i="1"/>
  <c r="CA560" i="1"/>
  <c r="CA561" i="1"/>
  <c r="CA562" i="1"/>
  <c r="CA563" i="1"/>
  <c r="CA564" i="1"/>
  <c r="CA565" i="1"/>
  <c r="CA566" i="1"/>
  <c r="CA567" i="1"/>
  <c r="CA568" i="1"/>
  <c r="CA569" i="1"/>
  <c r="CA570" i="1"/>
  <c r="CA571" i="1"/>
  <c r="CA572" i="1"/>
  <c r="CA573" i="1"/>
  <c r="CA574" i="1"/>
  <c r="CA575" i="1"/>
  <c r="CA576" i="1"/>
  <c r="CA577" i="1"/>
  <c r="CA578" i="1"/>
  <c r="CA579" i="1"/>
  <c r="CA580" i="1"/>
  <c r="CA581" i="1"/>
  <c r="CA582" i="1"/>
  <c r="CA583" i="1"/>
  <c r="CA584" i="1"/>
  <c r="CA585" i="1"/>
  <c r="CA586" i="1"/>
  <c r="CA587" i="1"/>
  <c r="CA588" i="1"/>
  <c r="CA589" i="1"/>
  <c r="CA590" i="1"/>
  <c r="CA591" i="1"/>
  <c r="CA592" i="1"/>
  <c r="CA593" i="1"/>
  <c r="CA594" i="1"/>
  <c r="CA595" i="1"/>
  <c r="CA596" i="1"/>
  <c r="CA597" i="1"/>
  <c r="CA598" i="1"/>
  <c r="CA599" i="1"/>
  <c r="CA600" i="1"/>
  <c r="CA601" i="1"/>
  <c r="CA602" i="1"/>
  <c r="CA603" i="1"/>
  <c r="CA604" i="1"/>
  <c r="CA605" i="1"/>
  <c r="CA606" i="1"/>
  <c r="CA607" i="1"/>
  <c r="CA608" i="1"/>
  <c r="CA609" i="1"/>
  <c r="CA610" i="1"/>
  <c r="CA611" i="1"/>
  <c r="CA612" i="1"/>
  <c r="CA613" i="1"/>
  <c r="CA614" i="1"/>
  <c r="CA615" i="1"/>
  <c r="CA616" i="1"/>
  <c r="CA617" i="1"/>
  <c r="CA618" i="1"/>
  <c r="CA619" i="1"/>
  <c r="CA620" i="1"/>
  <c r="CA621" i="1"/>
  <c r="CA622" i="1"/>
  <c r="CA623" i="1"/>
  <c r="CA624" i="1"/>
  <c r="CA625" i="1"/>
  <c r="CA626" i="1"/>
  <c r="CA627" i="1"/>
  <c r="CA628" i="1"/>
  <c r="CA629" i="1"/>
  <c r="CA630" i="1"/>
  <c r="CA631" i="1"/>
  <c r="CA632" i="1"/>
  <c r="CA633" i="1"/>
  <c r="CA634" i="1"/>
  <c r="CA635" i="1"/>
  <c r="CA636" i="1"/>
  <c r="CA637" i="1"/>
  <c r="CA638" i="1"/>
  <c r="CA639" i="1"/>
  <c r="CA640" i="1"/>
  <c r="CA641" i="1"/>
  <c r="CA642" i="1"/>
  <c r="CA643" i="1"/>
  <c r="CA644" i="1"/>
  <c r="CA645" i="1"/>
  <c r="CA646" i="1"/>
  <c r="CA647" i="1"/>
  <c r="CA648" i="1"/>
  <c r="CA649" i="1"/>
  <c r="CA650" i="1"/>
  <c r="CA651" i="1"/>
  <c r="CA652" i="1"/>
  <c r="CA653" i="1"/>
  <c r="CA654" i="1"/>
  <c r="CA655" i="1"/>
  <c r="CA656" i="1"/>
  <c r="CA657" i="1"/>
  <c r="CA658" i="1"/>
  <c r="CA659" i="1"/>
  <c r="CA660" i="1"/>
  <c r="CA661" i="1"/>
  <c r="CA662" i="1"/>
  <c r="CA663" i="1"/>
  <c r="CA664" i="1"/>
  <c r="CA665" i="1"/>
  <c r="CA666" i="1"/>
  <c r="CA667" i="1"/>
  <c r="CA668" i="1"/>
  <c r="CA669" i="1"/>
  <c r="CA670" i="1"/>
  <c r="CA671" i="1"/>
  <c r="CA672" i="1"/>
  <c r="CA673" i="1"/>
  <c r="CA674" i="1"/>
  <c r="CA675" i="1"/>
  <c r="CA676" i="1"/>
  <c r="CA677" i="1"/>
  <c r="CA678" i="1"/>
  <c r="CA679" i="1"/>
  <c r="CA680" i="1"/>
  <c r="CA681" i="1"/>
  <c r="CA682" i="1"/>
  <c r="CA683" i="1"/>
  <c r="CA684" i="1"/>
  <c r="CA685" i="1"/>
  <c r="CA686" i="1"/>
  <c r="CA687" i="1"/>
  <c r="CA688" i="1"/>
  <c r="CA689" i="1"/>
  <c r="CA690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CA715" i="1"/>
  <c r="CA716" i="1"/>
  <c r="CA717" i="1"/>
  <c r="CA718" i="1"/>
  <c r="CA719" i="1"/>
  <c r="CA720" i="1"/>
  <c r="CA721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A746" i="1"/>
  <c r="CA747" i="1"/>
  <c r="CA748" i="1"/>
  <c r="CA749" i="1"/>
  <c r="CA750" i="1"/>
  <c r="CA751" i="1"/>
  <c r="CA752" i="1"/>
  <c r="CA753" i="1"/>
  <c r="CA754" i="1"/>
  <c r="CA755" i="1"/>
  <c r="CA756" i="1"/>
  <c r="CA757" i="1"/>
  <c r="CA758" i="1"/>
  <c r="CA759" i="1"/>
  <c r="CA760" i="1"/>
  <c r="CA761" i="1"/>
  <c r="CA762" i="1"/>
  <c r="CA763" i="1"/>
  <c r="CA764" i="1"/>
  <c r="CA765" i="1"/>
  <c r="CA766" i="1"/>
  <c r="CA767" i="1"/>
  <c r="CA768" i="1"/>
  <c r="CA769" i="1"/>
  <c r="CA770" i="1"/>
  <c r="CA771" i="1"/>
  <c r="CA772" i="1"/>
  <c r="CA773" i="1"/>
  <c r="CA774" i="1"/>
  <c r="CA775" i="1"/>
  <c r="CA776" i="1"/>
  <c r="CA777" i="1"/>
  <c r="CA778" i="1"/>
  <c r="CA779" i="1"/>
  <c r="CA780" i="1"/>
  <c r="CA781" i="1"/>
  <c r="CA782" i="1"/>
  <c r="CA783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6" i="1"/>
  <c r="CA797" i="1"/>
  <c r="CA798" i="1"/>
  <c r="CA799" i="1"/>
  <c r="CA800" i="1"/>
  <c r="CA801" i="1"/>
  <c r="CA802" i="1"/>
  <c r="CA803" i="1"/>
  <c r="CA804" i="1"/>
  <c r="CA805" i="1"/>
  <c r="CA806" i="1"/>
  <c r="CA807" i="1"/>
  <c r="CA808" i="1"/>
  <c r="CA809" i="1"/>
  <c r="CA810" i="1"/>
  <c r="CA811" i="1"/>
  <c r="CA812" i="1"/>
  <c r="CA813" i="1"/>
  <c r="CA814" i="1"/>
  <c r="CA815" i="1"/>
  <c r="CA816" i="1"/>
  <c r="CA817" i="1"/>
  <c r="CA818" i="1"/>
  <c r="CA819" i="1"/>
  <c r="CA820" i="1"/>
  <c r="CA821" i="1"/>
  <c r="CA822" i="1"/>
  <c r="CA823" i="1"/>
  <c r="CA824" i="1"/>
  <c r="CA825" i="1"/>
  <c r="CA826" i="1"/>
  <c r="CA827" i="1"/>
  <c r="CA828" i="1"/>
  <c r="CA829" i="1"/>
  <c r="CA830" i="1"/>
  <c r="CA831" i="1"/>
  <c r="CA832" i="1"/>
  <c r="CA833" i="1"/>
  <c r="CA834" i="1"/>
  <c r="CA835" i="1"/>
  <c r="CA836" i="1"/>
  <c r="CA837" i="1"/>
  <c r="CA838" i="1"/>
  <c r="CA839" i="1"/>
  <c r="CA840" i="1"/>
  <c r="CA841" i="1"/>
  <c r="CA842" i="1"/>
  <c r="CA843" i="1"/>
  <c r="CA844" i="1"/>
  <c r="CA845" i="1"/>
  <c r="CA846" i="1"/>
  <c r="CA847" i="1"/>
  <c r="CA848" i="1"/>
  <c r="CA849" i="1"/>
  <c r="CA850" i="1"/>
  <c r="CA851" i="1"/>
  <c r="CA852" i="1"/>
  <c r="CA853" i="1"/>
  <c r="CA854" i="1"/>
  <c r="CA855" i="1"/>
  <c r="CA856" i="1"/>
  <c r="CA857" i="1"/>
  <c r="CA858" i="1"/>
  <c r="CA859" i="1"/>
  <c r="CA860" i="1"/>
  <c r="CA861" i="1"/>
  <c r="CA862" i="1"/>
  <c r="CA863" i="1"/>
  <c r="CA864" i="1"/>
  <c r="CA865" i="1"/>
  <c r="CA866" i="1"/>
  <c r="CA867" i="1"/>
  <c r="CA868" i="1"/>
  <c r="CA869" i="1"/>
  <c r="CA870" i="1"/>
  <c r="CA871" i="1"/>
  <c r="CA872" i="1"/>
  <c r="CA873" i="1"/>
  <c r="CA874" i="1"/>
  <c r="CA875" i="1"/>
  <c r="CA876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A901" i="1"/>
  <c r="CA902" i="1"/>
  <c r="CA903" i="1"/>
  <c r="CA904" i="1"/>
  <c r="CA905" i="1"/>
  <c r="CA906" i="1"/>
  <c r="CA907" i="1"/>
  <c r="CA908" i="1"/>
  <c r="CA909" i="1"/>
  <c r="CA910" i="1"/>
  <c r="CA911" i="1"/>
  <c r="CA912" i="1"/>
  <c r="CA913" i="1"/>
  <c r="CA914" i="1"/>
  <c r="CA915" i="1"/>
  <c r="CA916" i="1"/>
  <c r="CA917" i="1"/>
  <c r="CA918" i="1"/>
  <c r="CA919" i="1"/>
  <c r="CA920" i="1"/>
  <c r="CA921" i="1"/>
  <c r="CA922" i="1"/>
  <c r="CA923" i="1"/>
  <c r="CA924" i="1"/>
  <c r="CA925" i="1"/>
  <c r="CA926" i="1"/>
  <c r="CA927" i="1"/>
  <c r="CA928" i="1"/>
  <c r="CA929" i="1"/>
  <c r="CA930" i="1"/>
  <c r="CA931" i="1"/>
  <c r="CA932" i="1"/>
  <c r="CA933" i="1"/>
  <c r="CA934" i="1"/>
  <c r="CA935" i="1"/>
  <c r="CA936" i="1"/>
  <c r="CA937" i="1"/>
  <c r="CA938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2" i="1"/>
  <c r="CA953" i="1"/>
  <c r="CA954" i="1"/>
  <c r="CA955" i="1"/>
  <c r="CA956" i="1"/>
  <c r="CA957" i="1"/>
  <c r="CA958" i="1"/>
  <c r="CA959" i="1"/>
  <c r="CA960" i="1"/>
  <c r="CA961" i="1"/>
  <c r="CA962" i="1"/>
  <c r="CA963" i="1"/>
  <c r="CA964" i="1"/>
  <c r="CA965" i="1"/>
  <c r="CA966" i="1"/>
  <c r="CA967" i="1"/>
  <c r="CA968" i="1"/>
  <c r="CA969" i="1"/>
  <c r="CA970" i="1"/>
  <c r="CA971" i="1"/>
  <c r="CA972" i="1"/>
  <c r="CA973" i="1"/>
  <c r="CA974" i="1"/>
  <c r="CA975" i="1"/>
  <c r="CA976" i="1"/>
  <c r="CA977" i="1"/>
  <c r="CA978" i="1"/>
  <c r="CA979" i="1"/>
  <c r="CA980" i="1"/>
  <c r="CA981" i="1"/>
  <c r="CA982" i="1"/>
  <c r="CA983" i="1"/>
  <c r="CA984" i="1"/>
  <c r="CA985" i="1"/>
  <c r="CA986" i="1"/>
  <c r="CA987" i="1"/>
  <c r="CA988" i="1"/>
  <c r="CA989" i="1"/>
  <c r="CA990" i="1"/>
  <c r="CA991" i="1"/>
  <c r="CA992" i="1"/>
  <c r="CA993" i="1"/>
  <c r="CA994" i="1"/>
  <c r="CA995" i="1"/>
  <c r="CA996" i="1"/>
  <c r="CA997" i="1"/>
  <c r="CA998" i="1"/>
  <c r="CA999" i="1"/>
  <c r="CA1000" i="1"/>
  <c r="CA1001" i="1"/>
  <c r="CA1002" i="1"/>
  <c r="CA1003" i="1"/>
  <c r="CA1004" i="1"/>
  <c r="CA1005" i="1"/>
  <c r="CA1006" i="1"/>
  <c r="CA1007" i="1"/>
  <c r="CA1008" i="1"/>
  <c r="CA1009" i="1"/>
  <c r="CA1010" i="1"/>
  <c r="CA1011" i="1"/>
  <c r="CA1012" i="1"/>
  <c r="CA1013" i="1"/>
  <c r="CA1014" i="1"/>
  <c r="CA1015" i="1"/>
  <c r="CA1016" i="1"/>
  <c r="CA1017" i="1"/>
  <c r="CA1018" i="1"/>
  <c r="CA1019" i="1"/>
  <c r="CA1020" i="1"/>
  <c r="CA1021" i="1"/>
  <c r="CA1022" i="1"/>
  <c r="CA1023" i="1"/>
  <c r="CA1024" i="1"/>
  <c r="CA1025" i="1"/>
  <c r="CA1026" i="1"/>
  <c r="CA1027" i="1"/>
  <c r="CA1028" i="1"/>
  <c r="CA1029" i="1"/>
  <c r="CA1030" i="1"/>
  <c r="CA1031" i="1"/>
  <c r="CA1032" i="1"/>
  <c r="CA1033" i="1"/>
  <c r="CA1034" i="1"/>
  <c r="CA1035" i="1"/>
  <c r="CA1036" i="1"/>
  <c r="CA1037" i="1"/>
  <c r="CA1038" i="1"/>
  <c r="CA1039" i="1"/>
  <c r="CA1040" i="1"/>
  <c r="CA1041" i="1"/>
  <c r="CA1042" i="1"/>
  <c r="CA1043" i="1"/>
  <c r="CA1044" i="1"/>
  <c r="CA1045" i="1"/>
  <c r="CA1046" i="1"/>
  <c r="CA1047" i="1"/>
  <c r="CA1048" i="1"/>
  <c r="CA1049" i="1"/>
  <c r="CA1050" i="1"/>
  <c r="CA1051" i="1"/>
  <c r="CA1052" i="1"/>
  <c r="CA1053" i="1"/>
  <c r="CA1054" i="1"/>
  <c r="CA1055" i="1"/>
  <c r="CA1056" i="1"/>
  <c r="CA1057" i="1"/>
  <c r="CA1058" i="1"/>
  <c r="CA1059" i="1"/>
  <c r="CA1060" i="1"/>
  <c r="CA1061" i="1"/>
  <c r="CA1062" i="1"/>
  <c r="CA1063" i="1"/>
  <c r="CA1064" i="1"/>
  <c r="CA1065" i="1"/>
  <c r="CA1066" i="1"/>
  <c r="CA1067" i="1"/>
  <c r="CA1068" i="1"/>
  <c r="CA1069" i="1"/>
  <c r="CA1070" i="1"/>
  <c r="CA1071" i="1"/>
  <c r="CA1072" i="1"/>
  <c r="CA1073" i="1"/>
  <c r="CA1074" i="1"/>
  <c r="CA1075" i="1"/>
  <c r="CA1076" i="1"/>
  <c r="CA1077" i="1"/>
  <c r="CA1078" i="1"/>
  <c r="CA1079" i="1"/>
  <c r="CA1080" i="1"/>
  <c r="CA1081" i="1"/>
  <c r="CA1082" i="1"/>
  <c r="CA1083" i="1"/>
  <c r="CA1084" i="1"/>
  <c r="CA1085" i="1"/>
  <c r="CA1086" i="1"/>
  <c r="CA1087" i="1"/>
  <c r="CA1088" i="1"/>
  <c r="CA1089" i="1"/>
  <c r="CA1090" i="1"/>
  <c r="CA1091" i="1"/>
  <c r="CA1092" i="1"/>
  <c r="CA1093" i="1"/>
  <c r="CA1094" i="1"/>
  <c r="CA1095" i="1"/>
  <c r="CA1096" i="1"/>
  <c r="CA1097" i="1"/>
  <c r="CA1098" i="1"/>
  <c r="CA1099" i="1"/>
  <c r="CA1100" i="1"/>
  <c r="CA1101" i="1"/>
  <c r="CA1102" i="1"/>
  <c r="CA1103" i="1"/>
  <c r="CA1104" i="1"/>
  <c r="CA1105" i="1"/>
  <c r="CA1106" i="1"/>
  <c r="CA1107" i="1"/>
  <c r="CA1108" i="1"/>
  <c r="CA1109" i="1"/>
  <c r="CA1110" i="1"/>
  <c r="CA1111" i="1"/>
  <c r="CA1112" i="1"/>
  <c r="CA1113" i="1"/>
  <c r="CA1114" i="1"/>
  <c r="CA1115" i="1"/>
  <c r="CA1116" i="1"/>
  <c r="CA1117" i="1"/>
  <c r="CA1118" i="1"/>
  <c r="CA1119" i="1"/>
  <c r="CA1120" i="1"/>
  <c r="CA1121" i="1"/>
  <c r="CA1122" i="1"/>
  <c r="CA1123" i="1"/>
  <c r="CA1124" i="1"/>
  <c r="CA1125" i="1"/>
  <c r="CA1126" i="1"/>
  <c r="CA1127" i="1"/>
  <c r="CA1128" i="1"/>
  <c r="CA1129" i="1"/>
  <c r="CA1130" i="1"/>
  <c r="CA1131" i="1"/>
  <c r="CA1132" i="1"/>
  <c r="CA1133" i="1"/>
  <c r="CA1134" i="1"/>
  <c r="CA1135" i="1"/>
  <c r="CA1136" i="1"/>
  <c r="CA1137" i="1"/>
  <c r="CA1138" i="1"/>
  <c r="CA1139" i="1"/>
  <c r="CA1140" i="1"/>
  <c r="CA1141" i="1"/>
  <c r="CA1142" i="1"/>
  <c r="CA1143" i="1"/>
  <c r="CA1144" i="1"/>
  <c r="CA1145" i="1"/>
  <c r="CA1146" i="1"/>
  <c r="CA1147" i="1"/>
  <c r="CA1148" i="1"/>
  <c r="CA1149" i="1"/>
  <c r="CA1150" i="1"/>
  <c r="CA1151" i="1"/>
  <c r="CA1152" i="1"/>
  <c r="CA1153" i="1"/>
  <c r="CA1154" i="1"/>
  <c r="CA1155" i="1"/>
  <c r="CA1156" i="1"/>
  <c r="CA1157" i="1"/>
  <c r="CA1158" i="1"/>
  <c r="CA1159" i="1"/>
  <c r="CA1160" i="1"/>
  <c r="CA1161" i="1"/>
  <c r="CA1162" i="1"/>
  <c r="CA1163" i="1"/>
  <c r="CA1164" i="1"/>
  <c r="CA1165" i="1"/>
  <c r="CA1166" i="1"/>
  <c r="CA1167" i="1"/>
  <c r="CA1168" i="1"/>
  <c r="CA1169" i="1"/>
  <c r="CA1170" i="1"/>
  <c r="CA1171" i="1"/>
  <c r="CA1172" i="1"/>
  <c r="CA1173" i="1"/>
  <c r="CA1174" i="1"/>
  <c r="CA1175" i="1"/>
  <c r="CA1176" i="1"/>
  <c r="CA1177" i="1"/>
  <c r="CA1178" i="1"/>
  <c r="CA1179" i="1"/>
  <c r="CA1180" i="1"/>
  <c r="CA1181" i="1"/>
  <c r="CA1182" i="1"/>
  <c r="CA1183" i="1"/>
  <c r="CA1184" i="1"/>
  <c r="CA1185" i="1"/>
  <c r="CA1186" i="1"/>
  <c r="CA1187" i="1"/>
  <c r="CA1188" i="1"/>
  <c r="CA1189" i="1"/>
  <c r="CA1190" i="1"/>
  <c r="CA1191" i="1"/>
  <c r="CA1192" i="1"/>
  <c r="CA1193" i="1"/>
  <c r="CA1194" i="1"/>
  <c r="CA1195" i="1"/>
  <c r="CA1196" i="1"/>
  <c r="CA1197" i="1"/>
  <c r="CA1198" i="1"/>
  <c r="CA1199" i="1"/>
  <c r="CA1200" i="1"/>
  <c r="CA1201" i="1"/>
  <c r="CA1202" i="1"/>
  <c r="CA1203" i="1"/>
  <c r="CA1204" i="1"/>
  <c r="CA1205" i="1"/>
  <c r="CA1206" i="1"/>
  <c r="CA1207" i="1"/>
  <c r="CA1208" i="1"/>
  <c r="CA1209" i="1"/>
  <c r="CA1210" i="1"/>
  <c r="CA1211" i="1"/>
  <c r="CA1212" i="1"/>
  <c r="CA1213" i="1"/>
  <c r="CA1214" i="1"/>
  <c r="CA1215" i="1"/>
  <c r="CA1216" i="1"/>
  <c r="CA1217" i="1"/>
  <c r="CA1218" i="1"/>
  <c r="CA1219" i="1"/>
  <c r="CA1220" i="1"/>
  <c r="CA1221" i="1"/>
  <c r="CA1222" i="1"/>
  <c r="CA1223" i="1"/>
  <c r="CA1224" i="1"/>
  <c r="CA1225" i="1"/>
  <c r="CA1226" i="1"/>
  <c r="CA1227" i="1"/>
  <c r="CA1228" i="1"/>
  <c r="CA1229" i="1"/>
  <c r="CA1230" i="1"/>
  <c r="CA1231" i="1"/>
  <c r="CA1232" i="1"/>
  <c r="CA1233" i="1"/>
  <c r="CA1234" i="1"/>
  <c r="CA1235" i="1"/>
  <c r="CA1236" i="1"/>
  <c r="CA1237" i="1"/>
  <c r="CA1238" i="1"/>
  <c r="CA1239" i="1"/>
  <c r="CA1240" i="1"/>
  <c r="CA1241" i="1"/>
  <c r="CA1242" i="1"/>
  <c r="CA1243" i="1"/>
  <c r="CA1244" i="1"/>
  <c r="CA1245" i="1"/>
  <c r="CA1246" i="1"/>
  <c r="CA1247" i="1"/>
  <c r="CA1248" i="1"/>
  <c r="CA1249" i="1"/>
  <c r="CA1250" i="1"/>
  <c r="CA1251" i="1"/>
  <c r="CA1252" i="1"/>
  <c r="CA1253" i="1"/>
  <c r="CA1254" i="1"/>
  <c r="CA1255" i="1"/>
  <c r="CA1256" i="1"/>
  <c r="CA1257" i="1"/>
  <c r="CA1258" i="1"/>
  <c r="CA1259" i="1"/>
  <c r="CA1260" i="1"/>
  <c r="CA1261" i="1"/>
  <c r="CA1262" i="1"/>
  <c r="CA1263" i="1"/>
  <c r="CA1264" i="1"/>
  <c r="CA1265" i="1"/>
  <c r="CA1266" i="1"/>
  <c r="CA1267" i="1"/>
  <c r="CA1268" i="1"/>
  <c r="CA1269" i="1"/>
  <c r="CA1270" i="1"/>
  <c r="CA1271" i="1"/>
  <c r="CA1272" i="1"/>
  <c r="CA1273" i="1"/>
  <c r="CA1274" i="1"/>
  <c r="CA1275" i="1"/>
  <c r="CA1276" i="1"/>
  <c r="CA1277" i="1"/>
  <c r="CA1278" i="1"/>
  <c r="CA1279" i="1"/>
  <c r="CA1280" i="1"/>
  <c r="CA1281" i="1"/>
  <c r="CA1282" i="1"/>
  <c r="CA1283" i="1"/>
  <c r="CA1284" i="1"/>
  <c r="CA1285" i="1"/>
  <c r="CA1286" i="1"/>
  <c r="CA1287" i="1"/>
  <c r="CA1288" i="1"/>
  <c r="CA1289" i="1"/>
  <c r="CA1290" i="1"/>
  <c r="CA1291" i="1"/>
  <c r="CA1292" i="1"/>
  <c r="CA1293" i="1"/>
  <c r="CA1294" i="1"/>
  <c r="CA1295" i="1"/>
  <c r="CA1296" i="1"/>
  <c r="CA1297" i="1"/>
  <c r="CA1298" i="1"/>
  <c r="CA1299" i="1"/>
  <c r="CA1300" i="1"/>
  <c r="CA1301" i="1"/>
  <c r="CA1302" i="1"/>
  <c r="CA1303" i="1"/>
  <c r="CA1304" i="1"/>
  <c r="CA1305" i="1"/>
  <c r="CA1306" i="1"/>
  <c r="CA1307" i="1"/>
  <c r="CA1308" i="1"/>
  <c r="CA1309" i="1"/>
  <c r="CA1310" i="1"/>
  <c r="CA1311" i="1"/>
  <c r="CA1312" i="1"/>
  <c r="CA1313" i="1"/>
  <c r="CA1314" i="1"/>
  <c r="CA1315" i="1"/>
  <c r="CA1316" i="1"/>
  <c r="CA1317" i="1"/>
  <c r="CA1318" i="1"/>
  <c r="CA1319" i="1"/>
  <c r="CA1320" i="1"/>
  <c r="CA1321" i="1"/>
  <c r="CA1322" i="1"/>
  <c r="CA1323" i="1"/>
  <c r="CA1324" i="1"/>
  <c r="CA1325" i="1"/>
  <c r="CA1326" i="1"/>
  <c r="CA1327" i="1"/>
  <c r="CA1328" i="1"/>
  <c r="CA1329" i="1"/>
  <c r="CA1330" i="1"/>
  <c r="CA1331" i="1"/>
  <c r="CA1332" i="1"/>
  <c r="CA1333" i="1"/>
  <c r="CA1334" i="1"/>
  <c r="CA1335" i="1"/>
  <c r="CA1336" i="1"/>
  <c r="CA1337" i="1"/>
  <c r="CA1338" i="1"/>
  <c r="CA1339" i="1"/>
  <c r="CA1340" i="1"/>
  <c r="CA1341" i="1"/>
  <c r="CA1342" i="1"/>
  <c r="CA1343" i="1"/>
  <c r="CA1344" i="1"/>
  <c r="CA1345" i="1"/>
  <c r="CA1346" i="1"/>
  <c r="CA1347" i="1"/>
  <c r="CA1348" i="1"/>
  <c r="CA1349" i="1"/>
  <c r="CA1350" i="1"/>
  <c r="CA1351" i="1"/>
  <c r="CA1352" i="1"/>
  <c r="CA1353" i="1"/>
  <c r="CA1354" i="1"/>
  <c r="CA1355" i="1"/>
  <c r="CA1356" i="1"/>
  <c r="CA1357" i="1"/>
  <c r="CA1358" i="1"/>
  <c r="CA1359" i="1"/>
  <c r="CA1360" i="1"/>
  <c r="CA1361" i="1"/>
  <c r="CA1362" i="1"/>
  <c r="CA1363" i="1"/>
  <c r="CA1364" i="1"/>
  <c r="CA1365" i="1"/>
  <c r="CA1366" i="1"/>
  <c r="CA1367" i="1"/>
  <c r="CA1368" i="1"/>
  <c r="CA1369" i="1"/>
  <c r="CA1370" i="1"/>
  <c r="CA1371" i="1"/>
  <c r="CA1372" i="1"/>
  <c r="CA1373" i="1"/>
  <c r="CA1374" i="1"/>
  <c r="CA1375" i="1"/>
  <c r="CA1376" i="1"/>
  <c r="CA1377" i="1"/>
  <c r="CA1378" i="1"/>
  <c r="CA1379" i="1"/>
  <c r="CA1380" i="1"/>
  <c r="CA1381" i="1"/>
  <c r="CA1382" i="1"/>
  <c r="CA1383" i="1"/>
  <c r="CA1384" i="1"/>
  <c r="CA1385" i="1"/>
  <c r="CA1386" i="1"/>
  <c r="CA1387" i="1"/>
  <c r="CA1388" i="1"/>
  <c r="CA1389" i="1"/>
  <c r="CA1390" i="1"/>
  <c r="CA1391" i="1"/>
  <c r="CA1392" i="1"/>
  <c r="CA1393" i="1"/>
  <c r="CA1394" i="1"/>
  <c r="CA1395" i="1"/>
  <c r="CA1396" i="1"/>
  <c r="CA1397" i="1"/>
  <c r="CA1398" i="1"/>
  <c r="CA1399" i="1"/>
  <c r="CA1400" i="1"/>
  <c r="CA1401" i="1"/>
  <c r="CA1402" i="1"/>
  <c r="CA1403" i="1"/>
  <c r="CA1404" i="1"/>
  <c r="CA1405" i="1"/>
  <c r="CA1406" i="1"/>
  <c r="CA1407" i="1"/>
  <c r="CA1408" i="1"/>
  <c r="CA1409" i="1"/>
  <c r="CA1410" i="1"/>
  <c r="CA1411" i="1"/>
  <c r="CA1412" i="1"/>
  <c r="CA1413" i="1"/>
  <c r="CA1414" i="1"/>
  <c r="CA1415" i="1"/>
  <c r="CA1416" i="1"/>
  <c r="CA1417" i="1"/>
  <c r="CA1418" i="1"/>
  <c r="CA1419" i="1"/>
  <c r="CA1420" i="1"/>
  <c r="CA1421" i="1"/>
  <c r="CA1422" i="1"/>
  <c r="CA1423" i="1"/>
  <c r="CA1424" i="1"/>
  <c r="CA1425" i="1"/>
  <c r="CA1426" i="1"/>
  <c r="CA1427" i="1"/>
  <c r="CA1428" i="1"/>
  <c r="CA1429" i="1"/>
  <c r="CA1430" i="1"/>
  <c r="CA1431" i="1"/>
  <c r="CA1432" i="1"/>
  <c r="CA1433" i="1"/>
  <c r="CA1434" i="1"/>
  <c r="CA1435" i="1"/>
  <c r="CA1436" i="1"/>
  <c r="CA1437" i="1"/>
  <c r="CA1438" i="1"/>
  <c r="CA1439" i="1"/>
  <c r="CA1440" i="1"/>
  <c r="CA1441" i="1"/>
  <c r="CA1442" i="1"/>
  <c r="CA1443" i="1"/>
  <c r="CA1444" i="1"/>
  <c r="CA1445" i="1"/>
  <c r="CA1446" i="1"/>
  <c r="CA1447" i="1"/>
  <c r="CA1448" i="1"/>
  <c r="CA1449" i="1"/>
  <c r="CA1450" i="1"/>
  <c r="CA1451" i="1"/>
  <c r="CA1452" i="1"/>
  <c r="CA1453" i="1"/>
  <c r="CA1454" i="1"/>
  <c r="CA1455" i="1"/>
  <c r="CA1456" i="1"/>
  <c r="CA1457" i="1"/>
  <c r="CA1458" i="1"/>
  <c r="CA1459" i="1"/>
  <c r="CA1460" i="1"/>
  <c r="CA1461" i="1"/>
  <c r="CA1462" i="1"/>
  <c r="CA1463" i="1"/>
  <c r="CA1464" i="1"/>
  <c r="CA1465" i="1"/>
  <c r="CA1466" i="1"/>
  <c r="CA1467" i="1"/>
  <c r="CA1468" i="1"/>
  <c r="CA1469" i="1"/>
  <c r="CA1470" i="1"/>
  <c r="CA1471" i="1"/>
  <c r="CA1472" i="1"/>
  <c r="CA1473" i="1"/>
  <c r="CA1474" i="1"/>
  <c r="CA1475" i="1"/>
  <c r="CA1476" i="1"/>
  <c r="CA1477" i="1"/>
  <c r="CA1478" i="1"/>
  <c r="CA1479" i="1"/>
  <c r="CA1480" i="1"/>
  <c r="CA1481" i="1"/>
  <c r="CA1482" i="1"/>
  <c r="CA1483" i="1"/>
  <c r="CA1484" i="1"/>
  <c r="CA1485" i="1"/>
  <c r="CA1486" i="1"/>
  <c r="CA1487" i="1"/>
  <c r="CA1488" i="1"/>
  <c r="CA1489" i="1"/>
  <c r="CA1490" i="1"/>
  <c r="CA1491" i="1"/>
  <c r="CA1492" i="1"/>
  <c r="CA1493" i="1"/>
  <c r="CA1494" i="1"/>
  <c r="CA1495" i="1"/>
  <c r="CA1496" i="1"/>
  <c r="CA1497" i="1"/>
  <c r="CA1498" i="1"/>
  <c r="CA1499" i="1"/>
  <c r="CA1500" i="1"/>
  <c r="CA1501" i="1"/>
  <c r="CA1502" i="1"/>
  <c r="CA1503" i="1"/>
  <c r="CA1504" i="1"/>
  <c r="CA1505" i="1"/>
  <c r="CA1506" i="1"/>
  <c r="CA1507" i="1"/>
  <c r="CA1508" i="1"/>
  <c r="CA1509" i="1"/>
  <c r="CA1510" i="1"/>
  <c r="CA1511" i="1"/>
  <c r="CA1512" i="1"/>
  <c r="CA1513" i="1"/>
  <c r="CA1514" i="1"/>
  <c r="CA1515" i="1"/>
  <c r="CA1516" i="1"/>
  <c r="CA1517" i="1"/>
  <c r="CA1518" i="1"/>
  <c r="CA1519" i="1"/>
  <c r="CA1520" i="1"/>
  <c r="CA1521" i="1"/>
  <c r="CA1522" i="1"/>
  <c r="CA1523" i="1"/>
  <c r="CA1524" i="1"/>
  <c r="CA1525" i="1"/>
  <c r="CA1526" i="1"/>
  <c r="CA1527" i="1"/>
  <c r="CA1528" i="1"/>
  <c r="CA1529" i="1"/>
  <c r="CA1530" i="1"/>
  <c r="CA1531" i="1"/>
  <c r="CA1532" i="1"/>
  <c r="CA1533" i="1"/>
  <c r="CA1534" i="1"/>
  <c r="CA1535" i="1"/>
  <c r="CA1536" i="1"/>
  <c r="CA1537" i="1"/>
  <c r="CA1538" i="1"/>
  <c r="CA1539" i="1"/>
  <c r="CA1540" i="1"/>
  <c r="CA1541" i="1"/>
  <c r="CA1542" i="1"/>
  <c r="CA1543" i="1"/>
  <c r="CA1544" i="1"/>
  <c r="CA1545" i="1"/>
  <c r="CA1546" i="1"/>
  <c r="CA1547" i="1"/>
  <c r="CA1548" i="1"/>
  <c r="CA1549" i="1"/>
  <c r="CB3" i="1"/>
  <c r="CB4" i="1"/>
  <c r="CB5" i="1"/>
  <c r="CB6" i="1"/>
  <c r="CB7" i="1"/>
  <c r="CB8" i="1"/>
  <c r="CB9" i="1"/>
  <c r="CB10" i="1"/>
  <c r="CB11" i="1"/>
  <c r="CB12" i="1"/>
  <c r="CB13" i="1"/>
  <c r="CB14" i="1"/>
  <c r="CB15" i="1"/>
  <c r="CB16" i="1"/>
  <c r="CB17" i="1"/>
  <c r="CB18" i="1"/>
  <c r="CB19" i="1"/>
  <c r="CB20" i="1"/>
  <c r="CB21" i="1"/>
  <c r="CB22" i="1"/>
  <c r="CB23" i="1"/>
  <c r="CB24" i="1"/>
  <c r="CB25" i="1"/>
  <c r="CB26" i="1"/>
  <c r="CB27" i="1"/>
  <c r="CB28" i="1"/>
  <c r="CB29" i="1"/>
  <c r="CB30" i="1"/>
  <c r="CB31" i="1"/>
  <c r="CB32" i="1"/>
  <c r="CB33" i="1"/>
  <c r="CB34" i="1"/>
  <c r="CB35" i="1"/>
  <c r="CB36" i="1"/>
  <c r="CB37" i="1"/>
  <c r="CB38" i="1"/>
  <c r="CB39" i="1"/>
  <c r="CB40" i="1"/>
  <c r="CB41" i="1"/>
  <c r="CB42" i="1"/>
  <c r="CB43" i="1"/>
  <c r="CB44" i="1"/>
  <c r="CB45" i="1"/>
  <c r="CB46" i="1"/>
  <c r="CB47" i="1"/>
  <c r="CB48" i="1"/>
  <c r="CB49" i="1"/>
  <c r="CB50" i="1"/>
  <c r="CB51" i="1"/>
  <c r="CB52" i="1"/>
  <c r="CB53" i="1"/>
  <c r="CB54" i="1"/>
  <c r="CB55" i="1"/>
  <c r="CB56" i="1"/>
  <c r="CB57" i="1"/>
  <c r="CB58" i="1"/>
  <c r="CB59" i="1"/>
  <c r="CB60" i="1"/>
  <c r="CB61" i="1"/>
  <c r="CB62" i="1"/>
  <c r="CB63" i="1"/>
  <c r="CB64" i="1"/>
  <c r="CB65" i="1"/>
  <c r="CB66" i="1"/>
  <c r="CB67" i="1"/>
  <c r="CB68" i="1"/>
  <c r="CB69" i="1"/>
  <c r="CB70" i="1"/>
  <c r="CB71" i="1"/>
  <c r="CB72" i="1"/>
  <c r="CB73" i="1"/>
  <c r="CB74" i="1"/>
  <c r="CB75" i="1"/>
  <c r="CB76" i="1"/>
  <c r="CB77" i="1"/>
  <c r="CB78" i="1"/>
  <c r="CB79" i="1"/>
  <c r="CB80" i="1"/>
  <c r="CB81" i="1"/>
  <c r="CB82" i="1"/>
  <c r="CB83" i="1"/>
  <c r="CB84" i="1"/>
  <c r="CB85" i="1"/>
  <c r="CB86" i="1"/>
  <c r="CB87" i="1"/>
  <c r="CB88" i="1"/>
  <c r="CB89" i="1"/>
  <c r="CB90" i="1"/>
  <c r="CB91" i="1"/>
  <c r="CB92" i="1"/>
  <c r="CB93" i="1"/>
  <c r="CB94" i="1"/>
  <c r="CB95" i="1"/>
  <c r="CB96" i="1"/>
  <c r="CB97" i="1"/>
  <c r="CB98" i="1"/>
  <c r="CB99" i="1"/>
  <c r="CB100" i="1"/>
  <c r="CB101" i="1"/>
  <c r="CB102" i="1"/>
  <c r="CB103" i="1"/>
  <c r="CB104" i="1"/>
  <c r="CB105" i="1"/>
  <c r="CB106" i="1"/>
  <c r="CB107" i="1"/>
  <c r="CB108" i="1"/>
  <c r="CB109" i="1"/>
  <c r="CB110" i="1"/>
  <c r="CB111" i="1"/>
  <c r="CB112" i="1"/>
  <c r="CB113" i="1"/>
  <c r="CB114" i="1"/>
  <c r="CB115" i="1"/>
  <c r="CB116" i="1"/>
  <c r="CB117" i="1"/>
  <c r="CB118" i="1"/>
  <c r="CB119" i="1"/>
  <c r="CB120" i="1"/>
  <c r="CB121" i="1"/>
  <c r="CB122" i="1"/>
  <c r="CB123" i="1"/>
  <c r="CB124" i="1"/>
  <c r="CB125" i="1"/>
  <c r="CB126" i="1"/>
  <c r="CB127" i="1"/>
  <c r="CB128" i="1"/>
  <c r="CB129" i="1"/>
  <c r="CB130" i="1"/>
  <c r="CB131" i="1"/>
  <c r="CB132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4" i="1"/>
  <c r="CB155" i="1"/>
  <c r="CB156" i="1"/>
  <c r="CB157" i="1"/>
  <c r="CB158" i="1"/>
  <c r="CB159" i="1"/>
  <c r="CB160" i="1"/>
  <c r="CB161" i="1"/>
  <c r="CB162" i="1"/>
  <c r="CB163" i="1"/>
  <c r="CB164" i="1"/>
  <c r="CB165" i="1"/>
  <c r="CB166" i="1"/>
  <c r="CB167" i="1"/>
  <c r="CB168" i="1"/>
  <c r="CB169" i="1"/>
  <c r="CB170" i="1"/>
  <c r="CB171" i="1"/>
  <c r="CB172" i="1"/>
  <c r="CB173" i="1"/>
  <c r="CB174" i="1"/>
  <c r="CB175" i="1"/>
  <c r="CB176" i="1"/>
  <c r="CB177" i="1"/>
  <c r="CB178" i="1"/>
  <c r="CB179" i="1"/>
  <c r="CB180" i="1"/>
  <c r="CB181" i="1"/>
  <c r="CB182" i="1"/>
  <c r="CB183" i="1"/>
  <c r="CB184" i="1"/>
  <c r="CB185" i="1"/>
  <c r="CB186" i="1"/>
  <c r="CB187" i="1"/>
  <c r="CB188" i="1"/>
  <c r="CB189" i="1"/>
  <c r="CB190" i="1"/>
  <c r="CB191" i="1"/>
  <c r="CB192" i="1"/>
  <c r="CB193" i="1"/>
  <c r="CB194" i="1"/>
  <c r="CB195" i="1"/>
  <c r="CB196" i="1"/>
  <c r="CB197" i="1"/>
  <c r="CB198" i="1"/>
  <c r="CB199" i="1"/>
  <c r="CB200" i="1"/>
  <c r="CB201" i="1"/>
  <c r="CB202" i="1"/>
  <c r="CB203" i="1"/>
  <c r="CB204" i="1"/>
  <c r="CB205" i="1"/>
  <c r="CB206" i="1"/>
  <c r="CB207" i="1"/>
  <c r="CB208" i="1"/>
  <c r="CB209" i="1"/>
  <c r="CB210" i="1"/>
  <c r="CB211" i="1"/>
  <c r="CB212" i="1"/>
  <c r="CB213" i="1"/>
  <c r="CB214" i="1"/>
  <c r="CB215" i="1"/>
  <c r="CB216" i="1"/>
  <c r="CB217" i="1"/>
  <c r="CB218" i="1"/>
  <c r="CB219" i="1"/>
  <c r="CB220" i="1"/>
  <c r="CB221" i="1"/>
  <c r="CB222" i="1"/>
  <c r="CB223" i="1"/>
  <c r="CB224" i="1"/>
  <c r="CB225" i="1"/>
  <c r="CB226" i="1"/>
  <c r="CB227" i="1"/>
  <c r="CB228" i="1"/>
  <c r="CB229" i="1"/>
  <c r="CB230" i="1"/>
  <c r="CB231" i="1"/>
  <c r="CB232" i="1"/>
  <c r="CB233" i="1"/>
  <c r="CB234" i="1"/>
  <c r="CB235" i="1"/>
  <c r="CB236" i="1"/>
  <c r="CB237" i="1"/>
  <c r="CB238" i="1"/>
  <c r="CB239" i="1"/>
  <c r="CB240" i="1"/>
  <c r="CB241" i="1"/>
  <c r="CB242" i="1"/>
  <c r="CB243" i="1"/>
  <c r="CB244" i="1"/>
  <c r="CB245" i="1"/>
  <c r="CB246" i="1"/>
  <c r="CB247" i="1"/>
  <c r="CB248" i="1"/>
  <c r="CB249" i="1"/>
  <c r="CB250" i="1"/>
  <c r="CB251" i="1"/>
  <c r="CB252" i="1"/>
  <c r="CB253" i="1"/>
  <c r="CB254" i="1"/>
  <c r="CB255" i="1"/>
  <c r="CB256" i="1"/>
  <c r="CB257" i="1"/>
  <c r="CB258" i="1"/>
  <c r="CB259" i="1"/>
  <c r="CB260" i="1"/>
  <c r="CB261" i="1"/>
  <c r="CB262" i="1"/>
  <c r="CB263" i="1"/>
  <c r="CB264" i="1"/>
  <c r="CB265" i="1"/>
  <c r="CB266" i="1"/>
  <c r="CB267" i="1"/>
  <c r="CB268" i="1"/>
  <c r="CB269" i="1"/>
  <c r="CB270" i="1"/>
  <c r="CB271" i="1"/>
  <c r="CB272" i="1"/>
  <c r="CB273" i="1"/>
  <c r="CB274" i="1"/>
  <c r="CB275" i="1"/>
  <c r="CB276" i="1"/>
  <c r="CB277" i="1"/>
  <c r="CB278" i="1"/>
  <c r="CB279" i="1"/>
  <c r="CB280" i="1"/>
  <c r="CB281" i="1"/>
  <c r="CB282" i="1"/>
  <c r="CB283" i="1"/>
  <c r="CB284" i="1"/>
  <c r="CB285" i="1"/>
  <c r="CB286" i="1"/>
  <c r="CB287" i="1"/>
  <c r="CB288" i="1"/>
  <c r="CB289" i="1"/>
  <c r="CB290" i="1"/>
  <c r="CB291" i="1"/>
  <c r="CB292" i="1"/>
  <c r="CB293" i="1"/>
  <c r="CB294" i="1"/>
  <c r="CB295" i="1"/>
  <c r="CB296" i="1"/>
  <c r="CB297" i="1"/>
  <c r="CB298" i="1"/>
  <c r="CB299" i="1"/>
  <c r="CB300" i="1"/>
  <c r="CB301" i="1"/>
  <c r="CB302" i="1"/>
  <c r="CB303" i="1"/>
  <c r="CB304" i="1"/>
  <c r="CB305" i="1"/>
  <c r="CB306" i="1"/>
  <c r="CB307" i="1"/>
  <c r="CB308" i="1"/>
  <c r="CB309" i="1"/>
  <c r="CB310" i="1"/>
  <c r="CB311" i="1"/>
  <c r="CB312" i="1"/>
  <c r="CB313" i="1"/>
  <c r="CB314" i="1"/>
  <c r="CB315" i="1"/>
  <c r="CB316" i="1"/>
  <c r="CB317" i="1"/>
  <c r="CB318" i="1"/>
  <c r="CB319" i="1"/>
  <c r="CB320" i="1"/>
  <c r="CB321" i="1"/>
  <c r="CB322" i="1"/>
  <c r="CB323" i="1"/>
  <c r="CB324" i="1"/>
  <c r="CB325" i="1"/>
  <c r="CB326" i="1"/>
  <c r="CB327" i="1"/>
  <c r="CB328" i="1"/>
  <c r="CB329" i="1"/>
  <c r="CB330" i="1"/>
  <c r="CB331" i="1"/>
  <c r="CB332" i="1"/>
  <c r="CB333" i="1"/>
  <c r="CB334" i="1"/>
  <c r="CB335" i="1"/>
  <c r="CB336" i="1"/>
  <c r="CB337" i="1"/>
  <c r="CB338" i="1"/>
  <c r="CB339" i="1"/>
  <c r="CB340" i="1"/>
  <c r="CB341" i="1"/>
  <c r="CB342" i="1"/>
  <c r="CB343" i="1"/>
  <c r="CB344" i="1"/>
  <c r="CB345" i="1"/>
  <c r="CB346" i="1"/>
  <c r="CB347" i="1"/>
  <c r="CB348" i="1"/>
  <c r="CB349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B374" i="1"/>
  <c r="CB375" i="1"/>
  <c r="CB376" i="1"/>
  <c r="CB377" i="1"/>
  <c r="CB378" i="1"/>
  <c r="CB379" i="1"/>
  <c r="CB380" i="1"/>
  <c r="CB381" i="1"/>
  <c r="CB382" i="1"/>
  <c r="CB383" i="1"/>
  <c r="CB384" i="1"/>
  <c r="CB385" i="1"/>
  <c r="CB386" i="1"/>
  <c r="CB387" i="1"/>
  <c r="CB388" i="1"/>
  <c r="CB389" i="1"/>
  <c r="CB390" i="1"/>
  <c r="CB391" i="1"/>
  <c r="CB392" i="1"/>
  <c r="CB393" i="1"/>
  <c r="CB394" i="1"/>
  <c r="CB395" i="1"/>
  <c r="CB396" i="1"/>
  <c r="CB397" i="1"/>
  <c r="CB398" i="1"/>
  <c r="CB399" i="1"/>
  <c r="CB400" i="1"/>
  <c r="CB401" i="1"/>
  <c r="CB402" i="1"/>
  <c r="CB403" i="1"/>
  <c r="CB404" i="1"/>
  <c r="CB405" i="1"/>
  <c r="CB406" i="1"/>
  <c r="CB407" i="1"/>
  <c r="CB408" i="1"/>
  <c r="CB409" i="1"/>
  <c r="CB410" i="1"/>
  <c r="CB411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B436" i="1"/>
  <c r="CB437" i="1"/>
  <c r="CB438" i="1"/>
  <c r="CB439" i="1"/>
  <c r="CB440" i="1"/>
  <c r="CB441" i="1"/>
  <c r="CB442" i="1"/>
  <c r="CB443" i="1"/>
  <c r="CB444" i="1"/>
  <c r="CB445" i="1"/>
  <c r="CB446" i="1"/>
  <c r="CB447" i="1"/>
  <c r="CB448" i="1"/>
  <c r="CB449" i="1"/>
  <c r="CB450" i="1"/>
  <c r="CB451" i="1"/>
  <c r="CB452" i="1"/>
  <c r="CB453" i="1"/>
  <c r="CB454" i="1"/>
  <c r="CB455" i="1"/>
  <c r="CB456" i="1"/>
  <c r="CB457" i="1"/>
  <c r="CB458" i="1"/>
  <c r="CB459" i="1"/>
  <c r="CB460" i="1"/>
  <c r="CB461" i="1"/>
  <c r="CB462" i="1"/>
  <c r="CB463" i="1"/>
  <c r="CB464" i="1"/>
  <c r="CB465" i="1"/>
  <c r="CB466" i="1"/>
  <c r="CB467" i="1"/>
  <c r="CB468" i="1"/>
  <c r="CB469" i="1"/>
  <c r="CB470" i="1"/>
  <c r="CB471" i="1"/>
  <c r="CB472" i="1"/>
  <c r="CB473" i="1"/>
  <c r="CB474" i="1"/>
  <c r="CB475" i="1"/>
  <c r="CB476" i="1"/>
  <c r="CB477" i="1"/>
  <c r="CB478" i="1"/>
  <c r="CB479" i="1"/>
  <c r="CB480" i="1"/>
  <c r="CB481" i="1"/>
  <c r="CB482" i="1"/>
  <c r="CB483" i="1"/>
  <c r="CB484" i="1"/>
  <c r="CB485" i="1"/>
  <c r="CB486" i="1"/>
  <c r="CB487" i="1"/>
  <c r="CB488" i="1"/>
  <c r="CB489" i="1"/>
  <c r="CB490" i="1"/>
  <c r="CB491" i="1"/>
  <c r="CB492" i="1"/>
  <c r="CB493" i="1"/>
  <c r="CB494" i="1"/>
  <c r="CB495" i="1"/>
  <c r="CB496" i="1"/>
  <c r="CB497" i="1"/>
  <c r="CB498" i="1"/>
  <c r="CB499" i="1"/>
  <c r="CB500" i="1"/>
  <c r="CB501" i="1"/>
  <c r="CB502" i="1"/>
  <c r="CB503" i="1"/>
  <c r="CB504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CB529" i="1"/>
  <c r="CB530" i="1"/>
  <c r="CB531" i="1"/>
  <c r="CB532" i="1"/>
  <c r="CB533" i="1"/>
  <c r="CB534" i="1"/>
  <c r="CB535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CB560" i="1"/>
  <c r="CB561" i="1"/>
  <c r="CB562" i="1"/>
  <c r="CB563" i="1"/>
  <c r="CB564" i="1"/>
  <c r="CB565" i="1"/>
  <c r="CB566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CB591" i="1"/>
  <c r="CB592" i="1"/>
  <c r="CB593" i="1"/>
  <c r="CB594" i="1"/>
  <c r="CB595" i="1"/>
  <c r="CB596" i="1"/>
  <c r="CB597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19" i="1"/>
  <c r="CB620" i="1"/>
  <c r="CB621" i="1"/>
  <c r="CB622" i="1"/>
  <c r="CB623" i="1"/>
  <c r="CB624" i="1"/>
  <c r="CB625" i="1"/>
  <c r="CB626" i="1"/>
  <c r="CB627" i="1"/>
  <c r="CB628" i="1"/>
  <c r="CB629" i="1"/>
  <c r="CB630" i="1"/>
  <c r="CB631" i="1"/>
  <c r="CB632" i="1"/>
  <c r="CB633" i="1"/>
  <c r="CB634" i="1"/>
  <c r="CB635" i="1"/>
  <c r="CB636" i="1"/>
  <c r="CB637" i="1"/>
  <c r="CB638" i="1"/>
  <c r="CB639" i="1"/>
  <c r="CB640" i="1"/>
  <c r="CB641" i="1"/>
  <c r="CB642" i="1"/>
  <c r="CB643" i="1"/>
  <c r="CB644" i="1"/>
  <c r="CB645" i="1"/>
  <c r="CB646" i="1"/>
  <c r="CB647" i="1"/>
  <c r="CB648" i="1"/>
  <c r="CB649" i="1"/>
  <c r="CB650" i="1"/>
  <c r="CB651" i="1"/>
  <c r="CB652" i="1"/>
  <c r="CB653" i="1"/>
  <c r="CB654" i="1"/>
  <c r="CB655" i="1"/>
  <c r="CB656" i="1"/>
  <c r="CB657" i="1"/>
  <c r="CB658" i="1"/>
  <c r="CB659" i="1"/>
  <c r="CB660" i="1"/>
  <c r="CB661" i="1"/>
  <c r="CB662" i="1"/>
  <c r="CB663" i="1"/>
  <c r="CB664" i="1"/>
  <c r="CB665" i="1"/>
  <c r="CB666" i="1"/>
  <c r="CB667" i="1"/>
  <c r="CB668" i="1"/>
  <c r="CB669" i="1"/>
  <c r="CB670" i="1"/>
  <c r="CB671" i="1"/>
  <c r="CB672" i="1"/>
  <c r="CB673" i="1"/>
  <c r="CB674" i="1"/>
  <c r="CB675" i="1"/>
  <c r="CB676" i="1"/>
  <c r="CB677" i="1"/>
  <c r="CB678" i="1"/>
  <c r="CB679" i="1"/>
  <c r="CB680" i="1"/>
  <c r="CB681" i="1"/>
  <c r="CB682" i="1"/>
  <c r="CB683" i="1"/>
  <c r="CB684" i="1"/>
  <c r="CB685" i="1"/>
  <c r="CB686" i="1"/>
  <c r="CB687" i="1"/>
  <c r="CB688" i="1"/>
  <c r="CB689" i="1"/>
  <c r="CB690" i="1"/>
  <c r="CB691" i="1"/>
  <c r="CB692" i="1"/>
  <c r="CB693" i="1"/>
  <c r="CB694" i="1"/>
  <c r="CB695" i="1"/>
  <c r="CB696" i="1"/>
  <c r="CB697" i="1"/>
  <c r="CB698" i="1"/>
  <c r="CB699" i="1"/>
  <c r="CB700" i="1"/>
  <c r="CB701" i="1"/>
  <c r="CB702" i="1"/>
  <c r="CB703" i="1"/>
  <c r="CB704" i="1"/>
  <c r="CB705" i="1"/>
  <c r="CB706" i="1"/>
  <c r="CB707" i="1"/>
  <c r="CB708" i="1"/>
  <c r="CB709" i="1"/>
  <c r="CB710" i="1"/>
  <c r="CB711" i="1"/>
  <c r="CB712" i="1"/>
  <c r="CB713" i="1"/>
  <c r="CB714" i="1"/>
  <c r="CB715" i="1"/>
  <c r="CB716" i="1"/>
  <c r="CB717" i="1"/>
  <c r="CB718" i="1"/>
  <c r="CB719" i="1"/>
  <c r="CB720" i="1"/>
  <c r="CB721" i="1"/>
  <c r="CB722" i="1"/>
  <c r="CB723" i="1"/>
  <c r="CB724" i="1"/>
  <c r="CB725" i="1"/>
  <c r="CB726" i="1"/>
  <c r="CB727" i="1"/>
  <c r="CB728" i="1"/>
  <c r="CB729" i="1"/>
  <c r="CB730" i="1"/>
  <c r="CB731" i="1"/>
  <c r="CB732" i="1"/>
  <c r="CB733" i="1"/>
  <c r="CB734" i="1"/>
  <c r="CB735" i="1"/>
  <c r="CB736" i="1"/>
  <c r="CB737" i="1"/>
  <c r="CB738" i="1"/>
  <c r="CB739" i="1"/>
  <c r="CB740" i="1"/>
  <c r="CB741" i="1"/>
  <c r="CB742" i="1"/>
  <c r="CB743" i="1"/>
  <c r="CB744" i="1"/>
  <c r="CB745" i="1"/>
  <c r="CB746" i="1"/>
  <c r="CB747" i="1"/>
  <c r="CB748" i="1"/>
  <c r="CB749" i="1"/>
  <c r="CB750" i="1"/>
  <c r="CB751" i="1"/>
  <c r="CB752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5" i="1"/>
  <c r="CB776" i="1"/>
  <c r="CB777" i="1"/>
  <c r="CB778" i="1"/>
  <c r="CB779" i="1"/>
  <c r="CB780" i="1"/>
  <c r="CB781" i="1"/>
  <c r="CB782" i="1"/>
  <c r="CB783" i="1"/>
  <c r="CB784" i="1"/>
  <c r="CB785" i="1"/>
  <c r="CB786" i="1"/>
  <c r="CB787" i="1"/>
  <c r="CB788" i="1"/>
  <c r="CB789" i="1"/>
  <c r="CB790" i="1"/>
  <c r="CB791" i="1"/>
  <c r="CB792" i="1"/>
  <c r="CB793" i="1"/>
  <c r="CB794" i="1"/>
  <c r="CB795" i="1"/>
  <c r="CB796" i="1"/>
  <c r="CB797" i="1"/>
  <c r="CB798" i="1"/>
  <c r="CB799" i="1"/>
  <c r="CB800" i="1"/>
  <c r="CB801" i="1"/>
  <c r="CB802" i="1"/>
  <c r="CB803" i="1"/>
  <c r="CB804" i="1"/>
  <c r="CB805" i="1"/>
  <c r="CB806" i="1"/>
  <c r="CB807" i="1"/>
  <c r="CB808" i="1"/>
  <c r="CB809" i="1"/>
  <c r="CB810" i="1"/>
  <c r="CB811" i="1"/>
  <c r="CB812" i="1"/>
  <c r="CB813" i="1"/>
  <c r="CB814" i="1"/>
  <c r="CB815" i="1"/>
  <c r="CB816" i="1"/>
  <c r="CB817" i="1"/>
  <c r="CB818" i="1"/>
  <c r="CB819" i="1"/>
  <c r="CB820" i="1"/>
  <c r="CB821" i="1"/>
  <c r="CB822" i="1"/>
  <c r="CB823" i="1"/>
  <c r="CB824" i="1"/>
  <c r="CB825" i="1"/>
  <c r="CB826" i="1"/>
  <c r="CB827" i="1"/>
  <c r="CB828" i="1"/>
  <c r="CB829" i="1"/>
  <c r="CB830" i="1"/>
  <c r="CB831" i="1"/>
  <c r="CB832" i="1"/>
  <c r="CB833" i="1"/>
  <c r="CB834" i="1"/>
  <c r="CB835" i="1"/>
  <c r="CB836" i="1"/>
  <c r="CB837" i="1"/>
  <c r="CB838" i="1"/>
  <c r="CB839" i="1"/>
  <c r="CB840" i="1"/>
  <c r="CB841" i="1"/>
  <c r="CB842" i="1"/>
  <c r="CB843" i="1"/>
  <c r="CB844" i="1"/>
  <c r="CB845" i="1"/>
  <c r="CB846" i="1"/>
  <c r="CB847" i="1"/>
  <c r="CB848" i="1"/>
  <c r="CB849" i="1"/>
  <c r="CB850" i="1"/>
  <c r="CB851" i="1"/>
  <c r="CB852" i="1"/>
  <c r="CB853" i="1"/>
  <c r="CB854" i="1"/>
  <c r="CB855" i="1"/>
  <c r="CB856" i="1"/>
  <c r="CB857" i="1"/>
  <c r="CB858" i="1"/>
  <c r="CB859" i="1"/>
  <c r="CB860" i="1"/>
  <c r="CB861" i="1"/>
  <c r="CB862" i="1"/>
  <c r="CB863" i="1"/>
  <c r="CB864" i="1"/>
  <c r="CB865" i="1"/>
  <c r="CB866" i="1"/>
  <c r="CB867" i="1"/>
  <c r="CB868" i="1"/>
  <c r="CB869" i="1"/>
  <c r="CB870" i="1"/>
  <c r="CB871" i="1"/>
  <c r="CB872" i="1"/>
  <c r="CB873" i="1"/>
  <c r="CB874" i="1"/>
  <c r="CB875" i="1"/>
  <c r="CB876" i="1"/>
  <c r="CB877" i="1"/>
  <c r="CB878" i="1"/>
  <c r="CB879" i="1"/>
  <c r="CB880" i="1"/>
  <c r="CB881" i="1"/>
  <c r="CB882" i="1"/>
  <c r="CB883" i="1"/>
  <c r="CB884" i="1"/>
  <c r="CB885" i="1"/>
  <c r="CB886" i="1"/>
  <c r="CB887" i="1"/>
  <c r="CB888" i="1"/>
  <c r="CB889" i="1"/>
  <c r="CB890" i="1"/>
  <c r="CB891" i="1"/>
  <c r="CB892" i="1"/>
  <c r="CB893" i="1"/>
  <c r="CB894" i="1"/>
  <c r="CB895" i="1"/>
  <c r="CB896" i="1"/>
  <c r="CB897" i="1"/>
  <c r="CB898" i="1"/>
  <c r="CB899" i="1"/>
  <c r="CB900" i="1"/>
  <c r="CB901" i="1"/>
  <c r="CB902" i="1"/>
  <c r="CB903" i="1"/>
  <c r="CB904" i="1"/>
  <c r="CB905" i="1"/>
  <c r="CB906" i="1"/>
  <c r="CB907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B932" i="1"/>
  <c r="CB933" i="1"/>
  <c r="CB934" i="1"/>
  <c r="CB935" i="1"/>
  <c r="CB936" i="1"/>
  <c r="CB937" i="1"/>
  <c r="CB938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B963" i="1"/>
  <c r="CB964" i="1"/>
  <c r="CB965" i="1"/>
  <c r="CB966" i="1"/>
  <c r="CB967" i="1"/>
  <c r="CB968" i="1"/>
  <c r="CB969" i="1"/>
  <c r="CB970" i="1"/>
  <c r="CB971" i="1"/>
  <c r="CB972" i="1"/>
  <c r="CB973" i="1"/>
  <c r="CB974" i="1"/>
  <c r="CB975" i="1"/>
  <c r="CB976" i="1"/>
  <c r="CB977" i="1"/>
  <c r="CB978" i="1"/>
  <c r="CB979" i="1"/>
  <c r="CB980" i="1"/>
  <c r="CB981" i="1"/>
  <c r="CB982" i="1"/>
  <c r="CB983" i="1"/>
  <c r="CB984" i="1"/>
  <c r="CB985" i="1"/>
  <c r="CB986" i="1"/>
  <c r="CB987" i="1"/>
  <c r="CB988" i="1"/>
  <c r="CB989" i="1"/>
  <c r="CB990" i="1"/>
  <c r="CB991" i="1"/>
  <c r="CB992" i="1"/>
  <c r="CB993" i="1"/>
  <c r="CB994" i="1"/>
  <c r="CB995" i="1"/>
  <c r="CB996" i="1"/>
  <c r="CB997" i="1"/>
  <c r="CB998" i="1"/>
  <c r="CB999" i="1"/>
  <c r="CB1000" i="1"/>
  <c r="CB1001" i="1"/>
  <c r="CB1002" i="1"/>
  <c r="CB1003" i="1"/>
  <c r="CB1004" i="1"/>
  <c r="CB1005" i="1"/>
  <c r="CB1006" i="1"/>
  <c r="CB1007" i="1"/>
  <c r="CB1008" i="1"/>
  <c r="CB1009" i="1"/>
  <c r="CB1010" i="1"/>
  <c r="CB1011" i="1"/>
  <c r="CB1012" i="1"/>
  <c r="CB1013" i="1"/>
  <c r="CB1014" i="1"/>
  <c r="CB1015" i="1"/>
  <c r="CB1016" i="1"/>
  <c r="CB1017" i="1"/>
  <c r="CB1018" i="1"/>
  <c r="CB1019" i="1"/>
  <c r="CB1020" i="1"/>
  <c r="CB1021" i="1"/>
  <c r="CB1022" i="1"/>
  <c r="CB1023" i="1"/>
  <c r="CB1024" i="1"/>
  <c r="CB1025" i="1"/>
  <c r="CB1026" i="1"/>
  <c r="CB1027" i="1"/>
  <c r="CB1028" i="1"/>
  <c r="CB1029" i="1"/>
  <c r="CB1030" i="1"/>
  <c r="CB1031" i="1"/>
  <c r="CB1032" i="1"/>
  <c r="CB1033" i="1"/>
  <c r="CB1034" i="1"/>
  <c r="CB1035" i="1"/>
  <c r="CB1036" i="1"/>
  <c r="CB1037" i="1"/>
  <c r="CB1038" i="1"/>
  <c r="CB1039" i="1"/>
  <c r="CB1040" i="1"/>
  <c r="CB1041" i="1"/>
  <c r="CB1042" i="1"/>
  <c r="CB1043" i="1"/>
  <c r="CB1044" i="1"/>
  <c r="CB1045" i="1"/>
  <c r="CB1046" i="1"/>
  <c r="CB1047" i="1"/>
  <c r="CB1048" i="1"/>
  <c r="CB1049" i="1"/>
  <c r="CB1050" i="1"/>
  <c r="CB1051" i="1"/>
  <c r="CB1052" i="1"/>
  <c r="CB1053" i="1"/>
  <c r="CB1054" i="1"/>
  <c r="CB1055" i="1"/>
  <c r="CB1056" i="1"/>
  <c r="CB1057" i="1"/>
  <c r="CB1058" i="1"/>
  <c r="CB1059" i="1"/>
  <c r="CB1060" i="1"/>
  <c r="CB1061" i="1"/>
  <c r="CB1062" i="1"/>
  <c r="CB1063" i="1"/>
  <c r="CB1064" i="1"/>
  <c r="CB1065" i="1"/>
  <c r="CB1066" i="1"/>
  <c r="CB1067" i="1"/>
  <c r="CB1068" i="1"/>
  <c r="CB1069" i="1"/>
  <c r="CB1070" i="1"/>
  <c r="CB1071" i="1"/>
  <c r="CB1072" i="1"/>
  <c r="CB1073" i="1"/>
  <c r="CB1074" i="1"/>
  <c r="CB1075" i="1"/>
  <c r="CB1076" i="1"/>
  <c r="CB1077" i="1"/>
  <c r="CB1078" i="1"/>
  <c r="CB1079" i="1"/>
  <c r="CB1080" i="1"/>
  <c r="CB1081" i="1"/>
  <c r="CB1082" i="1"/>
  <c r="CB1083" i="1"/>
  <c r="CB1084" i="1"/>
  <c r="CB1085" i="1"/>
  <c r="CB1086" i="1"/>
  <c r="CB1087" i="1"/>
  <c r="CB1088" i="1"/>
  <c r="CB1089" i="1"/>
  <c r="CB1090" i="1"/>
  <c r="CB1091" i="1"/>
  <c r="CB1092" i="1"/>
  <c r="CB1093" i="1"/>
  <c r="CB1094" i="1"/>
  <c r="CB1095" i="1"/>
  <c r="CB1096" i="1"/>
  <c r="CB1097" i="1"/>
  <c r="CB1098" i="1"/>
  <c r="CB1099" i="1"/>
  <c r="CB1100" i="1"/>
  <c r="CB1101" i="1"/>
  <c r="CB1102" i="1"/>
  <c r="CB1103" i="1"/>
  <c r="CB1104" i="1"/>
  <c r="CB1105" i="1"/>
  <c r="CB1106" i="1"/>
  <c r="CB1107" i="1"/>
  <c r="CB1108" i="1"/>
  <c r="CB1109" i="1"/>
  <c r="CB1110" i="1"/>
  <c r="CB1111" i="1"/>
  <c r="CB1112" i="1"/>
  <c r="CB1113" i="1"/>
  <c r="CB1114" i="1"/>
  <c r="CB1115" i="1"/>
  <c r="CB1116" i="1"/>
  <c r="CB1117" i="1"/>
  <c r="CB1118" i="1"/>
  <c r="CB1119" i="1"/>
  <c r="CB1120" i="1"/>
  <c r="CB1121" i="1"/>
  <c r="CB1122" i="1"/>
  <c r="CB1123" i="1"/>
  <c r="CB1124" i="1"/>
  <c r="CB1125" i="1"/>
  <c r="CB1126" i="1"/>
  <c r="CB1127" i="1"/>
  <c r="CB1128" i="1"/>
  <c r="CB1129" i="1"/>
  <c r="CB1130" i="1"/>
  <c r="CB1131" i="1"/>
  <c r="CB1132" i="1"/>
  <c r="CB1133" i="1"/>
  <c r="CB1134" i="1"/>
  <c r="CB1135" i="1"/>
  <c r="CB1136" i="1"/>
  <c r="CB1137" i="1"/>
  <c r="CB1138" i="1"/>
  <c r="CB1139" i="1"/>
  <c r="CB1140" i="1"/>
  <c r="CB1141" i="1"/>
  <c r="CB1142" i="1"/>
  <c r="CB1143" i="1"/>
  <c r="CB1144" i="1"/>
  <c r="CB1145" i="1"/>
  <c r="CB1146" i="1"/>
  <c r="CB1147" i="1"/>
  <c r="CB1148" i="1"/>
  <c r="CB1149" i="1"/>
  <c r="CB1150" i="1"/>
  <c r="CB1151" i="1"/>
  <c r="CB1152" i="1"/>
  <c r="CB1153" i="1"/>
  <c r="CB1154" i="1"/>
  <c r="CB1155" i="1"/>
  <c r="CB1156" i="1"/>
  <c r="CB1157" i="1"/>
  <c r="CB1158" i="1"/>
  <c r="CB1159" i="1"/>
  <c r="CB1160" i="1"/>
  <c r="CB1161" i="1"/>
  <c r="CB1162" i="1"/>
  <c r="CB1163" i="1"/>
  <c r="CB1164" i="1"/>
  <c r="CB1165" i="1"/>
  <c r="CB1166" i="1"/>
  <c r="CB1167" i="1"/>
  <c r="CB1168" i="1"/>
  <c r="CB1169" i="1"/>
  <c r="CB1170" i="1"/>
  <c r="CB1171" i="1"/>
  <c r="CB1172" i="1"/>
  <c r="CB1173" i="1"/>
  <c r="CB1174" i="1"/>
  <c r="CB1175" i="1"/>
  <c r="CB1176" i="1"/>
  <c r="CB1177" i="1"/>
  <c r="CB1178" i="1"/>
  <c r="CB1179" i="1"/>
  <c r="CB1180" i="1"/>
  <c r="CB1181" i="1"/>
  <c r="CB1182" i="1"/>
  <c r="CB1183" i="1"/>
  <c r="CB1184" i="1"/>
  <c r="CB1185" i="1"/>
  <c r="CB1186" i="1"/>
  <c r="CB1187" i="1"/>
  <c r="CB1188" i="1"/>
  <c r="CB1189" i="1"/>
  <c r="CB1190" i="1"/>
  <c r="CB1191" i="1"/>
  <c r="CB1192" i="1"/>
  <c r="CB1193" i="1"/>
  <c r="CB1194" i="1"/>
  <c r="CB1195" i="1"/>
  <c r="CB1196" i="1"/>
  <c r="CB1197" i="1"/>
  <c r="CB1198" i="1"/>
  <c r="CB1199" i="1"/>
  <c r="CB1200" i="1"/>
  <c r="CB1201" i="1"/>
  <c r="CB1202" i="1"/>
  <c r="CB1203" i="1"/>
  <c r="CB1204" i="1"/>
  <c r="CB1205" i="1"/>
  <c r="CB1206" i="1"/>
  <c r="CB1207" i="1"/>
  <c r="CB1208" i="1"/>
  <c r="CB1209" i="1"/>
  <c r="CB1210" i="1"/>
  <c r="CB1211" i="1"/>
  <c r="CB1212" i="1"/>
  <c r="CB1213" i="1"/>
  <c r="CB1214" i="1"/>
  <c r="CB1215" i="1"/>
  <c r="CB1216" i="1"/>
  <c r="CB1217" i="1"/>
  <c r="CB1218" i="1"/>
  <c r="CB1219" i="1"/>
  <c r="CB1220" i="1"/>
  <c r="CB1221" i="1"/>
  <c r="CB1222" i="1"/>
  <c r="CB1223" i="1"/>
  <c r="CB1224" i="1"/>
  <c r="CB1225" i="1"/>
  <c r="CB1226" i="1"/>
  <c r="CB1227" i="1"/>
  <c r="CB1228" i="1"/>
  <c r="CB1229" i="1"/>
  <c r="CB1230" i="1"/>
  <c r="CB1231" i="1"/>
  <c r="CB1232" i="1"/>
  <c r="CB1233" i="1"/>
  <c r="CB1234" i="1"/>
  <c r="CB1235" i="1"/>
  <c r="CB1236" i="1"/>
  <c r="CB1237" i="1"/>
  <c r="CB1238" i="1"/>
  <c r="CB1239" i="1"/>
  <c r="CB1240" i="1"/>
  <c r="CB1241" i="1"/>
  <c r="CB1242" i="1"/>
  <c r="CB1243" i="1"/>
  <c r="CB1244" i="1"/>
  <c r="CB1245" i="1"/>
  <c r="CB1246" i="1"/>
  <c r="CB1247" i="1"/>
  <c r="CB1248" i="1"/>
  <c r="CB1249" i="1"/>
  <c r="CB1250" i="1"/>
  <c r="CB1251" i="1"/>
  <c r="CB1252" i="1"/>
  <c r="CB1253" i="1"/>
  <c r="CB1254" i="1"/>
  <c r="CB1255" i="1"/>
  <c r="CB1256" i="1"/>
  <c r="CB1257" i="1"/>
  <c r="CB1258" i="1"/>
  <c r="CB1259" i="1"/>
  <c r="CB1260" i="1"/>
  <c r="CB1261" i="1"/>
  <c r="CB1262" i="1"/>
  <c r="CB1263" i="1"/>
  <c r="CB1264" i="1"/>
  <c r="CB1265" i="1"/>
  <c r="CB1266" i="1"/>
  <c r="CB1267" i="1"/>
  <c r="CB1268" i="1"/>
  <c r="CB1269" i="1"/>
  <c r="CB1270" i="1"/>
  <c r="CB1271" i="1"/>
  <c r="CB1272" i="1"/>
  <c r="CB1273" i="1"/>
  <c r="CB1274" i="1"/>
  <c r="CB1275" i="1"/>
  <c r="CB1276" i="1"/>
  <c r="CB1277" i="1"/>
  <c r="CB1278" i="1"/>
  <c r="CB1279" i="1"/>
  <c r="CB1280" i="1"/>
  <c r="CB1281" i="1"/>
  <c r="CB1282" i="1"/>
  <c r="CB1283" i="1"/>
  <c r="CB1284" i="1"/>
  <c r="CB1285" i="1"/>
  <c r="CB1286" i="1"/>
  <c r="CB1287" i="1"/>
  <c r="CB1288" i="1"/>
  <c r="CB1289" i="1"/>
  <c r="CB1290" i="1"/>
  <c r="CB1291" i="1"/>
  <c r="CB1292" i="1"/>
  <c r="CB1293" i="1"/>
  <c r="CB1294" i="1"/>
  <c r="CB1295" i="1"/>
  <c r="CB1296" i="1"/>
  <c r="CB1297" i="1"/>
  <c r="CB1298" i="1"/>
  <c r="CB1299" i="1"/>
  <c r="CB1300" i="1"/>
  <c r="CB1301" i="1"/>
  <c r="CB1302" i="1"/>
  <c r="CB1303" i="1"/>
  <c r="CB1304" i="1"/>
  <c r="CB1305" i="1"/>
  <c r="CB1306" i="1"/>
  <c r="CB1307" i="1"/>
  <c r="CB1308" i="1"/>
  <c r="CB1309" i="1"/>
  <c r="CB1310" i="1"/>
  <c r="CB1311" i="1"/>
  <c r="CB1312" i="1"/>
  <c r="CB1313" i="1"/>
  <c r="CB1314" i="1"/>
  <c r="CB1315" i="1"/>
  <c r="CB1316" i="1"/>
  <c r="CB1317" i="1"/>
  <c r="CB1318" i="1"/>
  <c r="CB1319" i="1"/>
  <c r="CB1320" i="1"/>
  <c r="CB1321" i="1"/>
  <c r="CB1322" i="1"/>
  <c r="CB1323" i="1"/>
  <c r="CB1324" i="1"/>
  <c r="CB1325" i="1"/>
  <c r="CB1326" i="1"/>
  <c r="CB1327" i="1"/>
  <c r="CB1328" i="1"/>
  <c r="CB1329" i="1"/>
  <c r="CB1330" i="1"/>
  <c r="CB1331" i="1"/>
  <c r="CB1332" i="1"/>
  <c r="CB1333" i="1"/>
  <c r="CB1334" i="1"/>
  <c r="CB1335" i="1"/>
  <c r="CB1336" i="1"/>
  <c r="CB1337" i="1"/>
  <c r="CB1338" i="1"/>
  <c r="CB1339" i="1"/>
  <c r="CB1340" i="1"/>
  <c r="CB1341" i="1"/>
  <c r="CB1342" i="1"/>
  <c r="CB1343" i="1"/>
  <c r="CB1344" i="1"/>
  <c r="CB1345" i="1"/>
  <c r="CB1346" i="1"/>
  <c r="CB1347" i="1"/>
  <c r="CB1348" i="1"/>
  <c r="CB1349" i="1"/>
  <c r="CB1350" i="1"/>
  <c r="CB1351" i="1"/>
  <c r="CB1352" i="1"/>
  <c r="CB1353" i="1"/>
  <c r="CB1354" i="1"/>
  <c r="CB1355" i="1"/>
  <c r="CB1356" i="1"/>
  <c r="CB1357" i="1"/>
  <c r="CB1358" i="1"/>
  <c r="CB1359" i="1"/>
  <c r="CB1360" i="1"/>
  <c r="CB1361" i="1"/>
  <c r="CB1362" i="1"/>
  <c r="CB1363" i="1"/>
  <c r="CB1364" i="1"/>
  <c r="CB1365" i="1"/>
  <c r="CB1366" i="1"/>
  <c r="CB1367" i="1"/>
  <c r="CB1368" i="1"/>
  <c r="CB1369" i="1"/>
  <c r="CB1370" i="1"/>
  <c r="CB1371" i="1"/>
  <c r="CB1372" i="1"/>
  <c r="CB1373" i="1"/>
  <c r="CB1374" i="1"/>
  <c r="CB1375" i="1"/>
  <c r="CB1376" i="1"/>
  <c r="CB1377" i="1"/>
  <c r="CB1378" i="1"/>
  <c r="CB1379" i="1"/>
  <c r="CB1380" i="1"/>
  <c r="CB1381" i="1"/>
  <c r="CB1382" i="1"/>
  <c r="CB1383" i="1"/>
  <c r="CB1384" i="1"/>
  <c r="CB1385" i="1"/>
  <c r="CB1386" i="1"/>
  <c r="CB1387" i="1"/>
  <c r="CB1388" i="1"/>
  <c r="CB1389" i="1"/>
  <c r="CB1390" i="1"/>
  <c r="CB1391" i="1"/>
  <c r="CB1392" i="1"/>
  <c r="CB1393" i="1"/>
  <c r="CB1394" i="1"/>
  <c r="CB1395" i="1"/>
  <c r="CB1396" i="1"/>
  <c r="CB1397" i="1"/>
  <c r="CB1398" i="1"/>
  <c r="CB1399" i="1"/>
  <c r="CB1400" i="1"/>
  <c r="CB1401" i="1"/>
  <c r="CB1402" i="1"/>
  <c r="CB1403" i="1"/>
  <c r="CB1404" i="1"/>
  <c r="CB1405" i="1"/>
  <c r="CB1406" i="1"/>
  <c r="CB1407" i="1"/>
  <c r="CB1408" i="1"/>
  <c r="CB1409" i="1"/>
  <c r="CB1410" i="1"/>
  <c r="CB1411" i="1"/>
  <c r="CB1412" i="1"/>
  <c r="CB1413" i="1"/>
  <c r="CB1414" i="1"/>
  <c r="CB1415" i="1"/>
  <c r="CB1416" i="1"/>
  <c r="CB1417" i="1"/>
  <c r="CB1418" i="1"/>
  <c r="CB1419" i="1"/>
  <c r="CB1420" i="1"/>
  <c r="CB1421" i="1"/>
  <c r="CB1422" i="1"/>
  <c r="CB1423" i="1"/>
  <c r="CB1424" i="1"/>
  <c r="CB1425" i="1"/>
  <c r="CB1426" i="1"/>
  <c r="CB1427" i="1"/>
  <c r="CB1428" i="1"/>
  <c r="CB1429" i="1"/>
  <c r="CB1430" i="1"/>
  <c r="CB1431" i="1"/>
  <c r="CB1432" i="1"/>
  <c r="CB1433" i="1"/>
  <c r="CB1434" i="1"/>
  <c r="CB1435" i="1"/>
  <c r="CB1436" i="1"/>
  <c r="CB1437" i="1"/>
  <c r="CB1438" i="1"/>
  <c r="CB1439" i="1"/>
  <c r="CB1440" i="1"/>
  <c r="CB1441" i="1"/>
  <c r="CB1442" i="1"/>
  <c r="CB1443" i="1"/>
  <c r="CB1444" i="1"/>
  <c r="CB1445" i="1"/>
  <c r="CB1446" i="1"/>
  <c r="CB1447" i="1"/>
  <c r="CB1448" i="1"/>
  <c r="CB1449" i="1"/>
  <c r="CB1450" i="1"/>
  <c r="CB1451" i="1"/>
  <c r="CB1452" i="1"/>
  <c r="CB1453" i="1"/>
  <c r="CB1454" i="1"/>
  <c r="CB1455" i="1"/>
  <c r="CB1456" i="1"/>
  <c r="CB1457" i="1"/>
  <c r="CB1458" i="1"/>
  <c r="CB1459" i="1"/>
  <c r="CB1460" i="1"/>
  <c r="CB1461" i="1"/>
  <c r="CB1462" i="1"/>
  <c r="CB1463" i="1"/>
  <c r="CB1464" i="1"/>
  <c r="CB1465" i="1"/>
  <c r="CB1466" i="1"/>
  <c r="CB1467" i="1"/>
  <c r="CB1468" i="1"/>
  <c r="CB1469" i="1"/>
  <c r="CB1470" i="1"/>
  <c r="CB1471" i="1"/>
  <c r="CB1472" i="1"/>
  <c r="CB1473" i="1"/>
  <c r="CB1474" i="1"/>
  <c r="CB1475" i="1"/>
  <c r="CB1476" i="1"/>
  <c r="CB1477" i="1"/>
  <c r="CB1478" i="1"/>
  <c r="CB1479" i="1"/>
  <c r="CB1480" i="1"/>
  <c r="CB1481" i="1"/>
  <c r="CB1482" i="1"/>
  <c r="CB1483" i="1"/>
  <c r="CB1484" i="1"/>
  <c r="CB1485" i="1"/>
  <c r="CB1486" i="1"/>
  <c r="CB1487" i="1"/>
  <c r="CB1488" i="1"/>
  <c r="CB1489" i="1"/>
  <c r="CB1490" i="1"/>
  <c r="CB1491" i="1"/>
  <c r="CB1492" i="1"/>
  <c r="CB1493" i="1"/>
  <c r="CB1494" i="1"/>
  <c r="CB1495" i="1"/>
  <c r="CB1496" i="1"/>
  <c r="CB1497" i="1"/>
  <c r="CB1498" i="1"/>
  <c r="CB1499" i="1"/>
  <c r="CB1500" i="1"/>
  <c r="CB1501" i="1"/>
  <c r="CB1502" i="1"/>
  <c r="CB1503" i="1"/>
  <c r="CB1504" i="1"/>
  <c r="CB1505" i="1"/>
  <c r="CB1506" i="1"/>
  <c r="CB1507" i="1"/>
  <c r="CB1508" i="1"/>
  <c r="CB1509" i="1"/>
  <c r="CB1510" i="1"/>
  <c r="CB1511" i="1"/>
  <c r="CB1512" i="1"/>
  <c r="CB1513" i="1"/>
  <c r="CB1514" i="1"/>
  <c r="CB1515" i="1"/>
  <c r="CB1516" i="1"/>
  <c r="CB1517" i="1"/>
  <c r="CB1518" i="1"/>
  <c r="CB1519" i="1"/>
  <c r="CB1520" i="1"/>
  <c r="CB1521" i="1"/>
  <c r="CB1522" i="1"/>
  <c r="CB1523" i="1"/>
  <c r="CB1524" i="1"/>
  <c r="CB1525" i="1"/>
  <c r="CB1526" i="1"/>
  <c r="CB1527" i="1"/>
  <c r="CB1528" i="1"/>
  <c r="CB1529" i="1"/>
  <c r="CB1530" i="1"/>
  <c r="CB1531" i="1"/>
  <c r="CB1532" i="1"/>
  <c r="CB1533" i="1"/>
  <c r="CB1534" i="1"/>
  <c r="CB1535" i="1"/>
  <c r="CB1536" i="1"/>
  <c r="CB1537" i="1"/>
  <c r="CB1538" i="1"/>
  <c r="CB1539" i="1"/>
  <c r="CB1540" i="1"/>
  <c r="CB1541" i="1"/>
  <c r="CB1542" i="1"/>
  <c r="CB1543" i="1"/>
  <c r="CB1544" i="1"/>
  <c r="CB1545" i="1"/>
  <c r="CB1546" i="1"/>
  <c r="CB1547" i="1"/>
  <c r="CB1548" i="1"/>
  <c r="CB1549" i="1"/>
  <c r="CC3" i="1"/>
  <c r="CC4" i="1"/>
  <c r="CC5" i="1"/>
  <c r="CC6" i="1"/>
  <c r="CC7" i="1"/>
  <c r="CC8" i="1"/>
  <c r="CC9" i="1"/>
  <c r="CC10" i="1"/>
  <c r="CC11" i="1"/>
  <c r="CC12" i="1"/>
  <c r="CC13" i="1"/>
  <c r="CC14" i="1"/>
  <c r="CC15" i="1"/>
  <c r="CC16" i="1"/>
  <c r="CC17" i="1"/>
  <c r="CC18" i="1"/>
  <c r="CC19" i="1"/>
  <c r="CC20" i="1"/>
  <c r="CC21" i="1"/>
  <c r="CC22" i="1"/>
  <c r="CC23" i="1"/>
  <c r="CC24" i="1"/>
  <c r="CC25" i="1"/>
  <c r="CC26" i="1"/>
  <c r="CC27" i="1"/>
  <c r="CC28" i="1"/>
  <c r="CC29" i="1"/>
  <c r="CC30" i="1"/>
  <c r="CC31" i="1"/>
  <c r="CC32" i="1"/>
  <c r="CC33" i="1"/>
  <c r="CC34" i="1"/>
  <c r="CC35" i="1"/>
  <c r="CC36" i="1"/>
  <c r="CC37" i="1"/>
  <c r="CC38" i="1"/>
  <c r="CC39" i="1"/>
  <c r="CC40" i="1"/>
  <c r="CC41" i="1"/>
  <c r="CC42" i="1"/>
  <c r="CC43" i="1"/>
  <c r="CC44" i="1"/>
  <c r="CC45" i="1"/>
  <c r="CC46" i="1"/>
  <c r="CC47" i="1"/>
  <c r="CC48" i="1"/>
  <c r="CC49" i="1"/>
  <c r="CC50" i="1"/>
  <c r="CC51" i="1"/>
  <c r="CC52" i="1"/>
  <c r="CC53" i="1"/>
  <c r="CC54" i="1"/>
  <c r="CC55" i="1"/>
  <c r="CC56" i="1"/>
  <c r="CC57" i="1"/>
  <c r="CC58" i="1"/>
  <c r="CC59" i="1"/>
  <c r="CC60" i="1"/>
  <c r="CC61" i="1"/>
  <c r="CC62" i="1"/>
  <c r="CC63" i="1"/>
  <c r="CC64" i="1"/>
  <c r="CC65" i="1"/>
  <c r="CC66" i="1"/>
  <c r="CC67" i="1"/>
  <c r="CC68" i="1"/>
  <c r="CC69" i="1"/>
  <c r="CC70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4" i="1"/>
  <c r="CC85" i="1"/>
  <c r="CC86" i="1"/>
  <c r="CC87" i="1"/>
  <c r="CC88" i="1"/>
  <c r="CC89" i="1"/>
  <c r="CC90" i="1"/>
  <c r="CC91" i="1"/>
  <c r="CC92" i="1"/>
  <c r="CC93" i="1"/>
  <c r="CC94" i="1"/>
  <c r="CC95" i="1"/>
  <c r="CC96" i="1"/>
  <c r="CC97" i="1"/>
  <c r="CC98" i="1"/>
  <c r="CC99" i="1"/>
  <c r="CC100" i="1"/>
  <c r="CC101" i="1"/>
  <c r="CC102" i="1"/>
  <c r="CC103" i="1"/>
  <c r="CC104" i="1"/>
  <c r="CC105" i="1"/>
  <c r="CC106" i="1"/>
  <c r="CC107" i="1"/>
  <c r="CC108" i="1"/>
  <c r="CC109" i="1"/>
  <c r="CC110" i="1"/>
  <c r="CC111" i="1"/>
  <c r="CC112" i="1"/>
  <c r="CC113" i="1"/>
  <c r="CC114" i="1"/>
  <c r="CC115" i="1"/>
  <c r="CC116" i="1"/>
  <c r="CC117" i="1"/>
  <c r="CC118" i="1"/>
  <c r="CC119" i="1"/>
  <c r="CC120" i="1"/>
  <c r="CC121" i="1"/>
  <c r="CC122" i="1"/>
  <c r="CC123" i="1"/>
  <c r="CC124" i="1"/>
  <c r="CC125" i="1"/>
  <c r="CC126" i="1"/>
  <c r="CC127" i="1"/>
  <c r="CC128" i="1"/>
  <c r="CC129" i="1"/>
  <c r="CC130" i="1"/>
  <c r="CC131" i="1"/>
  <c r="CC132" i="1"/>
  <c r="CC133" i="1"/>
  <c r="CC134" i="1"/>
  <c r="CC135" i="1"/>
  <c r="CC136" i="1"/>
  <c r="CC137" i="1"/>
  <c r="CC138" i="1"/>
  <c r="CC139" i="1"/>
  <c r="CC140" i="1"/>
  <c r="CC141" i="1"/>
  <c r="CC142" i="1"/>
  <c r="CC143" i="1"/>
  <c r="CC144" i="1"/>
  <c r="CC145" i="1"/>
  <c r="CC146" i="1"/>
  <c r="CC147" i="1"/>
  <c r="CC148" i="1"/>
  <c r="CC149" i="1"/>
  <c r="CC150" i="1"/>
  <c r="CC151" i="1"/>
  <c r="CC152" i="1"/>
  <c r="CC153" i="1"/>
  <c r="CC154" i="1"/>
  <c r="CC155" i="1"/>
  <c r="CC156" i="1"/>
  <c r="CC157" i="1"/>
  <c r="CC158" i="1"/>
  <c r="CC159" i="1"/>
  <c r="CC160" i="1"/>
  <c r="CC161" i="1"/>
  <c r="CC162" i="1"/>
  <c r="CC163" i="1"/>
  <c r="CC164" i="1"/>
  <c r="CC165" i="1"/>
  <c r="CC166" i="1"/>
  <c r="CC167" i="1"/>
  <c r="CC168" i="1"/>
  <c r="CC169" i="1"/>
  <c r="CC170" i="1"/>
  <c r="CC171" i="1"/>
  <c r="CC172" i="1"/>
  <c r="CC173" i="1"/>
  <c r="CC174" i="1"/>
  <c r="CC175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88" i="1"/>
  <c r="CC189" i="1"/>
  <c r="CC190" i="1"/>
  <c r="CC191" i="1"/>
  <c r="CC192" i="1"/>
  <c r="CC193" i="1"/>
  <c r="CC194" i="1"/>
  <c r="CC195" i="1"/>
  <c r="CC196" i="1"/>
  <c r="CC197" i="1"/>
  <c r="CC198" i="1"/>
  <c r="CC199" i="1"/>
  <c r="CC200" i="1"/>
  <c r="CC201" i="1"/>
  <c r="CC202" i="1"/>
  <c r="CC203" i="1"/>
  <c r="CC204" i="1"/>
  <c r="CC205" i="1"/>
  <c r="CC206" i="1"/>
  <c r="CC207" i="1"/>
  <c r="CC208" i="1"/>
  <c r="CC209" i="1"/>
  <c r="CC210" i="1"/>
  <c r="CC211" i="1"/>
  <c r="CC212" i="1"/>
  <c r="CC213" i="1"/>
  <c r="CC214" i="1"/>
  <c r="CC215" i="1"/>
  <c r="CC216" i="1"/>
  <c r="CC217" i="1"/>
  <c r="CC218" i="1"/>
  <c r="CC219" i="1"/>
  <c r="CC220" i="1"/>
  <c r="CC221" i="1"/>
  <c r="CC222" i="1"/>
  <c r="CC223" i="1"/>
  <c r="CC224" i="1"/>
  <c r="CC225" i="1"/>
  <c r="CC226" i="1"/>
  <c r="CC227" i="1"/>
  <c r="CC228" i="1"/>
  <c r="CC229" i="1"/>
  <c r="CC230" i="1"/>
  <c r="CC231" i="1"/>
  <c r="CC232" i="1"/>
  <c r="CC233" i="1"/>
  <c r="CC234" i="1"/>
  <c r="CC235" i="1"/>
  <c r="CC236" i="1"/>
  <c r="CC237" i="1"/>
  <c r="CC238" i="1"/>
  <c r="CC239" i="1"/>
  <c r="CC240" i="1"/>
  <c r="CC241" i="1"/>
  <c r="CC242" i="1"/>
  <c r="CC243" i="1"/>
  <c r="CC244" i="1"/>
  <c r="CC245" i="1"/>
  <c r="CC246" i="1"/>
  <c r="CC247" i="1"/>
  <c r="CC248" i="1"/>
  <c r="CC249" i="1"/>
  <c r="CC250" i="1"/>
  <c r="CC251" i="1"/>
  <c r="CC252" i="1"/>
  <c r="CC253" i="1"/>
  <c r="CC254" i="1"/>
  <c r="CC255" i="1"/>
  <c r="CC256" i="1"/>
  <c r="CC257" i="1"/>
  <c r="CC258" i="1"/>
  <c r="CC259" i="1"/>
  <c r="CC260" i="1"/>
  <c r="CC261" i="1"/>
  <c r="CC262" i="1"/>
  <c r="CC263" i="1"/>
  <c r="CC264" i="1"/>
  <c r="CC265" i="1"/>
  <c r="CC266" i="1"/>
  <c r="CC267" i="1"/>
  <c r="CC268" i="1"/>
  <c r="CC269" i="1"/>
  <c r="CC270" i="1"/>
  <c r="CC271" i="1"/>
  <c r="CC272" i="1"/>
  <c r="CC273" i="1"/>
  <c r="CC274" i="1"/>
  <c r="CC275" i="1"/>
  <c r="CC276" i="1"/>
  <c r="CC277" i="1"/>
  <c r="CC278" i="1"/>
  <c r="CC279" i="1"/>
  <c r="CC280" i="1"/>
  <c r="CC281" i="1"/>
  <c r="CC282" i="1"/>
  <c r="CC283" i="1"/>
  <c r="CC284" i="1"/>
  <c r="CC285" i="1"/>
  <c r="CC286" i="1"/>
  <c r="CC287" i="1"/>
  <c r="CC288" i="1"/>
  <c r="CC289" i="1"/>
  <c r="CC290" i="1"/>
  <c r="CC291" i="1"/>
  <c r="CC292" i="1"/>
  <c r="CC293" i="1"/>
  <c r="CC294" i="1"/>
  <c r="CC295" i="1"/>
  <c r="CC296" i="1"/>
  <c r="CC297" i="1"/>
  <c r="CC298" i="1"/>
  <c r="CC299" i="1"/>
  <c r="CC300" i="1"/>
  <c r="CC301" i="1"/>
  <c r="CC302" i="1"/>
  <c r="CC303" i="1"/>
  <c r="CC304" i="1"/>
  <c r="CC305" i="1"/>
  <c r="CC306" i="1"/>
  <c r="CC307" i="1"/>
  <c r="CC308" i="1"/>
  <c r="CC309" i="1"/>
  <c r="CC310" i="1"/>
  <c r="CC311" i="1"/>
  <c r="CC312" i="1"/>
  <c r="CC313" i="1"/>
  <c r="CC314" i="1"/>
  <c r="CC315" i="1"/>
  <c r="CC316" i="1"/>
  <c r="CC317" i="1"/>
  <c r="CC318" i="1"/>
  <c r="CC319" i="1"/>
  <c r="CC320" i="1"/>
  <c r="CC321" i="1"/>
  <c r="CC322" i="1"/>
  <c r="CC323" i="1"/>
  <c r="CC324" i="1"/>
  <c r="CC325" i="1"/>
  <c r="CC326" i="1"/>
  <c r="CC327" i="1"/>
  <c r="CC328" i="1"/>
  <c r="CC329" i="1"/>
  <c r="CC330" i="1"/>
  <c r="CC331" i="1"/>
  <c r="CC332" i="1"/>
  <c r="CC333" i="1"/>
  <c r="CC334" i="1"/>
  <c r="CC335" i="1"/>
  <c r="CC336" i="1"/>
  <c r="CC337" i="1"/>
  <c r="CC338" i="1"/>
  <c r="CC339" i="1"/>
  <c r="CC340" i="1"/>
  <c r="CC341" i="1"/>
  <c r="CC342" i="1"/>
  <c r="CC343" i="1"/>
  <c r="CC344" i="1"/>
  <c r="CC345" i="1"/>
  <c r="CC346" i="1"/>
  <c r="CC347" i="1"/>
  <c r="CC348" i="1"/>
  <c r="CC349" i="1"/>
  <c r="CC350" i="1"/>
  <c r="CC351" i="1"/>
  <c r="CC352" i="1"/>
  <c r="CC353" i="1"/>
  <c r="CC354" i="1"/>
  <c r="CC355" i="1"/>
  <c r="CC356" i="1"/>
  <c r="CC357" i="1"/>
  <c r="CC358" i="1"/>
  <c r="CC359" i="1"/>
  <c r="CC360" i="1"/>
  <c r="CC361" i="1"/>
  <c r="CC362" i="1"/>
  <c r="CC363" i="1"/>
  <c r="CC364" i="1"/>
  <c r="CC365" i="1"/>
  <c r="CC366" i="1"/>
  <c r="CC367" i="1"/>
  <c r="CC368" i="1"/>
  <c r="CC369" i="1"/>
  <c r="CC370" i="1"/>
  <c r="CC371" i="1"/>
  <c r="CC372" i="1"/>
  <c r="CC373" i="1"/>
  <c r="CC374" i="1"/>
  <c r="CC375" i="1"/>
  <c r="CC376" i="1"/>
  <c r="CC377" i="1"/>
  <c r="CC378" i="1"/>
  <c r="CC379" i="1"/>
  <c r="CC380" i="1"/>
  <c r="CC381" i="1"/>
  <c r="CC382" i="1"/>
  <c r="CC383" i="1"/>
  <c r="CC384" i="1"/>
  <c r="CC385" i="1"/>
  <c r="CC386" i="1"/>
  <c r="CC387" i="1"/>
  <c r="CC388" i="1"/>
  <c r="CC389" i="1"/>
  <c r="CC390" i="1"/>
  <c r="CC391" i="1"/>
  <c r="CC392" i="1"/>
  <c r="CC393" i="1"/>
  <c r="CC394" i="1"/>
  <c r="CC395" i="1"/>
  <c r="CC396" i="1"/>
  <c r="CC397" i="1"/>
  <c r="CC398" i="1"/>
  <c r="CC399" i="1"/>
  <c r="CC400" i="1"/>
  <c r="CC401" i="1"/>
  <c r="CC402" i="1"/>
  <c r="CC403" i="1"/>
  <c r="CC404" i="1"/>
  <c r="CC405" i="1"/>
  <c r="CC406" i="1"/>
  <c r="CC407" i="1"/>
  <c r="CC408" i="1"/>
  <c r="CC409" i="1"/>
  <c r="CC410" i="1"/>
  <c r="CC411" i="1"/>
  <c r="CC412" i="1"/>
  <c r="CC413" i="1"/>
  <c r="CC414" i="1"/>
  <c r="CC415" i="1"/>
  <c r="CC416" i="1"/>
  <c r="CC417" i="1"/>
  <c r="CC418" i="1"/>
  <c r="CC419" i="1"/>
  <c r="CC420" i="1"/>
  <c r="CC421" i="1"/>
  <c r="CC422" i="1"/>
  <c r="CC423" i="1"/>
  <c r="CC424" i="1"/>
  <c r="CC425" i="1"/>
  <c r="CC426" i="1"/>
  <c r="CC427" i="1"/>
  <c r="CC428" i="1"/>
  <c r="CC429" i="1"/>
  <c r="CC430" i="1"/>
  <c r="CC431" i="1"/>
  <c r="CC432" i="1"/>
  <c r="CC433" i="1"/>
  <c r="CC434" i="1"/>
  <c r="CC435" i="1"/>
  <c r="CC436" i="1"/>
  <c r="CC437" i="1"/>
  <c r="CC438" i="1"/>
  <c r="CC439" i="1"/>
  <c r="CC440" i="1"/>
  <c r="CC441" i="1"/>
  <c r="CC442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55" i="1"/>
  <c r="CC456" i="1"/>
  <c r="CC457" i="1"/>
  <c r="CC458" i="1"/>
  <c r="CC459" i="1"/>
  <c r="CC460" i="1"/>
  <c r="CC461" i="1"/>
  <c r="CC462" i="1"/>
  <c r="CC463" i="1"/>
  <c r="CC464" i="1"/>
  <c r="CC465" i="1"/>
  <c r="CC466" i="1"/>
  <c r="CC467" i="1"/>
  <c r="CC468" i="1"/>
  <c r="CC469" i="1"/>
  <c r="CC470" i="1"/>
  <c r="CC471" i="1"/>
  <c r="CC472" i="1"/>
  <c r="CC473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2" i="1"/>
  <c r="CC493" i="1"/>
  <c r="CC494" i="1"/>
  <c r="CC495" i="1"/>
  <c r="CC496" i="1"/>
  <c r="CC497" i="1"/>
  <c r="CC498" i="1"/>
  <c r="CC499" i="1"/>
  <c r="CC500" i="1"/>
  <c r="CC501" i="1"/>
  <c r="CC502" i="1"/>
  <c r="CC503" i="1"/>
  <c r="CC504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8" i="1"/>
  <c r="CC519" i="1"/>
  <c r="CC520" i="1"/>
  <c r="CC521" i="1"/>
  <c r="CC522" i="1"/>
  <c r="CC523" i="1"/>
  <c r="CC524" i="1"/>
  <c r="CC525" i="1"/>
  <c r="CC526" i="1"/>
  <c r="CC527" i="1"/>
  <c r="CC528" i="1"/>
  <c r="CC529" i="1"/>
  <c r="CC530" i="1"/>
  <c r="CC531" i="1"/>
  <c r="CC532" i="1"/>
  <c r="CC533" i="1"/>
  <c r="CC534" i="1"/>
  <c r="CC535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7" i="1"/>
  <c r="CC558" i="1"/>
  <c r="CC559" i="1"/>
  <c r="CC560" i="1"/>
  <c r="CC561" i="1"/>
  <c r="CC562" i="1"/>
  <c r="CC563" i="1"/>
  <c r="CC564" i="1"/>
  <c r="CC565" i="1"/>
  <c r="CC566" i="1"/>
  <c r="CC567" i="1"/>
  <c r="CC568" i="1"/>
  <c r="CC569" i="1"/>
  <c r="CC570" i="1"/>
  <c r="CC571" i="1"/>
  <c r="CC572" i="1"/>
  <c r="CC573" i="1"/>
  <c r="CC574" i="1"/>
  <c r="CC575" i="1"/>
  <c r="CC576" i="1"/>
  <c r="CC577" i="1"/>
  <c r="CC578" i="1"/>
  <c r="CC579" i="1"/>
  <c r="CC580" i="1"/>
  <c r="CC581" i="1"/>
  <c r="CC582" i="1"/>
  <c r="CC583" i="1"/>
  <c r="CC584" i="1"/>
  <c r="CC585" i="1"/>
  <c r="CC586" i="1"/>
  <c r="CC587" i="1"/>
  <c r="CC588" i="1"/>
  <c r="CC589" i="1"/>
  <c r="CC590" i="1"/>
  <c r="CC591" i="1"/>
  <c r="CC592" i="1"/>
  <c r="CC593" i="1"/>
  <c r="CC594" i="1"/>
  <c r="CC595" i="1"/>
  <c r="CC596" i="1"/>
  <c r="CC597" i="1"/>
  <c r="CC598" i="1"/>
  <c r="CC599" i="1"/>
  <c r="CC600" i="1"/>
  <c r="CC601" i="1"/>
  <c r="CC602" i="1"/>
  <c r="CC603" i="1"/>
  <c r="CC604" i="1"/>
  <c r="CC605" i="1"/>
  <c r="CC606" i="1"/>
  <c r="CC607" i="1"/>
  <c r="CC608" i="1"/>
  <c r="CC609" i="1"/>
  <c r="CC610" i="1"/>
  <c r="CC611" i="1"/>
  <c r="CC612" i="1"/>
  <c r="CC613" i="1"/>
  <c r="CC614" i="1"/>
  <c r="CC615" i="1"/>
  <c r="CC616" i="1"/>
  <c r="CC617" i="1"/>
  <c r="CC618" i="1"/>
  <c r="CC619" i="1"/>
  <c r="CC620" i="1"/>
  <c r="CC621" i="1"/>
  <c r="CC622" i="1"/>
  <c r="CC623" i="1"/>
  <c r="CC624" i="1"/>
  <c r="CC625" i="1"/>
  <c r="CC626" i="1"/>
  <c r="CC627" i="1"/>
  <c r="CC628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2" i="1"/>
  <c r="CC643" i="1"/>
  <c r="CC644" i="1"/>
  <c r="CC645" i="1"/>
  <c r="CC646" i="1"/>
  <c r="CC647" i="1"/>
  <c r="CC648" i="1"/>
  <c r="CC649" i="1"/>
  <c r="CC650" i="1"/>
  <c r="CC651" i="1"/>
  <c r="CC652" i="1"/>
  <c r="CC653" i="1"/>
  <c r="CC654" i="1"/>
  <c r="CC655" i="1"/>
  <c r="CC656" i="1"/>
  <c r="CC657" i="1"/>
  <c r="CC658" i="1"/>
  <c r="CC659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C684" i="1"/>
  <c r="CC685" i="1"/>
  <c r="CC686" i="1"/>
  <c r="CC687" i="1"/>
  <c r="CC688" i="1"/>
  <c r="CC689" i="1"/>
  <c r="CC690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2" i="1"/>
  <c r="CC713" i="1"/>
  <c r="CC714" i="1"/>
  <c r="CC715" i="1"/>
  <c r="CC716" i="1"/>
  <c r="CC717" i="1"/>
  <c r="CC718" i="1"/>
  <c r="CC719" i="1"/>
  <c r="CC720" i="1"/>
  <c r="CC72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4" i="1"/>
  <c r="CC735" i="1"/>
  <c r="CC736" i="1"/>
  <c r="CC737" i="1"/>
  <c r="CC738" i="1"/>
  <c r="CC739" i="1"/>
  <c r="CC740" i="1"/>
  <c r="CC741" i="1"/>
  <c r="CC742" i="1"/>
  <c r="CC743" i="1"/>
  <c r="CC744" i="1"/>
  <c r="CC745" i="1"/>
  <c r="CC746" i="1"/>
  <c r="CC747" i="1"/>
  <c r="CC748" i="1"/>
  <c r="CC749" i="1"/>
  <c r="CC750" i="1"/>
  <c r="CC751" i="1"/>
  <c r="CC752" i="1"/>
  <c r="CC753" i="1"/>
  <c r="CC754" i="1"/>
  <c r="CC755" i="1"/>
  <c r="CC756" i="1"/>
  <c r="CC757" i="1"/>
  <c r="CC758" i="1"/>
  <c r="CC759" i="1"/>
  <c r="CC760" i="1"/>
  <c r="CC761" i="1"/>
  <c r="CC762" i="1"/>
  <c r="CC763" i="1"/>
  <c r="CC764" i="1"/>
  <c r="CC765" i="1"/>
  <c r="CC766" i="1"/>
  <c r="CC767" i="1"/>
  <c r="CC768" i="1"/>
  <c r="CC769" i="1"/>
  <c r="CC770" i="1"/>
  <c r="CC771" i="1"/>
  <c r="CC772" i="1"/>
  <c r="CC773" i="1"/>
  <c r="CC774" i="1"/>
  <c r="CC775" i="1"/>
  <c r="CC776" i="1"/>
  <c r="CC777" i="1"/>
  <c r="CC778" i="1"/>
  <c r="CC779" i="1"/>
  <c r="CC780" i="1"/>
  <c r="CC781" i="1"/>
  <c r="CC782" i="1"/>
  <c r="CC783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CC808" i="1"/>
  <c r="CC809" i="1"/>
  <c r="CC810" i="1"/>
  <c r="CC811" i="1"/>
  <c r="CC812" i="1"/>
  <c r="CC813" i="1"/>
  <c r="CC814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0" i="1"/>
  <c r="CC831" i="1"/>
  <c r="CC832" i="1"/>
  <c r="CC833" i="1"/>
  <c r="CC834" i="1"/>
  <c r="CC835" i="1"/>
  <c r="CC836" i="1"/>
  <c r="CC837" i="1"/>
  <c r="CC838" i="1"/>
  <c r="CC839" i="1"/>
  <c r="CC840" i="1"/>
  <c r="CC841" i="1"/>
  <c r="CC842" i="1"/>
  <c r="CC843" i="1"/>
  <c r="CC844" i="1"/>
  <c r="CC845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4" i="1"/>
  <c r="CC865" i="1"/>
  <c r="CC866" i="1"/>
  <c r="CC867" i="1"/>
  <c r="CC868" i="1"/>
  <c r="CC869" i="1"/>
  <c r="CC870" i="1"/>
  <c r="CC871" i="1"/>
  <c r="CC872" i="1"/>
  <c r="CC873" i="1"/>
  <c r="CC874" i="1"/>
  <c r="CC875" i="1"/>
  <c r="CC876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C901" i="1"/>
  <c r="CC902" i="1"/>
  <c r="CC903" i="1"/>
  <c r="CC904" i="1"/>
  <c r="CC905" i="1"/>
  <c r="CC906" i="1"/>
  <c r="CC907" i="1"/>
  <c r="CC908" i="1"/>
  <c r="CC909" i="1"/>
  <c r="CC910" i="1"/>
  <c r="CC911" i="1"/>
  <c r="CC912" i="1"/>
  <c r="CC913" i="1"/>
  <c r="CC914" i="1"/>
  <c r="CC915" i="1"/>
  <c r="CC916" i="1"/>
  <c r="CC917" i="1"/>
  <c r="CC918" i="1"/>
  <c r="CC919" i="1"/>
  <c r="CC920" i="1"/>
  <c r="CC921" i="1"/>
  <c r="CC922" i="1"/>
  <c r="CC923" i="1"/>
  <c r="CC924" i="1"/>
  <c r="CC925" i="1"/>
  <c r="CC926" i="1"/>
  <c r="CC927" i="1"/>
  <c r="CC928" i="1"/>
  <c r="CC929" i="1"/>
  <c r="CC930" i="1"/>
  <c r="CC931" i="1"/>
  <c r="CC932" i="1"/>
  <c r="CC933" i="1"/>
  <c r="CC934" i="1"/>
  <c r="CC935" i="1"/>
  <c r="CC936" i="1"/>
  <c r="CC937" i="1"/>
  <c r="CC938" i="1"/>
  <c r="CC939" i="1"/>
  <c r="CC940" i="1"/>
  <c r="CC941" i="1"/>
  <c r="CC942" i="1"/>
  <c r="CC943" i="1"/>
  <c r="CC944" i="1"/>
  <c r="CC945" i="1"/>
  <c r="CC946" i="1"/>
  <c r="CC947" i="1"/>
  <c r="CC948" i="1"/>
  <c r="CC949" i="1"/>
  <c r="CC950" i="1"/>
  <c r="CC951" i="1"/>
  <c r="CC952" i="1"/>
  <c r="CC953" i="1"/>
  <c r="CC954" i="1"/>
  <c r="CC955" i="1"/>
  <c r="CC956" i="1"/>
  <c r="CC957" i="1"/>
  <c r="CC958" i="1"/>
  <c r="CC959" i="1"/>
  <c r="CC960" i="1"/>
  <c r="CC961" i="1"/>
  <c r="CC962" i="1"/>
  <c r="CC963" i="1"/>
  <c r="CC964" i="1"/>
  <c r="CC965" i="1"/>
  <c r="CC966" i="1"/>
  <c r="CC967" i="1"/>
  <c r="CC968" i="1"/>
  <c r="CC969" i="1"/>
  <c r="CC970" i="1"/>
  <c r="CC971" i="1"/>
  <c r="CC972" i="1"/>
  <c r="CC973" i="1"/>
  <c r="CC974" i="1"/>
  <c r="CC975" i="1"/>
  <c r="CC976" i="1"/>
  <c r="CC977" i="1"/>
  <c r="CC978" i="1"/>
  <c r="CC979" i="1"/>
  <c r="CC980" i="1"/>
  <c r="CC981" i="1"/>
  <c r="CC982" i="1"/>
  <c r="CC983" i="1"/>
  <c r="CC984" i="1"/>
  <c r="CC985" i="1"/>
  <c r="CC986" i="1"/>
  <c r="CC987" i="1"/>
  <c r="CC988" i="1"/>
  <c r="CC989" i="1"/>
  <c r="CC990" i="1"/>
  <c r="CC991" i="1"/>
  <c r="CC992" i="1"/>
  <c r="CC993" i="1"/>
  <c r="CC994" i="1"/>
  <c r="CC995" i="1"/>
  <c r="CC996" i="1"/>
  <c r="CC997" i="1"/>
  <c r="CC998" i="1"/>
  <c r="CC999" i="1"/>
  <c r="CC1000" i="1"/>
  <c r="CC1001" i="1"/>
  <c r="CC1002" i="1"/>
  <c r="CC1003" i="1"/>
  <c r="CC1004" i="1"/>
  <c r="CC1005" i="1"/>
  <c r="CC1006" i="1"/>
  <c r="CC1007" i="1"/>
  <c r="CC1008" i="1"/>
  <c r="CC1009" i="1"/>
  <c r="CC1010" i="1"/>
  <c r="CC1011" i="1"/>
  <c r="CC1012" i="1"/>
  <c r="CC1013" i="1"/>
  <c r="CC1014" i="1"/>
  <c r="CC1015" i="1"/>
  <c r="CC1016" i="1"/>
  <c r="CC1017" i="1"/>
  <c r="CC1018" i="1"/>
  <c r="CC1019" i="1"/>
  <c r="CC1020" i="1"/>
  <c r="CC1021" i="1"/>
  <c r="CC1022" i="1"/>
  <c r="CC1023" i="1"/>
  <c r="CC1024" i="1"/>
  <c r="CC1025" i="1"/>
  <c r="CC1026" i="1"/>
  <c r="CC1027" i="1"/>
  <c r="CC1028" i="1"/>
  <c r="CC1029" i="1"/>
  <c r="CC1030" i="1"/>
  <c r="CC1031" i="1"/>
  <c r="CC1032" i="1"/>
  <c r="CC1033" i="1"/>
  <c r="CC1034" i="1"/>
  <c r="CC1035" i="1"/>
  <c r="CC1036" i="1"/>
  <c r="CC1037" i="1"/>
  <c r="CC1038" i="1"/>
  <c r="CC1039" i="1"/>
  <c r="CC1040" i="1"/>
  <c r="CC1041" i="1"/>
  <c r="CC1042" i="1"/>
  <c r="CC1043" i="1"/>
  <c r="CC1044" i="1"/>
  <c r="CC1045" i="1"/>
  <c r="CC1046" i="1"/>
  <c r="CC1047" i="1"/>
  <c r="CC1048" i="1"/>
  <c r="CC1049" i="1"/>
  <c r="CC1050" i="1"/>
  <c r="CC1051" i="1"/>
  <c r="CC1052" i="1"/>
  <c r="CC1053" i="1"/>
  <c r="CC1054" i="1"/>
  <c r="CC1055" i="1"/>
  <c r="CC1056" i="1"/>
  <c r="CC1057" i="1"/>
  <c r="CC1058" i="1"/>
  <c r="CC1059" i="1"/>
  <c r="CC1060" i="1"/>
  <c r="CC1061" i="1"/>
  <c r="CC1062" i="1"/>
  <c r="CC1063" i="1"/>
  <c r="CC1064" i="1"/>
  <c r="CC1065" i="1"/>
  <c r="CC1066" i="1"/>
  <c r="CC1067" i="1"/>
  <c r="CC1068" i="1"/>
  <c r="CC1069" i="1"/>
  <c r="CC1070" i="1"/>
  <c r="CC1071" i="1"/>
  <c r="CC1072" i="1"/>
  <c r="CC1073" i="1"/>
  <c r="CC1074" i="1"/>
  <c r="CC1075" i="1"/>
  <c r="CC1076" i="1"/>
  <c r="CC1077" i="1"/>
  <c r="CC1078" i="1"/>
  <c r="CC1079" i="1"/>
  <c r="CC1080" i="1"/>
  <c r="CC1081" i="1"/>
  <c r="CC1082" i="1"/>
  <c r="CC1083" i="1"/>
  <c r="CC1084" i="1"/>
  <c r="CC1085" i="1"/>
  <c r="CC1086" i="1"/>
  <c r="CC1087" i="1"/>
  <c r="CC1088" i="1"/>
  <c r="CC1089" i="1"/>
  <c r="CC1090" i="1"/>
  <c r="CC1091" i="1"/>
  <c r="CC1092" i="1"/>
  <c r="CC1093" i="1"/>
  <c r="CC1094" i="1"/>
  <c r="CC1095" i="1"/>
  <c r="CC1096" i="1"/>
  <c r="CC1097" i="1"/>
  <c r="CC1098" i="1"/>
  <c r="CC1099" i="1"/>
  <c r="CC1100" i="1"/>
  <c r="CC1101" i="1"/>
  <c r="CC1102" i="1"/>
  <c r="CC1103" i="1"/>
  <c r="CC1104" i="1"/>
  <c r="CC1105" i="1"/>
  <c r="CC1106" i="1"/>
  <c r="CC1107" i="1"/>
  <c r="CC1108" i="1"/>
  <c r="CC1109" i="1"/>
  <c r="CC1110" i="1"/>
  <c r="CC1111" i="1"/>
  <c r="CC1112" i="1"/>
  <c r="CC1113" i="1"/>
  <c r="CC1114" i="1"/>
  <c r="CC1115" i="1"/>
  <c r="CC1116" i="1"/>
  <c r="CC1117" i="1"/>
  <c r="CC1118" i="1"/>
  <c r="CC1119" i="1"/>
  <c r="CC1120" i="1"/>
  <c r="CC1121" i="1"/>
  <c r="CC1122" i="1"/>
  <c r="CC1123" i="1"/>
  <c r="CC1124" i="1"/>
  <c r="CC1125" i="1"/>
  <c r="CC1126" i="1"/>
  <c r="CC1127" i="1"/>
  <c r="CC1128" i="1"/>
  <c r="CC1129" i="1"/>
  <c r="CC1130" i="1"/>
  <c r="CC1131" i="1"/>
  <c r="CC1132" i="1"/>
  <c r="CC1133" i="1"/>
  <c r="CC1134" i="1"/>
  <c r="CC1135" i="1"/>
  <c r="CC1136" i="1"/>
  <c r="CC1137" i="1"/>
  <c r="CC1138" i="1"/>
  <c r="CC1139" i="1"/>
  <c r="CC1140" i="1"/>
  <c r="CC1141" i="1"/>
  <c r="CC1142" i="1"/>
  <c r="CC1143" i="1"/>
  <c r="CC1144" i="1"/>
  <c r="CC1145" i="1"/>
  <c r="CC1146" i="1"/>
  <c r="CC1147" i="1"/>
  <c r="CC1148" i="1"/>
  <c r="CC1149" i="1"/>
  <c r="CC1150" i="1"/>
  <c r="CC1151" i="1"/>
  <c r="CC1152" i="1"/>
  <c r="CC1153" i="1"/>
  <c r="CC1154" i="1"/>
  <c r="CC1155" i="1"/>
  <c r="CC1156" i="1"/>
  <c r="CC1157" i="1"/>
  <c r="CC1158" i="1"/>
  <c r="CC1159" i="1"/>
  <c r="CC1160" i="1"/>
  <c r="CC1161" i="1"/>
  <c r="CC1162" i="1"/>
  <c r="CC1163" i="1"/>
  <c r="CC1164" i="1"/>
  <c r="CC1165" i="1"/>
  <c r="CC1166" i="1"/>
  <c r="CC1167" i="1"/>
  <c r="CC1168" i="1"/>
  <c r="CC1169" i="1"/>
  <c r="CC1170" i="1"/>
  <c r="CC1171" i="1"/>
  <c r="CC1172" i="1"/>
  <c r="CC1173" i="1"/>
  <c r="CC1174" i="1"/>
  <c r="CC1175" i="1"/>
  <c r="CC1176" i="1"/>
  <c r="CC1177" i="1"/>
  <c r="CC1178" i="1"/>
  <c r="CC1179" i="1"/>
  <c r="CC1180" i="1"/>
  <c r="CC1181" i="1"/>
  <c r="CC1182" i="1"/>
  <c r="CC1183" i="1"/>
  <c r="CC1184" i="1"/>
  <c r="CC1185" i="1"/>
  <c r="CC1186" i="1"/>
  <c r="CC1187" i="1"/>
  <c r="CC1188" i="1"/>
  <c r="CC1189" i="1"/>
  <c r="CC1190" i="1"/>
  <c r="CC1191" i="1"/>
  <c r="CC1192" i="1"/>
  <c r="CC1193" i="1"/>
  <c r="CC1194" i="1"/>
  <c r="CC1195" i="1"/>
  <c r="CC1196" i="1"/>
  <c r="CC1197" i="1"/>
  <c r="CC1198" i="1"/>
  <c r="CC1199" i="1"/>
  <c r="CC1200" i="1"/>
  <c r="CC1201" i="1"/>
  <c r="CC1202" i="1"/>
  <c r="CC1203" i="1"/>
  <c r="CC1204" i="1"/>
  <c r="CC1205" i="1"/>
  <c r="CC1206" i="1"/>
  <c r="CC1207" i="1"/>
  <c r="CC1208" i="1"/>
  <c r="CC1209" i="1"/>
  <c r="CC1210" i="1"/>
  <c r="CC1211" i="1"/>
  <c r="CC1212" i="1"/>
  <c r="CC1213" i="1"/>
  <c r="CC1214" i="1"/>
  <c r="CC1215" i="1"/>
  <c r="CC1216" i="1"/>
  <c r="CC1217" i="1"/>
  <c r="CC1218" i="1"/>
  <c r="CC1219" i="1"/>
  <c r="CC1220" i="1"/>
  <c r="CC1221" i="1"/>
  <c r="CC1222" i="1"/>
  <c r="CC1223" i="1"/>
  <c r="CC1224" i="1"/>
  <c r="CC1225" i="1"/>
  <c r="CC1226" i="1"/>
  <c r="CC1227" i="1"/>
  <c r="CC1228" i="1"/>
  <c r="CC1229" i="1"/>
  <c r="CC1230" i="1"/>
  <c r="CC1231" i="1"/>
  <c r="CC1232" i="1"/>
  <c r="CC1233" i="1"/>
  <c r="CC1234" i="1"/>
  <c r="CC1235" i="1"/>
  <c r="CC1236" i="1"/>
  <c r="CC1237" i="1"/>
  <c r="CC1238" i="1"/>
  <c r="CC1239" i="1"/>
  <c r="CC1240" i="1"/>
  <c r="CC1241" i="1"/>
  <c r="CC1242" i="1"/>
  <c r="CC1243" i="1"/>
  <c r="CC1244" i="1"/>
  <c r="CC1245" i="1"/>
  <c r="CC1246" i="1"/>
  <c r="CC1247" i="1"/>
  <c r="CC1248" i="1"/>
  <c r="CC1249" i="1"/>
  <c r="CC1250" i="1"/>
  <c r="CC1251" i="1"/>
  <c r="CC1252" i="1"/>
  <c r="CC1253" i="1"/>
  <c r="CC1254" i="1"/>
  <c r="CC1255" i="1"/>
  <c r="CC1256" i="1"/>
  <c r="CC1257" i="1"/>
  <c r="CC1258" i="1"/>
  <c r="CC1259" i="1"/>
  <c r="CC1260" i="1"/>
  <c r="CC1261" i="1"/>
  <c r="CC1262" i="1"/>
  <c r="CC1263" i="1"/>
  <c r="CC1264" i="1"/>
  <c r="CC1265" i="1"/>
  <c r="CC1266" i="1"/>
  <c r="CC1267" i="1"/>
  <c r="CC1268" i="1"/>
  <c r="CC1269" i="1"/>
  <c r="CC1270" i="1"/>
  <c r="CC1271" i="1"/>
  <c r="CC1272" i="1"/>
  <c r="CC1273" i="1"/>
  <c r="CC1274" i="1"/>
  <c r="CC1275" i="1"/>
  <c r="CC1276" i="1"/>
  <c r="CC1277" i="1"/>
  <c r="CC1278" i="1"/>
  <c r="CC1279" i="1"/>
  <c r="CC1280" i="1"/>
  <c r="CC1281" i="1"/>
  <c r="CC1282" i="1"/>
  <c r="CC1283" i="1"/>
  <c r="CC1284" i="1"/>
  <c r="CC1285" i="1"/>
  <c r="CC1286" i="1"/>
  <c r="CC1287" i="1"/>
  <c r="CC1288" i="1"/>
  <c r="CC1289" i="1"/>
  <c r="CC1290" i="1"/>
  <c r="CC1291" i="1"/>
  <c r="CC1292" i="1"/>
  <c r="CC1293" i="1"/>
  <c r="CC1294" i="1"/>
  <c r="CC1295" i="1"/>
  <c r="CC1296" i="1"/>
  <c r="CC1297" i="1"/>
  <c r="CC1298" i="1"/>
  <c r="CC1299" i="1"/>
  <c r="CC1300" i="1"/>
  <c r="CC1301" i="1"/>
  <c r="CC1302" i="1"/>
  <c r="CC1303" i="1"/>
  <c r="CC1304" i="1"/>
  <c r="CC1305" i="1"/>
  <c r="CC1306" i="1"/>
  <c r="CC1307" i="1"/>
  <c r="CC1308" i="1"/>
  <c r="CC1309" i="1"/>
  <c r="CC1310" i="1"/>
  <c r="CC1311" i="1"/>
  <c r="CC1312" i="1"/>
  <c r="CC1313" i="1"/>
  <c r="CC1314" i="1"/>
  <c r="CC1315" i="1"/>
  <c r="CC1316" i="1"/>
  <c r="CC1317" i="1"/>
  <c r="CC1318" i="1"/>
  <c r="CC1319" i="1"/>
  <c r="CC1320" i="1"/>
  <c r="CC1321" i="1"/>
  <c r="CC1322" i="1"/>
  <c r="CC1323" i="1"/>
  <c r="CC1324" i="1"/>
  <c r="CC1325" i="1"/>
  <c r="CC1326" i="1"/>
  <c r="CC1327" i="1"/>
  <c r="CC1328" i="1"/>
  <c r="CC1329" i="1"/>
  <c r="CC1330" i="1"/>
  <c r="CC1331" i="1"/>
  <c r="CC1332" i="1"/>
  <c r="CC1333" i="1"/>
  <c r="CC1334" i="1"/>
  <c r="CC1335" i="1"/>
  <c r="CC1336" i="1"/>
  <c r="CC1337" i="1"/>
  <c r="CC1338" i="1"/>
  <c r="CC1339" i="1"/>
  <c r="CC1340" i="1"/>
  <c r="CC1341" i="1"/>
  <c r="CC1342" i="1"/>
  <c r="CC1343" i="1"/>
  <c r="CC1344" i="1"/>
  <c r="CC1345" i="1"/>
  <c r="CC1346" i="1"/>
  <c r="CC1347" i="1"/>
  <c r="CC1348" i="1"/>
  <c r="CC1349" i="1"/>
  <c r="CC1350" i="1"/>
  <c r="CC1351" i="1"/>
  <c r="CC1352" i="1"/>
  <c r="CC1353" i="1"/>
  <c r="CC1354" i="1"/>
  <c r="CC1355" i="1"/>
  <c r="CC1356" i="1"/>
  <c r="CC1357" i="1"/>
  <c r="CC1358" i="1"/>
  <c r="CC1359" i="1"/>
  <c r="CC1360" i="1"/>
  <c r="CC1361" i="1"/>
  <c r="CC1362" i="1"/>
  <c r="CC1363" i="1"/>
  <c r="CC1364" i="1"/>
  <c r="CC1365" i="1"/>
  <c r="CC1366" i="1"/>
  <c r="CC1367" i="1"/>
  <c r="CC1368" i="1"/>
  <c r="CC1369" i="1"/>
  <c r="CC1370" i="1"/>
  <c r="CC1371" i="1"/>
  <c r="CC1372" i="1"/>
  <c r="CC1373" i="1"/>
  <c r="CC1374" i="1"/>
  <c r="CC1375" i="1"/>
  <c r="CC1376" i="1"/>
  <c r="CC1377" i="1"/>
  <c r="CC1378" i="1"/>
  <c r="CC1379" i="1"/>
  <c r="CC1380" i="1"/>
  <c r="CC1381" i="1"/>
  <c r="CC1382" i="1"/>
  <c r="CC1383" i="1"/>
  <c r="CC1384" i="1"/>
  <c r="CC1385" i="1"/>
  <c r="CC1386" i="1"/>
  <c r="CC1387" i="1"/>
  <c r="CC1388" i="1"/>
  <c r="CC1389" i="1"/>
  <c r="CC1390" i="1"/>
  <c r="CC1391" i="1"/>
  <c r="CC1392" i="1"/>
  <c r="CC1393" i="1"/>
  <c r="CC1394" i="1"/>
  <c r="CC1395" i="1"/>
  <c r="CC1396" i="1"/>
  <c r="CC1397" i="1"/>
  <c r="CC1398" i="1"/>
  <c r="CC1399" i="1"/>
  <c r="CC1400" i="1"/>
  <c r="CC1401" i="1"/>
  <c r="CC1402" i="1"/>
  <c r="CC1403" i="1"/>
  <c r="CC1404" i="1"/>
  <c r="CC1405" i="1"/>
  <c r="CC1406" i="1"/>
  <c r="CC1407" i="1"/>
  <c r="CC1408" i="1"/>
  <c r="CC1409" i="1"/>
  <c r="CC1410" i="1"/>
  <c r="CC1411" i="1"/>
  <c r="CC1412" i="1"/>
  <c r="CC1413" i="1"/>
  <c r="CC1414" i="1"/>
  <c r="CC1415" i="1"/>
  <c r="CC1416" i="1"/>
  <c r="CC1417" i="1"/>
  <c r="CC1418" i="1"/>
  <c r="CC1419" i="1"/>
  <c r="CC1420" i="1"/>
  <c r="CC1421" i="1"/>
  <c r="CC1422" i="1"/>
  <c r="CC1423" i="1"/>
  <c r="CC1424" i="1"/>
  <c r="CC1425" i="1"/>
  <c r="CC1426" i="1"/>
  <c r="CC1427" i="1"/>
  <c r="CC1428" i="1"/>
  <c r="CC1429" i="1"/>
  <c r="CC1430" i="1"/>
  <c r="CC1431" i="1"/>
  <c r="CC1432" i="1"/>
  <c r="CC1433" i="1"/>
  <c r="CC1434" i="1"/>
  <c r="CC1435" i="1"/>
  <c r="CC1436" i="1"/>
  <c r="CC1437" i="1"/>
  <c r="CC1438" i="1"/>
  <c r="CC1439" i="1"/>
  <c r="CC1440" i="1"/>
  <c r="CC1441" i="1"/>
  <c r="CC1442" i="1"/>
  <c r="CC1443" i="1"/>
  <c r="CC1444" i="1"/>
  <c r="CC1445" i="1"/>
  <c r="CC1446" i="1"/>
  <c r="CC1447" i="1"/>
  <c r="CC1448" i="1"/>
  <c r="CC1449" i="1"/>
  <c r="CC1450" i="1"/>
  <c r="CC1451" i="1"/>
  <c r="CC1452" i="1"/>
  <c r="CC1453" i="1"/>
  <c r="CC1454" i="1"/>
  <c r="CC1455" i="1"/>
  <c r="CC1456" i="1"/>
  <c r="CC1457" i="1"/>
  <c r="CC1458" i="1"/>
  <c r="CC1459" i="1"/>
  <c r="CC1460" i="1"/>
  <c r="CC1461" i="1"/>
  <c r="CC1462" i="1"/>
  <c r="CC1463" i="1"/>
  <c r="CC1464" i="1"/>
  <c r="CC1465" i="1"/>
  <c r="CC1466" i="1"/>
  <c r="CC1467" i="1"/>
  <c r="CC1468" i="1"/>
  <c r="CC1469" i="1"/>
  <c r="CC1470" i="1"/>
  <c r="CC1471" i="1"/>
  <c r="CC1472" i="1"/>
  <c r="CC1473" i="1"/>
  <c r="CC1474" i="1"/>
  <c r="CC1475" i="1"/>
  <c r="CC1476" i="1"/>
  <c r="CC1477" i="1"/>
  <c r="CC1478" i="1"/>
  <c r="CC1479" i="1"/>
  <c r="CC1480" i="1"/>
  <c r="CC1481" i="1"/>
  <c r="CC1482" i="1"/>
  <c r="CC1483" i="1"/>
  <c r="CC1484" i="1"/>
  <c r="CC1485" i="1"/>
  <c r="CC1486" i="1"/>
  <c r="CC1487" i="1"/>
  <c r="CC1488" i="1"/>
  <c r="CC1489" i="1"/>
  <c r="CC1490" i="1"/>
  <c r="CC1491" i="1"/>
  <c r="CC1492" i="1"/>
  <c r="CC1493" i="1"/>
  <c r="CC1494" i="1"/>
  <c r="CC1495" i="1"/>
  <c r="CC1496" i="1"/>
  <c r="CC1497" i="1"/>
  <c r="CC1498" i="1"/>
  <c r="CC1499" i="1"/>
  <c r="CC1500" i="1"/>
  <c r="CC1501" i="1"/>
  <c r="CC1502" i="1"/>
  <c r="CC1503" i="1"/>
  <c r="CC1504" i="1"/>
  <c r="CC1505" i="1"/>
  <c r="CC1506" i="1"/>
  <c r="CC1507" i="1"/>
  <c r="CC1508" i="1"/>
  <c r="CC1509" i="1"/>
  <c r="CC1510" i="1"/>
  <c r="CC1511" i="1"/>
  <c r="CC1512" i="1"/>
  <c r="CC1513" i="1"/>
  <c r="CC1514" i="1"/>
  <c r="CC1515" i="1"/>
  <c r="CC1516" i="1"/>
  <c r="CC1517" i="1"/>
  <c r="CC1518" i="1"/>
  <c r="CC1519" i="1"/>
  <c r="CC1520" i="1"/>
  <c r="CC1521" i="1"/>
  <c r="CC1522" i="1"/>
  <c r="CC1523" i="1"/>
  <c r="CC1524" i="1"/>
  <c r="CC1525" i="1"/>
  <c r="CC1526" i="1"/>
  <c r="CC1527" i="1"/>
  <c r="CC1528" i="1"/>
  <c r="CC1529" i="1"/>
  <c r="CC1530" i="1"/>
  <c r="CC1531" i="1"/>
  <c r="CC1532" i="1"/>
  <c r="CC1533" i="1"/>
  <c r="CC1534" i="1"/>
  <c r="CC1535" i="1"/>
  <c r="CC1536" i="1"/>
  <c r="CC1537" i="1"/>
  <c r="CC1538" i="1"/>
  <c r="CC1539" i="1"/>
  <c r="CC1540" i="1"/>
  <c r="CC1541" i="1"/>
  <c r="CC1542" i="1"/>
  <c r="CC1543" i="1"/>
  <c r="CC1544" i="1"/>
  <c r="CC1545" i="1"/>
  <c r="CC1546" i="1"/>
  <c r="CC1547" i="1"/>
  <c r="CC1548" i="1"/>
  <c r="CC1549" i="1"/>
  <c r="CD3" i="1"/>
  <c r="CD4" i="1"/>
  <c r="CD5" i="1"/>
  <c r="CD6" i="1"/>
  <c r="CD7" i="1"/>
  <c r="CD8" i="1"/>
  <c r="CD9" i="1"/>
  <c r="CD10" i="1"/>
  <c r="CD11" i="1"/>
  <c r="CD12" i="1"/>
  <c r="CD13" i="1"/>
  <c r="CD14" i="1"/>
  <c r="CD15" i="1"/>
  <c r="CD16" i="1"/>
  <c r="CD17" i="1"/>
  <c r="CD18" i="1"/>
  <c r="CD19" i="1"/>
  <c r="CD20" i="1"/>
  <c r="CD21" i="1"/>
  <c r="CD22" i="1"/>
  <c r="CD23" i="1"/>
  <c r="CD24" i="1"/>
  <c r="CD25" i="1"/>
  <c r="CD26" i="1"/>
  <c r="CD27" i="1"/>
  <c r="CD28" i="1"/>
  <c r="CD29" i="1"/>
  <c r="CD30" i="1"/>
  <c r="CD31" i="1"/>
  <c r="CD32" i="1"/>
  <c r="CD33" i="1"/>
  <c r="CD34" i="1"/>
  <c r="CD35" i="1"/>
  <c r="CD36" i="1"/>
  <c r="CD37" i="1"/>
  <c r="CD38" i="1"/>
  <c r="CD39" i="1"/>
  <c r="CD40" i="1"/>
  <c r="CD41" i="1"/>
  <c r="CD42" i="1"/>
  <c r="CD43" i="1"/>
  <c r="CD44" i="1"/>
  <c r="CD45" i="1"/>
  <c r="CD46" i="1"/>
  <c r="CD47" i="1"/>
  <c r="CD48" i="1"/>
  <c r="CD49" i="1"/>
  <c r="CD50" i="1"/>
  <c r="CD51" i="1"/>
  <c r="CD52" i="1"/>
  <c r="CD53" i="1"/>
  <c r="CD54" i="1"/>
  <c r="CD55" i="1"/>
  <c r="CD56" i="1"/>
  <c r="CD57" i="1"/>
  <c r="CD58" i="1"/>
  <c r="CD59" i="1"/>
  <c r="CD60" i="1"/>
  <c r="CD61" i="1"/>
  <c r="CD62" i="1"/>
  <c r="CD63" i="1"/>
  <c r="CD64" i="1"/>
  <c r="CD65" i="1"/>
  <c r="CD66" i="1"/>
  <c r="CD67" i="1"/>
  <c r="CD68" i="1"/>
  <c r="CD69" i="1"/>
  <c r="CD70" i="1"/>
  <c r="CD71" i="1"/>
  <c r="CD72" i="1"/>
  <c r="CD73" i="1"/>
  <c r="CD74" i="1"/>
  <c r="CD75" i="1"/>
  <c r="CD76" i="1"/>
  <c r="CD77" i="1"/>
  <c r="CD78" i="1"/>
  <c r="CD79" i="1"/>
  <c r="CD80" i="1"/>
  <c r="CD81" i="1"/>
  <c r="CD82" i="1"/>
  <c r="CD83" i="1"/>
  <c r="CD84" i="1"/>
  <c r="CD85" i="1"/>
  <c r="CD86" i="1"/>
  <c r="CD87" i="1"/>
  <c r="CD88" i="1"/>
  <c r="CD89" i="1"/>
  <c r="CD90" i="1"/>
  <c r="CD91" i="1"/>
  <c r="CD92" i="1"/>
  <c r="CD93" i="1"/>
  <c r="CD94" i="1"/>
  <c r="CD95" i="1"/>
  <c r="CD96" i="1"/>
  <c r="CD97" i="1"/>
  <c r="CD98" i="1"/>
  <c r="CD99" i="1"/>
  <c r="CD100" i="1"/>
  <c r="CD101" i="1"/>
  <c r="CD102" i="1"/>
  <c r="CD103" i="1"/>
  <c r="CD104" i="1"/>
  <c r="CD105" i="1"/>
  <c r="CD106" i="1"/>
  <c r="CD107" i="1"/>
  <c r="CD108" i="1"/>
  <c r="CD109" i="1"/>
  <c r="CD110" i="1"/>
  <c r="CD111" i="1"/>
  <c r="CD112" i="1"/>
  <c r="CD113" i="1"/>
  <c r="CD114" i="1"/>
  <c r="CD115" i="1"/>
  <c r="CD116" i="1"/>
  <c r="CD117" i="1"/>
  <c r="CD118" i="1"/>
  <c r="CD119" i="1"/>
  <c r="CD120" i="1"/>
  <c r="CD121" i="1"/>
  <c r="CD122" i="1"/>
  <c r="CD123" i="1"/>
  <c r="CD124" i="1"/>
  <c r="CD125" i="1"/>
  <c r="CD126" i="1"/>
  <c r="CD127" i="1"/>
  <c r="CD128" i="1"/>
  <c r="CD129" i="1"/>
  <c r="CD130" i="1"/>
  <c r="CD131" i="1"/>
  <c r="CD132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CD157" i="1"/>
  <c r="CD158" i="1"/>
  <c r="CD159" i="1"/>
  <c r="CD160" i="1"/>
  <c r="CD161" i="1"/>
  <c r="CD162" i="1"/>
  <c r="CD16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79" i="1"/>
  <c r="CD180" i="1"/>
  <c r="CD181" i="1"/>
  <c r="CD182" i="1"/>
  <c r="CD183" i="1"/>
  <c r="CD184" i="1"/>
  <c r="CD185" i="1"/>
  <c r="CD186" i="1"/>
  <c r="CD187" i="1"/>
  <c r="CD188" i="1"/>
  <c r="CD189" i="1"/>
  <c r="CD190" i="1"/>
  <c r="CD191" i="1"/>
  <c r="CD192" i="1"/>
  <c r="CD193" i="1"/>
  <c r="CD194" i="1"/>
  <c r="CD195" i="1"/>
  <c r="CD196" i="1"/>
  <c r="CD197" i="1"/>
  <c r="CD198" i="1"/>
  <c r="CD199" i="1"/>
  <c r="CD200" i="1"/>
  <c r="CD201" i="1"/>
  <c r="CD202" i="1"/>
  <c r="CD203" i="1"/>
  <c r="CD204" i="1"/>
  <c r="CD205" i="1"/>
  <c r="CD206" i="1"/>
  <c r="CD207" i="1"/>
  <c r="CD208" i="1"/>
  <c r="CD209" i="1"/>
  <c r="CD210" i="1"/>
  <c r="CD211" i="1"/>
  <c r="CD212" i="1"/>
  <c r="CD213" i="1"/>
  <c r="CD214" i="1"/>
  <c r="CD215" i="1"/>
  <c r="CD216" i="1"/>
  <c r="CD217" i="1"/>
  <c r="CD218" i="1"/>
  <c r="CD219" i="1"/>
  <c r="CD220" i="1"/>
  <c r="CD221" i="1"/>
  <c r="CD222" i="1"/>
  <c r="CD223" i="1"/>
  <c r="CD224" i="1"/>
  <c r="CD225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39" i="1"/>
  <c r="CD240" i="1"/>
  <c r="CD241" i="1"/>
  <c r="CD242" i="1"/>
  <c r="CD243" i="1"/>
  <c r="CD244" i="1"/>
  <c r="CD245" i="1"/>
  <c r="CD246" i="1"/>
  <c r="CD247" i="1"/>
  <c r="CD248" i="1"/>
  <c r="CD249" i="1"/>
  <c r="CD250" i="1"/>
  <c r="CD251" i="1"/>
  <c r="CD252" i="1"/>
  <c r="CD253" i="1"/>
  <c r="CD254" i="1"/>
  <c r="CD255" i="1"/>
  <c r="CD256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D281" i="1"/>
  <c r="CD282" i="1"/>
  <c r="CD283" i="1"/>
  <c r="CD284" i="1"/>
  <c r="CD285" i="1"/>
  <c r="CD286" i="1"/>
  <c r="CD287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CD312" i="1"/>
  <c r="CD313" i="1"/>
  <c r="CD314" i="1"/>
  <c r="CD315" i="1"/>
  <c r="CD316" i="1"/>
  <c r="CD317" i="1"/>
  <c r="CD318" i="1"/>
  <c r="CD319" i="1"/>
  <c r="CD320" i="1"/>
  <c r="CD321" i="1"/>
  <c r="CD322" i="1"/>
  <c r="CD323" i="1"/>
  <c r="CD324" i="1"/>
  <c r="CD325" i="1"/>
  <c r="CD326" i="1"/>
  <c r="CD327" i="1"/>
  <c r="CD328" i="1"/>
  <c r="CD329" i="1"/>
  <c r="CD330" i="1"/>
  <c r="CD331" i="1"/>
  <c r="CD332" i="1"/>
  <c r="CD333" i="1"/>
  <c r="CD334" i="1"/>
  <c r="CD335" i="1"/>
  <c r="CD336" i="1"/>
  <c r="CD337" i="1"/>
  <c r="CD338" i="1"/>
  <c r="CD339" i="1"/>
  <c r="CD340" i="1"/>
  <c r="CD341" i="1"/>
  <c r="CD342" i="1"/>
  <c r="CD343" i="1"/>
  <c r="CD344" i="1"/>
  <c r="CD345" i="1"/>
  <c r="CD346" i="1"/>
  <c r="CD347" i="1"/>
  <c r="CD348" i="1"/>
  <c r="CD349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D374" i="1"/>
  <c r="CD375" i="1"/>
  <c r="CD376" i="1"/>
  <c r="CD377" i="1"/>
  <c r="CD378" i="1"/>
  <c r="CD379" i="1"/>
  <c r="CD380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4" i="1"/>
  <c r="CD395" i="1"/>
  <c r="CD396" i="1"/>
  <c r="CD397" i="1"/>
  <c r="CD398" i="1"/>
  <c r="CD399" i="1"/>
  <c r="CD400" i="1"/>
  <c r="CD401" i="1"/>
  <c r="CD402" i="1"/>
  <c r="CD403" i="1"/>
  <c r="CD404" i="1"/>
  <c r="CD405" i="1"/>
  <c r="CD406" i="1"/>
  <c r="CD407" i="1"/>
  <c r="CD408" i="1"/>
  <c r="CD409" i="1"/>
  <c r="CD410" i="1"/>
  <c r="CD41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29" i="1"/>
  <c r="CD430" i="1"/>
  <c r="CD431" i="1"/>
  <c r="CD432" i="1"/>
  <c r="CD433" i="1"/>
  <c r="CD434" i="1"/>
  <c r="CD435" i="1"/>
  <c r="CD436" i="1"/>
  <c r="CD437" i="1"/>
  <c r="CD438" i="1"/>
  <c r="CD439" i="1"/>
  <c r="CD440" i="1"/>
  <c r="CD441" i="1"/>
  <c r="CD442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CD467" i="1"/>
  <c r="CD468" i="1"/>
  <c r="CD469" i="1"/>
  <c r="CD470" i="1"/>
  <c r="CD471" i="1"/>
  <c r="CD472" i="1"/>
  <c r="CD47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3" i="1"/>
  <c r="CD494" i="1"/>
  <c r="CD495" i="1"/>
  <c r="CD496" i="1"/>
  <c r="CD497" i="1"/>
  <c r="CD498" i="1"/>
  <c r="CD499" i="1"/>
  <c r="CD500" i="1"/>
  <c r="CD501" i="1"/>
  <c r="CD502" i="1"/>
  <c r="CD503" i="1"/>
  <c r="CD504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D529" i="1"/>
  <c r="CD530" i="1"/>
  <c r="CD531" i="1"/>
  <c r="CD532" i="1"/>
  <c r="CD533" i="1"/>
  <c r="CD534" i="1"/>
  <c r="CD535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8" i="1"/>
  <c r="CD549" i="1"/>
  <c r="CD550" i="1"/>
  <c r="CD551" i="1"/>
  <c r="CD552" i="1"/>
  <c r="CD553" i="1"/>
  <c r="CD554" i="1"/>
  <c r="CD555" i="1"/>
  <c r="CD556" i="1"/>
  <c r="CD557" i="1"/>
  <c r="CD558" i="1"/>
  <c r="CD559" i="1"/>
  <c r="CD560" i="1"/>
  <c r="CD561" i="1"/>
  <c r="CD562" i="1"/>
  <c r="CD563" i="1"/>
  <c r="CD564" i="1"/>
  <c r="CD565" i="1"/>
  <c r="CD566" i="1"/>
  <c r="CD567" i="1"/>
  <c r="CD568" i="1"/>
  <c r="CD569" i="1"/>
  <c r="CD570" i="1"/>
  <c r="CD571" i="1"/>
  <c r="CD572" i="1"/>
  <c r="CD573" i="1"/>
  <c r="CD574" i="1"/>
  <c r="CD575" i="1"/>
  <c r="CD576" i="1"/>
  <c r="CD577" i="1"/>
  <c r="CD578" i="1"/>
  <c r="CD579" i="1"/>
  <c r="CD580" i="1"/>
  <c r="CD581" i="1"/>
  <c r="CD582" i="1"/>
  <c r="CD583" i="1"/>
  <c r="CD584" i="1"/>
  <c r="CD585" i="1"/>
  <c r="CD586" i="1"/>
  <c r="CD587" i="1"/>
  <c r="CD588" i="1"/>
  <c r="CD589" i="1"/>
  <c r="CD590" i="1"/>
  <c r="CD591" i="1"/>
  <c r="CD592" i="1"/>
  <c r="CD593" i="1"/>
  <c r="CD594" i="1"/>
  <c r="CD595" i="1"/>
  <c r="CD596" i="1"/>
  <c r="CD597" i="1"/>
  <c r="CD598" i="1"/>
  <c r="CD599" i="1"/>
  <c r="CD600" i="1"/>
  <c r="CD601" i="1"/>
  <c r="CD602" i="1"/>
  <c r="CD603" i="1"/>
  <c r="CD604" i="1"/>
  <c r="CD605" i="1"/>
  <c r="CD606" i="1"/>
  <c r="CD607" i="1"/>
  <c r="CD608" i="1"/>
  <c r="CD609" i="1"/>
  <c r="CD610" i="1"/>
  <c r="CD611" i="1"/>
  <c r="CD612" i="1"/>
  <c r="CD613" i="1"/>
  <c r="CD614" i="1"/>
  <c r="CD615" i="1"/>
  <c r="CD616" i="1"/>
  <c r="CD617" i="1"/>
  <c r="CD618" i="1"/>
  <c r="CD619" i="1"/>
  <c r="CD620" i="1"/>
  <c r="CD621" i="1"/>
  <c r="CD622" i="1"/>
  <c r="CD623" i="1"/>
  <c r="CD624" i="1"/>
  <c r="CD625" i="1"/>
  <c r="CD626" i="1"/>
  <c r="CD627" i="1"/>
  <c r="CD628" i="1"/>
  <c r="CD629" i="1"/>
  <c r="CD630" i="1"/>
  <c r="CD631" i="1"/>
  <c r="CD632" i="1"/>
  <c r="CD633" i="1"/>
  <c r="CD634" i="1"/>
  <c r="CD635" i="1"/>
  <c r="CD636" i="1"/>
  <c r="CD637" i="1"/>
  <c r="CD638" i="1"/>
  <c r="CD639" i="1"/>
  <c r="CD640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53" i="1"/>
  <c r="CD654" i="1"/>
  <c r="CD655" i="1"/>
  <c r="CD656" i="1"/>
  <c r="CD657" i="1"/>
  <c r="CD658" i="1"/>
  <c r="CD659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2" i="1"/>
  <c r="CD673" i="1"/>
  <c r="CD674" i="1"/>
  <c r="CD675" i="1"/>
  <c r="CD676" i="1"/>
  <c r="CD677" i="1"/>
  <c r="CD678" i="1"/>
  <c r="CD679" i="1"/>
  <c r="CD680" i="1"/>
  <c r="CD681" i="1"/>
  <c r="CD682" i="1"/>
  <c r="CD683" i="1"/>
  <c r="CD684" i="1"/>
  <c r="CD685" i="1"/>
  <c r="CD686" i="1"/>
  <c r="CD687" i="1"/>
  <c r="CD688" i="1"/>
  <c r="CD689" i="1"/>
  <c r="CD690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D715" i="1"/>
  <c r="CD716" i="1"/>
  <c r="CD717" i="1"/>
  <c r="CD718" i="1"/>
  <c r="CD719" i="1"/>
  <c r="CD720" i="1"/>
  <c r="CD721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2" i="1"/>
  <c r="CD743" i="1"/>
  <c r="CD744" i="1"/>
  <c r="CD745" i="1"/>
  <c r="CD746" i="1"/>
  <c r="CD747" i="1"/>
  <c r="CD748" i="1"/>
  <c r="CD749" i="1"/>
  <c r="CD750" i="1"/>
  <c r="CD751" i="1"/>
  <c r="CD752" i="1"/>
  <c r="CD753" i="1"/>
  <c r="CD754" i="1"/>
  <c r="CD755" i="1"/>
  <c r="CD756" i="1"/>
  <c r="CD757" i="1"/>
  <c r="CD758" i="1"/>
  <c r="CD759" i="1"/>
  <c r="CD760" i="1"/>
  <c r="CD761" i="1"/>
  <c r="CD762" i="1"/>
  <c r="CD763" i="1"/>
  <c r="CD764" i="1"/>
  <c r="CD765" i="1"/>
  <c r="CD766" i="1"/>
  <c r="CD767" i="1"/>
  <c r="CD768" i="1"/>
  <c r="CD769" i="1"/>
  <c r="CD770" i="1"/>
  <c r="CD771" i="1"/>
  <c r="CD772" i="1"/>
  <c r="CD773" i="1"/>
  <c r="CD774" i="1"/>
  <c r="CD775" i="1"/>
  <c r="CD776" i="1"/>
  <c r="CD777" i="1"/>
  <c r="CD778" i="1"/>
  <c r="CD779" i="1"/>
  <c r="CD780" i="1"/>
  <c r="CD781" i="1"/>
  <c r="CD782" i="1"/>
  <c r="CD783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D808" i="1"/>
  <c r="CD809" i="1"/>
  <c r="CD810" i="1"/>
  <c r="CD811" i="1"/>
  <c r="CD812" i="1"/>
  <c r="CD813" i="1"/>
  <c r="CD814" i="1"/>
  <c r="CD815" i="1"/>
  <c r="CD816" i="1"/>
  <c r="CD817" i="1"/>
  <c r="CD818" i="1"/>
  <c r="CD819" i="1"/>
  <c r="CD820" i="1"/>
  <c r="CD821" i="1"/>
  <c r="CD822" i="1"/>
  <c r="CD823" i="1"/>
  <c r="CD824" i="1"/>
  <c r="CD825" i="1"/>
  <c r="CD826" i="1"/>
  <c r="CD827" i="1"/>
  <c r="CD828" i="1"/>
  <c r="CD829" i="1"/>
  <c r="CD830" i="1"/>
  <c r="CD831" i="1"/>
  <c r="CD832" i="1"/>
  <c r="CD833" i="1"/>
  <c r="CD834" i="1"/>
  <c r="CD835" i="1"/>
  <c r="CD836" i="1"/>
  <c r="CD837" i="1"/>
  <c r="CD838" i="1"/>
  <c r="CD839" i="1"/>
  <c r="CD840" i="1"/>
  <c r="CD841" i="1"/>
  <c r="CD842" i="1"/>
  <c r="CD843" i="1"/>
  <c r="CD844" i="1"/>
  <c r="CD845" i="1"/>
  <c r="CD846" i="1"/>
  <c r="CD847" i="1"/>
  <c r="CD848" i="1"/>
  <c r="CD849" i="1"/>
  <c r="CD850" i="1"/>
  <c r="CD851" i="1"/>
  <c r="CD852" i="1"/>
  <c r="CD853" i="1"/>
  <c r="CD854" i="1"/>
  <c r="CD855" i="1"/>
  <c r="CD856" i="1"/>
  <c r="CD857" i="1"/>
  <c r="CD858" i="1"/>
  <c r="CD859" i="1"/>
  <c r="CD860" i="1"/>
  <c r="CD861" i="1"/>
  <c r="CD862" i="1"/>
  <c r="CD863" i="1"/>
  <c r="CD864" i="1"/>
  <c r="CD865" i="1"/>
  <c r="CD866" i="1"/>
  <c r="CD867" i="1"/>
  <c r="CD868" i="1"/>
  <c r="CD869" i="1"/>
  <c r="CD870" i="1"/>
  <c r="CD871" i="1"/>
  <c r="CD872" i="1"/>
  <c r="CD873" i="1"/>
  <c r="CD874" i="1"/>
  <c r="CD875" i="1"/>
  <c r="CD876" i="1"/>
  <c r="CD877" i="1"/>
  <c r="CD878" i="1"/>
  <c r="CD879" i="1"/>
  <c r="CD880" i="1"/>
  <c r="CD881" i="1"/>
  <c r="CD882" i="1"/>
  <c r="CD883" i="1"/>
  <c r="CD884" i="1"/>
  <c r="CD885" i="1"/>
  <c r="CD886" i="1"/>
  <c r="CD887" i="1"/>
  <c r="CD888" i="1"/>
  <c r="CD889" i="1"/>
  <c r="CD890" i="1"/>
  <c r="CD891" i="1"/>
  <c r="CD892" i="1"/>
  <c r="CD893" i="1"/>
  <c r="CD894" i="1"/>
  <c r="CD895" i="1"/>
  <c r="CD896" i="1"/>
  <c r="CD897" i="1"/>
  <c r="CD898" i="1"/>
  <c r="CD899" i="1"/>
  <c r="CD900" i="1"/>
  <c r="CD901" i="1"/>
  <c r="CD902" i="1"/>
  <c r="CD903" i="1"/>
  <c r="CD904" i="1"/>
  <c r="CD905" i="1"/>
  <c r="CD906" i="1"/>
  <c r="CD907" i="1"/>
  <c r="CD908" i="1"/>
  <c r="CD909" i="1"/>
  <c r="CD910" i="1"/>
  <c r="CD911" i="1"/>
  <c r="CD912" i="1"/>
  <c r="CD913" i="1"/>
  <c r="CD914" i="1"/>
  <c r="CD915" i="1"/>
  <c r="CD916" i="1"/>
  <c r="CD917" i="1"/>
  <c r="CD918" i="1"/>
  <c r="CD919" i="1"/>
  <c r="CD920" i="1"/>
  <c r="CD921" i="1"/>
  <c r="CD922" i="1"/>
  <c r="CD923" i="1"/>
  <c r="CD924" i="1"/>
  <c r="CD925" i="1"/>
  <c r="CD926" i="1"/>
  <c r="CD927" i="1"/>
  <c r="CD928" i="1"/>
  <c r="CD929" i="1"/>
  <c r="CD930" i="1"/>
  <c r="CD931" i="1"/>
  <c r="CD932" i="1"/>
  <c r="CD933" i="1"/>
  <c r="CD934" i="1"/>
  <c r="CD935" i="1"/>
  <c r="CD936" i="1"/>
  <c r="CD937" i="1"/>
  <c r="CD938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1" i="1"/>
  <c r="CD962" i="1"/>
  <c r="CD963" i="1"/>
  <c r="CD964" i="1"/>
  <c r="CD965" i="1"/>
  <c r="CD966" i="1"/>
  <c r="CD967" i="1"/>
  <c r="CD968" i="1"/>
  <c r="CD969" i="1"/>
  <c r="CD970" i="1"/>
  <c r="CD971" i="1"/>
  <c r="CD972" i="1"/>
  <c r="CD973" i="1"/>
  <c r="CD974" i="1"/>
  <c r="CD975" i="1"/>
  <c r="CD976" i="1"/>
  <c r="CD977" i="1"/>
  <c r="CD978" i="1"/>
  <c r="CD979" i="1"/>
  <c r="CD980" i="1"/>
  <c r="CD981" i="1"/>
  <c r="CD982" i="1"/>
  <c r="CD983" i="1"/>
  <c r="CD984" i="1"/>
  <c r="CD985" i="1"/>
  <c r="CD986" i="1"/>
  <c r="CD987" i="1"/>
  <c r="CD988" i="1"/>
  <c r="CD989" i="1"/>
  <c r="CD990" i="1"/>
  <c r="CD991" i="1"/>
  <c r="CD992" i="1"/>
  <c r="CD993" i="1"/>
  <c r="CD994" i="1"/>
  <c r="CD995" i="1"/>
  <c r="CD996" i="1"/>
  <c r="CD997" i="1"/>
  <c r="CD998" i="1"/>
  <c r="CD999" i="1"/>
  <c r="CD1000" i="1"/>
  <c r="CD1001" i="1"/>
  <c r="CD1002" i="1"/>
  <c r="CD1003" i="1"/>
  <c r="CD1004" i="1"/>
  <c r="CD1005" i="1"/>
  <c r="CD1006" i="1"/>
  <c r="CD1007" i="1"/>
  <c r="CD1008" i="1"/>
  <c r="CD1009" i="1"/>
  <c r="CD1010" i="1"/>
  <c r="CD1011" i="1"/>
  <c r="CD1012" i="1"/>
  <c r="CD1013" i="1"/>
  <c r="CD1014" i="1"/>
  <c r="CD1015" i="1"/>
  <c r="CD1016" i="1"/>
  <c r="CD1017" i="1"/>
  <c r="CD1018" i="1"/>
  <c r="CD1019" i="1"/>
  <c r="CD1020" i="1"/>
  <c r="CD1021" i="1"/>
  <c r="CD1022" i="1"/>
  <c r="CD1023" i="1"/>
  <c r="CD1024" i="1"/>
  <c r="CD1025" i="1"/>
  <c r="CD1026" i="1"/>
  <c r="CD1027" i="1"/>
  <c r="CD1028" i="1"/>
  <c r="CD1029" i="1"/>
  <c r="CD1030" i="1"/>
  <c r="CD1031" i="1"/>
  <c r="CD1032" i="1"/>
  <c r="CD1033" i="1"/>
  <c r="CD1034" i="1"/>
  <c r="CD1035" i="1"/>
  <c r="CD1036" i="1"/>
  <c r="CD1037" i="1"/>
  <c r="CD1038" i="1"/>
  <c r="CD1039" i="1"/>
  <c r="CD1040" i="1"/>
  <c r="CD1041" i="1"/>
  <c r="CD1042" i="1"/>
  <c r="CD1043" i="1"/>
  <c r="CD1044" i="1"/>
  <c r="CD1045" i="1"/>
  <c r="CD1046" i="1"/>
  <c r="CD1047" i="1"/>
  <c r="CD1048" i="1"/>
  <c r="CD1049" i="1"/>
  <c r="CD1050" i="1"/>
  <c r="CD1051" i="1"/>
  <c r="CD1052" i="1"/>
  <c r="CD1053" i="1"/>
  <c r="CD1054" i="1"/>
  <c r="CD1055" i="1"/>
  <c r="CD1056" i="1"/>
  <c r="CD1057" i="1"/>
  <c r="CD1058" i="1"/>
  <c r="CD1059" i="1"/>
  <c r="CD1060" i="1"/>
  <c r="CD1061" i="1"/>
  <c r="CD1062" i="1"/>
  <c r="CD1063" i="1"/>
  <c r="CD1064" i="1"/>
  <c r="CD1065" i="1"/>
  <c r="CD1066" i="1"/>
  <c r="CD1067" i="1"/>
  <c r="CD1068" i="1"/>
  <c r="CD1069" i="1"/>
  <c r="CD1070" i="1"/>
  <c r="CD1071" i="1"/>
  <c r="CD1072" i="1"/>
  <c r="CD1073" i="1"/>
  <c r="CD1074" i="1"/>
  <c r="CD1075" i="1"/>
  <c r="CD1076" i="1"/>
  <c r="CD1077" i="1"/>
  <c r="CD1078" i="1"/>
  <c r="CD1079" i="1"/>
  <c r="CD1080" i="1"/>
  <c r="CD1081" i="1"/>
  <c r="CD1082" i="1"/>
  <c r="CD1083" i="1"/>
  <c r="CD1084" i="1"/>
  <c r="CD1085" i="1"/>
  <c r="CD1086" i="1"/>
  <c r="CD1087" i="1"/>
  <c r="CD1088" i="1"/>
  <c r="CD1089" i="1"/>
  <c r="CD1090" i="1"/>
  <c r="CD1091" i="1"/>
  <c r="CD1092" i="1"/>
  <c r="CD1093" i="1"/>
  <c r="CD1094" i="1"/>
  <c r="CD1095" i="1"/>
  <c r="CD1096" i="1"/>
  <c r="CD1097" i="1"/>
  <c r="CD1098" i="1"/>
  <c r="CD1099" i="1"/>
  <c r="CD1100" i="1"/>
  <c r="CD1101" i="1"/>
  <c r="CD1102" i="1"/>
  <c r="CD1103" i="1"/>
  <c r="CD1104" i="1"/>
  <c r="CD1105" i="1"/>
  <c r="CD1106" i="1"/>
  <c r="CD1107" i="1"/>
  <c r="CD1108" i="1"/>
  <c r="CD1109" i="1"/>
  <c r="CD1110" i="1"/>
  <c r="CD1111" i="1"/>
  <c r="CD1112" i="1"/>
  <c r="CD1113" i="1"/>
  <c r="CD1114" i="1"/>
  <c r="CD1115" i="1"/>
  <c r="CD1116" i="1"/>
  <c r="CD1117" i="1"/>
  <c r="CD1118" i="1"/>
  <c r="CD1119" i="1"/>
  <c r="CD1120" i="1"/>
  <c r="CD1121" i="1"/>
  <c r="CD1122" i="1"/>
  <c r="CD1123" i="1"/>
  <c r="CD1124" i="1"/>
  <c r="CD1125" i="1"/>
  <c r="CD1126" i="1"/>
  <c r="CD1127" i="1"/>
  <c r="CD1128" i="1"/>
  <c r="CD1129" i="1"/>
  <c r="CD1130" i="1"/>
  <c r="CD1131" i="1"/>
  <c r="CD1132" i="1"/>
  <c r="CD1133" i="1"/>
  <c r="CD1134" i="1"/>
  <c r="CD1135" i="1"/>
  <c r="CD1136" i="1"/>
  <c r="CD1137" i="1"/>
  <c r="CD1138" i="1"/>
  <c r="CD1139" i="1"/>
  <c r="CD1140" i="1"/>
  <c r="CD1141" i="1"/>
  <c r="CD1142" i="1"/>
  <c r="CD1143" i="1"/>
  <c r="CD1144" i="1"/>
  <c r="CD1145" i="1"/>
  <c r="CD1146" i="1"/>
  <c r="CD1147" i="1"/>
  <c r="CD1148" i="1"/>
  <c r="CD1149" i="1"/>
  <c r="CD1150" i="1"/>
  <c r="CD1151" i="1"/>
  <c r="CD1152" i="1"/>
  <c r="CD1153" i="1"/>
  <c r="CD1154" i="1"/>
  <c r="CD1155" i="1"/>
  <c r="CD1156" i="1"/>
  <c r="CD1157" i="1"/>
  <c r="CD1158" i="1"/>
  <c r="CD1159" i="1"/>
  <c r="CD1160" i="1"/>
  <c r="CD1161" i="1"/>
  <c r="CD1162" i="1"/>
  <c r="CD1163" i="1"/>
  <c r="CD1164" i="1"/>
  <c r="CD1165" i="1"/>
  <c r="CD1166" i="1"/>
  <c r="CD1167" i="1"/>
  <c r="CD1168" i="1"/>
  <c r="CD1169" i="1"/>
  <c r="CD1170" i="1"/>
  <c r="CD1171" i="1"/>
  <c r="CD1172" i="1"/>
  <c r="CD1173" i="1"/>
  <c r="CD1174" i="1"/>
  <c r="CD1175" i="1"/>
  <c r="CD1176" i="1"/>
  <c r="CD1177" i="1"/>
  <c r="CD1178" i="1"/>
  <c r="CD1179" i="1"/>
  <c r="CD1180" i="1"/>
  <c r="CD1181" i="1"/>
  <c r="CD1182" i="1"/>
  <c r="CD1183" i="1"/>
  <c r="CD1184" i="1"/>
  <c r="CD1185" i="1"/>
  <c r="CD1186" i="1"/>
  <c r="CD1187" i="1"/>
  <c r="CD1188" i="1"/>
  <c r="CD1189" i="1"/>
  <c r="CD1190" i="1"/>
  <c r="CD1191" i="1"/>
  <c r="CD1192" i="1"/>
  <c r="CD1193" i="1"/>
  <c r="CD1194" i="1"/>
  <c r="CD1195" i="1"/>
  <c r="CD1196" i="1"/>
  <c r="CD1197" i="1"/>
  <c r="CD1198" i="1"/>
  <c r="CD1199" i="1"/>
  <c r="CD1200" i="1"/>
  <c r="CD1201" i="1"/>
  <c r="CD1202" i="1"/>
  <c r="CD1203" i="1"/>
  <c r="CD1204" i="1"/>
  <c r="CD1205" i="1"/>
  <c r="CD1206" i="1"/>
  <c r="CD1207" i="1"/>
  <c r="CD1208" i="1"/>
  <c r="CD1209" i="1"/>
  <c r="CD1210" i="1"/>
  <c r="CD1211" i="1"/>
  <c r="CD1212" i="1"/>
  <c r="CD1213" i="1"/>
  <c r="CD1214" i="1"/>
  <c r="CD1215" i="1"/>
  <c r="CD1216" i="1"/>
  <c r="CD1217" i="1"/>
  <c r="CD1218" i="1"/>
  <c r="CD1219" i="1"/>
  <c r="CD1220" i="1"/>
  <c r="CD1221" i="1"/>
  <c r="CD1222" i="1"/>
  <c r="CD1223" i="1"/>
  <c r="CD1224" i="1"/>
  <c r="CD1225" i="1"/>
  <c r="CD1226" i="1"/>
  <c r="CD1227" i="1"/>
  <c r="CD1228" i="1"/>
  <c r="CD1229" i="1"/>
  <c r="CD1230" i="1"/>
  <c r="CD1231" i="1"/>
  <c r="CD1232" i="1"/>
  <c r="CD1233" i="1"/>
  <c r="CD1234" i="1"/>
  <c r="CD1235" i="1"/>
  <c r="CD1236" i="1"/>
  <c r="CD1237" i="1"/>
  <c r="CD1238" i="1"/>
  <c r="CD1239" i="1"/>
  <c r="CD1240" i="1"/>
  <c r="CD1241" i="1"/>
  <c r="CD1242" i="1"/>
  <c r="CD1243" i="1"/>
  <c r="CD1244" i="1"/>
  <c r="CD1245" i="1"/>
  <c r="CD1246" i="1"/>
  <c r="CD1247" i="1"/>
  <c r="CD1248" i="1"/>
  <c r="CD1249" i="1"/>
  <c r="CD1250" i="1"/>
  <c r="CD1251" i="1"/>
  <c r="CD1252" i="1"/>
  <c r="CD1253" i="1"/>
  <c r="CD1254" i="1"/>
  <c r="CD1255" i="1"/>
  <c r="CD1256" i="1"/>
  <c r="CD1257" i="1"/>
  <c r="CD1258" i="1"/>
  <c r="CD1259" i="1"/>
  <c r="CD1260" i="1"/>
  <c r="CD1261" i="1"/>
  <c r="CD1262" i="1"/>
  <c r="CD1263" i="1"/>
  <c r="CD1264" i="1"/>
  <c r="CD1265" i="1"/>
  <c r="CD1266" i="1"/>
  <c r="CD1267" i="1"/>
  <c r="CD1268" i="1"/>
  <c r="CD1269" i="1"/>
  <c r="CD1270" i="1"/>
  <c r="CD1271" i="1"/>
  <c r="CD1272" i="1"/>
  <c r="CD1273" i="1"/>
  <c r="CD1274" i="1"/>
  <c r="CD1275" i="1"/>
  <c r="CD1276" i="1"/>
  <c r="CD1277" i="1"/>
  <c r="CD1278" i="1"/>
  <c r="CD1279" i="1"/>
  <c r="CD1280" i="1"/>
  <c r="CD1281" i="1"/>
  <c r="CD1282" i="1"/>
  <c r="CD1283" i="1"/>
  <c r="CD1284" i="1"/>
  <c r="CD1285" i="1"/>
  <c r="CD1286" i="1"/>
  <c r="CD1287" i="1"/>
  <c r="CD1288" i="1"/>
  <c r="CD1289" i="1"/>
  <c r="CD1290" i="1"/>
  <c r="CD1291" i="1"/>
  <c r="CD1292" i="1"/>
  <c r="CD1293" i="1"/>
  <c r="CD1294" i="1"/>
  <c r="CD1295" i="1"/>
  <c r="CD1296" i="1"/>
  <c r="CD1297" i="1"/>
  <c r="CD1298" i="1"/>
  <c r="CD1299" i="1"/>
  <c r="CD1300" i="1"/>
  <c r="CD1301" i="1"/>
  <c r="CD1302" i="1"/>
  <c r="CD1303" i="1"/>
  <c r="CD1304" i="1"/>
  <c r="CD1305" i="1"/>
  <c r="CD1306" i="1"/>
  <c r="CD1307" i="1"/>
  <c r="CD1308" i="1"/>
  <c r="CD1309" i="1"/>
  <c r="CD1310" i="1"/>
  <c r="CD1311" i="1"/>
  <c r="CD1312" i="1"/>
  <c r="CD1313" i="1"/>
  <c r="CD1314" i="1"/>
  <c r="CD1315" i="1"/>
  <c r="CD1316" i="1"/>
  <c r="CD1317" i="1"/>
  <c r="CD1318" i="1"/>
  <c r="CD1319" i="1"/>
  <c r="CD1320" i="1"/>
  <c r="CD1321" i="1"/>
  <c r="CD1322" i="1"/>
  <c r="CD1323" i="1"/>
  <c r="CD1324" i="1"/>
  <c r="CD1325" i="1"/>
  <c r="CD1326" i="1"/>
  <c r="CD1327" i="1"/>
  <c r="CD1328" i="1"/>
  <c r="CD1329" i="1"/>
  <c r="CD1330" i="1"/>
  <c r="CD1331" i="1"/>
  <c r="CD1332" i="1"/>
  <c r="CD1333" i="1"/>
  <c r="CD1334" i="1"/>
  <c r="CD1335" i="1"/>
  <c r="CD1336" i="1"/>
  <c r="CD1337" i="1"/>
  <c r="CD1338" i="1"/>
  <c r="CD1339" i="1"/>
  <c r="CD1340" i="1"/>
  <c r="CD1341" i="1"/>
  <c r="CD1342" i="1"/>
  <c r="CD1343" i="1"/>
  <c r="CD1344" i="1"/>
  <c r="CD1345" i="1"/>
  <c r="CD1346" i="1"/>
  <c r="CD1347" i="1"/>
  <c r="CD1348" i="1"/>
  <c r="CD1349" i="1"/>
  <c r="CD1350" i="1"/>
  <c r="CD1351" i="1"/>
  <c r="CD1352" i="1"/>
  <c r="CD1353" i="1"/>
  <c r="CD1354" i="1"/>
  <c r="CD1355" i="1"/>
  <c r="CD1356" i="1"/>
  <c r="CD1357" i="1"/>
  <c r="CD1358" i="1"/>
  <c r="CD1359" i="1"/>
  <c r="CD1360" i="1"/>
  <c r="CD1361" i="1"/>
  <c r="CD1362" i="1"/>
  <c r="CD1363" i="1"/>
  <c r="CD1364" i="1"/>
  <c r="CD1365" i="1"/>
  <c r="CD1366" i="1"/>
  <c r="CD1367" i="1"/>
  <c r="CD1368" i="1"/>
  <c r="CD1369" i="1"/>
  <c r="CD1370" i="1"/>
  <c r="CD1371" i="1"/>
  <c r="CD1372" i="1"/>
  <c r="CD1373" i="1"/>
  <c r="CD1374" i="1"/>
  <c r="CD1375" i="1"/>
  <c r="CD1376" i="1"/>
  <c r="CD1377" i="1"/>
  <c r="CD1378" i="1"/>
  <c r="CD1379" i="1"/>
  <c r="CD1380" i="1"/>
  <c r="CD1381" i="1"/>
  <c r="CD1382" i="1"/>
  <c r="CD1383" i="1"/>
  <c r="CD1384" i="1"/>
  <c r="CD1385" i="1"/>
  <c r="CD1386" i="1"/>
  <c r="CD1387" i="1"/>
  <c r="CD1388" i="1"/>
  <c r="CD1389" i="1"/>
  <c r="CD1390" i="1"/>
  <c r="CD1391" i="1"/>
  <c r="CD1392" i="1"/>
  <c r="CD1393" i="1"/>
  <c r="CD1394" i="1"/>
  <c r="CD1395" i="1"/>
  <c r="CD1396" i="1"/>
  <c r="CD1397" i="1"/>
  <c r="CD1398" i="1"/>
  <c r="CD1399" i="1"/>
  <c r="CD1400" i="1"/>
  <c r="CD1401" i="1"/>
  <c r="CD1402" i="1"/>
  <c r="CD1403" i="1"/>
  <c r="CD1404" i="1"/>
  <c r="CD1405" i="1"/>
  <c r="CD1406" i="1"/>
  <c r="CD1407" i="1"/>
  <c r="CD1408" i="1"/>
  <c r="CD1409" i="1"/>
  <c r="CD1410" i="1"/>
  <c r="CD1411" i="1"/>
  <c r="CD1412" i="1"/>
  <c r="CD1413" i="1"/>
  <c r="CD1414" i="1"/>
  <c r="CD1415" i="1"/>
  <c r="CD1416" i="1"/>
  <c r="CD1417" i="1"/>
  <c r="CD1418" i="1"/>
  <c r="CD1419" i="1"/>
  <c r="CD1420" i="1"/>
  <c r="CD1421" i="1"/>
  <c r="CD1422" i="1"/>
  <c r="CD1423" i="1"/>
  <c r="CD1424" i="1"/>
  <c r="CD1425" i="1"/>
  <c r="CD1426" i="1"/>
  <c r="CD1427" i="1"/>
  <c r="CD1428" i="1"/>
  <c r="CD1429" i="1"/>
  <c r="CD1430" i="1"/>
  <c r="CD1431" i="1"/>
  <c r="CD1432" i="1"/>
  <c r="CD1433" i="1"/>
  <c r="CD1434" i="1"/>
  <c r="CD1435" i="1"/>
  <c r="CD1436" i="1"/>
  <c r="CD1437" i="1"/>
  <c r="CD1438" i="1"/>
  <c r="CD1439" i="1"/>
  <c r="CD1440" i="1"/>
  <c r="CD1441" i="1"/>
  <c r="CD1442" i="1"/>
  <c r="CD1443" i="1"/>
  <c r="CD1444" i="1"/>
  <c r="CD1445" i="1"/>
  <c r="CD1446" i="1"/>
  <c r="CD1447" i="1"/>
  <c r="CD1448" i="1"/>
  <c r="CD1449" i="1"/>
  <c r="CD1450" i="1"/>
  <c r="CD1451" i="1"/>
  <c r="CD1452" i="1"/>
  <c r="CD1453" i="1"/>
  <c r="CD1454" i="1"/>
  <c r="CD1455" i="1"/>
  <c r="CD1456" i="1"/>
  <c r="CD1457" i="1"/>
  <c r="CD1458" i="1"/>
  <c r="CD1459" i="1"/>
  <c r="CD1460" i="1"/>
  <c r="CD1461" i="1"/>
  <c r="CD1462" i="1"/>
  <c r="CD1463" i="1"/>
  <c r="CD1464" i="1"/>
  <c r="CD1465" i="1"/>
  <c r="CD1466" i="1"/>
  <c r="CD1467" i="1"/>
  <c r="CD1468" i="1"/>
  <c r="CD1469" i="1"/>
  <c r="CD1470" i="1"/>
  <c r="CD1471" i="1"/>
  <c r="CD1472" i="1"/>
  <c r="CD1473" i="1"/>
  <c r="CD1474" i="1"/>
  <c r="CD1475" i="1"/>
  <c r="CD1476" i="1"/>
  <c r="CD1477" i="1"/>
  <c r="CD1478" i="1"/>
  <c r="CD1479" i="1"/>
  <c r="CD1480" i="1"/>
  <c r="CD1481" i="1"/>
  <c r="CD1482" i="1"/>
  <c r="CD1483" i="1"/>
  <c r="CD1484" i="1"/>
  <c r="CD1485" i="1"/>
  <c r="CD1486" i="1"/>
  <c r="CD1487" i="1"/>
  <c r="CD1488" i="1"/>
  <c r="CD1489" i="1"/>
  <c r="CD1490" i="1"/>
  <c r="CD1491" i="1"/>
  <c r="CD1492" i="1"/>
  <c r="CD1493" i="1"/>
  <c r="CD1494" i="1"/>
  <c r="CD1495" i="1"/>
  <c r="CD1496" i="1"/>
  <c r="CD1497" i="1"/>
  <c r="CD1498" i="1"/>
  <c r="CD1499" i="1"/>
  <c r="CD1500" i="1"/>
  <c r="CD1501" i="1"/>
  <c r="CD1502" i="1"/>
  <c r="CD1503" i="1"/>
  <c r="CD1504" i="1"/>
  <c r="CD1505" i="1"/>
  <c r="CD1506" i="1"/>
  <c r="CD1507" i="1"/>
  <c r="CD1508" i="1"/>
  <c r="CD1509" i="1"/>
  <c r="CD1510" i="1"/>
  <c r="CD1511" i="1"/>
  <c r="CD1512" i="1"/>
  <c r="CD1513" i="1"/>
  <c r="CD1514" i="1"/>
  <c r="CD1515" i="1"/>
  <c r="CD1516" i="1"/>
  <c r="CD1517" i="1"/>
  <c r="CD1518" i="1"/>
  <c r="CD1519" i="1"/>
  <c r="CD1520" i="1"/>
  <c r="CD1521" i="1"/>
  <c r="CD1522" i="1"/>
  <c r="CD1523" i="1"/>
  <c r="CD1524" i="1"/>
  <c r="CD1525" i="1"/>
  <c r="CD1526" i="1"/>
  <c r="CD1527" i="1"/>
  <c r="CD1528" i="1"/>
  <c r="CD1529" i="1"/>
  <c r="CD1530" i="1"/>
  <c r="CD1531" i="1"/>
  <c r="CD1532" i="1"/>
  <c r="CD1533" i="1"/>
  <c r="CD1534" i="1"/>
  <c r="CD1535" i="1"/>
  <c r="CD1536" i="1"/>
  <c r="CD1537" i="1"/>
  <c r="CD1538" i="1"/>
  <c r="CD1539" i="1"/>
  <c r="CD1540" i="1"/>
  <c r="CD1541" i="1"/>
  <c r="CD1542" i="1"/>
  <c r="CD1543" i="1"/>
  <c r="CD1544" i="1"/>
  <c r="CD1545" i="1"/>
  <c r="CD1546" i="1"/>
  <c r="CD1547" i="1"/>
  <c r="CD1548" i="1"/>
  <c r="CD1549" i="1"/>
  <c r="CE3" i="1"/>
  <c r="CE4" i="1"/>
  <c r="CE5" i="1"/>
  <c r="CE6" i="1"/>
  <c r="CE7" i="1"/>
  <c r="CE8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5" i="1"/>
  <c r="CE26" i="1"/>
  <c r="CE27" i="1"/>
  <c r="CE28" i="1"/>
  <c r="CE29" i="1"/>
  <c r="CE30" i="1"/>
  <c r="CE31" i="1"/>
  <c r="CE32" i="1"/>
  <c r="CE33" i="1"/>
  <c r="CE34" i="1"/>
  <c r="CE35" i="1"/>
  <c r="CE36" i="1"/>
  <c r="CE37" i="1"/>
  <c r="CE38" i="1"/>
  <c r="CE39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59" i="1"/>
  <c r="CE60" i="1"/>
  <c r="CE61" i="1"/>
  <c r="CE62" i="1"/>
  <c r="CE63" i="1"/>
  <c r="CE64" i="1"/>
  <c r="CE65" i="1"/>
  <c r="CE66" i="1"/>
  <c r="CE67" i="1"/>
  <c r="CE68" i="1"/>
  <c r="CE69" i="1"/>
  <c r="CE70" i="1"/>
  <c r="CE71" i="1"/>
  <c r="CE72" i="1"/>
  <c r="CE73" i="1"/>
  <c r="CE74" i="1"/>
  <c r="CE75" i="1"/>
  <c r="CE76" i="1"/>
  <c r="CE77" i="1"/>
  <c r="CE78" i="1"/>
  <c r="CE79" i="1"/>
  <c r="CE80" i="1"/>
  <c r="CE81" i="1"/>
  <c r="CE82" i="1"/>
  <c r="CE83" i="1"/>
  <c r="CE84" i="1"/>
  <c r="CE85" i="1"/>
  <c r="CE86" i="1"/>
  <c r="CE87" i="1"/>
  <c r="CE88" i="1"/>
  <c r="CE89" i="1"/>
  <c r="CE90" i="1"/>
  <c r="CE91" i="1"/>
  <c r="CE92" i="1"/>
  <c r="CE93" i="1"/>
  <c r="CE94" i="1"/>
  <c r="CE95" i="1"/>
  <c r="CE96" i="1"/>
  <c r="CE97" i="1"/>
  <c r="CE98" i="1"/>
  <c r="CE99" i="1"/>
  <c r="CE100" i="1"/>
  <c r="CE101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4" i="1"/>
  <c r="CE115" i="1"/>
  <c r="CE116" i="1"/>
  <c r="CE117" i="1"/>
  <c r="CE118" i="1"/>
  <c r="CE119" i="1"/>
  <c r="CE120" i="1"/>
  <c r="CE121" i="1"/>
  <c r="CE122" i="1"/>
  <c r="CE123" i="1"/>
  <c r="CE124" i="1"/>
  <c r="CE125" i="1"/>
  <c r="CE126" i="1"/>
  <c r="CE127" i="1"/>
  <c r="CE128" i="1"/>
  <c r="CE129" i="1"/>
  <c r="CE130" i="1"/>
  <c r="CE131" i="1"/>
  <c r="CE132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6" i="1"/>
  <c r="CE147" i="1"/>
  <c r="CE148" i="1"/>
  <c r="CE149" i="1"/>
  <c r="CE150" i="1"/>
  <c r="CE151" i="1"/>
  <c r="CE152" i="1"/>
  <c r="CE153" i="1"/>
  <c r="CE154" i="1"/>
  <c r="CE155" i="1"/>
  <c r="CE156" i="1"/>
  <c r="CE157" i="1"/>
  <c r="CE158" i="1"/>
  <c r="CE159" i="1"/>
  <c r="CE160" i="1"/>
  <c r="CE161" i="1"/>
  <c r="CE162" i="1"/>
  <c r="CE163" i="1"/>
  <c r="CE164" i="1"/>
  <c r="CE165" i="1"/>
  <c r="CE166" i="1"/>
  <c r="CE167" i="1"/>
  <c r="CE168" i="1"/>
  <c r="CE169" i="1"/>
  <c r="CE170" i="1"/>
  <c r="CE171" i="1"/>
  <c r="CE172" i="1"/>
  <c r="CE173" i="1"/>
  <c r="CE174" i="1"/>
  <c r="CE175" i="1"/>
  <c r="CE176" i="1"/>
  <c r="CE177" i="1"/>
  <c r="CE178" i="1"/>
  <c r="CE179" i="1"/>
  <c r="CE180" i="1"/>
  <c r="CE181" i="1"/>
  <c r="CE182" i="1"/>
  <c r="CE183" i="1"/>
  <c r="CE184" i="1"/>
  <c r="CE185" i="1"/>
  <c r="CE186" i="1"/>
  <c r="CE187" i="1"/>
  <c r="CE188" i="1"/>
  <c r="CE189" i="1"/>
  <c r="CE190" i="1"/>
  <c r="CE191" i="1"/>
  <c r="CE192" i="1"/>
  <c r="CE193" i="1"/>
  <c r="CE194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0" i="1"/>
  <c r="CE211" i="1"/>
  <c r="CE212" i="1"/>
  <c r="CE213" i="1"/>
  <c r="CE214" i="1"/>
  <c r="CE215" i="1"/>
  <c r="CE216" i="1"/>
  <c r="CE217" i="1"/>
  <c r="CE218" i="1"/>
  <c r="CE219" i="1"/>
  <c r="CE220" i="1"/>
  <c r="CE221" i="1"/>
  <c r="CE222" i="1"/>
  <c r="CE223" i="1"/>
  <c r="CE224" i="1"/>
  <c r="CE225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CE250" i="1"/>
  <c r="CE251" i="1"/>
  <c r="CE252" i="1"/>
  <c r="CE253" i="1"/>
  <c r="CE254" i="1"/>
  <c r="CE255" i="1"/>
  <c r="CE256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69" i="1"/>
  <c r="CE270" i="1"/>
  <c r="CE271" i="1"/>
  <c r="CE272" i="1"/>
  <c r="CE273" i="1"/>
  <c r="CE274" i="1"/>
  <c r="CE275" i="1"/>
  <c r="CE276" i="1"/>
  <c r="CE277" i="1"/>
  <c r="CE278" i="1"/>
  <c r="CE279" i="1"/>
  <c r="CE280" i="1"/>
  <c r="CE281" i="1"/>
  <c r="CE282" i="1"/>
  <c r="CE283" i="1"/>
  <c r="CE284" i="1"/>
  <c r="CE285" i="1"/>
  <c r="CE286" i="1"/>
  <c r="CE287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4" i="1"/>
  <c r="CE305" i="1"/>
  <c r="CE306" i="1"/>
  <c r="CE307" i="1"/>
  <c r="CE308" i="1"/>
  <c r="CE309" i="1"/>
  <c r="CE310" i="1"/>
  <c r="CE311" i="1"/>
  <c r="CE312" i="1"/>
  <c r="CE313" i="1"/>
  <c r="CE314" i="1"/>
  <c r="CE315" i="1"/>
  <c r="CE316" i="1"/>
  <c r="CE317" i="1"/>
  <c r="CE318" i="1"/>
  <c r="CE319" i="1"/>
  <c r="CE320" i="1"/>
  <c r="CE321" i="1"/>
  <c r="CE322" i="1"/>
  <c r="CE323" i="1"/>
  <c r="CE324" i="1"/>
  <c r="CE325" i="1"/>
  <c r="CE326" i="1"/>
  <c r="CE327" i="1"/>
  <c r="CE328" i="1"/>
  <c r="CE329" i="1"/>
  <c r="CE330" i="1"/>
  <c r="CE331" i="1"/>
  <c r="CE332" i="1"/>
  <c r="CE333" i="1"/>
  <c r="CE334" i="1"/>
  <c r="CE335" i="1"/>
  <c r="CE336" i="1"/>
  <c r="CE337" i="1"/>
  <c r="CE338" i="1"/>
  <c r="CE339" i="1"/>
  <c r="CE340" i="1"/>
  <c r="CE341" i="1"/>
  <c r="CE342" i="1"/>
  <c r="CE343" i="1"/>
  <c r="CE344" i="1"/>
  <c r="CE345" i="1"/>
  <c r="CE346" i="1"/>
  <c r="CE347" i="1"/>
  <c r="CE348" i="1"/>
  <c r="CE349" i="1"/>
  <c r="CE350" i="1"/>
  <c r="CE351" i="1"/>
  <c r="CE352" i="1"/>
  <c r="CE353" i="1"/>
  <c r="CE354" i="1"/>
  <c r="CE355" i="1"/>
  <c r="CE356" i="1"/>
  <c r="CE357" i="1"/>
  <c r="CE358" i="1"/>
  <c r="CE359" i="1"/>
  <c r="CE360" i="1"/>
  <c r="CE361" i="1"/>
  <c r="CE362" i="1"/>
  <c r="CE363" i="1"/>
  <c r="CE364" i="1"/>
  <c r="CE365" i="1"/>
  <c r="CE366" i="1"/>
  <c r="CE367" i="1"/>
  <c r="CE368" i="1"/>
  <c r="CE369" i="1"/>
  <c r="CE370" i="1"/>
  <c r="CE371" i="1"/>
  <c r="CE372" i="1"/>
  <c r="CE373" i="1"/>
  <c r="CE374" i="1"/>
  <c r="CE375" i="1"/>
  <c r="CE376" i="1"/>
  <c r="CE377" i="1"/>
  <c r="CE378" i="1"/>
  <c r="CE379" i="1"/>
  <c r="CE380" i="1"/>
  <c r="CE381" i="1"/>
  <c r="CE382" i="1"/>
  <c r="CE383" i="1"/>
  <c r="CE384" i="1"/>
  <c r="CE385" i="1"/>
  <c r="CE386" i="1"/>
  <c r="CE387" i="1"/>
  <c r="CE388" i="1"/>
  <c r="CE389" i="1"/>
  <c r="CE390" i="1"/>
  <c r="CE391" i="1"/>
  <c r="CE392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405" i="1"/>
  <c r="CE406" i="1"/>
  <c r="CE407" i="1"/>
  <c r="CE408" i="1"/>
  <c r="CE409" i="1"/>
  <c r="CE410" i="1"/>
  <c r="CE411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4" i="1"/>
  <c r="CE425" i="1"/>
  <c r="CE426" i="1"/>
  <c r="CE427" i="1"/>
  <c r="CE428" i="1"/>
  <c r="CE429" i="1"/>
  <c r="CE430" i="1"/>
  <c r="CE431" i="1"/>
  <c r="CE432" i="1"/>
  <c r="CE433" i="1"/>
  <c r="CE434" i="1"/>
  <c r="CE435" i="1"/>
  <c r="CE436" i="1"/>
  <c r="CE437" i="1"/>
  <c r="CE438" i="1"/>
  <c r="CE439" i="1"/>
  <c r="CE440" i="1"/>
  <c r="CE441" i="1"/>
  <c r="CE442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E467" i="1"/>
  <c r="CE468" i="1"/>
  <c r="CE469" i="1"/>
  <c r="CE470" i="1"/>
  <c r="CE471" i="1"/>
  <c r="CE472" i="1"/>
  <c r="CE473" i="1"/>
  <c r="CE474" i="1"/>
  <c r="CE475" i="1"/>
  <c r="CE476" i="1"/>
  <c r="CE477" i="1"/>
  <c r="CE478" i="1"/>
  <c r="CE479" i="1"/>
  <c r="CE480" i="1"/>
  <c r="CE481" i="1"/>
  <c r="CE482" i="1"/>
  <c r="CE483" i="1"/>
  <c r="CE484" i="1"/>
  <c r="CE485" i="1"/>
  <c r="CE486" i="1"/>
  <c r="CE487" i="1"/>
  <c r="CE488" i="1"/>
  <c r="CE489" i="1"/>
  <c r="CE490" i="1"/>
  <c r="CE491" i="1"/>
  <c r="CE492" i="1"/>
  <c r="CE493" i="1"/>
  <c r="CE494" i="1"/>
  <c r="CE495" i="1"/>
  <c r="CE496" i="1"/>
  <c r="CE497" i="1"/>
  <c r="CE498" i="1"/>
  <c r="CE499" i="1"/>
  <c r="CE500" i="1"/>
  <c r="CE501" i="1"/>
  <c r="CE502" i="1"/>
  <c r="CE503" i="1"/>
  <c r="CE504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8" i="1"/>
  <c r="CE519" i="1"/>
  <c r="CE520" i="1"/>
  <c r="CE521" i="1"/>
  <c r="CE522" i="1"/>
  <c r="CE523" i="1"/>
  <c r="CE524" i="1"/>
  <c r="CE525" i="1"/>
  <c r="CE526" i="1"/>
  <c r="CE527" i="1"/>
  <c r="CE528" i="1"/>
  <c r="CE529" i="1"/>
  <c r="CE530" i="1"/>
  <c r="CE531" i="1"/>
  <c r="CE532" i="1"/>
  <c r="CE533" i="1"/>
  <c r="CE534" i="1"/>
  <c r="CE535" i="1"/>
  <c r="CE536" i="1"/>
  <c r="CE537" i="1"/>
  <c r="CE538" i="1"/>
  <c r="CE539" i="1"/>
  <c r="CE540" i="1"/>
  <c r="CE541" i="1"/>
  <c r="CE542" i="1"/>
  <c r="CE543" i="1"/>
  <c r="CE544" i="1"/>
  <c r="CE545" i="1"/>
  <c r="CE546" i="1"/>
  <c r="CE547" i="1"/>
  <c r="CE548" i="1"/>
  <c r="CE549" i="1"/>
  <c r="CE550" i="1"/>
  <c r="CE551" i="1"/>
  <c r="CE552" i="1"/>
  <c r="CE553" i="1"/>
  <c r="CE554" i="1"/>
  <c r="CE555" i="1"/>
  <c r="CE556" i="1"/>
  <c r="CE557" i="1"/>
  <c r="CE558" i="1"/>
  <c r="CE559" i="1"/>
  <c r="CE560" i="1"/>
  <c r="CE561" i="1"/>
  <c r="CE562" i="1"/>
  <c r="CE563" i="1"/>
  <c r="CE564" i="1"/>
  <c r="CE565" i="1"/>
  <c r="CE566" i="1"/>
  <c r="CE567" i="1"/>
  <c r="CE568" i="1"/>
  <c r="CE569" i="1"/>
  <c r="CE570" i="1"/>
  <c r="CE571" i="1"/>
  <c r="CE572" i="1"/>
  <c r="CE573" i="1"/>
  <c r="CE574" i="1"/>
  <c r="CE575" i="1"/>
  <c r="CE576" i="1"/>
  <c r="CE577" i="1"/>
  <c r="CE578" i="1"/>
  <c r="CE579" i="1"/>
  <c r="CE580" i="1"/>
  <c r="CE581" i="1"/>
  <c r="CE582" i="1"/>
  <c r="CE583" i="1"/>
  <c r="CE584" i="1"/>
  <c r="CE585" i="1"/>
  <c r="CE586" i="1"/>
  <c r="CE587" i="1"/>
  <c r="CE588" i="1"/>
  <c r="CE589" i="1"/>
  <c r="CE590" i="1"/>
  <c r="CE591" i="1"/>
  <c r="CE592" i="1"/>
  <c r="CE593" i="1"/>
  <c r="CE594" i="1"/>
  <c r="CE595" i="1"/>
  <c r="CE596" i="1"/>
  <c r="CE597" i="1"/>
  <c r="CE598" i="1"/>
  <c r="CE599" i="1"/>
  <c r="CE600" i="1"/>
  <c r="CE601" i="1"/>
  <c r="CE602" i="1"/>
  <c r="CE603" i="1"/>
  <c r="CE604" i="1"/>
  <c r="CE605" i="1"/>
  <c r="CE606" i="1"/>
  <c r="CE607" i="1"/>
  <c r="CE608" i="1"/>
  <c r="CE609" i="1"/>
  <c r="CE610" i="1"/>
  <c r="CE611" i="1"/>
  <c r="CE612" i="1"/>
  <c r="CE613" i="1"/>
  <c r="CE614" i="1"/>
  <c r="CE615" i="1"/>
  <c r="CE616" i="1"/>
  <c r="CE617" i="1"/>
  <c r="CE618" i="1"/>
  <c r="CE619" i="1"/>
  <c r="CE620" i="1"/>
  <c r="CE621" i="1"/>
  <c r="CE622" i="1"/>
  <c r="CE623" i="1"/>
  <c r="CE624" i="1"/>
  <c r="CE625" i="1"/>
  <c r="CE626" i="1"/>
  <c r="CE627" i="1"/>
  <c r="CE628" i="1"/>
  <c r="CE629" i="1"/>
  <c r="CE630" i="1"/>
  <c r="CE631" i="1"/>
  <c r="CE632" i="1"/>
  <c r="CE633" i="1"/>
  <c r="CE634" i="1"/>
  <c r="CE635" i="1"/>
  <c r="CE636" i="1"/>
  <c r="CE637" i="1"/>
  <c r="CE638" i="1"/>
  <c r="CE639" i="1"/>
  <c r="CE640" i="1"/>
  <c r="CE641" i="1"/>
  <c r="CE642" i="1"/>
  <c r="CE643" i="1"/>
  <c r="CE644" i="1"/>
  <c r="CE645" i="1"/>
  <c r="CE646" i="1"/>
  <c r="CE647" i="1"/>
  <c r="CE648" i="1"/>
  <c r="CE649" i="1"/>
  <c r="CE650" i="1"/>
  <c r="CE651" i="1"/>
  <c r="CE652" i="1"/>
  <c r="CE653" i="1"/>
  <c r="CE654" i="1"/>
  <c r="CE655" i="1"/>
  <c r="CE656" i="1"/>
  <c r="CE657" i="1"/>
  <c r="CE658" i="1"/>
  <c r="CE659" i="1"/>
  <c r="CE660" i="1"/>
  <c r="CE661" i="1"/>
  <c r="CE662" i="1"/>
  <c r="CE663" i="1"/>
  <c r="CE664" i="1"/>
  <c r="CE665" i="1"/>
  <c r="CE666" i="1"/>
  <c r="CE667" i="1"/>
  <c r="CE668" i="1"/>
  <c r="CE669" i="1"/>
  <c r="CE670" i="1"/>
  <c r="CE671" i="1"/>
  <c r="CE672" i="1"/>
  <c r="CE673" i="1"/>
  <c r="CE674" i="1"/>
  <c r="CE675" i="1"/>
  <c r="CE676" i="1"/>
  <c r="CE677" i="1"/>
  <c r="CE678" i="1"/>
  <c r="CE679" i="1"/>
  <c r="CE680" i="1"/>
  <c r="CE681" i="1"/>
  <c r="CE682" i="1"/>
  <c r="CE683" i="1"/>
  <c r="CE684" i="1"/>
  <c r="CE685" i="1"/>
  <c r="CE686" i="1"/>
  <c r="CE687" i="1"/>
  <c r="CE688" i="1"/>
  <c r="CE689" i="1"/>
  <c r="CE690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E715" i="1"/>
  <c r="CE716" i="1"/>
  <c r="CE717" i="1"/>
  <c r="CE718" i="1"/>
  <c r="CE719" i="1"/>
  <c r="CE720" i="1"/>
  <c r="CE721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L744" i="1" s="1"/>
  <c r="CE745" i="1"/>
  <c r="CE746" i="1"/>
  <c r="CE747" i="1"/>
  <c r="CE748" i="1"/>
  <c r="CE749" i="1"/>
  <c r="CE750" i="1"/>
  <c r="CE751" i="1"/>
  <c r="CE752" i="1"/>
  <c r="CL752" i="1" s="1"/>
  <c r="CE753" i="1"/>
  <c r="CE754" i="1"/>
  <c r="CE755" i="1"/>
  <c r="CE756" i="1"/>
  <c r="CE757" i="1"/>
  <c r="CE758" i="1"/>
  <c r="CE759" i="1"/>
  <c r="CE760" i="1"/>
  <c r="CL760" i="1" s="1"/>
  <c r="CE761" i="1"/>
  <c r="CE762" i="1"/>
  <c r="CE763" i="1"/>
  <c r="CE764" i="1"/>
  <c r="CE765" i="1"/>
  <c r="CE766" i="1"/>
  <c r="CE767" i="1"/>
  <c r="CE768" i="1"/>
  <c r="CE769" i="1"/>
  <c r="CE770" i="1"/>
  <c r="CE771" i="1"/>
  <c r="CE772" i="1"/>
  <c r="CE773" i="1"/>
  <c r="CE774" i="1"/>
  <c r="CE775" i="1"/>
  <c r="CE776" i="1"/>
  <c r="CE777" i="1"/>
  <c r="CE778" i="1"/>
  <c r="CE779" i="1"/>
  <c r="CE780" i="1"/>
  <c r="CE781" i="1"/>
  <c r="CE782" i="1"/>
  <c r="CE783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6" i="1"/>
  <c r="CE797" i="1"/>
  <c r="CE798" i="1"/>
  <c r="CE799" i="1"/>
  <c r="CE800" i="1"/>
  <c r="CE801" i="1"/>
  <c r="CE802" i="1"/>
  <c r="CE803" i="1"/>
  <c r="CE804" i="1"/>
  <c r="CE805" i="1"/>
  <c r="CE806" i="1"/>
  <c r="CE807" i="1"/>
  <c r="CE808" i="1"/>
  <c r="CE809" i="1"/>
  <c r="CE810" i="1"/>
  <c r="CE811" i="1"/>
  <c r="CE812" i="1"/>
  <c r="CE813" i="1"/>
  <c r="CE814" i="1"/>
  <c r="CE815" i="1"/>
  <c r="CE816" i="1"/>
  <c r="CE817" i="1"/>
  <c r="CE818" i="1"/>
  <c r="CE819" i="1"/>
  <c r="CE820" i="1"/>
  <c r="CE821" i="1"/>
  <c r="CE822" i="1"/>
  <c r="CE823" i="1"/>
  <c r="CE824" i="1"/>
  <c r="CE825" i="1"/>
  <c r="CE826" i="1"/>
  <c r="CE827" i="1"/>
  <c r="CE828" i="1"/>
  <c r="CE829" i="1"/>
  <c r="CE830" i="1"/>
  <c r="CE831" i="1"/>
  <c r="CE832" i="1"/>
  <c r="CE833" i="1"/>
  <c r="CE834" i="1"/>
  <c r="CE835" i="1"/>
  <c r="CE836" i="1"/>
  <c r="CE837" i="1"/>
  <c r="CE838" i="1"/>
  <c r="CE839" i="1"/>
  <c r="CE840" i="1"/>
  <c r="CE841" i="1"/>
  <c r="CE842" i="1"/>
  <c r="CE843" i="1"/>
  <c r="CE844" i="1"/>
  <c r="CE845" i="1"/>
  <c r="CE846" i="1"/>
  <c r="CE847" i="1"/>
  <c r="CE848" i="1"/>
  <c r="CE849" i="1"/>
  <c r="CE850" i="1"/>
  <c r="CE851" i="1"/>
  <c r="CE852" i="1"/>
  <c r="CE853" i="1"/>
  <c r="CE854" i="1"/>
  <c r="CE855" i="1"/>
  <c r="CE856" i="1"/>
  <c r="CE857" i="1"/>
  <c r="CE858" i="1"/>
  <c r="CE859" i="1"/>
  <c r="CE860" i="1"/>
  <c r="CE861" i="1"/>
  <c r="CE862" i="1"/>
  <c r="CE863" i="1"/>
  <c r="CE864" i="1"/>
  <c r="CE865" i="1"/>
  <c r="CE866" i="1"/>
  <c r="CE867" i="1"/>
  <c r="CE868" i="1"/>
  <c r="CE869" i="1"/>
  <c r="CE870" i="1"/>
  <c r="CE871" i="1"/>
  <c r="CE872" i="1"/>
  <c r="CL872" i="1" s="1"/>
  <c r="CE873" i="1"/>
  <c r="CE874" i="1"/>
  <c r="CE875" i="1"/>
  <c r="CE876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E901" i="1"/>
  <c r="CE902" i="1"/>
  <c r="CE903" i="1"/>
  <c r="CE904" i="1"/>
  <c r="CE905" i="1"/>
  <c r="CE906" i="1"/>
  <c r="CE907" i="1"/>
  <c r="CE908" i="1"/>
  <c r="CE909" i="1"/>
  <c r="CE910" i="1"/>
  <c r="CE911" i="1"/>
  <c r="CE912" i="1"/>
  <c r="CE913" i="1"/>
  <c r="CE914" i="1"/>
  <c r="CE915" i="1"/>
  <c r="CE916" i="1"/>
  <c r="CE917" i="1"/>
  <c r="CE918" i="1"/>
  <c r="CE919" i="1"/>
  <c r="CE920" i="1"/>
  <c r="CE921" i="1"/>
  <c r="CE922" i="1"/>
  <c r="CE923" i="1"/>
  <c r="CE924" i="1"/>
  <c r="CE925" i="1"/>
  <c r="CE926" i="1"/>
  <c r="CE927" i="1"/>
  <c r="CE928" i="1"/>
  <c r="CE929" i="1"/>
  <c r="CE930" i="1"/>
  <c r="CE931" i="1"/>
  <c r="CE932" i="1"/>
  <c r="CE933" i="1"/>
  <c r="CE934" i="1"/>
  <c r="CE935" i="1"/>
  <c r="CE936" i="1"/>
  <c r="CE937" i="1"/>
  <c r="CE938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1" i="1"/>
  <c r="CE952" i="1"/>
  <c r="CE953" i="1"/>
  <c r="CE954" i="1"/>
  <c r="CE955" i="1"/>
  <c r="CE956" i="1"/>
  <c r="CE957" i="1"/>
  <c r="CE958" i="1"/>
  <c r="CE959" i="1"/>
  <c r="CE960" i="1"/>
  <c r="CE961" i="1"/>
  <c r="CE962" i="1"/>
  <c r="CE963" i="1"/>
  <c r="CE964" i="1"/>
  <c r="CE965" i="1"/>
  <c r="CE966" i="1"/>
  <c r="CE967" i="1"/>
  <c r="CE968" i="1"/>
  <c r="CE969" i="1"/>
  <c r="CE970" i="1"/>
  <c r="CE971" i="1"/>
  <c r="CE972" i="1"/>
  <c r="CE973" i="1"/>
  <c r="CE974" i="1"/>
  <c r="CE975" i="1"/>
  <c r="CE976" i="1"/>
  <c r="CE977" i="1"/>
  <c r="CE978" i="1"/>
  <c r="CE979" i="1"/>
  <c r="CE980" i="1"/>
  <c r="CE981" i="1"/>
  <c r="CE982" i="1"/>
  <c r="CE983" i="1"/>
  <c r="CE984" i="1"/>
  <c r="CE985" i="1"/>
  <c r="CE986" i="1"/>
  <c r="CE987" i="1"/>
  <c r="CE988" i="1"/>
  <c r="CE989" i="1"/>
  <c r="CE990" i="1"/>
  <c r="CE991" i="1"/>
  <c r="CE992" i="1"/>
  <c r="CE993" i="1"/>
  <c r="CE994" i="1"/>
  <c r="CE995" i="1"/>
  <c r="CE996" i="1"/>
  <c r="CE997" i="1"/>
  <c r="CE998" i="1"/>
  <c r="CE999" i="1"/>
  <c r="CE1000" i="1"/>
  <c r="CE1001" i="1"/>
  <c r="CE1002" i="1"/>
  <c r="CE1003" i="1"/>
  <c r="CE1004" i="1"/>
  <c r="CE1005" i="1"/>
  <c r="CE1006" i="1"/>
  <c r="CE1007" i="1"/>
  <c r="CE1008" i="1"/>
  <c r="CE1009" i="1"/>
  <c r="CE1010" i="1"/>
  <c r="CE1011" i="1"/>
  <c r="CE1012" i="1"/>
  <c r="CE1013" i="1"/>
  <c r="CE1014" i="1"/>
  <c r="CE1015" i="1"/>
  <c r="CE1016" i="1"/>
  <c r="CE1017" i="1"/>
  <c r="CE1018" i="1"/>
  <c r="CE1019" i="1"/>
  <c r="CE1020" i="1"/>
  <c r="CE1021" i="1"/>
  <c r="CE1022" i="1"/>
  <c r="CE1023" i="1"/>
  <c r="CE1024" i="1"/>
  <c r="CE1025" i="1"/>
  <c r="CE1026" i="1"/>
  <c r="CE1027" i="1"/>
  <c r="CE1028" i="1"/>
  <c r="CE1029" i="1"/>
  <c r="CE1030" i="1"/>
  <c r="CE1031" i="1"/>
  <c r="CE1032" i="1"/>
  <c r="CE1033" i="1"/>
  <c r="CE1034" i="1"/>
  <c r="CE1035" i="1"/>
  <c r="CE1036" i="1"/>
  <c r="CE1037" i="1"/>
  <c r="CE1038" i="1"/>
  <c r="CE1039" i="1"/>
  <c r="CE1040" i="1"/>
  <c r="CE1041" i="1"/>
  <c r="CE1042" i="1"/>
  <c r="CE1043" i="1"/>
  <c r="CE1044" i="1"/>
  <c r="CE1045" i="1"/>
  <c r="CE1046" i="1"/>
  <c r="CE1047" i="1"/>
  <c r="CE1048" i="1"/>
  <c r="CE1049" i="1"/>
  <c r="CE1050" i="1"/>
  <c r="CE1051" i="1"/>
  <c r="CE1052" i="1"/>
  <c r="CE1053" i="1"/>
  <c r="CE1054" i="1"/>
  <c r="CE1055" i="1"/>
  <c r="CE1056" i="1"/>
  <c r="CE1057" i="1"/>
  <c r="CE1058" i="1"/>
  <c r="CE1059" i="1"/>
  <c r="CE1060" i="1"/>
  <c r="CE1061" i="1"/>
  <c r="CE1062" i="1"/>
  <c r="CE1063" i="1"/>
  <c r="CE1064" i="1"/>
  <c r="CE1065" i="1"/>
  <c r="CE1066" i="1"/>
  <c r="CE1067" i="1"/>
  <c r="CE1068" i="1"/>
  <c r="CE1069" i="1"/>
  <c r="CE1070" i="1"/>
  <c r="CE1071" i="1"/>
  <c r="CE1072" i="1"/>
  <c r="CE1073" i="1"/>
  <c r="CE1074" i="1"/>
  <c r="CE1075" i="1"/>
  <c r="CE1076" i="1"/>
  <c r="CE1077" i="1"/>
  <c r="CE1078" i="1"/>
  <c r="CE1079" i="1"/>
  <c r="CE1080" i="1"/>
  <c r="CE1081" i="1"/>
  <c r="CE1082" i="1"/>
  <c r="CE1083" i="1"/>
  <c r="CE1084" i="1"/>
  <c r="CE1085" i="1"/>
  <c r="CE1086" i="1"/>
  <c r="CE1087" i="1"/>
  <c r="CE1088" i="1"/>
  <c r="CE1089" i="1"/>
  <c r="CE1090" i="1"/>
  <c r="CE1091" i="1"/>
  <c r="CE1092" i="1"/>
  <c r="CE1093" i="1"/>
  <c r="CE1094" i="1"/>
  <c r="CE1095" i="1"/>
  <c r="CE1096" i="1"/>
  <c r="CE1097" i="1"/>
  <c r="CE1098" i="1"/>
  <c r="CE1099" i="1"/>
  <c r="CE1100" i="1"/>
  <c r="CE1101" i="1"/>
  <c r="CE1102" i="1"/>
  <c r="CE1103" i="1"/>
  <c r="CE1104" i="1"/>
  <c r="CE1105" i="1"/>
  <c r="CE1106" i="1"/>
  <c r="CE1107" i="1"/>
  <c r="CE1108" i="1"/>
  <c r="CE1109" i="1"/>
  <c r="CE1110" i="1"/>
  <c r="CE1111" i="1"/>
  <c r="CE1112" i="1"/>
  <c r="CE1113" i="1"/>
  <c r="CE1114" i="1"/>
  <c r="CE1115" i="1"/>
  <c r="CE1116" i="1"/>
  <c r="CE1117" i="1"/>
  <c r="CE1118" i="1"/>
  <c r="CE1119" i="1"/>
  <c r="CE1120" i="1"/>
  <c r="CE1121" i="1"/>
  <c r="CE1122" i="1"/>
  <c r="CE1123" i="1"/>
  <c r="CE1124" i="1"/>
  <c r="CE1125" i="1"/>
  <c r="CE1126" i="1"/>
  <c r="CE1127" i="1"/>
  <c r="CE1128" i="1"/>
  <c r="CE1129" i="1"/>
  <c r="CE1130" i="1"/>
  <c r="CE1131" i="1"/>
  <c r="CE1132" i="1"/>
  <c r="CE1133" i="1"/>
  <c r="CE1134" i="1"/>
  <c r="CE1135" i="1"/>
  <c r="CE1136" i="1"/>
  <c r="CE1137" i="1"/>
  <c r="CE1138" i="1"/>
  <c r="CE1139" i="1"/>
  <c r="CE1140" i="1"/>
  <c r="CE1141" i="1"/>
  <c r="CE1142" i="1"/>
  <c r="CE1143" i="1"/>
  <c r="CE1144" i="1"/>
  <c r="CE1145" i="1"/>
  <c r="CE1146" i="1"/>
  <c r="CE1147" i="1"/>
  <c r="CE1148" i="1"/>
  <c r="CE1149" i="1"/>
  <c r="CE1150" i="1"/>
  <c r="CE1151" i="1"/>
  <c r="CE1152" i="1"/>
  <c r="CE1153" i="1"/>
  <c r="CE1154" i="1"/>
  <c r="CE1155" i="1"/>
  <c r="CE1156" i="1"/>
  <c r="CE1157" i="1"/>
  <c r="CE1158" i="1"/>
  <c r="CE1159" i="1"/>
  <c r="CE1160" i="1"/>
  <c r="CE1161" i="1"/>
  <c r="CE1162" i="1"/>
  <c r="CE1163" i="1"/>
  <c r="CE1164" i="1"/>
  <c r="CE1165" i="1"/>
  <c r="CE1166" i="1"/>
  <c r="CE1167" i="1"/>
  <c r="CE1168" i="1"/>
  <c r="CE1169" i="1"/>
  <c r="CE1170" i="1"/>
  <c r="CE1171" i="1"/>
  <c r="CE1172" i="1"/>
  <c r="CE1173" i="1"/>
  <c r="CE1174" i="1"/>
  <c r="CE1175" i="1"/>
  <c r="CE1176" i="1"/>
  <c r="CE1177" i="1"/>
  <c r="CE1178" i="1"/>
  <c r="CE1179" i="1"/>
  <c r="CE1180" i="1"/>
  <c r="CE1181" i="1"/>
  <c r="CE1182" i="1"/>
  <c r="CE1183" i="1"/>
  <c r="CE1184" i="1"/>
  <c r="CE1185" i="1"/>
  <c r="CE1186" i="1"/>
  <c r="CE1187" i="1"/>
  <c r="CE1188" i="1"/>
  <c r="CE1189" i="1"/>
  <c r="CE1190" i="1"/>
  <c r="CE1191" i="1"/>
  <c r="CE1192" i="1"/>
  <c r="CE1193" i="1"/>
  <c r="CE1194" i="1"/>
  <c r="CE1195" i="1"/>
  <c r="CE1196" i="1"/>
  <c r="CE1197" i="1"/>
  <c r="CE1198" i="1"/>
  <c r="CE1199" i="1"/>
  <c r="CE1200" i="1"/>
  <c r="CL1200" i="1" s="1"/>
  <c r="CE1201" i="1"/>
  <c r="CE1202" i="1"/>
  <c r="CE1203" i="1"/>
  <c r="CE1204" i="1"/>
  <c r="CE1205" i="1"/>
  <c r="CE1206" i="1"/>
  <c r="CE1207" i="1"/>
  <c r="CE1208" i="1"/>
  <c r="CE1209" i="1"/>
  <c r="CE1210" i="1"/>
  <c r="CE1211" i="1"/>
  <c r="CE1212" i="1"/>
  <c r="CE1213" i="1"/>
  <c r="CE1214" i="1"/>
  <c r="CE1215" i="1"/>
  <c r="CE1216" i="1"/>
  <c r="CE1217" i="1"/>
  <c r="CE1218" i="1"/>
  <c r="CE1219" i="1"/>
  <c r="CE1220" i="1"/>
  <c r="CE1221" i="1"/>
  <c r="CE1222" i="1"/>
  <c r="CE1223" i="1"/>
  <c r="CE1224" i="1"/>
  <c r="CE1225" i="1"/>
  <c r="CE1226" i="1"/>
  <c r="CE1227" i="1"/>
  <c r="CE1228" i="1"/>
  <c r="CE1229" i="1"/>
  <c r="CE1230" i="1"/>
  <c r="CE1231" i="1"/>
  <c r="CE1232" i="1"/>
  <c r="CE1233" i="1"/>
  <c r="CE1234" i="1"/>
  <c r="CE1235" i="1"/>
  <c r="CE1236" i="1"/>
  <c r="CE1237" i="1"/>
  <c r="CE1238" i="1"/>
  <c r="CE1239" i="1"/>
  <c r="CE1240" i="1"/>
  <c r="CE1241" i="1"/>
  <c r="CE1242" i="1"/>
  <c r="CE1243" i="1"/>
  <c r="CE1244" i="1"/>
  <c r="CE1245" i="1"/>
  <c r="CE1246" i="1"/>
  <c r="CE1247" i="1"/>
  <c r="CE1248" i="1"/>
  <c r="CE1249" i="1"/>
  <c r="CE1250" i="1"/>
  <c r="CE1251" i="1"/>
  <c r="CE1252" i="1"/>
  <c r="CE1253" i="1"/>
  <c r="CE1254" i="1"/>
  <c r="CE1255" i="1"/>
  <c r="CE1256" i="1"/>
  <c r="CE1257" i="1"/>
  <c r="CE1258" i="1"/>
  <c r="CE1259" i="1"/>
  <c r="CE1260" i="1"/>
  <c r="CE1261" i="1"/>
  <c r="CE1262" i="1"/>
  <c r="CE1263" i="1"/>
  <c r="CE1264" i="1"/>
  <c r="CE1265" i="1"/>
  <c r="CE1266" i="1"/>
  <c r="CE1267" i="1"/>
  <c r="CE1268" i="1"/>
  <c r="CE1269" i="1"/>
  <c r="CE1270" i="1"/>
  <c r="CE1271" i="1"/>
  <c r="CE1272" i="1"/>
  <c r="CE1273" i="1"/>
  <c r="CE1274" i="1"/>
  <c r="CE1275" i="1"/>
  <c r="CE1276" i="1"/>
  <c r="CE1277" i="1"/>
  <c r="CE1278" i="1"/>
  <c r="CE1279" i="1"/>
  <c r="CE1280" i="1"/>
  <c r="CE1281" i="1"/>
  <c r="CE1282" i="1"/>
  <c r="CE1283" i="1"/>
  <c r="CE1284" i="1"/>
  <c r="CE1285" i="1"/>
  <c r="CE1286" i="1"/>
  <c r="CE1287" i="1"/>
  <c r="CE1288" i="1"/>
  <c r="CE1289" i="1"/>
  <c r="CE1290" i="1"/>
  <c r="CE1291" i="1"/>
  <c r="CE1292" i="1"/>
  <c r="CE1293" i="1"/>
  <c r="CE1294" i="1"/>
  <c r="CE1295" i="1"/>
  <c r="CE1296" i="1"/>
  <c r="CE1297" i="1"/>
  <c r="CE1298" i="1"/>
  <c r="CE1299" i="1"/>
  <c r="CE1300" i="1"/>
  <c r="CE1301" i="1"/>
  <c r="CE1302" i="1"/>
  <c r="CE1303" i="1"/>
  <c r="CE1304" i="1"/>
  <c r="CE1305" i="1"/>
  <c r="CE1306" i="1"/>
  <c r="CE1307" i="1"/>
  <c r="CE1308" i="1"/>
  <c r="CE1309" i="1"/>
  <c r="CE1310" i="1"/>
  <c r="CE1311" i="1"/>
  <c r="CE1312" i="1"/>
  <c r="CL1312" i="1" s="1"/>
  <c r="CE1313" i="1"/>
  <c r="CE1314" i="1"/>
  <c r="CE1315" i="1"/>
  <c r="CE1316" i="1"/>
  <c r="CE1317" i="1"/>
  <c r="CE1318" i="1"/>
  <c r="CE1319" i="1"/>
  <c r="CE1320" i="1"/>
  <c r="CE1321" i="1"/>
  <c r="CE1322" i="1"/>
  <c r="CE1323" i="1"/>
  <c r="CE1324" i="1"/>
  <c r="CE1325" i="1"/>
  <c r="CE1326" i="1"/>
  <c r="CE1327" i="1"/>
  <c r="CE1328" i="1"/>
  <c r="CE1329" i="1"/>
  <c r="CE1330" i="1"/>
  <c r="CE1331" i="1"/>
  <c r="CE1332" i="1"/>
  <c r="CE1333" i="1"/>
  <c r="CE1334" i="1"/>
  <c r="CE1335" i="1"/>
  <c r="CE1336" i="1"/>
  <c r="CE1337" i="1"/>
  <c r="CE1338" i="1"/>
  <c r="CE1339" i="1"/>
  <c r="CE1340" i="1"/>
  <c r="CE1341" i="1"/>
  <c r="CE1342" i="1"/>
  <c r="CE1343" i="1"/>
  <c r="CE1344" i="1"/>
  <c r="CE1345" i="1"/>
  <c r="CE1346" i="1"/>
  <c r="CE1347" i="1"/>
  <c r="CE1348" i="1"/>
  <c r="CE1349" i="1"/>
  <c r="CE1350" i="1"/>
  <c r="CE1351" i="1"/>
  <c r="CE1352" i="1"/>
  <c r="CE1353" i="1"/>
  <c r="CE1354" i="1"/>
  <c r="CE1355" i="1"/>
  <c r="CE1356" i="1"/>
  <c r="CE1357" i="1"/>
  <c r="CE1358" i="1"/>
  <c r="CE1359" i="1"/>
  <c r="CE1360" i="1"/>
  <c r="CE1361" i="1"/>
  <c r="CE1362" i="1"/>
  <c r="CE1363" i="1"/>
  <c r="CE1364" i="1"/>
  <c r="CE1365" i="1"/>
  <c r="CE1366" i="1"/>
  <c r="CE1367" i="1"/>
  <c r="CE1368" i="1"/>
  <c r="CE1369" i="1"/>
  <c r="CE1370" i="1"/>
  <c r="CE1371" i="1"/>
  <c r="CE1372" i="1"/>
  <c r="CE1373" i="1"/>
  <c r="CE1374" i="1"/>
  <c r="CE1375" i="1"/>
  <c r="CE1376" i="1"/>
  <c r="CE1377" i="1"/>
  <c r="CE1378" i="1"/>
  <c r="CE1379" i="1"/>
  <c r="CE1380" i="1"/>
  <c r="CE1381" i="1"/>
  <c r="CE1382" i="1"/>
  <c r="CE1383" i="1"/>
  <c r="CE1384" i="1"/>
  <c r="CE1385" i="1"/>
  <c r="CE1386" i="1"/>
  <c r="CE1387" i="1"/>
  <c r="CE1388" i="1"/>
  <c r="CE1389" i="1"/>
  <c r="CE1390" i="1"/>
  <c r="CE1391" i="1"/>
  <c r="CE1392" i="1"/>
  <c r="CE1393" i="1"/>
  <c r="CE1394" i="1"/>
  <c r="CE1395" i="1"/>
  <c r="CE1396" i="1"/>
  <c r="CE1397" i="1"/>
  <c r="CE1398" i="1"/>
  <c r="CE1399" i="1"/>
  <c r="CE1400" i="1"/>
  <c r="CL1400" i="1" s="1"/>
  <c r="CE1401" i="1"/>
  <c r="CE1402" i="1"/>
  <c r="CE1403" i="1"/>
  <c r="CE1404" i="1"/>
  <c r="CE1405" i="1"/>
  <c r="CE1406" i="1"/>
  <c r="CE1407" i="1"/>
  <c r="CE1408" i="1"/>
  <c r="CE1409" i="1"/>
  <c r="CE1410" i="1"/>
  <c r="CE1411" i="1"/>
  <c r="CE1412" i="1"/>
  <c r="CE1413" i="1"/>
  <c r="CE1414" i="1"/>
  <c r="CE1415" i="1"/>
  <c r="CE1416" i="1"/>
  <c r="CE1417" i="1"/>
  <c r="CE1418" i="1"/>
  <c r="CE1419" i="1"/>
  <c r="CE1420" i="1"/>
  <c r="CE1421" i="1"/>
  <c r="CE1422" i="1"/>
  <c r="CE1423" i="1"/>
  <c r="CE1424" i="1"/>
  <c r="CE1425" i="1"/>
  <c r="CE1426" i="1"/>
  <c r="CE1427" i="1"/>
  <c r="CE1428" i="1"/>
  <c r="CE1429" i="1"/>
  <c r="CE1430" i="1"/>
  <c r="CE1431" i="1"/>
  <c r="CE1432" i="1"/>
  <c r="CE1433" i="1"/>
  <c r="CE1434" i="1"/>
  <c r="CE1435" i="1"/>
  <c r="CE1436" i="1"/>
  <c r="CE1437" i="1"/>
  <c r="CE1438" i="1"/>
  <c r="CE1439" i="1"/>
  <c r="CE1440" i="1"/>
  <c r="CE1441" i="1"/>
  <c r="CE1442" i="1"/>
  <c r="CE1443" i="1"/>
  <c r="CE1444" i="1"/>
  <c r="CE1445" i="1"/>
  <c r="CE1446" i="1"/>
  <c r="CE1447" i="1"/>
  <c r="CE1448" i="1"/>
  <c r="CE1449" i="1"/>
  <c r="CE1450" i="1"/>
  <c r="CE1451" i="1"/>
  <c r="CE1452" i="1"/>
  <c r="CE1453" i="1"/>
  <c r="CE1454" i="1"/>
  <c r="CE1455" i="1"/>
  <c r="CE1456" i="1"/>
  <c r="CE1457" i="1"/>
  <c r="CE1458" i="1"/>
  <c r="CE1459" i="1"/>
  <c r="CE1460" i="1"/>
  <c r="CE1461" i="1"/>
  <c r="CE1462" i="1"/>
  <c r="CE1463" i="1"/>
  <c r="CE1464" i="1"/>
  <c r="CE1465" i="1"/>
  <c r="CE1466" i="1"/>
  <c r="CE1467" i="1"/>
  <c r="CE1468" i="1"/>
  <c r="CE1469" i="1"/>
  <c r="CE1470" i="1"/>
  <c r="CE1471" i="1"/>
  <c r="CE1472" i="1"/>
  <c r="CE1473" i="1"/>
  <c r="CE1474" i="1"/>
  <c r="CE1475" i="1"/>
  <c r="CE1476" i="1"/>
  <c r="CE1477" i="1"/>
  <c r="CE1478" i="1"/>
  <c r="CE1479" i="1"/>
  <c r="CE1480" i="1"/>
  <c r="CE1481" i="1"/>
  <c r="CE1482" i="1"/>
  <c r="CE1483" i="1"/>
  <c r="CE1484" i="1"/>
  <c r="CE1485" i="1"/>
  <c r="CE1486" i="1"/>
  <c r="CE1487" i="1"/>
  <c r="CE1488" i="1"/>
  <c r="CE1489" i="1"/>
  <c r="CE1490" i="1"/>
  <c r="CE1491" i="1"/>
  <c r="CE1492" i="1"/>
  <c r="CE1493" i="1"/>
  <c r="CE1494" i="1"/>
  <c r="CE1495" i="1"/>
  <c r="CE1496" i="1"/>
  <c r="CE1497" i="1"/>
  <c r="CE1498" i="1"/>
  <c r="CE1499" i="1"/>
  <c r="CE1500" i="1"/>
  <c r="CE1501" i="1"/>
  <c r="CE1502" i="1"/>
  <c r="CE1503" i="1"/>
  <c r="CE1504" i="1"/>
  <c r="CE1505" i="1"/>
  <c r="CE1506" i="1"/>
  <c r="CE1507" i="1"/>
  <c r="CE1508" i="1"/>
  <c r="CE1509" i="1"/>
  <c r="CE1510" i="1"/>
  <c r="CE1511" i="1"/>
  <c r="CE1512" i="1"/>
  <c r="CE1513" i="1"/>
  <c r="CE1514" i="1"/>
  <c r="CE1515" i="1"/>
  <c r="CE1516" i="1"/>
  <c r="CE1517" i="1"/>
  <c r="CE1518" i="1"/>
  <c r="CE1519" i="1"/>
  <c r="CE1520" i="1"/>
  <c r="CE1521" i="1"/>
  <c r="CE1522" i="1"/>
  <c r="CE1523" i="1"/>
  <c r="CE1524" i="1"/>
  <c r="CE1525" i="1"/>
  <c r="CE1526" i="1"/>
  <c r="CE1527" i="1"/>
  <c r="CE1528" i="1"/>
  <c r="CE1529" i="1"/>
  <c r="CE1530" i="1"/>
  <c r="CE1531" i="1"/>
  <c r="CE1532" i="1"/>
  <c r="CE1533" i="1"/>
  <c r="CE1534" i="1"/>
  <c r="CE1535" i="1"/>
  <c r="CE1536" i="1"/>
  <c r="CE1537" i="1"/>
  <c r="CE1538" i="1"/>
  <c r="CE1539" i="1"/>
  <c r="CE1540" i="1"/>
  <c r="CE1541" i="1"/>
  <c r="CE1542" i="1"/>
  <c r="CE1543" i="1"/>
  <c r="CE1544" i="1"/>
  <c r="CE1545" i="1"/>
  <c r="CE1546" i="1"/>
  <c r="CE1547" i="1"/>
  <c r="CE1548" i="1"/>
  <c r="CE1549" i="1"/>
  <c r="CF3" i="1"/>
  <c r="CF4" i="1"/>
  <c r="CF5" i="1"/>
  <c r="CF6" i="1"/>
  <c r="CF7" i="1"/>
  <c r="CF8" i="1"/>
  <c r="CF9" i="1"/>
  <c r="CF10" i="1"/>
  <c r="CF11" i="1"/>
  <c r="CF12" i="1"/>
  <c r="CF13" i="1"/>
  <c r="CF14" i="1"/>
  <c r="CF15" i="1"/>
  <c r="CF16" i="1"/>
  <c r="CF17" i="1"/>
  <c r="CF18" i="1"/>
  <c r="CF19" i="1"/>
  <c r="CF20" i="1"/>
  <c r="CF21" i="1"/>
  <c r="CF22" i="1"/>
  <c r="CF23" i="1"/>
  <c r="CF24" i="1"/>
  <c r="CF25" i="1"/>
  <c r="CF26" i="1"/>
  <c r="CF27" i="1"/>
  <c r="CF28" i="1"/>
  <c r="CF29" i="1"/>
  <c r="CF30" i="1"/>
  <c r="CF31" i="1"/>
  <c r="CF32" i="1"/>
  <c r="CF33" i="1"/>
  <c r="CF34" i="1"/>
  <c r="CF35" i="1"/>
  <c r="CF36" i="1"/>
  <c r="CF37" i="1"/>
  <c r="CF38" i="1"/>
  <c r="CF39" i="1"/>
  <c r="CF40" i="1"/>
  <c r="CF41" i="1"/>
  <c r="CF42" i="1"/>
  <c r="CF43" i="1"/>
  <c r="CF44" i="1"/>
  <c r="CF45" i="1"/>
  <c r="CF46" i="1"/>
  <c r="CF47" i="1"/>
  <c r="CF48" i="1"/>
  <c r="CF49" i="1"/>
  <c r="CF50" i="1"/>
  <c r="CF51" i="1"/>
  <c r="CF52" i="1"/>
  <c r="CF53" i="1"/>
  <c r="CF54" i="1"/>
  <c r="CF55" i="1"/>
  <c r="CF56" i="1"/>
  <c r="CF57" i="1"/>
  <c r="CF58" i="1"/>
  <c r="CF59" i="1"/>
  <c r="CF60" i="1"/>
  <c r="CF61" i="1"/>
  <c r="CF62" i="1"/>
  <c r="CF63" i="1"/>
  <c r="CF64" i="1"/>
  <c r="CF65" i="1"/>
  <c r="CF66" i="1"/>
  <c r="CF67" i="1"/>
  <c r="CF68" i="1"/>
  <c r="CF69" i="1"/>
  <c r="CF70" i="1"/>
  <c r="CF71" i="1"/>
  <c r="CF72" i="1"/>
  <c r="CF73" i="1"/>
  <c r="CF74" i="1"/>
  <c r="CF75" i="1"/>
  <c r="CF76" i="1"/>
  <c r="CF77" i="1"/>
  <c r="CF78" i="1"/>
  <c r="CF79" i="1"/>
  <c r="CF80" i="1"/>
  <c r="CF81" i="1"/>
  <c r="CF82" i="1"/>
  <c r="CF83" i="1"/>
  <c r="CF84" i="1"/>
  <c r="CF85" i="1"/>
  <c r="CF86" i="1"/>
  <c r="CF87" i="1"/>
  <c r="CF88" i="1"/>
  <c r="CF89" i="1"/>
  <c r="CF90" i="1"/>
  <c r="CF91" i="1"/>
  <c r="CF92" i="1"/>
  <c r="CF93" i="1"/>
  <c r="CF94" i="1"/>
  <c r="CF95" i="1"/>
  <c r="CF96" i="1"/>
  <c r="CF97" i="1"/>
  <c r="CF98" i="1"/>
  <c r="CF99" i="1"/>
  <c r="CF100" i="1"/>
  <c r="CF101" i="1"/>
  <c r="CF102" i="1"/>
  <c r="CF103" i="1"/>
  <c r="CF104" i="1"/>
  <c r="CF105" i="1"/>
  <c r="CF106" i="1"/>
  <c r="CF107" i="1"/>
  <c r="CF108" i="1"/>
  <c r="CF109" i="1"/>
  <c r="CF110" i="1"/>
  <c r="CF111" i="1"/>
  <c r="CF112" i="1"/>
  <c r="CF113" i="1"/>
  <c r="CF114" i="1"/>
  <c r="CF115" i="1"/>
  <c r="CF116" i="1"/>
  <c r="CF117" i="1"/>
  <c r="CF118" i="1"/>
  <c r="CF119" i="1"/>
  <c r="CF120" i="1"/>
  <c r="CF121" i="1"/>
  <c r="CF122" i="1"/>
  <c r="CF123" i="1"/>
  <c r="CF124" i="1"/>
  <c r="CF125" i="1"/>
  <c r="CF126" i="1"/>
  <c r="CF127" i="1"/>
  <c r="CF128" i="1"/>
  <c r="CF129" i="1"/>
  <c r="CF130" i="1"/>
  <c r="CF131" i="1"/>
  <c r="CF132" i="1"/>
  <c r="CF133" i="1"/>
  <c r="CF134" i="1"/>
  <c r="CF135" i="1"/>
  <c r="CF136" i="1"/>
  <c r="CF137" i="1"/>
  <c r="CF138" i="1"/>
  <c r="CF139" i="1"/>
  <c r="CF140" i="1"/>
  <c r="CF141" i="1"/>
  <c r="CF142" i="1"/>
  <c r="CF143" i="1"/>
  <c r="CF144" i="1"/>
  <c r="CF145" i="1"/>
  <c r="CF146" i="1"/>
  <c r="CF147" i="1"/>
  <c r="CF148" i="1"/>
  <c r="CF149" i="1"/>
  <c r="CF150" i="1"/>
  <c r="CF151" i="1"/>
  <c r="CF152" i="1"/>
  <c r="CF153" i="1"/>
  <c r="CF154" i="1"/>
  <c r="CF155" i="1"/>
  <c r="CF156" i="1"/>
  <c r="CF157" i="1"/>
  <c r="CF158" i="1"/>
  <c r="CF159" i="1"/>
  <c r="CF160" i="1"/>
  <c r="CF161" i="1"/>
  <c r="CF162" i="1"/>
  <c r="CF163" i="1"/>
  <c r="CF164" i="1"/>
  <c r="CF165" i="1"/>
  <c r="CF166" i="1"/>
  <c r="CF167" i="1"/>
  <c r="CF168" i="1"/>
  <c r="CF169" i="1"/>
  <c r="CF170" i="1"/>
  <c r="CF171" i="1"/>
  <c r="CF172" i="1"/>
  <c r="CF173" i="1"/>
  <c r="CF174" i="1"/>
  <c r="CF175" i="1"/>
  <c r="CF176" i="1"/>
  <c r="CF177" i="1"/>
  <c r="CF178" i="1"/>
  <c r="CF179" i="1"/>
  <c r="CF180" i="1"/>
  <c r="CF181" i="1"/>
  <c r="CF182" i="1"/>
  <c r="CF183" i="1"/>
  <c r="CF184" i="1"/>
  <c r="CF185" i="1"/>
  <c r="CF186" i="1"/>
  <c r="CF187" i="1"/>
  <c r="CF188" i="1"/>
  <c r="CF189" i="1"/>
  <c r="CF190" i="1"/>
  <c r="CF191" i="1"/>
  <c r="CF192" i="1"/>
  <c r="CF193" i="1"/>
  <c r="CF194" i="1"/>
  <c r="CF195" i="1"/>
  <c r="CF196" i="1"/>
  <c r="CF197" i="1"/>
  <c r="CF198" i="1"/>
  <c r="CF199" i="1"/>
  <c r="CF200" i="1"/>
  <c r="CF201" i="1"/>
  <c r="CF202" i="1"/>
  <c r="CF203" i="1"/>
  <c r="CF204" i="1"/>
  <c r="CF205" i="1"/>
  <c r="CF206" i="1"/>
  <c r="CF207" i="1"/>
  <c r="CF208" i="1"/>
  <c r="CF209" i="1"/>
  <c r="CF210" i="1"/>
  <c r="CF211" i="1"/>
  <c r="CF212" i="1"/>
  <c r="CF213" i="1"/>
  <c r="CF214" i="1"/>
  <c r="CF215" i="1"/>
  <c r="CF216" i="1"/>
  <c r="CF217" i="1"/>
  <c r="CF218" i="1"/>
  <c r="CF219" i="1"/>
  <c r="CF220" i="1"/>
  <c r="CF221" i="1"/>
  <c r="CF222" i="1"/>
  <c r="CF223" i="1"/>
  <c r="CF224" i="1"/>
  <c r="CF225" i="1"/>
  <c r="CF226" i="1"/>
  <c r="CF227" i="1"/>
  <c r="CF228" i="1"/>
  <c r="CF229" i="1"/>
  <c r="CF230" i="1"/>
  <c r="CF231" i="1"/>
  <c r="CF232" i="1"/>
  <c r="CF233" i="1"/>
  <c r="CF234" i="1"/>
  <c r="CF235" i="1"/>
  <c r="CF236" i="1"/>
  <c r="CF237" i="1"/>
  <c r="CF238" i="1"/>
  <c r="CF239" i="1"/>
  <c r="CF240" i="1"/>
  <c r="CF241" i="1"/>
  <c r="CF242" i="1"/>
  <c r="CF243" i="1"/>
  <c r="CF244" i="1"/>
  <c r="CF245" i="1"/>
  <c r="CF246" i="1"/>
  <c r="CF247" i="1"/>
  <c r="CF248" i="1"/>
  <c r="CF249" i="1"/>
  <c r="CF250" i="1"/>
  <c r="CF251" i="1"/>
  <c r="CF252" i="1"/>
  <c r="CF253" i="1"/>
  <c r="CF254" i="1"/>
  <c r="CF255" i="1"/>
  <c r="CF256" i="1"/>
  <c r="CF257" i="1"/>
  <c r="CF258" i="1"/>
  <c r="CF259" i="1"/>
  <c r="CF260" i="1"/>
  <c r="CF261" i="1"/>
  <c r="CF262" i="1"/>
  <c r="CF263" i="1"/>
  <c r="CF264" i="1"/>
  <c r="CF265" i="1"/>
  <c r="CF266" i="1"/>
  <c r="CF267" i="1"/>
  <c r="CF268" i="1"/>
  <c r="CF269" i="1"/>
  <c r="CF270" i="1"/>
  <c r="CF271" i="1"/>
  <c r="CF272" i="1"/>
  <c r="CF273" i="1"/>
  <c r="CF274" i="1"/>
  <c r="CF275" i="1"/>
  <c r="CF276" i="1"/>
  <c r="CF277" i="1"/>
  <c r="CF278" i="1"/>
  <c r="CF279" i="1"/>
  <c r="CF280" i="1"/>
  <c r="CF281" i="1"/>
  <c r="CF282" i="1"/>
  <c r="CF283" i="1"/>
  <c r="CF284" i="1"/>
  <c r="CF285" i="1"/>
  <c r="CF286" i="1"/>
  <c r="CF287" i="1"/>
  <c r="CF288" i="1"/>
  <c r="CF289" i="1"/>
  <c r="CF290" i="1"/>
  <c r="CF291" i="1"/>
  <c r="CF292" i="1"/>
  <c r="CF293" i="1"/>
  <c r="CF294" i="1"/>
  <c r="CF295" i="1"/>
  <c r="CF296" i="1"/>
  <c r="CF297" i="1"/>
  <c r="CF298" i="1"/>
  <c r="CF299" i="1"/>
  <c r="CF300" i="1"/>
  <c r="CF301" i="1"/>
  <c r="CF302" i="1"/>
  <c r="CF303" i="1"/>
  <c r="CF304" i="1"/>
  <c r="CF305" i="1"/>
  <c r="CF306" i="1"/>
  <c r="CF307" i="1"/>
  <c r="CF308" i="1"/>
  <c r="CF309" i="1"/>
  <c r="CF310" i="1"/>
  <c r="CF311" i="1"/>
  <c r="CF312" i="1"/>
  <c r="CF313" i="1"/>
  <c r="CF314" i="1"/>
  <c r="CF315" i="1"/>
  <c r="CF316" i="1"/>
  <c r="CF317" i="1"/>
  <c r="CF318" i="1"/>
  <c r="CF319" i="1"/>
  <c r="CF320" i="1"/>
  <c r="CF321" i="1"/>
  <c r="CF322" i="1"/>
  <c r="CF323" i="1"/>
  <c r="CF324" i="1"/>
  <c r="CF325" i="1"/>
  <c r="CF326" i="1"/>
  <c r="CF327" i="1"/>
  <c r="CF328" i="1"/>
  <c r="CF329" i="1"/>
  <c r="CF330" i="1"/>
  <c r="CF331" i="1"/>
  <c r="CF332" i="1"/>
  <c r="CF333" i="1"/>
  <c r="CF334" i="1"/>
  <c r="CF335" i="1"/>
  <c r="CF336" i="1"/>
  <c r="CF337" i="1"/>
  <c r="CF338" i="1"/>
  <c r="CF339" i="1"/>
  <c r="CF340" i="1"/>
  <c r="CF341" i="1"/>
  <c r="CF342" i="1"/>
  <c r="CF343" i="1"/>
  <c r="CF344" i="1"/>
  <c r="CF345" i="1"/>
  <c r="CF346" i="1"/>
  <c r="CF347" i="1"/>
  <c r="CF348" i="1"/>
  <c r="CF349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CF374" i="1"/>
  <c r="CF375" i="1"/>
  <c r="CF376" i="1"/>
  <c r="CF377" i="1"/>
  <c r="CF378" i="1"/>
  <c r="CF379" i="1"/>
  <c r="CF380" i="1"/>
  <c r="CF381" i="1"/>
  <c r="CF382" i="1"/>
  <c r="CF383" i="1"/>
  <c r="CF384" i="1"/>
  <c r="CF385" i="1"/>
  <c r="CF386" i="1"/>
  <c r="CF387" i="1"/>
  <c r="CF388" i="1"/>
  <c r="CF389" i="1"/>
  <c r="CF390" i="1"/>
  <c r="CF391" i="1"/>
  <c r="CF392" i="1"/>
  <c r="CF393" i="1"/>
  <c r="CF394" i="1"/>
  <c r="CF395" i="1"/>
  <c r="CF396" i="1"/>
  <c r="CF397" i="1"/>
  <c r="CF398" i="1"/>
  <c r="CF399" i="1"/>
  <c r="CF400" i="1"/>
  <c r="CF401" i="1"/>
  <c r="CF402" i="1"/>
  <c r="CF403" i="1"/>
  <c r="CF404" i="1"/>
  <c r="CF405" i="1"/>
  <c r="CF406" i="1"/>
  <c r="CF407" i="1"/>
  <c r="CF408" i="1"/>
  <c r="CF409" i="1"/>
  <c r="CF410" i="1"/>
  <c r="CF411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F436" i="1"/>
  <c r="CF437" i="1"/>
  <c r="CF438" i="1"/>
  <c r="CF439" i="1"/>
  <c r="CF440" i="1"/>
  <c r="CF441" i="1"/>
  <c r="CF442" i="1"/>
  <c r="CF443" i="1"/>
  <c r="CF444" i="1"/>
  <c r="CF445" i="1"/>
  <c r="CF446" i="1"/>
  <c r="CF447" i="1"/>
  <c r="CF448" i="1"/>
  <c r="CF449" i="1"/>
  <c r="CF450" i="1"/>
  <c r="CF451" i="1"/>
  <c r="CF452" i="1"/>
  <c r="CF453" i="1"/>
  <c r="CF454" i="1"/>
  <c r="CF455" i="1"/>
  <c r="CF456" i="1"/>
  <c r="CF457" i="1"/>
  <c r="CF458" i="1"/>
  <c r="CF459" i="1"/>
  <c r="CF460" i="1"/>
  <c r="CF461" i="1"/>
  <c r="CF462" i="1"/>
  <c r="CF463" i="1"/>
  <c r="CF464" i="1"/>
  <c r="CF465" i="1"/>
  <c r="CF466" i="1"/>
  <c r="CF467" i="1"/>
  <c r="CF468" i="1"/>
  <c r="CF469" i="1"/>
  <c r="CF470" i="1"/>
  <c r="CF471" i="1"/>
  <c r="CF472" i="1"/>
  <c r="CF473" i="1"/>
  <c r="CF474" i="1"/>
  <c r="CF475" i="1"/>
  <c r="CF476" i="1"/>
  <c r="CF477" i="1"/>
  <c r="CF478" i="1"/>
  <c r="CF479" i="1"/>
  <c r="CF480" i="1"/>
  <c r="CF481" i="1"/>
  <c r="CF482" i="1"/>
  <c r="CF483" i="1"/>
  <c r="CF484" i="1"/>
  <c r="CF485" i="1"/>
  <c r="CF486" i="1"/>
  <c r="CF487" i="1"/>
  <c r="CF488" i="1"/>
  <c r="CF489" i="1"/>
  <c r="CF490" i="1"/>
  <c r="CF491" i="1"/>
  <c r="CF492" i="1"/>
  <c r="CF493" i="1"/>
  <c r="CF494" i="1"/>
  <c r="CF495" i="1"/>
  <c r="CF496" i="1"/>
  <c r="CF497" i="1"/>
  <c r="CF498" i="1"/>
  <c r="CF499" i="1"/>
  <c r="CF500" i="1"/>
  <c r="CF501" i="1"/>
  <c r="CF502" i="1"/>
  <c r="CF503" i="1"/>
  <c r="CF504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CF529" i="1"/>
  <c r="CF530" i="1"/>
  <c r="CF531" i="1"/>
  <c r="CF532" i="1"/>
  <c r="CF533" i="1"/>
  <c r="CF534" i="1"/>
  <c r="CF535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CF560" i="1"/>
  <c r="CF561" i="1"/>
  <c r="CF562" i="1"/>
  <c r="CF563" i="1"/>
  <c r="CF564" i="1"/>
  <c r="CF565" i="1"/>
  <c r="CF566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CF591" i="1"/>
  <c r="CF592" i="1"/>
  <c r="CF593" i="1"/>
  <c r="CF594" i="1"/>
  <c r="CF595" i="1"/>
  <c r="CF596" i="1"/>
  <c r="CF597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0" i="1"/>
  <c r="CF621" i="1"/>
  <c r="CF622" i="1"/>
  <c r="CF623" i="1"/>
  <c r="CF624" i="1"/>
  <c r="CF625" i="1"/>
  <c r="CF626" i="1"/>
  <c r="CF627" i="1"/>
  <c r="CF628" i="1"/>
  <c r="CF629" i="1"/>
  <c r="CF630" i="1"/>
  <c r="CF631" i="1"/>
  <c r="CF632" i="1"/>
  <c r="CF633" i="1"/>
  <c r="CF634" i="1"/>
  <c r="CF635" i="1"/>
  <c r="CF636" i="1"/>
  <c r="CF637" i="1"/>
  <c r="CF638" i="1"/>
  <c r="CF639" i="1"/>
  <c r="CF640" i="1"/>
  <c r="CF641" i="1"/>
  <c r="CF642" i="1"/>
  <c r="CF643" i="1"/>
  <c r="CF644" i="1"/>
  <c r="CF645" i="1"/>
  <c r="CF646" i="1"/>
  <c r="CF647" i="1"/>
  <c r="CF648" i="1"/>
  <c r="CF649" i="1"/>
  <c r="CF650" i="1"/>
  <c r="CF651" i="1"/>
  <c r="CF652" i="1"/>
  <c r="CF653" i="1"/>
  <c r="CF654" i="1"/>
  <c r="CF655" i="1"/>
  <c r="CF656" i="1"/>
  <c r="CF657" i="1"/>
  <c r="CF658" i="1"/>
  <c r="CF659" i="1"/>
  <c r="CF660" i="1"/>
  <c r="CF661" i="1"/>
  <c r="CF662" i="1"/>
  <c r="CF663" i="1"/>
  <c r="CF664" i="1"/>
  <c r="CF665" i="1"/>
  <c r="CF666" i="1"/>
  <c r="CF667" i="1"/>
  <c r="CF668" i="1"/>
  <c r="CF669" i="1"/>
  <c r="CF670" i="1"/>
  <c r="CF671" i="1"/>
  <c r="CF672" i="1"/>
  <c r="CF673" i="1"/>
  <c r="CF674" i="1"/>
  <c r="CF675" i="1"/>
  <c r="CF676" i="1"/>
  <c r="CF677" i="1"/>
  <c r="CF678" i="1"/>
  <c r="CF679" i="1"/>
  <c r="CF680" i="1"/>
  <c r="CF681" i="1"/>
  <c r="CF682" i="1"/>
  <c r="CF683" i="1"/>
  <c r="CF684" i="1"/>
  <c r="CF685" i="1"/>
  <c r="CF686" i="1"/>
  <c r="CF687" i="1"/>
  <c r="CF688" i="1"/>
  <c r="CF689" i="1"/>
  <c r="CF690" i="1"/>
  <c r="CF691" i="1"/>
  <c r="CF692" i="1"/>
  <c r="CF693" i="1"/>
  <c r="CF694" i="1"/>
  <c r="CF695" i="1"/>
  <c r="CF696" i="1"/>
  <c r="CF697" i="1"/>
  <c r="CF698" i="1"/>
  <c r="CF699" i="1"/>
  <c r="CF700" i="1"/>
  <c r="CF701" i="1"/>
  <c r="CF702" i="1"/>
  <c r="CF703" i="1"/>
  <c r="CF704" i="1"/>
  <c r="CF705" i="1"/>
  <c r="CF706" i="1"/>
  <c r="CF707" i="1"/>
  <c r="CF708" i="1"/>
  <c r="CF709" i="1"/>
  <c r="CF710" i="1"/>
  <c r="CF711" i="1"/>
  <c r="CF712" i="1"/>
  <c r="CF713" i="1"/>
  <c r="CF714" i="1"/>
  <c r="CF715" i="1"/>
  <c r="CF716" i="1"/>
  <c r="CF717" i="1"/>
  <c r="CF718" i="1"/>
  <c r="CF719" i="1"/>
  <c r="CF720" i="1"/>
  <c r="CF721" i="1"/>
  <c r="CF722" i="1"/>
  <c r="CF723" i="1"/>
  <c r="CF724" i="1"/>
  <c r="CF725" i="1"/>
  <c r="CF726" i="1"/>
  <c r="CF727" i="1"/>
  <c r="CF728" i="1"/>
  <c r="CF729" i="1"/>
  <c r="CF730" i="1"/>
  <c r="CF731" i="1"/>
  <c r="CF732" i="1"/>
  <c r="CF733" i="1"/>
  <c r="CF734" i="1"/>
  <c r="CF735" i="1"/>
  <c r="CF736" i="1"/>
  <c r="CF737" i="1"/>
  <c r="CF738" i="1"/>
  <c r="CF739" i="1"/>
  <c r="CF740" i="1"/>
  <c r="CF741" i="1"/>
  <c r="CF742" i="1"/>
  <c r="CF743" i="1"/>
  <c r="CF744" i="1"/>
  <c r="CF745" i="1"/>
  <c r="CF746" i="1"/>
  <c r="CF747" i="1"/>
  <c r="CF748" i="1"/>
  <c r="CF749" i="1"/>
  <c r="CF750" i="1"/>
  <c r="CF751" i="1"/>
  <c r="CF752" i="1"/>
  <c r="CF753" i="1"/>
  <c r="CF754" i="1"/>
  <c r="CF755" i="1"/>
  <c r="CF756" i="1"/>
  <c r="CF757" i="1"/>
  <c r="CF758" i="1"/>
  <c r="CF759" i="1"/>
  <c r="CF760" i="1"/>
  <c r="CF761" i="1"/>
  <c r="CF762" i="1"/>
  <c r="CF763" i="1"/>
  <c r="CF764" i="1"/>
  <c r="CF765" i="1"/>
  <c r="CF766" i="1"/>
  <c r="CF767" i="1"/>
  <c r="CF768" i="1"/>
  <c r="CF769" i="1"/>
  <c r="CF770" i="1"/>
  <c r="CF771" i="1"/>
  <c r="CF772" i="1"/>
  <c r="CF773" i="1"/>
  <c r="CF774" i="1"/>
  <c r="CF775" i="1"/>
  <c r="CF776" i="1"/>
  <c r="CF777" i="1"/>
  <c r="CF778" i="1"/>
  <c r="CF779" i="1"/>
  <c r="CF780" i="1"/>
  <c r="CF781" i="1"/>
  <c r="CF782" i="1"/>
  <c r="CF783" i="1"/>
  <c r="CF784" i="1"/>
  <c r="CF785" i="1"/>
  <c r="CF786" i="1"/>
  <c r="CF787" i="1"/>
  <c r="CF788" i="1"/>
  <c r="CF789" i="1"/>
  <c r="CF790" i="1"/>
  <c r="CF791" i="1"/>
  <c r="CF792" i="1"/>
  <c r="CF793" i="1"/>
  <c r="CF794" i="1"/>
  <c r="CF795" i="1"/>
  <c r="CF796" i="1"/>
  <c r="CF797" i="1"/>
  <c r="CF798" i="1"/>
  <c r="CF799" i="1"/>
  <c r="CF800" i="1"/>
  <c r="CF801" i="1"/>
  <c r="CF802" i="1"/>
  <c r="CF803" i="1"/>
  <c r="CF804" i="1"/>
  <c r="CF805" i="1"/>
  <c r="CF806" i="1"/>
  <c r="CF807" i="1"/>
  <c r="CF808" i="1"/>
  <c r="CF809" i="1"/>
  <c r="CF810" i="1"/>
  <c r="CF811" i="1"/>
  <c r="CF812" i="1"/>
  <c r="CF813" i="1"/>
  <c r="CF814" i="1"/>
  <c r="CF815" i="1"/>
  <c r="CF816" i="1"/>
  <c r="CF817" i="1"/>
  <c r="CF818" i="1"/>
  <c r="CF819" i="1"/>
  <c r="CF820" i="1"/>
  <c r="CF821" i="1"/>
  <c r="CF822" i="1"/>
  <c r="CF823" i="1"/>
  <c r="CF824" i="1"/>
  <c r="CF825" i="1"/>
  <c r="CF826" i="1"/>
  <c r="CF827" i="1"/>
  <c r="CF828" i="1"/>
  <c r="CF829" i="1"/>
  <c r="CF830" i="1"/>
  <c r="CF831" i="1"/>
  <c r="CF832" i="1"/>
  <c r="CF833" i="1"/>
  <c r="CF834" i="1"/>
  <c r="CF835" i="1"/>
  <c r="CF836" i="1"/>
  <c r="CF837" i="1"/>
  <c r="CF838" i="1"/>
  <c r="CF839" i="1"/>
  <c r="CF840" i="1"/>
  <c r="CF841" i="1"/>
  <c r="CF842" i="1"/>
  <c r="CF843" i="1"/>
  <c r="CF844" i="1"/>
  <c r="CF845" i="1"/>
  <c r="CF846" i="1"/>
  <c r="CF847" i="1"/>
  <c r="CF848" i="1"/>
  <c r="CF849" i="1"/>
  <c r="CF850" i="1"/>
  <c r="CF851" i="1"/>
  <c r="CF852" i="1"/>
  <c r="CF853" i="1"/>
  <c r="CF854" i="1"/>
  <c r="CF855" i="1"/>
  <c r="CF856" i="1"/>
  <c r="CF857" i="1"/>
  <c r="CF858" i="1"/>
  <c r="CF859" i="1"/>
  <c r="CF860" i="1"/>
  <c r="CF861" i="1"/>
  <c r="CF862" i="1"/>
  <c r="CF863" i="1"/>
  <c r="CF864" i="1"/>
  <c r="CF865" i="1"/>
  <c r="CF866" i="1"/>
  <c r="CF867" i="1"/>
  <c r="CF868" i="1"/>
  <c r="CF869" i="1"/>
  <c r="CF870" i="1"/>
  <c r="CF871" i="1"/>
  <c r="CF872" i="1"/>
  <c r="CF873" i="1"/>
  <c r="CF874" i="1"/>
  <c r="CF875" i="1"/>
  <c r="CF876" i="1"/>
  <c r="CF877" i="1"/>
  <c r="CF878" i="1"/>
  <c r="CF879" i="1"/>
  <c r="CF880" i="1"/>
  <c r="CF881" i="1"/>
  <c r="CF882" i="1"/>
  <c r="CF883" i="1"/>
  <c r="CF884" i="1"/>
  <c r="CF885" i="1"/>
  <c r="CF886" i="1"/>
  <c r="CF887" i="1"/>
  <c r="CF888" i="1"/>
  <c r="CF889" i="1"/>
  <c r="CF890" i="1"/>
  <c r="CF891" i="1"/>
  <c r="CF892" i="1"/>
  <c r="CF893" i="1"/>
  <c r="CF894" i="1"/>
  <c r="CF895" i="1"/>
  <c r="CF896" i="1"/>
  <c r="CF897" i="1"/>
  <c r="CF898" i="1"/>
  <c r="CF899" i="1"/>
  <c r="CF900" i="1"/>
  <c r="CF901" i="1"/>
  <c r="CF902" i="1"/>
  <c r="CF903" i="1"/>
  <c r="CF904" i="1"/>
  <c r="CF905" i="1"/>
  <c r="CF906" i="1"/>
  <c r="CF907" i="1"/>
  <c r="CF908" i="1"/>
  <c r="CF909" i="1"/>
  <c r="CF910" i="1"/>
  <c r="CF91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CF932" i="1"/>
  <c r="CF933" i="1"/>
  <c r="CF934" i="1"/>
  <c r="CF935" i="1"/>
  <c r="CF936" i="1"/>
  <c r="CF937" i="1"/>
  <c r="CF938" i="1"/>
  <c r="CF939" i="1"/>
  <c r="CF940" i="1"/>
  <c r="CF941" i="1"/>
  <c r="CF942" i="1"/>
  <c r="CF943" i="1"/>
  <c r="CF944" i="1"/>
  <c r="CF945" i="1"/>
  <c r="CF946" i="1"/>
  <c r="CF947" i="1"/>
  <c r="CF948" i="1"/>
  <c r="CF949" i="1"/>
  <c r="CF950" i="1"/>
  <c r="CF951" i="1"/>
  <c r="CF952" i="1"/>
  <c r="CF953" i="1"/>
  <c r="CF954" i="1"/>
  <c r="CF955" i="1"/>
  <c r="CF956" i="1"/>
  <c r="CF957" i="1"/>
  <c r="CF958" i="1"/>
  <c r="CF959" i="1"/>
  <c r="CF960" i="1"/>
  <c r="CF961" i="1"/>
  <c r="CF962" i="1"/>
  <c r="CF963" i="1"/>
  <c r="CF964" i="1"/>
  <c r="CF965" i="1"/>
  <c r="CF966" i="1"/>
  <c r="CF967" i="1"/>
  <c r="CF968" i="1"/>
  <c r="CF969" i="1"/>
  <c r="CF970" i="1"/>
  <c r="CF971" i="1"/>
  <c r="CF972" i="1"/>
  <c r="CF973" i="1"/>
  <c r="CF974" i="1"/>
  <c r="CF975" i="1"/>
  <c r="CF976" i="1"/>
  <c r="CF977" i="1"/>
  <c r="CF978" i="1"/>
  <c r="CF979" i="1"/>
  <c r="CF980" i="1"/>
  <c r="CF981" i="1"/>
  <c r="CF982" i="1"/>
  <c r="CF983" i="1"/>
  <c r="CF984" i="1"/>
  <c r="CF985" i="1"/>
  <c r="CF986" i="1"/>
  <c r="CF987" i="1"/>
  <c r="CF988" i="1"/>
  <c r="CF989" i="1"/>
  <c r="CF990" i="1"/>
  <c r="CF991" i="1"/>
  <c r="CF992" i="1"/>
  <c r="CF993" i="1"/>
  <c r="CF994" i="1"/>
  <c r="CF995" i="1"/>
  <c r="CF996" i="1"/>
  <c r="CF997" i="1"/>
  <c r="CF998" i="1"/>
  <c r="CF999" i="1"/>
  <c r="CF1000" i="1"/>
  <c r="CF1001" i="1"/>
  <c r="CF1002" i="1"/>
  <c r="CF1003" i="1"/>
  <c r="CF1004" i="1"/>
  <c r="CF1005" i="1"/>
  <c r="CF1006" i="1"/>
  <c r="CF1007" i="1"/>
  <c r="CF1008" i="1"/>
  <c r="CF1009" i="1"/>
  <c r="CF1010" i="1"/>
  <c r="CF1011" i="1"/>
  <c r="CF1012" i="1"/>
  <c r="CF1013" i="1"/>
  <c r="CF1014" i="1"/>
  <c r="CF1015" i="1"/>
  <c r="CF1016" i="1"/>
  <c r="CF1017" i="1"/>
  <c r="CF1018" i="1"/>
  <c r="CF1019" i="1"/>
  <c r="CF1020" i="1"/>
  <c r="CF1021" i="1"/>
  <c r="CF1022" i="1"/>
  <c r="CF1023" i="1"/>
  <c r="CF1024" i="1"/>
  <c r="CF1025" i="1"/>
  <c r="CF1026" i="1"/>
  <c r="CF1027" i="1"/>
  <c r="CF1028" i="1"/>
  <c r="CF1029" i="1"/>
  <c r="CF1030" i="1"/>
  <c r="CF1031" i="1"/>
  <c r="CF1032" i="1"/>
  <c r="CF1033" i="1"/>
  <c r="CF1034" i="1"/>
  <c r="CF1035" i="1"/>
  <c r="CF1036" i="1"/>
  <c r="CF1037" i="1"/>
  <c r="CF1038" i="1"/>
  <c r="CF1039" i="1"/>
  <c r="CF1040" i="1"/>
  <c r="CF1041" i="1"/>
  <c r="CF1042" i="1"/>
  <c r="CF1043" i="1"/>
  <c r="CF1044" i="1"/>
  <c r="CF1045" i="1"/>
  <c r="CF1046" i="1"/>
  <c r="CF1047" i="1"/>
  <c r="CF1048" i="1"/>
  <c r="CF1049" i="1"/>
  <c r="CF1050" i="1"/>
  <c r="CF1051" i="1"/>
  <c r="CF1052" i="1"/>
  <c r="CF1053" i="1"/>
  <c r="CF1054" i="1"/>
  <c r="CF1055" i="1"/>
  <c r="CF1056" i="1"/>
  <c r="CF1057" i="1"/>
  <c r="CF1058" i="1"/>
  <c r="CF1059" i="1"/>
  <c r="CF1060" i="1"/>
  <c r="CF1061" i="1"/>
  <c r="CF1062" i="1"/>
  <c r="CF1063" i="1"/>
  <c r="CF1064" i="1"/>
  <c r="CF1065" i="1"/>
  <c r="CF1066" i="1"/>
  <c r="CF1067" i="1"/>
  <c r="CF1068" i="1"/>
  <c r="CF1069" i="1"/>
  <c r="CF1070" i="1"/>
  <c r="CF1071" i="1"/>
  <c r="CF1072" i="1"/>
  <c r="CF1073" i="1"/>
  <c r="CF1074" i="1"/>
  <c r="CF1075" i="1"/>
  <c r="CF1076" i="1"/>
  <c r="CF1077" i="1"/>
  <c r="CF1078" i="1"/>
  <c r="CF1079" i="1"/>
  <c r="CF1080" i="1"/>
  <c r="CF1081" i="1"/>
  <c r="CF1082" i="1"/>
  <c r="CF1083" i="1"/>
  <c r="CF1084" i="1"/>
  <c r="CF1085" i="1"/>
  <c r="CF1086" i="1"/>
  <c r="CF1087" i="1"/>
  <c r="CF1088" i="1"/>
  <c r="CF1089" i="1"/>
  <c r="CF1090" i="1"/>
  <c r="CF1091" i="1"/>
  <c r="CF1092" i="1"/>
  <c r="CF1093" i="1"/>
  <c r="CF1094" i="1"/>
  <c r="CF1095" i="1"/>
  <c r="CF1096" i="1"/>
  <c r="CF1097" i="1"/>
  <c r="CF1098" i="1"/>
  <c r="CF1099" i="1"/>
  <c r="CF1100" i="1"/>
  <c r="CF1101" i="1"/>
  <c r="CF1102" i="1"/>
  <c r="CF1103" i="1"/>
  <c r="CF1104" i="1"/>
  <c r="CF1105" i="1"/>
  <c r="CF1106" i="1"/>
  <c r="CF1107" i="1"/>
  <c r="CF1108" i="1"/>
  <c r="CF1109" i="1"/>
  <c r="CF1110" i="1"/>
  <c r="CF1111" i="1"/>
  <c r="CF1112" i="1"/>
  <c r="CF1113" i="1"/>
  <c r="CF1114" i="1"/>
  <c r="CF1115" i="1"/>
  <c r="CF1116" i="1"/>
  <c r="CF1117" i="1"/>
  <c r="CF1118" i="1"/>
  <c r="CF1119" i="1"/>
  <c r="CF1120" i="1"/>
  <c r="CF1121" i="1"/>
  <c r="CF1122" i="1"/>
  <c r="CF1123" i="1"/>
  <c r="CF1124" i="1"/>
  <c r="CF1125" i="1"/>
  <c r="CF1126" i="1"/>
  <c r="CF1127" i="1"/>
  <c r="CF1128" i="1"/>
  <c r="CF1129" i="1"/>
  <c r="CF1130" i="1"/>
  <c r="CF1131" i="1"/>
  <c r="CF1132" i="1"/>
  <c r="CF1133" i="1"/>
  <c r="CF1134" i="1"/>
  <c r="CF1135" i="1"/>
  <c r="CF1136" i="1"/>
  <c r="CF1137" i="1"/>
  <c r="CF1138" i="1"/>
  <c r="CF1139" i="1"/>
  <c r="CF1140" i="1"/>
  <c r="CF1141" i="1"/>
  <c r="CF1142" i="1"/>
  <c r="CF1143" i="1"/>
  <c r="CF1144" i="1"/>
  <c r="CF1145" i="1"/>
  <c r="CF1146" i="1"/>
  <c r="CF1147" i="1"/>
  <c r="CF1148" i="1"/>
  <c r="CF1149" i="1"/>
  <c r="CF1150" i="1"/>
  <c r="CF1151" i="1"/>
  <c r="CF1152" i="1"/>
  <c r="CF1153" i="1"/>
  <c r="CF1154" i="1"/>
  <c r="CF1155" i="1"/>
  <c r="CF1156" i="1"/>
  <c r="CF1157" i="1"/>
  <c r="CF1158" i="1"/>
  <c r="CF1159" i="1"/>
  <c r="CF1160" i="1"/>
  <c r="CF1161" i="1"/>
  <c r="CF1162" i="1"/>
  <c r="CF1163" i="1"/>
  <c r="CF1164" i="1"/>
  <c r="CF1165" i="1"/>
  <c r="CF1166" i="1"/>
  <c r="CF1167" i="1"/>
  <c r="CF1168" i="1"/>
  <c r="CF1169" i="1"/>
  <c r="CF1170" i="1"/>
  <c r="CF1171" i="1"/>
  <c r="CF1172" i="1"/>
  <c r="CF1173" i="1"/>
  <c r="CF1174" i="1"/>
  <c r="CF1175" i="1"/>
  <c r="CF1176" i="1"/>
  <c r="CF1177" i="1"/>
  <c r="CF1178" i="1"/>
  <c r="CF1179" i="1"/>
  <c r="CF1180" i="1"/>
  <c r="CF1181" i="1"/>
  <c r="CF1182" i="1"/>
  <c r="CF1183" i="1"/>
  <c r="CF1184" i="1"/>
  <c r="CF1185" i="1"/>
  <c r="CF1186" i="1"/>
  <c r="CF1187" i="1"/>
  <c r="CF1188" i="1"/>
  <c r="CF1189" i="1"/>
  <c r="CF1190" i="1"/>
  <c r="CF1191" i="1"/>
  <c r="CF1192" i="1"/>
  <c r="CF1193" i="1"/>
  <c r="CF1194" i="1"/>
  <c r="CF1195" i="1"/>
  <c r="CF1196" i="1"/>
  <c r="CF1197" i="1"/>
  <c r="CF1198" i="1"/>
  <c r="CF1199" i="1"/>
  <c r="CF1200" i="1"/>
  <c r="CF1201" i="1"/>
  <c r="CF1202" i="1"/>
  <c r="CF1203" i="1"/>
  <c r="CF1204" i="1"/>
  <c r="CF1205" i="1"/>
  <c r="CF1206" i="1"/>
  <c r="CF1207" i="1"/>
  <c r="CF1208" i="1"/>
  <c r="CF1209" i="1"/>
  <c r="CF1210" i="1"/>
  <c r="CF1211" i="1"/>
  <c r="CF1212" i="1"/>
  <c r="CF1213" i="1"/>
  <c r="CF1214" i="1"/>
  <c r="CF1215" i="1"/>
  <c r="CF1216" i="1"/>
  <c r="CF1217" i="1"/>
  <c r="CF1218" i="1"/>
  <c r="CF1219" i="1"/>
  <c r="CF1220" i="1"/>
  <c r="CF1221" i="1"/>
  <c r="CF1222" i="1"/>
  <c r="CF1223" i="1"/>
  <c r="CF1224" i="1"/>
  <c r="CF1225" i="1"/>
  <c r="CF1226" i="1"/>
  <c r="CF1227" i="1"/>
  <c r="CF1228" i="1"/>
  <c r="CF1229" i="1"/>
  <c r="CF1230" i="1"/>
  <c r="CF1231" i="1"/>
  <c r="CF1232" i="1"/>
  <c r="CF1233" i="1"/>
  <c r="CF1234" i="1"/>
  <c r="CF1235" i="1"/>
  <c r="CF1236" i="1"/>
  <c r="CF1237" i="1"/>
  <c r="CF1238" i="1"/>
  <c r="CF1239" i="1"/>
  <c r="CF1240" i="1"/>
  <c r="CF1241" i="1"/>
  <c r="CF1242" i="1"/>
  <c r="CF1243" i="1"/>
  <c r="CF1244" i="1"/>
  <c r="CF1245" i="1"/>
  <c r="CF1246" i="1"/>
  <c r="CF1247" i="1"/>
  <c r="CF1248" i="1"/>
  <c r="CF1249" i="1"/>
  <c r="CF1250" i="1"/>
  <c r="CF1251" i="1"/>
  <c r="CF1252" i="1"/>
  <c r="CF1253" i="1"/>
  <c r="CF1254" i="1"/>
  <c r="CF1255" i="1"/>
  <c r="CF1256" i="1"/>
  <c r="CF1257" i="1"/>
  <c r="CF1258" i="1"/>
  <c r="CF1259" i="1"/>
  <c r="CF1260" i="1"/>
  <c r="CF1261" i="1"/>
  <c r="CF1262" i="1"/>
  <c r="CF1263" i="1"/>
  <c r="CF1264" i="1"/>
  <c r="CF1265" i="1"/>
  <c r="CF1266" i="1"/>
  <c r="CF1267" i="1"/>
  <c r="CF1268" i="1"/>
  <c r="CF1269" i="1"/>
  <c r="CF1270" i="1"/>
  <c r="CF1271" i="1"/>
  <c r="CF1272" i="1"/>
  <c r="CF1273" i="1"/>
  <c r="CF1274" i="1"/>
  <c r="CF1275" i="1"/>
  <c r="CF1276" i="1"/>
  <c r="CF1277" i="1"/>
  <c r="CF1278" i="1"/>
  <c r="CF1279" i="1"/>
  <c r="CF1280" i="1"/>
  <c r="CF1281" i="1"/>
  <c r="CF1282" i="1"/>
  <c r="CF1283" i="1"/>
  <c r="CF1284" i="1"/>
  <c r="CF1285" i="1"/>
  <c r="CF1286" i="1"/>
  <c r="CF1287" i="1"/>
  <c r="CF1288" i="1"/>
  <c r="CF1289" i="1"/>
  <c r="CF1290" i="1"/>
  <c r="CF1291" i="1"/>
  <c r="CF1292" i="1"/>
  <c r="CF1293" i="1"/>
  <c r="CF1294" i="1"/>
  <c r="CF1295" i="1"/>
  <c r="CF1296" i="1"/>
  <c r="CF1297" i="1"/>
  <c r="CF1298" i="1"/>
  <c r="CF1299" i="1"/>
  <c r="CF1300" i="1"/>
  <c r="CF1301" i="1"/>
  <c r="CF1302" i="1"/>
  <c r="CF1303" i="1"/>
  <c r="CF1304" i="1"/>
  <c r="CF1305" i="1"/>
  <c r="CF1306" i="1"/>
  <c r="CF1307" i="1"/>
  <c r="CF1308" i="1"/>
  <c r="CF1309" i="1"/>
  <c r="CF1310" i="1"/>
  <c r="CF1311" i="1"/>
  <c r="CF1312" i="1"/>
  <c r="CF1313" i="1"/>
  <c r="CF1314" i="1"/>
  <c r="CF1315" i="1"/>
  <c r="CF1316" i="1"/>
  <c r="CF1317" i="1"/>
  <c r="CF1318" i="1"/>
  <c r="CF1319" i="1"/>
  <c r="CF1320" i="1"/>
  <c r="CF1321" i="1"/>
  <c r="CF1322" i="1"/>
  <c r="CF1323" i="1"/>
  <c r="CF1324" i="1"/>
  <c r="CF1325" i="1"/>
  <c r="CF1326" i="1"/>
  <c r="CF1327" i="1"/>
  <c r="CF1328" i="1"/>
  <c r="CF1329" i="1"/>
  <c r="CF1330" i="1"/>
  <c r="CF1331" i="1"/>
  <c r="CF1332" i="1"/>
  <c r="CF1333" i="1"/>
  <c r="CF1334" i="1"/>
  <c r="CF1335" i="1"/>
  <c r="CF1336" i="1"/>
  <c r="CF1337" i="1"/>
  <c r="CF1338" i="1"/>
  <c r="CF1339" i="1"/>
  <c r="CF1340" i="1"/>
  <c r="CF1341" i="1"/>
  <c r="CF1342" i="1"/>
  <c r="CF1343" i="1"/>
  <c r="CF1344" i="1"/>
  <c r="CF1345" i="1"/>
  <c r="CF1346" i="1"/>
  <c r="CF1347" i="1"/>
  <c r="CF1348" i="1"/>
  <c r="CF1349" i="1"/>
  <c r="CF1350" i="1"/>
  <c r="CF1351" i="1"/>
  <c r="CF1352" i="1"/>
  <c r="CF1353" i="1"/>
  <c r="CF1354" i="1"/>
  <c r="CF1355" i="1"/>
  <c r="CF1356" i="1"/>
  <c r="CF1357" i="1"/>
  <c r="CF1358" i="1"/>
  <c r="CF1359" i="1"/>
  <c r="CF1360" i="1"/>
  <c r="CF1361" i="1"/>
  <c r="CF1362" i="1"/>
  <c r="CF1363" i="1"/>
  <c r="CF1364" i="1"/>
  <c r="CF1365" i="1"/>
  <c r="CF1366" i="1"/>
  <c r="CF1367" i="1"/>
  <c r="CF1368" i="1"/>
  <c r="CF1369" i="1"/>
  <c r="CF1370" i="1"/>
  <c r="CF1371" i="1"/>
  <c r="CF1372" i="1"/>
  <c r="CF1373" i="1"/>
  <c r="CF1374" i="1"/>
  <c r="CF1375" i="1"/>
  <c r="CF1376" i="1"/>
  <c r="CF1377" i="1"/>
  <c r="CF1378" i="1"/>
  <c r="CF1379" i="1"/>
  <c r="CF1380" i="1"/>
  <c r="CF1381" i="1"/>
  <c r="CF1382" i="1"/>
  <c r="CF1383" i="1"/>
  <c r="CF1384" i="1"/>
  <c r="CF1385" i="1"/>
  <c r="CF1386" i="1"/>
  <c r="CF1387" i="1"/>
  <c r="CF1388" i="1"/>
  <c r="CF1389" i="1"/>
  <c r="CF1390" i="1"/>
  <c r="CF1391" i="1"/>
  <c r="CF1392" i="1"/>
  <c r="CF1393" i="1"/>
  <c r="CF1394" i="1"/>
  <c r="CF1395" i="1"/>
  <c r="CF1396" i="1"/>
  <c r="CF1397" i="1"/>
  <c r="CF1398" i="1"/>
  <c r="CF1399" i="1"/>
  <c r="CF1400" i="1"/>
  <c r="CF1401" i="1"/>
  <c r="CF1402" i="1"/>
  <c r="CF1403" i="1"/>
  <c r="CF1404" i="1"/>
  <c r="CF1405" i="1"/>
  <c r="CF1406" i="1"/>
  <c r="CF1407" i="1"/>
  <c r="CF1408" i="1"/>
  <c r="CF1409" i="1"/>
  <c r="CF1410" i="1"/>
  <c r="CF1411" i="1"/>
  <c r="CF1412" i="1"/>
  <c r="CF1413" i="1"/>
  <c r="CF1414" i="1"/>
  <c r="CF1415" i="1"/>
  <c r="CF1416" i="1"/>
  <c r="CF1417" i="1"/>
  <c r="CF1418" i="1"/>
  <c r="CF1419" i="1"/>
  <c r="CF1420" i="1"/>
  <c r="CF1421" i="1"/>
  <c r="CF1422" i="1"/>
  <c r="CF1423" i="1"/>
  <c r="CF1424" i="1"/>
  <c r="CF1425" i="1"/>
  <c r="CF1426" i="1"/>
  <c r="CF1427" i="1"/>
  <c r="CF1428" i="1"/>
  <c r="CF1429" i="1"/>
  <c r="CF1430" i="1"/>
  <c r="CF1431" i="1"/>
  <c r="CF1432" i="1"/>
  <c r="CF1433" i="1"/>
  <c r="CF1434" i="1"/>
  <c r="CF1435" i="1"/>
  <c r="CF1436" i="1"/>
  <c r="CF1437" i="1"/>
  <c r="CF1438" i="1"/>
  <c r="CF1439" i="1"/>
  <c r="CF1440" i="1"/>
  <c r="CF1441" i="1"/>
  <c r="CF1442" i="1"/>
  <c r="CF1443" i="1"/>
  <c r="CF1444" i="1"/>
  <c r="CF1445" i="1"/>
  <c r="CF1446" i="1"/>
  <c r="CF1447" i="1"/>
  <c r="CF1448" i="1"/>
  <c r="CF1449" i="1"/>
  <c r="CF1450" i="1"/>
  <c r="CF1451" i="1"/>
  <c r="CF1452" i="1"/>
  <c r="CF1453" i="1"/>
  <c r="CF1454" i="1"/>
  <c r="CF1455" i="1"/>
  <c r="CF1456" i="1"/>
  <c r="CF1457" i="1"/>
  <c r="CF1458" i="1"/>
  <c r="CF1459" i="1"/>
  <c r="CF1460" i="1"/>
  <c r="CF1461" i="1"/>
  <c r="CF1462" i="1"/>
  <c r="CF1463" i="1"/>
  <c r="CF1464" i="1"/>
  <c r="CF1465" i="1"/>
  <c r="CF1466" i="1"/>
  <c r="CF1467" i="1"/>
  <c r="CF1468" i="1"/>
  <c r="CF1469" i="1"/>
  <c r="CF1470" i="1"/>
  <c r="CF1471" i="1"/>
  <c r="CF1472" i="1"/>
  <c r="CF1473" i="1"/>
  <c r="CF1474" i="1"/>
  <c r="CF1475" i="1"/>
  <c r="CF1476" i="1"/>
  <c r="CF1477" i="1"/>
  <c r="CF1478" i="1"/>
  <c r="CF1479" i="1"/>
  <c r="CF1480" i="1"/>
  <c r="CF1481" i="1"/>
  <c r="CF1482" i="1"/>
  <c r="CF1483" i="1"/>
  <c r="CF1484" i="1"/>
  <c r="CF1485" i="1"/>
  <c r="CF1486" i="1"/>
  <c r="CF1487" i="1"/>
  <c r="CF1488" i="1"/>
  <c r="CF1489" i="1"/>
  <c r="CF1490" i="1"/>
  <c r="CF1491" i="1"/>
  <c r="CF1492" i="1"/>
  <c r="CF1493" i="1"/>
  <c r="CF1494" i="1"/>
  <c r="CF1495" i="1"/>
  <c r="CF1496" i="1"/>
  <c r="CF1497" i="1"/>
  <c r="CF1498" i="1"/>
  <c r="CF1499" i="1"/>
  <c r="CF1500" i="1"/>
  <c r="CF1501" i="1"/>
  <c r="CF1502" i="1"/>
  <c r="CF1503" i="1"/>
  <c r="CF1504" i="1"/>
  <c r="CF1505" i="1"/>
  <c r="CF1506" i="1"/>
  <c r="CF1507" i="1"/>
  <c r="CF1508" i="1"/>
  <c r="CF1509" i="1"/>
  <c r="CF1510" i="1"/>
  <c r="CF1511" i="1"/>
  <c r="CF1512" i="1"/>
  <c r="CF1513" i="1"/>
  <c r="CF1514" i="1"/>
  <c r="CF1515" i="1"/>
  <c r="CF1516" i="1"/>
  <c r="CF1517" i="1"/>
  <c r="CF1518" i="1"/>
  <c r="CF1519" i="1"/>
  <c r="CF1520" i="1"/>
  <c r="CF1521" i="1"/>
  <c r="CF1522" i="1"/>
  <c r="CF1523" i="1"/>
  <c r="CF1524" i="1"/>
  <c r="CF1525" i="1"/>
  <c r="CF1526" i="1"/>
  <c r="CF1527" i="1"/>
  <c r="CF1528" i="1"/>
  <c r="CF1529" i="1"/>
  <c r="CF1530" i="1"/>
  <c r="CF1531" i="1"/>
  <c r="CF1532" i="1"/>
  <c r="CF1533" i="1"/>
  <c r="CF1534" i="1"/>
  <c r="CF1535" i="1"/>
  <c r="CF1536" i="1"/>
  <c r="CF1537" i="1"/>
  <c r="CF1538" i="1"/>
  <c r="CF1539" i="1"/>
  <c r="CF1540" i="1"/>
  <c r="CF1541" i="1"/>
  <c r="CF1542" i="1"/>
  <c r="CF1543" i="1"/>
  <c r="CF1544" i="1"/>
  <c r="CF1545" i="1"/>
  <c r="CF1546" i="1"/>
  <c r="CF1547" i="1"/>
  <c r="CF1548" i="1"/>
  <c r="CF1549" i="1"/>
  <c r="CG3" i="1"/>
  <c r="CG4" i="1"/>
  <c r="CG5" i="1"/>
  <c r="CG6" i="1"/>
  <c r="CG7" i="1"/>
  <c r="CG8" i="1"/>
  <c r="CG9" i="1"/>
  <c r="CG10" i="1"/>
  <c r="CG11" i="1"/>
  <c r="CG12" i="1"/>
  <c r="CG13" i="1"/>
  <c r="CG14" i="1"/>
  <c r="CG15" i="1"/>
  <c r="CG16" i="1"/>
  <c r="CG17" i="1"/>
  <c r="CG18" i="1"/>
  <c r="CG19" i="1"/>
  <c r="CG20" i="1"/>
  <c r="CG21" i="1"/>
  <c r="CG22" i="1"/>
  <c r="CG23" i="1"/>
  <c r="CG24" i="1"/>
  <c r="CG25" i="1"/>
  <c r="CG26" i="1"/>
  <c r="CG27" i="1"/>
  <c r="CG28" i="1"/>
  <c r="CG29" i="1"/>
  <c r="CG30" i="1"/>
  <c r="CG31" i="1"/>
  <c r="CG32" i="1"/>
  <c r="CG33" i="1"/>
  <c r="CG34" i="1"/>
  <c r="CG35" i="1"/>
  <c r="CG36" i="1"/>
  <c r="CG37" i="1"/>
  <c r="CG38" i="1"/>
  <c r="CG39" i="1"/>
  <c r="CG40" i="1"/>
  <c r="CG41" i="1"/>
  <c r="CG42" i="1"/>
  <c r="CG43" i="1"/>
  <c r="CG44" i="1"/>
  <c r="CG45" i="1"/>
  <c r="CG46" i="1"/>
  <c r="CG47" i="1"/>
  <c r="CG48" i="1"/>
  <c r="CG49" i="1"/>
  <c r="CG50" i="1"/>
  <c r="CG51" i="1"/>
  <c r="CG52" i="1"/>
  <c r="CG53" i="1"/>
  <c r="CG54" i="1"/>
  <c r="CG55" i="1"/>
  <c r="CG56" i="1"/>
  <c r="CG57" i="1"/>
  <c r="CG58" i="1"/>
  <c r="CG59" i="1"/>
  <c r="CG60" i="1"/>
  <c r="CG61" i="1"/>
  <c r="CG62" i="1"/>
  <c r="CG63" i="1"/>
  <c r="CG64" i="1"/>
  <c r="CG65" i="1"/>
  <c r="CG66" i="1"/>
  <c r="CG67" i="1"/>
  <c r="CG68" i="1"/>
  <c r="CG69" i="1"/>
  <c r="CG70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3" i="1"/>
  <c r="CG84" i="1"/>
  <c r="CG85" i="1"/>
  <c r="CG86" i="1"/>
  <c r="CG87" i="1"/>
  <c r="CG88" i="1"/>
  <c r="CG89" i="1"/>
  <c r="CG90" i="1"/>
  <c r="CG91" i="1"/>
  <c r="CG92" i="1"/>
  <c r="CG93" i="1"/>
  <c r="CG94" i="1"/>
  <c r="CG95" i="1"/>
  <c r="CG96" i="1"/>
  <c r="CG97" i="1"/>
  <c r="CG98" i="1"/>
  <c r="CG99" i="1"/>
  <c r="CG100" i="1"/>
  <c r="CG101" i="1"/>
  <c r="CG102" i="1"/>
  <c r="CG103" i="1"/>
  <c r="CG104" i="1"/>
  <c r="CG105" i="1"/>
  <c r="CG106" i="1"/>
  <c r="CG107" i="1"/>
  <c r="CG108" i="1"/>
  <c r="CG109" i="1"/>
  <c r="CG110" i="1"/>
  <c r="CG111" i="1"/>
  <c r="CG112" i="1"/>
  <c r="CG113" i="1"/>
  <c r="CG114" i="1"/>
  <c r="CG115" i="1"/>
  <c r="CG116" i="1"/>
  <c r="CG117" i="1"/>
  <c r="CG118" i="1"/>
  <c r="CG119" i="1"/>
  <c r="CG120" i="1"/>
  <c r="CG121" i="1"/>
  <c r="CG122" i="1"/>
  <c r="CG123" i="1"/>
  <c r="CG124" i="1"/>
  <c r="CG125" i="1"/>
  <c r="CG126" i="1"/>
  <c r="CG127" i="1"/>
  <c r="CG128" i="1"/>
  <c r="CG129" i="1"/>
  <c r="CG130" i="1"/>
  <c r="CG131" i="1"/>
  <c r="CG132" i="1"/>
  <c r="CG133" i="1"/>
  <c r="CG134" i="1"/>
  <c r="CG135" i="1"/>
  <c r="CG136" i="1"/>
  <c r="CG137" i="1"/>
  <c r="CG138" i="1"/>
  <c r="CG139" i="1"/>
  <c r="CG140" i="1"/>
  <c r="CG141" i="1"/>
  <c r="CG142" i="1"/>
  <c r="CG143" i="1"/>
  <c r="CG144" i="1"/>
  <c r="CG145" i="1"/>
  <c r="CG146" i="1"/>
  <c r="CG147" i="1"/>
  <c r="CG148" i="1"/>
  <c r="CG149" i="1"/>
  <c r="CG150" i="1"/>
  <c r="CG151" i="1"/>
  <c r="CG152" i="1"/>
  <c r="CG153" i="1"/>
  <c r="CG154" i="1"/>
  <c r="CG155" i="1"/>
  <c r="CG156" i="1"/>
  <c r="CG157" i="1"/>
  <c r="CG158" i="1"/>
  <c r="CG159" i="1"/>
  <c r="CG160" i="1"/>
  <c r="CG161" i="1"/>
  <c r="CG162" i="1"/>
  <c r="CG163" i="1"/>
  <c r="CG164" i="1"/>
  <c r="CG165" i="1"/>
  <c r="CG166" i="1"/>
  <c r="CG167" i="1"/>
  <c r="CG168" i="1"/>
  <c r="CG169" i="1"/>
  <c r="CG170" i="1"/>
  <c r="CG171" i="1"/>
  <c r="CG172" i="1"/>
  <c r="CG173" i="1"/>
  <c r="CG174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88" i="1"/>
  <c r="CG189" i="1"/>
  <c r="CG190" i="1"/>
  <c r="CG191" i="1"/>
  <c r="CG192" i="1"/>
  <c r="CG193" i="1"/>
  <c r="CG194" i="1"/>
  <c r="CG195" i="1"/>
  <c r="CG196" i="1"/>
  <c r="CG197" i="1"/>
  <c r="CG198" i="1"/>
  <c r="CG199" i="1"/>
  <c r="CG200" i="1"/>
  <c r="CG201" i="1"/>
  <c r="CG202" i="1"/>
  <c r="CG203" i="1"/>
  <c r="CG204" i="1"/>
  <c r="CG205" i="1"/>
  <c r="CG206" i="1"/>
  <c r="CG207" i="1"/>
  <c r="CG208" i="1"/>
  <c r="CG209" i="1"/>
  <c r="CG210" i="1"/>
  <c r="CG211" i="1"/>
  <c r="CG212" i="1"/>
  <c r="CG213" i="1"/>
  <c r="CG214" i="1"/>
  <c r="CG215" i="1"/>
  <c r="CG216" i="1"/>
  <c r="CG217" i="1"/>
  <c r="CG218" i="1"/>
  <c r="CG219" i="1"/>
  <c r="CG220" i="1"/>
  <c r="CG221" i="1"/>
  <c r="CG222" i="1"/>
  <c r="CG223" i="1"/>
  <c r="CG224" i="1"/>
  <c r="CG225" i="1"/>
  <c r="CG226" i="1"/>
  <c r="CG227" i="1"/>
  <c r="CG228" i="1"/>
  <c r="CG229" i="1"/>
  <c r="CG230" i="1"/>
  <c r="CG231" i="1"/>
  <c r="CG232" i="1"/>
  <c r="CG233" i="1"/>
  <c r="CG234" i="1"/>
  <c r="CG235" i="1"/>
  <c r="CG236" i="1"/>
  <c r="CG237" i="1"/>
  <c r="CG238" i="1"/>
  <c r="CG239" i="1"/>
  <c r="CG240" i="1"/>
  <c r="CG241" i="1"/>
  <c r="CG242" i="1"/>
  <c r="CG243" i="1"/>
  <c r="CG244" i="1"/>
  <c r="CG245" i="1"/>
  <c r="CG246" i="1"/>
  <c r="CG247" i="1"/>
  <c r="CG248" i="1"/>
  <c r="CG249" i="1"/>
  <c r="CG250" i="1"/>
  <c r="CG251" i="1"/>
  <c r="CG252" i="1"/>
  <c r="CG253" i="1"/>
  <c r="CG254" i="1"/>
  <c r="CG255" i="1"/>
  <c r="CG256" i="1"/>
  <c r="CG257" i="1"/>
  <c r="CG258" i="1"/>
  <c r="CG259" i="1"/>
  <c r="CG260" i="1"/>
  <c r="CG261" i="1"/>
  <c r="CG262" i="1"/>
  <c r="CG263" i="1"/>
  <c r="CG264" i="1"/>
  <c r="CG265" i="1"/>
  <c r="CG266" i="1"/>
  <c r="CG267" i="1"/>
  <c r="CG268" i="1"/>
  <c r="CG269" i="1"/>
  <c r="CG270" i="1"/>
  <c r="CG271" i="1"/>
  <c r="CG272" i="1"/>
  <c r="CG273" i="1"/>
  <c r="CG274" i="1"/>
  <c r="CG275" i="1"/>
  <c r="CG276" i="1"/>
  <c r="CG277" i="1"/>
  <c r="CG278" i="1"/>
  <c r="CG279" i="1"/>
  <c r="CG280" i="1"/>
  <c r="CG281" i="1"/>
  <c r="CG282" i="1"/>
  <c r="CG283" i="1"/>
  <c r="CG284" i="1"/>
  <c r="CG285" i="1"/>
  <c r="CG286" i="1"/>
  <c r="CG287" i="1"/>
  <c r="CG288" i="1"/>
  <c r="CG289" i="1"/>
  <c r="CG290" i="1"/>
  <c r="CG291" i="1"/>
  <c r="CG292" i="1"/>
  <c r="CG293" i="1"/>
  <c r="CG294" i="1"/>
  <c r="CG295" i="1"/>
  <c r="CG296" i="1"/>
  <c r="CG297" i="1"/>
  <c r="CG298" i="1"/>
  <c r="CG299" i="1"/>
  <c r="CG300" i="1"/>
  <c r="CG301" i="1"/>
  <c r="CG302" i="1"/>
  <c r="CG303" i="1"/>
  <c r="CG304" i="1"/>
  <c r="CG305" i="1"/>
  <c r="CG306" i="1"/>
  <c r="CG307" i="1"/>
  <c r="CG308" i="1"/>
  <c r="CG309" i="1"/>
  <c r="CG310" i="1"/>
  <c r="CG311" i="1"/>
  <c r="CG312" i="1"/>
  <c r="CG313" i="1"/>
  <c r="CG314" i="1"/>
  <c r="CG315" i="1"/>
  <c r="CG316" i="1"/>
  <c r="CG317" i="1"/>
  <c r="CG318" i="1"/>
  <c r="CG319" i="1"/>
  <c r="CG320" i="1"/>
  <c r="CG321" i="1"/>
  <c r="CG322" i="1"/>
  <c r="CG323" i="1"/>
  <c r="CG324" i="1"/>
  <c r="CG325" i="1"/>
  <c r="CG326" i="1"/>
  <c r="CG327" i="1"/>
  <c r="CG328" i="1"/>
  <c r="CG329" i="1"/>
  <c r="CG330" i="1"/>
  <c r="CG331" i="1"/>
  <c r="CG332" i="1"/>
  <c r="CG333" i="1"/>
  <c r="CG334" i="1"/>
  <c r="CG335" i="1"/>
  <c r="CG336" i="1"/>
  <c r="CG337" i="1"/>
  <c r="CG338" i="1"/>
  <c r="CG339" i="1"/>
  <c r="CG340" i="1"/>
  <c r="CG341" i="1"/>
  <c r="CG342" i="1"/>
  <c r="CG343" i="1"/>
  <c r="CG344" i="1"/>
  <c r="CG345" i="1"/>
  <c r="CG346" i="1"/>
  <c r="CG347" i="1"/>
  <c r="CG348" i="1"/>
  <c r="CG349" i="1"/>
  <c r="CG350" i="1"/>
  <c r="CG351" i="1"/>
  <c r="CG352" i="1"/>
  <c r="CG353" i="1"/>
  <c r="CG354" i="1"/>
  <c r="CG355" i="1"/>
  <c r="CG356" i="1"/>
  <c r="CG357" i="1"/>
  <c r="CG358" i="1"/>
  <c r="CG359" i="1"/>
  <c r="CG360" i="1"/>
  <c r="CG361" i="1"/>
  <c r="CG362" i="1"/>
  <c r="CG363" i="1"/>
  <c r="CG364" i="1"/>
  <c r="CG365" i="1"/>
  <c r="CG366" i="1"/>
  <c r="CG367" i="1"/>
  <c r="CG368" i="1"/>
  <c r="CG369" i="1"/>
  <c r="CG370" i="1"/>
  <c r="CG371" i="1"/>
  <c r="CG372" i="1"/>
  <c r="CG373" i="1"/>
  <c r="CG374" i="1"/>
  <c r="CG375" i="1"/>
  <c r="CG376" i="1"/>
  <c r="CG377" i="1"/>
  <c r="CG378" i="1"/>
  <c r="CG379" i="1"/>
  <c r="CG380" i="1"/>
  <c r="CG381" i="1"/>
  <c r="CG382" i="1"/>
  <c r="CG383" i="1"/>
  <c r="CG384" i="1"/>
  <c r="CG385" i="1"/>
  <c r="CG386" i="1"/>
  <c r="CG387" i="1"/>
  <c r="CG388" i="1"/>
  <c r="CG389" i="1"/>
  <c r="CG390" i="1"/>
  <c r="CG391" i="1"/>
  <c r="CG392" i="1"/>
  <c r="CG393" i="1"/>
  <c r="CG394" i="1"/>
  <c r="CG395" i="1"/>
  <c r="CG396" i="1"/>
  <c r="CG397" i="1"/>
  <c r="CG398" i="1"/>
  <c r="CG399" i="1"/>
  <c r="CG400" i="1"/>
  <c r="CG401" i="1"/>
  <c r="CG402" i="1"/>
  <c r="CG403" i="1"/>
  <c r="CG404" i="1"/>
  <c r="CG405" i="1"/>
  <c r="CG406" i="1"/>
  <c r="CG407" i="1"/>
  <c r="CG408" i="1"/>
  <c r="CG409" i="1"/>
  <c r="CG410" i="1"/>
  <c r="CG411" i="1"/>
  <c r="CG412" i="1"/>
  <c r="CG413" i="1"/>
  <c r="CG414" i="1"/>
  <c r="CG415" i="1"/>
  <c r="CG416" i="1"/>
  <c r="CG417" i="1"/>
  <c r="CG418" i="1"/>
  <c r="CG419" i="1"/>
  <c r="CG420" i="1"/>
  <c r="CG421" i="1"/>
  <c r="CG422" i="1"/>
  <c r="CG423" i="1"/>
  <c r="CG424" i="1"/>
  <c r="CG425" i="1"/>
  <c r="CG426" i="1"/>
  <c r="CG427" i="1"/>
  <c r="CG428" i="1"/>
  <c r="CG429" i="1"/>
  <c r="CG430" i="1"/>
  <c r="CG431" i="1"/>
  <c r="CG432" i="1"/>
  <c r="CG433" i="1"/>
  <c r="CG434" i="1"/>
  <c r="CG435" i="1"/>
  <c r="CG436" i="1"/>
  <c r="CG437" i="1"/>
  <c r="CG438" i="1"/>
  <c r="CG439" i="1"/>
  <c r="CG440" i="1"/>
  <c r="CG441" i="1"/>
  <c r="CG442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55" i="1"/>
  <c r="CG456" i="1"/>
  <c r="CG457" i="1"/>
  <c r="CG458" i="1"/>
  <c r="CG459" i="1"/>
  <c r="CG460" i="1"/>
  <c r="CG461" i="1"/>
  <c r="CG462" i="1"/>
  <c r="CG463" i="1"/>
  <c r="CG464" i="1"/>
  <c r="CG465" i="1"/>
  <c r="CG466" i="1"/>
  <c r="CG467" i="1"/>
  <c r="CG468" i="1"/>
  <c r="CG469" i="1"/>
  <c r="CG470" i="1"/>
  <c r="CG471" i="1"/>
  <c r="CG472" i="1"/>
  <c r="CG473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2" i="1"/>
  <c r="CG493" i="1"/>
  <c r="CG494" i="1"/>
  <c r="CG495" i="1"/>
  <c r="CG496" i="1"/>
  <c r="CG497" i="1"/>
  <c r="CG498" i="1"/>
  <c r="CG499" i="1"/>
  <c r="CG500" i="1"/>
  <c r="CG501" i="1"/>
  <c r="CG502" i="1"/>
  <c r="CG503" i="1"/>
  <c r="CG504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7" i="1"/>
  <c r="CG518" i="1"/>
  <c r="CG519" i="1"/>
  <c r="CG520" i="1"/>
  <c r="CG521" i="1"/>
  <c r="CG522" i="1"/>
  <c r="CG523" i="1"/>
  <c r="CG524" i="1"/>
  <c r="CG525" i="1"/>
  <c r="CG526" i="1"/>
  <c r="CG527" i="1"/>
  <c r="CG528" i="1"/>
  <c r="CG529" i="1"/>
  <c r="CG530" i="1"/>
  <c r="CG531" i="1"/>
  <c r="CG532" i="1"/>
  <c r="CG533" i="1"/>
  <c r="CG534" i="1"/>
  <c r="CG535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7" i="1"/>
  <c r="CG558" i="1"/>
  <c r="CG559" i="1"/>
  <c r="CG560" i="1"/>
  <c r="CG561" i="1"/>
  <c r="CG562" i="1"/>
  <c r="CG563" i="1"/>
  <c r="CG564" i="1"/>
  <c r="CG565" i="1"/>
  <c r="CG566" i="1"/>
  <c r="CG567" i="1"/>
  <c r="CG568" i="1"/>
  <c r="CG569" i="1"/>
  <c r="CG570" i="1"/>
  <c r="CG571" i="1"/>
  <c r="CG572" i="1"/>
  <c r="CG573" i="1"/>
  <c r="CG574" i="1"/>
  <c r="CG575" i="1"/>
  <c r="CG576" i="1"/>
  <c r="CG577" i="1"/>
  <c r="CG578" i="1"/>
  <c r="CG579" i="1"/>
  <c r="CG580" i="1"/>
  <c r="CG581" i="1"/>
  <c r="CG582" i="1"/>
  <c r="CG583" i="1"/>
  <c r="CG584" i="1"/>
  <c r="CG585" i="1"/>
  <c r="CG586" i="1"/>
  <c r="CG587" i="1"/>
  <c r="CG588" i="1"/>
  <c r="CG589" i="1"/>
  <c r="CG590" i="1"/>
  <c r="CG591" i="1"/>
  <c r="CG592" i="1"/>
  <c r="CG593" i="1"/>
  <c r="CG594" i="1"/>
  <c r="CG595" i="1"/>
  <c r="CG596" i="1"/>
  <c r="CG597" i="1"/>
  <c r="CG598" i="1"/>
  <c r="CG599" i="1"/>
  <c r="CG600" i="1"/>
  <c r="CG601" i="1"/>
  <c r="CG602" i="1"/>
  <c r="CG603" i="1"/>
  <c r="CG604" i="1"/>
  <c r="CG605" i="1"/>
  <c r="CG606" i="1"/>
  <c r="CG607" i="1"/>
  <c r="CG608" i="1"/>
  <c r="CG609" i="1"/>
  <c r="CG610" i="1"/>
  <c r="CG611" i="1"/>
  <c r="CG612" i="1"/>
  <c r="CG613" i="1"/>
  <c r="CG614" i="1"/>
  <c r="CG615" i="1"/>
  <c r="CG616" i="1"/>
  <c r="CG617" i="1"/>
  <c r="CG618" i="1"/>
  <c r="CG619" i="1"/>
  <c r="CG620" i="1"/>
  <c r="CG621" i="1"/>
  <c r="CG622" i="1"/>
  <c r="CG623" i="1"/>
  <c r="CG624" i="1"/>
  <c r="CG625" i="1"/>
  <c r="CG626" i="1"/>
  <c r="CG627" i="1"/>
  <c r="CG628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1" i="1"/>
  <c r="CG642" i="1"/>
  <c r="CG643" i="1"/>
  <c r="CG644" i="1"/>
  <c r="CG645" i="1"/>
  <c r="CG646" i="1"/>
  <c r="CG647" i="1"/>
  <c r="CG648" i="1"/>
  <c r="CG649" i="1"/>
  <c r="CG650" i="1"/>
  <c r="CG651" i="1"/>
  <c r="CG652" i="1"/>
  <c r="CG653" i="1"/>
  <c r="CG654" i="1"/>
  <c r="CG655" i="1"/>
  <c r="CG656" i="1"/>
  <c r="CG657" i="1"/>
  <c r="CG658" i="1"/>
  <c r="CG659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G684" i="1"/>
  <c r="CG685" i="1"/>
  <c r="CG686" i="1"/>
  <c r="CG687" i="1"/>
  <c r="CG688" i="1"/>
  <c r="CG689" i="1"/>
  <c r="CG690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3" i="1"/>
  <c r="CG714" i="1"/>
  <c r="CG715" i="1"/>
  <c r="CG716" i="1"/>
  <c r="CG717" i="1"/>
  <c r="CG718" i="1"/>
  <c r="CG719" i="1"/>
  <c r="CG720" i="1"/>
  <c r="CG721" i="1"/>
  <c r="CG722" i="1"/>
  <c r="CG723" i="1"/>
  <c r="CG724" i="1"/>
  <c r="CG725" i="1"/>
  <c r="CG726" i="1"/>
  <c r="CG727" i="1"/>
  <c r="CG728" i="1"/>
  <c r="CG729" i="1"/>
  <c r="CG730" i="1"/>
  <c r="CG731" i="1"/>
  <c r="CG732" i="1"/>
  <c r="CG733" i="1"/>
  <c r="CG734" i="1"/>
  <c r="CG735" i="1"/>
  <c r="CG736" i="1"/>
  <c r="CG737" i="1"/>
  <c r="CG738" i="1"/>
  <c r="CG739" i="1"/>
  <c r="CG740" i="1"/>
  <c r="CG741" i="1"/>
  <c r="CG742" i="1"/>
  <c r="CG743" i="1"/>
  <c r="CG744" i="1"/>
  <c r="CG745" i="1"/>
  <c r="CG746" i="1"/>
  <c r="CG747" i="1"/>
  <c r="CG748" i="1"/>
  <c r="CG749" i="1"/>
  <c r="CG750" i="1"/>
  <c r="CG751" i="1"/>
  <c r="CG752" i="1"/>
  <c r="CG753" i="1"/>
  <c r="CG754" i="1"/>
  <c r="CG755" i="1"/>
  <c r="CG756" i="1"/>
  <c r="CG757" i="1"/>
  <c r="CG758" i="1"/>
  <c r="CG759" i="1"/>
  <c r="CG760" i="1"/>
  <c r="CG761" i="1"/>
  <c r="CG762" i="1"/>
  <c r="CG763" i="1"/>
  <c r="CG764" i="1"/>
  <c r="CG765" i="1"/>
  <c r="CG766" i="1"/>
  <c r="CG767" i="1"/>
  <c r="CG768" i="1"/>
  <c r="CG769" i="1"/>
  <c r="CG770" i="1"/>
  <c r="CG771" i="1"/>
  <c r="CG772" i="1"/>
  <c r="CG773" i="1"/>
  <c r="CG774" i="1"/>
  <c r="CG775" i="1"/>
  <c r="CG776" i="1"/>
  <c r="CG777" i="1"/>
  <c r="CG778" i="1"/>
  <c r="CG779" i="1"/>
  <c r="CG780" i="1"/>
  <c r="CG781" i="1"/>
  <c r="CG782" i="1"/>
  <c r="CG783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CG808" i="1"/>
  <c r="CG809" i="1"/>
  <c r="CG810" i="1"/>
  <c r="CG811" i="1"/>
  <c r="CG812" i="1"/>
  <c r="CG813" i="1"/>
  <c r="CG81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0" i="1"/>
  <c r="CG831" i="1"/>
  <c r="CG832" i="1"/>
  <c r="CG833" i="1"/>
  <c r="CG834" i="1"/>
  <c r="CG835" i="1"/>
  <c r="CG836" i="1"/>
  <c r="CG837" i="1"/>
  <c r="CG838" i="1"/>
  <c r="CG839" i="1"/>
  <c r="CG840" i="1"/>
  <c r="CG841" i="1"/>
  <c r="CG842" i="1"/>
  <c r="CG843" i="1"/>
  <c r="CG844" i="1"/>
  <c r="CG845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4" i="1"/>
  <c r="CG865" i="1"/>
  <c r="CG866" i="1"/>
  <c r="CG867" i="1"/>
  <c r="CG868" i="1"/>
  <c r="CG869" i="1"/>
  <c r="CG870" i="1"/>
  <c r="CG871" i="1"/>
  <c r="CG872" i="1"/>
  <c r="CG873" i="1"/>
  <c r="CG874" i="1"/>
  <c r="CG875" i="1"/>
  <c r="CG876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CG901" i="1"/>
  <c r="CG902" i="1"/>
  <c r="CG903" i="1"/>
  <c r="CG904" i="1"/>
  <c r="CG905" i="1"/>
  <c r="CG906" i="1"/>
  <c r="CG907" i="1"/>
  <c r="CG908" i="1"/>
  <c r="CG909" i="1"/>
  <c r="CG910" i="1"/>
  <c r="CG911" i="1"/>
  <c r="CG912" i="1"/>
  <c r="CG913" i="1"/>
  <c r="CG914" i="1"/>
  <c r="CG915" i="1"/>
  <c r="CG916" i="1"/>
  <c r="CG917" i="1"/>
  <c r="CG918" i="1"/>
  <c r="CG919" i="1"/>
  <c r="CG920" i="1"/>
  <c r="CG921" i="1"/>
  <c r="CG922" i="1"/>
  <c r="CG923" i="1"/>
  <c r="CG924" i="1"/>
  <c r="CG925" i="1"/>
  <c r="CG926" i="1"/>
  <c r="CG927" i="1"/>
  <c r="CG928" i="1"/>
  <c r="CG929" i="1"/>
  <c r="CG930" i="1"/>
  <c r="CG931" i="1"/>
  <c r="CG932" i="1"/>
  <c r="CG933" i="1"/>
  <c r="CG934" i="1"/>
  <c r="CG935" i="1"/>
  <c r="CG936" i="1"/>
  <c r="CG937" i="1"/>
  <c r="CG938" i="1"/>
  <c r="CG939" i="1"/>
  <c r="CG940" i="1"/>
  <c r="CG941" i="1"/>
  <c r="CG942" i="1"/>
  <c r="CG943" i="1"/>
  <c r="CG944" i="1"/>
  <c r="CG945" i="1"/>
  <c r="CG946" i="1"/>
  <c r="CG947" i="1"/>
  <c r="CG948" i="1"/>
  <c r="CG949" i="1"/>
  <c r="CG950" i="1"/>
  <c r="CG951" i="1"/>
  <c r="CG952" i="1"/>
  <c r="CG953" i="1"/>
  <c r="CG954" i="1"/>
  <c r="CG955" i="1"/>
  <c r="CG956" i="1"/>
  <c r="CG957" i="1"/>
  <c r="CG958" i="1"/>
  <c r="CG959" i="1"/>
  <c r="CG960" i="1"/>
  <c r="CG961" i="1"/>
  <c r="CG962" i="1"/>
  <c r="CG963" i="1"/>
  <c r="CG964" i="1"/>
  <c r="CG965" i="1"/>
  <c r="CG966" i="1"/>
  <c r="CG967" i="1"/>
  <c r="CG968" i="1"/>
  <c r="CG969" i="1"/>
  <c r="CG970" i="1"/>
  <c r="CG971" i="1"/>
  <c r="CG972" i="1"/>
  <c r="CG973" i="1"/>
  <c r="CG974" i="1"/>
  <c r="CG975" i="1"/>
  <c r="CG976" i="1"/>
  <c r="CG977" i="1"/>
  <c r="CG978" i="1"/>
  <c r="CG979" i="1"/>
  <c r="CG980" i="1"/>
  <c r="CG981" i="1"/>
  <c r="CG982" i="1"/>
  <c r="CG983" i="1"/>
  <c r="CG984" i="1"/>
  <c r="CG985" i="1"/>
  <c r="CG986" i="1"/>
  <c r="CG987" i="1"/>
  <c r="CG988" i="1"/>
  <c r="CG989" i="1"/>
  <c r="CG990" i="1"/>
  <c r="CG991" i="1"/>
  <c r="CG992" i="1"/>
  <c r="CG993" i="1"/>
  <c r="CG994" i="1"/>
  <c r="CG995" i="1"/>
  <c r="CG996" i="1"/>
  <c r="CG997" i="1"/>
  <c r="CG998" i="1"/>
  <c r="CG999" i="1"/>
  <c r="CG1000" i="1"/>
  <c r="CG1001" i="1"/>
  <c r="CG1002" i="1"/>
  <c r="CG1003" i="1"/>
  <c r="CG1004" i="1"/>
  <c r="CG1005" i="1"/>
  <c r="CG1006" i="1"/>
  <c r="CG1007" i="1"/>
  <c r="CG1008" i="1"/>
  <c r="CG1009" i="1"/>
  <c r="CG1010" i="1"/>
  <c r="CG1011" i="1"/>
  <c r="CG1012" i="1"/>
  <c r="CG1013" i="1"/>
  <c r="CG1014" i="1"/>
  <c r="CG1015" i="1"/>
  <c r="CG1016" i="1"/>
  <c r="CG1017" i="1"/>
  <c r="CG1018" i="1"/>
  <c r="CG1019" i="1"/>
  <c r="CG1020" i="1"/>
  <c r="CG1021" i="1"/>
  <c r="CG1022" i="1"/>
  <c r="CG1023" i="1"/>
  <c r="CG1024" i="1"/>
  <c r="CG1025" i="1"/>
  <c r="CG1026" i="1"/>
  <c r="CG1027" i="1"/>
  <c r="CG1028" i="1"/>
  <c r="CG1029" i="1"/>
  <c r="CG1030" i="1"/>
  <c r="CG1031" i="1"/>
  <c r="CG1032" i="1"/>
  <c r="CG1033" i="1"/>
  <c r="CG1034" i="1"/>
  <c r="CG1035" i="1"/>
  <c r="CG1036" i="1"/>
  <c r="CG1037" i="1"/>
  <c r="CG1038" i="1"/>
  <c r="CG1039" i="1"/>
  <c r="CG1040" i="1"/>
  <c r="CG1041" i="1"/>
  <c r="CG1042" i="1"/>
  <c r="CG1043" i="1"/>
  <c r="CG1044" i="1"/>
  <c r="CG1045" i="1"/>
  <c r="CG1046" i="1"/>
  <c r="CG1047" i="1"/>
  <c r="CG1048" i="1"/>
  <c r="CG1049" i="1"/>
  <c r="CG1050" i="1"/>
  <c r="CG1051" i="1"/>
  <c r="CG1052" i="1"/>
  <c r="CG1053" i="1"/>
  <c r="CG1054" i="1"/>
  <c r="CG1055" i="1"/>
  <c r="CG1056" i="1"/>
  <c r="CG1057" i="1"/>
  <c r="CG1058" i="1"/>
  <c r="CG1059" i="1"/>
  <c r="CG1060" i="1"/>
  <c r="CG1061" i="1"/>
  <c r="CG1062" i="1"/>
  <c r="CG1063" i="1"/>
  <c r="CG1064" i="1"/>
  <c r="CG1065" i="1"/>
  <c r="CG1066" i="1"/>
  <c r="CG1067" i="1"/>
  <c r="CG1068" i="1"/>
  <c r="CG1069" i="1"/>
  <c r="CG1070" i="1"/>
  <c r="CG1071" i="1"/>
  <c r="CG1072" i="1"/>
  <c r="CG1073" i="1"/>
  <c r="CG1074" i="1"/>
  <c r="CG1075" i="1"/>
  <c r="CG1076" i="1"/>
  <c r="CG1077" i="1"/>
  <c r="CG1078" i="1"/>
  <c r="CG1079" i="1"/>
  <c r="CG1080" i="1"/>
  <c r="CG1081" i="1"/>
  <c r="CG1082" i="1"/>
  <c r="CG1083" i="1"/>
  <c r="CG1084" i="1"/>
  <c r="CG1085" i="1"/>
  <c r="CG1086" i="1"/>
  <c r="CG1087" i="1"/>
  <c r="CG1088" i="1"/>
  <c r="CG1089" i="1"/>
  <c r="CG1090" i="1"/>
  <c r="CG1091" i="1"/>
  <c r="CG1092" i="1"/>
  <c r="CG1093" i="1"/>
  <c r="CG1094" i="1"/>
  <c r="CG1095" i="1"/>
  <c r="CG1096" i="1"/>
  <c r="CG1097" i="1"/>
  <c r="CG1098" i="1"/>
  <c r="CG1099" i="1"/>
  <c r="CG1100" i="1"/>
  <c r="CG1101" i="1"/>
  <c r="CG1102" i="1"/>
  <c r="CG1103" i="1"/>
  <c r="CG1104" i="1"/>
  <c r="CG1105" i="1"/>
  <c r="CG1106" i="1"/>
  <c r="CG1107" i="1"/>
  <c r="CG1108" i="1"/>
  <c r="CG1109" i="1"/>
  <c r="CG1110" i="1"/>
  <c r="CG1111" i="1"/>
  <c r="CG1112" i="1"/>
  <c r="CG1113" i="1"/>
  <c r="CG1114" i="1"/>
  <c r="CG1115" i="1"/>
  <c r="CG1116" i="1"/>
  <c r="CG1117" i="1"/>
  <c r="CG1118" i="1"/>
  <c r="CG1119" i="1"/>
  <c r="CG1120" i="1"/>
  <c r="CG1121" i="1"/>
  <c r="CG1122" i="1"/>
  <c r="CG1123" i="1"/>
  <c r="CG1124" i="1"/>
  <c r="CG1125" i="1"/>
  <c r="CG1126" i="1"/>
  <c r="CG1127" i="1"/>
  <c r="CG1128" i="1"/>
  <c r="CG1129" i="1"/>
  <c r="CG1130" i="1"/>
  <c r="CG1131" i="1"/>
  <c r="CG1132" i="1"/>
  <c r="CG1133" i="1"/>
  <c r="CG1134" i="1"/>
  <c r="CG1135" i="1"/>
  <c r="CG1136" i="1"/>
  <c r="CG1137" i="1"/>
  <c r="CG1138" i="1"/>
  <c r="CG1139" i="1"/>
  <c r="CG1140" i="1"/>
  <c r="CG1141" i="1"/>
  <c r="CG1142" i="1"/>
  <c r="CG1143" i="1"/>
  <c r="CG1144" i="1"/>
  <c r="CG1145" i="1"/>
  <c r="CG1146" i="1"/>
  <c r="CG1147" i="1"/>
  <c r="CG1148" i="1"/>
  <c r="CG1149" i="1"/>
  <c r="CG1150" i="1"/>
  <c r="CG1151" i="1"/>
  <c r="CG1152" i="1"/>
  <c r="CG1153" i="1"/>
  <c r="CG1154" i="1"/>
  <c r="CG1155" i="1"/>
  <c r="CG1156" i="1"/>
  <c r="CG1157" i="1"/>
  <c r="CG1158" i="1"/>
  <c r="CG1159" i="1"/>
  <c r="CG1160" i="1"/>
  <c r="CG1161" i="1"/>
  <c r="CG1162" i="1"/>
  <c r="CG1163" i="1"/>
  <c r="CG1164" i="1"/>
  <c r="CG1165" i="1"/>
  <c r="CG1166" i="1"/>
  <c r="CG1167" i="1"/>
  <c r="CG1168" i="1"/>
  <c r="CG1169" i="1"/>
  <c r="CG1170" i="1"/>
  <c r="CG1171" i="1"/>
  <c r="CG1172" i="1"/>
  <c r="CG1173" i="1"/>
  <c r="CG1174" i="1"/>
  <c r="CG1175" i="1"/>
  <c r="CG1176" i="1"/>
  <c r="CG1177" i="1"/>
  <c r="CG1178" i="1"/>
  <c r="CG1179" i="1"/>
  <c r="CG1180" i="1"/>
  <c r="CG1181" i="1"/>
  <c r="CG1182" i="1"/>
  <c r="CG1183" i="1"/>
  <c r="CG1184" i="1"/>
  <c r="CG1185" i="1"/>
  <c r="CG1186" i="1"/>
  <c r="CG1187" i="1"/>
  <c r="CG1188" i="1"/>
  <c r="CG1189" i="1"/>
  <c r="CG1190" i="1"/>
  <c r="CG1191" i="1"/>
  <c r="CG1192" i="1"/>
  <c r="CG1193" i="1"/>
  <c r="CG1194" i="1"/>
  <c r="CG1195" i="1"/>
  <c r="CG1196" i="1"/>
  <c r="CG1197" i="1"/>
  <c r="CG1198" i="1"/>
  <c r="CG1199" i="1"/>
  <c r="CG1200" i="1"/>
  <c r="CG1201" i="1"/>
  <c r="CG1202" i="1"/>
  <c r="CG1203" i="1"/>
  <c r="CG1204" i="1"/>
  <c r="CG1205" i="1"/>
  <c r="CG1206" i="1"/>
  <c r="CG1207" i="1"/>
  <c r="CG1208" i="1"/>
  <c r="CG1209" i="1"/>
  <c r="CG1210" i="1"/>
  <c r="CG1211" i="1"/>
  <c r="CG1212" i="1"/>
  <c r="CG1213" i="1"/>
  <c r="CG1214" i="1"/>
  <c r="CG1215" i="1"/>
  <c r="CG1216" i="1"/>
  <c r="CG1217" i="1"/>
  <c r="CG1218" i="1"/>
  <c r="CG1219" i="1"/>
  <c r="CG1220" i="1"/>
  <c r="CG1221" i="1"/>
  <c r="CG1222" i="1"/>
  <c r="CG1223" i="1"/>
  <c r="CG1224" i="1"/>
  <c r="CG1225" i="1"/>
  <c r="CG1226" i="1"/>
  <c r="CG1227" i="1"/>
  <c r="CG1228" i="1"/>
  <c r="CG1229" i="1"/>
  <c r="CG1230" i="1"/>
  <c r="CG1231" i="1"/>
  <c r="CG1232" i="1"/>
  <c r="CG1233" i="1"/>
  <c r="CG1234" i="1"/>
  <c r="CG1235" i="1"/>
  <c r="CG1236" i="1"/>
  <c r="CG1237" i="1"/>
  <c r="CG1238" i="1"/>
  <c r="CG1239" i="1"/>
  <c r="CG1240" i="1"/>
  <c r="CG1241" i="1"/>
  <c r="CG1242" i="1"/>
  <c r="CG1243" i="1"/>
  <c r="CG1244" i="1"/>
  <c r="CG1245" i="1"/>
  <c r="CG1246" i="1"/>
  <c r="CG1247" i="1"/>
  <c r="CG1248" i="1"/>
  <c r="CG1249" i="1"/>
  <c r="CG1250" i="1"/>
  <c r="CG1251" i="1"/>
  <c r="CG1252" i="1"/>
  <c r="CG1253" i="1"/>
  <c r="CG1254" i="1"/>
  <c r="CG1255" i="1"/>
  <c r="CG1256" i="1"/>
  <c r="CG1257" i="1"/>
  <c r="CG1258" i="1"/>
  <c r="CG1259" i="1"/>
  <c r="CG1260" i="1"/>
  <c r="CG1261" i="1"/>
  <c r="CG1262" i="1"/>
  <c r="CG1263" i="1"/>
  <c r="CG1264" i="1"/>
  <c r="CG1265" i="1"/>
  <c r="CG1266" i="1"/>
  <c r="CG1267" i="1"/>
  <c r="CG1268" i="1"/>
  <c r="CG1269" i="1"/>
  <c r="CG1270" i="1"/>
  <c r="CG1271" i="1"/>
  <c r="CG1272" i="1"/>
  <c r="CG1273" i="1"/>
  <c r="CG1274" i="1"/>
  <c r="CG1275" i="1"/>
  <c r="CG1276" i="1"/>
  <c r="CG1277" i="1"/>
  <c r="CG1278" i="1"/>
  <c r="CG1279" i="1"/>
  <c r="CG1280" i="1"/>
  <c r="CG1281" i="1"/>
  <c r="CG1282" i="1"/>
  <c r="CG1283" i="1"/>
  <c r="CG1284" i="1"/>
  <c r="CG1285" i="1"/>
  <c r="CG1286" i="1"/>
  <c r="CG1287" i="1"/>
  <c r="CG1288" i="1"/>
  <c r="CG1289" i="1"/>
  <c r="CG1290" i="1"/>
  <c r="CG1291" i="1"/>
  <c r="CG1292" i="1"/>
  <c r="CG1293" i="1"/>
  <c r="CG1294" i="1"/>
  <c r="CG1295" i="1"/>
  <c r="CG1296" i="1"/>
  <c r="CG1297" i="1"/>
  <c r="CG1298" i="1"/>
  <c r="CG1299" i="1"/>
  <c r="CG1300" i="1"/>
  <c r="CG1301" i="1"/>
  <c r="CG1302" i="1"/>
  <c r="CG1303" i="1"/>
  <c r="CG1304" i="1"/>
  <c r="CG1305" i="1"/>
  <c r="CG1306" i="1"/>
  <c r="CG1307" i="1"/>
  <c r="CG1308" i="1"/>
  <c r="CG1309" i="1"/>
  <c r="CG1310" i="1"/>
  <c r="CG1311" i="1"/>
  <c r="CG1312" i="1"/>
  <c r="CG1313" i="1"/>
  <c r="CG1314" i="1"/>
  <c r="CG1315" i="1"/>
  <c r="CG1316" i="1"/>
  <c r="CG1317" i="1"/>
  <c r="CG1318" i="1"/>
  <c r="CG1319" i="1"/>
  <c r="CG1320" i="1"/>
  <c r="CG1321" i="1"/>
  <c r="CG1322" i="1"/>
  <c r="CG1323" i="1"/>
  <c r="CG1324" i="1"/>
  <c r="CG1325" i="1"/>
  <c r="CG1326" i="1"/>
  <c r="CG1327" i="1"/>
  <c r="CG1328" i="1"/>
  <c r="CG1329" i="1"/>
  <c r="CG1330" i="1"/>
  <c r="CG1331" i="1"/>
  <c r="CG1332" i="1"/>
  <c r="CG1333" i="1"/>
  <c r="CG1334" i="1"/>
  <c r="CG1335" i="1"/>
  <c r="CG1336" i="1"/>
  <c r="CG1337" i="1"/>
  <c r="CG1338" i="1"/>
  <c r="CG1339" i="1"/>
  <c r="CG1340" i="1"/>
  <c r="CG1341" i="1"/>
  <c r="CG1342" i="1"/>
  <c r="CG1343" i="1"/>
  <c r="CG1344" i="1"/>
  <c r="CG1345" i="1"/>
  <c r="CG1346" i="1"/>
  <c r="CG1347" i="1"/>
  <c r="CG1348" i="1"/>
  <c r="CG1349" i="1"/>
  <c r="CG1350" i="1"/>
  <c r="CG1351" i="1"/>
  <c r="CG1352" i="1"/>
  <c r="CG1353" i="1"/>
  <c r="CG1354" i="1"/>
  <c r="CG1355" i="1"/>
  <c r="CG1356" i="1"/>
  <c r="CG1357" i="1"/>
  <c r="CG1358" i="1"/>
  <c r="CG1359" i="1"/>
  <c r="CG1360" i="1"/>
  <c r="CG1361" i="1"/>
  <c r="CG1362" i="1"/>
  <c r="CG1363" i="1"/>
  <c r="CG1364" i="1"/>
  <c r="CG1365" i="1"/>
  <c r="CG1366" i="1"/>
  <c r="CG1367" i="1"/>
  <c r="CG1368" i="1"/>
  <c r="CG1369" i="1"/>
  <c r="CG1370" i="1"/>
  <c r="CG1371" i="1"/>
  <c r="CG1372" i="1"/>
  <c r="CG1373" i="1"/>
  <c r="CG1374" i="1"/>
  <c r="CG1375" i="1"/>
  <c r="CG1376" i="1"/>
  <c r="CG1377" i="1"/>
  <c r="CG1378" i="1"/>
  <c r="CG1379" i="1"/>
  <c r="CG1380" i="1"/>
  <c r="CG1381" i="1"/>
  <c r="CG1382" i="1"/>
  <c r="CG1383" i="1"/>
  <c r="CG1384" i="1"/>
  <c r="CG1385" i="1"/>
  <c r="CG1386" i="1"/>
  <c r="CG1387" i="1"/>
  <c r="CG1388" i="1"/>
  <c r="CG1389" i="1"/>
  <c r="CG1390" i="1"/>
  <c r="CG1391" i="1"/>
  <c r="CG1392" i="1"/>
  <c r="CG1393" i="1"/>
  <c r="CG1394" i="1"/>
  <c r="CG1395" i="1"/>
  <c r="CG1396" i="1"/>
  <c r="CG1397" i="1"/>
  <c r="CG1398" i="1"/>
  <c r="CG1399" i="1"/>
  <c r="CG1400" i="1"/>
  <c r="CG1401" i="1"/>
  <c r="CG1402" i="1"/>
  <c r="CG1403" i="1"/>
  <c r="CG1404" i="1"/>
  <c r="CG1405" i="1"/>
  <c r="CG1406" i="1"/>
  <c r="CG1407" i="1"/>
  <c r="CG1408" i="1"/>
  <c r="CG1409" i="1"/>
  <c r="CG1410" i="1"/>
  <c r="CG1411" i="1"/>
  <c r="CG1412" i="1"/>
  <c r="CG1413" i="1"/>
  <c r="CG1414" i="1"/>
  <c r="CG1415" i="1"/>
  <c r="CG1416" i="1"/>
  <c r="CG1417" i="1"/>
  <c r="CG1418" i="1"/>
  <c r="CG1419" i="1"/>
  <c r="CG1420" i="1"/>
  <c r="CG1421" i="1"/>
  <c r="CG1422" i="1"/>
  <c r="CG1423" i="1"/>
  <c r="CG1424" i="1"/>
  <c r="CG1425" i="1"/>
  <c r="CG1426" i="1"/>
  <c r="CG1427" i="1"/>
  <c r="CG1428" i="1"/>
  <c r="CG1429" i="1"/>
  <c r="CG1430" i="1"/>
  <c r="CG1431" i="1"/>
  <c r="CG1432" i="1"/>
  <c r="CG1433" i="1"/>
  <c r="CG1434" i="1"/>
  <c r="CG1435" i="1"/>
  <c r="CG1436" i="1"/>
  <c r="CG1437" i="1"/>
  <c r="CG1438" i="1"/>
  <c r="CG1439" i="1"/>
  <c r="CG1440" i="1"/>
  <c r="CG1441" i="1"/>
  <c r="CG1442" i="1"/>
  <c r="CG1443" i="1"/>
  <c r="CG1444" i="1"/>
  <c r="CG1445" i="1"/>
  <c r="CG1446" i="1"/>
  <c r="CG1447" i="1"/>
  <c r="CG1448" i="1"/>
  <c r="CG1449" i="1"/>
  <c r="CG1450" i="1"/>
  <c r="CG1451" i="1"/>
  <c r="CG1452" i="1"/>
  <c r="CG1453" i="1"/>
  <c r="CG1454" i="1"/>
  <c r="CG1455" i="1"/>
  <c r="CG1456" i="1"/>
  <c r="CG1457" i="1"/>
  <c r="CG1458" i="1"/>
  <c r="CG1459" i="1"/>
  <c r="CG1460" i="1"/>
  <c r="CG1461" i="1"/>
  <c r="CG1462" i="1"/>
  <c r="CG1463" i="1"/>
  <c r="CG1464" i="1"/>
  <c r="CG1465" i="1"/>
  <c r="CG1466" i="1"/>
  <c r="CG1467" i="1"/>
  <c r="CG1468" i="1"/>
  <c r="CG1469" i="1"/>
  <c r="CG1470" i="1"/>
  <c r="CG1471" i="1"/>
  <c r="CG1472" i="1"/>
  <c r="CG1473" i="1"/>
  <c r="CG1474" i="1"/>
  <c r="CG1475" i="1"/>
  <c r="CG1476" i="1"/>
  <c r="CG1477" i="1"/>
  <c r="CG1478" i="1"/>
  <c r="CG1479" i="1"/>
  <c r="CG1480" i="1"/>
  <c r="CG1481" i="1"/>
  <c r="CG1482" i="1"/>
  <c r="CG1483" i="1"/>
  <c r="CG1484" i="1"/>
  <c r="CG1485" i="1"/>
  <c r="CG1486" i="1"/>
  <c r="CG1487" i="1"/>
  <c r="CG1488" i="1"/>
  <c r="CG1489" i="1"/>
  <c r="CG1490" i="1"/>
  <c r="CG1491" i="1"/>
  <c r="CG1492" i="1"/>
  <c r="CG1493" i="1"/>
  <c r="CG1494" i="1"/>
  <c r="CG1495" i="1"/>
  <c r="CG1496" i="1"/>
  <c r="CG1497" i="1"/>
  <c r="CG1498" i="1"/>
  <c r="CG1499" i="1"/>
  <c r="CG1500" i="1"/>
  <c r="CG1501" i="1"/>
  <c r="CG1502" i="1"/>
  <c r="CG1503" i="1"/>
  <c r="CG1504" i="1"/>
  <c r="CG1505" i="1"/>
  <c r="CG1506" i="1"/>
  <c r="CG1507" i="1"/>
  <c r="CG1508" i="1"/>
  <c r="CG1509" i="1"/>
  <c r="CG1510" i="1"/>
  <c r="CG1511" i="1"/>
  <c r="CG1512" i="1"/>
  <c r="CG1513" i="1"/>
  <c r="CG1514" i="1"/>
  <c r="CG1515" i="1"/>
  <c r="CG1516" i="1"/>
  <c r="CG1517" i="1"/>
  <c r="CG1518" i="1"/>
  <c r="CG1519" i="1"/>
  <c r="CG1520" i="1"/>
  <c r="CG1521" i="1"/>
  <c r="CG1522" i="1"/>
  <c r="CG1523" i="1"/>
  <c r="CG1524" i="1"/>
  <c r="CG1525" i="1"/>
  <c r="CG1526" i="1"/>
  <c r="CG1527" i="1"/>
  <c r="CG1528" i="1"/>
  <c r="CG1529" i="1"/>
  <c r="CG1530" i="1"/>
  <c r="CG1531" i="1"/>
  <c r="CG1532" i="1"/>
  <c r="CG1533" i="1"/>
  <c r="CG1534" i="1"/>
  <c r="CG1535" i="1"/>
  <c r="CG1536" i="1"/>
  <c r="CG1537" i="1"/>
  <c r="CG1538" i="1"/>
  <c r="CG1539" i="1"/>
  <c r="CG1540" i="1"/>
  <c r="CG1541" i="1"/>
  <c r="CG1542" i="1"/>
  <c r="CG1543" i="1"/>
  <c r="CG1544" i="1"/>
  <c r="CG1545" i="1"/>
  <c r="CG1546" i="1"/>
  <c r="CG1547" i="1"/>
  <c r="CG1548" i="1"/>
  <c r="CG1549" i="1"/>
  <c r="CH3" i="1"/>
  <c r="CH4" i="1"/>
  <c r="CH5" i="1"/>
  <c r="CH6" i="1"/>
  <c r="CH7" i="1"/>
  <c r="CH8" i="1"/>
  <c r="CH9" i="1"/>
  <c r="CH10" i="1"/>
  <c r="CH11" i="1"/>
  <c r="CH12" i="1"/>
  <c r="CH13" i="1"/>
  <c r="CH14" i="1"/>
  <c r="CH15" i="1"/>
  <c r="CH16" i="1"/>
  <c r="CH17" i="1"/>
  <c r="CH18" i="1"/>
  <c r="CH19" i="1"/>
  <c r="CH20" i="1"/>
  <c r="CH21" i="1"/>
  <c r="CH22" i="1"/>
  <c r="CH23" i="1"/>
  <c r="CH24" i="1"/>
  <c r="CH25" i="1"/>
  <c r="CH26" i="1"/>
  <c r="CH27" i="1"/>
  <c r="CH28" i="1"/>
  <c r="CH29" i="1"/>
  <c r="CH30" i="1"/>
  <c r="CH31" i="1"/>
  <c r="CH32" i="1"/>
  <c r="CH33" i="1"/>
  <c r="CH34" i="1"/>
  <c r="CH35" i="1"/>
  <c r="CH36" i="1"/>
  <c r="CH37" i="1"/>
  <c r="CH38" i="1"/>
  <c r="CH39" i="1"/>
  <c r="CH40" i="1"/>
  <c r="CH41" i="1"/>
  <c r="CH42" i="1"/>
  <c r="CH43" i="1"/>
  <c r="CH44" i="1"/>
  <c r="CH45" i="1"/>
  <c r="CH46" i="1"/>
  <c r="CH47" i="1"/>
  <c r="CH48" i="1"/>
  <c r="CH49" i="1"/>
  <c r="CH50" i="1"/>
  <c r="CH51" i="1"/>
  <c r="CH52" i="1"/>
  <c r="CH53" i="1"/>
  <c r="CH54" i="1"/>
  <c r="CH55" i="1"/>
  <c r="CH56" i="1"/>
  <c r="CH57" i="1"/>
  <c r="CH58" i="1"/>
  <c r="CH59" i="1"/>
  <c r="CH60" i="1"/>
  <c r="CH61" i="1"/>
  <c r="CH62" i="1"/>
  <c r="CH63" i="1"/>
  <c r="CH64" i="1"/>
  <c r="CH65" i="1"/>
  <c r="CH66" i="1"/>
  <c r="CH67" i="1"/>
  <c r="CH68" i="1"/>
  <c r="CH69" i="1"/>
  <c r="CH70" i="1"/>
  <c r="CH71" i="1"/>
  <c r="CH72" i="1"/>
  <c r="CH73" i="1"/>
  <c r="CH74" i="1"/>
  <c r="CH75" i="1"/>
  <c r="CH76" i="1"/>
  <c r="CH77" i="1"/>
  <c r="CH78" i="1"/>
  <c r="CH79" i="1"/>
  <c r="CH80" i="1"/>
  <c r="CH81" i="1"/>
  <c r="CH82" i="1"/>
  <c r="CH83" i="1"/>
  <c r="CH84" i="1"/>
  <c r="CH85" i="1"/>
  <c r="CH86" i="1"/>
  <c r="CH87" i="1"/>
  <c r="CH88" i="1"/>
  <c r="CH89" i="1"/>
  <c r="CH90" i="1"/>
  <c r="CH91" i="1"/>
  <c r="CH92" i="1"/>
  <c r="CH93" i="1"/>
  <c r="CH94" i="1"/>
  <c r="CH95" i="1"/>
  <c r="CH96" i="1"/>
  <c r="CH97" i="1"/>
  <c r="CH98" i="1"/>
  <c r="CH99" i="1"/>
  <c r="CH100" i="1"/>
  <c r="CH101" i="1"/>
  <c r="CH102" i="1"/>
  <c r="CH103" i="1"/>
  <c r="CH104" i="1"/>
  <c r="CH105" i="1"/>
  <c r="CH106" i="1"/>
  <c r="CH107" i="1"/>
  <c r="CH108" i="1"/>
  <c r="CH109" i="1"/>
  <c r="CH110" i="1"/>
  <c r="CH111" i="1"/>
  <c r="CH112" i="1"/>
  <c r="CH113" i="1"/>
  <c r="CH114" i="1"/>
  <c r="CH115" i="1"/>
  <c r="CH116" i="1"/>
  <c r="CH117" i="1"/>
  <c r="CH118" i="1"/>
  <c r="CH119" i="1"/>
  <c r="CH120" i="1"/>
  <c r="CH121" i="1"/>
  <c r="CH122" i="1"/>
  <c r="CH123" i="1"/>
  <c r="CH124" i="1"/>
  <c r="CH125" i="1"/>
  <c r="CH126" i="1"/>
  <c r="CH127" i="1"/>
  <c r="CH128" i="1"/>
  <c r="CH129" i="1"/>
  <c r="CH130" i="1"/>
  <c r="CH131" i="1"/>
  <c r="CH132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CH157" i="1"/>
  <c r="CH158" i="1"/>
  <c r="CH159" i="1"/>
  <c r="CH160" i="1"/>
  <c r="CH161" i="1"/>
  <c r="CH162" i="1"/>
  <c r="CH163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79" i="1"/>
  <c r="CH180" i="1"/>
  <c r="CH181" i="1"/>
  <c r="CH182" i="1"/>
  <c r="CH183" i="1"/>
  <c r="CH184" i="1"/>
  <c r="CH185" i="1"/>
  <c r="CH186" i="1"/>
  <c r="CH187" i="1"/>
  <c r="CH188" i="1"/>
  <c r="CH189" i="1"/>
  <c r="CH190" i="1"/>
  <c r="CH191" i="1"/>
  <c r="CH192" i="1"/>
  <c r="CH193" i="1"/>
  <c r="CH194" i="1"/>
  <c r="CH195" i="1"/>
  <c r="CH196" i="1"/>
  <c r="CH197" i="1"/>
  <c r="CH198" i="1"/>
  <c r="CH199" i="1"/>
  <c r="CH200" i="1"/>
  <c r="CH201" i="1"/>
  <c r="CH202" i="1"/>
  <c r="CH203" i="1"/>
  <c r="CH204" i="1"/>
  <c r="CH205" i="1"/>
  <c r="CH206" i="1"/>
  <c r="CH207" i="1"/>
  <c r="CH208" i="1"/>
  <c r="CH209" i="1"/>
  <c r="CH210" i="1"/>
  <c r="CH211" i="1"/>
  <c r="CH212" i="1"/>
  <c r="CH213" i="1"/>
  <c r="CH214" i="1"/>
  <c r="CH215" i="1"/>
  <c r="CH216" i="1"/>
  <c r="CH217" i="1"/>
  <c r="CH218" i="1"/>
  <c r="CH219" i="1"/>
  <c r="CH220" i="1"/>
  <c r="CH221" i="1"/>
  <c r="CH222" i="1"/>
  <c r="CH223" i="1"/>
  <c r="CH224" i="1"/>
  <c r="CH225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8" i="1"/>
  <c r="CH239" i="1"/>
  <c r="CH240" i="1"/>
  <c r="CH241" i="1"/>
  <c r="CH242" i="1"/>
  <c r="CH243" i="1"/>
  <c r="CH244" i="1"/>
  <c r="CH245" i="1"/>
  <c r="CH246" i="1"/>
  <c r="CH247" i="1"/>
  <c r="CH248" i="1"/>
  <c r="CH249" i="1"/>
  <c r="CH250" i="1"/>
  <c r="CH251" i="1"/>
  <c r="CH252" i="1"/>
  <c r="CH253" i="1"/>
  <c r="CH254" i="1"/>
  <c r="CH255" i="1"/>
  <c r="CH256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CH281" i="1"/>
  <c r="CH282" i="1"/>
  <c r="CH283" i="1"/>
  <c r="CH284" i="1"/>
  <c r="CH285" i="1"/>
  <c r="CH286" i="1"/>
  <c r="CH287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H312" i="1"/>
  <c r="CH313" i="1"/>
  <c r="CH314" i="1"/>
  <c r="CH315" i="1"/>
  <c r="CH316" i="1"/>
  <c r="CH317" i="1"/>
  <c r="CH318" i="1"/>
  <c r="CH319" i="1"/>
  <c r="CH320" i="1"/>
  <c r="CH321" i="1"/>
  <c r="CH322" i="1"/>
  <c r="CH323" i="1"/>
  <c r="CH324" i="1"/>
  <c r="CH325" i="1"/>
  <c r="CH326" i="1"/>
  <c r="CH327" i="1"/>
  <c r="CH328" i="1"/>
  <c r="CH329" i="1"/>
  <c r="CH330" i="1"/>
  <c r="CH331" i="1"/>
  <c r="CH332" i="1"/>
  <c r="CH333" i="1"/>
  <c r="CH334" i="1"/>
  <c r="CH335" i="1"/>
  <c r="CH336" i="1"/>
  <c r="CH337" i="1"/>
  <c r="CH338" i="1"/>
  <c r="CH339" i="1"/>
  <c r="CH340" i="1"/>
  <c r="CH341" i="1"/>
  <c r="CH342" i="1"/>
  <c r="CH343" i="1"/>
  <c r="CH344" i="1"/>
  <c r="CH345" i="1"/>
  <c r="CH346" i="1"/>
  <c r="CH347" i="1"/>
  <c r="CH348" i="1"/>
  <c r="CH349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CH374" i="1"/>
  <c r="CH375" i="1"/>
  <c r="CH376" i="1"/>
  <c r="CH377" i="1"/>
  <c r="CH378" i="1"/>
  <c r="CH379" i="1"/>
  <c r="CH380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3" i="1"/>
  <c r="CH394" i="1"/>
  <c r="CH395" i="1"/>
  <c r="CH396" i="1"/>
  <c r="CH397" i="1"/>
  <c r="CH398" i="1"/>
  <c r="CH399" i="1"/>
  <c r="CH400" i="1"/>
  <c r="CH401" i="1"/>
  <c r="CH402" i="1"/>
  <c r="CH403" i="1"/>
  <c r="CH404" i="1"/>
  <c r="CH405" i="1"/>
  <c r="CH406" i="1"/>
  <c r="CH407" i="1"/>
  <c r="CH408" i="1"/>
  <c r="CH409" i="1"/>
  <c r="CH410" i="1"/>
  <c r="CH411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29" i="1"/>
  <c r="CH430" i="1"/>
  <c r="CH431" i="1"/>
  <c r="CH432" i="1"/>
  <c r="CH433" i="1"/>
  <c r="CH434" i="1"/>
  <c r="CH435" i="1"/>
  <c r="CH436" i="1"/>
  <c r="CH437" i="1"/>
  <c r="CH438" i="1"/>
  <c r="CH439" i="1"/>
  <c r="CH440" i="1"/>
  <c r="CH441" i="1"/>
  <c r="CH442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CH467" i="1"/>
  <c r="CH468" i="1"/>
  <c r="CH469" i="1"/>
  <c r="CH470" i="1"/>
  <c r="CH471" i="1"/>
  <c r="CH472" i="1"/>
  <c r="CH473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2" i="1"/>
  <c r="CH493" i="1"/>
  <c r="CH494" i="1"/>
  <c r="CH495" i="1"/>
  <c r="CH496" i="1"/>
  <c r="CH497" i="1"/>
  <c r="CH498" i="1"/>
  <c r="CH499" i="1"/>
  <c r="CH500" i="1"/>
  <c r="CH501" i="1"/>
  <c r="CH502" i="1"/>
  <c r="CH503" i="1"/>
  <c r="CH504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CH529" i="1"/>
  <c r="CH530" i="1"/>
  <c r="CH531" i="1"/>
  <c r="CH532" i="1"/>
  <c r="CH533" i="1"/>
  <c r="CH534" i="1"/>
  <c r="CH535" i="1"/>
  <c r="CH536" i="1"/>
  <c r="CH537" i="1"/>
  <c r="CH538" i="1"/>
  <c r="CH539" i="1"/>
  <c r="CH540" i="1"/>
  <c r="CH541" i="1"/>
  <c r="CH542" i="1"/>
  <c r="CH543" i="1"/>
  <c r="CH544" i="1"/>
  <c r="CH545" i="1"/>
  <c r="CH546" i="1"/>
  <c r="CH547" i="1"/>
  <c r="CH548" i="1"/>
  <c r="CH549" i="1"/>
  <c r="CH550" i="1"/>
  <c r="CH551" i="1"/>
  <c r="CH552" i="1"/>
  <c r="CH553" i="1"/>
  <c r="CH554" i="1"/>
  <c r="CH555" i="1"/>
  <c r="CH556" i="1"/>
  <c r="CH557" i="1"/>
  <c r="CH558" i="1"/>
  <c r="CH559" i="1"/>
  <c r="CH560" i="1"/>
  <c r="CH561" i="1"/>
  <c r="CH562" i="1"/>
  <c r="CH563" i="1"/>
  <c r="CH564" i="1"/>
  <c r="CH565" i="1"/>
  <c r="CH566" i="1"/>
  <c r="CH567" i="1"/>
  <c r="CH568" i="1"/>
  <c r="CH569" i="1"/>
  <c r="CH570" i="1"/>
  <c r="CH571" i="1"/>
  <c r="CH572" i="1"/>
  <c r="CH573" i="1"/>
  <c r="CH574" i="1"/>
  <c r="CH575" i="1"/>
  <c r="CH576" i="1"/>
  <c r="CH577" i="1"/>
  <c r="CH578" i="1"/>
  <c r="CH579" i="1"/>
  <c r="CH580" i="1"/>
  <c r="CH581" i="1"/>
  <c r="CH582" i="1"/>
  <c r="CH583" i="1"/>
  <c r="CH584" i="1"/>
  <c r="CH585" i="1"/>
  <c r="CH586" i="1"/>
  <c r="CH587" i="1"/>
  <c r="CH588" i="1"/>
  <c r="CH589" i="1"/>
  <c r="CH590" i="1"/>
  <c r="CH591" i="1"/>
  <c r="CH592" i="1"/>
  <c r="CH593" i="1"/>
  <c r="CH594" i="1"/>
  <c r="CH595" i="1"/>
  <c r="CH596" i="1"/>
  <c r="CH597" i="1"/>
  <c r="CH598" i="1"/>
  <c r="CH599" i="1"/>
  <c r="CH600" i="1"/>
  <c r="CH601" i="1"/>
  <c r="CH602" i="1"/>
  <c r="CH603" i="1"/>
  <c r="CH604" i="1"/>
  <c r="CH605" i="1"/>
  <c r="CH606" i="1"/>
  <c r="CH607" i="1"/>
  <c r="CH608" i="1"/>
  <c r="CH609" i="1"/>
  <c r="CH610" i="1"/>
  <c r="CH611" i="1"/>
  <c r="CH612" i="1"/>
  <c r="CH613" i="1"/>
  <c r="CH614" i="1"/>
  <c r="CH615" i="1"/>
  <c r="CH616" i="1"/>
  <c r="CH617" i="1"/>
  <c r="CH618" i="1"/>
  <c r="CH619" i="1"/>
  <c r="CH620" i="1"/>
  <c r="CH621" i="1"/>
  <c r="CH622" i="1"/>
  <c r="CH623" i="1"/>
  <c r="CH624" i="1"/>
  <c r="CH625" i="1"/>
  <c r="CH626" i="1"/>
  <c r="CH627" i="1"/>
  <c r="CH628" i="1"/>
  <c r="CH629" i="1"/>
  <c r="CH630" i="1"/>
  <c r="CH631" i="1"/>
  <c r="CH632" i="1"/>
  <c r="CH633" i="1"/>
  <c r="CH634" i="1"/>
  <c r="CH635" i="1"/>
  <c r="CH636" i="1"/>
  <c r="CH637" i="1"/>
  <c r="CH638" i="1"/>
  <c r="CH639" i="1"/>
  <c r="CH640" i="1"/>
  <c r="CH641" i="1"/>
  <c r="CH642" i="1"/>
  <c r="CH643" i="1"/>
  <c r="CH644" i="1"/>
  <c r="CH645" i="1"/>
  <c r="CH646" i="1"/>
  <c r="CH647" i="1"/>
  <c r="CH648" i="1"/>
  <c r="CH649" i="1"/>
  <c r="CH650" i="1"/>
  <c r="CH651" i="1"/>
  <c r="CH652" i="1"/>
  <c r="CH653" i="1"/>
  <c r="CH654" i="1"/>
  <c r="CH655" i="1"/>
  <c r="CH656" i="1"/>
  <c r="CH657" i="1"/>
  <c r="CH658" i="1"/>
  <c r="CH659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3" i="1"/>
  <c r="CH674" i="1"/>
  <c r="CH675" i="1"/>
  <c r="CH676" i="1"/>
  <c r="CH677" i="1"/>
  <c r="CH678" i="1"/>
  <c r="CH679" i="1"/>
  <c r="CH680" i="1"/>
  <c r="CH681" i="1"/>
  <c r="CH682" i="1"/>
  <c r="CH683" i="1"/>
  <c r="CH684" i="1"/>
  <c r="CH685" i="1"/>
  <c r="CH686" i="1"/>
  <c r="CH687" i="1"/>
  <c r="CH688" i="1"/>
  <c r="CL688" i="1" s="1"/>
  <c r="CH689" i="1"/>
  <c r="CH690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CH715" i="1"/>
  <c r="CH716" i="1"/>
  <c r="CH717" i="1"/>
  <c r="CH718" i="1"/>
  <c r="CH719" i="1"/>
  <c r="CH720" i="1"/>
  <c r="CH721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CH746" i="1"/>
  <c r="CH747" i="1"/>
  <c r="CH748" i="1"/>
  <c r="CH749" i="1"/>
  <c r="CH750" i="1"/>
  <c r="CH751" i="1"/>
  <c r="CH752" i="1"/>
  <c r="CH753" i="1"/>
  <c r="CH754" i="1"/>
  <c r="CH755" i="1"/>
  <c r="CH756" i="1"/>
  <c r="CH757" i="1"/>
  <c r="CH758" i="1"/>
  <c r="CH759" i="1"/>
  <c r="CH760" i="1"/>
  <c r="CH761" i="1"/>
  <c r="CH762" i="1"/>
  <c r="CH763" i="1"/>
  <c r="CH764" i="1"/>
  <c r="CH765" i="1"/>
  <c r="CH766" i="1"/>
  <c r="CH767" i="1"/>
  <c r="CH768" i="1"/>
  <c r="CH769" i="1"/>
  <c r="CH770" i="1"/>
  <c r="CH771" i="1"/>
  <c r="CH772" i="1"/>
  <c r="CH773" i="1"/>
  <c r="CH774" i="1"/>
  <c r="CH775" i="1"/>
  <c r="CH776" i="1"/>
  <c r="CH777" i="1"/>
  <c r="CH778" i="1"/>
  <c r="CH779" i="1"/>
  <c r="CH780" i="1"/>
  <c r="CH781" i="1"/>
  <c r="CH782" i="1"/>
  <c r="CH783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CH808" i="1"/>
  <c r="CH809" i="1"/>
  <c r="CH810" i="1"/>
  <c r="CH811" i="1"/>
  <c r="CH812" i="1"/>
  <c r="CH813" i="1"/>
  <c r="CH814" i="1"/>
  <c r="CH815" i="1"/>
  <c r="CH816" i="1"/>
  <c r="CH817" i="1"/>
  <c r="CH818" i="1"/>
  <c r="CH819" i="1"/>
  <c r="CH820" i="1"/>
  <c r="CH821" i="1"/>
  <c r="CH822" i="1"/>
  <c r="CH823" i="1"/>
  <c r="CH824" i="1"/>
  <c r="CH825" i="1"/>
  <c r="CH826" i="1"/>
  <c r="CH827" i="1"/>
  <c r="CH828" i="1"/>
  <c r="CH829" i="1"/>
  <c r="CH830" i="1"/>
  <c r="CH831" i="1"/>
  <c r="CH832" i="1"/>
  <c r="CH833" i="1"/>
  <c r="CH834" i="1"/>
  <c r="CH835" i="1"/>
  <c r="CH836" i="1"/>
  <c r="CH837" i="1"/>
  <c r="CH838" i="1"/>
  <c r="CH839" i="1"/>
  <c r="CH840" i="1"/>
  <c r="CH841" i="1"/>
  <c r="CH842" i="1"/>
  <c r="CH843" i="1"/>
  <c r="CH844" i="1"/>
  <c r="CH845" i="1"/>
  <c r="CH846" i="1"/>
  <c r="CH847" i="1"/>
  <c r="CH848" i="1"/>
  <c r="CH849" i="1"/>
  <c r="CH850" i="1"/>
  <c r="CH851" i="1"/>
  <c r="CH852" i="1"/>
  <c r="CH853" i="1"/>
  <c r="CH854" i="1"/>
  <c r="CH855" i="1"/>
  <c r="CH856" i="1"/>
  <c r="CH857" i="1"/>
  <c r="CH858" i="1"/>
  <c r="CH859" i="1"/>
  <c r="CH860" i="1"/>
  <c r="CH861" i="1"/>
  <c r="CH862" i="1"/>
  <c r="CH863" i="1"/>
  <c r="CH864" i="1"/>
  <c r="CH865" i="1"/>
  <c r="CH866" i="1"/>
  <c r="CH867" i="1"/>
  <c r="CH868" i="1"/>
  <c r="CH869" i="1"/>
  <c r="CH870" i="1"/>
  <c r="CH871" i="1"/>
  <c r="CH872" i="1"/>
  <c r="CH873" i="1"/>
  <c r="CH874" i="1"/>
  <c r="CH875" i="1"/>
  <c r="CH876" i="1"/>
  <c r="CH877" i="1"/>
  <c r="CH878" i="1"/>
  <c r="CH879" i="1"/>
  <c r="CH880" i="1"/>
  <c r="CH881" i="1"/>
  <c r="CH882" i="1"/>
  <c r="CH883" i="1"/>
  <c r="CH884" i="1"/>
  <c r="CH885" i="1"/>
  <c r="CH886" i="1"/>
  <c r="CH887" i="1"/>
  <c r="CH888" i="1"/>
  <c r="CH889" i="1"/>
  <c r="CH890" i="1"/>
  <c r="CH891" i="1"/>
  <c r="CH892" i="1"/>
  <c r="CH893" i="1"/>
  <c r="CH894" i="1"/>
  <c r="CH895" i="1"/>
  <c r="CH896" i="1"/>
  <c r="CH897" i="1"/>
  <c r="CH898" i="1"/>
  <c r="CH899" i="1"/>
  <c r="CH900" i="1"/>
  <c r="CH901" i="1"/>
  <c r="CH902" i="1"/>
  <c r="CH903" i="1"/>
  <c r="CH904" i="1"/>
  <c r="CH905" i="1"/>
  <c r="CH906" i="1"/>
  <c r="CH907" i="1"/>
  <c r="CH908" i="1"/>
  <c r="CH909" i="1"/>
  <c r="CH910" i="1"/>
  <c r="CH911" i="1"/>
  <c r="CH912" i="1"/>
  <c r="CH913" i="1"/>
  <c r="CH914" i="1"/>
  <c r="CH915" i="1"/>
  <c r="CH916" i="1"/>
  <c r="CH917" i="1"/>
  <c r="CH918" i="1"/>
  <c r="CH919" i="1"/>
  <c r="CH920" i="1"/>
  <c r="CH921" i="1"/>
  <c r="CH922" i="1"/>
  <c r="CH923" i="1"/>
  <c r="CH924" i="1"/>
  <c r="CH925" i="1"/>
  <c r="CH926" i="1"/>
  <c r="CH927" i="1"/>
  <c r="CH928" i="1"/>
  <c r="CH929" i="1"/>
  <c r="CH930" i="1"/>
  <c r="CH931" i="1"/>
  <c r="CH932" i="1"/>
  <c r="CH933" i="1"/>
  <c r="CH934" i="1"/>
  <c r="CH935" i="1"/>
  <c r="CH936" i="1"/>
  <c r="CH937" i="1"/>
  <c r="CH938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H963" i="1"/>
  <c r="CH964" i="1"/>
  <c r="CH965" i="1"/>
  <c r="CH966" i="1"/>
  <c r="CH967" i="1"/>
  <c r="CH968" i="1"/>
  <c r="CH969" i="1"/>
  <c r="CH970" i="1"/>
  <c r="CH971" i="1"/>
  <c r="CH972" i="1"/>
  <c r="CH973" i="1"/>
  <c r="CH974" i="1"/>
  <c r="CH975" i="1"/>
  <c r="CH976" i="1"/>
  <c r="CH977" i="1"/>
  <c r="CH978" i="1"/>
  <c r="CH979" i="1"/>
  <c r="CH980" i="1"/>
  <c r="CH981" i="1"/>
  <c r="CH982" i="1"/>
  <c r="CH983" i="1"/>
  <c r="CH984" i="1"/>
  <c r="CH985" i="1"/>
  <c r="CH986" i="1"/>
  <c r="CH987" i="1"/>
  <c r="CH988" i="1"/>
  <c r="CH989" i="1"/>
  <c r="CH990" i="1"/>
  <c r="CH991" i="1"/>
  <c r="CH992" i="1"/>
  <c r="CH993" i="1"/>
  <c r="CH994" i="1"/>
  <c r="CH995" i="1"/>
  <c r="CH996" i="1"/>
  <c r="CH997" i="1"/>
  <c r="CH998" i="1"/>
  <c r="CH999" i="1"/>
  <c r="CH1000" i="1"/>
  <c r="CH1001" i="1"/>
  <c r="CH1002" i="1"/>
  <c r="CH1003" i="1"/>
  <c r="CH1004" i="1"/>
  <c r="CH1005" i="1"/>
  <c r="CH1006" i="1"/>
  <c r="CH1007" i="1"/>
  <c r="CH1008" i="1"/>
  <c r="CH1009" i="1"/>
  <c r="CH1010" i="1"/>
  <c r="CH1011" i="1"/>
  <c r="CH1012" i="1"/>
  <c r="CH1013" i="1"/>
  <c r="CH1014" i="1"/>
  <c r="CH1015" i="1"/>
  <c r="CH1016" i="1"/>
  <c r="CL1016" i="1" s="1"/>
  <c r="CH1017" i="1"/>
  <c r="CH1018" i="1"/>
  <c r="CH1019" i="1"/>
  <c r="CH1020" i="1"/>
  <c r="CH1021" i="1"/>
  <c r="CH1022" i="1"/>
  <c r="CH1023" i="1"/>
  <c r="CH1024" i="1"/>
  <c r="CH1025" i="1"/>
  <c r="CH1026" i="1"/>
  <c r="CH1027" i="1"/>
  <c r="CH1028" i="1"/>
  <c r="CH1029" i="1"/>
  <c r="CH1030" i="1"/>
  <c r="CH1031" i="1"/>
  <c r="CH1032" i="1"/>
  <c r="CH1033" i="1"/>
  <c r="CH1034" i="1"/>
  <c r="CH1035" i="1"/>
  <c r="CH1036" i="1"/>
  <c r="CH1037" i="1"/>
  <c r="CH1038" i="1"/>
  <c r="CH1039" i="1"/>
  <c r="CH1040" i="1"/>
  <c r="CH1041" i="1"/>
  <c r="CH1042" i="1"/>
  <c r="CH1043" i="1"/>
  <c r="CH1044" i="1"/>
  <c r="CH1045" i="1"/>
  <c r="CH1046" i="1"/>
  <c r="CH1047" i="1"/>
  <c r="CH1048" i="1"/>
  <c r="CH1049" i="1"/>
  <c r="CH1050" i="1"/>
  <c r="CH1051" i="1"/>
  <c r="CH1052" i="1"/>
  <c r="CH1053" i="1"/>
  <c r="CH1054" i="1"/>
  <c r="CH1055" i="1"/>
  <c r="CH1056" i="1"/>
  <c r="CH1057" i="1"/>
  <c r="CH1058" i="1"/>
  <c r="CH1059" i="1"/>
  <c r="CH1060" i="1"/>
  <c r="CH1061" i="1"/>
  <c r="CH1062" i="1"/>
  <c r="CH1063" i="1"/>
  <c r="CH1064" i="1"/>
  <c r="CH1065" i="1"/>
  <c r="CH1066" i="1"/>
  <c r="CH1067" i="1"/>
  <c r="CH1068" i="1"/>
  <c r="CH1069" i="1"/>
  <c r="CH1070" i="1"/>
  <c r="CH1071" i="1"/>
  <c r="CH1072" i="1"/>
  <c r="CH1073" i="1"/>
  <c r="CH1074" i="1"/>
  <c r="CH1075" i="1"/>
  <c r="CH1076" i="1"/>
  <c r="CH1077" i="1"/>
  <c r="CH1078" i="1"/>
  <c r="CH1079" i="1"/>
  <c r="CH1080" i="1"/>
  <c r="CH1081" i="1"/>
  <c r="CH1082" i="1"/>
  <c r="CH1083" i="1"/>
  <c r="CH1084" i="1"/>
  <c r="CH1085" i="1"/>
  <c r="CH1086" i="1"/>
  <c r="CH1087" i="1"/>
  <c r="CH1088" i="1"/>
  <c r="CH1089" i="1"/>
  <c r="CH1090" i="1"/>
  <c r="CH1091" i="1"/>
  <c r="CH1092" i="1"/>
  <c r="CH1093" i="1"/>
  <c r="CH1094" i="1"/>
  <c r="CH1095" i="1"/>
  <c r="CH1096" i="1"/>
  <c r="CH1097" i="1"/>
  <c r="CH1098" i="1"/>
  <c r="CH1099" i="1"/>
  <c r="CH1100" i="1"/>
  <c r="CH1101" i="1"/>
  <c r="CH1102" i="1"/>
  <c r="CH1103" i="1"/>
  <c r="CH1104" i="1"/>
  <c r="CH1105" i="1"/>
  <c r="CH1106" i="1"/>
  <c r="CH1107" i="1"/>
  <c r="CH1108" i="1"/>
  <c r="CH1109" i="1"/>
  <c r="CH1110" i="1"/>
  <c r="CH1111" i="1"/>
  <c r="CH1112" i="1"/>
  <c r="CH1113" i="1"/>
  <c r="CH1114" i="1"/>
  <c r="CH1115" i="1"/>
  <c r="CH1116" i="1"/>
  <c r="CH1117" i="1"/>
  <c r="CH1118" i="1"/>
  <c r="CH1119" i="1"/>
  <c r="CH1120" i="1"/>
  <c r="CH1121" i="1"/>
  <c r="CH1122" i="1"/>
  <c r="CH1123" i="1"/>
  <c r="CH1124" i="1"/>
  <c r="CH1125" i="1"/>
  <c r="CH1126" i="1"/>
  <c r="CH1127" i="1"/>
  <c r="CH1128" i="1"/>
  <c r="CH1129" i="1"/>
  <c r="CH1130" i="1"/>
  <c r="CH1131" i="1"/>
  <c r="CH1132" i="1"/>
  <c r="CH1133" i="1"/>
  <c r="CH1134" i="1"/>
  <c r="CH1135" i="1"/>
  <c r="CH1136" i="1"/>
  <c r="CH1137" i="1"/>
  <c r="CH1138" i="1"/>
  <c r="CH1139" i="1"/>
  <c r="CH1140" i="1"/>
  <c r="CH1141" i="1"/>
  <c r="CH1142" i="1"/>
  <c r="CH1143" i="1"/>
  <c r="CH1144" i="1"/>
  <c r="CH1145" i="1"/>
  <c r="CH1146" i="1"/>
  <c r="CH1147" i="1"/>
  <c r="CH1148" i="1"/>
  <c r="CH1149" i="1"/>
  <c r="CH1150" i="1"/>
  <c r="CH1151" i="1"/>
  <c r="CH1152" i="1"/>
  <c r="CH1153" i="1"/>
  <c r="CH1154" i="1"/>
  <c r="CH1155" i="1"/>
  <c r="CH1156" i="1"/>
  <c r="CH1157" i="1"/>
  <c r="CH1158" i="1"/>
  <c r="CH1159" i="1"/>
  <c r="CH1160" i="1"/>
  <c r="CH1161" i="1"/>
  <c r="CH1162" i="1"/>
  <c r="CH1163" i="1"/>
  <c r="CH1164" i="1"/>
  <c r="CH1165" i="1"/>
  <c r="CH1166" i="1"/>
  <c r="CH1167" i="1"/>
  <c r="CH1168" i="1"/>
  <c r="CH1169" i="1"/>
  <c r="CH1170" i="1"/>
  <c r="CH1171" i="1"/>
  <c r="CH1172" i="1"/>
  <c r="CH1173" i="1"/>
  <c r="CH1174" i="1"/>
  <c r="CH1175" i="1"/>
  <c r="CH1176" i="1"/>
  <c r="CH1177" i="1"/>
  <c r="CH1178" i="1"/>
  <c r="CH1179" i="1"/>
  <c r="CH1180" i="1"/>
  <c r="CH1181" i="1"/>
  <c r="CH1182" i="1"/>
  <c r="CH1183" i="1"/>
  <c r="CH1184" i="1"/>
  <c r="CH1185" i="1"/>
  <c r="CH1186" i="1"/>
  <c r="CH1187" i="1"/>
  <c r="CH1188" i="1"/>
  <c r="CH1189" i="1"/>
  <c r="CH1190" i="1"/>
  <c r="CH1191" i="1"/>
  <c r="CH1192" i="1"/>
  <c r="CH1193" i="1"/>
  <c r="CH1194" i="1"/>
  <c r="CH1195" i="1"/>
  <c r="CH1196" i="1"/>
  <c r="CH1197" i="1"/>
  <c r="CH1198" i="1"/>
  <c r="CH1199" i="1"/>
  <c r="CH1200" i="1"/>
  <c r="CH1201" i="1"/>
  <c r="CH1202" i="1"/>
  <c r="CH1203" i="1"/>
  <c r="CH1204" i="1"/>
  <c r="CH1205" i="1"/>
  <c r="CH1206" i="1"/>
  <c r="CH1207" i="1"/>
  <c r="CH1208" i="1"/>
  <c r="CH1209" i="1"/>
  <c r="CH1210" i="1"/>
  <c r="CH1211" i="1"/>
  <c r="CH1212" i="1"/>
  <c r="CH1213" i="1"/>
  <c r="CH1214" i="1"/>
  <c r="CH1215" i="1"/>
  <c r="CH1216" i="1"/>
  <c r="CH1217" i="1"/>
  <c r="CH1218" i="1"/>
  <c r="CH1219" i="1"/>
  <c r="CH1220" i="1"/>
  <c r="CH1221" i="1"/>
  <c r="CH1222" i="1"/>
  <c r="CH1223" i="1"/>
  <c r="CH1224" i="1"/>
  <c r="CH1225" i="1"/>
  <c r="CH1226" i="1"/>
  <c r="CH1227" i="1"/>
  <c r="CH1228" i="1"/>
  <c r="CH1229" i="1"/>
  <c r="CH1230" i="1"/>
  <c r="CH1231" i="1"/>
  <c r="CH1232" i="1"/>
  <c r="CH1233" i="1"/>
  <c r="CH1234" i="1"/>
  <c r="CH1235" i="1"/>
  <c r="CH1236" i="1"/>
  <c r="CH1237" i="1"/>
  <c r="CH1238" i="1"/>
  <c r="CH1239" i="1"/>
  <c r="CH1240" i="1"/>
  <c r="CH1241" i="1"/>
  <c r="CH1242" i="1"/>
  <c r="CH1243" i="1"/>
  <c r="CH1244" i="1"/>
  <c r="CH1245" i="1"/>
  <c r="CH1246" i="1"/>
  <c r="CH1247" i="1"/>
  <c r="CH1248" i="1"/>
  <c r="CH1249" i="1"/>
  <c r="CH1250" i="1"/>
  <c r="CH1251" i="1"/>
  <c r="CH1252" i="1"/>
  <c r="CH1253" i="1"/>
  <c r="CH1254" i="1"/>
  <c r="CH1255" i="1"/>
  <c r="CH1256" i="1"/>
  <c r="CH1257" i="1"/>
  <c r="CH1258" i="1"/>
  <c r="CH1259" i="1"/>
  <c r="CH1260" i="1"/>
  <c r="CH1261" i="1"/>
  <c r="CH1262" i="1"/>
  <c r="CH1263" i="1"/>
  <c r="CH1264" i="1"/>
  <c r="CH1265" i="1"/>
  <c r="CH1266" i="1"/>
  <c r="CH1267" i="1"/>
  <c r="CH1268" i="1"/>
  <c r="CH1269" i="1"/>
  <c r="CH1270" i="1"/>
  <c r="CH1271" i="1"/>
  <c r="CH1272" i="1"/>
  <c r="CH1273" i="1"/>
  <c r="CH1274" i="1"/>
  <c r="CH1275" i="1"/>
  <c r="CH1276" i="1"/>
  <c r="CH1277" i="1"/>
  <c r="CH1278" i="1"/>
  <c r="CH1279" i="1"/>
  <c r="CH1280" i="1"/>
  <c r="CH1281" i="1"/>
  <c r="CH1282" i="1"/>
  <c r="CH1283" i="1"/>
  <c r="CH1284" i="1"/>
  <c r="CH1285" i="1"/>
  <c r="CH1286" i="1"/>
  <c r="CH1287" i="1"/>
  <c r="CH1288" i="1"/>
  <c r="CH1289" i="1"/>
  <c r="CH1290" i="1"/>
  <c r="CH1291" i="1"/>
  <c r="CH1292" i="1"/>
  <c r="CH1293" i="1"/>
  <c r="CH1294" i="1"/>
  <c r="CH1295" i="1"/>
  <c r="CH1296" i="1"/>
  <c r="CH1297" i="1"/>
  <c r="CH1298" i="1"/>
  <c r="CH1299" i="1"/>
  <c r="CH1300" i="1"/>
  <c r="CH1301" i="1"/>
  <c r="CH1302" i="1"/>
  <c r="CH1303" i="1"/>
  <c r="CH1304" i="1"/>
  <c r="CH1305" i="1"/>
  <c r="CH1306" i="1"/>
  <c r="CH1307" i="1"/>
  <c r="CH1308" i="1"/>
  <c r="CH1309" i="1"/>
  <c r="CH1310" i="1"/>
  <c r="CH1311" i="1"/>
  <c r="CH1312" i="1"/>
  <c r="CH1313" i="1"/>
  <c r="CH1314" i="1"/>
  <c r="CH1315" i="1"/>
  <c r="CH1316" i="1"/>
  <c r="CH1317" i="1"/>
  <c r="CH1318" i="1"/>
  <c r="CH1319" i="1"/>
  <c r="CH1320" i="1"/>
  <c r="CH1321" i="1"/>
  <c r="CH1322" i="1"/>
  <c r="CH1323" i="1"/>
  <c r="CH1324" i="1"/>
  <c r="CH1325" i="1"/>
  <c r="CH1326" i="1"/>
  <c r="CH1327" i="1"/>
  <c r="CH1328" i="1"/>
  <c r="CH1329" i="1"/>
  <c r="CH1330" i="1"/>
  <c r="CH1331" i="1"/>
  <c r="CH1332" i="1"/>
  <c r="CH1333" i="1"/>
  <c r="CH1334" i="1"/>
  <c r="CH1335" i="1"/>
  <c r="CH1336" i="1"/>
  <c r="CH1337" i="1"/>
  <c r="CH1338" i="1"/>
  <c r="CH1339" i="1"/>
  <c r="CH1340" i="1"/>
  <c r="CH1341" i="1"/>
  <c r="CH1342" i="1"/>
  <c r="CH1343" i="1"/>
  <c r="CH1344" i="1"/>
  <c r="CH1345" i="1"/>
  <c r="CH1346" i="1"/>
  <c r="CH1347" i="1"/>
  <c r="CH1348" i="1"/>
  <c r="CH1349" i="1"/>
  <c r="CH1350" i="1"/>
  <c r="CH1351" i="1"/>
  <c r="CH1352" i="1"/>
  <c r="CH1353" i="1"/>
  <c r="CH1354" i="1"/>
  <c r="CH1355" i="1"/>
  <c r="CH1356" i="1"/>
  <c r="CH1357" i="1"/>
  <c r="CH1358" i="1"/>
  <c r="CH1359" i="1"/>
  <c r="CH1360" i="1"/>
  <c r="CH1361" i="1"/>
  <c r="CH1362" i="1"/>
  <c r="CH1363" i="1"/>
  <c r="CH1364" i="1"/>
  <c r="CH1365" i="1"/>
  <c r="CH1366" i="1"/>
  <c r="CH1367" i="1"/>
  <c r="CH1368" i="1"/>
  <c r="CH1369" i="1"/>
  <c r="CH1370" i="1"/>
  <c r="CH1371" i="1"/>
  <c r="CH1372" i="1"/>
  <c r="CH1373" i="1"/>
  <c r="CH1374" i="1"/>
  <c r="CH1375" i="1"/>
  <c r="CH1376" i="1"/>
  <c r="CH1377" i="1"/>
  <c r="CH1378" i="1"/>
  <c r="CH1379" i="1"/>
  <c r="CH1380" i="1"/>
  <c r="CH1381" i="1"/>
  <c r="CH1382" i="1"/>
  <c r="CH1383" i="1"/>
  <c r="CH1384" i="1"/>
  <c r="CH1385" i="1"/>
  <c r="CH1386" i="1"/>
  <c r="CH1387" i="1"/>
  <c r="CH1388" i="1"/>
  <c r="CH1389" i="1"/>
  <c r="CH1390" i="1"/>
  <c r="CH1391" i="1"/>
  <c r="CH1392" i="1"/>
  <c r="CH1393" i="1"/>
  <c r="CH1394" i="1"/>
  <c r="CH1395" i="1"/>
  <c r="CH1396" i="1"/>
  <c r="CH1397" i="1"/>
  <c r="CH1398" i="1"/>
  <c r="CH1399" i="1"/>
  <c r="CH1400" i="1"/>
  <c r="CH1401" i="1"/>
  <c r="CH1402" i="1"/>
  <c r="CH1403" i="1"/>
  <c r="CH1404" i="1"/>
  <c r="CH1405" i="1"/>
  <c r="CH1406" i="1"/>
  <c r="CH1407" i="1"/>
  <c r="CH1408" i="1"/>
  <c r="CH1409" i="1"/>
  <c r="CH1410" i="1"/>
  <c r="CH1411" i="1"/>
  <c r="CH1412" i="1"/>
  <c r="CH1413" i="1"/>
  <c r="CH1414" i="1"/>
  <c r="CH1415" i="1"/>
  <c r="CH1416" i="1"/>
  <c r="CH1417" i="1"/>
  <c r="CH1418" i="1"/>
  <c r="CH1419" i="1"/>
  <c r="CH1420" i="1"/>
  <c r="CH1421" i="1"/>
  <c r="CH1422" i="1"/>
  <c r="CH1423" i="1"/>
  <c r="CH1424" i="1"/>
  <c r="CH1425" i="1"/>
  <c r="CH1426" i="1"/>
  <c r="CH1427" i="1"/>
  <c r="CH1428" i="1"/>
  <c r="CH1429" i="1"/>
  <c r="CH1430" i="1"/>
  <c r="CH1431" i="1"/>
  <c r="CH1432" i="1"/>
  <c r="CH1433" i="1"/>
  <c r="CH1434" i="1"/>
  <c r="CH1435" i="1"/>
  <c r="CH1436" i="1"/>
  <c r="CH1437" i="1"/>
  <c r="CH1438" i="1"/>
  <c r="CH1439" i="1"/>
  <c r="CH1440" i="1"/>
  <c r="CH1441" i="1"/>
  <c r="CH1442" i="1"/>
  <c r="CH1443" i="1"/>
  <c r="CH1444" i="1"/>
  <c r="CH1445" i="1"/>
  <c r="CH1446" i="1"/>
  <c r="CH1447" i="1"/>
  <c r="CH1448" i="1"/>
  <c r="CH1449" i="1"/>
  <c r="CH1450" i="1"/>
  <c r="CH1451" i="1"/>
  <c r="CH1452" i="1"/>
  <c r="CH1453" i="1"/>
  <c r="CH1454" i="1"/>
  <c r="CH1455" i="1"/>
  <c r="CH1456" i="1"/>
  <c r="CH1457" i="1"/>
  <c r="CH1458" i="1"/>
  <c r="CH1459" i="1"/>
  <c r="CH1460" i="1"/>
  <c r="CH1461" i="1"/>
  <c r="CH1462" i="1"/>
  <c r="CH1463" i="1"/>
  <c r="CH1464" i="1"/>
  <c r="CH1465" i="1"/>
  <c r="CH1466" i="1"/>
  <c r="CH1467" i="1"/>
  <c r="CH1468" i="1"/>
  <c r="CH1469" i="1"/>
  <c r="CH1470" i="1"/>
  <c r="CH1471" i="1"/>
  <c r="CH1472" i="1"/>
  <c r="CH1473" i="1"/>
  <c r="CH1474" i="1"/>
  <c r="CH1475" i="1"/>
  <c r="CH1476" i="1"/>
  <c r="CH1477" i="1"/>
  <c r="CH1478" i="1"/>
  <c r="CH1479" i="1"/>
  <c r="CH1480" i="1"/>
  <c r="CH1481" i="1"/>
  <c r="CH1482" i="1"/>
  <c r="CH1483" i="1"/>
  <c r="CH1484" i="1"/>
  <c r="CH1485" i="1"/>
  <c r="CH1486" i="1"/>
  <c r="CH1487" i="1"/>
  <c r="CH1488" i="1"/>
  <c r="CH1489" i="1"/>
  <c r="CH1490" i="1"/>
  <c r="CH1491" i="1"/>
  <c r="CH1492" i="1"/>
  <c r="CH1493" i="1"/>
  <c r="CH1494" i="1"/>
  <c r="CH1495" i="1"/>
  <c r="CH1496" i="1"/>
  <c r="CH1497" i="1"/>
  <c r="CH1498" i="1"/>
  <c r="CH1499" i="1"/>
  <c r="CH1500" i="1"/>
  <c r="CH1501" i="1"/>
  <c r="CH1502" i="1"/>
  <c r="CH1503" i="1"/>
  <c r="CH1504" i="1"/>
  <c r="CH1505" i="1"/>
  <c r="CH1506" i="1"/>
  <c r="CH1507" i="1"/>
  <c r="CH1508" i="1"/>
  <c r="CH1509" i="1"/>
  <c r="CH1510" i="1"/>
  <c r="CH1511" i="1"/>
  <c r="CH1512" i="1"/>
  <c r="CH1513" i="1"/>
  <c r="CH1514" i="1"/>
  <c r="CH1515" i="1"/>
  <c r="CH1516" i="1"/>
  <c r="CH1517" i="1"/>
  <c r="CH1518" i="1"/>
  <c r="CH1519" i="1"/>
  <c r="CH1520" i="1"/>
  <c r="CH1521" i="1"/>
  <c r="CH1522" i="1"/>
  <c r="CH1523" i="1"/>
  <c r="CH1524" i="1"/>
  <c r="CH1525" i="1"/>
  <c r="CH1526" i="1"/>
  <c r="CH1527" i="1"/>
  <c r="CH1528" i="1"/>
  <c r="CH1529" i="1"/>
  <c r="CH1530" i="1"/>
  <c r="CH1531" i="1"/>
  <c r="CH1532" i="1"/>
  <c r="CH1533" i="1"/>
  <c r="CH1534" i="1"/>
  <c r="CH1535" i="1"/>
  <c r="CH1536" i="1"/>
  <c r="CH1537" i="1"/>
  <c r="CH1538" i="1"/>
  <c r="CH1539" i="1"/>
  <c r="CH1540" i="1"/>
  <c r="CH1541" i="1"/>
  <c r="CH1542" i="1"/>
  <c r="CH1543" i="1"/>
  <c r="CH1544" i="1"/>
  <c r="CH1545" i="1"/>
  <c r="CH1546" i="1"/>
  <c r="CH1547" i="1"/>
  <c r="CH1548" i="1"/>
  <c r="CH1549" i="1"/>
  <c r="CI3" i="1"/>
  <c r="CI4" i="1"/>
  <c r="CI5" i="1"/>
  <c r="CI6" i="1"/>
  <c r="CI7" i="1"/>
  <c r="CI8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6" i="1"/>
  <c r="CI27" i="1"/>
  <c r="CI28" i="1"/>
  <c r="CI29" i="1"/>
  <c r="CI30" i="1"/>
  <c r="CI31" i="1"/>
  <c r="CI32" i="1"/>
  <c r="CI33" i="1"/>
  <c r="CI34" i="1"/>
  <c r="CI35" i="1"/>
  <c r="CI36" i="1"/>
  <c r="CI37" i="1"/>
  <c r="CI38" i="1"/>
  <c r="CI39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59" i="1"/>
  <c r="CI60" i="1"/>
  <c r="CI61" i="1"/>
  <c r="CI62" i="1"/>
  <c r="CI63" i="1"/>
  <c r="CI64" i="1"/>
  <c r="CI65" i="1"/>
  <c r="CI66" i="1"/>
  <c r="CI67" i="1"/>
  <c r="CI68" i="1"/>
  <c r="CI69" i="1"/>
  <c r="CI70" i="1"/>
  <c r="CI71" i="1"/>
  <c r="CI72" i="1"/>
  <c r="CI73" i="1"/>
  <c r="CI74" i="1"/>
  <c r="CI75" i="1"/>
  <c r="CI76" i="1"/>
  <c r="CI77" i="1"/>
  <c r="CI78" i="1"/>
  <c r="CI79" i="1"/>
  <c r="CI80" i="1"/>
  <c r="CI81" i="1"/>
  <c r="CI82" i="1"/>
  <c r="CI83" i="1"/>
  <c r="CI84" i="1"/>
  <c r="CI85" i="1"/>
  <c r="CI86" i="1"/>
  <c r="CI87" i="1"/>
  <c r="CI88" i="1"/>
  <c r="CI89" i="1"/>
  <c r="CI90" i="1"/>
  <c r="CI91" i="1"/>
  <c r="CI92" i="1"/>
  <c r="CI93" i="1"/>
  <c r="CI94" i="1"/>
  <c r="CI95" i="1"/>
  <c r="CI96" i="1"/>
  <c r="CI97" i="1"/>
  <c r="CI98" i="1"/>
  <c r="CI99" i="1"/>
  <c r="CI100" i="1"/>
  <c r="CI101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4" i="1"/>
  <c r="CI115" i="1"/>
  <c r="CI116" i="1"/>
  <c r="CI117" i="1"/>
  <c r="CI118" i="1"/>
  <c r="CI119" i="1"/>
  <c r="CI120" i="1"/>
  <c r="CI121" i="1"/>
  <c r="CI122" i="1"/>
  <c r="CI123" i="1"/>
  <c r="CI124" i="1"/>
  <c r="CI125" i="1"/>
  <c r="CI126" i="1"/>
  <c r="CI127" i="1"/>
  <c r="CI128" i="1"/>
  <c r="CI129" i="1"/>
  <c r="CI130" i="1"/>
  <c r="CI131" i="1"/>
  <c r="CI132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5" i="1"/>
  <c r="CI146" i="1"/>
  <c r="CI147" i="1"/>
  <c r="CI148" i="1"/>
  <c r="CI149" i="1"/>
  <c r="CI150" i="1"/>
  <c r="CI151" i="1"/>
  <c r="CI152" i="1"/>
  <c r="CI153" i="1"/>
  <c r="CI154" i="1"/>
  <c r="CI155" i="1"/>
  <c r="CI156" i="1"/>
  <c r="CI157" i="1"/>
  <c r="CI158" i="1"/>
  <c r="CI159" i="1"/>
  <c r="CI160" i="1"/>
  <c r="CI161" i="1"/>
  <c r="CI162" i="1"/>
  <c r="CI163" i="1"/>
  <c r="CI164" i="1"/>
  <c r="CI165" i="1"/>
  <c r="CI166" i="1"/>
  <c r="CI167" i="1"/>
  <c r="CI168" i="1"/>
  <c r="CI169" i="1"/>
  <c r="CI170" i="1"/>
  <c r="CI171" i="1"/>
  <c r="CI172" i="1"/>
  <c r="CI173" i="1"/>
  <c r="CI174" i="1"/>
  <c r="CI175" i="1"/>
  <c r="CI176" i="1"/>
  <c r="CI177" i="1"/>
  <c r="CI178" i="1"/>
  <c r="CI179" i="1"/>
  <c r="CI180" i="1"/>
  <c r="CI181" i="1"/>
  <c r="CI182" i="1"/>
  <c r="CI183" i="1"/>
  <c r="CI184" i="1"/>
  <c r="CI185" i="1"/>
  <c r="CI186" i="1"/>
  <c r="CI187" i="1"/>
  <c r="CI188" i="1"/>
  <c r="CI189" i="1"/>
  <c r="CI190" i="1"/>
  <c r="CI191" i="1"/>
  <c r="CI192" i="1"/>
  <c r="CI193" i="1"/>
  <c r="CI194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I219" i="1"/>
  <c r="CI220" i="1"/>
  <c r="CI221" i="1"/>
  <c r="CI222" i="1"/>
  <c r="CI223" i="1"/>
  <c r="CI224" i="1"/>
  <c r="CI225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CI250" i="1"/>
  <c r="CI251" i="1"/>
  <c r="CI252" i="1"/>
  <c r="CI253" i="1"/>
  <c r="CI254" i="1"/>
  <c r="CI255" i="1"/>
  <c r="CI256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69" i="1"/>
  <c r="CI270" i="1"/>
  <c r="CI271" i="1"/>
  <c r="CI272" i="1"/>
  <c r="CI273" i="1"/>
  <c r="CI274" i="1"/>
  <c r="CI275" i="1"/>
  <c r="CI276" i="1"/>
  <c r="CI277" i="1"/>
  <c r="CI278" i="1"/>
  <c r="CI279" i="1"/>
  <c r="CI280" i="1"/>
  <c r="CI281" i="1"/>
  <c r="CI282" i="1"/>
  <c r="CI283" i="1"/>
  <c r="CI284" i="1"/>
  <c r="CI285" i="1"/>
  <c r="CI286" i="1"/>
  <c r="CI287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I312" i="1"/>
  <c r="CI313" i="1"/>
  <c r="CI314" i="1"/>
  <c r="CI315" i="1"/>
  <c r="CI316" i="1"/>
  <c r="CI317" i="1"/>
  <c r="CI318" i="1"/>
  <c r="CI319" i="1"/>
  <c r="CI320" i="1"/>
  <c r="CI321" i="1"/>
  <c r="CI322" i="1"/>
  <c r="CI323" i="1"/>
  <c r="CI324" i="1"/>
  <c r="CI325" i="1"/>
  <c r="CI326" i="1"/>
  <c r="CI327" i="1"/>
  <c r="CI328" i="1"/>
  <c r="CI329" i="1"/>
  <c r="CI330" i="1"/>
  <c r="CI331" i="1"/>
  <c r="CI332" i="1"/>
  <c r="CI333" i="1"/>
  <c r="CI334" i="1"/>
  <c r="CI335" i="1"/>
  <c r="CI336" i="1"/>
  <c r="CI337" i="1"/>
  <c r="CI338" i="1"/>
  <c r="CI339" i="1"/>
  <c r="CI340" i="1"/>
  <c r="CI341" i="1"/>
  <c r="CI342" i="1"/>
  <c r="CI343" i="1"/>
  <c r="CI344" i="1"/>
  <c r="CI345" i="1"/>
  <c r="CI346" i="1"/>
  <c r="CI347" i="1"/>
  <c r="CI348" i="1"/>
  <c r="CI349" i="1"/>
  <c r="CI350" i="1"/>
  <c r="CI351" i="1"/>
  <c r="CI352" i="1"/>
  <c r="CI353" i="1"/>
  <c r="CI354" i="1"/>
  <c r="CI355" i="1"/>
  <c r="CI356" i="1"/>
  <c r="CI357" i="1"/>
  <c r="CI358" i="1"/>
  <c r="CI359" i="1"/>
  <c r="CI360" i="1"/>
  <c r="CI361" i="1"/>
  <c r="CI362" i="1"/>
  <c r="CI363" i="1"/>
  <c r="CI364" i="1"/>
  <c r="CI365" i="1"/>
  <c r="CI366" i="1"/>
  <c r="CI367" i="1"/>
  <c r="CI368" i="1"/>
  <c r="CI369" i="1"/>
  <c r="CI370" i="1"/>
  <c r="CI371" i="1"/>
  <c r="CI372" i="1"/>
  <c r="CI373" i="1"/>
  <c r="CI374" i="1"/>
  <c r="CI375" i="1"/>
  <c r="CI376" i="1"/>
  <c r="CI377" i="1"/>
  <c r="CI378" i="1"/>
  <c r="CI379" i="1"/>
  <c r="CI380" i="1"/>
  <c r="CI381" i="1"/>
  <c r="CI382" i="1"/>
  <c r="CI383" i="1"/>
  <c r="CI384" i="1"/>
  <c r="CI385" i="1"/>
  <c r="CI386" i="1"/>
  <c r="CI387" i="1"/>
  <c r="CI388" i="1"/>
  <c r="CI389" i="1"/>
  <c r="CI390" i="1"/>
  <c r="CI391" i="1"/>
  <c r="CI392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405" i="1"/>
  <c r="CI406" i="1"/>
  <c r="CI407" i="1"/>
  <c r="CI408" i="1"/>
  <c r="CI409" i="1"/>
  <c r="CI410" i="1"/>
  <c r="CI411" i="1"/>
  <c r="CI412" i="1"/>
  <c r="CI413" i="1"/>
  <c r="CI414" i="1"/>
  <c r="CI415" i="1"/>
  <c r="CI416" i="1"/>
  <c r="CI417" i="1"/>
  <c r="CI418" i="1"/>
  <c r="CI419" i="1"/>
  <c r="CI420" i="1"/>
  <c r="CI421" i="1"/>
  <c r="CI422" i="1"/>
  <c r="CI423" i="1"/>
  <c r="CI424" i="1"/>
  <c r="CI425" i="1"/>
  <c r="CI426" i="1"/>
  <c r="CI427" i="1"/>
  <c r="CI428" i="1"/>
  <c r="CI429" i="1"/>
  <c r="CI430" i="1"/>
  <c r="CI431" i="1"/>
  <c r="CI432" i="1"/>
  <c r="CI433" i="1"/>
  <c r="CI434" i="1"/>
  <c r="CI435" i="1"/>
  <c r="CI436" i="1"/>
  <c r="CI437" i="1"/>
  <c r="CI438" i="1"/>
  <c r="CI439" i="1"/>
  <c r="CI440" i="1"/>
  <c r="CI441" i="1"/>
  <c r="CI442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CI467" i="1"/>
  <c r="CI468" i="1"/>
  <c r="CI469" i="1"/>
  <c r="CI470" i="1"/>
  <c r="CI471" i="1"/>
  <c r="CI472" i="1"/>
  <c r="CI473" i="1"/>
  <c r="CI474" i="1"/>
  <c r="CI475" i="1"/>
  <c r="CI476" i="1"/>
  <c r="CI477" i="1"/>
  <c r="CI478" i="1"/>
  <c r="CI479" i="1"/>
  <c r="CI480" i="1"/>
  <c r="CI481" i="1"/>
  <c r="CI482" i="1"/>
  <c r="CI483" i="1"/>
  <c r="CI484" i="1"/>
  <c r="CI485" i="1"/>
  <c r="CI486" i="1"/>
  <c r="CI487" i="1"/>
  <c r="CI488" i="1"/>
  <c r="CI489" i="1"/>
  <c r="CI490" i="1"/>
  <c r="CI491" i="1"/>
  <c r="CI492" i="1"/>
  <c r="CI493" i="1"/>
  <c r="CI494" i="1"/>
  <c r="CI495" i="1"/>
  <c r="CI496" i="1"/>
  <c r="CI497" i="1"/>
  <c r="CI498" i="1"/>
  <c r="CI499" i="1"/>
  <c r="CI500" i="1"/>
  <c r="CI501" i="1"/>
  <c r="CI502" i="1"/>
  <c r="CI503" i="1"/>
  <c r="CI504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7" i="1"/>
  <c r="CI518" i="1"/>
  <c r="CI519" i="1"/>
  <c r="CI520" i="1"/>
  <c r="CI521" i="1"/>
  <c r="CI522" i="1"/>
  <c r="CI523" i="1"/>
  <c r="CI524" i="1"/>
  <c r="CI525" i="1"/>
  <c r="CI526" i="1"/>
  <c r="CI527" i="1"/>
  <c r="CI528" i="1"/>
  <c r="CI529" i="1"/>
  <c r="CI530" i="1"/>
  <c r="CI531" i="1"/>
  <c r="CI532" i="1"/>
  <c r="CI533" i="1"/>
  <c r="CI534" i="1"/>
  <c r="CI535" i="1"/>
  <c r="CI536" i="1"/>
  <c r="CI537" i="1"/>
  <c r="CI538" i="1"/>
  <c r="CI539" i="1"/>
  <c r="CI540" i="1"/>
  <c r="CI541" i="1"/>
  <c r="CI542" i="1"/>
  <c r="CI543" i="1"/>
  <c r="CI544" i="1"/>
  <c r="CI545" i="1"/>
  <c r="CI546" i="1"/>
  <c r="CI547" i="1"/>
  <c r="CI548" i="1"/>
  <c r="CI549" i="1"/>
  <c r="CI550" i="1"/>
  <c r="CI551" i="1"/>
  <c r="CI552" i="1"/>
  <c r="CI553" i="1"/>
  <c r="CI554" i="1"/>
  <c r="CI555" i="1"/>
  <c r="CI556" i="1"/>
  <c r="CI557" i="1"/>
  <c r="CI558" i="1"/>
  <c r="CI559" i="1"/>
  <c r="CI560" i="1"/>
  <c r="CI561" i="1"/>
  <c r="CI562" i="1"/>
  <c r="CI563" i="1"/>
  <c r="CI564" i="1"/>
  <c r="CI565" i="1"/>
  <c r="CI566" i="1"/>
  <c r="CI567" i="1"/>
  <c r="CI568" i="1"/>
  <c r="CI569" i="1"/>
  <c r="CI570" i="1"/>
  <c r="CI571" i="1"/>
  <c r="CI572" i="1"/>
  <c r="CI573" i="1"/>
  <c r="CI574" i="1"/>
  <c r="CI575" i="1"/>
  <c r="CI576" i="1"/>
  <c r="CI577" i="1"/>
  <c r="CI578" i="1"/>
  <c r="CI579" i="1"/>
  <c r="CI580" i="1"/>
  <c r="CI581" i="1"/>
  <c r="CI582" i="1"/>
  <c r="CI583" i="1"/>
  <c r="CI584" i="1"/>
  <c r="CI585" i="1"/>
  <c r="CI586" i="1"/>
  <c r="CI587" i="1"/>
  <c r="CI588" i="1"/>
  <c r="CI589" i="1"/>
  <c r="CI590" i="1"/>
  <c r="CI591" i="1"/>
  <c r="CI592" i="1"/>
  <c r="CI593" i="1"/>
  <c r="CI594" i="1"/>
  <c r="CI595" i="1"/>
  <c r="CI596" i="1"/>
  <c r="CI597" i="1"/>
  <c r="CI598" i="1"/>
  <c r="CI599" i="1"/>
  <c r="CI600" i="1"/>
  <c r="CI601" i="1"/>
  <c r="CI602" i="1"/>
  <c r="CI603" i="1"/>
  <c r="CI604" i="1"/>
  <c r="CI605" i="1"/>
  <c r="CI606" i="1"/>
  <c r="CI607" i="1"/>
  <c r="CI608" i="1"/>
  <c r="CI609" i="1"/>
  <c r="CI610" i="1"/>
  <c r="CI611" i="1"/>
  <c r="CI612" i="1"/>
  <c r="CI613" i="1"/>
  <c r="CI614" i="1"/>
  <c r="CI615" i="1"/>
  <c r="CI616" i="1"/>
  <c r="CI617" i="1"/>
  <c r="CI618" i="1"/>
  <c r="CI619" i="1"/>
  <c r="CI620" i="1"/>
  <c r="CI621" i="1"/>
  <c r="CI622" i="1"/>
  <c r="CI623" i="1"/>
  <c r="CI624" i="1"/>
  <c r="CI625" i="1"/>
  <c r="CI626" i="1"/>
  <c r="CI627" i="1"/>
  <c r="CI628" i="1"/>
  <c r="CI629" i="1"/>
  <c r="CI630" i="1"/>
  <c r="CI631" i="1"/>
  <c r="CI632" i="1"/>
  <c r="CI633" i="1"/>
  <c r="CI634" i="1"/>
  <c r="CI635" i="1"/>
  <c r="CI636" i="1"/>
  <c r="CI637" i="1"/>
  <c r="CI638" i="1"/>
  <c r="CI639" i="1"/>
  <c r="CI640" i="1"/>
  <c r="CI641" i="1"/>
  <c r="CI642" i="1"/>
  <c r="CI643" i="1"/>
  <c r="CI644" i="1"/>
  <c r="CI645" i="1"/>
  <c r="CI646" i="1"/>
  <c r="CI647" i="1"/>
  <c r="CI648" i="1"/>
  <c r="CI649" i="1"/>
  <c r="CI650" i="1"/>
  <c r="CI651" i="1"/>
  <c r="CI652" i="1"/>
  <c r="CI653" i="1"/>
  <c r="CI654" i="1"/>
  <c r="CI655" i="1"/>
  <c r="CI656" i="1"/>
  <c r="CI657" i="1"/>
  <c r="CI658" i="1"/>
  <c r="CI659" i="1"/>
  <c r="CI660" i="1"/>
  <c r="CI661" i="1"/>
  <c r="CI662" i="1"/>
  <c r="CI663" i="1"/>
  <c r="CI664" i="1"/>
  <c r="CI665" i="1"/>
  <c r="CI666" i="1"/>
  <c r="CI667" i="1"/>
  <c r="CI668" i="1"/>
  <c r="CI669" i="1"/>
  <c r="CI670" i="1"/>
  <c r="CI671" i="1"/>
  <c r="CI672" i="1"/>
  <c r="CI673" i="1"/>
  <c r="CI674" i="1"/>
  <c r="CI675" i="1"/>
  <c r="CI676" i="1"/>
  <c r="CI677" i="1"/>
  <c r="CI678" i="1"/>
  <c r="CI679" i="1"/>
  <c r="CI680" i="1"/>
  <c r="CI681" i="1"/>
  <c r="CI682" i="1"/>
  <c r="CI683" i="1"/>
  <c r="CI684" i="1"/>
  <c r="CI685" i="1"/>
  <c r="CI686" i="1"/>
  <c r="CI687" i="1"/>
  <c r="CI688" i="1"/>
  <c r="CI689" i="1"/>
  <c r="CI690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CI715" i="1"/>
  <c r="CI716" i="1"/>
  <c r="CI717" i="1"/>
  <c r="CI718" i="1"/>
  <c r="CI719" i="1"/>
  <c r="CI720" i="1"/>
  <c r="CI721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CI746" i="1"/>
  <c r="CI747" i="1"/>
  <c r="CI748" i="1"/>
  <c r="CI749" i="1"/>
  <c r="CI750" i="1"/>
  <c r="CI751" i="1"/>
  <c r="CI752" i="1"/>
  <c r="CI753" i="1"/>
  <c r="CI754" i="1"/>
  <c r="CI755" i="1"/>
  <c r="CI756" i="1"/>
  <c r="CI757" i="1"/>
  <c r="CI758" i="1"/>
  <c r="CI759" i="1"/>
  <c r="CI760" i="1"/>
  <c r="CI761" i="1"/>
  <c r="CI762" i="1"/>
  <c r="CI763" i="1"/>
  <c r="CI764" i="1"/>
  <c r="CI765" i="1"/>
  <c r="CI766" i="1"/>
  <c r="CI767" i="1"/>
  <c r="CI768" i="1"/>
  <c r="CI769" i="1"/>
  <c r="CI770" i="1"/>
  <c r="CI771" i="1"/>
  <c r="CI772" i="1"/>
  <c r="CI773" i="1"/>
  <c r="CI774" i="1"/>
  <c r="CI775" i="1"/>
  <c r="CI776" i="1"/>
  <c r="CI777" i="1"/>
  <c r="CI778" i="1"/>
  <c r="CI779" i="1"/>
  <c r="CI780" i="1"/>
  <c r="CI781" i="1"/>
  <c r="CI782" i="1"/>
  <c r="CI783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6" i="1"/>
  <c r="CI797" i="1"/>
  <c r="CI798" i="1"/>
  <c r="CI799" i="1"/>
  <c r="CI800" i="1"/>
  <c r="CI801" i="1"/>
  <c r="CI802" i="1"/>
  <c r="CI803" i="1"/>
  <c r="CI804" i="1"/>
  <c r="CI805" i="1"/>
  <c r="CI806" i="1"/>
  <c r="CI807" i="1"/>
  <c r="CI808" i="1"/>
  <c r="CI809" i="1"/>
  <c r="CI810" i="1"/>
  <c r="CI811" i="1"/>
  <c r="CI812" i="1"/>
  <c r="CI813" i="1"/>
  <c r="CI814" i="1"/>
  <c r="CI815" i="1"/>
  <c r="CI816" i="1"/>
  <c r="CI817" i="1"/>
  <c r="CI818" i="1"/>
  <c r="CI819" i="1"/>
  <c r="CI820" i="1"/>
  <c r="CI821" i="1"/>
  <c r="CI822" i="1"/>
  <c r="CI823" i="1"/>
  <c r="CI824" i="1"/>
  <c r="CI825" i="1"/>
  <c r="CI826" i="1"/>
  <c r="CI827" i="1"/>
  <c r="CI828" i="1"/>
  <c r="CI829" i="1"/>
  <c r="CI830" i="1"/>
  <c r="CI831" i="1"/>
  <c r="CI832" i="1"/>
  <c r="CI833" i="1"/>
  <c r="CI834" i="1"/>
  <c r="CI835" i="1"/>
  <c r="CI836" i="1"/>
  <c r="CI837" i="1"/>
  <c r="CI838" i="1"/>
  <c r="CI839" i="1"/>
  <c r="CI840" i="1"/>
  <c r="CI841" i="1"/>
  <c r="CI842" i="1"/>
  <c r="CI843" i="1"/>
  <c r="CI844" i="1"/>
  <c r="CI845" i="1"/>
  <c r="CI846" i="1"/>
  <c r="CI847" i="1"/>
  <c r="CI848" i="1"/>
  <c r="CI849" i="1"/>
  <c r="CI850" i="1"/>
  <c r="CI851" i="1"/>
  <c r="CI852" i="1"/>
  <c r="CI853" i="1"/>
  <c r="CI854" i="1"/>
  <c r="CI855" i="1"/>
  <c r="CI856" i="1"/>
  <c r="CI857" i="1"/>
  <c r="CI858" i="1"/>
  <c r="CI859" i="1"/>
  <c r="CI860" i="1"/>
  <c r="CI861" i="1"/>
  <c r="CI862" i="1"/>
  <c r="CI863" i="1"/>
  <c r="CI864" i="1"/>
  <c r="CI865" i="1"/>
  <c r="CI866" i="1"/>
  <c r="CI867" i="1"/>
  <c r="CI868" i="1"/>
  <c r="CI869" i="1"/>
  <c r="CI870" i="1"/>
  <c r="CI871" i="1"/>
  <c r="CI872" i="1"/>
  <c r="CI873" i="1"/>
  <c r="CI874" i="1"/>
  <c r="CI875" i="1"/>
  <c r="CI876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CI901" i="1"/>
  <c r="CI902" i="1"/>
  <c r="CI903" i="1"/>
  <c r="CI904" i="1"/>
  <c r="CI905" i="1"/>
  <c r="CI906" i="1"/>
  <c r="CI907" i="1"/>
  <c r="CI908" i="1"/>
  <c r="CI909" i="1"/>
  <c r="CI910" i="1"/>
  <c r="CI911" i="1"/>
  <c r="CI912" i="1"/>
  <c r="CI913" i="1"/>
  <c r="CI914" i="1"/>
  <c r="CI915" i="1"/>
  <c r="CI916" i="1"/>
  <c r="CI917" i="1"/>
  <c r="CI918" i="1"/>
  <c r="CI919" i="1"/>
  <c r="CI920" i="1"/>
  <c r="CI921" i="1"/>
  <c r="CI922" i="1"/>
  <c r="CI923" i="1"/>
  <c r="CI924" i="1"/>
  <c r="CI925" i="1"/>
  <c r="CI926" i="1"/>
  <c r="CI927" i="1"/>
  <c r="CI928" i="1"/>
  <c r="CI929" i="1"/>
  <c r="CI930" i="1"/>
  <c r="CI931" i="1"/>
  <c r="CI932" i="1"/>
  <c r="CI933" i="1"/>
  <c r="CI934" i="1"/>
  <c r="CI935" i="1"/>
  <c r="CI936" i="1"/>
  <c r="CI937" i="1"/>
  <c r="CI938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1" i="1"/>
  <c r="CI952" i="1"/>
  <c r="CI953" i="1"/>
  <c r="CI954" i="1"/>
  <c r="CI955" i="1"/>
  <c r="CI956" i="1"/>
  <c r="CI957" i="1"/>
  <c r="CI958" i="1"/>
  <c r="CI959" i="1"/>
  <c r="CI960" i="1"/>
  <c r="CI961" i="1"/>
  <c r="CI962" i="1"/>
  <c r="CI963" i="1"/>
  <c r="CI964" i="1"/>
  <c r="CI965" i="1"/>
  <c r="CI966" i="1"/>
  <c r="CI967" i="1"/>
  <c r="CI968" i="1"/>
  <c r="CI969" i="1"/>
  <c r="CI970" i="1"/>
  <c r="CI971" i="1"/>
  <c r="CI972" i="1"/>
  <c r="CI973" i="1"/>
  <c r="CI974" i="1"/>
  <c r="CI975" i="1"/>
  <c r="CI976" i="1"/>
  <c r="CI977" i="1"/>
  <c r="CI978" i="1"/>
  <c r="CI979" i="1"/>
  <c r="CI980" i="1"/>
  <c r="CI981" i="1"/>
  <c r="CI982" i="1"/>
  <c r="CI983" i="1"/>
  <c r="CI984" i="1"/>
  <c r="CI985" i="1"/>
  <c r="CI986" i="1"/>
  <c r="CI987" i="1"/>
  <c r="CI988" i="1"/>
  <c r="CI989" i="1"/>
  <c r="CI990" i="1"/>
  <c r="CI991" i="1"/>
  <c r="CI992" i="1"/>
  <c r="CI993" i="1"/>
  <c r="CI994" i="1"/>
  <c r="CI995" i="1"/>
  <c r="CI996" i="1"/>
  <c r="CI997" i="1"/>
  <c r="CI998" i="1"/>
  <c r="CI999" i="1"/>
  <c r="CI1000" i="1"/>
  <c r="CI1001" i="1"/>
  <c r="CI1002" i="1"/>
  <c r="CI1003" i="1"/>
  <c r="CI1004" i="1"/>
  <c r="CI1005" i="1"/>
  <c r="CI1006" i="1"/>
  <c r="CI1007" i="1"/>
  <c r="CI1008" i="1"/>
  <c r="CI1009" i="1"/>
  <c r="CI1010" i="1"/>
  <c r="CI1011" i="1"/>
  <c r="CI1012" i="1"/>
  <c r="CI1013" i="1"/>
  <c r="CI1014" i="1"/>
  <c r="CI1015" i="1"/>
  <c r="CI1016" i="1"/>
  <c r="CI1017" i="1"/>
  <c r="CI1018" i="1"/>
  <c r="CI1019" i="1"/>
  <c r="CI1020" i="1"/>
  <c r="CI1021" i="1"/>
  <c r="CI1022" i="1"/>
  <c r="CI1023" i="1"/>
  <c r="CI1024" i="1"/>
  <c r="CI1025" i="1"/>
  <c r="CI1026" i="1"/>
  <c r="CI1027" i="1"/>
  <c r="CI1028" i="1"/>
  <c r="CI1029" i="1"/>
  <c r="CI1030" i="1"/>
  <c r="CI1031" i="1"/>
  <c r="CI1032" i="1"/>
  <c r="CI1033" i="1"/>
  <c r="CI1034" i="1"/>
  <c r="CI1035" i="1"/>
  <c r="CI1036" i="1"/>
  <c r="CI1037" i="1"/>
  <c r="CI1038" i="1"/>
  <c r="CI1039" i="1"/>
  <c r="CI1040" i="1"/>
  <c r="CI1041" i="1"/>
  <c r="CI1042" i="1"/>
  <c r="CI1043" i="1"/>
  <c r="CI1044" i="1"/>
  <c r="CI1045" i="1"/>
  <c r="CI1046" i="1"/>
  <c r="CI1047" i="1"/>
  <c r="CI1048" i="1"/>
  <c r="CI1049" i="1"/>
  <c r="CI1050" i="1"/>
  <c r="CI1051" i="1"/>
  <c r="CI1052" i="1"/>
  <c r="CI1053" i="1"/>
  <c r="CI1054" i="1"/>
  <c r="CI1055" i="1"/>
  <c r="CI1056" i="1"/>
  <c r="CI1057" i="1"/>
  <c r="CI1058" i="1"/>
  <c r="CI1059" i="1"/>
  <c r="CI1060" i="1"/>
  <c r="CI1061" i="1"/>
  <c r="CI1062" i="1"/>
  <c r="CI1063" i="1"/>
  <c r="CI1064" i="1"/>
  <c r="CI1065" i="1"/>
  <c r="CI1066" i="1"/>
  <c r="CI1067" i="1"/>
  <c r="CI1068" i="1"/>
  <c r="CI1069" i="1"/>
  <c r="CI1070" i="1"/>
  <c r="CI1071" i="1"/>
  <c r="CI1072" i="1"/>
  <c r="CI1073" i="1"/>
  <c r="CI1074" i="1"/>
  <c r="CI1075" i="1"/>
  <c r="CI1076" i="1"/>
  <c r="CI1077" i="1"/>
  <c r="CI1078" i="1"/>
  <c r="CI1079" i="1"/>
  <c r="CI1080" i="1"/>
  <c r="CI1081" i="1"/>
  <c r="CI1082" i="1"/>
  <c r="CI1083" i="1"/>
  <c r="CI1084" i="1"/>
  <c r="CI1085" i="1"/>
  <c r="CI1086" i="1"/>
  <c r="CI1087" i="1"/>
  <c r="CI1088" i="1"/>
  <c r="CI1089" i="1"/>
  <c r="CI1090" i="1"/>
  <c r="CI1091" i="1"/>
  <c r="CI1092" i="1"/>
  <c r="CI1093" i="1"/>
  <c r="CI1094" i="1"/>
  <c r="CI1095" i="1"/>
  <c r="CI1096" i="1"/>
  <c r="CI1097" i="1"/>
  <c r="CI1098" i="1"/>
  <c r="CI1099" i="1"/>
  <c r="CI1100" i="1"/>
  <c r="CI1101" i="1"/>
  <c r="CI1102" i="1"/>
  <c r="CI1103" i="1"/>
  <c r="CI1104" i="1"/>
  <c r="CI1105" i="1"/>
  <c r="CI1106" i="1"/>
  <c r="CI1107" i="1"/>
  <c r="CI1108" i="1"/>
  <c r="CI1109" i="1"/>
  <c r="CI1110" i="1"/>
  <c r="CI1111" i="1"/>
  <c r="CI1112" i="1"/>
  <c r="CI1113" i="1"/>
  <c r="CI1114" i="1"/>
  <c r="CI1115" i="1"/>
  <c r="CI1116" i="1"/>
  <c r="CI1117" i="1"/>
  <c r="CI1118" i="1"/>
  <c r="CI1119" i="1"/>
  <c r="CI1120" i="1"/>
  <c r="CI1121" i="1"/>
  <c r="CI1122" i="1"/>
  <c r="CI1123" i="1"/>
  <c r="CI1124" i="1"/>
  <c r="CI1125" i="1"/>
  <c r="CI1126" i="1"/>
  <c r="CI1127" i="1"/>
  <c r="CI1128" i="1"/>
  <c r="CI1129" i="1"/>
  <c r="CI1130" i="1"/>
  <c r="CI1131" i="1"/>
  <c r="CI1132" i="1"/>
  <c r="CI1133" i="1"/>
  <c r="CI1134" i="1"/>
  <c r="CI1135" i="1"/>
  <c r="CI1136" i="1"/>
  <c r="CI1137" i="1"/>
  <c r="CI1138" i="1"/>
  <c r="CI1139" i="1"/>
  <c r="CI1140" i="1"/>
  <c r="CI1141" i="1"/>
  <c r="CI1142" i="1"/>
  <c r="CI1143" i="1"/>
  <c r="CI1144" i="1"/>
  <c r="CI1145" i="1"/>
  <c r="CI1146" i="1"/>
  <c r="CI1147" i="1"/>
  <c r="CI1148" i="1"/>
  <c r="CI1149" i="1"/>
  <c r="CI1150" i="1"/>
  <c r="CI1151" i="1"/>
  <c r="CI1152" i="1"/>
  <c r="CI1153" i="1"/>
  <c r="CI1154" i="1"/>
  <c r="CI1155" i="1"/>
  <c r="CI1156" i="1"/>
  <c r="CI1157" i="1"/>
  <c r="CI1158" i="1"/>
  <c r="CI1159" i="1"/>
  <c r="CI1160" i="1"/>
  <c r="CI1161" i="1"/>
  <c r="CI1162" i="1"/>
  <c r="CI1163" i="1"/>
  <c r="CI1164" i="1"/>
  <c r="CI1165" i="1"/>
  <c r="CI1166" i="1"/>
  <c r="CI1167" i="1"/>
  <c r="CI1168" i="1"/>
  <c r="CI1169" i="1"/>
  <c r="CI1170" i="1"/>
  <c r="CI1171" i="1"/>
  <c r="CI1172" i="1"/>
  <c r="CI1173" i="1"/>
  <c r="CI1174" i="1"/>
  <c r="CI1175" i="1"/>
  <c r="CI1176" i="1"/>
  <c r="CI1177" i="1"/>
  <c r="CI1178" i="1"/>
  <c r="CI1179" i="1"/>
  <c r="CI1180" i="1"/>
  <c r="CI1181" i="1"/>
  <c r="CI1182" i="1"/>
  <c r="CI1183" i="1"/>
  <c r="CI1184" i="1"/>
  <c r="CI1185" i="1"/>
  <c r="CI1186" i="1"/>
  <c r="CI1187" i="1"/>
  <c r="CI1188" i="1"/>
  <c r="CI1189" i="1"/>
  <c r="CI1190" i="1"/>
  <c r="CI1191" i="1"/>
  <c r="CI1192" i="1"/>
  <c r="CI1193" i="1"/>
  <c r="CI1194" i="1"/>
  <c r="CI1195" i="1"/>
  <c r="CI1196" i="1"/>
  <c r="CI1197" i="1"/>
  <c r="CI1198" i="1"/>
  <c r="CI1199" i="1"/>
  <c r="CI1200" i="1"/>
  <c r="CI1201" i="1"/>
  <c r="CI1202" i="1"/>
  <c r="CI1203" i="1"/>
  <c r="CI1204" i="1"/>
  <c r="CI1205" i="1"/>
  <c r="CI1206" i="1"/>
  <c r="CI1207" i="1"/>
  <c r="CI1208" i="1"/>
  <c r="CI1209" i="1"/>
  <c r="CI1210" i="1"/>
  <c r="CI1211" i="1"/>
  <c r="CI1212" i="1"/>
  <c r="CI1213" i="1"/>
  <c r="CI1214" i="1"/>
  <c r="CI1215" i="1"/>
  <c r="CI1216" i="1"/>
  <c r="CI1217" i="1"/>
  <c r="CI1218" i="1"/>
  <c r="CI1219" i="1"/>
  <c r="CI1220" i="1"/>
  <c r="CI1221" i="1"/>
  <c r="CI1222" i="1"/>
  <c r="CI1223" i="1"/>
  <c r="CI1224" i="1"/>
  <c r="CI1225" i="1"/>
  <c r="CI1226" i="1"/>
  <c r="CI1227" i="1"/>
  <c r="CI1228" i="1"/>
  <c r="CI1229" i="1"/>
  <c r="CI1230" i="1"/>
  <c r="CI1231" i="1"/>
  <c r="CI1232" i="1"/>
  <c r="CI1233" i="1"/>
  <c r="CI1234" i="1"/>
  <c r="CI1235" i="1"/>
  <c r="CI1236" i="1"/>
  <c r="CI1237" i="1"/>
  <c r="CI1238" i="1"/>
  <c r="CI1239" i="1"/>
  <c r="CI1240" i="1"/>
  <c r="CI1241" i="1"/>
  <c r="CI1242" i="1"/>
  <c r="CI1243" i="1"/>
  <c r="CI1244" i="1"/>
  <c r="CI1245" i="1"/>
  <c r="CI1246" i="1"/>
  <c r="CI1247" i="1"/>
  <c r="CI1248" i="1"/>
  <c r="CI1249" i="1"/>
  <c r="CI1250" i="1"/>
  <c r="CI1251" i="1"/>
  <c r="CI1252" i="1"/>
  <c r="CI1253" i="1"/>
  <c r="CI1254" i="1"/>
  <c r="CI1255" i="1"/>
  <c r="CI1256" i="1"/>
  <c r="CI1257" i="1"/>
  <c r="CI1258" i="1"/>
  <c r="CI1259" i="1"/>
  <c r="CI1260" i="1"/>
  <c r="CI1261" i="1"/>
  <c r="CI1262" i="1"/>
  <c r="CI1263" i="1"/>
  <c r="CI1264" i="1"/>
  <c r="CI1265" i="1"/>
  <c r="CI1266" i="1"/>
  <c r="CI1267" i="1"/>
  <c r="CI1268" i="1"/>
  <c r="CI1269" i="1"/>
  <c r="CI1270" i="1"/>
  <c r="CI1271" i="1"/>
  <c r="CI1272" i="1"/>
  <c r="CI1273" i="1"/>
  <c r="CI1274" i="1"/>
  <c r="CI1275" i="1"/>
  <c r="CI1276" i="1"/>
  <c r="CI1277" i="1"/>
  <c r="CI1278" i="1"/>
  <c r="CI1279" i="1"/>
  <c r="CI1280" i="1"/>
  <c r="CI1281" i="1"/>
  <c r="CI1282" i="1"/>
  <c r="CI1283" i="1"/>
  <c r="CI1284" i="1"/>
  <c r="CI1285" i="1"/>
  <c r="CI1286" i="1"/>
  <c r="CI1287" i="1"/>
  <c r="CI1288" i="1"/>
  <c r="CI1289" i="1"/>
  <c r="CI1290" i="1"/>
  <c r="CI1291" i="1"/>
  <c r="CI1292" i="1"/>
  <c r="CI1293" i="1"/>
  <c r="CI1294" i="1"/>
  <c r="CI1295" i="1"/>
  <c r="CI1296" i="1"/>
  <c r="CI1297" i="1"/>
  <c r="CI1298" i="1"/>
  <c r="CI1299" i="1"/>
  <c r="CI1300" i="1"/>
  <c r="CI1301" i="1"/>
  <c r="CI1302" i="1"/>
  <c r="CI1303" i="1"/>
  <c r="CI1304" i="1"/>
  <c r="CI1305" i="1"/>
  <c r="CI1306" i="1"/>
  <c r="CI1307" i="1"/>
  <c r="CI1308" i="1"/>
  <c r="CI1309" i="1"/>
  <c r="CI1310" i="1"/>
  <c r="CI1311" i="1"/>
  <c r="CI1312" i="1"/>
  <c r="CI1313" i="1"/>
  <c r="CI1314" i="1"/>
  <c r="CI1315" i="1"/>
  <c r="CI1316" i="1"/>
  <c r="CI1317" i="1"/>
  <c r="CI1318" i="1"/>
  <c r="CI1319" i="1"/>
  <c r="CI1320" i="1"/>
  <c r="CI1321" i="1"/>
  <c r="CI1322" i="1"/>
  <c r="CI1323" i="1"/>
  <c r="CI1324" i="1"/>
  <c r="CI1325" i="1"/>
  <c r="CI1326" i="1"/>
  <c r="CI1327" i="1"/>
  <c r="CI1328" i="1"/>
  <c r="CI1329" i="1"/>
  <c r="CI1330" i="1"/>
  <c r="CI1331" i="1"/>
  <c r="CI1332" i="1"/>
  <c r="CI1333" i="1"/>
  <c r="CI1334" i="1"/>
  <c r="CI1335" i="1"/>
  <c r="CI1336" i="1"/>
  <c r="CI1337" i="1"/>
  <c r="CI1338" i="1"/>
  <c r="CI1339" i="1"/>
  <c r="CI1340" i="1"/>
  <c r="CI1341" i="1"/>
  <c r="CI1342" i="1"/>
  <c r="CI1343" i="1"/>
  <c r="CI1344" i="1"/>
  <c r="CI1345" i="1"/>
  <c r="CI1346" i="1"/>
  <c r="CI1347" i="1"/>
  <c r="CI1348" i="1"/>
  <c r="CI1349" i="1"/>
  <c r="CI1350" i="1"/>
  <c r="CI1351" i="1"/>
  <c r="CI1352" i="1"/>
  <c r="CI1353" i="1"/>
  <c r="CI1354" i="1"/>
  <c r="CI1355" i="1"/>
  <c r="CI1356" i="1"/>
  <c r="CI1357" i="1"/>
  <c r="CI1358" i="1"/>
  <c r="CI1359" i="1"/>
  <c r="CI1360" i="1"/>
  <c r="CI1361" i="1"/>
  <c r="CI1362" i="1"/>
  <c r="CI1363" i="1"/>
  <c r="CI1364" i="1"/>
  <c r="CI1365" i="1"/>
  <c r="CI1366" i="1"/>
  <c r="CI1367" i="1"/>
  <c r="CI1368" i="1"/>
  <c r="CI1369" i="1"/>
  <c r="CI1370" i="1"/>
  <c r="CI1371" i="1"/>
  <c r="CI1372" i="1"/>
  <c r="CI1373" i="1"/>
  <c r="CI1374" i="1"/>
  <c r="CI1375" i="1"/>
  <c r="CI1376" i="1"/>
  <c r="CI1377" i="1"/>
  <c r="CI1378" i="1"/>
  <c r="CI1379" i="1"/>
  <c r="CI1380" i="1"/>
  <c r="CI1381" i="1"/>
  <c r="CI1382" i="1"/>
  <c r="CI1383" i="1"/>
  <c r="CI1384" i="1"/>
  <c r="CI1385" i="1"/>
  <c r="CI1386" i="1"/>
  <c r="CI1387" i="1"/>
  <c r="CI1388" i="1"/>
  <c r="CI1389" i="1"/>
  <c r="CI1390" i="1"/>
  <c r="CI1391" i="1"/>
  <c r="CI1392" i="1"/>
  <c r="CI1393" i="1"/>
  <c r="CI1394" i="1"/>
  <c r="CI1395" i="1"/>
  <c r="CI1396" i="1"/>
  <c r="CI1397" i="1"/>
  <c r="CI1398" i="1"/>
  <c r="CI1399" i="1"/>
  <c r="CI1400" i="1"/>
  <c r="CI1401" i="1"/>
  <c r="CI1402" i="1"/>
  <c r="CI1403" i="1"/>
  <c r="CI1404" i="1"/>
  <c r="CI1405" i="1"/>
  <c r="CI1406" i="1"/>
  <c r="CI1407" i="1"/>
  <c r="CI1408" i="1"/>
  <c r="CI1409" i="1"/>
  <c r="CI1410" i="1"/>
  <c r="CI1411" i="1"/>
  <c r="CI1412" i="1"/>
  <c r="CI1413" i="1"/>
  <c r="CI1414" i="1"/>
  <c r="CI1415" i="1"/>
  <c r="CI1416" i="1"/>
  <c r="CI1417" i="1"/>
  <c r="CI1418" i="1"/>
  <c r="CI1419" i="1"/>
  <c r="CI1420" i="1"/>
  <c r="CI1421" i="1"/>
  <c r="CI1422" i="1"/>
  <c r="CI1423" i="1"/>
  <c r="CI1424" i="1"/>
  <c r="CI1425" i="1"/>
  <c r="CI1426" i="1"/>
  <c r="CI1427" i="1"/>
  <c r="CI1428" i="1"/>
  <c r="CI1429" i="1"/>
  <c r="CI1430" i="1"/>
  <c r="CI1431" i="1"/>
  <c r="CI1432" i="1"/>
  <c r="CI1433" i="1"/>
  <c r="CI1434" i="1"/>
  <c r="CI1435" i="1"/>
  <c r="CI1436" i="1"/>
  <c r="CI1437" i="1"/>
  <c r="CI1438" i="1"/>
  <c r="CI1439" i="1"/>
  <c r="CI1440" i="1"/>
  <c r="CI1441" i="1"/>
  <c r="CI1442" i="1"/>
  <c r="CI1443" i="1"/>
  <c r="CI1444" i="1"/>
  <c r="CI1445" i="1"/>
  <c r="CI1446" i="1"/>
  <c r="CI1447" i="1"/>
  <c r="CI1448" i="1"/>
  <c r="CI1449" i="1"/>
  <c r="CI1450" i="1"/>
  <c r="CI1451" i="1"/>
  <c r="CI1452" i="1"/>
  <c r="CI1453" i="1"/>
  <c r="CI1454" i="1"/>
  <c r="CI1455" i="1"/>
  <c r="CI1456" i="1"/>
  <c r="CI1457" i="1"/>
  <c r="CI1458" i="1"/>
  <c r="CI1459" i="1"/>
  <c r="CI1460" i="1"/>
  <c r="CI1461" i="1"/>
  <c r="CI1462" i="1"/>
  <c r="CI1463" i="1"/>
  <c r="CI1464" i="1"/>
  <c r="CI1465" i="1"/>
  <c r="CI1466" i="1"/>
  <c r="CI1467" i="1"/>
  <c r="CI1468" i="1"/>
  <c r="CI1469" i="1"/>
  <c r="CI1470" i="1"/>
  <c r="CI1471" i="1"/>
  <c r="CI1472" i="1"/>
  <c r="CI1473" i="1"/>
  <c r="CI1474" i="1"/>
  <c r="CI1475" i="1"/>
  <c r="CI1476" i="1"/>
  <c r="CI1477" i="1"/>
  <c r="CI1478" i="1"/>
  <c r="CI1479" i="1"/>
  <c r="CI1480" i="1"/>
  <c r="CI1481" i="1"/>
  <c r="CI1482" i="1"/>
  <c r="CI1483" i="1"/>
  <c r="CI1484" i="1"/>
  <c r="CI1485" i="1"/>
  <c r="CI1486" i="1"/>
  <c r="CI1487" i="1"/>
  <c r="CI1488" i="1"/>
  <c r="CI1489" i="1"/>
  <c r="CI1490" i="1"/>
  <c r="CI1491" i="1"/>
  <c r="CI1492" i="1"/>
  <c r="CI1493" i="1"/>
  <c r="CI1494" i="1"/>
  <c r="CI1495" i="1"/>
  <c r="CI1496" i="1"/>
  <c r="CI1497" i="1"/>
  <c r="CI1498" i="1"/>
  <c r="CI1499" i="1"/>
  <c r="CI1500" i="1"/>
  <c r="CI1501" i="1"/>
  <c r="CI1502" i="1"/>
  <c r="CI1503" i="1"/>
  <c r="CI1504" i="1"/>
  <c r="CI1505" i="1"/>
  <c r="CI1506" i="1"/>
  <c r="CI1507" i="1"/>
  <c r="CI1508" i="1"/>
  <c r="CI1509" i="1"/>
  <c r="CI1510" i="1"/>
  <c r="CI1511" i="1"/>
  <c r="CI1512" i="1"/>
  <c r="CI1513" i="1"/>
  <c r="CI1514" i="1"/>
  <c r="CI1515" i="1"/>
  <c r="CI1516" i="1"/>
  <c r="CI1517" i="1"/>
  <c r="CI1518" i="1"/>
  <c r="CI1519" i="1"/>
  <c r="CI1520" i="1"/>
  <c r="CI1521" i="1"/>
  <c r="CI1522" i="1"/>
  <c r="CI1523" i="1"/>
  <c r="CI1524" i="1"/>
  <c r="CI1525" i="1"/>
  <c r="CI1526" i="1"/>
  <c r="CI1527" i="1"/>
  <c r="CI1528" i="1"/>
  <c r="CI1529" i="1"/>
  <c r="CI1530" i="1"/>
  <c r="CI1531" i="1"/>
  <c r="CI1532" i="1"/>
  <c r="CI1533" i="1"/>
  <c r="CI1534" i="1"/>
  <c r="CI1535" i="1"/>
  <c r="CI1536" i="1"/>
  <c r="CI1537" i="1"/>
  <c r="CI1538" i="1"/>
  <c r="CI1539" i="1"/>
  <c r="CI1540" i="1"/>
  <c r="CI1541" i="1"/>
  <c r="CI1542" i="1"/>
  <c r="CI1543" i="1"/>
  <c r="CI1544" i="1"/>
  <c r="CI1545" i="1"/>
  <c r="CI1546" i="1"/>
  <c r="CI1547" i="1"/>
  <c r="CI1548" i="1"/>
  <c r="CI1549" i="1"/>
  <c r="CJ3" i="1"/>
  <c r="CJ4" i="1"/>
  <c r="CJ5" i="1"/>
  <c r="CJ6" i="1"/>
  <c r="CJ7" i="1"/>
  <c r="CJ8" i="1"/>
  <c r="CJ9" i="1"/>
  <c r="CJ10" i="1"/>
  <c r="CJ11" i="1"/>
  <c r="CJ12" i="1"/>
  <c r="CJ13" i="1"/>
  <c r="CJ14" i="1"/>
  <c r="CJ15" i="1"/>
  <c r="CJ16" i="1"/>
  <c r="CJ17" i="1"/>
  <c r="CJ18" i="1"/>
  <c r="CJ19" i="1"/>
  <c r="CJ20" i="1"/>
  <c r="CJ21" i="1"/>
  <c r="CJ22" i="1"/>
  <c r="CJ23" i="1"/>
  <c r="CJ24" i="1"/>
  <c r="CJ25" i="1"/>
  <c r="CJ26" i="1"/>
  <c r="CJ27" i="1"/>
  <c r="CJ28" i="1"/>
  <c r="CJ29" i="1"/>
  <c r="CJ30" i="1"/>
  <c r="CJ31" i="1"/>
  <c r="CJ32" i="1"/>
  <c r="CJ33" i="1"/>
  <c r="CJ34" i="1"/>
  <c r="CJ35" i="1"/>
  <c r="CJ36" i="1"/>
  <c r="CJ37" i="1"/>
  <c r="CJ38" i="1"/>
  <c r="CJ39" i="1"/>
  <c r="CJ40" i="1"/>
  <c r="CJ41" i="1"/>
  <c r="CJ42" i="1"/>
  <c r="CJ43" i="1"/>
  <c r="CJ44" i="1"/>
  <c r="CJ45" i="1"/>
  <c r="CJ46" i="1"/>
  <c r="CJ47" i="1"/>
  <c r="CJ48" i="1"/>
  <c r="CJ49" i="1"/>
  <c r="CJ50" i="1"/>
  <c r="CJ51" i="1"/>
  <c r="CJ52" i="1"/>
  <c r="CJ53" i="1"/>
  <c r="CJ54" i="1"/>
  <c r="CJ55" i="1"/>
  <c r="CJ56" i="1"/>
  <c r="CJ57" i="1"/>
  <c r="CJ58" i="1"/>
  <c r="CJ59" i="1"/>
  <c r="CJ60" i="1"/>
  <c r="CJ61" i="1"/>
  <c r="CJ62" i="1"/>
  <c r="CJ63" i="1"/>
  <c r="CJ64" i="1"/>
  <c r="CJ65" i="1"/>
  <c r="CJ66" i="1"/>
  <c r="CJ67" i="1"/>
  <c r="CJ68" i="1"/>
  <c r="CJ69" i="1"/>
  <c r="CJ70" i="1"/>
  <c r="CJ71" i="1"/>
  <c r="CJ72" i="1"/>
  <c r="CJ73" i="1"/>
  <c r="CJ74" i="1"/>
  <c r="CJ75" i="1"/>
  <c r="CJ76" i="1"/>
  <c r="CJ77" i="1"/>
  <c r="CJ78" i="1"/>
  <c r="CJ79" i="1"/>
  <c r="CJ80" i="1"/>
  <c r="CJ81" i="1"/>
  <c r="CJ82" i="1"/>
  <c r="CJ83" i="1"/>
  <c r="CJ84" i="1"/>
  <c r="CJ85" i="1"/>
  <c r="CJ86" i="1"/>
  <c r="CJ87" i="1"/>
  <c r="CJ88" i="1"/>
  <c r="CJ89" i="1"/>
  <c r="CJ90" i="1"/>
  <c r="CJ91" i="1"/>
  <c r="CJ92" i="1"/>
  <c r="CJ93" i="1"/>
  <c r="CJ94" i="1"/>
  <c r="CJ95" i="1"/>
  <c r="CJ96" i="1"/>
  <c r="CJ97" i="1"/>
  <c r="CJ98" i="1"/>
  <c r="CJ99" i="1"/>
  <c r="CJ100" i="1"/>
  <c r="CJ101" i="1"/>
  <c r="CJ102" i="1"/>
  <c r="CJ103" i="1"/>
  <c r="CJ104" i="1"/>
  <c r="CJ105" i="1"/>
  <c r="CJ106" i="1"/>
  <c r="CJ107" i="1"/>
  <c r="CJ108" i="1"/>
  <c r="CJ109" i="1"/>
  <c r="CJ110" i="1"/>
  <c r="CJ111" i="1"/>
  <c r="CJ112" i="1"/>
  <c r="CJ113" i="1"/>
  <c r="CJ114" i="1"/>
  <c r="CJ115" i="1"/>
  <c r="CJ116" i="1"/>
  <c r="CJ117" i="1"/>
  <c r="CJ118" i="1"/>
  <c r="CJ119" i="1"/>
  <c r="CJ120" i="1"/>
  <c r="CJ121" i="1"/>
  <c r="CJ122" i="1"/>
  <c r="CJ123" i="1"/>
  <c r="CJ124" i="1"/>
  <c r="CJ125" i="1"/>
  <c r="CJ126" i="1"/>
  <c r="CJ127" i="1"/>
  <c r="CJ128" i="1"/>
  <c r="CJ129" i="1"/>
  <c r="CJ130" i="1"/>
  <c r="CJ131" i="1"/>
  <c r="CJ132" i="1"/>
  <c r="CJ133" i="1"/>
  <c r="CJ134" i="1"/>
  <c r="CJ135" i="1"/>
  <c r="CJ136" i="1"/>
  <c r="CJ137" i="1"/>
  <c r="CJ138" i="1"/>
  <c r="CJ139" i="1"/>
  <c r="CJ140" i="1"/>
  <c r="CJ141" i="1"/>
  <c r="CJ142" i="1"/>
  <c r="CJ143" i="1"/>
  <c r="CJ144" i="1"/>
  <c r="CJ145" i="1"/>
  <c r="CJ146" i="1"/>
  <c r="CJ147" i="1"/>
  <c r="CJ148" i="1"/>
  <c r="CJ149" i="1"/>
  <c r="CJ150" i="1"/>
  <c r="CJ151" i="1"/>
  <c r="CJ152" i="1"/>
  <c r="CJ153" i="1"/>
  <c r="CJ154" i="1"/>
  <c r="CJ155" i="1"/>
  <c r="CJ156" i="1"/>
  <c r="CJ157" i="1"/>
  <c r="CJ158" i="1"/>
  <c r="CJ159" i="1"/>
  <c r="CJ160" i="1"/>
  <c r="CJ161" i="1"/>
  <c r="CJ162" i="1"/>
  <c r="CJ163" i="1"/>
  <c r="CJ164" i="1"/>
  <c r="CJ165" i="1"/>
  <c r="CJ166" i="1"/>
  <c r="CJ167" i="1"/>
  <c r="CJ168" i="1"/>
  <c r="CJ169" i="1"/>
  <c r="CJ170" i="1"/>
  <c r="CJ171" i="1"/>
  <c r="CJ172" i="1"/>
  <c r="CJ173" i="1"/>
  <c r="CJ174" i="1"/>
  <c r="CJ175" i="1"/>
  <c r="CJ176" i="1"/>
  <c r="CJ177" i="1"/>
  <c r="CJ178" i="1"/>
  <c r="CJ179" i="1"/>
  <c r="CJ180" i="1"/>
  <c r="CJ181" i="1"/>
  <c r="CJ182" i="1"/>
  <c r="CJ183" i="1"/>
  <c r="CJ184" i="1"/>
  <c r="CJ185" i="1"/>
  <c r="CJ186" i="1"/>
  <c r="CJ187" i="1"/>
  <c r="CJ188" i="1"/>
  <c r="CJ189" i="1"/>
  <c r="CJ190" i="1"/>
  <c r="CJ191" i="1"/>
  <c r="CJ192" i="1"/>
  <c r="CJ193" i="1"/>
  <c r="CJ194" i="1"/>
  <c r="CJ195" i="1"/>
  <c r="CJ196" i="1"/>
  <c r="CJ197" i="1"/>
  <c r="CJ198" i="1"/>
  <c r="CJ199" i="1"/>
  <c r="CJ200" i="1"/>
  <c r="CJ201" i="1"/>
  <c r="CJ202" i="1"/>
  <c r="CJ203" i="1"/>
  <c r="CJ204" i="1"/>
  <c r="CJ205" i="1"/>
  <c r="CJ206" i="1"/>
  <c r="CJ207" i="1"/>
  <c r="CJ208" i="1"/>
  <c r="CJ209" i="1"/>
  <c r="CJ210" i="1"/>
  <c r="CJ211" i="1"/>
  <c r="CJ212" i="1"/>
  <c r="CJ213" i="1"/>
  <c r="CJ214" i="1"/>
  <c r="CJ215" i="1"/>
  <c r="CJ216" i="1"/>
  <c r="CJ217" i="1"/>
  <c r="CJ218" i="1"/>
  <c r="CJ219" i="1"/>
  <c r="CJ220" i="1"/>
  <c r="CJ221" i="1"/>
  <c r="CJ222" i="1"/>
  <c r="CJ223" i="1"/>
  <c r="CJ224" i="1"/>
  <c r="CJ225" i="1"/>
  <c r="CJ226" i="1"/>
  <c r="CJ227" i="1"/>
  <c r="CJ228" i="1"/>
  <c r="CJ229" i="1"/>
  <c r="CJ230" i="1"/>
  <c r="CJ231" i="1"/>
  <c r="CJ232" i="1"/>
  <c r="CJ233" i="1"/>
  <c r="CJ234" i="1"/>
  <c r="CJ235" i="1"/>
  <c r="CJ236" i="1"/>
  <c r="CJ237" i="1"/>
  <c r="CJ238" i="1"/>
  <c r="CJ239" i="1"/>
  <c r="CJ240" i="1"/>
  <c r="CJ241" i="1"/>
  <c r="CJ242" i="1"/>
  <c r="CJ243" i="1"/>
  <c r="CJ244" i="1"/>
  <c r="CJ245" i="1"/>
  <c r="CJ246" i="1"/>
  <c r="CJ247" i="1"/>
  <c r="CJ248" i="1"/>
  <c r="CJ249" i="1"/>
  <c r="CJ250" i="1"/>
  <c r="CJ251" i="1"/>
  <c r="CJ252" i="1"/>
  <c r="CJ253" i="1"/>
  <c r="CJ254" i="1"/>
  <c r="CJ255" i="1"/>
  <c r="CJ256" i="1"/>
  <c r="CJ257" i="1"/>
  <c r="CJ258" i="1"/>
  <c r="CJ259" i="1"/>
  <c r="CJ260" i="1"/>
  <c r="CJ261" i="1"/>
  <c r="CJ262" i="1"/>
  <c r="CJ263" i="1"/>
  <c r="CJ264" i="1"/>
  <c r="CJ265" i="1"/>
  <c r="CJ266" i="1"/>
  <c r="CJ267" i="1"/>
  <c r="CJ268" i="1"/>
  <c r="CJ269" i="1"/>
  <c r="CJ270" i="1"/>
  <c r="CJ271" i="1"/>
  <c r="CJ272" i="1"/>
  <c r="CJ273" i="1"/>
  <c r="CJ274" i="1"/>
  <c r="CJ275" i="1"/>
  <c r="CJ276" i="1"/>
  <c r="CJ277" i="1"/>
  <c r="CJ278" i="1"/>
  <c r="CJ279" i="1"/>
  <c r="CJ280" i="1"/>
  <c r="CJ281" i="1"/>
  <c r="CJ282" i="1"/>
  <c r="CJ283" i="1"/>
  <c r="CJ284" i="1"/>
  <c r="CJ285" i="1"/>
  <c r="CJ286" i="1"/>
  <c r="CJ287" i="1"/>
  <c r="CJ288" i="1"/>
  <c r="CJ289" i="1"/>
  <c r="CJ290" i="1"/>
  <c r="CJ291" i="1"/>
  <c r="CJ292" i="1"/>
  <c r="CJ293" i="1"/>
  <c r="CJ294" i="1"/>
  <c r="CJ295" i="1"/>
  <c r="CJ296" i="1"/>
  <c r="CJ297" i="1"/>
  <c r="CJ298" i="1"/>
  <c r="CJ299" i="1"/>
  <c r="CJ300" i="1"/>
  <c r="CJ301" i="1"/>
  <c r="CJ302" i="1"/>
  <c r="CJ303" i="1"/>
  <c r="CJ304" i="1"/>
  <c r="CJ305" i="1"/>
  <c r="CJ306" i="1"/>
  <c r="CJ307" i="1"/>
  <c r="CJ308" i="1"/>
  <c r="CJ309" i="1"/>
  <c r="CJ310" i="1"/>
  <c r="CJ311" i="1"/>
  <c r="CJ312" i="1"/>
  <c r="CJ313" i="1"/>
  <c r="CJ314" i="1"/>
  <c r="CJ315" i="1"/>
  <c r="CJ316" i="1"/>
  <c r="CJ317" i="1"/>
  <c r="CJ318" i="1"/>
  <c r="CJ319" i="1"/>
  <c r="CJ320" i="1"/>
  <c r="CJ321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CJ343" i="1"/>
  <c r="CJ344" i="1"/>
  <c r="CJ345" i="1"/>
  <c r="CJ346" i="1"/>
  <c r="CJ347" i="1"/>
  <c r="CJ348" i="1"/>
  <c r="CJ349" i="1"/>
  <c r="CJ350" i="1"/>
  <c r="CJ351" i="1"/>
  <c r="CJ352" i="1"/>
  <c r="CJ353" i="1"/>
  <c r="CJ354" i="1"/>
  <c r="CJ355" i="1"/>
  <c r="CJ356" i="1"/>
  <c r="CJ357" i="1"/>
  <c r="CJ358" i="1"/>
  <c r="CJ359" i="1"/>
  <c r="CJ360" i="1"/>
  <c r="CJ361" i="1"/>
  <c r="CJ362" i="1"/>
  <c r="CJ363" i="1"/>
  <c r="CJ364" i="1"/>
  <c r="CJ365" i="1"/>
  <c r="CJ366" i="1"/>
  <c r="CJ367" i="1"/>
  <c r="CJ368" i="1"/>
  <c r="CJ369" i="1"/>
  <c r="CJ370" i="1"/>
  <c r="CJ371" i="1"/>
  <c r="CJ372" i="1"/>
  <c r="CJ373" i="1"/>
  <c r="CJ374" i="1"/>
  <c r="CJ375" i="1"/>
  <c r="CJ376" i="1"/>
  <c r="CJ377" i="1"/>
  <c r="CJ378" i="1"/>
  <c r="CJ379" i="1"/>
  <c r="CJ380" i="1"/>
  <c r="CJ381" i="1"/>
  <c r="CJ382" i="1"/>
  <c r="CJ383" i="1"/>
  <c r="CJ384" i="1"/>
  <c r="CJ385" i="1"/>
  <c r="CJ386" i="1"/>
  <c r="CJ387" i="1"/>
  <c r="CJ388" i="1"/>
  <c r="CJ389" i="1"/>
  <c r="CJ390" i="1"/>
  <c r="CJ391" i="1"/>
  <c r="CJ392" i="1"/>
  <c r="CJ393" i="1"/>
  <c r="CJ394" i="1"/>
  <c r="CJ395" i="1"/>
  <c r="CJ396" i="1"/>
  <c r="CJ397" i="1"/>
  <c r="CJ398" i="1"/>
  <c r="CJ399" i="1"/>
  <c r="CJ400" i="1"/>
  <c r="CJ401" i="1"/>
  <c r="CJ402" i="1"/>
  <c r="CJ403" i="1"/>
  <c r="CJ404" i="1"/>
  <c r="CJ405" i="1"/>
  <c r="CJ406" i="1"/>
  <c r="CJ407" i="1"/>
  <c r="CJ408" i="1"/>
  <c r="CJ409" i="1"/>
  <c r="CJ410" i="1"/>
  <c r="CJ411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CJ436" i="1"/>
  <c r="CJ437" i="1"/>
  <c r="CJ438" i="1"/>
  <c r="CJ439" i="1"/>
  <c r="CJ440" i="1"/>
  <c r="CJ441" i="1"/>
  <c r="CJ442" i="1"/>
  <c r="CJ443" i="1"/>
  <c r="CJ444" i="1"/>
  <c r="CJ445" i="1"/>
  <c r="CJ446" i="1"/>
  <c r="CJ447" i="1"/>
  <c r="CJ448" i="1"/>
  <c r="CJ449" i="1"/>
  <c r="CJ450" i="1"/>
  <c r="CJ451" i="1"/>
  <c r="CJ452" i="1"/>
  <c r="CJ453" i="1"/>
  <c r="CJ454" i="1"/>
  <c r="CJ455" i="1"/>
  <c r="CJ456" i="1"/>
  <c r="CJ457" i="1"/>
  <c r="CJ458" i="1"/>
  <c r="CJ459" i="1"/>
  <c r="CJ460" i="1"/>
  <c r="CJ461" i="1"/>
  <c r="CJ462" i="1"/>
  <c r="CJ463" i="1"/>
  <c r="CJ464" i="1"/>
  <c r="CJ465" i="1"/>
  <c r="CJ466" i="1"/>
  <c r="CJ467" i="1"/>
  <c r="CJ468" i="1"/>
  <c r="CJ469" i="1"/>
  <c r="CJ470" i="1"/>
  <c r="CJ471" i="1"/>
  <c r="CJ472" i="1"/>
  <c r="CJ473" i="1"/>
  <c r="CJ474" i="1"/>
  <c r="CJ475" i="1"/>
  <c r="CJ476" i="1"/>
  <c r="CJ477" i="1"/>
  <c r="CJ478" i="1"/>
  <c r="CJ479" i="1"/>
  <c r="CJ480" i="1"/>
  <c r="CJ481" i="1"/>
  <c r="CJ482" i="1"/>
  <c r="CJ483" i="1"/>
  <c r="CJ484" i="1"/>
  <c r="CJ485" i="1"/>
  <c r="CJ486" i="1"/>
  <c r="CJ487" i="1"/>
  <c r="CJ488" i="1"/>
  <c r="CJ489" i="1"/>
  <c r="CJ490" i="1"/>
  <c r="CJ491" i="1"/>
  <c r="CJ492" i="1"/>
  <c r="CJ493" i="1"/>
  <c r="CJ494" i="1"/>
  <c r="CJ495" i="1"/>
  <c r="CJ496" i="1"/>
  <c r="CJ497" i="1"/>
  <c r="CJ498" i="1"/>
  <c r="CJ499" i="1"/>
  <c r="CJ500" i="1"/>
  <c r="CJ501" i="1"/>
  <c r="CJ502" i="1"/>
  <c r="CJ503" i="1"/>
  <c r="CJ504" i="1"/>
  <c r="CJ505" i="1"/>
  <c r="CJ506" i="1"/>
  <c r="CJ507" i="1"/>
  <c r="CJ508" i="1"/>
  <c r="CJ509" i="1"/>
  <c r="CJ510" i="1"/>
  <c r="CJ511" i="1"/>
  <c r="CJ512" i="1"/>
  <c r="CJ513" i="1"/>
  <c r="CJ514" i="1"/>
  <c r="CJ515" i="1"/>
  <c r="CJ516" i="1"/>
  <c r="CJ517" i="1"/>
  <c r="CJ518" i="1"/>
  <c r="CJ519" i="1"/>
  <c r="CJ520" i="1"/>
  <c r="CJ521" i="1"/>
  <c r="CJ522" i="1"/>
  <c r="CJ523" i="1"/>
  <c r="CJ524" i="1"/>
  <c r="CJ525" i="1"/>
  <c r="CJ526" i="1"/>
  <c r="CJ527" i="1"/>
  <c r="CJ528" i="1"/>
  <c r="CJ529" i="1"/>
  <c r="CJ530" i="1"/>
  <c r="CJ531" i="1"/>
  <c r="CJ532" i="1"/>
  <c r="CJ533" i="1"/>
  <c r="CJ534" i="1"/>
  <c r="CJ535" i="1"/>
  <c r="CJ536" i="1"/>
  <c r="CJ537" i="1"/>
  <c r="CJ538" i="1"/>
  <c r="CJ539" i="1"/>
  <c r="CJ540" i="1"/>
  <c r="CJ541" i="1"/>
  <c r="CJ542" i="1"/>
  <c r="CJ543" i="1"/>
  <c r="CJ544" i="1"/>
  <c r="CJ545" i="1"/>
  <c r="CJ546" i="1"/>
  <c r="CJ547" i="1"/>
  <c r="CJ548" i="1"/>
  <c r="CJ549" i="1"/>
  <c r="CJ550" i="1"/>
  <c r="CJ551" i="1"/>
  <c r="CJ552" i="1"/>
  <c r="CJ553" i="1"/>
  <c r="CJ554" i="1"/>
  <c r="CJ555" i="1"/>
  <c r="CJ556" i="1"/>
  <c r="CJ557" i="1"/>
  <c r="CJ558" i="1"/>
  <c r="CJ559" i="1"/>
  <c r="CJ560" i="1"/>
  <c r="CJ561" i="1"/>
  <c r="CJ562" i="1"/>
  <c r="CJ563" i="1"/>
  <c r="CJ564" i="1"/>
  <c r="CJ565" i="1"/>
  <c r="CJ566" i="1"/>
  <c r="CJ567" i="1"/>
  <c r="CJ568" i="1"/>
  <c r="CJ569" i="1"/>
  <c r="CJ570" i="1"/>
  <c r="CJ571" i="1"/>
  <c r="CJ572" i="1"/>
  <c r="CJ573" i="1"/>
  <c r="CJ574" i="1"/>
  <c r="CJ575" i="1"/>
  <c r="CJ576" i="1"/>
  <c r="CJ577" i="1"/>
  <c r="CJ578" i="1"/>
  <c r="CJ579" i="1"/>
  <c r="CJ580" i="1"/>
  <c r="CJ581" i="1"/>
  <c r="CJ582" i="1"/>
  <c r="CJ583" i="1"/>
  <c r="CJ584" i="1"/>
  <c r="CJ585" i="1"/>
  <c r="CJ586" i="1"/>
  <c r="CJ587" i="1"/>
  <c r="CJ588" i="1"/>
  <c r="CJ589" i="1"/>
  <c r="CJ590" i="1"/>
  <c r="CJ591" i="1"/>
  <c r="CJ592" i="1"/>
  <c r="CJ593" i="1"/>
  <c r="CJ594" i="1"/>
  <c r="CJ595" i="1"/>
  <c r="CJ596" i="1"/>
  <c r="CJ597" i="1"/>
  <c r="CJ598" i="1"/>
  <c r="CJ599" i="1"/>
  <c r="CJ600" i="1"/>
  <c r="CJ601" i="1"/>
  <c r="CJ602" i="1"/>
  <c r="CJ603" i="1"/>
  <c r="CJ604" i="1"/>
  <c r="CJ605" i="1"/>
  <c r="CJ606" i="1"/>
  <c r="CJ607" i="1"/>
  <c r="CJ608" i="1"/>
  <c r="CJ609" i="1"/>
  <c r="CJ610" i="1"/>
  <c r="CJ611" i="1"/>
  <c r="CJ612" i="1"/>
  <c r="CJ613" i="1"/>
  <c r="CJ614" i="1"/>
  <c r="CJ615" i="1"/>
  <c r="CJ616" i="1"/>
  <c r="CJ617" i="1"/>
  <c r="CJ618" i="1"/>
  <c r="CJ619" i="1"/>
  <c r="CJ620" i="1"/>
  <c r="CJ621" i="1"/>
  <c r="CJ622" i="1"/>
  <c r="CJ623" i="1"/>
  <c r="CJ624" i="1"/>
  <c r="CJ625" i="1"/>
  <c r="CJ626" i="1"/>
  <c r="CJ627" i="1"/>
  <c r="CJ628" i="1"/>
  <c r="CJ629" i="1"/>
  <c r="CJ630" i="1"/>
  <c r="CJ631" i="1"/>
  <c r="CJ632" i="1"/>
  <c r="CJ633" i="1"/>
  <c r="CJ634" i="1"/>
  <c r="CJ635" i="1"/>
  <c r="CJ636" i="1"/>
  <c r="CJ637" i="1"/>
  <c r="CJ638" i="1"/>
  <c r="CJ639" i="1"/>
  <c r="CJ640" i="1"/>
  <c r="CJ641" i="1"/>
  <c r="CJ642" i="1"/>
  <c r="CJ643" i="1"/>
  <c r="CJ644" i="1"/>
  <c r="CJ645" i="1"/>
  <c r="CJ646" i="1"/>
  <c r="CJ647" i="1"/>
  <c r="CJ648" i="1"/>
  <c r="CJ649" i="1"/>
  <c r="CJ650" i="1"/>
  <c r="CJ651" i="1"/>
  <c r="CJ652" i="1"/>
  <c r="CJ653" i="1"/>
  <c r="CJ654" i="1"/>
  <c r="CJ655" i="1"/>
  <c r="CJ656" i="1"/>
  <c r="CJ657" i="1"/>
  <c r="CJ658" i="1"/>
  <c r="CJ659" i="1"/>
  <c r="CJ660" i="1"/>
  <c r="CJ661" i="1"/>
  <c r="CJ662" i="1"/>
  <c r="CJ663" i="1"/>
  <c r="CJ664" i="1"/>
  <c r="CJ665" i="1"/>
  <c r="CJ666" i="1"/>
  <c r="CJ667" i="1"/>
  <c r="CJ668" i="1"/>
  <c r="CJ669" i="1"/>
  <c r="CJ670" i="1"/>
  <c r="CJ671" i="1"/>
  <c r="CJ672" i="1"/>
  <c r="CJ673" i="1"/>
  <c r="CJ674" i="1"/>
  <c r="CJ675" i="1"/>
  <c r="CJ676" i="1"/>
  <c r="CJ677" i="1"/>
  <c r="CJ678" i="1"/>
  <c r="CJ679" i="1"/>
  <c r="CJ680" i="1"/>
  <c r="CJ681" i="1"/>
  <c r="CJ682" i="1"/>
  <c r="CJ683" i="1"/>
  <c r="CJ684" i="1"/>
  <c r="CJ685" i="1"/>
  <c r="CJ686" i="1"/>
  <c r="CJ687" i="1"/>
  <c r="CJ688" i="1"/>
  <c r="CJ689" i="1"/>
  <c r="CJ690" i="1"/>
  <c r="CJ691" i="1"/>
  <c r="CJ692" i="1"/>
  <c r="CJ693" i="1"/>
  <c r="CJ694" i="1"/>
  <c r="CJ695" i="1"/>
  <c r="CJ696" i="1"/>
  <c r="CJ697" i="1"/>
  <c r="CJ698" i="1"/>
  <c r="CJ699" i="1"/>
  <c r="CJ700" i="1"/>
  <c r="CJ701" i="1"/>
  <c r="CJ702" i="1"/>
  <c r="CJ703" i="1"/>
  <c r="CJ704" i="1"/>
  <c r="CJ705" i="1"/>
  <c r="CJ706" i="1"/>
  <c r="CJ707" i="1"/>
  <c r="CJ708" i="1"/>
  <c r="CJ709" i="1"/>
  <c r="CJ710" i="1"/>
  <c r="CJ711" i="1"/>
  <c r="CJ712" i="1"/>
  <c r="CJ713" i="1"/>
  <c r="CJ714" i="1"/>
  <c r="CJ715" i="1"/>
  <c r="CJ716" i="1"/>
  <c r="CJ717" i="1"/>
  <c r="CJ718" i="1"/>
  <c r="CJ719" i="1"/>
  <c r="CJ720" i="1"/>
  <c r="CJ721" i="1"/>
  <c r="CJ722" i="1"/>
  <c r="CJ723" i="1"/>
  <c r="CJ724" i="1"/>
  <c r="CJ725" i="1"/>
  <c r="CJ726" i="1"/>
  <c r="CJ727" i="1"/>
  <c r="CJ728" i="1"/>
  <c r="CJ729" i="1"/>
  <c r="CJ730" i="1"/>
  <c r="CJ731" i="1"/>
  <c r="CJ732" i="1"/>
  <c r="CJ733" i="1"/>
  <c r="CJ734" i="1"/>
  <c r="CJ735" i="1"/>
  <c r="CJ736" i="1"/>
  <c r="CJ737" i="1"/>
  <c r="CJ738" i="1"/>
  <c r="CJ739" i="1"/>
  <c r="CJ740" i="1"/>
  <c r="CJ741" i="1"/>
  <c r="CJ742" i="1"/>
  <c r="CJ743" i="1"/>
  <c r="CJ744" i="1"/>
  <c r="CJ745" i="1"/>
  <c r="CJ746" i="1"/>
  <c r="CJ747" i="1"/>
  <c r="CJ748" i="1"/>
  <c r="CJ749" i="1"/>
  <c r="CJ750" i="1"/>
  <c r="CJ751" i="1"/>
  <c r="CJ752" i="1"/>
  <c r="CJ753" i="1"/>
  <c r="CJ754" i="1"/>
  <c r="CJ755" i="1"/>
  <c r="CJ756" i="1"/>
  <c r="CJ757" i="1"/>
  <c r="CJ758" i="1"/>
  <c r="CJ759" i="1"/>
  <c r="CJ760" i="1"/>
  <c r="CJ761" i="1"/>
  <c r="CJ762" i="1"/>
  <c r="CJ763" i="1"/>
  <c r="CJ764" i="1"/>
  <c r="CJ765" i="1"/>
  <c r="CJ766" i="1"/>
  <c r="CJ767" i="1"/>
  <c r="CJ768" i="1"/>
  <c r="CJ769" i="1"/>
  <c r="CJ770" i="1"/>
  <c r="CJ771" i="1"/>
  <c r="CJ772" i="1"/>
  <c r="CJ773" i="1"/>
  <c r="CJ774" i="1"/>
  <c r="CJ775" i="1"/>
  <c r="CJ776" i="1"/>
  <c r="CJ777" i="1"/>
  <c r="CJ778" i="1"/>
  <c r="CJ779" i="1"/>
  <c r="CJ780" i="1"/>
  <c r="CJ781" i="1"/>
  <c r="CJ782" i="1"/>
  <c r="CJ783" i="1"/>
  <c r="CJ784" i="1"/>
  <c r="CJ785" i="1"/>
  <c r="CJ786" i="1"/>
  <c r="CJ787" i="1"/>
  <c r="CJ788" i="1"/>
  <c r="CJ789" i="1"/>
  <c r="CJ790" i="1"/>
  <c r="CJ791" i="1"/>
  <c r="CJ792" i="1"/>
  <c r="CJ793" i="1"/>
  <c r="CJ794" i="1"/>
  <c r="CJ795" i="1"/>
  <c r="CJ796" i="1"/>
  <c r="CJ797" i="1"/>
  <c r="CJ798" i="1"/>
  <c r="CJ799" i="1"/>
  <c r="CJ800" i="1"/>
  <c r="CJ801" i="1"/>
  <c r="CJ802" i="1"/>
  <c r="CJ803" i="1"/>
  <c r="CJ804" i="1"/>
  <c r="CJ805" i="1"/>
  <c r="CJ806" i="1"/>
  <c r="CJ807" i="1"/>
  <c r="CJ808" i="1"/>
  <c r="CJ809" i="1"/>
  <c r="CJ810" i="1"/>
  <c r="CJ811" i="1"/>
  <c r="CJ812" i="1"/>
  <c r="CJ813" i="1"/>
  <c r="CJ814" i="1"/>
  <c r="CJ815" i="1"/>
  <c r="CJ816" i="1"/>
  <c r="CJ817" i="1"/>
  <c r="CJ818" i="1"/>
  <c r="CJ819" i="1"/>
  <c r="CJ820" i="1"/>
  <c r="CJ821" i="1"/>
  <c r="CJ822" i="1"/>
  <c r="CJ823" i="1"/>
  <c r="CJ824" i="1"/>
  <c r="CJ825" i="1"/>
  <c r="CJ826" i="1"/>
  <c r="CJ827" i="1"/>
  <c r="CJ828" i="1"/>
  <c r="CJ829" i="1"/>
  <c r="CJ830" i="1"/>
  <c r="CJ831" i="1"/>
  <c r="CJ832" i="1"/>
  <c r="CJ833" i="1"/>
  <c r="CJ834" i="1"/>
  <c r="CJ835" i="1"/>
  <c r="CJ836" i="1"/>
  <c r="CJ837" i="1"/>
  <c r="CJ838" i="1"/>
  <c r="CJ839" i="1"/>
  <c r="CJ840" i="1"/>
  <c r="CJ841" i="1"/>
  <c r="CJ842" i="1"/>
  <c r="CJ843" i="1"/>
  <c r="CJ844" i="1"/>
  <c r="CJ845" i="1"/>
  <c r="CJ846" i="1"/>
  <c r="CJ847" i="1"/>
  <c r="CJ848" i="1"/>
  <c r="CJ849" i="1"/>
  <c r="CJ850" i="1"/>
  <c r="CJ851" i="1"/>
  <c r="CJ852" i="1"/>
  <c r="CJ853" i="1"/>
  <c r="CJ854" i="1"/>
  <c r="CJ855" i="1"/>
  <c r="CJ856" i="1"/>
  <c r="CJ857" i="1"/>
  <c r="CJ858" i="1"/>
  <c r="CJ859" i="1"/>
  <c r="CJ860" i="1"/>
  <c r="CJ861" i="1"/>
  <c r="CJ862" i="1"/>
  <c r="CJ863" i="1"/>
  <c r="CJ864" i="1"/>
  <c r="CJ865" i="1"/>
  <c r="CJ866" i="1"/>
  <c r="CJ867" i="1"/>
  <c r="CJ868" i="1"/>
  <c r="CJ869" i="1"/>
  <c r="CJ870" i="1"/>
  <c r="CJ871" i="1"/>
  <c r="CJ872" i="1"/>
  <c r="CJ873" i="1"/>
  <c r="CJ874" i="1"/>
  <c r="CJ875" i="1"/>
  <c r="CJ876" i="1"/>
  <c r="CJ877" i="1"/>
  <c r="CJ878" i="1"/>
  <c r="CJ879" i="1"/>
  <c r="CJ880" i="1"/>
  <c r="CJ881" i="1"/>
  <c r="CJ882" i="1"/>
  <c r="CJ883" i="1"/>
  <c r="CJ884" i="1"/>
  <c r="CJ885" i="1"/>
  <c r="CJ886" i="1"/>
  <c r="CJ887" i="1"/>
  <c r="CJ888" i="1"/>
  <c r="CJ889" i="1"/>
  <c r="CJ890" i="1"/>
  <c r="CJ891" i="1"/>
  <c r="CJ892" i="1"/>
  <c r="CJ893" i="1"/>
  <c r="CJ894" i="1"/>
  <c r="CJ895" i="1"/>
  <c r="CJ896" i="1"/>
  <c r="CJ897" i="1"/>
  <c r="CJ898" i="1"/>
  <c r="CJ899" i="1"/>
  <c r="CJ900" i="1"/>
  <c r="CJ901" i="1"/>
  <c r="CJ902" i="1"/>
  <c r="CJ903" i="1"/>
  <c r="CJ904" i="1"/>
  <c r="CJ905" i="1"/>
  <c r="CJ906" i="1"/>
  <c r="CJ907" i="1"/>
  <c r="CJ908" i="1"/>
  <c r="CJ909" i="1"/>
  <c r="CJ910" i="1"/>
  <c r="CJ911" i="1"/>
  <c r="CJ912" i="1"/>
  <c r="CJ913" i="1"/>
  <c r="CJ914" i="1"/>
  <c r="CJ915" i="1"/>
  <c r="CJ916" i="1"/>
  <c r="CJ917" i="1"/>
  <c r="CJ918" i="1"/>
  <c r="CJ919" i="1"/>
  <c r="CJ920" i="1"/>
  <c r="CJ921" i="1"/>
  <c r="CJ922" i="1"/>
  <c r="CJ923" i="1"/>
  <c r="CJ924" i="1"/>
  <c r="CJ925" i="1"/>
  <c r="CJ926" i="1"/>
  <c r="CJ927" i="1"/>
  <c r="CJ928" i="1"/>
  <c r="CJ929" i="1"/>
  <c r="CJ930" i="1"/>
  <c r="CJ931" i="1"/>
  <c r="CJ932" i="1"/>
  <c r="CJ933" i="1"/>
  <c r="CJ934" i="1"/>
  <c r="CJ935" i="1"/>
  <c r="CJ936" i="1"/>
  <c r="CJ937" i="1"/>
  <c r="CJ938" i="1"/>
  <c r="CJ939" i="1"/>
  <c r="CJ940" i="1"/>
  <c r="CJ941" i="1"/>
  <c r="CJ942" i="1"/>
  <c r="CJ943" i="1"/>
  <c r="CJ944" i="1"/>
  <c r="CJ945" i="1"/>
  <c r="CJ946" i="1"/>
  <c r="CJ947" i="1"/>
  <c r="CJ948" i="1"/>
  <c r="CJ949" i="1"/>
  <c r="CJ950" i="1"/>
  <c r="CJ951" i="1"/>
  <c r="CJ952" i="1"/>
  <c r="CJ953" i="1"/>
  <c r="CJ954" i="1"/>
  <c r="CJ955" i="1"/>
  <c r="CJ956" i="1"/>
  <c r="CJ957" i="1"/>
  <c r="CJ958" i="1"/>
  <c r="CJ959" i="1"/>
  <c r="CJ960" i="1"/>
  <c r="CJ961" i="1"/>
  <c r="CJ962" i="1"/>
  <c r="CJ963" i="1"/>
  <c r="CJ964" i="1"/>
  <c r="CJ965" i="1"/>
  <c r="CJ966" i="1"/>
  <c r="CJ967" i="1"/>
  <c r="CJ968" i="1"/>
  <c r="CJ969" i="1"/>
  <c r="CJ970" i="1"/>
  <c r="CJ971" i="1"/>
  <c r="CJ972" i="1"/>
  <c r="CJ973" i="1"/>
  <c r="CJ974" i="1"/>
  <c r="CJ975" i="1"/>
  <c r="CJ976" i="1"/>
  <c r="CJ977" i="1"/>
  <c r="CJ978" i="1"/>
  <c r="CJ979" i="1"/>
  <c r="CJ980" i="1"/>
  <c r="CJ981" i="1"/>
  <c r="CJ982" i="1"/>
  <c r="CJ983" i="1"/>
  <c r="CJ984" i="1"/>
  <c r="CJ985" i="1"/>
  <c r="CJ986" i="1"/>
  <c r="CJ987" i="1"/>
  <c r="CJ988" i="1"/>
  <c r="CJ989" i="1"/>
  <c r="CJ990" i="1"/>
  <c r="CJ991" i="1"/>
  <c r="CJ992" i="1"/>
  <c r="CJ993" i="1"/>
  <c r="CJ994" i="1"/>
  <c r="CJ995" i="1"/>
  <c r="CJ996" i="1"/>
  <c r="CJ997" i="1"/>
  <c r="CJ998" i="1"/>
  <c r="CJ999" i="1"/>
  <c r="CJ1000" i="1"/>
  <c r="CJ1001" i="1"/>
  <c r="CJ1002" i="1"/>
  <c r="CJ1003" i="1"/>
  <c r="CJ1004" i="1"/>
  <c r="CJ1005" i="1"/>
  <c r="CJ1006" i="1"/>
  <c r="CJ1007" i="1"/>
  <c r="CJ1008" i="1"/>
  <c r="CJ1009" i="1"/>
  <c r="CJ1010" i="1"/>
  <c r="CJ1011" i="1"/>
  <c r="CJ1012" i="1"/>
  <c r="CJ1013" i="1"/>
  <c r="CJ1014" i="1"/>
  <c r="CJ1015" i="1"/>
  <c r="CJ1016" i="1"/>
  <c r="CJ1017" i="1"/>
  <c r="CJ1018" i="1"/>
  <c r="CJ1019" i="1"/>
  <c r="CJ1020" i="1"/>
  <c r="CJ1021" i="1"/>
  <c r="CJ1022" i="1"/>
  <c r="CJ1023" i="1"/>
  <c r="CJ1024" i="1"/>
  <c r="CJ1025" i="1"/>
  <c r="CJ1026" i="1"/>
  <c r="CJ1027" i="1"/>
  <c r="CJ1028" i="1"/>
  <c r="CJ1029" i="1"/>
  <c r="CJ1030" i="1"/>
  <c r="CJ1031" i="1"/>
  <c r="CJ1032" i="1"/>
  <c r="CJ1033" i="1"/>
  <c r="CJ1034" i="1"/>
  <c r="CJ1035" i="1"/>
  <c r="CJ1036" i="1"/>
  <c r="CJ1037" i="1"/>
  <c r="CJ1038" i="1"/>
  <c r="CJ1039" i="1"/>
  <c r="CJ1040" i="1"/>
  <c r="CJ1041" i="1"/>
  <c r="CJ1042" i="1"/>
  <c r="CJ1043" i="1"/>
  <c r="CJ1044" i="1"/>
  <c r="CJ1045" i="1"/>
  <c r="CJ1046" i="1"/>
  <c r="CJ1047" i="1"/>
  <c r="CJ1048" i="1"/>
  <c r="CJ1049" i="1"/>
  <c r="CJ1050" i="1"/>
  <c r="CJ1051" i="1"/>
  <c r="CJ1052" i="1"/>
  <c r="CJ1053" i="1"/>
  <c r="CJ1054" i="1"/>
  <c r="CJ1055" i="1"/>
  <c r="CJ1056" i="1"/>
  <c r="CJ1057" i="1"/>
  <c r="CJ1058" i="1"/>
  <c r="CJ1059" i="1"/>
  <c r="CJ1060" i="1"/>
  <c r="CJ1061" i="1"/>
  <c r="CJ1062" i="1"/>
  <c r="CJ1063" i="1"/>
  <c r="CJ1064" i="1"/>
  <c r="CJ1065" i="1"/>
  <c r="CJ1066" i="1"/>
  <c r="CJ1067" i="1"/>
  <c r="CJ1068" i="1"/>
  <c r="CJ1069" i="1"/>
  <c r="CJ1070" i="1"/>
  <c r="CJ1071" i="1"/>
  <c r="CJ1072" i="1"/>
  <c r="CJ1073" i="1"/>
  <c r="CJ1074" i="1"/>
  <c r="CJ1075" i="1"/>
  <c r="CJ1076" i="1"/>
  <c r="CJ1077" i="1"/>
  <c r="CJ1078" i="1"/>
  <c r="CJ1079" i="1"/>
  <c r="CJ1080" i="1"/>
  <c r="CJ1081" i="1"/>
  <c r="CJ1082" i="1"/>
  <c r="CJ1083" i="1"/>
  <c r="CJ1084" i="1"/>
  <c r="CJ1085" i="1"/>
  <c r="CJ1086" i="1"/>
  <c r="CJ1087" i="1"/>
  <c r="CJ1088" i="1"/>
  <c r="CJ1089" i="1"/>
  <c r="CJ1090" i="1"/>
  <c r="CJ1091" i="1"/>
  <c r="CJ1092" i="1"/>
  <c r="CJ1093" i="1"/>
  <c r="CJ1094" i="1"/>
  <c r="CJ1095" i="1"/>
  <c r="CJ1096" i="1"/>
  <c r="CJ1097" i="1"/>
  <c r="CJ1098" i="1"/>
  <c r="CJ1099" i="1"/>
  <c r="CJ1100" i="1"/>
  <c r="CJ1101" i="1"/>
  <c r="CJ1102" i="1"/>
  <c r="CJ1103" i="1"/>
  <c r="CJ1104" i="1"/>
  <c r="CJ1105" i="1"/>
  <c r="CJ1106" i="1"/>
  <c r="CJ1107" i="1"/>
  <c r="CJ1108" i="1"/>
  <c r="CJ1109" i="1"/>
  <c r="CJ1110" i="1"/>
  <c r="CJ1111" i="1"/>
  <c r="CJ1112" i="1"/>
  <c r="CJ1113" i="1"/>
  <c r="CJ1114" i="1"/>
  <c r="CJ1115" i="1"/>
  <c r="CJ1116" i="1"/>
  <c r="CJ1117" i="1"/>
  <c r="CJ1118" i="1"/>
  <c r="CJ1119" i="1"/>
  <c r="CJ1120" i="1"/>
  <c r="CJ1121" i="1"/>
  <c r="CJ1122" i="1"/>
  <c r="CJ1123" i="1"/>
  <c r="CJ1124" i="1"/>
  <c r="CJ1125" i="1"/>
  <c r="CJ1126" i="1"/>
  <c r="CJ1127" i="1"/>
  <c r="CJ1128" i="1"/>
  <c r="CJ1129" i="1"/>
  <c r="CJ1130" i="1"/>
  <c r="CJ1131" i="1"/>
  <c r="CJ1132" i="1"/>
  <c r="CJ1133" i="1"/>
  <c r="CJ1134" i="1"/>
  <c r="CJ1135" i="1"/>
  <c r="CJ1136" i="1"/>
  <c r="CJ1137" i="1"/>
  <c r="CJ1138" i="1"/>
  <c r="CJ1139" i="1"/>
  <c r="CJ1140" i="1"/>
  <c r="CJ1141" i="1"/>
  <c r="CJ1142" i="1"/>
  <c r="CJ1143" i="1"/>
  <c r="CJ1144" i="1"/>
  <c r="CJ1145" i="1"/>
  <c r="CJ1146" i="1"/>
  <c r="CJ1147" i="1"/>
  <c r="CJ1148" i="1"/>
  <c r="CJ1149" i="1"/>
  <c r="CJ1150" i="1"/>
  <c r="CJ1151" i="1"/>
  <c r="CJ1152" i="1"/>
  <c r="CJ1153" i="1"/>
  <c r="CJ1154" i="1"/>
  <c r="CJ1155" i="1"/>
  <c r="CJ1156" i="1"/>
  <c r="CJ1157" i="1"/>
  <c r="CJ1158" i="1"/>
  <c r="CJ1159" i="1"/>
  <c r="CJ1160" i="1"/>
  <c r="CJ1161" i="1"/>
  <c r="CJ1162" i="1"/>
  <c r="CJ1163" i="1"/>
  <c r="CJ1164" i="1"/>
  <c r="CJ1165" i="1"/>
  <c r="CJ1166" i="1"/>
  <c r="CJ1167" i="1"/>
  <c r="CJ1168" i="1"/>
  <c r="CJ1169" i="1"/>
  <c r="CJ1170" i="1"/>
  <c r="CJ1171" i="1"/>
  <c r="CJ1172" i="1"/>
  <c r="CJ1173" i="1"/>
  <c r="CJ1174" i="1"/>
  <c r="CJ1175" i="1"/>
  <c r="CJ1176" i="1"/>
  <c r="CJ1177" i="1"/>
  <c r="CJ1178" i="1"/>
  <c r="CJ1179" i="1"/>
  <c r="CJ1180" i="1"/>
  <c r="CJ1181" i="1"/>
  <c r="CJ1182" i="1"/>
  <c r="CJ1183" i="1"/>
  <c r="CJ1184" i="1"/>
  <c r="CJ1185" i="1"/>
  <c r="CJ1186" i="1"/>
  <c r="CJ1187" i="1"/>
  <c r="CJ1188" i="1"/>
  <c r="CJ1189" i="1"/>
  <c r="CJ1190" i="1"/>
  <c r="CJ1191" i="1"/>
  <c r="CJ1192" i="1"/>
  <c r="CJ1193" i="1"/>
  <c r="CJ1194" i="1"/>
  <c r="CJ1195" i="1"/>
  <c r="CJ1196" i="1"/>
  <c r="CJ1197" i="1"/>
  <c r="CJ1198" i="1"/>
  <c r="CJ1199" i="1"/>
  <c r="CJ1200" i="1"/>
  <c r="CJ1201" i="1"/>
  <c r="CJ1202" i="1"/>
  <c r="CJ1203" i="1"/>
  <c r="CJ1204" i="1"/>
  <c r="CJ1205" i="1"/>
  <c r="CJ1206" i="1"/>
  <c r="CJ1207" i="1"/>
  <c r="CJ1208" i="1"/>
  <c r="CJ1209" i="1"/>
  <c r="CJ1210" i="1"/>
  <c r="CJ1211" i="1"/>
  <c r="CJ1212" i="1"/>
  <c r="CJ1213" i="1"/>
  <c r="CJ1214" i="1"/>
  <c r="CJ1215" i="1"/>
  <c r="CJ1216" i="1"/>
  <c r="CJ1217" i="1"/>
  <c r="CJ1218" i="1"/>
  <c r="CJ1219" i="1"/>
  <c r="CJ1220" i="1"/>
  <c r="CJ1221" i="1"/>
  <c r="CJ1222" i="1"/>
  <c r="CJ1223" i="1"/>
  <c r="CJ1224" i="1"/>
  <c r="CJ1225" i="1"/>
  <c r="CJ1226" i="1"/>
  <c r="CJ1227" i="1"/>
  <c r="CJ1228" i="1"/>
  <c r="CJ1229" i="1"/>
  <c r="CJ1230" i="1"/>
  <c r="CJ1231" i="1"/>
  <c r="CJ1232" i="1"/>
  <c r="CJ1233" i="1"/>
  <c r="CJ1234" i="1"/>
  <c r="CJ1235" i="1"/>
  <c r="CJ1236" i="1"/>
  <c r="CJ1237" i="1"/>
  <c r="CJ1238" i="1"/>
  <c r="CJ1239" i="1"/>
  <c r="CJ1240" i="1"/>
  <c r="CJ1241" i="1"/>
  <c r="CJ1242" i="1"/>
  <c r="CJ1243" i="1"/>
  <c r="CJ1244" i="1"/>
  <c r="CJ1245" i="1"/>
  <c r="CJ1246" i="1"/>
  <c r="CJ1247" i="1"/>
  <c r="CJ1248" i="1"/>
  <c r="CJ1249" i="1"/>
  <c r="CJ1250" i="1"/>
  <c r="CJ1251" i="1"/>
  <c r="CJ1252" i="1"/>
  <c r="CJ1253" i="1"/>
  <c r="CJ1254" i="1"/>
  <c r="CJ1255" i="1"/>
  <c r="CJ1256" i="1"/>
  <c r="CJ1257" i="1"/>
  <c r="CJ1258" i="1"/>
  <c r="CJ1259" i="1"/>
  <c r="CJ1260" i="1"/>
  <c r="CJ1261" i="1"/>
  <c r="CJ1262" i="1"/>
  <c r="CJ1263" i="1"/>
  <c r="CJ1264" i="1"/>
  <c r="CJ1265" i="1"/>
  <c r="CJ1266" i="1"/>
  <c r="CJ1267" i="1"/>
  <c r="CJ1268" i="1"/>
  <c r="CJ1269" i="1"/>
  <c r="CJ1270" i="1"/>
  <c r="CJ1271" i="1"/>
  <c r="CJ1272" i="1"/>
  <c r="CJ1273" i="1"/>
  <c r="CJ1274" i="1"/>
  <c r="CJ1275" i="1"/>
  <c r="CJ1276" i="1"/>
  <c r="CJ1277" i="1"/>
  <c r="CJ1278" i="1"/>
  <c r="CJ1279" i="1"/>
  <c r="CJ1280" i="1"/>
  <c r="CJ1281" i="1"/>
  <c r="CJ1282" i="1"/>
  <c r="CJ1283" i="1"/>
  <c r="CJ1284" i="1"/>
  <c r="CJ1285" i="1"/>
  <c r="CJ1286" i="1"/>
  <c r="CJ1287" i="1"/>
  <c r="CJ1288" i="1"/>
  <c r="CJ1289" i="1"/>
  <c r="CJ1290" i="1"/>
  <c r="CJ1291" i="1"/>
  <c r="CJ1292" i="1"/>
  <c r="CJ1293" i="1"/>
  <c r="CJ1294" i="1"/>
  <c r="CJ1295" i="1"/>
  <c r="CJ1296" i="1"/>
  <c r="CJ1297" i="1"/>
  <c r="CJ1298" i="1"/>
  <c r="CJ1299" i="1"/>
  <c r="CJ1300" i="1"/>
  <c r="CJ1301" i="1"/>
  <c r="CJ1302" i="1"/>
  <c r="CJ1303" i="1"/>
  <c r="CJ1304" i="1"/>
  <c r="CJ1305" i="1"/>
  <c r="CJ1306" i="1"/>
  <c r="CJ1307" i="1"/>
  <c r="CJ1308" i="1"/>
  <c r="CJ1309" i="1"/>
  <c r="CJ1310" i="1"/>
  <c r="CJ1311" i="1"/>
  <c r="CJ1312" i="1"/>
  <c r="CJ1313" i="1"/>
  <c r="CJ1314" i="1"/>
  <c r="CJ1315" i="1"/>
  <c r="CJ1316" i="1"/>
  <c r="CJ1317" i="1"/>
  <c r="CJ1318" i="1"/>
  <c r="CJ1319" i="1"/>
  <c r="CJ1320" i="1"/>
  <c r="CJ1321" i="1"/>
  <c r="CJ1322" i="1"/>
  <c r="CJ1323" i="1"/>
  <c r="CJ1324" i="1"/>
  <c r="CJ1325" i="1"/>
  <c r="CJ1326" i="1"/>
  <c r="CJ1327" i="1"/>
  <c r="CJ1328" i="1"/>
  <c r="CJ1329" i="1"/>
  <c r="CJ1330" i="1"/>
  <c r="CJ1331" i="1"/>
  <c r="CJ1332" i="1"/>
  <c r="CJ1333" i="1"/>
  <c r="CJ1334" i="1"/>
  <c r="CJ1335" i="1"/>
  <c r="CJ1336" i="1"/>
  <c r="CJ1337" i="1"/>
  <c r="CJ1338" i="1"/>
  <c r="CJ1339" i="1"/>
  <c r="CJ1340" i="1"/>
  <c r="CJ1341" i="1"/>
  <c r="CJ1342" i="1"/>
  <c r="CJ1343" i="1"/>
  <c r="CJ1344" i="1"/>
  <c r="CJ1345" i="1"/>
  <c r="CJ1346" i="1"/>
  <c r="CJ1347" i="1"/>
  <c r="CJ1348" i="1"/>
  <c r="CJ1349" i="1"/>
  <c r="CJ1350" i="1"/>
  <c r="CJ1351" i="1"/>
  <c r="CJ1352" i="1"/>
  <c r="CJ1353" i="1"/>
  <c r="CJ1354" i="1"/>
  <c r="CJ1355" i="1"/>
  <c r="CJ1356" i="1"/>
  <c r="CJ1357" i="1"/>
  <c r="CJ1358" i="1"/>
  <c r="CJ1359" i="1"/>
  <c r="CJ1360" i="1"/>
  <c r="CJ1361" i="1"/>
  <c r="CJ1362" i="1"/>
  <c r="CJ1363" i="1"/>
  <c r="CJ1364" i="1"/>
  <c r="CJ1365" i="1"/>
  <c r="CJ1366" i="1"/>
  <c r="CJ1367" i="1"/>
  <c r="CJ1368" i="1"/>
  <c r="CJ1369" i="1"/>
  <c r="CJ1370" i="1"/>
  <c r="CJ1371" i="1"/>
  <c r="CJ1372" i="1"/>
  <c r="CJ1373" i="1"/>
  <c r="CJ1374" i="1"/>
  <c r="CJ1375" i="1"/>
  <c r="CJ1376" i="1"/>
  <c r="CJ1377" i="1"/>
  <c r="CJ1378" i="1"/>
  <c r="CJ1379" i="1"/>
  <c r="CJ1380" i="1"/>
  <c r="CJ1381" i="1"/>
  <c r="CJ1382" i="1"/>
  <c r="CJ1383" i="1"/>
  <c r="CJ1384" i="1"/>
  <c r="CJ1385" i="1"/>
  <c r="CJ1386" i="1"/>
  <c r="CJ1387" i="1"/>
  <c r="CJ1388" i="1"/>
  <c r="CJ1389" i="1"/>
  <c r="CJ1390" i="1"/>
  <c r="CJ1391" i="1"/>
  <c r="CJ1392" i="1"/>
  <c r="CJ1393" i="1"/>
  <c r="CJ1394" i="1"/>
  <c r="CJ1395" i="1"/>
  <c r="CJ1396" i="1"/>
  <c r="CJ1397" i="1"/>
  <c r="CJ1398" i="1"/>
  <c r="CJ1399" i="1"/>
  <c r="CJ1400" i="1"/>
  <c r="CJ1401" i="1"/>
  <c r="CJ1402" i="1"/>
  <c r="CJ1403" i="1"/>
  <c r="CJ1404" i="1"/>
  <c r="CJ1405" i="1"/>
  <c r="CJ1406" i="1"/>
  <c r="CJ1407" i="1"/>
  <c r="CJ1408" i="1"/>
  <c r="CJ1409" i="1"/>
  <c r="CJ1410" i="1"/>
  <c r="CJ1411" i="1"/>
  <c r="CJ1412" i="1"/>
  <c r="CJ1413" i="1"/>
  <c r="CJ1414" i="1"/>
  <c r="CJ1415" i="1"/>
  <c r="CJ1416" i="1"/>
  <c r="CJ1417" i="1"/>
  <c r="CJ1418" i="1"/>
  <c r="CJ1419" i="1"/>
  <c r="CJ1420" i="1"/>
  <c r="CJ1421" i="1"/>
  <c r="CJ1422" i="1"/>
  <c r="CJ1423" i="1"/>
  <c r="CJ1424" i="1"/>
  <c r="CJ1425" i="1"/>
  <c r="CJ1426" i="1"/>
  <c r="CJ1427" i="1"/>
  <c r="CJ1428" i="1"/>
  <c r="CJ1429" i="1"/>
  <c r="CJ1430" i="1"/>
  <c r="CJ1431" i="1"/>
  <c r="CJ1432" i="1"/>
  <c r="CJ1433" i="1"/>
  <c r="CJ1434" i="1"/>
  <c r="CJ1435" i="1"/>
  <c r="CJ1436" i="1"/>
  <c r="CJ1437" i="1"/>
  <c r="CJ1438" i="1"/>
  <c r="CJ1439" i="1"/>
  <c r="CJ1440" i="1"/>
  <c r="CJ1441" i="1"/>
  <c r="CJ1442" i="1"/>
  <c r="CJ1443" i="1"/>
  <c r="CJ1444" i="1"/>
  <c r="CJ1445" i="1"/>
  <c r="CJ1446" i="1"/>
  <c r="CJ1447" i="1"/>
  <c r="CJ1448" i="1"/>
  <c r="CJ1449" i="1"/>
  <c r="CJ1450" i="1"/>
  <c r="CJ1451" i="1"/>
  <c r="CJ1452" i="1"/>
  <c r="CJ1453" i="1"/>
  <c r="CJ1454" i="1"/>
  <c r="CJ1455" i="1"/>
  <c r="CJ1456" i="1"/>
  <c r="CJ1457" i="1"/>
  <c r="CJ1458" i="1"/>
  <c r="CJ1459" i="1"/>
  <c r="CJ1460" i="1"/>
  <c r="CJ1461" i="1"/>
  <c r="CJ1462" i="1"/>
  <c r="CJ1463" i="1"/>
  <c r="CJ1464" i="1"/>
  <c r="CJ1465" i="1"/>
  <c r="CJ1466" i="1"/>
  <c r="CJ1467" i="1"/>
  <c r="CJ1468" i="1"/>
  <c r="CJ1469" i="1"/>
  <c r="CJ1470" i="1"/>
  <c r="CJ1471" i="1"/>
  <c r="CJ1472" i="1"/>
  <c r="CJ1473" i="1"/>
  <c r="CJ1474" i="1"/>
  <c r="CJ1475" i="1"/>
  <c r="CJ1476" i="1"/>
  <c r="CJ1477" i="1"/>
  <c r="CJ1478" i="1"/>
  <c r="CJ1479" i="1"/>
  <c r="CJ1480" i="1"/>
  <c r="CJ1481" i="1"/>
  <c r="CJ1482" i="1"/>
  <c r="CJ1483" i="1"/>
  <c r="CJ1484" i="1"/>
  <c r="CJ1485" i="1"/>
  <c r="CJ1486" i="1"/>
  <c r="CJ1487" i="1"/>
  <c r="CJ1488" i="1"/>
  <c r="CJ1489" i="1"/>
  <c r="CJ1490" i="1"/>
  <c r="CJ1491" i="1"/>
  <c r="CJ1492" i="1"/>
  <c r="CJ1493" i="1"/>
  <c r="CJ1494" i="1"/>
  <c r="CJ1495" i="1"/>
  <c r="CJ1496" i="1"/>
  <c r="CJ1497" i="1"/>
  <c r="CJ1498" i="1"/>
  <c r="CJ1499" i="1"/>
  <c r="CJ1500" i="1"/>
  <c r="CJ1501" i="1"/>
  <c r="CJ1502" i="1"/>
  <c r="CJ1503" i="1"/>
  <c r="CJ1504" i="1"/>
  <c r="CJ1505" i="1"/>
  <c r="CJ1506" i="1"/>
  <c r="CJ1507" i="1"/>
  <c r="CJ1508" i="1"/>
  <c r="CJ1509" i="1"/>
  <c r="CJ1510" i="1"/>
  <c r="CJ1511" i="1"/>
  <c r="CJ1512" i="1"/>
  <c r="CJ1513" i="1"/>
  <c r="CJ1514" i="1"/>
  <c r="CJ1515" i="1"/>
  <c r="CJ1516" i="1"/>
  <c r="CJ1517" i="1"/>
  <c r="CJ1518" i="1"/>
  <c r="CJ1519" i="1"/>
  <c r="CJ1520" i="1"/>
  <c r="CJ1521" i="1"/>
  <c r="CJ1522" i="1"/>
  <c r="CJ1523" i="1"/>
  <c r="CJ1524" i="1"/>
  <c r="CJ1525" i="1"/>
  <c r="CJ1526" i="1"/>
  <c r="CJ1527" i="1"/>
  <c r="CJ1528" i="1"/>
  <c r="CJ1529" i="1"/>
  <c r="CJ1530" i="1"/>
  <c r="CJ1531" i="1"/>
  <c r="CJ1532" i="1"/>
  <c r="CJ1533" i="1"/>
  <c r="CJ1534" i="1"/>
  <c r="CJ1535" i="1"/>
  <c r="CJ1536" i="1"/>
  <c r="CJ1537" i="1"/>
  <c r="CJ1538" i="1"/>
  <c r="CJ1539" i="1"/>
  <c r="CJ1540" i="1"/>
  <c r="CJ1541" i="1"/>
  <c r="CJ1542" i="1"/>
  <c r="CJ1543" i="1"/>
  <c r="CJ1544" i="1"/>
  <c r="CJ1545" i="1"/>
  <c r="CJ1546" i="1"/>
  <c r="CJ1547" i="1"/>
  <c r="CJ1548" i="1"/>
  <c r="CJ1549" i="1"/>
  <c r="CK3" i="1"/>
  <c r="CK4" i="1"/>
  <c r="CK5" i="1"/>
  <c r="CK6" i="1"/>
  <c r="CK7" i="1"/>
  <c r="CK8" i="1"/>
  <c r="CK9" i="1"/>
  <c r="CK10" i="1"/>
  <c r="CK11" i="1"/>
  <c r="CK12" i="1"/>
  <c r="CK13" i="1"/>
  <c r="CK14" i="1"/>
  <c r="CK15" i="1"/>
  <c r="CK16" i="1"/>
  <c r="CK17" i="1"/>
  <c r="CK18" i="1"/>
  <c r="CK19" i="1"/>
  <c r="CK20" i="1"/>
  <c r="CK21" i="1"/>
  <c r="CK22" i="1"/>
  <c r="CK23" i="1"/>
  <c r="CK24" i="1"/>
  <c r="CK25" i="1"/>
  <c r="CK26" i="1"/>
  <c r="CK27" i="1"/>
  <c r="CK28" i="1"/>
  <c r="CK29" i="1"/>
  <c r="CK30" i="1"/>
  <c r="CK31" i="1"/>
  <c r="CK32" i="1"/>
  <c r="CK33" i="1"/>
  <c r="CK34" i="1"/>
  <c r="CK35" i="1"/>
  <c r="CK36" i="1"/>
  <c r="CK37" i="1"/>
  <c r="CK38" i="1"/>
  <c r="CK39" i="1"/>
  <c r="CK40" i="1"/>
  <c r="CK41" i="1"/>
  <c r="CK42" i="1"/>
  <c r="CK43" i="1"/>
  <c r="CK44" i="1"/>
  <c r="CK45" i="1"/>
  <c r="CK46" i="1"/>
  <c r="CK47" i="1"/>
  <c r="CK48" i="1"/>
  <c r="CK49" i="1"/>
  <c r="CK50" i="1"/>
  <c r="CK51" i="1"/>
  <c r="CK52" i="1"/>
  <c r="CK53" i="1"/>
  <c r="CK54" i="1"/>
  <c r="CK55" i="1"/>
  <c r="CK56" i="1"/>
  <c r="CK57" i="1"/>
  <c r="CK58" i="1"/>
  <c r="CK59" i="1"/>
  <c r="CK60" i="1"/>
  <c r="CK61" i="1"/>
  <c r="CK62" i="1"/>
  <c r="CK63" i="1"/>
  <c r="CK64" i="1"/>
  <c r="CK65" i="1"/>
  <c r="CK66" i="1"/>
  <c r="CK67" i="1"/>
  <c r="CK68" i="1"/>
  <c r="CK69" i="1"/>
  <c r="CK70" i="1"/>
  <c r="CK71" i="1"/>
  <c r="CK72" i="1"/>
  <c r="CK73" i="1"/>
  <c r="CK74" i="1"/>
  <c r="CK75" i="1"/>
  <c r="CK76" i="1"/>
  <c r="CK77" i="1"/>
  <c r="CK78" i="1"/>
  <c r="CK79" i="1"/>
  <c r="CK80" i="1"/>
  <c r="CK81" i="1"/>
  <c r="CK82" i="1"/>
  <c r="CK83" i="1"/>
  <c r="CK84" i="1"/>
  <c r="CK85" i="1"/>
  <c r="CK86" i="1"/>
  <c r="CK87" i="1"/>
  <c r="CK88" i="1"/>
  <c r="CK89" i="1"/>
  <c r="CK90" i="1"/>
  <c r="CK91" i="1"/>
  <c r="CK92" i="1"/>
  <c r="CK93" i="1"/>
  <c r="CK94" i="1"/>
  <c r="CK95" i="1"/>
  <c r="CK96" i="1"/>
  <c r="CK97" i="1"/>
  <c r="CK98" i="1"/>
  <c r="CK99" i="1"/>
  <c r="CK100" i="1"/>
  <c r="CK101" i="1"/>
  <c r="CK102" i="1"/>
  <c r="CK103" i="1"/>
  <c r="CK104" i="1"/>
  <c r="CK105" i="1"/>
  <c r="CK106" i="1"/>
  <c r="CK107" i="1"/>
  <c r="CK108" i="1"/>
  <c r="CK109" i="1"/>
  <c r="CK110" i="1"/>
  <c r="CK111" i="1"/>
  <c r="CK112" i="1"/>
  <c r="CK113" i="1"/>
  <c r="CK114" i="1"/>
  <c r="CK115" i="1"/>
  <c r="CK116" i="1"/>
  <c r="CK117" i="1"/>
  <c r="CK118" i="1"/>
  <c r="CK119" i="1"/>
  <c r="CK120" i="1"/>
  <c r="CK121" i="1"/>
  <c r="CK122" i="1"/>
  <c r="CK123" i="1"/>
  <c r="CK124" i="1"/>
  <c r="CK125" i="1"/>
  <c r="CK126" i="1"/>
  <c r="CK127" i="1"/>
  <c r="CK128" i="1"/>
  <c r="CK129" i="1"/>
  <c r="CK130" i="1"/>
  <c r="CK131" i="1"/>
  <c r="CK132" i="1"/>
  <c r="CK133" i="1"/>
  <c r="CK134" i="1"/>
  <c r="CK135" i="1"/>
  <c r="CK136" i="1"/>
  <c r="CK137" i="1"/>
  <c r="CK138" i="1"/>
  <c r="CK139" i="1"/>
  <c r="CK140" i="1"/>
  <c r="CK141" i="1"/>
  <c r="CK142" i="1"/>
  <c r="CK143" i="1"/>
  <c r="CK144" i="1"/>
  <c r="CK145" i="1"/>
  <c r="CK146" i="1"/>
  <c r="CK147" i="1"/>
  <c r="CK148" i="1"/>
  <c r="CK149" i="1"/>
  <c r="CK150" i="1"/>
  <c r="CK151" i="1"/>
  <c r="CK152" i="1"/>
  <c r="CK153" i="1"/>
  <c r="CK154" i="1"/>
  <c r="CK155" i="1"/>
  <c r="CK156" i="1"/>
  <c r="CK157" i="1"/>
  <c r="CK158" i="1"/>
  <c r="CK159" i="1"/>
  <c r="CK160" i="1"/>
  <c r="CK161" i="1"/>
  <c r="CK162" i="1"/>
  <c r="CK163" i="1"/>
  <c r="CK164" i="1"/>
  <c r="CK165" i="1"/>
  <c r="CK166" i="1"/>
  <c r="CK167" i="1"/>
  <c r="CK168" i="1"/>
  <c r="CK169" i="1"/>
  <c r="CK170" i="1"/>
  <c r="CK171" i="1"/>
  <c r="CK172" i="1"/>
  <c r="CK173" i="1"/>
  <c r="CK174" i="1"/>
  <c r="CK175" i="1"/>
  <c r="CK176" i="1"/>
  <c r="CK177" i="1"/>
  <c r="CK178" i="1"/>
  <c r="CK179" i="1"/>
  <c r="CK180" i="1"/>
  <c r="CK181" i="1"/>
  <c r="CK182" i="1"/>
  <c r="CK183" i="1"/>
  <c r="CK184" i="1"/>
  <c r="CK185" i="1"/>
  <c r="CK186" i="1"/>
  <c r="CK187" i="1"/>
  <c r="CK188" i="1"/>
  <c r="CK189" i="1"/>
  <c r="CK190" i="1"/>
  <c r="CK191" i="1"/>
  <c r="CK192" i="1"/>
  <c r="CK193" i="1"/>
  <c r="CK194" i="1"/>
  <c r="CK195" i="1"/>
  <c r="CK196" i="1"/>
  <c r="CK197" i="1"/>
  <c r="CK198" i="1"/>
  <c r="CK199" i="1"/>
  <c r="CK200" i="1"/>
  <c r="CK201" i="1"/>
  <c r="CK202" i="1"/>
  <c r="CK203" i="1"/>
  <c r="CK204" i="1"/>
  <c r="CK205" i="1"/>
  <c r="CK206" i="1"/>
  <c r="CK207" i="1"/>
  <c r="CK208" i="1"/>
  <c r="CK209" i="1"/>
  <c r="CK210" i="1"/>
  <c r="CK211" i="1"/>
  <c r="CK212" i="1"/>
  <c r="CK213" i="1"/>
  <c r="CK214" i="1"/>
  <c r="CK215" i="1"/>
  <c r="CK216" i="1"/>
  <c r="CK217" i="1"/>
  <c r="CK218" i="1"/>
  <c r="CK219" i="1"/>
  <c r="CK220" i="1"/>
  <c r="CK221" i="1"/>
  <c r="CK222" i="1"/>
  <c r="CK223" i="1"/>
  <c r="CK224" i="1"/>
  <c r="CK225" i="1"/>
  <c r="CK226" i="1"/>
  <c r="CK227" i="1"/>
  <c r="CK228" i="1"/>
  <c r="CK229" i="1"/>
  <c r="CK230" i="1"/>
  <c r="CK231" i="1"/>
  <c r="CK232" i="1"/>
  <c r="CK233" i="1"/>
  <c r="CK234" i="1"/>
  <c r="CK235" i="1"/>
  <c r="CK236" i="1"/>
  <c r="CK237" i="1"/>
  <c r="CK238" i="1"/>
  <c r="CK239" i="1"/>
  <c r="CK240" i="1"/>
  <c r="CK241" i="1"/>
  <c r="CK242" i="1"/>
  <c r="CK243" i="1"/>
  <c r="CK244" i="1"/>
  <c r="CK245" i="1"/>
  <c r="CK246" i="1"/>
  <c r="CK247" i="1"/>
  <c r="CK248" i="1"/>
  <c r="CK249" i="1"/>
  <c r="CK250" i="1"/>
  <c r="CK251" i="1"/>
  <c r="CK252" i="1"/>
  <c r="CK253" i="1"/>
  <c r="CK254" i="1"/>
  <c r="CK255" i="1"/>
  <c r="CK256" i="1"/>
  <c r="CK257" i="1"/>
  <c r="CK258" i="1"/>
  <c r="CK259" i="1"/>
  <c r="CK260" i="1"/>
  <c r="CK261" i="1"/>
  <c r="CK262" i="1"/>
  <c r="CK263" i="1"/>
  <c r="CK264" i="1"/>
  <c r="CK265" i="1"/>
  <c r="CK266" i="1"/>
  <c r="CK267" i="1"/>
  <c r="CK268" i="1"/>
  <c r="CK269" i="1"/>
  <c r="CK270" i="1"/>
  <c r="CK271" i="1"/>
  <c r="CK272" i="1"/>
  <c r="CK273" i="1"/>
  <c r="CK274" i="1"/>
  <c r="CK275" i="1"/>
  <c r="CK276" i="1"/>
  <c r="CK277" i="1"/>
  <c r="CK278" i="1"/>
  <c r="CK279" i="1"/>
  <c r="CK280" i="1"/>
  <c r="CK281" i="1"/>
  <c r="CK282" i="1"/>
  <c r="CK283" i="1"/>
  <c r="CK284" i="1"/>
  <c r="CK285" i="1"/>
  <c r="CK286" i="1"/>
  <c r="CK287" i="1"/>
  <c r="CK288" i="1"/>
  <c r="CK289" i="1"/>
  <c r="CK290" i="1"/>
  <c r="CK291" i="1"/>
  <c r="CK292" i="1"/>
  <c r="CK293" i="1"/>
  <c r="CK294" i="1"/>
  <c r="CK295" i="1"/>
  <c r="CK296" i="1"/>
  <c r="CK297" i="1"/>
  <c r="CK298" i="1"/>
  <c r="CK299" i="1"/>
  <c r="CK300" i="1"/>
  <c r="CK301" i="1"/>
  <c r="CK302" i="1"/>
  <c r="CK303" i="1"/>
  <c r="CK304" i="1"/>
  <c r="CK305" i="1"/>
  <c r="CK306" i="1"/>
  <c r="CK307" i="1"/>
  <c r="CK308" i="1"/>
  <c r="CK309" i="1"/>
  <c r="CK310" i="1"/>
  <c r="CK311" i="1"/>
  <c r="CK312" i="1"/>
  <c r="CK313" i="1"/>
  <c r="CK314" i="1"/>
  <c r="CK315" i="1"/>
  <c r="CK316" i="1"/>
  <c r="CK317" i="1"/>
  <c r="CK318" i="1"/>
  <c r="CK319" i="1"/>
  <c r="CK320" i="1"/>
  <c r="CK321" i="1"/>
  <c r="CK322" i="1"/>
  <c r="CK323" i="1"/>
  <c r="CK324" i="1"/>
  <c r="CK325" i="1"/>
  <c r="CK326" i="1"/>
  <c r="CK327" i="1"/>
  <c r="CK328" i="1"/>
  <c r="CK329" i="1"/>
  <c r="CK330" i="1"/>
  <c r="CK331" i="1"/>
  <c r="CK332" i="1"/>
  <c r="CK333" i="1"/>
  <c r="CK334" i="1"/>
  <c r="CK335" i="1"/>
  <c r="CK336" i="1"/>
  <c r="CK337" i="1"/>
  <c r="CK338" i="1"/>
  <c r="CK339" i="1"/>
  <c r="CK340" i="1"/>
  <c r="CK341" i="1"/>
  <c r="CK342" i="1"/>
  <c r="CK343" i="1"/>
  <c r="CK344" i="1"/>
  <c r="CK345" i="1"/>
  <c r="CK346" i="1"/>
  <c r="CK347" i="1"/>
  <c r="CK348" i="1"/>
  <c r="CK349" i="1"/>
  <c r="CK350" i="1"/>
  <c r="CK351" i="1"/>
  <c r="CK352" i="1"/>
  <c r="CK353" i="1"/>
  <c r="CK354" i="1"/>
  <c r="CK355" i="1"/>
  <c r="CK356" i="1"/>
  <c r="CK357" i="1"/>
  <c r="CK358" i="1"/>
  <c r="CK359" i="1"/>
  <c r="CK360" i="1"/>
  <c r="CK361" i="1"/>
  <c r="CK362" i="1"/>
  <c r="CK363" i="1"/>
  <c r="CK364" i="1"/>
  <c r="CK365" i="1"/>
  <c r="CK366" i="1"/>
  <c r="CK367" i="1"/>
  <c r="CK368" i="1"/>
  <c r="CK369" i="1"/>
  <c r="CK370" i="1"/>
  <c r="CK371" i="1"/>
  <c r="CK372" i="1"/>
  <c r="CK373" i="1"/>
  <c r="CK374" i="1"/>
  <c r="CK375" i="1"/>
  <c r="CK376" i="1"/>
  <c r="CK377" i="1"/>
  <c r="CK378" i="1"/>
  <c r="CK379" i="1"/>
  <c r="CK380" i="1"/>
  <c r="CK381" i="1"/>
  <c r="CK382" i="1"/>
  <c r="CK383" i="1"/>
  <c r="CK384" i="1"/>
  <c r="CK385" i="1"/>
  <c r="CK386" i="1"/>
  <c r="CK387" i="1"/>
  <c r="CK388" i="1"/>
  <c r="CK389" i="1"/>
  <c r="CK390" i="1"/>
  <c r="CK391" i="1"/>
  <c r="CK392" i="1"/>
  <c r="CK393" i="1"/>
  <c r="CK394" i="1"/>
  <c r="CK395" i="1"/>
  <c r="CK396" i="1"/>
  <c r="CK397" i="1"/>
  <c r="CK398" i="1"/>
  <c r="CK399" i="1"/>
  <c r="CK400" i="1"/>
  <c r="CK401" i="1"/>
  <c r="CK402" i="1"/>
  <c r="CK403" i="1"/>
  <c r="CK404" i="1"/>
  <c r="CK405" i="1"/>
  <c r="CK406" i="1"/>
  <c r="CK407" i="1"/>
  <c r="CK408" i="1"/>
  <c r="CK409" i="1"/>
  <c r="CK410" i="1"/>
  <c r="CK411" i="1"/>
  <c r="CK412" i="1"/>
  <c r="CK413" i="1"/>
  <c r="CK414" i="1"/>
  <c r="CK415" i="1"/>
  <c r="CK416" i="1"/>
  <c r="CK417" i="1"/>
  <c r="CK418" i="1"/>
  <c r="CK419" i="1"/>
  <c r="CK420" i="1"/>
  <c r="CK421" i="1"/>
  <c r="CK422" i="1"/>
  <c r="CK423" i="1"/>
  <c r="CK424" i="1"/>
  <c r="CK425" i="1"/>
  <c r="CK426" i="1"/>
  <c r="CK427" i="1"/>
  <c r="CK428" i="1"/>
  <c r="CK429" i="1"/>
  <c r="CK430" i="1"/>
  <c r="CK431" i="1"/>
  <c r="CK432" i="1"/>
  <c r="CK433" i="1"/>
  <c r="CK434" i="1"/>
  <c r="CK435" i="1"/>
  <c r="CK436" i="1"/>
  <c r="CK437" i="1"/>
  <c r="CK438" i="1"/>
  <c r="CK439" i="1"/>
  <c r="CK440" i="1"/>
  <c r="CK441" i="1"/>
  <c r="CK442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55" i="1"/>
  <c r="CK456" i="1"/>
  <c r="CK457" i="1"/>
  <c r="CK458" i="1"/>
  <c r="CK459" i="1"/>
  <c r="CK460" i="1"/>
  <c r="CK461" i="1"/>
  <c r="CK462" i="1"/>
  <c r="CK463" i="1"/>
  <c r="CK464" i="1"/>
  <c r="CK465" i="1"/>
  <c r="CK466" i="1"/>
  <c r="CK467" i="1"/>
  <c r="CK468" i="1"/>
  <c r="CK469" i="1"/>
  <c r="CK470" i="1"/>
  <c r="CK471" i="1"/>
  <c r="CK472" i="1"/>
  <c r="CK473" i="1"/>
  <c r="CK474" i="1"/>
  <c r="CK475" i="1"/>
  <c r="CK476" i="1"/>
  <c r="CK477" i="1"/>
  <c r="CK478" i="1"/>
  <c r="CK479" i="1"/>
  <c r="CK480" i="1"/>
  <c r="CK481" i="1"/>
  <c r="CK482" i="1"/>
  <c r="CK483" i="1"/>
  <c r="CK484" i="1"/>
  <c r="CK485" i="1"/>
  <c r="CK486" i="1"/>
  <c r="CK487" i="1"/>
  <c r="CK488" i="1"/>
  <c r="CK489" i="1"/>
  <c r="CK490" i="1"/>
  <c r="CK491" i="1"/>
  <c r="CK492" i="1"/>
  <c r="CK493" i="1"/>
  <c r="CK494" i="1"/>
  <c r="CK495" i="1"/>
  <c r="CK496" i="1"/>
  <c r="CK497" i="1"/>
  <c r="CK498" i="1"/>
  <c r="CK499" i="1"/>
  <c r="CK500" i="1"/>
  <c r="CK501" i="1"/>
  <c r="CK502" i="1"/>
  <c r="CK503" i="1"/>
  <c r="CK504" i="1"/>
  <c r="CK505" i="1"/>
  <c r="CK506" i="1"/>
  <c r="CK507" i="1"/>
  <c r="CK508" i="1"/>
  <c r="CK509" i="1"/>
  <c r="CK510" i="1"/>
  <c r="CK511" i="1"/>
  <c r="CK512" i="1"/>
  <c r="CK513" i="1"/>
  <c r="CK514" i="1"/>
  <c r="CK515" i="1"/>
  <c r="CK516" i="1"/>
  <c r="CK517" i="1"/>
  <c r="CK518" i="1"/>
  <c r="CK519" i="1"/>
  <c r="CK520" i="1"/>
  <c r="CK521" i="1"/>
  <c r="CK522" i="1"/>
  <c r="CK523" i="1"/>
  <c r="CK524" i="1"/>
  <c r="CK525" i="1"/>
  <c r="CK526" i="1"/>
  <c r="CK527" i="1"/>
  <c r="CK528" i="1"/>
  <c r="CK529" i="1"/>
  <c r="CK530" i="1"/>
  <c r="CK531" i="1"/>
  <c r="CK532" i="1"/>
  <c r="CK533" i="1"/>
  <c r="CK534" i="1"/>
  <c r="CK535" i="1"/>
  <c r="CK536" i="1"/>
  <c r="CK537" i="1"/>
  <c r="CK538" i="1"/>
  <c r="CK539" i="1"/>
  <c r="CK540" i="1"/>
  <c r="CK541" i="1"/>
  <c r="CK542" i="1"/>
  <c r="CK543" i="1"/>
  <c r="CK544" i="1"/>
  <c r="CK545" i="1"/>
  <c r="CK546" i="1"/>
  <c r="CK547" i="1"/>
  <c r="CK548" i="1"/>
  <c r="CK549" i="1"/>
  <c r="CK550" i="1"/>
  <c r="CK551" i="1"/>
  <c r="CK552" i="1"/>
  <c r="CL552" i="1" s="1"/>
  <c r="CK553" i="1"/>
  <c r="CK554" i="1"/>
  <c r="CK555" i="1"/>
  <c r="CK556" i="1"/>
  <c r="CK557" i="1"/>
  <c r="CK558" i="1"/>
  <c r="CK559" i="1"/>
  <c r="CK560" i="1"/>
  <c r="CK561" i="1"/>
  <c r="CK562" i="1"/>
  <c r="CK563" i="1"/>
  <c r="CK564" i="1"/>
  <c r="CK565" i="1"/>
  <c r="CK566" i="1"/>
  <c r="CK567" i="1"/>
  <c r="CK568" i="1"/>
  <c r="CK569" i="1"/>
  <c r="CK570" i="1"/>
  <c r="CK571" i="1"/>
  <c r="CK572" i="1"/>
  <c r="CK573" i="1"/>
  <c r="CK574" i="1"/>
  <c r="CK575" i="1"/>
  <c r="CK576" i="1"/>
  <c r="CK577" i="1"/>
  <c r="CK578" i="1"/>
  <c r="CK579" i="1"/>
  <c r="CK580" i="1"/>
  <c r="CK581" i="1"/>
  <c r="CK582" i="1"/>
  <c r="CK583" i="1"/>
  <c r="CK584" i="1"/>
  <c r="CK585" i="1"/>
  <c r="CK586" i="1"/>
  <c r="CK587" i="1"/>
  <c r="CK588" i="1"/>
  <c r="CK589" i="1"/>
  <c r="CK590" i="1"/>
  <c r="CK591" i="1"/>
  <c r="CK592" i="1"/>
  <c r="CK593" i="1"/>
  <c r="CK594" i="1"/>
  <c r="CK595" i="1"/>
  <c r="CK596" i="1"/>
  <c r="CK597" i="1"/>
  <c r="CK598" i="1"/>
  <c r="CK599" i="1"/>
  <c r="CK600" i="1"/>
  <c r="CK601" i="1"/>
  <c r="CK602" i="1"/>
  <c r="CK603" i="1"/>
  <c r="CK604" i="1"/>
  <c r="CK605" i="1"/>
  <c r="CK606" i="1"/>
  <c r="CK607" i="1"/>
  <c r="CK608" i="1"/>
  <c r="CL608" i="1" s="1"/>
  <c r="CK609" i="1"/>
  <c r="CK610" i="1"/>
  <c r="CK611" i="1"/>
  <c r="CK612" i="1"/>
  <c r="CK613" i="1"/>
  <c r="CK614" i="1"/>
  <c r="CK615" i="1"/>
  <c r="CK616" i="1"/>
  <c r="CK617" i="1"/>
  <c r="CK618" i="1"/>
  <c r="CK619" i="1"/>
  <c r="CK620" i="1"/>
  <c r="CK621" i="1"/>
  <c r="CK622" i="1"/>
  <c r="CK623" i="1"/>
  <c r="CK624" i="1"/>
  <c r="CK625" i="1"/>
  <c r="CK626" i="1"/>
  <c r="CK627" i="1"/>
  <c r="CK628" i="1"/>
  <c r="CK629" i="1"/>
  <c r="CK630" i="1"/>
  <c r="CK631" i="1"/>
  <c r="CK632" i="1"/>
  <c r="CK633" i="1"/>
  <c r="CK634" i="1"/>
  <c r="CK635" i="1"/>
  <c r="CK636" i="1"/>
  <c r="CK637" i="1"/>
  <c r="CK638" i="1"/>
  <c r="CK639" i="1"/>
  <c r="CK640" i="1"/>
  <c r="CK641" i="1"/>
  <c r="CK642" i="1"/>
  <c r="CK643" i="1"/>
  <c r="CK644" i="1"/>
  <c r="CK645" i="1"/>
  <c r="CK646" i="1"/>
  <c r="CK647" i="1"/>
  <c r="CK648" i="1"/>
  <c r="CK649" i="1"/>
  <c r="CK650" i="1"/>
  <c r="CK651" i="1"/>
  <c r="CK652" i="1"/>
  <c r="CK653" i="1"/>
  <c r="CK654" i="1"/>
  <c r="CK655" i="1"/>
  <c r="CK656" i="1"/>
  <c r="CK657" i="1"/>
  <c r="CK658" i="1"/>
  <c r="CK659" i="1"/>
  <c r="CK660" i="1"/>
  <c r="CK661" i="1"/>
  <c r="CK662" i="1"/>
  <c r="CK663" i="1"/>
  <c r="CK664" i="1"/>
  <c r="CK665" i="1"/>
  <c r="CK666" i="1"/>
  <c r="CK667" i="1"/>
  <c r="CK668" i="1"/>
  <c r="CK669" i="1"/>
  <c r="CK670" i="1"/>
  <c r="CK671" i="1"/>
  <c r="CK672" i="1"/>
  <c r="CL672" i="1" s="1"/>
  <c r="CK673" i="1"/>
  <c r="CK674" i="1"/>
  <c r="CK675" i="1"/>
  <c r="CK676" i="1"/>
  <c r="CK677" i="1"/>
  <c r="CK678" i="1"/>
  <c r="CK679" i="1"/>
  <c r="CK680" i="1"/>
  <c r="CK681" i="1"/>
  <c r="CK682" i="1"/>
  <c r="CK683" i="1"/>
  <c r="CK684" i="1"/>
  <c r="CK685" i="1"/>
  <c r="CK686" i="1"/>
  <c r="CK687" i="1"/>
  <c r="CK688" i="1"/>
  <c r="CK689" i="1"/>
  <c r="CK690" i="1"/>
  <c r="CK691" i="1"/>
  <c r="CK692" i="1"/>
  <c r="CK693" i="1"/>
  <c r="CK694" i="1"/>
  <c r="CK695" i="1"/>
  <c r="CK696" i="1"/>
  <c r="CK697" i="1"/>
  <c r="CK698" i="1"/>
  <c r="CK699" i="1"/>
  <c r="CK700" i="1"/>
  <c r="CK701" i="1"/>
  <c r="CK702" i="1"/>
  <c r="CK703" i="1"/>
  <c r="CK704" i="1"/>
  <c r="CK705" i="1"/>
  <c r="CK706" i="1"/>
  <c r="CK707" i="1"/>
  <c r="CK708" i="1"/>
  <c r="CK709" i="1"/>
  <c r="CK710" i="1"/>
  <c r="CK711" i="1"/>
  <c r="CK712" i="1"/>
  <c r="CK713" i="1"/>
  <c r="CK714" i="1"/>
  <c r="CK715" i="1"/>
  <c r="CK716" i="1"/>
  <c r="CK717" i="1"/>
  <c r="CK718" i="1"/>
  <c r="CK719" i="1"/>
  <c r="CK720" i="1"/>
  <c r="CK721" i="1"/>
  <c r="CK722" i="1"/>
  <c r="CK723" i="1"/>
  <c r="CK724" i="1"/>
  <c r="CK725" i="1"/>
  <c r="CK726" i="1"/>
  <c r="CK727" i="1"/>
  <c r="CK728" i="1"/>
  <c r="CK729" i="1"/>
  <c r="CK730" i="1"/>
  <c r="CK731" i="1"/>
  <c r="CK732" i="1"/>
  <c r="CK733" i="1"/>
  <c r="CK734" i="1"/>
  <c r="CK735" i="1"/>
  <c r="CK736" i="1"/>
  <c r="CL736" i="1" s="1"/>
  <c r="CK737" i="1"/>
  <c r="CK738" i="1"/>
  <c r="CK739" i="1"/>
  <c r="CK740" i="1"/>
  <c r="CK741" i="1"/>
  <c r="CK742" i="1"/>
  <c r="CK743" i="1"/>
  <c r="CK744" i="1"/>
  <c r="CK745" i="1"/>
  <c r="CK746" i="1"/>
  <c r="CK747" i="1"/>
  <c r="CK748" i="1"/>
  <c r="CK749" i="1"/>
  <c r="CK750" i="1"/>
  <c r="CK751" i="1"/>
  <c r="CK752" i="1"/>
  <c r="CK753" i="1"/>
  <c r="CK754" i="1"/>
  <c r="CK755" i="1"/>
  <c r="CK756" i="1"/>
  <c r="CK757" i="1"/>
  <c r="CK758" i="1"/>
  <c r="CK759" i="1"/>
  <c r="CK760" i="1"/>
  <c r="CK761" i="1"/>
  <c r="CK762" i="1"/>
  <c r="CK763" i="1"/>
  <c r="CK764" i="1"/>
  <c r="CK765" i="1"/>
  <c r="CK766" i="1"/>
  <c r="CK767" i="1"/>
  <c r="CK768" i="1"/>
  <c r="CK769" i="1"/>
  <c r="CK770" i="1"/>
  <c r="CK771" i="1"/>
  <c r="CK772" i="1"/>
  <c r="CK773" i="1"/>
  <c r="CK774" i="1"/>
  <c r="CK775" i="1"/>
  <c r="CK776" i="1"/>
  <c r="CK777" i="1"/>
  <c r="CK778" i="1"/>
  <c r="CK779" i="1"/>
  <c r="CK780" i="1"/>
  <c r="CK781" i="1"/>
  <c r="CK782" i="1"/>
  <c r="CK783" i="1"/>
  <c r="CK784" i="1"/>
  <c r="CK785" i="1"/>
  <c r="CK786" i="1"/>
  <c r="CK787" i="1"/>
  <c r="CK788" i="1"/>
  <c r="CK789" i="1"/>
  <c r="CK790" i="1"/>
  <c r="CK791" i="1"/>
  <c r="CK792" i="1"/>
  <c r="CK793" i="1"/>
  <c r="CK794" i="1"/>
  <c r="CK795" i="1"/>
  <c r="CK796" i="1"/>
  <c r="CK797" i="1"/>
  <c r="CK798" i="1"/>
  <c r="CK799" i="1"/>
  <c r="CK800" i="1"/>
  <c r="CL800" i="1" s="1"/>
  <c r="CK801" i="1"/>
  <c r="CK802" i="1"/>
  <c r="CK803" i="1"/>
  <c r="CK804" i="1"/>
  <c r="CK805" i="1"/>
  <c r="CK806" i="1"/>
  <c r="CK807" i="1"/>
  <c r="CK808" i="1"/>
  <c r="CK809" i="1"/>
  <c r="CK810" i="1"/>
  <c r="CK811" i="1"/>
  <c r="CK812" i="1"/>
  <c r="CK813" i="1"/>
  <c r="CK814" i="1"/>
  <c r="CK815" i="1"/>
  <c r="CK816" i="1"/>
  <c r="CK817" i="1"/>
  <c r="CK818" i="1"/>
  <c r="CK819" i="1"/>
  <c r="CK820" i="1"/>
  <c r="CK821" i="1"/>
  <c r="CK822" i="1"/>
  <c r="CK823" i="1"/>
  <c r="CK824" i="1"/>
  <c r="CK825" i="1"/>
  <c r="CK826" i="1"/>
  <c r="CK827" i="1"/>
  <c r="CK828" i="1"/>
  <c r="CK829" i="1"/>
  <c r="CK830" i="1"/>
  <c r="CK831" i="1"/>
  <c r="CK832" i="1"/>
  <c r="CK833" i="1"/>
  <c r="CK834" i="1"/>
  <c r="CK835" i="1"/>
  <c r="CK836" i="1"/>
  <c r="CK837" i="1"/>
  <c r="CK838" i="1"/>
  <c r="CK839" i="1"/>
  <c r="CK840" i="1"/>
  <c r="CK841" i="1"/>
  <c r="CK842" i="1"/>
  <c r="CK843" i="1"/>
  <c r="CK844" i="1"/>
  <c r="CK845" i="1"/>
  <c r="CK846" i="1"/>
  <c r="CK847" i="1"/>
  <c r="CK848" i="1"/>
  <c r="CK849" i="1"/>
  <c r="CK850" i="1"/>
  <c r="CK851" i="1"/>
  <c r="CK852" i="1"/>
  <c r="CK853" i="1"/>
  <c r="CK854" i="1"/>
  <c r="CK855" i="1"/>
  <c r="CK856" i="1"/>
  <c r="CK857" i="1"/>
  <c r="CK858" i="1"/>
  <c r="CK859" i="1"/>
  <c r="CK860" i="1"/>
  <c r="CK861" i="1"/>
  <c r="CK862" i="1"/>
  <c r="CK863" i="1"/>
  <c r="CK864" i="1"/>
  <c r="CL864" i="1" s="1"/>
  <c r="CK865" i="1"/>
  <c r="CK866" i="1"/>
  <c r="CK867" i="1"/>
  <c r="CK868" i="1"/>
  <c r="CK869" i="1"/>
  <c r="CK870" i="1"/>
  <c r="CK871" i="1"/>
  <c r="CK872" i="1"/>
  <c r="CK873" i="1"/>
  <c r="CK874" i="1"/>
  <c r="CK875" i="1"/>
  <c r="CK876" i="1"/>
  <c r="CK877" i="1"/>
  <c r="CK878" i="1"/>
  <c r="CK879" i="1"/>
  <c r="CK880" i="1"/>
  <c r="CK881" i="1"/>
  <c r="CK882" i="1"/>
  <c r="CK883" i="1"/>
  <c r="CK884" i="1"/>
  <c r="CK885" i="1"/>
  <c r="CK886" i="1"/>
  <c r="CK887" i="1"/>
  <c r="CK888" i="1"/>
  <c r="CK889" i="1"/>
  <c r="CK890" i="1"/>
  <c r="CK891" i="1"/>
  <c r="CK892" i="1"/>
  <c r="CK893" i="1"/>
  <c r="CK894" i="1"/>
  <c r="CK895" i="1"/>
  <c r="CK896" i="1"/>
  <c r="CK897" i="1"/>
  <c r="CK898" i="1"/>
  <c r="CK899" i="1"/>
  <c r="CK900" i="1"/>
  <c r="CK901" i="1"/>
  <c r="CK902" i="1"/>
  <c r="CK903" i="1"/>
  <c r="CK904" i="1"/>
  <c r="CK905" i="1"/>
  <c r="CK906" i="1"/>
  <c r="CK907" i="1"/>
  <c r="CK908" i="1"/>
  <c r="CK909" i="1"/>
  <c r="CK910" i="1"/>
  <c r="CK911" i="1"/>
  <c r="CK912" i="1"/>
  <c r="CK913" i="1"/>
  <c r="CK914" i="1"/>
  <c r="CK915" i="1"/>
  <c r="CK916" i="1"/>
  <c r="CK917" i="1"/>
  <c r="CK918" i="1"/>
  <c r="CK919" i="1"/>
  <c r="CK920" i="1"/>
  <c r="CK921" i="1"/>
  <c r="CK922" i="1"/>
  <c r="CK923" i="1"/>
  <c r="CK924" i="1"/>
  <c r="CK925" i="1"/>
  <c r="CK926" i="1"/>
  <c r="CK927" i="1"/>
  <c r="CK928" i="1"/>
  <c r="CL928" i="1" s="1"/>
  <c r="CK929" i="1"/>
  <c r="CK930" i="1"/>
  <c r="CK931" i="1"/>
  <c r="CK932" i="1"/>
  <c r="CK933" i="1"/>
  <c r="CK934" i="1"/>
  <c r="CK935" i="1"/>
  <c r="CK936" i="1"/>
  <c r="CK937" i="1"/>
  <c r="CK938" i="1"/>
  <c r="CK939" i="1"/>
  <c r="CK940" i="1"/>
  <c r="CK941" i="1"/>
  <c r="CK942" i="1"/>
  <c r="CK943" i="1"/>
  <c r="CK944" i="1"/>
  <c r="CK945" i="1"/>
  <c r="CK946" i="1"/>
  <c r="CK947" i="1"/>
  <c r="CK948" i="1"/>
  <c r="CK949" i="1"/>
  <c r="CK950" i="1"/>
  <c r="CK951" i="1"/>
  <c r="CK952" i="1"/>
  <c r="CK953" i="1"/>
  <c r="CK954" i="1"/>
  <c r="CK955" i="1"/>
  <c r="CK956" i="1"/>
  <c r="CK957" i="1"/>
  <c r="CK958" i="1"/>
  <c r="CK959" i="1"/>
  <c r="CK960" i="1"/>
  <c r="CK961" i="1"/>
  <c r="CK962" i="1"/>
  <c r="CK963" i="1"/>
  <c r="CK964" i="1"/>
  <c r="CK965" i="1"/>
  <c r="CK966" i="1"/>
  <c r="CK967" i="1"/>
  <c r="CK968" i="1"/>
  <c r="CK969" i="1"/>
  <c r="CK970" i="1"/>
  <c r="CK971" i="1"/>
  <c r="CK972" i="1"/>
  <c r="CK973" i="1"/>
  <c r="CK974" i="1"/>
  <c r="CK975" i="1"/>
  <c r="CK976" i="1"/>
  <c r="CK977" i="1"/>
  <c r="CK978" i="1"/>
  <c r="CK979" i="1"/>
  <c r="CK980" i="1"/>
  <c r="CK981" i="1"/>
  <c r="CK982" i="1"/>
  <c r="CK983" i="1"/>
  <c r="CK984" i="1"/>
  <c r="CK985" i="1"/>
  <c r="CK986" i="1"/>
  <c r="CK987" i="1"/>
  <c r="CK988" i="1"/>
  <c r="CK989" i="1"/>
  <c r="CK990" i="1"/>
  <c r="CK991" i="1"/>
  <c r="CK992" i="1"/>
  <c r="CL992" i="1" s="1"/>
  <c r="CK993" i="1"/>
  <c r="CK994" i="1"/>
  <c r="CK995" i="1"/>
  <c r="CK996" i="1"/>
  <c r="CK997" i="1"/>
  <c r="CK998" i="1"/>
  <c r="CK999" i="1"/>
  <c r="CK1000" i="1"/>
  <c r="CK1001" i="1"/>
  <c r="CK1002" i="1"/>
  <c r="CK1003" i="1"/>
  <c r="CK1004" i="1"/>
  <c r="CK1005" i="1"/>
  <c r="CK1006" i="1"/>
  <c r="CK1007" i="1"/>
  <c r="CK1008" i="1"/>
  <c r="CK1009" i="1"/>
  <c r="CK1010" i="1"/>
  <c r="CK1011" i="1"/>
  <c r="CK1012" i="1"/>
  <c r="CK1013" i="1"/>
  <c r="CK1014" i="1"/>
  <c r="CK1015" i="1"/>
  <c r="CK1016" i="1"/>
  <c r="CK1017" i="1"/>
  <c r="CK1018" i="1"/>
  <c r="CK1019" i="1"/>
  <c r="CK1020" i="1"/>
  <c r="CK1021" i="1"/>
  <c r="CK1022" i="1"/>
  <c r="CK1023" i="1"/>
  <c r="CK1024" i="1"/>
  <c r="CK1025" i="1"/>
  <c r="CK1026" i="1"/>
  <c r="CK1027" i="1"/>
  <c r="CK1028" i="1"/>
  <c r="CK1029" i="1"/>
  <c r="CK1030" i="1"/>
  <c r="CK1031" i="1"/>
  <c r="CK1032" i="1"/>
  <c r="CK1033" i="1"/>
  <c r="CK1034" i="1"/>
  <c r="CK1035" i="1"/>
  <c r="CK1036" i="1"/>
  <c r="CK1037" i="1"/>
  <c r="CK1038" i="1"/>
  <c r="CK1039" i="1"/>
  <c r="CK1040" i="1"/>
  <c r="CK1041" i="1"/>
  <c r="CK1042" i="1"/>
  <c r="CK1043" i="1"/>
  <c r="CK1044" i="1"/>
  <c r="CK1045" i="1"/>
  <c r="CK1046" i="1"/>
  <c r="CK1047" i="1"/>
  <c r="CK1048" i="1"/>
  <c r="CK1049" i="1"/>
  <c r="CK1050" i="1"/>
  <c r="CK1051" i="1"/>
  <c r="CK1052" i="1"/>
  <c r="CK1053" i="1"/>
  <c r="CK1054" i="1"/>
  <c r="CK1055" i="1"/>
  <c r="CK1056" i="1"/>
  <c r="CK1057" i="1"/>
  <c r="CK1058" i="1"/>
  <c r="CK1059" i="1"/>
  <c r="CK1060" i="1"/>
  <c r="CK1061" i="1"/>
  <c r="CK1062" i="1"/>
  <c r="CK1063" i="1"/>
  <c r="CK1064" i="1"/>
  <c r="CK1065" i="1"/>
  <c r="CK1066" i="1"/>
  <c r="CK1067" i="1"/>
  <c r="CK1068" i="1"/>
  <c r="CK1069" i="1"/>
  <c r="CK1070" i="1"/>
  <c r="CK1071" i="1"/>
  <c r="CK1072" i="1"/>
  <c r="CL1072" i="1" s="1"/>
  <c r="CK1073" i="1"/>
  <c r="CK1074" i="1"/>
  <c r="CK1075" i="1"/>
  <c r="CK1076" i="1"/>
  <c r="CK1077" i="1"/>
  <c r="CK1078" i="1"/>
  <c r="CK1079" i="1"/>
  <c r="CK1080" i="1"/>
  <c r="CL1080" i="1" s="1"/>
  <c r="CK1081" i="1"/>
  <c r="CK1082" i="1"/>
  <c r="CK1083" i="1"/>
  <c r="CK1084" i="1"/>
  <c r="CK1085" i="1"/>
  <c r="CK1086" i="1"/>
  <c r="CK1087" i="1"/>
  <c r="CK1088" i="1"/>
  <c r="CK1089" i="1"/>
  <c r="CK1090" i="1"/>
  <c r="CK1091" i="1"/>
  <c r="CK1092" i="1"/>
  <c r="CK1093" i="1"/>
  <c r="CK1094" i="1"/>
  <c r="CK1095" i="1"/>
  <c r="CK1096" i="1"/>
  <c r="CK1097" i="1"/>
  <c r="CK1098" i="1"/>
  <c r="CK1099" i="1"/>
  <c r="CK1100" i="1"/>
  <c r="CK1101" i="1"/>
  <c r="CK1102" i="1"/>
  <c r="CK1103" i="1"/>
  <c r="CK1104" i="1"/>
  <c r="CK1105" i="1"/>
  <c r="CK1106" i="1"/>
  <c r="CK1107" i="1"/>
  <c r="CK1108" i="1"/>
  <c r="CK1109" i="1"/>
  <c r="CK1110" i="1"/>
  <c r="CK1111" i="1"/>
  <c r="CK1112" i="1"/>
  <c r="CK1113" i="1"/>
  <c r="CK1114" i="1"/>
  <c r="CK1115" i="1"/>
  <c r="CK1116" i="1"/>
  <c r="CK1117" i="1"/>
  <c r="CK1118" i="1"/>
  <c r="CK1119" i="1"/>
  <c r="CK1120" i="1"/>
  <c r="CL1120" i="1" s="1"/>
  <c r="CK1121" i="1"/>
  <c r="CK1122" i="1"/>
  <c r="CK1123" i="1"/>
  <c r="CK1124" i="1"/>
  <c r="CK1125" i="1"/>
  <c r="CK1126" i="1"/>
  <c r="CK1127" i="1"/>
  <c r="CK1128" i="1"/>
  <c r="CK1129" i="1"/>
  <c r="CK1130" i="1"/>
  <c r="CK1131" i="1"/>
  <c r="CK1132" i="1"/>
  <c r="CK1133" i="1"/>
  <c r="CK1134" i="1"/>
  <c r="CK1135" i="1"/>
  <c r="CK1136" i="1"/>
  <c r="CK1137" i="1"/>
  <c r="CK1138" i="1"/>
  <c r="CK1139" i="1"/>
  <c r="CK1140" i="1"/>
  <c r="CK1141" i="1"/>
  <c r="CK1142" i="1"/>
  <c r="CK1143" i="1"/>
  <c r="CK1144" i="1"/>
  <c r="CK1145" i="1"/>
  <c r="CK1146" i="1"/>
  <c r="CK1147" i="1"/>
  <c r="CK1148" i="1"/>
  <c r="CK1149" i="1"/>
  <c r="CK1150" i="1"/>
  <c r="CK1151" i="1"/>
  <c r="CK1152" i="1"/>
  <c r="CK1153" i="1"/>
  <c r="CK1154" i="1"/>
  <c r="CK1155" i="1"/>
  <c r="CK1156" i="1"/>
  <c r="CK1157" i="1"/>
  <c r="CK1158" i="1"/>
  <c r="CK1159" i="1"/>
  <c r="CK1160" i="1"/>
  <c r="CK1161" i="1"/>
  <c r="CK1162" i="1"/>
  <c r="CK1163" i="1"/>
  <c r="CK1164" i="1"/>
  <c r="CK1165" i="1"/>
  <c r="CK1166" i="1"/>
  <c r="CK1167" i="1"/>
  <c r="CK1168" i="1"/>
  <c r="CK1169" i="1"/>
  <c r="CK1170" i="1"/>
  <c r="CK1171" i="1"/>
  <c r="CK1172" i="1"/>
  <c r="CK1173" i="1"/>
  <c r="CK1174" i="1"/>
  <c r="CK1175" i="1"/>
  <c r="CK1176" i="1"/>
  <c r="CK1177" i="1"/>
  <c r="CK1178" i="1"/>
  <c r="CK1179" i="1"/>
  <c r="CK1180" i="1"/>
  <c r="CK1181" i="1"/>
  <c r="CK1182" i="1"/>
  <c r="CK1183" i="1"/>
  <c r="CK1184" i="1"/>
  <c r="CL1184" i="1" s="1"/>
  <c r="CK1185" i="1"/>
  <c r="CK1186" i="1"/>
  <c r="CK1187" i="1"/>
  <c r="CK1188" i="1"/>
  <c r="CK1189" i="1"/>
  <c r="CK1190" i="1"/>
  <c r="CK1191" i="1"/>
  <c r="CK1192" i="1"/>
  <c r="CL1192" i="1" s="1"/>
  <c r="CK1193" i="1"/>
  <c r="CK1194" i="1"/>
  <c r="CK1195" i="1"/>
  <c r="CK1196" i="1"/>
  <c r="CK1197" i="1"/>
  <c r="CK1198" i="1"/>
  <c r="CK1199" i="1"/>
  <c r="CK1200" i="1"/>
  <c r="CK1201" i="1"/>
  <c r="CK1202" i="1"/>
  <c r="CK1203" i="1"/>
  <c r="CK1204" i="1"/>
  <c r="CK1205" i="1"/>
  <c r="CK1206" i="1"/>
  <c r="CK1207" i="1"/>
  <c r="CK1208" i="1"/>
  <c r="CL1208" i="1" s="1"/>
  <c r="CK1209" i="1"/>
  <c r="CK1210" i="1"/>
  <c r="CK1211" i="1"/>
  <c r="CK1212" i="1"/>
  <c r="CK1213" i="1"/>
  <c r="CK1214" i="1"/>
  <c r="CK1215" i="1"/>
  <c r="CK1216" i="1"/>
  <c r="CK1217" i="1"/>
  <c r="CK1218" i="1"/>
  <c r="CK1219" i="1"/>
  <c r="CK1220" i="1"/>
  <c r="CK1221" i="1"/>
  <c r="CK1222" i="1"/>
  <c r="CK1223" i="1"/>
  <c r="CK1224" i="1"/>
  <c r="CK1225" i="1"/>
  <c r="CK1226" i="1"/>
  <c r="CK1227" i="1"/>
  <c r="CK1228" i="1"/>
  <c r="CK1229" i="1"/>
  <c r="CK1230" i="1"/>
  <c r="CK1231" i="1"/>
  <c r="CK1232" i="1"/>
  <c r="CK1233" i="1"/>
  <c r="CK1234" i="1"/>
  <c r="CK1235" i="1"/>
  <c r="CK1236" i="1"/>
  <c r="CK1237" i="1"/>
  <c r="CK1238" i="1"/>
  <c r="CK1239" i="1"/>
  <c r="CK1240" i="1"/>
  <c r="CK1241" i="1"/>
  <c r="CK1242" i="1"/>
  <c r="CK1243" i="1"/>
  <c r="CK1244" i="1"/>
  <c r="CK1245" i="1"/>
  <c r="CK1246" i="1"/>
  <c r="CK1247" i="1"/>
  <c r="CK1248" i="1"/>
  <c r="CK1249" i="1"/>
  <c r="CK1250" i="1"/>
  <c r="CK1251" i="1"/>
  <c r="CK1252" i="1"/>
  <c r="CK1253" i="1"/>
  <c r="CK1254" i="1"/>
  <c r="CK1255" i="1"/>
  <c r="CK1256" i="1"/>
  <c r="CK1257" i="1"/>
  <c r="CK1258" i="1"/>
  <c r="CK1259" i="1"/>
  <c r="CK1260" i="1"/>
  <c r="CK1261" i="1"/>
  <c r="CK1262" i="1"/>
  <c r="CK1263" i="1"/>
  <c r="CK1264" i="1"/>
  <c r="CK1265" i="1"/>
  <c r="CK1266" i="1"/>
  <c r="CK1267" i="1"/>
  <c r="CK1268" i="1"/>
  <c r="CK1269" i="1"/>
  <c r="CK1270" i="1"/>
  <c r="CK1271" i="1"/>
  <c r="CK1272" i="1"/>
  <c r="CL1272" i="1" s="1"/>
  <c r="CK1273" i="1"/>
  <c r="CK1274" i="1"/>
  <c r="CK1275" i="1"/>
  <c r="CK1276" i="1"/>
  <c r="CK1277" i="1"/>
  <c r="CK1278" i="1"/>
  <c r="CK1279" i="1"/>
  <c r="CK1280" i="1"/>
  <c r="CL1280" i="1" s="1"/>
  <c r="CK1281" i="1"/>
  <c r="CK1282" i="1"/>
  <c r="CK1283" i="1"/>
  <c r="CK1284" i="1"/>
  <c r="CK1285" i="1"/>
  <c r="CK1286" i="1"/>
  <c r="CK1287" i="1"/>
  <c r="CK1288" i="1"/>
  <c r="CK1289" i="1"/>
  <c r="CK1290" i="1"/>
  <c r="CK1291" i="1"/>
  <c r="CK1292" i="1"/>
  <c r="CK1293" i="1"/>
  <c r="CK1294" i="1"/>
  <c r="CK1295" i="1"/>
  <c r="CK1296" i="1"/>
  <c r="CK1297" i="1"/>
  <c r="CK1298" i="1"/>
  <c r="CK1299" i="1"/>
  <c r="CK1300" i="1"/>
  <c r="CK1301" i="1"/>
  <c r="CK1302" i="1"/>
  <c r="CK1303" i="1"/>
  <c r="CK1304" i="1"/>
  <c r="CK1305" i="1"/>
  <c r="CK1306" i="1"/>
  <c r="CK1307" i="1"/>
  <c r="CK1308" i="1"/>
  <c r="CK1309" i="1"/>
  <c r="CK1310" i="1"/>
  <c r="CK1311" i="1"/>
  <c r="CK1312" i="1"/>
  <c r="CK1313" i="1"/>
  <c r="CK1314" i="1"/>
  <c r="CK1315" i="1"/>
  <c r="CK1316" i="1"/>
  <c r="CK1317" i="1"/>
  <c r="CK1318" i="1"/>
  <c r="CK1319" i="1"/>
  <c r="CK1320" i="1"/>
  <c r="CL1320" i="1" s="1"/>
  <c r="CK1321" i="1"/>
  <c r="CK1322" i="1"/>
  <c r="CK1323" i="1"/>
  <c r="CK1324" i="1"/>
  <c r="CK1325" i="1"/>
  <c r="CK1326" i="1"/>
  <c r="CK1327" i="1"/>
  <c r="CK1328" i="1"/>
  <c r="CK1329" i="1"/>
  <c r="CK1330" i="1"/>
  <c r="CK1331" i="1"/>
  <c r="CK1332" i="1"/>
  <c r="CK1333" i="1"/>
  <c r="CK1334" i="1"/>
  <c r="CK1335" i="1"/>
  <c r="CK1336" i="1"/>
  <c r="CK1337" i="1"/>
  <c r="CK1338" i="1"/>
  <c r="CK1339" i="1"/>
  <c r="CK1340" i="1"/>
  <c r="CK1341" i="1"/>
  <c r="CK1342" i="1"/>
  <c r="CK1343" i="1"/>
  <c r="CK1344" i="1"/>
  <c r="CK1345" i="1"/>
  <c r="CK1346" i="1"/>
  <c r="CK1347" i="1"/>
  <c r="CK1348" i="1"/>
  <c r="CK1349" i="1"/>
  <c r="CK1350" i="1"/>
  <c r="CK1351" i="1"/>
  <c r="CK1352" i="1"/>
  <c r="CK1353" i="1"/>
  <c r="CK1354" i="1"/>
  <c r="CK1355" i="1"/>
  <c r="CK1356" i="1"/>
  <c r="CK1357" i="1"/>
  <c r="CK1358" i="1"/>
  <c r="CK1359" i="1"/>
  <c r="CK1360" i="1"/>
  <c r="CK1361" i="1"/>
  <c r="CK1362" i="1"/>
  <c r="CK1363" i="1"/>
  <c r="CK1364" i="1"/>
  <c r="CK1365" i="1"/>
  <c r="CK1366" i="1"/>
  <c r="CK1367" i="1"/>
  <c r="CK1368" i="1"/>
  <c r="CK1369" i="1"/>
  <c r="CK1370" i="1"/>
  <c r="CK1371" i="1"/>
  <c r="CK1372" i="1"/>
  <c r="CK1373" i="1"/>
  <c r="CK1374" i="1"/>
  <c r="CK1375" i="1"/>
  <c r="CK1376" i="1"/>
  <c r="CK1377" i="1"/>
  <c r="CK1378" i="1"/>
  <c r="CK1379" i="1"/>
  <c r="CK1380" i="1"/>
  <c r="CK1381" i="1"/>
  <c r="CK1382" i="1"/>
  <c r="CK1383" i="1"/>
  <c r="CK1384" i="1"/>
  <c r="CL1384" i="1" s="1"/>
  <c r="CK1385" i="1"/>
  <c r="CK1386" i="1"/>
  <c r="CK1387" i="1"/>
  <c r="CK1388" i="1"/>
  <c r="CK1389" i="1"/>
  <c r="CK1390" i="1"/>
  <c r="CK1391" i="1"/>
  <c r="CK1392" i="1"/>
  <c r="CL1392" i="1" s="1"/>
  <c r="CK1393" i="1"/>
  <c r="CK1394" i="1"/>
  <c r="CK1395" i="1"/>
  <c r="CK1396" i="1"/>
  <c r="CK1397" i="1"/>
  <c r="CK1398" i="1"/>
  <c r="CK1399" i="1"/>
  <c r="CK1400" i="1"/>
  <c r="CK1401" i="1"/>
  <c r="CK1402" i="1"/>
  <c r="CK1403" i="1"/>
  <c r="CK1404" i="1"/>
  <c r="CK1405" i="1"/>
  <c r="CK1406" i="1"/>
  <c r="CK1407" i="1"/>
  <c r="CK1408" i="1"/>
  <c r="CK1409" i="1"/>
  <c r="CK1410" i="1"/>
  <c r="CK1411" i="1"/>
  <c r="CK1412" i="1"/>
  <c r="CK1413" i="1"/>
  <c r="CK1414" i="1"/>
  <c r="CK1415" i="1"/>
  <c r="CK1416" i="1"/>
  <c r="CK1417" i="1"/>
  <c r="CK1418" i="1"/>
  <c r="CK1419" i="1"/>
  <c r="CK1420" i="1"/>
  <c r="CK1421" i="1"/>
  <c r="CK1422" i="1"/>
  <c r="CK1423" i="1"/>
  <c r="CK1424" i="1"/>
  <c r="CK1425" i="1"/>
  <c r="CK1426" i="1"/>
  <c r="CK1427" i="1"/>
  <c r="CK1428" i="1"/>
  <c r="CK1429" i="1"/>
  <c r="CK1430" i="1"/>
  <c r="CK1431" i="1"/>
  <c r="CK1432" i="1"/>
  <c r="CK1433" i="1"/>
  <c r="CK1434" i="1"/>
  <c r="CK1435" i="1"/>
  <c r="CK1436" i="1"/>
  <c r="CK1437" i="1"/>
  <c r="CK1438" i="1"/>
  <c r="CK1439" i="1"/>
  <c r="CK1440" i="1"/>
  <c r="CK1441" i="1"/>
  <c r="CK1442" i="1"/>
  <c r="CK1443" i="1"/>
  <c r="CK1444" i="1"/>
  <c r="CK1445" i="1"/>
  <c r="CK1446" i="1"/>
  <c r="CK1447" i="1"/>
  <c r="CK1448" i="1"/>
  <c r="CK1449" i="1"/>
  <c r="CK1450" i="1"/>
  <c r="CK1451" i="1"/>
  <c r="CK1452" i="1"/>
  <c r="CK1453" i="1"/>
  <c r="CK1454" i="1"/>
  <c r="CK1455" i="1"/>
  <c r="CK1456" i="1"/>
  <c r="CK1457" i="1"/>
  <c r="CK1458" i="1"/>
  <c r="CK1459" i="1"/>
  <c r="CK1460" i="1"/>
  <c r="CK1461" i="1"/>
  <c r="CK1462" i="1"/>
  <c r="CK1463" i="1"/>
  <c r="CK1464" i="1"/>
  <c r="CK1465" i="1"/>
  <c r="CK1466" i="1"/>
  <c r="CK1467" i="1"/>
  <c r="CK1468" i="1"/>
  <c r="CK1469" i="1"/>
  <c r="CK1470" i="1"/>
  <c r="CK1471" i="1"/>
  <c r="CK1472" i="1"/>
  <c r="CK1473" i="1"/>
  <c r="CK1474" i="1"/>
  <c r="CK1475" i="1"/>
  <c r="CK1476" i="1"/>
  <c r="CK1477" i="1"/>
  <c r="CK1478" i="1"/>
  <c r="CK1479" i="1"/>
  <c r="CK1480" i="1"/>
  <c r="CK1481" i="1"/>
  <c r="CK1482" i="1"/>
  <c r="CK1483" i="1"/>
  <c r="CK1484" i="1"/>
  <c r="CK1485" i="1"/>
  <c r="CK1486" i="1"/>
  <c r="CK1487" i="1"/>
  <c r="CK1488" i="1"/>
  <c r="CK1489" i="1"/>
  <c r="CK1490" i="1"/>
  <c r="CK1491" i="1"/>
  <c r="CK1492" i="1"/>
  <c r="CK1493" i="1"/>
  <c r="CK1494" i="1"/>
  <c r="CK1495" i="1"/>
  <c r="CK1496" i="1"/>
  <c r="CK1497" i="1"/>
  <c r="CK1498" i="1"/>
  <c r="CK1499" i="1"/>
  <c r="CK1500" i="1"/>
  <c r="CK1501" i="1"/>
  <c r="CK1502" i="1"/>
  <c r="CK1503" i="1"/>
  <c r="CK1504" i="1"/>
  <c r="CK1505" i="1"/>
  <c r="CK1506" i="1"/>
  <c r="CK1507" i="1"/>
  <c r="CK1508" i="1"/>
  <c r="CK1509" i="1"/>
  <c r="CK1510" i="1"/>
  <c r="CK1511" i="1"/>
  <c r="CK1512" i="1"/>
  <c r="CL1512" i="1" s="1"/>
  <c r="CK1513" i="1"/>
  <c r="CK1514" i="1"/>
  <c r="CK1515" i="1"/>
  <c r="CK1516" i="1"/>
  <c r="CK1517" i="1"/>
  <c r="CK1518" i="1"/>
  <c r="CK1519" i="1"/>
  <c r="CK1520" i="1"/>
  <c r="CK1521" i="1"/>
  <c r="CK1522" i="1"/>
  <c r="CK1523" i="1"/>
  <c r="CK1524" i="1"/>
  <c r="CK1525" i="1"/>
  <c r="CK1526" i="1"/>
  <c r="CK1527" i="1"/>
  <c r="CK1528" i="1"/>
  <c r="CK1529" i="1"/>
  <c r="CK1530" i="1"/>
  <c r="CK1531" i="1"/>
  <c r="CK1532" i="1"/>
  <c r="CK1533" i="1"/>
  <c r="CK1534" i="1"/>
  <c r="CK1535" i="1"/>
  <c r="CK1536" i="1"/>
  <c r="CK1537" i="1"/>
  <c r="CK1538" i="1"/>
  <c r="CK1539" i="1"/>
  <c r="CK1540" i="1"/>
  <c r="CK1541" i="1"/>
  <c r="CK1542" i="1"/>
  <c r="CK1543" i="1"/>
  <c r="CK1544" i="1"/>
  <c r="CK1545" i="1"/>
  <c r="CK1546" i="1"/>
  <c r="CK1547" i="1"/>
  <c r="CK1548" i="1"/>
  <c r="CK1549" i="1"/>
  <c r="CL560" i="1"/>
  <c r="CL568" i="1"/>
  <c r="CL616" i="1"/>
  <c r="CL888" i="1"/>
  <c r="CL936" i="1"/>
  <c r="CL944" i="1"/>
  <c r="CK2" i="1"/>
  <c r="CJ2" i="1"/>
  <c r="CI2" i="1"/>
  <c r="CH2" i="1"/>
  <c r="CG2" i="1"/>
  <c r="CF2" i="1"/>
  <c r="CE2" i="1"/>
  <c r="CD2" i="1"/>
  <c r="CC2" i="1"/>
  <c r="CB2" i="1"/>
  <c r="CA2" i="1"/>
  <c r="BZ2" i="1"/>
  <c r="BY2" i="1"/>
  <c r="BX2" i="1"/>
  <c r="BW2" i="1"/>
  <c r="BU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K156" i="1"/>
  <c r="BK157" i="1"/>
  <c r="BK158" i="1"/>
  <c r="BK159" i="1"/>
  <c r="BK160" i="1"/>
  <c r="BK161" i="1"/>
  <c r="BK162" i="1"/>
  <c r="BK163" i="1"/>
  <c r="BK164" i="1"/>
  <c r="BK165" i="1"/>
  <c r="BK166" i="1"/>
  <c r="BK167" i="1"/>
  <c r="BK168" i="1"/>
  <c r="BK169" i="1"/>
  <c r="BK170" i="1"/>
  <c r="BK171" i="1"/>
  <c r="BK172" i="1"/>
  <c r="BK173" i="1"/>
  <c r="BK174" i="1"/>
  <c r="BK175" i="1"/>
  <c r="BK176" i="1"/>
  <c r="BK177" i="1"/>
  <c r="BK178" i="1"/>
  <c r="BK179" i="1"/>
  <c r="BK180" i="1"/>
  <c r="BK181" i="1"/>
  <c r="BK182" i="1"/>
  <c r="BK183" i="1"/>
  <c r="BK184" i="1"/>
  <c r="BK185" i="1"/>
  <c r="BK186" i="1"/>
  <c r="BK187" i="1"/>
  <c r="BK188" i="1"/>
  <c r="BK189" i="1"/>
  <c r="BK190" i="1"/>
  <c r="BK191" i="1"/>
  <c r="BK192" i="1"/>
  <c r="BK193" i="1"/>
  <c r="BK194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K219" i="1"/>
  <c r="BK220" i="1"/>
  <c r="BK221" i="1"/>
  <c r="BK222" i="1"/>
  <c r="BK223" i="1"/>
  <c r="BK224" i="1"/>
  <c r="BK225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K250" i="1"/>
  <c r="BK251" i="1"/>
  <c r="BK252" i="1"/>
  <c r="BK253" i="1"/>
  <c r="BK254" i="1"/>
  <c r="BK255" i="1"/>
  <c r="BK256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1" i="1"/>
  <c r="BK272" i="1"/>
  <c r="BK273" i="1"/>
  <c r="BK274" i="1"/>
  <c r="BK275" i="1"/>
  <c r="BK276" i="1"/>
  <c r="BK277" i="1"/>
  <c r="BK278" i="1"/>
  <c r="BK279" i="1"/>
  <c r="BK280" i="1"/>
  <c r="BK281" i="1"/>
  <c r="BK282" i="1"/>
  <c r="BK283" i="1"/>
  <c r="BK284" i="1"/>
  <c r="BK285" i="1"/>
  <c r="BK286" i="1"/>
  <c r="BK287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5" i="1"/>
  <c r="BK306" i="1"/>
  <c r="BK307" i="1"/>
  <c r="BK308" i="1"/>
  <c r="BK309" i="1"/>
  <c r="BK310" i="1"/>
  <c r="BK311" i="1"/>
  <c r="BK312" i="1"/>
  <c r="BK313" i="1"/>
  <c r="BK314" i="1"/>
  <c r="BK315" i="1"/>
  <c r="BK316" i="1"/>
  <c r="BK317" i="1"/>
  <c r="BK318" i="1"/>
  <c r="BK319" i="1"/>
  <c r="BK320" i="1"/>
  <c r="BK321" i="1"/>
  <c r="BK322" i="1"/>
  <c r="BK323" i="1"/>
  <c r="BK324" i="1"/>
  <c r="BK325" i="1"/>
  <c r="BK326" i="1"/>
  <c r="BK327" i="1"/>
  <c r="BK328" i="1"/>
  <c r="BK329" i="1"/>
  <c r="BK330" i="1"/>
  <c r="BK331" i="1"/>
  <c r="BK332" i="1"/>
  <c r="BK333" i="1"/>
  <c r="BK334" i="1"/>
  <c r="BK335" i="1"/>
  <c r="BK336" i="1"/>
  <c r="BK337" i="1"/>
  <c r="BK338" i="1"/>
  <c r="BK339" i="1"/>
  <c r="BK340" i="1"/>
  <c r="BK341" i="1"/>
  <c r="BK342" i="1"/>
  <c r="BK343" i="1"/>
  <c r="BK344" i="1"/>
  <c r="BK345" i="1"/>
  <c r="BK346" i="1"/>
  <c r="BK347" i="1"/>
  <c r="BK348" i="1"/>
  <c r="BK349" i="1"/>
  <c r="BK350" i="1"/>
  <c r="BK351" i="1"/>
  <c r="BK352" i="1"/>
  <c r="BK353" i="1"/>
  <c r="BK354" i="1"/>
  <c r="BK355" i="1"/>
  <c r="BK356" i="1"/>
  <c r="BK357" i="1"/>
  <c r="BK358" i="1"/>
  <c r="BK359" i="1"/>
  <c r="BK360" i="1"/>
  <c r="BK361" i="1"/>
  <c r="BK362" i="1"/>
  <c r="BK363" i="1"/>
  <c r="BK364" i="1"/>
  <c r="BK365" i="1"/>
  <c r="BK366" i="1"/>
  <c r="BK367" i="1"/>
  <c r="BK368" i="1"/>
  <c r="BK369" i="1"/>
  <c r="BK370" i="1"/>
  <c r="BK371" i="1"/>
  <c r="BK372" i="1"/>
  <c r="BK373" i="1"/>
  <c r="BK374" i="1"/>
  <c r="BK375" i="1"/>
  <c r="BK376" i="1"/>
  <c r="BK377" i="1"/>
  <c r="BK378" i="1"/>
  <c r="BK379" i="1"/>
  <c r="BK380" i="1"/>
  <c r="BK381" i="1"/>
  <c r="BK382" i="1"/>
  <c r="BK383" i="1"/>
  <c r="BK384" i="1"/>
  <c r="BK385" i="1"/>
  <c r="BK386" i="1"/>
  <c r="BK387" i="1"/>
  <c r="BK388" i="1"/>
  <c r="BK389" i="1"/>
  <c r="BK390" i="1"/>
  <c r="BK391" i="1"/>
  <c r="BK392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405" i="1"/>
  <c r="BK406" i="1"/>
  <c r="BK407" i="1"/>
  <c r="BK408" i="1"/>
  <c r="BK409" i="1"/>
  <c r="BK410" i="1"/>
  <c r="BK411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24" i="1"/>
  <c r="BK425" i="1"/>
  <c r="BK426" i="1"/>
  <c r="BK427" i="1"/>
  <c r="BK428" i="1"/>
  <c r="BK429" i="1"/>
  <c r="BK430" i="1"/>
  <c r="BK431" i="1"/>
  <c r="BK432" i="1"/>
  <c r="BK433" i="1"/>
  <c r="BK434" i="1"/>
  <c r="BK435" i="1"/>
  <c r="BK436" i="1"/>
  <c r="BK437" i="1"/>
  <c r="BK438" i="1"/>
  <c r="BK439" i="1"/>
  <c r="BK440" i="1"/>
  <c r="BK441" i="1"/>
  <c r="BK442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K467" i="1"/>
  <c r="BK468" i="1"/>
  <c r="BK469" i="1"/>
  <c r="BK470" i="1"/>
  <c r="BK471" i="1"/>
  <c r="BK472" i="1"/>
  <c r="BK473" i="1"/>
  <c r="BK474" i="1"/>
  <c r="BK475" i="1"/>
  <c r="BK476" i="1"/>
  <c r="BK477" i="1"/>
  <c r="BK478" i="1"/>
  <c r="BK479" i="1"/>
  <c r="BK480" i="1"/>
  <c r="BK481" i="1"/>
  <c r="BK482" i="1"/>
  <c r="BK483" i="1"/>
  <c r="BK484" i="1"/>
  <c r="BK485" i="1"/>
  <c r="BK486" i="1"/>
  <c r="BK487" i="1"/>
  <c r="BK488" i="1"/>
  <c r="BK489" i="1"/>
  <c r="BK490" i="1"/>
  <c r="BK491" i="1"/>
  <c r="BK492" i="1"/>
  <c r="BK493" i="1"/>
  <c r="BK494" i="1"/>
  <c r="BK495" i="1"/>
  <c r="BK496" i="1"/>
  <c r="BK497" i="1"/>
  <c r="BK498" i="1"/>
  <c r="BK499" i="1"/>
  <c r="BK500" i="1"/>
  <c r="BK501" i="1"/>
  <c r="BK502" i="1"/>
  <c r="BK503" i="1"/>
  <c r="BK504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19" i="1"/>
  <c r="BK520" i="1"/>
  <c r="BK521" i="1"/>
  <c r="BK522" i="1"/>
  <c r="BK523" i="1"/>
  <c r="BK524" i="1"/>
  <c r="BK525" i="1"/>
  <c r="BK526" i="1"/>
  <c r="BK527" i="1"/>
  <c r="BK528" i="1"/>
  <c r="BK529" i="1"/>
  <c r="BK530" i="1"/>
  <c r="BK531" i="1"/>
  <c r="BK532" i="1"/>
  <c r="BK533" i="1"/>
  <c r="BK534" i="1"/>
  <c r="BK535" i="1"/>
  <c r="BK536" i="1"/>
  <c r="BK537" i="1"/>
  <c r="BK538" i="1"/>
  <c r="BK539" i="1"/>
  <c r="BK540" i="1"/>
  <c r="BK541" i="1"/>
  <c r="BK542" i="1"/>
  <c r="BK543" i="1"/>
  <c r="BK544" i="1"/>
  <c r="BK545" i="1"/>
  <c r="BK546" i="1"/>
  <c r="BK547" i="1"/>
  <c r="BK548" i="1"/>
  <c r="BK549" i="1"/>
  <c r="BK550" i="1"/>
  <c r="BK551" i="1"/>
  <c r="BK552" i="1"/>
  <c r="BK553" i="1"/>
  <c r="BK554" i="1"/>
  <c r="BK555" i="1"/>
  <c r="BK556" i="1"/>
  <c r="BK557" i="1"/>
  <c r="BK558" i="1"/>
  <c r="BK559" i="1"/>
  <c r="BK560" i="1"/>
  <c r="BK561" i="1"/>
  <c r="BK562" i="1"/>
  <c r="BK563" i="1"/>
  <c r="BK564" i="1"/>
  <c r="BK565" i="1"/>
  <c r="BK566" i="1"/>
  <c r="BK567" i="1"/>
  <c r="BK568" i="1"/>
  <c r="BK569" i="1"/>
  <c r="BK570" i="1"/>
  <c r="BK571" i="1"/>
  <c r="BK572" i="1"/>
  <c r="BK573" i="1"/>
  <c r="BK574" i="1"/>
  <c r="BK575" i="1"/>
  <c r="BK576" i="1"/>
  <c r="BK577" i="1"/>
  <c r="BK578" i="1"/>
  <c r="BK579" i="1"/>
  <c r="BK580" i="1"/>
  <c r="BK581" i="1"/>
  <c r="BK582" i="1"/>
  <c r="BK583" i="1"/>
  <c r="BK584" i="1"/>
  <c r="BK585" i="1"/>
  <c r="BK586" i="1"/>
  <c r="BK587" i="1"/>
  <c r="BK588" i="1"/>
  <c r="BK589" i="1"/>
  <c r="BK590" i="1"/>
  <c r="BK591" i="1"/>
  <c r="BK592" i="1"/>
  <c r="BK593" i="1"/>
  <c r="BK594" i="1"/>
  <c r="BK595" i="1"/>
  <c r="BK596" i="1"/>
  <c r="BK597" i="1"/>
  <c r="BK598" i="1"/>
  <c r="BK599" i="1"/>
  <c r="BK600" i="1"/>
  <c r="BK601" i="1"/>
  <c r="BK602" i="1"/>
  <c r="BK603" i="1"/>
  <c r="BK604" i="1"/>
  <c r="BK605" i="1"/>
  <c r="BK606" i="1"/>
  <c r="BK607" i="1"/>
  <c r="BK608" i="1"/>
  <c r="BK609" i="1"/>
  <c r="BK610" i="1"/>
  <c r="BK611" i="1"/>
  <c r="BK612" i="1"/>
  <c r="BK613" i="1"/>
  <c r="BK614" i="1"/>
  <c r="BK615" i="1"/>
  <c r="BK616" i="1"/>
  <c r="BK617" i="1"/>
  <c r="BK618" i="1"/>
  <c r="BK619" i="1"/>
  <c r="BK620" i="1"/>
  <c r="BK621" i="1"/>
  <c r="BK622" i="1"/>
  <c r="BK623" i="1"/>
  <c r="BK624" i="1"/>
  <c r="BK625" i="1"/>
  <c r="BK626" i="1"/>
  <c r="BK627" i="1"/>
  <c r="BK628" i="1"/>
  <c r="BK629" i="1"/>
  <c r="BK630" i="1"/>
  <c r="BK631" i="1"/>
  <c r="BK632" i="1"/>
  <c r="BK633" i="1"/>
  <c r="BK634" i="1"/>
  <c r="BK635" i="1"/>
  <c r="BK636" i="1"/>
  <c r="BK637" i="1"/>
  <c r="BK638" i="1"/>
  <c r="BK639" i="1"/>
  <c r="BK640" i="1"/>
  <c r="BK641" i="1"/>
  <c r="BK642" i="1"/>
  <c r="BK643" i="1"/>
  <c r="BK644" i="1"/>
  <c r="BK645" i="1"/>
  <c r="BK646" i="1"/>
  <c r="BK647" i="1"/>
  <c r="BK648" i="1"/>
  <c r="BK649" i="1"/>
  <c r="BK650" i="1"/>
  <c r="BK651" i="1"/>
  <c r="BK652" i="1"/>
  <c r="BK653" i="1"/>
  <c r="BK654" i="1"/>
  <c r="BK655" i="1"/>
  <c r="BK656" i="1"/>
  <c r="BK657" i="1"/>
  <c r="BK658" i="1"/>
  <c r="BK659" i="1"/>
  <c r="BK660" i="1"/>
  <c r="BK661" i="1"/>
  <c r="BK662" i="1"/>
  <c r="BK663" i="1"/>
  <c r="BK664" i="1"/>
  <c r="BK665" i="1"/>
  <c r="BK666" i="1"/>
  <c r="BK667" i="1"/>
  <c r="BK668" i="1"/>
  <c r="BK669" i="1"/>
  <c r="BK670" i="1"/>
  <c r="BK671" i="1"/>
  <c r="BK672" i="1"/>
  <c r="BK673" i="1"/>
  <c r="BK674" i="1"/>
  <c r="BK675" i="1"/>
  <c r="BK676" i="1"/>
  <c r="BK677" i="1"/>
  <c r="BK678" i="1"/>
  <c r="BK679" i="1"/>
  <c r="BK680" i="1"/>
  <c r="BK681" i="1"/>
  <c r="BK682" i="1"/>
  <c r="BK683" i="1"/>
  <c r="BK684" i="1"/>
  <c r="BK685" i="1"/>
  <c r="BK686" i="1"/>
  <c r="BK687" i="1"/>
  <c r="BK688" i="1"/>
  <c r="BK689" i="1"/>
  <c r="BK690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K715" i="1"/>
  <c r="BK716" i="1"/>
  <c r="BK717" i="1"/>
  <c r="BK718" i="1"/>
  <c r="BK719" i="1"/>
  <c r="BK720" i="1"/>
  <c r="BK721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K746" i="1"/>
  <c r="BK747" i="1"/>
  <c r="BK748" i="1"/>
  <c r="BK749" i="1"/>
  <c r="BK750" i="1"/>
  <c r="BK751" i="1"/>
  <c r="BK752" i="1"/>
  <c r="BK753" i="1"/>
  <c r="BK754" i="1"/>
  <c r="BK755" i="1"/>
  <c r="BK756" i="1"/>
  <c r="BK757" i="1"/>
  <c r="BK758" i="1"/>
  <c r="BK759" i="1"/>
  <c r="BK760" i="1"/>
  <c r="BK761" i="1"/>
  <c r="BK762" i="1"/>
  <c r="BK763" i="1"/>
  <c r="BK764" i="1"/>
  <c r="BK765" i="1"/>
  <c r="BK766" i="1"/>
  <c r="BK767" i="1"/>
  <c r="BK768" i="1"/>
  <c r="BK769" i="1"/>
  <c r="BK770" i="1"/>
  <c r="BK771" i="1"/>
  <c r="BK772" i="1"/>
  <c r="BK773" i="1"/>
  <c r="BK774" i="1"/>
  <c r="BK775" i="1"/>
  <c r="BK776" i="1"/>
  <c r="BK777" i="1"/>
  <c r="BK778" i="1"/>
  <c r="BK779" i="1"/>
  <c r="BK780" i="1"/>
  <c r="BK781" i="1"/>
  <c r="BK782" i="1"/>
  <c r="BK783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798" i="1"/>
  <c r="BK799" i="1"/>
  <c r="BK800" i="1"/>
  <c r="BK801" i="1"/>
  <c r="BK802" i="1"/>
  <c r="BK803" i="1"/>
  <c r="BK804" i="1"/>
  <c r="BK805" i="1"/>
  <c r="BK806" i="1"/>
  <c r="BK807" i="1"/>
  <c r="BK808" i="1"/>
  <c r="BK809" i="1"/>
  <c r="BK810" i="1"/>
  <c r="BK811" i="1"/>
  <c r="BK812" i="1"/>
  <c r="BK813" i="1"/>
  <c r="BK814" i="1"/>
  <c r="BK815" i="1"/>
  <c r="BK816" i="1"/>
  <c r="BK817" i="1"/>
  <c r="BK818" i="1"/>
  <c r="BK819" i="1"/>
  <c r="BK820" i="1"/>
  <c r="BK821" i="1"/>
  <c r="BK822" i="1"/>
  <c r="BK823" i="1"/>
  <c r="BK824" i="1"/>
  <c r="BK825" i="1"/>
  <c r="BK826" i="1"/>
  <c r="BK827" i="1"/>
  <c r="BK828" i="1"/>
  <c r="BK829" i="1"/>
  <c r="BK830" i="1"/>
  <c r="BK831" i="1"/>
  <c r="BK832" i="1"/>
  <c r="BK833" i="1"/>
  <c r="BK834" i="1"/>
  <c r="BK835" i="1"/>
  <c r="BK836" i="1"/>
  <c r="BK837" i="1"/>
  <c r="BK838" i="1"/>
  <c r="BK839" i="1"/>
  <c r="BK840" i="1"/>
  <c r="BK841" i="1"/>
  <c r="BK842" i="1"/>
  <c r="BK843" i="1"/>
  <c r="BK844" i="1"/>
  <c r="BK845" i="1"/>
  <c r="BK846" i="1"/>
  <c r="BK847" i="1"/>
  <c r="BK848" i="1"/>
  <c r="BK849" i="1"/>
  <c r="BK850" i="1"/>
  <c r="BK851" i="1"/>
  <c r="BK852" i="1"/>
  <c r="BK853" i="1"/>
  <c r="BK854" i="1"/>
  <c r="BK855" i="1"/>
  <c r="BK856" i="1"/>
  <c r="BK857" i="1"/>
  <c r="BK858" i="1"/>
  <c r="BK859" i="1"/>
  <c r="BK860" i="1"/>
  <c r="BK861" i="1"/>
  <c r="BK862" i="1"/>
  <c r="BK863" i="1"/>
  <c r="BK864" i="1"/>
  <c r="BK865" i="1"/>
  <c r="BK866" i="1"/>
  <c r="BK867" i="1"/>
  <c r="BK868" i="1"/>
  <c r="BK869" i="1"/>
  <c r="BK870" i="1"/>
  <c r="BK871" i="1"/>
  <c r="BK872" i="1"/>
  <c r="BK873" i="1"/>
  <c r="BK874" i="1"/>
  <c r="BK875" i="1"/>
  <c r="BK87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K901" i="1"/>
  <c r="BK902" i="1"/>
  <c r="BK903" i="1"/>
  <c r="BK904" i="1"/>
  <c r="BK905" i="1"/>
  <c r="BK906" i="1"/>
  <c r="BK907" i="1"/>
  <c r="BK908" i="1"/>
  <c r="BK909" i="1"/>
  <c r="BK910" i="1"/>
  <c r="BK911" i="1"/>
  <c r="BK912" i="1"/>
  <c r="BK913" i="1"/>
  <c r="BK914" i="1"/>
  <c r="BK915" i="1"/>
  <c r="BK916" i="1"/>
  <c r="BK917" i="1"/>
  <c r="BK918" i="1"/>
  <c r="BK919" i="1"/>
  <c r="BK920" i="1"/>
  <c r="BK921" i="1"/>
  <c r="BK922" i="1"/>
  <c r="BK923" i="1"/>
  <c r="BK924" i="1"/>
  <c r="BK925" i="1"/>
  <c r="BK926" i="1"/>
  <c r="BK927" i="1"/>
  <c r="BK928" i="1"/>
  <c r="BK929" i="1"/>
  <c r="BK930" i="1"/>
  <c r="BK931" i="1"/>
  <c r="BK932" i="1"/>
  <c r="BK933" i="1"/>
  <c r="BK934" i="1"/>
  <c r="BK935" i="1"/>
  <c r="BK936" i="1"/>
  <c r="BK937" i="1"/>
  <c r="BK938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2" i="1"/>
  <c r="BK953" i="1"/>
  <c r="BK954" i="1"/>
  <c r="BK955" i="1"/>
  <c r="BK956" i="1"/>
  <c r="BK957" i="1"/>
  <c r="BK958" i="1"/>
  <c r="BK959" i="1"/>
  <c r="BK960" i="1"/>
  <c r="BK961" i="1"/>
  <c r="BK962" i="1"/>
  <c r="BK963" i="1"/>
  <c r="BK964" i="1"/>
  <c r="BK965" i="1"/>
  <c r="BK966" i="1"/>
  <c r="BK967" i="1"/>
  <c r="BK968" i="1"/>
  <c r="BK969" i="1"/>
  <c r="BK970" i="1"/>
  <c r="BK971" i="1"/>
  <c r="BK972" i="1"/>
  <c r="BK973" i="1"/>
  <c r="BK974" i="1"/>
  <c r="BK975" i="1"/>
  <c r="BK976" i="1"/>
  <c r="BK977" i="1"/>
  <c r="BK978" i="1"/>
  <c r="BK979" i="1"/>
  <c r="BK980" i="1"/>
  <c r="BK981" i="1"/>
  <c r="BK982" i="1"/>
  <c r="BK983" i="1"/>
  <c r="BK984" i="1"/>
  <c r="BK985" i="1"/>
  <c r="BK986" i="1"/>
  <c r="BK987" i="1"/>
  <c r="BK988" i="1"/>
  <c r="BK989" i="1"/>
  <c r="BK990" i="1"/>
  <c r="BK991" i="1"/>
  <c r="BK992" i="1"/>
  <c r="BK993" i="1"/>
  <c r="BK994" i="1"/>
  <c r="BK995" i="1"/>
  <c r="BK996" i="1"/>
  <c r="BK997" i="1"/>
  <c r="BK998" i="1"/>
  <c r="BK999" i="1"/>
  <c r="BK1000" i="1"/>
  <c r="BK1001" i="1"/>
  <c r="BK1002" i="1"/>
  <c r="BK1003" i="1"/>
  <c r="BK1004" i="1"/>
  <c r="BK1005" i="1"/>
  <c r="BK1006" i="1"/>
  <c r="BK1007" i="1"/>
  <c r="BK1008" i="1"/>
  <c r="BK1009" i="1"/>
  <c r="BK1010" i="1"/>
  <c r="BK1011" i="1"/>
  <c r="BK1012" i="1"/>
  <c r="BK1013" i="1"/>
  <c r="BK1014" i="1"/>
  <c r="BK1015" i="1"/>
  <c r="BK1016" i="1"/>
  <c r="BK1017" i="1"/>
  <c r="BK1018" i="1"/>
  <c r="BK1019" i="1"/>
  <c r="BK1020" i="1"/>
  <c r="BK1021" i="1"/>
  <c r="BK1022" i="1"/>
  <c r="BK1023" i="1"/>
  <c r="BK1024" i="1"/>
  <c r="BK1025" i="1"/>
  <c r="BK1026" i="1"/>
  <c r="BK1027" i="1"/>
  <c r="BK1028" i="1"/>
  <c r="BK1029" i="1"/>
  <c r="BK1030" i="1"/>
  <c r="BK1031" i="1"/>
  <c r="BK1032" i="1"/>
  <c r="BK1033" i="1"/>
  <c r="BK1034" i="1"/>
  <c r="BK1035" i="1"/>
  <c r="BK1036" i="1"/>
  <c r="BK1037" i="1"/>
  <c r="BK1038" i="1"/>
  <c r="BK1039" i="1"/>
  <c r="BK1040" i="1"/>
  <c r="BK1041" i="1"/>
  <c r="BK1042" i="1"/>
  <c r="BK1043" i="1"/>
  <c r="BK1044" i="1"/>
  <c r="BK1045" i="1"/>
  <c r="BK1046" i="1"/>
  <c r="BK1047" i="1"/>
  <c r="BK1048" i="1"/>
  <c r="BK1049" i="1"/>
  <c r="BK1050" i="1"/>
  <c r="BK1051" i="1"/>
  <c r="BK1052" i="1"/>
  <c r="BK1053" i="1"/>
  <c r="BK1054" i="1"/>
  <c r="BK1055" i="1"/>
  <c r="BK1056" i="1"/>
  <c r="BK1057" i="1"/>
  <c r="BK1058" i="1"/>
  <c r="BK1059" i="1"/>
  <c r="BK1060" i="1"/>
  <c r="BK1061" i="1"/>
  <c r="BK1062" i="1"/>
  <c r="BK1063" i="1"/>
  <c r="BK1064" i="1"/>
  <c r="BK1065" i="1"/>
  <c r="BK1066" i="1"/>
  <c r="BK1067" i="1"/>
  <c r="BK1068" i="1"/>
  <c r="BK1069" i="1"/>
  <c r="BK1070" i="1"/>
  <c r="BK1071" i="1"/>
  <c r="BK1072" i="1"/>
  <c r="BK1073" i="1"/>
  <c r="BK1074" i="1"/>
  <c r="BK1075" i="1"/>
  <c r="BK1076" i="1"/>
  <c r="BK1077" i="1"/>
  <c r="BK1078" i="1"/>
  <c r="BK1079" i="1"/>
  <c r="BK1080" i="1"/>
  <c r="BK1081" i="1"/>
  <c r="BK1082" i="1"/>
  <c r="BK1083" i="1"/>
  <c r="BK1084" i="1"/>
  <c r="BK1085" i="1"/>
  <c r="BK1086" i="1"/>
  <c r="BK1087" i="1"/>
  <c r="BK1088" i="1"/>
  <c r="BK1089" i="1"/>
  <c r="BK1090" i="1"/>
  <c r="BK1091" i="1"/>
  <c r="BK1092" i="1"/>
  <c r="BK1093" i="1"/>
  <c r="BK1094" i="1"/>
  <c r="BK1095" i="1"/>
  <c r="BK1096" i="1"/>
  <c r="BK1097" i="1"/>
  <c r="BK1098" i="1"/>
  <c r="BK1099" i="1"/>
  <c r="BK1100" i="1"/>
  <c r="BK1101" i="1"/>
  <c r="BK1102" i="1"/>
  <c r="BK1103" i="1"/>
  <c r="BK1104" i="1"/>
  <c r="BK1105" i="1"/>
  <c r="BK1106" i="1"/>
  <c r="BK1107" i="1"/>
  <c r="BK1108" i="1"/>
  <c r="BK1109" i="1"/>
  <c r="BK1110" i="1"/>
  <c r="BK1111" i="1"/>
  <c r="BK1112" i="1"/>
  <c r="BK1113" i="1"/>
  <c r="BK1114" i="1"/>
  <c r="BK1115" i="1"/>
  <c r="BK1116" i="1"/>
  <c r="BK1117" i="1"/>
  <c r="BK1118" i="1"/>
  <c r="BK1119" i="1"/>
  <c r="BK1120" i="1"/>
  <c r="BK1121" i="1"/>
  <c r="BK1122" i="1"/>
  <c r="BK1123" i="1"/>
  <c r="BK1124" i="1"/>
  <c r="BK1125" i="1"/>
  <c r="BK1126" i="1"/>
  <c r="BK1127" i="1"/>
  <c r="BK1128" i="1"/>
  <c r="BK1129" i="1"/>
  <c r="BK1130" i="1"/>
  <c r="BK1131" i="1"/>
  <c r="BK1132" i="1"/>
  <c r="BK1133" i="1"/>
  <c r="BK1134" i="1"/>
  <c r="BK1135" i="1"/>
  <c r="BK1136" i="1"/>
  <c r="BK1137" i="1"/>
  <c r="BK1138" i="1"/>
  <c r="BK1139" i="1"/>
  <c r="BK1140" i="1"/>
  <c r="BK1141" i="1"/>
  <c r="BK1142" i="1"/>
  <c r="BK1143" i="1"/>
  <c r="BK1144" i="1"/>
  <c r="BK1145" i="1"/>
  <c r="BK1146" i="1"/>
  <c r="BK1147" i="1"/>
  <c r="BK1148" i="1"/>
  <c r="BK1149" i="1"/>
  <c r="BK1150" i="1"/>
  <c r="BK1151" i="1"/>
  <c r="BK1152" i="1"/>
  <c r="BK1153" i="1"/>
  <c r="BK1154" i="1"/>
  <c r="BK1155" i="1"/>
  <c r="BK1156" i="1"/>
  <c r="BK1157" i="1"/>
  <c r="BK1158" i="1"/>
  <c r="BK1159" i="1"/>
  <c r="BK1160" i="1"/>
  <c r="BK1161" i="1"/>
  <c r="BK1162" i="1"/>
  <c r="BK1163" i="1"/>
  <c r="BK1164" i="1"/>
  <c r="BK1165" i="1"/>
  <c r="BK1166" i="1"/>
  <c r="BK1167" i="1"/>
  <c r="BK1168" i="1"/>
  <c r="BK1169" i="1"/>
  <c r="BK1170" i="1"/>
  <c r="BK1171" i="1"/>
  <c r="BK1172" i="1"/>
  <c r="BK1173" i="1"/>
  <c r="BK1174" i="1"/>
  <c r="BK1175" i="1"/>
  <c r="BK1176" i="1"/>
  <c r="BK1177" i="1"/>
  <c r="BK1178" i="1"/>
  <c r="BK1179" i="1"/>
  <c r="BK1180" i="1"/>
  <c r="BK1181" i="1"/>
  <c r="BK1182" i="1"/>
  <c r="BK1183" i="1"/>
  <c r="BK1184" i="1"/>
  <c r="BK1185" i="1"/>
  <c r="BK1186" i="1"/>
  <c r="BK1187" i="1"/>
  <c r="BK1188" i="1"/>
  <c r="BK1189" i="1"/>
  <c r="BK1190" i="1"/>
  <c r="BK1191" i="1"/>
  <c r="BK1192" i="1"/>
  <c r="BK1193" i="1"/>
  <c r="BK1194" i="1"/>
  <c r="BK1195" i="1"/>
  <c r="BK1196" i="1"/>
  <c r="BK1197" i="1"/>
  <c r="BK1198" i="1"/>
  <c r="BK1199" i="1"/>
  <c r="BK1200" i="1"/>
  <c r="BK1201" i="1"/>
  <c r="BK1202" i="1"/>
  <c r="BK1203" i="1"/>
  <c r="BK1204" i="1"/>
  <c r="BK1205" i="1"/>
  <c r="BK1206" i="1"/>
  <c r="BK1207" i="1"/>
  <c r="BK1208" i="1"/>
  <c r="BK1209" i="1"/>
  <c r="BK1210" i="1"/>
  <c r="BK1211" i="1"/>
  <c r="BK1212" i="1"/>
  <c r="BK1213" i="1"/>
  <c r="BK1214" i="1"/>
  <c r="BK1215" i="1"/>
  <c r="BK1216" i="1"/>
  <c r="BK1217" i="1"/>
  <c r="BK1218" i="1"/>
  <c r="BK1219" i="1"/>
  <c r="BK1220" i="1"/>
  <c r="BK1221" i="1"/>
  <c r="BK1222" i="1"/>
  <c r="BK1223" i="1"/>
  <c r="BK1224" i="1"/>
  <c r="BK1225" i="1"/>
  <c r="BK1226" i="1"/>
  <c r="BK1227" i="1"/>
  <c r="BK1228" i="1"/>
  <c r="BK1229" i="1"/>
  <c r="BK1230" i="1"/>
  <c r="BK1231" i="1"/>
  <c r="BK1232" i="1"/>
  <c r="BK1233" i="1"/>
  <c r="BK1234" i="1"/>
  <c r="BK1235" i="1"/>
  <c r="BK1236" i="1"/>
  <c r="BK1237" i="1"/>
  <c r="BK1238" i="1"/>
  <c r="BK1239" i="1"/>
  <c r="BK1240" i="1"/>
  <c r="BK1241" i="1"/>
  <c r="BK1242" i="1"/>
  <c r="BK1243" i="1"/>
  <c r="BK1244" i="1"/>
  <c r="BK1245" i="1"/>
  <c r="BK1246" i="1"/>
  <c r="BK1247" i="1"/>
  <c r="BK1248" i="1"/>
  <c r="BK1249" i="1"/>
  <c r="BK1250" i="1"/>
  <c r="BK1251" i="1"/>
  <c r="BK1252" i="1"/>
  <c r="BK1253" i="1"/>
  <c r="BK1254" i="1"/>
  <c r="BK1255" i="1"/>
  <c r="BK1256" i="1"/>
  <c r="BK1257" i="1"/>
  <c r="BK1258" i="1"/>
  <c r="BK1259" i="1"/>
  <c r="BK1260" i="1"/>
  <c r="BK1261" i="1"/>
  <c r="BK1262" i="1"/>
  <c r="BK1263" i="1"/>
  <c r="BK1264" i="1"/>
  <c r="BK1265" i="1"/>
  <c r="BK1266" i="1"/>
  <c r="BK1267" i="1"/>
  <c r="BK1268" i="1"/>
  <c r="BK1269" i="1"/>
  <c r="BK1270" i="1"/>
  <c r="BK1271" i="1"/>
  <c r="BK1272" i="1"/>
  <c r="BK1273" i="1"/>
  <c r="BK1274" i="1"/>
  <c r="BK1275" i="1"/>
  <c r="BK1276" i="1"/>
  <c r="BK1277" i="1"/>
  <c r="BK1278" i="1"/>
  <c r="BK1279" i="1"/>
  <c r="BK1280" i="1"/>
  <c r="BK1281" i="1"/>
  <c r="BK1282" i="1"/>
  <c r="BK1283" i="1"/>
  <c r="BK1284" i="1"/>
  <c r="BK1285" i="1"/>
  <c r="BK1286" i="1"/>
  <c r="BK1287" i="1"/>
  <c r="BK1288" i="1"/>
  <c r="BK1289" i="1"/>
  <c r="BK1290" i="1"/>
  <c r="BK1291" i="1"/>
  <c r="BK1292" i="1"/>
  <c r="BK1293" i="1"/>
  <c r="BK1294" i="1"/>
  <c r="BK1295" i="1"/>
  <c r="BK1296" i="1"/>
  <c r="BK1297" i="1"/>
  <c r="BK1298" i="1"/>
  <c r="BK1299" i="1"/>
  <c r="BK1300" i="1"/>
  <c r="BK1301" i="1"/>
  <c r="BK1302" i="1"/>
  <c r="BK1303" i="1"/>
  <c r="BK1304" i="1"/>
  <c r="BK1305" i="1"/>
  <c r="BK1306" i="1"/>
  <c r="BK1307" i="1"/>
  <c r="BK1308" i="1"/>
  <c r="BK1309" i="1"/>
  <c r="BK1310" i="1"/>
  <c r="BK1311" i="1"/>
  <c r="BK1312" i="1"/>
  <c r="BK1313" i="1"/>
  <c r="BK1314" i="1"/>
  <c r="BK1315" i="1"/>
  <c r="BK1316" i="1"/>
  <c r="BK1317" i="1"/>
  <c r="BK1318" i="1"/>
  <c r="BK1319" i="1"/>
  <c r="BK1320" i="1"/>
  <c r="BK1321" i="1"/>
  <c r="BK1322" i="1"/>
  <c r="BK1323" i="1"/>
  <c r="BK1324" i="1"/>
  <c r="BK1325" i="1"/>
  <c r="BK1326" i="1"/>
  <c r="BK1327" i="1"/>
  <c r="BK1328" i="1"/>
  <c r="BK1329" i="1"/>
  <c r="BK1330" i="1"/>
  <c r="BK1331" i="1"/>
  <c r="BK1332" i="1"/>
  <c r="BK1333" i="1"/>
  <c r="BK1334" i="1"/>
  <c r="BK1335" i="1"/>
  <c r="BK1336" i="1"/>
  <c r="BK1337" i="1"/>
  <c r="BK1338" i="1"/>
  <c r="BK1339" i="1"/>
  <c r="BK1340" i="1"/>
  <c r="BK1341" i="1"/>
  <c r="BK1342" i="1"/>
  <c r="BK1343" i="1"/>
  <c r="BK1344" i="1"/>
  <c r="BK1345" i="1"/>
  <c r="BK1346" i="1"/>
  <c r="BK1347" i="1"/>
  <c r="BK1348" i="1"/>
  <c r="BK1349" i="1"/>
  <c r="BK1350" i="1"/>
  <c r="BK1351" i="1"/>
  <c r="BK1352" i="1"/>
  <c r="BK1353" i="1"/>
  <c r="BK1354" i="1"/>
  <c r="BK1355" i="1"/>
  <c r="BK1356" i="1"/>
  <c r="BK1357" i="1"/>
  <c r="BK1358" i="1"/>
  <c r="BK1359" i="1"/>
  <c r="BK1360" i="1"/>
  <c r="BK1361" i="1"/>
  <c r="BK1362" i="1"/>
  <c r="BK1363" i="1"/>
  <c r="BK1364" i="1"/>
  <c r="BK1365" i="1"/>
  <c r="BK1366" i="1"/>
  <c r="BK1367" i="1"/>
  <c r="BK1368" i="1"/>
  <c r="BK1369" i="1"/>
  <c r="BK1370" i="1"/>
  <c r="BK1371" i="1"/>
  <c r="BK1372" i="1"/>
  <c r="BK1373" i="1"/>
  <c r="BK1374" i="1"/>
  <c r="BK1375" i="1"/>
  <c r="BK1376" i="1"/>
  <c r="BK1377" i="1"/>
  <c r="BK1378" i="1"/>
  <c r="BK1379" i="1"/>
  <c r="BK1380" i="1"/>
  <c r="BK1381" i="1"/>
  <c r="BK1382" i="1"/>
  <c r="BK1383" i="1"/>
  <c r="BK1384" i="1"/>
  <c r="BK1385" i="1"/>
  <c r="BK1386" i="1"/>
  <c r="BK1387" i="1"/>
  <c r="BK1388" i="1"/>
  <c r="BK1389" i="1"/>
  <c r="BK1390" i="1"/>
  <c r="BK1391" i="1"/>
  <c r="BK1392" i="1"/>
  <c r="BK1393" i="1"/>
  <c r="BK1394" i="1"/>
  <c r="BK1395" i="1"/>
  <c r="BK1396" i="1"/>
  <c r="BK1397" i="1"/>
  <c r="BK1398" i="1"/>
  <c r="BK1399" i="1"/>
  <c r="BK1400" i="1"/>
  <c r="BK1401" i="1"/>
  <c r="BK1402" i="1"/>
  <c r="BK1403" i="1"/>
  <c r="BK1404" i="1"/>
  <c r="BK1405" i="1"/>
  <c r="BK1406" i="1"/>
  <c r="BK1407" i="1"/>
  <c r="BK1408" i="1"/>
  <c r="BK1409" i="1"/>
  <c r="BK1410" i="1"/>
  <c r="BK1411" i="1"/>
  <c r="BK1412" i="1"/>
  <c r="BK1413" i="1"/>
  <c r="BK1414" i="1"/>
  <c r="BK1415" i="1"/>
  <c r="BK1416" i="1"/>
  <c r="BK1417" i="1"/>
  <c r="BK1418" i="1"/>
  <c r="BK1419" i="1"/>
  <c r="BK1420" i="1"/>
  <c r="BK1421" i="1"/>
  <c r="BK1422" i="1"/>
  <c r="BK1423" i="1"/>
  <c r="BK1424" i="1"/>
  <c r="BK1425" i="1"/>
  <c r="BK1426" i="1"/>
  <c r="BK1427" i="1"/>
  <c r="BK1428" i="1"/>
  <c r="BK1429" i="1"/>
  <c r="BK1430" i="1"/>
  <c r="BK1431" i="1"/>
  <c r="BK1432" i="1"/>
  <c r="BK1433" i="1"/>
  <c r="BK1434" i="1"/>
  <c r="BK1435" i="1"/>
  <c r="BK1436" i="1"/>
  <c r="BK1437" i="1"/>
  <c r="BK1438" i="1"/>
  <c r="BK1439" i="1"/>
  <c r="BK1440" i="1"/>
  <c r="BK1441" i="1"/>
  <c r="BK1442" i="1"/>
  <c r="BK1443" i="1"/>
  <c r="BK1444" i="1"/>
  <c r="BK1445" i="1"/>
  <c r="BK1446" i="1"/>
  <c r="BK1447" i="1"/>
  <c r="BK1448" i="1"/>
  <c r="BK1449" i="1"/>
  <c r="BK1450" i="1"/>
  <c r="BK1451" i="1"/>
  <c r="BK1452" i="1"/>
  <c r="BK1453" i="1"/>
  <c r="BK1454" i="1"/>
  <c r="BK1455" i="1"/>
  <c r="BK1456" i="1"/>
  <c r="BK1457" i="1"/>
  <c r="BK1458" i="1"/>
  <c r="BK1459" i="1"/>
  <c r="BK1460" i="1"/>
  <c r="BK1461" i="1"/>
  <c r="BK1462" i="1"/>
  <c r="BK1463" i="1"/>
  <c r="BK1464" i="1"/>
  <c r="BK1465" i="1"/>
  <c r="BK1466" i="1"/>
  <c r="BK1467" i="1"/>
  <c r="BK1468" i="1"/>
  <c r="BK1469" i="1"/>
  <c r="BK1470" i="1"/>
  <c r="BK1471" i="1"/>
  <c r="BK1472" i="1"/>
  <c r="BK1473" i="1"/>
  <c r="BK1474" i="1"/>
  <c r="BK1475" i="1"/>
  <c r="BK1476" i="1"/>
  <c r="BK1477" i="1"/>
  <c r="BK1478" i="1"/>
  <c r="BK1479" i="1"/>
  <c r="BK1480" i="1"/>
  <c r="BK1481" i="1"/>
  <c r="BK1482" i="1"/>
  <c r="BK1483" i="1"/>
  <c r="BK1484" i="1"/>
  <c r="BK1485" i="1"/>
  <c r="BK1486" i="1"/>
  <c r="BK1487" i="1"/>
  <c r="BK1488" i="1"/>
  <c r="BK1489" i="1"/>
  <c r="BK1490" i="1"/>
  <c r="BK1491" i="1"/>
  <c r="BK1492" i="1"/>
  <c r="BK1493" i="1"/>
  <c r="BK1494" i="1"/>
  <c r="BK1495" i="1"/>
  <c r="BK1496" i="1"/>
  <c r="BK1497" i="1"/>
  <c r="BK1498" i="1"/>
  <c r="BK1499" i="1"/>
  <c r="BK1500" i="1"/>
  <c r="BK1501" i="1"/>
  <c r="BK1502" i="1"/>
  <c r="BK1503" i="1"/>
  <c r="BK1504" i="1"/>
  <c r="BK1505" i="1"/>
  <c r="BK1506" i="1"/>
  <c r="BK1507" i="1"/>
  <c r="BK1508" i="1"/>
  <c r="BK1509" i="1"/>
  <c r="BK1510" i="1"/>
  <c r="BK1511" i="1"/>
  <c r="BK1512" i="1"/>
  <c r="BK1513" i="1"/>
  <c r="BK1514" i="1"/>
  <c r="BK1515" i="1"/>
  <c r="BK1516" i="1"/>
  <c r="BK1517" i="1"/>
  <c r="BK1518" i="1"/>
  <c r="BK1519" i="1"/>
  <c r="BK1520" i="1"/>
  <c r="BK1521" i="1"/>
  <c r="BK1522" i="1"/>
  <c r="BK1523" i="1"/>
  <c r="BK1524" i="1"/>
  <c r="BK1525" i="1"/>
  <c r="BK1526" i="1"/>
  <c r="BK1527" i="1"/>
  <c r="BK1528" i="1"/>
  <c r="BK1529" i="1"/>
  <c r="BK1530" i="1"/>
  <c r="BK1531" i="1"/>
  <c r="BK1532" i="1"/>
  <c r="BK1533" i="1"/>
  <c r="BK1534" i="1"/>
  <c r="BK1535" i="1"/>
  <c r="BK1536" i="1"/>
  <c r="BK1537" i="1"/>
  <c r="BK1538" i="1"/>
  <c r="BK1539" i="1"/>
  <c r="BK1540" i="1"/>
  <c r="BK1541" i="1"/>
  <c r="BK1542" i="1"/>
  <c r="BK1543" i="1"/>
  <c r="BK1544" i="1"/>
  <c r="BK1545" i="1"/>
  <c r="BK1546" i="1"/>
  <c r="BK1547" i="1"/>
  <c r="BK1548" i="1"/>
  <c r="BK1549" i="1"/>
  <c r="BJ3" i="1"/>
  <c r="BJ4" i="1"/>
  <c r="BJ5" i="1"/>
  <c r="BJ6" i="1"/>
  <c r="BJ7" i="1"/>
  <c r="BJ8" i="1"/>
  <c r="BJ9" i="1"/>
  <c r="BJ10" i="1"/>
  <c r="BJ11" i="1"/>
  <c r="BJ12" i="1"/>
  <c r="BJ13" i="1"/>
  <c r="BJ14" i="1"/>
  <c r="BJ15" i="1"/>
  <c r="BJ16" i="1"/>
  <c r="BJ17" i="1"/>
  <c r="BJ18" i="1"/>
  <c r="BJ19" i="1"/>
  <c r="BJ20" i="1"/>
  <c r="BJ21" i="1"/>
  <c r="BJ22" i="1"/>
  <c r="BJ23" i="1"/>
  <c r="BJ24" i="1"/>
  <c r="BJ25" i="1"/>
  <c r="BJ26" i="1"/>
  <c r="BJ27" i="1"/>
  <c r="BJ28" i="1"/>
  <c r="BJ29" i="1"/>
  <c r="BJ30" i="1"/>
  <c r="BJ31" i="1"/>
  <c r="BJ32" i="1"/>
  <c r="BJ33" i="1"/>
  <c r="BJ34" i="1"/>
  <c r="BJ35" i="1"/>
  <c r="BJ36" i="1"/>
  <c r="BJ37" i="1"/>
  <c r="BJ38" i="1"/>
  <c r="BJ39" i="1"/>
  <c r="BJ40" i="1"/>
  <c r="BJ41" i="1"/>
  <c r="BJ42" i="1"/>
  <c r="BJ43" i="1"/>
  <c r="BJ44" i="1"/>
  <c r="BJ45" i="1"/>
  <c r="BJ46" i="1"/>
  <c r="BJ47" i="1"/>
  <c r="BJ48" i="1"/>
  <c r="BJ49" i="1"/>
  <c r="BJ50" i="1"/>
  <c r="BJ51" i="1"/>
  <c r="BJ52" i="1"/>
  <c r="BJ53" i="1"/>
  <c r="BJ54" i="1"/>
  <c r="BJ55" i="1"/>
  <c r="BJ56" i="1"/>
  <c r="BJ57" i="1"/>
  <c r="BJ58" i="1"/>
  <c r="BJ59" i="1"/>
  <c r="BJ60" i="1"/>
  <c r="BJ61" i="1"/>
  <c r="BJ62" i="1"/>
  <c r="BJ63" i="1"/>
  <c r="BJ64" i="1"/>
  <c r="BJ65" i="1"/>
  <c r="BJ66" i="1"/>
  <c r="BJ67" i="1"/>
  <c r="BJ68" i="1"/>
  <c r="BJ69" i="1"/>
  <c r="BJ70" i="1"/>
  <c r="BJ71" i="1"/>
  <c r="BJ72" i="1"/>
  <c r="BJ73" i="1"/>
  <c r="BJ74" i="1"/>
  <c r="BJ75" i="1"/>
  <c r="BJ76" i="1"/>
  <c r="BJ77" i="1"/>
  <c r="BJ78" i="1"/>
  <c r="BJ79" i="1"/>
  <c r="BJ80" i="1"/>
  <c r="BJ81" i="1"/>
  <c r="BJ82" i="1"/>
  <c r="BJ83" i="1"/>
  <c r="BJ84" i="1"/>
  <c r="BJ85" i="1"/>
  <c r="BJ86" i="1"/>
  <c r="BJ87" i="1"/>
  <c r="BJ88" i="1"/>
  <c r="BJ89" i="1"/>
  <c r="BJ90" i="1"/>
  <c r="BJ91" i="1"/>
  <c r="BJ92" i="1"/>
  <c r="BJ93" i="1"/>
  <c r="BJ94" i="1"/>
  <c r="BJ95" i="1"/>
  <c r="BJ96" i="1"/>
  <c r="BJ97" i="1"/>
  <c r="BJ98" i="1"/>
  <c r="BJ99" i="1"/>
  <c r="BJ100" i="1"/>
  <c r="BJ101" i="1"/>
  <c r="BJ102" i="1"/>
  <c r="BJ103" i="1"/>
  <c r="BJ104" i="1"/>
  <c r="BJ105" i="1"/>
  <c r="BJ106" i="1"/>
  <c r="BJ107" i="1"/>
  <c r="BJ108" i="1"/>
  <c r="BJ109" i="1"/>
  <c r="BJ110" i="1"/>
  <c r="BJ111" i="1"/>
  <c r="BJ112" i="1"/>
  <c r="BJ113" i="1"/>
  <c r="BJ114" i="1"/>
  <c r="BJ115" i="1"/>
  <c r="BJ116" i="1"/>
  <c r="BJ117" i="1"/>
  <c r="BJ118" i="1"/>
  <c r="BJ119" i="1"/>
  <c r="BJ120" i="1"/>
  <c r="BJ121" i="1"/>
  <c r="BJ122" i="1"/>
  <c r="BJ123" i="1"/>
  <c r="BJ124" i="1"/>
  <c r="BJ125" i="1"/>
  <c r="BJ126" i="1"/>
  <c r="BJ127" i="1"/>
  <c r="BJ128" i="1"/>
  <c r="BJ129" i="1"/>
  <c r="BJ130" i="1"/>
  <c r="BJ131" i="1"/>
  <c r="BJ132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J157" i="1"/>
  <c r="BJ158" i="1"/>
  <c r="BJ159" i="1"/>
  <c r="BJ160" i="1"/>
  <c r="BJ161" i="1"/>
  <c r="BJ162" i="1"/>
  <c r="BJ163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1" i="1"/>
  <c r="BJ182" i="1"/>
  <c r="BJ183" i="1"/>
  <c r="BJ184" i="1"/>
  <c r="BJ185" i="1"/>
  <c r="BJ186" i="1"/>
  <c r="BJ187" i="1"/>
  <c r="BJ188" i="1"/>
  <c r="BJ189" i="1"/>
  <c r="BJ190" i="1"/>
  <c r="BJ191" i="1"/>
  <c r="BJ192" i="1"/>
  <c r="BJ193" i="1"/>
  <c r="BJ194" i="1"/>
  <c r="BJ195" i="1"/>
  <c r="BJ196" i="1"/>
  <c r="BJ197" i="1"/>
  <c r="BJ198" i="1"/>
  <c r="BJ199" i="1"/>
  <c r="BJ200" i="1"/>
  <c r="BJ201" i="1"/>
  <c r="BJ202" i="1"/>
  <c r="BJ203" i="1"/>
  <c r="BJ204" i="1"/>
  <c r="BJ205" i="1"/>
  <c r="BJ206" i="1"/>
  <c r="BJ207" i="1"/>
  <c r="BJ208" i="1"/>
  <c r="BJ209" i="1"/>
  <c r="BJ210" i="1"/>
  <c r="BJ211" i="1"/>
  <c r="BJ212" i="1"/>
  <c r="BJ213" i="1"/>
  <c r="BJ214" i="1"/>
  <c r="BJ215" i="1"/>
  <c r="BJ216" i="1"/>
  <c r="BJ217" i="1"/>
  <c r="BJ218" i="1"/>
  <c r="BJ219" i="1"/>
  <c r="BJ220" i="1"/>
  <c r="BJ221" i="1"/>
  <c r="BJ222" i="1"/>
  <c r="BJ223" i="1"/>
  <c r="BJ224" i="1"/>
  <c r="BJ225" i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0" i="1"/>
  <c r="BJ241" i="1"/>
  <c r="BJ242" i="1"/>
  <c r="BJ243" i="1"/>
  <c r="BJ244" i="1"/>
  <c r="BJ245" i="1"/>
  <c r="BJ246" i="1"/>
  <c r="BJ247" i="1"/>
  <c r="BJ248" i="1"/>
  <c r="BJ249" i="1"/>
  <c r="BJ250" i="1"/>
  <c r="BJ251" i="1"/>
  <c r="BJ252" i="1"/>
  <c r="BJ253" i="1"/>
  <c r="BJ254" i="1"/>
  <c r="BJ255" i="1"/>
  <c r="BJ256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J281" i="1"/>
  <c r="BJ282" i="1"/>
  <c r="BJ283" i="1"/>
  <c r="BJ284" i="1"/>
  <c r="BJ285" i="1"/>
  <c r="BJ286" i="1"/>
  <c r="BJ287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J312" i="1"/>
  <c r="BJ313" i="1"/>
  <c r="BJ314" i="1"/>
  <c r="BJ315" i="1"/>
  <c r="BJ316" i="1"/>
  <c r="BJ317" i="1"/>
  <c r="BJ318" i="1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BJ343" i="1"/>
  <c r="BJ344" i="1"/>
  <c r="BJ345" i="1"/>
  <c r="BJ346" i="1"/>
  <c r="BJ347" i="1"/>
  <c r="BJ348" i="1"/>
  <c r="BJ349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J374" i="1"/>
  <c r="BJ375" i="1"/>
  <c r="BJ376" i="1"/>
  <c r="BJ377" i="1"/>
  <c r="BJ378" i="1"/>
  <c r="BJ379" i="1"/>
  <c r="BJ380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5" i="1"/>
  <c r="BJ396" i="1"/>
  <c r="BJ397" i="1"/>
  <c r="BJ398" i="1"/>
  <c r="BJ399" i="1"/>
  <c r="BJ400" i="1"/>
  <c r="BJ401" i="1"/>
  <c r="BJ402" i="1"/>
  <c r="BJ403" i="1"/>
  <c r="BJ404" i="1"/>
  <c r="BJ405" i="1"/>
  <c r="BJ406" i="1"/>
  <c r="BJ407" i="1"/>
  <c r="BJ408" i="1"/>
  <c r="BJ409" i="1"/>
  <c r="BJ410" i="1"/>
  <c r="BJ411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0" i="1"/>
  <c r="BJ431" i="1"/>
  <c r="BJ432" i="1"/>
  <c r="BJ433" i="1"/>
  <c r="BJ434" i="1"/>
  <c r="BJ435" i="1"/>
  <c r="BJ436" i="1"/>
  <c r="BJ437" i="1"/>
  <c r="BJ438" i="1"/>
  <c r="BJ439" i="1"/>
  <c r="BJ440" i="1"/>
  <c r="BJ441" i="1"/>
  <c r="BJ44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J467" i="1"/>
  <c r="BJ468" i="1"/>
  <c r="BJ469" i="1"/>
  <c r="BJ470" i="1"/>
  <c r="BJ471" i="1"/>
  <c r="BJ472" i="1"/>
  <c r="BJ47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3" i="1"/>
  <c r="BJ494" i="1"/>
  <c r="BJ495" i="1"/>
  <c r="BJ496" i="1"/>
  <c r="BJ497" i="1"/>
  <c r="BJ498" i="1"/>
  <c r="BJ499" i="1"/>
  <c r="BJ500" i="1"/>
  <c r="BJ501" i="1"/>
  <c r="BJ502" i="1"/>
  <c r="BJ503" i="1"/>
  <c r="BJ504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J529" i="1"/>
  <c r="BJ530" i="1"/>
  <c r="BJ531" i="1"/>
  <c r="BJ532" i="1"/>
  <c r="BJ533" i="1"/>
  <c r="BJ534" i="1"/>
  <c r="BJ535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49" i="1"/>
  <c r="BJ550" i="1"/>
  <c r="BJ551" i="1"/>
  <c r="BJ552" i="1"/>
  <c r="BJ553" i="1"/>
  <c r="BJ554" i="1"/>
  <c r="BJ555" i="1"/>
  <c r="BJ556" i="1"/>
  <c r="BJ557" i="1"/>
  <c r="BJ558" i="1"/>
  <c r="BJ559" i="1"/>
  <c r="BJ560" i="1"/>
  <c r="BJ561" i="1"/>
  <c r="BJ562" i="1"/>
  <c r="BJ563" i="1"/>
  <c r="BJ564" i="1"/>
  <c r="BJ565" i="1"/>
  <c r="BJ566" i="1"/>
  <c r="BJ567" i="1"/>
  <c r="BJ568" i="1"/>
  <c r="BJ569" i="1"/>
  <c r="BJ570" i="1"/>
  <c r="BJ571" i="1"/>
  <c r="BJ572" i="1"/>
  <c r="BJ573" i="1"/>
  <c r="BJ574" i="1"/>
  <c r="BJ575" i="1"/>
  <c r="BJ576" i="1"/>
  <c r="BJ577" i="1"/>
  <c r="BJ578" i="1"/>
  <c r="BJ579" i="1"/>
  <c r="BJ580" i="1"/>
  <c r="BJ581" i="1"/>
  <c r="BJ582" i="1"/>
  <c r="BJ583" i="1"/>
  <c r="BJ584" i="1"/>
  <c r="BJ585" i="1"/>
  <c r="BJ586" i="1"/>
  <c r="BJ587" i="1"/>
  <c r="BJ588" i="1"/>
  <c r="BJ589" i="1"/>
  <c r="BJ590" i="1"/>
  <c r="BJ591" i="1"/>
  <c r="BJ592" i="1"/>
  <c r="BJ593" i="1"/>
  <c r="BJ594" i="1"/>
  <c r="BJ595" i="1"/>
  <c r="BJ596" i="1"/>
  <c r="BJ597" i="1"/>
  <c r="BJ598" i="1"/>
  <c r="BJ599" i="1"/>
  <c r="BJ600" i="1"/>
  <c r="BJ601" i="1"/>
  <c r="BJ602" i="1"/>
  <c r="BJ603" i="1"/>
  <c r="BJ604" i="1"/>
  <c r="BJ605" i="1"/>
  <c r="BJ606" i="1"/>
  <c r="BJ607" i="1"/>
  <c r="BJ608" i="1"/>
  <c r="BJ609" i="1"/>
  <c r="BJ610" i="1"/>
  <c r="BJ611" i="1"/>
  <c r="BJ612" i="1"/>
  <c r="BJ613" i="1"/>
  <c r="BJ614" i="1"/>
  <c r="BJ615" i="1"/>
  <c r="BJ616" i="1"/>
  <c r="BJ617" i="1"/>
  <c r="BJ618" i="1"/>
  <c r="BJ619" i="1"/>
  <c r="BJ620" i="1"/>
  <c r="BJ621" i="1"/>
  <c r="BJ622" i="1"/>
  <c r="BJ623" i="1"/>
  <c r="BJ624" i="1"/>
  <c r="BJ625" i="1"/>
  <c r="BJ626" i="1"/>
  <c r="BJ627" i="1"/>
  <c r="BJ628" i="1"/>
  <c r="BJ629" i="1"/>
  <c r="BJ630" i="1"/>
  <c r="BJ631" i="1"/>
  <c r="BJ632" i="1"/>
  <c r="BJ633" i="1"/>
  <c r="BJ634" i="1"/>
  <c r="BJ635" i="1"/>
  <c r="BJ636" i="1"/>
  <c r="BJ637" i="1"/>
  <c r="BJ638" i="1"/>
  <c r="BJ639" i="1"/>
  <c r="BJ640" i="1"/>
  <c r="BJ641" i="1"/>
  <c r="BJ642" i="1"/>
  <c r="BJ643" i="1"/>
  <c r="BJ644" i="1"/>
  <c r="BJ645" i="1"/>
  <c r="BJ646" i="1"/>
  <c r="BJ647" i="1"/>
  <c r="BJ648" i="1"/>
  <c r="BJ649" i="1"/>
  <c r="BJ650" i="1"/>
  <c r="BJ651" i="1"/>
  <c r="BJ652" i="1"/>
  <c r="BJ653" i="1"/>
  <c r="BJ654" i="1"/>
  <c r="BJ655" i="1"/>
  <c r="BJ656" i="1"/>
  <c r="BJ657" i="1"/>
  <c r="BJ658" i="1"/>
  <c r="BJ659" i="1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3" i="1"/>
  <c r="BJ674" i="1"/>
  <c r="BJ675" i="1"/>
  <c r="BJ676" i="1"/>
  <c r="BJ677" i="1"/>
  <c r="BJ678" i="1"/>
  <c r="BJ679" i="1"/>
  <c r="BJ680" i="1"/>
  <c r="BJ681" i="1"/>
  <c r="BJ682" i="1"/>
  <c r="BJ683" i="1"/>
  <c r="BJ684" i="1"/>
  <c r="BJ685" i="1"/>
  <c r="BJ686" i="1"/>
  <c r="BJ687" i="1"/>
  <c r="BJ688" i="1"/>
  <c r="BJ689" i="1"/>
  <c r="BJ690" i="1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2" i="1"/>
  <c r="BJ713" i="1"/>
  <c r="BJ714" i="1"/>
  <c r="BJ715" i="1"/>
  <c r="BJ716" i="1"/>
  <c r="BJ717" i="1"/>
  <c r="BJ718" i="1"/>
  <c r="BJ719" i="1"/>
  <c r="BJ720" i="1"/>
  <c r="BJ72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J746" i="1"/>
  <c r="BJ747" i="1"/>
  <c r="BJ748" i="1"/>
  <c r="BJ749" i="1"/>
  <c r="BJ750" i="1"/>
  <c r="BJ751" i="1"/>
  <c r="BJ752" i="1"/>
  <c r="BJ753" i="1"/>
  <c r="BJ754" i="1"/>
  <c r="BJ755" i="1"/>
  <c r="BJ756" i="1"/>
  <c r="BJ757" i="1"/>
  <c r="BJ758" i="1"/>
  <c r="BJ759" i="1"/>
  <c r="BJ760" i="1"/>
  <c r="BJ761" i="1"/>
  <c r="BJ762" i="1"/>
  <c r="BJ763" i="1"/>
  <c r="BJ764" i="1"/>
  <c r="BJ765" i="1"/>
  <c r="BJ766" i="1"/>
  <c r="BJ767" i="1"/>
  <c r="BJ768" i="1"/>
  <c r="BJ769" i="1"/>
  <c r="BJ770" i="1"/>
  <c r="BJ771" i="1"/>
  <c r="BJ772" i="1"/>
  <c r="BJ773" i="1"/>
  <c r="BJ774" i="1"/>
  <c r="BJ775" i="1"/>
  <c r="BJ776" i="1"/>
  <c r="BJ777" i="1"/>
  <c r="BJ778" i="1"/>
  <c r="BJ779" i="1"/>
  <c r="BJ780" i="1"/>
  <c r="BJ781" i="1"/>
  <c r="BJ782" i="1"/>
  <c r="BJ783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J808" i="1"/>
  <c r="BJ809" i="1"/>
  <c r="BJ810" i="1"/>
  <c r="BJ811" i="1"/>
  <c r="BJ812" i="1"/>
  <c r="BJ813" i="1"/>
  <c r="BJ814" i="1"/>
  <c r="BJ815" i="1"/>
  <c r="BJ816" i="1"/>
  <c r="BJ817" i="1"/>
  <c r="BJ818" i="1"/>
  <c r="BJ819" i="1"/>
  <c r="BJ820" i="1"/>
  <c r="BJ821" i="1"/>
  <c r="BJ822" i="1"/>
  <c r="BJ823" i="1"/>
  <c r="BJ824" i="1"/>
  <c r="BJ825" i="1"/>
  <c r="BJ826" i="1"/>
  <c r="BJ827" i="1"/>
  <c r="BJ828" i="1"/>
  <c r="BJ829" i="1"/>
  <c r="BJ830" i="1"/>
  <c r="BJ831" i="1"/>
  <c r="BJ832" i="1"/>
  <c r="BJ833" i="1"/>
  <c r="BJ834" i="1"/>
  <c r="BJ835" i="1"/>
  <c r="BJ836" i="1"/>
  <c r="BJ837" i="1"/>
  <c r="BJ838" i="1"/>
  <c r="BJ839" i="1"/>
  <c r="BJ840" i="1"/>
  <c r="BJ841" i="1"/>
  <c r="BJ842" i="1"/>
  <c r="BJ843" i="1"/>
  <c r="BJ844" i="1"/>
  <c r="BJ845" i="1"/>
  <c r="BJ846" i="1"/>
  <c r="BJ847" i="1"/>
  <c r="BJ848" i="1"/>
  <c r="BJ849" i="1"/>
  <c r="BJ850" i="1"/>
  <c r="BJ851" i="1"/>
  <c r="BJ852" i="1"/>
  <c r="BJ853" i="1"/>
  <c r="BJ854" i="1"/>
  <c r="BJ855" i="1"/>
  <c r="BJ856" i="1"/>
  <c r="BJ857" i="1"/>
  <c r="BJ858" i="1"/>
  <c r="BJ859" i="1"/>
  <c r="BJ860" i="1"/>
  <c r="BJ861" i="1"/>
  <c r="BJ862" i="1"/>
  <c r="BJ863" i="1"/>
  <c r="BJ864" i="1"/>
  <c r="BJ865" i="1"/>
  <c r="BJ866" i="1"/>
  <c r="BJ867" i="1"/>
  <c r="BJ868" i="1"/>
  <c r="BJ869" i="1"/>
  <c r="BJ870" i="1"/>
  <c r="BJ871" i="1"/>
  <c r="BJ872" i="1"/>
  <c r="BJ873" i="1"/>
  <c r="BJ874" i="1"/>
  <c r="BJ875" i="1"/>
  <c r="BJ876" i="1"/>
  <c r="BJ877" i="1"/>
  <c r="BJ878" i="1"/>
  <c r="BJ879" i="1"/>
  <c r="BJ880" i="1"/>
  <c r="BJ881" i="1"/>
  <c r="BJ882" i="1"/>
  <c r="BJ883" i="1"/>
  <c r="BJ884" i="1"/>
  <c r="BJ885" i="1"/>
  <c r="BJ886" i="1"/>
  <c r="BJ887" i="1"/>
  <c r="BJ888" i="1"/>
  <c r="BJ889" i="1"/>
  <c r="BJ890" i="1"/>
  <c r="BJ891" i="1"/>
  <c r="BJ892" i="1"/>
  <c r="BJ893" i="1"/>
  <c r="BJ894" i="1"/>
  <c r="BJ895" i="1"/>
  <c r="BJ896" i="1"/>
  <c r="BJ897" i="1"/>
  <c r="BJ898" i="1"/>
  <c r="BJ899" i="1"/>
  <c r="BJ900" i="1"/>
  <c r="BJ901" i="1"/>
  <c r="BJ902" i="1"/>
  <c r="BJ903" i="1"/>
  <c r="BJ904" i="1"/>
  <c r="BJ905" i="1"/>
  <c r="BJ906" i="1"/>
  <c r="BJ907" i="1"/>
  <c r="BJ908" i="1"/>
  <c r="BJ909" i="1"/>
  <c r="BJ910" i="1"/>
  <c r="BJ911" i="1"/>
  <c r="BJ912" i="1"/>
  <c r="BJ913" i="1"/>
  <c r="BJ914" i="1"/>
  <c r="BJ915" i="1"/>
  <c r="BJ916" i="1"/>
  <c r="BJ917" i="1"/>
  <c r="BJ918" i="1"/>
  <c r="BJ919" i="1"/>
  <c r="BJ920" i="1"/>
  <c r="BJ921" i="1"/>
  <c r="BJ922" i="1"/>
  <c r="BJ923" i="1"/>
  <c r="BJ924" i="1"/>
  <c r="BJ925" i="1"/>
  <c r="BJ926" i="1"/>
  <c r="BJ927" i="1"/>
  <c r="BJ928" i="1"/>
  <c r="BJ929" i="1"/>
  <c r="BJ930" i="1"/>
  <c r="BJ931" i="1"/>
  <c r="BJ932" i="1"/>
  <c r="BJ933" i="1"/>
  <c r="BJ934" i="1"/>
  <c r="BJ935" i="1"/>
  <c r="BJ936" i="1"/>
  <c r="BJ937" i="1"/>
  <c r="BJ938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1" i="1"/>
  <c r="BJ962" i="1"/>
  <c r="BJ963" i="1"/>
  <c r="BJ964" i="1"/>
  <c r="BJ965" i="1"/>
  <c r="BJ966" i="1"/>
  <c r="BJ967" i="1"/>
  <c r="BJ968" i="1"/>
  <c r="BJ969" i="1"/>
  <c r="BJ970" i="1"/>
  <c r="BJ971" i="1"/>
  <c r="BJ972" i="1"/>
  <c r="BJ973" i="1"/>
  <c r="BJ974" i="1"/>
  <c r="BJ975" i="1"/>
  <c r="BJ976" i="1"/>
  <c r="BJ977" i="1"/>
  <c r="BJ978" i="1"/>
  <c r="BJ979" i="1"/>
  <c r="BJ980" i="1"/>
  <c r="BJ981" i="1"/>
  <c r="BJ982" i="1"/>
  <c r="BJ983" i="1"/>
  <c r="BJ984" i="1"/>
  <c r="BJ985" i="1"/>
  <c r="BJ986" i="1"/>
  <c r="BJ987" i="1"/>
  <c r="BJ988" i="1"/>
  <c r="BJ989" i="1"/>
  <c r="BJ990" i="1"/>
  <c r="BJ991" i="1"/>
  <c r="BJ992" i="1"/>
  <c r="BJ993" i="1"/>
  <c r="BJ994" i="1"/>
  <c r="BJ995" i="1"/>
  <c r="BJ996" i="1"/>
  <c r="BJ997" i="1"/>
  <c r="BJ998" i="1"/>
  <c r="BJ999" i="1"/>
  <c r="BJ1000" i="1"/>
  <c r="BJ1001" i="1"/>
  <c r="BJ1002" i="1"/>
  <c r="BJ1003" i="1"/>
  <c r="BJ1004" i="1"/>
  <c r="BJ1005" i="1"/>
  <c r="BJ1006" i="1"/>
  <c r="BJ1007" i="1"/>
  <c r="BJ1008" i="1"/>
  <c r="BJ1009" i="1"/>
  <c r="BJ1010" i="1"/>
  <c r="BJ1011" i="1"/>
  <c r="BJ1012" i="1"/>
  <c r="BJ1013" i="1"/>
  <c r="BJ1014" i="1"/>
  <c r="BJ1015" i="1"/>
  <c r="BJ1016" i="1"/>
  <c r="BJ1017" i="1"/>
  <c r="BJ1018" i="1"/>
  <c r="BJ1019" i="1"/>
  <c r="BJ1020" i="1"/>
  <c r="BJ1021" i="1"/>
  <c r="BJ1022" i="1"/>
  <c r="BJ1023" i="1"/>
  <c r="BJ1024" i="1"/>
  <c r="BJ1025" i="1"/>
  <c r="BJ1026" i="1"/>
  <c r="BJ1027" i="1"/>
  <c r="BJ1028" i="1"/>
  <c r="BJ1029" i="1"/>
  <c r="BJ1030" i="1"/>
  <c r="BJ1031" i="1"/>
  <c r="BJ1032" i="1"/>
  <c r="BJ1033" i="1"/>
  <c r="BJ1034" i="1"/>
  <c r="BJ1035" i="1"/>
  <c r="BJ1036" i="1"/>
  <c r="BJ1037" i="1"/>
  <c r="BJ1038" i="1"/>
  <c r="BJ1039" i="1"/>
  <c r="BJ1040" i="1"/>
  <c r="BJ1041" i="1"/>
  <c r="BJ1042" i="1"/>
  <c r="BJ1043" i="1"/>
  <c r="BJ1044" i="1"/>
  <c r="BJ1045" i="1"/>
  <c r="BJ1046" i="1"/>
  <c r="BJ1047" i="1"/>
  <c r="BJ1048" i="1"/>
  <c r="BJ1049" i="1"/>
  <c r="BJ1050" i="1"/>
  <c r="BJ1051" i="1"/>
  <c r="BJ1052" i="1"/>
  <c r="BJ1053" i="1"/>
  <c r="BJ1054" i="1"/>
  <c r="BJ1055" i="1"/>
  <c r="BJ1056" i="1"/>
  <c r="BJ1057" i="1"/>
  <c r="BJ1058" i="1"/>
  <c r="BJ1059" i="1"/>
  <c r="BJ1060" i="1"/>
  <c r="BJ1061" i="1"/>
  <c r="BJ1062" i="1"/>
  <c r="BJ1063" i="1"/>
  <c r="BJ1064" i="1"/>
  <c r="BJ1065" i="1"/>
  <c r="BJ1066" i="1"/>
  <c r="BJ1067" i="1"/>
  <c r="BJ1068" i="1"/>
  <c r="BJ1069" i="1"/>
  <c r="BJ1070" i="1"/>
  <c r="BJ1071" i="1"/>
  <c r="BJ1072" i="1"/>
  <c r="BJ1073" i="1"/>
  <c r="BJ1074" i="1"/>
  <c r="BJ1075" i="1"/>
  <c r="BJ1076" i="1"/>
  <c r="BJ1077" i="1"/>
  <c r="BJ1078" i="1"/>
  <c r="BJ1079" i="1"/>
  <c r="BJ1080" i="1"/>
  <c r="BJ1081" i="1"/>
  <c r="BJ1082" i="1"/>
  <c r="BJ1083" i="1"/>
  <c r="BJ1084" i="1"/>
  <c r="BJ1085" i="1"/>
  <c r="BJ1086" i="1"/>
  <c r="BJ1087" i="1"/>
  <c r="BJ1088" i="1"/>
  <c r="BJ1089" i="1"/>
  <c r="BJ1090" i="1"/>
  <c r="BJ1091" i="1"/>
  <c r="BJ1092" i="1"/>
  <c r="BJ1093" i="1"/>
  <c r="BJ1094" i="1"/>
  <c r="BJ1095" i="1"/>
  <c r="BJ1096" i="1"/>
  <c r="BJ1097" i="1"/>
  <c r="BJ1098" i="1"/>
  <c r="BJ1099" i="1"/>
  <c r="BJ1100" i="1"/>
  <c r="BJ1101" i="1"/>
  <c r="BJ1102" i="1"/>
  <c r="BJ1103" i="1"/>
  <c r="BJ1104" i="1"/>
  <c r="BJ1105" i="1"/>
  <c r="BJ1106" i="1"/>
  <c r="BJ1107" i="1"/>
  <c r="BJ1108" i="1"/>
  <c r="BJ1109" i="1"/>
  <c r="BJ1110" i="1"/>
  <c r="BJ1111" i="1"/>
  <c r="BJ1112" i="1"/>
  <c r="BJ1113" i="1"/>
  <c r="BJ1114" i="1"/>
  <c r="BJ1115" i="1"/>
  <c r="BJ1116" i="1"/>
  <c r="BJ1117" i="1"/>
  <c r="BJ1118" i="1"/>
  <c r="BJ1119" i="1"/>
  <c r="BJ1120" i="1"/>
  <c r="BJ1121" i="1"/>
  <c r="BJ1122" i="1"/>
  <c r="BJ1123" i="1"/>
  <c r="BJ1124" i="1"/>
  <c r="BJ1125" i="1"/>
  <c r="BJ1126" i="1"/>
  <c r="BJ1127" i="1"/>
  <c r="BJ1128" i="1"/>
  <c r="BJ1129" i="1"/>
  <c r="BJ1130" i="1"/>
  <c r="BJ1131" i="1"/>
  <c r="BJ1132" i="1"/>
  <c r="BJ1133" i="1"/>
  <c r="BJ1134" i="1"/>
  <c r="BJ1135" i="1"/>
  <c r="BJ1136" i="1"/>
  <c r="BJ1137" i="1"/>
  <c r="BJ1138" i="1"/>
  <c r="BJ1139" i="1"/>
  <c r="BJ1140" i="1"/>
  <c r="BJ1141" i="1"/>
  <c r="BJ1142" i="1"/>
  <c r="BJ1143" i="1"/>
  <c r="BJ1144" i="1"/>
  <c r="BJ1145" i="1"/>
  <c r="BJ1146" i="1"/>
  <c r="BJ1147" i="1"/>
  <c r="BJ1148" i="1"/>
  <c r="BJ1149" i="1"/>
  <c r="BJ1150" i="1"/>
  <c r="BJ1151" i="1"/>
  <c r="BJ1152" i="1"/>
  <c r="BJ1153" i="1"/>
  <c r="BJ1154" i="1"/>
  <c r="BJ1155" i="1"/>
  <c r="BJ1156" i="1"/>
  <c r="BJ1157" i="1"/>
  <c r="BJ1158" i="1"/>
  <c r="BJ1159" i="1"/>
  <c r="BJ1160" i="1"/>
  <c r="BJ1161" i="1"/>
  <c r="BJ1162" i="1"/>
  <c r="BJ1163" i="1"/>
  <c r="BJ1164" i="1"/>
  <c r="BJ1165" i="1"/>
  <c r="BJ1166" i="1"/>
  <c r="BJ1167" i="1"/>
  <c r="BJ1168" i="1"/>
  <c r="BJ1169" i="1"/>
  <c r="BJ1170" i="1"/>
  <c r="BJ1171" i="1"/>
  <c r="BJ1172" i="1"/>
  <c r="BJ1173" i="1"/>
  <c r="BJ1174" i="1"/>
  <c r="BJ1175" i="1"/>
  <c r="BJ1176" i="1"/>
  <c r="BJ1177" i="1"/>
  <c r="BJ1178" i="1"/>
  <c r="BJ1179" i="1"/>
  <c r="BJ1180" i="1"/>
  <c r="BJ1181" i="1"/>
  <c r="BJ1182" i="1"/>
  <c r="BJ1183" i="1"/>
  <c r="BJ1184" i="1"/>
  <c r="BJ1185" i="1"/>
  <c r="BJ1186" i="1"/>
  <c r="BJ1187" i="1"/>
  <c r="BJ1188" i="1"/>
  <c r="BJ1189" i="1"/>
  <c r="BJ1190" i="1"/>
  <c r="BJ1191" i="1"/>
  <c r="BJ1192" i="1"/>
  <c r="BJ1193" i="1"/>
  <c r="BJ1194" i="1"/>
  <c r="BJ1195" i="1"/>
  <c r="BJ1196" i="1"/>
  <c r="BJ1197" i="1"/>
  <c r="BJ1198" i="1"/>
  <c r="BJ1199" i="1"/>
  <c r="BJ1200" i="1"/>
  <c r="BJ1201" i="1"/>
  <c r="BJ1202" i="1"/>
  <c r="BJ1203" i="1"/>
  <c r="BJ1204" i="1"/>
  <c r="BJ1205" i="1"/>
  <c r="BJ1206" i="1"/>
  <c r="BJ1207" i="1"/>
  <c r="BJ1208" i="1"/>
  <c r="BJ1209" i="1"/>
  <c r="BJ1210" i="1"/>
  <c r="BJ1211" i="1"/>
  <c r="BJ1212" i="1"/>
  <c r="BJ1213" i="1"/>
  <c r="BJ1214" i="1"/>
  <c r="BJ1215" i="1"/>
  <c r="BJ1216" i="1"/>
  <c r="BJ1217" i="1"/>
  <c r="BJ1218" i="1"/>
  <c r="BJ1219" i="1"/>
  <c r="BJ1220" i="1"/>
  <c r="BJ1221" i="1"/>
  <c r="BJ1222" i="1"/>
  <c r="BJ1223" i="1"/>
  <c r="BJ1224" i="1"/>
  <c r="BJ1225" i="1"/>
  <c r="BJ1226" i="1"/>
  <c r="BJ1227" i="1"/>
  <c r="BJ1228" i="1"/>
  <c r="BJ1229" i="1"/>
  <c r="BJ1230" i="1"/>
  <c r="BJ1231" i="1"/>
  <c r="BJ1232" i="1"/>
  <c r="BJ1233" i="1"/>
  <c r="BJ1234" i="1"/>
  <c r="BJ1235" i="1"/>
  <c r="BJ1236" i="1"/>
  <c r="BJ1237" i="1"/>
  <c r="BJ1238" i="1"/>
  <c r="BJ1239" i="1"/>
  <c r="BJ1240" i="1"/>
  <c r="BJ1241" i="1"/>
  <c r="BJ1242" i="1"/>
  <c r="BJ1243" i="1"/>
  <c r="BJ1244" i="1"/>
  <c r="BJ1245" i="1"/>
  <c r="BJ1246" i="1"/>
  <c r="BJ1247" i="1"/>
  <c r="BJ1248" i="1"/>
  <c r="BJ1249" i="1"/>
  <c r="BJ1250" i="1"/>
  <c r="BJ1251" i="1"/>
  <c r="BJ1252" i="1"/>
  <c r="BJ1253" i="1"/>
  <c r="BJ1254" i="1"/>
  <c r="BJ1255" i="1"/>
  <c r="BJ1256" i="1"/>
  <c r="BJ1257" i="1"/>
  <c r="BJ1258" i="1"/>
  <c r="BJ1259" i="1"/>
  <c r="BJ1260" i="1"/>
  <c r="BJ1261" i="1"/>
  <c r="BJ1262" i="1"/>
  <c r="BJ1263" i="1"/>
  <c r="BJ1264" i="1"/>
  <c r="BJ1265" i="1"/>
  <c r="BJ1266" i="1"/>
  <c r="BJ1267" i="1"/>
  <c r="BJ1268" i="1"/>
  <c r="BJ1269" i="1"/>
  <c r="BJ1270" i="1"/>
  <c r="BJ1271" i="1"/>
  <c r="BJ1272" i="1"/>
  <c r="BJ1273" i="1"/>
  <c r="BJ1274" i="1"/>
  <c r="BJ1275" i="1"/>
  <c r="BJ1276" i="1"/>
  <c r="BJ1277" i="1"/>
  <c r="BJ1278" i="1"/>
  <c r="BJ1279" i="1"/>
  <c r="BJ1280" i="1"/>
  <c r="BJ1281" i="1"/>
  <c r="BJ1282" i="1"/>
  <c r="BJ1283" i="1"/>
  <c r="BJ1284" i="1"/>
  <c r="BJ1285" i="1"/>
  <c r="BJ1286" i="1"/>
  <c r="BJ1287" i="1"/>
  <c r="BJ1288" i="1"/>
  <c r="BJ1289" i="1"/>
  <c r="BJ1290" i="1"/>
  <c r="BJ1291" i="1"/>
  <c r="BJ1292" i="1"/>
  <c r="BJ1293" i="1"/>
  <c r="BJ1294" i="1"/>
  <c r="BJ1295" i="1"/>
  <c r="BJ1296" i="1"/>
  <c r="BJ1297" i="1"/>
  <c r="BJ1298" i="1"/>
  <c r="BJ1299" i="1"/>
  <c r="BJ1300" i="1"/>
  <c r="BJ1301" i="1"/>
  <c r="BJ1302" i="1"/>
  <c r="BJ1303" i="1"/>
  <c r="BJ1304" i="1"/>
  <c r="BJ1305" i="1"/>
  <c r="BJ1306" i="1"/>
  <c r="BJ1307" i="1"/>
  <c r="BJ1308" i="1"/>
  <c r="BJ1309" i="1"/>
  <c r="BJ1310" i="1"/>
  <c r="BJ1311" i="1"/>
  <c r="BJ1312" i="1"/>
  <c r="BJ1313" i="1"/>
  <c r="BJ1314" i="1"/>
  <c r="BJ1315" i="1"/>
  <c r="BJ1316" i="1"/>
  <c r="BJ1317" i="1"/>
  <c r="BJ1318" i="1"/>
  <c r="BJ1319" i="1"/>
  <c r="BJ1320" i="1"/>
  <c r="BJ1321" i="1"/>
  <c r="BJ1322" i="1"/>
  <c r="BJ1323" i="1"/>
  <c r="BJ1324" i="1"/>
  <c r="BJ1325" i="1"/>
  <c r="BJ1326" i="1"/>
  <c r="BJ1327" i="1"/>
  <c r="BJ1328" i="1"/>
  <c r="BJ1329" i="1"/>
  <c r="BJ1330" i="1"/>
  <c r="BJ1331" i="1"/>
  <c r="BJ1332" i="1"/>
  <c r="BJ1333" i="1"/>
  <c r="BJ1334" i="1"/>
  <c r="BJ1335" i="1"/>
  <c r="BJ1336" i="1"/>
  <c r="BJ1337" i="1"/>
  <c r="BJ1338" i="1"/>
  <c r="BJ1339" i="1"/>
  <c r="BJ1340" i="1"/>
  <c r="BJ1341" i="1"/>
  <c r="BJ1342" i="1"/>
  <c r="BJ1343" i="1"/>
  <c r="BJ1344" i="1"/>
  <c r="BJ1345" i="1"/>
  <c r="BJ1346" i="1"/>
  <c r="BJ1347" i="1"/>
  <c r="BJ1348" i="1"/>
  <c r="BJ1349" i="1"/>
  <c r="BJ1350" i="1"/>
  <c r="BJ1351" i="1"/>
  <c r="BJ1352" i="1"/>
  <c r="BJ1353" i="1"/>
  <c r="BJ1354" i="1"/>
  <c r="BJ1355" i="1"/>
  <c r="BJ1356" i="1"/>
  <c r="BJ1357" i="1"/>
  <c r="BJ1358" i="1"/>
  <c r="BJ1359" i="1"/>
  <c r="BJ1360" i="1"/>
  <c r="BJ1361" i="1"/>
  <c r="BJ1362" i="1"/>
  <c r="BJ1363" i="1"/>
  <c r="BJ1364" i="1"/>
  <c r="BJ1365" i="1"/>
  <c r="BJ1366" i="1"/>
  <c r="BJ1367" i="1"/>
  <c r="BJ1368" i="1"/>
  <c r="BJ1369" i="1"/>
  <c r="BJ1370" i="1"/>
  <c r="BJ1371" i="1"/>
  <c r="BJ1372" i="1"/>
  <c r="BJ1373" i="1"/>
  <c r="BJ1374" i="1"/>
  <c r="BJ1375" i="1"/>
  <c r="BJ1376" i="1"/>
  <c r="BJ1377" i="1"/>
  <c r="BJ1378" i="1"/>
  <c r="BJ1379" i="1"/>
  <c r="BJ1380" i="1"/>
  <c r="BJ1381" i="1"/>
  <c r="BJ1382" i="1"/>
  <c r="BJ1383" i="1"/>
  <c r="BJ1384" i="1"/>
  <c r="BJ1385" i="1"/>
  <c r="BJ1386" i="1"/>
  <c r="BJ1387" i="1"/>
  <c r="BJ1388" i="1"/>
  <c r="BJ1389" i="1"/>
  <c r="BJ1390" i="1"/>
  <c r="BJ1391" i="1"/>
  <c r="BJ1392" i="1"/>
  <c r="BJ1393" i="1"/>
  <c r="BJ1394" i="1"/>
  <c r="BJ1395" i="1"/>
  <c r="BJ1396" i="1"/>
  <c r="BJ1397" i="1"/>
  <c r="BJ1398" i="1"/>
  <c r="BJ1399" i="1"/>
  <c r="BJ1400" i="1"/>
  <c r="BJ1401" i="1"/>
  <c r="BJ1402" i="1"/>
  <c r="BJ1403" i="1"/>
  <c r="BJ1404" i="1"/>
  <c r="BJ1405" i="1"/>
  <c r="BJ1406" i="1"/>
  <c r="BJ1407" i="1"/>
  <c r="BJ1408" i="1"/>
  <c r="BJ1409" i="1"/>
  <c r="BJ1410" i="1"/>
  <c r="BJ1411" i="1"/>
  <c r="BJ1412" i="1"/>
  <c r="BJ1413" i="1"/>
  <c r="BJ1414" i="1"/>
  <c r="BJ1415" i="1"/>
  <c r="BJ1416" i="1"/>
  <c r="BJ1417" i="1"/>
  <c r="BJ1418" i="1"/>
  <c r="BJ1419" i="1"/>
  <c r="BJ1420" i="1"/>
  <c r="BJ1421" i="1"/>
  <c r="BJ1422" i="1"/>
  <c r="BJ1423" i="1"/>
  <c r="BJ1424" i="1"/>
  <c r="BJ1425" i="1"/>
  <c r="BJ1426" i="1"/>
  <c r="BJ1427" i="1"/>
  <c r="BJ1428" i="1"/>
  <c r="BJ1429" i="1"/>
  <c r="BJ1430" i="1"/>
  <c r="BJ1431" i="1"/>
  <c r="BJ1432" i="1"/>
  <c r="BJ1433" i="1"/>
  <c r="BJ1434" i="1"/>
  <c r="BJ1435" i="1"/>
  <c r="BJ1436" i="1"/>
  <c r="BJ1437" i="1"/>
  <c r="BJ1438" i="1"/>
  <c r="BJ1439" i="1"/>
  <c r="BJ1440" i="1"/>
  <c r="BJ1441" i="1"/>
  <c r="BJ1442" i="1"/>
  <c r="BJ1443" i="1"/>
  <c r="BJ1444" i="1"/>
  <c r="BJ1445" i="1"/>
  <c r="BJ1446" i="1"/>
  <c r="BJ1447" i="1"/>
  <c r="BJ1448" i="1"/>
  <c r="BJ1449" i="1"/>
  <c r="BJ1450" i="1"/>
  <c r="BJ1451" i="1"/>
  <c r="BJ1452" i="1"/>
  <c r="BJ1453" i="1"/>
  <c r="BJ1454" i="1"/>
  <c r="BJ1455" i="1"/>
  <c r="BJ1456" i="1"/>
  <c r="BJ1457" i="1"/>
  <c r="BJ1458" i="1"/>
  <c r="BJ1459" i="1"/>
  <c r="BJ1460" i="1"/>
  <c r="BJ1461" i="1"/>
  <c r="BJ1462" i="1"/>
  <c r="BJ1463" i="1"/>
  <c r="BJ1464" i="1"/>
  <c r="BJ1465" i="1"/>
  <c r="BJ1466" i="1"/>
  <c r="BJ1467" i="1"/>
  <c r="BJ1468" i="1"/>
  <c r="BJ1469" i="1"/>
  <c r="BJ1470" i="1"/>
  <c r="BJ1471" i="1"/>
  <c r="BJ1472" i="1"/>
  <c r="BJ1473" i="1"/>
  <c r="BJ1474" i="1"/>
  <c r="BJ1475" i="1"/>
  <c r="BJ1476" i="1"/>
  <c r="BJ1477" i="1"/>
  <c r="BJ1478" i="1"/>
  <c r="BJ1479" i="1"/>
  <c r="BJ1480" i="1"/>
  <c r="BJ1481" i="1"/>
  <c r="BJ1482" i="1"/>
  <c r="BJ1483" i="1"/>
  <c r="BJ1484" i="1"/>
  <c r="BJ1485" i="1"/>
  <c r="BJ1486" i="1"/>
  <c r="BJ1487" i="1"/>
  <c r="BJ1488" i="1"/>
  <c r="BJ1489" i="1"/>
  <c r="BJ1490" i="1"/>
  <c r="BJ1491" i="1"/>
  <c r="BJ1492" i="1"/>
  <c r="BJ1493" i="1"/>
  <c r="BJ1494" i="1"/>
  <c r="BJ1495" i="1"/>
  <c r="BJ1496" i="1"/>
  <c r="BJ1497" i="1"/>
  <c r="BJ1498" i="1"/>
  <c r="BJ1499" i="1"/>
  <c r="BJ1500" i="1"/>
  <c r="BJ1501" i="1"/>
  <c r="BJ1502" i="1"/>
  <c r="BJ1503" i="1"/>
  <c r="BJ1504" i="1"/>
  <c r="BJ1505" i="1"/>
  <c r="BJ1506" i="1"/>
  <c r="BJ1507" i="1"/>
  <c r="BJ1508" i="1"/>
  <c r="BJ1509" i="1"/>
  <c r="BJ1510" i="1"/>
  <c r="BJ1511" i="1"/>
  <c r="BJ1512" i="1"/>
  <c r="BJ1513" i="1"/>
  <c r="BJ1514" i="1"/>
  <c r="BJ1515" i="1"/>
  <c r="BJ1516" i="1"/>
  <c r="BJ1517" i="1"/>
  <c r="BJ1518" i="1"/>
  <c r="BJ1519" i="1"/>
  <c r="BJ1520" i="1"/>
  <c r="BJ1521" i="1"/>
  <c r="BJ1522" i="1"/>
  <c r="BJ1523" i="1"/>
  <c r="BJ1524" i="1"/>
  <c r="BJ1525" i="1"/>
  <c r="BJ1526" i="1"/>
  <c r="BJ1527" i="1"/>
  <c r="BJ1528" i="1"/>
  <c r="BJ1529" i="1"/>
  <c r="BJ1530" i="1"/>
  <c r="BJ1531" i="1"/>
  <c r="BJ1532" i="1"/>
  <c r="BJ1533" i="1"/>
  <c r="BJ1534" i="1"/>
  <c r="BJ1535" i="1"/>
  <c r="BJ1536" i="1"/>
  <c r="BJ1537" i="1"/>
  <c r="BJ1538" i="1"/>
  <c r="BJ1539" i="1"/>
  <c r="BJ1540" i="1"/>
  <c r="BJ1541" i="1"/>
  <c r="BJ1542" i="1"/>
  <c r="BJ1543" i="1"/>
  <c r="BJ1544" i="1"/>
  <c r="BJ1545" i="1"/>
  <c r="BJ1546" i="1"/>
  <c r="BJ1547" i="1"/>
  <c r="BJ1548" i="1"/>
  <c r="BJ1549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I156" i="1"/>
  <c r="BI157" i="1"/>
  <c r="BI158" i="1"/>
  <c r="BI159" i="1"/>
  <c r="BI160" i="1"/>
  <c r="BI161" i="1"/>
  <c r="BI162" i="1"/>
  <c r="BI163" i="1"/>
  <c r="BI164" i="1"/>
  <c r="BI165" i="1"/>
  <c r="BI166" i="1"/>
  <c r="BI167" i="1"/>
  <c r="BI168" i="1"/>
  <c r="BI169" i="1"/>
  <c r="BI170" i="1"/>
  <c r="BI171" i="1"/>
  <c r="BI172" i="1"/>
  <c r="BI173" i="1"/>
  <c r="BI174" i="1"/>
  <c r="BI175" i="1"/>
  <c r="BI176" i="1"/>
  <c r="BI177" i="1"/>
  <c r="BI178" i="1"/>
  <c r="BI179" i="1"/>
  <c r="BI180" i="1"/>
  <c r="BI181" i="1"/>
  <c r="BI182" i="1"/>
  <c r="BI183" i="1"/>
  <c r="BI184" i="1"/>
  <c r="BI185" i="1"/>
  <c r="BI186" i="1"/>
  <c r="BI187" i="1"/>
  <c r="BI188" i="1"/>
  <c r="BI189" i="1"/>
  <c r="BI190" i="1"/>
  <c r="BI191" i="1"/>
  <c r="BI192" i="1"/>
  <c r="BI193" i="1"/>
  <c r="BI194" i="1"/>
  <c r="BI195" i="1"/>
  <c r="BI196" i="1"/>
  <c r="BI197" i="1"/>
  <c r="BI198" i="1"/>
  <c r="BI199" i="1"/>
  <c r="BI200" i="1"/>
  <c r="BI201" i="1"/>
  <c r="BI202" i="1"/>
  <c r="BI203" i="1"/>
  <c r="BI204" i="1"/>
  <c r="BI205" i="1"/>
  <c r="BI206" i="1"/>
  <c r="BI207" i="1"/>
  <c r="BI208" i="1"/>
  <c r="BI209" i="1"/>
  <c r="BI210" i="1"/>
  <c r="BI211" i="1"/>
  <c r="BI212" i="1"/>
  <c r="BI213" i="1"/>
  <c r="BI214" i="1"/>
  <c r="BI215" i="1"/>
  <c r="BI216" i="1"/>
  <c r="BI217" i="1"/>
  <c r="BI218" i="1"/>
  <c r="BI219" i="1"/>
  <c r="BI220" i="1"/>
  <c r="BI221" i="1"/>
  <c r="BI222" i="1"/>
  <c r="BI223" i="1"/>
  <c r="BI224" i="1"/>
  <c r="BI225" i="1"/>
  <c r="BI226" i="1"/>
  <c r="BI227" i="1"/>
  <c r="BI228" i="1"/>
  <c r="BI229" i="1"/>
  <c r="BI230" i="1"/>
  <c r="BI231" i="1"/>
  <c r="BI232" i="1"/>
  <c r="BI233" i="1"/>
  <c r="BI234" i="1"/>
  <c r="BI235" i="1"/>
  <c r="BI236" i="1"/>
  <c r="BI237" i="1"/>
  <c r="BI238" i="1"/>
  <c r="BI239" i="1"/>
  <c r="BI240" i="1"/>
  <c r="BI241" i="1"/>
  <c r="BI242" i="1"/>
  <c r="BI243" i="1"/>
  <c r="BI244" i="1"/>
  <c r="BI245" i="1"/>
  <c r="BI246" i="1"/>
  <c r="BI247" i="1"/>
  <c r="BI248" i="1"/>
  <c r="BI249" i="1"/>
  <c r="BI250" i="1"/>
  <c r="BI251" i="1"/>
  <c r="BI252" i="1"/>
  <c r="BI253" i="1"/>
  <c r="BI254" i="1"/>
  <c r="BI255" i="1"/>
  <c r="BI256" i="1"/>
  <c r="BI257" i="1"/>
  <c r="BI258" i="1"/>
  <c r="BI259" i="1"/>
  <c r="BI260" i="1"/>
  <c r="BI261" i="1"/>
  <c r="BI262" i="1"/>
  <c r="BI263" i="1"/>
  <c r="BI264" i="1"/>
  <c r="BI265" i="1"/>
  <c r="BI266" i="1"/>
  <c r="BI267" i="1"/>
  <c r="BI268" i="1"/>
  <c r="BI269" i="1"/>
  <c r="BI270" i="1"/>
  <c r="BI271" i="1"/>
  <c r="BI272" i="1"/>
  <c r="BI273" i="1"/>
  <c r="BI274" i="1"/>
  <c r="BI275" i="1"/>
  <c r="BI276" i="1"/>
  <c r="BI277" i="1"/>
  <c r="BI278" i="1"/>
  <c r="BI279" i="1"/>
  <c r="BI280" i="1"/>
  <c r="BI281" i="1"/>
  <c r="BI282" i="1"/>
  <c r="BI283" i="1"/>
  <c r="BI284" i="1"/>
  <c r="BI285" i="1"/>
  <c r="BI286" i="1"/>
  <c r="BI287" i="1"/>
  <c r="BI288" i="1"/>
  <c r="BI289" i="1"/>
  <c r="BI290" i="1"/>
  <c r="BI291" i="1"/>
  <c r="BI292" i="1"/>
  <c r="BI293" i="1"/>
  <c r="BI294" i="1"/>
  <c r="BI295" i="1"/>
  <c r="BI296" i="1"/>
  <c r="BI297" i="1"/>
  <c r="BI298" i="1"/>
  <c r="BI299" i="1"/>
  <c r="BI300" i="1"/>
  <c r="BI301" i="1"/>
  <c r="BI302" i="1"/>
  <c r="BI303" i="1"/>
  <c r="BI304" i="1"/>
  <c r="BI305" i="1"/>
  <c r="BI306" i="1"/>
  <c r="BI307" i="1"/>
  <c r="BI308" i="1"/>
  <c r="BI309" i="1"/>
  <c r="BI310" i="1"/>
  <c r="BI311" i="1"/>
  <c r="BI312" i="1"/>
  <c r="BI313" i="1"/>
  <c r="BI314" i="1"/>
  <c r="BI315" i="1"/>
  <c r="BI316" i="1"/>
  <c r="BI317" i="1"/>
  <c r="BI318" i="1"/>
  <c r="BI319" i="1"/>
  <c r="BI320" i="1"/>
  <c r="BI321" i="1"/>
  <c r="BI322" i="1"/>
  <c r="BI323" i="1"/>
  <c r="BI324" i="1"/>
  <c r="BI325" i="1"/>
  <c r="BI326" i="1"/>
  <c r="BI327" i="1"/>
  <c r="BI328" i="1"/>
  <c r="BI329" i="1"/>
  <c r="BI330" i="1"/>
  <c r="BI331" i="1"/>
  <c r="BI332" i="1"/>
  <c r="BI333" i="1"/>
  <c r="BI334" i="1"/>
  <c r="BI335" i="1"/>
  <c r="BI336" i="1"/>
  <c r="BI337" i="1"/>
  <c r="BI338" i="1"/>
  <c r="BI339" i="1"/>
  <c r="BI340" i="1"/>
  <c r="BI341" i="1"/>
  <c r="BI342" i="1"/>
  <c r="BI343" i="1"/>
  <c r="BI344" i="1"/>
  <c r="BI345" i="1"/>
  <c r="BI346" i="1"/>
  <c r="BI347" i="1"/>
  <c r="BI348" i="1"/>
  <c r="BI349" i="1"/>
  <c r="BI350" i="1"/>
  <c r="BI351" i="1"/>
  <c r="BI352" i="1"/>
  <c r="BI353" i="1"/>
  <c r="BI354" i="1"/>
  <c r="BI355" i="1"/>
  <c r="BI356" i="1"/>
  <c r="BI357" i="1"/>
  <c r="BI358" i="1"/>
  <c r="BI359" i="1"/>
  <c r="BI360" i="1"/>
  <c r="BI361" i="1"/>
  <c r="BI362" i="1"/>
  <c r="BI363" i="1"/>
  <c r="BI364" i="1"/>
  <c r="BI365" i="1"/>
  <c r="BI366" i="1"/>
  <c r="BI367" i="1"/>
  <c r="BI368" i="1"/>
  <c r="BI369" i="1"/>
  <c r="BI370" i="1"/>
  <c r="BI371" i="1"/>
  <c r="BI372" i="1"/>
  <c r="BI373" i="1"/>
  <c r="BI374" i="1"/>
  <c r="BI375" i="1"/>
  <c r="BI376" i="1"/>
  <c r="BI377" i="1"/>
  <c r="BI378" i="1"/>
  <c r="BI379" i="1"/>
  <c r="BI380" i="1"/>
  <c r="BI381" i="1"/>
  <c r="BI382" i="1"/>
  <c r="BI383" i="1"/>
  <c r="BI384" i="1"/>
  <c r="BI385" i="1"/>
  <c r="BI386" i="1"/>
  <c r="BI387" i="1"/>
  <c r="BI388" i="1"/>
  <c r="BI389" i="1"/>
  <c r="BI390" i="1"/>
  <c r="BI391" i="1"/>
  <c r="BI392" i="1"/>
  <c r="BI393" i="1"/>
  <c r="BI394" i="1"/>
  <c r="BI395" i="1"/>
  <c r="BI396" i="1"/>
  <c r="BI397" i="1"/>
  <c r="BI398" i="1"/>
  <c r="BI399" i="1"/>
  <c r="BI400" i="1"/>
  <c r="BI401" i="1"/>
  <c r="BI402" i="1"/>
  <c r="BI403" i="1"/>
  <c r="BI404" i="1"/>
  <c r="BI405" i="1"/>
  <c r="BI406" i="1"/>
  <c r="BI407" i="1"/>
  <c r="BI408" i="1"/>
  <c r="BI409" i="1"/>
  <c r="BI410" i="1"/>
  <c r="BI411" i="1"/>
  <c r="BI412" i="1"/>
  <c r="BI413" i="1"/>
  <c r="BI414" i="1"/>
  <c r="BI415" i="1"/>
  <c r="BI416" i="1"/>
  <c r="BI417" i="1"/>
  <c r="BI418" i="1"/>
  <c r="BI419" i="1"/>
  <c r="BI420" i="1"/>
  <c r="BI421" i="1"/>
  <c r="BI422" i="1"/>
  <c r="BI423" i="1"/>
  <c r="BI424" i="1"/>
  <c r="BI425" i="1"/>
  <c r="BI426" i="1"/>
  <c r="BI427" i="1"/>
  <c r="BI428" i="1"/>
  <c r="BI429" i="1"/>
  <c r="BI430" i="1"/>
  <c r="BI431" i="1"/>
  <c r="BI432" i="1"/>
  <c r="BI433" i="1"/>
  <c r="BI434" i="1"/>
  <c r="BI435" i="1"/>
  <c r="BI436" i="1"/>
  <c r="BI437" i="1"/>
  <c r="BI438" i="1"/>
  <c r="BI439" i="1"/>
  <c r="BI440" i="1"/>
  <c r="BI441" i="1"/>
  <c r="BI442" i="1"/>
  <c r="BI443" i="1"/>
  <c r="BI444" i="1"/>
  <c r="BI445" i="1"/>
  <c r="BI446" i="1"/>
  <c r="BI447" i="1"/>
  <c r="BI448" i="1"/>
  <c r="BI449" i="1"/>
  <c r="BI450" i="1"/>
  <c r="BI451" i="1"/>
  <c r="BI452" i="1"/>
  <c r="BI453" i="1"/>
  <c r="BI454" i="1"/>
  <c r="BI455" i="1"/>
  <c r="BI456" i="1"/>
  <c r="BI457" i="1"/>
  <c r="BI458" i="1"/>
  <c r="BI459" i="1"/>
  <c r="BI460" i="1"/>
  <c r="BI461" i="1"/>
  <c r="BI462" i="1"/>
  <c r="BI463" i="1"/>
  <c r="BI464" i="1"/>
  <c r="BI465" i="1"/>
  <c r="BI466" i="1"/>
  <c r="BI467" i="1"/>
  <c r="BI468" i="1"/>
  <c r="BI469" i="1"/>
  <c r="BI470" i="1"/>
  <c r="BI471" i="1"/>
  <c r="BI472" i="1"/>
  <c r="BI473" i="1"/>
  <c r="BI474" i="1"/>
  <c r="BI475" i="1"/>
  <c r="BI476" i="1"/>
  <c r="BI477" i="1"/>
  <c r="BI478" i="1"/>
  <c r="BI479" i="1"/>
  <c r="BI480" i="1"/>
  <c r="BI481" i="1"/>
  <c r="BI482" i="1"/>
  <c r="BI483" i="1"/>
  <c r="BI484" i="1"/>
  <c r="BI485" i="1"/>
  <c r="BI486" i="1"/>
  <c r="BI487" i="1"/>
  <c r="BI488" i="1"/>
  <c r="BI489" i="1"/>
  <c r="BI490" i="1"/>
  <c r="BI491" i="1"/>
  <c r="BI492" i="1"/>
  <c r="BI493" i="1"/>
  <c r="BI494" i="1"/>
  <c r="BI495" i="1"/>
  <c r="BI496" i="1"/>
  <c r="BI497" i="1"/>
  <c r="BI498" i="1"/>
  <c r="BI499" i="1"/>
  <c r="BI500" i="1"/>
  <c r="BI501" i="1"/>
  <c r="BI502" i="1"/>
  <c r="BI503" i="1"/>
  <c r="BI504" i="1"/>
  <c r="BI505" i="1"/>
  <c r="BI506" i="1"/>
  <c r="BI507" i="1"/>
  <c r="BI508" i="1"/>
  <c r="BI509" i="1"/>
  <c r="BI510" i="1"/>
  <c r="BI511" i="1"/>
  <c r="BI512" i="1"/>
  <c r="BI513" i="1"/>
  <c r="BI514" i="1"/>
  <c r="BI515" i="1"/>
  <c r="BI516" i="1"/>
  <c r="BI517" i="1"/>
  <c r="BI518" i="1"/>
  <c r="BI519" i="1"/>
  <c r="BI520" i="1"/>
  <c r="BI521" i="1"/>
  <c r="BI522" i="1"/>
  <c r="BI523" i="1"/>
  <c r="BI524" i="1"/>
  <c r="BI525" i="1"/>
  <c r="BI526" i="1"/>
  <c r="BI527" i="1"/>
  <c r="BI528" i="1"/>
  <c r="BI529" i="1"/>
  <c r="BI530" i="1"/>
  <c r="BI531" i="1"/>
  <c r="BI532" i="1"/>
  <c r="BI533" i="1"/>
  <c r="BI534" i="1"/>
  <c r="BI535" i="1"/>
  <c r="BI536" i="1"/>
  <c r="BI537" i="1"/>
  <c r="BI538" i="1"/>
  <c r="BI539" i="1"/>
  <c r="BI540" i="1"/>
  <c r="BI541" i="1"/>
  <c r="BI542" i="1"/>
  <c r="BI543" i="1"/>
  <c r="BI544" i="1"/>
  <c r="BI545" i="1"/>
  <c r="BI546" i="1"/>
  <c r="BI547" i="1"/>
  <c r="BI548" i="1"/>
  <c r="BI549" i="1"/>
  <c r="BI550" i="1"/>
  <c r="BI551" i="1"/>
  <c r="BI552" i="1"/>
  <c r="BI553" i="1"/>
  <c r="BI554" i="1"/>
  <c r="BI555" i="1"/>
  <c r="BI556" i="1"/>
  <c r="BI557" i="1"/>
  <c r="BI558" i="1"/>
  <c r="BI559" i="1"/>
  <c r="BI560" i="1"/>
  <c r="BI561" i="1"/>
  <c r="BI562" i="1"/>
  <c r="BI563" i="1"/>
  <c r="BI564" i="1"/>
  <c r="BI565" i="1"/>
  <c r="BI566" i="1"/>
  <c r="BI567" i="1"/>
  <c r="BI568" i="1"/>
  <c r="BI569" i="1"/>
  <c r="BI570" i="1"/>
  <c r="BI571" i="1"/>
  <c r="BI572" i="1"/>
  <c r="BI573" i="1"/>
  <c r="BI574" i="1"/>
  <c r="BI575" i="1"/>
  <c r="BI576" i="1"/>
  <c r="BI577" i="1"/>
  <c r="BI578" i="1"/>
  <c r="BI579" i="1"/>
  <c r="BI580" i="1"/>
  <c r="BI581" i="1"/>
  <c r="BI582" i="1"/>
  <c r="BI583" i="1"/>
  <c r="BI584" i="1"/>
  <c r="BI585" i="1"/>
  <c r="BI586" i="1"/>
  <c r="BI587" i="1"/>
  <c r="BI588" i="1"/>
  <c r="BI589" i="1"/>
  <c r="BI590" i="1"/>
  <c r="BI591" i="1"/>
  <c r="BI592" i="1"/>
  <c r="BI593" i="1"/>
  <c r="BI594" i="1"/>
  <c r="BI595" i="1"/>
  <c r="BI596" i="1"/>
  <c r="BI597" i="1"/>
  <c r="BI598" i="1"/>
  <c r="BI599" i="1"/>
  <c r="BI600" i="1"/>
  <c r="BI601" i="1"/>
  <c r="BI602" i="1"/>
  <c r="BI603" i="1"/>
  <c r="BI604" i="1"/>
  <c r="BI605" i="1"/>
  <c r="BI606" i="1"/>
  <c r="BI607" i="1"/>
  <c r="BI608" i="1"/>
  <c r="BI609" i="1"/>
  <c r="BI610" i="1"/>
  <c r="BI611" i="1"/>
  <c r="BI612" i="1"/>
  <c r="BI613" i="1"/>
  <c r="BI614" i="1"/>
  <c r="BI615" i="1"/>
  <c r="BI616" i="1"/>
  <c r="BI617" i="1"/>
  <c r="BI618" i="1"/>
  <c r="BI619" i="1"/>
  <c r="BI620" i="1"/>
  <c r="BI621" i="1"/>
  <c r="BI622" i="1"/>
  <c r="BI623" i="1"/>
  <c r="BI624" i="1"/>
  <c r="BI625" i="1"/>
  <c r="BI626" i="1"/>
  <c r="BI627" i="1"/>
  <c r="BI628" i="1"/>
  <c r="BI629" i="1"/>
  <c r="BI630" i="1"/>
  <c r="BI631" i="1"/>
  <c r="BI632" i="1"/>
  <c r="BI633" i="1"/>
  <c r="BI634" i="1"/>
  <c r="BI635" i="1"/>
  <c r="BI636" i="1"/>
  <c r="BI637" i="1"/>
  <c r="BI638" i="1"/>
  <c r="BI639" i="1"/>
  <c r="BI640" i="1"/>
  <c r="BI641" i="1"/>
  <c r="BI642" i="1"/>
  <c r="BI643" i="1"/>
  <c r="BI644" i="1"/>
  <c r="BI645" i="1"/>
  <c r="BI646" i="1"/>
  <c r="BI647" i="1"/>
  <c r="BI648" i="1"/>
  <c r="BI649" i="1"/>
  <c r="BI650" i="1"/>
  <c r="BI651" i="1"/>
  <c r="BI652" i="1"/>
  <c r="BI653" i="1"/>
  <c r="BI654" i="1"/>
  <c r="BI655" i="1"/>
  <c r="BI656" i="1"/>
  <c r="BI657" i="1"/>
  <c r="BI658" i="1"/>
  <c r="BI659" i="1"/>
  <c r="BI660" i="1"/>
  <c r="BI661" i="1"/>
  <c r="BI662" i="1"/>
  <c r="BI663" i="1"/>
  <c r="BI664" i="1"/>
  <c r="BI665" i="1"/>
  <c r="BI666" i="1"/>
  <c r="BI667" i="1"/>
  <c r="BI668" i="1"/>
  <c r="BI669" i="1"/>
  <c r="BI670" i="1"/>
  <c r="BI671" i="1"/>
  <c r="BI672" i="1"/>
  <c r="BI673" i="1"/>
  <c r="BI674" i="1"/>
  <c r="BI675" i="1"/>
  <c r="BI676" i="1"/>
  <c r="BI677" i="1"/>
  <c r="BI678" i="1"/>
  <c r="BI679" i="1"/>
  <c r="BI680" i="1"/>
  <c r="BI681" i="1"/>
  <c r="BI682" i="1"/>
  <c r="BI683" i="1"/>
  <c r="BI684" i="1"/>
  <c r="BI685" i="1"/>
  <c r="BI686" i="1"/>
  <c r="BI687" i="1"/>
  <c r="BI688" i="1"/>
  <c r="BI689" i="1"/>
  <c r="BI690" i="1"/>
  <c r="BI691" i="1"/>
  <c r="BI692" i="1"/>
  <c r="BI693" i="1"/>
  <c r="BI694" i="1"/>
  <c r="BI695" i="1"/>
  <c r="BI696" i="1"/>
  <c r="BI697" i="1"/>
  <c r="BI698" i="1"/>
  <c r="BI699" i="1"/>
  <c r="BI700" i="1"/>
  <c r="BI701" i="1"/>
  <c r="BI702" i="1"/>
  <c r="BI703" i="1"/>
  <c r="BI704" i="1"/>
  <c r="BI705" i="1"/>
  <c r="BI706" i="1"/>
  <c r="BI707" i="1"/>
  <c r="BI708" i="1"/>
  <c r="BI709" i="1"/>
  <c r="BI710" i="1"/>
  <c r="BI711" i="1"/>
  <c r="BI712" i="1"/>
  <c r="BI713" i="1"/>
  <c r="BI714" i="1"/>
  <c r="BI715" i="1"/>
  <c r="BI716" i="1"/>
  <c r="BI717" i="1"/>
  <c r="BI718" i="1"/>
  <c r="BI719" i="1"/>
  <c r="BI720" i="1"/>
  <c r="BI721" i="1"/>
  <c r="BI722" i="1"/>
  <c r="BI723" i="1"/>
  <c r="BI724" i="1"/>
  <c r="BI725" i="1"/>
  <c r="BI726" i="1"/>
  <c r="BI727" i="1"/>
  <c r="BI728" i="1"/>
  <c r="BI729" i="1"/>
  <c r="BI730" i="1"/>
  <c r="BI731" i="1"/>
  <c r="BI732" i="1"/>
  <c r="BI733" i="1"/>
  <c r="BI734" i="1"/>
  <c r="BI735" i="1"/>
  <c r="BI736" i="1"/>
  <c r="BI737" i="1"/>
  <c r="BI738" i="1"/>
  <c r="BI739" i="1"/>
  <c r="BI740" i="1"/>
  <c r="BI741" i="1"/>
  <c r="BI742" i="1"/>
  <c r="BI743" i="1"/>
  <c r="BI744" i="1"/>
  <c r="BI745" i="1"/>
  <c r="BI746" i="1"/>
  <c r="BI747" i="1"/>
  <c r="BI748" i="1"/>
  <c r="BI749" i="1"/>
  <c r="BI750" i="1"/>
  <c r="BI751" i="1"/>
  <c r="BI752" i="1"/>
  <c r="BI753" i="1"/>
  <c r="BI754" i="1"/>
  <c r="BI755" i="1"/>
  <c r="BI756" i="1"/>
  <c r="BI757" i="1"/>
  <c r="BI758" i="1"/>
  <c r="BI759" i="1"/>
  <c r="BI760" i="1"/>
  <c r="BI761" i="1"/>
  <c r="BI762" i="1"/>
  <c r="BI763" i="1"/>
  <c r="BI764" i="1"/>
  <c r="BI765" i="1"/>
  <c r="BI766" i="1"/>
  <c r="BI767" i="1"/>
  <c r="BI768" i="1"/>
  <c r="BI769" i="1"/>
  <c r="BI770" i="1"/>
  <c r="BI771" i="1"/>
  <c r="BI772" i="1"/>
  <c r="BI773" i="1"/>
  <c r="BI774" i="1"/>
  <c r="BI775" i="1"/>
  <c r="BI776" i="1"/>
  <c r="BI777" i="1"/>
  <c r="BI778" i="1"/>
  <c r="BI779" i="1"/>
  <c r="BI780" i="1"/>
  <c r="BI781" i="1"/>
  <c r="BI782" i="1"/>
  <c r="BI783" i="1"/>
  <c r="BI784" i="1"/>
  <c r="BI785" i="1"/>
  <c r="BI786" i="1"/>
  <c r="BI787" i="1"/>
  <c r="BI788" i="1"/>
  <c r="BI789" i="1"/>
  <c r="BI790" i="1"/>
  <c r="BI791" i="1"/>
  <c r="BI792" i="1"/>
  <c r="BI793" i="1"/>
  <c r="BI794" i="1"/>
  <c r="BI795" i="1"/>
  <c r="BI796" i="1"/>
  <c r="BI797" i="1"/>
  <c r="BI798" i="1"/>
  <c r="BI799" i="1"/>
  <c r="BI800" i="1"/>
  <c r="BI801" i="1"/>
  <c r="BI802" i="1"/>
  <c r="BI803" i="1"/>
  <c r="BI804" i="1"/>
  <c r="BI805" i="1"/>
  <c r="BI806" i="1"/>
  <c r="BI807" i="1"/>
  <c r="BI808" i="1"/>
  <c r="BI809" i="1"/>
  <c r="BI810" i="1"/>
  <c r="BI811" i="1"/>
  <c r="BI812" i="1"/>
  <c r="BI813" i="1"/>
  <c r="BI814" i="1"/>
  <c r="BI815" i="1"/>
  <c r="BI816" i="1"/>
  <c r="BI817" i="1"/>
  <c r="BI818" i="1"/>
  <c r="BI819" i="1"/>
  <c r="BI820" i="1"/>
  <c r="BI821" i="1"/>
  <c r="BI822" i="1"/>
  <c r="BI823" i="1"/>
  <c r="BI824" i="1"/>
  <c r="BI825" i="1"/>
  <c r="BI826" i="1"/>
  <c r="BI827" i="1"/>
  <c r="BI828" i="1"/>
  <c r="BI829" i="1"/>
  <c r="BI830" i="1"/>
  <c r="BI831" i="1"/>
  <c r="BI832" i="1"/>
  <c r="BI833" i="1"/>
  <c r="BI834" i="1"/>
  <c r="BI835" i="1"/>
  <c r="BI836" i="1"/>
  <c r="BI837" i="1"/>
  <c r="BI838" i="1"/>
  <c r="BI839" i="1"/>
  <c r="BI840" i="1"/>
  <c r="BI841" i="1"/>
  <c r="BI842" i="1"/>
  <c r="BI843" i="1"/>
  <c r="BI844" i="1"/>
  <c r="BI845" i="1"/>
  <c r="BI846" i="1"/>
  <c r="BI847" i="1"/>
  <c r="BI848" i="1"/>
  <c r="BI849" i="1"/>
  <c r="BI850" i="1"/>
  <c r="BI851" i="1"/>
  <c r="BI852" i="1"/>
  <c r="BI853" i="1"/>
  <c r="BI854" i="1"/>
  <c r="BI855" i="1"/>
  <c r="BI856" i="1"/>
  <c r="BI857" i="1"/>
  <c r="BI858" i="1"/>
  <c r="BI859" i="1"/>
  <c r="BI860" i="1"/>
  <c r="BI861" i="1"/>
  <c r="BI862" i="1"/>
  <c r="BI863" i="1"/>
  <c r="BI864" i="1"/>
  <c r="BI865" i="1"/>
  <c r="BI866" i="1"/>
  <c r="BI867" i="1"/>
  <c r="BI868" i="1"/>
  <c r="BI869" i="1"/>
  <c r="BI870" i="1"/>
  <c r="BI871" i="1"/>
  <c r="BI872" i="1"/>
  <c r="BI873" i="1"/>
  <c r="BI874" i="1"/>
  <c r="BI875" i="1"/>
  <c r="BI876" i="1"/>
  <c r="BI877" i="1"/>
  <c r="BI878" i="1"/>
  <c r="BI879" i="1"/>
  <c r="BI880" i="1"/>
  <c r="BI881" i="1"/>
  <c r="BI882" i="1"/>
  <c r="BI883" i="1"/>
  <c r="BI884" i="1"/>
  <c r="BI885" i="1"/>
  <c r="BI886" i="1"/>
  <c r="BI887" i="1"/>
  <c r="BI888" i="1"/>
  <c r="BI889" i="1"/>
  <c r="BI890" i="1"/>
  <c r="BI891" i="1"/>
  <c r="BI892" i="1"/>
  <c r="BI893" i="1"/>
  <c r="BI894" i="1"/>
  <c r="BI895" i="1"/>
  <c r="BI896" i="1"/>
  <c r="BI897" i="1"/>
  <c r="BI898" i="1"/>
  <c r="BI899" i="1"/>
  <c r="BI900" i="1"/>
  <c r="BI901" i="1"/>
  <c r="BI902" i="1"/>
  <c r="BI903" i="1"/>
  <c r="BI904" i="1"/>
  <c r="BI905" i="1"/>
  <c r="BI906" i="1"/>
  <c r="BI907" i="1"/>
  <c r="BI908" i="1"/>
  <c r="BI909" i="1"/>
  <c r="BI910" i="1"/>
  <c r="BI911" i="1"/>
  <c r="BI912" i="1"/>
  <c r="BI913" i="1"/>
  <c r="BI914" i="1"/>
  <c r="BI915" i="1"/>
  <c r="BI916" i="1"/>
  <c r="BI917" i="1"/>
  <c r="BI918" i="1"/>
  <c r="BI919" i="1"/>
  <c r="BI920" i="1"/>
  <c r="BI921" i="1"/>
  <c r="BI922" i="1"/>
  <c r="BI923" i="1"/>
  <c r="BI924" i="1"/>
  <c r="BI925" i="1"/>
  <c r="BI926" i="1"/>
  <c r="BI927" i="1"/>
  <c r="BI928" i="1"/>
  <c r="BI929" i="1"/>
  <c r="BI930" i="1"/>
  <c r="BI931" i="1"/>
  <c r="BI932" i="1"/>
  <c r="BI933" i="1"/>
  <c r="BI934" i="1"/>
  <c r="BI935" i="1"/>
  <c r="BI936" i="1"/>
  <c r="BI937" i="1"/>
  <c r="BI938" i="1"/>
  <c r="BI939" i="1"/>
  <c r="BI940" i="1"/>
  <c r="BI941" i="1"/>
  <c r="BI942" i="1"/>
  <c r="BI943" i="1"/>
  <c r="BI944" i="1"/>
  <c r="BI945" i="1"/>
  <c r="BI946" i="1"/>
  <c r="BI947" i="1"/>
  <c r="BI948" i="1"/>
  <c r="BI949" i="1"/>
  <c r="BI950" i="1"/>
  <c r="BI951" i="1"/>
  <c r="BI952" i="1"/>
  <c r="BI953" i="1"/>
  <c r="BI954" i="1"/>
  <c r="BI955" i="1"/>
  <c r="BI956" i="1"/>
  <c r="BI957" i="1"/>
  <c r="BI958" i="1"/>
  <c r="BI959" i="1"/>
  <c r="BI960" i="1"/>
  <c r="BI961" i="1"/>
  <c r="BI962" i="1"/>
  <c r="BI963" i="1"/>
  <c r="BI964" i="1"/>
  <c r="BI965" i="1"/>
  <c r="BI966" i="1"/>
  <c r="BI967" i="1"/>
  <c r="BI968" i="1"/>
  <c r="BI969" i="1"/>
  <c r="BI970" i="1"/>
  <c r="BI971" i="1"/>
  <c r="BI972" i="1"/>
  <c r="BI973" i="1"/>
  <c r="BI974" i="1"/>
  <c r="BI975" i="1"/>
  <c r="BI976" i="1"/>
  <c r="BI977" i="1"/>
  <c r="BI978" i="1"/>
  <c r="BI979" i="1"/>
  <c r="BI980" i="1"/>
  <c r="BI981" i="1"/>
  <c r="BI982" i="1"/>
  <c r="BI983" i="1"/>
  <c r="BI984" i="1"/>
  <c r="BI985" i="1"/>
  <c r="BI986" i="1"/>
  <c r="BI987" i="1"/>
  <c r="BI988" i="1"/>
  <c r="BI989" i="1"/>
  <c r="BI990" i="1"/>
  <c r="BI991" i="1"/>
  <c r="BI992" i="1"/>
  <c r="BI993" i="1"/>
  <c r="BI994" i="1"/>
  <c r="BI995" i="1"/>
  <c r="BI996" i="1"/>
  <c r="BI997" i="1"/>
  <c r="BI998" i="1"/>
  <c r="BI999" i="1"/>
  <c r="BI1000" i="1"/>
  <c r="BI1001" i="1"/>
  <c r="BI1002" i="1"/>
  <c r="BI1003" i="1"/>
  <c r="BI1004" i="1"/>
  <c r="BI1005" i="1"/>
  <c r="BI1006" i="1"/>
  <c r="BI1007" i="1"/>
  <c r="BI1008" i="1"/>
  <c r="BI1009" i="1"/>
  <c r="BI1010" i="1"/>
  <c r="BI1011" i="1"/>
  <c r="BI1012" i="1"/>
  <c r="BI1013" i="1"/>
  <c r="BI1014" i="1"/>
  <c r="BI1015" i="1"/>
  <c r="BI1016" i="1"/>
  <c r="BI1017" i="1"/>
  <c r="BI1018" i="1"/>
  <c r="BI1019" i="1"/>
  <c r="BI1020" i="1"/>
  <c r="BI1021" i="1"/>
  <c r="BI1022" i="1"/>
  <c r="BI1023" i="1"/>
  <c r="BI1024" i="1"/>
  <c r="BI1025" i="1"/>
  <c r="BI1026" i="1"/>
  <c r="BI1027" i="1"/>
  <c r="BI1028" i="1"/>
  <c r="BI1029" i="1"/>
  <c r="BI1030" i="1"/>
  <c r="BI1031" i="1"/>
  <c r="BI1032" i="1"/>
  <c r="BI1033" i="1"/>
  <c r="BI1034" i="1"/>
  <c r="BI1035" i="1"/>
  <c r="BI1036" i="1"/>
  <c r="BI1037" i="1"/>
  <c r="BI1038" i="1"/>
  <c r="BI1039" i="1"/>
  <c r="BI1040" i="1"/>
  <c r="BI1041" i="1"/>
  <c r="BI1042" i="1"/>
  <c r="BI1043" i="1"/>
  <c r="BI1044" i="1"/>
  <c r="BI1045" i="1"/>
  <c r="BI1046" i="1"/>
  <c r="BI1047" i="1"/>
  <c r="BI1048" i="1"/>
  <c r="BI1049" i="1"/>
  <c r="BI1050" i="1"/>
  <c r="BI1051" i="1"/>
  <c r="BI1052" i="1"/>
  <c r="BI1053" i="1"/>
  <c r="BI1054" i="1"/>
  <c r="BI1055" i="1"/>
  <c r="BI1056" i="1"/>
  <c r="BI1057" i="1"/>
  <c r="BI1058" i="1"/>
  <c r="BI1059" i="1"/>
  <c r="BI1060" i="1"/>
  <c r="BI1061" i="1"/>
  <c r="BI1062" i="1"/>
  <c r="BI1063" i="1"/>
  <c r="BI1064" i="1"/>
  <c r="BI1065" i="1"/>
  <c r="BI1066" i="1"/>
  <c r="BI1067" i="1"/>
  <c r="BI1068" i="1"/>
  <c r="BI1069" i="1"/>
  <c r="BI1070" i="1"/>
  <c r="BI1071" i="1"/>
  <c r="BI1072" i="1"/>
  <c r="BI1073" i="1"/>
  <c r="BI1074" i="1"/>
  <c r="BI1075" i="1"/>
  <c r="BI1076" i="1"/>
  <c r="BI1077" i="1"/>
  <c r="BI1078" i="1"/>
  <c r="BI1079" i="1"/>
  <c r="BI1080" i="1"/>
  <c r="BI1081" i="1"/>
  <c r="BI1082" i="1"/>
  <c r="BI1083" i="1"/>
  <c r="BI1084" i="1"/>
  <c r="BI1085" i="1"/>
  <c r="BI1086" i="1"/>
  <c r="BI1087" i="1"/>
  <c r="BI1088" i="1"/>
  <c r="BI1089" i="1"/>
  <c r="BI1090" i="1"/>
  <c r="BI1091" i="1"/>
  <c r="BI1092" i="1"/>
  <c r="BI1093" i="1"/>
  <c r="BI1094" i="1"/>
  <c r="BI1095" i="1"/>
  <c r="BI1096" i="1"/>
  <c r="BI1097" i="1"/>
  <c r="BI1098" i="1"/>
  <c r="BI1099" i="1"/>
  <c r="BI1100" i="1"/>
  <c r="BI1101" i="1"/>
  <c r="BI1102" i="1"/>
  <c r="BI1103" i="1"/>
  <c r="BI1104" i="1"/>
  <c r="BI1105" i="1"/>
  <c r="BI1106" i="1"/>
  <c r="BI1107" i="1"/>
  <c r="BI1108" i="1"/>
  <c r="BI1109" i="1"/>
  <c r="BI1110" i="1"/>
  <c r="BI1111" i="1"/>
  <c r="BI1112" i="1"/>
  <c r="BI1113" i="1"/>
  <c r="BI1114" i="1"/>
  <c r="BI1115" i="1"/>
  <c r="BI1116" i="1"/>
  <c r="BI1117" i="1"/>
  <c r="BI1118" i="1"/>
  <c r="BI1119" i="1"/>
  <c r="BI1120" i="1"/>
  <c r="BI1121" i="1"/>
  <c r="BI1122" i="1"/>
  <c r="BI1123" i="1"/>
  <c r="BI1124" i="1"/>
  <c r="BI1125" i="1"/>
  <c r="BI1126" i="1"/>
  <c r="BI1127" i="1"/>
  <c r="BI1128" i="1"/>
  <c r="BI1129" i="1"/>
  <c r="BI1130" i="1"/>
  <c r="BI1131" i="1"/>
  <c r="BI1132" i="1"/>
  <c r="BI1133" i="1"/>
  <c r="BI1134" i="1"/>
  <c r="BI1135" i="1"/>
  <c r="BI1136" i="1"/>
  <c r="BI1137" i="1"/>
  <c r="BI1138" i="1"/>
  <c r="BI1139" i="1"/>
  <c r="BI1140" i="1"/>
  <c r="BI1141" i="1"/>
  <c r="BI1142" i="1"/>
  <c r="BI1143" i="1"/>
  <c r="BI1144" i="1"/>
  <c r="BI1145" i="1"/>
  <c r="BI1146" i="1"/>
  <c r="BI1147" i="1"/>
  <c r="BI1148" i="1"/>
  <c r="BI1149" i="1"/>
  <c r="BI1150" i="1"/>
  <c r="BI1151" i="1"/>
  <c r="BI1152" i="1"/>
  <c r="BI1153" i="1"/>
  <c r="BI1154" i="1"/>
  <c r="BI1155" i="1"/>
  <c r="BI1156" i="1"/>
  <c r="BI1157" i="1"/>
  <c r="BI1158" i="1"/>
  <c r="BI1159" i="1"/>
  <c r="BI1160" i="1"/>
  <c r="BI1161" i="1"/>
  <c r="BI1162" i="1"/>
  <c r="BI1163" i="1"/>
  <c r="BI1164" i="1"/>
  <c r="BI1165" i="1"/>
  <c r="BI1166" i="1"/>
  <c r="BI1167" i="1"/>
  <c r="BI1168" i="1"/>
  <c r="BI1169" i="1"/>
  <c r="BI1170" i="1"/>
  <c r="BI1171" i="1"/>
  <c r="BI1172" i="1"/>
  <c r="BI1173" i="1"/>
  <c r="BI1174" i="1"/>
  <c r="BI1175" i="1"/>
  <c r="BI1176" i="1"/>
  <c r="BI1177" i="1"/>
  <c r="BI1178" i="1"/>
  <c r="BI1179" i="1"/>
  <c r="BI1180" i="1"/>
  <c r="BI1181" i="1"/>
  <c r="BI1182" i="1"/>
  <c r="BI1183" i="1"/>
  <c r="BI1184" i="1"/>
  <c r="BI1185" i="1"/>
  <c r="BI1186" i="1"/>
  <c r="BI1187" i="1"/>
  <c r="BI1188" i="1"/>
  <c r="BI1189" i="1"/>
  <c r="BI1190" i="1"/>
  <c r="BI1191" i="1"/>
  <c r="BI1192" i="1"/>
  <c r="BI1193" i="1"/>
  <c r="BI1194" i="1"/>
  <c r="BI1195" i="1"/>
  <c r="BI1196" i="1"/>
  <c r="BI1197" i="1"/>
  <c r="BI1198" i="1"/>
  <c r="BI1199" i="1"/>
  <c r="BI1200" i="1"/>
  <c r="BI1201" i="1"/>
  <c r="BI1202" i="1"/>
  <c r="BI1203" i="1"/>
  <c r="BI1204" i="1"/>
  <c r="BI1205" i="1"/>
  <c r="BI1206" i="1"/>
  <c r="BI1207" i="1"/>
  <c r="BI1208" i="1"/>
  <c r="BI1209" i="1"/>
  <c r="BI1210" i="1"/>
  <c r="BI1211" i="1"/>
  <c r="BI1212" i="1"/>
  <c r="BI1213" i="1"/>
  <c r="BI1214" i="1"/>
  <c r="BI1215" i="1"/>
  <c r="BI1216" i="1"/>
  <c r="BI1217" i="1"/>
  <c r="BI1218" i="1"/>
  <c r="BI1219" i="1"/>
  <c r="BI1220" i="1"/>
  <c r="BI1221" i="1"/>
  <c r="BI1222" i="1"/>
  <c r="BI1223" i="1"/>
  <c r="BI1224" i="1"/>
  <c r="BI1225" i="1"/>
  <c r="BI1226" i="1"/>
  <c r="BI1227" i="1"/>
  <c r="BI1228" i="1"/>
  <c r="BI1229" i="1"/>
  <c r="BI1230" i="1"/>
  <c r="BI1231" i="1"/>
  <c r="BI1232" i="1"/>
  <c r="BI1233" i="1"/>
  <c r="BI1234" i="1"/>
  <c r="BI1235" i="1"/>
  <c r="BI1236" i="1"/>
  <c r="BI1237" i="1"/>
  <c r="BI1238" i="1"/>
  <c r="BI1239" i="1"/>
  <c r="BI1240" i="1"/>
  <c r="BI1241" i="1"/>
  <c r="BI1242" i="1"/>
  <c r="BI1243" i="1"/>
  <c r="BI1244" i="1"/>
  <c r="BI1245" i="1"/>
  <c r="BI1246" i="1"/>
  <c r="BI1247" i="1"/>
  <c r="BI1248" i="1"/>
  <c r="BI1249" i="1"/>
  <c r="BI1250" i="1"/>
  <c r="BI1251" i="1"/>
  <c r="BI1252" i="1"/>
  <c r="BI1253" i="1"/>
  <c r="BI1254" i="1"/>
  <c r="BI1255" i="1"/>
  <c r="BI1256" i="1"/>
  <c r="BI1257" i="1"/>
  <c r="BI1258" i="1"/>
  <c r="BI1259" i="1"/>
  <c r="BI1260" i="1"/>
  <c r="BI1261" i="1"/>
  <c r="BI1262" i="1"/>
  <c r="BI1263" i="1"/>
  <c r="BI1264" i="1"/>
  <c r="BI1265" i="1"/>
  <c r="BI1266" i="1"/>
  <c r="BI1267" i="1"/>
  <c r="BI1268" i="1"/>
  <c r="BI1269" i="1"/>
  <c r="BI1270" i="1"/>
  <c r="BI1271" i="1"/>
  <c r="BI1272" i="1"/>
  <c r="BI1273" i="1"/>
  <c r="BI1274" i="1"/>
  <c r="BI1275" i="1"/>
  <c r="BI1276" i="1"/>
  <c r="BI1277" i="1"/>
  <c r="BI1278" i="1"/>
  <c r="BI1279" i="1"/>
  <c r="BI1280" i="1"/>
  <c r="BI1281" i="1"/>
  <c r="BI1282" i="1"/>
  <c r="BI1283" i="1"/>
  <c r="BI1284" i="1"/>
  <c r="BI1285" i="1"/>
  <c r="BI1286" i="1"/>
  <c r="BI1287" i="1"/>
  <c r="BI1288" i="1"/>
  <c r="BI1289" i="1"/>
  <c r="BI1290" i="1"/>
  <c r="BI1291" i="1"/>
  <c r="BI1292" i="1"/>
  <c r="BI1293" i="1"/>
  <c r="BI1294" i="1"/>
  <c r="BI1295" i="1"/>
  <c r="BI1296" i="1"/>
  <c r="BI1297" i="1"/>
  <c r="BI1298" i="1"/>
  <c r="BI1299" i="1"/>
  <c r="BI1300" i="1"/>
  <c r="BI1301" i="1"/>
  <c r="BI1302" i="1"/>
  <c r="BI1303" i="1"/>
  <c r="BI1304" i="1"/>
  <c r="BI1305" i="1"/>
  <c r="BI1306" i="1"/>
  <c r="BI1307" i="1"/>
  <c r="BI1308" i="1"/>
  <c r="BI1309" i="1"/>
  <c r="BI1310" i="1"/>
  <c r="BI1311" i="1"/>
  <c r="BI1312" i="1"/>
  <c r="BI1313" i="1"/>
  <c r="BI1314" i="1"/>
  <c r="BI1315" i="1"/>
  <c r="BI1316" i="1"/>
  <c r="BI1317" i="1"/>
  <c r="BI1318" i="1"/>
  <c r="BI1319" i="1"/>
  <c r="BI1320" i="1"/>
  <c r="BI1321" i="1"/>
  <c r="BI1322" i="1"/>
  <c r="BI1323" i="1"/>
  <c r="BI1324" i="1"/>
  <c r="BI1325" i="1"/>
  <c r="BI1326" i="1"/>
  <c r="BI1327" i="1"/>
  <c r="BI1328" i="1"/>
  <c r="BI1329" i="1"/>
  <c r="BI1330" i="1"/>
  <c r="BI1331" i="1"/>
  <c r="BI1332" i="1"/>
  <c r="BI1333" i="1"/>
  <c r="BI1334" i="1"/>
  <c r="BI1335" i="1"/>
  <c r="BI1336" i="1"/>
  <c r="BI1337" i="1"/>
  <c r="BI1338" i="1"/>
  <c r="BI1339" i="1"/>
  <c r="BI1340" i="1"/>
  <c r="BI1341" i="1"/>
  <c r="BI1342" i="1"/>
  <c r="BI1343" i="1"/>
  <c r="BI1344" i="1"/>
  <c r="BI1345" i="1"/>
  <c r="BI1346" i="1"/>
  <c r="BI1347" i="1"/>
  <c r="BI1348" i="1"/>
  <c r="BI1349" i="1"/>
  <c r="BI1350" i="1"/>
  <c r="BI1351" i="1"/>
  <c r="BI1352" i="1"/>
  <c r="BI1353" i="1"/>
  <c r="BI1354" i="1"/>
  <c r="BI1355" i="1"/>
  <c r="BI1356" i="1"/>
  <c r="BI1357" i="1"/>
  <c r="BI1358" i="1"/>
  <c r="BI1359" i="1"/>
  <c r="BI1360" i="1"/>
  <c r="BI1361" i="1"/>
  <c r="BI1362" i="1"/>
  <c r="BI1363" i="1"/>
  <c r="BI1364" i="1"/>
  <c r="BI1365" i="1"/>
  <c r="BI1366" i="1"/>
  <c r="BI1367" i="1"/>
  <c r="BI1368" i="1"/>
  <c r="BI1369" i="1"/>
  <c r="BI1370" i="1"/>
  <c r="BI1371" i="1"/>
  <c r="BI1372" i="1"/>
  <c r="BI1373" i="1"/>
  <c r="BI1374" i="1"/>
  <c r="BI1375" i="1"/>
  <c r="BI1376" i="1"/>
  <c r="BI1377" i="1"/>
  <c r="BI1378" i="1"/>
  <c r="BI1379" i="1"/>
  <c r="BI1380" i="1"/>
  <c r="BI1381" i="1"/>
  <c r="BI1382" i="1"/>
  <c r="BI1383" i="1"/>
  <c r="BI1384" i="1"/>
  <c r="BI1385" i="1"/>
  <c r="BI1386" i="1"/>
  <c r="BI1387" i="1"/>
  <c r="BI1388" i="1"/>
  <c r="BI1389" i="1"/>
  <c r="BI1390" i="1"/>
  <c r="BI1391" i="1"/>
  <c r="BI1392" i="1"/>
  <c r="BI1393" i="1"/>
  <c r="BI1394" i="1"/>
  <c r="BI1395" i="1"/>
  <c r="BI1396" i="1"/>
  <c r="BI1397" i="1"/>
  <c r="BI1398" i="1"/>
  <c r="BI1399" i="1"/>
  <c r="BI1400" i="1"/>
  <c r="BI1401" i="1"/>
  <c r="BI1402" i="1"/>
  <c r="BI1403" i="1"/>
  <c r="BI1404" i="1"/>
  <c r="BI1405" i="1"/>
  <c r="BI1406" i="1"/>
  <c r="BI1407" i="1"/>
  <c r="BI1408" i="1"/>
  <c r="BI1409" i="1"/>
  <c r="BI1410" i="1"/>
  <c r="BI1411" i="1"/>
  <c r="BI1412" i="1"/>
  <c r="BI1413" i="1"/>
  <c r="BI1414" i="1"/>
  <c r="BI1415" i="1"/>
  <c r="BI1416" i="1"/>
  <c r="BI1417" i="1"/>
  <c r="BI1418" i="1"/>
  <c r="BI1419" i="1"/>
  <c r="BI1420" i="1"/>
  <c r="BI1421" i="1"/>
  <c r="BI1422" i="1"/>
  <c r="BI1423" i="1"/>
  <c r="BI1424" i="1"/>
  <c r="BI1425" i="1"/>
  <c r="BI1426" i="1"/>
  <c r="BI1427" i="1"/>
  <c r="BI1428" i="1"/>
  <c r="BI1429" i="1"/>
  <c r="BI1430" i="1"/>
  <c r="BI1431" i="1"/>
  <c r="BI1432" i="1"/>
  <c r="BI1433" i="1"/>
  <c r="BI1434" i="1"/>
  <c r="BI1435" i="1"/>
  <c r="BI1436" i="1"/>
  <c r="BI1437" i="1"/>
  <c r="BI1438" i="1"/>
  <c r="BI1439" i="1"/>
  <c r="BI1440" i="1"/>
  <c r="BI1441" i="1"/>
  <c r="BI1442" i="1"/>
  <c r="BI1443" i="1"/>
  <c r="BI1444" i="1"/>
  <c r="BI1445" i="1"/>
  <c r="BI1446" i="1"/>
  <c r="BI1447" i="1"/>
  <c r="BI1448" i="1"/>
  <c r="BI1449" i="1"/>
  <c r="BI1450" i="1"/>
  <c r="BI1451" i="1"/>
  <c r="BI1452" i="1"/>
  <c r="BI1453" i="1"/>
  <c r="BI1454" i="1"/>
  <c r="BI1455" i="1"/>
  <c r="BI1456" i="1"/>
  <c r="BI1457" i="1"/>
  <c r="BI1458" i="1"/>
  <c r="BI1459" i="1"/>
  <c r="BI1460" i="1"/>
  <c r="BI1461" i="1"/>
  <c r="BI1462" i="1"/>
  <c r="BI1463" i="1"/>
  <c r="BI1464" i="1"/>
  <c r="BI1465" i="1"/>
  <c r="BI1466" i="1"/>
  <c r="BI1467" i="1"/>
  <c r="BI1468" i="1"/>
  <c r="BI1469" i="1"/>
  <c r="BI1470" i="1"/>
  <c r="BI1471" i="1"/>
  <c r="BI1472" i="1"/>
  <c r="BI1473" i="1"/>
  <c r="BI1474" i="1"/>
  <c r="BI1475" i="1"/>
  <c r="BI1476" i="1"/>
  <c r="BI1477" i="1"/>
  <c r="BI1478" i="1"/>
  <c r="BI1479" i="1"/>
  <c r="BI1480" i="1"/>
  <c r="BI1481" i="1"/>
  <c r="BI1482" i="1"/>
  <c r="BI1483" i="1"/>
  <c r="BI1484" i="1"/>
  <c r="BI1485" i="1"/>
  <c r="BI1486" i="1"/>
  <c r="BI1487" i="1"/>
  <c r="BI1488" i="1"/>
  <c r="BI1489" i="1"/>
  <c r="BI1490" i="1"/>
  <c r="BI1491" i="1"/>
  <c r="BI1492" i="1"/>
  <c r="BI1493" i="1"/>
  <c r="BI1494" i="1"/>
  <c r="BI1495" i="1"/>
  <c r="BI1496" i="1"/>
  <c r="BI1497" i="1"/>
  <c r="BI1498" i="1"/>
  <c r="BI1499" i="1"/>
  <c r="BI1500" i="1"/>
  <c r="BI1501" i="1"/>
  <c r="BI1502" i="1"/>
  <c r="BI1503" i="1"/>
  <c r="BI1504" i="1"/>
  <c r="BI1505" i="1"/>
  <c r="BI1506" i="1"/>
  <c r="BI1507" i="1"/>
  <c r="BI1508" i="1"/>
  <c r="BI1509" i="1"/>
  <c r="BI1510" i="1"/>
  <c r="BI1511" i="1"/>
  <c r="BI1512" i="1"/>
  <c r="BI1513" i="1"/>
  <c r="BI1514" i="1"/>
  <c r="BI1515" i="1"/>
  <c r="BI1516" i="1"/>
  <c r="BI1517" i="1"/>
  <c r="BI1518" i="1"/>
  <c r="BI1519" i="1"/>
  <c r="BI1520" i="1"/>
  <c r="BI1521" i="1"/>
  <c r="BI1522" i="1"/>
  <c r="BI1523" i="1"/>
  <c r="BI1524" i="1"/>
  <c r="BI1525" i="1"/>
  <c r="BI1526" i="1"/>
  <c r="BI1527" i="1"/>
  <c r="BI1528" i="1"/>
  <c r="BI1529" i="1"/>
  <c r="BI1530" i="1"/>
  <c r="BI1531" i="1"/>
  <c r="BI1532" i="1"/>
  <c r="BI1533" i="1"/>
  <c r="BI1534" i="1"/>
  <c r="BI1535" i="1"/>
  <c r="BI1536" i="1"/>
  <c r="BI1537" i="1"/>
  <c r="BI1538" i="1"/>
  <c r="BI1539" i="1"/>
  <c r="BI1540" i="1"/>
  <c r="BI1541" i="1"/>
  <c r="BI1542" i="1"/>
  <c r="BI1543" i="1"/>
  <c r="BI1544" i="1"/>
  <c r="BI1545" i="1"/>
  <c r="BI1546" i="1"/>
  <c r="BI1547" i="1"/>
  <c r="BI1548" i="1"/>
  <c r="BI1549" i="1"/>
  <c r="BH3" i="1"/>
  <c r="BH4" i="1"/>
  <c r="BH5" i="1"/>
  <c r="BH6" i="1"/>
  <c r="BH7" i="1"/>
  <c r="BH8" i="1"/>
  <c r="BH9" i="1"/>
  <c r="BH10" i="1"/>
  <c r="BH11" i="1"/>
  <c r="BH12" i="1"/>
  <c r="BH13" i="1"/>
  <c r="BH14" i="1"/>
  <c r="BH15" i="1"/>
  <c r="BH16" i="1"/>
  <c r="BH17" i="1"/>
  <c r="BH18" i="1"/>
  <c r="BH19" i="1"/>
  <c r="BH20" i="1"/>
  <c r="BH21" i="1"/>
  <c r="BH22" i="1"/>
  <c r="BH23" i="1"/>
  <c r="BH24" i="1"/>
  <c r="BH25" i="1"/>
  <c r="BH26" i="1"/>
  <c r="BH27" i="1"/>
  <c r="BH28" i="1"/>
  <c r="BH29" i="1"/>
  <c r="BH30" i="1"/>
  <c r="BH31" i="1"/>
  <c r="BH32" i="1"/>
  <c r="BH33" i="1"/>
  <c r="BH34" i="1"/>
  <c r="BH35" i="1"/>
  <c r="BH36" i="1"/>
  <c r="BH37" i="1"/>
  <c r="BH38" i="1"/>
  <c r="BH39" i="1"/>
  <c r="BH40" i="1"/>
  <c r="BH41" i="1"/>
  <c r="BH42" i="1"/>
  <c r="BH43" i="1"/>
  <c r="BH44" i="1"/>
  <c r="BH45" i="1"/>
  <c r="BH46" i="1"/>
  <c r="BH47" i="1"/>
  <c r="BH48" i="1"/>
  <c r="BH49" i="1"/>
  <c r="BH50" i="1"/>
  <c r="BH51" i="1"/>
  <c r="BH52" i="1"/>
  <c r="BH53" i="1"/>
  <c r="BH54" i="1"/>
  <c r="BH55" i="1"/>
  <c r="BH56" i="1"/>
  <c r="BH57" i="1"/>
  <c r="BH58" i="1"/>
  <c r="BH59" i="1"/>
  <c r="BH60" i="1"/>
  <c r="BH61" i="1"/>
  <c r="BH62" i="1"/>
  <c r="BH63" i="1"/>
  <c r="BH64" i="1"/>
  <c r="BH65" i="1"/>
  <c r="BH66" i="1"/>
  <c r="BH67" i="1"/>
  <c r="BH68" i="1"/>
  <c r="BH69" i="1"/>
  <c r="BH70" i="1"/>
  <c r="BH71" i="1"/>
  <c r="BH72" i="1"/>
  <c r="BH73" i="1"/>
  <c r="BH74" i="1"/>
  <c r="BH75" i="1"/>
  <c r="BH76" i="1"/>
  <c r="BH77" i="1"/>
  <c r="BH78" i="1"/>
  <c r="BH79" i="1"/>
  <c r="BH80" i="1"/>
  <c r="BH81" i="1"/>
  <c r="BH82" i="1"/>
  <c r="BH83" i="1"/>
  <c r="BH84" i="1"/>
  <c r="BH85" i="1"/>
  <c r="BH86" i="1"/>
  <c r="BH87" i="1"/>
  <c r="BH88" i="1"/>
  <c r="BH89" i="1"/>
  <c r="BH90" i="1"/>
  <c r="BH91" i="1"/>
  <c r="BH92" i="1"/>
  <c r="BH93" i="1"/>
  <c r="BH94" i="1"/>
  <c r="BH95" i="1"/>
  <c r="BH96" i="1"/>
  <c r="BH97" i="1"/>
  <c r="BH98" i="1"/>
  <c r="BH99" i="1"/>
  <c r="BH100" i="1"/>
  <c r="BH101" i="1"/>
  <c r="BH102" i="1"/>
  <c r="BH103" i="1"/>
  <c r="BH104" i="1"/>
  <c r="BH105" i="1"/>
  <c r="BH106" i="1"/>
  <c r="BH107" i="1"/>
  <c r="BH108" i="1"/>
  <c r="BH109" i="1"/>
  <c r="BH110" i="1"/>
  <c r="BH111" i="1"/>
  <c r="BH112" i="1"/>
  <c r="BH113" i="1"/>
  <c r="BH114" i="1"/>
  <c r="BH115" i="1"/>
  <c r="BH116" i="1"/>
  <c r="BH117" i="1"/>
  <c r="BH118" i="1"/>
  <c r="BH119" i="1"/>
  <c r="BH120" i="1"/>
  <c r="BH121" i="1"/>
  <c r="BH122" i="1"/>
  <c r="BH123" i="1"/>
  <c r="BH124" i="1"/>
  <c r="BH125" i="1"/>
  <c r="BH126" i="1"/>
  <c r="BH127" i="1"/>
  <c r="BH128" i="1"/>
  <c r="BH129" i="1"/>
  <c r="BH130" i="1"/>
  <c r="BH131" i="1"/>
  <c r="BH132" i="1"/>
  <c r="BH133" i="1"/>
  <c r="BH134" i="1"/>
  <c r="BH135" i="1"/>
  <c r="BH136" i="1"/>
  <c r="BH137" i="1"/>
  <c r="BH138" i="1"/>
  <c r="BH139" i="1"/>
  <c r="BH140" i="1"/>
  <c r="BH141" i="1"/>
  <c r="BH142" i="1"/>
  <c r="BH143" i="1"/>
  <c r="BH144" i="1"/>
  <c r="BH145" i="1"/>
  <c r="BH146" i="1"/>
  <c r="BH147" i="1"/>
  <c r="BH148" i="1"/>
  <c r="BH149" i="1"/>
  <c r="BH150" i="1"/>
  <c r="BH151" i="1"/>
  <c r="BH152" i="1"/>
  <c r="BH153" i="1"/>
  <c r="BH154" i="1"/>
  <c r="BH155" i="1"/>
  <c r="BH156" i="1"/>
  <c r="BH157" i="1"/>
  <c r="BH158" i="1"/>
  <c r="BH159" i="1"/>
  <c r="BH160" i="1"/>
  <c r="BH161" i="1"/>
  <c r="BH162" i="1"/>
  <c r="BH163" i="1"/>
  <c r="BH164" i="1"/>
  <c r="BH165" i="1"/>
  <c r="BH166" i="1"/>
  <c r="BH167" i="1"/>
  <c r="BH168" i="1"/>
  <c r="BH169" i="1"/>
  <c r="BH170" i="1"/>
  <c r="BH171" i="1"/>
  <c r="BH172" i="1"/>
  <c r="BH173" i="1"/>
  <c r="BH174" i="1"/>
  <c r="BH175" i="1"/>
  <c r="BH176" i="1"/>
  <c r="BH177" i="1"/>
  <c r="BH178" i="1"/>
  <c r="BH179" i="1"/>
  <c r="BH180" i="1"/>
  <c r="BH181" i="1"/>
  <c r="BH182" i="1"/>
  <c r="BH183" i="1"/>
  <c r="BH184" i="1"/>
  <c r="BH185" i="1"/>
  <c r="BH186" i="1"/>
  <c r="BH187" i="1"/>
  <c r="BH188" i="1"/>
  <c r="BH189" i="1"/>
  <c r="BH190" i="1"/>
  <c r="BH191" i="1"/>
  <c r="BH192" i="1"/>
  <c r="BH193" i="1"/>
  <c r="BH194" i="1"/>
  <c r="BH195" i="1"/>
  <c r="BH196" i="1"/>
  <c r="BH197" i="1"/>
  <c r="BH198" i="1"/>
  <c r="BH199" i="1"/>
  <c r="BH200" i="1"/>
  <c r="BH201" i="1"/>
  <c r="BH202" i="1"/>
  <c r="BH203" i="1"/>
  <c r="BH204" i="1"/>
  <c r="BH205" i="1"/>
  <c r="BH206" i="1"/>
  <c r="BH207" i="1"/>
  <c r="BH208" i="1"/>
  <c r="BH209" i="1"/>
  <c r="BH210" i="1"/>
  <c r="BH211" i="1"/>
  <c r="BH212" i="1"/>
  <c r="BH213" i="1"/>
  <c r="BH214" i="1"/>
  <c r="BH215" i="1"/>
  <c r="BH216" i="1"/>
  <c r="BH217" i="1"/>
  <c r="BH218" i="1"/>
  <c r="BH219" i="1"/>
  <c r="BH220" i="1"/>
  <c r="BH221" i="1"/>
  <c r="BH222" i="1"/>
  <c r="BH223" i="1"/>
  <c r="BH224" i="1"/>
  <c r="BH225" i="1"/>
  <c r="BH226" i="1"/>
  <c r="BH227" i="1"/>
  <c r="BH228" i="1"/>
  <c r="BH229" i="1"/>
  <c r="BH230" i="1"/>
  <c r="BH231" i="1"/>
  <c r="BH232" i="1"/>
  <c r="BH233" i="1"/>
  <c r="BH234" i="1"/>
  <c r="BH235" i="1"/>
  <c r="BH236" i="1"/>
  <c r="BH237" i="1"/>
  <c r="BH238" i="1"/>
  <c r="BH239" i="1"/>
  <c r="BH240" i="1"/>
  <c r="BH241" i="1"/>
  <c r="BH242" i="1"/>
  <c r="BH243" i="1"/>
  <c r="BH244" i="1"/>
  <c r="BH245" i="1"/>
  <c r="BH246" i="1"/>
  <c r="BH247" i="1"/>
  <c r="BH248" i="1"/>
  <c r="BH249" i="1"/>
  <c r="BH250" i="1"/>
  <c r="BH251" i="1"/>
  <c r="BH252" i="1"/>
  <c r="BH253" i="1"/>
  <c r="BH254" i="1"/>
  <c r="BH255" i="1"/>
  <c r="BH256" i="1"/>
  <c r="BH257" i="1"/>
  <c r="BH258" i="1"/>
  <c r="BH259" i="1"/>
  <c r="BH260" i="1"/>
  <c r="BH261" i="1"/>
  <c r="BH262" i="1"/>
  <c r="BH263" i="1"/>
  <c r="BH264" i="1"/>
  <c r="BH265" i="1"/>
  <c r="BH266" i="1"/>
  <c r="BH267" i="1"/>
  <c r="BH268" i="1"/>
  <c r="BH269" i="1"/>
  <c r="BH270" i="1"/>
  <c r="BH271" i="1"/>
  <c r="BH272" i="1"/>
  <c r="BH273" i="1"/>
  <c r="BH274" i="1"/>
  <c r="BH275" i="1"/>
  <c r="BH276" i="1"/>
  <c r="BH277" i="1"/>
  <c r="BH278" i="1"/>
  <c r="BH279" i="1"/>
  <c r="BH280" i="1"/>
  <c r="BH281" i="1"/>
  <c r="BH282" i="1"/>
  <c r="BH283" i="1"/>
  <c r="BH284" i="1"/>
  <c r="BH285" i="1"/>
  <c r="BH286" i="1"/>
  <c r="BH287" i="1"/>
  <c r="BH288" i="1"/>
  <c r="BH289" i="1"/>
  <c r="BH290" i="1"/>
  <c r="BH291" i="1"/>
  <c r="BH292" i="1"/>
  <c r="BH293" i="1"/>
  <c r="BH294" i="1"/>
  <c r="BH295" i="1"/>
  <c r="BH296" i="1"/>
  <c r="BH297" i="1"/>
  <c r="BH298" i="1"/>
  <c r="BH299" i="1"/>
  <c r="BH300" i="1"/>
  <c r="BH301" i="1"/>
  <c r="BH302" i="1"/>
  <c r="BH303" i="1"/>
  <c r="BH304" i="1"/>
  <c r="BH305" i="1"/>
  <c r="BH306" i="1"/>
  <c r="BH307" i="1"/>
  <c r="BH308" i="1"/>
  <c r="BH309" i="1"/>
  <c r="BH310" i="1"/>
  <c r="BH311" i="1"/>
  <c r="BH312" i="1"/>
  <c r="BH313" i="1"/>
  <c r="BH314" i="1"/>
  <c r="BH315" i="1"/>
  <c r="BH316" i="1"/>
  <c r="BH317" i="1"/>
  <c r="BH318" i="1"/>
  <c r="BH319" i="1"/>
  <c r="BH320" i="1"/>
  <c r="BH321" i="1"/>
  <c r="BH322" i="1"/>
  <c r="BH323" i="1"/>
  <c r="BH324" i="1"/>
  <c r="BH325" i="1"/>
  <c r="BH326" i="1"/>
  <c r="BH327" i="1"/>
  <c r="BH328" i="1"/>
  <c r="BH329" i="1"/>
  <c r="BH330" i="1"/>
  <c r="BH331" i="1"/>
  <c r="BH332" i="1"/>
  <c r="BH333" i="1"/>
  <c r="BH334" i="1"/>
  <c r="BH335" i="1"/>
  <c r="BH336" i="1"/>
  <c r="BH337" i="1"/>
  <c r="BH338" i="1"/>
  <c r="BH339" i="1"/>
  <c r="BH340" i="1"/>
  <c r="BH341" i="1"/>
  <c r="BH342" i="1"/>
  <c r="BH343" i="1"/>
  <c r="BH344" i="1"/>
  <c r="BH345" i="1"/>
  <c r="BH346" i="1"/>
  <c r="BH347" i="1"/>
  <c r="BH348" i="1"/>
  <c r="BH349" i="1"/>
  <c r="BH350" i="1"/>
  <c r="BH351" i="1"/>
  <c r="BH352" i="1"/>
  <c r="BH353" i="1"/>
  <c r="BH354" i="1"/>
  <c r="BH355" i="1"/>
  <c r="BH356" i="1"/>
  <c r="BH357" i="1"/>
  <c r="BH358" i="1"/>
  <c r="BH359" i="1"/>
  <c r="BH360" i="1"/>
  <c r="BH361" i="1"/>
  <c r="BH362" i="1"/>
  <c r="BH363" i="1"/>
  <c r="BH364" i="1"/>
  <c r="BH365" i="1"/>
  <c r="BH366" i="1"/>
  <c r="BH367" i="1"/>
  <c r="BH368" i="1"/>
  <c r="BH369" i="1"/>
  <c r="BH370" i="1"/>
  <c r="BH371" i="1"/>
  <c r="BH372" i="1"/>
  <c r="BH373" i="1"/>
  <c r="BH374" i="1"/>
  <c r="BH375" i="1"/>
  <c r="BH376" i="1"/>
  <c r="BH377" i="1"/>
  <c r="BH378" i="1"/>
  <c r="BH379" i="1"/>
  <c r="BH380" i="1"/>
  <c r="BH381" i="1"/>
  <c r="BH382" i="1"/>
  <c r="BH383" i="1"/>
  <c r="BH384" i="1"/>
  <c r="BH385" i="1"/>
  <c r="BH386" i="1"/>
  <c r="BH387" i="1"/>
  <c r="BH388" i="1"/>
  <c r="BH389" i="1"/>
  <c r="BH390" i="1"/>
  <c r="BH391" i="1"/>
  <c r="BH392" i="1"/>
  <c r="BH393" i="1"/>
  <c r="BH394" i="1"/>
  <c r="BH395" i="1"/>
  <c r="BH396" i="1"/>
  <c r="BH397" i="1"/>
  <c r="BH398" i="1"/>
  <c r="BH399" i="1"/>
  <c r="BH400" i="1"/>
  <c r="BH401" i="1"/>
  <c r="BH402" i="1"/>
  <c r="BH403" i="1"/>
  <c r="BH404" i="1"/>
  <c r="BH405" i="1"/>
  <c r="BH406" i="1"/>
  <c r="BH407" i="1"/>
  <c r="BH408" i="1"/>
  <c r="BH409" i="1"/>
  <c r="BH410" i="1"/>
  <c r="BH411" i="1"/>
  <c r="BH412" i="1"/>
  <c r="BH413" i="1"/>
  <c r="BH414" i="1"/>
  <c r="BH415" i="1"/>
  <c r="BH416" i="1"/>
  <c r="BH417" i="1"/>
  <c r="BH418" i="1"/>
  <c r="BH419" i="1"/>
  <c r="BH420" i="1"/>
  <c r="BH421" i="1"/>
  <c r="BH422" i="1"/>
  <c r="BH423" i="1"/>
  <c r="BH424" i="1"/>
  <c r="BH425" i="1"/>
  <c r="BH426" i="1"/>
  <c r="BH427" i="1"/>
  <c r="BH428" i="1"/>
  <c r="BH429" i="1"/>
  <c r="BH430" i="1"/>
  <c r="BH431" i="1"/>
  <c r="BH432" i="1"/>
  <c r="BH433" i="1"/>
  <c r="BH434" i="1"/>
  <c r="BH435" i="1"/>
  <c r="BH436" i="1"/>
  <c r="BH437" i="1"/>
  <c r="BH438" i="1"/>
  <c r="BH439" i="1"/>
  <c r="BH440" i="1"/>
  <c r="BH441" i="1"/>
  <c r="BH442" i="1"/>
  <c r="BH443" i="1"/>
  <c r="BH444" i="1"/>
  <c r="BH445" i="1"/>
  <c r="BH446" i="1"/>
  <c r="BH447" i="1"/>
  <c r="BH448" i="1"/>
  <c r="BH449" i="1"/>
  <c r="BH450" i="1"/>
  <c r="BH451" i="1"/>
  <c r="BH452" i="1"/>
  <c r="BH453" i="1"/>
  <c r="BH454" i="1"/>
  <c r="BH455" i="1"/>
  <c r="BH456" i="1"/>
  <c r="BH457" i="1"/>
  <c r="BH458" i="1"/>
  <c r="BH459" i="1"/>
  <c r="BH460" i="1"/>
  <c r="BH461" i="1"/>
  <c r="BH462" i="1"/>
  <c r="BH463" i="1"/>
  <c r="BH464" i="1"/>
  <c r="BH465" i="1"/>
  <c r="BH466" i="1"/>
  <c r="BH467" i="1"/>
  <c r="BH468" i="1"/>
  <c r="BH469" i="1"/>
  <c r="BH470" i="1"/>
  <c r="BH471" i="1"/>
  <c r="BH472" i="1"/>
  <c r="BH473" i="1"/>
  <c r="BH474" i="1"/>
  <c r="BH475" i="1"/>
  <c r="BH476" i="1"/>
  <c r="BH477" i="1"/>
  <c r="BH478" i="1"/>
  <c r="BH479" i="1"/>
  <c r="BH480" i="1"/>
  <c r="BH481" i="1"/>
  <c r="BH482" i="1"/>
  <c r="BH483" i="1"/>
  <c r="BH484" i="1"/>
  <c r="BH485" i="1"/>
  <c r="BH486" i="1"/>
  <c r="BH487" i="1"/>
  <c r="BH488" i="1"/>
  <c r="BH489" i="1"/>
  <c r="BH490" i="1"/>
  <c r="BH491" i="1"/>
  <c r="BH492" i="1"/>
  <c r="BH493" i="1"/>
  <c r="BH494" i="1"/>
  <c r="BH495" i="1"/>
  <c r="BH496" i="1"/>
  <c r="BH497" i="1"/>
  <c r="BH498" i="1"/>
  <c r="BH499" i="1"/>
  <c r="BH500" i="1"/>
  <c r="BH501" i="1"/>
  <c r="BH502" i="1"/>
  <c r="BH503" i="1"/>
  <c r="BH504" i="1"/>
  <c r="BH505" i="1"/>
  <c r="BH506" i="1"/>
  <c r="BH507" i="1"/>
  <c r="BH508" i="1"/>
  <c r="BH509" i="1"/>
  <c r="BH510" i="1"/>
  <c r="BH511" i="1"/>
  <c r="BH512" i="1"/>
  <c r="BH513" i="1"/>
  <c r="BH514" i="1"/>
  <c r="BH515" i="1"/>
  <c r="BH516" i="1"/>
  <c r="BH517" i="1"/>
  <c r="BH518" i="1"/>
  <c r="BH519" i="1"/>
  <c r="BH520" i="1"/>
  <c r="BH521" i="1"/>
  <c r="BH522" i="1"/>
  <c r="BH523" i="1"/>
  <c r="BH524" i="1"/>
  <c r="BH525" i="1"/>
  <c r="BH526" i="1"/>
  <c r="BH527" i="1"/>
  <c r="BH528" i="1"/>
  <c r="BH529" i="1"/>
  <c r="BH530" i="1"/>
  <c r="BH531" i="1"/>
  <c r="BH532" i="1"/>
  <c r="BH533" i="1"/>
  <c r="BH534" i="1"/>
  <c r="BH535" i="1"/>
  <c r="BH536" i="1"/>
  <c r="BH537" i="1"/>
  <c r="BH538" i="1"/>
  <c r="BH539" i="1"/>
  <c r="BH540" i="1"/>
  <c r="BH541" i="1"/>
  <c r="BH542" i="1"/>
  <c r="BH543" i="1"/>
  <c r="BH544" i="1"/>
  <c r="BH545" i="1"/>
  <c r="BH546" i="1"/>
  <c r="BH547" i="1"/>
  <c r="BH548" i="1"/>
  <c r="BH549" i="1"/>
  <c r="BH550" i="1"/>
  <c r="BH551" i="1"/>
  <c r="BH552" i="1"/>
  <c r="BH553" i="1"/>
  <c r="BH554" i="1"/>
  <c r="BH555" i="1"/>
  <c r="BH556" i="1"/>
  <c r="BH557" i="1"/>
  <c r="BH558" i="1"/>
  <c r="BH559" i="1"/>
  <c r="BH560" i="1"/>
  <c r="BH561" i="1"/>
  <c r="BH562" i="1"/>
  <c r="BH563" i="1"/>
  <c r="BH564" i="1"/>
  <c r="BH565" i="1"/>
  <c r="BH566" i="1"/>
  <c r="BH567" i="1"/>
  <c r="BH568" i="1"/>
  <c r="BH569" i="1"/>
  <c r="BH570" i="1"/>
  <c r="BH571" i="1"/>
  <c r="BH572" i="1"/>
  <c r="BH573" i="1"/>
  <c r="BH574" i="1"/>
  <c r="BH575" i="1"/>
  <c r="BH576" i="1"/>
  <c r="BH577" i="1"/>
  <c r="BH578" i="1"/>
  <c r="BH579" i="1"/>
  <c r="BH580" i="1"/>
  <c r="BH581" i="1"/>
  <c r="BH582" i="1"/>
  <c r="BH583" i="1"/>
  <c r="BH584" i="1"/>
  <c r="BH585" i="1"/>
  <c r="BH586" i="1"/>
  <c r="BH587" i="1"/>
  <c r="BH588" i="1"/>
  <c r="BH589" i="1"/>
  <c r="BH590" i="1"/>
  <c r="BH591" i="1"/>
  <c r="BH592" i="1"/>
  <c r="BH593" i="1"/>
  <c r="BH594" i="1"/>
  <c r="BH595" i="1"/>
  <c r="BH596" i="1"/>
  <c r="BH597" i="1"/>
  <c r="BH598" i="1"/>
  <c r="BH599" i="1"/>
  <c r="BH600" i="1"/>
  <c r="BH601" i="1"/>
  <c r="BH602" i="1"/>
  <c r="BH603" i="1"/>
  <c r="BH604" i="1"/>
  <c r="BH605" i="1"/>
  <c r="BH606" i="1"/>
  <c r="BH607" i="1"/>
  <c r="BH608" i="1"/>
  <c r="BH609" i="1"/>
  <c r="BH610" i="1"/>
  <c r="BH611" i="1"/>
  <c r="BH612" i="1"/>
  <c r="BH613" i="1"/>
  <c r="BH614" i="1"/>
  <c r="BH615" i="1"/>
  <c r="BH616" i="1"/>
  <c r="BH617" i="1"/>
  <c r="BH618" i="1"/>
  <c r="BH619" i="1"/>
  <c r="BH620" i="1"/>
  <c r="BH621" i="1"/>
  <c r="BH622" i="1"/>
  <c r="BH623" i="1"/>
  <c r="BH624" i="1"/>
  <c r="BH625" i="1"/>
  <c r="BH626" i="1"/>
  <c r="BH627" i="1"/>
  <c r="BH628" i="1"/>
  <c r="BH629" i="1"/>
  <c r="BH630" i="1"/>
  <c r="BH631" i="1"/>
  <c r="BH632" i="1"/>
  <c r="BH633" i="1"/>
  <c r="BH634" i="1"/>
  <c r="BH635" i="1"/>
  <c r="BH636" i="1"/>
  <c r="BH637" i="1"/>
  <c r="BH638" i="1"/>
  <c r="BH639" i="1"/>
  <c r="BH640" i="1"/>
  <c r="BH641" i="1"/>
  <c r="BH642" i="1"/>
  <c r="BH643" i="1"/>
  <c r="BH644" i="1"/>
  <c r="BH645" i="1"/>
  <c r="BH646" i="1"/>
  <c r="BH647" i="1"/>
  <c r="BH648" i="1"/>
  <c r="BH649" i="1"/>
  <c r="BH650" i="1"/>
  <c r="BH651" i="1"/>
  <c r="BH652" i="1"/>
  <c r="BH653" i="1"/>
  <c r="BH654" i="1"/>
  <c r="BH655" i="1"/>
  <c r="BH656" i="1"/>
  <c r="BH657" i="1"/>
  <c r="BH658" i="1"/>
  <c r="BH659" i="1"/>
  <c r="BH660" i="1"/>
  <c r="BH661" i="1"/>
  <c r="BH662" i="1"/>
  <c r="BH663" i="1"/>
  <c r="BH664" i="1"/>
  <c r="BH665" i="1"/>
  <c r="BH666" i="1"/>
  <c r="BH667" i="1"/>
  <c r="BH668" i="1"/>
  <c r="BH669" i="1"/>
  <c r="BH670" i="1"/>
  <c r="BH671" i="1"/>
  <c r="BH672" i="1"/>
  <c r="BH673" i="1"/>
  <c r="BH674" i="1"/>
  <c r="BH675" i="1"/>
  <c r="BH676" i="1"/>
  <c r="BH677" i="1"/>
  <c r="BH678" i="1"/>
  <c r="BH679" i="1"/>
  <c r="BH680" i="1"/>
  <c r="BH681" i="1"/>
  <c r="BH682" i="1"/>
  <c r="BH683" i="1"/>
  <c r="BH684" i="1"/>
  <c r="BH685" i="1"/>
  <c r="BH686" i="1"/>
  <c r="BH687" i="1"/>
  <c r="BH688" i="1"/>
  <c r="BH689" i="1"/>
  <c r="BH690" i="1"/>
  <c r="BH691" i="1"/>
  <c r="BH692" i="1"/>
  <c r="BH693" i="1"/>
  <c r="BH694" i="1"/>
  <c r="BH695" i="1"/>
  <c r="BH696" i="1"/>
  <c r="BH697" i="1"/>
  <c r="BH698" i="1"/>
  <c r="BH699" i="1"/>
  <c r="BH700" i="1"/>
  <c r="BH701" i="1"/>
  <c r="BH702" i="1"/>
  <c r="BH703" i="1"/>
  <c r="BH704" i="1"/>
  <c r="BH705" i="1"/>
  <c r="BH706" i="1"/>
  <c r="BH707" i="1"/>
  <c r="BH708" i="1"/>
  <c r="BH709" i="1"/>
  <c r="BH710" i="1"/>
  <c r="BH711" i="1"/>
  <c r="BH712" i="1"/>
  <c r="BH713" i="1"/>
  <c r="BH714" i="1"/>
  <c r="BH715" i="1"/>
  <c r="BH716" i="1"/>
  <c r="BH717" i="1"/>
  <c r="BH718" i="1"/>
  <c r="BH719" i="1"/>
  <c r="BH720" i="1"/>
  <c r="BH721" i="1"/>
  <c r="BH722" i="1"/>
  <c r="BH723" i="1"/>
  <c r="BH724" i="1"/>
  <c r="BH725" i="1"/>
  <c r="BH726" i="1"/>
  <c r="BH727" i="1"/>
  <c r="BH728" i="1"/>
  <c r="BH729" i="1"/>
  <c r="BH730" i="1"/>
  <c r="BH731" i="1"/>
  <c r="BH732" i="1"/>
  <c r="BH733" i="1"/>
  <c r="BH734" i="1"/>
  <c r="BH735" i="1"/>
  <c r="BH736" i="1"/>
  <c r="BH737" i="1"/>
  <c r="BH738" i="1"/>
  <c r="BH739" i="1"/>
  <c r="BH740" i="1"/>
  <c r="BH741" i="1"/>
  <c r="BH742" i="1"/>
  <c r="BH743" i="1"/>
  <c r="BH744" i="1"/>
  <c r="BH745" i="1"/>
  <c r="BH746" i="1"/>
  <c r="BH747" i="1"/>
  <c r="BH748" i="1"/>
  <c r="BH749" i="1"/>
  <c r="BH750" i="1"/>
  <c r="BH751" i="1"/>
  <c r="BH752" i="1"/>
  <c r="BH753" i="1"/>
  <c r="BH754" i="1"/>
  <c r="BH755" i="1"/>
  <c r="BH756" i="1"/>
  <c r="BH757" i="1"/>
  <c r="BH758" i="1"/>
  <c r="BH759" i="1"/>
  <c r="BH760" i="1"/>
  <c r="BH761" i="1"/>
  <c r="BH762" i="1"/>
  <c r="BH763" i="1"/>
  <c r="BH764" i="1"/>
  <c r="BH765" i="1"/>
  <c r="BH766" i="1"/>
  <c r="BH767" i="1"/>
  <c r="BH768" i="1"/>
  <c r="BH769" i="1"/>
  <c r="BH770" i="1"/>
  <c r="BH771" i="1"/>
  <c r="BH772" i="1"/>
  <c r="BH773" i="1"/>
  <c r="BH774" i="1"/>
  <c r="BH775" i="1"/>
  <c r="BH776" i="1"/>
  <c r="BH777" i="1"/>
  <c r="BH778" i="1"/>
  <c r="BH779" i="1"/>
  <c r="BH780" i="1"/>
  <c r="BH781" i="1"/>
  <c r="BH782" i="1"/>
  <c r="BH783" i="1"/>
  <c r="BH784" i="1"/>
  <c r="BH785" i="1"/>
  <c r="BH786" i="1"/>
  <c r="BH787" i="1"/>
  <c r="BH788" i="1"/>
  <c r="BH789" i="1"/>
  <c r="BH790" i="1"/>
  <c r="BH791" i="1"/>
  <c r="BH792" i="1"/>
  <c r="BH793" i="1"/>
  <c r="BH794" i="1"/>
  <c r="BH795" i="1"/>
  <c r="BH796" i="1"/>
  <c r="BH797" i="1"/>
  <c r="BH798" i="1"/>
  <c r="BH799" i="1"/>
  <c r="BH800" i="1"/>
  <c r="BH801" i="1"/>
  <c r="BH802" i="1"/>
  <c r="BH803" i="1"/>
  <c r="BH804" i="1"/>
  <c r="BH805" i="1"/>
  <c r="BH806" i="1"/>
  <c r="BH807" i="1"/>
  <c r="BH808" i="1"/>
  <c r="BH809" i="1"/>
  <c r="BH810" i="1"/>
  <c r="BH811" i="1"/>
  <c r="BH812" i="1"/>
  <c r="BH813" i="1"/>
  <c r="BH814" i="1"/>
  <c r="BH815" i="1"/>
  <c r="BH816" i="1"/>
  <c r="BH817" i="1"/>
  <c r="BH818" i="1"/>
  <c r="BH819" i="1"/>
  <c r="BH820" i="1"/>
  <c r="BH821" i="1"/>
  <c r="BH822" i="1"/>
  <c r="BH823" i="1"/>
  <c r="BH824" i="1"/>
  <c r="BH825" i="1"/>
  <c r="BH826" i="1"/>
  <c r="BH827" i="1"/>
  <c r="BH828" i="1"/>
  <c r="BH829" i="1"/>
  <c r="BH830" i="1"/>
  <c r="BH831" i="1"/>
  <c r="BH832" i="1"/>
  <c r="BH833" i="1"/>
  <c r="BH834" i="1"/>
  <c r="BH835" i="1"/>
  <c r="BH836" i="1"/>
  <c r="BH837" i="1"/>
  <c r="BH838" i="1"/>
  <c r="BH839" i="1"/>
  <c r="BH840" i="1"/>
  <c r="BH841" i="1"/>
  <c r="BH842" i="1"/>
  <c r="BH843" i="1"/>
  <c r="BH844" i="1"/>
  <c r="BH845" i="1"/>
  <c r="BH846" i="1"/>
  <c r="BH847" i="1"/>
  <c r="BH848" i="1"/>
  <c r="BH849" i="1"/>
  <c r="BH850" i="1"/>
  <c r="BH851" i="1"/>
  <c r="BH852" i="1"/>
  <c r="BH853" i="1"/>
  <c r="BH854" i="1"/>
  <c r="BH855" i="1"/>
  <c r="BH856" i="1"/>
  <c r="BH857" i="1"/>
  <c r="BH858" i="1"/>
  <c r="BH859" i="1"/>
  <c r="BH860" i="1"/>
  <c r="BH861" i="1"/>
  <c r="BH862" i="1"/>
  <c r="BH863" i="1"/>
  <c r="BH864" i="1"/>
  <c r="BH865" i="1"/>
  <c r="BH866" i="1"/>
  <c r="BH867" i="1"/>
  <c r="BH868" i="1"/>
  <c r="BH869" i="1"/>
  <c r="BH870" i="1"/>
  <c r="BH871" i="1"/>
  <c r="BH872" i="1"/>
  <c r="BH873" i="1"/>
  <c r="BH874" i="1"/>
  <c r="BH875" i="1"/>
  <c r="BH876" i="1"/>
  <c r="BH877" i="1"/>
  <c r="BH878" i="1"/>
  <c r="BH879" i="1"/>
  <c r="BH880" i="1"/>
  <c r="BH881" i="1"/>
  <c r="BH882" i="1"/>
  <c r="BH883" i="1"/>
  <c r="BH884" i="1"/>
  <c r="BH885" i="1"/>
  <c r="BH886" i="1"/>
  <c r="BH887" i="1"/>
  <c r="BH888" i="1"/>
  <c r="BH889" i="1"/>
  <c r="BH890" i="1"/>
  <c r="BH891" i="1"/>
  <c r="BH892" i="1"/>
  <c r="BH893" i="1"/>
  <c r="BH894" i="1"/>
  <c r="BH895" i="1"/>
  <c r="BH896" i="1"/>
  <c r="BH897" i="1"/>
  <c r="BH898" i="1"/>
  <c r="BH899" i="1"/>
  <c r="BH900" i="1"/>
  <c r="BH901" i="1"/>
  <c r="BH902" i="1"/>
  <c r="BH903" i="1"/>
  <c r="BH904" i="1"/>
  <c r="BH905" i="1"/>
  <c r="BH906" i="1"/>
  <c r="BH907" i="1"/>
  <c r="BH908" i="1"/>
  <c r="BH909" i="1"/>
  <c r="BH910" i="1"/>
  <c r="BH911" i="1"/>
  <c r="BH912" i="1"/>
  <c r="BH913" i="1"/>
  <c r="BH914" i="1"/>
  <c r="BH915" i="1"/>
  <c r="BH916" i="1"/>
  <c r="BH917" i="1"/>
  <c r="BH918" i="1"/>
  <c r="BH919" i="1"/>
  <c r="BH920" i="1"/>
  <c r="BH921" i="1"/>
  <c r="BH922" i="1"/>
  <c r="BH923" i="1"/>
  <c r="BH924" i="1"/>
  <c r="BH925" i="1"/>
  <c r="BH926" i="1"/>
  <c r="BH927" i="1"/>
  <c r="BH928" i="1"/>
  <c r="BH929" i="1"/>
  <c r="BH930" i="1"/>
  <c r="BH931" i="1"/>
  <c r="BH932" i="1"/>
  <c r="BH933" i="1"/>
  <c r="BH934" i="1"/>
  <c r="BH935" i="1"/>
  <c r="BH936" i="1"/>
  <c r="BH937" i="1"/>
  <c r="BH938" i="1"/>
  <c r="BH939" i="1"/>
  <c r="BH940" i="1"/>
  <c r="BH941" i="1"/>
  <c r="BH942" i="1"/>
  <c r="BH943" i="1"/>
  <c r="BH944" i="1"/>
  <c r="BH945" i="1"/>
  <c r="BH946" i="1"/>
  <c r="BH947" i="1"/>
  <c r="BH948" i="1"/>
  <c r="BH949" i="1"/>
  <c r="BH950" i="1"/>
  <c r="BH951" i="1"/>
  <c r="BH952" i="1"/>
  <c r="BH953" i="1"/>
  <c r="BH954" i="1"/>
  <c r="BH955" i="1"/>
  <c r="BH956" i="1"/>
  <c r="BH957" i="1"/>
  <c r="BH958" i="1"/>
  <c r="BH959" i="1"/>
  <c r="BH960" i="1"/>
  <c r="BH961" i="1"/>
  <c r="BH962" i="1"/>
  <c r="BH963" i="1"/>
  <c r="BH964" i="1"/>
  <c r="BH965" i="1"/>
  <c r="BH966" i="1"/>
  <c r="BH967" i="1"/>
  <c r="BH968" i="1"/>
  <c r="BH969" i="1"/>
  <c r="BH970" i="1"/>
  <c r="BH971" i="1"/>
  <c r="BH972" i="1"/>
  <c r="BH973" i="1"/>
  <c r="BH974" i="1"/>
  <c r="BH975" i="1"/>
  <c r="BH976" i="1"/>
  <c r="BH977" i="1"/>
  <c r="BH978" i="1"/>
  <c r="BH979" i="1"/>
  <c r="BH980" i="1"/>
  <c r="BH981" i="1"/>
  <c r="BH982" i="1"/>
  <c r="BH983" i="1"/>
  <c r="BH984" i="1"/>
  <c r="BH985" i="1"/>
  <c r="BH986" i="1"/>
  <c r="BH987" i="1"/>
  <c r="BH988" i="1"/>
  <c r="BH989" i="1"/>
  <c r="BH990" i="1"/>
  <c r="BH991" i="1"/>
  <c r="BH992" i="1"/>
  <c r="BH993" i="1"/>
  <c r="BH994" i="1"/>
  <c r="BH995" i="1"/>
  <c r="BH996" i="1"/>
  <c r="BH997" i="1"/>
  <c r="BH998" i="1"/>
  <c r="BH999" i="1"/>
  <c r="BH1000" i="1"/>
  <c r="BH1001" i="1"/>
  <c r="BH1002" i="1"/>
  <c r="BH1003" i="1"/>
  <c r="BH1004" i="1"/>
  <c r="BH1005" i="1"/>
  <c r="BH1006" i="1"/>
  <c r="BH1007" i="1"/>
  <c r="BH1008" i="1"/>
  <c r="BH1009" i="1"/>
  <c r="BH1010" i="1"/>
  <c r="BH1011" i="1"/>
  <c r="BH1012" i="1"/>
  <c r="BH1013" i="1"/>
  <c r="BH1014" i="1"/>
  <c r="BH1015" i="1"/>
  <c r="BH1016" i="1"/>
  <c r="BH1017" i="1"/>
  <c r="BH1018" i="1"/>
  <c r="BH1019" i="1"/>
  <c r="BH1020" i="1"/>
  <c r="BH1021" i="1"/>
  <c r="BH1022" i="1"/>
  <c r="BH1023" i="1"/>
  <c r="BH1024" i="1"/>
  <c r="BH1025" i="1"/>
  <c r="BH1026" i="1"/>
  <c r="BH1027" i="1"/>
  <c r="BH1028" i="1"/>
  <c r="BH1029" i="1"/>
  <c r="BH1030" i="1"/>
  <c r="BH1031" i="1"/>
  <c r="BH1032" i="1"/>
  <c r="BH1033" i="1"/>
  <c r="BH1034" i="1"/>
  <c r="BH1035" i="1"/>
  <c r="BH1036" i="1"/>
  <c r="BH1037" i="1"/>
  <c r="BH1038" i="1"/>
  <c r="BH1039" i="1"/>
  <c r="BH1040" i="1"/>
  <c r="BH1041" i="1"/>
  <c r="BH1042" i="1"/>
  <c r="BH1043" i="1"/>
  <c r="BH1044" i="1"/>
  <c r="BH1045" i="1"/>
  <c r="BH1046" i="1"/>
  <c r="BH1047" i="1"/>
  <c r="BH1048" i="1"/>
  <c r="BH1049" i="1"/>
  <c r="BH1050" i="1"/>
  <c r="BH1051" i="1"/>
  <c r="BH1052" i="1"/>
  <c r="BH1053" i="1"/>
  <c r="BH1054" i="1"/>
  <c r="BH1055" i="1"/>
  <c r="BH1056" i="1"/>
  <c r="BH1057" i="1"/>
  <c r="BH1058" i="1"/>
  <c r="BH1059" i="1"/>
  <c r="BH1060" i="1"/>
  <c r="BH1061" i="1"/>
  <c r="BH1062" i="1"/>
  <c r="BH1063" i="1"/>
  <c r="BH1064" i="1"/>
  <c r="BH1065" i="1"/>
  <c r="BH1066" i="1"/>
  <c r="BH1067" i="1"/>
  <c r="BH1068" i="1"/>
  <c r="BH1069" i="1"/>
  <c r="BH1070" i="1"/>
  <c r="BH1071" i="1"/>
  <c r="BH1072" i="1"/>
  <c r="BH1073" i="1"/>
  <c r="BH1074" i="1"/>
  <c r="BH1075" i="1"/>
  <c r="BH1076" i="1"/>
  <c r="BH1077" i="1"/>
  <c r="BH1078" i="1"/>
  <c r="BH1079" i="1"/>
  <c r="BH1080" i="1"/>
  <c r="BH1081" i="1"/>
  <c r="BH1082" i="1"/>
  <c r="BH1083" i="1"/>
  <c r="BH1084" i="1"/>
  <c r="BH1085" i="1"/>
  <c r="BH1086" i="1"/>
  <c r="BH1087" i="1"/>
  <c r="BH1088" i="1"/>
  <c r="BH1089" i="1"/>
  <c r="BH1090" i="1"/>
  <c r="BH1091" i="1"/>
  <c r="BH1092" i="1"/>
  <c r="BH1093" i="1"/>
  <c r="BH1094" i="1"/>
  <c r="BH1095" i="1"/>
  <c r="BH1096" i="1"/>
  <c r="BH1097" i="1"/>
  <c r="BH1098" i="1"/>
  <c r="BH1099" i="1"/>
  <c r="BH1100" i="1"/>
  <c r="BH1101" i="1"/>
  <c r="BH1102" i="1"/>
  <c r="BH1103" i="1"/>
  <c r="BH1104" i="1"/>
  <c r="BH1105" i="1"/>
  <c r="BH1106" i="1"/>
  <c r="BH1107" i="1"/>
  <c r="BH1108" i="1"/>
  <c r="BH1109" i="1"/>
  <c r="BH1110" i="1"/>
  <c r="BH1111" i="1"/>
  <c r="BH1112" i="1"/>
  <c r="BH1113" i="1"/>
  <c r="BH1114" i="1"/>
  <c r="BH1115" i="1"/>
  <c r="BH1116" i="1"/>
  <c r="BH1117" i="1"/>
  <c r="BH1118" i="1"/>
  <c r="BH1119" i="1"/>
  <c r="BH1120" i="1"/>
  <c r="BH1121" i="1"/>
  <c r="BH1122" i="1"/>
  <c r="BH1123" i="1"/>
  <c r="BH1124" i="1"/>
  <c r="BH1125" i="1"/>
  <c r="BH1126" i="1"/>
  <c r="BH1127" i="1"/>
  <c r="BH1128" i="1"/>
  <c r="BH1129" i="1"/>
  <c r="BH1130" i="1"/>
  <c r="BH1131" i="1"/>
  <c r="BH1132" i="1"/>
  <c r="BH1133" i="1"/>
  <c r="BH1134" i="1"/>
  <c r="BH1135" i="1"/>
  <c r="BH1136" i="1"/>
  <c r="BH1137" i="1"/>
  <c r="BH1138" i="1"/>
  <c r="BH1139" i="1"/>
  <c r="BH1140" i="1"/>
  <c r="BH1141" i="1"/>
  <c r="BH1142" i="1"/>
  <c r="BH1143" i="1"/>
  <c r="BH1144" i="1"/>
  <c r="BH1145" i="1"/>
  <c r="BH1146" i="1"/>
  <c r="BH1147" i="1"/>
  <c r="BH1148" i="1"/>
  <c r="BH1149" i="1"/>
  <c r="BH1150" i="1"/>
  <c r="BH1151" i="1"/>
  <c r="BH1152" i="1"/>
  <c r="BH1153" i="1"/>
  <c r="BH1154" i="1"/>
  <c r="BH1155" i="1"/>
  <c r="BH1156" i="1"/>
  <c r="BH1157" i="1"/>
  <c r="BH1158" i="1"/>
  <c r="BH1159" i="1"/>
  <c r="BH1160" i="1"/>
  <c r="BH1161" i="1"/>
  <c r="BH1162" i="1"/>
  <c r="BH1163" i="1"/>
  <c r="BH1164" i="1"/>
  <c r="BH1165" i="1"/>
  <c r="BH1166" i="1"/>
  <c r="BH1167" i="1"/>
  <c r="BH1168" i="1"/>
  <c r="BH1169" i="1"/>
  <c r="BH1170" i="1"/>
  <c r="BH1171" i="1"/>
  <c r="BH1172" i="1"/>
  <c r="BH1173" i="1"/>
  <c r="BH1174" i="1"/>
  <c r="BH1175" i="1"/>
  <c r="BH1176" i="1"/>
  <c r="BH1177" i="1"/>
  <c r="BH1178" i="1"/>
  <c r="BH1179" i="1"/>
  <c r="BH1180" i="1"/>
  <c r="BH1181" i="1"/>
  <c r="BH1182" i="1"/>
  <c r="BH1183" i="1"/>
  <c r="BH1184" i="1"/>
  <c r="BH1185" i="1"/>
  <c r="BH1186" i="1"/>
  <c r="BH1187" i="1"/>
  <c r="BH1188" i="1"/>
  <c r="BH1189" i="1"/>
  <c r="BH1190" i="1"/>
  <c r="BH1191" i="1"/>
  <c r="BH1192" i="1"/>
  <c r="BH1193" i="1"/>
  <c r="BH1194" i="1"/>
  <c r="BH1195" i="1"/>
  <c r="BH1196" i="1"/>
  <c r="BH1197" i="1"/>
  <c r="BH1198" i="1"/>
  <c r="BH1199" i="1"/>
  <c r="BH1200" i="1"/>
  <c r="BH1201" i="1"/>
  <c r="BH1202" i="1"/>
  <c r="BH1203" i="1"/>
  <c r="BH1204" i="1"/>
  <c r="BH1205" i="1"/>
  <c r="BH1206" i="1"/>
  <c r="BH1207" i="1"/>
  <c r="BH1208" i="1"/>
  <c r="BH1209" i="1"/>
  <c r="BH1210" i="1"/>
  <c r="BH1211" i="1"/>
  <c r="BH1212" i="1"/>
  <c r="BH1213" i="1"/>
  <c r="BH1214" i="1"/>
  <c r="BH1215" i="1"/>
  <c r="BH1216" i="1"/>
  <c r="BH1217" i="1"/>
  <c r="BH1218" i="1"/>
  <c r="BH1219" i="1"/>
  <c r="BH1220" i="1"/>
  <c r="BH1221" i="1"/>
  <c r="BH1222" i="1"/>
  <c r="BH1223" i="1"/>
  <c r="BH1224" i="1"/>
  <c r="BH1225" i="1"/>
  <c r="BH1226" i="1"/>
  <c r="BH1227" i="1"/>
  <c r="BH1228" i="1"/>
  <c r="BH1229" i="1"/>
  <c r="BH1230" i="1"/>
  <c r="BH1231" i="1"/>
  <c r="BH1232" i="1"/>
  <c r="BH1233" i="1"/>
  <c r="BH1234" i="1"/>
  <c r="BH1235" i="1"/>
  <c r="BH1236" i="1"/>
  <c r="BH1237" i="1"/>
  <c r="BH1238" i="1"/>
  <c r="BH1239" i="1"/>
  <c r="BH1240" i="1"/>
  <c r="BH1241" i="1"/>
  <c r="BH1242" i="1"/>
  <c r="BH1243" i="1"/>
  <c r="BH1244" i="1"/>
  <c r="BH1245" i="1"/>
  <c r="BH1246" i="1"/>
  <c r="BH1247" i="1"/>
  <c r="BH1248" i="1"/>
  <c r="BH1249" i="1"/>
  <c r="BH1250" i="1"/>
  <c r="BH1251" i="1"/>
  <c r="BH1252" i="1"/>
  <c r="BH1253" i="1"/>
  <c r="BH1254" i="1"/>
  <c r="BH1255" i="1"/>
  <c r="BH1256" i="1"/>
  <c r="BH1257" i="1"/>
  <c r="BH1258" i="1"/>
  <c r="BH1259" i="1"/>
  <c r="BH1260" i="1"/>
  <c r="BH1261" i="1"/>
  <c r="BH1262" i="1"/>
  <c r="BH1263" i="1"/>
  <c r="BH1264" i="1"/>
  <c r="BH1265" i="1"/>
  <c r="BH1266" i="1"/>
  <c r="BH1267" i="1"/>
  <c r="BH1268" i="1"/>
  <c r="BH1269" i="1"/>
  <c r="BH1270" i="1"/>
  <c r="BH1271" i="1"/>
  <c r="BH1272" i="1"/>
  <c r="BH1273" i="1"/>
  <c r="BH1274" i="1"/>
  <c r="BH1275" i="1"/>
  <c r="BH1276" i="1"/>
  <c r="BH1277" i="1"/>
  <c r="BH1278" i="1"/>
  <c r="BH1279" i="1"/>
  <c r="BH1280" i="1"/>
  <c r="BH1281" i="1"/>
  <c r="BH1282" i="1"/>
  <c r="BH1283" i="1"/>
  <c r="BH1284" i="1"/>
  <c r="BH1285" i="1"/>
  <c r="BH1286" i="1"/>
  <c r="BH1287" i="1"/>
  <c r="BH1288" i="1"/>
  <c r="BH1289" i="1"/>
  <c r="BH1290" i="1"/>
  <c r="BH1291" i="1"/>
  <c r="BH1292" i="1"/>
  <c r="BH1293" i="1"/>
  <c r="BH1294" i="1"/>
  <c r="BH1295" i="1"/>
  <c r="BH1296" i="1"/>
  <c r="BH1297" i="1"/>
  <c r="BH1298" i="1"/>
  <c r="BH1299" i="1"/>
  <c r="BH1300" i="1"/>
  <c r="BH1301" i="1"/>
  <c r="BH1302" i="1"/>
  <c r="BH1303" i="1"/>
  <c r="BH1304" i="1"/>
  <c r="BH1305" i="1"/>
  <c r="BH1306" i="1"/>
  <c r="BH1307" i="1"/>
  <c r="BH1308" i="1"/>
  <c r="BH1309" i="1"/>
  <c r="BH1310" i="1"/>
  <c r="BH1311" i="1"/>
  <c r="BH1312" i="1"/>
  <c r="BH1313" i="1"/>
  <c r="BH1314" i="1"/>
  <c r="BH1315" i="1"/>
  <c r="BH1316" i="1"/>
  <c r="BH1317" i="1"/>
  <c r="BH1318" i="1"/>
  <c r="BH1319" i="1"/>
  <c r="BH1320" i="1"/>
  <c r="BH1321" i="1"/>
  <c r="BH1322" i="1"/>
  <c r="BH1323" i="1"/>
  <c r="BH1324" i="1"/>
  <c r="BH1325" i="1"/>
  <c r="BH1326" i="1"/>
  <c r="BH1327" i="1"/>
  <c r="BH1328" i="1"/>
  <c r="BH1329" i="1"/>
  <c r="BH1330" i="1"/>
  <c r="BH1331" i="1"/>
  <c r="BH1332" i="1"/>
  <c r="BH1333" i="1"/>
  <c r="BH1334" i="1"/>
  <c r="BH1335" i="1"/>
  <c r="BH1336" i="1"/>
  <c r="BH1337" i="1"/>
  <c r="BH1338" i="1"/>
  <c r="BH1339" i="1"/>
  <c r="BH1340" i="1"/>
  <c r="BH1341" i="1"/>
  <c r="BH1342" i="1"/>
  <c r="BH1343" i="1"/>
  <c r="BH1344" i="1"/>
  <c r="BH1345" i="1"/>
  <c r="BH1346" i="1"/>
  <c r="BH1347" i="1"/>
  <c r="BH1348" i="1"/>
  <c r="BH1349" i="1"/>
  <c r="BH1350" i="1"/>
  <c r="BH1351" i="1"/>
  <c r="BH1352" i="1"/>
  <c r="BH1353" i="1"/>
  <c r="BH1354" i="1"/>
  <c r="BH1355" i="1"/>
  <c r="BH1356" i="1"/>
  <c r="BH1357" i="1"/>
  <c r="BH1358" i="1"/>
  <c r="BH1359" i="1"/>
  <c r="BH1360" i="1"/>
  <c r="BH1361" i="1"/>
  <c r="BH1362" i="1"/>
  <c r="BH1363" i="1"/>
  <c r="BH1364" i="1"/>
  <c r="BH1365" i="1"/>
  <c r="BH1366" i="1"/>
  <c r="BH1367" i="1"/>
  <c r="BH1368" i="1"/>
  <c r="BH1369" i="1"/>
  <c r="BH1370" i="1"/>
  <c r="BH1371" i="1"/>
  <c r="BH1372" i="1"/>
  <c r="BH1373" i="1"/>
  <c r="BH1374" i="1"/>
  <c r="BH1375" i="1"/>
  <c r="BH1376" i="1"/>
  <c r="BH1377" i="1"/>
  <c r="BH1378" i="1"/>
  <c r="BH1379" i="1"/>
  <c r="BH1380" i="1"/>
  <c r="BH1381" i="1"/>
  <c r="BH1382" i="1"/>
  <c r="BH1383" i="1"/>
  <c r="BH1384" i="1"/>
  <c r="BH1385" i="1"/>
  <c r="BH1386" i="1"/>
  <c r="BH1387" i="1"/>
  <c r="BH1388" i="1"/>
  <c r="BH1389" i="1"/>
  <c r="BH1390" i="1"/>
  <c r="BH1391" i="1"/>
  <c r="BH1392" i="1"/>
  <c r="BH1393" i="1"/>
  <c r="BH1394" i="1"/>
  <c r="BH1395" i="1"/>
  <c r="BH1396" i="1"/>
  <c r="BH1397" i="1"/>
  <c r="BH1398" i="1"/>
  <c r="BH1399" i="1"/>
  <c r="BH1400" i="1"/>
  <c r="BH1401" i="1"/>
  <c r="BH1402" i="1"/>
  <c r="BH1403" i="1"/>
  <c r="BH1404" i="1"/>
  <c r="BH1405" i="1"/>
  <c r="BH1406" i="1"/>
  <c r="BH1407" i="1"/>
  <c r="BH1408" i="1"/>
  <c r="BH1409" i="1"/>
  <c r="BH1410" i="1"/>
  <c r="BH1411" i="1"/>
  <c r="BH1412" i="1"/>
  <c r="BH1413" i="1"/>
  <c r="BH1414" i="1"/>
  <c r="BH1415" i="1"/>
  <c r="BH1416" i="1"/>
  <c r="BH1417" i="1"/>
  <c r="BH1418" i="1"/>
  <c r="BH1419" i="1"/>
  <c r="BH1420" i="1"/>
  <c r="BH1421" i="1"/>
  <c r="BH1422" i="1"/>
  <c r="BH1423" i="1"/>
  <c r="BH1424" i="1"/>
  <c r="BH1425" i="1"/>
  <c r="BH1426" i="1"/>
  <c r="BH1427" i="1"/>
  <c r="BH1428" i="1"/>
  <c r="BH1429" i="1"/>
  <c r="BH1430" i="1"/>
  <c r="BH1431" i="1"/>
  <c r="BH1432" i="1"/>
  <c r="BH1433" i="1"/>
  <c r="BH1434" i="1"/>
  <c r="BH1435" i="1"/>
  <c r="BH1436" i="1"/>
  <c r="BH1437" i="1"/>
  <c r="BH1438" i="1"/>
  <c r="BH1439" i="1"/>
  <c r="BH1440" i="1"/>
  <c r="BH1441" i="1"/>
  <c r="BH1442" i="1"/>
  <c r="BH1443" i="1"/>
  <c r="BH1444" i="1"/>
  <c r="BH1445" i="1"/>
  <c r="BH1446" i="1"/>
  <c r="BH1447" i="1"/>
  <c r="BH1448" i="1"/>
  <c r="BH1449" i="1"/>
  <c r="BH1450" i="1"/>
  <c r="BH1451" i="1"/>
  <c r="BH1452" i="1"/>
  <c r="BH1453" i="1"/>
  <c r="BH1454" i="1"/>
  <c r="BH1455" i="1"/>
  <c r="BH1456" i="1"/>
  <c r="BH1457" i="1"/>
  <c r="BH1458" i="1"/>
  <c r="BH1459" i="1"/>
  <c r="BH1460" i="1"/>
  <c r="BH1461" i="1"/>
  <c r="BH1462" i="1"/>
  <c r="BH1463" i="1"/>
  <c r="BH1464" i="1"/>
  <c r="BH1465" i="1"/>
  <c r="BH1466" i="1"/>
  <c r="BH1467" i="1"/>
  <c r="BH1468" i="1"/>
  <c r="BH1469" i="1"/>
  <c r="BH1470" i="1"/>
  <c r="BH1471" i="1"/>
  <c r="BH1472" i="1"/>
  <c r="BH1473" i="1"/>
  <c r="BH1474" i="1"/>
  <c r="BH1475" i="1"/>
  <c r="BH1476" i="1"/>
  <c r="BH1477" i="1"/>
  <c r="BH1478" i="1"/>
  <c r="BH1479" i="1"/>
  <c r="BH1480" i="1"/>
  <c r="BH1481" i="1"/>
  <c r="BH1482" i="1"/>
  <c r="BH1483" i="1"/>
  <c r="BH1484" i="1"/>
  <c r="BH1485" i="1"/>
  <c r="BH1486" i="1"/>
  <c r="BH1487" i="1"/>
  <c r="BH1488" i="1"/>
  <c r="BH1489" i="1"/>
  <c r="BH1490" i="1"/>
  <c r="BH1491" i="1"/>
  <c r="BH1492" i="1"/>
  <c r="BH1493" i="1"/>
  <c r="BH1494" i="1"/>
  <c r="BH1495" i="1"/>
  <c r="BH1496" i="1"/>
  <c r="BH1497" i="1"/>
  <c r="BH1498" i="1"/>
  <c r="BH1499" i="1"/>
  <c r="BH1500" i="1"/>
  <c r="BH1501" i="1"/>
  <c r="BH1502" i="1"/>
  <c r="BH1503" i="1"/>
  <c r="BH1504" i="1"/>
  <c r="BH1505" i="1"/>
  <c r="BH1506" i="1"/>
  <c r="BH1507" i="1"/>
  <c r="BH1508" i="1"/>
  <c r="BH1509" i="1"/>
  <c r="BH1510" i="1"/>
  <c r="BH1511" i="1"/>
  <c r="BH1512" i="1"/>
  <c r="BH1513" i="1"/>
  <c r="BH1514" i="1"/>
  <c r="BH1515" i="1"/>
  <c r="BH1516" i="1"/>
  <c r="BH1517" i="1"/>
  <c r="BH1518" i="1"/>
  <c r="BH1519" i="1"/>
  <c r="BH1520" i="1"/>
  <c r="BH1521" i="1"/>
  <c r="BH1522" i="1"/>
  <c r="BH1523" i="1"/>
  <c r="BH1524" i="1"/>
  <c r="BH1525" i="1"/>
  <c r="BH1526" i="1"/>
  <c r="BH1527" i="1"/>
  <c r="BH1528" i="1"/>
  <c r="BH1529" i="1"/>
  <c r="BH1530" i="1"/>
  <c r="BH1531" i="1"/>
  <c r="BH1532" i="1"/>
  <c r="BH1533" i="1"/>
  <c r="BH1534" i="1"/>
  <c r="BH1535" i="1"/>
  <c r="BH1536" i="1"/>
  <c r="BH1537" i="1"/>
  <c r="BH1538" i="1"/>
  <c r="BH1539" i="1"/>
  <c r="BH1540" i="1"/>
  <c r="BH1541" i="1"/>
  <c r="BH1542" i="1"/>
  <c r="BH1543" i="1"/>
  <c r="BH1544" i="1"/>
  <c r="BH1545" i="1"/>
  <c r="BH1546" i="1"/>
  <c r="BH1547" i="1"/>
  <c r="BH1548" i="1"/>
  <c r="BH1549" i="1"/>
  <c r="BG3" i="1"/>
  <c r="BG4" i="1"/>
  <c r="BG5" i="1"/>
  <c r="BG6" i="1"/>
  <c r="BG7" i="1"/>
  <c r="BG8" i="1"/>
  <c r="BG9" i="1"/>
  <c r="BG10" i="1"/>
  <c r="BG11" i="1"/>
  <c r="BG12" i="1"/>
  <c r="BG13" i="1"/>
  <c r="BG14" i="1"/>
  <c r="BG15" i="1"/>
  <c r="BG16" i="1"/>
  <c r="BG17" i="1"/>
  <c r="BG18" i="1"/>
  <c r="BG19" i="1"/>
  <c r="BG20" i="1"/>
  <c r="BG21" i="1"/>
  <c r="BG22" i="1"/>
  <c r="BG23" i="1"/>
  <c r="BG24" i="1"/>
  <c r="BG25" i="1"/>
  <c r="BG26" i="1"/>
  <c r="BG27" i="1"/>
  <c r="BG28" i="1"/>
  <c r="BG29" i="1"/>
  <c r="BG30" i="1"/>
  <c r="BG31" i="1"/>
  <c r="BG32" i="1"/>
  <c r="BG33" i="1"/>
  <c r="BG34" i="1"/>
  <c r="BG35" i="1"/>
  <c r="BG36" i="1"/>
  <c r="BG37" i="1"/>
  <c r="BG38" i="1"/>
  <c r="BG39" i="1"/>
  <c r="BG40" i="1"/>
  <c r="BG41" i="1"/>
  <c r="BG42" i="1"/>
  <c r="BG43" i="1"/>
  <c r="BG44" i="1"/>
  <c r="BG45" i="1"/>
  <c r="BG46" i="1"/>
  <c r="BG47" i="1"/>
  <c r="BG48" i="1"/>
  <c r="BG49" i="1"/>
  <c r="BG50" i="1"/>
  <c r="BG51" i="1"/>
  <c r="BG52" i="1"/>
  <c r="BG53" i="1"/>
  <c r="BG54" i="1"/>
  <c r="BG55" i="1"/>
  <c r="BG56" i="1"/>
  <c r="BG57" i="1"/>
  <c r="BG58" i="1"/>
  <c r="BG59" i="1"/>
  <c r="BG60" i="1"/>
  <c r="BG61" i="1"/>
  <c r="BG62" i="1"/>
  <c r="BG63" i="1"/>
  <c r="BG64" i="1"/>
  <c r="BG65" i="1"/>
  <c r="BG66" i="1"/>
  <c r="BG67" i="1"/>
  <c r="BG68" i="1"/>
  <c r="BG69" i="1"/>
  <c r="BG70" i="1"/>
  <c r="BG71" i="1"/>
  <c r="BG72" i="1"/>
  <c r="BG73" i="1"/>
  <c r="BG74" i="1"/>
  <c r="BG75" i="1"/>
  <c r="BG76" i="1"/>
  <c r="BG77" i="1"/>
  <c r="BG78" i="1"/>
  <c r="BG79" i="1"/>
  <c r="BG80" i="1"/>
  <c r="BG81" i="1"/>
  <c r="BG82" i="1"/>
  <c r="BG83" i="1"/>
  <c r="BG84" i="1"/>
  <c r="BG85" i="1"/>
  <c r="BG86" i="1"/>
  <c r="BG87" i="1"/>
  <c r="BG88" i="1"/>
  <c r="BG89" i="1"/>
  <c r="BG90" i="1"/>
  <c r="BG91" i="1"/>
  <c r="BG92" i="1"/>
  <c r="BG93" i="1"/>
  <c r="BG94" i="1"/>
  <c r="BG95" i="1"/>
  <c r="BG96" i="1"/>
  <c r="BG97" i="1"/>
  <c r="BG98" i="1"/>
  <c r="BG99" i="1"/>
  <c r="BG100" i="1"/>
  <c r="BG101" i="1"/>
  <c r="BG102" i="1"/>
  <c r="BG103" i="1"/>
  <c r="BG104" i="1"/>
  <c r="BG105" i="1"/>
  <c r="BG106" i="1"/>
  <c r="BG107" i="1"/>
  <c r="BG108" i="1"/>
  <c r="BG109" i="1"/>
  <c r="BG110" i="1"/>
  <c r="BG111" i="1"/>
  <c r="BG112" i="1"/>
  <c r="BG113" i="1"/>
  <c r="BG114" i="1"/>
  <c r="BG115" i="1"/>
  <c r="BG116" i="1"/>
  <c r="BG117" i="1"/>
  <c r="BG118" i="1"/>
  <c r="BG119" i="1"/>
  <c r="BG120" i="1"/>
  <c r="BG121" i="1"/>
  <c r="BG122" i="1"/>
  <c r="BG123" i="1"/>
  <c r="BG124" i="1"/>
  <c r="BG125" i="1"/>
  <c r="BG126" i="1"/>
  <c r="BG127" i="1"/>
  <c r="BG128" i="1"/>
  <c r="BG129" i="1"/>
  <c r="BG130" i="1"/>
  <c r="BG131" i="1"/>
  <c r="BG132" i="1"/>
  <c r="BG133" i="1"/>
  <c r="BG134" i="1"/>
  <c r="BG135" i="1"/>
  <c r="BG136" i="1"/>
  <c r="BG137" i="1"/>
  <c r="BG138" i="1"/>
  <c r="BG139" i="1"/>
  <c r="BG140" i="1"/>
  <c r="BG141" i="1"/>
  <c r="BG142" i="1"/>
  <c r="BG143" i="1"/>
  <c r="BG144" i="1"/>
  <c r="BG145" i="1"/>
  <c r="BG146" i="1"/>
  <c r="BG147" i="1"/>
  <c r="BG148" i="1"/>
  <c r="BG149" i="1"/>
  <c r="BG150" i="1"/>
  <c r="BG151" i="1"/>
  <c r="BG152" i="1"/>
  <c r="BG153" i="1"/>
  <c r="BG154" i="1"/>
  <c r="BG155" i="1"/>
  <c r="BG156" i="1"/>
  <c r="BG157" i="1"/>
  <c r="BG158" i="1"/>
  <c r="BG159" i="1"/>
  <c r="BG160" i="1"/>
  <c r="BG161" i="1"/>
  <c r="BG162" i="1"/>
  <c r="BG163" i="1"/>
  <c r="BG164" i="1"/>
  <c r="BG165" i="1"/>
  <c r="BG166" i="1"/>
  <c r="BG167" i="1"/>
  <c r="BG168" i="1"/>
  <c r="BG169" i="1"/>
  <c r="BG170" i="1"/>
  <c r="BG171" i="1"/>
  <c r="BG172" i="1"/>
  <c r="BG173" i="1"/>
  <c r="BG174" i="1"/>
  <c r="BG175" i="1"/>
  <c r="BG176" i="1"/>
  <c r="BG177" i="1"/>
  <c r="BG178" i="1"/>
  <c r="BG179" i="1"/>
  <c r="BG180" i="1"/>
  <c r="BG181" i="1"/>
  <c r="BG182" i="1"/>
  <c r="BG183" i="1"/>
  <c r="BG184" i="1"/>
  <c r="BG185" i="1"/>
  <c r="BG186" i="1"/>
  <c r="BG187" i="1"/>
  <c r="BG188" i="1"/>
  <c r="BG189" i="1"/>
  <c r="BG190" i="1"/>
  <c r="BG191" i="1"/>
  <c r="BG192" i="1"/>
  <c r="BG193" i="1"/>
  <c r="BG194" i="1"/>
  <c r="BG195" i="1"/>
  <c r="BG196" i="1"/>
  <c r="BG197" i="1"/>
  <c r="BG198" i="1"/>
  <c r="BG199" i="1"/>
  <c r="BG200" i="1"/>
  <c r="BG201" i="1"/>
  <c r="BG202" i="1"/>
  <c r="BG203" i="1"/>
  <c r="BG204" i="1"/>
  <c r="BG205" i="1"/>
  <c r="BG206" i="1"/>
  <c r="BG207" i="1"/>
  <c r="BG208" i="1"/>
  <c r="BG209" i="1"/>
  <c r="BG210" i="1"/>
  <c r="BG211" i="1"/>
  <c r="BG212" i="1"/>
  <c r="BG213" i="1"/>
  <c r="BG214" i="1"/>
  <c r="BG215" i="1"/>
  <c r="BG216" i="1"/>
  <c r="BG217" i="1"/>
  <c r="BG218" i="1"/>
  <c r="BG219" i="1"/>
  <c r="BG220" i="1"/>
  <c r="BG221" i="1"/>
  <c r="BG222" i="1"/>
  <c r="BG223" i="1"/>
  <c r="BG224" i="1"/>
  <c r="BG225" i="1"/>
  <c r="BG226" i="1"/>
  <c r="BG227" i="1"/>
  <c r="BG228" i="1"/>
  <c r="BG229" i="1"/>
  <c r="BG230" i="1"/>
  <c r="BG231" i="1"/>
  <c r="BG232" i="1"/>
  <c r="BG233" i="1"/>
  <c r="BG234" i="1"/>
  <c r="BG235" i="1"/>
  <c r="BG236" i="1"/>
  <c r="BG237" i="1"/>
  <c r="BG238" i="1"/>
  <c r="BG239" i="1"/>
  <c r="BG240" i="1"/>
  <c r="BG241" i="1"/>
  <c r="BG242" i="1"/>
  <c r="BG243" i="1"/>
  <c r="BG244" i="1"/>
  <c r="BG245" i="1"/>
  <c r="BG246" i="1"/>
  <c r="BG247" i="1"/>
  <c r="BG248" i="1"/>
  <c r="BG249" i="1"/>
  <c r="BG250" i="1"/>
  <c r="BG251" i="1"/>
  <c r="BG252" i="1"/>
  <c r="BG253" i="1"/>
  <c r="BG254" i="1"/>
  <c r="BG255" i="1"/>
  <c r="BG256" i="1"/>
  <c r="BG257" i="1"/>
  <c r="BG258" i="1"/>
  <c r="BG259" i="1"/>
  <c r="BG260" i="1"/>
  <c r="BG261" i="1"/>
  <c r="BG262" i="1"/>
  <c r="BG263" i="1"/>
  <c r="BG264" i="1"/>
  <c r="BG265" i="1"/>
  <c r="BG266" i="1"/>
  <c r="BG267" i="1"/>
  <c r="BG268" i="1"/>
  <c r="BG269" i="1"/>
  <c r="BG270" i="1"/>
  <c r="BG271" i="1"/>
  <c r="BG272" i="1"/>
  <c r="BG273" i="1"/>
  <c r="BG274" i="1"/>
  <c r="BG275" i="1"/>
  <c r="BG276" i="1"/>
  <c r="BG277" i="1"/>
  <c r="BG278" i="1"/>
  <c r="BG279" i="1"/>
  <c r="BG280" i="1"/>
  <c r="BG281" i="1"/>
  <c r="BG282" i="1"/>
  <c r="BG283" i="1"/>
  <c r="BG284" i="1"/>
  <c r="BG285" i="1"/>
  <c r="BG286" i="1"/>
  <c r="BG287" i="1"/>
  <c r="BG288" i="1"/>
  <c r="BG289" i="1"/>
  <c r="BG290" i="1"/>
  <c r="BG291" i="1"/>
  <c r="BG292" i="1"/>
  <c r="BG293" i="1"/>
  <c r="BG294" i="1"/>
  <c r="BG295" i="1"/>
  <c r="BG296" i="1"/>
  <c r="BG297" i="1"/>
  <c r="BG298" i="1"/>
  <c r="BG299" i="1"/>
  <c r="BG300" i="1"/>
  <c r="BG301" i="1"/>
  <c r="BG302" i="1"/>
  <c r="BG303" i="1"/>
  <c r="BG304" i="1"/>
  <c r="BG305" i="1"/>
  <c r="BG306" i="1"/>
  <c r="BG307" i="1"/>
  <c r="BG308" i="1"/>
  <c r="BG309" i="1"/>
  <c r="BG310" i="1"/>
  <c r="BG311" i="1"/>
  <c r="BG312" i="1"/>
  <c r="BG313" i="1"/>
  <c r="BG314" i="1"/>
  <c r="BG315" i="1"/>
  <c r="BG316" i="1"/>
  <c r="BG317" i="1"/>
  <c r="BG318" i="1"/>
  <c r="BG319" i="1"/>
  <c r="BG320" i="1"/>
  <c r="BG321" i="1"/>
  <c r="BG322" i="1"/>
  <c r="BG323" i="1"/>
  <c r="BG324" i="1"/>
  <c r="BG325" i="1"/>
  <c r="BG326" i="1"/>
  <c r="BG327" i="1"/>
  <c r="BG328" i="1"/>
  <c r="BG329" i="1"/>
  <c r="BG330" i="1"/>
  <c r="BG331" i="1"/>
  <c r="BG332" i="1"/>
  <c r="BG333" i="1"/>
  <c r="BG334" i="1"/>
  <c r="BG335" i="1"/>
  <c r="BG336" i="1"/>
  <c r="BG337" i="1"/>
  <c r="BG338" i="1"/>
  <c r="BG339" i="1"/>
  <c r="BG340" i="1"/>
  <c r="BG341" i="1"/>
  <c r="BG342" i="1"/>
  <c r="BG343" i="1"/>
  <c r="BG344" i="1"/>
  <c r="BG345" i="1"/>
  <c r="BG346" i="1"/>
  <c r="BG347" i="1"/>
  <c r="BG348" i="1"/>
  <c r="BG349" i="1"/>
  <c r="BG350" i="1"/>
  <c r="BG351" i="1"/>
  <c r="BG352" i="1"/>
  <c r="BG353" i="1"/>
  <c r="BG354" i="1"/>
  <c r="BG355" i="1"/>
  <c r="BG356" i="1"/>
  <c r="BG357" i="1"/>
  <c r="BG358" i="1"/>
  <c r="BG359" i="1"/>
  <c r="BG360" i="1"/>
  <c r="BG361" i="1"/>
  <c r="BG362" i="1"/>
  <c r="BG363" i="1"/>
  <c r="BG364" i="1"/>
  <c r="BG365" i="1"/>
  <c r="BG366" i="1"/>
  <c r="BG367" i="1"/>
  <c r="BG368" i="1"/>
  <c r="BG369" i="1"/>
  <c r="BG370" i="1"/>
  <c r="BG371" i="1"/>
  <c r="BG372" i="1"/>
  <c r="BG373" i="1"/>
  <c r="BG374" i="1"/>
  <c r="BG375" i="1"/>
  <c r="BG376" i="1"/>
  <c r="BG377" i="1"/>
  <c r="BG378" i="1"/>
  <c r="BG379" i="1"/>
  <c r="BG380" i="1"/>
  <c r="BG381" i="1"/>
  <c r="BG382" i="1"/>
  <c r="BG383" i="1"/>
  <c r="BG384" i="1"/>
  <c r="BG385" i="1"/>
  <c r="BG386" i="1"/>
  <c r="BG387" i="1"/>
  <c r="BG388" i="1"/>
  <c r="BG389" i="1"/>
  <c r="BG390" i="1"/>
  <c r="BG391" i="1"/>
  <c r="BG392" i="1"/>
  <c r="BG393" i="1"/>
  <c r="BG394" i="1"/>
  <c r="BG395" i="1"/>
  <c r="BG396" i="1"/>
  <c r="BG397" i="1"/>
  <c r="BG398" i="1"/>
  <c r="BG399" i="1"/>
  <c r="BG400" i="1"/>
  <c r="BG401" i="1"/>
  <c r="BG402" i="1"/>
  <c r="BG403" i="1"/>
  <c r="BG404" i="1"/>
  <c r="BG405" i="1"/>
  <c r="BG406" i="1"/>
  <c r="BG407" i="1"/>
  <c r="BG408" i="1"/>
  <c r="BG409" i="1"/>
  <c r="BG410" i="1"/>
  <c r="BG411" i="1"/>
  <c r="BG412" i="1"/>
  <c r="BG413" i="1"/>
  <c r="BG414" i="1"/>
  <c r="BG415" i="1"/>
  <c r="BG416" i="1"/>
  <c r="BG417" i="1"/>
  <c r="BG418" i="1"/>
  <c r="BG419" i="1"/>
  <c r="BG420" i="1"/>
  <c r="BG421" i="1"/>
  <c r="BG422" i="1"/>
  <c r="BG423" i="1"/>
  <c r="BG424" i="1"/>
  <c r="BG425" i="1"/>
  <c r="BG426" i="1"/>
  <c r="BG427" i="1"/>
  <c r="BG428" i="1"/>
  <c r="BG429" i="1"/>
  <c r="BG430" i="1"/>
  <c r="BG431" i="1"/>
  <c r="BG432" i="1"/>
  <c r="BG433" i="1"/>
  <c r="BG434" i="1"/>
  <c r="BG435" i="1"/>
  <c r="BG436" i="1"/>
  <c r="BG437" i="1"/>
  <c r="BG438" i="1"/>
  <c r="BG439" i="1"/>
  <c r="BG440" i="1"/>
  <c r="BG441" i="1"/>
  <c r="BG442" i="1"/>
  <c r="BG443" i="1"/>
  <c r="BG444" i="1"/>
  <c r="BG445" i="1"/>
  <c r="BG446" i="1"/>
  <c r="BG447" i="1"/>
  <c r="BG448" i="1"/>
  <c r="BG449" i="1"/>
  <c r="BG450" i="1"/>
  <c r="BG451" i="1"/>
  <c r="BG452" i="1"/>
  <c r="BG453" i="1"/>
  <c r="BG454" i="1"/>
  <c r="BG455" i="1"/>
  <c r="BG456" i="1"/>
  <c r="BG457" i="1"/>
  <c r="BG458" i="1"/>
  <c r="BG459" i="1"/>
  <c r="BG460" i="1"/>
  <c r="BG461" i="1"/>
  <c r="BG462" i="1"/>
  <c r="BG463" i="1"/>
  <c r="BG464" i="1"/>
  <c r="BG465" i="1"/>
  <c r="BG466" i="1"/>
  <c r="BG467" i="1"/>
  <c r="BG468" i="1"/>
  <c r="BG469" i="1"/>
  <c r="BG470" i="1"/>
  <c r="BG471" i="1"/>
  <c r="BG472" i="1"/>
  <c r="BG473" i="1"/>
  <c r="BG474" i="1"/>
  <c r="BG475" i="1"/>
  <c r="BG476" i="1"/>
  <c r="BG477" i="1"/>
  <c r="BG478" i="1"/>
  <c r="BG479" i="1"/>
  <c r="BG480" i="1"/>
  <c r="BG481" i="1"/>
  <c r="BG482" i="1"/>
  <c r="BG483" i="1"/>
  <c r="BG484" i="1"/>
  <c r="BG485" i="1"/>
  <c r="BG486" i="1"/>
  <c r="BG487" i="1"/>
  <c r="BG488" i="1"/>
  <c r="BG489" i="1"/>
  <c r="BG490" i="1"/>
  <c r="BG491" i="1"/>
  <c r="BG492" i="1"/>
  <c r="BG493" i="1"/>
  <c r="BG494" i="1"/>
  <c r="BG495" i="1"/>
  <c r="BG496" i="1"/>
  <c r="BG497" i="1"/>
  <c r="BG498" i="1"/>
  <c r="BG499" i="1"/>
  <c r="BG500" i="1"/>
  <c r="BG501" i="1"/>
  <c r="BG502" i="1"/>
  <c r="BG503" i="1"/>
  <c r="BG504" i="1"/>
  <c r="BG505" i="1"/>
  <c r="BG506" i="1"/>
  <c r="BG507" i="1"/>
  <c r="BG508" i="1"/>
  <c r="BG509" i="1"/>
  <c r="BG510" i="1"/>
  <c r="BG511" i="1"/>
  <c r="BG512" i="1"/>
  <c r="BG513" i="1"/>
  <c r="BG514" i="1"/>
  <c r="BG515" i="1"/>
  <c r="BG516" i="1"/>
  <c r="BG517" i="1"/>
  <c r="BG518" i="1"/>
  <c r="BG519" i="1"/>
  <c r="BG520" i="1"/>
  <c r="BG521" i="1"/>
  <c r="BG522" i="1"/>
  <c r="BG523" i="1"/>
  <c r="BG524" i="1"/>
  <c r="BG525" i="1"/>
  <c r="BG526" i="1"/>
  <c r="BG527" i="1"/>
  <c r="BG528" i="1"/>
  <c r="BG529" i="1"/>
  <c r="BG530" i="1"/>
  <c r="BG531" i="1"/>
  <c r="BG532" i="1"/>
  <c r="BG533" i="1"/>
  <c r="BG534" i="1"/>
  <c r="BG535" i="1"/>
  <c r="BG536" i="1"/>
  <c r="BG537" i="1"/>
  <c r="BG538" i="1"/>
  <c r="BG539" i="1"/>
  <c r="BG540" i="1"/>
  <c r="BG541" i="1"/>
  <c r="BG542" i="1"/>
  <c r="BG543" i="1"/>
  <c r="BG544" i="1"/>
  <c r="BG545" i="1"/>
  <c r="BG546" i="1"/>
  <c r="BG547" i="1"/>
  <c r="BG548" i="1"/>
  <c r="BG549" i="1"/>
  <c r="BG550" i="1"/>
  <c r="BG551" i="1"/>
  <c r="BG552" i="1"/>
  <c r="BG553" i="1"/>
  <c r="BG554" i="1"/>
  <c r="BG555" i="1"/>
  <c r="BG556" i="1"/>
  <c r="BG557" i="1"/>
  <c r="BG558" i="1"/>
  <c r="BG559" i="1"/>
  <c r="BG560" i="1"/>
  <c r="BG561" i="1"/>
  <c r="BG562" i="1"/>
  <c r="BG563" i="1"/>
  <c r="BG564" i="1"/>
  <c r="BG565" i="1"/>
  <c r="BG566" i="1"/>
  <c r="BG567" i="1"/>
  <c r="BG568" i="1"/>
  <c r="BG569" i="1"/>
  <c r="BG570" i="1"/>
  <c r="BG571" i="1"/>
  <c r="BG572" i="1"/>
  <c r="BG573" i="1"/>
  <c r="BG574" i="1"/>
  <c r="BG575" i="1"/>
  <c r="BG576" i="1"/>
  <c r="BG577" i="1"/>
  <c r="BG578" i="1"/>
  <c r="BG579" i="1"/>
  <c r="BG580" i="1"/>
  <c r="BG581" i="1"/>
  <c r="BG582" i="1"/>
  <c r="BG583" i="1"/>
  <c r="BG584" i="1"/>
  <c r="BG585" i="1"/>
  <c r="BG586" i="1"/>
  <c r="BG587" i="1"/>
  <c r="BG588" i="1"/>
  <c r="BG589" i="1"/>
  <c r="BG590" i="1"/>
  <c r="BG591" i="1"/>
  <c r="BG592" i="1"/>
  <c r="BG593" i="1"/>
  <c r="BG594" i="1"/>
  <c r="BG595" i="1"/>
  <c r="BG596" i="1"/>
  <c r="BG597" i="1"/>
  <c r="BG598" i="1"/>
  <c r="BG599" i="1"/>
  <c r="BG600" i="1"/>
  <c r="BG601" i="1"/>
  <c r="BG602" i="1"/>
  <c r="BG603" i="1"/>
  <c r="BG604" i="1"/>
  <c r="BG605" i="1"/>
  <c r="BG606" i="1"/>
  <c r="BG607" i="1"/>
  <c r="BG608" i="1"/>
  <c r="BG609" i="1"/>
  <c r="BG610" i="1"/>
  <c r="BG611" i="1"/>
  <c r="BG612" i="1"/>
  <c r="BG613" i="1"/>
  <c r="BG614" i="1"/>
  <c r="BG615" i="1"/>
  <c r="BG616" i="1"/>
  <c r="BG617" i="1"/>
  <c r="BG618" i="1"/>
  <c r="BG619" i="1"/>
  <c r="BG620" i="1"/>
  <c r="BG621" i="1"/>
  <c r="BG622" i="1"/>
  <c r="BG623" i="1"/>
  <c r="BG624" i="1"/>
  <c r="BG625" i="1"/>
  <c r="BG626" i="1"/>
  <c r="BG627" i="1"/>
  <c r="BG628" i="1"/>
  <c r="BG629" i="1"/>
  <c r="BG630" i="1"/>
  <c r="BG631" i="1"/>
  <c r="BG632" i="1"/>
  <c r="BG633" i="1"/>
  <c r="BG634" i="1"/>
  <c r="BG635" i="1"/>
  <c r="BG636" i="1"/>
  <c r="BG637" i="1"/>
  <c r="BG638" i="1"/>
  <c r="BG639" i="1"/>
  <c r="BG640" i="1"/>
  <c r="BG641" i="1"/>
  <c r="BG642" i="1"/>
  <c r="BG643" i="1"/>
  <c r="BG644" i="1"/>
  <c r="BG645" i="1"/>
  <c r="BG646" i="1"/>
  <c r="BG647" i="1"/>
  <c r="BG648" i="1"/>
  <c r="BG649" i="1"/>
  <c r="BG650" i="1"/>
  <c r="BG651" i="1"/>
  <c r="BG652" i="1"/>
  <c r="BG653" i="1"/>
  <c r="BG654" i="1"/>
  <c r="BG655" i="1"/>
  <c r="BG656" i="1"/>
  <c r="BG657" i="1"/>
  <c r="BG658" i="1"/>
  <c r="BG659" i="1"/>
  <c r="BG660" i="1"/>
  <c r="BG661" i="1"/>
  <c r="BG662" i="1"/>
  <c r="BG663" i="1"/>
  <c r="BG664" i="1"/>
  <c r="BG665" i="1"/>
  <c r="BG666" i="1"/>
  <c r="BG667" i="1"/>
  <c r="BG668" i="1"/>
  <c r="BG669" i="1"/>
  <c r="BG670" i="1"/>
  <c r="BG671" i="1"/>
  <c r="BG672" i="1"/>
  <c r="BG673" i="1"/>
  <c r="BG674" i="1"/>
  <c r="BG675" i="1"/>
  <c r="BG676" i="1"/>
  <c r="BG677" i="1"/>
  <c r="BG678" i="1"/>
  <c r="BG679" i="1"/>
  <c r="BG680" i="1"/>
  <c r="BG681" i="1"/>
  <c r="BG682" i="1"/>
  <c r="BG683" i="1"/>
  <c r="BG684" i="1"/>
  <c r="BG685" i="1"/>
  <c r="BG686" i="1"/>
  <c r="BG687" i="1"/>
  <c r="BG688" i="1"/>
  <c r="BG689" i="1"/>
  <c r="BG690" i="1"/>
  <c r="BG691" i="1"/>
  <c r="BG692" i="1"/>
  <c r="BG693" i="1"/>
  <c r="BG694" i="1"/>
  <c r="BG695" i="1"/>
  <c r="BG696" i="1"/>
  <c r="BG697" i="1"/>
  <c r="BG698" i="1"/>
  <c r="BG699" i="1"/>
  <c r="BG700" i="1"/>
  <c r="BG701" i="1"/>
  <c r="BG702" i="1"/>
  <c r="BG703" i="1"/>
  <c r="BG704" i="1"/>
  <c r="BG705" i="1"/>
  <c r="BG706" i="1"/>
  <c r="BG707" i="1"/>
  <c r="BG708" i="1"/>
  <c r="BG709" i="1"/>
  <c r="BG710" i="1"/>
  <c r="BG711" i="1"/>
  <c r="BG712" i="1"/>
  <c r="BG713" i="1"/>
  <c r="BG714" i="1"/>
  <c r="BG715" i="1"/>
  <c r="BG716" i="1"/>
  <c r="BG717" i="1"/>
  <c r="BG718" i="1"/>
  <c r="BG719" i="1"/>
  <c r="BG720" i="1"/>
  <c r="BG721" i="1"/>
  <c r="BG722" i="1"/>
  <c r="BG723" i="1"/>
  <c r="BG724" i="1"/>
  <c r="BG725" i="1"/>
  <c r="BG726" i="1"/>
  <c r="BG727" i="1"/>
  <c r="BG728" i="1"/>
  <c r="BG729" i="1"/>
  <c r="BG730" i="1"/>
  <c r="BG731" i="1"/>
  <c r="BG732" i="1"/>
  <c r="BG733" i="1"/>
  <c r="BG734" i="1"/>
  <c r="BG735" i="1"/>
  <c r="BG736" i="1"/>
  <c r="BG737" i="1"/>
  <c r="BG738" i="1"/>
  <c r="BG739" i="1"/>
  <c r="BG740" i="1"/>
  <c r="BG741" i="1"/>
  <c r="BG742" i="1"/>
  <c r="BG743" i="1"/>
  <c r="BG744" i="1"/>
  <c r="BG745" i="1"/>
  <c r="BG746" i="1"/>
  <c r="BG747" i="1"/>
  <c r="BG748" i="1"/>
  <c r="BG749" i="1"/>
  <c r="BG750" i="1"/>
  <c r="BG751" i="1"/>
  <c r="BG752" i="1"/>
  <c r="BG753" i="1"/>
  <c r="BG754" i="1"/>
  <c r="BG755" i="1"/>
  <c r="BG756" i="1"/>
  <c r="BG757" i="1"/>
  <c r="BG758" i="1"/>
  <c r="BG759" i="1"/>
  <c r="BG760" i="1"/>
  <c r="BG761" i="1"/>
  <c r="BG762" i="1"/>
  <c r="BG763" i="1"/>
  <c r="BG764" i="1"/>
  <c r="BG765" i="1"/>
  <c r="BG766" i="1"/>
  <c r="BG767" i="1"/>
  <c r="BG768" i="1"/>
  <c r="BG769" i="1"/>
  <c r="BG770" i="1"/>
  <c r="BG771" i="1"/>
  <c r="BG772" i="1"/>
  <c r="BG773" i="1"/>
  <c r="BG774" i="1"/>
  <c r="BG775" i="1"/>
  <c r="BG776" i="1"/>
  <c r="BG777" i="1"/>
  <c r="BG778" i="1"/>
  <c r="BG779" i="1"/>
  <c r="BG780" i="1"/>
  <c r="BG781" i="1"/>
  <c r="BG782" i="1"/>
  <c r="BG783" i="1"/>
  <c r="BG784" i="1"/>
  <c r="BG785" i="1"/>
  <c r="BG786" i="1"/>
  <c r="BG787" i="1"/>
  <c r="BG788" i="1"/>
  <c r="BG789" i="1"/>
  <c r="BG790" i="1"/>
  <c r="BG791" i="1"/>
  <c r="BG792" i="1"/>
  <c r="BG793" i="1"/>
  <c r="BG794" i="1"/>
  <c r="BG795" i="1"/>
  <c r="BG796" i="1"/>
  <c r="BG797" i="1"/>
  <c r="BG798" i="1"/>
  <c r="BG799" i="1"/>
  <c r="BG800" i="1"/>
  <c r="BG801" i="1"/>
  <c r="BG802" i="1"/>
  <c r="BG803" i="1"/>
  <c r="BG804" i="1"/>
  <c r="BG805" i="1"/>
  <c r="BG806" i="1"/>
  <c r="BG807" i="1"/>
  <c r="BG808" i="1"/>
  <c r="BG809" i="1"/>
  <c r="BG810" i="1"/>
  <c r="BG811" i="1"/>
  <c r="BG812" i="1"/>
  <c r="BG813" i="1"/>
  <c r="BG814" i="1"/>
  <c r="BG815" i="1"/>
  <c r="BG816" i="1"/>
  <c r="BG817" i="1"/>
  <c r="BG818" i="1"/>
  <c r="BG819" i="1"/>
  <c r="BG820" i="1"/>
  <c r="BG821" i="1"/>
  <c r="BG822" i="1"/>
  <c r="BG823" i="1"/>
  <c r="BG824" i="1"/>
  <c r="BG825" i="1"/>
  <c r="BG826" i="1"/>
  <c r="BG827" i="1"/>
  <c r="BG828" i="1"/>
  <c r="BG829" i="1"/>
  <c r="BG830" i="1"/>
  <c r="BG831" i="1"/>
  <c r="BG832" i="1"/>
  <c r="BG833" i="1"/>
  <c r="BG834" i="1"/>
  <c r="BG835" i="1"/>
  <c r="BG836" i="1"/>
  <c r="BG837" i="1"/>
  <c r="BG838" i="1"/>
  <c r="BG839" i="1"/>
  <c r="BG840" i="1"/>
  <c r="BG841" i="1"/>
  <c r="BG842" i="1"/>
  <c r="BG843" i="1"/>
  <c r="BG844" i="1"/>
  <c r="BG845" i="1"/>
  <c r="BG846" i="1"/>
  <c r="BG847" i="1"/>
  <c r="BG848" i="1"/>
  <c r="BG849" i="1"/>
  <c r="BG850" i="1"/>
  <c r="BG851" i="1"/>
  <c r="BG852" i="1"/>
  <c r="BG853" i="1"/>
  <c r="BG854" i="1"/>
  <c r="BG855" i="1"/>
  <c r="BG856" i="1"/>
  <c r="BG857" i="1"/>
  <c r="BG858" i="1"/>
  <c r="BG859" i="1"/>
  <c r="BG860" i="1"/>
  <c r="BG861" i="1"/>
  <c r="BG862" i="1"/>
  <c r="BG863" i="1"/>
  <c r="BG864" i="1"/>
  <c r="BG865" i="1"/>
  <c r="BG866" i="1"/>
  <c r="BG867" i="1"/>
  <c r="BG868" i="1"/>
  <c r="BG869" i="1"/>
  <c r="BG870" i="1"/>
  <c r="BG871" i="1"/>
  <c r="BG872" i="1"/>
  <c r="BG873" i="1"/>
  <c r="BG874" i="1"/>
  <c r="BG875" i="1"/>
  <c r="BG876" i="1"/>
  <c r="BG877" i="1"/>
  <c r="BG878" i="1"/>
  <c r="BG879" i="1"/>
  <c r="BG880" i="1"/>
  <c r="BG881" i="1"/>
  <c r="BG882" i="1"/>
  <c r="BG883" i="1"/>
  <c r="BG884" i="1"/>
  <c r="BG885" i="1"/>
  <c r="BG886" i="1"/>
  <c r="BG887" i="1"/>
  <c r="BG888" i="1"/>
  <c r="BG889" i="1"/>
  <c r="BG890" i="1"/>
  <c r="BG891" i="1"/>
  <c r="BG892" i="1"/>
  <c r="BG893" i="1"/>
  <c r="BG894" i="1"/>
  <c r="BG895" i="1"/>
  <c r="BG896" i="1"/>
  <c r="BG897" i="1"/>
  <c r="BG898" i="1"/>
  <c r="BG899" i="1"/>
  <c r="BG900" i="1"/>
  <c r="BG901" i="1"/>
  <c r="BG902" i="1"/>
  <c r="BG903" i="1"/>
  <c r="BG904" i="1"/>
  <c r="BG905" i="1"/>
  <c r="BG906" i="1"/>
  <c r="BG907" i="1"/>
  <c r="BG908" i="1"/>
  <c r="BG909" i="1"/>
  <c r="BG910" i="1"/>
  <c r="BG911" i="1"/>
  <c r="BG912" i="1"/>
  <c r="BG913" i="1"/>
  <c r="BG914" i="1"/>
  <c r="BG915" i="1"/>
  <c r="BG916" i="1"/>
  <c r="BG917" i="1"/>
  <c r="BG918" i="1"/>
  <c r="BG919" i="1"/>
  <c r="BG920" i="1"/>
  <c r="BG921" i="1"/>
  <c r="BG922" i="1"/>
  <c r="BG923" i="1"/>
  <c r="BG924" i="1"/>
  <c r="BG925" i="1"/>
  <c r="BG926" i="1"/>
  <c r="BG927" i="1"/>
  <c r="BG928" i="1"/>
  <c r="BG929" i="1"/>
  <c r="BG930" i="1"/>
  <c r="BG931" i="1"/>
  <c r="BG932" i="1"/>
  <c r="BG933" i="1"/>
  <c r="BG934" i="1"/>
  <c r="BG935" i="1"/>
  <c r="BG936" i="1"/>
  <c r="BG937" i="1"/>
  <c r="BG938" i="1"/>
  <c r="BG939" i="1"/>
  <c r="BG940" i="1"/>
  <c r="BG941" i="1"/>
  <c r="BG942" i="1"/>
  <c r="BG943" i="1"/>
  <c r="BG944" i="1"/>
  <c r="BG945" i="1"/>
  <c r="BG946" i="1"/>
  <c r="BG947" i="1"/>
  <c r="BG948" i="1"/>
  <c r="BG949" i="1"/>
  <c r="BG950" i="1"/>
  <c r="BG951" i="1"/>
  <c r="BG952" i="1"/>
  <c r="BG953" i="1"/>
  <c r="BG954" i="1"/>
  <c r="BG955" i="1"/>
  <c r="BG956" i="1"/>
  <c r="BG957" i="1"/>
  <c r="BG958" i="1"/>
  <c r="BG959" i="1"/>
  <c r="BG960" i="1"/>
  <c r="BG961" i="1"/>
  <c r="BG962" i="1"/>
  <c r="BG963" i="1"/>
  <c r="BG964" i="1"/>
  <c r="BG965" i="1"/>
  <c r="BG966" i="1"/>
  <c r="BG967" i="1"/>
  <c r="BG968" i="1"/>
  <c r="BG969" i="1"/>
  <c r="BG970" i="1"/>
  <c r="BG971" i="1"/>
  <c r="BG972" i="1"/>
  <c r="BG973" i="1"/>
  <c r="BG974" i="1"/>
  <c r="BG975" i="1"/>
  <c r="BG976" i="1"/>
  <c r="BG977" i="1"/>
  <c r="BG978" i="1"/>
  <c r="BG979" i="1"/>
  <c r="BG980" i="1"/>
  <c r="BG981" i="1"/>
  <c r="BG982" i="1"/>
  <c r="BG983" i="1"/>
  <c r="BG984" i="1"/>
  <c r="BG985" i="1"/>
  <c r="BG986" i="1"/>
  <c r="BG987" i="1"/>
  <c r="BG988" i="1"/>
  <c r="BG989" i="1"/>
  <c r="BG990" i="1"/>
  <c r="BG991" i="1"/>
  <c r="BG992" i="1"/>
  <c r="BG993" i="1"/>
  <c r="BG994" i="1"/>
  <c r="BG995" i="1"/>
  <c r="BG996" i="1"/>
  <c r="BG997" i="1"/>
  <c r="BG998" i="1"/>
  <c r="BG999" i="1"/>
  <c r="BG1000" i="1"/>
  <c r="BG1001" i="1"/>
  <c r="BG1002" i="1"/>
  <c r="BG1003" i="1"/>
  <c r="BG1004" i="1"/>
  <c r="BG1005" i="1"/>
  <c r="BG1006" i="1"/>
  <c r="BG1007" i="1"/>
  <c r="BG1008" i="1"/>
  <c r="BG1009" i="1"/>
  <c r="BG1010" i="1"/>
  <c r="BG1011" i="1"/>
  <c r="BG1012" i="1"/>
  <c r="BG1013" i="1"/>
  <c r="BG1014" i="1"/>
  <c r="BG1015" i="1"/>
  <c r="BG1016" i="1"/>
  <c r="BG1017" i="1"/>
  <c r="BG1018" i="1"/>
  <c r="BG1019" i="1"/>
  <c r="BG1020" i="1"/>
  <c r="BG1021" i="1"/>
  <c r="BG1022" i="1"/>
  <c r="BG1023" i="1"/>
  <c r="BG1024" i="1"/>
  <c r="BG1025" i="1"/>
  <c r="BG1026" i="1"/>
  <c r="BG1027" i="1"/>
  <c r="BG1028" i="1"/>
  <c r="BG1029" i="1"/>
  <c r="BG1030" i="1"/>
  <c r="BG1031" i="1"/>
  <c r="BG1032" i="1"/>
  <c r="BG1033" i="1"/>
  <c r="BG1034" i="1"/>
  <c r="BG1035" i="1"/>
  <c r="BG1036" i="1"/>
  <c r="BG1037" i="1"/>
  <c r="BG1038" i="1"/>
  <c r="BG1039" i="1"/>
  <c r="BG1040" i="1"/>
  <c r="BG1041" i="1"/>
  <c r="BG1042" i="1"/>
  <c r="BG1043" i="1"/>
  <c r="BG1044" i="1"/>
  <c r="BG1045" i="1"/>
  <c r="BG1046" i="1"/>
  <c r="BG1047" i="1"/>
  <c r="BG1048" i="1"/>
  <c r="BG1049" i="1"/>
  <c r="BG1050" i="1"/>
  <c r="BG1051" i="1"/>
  <c r="BG1052" i="1"/>
  <c r="BG1053" i="1"/>
  <c r="BG1054" i="1"/>
  <c r="BG1055" i="1"/>
  <c r="BG1056" i="1"/>
  <c r="BG1057" i="1"/>
  <c r="BG1058" i="1"/>
  <c r="BG1059" i="1"/>
  <c r="BG1060" i="1"/>
  <c r="BG1061" i="1"/>
  <c r="BG1062" i="1"/>
  <c r="BG1063" i="1"/>
  <c r="BG1064" i="1"/>
  <c r="BG1065" i="1"/>
  <c r="BG1066" i="1"/>
  <c r="BG1067" i="1"/>
  <c r="BG1068" i="1"/>
  <c r="BG1069" i="1"/>
  <c r="BG1070" i="1"/>
  <c r="BG1071" i="1"/>
  <c r="BG1072" i="1"/>
  <c r="BG1073" i="1"/>
  <c r="BG1074" i="1"/>
  <c r="BG1075" i="1"/>
  <c r="BG1076" i="1"/>
  <c r="BG1077" i="1"/>
  <c r="BG1078" i="1"/>
  <c r="BG1079" i="1"/>
  <c r="BG1080" i="1"/>
  <c r="BG1081" i="1"/>
  <c r="BG1082" i="1"/>
  <c r="BG1083" i="1"/>
  <c r="BG1084" i="1"/>
  <c r="BG1085" i="1"/>
  <c r="BG1086" i="1"/>
  <c r="BG1087" i="1"/>
  <c r="BG1088" i="1"/>
  <c r="BG1089" i="1"/>
  <c r="BG1090" i="1"/>
  <c r="BG1091" i="1"/>
  <c r="BG1092" i="1"/>
  <c r="BG1093" i="1"/>
  <c r="BG1094" i="1"/>
  <c r="BG1095" i="1"/>
  <c r="BG1096" i="1"/>
  <c r="BG1097" i="1"/>
  <c r="BG1098" i="1"/>
  <c r="BG1099" i="1"/>
  <c r="BG1100" i="1"/>
  <c r="BG1101" i="1"/>
  <c r="BG1102" i="1"/>
  <c r="BG1103" i="1"/>
  <c r="BG1104" i="1"/>
  <c r="BG1105" i="1"/>
  <c r="BG1106" i="1"/>
  <c r="BG1107" i="1"/>
  <c r="BG1108" i="1"/>
  <c r="BG1109" i="1"/>
  <c r="BG1110" i="1"/>
  <c r="BG1111" i="1"/>
  <c r="BG1112" i="1"/>
  <c r="BG1113" i="1"/>
  <c r="BG1114" i="1"/>
  <c r="BG1115" i="1"/>
  <c r="BG1116" i="1"/>
  <c r="BG1117" i="1"/>
  <c r="BG1118" i="1"/>
  <c r="BG1119" i="1"/>
  <c r="BG1120" i="1"/>
  <c r="BG1121" i="1"/>
  <c r="BG1122" i="1"/>
  <c r="BG1123" i="1"/>
  <c r="BG1124" i="1"/>
  <c r="BG1125" i="1"/>
  <c r="BG1126" i="1"/>
  <c r="BG1127" i="1"/>
  <c r="BG1128" i="1"/>
  <c r="BG1129" i="1"/>
  <c r="BG1130" i="1"/>
  <c r="BG1131" i="1"/>
  <c r="BG1132" i="1"/>
  <c r="BG1133" i="1"/>
  <c r="BG1134" i="1"/>
  <c r="BG1135" i="1"/>
  <c r="BG1136" i="1"/>
  <c r="BG1137" i="1"/>
  <c r="BG1138" i="1"/>
  <c r="BG1139" i="1"/>
  <c r="BG1140" i="1"/>
  <c r="BG1141" i="1"/>
  <c r="BG1142" i="1"/>
  <c r="BG1143" i="1"/>
  <c r="BG1144" i="1"/>
  <c r="BG1145" i="1"/>
  <c r="BG1146" i="1"/>
  <c r="BG1147" i="1"/>
  <c r="BG1148" i="1"/>
  <c r="BG1149" i="1"/>
  <c r="BG1150" i="1"/>
  <c r="BG1151" i="1"/>
  <c r="BG1152" i="1"/>
  <c r="BG1153" i="1"/>
  <c r="BG1154" i="1"/>
  <c r="BG1155" i="1"/>
  <c r="BG1156" i="1"/>
  <c r="BG1157" i="1"/>
  <c r="BG1158" i="1"/>
  <c r="BG1159" i="1"/>
  <c r="BG1160" i="1"/>
  <c r="BG1161" i="1"/>
  <c r="BG1162" i="1"/>
  <c r="BG1163" i="1"/>
  <c r="BG1164" i="1"/>
  <c r="BG1165" i="1"/>
  <c r="BG1166" i="1"/>
  <c r="BG1167" i="1"/>
  <c r="BG1168" i="1"/>
  <c r="BG1169" i="1"/>
  <c r="BG1170" i="1"/>
  <c r="BG1171" i="1"/>
  <c r="BG1172" i="1"/>
  <c r="BG1173" i="1"/>
  <c r="BG1174" i="1"/>
  <c r="BG1175" i="1"/>
  <c r="BG1176" i="1"/>
  <c r="BG1177" i="1"/>
  <c r="BG1178" i="1"/>
  <c r="BG1179" i="1"/>
  <c r="BG1180" i="1"/>
  <c r="BG1181" i="1"/>
  <c r="BG1182" i="1"/>
  <c r="BG1183" i="1"/>
  <c r="BG1184" i="1"/>
  <c r="BG1185" i="1"/>
  <c r="BG1186" i="1"/>
  <c r="BG1187" i="1"/>
  <c r="BG1188" i="1"/>
  <c r="BG1189" i="1"/>
  <c r="BG1190" i="1"/>
  <c r="BG1191" i="1"/>
  <c r="BG1192" i="1"/>
  <c r="BG1193" i="1"/>
  <c r="BG1194" i="1"/>
  <c r="BG1195" i="1"/>
  <c r="BG1196" i="1"/>
  <c r="BG1197" i="1"/>
  <c r="BG1198" i="1"/>
  <c r="BG1199" i="1"/>
  <c r="BG1200" i="1"/>
  <c r="BG1201" i="1"/>
  <c r="BG1202" i="1"/>
  <c r="BG1203" i="1"/>
  <c r="BG1204" i="1"/>
  <c r="BG1205" i="1"/>
  <c r="BG1206" i="1"/>
  <c r="BG1207" i="1"/>
  <c r="BG1208" i="1"/>
  <c r="BG1209" i="1"/>
  <c r="BG1210" i="1"/>
  <c r="BG1211" i="1"/>
  <c r="BG1212" i="1"/>
  <c r="BG1213" i="1"/>
  <c r="BG1214" i="1"/>
  <c r="BG1215" i="1"/>
  <c r="BG1216" i="1"/>
  <c r="BG1217" i="1"/>
  <c r="BG1218" i="1"/>
  <c r="BG1219" i="1"/>
  <c r="BG1220" i="1"/>
  <c r="BG1221" i="1"/>
  <c r="BG1222" i="1"/>
  <c r="BG1223" i="1"/>
  <c r="BG1224" i="1"/>
  <c r="BG1225" i="1"/>
  <c r="BG1226" i="1"/>
  <c r="BG1227" i="1"/>
  <c r="BG1228" i="1"/>
  <c r="BG1229" i="1"/>
  <c r="BG1230" i="1"/>
  <c r="BG1231" i="1"/>
  <c r="BG1232" i="1"/>
  <c r="BG1233" i="1"/>
  <c r="BG1234" i="1"/>
  <c r="BG1235" i="1"/>
  <c r="BG1236" i="1"/>
  <c r="BG1237" i="1"/>
  <c r="BG1238" i="1"/>
  <c r="BG1239" i="1"/>
  <c r="BG1240" i="1"/>
  <c r="BG1241" i="1"/>
  <c r="BG1242" i="1"/>
  <c r="BG1243" i="1"/>
  <c r="BG1244" i="1"/>
  <c r="BG1245" i="1"/>
  <c r="BG1246" i="1"/>
  <c r="BG1247" i="1"/>
  <c r="BG1248" i="1"/>
  <c r="BG1249" i="1"/>
  <c r="BG1250" i="1"/>
  <c r="BG1251" i="1"/>
  <c r="BG1252" i="1"/>
  <c r="BG1253" i="1"/>
  <c r="BG1254" i="1"/>
  <c r="BG1255" i="1"/>
  <c r="BG1256" i="1"/>
  <c r="BG1257" i="1"/>
  <c r="BG1258" i="1"/>
  <c r="BG1259" i="1"/>
  <c r="BG1260" i="1"/>
  <c r="BG1261" i="1"/>
  <c r="BG1262" i="1"/>
  <c r="BG1263" i="1"/>
  <c r="BG1264" i="1"/>
  <c r="BG1265" i="1"/>
  <c r="BG1266" i="1"/>
  <c r="BG1267" i="1"/>
  <c r="BG1268" i="1"/>
  <c r="BG1269" i="1"/>
  <c r="BG1270" i="1"/>
  <c r="BG1271" i="1"/>
  <c r="BG1272" i="1"/>
  <c r="BG1273" i="1"/>
  <c r="BG1274" i="1"/>
  <c r="BG1275" i="1"/>
  <c r="BG1276" i="1"/>
  <c r="BG1277" i="1"/>
  <c r="BG1278" i="1"/>
  <c r="BG1279" i="1"/>
  <c r="BG1280" i="1"/>
  <c r="BG1281" i="1"/>
  <c r="BG1282" i="1"/>
  <c r="BG1283" i="1"/>
  <c r="BG1284" i="1"/>
  <c r="BG1285" i="1"/>
  <c r="BG1286" i="1"/>
  <c r="BG1287" i="1"/>
  <c r="BG1288" i="1"/>
  <c r="BG1289" i="1"/>
  <c r="BG1290" i="1"/>
  <c r="BG1291" i="1"/>
  <c r="BG1292" i="1"/>
  <c r="BG1293" i="1"/>
  <c r="BG1294" i="1"/>
  <c r="BG1295" i="1"/>
  <c r="BG1296" i="1"/>
  <c r="BG1297" i="1"/>
  <c r="BG1298" i="1"/>
  <c r="BG1299" i="1"/>
  <c r="BG1300" i="1"/>
  <c r="BG1301" i="1"/>
  <c r="BG1302" i="1"/>
  <c r="BG1303" i="1"/>
  <c r="BG1304" i="1"/>
  <c r="BG1305" i="1"/>
  <c r="BG1306" i="1"/>
  <c r="BG1307" i="1"/>
  <c r="BG1308" i="1"/>
  <c r="BG1309" i="1"/>
  <c r="BG1310" i="1"/>
  <c r="BG1311" i="1"/>
  <c r="BG1312" i="1"/>
  <c r="BG1313" i="1"/>
  <c r="BG1314" i="1"/>
  <c r="BG1315" i="1"/>
  <c r="BG1316" i="1"/>
  <c r="BG1317" i="1"/>
  <c r="BG1318" i="1"/>
  <c r="BG1319" i="1"/>
  <c r="BG1320" i="1"/>
  <c r="BG1321" i="1"/>
  <c r="BG1322" i="1"/>
  <c r="BG1323" i="1"/>
  <c r="BG1324" i="1"/>
  <c r="BG1325" i="1"/>
  <c r="BG1326" i="1"/>
  <c r="BG1327" i="1"/>
  <c r="BG1328" i="1"/>
  <c r="BG1329" i="1"/>
  <c r="BG1330" i="1"/>
  <c r="BG1331" i="1"/>
  <c r="BG1332" i="1"/>
  <c r="BG1333" i="1"/>
  <c r="BG1334" i="1"/>
  <c r="BG1335" i="1"/>
  <c r="BG1336" i="1"/>
  <c r="BG1337" i="1"/>
  <c r="BG1338" i="1"/>
  <c r="BG1339" i="1"/>
  <c r="BG1340" i="1"/>
  <c r="BG1341" i="1"/>
  <c r="BG1342" i="1"/>
  <c r="BG1343" i="1"/>
  <c r="BG1344" i="1"/>
  <c r="BG1345" i="1"/>
  <c r="BG1346" i="1"/>
  <c r="BG1347" i="1"/>
  <c r="BG1348" i="1"/>
  <c r="BG1349" i="1"/>
  <c r="BG1350" i="1"/>
  <c r="BG1351" i="1"/>
  <c r="BG1352" i="1"/>
  <c r="BG1353" i="1"/>
  <c r="BG1354" i="1"/>
  <c r="BG1355" i="1"/>
  <c r="BG1356" i="1"/>
  <c r="BG1357" i="1"/>
  <c r="BG1358" i="1"/>
  <c r="BG1359" i="1"/>
  <c r="BG1360" i="1"/>
  <c r="BG1361" i="1"/>
  <c r="BG1362" i="1"/>
  <c r="BG1363" i="1"/>
  <c r="BG1364" i="1"/>
  <c r="BG1365" i="1"/>
  <c r="BG1366" i="1"/>
  <c r="BG1367" i="1"/>
  <c r="BG1368" i="1"/>
  <c r="BG1369" i="1"/>
  <c r="BG1370" i="1"/>
  <c r="BG1371" i="1"/>
  <c r="BG1372" i="1"/>
  <c r="BG1373" i="1"/>
  <c r="BG1374" i="1"/>
  <c r="BG1375" i="1"/>
  <c r="BG1376" i="1"/>
  <c r="BG1377" i="1"/>
  <c r="BG1378" i="1"/>
  <c r="BG1379" i="1"/>
  <c r="BG1380" i="1"/>
  <c r="BG1381" i="1"/>
  <c r="BG1382" i="1"/>
  <c r="BG1383" i="1"/>
  <c r="BG1384" i="1"/>
  <c r="BG1385" i="1"/>
  <c r="BG1386" i="1"/>
  <c r="BG1387" i="1"/>
  <c r="BG1388" i="1"/>
  <c r="BG1389" i="1"/>
  <c r="BG1390" i="1"/>
  <c r="BG1391" i="1"/>
  <c r="BG1392" i="1"/>
  <c r="BG1393" i="1"/>
  <c r="BG1394" i="1"/>
  <c r="BG1395" i="1"/>
  <c r="BG1396" i="1"/>
  <c r="BG1397" i="1"/>
  <c r="BG1398" i="1"/>
  <c r="BG1399" i="1"/>
  <c r="BG1400" i="1"/>
  <c r="BG1401" i="1"/>
  <c r="BG1402" i="1"/>
  <c r="BG1403" i="1"/>
  <c r="BG1404" i="1"/>
  <c r="BG1405" i="1"/>
  <c r="BG1406" i="1"/>
  <c r="BG1407" i="1"/>
  <c r="BG1408" i="1"/>
  <c r="BG1409" i="1"/>
  <c r="BG1410" i="1"/>
  <c r="BG1411" i="1"/>
  <c r="BG1412" i="1"/>
  <c r="BG1413" i="1"/>
  <c r="BG1414" i="1"/>
  <c r="BG1415" i="1"/>
  <c r="BG1416" i="1"/>
  <c r="BG1417" i="1"/>
  <c r="BG1418" i="1"/>
  <c r="BG1419" i="1"/>
  <c r="BG1420" i="1"/>
  <c r="BG1421" i="1"/>
  <c r="BG1422" i="1"/>
  <c r="BG1423" i="1"/>
  <c r="BG1424" i="1"/>
  <c r="BG1425" i="1"/>
  <c r="BG1426" i="1"/>
  <c r="BG1427" i="1"/>
  <c r="BG1428" i="1"/>
  <c r="BG1429" i="1"/>
  <c r="BG1430" i="1"/>
  <c r="BG1431" i="1"/>
  <c r="BG1432" i="1"/>
  <c r="BG1433" i="1"/>
  <c r="BG1434" i="1"/>
  <c r="BG1435" i="1"/>
  <c r="BG1436" i="1"/>
  <c r="BG1437" i="1"/>
  <c r="BG1438" i="1"/>
  <c r="BG1439" i="1"/>
  <c r="BG1440" i="1"/>
  <c r="BG1441" i="1"/>
  <c r="BG1442" i="1"/>
  <c r="BG1443" i="1"/>
  <c r="BG1444" i="1"/>
  <c r="BG1445" i="1"/>
  <c r="BG1446" i="1"/>
  <c r="BG1447" i="1"/>
  <c r="BG1448" i="1"/>
  <c r="BG1449" i="1"/>
  <c r="BG1450" i="1"/>
  <c r="BG1451" i="1"/>
  <c r="BG1452" i="1"/>
  <c r="BG1453" i="1"/>
  <c r="BG1454" i="1"/>
  <c r="BG1455" i="1"/>
  <c r="BG1456" i="1"/>
  <c r="BG1457" i="1"/>
  <c r="BG1458" i="1"/>
  <c r="BG1459" i="1"/>
  <c r="BG1460" i="1"/>
  <c r="BG1461" i="1"/>
  <c r="BG1462" i="1"/>
  <c r="BG1463" i="1"/>
  <c r="BG1464" i="1"/>
  <c r="BG1465" i="1"/>
  <c r="BG1466" i="1"/>
  <c r="BG1467" i="1"/>
  <c r="BG1468" i="1"/>
  <c r="BG1469" i="1"/>
  <c r="BG1470" i="1"/>
  <c r="BG1471" i="1"/>
  <c r="BG1472" i="1"/>
  <c r="BG1473" i="1"/>
  <c r="BG1474" i="1"/>
  <c r="BG1475" i="1"/>
  <c r="BG1476" i="1"/>
  <c r="BG1477" i="1"/>
  <c r="BG1478" i="1"/>
  <c r="BG1479" i="1"/>
  <c r="BG1480" i="1"/>
  <c r="BG1481" i="1"/>
  <c r="BG1482" i="1"/>
  <c r="BG1483" i="1"/>
  <c r="BG1484" i="1"/>
  <c r="BG1485" i="1"/>
  <c r="BG1486" i="1"/>
  <c r="BG1487" i="1"/>
  <c r="BG1488" i="1"/>
  <c r="BG1489" i="1"/>
  <c r="BG1490" i="1"/>
  <c r="BG1491" i="1"/>
  <c r="BG1492" i="1"/>
  <c r="BG1493" i="1"/>
  <c r="BG1494" i="1"/>
  <c r="BG1495" i="1"/>
  <c r="BG1496" i="1"/>
  <c r="BG1497" i="1"/>
  <c r="BG1498" i="1"/>
  <c r="BG1499" i="1"/>
  <c r="BG1500" i="1"/>
  <c r="BG1501" i="1"/>
  <c r="BG1502" i="1"/>
  <c r="BG1503" i="1"/>
  <c r="BG1504" i="1"/>
  <c r="BG1505" i="1"/>
  <c r="BG1506" i="1"/>
  <c r="BG1507" i="1"/>
  <c r="BG1508" i="1"/>
  <c r="BG1509" i="1"/>
  <c r="BG1510" i="1"/>
  <c r="BG1511" i="1"/>
  <c r="BG1512" i="1"/>
  <c r="BG1513" i="1"/>
  <c r="BG1514" i="1"/>
  <c r="BG1515" i="1"/>
  <c r="BG1516" i="1"/>
  <c r="BG1517" i="1"/>
  <c r="BG1518" i="1"/>
  <c r="BG1519" i="1"/>
  <c r="BG1520" i="1"/>
  <c r="BG1521" i="1"/>
  <c r="BG1522" i="1"/>
  <c r="BG1523" i="1"/>
  <c r="BG1524" i="1"/>
  <c r="BG1525" i="1"/>
  <c r="BG1526" i="1"/>
  <c r="BG1527" i="1"/>
  <c r="BG1528" i="1"/>
  <c r="BG1529" i="1"/>
  <c r="BG1530" i="1"/>
  <c r="BG1531" i="1"/>
  <c r="BG1532" i="1"/>
  <c r="BG1533" i="1"/>
  <c r="BG1534" i="1"/>
  <c r="BG1535" i="1"/>
  <c r="BG1536" i="1"/>
  <c r="BG1537" i="1"/>
  <c r="BG1538" i="1"/>
  <c r="BG1539" i="1"/>
  <c r="BG1540" i="1"/>
  <c r="BG1541" i="1"/>
  <c r="BG1542" i="1"/>
  <c r="BG1543" i="1"/>
  <c r="BG1544" i="1"/>
  <c r="BG1545" i="1"/>
  <c r="BG1546" i="1"/>
  <c r="BG1547" i="1"/>
  <c r="BG1548" i="1"/>
  <c r="BG1549" i="1"/>
  <c r="BI2" i="1"/>
  <c r="AP2" i="1"/>
  <c r="BG2" i="1"/>
  <c r="AN2" i="1"/>
  <c r="BH2" i="1"/>
  <c r="BJ2" i="1"/>
  <c r="BK2" i="1"/>
  <c r="AQ2" i="1"/>
  <c r="BL3" i="1"/>
  <c r="BL4" i="1"/>
  <c r="BL5" i="1"/>
  <c r="BL6" i="1"/>
  <c r="BL7" i="1"/>
  <c r="BL8" i="1"/>
  <c r="BL9" i="1"/>
  <c r="BL10" i="1"/>
  <c r="BL11" i="1"/>
  <c r="BL12" i="1"/>
  <c r="BL13" i="1"/>
  <c r="BL14" i="1"/>
  <c r="BL15" i="1"/>
  <c r="BL16" i="1"/>
  <c r="BL17" i="1"/>
  <c r="BL18" i="1"/>
  <c r="BL19" i="1"/>
  <c r="BL20" i="1"/>
  <c r="BL21" i="1"/>
  <c r="BL22" i="1"/>
  <c r="BL23" i="1"/>
  <c r="BL24" i="1"/>
  <c r="BL25" i="1"/>
  <c r="BL26" i="1"/>
  <c r="BL27" i="1"/>
  <c r="BL28" i="1"/>
  <c r="BL29" i="1"/>
  <c r="BL30" i="1"/>
  <c r="BL31" i="1"/>
  <c r="BL32" i="1"/>
  <c r="BL33" i="1"/>
  <c r="BL34" i="1"/>
  <c r="BL35" i="1"/>
  <c r="BL36" i="1"/>
  <c r="BL37" i="1"/>
  <c r="BL38" i="1"/>
  <c r="BL39" i="1"/>
  <c r="BL40" i="1"/>
  <c r="BL41" i="1"/>
  <c r="BL42" i="1"/>
  <c r="BL43" i="1"/>
  <c r="BL44" i="1"/>
  <c r="BL45" i="1"/>
  <c r="BL46" i="1"/>
  <c r="BL47" i="1"/>
  <c r="BL48" i="1"/>
  <c r="BL49" i="1"/>
  <c r="BL50" i="1"/>
  <c r="BL51" i="1"/>
  <c r="BL52" i="1"/>
  <c r="BL53" i="1"/>
  <c r="BL54" i="1"/>
  <c r="BL55" i="1"/>
  <c r="BL56" i="1"/>
  <c r="BL57" i="1"/>
  <c r="BL58" i="1"/>
  <c r="BL59" i="1"/>
  <c r="BL60" i="1"/>
  <c r="BL61" i="1"/>
  <c r="BL62" i="1"/>
  <c r="BL63" i="1"/>
  <c r="BL64" i="1"/>
  <c r="BL65" i="1"/>
  <c r="BL66" i="1"/>
  <c r="BL67" i="1"/>
  <c r="BL68" i="1"/>
  <c r="BL69" i="1"/>
  <c r="BL70" i="1"/>
  <c r="BL71" i="1"/>
  <c r="BL72" i="1"/>
  <c r="BL73" i="1"/>
  <c r="BL74" i="1"/>
  <c r="BL75" i="1"/>
  <c r="BL76" i="1"/>
  <c r="BL77" i="1"/>
  <c r="BL78" i="1"/>
  <c r="BL79" i="1"/>
  <c r="BL80" i="1"/>
  <c r="BL81" i="1"/>
  <c r="BL82" i="1"/>
  <c r="BL83" i="1"/>
  <c r="BL84" i="1"/>
  <c r="BL85" i="1"/>
  <c r="BL86" i="1"/>
  <c r="BL87" i="1"/>
  <c r="BL88" i="1"/>
  <c r="BL89" i="1"/>
  <c r="BL90" i="1"/>
  <c r="BL91" i="1"/>
  <c r="BL92" i="1"/>
  <c r="BL93" i="1"/>
  <c r="BL94" i="1"/>
  <c r="BL95" i="1"/>
  <c r="BL96" i="1"/>
  <c r="BL97" i="1"/>
  <c r="BL98" i="1"/>
  <c r="BL99" i="1"/>
  <c r="BL100" i="1"/>
  <c r="BL101" i="1"/>
  <c r="BL102" i="1"/>
  <c r="BL103" i="1"/>
  <c r="BL104" i="1"/>
  <c r="BL105" i="1"/>
  <c r="BL106" i="1"/>
  <c r="BL107" i="1"/>
  <c r="BL108" i="1"/>
  <c r="BL109" i="1"/>
  <c r="BL110" i="1"/>
  <c r="BL111" i="1"/>
  <c r="BL112" i="1"/>
  <c r="BL113" i="1"/>
  <c r="BL114" i="1"/>
  <c r="BL115" i="1"/>
  <c r="BL116" i="1"/>
  <c r="BL117" i="1"/>
  <c r="BL118" i="1"/>
  <c r="BL119" i="1"/>
  <c r="BL120" i="1"/>
  <c r="BL121" i="1"/>
  <c r="BL122" i="1"/>
  <c r="BL123" i="1"/>
  <c r="BL124" i="1"/>
  <c r="BL125" i="1"/>
  <c r="BL126" i="1"/>
  <c r="BL127" i="1"/>
  <c r="BL128" i="1"/>
  <c r="BL129" i="1"/>
  <c r="BL130" i="1"/>
  <c r="BL131" i="1"/>
  <c r="BL132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4" i="1"/>
  <c r="BL155" i="1"/>
  <c r="BL156" i="1"/>
  <c r="BL157" i="1"/>
  <c r="BL158" i="1"/>
  <c r="BL159" i="1"/>
  <c r="BL160" i="1"/>
  <c r="BL161" i="1"/>
  <c r="BL162" i="1"/>
  <c r="BL163" i="1"/>
  <c r="BL164" i="1"/>
  <c r="BL165" i="1"/>
  <c r="BL166" i="1"/>
  <c r="BL167" i="1"/>
  <c r="BL168" i="1"/>
  <c r="BL169" i="1"/>
  <c r="BL170" i="1"/>
  <c r="BL171" i="1"/>
  <c r="BL172" i="1"/>
  <c r="BL173" i="1"/>
  <c r="BL174" i="1"/>
  <c r="BL175" i="1"/>
  <c r="BL176" i="1"/>
  <c r="BL177" i="1"/>
  <c r="BL178" i="1"/>
  <c r="BL179" i="1"/>
  <c r="BL180" i="1"/>
  <c r="BL181" i="1"/>
  <c r="BL182" i="1"/>
  <c r="BL183" i="1"/>
  <c r="BL184" i="1"/>
  <c r="BL185" i="1"/>
  <c r="BL186" i="1"/>
  <c r="BL187" i="1"/>
  <c r="BL188" i="1"/>
  <c r="BL189" i="1"/>
  <c r="BL190" i="1"/>
  <c r="BL191" i="1"/>
  <c r="BL192" i="1"/>
  <c r="BL193" i="1"/>
  <c r="BL194" i="1"/>
  <c r="BL195" i="1"/>
  <c r="BL196" i="1"/>
  <c r="BL197" i="1"/>
  <c r="BL198" i="1"/>
  <c r="BL199" i="1"/>
  <c r="BL200" i="1"/>
  <c r="BL201" i="1"/>
  <c r="BL202" i="1"/>
  <c r="BL203" i="1"/>
  <c r="BL204" i="1"/>
  <c r="BL205" i="1"/>
  <c r="BL206" i="1"/>
  <c r="BL207" i="1"/>
  <c r="BL208" i="1"/>
  <c r="BL209" i="1"/>
  <c r="BL210" i="1"/>
  <c r="BL211" i="1"/>
  <c r="BL212" i="1"/>
  <c r="BL213" i="1"/>
  <c r="BL214" i="1"/>
  <c r="BL215" i="1"/>
  <c r="BL216" i="1"/>
  <c r="BL217" i="1"/>
  <c r="BL218" i="1"/>
  <c r="BL219" i="1"/>
  <c r="BL220" i="1"/>
  <c r="BL221" i="1"/>
  <c r="BL222" i="1"/>
  <c r="BL223" i="1"/>
  <c r="BL224" i="1"/>
  <c r="BL225" i="1"/>
  <c r="BL226" i="1"/>
  <c r="BL227" i="1"/>
  <c r="BL228" i="1"/>
  <c r="BL229" i="1"/>
  <c r="BL230" i="1"/>
  <c r="BL231" i="1"/>
  <c r="BL232" i="1"/>
  <c r="BL233" i="1"/>
  <c r="BL234" i="1"/>
  <c r="BL235" i="1"/>
  <c r="BL236" i="1"/>
  <c r="BL237" i="1"/>
  <c r="BL238" i="1"/>
  <c r="BL239" i="1"/>
  <c r="BL240" i="1"/>
  <c r="BL241" i="1"/>
  <c r="BL242" i="1"/>
  <c r="BL243" i="1"/>
  <c r="BL244" i="1"/>
  <c r="BL245" i="1"/>
  <c r="BL246" i="1"/>
  <c r="BL247" i="1"/>
  <c r="BL248" i="1"/>
  <c r="BL249" i="1"/>
  <c r="BL250" i="1"/>
  <c r="BL251" i="1"/>
  <c r="BL252" i="1"/>
  <c r="BL253" i="1"/>
  <c r="BL254" i="1"/>
  <c r="BL255" i="1"/>
  <c r="BL256" i="1"/>
  <c r="BL257" i="1"/>
  <c r="BL258" i="1"/>
  <c r="BL259" i="1"/>
  <c r="BL260" i="1"/>
  <c r="BL261" i="1"/>
  <c r="BL262" i="1"/>
  <c r="BL263" i="1"/>
  <c r="BL264" i="1"/>
  <c r="BL265" i="1"/>
  <c r="BL266" i="1"/>
  <c r="BL267" i="1"/>
  <c r="BL268" i="1"/>
  <c r="BL269" i="1"/>
  <c r="BL270" i="1"/>
  <c r="BL271" i="1"/>
  <c r="BL272" i="1"/>
  <c r="BL273" i="1"/>
  <c r="BL274" i="1"/>
  <c r="BL275" i="1"/>
  <c r="BL276" i="1"/>
  <c r="BL277" i="1"/>
  <c r="BL278" i="1"/>
  <c r="BL279" i="1"/>
  <c r="BL280" i="1"/>
  <c r="BL281" i="1"/>
  <c r="BL282" i="1"/>
  <c r="BL283" i="1"/>
  <c r="BL284" i="1"/>
  <c r="BL285" i="1"/>
  <c r="BL286" i="1"/>
  <c r="BL287" i="1"/>
  <c r="BL288" i="1"/>
  <c r="BL289" i="1"/>
  <c r="BL290" i="1"/>
  <c r="BL291" i="1"/>
  <c r="BL292" i="1"/>
  <c r="BL293" i="1"/>
  <c r="BL294" i="1"/>
  <c r="BL295" i="1"/>
  <c r="BL296" i="1"/>
  <c r="BL297" i="1"/>
  <c r="BL298" i="1"/>
  <c r="BL299" i="1"/>
  <c r="BL300" i="1"/>
  <c r="BL301" i="1"/>
  <c r="BL302" i="1"/>
  <c r="BL303" i="1"/>
  <c r="BL304" i="1"/>
  <c r="BL305" i="1"/>
  <c r="BL306" i="1"/>
  <c r="BL307" i="1"/>
  <c r="BL308" i="1"/>
  <c r="BL309" i="1"/>
  <c r="BL310" i="1"/>
  <c r="BL311" i="1"/>
  <c r="BL312" i="1"/>
  <c r="BL313" i="1"/>
  <c r="BL314" i="1"/>
  <c r="BL315" i="1"/>
  <c r="BL316" i="1"/>
  <c r="BL317" i="1"/>
  <c r="BL318" i="1"/>
  <c r="BL319" i="1"/>
  <c r="BL320" i="1"/>
  <c r="BL321" i="1"/>
  <c r="BL322" i="1"/>
  <c r="BL323" i="1"/>
  <c r="BL324" i="1"/>
  <c r="BL325" i="1"/>
  <c r="BL326" i="1"/>
  <c r="BL327" i="1"/>
  <c r="BL328" i="1"/>
  <c r="BL329" i="1"/>
  <c r="BL330" i="1"/>
  <c r="BL331" i="1"/>
  <c r="BL332" i="1"/>
  <c r="BL333" i="1"/>
  <c r="BL334" i="1"/>
  <c r="BL335" i="1"/>
  <c r="BL336" i="1"/>
  <c r="BL337" i="1"/>
  <c r="BL338" i="1"/>
  <c r="BL339" i="1"/>
  <c r="BL340" i="1"/>
  <c r="BL341" i="1"/>
  <c r="BL342" i="1"/>
  <c r="BL343" i="1"/>
  <c r="BL344" i="1"/>
  <c r="BL345" i="1"/>
  <c r="BL346" i="1"/>
  <c r="BL347" i="1"/>
  <c r="BL348" i="1"/>
  <c r="BL34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L374" i="1"/>
  <c r="BL375" i="1"/>
  <c r="BL376" i="1"/>
  <c r="BL377" i="1"/>
  <c r="BL378" i="1"/>
  <c r="BL379" i="1"/>
  <c r="BL380" i="1"/>
  <c r="BL381" i="1"/>
  <c r="BL382" i="1"/>
  <c r="BL383" i="1"/>
  <c r="BL384" i="1"/>
  <c r="BL385" i="1"/>
  <c r="BL386" i="1"/>
  <c r="BL387" i="1"/>
  <c r="BL388" i="1"/>
  <c r="BL389" i="1"/>
  <c r="BL390" i="1"/>
  <c r="BL391" i="1"/>
  <c r="BL392" i="1"/>
  <c r="BL393" i="1"/>
  <c r="BL394" i="1"/>
  <c r="BL395" i="1"/>
  <c r="BL396" i="1"/>
  <c r="BL397" i="1"/>
  <c r="BL398" i="1"/>
  <c r="BL399" i="1"/>
  <c r="BL400" i="1"/>
  <c r="BL401" i="1"/>
  <c r="BL402" i="1"/>
  <c r="BL403" i="1"/>
  <c r="BL404" i="1"/>
  <c r="BL405" i="1"/>
  <c r="BL406" i="1"/>
  <c r="BL407" i="1"/>
  <c r="BL408" i="1"/>
  <c r="BL409" i="1"/>
  <c r="BL410" i="1"/>
  <c r="BL41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L436" i="1"/>
  <c r="BL437" i="1"/>
  <c r="BL438" i="1"/>
  <c r="BL439" i="1"/>
  <c r="BL440" i="1"/>
  <c r="BL441" i="1"/>
  <c r="BL442" i="1"/>
  <c r="BL443" i="1"/>
  <c r="BL444" i="1"/>
  <c r="BL445" i="1"/>
  <c r="BL446" i="1"/>
  <c r="BL447" i="1"/>
  <c r="BL448" i="1"/>
  <c r="BL449" i="1"/>
  <c r="BL450" i="1"/>
  <c r="BL451" i="1"/>
  <c r="BL452" i="1"/>
  <c r="BL453" i="1"/>
  <c r="BL454" i="1"/>
  <c r="BL455" i="1"/>
  <c r="BL456" i="1"/>
  <c r="BL457" i="1"/>
  <c r="BL458" i="1"/>
  <c r="BL459" i="1"/>
  <c r="BL460" i="1"/>
  <c r="BL461" i="1"/>
  <c r="BL462" i="1"/>
  <c r="BL463" i="1"/>
  <c r="BL464" i="1"/>
  <c r="BL465" i="1"/>
  <c r="BL466" i="1"/>
  <c r="BL467" i="1"/>
  <c r="BL468" i="1"/>
  <c r="BL469" i="1"/>
  <c r="BL470" i="1"/>
  <c r="BL471" i="1"/>
  <c r="BL472" i="1"/>
  <c r="BL473" i="1"/>
  <c r="BL474" i="1"/>
  <c r="BL475" i="1"/>
  <c r="BL476" i="1"/>
  <c r="BL477" i="1"/>
  <c r="BL478" i="1"/>
  <c r="BL479" i="1"/>
  <c r="BL480" i="1"/>
  <c r="BL481" i="1"/>
  <c r="BL482" i="1"/>
  <c r="BL483" i="1"/>
  <c r="BL484" i="1"/>
  <c r="BL485" i="1"/>
  <c r="BL486" i="1"/>
  <c r="BL487" i="1"/>
  <c r="BL488" i="1"/>
  <c r="BL489" i="1"/>
  <c r="BL490" i="1"/>
  <c r="BL491" i="1"/>
  <c r="BL492" i="1"/>
  <c r="BL493" i="1"/>
  <c r="BL494" i="1"/>
  <c r="BL495" i="1"/>
  <c r="BL496" i="1"/>
  <c r="BL497" i="1"/>
  <c r="BL498" i="1"/>
  <c r="BL499" i="1"/>
  <c r="BL500" i="1"/>
  <c r="BL501" i="1"/>
  <c r="BL502" i="1"/>
  <c r="BL503" i="1"/>
  <c r="BL504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7" i="1"/>
  <c r="BL518" i="1"/>
  <c r="BL519" i="1"/>
  <c r="BL520" i="1"/>
  <c r="BL521" i="1"/>
  <c r="BL522" i="1"/>
  <c r="BL523" i="1"/>
  <c r="BL524" i="1"/>
  <c r="BL525" i="1"/>
  <c r="BL526" i="1"/>
  <c r="BL527" i="1"/>
  <c r="BL528" i="1"/>
  <c r="BL529" i="1"/>
  <c r="BL530" i="1"/>
  <c r="BL531" i="1"/>
  <c r="BL532" i="1"/>
  <c r="BL533" i="1"/>
  <c r="BL534" i="1"/>
  <c r="BL535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L560" i="1"/>
  <c r="BL561" i="1"/>
  <c r="BL562" i="1"/>
  <c r="BL563" i="1"/>
  <c r="BL564" i="1"/>
  <c r="BL565" i="1"/>
  <c r="BL566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L591" i="1"/>
  <c r="BL592" i="1"/>
  <c r="BL593" i="1"/>
  <c r="BL594" i="1"/>
  <c r="BL595" i="1"/>
  <c r="BL596" i="1"/>
  <c r="BL597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0" i="1"/>
  <c r="BL621" i="1"/>
  <c r="BL622" i="1"/>
  <c r="BL623" i="1"/>
  <c r="BL624" i="1"/>
  <c r="BL625" i="1"/>
  <c r="BL626" i="1"/>
  <c r="BL627" i="1"/>
  <c r="BL628" i="1"/>
  <c r="BL629" i="1"/>
  <c r="BL630" i="1"/>
  <c r="BL631" i="1"/>
  <c r="BL632" i="1"/>
  <c r="BL633" i="1"/>
  <c r="BL634" i="1"/>
  <c r="BL635" i="1"/>
  <c r="BL636" i="1"/>
  <c r="BL637" i="1"/>
  <c r="BL638" i="1"/>
  <c r="BL639" i="1"/>
  <c r="BL640" i="1"/>
  <c r="BL641" i="1"/>
  <c r="BL642" i="1"/>
  <c r="BL643" i="1"/>
  <c r="BL644" i="1"/>
  <c r="BL645" i="1"/>
  <c r="BL646" i="1"/>
  <c r="BL647" i="1"/>
  <c r="BL648" i="1"/>
  <c r="BL649" i="1"/>
  <c r="BL650" i="1"/>
  <c r="BL651" i="1"/>
  <c r="BL652" i="1"/>
  <c r="BL653" i="1"/>
  <c r="BL654" i="1"/>
  <c r="BL655" i="1"/>
  <c r="BL656" i="1"/>
  <c r="BL657" i="1"/>
  <c r="BL658" i="1"/>
  <c r="BL659" i="1"/>
  <c r="BL660" i="1"/>
  <c r="BL661" i="1"/>
  <c r="BL662" i="1"/>
  <c r="BL663" i="1"/>
  <c r="BL664" i="1"/>
  <c r="BL665" i="1"/>
  <c r="BL666" i="1"/>
  <c r="BL667" i="1"/>
  <c r="BL668" i="1"/>
  <c r="BL669" i="1"/>
  <c r="BL670" i="1"/>
  <c r="BL671" i="1"/>
  <c r="BL672" i="1"/>
  <c r="BL673" i="1"/>
  <c r="BL674" i="1"/>
  <c r="BL675" i="1"/>
  <c r="BL676" i="1"/>
  <c r="BL677" i="1"/>
  <c r="BL678" i="1"/>
  <c r="BL679" i="1"/>
  <c r="BL680" i="1"/>
  <c r="BL681" i="1"/>
  <c r="BL682" i="1"/>
  <c r="BL683" i="1"/>
  <c r="BL684" i="1"/>
  <c r="BL685" i="1"/>
  <c r="BL686" i="1"/>
  <c r="BL687" i="1"/>
  <c r="BL688" i="1"/>
  <c r="BL689" i="1"/>
  <c r="BL690" i="1"/>
  <c r="BL691" i="1"/>
  <c r="BL692" i="1"/>
  <c r="BL693" i="1"/>
  <c r="BL694" i="1"/>
  <c r="BL695" i="1"/>
  <c r="BL696" i="1"/>
  <c r="BL697" i="1"/>
  <c r="BL698" i="1"/>
  <c r="BL699" i="1"/>
  <c r="BL700" i="1"/>
  <c r="BL701" i="1"/>
  <c r="BL702" i="1"/>
  <c r="BL703" i="1"/>
  <c r="BL704" i="1"/>
  <c r="BL705" i="1"/>
  <c r="BL706" i="1"/>
  <c r="BL707" i="1"/>
  <c r="BL708" i="1"/>
  <c r="BL709" i="1"/>
  <c r="BL710" i="1"/>
  <c r="BL711" i="1"/>
  <c r="BL712" i="1"/>
  <c r="BL713" i="1"/>
  <c r="BL714" i="1"/>
  <c r="BL715" i="1"/>
  <c r="BL716" i="1"/>
  <c r="BL717" i="1"/>
  <c r="BL718" i="1"/>
  <c r="BL719" i="1"/>
  <c r="BL720" i="1"/>
  <c r="BL721" i="1"/>
  <c r="BL722" i="1"/>
  <c r="BL723" i="1"/>
  <c r="BL724" i="1"/>
  <c r="BL725" i="1"/>
  <c r="BL726" i="1"/>
  <c r="BL727" i="1"/>
  <c r="BL728" i="1"/>
  <c r="BL729" i="1"/>
  <c r="BL730" i="1"/>
  <c r="BL731" i="1"/>
  <c r="BL732" i="1"/>
  <c r="BL733" i="1"/>
  <c r="BL734" i="1"/>
  <c r="BL735" i="1"/>
  <c r="BL736" i="1"/>
  <c r="BL737" i="1"/>
  <c r="BL738" i="1"/>
  <c r="BL739" i="1"/>
  <c r="BL740" i="1"/>
  <c r="BL741" i="1"/>
  <c r="BL742" i="1"/>
  <c r="BL743" i="1"/>
  <c r="BL744" i="1"/>
  <c r="BL745" i="1"/>
  <c r="BL746" i="1"/>
  <c r="BL747" i="1"/>
  <c r="BL748" i="1"/>
  <c r="BL749" i="1"/>
  <c r="BL750" i="1"/>
  <c r="BL751" i="1"/>
  <c r="BL752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5" i="1"/>
  <c r="BL776" i="1"/>
  <c r="BL777" i="1"/>
  <c r="BL778" i="1"/>
  <c r="BL779" i="1"/>
  <c r="BL780" i="1"/>
  <c r="BL781" i="1"/>
  <c r="BL782" i="1"/>
  <c r="BL783" i="1"/>
  <c r="BL784" i="1"/>
  <c r="BL785" i="1"/>
  <c r="BL786" i="1"/>
  <c r="BL787" i="1"/>
  <c r="BL788" i="1"/>
  <c r="BL789" i="1"/>
  <c r="BL790" i="1"/>
  <c r="BL791" i="1"/>
  <c r="BL792" i="1"/>
  <c r="BL793" i="1"/>
  <c r="BL794" i="1"/>
  <c r="BL795" i="1"/>
  <c r="BL796" i="1"/>
  <c r="BL797" i="1"/>
  <c r="BL798" i="1"/>
  <c r="BL799" i="1"/>
  <c r="BL800" i="1"/>
  <c r="BL801" i="1"/>
  <c r="BL802" i="1"/>
  <c r="BL803" i="1"/>
  <c r="BL804" i="1"/>
  <c r="BL805" i="1"/>
  <c r="BL806" i="1"/>
  <c r="BL807" i="1"/>
  <c r="BL808" i="1"/>
  <c r="BL809" i="1"/>
  <c r="BL810" i="1"/>
  <c r="BL811" i="1"/>
  <c r="BL812" i="1"/>
  <c r="BL813" i="1"/>
  <c r="BL814" i="1"/>
  <c r="BL815" i="1"/>
  <c r="BL816" i="1"/>
  <c r="BL817" i="1"/>
  <c r="BL818" i="1"/>
  <c r="BL819" i="1"/>
  <c r="BL820" i="1"/>
  <c r="BL821" i="1"/>
  <c r="BL822" i="1"/>
  <c r="BL823" i="1"/>
  <c r="BL824" i="1"/>
  <c r="BL825" i="1"/>
  <c r="BL826" i="1"/>
  <c r="BL827" i="1"/>
  <c r="BL828" i="1"/>
  <c r="BL829" i="1"/>
  <c r="BL830" i="1"/>
  <c r="BL831" i="1"/>
  <c r="BL832" i="1"/>
  <c r="BL833" i="1"/>
  <c r="BL834" i="1"/>
  <c r="BL835" i="1"/>
  <c r="BL836" i="1"/>
  <c r="BL837" i="1"/>
  <c r="BL838" i="1"/>
  <c r="BL839" i="1"/>
  <c r="BL840" i="1"/>
  <c r="BL841" i="1"/>
  <c r="BL842" i="1"/>
  <c r="BL843" i="1"/>
  <c r="BL844" i="1"/>
  <c r="BL845" i="1"/>
  <c r="BL846" i="1"/>
  <c r="BL847" i="1"/>
  <c r="BL848" i="1"/>
  <c r="BL849" i="1"/>
  <c r="BL850" i="1"/>
  <c r="BL851" i="1"/>
  <c r="BL852" i="1"/>
  <c r="BL853" i="1"/>
  <c r="BL854" i="1"/>
  <c r="BL855" i="1"/>
  <c r="BL856" i="1"/>
  <c r="BL857" i="1"/>
  <c r="BL858" i="1"/>
  <c r="BL859" i="1"/>
  <c r="BL860" i="1"/>
  <c r="BL861" i="1"/>
  <c r="BL862" i="1"/>
  <c r="BL863" i="1"/>
  <c r="BL864" i="1"/>
  <c r="BL865" i="1"/>
  <c r="BL866" i="1"/>
  <c r="BL867" i="1"/>
  <c r="BL868" i="1"/>
  <c r="BL869" i="1"/>
  <c r="BL870" i="1"/>
  <c r="BL871" i="1"/>
  <c r="BL872" i="1"/>
  <c r="BL873" i="1"/>
  <c r="BL874" i="1"/>
  <c r="BL875" i="1"/>
  <c r="BL876" i="1"/>
  <c r="BL877" i="1"/>
  <c r="BL878" i="1"/>
  <c r="BL879" i="1"/>
  <c r="BL880" i="1"/>
  <c r="BL881" i="1"/>
  <c r="BL882" i="1"/>
  <c r="BL883" i="1"/>
  <c r="BL884" i="1"/>
  <c r="BL885" i="1"/>
  <c r="BL886" i="1"/>
  <c r="BL887" i="1"/>
  <c r="BL888" i="1"/>
  <c r="BL889" i="1"/>
  <c r="BL890" i="1"/>
  <c r="BL891" i="1"/>
  <c r="BL892" i="1"/>
  <c r="BL893" i="1"/>
  <c r="BL894" i="1"/>
  <c r="BL895" i="1"/>
  <c r="BL896" i="1"/>
  <c r="BL897" i="1"/>
  <c r="BL898" i="1"/>
  <c r="BL899" i="1"/>
  <c r="BL900" i="1"/>
  <c r="BL901" i="1"/>
  <c r="BL902" i="1"/>
  <c r="BL903" i="1"/>
  <c r="BL904" i="1"/>
  <c r="BL905" i="1"/>
  <c r="BL906" i="1"/>
  <c r="BL907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L932" i="1"/>
  <c r="BL933" i="1"/>
  <c r="BL934" i="1"/>
  <c r="BL935" i="1"/>
  <c r="BL936" i="1"/>
  <c r="BL937" i="1"/>
  <c r="BL938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L963" i="1"/>
  <c r="BL964" i="1"/>
  <c r="BL965" i="1"/>
  <c r="BL966" i="1"/>
  <c r="BL967" i="1"/>
  <c r="BL968" i="1"/>
  <c r="BL969" i="1"/>
  <c r="BL970" i="1"/>
  <c r="BL971" i="1"/>
  <c r="BL972" i="1"/>
  <c r="BL973" i="1"/>
  <c r="BL974" i="1"/>
  <c r="BL975" i="1"/>
  <c r="BL976" i="1"/>
  <c r="BL977" i="1"/>
  <c r="BL978" i="1"/>
  <c r="BL979" i="1"/>
  <c r="BL980" i="1"/>
  <c r="BL981" i="1"/>
  <c r="BL982" i="1"/>
  <c r="BL983" i="1"/>
  <c r="BL984" i="1"/>
  <c r="BL985" i="1"/>
  <c r="BL986" i="1"/>
  <c r="BL987" i="1"/>
  <c r="BL988" i="1"/>
  <c r="BL989" i="1"/>
  <c r="BL990" i="1"/>
  <c r="BL991" i="1"/>
  <c r="BL992" i="1"/>
  <c r="BL993" i="1"/>
  <c r="BL994" i="1"/>
  <c r="BL995" i="1"/>
  <c r="BL996" i="1"/>
  <c r="BL997" i="1"/>
  <c r="BL998" i="1"/>
  <c r="BL999" i="1"/>
  <c r="BL1000" i="1"/>
  <c r="BL1001" i="1"/>
  <c r="BL1002" i="1"/>
  <c r="BL1003" i="1"/>
  <c r="BL1004" i="1"/>
  <c r="BL1005" i="1"/>
  <c r="BL1006" i="1"/>
  <c r="BL1007" i="1"/>
  <c r="BL1008" i="1"/>
  <c r="BL1009" i="1"/>
  <c r="BL1010" i="1"/>
  <c r="BL1011" i="1"/>
  <c r="BL1012" i="1"/>
  <c r="BL1013" i="1"/>
  <c r="BL1014" i="1"/>
  <c r="BL1015" i="1"/>
  <c r="BL1016" i="1"/>
  <c r="BL1017" i="1"/>
  <c r="BL1018" i="1"/>
  <c r="BL1019" i="1"/>
  <c r="BL1020" i="1"/>
  <c r="BL1021" i="1"/>
  <c r="BL1022" i="1"/>
  <c r="BL1023" i="1"/>
  <c r="BL1024" i="1"/>
  <c r="BL1025" i="1"/>
  <c r="BL1026" i="1"/>
  <c r="BL1027" i="1"/>
  <c r="BL1028" i="1"/>
  <c r="BL1029" i="1"/>
  <c r="BL1030" i="1"/>
  <c r="BL1031" i="1"/>
  <c r="BL1032" i="1"/>
  <c r="BL1033" i="1"/>
  <c r="BL1034" i="1"/>
  <c r="BL1035" i="1"/>
  <c r="BL1036" i="1"/>
  <c r="BL1037" i="1"/>
  <c r="BL1038" i="1"/>
  <c r="BL1039" i="1"/>
  <c r="BL1040" i="1"/>
  <c r="BL1041" i="1"/>
  <c r="BL1042" i="1"/>
  <c r="BL1043" i="1"/>
  <c r="BL1044" i="1"/>
  <c r="BL1045" i="1"/>
  <c r="BL1046" i="1"/>
  <c r="BL1047" i="1"/>
  <c r="BL1048" i="1"/>
  <c r="BL1049" i="1"/>
  <c r="BL1050" i="1"/>
  <c r="BL1051" i="1"/>
  <c r="BL1052" i="1"/>
  <c r="BL1053" i="1"/>
  <c r="BL1054" i="1"/>
  <c r="BL1055" i="1"/>
  <c r="BL1056" i="1"/>
  <c r="BL1057" i="1"/>
  <c r="BL1058" i="1"/>
  <c r="BL1059" i="1"/>
  <c r="BL1060" i="1"/>
  <c r="BL1061" i="1"/>
  <c r="BL1062" i="1"/>
  <c r="BL1063" i="1"/>
  <c r="BL1064" i="1"/>
  <c r="BL1065" i="1"/>
  <c r="BL1066" i="1"/>
  <c r="BL1067" i="1"/>
  <c r="BL1068" i="1"/>
  <c r="BL1069" i="1"/>
  <c r="BL1070" i="1"/>
  <c r="BL1071" i="1"/>
  <c r="BL1072" i="1"/>
  <c r="BL1073" i="1"/>
  <c r="BL1074" i="1"/>
  <c r="BL1075" i="1"/>
  <c r="BL1076" i="1"/>
  <c r="BL1077" i="1"/>
  <c r="BL1078" i="1"/>
  <c r="BL1079" i="1"/>
  <c r="BL1080" i="1"/>
  <c r="BL1081" i="1"/>
  <c r="BL1082" i="1"/>
  <c r="BL1083" i="1"/>
  <c r="BL1084" i="1"/>
  <c r="BL1085" i="1"/>
  <c r="BL1086" i="1"/>
  <c r="BL1087" i="1"/>
  <c r="BL1088" i="1"/>
  <c r="BL1089" i="1"/>
  <c r="BL1090" i="1"/>
  <c r="BL1091" i="1"/>
  <c r="BL1092" i="1"/>
  <c r="BL1093" i="1"/>
  <c r="BL1094" i="1"/>
  <c r="BL1095" i="1"/>
  <c r="BL1096" i="1"/>
  <c r="BL1097" i="1"/>
  <c r="BL1098" i="1"/>
  <c r="BL1099" i="1"/>
  <c r="BL1100" i="1"/>
  <c r="BL1101" i="1"/>
  <c r="BL1102" i="1"/>
  <c r="BL1103" i="1"/>
  <c r="BL1104" i="1"/>
  <c r="BL1105" i="1"/>
  <c r="BL1106" i="1"/>
  <c r="BL1107" i="1"/>
  <c r="BL1108" i="1"/>
  <c r="BL1109" i="1"/>
  <c r="BL1110" i="1"/>
  <c r="BL1111" i="1"/>
  <c r="BL1112" i="1"/>
  <c r="BL1113" i="1"/>
  <c r="BL1114" i="1"/>
  <c r="BL1115" i="1"/>
  <c r="BL1116" i="1"/>
  <c r="BL1117" i="1"/>
  <c r="BL1118" i="1"/>
  <c r="BL1119" i="1"/>
  <c r="BL1120" i="1"/>
  <c r="BL1121" i="1"/>
  <c r="BL1122" i="1"/>
  <c r="BL1123" i="1"/>
  <c r="BL1124" i="1"/>
  <c r="BL1125" i="1"/>
  <c r="BL1126" i="1"/>
  <c r="BL1127" i="1"/>
  <c r="BL1128" i="1"/>
  <c r="BL1129" i="1"/>
  <c r="BL1130" i="1"/>
  <c r="BL1131" i="1"/>
  <c r="BL1132" i="1"/>
  <c r="BL1133" i="1"/>
  <c r="BL1134" i="1"/>
  <c r="BL1135" i="1"/>
  <c r="BL1136" i="1"/>
  <c r="BL1137" i="1"/>
  <c r="BL1138" i="1"/>
  <c r="BL1139" i="1"/>
  <c r="BL1140" i="1"/>
  <c r="BL1141" i="1"/>
  <c r="BL1142" i="1"/>
  <c r="BL1143" i="1"/>
  <c r="BL1144" i="1"/>
  <c r="BL1145" i="1"/>
  <c r="BL1146" i="1"/>
  <c r="BL1147" i="1"/>
  <c r="BL1148" i="1"/>
  <c r="BL1149" i="1"/>
  <c r="BL1150" i="1"/>
  <c r="BL1151" i="1"/>
  <c r="BL1152" i="1"/>
  <c r="BL1153" i="1"/>
  <c r="BL1154" i="1"/>
  <c r="BL1155" i="1"/>
  <c r="BL1156" i="1"/>
  <c r="BL1157" i="1"/>
  <c r="BL1158" i="1"/>
  <c r="BL1159" i="1"/>
  <c r="BL1160" i="1"/>
  <c r="BL1161" i="1"/>
  <c r="BL1162" i="1"/>
  <c r="BL1163" i="1"/>
  <c r="BL1164" i="1"/>
  <c r="BL1165" i="1"/>
  <c r="BL1166" i="1"/>
  <c r="BL1167" i="1"/>
  <c r="BL1168" i="1"/>
  <c r="BL1169" i="1"/>
  <c r="BL1170" i="1"/>
  <c r="BL1171" i="1"/>
  <c r="BL1172" i="1"/>
  <c r="BL1173" i="1"/>
  <c r="BL1174" i="1"/>
  <c r="BL1175" i="1"/>
  <c r="BL1176" i="1"/>
  <c r="BL1177" i="1"/>
  <c r="BL1178" i="1"/>
  <c r="BL1179" i="1"/>
  <c r="BL1180" i="1"/>
  <c r="BL1181" i="1"/>
  <c r="BL1182" i="1"/>
  <c r="BL1183" i="1"/>
  <c r="BL1184" i="1"/>
  <c r="BL1185" i="1"/>
  <c r="BL1186" i="1"/>
  <c r="BL1187" i="1"/>
  <c r="BL1188" i="1"/>
  <c r="BL1189" i="1"/>
  <c r="BL1190" i="1"/>
  <c r="BL1191" i="1"/>
  <c r="BL1192" i="1"/>
  <c r="BL1193" i="1"/>
  <c r="BL1194" i="1"/>
  <c r="BL1195" i="1"/>
  <c r="BL1196" i="1"/>
  <c r="BL1197" i="1"/>
  <c r="BL1198" i="1"/>
  <c r="BL1199" i="1"/>
  <c r="BL1200" i="1"/>
  <c r="BL1201" i="1"/>
  <c r="BL1202" i="1"/>
  <c r="BL1203" i="1"/>
  <c r="BL1204" i="1"/>
  <c r="BL1205" i="1"/>
  <c r="BL1206" i="1"/>
  <c r="BL1207" i="1"/>
  <c r="BL1208" i="1"/>
  <c r="BL1209" i="1"/>
  <c r="BL1210" i="1"/>
  <c r="BL1211" i="1"/>
  <c r="BL1212" i="1"/>
  <c r="BL1213" i="1"/>
  <c r="BL1214" i="1"/>
  <c r="BL1215" i="1"/>
  <c r="BL1216" i="1"/>
  <c r="BL1217" i="1"/>
  <c r="BL1218" i="1"/>
  <c r="BL1219" i="1"/>
  <c r="BL1220" i="1"/>
  <c r="BL1221" i="1"/>
  <c r="BL1222" i="1"/>
  <c r="BL1223" i="1"/>
  <c r="BL1224" i="1"/>
  <c r="BL1225" i="1"/>
  <c r="BL1226" i="1"/>
  <c r="BL1227" i="1"/>
  <c r="BL1228" i="1"/>
  <c r="BL1229" i="1"/>
  <c r="BL1230" i="1"/>
  <c r="BL1231" i="1"/>
  <c r="BL1232" i="1"/>
  <c r="BL1233" i="1"/>
  <c r="BL1234" i="1"/>
  <c r="BL1235" i="1"/>
  <c r="BL1236" i="1"/>
  <c r="BL1237" i="1"/>
  <c r="BL1238" i="1"/>
  <c r="BL1239" i="1"/>
  <c r="BL1240" i="1"/>
  <c r="BL1241" i="1"/>
  <c r="BL1242" i="1"/>
  <c r="BL1243" i="1"/>
  <c r="BL1244" i="1"/>
  <c r="BL1245" i="1"/>
  <c r="BL1246" i="1"/>
  <c r="BL1247" i="1"/>
  <c r="BL1248" i="1"/>
  <c r="BL1249" i="1"/>
  <c r="BL1250" i="1"/>
  <c r="BL1251" i="1"/>
  <c r="BL1252" i="1"/>
  <c r="BL1253" i="1"/>
  <c r="BL1254" i="1"/>
  <c r="BL1255" i="1"/>
  <c r="BL1256" i="1"/>
  <c r="BL1257" i="1"/>
  <c r="BL1258" i="1"/>
  <c r="BL1259" i="1"/>
  <c r="BL1260" i="1"/>
  <c r="BL1261" i="1"/>
  <c r="BL1262" i="1"/>
  <c r="BL1263" i="1"/>
  <c r="BL1264" i="1"/>
  <c r="BL1265" i="1"/>
  <c r="BL1266" i="1"/>
  <c r="BL1267" i="1"/>
  <c r="BL1268" i="1"/>
  <c r="BL1269" i="1"/>
  <c r="BL1270" i="1"/>
  <c r="BL1271" i="1"/>
  <c r="BL1272" i="1"/>
  <c r="BL1273" i="1"/>
  <c r="BL1274" i="1"/>
  <c r="BL1275" i="1"/>
  <c r="BL1276" i="1"/>
  <c r="BL1277" i="1"/>
  <c r="BL1278" i="1"/>
  <c r="BL1279" i="1"/>
  <c r="BL1280" i="1"/>
  <c r="BL1281" i="1"/>
  <c r="BL1282" i="1"/>
  <c r="BL1283" i="1"/>
  <c r="BL1284" i="1"/>
  <c r="BL1285" i="1"/>
  <c r="BL1286" i="1"/>
  <c r="BL1287" i="1"/>
  <c r="BL1288" i="1"/>
  <c r="BL1289" i="1"/>
  <c r="BL1290" i="1"/>
  <c r="BL1291" i="1"/>
  <c r="BL1292" i="1"/>
  <c r="BL1293" i="1"/>
  <c r="BL1294" i="1"/>
  <c r="BL1295" i="1"/>
  <c r="BL1296" i="1"/>
  <c r="BL1297" i="1"/>
  <c r="BL1298" i="1"/>
  <c r="BL1299" i="1"/>
  <c r="BL1300" i="1"/>
  <c r="BL1301" i="1"/>
  <c r="BL1302" i="1"/>
  <c r="BL1303" i="1"/>
  <c r="BL1304" i="1"/>
  <c r="BL1305" i="1"/>
  <c r="BL1306" i="1"/>
  <c r="BL1307" i="1"/>
  <c r="BL1308" i="1"/>
  <c r="BL1309" i="1"/>
  <c r="BL1310" i="1"/>
  <c r="BL1311" i="1"/>
  <c r="BL1312" i="1"/>
  <c r="BL1313" i="1"/>
  <c r="BL1314" i="1"/>
  <c r="BL1315" i="1"/>
  <c r="BL1316" i="1"/>
  <c r="BL1317" i="1"/>
  <c r="BL1318" i="1"/>
  <c r="BL1319" i="1"/>
  <c r="BL1320" i="1"/>
  <c r="BL1321" i="1"/>
  <c r="BL1322" i="1"/>
  <c r="BL1323" i="1"/>
  <c r="BL1324" i="1"/>
  <c r="BL1325" i="1"/>
  <c r="BL1326" i="1"/>
  <c r="BL1327" i="1"/>
  <c r="BL1328" i="1"/>
  <c r="BL1329" i="1"/>
  <c r="BL1330" i="1"/>
  <c r="BL1331" i="1"/>
  <c r="BL1332" i="1"/>
  <c r="BL1333" i="1"/>
  <c r="BL1334" i="1"/>
  <c r="BL1335" i="1"/>
  <c r="BL1336" i="1"/>
  <c r="BL1337" i="1"/>
  <c r="BL1338" i="1"/>
  <c r="BL1339" i="1"/>
  <c r="BL1340" i="1"/>
  <c r="BL1341" i="1"/>
  <c r="BL1342" i="1"/>
  <c r="BL1343" i="1"/>
  <c r="BL1344" i="1"/>
  <c r="BL1345" i="1"/>
  <c r="BL1346" i="1"/>
  <c r="BL1347" i="1"/>
  <c r="BL1348" i="1"/>
  <c r="BL1349" i="1"/>
  <c r="BL1350" i="1"/>
  <c r="BL1351" i="1"/>
  <c r="BL1352" i="1"/>
  <c r="BL1353" i="1"/>
  <c r="BL1354" i="1"/>
  <c r="BL1355" i="1"/>
  <c r="BL1356" i="1"/>
  <c r="BL1357" i="1"/>
  <c r="BL1358" i="1"/>
  <c r="BL1359" i="1"/>
  <c r="BL1360" i="1"/>
  <c r="BL1361" i="1"/>
  <c r="BL1362" i="1"/>
  <c r="BL1363" i="1"/>
  <c r="BL1364" i="1"/>
  <c r="BL1365" i="1"/>
  <c r="BL1366" i="1"/>
  <c r="BL1367" i="1"/>
  <c r="BL1368" i="1"/>
  <c r="BL1369" i="1"/>
  <c r="BL1370" i="1"/>
  <c r="BL1371" i="1"/>
  <c r="BL1372" i="1"/>
  <c r="BL1373" i="1"/>
  <c r="BL1374" i="1"/>
  <c r="BL1375" i="1"/>
  <c r="BL1376" i="1"/>
  <c r="BL1377" i="1"/>
  <c r="BL1378" i="1"/>
  <c r="BL1379" i="1"/>
  <c r="BL1380" i="1"/>
  <c r="BL1381" i="1"/>
  <c r="BL1382" i="1"/>
  <c r="BL1383" i="1"/>
  <c r="BL1384" i="1"/>
  <c r="BL1385" i="1"/>
  <c r="BL1386" i="1"/>
  <c r="BL1387" i="1"/>
  <c r="BL1388" i="1"/>
  <c r="BL1389" i="1"/>
  <c r="BL1390" i="1"/>
  <c r="BL1391" i="1"/>
  <c r="BL1392" i="1"/>
  <c r="BL1393" i="1"/>
  <c r="BL1394" i="1"/>
  <c r="BL1395" i="1"/>
  <c r="BL1396" i="1"/>
  <c r="BL1397" i="1"/>
  <c r="BL1398" i="1"/>
  <c r="BL1399" i="1"/>
  <c r="BL1400" i="1"/>
  <c r="BL1401" i="1"/>
  <c r="BL1402" i="1"/>
  <c r="BL1403" i="1"/>
  <c r="BL1404" i="1"/>
  <c r="BL1405" i="1"/>
  <c r="BL1406" i="1"/>
  <c r="BL1407" i="1"/>
  <c r="BL1408" i="1"/>
  <c r="BL1409" i="1"/>
  <c r="BL1410" i="1"/>
  <c r="BL1411" i="1"/>
  <c r="BL1412" i="1"/>
  <c r="BL1413" i="1"/>
  <c r="BL1414" i="1"/>
  <c r="BL1415" i="1"/>
  <c r="BL1416" i="1"/>
  <c r="BL1417" i="1"/>
  <c r="BL1418" i="1"/>
  <c r="BL1419" i="1"/>
  <c r="BL1420" i="1"/>
  <c r="BL1421" i="1"/>
  <c r="BL1422" i="1"/>
  <c r="BL1423" i="1"/>
  <c r="BL1424" i="1"/>
  <c r="BL1425" i="1"/>
  <c r="BL1426" i="1"/>
  <c r="BL1427" i="1"/>
  <c r="BL1428" i="1"/>
  <c r="BL1429" i="1"/>
  <c r="BL1430" i="1"/>
  <c r="BL1431" i="1"/>
  <c r="BL1432" i="1"/>
  <c r="BL1433" i="1"/>
  <c r="BL1434" i="1"/>
  <c r="BL1435" i="1"/>
  <c r="BL1436" i="1"/>
  <c r="BL1437" i="1"/>
  <c r="BL1438" i="1"/>
  <c r="BL1439" i="1"/>
  <c r="BL1440" i="1"/>
  <c r="BL1441" i="1"/>
  <c r="BL1442" i="1"/>
  <c r="BL1443" i="1"/>
  <c r="BL1444" i="1"/>
  <c r="BL1445" i="1"/>
  <c r="BL1446" i="1"/>
  <c r="BL1447" i="1"/>
  <c r="BL1448" i="1"/>
  <c r="BL1449" i="1"/>
  <c r="BL1450" i="1"/>
  <c r="BL1451" i="1"/>
  <c r="BL1452" i="1"/>
  <c r="BL1453" i="1"/>
  <c r="BL1454" i="1"/>
  <c r="BL1455" i="1"/>
  <c r="BL1456" i="1"/>
  <c r="BL1457" i="1"/>
  <c r="BL1458" i="1"/>
  <c r="BL1459" i="1"/>
  <c r="BL1460" i="1"/>
  <c r="BL1461" i="1"/>
  <c r="BL1462" i="1"/>
  <c r="BL1463" i="1"/>
  <c r="BL1464" i="1"/>
  <c r="BL1465" i="1"/>
  <c r="BL1466" i="1"/>
  <c r="BL1467" i="1"/>
  <c r="BL1468" i="1"/>
  <c r="BL1469" i="1"/>
  <c r="BL1470" i="1"/>
  <c r="BL1471" i="1"/>
  <c r="BL1472" i="1"/>
  <c r="BL1473" i="1"/>
  <c r="BL1474" i="1"/>
  <c r="BL1475" i="1"/>
  <c r="BL1476" i="1"/>
  <c r="BL1477" i="1"/>
  <c r="BL1478" i="1"/>
  <c r="BL1479" i="1"/>
  <c r="BL1480" i="1"/>
  <c r="BL1481" i="1"/>
  <c r="BL1482" i="1"/>
  <c r="BL1483" i="1"/>
  <c r="BL1484" i="1"/>
  <c r="BL1485" i="1"/>
  <c r="BL1486" i="1"/>
  <c r="BL1487" i="1"/>
  <c r="BL1488" i="1"/>
  <c r="BL1489" i="1"/>
  <c r="BL1490" i="1"/>
  <c r="BL1491" i="1"/>
  <c r="BL1492" i="1"/>
  <c r="BL1493" i="1"/>
  <c r="BL1494" i="1"/>
  <c r="BL1495" i="1"/>
  <c r="BL1496" i="1"/>
  <c r="BL1497" i="1"/>
  <c r="BL1498" i="1"/>
  <c r="BL1499" i="1"/>
  <c r="BL1500" i="1"/>
  <c r="BL1501" i="1"/>
  <c r="BL1502" i="1"/>
  <c r="BL1503" i="1"/>
  <c r="BL1504" i="1"/>
  <c r="BL1505" i="1"/>
  <c r="BL1506" i="1"/>
  <c r="BL1507" i="1"/>
  <c r="BL1508" i="1"/>
  <c r="BL1509" i="1"/>
  <c r="BL1510" i="1"/>
  <c r="BL1511" i="1"/>
  <c r="BL1512" i="1"/>
  <c r="BL1513" i="1"/>
  <c r="BL1514" i="1"/>
  <c r="BL1515" i="1"/>
  <c r="BL1516" i="1"/>
  <c r="BL1517" i="1"/>
  <c r="BL1518" i="1"/>
  <c r="BL1519" i="1"/>
  <c r="BL1520" i="1"/>
  <c r="BL1521" i="1"/>
  <c r="BL1522" i="1"/>
  <c r="BL1523" i="1"/>
  <c r="BL1524" i="1"/>
  <c r="BL1525" i="1"/>
  <c r="BL1526" i="1"/>
  <c r="BL1527" i="1"/>
  <c r="BL1528" i="1"/>
  <c r="BL1529" i="1"/>
  <c r="BL1530" i="1"/>
  <c r="BL1531" i="1"/>
  <c r="BL1532" i="1"/>
  <c r="BL1533" i="1"/>
  <c r="BL1534" i="1"/>
  <c r="BL1535" i="1"/>
  <c r="BL1536" i="1"/>
  <c r="BL1537" i="1"/>
  <c r="BL1538" i="1"/>
  <c r="BL1539" i="1"/>
  <c r="BL1540" i="1"/>
  <c r="BL1541" i="1"/>
  <c r="BL1542" i="1"/>
  <c r="BL1543" i="1"/>
  <c r="BL1544" i="1"/>
  <c r="BL1545" i="1"/>
  <c r="BL1546" i="1"/>
  <c r="BL1547" i="1"/>
  <c r="BL1548" i="1"/>
  <c r="BL1549" i="1"/>
  <c r="BL2" i="1"/>
  <c r="AR2" i="1"/>
  <c r="AS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M156" i="1"/>
  <c r="BM157" i="1"/>
  <c r="BM158" i="1"/>
  <c r="BM159" i="1"/>
  <c r="BM160" i="1"/>
  <c r="BM161" i="1"/>
  <c r="BM162" i="1"/>
  <c r="BM163" i="1"/>
  <c r="BM164" i="1"/>
  <c r="BM165" i="1"/>
  <c r="BM166" i="1"/>
  <c r="BM167" i="1"/>
  <c r="BM168" i="1"/>
  <c r="BM169" i="1"/>
  <c r="BM170" i="1"/>
  <c r="BM171" i="1"/>
  <c r="BM172" i="1"/>
  <c r="BM173" i="1"/>
  <c r="BM174" i="1"/>
  <c r="BM175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88" i="1"/>
  <c r="BM189" i="1"/>
  <c r="BM190" i="1"/>
  <c r="BM191" i="1"/>
  <c r="BM192" i="1"/>
  <c r="BM193" i="1"/>
  <c r="BM194" i="1"/>
  <c r="BM195" i="1"/>
  <c r="BM196" i="1"/>
  <c r="BM197" i="1"/>
  <c r="BM198" i="1"/>
  <c r="BM199" i="1"/>
  <c r="BM200" i="1"/>
  <c r="BM201" i="1"/>
  <c r="BM202" i="1"/>
  <c r="BM203" i="1"/>
  <c r="BM204" i="1"/>
  <c r="BM205" i="1"/>
  <c r="BM206" i="1"/>
  <c r="BM207" i="1"/>
  <c r="BM208" i="1"/>
  <c r="BM209" i="1"/>
  <c r="BM210" i="1"/>
  <c r="BM211" i="1"/>
  <c r="BM212" i="1"/>
  <c r="BM213" i="1"/>
  <c r="BM214" i="1"/>
  <c r="BM215" i="1"/>
  <c r="BM216" i="1"/>
  <c r="BM217" i="1"/>
  <c r="BM218" i="1"/>
  <c r="BM219" i="1"/>
  <c r="BM220" i="1"/>
  <c r="BM221" i="1"/>
  <c r="BM222" i="1"/>
  <c r="BM223" i="1"/>
  <c r="BM224" i="1"/>
  <c r="BM225" i="1"/>
  <c r="BM226" i="1"/>
  <c r="BM227" i="1"/>
  <c r="BM228" i="1"/>
  <c r="BM229" i="1"/>
  <c r="BM230" i="1"/>
  <c r="BM231" i="1"/>
  <c r="BM232" i="1"/>
  <c r="BM233" i="1"/>
  <c r="BM234" i="1"/>
  <c r="BM235" i="1"/>
  <c r="BM236" i="1"/>
  <c r="BM237" i="1"/>
  <c r="BM238" i="1"/>
  <c r="BM239" i="1"/>
  <c r="BM240" i="1"/>
  <c r="BM241" i="1"/>
  <c r="BM242" i="1"/>
  <c r="BM243" i="1"/>
  <c r="BM244" i="1"/>
  <c r="BM245" i="1"/>
  <c r="BM246" i="1"/>
  <c r="BM247" i="1"/>
  <c r="BM248" i="1"/>
  <c r="BM249" i="1"/>
  <c r="BM250" i="1"/>
  <c r="BM251" i="1"/>
  <c r="BM252" i="1"/>
  <c r="BM253" i="1"/>
  <c r="BM254" i="1"/>
  <c r="BM255" i="1"/>
  <c r="BM256" i="1"/>
  <c r="BM257" i="1"/>
  <c r="BM258" i="1"/>
  <c r="BM259" i="1"/>
  <c r="BM260" i="1"/>
  <c r="BM261" i="1"/>
  <c r="BM262" i="1"/>
  <c r="BM263" i="1"/>
  <c r="BM264" i="1"/>
  <c r="BM265" i="1"/>
  <c r="BM266" i="1"/>
  <c r="BM267" i="1"/>
  <c r="BM268" i="1"/>
  <c r="BM269" i="1"/>
  <c r="BM270" i="1"/>
  <c r="BM271" i="1"/>
  <c r="BM272" i="1"/>
  <c r="BM273" i="1"/>
  <c r="BM274" i="1"/>
  <c r="BM275" i="1"/>
  <c r="BM276" i="1"/>
  <c r="BM277" i="1"/>
  <c r="BM278" i="1"/>
  <c r="BM279" i="1"/>
  <c r="BM280" i="1"/>
  <c r="BM281" i="1"/>
  <c r="BM282" i="1"/>
  <c r="BM283" i="1"/>
  <c r="BM284" i="1"/>
  <c r="BM285" i="1"/>
  <c r="BM286" i="1"/>
  <c r="BM287" i="1"/>
  <c r="BM288" i="1"/>
  <c r="BM289" i="1"/>
  <c r="BM290" i="1"/>
  <c r="BM291" i="1"/>
  <c r="BM292" i="1"/>
  <c r="BM293" i="1"/>
  <c r="BM294" i="1"/>
  <c r="BM295" i="1"/>
  <c r="BM296" i="1"/>
  <c r="BM297" i="1"/>
  <c r="BM298" i="1"/>
  <c r="BM299" i="1"/>
  <c r="BM300" i="1"/>
  <c r="BM301" i="1"/>
  <c r="BM302" i="1"/>
  <c r="BM303" i="1"/>
  <c r="BM304" i="1"/>
  <c r="BM305" i="1"/>
  <c r="BM306" i="1"/>
  <c r="BM307" i="1"/>
  <c r="BM308" i="1"/>
  <c r="BM309" i="1"/>
  <c r="BM310" i="1"/>
  <c r="BM311" i="1"/>
  <c r="BM312" i="1"/>
  <c r="BM313" i="1"/>
  <c r="BM314" i="1"/>
  <c r="BM315" i="1"/>
  <c r="BM316" i="1"/>
  <c r="BM317" i="1"/>
  <c r="BM318" i="1"/>
  <c r="BM319" i="1"/>
  <c r="BM320" i="1"/>
  <c r="BM321" i="1"/>
  <c r="BM322" i="1"/>
  <c r="BM323" i="1"/>
  <c r="BM324" i="1"/>
  <c r="BM325" i="1"/>
  <c r="BM326" i="1"/>
  <c r="BM327" i="1"/>
  <c r="BM328" i="1"/>
  <c r="BM329" i="1"/>
  <c r="BM330" i="1"/>
  <c r="BM331" i="1"/>
  <c r="BM332" i="1"/>
  <c r="BM333" i="1"/>
  <c r="BM334" i="1"/>
  <c r="BM335" i="1"/>
  <c r="BM336" i="1"/>
  <c r="BM337" i="1"/>
  <c r="BM338" i="1"/>
  <c r="BM339" i="1"/>
  <c r="BM340" i="1"/>
  <c r="BM341" i="1"/>
  <c r="BM342" i="1"/>
  <c r="BM343" i="1"/>
  <c r="BM344" i="1"/>
  <c r="BM345" i="1"/>
  <c r="BM346" i="1"/>
  <c r="BM347" i="1"/>
  <c r="BM348" i="1"/>
  <c r="BM349" i="1"/>
  <c r="BM350" i="1"/>
  <c r="BM351" i="1"/>
  <c r="BM352" i="1"/>
  <c r="BM353" i="1"/>
  <c r="BM354" i="1"/>
  <c r="BM355" i="1"/>
  <c r="BM356" i="1"/>
  <c r="BM357" i="1"/>
  <c r="BM358" i="1"/>
  <c r="BM359" i="1"/>
  <c r="BM360" i="1"/>
  <c r="BM361" i="1"/>
  <c r="BM362" i="1"/>
  <c r="BM363" i="1"/>
  <c r="BM364" i="1"/>
  <c r="BM365" i="1"/>
  <c r="BM366" i="1"/>
  <c r="BM367" i="1"/>
  <c r="BM368" i="1"/>
  <c r="BM369" i="1"/>
  <c r="BM370" i="1"/>
  <c r="BM371" i="1"/>
  <c r="BM372" i="1"/>
  <c r="BM373" i="1"/>
  <c r="BM374" i="1"/>
  <c r="BM375" i="1"/>
  <c r="BM376" i="1"/>
  <c r="BM377" i="1"/>
  <c r="BM378" i="1"/>
  <c r="BM379" i="1"/>
  <c r="BM380" i="1"/>
  <c r="BM381" i="1"/>
  <c r="BM382" i="1"/>
  <c r="BM383" i="1"/>
  <c r="BM384" i="1"/>
  <c r="BM385" i="1"/>
  <c r="BM386" i="1"/>
  <c r="BM387" i="1"/>
  <c r="BM388" i="1"/>
  <c r="BM389" i="1"/>
  <c r="BM390" i="1"/>
  <c r="BM391" i="1"/>
  <c r="BM392" i="1"/>
  <c r="BM393" i="1"/>
  <c r="BM394" i="1"/>
  <c r="BM395" i="1"/>
  <c r="BM396" i="1"/>
  <c r="BM397" i="1"/>
  <c r="BM398" i="1"/>
  <c r="BM399" i="1"/>
  <c r="BM400" i="1"/>
  <c r="BM401" i="1"/>
  <c r="BM402" i="1"/>
  <c r="BM403" i="1"/>
  <c r="BM404" i="1"/>
  <c r="BM405" i="1"/>
  <c r="BM406" i="1"/>
  <c r="BM407" i="1"/>
  <c r="BM408" i="1"/>
  <c r="BM409" i="1"/>
  <c r="BM410" i="1"/>
  <c r="BM411" i="1"/>
  <c r="BM412" i="1"/>
  <c r="BM413" i="1"/>
  <c r="BM414" i="1"/>
  <c r="BM415" i="1"/>
  <c r="BM416" i="1"/>
  <c r="BM417" i="1"/>
  <c r="BM418" i="1"/>
  <c r="BM419" i="1"/>
  <c r="BM420" i="1"/>
  <c r="BM421" i="1"/>
  <c r="BM422" i="1"/>
  <c r="BM423" i="1"/>
  <c r="BM424" i="1"/>
  <c r="BM425" i="1"/>
  <c r="BM426" i="1"/>
  <c r="BM427" i="1"/>
  <c r="BM428" i="1"/>
  <c r="BM429" i="1"/>
  <c r="BM430" i="1"/>
  <c r="BM431" i="1"/>
  <c r="BM432" i="1"/>
  <c r="BM433" i="1"/>
  <c r="BM434" i="1"/>
  <c r="BM435" i="1"/>
  <c r="BM436" i="1"/>
  <c r="BM437" i="1"/>
  <c r="BM438" i="1"/>
  <c r="BM439" i="1"/>
  <c r="BM440" i="1"/>
  <c r="BM441" i="1"/>
  <c r="BM442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55" i="1"/>
  <c r="BM456" i="1"/>
  <c r="BM457" i="1"/>
  <c r="BM458" i="1"/>
  <c r="BM459" i="1"/>
  <c r="BM460" i="1"/>
  <c r="BM461" i="1"/>
  <c r="BM462" i="1"/>
  <c r="BM463" i="1"/>
  <c r="BM464" i="1"/>
  <c r="BM465" i="1"/>
  <c r="BM466" i="1"/>
  <c r="BM467" i="1"/>
  <c r="BM468" i="1"/>
  <c r="BM469" i="1"/>
  <c r="BM470" i="1"/>
  <c r="BM471" i="1"/>
  <c r="BM472" i="1"/>
  <c r="BM473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M498" i="1"/>
  <c r="BM499" i="1"/>
  <c r="BM500" i="1"/>
  <c r="BM501" i="1"/>
  <c r="BM502" i="1"/>
  <c r="BM503" i="1"/>
  <c r="BM504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8" i="1"/>
  <c r="BM519" i="1"/>
  <c r="BM520" i="1"/>
  <c r="BM521" i="1"/>
  <c r="BM522" i="1"/>
  <c r="BM523" i="1"/>
  <c r="BM524" i="1"/>
  <c r="BM525" i="1"/>
  <c r="BM526" i="1"/>
  <c r="BM527" i="1"/>
  <c r="BM528" i="1"/>
  <c r="BM529" i="1"/>
  <c r="BM530" i="1"/>
  <c r="BM531" i="1"/>
  <c r="BM532" i="1"/>
  <c r="BM533" i="1"/>
  <c r="BM534" i="1"/>
  <c r="BM535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M560" i="1"/>
  <c r="BM561" i="1"/>
  <c r="BM562" i="1"/>
  <c r="BM563" i="1"/>
  <c r="BM564" i="1"/>
  <c r="BM565" i="1"/>
  <c r="BM566" i="1"/>
  <c r="BM567" i="1"/>
  <c r="BM568" i="1"/>
  <c r="BM569" i="1"/>
  <c r="BM570" i="1"/>
  <c r="BM571" i="1"/>
  <c r="BM572" i="1"/>
  <c r="BM573" i="1"/>
  <c r="BM574" i="1"/>
  <c r="BM575" i="1"/>
  <c r="BM576" i="1"/>
  <c r="BM577" i="1"/>
  <c r="BM578" i="1"/>
  <c r="BM579" i="1"/>
  <c r="BM580" i="1"/>
  <c r="BM581" i="1"/>
  <c r="BM582" i="1"/>
  <c r="BM583" i="1"/>
  <c r="BM584" i="1"/>
  <c r="BM585" i="1"/>
  <c r="BM586" i="1"/>
  <c r="BM587" i="1"/>
  <c r="BM588" i="1"/>
  <c r="BM589" i="1"/>
  <c r="BM590" i="1"/>
  <c r="BM591" i="1"/>
  <c r="BM592" i="1"/>
  <c r="BM593" i="1"/>
  <c r="BM594" i="1"/>
  <c r="BM595" i="1"/>
  <c r="BM596" i="1"/>
  <c r="BM597" i="1"/>
  <c r="BM598" i="1"/>
  <c r="BM599" i="1"/>
  <c r="BM600" i="1"/>
  <c r="BM601" i="1"/>
  <c r="BM602" i="1"/>
  <c r="BM603" i="1"/>
  <c r="BM604" i="1"/>
  <c r="BM605" i="1"/>
  <c r="BM606" i="1"/>
  <c r="BM607" i="1"/>
  <c r="BM608" i="1"/>
  <c r="BM609" i="1"/>
  <c r="BM610" i="1"/>
  <c r="BM611" i="1"/>
  <c r="BM612" i="1"/>
  <c r="BM613" i="1"/>
  <c r="BM614" i="1"/>
  <c r="BM615" i="1"/>
  <c r="BM616" i="1"/>
  <c r="BM617" i="1"/>
  <c r="BM618" i="1"/>
  <c r="BM619" i="1"/>
  <c r="BM620" i="1"/>
  <c r="BM621" i="1"/>
  <c r="BM622" i="1"/>
  <c r="BM623" i="1"/>
  <c r="BM624" i="1"/>
  <c r="BM625" i="1"/>
  <c r="BM626" i="1"/>
  <c r="BM627" i="1"/>
  <c r="BM628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2" i="1"/>
  <c r="BM643" i="1"/>
  <c r="BM644" i="1"/>
  <c r="BM645" i="1"/>
  <c r="BM646" i="1"/>
  <c r="BM647" i="1"/>
  <c r="BM648" i="1"/>
  <c r="BM649" i="1"/>
  <c r="BM650" i="1"/>
  <c r="BM651" i="1"/>
  <c r="BM652" i="1"/>
  <c r="BM653" i="1"/>
  <c r="BM654" i="1"/>
  <c r="BM655" i="1"/>
  <c r="BM656" i="1"/>
  <c r="BM657" i="1"/>
  <c r="BM658" i="1"/>
  <c r="BM659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M684" i="1"/>
  <c r="BM685" i="1"/>
  <c r="BM686" i="1"/>
  <c r="BM687" i="1"/>
  <c r="BM688" i="1"/>
  <c r="BM689" i="1"/>
  <c r="BM690" i="1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2" i="1"/>
  <c r="BM713" i="1"/>
  <c r="BM714" i="1"/>
  <c r="BM715" i="1"/>
  <c r="BM716" i="1"/>
  <c r="BM717" i="1"/>
  <c r="BM718" i="1"/>
  <c r="BM719" i="1"/>
  <c r="BM720" i="1"/>
  <c r="BM721" i="1"/>
  <c r="BM722" i="1"/>
  <c r="BM723" i="1"/>
  <c r="BM724" i="1"/>
  <c r="BM725" i="1"/>
  <c r="BM726" i="1"/>
  <c r="BM727" i="1"/>
  <c r="BM728" i="1"/>
  <c r="BM729" i="1"/>
  <c r="BM730" i="1"/>
  <c r="BM731" i="1"/>
  <c r="BM732" i="1"/>
  <c r="BM733" i="1"/>
  <c r="BM734" i="1"/>
  <c r="BM735" i="1"/>
  <c r="BM736" i="1"/>
  <c r="BM737" i="1"/>
  <c r="BM738" i="1"/>
  <c r="BM739" i="1"/>
  <c r="BM740" i="1"/>
  <c r="BM741" i="1"/>
  <c r="BM742" i="1"/>
  <c r="BM743" i="1"/>
  <c r="BM744" i="1"/>
  <c r="BM745" i="1"/>
  <c r="BM746" i="1"/>
  <c r="BM747" i="1"/>
  <c r="BM748" i="1"/>
  <c r="BM749" i="1"/>
  <c r="BM750" i="1"/>
  <c r="BM751" i="1"/>
  <c r="BM752" i="1"/>
  <c r="BM753" i="1"/>
  <c r="BM754" i="1"/>
  <c r="BM755" i="1"/>
  <c r="BM756" i="1"/>
  <c r="BM757" i="1"/>
  <c r="BM758" i="1"/>
  <c r="BM759" i="1"/>
  <c r="BM760" i="1"/>
  <c r="BM761" i="1"/>
  <c r="BM762" i="1"/>
  <c r="BM763" i="1"/>
  <c r="BM764" i="1"/>
  <c r="BM765" i="1"/>
  <c r="BM766" i="1"/>
  <c r="BM767" i="1"/>
  <c r="BM768" i="1"/>
  <c r="BM769" i="1"/>
  <c r="BM770" i="1"/>
  <c r="BM771" i="1"/>
  <c r="BM772" i="1"/>
  <c r="BM773" i="1"/>
  <c r="BM774" i="1"/>
  <c r="BM775" i="1"/>
  <c r="BM776" i="1"/>
  <c r="BM777" i="1"/>
  <c r="BM778" i="1"/>
  <c r="BM779" i="1"/>
  <c r="BM780" i="1"/>
  <c r="BM781" i="1"/>
  <c r="BM782" i="1"/>
  <c r="BM783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M808" i="1"/>
  <c r="BM809" i="1"/>
  <c r="BM810" i="1"/>
  <c r="BM811" i="1"/>
  <c r="BM812" i="1"/>
  <c r="BM813" i="1"/>
  <c r="BM814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1" i="1"/>
  <c r="BM832" i="1"/>
  <c r="BM833" i="1"/>
  <c r="BM834" i="1"/>
  <c r="BM835" i="1"/>
  <c r="BM836" i="1"/>
  <c r="BM837" i="1"/>
  <c r="BM838" i="1"/>
  <c r="BM839" i="1"/>
  <c r="BM840" i="1"/>
  <c r="BM841" i="1"/>
  <c r="BM842" i="1"/>
  <c r="BM843" i="1"/>
  <c r="BM844" i="1"/>
  <c r="BM845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5" i="1"/>
  <c r="BM866" i="1"/>
  <c r="BM867" i="1"/>
  <c r="BM868" i="1"/>
  <c r="BM869" i="1"/>
  <c r="BM870" i="1"/>
  <c r="BM871" i="1"/>
  <c r="BM872" i="1"/>
  <c r="BM873" i="1"/>
  <c r="BM874" i="1"/>
  <c r="BM875" i="1"/>
  <c r="BM876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M901" i="1"/>
  <c r="BM902" i="1"/>
  <c r="BM903" i="1"/>
  <c r="BM904" i="1"/>
  <c r="BM905" i="1"/>
  <c r="BM906" i="1"/>
  <c r="BM907" i="1"/>
  <c r="BM908" i="1"/>
  <c r="BM909" i="1"/>
  <c r="BM910" i="1"/>
  <c r="BM911" i="1"/>
  <c r="BM912" i="1"/>
  <c r="BM913" i="1"/>
  <c r="BM914" i="1"/>
  <c r="BM915" i="1"/>
  <c r="BM916" i="1"/>
  <c r="BM917" i="1"/>
  <c r="BM918" i="1"/>
  <c r="BM919" i="1"/>
  <c r="BM920" i="1"/>
  <c r="BM921" i="1"/>
  <c r="BM922" i="1"/>
  <c r="BM923" i="1"/>
  <c r="BM924" i="1"/>
  <c r="BM925" i="1"/>
  <c r="BM926" i="1"/>
  <c r="BM927" i="1"/>
  <c r="BM928" i="1"/>
  <c r="BM929" i="1"/>
  <c r="BM930" i="1"/>
  <c r="BM931" i="1"/>
  <c r="BM932" i="1"/>
  <c r="BM933" i="1"/>
  <c r="BM934" i="1"/>
  <c r="BM935" i="1"/>
  <c r="BM936" i="1"/>
  <c r="BM937" i="1"/>
  <c r="BM938" i="1"/>
  <c r="BM939" i="1"/>
  <c r="BM940" i="1"/>
  <c r="BM941" i="1"/>
  <c r="BM942" i="1"/>
  <c r="BM943" i="1"/>
  <c r="BM944" i="1"/>
  <c r="BM945" i="1"/>
  <c r="BM946" i="1"/>
  <c r="BM947" i="1"/>
  <c r="BM948" i="1"/>
  <c r="BM949" i="1"/>
  <c r="BM950" i="1"/>
  <c r="BM951" i="1"/>
  <c r="BM952" i="1"/>
  <c r="BM953" i="1"/>
  <c r="BM954" i="1"/>
  <c r="BM955" i="1"/>
  <c r="BM956" i="1"/>
  <c r="BM957" i="1"/>
  <c r="BM958" i="1"/>
  <c r="BM959" i="1"/>
  <c r="BM960" i="1"/>
  <c r="BM961" i="1"/>
  <c r="BM962" i="1"/>
  <c r="BM963" i="1"/>
  <c r="BM964" i="1"/>
  <c r="BM965" i="1"/>
  <c r="BM966" i="1"/>
  <c r="BM967" i="1"/>
  <c r="BM968" i="1"/>
  <c r="BM969" i="1"/>
  <c r="BM970" i="1"/>
  <c r="BM971" i="1"/>
  <c r="BM972" i="1"/>
  <c r="BM973" i="1"/>
  <c r="BM974" i="1"/>
  <c r="BM975" i="1"/>
  <c r="BM976" i="1"/>
  <c r="BM977" i="1"/>
  <c r="BM978" i="1"/>
  <c r="BM979" i="1"/>
  <c r="BM980" i="1"/>
  <c r="BM981" i="1"/>
  <c r="BM982" i="1"/>
  <c r="BM983" i="1"/>
  <c r="BM984" i="1"/>
  <c r="BM985" i="1"/>
  <c r="BM986" i="1"/>
  <c r="BM987" i="1"/>
  <c r="BM988" i="1"/>
  <c r="BM989" i="1"/>
  <c r="BM990" i="1"/>
  <c r="BM991" i="1"/>
  <c r="BM992" i="1"/>
  <c r="BM993" i="1"/>
  <c r="BM994" i="1"/>
  <c r="BM995" i="1"/>
  <c r="BM996" i="1"/>
  <c r="BM997" i="1"/>
  <c r="BM998" i="1"/>
  <c r="BM999" i="1"/>
  <c r="BM1000" i="1"/>
  <c r="BM1001" i="1"/>
  <c r="BM1002" i="1"/>
  <c r="BM1003" i="1"/>
  <c r="BM1004" i="1"/>
  <c r="BM1005" i="1"/>
  <c r="BM1006" i="1"/>
  <c r="BM1007" i="1"/>
  <c r="BM1008" i="1"/>
  <c r="BM1009" i="1"/>
  <c r="BM1010" i="1"/>
  <c r="BM1011" i="1"/>
  <c r="BM1012" i="1"/>
  <c r="BM1013" i="1"/>
  <c r="BM1014" i="1"/>
  <c r="BM1015" i="1"/>
  <c r="BM1016" i="1"/>
  <c r="BM1017" i="1"/>
  <c r="BM1018" i="1"/>
  <c r="BM1019" i="1"/>
  <c r="BM1020" i="1"/>
  <c r="BM1021" i="1"/>
  <c r="BM1022" i="1"/>
  <c r="BM1023" i="1"/>
  <c r="BM1024" i="1"/>
  <c r="BM1025" i="1"/>
  <c r="BM1026" i="1"/>
  <c r="BM1027" i="1"/>
  <c r="BM1028" i="1"/>
  <c r="BM1029" i="1"/>
  <c r="BM1030" i="1"/>
  <c r="BM1031" i="1"/>
  <c r="BM1032" i="1"/>
  <c r="BM1033" i="1"/>
  <c r="BM1034" i="1"/>
  <c r="BM1035" i="1"/>
  <c r="BM1036" i="1"/>
  <c r="BM1037" i="1"/>
  <c r="BM1038" i="1"/>
  <c r="BM1039" i="1"/>
  <c r="BM1040" i="1"/>
  <c r="BM1041" i="1"/>
  <c r="BM1042" i="1"/>
  <c r="BM1043" i="1"/>
  <c r="BM1044" i="1"/>
  <c r="BM1045" i="1"/>
  <c r="BM1046" i="1"/>
  <c r="BM1047" i="1"/>
  <c r="BM1048" i="1"/>
  <c r="BM1049" i="1"/>
  <c r="BM1050" i="1"/>
  <c r="BM1051" i="1"/>
  <c r="BM1052" i="1"/>
  <c r="BM1053" i="1"/>
  <c r="BM1054" i="1"/>
  <c r="BM1055" i="1"/>
  <c r="BM1056" i="1"/>
  <c r="BM1057" i="1"/>
  <c r="BM1058" i="1"/>
  <c r="BM1059" i="1"/>
  <c r="BM1060" i="1"/>
  <c r="BM1061" i="1"/>
  <c r="BM1062" i="1"/>
  <c r="BM1063" i="1"/>
  <c r="BM1064" i="1"/>
  <c r="BM1065" i="1"/>
  <c r="BM1066" i="1"/>
  <c r="BM1067" i="1"/>
  <c r="BM1068" i="1"/>
  <c r="BM1069" i="1"/>
  <c r="BM1070" i="1"/>
  <c r="BM1071" i="1"/>
  <c r="BM1072" i="1"/>
  <c r="BM1073" i="1"/>
  <c r="BM1074" i="1"/>
  <c r="BM1075" i="1"/>
  <c r="BM1076" i="1"/>
  <c r="BM1077" i="1"/>
  <c r="BM1078" i="1"/>
  <c r="BM1079" i="1"/>
  <c r="BM1080" i="1"/>
  <c r="BM1081" i="1"/>
  <c r="BM1082" i="1"/>
  <c r="BM1083" i="1"/>
  <c r="BM1084" i="1"/>
  <c r="BM1085" i="1"/>
  <c r="BM1086" i="1"/>
  <c r="BM1087" i="1"/>
  <c r="BM1088" i="1"/>
  <c r="BM1089" i="1"/>
  <c r="BM1090" i="1"/>
  <c r="BM1091" i="1"/>
  <c r="BM1092" i="1"/>
  <c r="BM1093" i="1"/>
  <c r="BM1094" i="1"/>
  <c r="BM1095" i="1"/>
  <c r="BM1096" i="1"/>
  <c r="BM1097" i="1"/>
  <c r="BM1098" i="1"/>
  <c r="BM1099" i="1"/>
  <c r="BM1100" i="1"/>
  <c r="BM1101" i="1"/>
  <c r="BM1102" i="1"/>
  <c r="BM1103" i="1"/>
  <c r="BM1104" i="1"/>
  <c r="BM1105" i="1"/>
  <c r="BM1106" i="1"/>
  <c r="BM1107" i="1"/>
  <c r="BM1108" i="1"/>
  <c r="BM1109" i="1"/>
  <c r="BM1110" i="1"/>
  <c r="BM1111" i="1"/>
  <c r="BM1112" i="1"/>
  <c r="BM1113" i="1"/>
  <c r="BM1114" i="1"/>
  <c r="BM1115" i="1"/>
  <c r="BM1116" i="1"/>
  <c r="BM1117" i="1"/>
  <c r="BM1118" i="1"/>
  <c r="BM1119" i="1"/>
  <c r="BM1120" i="1"/>
  <c r="BM1121" i="1"/>
  <c r="BM1122" i="1"/>
  <c r="BM1123" i="1"/>
  <c r="BM1124" i="1"/>
  <c r="BM1125" i="1"/>
  <c r="BM1126" i="1"/>
  <c r="BM1127" i="1"/>
  <c r="BM1128" i="1"/>
  <c r="BM1129" i="1"/>
  <c r="BM1130" i="1"/>
  <c r="BM1131" i="1"/>
  <c r="BM1132" i="1"/>
  <c r="BM1133" i="1"/>
  <c r="BM1134" i="1"/>
  <c r="BM1135" i="1"/>
  <c r="BM1136" i="1"/>
  <c r="BM1137" i="1"/>
  <c r="BM1138" i="1"/>
  <c r="BM1139" i="1"/>
  <c r="BM1140" i="1"/>
  <c r="BM1141" i="1"/>
  <c r="BM1142" i="1"/>
  <c r="BM1143" i="1"/>
  <c r="BM1144" i="1"/>
  <c r="BM1145" i="1"/>
  <c r="BM1146" i="1"/>
  <c r="BM1147" i="1"/>
  <c r="BM1148" i="1"/>
  <c r="BM1149" i="1"/>
  <c r="BM1150" i="1"/>
  <c r="BM1151" i="1"/>
  <c r="BM1152" i="1"/>
  <c r="BM1153" i="1"/>
  <c r="BM1154" i="1"/>
  <c r="BM1155" i="1"/>
  <c r="BM1156" i="1"/>
  <c r="BM1157" i="1"/>
  <c r="BM1158" i="1"/>
  <c r="BM1159" i="1"/>
  <c r="BM1160" i="1"/>
  <c r="BM1161" i="1"/>
  <c r="BM1162" i="1"/>
  <c r="BM1163" i="1"/>
  <c r="BM1164" i="1"/>
  <c r="BM1165" i="1"/>
  <c r="BM1166" i="1"/>
  <c r="BM1167" i="1"/>
  <c r="BM1168" i="1"/>
  <c r="BM1169" i="1"/>
  <c r="BM1170" i="1"/>
  <c r="BM1171" i="1"/>
  <c r="BM1172" i="1"/>
  <c r="BM1173" i="1"/>
  <c r="BM1174" i="1"/>
  <c r="BM1175" i="1"/>
  <c r="BM1176" i="1"/>
  <c r="BM1177" i="1"/>
  <c r="BM1178" i="1"/>
  <c r="BM1179" i="1"/>
  <c r="BM1180" i="1"/>
  <c r="BM1181" i="1"/>
  <c r="BM1182" i="1"/>
  <c r="BM1183" i="1"/>
  <c r="BM1184" i="1"/>
  <c r="BM1185" i="1"/>
  <c r="BM1186" i="1"/>
  <c r="BM1187" i="1"/>
  <c r="BM1188" i="1"/>
  <c r="BM1189" i="1"/>
  <c r="BM1190" i="1"/>
  <c r="BM1191" i="1"/>
  <c r="BM1192" i="1"/>
  <c r="BM1193" i="1"/>
  <c r="BM1194" i="1"/>
  <c r="BM1195" i="1"/>
  <c r="BM1196" i="1"/>
  <c r="BM1197" i="1"/>
  <c r="BM1198" i="1"/>
  <c r="BM1199" i="1"/>
  <c r="BM1200" i="1"/>
  <c r="BM1201" i="1"/>
  <c r="BM1202" i="1"/>
  <c r="BM1203" i="1"/>
  <c r="BM1204" i="1"/>
  <c r="BM1205" i="1"/>
  <c r="BM1206" i="1"/>
  <c r="BM1207" i="1"/>
  <c r="BM1208" i="1"/>
  <c r="BM1209" i="1"/>
  <c r="BM1210" i="1"/>
  <c r="BM1211" i="1"/>
  <c r="BM1212" i="1"/>
  <c r="BM1213" i="1"/>
  <c r="BM1214" i="1"/>
  <c r="BM1215" i="1"/>
  <c r="BM1216" i="1"/>
  <c r="BM1217" i="1"/>
  <c r="BM1218" i="1"/>
  <c r="BM1219" i="1"/>
  <c r="BM1220" i="1"/>
  <c r="BM1221" i="1"/>
  <c r="BM1222" i="1"/>
  <c r="BM1223" i="1"/>
  <c r="BM1224" i="1"/>
  <c r="BM1225" i="1"/>
  <c r="BM1226" i="1"/>
  <c r="BM1227" i="1"/>
  <c r="BM1228" i="1"/>
  <c r="BM1229" i="1"/>
  <c r="BM1230" i="1"/>
  <c r="BM1231" i="1"/>
  <c r="BM1232" i="1"/>
  <c r="BM1233" i="1"/>
  <c r="BM1234" i="1"/>
  <c r="BM1235" i="1"/>
  <c r="BM1236" i="1"/>
  <c r="BM1237" i="1"/>
  <c r="BM1238" i="1"/>
  <c r="BM1239" i="1"/>
  <c r="BM1240" i="1"/>
  <c r="BM1241" i="1"/>
  <c r="BM1242" i="1"/>
  <c r="BM1243" i="1"/>
  <c r="BM1244" i="1"/>
  <c r="BM1245" i="1"/>
  <c r="BM1246" i="1"/>
  <c r="BM1247" i="1"/>
  <c r="BM1248" i="1"/>
  <c r="BM1249" i="1"/>
  <c r="BM1250" i="1"/>
  <c r="BM1251" i="1"/>
  <c r="BM1252" i="1"/>
  <c r="BM1253" i="1"/>
  <c r="BM1254" i="1"/>
  <c r="BM1255" i="1"/>
  <c r="BM1256" i="1"/>
  <c r="BM1257" i="1"/>
  <c r="BM1258" i="1"/>
  <c r="BM1259" i="1"/>
  <c r="BM1260" i="1"/>
  <c r="BM1261" i="1"/>
  <c r="BM1262" i="1"/>
  <c r="BM1263" i="1"/>
  <c r="BM1264" i="1"/>
  <c r="BM1265" i="1"/>
  <c r="BM1266" i="1"/>
  <c r="BM1267" i="1"/>
  <c r="BM1268" i="1"/>
  <c r="BM1269" i="1"/>
  <c r="BM1270" i="1"/>
  <c r="BM1271" i="1"/>
  <c r="BM1272" i="1"/>
  <c r="BM1273" i="1"/>
  <c r="BM1274" i="1"/>
  <c r="BM1275" i="1"/>
  <c r="BM1276" i="1"/>
  <c r="BM1277" i="1"/>
  <c r="BM1278" i="1"/>
  <c r="BM1279" i="1"/>
  <c r="BM1280" i="1"/>
  <c r="BM1281" i="1"/>
  <c r="BM1282" i="1"/>
  <c r="BM1283" i="1"/>
  <c r="BM1284" i="1"/>
  <c r="BM1285" i="1"/>
  <c r="BM1286" i="1"/>
  <c r="BM1287" i="1"/>
  <c r="BM1288" i="1"/>
  <c r="BM1289" i="1"/>
  <c r="BM1290" i="1"/>
  <c r="BM1291" i="1"/>
  <c r="BM1292" i="1"/>
  <c r="BM1293" i="1"/>
  <c r="BM1294" i="1"/>
  <c r="BM1295" i="1"/>
  <c r="BM1296" i="1"/>
  <c r="BM1297" i="1"/>
  <c r="BM1298" i="1"/>
  <c r="BM1299" i="1"/>
  <c r="BM1300" i="1"/>
  <c r="BM1301" i="1"/>
  <c r="BM1302" i="1"/>
  <c r="BM1303" i="1"/>
  <c r="BM1304" i="1"/>
  <c r="BM1305" i="1"/>
  <c r="BM1306" i="1"/>
  <c r="BM1307" i="1"/>
  <c r="BM1308" i="1"/>
  <c r="BM1309" i="1"/>
  <c r="BM1310" i="1"/>
  <c r="BM1311" i="1"/>
  <c r="BM1312" i="1"/>
  <c r="BM1313" i="1"/>
  <c r="BM1314" i="1"/>
  <c r="BM1315" i="1"/>
  <c r="BM1316" i="1"/>
  <c r="BM1317" i="1"/>
  <c r="BM1318" i="1"/>
  <c r="BM1319" i="1"/>
  <c r="BM1320" i="1"/>
  <c r="BM1321" i="1"/>
  <c r="BM1322" i="1"/>
  <c r="BM1323" i="1"/>
  <c r="BM1324" i="1"/>
  <c r="BM1325" i="1"/>
  <c r="BM1326" i="1"/>
  <c r="BM1327" i="1"/>
  <c r="BM1328" i="1"/>
  <c r="BM1329" i="1"/>
  <c r="BM1330" i="1"/>
  <c r="BM1331" i="1"/>
  <c r="BM1332" i="1"/>
  <c r="BM1333" i="1"/>
  <c r="BM1334" i="1"/>
  <c r="BM1335" i="1"/>
  <c r="BM1336" i="1"/>
  <c r="BM1337" i="1"/>
  <c r="BM1338" i="1"/>
  <c r="BM1339" i="1"/>
  <c r="BM1340" i="1"/>
  <c r="BM1341" i="1"/>
  <c r="BM1342" i="1"/>
  <c r="BM1343" i="1"/>
  <c r="BM1344" i="1"/>
  <c r="BM1345" i="1"/>
  <c r="BM1346" i="1"/>
  <c r="BM1347" i="1"/>
  <c r="BM1348" i="1"/>
  <c r="BM1349" i="1"/>
  <c r="BM1350" i="1"/>
  <c r="BM1351" i="1"/>
  <c r="BM1352" i="1"/>
  <c r="BM1353" i="1"/>
  <c r="BM1354" i="1"/>
  <c r="BM1355" i="1"/>
  <c r="BM1356" i="1"/>
  <c r="BM1357" i="1"/>
  <c r="BM1358" i="1"/>
  <c r="BM1359" i="1"/>
  <c r="BM1360" i="1"/>
  <c r="BM1361" i="1"/>
  <c r="BM1362" i="1"/>
  <c r="BM1363" i="1"/>
  <c r="BM1364" i="1"/>
  <c r="BM1365" i="1"/>
  <c r="BM1366" i="1"/>
  <c r="BM1367" i="1"/>
  <c r="BM1368" i="1"/>
  <c r="BM1369" i="1"/>
  <c r="BM1370" i="1"/>
  <c r="BM1371" i="1"/>
  <c r="BM1372" i="1"/>
  <c r="BM1373" i="1"/>
  <c r="BM1374" i="1"/>
  <c r="BM1375" i="1"/>
  <c r="BM1376" i="1"/>
  <c r="BM1377" i="1"/>
  <c r="BM1378" i="1"/>
  <c r="BM1379" i="1"/>
  <c r="BM1380" i="1"/>
  <c r="BM1381" i="1"/>
  <c r="BM1382" i="1"/>
  <c r="BM1383" i="1"/>
  <c r="BM1384" i="1"/>
  <c r="BM1385" i="1"/>
  <c r="BM1386" i="1"/>
  <c r="BM1387" i="1"/>
  <c r="BM1388" i="1"/>
  <c r="BM1389" i="1"/>
  <c r="BM1390" i="1"/>
  <c r="BM1391" i="1"/>
  <c r="BM1392" i="1"/>
  <c r="BM1393" i="1"/>
  <c r="BM1394" i="1"/>
  <c r="BM1395" i="1"/>
  <c r="BM1396" i="1"/>
  <c r="BM1397" i="1"/>
  <c r="BM1398" i="1"/>
  <c r="BM1399" i="1"/>
  <c r="BM1400" i="1"/>
  <c r="BM1401" i="1"/>
  <c r="BM1402" i="1"/>
  <c r="BM1403" i="1"/>
  <c r="BM1404" i="1"/>
  <c r="BM1405" i="1"/>
  <c r="BM1406" i="1"/>
  <c r="BM1407" i="1"/>
  <c r="BM1408" i="1"/>
  <c r="BM1409" i="1"/>
  <c r="BM1410" i="1"/>
  <c r="BM1411" i="1"/>
  <c r="BM1412" i="1"/>
  <c r="BM1413" i="1"/>
  <c r="BM1414" i="1"/>
  <c r="BM1415" i="1"/>
  <c r="BM1416" i="1"/>
  <c r="BM1417" i="1"/>
  <c r="BM1418" i="1"/>
  <c r="BM1419" i="1"/>
  <c r="BM1420" i="1"/>
  <c r="BM1421" i="1"/>
  <c r="BM1422" i="1"/>
  <c r="BM1423" i="1"/>
  <c r="BM1424" i="1"/>
  <c r="BM1425" i="1"/>
  <c r="BM1426" i="1"/>
  <c r="BM1427" i="1"/>
  <c r="BM1428" i="1"/>
  <c r="BM1429" i="1"/>
  <c r="BM1430" i="1"/>
  <c r="BM1431" i="1"/>
  <c r="BM1432" i="1"/>
  <c r="BM1433" i="1"/>
  <c r="BM1434" i="1"/>
  <c r="BM1435" i="1"/>
  <c r="BM1436" i="1"/>
  <c r="BM1437" i="1"/>
  <c r="BM1438" i="1"/>
  <c r="BM1439" i="1"/>
  <c r="BM1440" i="1"/>
  <c r="BM1441" i="1"/>
  <c r="BM1442" i="1"/>
  <c r="BM1443" i="1"/>
  <c r="BM1444" i="1"/>
  <c r="BM1445" i="1"/>
  <c r="BM1446" i="1"/>
  <c r="BM1447" i="1"/>
  <c r="BM1448" i="1"/>
  <c r="BM1449" i="1"/>
  <c r="BM1450" i="1"/>
  <c r="BM1451" i="1"/>
  <c r="BM1452" i="1"/>
  <c r="BM1453" i="1"/>
  <c r="BM1454" i="1"/>
  <c r="BM1455" i="1"/>
  <c r="BM1456" i="1"/>
  <c r="BM1457" i="1"/>
  <c r="BM1458" i="1"/>
  <c r="BM1459" i="1"/>
  <c r="BM1460" i="1"/>
  <c r="BM1461" i="1"/>
  <c r="BM1462" i="1"/>
  <c r="BM1463" i="1"/>
  <c r="BM1464" i="1"/>
  <c r="BM1465" i="1"/>
  <c r="BM1466" i="1"/>
  <c r="BM1467" i="1"/>
  <c r="BM1468" i="1"/>
  <c r="BM1469" i="1"/>
  <c r="BM1470" i="1"/>
  <c r="BM1471" i="1"/>
  <c r="BM1472" i="1"/>
  <c r="BM1473" i="1"/>
  <c r="BM1474" i="1"/>
  <c r="BM1475" i="1"/>
  <c r="BM1476" i="1"/>
  <c r="BM1477" i="1"/>
  <c r="BM1478" i="1"/>
  <c r="BM1479" i="1"/>
  <c r="BM1480" i="1"/>
  <c r="BM1481" i="1"/>
  <c r="BM1482" i="1"/>
  <c r="BM1483" i="1"/>
  <c r="BM1484" i="1"/>
  <c r="BM1485" i="1"/>
  <c r="BM1486" i="1"/>
  <c r="BM1487" i="1"/>
  <c r="BM1488" i="1"/>
  <c r="BM1489" i="1"/>
  <c r="BM1490" i="1"/>
  <c r="BM1491" i="1"/>
  <c r="BM1492" i="1"/>
  <c r="BM1493" i="1"/>
  <c r="BM1494" i="1"/>
  <c r="BM1495" i="1"/>
  <c r="BM1496" i="1"/>
  <c r="BM1497" i="1"/>
  <c r="BM1498" i="1"/>
  <c r="BM1499" i="1"/>
  <c r="BM1500" i="1"/>
  <c r="BM1501" i="1"/>
  <c r="BM1502" i="1"/>
  <c r="BM1503" i="1"/>
  <c r="BM1504" i="1"/>
  <c r="BM1505" i="1"/>
  <c r="BM1506" i="1"/>
  <c r="BM1507" i="1"/>
  <c r="BM1508" i="1"/>
  <c r="BM1509" i="1"/>
  <c r="BM1510" i="1"/>
  <c r="BM1511" i="1"/>
  <c r="BM1512" i="1"/>
  <c r="BM1513" i="1"/>
  <c r="BM1514" i="1"/>
  <c r="BM1515" i="1"/>
  <c r="BM1516" i="1"/>
  <c r="BM1517" i="1"/>
  <c r="BM1518" i="1"/>
  <c r="BM1519" i="1"/>
  <c r="BM1520" i="1"/>
  <c r="BM1521" i="1"/>
  <c r="BM1522" i="1"/>
  <c r="BM1523" i="1"/>
  <c r="BM1524" i="1"/>
  <c r="BM1525" i="1"/>
  <c r="BM1526" i="1"/>
  <c r="BM1527" i="1"/>
  <c r="BM1528" i="1"/>
  <c r="BM1529" i="1"/>
  <c r="BM1530" i="1"/>
  <c r="BM1531" i="1"/>
  <c r="BM1532" i="1"/>
  <c r="BM1533" i="1"/>
  <c r="BM1534" i="1"/>
  <c r="BM1535" i="1"/>
  <c r="BM1536" i="1"/>
  <c r="BM1537" i="1"/>
  <c r="BM1538" i="1"/>
  <c r="BM1539" i="1"/>
  <c r="BM1540" i="1"/>
  <c r="BM1541" i="1"/>
  <c r="BM1542" i="1"/>
  <c r="BM1543" i="1"/>
  <c r="BM1544" i="1"/>
  <c r="BM1545" i="1"/>
  <c r="BM1546" i="1"/>
  <c r="BM1547" i="1"/>
  <c r="BM1548" i="1"/>
  <c r="BM1549" i="1"/>
  <c r="BN3" i="1"/>
  <c r="BN4" i="1"/>
  <c r="BN5" i="1"/>
  <c r="BN6" i="1"/>
  <c r="BN7" i="1"/>
  <c r="BN8" i="1"/>
  <c r="BN9" i="1"/>
  <c r="BN10" i="1"/>
  <c r="BN11" i="1"/>
  <c r="BN12" i="1"/>
  <c r="BN13" i="1"/>
  <c r="BN14" i="1"/>
  <c r="BN15" i="1"/>
  <c r="BN16" i="1"/>
  <c r="BN17" i="1"/>
  <c r="BN18" i="1"/>
  <c r="BN19" i="1"/>
  <c r="BN20" i="1"/>
  <c r="BN21" i="1"/>
  <c r="BN22" i="1"/>
  <c r="BN23" i="1"/>
  <c r="BN24" i="1"/>
  <c r="BN25" i="1"/>
  <c r="BN26" i="1"/>
  <c r="BN27" i="1"/>
  <c r="BN28" i="1"/>
  <c r="BN29" i="1"/>
  <c r="BN30" i="1"/>
  <c r="BN31" i="1"/>
  <c r="BN32" i="1"/>
  <c r="BN33" i="1"/>
  <c r="BN34" i="1"/>
  <c r="BN35" i="1"/>
  <c r="BN36" i="1"/>
  <c r="BN37" i="1"/>
  <c r="BN38" i="1"/>
  <c r="BN39" i="1"/>
  <c r="BN40" i="1"/>
  <c r="BN41" i="1"/>
  <c r="BN42" i="1"/>
  <c r="BN43" i="1"/>
  <c r="BN44" i="1"/>
  <c r="BN45" i="1"/>
  <c r="BN46" i="1"/>
  <c r="BN47" i="1"/>
  <c r="BN48" i="1"/>
  <c r="BN49" i="1"/>
  <c r="BN50" i="1"/>
  <c r="BN51" i="1"/>
  <c r="BN52" i="1"/>
  <c r="BN53" i="1"/>
  <c r="BN54" i="1"/>
  <c r="BN55" i="1"/>
  <c r="BN56" i="1"/>
  <c r="BN57" i="1"/>
  <c r="BN58" i="1"/>
  <c r="BN59" i="1"/>
  <c r="BN60" i="1"/>
  <c r="BN61" i="1"/>
  <c r="BN62" i="1"/>
  <c r="BN63" i="1"/>
  <c r="BN64" i="1"/>
  <c r="BN65" i="1"/>
  <c r="BN66" i="1"/>
  <c r="BN67" i="1"/>
  <c r="BN68" i="1"/>
  <c r="BN69" i="1"/>
  <c r="BN70" i="1"/>
  <c r="BN71" i="1"/>
  <c r="BN72" i="1"/>
  <c r="BN73" i="1"/>
  <c r="BN74" i="1"/>
  <c r="BN75" i="1"/>
  <c r="BN76" i="1"/>
  <c r="BN77" i="1"/>
  <c r="BN78" i="1"/>
  <c r="BN79" i="1"/>
  <c r="BN80" i="1"/>
  <c r="BN81" i="1"/>
  <c r="BN82" i="1"/>
  <c r="BN83" i="1"/>
  <c r="BN84" i="1"/>
  <c r="BN85" i="1"/>
  <c r="BN86" i="1"/>
  <c r="BN87" i="1"/>
  <c r="BN88" i="1"/>
  <c r="BN89" i="1"/>
  <c r="BN90" i="1"/>
  <c r="BN91" i="1"/>
  <c r="BN92" i="1"/>
  <c r="BN93" i="1"/>
  <c r="BN94" i="1"/>
  <c r="BN95" i="1"/>
  <c r="BN96" i="1"/>
  <c r="BN97" i="1"/>
  <c r="BN98" i="1"/>
  <c r="BN99" i="1"/>
  <c r="BN100" i="1"/>
  <c r="BN101" i="1"/>
  <c r="BN102" i="1"/>
  <c r="BN103" i="1"/>
  <c r="BN104" i="1"/>
  <c r="BN105" i="1"/>
  <c r="BN106" i="1"/>
  <c r="BN107" i="1"/>
  <c r="BN108" i="1"/>
  <c r="BN109" i="1"/>
  <c r="BN110" i="1"/>
  <c r="BN111" i="1"/>
  <c r="BN112" i="1"/>
  <c r="BN113" i="1"/>
  <c r="BN114" i="1"/>
  <c r="BN115" i="1"/>
  <c r="BN116" i="1"/>
  <c r="BN117" i="1"/>
  <c r="BN118" i="1"/>
  <c r="BN119" i="1"/>
  <c r="BN120" i="1"/>
  <c r="BN121" i="1"/>
  <c r="BN122" i="1"/>
  <c r="BN123" i="1"/>
  <c r="BN124" i="1"/>
  <c r="BN125" i="1"/>
  <c r="BN126" i="1"/>
  <c r="BN127" i="1"/>
  <c r="BN128" i="1"/>
  <c r="BN129" i="1"/>
  <c r="BN130" i="1"/>
  <c r="BN131" i="1"/>
  <c r="BN132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BN157" i="1"/>
  <c r="BN158" i="1"/>
  <c r="BN159" i="1"/>
  <c r="BN160" i="1"/>
  <c r="BN161" i="1"/>
  <c r="BN162" i="1"/>
  <c r="BN163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79" i="1"/>
  <c r="BN180" i="1"/>
  <c r="BN181" i="1"/>
  <c r="BN182" i="1"/>
  <c r="BN183" i="1"/>
  <c r="BN184" i="1"/>
  <c r="BN185" i="1"/>
  <c r="BN186" i="1"/>
  <c r="BN187" i="1"/>
  <c r="BN188" i="1"/>
  <c r="BN189" i="1"/>
  <c r="BN190" i="1"/>
  <c r="BN191" i="1"/>
  <c r="BN192" i="1"/>
  <c r="BN193" i="1"/>
  <c r="BN194" i="1"/>
  <c r="BN195" i="1"/>
  <c r="BN196" i="1"/>
  <c r="BN197" i="1"/>
  <c r="BN198" i="1"/>
  <c r="BN199" i="1"/>
  <c r="BN200" i="1"/>
  <c r="BN201" i="1"/>
  <c r="BN202" i="1"/>
  <c r="BN203" i="1"/>
  <c r="BN204" i="1"/>
  <c r="BN205" i="1"/>
  <c r="BN206" i="1"/>
  <c r="BN207" i="1"/>
  <c r="BN208" i="1"/>
  <c r="BN209" i="1"/>
  <c r="BN210" i="1"/>
  <c r="BN211" i="1"/>
  <c r="BN212" i="1"/>
  <c r="BN213" i="1"/>
  <c r="BN214" i="1"/>
  <c r="BN215" i="1"/>
  <c r="BN216" i="1"/>
  <c r="BN217" i="1"/>
  <c r="BN218" i="1"/>
  <c r="BN219" i="1"/>
  <c r="BN220" i="1"/>
  <c r="BN221" i="1"/>
  <c r="BN222" i="1"/>
  <c r="BN223" i="1"/>
  <c r="BN224" i="1"/>
  <c r="BN225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39" i="1"/>
  <c r="BN240" i="1"/>
  <c r="BN241" i="1"/>
  <c r="BN242" i="1"/>
  <c r="BN243" i="1"/>
  <c r="BN244" i="1"/>
  <c r="BN245" i="1"/>
  <c r="BN246" i="1"/>
  <c r="BN247" i="1"/>
  <c r="BN248" i="1"/>
  <c r="BN249" i="1"/>
  <c r="BN250" i="1"/>
  <c r="BN251" i="1"/>
  <c r="BN252" i="1"/>
  <c r="BN253" i="1"/>
  <c r="BN254" i="1"/>
  <c r="BN255" i="1"/>
  <c r="BN256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N281" i="1"/>
  <c r="BN282" i="1"/>
  <c r="BN283" i="1"/>
  <c r="BN284" i="1"/>
  <c r="BN285" i="1"/>
  <c r="BN286" i="1"/>
  <c r="BN287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BN312" i="1"/>
  <c r="BN313" i="1"/>
  <c r="BN314" i="1"/>
  <c r="BN315" i="1"/>
  <c r="BN316" i="1"/>
  <c r="BN317" i="1"/>
  <c r="BN318" i="1"/>
  <c r="BN319" i="1"/>
  <c r="BN320" i="1"/>
  <c r="BN321" i="1"/>
  <c r="BN322" i="1"/>
  <c r="BN323" i="1"/>
  <c r="BN324" i="1"/>
  <c r="BN325" i="1"/>
  <c r="BN326" i="1"/>
  <c r="BN327" i="1"/>
  <c r="BN328" i="1"/>
  <c r="BN329" i="1"/>
  <c r="BN330" i="1"/>
  <c r="BN331" i="1"/>
  <c r="BN332" i="1"/>
  <c r="BN333" i="1"/>
  <c r="BN334" i="1"/>
  <c r="BN335" i="1"/>
  <c r="BN336" i="1"/>
  <c r="BN337" i="1"/>
  <c r="BN338" i="1"/>
  <c r="BN339" i="1"/>
  <c r="BN340" i="1"/>
  <c r="BN341" i="1"/>
  <c r="BN342" i="1"/>
  <c r="BN343" i="1"/>
  <c r="BN344" i="1"/>
  <c r="BN345" i="1"/>
  <c r="BN346" i="1"/>
  <c r="BN347" i="1"/>
  <c r="BN348" i="1"/>
  <c r="BN349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N374" i="1"/>
  <c r="BN375" i="1"/>
  <c r="BN376" i="1"/>
  <c r="BN377" i="1"/>
  <c r="BN378" i="1"/>
  <c r="BN379" i="1"/>
  <c r="BN380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4" i="1"/>
  <c r="BN395" i="1"/>
  <c r="BN396" i="1"/>
  <c r="BN397" i="1"/>
  <c r="BN398" i="1"/>
  <c r="BN399" i="1"/>
  <c r="BN400" i="1"/>
  <c r="BN401" i="1"/>
  <c r="BN402" i="1"/>
  <c r="BN403" i="1"/>
  <c r="BN404" i="1"/>
  <c r="BN405" i="1"/>
  <c r="BN406" i="1"/>
  <c r="BN407" i="1"/>
  <c r="BN408" i="1"/>
  <c r="BN409" i="1"/>
  <c r="BN410" i="1"/>
  <c r="BN41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1" i="1"/>
  <c r="BN432" i="1"/>
  <c r="BN433" i="1"/>
  <c r="BN434" i="1"/>
  <c r="BN435" i="1"/>
  <c r="BN436" i="1"/>
  <c r="BN437" i="1"/>
  <c r="BN438" i="1"/>
  <c r="BN439" i="1"/>
  <c r="BN440" i="1"/>
  <c r="BN441" i="1"/>
  <c r="BN442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N467" i="1"/>
  <c r="BN468" i="1"/>
  <c r="BN469" i="1"/>
  <c r="BN470" i="1"/>
  <c r="BN471" i="1"/>
  <c r="BN472" i="1"/>
  <c r="BN473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3" i="1"/>
  <c r="BN494" i="1"/>
  <c r="BN495" i="1"/>
  <c r="BN496" i="1"/>
  <c r="BN497" i="1"/>
  <c r="BN498" i="1"/>
  <c r="BN499" i="1"/>
  <c r="BN500" i="1"/>
  <c r="BN501" i="1"/>
  <c r="BN502" i="1"/>
  <c r="BN503" i="1"/>
  <c r="BN504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N529" i="1"/>
  <c r="BN530" i="1"/>
  <c r="BN531" i="1"/>
  <c r="BN532" i="1"/>
  <c r="BN533" i="1"/>
  <c r="BN534" i="1"/>
  <c r="BN535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8" i="1"/>
  <c r="BN549" i="1"/>
  <c r="BN550" i="1"/>
  <c r="BN551" i="1"/>
  <c r="BN552" i="1"/>
  <c r="BN553" i="1"/>
  <c r="BN554" i="1"/>
  <c r="BN555" i="1"/>
  <c r="BN556" i="1"/>
  <c r="BN557" i="1"/>
  <c r="BN558" i="1"/>
  <c r="BN559" i="1"/>
  <c r="BN560" i="1"/>
  <c r="BN561" i="1"/>
  <c r="BN562" i="1"/>
  <c r="BN563" i="1"/>
  <c r="BN564" i="1"/>
  <c r="BN565" i="1"/>
  <c r="BN566" i="1"/>
  <c r="BN567" i="1"/>
  <c r="BN568" i="1"/>
  <c r="BN569" i="1"/>
  <c r="BN570" i="1"/>
  <c r="BN571" i="1"/>
  <c r="BN572" i="1"/>
  <c r="BN573" i="1"/>
  <c r="BN574" i="1"/>
  <c r="BN575" i="1"/>
  <c r="BN576" i="1"/>
  <c r="BN577" i="1"/>
  <c r="BN578" i="1"/>
  <c r="BN579" i="1"/>
  <c r="BN580" i="1"/>
  <c r="BN581" i="1"/>
  <c r="BN582" i="1"/>
  <c r="BN583" i="1"/>
  <c r="BN584" i="1"/>
  <c r="BN585" i="1"/>
  <c r="BN586" i="1"/>
  <c r="BN587" i="1"/>
  <c r="BN588" i="1"/>
  <c r="BN589" i="1"/>
  <c r="BN590" i="1"/>
  <c r="BN591" i="1"/>
  <c r="BN592" i="1"/>
  <c r="BN593" i="1"/>
  <c r="BN594" i="1"/>
  <c r="BN595" i="1"/>
  <c r="BN596" i="1"/>
  <c r="BN597" i="1"/>
  <c r="BN598" i="1"/>
  <c r="BN599" i="1"/>
  <c r="BN600" i="1"/>
  <c r="BN601" i="1"/>
  <c r="BN602" i="1"/>
  <c r="BN603" i="1"/>
  <c r="BN604" i="1"/>
  <c r="BN605" i="1"/>
  <c r="BN606" i="1"/>
  <c r="BN607" i="1"/>
  <c r="BN608" i="1"/>
  <c r="BN609" i="1"/>
  <c r="BN610" i="1"/>
  <c r="BN611" i="1"/>
  <c r="BN612" i="1"/>
  <c r="BN613" i="1"/>
  <c r="BN614" i="1"/>
  <c r="BN615" i="1"/>
  <c r="BN616" i="1"/>
  <c r="BN617" i="1"/>
  <c r="BN618" i="1"/>
  <c r="BN619" i="1"/>
  <c r="BN620" i="1"/>
  <c r="BN621" i="1"/>
  <c r="BN622" i="1"/>
  <c r="BN623" i="1"/>
  <c r="BN624" i="1"/>
  <c r="BN625" i="1"/>
  <c r="BN626" i="1"/>
  <c r="BN627" i="1"/>
  <c r="BN628" i="1"/>
  <c r="BN629" i="1"/>
  <c r="BN630" i="1"/>
  <c r="BN631" i="1"/>
  <c r="BN632" i="1"/>
  <c r="BN633" i="1"/>
  <c r="BN634" i="1"/>
  <c r="BN635" i="1"/>
  <c r="BN636" i="1"/>
  <c r="BN637" i="1"/>
  <c r="BN638" i="1"/>
  <c r="BN639" i="1"/>
  <c r="BN640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53" i="1"/>
  <c r="BN654" i="1"/>
  <c r="BN655" i="1"/>
  <c r="BN656" i="1"/>
  <c r="BN657" i="1"/>
  <c r="BN658" i="1"/>
  <c r="BN659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2" i="1"/>
  <c r="BN673" i="1"/>
  <c r="BN674" i="1"/>
  <c r="BN675" i="1"/>
  <c r="BN676" i="1"/>
  <c r="BN677" i="1"/>
  <c r="BN678" i="1"/>
  <c r="BN679" i="1"/>
  <c r="BN680" i="1"/>
  <c r="BN681" i="1"/>
  <c r="BN682" i="1"/>
  <c r="BN683" i="1"/>
  <c r="BN684" i="1"/>
  <c r="BN685" i="1"/>
  <c r="BN686" i="1"/>
  <c r="BN687" i="1"/>
  <c r="BN688" i="1"/>
  <c r="BN689" i="1"/>
  <c r="BN690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N715" i="1"/>
  <c r="BN716" i="1"/>
  <c r="BN717" i="1"/>
  <c r="BN718" i="1"/>
  <c r="BN719" i="1"/>
  <c r="BN720" i="1"/>
  <c r="BN721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N746" i="1"/>
  <c r="BN747" i="1"/>
  <c r="BN748" i="1"/>
  <c r="BN749" i="1"/>
  <c r="BN750" i="1"/>
  <c r="BN751" i="1"/>
  <c r="BN752" i="1"/>
  <c r="BN753" i="1"/>
  <c r="BN754" i="1"/>
  <c r="BN755" i="1"/>
  <c r="BN756" i="1"/>
  <c r="BN757" i="1"/>
  <c r="BN758" i="1"/>
  <c r="BN759" i="1"/>
  <c r="BN760" i="1"/>
  <c r="BN761" i="1"/>
  <c r="BN762" i="1"/>
  <c r="BN763" i="1"/>
  <c r="BN764" i="1"/>
  <c r="BN765" i="1"/>
  <c r="BN766" i="1"/>
  <c r="BN767" i="1"/>
  <c r="BN768" i="1"/>
  <c r="BN769" i="1"/>
  <c r="BN770" i="1"/>
  <c r="BN771" i="1"/>
  <c r="BN772" i="1"/>
  <c r="BN773" i="1"/>
  <c r="BN774" i="1"/>
  <c r="BN775" i="1"/>
  <c r="BN776" i="1"/>
  <c r="BN777" i="1"/>
  <c r="BN778" i="1"/>
  <c r="BN779" i="1"/>
  <c r="BN780" i="1"/>
  <c r="BN781" i="1"/>
  <c r="BN782" i="1"/>
  <c r="BN783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N808" i="1"/>
  <c r="BN809" i="1"/>
  <c r="BN810" i="1"/>
  <c r="BN811" i="1"/>
  <c r="BN812" i="1"/>
  <c r="BN813" i="1"/>
  <c r="BN814" i="1"/>
  <c r="BN815" i="1"/>
  <c r="BN816" i="1"/>
  <c r="BN817" i="1"/>
  <c r="BN818" i="1"/>
  <c r="BN819" i="1"/>
  <c r="BN820" i="1"/>
  <c r="BN821" i="1"/>
  <c r="BN822" i="1"/>
  <c r="BN823" i="1"/>
  <c r="BN824" i="1"/>
  <c r="BN825" i="1"/>
  <c r="BN826" i="1"/>
  <c r="BN827" i="1"/>
  <c r="BN828" i="1"/>
  <c r="BN829" i="1"/>
  <c r="BN830" i="1"/>
  <c r="BN831" i="1"/>
  <c r="BN832" i="1"/>
  <c r="BN833" i="1"/>
  <c r="BN834" i="1"/>
  <c r="BN835" i="1"/>
  <c r="BN836" i="1"/>
  <c r="BN837" i="1"/>
  <c r="BN838" i="1"/>
  <c r="BN839" i="1"/>
  <c r="BN840" i="1"/>
  <c r="BN841" i="1"/>
  <c r="BN842" i="1"/>
  <c r="BN843" i="1"/>
  <c r="BN844" i="1"/>
  <c r="BN845" i="1"/>
  <c r="BN846" i="1"/>
  <c r="BN847" i="1"/>
  <c r="BN848" i="1"/>
  <c r="BN849" i="1"/>
  <c r="BN850" i="1"/>
  <c r="BN851" i="1"/>
  <c r="BN852" i="1"/>
  <c r="BN853" i="1"/>
  <c r="BN854" i="1"/>
  <c r="BN855" i="1"/>
  <c r="BN856" i="1"/>
  <c r="BN857" i="1"/>
  <c r="BN858" i="1"/>
  <c r="BN859" i="1"/>
  <c r="BN860" i="1"/>
  <c r="BN861" i="1"/>
  <c r="BN862" i="1"/>
  <c r="BN863" i="1"/>
  <c r="BN864" i="1"/>
  <c r="BN865" i="1"/>
  <c r="BN866" i="1"/>
  <c r="BN867" i="1"/>
  <c r="BN868" i="1"/>
  <c r="BN869" i="1"/>
  <c r="BN870" i="1"/>
  <c r="BN871" i="1"/>
  <c r="BN872" i="1"/>
  <c r="BN873" i="1"/>
  <c r="BN874" i="1"/>
  <c r="BN875" i="1"/>
  <c r="BN876" i="1"/>
  <c r="BN877" i="1"/>
  <c r="BN878" i="1"/>
  <c r="BN879" i="1"/>
  <c r="BN880" i="1"/>
  <c r="BN881" i="1"/>
  <c r="BN882" i="1"/>
  <c r="BN883" i="1"/>
  <c r="BN884" i="1"/>
  <c r="BN885" i="1"/>
  <c r="BN886" i="1"/>
  <c r="BN887" i="1"/>
  <c r="BN888" i="1"/>
  <c r="BN889" i="1"/>
  <c r="BN890" i="1"/>
  <c r="BN891" i="1"/>
  <c r="BN892" i="1"/>
  <c r="BN893" i="1"/>
  <c r="BN894" i="1"/>
  <c r="BN895" i="1"/>
  <c r="BN896" i="1"/>
  <c r="BN897" i="1"/>
  <c r="BN898" i="1"/>
  <c r="BN899" i="1"/>
  <c r="BN900" i="1"/>
  <c r="BN901" i="1"/>
  <c r="BN902" i="1"/>
  <c r="BN903" i="1"/>
  <c r="BN904" i="1"/>
  <c r="BN905" i="1"/>
  <c r="BN906" i="1"/>
  <c r="BN907" i="1"/>
  <c r="BN908" i="1"/>
  <c r="BN909" i="1"/>
  <c r="BN910" i="1"/>
  <c r="BN911" i="1"/>
  <c r="BN912" i="1"/>
  <c r="BN913" i="1"/>
  <c r="BN914" i="1"/>
  <c r="BN915" i="1"/>
  <c r="BN916" i="1"/>
  <c r="BN917" i="1"/>
  <c r="BN918" i="1"/>
  <c r="BN919" i="1"/>
  <c r="BN920" i="1"/>
  <c r="BN921" i="1"/>
  <c r="BN922" i="1"/>
  <c r="BN923" i="1"/>
  <c r="BN924" i="1"/>
  <c r="BN925" i="1"/>
  <c r="BN926" i="1"/>
  <c r="BN927" i="1"/>
  <c r="BN928" i="1"/>
  <c r="BN929" i="1"/>
  <c r="BN930" i="1"/>
  <c r="BN931" i="1"/>
  <c r="BN932" i="1"/>
  <c r="BN933" i="1"/>
  <c r="BN934" i="1"/>
  <c r="BN935" i="1"/>
  <c r="BN936" i="1"/>
  <c r="BN937" i="1"/>
  <c r="BN938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N963" i="1"/>
  <c r="BN964" i="1"/>
  <c r="BN965" i="1"/>
  <c r="BN966" i="1"/>
  <c r="BN967" i="1"/>
  <c r="BN968" i="1"/>
  <c r="BN969" i="1"/>
  <c r="BN970" i="1"/>
  <c r="BN971" i="1"/>
  <c r="BN972" i="1"/>
  <c r="BN973" i="1"/>
  <c r="BN974" i="1"/>
  <c r="BN975" i="1"/>
  <c r="BN976" i="1"/>
  <c r="BN977" i="1"/>
  <c r="BN978" i="1"/>
  <c r="BN979" i="1"/>
  <c r="BN980" i="1"/>
  <c r="BN981" i="1"/>
  <c r="BN982" i="1"/>
  <c r="BN983" i="1"/>
  <c r="BN984" i="1"/>
  <c r="BN985" i="1"/>
  <c r="BN986" i="1"/>
  <c r="BN987" i="1"/>
  <c r="BN988" i="1"/>
  <c r="BN989" i="1"/>
  <c r="BN990" i="1"/>
  <c r="BN991" i="1"/>
  <c r="BN992" i="1"/>
  <c r="BN993" i="1"/>
  <c r="BN994" i="1"/>
  <c r="BN995" i="1"/>
  <c r="BN996" i="1"/>
  <c r="BN997" i="1"/>
  <c r="BN998" i="1"/>
  <c r="BN999" i="1"/>
  <c r="BN1000" i="1"/>
  <c r="BN1001" i="1"/>
  <c r="BN1002" i="1"/>
  <c r="BN1003" i="1"/>
  <c r="BN1004" i="1"/>
  <c r="BN1005" i="1"/>
  <c r="BN1006" i="1"/>
  <c r="BN1007" i="1"/>
  <c r="BN1008" i="1"/>
  <c r="BN1009" i="1"/>
  <c r="BN1010" i="1"/>
  <c r="BN1011" i="1"/>
  <c r="BN1012" i="1"/>
  <c r="BN1013" i="1"/>
  <c r="BN1014" i="1"/>
  <c r="BN1015" i="1"/>
  <c r="BN1016" i="1"/>
  <c r="BN1017" i="1"/>
  <c r="BN1018" i="1"/>
  <c r="BN1019" i="1"/>
  <c r="BN1020" i="1"/>
  <c r="BN1021" i="1"/>
  <c r="BN1022" i="1"/>
  <c r="BN1023" i="1"/>
  <c r="BN1024" i="1"/>
  <c r="BN1025" i="1"/>
  <c r="BN1026" i="1"/>
  <c r="BN1027" i="1"/>
  <c r="BN1028" i="1"/>
  <c r="BN1029" i="1"/>
  <c r="BN1030" i="1"/>
  <c r="BN1031" i="1"/>
  <c r="BN1032" i="1"/>
  <c r="BN1033" i="1"/>
  <c r="BN1034" i="1"/>
  <c r="BN1035" i="1"/>
  <c r="BN1036" i="1"/>
  <c r="BN1037" i="1"/>
  <c r="BN1038" i="1"/>
  <c r="BN1039" i="1"/>
  <c r="BN1040" i="1"/>
  <c r="BN1041" i="1"/>
  <c r="BN1042" i="1"/>
  <c r="BN1043" i="1"/>
  <c r="BN1044" i="1"/>
  <c r="BN1045" i="1"/>
  <c r="BN1046" i="1"/>
  <c r="BN1047" i="1"/>
  <c r="BN1048" i="1"/>
  <c r="BN1049" i="1"/>
  <c r="BN1050" i="1"/>
  <c r="BN1051" i="1"/>
  <c r="BN1052" i="1"/>
  <c r="BN1053" i="1"/>
  <c r="BN1054" i="1"/>
  <c r="BN1055" i="1"/>
  <c r="BN1056" i="1"/>
  <c r="BN1057" i="1"/>
  <c r="BN1058" i="1"/>
  <c r="BN1059" i="1"/>
  <c r="BN1060" i="1"/>
  <c r="BN1061" i="1"/>
  <c r="BN1062" i="1"/>
  <c r="BN1063" i="1"/>
  <c r="BN1064" i="1"/>
  <c r="BN1065" i="1"/>
  <c r="BN1066" i="1"/>
  <c r="BN1067" i="1"/>
  <c r="BN1068" i="1"/>
  <c r="BN1069" i="1"/>
  <c r="BN1070" i="1"/>
  <c r="BN1071" i="1"/>
  <c r="BN1072" i="1"/>
  <c r="BN1073" i="1"/>
  <c r="BN1074" i="1"/>
  <c r="BN1075" i="1"/>
  <c r="BN1076" i="1"/>
  <c r="BN1077" i="1"/>
  <c r="BN1078" i="1"/>
  <c r="BN1079" i="1"/>
  <c r="BN1080" i="1"/>
  <c r="BN1081" i="1"/>
  <c r="BN1082" i="1"/>
  <c r="BN1083" i="1"/>
  <c r="BN1084" i="1"/>
  <c r="BN1085" i="1"/>
  <c r="BN1086" i="1"/>
  <c r="BN1087" i="1"/>
  <c r="BN1088" i="1"/>
  <c r="BN1089" i="1"/>
  <c r="BN1090" i="1"/>
  <c r="BN1091" i="1"/>
  <c r="BN1092" i="1"/>
  <c r="BN1093" i="1"/>
  <c r="BN1094" i="1"/>
  <c r="BN1095" i="1"/>
  <c r="BN1096" i="1"/>
  <c r="BN1097" i="1"/>
  <c r="BN1098" i="1"/>
  <c r="BN1099" i="1"/>
  <c r="BN1100" i="1"/>
  <c r="BN1101" i="1"/>
  <c r="BN1102" i="1"/>
  <c r="BN1103" i="1"/>
  <c r="BN1104" i="1"/>
  <c r="BN1105" i="1"/>
  <c r="BN1106" i="1"/>
  <c r="BN1107" i="1"/>
  <c r="BN1108" i="1"/>
  <c r="BN1109" i="1"/>
  <c r="BN1110" i="1"/>
  <c r="BN1111" i="1"/>
  <c r="BN1112" i="1"/>
  <c r="BN1113" i="1"/>
  <c r="BN1114" i="1"/>
  <c r="BN1115" i="1"/>
  <c r="BN1116" i="1"/>
  <c r="BN1117" i="1"/>
  <c r="BN1118" i="1"/>
  <c r="BN1119" i="1"/>
  <c r="BN1120" i="1"/>
  <c r="BN1121" i="1"/>
  <c r="BN1122" i="1"/>
  <c r="BN1123" i="1"/>
  <c r="BN1124" i="1"/>
  <c r="BN1125" i="1"/>
  <c r="BN1126" i="1"/>
  <c r="BN1127" i="1"/>
  <c r="BN1128" i="1"/>
  <c r="BN1129" i="1"/>
  <c r="BN1130" i="1"/>
  <c r="BN1131" i="1"/>
  <c r="BN1132" i="1"/>
  <c r="BN1133" i="1"/>
  <c r="BN1134" i="1"/>
  <c r="BN1135" i="1"/>
  <c r="BN1136" i="1"/>
  <c r="BN1137" i="1"/>
  <c r="BN1138" i="1"/>
  <c r="BN1139" i="1"/>
  <c r="BN1140" i="1"/>
  <c r="BN1141" i="1"/>
  <c r="BN1142" i="1"/>
  <c r="BN1143" i="1"/>
  <c r="BN1144" i="1"/>
  <c r="BN1145" i="1"/>
  <c r="BN1146" i="1"/>
  <c r="BN1147" i="1"/>
  <c r="BN1148" i="1"/>
  <c r="BN1149" i="1"/>
  <c r="BN1150" i="1"/>
  <c r="BN1151" i="1"/>
  <c r="BN1152" i="1"/>
  <c r="BN1153" i="1"/>
  <c r="BN1154" i="1"/>
  <c r="BN1155" i="1"/>
  <c r="BN1156" i="1"/>
  <c r="BN1157" i="1"/>
  <c r="BN1158" i="1"/>
  <c r="BN1159" i="1"/>
  <c r="BN1160" i="1"/>
  <c r="BN1161" i="1"/>
  <c r="BN1162" i="1"/>
  <c r="BN1163" i="1"/>
  <c r="BN1164" i="1"/>
  <c r="BN1165" i="1"/>
  <c r="BN1166" i="1"/>
  <c r="BN1167" i="1"/>
  <c r="BN1168" i="1"/>
  <c r="BN1169" i="1"/>
  <c r="BN1170" i="1"/>
  <c r="BN1171" i="1"/>
  <c r="BN1172" i="1"/>
  <c r="BN1173" i="1"/>
  <c r="BN1174" i="1"/>
  <c r="BN1175" i="1"/>
  <c r="BN1176" i="1"/>
  <c r="BN1177" i="1"/>
  <c r="BN1178" i="1"/>
  <c r="BN1179" i="1"/>
  <c r="BN1180" i="1"/>
  <c r="BN1181" i="1"/>
  <c r="BN1182" i="1"/>
  <c r="BN1183" i="1"/>
  <c r="BN1184" i="1"/>
  <c r="BN1185" i="1"/>
  <c r="BN1186" i="1"/>
  <c r="BN1187" i="1"/>
  <c r="BN1188" i="1"/>
  <c r="BN1189" i="1"/>
  <c r="BN1190" i="1"/>
  <c r="BN1191" i="1"/>
  <c r="BN1192" i="1"/>
  <c r="BN1193" i="1"/>
  <c r="BN1194" i="1"/>
  <c r="BN1195" i="1"/>
  <c r="BN1196" i="1"/>
  <c r="BN1197" i="1"/>
  <c r="BN1198" i="1"/>
  <c r="BN1199" i="1"/>
  <c r="BN1200" i="1"/>
  <c r="BN1201" i="1"/>
  <c r="BN1202" i="1"/>
  <c r="BN1203" i="1"/>
  <c r="BN1204" i="1"/>
  <c r="BN1205" i="1"/>
  <c r="BN1206" i="1"/>
  <c r="BN1207" i="1"/>
  <c r="BN1208" i="1"/>
  <c r="BN1209" i="1"/>
  <c r="BN1210" i="1"/>
  <c r="BN1211" i="1"/>
  <c r="BN1212" i="1"/>
  <c r="BN1213" i="1"/>
  <c r="BN1214" i="1"/>
  <c r="BN1215" i="1"/>
  <c r="BN1216" i="1"/>
  <c r="BN1217" i="1"/>
  <c r="BN1218" i="1"/>
  <c r="BN1219" i="1"/>
  <c r="BN1220" i="1"/>
  <c r="BN1221" i="1"/>
  <c r="BN1222" i="1"/>
  <c r="BN1223" i="1"/>
  <c r="BN1224" i="1"/>
  <c r="BN1225" i="1"/>
  <c r="BN1226" i="1"/>
  <c r="BN1227" i="1"/>
  <c r="BN1228" i="1"/>
  <c r="BN1229" i="1"/>
  <c r="BN1230" i="1"/>
  <c r="BN1231" i="1"/>
  <c r="BN1232" i="1"/>
  <c r="BN1233" i="1"/>
  <c r="BN1234" i="1"/>
  <c r="BN1235" i="1"/>
  <c r="BN1236" i="1"/>
  <c r="BN1237" i="1"/>
  <c r="BN1238" i="1"/>
  <c r="BN1239" i="1"/>
  <c r="BN1240" i="1"/>
  <c r="BN1241" i="1"/>
  <c r="BN1242" i="1"/>
  <c r="BN1243" i="1"/>
  <c r="BN1244" i="1"/>
  <c r="BN1245" i="1"/>
  <c r="BN1246" i="1"/>
  <c r="BN1247" i="1"/>
  <c r="BN1248" i="1"/>
  <c r="BN1249" i="1"/>
  <c r="BN1250" i="1"/>
  <c r="BN1251" i="1"/>
  <c r="BN1252" i="1"/>
  <c r="BN1253" i="1"/>
  <c r="BN1254" i="1"/>
  <c r="BN1255" i="1"/>
  <c r="BN1256" i="1"/>
  <c r="BN1257" i="1"/>
  <c r="BN1258" i="1"/>
  <c r="BN1259" i="1"/>
  <c r="BN1260" i="1"/>
  <c r="BN1261" i="1"/>
  <c r="BN1262" i="1"/>
  <c r="BN1263" i="1"/>
  <c r="BN1264" i="1"/>
  <c r="BN1265" i="1"/>
  <c r="BN1266" i="1"/>
  <c r="BN1267" i="1"/>
  <c r="BN1268" i="1"/>
  <c r="BN1269" i="1"/>
  <c r="BN1270" i="1"/>
  <c r="BN1271" i="1"/>
  <c r="BN1272" i="1"/>
  <c r="BN1273" i="1"/>
  <c r="BN1274" i="1"/>
  <c r="BN1275" i="1"/>
  <c r="BN1276" i="1"/>
  <c r="BN1277" i="1"/>
  <c r="BN1278" i="1"/>
  <c r="BN1279" i="1"/>
  <c r="BN1280" i="1"/>
  <c r="BN1281" i="1"/>
  <c r="BN1282" i="1"/>
  <c r="BN1283" i="1"/>
  <c r="BN1284" i="1"/>
  <c r="BN1285" i="1"/>
  <c r="BN1286" i="1"/>
  <c r="BN1287" i="1"/>
  <c r="BN1288" i="1"/>
  <c r="BN1289" i="1"/>
  <c r="BN1290" i="1"/>
  <c r="BN1291" i="1"/>
  <c r="BN1292" i="1"/>
  <c r="BN1293" i="1"/>
  <c r="BN1294" i="1"/>
  <c r="BN1295" i="1"/>
  <c r="BN1296" i="1"/>
  <c r="BN1297" i="1"/>
  <c r="BN1298" i="1"/>
  <c r="BN1299" i="1"/>
  <c r="BN1300" i="1"/>
  <c r="BN1301" i="1"/>
  <c r="BN1302" i="1"/>
  <c r="BN1303" i="1"/>
  <c r="BN1304" i="1"/>
  <c r="BN1305" i="1"/>
  <c r="BN1306" i="1"/>
  <c r="BN1307" i="1"/>
  <c r="BN1308" i="1"/>
  <c r="BN1309" i="1"/>
  <c r="BN1310" i="1"/>
  <c r="BN1311" i="1"/>
  <c r="BN1312" i="1"/>
  <c r="BN1313" i="1"/>
  <c r="BN1314" i="1"/>
  <c r="BN1315" i="1"/>
  <c r="BN1316" i="1"/>
  <c r="BN1317" i="1"/>
  <c r="BN1318" i="1"/>
  <c r="BN1319" i="1"/>
  <c r="BN1320" i="1"/>
  <c r="BN1321" i="1"/>
  <c r="BN1322" i="1"/>
  <c r="BN1323" i="1"/>
  <c r="BN1324" i="1"/>
  <c r="BN1325" i="1"/>
  <c r="BN1326" i="1"/>
  <c r="BN1327" i="1"/>
  <c r="BN1328" i="1"/>
  <c r="BN1329" i="1"/>
  <c r="BN1330" i="1"/>
  <c r="BN1331" i="1"/>
  <c r="BN1332" i="1"/>
  <c r="BN1333" i="1"/>
  <c r="BN1334" i="1"/>
  <c r="BN1335" i="1"/>
  <c r="BN1336" i="1"/>
  <c r="BN1337" i="1"/>
  <c r="BN1338" i="1"/>
  <c r="BN1339" i="1"/>
  <c r="BN1340" i="1"/>
  <c r="BN1341" i="1"/>
  <c r="BN1342" i="1"/>
  <c r="BN1343" i="1"/>
  <c r="BN1344" i="1"/>
  <c r="BN1345" i="1"/>
  <c r="BN1346" i="1"/>
  <c r="BN1347" i="1"/>
  <c r="BN1348" i="1"/>
  <c r="BN1349" i="1"/>
  <c r="BN1350" i="1"/>
  <c r="BN1351" i="1"/>
  <c r="BN1352" i="1"/>
  <c r="BN1353" i="1"/>
  <c r="BN1354" i="1"/>
  <c r="BN1355" i="1"/>
  <c r="BN1356" i="1"/>
  <c r="BN1357" i="1"/>
  <c r="BN1358" i="1"/>
  <c r="BN1359" i="1"/>
  <c r="BN1360" i="1"/>
  <c r="BN1361" i="1"/>
  <c r="BN1362" i="1"/>
  <c r="BN1363" i="1"/>
  <c r="BN1364" i="1"/>
  <c r="BN1365" i="1"/>
  <c r="BN1366" i="1"/>
  <c r="BN1367" i="1"/>
  <c r="BN1368" i="1"/>
  <c r="BN1369" i="1"/>
  <c r="BN1370" i="1"/>
  <c r="BN1371" i="1"/>
  <c r="BN1372" i="1"/>
  <c r="BN1373" i="1"/>
  <c r="BN1374" i="1"/>
  <c r="BN1375" i="1"/>
  <c r="BN1376" i="1"/>
  <c r="BN1377" i="1"/>
  <c r="BN1378" i="1"/>
  <c r="BN1379" i="1"/>
  <c r="BN1380" i="1"/>
  <c r="BN1381" i="1"/>
  <c r="BN1382" i="1"/>
  <c r="BN1383" i="1"/>
  <c r="BN1384" i="1"/>
  <c r="BN1385" i="1"/>
  <c r="BN1386" i="1"/>
  <c r="BN1387" i="1"/>
  <c r="BN1388" i="1"/>
  <c r="BN1389" i="1"/>
  <c r="BN1390" i="1"/>
  <c r="BN1391" i="1"/>
  <c r="BN1392" i="1"/>
  <c r="BN1393" i="1"/>
  <c r="BN1394" i="1"/>
  <c r="BN1395" i="1"/>
  <c r="BN1396" i="1"/>
  <c r="BN1397" i="1"/>
  <c r="BN1398" i="1"/>
  <c r="BN1399" i="1"/>
  <c r="BN1400" i="1"/>
  <c r="BN1401" i="1"/>
  <c r="BN1402" i="1"/>
  <c r="BN1403" i="1"/>
  <c r="BN1404" i="1"/>
  <c r="BN1405" i="1"/>
  <c r="BN1406" i="1"/>
  <c r="BN1407" i="1"/>
  <c r="BN1408" i="1"/>
  <c r="BN1409" i="1"/>
  <c r="BN1410" i="1"/>
  <c r="BN1411" i="1"/>
  <c r="BN1412" i="1"/>
  <c r="BN1413" i="1"/>
  <c r="BN1414" i="1"/>
  <c r="BN1415" i="1"/>
  <c r="BN1416" i="1"/>
  <c r="BN1417" i="1"/>
  <c r="BN1418" i="1"/>
  <c r="BN1419" i="1"/>
  <c r="BN1420" i="1"/>
  <c r="BN1421" i="1"/>
  <c r="BN1422" i="1"/>
  <c r="BN1423" i="1"/>
  <c r="BN1424" i="1"/>
  <c r="BN1425" i="1"/>
  <c r="BN1426" i="1"/>
  <c r="BN1427" i="1"/>
  <c r="BN1428" i="1"/>
  <c r="BN1429" i="1"/>
  <c r="BN1430" i="1"/>
  <c r="BN1431" i="1"/>
  <c r="BN1432" i="1"/>
  <c r="BN1433" i="1"/>
  <c r="BN1434" i="1"/>
  <c r="BN1435" i="1"/>
  <c r="BN1436" i="1"/>
  <c r="BN1437" i="1"/>
  <c r="BN1438" i="1"/>
  <c r="BN1439" i="1"/>
  <c r="BN1440" i="1"/>
  <c r="BN1441" i="1"/>
  <c r="BN1442" i="1"/>
  <c r="BN1443" i="1"/>
  <c r="BN1444" i="1"/>
  <c r="BN1445" i="1"/>
  <c r="BN1446" i="1"/>
  <c r="BN1447" i="1"/>
  <c r="BN1448" i="1"/>
  <c r="BN1449" i="1"/>
  <c r="BN1450" i="1"/>
  <c r="BN1451" i="1"/>
  <c r="BN1452" i="1"/>
  <c r="BN1453" i="1"/>
  <c r="BN1454" i="1"/>
  <c r="BN1455" i="1"/>
  <c r="BN1456" i="1"/>
  <c r="BN1457" i="1"/>
  <c r="BN1458" i="1"/>
  <c r="BN1459" i="1"/>
  <c r="BN1460" i="1"/>
  <c r="BN1461" i="1"/>
  <c r="BN1462" i="1"/>
  <c r="BN1463" i="1"/>
  <c r="BN1464" i="1"/>
  <c r="BN1465" i="1"/>
  <c r="BN1466" i="1"/>
  <c r="BN1467" i="1"/>
  <c r="BN1468" i="1"/>
  <c r="BN1469" i="1"/>
  <c r="BN1470" i="1"/>
  <c r="BN1471" i="1"/>
  <c r="BN1472" i="1"/>
  <c r="BN1473" i="1"/>
  <c r="BN1474" i="1"/>
  <c r="BN1475" i="1"/>
  <c r="BN1476" i="1"/>
  <c r="BN1477" i="1"/>
  <c r="BN1478" i="1"/>
  <c r="BN1479" i="1"/>
  <c r="BN1480" i="1"/>
  <c r="BN1481" i="1"/>
  <c r="BN1482" i="1"/>
  <c r="BN1483" i="1"/>
  <c r="BN1484" i="1"/>
  <c r="BN1485" i="1"/>
  <c r="BN1486" i="1"/>
  <c r="BN1487" i="1"/>
  <c r="BN1488" i="1"/>
  <c r="BN1489" i="1"/>
  <c r="BN1490" i="1"/>
  <c r="BN1491" i="1"/>
  <c r="BN1492" i="1"/>
  <c r="BN1493" i="1"/>
  <c r="BN1494" i="1"/>
  <c r="BN1495" i="1"/>
  <c r="BN1496" i="1"/>
  <c r="BN1497" i="1"/>
  <c r="BN1498" i="1"/>
  <c r="BN1499" i="1"/>
  <c r="BN1500" i="1"/>
  <c r="BN1501" i="1"/>
  <c r="BN1502" i="1"/>
  <c r="BN1503" i="1"/>
  <c r="BN1504" i="1"/>
  <c r="BN1505" i="1"/>
  <c r="BN1506" i="1"/>
  <c r="BN1507" i="1"/>
  <c r="BN1508" i="1"/>
  <c r="BN1509" i="1"/>
  <c r="BN1510" i="1"/>
  <c r="BN1511" i="1"/>
  <c r="BN1512" i="1"/>
  <c r="BN1513" i="1"/>
  <c r="BN1514" i="1"/>
  <c r="BN1515" i="1"/>
  <c r="BN1516" i="1"/>
  <c r="BN1517" i="1"/>
  <c r="BN1518" i="1"/>
  <c r="BN1519" i="1"/>
  <c r="BN1520" i="1"/>
  <c r="BN1521" i="1"/>
  <c r="BN1522" i="1"/>
  <c r="BN1523" i="1"/>
  <c r="BN1524" i="1"/>
  <c r="BN1525" i="1"/>
  <c r="BN1526" i="1"/>
  <c r="BN1527" i="1"/>
  <c r="BN1528" i="1"/>
  <c r="BN1529" i="1"/>
  <c r="BN1530" i="1"/>
  <c r="BN1531" i="1"/>
  <c r="BN1532" i="1"/>
  <c r="BN1533" i="1"/>
  <c r="BN1534" i="1"/>
  <c r="BN1535" i="1"/>
  <c r="BN1536" i="1"/>
  <c r="BN1537" i="1"/>
  <c r="BN1538" i="1"/>
  <c r="BN1539" i="1"/>
  <c r="BN1540" i="1"/>
  <c r="BN1541" i="1"/>
  <c r="BN1542" i="1"/>
  <c r="BN1543" i="1"/>
  <c r="BN1544" i="1"/>
  <c r="BN1545" i="1"/>
  <c r="BN1546" i="1"/>
  <c r="BN1547" i="1"/>
  <c r="BN1548" i="1"/>
  <c r="BN1549" i="1"/>
  <c r="BF3" i="1"/>
  <c r="BF4" i="1"/>
  <c r="BF5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7" i="1"/>
  <c r="BF58" i="1"/>
  <c r="BF59" i="1"/>
  <c r="BF60" i="1"/>
  <c r="BF61" i="1"/>
  <c r="BF62" i="1"/>
  <c r="BF63" i="1"/>
  <c r="BF64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4" i="1"/>
  <c r="BF95" i="1"/>
  <c r="BF96" i="1"/>
  <c r="BF97" i="1"/>
  <c r="BF98" i="1"/>
  <c r="BF99" i="1"/>
  <c r="BF100" i="1"/>
  <c r="BF101" i="1"/>
  <c r="BF102" i="1"/>
  <c r="BF103" i="1"/>
  <c r="BF104" i="1"/>
  <c r="BF105" i="1"/>
  <c r="BF106" i="1"/>
  <c r="BF107" i="1"/>
  <c r="BF108" i="1"/>
  <c r="BF109" i="1"/>
  <c r="BF110" i="1"/>
  <c r="BF111" i="1"/>
  <c r="BF112" i="1"/>
  <c r="BF113" i="1"/>
  <c r="BF114" i="1"/>
  <c r="BF115" i="1"/>
  <c r="BF116" i="1"/>
  <c r="BF117" i="1"/>
  <c r="BF118" i="1"/>
  <c r="BF119" i="1"/>
  <c r="BF120" i="1"/>
  <c r="BF121" i="1"/>
  <c r="BF122" i="1"/>
  <c r="BF123" i="1"/>
  <c r="BF124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6" i="1"/>
  <c r="BF147" i="1"/>
  <c r="BF148" i="1"/>
  <c r="BF149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BF734" i="1"/>
  <c r="BF735" i="1"/>
  <c r="BF736" i="1"/>
  <c r="BF737" i="1"/>
  <c r="BF738" i="1"/>
  <c r="BF739" i="1"/>
  <c r="BF740" i="1"/>
  <c r="BF741" i="1"/>
  <c r="BF742" i="1"/>
  <c r="BF743" i="1"/>
  <c r="BF744" i="1"/>
  <c r="BF745" i="1"/>
  <c r="BF746" i="1"/>
  <c r="BF747" i="1"/>
  <c r="BF748" i="1"/>
  <c r="BF749" i="1"/>
  <c r="BF750" i="1"/>
  <c r="BF751" i="1"/>
  <c r="BF752" i="1"/>
  <c r="BF753" i="1"/>
  <c r="BF754" i="1"/>
  <c r="BF755" i="1"/>
  <c r="BF756" i="1"/>
  <c r="BF757" i="1"/>
  <c r="BF758" i="1"/>
  <c r="BF759" i="1"/>
  <c r="BF760" i="1"/>
  <c r="BF761" i="1"/>
  <c r="BF762" i="1"/>
  <c r="BF763" i="1"/>
  <c r="BF764" i="1"/>
  <c r="BF765" i="1"/>
  <c r="BF766" i="1"/>
  <c r="BF767" i="1"/>
  <c r="BF768" i="1"/>
  <c r="BF769" i="1"/>
  <c r="BF770" i="1"/>
  <c r="BF771" i="1"/>
  <c r="BF772" i="1"/>
  <c r="BF773" i="1"/>
  <c r="BF774" i="1"/>
  <c r="BF775" i="1"/>
  <c r="BF776" i="1"/>
  <c r="BF777" i="1"/>
  <c r="BF778" i="1"/>
  <c r="BF779" i="1"/>
  <c r="BF780" i="1"/>
  <c r="BF781" i="1"/>
  <c r="BF782" i="1"/>
  <c r="BF783" i="1"/>
  <c r="BF784" i="1"/>
  <c r="BF785" i="1"/>
  <c r="BF786" i="1"/>
  <c r="BF787" i="1"/>
  <c r="BF788" i="1"/>
  <c r="BF789" i="1"/>
  <c r="BF790" i="1"/>
  <c r="BF791" i="1"/>
  <c r="BF792" i="1"/>
  <c r="BF793" i="1"/>
  <c r="BF794" i="1"/>
  <c r="BF795" i="1"/>
  <c r="BF796" i="1"/>
  <c r="BF797" i="1"/>
  <c r="BF798" i="1"/>
  <c r="BF799" i="1"/>
  <c r="BF800" i="1"/>
  <c r="BF801" i="1"/>
  <c r="BF802" i="1"/>
  <c r="BF803" i="1"/>
  <c r="BF804" i="1"/>
  <c r="BF805" i="1"/>
  <c r="BF806" i="1"/>
  <c r="BF807" i="1"/>
  <c r="BF808" i="1"/>
  <c r="BF809" i="1"/>
  <c r="BF810" i="1"/>
  <c r="BF811" i="1"/>
  <c r="BF812" i="1"/>
  <c r="BF813" i="1"/>
  <c r="BF814" i="1"/>
  <c r="BF815" i="1"/>
  <c r="BF816" i="1"/>
  <c r="BF817" i="1"/>
  <c r="BF818" i="1"/>
  <c r="BF819" i="1"/>
  <c r="BF820" i="1"/>
  <c r="BF821" i="1"/>
  <c r="BF822" i="1"/>
  <c r="BF823" i="1"/>
  <c r="BF824" i="1"/>
  <c r="BF825" i="1"/>
  <c r="BF826" i="1"/>
  <c r="BF827" i="1"/>
  <c r="BF828" i="1"/>
  <c r="BF829" i="1"/>
  <c r="BF830" i="1"/>
  <c r="BF831" i="1"/>
  <c r="BF832" i="1"/>
  <c r="BF833" i="1"/>
  <c r="BF834" i="1"/>
  <c r="BF835" i="1"/>
  <c r="BF836" i="1"/>
  <c r="BF837" i="1"/>
  <c r="BF838" i="1"/>
  <c r="BF839" i="1"/>
  <c r="BF840" i="1"/>
  <c r="BF841" i="1"/>
  <c r="BF842" i="1"/>
  <c r="BF843" i="1"/>
  <c r="BF844" i="1"/>
  <c r="BF845" i="1"/>
  <c r="BF846" i="1"/>
  <c r="BF847" i="1"/>
  <c r="BF848" i="1"/>
  <c r="BF849" i="1"/>
  <c r="BF850" i="1"/>
  <c r="BF851" i="1"/>
  <c r="BF852" i="1"/>
  <c r="BF853" i="1"/>
  <c r="BF854" i="1"/>
  <c r="BF855" i="1"/>
  <c r="BF856" i="1"/>
  <c r="BF857" i="1"/>
  <c r="BF858" i="1"/>
  <c r="BF859" i="1"/>
  <c r="BF860" i="1"/>
  <c r="BF861" i="1"/>
  <c r="BF862" i="1"/>
  <c r="BF863" i="1"/>
  <c r="BF864" i="1"/>
  <c r="BF865" i="1"/>
  <c r="BF866" i="1"/>
  <c r="BF867" i="1"/>
  <c r="BF868" i="1"/>
  <c r="BF869" i="1"/>
  <c r="BF870" i="1"/>
  <c r="BF871" i="1"/>
  <c r="BF872" i="1"/>
  <c r="BF873" i="1"/>
  <c r="BF874" i="1"/>
  <c r="BF875" i="1"/>
  <c r="BF876" i="1"/>
  <c r="BF877" i="1"/>
  <c r="BF878" i="1"/>
  <c r="BF879" i="1"/>
  <c r="BF880" i="1"/>
  <c r="BF881" i="1"/>
  <c r="BF882" i="1"/>
  <c r="BF883" i="1"/>
  <c r="BF884" i="1"/>
  <c r="BF885" i="1"/>
  <c r="BF886" i="1"/>
  <c r="BF887" i="1"/>
  <c r="BF888" i="1"/>
  <c r="BF889" i="1"/>
  <c r="BF890" i="1"/>
  <c r="BF891" i="1"/>
  <c r="BF892" i="1"/>
  <c r="BF893" i="1"/>
  <c r="BF894" i="1"/>
  <c r="BF895" i="1"/>
  <c r="BF896" i="1"/>
  <c r="BF897" i="1"/>
  <c r="BF898" i="1"/>
  <c r="BF899" i="1"/>
  <c r="BF900" i="1"/>
  <c r="BF901" i="1"/>
  <c r="BF902" i="1"/>
  <c r="BF903" i="1"/>
  <c r="BF904" i="1"/>
  <c r="BF905" i="1"/>
  <c r="BF906" i="1"/>
  <c r="BF907" i="1"/>
  <c r="BF908" i="1"/>
  <c r="BF909" i="1"/>
  <c r="BF910" i="1"/>
  <c r="BF911" i="1"/>
  <c r="BF912" i="1"/>
  <c r="BF913" i="1"/>
  <c r="BF914" i="1"/>
  <c r="BF915" i="1"/>
  <c r="BF916" i="1"/>
  <c r="BF917" i="1"/>
  <c r="BF918" i="1"/>
  <c r="BF919" i="1"/>
  <c r="BF920" i="1"/>
  <c r="BF921" i="1"/>
  <c r="BF922" i="1"/>
  <c r="BF923" i="1"/>
  <c r="BF924" i="1"/>
  <c r="BF925" i="1"/>
  <c r="BF926" i="1"/>
  <c r="BF927" i="1"/>
  <c r="BF928" i="1"/>
  <c r="BF929" i="1"/>
  <c r="BF930" i="1"/>
  <c r="BF931" i="1"/>
  <c r="BF932" i="1"/>
  <c r="BF933" i="1"/>
  <c r="BF934" i="1"/>
  <c r="BF935" i="1"/>
  <c r="BF936" i="1"/>
  <c r="BF937" i="1"/>
  <c r="BF938" i="1"/>
  <c r="BF939" i="1"/>
  <c r="BF940" i="1"/>
  <c r="BF941" i="1"/>
  <c r="BF942" i="1"/>
  <c r="BF943" i="1"/>
  <c r="BF944" i="1"/>
  <c r="BF945" i="1"/>
  <c r="BF946" i="1"/>
  <c r="BF947" i="1"/>
  <c r="BF948" i="1"/>
  <c r="BF949" i="1"/>
  <c r="BF950" i="1"/>
  <c r="BF951" i="1"/>
  <c r="BF952" i="1"/>
  <c r="BF953" i="1"/>
  <c r="BF954" i="1"/>
  <c r="BF955" i="1"/>
  <c r="BF956" i="1"/>
  <c r="BF957" i="1"/>
  <c r="BF958" i="1"/>
  <c r="BF959" i="1"/>
  <c r="BF960" i="1"/>
  <c r="BF961" i="1"/>
  <c r="BF962" i="1"/>
  <c r="BF963" i="1"/>
  <c r="BF964" i="1"/>
  <c r="BF965" i="1"/>
  <c r="BF966" i="1"/>
  <c r="BF967" i="1"/>
  <c r="BF968" i="1"/>
  <c r="BF969" i="1"/>
  <c r="BF970" i="1"/>
  <c r="BF971" i="1"/>
  <c r="BF972" i="1"/>
  <c r="BF973" i="1"/>
  <c r="BF974" i="1"/>
  <c r="BF975" i="1"/>
  <c r="BF976" i="1"/>
  <c r="BF977" i="1"/>
  <c r="BF978" i="1"/>
  <c r="BF979" i="1"/>
  <c r="BF980" i="1"/>
  <c r="BF981" i="1"/>
  <c r="BF982" i="1"/>
  <c r="BF983" i="1"/>
  <c r="BF984" i="1"/>
  <c r="BF985" i="1"/>
  <c r="BF986" i="1"/>
  <c r="BF987" i="1"/>
  <c r="BF988" i="1"/>
  <c r="BF989" i="1"/>
  <c r="BF990" i="1"/>
  <c r="BF991" i="1"/>
  <c r="BF992" i="1"/>
  <c r="BF993" i="1"/>
  <c r="BF994" i="1"/>
  <c r="BF995" i="1"/>
  <c r="BF996" i="1"/>
  <c r="BF997" i="1"/>
  <c r="BF998" i="1"/>
  <c r="BF999" i="1"/>
  <c r="BF1000" i="1"/>
  <c r="BF1001" i="1"/>
  <c r="BF1002" i="1"/>
  <c r="BF1003" i="1"/>
  <c r="BF1004" i="1"/>
  <c r="BF1005" i="1"/>
  <c r="BF1006" i="1"/>
  <c r="BF1007" i="1"/>
  <c r="BF1008" i="1"/>
  <c r="BF1009" i="1"/>
  <c r="BF1010" i="1"/>
  <c r="BF1011" i="1"/>
  <c r="BF1012" i="1"/>
  <c r="BF1013" i="1"/>
  <c r="BF1014" i="1"/>
  <c r="BF1015" i="1"/>
  <c r="BF1016" i="1"/>
  <c r="BF1017" i="1"/>
  <c r="BF1018" i="1"/>
  <c r="BF1019" i="1"/>
  <c r="BF1020" i="1"/>
  <c r="BF1021" i="1"/>
  <c r="BF1022" i="1"/>
  <c r="BF1023" i="1"/>
  <c r="BF1024" i="1"/>
  <c r="BF1025" i="1"/>
  <c r="BF1026" i="1"/>
  <c r="BF1027" i="1"/>
  <c r="BF1028" i="1"/>
  <c r="BF1029" i="1"/>
  <c r="BF1030" i="1"/>
  <c r="BF1031" i="1"/>
  <c r="BF1032" i="1"/>
  <c r="BF1033" i="1"/>
  <c r="BF1034" i="1"/>
  <c r="BF1035" i="1"/>
  <c r="BF1036" i="1"/>
  <c r="BF1037" i="1"/>
  <c r="BF1038" i="1"/>
  <c r="BF1039" i="1"/>
  <c r="BF1040" i="1"/>
  <c r="BF1041" i="1"/>
  <c r="BF1042" i="1"/>
  <c r="BF1043" i="1"/>
  <c r="BF1044" i="1"/>
  <c r="BF1045" i="1"/>
  <c r="BF1046" i="1"/>
  <c r="BF1047" i="1"/>
  <c r="BF1048" i="1"/>
  <c r="BF1049" i="1"/>
  <c r="BF1050" i="1"/>
  <c r="BF1051" i="1"/>
  <c r="BF1052" i="1"/>
  <c r="BF1053" i="1"/>
  <c r="BF1054" i="1"/>
  <c r="BF1055" i="1"/>
  <c r="BF1056" i="1"/>
  <c r="BF1057" i="1"/>
  <c r="BF1058" i="1"/>
  <c r="BF1059" i="1"/>
  <c r="BF1060" i="1"/>
  <c r="BF1061" i="1"/>
  <c r="BF1062" i="1"/>
  <c r="BF1063" i="1"/>
  <c r="BF1064" i="1"/>
  <c r="BF1065" i="1"/>
  <c r="BF1066" i="1"/>
  <c r="BF1067" i="1"/>
  <c r="BF1068" i="1"/>
  <c r="BF1069" i="1"/>
  <c r="BF1070" i="1"/>
  <c r="BF1071" i="1"/>
  <c r="BF1072" i="1"/>
  <c r="BF1073" i="1"/>
  <c r="BF1074" i="1"/>
  <c r="BF1075" i="1"/>
  <c r="BF1076" i="1"/>
  <c r="BF1077" i="1"/>
  <c r="BF1078" i="1"/>
  <c r="BF1079" i="1"/>
  <c r="BF1080" i="1"/>
  <c r="BF1081" i="1"/>
  <c r="BF1082" i="1"/>
  <c r="BF1083" i="1"/>
  <c r="BF1084" i="1"/>
  <c r="BF1085" i="1"/>
  <c r="BF1086" i="1"/>
  <c r="BF1087" i="1"/>
  <c r="BF1088" i="1"/>
  <c r="BF1089" i="1"/>
  <c r="BF1090" i="1"/>
  <c r="BF1091" i="1"/>
  <c r="BF1092" i="1"/>
  <c r="BF1093" i="1"/>
  <c r="BF1094" i="1"/>
  <c r="BF1095" i="1"/>
  <c r="BF1096" i="1"/>
  <c r="BF1097" i="1"/>
  <c r="BF1098" i="1"/>
  <c r="BF1099" i="1"/>
  <c r="BF1100" i="1"/>
  <c r="BF1101" i="1"/>
  <c r="BF1102" i="1"/>
  <c r="BF1103" i="1"/>
  <c r="BF1104" i="1"/>
  <c r="BF1105" i="1"/>
  <c r="BF1106" i="1"/>
  <c r="BF1107" i="1"/>
  <c r="BF1108" i="1"/>
  <c r="BF1109" i="1"/>
  <c r="BF1110" i="1"/>
  <c r="BF1111" i="1"/>
  <c r="BF1112" i="1"/>
  <c r="BF1113" i="1"/>
  <c r="BF1114" i="1"/>
  <c r="BF1115" i="1"/>
  <c r="BF1116" i="1"/>
  <c r="BF1117" i="1"/>
  <c r="BF1118" i="1"/>
  <c r="BF1119" i="1"/>
  <c r="BF1120" i="1"/>
  <c r="BF1121" i="1"/>
  <c r="BF1122" i="1"/>
  <c r="BF1123" i="1"/>
  <c r="BF1124" i="1"/>
  <c r="BF1125" i="1"/>
  <c r="BF1126" i="1"/>
  <c r="BF1127" i="1"/>
  <c r="BF1128" i="1"/>
  <c r="BF1129" i="1"/>
  <c r="BF1130" i="1"/>
  <c r="BF1131" i="1"/>
  <c r="BF1132" i="1"/>
  <c r="BF1133" i="1"/>
  <c r="BF1134" i="1"/>
  <c r="BF1135" i="1"/>
  <c r="BF1136" i="1"/>
  <c r="BF1137" i="1"/>
  <c r="BF1138" i="1"/>
  <c r="BF1139" i="1"/>
  <c r="BF1140" i="1"/>
  <c r="BF1141" i="1"/>
  <c r="BF1142" i="1"/>
  <c r="BF1143" i="1"/>
  <c r="BF1144" i="1"/>
  <c r="BF1145" i="1"/>
  <c r="BF1146" i="1"/>
  <c r="BF1147" i="1"/>
  <c r="BF1148" i="1"/>
  <c r="BF1149" i="1"/>
  <c r="BF1150" i="1"/>
  <c r="BF1151" i="1"/>
  <c r="BF1152" i="1"/>
  <c r="BF1153" i="1"/>
  <c r="BF1154" i="1"/>
  <c r="BF1155" i="1"/>
  <c r="BF1156" i="1"/>
  <c r="BF1157" i="1"/>
  <c r="BF1158" i="1"/>
  <c r="BF1159" i="1"/>
  <c r="BF1160" i="1"/>
  <c r="BF1161" i="1"/>
  <c r="BF1162" i="1"/>
  <c r="BF1163" i="1"/>
  <c r="BF1164" i="1"/>
  <c r="BF1165" i="1"/>
  <c r="BF1166" i="1"/>
  <c r="BF1167" i="1"/>
  <c r="BF1168" i="1"/>
  <c r="BF1169" i="1"/>
  <c r="BF1170" i="1"/>
  <c r="BF1171" i="1"/>
  <c r="BF1172" i="1"/>
  <c r="BF1173" i="1"/>
  <c r="BF1174" i="1"/>
  <c r="BF1175" i="1"/>
  <c r="BF1176" i="1"/>
  <c r="BF1177" i="1"/>
  <c r="BF1178" i="1"/>
  <c r="BF1179" i="1"/>
  <c r="BF1180" i="1"/>
  <c r="BF1181" i="1"/>
  <c r="BF1182" i="1"/>
  <c r="BF1183" i="1"/>
  <c r="BF1184" i="1"/>
  <c r="BF1185" i="1"/>
  <c r="BF1186" i="1"/>
  <c r="BF1187" i="1"/>
  <c r="BF1188" i="1"/>
  <c r="BF1189" i="1"/>
  <c r="BF1190" i="1"/>
  <c r="BF1191" i="1"/>
  <c r="BF1192" i="1"/>
  <c r="BF1193" i="1"/>
  <c r="BF1194" i="1"/>
  <c r="BF1195" i="1"/>
  <c r="BF1196" i="1"/>
  <c r="BF1197" i="1"/>
  <c r="BF1198" i="1"/>
  <c r="BF1199" i="1"/>
  <c r="BF1200" i="1"/>
  <c r="BF1201" i="1"/>
  <c r="BF1202" i="1"/>
  <c r="BF1203" i="1"/>
  <c r="BF1204" i="1"/>
  <c r="BF1205" i="1"/>
  <c r="BF1206" i="1"/>
  <c r="BF1207" i="1"/>
  <c r="BF1208" i="1"/>
  <c r="BF1209" i="1"/>
  <c r="BF1210" i="1"/>
  <c r="BF1211" i="1"/>
  <c r="BF1212" i="1"/>
  <c r="BF1213" i="1"/>
  <c r="BF1214" i="1"/>
  <c r="BF1215" i="1"/>
  <c r="BF1216" i="1"/>
  <c r="BF1217" i="1"/>
  <c r="BF1218" i="1"/>
  <c r="BF1219" i="1"/>
  <c r="BF1220" i="1"/>
  <c r="BF1221" i="1"/>
  <c r="BF1222" i="1"/>
  <c r="BF1223" i="1"/>
  <c r="BF1224" i="1"/>
  <c r="BF1225" i="1"/>
  <c r="BF1226" i="1"/>
  <c r="BF1227" i="1"/>
  <c r="BF1228" i="1"/>
  <c r="BF1229" i="1"/>
  <c r="BF1230" i="1"/>
  <c r="BF1231" i="1"/>
  <c r="BF1232" i="1"/>
  <c r="BF1233" i="1"/>
  <c r="BF1234" i="1"/>
  <c r="BF1235" i="1"/>
  <c r="BF1236" i="1"/>
  <c r="BF1237" i="1"/>
  <c r="BF1238" i="1"/>
  <c r="BF1239" i="1"/>
  <c r="BF1240" i="1"/>
  <c r="BF1241" i="1"/>
  <c r="BF1242" i="1"/>
  <c r="BF1243" i="1"/>
  <c r="BF1244" i="1"/>
  <c r="BF1245" i="1"/>
  <c r="BF1246" i="1"/>
  <c r="BF1247" i="1"/>
  <c r="BF1248" i="1"/>
  <c r="BF1249" i="1"/>
  <c r="BF1250" i="1"/>
  <c r="BF1251" i="1"/>
  <c r="BF1252" i="1"/>
  <c r="BF1253" i="1"/>
  <c r="BF1254" i="1"/>
  <c r="BF1255" i="1"/>
  <c r="BF1256" i="1"/>
  <c r="BF1257" i="1"/>
  <c r="BF1258" i="1"/>
  <c r="BF1259" i="1"/>
  <c r="BF1260" i="1"/>
  <c r="BF1261" i="1"/>
  <c r="BF1262" i="1"/>
  <c r="BF1263" i="1"/>
  <c r="BF1264" i="1"/>
  <c r="BF1265" i="1"/>
  <c r="BF1266" i="1"/>
  <c r="BF1267" i="1"/>
  <c r="BF1268" i="1"/>
  <c r="BF1269" i="1"/>
  <c r="BF1270" i="1"/>
  <c r="BF1271" i="1"/>
  <c r="BF1272" i="1"/>
  <c r="BF1273" i="1"/>
  <c r="BF1274" i="1"/>
  <c r="BF1275" i="1"/>
  <c r="BF1276" i="1"/>
  <c r="BF1277" i="1"/>
  <c r="BF1278" i="1"/>
  <c r="BF1279" i="1"/>
  <c r="BF1280" i="1"/>
  <c r="BF1281" i="1"/>
  <c r="BF1282" i="1"/>
  <c r="BF1283" i="1"/>
  <c r="BF1284" i="1"/>
  <c r="BF1285" i="1"/>
  <c r="BF1286" i="1"/>
  <c r="BF1287" i="1"/>
  <c r="BF1288" i="1"/>
  <c r="BF1289" i="1"/>
  <c r="BF1290" i="1"/>
  <c r="BF1291" i="1"/>
  <c r="BF1292" i="1"/>
  <c r="BF1293" i="1"/>
  <c r="BF1294" i="1"/>
  <c r="BF1295" i="1"/>
  <c r="BF1296" i="1"/>
  <c r="BF1297" i="1"/>
  <c r="BF1298" i="1"/>
  <c r="BF1299" i="1"/>
  <c r="BF1300" i="1"/>
  <c r="BF1301" i="1"/>
  <c r="BF1302" i="1"/>
  <c r="BF1303" i="1"/>
  <c r="BF1304" i="1"/>
  <c r="BF1305" i="1"/>
  <c r="BF1306" i="1"/>
  <c r="BF1307" i="1"/>
  <c r="BF1308" i="1"/>
  <c r="BF1309" i="1"/>
  <c r="BF1310" i="1"/>
  <c r="BF1311" i="1"/>
  <c r="BF1312" i="1"/>
  <c r="BF1313" i="1"/>
  <c r="BF1314" i="1"/>
  <c r="BF1315" i="1"/>
  <c r="BF1316" i="1"/>
  <c r="BF1317" i="1"/>
  <c r="BF1318" i="1"/>
  <c r="BF1319" i="1"/>
  <c r="BF1320" i="1"/>
  <c r="BF1321" i="1"/>
  <c r="BF1322" i="1"/>
  <c r="BF1323" i="1"/>
  <c r="BF1324" i="1"/>
  <c r="BF1325" i="1"/>
  <c r="BF1326" i="1"/>
  <c r="BF1327" i="1"/>
  <c r="BF1328" i="1"/>
  <c r="BF1329" i="1"/>
  <c r="BF1330" i="1"/>
  <c r="BF1331" i="1"/>
  <c r="BF1332" i="1"/>
  <c r="BF1333" i="1"/>
  <c r="BF1334" i="1"/>
  <c r="BF1335" i="1"/>
  <c r="BF1336" i="1"/>
  <c r="BF1337" i="1"/>
  <c r="BF1338" i="1"/>
  <c r="BF1339" i="1"/>
  <c r="BF1340" i="1"/>
  <c r="BF1341" i="1"/>
  <c r="BF1342" i="1"/>
  <c r="BF1343" i="1"/>
  <c r="BF1344" i="1"/>
  <c r="BF1345" i="1"/>
  <c r="BF1346" i="1"/>
  <c r="BF1347" i="1"/>
  <c r="BF1348" i="1"/>
  <c r="BF1349" i="1"/>
  <c r="BF1350" i="1"/>
  <c r="BF1351" i="1"/>
  <c r="BF1352" i="1"/>
  <c r="BF1353" i="1"/>
  <c r="BF1354" i="1"/>
  <c r="BF1355" i="1"/>
  <c r="BF1356" i="1"/>
  <c r="BF1357" i="1"/>
  <c r="BF1358" i="1"/>
  <c r="BF1359" i="1"/>
  <c r="BF1360" i="1"/>
  <c r="BF1361" i="1"/>
  <c r="BF1362" i="1"/>
  <c r="BF1363" i="1"/>
  <c r="BF1364" i="1"/>
  <c r="BF1365" i="1"/>
  <c r="BF1366" i="1"/>
  <c r="BF1367" i="1"/>
  <c r="BF1368" i="1"/>
  <c r="BF1369" i="1"/>
  <c r="BF1370" i="1"/>
  <c r="BF1371" i="1"/>
  <c r="BF1372" i="1"/>
  <c r="BF1373" i="1"/>
  <c r="BF1374" i="1"/>
  <c r="BF1375" i="1"/>
  <c r="BF1376" i="1"/>
  <c r="BF1377" i="1"/>
  <c r="BF1378" i="1"/>
  <c r="BF1379" i="1"/>
  <c r="BF1380" i="1"/>
  <c r="BF1381" i="1"/>
  <c r="BF1382" i="1"/>
  <c r="BF1383" i="1"/>
  <c r="BF1384" i="1"/>
  <c r="BF1385" i="1"/>
  <c r="BF1386" i="1"/>
  <c r="BF1387" i="1"/>
  <c r="BF1388" i="1"/>
  <c r="BF1389" i="1"/>
  <c r="BF1390" i="1"/>
  <c r="BF1391" i="1"/>
  <c r="BF1392" i="1"/>
  <c r="BF1393" i="1"/>
  <c r="BF1394" i="1"/>
  <c r="BF1395" i="1"/>
  <c r="BF1396" i="1"/>
  <c r="BF1397" i="1"/>
  <c r="BF1398" i="1"/>
  <c r="BF1399" i="1"/>
  <c r="BF1400" i="1"/>
  <c r="BF1401" i="1"/>
  <c r="BF1402" i="1"/>
  <c r="BF1403" i="1"/>
  <c r="BF1404" i="1"/>
  <c r="BF1405" i="1"/>
  <c r="BF1406" i="1"/>
  <c r="BF1407" i="1"/>
  <c r="BF1408" i="1"/>
  <c r="BF1409" i="1"/>
  <c r="BF1410" i="1"/>
  <c r="BF1411" i="1"/>
  <c r="BF1412" i="1"/>
  <c r="BF1413" i="1"/>
  <c r="BF1414" i="1"/>
  <c r="BF1415" i="1"/>
  <c r="BF1416" i="1"/>
  <c r="BF1417" i="1"/>
  <c r="BF1418" i="1"/>
  <c r="BF1419" i="1"/>
  <c r="BF1420" i="1"/>
  <c r="BF1421" i="1"/>
  <c r="BF1422" i="1"/>
  <c r="BF1423" i="1"/>
  <c r="BF1424" i="1"/>
  <c r="BF1425" i="1"/>
  <c r="BF1426" i="1"/>
  <c r="BF1427" i="1"/>
  <c r="BF1428" i="1"/>
  <c r="BF1429" i="1"/>
  <c r="BF1430" i="1"/>
  <c r="BF1431" i="1"/>
  <c r="BF1432" i="1"/>
  <c r="BF1433" i="1"/>
  <c r="BF1434" i="1"/>
  <c r="BF1435" i="1"/>
  <c r="BF1436" i="1"/>
  <c r="BF1437" i="1"/>
  <c r="BF1438" i="1"/>
  <c r="BF1439" i="1"/>
  <c r="BF1440" i="1"/>
  <c r="BF1441" i="1"/>
  <c r="BF1442" i="1"/>
  <c r="BF1443" i="1"/>
  <c r="BF1444" i="1"/>
  <c r="BF1445" i="1"/>
  <c r="BF1446" i="1"/>
  <c r="BF1447" i="1"/>
  <c r="BF1448" i="1"/>
  <c r="BF1449" i="1"/>
  <c r="BF1450" i="1"/>
  <c r="BF1451" i="1"/>
  <c r="BF1452" i="1"/>
  <c r="BF1453" i="1"/>
  <c r="BF1454" i="1"/>
  <c r="BF1455" i="1"/>
  <c r="BF1456" i="1"/>
  <c r="BF1457" i="1"/>
  <c r="BF1458" i="1"/>
  <c r="BF1459" i="1"/>
  <c r="BF1460" i="1"/>
  <c r="BF1461" i="1"/>
  <c r="BF1462" i="1"/>
  <c r="BF1463" i="1"/>
  <c r="BF1464" i="1"/>
  <c r="BF1465" i="1"/>
  <c r="BF1466" i="1"/>
  <c r="BF1467" i="1"/>
  <c r="BF1468" i="1"/>
  <c r="BF1469" i="1"/>
  <c r="BF1470" i="1"/>
  <c r="BF1471" i="1"/>
  <c r="BF1472" i="1"/>
  <c r="BF1473" i="1"/>
  <c r="BF1474" i="1"/>
  <c r="BF1475" i="1"/>
  <c r="BF1476" i="1"/>
  <c r="BF1477" i="1"/>
  <c r="BF1478" i="1"/>
  <c r="BF1479" i="1"/>
  <c r="BF1480" i="1"/>
  <c r="BF1481" i="1"/>
  <c r="BF1482" i="1"/>
  <c r="BF1483" i="1"/>
  <c r="BF1484" i="1"/>
  <c r="BF1485" i="1"/>
  <c r="BF1486" i="1"/>
  <c r="BF1487" i="1"/>
  <c r="BF1488" i="1"/>
  <c r="BF1489" i="1"/>
  <c r="BF1490" i="1"/>
  <c r="BF1491" i="1"/>
  <c r="BF1492" i="1"/>
  <c r="BF1493" i="1"/>
  <c r="BF1494" i="1"/>
  <c r="BF1495" i="1"/>
  <c r="BF1496" i="1"/>
  <c r="BF1497" i="1"/>
  <c r="BF1498" i="1"/>
  <c r="BF1499" i="1"/>
  <c r="BF1500" i="1"/>
  <c r="BF1501" i="1"/>
  <c r="BF1502" i="1"/>
  <c r="BF1503" i="1"/>
  <c r="BF1504" i="1"/>
  <c r="BF1505" i="1"/>
  <c r="BF1506" i="1"/>
  <c r="BF1507" i="1"/>
  <c r="BF1508" i="1"/>
  <c r="BF1509" i="1"/>
  <c r="BF1510" i="1"/>
  <c r="BF1511" i="1"/>
  <c r="BF1512" i="1"/>
  <c r="BF1513" i="1"/>
  <c r="BF1514" i="1"/>
  <c r="BF1515" i="1"/>
  <c r="BF1516" i="1"/>
  <c r="BF1517" i="1"/>
  <c r="BF1518" i="1"/>
  <c r="BF1519" i="1"/>
  <c r="BF1520" i="1"/>
  <c r="BF1521" i="1"/>
  <c r="BF1522" i="1"/>
  <c r="BF1523" i="1"/>
  <c r="BF1524" i="1"/>
  <c r="BF1525" i="1"/>
  <c r="BF1526" i="1"/>
  <c r="BF1527" i="1"/>
  <c r="BF1528" i="1"/>
  <c r="BF1529" i="1"/>
  <c r="BF1530" i="1"/>
  <c r="BF1531" i="1"/>
  <c r="BF1532" i="1"/>
  <c r="BF1533" i="1"/>
  <c r="BF1534" i="1"/>
  <c r="BF1535" i="1"/>
  <c r="BF1536" i="1"/>
  <c r="BF1537" i="1"/>
  <c r="BF1538" i="1"/>
  <c r="BF1539" i="1"/>
  <c r="BF1540" i="1"/>
  <c r="BF1541" i="1"/>
  <c r="BF1542" i="1"/>
  <c r="BF1543" i="1"/>
  <c r="BF1544" i="1"/>
  <c r="BF1545" i="1"/>
  <c r="BF1546" i="1"/>
  <c r="BF1547" i="1"/>
  <c r="BF1548" i="1"/>
  <c r="BF1549" i="1"/>
  <c r="BE3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BE157" i="1"/>
  <c r="BE158" i="1"/>
  <c r="BE159" i="1"/>
  <c r="BE160" i="1"/>
  <c r="BE161" i="1"/>
  <c r="BE162" i="1"/>
  <c r="BE163" i="1"/>
  <c r="BE164" i="1"/>
  <c r="BE165" i="1"/>
  <c r="BE166" i="1"/>
  <c r="BE167" i="1"/>
  <c r="BE168" i="1"/>
  <c r="BE169" i="1"/>
  <c r="BE170" i="1"/>
  <c r="BE171" i="1"/>
  <c r="BE172" i="1"/>
  <c r="BE173" i="1"/>
  <c r="BE174" i="1"/>
  <c r="BE175" i="1"/>
  <c r="BE176" i="1"/>
  <c r="BE177" i="1"/>
  <c r="BE178" i="1"/>
  <c r="BE179" i="1"/>
  <c r="BE180" i="1"/>
  <c r="BE181" i="1"/>
  <c r="BE182" i="1"/>
  <c r="BE183" i="1"/>
  <c r="BE184" i="1"/>
  <c r="BE185" i="1"/>
  <c r="BE186" i="1"/>
  <c r="BE187" i="1"/>
  <c r="BE188" i="1"/>
  <c r="BE189" i="1"/>
  <c r="BE190" i="1"/>
  <c r="BE191" i="1"/>
  <c r="BE192" i="1"/>
  <c r="BE193" i="1"/>
  <c r="BE194" i="1"/>
  <c r="BE195" i="1"/>
  <c r="BE196" i="1"/>
  <c r="BE197" i="1"/>
  <c r="BE198" i="1"/>
  <c r="BE199" i="1"/>
  <c r="BE200" i="1"/>
  <c r="BE201" i="1"/>
  <c r="BE202" i="1"/>
  <c r="BE203" i="1"/>
  <c r="BE204" i="1"/>
  <c r="BE205" i="1"/>
  <c r="BE206" i="1"/>
  <c r="BE207" i="1"/>
  <c r="BE208" i="1"/>
  <c r="BE209" i="1"/>
  <c r="BE210" i="1"/>
  <c r="BE211" i="1"/>
  <c r="BE212" i="1"/>
  <c r="BE213" i="1"/>
  <c r="BE214" i="1"/>
  <c r="BE215" i="1"/>
  <c r="BE216" i="1"/>
  <c r="BE217" i="1"/>
  <c r="BE218" i="1"/>
  <c r="BE219" i="1"/>
  <c r="BE220" i="1"/>
  <c r="BE221" i="1"/>
  <c r="BE222" i="1"/>
  <c r="BE223" i="1"/>
  <c r="BE224" i="1"/>
  <c r="BE225" i="1"/>
  <c r="BE226" i="1"/>
  <c r="BE227" i="1"/>
  <c r="BE228" i="1"/>
  <c r="BE229" i="1"/>
  <c r="BE230" i="1"/>
  <c r="BE231" i="1"/>
  <c r="BE232" i="1"/>
  <c r="BE233" i="1"/>
  <c r="BE234" i="1"/>
  <c r="BE235" i="1"/>
  <c r="BE236" i="1"/>
  <c r="BE237" i="1"/>
  <c r="BE238" i="1"/>
  <c r="BE239" i="1"/>
  <c r="BE240" i="1"/>
  <c r="BE241" i="1"/>
  <c r="BE242" i="1"/>
  <c r="BE243" i="1"/>
  <c r="BE244" i="1"/>
  <c r="BE245" i="1"/>
  <c r="BE246" i="1"/>
  <c r="BE247" i="1"/>
  <c r="BE248" i="1"/>
  <c r="BE249" i="1"/>
  <c r="BE250" i="1"/>
  <c r="BE251" i="1"/>
  <c r="BE252" i="1"/>
  <c r="BE253" i="1"/>
  <c r="BE254" i="1"/>
  <c r="BE255" i="1"/>
  <c r="BE256" i="1"/>
  <c r="BE257" i="1"/>
  <c r="BE258" i="1"/>
  <c r="BE259" i="1"/>
  <c r="BE260" i="1"/>
  <c r="BE261" i="1"/>
  <c r="BE262" i="1"/>
  <c r="BE263" i="1"/>
  <c r="BE264" i="1"/>
  <c r="BE265" i="1"/>
  <c r="BE266" i="1"/>
  <c r="BE267" i="1"/>
  <c r="BE268" i="1"/>
  <c r="BE269" i="1"/>
  <c r="BE270" i="1"/>
  <c r="BE271" i="1"/>
  <c r="BE272" i="1"/>
  <c r="BE273" i="1"/>
  <c r="BE274" i="1"/>
  <c r="BE275" i="1"/>
  <c r="BE276" i="1"/>
  <c r="BE277" i="1"/>
  <c r="BE278" i="1"/>
  <c r="BE279" i="1"/>
  <c r="BE280" i="1"/>
  <c r="BE281" i="1"/>
  <c r="BE282" i="1"/>
  <c r="BE283" i="1"/>
  <c r="BE284" i="1"/>
  <c r="BE285" i="1"/>
  <c r="BE286" i="1"/>
  <c r="BE287" i="1"/>
  <c r="BE288" i="1"/>
  <c r="BE289" i="1"/>
  <c r="BE290" i="1"/>
  <c r="BE291" i="1"/>
  <c r="BE292" i="1"/>
  <c r="BE293" i="1"/>
  <c r="BE294" i="1"/>
  <c r="BE295" i="1"/>
  <c r="BE296" i="1"/>
  <c r="BE297" i="1"/>
  <c r="BE298" i="1"/>
  <c r="BE299" i="1"/>
  <c r="BE300" i="1"/>
  <c r="BE301" i="1"/>
  <c r="BE302" i="1"/>
  <c r="BE303" i="1"/>
  <c r="BE304" i="1"/>
  <c r="BE305" i="1"/>
  <c r="BE306" i="1"/>
  <c r="BE307" i="1"/>
  <c r="BE308" i="1"/>
  <c r="BE309" i="1"/>
  <c r="BE310" i="1"/>
  <c r="BE311" i="1"/>
  <c r="BE312" i="1"/>
  <c r="BE313" i="1"/>
  <c r="BE314" i="1"/>
  <c r="BE315" i="1"/>
  <c r="BE316" i="1"/>
  <c r="BE317" i="1"/>
  <c r="BE318" i="1"/>
  <c r="BE319" i="1"/>
  <c r="BE320" i="1"/>
  <c r="BE321" i="1"/>
  <c r="BE322" i="1"/>
  <c r="BE323" i="1"/>
  <c r="BE324" i="1"/>
  <c r="BE325" i="1"/>
  <c r="BE326" i="1"/>
  <c r="BE327" i="1"/>
  <c r="BE328" i="1"/>
  <c r="BE329" i="1"/>
  <c r="BE330" i="1"/>
  <c r="BE331" i="1"/>
  <c r="BE332" i="1"/>
  <c r="BE333" i="1"/>
  <c r="BE334" i="1"/>
  <c r="BE335" i="1"/>
  <c r="BE336" i="1"/>
  <c r="BE337" i="1"/>
  <c r="BE338" i="1"/>
  <c r="BE339" i="1"/>
  <c r="BE340" i="1"/>
  <c r="BE341" i="1"/>
  <c r="BE342" i="1"/>
  <c r="BE343" i="1"/>
  <c r="BE344" i="1"/>
  <c r="BE345" i="1"/>
  <c r="BE346" i="1"/>
  <c r="BE347" i="1"/>
  <c r="BE348" i="1"/>
  <c r="BE349" i="1"/>
  <c r="BE350" i="1"/>
  <c r="BE351" i="1"/>
  <c r="BE352" i="1"/>
  <c r="BE353" i="1"/>
  <c r="BE354" i="1"/>
  <c r="BE355" i="1"/>
  <c r="BE356" i="1"/>
  <c r="BE357" i="1"/>
  <c r="BE358" i="1"/>
  <c r="BE359" i="1"/>
  <c r="BE360" i="1"/>
  <c r="BE361" i="1"/>
  <c r="BE362" i="1"/>
  <c r="BE363" i="1"/>
  <c r="BE364" i="1"/>
  <c r="BE365" i="1"/>
  <c r="BE366" i="1"/>
  <c r="BE367" i="1"/>
  <c r="BE368" i="1"/>
  <c r="BE369" i="1"/>
  <c r="BE370" i="1"/>
  <c r="BE371" i="1"/>
  <c r="BE372" i="1"/>
  <c r="BE373" i="1"/>
  <c r="BE374" i="1"/>
  <c r="BE375" i="1"/>
  <c r="BE376" i="1"/>
  <c r="BE377" i="1"/>
  <c r="BE378" i="1"/>
  <c r="BE379" i="1"/>
  <c r="BE380" i="1"/>
  <c r="BE381" i="1"/>
  <c r="BE382" i="1"/>
  <c r="BE383" i="1"/>
  <c r="BE384" i="1"/>
  <c r="BE385" i="1"/>
  <c r="BE386" i="1"/>
  <c r="BE387" i="1"/>
  <c r="BE388" i="1"/>
  <c r="BE389" i="1"/>
  <c r="BE390" i="1"/>
  <c r="BE391" i="1"/>
  <c r="BE392" i="1"/>
  <c r="BE393" i="1"/>
  <c r="BE394" i="1"/>
  <c r="BE395" i="1"/>
  <c r="BE396" i="1"/>
  <c r="BE397" i="1"/>
  <c r="BE398" i="1"/>
  <c r="BE399" i="1"/>
  <c r="BE400" i="1"/>
  <c r="BE401" i="1"/>
  <c r="BE402" i="1"/>
  <c r="BE403" i="1"/>
  <c r="BE404" i="1"/>
  <c r="BE405" i="1"/>
  <c r="BE406" i="1"/>
  <c r="BE407" i="1"/>
  <c r="BE408" i="1"/>
  <c r="BE409" i="1"/>
  <c r="BE410" i="1"/>
  <c r="BE411" i="1"/>
  <c r="BE412" i="1"/>
  <c r="BE413" i="1"/>
  <c r="BE414" i="1"/>
  <c r="BE415" i="1"/>
  <c r="BE416" i="1"/>
  <c r="BE417" i="1"/>
  <c r="BE418" i="1"/>
  <c r="BE419" i="1"/>
  <c r="BE420" i="1"/>
  <c r="BE421" i="1"/>
  <c r="BE422" i="1"/>
  <c r="BE423" i="1"/>
  <c r="BE424" i="1"/>
  <c r="BE425" i="1"/>
  <c r="BE426" i="1"/>
  <c r="BE427" i="1"/>
  <c r="BE428" i="1"/>
  <c r="BE429" i="1"/>
  <c r="BE430" i="1"/>
  <c r="BE431" i="1"/>
  <c r="BE432" i="1"/>
  <c r="BE433" i="1"/>
  <c r="BE434" i="1"/>
  <c r="BE435" i="1"/>
  <c r="BE436" i="1"/>
  <c r="BE437" i="1"/>
  <c r="BE438" i="1"/>
  <c r="BE439" i="1"/>
  <c r="BE440" i="1"/>
  <c r="BE441" i="1"/>
  <c r="BE442" i="1"/>
  <c r="BE443" i="1"/>
  <c r="BE444" i="1"/>
  <c r="BE445" i="1"/>
  <c r="BE446" i="1"/>
  <c r="BE447" i="1"/>
  <c r="BE448" i="1"/>
  <c r="BE449" i="1"/>
  <c r="BE450" i="1"/>
  <c r="BE451" i="1"/>
  <c r="BE452" i="1"/>
  <c r="BE453" i="1"/>
  <c r="BE454" i="1"/>
  <c r="BE455" i="1"/>
  <c r="BE456" i="1"/>
  <c r="BE457" i="1"/>
  <c r="BE458" i="1"/>
  <c r="BE459" i="1"/>
  <c r="BE460" i="1"/>
  <c r="BE461" i="1"/>
  <c r="BE462" i="1"/>
  <c r="BE463" i="1"/>
  <c r="BE464" i="1"/>
  <c r="BE465" i="1"/>
  <c r="BE466" i="1"/>
  <c r="BE467" i="1"/>
  <c r="BE468" i="1"/>
  <c r="BE469" i="1"/>
  <c r="BE470" i="1"/>
  <c r="BE471" i="1"/>
  <c r="BE472" i="1"/>
  <c r="BE473" i="1"/>
  <c r="BE474" i="1"/>
  <c r="BE475" i="1"/>
  <c r="BE476" i="1"/>
  <c r="BE477" i="1"/>
  <c r="BE478" i="1"/>
  <c r="BE479" i="1"/>
  <c r="BE480" i="1"/>
  <c r="BE481" i="1"/>
  <c r="BE482" i="1"/>
  <c r="BE483" i="1"/>
  <c r="BE484" i="1"/>
  <c r="BE485" i="1"/>
  <c r="BE486" i="1"/>
  <c r="BE487" i="1"/>
  <c r="BE488" i="1"/>
  <c r="BE489" i="1"/>
  <c r="BE490" i="1"/>
  <c r="BE491" i="1"/>
  <c r="BE492" i="1"/>
  <c r="BE493" i="1"/>
  <c r="BE494" i="1"/>
  <c r="BE495" i="1"/>
  <c r="BE496" i="1"/>
  <c r="BE497" i="1"/>
  <c r="BE498" i="1"/>
  <c r="BE499" i="1"/>
  <c r="BE500" i="1"/>
  <c r="BE501" i="1"/>
  <c r="BE502" i="1"/>
  <c r="BE503" i="1"/>
  <c r="BE504" i="1"/>
  <c r="BE505" i="1"/>
  <c r="BE506" i="1"/>
  <c r="BE507" i="1"/>
  <c r="BE508" i="1"/>
  <c r="BE509" i="1"/>
  <c r="BE510" i="1"/>
  <c r="BE511" i="1"/>
  <c r="BE512" i="1"/>
  <c r="BE513" i="1"/>
  <c r="BE514" i="1"/>
  <c r="BE515" i="1"/>
  <c r="BE516" i="1"/>
  <c r="BE517" i="1"/>
  <c r="BE518" i="1"/>
  <c r="BE519" i="1"/>
  <c r="BE520" i="1"/>
  <c r="BE521" i="1"/>
  <c r="BE522" i="1"/>
  <c r="BE523" i="1"/>
  <c r="BE524" i="1"/>
  <c r="BE525" i="1"/>
  <c r="BE526" i="1"/>
  <c r="BE527" i="1"/>
  <c r="BE528" i="1"/>
  <c r="BE529" i="1"/>
  <c r="BE530" i="1"/>
  <c r="BE531" i="1"/>
  <c r="BE532" i="1"/>
  <c r="BE533" i="1"/>
  <c r="BE534" i="1"/>
  <c r="BE535" i="1"/>
  <c r="BE536" i="1"/>
  <c r="BE537" i="1"/>
  <c r="BE538" i="1"/>
  <c r="BE539" i="1"/>
  <c r="BE540" i="1"/>
  <c r="BE541" i="1"/>
  <c r="BE542" i="1"/>
  <c r="BE543" i="1"/>
  <c r="BE544" i="1"/>
  <c r="BE545" i="1"/>
  <c r="BE546" i="1"/>
  <c r="BE547" i="1"/>
  <c r="BE548" i="1"/>
  <c r="BE549" i="1"/>
  <c r="BE550" i="1"/>
  <c r="BE551" i="1"/>
  <c r="BE552" i="1"/>
  <c r="BE553" i="1"/>
  <c r="BE554" i="1"/>
  <c r="BE555" i="1"/>
  <c r="BE556" i="1"/>
  <c r="BE557" i="1"/>
  <c r="BE558" i="1"/>
  <c r="BE559" i="1"/>
  <c r="BE560" i="1"/>
  <c r="BE561" i="1"/>
  <c r="BE562" i="1"/>
  <c r="BE563" i="1"/>
  <c r="BE564" i="1"/>
  <c r="BE565" i="1"/>
  <c r="BE566" i="1"/>
  <c r="BE567" i="1"/>
  <c r="BE568" i="1"/>
  <c r="BE569" i="1"/>
  <c r="BE570" i="1"/>
  <c r="BE571" i="1"/>
  <c r="BE572" i="1"/>
  <c r="BE573" i="1"/>
  <c r="BE574" i="1"/>
  <c r="BE575" i="1"/>
  <c r="BE576" i="1"/>
  <c r="BE577" i="1"/>
  <c r="BE578" i="1"/>
  <c r="BE579" i="1"/>
  <c r="BE580" i="1"/>
  <c r="BE581" i="1"/>
  <c r="BE582" i="1"/>
  <c r="BE583" i="1"/>
  <c r="BE584" i="1"/>
  <c r="BE585" i="1"/>
  <c r="BE586" i="1"/>
  <c r="BE587" i="1"/>
  <c r="BE588" i="1"/>
  <c r="BE589" i="1"/>
  <c r="BE590" i="1"/>
  <c r="BE591" i="1"/>
  <c r="BE592" i="1"/>
  <c r="BE593" i="1"/>
  <c r="BE594" i="1"/>
  <c r="BE595" i="1"/>
  <c r="BE596" i="1"/>
  <c r="BE597" i="1"/>
  <c r="BE598" i="1"/>
  <c r="BE599" i="1"/>
  <c r="BE600" i="1"/>
  <c r="BE601" i="1"/>
  <c r="BE602" i="1"/>
  <c r="BE603" i="1"/>
  <c r="BE604" i="1"/>
  <c r="BE605" i="1"/>
  <c r="BE606" i="1"/>
  <c r="BE607" i="1"/>
  <c r="BE608" i="1"/>
  <c r="BE609" i="1"/>
  <c r="BE610" i="1"/>
  <c r="BE611" i="1"/>
  <c r="BE612" i="1"/>
  <c r="BE613" i="1"/>
  <c r="BE614" i="1"/>
  <c r="BE615" i="1"/>
  <c r="BE616" i="1"/>
  <c r="BE617" i="1"/>
  <c r="BE618" i="1"/>
  <c r="BE619" i="1"/>
  <c r="BE620" i="1"/>
  <c r="BE621" i="1"/>
  <c r="BE622" i="1"/>
  <c r="BE623" i="1"/>
  <c r="BE624" i="1"/>
  <c r="BE625" i="1"/>
  <c r="BE626" i="1"/>
  <c r="BE627" i="1"/>
  <c r="BE628" i="1"/>
  <c r="BE629" i="1"/>
  <c r="BE630" i="1"/>
  <c r="BE631" i="1"/>
  <c r="BE632" i="1"/>
  <c r="BE633" i="1"/>
  <c r="BE634" i="1"/>
  <c r="BE635" i="1"/>
  <c r="BE636" i="1"/>
  <c r="BE637" i="1"/>
  <c r="BE638" i="1"/>
  <c r="BE639" i="1"/>
  <c r="BE640" i="1"/>
  <c r="BE641" i="1"/>
  <c r="BE642" i="1"/>
  <c r="BE643" i="1"/>
  <c r="BE644" i="1"/>
  <c r="BE645" i="1"/>
  <c r="BE646" i="1"/>
  <c r="BE647" i="1"/>
  <c r="BE648" i="1"/>
  <c r="BE649" i="1"/>
  <c r="BE650" i="1"/>
  <c r="BE651" i="1"/>
  <c r="BE652" i="1"/>
  <c r="BE653" i="1"/>
  <c r="BE654" i="1"/>
  <c r="BE655" i="1"/>
  <c r="BE656" i="1"/>
  <c r="BE657" i="1"/>
  <c r="BE658" i="1"/>
  <c r="BE659" i="1"/>
  <c r="BE660" i="1"/>
  <c r="BE661" i="1"/>
  <c r="BE662" i="1"/>
  <c r="BE663" i="1"/>
  <c r="BE664" i="1"/>
  <c r="BE665" i="1"/>
  <c r="BE666" i="1"/>
  <c r="BE667" i="1"/>
  <c r="BE668" i="1"/>
  <c r="BE669" i="1"/>
  <c r="BE670" i="1"/>
  <c r="BE671" i="1"/>
  <c r="BE672" i="1"/>
  <c r="BE673" i="1"/>
  <c r="BE674" i="1"/>
  <c r="BE675" i="1"/>
  <c r="BE676" i="1"/>
  <c r="BE677" i="1"/>
  <c r="BE678" i="1"/>
  <c r="BE679" i="1"/>
  <c r="BE680" i="1"/>
  <c r="BE681" i="1"/>
  <c r="BE682" i="1"/>
  <c r="BE683" i="1"/>
  <c r="BE684" i="1"/>
  <c r="BE685" i="1"/>
  <c r="BE686" i="1"/>
  <c r="BE687" i="1"/>
  <c r="BE688" i="1"/>
  <c r="BE689" i="1"/>
  <c r="BE690" i="1"/>
  <c r="BE691" i="1"/>
  <c r="BE692" i="1"/>
  <c r="BE693" i="1"/>
  <c r="BE694" i="1"/>
  <c r="BE695" i="1"/>
  <c r="BE696" i="1"/>
  <c r="BE697" i="1"/>
  <c r="BE698" i="1"/>
  <c r="BE699" i="1"/>
  <c r="BE700" i="1"/>
  <c r="BE701" i="1"/>
  <c r="BE702" i="1"/>
  <c r="BE703" i="1"/>
  <c r="BE704" i="1"/>
  <c r="BE705" i="1"/>
  <c r="BE706" i="1"/>
  <c r="BE707" i="1"/>
  <c r="BE708" i="1"/>
  <c r="BE709" i="1"/>
  <c r="BE710" i="1"/>
  <c r="BE711" i="1"/>
  <c r="BE712" i="1"/>
  <c r="BE713" i="1"/>
  <c r="BE714" i="1"/>
  <c r="BE715" i="1"/>
  <c r="BE716" i="1"/>
  <c r="BE717" i="1"/>
  <c r="BE718" i="1"/>
  <c r="BE719" i="1"/>
  <c r="BE720" i="1"/>
  <c r="BE721" i="1"/>
  <c r="BE722" i="1"/>
  <c r="BE723" i="1"/>
  <c r="BE724" i="1"/>
  <c r="BE725" i="1"/>
  <c r="BE726" i="1"/>
  <c r="BE727" i="1"/>
  <c r="BE728" i="1"/>
  <c r="BE729" i="1"/>
  <c r="BE730" i="1"/>
  <c r="BE731" i="1"/>
  <c r="BE732" i="1"/>
  <c r="BE733" i="1"/>
  <c r="BE734" i="1"/>
  <c r="BE735" i="1"/>
  <c r="BE736" i="1"/>
  <c r="BE737" i="1"/>
  <c r="BE738" i="1"/>
  <c r="BE739" i="1"/>
  <c r="BE740" i="1"/>
  <c r="BE741" i="1"/>
  <c r="BE742" i="1"/>
  <c r="BE743" i="1"/>
  <c r="BE744" i="1"/>
  <c r="BE745" i="1"/>
  <c r="BE746" i="1"/>
  <c r="BE747" i="1"/>
  <c r="BE748" i="1"/>
  <c r="BE749" i="1"/>
  <c r="BE750" i="1"/>
  <c r="BE751" i="1"/>
  <c r="BE752" i="1"/>
  <c r="BE753" i="1"/>
  <c r="BE754" i="1"/>
  <c r="BE755" i="1"/>
  <c r="BE756" i="1"/>
  <c r="BE757" i="1"/>
  <c r="BE758" i="1"/>
  <c r="BE759" i="1"/>
  <c r="BE760" i="1"/>
  <c r="BE761" i="1"/>
  <c r="BE762" i="1"/>
  <c r="BE763" i="1"/>
  <c r="BE764" i="1"/>
  <c r="BE765" i="1"/>
  <c r="BE766" i="1"/>
  <c r="BE767" i="1"/>
  <c r="BE768" i="1"/>
  <c r="BE769" i="1"/>
  <c r="BE770" i="1"/>
  <c r="BE771" i="1"/>
  <c r="BE772" i="1"/>
  <c r="BE773" i="1"/>
  <c r="BE774" i="1"/>
  <c r="BE775" i="1"/>
  <c r="BE776" i="1"/>
  <c r="BE777" i="1"/>
  <c r="BE778" i="1"/>
  <c r="BE779" i="1"/>
  <c r="BE780" i="1"/>
  <c r="BE781" i="1"/>
  <c r="BE782" i="1"/>
  <c r="BE783" i="1"/>
  <c r="BE784" i="1"/>
  <c r="BE785" i="1"/>
  <c r="BE786" i="1"/>
  <c r="BE787" i="1"/>
  <c r="BE788" i="1"/>
  <c r="BE789" i="1"/>
  <c r="BE790" i="1"/>
  <c r="BE791" i="1"/>
  <c r="BE792" i="1"/>
  <c r="BE793" i="1"/>
  <c r="BE794" i="1"/>
  <c r="BE795" i="1"/>
  <c r="BE796" i="1"/>
  <c r="BE797" i="1"/>
  <c r="BE798" i="1"/>
  <c r="BE799" i="1"/>
  <c r="BE800" i="1"/>
  <c r="BE801" i="1"/>
  <c r="BE802" i="1"/>
  <c r="BE803" i="1"/>
  <c r="BE804" i="1"/>
  <c r="BE805" i="1"/>
  <c r="BE806" i="1"/>
  <c r="BE807" i="1"/>
  <c r="BE808" i="1"/>
  <c r="BE809" i="1"/>
  <c r="BE810" i="1"/>
  <c r="BE811" i="1"/>
  <c r="BE812" i="1"/>
  <c r="BE813" i="1"/>
  <c r="BE814" i="1"/>
  <c r="BE815" i="1"/>
  <c r="BE816" i="1"/>
  <c r="BE817" i="1"/>
  <c r="BE818" i="1"/>
  <c r="BE819" i="1"/>
  <c r="BE820" i="1"/>
  <c r="BE821" i="1"/>
  <c r="BE822" i="1"/>
  <c r="BE823" i="1"/>
  <c r="BE824" i="1"/>
  <c r="BE825" i="1"/>
  <c r="BE826" i="1"/>
  <c r="BE827" i="1"/>
  <c r="BE828" i="1"/>
  <c r="BE829" i="1"/>
  <c r="BE830" i="1"/>
  <c r="BE831" i="1"/>
  <c r="BE832" i="1"/>
  <c r="BE833" i="1"/>
  <c r="BE834" i="1"/>
  <c r="BE835" i="1"/>
  <c r="BE836" i="1"/>
  <c r="BE837" i="1"/>
  <c r="BE838" i="1"/>
  <c r="BE839" i="1"/>
  <c r="BE840" i="1"/>
  <c r="BE841" i="1"/>
  <c r="BE842" i="1"/>
  <c r="BE843" i="1"/>
  <c r="BE844" i="1"/>
  <c r="BE845" i="1"/>
  <c r="BE846" i="1"/>
  <c r="BE847" i="1"/>
  <c r="BE848" i="1"/>
  <c r="BE849" i="1"/>
  <c r="BE850" i="1"/>
  <c r="BE851" i="1"/>
  <c r="BE852" i="1"/>
  <c r="BE853" i="1"/>
  <c r="BE854" i="1"/>
  <c r="BE855" i="1"/>
  <c r="BE856" i="1"/>
  <c r="BE857" i="1"/>
  <c r="BE858" i="1"/>
  <c r="BE859" i="1"/>
  <c r="BE860" i="1"/>
  <c r="BE861" i="1"/>
  <c r="BE862" i="1"/>
  <c r="BE863" i="1"/>
  <c r="BE864" i="1"/>
  <c r="BE865" i="1"/>
  <c r="BE866" i="1"/>
  <c r="BE867" i="1"/>
  <c r="BE868" i="1"/>
  <c r="BE869" i="1"/>
  <c r="BE870" i="1"/>
  <c r="BE871" i="1"/>
  <c r="BE872" i="1"/>
  <c r="BE873" i="1"/>
  <c r="BE874" i="1"/>
  <c r="BE875" i="1"/>
  <c r="BE876" i="1"/>
  <c r="BE877" i="1"/>
  <c r="BE878" i="1"/>
  <c r="BE879" i="1"/>
  <c r="BE880" i="1"/>
  <c r="BE881" i="1"/>
  <c r="BE882" i="1"/>
  <c r="BE883" i="1"/>
  <c r="BE884" i="1"/>
  <c r="BE885" i="1"/>
  <c r="BE886" i="1"/>
  <c r="BE887" i="1"/>
  <c r="BE888" i="1"/>
  <c r="BE889" i="1"/>
  <c r="BE890" i="1"/>
  <c r="BE891" i="1"/>
  <c r="BE892" i="1"/>
  <c r="BE893" i="1"/>
  <c r="BE894" i="1"/>
  <c r="BE895" i="1"/>
  <c r="BE896" i="1"/>
  <c r="BE897" i="1"/>
  <c r="BE898" i="1"/>
  <c r="BE899" i="1"/>
  <c r="BE900" i="1"/>
  <c r="BE901" i="1"/>
  <c r="BE902" i="1"/>
  <c r="BE903" i="1"/>
  <c r="BE904" i="1"/>
  <c r="BE905" i="1"/>
  <c r="BE906" i="1"/>
  <c r="BE907" i="1"/>
  <c r="BE908" i="1"/>
  <c r="BE909" i="1"/>
  <c r="BE910" i="1"/>
  <c r="BE911" i="1"/>
  <c r="BE912" i="1"/>
  <c r="BE913" i="1"/>
  <c r="BE914" i="1"/>
  <c r="BE915" i="1"/>
  <c r="BE916" i="1"/>
  <c r="BE917" i="1"/>
  <c r="BE918" i="1"/>
  <c r="BE919" i="1"/>
  <c r="BE920" i="1"/>
  <c r="BE921" i="1"/>
  <c r="BE922" i="1"/>
  <c r="BE923" i="1"/>
  <c r="BE924" i="1"/>
  <c r="BE925" i="1"/>
  <c r="BE926" i="1"/>
  <c r="BE927" i="1"/>
  <c r="BE928" i="1"/>
  <c r="BE929" i="1"/>
  <c r="BE930" i="1"/>
  <c r="BE931" i="1"/>
  <c r="BE932" i="1"/>
  <c r="BE933" i="1"/>
  <c r="BE934" i="1"/>
  <c r="BE935" i="1"/>
  <c r="BE936" i="1"/>
  <c r="BE937" i="1"/>
  <c r="BE938" i="1"/>
  <c r="BE939" i="1"/>
  <c r="BE940" i="1"/>
  <c r="BE941" i="1"/>
  <c r="BE942" i="1"/>
  <c r="BE943" i="1"/>
  <c r="BE944" i="1"/>
  <c r="BE945" i="1"/>
  <c r="BE946" i="1"/>
  <c r="BE947" i="1"/>
  <c r="BE948" i="1"/>
  <c r="BE949" i="1"/>
  <c r="BE950" i="1"/>
  <c r="BE951" i="1"/>
  <c r="BE952" i="1"/>
  <c r="BE953" i="1"/>
  <c r="BE954" i="1"/>
  <c r="BE955" i="1"/>
  <c r="BE956" i="1"/>
  <c r="BE957" i="1"/>
  <c r="BE958" i="1"/>
  <c r="BE959" i="1"/>
  <c r="BE960" i="1"/>
  <c r="BE961" i="1"/>
  <c r="BE962" i="1"/>
  <c r="BE963" i="1"/>
  <c r="BE964" i="1"/>
  <c r="BE965" i="1"/>
  <c r="BE966" i="1"/>
  <c r="BE967" i="1"/>
  <c r="BE968" i="1"/>
  <c r="BE969" i="1"/>
  <c r="BE970" i="1"/>
  <c r="BE971" i="1"/>
  <c r="BE972" i="1"/>
  <c r="BE973" i="1"/>
  <c r="BE974" i="1"/>
  <c r="BE975" i="1"/>
  <c r="BE976" i="1"/>
  <c r="BE977" i="1"/>
  <c r="BE978" i="1"/>
  <c r="BE979" i="1"/>
  <c r="BE980" i="1"/>
  <c r="BE981" i="1"/>
  <c r="BE982" i="1"/>
  <c r="BE983" i="1"/>
  <c r="BE984" i="1"/>
  <c r="BE985" i="1"/>
  <c r="BE986" i="1"/>
  <c r="BE987" i="1"/>
  <c r="BE988" i="1"/>
  <c r="BE989" i="1"/>
  <c r="BE990" i="1"/>
  <c r="BE991" i="1"/>
  <c r="BE992" i="1"/>
  <c r="BE993" i="1"/>
  <c r="BE994" i="1"/>
  <c r="BE995" i="1"/>
  <c r="BE996" i="1"/>
  <c r="BE997" i="1"/>
  <c r="BE998" i="1"/>
  <c r="BE999" i="1"/>
  <c r="BE1000" i="1"/>
  <c r="BE1001" i="1"/>
  <c r="BE1002" i="1"/>
  <c r="BE1003" i="1"/>
  <c r="BE1004" i="1"/>
  <c r="BE1005" i="1"/>
  <c r="BE1006" i="1"/>
  <c r="BE1007" i="1"/>
  <c r="BE1008" i="1"/>
  <c r="BE1009" i="1"/>
  <c r="BE1010" i="1"/>
  <c r="BE1011" i="1"/>
  <c r="BE1012" i="1"/>
  <c r="BE1013" i="1"/>
  <c r="BE1014" i="1"/>
  <c r="BE1015" i="1"/>
  <c r="BE1016" i="1"/>
  <c r="BE1017" i="1"/>
  <c r="BE1018" i="1"/>
  <c r="BE1019" i="1"/>
  <c r="BE1020" i="1"/>
  <c r="BE1021" i="1"/>
  <c r="BE1022" i="1"/>
  <c r="BE1023" i="1"/>
  <c r="BE1024" i="1"/>
  <c r="BE1025" i="1"/>
  <c r="BE1026" i="1"/>
  <c r="BE1027" i="1"/>
  <c r="BE1028" i="1"/>
  <c r="BE1029" i="1"/>
  <c r="BE1030" i="1"/>
  <c r="BE1031" i="1"/>
  <c r="BE1032" i="1"/>
  <c r="BE1033" i="1"/>
  <c r="BE1034" i="1"/>
  <c r="BE1035" i="1"/>
  <c r="BE1036" i="1"/>
  <c r="BE1037" i="1"/>
  <c r="BE1038" i="1"/>
  <c r="BE1039" i="1"/>
  <c r="BE1040" i="1"/>
  <c r="BE1041" i="1"/>
  <c r="BE1042" i="1"/>
  <c r="BE1043" i="1"/>
  <c r="BE1044" i="1"/>
  <c r="BE1045" i="1"/>
  <c r="BE1046" i="1"/>
  <c r="BE1047" i="1"/>
  <c r="BE1048" i="1"/>
  <c r="BE1049" i="1"/>
  <c r="BE1050" i="1"/>
  <c r="BE1051" i="1"/>
  <c r="BE1052" i="1"/>
  <c r="BE1053" i="1"/>
  <c r="BE1054" i="1"/>
  <c r="BE1055" i="1"/>
  <c r="BE1056" i="1"/>
  <c r="BE1057" i="1"/>
  <c r="BE1058" i="1"/>
  <c r="BE1059" i="1"/>
  <c r="BE1060" i="1"/>
  <c r="BE1061" i="1"/>
  <c r="BE1062" i="1"/>
  <c r="BE1063" i="1"/>
  <c r="BE1064" i="1"/>
  <c r="BE1065" i="1"/>
  <c r="BE1066" i="1"/>
  <c r="BE1067" i="1"/>
  <c r="BE1068" i="1"/>
  <c r="BE1069" i="1"/>
  <c r="BE1070" i="1"/>
  <c r="BE1071" i="1"/>
  <c r="BE1072" i="1"/>
  <c r="BE1073" i="1"/>
  <c r="BE1074" i="1"/>
  <c r="BE1075" i="1"/>
  <c r="BE1076" i="1"/>
  <c r="BE1077" i="1"/>
  <c r="BE1078" i="1"/>
  <c r="BE1079" i="1"/>
  <c r="BE1080" i="1"/>
  <c r="BE1081" i="1"/>
  <c r="BE1082" i="1"/>
  <c r="BE1083" i="1"/>
  <c r="BE1084" i="1"/>
  <c r="BE1085" i="1"/>
  <c r="BE1086" i="1"/>
  <c r="BE1087" i="1"/>
  <c r="BE1088" i="1"/>
  <c r="BE1089" i="1"/>
  <c r="BE1090" i="1"/>
  <c r="BE1091" i="1"/>
  <c r="BE1092" i="1"/>
  <c r="BE1093" i="1"/>
  <c r="BE1094" i="1"/>
  <c r="BE1095" i="1"/>
  <c r="BE1096" i="1"/>
  <c r="BE1097" i="1"/>
  <c r="BE1098" i="1"/>
  <c r="BE1099" i="1"/>
  <c r="BE1100" i="1"/>
  <c r="BE1101" i="1"/>
  <c r="BE1102" i="1"/>
  <c r="BE1103" i="1"/>
  <c r="BE1104" i="1"/>
  <c r="BE1105" i="1"/>
  <c r="BE1106" i="1"/>
  <c r="BE1107" i="1"/>
  <c r="BE1108" i="1"/>
  <c r="BE1109" i="1"/>
  <c r="BE1110" i="1"/>
  <c r="BE1111" i="1"/>
  <c r="BE1112" i="1"/>
  <c r="BE1113" i="1"/>
  <c r="BE1114" i="1"/>
  <c r="BE1115" i="1"/>
  <c r="BE1116" i="1"/>
  <c r="BE1117" i="1"/>
  <c r="BE1118" i="1"/>
  <c r="BE1119" i="1"/>
  <c r="BE1120" i="1"/>
  <c r="BE1121" i="1"/>
  <c r="BE1122" i="1"/>
  <c r="BE1123" i="1"/>
  <c r="BE1124" i="1"/>
  <c r="BE1125" i="1"/>
  <c r="BE1126" i="1"/>
  <c r="BE1127" i="1"/>
  <c r="BE1128" i="1"/>
  <c r="BE1129" i="1"/>
  <c r="BE1130" i="1"/>
  <c r="BE1131" i="1"/>
  <c r="BE1132" i="1"/>
  <c r="BE1133" i="1"/>
  <c r="BE1134" i="1"/>
  <c r="BE1135" i="1"/>
  <c r="BE1136" i="1"/>
  <c r="BE1137" i="1"/>
  <c r="BE1138" i="1"/>
  <c r="BE1139" i="1"/>
  <c r="BE1140" i="1"/>
  <c r="BE1141" i="1"/>
  <c r="BE1142" i="1"/>
  <c r="BE1143" i="1"/>
  <c r="BE1144" i="1"/>
  <c r="BE1145" i="1"/>
  <c r="BE1146" i="1"/>
  <c r="BE1147" i="1"/>
  <c r="BE1148" i="1"/>
  <c r="BE1149" i="1"/>
  <c r="BE1150" i="1"/>
  <c r="BE1151" i="1"/>
  <c r="BE1152" i="1"/>
  <c r="BE1153" i="1"/>
  <c r="BE1154" i="1"/>
  <c r="BE1155" i="1"/>
  <c r="BE1156" i="1"/>
  <c r="BE1157" i="1"/>
  <c r="BE1158" i="1"/>
  <c r="BE1159" i="1"/>
  <c r="BE1160" i="1"/>
  <c r="BE1161" i="1"/>
  <c r="BE1162" i="1"/>
  <c r="BE1163" i="1"/>
  <c r="BE1164" i="1"/>
  <c r="BE1165" i="1"/>
  <c r="BE1166" i="1"/>
  <c r="BE1167" i="1"/>
  <c r="BE1168" i="1"/>
  <c r="BE1169" i="1"/>
  <c r="BE1170" i="1"/>
  <c r="BE1171" i="1"/>
  <c r="BE1172" i="1"/>
  <c r="BE1173" i="1"/>
  <c r="BE1174" i="1"/>
  <c r="BE1175" i="1"/>
  <c r="BE1176" i="1"/>
  <c r="BE1177" i="1"/>
  <c r="BE1178" i="1"/>
  <c r="BE1179" i="1"/>
  <c r="BE1180" i="1"/>
  <c r="BE1181" i="1"/>
  <c r="BE1182" i="1"/>
  <c r="BE1183" i="1"/>
  <c r="BE1184" i="1"/>
  <c r="BE1185" i="1"/>
  <c r="BE1186" i="1"/>
  <c r="BE1187" i="1"/>
  <c r="BE1188" i="1"/>
  <c r="BE1189" i="1"/>
  <c r="BE1190" i="1"/>
  <c r="BE1191" i="1"/>
  <c r="BE1192" i="1"/>
  <c r="BE1193" i="1"/>
  <c r="BE1194" i="1"/>
  <c r="BE1195" i="1"/>
  <c r="BE1196" i="1"/>
  <c r="BE1197" i="1"/>
  <c r="BE1198" i="1"/>
  <c r="BE1199" i="1"/>
  <c r="BE1200" i="1"/>
  <c r="BE1201" i="1"/>
  <c r="BE1202" i="1"/>
  <c r="BE1203" i="1"/>
  <c r="BE1204" i="1"/>
  <c r="BE1205" i="1"/>
  <c r="BE1206" i="1"/>
  <c r="BE1207" i="1"/>
  <c r="BE1208" i="1"/>
  <c r="BE1209" i="1"/>
  <c r="BE1210" i="1"/>
  <c r="BE1211" i="1"/>
  <c r="BE1212" i="1"/>
  <c r="BE1213" i="1"/>
  <c r="BE1214" i="1"/>
  <c r="BE1215" i="1"/>
  <c r="BE1216" i="1"/>
  <c r="BE1217" i="1"/>
  <c r="BE1218" i="1"/>
  <c r="BE1219" i="1"/>
  <c r="BE1220" i="1"/>
  <c r="BE1221" i="1"/>
  <c r="BE1222" i="1"/>
  <c r="BE1223" i="1"/>
  <c r="BE1224" i="1"/>
  <c r="BE1225" i="1"/>
  <c r="BE1226" i="1"/>
  <c r="BE1227" i="1"/>
  <c r="BE1228" i="1"/>
  <c r="BE1229" i="1"/>
  <c r="BE1230" i="1"/>
  <c r="BE1231" i="1"/>
  <c r="BE1232" i="1"/>
  <c r="BE1233" i="1"/>
  <c r="BE1234" i="1"/>
  <c r="BE1235" i="1"/>
  <c r="BE1236" i="1"/>
  <c r="BE1237" i="1"/>
  <c r="BE1238" i="1"/>
  <c r="BE1239" i="1"/>
  <c r="BE1240" i="1"/>
  <c r="BE1241" i="1"/>
  <c r="BE1242" i="1"/>
  <c r="BE1243" i="1"/>
  <c r="BE1244" i="1"/>
  <c r="BE1245" i="1"/>
  <c r="BE1246" i="1"/>
  <c r="BE1247" i="1"/>
  <c r="BE1248" i="1"/>
  <c r="BE1249" i="1"/>
  <c r="BE1250" i="1"/>
  <c r="BE1251" i="1"/>
  <c r="BE1252" i="1"/>
  <c r="BE1253" i="1"/>
  <c r="BE1254" i="1"/>
  <c r="BE1255" i="1"/>
  <c r="BE1256" i="1"/>
  <c r="BE1257" i="1"/>
  <c r="BE1258" i="1"/>
  <c r="BE1259" i="1"/>
  <c r="BE1260" i="1"/>
  <c r="BE1261" i="1"/>
  <c r="BE1262" i="1"/>
  <c r="BE1263" i="1"/>
  <c r="BE1264" i="1"/>
  <c r="BE1265" i="1"/>
  <c r="BE1266" i="1"/>
  <c r="BE1267" i="1"/>
  <c r="BE1268" i="1"/>
  <c r="BE1269" i="1"/>
  <c r="BE1270" i="1"/>
  <c r="BE1271" i="1"/>
  <c r="BE1272" i="1"/>
  <c r="BE1273" i="1"/>
  <c r="BE1274" i="1"/>
  <c r="BE1275" i="1"/>
  <c r="BE1276" i="1"/>
  <c r="BE1277" i="1"/>
  <c r="BE1278" i="1"/>
  <c r="BE1279" i="1"/>
  <c r="BE1280" i="1"/>
  <c r="BE1281" i="1"/>
  <c r="BE1282" i="1"/>
  <c r="BE1283" i="1"/>
  <c r="BE1284" i="1"/>
  <c r="BE1285" i="1"/>
  <c r="BE1286" i="1"/>
  <c r="BE1287" i="1"/>
  <c r="BE1288" i="1"/>
  <c r="BE1289" i="1"/>
  <c r="BE1290" i="1"/>
  <c r="BE1291" i="1"/>
  <c r="BE1292" i="1"/>
  <c r="BE1293" i="1"/>
  <c r="BE1294" i="1"/>
  <c r="BE1295" i="1"/>
  <c r="BE1296" i="1"/>
  <c r="BE1297" i="1"/>
  <c r="BE1298" i="1"/>
  <c r="BE1299" i="1"/>
  <c r="BE1300" i="1"/>
  <c r="BE1301" i="1"/>
  <c r="BE1302" i="1"/>
  <c r="BE1303" i="1"/>
  <c r="BE1304" i="1"/>
  <c r="BE1305" i="1"/>
  <c r="BE1306" i="1"/>
  <c r="BE1307" i="1"/>
  <c r="BE1308" i="1"/>
  <c r="BE1309" i="1"/>
  <c r="BE1310" i="1"/>
  <c r="BE1311" i="1"/>
  <c r="BE1312" i="1"/>
  <c r="BE1313" i="1"/>
  <c r="BE1314" i="1"/>
  <c r="BE1315" i="1"/>
  <c r="BE1316" i="1"/>
  <c r="BE1317" i="1"/>
  <c r="BE1318" i="1"/>
  <c r="BE1319" i="1"/>
  <c r="BE1320" i="1"/>
  <c r="BE1321" i="1"/>
  <c r="BE1322" i="1"/>
  <c r="BE1323" i="1"/>
  <c r="BE1324" i="1"/>
  <c r="BE1325" i="1"/>
  <c r="BE1326" i="1"/>
  <c r="BE1327" i="1"/>
  <c r="BE1328" i="1"/>
  <c r="BE1329" i="1"/>
  <c r="BE1330" i="1"/>
  <c r="BE1331" i="1"/>
  <c r="BE1332" i="1"/>
  <c r="BE1333" i="1"/>
  <c r="BE1334" i="1"/>
  <c r="BE1335" i="1"/>
  <c r="BE1336" i="1"/>
  <c r="BE1337" i="1"/>
  <c r="BE1338" i="1"/>
  <c r="BE1339" i="1"/>
  <c r="BE1340" i="1"/>
  <c r="BE1341" i="1"/>
  <c r="BE1342" i="1"/>
  <c r="BE1343" i="1"/>
  <c r="BE1344" i="1"/>
  <c r="BE1345" i="1"/>
  <c r="BE1346" i="1"/>
  <c r="BE1347" i="1"/>
  <c r="BE1348" i="1"/>
  <c r="BE1349" i="1"/>
  <c r="BE1350" i="1"/>
  <c r="BE1351" i="1"/>
  <c r="BE1352" i="1"/>
  <c r="BE1353" i="1"/>
  <c r="BE1354" i="1"/>
  <c r="BE1355" i="1"/>
  <c r="BE1356" i="1"/>
  <c r="BE1357" i="1"/>
  <c r="BE1358" i="1"/>
  <c r="BE1359" i="1"/>
  <c r="BE1360" i="1"/>
  <c r="BE1361" i="1"/>
  <c r="BE1362" i="1"/>
  <c r="BE1363" i="1"/>
  <c r="BE1364" i="1"/>
  <c r="BE1365" i="1"/>
  <c r="BE1366" i="1"/>
  <c r="BE1367" i="1"/>
  <c r="BE1368" i="1"/>
  <c r="BE1369" i="1"/>
  <c r="BE1370" i="1"/>
  <c r="BE1371" i="1"/>
  <c r="BE1372" i="1"/>
  <c r="BE1373" i="1"/>
  <c r="BE1374" i="1"/>
  <c r="BE1375" i="1"/>
  <c r="BE1376" i="1"/>
  <c r="BE1377" i="1"/>
  <c r="BE1378" i="1"/>
  <c r="BE1379" i="1"/>
  <c r="BE1380" i="1"/>
  <c r="BE1381" i="1"/>
  <c r="BE1382" i="1"/>
  <c r="BE1383" i="1"/>
  <c r="BE1384" i="1"/>
  <c r="BE1385" i="1"/>
  <c r="BE1386" i="1"/>
  <c r="BE1387" i="1"/>
  <c r="BE1388" i="1"/>
  <c r="BE1389" i="1"/>
  <c r="BE1390" i="1"/>
  <c r="BE1391" i="1"/>
  <c r="BE1392" i="1"/>
  <c r="BE1393" i="1"/>
  <c r="BE1394" i="1"/>
  <c r="BE1395" i="1"/>
  <c r="BE1396" i="1"/>
  <c r="BE1397" i="1"/>
  <c r="BE1398" i="1"/>
  <c r="BE1399" i="1"/>
  <c r="BE1400" i="1"/>
  <c r="BE1401" i="1"/>
  <c r="BE1402" i="1"/>
  <c r="BE1403" i="1"/>
  <c r="BE1404" i="1"/>
  <c r="BE1405" i="1"/>
  <c r="BE1406" i="1"/>
  <c r="BE1407" i="1"/>
  <c r="BE1408" i="1"/>
  <c r="BE1409" i="1"/>
  <c r="BE1410" i="1"/>
  <c r="BE1411" i="1"/>
  <c r="BE1412" i="1"/>
  <c r="BE1413" i="1"/>
  <c r="BE1414" i="1"/>
  <c r="BE1415" i="1"/>
  <c r="BE1416" i="1"/>
  <c r="BE1417" i="1"/>
  <c r="BE1418" i="1"/>
  <c r="BE1419" i="1"/>
  <c r="BE1420" i="1"/>
  <c r="BE1421" i="1"/>
  <c r="BE1422" i="1"/>
  <c r="BE1423" i="1"/>
  <c r="BE1424" i="1"/>
  <c r="BE1425" i="1"/>
  <c r="BE1426" i="1"/>
  <c r="BE1427" i="1"/>
  <c r="BE1428" i="1"/>
  <c r="BE1429" i="1"/>
  <c r="BE1430" i="1"/>
  <c r="BE1431" i="1"/>
  <c r="BE1432" i="1"/>
  <c r="BE1433" i="1"/>
  <c r="BE1434" i="1"/>
  <c r="BE1435" i="1"/>
  <c r="BE1436" i="1"/>
  <c r="BE1437" i="1"/>
  <c r="BE1438" i="1"/>
  <c r="BE1439" i="1"/>
  <c r="BE1440" i="1"/>
  <c r="BE1441" i="1"/>
  <c r="BE1442" i="1"/>
  <c r="BE1443" i="1"/>
  <c r="BE1444" i="1"/>
  <c r="BE1445" i="1"/>
  <c r="BE1446" i="1"/>
  <c r="BE1447" i="1"/>
  <c r="BE1448" i="1"/>
  <c r="BE1449" i="1"/>
  <c r="BE1450" i="1"/>
  <c r="BE1451" i="1"/>
  <c r="BE1452" i="1"/>
  <c r="BE1453" i="1"/>
  <c r="BE1454" i="1"/>
  <c r="BE1455" i="1"/>
  <c r="BE1456" i="1"/>
  <c r="BE1457" i="1"/>
  <c r="BE1458" i="1"/>
  <c r="BE1459" i="1"/>
  <c r="BE1460" i="1"/>
  <c r="BE1461" i="1"/>
  <c r="BE1462" i="1"/>
  <c r="BE1463" i="1"/>
  <c r="BE1464" i="1"/>
  <c r="BE1465" i="1"/>
  <c r="BE1466" i="1"/>
  <c r="BE1467" i="1"/>
  <c r="BE1468" i="1"/>
  <c r="BE1469" i="1"/>
  <c r="BE1470" i="1"/>
  <c r="BE1471" i="1"/>
  <c r="BE1472" i="1"/>
  <c r="BE1473" i="1"/>
  <c r="BE1474" i="1"/>
  <c r="BE1475" i="1"/>
  <c r="BE1476" i="1"/>
  <c r="BE1477" i="1"/>
  <c r="BE1478" i="1"/>
  <c r="BE1479" i="1"/>
  <c r="BE1480" i="1"/>
  <c r="BE1481" i="1"/>
  <c r="BE1482" i="1"/>
  <c r="BE1483" i="1"/>
  <c r="BE1484" i="1"/>
  <c r="BE1485" i="1"/>
  <c r="BE1486" i="1"/>
  <c r="BE1487" i="1"/>
  <c r="BE1488" i="1"/>
  <c r="BE1489" i="1"/>
  <c r="BE1490" i="1"/>
  <c r="BE1491" i="1"/>
  <c r="BE1492" i="1"/>
  <c r="BE1493" i="1"/>
  <c r="BE1494" i="1"/>
  <c r="BE1495" i="1"/>
  <c r="BE1496" i="1"/>
  <c r="BE1497" i="1"/>
  <c r="BE1498" i="1"/>
  <c r="BE1499" i="1"/>
  <c r="BE1500" i="1"/>
  <c r="BE1501" i="1"/>
  <c r="BE1502" i="1"/>
  <c r="BE1503" i="1"/>
  <c r="BE1504" i="1"/>
  <c r="BE1505" i="1"/>
  <c r="BE1506" i="1"/>
  <c r="BE1507" i="1"/>
  <c r="BE1508" i="1"/>
  <c r="BE1509" i="1"/>
  <c r="BE1510" i="1"/>
  <c r="BE1511" i="1"/>
  <c r="BE1512" i="1"/>
  <c r="BE1513" i="1"/>
  <c r="BE1514" i="1"/>
  <c r="BE1515" i="1"/>
  <c r="BE1516" i="1"/>
  <c r="BE1517" i="1"/>
  <c r="BE1518" i="1"/>
  <c r="BE1519" i="1"/>
  <c r="BE1520" i="1"/>
  <c r="BE1521" i="1"/>
  <c r="BE1522" i="1"/>
  <c r="BE1523" i="1"/>
  <c r="BE1524" i="1"/>
  <c r="BE1525" i="1"/>
  <c r="BE1526" i="1"/>
  <c r="BE1527" i="1"/>
  <c r="BE1528" i="1"/>
  <c r="BE1529" i="1"/>
  <c r="BE1530" i="1"/>
  <c r="BE1531" i="1"/>
  <c r="BE1532" i="1"/>
  <c r="BE1533" i="1"/>
  <c r="BE1534" i="1"/>
  <c r="BE1535" i="1"/>
  <c r="BE1536" i="1"/>
  <c r="BE1537" i="1"/>
  <c r="BE1538" i="1"/>
  <c r="BE1539" i="1"/>
  <c r="BE1540" i="1"/>
  <c r="BE1541" i="1"/>
  <c r="BE1542" i="1"/>
  <c r="BE1543" i="1"/>
  <c r="BE1544" i="1"/>
  <c r="BE1545" i="1"/>
  <c r="BE1546" i="1"/>
  <c r="BE1547" i="1"/>
  <c r="BE1548" i="1"/>
  <c r="BE1549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156" i="1"/>
  <c r="BD157" i="1"/>
  <c r="BD158" i="1"/>
  <c r="BD159" i="1"/>
  <c r="BD160" i="1"/>
  <c r="BD161" i="1"/>
  <c r="BD162" i="1"/>
  <c r="BD163" i="1"/>
  <c r="BD164" i="1"/>
  <c r="BD165" i="1"/>
  <c r="BD166" i="1"/>
  <c r="BD167" i="1"/>
  <c r="BD168" i="1"/>
  <c r="BD169" i="1"/>
  <c r="BD170" i="1"/>
  <c r="BD171" i="1"/>
  <c r="BD172" i="1"/>
  <c r="BD173" i="1"/>
  <c r="BD174" i="1"/>
  <c r="BD175" i="1"/>
  <c r="BD176" i="1"/>
  <c r="BD177" i="1"/>
  <c r="BD178" i="1"/>
  <c r="BD179" i="1"/>
  <c r="BD180" i="1"/>
  <c r="BD181" i="1"/>
  <c r="BD182" i="1"/>
  <c r="BD183" i="1"/>
  <c r="BD184" i="1"/>
  <c r="BD185" i="1"/>
  <c r="BD186" i="1"/>
  <c r="BD187" i="1"/>
  <c r="BD188" i="1"/>
  <c r="BD189" i="1"/>
  <c r="BD190" i="1"/>
  <c r="BD191" i="1"/>
  <c r="BD192" i="1"/>
  <c r="BD193" i="1"/>
  <c r="BD194" i="1"/>
  <c r="BD195" i="1"/>
  <c r="BD196" i="1"/>
  <c r="BD197" i="1"/>
  <c r="BD198" i="1"/>
  <c r="BD199" i="1"/>
  <c r="BD200" i="1"/>
  <c r="BD201" i="1"/>
  <c r="BD202" i="1"/>
  <c r="BD203" i="1"/>
  <c r="BD204" i="1"/>
  <c r="BD205" i="1"/>
  <c r="BD206" i="1"/>
  <c r="BD207" i="1"/>
  <c r="BD208" i="1"/>
  <c r="BD209" i="1"/>
  <c r="BD210" i="1"/>
  <c r="BD211" i="1"/>
  <c r="BD212" i="1"/>
  <c r="BD213" i="1"/>
  <c r="BD214" i="1"/>
  <c r="BD215" i="1"/>
  <c r="BD216" i="1"/>
  <c r="BD217" i="1"/>
  <c r="BD218" i="1"/>
  <c r="BD219" i="1"/>
  <c r="BD220" i="1"/>
  <c r="BD221" i="1"/>
  <c r="BD222" i="1"/>
  <c r="BD223" i="1"/>
  <c r="BD224" i="1"/>
  <c r="BD225" i="1"/>
  <c r="BD226" i="1"/>
  <c r="BD227" i="1"/>
  <c r="BD228" i="1"/>
  <c r="BD229" i="1"/>
  <c r="BD230" i="1"/>
  <c r="BD231" i="1"/>
  <c r="BD232" i="1"/>
  <c r="BD233" i="1"/>
  <c r="BD234" i="1"/>
  <c r="BD235" i="1"/>
  <c r="BD236" i="1"/>
  <c r="BD237" i="1"/>
  <c r="BD238" i="1"/>
  <c r="BD239" i="1"/>
  <c r="BD240" i="1"/>
  <c r="BD241" i="1"/>
  <c r="BD242" i="1"/>
  <c r="BD243" i="1"/>
  <c r="BD244" i="1"/>
  <c r="BD245" i="1"/>
  <c r="BD246" i="1"/>
  <c r="BD247" i="1"/>
  <c r="BD248" i="1"/>
  <c r="BD249" i="1"/>
  <c r="BD250" i="1"/>
  <c r="BD251" i="1"/>
  <c r="BD252" i="1"/>
  <c r="BD253" i="1"/>
  <c r="BD254" i="1"/>
  <c r="BD255" i="1"/>
  <c r="BD256" i="1"/>
  <c r="BD257" i="1"/>
  <c r="BD258" i="1"/>
  <c r="BD259" i="1"/>
  <c r="BD260" i="1"/>
  <c r="BD261" i="1"/>
  <c r="BD262" i="1"/>
  <c r="BD263" i="1"/>
  <c r="BD264" i="1"/>
  <c r="BD265" i="1"/>
  <c r="BD266" i="1"/>
  <c r="BD267" i="1"/>
  <c r="BD268" i="1"/>
  <c r="BD269" i="1"/>
  <c r="BD270" i="1"/>
  <c r="BD271" i="1"/>
  <c r="BD272" i="1"/>
  <c r="BD273" i="1"/>
  <c r="BD274" i="1"/>
  <c r="BD275" i="1"/>
  <c r="BD276" i="1"/>
  <c r="BD277" i="1"/>
  <c r="BD278" i="1"/>
  <c r="BD279" i="1"/>
  <c r="BD280" i="1"/>
  <c r="BD281" i="1"/>
  <c r="BD282" i="1"/>
  <c r="BD283" i="1"/>
  <c r="BD284" i="1"/>
  <c r="BD285" i="1"/>
  <c r="BD286" i="1"/>
  <c r="BD287" i="1"/>
  <c r="BD288" i="1"/>
  <c r="BD289" i="1"/>
  <c r="BD290" i="1"/>
  <c r="BD291" i="1"/>
  <c r="BD292" i="1"/>
  <c r="BD293" i="1"/>
  <c r="BD294" i="1"/>
  <c r="BD295" i="1"/>
  <c r="BD296" i="1"/>
  <c r="BD297" i="1"/>
  <c r="BD298" i="1"/>
  <c r="BD299" i="1"/>
  <c r="BD300" i="1"/>
  <c r="BD301" i="1"/>
  <c r="BD302" i="1"/>
  <c r="BD303" i="1"/>
  <c r="BD304" i="1"/>
  <c r="BD305" i="1"/>
  <c r="BD306" i="1"/>
  <c r="BD307" i="1"/>
  <c r="BD308" i="1"/>
  <c r="BD309" i="1"/>
  <c r="BD310" i="1"/>
  <c r="BD311" i="1"/>
  <c r="BD312" i="1"/>
  <c r="BD313" i="1"/>
  <c r="BD314" i="1"/>
  <c r="BD315" i="1"/>
  <c r="BD316" i="1"/>
  <c r="BD317" i="1"/>
  <c r="BD318" i="1"/>
  <c r="BD319" i="1"/>
  <c r="BD320" i="1"/>
  <c r="BD321" i="1"/>
  <c r="BD322" i="1"/>
  <c r="BD323" i="1"/>
  <c r="BD324" i="1"/>
  <c r="BD325" i="1"/>
  <c r="BD326" i="1"/>
  <c r="BD327" i="1"/>
  <c r="BD328" i="1"/>
  <c r="BD329" i="1"/>
  <c r="BD330" i="1"/>
  <c r="BD331" i="1"/>
  <c r="BD332" i="1"/>
  <c r="BD333" i="1"/>
  <c r="BD334" i="1"/>
  <c r="BD335" i="1"/>
  <c r="BD336" i="1"/>
  <c r="BD337" i="1"/>
  <c r="BD338" i="1"/>
  <c r="BD339" i="1"/>
  <c r="BD340" i="1"/>
  <c r="BD341" i="1"/>
  <c r="BD342" i="1"/>
  <c r="BD343" i="1"/>
  <c r="BD344" i="1"/>
  <c r="BD345" i="1"/>
  <c r="BD346" i="1"/>
  <c r="BD347" i="1"/>
  <c r="BD348" i="1"/>
  <c r="BD349" i="1"/>
  <c r="BD350" i="1"/>
  <c r="BD351" i="1"/>
  <c r="BD352" i="1"/>
  <c r="BD353" i="1"/>
  <c r="BD354" i="1"/>
  <c r="BD355" i="1"/>
  <c r="BD356" i="1"/>
  <c r="BD357" i="1"/>
  <c r="BD358" i="1"/>
  <c r="BD359" i="1"/>
  <c r="BD360" i="1"/>
  <c r="BD361" i="1"/>
  <c r="BD362" i="1"/>
  <c r="BD363" i="1"/>
  <c r="BD364" i="1"/>
  <c r="BD365" i="1"/>
  <c r="BD366" i="1"/>
  <c r="BD367" i="1"/>
  <c r="BD368" i="1"/>
  <c r="BD369" i="1"/>
  <c r="BD370" i="1"/>
  <c r="BD371" i="1"/>
  <c r="BD372" i="1"/>
  <c r="BD373" i="1"/>
  <c r="BD374" i="1"/>
  <c r="BD375" i="1"/>
  <c r="BD376" i="1"/>
  <c r="BD377" i="1"/>
  <c r="BD378" i="1"/>
  <c r="BD379" i="1"/>
  <c r="BD380" i="1"/>
  <c r="BD381" i="1"/>
  <c r="BD382" i="1"/>
  <c r="BD383" i="1"/>
  <c r="BD384" i="1"/>
  <c r="BD385" i="1"/>
  <c r="BD386" i="1"/>
  <c r="BD387" i="1"/>
  <c r="BD388" i="1"/>
  <c r="BD389" i="1"/>
  <c r="BD390" i="1"/>
  <c r="BD391" i="1"/>
  <c r="BD392" i="1"/>
  <c r="BD393" i="1"/>
  <c r="BD394" i="1"/>
  <c r="BD395" i="1"/>
  <c r="BD396" i="1"/>
  <c r="BD397" i="1"/>
  <c r="BD398" i="1"/>
  <c r="BD399" i="1"/>
  <c r="BD400" i="1"/>
  <c r="BD401" i="1"/>
  <c r="BD402" i="1"/>
  <c r="BD403" i="1"/>
  <c r="BD404" i="1"/>
  <c r="BD405" i="1"/>
  <c r="BD406" i="1"/>
  <c r="BD407" i="1"/>
  <c r="BD408" i="1"/>
  <c r="BD409" i="1"/>
  <c r="BD410" i="1"/>
  <c r="BD411" i="1"/>
  <c r="BD412" i="1"/>
  <c r="BD413" i="1"/>
  <c r="BD414" i="1"/>
  <c r="BD415" i="1"/>
  <c r="BD416" i="1"/>
  <c r="BD417" i="1"/>
  <c r="BD418" i="1"/>
  <c r="BD419" i="1"/>
  <c r="BD420" i="1"/>
  <c r="BD421" i="1"/>
  <c r="BD422" i="1"/>
  <c r="BD423" i="1"/>
  <c r="BD424" i="1"/>
  <c r="BD425" i="1"/>
  <c r="BD426" i="1"/>
  <c r="BD427" i="1"/>
  <c r="BD428" i="1"/>
  <c r="BD429" i="1"/>
  <c r="BD430" i="1"/>
  <c r="BD431" i="1"/>
  <c r="BD432" i="1"/>
  <c r="BD433" i="1"/>
  <c r="BD434" i="1"/>
  <c r="BD435" i="1"/>
  <c r="BD436" i="1"/>
  <c r="BD437" i="1"/>
  <c r="BD438" i="1"/>
  <c r="BD439" i="1"/>
  <c r="BD440" i="1"/>
  <c r="BD441" i="1"/>
  <c r="BD442" i="1"/>
  <c r="BD443" i="1"/>
  <c r="BD444" i="1"/>
  <c r="BD445" i="1"/>
  <c r="BD446" i="1"/>
  <c r="BD447" i="1"/>
  <c r="BD448" i="1"/>
  <c r="BD449" i="1"/>
  <c r="BD450" i="1"/>
  <c r="BD451" i="1"/>
  <c r="BD452" i="1"/>
  <c r="BD453" i="1"/>
  <c r="BD454" i="1"/>
  <c r="BD455" i="1"/>
  <c r="BD456" i="1"/>
  <c r="BD457" i="1"/>
  <c r="BD458" i="1"/>
  <c r="BD459" i="1"/>
  <c r="BD460" i="1"/>
  <c r="BD461" i="1"/>
  <c r="BD462" i="1"/>
  <c r="BD463" i="1"/>
  <c r="BD464" i="1"/>
  <c r="BD465" i="1"/>
  <c r="BD466" i="1"/>
  <c r="BD467" i="1"/>
  <c r="BD468" i="1"/>
  <c r="BD469" i="1"/>
  <c r="BD470" i="1"/>
  <c r="BD471" i="1"/>
  <c r="BD472" i="1"/>
  <c r="BD473" i="1"/>
  <c r="BD474" i="1"/>
  <c r="BD475" i="1"/>
  <c r="BD476" i="1"/>
  <c r="BD477" i="1"/>
  <c r="BD478" i="1"/>
  <c r="BD479" i="1"/>
  <c r="BD480" i="1"/>
  <c r="BD481" i="1"/>
  <c r="BD482" i="1"/>
  <c r="BD483" i="1"/>
  <c r="BD484" i="1"/>
  <c r="BD485" i="1"/>
  <c r="BD486" i="1"/>
  <c r="BD487" i="1"/>
  <c r="BD488" i="1"/>
  <c r="BD489" i="1"/>
  <c r="BD490" i="1"/>
  <c r="BD491" i="1"/>
  <c r="BD492" i="1"/>
  <c r="BD493" i="1"/>
  <c r="BD494" i="1"/>
  <c r="BD495" i="1"/>
  <c r="BD496" i="1"/>
  <c r="BD497" i="1"/>
  <c r="BD498" i="1"/>
  <c r="BD499" i="1"/>
  <c r="BD500" i="1"/>
  <c r="BD501" i="1"/>
  <c r="BD502" i="1"/>
  <c r="BD503" i="1"/>
  <c r="BD504" i="1"/>
  <c r="BD505" i="1"/>
  <c r="BD506" i="1"/>
  <c r="BD507" i="1"/>
  <c r="BD508" i="1"/>
  <c r="BD509" i="1"/>
  <c r="BD510" i="1"/>
  <c r="BD511" i="1"/>
  <c r="BD512" i="1"/>
  <c r="BD513" i="1"/>
  <c r="BD514" i="1"/>
  <c r="BD515" i="1"/>
  <c r="BD516" i="1"/>
  <c r="BD517" i="1"/>
  <c r="BD518" i="1"/>
  <c r="BD519" i="1"/>
  <c r="BD520" i="1"/>
  <c r="BD521" i="1"/>
  <c r="BD522" i="1"/>
  <c r="BD523" i="1"/>
  <c r="BD524" i="1"/>
  <c r="BD525" i="1"/>
  <c r="BD526" i="1"/>
  <c r="BD527" i="1"/>
  <c r="BD528" i="1"/>
  <c r="BD529" i="1"/>
  <c r="BD530" i="1"/>
  <c r="BD531" i="1"/>
  <c r="BD532" i="1"/>
  <c r="BD533" i="1"/>
  <c r="BD534" i="1"/>
  <c r="BD535" i="1"/>
  <c r="BD536" i="1"/>
  <c r="BD537" i="1"/>
  <c r="BD538" i="1"/>
  <c r="BD539" i="1"/>
  <c r="BD540" i="1"/>
  <c r="BD541" i="1"/>
  <c r="BD542" i="1"/>
  <c r="BD543" i="1"/>
  <c r="BD544" i="1"/>
  <c r="BD545" i="1"/>
  <c r="BD546" i="1"/>
  <c r="BD547" i="1"/>
  <c r="BD548" i="1"/>
  <c r="BD549" i="1"/>
  <c r="BD550" i="1"/>
  <c r="BD551" i="1"/>
  <c r="BD552" i="1"/>
  <c r="BD553" i="1"/>
  <c r="BD554" i="1"/>
  <c r="BD555" i="1"/>
  <c r="BD556" i="1"/>
  <c r="BD557" i="1"/>
  <c r="BD558" i="1"/>
  <c r="BD559" i="1"/>
  <c r="BD560" i="1"/>
  <c r="BD561" i="1"/>
  <c r="BD562" i="1"/>
  <c r="BD563" i="1"/>
  <c r="BD564" i="1"/>
  <c r="BD565" i="1"/>
  <c r="BD566" i="1"/>
  <c r="BD567" i="1"/>
  <c r="BD568" i="1"/>
  <c r="BD569" i="1"/>
  <c r="BD570" i="1"/>
  <c r="BD571" i="1"/>
  <c r="BD572" i="1"/>
  <c r="BD573" i="1"/>
  <c r="BD574" i="1"/>
  <c r="BD575" i="1"/>
  <c r="BD576" i="1"/>
  <c r="BD577" i="1"/>
  <c r="BD578" i="1"/>
  <c r="BD579" i="1"/>
  <c r="BD580" i="1"/>
  <c r="BD581" i="1"/>
  <c r="BD582" i="1"/>
  <c r="BD583" i="1"/>
  <c r="BD584" i="1"/>
  <c r="BD585" i="1"/>
  <c r="BD586" i="1"/>
  <c r="BD587" i="1"/>
  <c r="BD588" i="1"/>
  <c r="BD589" i="1"/>
  <c r="BD590" i="1"/>
  <c r="BD591" i="1"/>
  <c r="BD592" i="1"/>
  <c r="BD593" i="1"/>
  <c r="BD594" i="1"/>
  <c r="BD595" i="1"/>
  <c r="BD596" i="1"/>
  <c r="BD597" i="1"/>
  <c r="BD598" i="1"/>
  <c r="BD599" i="1"/>
  <c r="BD600" i="1"/>
  <c r="BD601" i="1"/>
  <c r="BD602" i="1"/>
  <c r="BD603" i="1"/>
  <c r="BD604" i="1"/>
  <c r="BD605" i="1"/>
  <c r="BD606" i="1"/>
  <c r="BD607" i="1"/>
  <c r="BD608" i="1"/>
  <c r="BD609" i="1"/>
  <c r="BD610" i="1"/>
  <c r="BD611" i="1"/>
  <c r="BD612" i="1"/>
  <c r="BD613" i="1"/>
  <c r="BD614" i="1"/>
  <c r="BD615" i="1"/>
  <c r="BD616" i="1"/>
  <c r="BD617" i="1"/>
  <c r="BD618" i="1"/>
  <c r="BD619" i="1"/>
  <c r="BD620" i="1"/>
  <c r="BD621" i="1"/>
  <c r="BD622" i="1"/>
  <c r="BD623" i="1"/>
  <c r="BD624" i="1"/>
  <c r="BD625" i="1"/>
  <c r="BD626" i="1"/>
  <c r="BD627" i="1"/>
  <c r="BD628" i="1"/>
  <c r="BD629" i="1"/>
  <c r="BD630" i="1"/>
  <c r="BD631" i="1"/>
  <c r="BD632" i="1"/>
  <c r="BD633" i="1"/>
  <c r="BD634" i="1"/>
  <c r="BD635" i="1"/>
  <c r="BD636" i="1"/>
  <c r="BD637" i="1"/>
  <c r="BD638" i="1"/>
  <c r="BD639" i="1"/>
  <c r="BD640" i="1"/>
  <c r="BD641" i="1"/>
  <c r="BD642" i="1"/>
  <c r="BD643" i="1"/>
  <c r="BD644" i="1"/>
  <c r="BD645" i="1"/>
  <c r="BD646" i="1"/>
  <c r="BD647" i="1"/>
  <c r="BD648" i="1"/>
  <c r="BD649" i="1"/>
  <c r="BD650" i="1"/>
  <c r="BD651" i="1"/>
  <c r="BD652" i="1"/>
  <c r="BD653" i="1"/>
  <c r="BD654" i="1"/>
  <c r="BD655" i="1"/>
  <c r="BD656" i="1"/>
  <c r="BD657" i="1"/>
  <c r="BD658" i="1"/>
  <c r="BD659" i="1"/>
  <c r="BD660" i="1"/>
  <c r="BD661" i="1"/>
  <c r="BD662" i="1"/>
  <c r="BD663" i="1"/>
  <c r="BD664" i="1"/>
  <c r="BD665" i="1"/>
  <c r="BD666" i="1"/>
  <c r="BD667" i="1"/>
  <c r="BD668" i="1"/>
  <c r="BD669" i="1"/>
  <c r="BD670" i="1"/>
  <c r="BD671" i="1"/>
  <c r="BD672" i="1"/>
  <c r="BD673" i="1"/>
  <c r="BD674" i="1"/>
  <c r="BD675" i="1"/>
  <c r="BD676" i="1"/>
  <c r="BD677" i="1"/>
  <c r="BD678" i="1"/>
  <c r="BD679" i="1"/>
  <c r="BD680" i="1"/>
  <c r="BD681" i="1"/>
  <c r="BD682" i="1"/>
  <c r="BD683" i="1"/>
  <c r="BD684" i="1"/>
  <c r="BD685" i="1"/>
  <c r="BD686" i="1"/>
  <c r="BD687" i="1"/>
  <c r="BD688" i="1"/>
  <c r="BD689" i="1"/>
  <c r="BD690" i="1"/>
  <c r="BD691" i="1"/>
  <c r="BD692" i="1"/>
  <c r="BD693" i="1"/>
  <c r="BD694" i="1"/>
  <c r="BD695" i="1"/>
  <c r="BD696" i="1"/>
  <c r="BD697" i="1"/>
  <c r="BD698" i="1"/>
  <c r="BD699" i="1"/>
  <c r="BD700" i="1"/>
  <c r="BD701" i="1"/>
  <c r="BD702" i="1"/>
  <c r="BD703" i="1"/>
  <c r="BD704" i="1"/>
  <c r="BD705" i="1"/>
  <c r="BD706" i="1"/>
  <c r="BD707" i="1"/>
  <c r="BD708" i="1"/>
  <c r="BD709" i="1"/>
  <c r="BD710" i="1"/>
  <c r="BD711" i="1"/>
  <c r="BD712" i="1"/>
  <c r="BD713" i="1"/>
  <c r="BD714" i="1"/>
  <c r="BD715" i="1"/>
  <c r="BD716" i="1"/>
  <c r="BD717" i="1"/>
  <c r="BD718" i="1"/>
  <c r="BD719" i="1"/>
  <c r="BD720" i="1"/>
  <c r="BD721" i="1"/>
  <c r="BD722" i="1"/>
  <c r="BD723" i="1"/>
  <c r="BD724" i="1"/>
  <c r="BD725" i="1"/>
  <c r="BD726" i="1"/>
  <c r="BD727" i="1"/>
  <c r="BD728" i="1"/>
  <c r="BD729" i="1"/>
  <c r="BD730" i="1"/>
  <c r="BD731" i="1"/>
  <c r="BD732" i="1"/>
  <c r="BD733" i="1"/>
  <c r="BD734" i="1"/>
  <c r="BD735" i="1"/>
  <c r="BD736" i="1"/>
  <c r="BD737" i="1"/>
  <c r="BD738" i="1"/>
  <c r="BD739" i="1"/>
  <c r="BD740" i="1"/>
  <c r="BD741" i="1"/>
  <c r="BD742" i="1"/>
  <c r="BD743" i="1"/>
  <c r="BD744" i="1"/>
  <c r="BD745" i="1"/>
  <c r="BD746" i="1"/>
  <c r="BD747" i="1"/>
  <c r="BD748" i="1"/>
  <c r="BD749" i="1"/>
  <c r="BD750" i="1"/>
  <c r="BD751" i="1"/>
  <c r="BD752" i="1"/>
  <c r="BD753" i="1"/>
  <c r="BD754" i="1"/>
  <c r="BD755" i="1"/>
  <c r="BD756" i="1"/>
  <c r="BD757" i="1"/>
  <c r="BD758" i="1"/>
  <c r="BD759" i="1"/>
  <c r="BD760" i="1"/>
  <c r="BD761" i="1"/>
  <c r="BD762" i="1"/>
  <c r="BD763" i="1"/>
  <c r="BD764" i="1"/>
  <c r="BD765" i="1"/>
  <c r="BD766" i="1"/>
  <c r="BD767" i="1"/>
  <c r="BD768" i="1"/>
  <c r="BD769" i="1"/>
  <c r="BD770" i="1"/>
  <c r="BD771" i="1"/>
  <c r="BD772" i="1"/>
  <c r="BD773" i="1"/>
  <c r="BD774" i="1"/>
  <c r="BD775" i="1"/>
  <c r="BD776" i="1"/>
  <c r="BD777" i="1"/>
  <c r="BD778" i="1"/>
  <c r="BD779" i="1"/>
  <c r="BD780" i="1"/>
  <c r="BD781" i="1"/>
  <c r="BD782" i="1"/>
  <c r="BD783" i="1"/>
  <c r="BD784" i="1"/>
  <c r="BD785" i="1"/>
  <c r="BD786" i="1"/>
  <c r="BD787" i="1"/>
  <c r="BD788" i="1"/>
  <c r="BD789" i="1"/>
  <c r="BD790" i="1"/>
  <c r="BD791" i="1"/>
  <c r="BD792" i="1"/>
  <c r="BD793" i="1"/>
  <c r="BD794" i="1"/>
  <c r="BD795" i="1"/>
  <c r="BD796" i="1"/>
  <c r="BD797" i="1"/>
  <c r="BD798" i="1"/>
  <c r="BD799" i="1"/>
  <c r="BD800" i="1"/>
  <c r="BD801" i="1"/>
  <c r="BD802" i="1"/>
  <c r="BD803" i="1"/>
  <c r="BD804" i="1"/>
  <c r="BD805" i="1"/>
  <c r="BD806" i="1"/>
  <c r="BD807" i="1"/>
  <c r="BD808" i="1"/>
  <c r="BD809" i="1"/>
  <c r="BD810" i="1"/>
  <c r="BD811" i="1"/>
  <c r="BD812" i="1"/>
  <c r="BD813" i="1"/>
  <c r="BD814" i="1"/>
  <c r="BD815" i="1"/>
  <c r="BD816" i="1"/>
  <c r="BD817" i="1"/>
  <c r="BD818" i="1"/>
  <c r="BD819" i="1"/>
  <c r="BD820" i="1"/>
  <c r="BD821" i="1"/>
  <c r="BD822" i="1"/>
  <c r="BD823" i="1"/>
  <c r="BD824" i="1"/>
  <c r="BD825" i="1"/>
  <c r="BD826" i="1"/>
  <c r="BD827" i="1"/>
  <c r="BD828" i="1"/>
  <c r="BD829" i="1"/>
  <c r="BD830" i="1"/>
  <c r="BD831" i="1"/>
  <c r="BD832" i="1"/>
  <c r="BD833" i="1"/>
  <c r="BD834" i="1"/>
  <c r="BD835" i="1"/>
  <c r="BD836" i="1"/>
  <c r="BD837" i="1"/>
  <c r="BD838" i="1"/>
  <c r="BD839" i="1"/>
  <c r="BD840" i="1"/>
  <c r="BD841" i="1"/>
  <c r="BD842" i="1"/>
  <c r="BD843" i="1"/>
  <c r="BD844" i="1"/>
  <c r="BD845" i="1"/>
  <c r="BD846" i="1"/>
  <c r="BD847" i="1"/>
  <c r="BD848" i="1"/>
  <c r="BD849" i="1"/>
  <c r="BD850" i="1"/>
  <c r="BD851" i="1"/>
  <c r="BD852" i="1"/>
  <c r="BD853" i="1"/>
  <c r="BD854" i="1"/>
  <c r="BD855" i="1"/>
  <c r="BD856" i="1"/>
  <c r="BD857" i="1"/>
  <c r="BD858" i="1"/>
  <c r="BD859" i="1"/>
  <c r="BD860" i="1"/>
  <c r="BD861" i="1"/>
  <c r="BD862" i="1"/>
  <c r="BD863" i="1"/>
  <c r="BD864" i="1"/>
  <c r="BD865" i="1"/>
  <c r="BD866" i="1"/>
  <c r="BD867" i="1"/>
  <c r="BD868" i="1"/>
  <c r="BD869" i="1"/>
  <c r="BD870" i="1"/>
  <c r="BD871" i="1"/>
  <c r="BD872" i="1"/>
  <c r="BD873" i="1"/>
  <c r="BD874" i="1"/>
  <c r="BD875" i="1"/>
  <c r="BD876" i="1"/>
  <c r="BD877" i="1"/>
  <c r="BD878" i="1"/>
  <c r="BD879" i="1"/>
  <c r="BD880" i="1"/>
  <c r="BD881" i="1"/>
  <c r="BD882" i="1"/>
  <c r="BD883" i="1"/>
  <c r="BD884" i="1"/>
  <c r="BD885" i="1"/>
  <c r="BD886" i="1"/>
  <c r="BD887" i="1"/>
  <c r="BD888" i="1"/>
  <c r="BD889" i="1"/>
  <c r="BD890" i="1"/>
  <c r="BD891" i="1"/>
  <c r="BD892" i="1"/>
  <c r="BD893" i="1"/>
  <c r="BD894" i="1"/>
  <c r="BD895" i="1"/>
  <c r="BD896" i="1"/>
  <c r="BD897" i="1"/>
  <c r="BD898" i="1"/>
  <c r="BD899" i="1"/>
  <c r="BD900" i="1"/>
  <c r="BD901" i="1"/>
  <c r="BD902" i="1"/>
  <c r="BD903" i="1"/>
  <c r="BD904" i="1"/>
  <c r="BD905" i="1"/>
  <c r="BD906" i="1"/>
  <c r="BD907" i="1"/>
  <c r="BD908" i="1"/>
  <c r="BD909" i="1"/>
  <c r="BD910" i="1"/>
  <c r="BD911" i="1"/>
  <c r="BD912" i="1"/>
  <c r="BD913" i="1"/>
  <c r="BD914" i="1"/>
  <c r="BD915" i="1"/>
  <c r="BD916" i="1"/>
  <c r="BD917" i="1"/>
  <c r="BD918" i="1"/>
  <c r="BD919" i="1"/>
  <c r="BD920" i="1"/>
  <c r="BD921" i="1"/>
  <c r="BD922" i="1"/>
  <c r="BD923" i="1"/>
  <c r="BD924" i="1"/>
  <c r="BD925" i="1"/>
  <c r="BD926" i="1"/>
  <c r="BD927" i="1"/>
  <c r="BD928" i="1"/>
  <c r="BD929" i="1"/>
  <c r="BD930" i="1"/>
  <c r="BD931" i="1"/>
  <c r="BD932" i="1"/>
  <c r="BD933" i="1"/>
  <c r="BD934" i="1"/>
  <c r="BD935" i="1"/>
  <c r="BD936" i="1"/>
  <c r="BD937" i="1"/>
  <c r="BD938" i="1"/>
  <c r="BD939" i="1"/>
  <c r="BD940" i="1"/>
  <c r="BD941" i="1"/>
  <c r="BD942" i="1"/>
  <c r="BD943" i="1"/>
  <c r="BD944" i="1"/>
  <c r="BD945" i="1"/>
  <c r="BD946" i="1"/>
  <c r="BD947" i="1"/>
  <c r="BD948" i="1"/>
  <c r="BD949" i="1"/>
  <c r="BD950" i="1"/>
  <c r="BD951" i="1"/>
  <c r="BD952" i="1"/>
  <c r="BD953" i="1"/>
  <c r="BD954" i="1"/>
  <c r="BD955" i="1"/>
  <c r="BD956" i="1"/>
  <c r="BD957" i="1"/>
  <c r="BD958" i="1"/>
  <c r="BD959" i="1"/>
  <c r="BD960" i="1"/>
  <c r="BD961" i="1"/>
  <c r="BD962" i="1"/>
  <c r="BD963" i="1"/>
  <c r="BD964" i="1"/>
  <c r="BD965" i="1"/>
  <c r="BD966" i="1"/>
  <c r="BD967" i="1"/>
  <c r="BD968" i="1"/>
  <c r="BD969" i="1"/>
  <c r="BD970" i="1"/>
  <c r="BD971" i="1"/>
  <c r="BD972" i="1"/>
  <c r="BD973" i="1"/>
  <c r="BD974" i="1"/>
  <c r="BD975" i="1"/>
  <c r="BD976" i="1"/>
  <c r="BD977" i="1"/>
  <c r="BD978" i="1"/>
  <c r="BD979" i="1"/>
  <c r="BD980" i="1"/>
  <c r="BD981" i="1"/>
  <c r="BD982" i="1"/>
  <c r="BD983" i="1"/>
  <c r="BD984" i="1"/>
  <c r="BD985" i="1"/>
  <c r="BD986" i="1"/>
  <c r="BD987" i="1"/>
  <c r="BD988" i="1"/>
  <c r="BD989" i="1"/>
  <c r="BD990" i="1"/>
  <c r="BD991" i="1"/>
  <c r="BD992" i="1"/>
  <c r="BD993" i="1"/>
  <c r="BD994" i="1"/>
  <c r="BD995" i="1"/>
  <c r="BD996" i="1"/>
  <c r="BD997" i="1"/>
  <c r="BD998" i="1"/>
  <c r="BD999" i="1"/>
  <c r="BD1000" i="1"/>
  <c r="BD1001" i="1"/>
  <c r="BD1002" i="1"/>
  <c r="BD1003" i="1"/>
  <c r="BD1004" i="1"/>
  <c r="BD1005" i="1"/>
  <c r="BD1006" i="1"/>
  <c r="BD1007" i="1"/>
  <c r="BD1008" i="1"/>
  <c r="BD1009" i="1"/>
  <c r="BD1010" i="1"/>
  <c r="BD1011" i="1"/>
  <c r="BD1012" i="1"/>
  <c r="BD1013" i="1"/>
  <c r="BD1014" i="1"/>
  <c r="BD1015" i="1"/>
  <c r="BD1016" i="1"/>
  <c r="BD1017" i="1"/>
  <c r="BD1018" i="1"/>
  <c r="BD1019" i="1"/>
  <c r="BD1020" i="1"/>
  <c r="BD1021" i="1"/>
  <c r="BD1022" i="1"/>
  <c r="BD1023" i="1"/>
  <c r="BD1024" i="1"/>
  <c r="BD1025" i="1"/>
  <c r="BD1026" i="1"/>
  <c r="BD1027" i="1"/>
  <c r="BD1028" i="1"/>
  <c r="BD1029" i="1"/>
  <c r="BD1030" i="1"/>
  <c r="BD1031" i="1"/>
  <c r="BD1032" i="1"/>
  <c r="BD1033" i="1"/>
  <c r="BD1034" i="1"/>
  <c r="BD1035" i="1"/>
  <c r="BD1036" i="1"/>
  <c r="BD1037" i="1"/>
  <c r="BD1038" i="1"/>
  <c r="BD1039" i="1"/>
  <c r="BD1040" i="1"/>
  <c r="BD1041" i="1"/>
  <c r="BD1042" i="1"/>
  <c r="BD1043" i="1"/>
  <c r="BD1044" i="1"/>
  <c r="BD1045" i="1"/>
  <c r="BD1046" i="1"/>
  <c r="BD1047" i="1"/>
  <c r="BD1048" i="1"/>
  <c r="BD1049" i="1"/>
  <c r="BD1050" i="1"/>
  <c r="BD1051" i="1"/>
  <c r="BD1052" i="1"/>
  <c r="BD1053" i="1"/>
  <c r="BD1054" i="1"/>
  <c r="BD1055" i="1"/>
  <c r="BD1056" i="1"/>
  <c r="BD1057" i="1"/>
  <c r="BD1058" i="1"/>
  <c r="BD1059" i="1"/>
  <c r="BD1060" i="1"/>
  <c r="BD1061" i="1"/>
  <c r="BD1062" i="1"/>
  <c r="BD1063" i="1"/>
  <c r="BD1064" i="1"/>
  <c r="BD1065" i="1"/>
  <c r="BD1066" i="1"/>
  <c r="BD1067" i="1"/>
  <c r="BD1068" i="1"/>
  <c r="BD1069" i="1"/>
  <c r="BD1070" i="1"/>
  <c r="BD1071" i="1"/>
  <c r="BD1072" i="1"/>
  <c r="BD1073" i="1"/>
  <c r="BD1074" i="1"/>
  <c r="BD1075" i="1"/>
  <c r="BD1076" i="1"/>
  <c r="BD1077" i="1"/>
  <c r="BD1078" i="1"/>
  <c r="BD1079" i="1"/>
  <c r="BD1080" i="1"/>
  <c r="BD1081" i="1"/>
  <c r="BD1082" i="1"/>
  <c r="BD1083" i="1"/>
  <c r="BD1084" i="1"/>
  <c r="BD1085" i="1"/>
  <c r="BD1086" i="1"/>
  <c r="BD1087" i="1"/>
  <c r="BD1088" i="1"/>
  <c r="BD1089" i="1"/>
  <c r="BD1090" i="1"/>
  <c r="BD1091" i="1"/>
  <c r="BD1092" i="1"/>
  <c r="BD1093" i="1"/>
  <c r="BD1094" i="1"/>
  <c r="BD1095" i="1"/>
  <c r="BD1096" i="1"/>
  <c r="BD1097" i="1"/>
  <c r="BD1098" i="1"/>
  <c r="BD1099" i="1"/>
  <c r="BD1100" i="1"/>
  <c r="BD1101" i="1"/>
  <c r="BD1102" i="1"/>
  <c r="BD1103" i="1"/>
  <c r="BD1104" i="1"/>
  <c r="BD1105" i="1"/>
  <c r="BD1106" i="1"/>
  <c r="BD1107" i="1"/>
  <c r="BD1108" i="1"/>
  <c r="BD1109" i="1"/>
  <c r="BD1110" i="1"/>
  <c r="BD1111" i="1"/>
  <c r="BD1112" i="1"/>
  <c r="BD1113" i="1"/>
  <c r="BD1114" i="1"/>
  <c r="BD1115" i="1"/>
  <c r="BD1116" i="1"/>
  <c r="BD1117" i="1"/>
  <c r="BD1118" i="1"/>
  <c r="BD1119" i="1"/>
  <c r="BD1120" i="1"/>
  <c r="BD1121" i="1"/>
  <c r="BD1122" i="1"/>
  <c r="BD1123" i="1"/>
  <c r="BD1124" i="1"/>
  <c r="BD1125" i="1"/>
  <c r="BD1126" i="1"/>
  <c r="BD1127" i="1"/>
  <c r="BD1128" i="1"/>
  <c r="BD1129" i="1"/>
  <c r="BD1130" i="1"/>
  <c r="BD1131" i="1"/>
  <c r="BD1132" i="1"/>
  <c r="BD1133" i="1"/>
  <c r="BD1134" i="1"/>
  <c r="BD1135" i="1"/>
  <c r="BD1136" i="1"/>
  <c r="BD1137" i="1"/>
  <c r="BD1138" i="1"/>
  <c r="BD1139" i="1"/>
  <c r="BD1140" i="1"/>
  <c r="BD1141" i="1"/>
  <c r="BD1142" i="1"/>
  <c r="BD1143" i="1"/>
  <c r="BD1144" i="1"/>
  <c r="BD1145" i="1"/>
  <c r="BD1146" i="1"/>
  <c r="BD1147" i="1"/>
  <c r="BD1148" i="1"/>
  <c r="BD1149" i="1"/>
  <c r="BD1150" i="1"/>
  <c r="BD1151" i="1"/>
  <c r="BD1152" i="1"/>
  <c r="BD1153" i="1"/>
  <c r="BD1154" i="1"/>
  <c r="BD1155" i="1"/>
  <c r="BD1156" i="1"/>
  <c r="BD1157" i="1"/>
  <c r="BD1158" i="1"/>
  <c r="BD1159" i="1"/>
  <c r="BD1160" i="1"/>
  <c r="BD1161" i="1"/>
  <c r="BD1162" i="1"/>
  <c r="BD1163" i="1"/>
  <c r="BD1164" i="1"/>
  <c r="BD1165" i="1"/>
  <c r="BD1166" i="1"/>
  <c r="BD1167" i="1"/>
  <c r="BD1168" i="1"/>
  <c r="BD1169" i="1"/>
  <c r="BD1170" i="1"/>
  <c r="BD1171" i="1"/>
  <c r="BD1172" i="1"/>
  <c r="BD1173" i="1"/>
  <c r="BD1174" i="1"/>
  <c r="BD1175" i="1"/>
  <c r="BD1176" i="1"/>
  <c r="BD1177" i="1"/>
  <c r="BD1178" i="1"/>
  <c r="BD1179" i="1"/>
  <c r="BD1180" i="1"/>
  <c r="BD1181" i="1"/>
  <c r="BD1182" i="1"/>
  <c r="BD1183" i="1"/>
  <c r="BD1184" i="1"/>
  <c r="BD1185" i="1"/>
  <c r="BD1186" i="1"/>
  <c r="BD1187" i="1"/>
  <c r="BD1188" i="1"/>
  <c r="BD1189" i="1"/>
  <c r="BD1190" i="1"/>
  <c r="BD1191" i="1"/>
  <c r="BD1192" i="1"/>
  <c r="BD1193" i="1"/>
  <c r="BD1194" i="1"/>
  <c r="BD1195" i="1"/>
  <c r="BD1196" i="1"/>
  <c r="BD1197" i="1"/>
  <c r="BD1198" i="1"/>
  <c r="BD1199" i="1"/>
  <c r="BD1200" i="1"/>
  <c r="BD1201" i="1"/>
  <c r="BD1202" i="1"/>
  <c r="BD1203" i="1"/>
  <c r="BD1204" i="1"/>
  <c r="BD1205" i="1"/>
  <c r="BD1206" i="1"/>
  <c r="BD1207" i="1"/>
  <c r="BD1208" i="1"/>
  <c r="BD1209" i="1"/>
  <c r="BD1210" i="1"/>
  <c r="BD1211" i="1"/>
  <c r="BD1212" i="1"/>
  <c r="BD1213" i="1"/>
  <c r="BD1214" i="1"/>
  <c r="BD1215" i="1"/>
  <c r="BD1216" i="1"/>
  <c r="BD1217" i="1"/>
  <c r="BD1218" i="1"/>
  <c r="BD1219" i="1"/>
  <c r="BD1220" i="1"/>
  <c r="BD1221" i="1"/>
  <c r="BD1222" i="1"/>
  <c r="BD1223" i="1"/>
  <c r="BD1224" i="1"/>
  <c r="BD1225" i="1"/>
  <c r="BD1226" i="1"/>
  <c r="BD1227" i="1"/>
  <c r="BD1228" i="1"/>
  <c r="BD1229" i="1"/>
  <c r="BD1230" i="1"/>
  <c r="BD1231" i="1"/>
  <c r="BD1232" i="1"/>
  <c r="BD1233" i="1"/>
  <c r="BD1234" i="1"/>
  <c r="BD1235" i="1"/>
  <c r="BD1236" i="1"/>
  <c r="BD1237" i="1"/>
  <c r="BD1238" i="1"/>
  <c r="BD1239" i="1"/>
  <c r="BD1240" i="1"/>
  <c r="BD1241" i="1"/>
  <c r="BD1242" i="1"/>
  <c r="BD1243" i="1"/>
  <c r="BD1244" i="1"/>
  <c r="BD1245" i="1"/>
  <c r="BD1246" i="1"/>
  <c r="BD1247" i="1"/>
  <c r="BD1248" i="1"/>
  <c r="BD1249" i="1"/>
  <c r="BD1250" i="1"/>
  <c r="BD1251" i="1"/>
  <c r="BD1252" i="1"/>
  <c r="BD1253" i="1"/>
  <c r="BD1254" i="1"/>
  <c r="BD1255" i="1"/>
  <c r="BD1256" i="1"/>
  <c r="BD1257" i="1"/>
  <c r="BD1258" i="1"/>
  <c r="BD1259" i="1"/>
  <c r="BD1260" i="1"/>
  <c r="BD1261" i="1"/>
  <c r="BD1262" i="1"/>
  <c r="BD1263" i="1"/>
  <c r="BD1264" i="1"/>
  <c r="BD1265" i="1"/>
  <c r="BD1266" i="1"/>
  <c r="BD1267" i="1"/>
  <c r="BD1268" i="1"/>
  <c r="BD1269" i="1"/>
  <c r="BD1270" i="1"/>
  <c r="BD1271" i="1"/>
  <c r="BD1272" i="1"/>
  <c r="BD1273" i="1"/>
  <c r="BD1274" i="1"/>
  <c r="BD1275" i="1"/>
  <c r="BD1276" i="1"/>
  <c r="BD1277" i="1"/>
  <c r="BD1278" i="1"/>
  <c r="BD1279" i="1"/>
  <c r="BD1280" i="1"/>
  <c r="BD1281" i="1"/>
  <c r="BD1282" i="1"/>
  <c r="BD1283" i="1"/>
  <c r="BD1284" i="1"/>
  <c r="BD1285" i="1"/>
  <c r="BD1286" i="1"/>
  <c r="BD1287" i="1"/>
  <c r="BD1288" i="1"/>
  <c r="BD1289" i="1"/>
  <c r="BD1290" i="1"/>
  <c r="BD1291" i="1"/>
  <c r="BD1292" i="1"/>
  <c r="BD1293" i="1"/>
  <c r="BD1294" i="1"/>
  <c r="BD1295" i="1"/>
  <c r="BD1296" i="1"/>
  <c r="BD1297" i="1"/>
  <c r="BD1298" i="1"/>
  <c r="BD1299" i="1"/>
  <c r="BD1300" i="1"/>
  <c r="BD1301" i="1"/>
  <c r="BD1302" i="1"/>
  <c r="BD1303" i="1"/>
  <c r="BD1304" i="1"/>
  <c r="BD1305" i="1"/>
  <c r="BD1306" i="1"/>
  <c r="BD1307" i="1"/>
  <c r="BD1308" i="1"/>
  <c r="BD1309" i="1"/>
  <c r="BD1310" i="1"/>
  <c r="BD1311" i="1"/>
  <c r="BD1312" i="1"/>
  <c r="BD1313" i="1"/>
  <c r="BD1314" i="1"/>
  <c r="BD1315" i="1"/>
  <c r="BD1316" i="1"/>
  <c r="BD1317" i="1"/>
  <c r="BD1318" i="1"/>
  <c r="BD1319" i="1"/>
  <c r="BD1320" i="1"/>
  <c r="BD1321" i="1"/>
  <c r="BD1322" i="1"/>
  <c r="BD1323" i="1"/>
  <c r="BD1324" i="1"/>
  <c r="BD1325" i="1"/>
  <c r="BD1326" i="1"/>
  <c r="BD1327" i="1"/>
  <c r="BD1328" i="1"/>
  <c r="BD1329" i="1"/>
  <c r="BD1330" i="1"/>
  <c r="BD1331" i="1"/>
  <c r="BD1332" i="1"/>
  <c r="BD1333" i="1"/>
  <c r="BD1334" i="1"/>
  <c r="BD1335" i="1"/>
  <c r="BD1336" i="1"/>
  <c r="BD1337" i="1"/>
  <c r="BD1338" i="1"/>
  <c r="BD1339" i="1"/>
  <c r="BD1340" i="1"/>
  <c r="BD1341" i="1"/>
  <c r="BD1342" i="1"/>
  <c r="BD1343" i="1"/>
  <c r="BD1344" i="1"/>
  <c r="BD1345" i="1"/>
  <c r="BD1346" i="1"/>
  <c r="BD1347" i="1"/>
  <c r="BD1348" i="1"/>
  <c r="BD1349" i="1"/>
  <c r="BD1350" i="1"/>
  <c r="BD1351" i="1"/>
  <c r="BD1352" i="1"/>
  <c r="BD1353" i="1"/>
  <c r="BD1354" i="1"/>
  <c r="BD1355" i="1"/>
  <c r="BD1356" i="1"/>
  <c r="BD1357" i="1"/>
  <c r="BD1358" i="1"/>
  <c r="BD1359" i="1"/>
  <c r="BD1360" i="1"/>
  <c r="BD1361" i="1"/>
  <c r="BD1362" i="1"/>
  <c r="BD1363" i="1"/>
  <c r="BD1364" i="1"/>
  <c r="BD1365" i="1"/>
  <c r="BD1366" i="1"/>
  <c r="BD1367" i="1"/>
  <c r="BD1368" i="1"/>
  <c r="BD1369" i="1"/>
  <c r="BD1370" i="1"/>
  <c r="BD1371" i="1"/>
  <c r="BD1372" i="1"/>
  <c r="BD1373" i="1"/>
  <c r="BD1374" i="1"/>
  <c r="BD1375" i="1"/>
  <c r="BD1376" i="1"/>
  <c r="BD1377" i="1"/>
  <c r="BD1378" i="1"/>
  <c r="BD1379" i="1"/>
  <c r="BD1380" i="1"/>
  <c r="BD1381" i="1"/>
  <c r="BD1382" i="1"/>
  <c r="BD1383" i="1"/>
  <c r="BD1384" i="1"/>
  <c r="BD1385" i="1"/>
  <c r="BD1386" i="1"/>
  <c r="BD1387" i="1"/>
  <c r="BD1388" i="1"/>
  <c r="BD1389" i="1"/>
  <c r="BD1390" i="1"/>
  <c r="BD1391" i="1"/>
  <c r="BD1392" i="1"/>
  <c r="BD1393" i="1"/>
  <c r="BD1394" i="1"/>
  <c r="BD1395" i="1"/>
  <c r="BD1396" i="1"/>
  <c r="BD1397" i="1"/>
  <c r="BD1398" i="1"/>
  <c r="BD1399" i="1"/>
  <c r="BD1400" i="1"/>
  <c r="BD1401" i="1"/>
  <c r="BD1402" i="1"/>
  <c r="BD1403" i="1"/>
  <c r="BD1404" i="1"/>
  <c r="BD1405" i="1"/>
  <c r="BD1406" i="1"/>
  <c r="BD1407" i="1"/>
  <c r="BD1408" i="1"/>
  <c r="BD1409" i="1"/>
  <c r="BD1410" i="1"/>
  <c r="BD1411" i="1"/>
  <c r="BD1412" i="1"/>
  <c r="BD1413" i="1"/>
  <c r="BD1414" i="1"/>
  <c r="BD1415" i="1"/>
  <c r="BD1416" i="1"/>
  <c r="BD1417" i="1"/>
  <c r="BD1418" i="1"/>
  <c r="BD1419" i="1"/>
  <c r="BD1420" i="1"/>
  <c r="BD1421" i="1"/>
  <c r="BD1422" i="1"/>
  <c r="BD1423" i="1"/>
  <c r="BD1424" i="1"/>
  <c r="BD1425" i="1"/>
  <c r="BD1426" i="1"/>
  <c r="BD1427" i="1"/>
  <c r="BD1428" i="1"/>
  <c r="BD1429" i="1"/>
  <c r="BD1430" i="1"/>
  <c r="BD1431" i="1"/>
  <c r="BD1432" i="1"/>
  <c r="BD1433" i="1"/>
  <c r="BD1434" i="1"/>
  <c r="BD1435" i="1"/>
  <c r="BD1436" i="1"/>
  <c r="BD1437" i="1"/>
  <c r="BD1438" i="1"/>
  <c r="BD1439" i="1"/>
  <c r="BD1440" i="1"/>
  <c r="BD1441" i="1"/>
  <c r="BD1442" i="1"/>
  <c r="BD1443" i="1"/>
  <c r="BD1444" i="1"/>
  <c r="BD1445" i="1"/>
  <c r="BD1446" i="1"/>
  <c r="BD1447" i="1"/>
  <c r="BD1448" i="1"/>
  <c r="BD1449" i="1"/>
  <c r="BD1450" i="1"/>
  <c r="BD1451" i="1"/>
  <c r="BD1452" i="1"/>
  <c r="BD1453" i="1"/>
  <c r="BD1454" i="1"/>
  <c r="BD1455" i="1"/>
  <c r="BD1456" i="1"/>
  <c r="BD1457" i="1"/>
  <c r="BD1458" i="1"/>
  <c r="BD1459" i="1"/>
  <c r="BD1460" i="1"/>
  <c r="BD1461" i="1"/>
  <c r="BD1462" i="1"/>
  <c r="BD1463" i="1"/>
  <c r="BD1464" i="1"/>
  <c r="BD1465" i="1"/>
  <c r="BD1466" i="1"/>
  <c r="BD1467" i="1"/>
  <c r="BD1468" i="1"/>
  <c r="BD1469" i="1"/>
  <c r="BD1470" i="1"/>
  <c r="BD1471" i="1"/>
  <c r="BD1472" i="1"/>
  <c r="BD1473" i="1"/>
  <c r="BD1474" i="1"/>
  <c r="BD1475" i="1"/>
  <c r="BD1476" i="1"/>
  <c r="BD1477" i="1"/>
  <c r="BD1478" i="1"/>
  <c r="BD1479" i="1"/>
  <c r="BD1480" i="1"/>
  <c r="BD1481" i="1"/>
  <c r="BD1482" i="1"/>
  <c r="BD1483" i="1"/>
  <c r="BD1484" i="1"/>
  <c r="BD1485" i="1"/>
  <c r="BD1486" i="1"/>
  <c r="BD1487" i="1"/>
  <c r="BD1488" i="1"/>
  <c r="BD1489" i="1"/>
  <c r="BD1490" i="1"/>
  <c r="BD1491" i="1"/>
  <c r="BD1492" i="1"/>
  <c r="BD1493" i="1"/>
  <c r="BD1494" i="1"/>
  <c r="BD1495" i="1"/>
  <c r="BD1496" i="1"/>
  <c r="BD1497" i="1"/>
  <c r="BD1498" i="1"/>
  <c r="BD1499" i="1"/>
  <c r="BD1500" i="1"/>
  <c r="BD1501" i="1"/>
  <c r="BD1502" i="1"/>
  <c r="BD1503" i="1"/>
  <c r="BD1504" i="1"/>
  <c r="BD1505" i="1"/>
  <c r="BD1506" i="1"/>
  <c r="BD1507" i="1"/>
  <c r="BD1508" i="1"/>
  <c r="BD1509" i="1"/>
  <c r="BD1510" i="1"/>
  <c r="BD1511" i="1"/>
  <c r="BD1512" i="1"/>
  <c r="BD1513" i="1"/>
  <c r="BD1514" i="1"/>
  <c r="BD1515" i="1"/>
  <c r="BD1516" i="1"/>
  <c r="BD1517" i="1"/>
  <c r="BD1518" i="1"/>
  <c r="BD1519" i="1"/>
  <c r="BD1520" i="1"/>
  <c r="BD1521" i="1"/>
  <c r="BD1522" i="1"/>
  <c r="BD1523" i="1"/>
  <c r="BD1524" i="1"/>
  <c r="BD1525" i="1"/>
  <c r="BD1526" i="1"/>
  <c r="BD1527" i="1"/>
  <c r="BD1528" i="1"/>
  <c r="BD1529" i="1"/>
  <c r="BD1530" i="1"/>
  <c r="BD1531" i="1"/>
  <c r="BD1532" i="1"/>
  <c r="BD1533" i="1"/>
  <c r="BD1534" i="1"/>
  <c r="BD1535" i="1"/>
  <c r="BD1536" i="1"/>
  <c r="BD1537" i="1"/>
  <c r="BD1538" i="1"/>
  <c r="BD1539" i="1"/>
  <c r="BD1540" i="1"/>
  <c r="BD1541" i="1"/>
  <c r="BD1542" i="1"/>
  <c r="BD1543" i="1"/>
  <c r="BD1544" i="1"/>
  <c r="BD1545" i="1"/>
  <c r="BD1546" i="1"/>
  <c r="BD1547" i="1"/>
  <c r="BD1548" i="1"/>
  <c r="BD1549" i="1"/>
  <c r="BC3" i="1"/>
  <c r="BC4" i="1"/>
  <c r="BC5" i="1"/>
  <c r="BC6" i="1"/>
  <c r="BC7" i="1"/>
  <c r="BC8" i="1"/>
  <c r="BC9" i="1"/>
  <c r="BC10" i="1"/>
  <c r="BC11" i="1"/>
  <c r="BC12" i="1"/>
  <c r="BC13" i="1"/>
  <c r="BC14" i="1"/>
  <c r="BC15" i="1"/>
  <c r="BC16" i="1"/>
  <c r="BC17" i="1"/>
  <c r="BC18" i="1"/>
  <c r="BC19" i="1"/>
  <c r="BC20" i="1"/>
  <c r="BC21" i="1"/>
  <c r="BC22" i="1"/>
  <c r="BC23" i="1"/>
  <c r="BC24" i="1"/>
  <c r="BC25" i="1"/>
  <c r="BC26" i="1"/>
  <c r="BC27" i="1"/>
  <c r="BC28" i="1"/>
  <c r="BC29" i="1"/>
  <c r="BC30" i="1"/>
  <c r="BC31" i="1"/>
  <c r="BC32" i="1"/>
  <c r="BC33" i="1"/>
  <c r="BC34" i="1"/>
  <c r="BC35" i="1"/>
  <c r="BC36" i="1"/>
  <c r="BC37" i="1"/>
  <c r="BC38" i="1"/>
  <c r="BC39" i="1"/>
  <c r="BC40" i="1"/>
  <c r="BC41" i="1"/>
  <c r="BC42" i="1"/>
  <c r="BC43" i="1"/>
  <c r="BC44" i="1"/>
  <c r="BC45" i="1"/>
  <c r="BC46" i="1"/>
  <c r="BC47" i="1"/>
  <c r="BC48" i="1"/>
  <c r="BC49" i="1"/>
  <c r="BC50" i="1"/>
  <c r="BC51" i="1"/>
  <c r="BC52" i="1"/>
  <c r="BC53" i="1"/>
  <c r="BC54" i="1"/>
  <c r="BC55" i="1"/>
  <c r="BC56" i="1"/>
  <c r="BC57" i="1"/>
  <c r="BC58" i="1"/>
  <c r="BC59" i="1"/>
  <c r="BC60" i="1"/>
  <c r="BC61" i="1"/>
  <c r="BC62" i="1"/>
  <c r="BC63" i="1"/>
  <c r="BC64" i="1"/>
  <c r="BC65" i="1"/>
  <c r="BC66" i="1"/>
  <c r="BC67" i="1"/>
  <c r="BC68" i="1"/>
  <c r="BC69" i="1"/>
  <c r="BC70" i="1"/>
  <c r="BC71" i="1"/>
  <c r="BC72" i="1"/>
  <c r="BC73" i="1"/>
  <c r="BC74" i="1"/>
  <c r="BC75" i="1"/>
  <c r="BC76" i="1"/>
  <c r="BC77" i="1"/>
  <c r="BC78" i="1"/>
  <c r="BC79" i="1"/>
  <c r="BC80" i="1"/>
  <c r="BC81" i="1"/>
  <c r="BC82" i="1"/>
  <c r="BC83" i="1"/>
  <c r="BC84" i="1"/>
  <c r="BC85" i="1"/>
  <c r="BC86" i="1"/>
  <c r="BC87" i="1"/>
  <c r="BC88" i="1"/>
  <c r="BC89" i="1"/>
  <c r="BC90" i="1"/>
  <c r="BC91" i="1"/>
  <c r="BC92" i="1"/>
  <c r="BC93" i="1"/>
  <c r="BC94" i="1"/>
  <c r="BC95" i="1"/>
  <c r="BC96" i="1"/>
  <c r="BC97" i="1"/>
  <c r="BC98" i="1"/>
  <c r="BC99" i="1"/>
  <c r="BC100" i="1"/>
  <c r="BC101" i="1"/>
  <c r="BC102" i="1"/>
  <c r="BC103" i="1"/>
  <c r="BC104" i="1"/>
  <c r="BC105" i="1"/>
  <c r="BC106" i="1"/>
  <c r="BC107" i="1"/>
  <c r="BC108" i="1"/>
  <c r="BC109" i="1"/>
  <c r="BC110" i="1"/>
  <c r="BC111" i="1"/>
  <c r="BC112" i="1"/>
  <c r="BC113" i="1"/>
  <c r="BC114" i="1"/>
  <c r="BC115" i="1"/>
  <c r="BC116" i="1"/>
  <c r="BC117" i="1"/>
  <c r="BC118" i="1"/>
  <c r="BC119" i="1"/>
  <c r="BC120" i="1"/>
  <c r="BC121" i="1"/>
  <c r="BC122" i="1"/>
  <c r="BC123" i="1"/>
  <c r="BC124" i="1"/>
  <c r="BC125" i="1"/>
  <c r="BC126" i="1"/>
  <c r="BC127" i="1"/>
  <c r="BC128" i="1"/>
  <c r="BC129" i="1"/>
  <c r="BC130" i="1"/>
  <c r="BC131" i="1"/>
  <c r="BC132" i="1"/>
  <c r="BC133" i="1"/>
  <c r="BC134" i="1"/>
  <c r="BC135" i="1"/>
  <c r="BC136" i="1"/>
  <c r="BC137" i="1"/>
  <c r="BC138" i="1"/>
  <c r="BC139" i="1"/>
  <c r="BC140" i="1"/>
  <c r="BC141" i="1"/>
  <c r="BC142" i="1"/>
  <c r="BC143" i="1"/>
  <c r="BC144" i="1"/>
  <c r="BC145" i="1"/>
  <c r="BC146" i="1"/>
  <c r="BC147" i="1"/>
  <c r="BC148" i="1"/>
  <c r="BC149" i="1"/>
  <c r="BC150" i="1"/>
  <c r="BC151" i="1"/>
  <c r="BC152" i="1"/>
  <c r="BC153" i="1"/>
  <c r="BC154" i="1"/>
  <c r="BC155" i="1"/>
  <c r="BC156" i="1"/>
  <c r="BC157" i="1"/>
  <c r="BC158" i="1"/>
  <c r="BC159" i="1"/>
  <c r="BC160" i="1"/>
  <c r="BC161" i="1"/>
  <c r="BC162" i="1"/>
  <c r="BC163" i="1"/>
  <c r="BC164" i="1"/>
  <c r="BC165" i="1"/>
  <c r="BC166" i="1"/>
  <c r="BC167" i="1"/>
  <c r="BC168" i="1"/>
  <c r="BC169" i="1"/>
  <c r="BC170" i="1"/>
  <c r="BC171" i="1"/>
  <c r="BC172" i="1"/>
  <c r="BC173" i="1"/>
  <c r="BC174" i="1"/>
  <c r="BC175" i="1"/>
  <c r="BC176" i="1"/>
  <c r="BC177" i="1"/>
  <c r="BC178" i="1"/>
  <c r="BC179" i="1"/>
  <c r="BC180" i="1"/>
  <c r="BC181" i="1"/>
  <c r="BC182" i="1"/>
  <c r="BC183" i="1"/>
  <c r="BC184" i="1"/>
  <c r="BC185" i="1"/>
  <c r="BC186" i="1"/>
  <c r="BC187" i="1"/>
  <c r="BC188" i="1"/>
  <c r="BC189" i="1"/>
  <c r="BC190" i="1"/>
  <c r="BC191" i="1"/>
  <c r="BC192" i="1"/>
  <c r="BC193" i="1"/>
  <c r="BC194" i="1"/>
  <c r="BC195" i="1"/>
  <c r="BC196" i="1"/>
  <c r="BC197" i="1"/>
  <c r="BC198" i="1"/>
  <c r="BC199" i="1"/>
  <c r="BC200" i="1"/>
  <c r="BC201" i="1"/>
  <c r="BC202" i="1"/>
  <c r="BC203" i="1"/>
  <c r="BC204" i="1"/>
  <c r="BC205" i="1"/>
  <c r="BC206" i="1"/>
  <c r="BC207" i="1"/>
  <c r="BC208" i="1"/>
  <c r="BC209" i="1"/>
  <c r="BC210" i="1"/>
  <c r="BC211" i="1"/>
  <c r="BC212" i="1"/>
  <c r="BC213" i="1"/>
  <c r="BC214" i="1"/>
  <c r="BC215" i="1"/>
  <c r="BC216" i="1"/>
  <c r="BC217" i="1"/>
  <c r="BC218" i="1"/>
  <c r="BC219" i="1"/>
  <c r="BC220" i="1"/>
  <c r="BC221" i="1"/>
  <c r="BC222" i="1"/>
  <c r="BC223" i="1"/>
  <c r="BC224" i="1"/>
  <c r="BC225" i="1"/>
  <c r="BC226" i="1"/>
  <c r="BC227" i="1"/>
  <c r="BC228" i="1"/>
  <c r="BC229" i="1"/>
  <c r="BC230" i="1"/>
  <c r="BC231" i="1"/>
  <c r="BC232" i="1"/>
  <c r="BC233" i="1"/>
  <c r="BC234" i="1"/>
  <c r="BC235" i="1"/>
  <c r="BC236" i="1"/>
  <c r="BC237" i="1"/>
  <c r="BC238" i="1"/>
  <c r="BC239" i="1"/>
  <c r="BC240" i="1"/>
  <c r="BC241" i="1"/>
  <c r="BC242" i="1"/>
  <c r="BC243" i="1"/>
  <c r="BC244" i="1"/>
  <c r="BC245" i="1"/>
  <c r="BC246" i="1"/>
  <c r="BC247" i="1"/>
  <c r="BC248" i="1"/>
  <c r="BC249" i="1"/>
  <c r="BC250" i="1"/>
  <c r="BC251" i="1"/>
  <c r="BC252" i="1"/>
  <c r="BC253" i="1"/>
  <c r="BC254" i="1"/>
  <c r="BC255" i="1"/>
  <c r="BC256" i="1"/>
  <c r="BC257" i="1"/>
  <c r="BC258" i="1"/>
  <c r="BC259" i="1"/>
  <c r="BC260" i="1"/>
  <c r="BC261" i="1"/>
  <c r="BC262" i="1"/>
  <c r="BC263" i="1"/>
  <c r="BC264" i="1"/>
  <c r="BC265" i="1"/>
  <c r="BC266" i="1"/>
  <c r="BC267" i="1"/>
  <c r="BC268" i="1"/>
  <c r="BC269" i="1"/>
  <c r="BC270" i="1"/>
  <c r="BC271" i="1"/>
  <c r="BC272" i="1"/>
  <c r="BC273" i="1"/>
  <c r="BC274" i="1"/>
  <c r="BC275" i="1"/>
  <c r="BC276" i="1"/>
  <c r="BC277" i="1"/>
  <c r="BC278" i="1"/>
  <c r="BC279" i="1"/>
  <c r="BC280" i="1"/>
  <c r="BC281" i="1"/>
  <c r="BC282" i="1"/>
  <c r="BC283" i="1"/>
  <c r="BC284" i="1"/>
  <c r="BC285" i="1"/>
  <c r="BC286" i="1"/>
  <c r="BC287" i="1"/>
  <c r="BC288" i="1"/>
  <c r="BC289" i="1"/>
  <c r="BC290" i="1"/>
  <c r="BC291" i="1"/>
  <c r="BC292" i="1"/>
  <c r="BC293" i="1"/>
  <c r="BC294" i="1"/>
  <c r="BC295" i="1"/>
  <c r="BC296" i="1"/>
  <c r="BC297" i="1"/>
  <c r="BC298" i="1"/>
  <c r="BC299" i="1"/>
  <c r="BC300" i="1"/>
  <c r="BC301" i="1"/>
  <c r="BC302" i="1"/>
  <c r="BC303" i="1"/>
  <c r="BC304" i="1"/>
  <c r="BC305" i="1"/>
  <c r="BC306" i="1"/>
  <c r="BC307" i="1"/>
  <c r="BC308" i="1"/>
  <c r="BC309" i="1"/>
  <c r="BC310" i="1"/>
  <c r="BC311" i="1"/>
  <c r="BC312" i="1"/>
  <c r="BC313" i="1"/>
  <c r="BC314" i="1"/>
  <c r="BC315" i="1"/>
  <c r="BC316" i="1"/>
  <c r="BC317" i="1"/>
  <c r="BC318" i="1"/>
  <c r="BC319" i="1"/>
  <c r="BC320" i="1"/>
  <c r="BC321" i="1"/>
  <c r="BC322" i="1"/>
  <c r="BC323" i="1"/>
  <c r="BC324" i="1"/>
  <c r="BC325" i="1"/>
  <c r="BC326" i="1"/>
  <c r="BC327" i="1"/>
  <c r="BC328" i="1"/>
  <c r="BC329" i="1"/>
  <c r="BC330" i="1"/>
  <c r="BC331" i="1"/>
  <c r="BC332" i="1"/>
  <c r="BC333" i="1"/>
  <c r="BC334" i="1"/>
  <c r="BC335" i="1"/>
  <c r="BC336" i="1"/>
  <c r="BC337" i="1"/>
  <c r="BC338" i="1"/>
  <c r="BC339" i="1"/>
  <c r="BC340" i="1"/>
  <c r="BC341" i="1"/>
  <c r="BC342" i="1"/>
  <c r="BC343" i="1"/>
  <c r="BC344" i="1"/>
  <c r="BC345" i="1"/>
  <c r="BC346" i="1"/>
  <c r="BC347" i="1"/>
  <c r="BC348" i="1"/>
  <c r="BC349" i="1"/>
  <c r="BC350" i="1"/>
  <c r="BC351" i="1"/>
  <c r="BC352" i="1"/>
  <c r="BC353" i="1"/>
  <c r="BC354" i="1"/>
  <c r="BC355" i="1"/>
  <c r="BC356" i="1"/>
  <c r="BC357" i="1"/>
  <c r="BC358" i="1"/>
  <c r="BC359" i="1"/>
  <c r="BC360" i="1"/>
  <c r="BC361" i="1"/>
  <c r="BC362" i="1"/>
  <c r="BC363" i="1"/>
  <c r="BC364" i="1"/>
  <c r="BC365" i="1"/>
  <c r="BC366" i="1"/>
  <c r="BC367" i="1"/>
  <c r="BC368" i="1"/>
  <c r="BC369" i="1"/>
  <c r="BC370" i="1"/>
  <c r="BC371" i="1"/>
  <c r="BC372" i="1"/>
  <c r="BC373" i="1"/>
  <c r="BC374" i="1"/>
  <c r="BC375" i="1"/>
  <c r="BC376" i="1"/>
  <c r="BC377" i="1"/>
  <c r="BC378" i="1"/>
  <c r="BC379" i="1"/>
  <c r="BC380" i="1"/>
  <c r="BC381" i="1"/>
  <c r="BC382" i="1"/>
  <c r="BC383" i="1"/>
  <c r="BC384" i="1"/>
  <c r="BC385" i="1"/>
  <c r="BC386" i="1"/>
  <c r="BC387" i="1"/>
  <c r="BC388" i="1"/>
  <c r="BC389" i="1"/>
  <c r="BC390" i="1"/>
  <c r="BC391" i="1"/>
  <c r="BC392" i="1"/>
  <c r="BC393" i="1"/>
  <c r="BC394" i="1"/>
  <c r="BC395" i="1"/>
  <c r="BC396" i="1"/>
  <c r="BC397" i="1"/>
  <c r="BC398" i="1"/>
  <c r="BC399" i="1"/>
  <c r="BC400" i="1"/>
  <c r="BC401" i="1"/>
  <c r="BC402" i="1"/>
  <c r="BC403" i="1"/>
  <c r="BC404" i="1"/>
  <c r="BC405" i="1"/>
  <c r="BC406" i="1"/>
  <c r="BC407" i="1"/>
  <c r="BC408" i="1"/>
  <c r="BC409" i="1"/>
  <c r="BC410" i="1"/>
  <c r="BC411" i="1"/>
  <c r="BC412" i="1"/>
  <c r="BC413" i="1"/>
  <c r="BC414" i="1"/>
  <c r="BC415" i="1"/>
  <c r="BC416" i="1"/>
  <c r="BC417" i="1"/>
  <c r="BC418" i="1"/>
  <c r="BC419" i="1"/>
  <c r="BC420" i="1"/>
  <c r="BC421" i="1"/>
  <c r="BC422" i="1"/>
  <c r="BC423" i="1"/>
  <c r="BC424" i="1"/>
  <c r="BC425" i="1"/>
  <c r="BC426" i="1"/>
  <c r="BC427" i="1"/>
  <c r="BC428" i="1"/>
  <c r="BC429" i="1"/>
  <c r="BC430" i="1"/>
  <c r="BC431" i="1"/>
  <c r="BC432" i="1"/>
  <c r="BC433" i="1"/>
  <c r="BC434" i="1"/>
  <c r="BC435" i="1"/>
  <c r="BC436" i="1"/>
  <c r="BC437" i="1"/>
  <c r="BC438" i="1"/>
  <c r="BC439" i="1"/>
  <c r="BC440" i="1"/>
  <c r="BC441" i="1"/>
  <c r="BC442" i="1"/>
  <c r="BC443" i="1"/>
  <c r="BC444" i="1"/>
  <c r="BC445" i="1"/>
  <c r="BC446" i="1"/>
  <c r="BC447" i="1"/>
  <c r="BC448" i="1"/>
  <c r="BC449" i="1"/>
  <c r="BC450" i="1"/>
  <c r="BC451" i="1"/>
  <c r="BC452" i="1"/>
  <c r="BC453" i="1"/>
  <c r="BC454" i="1"/>
  <c r="BC455" i="1"/>
  <c r="BC456" i="1"/>
  <c r="BC457" i="1"/>
  <c r="BC458" i="1"/>
  <c r="BC459" i="1"/>
  <c r="BC460" i="1"/>
  <c r="BC461" i="1"/>
  <c r="BC462" i="1"/>
  <c r="BC463" i="1"/>
  <c r="BC464" i="1"/>
  <c r="BC465" i="1"/>
  <c r="BC466" i="1"/>
  <c r="BC467" i="1"/>
  <c r="BC468" i="1"/>
  <c r="BC469" i="1"/>
  <c r="BC470" i="1"/>
  <c r="BC471" i="1"/>
  <c r="BC472" i="1"/>
  <c r="BC473" i="1"/>
  <c r="BC474" i="1"/>
  <c r="BC475" i="1"/>
  <c r="BC476" i="1"/>
  <c r="BC477" i="1"/>
  <c r="BC478" i="1"/>
  <c r="BC479" i="1"/>
  <c r="BC480" i="1"/>
  <c r="BC481" i="1"/>
  <c r="BC482" i="1"/>
  <c r="BC483" i="1"/>
  <c r="BC484" i="1"/>
  <c r="BC485" i="1"/>
  <c r="BC486" i="1"/>
  <c r="BC487" i="1"/>
  <c r="BC488" i="1"/>
  <c r="BC489" i="1"/>
  <c r="BC490" i="1"/>
  <c r="BC491" i="1"/>
  <c r="BC492" i="1"/>
  <c r="BC493" i="1"/>
  <c r="BC494" i="1"/>
  <c r="BC495" i="1"/>
  <c r="BC496" i="1"/>
  <c r="BC497" i="1"/>
  <c r="BC498" i="1"/>
  <c r="BC499" i="1"/>
  <c r="BC500" i="1"/>
  <c r="BC501" i="1"/>
  <c r="BC502" i="1"/>
  <c r="BC503" i="1"/>
  <c r="BC504" i="1"/>
  <c r="BC505" i="1"/>
  <c r="BC506" i="1"/>
  <c r="BC507" i="1"/>
  <c r="BC508" i="1"/>
  <c r="BC509" i="1"/>
  <c r="BC510" i="1"/>
  <c r="BC511" i="1"/>
  <c r="BC512" i="1"/>
  <c r="BC513" i="1"/>
  <c r="BC514" i="1"/>
  <c r="BC515" i="1"/>
  <c r="BC516" i="1"/>
  <c r="BC517" i="1"/>
  <c r="BC518" i="1"/>
  <c r="BC519" i="1"/>
  <c r="BC520" i="1"/>
  <c r="BC521" i="1"/>
  <c r="BC522" i="1"/>
  <c r="BC523" i="1"/>
  <c r="BC524" i="1"/>
  <c r="BC525" i="1"/>
  <c r="BC526" i="1"/>
  <c r="BC527" i="1"/>
  <c r="BC528" i="1"/>
  <c r="BC529" i="1"/>
  <c r="BC530" i="1"/>
  <c r="BC531" i="1"/>
  <c r="BC532" i="1"/>
  <c r="BC533" i="1"/>
  <c r="BC534" i="1"/>
  <c r="BC535" i="1"/>
  <c r="BC536" i="1"/>
  <c r="BC537" i="1"/>
  <c r="BC538" i="1"/>
  <c r="BC539" i="1"/>
  <c r="BC540" i="1"/>
  <c r="BC541" i="1"/>
  <c r="BC542" i="1"/>
  <c r="BC543" i="1"/>
  <c r="BC544" i="1"/>
  <c r="BC545" i="1"/>
  <c r="BC546" i="1"/>
  <c r="BC547" i="1"/>
  <c r="BC548" i="1"/>
  <c r="BC549" i="1"/>
  <c r="BC550" i="1"/>
  <c r="BC551" i="1"/>
  <c r="BC552" i="1"/>
  <c r="BC553" i="1"/>
  <c r="BC554" i="1"/>
  <c r="BC555" i="1"/>
  <c r="BC556" i="1"/>
  <c r="BC557" i="1"/>
  <c r="BC558" i="1"/>
  <c r="BC559" i="1"/>
  <c r="BC560" i="1"/>
  <c r="BC561" i="1"/>
  <c r="BC562" i="1"/>
  <c r="BC563" i="1"/>
  <c r="BC564" i="1"/>
  <c r="BC565" i="1"/>
  <c r="BC566" i="1"/>
  <c r="BC567" i="1"/>
  <c r="BC568" i="1"/>
  <c r="BC569" i="1"/>
  <c r="BC570" i="1"/>
  <c r="BC571" i="1"/>
  <c r="BC572" i="1"/>
  <c r="BC573" i="1"/>
  <c r="BC574" i="1"/>
  <c r="BC575" i="1"/>
  <c r="BC576" i="1"/>
  <c r="BC577" i="1"/>
  <c r="BC578" i="1"/>
  <c r="BC579" i="1"/>
  <c r="BC580" i="1"/>
  <c r="BC581" i="1"/>
  <c r="BC582" i="1"/>
  <c r="BC583" i="1"/>
  <c r="BC584" i="1"/>
  <c r="BC585" i="1"/>
  <c r="BC586" i="1"/>
  <c r="BC587" i="1"/>
  <c r="BC588" i="1"/>
  <c r="BC589" i="1"/>
  <c r="BC590" i="1"/>
  <c r="BC591" i="1"/>
  <c r="BC592" i="1"/>
  <c r="BC593" i="1"/>
  <c r="BC594" i="1"/>
  <c r="BC595" i="1"/>
  <c r="BC596" i="1"/>
  <c r="BC597" i="1"/>
  <c r="BC598" i="1"/>
  <c r="BC599" i="1"/>
  <c r="BC600" i="1"/>
  <c r="BC601" i="1"/>
  <c r="BC602" i="1"/>
  <c r="BC603" i="1"/>
  <c r="BC604" i="1"/>
  <c r="BC605" i="1"/>
  <c r="BC606" i="1"/>
  <c r="BC607" i="1"/>
  <c r="BC608" i="1"/>
  <c r="BC609" i="1"/>
  <c r="BC610" i="1"/>
  <c r="BC611" i="1"/>
  <c r="BC612" i="1"/>
  <c r="BC613" i="1"/>
  <c r="BC614" i="1"/>
  <c r="BC615" i="1"/>
  <c r="BC616" i="1"/>
  <c r="BC617" i="1"/>
  <c r="BC618" i="1"/>
  <c r="BC619" i="1"/>
  <c r="BC620" i="1"/>
  <c r="BC621" i="1"/>
  <c r="BC622" i="1"/>
  <c r="BC623" i="1"/>
  <c r="BC624" i="1"/>
  <c r="BC625" i="1"/>
  <c r="BC626" i="1"/>
  <c r="BC627" i="1"/>
  <c r="BC628" i="1"/>
  <c r="BC629" i="1"/>
  <c r="BC630" i="1"/>
  <c r="BC631" i="1"/>
  <c r="BC632" i="1"/>
  <c r="BC633" i="1"/>
  <c r="BC634" i="1"/>
  <c r="BC635" i="1"/>
  <c r="BC636" i="1"/>
  <c r="BC637" i="1"/>
  <c r="BC638" i="1"/>
  <c r="BC639" i="1"/>
  <c r="BC640" i="1"/>
  <c r="BC641" i="1"/>
  <c r="BC642" i="1"/>
  <c r="BC643" i="1"/>
  <c r="BC644" i="1"/>
  <c r="BC645" i="1"/>
  <c r="BC646" i="1"/>
  <c r="BC647" i="1"/>
  <c r="BC648" i="1"/>
  <c r="BC649" i="1"/>
  <c r="BC650" i="1"/>
  <c r="BC651" i="1"/>
  <c r="BC652" i="1"/>
  <c r="BC653" i="1"/>
  <c r="BC654" i="1"/>
  <c r="BC655" i="1"/>
  <c r="BC656" i="1"/>
  <c r="BC657" i="1"/>
  <c r="BC658" i="1"/>
  <c r="BC659" i="1"/>
  <c r="BC660" i="1"/>
  <c r="BC661" i="1"/>
  <c r="BC662" i="1"/>
  <c r="BC663" i="1"/>
  <c r="BC664" i="1"/>
  <c r="BC665" i="1"/>
  <c r="BC666" i="1"/>
  <c r="BC667" i="1"/>
  <c r="BC668" i="1"/>
  <c r="BC669" i="1"/>
  <c r="BC670" i="1"/>
  <c r="BC671" i="1"/>
  <c r="BC672" i="1"/>
  <c r="BC673" i="1"/>
  <c r="BC674" i="1"/>
  <c r="BC675" i="1"/>
  <c r="BC676" i="1"/>
  <c r="BC677" i="1"/>
  <c r="BC678" i="1"/>
  <c r="BC679" i="1"/>
  <c r="BC680" i="1"/>
  <c r="BC681" i="1"/>
  <c r="BC682" i="1"/>
  <c r="BC683" i="1"/>
  <c r="BC684" i="1"/>
  <c r="BC685" i="1"/>
  <c r="BC686" i="1"/>
  <c r="BC687" i="1"/>
  <c r="BC688" i="1"/>
  <c r="BC689" i="1"/>
  <c r="BC690" i="1"/>
  <c r="BC691" i="1"/>
  <c r="BC692" i="1"/>
  <c r="BC693" i="1"/>
  <c r="BC694" i="1"/>
  <c r="BC695" i="1"/>
  <c r="BC696" i="1"/>
  <c r="BC697" i="1"/>
  <c r="BC698" i="1"/>
  <c r="BC699" i="1"/>
  <c r="BC700" i="1"/>
  <c r="BC701" i="1"/>
  <c r="BC702" i="1"/>
  <c r="BC703" i="1"/>
  <c r="BC704" i="1"/>
  <c r="BC705" i="1"/>
  <c r="BC706" i="1"/>
  <c r="BC707" i="1"/>
  <c r="BC708" i="1"/>
  <c r="BC709" i="1"/>
  <c r="BC710" i="1"/>
  <c r="BC711" i="1"/>
  <c r="BC712" i="1"/>
  <c r="BC713" i="1"/>
  <c r="BC714" i="1"/>
  <c r="BC715" i="1"/>
  <c r="BC716" i="1"/>
  <c r="BC717" i="1"/>
  <c r="BC718" i="1"/>
  <c r="BC719" i="1"/>
  <c r="BC720" i="1"/>
  <c r="BC721" i="1"/>
  <c r="BC722" i="1"/>
  <c r="BC723" i="1"/>
  <c r="BC724" i="1"/>
  <c r="BC725" i="1"/>
  <c r="BC726" i="1"/>
  <c r="BC727" i="1"/>
  <c r="BC728" i="1"/>
  <c r="BC729" i="1"/>
  <c r="BC730" i="1"/>
  <c r="BC731" i="1"/>
  <c r="BC732" i="1"/>
  <c r="BC733" i="1"/>
  <c r="BC734" i="1"/>
  <c r="BC735" i="1"/>
  <c r="BC736" i="1"/>
  <c r="BC737" i="1"/>
  <c r="BC738" i="1"/>
  <c r="BC739" i="1"/>
  <c r="BC740" i="1"/>
  <c r="BC741" i="1"/>
  <c r="BC742" i="1"/>
  <c r="BC743" i="1"/>
  <c r="BC744" i="1"/>
  <c r="BC745" i="1"/>
  <c r="BC746" i="1"/>
  <c r="BC747" i="1"/>
  <c r="BC748" i="1"/>
  <c r="BC749" i="1"/>
  <c r="BC750" i="1"/>
  <c r="BC751" i="1"/>
  <c r="BC752" i="1"/>
  <c r="BC753" i="1"/>
  <c r="BC754" i="1"/>
  <c r="BC755" i="1"/>
  <c r="BC756" i="1"/>
  <c r="BC757" i="1"/>
  <c r="BC758" i="1"/>
  <c r="BC759" i="1"/>
  <c r="BC760" i="1"/>
  <c r="BC761" i="1"/>
  <c r="BC762" i="1"/>
  <c r="BC763" i="1"/>
  <c r="BC764" i="1"/>
  <c r="BC765" i="1"/>
  <c r="BC766" i="1"/>
  <c r="BC767" i="1"/>
  <c r="BC768" i="1"/>
  <c r="BC769" i="1"/>
  <c r="BC770" i="1"/>
  <c r="BC771" i="1"/>
  <c r="BC772" i="1"/>
  <c r="BC773" i="1"/>
  <c r="BC774" i="1"/>
  <c r="BC775" i="1"/>
  <c r="BC776" i="1"/>
  <c r="BC777" i="1"/>
  <c r="BC778" i="1"/>
  <c r="BC779" i="1"/>
  <c r="BC780" i="1"/>
  <c r="BC781" i="1"/>
  <c r="BC782" i="1"/>
  <c r="BC783" i="1"/>
  <c r="BC784" i="1"/>
  <c r="BC785" i="1"/>
  <c r="BC786" i="1"/>
  <c r="BC787" i="1"/>
  <c r="BC788" i="1"/>
  <c r="BC789" i="1"/>
  <c r="BC790" i="1"/>
  <c r="BC791" i="1"/>
  <c r="BC792" i="1"/>
  <c r="BC793" i="1"/>
  <c r="BC794" i="1"/>
  <c r="BC795" i="1"/>
  <c r="BC796" i="1"/>
  <c r="BC797" i="1"/>
  <c r="BC798" i="1"/>
  <c r="BC799" i="1"/>
  <c r="BC800" i="1"/>
  <c r="BC801" i="1"/>
  <c r="BC802" i="1"/>
  <c r="BC803" i="1"/>
  <c r="BC804" i="1"/>
  <c r="BC805" i="1"/>
  <c r="BC806" i="1"/>
  <c r="BC807" i="1"/>
  <c r="BC808" i="1"/>
  <c r="BC809" i="1"/>
  <c r="BC810" i="1"/>
  <c r="BC811" i="1"/>
  <c r="BC812" i="1"/>
  <c r="BC813" i="1"/>
  <c r="BC814" i="1"/>
  <c r="BC815" i="1"/>
  <c r="BC816" i="1"/>
  <c r="BC817" i="1"/>
  <c r="BC818" i="1"/>
  <c r="BC819" i="1"/>
  <c r="BC820" i="1"/>
  <c r="BC821" i="1"/>
  <c r="BC822" i="1"/>
  <c r="BC823" i="1"/>
  <c r="BC824" i="1"/>
  <c r="BC825" i="1"/>
  <c r="BC826" i="1"/>
  <c r="BC827" i="1"/>
  <c r="BC828" i="1"/>
  <c r="BC829" i="1"/>
  <c r="BC830" i="1"/>
  <c r="BC831" i="1"/>
  <c r="BC832" i="1"/>
  <c r="BC833" i="1"/>
  <c r="BC834" i="1"/>
  <c r="BC835" i="1"/>
  <c r="BC836" i="1"/>
  <c r="BC837" i="1"/>
  <c r="BC838" i="1"/>
  <c r="BC839" i="1"/>
  <c r="BC840" i="1"/>
  <c r="BC841" i="1"/>
  <c r="BC842" i="1"/>
  <c r="BC843" i="1"/>
  <c r="BC844" i="1"/>
  <c r="BC845" i="1"/>
  <c r="BC846" i="1"/>
  <c r="BC847" i="1"/>
  <c r="BC848" i="1"/>
  <c r="BC849" i="1"/>
  <c r="BC850" i="1"/>
  <c r="BC851" i="1"/>
  <c r="BC852" i="1"/>
  <c r="BC853" i="1"/>
  <c r="BC854" i="1"/>
  <c r="BC855" i="1"/>
  <c r="BC856" i="1"/>
  <c r="BC857" i="1"/>
  <c r="BC858" i="1"/>
  <c r="BC859" i="1"/>
  <c r="BC860" i="1"/>
  <c r="BC861" i="1"/>
  <c r="BC862" i="1"/>
  <c r="BC863" i="1"/>
  <c r="BC864" i="1"/>
  <c r="BC865" i="1"/>
  <c r="BC866" i="1"/>
  <c r="BC867" i="1"/>
  <c r="BC868" i="1"/>
  <c r="BC869" i="1"/>
  <c r="BC870" i="1"/>
  <c r="BC871" i="1"/>
  <c r="BC872" i="1"/>
  <c r="BC873" i="1"/>
  <c r="BC874" i="1"/>
  <c r="BC875" i="1"/>
  <c r="BC876" i="1"/>
  <c r="BC877" i="1"/>
  <c r="BC878" i="1"/>
  <c r="BC879" i="1"/>
  <c r="BC880" i="1"/>
  <c r="BC881" i="1"/>
  <c r="BC882" i="1"/>
  <c r="BC883" i="1"/>
  <c r="BC884" i="1"/>
  <c r="BC885" i="1"/>
  <c r="BC886" i="1"/>
  <c r="BC887" i="1"/>
  <c r="BC888" i="1"/>
  <c r="BC889" i="1"/>
  <c r="BC890" i="1"/>
  <c r="BC891" i="1"/>
  <c r="BC892" i="1"/>
  <c r="BC893" i="1"/>
  <c r="BC894" i="1"/>
  <c r="BC895" i="1"/>
  <c r="BC896" i="1"/>
  <c r="BC897" i="1"/>
  <c r="BC898" i="1"/>
  <c r="BC899" i="1"/>
  <c r="BC900" i="1"/>
  <c r="BC901" i="1"/>
  <c r="BC902" i="1"/>
  <c r="BC903" i="1"/>
  <c r="BC904" i="1"/>
  <c r="BC905" i="1"/>
  <c r="BC906" i="1"/>
  <c r="BC907" i="1"/>
  <c r="BC908" i="1"/>
  <c r="BC909" i="1"/>
  <c r="BC910" i="1"/>
  <c r="BC911" i="1"/>
  <c r="BC912" i="1"/>
  <c r="BC913" i="1"/>
  <c r="BC914" i="1"/>
  <c r="BC915" i="1"/>
  <c r="BC916" i="1"/>
  <c r="BC917" i="1"/>
  <c r="BC918" i="1"/>
  <c r="BC919" i="1"/>
  <c r="BC920" i="1"/>
  <c r="BC921" i="1"/>
  <c r="BC922" i="1"/>
  <c r="BC923" i="1"/>
  <c r="BC924" i="1"/>
  <c r="BC925" i="1"/>
  <c r="BC926" i="1"/>
  <c r="BC927" i="1"/>
  <c r="BC928" i="1"/>
  <c r="BC929" i="1"/>
  <c r="BC930" i="1"/>
  <c r="BC931" i="1"/>
  <c r="BC932" i="1"/>
  <c r="BC933" i="1"/>
  <c r="BC934" i="1"/>
  <c r="BC935" i="1"/>
  <c r="BC936" i="1"/>
  <c r="BC937" i="1"/>
  <c r="BC938" i="1"/>
  <c r="BC939" i="1"/>
  <c r="BC940" i="1"/>
  <c r="BC941" i="1"/>
  <c r="BC942" i="1"/>
  <c r="BC943" i="1"/>
  <c r="BC944" i="1"/>
  <c r="BC945" i="1"/>
  <c r="BC946" i="1"/>
  <c r="BC947" i="1"/>
  <c r="BC948" i="1"/>
  <c r="BC949" i="1"/>
  <c r="BC950" i="1"/>
  <c r="BC951" i="1"/>
  <c r="BC952" i="1"/>
  <c r="BC953" i="1"/>
  <c r="BC954" i="1"/>
  <c r="BC955" i="1"/>
  <c r="BC956" i="1"/>
  <c r="BC957" i="1"/>
  <c r="BC958" i="1"/>
  <c r="BC959" i="1"/>
  <c r="BC960" i="1"/>
  <c r="BC961" i="1"/>
  <c r="BC962" i="1"/>
  <c r="BC963" i="1"/>
  <c r="BC964" i="1"/>
  <c r="BC965" i="1"/>
  <c r="BC966" i="1"/>
  <c r="BC967" i="1"/>
  <c r="BC968" i="1"/>
  <c r="BC969" i="1"/>
  <c r="BC970" i="1"/>
  <c r="BC971" i="1"/>
  <c r="BC972" i="1"/>
  <c r="BC973" i="1"/>
  <c r="BC974" i="1"/>
  <c r="BC975" i="1"/>
  <c r="BC976" i="1"/>
  <c r="BC977" i="1"/>
  <c r="BC978" i="1"/>
  <c r="BC979" i="1"/>
  <c r="BC980" i="1"/>
  <c r="BC981" i="1"/>
  <c r="BC982" i="1"/>
  <c r="BC983" i="1"/>
  <c r="BC984" i="1"/>
  <c r="BC985" i="1"/>
  <c r="BC986" i="1"/>
  <c r="BC987" i="1"/>
  <c r="BC988" i="1"/>
  <c r="BC989" i="1"/>
  <c r="BC990" i="1"/>
  <c r="BC991" i="1"/>
  <c r="BC992" i="1"/>
  <c r="BC993" i="1"/>
  <c r="BC994" i="1"/>
  <c r="BC995" i="1"/>
  <c r="BC996" i="1"/>
  <c r="BC997" i="1"/>
  <c r="BC998" i="1"/>
  <c r="BC999" i="1"/>
  <c r="BC1000" i="1"/>
  <c r="BC1001" i="1"/>
  <c r="BC1002" i="1"/>
  <c r="BC1003" i="1"/>
  <c r="BC1004" i="1"/>
  <c r="BC1005" i="1"/>
  <c r="BC1006" i="1"/>
  <c r="BC1007" i="1"/>
  <c r="BC1008" i="1"/>
  <c r="BC1009" i="1"/>
  <c r="BC1010" i="1"/>
  <c r="BC1011" i="1"/>
  <c r="BC1012" i="1"/>
  <c r="BC1013" i="1"/>
  <c r="BC1014" i="1"/>
  <c r="BC1015" i="1"/>
  <c r="BC1016" i="1"/>
  <c r="BC1017" i="1"/>
  <c r="BC1018" i="1"/>
  <c r="BC1019" i="1"/>
  <c r="BC1020" i="1"/>
  <c r="BC1021" i="1"/>
  <c r="BC1022" i="1"/>
  <c r="BC1023" i="1"/>
  <c r="BC1024" i="1"/>
  <c r="BC1025" i="1"/>
  <c r="BC1026" i="1"/>
  <c r="BC1027" i="1"/>
  <c r="BC1028" i="1"/>
  <c r="BC1029" i="1"/>
  <c r="BC1030" i="1"/>
  <c r="BC1031" i="1"/>
  <c r="BC1032" i="1"/>
  <c r="BC1033" i="1"/>
  <c r="BC1034" i="1"/>
  <c r="BC1035" i="1"/>
  <c r="BC1036" i="1"/>
  <c r="BC1037" i="1"/>
  <c r="BC1038" i="1"/>
  <c r="BC1039" i="1"/>
  <c r="BC1040" i="1"/>
  <c r="BC1041" i="1"/>
  <c r="BC1042" i="1"/>
  <c r="BC1043" i="1"/>
  <c r="BC1044" i="1"/>
  <c r="BC1045" i="1"/>
  <c r="BC1046" i="1"/>
  <c r="BC1047" i="1"/>
  <c r="BC1048" i="1"/>
  <c r="BC1049" i="1"/>
  <c r="BC1050" i="1"/>
  <c r="BC1051" i="1"/>
  <c r="BC1052" i="1"/>
  <c r="BC1053" i="1"/>
  <c r="BC1054" i="1"/>
  <c r="BC1055" i="1"/>
  <c r="BC1056" i="1"/>
  <c r="BC1057" i="1"/>
  <c r="BC1058" i="1"/>
  <c r="BC1059" i="1"/>
  <c r="BC1060" i="1"/>
  <c r="BC1061" i="1"/>
  <c r="BC1062" i="1"/>
  <c r="BC1063" i="1"/>
  <c r="BC1064" i="1"/>
  <c r="BC1065" i="1"/>
  <c r="BC1066" i="1"/>
  <c r="BC1067" i="1"/>
  <c r="BC1068" i="1"/>
  <c r="BC1069" i="1"/>
  <c r="BC1070" i="1"/>
  <c r="BC1071" i="1"/>
  <c r="BC1072" i="1"/>
  <c r="BC1073" i="1"/>
  <c r="BC1074" i="1"/>
  <c r="BC1075" i="1"/>
  <c r="BC1076" i="1"/>
  <c r="BC1077" i="1"/>
  <c r="BC1078" i="1"/>
  <c r="BC1079" i="1"/>
  <c r="BC1080" i="1"/>
  <c r="BC1081" i="1"/>
  <c r="BC1082" i="1"/>
  <c r="BC1083" i="1"/>
  <c r="BC1084" i="1"/>
  <c r="BC1085" i="1"/>
  <c r="BC1086" i="1"/>
  <c r="BC1087" i="1"/>
  <c r="BC1088" i="1"/>
  <c r="BC1089" i="1"/>
  <c r="BC1090" i="1"/>
  <c r="BC1091" i="1"/>
  <c r="BC1092" i="1"/>
  <c r="BC1093" i="1"/>
  <c r="BC1094" i="1"/>
  <c r="BC1095" i="1"/>
  <c r="BC1096" i="1"/>
  <c r="BC1097" i="1"/>
  <c r="BC1098" i="1"/>
  <c r="BC1099" i="1"/>
  <c r="BC1100" i="1"/>
  <c r="BC1101" i="1"/>
  <c r="BC1102" i="1"/>
  <c r="BC1103" i="1"/>
  <c r="BC1104" i="1"/>
  <c r="BC1105" i="1"/>
  <c r="BC1106" i="1"/>
  <c r="BC1107" i="1"/>
  <c r="BC1108" i="1"/>
  <c r="BC1109" i="1"/>
  <c r="BC1110" i="1"/>
  <c r="BC1111" i="1"/>
  <c r="BC1112" i="1"/>
  <c r="BC1113" i="1"/>
  <c r="BC1114" i="1"/>
  <c r="BC1115" i="1"/>
  <c r="BC1116" i="1"/>
  <c r="BC1117" i="1"/>
  <c r="BC1118" i="1"/>
  <c r="BC1119" i="1"/>
  <c r="BC1120" i="1"/>
  <c r="BC1121" i="1"/>
  <c r="BC1122" i="1"/>
  <c r="BC1123" i="1"/>
  <c r="BC1124" i="1"/>
  <c r="BC1125" i="1"/>
  <c r="BC1126" i="1"/>
  <c r="BC1127" i="1"/>
  <c r="BC1128" i="1"/>
  <c r="BC1129" i="1"/>
  <c r="BC1130" i="1"/>
  <c r="BC1131" i="1"/>
  <c r="BC1132" i="1"/>
  <c r="BC1133" i="1"/>
  <c r="BC1134" i="1"/>
  <c r="BC1135" i="1"/>
  <c r="BC1136" i="1"/>
  <c r="BC1137" i="1"/>
  <c r="BC1138" i="1"/>
  <c r="BC1139" i="1"/>
  <c r="BC1140" i="1"/>
  <c r="BC1141" i="1"/>
  <c r="BC1142" i="1"/>
  <c r="BC1143" i="1"/>
  <c r="BC1144" i="1"/>
  <c r="BC1145" i="1"/>
  <c r="BC1146" i="1"/>
  <c r="BC1147" i="1"/>
  <c r="BC1148" i="1"/>
  <c r="BC1149" i="1"/>
  <c r="BC1150" i="1"/>
  <c r="BC1151" i="1"/>
  <c r="BC1152" i="1"/>
  <c r="BC1153" i="1"/>
  <c r="BC1154" i="1"/>
  <c r="BC1155" i="1"/>
  <c r="BC1156" i="1"/>
  <c r="BC1157" i="1"/>
  <c r="BC1158" i="1"/>
  <c r="BC1159" i="1"/>
  <c r="BC1160" i="1"/>
  <c r="BC1161" i="1"/>
  <c r="BC1162" i="1"/>
  <c r="BC1163" i="1"/>
  <c r="BC1164" i="1"/>
  <c r="BC1165" i="1"/>
  <c r="BC1166" i="1"/>
  <c r="BC1167" i="1"/>
  <c r="BC1168" i="1"/>
  <c r="BC1169" i="1"/>
  <c r="BC1170" i="1"/>
  <c r="BC1171" i="1"/>
  <c r="BC1172" i="1"/>
  <c r="BC1173" i="1"/>
  <c r="BC1174" i="1"/>
  <c r="BC1175" i="1"/>
  <c r="BC1176" i="1"/>
  <c r="BC1177" i="1"/>
  <c r="BC1178" i="1"/>
  <c r="BC1179" i="1"/>
  <c r="BC1180" i="1"/>
  <c r="BC1181" i="1"/>
  <c r="BC1182" i="1"/>
  <c r="BC1183" i="1"/>
  <c r="BC1184" i="1"/>
  <c r="BC1185" i="1"/>
  <c r="BC1186" i="1"/>
  <c r="BC1187" i="1"/>
  <c r="BC1188" i="1"/>
  <c r="BC1189" i="1"/>
  <c r="BC1190" i="1"/>
  <c r="BC1191" i="1"/>
  <c r="BC1192" i="1"/>
  <c r="BC1193" i="1"/>
  <c r="BC1194" i="1"/>
  <c r="BC1195" i="1"/>
  <c r="BC1196" i="1"/>
  <c r="BC1197" i="1"/>
  <c r="BC1198" i="1"/>
  <c r="BC1199" i="1"/>
  <c r="BC1200" i="1"/>
  <c r="BC1201" i="1"/>
  <c r="BC1202" i="1"/>
  <c r="BC1203" i="1"/>
  <c r="BC1204" i="1"/>
  <c r="BC1205" i="1"/>
  <c r="BC1206" i="1"/>
  <c r="BC1207" i="1"/>
  <c r="BC1208" i="1"/>
  <c r="BC1209" i="1"/>
  <c r="BC1210" i="1"/>
  <c r="BC1211" i="1"/>
  <c r="BC1212" i="1"/>
  <c r="BC1213" i="1"/>
  <c r="BC1214" i="1"/>
  <c r="BC1215" i="1"/>
  <c r="BC1216" i="1"/>
  <c r="BC1217" i="1"/>
  <c r="BC1218" i="1"/>
  <c r="BC1219" i="1"/>
  <c r="BC1220" i="1"/>
  <c r="BC1221" i="1"/>
  <c r="BC1222" i="1"/>
  <c r="BC1223" i="1"/>
  <c r="BC1224" i="1"/>
  <c r="BC1225" i="1"/>
  <c r="BC1226" i="1"/>
  <c r="BC1227" i="1"/>
  <c r="BC1228" i="1"/>
  <c r="BC1229" i="1"/>
  <c r="BC1230" i="1"/>
  <c r="BC1231" i="1"/>
  <c r="BC1232" i="1"/>
  <c r="BC1233" i="1"/>
  <c r="BC1234" i="1"/>
  <c r="BC1235" i="1"/>
  <c r="BC1236" i="1"/>
  <c r="BC1237" i="1"/>
  <c r="BC1238" i="1"/>
  <c r="BC1239" i="1"/>
  <c r="BC1240" i="1"/>
  <c r="BC1241" i="1"/>
  <c r="BC1242" i="1"/>
  <c r="BC1243" i="1"/>
  <c r="BC1244" i="1"/>
  <c r="BC1245" i="1"/>
  <c r="BC1246" i="1"/>
  <c r="BC1247" i="1"/>
  <c r="BC1248" i="1"/>
  <c r="BC1249" i="1"/>
  <c r="BC1250" i="1"/>
  <c r="BC1251" i="1"/>
  <c r="BC1252" i="1"/>
  <c r="BC1253" i="1"/>
  <c r="BC1254" i="1"/>
  <c r="BC1255" i="1"/>
  <c r="BC1256" i="1"/>
  <c r="BC1257" i="1"/>
  <c r="BC1258" i="1"/>
  <c r="BC1259" i="1"/>
  <c r="BC1260" i="1"/>
  <c r="BC1261" i="1"/>
  <c r="BC1262" i="1"/>
  <c r="BC1263" i="1"/>
  <c r="BC1264" i="1"/>
  <c r="BC1265" i="1"/>
  <c r="BC1266" i="1"/>
  <c r="BC1267" i="1"/>
  <c r="BC1268" i="1"/>
  <c r="BC1269" i="1"/>
  <c r="BC1270" i="1"/>
  <c r="BC1271" i="1"/>
  <c r="BC1272" i="1"/>
  <c r="BC1273" i="1"/>
  <c r="BC1274" i="1"/>
  <c r="BC1275" i="1"/>
  <c r="BC1276" i="1"/>
  <c r="BC1277" i="1"/>
  <c r="BC1278" i="1"/>
  <c r="BC1279" i="1"/>
  <c r="BC1280" i="1"/>
  <c r="BC1281" i="1"/>
  <c r="BC1282" i="1"/>
  <c r="BC1283" i="1"/>
  <c r="BC1284" i="1"/>
  <c r="BC1285" i="1"/>
  <c r="BC1286" i="1"/>
  <c r="BC1287" i="1"/>
  <c r="BC1288" i="1"/>
  <c r="BC1289" i="1"/>
  <c r="BC1290" i="1"/>
  <c r="BC1291" i="1"/>
  <c r="BC1292" i="1"/>
  <c r="BC1293" i="1"/>
  <c r="BC1294" i="1"/>
  <c r="BC1295" i="1"/>
  <c r="BC1296" i="1"/>
  <c r="BC1297" i="1"/>
  <c r="BC1298" i="1"/>
  <c r="BC1299" i="1"/>
  <c r="BC1300" i="1"/>
  <c r="BC1301" i="1"/>
  <c r="BC1302" i="1"/>
  <c r="BC1303" i="1"/>
  <c r="BC1304" i="1"/>
  <c r="BC1305" i="1"/>
  <c r="BC1306" i="1"/>
  <c r="BC1307" i="1"/>
  <c r="BC1308" i="1"/>
  <c r="BC1309" i="1"/>
  <c r="BC1310" i="1"/>
  <c r="BC1311" i="1"/>
  <c r="BC1312" i="1"/>
  <c r="BC1313" i="1"/>
  <c r="BC1314" i="1"/>
  <c r="BC1315" i="1"/>
  <c r="BC1316" i="1"/>
  <c r="BC1317" i="1"/>
  <c r="BC1318" i="1"/>
  <c r="BC1319" i="1"/>
  <c r="BC1320" i="1"/>
  <c r="BC1321" i="1"/>
  <c r="BC1322" i="1"/>
  <c r="BC1323" i="1"/>
  <c r="BC1324" i="1"/>
  <c r="BC1325" i="1"/>
  <c r="BC1326" i="1"/>
  <c r="BC1327" i="1"/>
  <c r="BC1328" i="1"/>
  <c r="BC1329" i="1"/>
  <c r="BC1330" i="1"/>
  <c r="BC1331" i="1"/>
  <c r="BC1332" i="1"/>
  <c r="BC1333" i="1"/>
  <c r="BC1334" i="1"/>
  <c r="BC1335" i="1"/>
  <c r="BC1336" i="1"/>
  <c r="BC1337" i="1"/>
  <c r="BC1338" i="1"/>
  <c r="BC1339" i="1"/>
  <c r="BC1340" i="1"/>
  <c r="BC1341" i="1"/>
  <c r="BC1342" i="1"/>
  <c r="BC1343" i="1"/>
  <c r="BC1344" i="1"/>
  <c r="BC1345" i="1"/>
  <c r="BC1346" i="1"/>
  <c r="BC1347" i="1"/>
  <c r="BC1348" i="1"/>
  <c r="BC1349" i="1"/>
  <c r="BC1350" i="1"/>
  <c r="BC1351" i="1"/>
  <c r="BC1352" i="1"/>
  <c r="BC1353" i="1"/>
  <c r="BC1354" i="1"/>
  <c r="BC1355" i="1"/>
  <c r="BC1356" i="1"/>
  <c r="BC1357" i="1"/>
  <c r="BC1358" i="1"/>
  <c r="BC1359" i="1"/>
  <c r="BC1360" i="1"/>
  <c r="BC1361" i="1"/>
  <c r="BC1362" i="1"/>
  <c r="BC1363" i="1"/>
  <c r="BC1364" i="1"/>
  <c r="BC1365" i="1"/>
  <c r="BC1366" i="1"/>
  <c r="BC1367" i="1"/>
  <c r="BC1368" i="1"/>
  <c r="BC1369" i="1"/>
  <c r="BC1370" i="1"/>
  <c r="BC1371" i="1"/>
  <c r="BC1372" i="1"/>
  <c r="BC1373" i="1"/>
  <c r="BC1374" i="1"/>
  <c r="BC1375" i="1"/>
  <c r="BC1376" i="1"/>
  <c r="BC1377" i="1"/>
  <c r="BC1378" i="1"/>
  <c r="BC1379" i="1"/>
  <c r="BC1380" i="1"/>
  <c r="BC1381" i="1"/>
  <c r="BC1382" i="1"/>
  <c r="BC1383" i="1"/>
  <c r="BC1384" i="1"/>
  <c r="BC1385" i="1"/>
  <c r="BC1386" i="1"/>
  <c r="BC1387" i="1"/>
  <c r="BC1388" i="1"/>
  <c r="BC1389" i="1"/>
  <c r="BC1390" i="1"/>
  <c r="BC1391" i="1"/>
  <c r="BC1392" i="1"/>
  <c r="BC1393" i="1"/>
  <c r="BC1394" i="1"/>
  <c r="BC1395" i="1"/>
  <c r="BC1396" i="1"/>
  <c r="BC1397" i="1"/>
  <c r="BC1398" i="1"/>
  <c r="BC1399" i="1"/>
  <c r="BC1400" i="1"/>
  <c r="BC1401" i="1"/>
  <c r="BC1402" i="1"/>
  <c r="BC1403" i="1"/>
  <c r="BC1404" i="1"/>
  <c r="BC1405" i="1"/>
  <c r="BC1406" i="1"/>
  <c r="BC1407" i="1"/>
  <c r="BC1408" i="1"/>
  <c r="BC1409" i="1"/>
  <c r="BC1410" i="1"/>
  <c r="BC1411" i="1"/>
  <c r="BC1412" i="1"/>
  <c r="BC1413" i="1"/>
  <c r="BC1414" i="1"/>
  <c r="BC1415" i="1"/>
  <c r="BC1416" i="1"/>
  <c r="BC1417" i="1"/>
  <c r="BC1418" i="1"/>
  <c r="BC1419" i="1"/>
  <c r="BC1420" i="1"/>
  <c r="BC1421" i="1"/>
  <c r="BC1422" i="1"/>
  <c r="BC1423" i="1"/>
  <c r="BC1424" i="1"/>
  <c r="BC1425" i="1"/>
  <c r="BC1426" i="1"/>
  <c r="BC1427" i="1"/>
  <c r="BC1428" i="1"/>
  <c r="BC1429" i="1"/>
  <c r="BC1430" i="1"/>
  <c r="BC1431" i="1"/>
  <c r="BC1432" i="1"/>
  <c r="BC1433" i="1"/>
  <c r="BC1434" i="1"/>
  <c r="BC1435" i="1"/>
  <c r="BC1436" i="1"/>
  <c r="BC1437" i="1"/>
  <c r="BC1438" i="1"/>
  <c r="BC1439" i="1"/>
  <c r="BC1440" i="1"/>
  <c r="BC1441" i="1"/>
  <c r="BC1442" i="1"/>
  <c r="BC1443" i="1"/>
  <c r="BC1444" i="1"/>
  <c r="BC1445" i="1"/>
  <c r="BC1446" i="1"/>
  <c r="BC1447" i="1"/>
  <c r="BC1448" i="1"/>
  <c r="BC1449" i="1"/>
  <c r="BC1450" i="1"/>
  <c r="BC1451" i="1"/>
  <c r="BC1452" i="1"/>
  <c r="BC1453" i="1"/>
  <c r="BC1454" i="1"/>
  <c r="BC1455" i="1"/>
  <c r="BC1456" i="1"/>
  <c r="BC1457" i="1"/>
  <c r="BC1458" i="1"/>
  <c r="BC1459" i="1"/>
  <c r="BC1460" i="1"/>
  <c r="BC1461" i="1"/>
  <c r="BC1462" i="1"/>
  <c r="BC1463" i="1"/>
  <c r="BC1464" i="1"/>
  <c r="BC1465" i="1"/>
  <c r="BC1466" i="1"/>
  <c r="BC1467" i="1"/>
  <c r="BC1468" i="1"/>
  <c r="BC1469" i="1"/>
  <c r="BC1470" i="1"/>
  <c r="BC1471" i="1"/>
  <c r="BC1472" i="1"/>
  <c r="BC1473" i="1"/>
  <c r="BC1474" i="1"/>
  <c r="BC1475" i="1"/>
  <c r="BC1476" i="1"/>
  <c r="BC1477" i="1"/>
  <c r="BC1478" i="1"/>
  <c r="BC1479" i="1"/>
  <c r="BC1480" i="1"/>
  <c r="BC1481" i="1"/>
  <c r="BC1482" i="1"/>
  <c r="BC1483" i="1"/>
  <c r="BC1484" i="1"/>
  <c r="BC1485" i="1"/>
  <c r="BC1486" i="1"/>
  <c r="BC1487" i="1"/>
  <c r="BC1488" i="1"/>
  <c r="BC1489" i="1"/>
  <c r="BC1490" i="1"/>
  <c r="BC1491" i="1"/>
  <c r="BC1492" i="1"/>
  <c r="BC1493" i="1"/>
  <c r="BC1494" i="1"/>
  <c r="BC1495" i="1"/>
  <c r="BC1496" i="1"/>
  <c r="BC1497" i="1"/>
  <c r="BC1498" i="1"/>
  <c r="BC1499" i="1"/>
  <c r="BC1500" i="1"/>
  <c r="BC1501" i="1"/>
  <c r="BC1502" i="1"/>
  <c r="BC1503" i="1"/>
  <c r="BC1504" i="1"/>
  <c r="BC1505" i="1"/>
  <c r="BC1506" i="1"/>
  <c r="BC1507" i="1"/>
  <c r="BC1508" i="1"/>
  <c r="BC1509" i="1"/>
  <c r="BC1510" i="1"/>
  <c r="BC1511" i="1"/>
  <c r="BC1512" i="1"/>
  <c r="BC1513" i="1"/>
  <c r="BC1514" i="1"/>
  <c r="BC1515" i="1"/>
  <c r="BC1516" i="1"/>
  <c r="BC1517" i="1"/>
  <c r="BC1518" i="1"/>
  <c r="BC1519" i="1"/>
  <c r="BC1520" i="1"/>
  <c r="BC1521" i="1"/>
  <c r="BC1522" i="1"/>
  <c r="BC1523" i="1"/>
  <c r="BC1524" i="1"/>
  <c r="BC1525" i="1"/>
  <c r="BC1526" i="1"/>
  <c r="BC1527" i="1"/>
  <c r="BC1528" i="1"/>
  <c r="BC1529" i="1"/>
  <c r="BC1530" i="1"/>
  <c r="BC1531" i="1"/>
  <c r="BC1532" i="1"/>
  <c r="BC1533" i="1"/>
  <c r="BC1534" i="1"/>
  <c r="BC1535" i="1"/>
  <c r="BC1536" i="1"/>
  <c r="BC1537" i="1"/>
  <c r="BC1538" i="1"/>
  <c r="BC1539" i="1"/>
  <c r="BC1540" i="1"/>
  <c r="BC1541" i="1"/>
  <c r="BC1542" i="1"/>
  <c r="BC1543" i="1"/>
  <c r="BC1544" i="1"/>
  <c r="BC1545" i="1"/>
  <c r="BC1546" i="1"/>
  <c r="BC1547" i="1"/>
  <c r="BC1548" i="1"/>
  <c r="BC1549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BB165" i="1"/>
  <c r="BB166" i="1"/>
  <c r="BB167" i="1"/>
  <c r="BB168" i="1"/>
  <c r="BB169" i="1"/>
  <c r="BB170" i="1"/>
  <c r="BB171" i="1"/>
  <c r="BB172" i="1"/>
  <c r="BB173" i="1"/>
  <c r="BB174" i="1"/>
  <c r="BB175" i="1"/>
  <c r="BB176" i="1"/>
  <c r="BB177" i="1"/>
  <c r="BB178" i="1"/>
  <c r="BB179" i="1"/>
  <c r="BB180" i="1"/>
  <c r="BB181" i="1"/>
  <c r="BB182" i="1"/>
  <c r="BB183" i="1"/>
  <c r="BB184" i="1"/>
  <c r="BB185" i="1"/>
  <c r="BB186" i="1"/>
  <c r="BB187" i="1"/>
  <c r="BB188" i="1"/>
  <c r="BB189" i="1"/>
  <c r="BB190" i="1"/>
  <c r="BB191" i="1"/>
  <c r="BB192" i="1"/>
  <c r="BB193" i="1"/>
  <c r="BB194" i="1"/>
  <c r="BB195" i="1"/>
  <c r="BB196" i="1"/>
  <c r="BB197" i="1"/>
  <c r="BB198" i="1"/>
  <c r="BB199" i="1"/>
  <c r="BB200" i="1"/>
  <c r="BB201" i="1"/>
  <c r="BB202" i="1"/>
  <c r="BB203" i="1"/>
  <c r="BB204" i="1"/>
  <c r="BB205" i="1"/>
  <c r="BB206" i="1"/>
  <c r="BB207" i="1"/>
  <c r="BB208" i="1"/>
  <c r="BB209" i="1"/>
  <c r="BB210" i="1"/>
  <c r="BB211" i="1"/>
  <c r="BB212" i="1"/>
  <c r="BB213" i="1"/>
  <c r="BB214" i="1"/>
  <c r="BB215" i="1"/>
  <c r="BB216" i="1"/>
  <c r="BB217" i="1"/>
  <c r="BB218" i="1"/>
  <c r="BB219" i="1"/>
  <c r="BB220" i="1"/>
  <c r="BB221" i="1"/>
  <c r="BB222" i="1"/>
  <c r="BB223" i="1"/>
  <c r="BB224" i="1"/>
  <c r="BB225" i="1"/>
  <c r="BB226" i="1"/>
  <c r="BB227" i="1"/>
  <c r="BB228" i="1"/>
  <c r="BB229" i="1"/>
  <c r="BB230" i="1"/>
  <c r="BB231" i="1"/>
  <c r="BB232" i="1"/>
  <c r="BB233" i="1"/>
  <c r="BB234" i="1"/>
  <c r="BB235" i="1"/>
  <c r="BB236" i="1"/>
  <c r="BB237" i="1"/>
  <c r="BB238" i="1"/>
  <c r="BB239" i="1"/>
  <c r="BB240" i="1"/>
  <c r="BB241" i="1"/>
  <c r="BB242" i="1"/>
  <c r="BB243" i="1"/>
  <c r="BB244" i="1"/>
  <c r="BB245" i="1"/>
  <c r="BB246" i="1"/>
  <c r="BB247" i="1"/>
  <c r="BB248" i="1"/>
  <c r="BB249" i="1"/>
  <c r="BB250" i="1"/>
  <c r="BB251" i="1"/>
  <c r="BB252" i="1"/>
  <c r="BB253" i="1"/>
  <c r="BB254" i="1"/>
  <c r="BB255" i="1"/>
  <c r="BB256" i="1"/>
  <c r="BB257" i="1"/>
  <c r="BB258" i="1"/>
  <c r="BB259" i="1"/>
  <c r="BB260" i="1"/>
  <c r="BB261" i="1"/>
  <c r="BB262" i="1"/>
  <c r="BB263" i="1"/>
  <c r="BB264" i="1"/>
  <c r="BB265" i="1"/>
  <c r="BB266" i="1"/>
  <c r="BB267" i="1"/>
  <c r="BB268" i="1"/>
  <c r="BB269" i="1"/>
  <c r="BB270" i="1"/>
  <c r="BB271" i="1"/>
  <c r="BB272" i="1"/>
  <c r="BB273" i="1"/>
  <c r="BB274" i="1"/>
  <c r="BB275" i="1"/>
  <c r="BB276" i="1"/>
  <c r="BB277" i="1"/>
  <c r="BB278" i="1"/>
  <c r="BB279" i="1"/>
  <c r="BB280" i="1"/>
  <c r="BB281" i="1"/>
  <c r="BB282" i="1"/>
  <c r="BB283" i="1"/>
  <c r="BB284" i="1"/>
  <c r="BB285" i="1"/>
  <c r="BB286" i="1"/>
  <c r="BB287" i="1"/>
  <c r="BB288" i="1"/>
  <c r="BB289" i="1"/>
  <c r="BB290" i="1"/>
  <c r="BB291" i="1"/>
  <c r="BB292" i="1"/>
  <c r="BB293" i="1"/>
  <c r="BB294" i="1"/>
  <c r="BB295" i="1"/>
  <c r="BB296" i="1"/>
  <c r="BB297" i="1"/>
  <c r="BB298" i="1"/>
  <c r="BB299" i="1"/>
  <c r="BB300" i="1"/>
  <c r="BB301" i="1"/>
  <c r="BB302" i="1"/>
  <c r="BB303" i="1"/>
  <c r="BB304" i="1"/>
  <c r="BB305" i="1"/>
  <c r="BB306" i="1"/>
  <c r="BB307" i="1"/>
  <c r="BB308" i="1"/>
  <c r="BB309" i="1"/>
  <c r="BB310" i="1"/>
  <c r="BB311" i="1"/>
  <c r="BB312" i="1"/>
  <c r="BB313" i="1"/>
  <c r="BB314" i="1"/>
  <c r="BB315" i="1"/>
  <c r="BB316" i="1"/>
  <c r="BB317" i="1"/>
  <c r="BB318" i="1"/>
  <c r="BB319" i="1"/>
  <c r="BB320" i="1"/>
  <c r="BB321" i="1"/>
  <c r="BB322" i="1"/>
  <c r="BB323" i="1"/>
  <c r="BB324" i="1"/>
  <c r="BB325" i="1"/>
  <c r="BB326" i="1"/>
  <c r="BB327" i="1"/>
  <c r="BB328" i="1"/>
  <c r="BB329" i="1"/>
  <c r="BB330" i="1"/>
  <c r="BB331" i="1"/>
  <c r="BB332" i="1"/>
  <c r="BB333" i="1"/>
  <c r="BB334" i="1"/>
  <c r="BB335" i="1"/>
  <c r="BB336" i="1"/>
  <c r="BB337" i="1"/>
  <c r="BB338" i="1"/>
  <c r="BB339" i="1"/>
  <c r="BB340" i="1"/>
  <c r="BB341" i="1"/>
  <c r="BB342" i="1"/>
  <c r="BB343" i="1"/>
  <c r="BB344" i="1"/>
  <c r="BB345" i="1"/>
  <c r="BB346" i="1"/>
  <c r="BB347" i="1"/>
  <c r="BB348" i="1"/>
  <c r="BB349" i="1"/>
  <c r="BB350" i="1"/>
  <c r="BB351" i="1"/>
  <c r="BB352" i="1"/>
  <c r="BB353" i="1"/>
  <c r="BB354" i="1"/>
  <c r="BB355" i="1"/>
  <c r="BB356" i="1"/>
  <c r="BB357" i="1"/>
  <c r="BB358" i="1"/>
  <c r="BB359" i="1"/>
  <c r="BB360" i="1"/>
  <c r="BB361" i="1"/>
  <c r="BB362" i="1"/>
  <c r="BB363" i="1"/>
  <c r="BB364" i="1"/>
  <c r="BB365" i="1"/>
  <c r="BB366" i="1"/>
  <c r="BB367" i="1"/>
  <c r="BB368" i="1"/>
  <c r="BB369" i="1"/>
  <c r="BB370" i="1"/>
  <c r="BB371" i="1"/>
  <c r="BB372" i="1"/>
  <c r="BB373" i="1"/>
  <c r="BB374" i="1"/>
  <c r="BB375" i="1"/>
  <c r="BB376" i="1"/>
  <c r="BB377" i="1"/>
  <c r="BB378" i="1"/>
  <c r="BB379" i="1"/>
  <c r="BB380" i="1"/>
  <c r="BB381" i="1"/>
  <c r="BB382" i="1"/>
  <c r="BB383" i="1"/>
  <c r="BB384" i="1"/>
  <c r="BB385" i="1"/>
  <c r="BB386" i="1"/>
  <c r="BB387" i="1"/>
  <c r="BB388" i="1"/>
  <c r="BB389" i="1"/>
  <c r="BB390" i="1"/>
  <c r="BB391" i="1"/>
  <c r="BB392" i="1"/>
  <c r="BB393" i="1"/>
  <c r="BB394" i="1"/>
  <c r="BB395" i="1"/>
  <c r="BB396" i="1"/>
  <c r="BB397" i="1"/>
  <c r="BB398" i="1"/>
  <c r="BB399" i="1"/>
  <c r="BB400" i="1"/>
  <c r="BB401" i="1"/>
  <c r="BB402" i="1"/>
  <c r="BB403" i="1"/>
  <c r="BB404" i="1"/>
  <c r="BB405" i="1"/>
  <c r="BB406" i="1"/>
  <c r="BB407" i="1"/>
  <c r="BB408" i="1"/>
  <c r="BB409" i="1"/>
  <c r="BB410" i="1"/>
  <c r="BB411" i="1"/>
  <c r="BB412" i="1"/>
  <c r="BB413" i="1"/>
  <c r="BB414" i="1"/>
  <c r="BB415" i="1"/>
  <c r="BB416" i="1"/>
  <c r="BB417" i="1"/>
  <c r="BB418" i="1"/>
  <c r="BB419" i="1"/>
  <c r="BB420" i="1"/>
  <c r="BB421" i="1"/>
  <c r="BB422" i="1"/>
  <c r="BB423" i="1"/>
  <c r="BB424" i="1"/>
  <c r="BB425" i="1"/>
  <c r="BB426" i="1"/>
  <c r="BB427" i="1"/>
  <c r="BB428" i="1"/>
  <c r="BB429" i="1"/>
  <c r="BB430" i="1"/>
  <c r="BB431" i="1"/>
  <c r="BB432" i="1"/>
  <c r="BB433" i="1"/>
  <c r="BB434" i="1"/>
  <c r="BB435" i="1"/>
  <c r="BB436" i="1"/>
  <c r="BB437" i="1"/>
  <c r="BB438" i="1"/>
  <c r="BB439" i="1"/>
  <c r="BB440" i="1"/>
  <c r="BB441" i="1"/>
  <c r="BB442" i="1"/>
  <c r="BB443" i="1"/>
  <c r="BB444" i="1"/>
  <c r="BB445" i="1"/>
  <c r="BB446" i="1"/>
  <c r="BB447" i="1"/>
  <c r="BB448" i="1"/>
  <c r="BB449" i="1"/>
  <c r="BB450" i="1"/>
  <c r="BB451" i="1"/>
  <c r="BB452" i="1"/>
  <c r="BB453" i="1"/>
  <c r="BB454" i="1"/>
  <c r="BB455" i="1"/>
  <c r="BB456" i="1"/>
  <c r="BB457" i="1"/>
  <c r="BB458" i="1"/>
  <c r="BB459" i="1"/>
  <c r="BB460" i="1"/>
  <c r="BB461" i="1"/>
  <c r="BB462" i="1"/>
  <c r="BB463" i="1"/>
  <c r="BB464" i="1"/>
  <c r="BB465" i="1"/>
  <c r="BB466" i="1"/>
  <c r="BB467" i="1"/>
  <c r="BB468" i="1"/>
  <c r="BB469" i="1"/>
  <c r="BB470" i="1"/>
  <c r="BB471" i="1"/>
  <c r="BB472" i="1"/>
  <c r="BB473" i="1"/>
  <c r="BB474" i="1"/>
  <c r="BB475" i="1"/>
  <c r="BB476" i="1"/>
  <c r="BB477" i="1"/>
  <c r="BB478" i="1"/>
  <c r="BB479" i="1"/>
  <c r="BB480" i="1"/>
  <c r="BB481" i="1"/>
  <c r="BB482" i="1"/>
  <c r="BB483" i="1"/>
  <c r="BB484" i="1"/>
  <c r="BB485" i="1"/>
  <c r="BB486" i="1"/>
  <c r="BB487" i="1"/>
  <c r="BB488" i="1"/>
  <c r="BB489" i="1"/>
  <c r="BB490" i="1"/>
  <c r="BB491" i="1"/>
  <c r="BB492" i="1"/>
  <c r="BB493" i="1"/>
  <c r="BB494" i="1"/>
  <c r="BB495" i="1"/>
  <c r="BB496" i="1"/>
  <c r="BB497" i="1"/>
  <c r="BB498" i="1"/>
  <c r="BB499" i="1"/>
  <c r="BB500" i="1"/>
  <c r="BB501" i="1"/>
  <c r="BB502" i="1"/>
  <c r="BB503" i="1"/>
  <c r="BB504" i="1"/>
  <c r="BB505" i="1"/>
  <c r="BB506" i="1"/>
  <c r="BB507" i="1"/>
  <c r="BB508" i="1"/>
  <c r="BB509" i="1"/>
  <c r="BB510" i="1"/>
  <c r="BB511" i="1"/>
  <c r="BB512" i="1"/>
  <c r="BB513" i="1"/>
  <c r="BB514" i="1"/>
  <c r="BB515" i="1"/>
  <c r="BB516" i="1"/>
  <c r="BB517" i="1"/>
  <c r="BB518" i="1"/>
  <c r="BB519" i="1"/>
  <c r="BB520" i="1"/>
  <c r="BB521" i="1"/>
  <c r="BB522" i="1"/>
  <c r="BB523" i="1"/>
  <c r="BB524" i="1"/>
  <c r="BB525" i="1"/>
  <c r="BB526" i="1"/>
  <c r="BB527" i="1"/>
  <c r="BB528" i="1"/>
  <c r="BB529" i="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B577" i="1"/>
  <c r="BB578" i="1"/>
  <c r="BB579" i="1"/>
  <c r="BB580" i="1"/>
  <c r="BB581" i="1"/>
  <c r="BB582" i="1"/>
  <c r="BB583" i="1"/>
  <c r="BB584" i="1"/>
  <c r="BB585" i="1"/>
  <c r="BB586" i="1"/>
  <c r="BB587" i="1"/>
  <c r="BB588" i="1"/>
  <c r="BB589" i="1"/>
  <c r="BB590" i="1"/>
  <c r="BB591" i="1"/>
  <c r="BB592" i="1"/>
  <c r="BB593" i="1"/>
  <c r="BB594" i="1"/>
  <c r="BB595" i="1"/>
  <c r="BB596" i="1"/>
  <c r="BB597" i="1"/>
  <c r="BB598" i="1"/>
  <c r="BB599" i="1"/>
  <c r="BB600" i="1"/>
  <c r="BB601" i="1"/>
  <c r="BB602" i="1"/>
  <c r="BB603" i="1"/>
  <c r="BB604" i="1"/>
  <c r="BB605" i="1"/>
  <c r="BB606" i="1"/>
  <c r="BB607" i="1"/>
  <c r="BB608" i="1"/>
  <c r="BB609" i="1"/>
  <c r="BB610" i="1"/>
  <c r="BB611" i="1"/>
  <c r="BB612" i="1"/>
  <c r="BB613" i="1"/>
  <c r="BB614" i="1"/>
  <c r="BB615" i="1"/>
  <c r="BB616" i="1"/>
  <c r="BB617" i="1"/>
  <c r="BB618" i="1"/>
  <c r="BB619" i="1"/>
  <c r="BB620" i="1"/>
  <c r="BB621" i="1"/>
  <c r="BB622" i="1"/>
  <c r="BB623" i="1"/>
  <c r="BB624" i="1"/>
  <c r="BB625" i="1"/>
  <c r="BB626" i="1"/>
  <c r="BB627" i="1"/>
  <c r="BB628" i="1"/>
  <c r="BB629" i="1"/>
  <c r="BB630" i="1"/>
  <c r="BB631" i="1"/>
  <c r="BB632" i="1"/>
  <c r="BB633" i="1"/>
  <c r="BB634" i="1"/>
  <c r="BB635" i="1"/>
  <c r="BB636" i="1"/>
  <c r="BB637" i="1"/>
  <c r="BB638" i="1"/>
  <c r="BB639" i="1"/>
  <c r="BB640" i="1"/>
  <c r="BB641" i="1"/>
  <c r="BB642" i="1"/>
  <c r="BB643" i="1"/>
  <c r="BB644" i="1"/>
  <c r="BB645" i="1"/>
  <c r="BB646" i="1"/>
  <c r="BB647" i="1"/>
  <c r="BB648" i="1"/>
  <c r="BB649" i="1"/>
  <c r="BB650" i="1"/>
  <c r="BB651" i="1"/>
  <c r="BB652" i="1"/>
  <c r="BB653" i="1"/>
  <c r="BB654" i="1"/>
  <c r="BB655" i="1"/>
  <c r="BB656" i="1"/>
  <c r="BB657" i="1"/>
  <c r="BB658" i="1"/>
  <c r="BB659" i="1"/>
  <c r="BB660" i="1"/>
  <c r="BB661" i="1"/>
  <c r="BB662" i="1"/>
  <c r="BB663" i="1"/>
  <c r="BB664" i="1"/>
  <c r="BB665" i="1"/>
  <c r="BB666" i="1"/>
  <c r="BB667" i="1"/>
  <c r="BB668" i="1"/>
  <c r="BB669" i="1"/>
  <c r="BB670" i="1"/>
  <c r="BB671" i="1"/>
  <c r="BB672" i="1"/>
  <c r="BB673" i="1"/>
  <c r="BB674" i="1"/>
  <c r="BB675" i="1"/>
  <c r="BB676" i="1"/>
  <c r="BB677" i="1"/>
  <c r="BB678" i="1"/>
  <c r="BB679" i="1"/>
  <c r="BB680" i="1"/>
  <c r="BB681" i="1"/>
  <c r="BB682" i="1"/>
  <c r="BB683" i="1"/>
  <c r="BB684" i="1"/>
  <c r="BB685" i="1"/>
  <c r="BB686" i="1"/>
  <c r="BB687" i="1"/>
  <c r="BB688" i="1"/>
  <c r="BB689" i="1"/>
  <c r="BB690" i="1"/>
  <c r="BB691" i="1"/>
  <c r="BB692" i="1"/>
  <c r="BB693" i="1"/>
  <c r="BB694" i="1"/>
  <c r="BB695" i="1"/>
  <c r="BB696" i="1"/>
  <c r="BB697" i="1"/>
  <c r="BB698" i="1"/>
  <c r="BB699" i="1"/>
  <c r="BB700" i="1"/>
  <c r="BB701" i="1"/>
  <c r="BB702" i="1"/>
  <c r="BB703" i="1"/>
  <c r="BB704" i="1"/>
  <c r="BB705" i="1"/>
  <c r="BB706" i="1"/>
  <c r="BB707" i="1"/>
  <c r="BB708" i="1"/>
  <c r="BB709" i="1"/>
  <c r="BB710" i="1"/>
  <c r="BB711" i="1"/>
  <c r="BB712" i="1"/>
  <c r="BB713" i="1"/>
  <c r="BB714" i="1"/>
  <c r="BB715" i="1"/>
  <c r="BB716" i="1"/>
  <c r="BB717" i="1"/>
  <c r="BB718" i="1"/>
  <c r="BB719" i="1"/>
  <c r="BB720" i="1"/>
  <c r="BB721" i="1"/>
  <c r="BB722" i="1"/>
  <c r="BB723" i="1"/>
  <c r="BB724" i="1"/>
  <c r="BB725" i="1"/>
  <c r="BB726" i="1"/>
  <c r="BB727" i="1"/>
  <c r="BB728" i="1"/>
  <c r="BB729" i="1"/>
  <c r="BB730" i="1"/>
  <c r="BB731" i="1"/>
  <c r="BB732" i="1"/>
  <c r="BB733" i="1"/>
  <c r="BB734" i="1"/>
  <c r="BB735" i="1"/>
  <c r="BB736" i="1"/>
  <c r="BB737" i="1"/>
  <c r="BB738" i="1"/>
  <c r="BB739" i="1"/>
  <c r="BB740" i="1"/>
  <c r="BB741" i="1"/>
  <c r="BB742" i="1"/>
  <c r="BB743" i="1"/>
  <c r="BB744" i="1"/>
  <c r="BB745" i="1"/>
  <c r="BB746" i="1"/>
  <c r="BB747" i="1"/>
  <c r="BB748" i="1"/>
  <c r="BB749" i="1"/>
  <c r="BB750" i="1"/>
  <c r="BB751" i="1"/>
  <c r="BB752" i="1"/>
  <c r="BB753" i="1"/>
  <c r="BB754" i="1"/>
  <c r="BB755" i="1"/>
  <c r="BB756" i="1"/>
  <c r="BB757" i="1"/>
  <c r="BB758" i="1"/>
  <c r="BB759" i="1"/>
  <c r="BB760" i="1"/>
  <c r="BB761" i="1"/>
  <c r="BB762" i="1"/>
  <c r="BB763" i="1"/>
  <c r="BB764" i="1"/>
  <c r="BB765" i="1"/>
  <c r="BB766" i="1"/>
  <c r="BB767" i="1"/>
  <c r="BB768" i="1"/>
  <c r="BB769" i="1"/>
  <c r="BB770" i="1"/>
  <c r="BB771" i="1"/>
  <c r="BB772" i="1"/>
  <c r="BB773" i="1"/>
  <c r="BB774" i="1"/>
  <c r="BB775" i="1"/>
  <c r="BB776" i="1"/>
  <c r="BB777" i="1"/>
  <c r="BB778" i="1"/>
  <c r="BB779" i="1"/>
  <c r="BB780" i="1"/>
  <c r="BB781" i="1"/>
  <c r="BB782" i="1"/>
  <c r="BB783" i="1"/>
  <c r="BB784" i="1"/>
  <c r="BB785" i="1"/>
  <c r="BB786" i="1"/>
  <c r="BB787" i="1"/>
  <c r="BB788" i="1"/>
  <c r="BB789" i="1"/>
  <c r="BB790" i="1"/>
  <c r="BB791" i="1"/>
  <c r="BB792" i="1"/>
  <c r="BB793" i="1"/>
  <c r="BB794" i="1"/>
  <c r="BB795" i="1"/>
  <c r="BB796" i="1"/>
  <c r="BB797" i="1"/>
  <c r="BB798" i="1"/>
  <c r="BB799" i="1"/>
  <c r="BB800" i="1"/>
  <c r="BB801" i="1"/>
  <c r="BB802" i="1"/>
  <c r="BB803" i="1"/>
  <c r="BB804" i="1"/>
  <c r="BB805" i="1"/>
  <c r="BB806" i="1"/>
  <c r="BB807" i="1"/>
  <c r="BB808" i="1"/>
  <c r="BB809" i="1"/>
  <c r="BB810" i="1"/>
  <c r="BB811" i="1"/>
  <c r="BB812" i="1"/>
  <c r="BB813" i="1"/>
  <c r="BB814" i="1"/>
  <c r="BB815" i="1"/>
  <c r="BB816" i="1"/>
  <c r="BB817" i="1"/>
  <c r="BB818" i="1"/>
  <c r="BB819" i="1"/>
  <c r="BB820" i="1"/>
  <c r="BB821" i="1"/>
  <c r="BB822" i="1"/>
  <c r="BB823" i="1"/>
  <c r="BB824" i="1"/>
  <c r="BB825" i="1"/>
  <c r="BB826" i="1"/>
  <c r="BB827" i="1"/>
  <c r="BB828" i="1"/>
  <c r="BB829" i="1"/>
  <c r="BB830" i="1"/>
  <c r="BB831" i="1"/>
  <c r="BB832" i="1"/>
  <c r="BB833" i="1"/>
  <c r="BB834" i="1"/>
  <c r="BB835" i="1"/>
  <c r="BB836" i="1"/>
  <c r="BB837" i="1"/>
  <c r="BB838" i="1"/>
  <c r="BB839" i="1"/>
  <c r="BB840" i="1"/>
  <c r="BB841" i="1"/>
  <c r="BB842" i="1"/>
  <c r="BB843" i="1"/>
  <c r="BB844" i="1"/>
  <c r="BB845" i="1"/>
  <c r="BB846" i="1"/>
  <c r="BB847" i="1"/>
  <c r="BB848" i="1"/>
  <c r="BB849" i="1"/>
  <c r="BB850" i="1"/>
  <c r="BB851" i="1"/>
  <c r="BB852" i="1"/>
  <c r="BB853" i="1"/>
  <c r="BB854" i="1"/>
  <c r="BB855" i="1"/>
  <c r="BB856" i="1"/>
  <c r="BB857" i="1"/>
  <c r="BB858" i="1"/>
  <c r="BB859" i="1"/>
  <c r="BB860" i="1"/>
  <c r="BB861" i="1"/>
  <c r="BB862" i="1"/>
  <c r="BB863" i="1"/>
  <c r="BB864" i="1"/>
  <c r="BB865" i="1"/>
  <c r="BB866" i="1"/>
  <c r="BB867" i="1"/>
  <c r="BB868" i="1"/>
  <c r="BB869" i="1"/>
  <c r="BB870" i="1"/>
  <c r="BB871" i="1"/>
  <c r="BB872" i="1"/>
  <c r="BB873" i="1"/>
  <c r="BB874" i="1"/>
  <c r="BB875" i="1"/>
  <c r="BB876" i="1"/>
  <c r="BB877" i="1"/>
  <c r="BB878" i="1"/>
  <c r="BB879" i="1"/>
  <c r="BB880" i="1"/>
  <c r="BB881" i="1"/>
  <c r="BB882" i="1"/>
  <c r="BB883" i="1"/>
  <c r="BB884" i="1"/>
  <c r="BB885" i="1"/>
  <c r="BB886" i="1"/>
  <c r="BB887" i="1"/>
  <c r="BB888" i="1"/>
  <c r="BB889" i="1"/>
  <c r="BB890" i="1"/>
  <c r="BB891" i="1"/>
  <c r="BB892" i="1"/>
  <c r="BB893" i="1"/>
  <c r="BB894" i="1"/>
  <c r="BB895" i="1"/>
  <c r="BB896" i="1"/>
  <c r="BB897" i="1"/>
  <c r="BB898" i="1"/>
  <c r="BB899" i="1"/>
  <c r="BB900" i="1"/>
  <c r="BB901" i="1"/>
  <c r="BB902" i="1"/>
  <c r="BB903" i="1"/>
  <c r="BB904" i="1"/>
  <c r="BB905" i="1"/>
  <c r="BB906" i="1"/>
  <c r="BB907" i="1"/>
  <c r="BB908" i="1"/>
  <c r="BB909" i="1"/>
  <c r="BB910" i="1"/>
  <c r="BB911" i="1"/>
  <c r="BB912" i="1"/>
  <c r="BB913" i="1"/>
  <c r="BB914" i="1"/>
  <c r="BB915" i="1"/>
  <c r="BB916" i="1"/>
  <c r="BB917" i="1"/>
  <c r="BB918" i="1"/>
  <c r="BB919" i="1"/>
  <c r="BB920" i="1"/>
  <c r="BB921" i="1"/>
  <c r="BB922" i="1"/>
  <c r="BB923" i="1"/>
  <c r="BB924" i="1"/>
  <c r="BB925" i="1"/>
  <c r="BB926" i="1"/>
  <c r="BB927" i="1"/>
  <c r="BB928" i="1"/>
  <c r="BB929" i="1"/>
  <c r="BB930" i="1"/>
  <c r="BB931" i="1"/>
  <c r="BB932" i="1"/>
  <c r="BB933" i="1"/>
  <c r="BB934" i="1"/>
  <c r="BB935" i="1"/>
  <c r="BB936" i="1"/>
  <c r="BB937" i="1"/>
  <c r="BB938" i="1"/>
  <c r="BB939" i="1"/>
  <c r="BB940" i="1"/>
  <c r="BB941" i="1"/>
  <c r="BB942" i="1"/>
  <c r="BB943" i="1"/>
  <c r="BB944" i="1"/>
  <c r="BB945" i="1"/>
  <c r="BB946" i="1"/>
  <c r="BB947" i="1"/>
  <c r="BB948" i="1"/>
  <c r="BB949" i="1"/>
  <c r="BB950" i="1"/>
  <c r="BB951" i="1"/>
  <c r="BB952" i="1"/>
  <c r="BB953" i="1"/>
  <c r="BB954" i="1"/>
  <c r="BB955" i="1"/>
  <c r="BB956" i="1"/>
  <c r="BB957" i="1"/>
  <c r="BB958" i="1"/>
  <c r="BB959" i="1"/>
  <c r="BB960" i="1"/>
  <c r="BB961" i="1"/>
  <c r="BB962" i="1"/>
  <c r="BB963" i="1"/>
  <c r="BB964" i="1"/>
  <c r="BB965" i="1"/>
  <c r="BB966" i="1"/>
  <c r="BB967" i="1"/>
  <c r="BB968" i="1"/>
  <c r="BB969" i="1"/>
  <c r="BB970" i="1"/>
  <c r="BB971" i="1"/>
  <c r="BB972" i="1"/>
  <c r="BB973" i="1"/>
  <c r="BB974" i="1"/>
  <c r="BB975" i="1"/>
  <c r="BB976" i="1"/>
  <c r="BB977" i="1"/>
  <c r="BB978" i="1"/>
  <c r="BB979" i="1"/>
  <c r="BB980" i="1"/>
  <c r="BB981" i="1"/>
  <c r="BB982" i="1"/>
  <c r="BB983" i="1"/>
  <c r="BB984" i="1"/>
  <c r="BB985" i="1"/>
  <c r="BB986" i="1"/>
  <c r="BB987" i="1"/>
  <c r="BB988" i="1"/>
  <c r="BB989" i="1"/>
  <c r="BB990" i="1"/>
  <c r="BB991" i="1"/>
  <c r="BB992" i="1"/>
  <c r="BB993" i="1"/>
  <c r="BB994" i="1"/>
  <c r="BB995" i="1"/>
  <c r="BB996" i="1"/>
  <c r="BB997" i="1"/>
  <c r="BB998" i="1"/>
  <c r="BB999" i="1"/>
  <c r="BB1000" i="1"/>
  <c r="BB1001" i="1"/>
  <c r="BB1002" i="1"/>
  <c r="BB1003" i="1"/>
  <c r="BB1004" i="1"/>
  <c r="BB1005" i="1"/>
  <c r="BB1006" i="1"/>
  <c r="BB1007" i="1"/>
  <c r="BB1008" i="1"/>
  <c r="BB1009" i="1"/>
  <c r="BB1010" i="1"/>
  <c r="BB1011" i="1"/>
  <c r="BB1012" i="1"/>
  <c r="BB1013" i="1"/>
  <c r="BB1014" i="1"/>
  <c r="BB1015" i="1"/>
  <c r="BB1016" i="1"/>
  <c r="BB1017" i="1"/>
  <c r="BB1018" i="1"/>
  <c r="BB1019" i="1"/>
  <c r="BB1020" i="1"/>
  <c r="BB1021" i="1"/>
  <c r="BB1022" i="1"/>
  <c r="BB1023" i="1"/>
  <c r="BB1024" i="1"/>
  <c r="BB1025" i="1"/>
  <c r="BB1026" i="1"/>
  <c r="BB1027" i="1"/>
  <c r="BB1028" i="1"/>
  <c r="BB1029" i="1"/>
  <c r="BB1030" i="1"/>
  <c r="BB1031" i="1"/>
  <c r="BB1032" i="1"/>
  <c r="BB1033" i="1"/>
  <c r="BB1034" i="1"/>
  <c r="BB1035" i="1"/>
  <c r="BB1036" i="1"/>
  <c r="BB1037" i="1"/>
  <c r="BB1038" i="1"/>
  <c r="BB1039" i="1"/>
  <c r="BB1040" i="1"/>
  <c r="BB1041" i="1"/>
  <c r="BB1042" i="1"/>
  <c r="BB1043" i="1"/>
  <c r="BB1044" i="1"/>
  <c r="BB1045" i="1"/>
  <c r="BB1046" i="1"/>
  <c r="BB1047" i="1"/>
  <c r="BB1048" i="1"/>
  <c r="BB1049" i="1"/>
  <c r="BB1050" i="1"/>
  <c r="BB1051" i="1"/>
  <c r="BB1052" i="1"/>
  <c r="BB1053" i="1"/>
  <c r="BB1054" i="1"/>
  <c r="BB1055" i="1"/>
  <c r="BB1056" i="1"/>
  <c r="BB1057" i="1"/>
  <c r="BB1058" i="1"/>
  <c r="BB1059" i="1"/>
  <c r="BB1060" i="1"/>
  <c r="BB1061" i="1"/>
  <c r="BB1062" i="1"/>
  <c r="BB1063" i="1"/>
  <c r="BB1064" i="1"/>
  <c r="BB1065" i="1"/>
  <c r="BB1066" i="1"/>
  <c r="BB1067" i="1"/>
  <c r="BB1068" i="1"/>
  <c r="BB1069" i="1"/>
  <c r="BB1070" i="1"/>
  <c r="BB1071" i="1"/>
  <c r="BB1072" i="1"/>
  <c r="BB1073" i="1"/>
  <c r="BB1074" i="1"/>
  <c r="BB1075" i="1"/>
  <c r="BB1076" i="1"/>
  <c r="BB1077" i="1"/>
  <c r="BB1078" i="1"/>
  <c r="BB1079" i="1"/>
  <c r="BB1080" i="1"/>
  <c r="BB1081" i="1"/>
  <c r="BB1082" i="1"/>
  <c r="BB1083" i="1"/>
  <c r="BB1084" i="1"/>
  <c r="BB1085" i="1"/>
  <c r="BB1086" i="1"/>
  <c r="BB1087" i="1"/>
  <c r="BB1088" i="1"/>
  <c r="BB1089" i="1"/>
  <c r="BB1090" i="1"/>
  <c r="BB1091" i="1"/>
  <c r="BB1092" i="1"/>
  <c r="BB1093" i="1"/>
  <c r="BB1094" i="1"/>
  <c r="BB1095" i="1"/>
  <c r="BB1096" i="1"/>
  <c r="BB1097" i="1"/>
  <c r="BB1098" i="1"/>
  <c r="BB1099" i="1"/>
  <c r="BB1100" i="1"/>
  <c r="BB1101" i="1"/>
  <c r="BB1102" i="1"/>
  <c r="BB1103" i="1"/>
  <c r="BB1104" i="1"/>
  <c r="BB1105" i="1"/>
  <c r="BB1106" i="1"/>
  <c r="BB1107" i="1"/>
  <c r="BB1108" i="1"/>
  <c r="BB1109" i="1"/>
  <c r="BB1110" i="1"/>
  <c r="BB1111" i="1"/>
  <c r="BB1112" i="1"/>
  <c r="BB1113" i="1"/>
  <c r="BB1114" i="1"/>
  <c r="BB1115" i="1"/>
  <c r="BB1116" i="1"/>
  <c r="BB1117" i="1"/>
  <c r="BB1118" i="1"/>
  <c r="BB1119" i="1"/>
  <c r="BB1120" i="1"/>
  <c r="BB1121" i="1"/>
  <c r="BB1122" i="1"/>
  <c r="BB1123" i="1"/>
  <c r="BB1124" i="1"/>
  <c r="BB1125" i="1"/>
  <c r="BB1126" i="1"/>
  <c r="BB1127" i="1"/>
  <c r="BB1128" i="1"/>
  <c r="BB1129" i="1"/>
  <c r="BB1130" i="1"/>
  <c r="BB1131" i="1"/>
  <c r="BB1132" i="1"/>
  <c r="BB1133" i="1"/>
  <c r="BB1134" i="1"/>
  <c r="BB1135" i="1"/>
  <c r="BB1136" i="1"/>
  <c r="BB1137" i="1"/>
  <c r="BB1138" i="1"/>
  <c r="BB1139" i="1"/>
  <c r="BB1140" i="1"/>
  <c r="BB1141" i="1"/>
  <c r="BB1142" i="1"/>
  <c r="BB1143" i="1"/>
  <c r="BB1144" i="1"/>
  <c r="BB1145" i="1"/>
  <c r="BB1146" i="1"/>
  <c r="BB1147" i="1"/>
  <c r="BB1148" i="1"/>
  <c r="BB1149" i="1"/>
  <c r="BB1150" i="1"/>
  <c r="BB1151" i="1"/>
  <c r="BB1152" i="1"/>
  <c r="BB1153" i="1"/>
  <c r="BB1154" i="1"/>
  <c r="BB1155" i="1"/>
  <c r="BB1156" i="1"/>
  <c r="BB1157" i="1"/>
  <c r="BB1158" i="1"/>
  <c r="BB1159" i="1"/>
  <c r="BB1160" i="1"/>
  <c r="BB1161" i="1"/>
  <c r="BB1162" i="1"/>
  <c r="BB1163" i="1"/>
  <c r="BB1164" i="1"/>
  <c r="BB1165" i="1"/>
  <c r="BB1166" i="1"/>
  <c r="BB1167" i="1"/>
  <c r="BB1168" i="1"/>
  <c r="BB1169" i="1"/>
  <c r="BB1170" i="1"/>
  <c r="BB1171" i="1"/>
  <c r="BB1172" i="1"/>
  <c r="BB1173" i="1"/>
  <c r="BB1174" i="1"/>
  <c r="BB1175" i="1"/>
  <c r="BB1176" i="1"/>
  <c r="BB1177" i="1"/>
  <c r="BB1178" i="1"/>
  <c r="BB1179" i="1"/>
  <c r="BB1180" i="1"/>
  <c r="BB1181" i="1"/>
  <c r="BB1182" i="1"/>
  <c r="BB1183" i="1"/>
  <c r="BB1184" i="1"/>
  <c r="BB1185" i="1"/>
  <c r="BB1186" i="1"/>
  <c r="BB1187" i="1"/>
  <c r="BB1188" i="1"/>
  <c r="BB1189" i="1"/>
  <c r="BB1190" i="1"/>
  <c r="BB1191" i="1"/>
  <c r="BB1192" i="1"/>
  <c r="BB1193" i="1"/>
  <c r="BB1194" i="1"/>
  <c r="BB1195" i="1"/>
  <c r="BB1196" i="1"/>
  <c r="BB1197" i="1"/>
  <c r="BB1198" i="1"/>
  <c r="BB1199" i="1"/>
  <c r="BB1200" i="1"/>
  <c r="BB1201" i="1"/>
  <c r="BB1202" i="1"/>
  <c r="BB1203" i="1"/>
  <c r="BB1204" i="1"/>
  <c r="BB1205" i="1"/>
  <c r="BB1206" i="1"/>
  <c r="BB1207" i="1"/>
  <c r="BB1208" i="1"/>
  <c r="BB1209" i="1"/>
  <c r="BB1210" i="1"/>
  <c r="BB1211" i="1"/>
  <c r="BB1212" i="1"/>
  <c r="BB1213" i="1"/>
  <c r="BB1214" i="1"/>
  <c r="BB1215" i="1"/>
  <c r="BB1216" i="1"/>
  <c r="BB1217" i="1"/>
  <c r="BB1218" i="1"/>
  <c r="BB1219" i="1"/>
  <c r="BB1220" i="1"/>
  <c r="BB1221" i="1"/>
  <c r="BB1222" i="1"/>
  <c r="BB1223" i="1"/>
  <c r="BB1224" i="1"/>
  <c r="BB1225" i="1"/>
  <c r="BB1226" i="1"/>
  <c r="BB1227" i="1"/>
  <c r="BB1228" i="1"/>
  <c r="BB1229" i="1"/>
  <c r="BB1230" i="1"/>
  <c r="BB1231" i="1"/>
  <c r="BB1232" i="1"/>
  <c r="BB1233" i="1"/>
  <c r="BB1234" i="1"/>
  <c r="BB1235" i="1"/>
  <c r="BB1236" i="1"/>
  <c r="BB1237" i="1"/>
  <c r="BB1238" i="1"/>
  <c r="BB1239" i="1"/>
  <c r="BB1240" i="1"/>
  <c r="BB1241" i="1"/>
  <c r="BB1242" i="1"/>
  <c r="BB1243" i="1"/>
  <c r="BB1244" i="1"/>
  <c r="BB1245" i="1"/>
  <c r="BB1246" i="1"/>
  <c r="BB1247" i="1"/>
  <c r="BB1248" i="1"/>
  <c r="BB1249" i="1"/>
  <c r="BB1250" i="1"/>
  <c r="BB1251" i="1"/>
  <c r="BB1252" i="1"/>
  <c r="BB1253" i="1"/>
  <c r="BB1254" i="1"/>
  <c r="BB1255" i="1"/>
  <c r="BB1256" i="1"/>
  <c r="BB1257" i="1"/>
  <c r="BB1258" i="1"/>
  <c r="BB1259" i="1"/>
  <c r="BB1260" i="1"/>
  <c r="BB1261" i="1"/>
  <c r="BB1262" i="1"/>
  <c r="BB1263" i="1"/>
  <c r="BB1264" i="1"/>
  <c r="BB1265" i="1"/>
  <c r="BB1266" i="1"/>
  <c r="BB1267" i="1"/>
  <c r="BB1268" i="1"/>
  <c r="BB1269" i="1"/>
  <c r="BB1270" i="1"/>
  <c r="BB1271" i="1"/>
  <c r="BB1272" i="1"/>
  <c r="BB1273" i="1"/>
  <c r="BB1274" i="1"/>
  <c r="BB1275" i="1"/>
  <c r="BB1276" i="1"/>
  <c r="BB1277" i="1"/>
  <c r="BB1278" i="1"/>
  <c r="BB1279" i="1"/>
  <c r="BB1280" i="1"/>
  <c r="BB1281" i="1"/>
  <c r="BB1282" i="1"/>
  <c r="BB1283" i="1"/>
  <c r="BB1284" i="1"/>
  <c r="BB1285" i="1"/>
  <c r="BB1286" i="1"/>
  <c r="BB1287" i="1"/>
  <c r="BB1288" i="1"/>
  <c r="BB1289" i="1"/>
  <c r="BB1290" i="1"/>
  <c r="BB1291" i="1"/>
  <c r="BB1292" i="1"/>
  <c r="BB1293" i="1"/>
  <c r="BB1294" i="1"/>
  <c r="BB1295" i="1"/>
  <c r="BB1296" i="1"/>
  <c r="BB1297" i="1"/>
  <c r="BB1298" i="1"/>
  <c r="BB1299" i="1"/>
  <c r="BB1300" i="1"/>
  <c r="BB1301" i="1"/>
  <c r="BB1302" i="1"/>
  <c r="BB1303" i="1"/>
  <c r="BB1304" i="1"/>
  <c r="BB1305" i="1"/>
  <c r="BB1306" i="1"/>
  <c r="BB1307" i="1"/>
  <c r="BB1308" i="1"/>
  <c r="BB1309" i="1"/>
  <c r="BB1310" i="1"/>
  <c r="BB1311" i="1"/>
  <c r="BB1312" i="1"/>
  <c r="BB1313" i="1"/>
  <c r="BB1314" i="1"/>
  <c r="BB1315" i="1"/>
  <c r="BB1316" i="1"/>
  <c r="BB1317" i="1"/>
  <c r="BB1318" i="1"/>
  <c r="BB1319" i="1"/>
  <c r="BB1320" i="1"/>
  <c r="BB1321" i="1"/>
  <c r="BB1322" i="1"/>
  <c r="BB1323" i="1"/>
  <c r="BB1324" i="1"/>
  <c r="BB1325" i="1"/>
  <c r="BB1326" i="1"/>
  <c r="BB1327" i="1"/>
  <c r="BB1328" i="1"/>
  <c r="BB1329" i="1"/>
  <c r="BB1330" i="1"/>
  <c r="BB1331" i="1"/>
  <c r="BB1332" i="1"/>
  <c r="BB1333" i="1"/>
  <c r="BB1334" i="1"/>
  <c r="BB1335" i="1"/>
  <c r="BB1336" i="1"/>
  <c r="BB1337" i="1"/>
  <c r="BB1338" i="1"/>
  <c r="BB1339" i="1"/>
  <c r="BB1340" i="1"/>
  <c r="BB1341" i="1"/>
  <c r="BB1342" i="1"/>
  <c r="BB1343" i="1"/>
  <c r="BB1344" i="1"/>
  <c r="BB1345" i="1"/>
  <c r="BB1346" i="1"/>
  <c r="BB1347" i="1"/>
  <c r="BB1348" i="1"/>
  <c r="BB1349" i="1"/>
  <c r="BB1350" i="1"/>
  <c r="BB1351" i="1"/>
  <c r="BB1352" i="1"/>
  <c r="BB1353" i="1"/>
  <c r="BB1354" i="1"/>
  <c r="BB1355" i="1"/>
  <c r="BB1356" i="1"/>
  <c r="BB1357" i="1"/>
  <c r="BB1358" i="1"/>
  <c r="BB1359" i="1"/>
  <c r="BB1360" i="1"/>
  <c r="BB1361" i="1"/>
  <c r="BB1362" i="1"/>
  <c r="BB1363" i="1"/>
  <c r="BB1364" i="1"/>
  <c r="BB1365" i="1"/>
  <c r="BB1366" i="1"/>
  <c r="BB1367" i="1"/>
  <c r="BB1368" i="1"/>
  <c r="BB1369" i="1"/>
  <c r="BB1370" i="1"/>
  <c r="BB1371" i="1"/>
  <c r="BB1372" i="1"/>
  <c r="BB1373" i="1"/>
  <c r="BB1374" i="1"/>
  <c r="BB1375" i="1"/>
  <c r="BB1376" i="1"/>
  <c r="BB1377" i="1"/>
  <c r="BB1378" i="1"/>
  <c r="BB1379" i="1"/>
  <c r="BB1380" i="1"/>
  <c r="BB1381" i="1"/>
  <c r="BB1382" i="1"/>
  <c r="BB1383" i="1"/>
  <c r="BB1384" i="1"/>
  <c r="BB1385" i="1"/>
  <c r="BB1386" i="1"/>
  <c r="BB1387" i="1"/>
  <c r="BB1388" i="1"/>
  <c r="BB1389" i="1"/>
  <c r="BB1390" i="1"/>
  <c r="BB1391" i="1"/>
  <c r="BB1392" i="1"/>
  <c r="BB1393" i="1"/>
  <c r="BB1394" i="1"/>
  <c r="BB1395" i="1"/>
  <c r="BB1396" i="1"/>
  <c r="BB1397" i="1"/>
  <c r="BB1398" i="1"/>
  <c r="BB1399" i="1"/>
  <c r="BB1400" i="1"/>
  <c r="BB1401" i="1"/>
  <c r="BB1402" i="1"/>
  <c r="BB1403" i="1"/>
  <c r="BB1404" i="1"/>
  <c r="BB1405" i="1"/>
  <c r="BB1406" i="1"/>
  <c r="BB1407" i="1"/>
  <c r="BB1408" i="1"/>
  <c r="BB1409" i="1"/>
  <c r="BB1410" i="1"/>
  <c r="BB1411" i="1"/>
  <c r="BB1412" i="1"/>
  <c r="BB1413" i="1"/>
  <c r="BB1414" i="1"/>
  <c r="BB1415" i="1"/>
  <c r="BB1416" i="1"/>
  <c r="BB1417" i="1"/>
  <c r="BB1418" i="1"/>
  <c r="BB1419" i="1"/>
  <c r="BB1420" i="1"/>
  <c r="BB1421" i="1"/>
  <c r="BB1422" i="1"/>
  <c r="BB1423" i="1"/>
  <c r="BB1424" i="1"/>
  <c r="BB1425" i="1"/>
  <c r="BB1426" i="1"/>
  <c r="BB1427" i="1"/>
  <c r="BB1428" i="1"/>
  <c r="BB1429" i="1"/>
  <c r="BB1430" i="1"/>
  <c r="BB1431" i="1"/>
  <c r="BB1432" i="1"/>
  <c r="BB1433" i="1"/>
  <c r="BB1434" i="1"/>
  <c r="BB1435" i="1"/>
  <c r="BB1436" i="1"/>
  <c r="BB1437" i="1"/>
  <c r="BB1438" i="1"/>
  <c r="BB1439" i="1"/>
  <c r="BB1440" i="1"/>
  <c r="BB1441" i="1"/>
  <c r="BB1442" i="1"/>
  <c r="BB1443" i="1"/>
  <c r="BB1444" i="1"/>
  <c r="BB1445" i="1"/>
  <c r="BB1446" i="1"/>
  <c r="BB1447" i="1"/>
  <c r="BB1448" i="1"/>
  <c r="BB1449" i="1"/>
  <c r="BB1450" i="1"/>
  <c r="BB1451" i="1"/>
  <c r="BB1452" i="1"/>
  <c r="BB1453" i="1"/>
  <c r="BB1454" i="1"/>
  <c r="BB1455" i="1"/>
  <c r="BB1456" i="1"/>
  <c r="BB1457" i="1"/>
  <c r="BB1458" i="1"/>
  <c r="BB1459" i="1"/>
  <c r="BB1460" i="1"/>
  <c r="BB1461" i="1"/>
  <c r="BB1462" i="1"/>
  <c r="BB1463" i="1"/>
  <c r="BB1464" i="1"/>
  <c r="BB1465" i="1"/>
  <c r="BB1466" i="1"/>
  <c r="BB1467" i="1"/>
  <c r="BB1468" i="1"/>
  <c r="BB1469" i="1"/>
  <c r="BB1470" i="1"/>
  <c r="BB1471" i="1"/>
  <c r="BB1472" i="1"/>
  <c r="BB1473" i="1"/>
  <c r="BB1474" i="1"/>
  <c r="BB1475" i="1"/>
  <c r="BB1476" i="1"/>
  <c r="BB1477" i="1"/>
  <c r="BB1478" i="1"/>
  <c r="BB1479" i="1"/>
  <c r="BB1480" i="1"/>
  <c r="BB1481" i="1"/>
  <c r="BB1482" i="1"/>
  <c r="BB1483" i="1"/>
  <c r="BB1484" i="1"/>
  <c r="BB1485" i="1"/>
  <c r="BB1486" i="1"/>
  <c r="BB1487" i="1"/>
  <c r="BB1488" i="1"/>
  <c r="BB1489" i="1"/>
  <c r="BB1490" i="1"/>
  <c r="BB1491" i="1"/>
  <c r="BB1492" i="1"/>
  <c r="BB1493" i="1"/>
  <c r="BB1494" i="1"/>
  <c r="BB1495" i="1"/>
  <c r="BB1496" i="1"/>
  <c r="BB1497" i="1"/>
  <c r="BB1498" i="1"/>
  <c r="BB1499" i="1"/>
  <c r="BB1500" i="1"/>
  <c r="BB1501" i="1"/>
  <c r="BB1502" i="1"/>
  <c r="BB1503" i="1"/>
  <c r="BB1504" i="1"/>
  <c r="BB1505" i="1"/>
  <c r="BB1506" i="1"/>
  <c r="BB1507" i="1"/>
  <c r="BB1508" i="1"/>
  <c r="BB1509" i="1"/>
  <c r="BB1510" i="1"/>
  <c r="BB1511" i="1"/>
  <c r="BB1512" i="1"/>
  <c r="BB1513" i="1"/>
  <c r="BB1514" i="1"/>
  <c r="BB1515" i="1"/>
  <c r="BB1516" i="1"/>
  <c r="BB1517" i="1"/>
  <c r="BB1518" i="1"/>
  <c r="BB1519" i="1"/>
  <c r="BB1520" i="1"/>
  <c r="BB1521" i="1"/>
  <c r="BB1522" i="1"/>
  <c r="BB1523" i="1"/>
  <c r="BB1524" i="1"/>
  <c r="BB1525" i="1"/>
  <c r="BB1526" i="1"/>
  <c r="BB1527" i="1"/>
  <c r="BB1528" i="1"/>
  <c r="BB1529" i="1"/>
  <c r="BB1530" i="1"/>
  <c r="BB1531" i="1"/>
  <c r="BB1532" i="1"/>
  <c r="BB1533" i="1"/>
  <c r="BB1534" i="1"/>
  <c r="BB1535" i="1"/>
  <c r="BB1536" i="1"/>
  <c r="BB1537" i="1"/>
  <c r="BB1538" i="1"/>
  <c r="BB1539" i="1"/>
  <c r="BB1540" i="1"/>
  <c r="BB1541" i="1"/>
  <c r="BB1542" i="1"/>
  <c r="BB1543" i="1"/>
  <c r="BB1544" i="1"/>
  <c r="BB1545" i="1"/>
  <c r="BB1546" i="1"/>
  <c r="BB1547" i="1"/>
  <c r="BB1548" i="1"/>
  <c r="BB1549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BA167" i="1"/>
  <c r="BA168" i="1"/>
  <c r="BA169" i="1"/>
  <c r="BA170" i="1"/>
  <c r="BA171" i="1"/>
  <c r="BA172" i="1"/>
  <c r="BA173" i="1"/>
  <c r="BA174" i="1"/>
  <c r="BA175" i="1"/>
  <c r="BA176" i="1"/>
  <c r="BA177" i="1"/>
  <c r="BA178" i="1"/>
  <c r="BA179" i="1"/>
  <c r="BA180" i="1"/>
  <c r="BA181" i="1"/>
  <c r="BA182" i="1"/>
  <c r="BA183" i="1"/>
  <c r="BA184" i="1"/>
  <c r="BA185" i="1"/>
  <c r="BA186" i="1"/>
  <c r="BA187" i="1"/>
  <c r="BA188" i="1"/>
  <c r="BA189" i="1"/>
  <c r="BA190" i="1"/>
  <c r="BA191" i="1"/>
  <c r="BA192" i="1"/>
  <c r="BA193" i="1"/>
  <c r="BA194" i="1"/>
  <c r="BA195" i="1"/>
  <c r="BA196" i="1"/>
  <c r="BA197" i="1"/>
  <c r="BA198" i="1"/>
  <c r="BA199" i="1"/>
  <c r="BA200" i="1"/>
  <c r="BA201" i="1"/>
  <c r="BA202" i="1"/>
  <c r="BA203" i="1"/>
  <c r="BA204" i="1"/>
  <c r="BA205" i="1"/>
  <c r="BA206" i="1"/>
  <c r="BA207" i="1"/>
  <c r="BA208" i="1"/>
  <c r="BA209" i="1"/>
  <c r="BA210" i="1"/>
  <c r="BA211" i="1"/>
  <c r="BA212" i="1"/>
  <c r="BA213" i="1"/>
  <c r="BA214" i="1"/>
  <c r="BA215" i="1"/>
  <c r="BA216" i="1"/>
  <c r="BA217" i="1"/>
  <c r="BA218" i="1"/>
  <c r="BA219" i="1"/>
  <c r="BA220" i="1"/>
  <c r="BA221" i="1"/>
  <c r="BA222" i="1"/>
  <c r="BA223" i="1"/>
  <c r="BA224" i="1"/>
  <c r="BA225" i="1"/>
  <c r="BA226" i="1"/>
  <c r="BA227" i="1"/>
  <c r="BA228" i="1"/>
  <c r="BA229" i="1"/>
  <c r="BA230" i="1"/>
  <c r="BA231" i="1"/>
  <c r="BA232" i="1"/>
  <c r="BA233" i="1"/>
  <c r="BA234" i="1"/>
  <c r="BA235" i="1"/>
  <c r="BA236" i="1"/>
  <c r="BA237" i="1"/>
  <c r="BA238" i="1"/>
  <c r="BA239" i="1"/>
  <c r="BA240" i="1"/>
  <c r="BA241" i="1"/>
  <c r="BA242" i="1"/>
  <c r="BA243" i="1"/>
  <c r="BA244" i="1"/>
  <c r="BA245" i="1"/>
  <c r="BA246" i="1"/>
  <c r="BA247" i="1"/>
  <c r="BA248" i="1"/>
  <c r="BA249" i="1"/>
  <c r="BA250" i="1"/>
  <c r="BA251" i="1"/>
  <c r="BA252" i="1"/>
  <c r="BA253" i="1"/>
  <c r="BA254" i="1"/>
  <c r="BA255" i="1"/>
  <c r="BA256" i="1"/>
  <c r="BA257" i="1"/>
  <c r="BA258" i="1"/>
  <c r="BA259" i="1"/>
  <c r="BA260" i="1"/>
  <c r="BA261" i="1"/>
  <c r="BA262" i="1"/>
  <c r="BA263" i="1"/>
  <c r="BA264" i="1"/>
  <c r="BA265" i="1"/>
  <c r="BA266" i="1"/>
  <c r="BA267" i="1"/>
  <c r="BA268" i="1"/>
  <c r="BA269" i="1"/>
  <c r="BA270" i="1"/>
  <c r="BA271" i="1"/>
  <c r="BA272" i="1"/>
  <c r="BA273" i="1"/>
  <c r="BA274" i="1"/>
  <c r="BA275" i="1"/>
  <c r="BA276" i="1"/>
  <c r="BA277" i="1"/>
  <c r="BA278" i="1"/>
  <c r="BA279" i="1"/>
  <c r="BA280" i="1"/>
  <c r="BA281" i="1"/>
  <c r="BA282" i="1"/>
  <c r="BA283" i="1"/>
  <c r="BA284" i="1"/>
  <c r="BA285" i="1"/>
  <c r="BA286" i="1"/>
  <c r="BA287" i="1"/>
  <c r="BA288" i="1"/>
  <c r="BA289" i="1"/>
  <c r="BA290" i="1"/>
  <c r="BA291" i="1"/>
  <c r="BA292" i="1"/>
  <c r="BA293" i="1"/>
  <c r="BA294" i="1"/>
  <c r="BA295" i="1"/>
  <c r="BA296" i="1"/>
  <c r="BA297" i="1"/>
  <c r="BA298" i="1"/>
  <c r="BA299" i="1"/>
  <c r="BA300" i="1"/>
  <c r="BA301" i="1"/>
  <c r="BA302" i="1"/>
  <c r="BA303" i="1"/>
  <c r="BA304" i="1"/>
  <c r="BA305" i="1"/>
  <c r="BA306" i="1"/>
  <c r="BA307" i="1"/>
  <c r="BA308" i="1"/>
  <c r="BA309" i="1"/>
  <c r="BA310" i="1"/>
  <c r="BA311" i="1"/>
  <c r="BA312" i="1"/>
  <c r="BA313" i="1"/>
  <c r="BA314" i="1"/>
  <c r="BA315" i="1"/>
  <c r="BA316" i="1"/>
  <c r="BA317" i="1"/>
  <c r="BA318" i="1"/>
  <c r="BA319" i="1"/>
  <c r="BA320" i="1"/>
  <c r="BA321" i="1"/>
  <c r="BA322" i="1"/>
  <c r="BA323" i="1"/>
  <c r="BA324" i="1"/>
  <c r="BA325" i="1"/>
  <c r="BA326" i="1"/>
  <c r="BA327" i="1"/>
  <c r="BA328" i="1"/>
  <c r="BA329" i="1"/>
  <c r="BA330" i="1"/>
  <c r="BA331" i="1"/>
  <c r="BA332" i="1"/>
  <c r="BA333" i="1"/>
  <c r="BA334" i="1"/>
  <c r="BA335" i="1"/>
  <c r="BA336" i="1"/>
  <c r="BA337" i="1"/>
  <c r="BA338" i="1"/>
  <c r="BA339" i="1"/>
  <c r="BA340" i="1"/>
  <c r="BA341" i="1"/>
  <c r="BA342" i="1"/>
  <c r="BA343" i="1"/>
  <c r="BA344" i="1"/>
  <c r="BA345" i="1"/>
  <c r="BA346" i="1"/>
  <c r="BA347" i="1"/>
  <c r="BA348" i="1"/>
  <c r="BA349" i="1"/>
  <c r="BA350" i="1"/>
  <c r="BA351" i="1"/>
  <c r="BA352" i="1"/>
  <c r="BA353" i="1"/>
  <c r="BA354" i="1"/>
  <c r="BA355" i="1"/>
  <c r="BA356" i="1"/>
  <c r="BA357" i="1"/>
  <c r="BA358" i="1"/>
  <c r="BA359" i="1"/>
  <c r="BA360" i="1"/>
  <c r="BA361" i="1"/>
  <c r="BA362" i="1"/>
  <c r="BA363" i="1"/>
  <c r="BA364" i="1"/>
  <c r="BA365" i="1"/>
  <c r="BA366" i="1"/>
  <c r="BA367" i="1"/>
  <c r="BA368" i="1"/>
  <c r="BA369" i="1"/>
  <c r="BA370" i="1"/>
  <c r="BA371" i="1"/>
  <c r="BA372" i="1"/>
  <c r="BA373" i="1"/>
  <c r="BA374" i="1"/>
  <c r="BA375" i="1"/>
  <c r="BA376" i="1"/>
  <c r="BA377" i="1"/>
  <c r="BA378" i="1"/>
  <c r="BA379" i="1"/>
  <c r="BA380" i="1"/>
  <c r="BA381" i="1"/>
  <c r="BA382" i="1"/>
  <c r="BA383" i="1"/>
  <c r="BA384" i="1"/>
  <c r="BA385" i="1"/>
  <c r="BA386" i="1"/>
  <c r="BA387" i="1"/>
  <c r="BA388" i="1"/>
  <c r="BA389" i="1"/>
  <c r="BA390" i="1"/>
  <c r="BA391" i="1"/>
  <c r="BA392" i="1"/>
  <c r="BA393" i="1"/>
  <c r="BA394" i="1"/>
  <c r="BA395" i="1"/>
  <c r="BA396" i="1"/>
  <c r="BA397" i="1"/>
  <c r="BA398" i="1"/>
  <c r="BA399" i="1"/>
  <c r="BA400" i="1"/>
  <c r="BA401" i="1"/>
  <c r="BA402" i="1"/>
  <c r="BA403" i="1"/>
  <c r="BA404" i="1"/>
  <c r="BA405" i="1"/>
  <c r="BA406" i="1"/>
  <c r="BA407" i="1"/>
  <c r="BA408" i="1"/>
  <c r="BA409" i="1"/>
  <c r="BA410" i="1"/>
  <c r="BA411" i="1"/>
  <c r="BA412" i="1"/>
  <c r="BA413" i="1"/>
  <c r="BA414" i="1"/>
  <c r="BA415" i="1"/>
  <c r="BA416" i="1"/>
  <c r="BA417" i="1"/>
  <c r="BA418" i="1"/>
  <c r="BA419" i="1"/>
  <c r="BA420" i="1"/>
  <c r="BA421" i="1"/>
  <c r="BA422" i="1"/>
  <c r="BA423" i="1"/>
  <c r="BA424" i="1"/>
  <c r="BA425" i="1"/>
  <c r="BA426" i="1"/>
  <c r="BA427" i="1"/>
  <c r="BA428" i="1"/>
  <c r="BA429" i="1"/>
  <c r="BA430" i="1"/>
  <c r="BA431" i="1"/>
  <c r="BA432" i="1"/>
  <c r="BA433" i="1"/>
  <c r="BA434" i="1"/>
  <c r="BA435" i="1"/>
  <c r="BA436" i="1"/>
  <c r="BA437" i="1"/>
  <c r="BA438" i="1"/>
  <c r="BA439" i="1"/>
  <c r="BA440" i="1"/>
  <c r="BA441" i="1"/>
  <c r="BA442" i="1"/>
  <c r="BA443" i="1"/>
  <c r="BA444" i="1"/>
  <c r="BA445" i="1"/>
  <c r="BA446" i="1"/>
  <c r="BA447" i="1"/>
  <c r="BA448" i="1"/>
  <c r="BA449" i="1"/>
  <c r="BA450" i="1"/>
  <c r="BA451" i="1"/>
  <c r="BA452" i="1"/>
  <c r="BA453" i="1"/>
  <c r="BA454" i="1"/>
  <c r="BA455" i="1"/>
  <c r="BA456" i="1"/>
  <c r="BA457" i="1"/>
  <c r="BA458" i="1"/>
  <c r="BA459" i="1"/>
  <c r="BA460" i="1"/>
  <c r="BA461" i="1"/>
  <c r="BA462" i="1"/>
  <c r="BA463" i="1"/>
  <c r="BA464" i="1"/>
  <c r="BA465" i="1"/>
  <c r="BA466" i="1"/>
  <c r="BA467" i="1"/>
  <c r="BA468" i="1"/>
  <c r="BA469" i="1"/>
  <c r="BA470" i="1"/>
  <c r="BA471" i="1"/>
  <c r="BA472" i="1"/>
  <c r="BA473" i="1"/>
  <c r="BA474" i="1"/>
  <c r="BA475" i="1"/>
  <c r="BA476" i="1"/>
  <c r="BA477" i="1"/>
  <c r="BA478" i="1"/>
  <c r="BA479" i="1"/>
  <c r="BA480" i="1"/>
  <c r="BA481" i="1"/>
  <c r="BA482" i="1"/>
  <c r="BA483" i="1"/>
  <c r="BA484" i="1"/>
  <c r="BA485" i="1"/>
  <c r="BA486" i="1"/>
  <c r="BA487" i="1"/>
  <c r="BA488" i="1"/>
  <c r="BA489" i="1"/>
  <c r="BA490" i="1"/>
  <c r="BA491" i="1"/>
  <c r="BA492" i="1"/>
  <c r="BA493" i="1"/>
  <c r="BA494" i="1"/>
  <c r="BA495" i="1"/>
  <c r="BA496" i="1"/>
  <c r="BA497" i="1"/>
  <c r="BA498" i="1"/>
  <c r="BA499" i="1"/>
  <c r="BA500" i="1"/>
  <c r="BA501" i="1"/>
  <c r="BA502" i="1"/>
  <c r="BA503" i="1"/>
  <c r="BA504" i="1"/>
  <c r="BA505" i="1"/>
  <c r="BA506" i="1"/>
  <c r="BA507" i="1"/>
  <c r="BA508" i="1"/>
  <c r="BA509" i="1"/>
  <c r="BA510" i="1"/>
  <c r="BA511" i="1"/>
  <c r="BA512" i="1"/>
  <c r="BA513" i="1"/>
  <c r="BA514" i="1"/>
  <c r="BA515" i="1"/>
  <c r="BA516" i="1"/>
  <c r="BA517" i="1"/>
  <c r="BA518" i="1"/>
  <c r="BA519" i="1"/>
  <c r="BA520" i="1"/>
  <c r="BA521" i="1"/>
  <c r="BA522" i="1"/>
  <c r="BA523" i="1"/>
  <c r="BA524" i="1"/>
  <c r="BA525" i="1"/>
  <c r="BA526" i="1"/>
  <c r="BA527" i="1"/>
  <c r="BA528" i="1"/>
  <c r="BA529" i="1"/>
  <c r="BA530" i="1"/>
  <c r="BA531" i="1"/>
  <c r="BA532" i="1"/>
  <c r="BA533" i="1"/>
  <c r="BA534" i="1"/>
  <c r="BA535" i="1"/>
  <c r="BA536" i="1"/>
  <c r="BA537" i="1"/>
  <c r="BA538" i="1"/>
  <c r="BA539" i="1"/>
  <c r="BA540" i="1"/>
  <c r="BA541" i="1"/>
  <c r="BA542" i="1"/>
  <c r="BA543" i="1"/>
  <c r="BA544" i="1"/>
  <c r="BA545" i="1"/>
  <c r="BA546" i="1"/>
  <c r="BA547" i="1"/>
  <c r="BA548" i="1"/>
  <c r="BA549" i="1"/>
  <c r="BA550" i="1"/>
  <c r="BA551" i="1"/>
  <c r="BA552" i="1"/>
  <c r="BA553" i="1"/>
  <c r="BA554" i="1"/>
  <c r="BA555" i="1"/>
  <c r="BA556" i="1"/>
  <c r="BA557" i="1"/>
  <c r="BA558" i="1"/>
  <c r="BA559" i="1"/>
  <c r="BA560" i="1"/>
  <c r="BA561" i="1"/>
  <c r="BA562" i="1"/>
  <c r="BA563" i="1"/>
  <c r="BA564" i="1"/>
  <c r="BA565" i="1"/>
  <c r="BA566" i="1"/>
  <c r="BA567" i="1"/>
  <c r="BA568" i="1"/>
  <c r="BA569" i="1"/>
  <c r="BA570" i="1"/>
  <c r="BA571" i="1"/>
  <c r="BA572" i="1"/>
  <c r="BA573" i="1"/>
  <c r="BA574" i="1"/>
  <c r="BA575" i="1"/>
  <c r="BA576" i="1"/>
  <c r="BA577" i="1"/>
  <c r="BA578" i="1"/>
  <c r="BA579" i="1"/>
  <c r="BA580" i="1"/>
  <c r="BA581" i="1"/>
  <c r="BA582" i="1"/>
  <c r="BA583" i="1"/>
  <c r="BA584" i="1"/>
  <c r="BA585" i="1"/>
  <c r="BA586" i="1"/>
  <c r="BA587" i="1"/>
  <c r="BA588" i="1"/>
  <c r="BA589" i="1"/>
  <c r="BA590" i="1"/>
  <c r="BA591" i="1"/>
  <c r="BA592" i="1"/>
  <c r="BA593" i="1"/>
  <c r="BA594" i="1"/>
  <c r="BA595" i="1"/>
  <c r="BA596" i="1"/>
  <c r="BA597" i="1"/>
  <c r="BA598" i="1"/>
  <c r="BA599" i="1"/>
  <c r="BA600" i="1"/>
  <c r="BA601" i="1"/>
  <c r="BA602" i="1"/>
  <c r="BA603" i="1"/>
  <c r="BA604" i="1"/>
  <c r="BA605" i="1"/>
  <c r="BA606" i="1"/>
  <c r="BA607" i="1"/>
  <c r="BA608" i="1"/>
  <c r="BA609" i="1"/>
  <c r="BA610" i="1"/>
  <c r="BA611" i="1"/>
  <c r="BA612" i="1"/>
  <c r="BA613" i="1"/>
  <c r="BA614" i="1"/>
  <c r="BA615" i="1"/>
  <c r="BA616" i="1"/>
  <c r="BA617" i="1"/>
  <c r="BA618" i="1"/>
  <c r="BA619" i="1"/>
  <c r="BA620" i="1"/>
  <c r="BA621" i="1"/>
  <c r="BA622" i="1"/>
  <c r="BA623" i="1"/>
  <c r="BA624" i="1"/>
  <c r="BA625" i="1"/>
  <c r="BA626" i="1"/>
  <c r="BA627" i="1"/>
  <c r="BA628" i="1"/>
  <c r="BA629" i="1"/>
  <c r="BA630" i="1"/>
  <c r="BA631" i="1"/>
  <c r="BA632" i="1"/>
  <c r="BA633" i="1"/>
  <c r="BA634" i="1"/>
  <c r="BA635" i="1"/>
  <c r="BA636" i="1"/>
  <c r="BA637" i="1"/>
  <c r="BA638" i="1"/>
  <c r="BA639" i="1"/>
  <c r="BA640" i="1"/>
  <c r="BA641" i="1"/>
  <c r="BA642" i="1"/>
  <c r="BA643" i="1"/>
  <c r="BA644" i="1"/>
  <c r="BA645" i="1"/>
  <c r="BA646" i="1"/>
  <c r="BA647" i="1"/>
  <c r="BA648" i="1"/>
  <c r="BA649" i="1"/>
  <c r="BA650" i="1"/>
  <c r="BA651" i="1"/>
  <c r="BA652" i="1"/>
  <c r="BA653" i="1"/>
  <c r="BA654" i="1"/>
  <c r="BA655" i="1"/>
  <c r="BA656" i="1"/>
  <c r="BA657" i="1"/>
  <c r="BA658" i="1"/>
  <c r="BA659" i="1"/>
  <c r="BA660" i="1"/>
  <c r="BA661" i="1"/>
  <c r="BA662" i="1"/>
  <c r="BA663" i="1"/>
  <c r="BA664" i="1"/>
  <c r="BA665" i="1"/>
  <c r="BA666" i="1"/>
  <c r="BA667" i="1"/>
  <c r="BA668" i="1"/>
  <c r="BA669" i="1"/>
  <c r="BA670" i="1"/>
  <c r="BA671" i="1"/>
  <c r="BA672" i="1"/>
  <c r="BA673" i="1"/>
  <c r="BA674" i="1"/>
  <c r="BA675" i="1"/>
  <c r="BA676" i="1"/>
  <c r="BA677" i="1"/>
  <c r="BA678" i="1"/>
  <c r="BA679" i="1"/>
  <c r="BA680" i="1"/>
  <c r="BA681" i="1"/>
  <c r="BA682" i="1"/>
  <c r="BA683" i="1"/>
  <c r="BA684" i="1"/>
  <c r="BA685" i="1"/>
  <c r="BA686" i="1"/>
  <c r="BA687" i="1"/>
  <c r="BA688" i="1"/>
  <c r="BA689" i="1"/>
  <c r="BA690" i="1"/>
  <c r="BA691" i="1"/>
  <c r="BA692" i="1"/>
  <c r="BA693" i="1"/>
  <c r="BA694" i="1"/>
  <c r="BA695" i="1"/>
  <c r="BA696" i="1"/>
  <c r="BA697" i="1"/>
  <c r="BA698" i="1"/>
  <c r="BA699" i="1"/>
  <c r="BA700" i="1"/>
  <c r="BA701" i="1"/>
  <c r="BA702" i="1"/>
  <c r="BA703" i="1"/>
  <c r="BA704" i="1"/>
  <c r="BA705" i="1"/>
  <c r="BA706" i="1"/>
  <c r="BA707" i="1"/>
  <c r="BA708" i="1"/>
  <c r="BA709" i="1"/>
  <c r="BA710" i="1"/>
  <c r="BA711" i="1"/>
  <c r="BA712" i="1"/>
  <c r="BA713" i="1"/>
  <c r="BA714" i="1"/>
  <c r="BA715" i="1"/>
  <c r="BA716" i="1"/>
  <c r="BA717" i="1"/>
  <c r="BA718" i="1"/>
  <c r="BA719" i="1"/>
  <c r="BA720" i="1"/>
  <c r="BA721" i="1"/>
  <c r="BA722" i="1"/>
  <c r="BA723" i="1"/>
  <c r="BA724" i="1"/>
  <c r="BA725" i="1"/>
  <c r="BA726" i="1"/>
  <c r="BA727" i="1"/>
  <c r="BA728" i="1"/>
  <c r="BA729" i="1"/>
  <c r="BA730" i="1"/>
  <c r="BA731" i="1"/>
  <c r="BA732" i="1"/>
  <c r="BA733" i="1"/>
  <c r="BA734" i="1"/>
  <c r="BA735" i="1"/>
  <c r="BA736" i="1"/>
  <c r="BA737" i="1"/>
  <c r="BA738" i="1"/>
  <c r="BA739" i="1"/>
  <c r="BA740" i="1"/>
  <c r="BA741" i="1"/>
  <c r="BA742" i="1"/>
  <c r="BA743" i="1"/>
  <c r="BA744" i="1"/>
  <c r="BA745" i="1"/>
  <c r="BA746" i="1"/>
  <c r="BA747" i="1"/>
  <c r="BA748" i="1"/>
  <c r="BA749" i="1"/>
  <c r="BA750" i="1"/>
  <c r="BA751" i="1"/>
  <c r="BA752" i="1"/>
  <c r="BA753" i="1"/>
  <c r="BA754" i="1"/>
  <c r="BA755" i="1"/>
  <c r="BA756" i="1"/>
  <c r="BA757" i="1"/>
  <c r="BA758" i="1"/>
  <c r="BA759" i="1"/>
  <c r="BA760" i="1"/>
  <c r="BA761" i="1"/>
  <c r="BA762" i="1"/>
  <c r="BA763" i="1"/>
  <c r="BA764" i="1"/>
  <c r="BA765" i="1"/>
  <c r="BA766" i="1"/>
  <c r="BA767" i="1"/>
  <c r="BA768" i="1"/>
  <c r="BA769" i="1"/>
  <c r="BA770" i="1"/>
  <c r="BA771" i="1"/>
  <c r="BA772" i="1"/>
  <c r="BA773" i="1"/>
  <c r="BA774" i="1"/>
  <c r="BA775" i="1"/>
  <c r="BA776" i="1"/>
  <c r="BA777" i="1"/>
  <c r="BA778" i="1"/>
  <c r="BA779" i="1"/>
  <c r="BA780" i="1"/>
  <c r="BA781" i="1"/>
  <c r="BA782" i="1"/>
  <c r="BA783" i="1"/>
  <c r="BA784" i="1"/>
  <c r="BA785" i="1"/>
  <c r="BA786" i="1"/>
  <c r="BA787" i="1"/>
  <c r="BA788" i="1"/>
  <c r="BA789" i="1"/>
  <c r="BA790" i="1"/>
  <c r="BA791" i="1"/>
  <c r="BA792" i="1"/>
  <c r="BA793" i="1"/>
  <c r="BA794" i="1"/>
  <c r="BA795" i="1"/>
  <c r="BA796" i="1"/>
  <c r="BA797" i="1"/>
  <c r="BA798" i="1"/>
  <c r="BA799" i="1"/>
  <c r="BA800" i="1"/>
  <c r="BA801" i="1"/>
  <c r="BA802" i="1"/>
  <c r="BA803" i="1"/>
  <c r="BA804" i="1"/>
  <c r="BA805" i="1"/>
  <c r="BA806" i="1"/>
  <c r="BA807" i="1"/>
  <c r="BA808" i="1"/>
  <c r="BA809" i="1"/>
  <c r="BA810" i="1"/>
  <c r="BA811" i="1"/>
  <c r="BA812" i="1"/>
  <c r="BA813" i="1"/>
  <c r="BA814" i="1"/>
  <c r="BA815" i="1"/>
  <c r="BA816" i="1"/>
  <c r="BA817" i="1"/>
  <c r="BA818" i="1"/>
  <c r="BA819" i="1"/>
  <c r="BA820" i="1"/>
  <c r="BA821" i="1"/>
  <c r="BA822" i="1"/>
  <c r="BA823" i="1"/>
  <c r="BA824" i="1"/>
  <c r="BA825" i="1"/>
  <c r="BA826" i="1"/>
  <c r="BA827" i="1"/>
  <c r="BA828" i="1"/>
  <c r="BA829" i="1"/>
  <c r="BA830" i="1"/>
  <c r="BA831" i="1"/>
  <c r="BA832" i="1"/>
  <c r="BA833" i="1"/>
  <c r="BA834" i="1"/>
  <c r="BA835" i="1"/>
  <c r="BA836" i="1"/>
  <c r="BA837" i="1"/>
  <c r="BA838" i="1"/>
  <c r="BA839" i="1"/>
  <c r="BA840" i="1"/>
  <c r="BA841" i="1"/>
  <c r="BA842" i="1"/>
  <c r="BA843" i="1"/>
  <c r="BA844" i="1"/>
  <c r="BA845" i="1"/>
  <c r="BA846" i="1"/>
  <c r="BA847" i="1"/>
  <c r="BA848" i="1"/>
  <c r="BA849" i="1"/>
  <c r="BA850" i="1"/>
  <c r="BA851" i="1"/>
  <c r="BA852" i="1"/>
  <c r="BA853" i="1"/>
  <c r="BA854" i="1"/>
  <c r="BA855" i="1"/>
  <c r="BA856" i="1"/>
  <c r="BA857" i="1"/>
  <c r="BA858" i="1"/>
  <c r="BA859" i="1"/>
  <c r="BA860" i="1"/>
  <c r="BA861" i="1"/>
  <c r="BA862" i="1"/>
  <c r="BA863" i="1"/>
  <c r="BA864" i="1"/>
  <c r="BA865" i="1"/>
  <c r="BA866" i="1"/>
  <c r="BA867" i="1"/>
  <c r="BA868" i="1"/>
  <c r="BA869" i="1"/>
  <c r="BA870" i="1"/>
  <c r="BA871" i="1"/>
  <c r="BA872" i="1"/>
  <c r="BA873" i="1"/>
  <c r="BA874" i="1"/>
  <c r="BA875" i="1"/>
  <c r="BA876" i="1"/>
  <c r="BA877" i="1"/>
  <c r="BA878" i="1"/>
  <c r="BA879" i="1"/>
  <c r="BA880" i="1"/>
  <c r="BA881" i="1"/>
  <c r="BA882" i="1"/>
  <c r="BA883" i="1"/>
  <c r="BA884" i="1"/>
  <c r="BA885" i="1"/>
  <c r="BA886" i="1"/>
  <c r="BA887" i="1"/>
  <c r="BA888" i="1"/>
  <c r="BA889" i="1"/>
  <c r="BA890" i="1"/>
  <c r="BA891" i="1"/>
  <c r="BA892" i="1"/>
  <c r="BA893" i="1"/>
  <c r="BA894" i="1"/>
  <c r="BA895" i="1"/>
  <c r="BA896" i="1"/>
  <c r="BA897" i="1"/>
  <c r="BA898" i="1"/>
  <c r="BA899" i="1"/>
  <c r="BA900" i="1"/>
  <c r="BA901" i="1"/>
  <c r="BA902" i="1"/>
  <c r="BA903" i="1"/>
  <c r="BA904" i="1"/>
  <c r="BA905" i="1"/>
  <c r="BA906" i="1"/>
  <c r="BA907" i="1"/>
  <c r="BA908" i="1"/>
  <c r="BA909" i="1"/>
  <c r="BA910" i="1"/>
  <c r="BA911" i="1"/>
  <c r="BA912" i="1"/>
  <c r="BA913" i="1"/>
  <c r="BA914" i="1"/>
  <c r="BA915" i="1"/>
  <c r="BA916" i="1"/>
  <c r="BA917" i="1"/>
  <c r="BA918" i="1"/>
  <c r="BA919" i="1"/>
  <c r="BA920" i="1"/>
  <c r="BA921" i="1"/>
  <c r="BA922" i="1"/>
  <c r="BA923" i="1"/>
  <c r="BA924" i="1"/>
  <c r="BA925" i="1"/>
  <c r="BA926" i="1"/>
  <c r="BA927" i="1"/>
  <c r="BA928" i="1"/>
  <c r="BA929" i="1"/>
  <c r="BA930" i="1"/>
  <c r="BA931" i="1"/>
  <c r="BA932" i="1"/>
  <c r="BA933" i="1"/>
  <c r="BA934" i="1"/>
  <c r="BA935" i="1"/>
  <c r="BA936" i="1"/>
  <c r="BA937" i="1"/>
  <c r="BA938" i="1"/>
  <c r="BA939" i="1"/>
  <c r="BA940" i="1"/>
  <c r="BA941" i="1"/>
  <c r="BA942" i="1"/>
  <c r="BA943" i="1"/>
  <c r="BA944" i="1"/>
  <c r="BA945" i="1"/>
  <c r="BA946" i="1"/>
  <c r="BA947" i="1"/>
  <c r="BA948" i="1"/>
  <c r="BA949" i="1"/>
  <c r="BA950" i="1"/>
  <c r="BA951" i="1"/>
  <c r="BA952" i="1"/>
  <c r="BA953" i="1"/>
  <c r="BA954" i="1"/>
  <c r="BA955" i="1"/>
  <c r="BA956" i="1"/>
  <c r="BA957" i="1"/>
  <c r="BA958" i="1"/>
  <c r="BA959" i="1"/>
  <c r="BA960" i="1"/>
  <c r="BA961" i="1"/>
  <c r="BA962" i="1"/>
  <c r="BA963" i="1"/>
  <c r="BA964" i="1"/>
  <c r="BA965" i="1"/>
  <c r="BA966" i="1"/>
  <c r="BA967" i="1"/>
  <c r="BA968" i="1"/>
  <c r="BA969" i="1"/>
  <c r="BA970" i="1"/>
  <c r="BA971" i="1"/>
  <c r="BA972" i="1"/>
  <c r="BA973" i="1"/>
  <c r="BA974" i="1"/>
  <c r="BA975" i="1"/>
  <c r="BA976" i="1"/>
  <c r="BA977" i="1"/>
  <c r="BA978" i="1"/>
  <c r="BA979" i="1"/>
  <c r="BA980" i="1"/>
  <c r="BA981" i="1"/>
  <c r="BA982" i="1"/>
  <c r="BA983" i="1"/>
  <c r="BA984" i="1"/>
  <c r="BA985" i="1"/>
  <c r="BA986" i="1"/>
  <c r="BA987" i="1"/>
  <c r="BA988" i="1"/>
  <c r="BA989" i="1"/>
  <c r="BA990" i="1"/>
  <c r="BA991" i="1"/>
  <c r="BA992" i="1"/>
  <c r="BA993" i="1"/>
  <c r="BA994" i="1"/>
  <c r="BA995" i="1"/>
  <c r="BA996" i="1"/>
  <c r="BA997" i="1"/>
  <c r="BA998" i="1"/>
  <c r="BA999" i="1"/>
  <c r="BA1000" i="1"/>
  <c r="BA1001" i="1"/>
  <c r="BA1002" i="1"/>
  <c r="BA1003" i="1"/>
  <c r="BA1004" i="1"/>
  <c r="BA1005" i="1"/>
  <c r="BA1006" i="1"/>
  <c r="BA1007" i="1"/>
  <c r="BA1008" i="1"/>
  <c r="BA1009" i="1"/>
  <c r="BA1010" i="1"/>
  <c r="BA1011" i="1"/>
  <c r="BA1012" i="1"/>
  <c r="BA1013" i="1"/>
  <c r="BA1014" i="1"/>
  <c r="BA1015" i="1"/>
  <c r="BA1016" i="1"/>
  <c r="BA1017" i="1"/>
  <c r="BA1018" i="1"/>
  <c r="BA1019" i="1"/>
  <c r="BA1020" i="1"/>
  <c r="BA1021" i="1"/>
  <c r="BA1022" i="1"/>
  <c r="BA1023" i="1"/>
  <c r="BA1024" i="1"/>
  <c r="BA1025" i="1"/>
  <c r="BA1026" i="1"/>
  <c r="BA1027" i="1"/>
  <c r="BA1028" i="1"/>
  <c r="BA1029" i="1"/>
  <c r="BA1030" i="1"/>
  <c r="BA1031" i="1"/>
  <c r="BA1032" i="1"/>
  <c r="BA1033" i="1"/>
  <c r="BA1034" i="1"/>
  <c r="BA1035" i="1"/>
  <c r="BA1036" i="1"/>
  <c r="BA1037" i="1"/>
  <c r="BA1038" i="1"/>
  <c r="BA1039" i="1"/>
  <c r="BA1040" i="1"/>
  <c r="BA1041" i="1"/>
  <c r="BA1042" i="1"/>
  <c r="BA1043" i="1"/>
  <c r="BA1044" i="1"/>
  <c r="BA1045" i="1"/>
  <c r="BA1046" i="1"/>
  <c r="BA1047" i="1"/>
  <c r="BA1048" i="1"/>
  <c r="BA1049" i="1"/>
  <c r="BA1050" i="1"/>
  <c r="BA1051" i="1"/>
  <c r="BA1052" i="1"/>
  <c r="BA1053" i="1"/>
  <c r="BA1054" i="1"/>
  <c r="BA1055" i="1"/>
  <c r="BA1056" i="1"/>
  <c r="BA1057" i="1"/>
  <c r="BA1058" i="1"/>
  <c r="BA1059" i="1"/>
  <c r="BA1060" i="1"/>
  <c r="BA1061" i="1"/>
  <c r="BA1062" i="1"/>
  <c r="BA1063" i="1"/>
  <c r="BA1064" i="1"/>
  <c r="BA1065" i="1"/>
  <c r="BA1066" i="1"/>
  <c r="BA1067" i="1"/>
  <c r="BA1068" i="1"/>
  <c r="BA1069" i="1"/>
  <c r="BA1070" i="1"/>
  <c r="BA1071" i="1"/>
  <c r="BA1072" i="1"/>
  <c r="BA1073" i="1"/>
  <c r="BA1074" i="1"/>
  <c r="BA1075" i="1"/>
  <c r="BA1076" i="1"/>
  <c r="BA1077" i="1"/>
  <c r="BA1078" i="1"/>
  <c r="BA1079" i="1"/>
  <c r="BA1080" i="1"/>
  <c r="BA1081" i="1"/>
  <c r="BA1082" i="1"/>
  <c r="BA1083" i="1"/>
  <c r="BA1084" i="1"/>
  <c r="BA1085" i="1"/>
  <c r="BA1086" i="1"/>
  <c r="BA1087" i="1"/>
  <c r="BA1088" i="1"/>
  <c r="BA1089" i="1"/>
  <c r="BA1090" i="1"/>
  <c r="BA1091" i="1"/>
  <c r="BA1092" i="1"/>
  <c r="BA1093" i="1"/>
  <c r="BA1094" i="1"/>
  <c r="BA1095" i="1"/>
  <c r="BA1096" i="1"/>
  <c r="BA1097" i="1"/>
  <c r="BA1098" i="1"/>
  <c r="BA1099" i="1"/>
  <c r="BA1100" i="1"/>
  <c r="BA1101" i="1"/>
  <c r="BA1102" i="1"/>
  <c r="BA1103" i="1"/>
  <c r="BA1104" i="1"/>
  <c r="BA1105" i="1"/>
  <c r="BA1106" i="1"/>
  <c r="BA1107" i="1"/>
  <c r="BA1108" i="1"/>
  <c r="BA1109" i="1"/>
  <c r="BA1110" i="1"/>
  <c r="BA1111" i="1"/>
  <c r="BA1112" i="1"/>
  <c r="BA1113" i="1"/>
  <c r="BA1114" i="1"/>
  <c r="BA1115" i="1"/>
  <c r="BA1116" i="1"/>
  <c r="BA1117" i="1"/>
  <c r="BA1118" i="1"/>
  <c r="BA1119" i="1"/>
  <c r="BA1120" i="1"/>
  <c r="BA1121" i="1"/>
  <c r="BA1122" i="1"/>
  <c r="BA1123" i="1"/>
  <c r="BA1124" i="1"/>
  <c r="BA1125" i="1"/>
  <c r="BA1126" i="1"/>
  <c r="BA1127" i="1"/>
  <c r="BA1128" i="1"/>
  <c r="BA1129" i="1"/>
  <c r="BA1130" i="1"/>
  <c r="BA1131" i="1"/>
  <c r="BA1132" i="1"/>
  <c r="BA1133" i="1"/>
  <c r="BA1134" i="1"/>
  <c r="BA1135" i="1"/>
  <c r="BA1136" i="1"/>
  <c r="BA1137" i="1"/>
  <c r="BA1138" i="1"/>
  <c r="BA1139" i="1"/>
  <c r="BA1140" i="1"/>
  <c r="BA1141" i="1"/>
  <c r="BA1142" i="1"/>
  <c r="BA1143" i="1"/>
  <c r="BA1144" i="1"/>
  <c r="BA1145" i="1"/>
  <c r="BA1146" i="1"/>
  <c r="BA1147" i="1"/>
  <c r="BA1148" i="1"/>
  <c r="BA1149" i="1"/>
  <c r="BA1150" i="1"/>
  <c r="BA1151" i="1"/>
  <c r="BA1152" i="1"/>
  <c r="BA1153" i="1"/>
  <c r="BA1154" i="1"/>
  <c r="BA1155" i="1"/>
  <c r="BA1156" i="1"/>
  <c r="BA1157" i="1"/>
  <c r="BA1158" i="1"/>
  <c r="BA1159" i="1"/>
  <c r="BA1160" i="1"/>
  <c r="BA1161" i="1"/>
  <c r="BA1162" i="1"/>
  <c r="BA1163" i="1"/>
  <c r="BA1164" i="1"/>
  <c r="BA1165" i="1"/>
  <c r="BA1166" i="1"/>
  <c r="BA1167" i="1"/>
  <c r="BA1168" i="1"/>
  <c r="BA1169" i="1"/>
  <c r="BA1170" i="1"/>
  <c r="BA1171" i="1"/>
  <c r="BA1172" i="1"/>
  <c r="BA1173" i="1"/>
  <c r="BA1174" i="1"/>
  <c r="BA1175" i="1"/>
  <c r="BA1176" i="1"/>
  <c r="BA1177" i="1"/>
  <c r="BA1178" i="1"/>
  <c r="BA1179" i="1"/>
  <c r="BA1180" i="1"/>
  <c r="BA1181" i="1"/>
  <c r="BA1182" i="1"/>
  <c r="BA1183" i="1"/>
  <c r="BA1184" i="1"/>
  <c r="BA1185" i="1"/>
  <c r="BA1186" i="1"/>
  <c r="BA1187" i="1"/>
  <c r="BA1188" i="1"/>
  <c r="BA1189" i="1"/>
  <c r="BA1190" i="1"/>
  <c r="BA1191" i="1"/>
  <c r="BA1192" i="1"/>
  <c r="BA1193" i="1"/>
  <c r="BA1194" i="1"/>
  <c r="BA1195" i="1"/>
  <c r="BA1196" i="1"/>
  <c r="BA1197" i="1"/>
  <c r="BA1198" i="1"/>
  <c r="BA1199" i="1"/>
  <c r="BA1200" i="1"/>
  <c r="BA1201" i="1"/>
  <c r="BA1202" i="1"/>
  <c r="BA1203" i="1"/>
  <c r="BA1204" i="1"/>
  <c r="BA1205" i="1"/>
  <c r="BA1206" i="1"/>
  <c r="BA1207" i="1"/>
  <c r="BA1208" i="1"/>
  <c r="BA1209" i="1"/>
  <c r="BA1210" i="1"/>
  <c r="BA1211" i="1"/>
  <c r="BA1212" i="1"/>
  <c r="BA1213" i="1"/>
  <c r="BA1214" i="1"/>
  <c r="BA1215" i="1"/>
  <c r="BA1216" i="1"/>
  <c r="BA1217" i="1"/>
  <c r="BA1218" i="1"/>
  <c r="BA1219" i="1"/>
  <c r="BA1220" i="1"/>
  <c r="BA1221" i="1"/>
  <c r="BA1222" i="1"/>
  <c r="BA1223" i="1"/>
  <c r="BA1224" i="1"/>
  <c r="BA1225" i="1"/>
  <c r="BA1226" i="1"/>
  <c r="BA1227" i="1"/>
  <c r="BA1228" i="1"/>
  <c r="BA1229" i="1"/>
  <c r="BA1230" i="1"/>
  <c r="BA1231" i="1"/>
  <c r="BA1232" i="1"/>
  <c r="BA1233" i="1"/>
  <c r="BA1234" i="1"/>
  <c r="BA1235" i="1"/>
  <c r="BA1236" i="1"/>
  <c r="BA1237" i="1"/>
  <c r="BA1238" i="1"/>
  <c r="BA1239" i="1"/>
  <c r="BA1240" i="1"/>
  <c r="BA1241" i="1"/>
  <c r="BA1242" i="1"/>
  <c r="BA1243" i="1"/>
  <c r="BA1244" i="1"/>
  <c r="BA1245" i="1"/>
  <c r="BA1246" i="1"/>
  <c r="BA1247" i="1"/>
  <c r="BA1248" i="1"/>
  <c r="BA1249" i="1"/>
  <c r="BA1250" i="1"/>
  <c r="BA1251" i="1"/>
  <c r="BA1252" i="1"/>
  <c r="BA1253" i="1"/>
  <c r="BA1254" i="1"/>
  <c r="BA1255" i="1"/>
  <c r="BA1256" i="1"/>
  <c r="BA1257" i="1"/>
  <c r="BA1258" i="1"/>
  <c r="BA1259" i="1"/>
  <c r="BA1260" i="1"/>
  <c r="BA1261" i="1"/>
  <c r="BA1262" i="1"/>
  <c r="BA1263" i="1"/>
  <c r="BA1264" i="1"/>
  <c r="BA1265" i="1"/>
  <c r="BA1266" i="1"/>
  <c r="BA1267" i="1"/>
  <c r="BA1268" i="1"/>
  <c r="BA1269" i="1"/>
  <c r="BA1270" i="1"/>
  <c r="BA1271" i="1"/>
  <c r="BA1272" i="1"/>
  <c r="BA1273" i="1"/>
  <c r="BA1274" i="1"/>
  <c r="BA1275" i="1"/>
  <c r="BA1276" i="1"/>
  <c r="BA1277" i="1"/>
  <c r="BA1278" i="1"/>
  <c r="BA1279" i="1"/>
  <c r="BA1280" i="1"/>
  <c r="BA1281" i="1"/>
  <c r="BA1282" i="1"/>
  <c r="BA1283" i="1"/>
  <c r="BA1284" i="1"/>
  <c r="BA1285" i="1"/>
  <c r="BA1286" i="1"/>
  <c r="BA1287" i="1"/>
  <c r="BA1288" i="1"/>
  <c r="BA1289" i="1"/>
  <c r="BA1290" i="1"/>
  <c r="BA1291" i="1"/>
  <c r="BA1292" i="1"/>
  <c r="BA1293" i="1"/>
  <c r="BA1294" i="1"/>
  <c r="BA1295" i="1"/>
  <c r="BA1296" i="1"/>
  <c r="BA1297" i="1"/>
  <c r="BA1298" i="1"/>
  <c r="BA1299" i="1"/>
  <c r="BA1300" i="1"/>
  <c r="BA1301" i="1"/>
  <c r="BA1302" i="1"/>
  <c r="BA1303" i="1"/>
  <c r="BA1304" i="1"/>
  <c r="BA1305" i="1"/>
  <c r="BA1306" i="1"/>
  <c r="BA1307" i="1"/>
  <c r="BA1308" i="1"/>
  <c r="BA1309" i="1"/>
  <c r="BA1310" i="1"/>
  <c r="BA1311" i="1"/>
  <c r="BA1312" i="1"/>
  <c r="BA1313" i="1"/>
  <c r="BA1314" i="1"/>
  <c r="BA1315" i="1"/>
  <c r="BA1316" i="1"/>
  <c r="BA1317" i="1"/>
  <c r="BA1318" i="1"/>
  <c r="BA1319" i="1"/>
  <c r="BA1320" i="1"/>
  <c r="BA1321" i="1"/>
  <c r="BA1322" i="1"/>
  <c r="BA1323" i="1"/>
  <c r="BA1324" i="1"/>
  <c r="BA1325" i="1"/>
  <c r="BA1326" i="1"/>
  <c r="BA1327" i="1"/>
  <c r="BA1328" i="1"/>
  <c r="BA1329" i="1"/>
  <c r="BA1330" i="1"/>
  <c r="BA1331" i="1"/>
  <c r="BA1332" i="1"/>
  <c r="BA1333" i="1"/>
  <c r="BA1334" i="1"/>
  <c r="BA1335" i="1"/>
  <c r="BA1336" i="1"/>
  <c r="BA1337" i="1"/>
  <c r="BA1338" i="1"/>
  <c r="BA1339" i="1"/>
  <c r="BA1340" i="1"/>
  <c r="BA1341" i="1"/>
  <c r="BA1342" i="1"/>
  <c r="BA1343" i="1"/>
  <c r="BA1344" i="1"/>
  <c r="BA1345" i="1"/>
  <c r="BA1346" i="1"/>
  <c r="BA1347" i="1"/>
  <c r="BA1348" i="1"/>
  <c r="BA1349" i="1"/>
  <c r="BA1350" i="1"/>
  <c r="BA1351" i="1"/>
  <c r="BA1352" i="1"/>
  <c r="BA1353" i="1"/>
  <c r="BA1354" i="1"/>
  <c r="BA1355" i="1"/>
  <c r="BA1356" i="1"/>
  <c r="BA1357" i="1"/>
  <c r="BA1358" i="1"/>
  <c r="BA1359" i="1"/>
  <c r="BA1360" i="1"/>
  <c r="BA1361" i="1"/>
  <c r="BA1362" i="1"/>
  <c r="BA1363" i="1"/>
  <c r="BA1364" i="1"/>
  <c r="BA1365" i="1"/>
  <c r="BA1366" i="1"/>
  <c r="BA1367" i="1"/>
  <c r="BA1368" i="1"/>
  <c r="BA1369" i="1"/>
  <c r="BA1370" i="1"/>
  <c r="BA1371" i="1"/>
  <c r="BA1372" i="1"/>
  <c r="BA1373" i="1"/>
  <c r="BA1374" i="1"/>
  <c r="BA1375" i="1"/>
  <c r="BA1376" i="1"/>
  <c r="BA1377" i="1"/>
  <c r="BA1378" i="1"/>
  <c r="BA1379" i="1"/>
  <c r="BA1380" i="1"/>
  <c r="BA1381" i="1"/>
  <c r="BA1382" i="1"/>
  <c r="BA1383" i="1"/>
  <c r="BA1384" i="1"/>
  <c r="BA1385" i="1"/>
  <c r="BA1386" i="1"/>
  <c r="BA1387" i="1"/>
  <c r="BA1388" i="1"/>
  <c r="BA1389" i="1"/>
  <c r="BA1390" i="1"/>
  <c r="BA1391" i="1"/>
  <c r="BA1392" i="1"/>
  <c r="BA1393" i="1"/>
  <c r="BA1394" i="1"/>
  <c r="BA1395" i="1"/>
  <c r="BA1396" i="1"/>
  <c r="BA1397" i="1"/>
  <c r="BA1398" i="1"/>
  <c r="BA1399" i="1"/>
  <c r="BA1400" i="1"/>
  <c r="BA1401" i="1"/>
  <c r="BA1402" i="1"/>
  <c r="BA1403" i="1"/>
  <c r="BA1404" i="1"/>
  <c r="BA1405" i="1"/>
  <c r="BA1406" i="1"/>
  <c r="BA1407" i="1"/>
  <c r="BA1408" i="1"/>
  <c r="BA1409" i="1"/>
  <c r="BA1410" i="1"/>
  <c r="BA1411" i="1"/>
  <c r="BA1412" i="1"/>
  <c r="BA1413" i="1"/>
  <c r="BA1414" i="1"/>
  <c r="BA1415" i="1"/>
  <c r="BA1416" i="1"/>
  <c r="BA1417" i="1"/>
  <c r="BA1418" i="1"/>
  <c r="BA1419" i="1"/>
  <c r="BA1420" i="1"/>
  <c r="BA1421" i="1"/>
  <c r="BA1422" i="1"/>
  <c r="BA1423" i="1"/>
  <c r="BA1424" i="1"/>
  <c r="BA1425" i="1"/>
  <c r="BA1426" i="1"/>
  <c r="BA1427" i="1"/>
  <c r="BA1428" i="1"/>
  <c r="BA1429" i="1"/>
  <c r="BA1430" i="1"/>
  <c r="BA1431" i="1"/>
  <c r="BA1432" i="1"/>
  <c r="BA1433" i="1"/>
  <c r="BA1434" i="1"/>
  <c r="BA1435" i="1"/>
  <c r="BA1436" i="1"/>
  <c r="BA1437" i="1"/>
  <c r="BA1438" i="1"/>
  <c r="BA1439" i="1"/>
  <c r="BA1440" i="1"/>
  <c r="BA1441" i="1"/>
  <c r="BA1442" i="1"/>
  <c r="BA1443" i="1"/>
  <c r="BA1444" i="1"/>
  <c r="BA1445" i="1"/>
  <c r="BA1446" i="1"/>
  <c r="BA1447" i="1"/>
  <c r="BA1448" i="1"/>
  <c r="BA1449" i="1"/>
  <c r="BA1450" i="1"/>
  <c r="BA1451" i="1"/>
  <c r="BA1452" i="1"/>
  <c r="BA1453" i="1"/>
  <c r="BA1454" i="1"/>
  <c r="BA1455" i="1"/>
  <c r="BA1456" i="1"/>
  <c r="BA1457" i="1"/>
  <c r="BA1458" i="1"/>
  <c r="BA1459" i="1"/>
  <c r="BA1460" i="1"/>
  <c r="BA1461" i="1"/>
  <c r="BA1462" i="1"/>
  <c r="BA1463" i="1"/>
  <c r="BA1464" i="1"/>
  <c r="BA1465" i="1"/>
  <c r="BA1466" i="1"/>
  <c r="BA1467" i="1"/>
  <c r="BA1468" i="1"/>
  <c r="BA1469" i="1"/>
  <c r="BA1470" i="1"/>
  <c r="BA1471" i="1"/>
  <c r="BA1472" i="1"/>
  <c r="BA1473" i="1"/>
  <c r="BA1474" i="1"/>
  <c r="BA1475" i="1"/>
  <c r="BA1476" i="1"/>
  <c r="BA1477" i="1"/>
  <c r="BA1478" i="1"/>
  <c r="BA1479" i="1"/>
  <c r="BA1480" i="1"/>
  <c r="BA1481" i="1"/>
  <c r="BA1482" i="1"/>
  <c r="BA1483" i="1"/>
  <c r="BA1484" i="1"/>
  <c r="BA1485" i="1"/>
  <c r="BA1486" i="1"/>
  <c r="BA1487" i="1"/>
  <c r="BA1488" i="1"/>
  <c r="BA1489" i="1"/>
  <c r="BA1490" i="1"/>
  <c r="BA1491" i="1"/>
  <c r="BA1492" i="1"/>
  <c r="BA1493" i="1"/>
  <c r="BA1494" i="1"/>
  <c r="BA1495" i="1"/>
  <c r="BA1496" i="1"/>
  <c r="BA1497" i="1"/>
  <c r="BA1498" i="1"/>
  <c r="BA1499" i="1"/>
  <c r="BA1500" i="1"/>
  <c r="BA1501" i="1"/>
  <c r="BA1502" i="1"/>
  <c r="BA1503" i="1"/>
  <c r="BA1504" i="1"/>
  <c r="BA1505" i="1"/>
  <c r="BA1506" i="1"/>
  <c r="BA1507" i="1"/>
  <c r="BA1508" i="1"/>
  <c r="BA1509" i="1"/>
  <c r="BA1510" i="1"/>
  <c r="BA1511" i="1"/>
  <c r="BA1512" i="1"/>
  <c r="BA1513" i="1"/>
  <c r="BA1514" i="1"/>
  <c r="BA1515" i="1"/>
  <c r="BA1516" i="1"/>
  <c r="BA1517" i="1"/>
  <c r="BA1518" i="1"/>
  <c r="BA1519" i="1"/>
  <c r="BA1520" i="1"/>
  <c r="BA1521" i="1"/>
  <c r="BA1522" i="1"/>
  <c r="BA1523" i="1"/>
  <c r="BA1524" i="1"/>
  <c r="BA1525" i="1"/>
  <c r="BA1526" i="1"/>
  <c r="BA1527" i="1"/>
  <c r="BA1528" i="1"/>
  <c r="BA1529" i="1"/>
  <c r="BA1530" i="1"/>
  <c r="BA1531" i="1"/>
  <c r="BA1532" i="1"/>
  <c r="BA1533" i="1"/>
  <c r="BA1534" i="1"/>
  <c r="BA1535" i="1"/>
  <c r="BA1536" i="1"/>
  <c r="BA1537" i="1"/>
  <c r="BA1538" i="1"/>
  <c r="BA1539" i="1"/>
  <c r="BA1540" i="1"/>
  <c r="BA1541" i="1"/>
  <c r="BA1542" i="1"/>
  <c r="BA1543" i="1"/>
  <c r="BA1544" i="1"/>
  <c r="BA1545" i="1"/>
  <c r="BA1546" i="1"/>
  <c r="BA1547" i="1"/>
  <c r="BA1548" i="1"/>
  <c r="BA1549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AZ158" i="1"/>
  <c r="AZ159" i="1"/>
  <c r="AZ160" i="1"/>
  <c r="AZ161" i="1"/>
  <c r="AZ162" i="1"/>
  <c r="AZ163" i="1"/>
  <c r="AZ164" i="1"/>
  <c r="AZ165" i="1"/>
  <c r="AZ166" i="1"/>
  <c r="AZ167" i="1"/>
  <c r="AZ168" i="1"/>
  <c r="AZ169" i="1"/>
  <c r="AZ170" i="1"/>
  <c r="AZ171" i="1"/>
  <c r="AZ172" i="1"/>
  <c r="AZ173" i="1"/>
  <c r="AZ174" i="1"/>
  <c r="AZ175" i="1"/>
  <c r="AZ176" i="1"/>
  <c r="AZ177" i="1"/>
  <c r="AZ178" i="1"/>
  <c r="AZ179" i="1"/>
  <c r="AZ180" i="1"/>
  <c r="AZ181" i="1"/>
  <c r="AZ182" i="1"/>
  <c r="AZ183" i="1"/>
  <c r="AZ184" i="1"/>
  <c r="AZ185" i="1"/>
  <c r="AZ186" i="1"/>
  <c r="AZ187" i="1"/>
  <c r="AZ188" i="1"/>
  <c r="AZ189" i="1"/>
  <c r="AZ190" i="1"/>
  <c r="AZ191" i="1"/>
  <c r="AZ192" i="1"/>
  <c r="AZ193" i="1"/>
  <c r="AZ194" i="1"/>
  <c r="AZ195" i="1"/>
  <c r="AZ196" i="1"/>
  <c r="AZ197" i="1"/>
  <c r="AZ198" i="1"/>
  <c r="AZ199" i="1"/>
  <c r="AZ200" i="1"/>
  <c r="AZ201" i="1"/>
  <c r="AZ202" i="1"/>
  <c r="AZ203" i="1"/>
  <c r="AZ204" i="1"/>
  <c r="AZ205" i="1"/>
  <c r="AZ206" i="1"/>
  <c r="AZ207" i="1"/>
  <c r="AZ208" i="1"/>
  <c r="AZ209" i="1"/>
  <c r="AZ210" i="1"/>
  <c r="AZ211" i="1"/>
  <c r="AZ212" i="1"/>
  <c r="AZ213" i="1"/>
  <c r="AZ214" i="1"/>
  <c r="AZ215" i="1"/>
  <c r="AZ216" i="1"/>
  <c r="AZ217" i="1"/>
  <c r="AZ218" i="1"/>
  <c r="AZ219" i="1"/>
  <c r="AZ220" i="1"/>
  <c r="AZ221" i="1"/>
  <c r="AZ222" i="1"/>
  <c r="AZ223" i="1"/>
  <c r="AZ224" i="1"/>
  <c r="AZ225" i="1"/>
  <c r="AZ226" i="1"/>
  <c r="AZ227" i="1"/>
  <c r="AZ228" i="1"/>
  <c r="AZ229" i="1"/>
  <c r="AZ230" i="1"/>
  <c r="AZ231" i="1"/>
  <c r="AZ232" i="1"/>
  <c r="AZ233" i="1"/>
  <c r="AZ234" i="1"/>
  <c r="AZ235" i="1"/>
  <c r="AZ236" i="1"/>
  <c r="AZ237" i="1"/>
  <c r="AZ238" i="1"/>
  <c r="AZ239" i="1"/>
  <c r="AZ240" i="1"/>
  <c r="AZ241" i="1"/>
  <c r="AZ242" i="1"/>
  <c r="AZ243" i="1"/>
  <c r="AZ244" i="1"/>
  <c r="AZ245" i="1"/>
  <c r="AZ246" i="1"/>
  <c r="AZ247" i="1"/>
  <c r="AZ248" i="1"/>
  <c r="AZ249" i="1"/>
  <c r="AZ250" i="1"/>
  <c r="AZ251" i="1"/>
  <c r="AZ252" i="1"/>
  <c r="AZ253" i="1"/>
  <c r="AZ254" i="1"/>
  <c r="AZ255" i="1"/>
  <c r="AZ256" i="1"/>
  <c r="AZ257" i="1"/>
  <c r="AZ258" i="1"/>
  <c r="AZ259" i="1"/>
  <c r="AZ260" i="1"/>
  <c r="AZ261" i="1"/>
  <c r="AZ262" i="1"/>
  <c r="AZ263" i="1"/>
  <c r="AZ264" i="1"/>
  <c r="AZ265" i="1"/>
  <c r="AZ266" i="1"/>
  <c r="AZ267" i="1"/>
  <c r="AZ268" i="1"/>
  <c r="AZ269" i="1"/>
  <c r="AZ270" i="1"/>
  <c r="AZ271" i="1"/>
  <c r="AZ272" i="1"/>
  <c r="AZ273" i="1"/>
  <c r="AZ274" i="1"/>
  <c r="AZ275" i="1"/>
  <c r="AZ276" i="1"/>
  <c r="AZ277" i="1"/>
  <c r="AZ278" i="1"/>
  <c r="AZ279" i="1"/>
  <c r="AZ280" i="1"/>
  <c r="AZ281" i="1"/>
  <c r="AZ282" i="1"/>
  <c r="AZ283" i="1"/>
  <c r="AZ284" i="1"/>
  <c r="AZ285" i="1"/>
  <c r="AZ286" i="1"/>
  <c r="AZ287" i="1"/>
  <c r="AZ288" i="1"/>
  <c r="AZ289" i="1"/>
  <c r="AZ290" i="1"/>
  <c r="AZ291" i="1"/>
  <c r="AZ292" i="1"/>
  <c r="AZ293" i="1"/>
  <c r="AZ294" i="1"/>
  <c r="AZ295" i="1"/>
  <c r="AZ296" i="1"/>
  <c r="AZ297" i="1"/>
  <c r="AZ298" i="1"/>
  <c r="AZ299" i="1"/>
  <c r="AZ300" i="1"/>
  <c r="AZ301" i="1"/>
  <c r="AZ302" i="1"/>
  <c r="AZ303" i="1"/>
  <c r="AZ304" i="1"/>
  <c r="AZ305" i="1"/>
  <c r="AZ306" i="1"/>
  <c r="AZ307" i="1"/>
  <c r="AZ308" i="1"/>
  <c r="AZ309" i="1"/>
  <c r="AZ310" i="1"/>
  <c r="AZ311" i="1"/>
  <c r="AZ312" i="1"/>
  <c r="AZ313" i="1"/>
  <c r="AZ314" i="1"/>
  <c r="AZ315" i="1"/>
  <c r="AZ316" i="1"/>
  <c r="AZ317" i="1"/>
  <c r="AZ318" i="1"/>
  <c r="AZ319" i="1"/>
  <c r="AZ320" i="1"/>
  <c r="AZ321" i="1"/>
  <c r="AZ322" i="1"/>
  <c r="AZ323" i="1"/>
  <c r="AZ324" i="1"/>
  <c r="AZ325" i="1"/>
  <c r="AZ326" i="1"/>
  <c r="AZ327" i="1"/>
  <c r="AZ328" i="1"/>
  <c r="AZ329" i="1"/>
  <c r="AZ330" i="1"/>
  <c r="AZ331" i="1"/>
  <c r="AZ332" i="1"/>
  <c r="AZ333" i="1"/>
  <c r="AZ334" i="1"/>
  <c r="AZ335" i="1"/>
  <c r="AZ336" i="1"/>
  <c r="AZ337" i="1"/>
  <c r="AZ338" i="1"/>
  <c r="AZ339" i="1"/>
  <c r="AZ340" i="1"/>
  <c r="AZ341" i="1"/>
  <c r="AZ342" i="1"/>
  <c r="AZ343" i="1"/>
  <c r="AZ344" i="1"/>
  <c r="AZ345" i="1"/>
  <c r="AZ346" i="1"/>
  <c r="AZ347" i="1"/>
  <c r="AZ348" i="1"/>
  <c r="AZ349" i="1"/>
  <c r="AZ350" i="1"/>
  <c r="AZ351" i="1"/>
  <c r="AZ352" i="1"/>
  <c r="AZ353" i="1"/>
  <c r="AZ354" i="1"/>
  <c r="AZ355" i="1"/>
  <c r="AZ356" i="1"/>
  <c r="AZ357" i="1"/>
  <c r="AZ358" i="1"/>
  <c r="AZ359" i="1"/>
  <c r="AZ360" i="1"/>
  <c r="AZ361" i="1"/>
  <c r="AZ362" i="1"/>
  <c r="AZ363" i="1"/>
  <c r="AZ364" i="1"/>
  <c r="AZ365" i="1"/>
  <c r="AZ366" i="1"/>
  <c r="AZ367" i="1"/>
  <c r="AZ368" i="1"/>
  <c r="AZ369" i="1"/>
  <c r="AZ370" i="1"/>
  <c r="AZ371" i="1"/>
  <c r="AZ372" i="1"/>
  <c r="AZ373" i="1"/>
  <c r="AZ374" i="1"/>
  <c r="AZ375" i="1"/>
  <c r="AZ376" i="1"/>
  <c r="AZ377" i="1"/>
  <c r="AZ378" i="1"/>
  <c r="AZ379" i="1"/>
  <c r="AZ380" i="1"/>
  <c r="AZ381" i="1"/>
  <c r="AZ382" i="1"/>
  <c r="AZ383" i="1"/>
  <c r="AZ384" i="1"/>
  <c r="AZ385" i="1"/>
  <c r="AZ386" i="1"/>
  <c r="AZ387" i="1"/>
  <c r="AZ388" i="1"/>
  <c r="AZ389" i="1"/>
  <c r="AZ390" i="1"/>
  <c r="AZ391" i="1"/>
  <c r="AZ392" i="1"/>
  <c r="AZ393" i="1"/>
  <c r="AZ394" i="1"/>
  <c r="AZ395" i="1"/>
  <c r="AZ396" i="1"/>
  <c r="AZ397" i="1"/>
  <c r="AZ398" i="1"/>
  <c r="AZ399" i="1"/>
  <c r="AZ400" i="1"/>
  <c r="AZ401" i="1"/>
  <c r="AZ402" i="1"/>
  <c r="AZ403" i="1"/>
  <c r="AZ404" i="1"/>
  <c r="AZ405" i="1"/>
  <c r="AZ406" i="1"/>
  <c r="AZ407" i="1"/>
  <c r="AZ408" i="1"/>
  <c r="AZ409" i="1"/>
  <c r="AZ410" i="1"/>
  <c r="AZ411" i="1"/>
  <c r="AZ412" i="1"/>
  <c r="AZ413" i="1"/>
  <c r="AZ414" i="1"/>
  <c r="AZ415" i="1"/>
  <c r="AZ416" i="1"/>
  <c r="AZ417" i="1"/>
  <c r="AZ418" i="1"/>
  <c r="AZ419" i="1"/>
  <c r="AZ420" i="1"/>
  <c r="AZ421" i="1"/>
  <c r="AZ422" i="1"/>
  <c r="AZ423" i="1"/>
  <c r="AZ424" i="1"/>
  <c r="AZ425" i="1"/>
  <c r="AZ426" i="1"/>
  <c r="AZ427" i="1"/>
  <c r="AZ428" i="1"/>
  <c r="AZ429" i="1"/>
  <c r="AZ430" i="1"/>
  <c r="AZ431" i="1"/>
  <c r="AZ432" i="1"/>
  <c r="AZ433" i="1"/>
  <c r="AZ434" i="1"/>
  <c r="AZ435" i="1"/>
  <c r="AZ436" i="1"/>
  <c r="AZ437" i="1"/>
  <c r="AZ438" i="1"/>
  <c r="AZ439" i="1"/>
  <c r="AZ440" i="1"/>
  <c r="AZ441" i="1"/>
  <c r="AZ442" i="1"/>
  <c r="AZ443" i="1"/>
  <c r="AZ444" i="1"/>
  <c r="AZ445" i="1"/>
  <c r="AZ446" i="1"/>
  <c r="AZ447" i="1"/>
  <c r="AZ448" i="1"/>
  <c r="AZ449" i="1"/>
  <c r="AZ450" i="1"/>
  <c r="AZ451" i="1"/>
  <c r="AZ452" i="1"/>
  <c r="AZ453" i="1"/>
  <c r="AZ454" i="1"/>
  <c r="AZ455" i="1"/>
  <c r="AZ456" i="1"/>
  <c r="AZ457" i="1"/>
  <c r="AZ458" i="1"/>
  <c r="AZ459" i="1"/>
  <c r="AZ460" i="1"/>
  <c r="AZ461" i="1"/>
  <c r="AZ462" i="1"/>
  <c r="AZ463" i="1"/>
  <c r="AZ464" i="1"/>
  <c r="AZ465" i="1"/>
  <c r="AZ466" i="1"/>
  <c r="AZ467" i="1"/>
  <c r="AZ468" i="1"/>
  <c r="AZ469" i="1"/>
  <c r="AZ470" i="1"/>
  <c r="AZ471" i="1"/>
  <c r="AZ472" i="1"/>
  <c r="AZ473" i="1"/>
  <c r="AZ474" i="1"/>
  <c r="AZ475" i="1"/>
  <c r="AZ476" i="1"/>
  <c r="AZ477" i="1"/>
  <c r="AZ478" i="1"/>
  <c r="AZ479" i="1"/>
  <c r="AZ480" i="1"/>
  <c r="AZ481" i="1"/>
  <c r="AZ482" i="1"/>
  <c r="AZ483" i="1"/>
  <c r="AZ484" i="1"/>
  <c r="AZ485" i="1"/>
  <c r="AZ486" i="1"/>
  <c r="AZ487" i="1"/>
  <c r="AZ488" i="1"/>
  <c r="AZ489" i="1"/>
  <c r="AZ490" i="1"/>
  <c r="AZ491" i="1"/>
  <c r="AZ492" i="1"/>
  <c r="AZ493" i="1"/>
  <c r="AZ494" i="1"/>
  <c r="AZ495" i="1"/>
  <c r="AZ496" i="1"/>
  <c r="AZ497" i="1"/>
  <c r="AZ498" i="1"/>
  <c r="AZ499" i="1"/>
  <c r="AZ500" i="1"/>
  <c r="AZ501" i="1"/>
  <c r="AZ502" i="1"/>
  <c r="AZ503" i="1"/>
  <c r="AZ504" i="1"/>
  <c r="AZ505" i="1"/>
  <c r="AZ506" i="1"/>
  <c r="AZ507" i="1"/>
  <c r="AZ508" i="1"/>
  <c r="AZ509" i="1"/>
  <c r="AZ510" i="1"/>
  <c r="AZ511" i="1"/>
  <c r="AZ512" i="1"/>
  <c r="AZ513" i="1"/>
  <c r="AZ514" i="1"/>
  <c r="AZ515" i="1"/>
  <c r="AZ516" i="1"/>
  <c r="AZ517" i="1"/>
  <c r="AZ518" i="1"/>
  <c r="AZ519" i="1"/>
  <c r="AZ520" i="1"/>
  <c r="AZ521" i="1"/>
  <c r="AZ522" i="1"/>
  <c r="AZ523" i="1"/>
  <c r="AZ524" i="1"/>
  <c r="AZ525" i="1"/>
  <c r="AZ526" i="1"/>
  <c r="AZ527" i="1"/>
  <c r="AZ528" i="1"/>
  <c r="AZ529" i="1"/>
  <c r="AZ530" i="1"/>
  <c r="AZ531" i="1"/>
  <c r="AZ532" i="1"/>
  <c r="AZ533" i="1"/>
  <c r="AZ534" i="1"/>
  <c r="AZ535" i="1"/>
  <c r="AZ536" i="1"/>
  <c r="AZ537" i="1"/>
  <c r="AZ538" i="1"/>
  <c r="AZ539" i="1"/>
  <c r="AZ540" i="1"/>
  <c r="AZ541" i="1"/>
  <c r="AZ542" i="1"/>
  <c r="AZ543" i="1"/>
  <c r="AZ544" i="1"/>
  <c r="AZ545" i="1"/>
  <c r="AZ546" i="1"/>
  <c r="AZ547" i="1"/>
  <c r="AZ548" i="1"/>
  <c r="AZ549" i="1"/>
  <c r="AZ550" i="1"/>
  <c r="AZ551" i="1"/>
  <c r="AZ552" i="1"/>
  <c r="AZ553" i="1"/>
  <c r="AZ554" i="1"/>
  <c r="AZ555" i="1"/>
  <c r="AZ556" i="1"/>
  <c r="AZ557" i="1"/>
  <c r="AZ558" i="1"/>
  <c r="AZ559" i="1"/>
  <c r="AZ560" i="1"/>
  <c r="AZ561" i="1"/>
  <c r="AZ562" i="1"/>
  <c r="AZ563" i="1"/>
  <c r="AZ564" i="1"/>
  <c r="AZ565" i="1"/>
  <c r="AZ566" i="1"/>
  <c r="AZ567" i="1"/>
  <c r="AZ568" i="1"/>
  <c r="AZ569" i="1"/>
  <c r="AZ570" i="1"/>
  <c r="AZ571" i="1"/>
  <c r="AZ572" i="1"/>
  <c r="AZ573" i="1"/>
  <c r="AZ574" i="1"/>
  <c r="AZ575" i="1"/>
  <c r="AZ576" i="1"/>
  <c r="AZ577" i="1"/>
  <c r="AZ578" i="1"/>
  <c r="AZ579" i="1"/>
  <c r="AZ580" i="1"/>
  <c r="AZ581" i="1"/>
  <c r="AZ582" i="1"/>
  <c r="AZ583" i="1"/>
  <c r="AZ584" i="1"/>
  <c r="AZ585" i="1"/>
  <c r="AZ586" i="1"/>
  <c r="AZ587" i="1"/>
  <c r="AZ588" i="1"/>
  <c r="AZ589" i="1"/>
  <c r="AZ590" i="1"/>
  <c r="AZ591" i="1"/>
  <c r="AZ592" i="1"/>
  <c r="AZ593" i="1"/>
  <c r="AZ594" i="1"/>
  <c r="AZ595" i="1"/>
  <c r="AZ596" i="1"/>
  <c r="AZ597" i="1"/>
  <c r="AZ598" i="1"/>
  <c r="AZ599" i="1"/>
  <c r="AZ600" i="1"/>
  <c r="AZ601" i="1"/>
  <c r="AZ602" i="1"/>
  <c r="AZ603" i="1"/>
  <c r="AZ604" i="1"/>
  <c r="AZ605" i="1"/>
  <c r="AZ606" i="1"/>
  <c r="AZ607" i="1"/>
  <c r="AZ608" i="1"/>
  <c r="AZ609" i="1"/>
  <c r="AZ610" i="1"/>
  <c r="AZ611" i="1"/>
  <c r="AZ612" i="1"/>
  <c r="AZ613" i="1"/>
  <c r="AZ614" i="1"/>
  <c r="AZ615" i="1"/>
  <c r="AZ616" i="1"/>
  <c r="AZ617" i="1"/>
  <c r="AZ618" i="1"/>
  <c r="AZ619" i="1"/>
  <c r="AZ620" i="1"/>
  <c r="AZ621" i="1"/>
  <c r="AZ622" i="1"/>
  <c r="AZ623" i="1"/>
  <c r="AZ624" i="1"/>
  <c r="AZ625" i="1"/>
  <c r="AZ626" i="1"/>
  <c r="AZ627" i="1"/>
  <c r="AZ628" i="1"/>
  <c r="AZ629" i="1"/>
  <c r="AZ630" i="1"/>
  <c r="AZ631" i="1"/>
  <c r="AZ632" i="1"/>
  <c r="AZ633" i="1"/>
  <c r="AZ634" i="1"/>
  <c r="AZ635" i="1"/>
  <c r="AZ636" i="1"/>
  <c r="AZ637" i="1"/>
  <c r="AZ638" i="1"/>
  <c r="AZ639" i="1"/>
  <c r="AZ640" i="1"/>
  <c r="AZ641" i="1"/>
  <c r="AZ642" i="1"/>
  <c r="AZ643" i="1"/>
  <c r="AZ644" i="1"/>
  <c r="AZ645" i="1"/>
  <c r="AZ646" i="1"/>
  <c r="AZ647" i="1"/>
  <c r="AZ648" i="1"/>
  <c r="AZ649" i="1"/>
  <c r="AZ650" i="1"/>
  <c r="AZ651" i="1"/>
  <c r="AZ652" i="1"/>
  <c r="AZ653" i="1"/>
  <c r="AZ654" i="1"/>
  <c r="AZ655" i="1"/>
  <c r="AZ656" i="1"/>
  <c r="AZ657" i="1"/>
  <c r="AZ658" i="1"/>
  <c r="AZ659" i="1"/>
  <c r="AZ660" i="1"/>
  <c r="AZ661" i="1"/>
  <c r="AZ662" i="1"/>
  <c r="AZ663" i="1"/>
  <c r="AZ664" i="1"/>
  <c r="AZ665" i="1"/>
  <c r="AZ666" i="1"/>
  <c r="AZ667" i="1"/>
  <c r="AZ668" i="1"/>
  <c r="AZ669" i="1"/>
  <c r="AZ670" i="1"/>
  <c r="AZ671" i="1"/>
  <c r="AZ672" i="1"/>
  <c r="AZ673" i="1"/>
  <c r="AZ674" i="1"/>
  <c r="AZ675" i="1"/>
  <c r="AZ676" i="1"/>
  <c r="AZ677" i="1"/>
  <c r="AZ678" i="1"/>
  <c r="AZ679" i="1"/>
  <c r="AZ680" i="1"/>
  <c r="AZ681" i="1"/>
  <c r="AZ682" i="1"/>
  <c r="AZ683" i="1"/>
  <c r="AZ684" i="1"/>
  <c r="AZ685" i="1"/>
  <c r="AZ686" i="1"/>
  <c r="AZ687" i="1"/>
  <c r="AZ688" i="1"/>
  <c r="AZ689" i="1"/>
  <c r="AZ690" i="1"/>
  <c r="AZ691" i="1"/>
  <c r="AZ692" i="1"/>
  <c r="AZ693" i="1"/>
  <c r="AZ694" i="1"/>
  <c r="AZ695" i="1"/>
  <c r="AZ696" i="1"/>
  <c r="AZ697" i="1"/>
  <c r="AZ698" i="1"/>
  <c r="AZ699" i="1"/>
  <c r="AZ700" i="1"/>
  <c r="AZ701" i="1"/>
  <c r="AZ702" i="1"/>
  <c r="AZ703" i="1"/>
  <c r="AZ704" i="1"/>
  <c r="AZ705" i="1"/>
  <c r="AZ706" i="1"/>
  <c r="AZ707" i="1"/>
  <c r="AZ708" i="1"/>
  <c r="AZ709" i="1"/>
  <c r="AZ710" i="1"/>
  <c r="AZ711" i="1"/>
  <c r="AZ712" i="1"/>
  <c r="AZ713" i="1"/>
  <c r="AZ714" i="1"/>
  <c r="AZ715" i="1"/>
  <c r="AZ716" i="1"/>
  <c r="AZ717" i="1"/>
  <c r="AZ718" i="1"/>
  <c r="AZ719" i="1"/>
  <c r="AZ720" i="1"/>
  <c r="AZ721" i="1"/>
  <c r="AZ722" i="1"/>
  <c r="AZ723" i="1"/>
  <c r="AZ724" i="1"/>
  <c r="AZ725" i="1"/>
  <c r="AZ726" i="1"/>
  <c r="AZ727" i="1"/>
  <c r="AZ728" i="1"/>
  <c r="AZ729" i="1"/>
  <c r="AZ730" i="1"/>
  <c r="AZ731" i="1"/>
  <c r="AZ732" i="1"/>
  <c r="AZ733" i="1"/>
  <c r="AZ734" i="1"/>
  <c r="AZ735" i="1"/>
  <c r="AZ736" i="1"/>
  <c r="AZ737" i="1"/>
  <c r="AZ738" i="1"/>
  <c r="AZ739" i="1"/>
  <c r="AZ740" i="1"/>
  <c r="AZ741" i="1"/>
  <c r="AZ742" i="1"/>
  <c r="AZ743" i="1"/>
  <c r="AZ744" i="1"/>
  <c r="AZ745" i="1"/>
  <c r="AZ746" i="1"/>
  <c r="AZ747" i="1"/>
  <c r="AZ748" i="1"/>
  <c r="AZ749" i="1"/>
  <c r="AZ750" i="1"/>
  <c r="AZ751" i="1"/>
  <c r="AZ752" i="1"/>
  <c r="AZ753" i="1"/>
  <c r="AZ754" i="1"/>
  <c r="AZ755" i="1"/>
  <c r="AZ756" i="1"/>
  <c r="AZ757" i="1"/>
  <c r="AZ758" i="1"/>
  <c r="AZ759" i="1"/>
  <c r="AZ760" i="1"/>
  <c r="AZ761" i="1"/>
  <c r="AZ762" i="1"/>
  <c r="AZ763" i="1"/>
  <c r="AZ764" i="1"/>
  <c r="AZ765" i="1"/>
  <c r="AZ766" i="1"/>
  <c r="AZ767" i="1"/>
  <c r="AZ768" i="1"/>
  <c r="AZ769" i="1"/>
  <c r="AZ770" i="1"/>
  <c r="AZ771" i="1"/>
  <c r="AZ772" i="1"/>
  <c r="AZ773" i="1"/>
  <c r="AZ774" i="1"/>
  <c r="AZ775" i="1"/>
  <c r="AZ776" i="1"/>
  <c r="AZ777" i="1"/>
  <c r="AZ778" i="1"/>
  <c r="AZ779" i="1"/>
  <c r="AZ780" i="1"/>
  <c r="AZ781" i="1"/>
  <c r="AZ782" i="1"/>
  <c r="AZ783" i="1"/>
  <c r="AZ784" i="1"/>
  <c r="AZ785" i="1"/>
  <c r="AZ786" i="1"/>
  <c r="AZ787" i="1"/>
  <c r="AZ788" i="1"/>
  <c r="AZ789" i="1"/>
  <c r="AZ790" i="1"/>
  <c r="AZ791" i="1"/>
  <c r="AZ792" i="1"/>
  <c r="AZ793" i="1"/>
  <c r="AZ794" i="1"/>
  <c r="AZ795" i="1"/>
  <c r="AZ796" i="1"/>
  <c r="AZ797" i="1"/>
  <c r="AZ798" i="1"/>
  <c r="AZ799" i="1"/>
  <c r="AZ800" i="1"/>
  <c r="AZ801" i="1"/>
  <c r="AZ802" i="1"/>
  <c r="AZ803" i="1"/>
  <c r="AZ804" i="1"/>
  <c r="AZ805" i="1"/>
  <c r="AZ806" i="1"/>
  <c r="AZ807" i="1"/>
  <c r="AZ808" i="1"/>
  <c r="AZ809" i="1"/>
  <c r="AZ810" i="1"/>
  <c r="AZ811" i="1"/>
  <c r="AZ812" i="1"/>
  <c r="AZ813" i="1"/>
  <c r="AZ814" i="1"/>
  <c r="AZ815" i="1"/>
  <c r="AZ816" i="1"/>
  <c r="AZ817" i="1"/>
  <c r="AZ818" i="1"/>
  <c r="AZ819" i="1"/>
  <c r="AZ820" i="1"/>
  <c r="AZ821" i="1"/>
  <c r="AZ822" i="1"/>
  <c r="AZ823" i="1"/>
  <c r="AZ824" i="1"/>
  <c r="AZ825" i="1"/>
  <c r="AZ826" i="1"/>
  <c r="AZ827" i="1"/>
  <c r="AZ828" i="1"/>
  <c r="AZ829" i="1"/>
  <c r="AZ830" i="1"/>
  <c r="AZ831" i="1"/>
  <c r="AZ832" i="1"/>
  <c r="AZ833" i="1"/>
  <c r="AZ834" i="1"/>
  <c r="AZ835" i="1"/>
  <c r="AZ836" i="1"/>
  <c r="AZ837" i="1"/>
  <c r="AZ838" i="1"/>
  <c r="AZ839" i="1"/>
  <c r="AZ840" i="1"/>
  <c r="AZ841" i="1"/>
  <c r="AZ842" i="1"/>
  <c r="AZ843" i="1"/>
  <c r="AZ844" i="1"/>
  <c r="AZ845" i="1"/>
  <c r="AZ846" i="1"/>
  <c r="AZ847" i="1"/>
  <c r="AZ848" i="1"/>
  <c r="AZ849" i="1"/>
  <c r="AZ850" i="1"/>
  <c r="AZ851" i="1"/>
  <c r="AZ852" i="1"/>
  <c r="AZ853" i="1"/>
  <c r="AZ854" i="1"/>
  <c r="AZ855" i="1"/>
  <c r="AZ856" i="1"/>
  <c r="AZ857" i="1"/>
  <c r="AZ858" i="1"/>
  <c r="AZ859" i="1"/>
  <c r="AZ860" i="1"/>
  <c r="AZ861" i="1"/>
  <c r="AZ862" i="1"/>
  <c r="AZ863" i="1"/>
  <c r="AZ864" i="1"/>
  <c r="AZ865" i="1"/>
  <c r="AZ866" i="1"/>
  <c r="AZ867" i="1"/>
  <c r="AZ868" i="1"/>
  <c r="AZ869" i="1"/>
  <c r="AZ870" i="1"/>
  <c r="AZ871" i="1"/>
  <c r="AZ872" i="1"/>
  <c r="AZ873" i="1"/>
  <c r="AZ874" i="1"/>
  <c r="AZ875" i="1"/>
  <c r="AZ876" i="1"/>
  <c r="AZ877" i="1"/>
  <c r="AZ878" i="1"/>
  <c r="AZ879" i="1"/>
  <c r="AZ880" i="1"/>
  <c r="AZ881" i="1"/>
  <c r="AZ882" i="1"/>
  <c r="AZ883" i="1"/>
  <c r="AZ884" i="1"/>
  <c r="AZ885" i="1"/>
  <c r="AZ886" i="1"/>
  <c r="AZ887" i="1"/>
  <c r="AZ888" i="1"/>
  <c r="AZ889" i="1"/>
  <c r="AZ890" i="1"/>
  <c r="AZ891" i="1"/>
  <c r="AZ892" i="1"/>
  <c r="AZ893" i="1"/>
  <c r="AZ894" i="1"/>
  <c r="AZ895" i="1"/>
  <c r="AZ896" i="1"/>
  <c r="AZ897" i="1"/>
  <c r="AZ898" i="1"/>
  <c r="AZ899" i="1"/>
  <c r="AZ900" i="1"/>
  <c r="AZ901" i="1"/>
  <c r="AZ902" i="1"/>
  <c r="AZ903" i="1"/>
  <c r="AZ904" i="1"/>
  <c r="AZ905" i="1"/>
  <c r="AZ906" i="1"/>
  <c r="AZ907" i="1"/>
  <c r="AZ908" i="1"/>
  <c r="AZ909" i="1"/>
  <c r="AZ910" i="1"/>
  <c r="AZ911" i="1"/>
  <c r="AZ912" i="1"/>
  <c r="AZ913" i="1"/>
  <c r="AZ914" i="1"/>
  <c r="AZ915" i="1"/>
  <c r="AZ916" i="1"/>
  <c r="AZ917" i="1"/>
  <c r="AZ918" i="1"/>
  <c r="AZ919" i="1"/>
  <c r="AZ920" i="1"/>
  <c r="AZ921" i="1"/>
  <c r="AZ922" i="1"/>
  <c r="AZ923" i="1"/>
  <c r="AZ924" i="1"/>
  <c r="AZ925" i="1"/>
  <c r="AZ926" i="1"/>
  <c r="AZ927" i="1"/>
  <c r="AZ928" i="1"/>
  <c r="AZ929" i="1"/>
  <c r="AZ930" i="1"/>
  <c r="AZ931" i="1"/>
  <c r="AZ932" i="1"/>
  <c r="AZ933" i="1"/>
  <c r="AZ934" i="1"/>
  <c r="AZ935" i="1"/>
  <c r="AZ936" i="1"/>
  <c r="AZ937" i="1"/>
  <c r="AZ938" i="1"/>
  <c r="AZ939" i="1"/>
  <c r="AZ940" i="1"/>
  <c r="AZ941" i="1"/>
  <c r="AZ942" i="1"/>
  <c r="AZ943" i="1"/>
  <c r="AZ944" i="1"/>
  <c r="AZ945" i="1"/>
  <c r="AZ946" i="1"/>
  <c r="AZ947" i="1"/>
  <c r="AZ948" i="1"/>
  <c r="AZ949" i="1"/>
  <c r="AZ950" i="1"/>
  <c r="AZ951" i="1"/>
  <c r="AZ952" i="1"/>
  <c r="AZ953" i="1"/>
  <c r="AZ954" i="1"/>
  <c r="AZ955" i="1"/>
  <c r="AZ956" i="1"/>
  <c r="AZ957" i="1"/>
  <c r="AZ958" i="1"/>
  <c r="AZ959" i="1"/>
  <c r="AZ960" i="1"/>
  <c r="AZ961" i="1"/>
  <c r="AZ962" i="1"/>
  <c r="AZ963" i="1"/>
  <c r="AZ964" i="1"/>
  <c r="AZ965" i="1"/>
  <c r="AZ966" i="1"/>
  <c r="AZ967" i="1"/>
  <c r="AZ968" i="1"/>
  <c r="AZ969" i="1"/>
  <c r="AZ970" i="1"/>
  <c r="AZ971" i="1"/>
  <c r="AZ972" i="1"/>
  <c r="AZ973" i="1"/>
  <c r="AZ974" i="1"/>
  <c r="AZ975" i="1"/>
  <c r="AZ976" i="1"/>
  <c r="AZ977" i="1"/>
  <c r="AZ978" i="1"/>
  <c r="AZ979" i="1"/>
  <c r="AZ980" i="1"/>
  <c r="AZ981" i="1"/>
  <c r="AZ982" i="1"/>
  <c r="AZ983" i="1"/>
  <c r="AZ984" i="1"/>
  <c r="AZ985" i="1"/>
  <c r="AZ986" i="1"/>
  <c r="AZ987" i="1"/>
  <c r="AZ988" i="1"/>
  <c r="AZ989" i="1"/>
  <c r="AZ990" i="1"/>
  <c r="AZ991" i="1"/>
  <c r="AZ992" i="1"/>
  <c r="AZ993" i="1"/>
  <c r="AZ994" i="1"/>
  <c r="AZ995" i="1"/>
  <c r="AZ996" i="1"/>
  <c r="AZ997" i="1"/>
  <c r="AZ998" i="1"/>
  <c r="AZ999" i="1"/>
  <c r="AZ1000" i="1"/>
  <c r="AZ1001" i="1"/>
  <c r="AZ1002" i="1"/>
  <c r="AZ1003" i="1"/>
  <c r="AZ1004" i="1"/>
  <c r="AZ1005" i="1"/>
  <c r="AZ1006" i="1"/>
  <c r="AZ1007" i="1"/>
  <c r="AZ1008" i="1"/>
  <c r="AZ1009" i="1"/>
  <c r="AZ1010" i="1"/>
  <c r="AZ1011" i="1"/>
  <c r="AZ1012" i="1"/>
  <c r="AZ1013" i="1"/>
  <c r="AZ1014" i="1"/>
  <c r="AZ1015" i="1"/>
  <c r="AZ1016" i="1"/>
  <c r="AZ1017" i="1"/>
  <c r="AZ1018" i="1"/>
  <c r="AZ1019" i="1"/>
  <c r="AZ1020" i="1"/>
  <c r="AZ1021" i="1"/>
  <c r="AZ1022" i="1"/>
  <c r="AZ1023" i="1"/>
  <c r="AZ1024" i="1"/>
  <c r="AZ1025" i="1"/>
  <c r="AZ1026" i="1"/>
  <c r="AZ1027" i="1"/>
  <c r="AZ1028" i="1"/>
  <c r="AZ1029" i="1"/>
  <c r="AZ1030" i="1"/>
  <c r="AZ1031" i="1"/>
  <c r="AZ1032" i="1"/>
  <c r="AZ1033" i="1"/>
  <c r="AZ1034" i="1"/>
  <c r="AZ1035" i="1"/>
  <c r="AZ1036" i="1"/>
  <c r="AZ1037" i="1"/>
  <c r="AZ1038" i="1"/>
  <c r="AZ1039" i="1"/>
  <c r="AZ1040" i="1"/>
  <c r="AZ1041" i="1"/>
  <c r="AZ1042" i="1"/>
  <c r="AZ1043" i="1"/>
  <c r="AZ1044" i="1"/>
  <c r="AZ1045" i="1"/>
  <c r="AZ1046" i="1"/>
  <c r="AZ1047" i="1"/>
  <c r="AZ1048" i="1"/>
  <c r="AZ1049" i="1"/>
  <c r="AZ1050" i="1"/>
  <c r="AZ1051" i="1"/>
  <c r="AZ1052" i="1"/>
  <c r="AZ1053" i="1"/>
  <c r="AZ1054" i="1"/>
  <c r="AZ1055" i="1"/>
  <c r="AZ1056" i="1"/>
  <c r="AZ1057" i="1"/>
  <c r="AZ1058" i="1"/>
  <c r="AZ1059" i="1"/>
  <c r="AZ1060" i="1"/>
  <c r="AZ1061" i="1"/>
  <c r="AZ1062" i="1"/>
  <c r="AZ1063" i="1"/>
  <c r="AZ1064" i="1"/>
  <c r="AZ1065" i="1"/>
  <c r="AZ1066" i="1"/>
  <c r="AZ1067" i="1"/>
  <c r="AZ1068" i="1"/>
  <c r="AZ1069" i="1"/>
  <c r="AZ1070" i="1"/>
  <c r="AZ1071" i="1"/>
  <c r="AZ1072" i="1"/>
  <c r="AZ1073" i="1"/>
  <c r="AZ1074" i="1"/>
  <c r="AZ1075" i="1"/>
  <c r="AZ1076" i="1"/>
  <c r="AZ1077" i="1"/>
  <c r="AZ1078" i="1"/>
  <c r="AZ1079" i="1"/>
  <c r="AZ1080" i="1"/>
  <c r="AZ1081" i="1"/>
  <c r="AZ1082" i="1"/>
  <c r="AZ1083" i="1"/>
  <c r="AZ1084" i="1"/>
  <c r="AZ1085" i="1"/>
  <c r="AZ1086" i="1"/>
  <c r="AZ1087" i="1"/>
  <c r="AZ1088" i="1"/>
  <c r="AZ1089" i="1"/>
  <c r="AZ1090" i="1"/>
  <c r="AZ1091" i="1"/>
  <c r="AZ1092" i="1"/>
  <c r="AZ1093" i="1"/>
  <c r="AZ1094" i="1"/>
  <c r="AZ1095" i="1"/>
  <c r="AZ1096" i="1"/>
  <c r="AZ1097" i="1"/>
  <c r="AZ1098" i="1"/>
  <c r="AZ1099" i="1"/>
  <c r="AZ1100" i="1"/>
  <c r="AZ1101" i="1"/>
  <c r="AZ1102" i="1"/>
  <c r="AZ1103" i="1"/>
  <c r="AZ1104" i="1"/>
  <c r="AZ1105" i="1"/>
  <c r="AZ1106" i="1"/>
  <c r="AZ1107" i="1"/>
  <c r="AZ1108" i="1"/>
  <c r="AZ1109" i="1"/>
  <c r="AZ1110" i="1"/>
  <c r="AZ1111" i="1"/>
  <c r="AZ1112" i="1"/>
  <c r="AZ1113" i="1"/>
  <c r="AZ1114" i="1"/>
  <c r="AZ1115" i="1"/>
  <c r="AZ1116" i="1"/>
  <c r="AZ1117" i="1"/>
  <c r="AZ1118" i="1"/>
  <c r="AZ1119" i="1"/>
  <c r="AZ1120" i="1"/>
  <c r="AZ1121" i="1"/>
  <c r="AZ1122" i="1"/>
  <c r="AZ1123" i="1"/>
  <c r="AZ1124" i="1"/>
  <c r="AZ1125" i="1"/>
  <c r="AZ1126" i="1"/>
  <c r="AZ1127" i="1"/>
  <c r="AZ1128" i="1"/>
  <c r="AZ1129" i="1"/>
  <c r="AZ1130" i="1"/>
  <c r="AZ1131" i="1"/>
  <c r="AZ1132" i="1"/>
  <c r="AZ1133" i="1"/>
  <c r="AZ1134" i="1"/>
  <c r="AZ1135" i="1"/>
  <c r="AZ1136" i="1"/>
  <c r="AZ1137" i="1"/>
  <c r="AZ1138" i="1"/>
  <c r="AZ1139" i="1"/>
  <c r="AZ1140" i="1"/>
  <c r="AZ1141" i="1"/>
  <c r="AZ1142" i="1"/>
  <c r="AZ1143" i="1"/>
  <c r="AZ1144" i="1"/>
  <c r="AZ1145" i="1"/>
  <c r="AZ1146" i="1"/>
  <c r="AZ1147" i="1"/>
  <c r="AZ1148" i="1"/>
  <c r="AZ1149" i="1"/>
  <c r="AZ1150" i="1"/>
  <c r="AZ1151" i="1"/>
  <c r="AZ1152" i="1"/>
  <c r="AZ1153" i="1"/>
  <c r="AZ1154" i="1"/>
  <c r="AZ1155" i="1"/>
  <c r="AZ1156" i="1"/>
  <c r="AZ1157" i="1"/>
  <c r="AZ1158" i="1"/>
  <c r="AZ1159" i="1"/>
  <c r="AZ1160" i="1"/>
  <c r="AZ1161" i="1"/>
  <c r="AZ1162" i="1"/>
  <c r="AZ1163" i="1"/>
  <c r="AZ1164" i="1"/>
  <c r="AZ1165" i="1"/>
  <c r="AZ1166" i="1"/>
  <c r="AZ1167" i="1"/>
  <c r="AZ1168" i="1"/>
  <c r="AZ1169" i="1"/>
  <c r="AZ1170" i="1"/>
  <c r="AZ1171" i="1"/>
  <c r="AZ1172" i="1"/>
  <c r="AZ1173" i="1"/>
  <c r="AZ1174" i="1"/>
  <c r="AZ1175" i="1"/>
  <c r="AZ1176" i="1"/>
  <c r="AZ1177" i="1"/>
  <c r="AZ1178" i="1"/>
  <c r="AZ1179" i="1"/>
  <c r="AZ1180" i="1"/>
  <c r="AZ1181" i="1"/>
  <c r="AZ1182" i="1"/>
  <c r="AZ1183" i="1"/>
  <c r="AZ1184" i="1"/>
  <c r="AZ1185" i="1"/>
  <c r="AZ1186" i="1"/>
  <c r="AZ1187" i="1"/>
  <c r="AZ1188" i="1"/>
  <c r="AZ1189" i="1"/>
  <c r="AZ1190" i="1"/>
  <c r="AZ1191" i="1"/>
  <c r="AZ1192" i="1"/>
  <c r="AZ1193" i="1"/>
  <c r="AZ1194" i="1"/>
  <c r="AZ1195" i="1"/>
  <c r="AZ1196" i="1"/>
  <c r="AZ1197" i="1"/>
  <c r="AZ1198" i="1"/>
  <c r="AZ1199" i="1"/>
  <c r="AZ1200" i="1"/>
  <c r="AZ1201" i="1"/>
  <c r="AZ1202" i="1"/>
  <c r="AZ1203" i="1"/>
  <c r="AZ1204" i="1"/>
  <c r="AZ1205" i="1"/>
  <c r="AZ1206" i="1"/>
  <c r="AZ1207" i="1"/>
  <c r="AZ1208" i="1"/>
  <c r="AZ1209" i="1"/>
  <c r="AZ1210" i="1"/>
  <c r="AZ1211" i="1"/>
  <c r="AZ1212" i="1"/>
  <c r="AZ1213" i="1"/>
  <c r="AZ1214" i="1"/>
  <c r="AZ1215" i="1"/>
  <c r="AZ1216" i="1"/>
  <c r="AZ1217" i="1"/>
  <c r="AZ1218" i="1"/>
  <c r="AZ1219" i="1"/>
  <c r="AZ1220" i="1"/>
  <c r="AZ1221" i="1"/>
  <c r="AZ1222" i="1"/>
  <c r="AZ1223" i="1"/>
  <c r="AZ1224" i="1"/>
  <c r="AZ1225" i="1"/>
  <c r="AZ1226" i="1"/>
  <c r="AZ1227" i="1"/>
  <c r="AZ1228" i="1"/>
  <c r="AZ1229" i="1"/>
  <c r="AZ1230" i="1"/>
  <c r="AZ1231" i="1"/>
  <c r="AZ1232" i="1"/>
  <c r="AZ1233" i="1"/>
  <c r="AZ1234" i="1"/>
  <c r="AZ1235" i="1"/>
  <c r="AZ1236" i="1"/>
  <c r="AZ1237" i="1"/>
  <c r="AZ1238" i="1"/>
  <c r="AZ1239" i="1"/>
  <c r="AZ1240" i="1"/>
  <c r="AZ1241" i="1"/>
  <c r="AZ1242" i="1"/>
  <c r="AZ1243" i="1"/>
  <c r="AZ1244" i="1"/>
  <c r="AZ1245" i="1"/>
  <c r="AZ1246" i="1"/>
  <c r="AZ1247" i="1"/>
  <c r="AZ1248" i="1"/>
  <c r="AZ1249" i="1"/>
  <c r="AZ1250" i="1"/>
  <c r="AZ1251" i="1"/>
  <c r="AZ1252" i="1"/>
  <c r="AZ1253" i="1"/>
  <c r="AZ1254" i="1"/>
  <c r="AZ1255" i="1"/>
  <c r="AZ1256" i="1"/>
  <c r="AZ1257" i="1"/>
  <c r="AZ1258" i="1"/>
  <c r="AZ1259" i="1"/>
  <c r="AZ1260" i="1"/>
  <c r="AZ1261" i="1"/>
  <c r="AZ1262" i="1"/>
  <c r="AZ1263" i="1"/>
  <c r="AZ1264" i="1"/>
  <c r="AZ1265" i="1"/>
  <c r="AZ1266" i="1"/>
  <c r="AZ1267" i="1"/>
  <c r="AZ1268" i="1"/>
  <c r="AZ1269" i="1"/>
  <c r="AZ1270" i="1"/>
  <c r="AZ1271" i="1"/>
  <c r="AZ1272" i="1"/>
  <c r="AZ1273" i="1"/>
  <c r="AZ1274" i="1"/>
  <c r="AZ1275" i="1"/>
  <c r="AZ1276" i="1"/>
  <c r="AZ1277" i="1"/>
  <c r="AZ1278" i="1"/>
  <c r="AZ1279" i="1"/>
  <c r="AZ1280" i="1"/>
  <c r="AZ1281" i="1"/>
  <c r="AZ1282" i="1"/>
  <c r="AZ1283" i="1"/>
  <c r="AZ1284" i="1"/>
  <c r="AZ1285" i="1"/>
  <c r="AZ1286" i="1"/>
  <c r="AZ1287" i="1"/>
  <c r="AZ1288" i="1"/>
  <c r="AZ1289" i="1"/>
  <c r="AZ1290" i="1"/>
  <c r="AZ1291" i="1"/>
  <c r="AZ1292" i="1"/>
  <c r="AZ1293" i="1"/>
  <c r="AZ1294" i="1"/>
  <c r="AZ1295" i="1"/>
  <c r="AZ1296" i="1"/>
  <c r="AZ1297" i="1"/>
  <c r="AZ1298" i="1"/>
  <c r="AZ1299" i="1"/>
  <c r="AZ1300" i="1"/>
  <c r="AZ1301" i="1"/>
  <c r="AZ1302" i="1"/>
  <c r="AZ1303" i="1"/>
  <c r="AZ1304" i="1"/>
  <c r="AZ1305" i="1"/>
  <c r="AZ1306" i="1"/>
  <c r="AZ1307" i="1"/>
  <c r="AZ1308" i="1"/>
  <c r="AZ1309" i="1"/>
  <c r="AZ1310" i="1"/>
  <c r="AZ1311" i="1"/>
  <c r="AZ1312" i="1"/>
  <c r="AZ1313" i="1"/>
  <c r="AZ1314" i="1"/>
  <c r="AZ1315" i="1"/>
  <c r="AZ1316" i="1"/>
  <c r="AZ1317" i="1"/>
  <c r="AZ1318" i="1"/>
  <c r="AZ1319" i="1"/>
  <c r="AZ1320" i="1"/>
  <c r="AZ1321" i="1"/>
  <c r="AZ1322" i="1"/>
  <c r="AZ1323" i="1"/>
  <c r="AZ1324" i="1"/>
  <c r="AZ1325" i="1"/>
  <c r="AZ1326" i="1"/>
  <c r="AZ1327" i="1"/>
  <c r="AZ1328" i="1"/>
  <c r="AZ1329" i="1"/>
  <c r="AZ1330" i="1"/>
  <c r="AZ1331" i="1"/>
  <c r="AZ1332" i="1"/>
  <c r="AZ1333" i="1"/>
  <c r="AZ1334" i="1"/>
  <c r="AZ1335" i="1"/>
  <c r="AZ1336" i="1"/>
  <c r="AZ1337" i="1"/>
  <c r="AZ1338" i="1"/>
  <c r="AZ1339" i="1"/>
  <c r="AZ1340" i="1"/>
  <c r="AZ1341" i="1"/>
  <c r="AZ1342" i="1"/>
  <c r="AZ1343" i="1"/>
  <c r="AZ1344" i="1"/>
  <c r="AZ1345" i="1"/>
  <c r="AZ1346" i="1"/>
  <c r="AZ1347" i="1"/>
  <c r="AZ1348" i="1"/>
  <c r="AZ1349" i="1"/>
  <c r="AZ1350" i="1"/>
  <c r="AZ1351" i="1"/>
  <c r="AZ1352" i="1"/>
  <c r="AZ1353" i="1"/>
  <c r="AZ1354" i="1"/>
  <c r="AZ1355" i="1"/>
  <c r="AZ1356" i="1"/>
  <c r="AZ1357" i="1"/>
  <c r="AZ1358" i="1"/>
  <c r="AZ1359" i="1"/>
  <c r="AZ1360" i="1"/>
  <c r="AZ1361" i="1"/>
  <c r="AZ1362" i="1"/>
  <c r="AZ1363" i="1"/>
  <c r="AZ1364" i="1"/>
  <c r="AZ1365" i="1"/>
  <c r="AZ1366" i="1"/>
  <c r="AZ1367" i="1"/>
  <c r="AZ1368" i="1"/>
  <c r="AZ1369" i="1"/>
  <c r="AZ1370" i="1"/>
  <c r="AZ1371" i="1"/>
  <c r="AZ1372" i="1"/>
  <c r="AZ1373" i="1"/>
  <c r="AZ1374" i="1"/>
  <c r="AZ1375" i="1"/>
  <c r="AZ1376" i="1"/>
  <c r="AZ1377" i="1"/>
  <c r="AZ1378" i="1"/>
  <c r="AZ1379" i="1"/>
  <c r="AZ1380" i="1"/>
  <c r="AZ1381" i="1"/>
  <c r="AZ1382" i="1"/>
  <c r="AZ1383" i="1"/>
  <c r="AZ1384" i="1"/>
  <c r="AZ1385" i="1"/>
  <c r="AZ1386" i="1"/>
  <c r="AZ1387" i="1"/>
  <c r="AZ1388" i="1"/>
  <c r="AZ1389" i="1"/>
  <c r="AZ1390" i="1"/>
  <c r="AZ1391" i="1"/>
  <c r="AZ1392" i="1"/>
  <c r="AZ1393" i="1"/>
  <c r="AZ1394" i="1"/>
  <c r="AZ1395" i="1"/>
  <c r="AZ1396" i="1"/>
  <c r="AZ1397" i="1"/>
  <c r="AZ1398" i="1"/>
  <c r="AZ1399" i="1"/>
  <c r="AZ1400" i="1"/>
  <c r="AZ1401" i="1"/>
  <c r="AZ1402" i="1"/>
  <c r="AZ1403" i="1"/>
  <c r="AZ1404" i="1"/>
  <c r="AZ1405" i="1"/>
  <c r="AZ1406" i="1"/>
  <c r="AZ1407" i="1"/>
  <c r="AZ1408" i="1"/>
  <c r="AZ1409" i="1"/>
  <c r="AZ1410" i="1"/>
  <c r="AZ1411" i="1"/>
  <c r="AZ1412" i="1"/>
  <c r="AZ1413" i="1"/>
  <c r="AZ1414" i="1"/>
  <c r="AZ1415" i="1"/>
  <c r="AZ1416" i="1"/>
  <c r="AZ1417" i="1"/>
  <c r="AZ1418" i="1"/>
  <c r="AZ1419" i="1"/>
  <c r="AZ1420" i="1"/>
  <c r="AZ1421" i="1"/>
  <c r="AZ1422" i="1"/>
  <c r="AZ1423" i="1"/>
  <c r="AZ1424" i="1"/>
  <c r="AZ1425" i="1"/>
  <c r="AZ1426" i="1"/>
  <c r="AZ1427" i="1"/>
  <c r="AZ1428" i="1"/>
  <c r="AZ1429" i="1"/>
  <c r="AZ1430" i="1"/>
  <c r="AZ1431" i="1"/>
  <c r="AZ1432" i="1"/>
  <c r="AZ1433" i="1"/>
  <c r="AZ1434" i="1"/>
  <c r="AZ1435" i="1"/>
  <c r="AZ1436" i="1"/>
  <c r="AZ1437" i="1"/>
  <c r="AZ1438" i="1"/>
  <c r="AZ1439" i="1"/>
  <c r="AZ1440" i="1"/>
  <c r="AZ1441" i="1"/>
  <c r="AZ1442" i="1"/>
  <c r="AZ1443" i="1"/>
  <c r="AZ1444" i="1"/>
  <c r="AZ1445" i="1"/>
  <c r="AZ1446" i="1"/>
  <c r="AZ1447" i="1"/>
  <c r="AZ1448" i="1"/>
  <c r="AZ1449" i="1"/>
  <c r="AZ1450" i="1"/>
  <c r="AZ1451" i="1"/>
  <c r="AZ1452" i="1"/>
  <c r="AZ1453" i="1"/>
  <c r="AZ1454" i="1"/>
  <c r="AZ1455" i="1"/>
  <c r="AZ1456" i="1"/>
  <c r="AZ1457" i="1"/>
  <c r="AZ1458" i="1"/>
  <c r="AZ1459" i="1"/>
  <c r="AZ1460" i="1"/>
  <c r="AZ1461" i="1"/>
  <c r="AZ1462" i="1"/>
  <c r="AZ1463" i="1"/>
  <c r="AZ1464" i="1"/>
  <c r="AZ1465" i="1"/>
  <c r="AZ1466" i="1"/>
  <c r="AZ1467" i="1"/>
  <c r="AZ1468" i="1"/>
  <c r="AZ1469" i="1"/>
  <c r="AZ1470" i="1"/>
  <c r="AZ1471" i="1"/>
  <c r="AZ1472" i="1"/>
  <c r="AZ1473" i="1"/>
  <c r="AZ1474" i="1"/>
  <c r="AZ1475" i="1"/>
  <c r="AZ1476" i="1"/>
  <c r="AZ1477" i="1"/>
  <c r="AZ1478" i="1"/>
  <c r="AZ1479" i="1"/>
  <c r="AZ1480" i="1"/>
  <c r="AZ1481" i="1"/>
  <c r="AZ1482" i="1"/>
  <c r="AZ1483" i="1"/>
  <c r="AZ1484" i="1"/>
  <c r="AZ1485" i="1"/>
  <c r="AZ1486" i="1"/>
  <c r="AZ1487" i="1"/>
  <c r="AZ1488" i="1"/>
  <c r="AZ1489" i="1"/>
  <c r="AZ1490" i="1"/>
  <c r="AZ1491" i="1"/>
  <c r="AZ1492" i="1"/>
  <c r="AZ1493" i="1"/>
  <c r="AZ1494" i="1"/>
  <c r="AZ1495" i="1"/>
  <c r="AZ1496" i="1"/>
  <c r="AZ1497" i="1"/>
  <c r="AZ1498" i="1"/>
  <c r="AZ1499" i="1"/>
  <c r="AZ1500" i="1"/>
  <c r="AZ1501" i="1"/>
  <c r="AZ1502" i="1"/>
  <c r="AZ1503" i="1"/>
  <c r="AZ1504" i="1"/>
  <c r="AZ1505" i="1"/>
  <c r="AZ1506" i="1"/>
  <c r="AZ1507" i="1"/>
  <c r="AZ1508" i="1"/>
  <c r="AZ1509" i="1"/>
  <c r="AZ1510" i="1"/>
  <c r="AZ1511" i="1"/>
  <c r="AZ1512" i="1"/>
  <c r="AZ1513" i="1"/>
  <c r="AZ1514" i="1"/>
  <c r="AZ1515" i="1"/>
  <c r="AZ1516" i="1"/>
  <c r="AZ1517" i="1"/>
  <c r="AZ1518" i="1"/>
  <c r="AZ1519" i="1"/>
  <c r="AZ1520" i="1"/>
  <c r="AZ1521" i="1"/>
  <c r="AZ1522" i="1"/>
  <c r="AZ1523" i="1"/>
  <c r="AZ1524" i="1"/>
  <c r="AZ1525" i="1"/>
  <c r="AZ1526" i="1"/>
  <c r="AZ1527" i="1"/>
  <c r="AZ1528" i="1"/>
  <c r="AZ1529" i="1"/>
  <c r="AZ1530" i="1"/>
  <c r="AZ1531" i="1"/>
  <c r="AZ1532" i="1"/>
  <c r="AZ1533" i="1"/>
  <c r="AZ1534" i="1"/>
  <c r="AZ1535" i="1"/>
  <c r="AZ1536" i="1"/>
  <c r="AZ1537" i="1"/>
  <c r="AZ1538" i="1"/>
  <c r="AZ1539" i="1"/>
  <c r="AZ1540" i="1"/>
  <c r="AZ1541" i="1"/>
  <c r="AZ1542" i="1"/>
  <c r="AZ1543" i="1"/>
  <c r="AZ1544" i="1"/>
  <c r="AZ1545" i="1"/>
  <c r="AZ1546" i="1"/>
  <c r="AZ1547" i="1"/>
  <c r="AZ1548" i="1"/>
  <c r="AZ1549" i="1"/>
  <c r="AY3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AY736" i="1"/>
  <c r="AY737" i="1"/>
  <c r="AY738" i="1"/>
  <c r="AY739" i="1"/>
  <c r="AY740" i="1"/>
  <c r="AY741" i="1"/>
  <c r="AY742" i="1"/>
  <c r="AY743" i="1"/>
  <c r="AY744" i="1"/>
  <c r="AY745" i="1"/>
  <c r="AY746" i="1"/>
  <c r="AY747" i="1"/>
  <c r="AY748" i="1"/>
  <c r="AY749" i="1"/>
  <c r="AY750" i="1"/>
  <c r="AY751" i="1"/>
  <c r="AY752" i="1"/>
  <c r="AY753" i="1"/>
  <c r="AY754" i="1"/>
  <c r="AY755" i="1"/>
  <c r="AY756" i="1"/>
  <c r="AY757" i="1"/>
  <c r="AY758" i="1"/>
  <c r="AY759" i="1"/>
  <c r="AY760" i="1"/>
  <c r="AY761" i="1"/>
  <c r="AY762" i="1"/>
  <c r="AY763" i="1"/>
  <c r="AY764" i="1"/>
  <c r="AY765" i="1"/>
  <c r="AY766" i="1"/>
  <c r="AY767" i="1"/>
  <c r="AY768" i="1"/>
  <c r="AY769" i="1"/>
  <c r="AY770" i="1"/>
  <c r="AY771" i="1"/>
  <c r="AY772" i="1"/>
  <c r="AY773" i="1"/>
  <c r="AY774" i="1"/>
  <c r="AY775" i="1"/>
  <c r="AY776" i="1"/>
  <c r="AY777" i="1"/>
  <c r="AY778" i="1"/>
  <c r="AY779" i="1"/>
  <c r="AY780" i="1"/>
  <c r="AY781" i="1"/>
  <c r="AY782" i="1"/>
  <c r="AY783" i="1"/>
  <c r="AY784" i="1"/>
  <c r="AY785" i="1"/>
  <c r="AY786" i="1"/>
  <c r="AY787" i="1"/>
  <c r="AY788" i="1"/>
  <c r="AY789" i="1"/>
  <c r="AY790" i="1"/>
  <c r="AY791" i="1"/>
  <c r="AY792" i="1"/>
  <c r="AY793" i="1"/>
  <c r="AY794" i="1"/>
  <c r="AY795" i="1"/>
  <c r="AY796" i="1"/>
  <c r="AY797" i="1"/>
  <c r="AY798" i="1"/>
  <c r="AY799" i="1"/>
  <c r="AY800" i="1"/>
  <c r="AY801" i="1"/>
  <c r="AY802" i="1"/>
  <c r="AY803" i="1"/>
  <c r="AY804" i="1"/>
  <c r="AY805" i="1"/>
  <c r="AY806" i="1"/>
  <c r="AY807" i="1"/>
  <c r="AY808" i="1"/>
  <c r="AY809" i="1"/>
  <c r="AY810" i="1"/>
  <c r="AY811" i="1"/>
  <c r="AY812" i="1"/>
  <c r="AY813" i="1"/>
  <c r="AY814" i="1"/>
  <c r="AY815" i="1"/>
  <c r="AY816" i="1"/>
  <c r="AY817" i="1"/>
  <c r="AY818" i="1"/>
  <c r="AY819" i="1"/>
  <c r="AY820" i="1"/>
  <c r="AY821" i="1"/>
  <c r="AY822" i="1"/>
  <c r="AY823" i="1"/>
  <c r="AY824" i="1"/>
  <c r="AY825" i="1"/>
  <c r="AY826" i="1"/>
  <c r="AY827" i="1"/>
  <c r="AY828" i="1"/>
  <c r="AY829" i="1"/>
  <c r="AY830" i="1"/>
  <c r="AY831" i="1"/>
  <c r="AY832" i="1"/>
  <c r="AY833" i="1"/>
  <c r="AY834" i="1"/>
  <c r="AY835" i="1"/>
  <c r="AY836" i="1"/>
  <c r="AY837" i="1"/>
  <c r="AY838" i="1"/>
  <c r="AY839" i="1"/>
  <c r="AY840" i="1"/>
  <c r="AY841" i="1"/>
  <c r="AY842" i="1"/>
  <c r="AY843" i="1"/>
  <c r="AY844" i="1"/>
  <c r="AY845" i="1"/>
  <c r="AY846" i="1"/>
  <c r="AY847" i="1"/>
  <c r="AY848" i="1"/>
  <c r="AY849" i="1"/>
  <c r="AY850" i="1"/>
  <c r="AY851" i="1"/>
  <c r="AY852" i="1"/>
  <c r="AY853" i="1"/>
  <c r="AY854" i="1"/>
  <c r="AY855" i="1"/>
  <c r="AY856" i="1"/>
  <c r="AY857" i="1"/>
  <c r="AY858" i="1"/>
  <c r="AY859" i="1"/>
  <c r="AY860" i="1"/>
  <c r="AY861" i="1"/>
  <c r="AY862" i="1"/>
  <c r="AY863" i="1"/>
  <c r="AY864" i="1"/>
  <c r="AY865" i="1"/>
  <c r="AY866" i="1"/>
  <c r="AY867" i="1"/>
  <c r="AY868" i="1"/>
  <c r="AY869" i="1"/>
  <c r="AY870" i="1"/>
  <c r="AY871" i="1"/>
  <c r="AY872" i="1"/>
  <c r="AY873" i="1"/>
  <c r="AY874" i="1"/>
  <c r="AY875" i="1"/>
  <c r="AY876" i="1"/>
  <c r="AY877" i="1"/>
  <c r="AY878" i="1"/>
  <c r="AY879" i="1"/>
  <c r="AY880" i="1"/>
  <c r="AY881" i="1"/>
  <c r="AY882" i="1"/>
  <c r="AY883" i="1"/>
  <c r="AY884" i="1"/>
  <c r="AY885" i="1"/>
  <c r="AY886" i="1"/>
  <c r="AY887" i="1"/>
  <c r="AY888" i="1"/>
  <c r="AY889" i="1"/>
  <c r="AY890" i="1"/>
  <c r="AY891" i="1"/>
  <c r="AY892" i="1"/>
  <c r="AY893" i="1"/>
  <c r="AY894" i="1"/>
  <c r="AY895" i="1"/>
  <c r="AY896" i="1"/>
  <c r="AY897" i="1"/>
  <c r="AY898" i="1"/>
  <c r="AY899" i="1"/>
  <c r="AY900" i="1"/>
  <c r="AY901" i="1"/>
  <c r="AY902" i="1"/>
  <c r="AY903" i="1"/>
  <c r="AY904" i="1"/>
  <c r="AY905" i="1"/>
  <c r="AY906" i="1"/>
  <c r="AY907" i="1"/>
  <c r="AY908" i="1"/>
  <c r="AY909" i="1"/>
  <c r="AY910" i="1"/>
  <c r="AY911" i="1"/>
  <c r="AY912" i="1"/>
  <c r="AY913" i="1"/>
  <c r="AY914" i="1"/>
  <c r="AY915" i="1"/>
  <c r="AY916" i="1"/>
  <c r="AY917" i="1"/>
  <c r="AY918" i="1"/>
  <c r="AY919" i="1"/>
  <c r="AY920" i="1"/>
  <c r="AY921" i="1"/>
  <c r="AY922" i="1"/>
  <c r="AY923" i="1"/>
  <c r="AY924" i="1"/>
  <c r="AY925" i="1"/>
  <c r="AY926" i="1"/>
  <c r="AY927" i="1"/>
  <c r="AY928" i="1"/>
  <c r="AY929" i="1"/>
  <c r="AY930" i="1"/>
  <c r="AY931" i="1"/>
  <c r="AY932" i="1"/>
  <c r="AY933" i="1"/>
  <c r="AY934" i="1"/>
  <c r="AY935" i="1"/>
  <c r="AY936" i="1"/>
  <c r="AY937" i="1"/>
  <c r="AY938" i="1"/>
  <c r="AY939" i="1"/>
  <c r="AY940" i="1"/>
  <c r="AY941" i="1"/>
  <c r="AY942" i="1"/>
  <c r="AY943" i="1"/>
  <c r="AY944" i="1"/>
  <c r="AY945" i="1"/>
  <c r="AY946" i="1"/>
  <c r="AY947" i="1"/>
  <c r="AY948" i="1"/>
  <c r="AY949" i="1"/>
  <c r="AY950" i="1"/>
  <c r="AY951" i="1"/>
  <c r="AY952" i="1"/>
  <c r="AY953" i="1"/>
  <c r="AY954" i="1"/>
  <c r="AY955" i="1"/>
  <c r="AY956" i="1"/>
  <c r="AY957" i="1"/>
  <c r="AY958" i="1"/>
  <c r="AY959" i="1"/>
  <c r="AY960" i="1"/>
  <c r="AY961" i="1"/>
  <c r="AY962" i="1"/>
  <c r="AY963" i="1"/>
  <c r="AY964" i="1"/>
  <c r="AY965" i="1"/>
  <c r="AY966" i="1"/>
  <c r="AY967" i="1"/>
  <c r="AY968" i="1"/>
  <c r="AY969" i="1"/>
  <c r="AY970" i="1"/>
  <c r="AY971" i="1"/>
  <c r="AY972" i="1"/>
  <c r="AY973" i="1"/>
  <c r="AY974" i="1"/>
  <c r="AY975" i="1"/>
  <c r="AY976" i="1"/>
  <c r="AY977" i="1"/>
  <c r="AY978" i="1"/>
  <c r="AY979" i="1"/>
  <c r="AY980" i="1"/>
  <c r="AY981" i="1"/>
  <c r="AY982" i="1"/>
  <c r="AY983" i="1"/>
  <c r="AY984" i="1"/>
  <c r="AY985" i="1"/>
  <c r="AY986" i="1"/>
  <c r="AY987" i="1"/>
  <c r="AY988" i="1"/>
  <c r="AY989" i="1"/>
  <c r="AY990" i="1"/>
  <c r="AY991" i="1"/>
  <c r="AY992" i="1"/>
  <c r="AY993" i="1"/>
  <c r="AY994" i="1"/>
  <c r="AY995" i="1"/>
  <c r="AY996" i="1"/>
  <c r="AY997" i="1"/>
  <c r="AY998" i="1"/>
  <c r="AY999" i="1"/>
  <c r="AY1000" i="1"/>
  <c r="AY1001" i="1"/>
  <c r="AY1002" i="1"/>
  <c r="AY1003" i="1"/>
  <c r="AY1004" i="1"/>
  <c r="AY1005" i="1"/>
  <c r="AY1006" i="1"/>
  <c r="AY1007" i="1"/>
  <c r="AY1008" i="1"/>
  <c r="AY1009" i="1"/>
  <c r="AY1010" i="1"/>
  <c r="AY1011" i="1"/>
  <c r="AY1012" i="1"/>
  <c r="AY1013" i="1"/>
  <c r="AY1014" i="1"/>
  <c r="AY1015" i="1"/>
  <c r="AY1016" i="1"/>
  <c r="AY1017" i="1"/>
  <c r="AY1018" i="1"/>
  <c r="AY1019" i="1"/>
  <c r="AY1020" i="1"/>
  <c r="AY1021" i="1"/>
  <c r="AY1022" i="1"/>
  <c r="AY1023" i="1"/>
  <c r="AY1024" i="1"/>
  <c r="AY1025" i="1"/>
  <c r="AY1026" i="1"/>
  <c r="AY1027" i="1"/>
  <c r="AY1028" i="1"/>
  <c r="AY1029" i="1"/>
  <c r="AY1030" i="1"/>
  <c r="AY1031" i="1"/>
  <c r="AY1032" i="1"/>
  <c r="AY1033" i="1"/>
  <c r="AY1034" i="1"/>
  <c r="AY1035" i="1"/>
  <c r="AY1036" i="1"/>
  <c r="AY1037" i="1"/>
  <c r="AY1038" i="1"/>
  <c r="AY1039" i="1"/>
  <c r="AY1040" i="1"/>
  <c r="AY1041" i="1"/>
  <c r="AY1042" i="1"/>
  <c r="AY1043" i="1"/>
  <c r="AY1044" i="1"/>
  <c r="AY1045" i="1"/>
  <c r="AY1046" i="1"/>
  <c r="AY1047" i="1"/>
  <c r="AY1048" i="1"/>
  <c r="AY1049" i="1"/>
  <c r="AY1050" i="1"/>
  <c r="AY1051" i="1"/>
  <c r="AY1052" i="1"/>
  <c r="AY1053" i="1"/>
  <c r="AY1054" i="1"/>
  <c r="AY1055" i="1"/>
  <c r="AY1056" i="1"/>
  <c r="AY1057" i="1"/>
  <c r="AY1058" i="1"/>
  <c r="AY1059" i="1"/>
  <c r="AY1060" i="1"/>
  <c r="AY1061" i="1"/>
  <c r="AY1062" i="1"/>
  <c r="AY1063" i="1"/>
  <c r="AY1064" i="1"/>
  <c r="AY1065" i="1"/>
  <c r="AY1066" i="1"/>
  <c r="AY1067" i="1"/>
  <c r="AY1068" i="1"/>
  <c r="AY1069" i="1"/>
  <c r="AY1070" i="1"/>
  <c r="AY1071" i="1"/>
  <c r="AY1072" i="1"/>
  <c r="AY1073" i="1"/>
  <c r="AY1074" i="1"/>
  <c r="AY1075" i="1"/>
  <c r="AY1076" i="1"/>
  <c r="AY1077" i="1"/>
  <c r="AY1078" i="1"/>
  <c r="AY1079" i="1"/>
  <c r="AY1080" i="1"/>
  <c r="AY1081" i="1"/>
  <c r="AY1082" i="1"/>
  <c r="AY1083" i="1"/>
  <c r="AY1084" i="1"/>
  <c r="AY1085" i="1"/>
  <c r="AY1086" i="1"/>
  <c r="AY1087" i="1"/>
  <c r="AY1088" i="1"/>
  <c r="AY1089" i="1"/>
  <c r="AY1090" i="1"/>
  <c r="AY1091" i="1"/>
  <c r="AY1092" i="1"/>
  <c r="AY1093" i="1"/>
  <c r="AY1094" i="1"/>
  <c r="AY1095" i="1"/>
  <c r="AY1096" i="1"/>
  <c r="AY1097" i="1"/>
  <c r="AY1098" i="1"/>
  <c r="AY1099" i="1"/>
  <c r="AY1100" i="1"/>
  <c r="AY1101" i="1"/>
  <c r="AY1102" i="1"/>
  <c r="AY1103" i="1"/>
  <c r="AY1104" i="1"/>
  <c r="AY1105" i="1"/>
  <c r="AY1106" i="1"/>
  <c r="AY1107" i="1"/>
  <c r="AY1108" i="1"/>
  <c r="AY1109" i="1"/>
  <c r="AY1110" i="1"/>
  <c r="AY1111" i="1"/>
  <c r="AY1112" i="1"/>
  <c r="AY1113" i="1"/>
  <c r="AY1114" i="1"/>
  <c r="AY1115" i="1"/>
  <c r="AY1116" i="1"/>
  <c r="AY1117" i="1"/>
  <c r="AY1118" i="1"/>
  <c r="AY1119" i="1"/>
  <c r="AY1120" i="1"/>
  <c r="AY1121" i="1"/>
  <c r="AY1122" i="1"/>
  <c r="AY1123" i="1"/>
  <c r="AY1124" i="1"/>
  <c r="AY1125" i="1"/>
  <c r="AY1126" i="1"/>
  <c r="AY1127" i="1"/>
  <c r="AY1128" i="1"/>
  <c r="AY1129" i="1"/>
  <c r="AY1130" i="1"/>
  <c r="AY1131" i="1"/>
  <c r="AY1132" i="1"/>
  <c r="AY1133" i="1"/>
  <c r="AY1134" i="1"/>
  <c r="AY1135" i="1"/>
  <c r="AY1136" i="1"/>
  <c r="AY1137" i="1"/>
  <c r="AY1138" i="1"/>
  <c r="AY1139" i="1"/>
  <c r="AY1140" i="1"/>
  <c r="AY1141" i="1"/>
  <c r="AY1142" i="1"/>
  <c r="AY1143" i="1"/>
  <c r="AY1144" i="1"/>
  <c r="AY1145" i="1"/>
  <c r="AY1146" i="1"/>
  <c r="AY1147" i="1"/>
  <c r="AY1148" i="1"/>
  <c r="AY1149" i="1"/>
  <c r="AY1150" i="1"/>
  <c r="AY1151" i="1"/>
  <c r="AY1152" i="1"/>
  <c r="AY1153" i="1"/>
  <c r="AY1154" i="1"/>
  <c r="AY1155" i="1"/>
  <c r="AY1156" i="1"/>
  <c r="AY1157" i="1"/>
  <c r="AY1158" i="1"/>
  <c r="AY1159" i="1"/>
  <c r="AY1160" i="1"/>
  <c r="AY1161" i="1"/>
  <c r="AY1162" i="1"/>
  <c r="AY1163" i="1"/>
  <c r="AY1164" i="1"/>
  <c r="AY1165" i="1"/>
  <c r="AY1166" i="1"/>
  <c r="AY1167" i="1"/>
  <c r="AY1168" i="1"/>
  <c r="AY1169" i="1"/>
  <c r="AY1170" i="1"/>
  <c r="AY1171" i="1"/>
  <c r="AY1172" i="1"/>
  <c r="AY1173" i="1"/>
  <c r="AY1174" i="1"/>
  <c r="AY1175" i="1"/>
  <c r="AY1176" i="1"/>
  <c r="AY1177" i="1"/>
  <c r="AY1178" i="1"/>
  <c r="AY1179" i="1"/>
  <c r="AY1180" i="1"/>
  <c r="AY1181" i="1"/>
  <c r="AY1182" i="1"/>
  <c r="AY1183" i="1"/>
  <c r="AY1184" i="1"/>
  <c r="AY1185" i="1"/>
  <c r="AY1186" i="1"/>
  <c r="AY1187" i="1"/>
  <c r="AY1188" i="1"/>
  <c r="AY1189" i="1"/>
  <c r="AY1190" i="1"/>
  <c r="AY1191" i="1"/>
  <c r="AY1192" i="1"/>
  <c r="AY1193" i="1"/>
  <c r="AY1194" i="1"/>
  <c r="AY1195" i="1"/>
  <c r="AY1196" i="1"/>
  <c r="AY1197" i="1"/>
  <c r="AY1198" i="1"/>
  <c r="AY1199" i="1"/>
  <c r="AY1200" i="1"/>
  <c r="AY1201" i="1"/>
  <c r="AY1202" i="1"/>
  <c r="AY1203" i="1"/>
  <c r="AY1204" i="1"/>
  <c r="AY1205" i="1"/>
  <c r="AY1206" i="1"/>
  <c r="AY1207" i="1"/>
  <c r="AY1208" i="1"/>
  <c r="AY1209" i="1"/>
  <c r="AY1210" i="1"/>
  <c r="AY1211" i="1"/>
  <c r="AY1212" i="1"/>
  <c r="AY1213" i="1"/>
  <c r="AY1214" i="1"/>
  <c r="AY1215" i="1"/>
  <c r="AY1216" i="1"/>
  <c r="AY1217" i="1"/>
  <c r="AY1218" i="1"/>
  <c r="AY1219" i="1"/>
  <c r="AY1220" i="1"/>
  <c r="AY1221" i="1"/>
  <c r="AY1222" i="1"/>
  <c r="AY1223" i="1"/>
  <c r="AY1224" i="1"/>
  <c r="AY1225" i="1"/>
  <c r="AY1226" i="1"/>
  <c r="AY1227" i="1"/>
  <c r="AY1228" i="1"/>
  <c r="AY1229" i="1"/>
  <c r="AY1230" i="1"/>
  <c r="AY1231" i="1"/>
  <c r="AY1232" i="1"/>
  <c r="AY1233" i="1"/>
  <c r="AY1234" i="1"/>
  <c r="AY1235" i="1"/>
  <c r="AY1236" i="1"/>
  <c r="AY1237" i="1"/>
  <c r="AY1238" i="1"/>
  <c r="AY1239" i="1"/>
  <c r="AY1240" i="1"/>
  <c r="AY1241" i="1"/>
  <c r="AY1242" i="1"/>
  <c r="AY1243" i="1"/>
  <c r="AY1244" i="1"/>
  <c r="AY1245" i="1"/>
  <c r="AY1246" i="1"/>
  <c r="AY1247" i="1"/>
  <c r="AY1248" i="1"/>
  <c r="AY1249" i="1"/>
  <c r="AY1250" i="1"/>
  <c r="AY1251" i="1"/>
  <c r="AY1252" i="1"/>
  <c r="AY1253" i="1"/>
  <c r="AY1254" i="1"/>
  <c r="AY1255" i="1"/>
  <c r="AY1256" i="1"/>
  <c r="AY1257" i="1"/>
  <c r="AY1258" i="1"/>
  <c r="AY1259" i="1"/>
  <c r="AY1260" i="1"/>
  <c r="AY1261" i="1"/>
  <c r="AY1262" i="1"/>
  <c r="AY1263" i="1"/>
  <c r="AY1264" i="1"/>
  <c r="AY1265" i="1"/>
  <c r="AY1266" i="1"/>
  <c r="AY1267" i="1"/>
  <c r="AY1268" i="1"/>
  <c r="AY1269" i="1"/>
  <c r="AY1270" i="1"/>
  <c r="AY1271" i="1"/>
  <c r="AY1272" i="1"/>
  <c r="AY1273" i="1"/>
  <c r="AY1274" i="1"/>
  <c r="AY1275" i="1"/>
  <c r="AY1276" i="1"/>
  <c r="AY1277" i="1"/>
  <c r="AY1278" i="1"/>
  <c r="AY1279" i="1"/>
  <c r="AY1280" i="1"/>
  <c r="AY1281" i="1"/>
  <c r="AY1282" i="1"/>
  <c r="AY1283" i="1"/>
  <c r="AY1284" i="1"/>
  <c r="AY1285" i="1"/>
  <c r="AY1286" i="1"/>
  <c r="AY1287" i="1"/>
  <c r="AY1288" i="1"/>
  <c r="AY1289" i="1"/>
  <c r="AY1290" i="1"/>
  <c r="AY1291" i="1"/>
  <c r="AY1292" i="1"/>
  <c r="AY1293" i="1"/>
  <c r="AY1294" i="1"/>
  <c r="AY1295" i="1"/>
  <c r="AY1296" i="1"/>
  <c r="AY1297" i="1"/>
  <c r="AY1298" i="1"/>
  <c r="AY1299" i="1"/>
  <c r="AY1300" i="1"/>
  <c r="AY1301" i="1"/>
  <c r="AY1302" i="1"/>
  <c r="AY1303" i="1"/>
  <c r="AY1304" i="1"/>
  <c r="AY1305" i="1"/>
  <c r="AY1306" i="1"/>
  <c r="AY1307" i="1"/>
  <c r="AY1308" i="1"/>
  <c r="AY1309" i="1"/>
  <c r="AY1310" i="1"/>
  <c r="AY1311" i="1"/>
  <c r="AY1312" i="1"/>
  <c r="AY1313" i="1"/>
  <c r="AY1314" i="1"/>
  <c r="AY1315" i="1"/>
  <c r="AY1316" i="1"/>
  <c r="AY1317" i="1"/>
  <c r="AY1318" i="1"/>
  <c r="AY1319" i="1"/>
  <c r="AY1320" i="1"/>
  <c r="AY1321" i="1"/>
  <c r="AY1322" i="1"/>
  <c r="AY1323" i="1"/>
  <c r="AY1324" i="1"/>
  <c r="AY1325" i="1"/>
  <c r="AY1326" i="1"/>
  <c r="AY1327" i="1"/>
  <c r="AY1328" i="1"/>
  <c r="AY1329" i="1"/>
  <c r="AY1330" i="1"/>
  <c r="AY1331" i="1"/>
  <c r="AY1332" i="1"/>
  <c r="AY1333" i="1"/>
  <c r="AY1334" i="1"/>
  <c r="AY1335" i="1"/>
  <c r="AY1336" i="1"/>
  <c r="AY1337" i="1"/>
  <c r="AY1338" i="1"/>
  <c r="AY1339" i="1"/>
  <c r="AY1340" i="1"/>
  <c r="AY1341" i="1"/>
  <c r="AY1342" i="1"/>
  <c r="AY1343" i="1"/>
  <c r="AY1344" i="1"/>
  <c r="AY1345" i="1"/>
  <c r="AY1346" i="1"/>
  <c r="AY1347" i="1"/>
  <c r="AY1348" i="1"/>
  <c r="AY1349" i="1"/>
  <c r="AY1350" i="1"/>
  <c r="AY1351" i="1"/>
  <c r="AY1352" i="1"/>
  <c r="AY1353" i="1"/>
  <c r="AY1354" i="1"/>
  <c r="AY1355" i="1"/>
  <c r="AY1356" i="1"/>
  <c r="AY1357" i="1"/>
  <c r="AY1358" i="1"/>
  <c r="AY1359" i="1"/>
  <c r="AY1360" i="1"/>
  <c r="AY1361" i="1"/>
  <c r="AY1362" i="1"/>
  <c r="AY1363" i="1"/>
  <c r="AY1364" i="1"/>
  <c r="AY1365" i="1"/>
  <c r="AY1366" i="1"/>
  <c r="AY1367" i="1"/>
  <c r="AY1368" i="1"/>
  <c r="AY1369" i="1"/>
  <c r="AY1370" i="1"/>
  <c r="AY1371" i="1"/>
  <c r="AY1372" i="1"/>
  <c r="AY1373" i="1"/>
  <c r="AY1374" i="1"/>
  <c r="AY1375" i="1"/>
  <c r="AY1376" i="1"/>
  <c r="AY1377" i="1"/>
  <c r="AY1378" i="1"/>
  <c r="AY1379" i="1"/>
  <c r="AY1380" i="1"/>
  <c r="AY1381" i="1"/>
  <c r="AY1382" i="1"/>
  <c r="AY1383" i="1"/>
  <c r="AY1384" i="1"/>
  <c r="AY1385" i="1"/>
  <c r="AY1386" i="1"/>
  <c r="AY1387" i="1"/>
  <c r="AY1388" i="1"/>
  <c r="AY1389" i="1"/>
  <c r="AY1390" i="1"/>
  <c r="AY1391" i="1"/>
  <c r="AY1392" i="1"/>
  <c r="AY1393" i="1"/>
  <c r="AY1394" i="1"/>
  <c r="AY1395" i="1"/>
  <c r="AY1396" i="1"/>
  <c r="AY1397" i="1"/>
  <c r="AY1398" i="1"/>
  <c r="AY1399" i="1"/>
  <c r="AY1400" i="1"/>
  <c r="AY1401" i="1"/>
  <c r="AY1402" i="1"/>
  <c r="AY1403" i="1"/>
  <c r="AY1404" i="1"/>
  <c r="AY1405" i="1"/>
  <c r="AY1406" i="1"/>
  <c r="AY1407" i="1"/>
  <c r="AY1408" i="1"/>
  <c r="AY1409" i="1"/>
  <c r="AY1410" i="1"/>
  <c r="AY1411" i="1"/>
  <c r="AY1412" i="1"/>
  <c r="AY1413" i="1"/>
  <c r="AY1414" i="1"/>
  <c r="AY1415" i="1"/>
  <c r="AY1416" i="1"/>
  <c r="AY1417" i="1"/>
  <c r="AY1418" i="1"/>
  <c r="AY1419" i="1"/>
  <c r="AY1420" i="1"/>
  <c r="AY1421" i="1"/>
  <c r="AY1422" i="1"/>
  <c r="AY1423" i="1"/>
  <c r="AY1424" i="1"/>
  <c r="AY1425" i="1"/>
  <c r="AY1426" i="1"/>
  <c r="AY1427" i="1"/>
  <c r="AY1428" i="1"/>
  <c r="AY1429" i="1"/>
  <c r="AY1430" i="1"/>
  <c r="AY1431" i="1"/>
  <c r="AY1432" i="1"/>
  <c r="AY1433" i="1"/>
  <c r="AY1434" i="1"/>
  <c r="AY1435" i="1"/>
  <c r="AY1436" i="1"/>
  <c r="AY1437" i="1"/>
  <c r="AY1438" i="1"/>
  <c r="AY1439" i="1"/>
  <c r="AY1440" i="1"/>
  <c r="AY1441" i="1"/>
  <c r="AY1442" i="1"/>
  <c r="AY1443" i="1"/>
  <c r="AY1444" i="1"/>
  <c r="AY1445" i="1"/>
  <c r="AY1446" i="1"/>
  <c r="AY1447" i="1"/>
  <c r="AY1448" i="1"/>
  <c r="AY1449" i="1"/>
  <c r="AY1450" i="1"/>
  <c r="AY1451" i="1"/>
  <c r="AY1452" i="1"/>
  <c r="AY1453" i="1"/>
  <c r="AY1454" i="1"/>
  <c r="AY1455" i="1"/>
  <c r="AY1456" i="1"/>
  <c r="AY1457" i="1"/>
  <c r="AY1458" i="1"/>
  <c r="AY1459" i="1"/>
  <c r="AY1460" i="1"/>
  <c r="AY1461" i="1"/>
  <c r="AY1462" i="1"/>
  <c r="AY1463" i="1"/>
  <c r="AY1464" i="1"/>
  <c r="AY1465" i="1"/>
  <c r="AY1466" i="1"/>
  <c r="AY1467" i="1"/>
  <c r="AY1468" i="1"/>
  <c r="AY1469" i="1"/>
  <c r="AY1470" i="1"/>
  <c r="AY1471" i="1"/>
  <c r="AY1472" i="1"/>
  <c r="AY1473" i="1"/>
  <c r="AY1474" i="1"/>
  <c r="AY1475" i="1"/>
  <c r="AY1476" i="1"/>
  <c r="AY1477" i="1"/>
  <c r="AY1478" i="1"/>
  <c r="AY1479" i="1"/>
  <c r="AY1480" i="1"/>
  <c r="AY1481" i="1"/>
  <c r="AY1482" i="1"/>
  <c r="AY1483" i="1"/>
  <c r="AY1484" i="1"/>
  <c r="AY1485" i="1"/>
  <c r="AY1486" i="1"/>
  <c r="AY1487" i="1"/>
  <c r="AY1488" i="1"/>
  <c r="AY1489" i="1"/>
  <c r="AY1490" i="1"/>
  <c r="AY1491" i="1"/>
  <c r="AY1492" i="1"/>
  <c r="AY1493" i="1"/>
  <c r="AY1494" i="1"/>
  <c r="AY1495" i="1"/>
  <c r="AY1496" i="1"/>
  <c r="AY1497" i="1"/>
  <c r="AY1498" i="1"/>
  <c r="AY1499" i="1"/>
  <c r="AY1500" i="1"/>
  <c r="AY1501" i="1"/>
  <c r="AY1502" i="1"/>
  <c r="AY1503" i="1"/>
  <c r="AY1504" i="1"/>
  <c r="AY1505" i="1"/>
  <c r="AY1506" i="1"/>
  <c r="AY1507" i="1"/>
  <c r="AY1508" i="1"/>
  <c r="AY1509" i="1"/>
  <c r="AY1510" i="1"/>
  <c r="AY1511" i="1"/>
  <c r="AY1512" i="1"/>
  <c r="AY1513" i="1"/>
  <c r="AY1514" i="1"/>
  <c r="AY1515" i="1"/>
  <c r="AY1516" i="1"/>
  <c r="AY1517" i="1"/>
  <c r="AY1518" i="1"/>
  <c r="AY1519" i="1"/>
  <c r="AY1520" i="1"/>
  <c r="AY1521" i="1"/>
  <c r="AY1522" i="1"/>
  <c r="AY1523" i="1"/>
  <c r="AY1524" i="1"/>
  <c r="AY1525" i="1"/>
  <c r="AY1526" i="1"/>
  <c r="AY1527" i="1"/>
  <c r="AY1528" i="1"/>
  <c r="AY1529" i="1"/>
  <c r="AY1530" i="1"/>
  <c r="AY1531" i="1"/>
  <c r="AY1532" i="1"/>
  <c r="AY1533" i="1"/>
  <c r="AY1534" i="1"/>
  <c r="AY1535" i="1"/>
  <c r="AY1536" i="1"/>
  <c r="AY1537" i="1"/>
  <c r="AY1538" i="1"/>
  <c r="AY1539" i="1"/>
  <c r="AY1540" i="1"/>
  <c r="AY1541" i="1"/>
  <c r="AY1542" i="1"/>
  <c r="AY1543" i="1"/>
  <c r="AY1544" i="1"/>
  <c r="AY1545" i="1"/>
  <c r="AY1546" i="1"/>
  <c r="AY1547" i="1"/>
  <c r="AY1548" i="1"/>
  <c r="AY1549" i="1"/>
  <c r="AX3" i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43" i="1"/>
  <c r="AX44" i="1"/>
  <c r="AX45" i="1"/>
  <c r="AX46" i="1"/>
  <c r="AX47" i="1"/>
  <c r="AX48" i="1"/>
  <c r="AX49" i="1"/>
  <c r="AX50" i="1"/>
  <c r="AX51" i="1"/>
  <c r="AX52" i="1"/>
  <c r="AX53" i="1"/>
  <c r="AX54" i="1"/>
  <c r="AX55" i="1"/>
  <c r="AX56" i="1"/>
  <c r="AX57" i="1"/>
  <c r="AX58" i="1"/>
  <c r="AX59" i="1"/>
  <c r="AX60" i="1"/>
  <c r="AX61" i="1"/>
  <c r="AX62" i="1"/>
  <c r="AX63" i="1"/>
  <c r="AX64" i="1"/>
  <c r="AX65" i="1"/>
  <c r="AX66" i="1"/>
  <c r="AX67" i="1"/>
  <c r="AX68" i="1"/>
  <c r="AX69" i="1"/>
  <c r="AX70" i="1"/>
  <c r="AX71" i="1"/>
  <c r="AX72" i="1"/>
  <c r="AX73" i="1"/>
  <c r="AX74" i="1"/>
  <c r="AX75" i="1"/>
  <c r="AX76" i="1"/>
  <c r="AX77" i="1"/>
  <c r="AX78" i="1"/>
  <c r="AX79" i="1"/>
  <c r="AX80" i="1"/>
  <c r="AX81" i="1"/>
  <c r="AX82" i="1"/>
  <c r="AX83" i="1"/>
  <c r="AX84" i="1"/>
  <c r="AX85" i="1"/>
  <c r="AX86" i="1"/>
  <c r="AX87" i="1"/>
  <c r="AX88" i="1"/>
  <c r="AX89" i="1"/>
  <c r="AX90" i="1"/>
  <c r="AX91" i="1"/>
  <c r="AX92" i="1"/>
  <c r="AX93" i="1"/>
  <c r="AX94" i="1"/>
  <c r="AX95" i="1"/>
  <c r="AX96" i="1"/>
  <c r="AX97" i="1"/>
  <c r="AX98" i="1"/>
  <c r="AX99" i="1"/>
  <c r="AX100" i="1"/>
  <c r="AX101" i="1"/>
  <c r="AX102" i="1"/>
  <c r="AX103" i="1"/>
  <c r="AX104" i="1"/>
  <c r="AX105" i="1"/>
  <c r="AX106" i="1"/>
  <c r="AX107" i="1"/>
  <c r="AX108" i="1"/>
  <c r="AX109" i="1"/>
  <c r="AX110" i="1"/>
  <c r="AX111" i="1"/>
  <c r="AX112" i="1"/>
  <c r="AX113" i="1"/>
  <c r="AX114" i="1"/>
  <c r="AX115" i="1"/>
  <c r="AX116" i="1"/>
  <c r="AX117" i="1"/>
  <c r="AX118" i="1"/>
  <c r="AX119" i="1"/>
  <c r="AX120" i="1"/>
  <c r="AX121" i="1"/>
  <c r="AX122" i="1"/>
  <c r="AX123" i="1"/>
  <c r="AX124" i="1"/>
  <c r="AX125" i="1"/>
  <c r="AX126" i="1"/>
  <c r="AX127" i="1"/>
  <c r="AX128" i="1"/>
  <c r="AX129" i="1"/>
  <c r="AX130" i="1"/>
  <c r="AX131" i="1"/>
  <c r="AX132" i="1"/>
  <c r="AX133" i="1"/>
  <c r="AX134" i="1"/>
  <c r="AX135" i="1"/>
  <c r="AX136" i="1"/>
  <c r="AX137" i="1"/>
  <c r="AX138" i="1"/>
  <c r="AX139" i="1"/>
  <c r="AX140" i="1"/>
  <c r="AX141" i="1"/>
  <c r="AX142" i="1"/>
  <c r="AX143" i="1"/>
  <c r="AX144" i="1"/>
  <c r="AX145" i="1"/>
  <c r="AX146" i="1"/>
  <c r="AX147" i="1"/>
  <c r="AX148" i="1"/>
  <c r="AX149" i="1"/>
  <c r="AX150" i="1"/>
  <c r="AX151" i="1"/>
  <c r="AX152" i="1"/>
  <c r="AX153" i="1"/>
  <c r="AX154" i="1"/>
  <c r="AX155" i="1"/>
  <c r="AX156" i="1"/>
  <c r="AX157" i="1"/>
  <c r="AX158" i="1"/>
  <c r="AX159" i="1"/>
  <c r="AX160" i="1"/>
  <c r="AX161" i="1"/>
  <c r="AX162" i="1"/>
  <c r="AX163" i="1"/>
  <c r="AX164" i="1"/>
  <c r="AX165" i="1"/>
  <c r="AX166" i="1"/>
  <c r="AX167" i="1"/>
  <c r="AX168" i="1"/>
  <c r="AX169" i="1"/>
  <c r="AX170" i="1"/>
  <c r="AX171" i="1"/>
  <c r="AX172" i="1"/>
  <c r="AX173" i="1"/>
  <c r="AX174" i="1"/>
  <c r="AX175" i="1"/>
  <c r="AX176" i="1"/>
  <c r="AX177" i="1"/>
  <c r="AX178" i="1"/>
  <c r="AX179" i="1"/>
  <c r="AX180" i="1"/>
  <c r="AX181" i="1"/>
  <c r="AX182" i="1"/>
  <c r="AX183" i="1"/>
  <c r="AX184" i="1"/>
  <c r="AX185" i="1"/>
  <c r="AX186" i="1"/>
  <c r="AX187" i="1"/>
  <c r="AX188" i="1"/>
  <c r="AX189" i="1"/>
  <c r="AX190" i="1"/>
  <c r="AX191" i="1"/>
  <c r="AX192" i="1"/>
  <c r="AX193" i="1"/>
  <c r="AX194" i="1"/>
  <c r="AX195" i="1"/>
  <c r="AX196" i="1"/>
  <c r="AX197" i="1"/>
  <c r="AX198" i="1"/>
  <c r="AX199" i="1"/>
  <c r="AX200" i="1"/>
  <c r="AX201" i="1"/>
  <c r="AX202" i="1"/>
  <c r="AX203" i="1"/>
  <c r="AX204" i="1"/>
  <c r="AX205" i="1"/>
  <c r="AX206" i="1"/>
  <c r="AX207" i="1"/>
  <c r="AX208" i="1"/>
  <c r="AX209" i="1"/>
  <c r="AX210" i="1"/>
  <c r="AX211" i="1"/>
  <c r="AX212" i="1"/>
  <c r="AX213" i="1"/>
  <c r="AX214" i="1"/>
  <c r="AX215" i="1"/>
  <c r="AX216" i="1"/>
  <c r="AX217" i="1"/>
  <c r="AX218" i="1"/>
  <c r="AX219" i="1"/>
  <c r="AX220" i="1"/>
  <c r="AX221" i="1"/>
  <c r="AX222" i="1"/>
  <c r="AX223" i="1"/>
  <c r="AX224" i="1"/>
  <c r="AX225" i="1"/>
  <c r="AX226" i="1"/>
  <c r="AX227" i="1"/>
  <c r="AX228" i="1"/>
  <c r="AX229" i="1"/>
  <c r="AX230" i="1"/>
  <c r="AX231" i="1"/>
  <c r="AX232" i="1"/>
  <c r="AX233" i="1"/>
  <c r="AX234" i="1"/>
  <c r="AX235" i="1"/>
  <c r="AX236" i="1"/>
  <c r="AX237" i="1"/>
  <c r="AX238" i="1"/>
  <c r="AX239" i="1"/>
  <c r="AX240" i="1"/>
  <c r="AX241" i="1"/>
  <c r="AX242" i="1"/>
  <c r="AX243" i="1"/>
  <c r="AX244" i="1"/>
  <c r="AX245" i="1"/>
  <c r="AX246" i="1"/>
  <c r="AX247" i="1"/>
  <c r="AX248" i="1"/>
  <c r="AX249" i="1"/>
  <c r="AX250" i="1"/>
  <c r="AX251" i="1"/>
  <c r="AX252" i="1"/>
  <c r="AX253" i="1"/>
  <c r="AX254" i="1"/>
  <c r="AX255" i="1"/>
  <c r="AX256" i="1"/>
  <c r="AX257" i="1"/>
  <c r="AX258" i="1"/>
  <c r="AX259" i="1"/>
  <c r="AX260" i="1"/>
  <c r="AX261" i="1"/>
  <c r="AX262" i="1"/>
  <c r="AX263" i="1"/>
  <c r="AX264" i="1"/>
  <c r="AX265" i="1"/>
  <c r="AX266" i="1"/>
  <c r="AX267" i="1"/>
  <c r="AX268" i="1"/>
  <c r="AX269" i="1"/>
  <c r="AX270" i="1"/>
  <c r="AX271" i="1"/>
  <c r="AX272" i="1"/>
  <c r="AX273" i="1"/>
  <c r="AX274" i="1"/>
  <c r="AX275" i="1"/>
  <c r="AX276" i="1"/>
  <c r="AX277" i="1"/>
  <c r="AX278" i="1"/>
  <c r="AX279" i="1"/>
  <c r="AX280" i="1"/>
  <c r="AX281" i="1"/>
  <c r="AX282" i="1"/>
  <c r="AX283" i="1"/>
  <c r="AX284" i="1"/>
  <c r="AX285" i="1"/>
  <c r="AX286" i="1"/>
  <c r="AX287" i="1"/>
  <c r="AX288" i="1"/>
  <c r="AX289" i="1"/>
  <c r="AX290" i="1"/>
  <c r="AX291" i="1"/>
  <c r="AX292" i="1"/>
  <c r="AX293" i="1"/>
  <c r="AX294" i="1"/>
  <c r="AX295" i="1"/>
  <c r="AX296" i="1"/>
  <c r="AX297" i="1"/>
  <c r="AX298" i="1"/>
  <c r="AX299" i="1"/>
  <c r="AX300" i="1"/>
  <c r="AX301" i="1"/>
  <c r="AX302" i="1"/>
  <c r="AX303" i="1"/>
  <c r="AX304" i="1"/>
  <c r="AX305" i="1"/>
  <c r="AX306" i="1"/>
  <c r="AX307" i="1"/>
  <c r="AX308" i="1"/>
  <c r="AX309" i="1"/>
  <c r="AX310" i="1"/>
  <c r="AX311" i="1"/>
  <c r="AX312" i="1"/>
  <c r="AX313" i="1"/>
  <c r="AX314" i="1"/>
  <c r="AX315" i="1"/>
  <c r="AX316" i="1"/>
  <c r="AX317" i="1"/>
  <c r="AX318" i="1"/>
  <c r="AX319" i="1"/>
  <c r="AX320" i="1"/>
  <c r="AX321" i="1"/>
  <c r="AX322" i="1"/>
  <c r="AX323" i="1"/>
  <c r="AX324" i="1"/>
  <c r="AX325" i="1"/>
  <c r="AX326" i="1"/>
  <c r="AX327" i="1"/>
  <c r="AX328" i="1"/>
  <c r="AX329" i="1"/>
  <c r="AX330" i="1"/>
  <c r="AX331" i="1"/>
  <c r="AX332" i="1"/>
  <c r="AX333" i="1"/>
  <c r="AX334" i="1"/>
  <c r="AX335" i="1"/>
  <c r="AX336" i="1"/>
  <c r="AX337" i="1"/>
  <c r="AX338" i="1"/>
  <c r="AX339" i="1"/>
  <c r="AX340" i="1"/>
  <c r="AX341" i="1"/>
  <c r="AX342" i="1"/>
  <c r="AX343" i="1"/>
  <c r="AX344" i="1"/>
  <c r="AX345" i="1"/>
  <c r="AX346" i="1"/>
  <c r="AX347" i="1"/>
  <c r="AX348" i="1"/>
  <c r="AX349" i="1"/>
  <c r="AX350" i="1"/>
  <c r="AX351" i="1"/>
  <c r="AX352" i="1"/>
  <c r="AX353" i="1"/>
  <c r="AX354" i="1"/>
  <c r="AX355" i="1"/>
  <c r="AX356" i="1"/>
  <c r="AX357" i="1"/>
  <c r="AX358" i="1"/>
  <c r="AX359" i="1"/>
  <c r="AX360" i="1"/>
  <c r="AX361" i="1"/>
  <c r="AX362" i="1"/>
  <c r="AX363" i="1"/>
  <c r="AX364" i="1"/>
  <c r="AX365" i="1"/>
  <c r="AX366" i="1"/>
  <c r="AX367" i="1"/>
  <c r="AX368" i="1"/>
  <c r="AX369" i="1"/>
  <c r="AX370" i="1"/>
  <c r="AX371" i="1"/>
  <c r="AX372" i="1"/>
  <c r="AX373" i="1"/>
  <c r="AX374" i="1"/>
  <c r="AX375" i="1"/>
  <c r="AX376" i="1"/>
  <c r="AX377" i="1"/>
  <c r="AX378" i="1"/>
  <c r="AX379" i="1"/>
  <c r="AX380" i="1"/>
  <c r="AX381" i="1"/>
  <c r="AX382" i="1"/>
  <c r="AX383" i="1"/>
  <c r="AX384" i="1"/>
  <c r="AX385" i="1"/>
  <c r="AX386" i="1"/>
  <c r="AX387" i="1"/>
  <c r="AX388" i="1"/>
  <c r="AX389" i="1"/>
  <c r="AX390" i="1"/>
  <c r="AX391" i="1"/>
  <c r="AX392" i="1"/>
  <c r="AX393" i="1"/>
  <c r="AX394" i="1"/>
  <c r="AX395" i="1"/>
  <c r="AX396" i="1"/>
  <c r="AX397" i="1"/>
  <c r="AX398" i="1"/>
  <c r="AX399" i="1"/>
  <c r="AX400" i="1"/>
  <c r="AX401" i="1"/>
  <c r="AX402" i="1"/>
  <c r="AX403" i="1"/>
  <c r="AX404" i="1"/>
  <c r="AX405" i="1"/>
  <c r="AX406" i="1"/>
  <c r="AX407" i="1"/>
  <c r="AX408" i="1"/>
  <c r="AX409" i="1"/>
  <c r="AX410" i="1"/>
  <c r="AX411" i="1"/>
  <c r="AX412" i="1"/>
  <c r="AX413" i="1"/>
  <c r="AX414" i="1"/>
  <c r="AX415" i="1"/>
  <c r="AX416" i="1"/>
  <c r="AX417" i="1"/>
  <c r="AX418" i="1"/>
  <c r="AX419" i="1"/>
  <c r="AX420" i="1"/>
  <c r="AX421" i="1"/>
  <c r="AX422" i="1"/>
  <c r="AX423" i="1"/>
  <c r="AX424" i="1"/>
  <c r="AX425" i="1"/>
  <c r="AX426" i="1"/>
  <c r="AX427" i="1"/>
  <c r="AX428" i="1"/>
  <c r="AX429" i="1"/>
  <c r="AX430" i="1"/>
  <c r="AX431" i="1"/>
  <c r="AX432" i="1"/>
  <c r="AX433" i="1"/>
  <c r="AX434" i="1"/>
  <c r="AX435" i="1"/>
  <c r="AX436" i="1"/>
  <c r="AX437" i="1"/>
  <c r="AX438" i="1"/>
  <c r="AX439" i="1"/>
  <c r="AX440" i="1"/>
  <c r="AX441" i="1"/>
  <c r="AX442" i="1"/>
  <c r="AX443" i="1"/>
  <c r="AX444" i="1"/>
  <c r="AX445" i="1"/>
  <c r="AX446" i="1"/>
  <c r="AX447" i="1"/>
  <c r="AX448" i="1"/>
  <c r="AX449" i="1"/>
  <c r="AX450" i="1"/>
  <c r="AX451" i="1"/>
  <c r="AX452" i="1"/>
  <c r="AX453" i="1"/>
  <c r="AX454" i="1"/>
  <c r="AX455" i="1"/>
  <c r="AX456" i="1"/>
  <c r="AX457" i="1"/>
  <c r="AX458" i="1"/>
  <c r="AX459" i="1"/>
  <c r="AX460" i="1"/>
  <c r="AX461" i="1"/>
  <c r="AX462" i="1"/>
  <c r="AX463" i="1"/>
  <c r="AX464" i="1"/>
  <c r="AX465" i="1"/>
  <c r="AX466" i="1"/>
  <c r="AX467" i="1"/>
  <c r="AX468" i="1"/>
  <c r="AX469" i="1"/>
  <c r="AX470" i="1"/>
  <c r="AX471" i="1"/>
  <c r="AX472" i="1"/>
  <c r="AX473" i="1"/>
  <c r="AX474" i="1"/>
  <c r="AX475" i="1"/>
  <c r="AX476" i="1"/>
  <c r="AX477" i="1"/>
  <c r="AX478" i="1"/>
  <c r="AX479" i="1"/>
  <c r="AX480" i="1"/>
  <c r="AX481" i="1"/>
  <c r="AX482" i="1"/>
  <c r="AX483" i="1"/>
  <c r="AX484" i="1"/>
  <c r="AX485" i="1"/>
  <c r="AX486" i="1"/>
  <c r="AX487" i="1"/>
  <c r="AX488" i="1"/>
  <c r="AX489" i="1"/>
  <c r="AX490" i="1"/>
  <c r="AX491" i="1"/>
  <c r="AX492" i="1"/>
  <c r="AX493" i="1"/>
  <c r="AX494" i="1"/>
  <c r="AX495" i="1"/>
  <c r="AX496" i="1"/>
  <c r="AX497" i="1"/>
  <c r="AX498" i="1"/>
  <c r="AX499" i="1"/>
  <c r="AX500" i="1"/>
  <c r="AX501" i="1"/>
  <c r="AX502" i="1"/>
  <c r="AX503" i="1"/>
  <c r="AX504" i="1"/>
  <c r="AX505" i="1"/>
  <c r="AX506" i="1"/>
  <c r="AX507" i="1"/>
  <c r="AX508" i="1"/>
  <c r="AX509" i="1"/>
  <c r="AX510" i="1"/>
  <c r="AX511" i="1"/>
  <c r="AX512" i="1"/>
  <c r="AX513" i="1"/>
  <c r="AX514" i="1"/>
  <c r="AX515" i="1"/>
  <c r="AX516" i="1"/>
  <c r="AX517" i="1"/>
  <c r="AX518" i="1"/>
  <c r="AX519" i="1"/>
  <c r="AX520" i="1"/>
  <c r="AX521" i="1"/>
  <c r="AX522" i="1"/>
  <c r="AX523" i="1"/>
  <c r="AX524" i="1"/>
  <c r="AX525" i="1"/>
  <c r="AX526" i="1"/>
  <c r="AX527" i="1"/>
  <c r="AX528" i="1"/>
  <c r="AX529" i="1"/>
  <c r="AX530" i="1"/>
  <c r="AX531" i="1"/>
  <c r="AX532" i="1"/>
  <c r="AX533" i="1"/>
  <c r="AX534" i="1"/>
  <c r="AX535" i="1"/>
  <c r="AX536" i="1"/>
  <c r="AX537" i="1"/>
  <c r="AX538" i="1"/>
  <c r="AX539" i="1"/>
  <c r="AX540" i="1"/>
  <c r="AX541" i="1"/>
  <c r="AX542" i="1"/>
  <c r="AX543" i="1"/>
  <c r="AX544" i="1"/>
  <c r="AX545" i="1"/>
  <c r="AX546" i="1"/>
  <c r="AX547" i="1"/>
  <c r="AX548" i="1"/>
  <c r="AX549" i="1"/>
  <c r="AX550" i="1"/>
  <c r="AX551" i="1"/>
  <c r="AX552" i="1"/>
  <c r="AX553" i="1"/>
  <c r="AX554" i="1"/>
  <c r="AX555" i="1"/>
  <c r="AX556" i="1"/>
  <c r="AX557" i="1"/>
  <c r="AX558" i="1"/>
  <c r="AX559" i="1"/>
  <c r="AX560" i="1"/>
  <c r="AX561" i="1"/>
  <c r="AX562" i="1"/>
  <c r="AX563" i="1"/>
  <c r="AX564" i="1"/>
  <c r="AX565" i="1"/>
  <c r="AX566" i="1"/>
  <c r="AX567" i="1"/>
  <c r="AX568" i="1"/>
  <c r="AX569" i="1"/>
  <c r="AX570" i="1"/>
  <c r="AX571" i="1"/>
  <c r="AX572" i="1"/>
  <c r="AX573" i="1"/>
  <c r="AX574" i="1"/>
  <c r="AX575" i="1"/>
  <c r="AX576" i="1"/>
  <c r="AX577" i="1"/>
  <c r="AX578" i="1"/>
  <c r="AX579" i="1"/>
  <c r="AX580" i="1"/>
  <c r="AX581" i="1"/>
  <c r="AX582" i="1"/>
  <c r="AX583" i="1"/>
  <c r="AX584" i="1"/>
  <c r="AX585" i="1"/>
  <c r="AX586" i="1"/>
  <c r="AX587" i="1"/>
  <c r="AX588" i="1"/>
  <c r="AX589" i="1"/>
  <c r="AX590" i="1"/>
  <c r="AX591" i="1"/>
  <c r="AX592" i="1"/>
  <c r="AX593" i="1"/>
  <c r="AX594" i="1"/>
  <c r="AX595" i="1"/>
  <c r="AX596" i="1"/>
  <c r="AX597" i="1"/>
  <c r="AX598" i="1"/>
  <c r="AX599" i="1"/>
  <c r="AX600" i="1"/>
  <c r="AX601" i="1"/>
  <c r="AX602" i="1"/>
  <c r="AX603" i="1"/>
  <c r="AX604" i="1"/>
  <c r="AX605" i="1"/>
  <c r="AX606" i="1"/>
  <c r="AX607" i="1"/>
  <c r="AX608" i="1"/>
  <c r="AX609" i="1"/>
  <c r="AX610" i="1"/>
  <c r="AX611" i="1"/>
  <c r="AX612" i="1"/>
  <c r="AX613" i="1"/>
  <c r="AX614" i="1"/>
  <c r="AX615" i="1"/>
  <c r="AX616" i="1"/>
  <c r="AX617" i="1"/>
  <c r="AX618" i="1"/>
  <c r="AX619" i="1"/>
  <c r="AX620" i="1"/>
  <c r="AX621" i="1"/>
  <c r="AX622" i="1"/>
  <c r="AX623" i="1"/>
  <c r="AX624" i="1"/>
  <c r="AX625" i="1"/>
  <c r="AX626" i="1"/>
  <c r="AX627" i="1"/>
  <c r="AX628" i="1"/>
  <c r="AX629" i="1"/>
  <c r="AX630" i="1"/>
  <c r="AX631" i="1"/>
  <c r="AX632" i="1"/>
  <c r="AX633" i="1"/>
  <c r="AX634" i="1"/>
  <c r="AX635" i="1"/>
  <c r="AX636" i="1"/>
  <c r="AX637" i="1"/>
  <c r="AX638" i="1"/>
  <c r="AX639" i="1"/>
  <c r="AX640" i="1"/>
  <c r="AX641" i="1"/>
  <c r="AX642" i="1"/>
  <c r="AX643" i="1"/>
  <c r="AX644" i="1"/>
  <c r="AX645" i="1"/>
  <c r="AX646" i="1"/>
  <c r="AX647" i="1"/>
  <c r="AX648" i="1"/>
  <c r="AX649" i="1"/>
  <c r="AX650" i="1"/>
  <c r="AX651" i="1"/>
  <c r="AX652" i="1"/>
  <c r="AX653" i="1"/>
  <c r="AX654" i="1"/>
  <c r="AX655" i="1"/>
  <c r="AX656" i="1"/>
  <c r="AX657" i="1"/>
  <c r="AX658" i="1"/>
  <c r="AX659" i="1"/>
  <c r="AX660" i="1"/>
  <c r="AX661" i="1"/>
  <c r="AX662" i="1"/>
  <c r="AX663" i="1"/>
  <c r="AX664" i="1"/>
  <c r="AX665" i="1"/>
  <c r="AX666" i="1"/>
  <c r="AX667" i="1"/>
  <c r="AX668" i="1"/>
  <c r="AX669" i="1"/>
  <c r="AX670" i="1"/>
  <c r="AX671" i="1"/>
  <c r="AX672" i="1"/>
  <c r="AX673" i="1"/>
  <c r="AX674" i="1"/>
  <c r="AX675" i="1"/>
  <c r="AX676" i="1"/>
  <c r="AX677" i="1"/>
  <c r="AX678" i="1"/>
  <c r="AX679" i="1"/>
  <c r="AX680" i="1"/>
  <c r="AX681" i="1"/>
  <c r="AX682" i="1"/>
  <c r="AX683" i="1"/>
  <c r="AX684" i="1"/>
  <c r="AX685" i="1"/>
  <c r="AX686" i="1"/>
  <c r="AX687" i="1"/>
  <c r="AX688" i="1"/>
  <c r="AX689" i="1"/>
  <c r="AX690" i="1"/>
  <c r="AX691" i="1"/>
  <c r="AX692" i="1"/>
  <c r="AX693" i="1"/>
  <c r="AX694" i="1"/>
  <c r="AX695" i="1"/>
  <c r="AX696" i="1"/>
  <c r="AX697" i="1"/>
  <c r="AX698" i="1"/>
  <c r="AX699" i="1"/>
  <c r="AX700" i="1"/>
  <c r="AX701" i="1"/>
  <c r="AX702" i="1"/>
  <c r="AX703" i="1"/>
  <c r="AX704" i="1"/>
  <c r="AX705" i="1"/>
  <c r="AX706" i="1"/>
  <c r="AX707" i="1"/>
  <c r="AX708" i="1"/>
  <c r="AX709" i="1"/>
  <c r="AX710" i="1"/>
  <c r="AX711" i="1"/>
  <c r="AX712" i="1"/>
  <c r="AX713" i="1"/>
  <c r="AX714" i="1"/>
  <c r="AX715" i="1"/>
  <c r="AX716" i="1"/>
  <c r="AX717" i="1"/>
  <c r="AX718" i="1"/>
  <c r="AX719" i="1"/>
  <c r="AX720" i="1"/>
  <c r="AX721" i="1"/>
  <c r="AX722" i="1"/>
  <c r="AX723" i="1"/>
  <c r="AX724" i="1"/>
  <c r="AX725" i="1"/>
  <c r="AX726" i="1"/>
  <c r="AX727" i="1"/>
  <c r="AX728" i="1"/>
  <c r="AX729" i="1"/>
  <c r="AX730" i="1"/>
  <c r="AX731" i="1"/>
  <c r="AX732" i="1"/>
  <c r="AX733" i="1"/>
  <c r="AX734" i="1"/>
  <c r="AX735" i="1"/>
  <c r="AX736" i="1"/>
  <c r="AX737" i="1"/>
  <c r="AX738" i="1"/>
  <c r="AX739" i="1"/>
  <c r="AX740" i="1"/>
  <c r="AX741" i="1"/>
  <c r="AX742" i="1"/>
  <c r="AX743" i="1"/>
  <c r="AX744" i="1"/>
  <c r="AX745" i="1"/>
  <c r="AX746" i="1"/>
  <c r="AX747" i="1"/>
  <c r="AX748" i="1"/>
  <c r="AX749" i="1"/>
  <c r="AX750" i="1"/>
  <c r="AX751" i="1"/>
  <c r="AX752" i="1"/>
  <c r="AX753" i="1"/>
  <c r="AX754" i="1"/>
  <c r="AX755" i="1"/>
  <c r="AX756" i="1"/>
  <c r="AX757" i="1"/>
  <c r="AX758" i="1"/>
  <c r="AX759" i="1"/>
  <c r="AX760" i="1"/>
  <c r="AX761" i="1"/>
  <c r="AX762" i="1"/>
  <c r="AX763" i="1"/>
  <c r="AX764" i="1"/>
  <c r="AX765" i="1"/>
  <c r="AX766" i="1"/>
  <c r="AX767" i="1"/>
  <c r="AX768" i="1"/>
  <c r="AX769" i="1"/>
  <c r="AX770" i="1"/>
  <c r="AX771" i="1"/>
  <c r="AX772" i="1"/>
  <c r="AX773" i="1"/>
  <c r="AX774" i="1"/>
  <c r="AX775" i="1"/>
  <c r="AX776" i="1"/>
  <c r="AX777" i="1"/>
  <c r="AX778" i="1"/>
  <c r="AX779" i="1"/>
  <c r="AX780" i="1"/>
  <c r="AX781" i="1"/>
  <c r="AX782" i="1"/>
  <c r="AX783" i="1"/>
  <c r="AX784" i="1"/>
  <c r="AX785" i="1"/>
  <c r="AX786" i="1"/>
  <c r="AX787" i="1"/>
  <c r="AX788" i="1"/>
  <c r="AX789" i="1"/>
  <c r="AX790" i="1"/>
  <c r="AX791" i="1"/>
  <c r="AX792" i="1"/>
  <c r="AX793" i="1"/>
  <c r="AX794" i="1"/>
  <c r="AX795" i="1"/>
  <c r="AX796" i="1"/>
  <c r="AX797" i="1"/>
  <c r="AX798" i="1"/>
  <c r="AX799" i="1"/>
  <c r="AX800" i="1"/>
  <c r="AX801" i="1"/>
  <c r="AX802" i="1"/>
  <c r="AX803" i="1"/>
  <c r="AX804" i="1"/>
  <c r="AX805" i="1"/>
  <c r="AX806" i="1"/>
  <c r="AX807" i="1"/>
  <c r="AX808" i="1"/>
  <c r="AX809" i="1"/>
  <c r="AX810" i="1"/>
  <c r="AX811" i="1"/>
  <c r="AX812" i="1"/>
  <c r="AX813" i="1"/>
  <c r="AX814" i="1"/>
  <c r="AX815" i="1"/>
  <c r="AX816" i="1"/>
  <c r="AX817" i="1"/>
  <c r="AX818" i="1"/>
  <c r="AX819" i="1"/>
  <c r="AX820" i="1"/>
  <c r="AX821" i="1"/>
  <c r="AX822" i="1"/>
  <c r="AX823" i="1"/>
  <c r="AX824" i="1"/>
  <c r="AX825" i="1"/>
  <c r="AX826" i="1"/>
  <c r="AX827" i="1"/>
  <c r="AX828" i="1"/>
  <c r="AX829" i="1"/>
  <c r="AX830" i="1"/>
  <c r="AX831" i="1"/>
  <c r="AX832" i="1"/>
  <c r="AX833" i="1"/>
  <c r="AX834" i="1"/>
  <c r="AX835" i="1"/>
  <c r="AX836" i="1"/>
  <c r="AX837" i="1"/>
  <c r="AX838" i="1"/>
  <c r="AX839" i="1"/>
  <c r="AX840" i="1"/>
  <c r="AX841" i="1"/>
  <c r="AX842" i="1"/>
  <c r="AX843" i="1"/>
  <c r="AX844" i="1"/>
  <c r="AX845" i="1"/>
  <c r="AX846" i="1"/>
  <c r="AX847" i="1"/>
  <c r="AX848" i="1"/>
  <c r="AX849" i="1"/>
  <c r="AX850" i="1"/>
  <c r="AX851" i="1"/>
  <c r="AX852" i="1"/>
  <c r="AX853" i="1"/>
  <c r="AX854" i="1"/>
  <c r="AX855" i="1"/>
  <c r="AX856" i="1"/>
  <c r="AX857" i="1"/>
  <c r="AX858" i="1"/>
  <c r="AX859" i="1"/>
  <c r="AX860" i="1"/>
  <c r="AX861" i="1"/>
  <c r="AX862" i="1"/>
  <c r="AX863" i="1"/>
  <c r="AX864" i="1"/>
  <c r="AX865" i="1"/>
  <c r="AX866" i="1"/>
  <c r="AX867" i="1"/>
  <c r="AX868" i="1"/>
  <c r="AX869" i="1"/>
  <c r="AX870" i="1"/>
  <c r="AX871" i="1"/>
  <c r="AX872" i="1"/>
  <c r="AX873" i="1"/>
  <c r="AX874" i="1"/>
  <c r="AX875" i="1"/>
  <c r="AX876" i="1"/>
  <c r="AX877" i="1"/>
  <c r="AX878" i="1"/>
  <c r="AX879" i="1"/>
  <c r="AX880" i="1"/>
  <c r="AX881" i="1"/>
  <c r="AX882" i="1"/>
  <c r="AX883" i="1"/>
  <c r="AX884" i="1"/>
  <c r="AX885" i="1"/>
  <c r="AX886" i="1"/>
  <c r="AX887" i="1"/>
  <c r="AX888" i="1"/>
  <c r="AX889" i="1"/>
  <c r="AX890" i="1"/>
  <c r="AX891" i="1"/>
  <c r="AX892" i="1"/>
  <c r="AX893" i="1"/>
  <c r="AX894" i="1"/>
  <c r="AX895" i="1"/>
  <c r="AX896" i="1"/>
  <c r="AX897" i="1"/>
  <c r="AX898" i="1"/>
  <c r="AX899" i="1"/>
  <c r="AX900" i="1"/>
  <c r="AX901" i="1"/>
  <c r="AX902" i="1"/>
  <c r="AX903" i="1"/>
  <c r="AX904" i="1"/>
  <c r="AX905" i="1"/>
  <c r="AX906" i="1"/>
  <c r="AX907" i="1"/>
  <c r="AX908" i="1"/>
  <c r="AX909" i="1"/>
  <c r="AX910" i="1"/>
  <c r="AX911" i="1"/>
  <c r="AX912" i="1"/>
  <c r="AX913" i="1"/>
  <c r="AX914" i="1"/>
  <c r="AX915" i="1"/>
  <c r="AX916" i="1"/>
  <c r="AX917" i="1"/>
  <c r="AX918" i="1"/>
  <c r="AX919" i="1"/>
  <c r="AX920" i="1"/>
  <c r="AX921" i="1"/>
  <c r="AX922" i="1"/>
  <c r="AX923" i="1"/>
  <c r="AX924" i="1"/>
  <c r="AX925" i="1"/>
  <c r="AX926" i="1"/>
  <c r="AX927" i="1"/>
  <c r="AX928" i="1"/>
  <c r="AX929" i="1"/>
  <c r="AX930" i="1"/>
  <c r="AX931" i="1"/>
  <c r="AX932" i="1"/>
  <c r="AX933" i="1"/>
  <c r="AX934" i="1"/>
  <c r="AX935" i="1"/>
  <c r="AX936" i="1"/>
  <c r="AX937" i="1"/>
  <c r="AX938" i="1"/>
  <c r="AX939" i="1"/>
  <c r="AX940" i="1"/>
  <c r="AX941" i="1"/>
  <c r="AX942" i="1"/>
  <c r="AX943" i="1"/>
  <c r="AX944" i="1"/>
  <c r="AX945" i="1"/>
  <c r="AX946" i="1"/>
  <c r="AX947" i="1"/>
  <c r="AX948" i="1"/>
  <c r="AX949" i="1"/>
  <c r="AX950" i="1"/>
  <c r="AX951" i="1"/>
  <c r="AX952" i="1"/>
  <c r="AX953" i="1"/>
  <c r="AX954" i="1"/>
  <c r="AX955" i="1"/>
  <c r="AX956" i="1"/>
  <c r="AX957" i="1"/>
  <c r="AX958" i="1"/>
  <c r="AX959" i="1"/>
  <c r="AX960" i="1"/>
  <c r="AX961" i="1"/>
  <c r="AX962" i="1"/>
  <c r="AX963" i="1"/>
  <c r="AX964" i="1"/>
  <c r="AX965" i="1"/>
  <c r="AX966" i="1"/>
  <c r="AX967" i="1"/>
  <c r="AX968" i="1"/>
  <c r="AX969" i="1"/>
  <c r="AX970" i="1"/>
  <c r="AX971" i="1"/>
  <c r="AX972" i="1"/>
  <c r="AX973" i="1"/>
  <c r="AX974" i="1"/>
  <c r="AX975" i="1"/>
  <c r="AX976" i="1"/>
  <c r="AX977" i="1"/>
  <c r="AX978" i="1"/>
  <c r="AX979" i="1"/>
  <c r="AX980" i="1"/>
  <c r="AX981" i="1"/>
  <c r="AX982" i="1"/>
  <c r="AX983" i="1"/>
  <c r="AX984" i="1"/>
  <c r="AX985" i="1"/>
  <c r="AX986" i="1"/>
  <c r="AX987" i="1"/>
  <c r="AX988" i="1"/>
  <c r="AX989" i="1"/>
  <c r="AX990" i="1"/>
  <c r="AX991" i="1"/>
  <c r="AX992" i="1"/>
  <c r="AX993" i="1"/>
  <c r="AX994" i="1"/>
  <c r="AX995" i="1"/>
  <c r="AX996" i="1"/>
  <c r="AX997" i="1"/>
  <c r="AX998" i="1"/>
  <c r="AX999" i="1"/>
  <c r="AX1000" i="1"/>
  <c r="AX1001" i="1"/>
  <c r="AX1002" i="1"/>
  <c r="AX1003" i="1"/>
  <c r="AX1004" i="1"/>
  <c r="AX1005" i="1"/>
  <c r="AX1006" i="1"/>
  <c r="AX1007" i="1"/>
  <c r="AX1008" i="1"/>
  <c r="AX1009" i="1"/>
  <c r="AX1010" i="1"/>
  <c r="AX1011" i="1"/>
  <c r="AX1012" i="1"/>
  <c r="AX1013" i="1"/>
  <c r="AX1014" i="1"/>
  <c r="AX1015" i="1"/>
  <c r="AX1016" i="1"/>
  <c r="AX1017" i="1"/>
  <c r="AX1018" i="1"/>
  <c r="AX1019" i="1"/>
  <c r="AX1020" i="1"/>
  <c r="AX1021" i="1"/>
  <c r="AX1022" i="1"/>
  <c r="AX1023" i="1"/>
  <c r="AX1024" i="1"/>
  <c r="AX1025" i="1"/>
  <c r="AX1026" i="1"/>
  <c r="AX1027" i="1"/>
  <c r="AX1028" i="1"/>
  <c r="AX1029" i="1"/>
  <c r="AX1030" i="1"/>
  <c r="AX1031" i="1"/>
  <c r="AX1032" i="1"/>
  <c r="AX1033" i="1"/>
  <c r="AX1034" i="1"/>
  <c r="AX1035" i="1"/>
  <c r="AX1036" i="1"/>
  <c r="AX1037" i="1"/>
  <c r="AX1038" i="1"/>
  <c r="AX1039" i="1"/>
  <c r="AX1040" i="1"/>
  <c r="AX1041" i="1"/>
  <c r="AX1042" i="1"/>
  <c r="AX1043" i="1"/>
  <c r="AX1044" i="1"/>
  <c r="AX1045" i="1"/>
  <c r="AX1046" i="1"/>
  <c r="AX1047" i="1"/>
  <c r="AX1048" i="1"/>
  <c r="AX1049" i="1"/>
  <c r="AX1050" i="1"/>
  <c r="AX1051" i="1"/>
  <c r="AX1052" i="1"/>
  <c r="AX1053" i="1"/>
  <c r="AX1054" i="1"/>
  <c r="AX1055" i="1"/>
  <c r="AX1056" i="1"/>
  <c r="AX1057" i="1"/>
  <c r="AX1058" i="1"/>
  <c r="AX1059" i="1"/>
  <c r="AX1060" i="1"/>
  <c r="AX1061" i="1"/>
  <c r="AX1062" i="1"/>
  <c r="AX1063" i="1"/>
  <c r="AX1064" i="1"/>
  <c r="AX1065" i="1"/>
  <c r="AX1066" i="1"/>
  <c r="AX1067" i="1"/>
  <c r="AX1068" i="1"/>
  <c r="AX1069" i="1"/>
  <c r="AX1070" i="1"/>
  <c r="AX1071" i="1"/>
  <c r="AX1072" i="1"/>
  <c r="AX1073" i="1"/>
  <c r="AX1074" i="1"/>
  <c r="AX1075" i="1"/>
  <c r="AX1076" i="1"/>
  <c r="AX1077" i="1"/>
  <c r="AX1078" i="1"/>
  <c r="AX1079" i="1"/>
  <c r="AX1080" i="1"/>
  <c r="AX1081" i="1"/>
  <c r="AX1082" i="1"/>
  <c r="AX1083" i="1"/>
  <c r="AX1084" i="1"/>
  <c r="AX1085" i="1"/>
  <c r="AX1086" i="1"/>
  <c r="AX1087" i="1"/>
  <c r="AX1088" i="1"/>
  <c r="AX1089" i="1"/>
  <c r="AX1090" i="1"/>
  <c r="AX1091" i="1"/>
  <c r="AX1092" i="1"/>
  <c r="AX1093" i="1"/>
  <c r="AX1094" i="1"/>
  <c r="AX1095" i="1"/>
  <c r="AX1096" i="1"/>
  <c r="AX1097" i="1"/>
  <c r="AX1098" i="1"/>
  <c r="AX1099" i="1"/>
  <c r="AX1100" i="1"/>
  <c r="AX1101" i="1"/>
  <c r="AX1102" i="1"/>
  <c r="AX1103" i="1"/>
  <c r="AX1104" i="1"/>
  <c r="AX1105" i="1"/>
  <c r="AX1106" i="1"/>
  <c r="AX1107" i="1"/>
  <c r="AX1108" i="1"/>
  <c r="AX1109" i="1"/>
  <c r="AX1110" i="1"/>
  <c r="AX1111" i="1"/>
  <c r="AX1112" i="1"/>
  <c r="AX1113" i="1"/>
  <c r="AX1114" i="1"/>
  <c r="AX1115" i="1"/>
  <c r="AX1116" i="1"/>
  <c r="AX1117" i="1"/>
  <c r="AX1118" i="1"/>
  <c r="AX1119" i="1"/>
  <c r="AX1120" i="1"/>
  <c r="AX1121" i="1"/>
  <c r="AX1122" i="1"/>
  <c r="AX1123" i="1"/>
  <c r="AX1124" i="1"/>
  <c r="AX1125" i="1"/>
  <c r="AX1126" i="1"/>
  <c r="AX1127" i="1"/>
  <c r="AX1128" i="1"/>
  <c r="AX1129" i="1"/>
  <c r="AX1130" i="1"/>
  <c r="AX1131" i="1"/>
  <c r="AX1132" i="1"/>
  <c r="AX1133" i="1"/>
  <c r="AX1134" i="1"/>
  <c r="AX1135" i="1"/>
  <c r="AX1136" i="1"/>
  <c r="AX1137" i="1"/>
  <c r="AX1138" i="1"/>
  <c r="AX1139" i="1"/>
  <c r="AX1140" i="1"/>
  <c r="AX1141" i="1"/>
  <c r="AX1142" i="1"/>
  <c r="AX1143" i="1"/>
  <c r="AX1144" i="1"/>
  <c r="AX1145" i="1"/>
  <c r="AX1146" i="1"/>
  <c r="AX1147" i="1"/>
  <c r="AX1148" i="1"/>
  <c r="AX1149" i="1"/>
  <c r="AX1150" i="1"/>
  <c r="AX1151" i="1"/>
  <c r="AX1152" i="1"/>
  <c r="AX1153" i="1"/>
  <c r="AX1154" i="1"/>
  <c r="AX1155" i="1"/>
  <c r="AX1156" i="1"/>
  <c r="AX1157" i="1"/>
  <c r="AX1158" i="1"/>
  <c r="AX1159" i="1"/>
  <c r="AX1160" i="1"/>
  <c r="AX1161" i="1"/>
  <c r="AX1162" i="1"/>
  <c r="AX1163" i="1"/>
  <c r="AX1164" i="1"/>
  <c r="AX1165" i="1"/>
  <c r="AX1166" i="1"/>
  <c r="AX1167" i="1"/>
  <c r="AX1168" i="1"/>
  <c r="AX1169" i="1"/>
  <c r="AX1170" i="1"/>
  <c r="AX1171" i="1"/>
  <c r="AX1172" i="1"/>
  <c r="AX1173" i="1"/>
  <c r="AX1174" i="1"/>
  <c r="AX1175" i="1"/>
  <c r="AX1176" i="1"/>
  <c r="AX1177" i="1"/>
  <c r="AX1178" i="1"/>
  <c r="AX1179" i="1"/>
  <c r="AX1180" i="1"/>
  <c r="AX1181" i="1"/>
  <c r="AX1182" i="1"/>
  <c r="AX1183" i="1"/>
  <c r="AX1184" i="1"/>
  <c r="AX1185" i="1"/>
  <c r="AX1186" i="1"/>
  <c r="AX1187" i="1"/>
  <c r="AX1188" i="1"/>
  <c r="AX1189" i="1"/>
  <c r="AX1190" i="1"/>
  <c r="AX1191" i="1"/>
  <c r="AX1192" i="1"/>
  <c r="AX1193" i="1"/>
  <c r="AX1194" i="1"/>
  <c r="AX1195" i="1"/>
  <c r="AX1196" i="1"/>
  <c r="AX1197" i="1"/>
  <c r="AX1198" i="1"/>
  <c r="AX1199" i="1"/>
  <c r="AX1200" i="1"/>
  <c r="AX1201" i="1"/>
  <c r="AX1202" i="1"/>
  <c r="AX1203" i="1"/>
  <c r="AX1204" i="1"/>
  <c r="AX1205" i="1"/>
  <c r="AX1206" i="1"/>
  <c r="AX1207" i="1"/>
  <c r="AX1208" i="1"/>
  <c r="AX1209" i="1"/>
  <c r="AX1210" i="1"/>
  <c r="AX1211" i="1"/>
  <c r="AX1212" i="1"/>
  <c r="AX1213" i="1"/>
  <c r="AX1214" i="1"/>
  <c r="AX1215" i="1"/>
  <c r="AX1216" i="1"/>
  <c r="AX1217" i="1"/>
  <c r="AX1218" i="1"/>
  <c r="AX1219" i="1"/>
  <c r="AX1220" i="1"/>
  <c r="AX1221" i="1"/>
  <c r="AX1222" i="1"/>
  <c r="AX1223" i="1"/>
  <c r="AX1224" i="1"/>
  <c r="AX1225" i="1"/>
  <c r="AX1226" i="1"/>
  <c r="AX1227" i="1"/>
  <c r="AX1228" i="1"/>
  <c r="AX1229" i="1"/>
  <c r="AX1230" i="1"/>
  <c r="AX1231" i="1"/>
  <c r="AX1232" i="1"/>
  <c r="AX1233" i="1"/>
  <c r="AX1234" i="1"/>
  <c r="AX1235" i="1"/>
  <c r="AX1236" i="1"/>
  <c r="AX1237" i="1"/>
  <c r="AX1238" i="1"/>
  <c r="AX1239" i="1"/>
  <c r="AX1240" i="1"/>
  <c r="AX1241" i="1"/>
  <c r="AX1242" i="1"/>
  <c r="AX1243" i="1"/>
  <c r="AX1244" i="1"/>
  <c r="AX1245" i="1"/>
  <c r="AX1246" i="1"/>
  <c r="AX1247" i="1"/>
  <c r="AX1248" i="1"/>
  <c r="AX1249" i="1"/>
  <c r="AX1250" i="1"/>
  <c r="AX1251" i="1"/>
  <c r="AX1252" i="1"/>
  <c r="AX1253" i="1"/>
  <c r="AX1254" i="1"/>
  <c r="AX1255" i="1"/>
  <c r="AX1256" i="1"/>
  <c r="AX1257" i="1"/>
  <c r="AX1258" i="1"/>
  <c r="AX1259" i="1"/>
  <c r="AX1260" i="1"/>
  <c r="AX1261" i="1"/>
  <c r="AX1262" i="1"/>
  <c r="AX1263" i="1"/>
  <c r="AX1264" i="1"/>
  <c r="AX1265" i="1"/>
  <c r="AX1266" i="1"/>
  <c r="AX1267" i="1"/>
  <c r="AX1268" i="1"/>
  <c r="AX1269" i="1"/>
  <c r="AX1270" i="1"/>
  <c r="AX1271" i="1"/>
  <c r="AX1272" i="1"/>
  <c r="AX1273" i="1"/>
  <c r="AX1274" i="1"/>
  <c r="AX1275" i="1"/>
  <c r="AX1276" i="1"/>
  <c r="AX1277" i="1"/>
  <c r="AX1278" i="1"/>
  <c r="AX1279" i="1"/>
  <c r="AX1280" i="1"/>
  <c r="AX1281" i="1"/>
  <c r="AX1282" i="1"/>
  <c r="AX1283" i="1"/>
  <c r="AX1284" i="1"/>
  <c r="AX1285" i="1"/>
  <c r="AX1286" i="1"/>
  <c r="AX1287" i="1"/>
  <c r="AX1288" i="1"/>
  <c r="AX1289" i="1"/>
  <c r="AX1290" i="1"/>
  <c r="AX1291" i="1"/>
  <c r="AX1292" i="1"/>
  <c r="AX1293" i="1"/>
  <c r="AX1294" i="1"/>
  <c r="AX1295" i="1"/>
  <c r="AX1296" i="1"/>
  <c r="AX1297" i="1"/>
  <c r="AX1298" i="1"/>
  <c r="AX1299" i="1"/>
  <c r="AX1300" i="1"/>
  <c r="AX1301" i="1"/>
  <c r="AX1302" i="1"/>
  <c r="AX1303" i="1"/>
  <c r="AX1304" i="1"/>
  <c r="AX1305" i="1"/>
  <c r="AX1306" i="1"/>
  <c r="AX1307" i="1"/>
  <c r="AX1308" i="1"/>
  <c r="AX1309" i="1"/>
  <c r="AX1310" i="1"/>
  <c r="AX1311" i="1"/>
  <c r="AX1312" i="1"/>
  <c r="AX1313" i="1"/>
  <c r="AX1314" i="1"/>
  <c r="AX1315" i="1"/>
  <c r="AX1316" i="1"/>
  <c r="AX1317" i="1"/>
  <c r="AX1318" i="1"/>
  <c r="AX1319" i="1"/>
  <c r="AX1320" i="1"/>
  <c r="AX1321" i="1"/>
  <c r="AX1322" i="1"/>
  <c r="AX1323" i="1"/>
  <c r="AX1324" i="1"/>
  <c r="AX1325" i="1"/>
  <c r="AX1326" i="1"/>
  <c r="AX1327" i="1"/>
  <c r="AX1328" i="1"/>
  <c r="AX1329" i="1"/>
  <c r="AX1330" i="1"/>
  <c r="AX1331" i="1"/>
  <c r="AX1332" i="1"/>
  <c r="AX1333" i="1"/>
  <c r="AX1334" i="1"/>
  <c r="AX1335" i="1"/>
  <c r="AX1336" i="1"/>
  <c r="AX1337" i="1"/>
  <c r="AX1338" i="1"/>
  <c r="AX1339" i="1"/>
  <c r="AX1340" i="1"/>
  <c r="AX1341" i="1"/>
  <c r="AX1342" i="1"/>
  <c r="AX1343" i="1"/>
  <c r="AX1344" i="1"/>
  <c r="AX1345" i="1"/>
  <c r="AX1346" i="1"/>
  <c r="AX1347" i="1"/>
  <c r="AX1348" i="1"/>
  <c r="AX1349" i="1"/>
  <c r="AX1350" i="1"/>
  <c r="AX1351" i="1"/>
  <c r="AX1352" i="1"/>
  <c r="AX1353" i="1"/>
  <c r="AX1354" i="1"/>
  <c r="AX1355" i="1"/>
  <c r="AX1356" i="1"/>
  <c r="AX1357" i="1"/>
  <c r="AX1358" i="1"/>
  <c r="AX1359" i="1"/>
  <c r="AX1360" i="1"/>
  <c r="AX1361" i="1"/>
  <c r="AX1362" i="1"/>
  <c r="AX1363" i="1"/>
  <c r="AX1364" i="1"/>
  <c r="AX1365" i="1"/>
  <c r="AX1366" i="1"/>
  <c r="AX1367" i="1"/>
  <c r="AX1368" i="1"/>
  <c r="AX1369" i="1"/>
  <c r="AX1370" i="1"/>
  <c r="AX1371" i="1"/>
  <c r="AX1372" i="1"/>
  <c r="AX1373" i="1"/>
  <c r="AX1374" i="1"/>
  <c r="AX1375" i="1"/>
  <c r="AX1376" i="1"/>
  <c r="AX1377" i="1"/>
  <c r="AX1378" i="1"/>
  <c r="AX1379" i="1"/>
  <c r="AX1380" i="1"/>
  <c r="AX1381" i="1"/>
  <c r="AX1382" i="1"/>
  <c r="AX1383" i="1"/>
  <c r="AX1384" i="1"/>
  <c r="AX1385" i="1"/>
  <c r="AX1386" i="1"/>
  <c r="AX1387" i="1"/>
  <c r="AX1388" i="1"/>
  <c r="AX1389" i="1"/>
  <c r="AX1390" i="1"/>
  <c r="AX1391" i="1"/>
  <c r="AX1392" i="1"/>
  <c r="AX1393" i="1"/>
  <c r="AX1394" i="1"/>
  <c r="AX1395" i="1"/>
  <c r="AX1396" i="1"/>
  <c r="AX1397" i="1"/>
  <c r="AX1398" i="1"/>
  <c r="AX1399" i="1"/>
  <c r="AX1400" i="1"/>
  <c r="AX1401" i="1"/>
  <c r="AX1402" i="1"/>
  <c r="AX1403" i="1"/>
  <c r="AX1404" i="1"/>
  <c r="AX1405" i="1"/>
  <c r="AX1406" i="1"/>
  <c r="AX1407" i="1"/>
  <c r="AX1408" i="1"/>
  <c r="AX1409" i="1"/>
  <c r="AX1410" i="1"/>
  <c r="AX1411" i="1"/>
  <c r="AX1412" i="1"/>
  <c r="AX1413" i="1"/>
  <c r="AX1414" i="1"/>
  <c r="AX1415" i="1"/>
  <c r="AX1416" i="1"/>
  <c r="AX1417" i="1"/>
  <c r="AX1418" i="1"/>
  <c r="AX1419" i="1"/>
  <c r="AX1420" i="1"/>
  <c r="AX1421" i="1"/>
  <c r="AX1422" i="1"/>
  <c r="AX1423" i="1"/>
  <c r="AX1424" i="1"/>
  <c r="AX1425" i="1"/>
  <c r="AX1426" i="1"/>
  <c r="AX1427" i="1"/>
  <c r="AX1428" i="1"/>
  <c r="AX1429" i="1"/>
  <c r="AX1430" i="1"/>
  <c r="AX1431" i="1"/>
  <c r="AX1432" i="1"/>
  <c r="AX1433" i="1"/>
  <c r="AX1434" i="1"/>
  <c r="AX1435" i="1"/>
  <c r="AX1436" i="1"/>
  <c r="AX1437" i="1"/>
  <c r="AX1438" i="1"/>
  <c r="AX1439" i="1"/>
  <c r="AX1440" i="1"/>
  <c r="AX1441" i="1"/>
  <c r="AX1442" i="1"/>
  <c r="AX1443" i="1"/>
  <c r="AX1444" i="1"/>
  <c r="AX1445" i="1"/>
  <c r="AX1446" i="1"/>
  <c r="AX1447" i="1"/>
  <c r="AX1448" i="1"/>
  <c r="AX1449" i="1"/>
  <c r="AX1450" i="1"/>
  <c r="AX1451" i="1"/>
  <c r="AX1452" i="1"/>
  <c r="AX1453" i="1"/>
  <c r="AX1454" i="1"/>
  <c r="AX1455" i="1"/>
  <c r="AX1456" i="1"/>
  <c r="AX1457" i="1"/>
  <c r="AX1458" i="1"/>
  <c r="AX1459" i="1"/>
  <c r="AX1460" i="1"/>
  <c r="AX1461" i="1"/>
  <c r="AX1462" i="1"/>
  <c r="AX1463" i="1"/>
  <c r="AX1464" i="1"/>
  <c r="AX1465" i="1"/>
  <c r="AX1466" i="1"/>
  <c r="AX1467" i="1"/>
  <c r="AX1468" i="1"/>
  <c r="AX1469" i="1"/>
  <c r="AX1470" i="1"/>
  <c r="AX1471" i="1"/>
  <c r="AX1472" i="1"/>
  <c r="AX1473" i="1"/>
  <c r="AX1474" i="1"/>
  <c r="AX1475" i="1"/>
  <c r="AX1476" i="1"/>
  <c r="AX1477" i="1"/>
  <c r="AX1478" i="1"/>
  <c r="AX1479" i="1"/>
  <c r="AX1480" i="1"/>
  <c r="AX1481" i="1"/>
  <c r="AX1482" i="1"/>
  <c r="AX1483" i="1"/>
  <c r="AX1484" i="1"/>
  <c r="AX1485" i="1"/>
  <c r="AX1486" i="1"/>
  <c r="AX1487" i="1"/>
  <c r="AX1488" i="1"/>
  <c r="AX1489" i="1"/>
  <c r="AX1490" i="1"/>
  <c r="AX1491" i="1"/>
  <c r="AX1492" i="1"/>
  <c r="AX1493" i="1"/>
  <c r="AX1494" i="1"/>
  <c r="AX1495" i="1"/>
  <c r="AX1496" i="1"/>
  <c r="AX1497" i="1"/>
  <c r="AX1498" i="1"/>
  <c r="AX1499" i="1"/>
  <c r="AX1500" i="1"/>
  <c r="AX1501" i="1"/>
  <c r="AX1502" i="1"/>
  <c r="AX1503" i="1"/>
  <c r="AX1504" i="1"/>
  <c r="AX1505" i="1"/>
  <c r="AX1506" i="1"/>
  <c r="AX1507" i="1"/>
  <c r="AX1508" i="1"/>
  <c r="AX1509" i="1"/>
  <c r="AX1510" i="1"/>
  <c r="AX1511" i="1"/>
  <c r="AX1512" i="1"/>
  <c r="AX1513" i="1"/>
  <c r="AX1514" i="1"/>
  <c r="AX1515" i="1"/>
  <c r="AX1516" i="1"/>
  <c r="AX1517" i="1"/>
  <c r="AX1518" i="1"/>
  <c r="AX1519" i="1"/>
  <c r="AX1520" i="1"/>
  <c r="AX1521" i="1"/>
  <c r="AX1522" i="1"/>
  <c r="AX1523" i="1"/>
  <c r="AX1524" i="1"/>
  <c r="AX1525" i="1"/>
  <c r="AX1526" i="1"/>
  <c r="AX1527" i="1"/>
  <c r="AX1528" i="1"/>
  <c r="AX1529" i="1"/>
  <c r="AX1530" i="1"/>
  <c r="AX1531" i="1"/>
  <c r="AX1532" i="1"/>
  <c r="AX1533" i="1"/>
  <c r="AX1534" i="1"/>
  <c r="AX1535" i="1"/>
  <c r="AX1536" i="1"/>
  <c r="AX1537" i="1"/>
  <c r="AX1538" i="1"/>
  <c r="AX1539" i="1"/>
  <c r="AX1540" i="1"/>
  <c r="AX1541" i="1"/>
  <c r="AX1542" i="1"/>
  <c r="AX1543" i="1"/>
  <c r="AX1544" i="1"/>
  <c r="AX1545" i="1"/>
  <c r="AX1546" i="1"/>
  <c r="AX1547" i="1"/>
  <c r="AX1548" i="1"/>
  <c r="AX1549" i="1"/>
  <c r="BM2" i="1"/>
  <c r="AT2" i="1"/>
  <c r="BN2" i="1"/>
  <c r="BF2" i="1"/>
  <c r="AM2" i="1"/>
  <c r="BE2" i="1"/>
  <c r="BD2" i="1"/>
  <c r="AK2" i="1"/>
  <c r="BC2" i="1"/>
  <c r="AJ2" i="1"/>
  <c r="BB2" i="1"/>
  <c r="AI2" i="1"/>
  <c r="BA2" i="1"/>
  <c r="AH2" i="1"/>
  <c r="AZ2" i="1"/>
  <c r="AY2" i="1"/>
  <c r="AX2" i="1"/>
  <c r="AF2" i="1"/>
  <c r="AJ45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245" i="1"/>
  <c r="AU246" i="1"/>
  <c r="AU247" i="1"/>
  <c r="AU248" i="1"/>
  <c r="AU249" i="1"/>
  <c r="AU250" i="1"/>
  <c r="AU251" i="1"/>
  <c r="AU252" i="1"/>
  <c r="AU253" i="1"/>
  <c r="AU254" i="1"/>
  <c r="AU255" i="1"/>
  <c r="AU256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76" i="1"/>
  <c r="AU277" i="1"/>
  <c r="AU278" i="1"/>
  <c r="AU279" i="1"/>
  <c r="AU280" i="1"/>
  <c r="AU281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6" i="1"/>
  <c r="AU297" i="1"/>
  <c r="AU298" i="1"/>
  <c r="AU299" i="1"/>
  <c r="AU300" i="1"/>
  <c r="AU301" i="1"/>
  <c r="AU302" i="1"/>
  <c r="AU303" i="1"/>
  <c r="AU304" i="1"/>
  <c r="AU305" i="1"/>
  <c r="AU306" i="1"/>
  <c r="AU307" i="1"/>
  <c r="AU308" i="1"/>
  <c r="AU309" i="1"/>
  <c r="AU310" i="1"/>
  <c r="AU311" i="1"/>
  <c r="AU312" i="1"/>
  <c r="AU313" i="1"/>
  <c r="AU314" i="1"/>
  <c r="AU315" i="1"/>
  <c r="AU316" i="1"/>
  <c r="AU317" i="1"/>
  <c r="AU318" i="1"/>
  <c r="AU319" i="1"/>
  <c r="AU320" i="1"/>
  <c r="AU321" i="1"/>
  <c r="AU322" i="1"/>
  <c r="AU323" i="1"/>
  <c r="AU324" i="1"/>
  <c r="AU325" i="1"/>
  <c r="AU326" i="1"/>
  <c r="AU327" i="1"/>
  <c r="AU328" i="1"/>
  <c r="AU329" i="1"/>
  <c r="AU330" i="1"/>
  <c r="AU331" i="1"/>
  <c r="AU332" i="1"/>
  <c r="AU333" i="1"/>
  <c r="AU334" i="1"/>
  <c r="AU335" i="1"/>
  <c r="AU336" i="1"/>
  <c r="AU337" i="1"/>
  <c r="AU338" i="1"/>
  <c r="AU339" i="1"/>
  <c r="AU340" i="1"/>
  <c r="AU341" i="1"/>
  <c r="AU342" i="1"/>
  <c r="AU343" i="1"/>
  <c r="AU344" i="1"/>
  <c r="AU345" i="1"/>
  <c r="AU346" i="1"/>
  <c r="AU347" i="1"/>
  <c r="AU348" i="1"/>
  <c r="AU349" i="1"/>
  <c r="AU350" i="1"/>
  <c r="AU351" i="1"/>
  <c r="AU352" i="1"/>
  <c r="AU353" i="1"/>
  <c r="AU354" i="1"/>
  <c r="AU355" i="1"/>
  <c r="AU356" i="1"/>
  <c r="AU357" i="1"/>
  <c r="AU358" i="1"/>
  <c r="AU359" i="1"/>
  <c r="AU360" i="1"/>
  <c r="AU361" i="1"/>
  <c r="AU362" i="1"/>
  <c r="AU363" i="1"/>
  <c r="AU364" i="1"/>
  <c r="AU365" i="1"/>
  <c r="AU366" i="1"/>
  <c r="AU367" i="1"/>
  <c r="AU368" i="1"/>
  <c r="AU369" i="1"/>
  <c r="AU370" i="1"/>
  <c r="AU371" i="1"/>
  <c r="AU372" i="1"/>
  <c r="AU373" i="1"/>
  <c r="AU374" i="1"/>
  <c r="AU375" i="1"/>
  <c r="AU376" i="1"/>
  <c r="AU377" i="1"/>
  <c r="AU378" i="1"/>
  <c r="AU379" i="1"/>
  <c r="AU380" i="1"/>
  <c r="AU381" i="1"/>
  <c r="AU382" i="1"/>
  <c r="AU383" i="1"/>
  <c r="AU384" i="1"/>
  <c r="AU385" i="1"/>
  <c r="AU386" i="1"/>
  <c r="AU387" i="1"/>
  <c r="AU388" i="1"/>
  <c r="AU389" i="1"/>
  <c r="AU390" i="1"/>
  <c r="AU391" i="1"/>
  <c r="AU392" i="1"/>
  <c r="AU393" i="1"/>
  <c r="AU394" i="1"/>
  <c r="AU395" i="1"/>
  <c r="AU396" i="1"/>
  <c r="AU397" i="1"/>
  <c r="AU398" i="1"/>
  <c r="AU399" i="1"/>
  <c r="AU400" i="1"/>
  <c r="AU401" i="1"/>
  <c r="AU402" i="1"/>
  <c r="AU403" i="1"/>
  <c r="AU404" i="1"/>
  <c r="AU405" i="1"/>
  <c r="AU406" i="1"/>
  <c r="AU407" i="1"/>
  <c r="AU408" i="1"/>
  <c r="AU409" i="1"/>
  <c r="AU410" i="1"/>
  <c r="AU411" i="1"/>
  <c r="AU412" i="1"/>
  <c r="AU413" i="1"/>
  <c r="AU414" i="1"/>
  <c r="AU415" i="1"/>
  <c r="AU416" i="1"/>
  <c r="AU417" i="1"/>
  <c r="AU418" i="1"/>
  <c r="AU419" i="1"/>
  <c r="AU420" i="1"/>
  <c r="AU421" i="1"/>
  <c r="AU422" i="1"/>
  <c r="AU423" i="1"/>
  <c r="AU424" i="1"/>
  <c r="AU425" i="1"/>
  <c r="AU426" i="1"/>
  <c r="AU427" i="1"/>
  <c r="AU428" i="1"/>
  <c r="AU429" i="1"/>
  <c r="AU430" i="1"/>
  <c r="AU431" i="1"/>
  <c r="AU432" i="1"/>
  <c r="AU433" i="1"/>
  <c r="AU434" i="1"/>
  <c r="AU435" i="1"/>
  <c r="AU436" i="1"/>
  <c r="AU437" i="1"/>
  <c r="AU438" i="1"/>
  <c r="AU439" i="1"/>
  <c r="AU440" i="1"/>
  <c r="AU441" i="1"/>
  <c r="AU442" i="1"/>
  <c r="AU443" i="1"/>
  <c r="AU444" i="1"/>
  <c r="AU445" i="1"/>
  <c r="AU446" i="1"/>
  <c r="AU447" i="1"/>
  <c r="AU448" i="1"/>
  <c r="AU449" i="1"/>
  <c r="AU450" i="1"/>
  <c r="AU451" i="1"/>
  <c r="AU452" i="1"/>
  <c r="AU453" i="1"/>
  <c r="AU454" i="1"/>
  <c r="AU455" i="1"/>
  <c r="AU456" i="1"/>
  <c r="AU457" i="1"/>
  <c r="AU458" i="1"/>
  <c r="AU459" i="1"/>
  <c r="AU460" i="1"/>
  <c r="AU461" i="1"/>
  <c r="AU462" i="1"/>
  <c r="AU463" i="1"/>
  <c r="AU464" i="1"/>
  <c r="AU465" i="1"/>
  <c r="AU466" i="1"/>
  <c r="AU467" i="1"/>
  <c r="AU468" i="1"/>
  <c r="AU469" i="1"/>
  <c r="AU470" i="1"/>
  <c r="AU471" i="1"/>
  <c r="AU472" i="1"/>
  <c r="AU473" i="1"/>
  <c r="AU474" i="1"/>
  <c r="AU475" i="1"/>
  <c r="AU476" i="1"/>
  <c r="AU477" i="1"/>
  <c r="AU478" i="1"/>
  <c r="AU479" i="1"/>
  <c r="AU480" i="1"/>
  <c r="AU481" i="1"/>
  <c r="AU482" i="1"/>
  <c r="AU483" i="1"/>
  <c r="AU484" i="1"/>
  <c r="AU485" i="1"/>
  <c r="AU486" i="1"/>
  <c r="AU487" i="1"/>
  <c r="AU488" i="1"/>
  <c r="AU489" i="1"/>
  <c r="AU490" i="1"/>
  <c r="AU491" i="1"/>
  <c r="AU492" i="1"/>
  <c r="AU493" i="1"/>
  <c r="AU494" i="1"/>
  <c r="AU495" i="1"/>
  <c r="AU496" i="1"/>
  <c r="AU497" i="1"/>
  <c r="AU498" i="1"/>
  <c r="AU499" i="1"/>
  <c r="AU500" i="1"/>
  <c r="AU501" i="1"/>
  <c r="AU502" i="1"/>
  <c r="AU503" i="1"/>
  <c r="AU504" i="1"/>
  <c r="AU505" i="1"/>
  <c r="AU506" i="1"/>
  <c r="AU507" i="1"/>
  <c r="AU508" i="1"/>
  <c r="AU509" i="1"/>
  <c r="AU510" i="1"/>
  <c r="AU511" i="1"/>
  <c r="AU512" i="1"/>
  <c r="AU513" i="1"/>
  <c r="AU514" i="1"/>
  <c r="AU515" i="1"/>
  <c r="AU516" i="1"/>
  <c r="AU517" i="1"/>
  <c r="AU518" i="1"/>
  <c r="AU519" i="1"/>
  <c r="AU520" i="1"/>
  <c r="AU521" i="1"/>
  <c r="AU522" i="1"/>
  <c r="AU523" i="1"/>
  <c r="AU524" i="1"/>
  <c r="AU525" i="1"/>
  <c r="AU526" i="1"/>
  <c r="AU527" i="1"/>
  <c r="AU528" i="1"/>
  <c r="AU529" i="1"/>
  <c r="AU530" i="1"/>
  <c r="AU531" i="1"/>
  <c r="AU532" i="1"/>
  <c r="AU533" i="1"/>
  <c r="AU534" i="1"/>
  <c r="AU535" i="1"/>
  <c r="AU536" i="1"/>
  <c r="AU537" i="1"/>
  <c r="AU538" i="1"/>
  <c r="AU539" i="1"/>
  <c r="AU540" i="1"/>
  <c r="AU541" i="1"/>
  <c r="AU542" i="1"/>
  <c r="AU543" i="1"/>
  <c r="AU544" i="1"/>
  <c r="AU545" i="1"/>
  <c r="AU546" i="1"/>
  <c r="AU547" i="1"/>
  <c r="AU548" i="1"/>
  <c r="AU549" i="1"/>
  <c r="AU550" i="1"/>
  <c r="AU551" i="1"/>
  <c r="AU552" i="1"/>
  <c r="AU553" i="1"/>
  <c r="AU554" i="1"/>
  <c r="AU555" i="1"/>
  <c r="AU556" i="1"/>
  <c r="AU557" i="1"/>
  <c r="AU558" i="1"/>
  <c r="AU559" i="1"/>
  <c r="AU560" i="1"/>
  <c r="AU561" i="1"/>
  <c r="AU562" i="1"/>
  <c r="AU563" i="1"/>
  <c r="AU564" i="1"/>
  <c r="AU565" i="1"/>
  <c r="AU566" i="1"/>
  <c r="AU567" i="1"/>
  <c r="AU568" i="1"/>
  <c r="AU569" i="1"/>
  <c r="AU570" i="1"/>
  <c r="AU571" i="1"/>
  <c r="AU572" i="1"/>
  <c r="AU573" i="1"/>
  <c r="AU574" i="1"/>
  <c r="AU575" i="1"/>
  <c r="AU576" i="1"/>
  <c r="AU577" i="1"/>
  <c r="AU578" i="1"/>
  <c r="AU579" i="1"/>
  <c r="AU580" i="1"/>
  <c r="AU581" i="1"/>
  <c r="AU582" i="1"/>
  <c r="AU583" i="1"/>
  <c r="AU584" i="1"/>
  <c r="AU585" i="1"/>
  <c r="AU586" i="1"/>
  <c r="AU587" i="1"/>
  <c r="AU588" i="1"/>
  <c r="AU589" i="1"/>
  <c r="AU590" i="1"/>
  <c r="AU591" i="1"/>
  <c r="AU592" i="1"/>
  <c r="AU593" i="1"/>
  <c r="AU594" i="1"/>
  <c r="AU595" i="1"/>
  <c r="AU596" i="1"/>
  <c r="AU597" i="1"/>
  <c r="AU598" i="1"/>
  <c r="AU599" i="1"/>
  <c r="AU600" i="1"/>
  <c r="AU601" i="1"/>
  <c r="AU602" i="1"/>
  <c r="AU603" i="1"/>
  <c r="AU604" i="1"/>
  <c r="AU605" i="1"/>
  <c r="AU606" i="1"/>
  <c r="AU607" i="1"/>
  <c r="AU608" i="1"/>
  <c r="AU609" i="1"/>
  <c r="AU610" i="1"/>
  <c r="AU611" i="1"/>
  <c r="AU612" i="1"/>
  <c r="AU613" i="1"/>
  <c r="AU614" i="1"/>
  <c r="AU615" i="1"/>
  <c r="AU616" i="1"/>
  <c r="AU617" i="1"/>
  <c r="AU618" i="1"/>
  <c r="AU619" i="1"/>
  <c r="AU620" i="1"/>
  <c r="AU621" i="1"/>
  <c r="AU622" i="1"/>
  <c r="AU623" i="1"/>
  <c r="AU624" i="1"/>
  <c r="AU625" i="1"/>
  <c r="AU626" i="1"/>
  <c r="AU627" i="1"/>
  <c r="AU628" i="1"/>
  <c r="AU629" i="1"/>
  <c r="AU630" i="1"/>
  <c r="AU631" i="1"/>
  <c r="AU632" i="1"/>
  <c r="AU633" i="1"/>
  <c r="AU634" i="1"/>
  <c r="AU635" i="1"/>
  <c r="AU636" i="1"/>
  <c r="AU637" i="1"/>
  <c r="AU638" i="1"/>
  <c r="AU639" i="1"/>
  <c r="AU640" i="1"/>
  <c r="AU641" i="1"/>
  <c r="AU642" i="1"/>
  <c r="AU643" i="1"/>
  <c r="AU644" i="1"/>
  <c r="AU645" i="1"/>
  <c r="AU646" i="1"/>
  <c r="AU647" i="1"/>
  <c r="AU648" i="1"/>
  <c r="AU649" i="1"/>
  <c r="AU650" i="1"/>
  <c r="AU651" i="1"/>
  <c r="AU652" i="1"/>
  <c r="AU653" i="1"/>
  <c r="AU654" i="1"/>
  <c r="AU655" i="1"/>
  <c r="AU656" i="1"/>
  <c r="AU657" i="1"/>
  <c r="AU658" i="1"/>
  <c r="AU659" i="1"/>
  <c r="AU660" i="1"/>
  <c r="AU661" i="1"/>
  <c r="AU662" i="1"/>
  <c r="AU663" i="1"/>
  <c r="AU664" i="1"/>
  <c r="AU665" i="1"/>
  <c r="AU666" i="1"/>
  <c r="AU667" i="1"/>
  <c r="AU668" i="1"/>
  <c r="AU669" i="1"/>
  <c r="AU670" i="1"/>
  <c r="AU671" i="1"/>
  <c r="AU672" i="1"/>
  <c r="AU673" i="1"/>
  <c r="AU674" i="1"/>
  <c r="AU675" i="1"/>
  <c r="AU676" i="1"/>
  <c r="AU677" i="1"/>
  <c r="AU678" i="1"/>
  <c r="AU679" i="1"/>
  <c r="AU680" i="1"/>
  <c r="AU681" i="1"/>
  <c r="AU682" i="1"/>
  <c r="AU683" i="1"/>
  <c r="AU684" i="1"/>
  <c r="AU685" i="1"/>
  <c r="AU686" i="1"/>
  <c r="AU687" i="1"/>
  <c r="AU688" i="1"/>
  <c r="AU689" i="1"/>
  <c r="AU690" i="1"/>
  <c r="AU691" i="1"/>
  <c r="AU692" i="1"/>
  <c r="AU693" i="1"/>
  <c r="AU694" i="1"/>
  <c r="AU695" i="1"/>
  <c r="AU696" i="1"/>
  <c r="AU697" i="1"/>
  <c r="AU698" i="1"/>
  <c r="AU699" i="1"/>
  <c r="AU700" i="1"/>
  <c r="AU701" i="1"/>
  <c r="AU702" i="1"/>
  <c r="AU703" i="1"/>
  <c r="AU704" i="1"/>
  <c r="AU705" i="1"/>
  <c r="AU706" i="1"/>
  <c r="AU707" i="1"/>
  <c r="AU708" i="1"/>
  <c r="AU709" i="1"/>
  <c r="AU710" i="1"/>
  <c r="AU711" i="1"/>
  <c r="AU712" i="1"/>
  <c r="AU713" i="1"/>
  <c r="AU714" i="1"/>
  <c r="AU715" i="1"/>
  <c r="AU716" i="1"/>
  <c r="AU717" i="1"/>
  <c r="AU718" i="1"/>
  <c r="AU719" i="1"/>
  <c r="AU720" i="1"/>
  <c r="AU721" i="1"/>
  <c r="AU722" i="1"/>
  <c r="AU723" i="1"/>
  <c r="AU724" i="1"/>
  <c r="AU725" i="1"/>
  <c r="AU726" i="1"/>
  <c r="AU727" i="1"/>
  <c r="AU728" i="1"/>
  <c r="AU729" i="1"/>
  <c r="AU730" i="1"/>
  <c r="AU731" i="1"/>
  <c r="AU732" i="1"/>
  <c r="AU733" i="1"/>
  <c r="AU734" i="1"/>
  <c r="AU735" i="1"/>
  <c r="AU736" i="1"/>
  <c r="AU737" i="1"/>
  <c r="AU738" i="1"/>
  <c r="AU739" i="1"/>
  <c r="AU740" i="1"/>
  <c r="AU741" i="1"/>
  <c r="AU742" i="1"/>
  <c r="AU743" i="1"/>
  <c r="AU744" i="1"/>
  <c r="AU745" i="1"/>
  <c r="AU746" i="1"/>
  <c r="AU747" i="1"/>
  <c r="AU748" i="1"/>
  <c r="AU749" i="1"/>
  <c r="AU750" i="1"/>
  <c r="AU751" i="1"/>
  <c r="AU752" i="1"/>
  <c r="AU753" i="1"/>
  <c r="AU754" i="1"/>
  <c r="AU755" i="1"/>
  <c r="AU756" i="1"/>
  <c r="AU757" i="1"/>
  <c r="AU758" i="1"/>
  <c r="AU759" i="1"/>
  <c r="AU760" i="1"/>
  <c r="AU761" i="1"/>
  <c r="AU762" i="1"/>
  <c r="AU763" i="1"/>
  <c r="AU764" i="1"/>
  <c r="AU765" i="1"/>
  <c r="AU766" i="1"/>
  <c r="AU767" i="1"/>
  <c r="AU768" i="1"/>
  <c r="AU769" i="1"/>
  <c r="AU770" i="1"/>
  <c r="AU771" i="1"/>
  <c r="AU772" i="1"/>
  <c r="AU773" i="1"/>
  <c r="AU774" i="1"/>
  <c r="AU775" i="1"/>
  <c r="AU776" i="1"/>
  <c r="AU777" i="1"/>
  <c r="AU778" i="1"/>
  <c r="AU779" i="1"/>
  <c r="AU780" i="1"/>
  <c r="AU781" i="1"/>
  <c r="AU782" i="1"/>
  <c r="AU783" i="1"/>
  <c r="AU784" i="1"/>
  <c r="AU785" i="1"/>
  <c r="AU786" i="1"/>
  <c r="AU787" i="1"/>
  <c r="AU788" i="1"/>
  <c r="AU789" i="1"/>
  <c r="AU790" i="1"/>
  <c r="AU791" i="1"/>
  <c r="AU792" i="1"/>
  <c r="AU793" i="1"/>
  <c r="AU794" i="1"/>
  <c r="AU795" i="1"/>
  <c r="AU796" i="1"/>
  <c r="AU797" i="1"/>
  <c r="AU798" i="1"/>
  <c r="AU799" i="1"/>
  <c r="AU800" i="1"/>
  <c r="AU801" i="1"/>
  <c r="AU802" i="1"/>
  <c r="AU803" i="1"/>
  <c r="AU804" i="1"/>
  <c r="AU805" i="1"/>
  <c r="AU806" i="1"/>
  <c r="AU807" i="1"/>
  <c r="AU808" i="1"/>
  <c r="AU809" i="1"/>
  <c r="AU810" i="1"/>
  <c r="AU811" i="1"/>
  <c r="AU812" i="1"/>
  <c r="AU813" i="1"/>
  <c r="AU814" i="1"/>
  <c r="AU815" i="1"/>
  <c r="AU816" i="1"/>
  <c r="AU817" i="1"/>
  <c r="AU818" i="1"/>
  <c r="AU819" i="1"/>
  <c r="AU820" i="1"/>
  <c r="AU821" i="1"/>
  <c r="AU822" i="1"/>
  <c r="AU823" i="1"/>
  <c r="AU824" i="1"/>
  <c r="AU825" i="1"/>
  <c r="AU826" i="1"/>
  <c r="AU827" i="1"/>
  <c r="AU828" i="1"/>
  <c r="AU829" i="1"/>
  <c r="AU830" i="1"/>
  <c r="AU831" i="1"/>
  <c r="AU832" i="1"/>
  <c r="AU833" i="1"/>
  <c r="AU834" i="1"/>
  <c r="AU835" i="1"/>
  <c r="AU836" i="1"/>
  <c r="AU837" i="1"/>
  <c r="AU838" i="1"/>
  <c r="AU839" i="1"/>
  <c r="AU840" i="1"/>
  <c r="AU841" i="1"/>
  <c r="AU842" i="1"/>
  <c r="AU843" i="1"/>
  <c r="AU844" i="1"/>
  <c r="AU845" i="1"/>
  <c r="AU846" i="1"/>
  <c r="AU847" i="1"/>
  <c r="AU848" i="1"/>
  <c r="AU849" i="1"/>
  <c r="AU850" i="1"/>
  <c r="AU851" i="1"/>
  <c r="AU852" i="1"/>
  <c r="AU853" i="1"/>
  <c r="AU854" i="1"/>
  <c r="AU855" i="1"/>
  <c r="AU856" i="1"/>
  <c r="AU857" i="1"/>
  <c r="AU858" i="1"/>
  <c r="AU859" i="1"/>
  <c r="AU860" i="1"/>
  <c r="AU861" i="1"/>
  <c r="AU862" i="1"/>
  <c r="AU863" i="1"/>
  <c r="AU864" i="1"/>
  <c r="AU865" i="1"/>
  <c r="AU866" i="1"/>
  <c r="AU867" i="1"/>
  <c r="AU868" i="1"/>
  <c r="AU869" i="1"/>
  <c r="AU870" i="1"/>
  <c r="AU871" i="1"/>
  <c r="AU872" i="1"/>
  <c r="AU873" i="1"/>
  <c r="AU874" i="1"/>
  <c r="AU875" i="1"/>
  <c r="AU876" i="1"/>
  <c r="AU877" i="1"/>
  <c r="AU878" i="1"/>
  <c r="AU879" i="1"/>
  <c r="AU880" i="1"/>
  <c r="AU881" i="1"/>
  <c r="AU882" i="1"/>
  <c r="AU883" i="1"/>
  <c r="AU884" i="1"/>
  <c r="AU885" i="1"/>
  <c r="AU886" i="1"/>
  <c r="AU887" i="1"/>
  <c r="AU888" i="1"/>
  <c r="AU889" i="1"/>
  <c r="AU890" i="1"/>
  <c r="AU891" i="1"/>
  <c r="AU892" i="1"/>
  <c r="AU893" i="1"/>
  <c r="AU894" i="1"/>
  <c r="AU895" i="1"/>
  <c r="AU896" i="1"/>
  <c r="AU897" i="1"/>
  <c r="AU898" i="1"/>
  <c r="AU899" i="1"/>
  <c r="AU900" i="1"/>
  <c r="AU901" i="1"/>
  <c r="AU902" i="1"/>
  <c r="AU903" i="1"/>
  <c r="AU904" i="1"/>
  <c r="AU905" i="1"/>
  <c r="AU906" i="1"/>
  <c r="AU907" i="1"/>
  <c r="AU908" i="1"/>
  <c r="AU909" i="1"/>
  <c r="AU910" i="1"/>
  <c r="AU911" i="1"/>
  <c r="AU912" i="1"/>
  <c r="AU913" i="1"/>
  <c r="AU914" i="1"/>
  <c r="AU915" i="1"/>
  <c r="AU916" i="1"/>
  <c r="AU917" i="1"/>
  <c r="AU918" i="1"/>
  <c r="AU919" i="1"/>
  <c r="AU920" i="1"/>
  <c r="AU921" i="1"/>
  <c r="AU922" i="1"/>
  <c r="AU923" i="1"/>
  <c r="AU924" i="1"/>
  <c r="AU925" i="1"/>
  <c r="AU926" i="1"/>
  <c r="AU927" i="1"/>
  <c r="AU928" i="1"/>
  <c r="AU929" i="1"/>
  <c r="AU930" i="1"/>
  <c r="AU931" i="1"/>
  <c r="AU932" i="1"/>
  <c r="AU933" i="1"/>
  <c r="AU934" i="1"/>
  <c r="AU935" i="1"/>
  <c r="AU936" i="1"/>
  <c r="AU937" i="1"/>
  <c r="AU938" i="1"/>
  <c r="AU939" i="1"/>
  <c r="AU940" i="1"/>
  <c r="AU941" i="1"/>
  <c r="AU942" i="1"/>
  <c r="AU943" i="1"/>
  <c r="AU944" i="1"/>
  <c r="AU945" i="1"/>
  <c r="AU946" i="1"/>
  <c r="AU947" i="1"/>
  <c r="AU948" i="1"/>
  <c r="AU949" i="1"/>
  <c r="AU950" i="1"/>
  <c r="AU951" i="1"/>
  <c r="AU952" i="1"/>
  <c r="AU953" i="1"/>
  <c r="AU954" i="1"/>
  <c r="AU955" i="1"/>
  <c r="AU956" i="1"/>
  <c r="AU957" i="1"/>
  <c r="AU958" i="1"/>
  <c r="AU959" i="1"/>
  <c r="AU960" i="1"/>
  <c r="AU961" i="1"/>
  <c r="AU962" i="1"/>
  <c r="AU963" i="1"/>
  <c r="AU964" i="1"/>
  <c r="AU965" i="1"/>
  <c r="AU966" i="1"/>
  <c r="AU967" i="1"/>
  <c r="AU968" i="1"/>
  <c r="AU969" i="1"/>
  <c r="AU970" i="1"/>
  <c r="AU971" i="1"/>
  <c r="AU972" i="1"/>
  <c r="AU973" i="1"/>
  <c r="AU974" i="1"/>
  <c r="AU975" i="1"/>
  <c r="AU976" i="1"/>
  <c r="AU977" i="1"/>
  <c r="AU978" i="1"/>
  <c r="AU979" i="1"/>
  <c r="AU980" i="1"/>
  <c r="AU981" i="1"/>
  <c r="AU982" i="1"/>
  <c r="AU983" i="1"/>
  <c r="AU984" i="1"/>
  <c r="AU985" i="1"/>
  <c r="AU986" i="1"/>
  <c r="AU987" i="1"/>
  <c r="AU988" i="1"/>
  <c r="AU989" i="1"/>
  <c r="AU990" i="1"/>
  <c r="AU991" i="1"/>
  <c r="AU992" i="1"/>
  <c r="AU993" i="1"/>
  <c r="AU994" i="1"/>
  <c r="AU995" i="1"/>
  <c r="AU996" i="1"/>
  <c r="AU997" i="1"/>
  <c r="AU998" i="1"/>
  <c r="AU999" i="1"/>
  <c r="AU1000" i="1"/>
  <c r="AU1001" i="1"/>
  <c r="AU1002" i="1"/>
  <c r="AU1003" i="1"/>
  <c r="AU1004" i="1"/>
  <c r="AU1005" i="1"/>
  <c r="AU1006" i="1"/>
  <c r="AU1007" i="1"/>
  <c r="AU1008" i="1"/>
  <c r="AU1009" i="1"/>
  <c r="AU1010" i="1"/>
  <c r="AU1011" i="1"/>
  <c r="AU1012" i="1"/>
  <c r="AU1013" i="1"/>
  <c r="AU1014" i="1"/>
  <c r="AU1015" i="1"/>
  <c r="AU1016" i="1"/>
  <c r="AU1017" i="1"/>
  <c r="AU1018" i="1"/>
  <c r="AU1019" i="1"/>
  <c r="AU1020" i="1"/>
  <c r="AU1021" i="1"/>
  <c r="AU1022" i="1"/>
  <c r="AU1023" i="1"/>
  <c r="AU1024" i="1"/>
  <c r="AU1025" i="1"/>
  <c r="AU1026" i="1"/>
  <c r="AU1027" i="1"/>
  <c r="AU1028" i="1"/>
  <c r="AU1029" i="1"/>
  <c r="AU1030" i="1"/>
  <c r="AU1031" i="1"/>
  <c r="AU1032" i="1"/>
  <c r="AU1033" i="1"/>
  <c r="AU1034" i="1"/>
  <c r="AU1035" i="1"/>
  <c r="AU1036" i="1"/>
  <c r="AU1037" i="1"/>
  <c r="AU1038" i="1"/>
  <c r="AU1039" i="1"/>
  <c r="AU1040" i="1"/>
  <c r="AU1041" i="1"/>
  <c r="AU1042" i="1"/>
  <c r="AU1043" i="1"/>
  <c r="AU1044" i="1"/>
  <c r="AU1045" i="1"/>
  <c r="AU1046" i="1"/>
  <c r="AU1047" i="1"/>
  <c r="AU1048" i="1"/>
  <c r="AU1049" i="1"/>
  <c r="AU1050" i="1"/>
  <c r="AU1051" i="1"/>
  <c r="AU1052" i="1"/>
  <c r="AU1053" i="1"/>
  <c r="AU1054" i="1"/>
  <c r="AU1055" i="1"/>
  <c r="AU1056" i="1"/>
  <c r="AU1057" i="1"/>
  <c r="AU1058" i="1"/>
  <c r="AU1059" i="1"/>
  <c r="AU1060" i="1"/>
  <c r="AU1061" i="1"/>
  <c r="AU1062" i="1"/>
  <c r="AU1063" i="1"/>
  <c r="AU1064" i="1"/>
  <c r="AU1065" i="1"/>
  <c r="AU1066" i="1"/>
  <c r="AU1067" i="1"/>
  <c r="AU1068" i="1"/>
  <c r="AU1069" i="1"/>
  <c r="AU1070" i="1"/>
  <c r="AU1071" i="1"/>
  <c r="AU1072" i="1"/>
  <c r="AU1073" i="1"/>
  <c r="AU1074" i="1"/>
  <c r="AU1075" i="1"/>
  <c r="AU1076" i="1"/>
  <c r="AU1077" i="1"/>
  <c r="AU1078" i="1"/>
  <c r="AU1079" i="1"/>
  <c r="AU1080" i="1"/>
  <c r="AU1081" i="1"/>
  <c r="AU1082" i="1"/>
  <c r="AU1083" i="1"/>
  <c r="AU1084" i="1"/>
  <c r="AU1085" i="1"/>
  <c r="AU1086" i="1"/>
  <c r="AU1087" i="1"/>
  <c r="AU1088" i="1"/>
  <c r="AU1089" i="1"/>
  <c r="AU1090" i="1"/>
  <c r="AU1091" i="1"/>
  <c r="AU1092" i="1"/>
  <c r="AU1093" i="1"/>
  <c r="AU1094" i="1"/>
  <c r="AU1095" i="1"/>
  <c r="AU1096" i="1"/>
  <c r="AU1097" i="1"/>
  <c r="AU1098" i="1"/>
  <c r="AU1099" i="1"/>
  <c r="AU1100" i="1"/>
  <c r="AU1101" i="1"/>
  <c r="AU1102" i="1"/>
  <c r="AU1103" i="1"/>
  <c r="AU1104" i="1"/>
  <c r="AU1105" i="1"/>
  <c r="AU1106" i="1"/>
  <c r="AU1107" i="1"/>
  <c r="AU1108" i="1"/>
  <c r="AU1109" i="1"/>
  <c r="AU1110" i="1"/>
  <c r="AU1111" i="1"/>
  <c r="AU1112" i="1"/>
  <c r="AU1113" i="1"/>
  <c r="AU1114" i="1"/>
  <c r="AU1115" i="1"/>
  <c r="AU1116" i="1"/>
  <c r="AU1117" i="1"/>
  <c r="AU1118" i="1"/>
  <c r="AU1119" i="1"/>
  <c r="AU1120" i="1"/>
  <c r="AU1121" i="1"/>
  <c r="AU1122" i="1"/>
  <c r="AU1123" i="1"/>
  <c r="AU1124" i="1"/>
  <c r="AU1125" i="1"/>
  <c r="AU1126" i="1"/>
  <c r="AU1127" i="1"/>
  <c r="AU1128" i="1"/>
  <c r="AU1129" i="1"/>
  <c r="AU1130" i="1"/>
  <c r="AU1131" i="1"/>
  <c r="AU1132" i="1"/>
  <c r="AU1133" i="1"/>
  <c r="AU1134" i="1"/>
  <c r="AU1135" i="1"/>
  <c r="AU1136" i="1"/>
  <c r="AU1137" i="1"/>
  <c r="AU1138" i="1"/>
  <c r="AU1139" i="1"/>
  <c r="AU1140" i="1"/>
  <c r="AU1141" i="1"/>
  <c r="AU1142" i="1"/>
  <c r="AU1143" i="1"/>
  <c r="AU1144" i="1"/>
  <c r="AU1145" i="1"/>
  <c r="AU1146" i="1"/>
  <c r="AU1147" i="1"/>
  <c r="AU1148" i="1"/>
  <c r="AU1149" i="1"/>
  <c r="AU1150" i="1"/>
  <c r="AU1151" i="1"/>
  <c r="AU1152" i="1"/>
  <c r="AU1153" i="1"/>
  <c r="AU1154" i="1"/>
  <c r="AU1155" i="1"/>
  <c r="AU1156" i="1"/>
  <c r="AU1157" i="1"/>
  <c r="AU1158" i="1"/>
  <c r="AU1159" i="1"/>
  <c r="AU1160" i="1"/>
  <c r="AU1161" i="1"/>
  <c r="AU1162" i="1"/>
  <c r="AU1163" i="1"/>
  <c r="AU1164" i="1"/>
  <c r="AU1165" i="1"/>
  <c r="AU1166" i="1"/>
  <c r="AU1167" i="1"/>
  <c r="AU1168" i="1"/>
  <c r="AU1169" i="1"/>
  <c r="AU1170" i="1"/>
  <c r="AU1171" i="1"/>
  <c r="AU1172" i="1"/>
  <c r="AU1173" i="1"/>
  <c r="AU1174" i="1"/>
  <c r="AU1175" i="1"/>
  <c r="AU1176" i="1"/>
  <c r="AU1177" i="1"/>
  <c r="AU1178" i="1"/>
  <c r="AU1179" i="1"/>
  <c r="AU1180" i="1"/>
  <c r="AU1181" i="1"/>
  <c r="AU1182" i="1"/>
  <c r="AU1183" i="1"/>
  <c r="AU1184" i="1"/>
  <c r="AU1185" i="1"/>
  <c r="AU1186" i="1"/>
  <c r="AU1187" i="1"/>
  <c r="AU1188" i="1"/>
  <c r="AU1189" i="1"/>
  <c r="AU1190" i="1"/>
  <c r="AU1191" i="1"/>
  <c r="AU1192" i="1"/>
  <c r="AU1193" i="1"/>
  <c r="AU1194" i="1"/>
  <c r="AU1195" i="1"/>
  <c r="AU1196" i="1"/>
  <c r="AU1197" i="1"/>
  <c r="AU1198" i="1"/>
  <c r="AU1199" i="1"/>
  <c r="AU1200" i="1"/>
  <c r="AU1201" i="1"/>
  <c r="AU1202" i="1"/>
  <c r="AU1203" i="1"/>
  <c r="AU1204" i="1"/>
  <c r="AU1205" i="1"/>
  <c r="AU1206" i="1"/>
  <c r="AU1207" i="1"/>
  <c r="AU1208" i="1"/>
  <c r="AU1209" i="1"/>
  <c r="AU1210" i="1"/>
  <c r="AU1211" i="1"/>
  <c r="AU1212" i="1"/>
  <c r="AU1213" i="1"/>
  <c r="AU1214" i="1"/>
  <c r="AU1215" i="1"/>
  <c r="AU1216" i="1"/>
  <c r="AU1217" i="1"/>
  <c r="AU1218" i="1"/>
  <c r="AU1219" i="1"/>
  <c r="AU1220" i="1"/>
  <c r="AU1221" i="1"/>
  <c r="AU1222" i="1"/>
  <c r="AU1223" i="1"/>
  <c r="AU1224" i="1"/>
  <c r="AU1225" i="1"/>
  <c r="AU1226" i="1"/>
  <c r="AU1227" i="1"/>
  <c r="AU1228" i="1"/>
  <c r="AU1229" i="1"/>
  <c r="AU1230" i="1"/>
  <c r="AU1231" i="1"/>
  <c r="AU1232" i="1"/>
  <c r="AU1233" i="1"/>
  <c r="AU1234" i="1"/>
  <c r="AU1235" i="1"/>
  <c r="AU1236" i="1"/>
  <c r="AU1237" i="1"/>
  <c r="AU1238" i="1"/>
  <c r="AU1239" i="1"/>
  <c r="AU1240" i="1"/>
  <c r="AU1241" i="1"/>
  <c r="AU1242" i="1"/>
  <c r="AU1243" i="1"/>
  <c r="AU1244" i="1"/>
  <c r="AU1245" i="1"/>
  <c r="AU1246" i="1"/>
  <c r="AU1247" i="1"/>
  <c r="AU1248" i="1"/>
  <c r="AU1249" i="1"/>
  <c r="AU1250" i="1"/>
  <c r="AU1251" i="1"/>
  <c r="AU1252" i="1"/>
  <c r="AU1253" i="1"/>
  <c r="AU1254" i="1"/>
  <c r="AU1255" i="1"/>
  <c r="AU1256" i="1"/>
  <c r="AU1257" i="1"/>
  <c r="AU1258" i="1"/>
  <c r="AU1259" i="1"/>
  <c r="AU1260" i="1"/>
  <c r="AU1261" i="1"/>
  <c r="AU1262" i="1"/>
  <c r="AU1263" i="1"/>
  <c r="AU1264" i="1"/>
  <c r="AU1265" i="1"/>
  <c r="AU1266" i="1"/>
  <c r="AU1267" i="1"/>
  <c r="AU1268" i="1"/>
  <c r="AU1269" i="1"/>
  <c r="AU1270" i="1"/>
  <c r="AU1271" i="1"/>
  <c r="AU1272" i="1"/>
  <c r="AU1273" i="1"/>
  <c r="AU1274" i="1"/>
  <c r="AU1275" i="1"/>
  <c r="AU1276" i="1"/>
  <c r="AU1277" i="1"/>
  <c r="AU1278" i="1"/>
  <c r="AU1279" i="1"/>
  <c r="AU1280" i="1"/>
  <c r="AU1281" i="1"/>
  <c r="AU1282" i="1"/>
  <c r="AU1283" i="1"/>
  <c r="AU1284" i="1"/>
  <c r="AU1285" i="1"/>
  <c r="AU1286" i="1"/>
  <c r="AU1287" i="1"/>
  <c r="AU1288" i="1"/>
  <c r="AU1289" i="1"/>
  <c r="AU1290" i="1"/>
  <c r="AU1291" i="1"/>
  <c r="AU1292" i="1"/>
  <c r="AU1293" i="1"/>
  <c r="AU1294" i="1"/>
  <c r="AU1295" i="1"/>
  <c r="AU1296" i="1"/>
  <c r="AU1297" i="1"/>
  <c r="AU1298" i="1"/>
  <c r="AU1299" i="1"/>
  <c r="AU1300" i="1"/>
  <c r="AU1301" i="1"/>
  <c r="AU1302" i="1"/>
  <c r="AU1303" i="1"/>
  <c r="AU1304" i="1"/>
  <c r="AU1305" i="1"/>
  <c r="AU1306" i="1"/>
  <c r="AU1307" i="1"/>
  <c r="AU1308" i="1"/>
  <c r="AU1309" i="1"/>
  <c r="AU1310" i="1"/>
  <c r="AU1311" i="1"/>
  <c r="AU1312" i="1"/>
  <c r="AU1313" i="1"/>
  <c r="AU1314" i="1"/>
  <c r="AU1315" i="1"/>
  <c r="AU1316" i="1"/>
  <c r="AU1317" i="1"/>
  <c r="AU1318" i="1"/>
  <c r="AU1319" i="1"/>
  <c r="AU1320" i="1"/>
  <c r="AU1321" i="1"/>
  <c r="AU1322" i="1"/>
  <c r="AU1323" i="1"/>
  <c r="AU1324" i="1"/>
  <c r="AU1325" i="1"/>
  <c r="AU1326" i="1"/>
  <c r="AU1327" i="1"/>
  <c r="AU1328" i="1"/>
  <c r="AU1329" i="1"/>
  <c r="AU1330" i="1"/>
  <c r="AU1331" i="1"/>
  <c r="AU1332" i="1"/>
  <c r="AU1333" i="1"/>
  <c r="AU1334" i="1"/>
  <c r="AU1335" i="1"/>
  <c r="AU1336" i="1"/>
  <c r="AU1337" i="1"/>
  <c r="AU1338" i="1"/>
  <c r="AU1339" i="1"/>
  <c r="AU1340" i="1"/>
  <c r="AU1341" i="1"/>
  <c r="AU1342" i="1"/>
  <c r="AU1343" i="1"/>
  <c r="AU1344" i="1"/>
  <c r="AU1345" i="1"/>
  <c r="AU1346" i="1"/>
  <c r="AU1347" i="1"/>
  <c r="AU1348" i="1"/>
  <c r="AU1349" i="1"/>
  <c r="AU1350" i="1"/>
  <c r="AU1351" i="1"/>
  <c r="AU1352" i="1"/>
  <c r="AU1353" i="1"/>
  <c r="AU1354" i="1"/>
  <c r="AU1355" i="1"/>
  <c r="AU1356" i="1"/>
  <c r="AU1357" i="1"/>
  <c r="AU1358" i="1"/>
  <c r="AU1359" i="1"/>
  <c r="AU1360" i="1"/>
  <c r="AU1361" i="1"/>
  <c r="AU1362" i="1"/>
  <c r="AU1363" i="1"/>
  <c r="AU1364" i="1"/>
  <c r="AU1365" i="1"/>
  <c r="AU1366" i="1"/>
  <c r="AU1367" i="1"/>
  <c r="AU1368" i="1"/>
  <c r="AU1369" i="1"/>
  <c r="AU1370" i="1"/>
  <c r="AU1371" i="1"/>
  <c r="AU1372" i="1"/>
  <c r="AU1373" i="1"/>
  <c r="AU1374" i="1"/>
  <c r="AU1375" i="1"/>
  <c r="AU1376" i="1"/>
  <c r="AU1377" i="1"/>
  <c r="AU1378" i="1"/>
  <c r="AU1379" i="1"/>
  <c r="AU1380" i="1"/>
  <c r="AU1381" i="1"/>
  <c r="AU1382" i="1"/>
  <c r="AU1383" i="1"/>
  <c r="AU1384" i="1"/>
  <c r="AU1385" i="1"/>
  <c r="AU1386" i="1"/>
  <c r="AU1387" i="1"/>
  <c r="AU1388" i="1"/>
  <c r="AU1389" i="1"/>
  <c r="AU1390" i="1"/>
  <c r="AU1391" i="1"/>
  <c r="AU1392" i="1"/>
  <c r="AU1393" i="1"/>
  <c r="AU1394" i="1"/>
  <c r="AU1395" i="1"/>
  <c r="AU1396" i="1"/>
  <c r="AU1397" i="1"/>
  <c r="AU1398" i="1"/>
  <c r="AU1399" i="1"/>
  <c r="AU1400" i="1"/>
  <c r="AU1401" i="1"/>
  <c r="AU1402" i="1"/>
  <c r="AU1403" i="1"/>
  <c r="AU1404" i="1"/>
  <c r="AU1405" i="1"/>
  <c r="AU1406" i="1"/>
  <c r="AU1407" i="1"/>
  <c r="AU1408" i="1"/>
  <c r="AU1409" i="1"/>
  <c r="AU1410" i="1"/>
  <c r="AU1411" i="1"/>
  <c r="AU1412" i="1"/>
  <c r="AU1413" i="1"/>
  <c r="AU1414" i="1"/>
  <c r="AU1415" i="1"/>
  <c r="AU1416" i="1"/>
  <c r="AU1417" i="1"/>
  <c r="AU1418" i="1"/>
  <c r="AU1419" i="1"/>
  <c r="AU1420" i="1"/>
  <c r="AU1421" i="1"/>
  <c r="AU1422" i="1"/>
  <c r="AU1423" i="1"/>
  <c r="AU1424" i="1"/>
  <c r="AU1425" i="1"/>
  <c r="AU1426" i="1"/>
  <c r="AU1427" i="1"/>
  <c r="AU1428" i="1"/>
  <c r="AU1429" i="1"/>
  <c r="AU1430" i="1"/>
  <c r="AU1431" i="1"/>
  <c r="AU1432" i="1"/>
  <c r="AU1433" i="1"/>
  <c r="AU1434" i="1"/>
  <c r="AU1435" i="1"/>
  <c r="AU1436" i="1"/>
  <c r="AU1437" i="1"/>
  <c r="AU1438" i="1"/>
  <c r="AU1439" i="1"/>
  <c r="AU1440" i="1"/>
  <c r="AU1441" i="1"/>
  <c r="AU1442" i="1"/>
  <c r="AU1443" i="1"/>
  <c r="AU1444" i="1"/>
  <c r="AU1445" i="1"/>
  <c r="AU1446" i="1"/>
  <c r="AU1447" i="1"/>
  <c r="AU1448" i="1"/>
  <c r="AU1449" i="1"/>
  <c r="AU1450" i="1"/>
  <c r="AU1451" i="1"/>
  <c r="AU1452" i="1"/>
  <c r="AU1453" i="1"/>
  <c r="AU1454" i="1"/>
  <c r="AU1455" i="1"/>
  <c r="AU1456" i="1"/>
  <c r="AU1457" i="1"/>
  <c r="AU1458" i="1"/>
  <c r="AU1459" i="1"/>
  <c r="AU1460" i="1"/>
  <c r="AU1461" i="1"/>
  <c r="AU1462" i="1"/>
  <c r="AU1463" i="1"/>
  <c r="AU1464" i="1"/>
  <c r="AU1465" i="1"/>
  <c r="AU1466" i="1"/>
  <c r="AU1467" i="1"/>
  <c r="AU1468" i="1"/>
  <c r="AU1469" i="1"/>
  <c r="AU1470" i="1"/>
  <c r="AU1471" i="1"/>
  <c r="AU1472" i="1"/>
  <c r="AU1473" i="1"/>
  <c r="AU1474" i="1"/>
  <c r="AU1475" i="1"/>
  <c r="AU1476" i="1"/>
  <c r="AU1477" i="1"/>
  <c r="AU1478" i="1"/>
  <c r="AU1479" i="1"/>
  <c r="AU1480" i="1"/>
  <c r="AU1481" i="1"/>
  <c r="AU1482" i="1"/>
  <c r="AU1483" i="1"/>
  <c r="AU1484" i="1"/>
  <c r="AU1485" i="1"/>
  <c r="AU1486" i="1"/>
  <c r="AU1487" i="1"/>
  <c r="AU1488" i="1"/>
  <c r="AU1489" i="1"/>
  <c r="AU1490" i="1"/>
  <c r="AU1491" i="1"/>
  <c r="AU1492" i="1"/>
  <c r="AU1493" i="1"/>
  <c r="AU1494" i="1"/>
  <c r="AU1495" i="1"/>
  <c r="AU1496" i="1"/>
  <c r="AU1497" i="1"/>
  <c r="AU1498" i="1"/>
  <c r="AU1499" i="1"/>
  <c r="AU1500" i="1"/>
  <c r="AU1501" i="1"/>
  <c r="AU1502" i="1"/>
  <c r="AU1503" i="1"/>
  <c r="AU1504" i="1"/>
  <c r="AU1505" i="1"/>
  <c r="AU1506" i="1"/>
  <c r="AU1507" i="1"/>
  <c r="AU1508" i="1"/>
  <c r="AU1509" i="1"/>
  <c r="AU1510" i="1"/>
  <c r="AU1511" i="1"/>
  <c r="AU1512" i="1"/>
  <c r="AU1513" i="1"/>
  <c r="AU1514" i="1"/>
  <c r="AU1515" i="1"/>
  <c r="AU1516" i="1"/>
  <c r="AU1517" i="1"/>
  <c r="AU1518" i="1"/>
  <c r="AU1519" i="1"/>
  <c r="AU1520" i="1"/>
  <c r="AU1521" i="1"/>
  <c r="AU1522" i="1"/>
  <c r="AU1523" i="1"/>
  <c r="AU1524" i="1"/>
  <c r="AU1525" i="1"/>
  <c r="AU1526" i="1"/>
  <c r="AU1527" i="1"/>
  <c r="AU1528" i="1"/>
  <c r="AU1529" i="1"/>
  <c r="AU1530" i="1"/>
  <c r="AU1531" i="1"/>
  <c r="AU1532" i="1"/>
  <c r="AU1533" i="1"/>
  <c r="AU1534" i="1"/>
  <c r="AU1535" i="1"/>
  <c r="AU1536" i="1"/>
  <c r="AU1537" i="1"/>
  <c r="AU1538" i="1"/>
  <c r="AU1539" i="1"/>
  <c r="AU1540" i="1"/>
  <c r="AU1541" i="1"/>
  <c r="AU1542" i="1"/>
  <c r="AU1543" i="1"/>
  <c r="AU1544" i="1"/>
  <c r="AU1545" i="1"/>
  <c r="AU1546" i="1"/>
  <c r="AU1547" i="1"/>
  <c r="AU1548" i="1"/>
  <c r="AU1549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T1315" i="1"/>
  <c r="AT1316" i="1"/>
  <c r="AT1317" i="1"/>
  <c r="AT1318" i="1"/>
  <c r="AT1319" i="1"/>
  <c r="AT1320" i="1"/>
  <c r="AT1321" i="1"/>
  <c r="AT1322" i="1"/>
  <c r="AT1323" i="1"/>
  <c r="AT1324" i="1"/>
  <c r="AT1325" i="1"/>
  <c r="AT1326" i="1"/>
  <c r="AT1327" i="1"/>
  <c r="AT1328" i="1"/>
  <c r="AT1329" i="1"/>
  <c r="AT1330" i="1"/>
  <c r="AT1331" i="1"/>
  <c r="AT1332" i="1"/>
  <c r="AT1333" i="1"/>
  <c r="AT1334" i="1"/>
  <c r="AT1335" i="1"/>
  <c r="AT1336" i="1"/>
  <c r="AT1337" i="1"/>
  <c r="AT1338" i="1"/>
  <c r="AT1339" i="1"/>
  <c r="AT1340" i="1"/>
  <c r="AT1341" i="1"/>
  <c r="AT1342" i="1"/>
  <c r="AT1343" i="1"/>
  <c r="AT1344" i="1"/>
  <c r="AT1345" i="1"/>
  <c r="AT1346" i="1"/>
  <c r="AT1347" i="1"/>
  <c r="AT1348" i="1"/>
  <c r="AT1349" i="1"/>
  <c r="AT1350" i="1"/>
  <c r="AT1351" i="1"/>
  <c r="AT1352" i="1"/>
  <c r="AT1353" i="1"/>
  <c r="AT1354" i="1"/>
  <c r="AT1355" i="1"/>
  <c r="AT1356" i="1"/>
  <c r="AT1357" i="1"/>
  <c r="AT1358" i="1"/>
  <c r="AT1359" i="1"/>
  <c r="AT1360" i="1"/>
  <c r="AT1361" i="1"/>
  <c r="AT1362" i="1"/>
  <c r="AT1363" i="1"/>
  <c r="AT1364" i="1"/>
  <c r="AT1365" i="1"/>
  <c r="AT1366" i="1"/>
  <c r="AT1367" i="1"/>
  <c r="AT1368" i="1"/>
  <c r="AT1369" i="1"/>
  <c r="AT1370" i="1"/>
  <c r="AT1371" i="1"/>
  <c r="AT1372" i="1"/>
  <c r="AT1373" i="1"/>
  <c r="AT1374" i="1"/>
  <c r="AT1375" i="1"/>
  <c r="AT1376" i="1"/>
  <c r="AT1377" i="1"/>
  <c r="AT1378" i="1"/>
  <c r="AT1379" i="1"/>
  <c r="AT1380" i="1"/>
  <c r="AT1381" i="1"/>
  <c r="AT1382" i="1"/>
  <c r="AT1383" i="1"/>
  <c r="AT1384" i="1"/>
  <c r="AT1385" i="1"/>
  <c r="AT1386" i="1"/>
  <c r="AT1387" i="1"/>
  <c r="AT1388" i="1"/>
  <c r="AT1389" i="1"/>
  <c r="AT1390" i="1"/>
  <c r="AT1391" i="1"/>
  <c r="AT1392" i="1"/>
  <c r="AT1393" i="1"/>
  <c r="AT1394" i="1"/>
  <c r="AT1395" i="1"/>
  <c r="AT1396" i="1"/>
  <c r="AT1397" i="1"/>
  <c r="AT1398" i="1"/>
  <c r="AT1399" i="1"/>
  <c r="AT1400" i="1"/>
  <c r="AT1401" i="1"/>
  <c r="AT1402" i="1"/>
  <c r="AT1403" i="1"/>
  <c r="AT1404" i="1"/>
  <c r="AT1405" i="1"/>
  <c r="AT1406" i="1"/>
  <c r="AT1407" i="1"/>
  <c r="AT1408" i="1"/>
  <c r="AT1409" i="1"/>
  <c r="AT1410" i="1"/>
  <c r="AT1411" i="1"/>
  <c r="AT1412" i="1"/>
  <c r="AT1413" i="1"/>
  <c r="AT1414" i="1"/>
  <c r="AT1415" i="1"/>
  <c r="AT1416" i="1"/>
  <c r="AT1417" i="1"/>
  <c r="AT1418" i="1"/>
  <c r="AT1419" i="1"/>
  <c r="AT1420" i="1"/>
  <c r="AT1421" i="1"/>
  <c r="AT1422" i="1"/>
  <c r="AT1423" i="1"/>
  <c r="AT1424" i="1"/>
  <c r="AT1425" i="1"/>
  <c r="AT1426" i="1"/>
  <c r="AT1427" i="1"/>
  <c r="AT1428" i="1"/>
  <c r="AT1429" i="1"/>
  <c r="AT1430" i="1"/>
  <c r="AT1431" i="1"/>
  <c r="AT1432" i="1"/>
  <c r="AT1433" i="1"/>
  <c r="AT1434" i="1"/>
  <c r="AT1435" i="1"/>
  <c r="AT1436" i="1"/>
  <c r="AT1437" i="1"/>
  <c r="AT1438" i="1"/>
  <c r="AT1439" i="1"/>
  <c r="AT1440" i="1"/>
  <c r="AT1441" i="1"/>
  <c r="AT1442" i="1"/>
  <c r="AT1443" i="1"/>
  <c r="AT1444" i="1"/>
  <c r="AT1445" i="1"/>
  <c r="AT1446" i="1"/>
  <c r="AT1447" i="1"/>
  <c r="AT1448" i="1"/>
  <c r="AT1449" i="1"/>
  <c r="AT1450" i="1"/>
  <c r="AT1451" i="1"/>
  <c r="AT1452" i="1"/>
  <c r="AT1453" i="1"/>
  <c r="AT1454" i="1"/>
  <c r="AT1455" i="1"/>
  <c r="AT1456" i="1"/>
  <c r="AT1457" i="1"/>
  <c r="AT1458" i="1"/>
  <c r="AT1459" i="1"/>
  <c r="AT1460" i="1"/>
  <c r="AT1461" i="1"/>
  <c r="AT1462" i="1"/>
  <c r="AT1463" i="1"/>
  <c r="AT1464" i="1"/>
  <c r="AT1465" i="1"/>
  <c r="AT1466" i="1"/>
  <c r="AT1467" i="1"/>
  <c r="AT1468" i="1"/>
  <c r="AT1469" i="1"/>
  <c r="AT1470" i="1"/>
  <c r="AT1471" i="1"/>
  <c r="AT1472" i="1"/>
  <c r="AT1473" i="1"/>
  <c r="AT1474" i="1"/>
  <c r="AT1475" i="1"/>
  <c r="AT1476" i="1"/>
  <c r="AT1477" i="1"/>
  <c r="AT1478" i="1"/>
  <c r="AT1479" i="1"/>
  <c r="AT1480" i="1"/>
  <c r="AT1481" i="1"/>
  <c r="AT1482" i="1"/>
  <c r="AT1483" i="1"/>
  <c r="AT1484" i="1"/>
  <c r="AT1485" i="1"/>
  <c r="AT1486" i="1"/>
  <c r="AT1487" i="1"/>
  <c r="AT1488" i="1"/>
  <c r="AT1489" i="1"/>
  <c r="AT1490" i="1"/>
  <c r="AT1491" i="1"/>
  <c r="AT1492" i="1"/>
  <c r="AT1493" i="1"/>
  <c r="AT1494" i="1"/>
  <c r="AT1495" i="1"/>
  <c r="AT1496" i="1"/>
  <c r="AT1497" i="1"/>
  <c r="AT1498" i="1"/>
  <c r="AT1499" i="1"/>
  <c r="AT1500" i="1"/>
  <c r="AT1501" i="1"/>
  <c r="AT1502" i="1"/>
  <c r="AT1503" i="1"/>
  <c r="AT1504" i="1"/>
  <c r="AT1505" i="1"/>
  <c r="AT1506" i="1"/>
  <c r="AT1507" i="1"/>
  <c r="AT1508" i="1"/>
  <c r="AT1509" i="1"/>
  <c r="AT1510" i="1"/>
  <c r="AT1511" i="1"/>
  <c r="AT1512" i="1"/>
  <c r="AT1513" i="1"/>
  <c r="AT1514" i="1"/>
  <c r="AT1515" i="1"/>
  <c r="AT1516" i="1"/>
  <c r="AT1517" i="1"/>
  <c r="AT1518" i="1"/>
  <c r="AT1519" i="1"/>
  <c r="AT1520" i="1"/>
  <c r="AT1521" i="1"/>
  <c r="AT1522" i="1"/>
  <c r="AT1523" i="1"/>
  <c r="AT1524" i="1"/>
  <c r="AT1525" i="1"/>
  <c r="AT1526" i="1"/>
  <c r="AT1527" i="1"/>
  <c r="AT1528" i="1"/>
  <c r="AT1529" i="1"/>
  <c r="AT1530" i="1"/>
  <c r="AT1531" i="1"/>
  <c r="AT1532" i="1"/>
  <c r="AT1533" i="1"/>
  <c r="AT1534" i="1"/>
  <c r="AT1535" i="1"/>
  <c r="AT1536" i="1"/>
  <c r="AT1537" i="1"/>
  <c r="AT1538" i="1"/>
  <c r="AT1539" i="1"/>
  <c r="AT1540" i="1"/>
  <c r="AT1541" i="1"/>
  <c r="AT1542" i="1"/>
  <c r="AT1543" i="1"/>
  <c r="AT1544" i="1"/>
  <c r="AT1545" i="1"/>
  <c r="AT1546" i="1"/>
  <c r="AT1547" i="1"/>
  <c r="AT1548" i="1"/>
  <c r="AT1549" i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S1315" i="1"/>
  <c r="AS1316" i="1"/>
  <c r="AS1317" i="1"/>
  <c r="AS1318" i="1"/>
  <c r="AS1319" i="1"/>
  <c r="AS1320" i="1"/>
  <c r="AS1321" i="1"/>
  <c r="AS1322" i="1"/>
  <c r="AS1323" i="1"/>
  <c r="AS1324" i="1"/>
  <c r="AS1325" i="1"/>
  <c r="AS1326" i="1"/>
  <c r="AS1327" i="1"/>
  <c r="AS1328" i="1"/>
  <c r="AS1329" i="1"/>
  <c r="AS1330" i="1"/>
  <c r="AS1331" i="1"/>
  <c r="AS1332" i="1"/>
  <c r="AS1333" i="1"/>
  <c r="AS1334" i="1"/>
  <c r="AS1335" i="1"/>
  <c r="AS1336" i="1"/>
  <c r="AS1337" i="1"/>
  <c r="AS1338" i="1"/>
  <c r="AS1339" i="1"/>
  <c r="AS1340" i="1"/>
  <c r="AS1341" i="1"/>
  <c r="AS1342" i="1"/>
  <c r="AS1343" i="1"/>
  <c r="AS1344" i="1"/>
  <c r="AS1345" i="1"/>
  <c r="AS1346" i="1"/>
  <c r="AS1347" i="1"/>
  <c r="AS1348" i="1"/>
  <c r="AS1349" i="1"/>
  <c r="AS1350" i="1"/>
  <c r="AS1351" i="1"/>
  <c r="AS1352" i="1"/>
  <c r="AS1353" i="1"/>
  <c r="AS1354" i="1"/>
  <c r="AS1355" i="1"/>
  <c r="AS1356" i="1"/>
  <c r="AS1357" i="1"/>
  <c r="AS1358" i="1"/>
  <c r="AS1359" i="1"/>
  <c r="AS1360" i="1"/>
  <c r="AS1361" i="1"/>
  <c r="AS1362" i="1"/>
  <c r="AS1363" i="1"/>
  <c r="AS1364" i="1"/>
  <c r="AS1365" i="1"/>
  <c r="AS1366" i="1"/>
  <c r="AS1367" i="1"/>
  <c r="AS1368" i="1"/>
  <c r="AS1369" i="1"/>
  <c r="AS1370" i="1"/>
  <c r="AS1371" i="1"/>
  <c r="AS1372" i="1"/>
  <c r="AS1373" i="1"/>
  <c r="AS1374" i="1"/>
  <c r="AS1375" i="1"/>
  <c r="AS1376" i="1"/>
  <c r="AS1377" i="1"/>
  <c r="AS1378" i="1"/>
  <c r="AS1379" i="1"/>
  <c r="AS1380" i="1"/>
  <c r="AS1381" i="1"/>
  <c r="AS1382" i="1"/>
  <c r="AS1383" i="1"/>
  <c r="AS1384" i="1"/>
  <c r="AS1385" i="1"/>
  <c r="AS1386" i="1"/>
  <c r="AS1387" i="1"/>
  <c r="AS1388" i="1"/>
  <c r="AS1389" i="1"/>
  <c r="AS1390" i="1"/>
  <c r="AS1391" i="1"/>
  <c r="AS1392" i="1"/>
  <c r="AS1393" i="1"/>
  <c r="AS1394" i="1"/>
  <c r="AS1395" i="1"/>
  <c r="AS1396" i="1"/>
  <c r="AS1397" i="1"/>
  <c r="AS1398" i="1"/>
  <c r="AS1399" i="1"/>
  <c r="AS1400" i="1"/>
  <c r="AS1401" i="1"/>
  <c r="AS1402" i="1"/>
  <c r="AS1403" i="1"/>
  <c r="AS1404" i="1"/>
  <c r="AS1405" i="1"/>
  <c r="AS1406" i="1"/>
  <c r="AS1407" i="1"/>
  <c r="AS1408" i="1"/>
  <c r="AS1409" i="1"/>
  <c r="AS1410" i="1"/>
  <c r="AS1411" i="1"/>
  <c r="AS1412" i="1"/>
  <c r="AS1413" i="1"/>
  <c r="AS1414" i="1"/>
  <c r="AS1415" i="1"/>
  <c r="AS1416" i="1"/>
  <c r="AS1417" i="1"/>
  <c r="AS1418" i="1"/>
  <c r="AS1419" i="1"/>
  <c r="AS1420" i="1"/>
  <c r="AS1421" i="1"/>
  <c r="AS1422" i="1"/>
  <c r="AS1423" i="1"/>
  <c r="AS1424" i="1"/>
  <c r="AS1425" i="1"/>
  <c r="AS1426" i="1"/>
  <c r="AS1427" i="1"/>
  <c r="AS1428" i="1"/>
  <c r="AS1429" i="1"/>
  <c r="AS1430" i="1"/>
  <c r="AS1431" i="1"/>
  <c r="AS1432" i="1"/>
  <c r="AS1433" i="1"/>
  <c r="AS1434" i="1"/>
  <c r="AS1435" i="1"/>
  <c r="AS1436" i="1"/>
  <c r="AS1437" i="1"/>
  <c r="AS1438" i="1"/>
  <c r="AS1439" i="1"/>
  <c r="AS1440" i="1"/>
  <c r="AS1441" i="1"/>
  <c r="AS1442" i="1"/>
  <c r="AS1443" i="1"/>
  <c r="AS1444" i="1"/>
  <c r="AS1445" i="1"/>
  <c r="AS1446" i="1"/>
  <c r="AS1447" i="1"/>
  <c r="AS1448" i="1"/>
  <c r="AS1449" i="1"/>
  <c r="AS1450" i="1"/>
  <c r="AS1451" i="1"/>
  <c r="AS1452" i="1"/>
  <c r="AS1453" i="1"/>
  <c r="AS1454" i="1"/>
  <c r="AS1455" i="1"/>
  <c r="AS1456" i="1"/>
  <c r="AS1457" i="1"/>
  <c r="AS1458" i="1"/>
  <c r="AS1459" i="1"/>
  <c r="AS1460" i="1"/>
  <c r="AS1461" i="1"/>
  <c r="AS1462" i="1"/>
  <c r="AS1463" i="1"/>
  <c r="AS1464" i="1"/>
  <c r="AS1465" i="1"/>
  <c r="AS1466" i="1"/>
  <c r="AS1467" i="1"/>
  <c r="AS1468" i="1"/>
  <c r="AS1469" i="1"/>
  <c r="AS1470" i="1"/>
  <c r="AS1471" i="1"/>
  <c r="AS1472" i="1"/>
  <c r="AS1473" i="1"/>
  <c r="AS1474" i="1"/>
  <c r="AS1475" i="1"/>
  <c r="AS1476" i="1"/>
  <c r="AS1477" i="1"/>
  <c r="AS1478" i="1"/>
  <c r="AS1479" i="1"/>
  <c r="AS1480" i="1"/>
  <c r="AS1481" i="1"/>
  <c r="AS1482" i="1"/>
  <c r="AS1483" i="1"/>
  <c r="AS1484" i="1"/>
  <c r="AS1485" i="1"/>
  <c r="AS1486" i="1"/>
  <c r="AS1487" i="1"/>
  <c r="AS1488" i="1"/>
  <c r="AS1489" i="1"/>
  <c r="AS1490" i="1"/>
  <c r="AS1491" i="1"/>
  <c r="AS1492" i="1"/>
  <c r="AS1493" i="1"/>
  <c r="AS1494" i="1"/>
  <c r="AS1495" i="1"/>
  <c r="AS1496" i="1"/>
  <c r="AS1497" i="1"/>
  <c r="AS1498" i="1"/>
  <c r="AS1499" i="1"/>
  <c r="AS1500" i="1"/>
  <c r="AS1501" i="1"/>
  <c r="AS1502" i="1"/>
  <c r="AS1503" i="1"/>
  <c r="AS1504" i="1"/>
  <c r="AS1505" i="1"/>
  <c r="AS1506" i="1"/>
  <c r="AS1507" i="1"/>
  <c r="AS1508" i="1"/>
  <c r="AS1509" i="1"/>
  <c r="AS1510" i="1"/>
  <c r="AS1511" i="1"/>
  <c r="AS1512" i="1"/>
  <c r="AS1513" i="1"/>
  <c r="AS1514" i="1"/>
  <c r="AS1515" i="1"/>
  <c r="AS1516" i="1"/>
  <c r="AS1517" i="1"/>
  <c r="AS1518" i="1"/>
  <c r="AS1519" i="1"/>
  <c r="AS1520" i="1"/>
  <c r="AS1521" i="1"/>
  <c r="AS1522" i="1"/>
  <c r="AS1523" i="1"/>
  <c r="AS1524" i="1"/>
  <c r="AS1525" i="1"/>
  <c r="AS1526" i="1"/>
  <c r="AS1527" i="1"/>
  <c r="AS1528" i="1"/>
  <c r="AS1529" i="1"/>
  <c r="AS1530" i="1"/>
  <c r="AS1531" i="1"/>
  <c r="AS1532" i="1"/>
  <c r="AS1533" i="1"/>
  <c r="AS1534" i="1"/>
  <c r="AS1535" i="1"/>
  <c r="AS1536" i="1"/>
  <c r="AS1537" i="1"/>
  <c r="AS1538" i="1"/>
  <c r="AS1539" i="1"/>
  <c r="AS1540" i="1"/>
  <c r="AS1541" i="1"/>
  <c r="AS1542" i="1"/>
  <c r="AS1543" i="1"/>
  <c r="AS1544" i="1"/>
  <c r="AS1545" i="1"/>
  <c r="AS1546" i="1"/>
  <c r="AS1547" i="1"/>
  <c r="AS1548" i="1"/>
  <c r="AS1549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R1546" i="1"/>
  <c r="AR1547" i="1"/>
  <c r="AR1548" i="1"/>
  <c r="AR1549" i="1"/>
  <c r="AQ3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Q758" i="1"/>
  <c r="AQ759" i="1"/>
  <c r="AQ760" i="1"/>
  <c r="AQ761" i="1"/>
  <c r="AQ762" i="1"/>
  <c r="AQ763" i="1"/>
  <c r="AQ764" i="1"/>
  <c r="AQ765" i="1"/>
  <c r="AQ766" i="1"/>
  <c r="AQ767" i="1"/>
  <c r="AQ768" i="1"/>
  <c r="AQ769" i="1"/>
  <c r="AQ770" i="1"/>
  <c r="AQ771" i="1"/>
  <c r="AQ772" i="1"/>
  <c r="AQ773" i="1"/>
  <c r="AQ774" i="1"/>
  <c r="AQ775" i="1"/>
  <c r="AQ776" i="1"/>
  <c r="AQ777" i="1"/>
  <c r="AQ778" i="1"/>
  <c r="AQ779" i="1"/>
  <c r="AQ780" i="1"/>
  <c r="AQ781" i="1"/>
  <c r="AQ782" i="1"/>
  <c r="AQ783" i="1"/>
  <c r="AQ784" i="1"/>
  <c r="AQ785" i="1"/>
  <c r="AQ786" i="1"/>
  <c r="AQ787" i="1"/>
  <c r="AQ788" i="1"/>
  <c r="AQ789" i="1"/>
  <c r="AQ790" i="1"/>
  <c r="AQ791" i="1"/>
  <c r="AQ792" i="1"/>
  <c r="AQ793" i="1"/>
  <c r="AQ794" i="1"/>
  <c r="AQ795" i="1"/>
  <c r="AQ796" i="1"/>
  <c r="AQ797" i="1"/>
  <c r="AQ798" i="1"/>
  <c r="AQ799" i="1"/>
  <c r="AQ800" i="1"/>
  <c r="AQ801" i="1"/>
  <c r="AQ802" i="1"/>
  <c r="AQ803" i="1"/>
  <c r="AQ804" i="1"/>
  <c r="AQ805" i="1"/>
  <c r="AQ806" i="1"/>
  <c r="AQ807" i="1"/>
  <c r="AQ808" i="1"/>
  <c r="AQ809" i="1"/>
  <c r="AQ810" i="1"/>
  <c r="AQ811" i="1"/>
  <c r="AQ812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842" i="1"/>
  <c r="AQ843" i="1"/>
  <c r="AQ844" i="1"/>
  <c r="AQ845" i="1"/>
  <c r="AQ846" i="1"/>
  <c r="AQ847" i="1"/>
  <c r="AQ848" i="1"/>
  <c r="AQ849" i="1"/>
  <c r="AQ850" i="1"/>
  <c r="AQ851" i="1"/>
  <c r="AQ852" i="1"/>
  <c r="AQ853" i="1"/>
  <c r="AQ854" i="1"/>
  <c r="AQ855" i="1"/>
  <c r="AQ856" i="1"/>
  <c r="AQ857" i="1"/>
  <c r="AQ858" i="1"/>
  <c r="AQ859" i="1"/>
  <c r="AQ860" i="1"/>
  <c r="AQ861" i="1"/>
  <c r="AQ862" i="1"/>
  <c r="AQ863" i="1"/>
  <c r="AQ864" i="1"/>
  <c r="AQ865" i="1"/>
  <c r="AQ866" i="1"/>
  <c r="AQ867" i="1"/>
  <c r="AQ868" i="1"/>
  <c r="AQ869" i="1"/>
  <c r="AQ870" i="1"/>
  <c r="AQ871" i="1"/>
  <c r="AQ872" i="1"/>
  <c r="AQ873" i="1"/>
  <c r="AQ874" i="1"/>
  <c r="AQ875" i="1"/>
  <c r="AQ876" i="1"/>
  <c r="AQ877" i="1"/>
  <c r="AQ878" i="1"/>
  <c r="AQ879" i="1"/>
  <c r="AQ880" i="1"/>
  <c r="AQ881" i="1"/>
  <c r="AQ882" i="1"/>
  <c r="AQ883" i="1"/>
  <c r="AQ884" i="1"/>
  <c r="AQ885" i="1"/>
  <c r="AQ886" i="1"/>
  <c r="AQ887" i="1"/>
  <c r="AQ888" i="1"/>
  <c r="AQ889" i="1"/>
  <c r="AQ890" i="1"/>
  <c r="AQ891" i="1"/>
  <c r="AQ892" i="1"/>
  <c r="AQ893" i="1"/>
  <c r="AQ894" i="1"/>
  <c r="AQ895" i="1"/>
  <c r="AQ896" i="1"/>
  <c r="AQ897" i="1"/>
  <c r="AQ898" i="1"/>
  <c r="AQ899" i="1"/>
  <c r="AQ900" i="1"/>
  <c r="AQ901" i="1"/>
  <c r="AQ902" i="1"/>
  <c r="AQ903" i="1"/>
  <c r="AQ904" i="1"/>
  <c r="AQ905" i="1"/>
  <c r="AQ906" i="1"/>
  <c r="AQ907" i="1"/>
  <c r="AQ908" i="1"/>
  <c r="AQ909" i="1"/>
  <c r="AQ910" i="1"/>
  <c r="AQ911" i="1"/>
  <c r="AQ912" i="1"/>
  <c r="AQ913" i="1"/>
  <c r="AQ914" i="1"/>
  <c r="AQ915" i="1"/>
  <c r="AQ916" i="1"/>
  <c r="AQ917" i="1"/>
  <c r="AQ918" i="1"/>
  <c r="AQ919" i="1"/>
  <c r="AQ920" i="1"/>
  <c r="AQ921" i="1"/>
  <c r="AQ922" i="1"/>
  <c r="AQ923" i="1"/>
  <c r="AQ924" i="1"/>
  <c r="AQ925" i="1"/>
  <c r="AQ926" i="1"/>
  <c r="AQ927" i="1"/>
  <c r="AQ928" i="1"/>
  <c r="AQ929" i="1"/>
  <c r="AQ930" i="1"/>
  <c r="AQ931" i="1"/>
  <c r="AQ932" i="1"/>
  <c r="AQ933" i="1"/>
  <c r="AQ934" i="1"/>
  <c r="AQ935" i="1"/>
  <c r="AQ936" i="1"/>
  <c r="AQ937" i="1"/>
  <c r="AQ938" i="1"/>
  <c r="AQ939" i="1"/>
  <c r="AQ940" i="1"/>
  <c r="AQ941" i="1"/>
  <c r="AQ942" i="1"/>
  <c r="AQ943" i="1"/>
  <c r="AQ944" i="1"/>
  <c r="AQ945" i="1"/>
  <c r="AQ946" i="1"/>
  <c r="AQ947" i="1"/>
  <c r="AQ948" i="1"/>
  <c r="AQ949" i="1"/>
  <c r="AQ950" i="1"/>
  <c r="AQ951" i="1"/>
  <c r="AQ952" i="1"/>
  <c r="AQ953" i="1"/>
  <c r="AQ954" i="1"/>
  <c r="AQ955" i="1"/>
  <c r="AQ956" i="1"/>
  <c r="AQ957" i="1"/>
  <c r="AQ958" i="1"/>
  <c r="AQ959" i="1"/>
  <c r="AQ960" i="1"/>
  <c r="AQ961" i="1"/>
  <c r="AQ962" i="1"/>
  <c r="AQ963" i="1"/>
  <c r="AQ964" i="1"/>
  <c r="AQ965" i="1"/>
  <c r="AQ966" i="1"/>
  <c r="AQ967" i="1"/>
  <c r="AQ968" i="1"/>
  <c r="AQ969" i="1"/>
  <c r="AQ970" i="1"/>
  <c r="AQ971" i="1"/>
  <c r="AQ972" i="1"/>
  <c r="AQ973" i="1"/>
  <c r="AQ974" i="1"/>
  <c r="AQ975" i="1"/>
  <c r="AQ976" i="1"/>
  <c r="AQ977" i="1"/>
  <c r="AQ978" i="1"/>
  <c r="AQ979" i="1"/>
  <c r="AQ980" i="1"/>
  <c r="AQ981" i="1"/>
  <c r="AQ982" i="1"/>
  <c r="AQ983" i="1"/>
  <c r="AQ984" i="1"/>
  <c r="AQ985" i="1"/>
  <c r="AQ986" i="1"/>
  <c r="AQ987" i="1"/>
  <c r="AQ988" i="1"/>
  <c r="AQ989" i="1"/>
  <c r="AQ990" i="1"/>
  <c r="AQ991" i="1"/>
  <c r="AQ992" i="1"/>
  <c r="AQ993" i="1"/>
  <c r="AQ994" i="1"/>
  <c r="AQ995" i="1"/>
  <c r="AQ996" i="1"/>
  <c r="AQ997" i="1"/>
  <c r="AQ998" i="1"/>
  <c r="AQ999" i="1"/>
  <c r="AQ1000" i="1"/>
  <c r="AQ1001" i="1"/>
  <c r="AQ1002" i="1"/>
  <c r="AQ1003" i="1"/>
  <c r="AQ1004" i="1"/>
  <c r="AQ1005" i="1"/>
  <c r="AQ1006" i="1"/>
  <c r="AQ1007" i="1"/>
  <c r="AQ1008" i="1"/>
  <c r="AQ1009" i="1"/>
  <c r="AQ1010" i="1"/>
  <c r="AQ1011" i="1"/>
  <c r="AQ1012" i="1"/>
  <c r="AQ1013" i="1"/>
  <c r="AQ1014" i="1"/>
  <c r="AQ1015" i="1"/>
  <c r="AQ1016" i="1"/>
  <c r="AQ1017" i="1"/>
  <c r="AQ1018" i="1"/>
  <c r="AQ1019" i="1"/>
  <c r="AQ1020" i="1"/>
  <c r="AQ1021" i="1"/>
  <c r="AQ1022" i="1"/>
  <c r="AQ1023" i="1"/>
  <c r="AQ1024" i="1"/>
  <c r="AQ1025" i="1"/>
  <c r="AQ1026" i="1"/>
  <c r="AQ1027" i="1"/>
  <c r="AQ1028" i="1"/>
  <c r="AQ1029" i="1"/>
  <c r="AQ1030" i="1"/>
  <c r="AQ1031" i="1"/>
  <c r="AQ1032" i="1"/>
  <c r="AQ1033" i="1"/>
  <c r="AQ1034" i="1"/>
  <c r="AQ1035" i="1"/>
  <c r="AQ1036" i="1"/>
  <c r="AQ1037" i="1"/>
  <c r="AQ1038" i="1"/>
  <c r="AQ1039" i="1"/>
  <c r="AQ1040" i="1"/>
  <c r="AQ1041" i="1"/>
  <c r="AQ1042" i="1"/>
  <c r="AQ1043" i="1"/>
  <c r="AQ1044" i="1"/>
  <c r="AQ1045" i="1"/>
  <c r="AQ1046" i="1"/>
  <c r="AQ1047" i="1"/>
  <c r="AQ1048" i="1"/>
  <c r="AQ1049" i="1"/>
  <c r="AQ1050" i="1"/>
  <c r="AQ1051" i="1"/>
  <c r="AQ1052" i="1"/>
  <c r="AQ1053" i="1"/>
  <c r="AQ1054" i="1"/>
  <c r="AQ1055" i="1"/>
  <c r="AQ1056" i="1"/>
  <c r="AQ1057" i="1"/>
  <c r="AQ1058" i="1"/>
  <c r="AQ1059" i="1"/>
  <c r="AQ1060" i="1"/>
  <c r="AQ1061" i="1"/>
  <c r="AQ1062" i="1"/>
  <c r="AQ1063" i="1"/>
  <c r="AQ1064" i="1"/>
  <c r="AQ1065" i="1"/>
  <c r="AQ1066" i="1"/>
  <c r="AQ1067" i="1"/>
  <c r="AQ1068" i="1"/>
  <c r="AQ1069" i="1"/>
  <c r="AQ1070" i="1"/>
  <c r="AQ1071" i="1"/>
  <c r="AQ1072" i="1"/>
  <c r="AQ1073" i="1"/>
  <c r="AQ1074" i="1"/>
  <c r="AQ1075" i="1"/>
  <c r="AQ1076" i="1"/>
  <c r="AQ1077" i="1"/>
  <c r="AQ1078" i="1"/>
  <c r="AQ1079" i="1"/>
  <c r="AQ1080" i="1"/>
  <c r="AQ1081" i="1"/>
  <c r="AQ1082" i="1"/>
  <c r="AQ1083" i="1"/>
  <c r="AQ1084" i="1"/>
  <c r="AQ1085" i="1"/>
  <c r="AQ1086" i="1"/>
  <c r="AQ1087" i="1"/>
  <c r="AQ1088" i="1"/>
  <c r="AQ1089" i="1"/>
  <c r="AQ1090" i="1"/>
  <c r="AQ1091" i="1"/>
  <c r="AQ1092" i="1"/>
  <c r="AQ1093" i="1"/>
  <c r="AQ1094" i="1"/>
  <c r="AQ1095" i="1"/>
  <c r="AQ1096" i="1"/>
  <c r="AQ1097" i="1"/>
  <c r="AQ1098" i="1"/>
  <c r="AQ1099" i="1"/>
  <c r="AQ1100" i="1"/>
  <c r="AQ1101" i="1"/>
  <c r="AQ1102" i="1"/>
  <c r="AQ1103" i="1"/>
  <c r="AQ1104" i="1"/>
  <c r="AQ1105" i="1"/>
  <c r="AQ1106" i="1"/>
  <c r="AQ1107" i="1"/>
  <c r="AQ1108" i="1"/>
  <c r="AQ1109" i="1"/>
  <c r="AQ1110" i="1"/>
  <c r="AQ1111" i="1"/>
  <c r="AQ1112" i="1"/>
  <c r="AQ1113" i="1"/>
  <c r="AQ1114" i="1"/>
  <c r="AQ1115" i="1"/>
  <c r="AQ1116" i="1"/>
  <c r="AQ1117" i="1"/>
  <c r="AQ1118" i="1"/>
  <c r="AQ1119" i="1"/>
  <c r="AQ1120" i="1"/>
  <c r="AQ1121" i="1"/>
  <c r="AQ1122" i="1"/>
  <c r="AQ1123" i="1"/>
  <c r="AQ1124" i="1"/>
  <c r="AQ1125" i="1"/>
  <c r="AQ1126" i="1"/>
  <c r="AQ1127" i="1"/>
  <c r="AQ1128" i="1"/>
  <c r="AQ1129" i="1"/>
  <c r="AQ1130" i="1"/>
  <c r="AQ1131" i="1"/>
  <c r="AQ1132" i="1"/>
  <c r="AQ1133" i="1"/>
  <c r="AQ1134" i="1"/>
  <c r="AQ1135" i="1"/>
  <c r="AQ1136" i="1"/>
  <c r="AQ1137" i="1"/>
  <c r="AQ1138" i="1"/>
  <c r="AQ1139" i="1"/>
  <c r="AQ1140" i="1"/>
  <c r="AQ1141" i="1"/>
  <c r="AQ1142" i="1"/>
  <c r="AQ1143" i="1"/>
  <c r="AQ1144" i="1"/>
  <c r="AQ1145" i="1"/>
  <c r="AQ1146" i="1"/>
  <c r="AQ1147" i="1"/>
  <c r="AQ1148" i="1"/>
  <c r="AQ1149" i="1"/>
  <c r="AQ1150" i="1"/>
  <c r="AQ1151" i="1"/>
  <c r="AQ1152" i="1"/>
  <c r="AQ1153" i="1"/>
  <c r="AQ1154" i="1"/>
  <c r="AQ1155" i="1"/>
  <c r="AQ1156" i="1"/>
  <c r="AQ1157" i="1"/>
  <c r="AQ1158" i="1"/>
  <c r="AQ1159" i="1"/>
  <c r="AQ1160" i="1"/>
  <c r="AQ1161" i="1"/>
  <c r="AQ1162" i="1"/>
  <c r="AQ1163" i="1"/>
  <c r="AQ1164" i="1"/>
  <c r="AQ1165" i="1"/>
  <c r="AQ1166" i="1"/>
  <c r="AQ1167" i="1"/>
  <c r="AQ1168" i="1"/>
  <c r="AQ1169" i="1"/>
  <c r="AQ1170" i="1"/>
  <c r="AQ1171" i="1"/>
  <c r="AQ1172" i="1"/>
  <c r="AQ1173" i="1"/>
  <c r="AQ1174" i="1"/>
  <c r="AQ1175" i="1"/>
  <c r="AQ1176" i="1"/>
  <c r="AQ1177" i="1"/>
  <c r="AQ1178" i="1"/>
  <c r="AQ1179" i="1"/>
  <c r="AQ1180" i="1"/>
  <c r="AQ1181" i="1"/>
  <c r="AQ1182" i="1"/>
  <c r="AQ1183" i="1"/>
  <c r="AQ1184" i="1"/>
  <c r="AQ1185" i="1"/>
  <c r="AQ1186" i="1"/>
  <c r="AQ1187" i="1"/>
  <c r="AQ1188" i="1"/>
  <c r="AQ1189" i="1"/>
  <c r="AQ1190" i="1"/>
  <c r="AQ1191" i="1"/>
  <c r="AQ1192" i="1"/>
  <c r="AQ1193" i="1"/>
  <c r="AQ1194" i="1"/>
  <c r="AQ1195" i="1"/>
  <c r="AQ1196" i="1"/>
  <c r="AQ1197" i="1"/>
  <c r="AQ1198" i="1"/>
  <c r="AQ1199" i="1"/>
  <c r="AQ1200" i="1"/>
  <c r="AQ1201" i="1"/>
  <c r="AQ1202" i="1"/>
  <c r="AQ1203" i="1"/>
  <c r="AQ1204" i="1"/>
  <c r="AQ1205" i="1"/>
  <c r="AQ1206" i="1"/>
  <c r="AQ1207" i="1"/>
  <c r="AQ1208" i="1"/>
  <c r="AQ1209" i="1"/>
  <c r="AQ1210" i="1"/>
  <c r="AQ1211" i="1"/>
  <c r="AQ1212" i="1"/>
  <c r="AQ1213" i="1"/>
  <c r="AQ1214" i="1"/>
  <c r="AQ1215" i="1"/>
  <c r="AQ1216" i="1"/>
  <c r="AQ1217" i="1"/>
  <c r="AQ1218" i="1"/>
  <c r="AQ1219" i="1"/>
  <c r="AQ1220" i="1"/>
  <c r="AQ1221" i="1"/>
  <c r="AQ1222" i="1"/>
  <c r="AQ1223" i="1"/>
  <c r="AQ1224" i="1"/>
  <c r="AQ1225" i="1"/>
  <c r="AQ1226" i="1"/>
  <c r="AQ1227" i="1"/>
  <c r="AQ1228" i="1"/>
  <c r="AQ1229" i="1"/>
  <c r="AQ1230" i="1"/>
  <c r="AQ1231" i="1"/>
  <c r="AQ1232" i="1"/>
  <c r="AQ1233" i="1"/>
  <c r="AQ1234" i="1"/>
  <c r="AQ1235" i="1"/>
  <c r="AQ1236" i="1"/>
  <c r="AQ1237" i="1"/>
  <c r="AQ1238" i="1"/>
  <c r="AQ1239" i="1"/>
  <c r="AQ1240" i="1"/>
  <c r="AQ1241" i="1"/>
  <c r="AQ1242" i="1"/>
  <c r="AQ1243" i="1"/>
  <c r="AQ1244" i="1"/>
  <c r="AQ1245" i="1"/>
  <c r="AQ1246" i="1"/>
  <c r="AQ1247" i="1"/>
  <c r="AQ1248" i="1"/>
  <c r="AQ1249" i="1"/>
  <c r="AQ1250" i="1"/>
  <c r="AQ1251" i="1"/>
  <c r="AQ1252" i="1"/>
  <c r="AQ1253" i="1"/>
  <c r="AQ1254" i="1"/>
  <c r="AQ1255" i="1"/>
  <c r="AQ1256" i="1"/>
  <c r="AQ1257" i="1"/>
  <c r="AQ1258" i="1"/>
  <c r="AQ1259" i="1"/>
  <c r="AQ1260" i="1"/>
  <c r="AQ1261" i="1"/>
  <c r="AQ1262" i="1"/>
  <c r="AQ1263" i="1"/>
  <c r="AQ1264" i="1"/>
  <c r="AQ1265" i="1"/>
  <c r="AQ1266" i="1"/>
  <c r="AQ1267" i="1"/>
  <c r="AQ1268" i="1"/>
  <c r="AQ1269" i="1"/>
  <c r="AQ1270" i="1"/>
  <c r="AQ1271" i="1"/>
  <c r="AQ1272" i="1"/>
  <c r="AQ1273" i="1"/>
  <c r="AQ1274" i="1"/>
  <c r="AQ1275" i="1"/>
  <c r="AQ1276" i="1"/>
  <c r="AQ1277" i="1"/>
  <c r="AQ1278" i="1"/>
  <c r="AQ1279" i="1"/>
  <c r="AQ1280" i="1"/>
  <c r="AQ1281" i="1"/>
  <c r="AQ1282" i="1"/>
  <c r="AQ1283" i="1"/>
  <c r="AQ1284" i="1"/>
  <c r="AQ1285" i="1"/>
  <c r="AQ1286" i="1"/>
  <c r="AQ1287" i="1"/>
  <c r="AQ1288" i="1"/>
  <c r="AQ1289" i="1"/>
  <c r="AQ1290" i="1"/>
  <c r="AQ1291" i="1"/>
  <c r="AQ1292" i="1"/>
  <c r="AQ1293" i="1"/>
  <c r="AQ1294" i="1"/>
  <c r="AQ1295" i="1"/>
  <c r="AQ1296" i="1"/>
  <c r="AQ1297" i="1"/>
  <c r="AQ1298" i="1"/>
  <c r="AQ1299" i="1"/>
  <c r="AQ1300" i="1"/>
  <c r="AQ1301" i="1"/>
  <c r="AQ1302" i="1"/>
  <c r="AQ1303" i="1"/>
  <c r="AQ1304" i="1"/>
  <c r="AQ1305" i="1"/>
  <c r="AQ1306" i="1"/>
  <c r="AQ1307" i="1"/>
  <c r="AQ1308" i="1"/>
  <c r="AQ1309" i="1"/>
  <c r="AQ1310" i="1"/>
  <c r="AQ1311" i="1"/>
  <c r="AQ1312" i="1"/>
  <c r="AQ1313" i="1"/>
  <c r="AQ1314" i="1"/>
  <c r="AQ1315" i="1"/>
  <c r="AQ1316" i="1"/>
  <c r="AQ1317" i="1"/>
  <c r="AQ1318" i="1"/>
  <c r="AQ1319" i="1"/>
  <c r="AQ1320" i="1"/>
  <c r="AQ1321" i="1"/>
  <c r="AQ1322" i="1"/>
  <c r="AQ1323" i="1"/>
  <c r="AQ1324" i="1"/>
  <c r="AQ1325" i="1"/>
  <c r="AQ1326" i="1"/>
  <c r="AQ1327" i="1"/>
  <c r="AQ1328" i="1"/>
  <c r="AQ1329" i="1"/>
  <c r="AQ1330" i="1"/>
  <c r="AQ1331" i="1"/>
  <c r="AQ1332" i="1"/>
  <c r="AQ1333" i="1"/>
  <c r="AQ1334" i="1"/>
  <c r="AQ1335" i="1"/>
  <c r="AQ1336" i="1"/>
  <c r="AQ1337" i="1"/>
  <c r="AQ1338" i="1"/>
  <c r="AQ1339" i="1"/>
  <c r="AQ1340" i="1"/>
  <c r="AQ1341" i="1"/>
  <c r="AQ1342" i="1"/>
  <c r="AQ1343" i="1"/>
  <c r="AQ1344" i="1"/>
  <c r="AQ1345" i="1"/>
  <c r="AQ1346" i="1"/>
  <c r="AQ1347" i="1"/>
  <c r="AQ1348" i="1"/>
  <c r="AQ1349" i="1"/>
  <c r="AQ1350" i="1"/>
  <c r="AQ1351" i="1"/>
  <c r="AQ1352" i="1"/>
  <c r="AQ1353" i="1"/>
  <c r="AQ1354" i="1"/>
  <c r="AQ1355" i="1"/>
  <c r="AQ1356" i="1"/>
  <c r="AQ1357" i="1"/>
  <c r="AQ1358" i="1"/>
  <c r="AQ1359" i="1"/>
  <c r="AQ1360" i="1"/>
  <c r="AQ1361" i="1"/>
  <c r="AQ1362" i="1"/>
  <c r="AQ1363" i="1"/>
  <c r="AQ1364" i="1"/>
  <c r="AQ1365" i="1"/>
  <c r="AQ1366" i="1"/>
  <c r="AQ1367" i="1"/>
  <c r="AQ1368" i="1"/>
  <c r="AQ1369" i="1"/>
  <c r="AQ1370" i="1"/>
  <c r="AQ1371" i="1"/>
  <c r="AQ1372" i="1"/>
  <c r="AQ1373" i="1"/>
  <c r="AQ1374" i="1"/>
  <c r="AQ1375" i="1"/>
  <c r="AQ1376" i="1"/>
  <c r="AQ1377" i="1"/>
  <c r="AQ1378" i="1"/>
  <c r="AQ1379" i="1"/>
  <c r="AQ1380" i="1"/>
  <c r="AQ1381" i="1"/>
  <c r="AQ1382" i="1"/>
  <c r="AQ1383" i="1"/>
  <c r="AQ1384" i="1"/>
  <c r="AQ1385" i="1"/>
  <c r="AQ1386" i="1"/>
  <c r="AQ1387" i="1"/>
  <c r="AQ1388" i="1"/>
  <c r="AQ1389" i="1"/>
  <c r="AQ1390" i="1"/>
  <c r="AQ1391" i="1"/>
  <c r="AQ1392" i="1"/>
  <c r="AQ1393" i="1"/>
  <c r="AQ1394" i="1"/>
  <c r="AQ1395" i="1"/>
  <c r="AQ1396" i="1"/>
  <c r="AQ1397" i="1"/>
  <c r="AQ1398" i="1"/>
  <c r="AQ1399" i="1"/>
  <c r="AQ1400" i="1"/>
  <c r="AQ1401" i="1"/>
  <c r="AQ1402" i="1"/>
  <c r="AQ1403" i="1"/>
  <c r="AQ1404" i="1"/>
  <c r="AQ1405" i="1"/>
  <c r="AQ1406" i="1"/>
  <c r="AQ1407" i="1"/>
  <c r="AQ1408" i="1"/>
  <c r="AQ1409" i="1"/>
  <c r="AQ1410" i="1"/>
  <c r="AQ1411" i="1"/>
  <c r="AQ1412" i="1"/>
  <c r="AQ1413" i="1"/>
  <c r="AQ1414" i="1"/>
  <c r="AQ1415" i="1"/>
  <c r="AQ1416" i="1"/>
  <c r="AQ1417" i="1"/>
  <c r="AQ1418" i="1"/>
  <c r="AQ1419" i="1"/>
  <c r="AQ1420" i="1"/>
  <c r="AQ1421" i="1"/>
  <c r="AQ1422" i="1"/>
  <c r="AQ1423" i="1"/>
  <c r="AQ1424" i="1"/>
  <c r="AQ1425" i="1"/>
  <c r="AQ1426" i="1"/>
  <c r="AQ1427" i="1"/>
  <c r="AQ1428" i="1"/>
  <c r="AQ1429" i="1"/>
  <c r="AQ1430" i="1"/>
  <c r="AQ1431" i="1"/>
  <c r="AQ1432" i="1"/>
  <c r="AQ1433" i="1"/>
  <c r="AQ1434" i="1"/>
  <c r="AQ1435" i="1"/>
  <c r="AQ1436" i="1"/>
  <c r="AQ1437" i="1"/>
  <c r="AQ1438" i="1"/>
  <c r="AQ1439" i="1"/>
  <c r="AQ1440" i="1"/>
  <c r="AQ1441" i="1"/>
  <c r="AQ1442" i="1"/>
  <c r="AQ1443" i="1"/>
  <c r="AQ1444" i="1"/>
  <c r="AQ1445" i="1"/>
  <c r="AQ1446" i="1"/>
  <c r="AQ1447" i="1"/>
  <c r="AQ1448" i="1"/>
  <c r="AQ1449" i="1"/>
  <c r="AQ1450" i="1"/>
  <c r="AQ1451" i="1"/>
  <c r="AQ1452" i="1"/>
  <c r="AQ1453" i="1"/>
  <c r="AQ1454" i="1"/>
  <c r="AQ1455" i="1"/>
  <c r="AQ1456" i="1"/>
  <c r="AQ1457" i="1"/>
  <c r="AQ1458" i="1"/>
  <c r="AQ1459" i="1"/>
  <c r="AQ1460" i="1"/>
  <c r="AQ1461" i="1"/>
  <c r="AQ1462" i="1"/>
  <c r="AQ1463" i="1"/>
  <c r="AQ1464" i="1"/>
  <c r="AQ1465" i="1"/>
  <c r="AQ1466" i="1"/>
  <c r="AQ1467" i="1"/>
  <c r="AQ1468" i="1"/>
  <c r="AQ1469" i="1"/>
  <c r="AQ1470" i="1"/>
  <c r="AQ1471" i="1"/>
  <c r="AQ1472" i="1"/>
  <c r="AQ1473" i="1"/>
  <c r="AQ1474" i="1"/>
  <c r="AQ1475" i="1"/>
  <c r="AQ1476" i="1"/>
  <c r="AQ1477" i="1"/>
  <c r="AQ1478" i="1"/>
  <c r="AQ1479" i="1"/>
  <c r="AQ1480" i="1"/>
  <c r="AQ1481" i="1"/>
  <c r="AQ1482" i="1"/>
  <c r="AQ1483" i="1"/>
  <c r="AQ1484" i="1"/>
  <c r="AQ1485" i="1"/>
  <c r="AQ1486" i="1"/>
  <c r="AQ1487" i="1"/>
  <c r="AQ1488" i="1"/>
  <c r="AQ1489" i="1"/>
  <c r="AQ1490" i="1"/>
  <c r="AQ1491" i="1"/>
  <c r="AQ1492" i="1"/>
  <c r="AQ1493" i="1"/>
  <c r="AQ1494" i="1"/>
  <c r="AQ1495" i="1"/>
  <c r="AQ1496" i="1"/>
  <c r="AQ1497" i="1"/>
  <c r="AQ1498" i="1"/>
  <c r="AQ1499" i="1"/>
  <c r="AQ1500" i="1"/>
  <c r="AQ1501" i="1"/>
  <c r="AQ1502" i="1"/>
  <c r="AQ1503" i="1"/>
  <c r="AQ1504" i="1"/>
  <c r="AQ1505" i="1"/>
  <c r="AQ1506" i="1"/>
  <c r="AQ1507" i="1"/>
  <c r="AQ1508" i="1"/>
  <c r="AQ1509" i="1"/>
  <c r="AQ1510" i="1"/>
  <c r="AQ1511" i="1"/>
  <c r="AQ1512" i="1"/>
  <c r="AQ1513" i="1"/>
  <c r="AQ1514" i="1"/>
  <c r="AQ1515" i="1"/>
  <c r="AQ1516" i="1"/>
  <c r="AQ1517" i="1"/>
  <c r="AQ1518" i="1"/>
  <c r="AQ1519" i="1"/>
  <c r="AQ1520" i="1"/>
  <c r="AQ1521" i="1"/>
  <c r="AQ1522" i="1"/>
  <c r="AQ1523" i="1"/>
  <c r="AQ1524" i="1"/>
  <c r="AQ1525" i="1"/>
  <c r="AQ1526" i="1"/>
  <c r="AQ1527" i="1"/>
  <c r="AQ1528" i="1"/>
  <c r="AQ1529" i="1"/>
  <c r="AQ1530" i="1"/>
  <c r="AQ1531" i="1"/>
  <c r="AQ1532" i="1"/>
  <c r="AQ1533" i="1"/>
  <c r="AQ1534" i="1"/>
  <c r="AQ1535" i="1"/>
  <c r="AQ1536" i="1"/>
  <c r="AQ1537" i="1"/>
  <c r="AQ1538" i="1"/>
  <c r="AQ1539" i="1"/>
  <c r="AQ1540" i="1"/>
  <c r="AQ1541" i="1"/>
  <c r="AQ1542" i="1"/>
  <c r="AQ1543" i="1"/>
  <c r="AQ1544" i="1"/>
  <c r="AQ1545" i="1"/>
  <c r="AQ1546" i="1"/>
  <c r="AQ1547" i="1"/>
  <c r="AQ1548" i="1"/>
  <c r="AQ1549" i="1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P1472" i="1"/>
  <c r="AP1473" i="1"/>
  <c r="AP1474" i="1"/>
  <c r="AP1475" i="1"/>
  <c r="AP1476" i="1"/>
  <c r="AP1477" i="1"/>
  <c r="AP1478" i="1"/>
  <c r="AP1479" i="1"/>
  <c r="AP1480" i="1"/>
  <c r="AP1481" i="1"/>
  <c r="AP1482" i="1"/>
  <c r="AP1483" i="1"/>
  <c r="AP1484" i="1"/>
  <c r="AP1485" i="1"/>
  <c r="AP1486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4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529" i="1"/>
  <c r="AP1530" i="1"/>
  <c r="AP1531" i="1"/>
  <c r="AP1532" i="1"/>
  <c r="AP1533" i="1"/>
  <c r="AP1534" i="1"/>
  <c r="AP1535" i="1"/>
  <c r="AP1536" i="1"/>
  <c r="AP1537" i="1"/>
  <c r="AP1538" i="1"/>
  <c r="AP1539" i="1"/>
  <c r="AP1540" i="1"/>
  <c r="AP1541" i="1"/>
  <c r="AP1542" i="1"/>
  <c r="AP1543" i="1"/>
  <c r="AP1544" i="1"/>
  <c r="AP1545" i="1"/>
  <c r="AP1546" i="1"/>
  <c r="AP1547" i="1"/>
  <c r="AP1548" i="1"/>
  <c r="AP1549" i="1"/>
  <c r="AO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1545" i="1"/>
  <c r="AO1546" i="1"/>
  <c r="AO1547" i="1"/>
  <c r="AO1548" i="1"/>
  <c r="AO1549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E1549" i="1"/>
  <c r="AE1548" i="1"/>
  <c r="AE1547" i="1"/>
  <c r="AE1546" i="1"/>
  <c r="AE1545" i="1"/>
  <c r="AE1544" i="1"/>
  <c r="AE1543" i="1"/>
  <c r="AE1542" i="1"/>
  <c r="AE1541" i="1"/>
  <c r="AE1540" i="1"/>
  <c r="AE1539" i="1"/>
  <c r="AE1538" i="1"/>
  <c r="AE1537" i="1"/>
  <c r="AE1536" i="1"/>
  <c r="AE1535" i="1"/>
  <c r="AE1534" i="1"/>
  <c r="AE1533" i="1"/>
  <c r="AE1532" i="1"/>
  <c r="AE1531" i="1"/>
  <c r="AE1530" i="1"/>
  <c r="AE1529" i="1"/>
  <c r="AE1528" i="1"/>
  <c r="AE1527" i="1"/>
  <c r="AE1526" i="1"/>
  <c r="AE1525" i="1"/>
  <c r="AE1524" i="1"/>
  <c r="AE1523" i="1"/>
  <c r="AE1522" i="1"/>
  <c r="AE1521" i="1"/>
  <c r="AE1520" i="1"/>
  <c r="AE1519" i="1"/>
  <c r="AE1518" i="1"/>
  <c r="AE1517" i="1"/>
  <c r="AE1516" i="1"/>
  <c r="AE1515" i="1"/>
  <c r="AE1514" i="1"/>
  <c r="AE1513" i="1"/>
  <c r="AE1512" i="1"/>
  <c r="AE1511" i="1"/>
  <c r="AE1510" i="1"/>
  <c r="AE1509" i="1"/>
  <c r="AE1508" i="1"/>
  <c r="AE1507" i="1"/>
  <c r="AE1506" i="1"/>
  <c r="AE1505" i="1"/>
  <c r="AE1504" i="1"/>
  <c r="AE1503" i="1"/>
  <c r="AE1502" i="1"/>
  <c r="AE1501" i="1"/>
  <c r="AE1500" i="1"/>
  <c r="AE1499" i="1"/>
  <c r="AE1498" i="1"/>
  <c r="AE1497" i="1"/>
  <c r="AE1496" i="1"/>
  <c r="AE1495" i="1"/>
  <c r="AE1494" i="1"/>
  <c r="AE1493" i="1"/>
  <c r="AE1492" i="1"/>
  <c r="AE1491" i="1"/>
  <c r="AE1490" i="1"/>
  <c r="AE1489" i="1"/>
  <c r="AE1488" i="1"/>
  <c r="AE1487" i="1"/>
  <c r="AE1486" i="1"/>
  <c r="AE1485" i="1"/>
  <c r="AE1484" i="1"/>
  <c r="AE1483" i="1"/>
  <c r="AE1482" i="1"/>
  <c r="AE1481" i="1"/>
  <c r="AE1480" i="1"/>
  <c r="AE1479" i="1"/>
  <c r="AE1478" i="1"/>
  <c r="AE1477" i="1"/>
  <c r="AE1476" i="1"/>
  <c r="AE1475" i="1"/>
  <c r="AE1474" i="1"/>
  <c r="AE1473" i="1"/>
  <c r="AE1472" i="1"/>
  <c r="AE1471" i="1"/>
  <c r="AE1470" i="1"/>
  <c r="AE1469" i="1"/>
  <c r="AE1468" i="1"/>
  <c r="AE1467" i="1"/>
  <c r="AE1466" i="1"/>
  <c r="AE1465" i="1"/>
  <c r="AE1464" i="1"/>
  <c r="AE1463" i="1"/>
  <c r="AE1462" i="1"/>
  <c r="AE1461" i="1"/>
  <c r="AE1460" i="1"/>
  <c r="AE1459" i="1"/>
  <c r="AE1458" i="1"/>
  <c r="AE1457" i="1"/>
  <c r="AE1456" i="1"/>
  <c r="AE1455" i="1"/>
  <c r="AE1454" i="1"/>
  <c r="AE1453" i="1"/>
  <c r="AE1452" i="1"/>
  <c r="AE1451" i="1"/>
  <c r="AE1450" i="1"/>
  <c r="AE1449" i="1"/>
  <c r="AE1448" i="1"/>
  <c r="AE1447" i="1"/>
  <c r="AE1446" i="1"/>
  <c r="AE1445" i="1"/>
  <c r="AE1444" i="1"/>
  <c r="AE1443" i="1"/>
  <c r="AE1442" i="1"/>
  <c r="AE1441" i="1"/>
  <c r="AE1440" i="1"/>
  <c r="AE1439" i="1"/>
  <c r="AE1438" i="1"/>
  <c r="AE1437" i="1"/>
  <c r="AE1436" i="1"/>
  <c r="AE1435" i="1"/>
  <c r="AE1434" i="1"/>
  <c r="AE1433" i="1"/>
  <c r="AE1432" i="1"/>
  <c r="AE1431" i="1"/>
  <c r="AE1430" i="1"/>
  <c r="AE1429" i="1"/>
  <c r="AE1428" i="1"/>
  <c r="AE1427" i="1"/>
  <c r="AE1426" i="1"/>
  <c r="AE1425" i="1"/>
  <c r="AE1424" i="1"/>
  <c r="AE1423" i="1"/>
  <c r="AE1422" i="1"/>
  <c r="AE1421" i="1"/>
  <c r="AE1420" i="1"/>
  <c r="AE1419" i="1"/>
  <c r="AE1418" i="1"/>
  <c r="AE1417" i="1"/>
  <c r="AE1416" i="1"/>
  <c r="AE1415" i="1"/>
  <c r="AE1414" i="1"/>
  <c r="AE1413" i="1"/>
  <c r="AE1412" i="1"/>
  <c r="AE1411" i="1"/>
  <c r="AE1410" i="1"/>
  <c r="AE1409" i="1"/>
  <c r="AE1408" i="1"/>
  <c r="AE1407" i="1"/>
  <c r="AE1406" i="1"/>
  <c r="AE1405" i="1"/>
  <c r="AE1404" i="1"/>
  <c r="AE1403" i="1"/>
  <c r="AE1402" i="1"/>
  <c r="AE1401" i="1"/>
  <c r="AE1400" i="1"/>
  <c r="AE1399" i="1"/>
  <c r="AE1398" i="1"/>
  <c r="AE1397" i="1"/>
  <c r="AE1396" i="1"/>
  <c r="AE1395" i="1"/>
  <c r="AE1394" i="1"/>
  <c r="AE1393" i="1"/>
  <c r="AE1392" i="1"/>
  <c r="AE1391" i="1"/>
  <c r="AE1390" i="1"/>
  <c r="AE1389" i="1"/>
  <c r="AE1388" i="1"/>
  <c r="AE1387" i="1"/>
  <c r="AE1386" i="1"/>
  <c r="AE1385" i="1"/>
  <c r="AE1384" i="1"/>
  <c r="AE1383" i="1"/>
  <c r="AE1382" i="1"/>
  <c r="AE1381" i="1"/>
  <c r="AE1380" i="1"/>
  <c r="AE1379" i="1"/>
  <c r="AE1378" i="1"/>
  <c r="AE1377" i="1"/>
  <c r="AE1376" i="1"/>
  <c r="AE1375" i="1"/>
  <c r="AE1374" i="1"/>
  <c r="AE1373" i="1"/>
  <c r="AE1372" i="1"/>
  <c r="AE1371" i="1"/>
  <c r="AE1370" i="1"/>
  <c r="AE1369" i="1"/>
  <c r="AE1368" i="1"/>
  <c r="AE1367" i="1"/>
  <c r="AE1366" i="1"/>
  <c r="AE1365" i="1"/>
  <c r="AE1364" i="1"/>
  <c r="AE1363" i="1"/>
  <c r="AE1362" i="1"/>
  <c r="AE1361" i="1"/>
  <c r="AE1360" i="1"/>
  <c r="AE1359" i="1"/>
  <c r="AE1358" i="1"/>
  <c r="AE1357" i="1"/>
  <c r="AE1356" i="1"/>
  <c r="AE1355" i="1"/>
  <c r="AE1354" i="1"/>
  <c r="AE1353" i="1"/>
  <c r="AE1352" i="1"/>
  <c r="AE1351" i="1"/>
  <c r="AE1350" i="1"/>
  <c r="AE1349" i="1"/>
  <c r="AE1348" i="1"/>
  <c r="AE1347" i="1"/>
  <c r="AE1346" i="1"/>
  <c r="AE1345" i="1"/>
  <c r="AE1344" i="1"/>
  <c r="AE1343" i="1"/>
  <c r="AE1342" i="1"/>
  <c r="AE1341" i="1"/>
  <c r="AE1340" i="1"/>
  <c r="AE1339" i="1"/>
  <c r="AE1338" i="1"/>
  <c r="AE1337" i="1"/>
  <c r="AE1336" i="1"/>
  <c r="AE1335" i="1"/>
  <c r="AE1334" i="1"/>
  <c r="AE1333" i="1"/>
  <c r="AE1332" i="1"/>
  <c r="AE1331" i="1"/>
  <c r="AE1330" i="1"/>
  <c r="AE1329" i="1"/>
  <c r="AE1328" i="1"/>
  <c r="AE1327" i="1"/>
  <c r="AE1326" i="1"/>
  <c r="AE1325" i="1"/>
  <c r="AE1324" i="1"/>
  <c r="AE1323" i="1"/>
  <c r="AE1322" i="1"/>
  <c r="AE1321" i="1"/>
  <c r="AE1320" i="1"/>
  <c r="AE1319" i="1"/>
  <c r="AE1318" i="1"/>
  <c r="AE1317" i="1"/>
  <c r="AE1316" i="1"/>
  <c r="AE1315" i="1"/>
  <c r="AE1314" i="1"/>
  <c r="AE1313" i="1"/>
  <c r="AE1312" i="1"/>
  <c r="AE1311" i="1"/>
  <c r="AE1310" i="1"/>
  <c r="AE1309" i="1"/>
  <c r="AE1308" i="1"/>
  <c r="AE1307" i="1"/>
  <c r="AE1306" i="1"/>
  <c r="AE1305" i="1"/>
  <c r="AE1304" i="1"/>
  <c r="AE1303" i="1"/>
  <c r="AE1302" i="1"/>
  <c r="AE1301" i="1"/>
  <c r="AE1300" i="1"/>
  <c r="AE1299" i="1"/>
  <c r="AE1298" i="1"/>
  <c r="AE1297" i="1"/>
  <c r="AE1296" i="1"/>
  <c r="AE1295" i="1"/>
  <c r="AE1294" i="1"/>
  <c r="AE1293" i="1"/>
  <c r="AE1292" i="1"/>
  <c r="AE1291" i="1"/>
  <c r="AE1290" i="1"/>
  <c r="AE1289" i="1"/>
  <c r="AE1288" i="1"/>
  <c r="AE1287" i="1"/>
  <c r="AE1286" i="1"/>
  <c r="AE1285" i="1"/>
  <c r="AE1284" i="1"/>
  <c r="AE1283" i="1"/>
  <c r="AE1282" i="1"/>
  <c r="AE1281" i="1"/>
  <c r="AE1280" i="1"/>
  <c r="AE1279" i="1"/>
  <c r="AE1278" i="1"/>
  <c r="AE1277" i="1"/>
  <c r="AE1276" i="1"/>
  <c r="AE1275" i="1"/>
  <c r="AE1274" i="1"/>
  <c r="AE1273" i="1"/>
  <c r="AE1272" i="1"/>
  <c r="AE1271" i="1"/>
  <c r="AE1270" i="1"/>
  <c r="AE1269" i="1"/>
  <c r="AE1268" i="1"/>
  <c r="AE1267" i="1"/>
  <c r="AE1266" i="1"/>
  <c r="AE1265" i="1"/>
  <c r="AE1264" i="1"/>
  <c r="AE1263" i="1"/>
  <c r="AE1262" i="1"/>
  <c r="AE1261" i="1"/>
  <c r="AE1260" i="1"/>
  <c r="AE1259" i="1"/>
  <c r="AE1258" i="1"/>
  <c r="AE1257" i="1"/>
  <c r="AE1256" i="1"/>
  <c r="AE1255" i="1"/>
  <c r="AE1254" i="1"/>
  <c r="AE1253" i="1"/>
  <c r="AE1252" i="1"/>
  <c r="AE1251" i="1"/>
  <c r="AE1250" i="1"/>
  <c r="AE1249" i="1"/>
  <c r="AE1248" i="1"/>
  <c r="AE1247" i="1"/>
  <c r="AE1246" i="1"/>
  <c r="AE1245" i="1"/>
  <c r="AE1244" i="1"/>
  <c r="AE1243" i="1"/>
  <c r="AE1242" i="1"/>
  <c r="AE1241" i="1"/>
  <c r="AE1240" i="1"/>
  <c r="AE1239" i="1"/>
  <c r="AE1238" i="1"/>
  <c r="AE1237" i="1"/>
  <c r="AE1236" i="1"/>
  <c r="AE1235" i="1"/>
  <c r="AE1234" i="1"/>
  <c r="AE1233" i="1"/>
  <c r="AE1232" i="1"/>
  <c r="AE1231" i="1"/>
  <c r="AE1230" i="1"/>
  <c r="AE1229" i="1"/>
  <c r="AE1228" i="1"/>
  <c r="AE1227" i="1"/>
  <c r="AE1226" i="1"/>
  <c r="AE1225" i="1"/>
  <c r="AE1224" i="1"/>
  <c r="AE1223" i="1"/>
  <c r="AE1222" i="1"/>
  <c r="AE1221" i="1"/>
  <c r="AE1220" i="1"/>
  <c r="AE1219" i="1"/>
  <c r="AE1218" i="1"/>
  <c r="AE1217" i="1"/>
  <c r="AE1216" i="1"/>
  <c r="AE1215" i="1"/>
  <c r="AE1214" i="1"/>
  <c r="AE1213" i="1"/>
  <c r="AE1212" i="1"/>
  <c r="AE1211" i="1"/>
  <c r="AE1210" i="1"/>
  <c r="AE1209" i="1"/>
  <c r="AE1208" i="1"/>
  <c r="AE1207" i="1"/>
  <c r="AE1206" i="1"/>
  <c r="AE1205" i="1"/>
  <c r="AE1204" i="1"/>
  <c r="AE1203" i="1"/>
  <c r="AE1202" i="1"/>
  <c r="AE1201" i="1"/>
  <c r="AE1200" i="1"/>
  <c r="AE1199" i="1"/>
  <c r="AE1198" i="1"/>
  <c r="AE1197" i="1"/>
  <c r="AE1196" i="1"/>
  <c r="AE1195" i="1"/>
  <c r="AE1194" i="1"/>
  <c r="AE1193" i="1"/>
  <c r="AE1192" i="1"/>
  <c r="AE1191" i="1"/>
  <c r="AE1190" i="1"/>
  <c r="AE1189" i="1"/>
  <c r="AE1188" i="1"/>
  <c r="AE1187" i="1"/>
  <c r="AE1186" i="1"/>
  <c r="AE1185" i="1"/>
  <c r="AE1184" i="1"/>
  <c r="AE1183" i="1"/>
  <c r="AE1182" i="1"/>
  <c r="AE1181" i="1"/>
  <c r="AE1180" i="1"/>
  <c r="AE1179" i="1"/>
  <c r="AE1178" i="1"/>
  <c r="AE1177" i="1"/>
  <c r="AE1176" i="1"/>
  <c r="AE1175" i="1"/>
  <c r="AE1174" i="1"/>
  <c r="AE1173" i="1"/>
  <c r="AE1172" i="1"/>
  <c r="AE1171" i="1"/>
  <c r="AE1170" i="1"/>
  <c r="AE1169" i="1"/>
  <c r="AE1168" i="1"/>
  <c r="AE1167" i="1"/>
  <c r="AE1166" i="1"/>
  <c r="AE1165" i="1"/>
  <c r="AE1164" i="1"/>
  <c r="AE1163" i="1"/>
  <c r="AE1162" i="1"/>
  <c r="AE1161" i="1"/>
  <c r="AE1160" i="1"/>
  <c r="AE1159" i="1"/>
  <c r="AE1158" i="1"/>
  <c r="AE1157" i="1"/>
  <c r="AE1156" i="1"/>
  <c r="AE1155" i="1"/>
  <c r="AE1154" i="1"/>
  <c r="AE1153" i="1"/>
  <c r="AE1152" i="1"/>
  <c r="AE1151" i="1"/>
  <c r="AE1150" i="1"/>
  <c r="AE1149" i="1"/>
  <c r="AE1148" i="1"/>
  <c r="AE1147" i="1"/>
  <c r="AE1146" i="1"/>
  <c r="AE1145" i="1"/>
  <c r="AE1144" i="1"/>
  <c r="AE1143" i="1"/>
  <c r="AE1142" i="1"/>
  <c r="AE1141" i="1"/>
  <c r="AE1140" i="1"/>
  <c r="AE1139" i="1"/>
  <c r="AE1138" i="1"/>
  <c r="AE1137" i="1"/>
  <c r="AE1136" i="1"/>
  <c r="AE1135" i="1"/>
  <c r="AE1134" i="1"/>
  <c r="AE1133" i="1"/>
  <c r="AE1132" i="1"/>
  <c r="AE1131" i="1"/>
  <c r="AE1130" i="1"/>
  <c r="AE1129" i="1"/>
  <c r="AE1128" i="1"/>
  <c r="AE1127" i="1"/>
  <c r="AE1126" i="1"/>
  <c r="AE1125" i="1"/>
  <c r="AE1124" i="1"/>
  <c r="AE1123" i="1"/>
  <c r="AE1122" i="1"/>
  <c r="AE1121" i="1"/>
  <c r="AE1120" i="1"/>
  <c r="AE1119" i="1"/>
  <c r="AE1118" i="1"/>
  <c r="AE1117" i="1"/>
  <c r="AE1116" i="1"/>
  <c r="AE1115" i="1"/>
  <c r="AE1114" i="1"/>
  <c r="AE1113" i="1"/>
  <c r="AE1112" i="1"/>
  <c r="AE1111" i="1"/>
  <c r="AE1110" i="1"/>
  <c r="AE1109" i="1"/>
  <c r="AE1108" i="1"/>
  <c r="AE1107" i="1"/>
  <c r="AE1106" i="1"/>
  <c r="AE1105" i="1"/>
  <c r="AE1104" i="1"/>
  <c r="AE1103" i="1"/>
  <c r="AE1102" i="1"/>
  <c r="AE1101" i="1"/>
  <c r="AE1100" i="1"/>
  <c r="AE1099" i="1"/>
  <c r="AE1098" i="1"/>
  <c r="AE1097" i="1"/>
  <c r="AE1096" i="1"/>
  <c r="AE1095" i="1"/>
  <c r="AE1094" i="1"/>
  <c r="AE1093" i="1"/>
  <c r="AE1092" i="1"/>
  <c r="AE1091" i="1"/>
  <c r="AE1090" i="1"/>
  <c r="AE1089" i="1"/>
  <c r="AE1088" i="1"/>
  <c r="AE1087" i="1"/>
  <c r="AE1086" i="1"/>
  <c r="AE1085" i="1"/>
  <c r="AE1084" i="1"/>
  <c r="AE1083" i="1"/>
  <c r="AE1082" i="1"/>
  <c r="AE1081" i="1"/>
  <c r="AE1080" i="1"/>
  <c r="AE1079" i="1"/>
  <c r="AE1078" i="1"/>
  <c r="AE1077" i="1"/>
  <c r="AE1076" i="1"/>
  <c r="AE1075" i="1"/>
  <c r="AE1074" i="1"/>
  <c r="AE1073" i="1"/>
  <c r="AE1072" i="1"/>
  <c r="AE1071" i="1"/>
  <c r="AE1070" i="1"/>
  <c r="AE1069" i="1"/>
  <c r="AE1068" i="1"/>
  <c r="AE1067" i="1"/>
  <c r="AE1066" i="1"/>
  <c r="AE1065" i="1"/>
  <c r="AE1064" i="1"/>
  <c r="AE1063" i="1"/>
  <c r="AE1062" i="1"/>
  <c r="AE1061" i="1"/>
  <c r="AE1060" i="1"/>
  <c r="AE1059" i="1"/>
  <c r="AE1058" i="1"/>
  <c r="AE1057" i="1"/>
  <c r="AE1056" i="1"/>
  <c r="AE1055" i="1"/>
  <c r="AE1054" i="1"/>
  <c r="AE1053" i="1"/>
  <c r="AE1052" i="1"/>
  <c r="AE1051" i="1"/>
  <c r="AE1050" i="1"/>
  <c r="AE1049" i="1"/>
  <c r="AE1048" i="1"/>
  <c r="AE1047" i="1"/>
  <c r="AE1046" i="1"/>
  <c r="AE1045" i="1"/>
  <c r="AE1044" i="1"/>
  <c r="AE1043" i="1"/>
  <c r="AE1042" i="1"/>
  <c r="AE1041" i="1"/>
  <c r="AE1040" i="1"/>
  <c r="AE1039" i="1"/>
  <c r="AE1038" i="1"/>
  <c r="AE1037" i="1"/>
  <c r="AE1036" i="1"/>
  <c r="AE1035" i="1"/>
  <c r="AE1034" i="1"/>
  <c r="AE1033" i="1"/>
  <c r="AE1032" i="1"/>
  <c r="AE1031" i="1"/>
  <c r="AE1030" i="1"/>
  <c r="AE1029" i="1"/>
  <c r="AE1028" i="1"/>
  <c r="AE1027" i="1"/>
  <c r="AE1026" i="1"/>
  <c r="AE1025" i="1"/>
  <c r="AE1024" i="1"/>
  <c r="AE1023" i="1"/>
  <c r="AE1022" i="1"/>
  <c r="AE1021" i="1"/>
  <c r="AE1020" i="1"/>
  <c r="AE1019" i="1"/>
  <c r="AE1018" i="1"/>
  <c r="AE1017" i="1"/>
  <c r="AE1016" i="1"/>
  <c r="AE1015" i="1"/>
  <c r="AE1014" i="1"/>
  <c r="AE1013" i="1"/>
  <c r="AE1012" i="1"/>
  <c r="AE1011" i="1"/>
  <c r="AE1010" i="1"/>
  <c r="AE1009" i="1"/>
  <c r="AE1008" i="1"/>
  <c r="AE1007" i="1"/>
  <c r="AE1006" i="1"/>
  <c r="AE1005" i="1"/>
  <c r="AE1004" i="1"/>
  <c r="AE1003" i="1"/>
  <c r="AE1002" i="1"/>
  <c r="AE1001" i="1"/>
  <c r="AE1000" i="1"/>
  <c r="AE999" i="1"/>
  <c r="AE998" i="1"/>
  <c r="AE997" i="1"/>
  <c r="AE996" i="1"/>
  <c r="AE995" i="1"/>
  <c r="AE994" i="1"/>
  <c r="AE993" i="1"/>
  <c r="AE992" i="1"/>
  <c r="AE991" i="1"/>
  <c r="AE990" i="1"/>
  <c r="AE989" i="1"/>
  <c r="AE988" i="1"/>
  <c r="AE987" i="1"/>
  <c r="AE986" i="1"/>
  <c r="AE985" i="1"/>
  <c r="AE984" i="1"/>
  <c r="AE983" i="1"/>
  <c r="AE982" i="1"/>
  <c r="AE981" i="1"/>
  <c r="AE980" i="1"/>
  <c r="AE979" i="1"/>
  <c r="AE978" i="1"/>
  <c r="AE977" i="1"/>
  <c r="AE976" i="1"/>
  <c r="AE975" i="1"/>
  <c r="AE974" i="1"/>
  <c r="AE973" i="1"/>
  <c r="AE972" i="1"/>
  <c r="AE971" i="1"/>
  <c r="AE970" i="1"/>
  <c r="AE969" i="1"/>
  <c r="AE968" i="1"/>
  <c r="AE967" i="1"/>
  <c r="AE966" i="1"/>
  <c r="AE965" i="1"/>
  <c r="AE964" i="1"/>
  <c r="AE963" i="1"/>
  <c r="AE962" i="1"/>
  <c r="AE961" i="1"/>
  <c r="AE960" i="1"/>
  <c r="AE959" i="1"/>
  <c r="AE958" i="1"/>
  <c r="AE957" i="1"/>
  <c r="AE956" i="1"/>
  <c r="AE955" i="1"/>
  <c r="AE954" i="1"/>
  <c r="AE953" i="1"/>
  <c r="AE952" i="1"/>
  <c r="AE951" i="1"/>
  <c r="AE950" i="1"/>
  <c r="AE949" i="1"/>
  <c r="AE948" i="1"/>
  <c r="AE947" i="1"/>
  <c r="AE946" i="1"/>
  <c r="AE945" i="1"/>
  <c r="AE944" i="1"/>
  <c r="AE943" i="1"/>
  <c r="AE942" i="1"/>
  <c r="AE941" i="1"/>
  <c r="AE940" i="1"/>
  <c r="AE939" i="1"/>
  <c r="AE938" i="1"/>
  <c r="AE937" i="1"/>
  <c r="AE936" i="1"/>
  <c r="AE935" i="1"/>
  <c r="AE934" i="1"/>
  <c r="AE933" i="1"/>
  <c r="AE932" i="1"/>
  <c r="AE931" i="1"/>
  <c r="AE930" i="1"/>
  <c r="AE929" i="1"/>
  <c r="AE928" i="1"/>
  <c r="AE927" i="1"/>
  <c r="AE926" i="1"/>
  <c r="AE925" i="1"/>
  <c r="AE924" i="1"/>
  <c r="AE923" i="1"/>
  <c r="AE922" i="1"/>
  <c r="AE921" i="1"/>
  <c r="AE920" i="1"/>
  <c r="AE919" i="1"/>
  <c r="AE918" i="1"/>
  <c r="AE917" i="1"/>
  <c r="AE916" i="1"/>
  <c r="AE915" i="1"/>
  <c r="AE914" i="1"/>
  <c r="AE913" i="1"/>
  <c r="AE912" i="1"/>
  <c r="AE911" i="1"/>
  <c r="AE910" i="1"/>
  <c r="AE909" i="1"/>
  <c r="AE908" i="1"/>
  <c r="AE907" i="1"/>
  <c r="AE906" i="1"/>
  <c r="AE905" i="1"/>
  <c r="AE904" i="1"/>
  <c r="AE903" i="1"/>
  <c r="AE902" i="1"/>
  <c r="AE901" i="1"/>
  <c r="AE900" i="1"/>
  <c r="AE899" i="1"/>
  <c r="AE898" i="1"/>
  <c r="AE897" i="1"/>
  <c r="AE896" i="1"/>
  <c r="AE895" i="1"/>
  <c r="AE894" i="1"/>
  <c r="AE893" i="1"/>
  <c r="AE892" i="1"/>
  <c r="AE891" i="1"/>
  <c r="AE890" i="1"/>
  <c r="AE889" i="1"/>
  <c r="AE888" i="1"/>
  <c r="AE887" i="1"/>
  <c r="AE886" i="1"/>
  <c r="AE885" i="1"/>
  <c r="AE884" i="1"/>
  <c r="AE883" i="1"/>
  <c r="AE882" i="1"/>
  <c r="AE881" i="1"/>
  <c r="AE880" i="1"/>
  <c r="AE879" i="1"/>
  <c r="AE878" i="1"/>
  <c r="AE877" i="1"/>
  <c r="AE876" i="1"/>
  <c r="AE875" i="1"/>
  <c r="AE874" i="1"/>
  <c r="AE873" i="1"/>
  <c r="AE872" i="1"/>
  <c r="AE871" i="1"/>
  <c r="AE870" i="1"/>
  <c r="AE869" i="1"/>
  <c r="AE868" i="1"/>
  <c r="AE867" i="1"/>
  <c r="AE866" i="1"/>
  <c r="AE865" i="1"/>
  <c r="AE864" i="1"/>
  <c r="AE863" i="1"/>
  <c r="AE862" i="1"/>
  <c r="AE861" i="1"/>
  <c r="AE860" i="1"/>
  <c r="AE859" i="1"/>
  <c r="AE858" i="1"/>
  <c r="AE857" i="1"/>
  <c r="AE856" i="1"/>
  <c r="AE855" i="1"/>
  <c r="AE854" i="1"/>
  <c r="AE853" i="1"/>
  <c r="AE852" i="1"/>
  <c r="AE851" i="1"/>
  <c r="AE850" i="1"/>
  <c r="AE849" i="1"/>
  <c r="AE848" i="1"/>
  <c r="AE847" i="1"/>
  <c r="AE846" i="1"/>
  <c r="AE845" i="1"/>
  <c r="AE844" i="1"/>
  <c r="AE843" i="1"/>
  <c r="AE842" i="1"/>
  <c r="AE841" i="1"/>
  <c r="AE840" i="1"/>
  <c r="AE839" i="1"/>
  <c r="AE838" i="1"/>
  <c r="AE837" i="1"/>
  <c r="AE836" i="1"/>
  <c r="AE835" i="1"/>
  <c r="AE834" i="1"/>
  <c r="AE833" i="1"/>
  <c r="AE832" i="1"/>
  <c r="AE831" i="1"/>
  <c r="AE830" i="1"/>
  <c r="AE829" i="1"/>
  <c r="AE828" i="1"/>
  <c r="AE827" i="1"/>
  <c r="AE826" i="1"/>
  <c r="AE825" i="1"/>
  <c r="AE824" i="1"/>
  <c r="AE823" i="1"/>
  <c r="AE822" i="1"/>
  <c r="AE821" i="1"/>
  <c r="AE820" i="1"/>
  <c r="AE819" i="1"/>
  <c r="AE818" i="1"/>
  <c r="AE817" i="1"/>
  <c r="AE816" i="1"/>
  <c r="AE815" i="1"/>
  <c r="AE814" i="1"/>
  <c r="AE813" i="1"/>
  <c r="AE812" i="1"/>
  <c r="AE811" i="1"/>
  <c r="AE810" i="1"/>
  <c r="AE809" i="1"/>
  <c r="AE808" i="1"/>
  <c r="AE807" i="1"/>
  <c r="AE806" i="1"/>
  <c r="AE805" i="1"/>
  <c r="AE804" i="1"/>
  <c r="AE803" i="1"/>
  <c r="AE802" i="1"/>
  <c r="AE801" i="1"/>
  <c r="AE800" i="1"/>
  <c r="AE799" i="1"/>
  <c r="AE798" i="1"/>
  <c r="AE797" i="1"/>
  <c r="AE796" i="1"/>
  <c r="AE795" i="1"/>
  <c r="AE794" i="1"/>
  <c r="AE793" i="1"/>
  <c r="AE792" i="1"/>
  <c r="AE791" i="1"/>
  <c r="AE790" i="1"/>
  <c r="AE789" i="1"/>
  <c r="AE788" i="1"/>
  <c r="AE787" i="1"/>
  <c r="AE786" i="1"/>
  <c r="AE785" i="1"/>
  <c r="AE784" i="1"/>
  <c r="AE783" i="1"/>
  <c r="AE782" i="1"/>
  <c r="AE781" i="1"/>
  <c r="AE780" i="1"/>
  <c r="AE779" i="1"/>
  <c r="AE778" i="1"/>
  <c r="AE777" i="1"/>
  <c r="AE776" i="1"/>
  <c r="AE775" i="1"/>
  <c r="AE774" i="1"/>
  <c r="AE773" i="1"/>
  <c r="AE772" i="1"/>
  <c r="AE771" i="1"/>
  <c r="AE770" i="1"/>
  <c r="AE769" i="1"/>
  <c r="AE768" i="1"/>
  <c r="AE767" i="1"/>
  <c r="AE766" i="1"/>
  <c r="AE765" i="1"/>
  <c r="AE764" i="1"/>
  <c r="AE763" i="1"/>
  <c r="AE762" i="1"/>
  <c r="AE761" i="1"/>
  <c r="AE760" i="1"/>
  <c r="AE759" i="1"/>
  <c r="AE758" i="1"/>
  <c r="AE757" i="1"/>
  <c r="AE756" i="1"/>
  <c r="AE755" i="1"/>
  <c r="AE754" i="1"/>
  <c r="AE753" i="1"/>
  <c r="AE752" i="1"/>
  <c r="AE751" i="1"/>
  <c r="AE750" i="1"/>
  <c r="AE749" i="1"/>
  <c r="AE748" i="1"/>
  <c r="AE747" i="1"/>
  <c r="AE746" i="1"/>
  <c r="AE745" i="1"/>
  <c r="AE744" i="1"/>
  <c r="AE743" i="1"/>
  <c r="AE742" i="1"/>
  <c r="AE741" i="1"/>
  <c r="AE740" i="1"/>
  <c r="AE739" i="1"/>
  <c r="AE738" i="1"/>
  <c r="AE737" i="1"/>
  <c r="AE736" i="1"/>
  <c r="AE735" i="1"/>
  <c r="AE734" i="1"/>
  <c r="AE733" i="1"/>
  <c r="AE732" i="1"/>
  <c r="AE731" i="1"/>
  <c r="AE730" i="1"/>
  <c r="AE729" i="1"/>
  <c r="AE728" i="1"/>
  <c r="AE727" i="1"/>
  <c r="AE726" i="1"/>
  <c r="AE725" i="1"/>
  <c r="AE724" i="1"/>
  <c r="AE723" i="1"/>
  <c r="AE722" i="1"/>
  <c r="AE721" i="1"/>
  <c r="AE720" i="1"/>
  <c r="AE719" i="1"/>
  <c r="AE718" i="1"/>
  <c r="AE717" i="1"/>
  <c r="AE716" i="1"/>
  <c r="AE715" i="1"/>
  <c r="AE714" i="1"/>
  <c r="AE713" i="1"/>
  <c r="AE712" i="1"/>
  <c r="AE711" i="1"/>
  <c r="AE710" i="1"/>
  <c r="AE709" i="1"/>
  <c r="AE708" i="1"/>
  <c r="AE707" i="1"/>
  <c r="AE706" i="1"/>
  <c r="AE705" i="1"/>
  <c r="AE704" i="1"/>
  <c r="AE703" i="1"/>
  <c r="AE702" i="1"/>
  <c r="AE701" i="1"/>
  <c r="AE700" i="1"/>
  <c r="AE699" i="1"/>
  <c r="AE698" i="1"/>
  <c r="AE697" i="1"/>
  <c r="AE696" i="1"/>
  <c r="AE695" i="1"/>
  <c r="AE694" i="1"/>
  <c r="AE693" i="1"/>
  <c r="AE692" i="1"/>
  <c r="AE691" i="1"/>
  <c r="AE690" i="1"/>
  <c r="AE689" i="1"/>
  <c r="AE688" i="1"/>
  <c r="AE687" i="1"/>
  <c r="AE686" i="1"/>
  <c r="AE685" i="1"/>
  <c r="AE684" i="1"/>
  <c r="AE683" i="1"/>
  <c r="AE682" i="1"/>
  <c r="AE681" i="1"/>
  <c r="AE680" i="1"/>
  <c r="AE679" i="1"/>
  <c r="AE678" i="1"/>
  <c r="AE677" i="1"/>
  <c r="AE676" i="1"/>
  <c r="AE675" i="1"/>
  <c r="AE674" i="1"/>
  <c r="AE673" i="1"/>
  <c r="AE672" i="1"/>
  <c r="AE671" i="1"/>
  <c r="AE670" i="1"/>
  <c r="AE669" i="1"/>
  <c r="AE668" i="1"/>
  <c r="AE667" i="1"/>
  <c r="AE666" i="1"/>
  <c r="AE665" i="1"/>
  <c r="AE664" i="1"/>
  <c r="AE663" i="1"/>
  <c r="AE662" i="1"/>
  <c r="AE661" i="1"/>
  <c r="AE660" i="1"/>
  <c r="AE659" i="1"/>
  <c r="AE658" i="1"/>
  <c r="AE657" i="1"/>
  <c r="AE656" i="1"/>
  <c r="AE655" i="1"/>
  <c r="AE654" i="1"/>
  <c r="AE653" i="1"/>
  <c r="AE652" i="1"/>
  <c r="AE651" i="1"/>
  <c r="AE650" i="1"/>
  <c r="AE649" i="1"/>
  <c r="AE648" i="1"/>
  <c r="AE647" i="1"/>
  <c r="AE646" i="1"/>
  <c r="AE645" i="1"/>
  <c r="AE644" i="1"/>
  <c r="AE643" i="1"/>
  <c r="AE642" i="1"/>
  <c r="AE641" i="1"/>
  <c r="AE640" i="1"/>
  <c r="AE639" i="1"/>
  <c r="AE638" i="1"/>
  <c r="AE637" i="1"/>
  <c r="AE636" i="1"/>
  <c r="AE635" i="1"/>
  <c r="AE634" i="1"/>
  <c r="AE633" i="1"/>
  <c r="AE632" i="1"/>
  <c r="AE631" i="1"/>
  <c r="AE630" i="1"/>
  <c r="AE629" i="1"/>
  <c r="AE628" i="1"/>
  <c r="AE627" i="1"/>
  <c r="AE626" i="1"/>
  <c r="AE625" i="1"/>
  <c r="AE624" i="1"/>
  <c r="AE623" i="1"/>
  <c r="AE622" i="1"/>
  <c r="AE621" i="1"/>
  <c r="AE620" i="1"/>
  <c r="AE619" i="1"/>
  <c r="AE618" i="1"/>
  <c r="AE617" i="1"/>
  <c r="AE616" i="1"/>
  <c r="AE615" i="1"/>
  <c r="AE614" i="1"/>
  <c r="AE613" i="1"/>
  <c r="AE612" i="1"/>
  <c r="AE611" i="1"/>
  <c r="AE610" i="1"/>
  <c r="AE609" i="1"/>
  <c r="AE608" i="1"/>
  <c r="AE607" i="1"/>
  <c r="AE606" i="1"/>
  <c r="AE605" i="1"/>
  <c r="AE604" i="1"/>
  <c r="AE603" i="1"/>
  <c r="AE602" i="1"/>
  <c r="AE601" i="1"/>
  <c r="AE600" i="1"/>
  <c r="AE599" i="1"/>
  <c r="AE598" i="1"/>
  <c r="AE597" i="1"/>
  <c r="AE596" i="1"/>
  <c r="AE595" i="1"/>
  <c r="AE594" i="1"/>
  <c r="AE593" i="1"/>
  <c r="AE592" i="1"/>
  <c r="AE591" i="1"/>
  <c r="AE590" i="1"/>
  <c r="AE589" i="1"/>
  <c r="AE588" i="1"/>
  <c r="AE587" i="1"/>
  <c r="AE586" i="1"/>
  <c r="AE585" i="1"/>
  <c r="AE584" i="1"/>
  <c r="AE583" i="1"/>
  <c r="AE582" i="1"/>
  <c r="AE581" i="1"/>
  <c r="AE580" i="1"/>
  <c r="AE579" i="1"/>
  <c r="AE578" i="1"/>
  <c r="AE577" i="1"/>
  <c r="AE576" i="1"/>
  <c r="AE575" i="1"/>
  <c r="AE574" i="1"/>
  <c r="AE573" i="1"/>
  <c r="AE572" i="1"/>
  <c r="AE571" i="1"/>
  <c r="AE570" i="1"/>
  <c r="AE569" i="1"/>
  <c r="AE568" i="1"/>
  <c r="AE567" i="1"/>
  <c r="AE566" i="1"/>
  <c r="AE565" i="1"/>
  <c r="AE564" i="1"/>
  <c r="AE563" i="1"/>
  <c r="AE562" i="1"/>
  <c r="AE561" i="1"/>
  <c r="AE560" i="1"/>
  <c r="AE559" i="1"/>
  <c r="AE558" i="1"/>
  <c r="AE557" i="1"/>
  <c r="AE556" i="1"/>
  <c r="AE555" i="1"/>
  <c r="AE554" i="1"/>
  <c r="AE553" i="1"/>
  <c r="AE552" i="1"/>
  <c r="AE551" i="1"/>
  <c r="AE550" i="1"/>
  <c r="AE549" i="1"/>
  <c r="AE548" i="1"/>
  <c r="AE547" i="1"/>
  <c r="AE546" i="1"/>
  <c r="AE545" i="1"/>
  <c r="AE544" i="1"/>
  <c r="AE543" i="1"/>
  <c r="AE542" i="1"/>
  <c r="AE541" i="1"/>
  <c r="AE540" i="1"/>
  <c r="AE539" i="1"/>
  <c r="AE538" i="1"/>
  <c r="AE537" i="1"/>
  <c r="AE536" i="1"/>
  <c r="AE535" i="1"/>
  <c r="AE534" i="1"/>
  <c r="AE533" i="1"/>
  <c r="AE532" i="1"/>
  <c r="AE531" i="1"/>
  <c r="AE530" i="1"/>
  <c r="AE529" i="1"/>
  <c r="AE528" i="1"/>
  <c r="AE527" i="1"/>
  <c r="AE526" i="1"/>
  <c r="AE525" i="1"/>
  <c r="AE524" i="1"/>
  <c r="AE523" i="1"/>
  <c r="AE522" i="1"/>
  <c r="AE521" i="1"/>
  <c r="AE520" i="1"/>
  <c r="AE519" i="1"/>
  <c r="AE518" i="1"/>
  <c r="AE517" i="1"/>
  <c r="AE516" i="1"/>
  <c r="AE515" i="1"/>
  <c r="AE514" i="1"/>
  <c r="AE513" i="1"/>
  <c r="AE512" i="1"/>
  <c r="AE511" i="1"/>
  <c r="AE510" i="1"/>
  <c r="AE509" i="1"/>
  <c r="AE508" i="1"/>
  <c r="AE507" i="1"/>
  <c r="AE506" i="1"/>
  <c r="AE505" i="1"/>
  <c r="AE504" i="1"/>
  <c r="AE503" i="1"/>
  <c r="AE502" i="1"/>
  <c r="AE501" i="1"/>
  <c r="AE500" i="1"/>
  <c r="AE499" i="1"/>
  <c r="AE498" i="1"/>
  <c r="AE497" i="1"/>
  <c r="AE496" i="1"/>
  <c r="AE495" i="1"/>
  <c r="AE494" i="1"/>
  <c r="AE493" i="1"/>
  <c r="AE492" i="1"/>
  <c r="AE491" i="1"/>
  <c r="AE490" i="1"/>
  <c r="AE489" i="1"/>
  <c r="AE488" i="1"/>
  <c r="AE487" i="1"/>
  <c r="AE486" i="1"/>
  <c r="AE485" i="1"/>
  <c r="AE484" i="1"/>
  <c r="AE483" i="1"/>
  <c r="AE482" i="1"/>
  <c r="AE481" i="1"/>
  <c r="AE480" i="1"/>
  <c r="AE479" i="1"/>
  <c r="AE478" i="1"/>
  <c r="AE477" i="1"/>
  <c r="AE476" i="1"/>
  <c r="AE475" i="1"/>
  <c r="AE474" i="1"/>
  <c r="AE473" i="1"/>
  <c r="AE472" i="1"/>
  <c r="AE471" i="1"/>
  <c r="AE470" i="1"/>
  <c r="AE469" i="1"/>
  <c r="AE468" i="1"/>
  <c r="AE467" i="1"/>
  <c r="AE466" i="1"/>
  <c r="AE465" i="1"/>
  <c r="AE464" i="1"/>
  <c r="AE463" i="1"/>
  <c r="AE462" i="1"/>
  <c r="AE461" i="1"/>
  <c r="AE460" i="1"/>
  <c r="AE459" i="1"/>
  <c r="AE458" i="1"/>
  <c r="AE457" i="1"/>
  <c r="AE456" i="1"/>
  <c r="AE455" i="1"/>
  <c r="AE454" i="1"/>
  <c r="AE453" i="1"/>
  <c r="AE452" i="1"/>
  <c r="AE451" i="1"/>
  <c r="AE450" i="1"/>
  <c r="AE449" i="1"/>
  <c r="AE448" i="1"/>
  <c r="AE447" i="1"/>
  <c r="AE446" i="1"/>
  <c r="AE445" i="1"/>
  <c r="AE444" i="1"/>
  <c r="AE443" i="1"/>
  <c r="AE442" i="1"/>
  <c r="AE441" i="1"/>
  <c r="AE440" i="1"/>
  <c r="AE439" i="1"/>
  <c r="AE438" i="1"/>
  <c r="AE437" i="1"/>
  <c r="AE436" i="1"/>
  <c r="AE435" i="1"/>
  <c r="AE434" i="1"/>
  <c r="AE433" i="1"/>
  <c r="AE432" i="1"/>
  <c r="AE431" i="1"/>
  <c r="AE430" i="1"/>
  <c r="AE429" i="1"/>
  <c r="AE428" i="1"/>
  <c r="AE427" i="1"/>
  <c r="AE426" i="1"/>
  <c r="AE425" i="1"/>
  <c r="AE424" i="1"/>
  <c r="AE423" i="1"/>
  <c r="AE422" i="1"/>
  <c r="AE421" i="1"/>
  <c r="AE420" i="1"/>
  <c r="AE419" i="1"/>
  <c r="AE418" i="1"/>
  <c r="AE417" i="1"/>
  <c r="AE416" i="1"/>
  <c r="AE415" i="1"/>
  <c r="AE414" i="1"/>
  <c r="AE413" i="1"/>
  <c r="AE412" i="1"/>
  <c r="AE411" i="1"/>
  <c r="AE410" i="1"/>
  <c r="AE409" i="1"/>
  <c r="AE408" i="1"/>
  <c r="AE407" i="1"/>
  <c r="AE406" i="1"/>
  <c r="AE405" i="1"/>
  <c r="AE404" i="1"/>
  <c r="AE403" i="1"/>
  <c r="AE402" i="1"/>
  <c r="AE401" i="1"/>
  <c r="AE400" i="1"/>
  <c r="AE399" i="1"/>
  <c r="AE398" i="1"/>
  <c r="AE397" i="1"/>
  <c r="AE396" i="1"/>
  <c r="AE395" i="1"/>
  <c r="AE394" i="1"/>
  <c r="AE393" i="1"/>
  <c r="AE392" i="1"/>
  <c r="AE391" i="1"/>
  <c r="AE390" i="1"/>
  <c r="AE389" i="1"/>
  <c r="AE388" i="1"/>
  <c r="AE387" i="1"/>
  <c r="AE386" i="1"/>
  <c r="AE385" i="1"/>
  <c r="AE384" i="1"/>
  <c r="AE383" i="1"/>
  <c r="AE382" i="1"/>
  <c r="AE381" i="1"/>
  <c r="AE380" i="1"/>
  <c r="AE379" i="1"/>
  <c r="AE378" i="1"/>
  <c r="AE377" i="1"/>
  <c r="AE376" i="1"/>
  <c r="AE375" i="1"/>
  <c r="AE374" i="1"/>
  <c r="AE373" i="1"/>
  <c r="AE372" i="1"/>
  <c r="AE371" i="1"/>
  <c r="AE370" i="1"/>
  <c r="AE369" i="1"/>
  <c r="AE368" i="1"/>
  <c r="AE367" i="1"/>
  <c r="AE366" i="1"/>
  <c r="AE365" i="1"/>
  <c r="AE364" i="1"/>
  <c r="AE363" i="1"/>
  <c r="AE362" i="1"/>
  <c r="AE361" i="1"/>
  <c r="AE360" i="1"/>
  <c r="AE359" i="1"/>
  <c r="AE358" i="1"/>
  <c r="AE357" i="1"/>
  <c r="AE356" i="1"/>
  <c r="AE355" i="1"/>
  <c r="AE354" i="1"/>
  <c r="AE353" i="1"/>
  <c r="AE352" i="1"/>
  <c r="AE351" i="1"/>
  <c r="AE350" i="1"/>
  <c r="AE349" i="1"/>
  <c r="AE348" i="1"/>
  <c r="AE347" i="1"/>
  <c r="AE346" i="1"/>
  <c r="AE345" i="1"/>
  <c r="AE344" i="1"/>
  <c r="AE343" i="1"/>
  <c r="AE342" i="1"/>
  <c r="AE341" i="1"/>
  <c r="AE340" i="1"/>
  <c r="AE339" i="1"/>
  <c r="AE338" i="1"/>
  <c r="AE337" i="1"/>
  <c r="AE336" i="1"/>
  <c r="AE335" i="1"/>
  <c r="AE334" i="1"/>
  <c r="AE333" i="1"/>
  <c r="AE332" i="1"/>
  <c r="AE331" i="1"/>
  <c r="AE330" i="1"/>
  <c r="AE329" i="1"/>
  <c r="AE328" i="1"/>
  <c r="AE327" i="1"/>
  <c r="AE326" i="1"/>
  <c r="AE325" i="1"/>
  <c r="AE324" i="1"/>
  <c r="AE323" i="1"/>
  <c r="AE322" i="1"/>
  <c r="AE321" i="1"/>
  <c r="AE320" i="1"/>
  <c r="AE319" i="1"/>
  <c r="AE318" i="1"/>
  <c r="AE317" i="1"/>
  <c r="AE316" i="1"/>
  <c r="AE315" i="1"/>
  <c r="AE314" i="1"/>
  <c r="AE313" i="1"/>
  <c r="AE312" i="1"/>
  <c r="AE311" i="1"/>
  <c r="AE310" i="1"/>
  <c r="AE309" i="1"/>
  <c r="AE308" i="1"/>
  <c r="AE307" i="1"/>
  <c r="AE306" i="1"/>
  <c r="AE305" i="1"/>
  <c r="AE304" i="1"/>
  <c r="AE303" i="1"/>
  <c r="AE302" i="1"/>
  <c r="AE301" i="1"/>
  <c r="AE300" i="1"/>
  <c r="AE299" i="1"/>
  <c r="AE298" i="1"/>
  <c r="AE297" i="1"/>
  <c r="AE296" i="1"/>
  <c r="AE295" i="1"/>
  <c r="AE294" i="1"/>
  <c r="AE293" i="1"/>
  <c r="AE292" i="1"/>
  <c r="AE291" i="1"/>
  <c r="AE290" i="1"/>
  <c r="AE289" i="1"/>
  <c r="AE288" i="1"/>
  <c r="AE287" i="1"/>
  <c r="AE286" i="1"/>
  <c r="AE285" i="1"/>
  <c r="AE284" i="1"/>
  <c r="AE283" i="1"/>
  <c r="AE282" i="1"/>
  <c r="AE281" i="1"/>
  <c r="AE280" i="1"/>
  <c r="AE279" i="1"/>
  <c r="AE278" i="1"/>
  <c r="AE277" i="1"/>
  <c r="AE276" i="1"/>
  <c r="AE275" i="1"/>
  <c r="AE274" i="1"/>
  <c r="AE273" i="1"/>
  <c r="AE272" i="1"/>
  <c r="AE271" i="1"/>
  <c r="AE270" i="1"/>
  <c r="AE269" i="1"/>
  <c r="AE268" i="1"/>
  <c r="AE267" i="1"/>
  <c r="AE266" i="1"/>
  <c r="AE265" i="1"/>
  <c r="AE264" i="1"/>
  <c r="AE263" i="1"/>
  <c r="AE262" i="1"/>
  <c r="AE261" i="1"/>
  <c r="AE260" i="1"/>
  <c r="AE259" i="1"/>
  <c r="AE258" i="1"/>
  <c r="AE257" i="1"/>
  <c r="AE256" i="1"/>
  <c r="AE255" i="1"/>
  <c r="AE254" i="1"/>
  <c r="AE253" i="1"/>
  <c r="AE252" i="1"/>
  <c r="AE251" i="1"/>
  <c r="AE250" i="1"/>
  <c r="AE249" i="1"/>
  <c r="AE248" i="1"/>
  <c r="AE247" i="1"/>
  <c r="AE246" i="1"/>
  <c r="AE245" i="1"/>
  <c r="AE244" i="1"/>
  <c r="AE243" i="1"/>
  <c r="AE242" i="1"/>
  <c r="AE241" i="1"/>
  <c r="AE240" i="1"/>
  <c r="AE239" i="1"/>
  <c r="AE238" i="1"/>
  <c r="AE237" i="1"/>
  <c r="AE236" i="1"/>
  <c r="AE235" i="1"/>
  <c r="AE234" i="1"/>
  <c r="AE233" i="1"/>
  <c r="AE232" i="1"/>
  <c r="AE231" i="1"/>
  <c r="AE230" i="1"/>
  <c r="AE229" i="1"/>
  <c r="AE228" i="1"/>
  <c r="AE227" i="1"/>
  <c r="AE226" i="1"/>
  <c r="AE225" i="1"/>
  <c r="AE224" i="1"/>
  <c r="AE223" i="1"/>
  <c r="AE222" i="1"/>
  <c r="AE221" i="1"/>
  <c r="AE220" i="1"/>
  <c r="AE219" i="1"/>
  <c r="AE218" i="1"/>
  <c r="AE217" i="1"/>
  <c r="AE216" i="1"/>
  <c r="AE215" i="1"/>
  <c r="AE214" i="1"/>
  <c r="AE213" i="1"/>
  <c r="AE212" i="1"/>
  <c r="AE211" i="1"/>
  <c r="AE210" i="1"/>
  <c r="AE209" i="1"/>
  <c r="AE208" i="1"/>
  <c r="AE207" i="1"/>
  <c r="AE206" i="1"/>
  <c r="AE205" i="1"/>
  <c r="AE204" i="1"/>
  <c r="AE203" i="1"/>
  <c r="AE202" i="1"/>
  <c r="AE201" i="1"/>
  <c r="AE200" i="1"/>
  <c r="AE199" i="1"/>
  <c r="AE198" i="1"/>
  <c r="AE197" i="1"/>
  <c r="AE196" i="1"/>
  <c r="AE195" i="1"/>
  <c r="AE194" i="1"/>
  <c r="AE193" i="1"/>
  <c r="AE192" i="1"/>
  <c r="AE191" i="1"/>
  <c r="AE190" i="1"/>
  <c r="AE189" i="1"/>
  <c r="AE188" i="1"/>
  <c r="AE187" i="1"/>
  <c r="AE186" i="1"/>
  <c r="AE185" i="1"/>
  <c r="AE184" i="1"/>
  <c r="AE183" i="1"/>
  <c r="AE182" i="1"/>
  <c r="AE181" i="1"/>
  <c r="AE180" i="1"/>
  <c r="AE179" i="1"/>
  <c r="AE178" i="1"/>
  <c r="AE177" i="1"/>
  <c r="AE176" i="1"/>
  <c r="AE175" i="1"/>
  <c r="AE174" i="1"/>
  <c r="AE173" i="1"/>
  <c r="AE172" i="1"/>
  <c r="AE171" i="1"/>
  <c r="AE170" i="1"/>
  <c r="AE169" i="1"/>
  <c r="AE168" i="1"/>
  <c r="AE167" i="1"/>
  <c r="AE166" i="1"/>
  <c r="AE165" i="1"/>
  <c r="AE164" i="1"/>
  <c r="AE163" i="1"/>
  <c r="AE162" i="1"/>
  <c r="AE161" i="1"/>
  <c r="AE160" i="1"/>
  <c r="AE159" i="1"/>
  <c r="AE158" i="1"/>
  <c r="AE157" i="1"/>
  <c r="AE156" i="1"/>
  <c r="AE155" i="1"/>
  <c r="AE154" i="1"/>
  <c r="AE153" i="1"/>
  <c r="AE152" i="1"/>
  <c r="AE151" i="1"/>
  <c r="AE150" i="1"/>
  <c r="AE149" i="1"/>
  <c r="AE148" i="1"/>
  <c r="AE147" i="1"/>
  <c r="AE146" i="1"/>
  <c r="AE145" i="1"/>
  <c r="AE144" i="1"/>
  <c r="AE143" i="1"/>
  <c r="AE142" i="1"/>
  <c r="AE141" i="1"/>
  <c r="AE140" i="1"/>
  <c r="AE139" i="1"/>
  <c r="AE138" i="1"/>
  <c r="AE137" i="1"/>
  <c r="AE136" i="1"/>
  <c r="AE135" i="1"/>
  <c r="AE134" i="1"/>
  <c r="AE133" i="1"/>
  <c r="AE132" i="1"/>
  <c r="AE131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5" i="1"/>
  <c r="AE6" i="1"/>
  <c r="AE7" i="1"/>
  <c r="AE8" i="1"/>
  <c r="AE9" i="1"/>
  <c r="AF3" i="1"/>
  <c r="AF4" i="1"/>
  <c r="AE3" i="1"/>
  <c r="AE4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AU2" i="1"/>
  <c r="AO2" i="1"/>
  <c r="AL2" i="1"/>
  <c r="AG2" i="1"/>
  <c r="AE2" i="1"/>
  <c r="M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AC2" i="4" l="1"/>
  <c r="AM2" i="4" s="1"/>
  <c r="AC7" i="4"/>
  <c r="AP7" i="4" s="1"/>
  <c r="AC10" i="4"/>
  <c r="AH10" i="4" s="1"/>
  <c r="AC6" i="4"/>
  <c r="AG6" i="4" s="1"/>
  <c r="AJ2" i="4"/>
  <c r="AR2" i="4"/>
  <c r="AE7" i="4"/>
  <c r="AK2" i="4"/>
  <c r="AS2" i="4"/>
  <c r="AK10" i="4"/>
  <c r="AS10" i="4"/>
  <c r="AD2" i="4"/>
  <c r="AL2" i="4"/>
  <c r="AT2" i="4"/>
  <c r="AO7" i="4"/>
  <c r="AD10" i="4"/>
  <c r="AL10" i="4"/>
  <c r="AT10" i="4"/>
  <c r="AQ2" i="4"/>
  <c r="AI2" i="4"/>
  <c r="AP2" i="4"/>
  <c r="AH2" i="4"/>
  <c r="AG2" i="4"/>
  <c r="AF2" i="4"/>
  <c r="AQ10" i="4"/>
  <c r="AI10" i="4"/>
  <c r="AP10" i="4"/>
  <c r="AN10" i="4"/>
  <c r="AF10" i="4"/>
  <c r="AM10" i="4"/>
  <c r="AE6" i="4"/>
  <c r="AT6" i="4"/>
  <c r="AL6" i="4"/>
  <c r="AD6" i="4"/>
  <c r="AS6" i="4"/>
  <c r="AE2" i="4"/>
  <c r="AE10" i="4"/>
  <c r="AC5" i="4"/>
  <c r="AO5" i="4" s="1"/>
  <c r="AC4" i="4"/>
  <c r="AT4" i="4" s="1"/>
  <c r="AC3" i="4"/>
  <c r="AC11" i="4"/>
  <c r="AN11" i="4" s="1"/>
  <c r="AC9" i="4"/>
  <c r="AC8" i="4"/>
  <c r="AQ8" i="4" s="1"/>
  <c r="AE183" i="2"/>
  <c r="AD254" i="2"/>
  <c r="AD343" i="2"/>
  <c r="AD374" i="2"/>
  <c r="AC519" i="2"/>
  <c r="AP519" i="2"/>
  <c r="AC3" i="2"/>
  <c r="AD66" i="2"/>
  <c r="AD82" i="2"/>
  <c r="AD98" i="2"/>
  <c r="AP3" i="2"/>
  <c r="AC60" i="2"/>
  <c r="AN60" i="2" s="1"/>
  <c r="AP60" i="2"/>
  <c r="AD84" i="2"/>
  <c r="AE91" i="2"/>
  <c r="AD92" i="2"/>
  <c r="AE7" i="2"/>
  <c r="AC7" i="2"/>
  <c r="AP7" i="2" s="1"/>
  <c r="AD7" i="2"/>
  <c r="AD77" i="2"/>
  <c r="AE182" i="2"/>
  <c r="AD318" i="2"/>
  <c r="AE350" i="2"/>
  <c r="AE430" i="2"/>
  <c r="AD444" i="2"/>
  <c r="AE446" i="2"/>
  <c r="AE526" i="2"/>
  <c r="AD597" i="2"/>
  <c r="AD605" i="2"/>
  <c r="AD613" i="2"/>
  <c r="AE452" i="2"/>
  <c r="AD805" i="2"/>
  <c r="AD813" i="2"/>
  <c r="AD845" i="2"/>
  <c r="AD988" i="2"/>
  <c r="AC1229" i="2"/>
  <c r="AD1285" i="2"/>
  <c r="AE1459" i="2"/>
  <c r="AP1229" i="2"/>
  <c r="AE1037" i="2"/>
  <c r="AC1039" i="2"/>
  <c r="AV1039" i="2" s="1"/>
  <c r="AD1254" i="2"/>
  <c r="AE1399" i="2"/>
  <c r="AE1424" i="2"/>
  <c r="AD1479" i="2"/>
  <c r="AE1494" i="2"/>
  <c r="AP1039" i="2"/>
  <c r="AC1272" i="2"/>
  <c r="AO1272" i="2" s="1"/>
  <c r="AE1391" i="2"/>
  <c r="AE1392" i="2"/>
  <c r="AE1504" i="2"/>
  <c r="AP1272" i="2"/>
  <c r="AE1303" i="2"/>
  <c r="AD1304" i="2"/>
  <c r="AD1312" i="2"/>
  <c r="AD1320" i="2"/>
  <c r="AD1401" i="2"/>
  <c r="AD1458" i="2"/>
  <c r="AD1498" i="2"/>
  <c r="AD1513" i="2"/>
  <c r="AP369" i="2"/>
  <c r="AD506" i="2"/>
  <c r="AD514" i="2"/>
  <c r="AQ1272" i="2"/>
  <c r="AE1291" i="2"/>
  <c r="AE1360" i="2"/>
  <c r="AE1368" i="2"/>
  <c r="AE1378" i="2"/>
  <c r="AD723" i="2"/>
  <c r="AD996" i="2"/>
  <c r="AC1107" i="2"/>
  <c r="AD1114" i="2"/>
  <c r="AD1122" i="2"/>
  <c r="AD1130" i="2"/>
  <c r="AD1138" i="2"/>
  <c r="AD1146" i="2"/>
  <c r="AD1154" i="2"/>
  <c r="AP1242" i="2"/>
  <c r="AD380" i="2"/>
  <c r="AE620" i="2"/>
  <c r="AE724" i="2"/>
  <c r="AP747" i="2"/>
  <c r="AC1004" i="2"/>
  <c r="AF1004" i="2" s="1"/>
  <c r="AP1107" i="2"/>
  <c r="AE1189" i="2"/>
  <c r="AD1260" i="2"/>
  <c r="AD1475" i="2"/>
  <c r="AD1525" i="2"/>
  <c r="AD1533" i="2"/>
  <c r="AE1528" i="2"/>
  <c r="AE1534" i="2"/>
  <c r="AD2" i="2"/>
  <c r="AE2" i="2"/>
  <c r="AC2" i="2"/>
  <c r="AC76" i="2"/>
  <c r="AP76" i="2" s="1"/>
  <c r="AD115" i="2"/>
  <c r="AC117" i="2"/>
  <c r="AP117" i="2" s="1"/>
  <c r="AF117" i="2"/>
  <c r="AE122" i="2"/>
  <c r="AD184" i="2"/>
  <c r="AC194" i="2"/>
  <c r="AC226" i="2"/>
  <c r="AP226" i="2" s="1"/>
  <c r="AC361" i="2"/>
  <c r="AC368" i="2"/>
  <c r="AD372" i="2"/>
  <c r="AC374" i="2"/>
  <c r="AP374" i="2" s="1"/>
  <c r="AE399" i="2"/>
  <c r="AD430" i="2"/>
  <c r="AD519" i="2"/>
  <c r="AF519" i="2"/>
  <c r="AD626" i="2"/>
  <c r="AD722" i="2"/>
  <c r="AD797" i="2"/>
  <c r="AE4" i="2"/>
  <c r="AE12" i="2"/>
  <c r="AE20" i="2"/>
  <c r="AE28" i="2"/>
  <c r="AE36" i="2"/>
  <c r="AC69" i="2"/>
  <c r="AH69" i="2" s="1"/>
  <c r="AE75" i="2"/>
  <c r="AD76" i="2"/>
  <c r="AC110" i="2"/>
  <c r="AE110" i="2"/>
  <c r="AD124" i="2"/>
  <c r="AD132" i="2"/>
  <c r="AD140" i="2"/>
  <c r="AD148" i="2"/>
  <c r="AD156" i="2"/>
  <c r="AD164" i="2"/>
  <c r="AD172" i="2"/>
  <c r="AD198" i="2"/>
  <c r="AD230" i="2"/>
  <c r="AE336" i="2"/>
  <c r="AC337" i="2"/>
  <c r="AF337" i="2" s="1"/>
  <c r="AC344" i="2"/>
  <c r="AD354" i="2"/>
  <c r="AE360" i="2"/>
  <c r="AD367" i="2"/>
  <c r="AD437" i="2"/>
  <c r="AC446" i="2"/>
  <c r="AD573" i="2"/>
  <c r="AD581" i="2"/>
  <c r="AD589" i="2"/>
  <c r="AD667" i="2"/>
  <c r="AD675" i="2"/>
  <c r="AD691" i="2"/>
  <c r="AC724" i="2"/>
  <c r="AF724" i="2"/>
  <c r="AE5" i="2"/>
  <c r="AE13" i="2"/>
  <c r="AE21" i="2"/>
  <c r="AE29" i="2"/>
  <c r="AE37" i="2"/>
  <c r="AD69" i="2"/>
  <c r="AD90" i="2"/>
  <c r="AD117" i="2"/>
  <c r="AD119" i="2"/>
  <c r="AD127" i="2"/>
  <c r="AD135" i="2"/>
  <c r="AD143" i="2"/>
  <c r="AD151" i="2"/>
  <c r="AD159" i="2"/>
  <c r="AD167" i="2"/>
  <c r="AD175" i="2"/>
  <c r="AC338" i="2"/>
  <c r="AI361" i="2"/>
  <c r="AQ361" i="2"/>
  <c r="AC462" i="2"/>
  <c r="AD9" i="2"/>
  <c r="AD17" i="2"/>
  <c r="AD25" i="2"/>
  <c r="AD33" i="2"/>
  <c r="AD48" i="2"/>
  <c r="AD58" i="2"/>
  <c r="AF60" i="2"/>
  <c r="AC84" i="2"/>
  <c r="AP84" i="2" s="1"/>
  <c r="AC93" i="2"/>
  <c r="AF93" i="2" s="1"/>
  <c r="AC99" i="2"/>
  <c r="AI99" i="2" s="1"/>
  <c r="AE99" i="2"/>
  <c r="AE117" i="2"/>
  <c r="AD126" i="2"/>
  <c r="AD134" i="2"/>
  <c r="AD142" i="2"/>
  <c r="AD150" i="2"/>
  <c r="AD158" i="2"/>
  <c r="AD166" i="2"/>
  <c r="AD174" i="2"/>
  <c r="AD182" i="2"/>
  <c r="AD240" i="2"/>
  <c r="AC256" i="2"/>
  <c r="AD256" i="2"/>
  <c r="AD262" i="2"/>
  <c r="AH344" i="2"/>
  <c r="AC352" i="2"/>
  <c r="AR352" i="2" s="1"/>
  <c r="AD362" i="2"/>
  <c r="AE368" i="2"/>
  <c r="AC369" i="2"/>
  <c r="AK369" i="2" s="1"/>
  <c r="AE381" i="2"/>
  <c r="AE388" i="2"/>
  <c r="AC398" i="2"/>
  <c r="AE404" i="2"/>
  <c r="AD410" i="2"/>
  <c r="AE431" i="2"/>
  <c r="AD446" i="2"/>
  <c r="AD453" i="2"/>
  <c r="AD460" i="2"/>
  <c r="AD621" i="2"/>
  <c r="AD731" i="2"/>
  <c r="AK76" i="2"/>
  <c r="AS76" i="2"/>
  <c r="AE86" i="2"/>
  <c r="AD183" i="2"/>
  <c r="AC210" i="2"/>
  <c r="AF210" i="2"/>
  <c r="AD264" i="2"/>
  <c r="AD320" i="2"/>
  <c r="AD326" i="2"/>
  <c r="AE334" i="2"/>
  <c r="AD338" i="2"/>
  <c r="AE344" i="2"/>
  <c r="AC345" i="2"/>
  <c r="AD351" i="2"/>
  <c r="AJ368" i="2"/>
  <c r="AD376" i="2"/>
  <c r="AD377" i="2"/>
  <c r="AE383" i="2"/>
  <c r="AD389" i="2"/>
  <c r="AD396" i="2"/>
  <c r="AE398" i="2"/>
  <c r="AD426" i="2"/>
  <c r="AD462" i="2"/>
  <c r="AF43" i="2"/>
  <c r="AE59" i="2"/>
  <c r="AD60" i="2"/>
  <c r="AL76" i="2"/>
  <c r="AT76" i="2"/>
  <c r="AE77" i="2"/>
  <c r="AC101" i="2"/>
  <c r="AP101" i="2" s="1"/>
  <c r="AE184" i="2"/>
  <c r="AD214" i="2"/>
  <c r="AD272" i="2"/>
  <c r="AD328" i="2"/>
  <c r="AD359" i="2"/>
  <c r="AD398" i="2"/>
  <c r="AC414" i="2"/>
  <c r="AD442" i="2"/>
  <c r="AD469" i="2"/>
  <c r="AE740" i="2"/>
  <c r="AE748" i="2"/>
  <c r="AC764" i="2"/>
  <c r="AF764" i="2" s="1"/>
  <c r="AC772" i="2"/>
  <c r="AD779" i="2"/>
  <c r="AD42" i="2"/>
  <c r="AC43" i="2"/>
  <c r="AE43" i="2"/>
  <c r="AI60" i="2"/>
  <c r="AQ60" i="2"/>
  <c r="AC67" i="2"/>
  <c r="AP67" i="2" s="1"/>
  <c r="AE67" i="2"/>
  <c r="AC108" i="2"/>
  <c r="AP108" i="2" s="1"/>
  <c r="AE108" i="2"/>
  <c r="AE113" i="2"/>
  <c r="AD121" i="2"/>
  <c r="AD192" i="2"/>
  <c r="AD224" i="2"/>
  <c r="AD257" i="2"/>
  <c r="AD280" i="2"/>
  <c r="AC336" i="2"/>
  <c r="AF336" i="2" s="1"/>
  <c r="AD346" i="2"/>
  <c r="AE352" i="2"/>
  <c r="AC353" i="2"/>
  <c r="AK353" i="2" s="1"/>
  <c r="AC360" i="2"/>
  <c r="AE366" i="2"/>
  <c r="AE370" i="2"/>
  <c r="AL374" i="2"/>
  <c r="AD405" i="2"/>
  <c r="AD412" i="2"/>
  <c r="AE414" i="2"/>
  <c r="AE420" i="2"/>
  <c r="AC430" i="2"/>
  <c r="AP430" i="2" s="1"/>
  <c r="AF430" i="2"/>
  <c r="AE436" i="2"/>
  <c r="AC517" i="2"/>
  <c r="AF517" i="2" s="1"/>
  <c r="AC518" i="2"/>
  <c r="AF518" i="2"/>
  <c r="AD530" i="2"/>
  <c r="AE742" i="2"/>
  <c r="AD748" i="2"/>
  <c r="AD749" i="2"/>
  <c r="AD757" i="2"/>
  <c r="AD763" i="2"/>
  <c r="AE772" i="2"/>
  <c r="AD3" i="2"/>
  <c r="AD5" i="2"/>
  <c r="AD11" i="2"/>
  <c r="AD13" i="2"/>
  <c r="AD19" i="2"/>
  <c r="AD21" i="2"/>
  <c r="AD27" i="2"/>
  <c r="AD29" i="2"/>
  <c r="AD35" i="2"/>
  <c r="AD37" i="2"/>
  <c r="AH43" i="2"/>
  <c r="AC44" i="2"/>
  <c r="AD50" i="2"/>
  <c r="AC51" i="2"/>
  <c r="AP51" i="2" s="1"/>
  <c r="AE51" i="2"/>
  <c r="AE53" i="2"/>
  <c r="AD74" i="2"/>
  <c r="AF76" i="2"/>
  <c r="AD101" i="2"/>
  <c r="AE129" i="2"/>
  <c r="AE137" i="2"/>
  <c r="AE145" i="2"/>
  <c r="AE153" i="2"/>
  <c r="AE161" i="2"/>
  <c r="AE169" i="2"/>
  <c r="AE177" i="2"/>
  <c r="AD288" i="2"/>
  <c r="AD294" i="2"/>
  <c r="AD335" i="2"/>
  <c r="AJ352" i="2"/>
  <c r="AC354" i="2"/>
  <c r="AP354" i="2" s="1"/>
  <c r="AF354" i="2"/>
  <c r="AF361" i="2"/>
  <c r="AD421" i="2"/>
  <c r="AD428" i="2"/>
  <c r="AC533" i="2"/>
  <c r="AF533" i="2"/>
  <c r="AD502" i="2"/>
  <c r="AD565" i="2"/>
  <c r="AC589" i="2"/>
  <c r="AP589" i="2" s="1"/>
  <c r="AC723" i="2"/>
  <c r="AP723" i="2" s="1"/>
  <c r="AF723" i="2"/>
  <c r="AL724" i="2"/>
  <c r="AE734" i="2"/>
  <c r="AD740" i="2"/>
  <c r="AC747" i="2"/>
  <c r="AS747" i="2" s="1"/>
  <c r="AD747" i="2"/>
  <c r="AE782" i="2"/>
  <c r="AD846" i="2"/>
  <c r="AD850" i="2"/>
  <c r="AD852" i="2"/>
  <c r="AD860" i="2"/>
  <c r="AD868" i="2"/>
  <c r="AD876" i="2"/>
  <c r="AD884" i="2"/>
  <c r="AC937" i="2"/>
  <c r="AP937" i="2" s="1"/>
  <c r="AD938" i="2"/>
  <c r="AE975" i="2"/>
  <c r="AE978" i="2"/>
  <c r="AF1107" i="2"/>
  <c r="AD1162" i="2"/>
  <c r="AE1162" i="2"/>
  <c r="AD1169" i="2"/>
  <c r="AL1229" i="2"/>
  <c r="AT1229" i="2"/>
  <c r="AC1242" i="2"/>
  <c r="AC1334" i="2"/>
  <c r="AF1334" i="2" s="1"/>
  <c r="AV1334" i="2"/>
  <c r="AD790" i="2"/>
  <c r="AC846" i="2"/>
  <c r="AP846" i="2" s="1"/>
  <c r="AE846" i="2"/>
  <c r="AC955" i="2"/>
  <c r="AF955" i="2" s="1"/>
  <c r="AC963" i="2"/>
  <c r="AP963" i="2" s="1"/>
  <c r="AF963" i="2"/>
  <c r="AC971" i="2"/>
  <c r="AF971" i="2" s="1"/>
  <c r="AF1039" i="2"/>
  <c r="AD1116" i="2"/>
  <c r="AD1124" i="2"/>
  <c r="AD1132" i="2"/>
  <c r="AD1140" i="2"/>
  <c r="AD1148" i="2"/>
  <c r="AD1156" i="2"/>
  <c r="AC1221" i="2"/>
  <c r="AC1228" i="2"/>
  <c r="AF1228" i="2" s="1"/>
  <c r="AC1236" i="2"/>
  <c r="AF1236" i="2" s="1"/>
  <c r="AD916" i="2"/>
  <c r="AD925" i="2"/>
  <c r="AE933" i="2"/>
  <c r="AC934" i="2"/>
  <c r="AF934" i="2"/>
  <c r="AD1039" i="2"/>
  <c r="AD1107" i="2"/>
  <c r="AD1220" i="2"/>
  <c r="AD1221" i="2"/>
  <c r="AE1221" i="2"/>
  <c r="AF1229" i="2"/>
  <c r="AC855" i="2"/>
  <c r="AC863" i="2"/>
  <c r="AF919" i="2"/>
  <c r="AM920" i="2"/>
  <c r="AD957" i="2"/>
  <c r="AD1004" i="2"/>
  <c r="AD1222" i="2"/>
  <c r="AD1230" i="2"/>
  <c r="AC1238" i="2"/>
  <c r="AP1238" i="2" s="1"/>
  <c r="AE766" i="2"/>
  <c r="AD772" i="2"/>
  <c r="AC779" i="2"/>
  <c r="AF779" i="2" s="1"/>
  <c r="AD784" i="2"/>
  <c r="AD821" i="2"/>
  <c r="AC911" i="2"/>
  <c r="AC912" i="2"/>
  <c r="AS912" i="2" s="1"/>
  <c r="AE917" i="2"/>
  <c r="AC919" i="2"/>
  <c r="AL919" i="2" s="1"/>
  <c r="AC920" i="2"/>
  <c r="AP920" i="2" s="1"/>
  <c r="AV920" i="2"/>
  <c r="AE926" i="2"/>
  <c r="AE934" i="2"/>
  <c r="AC1012" i="2"/>
  <c r="AD1012" i="2"/>
  <c r="AF1020" i="2"/>
  <c r="AC1088" i="2"/>
  <c r="AN1088" i="2" s="1"/>
  <c r="AC1197" i="2"/>
  <c r="AP1197" i="2" s="1"/>
  <c r="AF1197" i="2"/>
  <c r="AC541" i="2"/>
  <c r="AC549" i="2"/>
  <c r="AC557" i="2"/>
  <c r="AE598" i="2"/>
  <c r="AE606" i="2"/>
  <c r="AE614" i="2"/>
  <c r="AD725" i="2"/>
  <c r="AC732" i="2"/>
  <c r="AP732" i="2" s="1"/>
  <c r="AE764" i="2"/>
  <c r="AC786" i="2"/>
  <c r="AP786" i="2" s="1"/>
  <c r="AD829" i="2"/>
  <c r="AD855" i="2"/>
  <c r="AD863" i="2"/>
  <c r="AD871" i="2"/>
  <c r="AD879" i="2"/>
  <c r="AD887" i="2"/>
  <c r="AD895" i="2"/>
  <c r="AD903" i="2"/>
  <c r="AD913" i="2"/>
  <c r="AE935" i="2"/>
  <c r="AE981" i="2"/>
  <c r="AC1020" i="2"/>
  <c r="AN1020" i="2" s="1"/>
  <c r="AD1020" i="2"/>
  <c r="AD1063" i="2"/>
  <c r="AE1088" i="2"/>
  <c r="AD1196" i="2"/>
  <c r="AE1197" i="2"/>
  <c r="AD1355" i="2"/>
  <c r="AE447" i="2"/>
  <c r="AC471" i="2"/>
  <c r="AF487" i="2"/>
  <c r="AE515" i="2"/>
  <c r="AE519" i="2"/>
  <c r="AD533" i="2"/>
  <c r="AC565" i="2"/>
  <c r="AF565" i="2" s="1"/>
  <c r="AE732" i="2"/>
  <c r="AC740" i="2"/>
  <c r="AM740" i="2" s="1"/>
  <c r="AE774" i="2"/>
  <c r="AE780" i="2"/>
  <c r="AC787" i="2"/>
  <c r="AP787" i="2" s="1"/>
  <c r="AD837" i="2"/>
  <c r="AD975" i="2"/>
  <c r="AC1028" i="2"/>
  <c r="AN1028" i="2" s="1"/>
  <c r="AD1028" i="2"/>
  <c r="AD1036" i="2"/>
  <c r="AD1197" i="2"/>
  <c r="AF1256" i="2"/>
  <c r="AF1272" i="2"/>
  <c r="AC479" i="2"/>
  <c r="AC487" i="2"/>
  <c r="AD493" i="2"/>
  <c r="AD501" i="2"/>
  <c r="AD503" i="2"/>
  <c r="AD508" i="2"/>
  <c r="AC509" i="2"/>
  <c r="AD522" i="2"/>
  <c r="AE528" i="2"/>
  <c r="AD541" i="2"/>
  <c r="AD549" i="2"/>
  <c r="AD557" i="2"/>
  <c r="AC573" i="2"/>
  <c r="AP573" i="2" s="1"/>
  <c r="AC581" i="2"/>
  <c r="AO581" i="2" s="1"/>
  <c r="AF747" i="2"/>
  <c r="AR779" i="2"/>
  <c r="AD780" i="2"/>
  <c r="AD781" i="2"/>
  <c r="AH787" i="2"/>
  <c r="AC789" i="2"/>
  <c r="AP789" i="2" s="1"/>
  <c r="AE872" i="2"/>
  <c r="AE880" i="2"/>
  <c r="AE888" i="2"/>
  <c r="AE896" i="2"/>
  <c r="AE904" i="2"/>
  <c r="AM1107" i="2"/>
  <c r="AU1107" i="2"/>
  <c r="AC1176" i="2"/>
  <c r="AP1176" i="2" s="1"/>
  <c r="AD1190" i="2"/>
  <c r="AC1205" i="2"/>
  <c r="AM1205" i="2" s="1"/>
  <c r="AF1205" i="2"/>
  <c r="AE1205" i="2"/>
  <c r="AE1213" i="2"/>
  <c r="AG1272" i="2"/>
  <c r="AF1318" i="2"/>
  <c r="AC915" i="2"/>
  <c r="AP915" i="2" s="1"/>
  <c r="AE923" i="2"/>
  <c r="AE924" i="2"/>
  <c r="AE932" i="2"/>
  <c r="AL934" i="2"/>
  <c r="AT934" i="2"/>
  <c r="AF937" i="2"/>
  <c r="AC996" i="2"/>
  <c r="AD1043" i="2"/>
  <c r="AD1105" i="2"/>
  <c r="AE1174" i="2"/>
  <c r="AD1188" i="2"/>
  <c r="AC1189" i="2"/>
  <c r="AF1189" i="2" s="1"/>
  <c r="AD1212" i="2"/>
  <c r="AF1242" i="2"/>
  <c r="AD1248" i="2"/>
  <c r="AD1270" i="2"/>
  <c r="AE1305" i="2"/>
  <c r="AC1328" i="2"/>
  <c r="AP1328" i="2" s="1"/>
  <c r="AD1328" i="2"/>
  <c r="AD1345" i="2"/>
  <c r="AD1379" i="2"/>
  <c r="AD1385" i="2"/>
  <c r="AD1414" i="2"/>
  <c r="AE1451" i="2"/>
  <c r="AE1468" i="2"/>
  <c r="AE1475" i="2"/>
  <c r="AD1480" i="2"/>
  <c r="AD1507" i="2"/>
  <c r="AC1243" i="2"/>
  <c r="AF1243" i="2" s="1"/>
  <c r="AC1256" i="2"/>
  <c r="AD1272" i="2"/>
  <c r="AH1272" i="2"/>
  <c r="AD1299" i="2"/>
  <c r="AE1337" i="2"/>
  <c r="AD1378" i="2"/>
  <c r="AE1406" i="2"/>
  <c r="AD1426" i="2"/>
  <c r="AE1448" i="2"/>
  <c r="AD1502" i="2"/>
  <c r="AE1503" i="2"/>
  <c r="AD1544" i="2"/>
  <c r="AD1243" i="2"/>
  <c r="AD1256" i="2"/>
  <c r="AC1263" i="2"/>
  <c r="AO1263" i="2" s="1"/>
  <c r="AC1279" i="2"/>
  <c r="AD1298" i="2"/>
  <c r="AD1316" i="2"/>
  <c r="AE1321" i="2"/>
  <c r="AE1333" i="2"/>
  <c r="AD1490" i="2"/>
  <c r="AD1504" i="2"/>
  <c r="AE1514" i="2"/>
  <c r="AC1520" i="2"/>
  <c r="AP1520" i="2" s="1"/>
  <c r="AD1262" i="2"/>
  <c r="AD1309" i="2"/>
  <c r="AC1336" i="2"/>
  <c r="AD1336" i="2"/>
  <c r="AD1348" i="2"/>
  <c r="AD1434" i="2"/>
  <c r="AD1442" i="2"/>
  <c r="AE1470" i="2"/>
  <c r="AD1477" i="2"/>
  <c r="AD1494" i="2"/>
  <c r="AC1511" i="2"/>
  <c r="AP1511" i="2" s="1"/>
  <c r="AE1520" i="2"/>
  <c r="AE1527" i="2"/>
  <c r="AE1537" i="2"/>
  <c r="AD1541" i="2"/>
  <c r="AC949" i="2"/>
  <c r="AP949" i="2" s="1"/>
  <c r="AC957" i="2"/>
  <c r="AP957" i="2" s="1"/>
  <c r="AC978" i="2"/>
  <c r="AC1036" i="2"/>
  <c r="AN1036" i="2" s="1"/>
  <c r="AC1041" i="2"/>
  <c r="AP1041" i="2" s="1"/>
  <c r="AE1047" i="2"/>
  <c r="AD1087" i="2"/>
  <c r="AC1096" i="2"/>
  <c r="AP1096" i="2" s="1"/>
  <c r="AC1165" i="2"/>
  <c r="AP1165" i="2" s="1"/>
  <c r="AD1204" i="2"/>
  <c r="AD1205" i="2"/>
  <c r="AE1231" i="2"/>
  <c r="AD1268" i="2"/>
  <c r="AD1287" i="2"/>
  <c r="AE1317" i="2"/>
  <c r="AC1318" i="2"/>
  <c r="AU1318" i="2" s="1"/>
  <c r="AE1325" i="2"/>
  <c r="AD1326" i="2"/>
  <c r="AL1328" i="2"/>
  <c r="AE1336" i="2"/>
  <c r="AD1358" i="2"/>
  <c r="AD1381" i="2"/>
  <c r="AD1389" i="2"/>
  <c r="AE1416" i="2"/>
  <c r="AC1458" i="2"/>
  <c r="AE1511" i="2"/>
  <c r="AC1516" i="2"/>
  <c r="AD1527" i="2"/>
  <c r="AC913" i="2"/>
  <c r="AF913" i="2" s="1"/>
  <c r="AE914" i="2"/>
  <c r="AE921" i="2"/>
  <c r="AE922" i="2"/>
  <c r="AD935" i="2"/>
  <c r="AC965" i="2"/>
  <c r="AD965" i="2"/>
  <c r="AE1072" i="2"/>
  <c r="AE1080" i="2"/>
  <c r="AE1096" i="2"/>
  <c r="AD1165" i="2"/>
  <c r="AD1246" i="2"/>
  <c r="AD1252" i="2"/>
  <c r="AC1264" i="2"/>
  <c r="AP1264" i="2" s="1"/>
  <c r="AG1264" i="2"/>
  <c r="AM1328" i="2"/>
  <c r="AE1341" i="2"/>
  <c r="AD1342" i="2"/>
  <c r="AD1365" i="2"/>
  <c r="AD1373" i="2"/>
  <c r="AD1384" i="2"/>
  <c r="AE1427" i="2"/>
  <c r="AE1443" i="2"/>
  <c r="AD1450" i="2"/>
  <c r="AE1458" i="2"/>
  <c r="AF1503" i="2"/>
  <c r="AF1096" i="2"/>
  <c r="AF915" i="2"/>
  <c r="AD931" i="2"/>
  <c r="AC973" i="2"/>
  <c r="AP973" i="2" s="1"/>
  <c r="AD973" i="2"/>
  <c r="AD1095" i="2"/>
  <c r="AD1096" i="2"/>
  <c r="AC1103" i="2"/>
  <c r="AD1120" i="2"/>
  <c r="AD1128" i="2"/>
  <c r="AD1136" i="2"/>
  <c r="AE1165" i="2"/>
  <c r="AD1174" i="2"/>
  <c r="AC1180" i="2"/>
  <c r="AF1180" i="2" s="1"/>
  <c r="AC1213" i="2"/>
  <c r="AP1213" i="2" s="1"/>
  <c r="AF1213" i="2"/>
  <c r="AC1248" i="2"/>
  <c r="AD1264" i="2"/>
  <c r="AD1271" i="2"/>
  <c r="AC1291" i="2"/>
  <c r="AF1291" i="2" s="1"/>
  <c r="AE1301" i="2"/>
  <c r="AD1332" i="2"/>
  <c r="AE1383" i="2"/>
  <c r="AD1446" i="2"/>
  <c r="AE1521" i="2"/>
  <c r="AE1535" i="2"/>
  <c r="AC11" i="2"/>
  <c r="AE15" i="2"/>
  <c r="AD15" i="2"/>
  <c r="AC19" i="2"/>
  <c r="AE23" i="2"/>
  <c r="AD23" i="2"/>
  <c r="AC27" i="2"/>
  <c r="AP27" i="2" s="1"/>
  <c r="AE31" i="2"/>
  <c r="AD31" i="2"/>
  <c r="AC35" i="2"/>
  <c r="AR35" i="2" s="1"/>
  <c r="AU43" i="2"/>
  <c r="AE45" i="2"/>
  <c r="AC49" i="2"/>
  <c r="AK51" i="2"/>
  <c r="AS51" i="2"/>
  <c r="AE62" i="2"/>
  <c r="AE66" i="2"/>
  <c r="AD68" i="2"/>
  <c r="AT69" i="2"/>
  <c r="AJ76" i="2"/>
  <c r="AR76" i="2"/>
  <c r="AC77" i="2"/>
  <c r="AP77" i="2" s="1"/>
  <c r="AD85" i="2"/>
  <c r="AR93" i="2"/>
  <c r="AE94" i="2"/>
  <c r="AE98" i="2"/>
  <c r="AD100" i="2"/>
  <c r="AE3" i="2"/>
  <c r="AE9" i="2"/>
  <c r="AE11" i="2"/>
  <c r="AO15" i="2"/>
  <c r="AC15" i="2"/>
  <c r="AE17" i="2"/>
  <c r="AH19" i="2"/>
  <c r="AE19" i="2"/>
  <c r="AC23" i="2"/>
  <c r="AE25" i="2"/>
  <c r="AE27" i="2"/>
  <c r="AG31" i="2"/>
  <c r="AO31" i="2"/>
  <c r="AC31" i="2"/>
  <c r="AP31" i="2" s="1"/>
  <c r="AE33" i="2"/>
  <c r="AE35" i="2"/>
  <c r="AE42" i="2"/>
  <c r="AL44" i="2"/>
  <c r="AT44" i="2"/>
  <c r="AD49" i="2"/>
  <c r="AE56" i="2"/>
  <c r="AD56" i="2"/>
  <c r="AC56" i="2"/>
  <c r="AP56" i="2" s="1"/>
  <c r="AH60" i="2"/>
  <c r="AO60" i="2"/>
  <c r="AG60" i="2"/>
  <c r="AU60" i="2"/>
  <c r="AM60" i="2"/>
  <c r="AE73" i="2"/>
  <c r="AD73" i="2"/>
  <c r="AC73" i="2"/>
  <c r="AC75" i="2"/>
  <c r="AJ75" i="2" s="1"/>
  <c r="AE85" i="2"/>
  <c r="AE88" i="2"/>
  <c r="AD88" i="2"/>
  <c r="AC88" i="2"/>
  <c r="AP88" i="2" s="1"/>
  <c r="AC92" i="2"/>
  <c r="AR92" i="2" s="1"/>
  <c r="AK93" i="2"/>
  <c r="AS93" i="2"/>
  <c r="AM101" i="2"/>
  <c r="AL117" i="2"/>
  <c r="AT117" i="2"/>
  <c r="AQ11" i="2"/>
  <c r="AS14" i="2"/>
  <c r="AM16" i="2"/>
  <c r="AM32" i="2"/>
  <c r="AT43" i="2"/>
  <c r="AL43" i="2"/>
  <c r="AI49" i="2"/>
  <c r="AQ49" i="2"/>
  <c r="AE49" i="2"/>
  <c r="AE58" i="2"/>
  <c r="AH73" i="2"/>
  <c r="AE90" i="2"/>
  <c r="AQ101" i="2"/>
  <c r="AI101" i="2"/>
  <c r="AE103" i="2"/>
  <c r="AD103" i="2"/>
  <c r="AC103" i="2"/>
  <c r="AM117" i="2"/>
  <c r="AU117" i="2"/>
  <c r="AE8" i="2"/>
  <c r="AC10" i="2"/>
  <c r="AP10" i="2" s="1"/>
  <c r="AJ11" i="2"/>
  <c r="AE16" i="2"/>
  <c r="AC18" i="2"/>
  <c r="AP18" i="2" s="1"/>
  <c r="AJ19" i="2"/>
  <c r="AR19" i="2"/>
  <c r="AE24" i="2"/>
  <c r="AC26" i="2"/>
  <c r="AE32" i="2"/>
  <c r="AO34" i="2"/>
  <c r="AC34" i="2"/>
  <c r="AJ35" i="2"/>
  <c r="AE50" i="2"/>
  <c r="AE65" i="2"/>
  <c r="AD65" i="2"/>
  <c r="AC65" i="2"/>
  <c r="AP65" i="2" s="1"/>
  <c r="AO67" i="2"/>
  <c r="AL67" i="2"/>
  <c r="AS68" i="2"/>
  <c r="AQ69" i="2"/>
  <c r="AI69" i="2"/>
  <c r="AI73" i="2"/>
  <c r="AQ73" i="2"/>
  <c r="AI75" i="2"/>
  <c r="AQ75" i="2"/>
  <c r="AE80" i="2"/>
  <c r="AD80" i="2"/>
  <c r="AC80" i="2"/>
  <c r="AP80" i="2" s="1"/>
  <c r="AV80" i="2"/>
  <c r="AS83" i="2"/>
  <c r="AH84" i="2"/>
  <c r="AO84" i="2"/>
  <c r="AG84" i="2"/>
  <c r="AH88" i="2"/>
  <c r="AI92" i="2"/>
  <c r="AQ92" i="2"/>
  <c r="AE97" i="2"/>
  <c r="AD97" i="2"/>
  <c r="AC97" i="2"/>
  <c r="AP97" i="2" s="1"/>
  <c r="AN99" i="2"/>
  <c r="AT99" i="2"/>
  <c r="AL99" i="2"/>
  <c r="AH103" i="2"/>
  <c r="AT110" i="2"/>
  <c r="AG110" i="2"/>
  <c r="AO110" i="2"/>
  <c r="AV110" i="2"/>
  <c r="AM110" i="2"/>
  <c r="AU110" i="2"/>
  <c r="AL110" i="2"/>
  <c r="AV117" i="2"/>
  <c r="AK117" i="2"/>
  <c r="AS117" i="2"/>
  <c r="AJ117" i="2"/>
  <c r="AR117" i="2"/>
  <c r="AI117" i="2"/>
  <c r="AQ117" i="2"/>
  <c r="AH117" i="2"/>
  <c r="AN117" i="2"/>
  <c r="AC4" i="2"/>
  <c r="AP4" i="2" s="1"/>
  <c r="AG8" i="2"/>
  <c r="AC8" i="2"/>
  <c r="AP8" i="2" s="1"/>
  <c r="AD10" i="2"/>
  <c r="AK11" i="2"/>
  <c r="AS11" i="2"/>
  <c r="AC12" i="2"/>
  <c r="AP12" i="2" s="1"/>
  <c r="AM14" i="2"/>
  <c r="AC16" i="2"/>
  <c r="AP16" i="2" s="1"/>
  <c r="AD18" i="2"/>
  <c r="AK19" i="2"/>
  <c r="AS19" i="2"/>
  <c r="AC20" i="2"/>
  <c r="AC24" i="2"/>
  <c r="AP24" i="2" s="1"/>
  <c r="AH26" i="2"/>
  <c r="AD26" i="2"/>
  <c r="AC28" i="2"/>
  <c r="AP28" i="2" s="1"/>
  <c r="AC32" i="2"/>
  <c r="AU32" i="2" s="1"/>
  <c r="AH34" i="2"/>
  <c r="AD34" i="2"/>
  <c r="AK35" i="2"/>
  <c r="AS35" i="2"/>
  <c r="AC36" i="2"/>
  <c r="AP36" i="2" s="1"/>
  <c r="AE38" i="2"/>
  <c r="AD38" i="2"/>
  <c r="AC38" i="2"/>
  <c r="AE39" i="2"/>
  <c r="AD39" i="2"/>
  <c r="AE40" i="2"/>
  <c r="AI43" i="2"/>
  <c r="AQ43" i="2"/>
  <c r="AG43" i="2"/>
  <c r="AT51" i="2"/>
  <c r="AL51" i="2"/>
  <c r="AC55" i="2"/>
  <c r="AP55" i="2" s="1"/>
  <c r="AJ60" i="2"/>
  <c r="AR60" i="2"/>
  <c r="AC61" i="2"/>
  <c r="AP61" i="2" s="1"/>
  <c r="AM67" i="2"/>
  <c r="AO69" i="2"/>
  <c r="AM72" i="2"/>
  <c r="AU72" i="2"/>
  <c r="AE78" i="2"/>
  <c r="AG80" i="2"/>
  <c r="AE82" i="2"/>
  <c r="AN84" i="2"/>
  <c r="AL85" i="2"/>
  <c r="AJ92" i="2"/>
  <c r="AV93" i="2"/>
  <c r="AN93" i="2"/>
  <c r="AH99" i="2"/>
  <c r="AM99" i="2"/>
  <c r="AH108" i="2"/>
  <c r="AG108" i="2"/>
  <c r="AM108" i="2"/>
  <c r="AU108" i="2"/>
  <c r="AN110" i="2"/>
  <c r="AE6" i="2"/>
  <c r="AD6" i="2"/>
  <c r="AC6" i="2"/>
  <c r="AH8" i="2"/>
  <c r="AD8" i="2"/>
  <c r="AI10" i="2"/>
  <c r="AE10" i="2"/>
  <c r="AE14" i="2"/>
  <c r="AD14" i="2"/>
  <c r="AC14" i="2"/>
  <c r="AD16" i="2"/>
  <c r="AE18" i="2"/>
  <c r="AE22" i="2"/>
  <c r="AD22" i="2"/>
  <c r="AC22" i="2"/>
  <c r="AV22" i="2" s="1"/>
  <c r="AD24" i="2"/>
  <c r="AI26" i="2"/>
  <c r="AQ26" i="2"/>
  <c r="AE26" i="2"/>
  <c r="AE30" i="2"/>
  <c r="AD30" i="2"/>
  <c r="AC30" i="2"/>
  <c r="AN30" i="2" s="1"/>
  <c r="AH32" i="2"/>
  <c r="AD32" i="2"/>
  <c r="AE34" i="2"/>
  <c r="AG39" i="2"/>
  <c r="AO39" i="2"/>
  <c r="AC39" i="2"/>
  <c r="AC40" i="2"/>
  <c r="AP40" i="2" s="1"/>
  <c r="AJ43" i="2"/>
  <c r="AR43" i="2"/>
  <c r="AM43" i="2"/>
  <c r="AD44" i="2"/>
  <c r="AG44" i="2"/>
  <c r="AD45" i="2"/>
  <c r="AH51" i="2"/>
  <c r="AC52" i="2"/>
  <c r="AP52" i="2" s="1"/>
  <c r="AE54" i="2"/>
  <c r="AD54" i="2"/>
  <c r="AC54" i="2"/>
  <c r="AP54" i="2" s="1"/>
  <c r="AN54" i="2"/>
  <c r="AE57" i="2"/>
  <c r="AD57" i="2"/>
  <c r="AC57" i="2"/>
  <c r="AP57" i="2" s="1"/>
  <c r="AC59" i="2"/>
  <c r="AK60" i="2"/>
  <c r="AS60" i="2"/>
  <c r="AQ67" i="2"/>
  <c r="AU67" i="2"/>
  <c r="AE69" i="2"/>
  <c r="AE72" i="2"/>
  <c r="AD72" i="2"/>
  <c r="AC72" i="2"/>
  <c r="AP72" i="2" s="1"/>
  <c r="AS75" i="2"/>
  <c r="AH76" i="2"/>
  <c r="AO76" i="2"/>
  <c r="AG76" i="2"/>
  <c r="AU76" i="2"/>
  <c r="AM76" i="2"/>
  <c r="AI84" i="2"/>
  <c r="AQ84" i="2"/>
  <c r="AV84" i="2"/>
  <c r="AE89" i="2"/>
  <c r="AD89" i="2"/>
  <c r="AC89" i="2"/>
  <c r="AP89" i="2" s="1"/>
  <c r="AC91" i="2"/>
  <c r="AP91" i="2" s="1"/>
  <c r="AS92" i="2"/>
  <c r="AG93" i="2"/>
  <c r="AI97" i="2"/>
  <c r="AQ97" i="2"/>
  <c r="AE101" i="2"/>
  <c r="AC106" i="2"/>
  <c r="AP106" i="2" s="1"/>
  <c r="AD108" i="2"/>
  <c r="AO108" i="2"/>
  <c r="AI110" i="2"/>
  <c r="AQ110" i="2"/>
  <c r="AD4" i="2"/>
  <c r="AL7" i="2"/>
  <c r="AD12" i="2"/>
  <c r="AL15" i="2"/>
  <c r="AT15" i="2"/>
  <c r="AJ18" i="2"/>
  <c r="AD20" i="2"/>
  <c r="AJ26" i="2"/>
  <c r="AR26" i="2"/>
  <c r="AD28" i="2"/>
  <c r="AL31" i="2"/>
  <c r="AD36" i="2"/>
  <c r="AD40" i="2"/>
  <c r="AC41" i="2"/>
  <c r="AP41" i="2" s="1"/>
  <c r="AK43" i="2"/>
  <c r="AS43" i="2"/>
  <c r="AN43" i="2"/>
  <c r="AI44" i="2"/>
  <c r="AQ44" i="2"/>
  <c r="AH44" i="2"/>
  <c r="AE46" i="2"/>
  <c r="AD46" i="2"/>
  <c r="AC46" i="2"/>
  <c r="AP46" i="2" s="1"/>
  <c r="AE47" i="2"/>
  <c r="AD47" i="2"/>
  <c r="AE48" i="2"/>
  <c r="AI51" i="2"/>
  <c r="AQ51" i="2"/>
  <c r="AL60" i="2"/>
  <c r="AT60" i="2"/>
  <c r="AD61" i="2"/>
  <c r="AJ67" i="2"/>
  <c r="AR67" i="2"/>
  <c r="AJ69" i="2"/>
  <c r="AR69" i="2"/>
  <c r="AE70" i="2"/>
  <c r="AG72" i="2"/>
  <c r="AE74" i="2"/>
  <c r="AL77" i="2"/>
  <c r="AT77" i="2"/>
  <c r="AV81" i="2"/>
  <c r="AJ84" i="2"/>
  <c r="AR84" i="2"/>
  <c r="AC85" i="2"/>
  <c r="AP85" i="2" s="1"/>
  <c r="AH91" i="2"/>
  <c r="AL92" i="2"/>
  <c r="AT92" i="2"/>
  <c r="AD93" i="2"/>
  <c r="AO93" i="2"/>
  <c r="AJ99" i="2"/>
  <c r="AE102" i="2"/>
  <c r="AC104" i="2"/>
  <c r="AI108" i="2"/>
  <c r="AQ108" i="2"/>
  <c r="AJ110" i="2"/>
  <c r="AR110" i="2"/>
  <c r="AM7" i="2"/>
  <c r="AU7" i="2"/>
  <c r="AC9" i="2"/>
  <c r="AP9" i="2" s="1"/>
  <c r="AM15" i="2"/>
  <c r="AU15" i="2"/>
  <c r="AC17" i="2"/>
  <c r="AP17" i="2" s="1"/>
  <c r="AU23" i="2"/>
  <c r="AC25" i="2"/>
  <c r="AQ28" i="2"/>
  <c r="AM31" i="2"/>
  <c r="AU31" i="2"/>
  <c r="AC33" i="2"/>
  <c r="AD41" i="2"/>
  <c r="AO43" i="2"/>
  <c r="AJ44" i="2"/>
  <c r="AR44" i="2"/>
  <c r="AN44" i="2"/>
  <c r="AC47" i="2"/>
  <c r="AO48" i="2"/>
  <c r="AC48" i="2"/>
  <c r="AP48" i="2" s="1"/>
  <c r="AJ51" i="2"/>
  <c r="AR51" i="2"/>
  <c r="AM51" i="2"/>
  <c r="AD52" i="2"/>
  <c r="AD53" i="2"/>
  <c r="AI59" i="2"/>
  <c r="AE61" i="2"/>
  <c r="AE64" i="2"/>
  <c r="AD64" i="2"/>
  <c r="AC64" i="2"/>
  <c r="AP64" i="2" s="1"/>
  <c r="AK67" i="2"/>
  <c r="AC68" i="2"/>
  <c r="AP68" i="2" s="1"/>
  <c r="AK69" i="2"/>
  <c r="AS69" i="2"/>
  <c r="AH72" i="2"/>
  <c r="AM77" i="2"/>
  <c r="AU77" i="2"/>
  <c r="AG81" i="2"/>
  <c r="AE81" i="2"/>
  <c r="AD81" i="2"/>
  <c r="AC81" i="2"/>
  <c r="AP81" i="2" s="1"/>
  <c r="AC83" i="2"/>
  <c r="AE83" i="2"/>
  <c r="AK84" i="2"/>
  <c r="AS84" i="2"/>
  <c r="AE93" i="2"/>
  <c r="AE96" i="2"/>
  <c r="AD96" i="2"/>
  <c r="AC96" i="2"/>
  <c r="AP96" i="2" s="1"/>
  <c r="AN96" i="2"/>
  <c r="AG98" i="2"/>
  <c r="AK99" i="2"/>
  <c r="AS99" i="2"/>
  <c r="AC100" i="2"/>
  <c r="AD104" i="2"/>
  <c r="AE106" i="2"/>
  <c r="AQ106" i="2"/>
  <c r="AK110" i="2"/>
  <c r="AS110" i="2"/>
  <c r="AE121" i="2"/>
  <c r="AC124" i="2"/>
  <c r="AC132" i="2"/>
  <c r="AP132" i="2" s="1"/>
  <c r="AG140" i="2"/>
  <c r="AC140" i="2"/>
  <c r="AC148" i="2"/>
  <c r="AC156" i="2"/>
  <c r="AP156" i="2" s="1"/>
  <c r="AC164" i="2"/>
  <c r="AG172" i="2"/>
  <c r="AO172" i="2"/>
  <c r="AC172" i="2"/>
  <c r="AP172" i="2" s="1"/>
  <c r="AC180" i="2"/>
  <c r="AP180" i="2" s="1"/>
  <c r="AE188" i="2"/>
  <c r="AD188" i="2"/>
  <c r="AI194" i="2"/>
  <c r="AH194" i="2"/>
  <c r="AG194" i="2"/>
  <c r="AO194" i="2"/>
  <c r="AC198" i="2"/>
  <c r="AP198" i="2" s="1"/>
  <c r="AE204" i="2"/>
  <c r="AD204" i="2"/>
  <c r="AI210" i="2"/>
  <c r="AH210" i="2"/>
  <c r="AG210" i="2"/>
  <c r="AO210" i="2"/>
  <c r="AC214" i="2"/>
  <c r="AP214" i="2" s="1"/>
  <c r="AE220" i="2"/>
  <c r="AD220" i="2"/>
  <c r="AV220" i="2"/>
  <c r="AI226" i="2"/>
  <c r="AH226" i="2"/>
  <c r="AG226" i="2"/>
  <c r="AO226" i="2"/>
  <c r="AC230" i="2"/>
  <c r="AP230" i="2" s="1"/>
  <c r="AE246" i="2"/>
  <c r="AC260" i="2"/>
  <c r="AP260" i="2" s="1"/>
  <c r="AE262" i="2"/>
  <c r="AC262" i="2"/>
  <c r="AP262" i="2" s="1"/>
  <c r="AN262" i="2"/>
  <c r="AE265" i="2"/>
  <c r="AE268" i="2"/>
  <c r="AD268" i="2"/>
  <c r="AC268" i="2"/>
  <c r="AE294" i="2"/>
  <c r="AC294" i="2"/>
  <c r="AP294" i="2" s="1"/>
  <c r="AE297" i="2"/>
  <c r="AE300" i="2"/>
  <c r="AD300" i="2"/>
  <c r="AC300" i="2"/>
  <c r="AP300" i="2" s="1"/>
  <c r="AV300" i="2"/>
  <c r="AE326" i="2"/>
  <c r="AC326" i="2"/>
  <c r="AQ326" i="2" s="1"/>
  <c r="AE329" i="2"/>
  <c r="AV344" i="2"/>
  <c r="AN344" i="2"/>
  <c r="AT344" i="2"/>
  <c r="AL344" i="2"/>
  <c r="AU344" i="2"/>
  <c r="AO344" i="2"/>
  <c r="AM344" i="2"/>
  <c r="AH354" i="2"/>
  <c r="AV354" i="2"/>
  <c r="AN354" i="2"/>
  <c r="AQ354" i="2"/>
  <c r="AO354" i="2"/>
  <c r="AI354" i="2"/>
  <c r="AG354" i="2"/>
  <c r="AD394" i="2"/>
  <c r="AC42" i="2"/>
  <c r="AP42" i="2" s="1"/>
  <c r="AD43" i="2"/>
  <c r="AE44" i="2"/>
  <c r="AC50" i="2"/>
  <c r="AD51" i="2"/>
  <c r="AE52" i="2"/>
  <c r="AC58" i="2"/>
  <c r="AD59" i="2"/>
  <c r="AE60" i="2"/>
  <c r="AC66" i="2"/>
  <c r="AP66" i="2" s="1"/>
  <c r="AD67" i="2"/>
  <c r="AE68" i="2"/>
  <c r="AC74" i="2"/>
  <c r="AP74" i="2" s="1"/>
  <c r="AD75" i="2"/>
  <c r="AE76" i="2"/>
  <c r="AC82" i="2"/>
  <c r="AP82" i="2" s="1"/>
  <c r="AD83" i="2"/>
  <c r="AE84" i="2"/>
  <c r="AC90" i="2"/>
  <c r="AP90" i="2" s="1"/>
  <c r="AD91" i="2"/>
  <c r="AE92" i="2"/>
  <c r="AC98" i="2"/>
  <c r="AD99" i="2"/>
  <c r="AE100" i="2"/>
  <c r="AE104" i="2"/>
  <c r="AH110" i="2"/>
  <c r="AD110" i="2"/>
  <c r="AC112" i="2"/>
  <c r="AD114" i="2"/>
  <c r="AC118" i="2"/>
  <c r="AP118" i="2" s="1"/>
  <c r="AE126" i="2"/>
  <c r="AC128" i="2"/>
  <c r="AP128" i="2" s="1"/>
  <c r="AD128" i="2"/>
  <c r="AE130" i="2"/>
  <c r="AD130" i="2"/>
  <c r="AC130" i="2"/>
  <c r="AP130" i="2" s="1"/>
  <c r="AE134" i="2"/>
  <c r="AC136" i="2"/>
  <c r="AP136" i="2" s="1"/>
  <c r="AD136" i="2"/>
  <c r="AE138" i="2"/>
  <c r="AD138" i="2"/>
  <c r="AC138" i="2"/>
  <c r="AT138" i="2" s="1"/>
  <c r="AE142" i="2"/>
  <c r="AC144" i="2"/>
  <c r="AP144" i="2" s="1"/>
  <c r="AD144" i="2"/>
  <c r="AE146" i="2"/>
  <c r="AD146" i="2"/>
  <c r="AC146" i="2"/>
  <c r="AP146" i="2" s="1"/>
  <c r="AE150" i="2"/>
  <c r="AC152" i="2"/>
  <c r="AP152" i="2" s="1"/>
  <c r="AD152" i="2"/>
  <c r="AE154" i="2"/>
  <c r="AD154" i="2"/>
  <c r="AC154" i="2"/>
  <c r="AE158" i="2"/>
  <c r="AC160" i="2"/>
  <c r="AP160" i="2" s="1"/>
  <c r="AD160" i="2"/>
  <c r="AE162" i="2"/>
  <c r="AD162" i="2"/>
  <c r="AC162" i="2"/>
  <c r="AP162" i="2" s="1"/>
  <c r="AE166" i="2"/>
  <c r="AC168" i="2"/>
  <c r="AP168" i="2" s="1"/>
  <c r="AD168" i="2"/>
  <c r="AE170" i="2"/>
  <c r="AD170" i="2"/>
  <c r="AC170" i="2"/>
  <c r="AK170" i="2" s="1"/>
  <c r="AE174" i="2"/>
  <c r="AC176" i="2"/>
  <c r="AP176" i="2" s="1"/>
  <c r="AD176" i="2"/>
  <c r="AE178" i="2"/>
  <c r="AD178" i="2"/>
  <c r="AC178" i="2"/>
  <c r="AP178" i="2" s="1"/>
  <c r="AD180" i="2"/>
  <c r="AE181" i="2"/>
  <c r="AD181" i="2"/>
  <c r="AC181" i="2"/>
  <c r="AP181" i="2" s="1"/>
  <c r="AE185" i="2"/>
  <c r="AC188" i="2"/>
  <c r="AP188" i="2" s="1"/>
  <c r="AE201" i="2"/>
  <c r="AC204" i="2"/>
  <c r="AE217" i="2"/>
  <c r="AO220" i="2"/>
  <c r="AC220" i="2"/>
  <c r="AP220" i="2" s="1"/>
  <c r="AE233" i="2"/>
  <c r="AE254" i="2"/>
  <c r="AJ255" i="2"/>
  <c r="AE355" i="2"/>
  <c r="AD355" i="2"/>
  <c r="AC355" i="2"/>
  <c r="AE470" i="2"/>
  <c r="AD112" i="2"/>
  <c r="AC114" i="2"/>
  <c r="AC116" i="2"/>
  <c r="AD118" i="2"/>
  <c r="AI124" i="2"/>
  <c r="AQ124" i="2"/>
  <c r="AI140" i="2"/>
  <c r="AI148" i="2"/>
  <c r="AQ148" i="2"/>
  <c r="AG154" i="2"/>
  <c r="AO154" i="2"/>
  <c r="AI156" i="2"/>
  <c r="AH198" i="2"/>
  <c r="AE198" i="2"/>
  <c r="AE214" i="2"/>
  <c r="AH230" i="2"/>
  <c r="AE230" i="2"/>
  <c r="AE240" i="2"/>
  <c r="AE241" i="2"/>
  <c r="AH262" i="2"/>
  <c r="AE286" i="2"/>
  <c r="AC286" i="2"/>
  <c r="AV286" i="2" s="1"/>
  <c r="AE289" i="2"/>
  <c r="AE292" i="2"/>
  <c r="AD292" i="2"/>
  <c r="AC292" i="2"/>
  <c r="AP292" i="2" s="1"/>
  <c r="AH294" i="2"/>
  <c r="AE318" i="2"/>
  <c r="AC318" i="2"/>
  <c r="AP318" i="2" s="1"/>
  <c r="AE321" i="2"/>
  <c r="AE324" i="2"/>
  <c r="AD324" i="2"/>
  <c r="AC324" i="2"/>
  <c r="AP324" i="2" s="1"/>
  <c r="AH326" i="2"/>
  <c r="AE408" i="2"/>
  <c r="AD408" i="2"/>
  <c r="AC408" i="2"/>
  <c r="AE422" i="2"/>
  <c r="AC105" i="2"/>
  <c r="AE107" i="2"/>
  <c r="AE112" i="2"/>
  <c r="AE114" i="2"/>
  <c r="AD116" i="2"/>
  <c r="AH118" i="2"/>
  <c r="AE118" i="2"/>
  <c r="AC119" i="2"/>
  <c r="AE123" i="2"/>
  <c r="AD123" i="2"/>
  <c r="AI160" i="2"/>
  <c r="AQ160" i="2"/>
  <c r="AI168" i="2"/>
  <c r="AQ168" i="2"/>
  <c r="AE192" i="2"/>
  <c r="AE208" i="2"/>
  <c r="AI214" i="2"/>
  <c r="AQ214" i="2"/>
  <c r="AE224" i="2"/>
  <c r="AI230" i="2"/>
  <c r="AQ230" i="2"/>
  <c r="AC234" i="2"/>
  <c r="AE248" i="2"/>
  <c r="AE249" i="2"/>
  <c r="AM256" i="2"/>
  <c r="AL256" i="2"/>
  <c r="AG256" i="2"/>
  <c r="AV256" i="2"/>
  <c r="AO256" i="2"/>
  <c r="AD286" i="2"/>
  <c r="AO345" i="2"/>
  <c r="AG345" i="2"/>
  <c r="AU345" i="2"/>
  <c r="AM345" i="2"/>
  <c r="AV345" i="2"/>
  <c r="AH345" i="2"/>
  <c r="AE349" i="2"/>
  <c r="AC349" i="2"/>
  <c r="AP349" i="2" s="1"/>
  <c r="AD349" i="2"/>
  <c r="AM398" i="2"/>
  <c r="AH398" i="2"/>
  <c r="AG398" i="2"/>
  <c r="AO398" i="2"/>
  <c r="AU398" i="2"/>
  <c r="AN398" i="2"/>
  <c r="AV398" i="2"/>
  <c r="AC63" i="2"/>
  <c r="AP63" i="2" s="1"/>
  <c r="AC71" i="2"/>
  <c r="AP71" i="2" s="1"/>
  <c r="AC79" i="2"/>
  <c r="AC87" i="2"/>
  <c r="AP87" i="2" s="1"/>
  <c r="AC95" i="2"/>
  <c r="AQ103" i="2"/>
  <c r="AD105" i="2"/>
  <c r="AC107" i="2"/>
  <c r="AP107" i="2" s="1"/>
  <c r="AO109" i="2"/>
  <c r="AC109" i="2"/>
  <c r="AP109" i="2" s="1"/>
  <c r="AC111" i="2"/>
  <c r="AJ112" i="2"/>
  <c r="AE116" i="2"/>
  <c r="AE119" i="2"/>
  <c r="AC123" i="2"/>
  <c r="AP123" i="2" s="1"/>
  <c r="AG125" i="2"/>
  <c r="AO125" i="2"/>
  <c r="AC125" i="2"/>
  <c r="AC127" i="2"/>
  <c r="AP127" i="2" s="1"/>
  <c r="AE131" i="2"/>
  <c r="AD131" i="2"/>
  <c r="AC133" i="2"/>
  <c r="AP133" i="2" s="1"/>
  <c r="AC135" i="2"/>
  <c r="AE139" i="2"/>
  <c r="AD139" i="2"/>
  <c r="AC141" i="2"/>
  <c r="AC143" i="2"/>
  <c r="AE147" i="2"/>
  <c r="AD147" i="2"/>
  <c r="AC149" i="2"/>
  <c r="AC151" i="2"/>
  <c r="AE155" i="2"/>
  <c r="AD155" i="2"/>
  <c r="AC157" i="2"/>
  <c r="AP157" i="2" s="1"/>
  <c r="AC159" i="2"/>
  <c r="AJ160" i="2"/>
  <c r="AR160" i="2"/>
  <c r="AE163" i="2"/>
  <c r="AD163" i="2"/>
  <c r="AC165" i="2"/>
  <c r="AC167" i="2"/>
  <c r="AP167" i="2" s="1"/>
  <c r="AJ168" i="2"/>
  <c r="AR168" i="2"/>
  <c r="AE171" i="2"/>
  <c r="AD171" i="2"/>
  <c r="AC173" i="2"/>
  <c r="AP173" i="2" s="1"/>
  <c r="AC175" i="2"/>
  <c r="AP175" i="2" s="1"/>
  <c r="AJ176" i="2"/>
  <c r="AR176" i="2"/>
  <c r="AE179" i="2"/>
  <c r="AD179" i="2"/>
  <c r="AC186" i="2"/>
  <c r="AC190" i="2"/>
  <c r="AE196" i="2"/>
  <c r="AD196" i="2"/>
  <c r="AC202" i="2"/>
  <c r="AC206" i="2"/>
  <c r="AP206" i="2" s="1"/>
  <c r="AE212" i="2"/>
  <c r="AD212" i="2"/>
  <c r="AC218" i="2"/>
  <c r="AC222" i="2"/>
  <c r="AE228" i="2"/>
  <c r="AD228" i="2"/>
  <c r="AE236" i="2"/>
  <c r="AD236" i="2"/>
  <c r="AC242" i="2"/>
  <c r="AP242" i="2" s="1"/>
  <c r="AH256" i="2"/>
  <c r="AE256" i="2"/>
  <c r="AE257" i="2"/>
  <c r="AE278" i="2"/>
  <c r="AC278" i="2"/>
  <c r="AE281" i="2"/>
  <c r="AE284" i="2"/>
  <c r="AD284" i="2"/>
  <c r="AC284" i="2"/>
  <c r="AN284" i="2"/>
  <c r="AE310" i="2"/>
  <c r="AC310" i="2"/>
  <c r="AI310" i="2" s="1"/>
  <c r="AE313" i="2"/>
  <c r="AE316" i="2"/>
  <c r="AD316" i="2"/>
  <c r="AC316" i="2"/>
  <c r="AH338" i="2"/>
  <c r="AV338" i="2"/>
  <c r="AN338" i="2"/>
  <c r="AQ338" i="2"/>
  <c r="AO338" i="2"/>
  <c r="AI338" i="2"/>
  <c r="AG338" i="2"/>
  <c r="AN345" i="2"/>
  <c r="AV360" i="2"/>
  <c r="AN360" i="2"/>
  <c r="AT360" i="2"/>
  <c r="AL360" i="2"/>
  <c r="AU360" i="2"/>
  <c r="AO360" i="2"/>
  <c r="AM360" i="2"/>
  <c r="AD458" i="2"/>
  <c r="AD55" i="2"/>
  <c r="AC62" i="2"/>
  <c r="AD63" i="2"/>
  <c r="AC70" i="2"/>
  <c r="AP70" i="2" s="1"/>
  <c r="AD71" i="2"/>
  <c r="AC78" i="2"/>
  <c r="AP78" i="2" s="1"/>
  <c r="AD79" i="2"/>
  <c r="AC86" i="2"/>
  <c r="AP86" i="2" s="1"/>
  <c r="AD87" i="2"/>
  <c r="AC94" i="2"/>
  <c r="AD95" i="2"/>
  <c r="AC102" i="2"/>
  <c r="AP102" i="2" s="1"/>
  <c r="AE105" i="2"/>
  <c r="AD107" i="2"/>
  <c r="AD109" i="2"/>
  <c r="AD111" i="2"/>
  <c r="AC113" i="2"/>
  <c r="AP113" i="2" s="1"/>
  <c r="AE115" i="2"/>
  <c r="AQ119" i="2"/>
  <c r="AE120" i="2"/>
  <c r="AC120" i="2"/>
  <c r="AD122" i="2"/>
  <c r="AC122" i="2"/>
  <c r="AG122" i="2" s="1"/>
  <c r="AH125" i="2"/>
  <c r="AD125" i="2"/>
  <c r="AE127" i="2"/>
  <c r="AC129" i="2"/>
  <c r="AV129" i="2"/>
  <c r="AC131" i="2"/>
  <c r="AD133" i="2"/>
  <c r="AE135" i="2"/>
  <c r="AC137" i="2"/>
  <c r="AP137" i="2" s="1"/>
  <c r="AN137" i="2"/>
  <c r="AC139" i="2"/>
  <c r="AH141" i="2"/>
  <c r="AD141" i="2"/>
  <c r="AE143" i="2"/>
  <c r="AC145" i="2"/>
  <c r="AC147" i="2"/>
  <c r="AD149" i="2"/>
  <c r="AE151" i="2"/>
  <c r="AC153" i="2"/>
  <c r="AP153" i="2" s="1"/>
  <c r="AN153" i="2"/>
  <c r="AC155" i="2"/>
  <c r="AH157" i="2"/>
  <c r="AD157" i="2"/>
  <c r="AH159" i="2"/>
  <c r="AE159" i="2"/>
  <c r="AC161" i="2"/>
  <c r="AC163" i="2"/>
  <c r="AP163" i="2" s="1"/>
  <c r="AD165" i="2"/>
  <c r="AE167" i="2"/>
  <c r="AK168" i="2"/>
  <c r="AS168" i="2"/>
  <c r="AC169" i="2"/>
  <c r="AC171" i="2"/>
  <c r="AD173" i="2"/>
  <c r="AE175" i="2"/>
  <c r="AS176" i="2"/>
  <c r="AC177" i="2"/>
  <c r="AP177" i="2" s="1"/>
  <c r="AC179" i="2"/>
  <c r="AP179" i="2" s="1"/>
  <c r="AD190" i="2"/>
  <c r="AE193" i="2"/>
  <c r="AK194" i="2"/>
  <c r="AS194" i="2"/>
  <c r="AV194" i="2"/>
  <c r="AG196" i="2"/>
  <c r="AC196" i="2"/>
  <c r="AD206" i="2"/>
  <c r="AE209" i="2"/>
  <c r="AK210" i="2"/>
  <c r="AS210" i="2"/>
  <c r="AV210" i="2"/>
  <c r="AC212" i="2"/>
  <c r="AD222" i="2"/>
  <c r="AE225" i="2"/>
  <c r="AK226" i="2"/>
  <c r="AS226" i="2"/>
  <c r="AV226" i="2"/>
  <c r="AC228" i="2"/>
  <c r="AO236" i="2"/>
  <c r="AC236" i="2"/>
  <c r="AP236" i="2" s="1"/>
  <c r="AC238" i="2"/>
  <c r="AE244" i="2"/>
  <c r="AD244" i="2"/>
  <c r="AC250" i="2"/>
  <c r="AN256" i="2"/>
  <c r="AT260" i="2"/>
  <c r="AD278" i="2"/>
  <c r="AD310" i="2"/>
  <c r="AE339" i="2"/>
  <c r="AD339" i="2"/>
  <c r="AC339" i="2"/>
  <c r="AP339" i="2" s="1"/>
  <c r="AI345" i="2"/>
  <c r="AQ345" i="2"/>
  <c r="AG360" i="2"/>
  <c r="AV374" i="2"/>
  <c r="AK374" i="2"/>
  <c r="AR374" i="2"/>
  <c r="AI374" i="2"/>
  <c r="AS374" i="2"/>
  <c r="AQ374" i="2"/>
  <c r="AJ374" i="2"/>
  <c r="AH374" i="2"/>
  <c r="AN374" i="2"/>
  <c r="AM430" i="2"/>
  <c r="AH430" i="2"/>
  <c r="AG430" i="2"/>
  <c r="AO430" i="2"/>
  <c r="AU430" i="2"/>
  <c r="AN430" i="2"/>
  <c r="AV430" i="2"/>
  <c r="AC5" i="2"/>
  <c r="AC13" i="2"/>
  <c r="AC21" i="2"/>
  <c r="AP21" i="2" s="1"/>
  <c r="AC29" i="2"/>
  <c r="AP29" i="2" s="1"/>
  <c r="AC37" i="2"/>
  <c r="AP37" i="2" s="1"/>
  <c r="AC45" i="2"/>
  <c r="AP45" i="2" s="1"/>
  <c r="AC53" i="2"/>
  <c r="AP53" i="2" s="1"/>
  <c r="AE55" i="2"/>
  <c r="AD62" i="2"/>
  <c r="AE63" i="2"/>
  <c r="AD70" i="2"/>
  <c r="AE71" i="2"/>
  <c r="AD78" i="2"/>
  <c r="AE79" i="2"/>
  <c r="AD86" i="2"/>
  <c r="AE87" i="2"/>
  <c r="AD94" i="2"/>
  <c r="AE95" i="2"/>
  <c r="AD102" i="2"/>
  <c r="AE109" i="2"/>
  <c r="AI111" i="2"/>
  <c r="AQ111" i="2"/>
  <c r="AE111" i="2"/>
  <c r="AD113" i="2"/>
  <c r="AC115" i="2"/>
  <c r="AP115" i="2" s="1"/>
  <c r="AG117" i="2"/>
  <c r="AO117" i="2"/>
  <c r="AK118" i="2"/>
  <c r="AS118" i="2"/>
  <c r="AD120" i="2"/>
  <c r="AC121" i="2"/>
  <c r="AE125" i="2"/>
  <c r="AI127" i="2"/>
  <c r="AE133" i="2"/>
  <c r="AI135" i="2"/>
  <c r="AQ135" i="2"/>
  <c r="AE141" i="2"/>
  <c r="AI143" i="2"/>
  <c r="AM148" i="2"/>
  <c r="AU148" i="2"/>
  <c r="AE149" i="2"/>
  <c r="AI151" i="2"/>
  <c r="AQ151" i="2"/>
  <c r="AE157" i="2"/>
  <c r="AS162" i="2"/>
  <c r="AM164" i="2"/>
  <c r="AU164" i="2"/>
  <c r="AE165" i="2"/>
  <c r="AI167" i="2"/>
  <c r="AM172" i="2"/>
  <c r="AU172" i="2"/>
  <c r="AE173" i="2"/>
  <c r="AQ175" i="2"/>
  <c r="AK178" i="2"/>
  <c r="AS178" i="2"/>
  <c r="AS181" i="2"/>
  <c r="AE190" i="2"/>
  <c r="AD200" i="2"/>
  <c r="AL204" i="2"/>
  <c r="AT204" i="2"/>
  <c r="AE206" i="2"/>
  <c r="AD216" i="2"/>
  <c r="AL220" i="2"/>
  <c r="AT220" i="2"/>
  <c r="AE222" i="2"/>
  <c r="AD232" i="2"/>
  <c r="AD238" i="2"/>
  <c r="AC244" i="2"/>
  <c r="AP244" i="2" s="1"/>
  <c r="AC246" i="2"/>
  <c r="AE252" i="2"/>
  <c r="AD252" i="2"/>
  <c r="AT256" i="2"/>
  <c r="AC258" i="2"/>
  <c r="AL268" i="2"/>
  <c r="AT268" i="2"/>
  <c r="AE270" i="2"/>
  <c r="AC270" i="2"/>
  <c r="AE273" i="2"/>
  <c r="AE276" i="2"/>
  <c r="AD276" i="2"/>
  <c r="AC276" i="2"/>
  <c r="AH278" i="2"/>
  <c r="AL300" i="2"/>
  <c r="AT300" i="2"/>
  <c r="AE302" i="2"/>
  <c r="AC302" i="2"/>
  <c r="AE305" i="2"/>
  <c r="AE308" i="2"/>
  <c r="AD308" i="2"/>
  <c r="AC308" i="2"/>
  <c r="AP308" i="2" s="1"/>
  <c r="AH310" i="2"/>
  <c r="AL354" i="2"/>
  <c r="AT354" i="2"/>
  <c r="AH360" i="2"/>
  <c r="AE371" i="2"/>
  <c r="AC371" i="2"/>
  <c r="AV378" i="2"/>
  <c r="AD106" i="2"/>
  <c r="AN108" i="2"/>
  <c r="AV108" i="2"/>
  <c r="AL114" i="2"/>
  <c r="AT114" i="2"/>
  <c r="AE124" i="2"/>
  <c r="AN124" i="2"/>
  <c r="AV124" i="2"/>
  <c r="AJ125" i="2"/>
  <c r="AR125" i="2"/>
  <c r="AC126" i="2"/>
  <c r="AP126" i="2" s="1"/>
  <c r="AD129" i="2"/>
  <c r="AT130" i="2"/>
  <c r="AE132" i="2"/>
  <c r="AV132" i="2"/>
  <c r="AC134" i="2"/>
  <c r="AP134" i="2" s="1"/>
  <c r="AR135" i="2"/>
  <c r="AU136" i="2"/>
  <c r="AD137" i="2"/>
  <c r="AL138" i="2"/>
  <c r="AE140" i="2"/>
  <c r="AN140" i="2"/>
  <c r="AV140" i="2"/>
  <c r="AJ141" i="2"/>
  <c r="AR141" i="2"/>
  <c r="AC142" i="2"/>
  <c r="AP142" i="2" s="1"/>
  <c r="AJ143" i="2"/>
  <c r="AM144" i="2"/>
  <c r="AD145" i="2"/>
  <c r="AE148" i="2"/>
  <c r="AN148" i="2"/>
  <c r="AV148" i="2"/>
  <c r="AC150" i="2"/>
  <c r="AJ151" i="2"/>
  <c r="AR151" i="2"/>
  <c r="AD153" i="2"/>
  <c r="AE156" i="2"/>
  <c r="AN156" i="2"/>
  <c r="AV156" i="2"/>
  <c r="AC158" i="2"/>
  <c r="AP158" i="2" s="1"/>
  <c r="AJ159" i="2"/>
  <c r="AD161" i="2"/>
  <c r="AE164" i="2"/>
  <c r="AC166" i="2"/>
  <c r="AP166" i="2" s="1"/>
  <c r="AJ167" i="2"/>
  <c r="AR167" i="2"/>
  <c r="AD169" i="2"/>
  <c r="AL170" i="2"/>
  <c r="AE172" i="2"/>
  <c r="AN172" i="2"/>
  <c r="AV172" i="2"/>
  <c r="AC174" i="2"/>
  <c r="AP174" i="2" s="1"/>
  <c r="AJ175" i="2"/>
  <c r="AR175" i="2"/>
  <c r="AD177" i="2"/>
  <c r="AE180" i="2"/>
  <c r="AI190" i="2"/>
  <c r="AM194" i="2"/>
  <c r="AU194" i="2"/>
  <c r="AE200" i="2"/>
  <c r="AI206" i="2"/>
  <c r="AM210" i="2"/>
  <c r="AU210" i="2"/>
  <c r="AE216" i="2"/>
  <c r="AD217" i="2"/>
  <c r="AQ222" i="2"/>
  <c r="AJ223" i="2"/>
  <c r="AR223" i="2"/>
  <c r="AM226" i="2"/>
  <c r="AU226" i="2"/>
  <c r="AE232" i="2"/>
  <c r="AE238" i="2"/>
  <c r="AD246" i="2"/>
  <c r="AC252" i="2"/>
  <c r="AP252" i="2" s="1"/>
  <c r="AC254" i="2"/>
  <c r="AU256" i="2"/>
  <c r="AE260" i="2"/>
  <c r="AD260" i="2"/>
  <c r="AD270" i="2"/>
  <c r="AD302" i="2"/>
  <c r="AE333" i="2"/>
  <c r="AC333" i="2"/>
  <c r="AD333" i="2"/>
  <c r="AO361" i="2"/>
  <c r="AG361" i="2"/>
  <c r="AU361" i="2"/>
  <c r="AM361" i="2"/>
  <c r="AV361" i="2"/>
  <c r="AH361" i="2"/>
  <c r="AE365" i="2"/>
  <c r="AC365" i="2"/>
  <c r="AD365" i="2"/>
  <c r="AD375" i="2"/>
  <c r="AE375" i="2"/>
  <c r="AC375" i="2"/>
  <c r="AP375" i="2" s="1"/>
  <c r="AE128" i="2"/>
  <c r="AE136" i="2"/>
  <c r="AE144" i="2"/>
  <c r="AE152" i="2"/>
  <c r="AE160" i="2"/>
  <c r="AE168" i="2"/>
  <c r="AE176" i="2"/>
  <c r="AM180" i="2"/>
  <c r="AU180" i="2"/>
  <c r="AL186" i="2"/>
  <c r="AC192" i="2"/>
  <c r="AP192" i="2" s="1"/>
  <c r="AL194" i="2"/>
  <c r="AT194" i="2"/>
  <c r="AU196" i="2"/>
  <c r="AG198" i="2"/>
  <c r="AO198" i="2"/>
  <c r="AC200" i="2"/>
  <c r="AT202" i="2"/>
  <c r="AM204" i="2"/>
  <c r="AU204" i="2"/>
  <c r="AC208" i="2"/>
  <c r="AL210" i="2"/>
  <c r="AT210" i="2"/>
  <c r="AG214" i="2"/>
  <c r="AO214" i="2"/>
  <c r="AC216" i="2"/>
  <c r="AM220" i="2"/>
  <c r="AU220" i="2"/>
  <c r="AG222" i="2"/>
  <c r="AC224" i="2"/>
  <c r="AP224" i="2" s="1"/>
  <c r="AL226" i="2"/>
  <c r="AT226" i="2"/>
  <c r="AC232" i="2"/>
  <c r="AL234" i="2"/>
  <c r="AT234" i="2"/>
  <c r="AM236" i="2"/>
  <c r="AU236" i="2"/>
  <c r="AO238" i="2"/>
  <c r="AC240" i="2"/>
  <c r="AP240" i="2" s="1"/>
  <c r="AL242" i="2"/>
  <c r="AT242" i="2"/>
  <c r="AO246" i="2"/>
  <c r="AC248" i="2"/>
  <c r="AT258" i="2"/>
  <c r="AG262" i="2"/>
  <c r="AO262" i="2"/>
  <c r="AC264" i="2"/>
  <c r="AT266" i="2"/>
  <c r="AU268" i="2"/>
  <c r="AG270" i="2"/>
  <c r="AO270" i="2"/>
  <c r="AC272" i="2"/>
  <c r="AG278" i="2"/>
  <c r="AO278" i="2"/>
  <c r="AC280" i="2"/>
  <c r="AC288" i="2"/>
  <c r="AM292" i="2"/>
  <c r="AG294" i="2"/>
  <c r="AC296" i="2"/>
  <c r="AQ296" i="2" s="1"/>
  <c r="AU300" i="2"/>
  <c r="AC304" i="2"/>
  <c r="AM308" i="2"/>
  <c r="AG310" i="2"/>
  <c r="AO310" i="2"/>
  <c r="AC312" i="2"/>
  <c r="AP312" i="2" s="1"/>
  <c r="AC320" i="2"/>
  <c r="AP320" i="2" s="1"/>
  <c r="AO326" i="2"/>
  <c r="AC328" i="2"/>
  <c r="AT330" i="2"/>
  <c r="AK336" i="2"/>
  <c r="AS336" i="2"/>
  <c r="AL337" i="2"/>
  <c r="AT337" i="2"/>
  <c r="AM338" i="2"/>
  <c r="AU338" i="2"/>
  <c r="AO349" i="2"/>
  <c r="AK352" i="2"/>
  <c r="AS352" i="2"/>
  <c r="AL353" i="2"/>
  <c r="AT353" i="2"/>
  <c r="AM354" i="2"/>
  <c r="AU354" i="2"/>
  <c r="AK368" i="2"/>
  <c r="AS368" i="2"/>
  <c r="AL369" i="2"/>
  <c r="AT369" i="2"/>
  <c r="AM374" i="2"/>
  <c r="AU374" i="2"/>
  <c r="AC378" i="2"/>
  <c r="AE380" i="2"/>
  <c r="AC380" i="2"/>
  <c r="AV380" i="2" s="1"/>
  <c r="AD404" i="2"/>
  <c r="AE264" i="2"/>
  <c r="AC266" i="2"/>
  <c r="AG268" i="2"/>
  <c r="AO268" i="2"/>
  <c r="AE272" i="2"/>
  <c r="AD274" i="2"/>
  <c r="AI278" i="2"/>
  <c r="AQ278" i="2"/>
  <c r="AE280" i="2"/>
  <c r="AD282" i="2"/>
  <c r="AG284" i="2"/>
  <c r="AI286" i="2"/>
  <c r="AQ286" i="2"/>
  <c r="AE288" i="2"/>
  <c r="AD290" i="2"/>
  <c r="AQ294" i="2"/>
  <c r="AH296" i="2"/>
  <c r="AE296" i="2"/>
  <c r="AC298" i="2"/>
  <c r="AG300" i="2"/>
  <c r="AO300" i="2"/>
  <c r="AI302" i="2"/>
  <c r="AE304" i="2"/>
  <c r="AD306" i="2"/>
  <c r="AG308" i="2"/>
  <c r="AE312" i="2"/>
  <c r="AC314" i="2"/>
  <c r="AI318" i="2"/>
  <c r="AQ318" i="2"/>
  <c r="AE320" i="2"/>
  <c r="AC322" i="2"/>
  <c r="AE328" i="2"/>
  <c r="AC330" i="2"/>
  <c r="AC332" i="2"/>
  <c r="AC342" i="2"/>
  <c r="AI344" i="2"/>
  <c r="AQ344" i="2"/>
  <c r="AJ345" i="2"/>
  <c r="AR345" i="2"/>
  <c r="AC348" i="2"/>
  <c r="AD358" i="2"/>
  <c r="AC358" i="2"/>
  <c r="AE359" i="2"/>
  <c r="AI360" i="2"/>
  <c r="AQ360" i="2"/>
  <c r="AJ361" i="2"/>
  <c r="AR361" i="2"/>
  <c r="AC364" i="2"/>
  <c r="AP364" i="2" s="1"/>
  <c r="AJ371" i="2"/>
  <c r="AE406" i="2"/>
  <c r="AD436" i="2"/>
  <c r="AI256" i="2"/>
  <c r="AQ256" i="2"/>
  <c r="AI264" i="2"/>
  <c r="AI280" i="2"/>
  <c r="AI296" i="2"/>
  <c r="AQ304" i="2"/>
  <c r="AI312" i="2"/>
  <c r="AI320" i="2"/>
  <c r="AE331" i="2"/>
  <c r="AD331" i="2"/>
  <c r="AC331" i="2"/>
  <c r="AP331" i="2" s="1"/>
  <c r="AN331" i="2"/>
  <c r="AV336" i="2"/>
  <c r="AN336" i="2"/>
  <c r="AT336" i="2"/>
  <c r="AL336" i="2"/>
  <c r="AO337" i="2"/>
  <c r="AG337" i="2"/>
  <c r="AU337" i="2"/>
  <c r="AM337" i="2"/>
  <c r="AE341" i="2"/>
  <c r="AC341" i="2"/>
  <c r="AP341" i="2" s="1"/>
  <c r="AE342" i="2"/>
  <c r="AJ344" i="2"/>
  <c r="AR344" i="2"/>
  <c r="AK345" i="2"/>
  <c r="AS345" i="2"/>
  <c r="AE347" i="2"/>
  <c r="AD347" i="2"/>
  <c r="AC347" i="2"/>
  <c r="AP347" i="2" s="1"/>
  <c r="AV352" i="2"/>
  <c r="AN352" i="2"/>
  <c r="AT352" i="2"/>
  <c r="AL352" i="2"/>
  <c r="AO353" i="2"/>
  <c r="AG353" i="2"/>
  <c r="AU353" i="2"/>
  <c r="AM353" i="2"/>
  <c r="AE357" i="2"/>
  <c r="AC357" i="2"/>
  <c r="AE358" i="2"/>
  <c r="AJ360" i="2"/>
  <c r="AR360" i="2"/>
  <c r="AK361" i="2"/>
  <c r="AS361" i="2"/>
  <c r="AE363" i="2"/>
  <c r="AD363" i="2"/>
  <c r="AC363" i="2"/>
  <c r="AV368" i="2"/>
  <c r="AN368" i="2"/>
  <c r="AT368" i="2"/>
  <c r="AL368" i="2"/>
  <c r="AO369" i="2"/>
  <c r="AG369" i="2"/>
  <c r="AU369" i="2"/>
  <c r="AM369" i="2"/>
  <c r="AD373" i="2"/>
  <c r="AC373" i="2"/>
  <c r="AP373" i="2" s="1"/>
  <c r="AD388" i="2"/>
  <c r="AE440" i="2"/>
  <c r="AD440" i="2"/>
  <c r="AC440" i="2"/>
  <c r="AC571" i="2"/>
  <c r="AP571" i="2" s="1"/>
  <c r="AD186" i="2"/>
  <c r="AE189" i="2"/>
  <c r="AC191" i="2"/>
  <c r="AP191" i="2" s="1"/>
  <c r="AR192" i="2"/>
  <c r="AD194" i="2"/>
  <c r="AE197" i="2"/>
  <c r="AO199" i="2"/>
  <c r="AC199" i="2"/>
  <c r="AP199" i="2" s="1"/>
  <c r="AJ200" i="2"/>
  <c r="AR200" i="2"/>
  <c r="AD202" i="2"/>
  <c r="AE205" i="2"/>
  <c r="AC207" i="2"/>
  <c r="AP207" i="2" s="1"/>
  <c r="AD210" i="2"/>
  <c r="AE213" i="2"/>
  <c r="AC215" i="2"/>
  <c r="AP215" i="2" s="1"/>
  <c r="AJ216" i="2"/>
  <c r="AR216" i="2"/>
  <c r="AD218" i="2"/>
  <c r="AE221" i="2"/>
  <c r="AC223" i="2"/>
  <c r="AJ224" i="2"/>
  <c r="AR224" i="2"/>
  <c r="AD226" i="2"/>
  <c r="AE229" i="2"/>
  <c r="AC231" i="2"/>
  <c r="AP231" i="2" s="1"/>
  <c r="AD234" i="2"/>
  <c r="AE237" i="2"/>
  <c r="AC239" i="2"/>
  <c r="AJ240" i="2"/>
  <c r="AR240" i="2"/>
  <c r="AD242" i="2"/>
  <c r="AE245" i="2"/>
  <c r="AC247" i="2"/>
  <c r="AJ248" i="2"/>
  <c r="AD250" i="2"/>
  <c r="AE253" i="2"/>
  <c r="AO255" i="2"/>
  <c r="AC255" i="2"/>
  <c r="AJ256" i="2"/>
  <c r="AR256" i="2"/>
  <c r="AD258" i="2"/>
  <c r="AT259" i="2"/>
  <c r="AE261" i="2"/>
  <c r="AC263" i="2"/>
  <c r="AJ264" i="2"/>
  <c r="AD266" i="2"/>
  <c r="AE269" i="2"/>
  <c r="AC271" i="2"/>
  <c r="AP271" i="2" s="1"/>
  <c r="AR272" i="2"/>
  <c r="AE277" i="2"/>
  <c r="AC279" i="2"/>
  <c r="AP279" i="2" s="1"/>
  <c r="AR280" i="2"/>
  <c r="AE285" i="2"/>
  <c r="AC287" i="2"/>
  <c r="AP287" i="2" s="1"/>
  <c r="AR288" i="2"/>
  <c r="AE293" i="2"/>
  <c r="AC295" i="2"/>
  <c r="AP295" i="2" s="1"/>
  <c r="AJ296" i="2"/>
  <c r="AR296" i="2"/>
  <c r="AD298" i="2"/>
  <c r="AE301" i="2"/>
  <c r="AC303" i="2"/>
  <c r="AJ304" i="2"/>
  <c r="AE309" i="2"/>
  <c r="AC311" i="2"/>
  <c r="AJ312" i="2"/>
  <c r="AR312" i="2"/>
  <c r="AD314" i="2"/>
  <c r="AE317" i="2"/>
  <c r="AC319" i="2"/>
  <c r="AP319" i="2" s="1"/>
  <c r="AJ320" i="2"/>
  <c r="AD322" i="2"/>
  <c r="AT323" i="2"/>
  <c r="AE325" i="2"/>
  <c r="AC327" i="2"/>
  <c r="AP327" i="2" s="1"/>
  <c r="AD330" i="2"/>
  <c r="AH337" i="2"/>
  <c r="AK339" i="2"/>
  <c r="AD341" i="2"/>
  <c r="AQ342" i="2"/>
  <c r="AK344" i="2"/>
  <c r="AS344" i="2"/>
  <c r="AL345" i="2"/>
  <c r="AT345" i="2"/>
  <c r="AH353" i="2"/>
  <c r="AG357" i="2"/>
  <c r="AD357" i="2"/>
  <c r="AK360" i="2"/>
  <c r="AS360" i="2"/>
  <c r="AL361" i="2"/>
  <c r="AT361" i="2"/>
  <c r="AH369" i="2"/>
  <c r="AE373" i="2"/>
  <c r="AE392" i="2"/>
  <c r="AD392" i="2"/>
  <c r="AC392" i="2"/>
  <c r="AP392" i="2" s="1"/>
  <c r="AM414" i="2"/>
  <c r="AH414" i="2"/>
  <c r="AG414" i="2"/>
  <c r="AO414" i="2"/>
  <c r="AU414" i="2"/>
  <c r="AN414" i="2"/>
  <c r="AV414" i="2"/>
  <c r="AE438" i="2"/>
  <c r="AC182" i="2"/>
  <c r="AC189" i="2"/>
  <c r="AP189" i="2" s="1"/>
  <c r="AD191" i="2"/>
  <c r="AO197" i="2"/>
  <c r="AC197" i="2"/>
  <c r="AP197" i="2" s="1"/>
  <c r="AH199" i="2"/>
  <c r="AD199" i="2"/>
  <c r="AC205" i="2"/>
  <c r="AH207" i="2"/>
  <c r="AD207" i="2"/>
  <c r="AS208" i="2"/>
  <c r="AC213" i="2"/>
  <c r="AD215" i="2"/>
  <c r="AC221" i="2"/>
  <c r="AP221" i="2" s="1"/>
  <c r="AH223" i="2"/>
  <c r="AD223" i="2"/>
  <c r="AK224" i="2"/>
  <c r="AC229" i="2"/>
  <c r="AP229" i="2" s="1"/>
  <c r="AH231" i="2"/>
  <c r="AD231" i="2"/>
  <c r="AC237" i="2"/>
  <c r="AP237" i="2" s="1"/>
  <c r="AD239" i="2"/>
  <c r="AS240" i="2"/>
  <c r="AC245" i="2"/>
  <c r="AH247" i="2"/>
  <c r="AD247" i="2"/>
  <c r="AC253" i="2"/>
  <c r="AP253" i="2" s="1"/>
  <c r="AD255" i="2"/>
  <c r="AK256" i="2"/>
  <c r="AS256" i="2"/>
  <c r="AU259" i="2"/>
  <c r="AG261" i="2"/>
  <c r="AO261" i="2"/>
  <c r="AC261" i="2"/>
  <c r="AP261" i="2" s="1"/>
  <c r="AD263" i="2"/>
  <c r="AS264" i="2"/>
  <c r="AU267" i="2"/>
  <c r="AO269" i="2"/>
  <c r="AC269" i="2"/>
  <c r="AP269" i="2" s="1"/>
  <c r="AD271" i="2"/>
  <c r="AC277" i="2"/>
  <c r="AP277" i="2" s="1"/>
  <c r="AD279" i="2"/>
  <c r="AC285" i="2"/>
  <c r="AH287" i="2"/>
  <c r="AD287" i="2"/>
  <c r="AU291" i="2"/>
  <c r="AC293" i="2"/>
  <c r="AD295" i="2"/>
  <c r="AK296" i="2"/>
  <c r="AS296" i="2"/>
  <c r="AC301" i="2"/>
  <c r="AP301" i="2" s="1"/>
  <c r="AD303" i="2"/>
  <c r="AK304" i="2"/>
  <c r="AC309" i="2"/>
  <c r="AD311" i="2"/>
  <c r="AG317" i="2"/>
  <c r="AC317" i="2"/>
  <c r="AD319" i="2"/>
  <c r="AS320" i="2"/>
  <c r="AM323" i="2"/>
  <c r="AU323" i="2"/>
  <c r="AC325" i="2"/>
  <c r="AM325" i="2" s="1"/>
  <c r="AD327" i="2"/>
  <c r="AH336" i="2"/>
  <c r="AG336" i="2"/>
  <c r="AI337" i="2"/>
  <c r="AQ337" i="2"/>
  <c r="AN337" i="2"/>
  <c r="AJ338" i="2"/>
  <c r="AR338" i="2"/>
  <c r="AL339" i="2"/>
  <c r="AT339" i="2"/>
  <c r="AC346" i="2"/>
  <c r="AH352" i="2"/>
  <c r="AG352" i="2"/>
  <c r="AI353" i="2"/>
  <c r="AQ353" i="2"/>
  <c r="AN353" i="2"/>
  <c r="AJ354" i="2"/>
  <c r="AR354" i="2"/>
  <c r="AV356" i="2"/>
  <c r="AH357" i="2"/>
  <c r="AC362" i="2"/>
  <c r="AH368" i="2"/>
  <c r="AG368" i="2"/>
  <c r="AI369" i="2"/>
  <c r="AQ369" i="2"/>
  <c r="AN369" i="2"/>
  <c r="AC376" i="2"/>
  <c r="AT378" i="2"/>
  <c r="AC379" i="2"/>
  <c r="AD379" i="2"/>
  <c r="AE390" i="2"/>
  <c r="AD420" i="2"/>
  <c r="AD452" i="2"/>
  <c r="AE486" i="2"/>
  <c r="AV517" i="2"/>
  <c r="AN517" i="2"/>
  <c r="AU517" i="2"/>
  <c r="AM517" i="2"/>
  <c r="AT517" i="2"/>
  <c r="AL517" i="2"/>
  <c r="AO517" i="2"/>
  <c r="AG517" i="2"/>
  <c r="AC183" i="2"/>
  <c r="AC184" i="2"/>
  <c r="AC185" i="2"/>
  <c r="AP185" i="2" s="1"/>
  <c r="AE187" i="2"/>
  <c r="AD187" i="2"/>
  <c r="AC187" i="2"/>
  <c r="AP187" i="2" s="1"/>
  <c r="AH189" i="2"/>
  <c r="AD189" i="2"/>
  <c r="AE191" i="2"/>
  <c r="AC193" i="2"/>
  <c r="AJ194" i="2"/>
  <c r="AR194" i="2"/>
  <c r="AE195" i="2"/>
  <c r="AD195" i="2"/>
  <c r="AC195" i="2"/>
  <c r="AP195" i="2" s="1"/>
  <c r="AD197" i="2"/>
  <c r="AI199" i="2"/>
  <c r="AQ199" i="2"/>
  <c r="AE199" i="2"/>
  <c r="AC201" i="2"/>
  <c r="AE203" i="2"/>
  <c r="AD203" i="2"/>
  <c r="AC203" i="2"/>
  <c r="AP203" i="2" s="1"/>
  <c r="AD205" i="2"/>
  <c r="AE207" i="2"/>
  <c r="AC209" i="2"/>
  <c r="AJ210" i="2"/>
  <c r="AR210" i="2"/>
  <c r="AE211" i="2"/>
  <c r="AD211" i="2"/>
  <c r="AC211" i="2"/>
  <c r="AH213" i="2"/>
  <c r="AD213" i="2"/>
  <c r="AE215" i="2"/>
  <c r="AC217" i="2"/>
  <c r="AP217" i="2" s="1"/>
  <c r="AR218" i="2"/>
  <c r="AE219" i="2"/>
  <c r="AD219" i="2"/>
  <c r="AC219" i="2"/>
  <c r="AD221" i="2"/>
  <c r="AI223" i="2"/>
  <c r="AE223" i="2"/>
  <c r="AC225" i="2"/>
  <c r="AJ226" i="2"/>
  <c r="AR226" i="2"/>
  <c r="AE227" i="2"/>
  <c r="AD227" i="2"/>
  <c r="AC227" i="2"/>
  <c r="AP227" i="2" s="1"/>
  <c r="AD229" i="2"/>
  <c r="AE231" i="2"/>
  <c r="AC233" i="2"/>
  <c r="AP233" i="2" s="1"/>
  <c r="AJ234" i="2"/>
  <c r="AR234" i="2"/>
  <c r="AE235" i="2"/>
  <c r="AD235" i="2"/>
  <c r="AC235" i="2"/>
  <c r="AP235" i="2" s="1"/>
  <c r="AD237" i="2"/>
  <c r="AE239" i="2"/>
  <c r="AC241" i="2"/>
  <c r="AE243" i="2"/>
  <c r="AD243" i="2"/>
  <c r="AC243" i="2"/>
  <c r="AD245" i="2"/>
  <c r="AI247" i="2"/>
  <c r="AQ247" i="2"/>
  <c r="AE247" i="2"/>
  <c r="AC249" i="2"/>
  <c r="AP249" i="2" s="1"/>
  <c r="AR250" i="2"/>
  <c r="AE251" i="2"/>
  <c r="AD251" i="2"/>
  <c r="AC251" i="2"/>
  <c r="AN251" i="2"/>
  <c r="AD253" i="2"/>
  <c r="AI255" i="2"/>
  <c r="AQ255" i="2"/>
  <c r="AE255" i="2"/>
  <c r="AC257" i="2"/>
  <c r="AE259" i="2"/>
  <c r="AD259" i="2"/>
  <c r="AC259" i="2"/>
  <c r="AP259" i="2" s="1"/>
  <c r="AN259" i="2"/>
  <c r="AV259" i="2"/>
  <c r="AH261" i="2"/>
  <c r="AD261" i="2"/>
  <c r="AE263" i="2"/>
  <c r="AC265" i="2"/>
  <c r="AJ266" i="2"/>
  <c r="AR266" i="2"/>
  <c r="AE267" i="2"/>
  <c r="AD267" i="2"/>
  <c r="AC267" i="2"/>
  <c r="AP267" i="2" s="1"/>
  <c r="AV267" i="2"/>
  <c r="AH269" i="2"/>
  <c r="AD269" i="2"/>
  <c r="AE271" i="2"/>
  <c r="AC273" i="2"/>
  <c r="AE275" i="2"/>
  <c r="AD275" i="2"/>
  <c r="AC275" i="2"/>
  <c r="AN275" i="2"/>
  <c r="AD277" i="2"/>
  <c r="AI279" i="2"/>
  <c r="AE279" i="2"/>
  <c r="AC281" i="2"/>
  <c r="AP281" i="2" s="1"/>
  <c r="AE283" i="2"/>
  <c r="AD283" i="2"/>
  <c r="AC283" i="2"/>
  <c r="AD285" i="2"/>
  <c r="AI287" i="2"/>
  <c r="AE287" i="2"/>
  <c r="AC289" i="2"/>
  <c r="AE291" i="2"/>
  <c r="AD291" i="2"/>
  <c r="AC291" i="2"/>
  <c r="AP291" i="2" s="1"/>
  <c r="AD293" i="2"/>
  <c r="AE295" i="2"/>
  <c r="AC297" i="2"/>
  <c r="AP297" i="2" s="1"/>
  <c r="AR298" i="2"/>
  <c r="AE299" i="2"/>
  <c r="AD299" i="2"/>
  <c r="AC299" i="2"/>
  <c r="AP299" i="2" s="1"/>
  <c r="AD301" i="2"/>
  <c r="AE303" i="2"/>
  <c r="AC305" i="2"/>
  <c r="AE307" i="2"/>
  <c r="AD307" i="2"/>
  <c r="AC307" i="2"/>
  <c r="AD309" i="2"/>
  <c r="AE311" i="2"/>
  <c r="AC313" i="2"/>
  <c r="AP313" i="2" s="1"/>
  <c r="AE315" i="2"/>
  <c r="AD315" i="2"/>
  <c r="AC315" i="2"/>
  <c r="AH317" i="2"/>
  <c r="AD317" i="2"/>
  <c r="AE319" i="2"/>
  <c r="AC321" i="2"/>
  <c r="AE323" i="2"/>
  <c r="AD323" i="2"/>
  <c r="AC323" i="2"/>
  <c r="AD325" i="2"/>
  <c r="AI327" i="2"/>
  <c r="AQ327" i="2"/>
  <c r="AE327" i="2"/>
  <c r="AC329" i="2"/>
  <c r="AJ330" i="2"/>
  <c r="AR330" i="2"/>
  <c r="AC334" i="2"/>
  <c r="AP334" i="2" s="1"/>
  <c r="AH335" i="2"/>
  <c r="AI336" i="2"/>
  <c r="AQ336" i="2"/>
  <c r="AM336" i="2"/>
  <c r="AJ337" i="2"/>
  <c r="AR337" i="2"/>
  <c r="AK338" i="2"/>
  <c r="AS338" i="2"/>
  <c r="AU339" i="2"/>
  <c r="AC340" i="2"/>
  <c r="AM349" i="2"/>
  <c r="AC350" i="2"/>
  <c r="AP350" i="2" s="1"/>
  <c r="AI352" i="2"/>
  <c r="AQ352" i="2"/>
  <c r="AM352" i="2"/>
  <c r="AJ353" i="2"/>
  <c r="AR353" i="2"/>
  <c r="AK354" i="2"/>
  <c r="AS354" i="2"/>
  <c r="AC356" i="2"/>
  <c r="AU356" i="2" s="1"/>
  <c r="AD366" i="2"/>
  <c r="AC366" i="2"/>
  <c r="AP366" i="2" s="1"/>
  <c r="AE367" i="2"/>
  <c r="AI368" i="2"/>
  <c r="AQ368" i="2"/>
  <c r="AM368" i="2"/>
  <c r="AJ369" i="2"/>
  <c r="AR369" i="2"/>
  <c r="AS370" i="2"/>
  <c r="AM378" i="2"/>
  <c r="AU378" i="2"/>
  <c r="AD381" i="2"/>
  <c r="AE424" i="2"/>
  <c r="AD424" i="2"/>
  <c r="AC424" i="2"/>
  <c r="AP424" i="2" s="1"/>
  <c r="AS439" i="2"/>
  <c r="AM446" i="2"/>
  <c r="AH446" i="2"/>
  <c r="AG446" i="2"/>
  <c r="AO446" i="2"/>
  <c r="AU446" i="2"/>
  <c r="AN446" i="2"/>
  <c r="AV446" i="2"/>
  <c r="AD185" i="2"/>
  <c r="AE186" i="2"/>
  <c r="AD193" i="2"/>
  <c r="AE194" i="2"/>
  <c r="AD201" i="2"/>
  <c r="AE202" i="2"/>
  <c r="AD209" i="2"/>
  <c r="AE210" i="2"/>
  <c r="AE218" i="2"/>
  <c r="AD225" i="2"/>
  <c r="AE226" i="2"/>
  <c r="AD233" i="2"/>
  <c r="AE234" i="2"/>
  <c r="AD241" i="2"/>
  <c r="AE242" i="2"/>
  <c r="AD249" i="2"/>
  <c r="AE250" i="2"/>
  <c r="AE258" i="2"/>
  <c r="AD265" i="2"/>
  <c r="AE266" i="2"/>
  <c r="AD273" i="2"/>
  <c r="AE274" i="2"/>
  <c r="AD281" i="2"/>
  <c r="AE282" i="2"/>
  <c r="AD289" i="2"/>
  <c r="AE290" i="2"/>
  <c r="AD297" i="2"/>
  <c r="AE298" i="2"/>
  <c r="AD305" i="2"/>
  <c r="AE306" i="2"/>
  <c r="AD313" i="2"/>
  <c r="AE314" i="2"/>
  <c r="AD321" i="2"/>
  <c r="AE322" i="2"/>
  <c r="AD329" i="2"/>
  <c r="AE330" i="2"/>
  <c r="AD337" i="2"/>
  <c r="AE338" i="2"/>
  <c r="AD345" i="2"/>
  <c r="AE346" i="2"/>
  <c r="AD353" i="2"/>
  <c r="AE354" i="2"/>
  <c r="AD361" i="2"/>
  <c r="AE362" i="2"/>
  <c r="AD369" i="2"/>
  <c r="AE374" i="2"/>
  <c r="AE376" i="2"/>
  <c r="AE384" i="2"/>
  <c r="AD384" i="2"/>
  <c r="AC384" i="2"/>
  <c r="AP384" i="2" s="1"/>
  <c r="AL398" i="2"/>
  <c r="AT398" i="2"/>
  <c r="AE400" i="2"/>
  <c r="AD400" i="2"/>
  <c r="AC400" i="2"/>
  <c r="AJ412" i="2"/>
  <c r="AL414" i="2"/>
  <c r="AT414" i="2"/>
  <c r="AE416" i="2"/>
  <c r="AD416" i="2"/>
  <c r="AC416" i="2"/>
  <c r="AP416" i="2" s="1"/>
  <c r="AD422" i="2"/>
  <c r="AL430" i="2"/>
  <c r="AT430" i="2"/>
  <c r="AE432" i="2"/>
  <c r="AD432" i="2"/>
  <c r="AC432" i="2"/>
  <c r="AD438" i="2"/>
  <c r="AE439" i="2"/>
  <c r="AL446" i="2"/>
  <c r="AT446" i="2"/>
  <c r="AE448" i="2"/>
  <c r="AD448" i="2"/>
  <c r="AC448" i="2"/>
  <c r="AD454" i="2"/>
  <c r="AE455" i="2"/>
  <c r="AR460" i="2"/>
  <c r="AD477" i="2"/>
  <c r="AC335" i="2"/>
  <c r="AP335" i="2" s="1"/>
  <c r="AD336" i="2"/>
  <c r="AE337" i="2"/>
  <c r="AC343" i="2"/>
  <c r="AP343" i="2" s="1"/>
  <c r="AD344" i="2"/>
  <c r="AE345" i="2"/>
  <c r="AC351" i="2"/>
  <c r="AD352" i="2"/>
  <c r="AE353" i="2"/>
  <c r="AC359" i="2"/>
  <c r="AD360" i="2"/>
  <c r="AE361" i="2"/>
  <c r="AC367" i="2"/>
  <c r="AP367" i="2" s="1"/>
  <c r="AD368" i="2"/>
  <c r="AE369" i="2"/>
  <c r="AD371" i="2"/>
  <c r="AC381" i="2"/>
  <c r="AS392" i="2"/>
  <c r="AC394" i="2"/>
  <c r="AP394" i="2" s="1"/>
  <c r="AK408" i="2"/>
  <c r="AS408" i="2"/>
  <c r="AC410" i="2"/>
  <c r="AS413" i="2"/>
  <c r="AS424" i="2"/>
  <c r="AC426" i="2"/>
  <c r="AC442" i="2"/>
  <c r="AC458" i="2"/>
  <c r="AM462" i="2"/>
  <c r="AH462" i="2"/>
  <c r="AG462" i="2"/>
  <c r="AU462" i="2"/>
  <c r="AO462" i="2"/>
  <c r="AE463" i="2"/>
  <c r="AE467" i="2"/>
  <c r="AD467" i="2"/>
  <c r="AC467" i="2"/>
  <c r="AP467" i="2" s="1"/>
  <c r="AQ471" i="2"/>
  <c r="AO471" i="2"/>
  <c r="AN471" i="2"/>
  <c r="AI471" i="2"/>
  <c r="AH471" i="2"/>
  <c r="AG471" i="2"/>
  <c r="AE494" i="2"/>
  <c r="AI510" i="2"/>
  <c r="AD334" i="2"/>
  <c r="AE335" i="2"/>
  <c r="AD342" i="2"/>
  <c r="AE343" i="2"/>
  <c r="AD350" i="2"/>
  <c r="AE351" i="2"/>
  <c r="AH375" i="2"/>
  <c r="AC377" i="2"/>
  <c r="AG380" i="2"/>
  <c r="AO380" i="2"/>
  <c r="AC383" i="2"/>
  <c r="AP383" i="2" s="1"/>
  <c r="AE387" i="2"/>
  <c r="AD387" i="2"/>
  <c r="AC387" i="2"/>
  <c r="AP387" i="2" s="1"/>
  <c r="AE403" i="2"/>
  <c r="AD403" i="2"/>
  <c r="AC403" i="2"/>
  <c r="AP403" i="2" s="1"/>
  <c r="AM408" i="2"/>
  <c r="AU408" i="2"/>
  <c r="AE419" i="2"/>
  <c r="AD419" i="2"/>
  <c r="AC419" i="2"/>
  <c r="AP419" i="2" s="1"/>
  <c r="AE435" i="2"/>
  <c r="AD435" i="2"/>
  <c r="AC435" i="2"/>
  <c r="AP435" i="2" s="1"/>
  <c r="AE451" i="2"/>
  <c r="AD451" i="2"/>
  <c r="AC451" i="2"/>
  <c r="AF451" i="2" s="1"/>
  <c r="AD485" i="2"/>
  <c r="AC513" i="2"/>
  <c r="AE550" i="2"/>
  <c r="AE456" i="2"/>
  <c r="AD456" i="2"/>
  <c r="AC456" i="2"/>
  <c r="AP456" i="2" s="1"/>
  <c r="AQ479" i="2"/>
  <c r="AO479" i="2"/>
  <c r="AN479" i="2"/>
  <c r="AI479" i="2"/>
  <c r="AH479" i="2"/>
  <c r="AG479" i="2"/>
  <c r="AD332" i="2"/>
  <c r="AD340" i="2"/>
  <c r="AD348" i="2"/>
  <c r="AD356" i="2"/>
  <c r="AD364" i="2"/>
  <c r="AC370" i="2"/>
  <c r="AP370" i="2" s="1"/>
  <c r="AE372" i="2"/>
  <c r="AE377" i="2"/>
  <c r="AH378" i="2"/>
  <c r="AD378" i="2"/>
  <c r="AH379" i="2"/>
  <c r="AE379" i="2"/>
  <c r="AI383" i="2"/>
  <c r="AC386" i="2"/>
  <c r="AK389" i="2"/>
  <c r="AC402" i="2"/>
  <c r="AP402" i="2" s="1"/>
  <c r="AC418" i="2"/>
  <c r="AS432" i="2"/>
  <c r="AC434" i="2"/>
  <c r="AP434" i="2" s="1"/>
  <c r="AS448" i="2"/>
  <c r="AC450" i="2"/>
  <c r="AV462" i="2"/>
  <c r="AM466" i="2"/>
  <c r="AU466" i="2"/>
  <c r="AK471" i="2"/>
  <c r="AV479" i="2"/>
  <c r="AD498" i="2"/>
  <c r="AV541" i="2"/>
  <c r="AU541" i="2"/>
  <c r="AT541" i="2"/>
  <c r="AN541" i="2"/>
  <c r="AM541" i="2"/>
  <c r="AL541" i="2"/>
  <c r="AG541" i="2"/>
  <c r="AO541" i="2"/>
  <c r="AC274" i="2"/>
  <c r="AC282" i="2"/>
  <c r="AC290" i="2"/>
  <c r="AC306" i="2"/>
  <c r="AE332" i="2"/>
  <c r="AE340" i="2"/>
  <c r="AE348" i="2"/>
  <c r="AE356" i="2"/>
  <c r="AE364" i="2"/>
  <c r="AD370" i="2"/>
  <c r="AC372" i="2"/>
  <c r="AV372" i="2" s="1"/>
  <c r="AG374" i="2"/>
  <c r="AO374" i="2"/>
  <c r="AQ378" i="2"/>
  <c r="AE378" i="2"/>
  <c r="AC382" i="2"/>
  <c r="AP382" i="2" s="1"/>
  <c r="AE382" i="2"/>
  <c r="AJ383" i="2"/>
  <c r="AR383" i="2"/>
  <c r="AD386" i="2"/>
  <c r="AC390" i="2"/>
  <c r="AE396" i="2"/>
  <c r="AD397" i="2"/>
  <c r="AD402" i="2"/>
  <c r="AC406" i="2"/>
  <c r="AE412" i="2"/>
  <c r="AD413" i="2"/>
  <c r="AD418" i="2"/>
  <c r="AC422" i="2"/>
  <c r="AE428" i="2"/>
  <c r="AD429" i="2"/>
  <c r="AH434" i="2"/>
  <c r="AD434" i="2"/>
  <c r="AC438" i="2"/>
  <c r="AE444" i="2"/>
  <c r="AD445" i="2"/>
  <c r="AD450" i="2"/>
  <c r="AC454" i="2"/>
  <c r="AP454" i="2" s="1"/>
  <c r="AH460" i="2"/>
  <c r="AE460" i="2"/>
  <c r="AD461" i="2"/>
  <c r="AD470" i="2"/>
  <c r="AH519" i="2"/>
  <c r="AO519" i="2"/>
  <c r="AG519" i="2"/>
  <c r="AV519" i="2"/>
  <c r="AN519" i="2"/>
  <c r="AQ519" i="2"/>
  <c r="AI519" i="2"/>
  <c r="AL371" i="2"/>
  <c r="AD382" i="2"/>
  <c r="AS383" i="2"/>
  <c r="AU384" i="2"/>
  <c r="AE395" i="2"/>
  <c r="AD395" i="2"/>
  <c r="AC395" i="2"/>
  <c r="AE411" i="2"/>
  <c r="AD411" i="2"/>
  <c r="AC411" i="2"/>
  <c r="AQ412" i="2"/>
  <c r="AI413" i="2"/>
  <c r="AE427" i="2"/>
  <c r="AD427" i="2"/>
  <c r="AC427" i="2"/>
  <c r="AP427" i="2" s="1"/>
  <c r="AU432" i="2"/>
  <c r="AE443" i="2"/>
  <c r="AD443" i="2"/>
  <c r="AC443" i="2"/>
  <c r="AM448" i="2"/>
  <c r="AU448" i="2"/>
  <c r="AE454" i="2"/>
  <c r="AM458" i="2"/>
  <c r="AU458" i="2"/>
  <c r="AE459" i="2"/>
  <c r="AD459" i="2"/>
  <c r="AC459" i="2"/>
  <c r="AV459" i="2" s="1"/>
  <c r="AQ460" i="2"/>
  <c r="AL462" i="2"/>
  <c r="AE462" i="2"/>
  <c r="AT462" i="2"/>
  <c r="AC463" i="2"/>
  <c r="AG466" i="2"/>
  <c r="AD466" i="2"/>
  <c r="AC466" i="2"/>
  <c r="AP466" i="2" s="1"/>
  <c r="AE478" i="2"/>
  <c r="AQ487" i="2"/>
  <c r="AO487" i="2"/>
  <c r="AN487" i="2"/>
  <c r="AI487" i="2"/>
  <c r="AH487" i="2"/>
  <c r="AG487" i="2"/>
  <c r="AE523" i="2"/>
  <c r="AE386" i="2"/>
  <c r="AC388" i="2"/>
  <c r="AR389" i="2"/>
  <c r="AE394" i="2"/>
  <c r="AG396" i="2"/>
  <c r="AO396" i="2"/>
  <c r="AC396" i="2"/>
  <c r="AP396" i="2" s="1"/>
  <c r="AE402" i="2"/>
  <c r="AC404" i="2"/>
  <c r="AL408" i="2"/>
  <c r="AT408" i="2"/>
  <c r="AE410" i="2"/>
  <c r="AC412" i="2"/>
  <c r="AE418" i="2"/>
  <c r="AN418" i="2"/>
  <c r="AG420" i="2"/>
  <c r="AC420" i="2"/>
  <c r="AP420" i="2" s="1"/>
  <c r="AE426" i="2"/>
  <c r="AC428" i="2"/>
  <c r="AF428" i="2" s="1"/>
  <c r="AL432" i="2"/>
  <c r="AT432" i="2"/>
  <c r="AE434" i="2"/>
  <c r="AC436" i="2"/>
  <c r="AT440" i="2"/>
  <c r="AE442" i="2"/>
  <c r="AC444" i="2"/>
  <c r="AL448" i="2"/>
  <c r="AT448" i="2"/>
  <c r="AE450" i="2"/>
  <c r="AC452" i="2"/>
  <c r="AR453" i="2"/>
  <c r="AE458" i="2"/>
  <c r="AN458" i="2"/>
  <c r="AO460" i="2"/>
  <c r="AC460" i="2"/>
  <c r="AP460" i="2" s="1"/>
  <c r="AE466" i="2"/>
  <c r="AN466" i="2"/>
  <c r="AC468" i="2"/>
  <c r="AR469" i="2"/>
  <c r="AE474" i="2"/>
  <c r="AC476" i="2"/>
  <c r="AF476" i="2" s="1"/>
  <c r="AE482" i="2"/>
  <c r="AC484" i="2"/>
  <c r="AR485" i="2"/>
  <c r="AE490" i="2"/>
  <c r="AE492" i="2"/>
  <c r="AC492" i="2"/>
  <c r="AP492" i="2" s="1"/>
  <c r="AE495" i="2"/>
  <c r="AC497" i="2"/>
  <c r="AP497" i="2" s="1"/>
  <c r="AE498" i="2"/>
  <c r="AC498" i="2"/>
  <c r="AN498" i="2"/>
  <c r="AD499" i="2"/>
  <c r="AC503" i="2"/>
  <c r="AP503" i="2" s="1"/>
  <c r="AE504" i="2"/>
  <c r="AD504" i="2"/>
  <c r="AC504" i="2"/>
  <c r="AD511" i="2"/>
  <c r="AH517" i="2"/>
  <c r="AL518" i="2"/>
  <c r="AT518" i="2"/>
  <c r="AC531" i="2"/>
  <c r="AF531" i="2" s="1"/>
  <c r="AV565" i="2"/>
  <c r="AU565" i="2"/>
  <c r="AT565" i="2"/>
  <c r="AN565" i="2"/>
  <c r="AM565" i="2"/>
  <c r="AL565" i="2"/>
  <c r="AG565" i="2"/>
  <c r="AE574" i="2"/>
  <c r="AD468" i="2"/>
  <c r="AC470" i="2"/>
  <c r="AP470" i="2" s="1"/>
  <c r="AE471" i="2"/>
  <c r="AC474" i="2"/>
  <c r="AP474" i="2" s="1"/>
  <c r="AD476" i="2"/>
  <c r="AC478" i="2"/>
  <c r="AP478" i="2" s="1"/>
  <c r="AE479" i="2"/>
  <c r="AC482" i="2"/>
  <c r="AP482" i="2" s="1"/>
  <c r="AD484" i="2"/>
  <c r="AC486" i="2"/>
  <c r="AP486" i="2" s="1"/>
  <c r="AE487" i="2"/>
  <c r="AC490" i="2"/>
  <c r="AP490" i="2" s="1"/>
  <c r="AD492" i="2"/>
  <c r="AO498" i="2"/>
  <c r="AC499" i="2"/>
  <c r="AR502" i="2"/>
  <c r="AV509" i="2"/>
  <c r="AN509" i="2"/>
  <c r="AU509" i="2"/>
  <c r="AM509" i="2"/>
  <c r="AT509" i="2"/>
  <c r="AL509" i="2"/>
  <c r="AG509" i="2"/>
  <c r="AC511" i="2"/>
  <c r="AP511" i="2" s="1"/>
  <c r="AI517" i="2"/>
  <c r="AQ517" i="2"/>
  <c r="AE520" i="2"/>
  <c r="AD520" i="2"/>
  <c r="AC520" i="2"/>
  <c r="AL525" i="2"/>
  <c r="AQ526" i="2"/>
  <c r="AE534" i="2"/>
  <c r="AC555" i="2"/>
  <c r="AP555" i="2" s="1"/>
  <c r="AV589" i="2"/>
  <c r="AU589" i="2"/>
  <c r="AT589" i="2"/>
  <c r="AN589" i="2"/>
  <c r="AM589" i="2"/>
  <c r="AL589" i="2"/>
  <c r="AG589" i="2"/>
  <c r="AE464" i="2"/>
  <c r="AD464" i="2"/>
  <c r="AC464" i="2"/>
  <c r="AN464" i="2"/>
  <c r="AH466" i="2"/>
  <c r="AI468" i="2"/>
  <c r="AE468" i="2"/>
  <c r="AJ471" i="2"/>
  <c r="AR471" i="2"/>
  <c r="AE472" i="2"/>
  <c r="AD472" i="2"/>
  <c r="AC472" i="2"/>
  <c r="AS472" i="2" s="1"/>
  <c r="AD474" i="2"/>
  <c r="AI476" i="2"/>
  <c r="AQ476" i="2"/>
  <c r="AE476" i="2"/>
  <c r="AJ479" i="2"/>
  <c r="AR479" i="2"/>
  <c r="AE480" i="2"/>
  <c r="AD480" i="2"/>
  <c r="AC480" i="2"/>
  <c r="AP480" i="2" s="1"/>
  <c r="AD482" i="2"/>
  <c r="AI484" i="2"/>
  <c r="AE484" i="2"/>
  <c r="AJ487" i="2"/>
  <c r="AR487" i="2"/>
  <c r="AE488" i="2"/>
  <c r="AD488" i="2"/>
  <c r="AC488" i="2"/>
  <c r="AD490" i="2"/>
  <c r="AC493" i="2"/>
  <c r="AH493" i="2" s="1"/>
  <c r="AE499" i="2"/>
  <c r="AE500" i="2"/>
  <c r="AC500" i="2"/>
  <c r="AK502" i="2"/>
  <c r="AE503" i="2"/>
  <c r="AC505" i="2"/>
  <c r="AE506" i="2"/>
  <c r="AC506" i="2"/>
  <c r="AP506" i="2" s="1"/>
  <c r="AH509" i="2"/>
  <c r="AO509" i="2"/>
  <c r="AJ517" i="2"/>
  <c r="AR517" i="2"/>
  <c r="AO518" i="2"/>
  <c r="AG518" i="2"/>
  <c r="AV518" i="2"/>
  <c r="AN518" i="2"/>
  <c r="AU518" i="2"/>
  <c r="AM518" i="2"/>
  <c r="AJ519" i="2"/>
  <c r="AR519" i="2"/>
  <c r="AV549" i="2"/>
  <c r="AU549" i="2"/>
  <c r="AT549" i="2"/>
  <c r="AN549" i="2"/>
  <c r="AM549" i="2"/>
  <c r="AL549" i="2"/>
  <c r="AG549" i="2"/>
  <c r="AE558" i="2"/>
  <c r="AG579" i="2"/>
  <c r="AC579" i="2"/>
  <c r="AF579" i="2" s="1"/>
  <c r="AS471" i="2"/>
  <c r="AJ476" i="2"/>
  <c r="AD478" i="2"/>
  <c r="AK479" i="2"/>
  <c r="AS479" i="2"/>
  <c r="AD486" i="2"/>
  <c r="AK487" i="2"/>
  <c r="AS487" i="2"/>
  <c r="AV491" i="2"/>
  <c r="AE493" i="2"/>
  <c r="AC494" i="2"/>
  <c r="AD500" i="2"/>
  <c r="AC507" i="2"/>
  <c r="AI509" i="2"/>
  <c r="AQ509" i="2"/>
  <c r="AE511" i="2"/>
  <c r="AE512" i="2"/>
  <c r="AD512" i="2"/>
  <c r="AC512" i="2"/>
  <c r="AV512" i="2"/>
  <c r="AK517" i="2"/>
  <c r="AS517" i="2"/>
  <c r="AK519" i="2"/>
  <c r="AS519" i="2"/>
  <c r="AE525" i="2"/>
  <c r="AD525" i="2"/>
  <c r="AC525" i="2"/>
  <c r="AD529" i="2"/>
  <c r="AM530" i="2"/>
  <c r="AU530" i="2"/>
  <c r="AC539" i="2"/>
  <c r="AO549" i="2"/>
  <c r="AV573" i="2"/>
  <c r="AU573" i="2"/>
  <c r="AT573" i="2"/>
  <c r="AN573" i="2"/>
  <c r="AM573" i="2"/>
  <c r="AL573" i="2"/>
  <c r="AG573" i="2"/>
  <c r="AE582" i="2"/>
  <c r="AL383" i="2"/>
  <c r="AT383" i="2"/>
  <c r="AI398" i="2"/>
  <c r="AQ398" i="2"/>
  <c r="AM409" i="2"/>
  <c r="AI414" i="2"/>
  <c r="AQ414" i="2"/>
  <c r="AI430" i="2"/>
  <c r="AQ430" i="2"/>
  <c r="AI438" i="2"/>
  <c r="AG443" i="2"/>
  <c r="AI446" i="2"/>
  <c r="AQ446" i="2"/>
  <c r="AM449" i="2"/>
  <c r="AG451" i="2"/>
  <c r="AG459" i="2"/>
  <c r="AO459" i="2"/>
  <c r="AI462" i="2"/>
  <c r="AQ462" i="2"/>
  <c r="AL463" i="2"/>
  <c r="AT463" i="2"/>
  <c r="AL471" i="2"/>
  <c r="AT471" i="2"/>
  <c r="AG475" i="2"/>
  <c r="AC475" i="2"/>
  <c r="AF475" i="2" s="1"/>
  <c r="AL479" i="2"/>
  <c r="AT479" i="2"/>
  <c r="AC483" i="2"/>
  <c r="AP483" i="2" s="1"/>
  <c r="AI486" i="2"/>
  <c r="AQ486" i="2"/>
  <c r="AL487" i="2"/>
  <c r="AT487" i="2"/>
  <c r="AC491" i="2"/>
  <c r="AF491" i="2" s="1"/>
  <c r="AQ493" i="2"/>
  <c r="AQ500" i="2"/>
  <c r="AC501" i="2"/>
  <c r="AP501" i="2" s="1"/>
  <c r="AK503" i="2"/>
  <c r="AE507" i="2"/>
  <c r="AJ509" i="2"/>
  <c r="AR509" i="2"/>
  <c r="AC510" i="2"/>
  <c r="AL513" i="2"/>
  <c r="AT513" i="2"/>
  <c r="AD518" i="2"/>
  <c r="AL519" i="2"/>
  <c r="AT519" i="2"/>
  <c r="AE527" i="2"/>
  <c r="AV533" i="2"/>
  <c r="AU533" i="2"/>
  <c r="AT533" i="2"/>
  <c r="AN533" i="2"/>
  <c r="AM533" i="2"/>
  <c r="AL533" i="2"/>
  <c r="AG533" i="2"/>
  <c r="AE542" i="2"/>
  <c r="AC563" i="2"/>
  <c r="AF563" i="2" s="1"/>
  <c r="AO573" i="2"/>
  <c r="AE385" i="2"/>
  <c r="AD385" i="2"/>
  <c r="AC389" i="2"/>
  <c r="AE393" i="2"/>
  <c r="AD393" i="2"/>
  <c r="AC397" i="2"/>
  <c r="AJ398" i="2"/>
  <c r="AR398" i="2"/>
  <c r="AE401" i="2"/>
  <c r="AD401" i="2"/>
  <c r="AC405" i="2"/>
  <c r="AE409" i="2"/>
  <c r="AD409" i="2"/>
  <c r="AC413" i="2"/>
  <c r="AQ413" i="2" s="1"/>
  <c r="AJ414" i="2"/>
  <c r="AR414" i="2"/>
  <c r="AE417" i="2"/>
  <c r="AD417" i="2"/>
  <c r="AC421" i="2"/>
  <c r="AP421" i="2" s="1"/>
  <c r="AJ422" i="2"/>
  <c r="AR422" i="2"/>
  <c r="AE425" i="2"/>
  <c r="AD425" i="2"/>
  <c r="AH427" i="2"/>
  <c r="AC429" i="2"/>
  <c r="AP429" i="2" s="1"/>
  <c r="AJ430" i="2"/>
  <c r="AR430" i="2"/>
  <c r="AE433" i="2"/>
  <c r="AD433" i="2"/>
  <c r="AC437" i="2"/>
  <c r="AJ438" i="2"/>
  <c r="AE441" i="2"/>
  <c r="AD441" i="2"/>
  <c r="AH443" i="2"/>
  <c r="AC445" i="2"/>
  <c r="AJ446" i="2"/>
  <c r="AR446" i="2"/>
  <c r="AE449" i="2"/>
  <c r="AD449" i="2"/>
  <c r="AC453" i="2"/>
  <c r="AP453" i="2" s="1"/>
  <c r="AJ454" i="2"/>
  <c r="AE457" i="2"/>
  <c r="AD457" i="2"/>
  <c r="AH459" i="2"/>
  <c r="AC461" i="2"/>
  <c r="AJ462" i="2"/>
  <c r="AR462" i="2"/>
  <c r="AE465" i="2"/>
  <c r="AD465" i="2"/>
  <c r="AV465" i="2"/>
  <c r="AC469" i="2"/>
  <c r="AM471" i="2"/>
  <c r="AU471" i="2"/>
  <c r="AE473" i="2"/>
  <c r="AD473" i="2"/>
  <c r="AH475" i="2"/>
  <c r="AD475" i="2"/>
  <c r="AC477" i="2"/>
  <c r="AM479" i="2"/>
  <c r="AU479" i="2"/>
  <c r="AE481" i="2"/>
  <c r="AD481" i="2"/>
  <c r="AD483" i="2"/>
  <c r="AC485" i="2"/>
  <c r="AI485" i="2" s="1"/>
  <c r="AM487" i="2"/>
  <c r="AU487" i="2"/>
  <c r="AE489" i="2"/>
  <c r="AD489" i="2"/>
  <c r="AN489" i="2"/>
  <c r="AD491" i="2"/>
  <c r="AD494" i="2"/>
  <c r="AD495" i="2"/>
  <c r="AL497" i="2"/>
  <c r="AJ500" i="2"/>
  <c r="AE501" i="2"/>
  <c r="AC502" i="2"/>
  <c r="AK509" i="2"/>
  <c r="AS509" i="2"/>
  <c r="AM513" i="2"/>
  <c r="AU513" i="2"/>
  <c r="AI518" i="2"/>
  <c r="AQ518" i="2"/>
  <c r="AM519" i="2"/>
  <c r="AU519" i="2"/>
  <c r="AC521" i="2"/>
  <c r="AF521" i="2" s="1"/>
  <c r="AV557" i="2"/>
  <c r="AU557" i="2"/>
  <c r="AT557" i="2"/>
  <c r="AN557" i="2"/>
  <c r="AM557" i="2"/>
  <c r="AL557" i="2"/>
  <c r="AG557" i="2"/>
  <c r="AE566" i="2"/>
  <c r="AC587" i="2"/>
  <c r="AD383" i="2"/>
  <c r="AC385" i="2"/>
  <c r="AP385" i="2" s="1"/>
  <c r="AH389" i="2"/>
  <c r="AE389" i="2"/>
  <c r="AD391" i="2"/>
  <c r="AC393" i="2"/>
  <c r="AP393" i="2" s="1"/>
  <c r="AE397" i="2"/>
  <c r="AK398" i="2"/>
  <c r="AS398" i="2"/>
  <c r="AD399" i="2"/>
  <c r="AC401" i="2"/>
  <c r="AP401" i="2" s="1"/>
  <c r="AE405" i="2"/>
  <c r="AD407" i="2"/>
  <c r="AC409" i="2"/>
  <c r="AL409" i="2" s="1"/>
  <c r="AQ411" i="2"/>
  <c r="AH413" i="2"/>
  <c r="AE413" i="2"/>
  <c r="AK414" i="2"/>
  <c r="AS414" i="2"/>
  <c r="AD415" i="2"/>
  <c r="AC417" i="2"/>
  <c r="AM417" i="2" s="1"/>
  <c r="AH421" i="2"/>
  <c r="AE421" i="2"/>
  <c r="AS422" i="2"/>
  <c r="AD423" i="2"/>
  <c r="AC425" i="2"/>
  <c r="AP425" i="2" s="1"/>
  <c r="AE429" i="2"/>
  <c r="AK430" i="2"/>
  <c r="AS430" i="2"/>
  <c r="AD431" i="2"/>
  <c r="AC433" i="2"/>
  <c r="AP433" i="2" s="1"/>
  <c r="AI435" i="2"/>
  <c r="AQ435" i="2"/>
  <c r="AE437" i="2"/>
  <c r="AD439" i="2"/>
  <c r="AC441" i="2"/>
  <c r="AE445" i="2"/>
  <c r="AK446" i="2"/>
  <c r="AS446" i="2"/>
  <c r="AD447" i="2"/>
  <c r="AC449" i="2"/>
  <c r="AI451" i="2"/>
  <c r="AQ451" i="2"/>
  <c r="AH453" i="2"/>
  <c r="AE453" i="2"/>
  <c r="AD455" i="2"/>
  <c r="AC457" i="2"/>
  <c r="AP457" i="2" s="1"/>
  <c r="AQ459" i="2"/>
  <c r="AE461" i="2"/>
  <c r="AK462" i="2"/>
  <c r="AS462" i="2"/>
  <c r="AD463" i="2"/>
  <c r="AG465" i="2"/>
  <c r="AC465" i="2"/>
  <c r="AP465" i="2" s="1"/>
  <c r="AE469" i="2"/>
  <c r="AD471" i="2"/>
  <c r="AC473" i="2"/>
  <c r="AI475" i="2"/>
  <c r="AQ475" i="2"/>
  <c r="AE475" i="2"/>
  <c r="AE477" i="2"/>
  <c r="AD479" i="2"/>
  <c r="AC481" i="2"/>
  <c r="AP481" i="2" s="1"/>
  <c r="AE483" i="2"/>
  <c r="AH485" i="2"/>
  <c r="AE485" i="2"/>
  <c r="AD487" i="2"/>
  <c r="AC489" i="2"/>
  <c r="AP489" i="2" s="1"/>
  <c r="AI491" i="2"/>
  <c r="AQ491" i="2"/>
  <c r="AE491" i="2"/>
  <c r="AK493" i="2"/>
  <c r="AQ494" i="2"/>
  <c r="AC495" i="2"/>
  <c r="AP495" i="2" s="1"/>
  <c r="AE496" i="2"/>
  <c r="AD496" i="2"/>
  <c r="AC496" i="2"/>
  <c r="AP496" i="2" s="1"/>
  <c r="AE502" i="2"/>
  <c r="AM503" i="2"/>
  <c r="AU503" i="2"/>
  <c r="AD510" i="2"/>
  <c r="AN513" i="2"/>
  <c r="AJ518" i="2"/>
  <c r="AR518" i="2"/>
  <c r="AC547" i="2"/>
  <c r="AV581" i="2"/>
  <c r="AU581" i="2"/>
  <c r="AT581" i="2"/>
  <c r="AN581" i="2"/>
  <c r="AM581" i="2"/>
  <c r="AL581" i="2"/>
  <c r="AG581" i="2"/>
  <c r="AE590" i="2"/>
  <c r="AD390" i="2"/>
  <c r="AE391" i="2"/>
  <c r="AD406" i="2"/>
  <c r="AE407" i="2"/>
  <c r="AD414" i="2"/>
  <c r="AE415" i="2"/>
  <c r="AE423" i="2"/>
  <c r="AC532" i="2"/>
  <c r="AJ533" i="2"/>
  <c r="AR533" i="2"/>
  <c r="AE538" i="2"/>
  <c r="AC540" i="2"/>
  <c r="AP540" i="2" s="1"/>
  <c r="AJ541" i="2"/>
  <c r="AR541" i="2"/>
  <c r="AE546" i="2"/>
  <c r="AC548" i="2"/>
  <c r="AJ549" i="2"/>
  <c r="AR549" i="2"/>
  <c r="AE554" i="2"/>
  <c r="AC556" i="2"/>
  <c r="AP556" i="2" s="1"/>
  <c r="AJ557" i="2"/>
  <c r="AR557" i="2"/>
  <c r="AE562" i="2"/>
  <c r="AC564" i="2"/>
  <c r="AJ565" i="2"/>
  <c r="AR565" i="2"/>
  <c r="AE570" i="2"/>
  <c r="AC572" i="2"/>
  <c r="AJ573" i="2"/>
  <c r="AR573" i="2"/>
  <c r="AE578" i="2"/>
  <c r="AC580" i="2"/>
  <c r="AJ581" i="2"/>
  <c r="AR581" i="2"/>
  <c r="AE586" i="2"/>
  <c r="AC588" i="2"/>
  <c r="AJ589" i="2"/>
  <c r="AR589" i="2"/>
  <c r="AE594" i="2"/>
  <c r="AC596" i="2"/>
  <c r="AE602" i="2"/>
  <c r="AN602" i="2"/>
  <c r="AC604" i="2"/>
  <c r="AP604" i="2" s="1"/>
  <c r="AE610" i="2"/>
  <c r="AC612" i="2"/>
  <c r="AF612" i="2" s="1"/>
  <c r="AJ613" i="2"/>
  <c r="AE618" i="2"/>
  <c r="AN618" i="2"/>
  <c r="AV625" i="2"/>
  <c r="AD643" i="2"/>
  <c r="AD707" i="2"/>
  <c r="AC508" i="2"/>
  <c r="AD509" i="2"/>
  <c r="AE510" i="2"/>
  <c r="AC516" i="2"/>
  <c r="AP516" i="2" s="1"/>
  <c r="AD517" i="2"/>
  <c r="AE518" i="2"/>
  <c r="AC524" i="2"/>
  <c r="AP524" i="2" s="1"/>
  <c r="AD532" i="2"/>
  <c r="AK533" i="2"/>
  <c r="AS533" i="2"/>
  <c r="AM536" i="2"/>
  <c r="AG538" i="2"/>
  <c r="AC538" i="2"/>
  <c r="AD540" i="2"/>
  <c r="AK541" i="2"/>
  <c r="AS541" i="2"/>
  <c r="AG546" i="2"/>
  <c r="AC546" i="2"/>
  <c r="AP546" i="2" s="1"/>
  <c r="AD548" i="2"/>
  <c r="AK549" i="2"/>
  <c r="AS549" i="2"/>
  <c r="AG554" i="2"/>
  <c r="AC554" i="2"/>
  <c r="AP554" i="2" s="1"/>
  <c r="AD556" i="2"/>
  <c r="AK557" i="2"/>
  <c r="AS557" i="2"/>
  <c r="AC562" i="2"/>
  <c r="AH564" i="2"/>
  <c r="AD564" i="2"/>
  <c r="AK565" i="2"/>
  <c r="AS565" i="2"/>
  <c r="AC570" i="2"/>
  <c r="AD572" i="2"/>
  <c r="AK573" i="2"/>
  <c r="AS573" i="2"/>
  <c r="AC578" i="2"/>
  <c r="AP578" i="2" s="1"/>
  <c r="AH580" i="2"/>
  <c r="AD580" i="2"/>
  <c r="AK581" i="2"/>
  <c r="AS581" i="2"/>
  <c r="AG586" i="2"/>
  <c r="AC586" i="2"/>
  <c r="AD588" i="2"/>
  <c r="AK589" i="2"/>
  <c r="AS589" i="2"/>
  <c r="AC594" i="2"/>
  <c r="AN594" i="2" s="1"/>
  <c r="AD596" i="2"/>
  <c r="AC602" i="2"/>
  <c r="AD604" i="2"/>
  <c r="AC610" i="2"/>
  <c r="AP610" i="2" s="1"/>
  <c r="AD612" i="2"/>
  <c r="AS613" i="2"/>
  <c r="AC618" i="2"/>
  <c r="AP618" i="2" s="1"/>
  <c r="AC619" i="2"/>
  <c r="AP619" i="2" s="1"/>
  <c r="AC625" i="2"/>
  <c r="AE509" i="2"/>
  <c r="AC515" i="2"/>
  <c r="AF515" i="2" s="1"/>
  <c r="AD516" i="2"/>
  <c r="AE517" i="2"/>
  <c r="AC523" i="2"/>
  <c r="AP523" i="2" s="1"/>
  <c r="AD524" i="2"/>
  <c r="AC526" i="2"/>
  <c r="AP526" i="2" s="1"/>
  <c r="AD528" i="2"/>
  <c r="AE532" i="2"/>
  <c r="AC534" i="2"/>
  <c r="AE536" i="2"/>
  <c r="AD536" i="2"/>
  <c r="AC536" i="2"/>
  <c r="AH538" i="2"/>
  <c r="AD538" i="2"/>
  <c r="AE540" i="2"/>
  <c r="AC542" i="2"/>
  <c r="AE544" i="2"/>
  <c r="AD544" i="2"/>
  <c r="AC544" i="2"/>
  <c r="AP544" i="2" s="1"/>
  <c r="AD546" i="2"/>
  <c r="AE548" i="2"/>
  <c r="AC550" i="2"/>
  <c r="AP550" i="2" s="1"/>
  <c r="AE552" i="2"/>
  <c r="AD552" i="2"/>
  <c r="AC552" i="2"/>
  <c r="AD554" i="2"/>
  <c r="AI556" i="2"/>
  <c r="AQ556" i="2"/>
  <c r="AE556" i="2"/>
  <c r="AC558" i="2"/>
  <c r="AP558" i="2" s="1"/>
  <c r="AE560" i="2"/>
  <c r="AD560" i="2"/>
  <c r="AC560" i="2"/>
  <c r="AN560" i="2"/>
  <c r="AD562" i="2"/>
  <c r="AI564" i="2"/>
  <c r="AQ564" i="2"/>
  <c r="AE564" i="2"/>
  <c r="AC566" i="2"/>
  <c r="AE568" i="2"/>
  <c r="AD568" i="2"/>
  <c r="AC568" i="2"/>
  <c r="AV568" i="2" s="1"/>
  <c r="AD570" i="2"/>
  <c r="AE572" i="2"/>
  <c r="AC574" i="2"/>
  <c r="AE576" i="2"/>
  <c r="AD576" i="2"/>
  <c r="AC576" i="2"/>
  <c r="AN576" i="2"/>
  <c r="AD578" i="2"/>
  <c r="AI580" i="2"/>
  <c r="AQ580" i="2"/>
  <c r="AE580" i="2"/>
  <c r="AC582" i="2"/>
  <c r="AP582" i="2" s="1"/>
  <c r="AE584" i="2"/>
  <c r="AD584" i="2"/>
  <c r="AC584" i="2"/>
  <c r="AD586" i="2"/>
  <c r="AE588" i="2"/>
  <c r="AC590" i="2"/>
  <c r="AE592" i="2"/>
  <c r="AD592" i="2"/>
  <c r="AC592" i="2"/>
  <c r="AP592" i="2" s="1"/>
  <c r="AD594" i="2"/>
  <c r="AI596" i="2"/>
  <c r="AE596" i="2"/>
  <c r="AC598" i="2"/>
  <c r="AP598" i="2" s="1"/>
  <c r="AE600" i="2"/>
  <c r="AD600" i="2"/>
  <c r="AC600" i="2"/>
  <c r="AL600" i="2" s="1"/>
  <c r="AV600" i="2"/>
  <c r="AD602" i="2"/>
  <c r="AE604" i="2"/>
  <c r="AC606" i="2"/>
  <c r="AP606" i="2" s="1"/>
  <c r="AE608" i="2"/>
  <c r="AD608" i="2"/>
  <c r="AC608" i="2"/>
  <c r="AP608" i="2" s="1"/>
  <c r="AH610" i="2"/>
  <c r="AD610" i="2"/>
  <c r="AE612" i="2"/>
  <c r="AC614" i="2"/>
  <c r="AE616" i="2"/>
  <c r="AD616" i="2"/>
  <c r="AC616" i="2"/>
  <c r="AD618" i="2"/>
  <c r="AD619" i="2"/>
  <c r="AD623" i="2"/>
  <c r="AD507" i="2"/>
  <c r="AE508" i="2"/>
  <c r="AC514" i="2"/>
  <c r="AD515" i="2"/>
  <c r="AE516" i="2"/>
  <c r="AC522" i="2"/>
  <c r="AU522" i="2" s="1"/>
  <c r="AD523" i="2"/>
  <c r="AE524" i="2"/>
  <c r="AD526" i="2"/>
  <c r="AC528" i="2"/>
  <c r="AC530" i="2"/>
  <c r="AV531" i="2"/>
  <c r="AR548" i="2"/>
  <c r="AJ556" i="2"/>
  <c r="AR556" i="2"/>
  <c r="AL561" i="2"/>
  <c r="AN563" i="2"/>
  <c r="AN579" i="2"/>
  <c r="AV579" i="2"/>
  <c r="AJ580" i="2"/>
  <c r="AR580" i="2"/>
  <c r="AJ596" i="2"/>
  <c r="AR596" i="2"/>
  <c r="AN603" i="2"/>
  <c r="AV603" i="2"/>
  <c r="AJ612" i="2"/>
  <c r="AR612" i="2"/>
  <c r="AH619" i="2"/>
  <c r="AE619" i="2"/>
  <c r="AD620" i="2"/>
  <c r="AC620" i="2"/>
  <c r="AD651" i="2"/>
  <c r="AD715" i="2"/>
  <c r="AH732" i="2"/>
  <c r="AO732" i="2"/>
  <c r="AG732" i="2"/>
  <c r="AV732" i="2"/>
  <c r="AN732" i="2"/>
  <c r="AU732" i="2"/>
  <c r="AM732" i="2"/>
  <c r="AC595" i="2"/>
  <c r="AP595" i="2" s="1"/>
  <c r="AC597" i="2"/>
  <c r="AP597" i="2" s="1"/>
  <c r="AI598" i="2"/>
  <c r="AC603" i="2"/>
  <c r="AC605" i="2"/>
  <c r="AP605" i="2" s="1"/>
  <c r="AQ606" i="2"/>
  <c r="AG611" i="2"/>
  <c r="AO611" i="2"/>
  <c r="AC611" i="2"/>
  <c r="AP611" i="2" s="1"/>
  <c r="AC613" i="2"/>
  <c r="AF613" i="2" s="1"/>
  <c r="AQ619" i="2"/>
  <c r="AC621" i="2"/>
  <c r="AO723" i="2"/>
  <c r="AG723" i="2"/>
  <c r="AV723" i="2"/>
  <c r="AN723" i="2"/>
  <c r="AL723" i="2"/>
  <c r="AU723" i="2"/>
  <c r="AT723" i="2"/>
  <c r="AM723" i="2"/>
  <c r="AD497" i="2"/>
  <c r="AD505" i="2"/>
  <c r="AD513" i="2"/>
  <c r="AE514" i="2"/>
  <c r="AD521" i="2"/>
  <c r="AE522" i="2"/>
  <c r="AJ526" i="2"/>
  <c r="AR526" i="2"/>
  <c r="AE530" i="2"/>
  <c r="AH531" i="2"/>
  <c r="AD531" i="2"/>
  <c r="AE537" i="2"/>
  <c r="AD537" i="2"/>
  <c r="AD539" i="2"/>
  <c r="AJ542" i="2"/>
  <c r="AR542" i="2"/>
  <c r="AU543" i="2"/>
  <c r="AE545" i="2"/>
  <c r="AD545" i="2"/>
  <c r="AD547" i="2"/>
  <c r="AJ550" i="2"/>
  <c r="AR550" i="2"/>
  <c r="AE553" i="2"/>
  <c r="AD553" i="2"/>
  <c r="AD555" i="2"/>
  <c r="AR558" i="2"/>
  <c r="AE561" i="2"/>
  <c r="AD561" i="2"/>
  <c r="AD563" i="2"/>
  <c r="AE569" i="2"/>
  <c r="AD569" i="2"/>
  <c r="AD571" i="2"/>
  <c r="AJ574" i="2"/>
  <c r="AR574" i="2"/>
  <c r="AE577" i="2"/>
  <c r="AD577" i="2"/>
  <c r="AH579" i="2"/>
  <c r="AD579" i="2"/>
  <c r="AE585" i="2"/>
  <c r="AD585" i="2"/>
  <c r="AN585" i="2"/>
  <c r="AD587" i="2"/>
  <c r="AE593" i="2"/>
  <c r="AD593" i="2"/>
  <c r="AH595" i="2"/>
  <c r="AD595" i="2"/>
  <c r="AE601" i="2"/>
  <c r="AD601" i="2"/>
  <c r="AV601" i="2"/>
  <c r="AD603" i="2"/>
  <c r="AE609" i="2"/>
  <c r="AD609" i="2"/>
  <c r="AD611" i="2"/>
  <c r="AM615" i="2"/>
  <c r="AE617" i="2"/>
  <c r="AD617" i="2"/>
  <c r="AE624" i="2"/>
  <c r="AD624" i="2"/>
  <c r="AC624" i="2"/>
  <c r="AD635" i="2"/>
  <c r="AD699" i="2"/>
  <c r="AR731" i="2"/>
  <c r="AE755" i="2"/>
  <c r="AD755" i="2"/>
  <c r="AC391" i="2"/>
  <c r="AP391" i="2" s="1"/>
  <c r="AC399" i="2"/>
  <c r="AP399" i="2" s="1"/>
  <c r="AC407" i="2"/>
  <c r="AP407" i="2" s="1"/>
  <c r="AC415" i="2"/>
  <c r="AC423" i="2"/>
  <c r="AP423" i="2" s="1"/>
  <c r="AC431" i="2"/>
  <c r="AP431" i="2" s="1"/>
  <c r="AC439" i="2"/>
  <c r="AP439" i="2" s="1"/>
  <c r="AC447" i="2"/>
  <c r="AP447" i="2" s="1"/>
  <c r="AC455" i="2"/>
  <c r="AP455" i="2" s="1"/>
  <c r="AE497" i="2"/>
  <c r="AE505" i="2"/>
  <c r="AE513" i="2"/>
  <c r="AE521" i="2"/>
  <c r="AC527" i="2"/>
  <c r="AP527" i="2" s="1"/>
  <c r="AE529" i="2"/>
  <c r="AE531" i="2"/>
  <c r="AH533" i="2"/>
  <c r="AE533" i="2"/>
  <c r="AD535" i="2"/>
  <c r="AC537" i="2"/>
  <c r="AE539" i="2"/>
  <c r="AH541" i="2"/>
  <c r="AE541" i="2"/>
  <c r="AK542" i="2"/>
  <c r="AS542" i="2"/>
  <c r="AD543" i="2"/>
  <c r="AC545" i="2"/>
  <c r="AI547" i="2"/>
  <c r="AE547" i="2"/>
  <c r="AH549" i="2"/>
  <c r="AE549" i="2"/>
  <c r="AK550" i="2"/>
  <c r="AS550" i="2"/>
  <c r="AD551" i="2"/>
  <c r="AC553" i="2"/>
  <c r="AP553" i="2" s="1"/>
  <c r="AE555" i="2"/>
  <c r="AH557" i="2"/>
  <c r="AE557" i="2"/>
  <c r="AK558" i="2"/>
  <c r="AS558" i="2"/>
  <c r="AD559" i="2"/>
  <c r="AC561" i="2"/>
  <c r="AI563" i="2"/>
  <c r="AQ563" i="2"/>
  <c r="AE563" i="2"/>
  <c r="AH565" i="2"/>
  <c r="AE565" i="2"/>
  <c r="AD567" i="2"/>
  <c r="AO569" i="2"/>
  <c r="AC569" i="2"/>
  <c r="AI571" i="2"/>
  <c r="AE571" i="2"/>
  <c r="AH573" i="2"/>
  <c r="AE573" i="2"/>
  <c r="AK574" i="2"/>
  <c r="AS574" i="2"/>
  <c r="AD575" i="2"/>
  <c r="AC577" i="2"/>
  <c r="AP577" i="2" s="1"/>
  <c r="AI579" i="2"/>
  <c r="AQ579" i="2"/>
  <c r="AE579" i="2"/>
  <c r="AH581" i="2"/>
  <c r="AE581" i="2"/>
  <c r="AD583" i="2"/>
  <c r="AC585" i="2"/>
  <c r="AP585" i="2" s="1"/>
  <c r="AE587" i="2"/>
  <c r="AH589" i="2"/>
  <c r="AE589" i="2"/>
  <c r="AK590" i="2"/>
  <c r="AD591" i="2"/>
  <c r="AC593" i="2"/>
  <c r="AI595" i="2"/>
  <c r="AQ595" i="2"/>
  <c r="AE595" i="2"/>
  <c r="AE597" i="2"/>
  <c r="AD599" i="2"/>
  <c r="AC601" i="2"/>
  <c r="AP601" i="2" s="1"/>
  <c r="AE603" i="2"/>
  <c r="AE605" i="2"/>
  <c r="AK606" i="2"/>
  <c r="AS606" i="2"/>
  <c r="AD607" i="2"/>
  <c r="AC609" i="2"/>
  <c r="AP609" i="2" s="1"/>
  <c r="AI611" i="2"/>
  <c r="AQ611" i="2"/>
  <c r="AE611" i="2"/>
  <c r="AE613" i="2"/>
  <c r="AD615" i="2"/>
  <c r="AG617" i="2"/>
  <c r="AO617" i="2"/>
  <c r="AC617" i="2"/>
  <c r="AP617" i="2" s="1"/>
  <c r="AE621" i="2"/>
  <c r="AL625" i="2"/>
  <c r="AT625" i="2"/>
  <c r="AD659" i="2"/>
  <c r="AI525" i="2"/>
  <c r="AQ525" i="2"/>
  <c r="AD527" i="2"/>
  <c r="AC529" i="2"/>
  <c r="AP529" i="2" s="1"/>
  <c r="AI533" i="2"/>
  <c r="AQ533" i="2"/>
  <c r="AI541" i="2"/>
  <c r="AQ541" i="2"/>
  <c r="AL542" i="2"/>
  <c r="AT542" i="2"/>
  <c r="AI549" i="2"/>
  <c r="AQ549" i="2"/>
  <c r="AL550" i="2"/>
  <c r="AT550" i="2"/>
  <c r="AS552" i="2"/>
  <c r="AM554" i="2"/>
  <c r="AU554" i="2"/>
  <c r="AI557" i="2"/>
  <c r="AQ557" i="2"/>
  <c r="AL558" i="2"/>
  <c r="AT558" i="2"/>
  <c r="AI565" i="2"/>
  <c r="AQ565" i="2"/>
  <c r="AI573" i="2"/>
  <c r="AQ573" i="2"/>
  <c r="AL574" i="2"/>
  <c r="AT574" i="2"/>
  <c r="AI581" i="2"/>
  <c r="AQ581" i="2"/>
  <c r="AL582" i="2"/>
  <c r="AI589" i="2"/>
  <c r="AQ589" i="2"/>
  <c r="AL590" i="2"/>
  <c r="AT590" i="2"/>
  <c r="AK600" i="2"/>
  <c r="AS600" i="2"/>
  <c r="AL606" i="2"/>
  <c r="AT606" i="2"/>
  <c r="AM618" i="2"/>
  <c r="AU618" i="2"/>
  <c r="AI621" i="2"/>
  <c r="AQ621" i="2"/>
  <c r="AC622" i="2"/>
  <c r="AP622" i="2" s="1"/>
  <c r="AD683" i="2"/>
  <c r="AH764" i="2"/>
  <c r="AO764" i="2"/>
  <c r="AG764" i="2"/>
  <c r="AV764" i="2"/>
  <c r="AN764" i="2"/>
  <c r="AU764" i="2"/>
  <c r="AM764" i="2"/>
  <c r="AD534" i="2"/>
  <c r="AE535" i="2"/>
  <c r="AD542" i="2"/>
  <c r="AE543" i="2"/>
  <c r="AD550" i="2"/>
  <c r="AE551" i="2"/>
  <c r="AD558" i="2"/>
  <c r="AE559" i="2"/>
  <c r="AD566" i="2"/>
  <c r="AE567" i="2"/>
  <c r="AD574" i="2"/>
  <c r="AE575" i="2"/>
  <c r="AD582" i="2"/>
  <c r="AE583" i="2"/>
  <c r="AD590" i="2"/>
  <c r="AE591" i="2"/>
  <c r="AD598" i="2"/>
  <c r="AE599" i="2"/>
  <c r="AD606" i="2"/>
  <c r="AE607" i="2"/>
  <c r="AD614" i="2"/>
  <c r="AE615" i="2"/>
  <c r="AD622" i="2"/>
  <c r="AE623" i="2"/>
  <c r="AV681" i="2"/>
  <c r="AL687" i="2"/>
  <c r="AT687" i="2"/>
  <c r="AJ723" i="2"/>
  <c r="AR723" i="2"/>
  <c r="AK724" i="2"/>
  <c r="AS724" i="2"/>
  <c r="AC731" i="2"/>
  <c r="AJ732" i="2"/>
  <c r="AR732" i="2"/>
  <c r="AD733" i="2"/>
  <c r="AE739" i="2"/>
  <c r="AL740" i="2"/>
  <c r="AT740" i="2"/>
  <c r="AJ747" i="2"/>
  <c r="AR747" i="2"/>
  <c r="AC748" i="2"/>
  <c r="AE750" i="2"/>
  <c r="AD756" i="2"/>
  <c r="AJ764" i="2"/>
  <c r="AR764" i="2"/>
  <c r="AD765" i="2"/>
  <c r="AE771" i="2"/>
  <c r="AL772" i="2"/>
  <c r="AT772" i="2"/>
  <c r="AC780" i="2"/>
  <c r="AE622" i="2"/>
  <c r="AC627" i="2"/>
  <c r="AP627" i="2" s="1"/>
  <c r="AO633" i="2"/>
  <c r="AC633" i="2"/>
  <c r="AC635" i="2"/>
  <c r="AP635" i="2" s="1"/>
  <c r="AC641" i="2"/>
  <c r="AF641" i="2" s="1"/>
  <c r="AC643" i="2"/>
  <c r="AC649" i="2"/>
  <c r="AC651" i="2"/>
  <c r="AC657" i="2"/>
  <c r="AP657" i="2" s="1"/>
  <c r="AC659" i="2"/>
  <c r="AP659" i="2" s="1"/>
  <c r="AC665" i="2"/>
  <c r="AP665" i="2" s="1"/>
  <c r="AC667" i="2"/>
  <c r="AU671" i="2"/>
  <c r="AC673" i="2"/>
  <c r="AC675" i="2"/>
  <c r="AP675" i="2" s="1"/>
  <c r="AG681" i="2"/>
  <c r="AC681" i="2"/>
  <c r="AP681" i="2" s="1"/>
  <c r="AC683" i="2"/>
  <c r="AI683" i="2" s="1"/>
  <c r="AM687" i="2"/>
  <c r="AC689" i="2"/>
  <c r="AC691" i="2"/>
  <c r="AO697" i="2"/>
  <c r="AC697" i="2"/>
  <c r="AC699" i="2"/>
  <c r="AF699" i="2" s="1"/>
  <c r="AC705" i="2"/>
  <c r="AP705" i="2" s="1"/>
  <c r="AC707" i="2"/>
  <c r="AP707" i="2" s="1"/>
  <c r="AC713" i="2"/>
  <c r="AC715" i="2"/>
  <c r="AQ716" i="2"/>
  <c r="AC721" i="2"/>
  <c r="AF721" i="2" s="1"/>
  <c r="AK723" i="2"/>
  <c r="AS723" i="2"/>
  <c r="AE729" i="2"/>
  <c r="AD729" i="2"/>
  <c r="AC729" i="2"/>
  <c r="AP729" i="2" s="1"/>
  <c r="AK732" i="2"/>
  <c r="AS732" i="2"/>
  <c r="AE746" i="2"/>
  <c r="AD746" i="2"/>
  <c r="AC746" i="2"/>
  <c r="AE761" i="2"/>
  <c r="AD761" i="2"/>
  <c r="AC761" i="2"/>
  <c r="AN761" i="2"/>
  <c r="AV761" i="2"/>
  <c r="AC763" i="2"/>
  <c r="AK764" i="2"/>
  <c r="AS764" i="2"/>
  <c r="AE778" i="2"/>
  <c r="AD778" i="2"/>
  <c r="AC778" i="2"/>
  <c r="AP778" i="2" s="1"/>
  <c r="AD627" i="2"/>
  <c r="AE631" i="2"/>
  <c r="AD631" i="2"/>
  <c r="AD633" i="2"/>
  <c r="AM637" i="2"/>
  <c r="AE639" i="2"/>
  <c r="AD639" i="2"/>
  <c r="AD641" i="2"/>
  <c r="AE647" i="2"/>
  <c r="AD647" i="2"/>
  <c r="AD649" i="2"/>
  <c r="AE655" i="2"/>
  <c r="AD655" i="2"/>
  <c r="AD657" i="2"/>
  <c r="AE663" i="2"/>
  <c r="AD663" i="2"/>
  <c r="AD665" i="2"/>
  <c r="AE671" i="2"/>
  <c r="AD671" i="2"/>
  <c r="AN671" i="2"/>
  <c r="AD673" i="2"/>
  <c r="AE679" i="2"/>
  <c r="AD679" i="2"/>
  <c r="AD681" i="2"/>
  <c r="AE687" i="2"/>
  <c r="AD687" i="2"/>
  <c r="AV687" i="2"/>
  <c r="AD689" i="2"/>
  <c r="AE695" i="2"/>
  <c r="AD695" i="2"/>
  <c r="AD697" i="2"/>
  <c r="AE703" i="2"/>
  <c r="AD703" i="2"/>
  <c r="AD705" i="2"/>
  <c r="AE711" i="2"/>
  <c r="AD711" i="2"/>
  <c r="AD713" i="2"/>
  <c r="AE719" i="2"/>
  <c r="AD719" i="2"/>
  <c r="AD721" i="2"/>
  <c r="AE731" i="2"/>
  <c r="AL732" i="2"/>
  <c r="AT732" i="2"/>
  <c r="AH740" i="2"/>
  <c r="AO740" i="2"/>
  <c r="AG740" i="2"/>
  <c r="AV740" i="2"/>
  <c r="AN740" i="2"/>
  <c r="AG761" i="2"/>
  <c r="AO761" i="2"/>
  <c r="AE763" i="2"/>
  <c r="AL764" i="2"/>
  <c r="AT764" i="2"/>
  <c r="AH772" i="2"/>
  <c r="AO772" i="2"/>
  <c r="AG772" i="2"/>
  <c r="AV772" i="2"/>
  <c r="AN772" i="2"/>
  <c r="AC626" i="2"/>
  <c r="AP626" i="2" s="1"/>
  <c r="AE627" i="2"/>
  <c r="AD629" i="2"/>
  <c r="AC631" i="2"/>
  <c r="AE633" i="2"/>
  <c r="AE635" i="2"/>
  <c r="AD637" i="2"/>
  <c r="AC639" i="2"/>
  <c r="AE641" i="2"/>
  <c r="AE643" i="2"/>
  <c r="AD645" i="2"/>
  <c r="AC647" i="2"/>
  <c r="AE649" i="2"/>
  <c r="AH651" i="2"/>
  <c r="AE651" i="2"/>
  <c r="AD653" i="2"/>
  <c r="AC655" i="2"/>
  <c r="AP655" i="2" s="1"/>
  <c r="AE657" i="2"/>
  <c r="AE659" i="2"/>
  <c r="AD661" i="2"/>
  <c r="AC663" i="2"/>
  <c r="AP663" i="2" s="1"/>
  <c r="AE665" i="2"/>
  <c r="AE667" i="2"/>
  <c r="AD669" i="2"/>
  <c r="AG671" i="2"/>
  <c r="AC671" i="2"/>
  <c r="AP671" i="2" s="1"/>
  <c r="AE673" i="2"/>
  <c r="AE675" i="2"/>
  <c r="AD677" i="2"/>
  <c r="AC679" i="2"/>
  <c r="AP679" i="2" s="1"/>
  <c r="AI681" i="2"/>
  <c r="AQ681" i="2"/>
  <c r="AE681" i="2"/>
  <c r="AH683" i="2"/>
  <c r="AE683" i="2"/>
  <c r="AD685" i="2"/>
  <c r="AC687" i="2"/>
  <c r="AE689" i="2"/>
  <c r="AE691" i="2"/>
  <c r="AD693" i="2"/>
  <c r="AC695" i="2"/>
  <c r="AE697" i="2"/>
  <c r="AH699" i="2"/>
  <c r="AE699" i="2"/>
  <c r="AD701" i="2"/>
  <c r="AC703" i="2"/>
  <c r="AP703" i="2" s="1"/>
  <c r="AE705" i="2"/>
  <c r="AE707" i="2"/>
  <c r="AD709" i="2"/>
  <c r="AC711" i="2"/>
  <c r="AP711" i="2" s="1"/>
  <c r="AE713" i="2"/>
  <c r="AE715" i="2"/>
  <c r="AS716" i="2"/>
  <c r="AD717" i="2"/>
  <c r="AO719" i="2"/>
  <c r="AC719" i="2"/>
  <c r="AP719" i="2" s="1"/>
  <c r="AE721" i="2"/>
  <c r="AC722" i="2"/>
  <c r="AP722" i="2" s="1"/>
  <c r="AH724" i="2"/>
  <c r="AO724" i="2"/>
  <c r="AG724" i="2"/>
  <c r="AI731" i="2"/>
  <c r="AQ731" i="2"/>
  <c r="AE738" i="2"/>
  <c r="AD738" i="2"/>
  <c r="AC738" i="2"/>
  <c r="AP738" i="2" s="1"/>
  <c r="AQ746" i="2"/>
  <c r="AI748" i="2"/>
  <c r="AQ748" i="2"/>
  <c r="AE753" i="2"/>
  <c r="AD753" i="2"/>
  <c r="AC753" i="2"/>
  <c r="AP753" i="2" s="1"/>
  <c r="AC755" i="2"/>
  <c r="AP755" i="2" s="1"/>
  <c r="AH761" i="2"/>
  <c r="AE770" i="2"/>
  <c r="AD770" i="2"/>
  <c r="AC770" i="2"/>
  <c r="AP770" i="2" s="1"/>
  <c r="AI780" i="2"/>
  <c r="AQ780" i="2"/>
  <c r="AD625" i="2"/>
  <c r="AE626" i="2"/>
  <c r="AE632" i="2"/>
  <c r="AC634" i="2"/>
  <c r="AP634" i="2" s="1"/>
  <c r="AE640" i="2"/>
  <c r="AN640" i="2"/>
  <c r="AC642" i="2"/>
  <c r="AP642" i="2" s="1"/>
  <c r="AR643" i="2"/>
  <c r="AE648" i="2"/>
  <c r="AC650" i="2"/>
  <c r="AP650" i="2" s="1"/>
  <c r="AE656" i="2"/>
  <c r="AN656" i="2"/>
  <c r="AC658" i="2"/>
  <c r="AR659" i="2"/>
  <c r="AE664" i="2"/>
  <c r="AO666" i="2"/>
  <c r="AC666" i="2"/>
  <c r="AP666" i="2" s="1"/>
  <c r="AR667" i="2"/>
  <c r="AE672" i="2"/>
  <c r="AG674" i="2"/>
  <c r="AC674" i="2"/>
  <c r="AF674" i="2" s="1"/>
  <c r="AE680" i="2"/>
  <c r="AC682" i="2"/>
  <c r="AP682" i="2" s="1"/>
  <c r="AJ683" i="2"/>
  <c r="AR683" i="2"/>
  <c r="AE688" i="2"/>
  <c r="AG690" i="2"/>
  <c r="AO690" i="2"/>
  <c r="AC690" i="2"/>
  <c r="AE696" i="2"/>
  <c r="AC698" i="2"/>
  <c r="AP698" i="2" s="1"/>
  <c r="AJ699" i="2"/>
  <c r="AR699" i="2"/>
  <c r="AE704" i="2"/>
  <c r="AC706" i="2"/>
  <c r="AF706" i="2" s="1"/>
  <c r="AR707" i="2"/>
  <c r="AE712" i="2"/>
  <c r="AC714" i="2"/>
  <c r="AP714" i="2" s="1"/>
  <c r="AJ715" i="2"/>
  <c r="AR715" i="2"/>
  <c r="AE720" i="2"/>
  <c r="AE722" i="2"/>
  <c r="AM726" i="2"/>
  <c r="AE730" i="2"/>
  <c r="AD730" i="2"/>
  <c r="AC730" i="2"/>
  <c r="AP730" i="2" s="1"/>
  <c r="AI740" i="2"/>
  <c r="AQ740" i="2"/>
  <c r="AU740" i="2"/>
  <c r="AE745" i="2"/>
  <c r="AD745" i="2"/>
  <c r="AC745" i="2"/>
  <c r="AP745" i="2" s="1"/>
  <c r="AO747" i="2"/>
  <c r="AG747" i="2"/>
  <c r="AV747" i="2"/>
  <c r="AN747" i="2"/>
  <c r="AU747" i="2"/>
  <c r="AM747" i="2"/>
  <c r="AI755" i="2"/>
  <c r="AE762" i="2"/>
  <c r="AD762" i="2"/>
  <c r="AC762" i="2"/>
  <c r="AP762" i="2" s="1"/>
  <c r="AI772" i="2"/>
  <c r="AQ772" i="2"/>
  <c r="AU772" i="2"/>
  <c r="AE777" i="2"/>
  <c r="AD777" i="2"/>
  <c r="AC777" i="2"/>
  <c r="AP777" i="2" s="1"/>
  <c r="AO779" i="2"/>
  <c r="AG779" i="2"/>
  <c r="AV779" i="2"/>
  <c r="AN779" i="2"/>
  <c r="AU779" i="2"/>
  <c r="AM779" i="2"/>
  <c r="AK780" i="2"/>
  <c r="AS780" i="2"/>
  <c r="AN786" i="2"/>
  <c r="AV786" i="2"/>
  <c r="AI786" i="2"/>
  <c r="AG786" i="2"/>
  <c r="AQ786" i="2"/>
  <c r="AO786" i="2"/>
  <c r="AC535" i="2"/>
  <c r="AP535" i="2" s="1"/>
  <c r="AC543" i="2"/>
  <c r="AP543" i="2" s="1"/>
  <c r="AC551" i="2"/>
  <c r="AC559" i="2"/>
  <c r="AP559" i="2" s="1"/>
  <c r="AC567" i="2"/>
  <c r="AP567" i="2" s="1"/>
  <c r="AC575" i="2"/>
  <c r="AS575" i="2" s="1"/>
  <c r="AC583" i="2"/>
  <c r="AP583" i="2" s="1"/>
  <c r="AC591" i="2"/>
  <c r="AP591" i="2" s="1"/>
  <c r="AC599" i="2"/>
  <c r="AC607" i="2"/>
  <c r="AP607" i="2" s="1"/>
  <c r="AC615" i="2"/>
  <c r="AP615" i="2" s="1"/>
  <c r="AC623" i="2"/>
  <c r="AP623" i="2" s="1"/>
  <c r="AE625" i="2"/>
  <c r="AC628" i="2"/>
  <c r="AP628" i="2" s="1"/>
  <c r="AC632" i="2"/>
  <c r="AD634" i="2"/>
  <c r="AK635" i="2"/>
  <c r="AC636" i="2"/>
  <c r="AP636" i="2" s="1"/>
  <c r="AC640" i="2"/>
  <c r="AD642" i="2"/>
  <c r="AS643" i="2"/>
  <c r="AC644" i="2"/>
  <c r="AP644" i="2" s="1"/>
  <c r="AC648" i="2"/>
  <c r="AP648" i="2" s="1"/>
  <c r="AD650" i="2"/>
  <c r="AC652" i="2"/>
  <c r="AM654" i="2"/>
  <c r="AC656" i="2"/>
  <c r="AD658" i="2"/>
  <c r="AC660" i="2"/>
  <c r="AP660" i="2" s="1"/>
  <c r="AC664" i="2"/>
  <c r="AP664" i="2" s="1"/>
  <c r="AD666" i="2"/>
  <c r="AK667" i="2"/>
  <c r="AS667" i="2"/>
  <c r="AC668" i="2"/>
  <c r="AP668" i="2" s="1"/>
  <c r="AC672" i="2"/>
  <c r="AH672" i="2" s="1"/>
  <c r="AD674" i="2"/>
  <c r="AS675" i="2"/>
  <c r="AC676" i="2"/>
  <c r="AC680" i="2"/>
  <c r="AD682" i="2"/>
  <c r="AK683" i="2"/>
  <c r="AS683" i="2"/>
  <c r="AC684" i="2"/>
  <c r="AU686" i="2"/>
  <c r="AO688" i="2"/>
  <c r="AC688" i="2"/>
  <c r="AP688" i="2" s="1"/>
  <c r="AH690" i="2"/>
  <c r="AD690" i="2"/>
  <c r="AC692" i="2"/>
  <c r="AC696" i="2"/>
  <c r="AH698" i="2"/>
  <c r="AD698" i="2"/>
  <c r="AK699" i="2"/>
  <c r="AS699" i="2"/>
  <c r="AC700" i="2"/>
  <c r="AS700" i="2" s="1"/>
  <c r="AC704" i="2"/>
  <c r="AH706" i="2"/>
  <c r="AD706" i="2"/>
  <c r="AC708" i="2"/>
  <c r="AC712" i="2"/>
  <c r="AP712" i="2" s="1"/>
  <c r="AD714" i="2"/>
  <c r="AC716" i="2"/>
  <c r="AC720" i="2"/>
  <c r="AH723" i="2"/>
  <c r="AE723" i="2"/>
  <c r="AI724" i="2"/>
  <c r="AQ724" i="2"/>
  <c r="AM724" i="2"/>
  <c r="AE726" i="2"/>
  <c r="AJ738" i="2"/>
  <c r="AR738" i="2"/>
  <c r="AC739" i="2"/>
  <c r="AP739" i="2" s="1"/>
  <c r="AJ740" i="2"/>
  <c r="AR740" i="2"/>
  <c r="AD741" i="2"/>
  <c r="AH747" i="2"/>
  <c r="AE747" i="2"/>
  <c r="AL747" i="2"/>
  <c r="AT748" i="2"/>
  <c r="AQ753" i="2"/>
  <c r="AC756" i="2"/>
  <c r="AP756" i="2" s="1"/>
  <c r="AE758" i="2"/>
  <c r="AD764" i="2"/>
  <c r="AJ772" i="2"/>
  <c r="AR772" i="2"/>
  <c r="AD773" i="2"/>
  <c r="AO777" i="2"/>
  <c r="AH779" i="2"/>
  <c r="AE779" i="2"/>
  <c r="AL779" i="2"/>
  <c r="AL780" i="2"/>
  <c r="AT780" i="2"/>
  <c r="AU787" i="2"/>
  <c r="AJ787" i="2"/>
  <c r="AR787" i="2"/>
  <c r="AG787" i="2"/>
  <c r="AO787" i="2"/>
  <c r="AM787" i="2"/>
  <c r="AE628" i="2"/>
  <c r="AE630" i="2"/>
  <c r="AD630" i="2"/>
  <c r="AC630" i="2"/>
  <c r="AP630" i="2" s="1"/>
  <c r="AN630" i="2"/>
  <c r="AD632" i="2"/>
  <c r="AI634" i="2"/>
  <c r="AE634" i="2"/>
  <c r="AE636" i="2"/>
  <c r="AE638" i="2"/>
  <c r="AD638" i="2"/>
  <c r="AC638" i="2"/>
  <c r="AP638" i="2" s="1"/>
  <c r="AD640" i="2"/>
  <c r="AQ642" i="2"/>
  <c r="AE642" i="2"/>
  <c r="AE644" i="2"/>
  <c r="AE646" i="2"/>
  <c r="AD646" i="2"/>
  <c r="AC646" i="2"/>
  <c r="AK646" i="2" s="1"/>
  <c r="AH648" i="2"/>
  <c r="AD648" i="2"/>
  <c r="AQ650" i="2"/>
  <c r="AE650" i="2"/>
  <c r="AE652" i="2"/>
  <c r="AE654" i="2"/>
  <c r="AD654" i="2"/>
  <c r="AC654" i="2"/>
  <c r="AV654" i="2"/>
  <c r="AH656" i="2"/>
  <c r="AD656" i="2"/>
  <c r="AE658" i="2"/>
  <c r="AE660" i="2"/>
  <c r="AE662" i="2"/>
  <c r="AD662" i="2"/>
  <c r="AC662" i="2"/>
  <c r="AN662" i="2" s="1"/>
  <c r="AD664" i="2"/>
  <c r="AE666" i="2"/>
  <c r="AE668" i="2"/>
  <c r="AE670" i="2"/>
  <c r="AD670" i="2"/>
  <c r="AC670" i="2"/>
  <c r="AP670" i="2" s="1"/>
  <c r="AD672" i="2"/>
  <c r="AI674" i="2"/>
  <c r="AE674" i="2"/>
  <c r="AE676" i="2"/>
  <c r="AE678" i="2"/>
  <c r="AD678" i="2"/>
  <c r="AC678" i="2"/>
  <c r="AH680" i="2"/>
  <c r="AD680" i="2"/>
  <c r="AI682" i="2"/>
  <c r="AQ682" i="2"/>
  <c r="AE682" i="2"/>
  <c r="AE684" i="2"/>
  <c r="AE686" i="2"/>
  <c r="AD686" i="2"/>
  <c r="AC686" i="2"/>
  <c r="AD688" i="2"/>
  <c r="AE690" i="2"/>
  <c r="AE692" i="2"/>
  <c r="AE694" i="2"/>
  <c r="AD694" i="2"/>
  <c r="AC694" i="2"/>
  <c r="AH696" i="2"/>
  <c r="AD696" i="2"/>
  <c r="AE698" i="2"/>
  <c r="AE700" i="2"/>
  <c r="AE702" i="2"/>
  <c r="AD702" i="2"/>
  <c r="AC702" i="2"/>
  <c r="AV702" i="2" s="1"/>
  <c r="AD704" i="2"/>
  <c r="AI706" i="2"/>
  <c r="AQ706" i="2"/>
  <c r="AE706" i="2"/>
  <c r="AE708" i="2"/>
  <c r="AE710" i="2"/>
  <c r="AD710" i="2"/>
  <c r="AC710" i="2"/>
  <c r="AD712" i="2"/>
  <c r="AQ714" i="2"/>
  <c r="AE714" i="2"/>
  <c r="AE716" i="2"/>
  <c r="AE718" i="2"/>
  <c r="AD718" i="2"/>
  <c r="AC718" i="2"/>
  <c r="AN718" i="2" s="1"/>
  <c r="AD720" i="2"/>
  <c r="AI723" i="2"/>
  <c r="AQ723" i="2"/>
  <c r="AJ724" i="2"/>
  <c r="AR724" i="2"/>
  <c r="AN724" i="2"/>
  <c r="AI732" i="2"/>
  <c r="AQ732" i="2"/>
  <c r="AE737" i="2"/>
  <c r="AD737" i="2"/>
  <c r="AC737" i="2"/>
  <c r="AP737" i="2" s="1"/>
  <c r="AD739" i="2"/>
  <c r="AK740" i="2"/>
  <c r="AS740" i="2"/>
  <c r="AI747" i="2"/>
  <c r="AQ747" i="2"/>
  <c r="AT747" i="2"/>
  <c r="AE754" i="2"/>
  <c r="AD754" i="2"/>
  <c r="AC754" i="2"/>
  <c r="AP754" i="2" s="1"/>
  <c r="AK755" i="2"/>
  <c r="AS755" i="2"/>
  <c r="AE756" i="2"/>
  <c r="AI764" i="2"/>
  <c r="AQ764" i="2"/>
  <c r="AE769" i="2"/>
  <c r="AD769" i="2"/>
  <c r="AC769" i="2"/>
  <c r="AP769" i="2" s="1"/>
  <c r="AC771" i="2"/>
  <c r="AD771" i="2"/>
  <c r="AK772" i="2"/>
  <c r="AS772" i="2"/>
  <c r="AI779" i="2"/>
  <c r="AQ779" i="2"/>
  <c r="AT779" i="2"/>
  <c r="AD628" i="2"/>
  <c r="AE629" i="2"/>
  <c r="AD636" i="2"/>
  <c r="AE637" i="2"/>
  <c r="AD644" i="2"/>
  <c r="AE645" i="2"/>
  <c r="AD652" i="2"/>
  <c r="AE653" i="2"/>
  <c r="AD660" i="2"/>
  <c r="AE661" i="2"/>
  <c r="AD668" i="2"/>
  <c r="AE669" i="2"/>
  <c r="AD676" i="2"/>
  <c r="AE677" i="2"/>
  <c r="AD684" i="2"/>
  <c r="AE685" i="2"/>
  <c r="AD692" i="2"/>
  <c r="AE693" i="2"/>
  <c r="AD700" i="2"/>
  <c r="AE701" i="2"/>
  <c r="AD708" i="2"/>
  <c r="AE709" i="2"/>
  <c r="AD716" i="2"/>
  <c r="AE717" i="2"/>
  <c r="AD724" i="2"/>
  <c r="AE725" i="2"/>
  <c r="AD732" i="2"/>
  <c r="AE733" i="2"/>
  <c r="AE741" i="2"/>
  <c r="AE749" i="2"/>
  <c r="AE757" i="2"/>
  <c r="AE765" i="2"/>
  <c r="AE773" i="2"/>
  <c r="AE781" i="2"/>
  <c r="AE784" i="2"/>
  <c r="AH786" i="2"/>
  <c r="AD786" i="2"/>
  <c r="AK789" i="2"/>
  <c r="AS789" i="2"/>
  <c r="AJ789" i="2"/>
  <c r="AM793" i="2"/>
  <c r="AC795" i="2"/>
  <c r="AC797" i="2"/>
  <c r="AC803" i="2"/>
  <c r="AP803" i="2" s="1"/>
  <c r="AC805" i="2"/>
  <c r="AC811" i="2"/>
  <c r="AP811" i="2" s="1"/>
  <c r="AC813" i="2"/>
  <c r="AP813" i="2" s="1"/>
  <c r="AC819" i="2"/>
  <c r="AC821" i="2"/>
  <c r="AP821" i="2" s="1"/>
  <c r="AI822" i="2"/>
  <c r="AC827" i="2"/>
  <c r="AC829" i="2"/>
  <c r="AC835" i="2"/>
  <c r="AP835" i="2" s="1"/>
  <c r="AC837" i="2"/>
  <c r="AP837" i="2" s="1"/>
  <c r="AC843" i="2"/>
  <c r="AV843" i="2" s="1"/>
  <c r="AC845" i="2"/>
  <c r="AP845" i="2" s="1"/>
  <c r="AL846" i="2"/>
  <c r="AT846" i="2"/>
  <c r="AE854" i="2"/>
  <c r="AC861" i="2"/>
  <c r="AD787" i="2"/>
  <c r="AE793" i="2"/>
  <c r="AD793" i="2"/>
  <c r="AD795" i="2"/>
  <c r="AE801" i="2"/>
  <c r="AD801" i="2"/>
  <c r="AD803" i="2"/>
  <c r="AE809" i="2"/>
  <c r="AD809" i="2"/>
  <c r="AD811" i="2"/>
  <c r="AE817" i="2"/>
  <c r="AD817" i="2"/>
  <c r="AD819" i="2"/>
  <c r="AE825" i="2"/>
  <c r="AD825" i="2"/>
  <c r="AH827" i="2"/>
  <c r="AD827" i="2"/>
  <c r="AE833" i="2"/>
  <c r="AD833" i="2"/>
  <c r="AD835" i="2"/>
  <c r="AE841" i="2"/>
  <c r="AD841" i="2"/>
  <c r="AD843" i="2"/>
  <c r="AE856" i="2"/>
  <c r="AE864" i="2"/>
  <c r="AC783" i="2"/>
  <c r="AP783" i="2" s="1"/>
  <c r="AD785" i="2"/>
  <c r="AI787" i="2"/>
  <c r="AQ787" i="2"/>
  <c r="AE787" i="2"/>
  <c r="AC788" i="2"/>
  <c r="AQ788" i="2" s="1"/>
  <c r="AM789" i="2"/>
  <c r="AG793" i="2"/>
  <c r="AO793" i="2"/>
  <c r="AC793" i="2"/>
  <c r="AE795" i="2"/>
  <c r="AE797" i="2"/>
  <c r="AC801" i="2"/>
  <c r="AP801" i="2" s="1"/>
  <c r="AE803" i="2"/>
  <c r="AE805" i="2"/>
  <c r="AC809" i="2"/>
  <c r="AE811" i="2"/>
  <c r="AE813" i="2"/>
  <c r="AC817" i="2"/>
  <c r="AP817" i="2" s="1"/>
  <c r="AI819" i="2"/>
  <c r="AE819" i="2"/>
  <c r="AE821" i="2"/>
  <c r="AC825" i="2"/>
  <c r="AP825" i="2" s="1"/>
  <c r="AE827" i="2"/>
  <c r="AE829" i="2"/>
  <c r="AC833" i="2"/>
  <c r="AE835" i="2"/>
  <c r="AE837" i="2"/>
  <c r="AC841" i="2"/>
  <c r="AP841" i="2" s="1"/>
  <c r="AE843" i="2"/>
  <c r="AE845" i="2"/>
  <c r="AO849" i="2"/>
  <c r="AC849" i="2"/>
  <c r="AP849" i="2" s="1"/>
  <c r="AC728" i="2"/>
  <c r="AC736" i="2"/>
  <c r="AP736" i="2" s="1"/>
  <c r="AC744" i="2"/>
  <c r="AC752" i="2"/>
  <c r="AC760" i="2"/>
  <c r="AC768" i="2"/>
  <c r="AC776" i="2"/>
  <c r="AD783" i="2"/>
  <c r="AC785" i="2"/>
  <c r="AP785" i="2" s="1"/>
  <c r="AD788" i="2"/>
  <c r="AC790" i="2"/>
  <c r="AP790" i="2" s="1"/>
  <c r="AC791" i="2"/>
  <c r="AP791" i="2" s="1"/>
  <c r="AM794" i="2"/>
  <c r="AC799" i="2"/>
  <c r="AP799" i="2" s="1"/>
  <c r="AC807" i="2"/>
  <c r="AR807" i="2" s="1"/>
  <c r="AI813" i="2"/>
  <c r="AC815" i="2"/>
  <c r="AC823" i="2"/>
  <c r="AI829" i="2"/>
  <c r="AL830" i="2"/>
  <c r="AC831" i="2"/>
  <c r="AP831" i="2" s="1"/>
  <c r="AQ837" i="2"/>
  <c r="AC839" i="2"/>
  <c r="AO846" i="2"/>
  <c r="AG846" i="2"/>
  <c r="AC848" i="2"/>
  <c r="AP848" i="2" s="1"/>
  <c r="AD848" i="2"/>
  <c r="AE853" i="2"/>
  <c r="AD853" i="2"/>
  <c r="AL855" i="2"/>
  <c r="AG855" i="2"/>
  <c r="AV855" i="2"/>
  <c r="AU855" i="2"/>
  <c r="AT855" i="2"/>
  <c r="AM855" i="2"/>
  <c r="AC727" i="2"/>
  <c r="AL727" i="2" s="1"/>
  <c r="AD728" i="2"/>
  <c r="AC735" i="2"/>
  <c r="AD736" i="2"/>
  <c r="AC743" i="2"/>
  <c r="AP743" i="2" s="1"/>
  <c r="AD744" i="2"/>
  <c r="AC751" i="2"/>
  <c r="AP751" i="2" s="1"/>
  <c r="AD752" i="2"/>
  <c r="AC759" i="2"/>
  <c r="AD760" i="2"/>
  <c r="AC767" i="2"/>
  <c r="AP767" i="2" s="1"/>
  <c r="AD768" i="2"/>
  <c r="AC775" i="2"/>
  <c r="AP775" i="2" s="1"/>
  <c r="AD776" i="2"/>
  <c r="AE783" i="2"/>
  <c r="AE785" i="2"/>
  <c r="AE788" i="2"/>
  <c r="AD789" i="2"/>
  <c r="AO789" i="2"/>
  <c r="AE790" i="2"/>
  <c r="AD791" i="2"/>
  <c r="AE794" i="2"/>
  <c r="AC796" i="2"/>
  <c r="AP796" i="2" s="1"/>
  <c r="AD799" i="2"/>
  <c r="AE802" i="2"/>
  <c r="AC804" i="2"/>
  <c r="AP804" i="2" s="1"/>
  <c r="AD807" i="2"/>
  <c r="AE810" i="2"/>
  <c r="AC812" i="2"/>
  <c r="AP812" i="2" s="1"/>
  <c r="AD815" i="2"/>
  <c r="AE818" i="2"/>
  <c r="AC820" i="2"/>
  <c r="AJ821" i="2"/>
  <c r="AD823" i="2"/>
  <c r="AE826" i="2"/>
  <c r="AC828" i="2"/>
  <c r="AD831" i="2"/>
  <c r="AE834" i="2"/>
  <c r="AC836" i="2"/>
  <c r="AJ837" i="2"/>
  <c r="AD839" i="2"/>
  <c r="AE842" i="2"/>
  <c r="AC844" i="2"/>
  <c r="AE848" i="2"/>
  <c r="AG853" i="2"/>
  <c r="AC853" i="2"/>
  <c r="AN855" i="2"/>
  <c r="AL863" i="2"/>
  <c r="AG863" i="2"/>
  <c r="AV863" i="2"/>
  <c r="AU863" i="2"/>
  <c r="AT863" i="2"/>
  <c r="AN863" i="2"/>
  <c r="AM863" i="2"/>
  <c r="AC726" i="2"/>
  <c r="AP726" i="2" s="1"/>
  <c r="AD727" i="2"/>
  <c r="AE728" i="2"/>
  <c r="AC734" i="2"/>
  <c r="AD735" i="2"/>
  <c r="AE736" i="2"/>
  <c r="AC742" i="2"/>
  <c r="AD743" i="2"/>
  <c r="AE744" i="2"/>
  <c r="AC750" i="2"/>
  <c r="AP750" i="2" s="1"/>
  <c r="AD751" i="2"/>
  <c r="AE752" i="2"/>
  <c r="AC758" i="2"/>
  <c r="AV758" i="2" s="1"/>
  <c r="AD759" i="2"/>
  <c r="AE760" i="2"/>
  <c r="AC766" i="2"/>
  <c r="AD767" i="2"/>
  <c r="AE768" i="2"/>
  <c r="AC774" i="2"/>
  <c r="AD775" i="2"/>
  <c r="AE776" i="2"/>
  <c r="AC782" i="2"/>
  <c r="AP782" i="2" s="1"/>
  <c r="AJ783" i="2"/>
  <c r="AM786" i="2"/>
  <c r="AU786" i="2"/>
  <c r="AH789" i="2"/>
  <c r="AE789" i="2"/>
  <c r="AR789" i="2"/>
  <c r="AI790" i="2"/>
  <c r="AQ790" i="2"/>
  <c r="AC794" i="2"/>
  <c r="AD796" i="2"/>
  <c r="AK797" i="2"/>
  <c r="AD798" i="2"/>
  <c r="AC802" i="2"/>
  <c r="AD804" i="2"/>
  <c r="AK805" i="2"/>
  <c r="AD806" i="2"/>
  <c r="AU808" i="2"/>
  <c r="AC810" i="2"/>
  <c r="AN810" i="2" s="1"/>
  <c r="AD812" i="2"/>
  <c r="AS813" i="2"/>
  <c r="AD814" i="2"/>
  <c r="AC818" i="2"/>
  <c r="AD820" i="2"/>
  <c r="AS821" i="2"/>
  <c r="AD822" i="2"/>
  <c r="AC826" i="2"/>
  <c r="AP826" i="2" s="1"/>
  <c r="AD828" i="2"/>
  <c r="AD830" i="2"/>
  <c r="AC834" i="2"/>
  <c r="AP834" i="2" s="1"/>
  <c r="AD836" i="2"/>
  <c r="AD838" i="2"/>
  <c r="AC842" i="2"/>
  <c r="AP842" i="2" s="1"/>
  <c r="AH844" i="2"/>
  <c r="AD844" i="2"/>
  <c r="AI846" i="2"/>
  <c r="AQ846" i="2"/>
  <c r="AH846" i="2"/>
  <c r="AE847" i="2"/>
  <c r="AJ849" i="2"/>
  <c r="AO855" i="2"/>
  <c r="AO863" i="2"/>
  <c r="AC629" i="2"/>
  <c r="AP629" i="2" s="1"/>
  <c r="AC637" i="2"/>
  <c r="AC645" i="2"/>
  <c r="AC653" i="2"/>
  <c r="AC661" i="2"/>
  <c r="AK661" i="2" s="1"/>
  <c r="AC669" i="2"/>
  <c r="AC677" i="2"/>
  <c r="AP677" i="2" s="1"/>
  <c r="AC685" i="2"/>
  <c r="AP685" i="2" s="1"/>
  <c r="AC693" i="2"/>
  <c r="AC701" i="2"/>
  <c r="AP701" i="2" s="1"/>
  <c r="AC709" i="2"/>
  <c r="AP709" i="2" s="1"/>
  <c r="AC717" i="2"/>
  <c r="AC725" i="2"/>
  <c r="AU725" i="2" s="1"/>
  <c r="AD726" i="2"/>
  <c r="AE727" i="2"/>
  <c r="AC733" i="2"/>
  <c r="AP733" i="2" s="1"/>
  <c r="AD734" i="2"/>
  <c r="AE735" i="2"/>
  <c r="AC741" i="2"/>
  <c r="AP741" i="2" s="1"/>
  <c r="AD742" i="2"/>
  <c r="AE743" i="2"/>
  <c r="AC749" i="2"/>
  <c r="AP749" i="2" s="1"/>
  <c r="AD750" i="2"/>
  <c r="AE751" i="2"/>
  <c r="AC757" i="2"/>
  <c r="AD758" i="2"/>
  <c r="AE759" i="2"/>
  <c r="AC765" i="2"/>
  <c r="AD766" i="2"/>
  <c r="AE767" i="2"/>
  <c r="AC773" i="2"/>
  <c r="AP773" i="2" s="1"/>
  <c r="AD774" i="2"/>
  <c r="AE775" i="2"/>
  <c r="AC781" i="2"/>
  <c r="AD782" i="2"/>
  <c r="AC784" i="2"/>
  <c r="AU784" i="2" s="1"/>
  <c r="AE786" i="2"/>
  <c r="AI789" i="2"/>
  <c r="AQ789" i="2"/>
  <c r="AT789" i="2"/>
  <c r="AE792" i="2"/>
  <c r="AD792" i="2"/>
  <c r="AC792" i="2"/>
  <c r="AP792" i="2" s="1"/>
  <c r="AD794" i="2"/>
  <c r="AE796" i="2"/>
  <c r="AC798" i="2"/>
  <c r="AP798" i="2" s="1"/>
  <c r="AE798" i="2"/>
  <c r="AE800" i="2"/>
  <c r="AD800" i="2"/>
  <c r="AC800" i="2"/>
  <c r="AD802" i="2"/>
  <c r="AE804" i="2"/>
  <c r="AC806" i="2"/>
  <c r="AE806" i="2"/>
  <c r="AE808" i="2"/>
  <c r="AD808" i="2"/>
  <c r="AC808" i="2"/>
  <c r="AD810" i="2"/>
  <c r="AI812" i="2"/>
  <c r="AE812" i="2"/>
  <c r="AC814" i="2"/>
  <c r="AP814" i="2" s="1"/>
  <c r="AE814" i="2"/>
  <c r="AE816" i="2"/>
  <c r="AD816" i="2"/>
  <c r="AC816" i="2"/>
  <c r="AP816" i="2" s="1"/>
  <c r="AD818" i="2"/>
  <c r="AI820" i="2"/>
  <c r="AQ820" i="2"/>
  <c r="AE820" i="2"/>
  <c r="AC822" i="2"/>
  <c r="AE822" i="2"/>
  <c r="AE824" i="2"/>
  <c r="AD824" i="2"/>
  <c r="AC824" i="2"/>
  <c r="AP824" i="2" s="1"/>
  <c r="AD826" i="2"/>
  <c r="AI828" i="2"/>
  <c r="AQ828" i="2"/>
  <c r="AE828" i="2"/>
  <c r="AC830" i="2"/>
  <c r="AI830" i="2" s="1"/>
  <c r="AE830" i="2"/>
  <c r="AE832" i="2"/>
  <c r="AD832" i="2"/>
  <c r="AC832" i="2"/>
  <c r="AH834" i="2"/>
  <c r="AD834" i="2"/>
  <c r="AE836" i="2"/>
  <c r="AC838" i="2"/>
  <c r="AE838" i="2"/>
  <c r="AJ839" i="2"/>
  <c r="AR839" i="2"/>
  <c r="AE840" i="2"/>
  <c r="AD840" i="2"/>
  <c r="AC840" i="2"/>
  <c r="AD842" i="2"/>
  <c r="AI844" i="2"/>
  <c r="AQ844" i="2"/>
  <c r="AE844" i="2"/>
  <c r="AJ846" i="2"/>
  <c r="AR846" i="2"/>
  <c r="AM846" i="2"/>
  <c r="AN787" i="2"/>
  <c r="AV787" i="2"/>
  <c r="AG789" i="2"/>
  <c r="AL793" i="2"/>
  <c r="AV795" i="2"/>
  <c r="AN803" i="2"/>
  <c r="AK815" i="2"/>
  <c r="AS815" i="2"/>
  <c r="AN819" i="2"/>
  <c r="AV819" i="2"/>
  <c r="AJ820" i="2"/>
  <c r="AR820" i="2"/>
  <c r="AS823" i="2"/>
  <c r="AR828" i="2"/>
  <c r="AN835" i="2"/>
  <c r="AK839" i="2"/>
  <c r="AS839" i="2"/>
  <c r="AN843" i="2"/>
  <c r="AK846" i="2"/>
  <c r="AS846" i="2"/>
  <c r="AN846" i="2"/>
  <c r="AE791" i="2"/>
  <c r="AE799" i="2"/>
  <c r="AE807" i="2"/>
  <c r="AE815" i="2"/>
  <c r="AE823" i="2"/>
  <c r="AE831" i="2"/>
  <c r="AE839" i="2"/>
  <c r="AD849" i="2"/>
  <c r="AE858" i="2"/>
  <c r="AD858" i="2"/>
  <c r="AC858" i="2"/>
  <c r="AP858" i="2" s="1"/>
  <c r="AE866" i="2"/>
  <c r="AD866" i="2"/>
  <c r="AC866" i="2"/>
  <c r="AP866" i="2" s="1"/>
  <c r="AE874" i="2"/>
  <c r="AD874" i="2"/>
  <c r="AC874" i="2"/>
  <c r="AP874" i="2" s="1"/>
  <c r="AE882" i="2"/>
  <c r="AD882" i="2"/>
  <c r="AC882" i="2"/>
  <c r="AN882" i="2"/>
  <c r="AV882" i="2"/>
  <c r="AE886" i="2"/>
  <c r="AE890" i="2"/>
  <c r="AD890" i="2"/>
  <c r="AC890" i="2"/>
  <c r="AP890" i="2" s="1"/>
  <c r="AD892" i="2"/>
  <c r="AE894" i="2"/>
  <c r="AE898" i="2"/>
  <c r="AD898" i="2"/>
  <c r="AC898" i="2"/>
  <c r="AP898" i="2" s="1"/>
  <c r="AD900" i="2"/>
  <c r="AE902" i="2"/>
  <c r="AE906" i="2"/>
  <c r="AD906" i="2"/>
  <c r="AC906" i="2"/>
  <c r="AN906" i="2"/>
  <c r="AV906" i="2"/>
  <c r="AD908" i="2"/>
  <c r="AK911" i="2"/>
  <c r="AS911" i="2"/>
  <c r="AJ912" i="2"/>
  <c r="AR912" i="2"/>
  <c r="AS915" i="2"/>
  <c r="AK915" i="2"/>
  <c r="AR915" i="2"/>
  <c r="AJ915" i="2"/>
  <c r="AQ915" i="2"/>
  <c r="AI915" i="2"/>
  <c r="AH915" i="2"/>
  <c r="AO915" i="2"/>
  <c r="AK919" i="2"/>
  <c r="AS919" i="2"/>
  <c r="AN861" i="2"/>
  <c r="AV861" i="2"/>
  <c r="AL867" i="2"/>
  <c r="AJ870" i="2"/>
  <c r="AD909" i="2"/>
  <c r="AN917" i="2"/>
  <c r="AV917" i="2"/>
  <c r="AJ937" i="2"/>
  <c r="AI937" i="2"/>
  <c r="AS937" i="2"/>
  <c r="AH937" i="2"/>
  <c r="AR937" i="2"/>
  <c r="AG937" i="2"/>
  <c r="AQ937" i="2"/>
  <c r="AO937" i="2"/>
  <c r="AC869" i="2"/>
  <c r="AC871" i="2"/>
  <c r="AC877" i="2"/>
  <c r="AP877" i="2" s="1"/>
  <c r="AC879" i="2"/>
  <c r="AC885" i="2"/>
  <c r="AQ885" i="2" s="1"/>
  <c r="AC887" i="2"/>
  <c r="AR887" i="2" s="1"/>
  <c r="AC893" i="2"/>
  <c r="AC895" i="2"/>
  <c r="AP895" i="2" s="1"/>
  <c r="AC901" i="2"/>
  <c r="AP901" i="2" s="1"/>
  <c r="AC909" i="2"/>
  <c r="AP909" i="2" s="1"/>
  <c r="AL912" i="2"/>
  <c r="AT912" i="2"/>
  <c r="AU919" i="2"/>
  <c r="AR955" i="2"/>
  <c r="AM955" i="2"/>
  <c r="AL955" i="2"/>
  <c r="AK955" i="2"/>
  <c r="AJ955" i="2"/>
  <c r="AU955" i="2"/>
  <c r="AT955" i="2"/>
  <c r="AS955" i="2"/>
  <c r="AE851" i="2"/>
  <c r="AD851" i="2"/>
  <c r="AE859" i="2"/>
  <c r="AD859" i="2"/>
  <c r="AH861" i="2"/>
  <c r="AD861" i="2"/>
  <c r="AE867" i="2"/>
  <c r="AD867" i="2"/>
  <c r="AH869" i="2"/>
  <c r="AD869" i="2"/>
  <c r="AE875" i="2"/>
  <c r="AD875" i="2"/>
  <c r="AD877" i="2"/>
  <c r="AE883" i="2"/>
  <c r="AD883" i="2"/>
  <c r="AD885" i="2"/>
  <c r="AE891" i="2"/>
  <c r="AD891" i="2"/>
  <c r="AD893" i="2"/>
  <c r="AE899" i="2"/>
  <c r="AD899" i="2"/>
  <c r="AD901" i="2"/>
  <c r="AC903" i="2"/>
  <c r="AR903" i="2" s="1"/>
  <c r="AE907" i="2"/>
  <c r="AD907" i="2"/>
  <c r="AE909" i="2"/>
  <c r="AE910" i="2"/>
  <c r="AC910" i="2"/>
  <c r="AJ944" i="2"/>
  <c r="AR963" i="2"/>
  <c r="AM963" i="2"/>
  <c r="AL963" i="2"/>
  <c r="AK963" i="2"/>
  <c r="AJ963" i="2"/>
  <c r="AU963" i="2"/>
  <c r="AT963" i="2"/>
  <c r="AS963" i="2"/>
  <c r="AC851" i="2"/>
  <c r="AP851" i="2" s="1"/>
  <c r="AI853" i="2"/>
  <c r="AQ853" i="2"/>
  <c r="AH855" i="2"/>
  <c r="AE855" i="2"/>
  <c r="AD857" i="2"/>
  <c r="AC859" i="2"/>
  <c r="AP859" i="2" s="1"/>
  <c r="AI861" i="2"/>
  <c r="AQ861" i="2"/>
  <c r="AE861" i="2"/>
  <c r="AH863" i="2"/>
  <c r="AE863" i="2"/>
  <c r="AD865" i="2"/>
  <c r="AC867" i="2"/>
  <c r="AM867" i="2" s="1"/>
  <c r="AE869" i="2"/>
  <c r="AH871" i="2"/>
  <c r="AE871" i="2"/>
  <c r="AD873" i="2"/>
  <c r="AC875" i="2"/>
  <c r="AP875" i="2" s="1"/>
  <c r="AQ877" i="2"/>
  <c r="AE877" i="2"/>
  <c r="AE879" i="2"/>
  <c r="AS880" i="2"/>
  <c r="AD881" i="2"/>
  <c r="AC883" i="2"/>
  <c r="AI885" i="2"/>
  <c r="AE885" i="2"/>
  <c r="AE887" i="2"/>
  <c r="AD889" i="2"/>
  <c r="AC891" i="2"/>
  <c r="AI893" i="2"/>
  <c r="AQ893" i="2"/>
  <c r="AE893" i="2"/>
  <c r="AE895" i="2"/>
  <c r="AD897" i="2"/>
  <c r="AC899" i="2"/>
  <c r="AP899" i="2" s="1"/>
  <c r="AE901" i="2"/>
  <c r="AH903" i="2"/>
  <c r="AE903" i="2"/>
  <c r="AD905" i="2"/>
  <c r="AC907" i="2"/>
  <c r="AP907" i="2" s="1"/>
  <c r="AQ909" i="2"/>
  <c r="AD910" i="2"/>
  <c r="AO911" i="2"/>
  <c r="AG911" i="2"/>
  <c r="AV911" i="2"/>
  <c r="AN911" i="2"/>
  <c r="AU911" i="2"/>
  <c r="AM911" i="2"/>
  <c r="AT911" i="2"/>
  <c r="AL911" i="2"/>
  <c r="AH912" i="2"/>
  <c r="AO912" i="2"/>
  <c r="AG912" i="2"/>
  <c r="AV912" i="2"/>
  <c r="AN912" i="2"/>
  <c r="AU912" i="2"/>
  <c r="AM912" i="2"/>
  <c r="AQ917" i="2"/>
  <c r="AG919" i="2"/>
  <c r="AO919" i="2"/>
  <c r="AN919" i="2"/>
  <c r="AV919" i="2"/>
  <c r="AM919" i="2"/>
  <c r="AR971" i="2"/>
  <c r="AM971" i="2"/>
  <c r="AL971" i="2"/>
  <c r="AK971" i="2"/>
  <c r="AJ971" i="2"/>
  <c r="AU971" i="2"/>
  <c r="AT971" i="2"/>
  <c r="AS971" i="2"/>
  <c r="AC847" i="2"/>
  <c r="AP847" i="2" s="1"/>
  <c r="AI855" i="2"/>
  <c r="AQ855" i="2"/>
  <c r="AC857" i="2"/>
  <c r="AI863" i="2"/>
  <c r="AQ863" i="2"/>
  <c r="AC865" i="2"/>
  <c r="AP865" i="2" s="1"/>
  <c r="AQ871" i="2"/>
  <c r="AC873" i="2"/>
  <c r="AC881" i="2"/>
  <c r="AP881" i="2" s="1"/>
  <c r="AK882" i="2"/>
  <c r="AS882" i="2"/>
  <c r="AI887" i="2"/>
  <c r="AQ887" i="2"/>
  <c r="AC889" i="2"/>
  <c r="AP889" i="2" s="1"/>
  <c r="AI895" i="2"/>
  <c r="AC897" i="2"/>
  <c r="AI903" i="2"/>
  <c r="AQ903" i="2"/>
  <c r="AC905" i="2"/>
  <c r="AR905" i="2" s="1"/>
  <c r="AK906" i="2"/>
  <c r="AS906" i="2"/>
  <c r="AQ910" i="2"/>
  <c r="AH911" i="2"/>
  <c r="AE911" i="2"/>
  <c r="AD911" i="2"/>
  <c r="AL915" i="2"/>
  <c r="AT915" i="2"/>
  <c r="AH919" i="2"/>
  <c r="AK937" i="2"/>
  <c r="AM949" i="2"/>
  <c r="AL949" i="2"/>
  <c r="AV949" i="2"/>
  <c r="AU949" i="2"/>
  <c r="AG949" i="2"/>
  <c r="AT949" i="2"/>
  <c r="AS949" i="2"/>
  <c r="AO949" i="2"/>
  <c r="AN949" i="2"/>
  <c r="AD847" i="2"/>
  <c r="AK848" i="2"/>
  <c r="AL849" i="2"/>
  <c r="AT849" i="2"/>
  <c r="AE852" i="2"/>
  <c r="AC854" i="2"/>
  <c r="AP854" i="2" s="1"/>
  <c r="AJ855" i="2"/>
  <c r="AR855" i="2"/>
  <c r="AE860" i="2"/>
  <c r="AO862" i="2"/>
  <c r="AC862" i="2"/>
  <c r="AP862" i="2" s="1"/>
  <c r="AJ863" i="2"/>
  <c r="AR863" i="2"/>
  <c r="AL866" i="2"/>
  <c r="AE868" i="2"/>
  <c r="AC870" i="2"/>
  <c r="AR871" i="2"/>
  <c r="AT874" i="2"/>
  <c r="AE876" i="2"/>
  <c r="AO878" i="2"/>
  <c r="AC878" i="2"/>
  <c r="AP878" i="2" s="1"/>
  <c r="AR879" i="2"/>
  <c r="AL882" i="2"/>
  <c r="AT882" i="2"/>
  <c r="AE884" i="2"/>
  <c r="AC886" i="2"/>
  <c r="AJ887" i="2"/>
  <c r="AE892" i="2"/>
  <c r="AC894" i="2"/>
  <c r="AE900" i="2"/>
  <c r="AC902" i="2"/>
  <c r="AP902" i="2" s="1"/>
  <c r="AJ903" i="2"/>
  <c r="AT906" i="2"/>
  <c r="AE908" i="2"/>
  <c r="AJ910" i="2"/>
  <c r="AI911" i="2"/>
  <c r="AQ911" i="2"/>
  <c r="AQ913" i="2"/>
  <c r="AI913" i="2"/>
  <c r="AH913" i="2"/>
  <c r="AO913" i="2"/>
  <c r="AG913" i="2"/>
  <c r="AV913" i="2"/>
  <c r="AN913" i="2"/>
  <c r="AM915" i="2"/>
  <c r="AU915" i="2"/>
  <c r="AI919" i="2"/>
  <c r="AQ919" i="2"/>
  <c r="AM849" i="2"/>
  <c r="AE850" i="2"/>
  <c r="AC850" i="2"/>
  <c r="AP850" i="2" s="1"/>
  <c r="AC852" i="2"/>
  <c r="AP852" i="2" s="1"/>
  <c r="AH854" i="2"/>
  <c r="AD854" i="2"/>
  <c r="AK855" i="2"/>
  <c r="AS855" i="2"/>
  <c r="AC856" i="2"/>
  <c r="AP856" i="2" s="1"/>
  <c r="AC860" i="2"/>
  <c r="AD862" i="2"/>
  <c r="AK863" i="2"/>
  <c r="AS863" i="2"/>
  <c r="AC864" i="2"/>
  <c r="AP864" i="2" s="1"/>
  <c r="AC868" i="2"/>
  <c r="AP868" i="2" s="1"/>
  <c r="AH870" i="2"/>
  <c r="AD870" i="2"/>
  <c r="AK871" i="2"/>
  <c r="AS871" i="2"/>
  <c r="AC872" i="2"/>
  <c r="AC876" i="2"/>
  <c r="AP876" i="2" s="1"/>
  <c r="AD878" i="2"/>
  <c r="AC880" i="2"/>
  <c r="AP880" i="2" s="1"/>
  <c r="AM882" i="2"/>
  <c r="AU882" i="2"/>
  <c r="AC884" i="2"/>
  <c r="AP884" i="2" s="1"/>
  <c r="AD886" i="2"/>
  <c r="AC888" i="2"/>
  <c r="AP888" i="2" s="1"/>
  <c r="AC892" i="2"/>
  <c r="AP892" i="2" s="1"/>
  <c r="AH894" i="2"/>
  <c r="AD894" i="2"/>
  <c r="AK895" i="2"/>
  <c r="AC896" i="2"/>
  <c r="AC900" i="2"/>
  <c r="AP900" i="2" s="1"/>
  <c r="AD902" i="2"/>
  <c r="AC904" i="2"/>
  <c r="AP904" i="2" s="1"/>
  <c r="AM906" i="2"/>
  <c r="AU906" i="2"/>
  <c r="AC908" i="2"/>
  <c r="AJ911" i="2"/>
  <c r="AR911" i="2"/>
  <c r="AI912" i="2"/>
  <c r="AQ912" i="2"/>
  <c r="AN915" i="2"/>
  <c r="AV915" i="2"/>
  <c r="AE849" i="2"/>
  <c r="AD856" i="2"/>
  <c r="AE857" i="2"/>
  <c r="AD864" i="2"/>
  <c r="AE865" i="2"/>
  <c r="AD872" i="2"/>
  <c r="AE873" i="2"/>
  <c r="AD880" i="2"/>
  <c r="AE881" i="2"/>
  <c r="AD888" i="2"/>
  <c r="AE889" i="2"/>
  <c r="AD896" i="2"/>
  <c r="AE897" i="2"/>
  <c r="AD904" i="2"/>
  <c r="AE905" i="2"/>
  <c r="AD912" i="2"/>
  <c r="AE913" i="2"/>
  <c r="AG915" i="2"/>
  <c r="AG920" i="2"/>
  <c r="AD921" i="2"/>
  <c r="AE925" i="2"/>
  <c r="AT929" i="2"/>
  <c r="AE930" i="2"/>
  <c r="AK934" i="2"/>
  <c r="AS934" i="2"/>
  <c r="AH934" i="2"/>
  <c r="AV934" i="2"/>
  <c r="AE937" i="2"/>
  <c r="AD937" i="2"/>
  <c r="AN937" i="2"/>
  <c r="AV937" i="2"/>
  <c r="AE944" i="2"/>
  <c r="AD944" i="2"/>
  <c r="AC944" i="2"/>
  <c r="AP944" i="2" s="1"/>
  <c r="AD950" i="2"/>
  <c r="AD951" i="2"/>
  <c r="AE951" i="2"/>
  <c r="AG955" i="2"/>
  <c r="AO955" i="2"/>
  <c r="AO957" i="2"/>
  <c r="AG963" i="2"/>
  <c r="AO963" i="2"/>
  <c r="AO965" i="2"/>
  <c r="AG971" i="2"/>
  <c r="AO971" i="2"/>
  <c r="AO973" i="2"/>
  <c r="AI974" i="2"/>
  <c r="AQ974" i="2"/>
  <c r="AE912" i="2"/>
  <c r="AC918" i="2"/>
  <c r="AP918" i="2" s="1"/>
  <c r="AD919" i="2"/>
  <c r="AK920" i="2"/>
  <c r="AS920" i="2"/>
  <c r="AH920" i="2"/>
  <c r="AQ920" i="2"/>
  <c r="AC921" i="2"/>
  <c r="AP921" i="2" s="1"/>
  <c r="AC923" i="2"/>
  <c r="AP923" i="2" s="1"/>
  <c r="AC930" i="2"/>
  <c r="AP930" i="2" s="1"/>
  <c r="AE931" i="2"/>
  <c r="AC942" i="2"/>
  <c r="AC948" i="2"/>
  <c r="AP948" i="2" s="1"/>
  <c r="AH949" i="2"/>
  <c r="AD949" i="2"/>
  <c r="AE950" i="2"/>
  <c r="AE953" i="2"/>
  <c r="AD953" i="2"/>
  <c r="AV953" i="2"/>
  <c r="AH955" i="2"/>
  <c r="AD955" i="2"/>
  <c r="AT957" i="2"/>
  <c r="AE961" i="2"/>
  <c r="AD961" i="2"/>
  <c r="AH963" i="2"/>
  <c r="AD963" i="2"/>
  <c r="AT965" i="2"/>
  <c r="AE969" i="2"/>
  <c r="AD969" i="2"/>
  <c r="AH971" i="2"/>
  <c r="AD971" i="2"/>
  <c r="AT973" i="2"/>
  <c r="AT978" i="2"/>
  <c r="AG978" i="2"/>
  <c r="AO978" i="2"/>
  <c r="AV978" i="2"/>
  <c r="AM978" i="2"/>
  <c r="AU978" i="2"/>
  <c r="AL978" i="2"/>
  <c r="AC917" i="2"/>
  <c r="AI917" i="2" s="1"/>
  <c r="AD918" i="2"/>
  <c r="AE919" i="2"/>
  <c r="AI920" i="2"/>
  <c r="AR920" i="2"/>
  <c r="AD923" i="2"/>
  <c r="AE929" i="2"/>
  <c r="AD929" i="2"/>
  <c r="AD930" i="2"/>
  <c r="AM934" i="2"/>
  <c r="AE936" i="2"/>
  <c r="AD936" i="2"/>
  <c r="AC936" i="2"/>
  <c r="AP936" i="2" s="1"/>
  <c r="AC941" i="2"/>
  <c r="AP941" i="2" s="1"/>
  <c r="AD942" i="2"/>
  <c r="AD943" i="2"/>
  <c r="AE943" i="2"/>
  <c r="AD948" i="2"/>
  <c r="AI949" i="2"/>
  <c r="AQ949" i="2"/>
  <c r="AE949" i="2"/>
  <c r="AO953" i="2"/>
  <c r="AC953" i="2"/>
  <c r="AI955" i="2"/>
  <c r="AQ955" i="2"/>
  <c r="AE955" i="2"/>
  <c r="AH957" i="2"/>
  <c r="AE957" i="2"/>
  <c r="AU957" i="2"/>
  <c r="AC961" i="2"/>
  <c r="AP961" i="2" s="1"/>
  <c r="AI963" i="2"/>
  <c r="AQ963" i="2"/>
  <c r="AE963" i="2"/>
  <c r="AH965" i="2"/>
  <c r="AE965" i="2"/>
  <c r="AU965" i="2"/>
  <c r="AG969" i="2"/>
  <c r="AO969" i="2"/>
  <c r="AC969" i="2"/>
  <c r="AI971" i="2"/>
  <c r="AQ971" i="2"/>
  <c r="AE971" i="2"/>
  <c r="AH973" i="2"/>
  <c r="AE973" i="2"/>
  <c r="AU973" i="2"/>
  <c r="AN978" i="2"/>
  <c r="AC916" i="2"/>
  <c r="AD917" i="2"/>
  <c r="AE918" i="2"/>
  <c r="AJ919" i="2"/>
  <c r="AR919" i="2"/>
  <c r="AJ920" i="2"/>
  <c r="AC929" i="2"/>
  <c r="AN934" i="2"/>
  <c r="AC940" i="2"/>
  <c r="AH941" i="2"/>
  <c r="AD941" i="2"/>
  <c r="AE942" i="2"/>
  <c r="AC947" i="2"/>
  <c r="AP947" i="2" s="1"/>
  <c r="AE948" i="2"/>
  <c r="AJ949" i="2"/>
  <c r="AR949" i="2"/>
  <c r="AI957" i="2"/>
  <c r="AQ957" i="2"/>
  <c r="AV957" i="2"/>
  <c r="AD959" i="2"/>
  <c r="AI965" i="2"/>
  <c r="AQ965" i="2"/>
  <c r="AV965" i="2"/>
  <c r="AD967" i="2"/>
  <c r="AK968" i="2"/>
  <c r="AI973" i="2"/>
  <c r="AQ973" i="2"/>
  <c r="AV973" i="2"/>
  <c r="AI978" i="2"/>
  <c r="AQ978" i="2"/>
  <c r="AL920" i="2"/>
  <c r="AU920" i="2"/>
  <c r="AE928" i="2"/>
  <c r="AD928" i="2"/>
  <c r="AC928" i="2"/>
  <c r="AP928" i="2" s="1"/>
  <c r="AC933" i="2"/>
  <c r="AO933" i="2" s="1"/>
  <c r="AD940" i="2"/>
  <c r="AI941" i="2"/>
  <c r="AQ941" i="2"/>
  <c r="AE941" i="2"/>
  <c r="AE946" i="2"/>
  <c r="AD947" i="2"/>
  <c r="AE954" i="2"/>
  <c r="AO956" i="2"/>
  <c r="AC956" i="2"/>
  <c r="AJ957" i="2"/>
  <c r="AR957" i="2"/>
  <c r="AG957" i="2"/>
  <c r="AE962" i="2"/>
  <c r="AO964" i="2"/>
  <c r="AC964" i="2"/>
  <c r="AP964" i="2" s="1"/>
  <c r="AJ965" i="2"/>
  <c r="AR965" i="2"/>
  <c r="AG965" i="2"/>
  <c r="AE970" i="2"/>
  <c r="AN970" i="2"/>
  <c r="AC972" i="2"/>
  <c r="AP972" i="2" s="1"/>
  <c r="AJ973" i="2"/>
  <c r="AR973" i="2"/>
  <c r="AG973" i="2"/>
  <c r="AJ978" i="2"/>
  <c r="AR978" i="2"/>
  <c r="AC914" i="2"/>
  <c r="AD915" i="2"/>
  <c r="AE916" i="2"/>
  <c r="AD920" i="2"/>
  <c r="AC922" i="2"/>
  <c r="AP922" i="2" s="1"/>
  <c r="AC924" i="2"/>
  <c r="AP924" i="2" s="1"/>
  <c r="AC926" i="2"/>
  <c r="AP926" i="2" s="1"/>
  <c r="AC932" i="2"/>
  <c r="AH933" i="2"/>
  <c r="AD933" i="2"/>
  <c r="AC939" i="2"/>
  <c r="AP939" i="2" s="1"/>
  <c r="AE940" i="2"/>
  <c r="AU945" i="2"/>
  <c r="AC946" i="2"/>
  <c r="AE947" i="2"/>
  <c r="AO954" i="2"/>
  <c r="AC954" i="2"/>
  <c r="AP954" i="2" s="1"/>
  <c r="AD956" i="2"/>
  <c r="AK957" i="2"/>
  <c r="AS957" i="2"/>
  <c r="AL957" i="2"/>
  <c r="AC958" i="2"/>
  <c r="AP958" i="2" s="1"/>
  <c r="AE959" i="2"/>
  <c r="AG962" i="2"/>
  <c r="AC962" i="2"/>
  <c r="AH964" i="2"/>
  <c r="AD964" i="2"/>
  <c r="AK965" i="2"/>
  <c r="AS965" i="2"/>
  <c r="AL965" i="2"/>
  <c r="AC966" i="2"/>
  <c r="AP966" i="2" s="1"/>
  <c r="AE967" i="2"/>
  <c r="AC970" i="2"/>
  <c r="AP970" i="2" s="1"/>
  <c r="AD972" i="2"/>
  <c r="AK973" i="2"/>
  <c r="AS973" i="2"/>
  <c r="AL973" i="2"/>
  <c r="AC974" i="2"/>
  <c r="AE977" i="2"/>
  <c r="AD977" i="2"/>
  <c r="AC977" i="2"/>
  <c r="AP977" i="2" s="1"/>
  <c r="AV977" i="2"/>
  <c r="AK978" i="2"/>
  <c r="AS978" i="2"/>
  <c r="AD914" i="2"/>
  <c r="AE915" i="2"/>
  <c r="AE920" i="2"/>
  <c r="AD922" i="2"/>
  <c r="AH924" i="2"/>
  <c r="AD924" i="2"/>
  <c r="AC925" i="2"/>
  <c r="AD926" i="2"/>
  <c r="AD927" i="2"/>
  <c r="AE927" i="2"/>
  <c r="AD932" i="2"/>
  <c r="AI933" i="2"/>
  <c r="AQ933" i="2"/>
  <c r="AI934" i="2"/>
  <c r="AQ934" i="2"/>
  <c r="AL937" i="2"/>
  <c r="AT937" i="2"/>
  <c r="AE938" i="2"/>
  <c r="AD939" i="2"/>
  <c r="AK942" i="2"/>
  <c r="AS942" i="2"/>
  <c r="AL944" i="2"/>
  <c r="AE945" i="2"/>
  <c r="AD945" i="2"/>
  <c r="AD946" i="2"/>
  <c r="AE952" i="2"/>
  <c r="AD952" i="2"/>
  <c r="AC952" i="2"/>
  <c r="AP952" i="2" s="1"/>
  <c r="AD954" i="2"/>
  <c r="AI956" i="2"/>
  <c r="AQ956" i="2"/>
  <c r="AE956" i="2"/>
  <c r="AM957" i="2"/>
  <c r="AE958" i="2"/>
  <c r="AE960" i="2"/>
  <c r="AD960" i="2"/>
  <c r="AC960" i="2"/>
  <c r="AV960" i="2" s="1"/>
  <c r="AN960" i="2"/>
  <c r="AH962" i="2"/>
  <c r="AD962" i="2"/>
  <c r="AI964" i="2"/>
  <c r="AE964" i="2"/>
  <c r="AM965" i="2"/>
  <c r="AE966" i="2"/>
  <c r="AE968" i="2"/>
  <c r="AD968" i="2"/>
  <c r="AC968" i="2"/>
  <c r="AH970" i="2"/>
  <c r="AD970" i="2"/>
  <c r="AI972" i="2"/>
  <c r="AQ972" i="2"/>
  <c r="AE972" i="2"/>
  <c r="AM973" i="2"/>
  <c r="AE974" i="2"/>
  <c r="AM930" i="2"/>
  <c r="AU930" i="2"/>
  <c r="AC931" i="2"/>
  <c r="AJ933" i="2"/>
  <c r="AJ934" i="2"/>
  <c r="AR934" i="2"/>
  <c r="AG934" i="2"/>
  <c r="AM937" i="2"/>
  <c r="AU937" i="2"/>
  <c r="AO938" i="2"/>
  <c r="AC938" i="2"/>
  <c r="AP938" i="2" s="1"/>
  <c r="AE939" i="2"/>
  <c r="AM944" i="2"/>
  <c r="AU944" i="2"/>
  <c r="AC945" i="2"/>
  <c r="AC950" i="2"/>
  <c r="AP950" i="2" s="1"/>
  <c r="AL953" i="2"/>
  <c r="AT953" i="2"/>
  <c r="AN955" i="2"/>
  <c r="AV955" i="2"/>
  <c r="AR956" i="2"/>
  <c r="AD958" i="2"/>
  <c r="AN963" i="2"/>
  <c r="AV963" i="2"/>
  <c r="AJ964" i="2"/>
  <c r="AR964" i="2"/>
  <c r="AD966" i="2"/>
  <c r="AL969" i="2"/>
  <c r="AT969" i="2"/>
  <c r="AN971" i="2"/>
  <c r="AV971" i="2"/>
  <c r="AJ972" i="2"/>
  <c r="AR972" i="2"/>
  <c r="AD974" i="2"/>
  <c r="AE976" i="2"/>
  <c r="AE985" i="2"/>
  <c r="AV985" i="2"/>
  <c r="AD986" i="2"/>
  <c r="AC994" i="2"/>
  <c r="AP994" i="2" s="1"/>
  <c r="AO996" i="2"/>
  <c r="AC1002" i="2"/>
  <c r="AO1004" i="2"/>
  <c r="AC1010" i="2"/>
  <c r="AP1010" i="2" s="1"/>
  <c r="AO1012" i="2"/>
  <c r="AC1018" i="2"/>
  <c r="AO1020" i="2"/>
  <c r="AC1026" i="2"/>
  <c r="AP1026" i="2" s="1"/>
  <c r="AO1028" i="2"/>
  <c r="AC1034" i="2"/>
  <c r="AO1036" i="2"/>
  <c r="AC1038" i="2"/>
  <c r="AI1038" i="2" s="1"/>
  <c r="AT1039" i="2"/>
  <c r="AE1042" i="2"/>
  <c r="AD1042" i="2"/>
  <c r="AC1042" i="2"/>
  <c r="AP1042" i="2" s="1"/>
  <c r="AC1061" i="2"/>
  <c r="AP1061" i="2" s="1"/>
  <c r="AH978" i="2"/>
  <c r="AD978" i="2"/>
  <c r="AC980" i="2"/>
  <c r="AP980" i="2" s="1"/>
  <c r="AD982" i="2"/>
  <c r="AK983" i="2"/>
  <c r="AO985" i="2"/>
  <c r="AC985" i="2"/>
  <c r="AE986" i="2"/>
  <c r="AC988" i="2"/>
  <c r="AE992" i="2"/>
  <c r="AD992" i="2"/>
  <c r="AD994" i="2"/>
  <c r="AT996" i="2"/>
  <c r="AE1000" i="2"/>
  <c r="AD1000" i="2"/>
  <c r="AD1002" i="2"/>
  <c r="AT1004" i="2"/>
  <c r="AE1008" i="2"/>
  <c r="AD1008" i="2"/>
  <c r="AD1010" i="2"/>
  <c r="AT1012" i="2"/>
  <c r="AE1016" i="2"/>
  <c r="AD1016" i="2"/>
  <c r="AD1018" i="2"/>
  <c r="AT1020" i="2"/>
  <c r="AE1024" i="2"/>
  <c r="AD1024" i="2"/>
  <c r="AD1026" i="2"/>
  <c r="AT1028" i="2"/>
  <c r="AE1032" i="2"/>
  <c r="AD1032" i="2"/>
  <c r="AD1034" i="2"/>
  <c r="AT1036" i="2"/>
  <c r="AH1038" i="2"/>
  <c r="AD1038" i="2"/>
  <c r="AL1044" i="2"/>
  <c r="AE1046" i="2"/>
  <c r="AD1046" i="2"/>
  <c r="AC1046" i="2"/>
  <c r="AP1046" i="2" s="1"/>
  <c r="AE1064" i="2"/>
  <c r="AD980" i="2"/>
  <c r="AC982" i="2"/>
  <c r="AL983" i="2"/>
  <c r="AT983" i="2"/>
  <c r="AE984" i="2"/>
  <c r="AD984" i="2"/>
  <c r="AD985" i="2"/>
  <c r="AH988" i="2"/>
  <c r="AE988" i="2"/>
  <c r="AD990" i="2"/>
  <c r="AC992" i="2"/>
  <c r="AP992" i="2" s="1"/>
  <c r="AE994" i="2"/>
  <c r="AH996" i="2"/>
  <c r="AE996" i="2"/>
  <c r="AU996" i="2"/>
  <c r="AD998" i="2"/>
  <c r="AO1000" i="2"/>
  <c r="AC1000" i="2"/>
  <c r="AP1000" i="2" s="1"/>
  <c r="AQ1002" i="2"/>
  <c r="AE1002" i="2"/>
  <c r="AH1004" i="2"/>
  <c r="AE1004" i="2"/>
  <c r="AU1004" i="2"/>
  <c r="AD1006" i="2"/>
  <c r="AC1008" i="2"/>
  <c r="AL1008" i="2" s="1"/>
  <c r="AE1010" i="2"/>
  <c r="AH1012" i="2"/>
  <c r="AE1012" i="2"/>
  <c r="AU1012" i="2"/>
  <c r="AD1014" i="2"/>
  <c r="AC1016" i="2"/>
  <c r="AP1016" i="2" s="1"/>
  <c r="AI1018" i="2"/>
  <c r="AQ1018" i="2"/>
  <c r="AE1018" i="2"/>
  <c r="AH1020" i="2"/>
  <c r="AE1020" i="2"/>
  <c r="AU1020" i="2"/>
  <c r="AD1022" i="2"/>
  <c r="AC1024" i="2"/>
  <c r="AL1024" i="2" s="1"/>
  <c r="AE1026" i="2"/>
  <c r="AH1028" i="2"/>
  <c r="AE1028" i="2"/>
  <c r="AU1028" i="2"/>
  <c r="AD1030" i="2"/>
  <c r="AC1032" i="2"/>
  <c r="AE1034" i="2"/>
  <c r="AH1036" i="2"/>
  <c r="AE1036" i="2"/>
  <c r="AU1036" i="2"/>
  <c r="AE980" i="2"/>
  <c r="AE982" i="2"/>
  <c r="AU983" i="2"/>
  <c r="AC984" i="2"/>
  <c r="AI988" i="2"/>
  <c r="AI996" i="2"/>
  <c r="AQ996" i="2"/>
  <c r="AV996" i="2"/>
  <c r="AI1004" i="2"/>
  <c r="AQ1004" i="2"/>
  <c r="AV1004" i="2"/>
  <c r="AI1012" i="2"/>
  <c r="AQ1012" i="2"/>
  <c r="AV1012" i="2"/>
  <c r="AI1020" i="2"/>
  <c r="AQ1020" i="2"/>
  <c r="AV1020" i="2"/>
  <c r="AI1028" i="2"/>
  <c r="AQ1028" i="2"/>
  <c r="AV1028" i="2"/>
  <c r="AI1036" i="2"/>
  <c r="AQ1036" i="2"/>
  <c r="AV1036" i="2"/>
  <c r="AO1039" i="2"/>
  <c r="AU1039" i="2"/>
  <c r="AL1039" i="2"/>
  <c r="AC1040" i="2"/>
  <c r="AP1040" i="2" s="1"/>
  <c r="AE1040" i="2"/>
  <c r="AD1040" i="2"/>
  <c r="AH1041" i="2"/>
  <c r="AV1041" i="2"/>
  <c r="AM1041" i="2"/>
  <c r="AU1041" i="2"/>
  <c r="AO1041" i="2"/>
  <c r="AE1041" i="2"/>
  <c r="AE1044" i="2"/>
  <c r="AD1044" i="2"/>
  <c r="AC1044" i="2"/>
  <c r="AP1044" i="2" s="1"/>
  <c r="AV1044" i="2"/>
  <c r="AG977" i="2"/>
  <c r="AO977" i="2"/>
  <c r="AC979" i="2"/>
  <c r="AJ980" i="2"/>
  <c r="AE983" i="2"/>
  <c r="AD983" i="2"/>
  <c r="AC983" i="2"/>
  <c r="AC987" i="2"/>
  <c r="AP987" i="2" s="1"/>
  <c r="AJ988" i="2"/>
  <c r="AR988" i="2"/>
  <c r="AE993" i="2"/>
  <c r="AC995" i="2"/>
  <c r="AP995" i="2" s="1"/>
  <c r="AJ996" i="2"/>
  <c r="AR996" i="2"/>
  <c r="AG996" i="2"/>
  <c r="AE1001" i="2"/>
  <c r="AC1003" i="2"/>
  <c r="AP1003" i="2" s="1"/>
  <c r="AJ1004" i="2"/>
  <c r="AR1004" i="2"/>
  <c r="AG1004" i="2"/>
  <c r="AE1009" i="2"/>
  <c r="AC1011" i="2"/>
  <c r="AH1011" i="2" s="1"/>
  <c r="AJ1012" i="2"/>
  <c r="AR1012" i="2"/>
  <c r="AG1012" i="2"/>
  <c r="AE1017" i="2"/>
  <c r="AC1019" i="2"/>
  <c r="AJ1020" i="2"/>
  <c r="AR1020" i="2"/>
  <c r="AG1020" i="2"/>
  <c r="AE1025" i="2"/>
  <c r="AG1027" i="2"/>
  <c r="AC1027" i="2"/>
  <c r="AJ1028" i="2"/>
  <c r="AR1028" i="2"/>
  <c r="AG1028" i="2"/>
  <c r="AE1033" i="2"/>
  <c r="AC1035" i="2"/>
  <c r="AJ1036" i="2"/>
  <c r="AR1036" i="2"/>
  <c r="AG1036" i="2"/>
  <c r="AH1039" i="2"/>
  <c r="AE1039" i="2"/>
  <c r="AG1041" i="2"/>
  <c r="AC976" i="2"/>
  <c r="AD979" i="2"/>
  <c r="AC981" i="2"/>
  <c r="AD987" i="2"/>
  <c r="AK988" i="2"/>
  <c r="AS988" i="2"/>
  <c r="AC989" i="2"/>
  <c r="AE990" i="2"/>
  <c r="AC993" i="2"/>
  <c r="AP993" i="2" s="1"/>
  <c r="AD995" i="2"/>
  <c r="AK996" i="2"/>
  <c r="AS996" i="2"/>
  <c r="AL996" i="2"/>
  <c r="AC997" i="2"/>
  <c r="AE998" i="2"/>
  <c r="AG1001" i="2"/>
  <c r="AC1001" i="2"/>
  <c r="AD1003" i="2"/>
  <c r="AK1004" i="2"/>
  <c r="AS1004" i="2"/>
  <c r="AL1004" i="2"/>
  <c r="AC1005" i="2"/>
  <c r="AP1005" i="2" s="1"/>
  <c r="AE1006" i="2"/>
  <c r="AC1009" i="2"/>
  <c r="AP1009" i="2" s="1"/>
  <c r="AD1011" i="2"/>
  <c r="AK1012" i="2"/>
  <c r="AS1012" i="2"/>
  <c r="AL1012" i="2"/>
  <c r="AC1013" i="2"/>
  <c r="AE1014" i="2"/>
  <c r="AC1017" i="2"/>
  <c r="AD1019" i="2"/>
  <c r="AK1020" i="2"/>
  <c r="AS1020" i="2"/>
  <c r="AL1020" i="2"/>
  <c r="AC1021" i="2"/>
  <c r="AE1022" i="2"/>
  <c r="AC1025" i="2"/>
  <c r="AP1025" i="2" s="1"/>
  <c r="AH1027" i="2"/>
  <c r="AD1027" i="2"/>
  <c r="AK1028" i="2"/>
  <c r="AS1028" i="2"/>
  <c r="AL1028" i="2"/>
  <c r="AC1029" i="2"/>
  <c r="AT1029" i="2" s="1"/>
  <c r="AE1030" i="2"/>
  <c r="AC1033" i="2"/>
  <c r="AD1035" i="2"/>
  <c r="AK1036" i="2"/>
  <c r="AS1036" i="2"/>
  <c r="AL1036" i="2"/>
  <c r="AC1037" i="2"/>
  <c r="AP1037" i="2" s="1"/>
  <c r="AI1039" i="2"/>
  <c r="AQ1039" i="2"/>
  <c r="AG1039" i="2"/>
  <c r="AI1041" i="2"/>
  <c r="AQ1041" i="2"/>
  <c r="AN1041" i="2"/>
  <c r="AC1053" i="2"/>
  <c r="AC927" i="2"/>
  <c r="AP927" i="2" s="1"/>
  <c r="AC935" i="2"/>
  <c r="AC943" i="2"/>
  <c r="AC951" i="2"/>
  <c r="AC959" i="2"/>
  <c r="AC967" i="2"/>
  <c r="AC975" i="2"/>
  <c r="AD976" i="2"/>
  <c r="AE979" i="2"/>
  <c r="AD981" i="2"/>
  <c r="AS982" i="2"/>
  <c r="AE987" i="2"/>
  <c r="AE989" i="2"/>
  <c r="AE991" i="2"/>
  <c r="AD991" i="2"/>
  <c r="AC991" i="2"/>
  <c r="AP991" i="2" s="1"/>
  <c r="AV991" i="2"/>
  <c r="AH993" i="2"/>
  <c r="AD993" i="2"/>
  <c r="AQ995" i="2"/>
  <c r="AE995" i="2"/>
  <c r="AM996" i="2"/>
  <c r="AE997" i="2"/>
  <c r="AE999" i="2"/>
  <c r="AD999" i="2"/>
  <c r="AC999" i="2"/>
  <c r="AU999" i="2" s="1"/>
  <c r="AV999" i="2"/>
  <c r="AH1001" i="2"/>
  <c r="AD1001" i="2"/>
  <c r="AE1003" i="2"/>
  <c r="AM1004" i="2"/>
  <c r="AE1005" i="2"/>
  <c r="AE1007" i="2"/>
  <c r="AD1007" i="2"/>
  <c r="AC1007" i="2"/>
  <c r="AP1007" i="2" s="1"/>
  <c r="AD1009" i="2"/>
  <c r="AE1011" i="2"/>
  <c r="AM1012" i="2"/>
  <c r="AE1013" i="2"/>
  <c r="AE1015" i="2"/>
  <c r="AD1015" i="2"/>
  <c r="AC1015" i="2"/>
  <c r="AP1015" i="2" s="1"/>
  <c r="AN1015" i="2"/>
  <c r="AD1017" i="2"/>
  <c r="AE1019" i="2"/>
  <c r="AM1020" i="2"/>
  <c r="AE1021" i="2"/>
  <c r="AE1023" i="2"/>
  <c r="AD1023" i="2"/>
  <c r="AC1023" i="2"/>
  <c r="AP1023" i="2" s="1"/>
  <c r="AN1023" i="2"/>
  <c r="AH1025" i="2"/>
  <c r="AD1025" i="2"/>
  <c r="AI1027" i="2"/>
  <c r="AQ1027" i="2"/>
  <c r="AE1027" i="2"/>
  <c r="AM1028" i="2"/>
  <c r="AE1029" i="2"/>
  <c r="AE1031" i="2"/>
  <c r="AD1031" i="2"/>
  <c r="AC1031" i="2"/>
  <c r="AN1031" i="2" s="1"/>
  <c r="AH1033" i="2"/>
  <c r="AD1033" i="2"/>
  <c r="AE1035" i="2"/>
  <c r="AM1036" i="2"/>
  <c r="AJ1039" i="2"/>
  <c r="AR1039" i="2"/>
  <c r="AM1039" i="2"/>
  <c r="AJ1041" i="2"/>
  <c r="AR1041" i="2"/>
  <c r="AE1043" i="2"/>
  <c r="AE1056" i="2"/>
  <c r="AM985" i="2"/>
  <c r="AU985" i="2"/>
  <c r="AC986" i="2"/>
  <c r="AV994" i="2"/>
  <c r="AJ995" i="2"/>
  <c r="AD997" i="2"/>
  <c r="AT1000" i="2"/>
  <c r="AN1002" i="2"/>
  <c r="AV1002" i="2"/>
  <c r="AD1005" i="2"/>
  <c r="AD1013" i="2"/>
  <c r="AN1018" i="2"/>
  <c r="AV1018" i="2"/>
  <c r="AD1021" i="2"/>
  <c r="AJ1027" i="2"/>
  <c r="AR1027" i="2"/>
  <c r="AD1029" i="2"/>
  <c r="AN1034" i="2"/>
  <c r="AE1038" i="2"/>
  <c r="AK1039" i="2"/>
  <c r="AS1039" i="2"/>
  <c r="AN1039" i="2"/>
  <c r="AK1041" i="2"/>
  <c r="AS1041" i="2"/>
  <c r="AD989" i="2"/>
  <c r="AD1037" i="2"/>
  <c r="AD1041" i="2"/>
  <c r="AE1052" i="2"/>
  <c r="AC1054" i="2"/>
  <c r="AE1060" i="2"/>
  <c r="AC1062" i="2"/>
  <c r="AE1068" i="2"/>
  <c r="AC1070" i="2"/>
  <c r="AJ1070" i="2" s="1"/>
  <c r="AE1076" i="2"/>
  <c r="AC1078" i="2"/>
  <c r="AR1079" i="2"/>
  <c r="AE1084" i="2"/>
  <c r="AC1086" i="2"/>
  <c r="AO1088" i="2"/>
  <c r="AL1090" i="2"/>
  <c r="AE1092" i="2"/>
  <c r="AC1094" i="2"/>
  <c r="AO1096" i="2"/>
  <c r="AL1107" i="2"/>
  <c r="AT1107" i="2"/>
  <c r="AC1043" i="2"/>
  <c r="AP1043" i="2" s="1"/>
  <c r="AC1045" i="2"/>
  <c r="AP1045" i="2" s="1"/>
  <c r="AC1052" i="2"/>
  <c r="AD1054" i="2"/>
  <c r="AC1056" i="2"/>
  <c r="AP1056" i="2" s="1"/>
  <c r="AU1058" i="2"/>
  <c r="AC1060" i="2"/>
  <c r="AD1062" i="2"/>
  <c r="AC1064" i="2"/>
  <c r="AC1068" i="2"/>
  <c r="AH1070" i="2"/>
  <c r="AD1070" i="2"/>
  <c r="AC1072" i="2"/>
  <c r="AE1073" i="2"/>
  <c r="AC1076" i="2"/>
  <c r="AP1076" i="2" s="1"/>
  <c r="AD1078" i="2"/>
  <c r="AK1079" i="2"/>
  <c r="AS1079" i="2"/>
  <c r="AC1080" i="2"/>
  <c r="AP1080" i="2" s="1"/>
  <c r="AC1084" i="2"/>
  <c r="AD1086" i="2"/>
  <c r="AO1092" i="2"/>
  <c r="AC1092" i="2"/>
  <c r="AD1094" i="2"/>
  <c r="AU1096" i="2"/>
  <c r="AO1103" i="2"/>
  <c r="AG1103" i="2"/>
  <c r="AU1103" i="2"/>
  <c r="AM1103" i="2"/>
  <c r="AT1103" i="2"/>
  <c r="AL1103" i="2"/>
  <c r="AH1045" i="2"/>
  <c r="AD1045" i="2"/>
  <c r="AC1047" i="2"/>
  <c r="AE1050" i="2"/>
  <c r="AD1050" i="2"/>
  <c r="AC1050" i="2"/>
  <c r="AP1050" i="2" s="1"/>
  <c r="AD1052" i="2"/>
  <c r="AQ1054" i="2"/>
  <c r="AE1054" i="2"/>
  <c r="AE1058" i="2"/>
  <c r="AD1058" i="2"/>
  <c r="AC1058" i="2"/>
  <c r="AV1058" i="2"/>
  <c r="AH1060" i="2"/>
  <c r="AD1060" i="2"/>
  <c r="AE1062" i="2"/>
  <c r="AE1066" i="2"/>
  <c r="AD1066" i="2"/>
  <c r="AC1066" i="2"/>
  <c r="AD1068" i="2"/>
  <c r="AI1070" i="2"/>
  <c r="AQ1070" i="2"/>
  <c r="AE1070" i="2"/>
  <c r="AE1074" i="2"/>
  <c r="AD1074" i="2"/>
  <c r="AC1074" i="2"/>
  <c r="AP1074" i="2" s="1"/>
  <c r="AD1076" i="2"/>
  <c r="AE1078" i="2"/>
  <c r="AE1082" i="2"/>
  <c r="AD1082" i="2"/>
  <c r="AC1082" i="2"/>
  <c r="AD1084" i="2"/>
  <c r="AE1086" i="2"/>
  <c r="AJ1089" i="2"/>
  <c r="AR1089" i="2"/>
  <c r="AE1090" i="2"/>
  <c r="AD1090" i="2"/>
  <c r="AC1090" i="2"/>
  <c r="AP1090" i="2" s="1"/>
  <c r="AD1092" i="2"/>
  <c r="AE1094" i="2"/>
  <c r="AD1102" i="2"/>
  <c r="AC1102" i="2"/>
  <c r="AH1103" i="2"/>
  <c r="AN1103" i="2"/>
  <c r="AE1045" i="2"/>
  <c r="AD1047" i="2"/>
  <c r="AN1053" i="2"/>
  <c r="AV1053" i="2"/>
  <c r="AJ1054" i="2"/>
  <c r="AD1064" i="2"/>
  <c r="AD1072" i="2"/>
  <c r="AK1081" i="2"/>
  <c r="AJ1086" i="2"/>
  <c r="AR1086" i="2"/>
  <c r="AV1088" i="2"/>
  <c r="AE1101" i="2"/>
  <c r="AC1101" i="2"/>
  <c r="AN1101" i="2"/>
  <c r="AV1101" i="2"/>
  <c r="AE1102" i="2"/>
  <c r="AI1103" i="2"/>
  <c r="AQ1103" i="2"/>
  <c r="AV1103" i="2"/>
  <c r="AV1107" i="2"/>
  <c r="AH1107" i="2"/>
  <c r="AQ1107" i="2"/>
  <c r="AG1107" i="2"/>
  <c r="AO1107" i="2"/>
  <c r="AN1107" i="2"/>
  <c r="AC1069" i="2"/>
  <c r="AP1069" i="2" s="1"/>
  <c r="AI1072" i="2"/>
  <c r="AC1077" i="2"/>
  <c r="AI1080" i="2"/>
  <c r="AQ1080" i="2"/>
  <c r="AT1081" i="2"/>
  <c r="AC1085" i="2"/>
  <c r="AH1085" i="2" s="1"/>
  <c r="AI1088" i="2"/>
  <c r="AQ1088" i="2"/>
  <c r="AG1088" i="2"/>
  <c r="AC1093" i="2"/>
  <c r="AP1093" i="2" s="1"/>
  <c r="AI1096" i="2"/>
  <c r="AQ1096" i="2"/>
  <c r="AG1096" i="2"/>
  <c r="AD1097" i="2"/>
  <c r="AG1101" i="2"/>
  <c r="AO1101" i="2"/>
  <c r="AD1101" i="2"/>
  <c r="AJ1103" i="2"/>
  <c r="AR1103" i="2"/>
  <c r="AC1104" i="2"/>
  <c r="AP1104" i="2" s="1"/>
  <c r="AG1044" i="2"/>
  <c r="AO1044" i="2"/>
  <c r="AJ1047" i="2"/>
  <c r="AR1047" i="2"/>
  <c r="AE1051" i="2"/>
  <c r="AD1051" i="2"/>
  <c r="AH1053" i="2"/>
  <c r="AD1053" i="2"/>
  <c r="AC1055" i="2"/>
  <c r="AP1055" i="2" s="1"/>
  <c r="AD1055" i="2"/>
  <c r="AE1059" i="2"/>
  <c r="AD1059" i="2"/>
  <c r="AH1061" i="2"/>
  <c r="AD1061" i="2"/>
  <c r="AC1063" i="2"/>
  <c r="AE1067" i="2"/>
  <c r="AD1067" i="2"/>
  <c r="AD1069" i="2"/>
  <c r="AC1071" i="2"/>
  <c r="AP1071" i="2" s="1"/>
  <c r="AD1071" i="2"/>
  <c r="AE1075" i="2"/>
  <c r="AD1075" i="2"/>
  <c r="AD1077" i="2"/>
  <c r="AC1079" i="2"/>
  <c r="AD1079" i="2"/>
  <c r="AU1081" i="2"/>
  <c r="AE1083" i="2"/>
  <c r="AD1083" i="2"/>
  <c r="AD1085" i="2"/>
  <c r="AC1087" i="2"/>
  <c r="AJ1088" i="2"/>
  <c r="AR1088" i="2"/>
  <c r="AH1088" i="2"/>
  <c r="AM1089" i="2"/>
  <c r="AU1089" i="2"/>
  <c r="AE1091" i="2"/>
  <c r="AD1091" i="2"/>
  <c r="AD1093" i="2"/>
  <c r="AC1095" i="2"/>
  <c r="AP1095" i="2" s="1"/>
  <c r="AJ1096" i="2"/>
  <c r="AR1096" i="2"/>
  <c r="AH1096" i="2"/>
  <c r="AR1102" i="2"/>
  <c r="AK1103" i="2"/>
  <c r="AS1103" i="2"/>
  <c r="AI1107" i="2"/>
  <c r="AC990" i="2"/>
  <c r="AP990" i="2" s="1"/>
  <c r="AC998" i="2"/>
  <c r="AP998" i="2" s="1"/>
  <c r="AC1006" i="2"/>
  <c r="AC1014" i="2"/>
  <c r="AP1014" i="2" s="1"/>
  <c r="AC1022" i="2"/>
  <c r="AC1030" i="2"/>
  <c r="AL1041" i="2"/>
  <c r="AT1041" i="2"/>
  <c r="AC1048" i="2"/>
  <c r="AP1048" i="2" s="1"/>
  <c r="AD1048" i="2"/>
  <c r="AD1049" i="2"/>
  <c r="AC1051" i="2"/>
  <c r="AI1053" i="2"/>
  <c r="AQ1053" i="2"/>
  <c r="AE1053" i="2"/>
  <c r="AE1055" i="2"/>
  <c r="AD1057" i="2"/>
  <c r="AC1059" i="2"/>
  <c r="AQ1061" i="2"/>
  <c r="AE1061" i="2"/>
  <c r="AE1063" i="2"/>
  <c r="AD1065" i="2"/>
  <c r="AC1067" i="2"/>
  <c r="AE1069" i="2"/>
  <c r="AE1071" i="2"/>
  <c r="AS1072" i="2"/>
  <c r="AD1073" i="2"/>
  <c r="AC1075" i="2"/>
  <c r="AQ1077" i="2"/>
  <c r="AE1077" i="2"/>
  <c r="AH1079" i="2"/>
  <c r="AE1079" i="2"/>
  <c r="AS1080" i="2"/>
  <c r="AD1081" i="2"/>
  <c r="AC1083" i="2"/>
  <c r="AE1085" i="2"/>
  <c r="AE1087" i="2"/>
  <c r="AK1088" i="2"/>
  <c r="AS1088" i="2"/>
  <c r="AM1088" i="2"/>
  <c r="AD1089" i="2"/>
  <c r="AC1091" i="2"/>
  <c r="AP1091" i="2" s="1"/>
  <c r="AE1093" i="2"/>
  <c r="AE1095" i="2"/>
  <c r="AK1096" i="2"/>
  <c r="AS1096" i="2"/>
  <c r="AM1096" i="2"/>
  <c r="AE1098" i="2"/>
  <c r="AC1100" i="2"/>
  <c r="AI1101" i="2"/>
  <c r="AE1048" i="2"/>
  <c r="AQ1055" i="2"/>
  <c r="AK1058" i="2"/>
  <c r="AM1060" i="2"/>
  <c r="AU1060" i="2"/>
  <c r="AQ1063" i="2"/>
  <c r="AK1066" i="2"/>
  <c r="AS1066" i="2"/>
  <c r="AK1074" i="2"/>
  <c r="AM1076" i="2"/>
  <c r="AU1076" i="2"/>
  <c r="AI1079" i="2"/>
  <c r="AQ1079" i="2"/>
  <c r="AI1087" i="2"/>
  <c r="AQ1087" i="2"/>
  <c r="AL1088" i="2"/>
  <c r="AT1088" i="2"/>
  <c r="AK1090" i="2"/>
  <c r="AS1090" i="2"/>
  <c r="AL1096" i="2"/>
  <c r="AT1096" i="2"/>
  <c r="AN1096" i="2"/>
  <c r="AE1097" i="2"/>
  <c r="AE1099" i="2"/>
  <c r="AD1099" i="2"/>
  <c r="AC1099" i="2"/>
  <c r="AE1049" i="2"/>
  <c r="AD1056" i="2"/>
  <c r="AE1057" i="2"/>
  <c r="AE1065" i="2"/>
  <c r="AD1080" i="2"/>
  <c r="AE1081" i="2"/>
  <c r="AD1088" i="2"/>
  <c r="AE1089" i="2"/>
  <c r="AD1104" i="2"/>
  <c r="AE1105" i="2"/>
  <c r="AE1110" i="2"/>
  <c r="AD1110" i="2"/>
  <c r="AD1112" i="2"/>
  <c r="AE1118" i="2"/>
  <c r="AD1118" i="2"/>
  <c r="AE1126" i="2"/>
  <c r="AD1126" i="2"/>
  <c r="AE1134" i="2"/>
  <c r="AD1134" i="2"/>
  <c r="AR1139" i="2"/>
  <c r="AE1142" i="2"/>
  <c r="AD1142" i="2"/>
  <c r="AD1144" i="2"/>
  <c r="AE1150" i="2"/>
  <c r="AD1150" i="2"/>
  <c r="AD1152" i="2"/>
  <c r="AE1158" i="2"/>
  <c r="AD1158" i="2"/>
  <c r="AD1160" i="2"/>
  <c r="AT1165" i="2"/>
  <c r="AD1103" i="2"/>
  <c r="AE1104" i="2"/>
  <c r="AE1107" i="2"/>
  <c r="AD1108" i="2"/>
  <c r="AC1108" i="2"/>
  <c r="AP1108" i="2" s="1"/>
  <c r="AE1108" i="2"/>
  <c r="AC1110" i="2"/>
  <c r="AP1110" i="2" s="1"/>
  <c r="AE1112" i="2"/>
  <c r="AE1114" i="2"/>
  <c r="AC1118" i="2"/>
  <c r="AE1120" i="2"/>
  <c r="AE1122" i="2"/>
  <c r="AC1126" i="2"/>
  <c r="AU1126" i="2" s="1"/>
  <c r="AE1128" i="2"/>
  <c r="AE1130" i="2"/>
  <c r="AC1134" i="2"/>
  <c r="AE1136" i="2"/>
  <c r="AE1138" i="2"/>
  <c r="AC1142" i="2"/>
  <c r="AE1144" i="2"/>
  <c r="AE1146" i="2"/>
  <c r="AC1150" i="2"/>
  <c r="AM1150" i="2" s="1"/>
  <c r="AE1152" i="2"/>
  <c r="AE1154" i="2"/>
  <c r="AG1158" i="2"/>
  <c r="AC1158" i="2"/>
  <c r="AE1160" i="2"/>
  <c r="AK1168" i="2"/>
  <c r="AE1103" i="2"/>
  <c r="AC1106" i="2"/>
  <c r="AJ1107" i="2"/>
  <c r="AR1107" i="2"/>
  <c r="AM1143" i="2"/>
  <c r="AU1143" i="2"/>
  <c r="AU1165" i="2"/>
  <c r="AG1165" i="2"/>
  <c r="AV1165" i="2"/>
  <c r="AD1166" i="2"/>
  <c r="AD1106" i="2"/>
  <c r="AK1107" i="2"/>
  <c r="AS1107" i="2"/>
  <c r="AE1111" i="2"/>
  <c r="AC1113" i="2"/>
  <c r="AP1113" i="2" s="1"/>
  <c r="AE1119" i="2"/>
  <c r="AC1121" i="2"/>
  <c r="AP1121" i="2" s="1"/>
  <c r="AE1127" i="2"/>
  <c r="AO1129" i="2"/>
  <c r="AC1129" i="2"/>
  <c r="AE1135" i="2"/>
  <c r="AC1137" i="2"/>
  <c r="AE1143" i="2"/>
  <c r="AC1145" i="2"/>
  <c r="AE1151" i="2"/>
  <c r="AC1153" i="2"/>
  <c r="AE1159" i="2"/>
  <c r="AC1161" i="2"/>
  <c r="AE1163" i="2"/>
  <c r="AD1163" i="2"/>
  <c r="AC1163" i="2"/>
  <c r="AE1164" i="2"/>
  <c r="AD1164" i="2"/>
  <c r="AC1164" i="2"/>
  <c r="AP1164" i="2" s="1"/>
  <c r="AE1166" i="2"/>
  <c r="AQ1176" i="2"/>
  <c r="AO1176" i="2"/>
  <c r="AJ1176" i="2"/>
  <c r="AI1176" i="2"/>
  <c r="AH1176" i="2"/>
  <c r="AR1176" i="2"/>
  <c r="AG1176" i="2"/>
  <c r="AD1100" i="2"/>
  <c r="AI1106" i="2"/>
  <c r="AQ1106" i="2"/>
  <c r="AE1106" i="2"/>
  <c r="AC1111" i="2"/>
  <c r="AH1113" i="2"/>
  <c r="AD1113" i="2"/>
  <c r="AC1119" i="2"/>
  <c r="AD1121" i="2"/>
  <c r="AO1127" i="2"/>
  <c r="AC1127" i="2"/>
  <c r="AN1127" i="2" s="1"/>
  <c r="AH1129" i="2"/>
  <c r="AD1129" i="2"/>
  <c r="AC1135" i="2"/>
  <c r="AD1137" i="2"/>
  <c r="AC1143" i="2"/>
  <c r="AP1143" i="2" s="1"/>
  <c r="AD1145" i="2"/>
  <c r="AC1151" i="2"/>
  <c r="AN1151" i="2" s="1"/>
  <c r="AH1153" i="2"/>
  <c r="AD1153" i="2"/>
  <c r="AC1159" i="2"/>
  <c r="AP1159" i="2" s="1"/>
  <c r="AD1161" i="2"/>
  <c r="AL1165" i="2"/>
  <c r="AC1098" i="2"/>
  <c r="AE1100" i="2"/>
  <c r="AJ1108" i="2"/>
  <c r="AR1108" i="2"/>
  <c r="AE1109" i="2"/>
  <c r="AD1109" i="2"/>
  <c r="AC1109" i="2"/>
  <c r="AD1111" i="2"/>
  <c r="AI1113" i="2"/>
  <c r="AQ1113" i="2"/>
  <c r="AE1113" i="2"/>
  <c r="AC1115" i="2"/>
  <c r="AP1115" i="2" s="1"/>
  <c r="AE1115" i="2"/>
  <c r="AE1117" i="2"/>
  <c r="AD1117" i="2"/>
  <c r="AC1117" i="2"/>
  <c r="AD1119" i="2"/>
  <c r="AQ1121" i="2"/>
  <c r="AE1121" i="2"/>
  <c r="AC1123" i="2"/>
  <c r="AE1123" i="2"/>
  <c r="AE1125" i="2"/>
  <c r="AD1125" i="2"/>
  <c r="AC1125" i="2"/>
  <c r="AD1127" i="2"/>
  <c r="AI1129" i="2"/>
  <c r="AQ1129" i="2"/>
  <c r="AE1129" i="2"/>
  <c r="AC1131" i="2"/>
  <c r="AP1131" i="2" s="1"/>
  <c r="AE1131" i="2"/>
  <c r="AE1133" i="2"/>
  <c r="AD1133" i="2"/>
  <c r="AC1133" i="2"/>
  <c r="AM1133" i="2" s="1"/>
  <c r="AH1135" i="2"/>
  <c r="AD1135" i="2"/>
  <c r="AI1137" i="2"/>
  <c r="AE1137" i="2"/>
  <c r="AC1139" i="2"/>
  <c r="AP1139" i="2" s="1"/>
  <c r="AE1139" i="2"/>
  <c r="AE1141" i="2"/>
  <c r="AD1141" i="2"/>
  <c r="AC1141" i="2"/>
  <c r="AP1141" i="2" s="1"/>
  <c r="AH1143" i="2"/>
  <c r="AD1143" i="2"/>
  <c r="AE1145" i="2"/>
  <c r="AC1147" i="2"/>
  <c r="AE1147" i="2"/>
  <c r="AE1149" i="2"/>
  <c r="AD1149" i="2"/>
  <c r="AC1149" i="2"/>
  <c r="AN1149" i="2" s="1"/>
  <c r="AD1151" i="2"/>
  <c r="AE1153" i="2"/>
  <c r="AC1155" i="2"/>
  <c r="AE1155" i="2"/>
  <c r="AE1157" i="2"/>
  <c r="AD1157" i="2"/>
  <c r="AC1157" i="2"/>
  <c r="AD1159" i="2"/>
  <c r="AM1165" i="2"/>
  <c r="AO1168" i="2"/>
  <c r="AC1171" i="2"/>
  <c r="AI1171" i="2" s="1"/>
  <c r="AC1049" i="2"/>
  <c r="AP1049" i="2" s="1"/>
  <c r="AC1057" i="2"/>
  <c r="AP1057" i="2" s="1"/>
  <c r="AC1065" i="2"/>
  <c r="AC1073" i="2"/>
  <c r="AP1073" i="2" s="1"/>
  <c r="AC1081" i="2"/>
  <c r="AC1089" i="2"/>
  <c r="AP1089" i="2" s="1"/>
  <c r="AC1097" i="2"/>
  <c r="AP1097" i="2" s="1"/>
  <c r="AD1098" i="2"/>
  <c r="AC1105" i="2"/>
  <c r="AP1105" i="2" s="1"/>
  <c r="AK1108" i="2"/>
  <c r="AJ1113" i="2"/>
  <c r="AR1113" i="2"/>
  <c r="AL1118" i="2"/>
  <c r="AT1118" i="2"/>
  <c r="AL1126" i="2"/>
  <c r="AJ1129" i="2"/>
  <c r="AR1129" i="2"/>
  <c r="AR1137" i="2"/>
  <c r="AL1150" i="2"/>
  <c r="AV1152" i="2"/>
  <c r="AR1153" i="2"/>
  <c r="AL1158" i="2"/>
  <c r="AJ1161" i="2"/>
  <c r="AN1165" i="2"/>
  <c r="AC1112" i="2"/>
  <c r="AI1112" i="2" s="1"/>
  <c r="AC1114" i="2"/>
  <c r="AP1114" i="2" s="1"/>
  <c r="AU1118" i="2"/>
  <c r="AC1120" i="2"/>
  <c r="AC1122" i="2"/>
  <c r="AP1122" i="2" s="1"/>
  <c r="AI1123" i="2"/>
  <c r="AQ1123" i="2"/>
  <c r="AM1126" i="2"/>
  <c r="AC1128" i="2"/>
  <c r="AP1128" i="2" s="1"/>
  <c r="AC1130" i="2"/>
  <c r="AP1130" i="2" s="1"/>
  <c r="AC1136" i="2"/>
  <c r="AP1136" i="2" s="1"/>
  <c r="AC1138" i="2"/>
  <c r="AM1142" i="2"/>
  <c r="AC1144" i="2"/>
  <c r="AP1144" i="2" s="1"/>
  <c r="AC1146" i="2"/>
  <c r="AC1152" i="2"/>
  <c r="AP1152" i="2" s="1"/>
  <c r="AC1154" i="2"/>
  <c r="AO1160" i="2"/>
  <c r="AC1160" i="2"/>
  <c r="AR1163" i="2"/>
  <c r="AO1165" i="2"/>
  <c r="AK1176" i="2"/>
  <c r="AS1176" i="2"/>
  <c r="AM1180" i="2"/>
  <c r="AL1180" i="2"/>
  <c r="AV1180" i="2"/>
  <c r="AU1180" i="2"/>
  <c r="AG1180" i="2"/>
  <c r="AT1180" i="2"/>
  <c r="AS1180" i="2"/>
  <c r="AO1180" i="2"/>
  <c r="AN1180" i="2"/>
  <c r="AD1115" i="2"/>
  <c r="AE1116" i="2"/>
  <c r="AD1123" i="2"/>
  <c r="AE1124" i="2"/>
  <c r="AD1131" i="2"/>
  <c r="AE1132" i="2"/>
  <c r="AD1139" i="2"/>
  <c r="AE1140" i="2"/>
  <c r="AD1147" i="2"/>
  <c r="AE1148" i="2"/>
  <c r="AD1155" i="2"/>
  <c r="AE1156" i="2"/>
  <c r="AE1161" i="2"/>
  <c r="AN1161" i="2"/>
  <c r="AK1165" i="2"/>
  <c r="AS1165" i="2"/>
  <c r="AH1165" i="2"/>
  <c r="AE1168" i="2"/>
  <c r="AD1168" i="2"/>
  <c r="AE1175" i="2"/>
  <c r="AD1175" i="2"/>
  <c r="AC1175" i="2"/>
  <c r="AD1181" i="2"/>
  <c r="AL1189" i="2"/>
  <c r="AT1189" i="2"/>
  <c r="AN1189" i="2"/>
  <c r="AM1193" i="2"/>
  <c r="AL1197" i="2"/>
  <c r="AT1197" i="2"/>
  <c r="AN1197" i="2"/>
  <c r="AL1205" i="2"/>
  <c r="AT1205" i="2"/>
  <c r="AN1205" i="2"/>
  <c r="AL1213" i="2"/>
  <c r="AT1213" i="2"/>
  <c r="AN1213" i="2"/>
  <c r="AL1221" i="2"/>
  <c r="AT1221" i="2"/>
  <c r="AK1229" i="2"/>
  <c r="AS1229" i="2"/>
  <c r="AL1236" i="2"/>
  <c r="AT1236" i="2"/>
  <c r="AJ1238" i="2"/>
  <c r="AR1238" i="2"/>
  <c r="AN1242" i="2"/>
  <c r="AC1168" i="2"/>
  <c r="AG1168" i="2" s="1"/>
  <c r="AC1173" i="2"/>
  <c r="AC1179" i="2"/>
  <c r="AH1180" i="2"/>
  <c r="AD1180" i="2"/>
  <c r="AE1181" i="2"/>
  <c r="AE1185" i="2"/>
  <c r="AC1187" i="2"/>
  <c r="AE1193" i="2"/>
  <c r="AC1195" i="2"/>
  <c r="AP1195" i="2" s="1"/>
  <c r="AE1201" i="2"/>
  <c r="AC1203" i="2"/>
  <c r="AJ1203" i="2" s="1"/>
  <c r="AE1209" i="2"/>
  <c r="AG1211" i="2"/>
  <c r="AC1211" i="2"/>
  <c r="AE1217" i="2"/>
  <c r="AC1219" i="2"/>
  <c r="AI1219" i="2" s="1"/>
  <c r="AV1242" i="2"/>
  <c r="AJ1242" i="2"/>
  <c r="AI1242" i="2"/>
  <c r="AH1242" i="2"/>
  <c r="AQ1242" i="2"/>
  <c r="AG1242" i="2"/>
  <c r="AO1242" i="2"/>
  <c r="AE1167" i="2"/>
  <c r="AD1167" i="2"/>
  <c r="AC1167" i="2"/>
  <c r="AP1167" i="2" s="1"/>
  <c r="AC1172" i="2"/>
  <c r="AD1173" i="2"/>
  <c r="AD1179" i="2"/>
  <c r="AI1180" i="2"/>
  <c r="AQ1180" i="2"/>
  <c r="AE1180" i="2"/>
  <c r="AE1182" i="2"/>
  <c r="AO1185" i="2"/>
  <c r="AC1185" i="2"/>
  <c r="AD1187" i="2"/>
  <c r="AE1190" i="2"/>
  <c r="AC1193" i="2"/>
  <c r="AD1195" i="2"/>
  <c r="AG1201" i="2"/>
  <c r="AO1201" i="2"/>
  <c r="AC1201" i="2"/>
  <c r="AD1203" i="2"/>
  <c r="AC1209" i="2"/>
  <c r="AH1211" i="2"/>
  <c r="AD1211" i="2"/>
  <c r="AC1217" i="2"/>
  <c r="AH1219" i="2"/>
  <c r="AD1219" i="2"/>
  <c r="AO1221" i="2"/>
  <c r="AG1221" i="2"/>
  <c r="AV1221" i="2"/>
  <c r="AN1221" i="2"/>
  <c r="AO1228" i="2"/>
  <c r="AG1228" i="2"/>
  <c r="AV1228" i="2"/>
  <c r="AN1228" i="2"/>
  <c r="AU1228" i="2"/>
  <c r="AM1228" i="2"/>
  <c r="AT1228" i="2"/>
  <c r="AL1228" i="2"/>
  <c r="AR1236" i="2"/>
  <c r="AQ1236" i="2"/>
  <c r="AG1236" i="2"/>
  <c r="AO1236" i="2"/>
  <c r="AM1236" i="2"/>
  <c r="AU1236" i="2"/>
  <c r="AJ1243" i="2"/>
  <c r="AT1243" i="2"/>
  <c r="AI1243" i="2"/>
  <c r="AS1243" i="2"/>
  <c r="AH1243" i="2"/>
  <c r="AR1243" i="2"/>
  <c r="AG1243" i="2"/>
  <c r="AQ1243" i="2"/>
  <c r="AO1171" i="2"/>
  <c r="AD1172" i="2"/>
  <c r="AE1173" i="2"/>
  <c r="AG1178" i="2"/>
  <c r="AC1178" i="2"/>
  <c r="AQ1179" i="2"/>
  <c r="AE1179" i="2"/>
  <c r="AJ1180" i="2"/>
  <c r="AR1180" i="2"/>
  <c r="AE1183" i="2"/>
  <c r="AD1183" i="2"/>
  <c r="AC1183" i="2"/>
  <c r="AD1185" i="2"/>
  <c r="AE1187" i="2"/>
  <c r="AU1189" i="2"/>
  <c r="AE1191" i="2"/>
  <c r="AD1191" i="2"/>
  <c r="AC1191" i="2"/>
  <c r="AN1191" i="2"/>
  <c r="AD1193" i="2"/>
  <c r="AI1195" i="2"/>
  <c r="AE1195" i="2"/>
  <c r="AE1199" i="2"/>
  <c r="AD1199" i="2"/>
  <c r="AC1199" i="2"/>
  <c r="AV1199" i="2"/>
  <c r="AD1201" i="2"/>
  <c r="AE1203" i="2"/>
  <c r="AE1207" i="2"/>
  <c r="AD1207" i="2"/>
  <c r="AC1207" i="2"/>
  <c r="AH1209" i="2"/>
  <c r="AD1209" i="2"/>
  <c r="AI1211" i="2"/>
  <c r="AE1211" i="2"/>
  <c r="AE1215" i="2"/>
  <c r="AD1215" i="2"/>
  <c r="AC1215" i="2"/>
  <c r="AD1217" i="2"/>
  <c r="AE1219" i="2"/>
  <c r="AE1226" i="2"/>
  <c r="AS1279" i="2"/>
  <c r="AI1279" i="2"/>
  <c r="AQ1279" i="2"/>
  <c r="AK1279" i="2"/>
  <c r="AN1279" i="2"/>
  <c r="AL1279" i="2"/>
  <c r="AG1279" i="2"/>
  <c r="AV1279" i="2"/>
  <c r="AO1279" i="2"/>
  <c r="AH1171" i="2"/>
  <c r="AD1171" i="2"/>
  <c r="AE1172" i="2"/>
  <c r="AL1176" i="2"/>
  <c r="AT1176" i="2"/>
  <c r="AE1177" i="2"/>
  <c r="AH1178" i="2"/>
  <c r="AD1178" i="2"/>
  <c r="AV1189" i="2"/>
  <c r="AV1197" i="2"/>
  <c r="AV1205" i="2"/>
  <c r="AJ1211" i="2"/>
  <c r="AR1211" i="2"/>
  <c r="AV1213" i="2"/>
  <c r="AJ1219" i="2"/>
  <c r="AR1219" i="2"/>
  <c r="AH1221" i="2"/>
  <c r="AH1228" i="2"/>
  <c r="AH1229" i="2"/>
  <c r="AO1229" i="2"/>
  <c r="AG1229" i="2"/>
  <c r="AV1229" i="2"/>
  <c r="AN1229" i="2"/>
  <c r="AU1229" i="2"/>
  <c r="AM1229" i="2"/>
  <c r="AH1236" i="2"/>
  <c r="AT1238" i="2"/>
  <c r="AQ1238" i="2"/>
  <c r="AG1238" i="2"/>
  <c r="AO1238" i="2"/>
  <c r="AN1238" i="2"/>
  <c r="AV1238" i="2"/>
  <c r="AM1238" i="2"/>
  <c r="AU1238" i="2"/>
  <c r="AL1238" i="2"/>
  <c r="AR1242" i="2"/>
  <c r="AG1163" i="2"/>
  <c r="AG1170" i="2"/>
  <c r="AC1170" i="2"/>
  <c r="AE1171" i="2"/>
  <c r="AJ1173" i="2"/>
  <c r="AR1173" i="2"/>
  <c r="AM1176" i="2"/>
  <c r="AU1176" i="2"/>
  <c r="AC1177" i="2"/>
  <c r="AE1178" i="2"/>
  <c r="AC1186" i="2"/>
  <c r="AI1189" i="2"/>
  <c r="AQ1189" i="2"/>
  <c r="AG1189" i="2"/>
  <c r="AC1194" i="2"/>
  <c r="AP1194" i="2" s="1"/>
  <c r="AI1197" i="2"/>
  <c r="AQ1197" i="2"/>
  <c r="AG1197" i="2"/>
  <c r="AC1202" i="2"/>
  <c r="AI1205" i="2"/>
  <c r="AQ1205" i="2"/>
  <c r="AG1205" i="2"/>
  <c r="AC1210" i="2"/>
  <c r="AP1210" i="2" s="1"/>
  <c r="AC1212" i="2"/>
  <c r="AP1212" i="2" s="1"/>
  <c r="AI1213" i="2"/>
  <c r="AQ1213" i="2"/>
  <c r="AG1213" i="2"/>
  <c r="AC1218" i="2"/>
  <c r="AH1218" i="2" s="1"/>
  <c r="AC1220" i="2"/>
  <c r="AP1220" i="2" s="1"/>
  <c r="AI1221" i="2"/>
  <c r="AQ1221" i="2"/>
  <c r="AM1221" i="2"/>
  <c r="AD1225" i="2"/>
  <c r="AI1228" i="2"/>
  <c r="AQ1228" i="2"/>
  <c r="AI1236" i="2"/>
  <c r="AK1242" i="2"/>
  <c r="AS1242" i="2"/>
  <c r="AC1116" i="2"/>
  <c r="AP1116" i="2" s="1"/>
  <c r="AC1124" i="2"/>
  <c r="AC1132" i="2"/>
  <c r="AC1140" i="2"/>
  <c r="AP1140" i="2" s="1"/>
  <c r="AC1148" i="2"/>
  <c r="AP1148" i="2" s="1"/>
  <c r="AC1156" i="2"/>
  <c r="AI1165" i="2"/>
  <c r="AQ1165" i="2"/>
  <c r="AE1169" i="2"/>
  <c r="AH1170" i="2"/>
  <c r="AD1170" i="2"/>
  <c r="AE1176" i="2"/>
  <c r="AD1176" i="2"/>
  <c r="AN1176" i="2"/>
  <c r="AV1176" i="2"/>
  <c r="AD1177" i="2"/>
  <c r="AM1182" i="2"/>
  <c r="AE1184" i="2"/>
  <c r="AD1184" i="2"/>
  <c r="AH1186" i="2"/>
  <c r="AD1186" i="2"/>
  <c r="AC1188" i="2"/>
  <c r="AJ1189" i="2"/>
  <c r="AR1189" i="2"/>
  <c r="AH1189" i="2"/>
  <c r="AE1192" i="2"/>
  <c r="AD1192" i="2"/>
  <c r="AD1194" i="2"/>
  <c r="AC1196" i="2"/>
  <c r="AJ1197" i="2"/>
  <c r="AR1197" i="2"/>
  <c r="AH1197" i="2"/>
  <c r="AE1200" i="2"/>
  <c r="AD1200" i="2"/>
  <c r="AH1202" i="2"/>
  <c r="AD1202" i="2"/>
  <c r="AC1204" i="2"/>
  <c r="AJ1205" i="2"/>
  <c r="AR1205" i="2"/>
  <c r="AH1205" i="2"/>
  <c r="AE1208" i="2"/>
  <c r="AD1208" i="2"/>
  <c r="AD1210" i="2"/>
  <c r="AJ1213" i="2"/>
  <c r="AR1213" i="2"/>
  <c r="AH1213" i="2"/>
  <c r="AE1216" i="2"/>
  <c r="AD1216" i="2"/>
  <c r="AD1218" i="2"/>
  <c r="AJ1221" i="2"/>
  <c r="AR1221" i="2"/>
  <c r="AC1224" i="2"/>
  <c r="AJ1228" i="2"/>
  <c r="AR1228" i="2"/>
  <c r="AI1229" i="2"/>
  <c r="AQ1229" i="2"/>
  <c r="AJ1236" i="2"/>
  <c r="AK1243" i="2"/>
  <c r="AU1161" i="2"/>
  <c r="AC1162" i="2"/>
  <c r="AP1162" i="2" s="1"/>
  <c r="AJ1164" i="2"/>
  <c r="AJ1165" i="2"/>
  <c r="AR1165" i="2"/>
  <c r="AM1168" i="2"/>
  <c r="AU1168" i="2"/>
  <c r="AC1169" i="2"/>
  <c r="AE1170" i="2"/>
  <c r="AC1181" i="2"/>
  <c r="AP1181" i="2" s="1"/>
  <c r="AD1182" i="2"/>
  <c r="AC1184" i="2"/>
  <c r="AP1184" i="2" s="1"/>
  <c r="AQ1186" i="2"/>
  <c r="AE1186" i="2"/>
  <c r="AH1188" i="2"/>
  <c r="AE1188" i="2"/>
  <c r="AK1189" i="2"/>
  <c r="AS1189" i="2"/>
  <c r="AC1190" i="2"/>
  <c r="AG1192" i="2"/>
  <c r="AC1192" i="2"/>
  <c r="AE1194" i="2"/>
  <c r="AE1196" i="2"/>
  <c r="AK1197" i="2"/>
  <c r="AS1197" i="2"/>
  <c r="AD1198" i="2"/>
  <c r="AC1200" i="2"/>
  <c r="AP1200" i="2" s="1"/>
  <c r="AQ1202" i="2"/>
  <c r="AE1202" i="2"/>
  <c r="AH1204" i="2"/>
  <c r="AE1204" i="2"/>
  <c r="AK1205" i="2"/>
  <c r="AS1205" i="2"/>
  <c r="AD1206" i="2"/>
  <c r="AC1208" i="2"/>
  <c r="AE1210" i="2"/>
  <c r="AE1212" i="2"/>
  <c r="AK1213" i="2"/>
  <c r="AS1213" i="2"/>
  <c r="AD1214" i="2"/>
  <c r="AC1216" i="2"/>
  <c r="AE1218" i="2"/>
  <c r="AE1220" i="2"/>
  <c r="AK1221" i="2"/>
  <c r="AS1221" i="2"/>
  <c r="AU1221" i="2"/>
  <c r="AE1223" i="2"/>
  <c r="AD1223" i="2"/>
  <c r="AC1223" i="2"/>
  <c r="AK1228" i="2"/>
  <c r="AS1228" i="2"/>
  <c r="AJ1229" i="2"/>
  <c r="AR1229" i="2"/>
  <c r="AK1236" i="2"/>
  <c r="AS1236" i="2"/>
  <c r="AI1238" i="2"/>
  <c r="AL1243" i="2"/>
  <c r="AE1198" i="2"/>
  <c r="AE1206" i="2"/>
  <c r="AD1213" i="2"/>
  <c r="AE1214" i="2"/>
  <c r="AE1222" i="2"/>
  <c r="AD1229" i="2"/>
  <c r="AE1230" i="2"/>
  <c r="AO1243" i="2"/>
  <c r="AD1244" i="2"/>
  <c r="AM1248" i="2"/>
  <c r="AU1248" i="2"/>
  <c r="AE1250" i="2"/>
  <c r="AD1250" i="2"/>
  <c r="AM1256" i="2"/>
  <c r="AU1256" i="2"/>
  <c r="AE1258" i="2"/>
  <c r="AD1258" i="2"/>
  <c r="AJ1263" i="2"/>
  <c r="AR1263" i="2"/>
  <c r="AH1263" i="2"/>
  <c r="AM1264" i="2"/>
  <c r="AU1264" i="2"/>
  <c r="AE1266" i="2"/>
  <c r="AD1266" i="2"/>
  <c r="AM1272" i="2"/>
  <c r="AU1272" i="2"/>
  <c r="AE1274" i="2"/>
  <c r="AD1274" i="2"/>
  <c r="AD1276" i="2"/>
  <c r="AE1282" i="2"/>
  <c r="AD1282" i="2"/>
  <c r="AC1282" i="2"/>
  <c r="AD1284" i="2"/>
  <c r="AC1285" i="2"/>
  <c r="AE1285" i="2"/>
  <c r="AE1286" i="2"/>
  <c r="AC1227" i="2"/>
  <c r="AP1227" i="2" s="1"/>
  <c r="AD1228" i="2"/>
  <c r="AE1229" i="2"/>
  <c r="AC1235" i="2"/>
  <c r="AD1236" i="2"/>
  <c r="AH1238" i="2"/>
  <c r="AD1238" i="2"/>
  <c r="AC1240" i="2"/>
  <c r="AP1240" i="2" s="1"/>
  <c r="AE1244" i="2"/>
  <c r="AE1246" i="2"/>
  <c r="AC1250" i="2"/>
  <c r="AE1252" i="2"/>
  <c r="AE1254" i="2"/>
  <c r="AC1258" i="2"/>
  <c r="AP1258" i="2" s="1"/>
  <c r="AE1260" i="2"/>
  <c r="AE1262" i="2"/>
  <c r="AK1263" i="2"/>
  <c r="AS1263" i="2"/>
  <c r="AM1263" i="2"/>
  <c r="AO1266" i="2"/>
  <c r="AC1266" i="2"/>
  <c r="AN1266" i="2" s="1"/>
  <c r="AE1268" i="2"/>
  <c r="AE1270" i="2"/>
  <c r="AC1274" i="2"/>
  <c r="AE1276" i="2"/>
  <c r="AH1279" i="2"/>
  <c r="AD1279" i="2"/>
  <c r="AC1226" i="2"/>
  <c r="AD1227" i="2"/>
  <c r="AE1228" i="2"/>
  <c r="AC1234" i="2"/>
  <c r="AD1235" i="2"/>
  <c r="AE1236" i="2"/>
  <c r="AE1238" i="2"/>
  <c r="AD1240" i="2"/>
  <c r="AV1248" i="2"/>
  <c r="AM1251" i="2"/>
  <c r="AV1256" i="2"/>
  <c r="AL1263" i="2"/>
  <c r="AT1263" i="2"/>
  <c r="AN1263" i="2"/>
  <c r="AV1264" i="2"/>
  <c r="AV1272" i="2"/>
  <c r="AM1275" i="2"/>
  <c r="AC1283" i="2"/>
  <c r="AP1283" i="2" s="1"/>
  <c r="AH1285" i="2"/>
  <c r="AC1225" i="2"/>
  <c r="AP1225" i="2" s="1"/>
  <c r="AD1226" i="2"/>
  <c r="AE1227" i="2"/>
  <c r="AC1233" i="2"/>
  <c r="AD1234" i="2"/>
  <c r="AE1235" i="2"/>
  <c r="AE1240" i="2"/>
  <c r="AG1245" i="2"/>
  <c r="AC1245" i="2"/>
  <c r="AE1251" i="2"/>
  <c r="AC1253" i="2"/>
  <c r="AE1259" i="2"/>
  <c r="AO1261" i="2"/>
  <c r="AC1261" i="2"/>
  <c r="AE1267" i="2"/>
  <c r="AC1269" i="2"/>
  <c r="AP1269" i="2" s="1"/>
  <c r="AE1275" i="2"/>
  <c r="AD1277" i="2"/>
  <c r="AJ1279" i="2"/>
  <c r="AR1279" i="2"/>
  <c r="AE1280" i="2"/>
  <c r="AD1280" i="2"/>
  <c r="AC1280" i="2"/>
  <c r="AD1283" i="2"/>
  <c r="AE1289" i="2"/>
  <c r="AD1289" i="2"/>
  <c r="AC1289" i="2"/>
  <c r="AP1289" i="2" s="1"/>
  <c r="AM1325" i="2"/>
  <c r="AC1232" i="2"/>
  <c r="AD1233" i="2"/>
  <c r="AE1234" i="2"/>
  <c r="AC1237" i="2"/>
  <c r="AC1239" i="2"/>
  <c r="AP1239" i="2" s="1"/>
  <c r="AR1240" i="2"/>
  <c r="AL1242" i="2"/>
  <c r="AT1242" i="2"/>
  <c r="AH1245" i="2"/>
  <c r="AD1245" i="2"/>
  <c r="AO1251" i="2"/>
  <c r="AC1251" i="2"/>
  <c r="AH1253" i="2"/>
  <c r="AD1253" i="2"/>
  <c r="AC1259" i="2"/>
  <c r="AD1261" i="2"/>
  <c r="AC1267" i="2"/>
  <c r="AP1267" i="2" s="1"/>
  <c r="AD1269" i="2"/>
  <c r="AC1275" i="2"/>
  <c r="AE1277" i="2"/>
  <c r="AE1283" i="2"/>
  <c r="AD1224" i="2"/>
  <c r="AE1225" i="2"/>
  <c r="AC1231" i="2"/>
  <c r="AP1231" i="2" s="1"/>
  <c r="AD1232" i="2"/>
  <c r="AE1233" i="2"/>
  <c r="AD1237" i="2"/>
  <c r="AD1239" i="2"/>
  <c r="AD1241" i="2"/>
  <c r="AC1241" i="2"/>
  <c r="AP1241" i="2" s="1"/>
  <c r="AM1242" i="2"/>
  <c r="AU1242" i="2"/>
  <c r="AI1245" i="2"/>
  <c r="AQ1245" i="2"/>
  <c r="AE1245" i="2"/>
  <c r="AC1247" i="2"/>
  <c r="AP1247" i="2" s="1"/>
  <c r="AE1247" i="2"/>
  <c r="AJ1248" i="2"/>
  <c r="AR1248" i="2"/>
  <c r="AI1248" i="2"/>
  <c r="AE1249" i="2"/>
  <c r="AD1249" i="2"/>
  <c r="AC1249" i="2"/>
  <c r="AP1249" i="2" s="1"/>
  <c r="AD1251" i="2"/>
  <c r="AQ1253" i="2"/>
  <c r="AE1253" i="2"/>
  <c r="AC1255" i="2"/>
  <c r="AS1255" i="2" s="1"/>
  <c r="AE1255" i="2"/>
  <c r="AJ1256" i="2"/>
  <c r="AR1256" i="2"/>
  <c r="AI1256" i="2"/>
  <c r="AE1257" i="2"/>
  <c r="AD1257" i="2"/>
  <c r="AC1257" i="2"/>
  <c r="AP1257" i="2" s="1"/>
  <c r="AD1259" i="2"/>
  <c r="AI1261" i="2"/>
  <c r="AQ1261" i="2"/>
  <c r="AE1261" i="2"/>
  <c r="AE1263" i="2"/>
  <c r="AU1263" i="2"/>
  <c r="AJ1264" i="2"/>
  <c r="AR1264" i="2"/>
  <c r="AI1264" i="2"/>
  <c r="AE1265" i="2"/>
  <c r="AD1265" i="2"/>
  <c r="AC1265" i="2"/>
  <c r="AD1267" i="2"/>
  <c r="AE1269" i="2"/>
  <c r="AC1271" i="2"/>
  <c r="AE1271" i="2"/>
  <c r="AJ1272" i="2"/>
  <c r="AR1272" i="2"/>
  <c r="AI1272" i="2"/>
  <c r="AE1273" i="2"/>
  <c r="AD1273" i="2"/>
  <c r="AC1273" i="2"/>
  <c r="AP1273" i="2" s="1"/>
  <c r="AD1275" i="2"/>
  <c r="AT1279" i="2"/>
  <c r="AO1281" i="2"/>
  <c r="AC1281" i="2"/>
  <c r="AD1288" i="2"/>
  <c r="AC1288" i="2"/>
  <c r="AC1166" i="2"/>
  <c r="AC1174" i="2"/>
  <c r="AC1182" i="2"/>
  <c r="AC1198" i="2"/>
  <c r="AC1206" i="2"/>
  <c r="AC1214" i="2"/>
  <c r="AC1222" i="2"/>
  <c r="AL1222" i="2" s="1"/>
  <c r="AE1224" i="2"/>
  <c r="AC1230" i="2"/>
  <c r="AD1231" i="2"/>
  <c r="AE1232" i="2"/>
  <c r="AE1237" i="2"/>
  <c r="AE1239" i="2"/>
  <c r="AE1241" i="2"/>
  <c r="AE1242" i="2"/>
  <c r="AD1242" i="2"/>
  <c r="AM1243" i="2"/>
  <c r="AU1243" i="2"/>
  <c r="AJ1245" i="2"/>
  <c r="AR1245" i="2"/>
  <c r="AK1248" i="2"/>
  <c r="AS1248" i="2"/>
  <c r="AN1248" i="2"/>
  <c r="AL1250" i="2"/>
  <c r="AJ1253" i="2"/>
  <c r="AK1256" i="2"/>
  <c r="AS1256" i="2"/>
  <c r="AN1256" i="2"/>
  <c r="AJ1261" i="2"/>
  <c r="AR1261" i="2"/>
  <c r="AV1263" i="2"/>
  <c r="AK1264" i="2"/>
  <c r="AS1264" i="2"/>
  <c r="AN1264" i="2"/>
  <c r="AT1266" i="2"/>
  <c r="AR1269" i="2"/>
  <c r="AK1272" i="2"/>
  <c r="AS1272" i="2"/>
  <c r="AN1272" i="2"/>
  <c r="AL1274" i="2"/>
  <c r="AD1278" i="2"/>
  <c r="AE1278" i="2"/>
  <c r="AC1278" i="2"/>
  <c r="AP1278" i="2" s="1"/>
  <c r="AV1278" i="2"/>
  <c r="AH1281" i="2"/>
  <c r="AD1281" i="2"/>
  <c r="AE1288" i="2"/>
  <c r="AN1236" i="2"/>
  <c r="AV1236" i="2"/>
  <c r="AE1243" i="2"/>
  <c r="AN1243" i="2"/>
  <c r="AV1243" i="2"/>
  <c r="AC1244" i="2"/>
  <c r="AC1246" i="2"/>
  <c r="AP1246" i="2" s="1"/>
  <c r="AI1247" i="2"/>
  <c r="AQ1247" i="2"/>
  <c r="AL1248" i="2"/>
  <c r="AT1248" i="2"/>
  <c r="AG1252" i="2"/>
  <c r="AO1252" i="2"/>
  <c r="AC1252" i="2"/>
  <c r="AC1254" i="2"/>
  <c r="AL1256" i="2"/>
  <c r="AT1256" i="2"/>
  <c r="AO1260" i="2"/>
  <c r="AC1260" i="2"/>
  <c r="AC1262" i="2"/>
  <c r="AP1262" i="2" s="1"/>
  <c r="AI1263" i="2"/>
  <c r="AQ1263" i="2"/>
  <c r="AL1264" i="2"/>
  <c r="AT1264" i="2"/>
  <c r="AU1266" i="2"/>
  <c r="AC1268" i="2"/>
  <c r="AC1270" i="2"/>
  <c r="AP1270" i="2" s="1"/>
  <c r="AI1271" i="2"/>
  <c r="AQ1271" i="2"/>
  <c r="AL1272" i="2"/>
  <c r="AT1272" i="2"/>
  <c r="AC1276" i="2"/>
  <c r="AP1276" i="2" s="1"/>
  <c r="AE1281" i="2"/>
  <c r="AM1282" i="2"/>
  <c r="AC1284" i="2"/>
  <c r="AP1284" i="2" s="1"/>
  <c r="AC1287" i="2"/>
  <c r="AD1247" i="2"/>
  <c r="AE1248" i="2"/>
  <c r="AD1255" i="2"/>
  <c r="AE1256" i="2"/>
  <c r="AD1263" i="2"/>
  <c r="AE1264" i="2"/>
  <c r="AE1272" i="2"/>
  <c r="AC1277" i="2"/>
  <c r="AP1277" i="2" s="1"/>
  <c r="AE1279" i="2"/>
  <c r="AE1284" i="2"/>
  <c r="AL1291" i="2"/>
  <c r="AT1291" i="2"/>
  <c r="AN1291" i="2"/>
  <c r="AD1292" i="2"/>
  <c r="AE1306" i="2"/>
  <c r="AD1306" i="2"/>
  <c r="AC1306" i="2"/>
  <c r="AE1308" i="2"/>
  <c r="AD1308" i="2"/>
  <c r="AE1310" i="2"/>
  <c r="AT1318" i="2"/>
  <c r="AT1334" i="2"/>
  <c r="AM1336" i="2"/>
  <c r="AU1336" i="2"/>
  <c r="AC1339" i="2"/>
  <c r="AE1295" i="2"/>
  <c r="AC1297" i="2"/>
  <c r="AP1297" i="2" s="1"/>
  <c r="AE1302" i="2"/>
  <c r="AC1308" i="2"/>
  <c r="AT1308" i="2" s="1"/>
  <c r="AE1309" i="2"/>
  <c r="AE1326" i="2"/>
  <c r="AC1295" i="2"/>
  <c r="AP1295" i="2" s="1"/>
  <c r="AD1297" i="2"/>
  <c r="AC1302" i="2"/>
  <c r="AC1320" i="2"/>
  <c r="AP1320" i="2" s="1"/>
  <c r="AE1324" i="2"/>
  <c r="AQ1336" i="2"/>
  <c r="AI1336" i="2"/>
  <c r="AG1336" i="2"/>
  <c r="AV1336" i="2"/>
  <c r="AN1336" i="2"/>
  <c r="AE1293" i="2"/>
  <c r="AD1293" i="2"/>
  <c r="AC1293" i="2"/>
  <c r="AD1295" i="2"/>
  <c r="AE1297" i="2"/>
  <c r="AD1302" i="2"/>
  <c r="AE1314" i="2"/>
  <c r="AD1314" i="2"/>
  <c r="AC1314" i="2"/>
  <c r="AP1314" i="2" s="1"/>
  <c r="AM1318" i="2"/>
  <c r="AL1318" i="2"/>
  <c r="AN1318" i="2"/>
  <c r="AE1320" i="2"/>
  <c r="AC1324" i="2"/>
  <c r="AQ1324" i="2" s="1"/>
  <c r="AE1330" i="2"/>
  <c r="AD1330" i="2"/>
  <c r="AC1330" i="2"/>
  <c r="AP1330" i="2" s="1"/>
  <c r="AM1334" i="2"/>
  <c r="AL1334" i="2"/>
  <c r="AN1334" i="2"/>
  <c r="AC1290" i="2"/>
  <c r="AP1290" i="2" s="1"/>
  <c r="AV1291" i="2"/>
  <c r="AN1296" i="2"/>
  <c r="AV1296" i="2"/>
  <c r="AE1300" i="2"/>
  <c r="AC1303" i="2"/>
  <c r="AG1318" i="2"/>
  <c r="AO1318" i="2"/>
  <c r="AD1318" i="2"/>
  <c r="AD1324" i="2"/>
  <c r="AG1334" i="2"/>
  <c r="AO1334" i="2"/>
  <c r="AD1334" i="2"/>
  <c r="AE1338" i="2"/>
  <c r="AD1338" i="2"/>
  <c r="AC1338" i="2"/>
  <c r="AG1338" i="2" s="1"/>
  <c r="AD1290" i="2"/>
  <c r="AI1291" i="2"/>
  <c r="AQ1291" i="2"/>
  <c r="AG1291" i="2"/>
  <c r="AC1296" i="2"/>
  <c r="AC1298" i="2"/>
  <c r="AP1298" i="2" s="1"/>
  <c r="AC1300" i="2"/>
  <c r="AP1300" i="2" s="1"/>
  <c r="AH1318" i="2"/>
  <c r="AE1318" i="2"/>
  <c r="AI1324" i="2"/>
  <c r="AH1334" i="2"/>
  <c r="AE1334" i="2"/>
  <c r="AT1336" i="2"/>
  <c r="AD1286" i="2"/>
  <c r="AE1290" i="2"/>
  <c r="AJ1291" i="2"/>
  <c r="AR1291" i="2"/>
  <c r="AH1291" i="2"/>
  <c r="AE1294" i="2"/>
  <c r="AD1294" i="2"/>
  <c r="AH1296" i="2"/>
  <c r="AD1296" i="2"/>
  <c r="AD1300" i="2"/>
  <c r="AC1304" i="2"/>
  <c r="AK1304" i="2" s="1"/>
  <c r="AC1310" i="2"/>
  <c r="AP1310" i="2" s="1"/>
  <c r="AC1312" i="2"/>
  <c r="AE1316" i="2"/>
  <c r="AI1318" i="2"/>
  <c r="AQ1318" i="2"/>
  <c r="AR1325" i="2"/>
  <c r="AQ1328" i="2"/>
  <c r="AI1328" i="2"/>
  <c r="AG1328" i="2"/>
  <c r="AN1328" i="2"/>
  <c r="AE1332" i="2"/>
  <c r="AN1332" i="2"/>
  <c r="AI1334" i="2"/>
  <c r="AQ1334" i="2"/>
  <c r="AM1279" i="2"/>
  <c r="AU1279" i="2"/>
  <c r="AC1286" i="2"/>
  <c r="AS1286" i="2" s="1"/>
  <c r="AE1287" i="2"/>
  <c r="AK1291" i="2"/>
  <c r="AS1291" i="2"/>
  <c r="AC1294" i="2"/>
  <c r="AP1294" i="2" s="1"/>
  <c r="AI1296" i="2"/>
  <c r="AE1296" i="2"/>
  <c r="AE1298" i="2"/>
  <c r="AC1301" i="2"/>
  <c r="AP1301" i="2" s="1"/>
  <c r="AH1304" i="2"/>
  <c r="AE1304" i="2"/>
  <c r="AD1305" i="2"/>
  <c r="AC1305" i="2"/>
  <c r="AP1305" i="2" s="1"/>
  <c r="AC1309" i="2"/>
  <c r="AD1310" i="2"/>
  <c r="AE1312" i="2"/>
  <c r="AH1312" i="2"/>
  <c r="AE1313" i="2"/>
  <c r="AJ1314" i="2"/>
  <c r="AC1316" i="2"/>
  <c r="AP1316" i="2" s="1"/>
  <c r="AJ1318" i="2"/>
  <c r="AR1318" i="2"/>
  <c r="AE1322" i="2"/>
  <c r="AD1322" i="2"/>
  <c r="AC1322" i="2"/>
  <c r="AC1326" i="2"/>
  <c r="AP1326" i="2" s="1"/>
  <c r="AE1328" i="2"/>
  <c r="AH1328" i="2"/>
  <c r="AE1329" i="2"/>
  <c r="AC1332" i="2"/>
  <c r="AP1332" i="2" s="1"/>
  <c r="AJ1334" i="2"/>
  <c r="AR1334" i="2"/>
  <c r="AL1336" i="2"/>
  <c r="AD1291" i="2"/>
  <c r="AE1292" i="2"/>
  <c r="AD1301" i="2"/>
  <c r="AD1303" i="2"/>
  <c r="AG1310" i="2"/>
  <c r="AO1310" i="2"/>
  <c r="AK1314" i="2"/>
  <c r="AS1314" i="2"/>
  <c r="AU1316" i="2"/>
  <c r="AM1332" i="2"/>
  <c r="AU1332" i="2"/>
  <c r="AH1339" i="2"/>
  <c r="AD1344" i="2"/>
  <c r="AE1344" i="2"/>
  <c r="AC1347" i="2"/>
  <c r="AC1348" i="2"/>
  <c r="AE1340" i="2"/>
  <c r="AC1342" i="2"/>
  <c r="AP1342" i="2" s="1"/>
  <c r="AC1344" i="2"/>
  <c r="AS1366" i="2"/>
  <c r="AC1340" i="2"/>
  <c r="AE1348" i="2"/>
  <c r="AC1349" i="2"/>
  <c r="AD1340" i="2"/>
  <c r="AH1342" i="2"/>
  <c r="AE1342" i="2"/>
  <c r="AC1345" i="2"/>
  <c r="AD1349" i="2"/>
  <c r="AU1354" i="2"/>
  <c r="AT1339" i="2"/>
  <c r="AE1349" i="2"/>
  <c r="AE1350" i="2"/>
  <c r="AD1350" i="2"/>
  <c r="AC1350" i="2"/>
  <c r="AE1354" i="2"/>
  <c r="AD1354" i="2"/>
  <c r="AC1354" i="2"/>
  <c r="AR1304" i="2"/>
  <c r="AE1307" i="2"/>
  <c r="AD1307" i="2"/>
  <c r="AI1312" i="2"/>
  <c r="AM1339" i="2"/>
  <c r="AG1345" i="2"/>
  <c r="AE1346" i="2"/>
  <c r="AD1346" i="2"/>
  <c r="AT1347" i="2"/>
  <c r="AK1348" i="2"/>
  <c r="AR1349" i="2"/>
  <c r="AG1354" i="2"/>
  <c r="AC1292" i="2"/>
  <c r="AE1299" i="2"/>
  <c r="AC1307" i="2"/>
  <c r="AP1307" i="2" s="1"/>
  <c r="AD1311" i="2"/>
  <c r="AC1311" i="2"/>
  <c r="AR1312" i="2"/>
  <c r="AE1315" i="2"/>
  <c r="AD1315" i="2"/>
  <c r="AC1317" i="2"/>
  <c r="AK1318" i="2"/>
  <c r="AS1318" i="2"/>
  <c r="AD1319" i="2"/>
  <c r="AC1319" i="2"/>
  <c r="AR1320" i="2"/>
  <c r="AE1323" i="2"/>
  <c r="AD1323" i="2"/>
  <c r="AO1325" i="2"/>
  <c r="AC1325" i="2"/>
  <c r="AP1325" i="2" s="1"/>
  <c r="AD1327" i="2"/>
  <c r="AC1327" i="2"/>
  <c r="AP1327" i="2" s="1"/>
  <c r="AJ1328" i="2"/>
  <c r="AR1328" i="2"/>
  <c r="AE1331" i="2"/>
  <c r="AD1331" i="2"/>
  <c r="AG1333" i="2"/>
  <c r="AC1333" i="2"/>
  <c r="AK1334" i="2"/>
  <c r="AS1334" i="2"/>
  <c r="AD1335" i="2"/>
  <c r="AC1335" i="2"/>
  <c r="AP1335" i="2" s="1"/>
  <c r="AJ1336" i="2"/>
  <c r="AR1336" i="2"/>
  <c r="AH1336" i="2"/>
  <c r="AE1339" i="2"/>
  <c r="AD1339" i="2"/>
  <c r="AN1339" i="2"/>
  <c r="AV1339" i="2"/>
  <c r="AC1341" i="2"/>
  <c r="AP1341" i="2" s="1"/>
  <c r="AK1342" i="2"/>
  <c r="AS1342" i="2"/>
  <c r="AD1343" i="2"/>
  <c r="AR1345" i="2"/>
  <c r="AC1346" i="2"/>
  <c r="AD1357" i="2"/>
  <c r="AC1299" i="2"/>
  <c r="AE1311" i="2"/>
  <c r="AK1312" i="2"/>
  <c r="AD1313" i="2"/>
  <c r="AC1315" i="2"/>
  <c r="AD1317" i="2"/>
  <c r="AE1319" i="2"/>
  <c r="AD1321" i="2"/>
  <c r="AC1323" i="2"/>
  <c r="AD1325" i="2"/>
  <c r="AE1327" i="2"/>
  <c r="AK1328" i="2"/>
  <c r="AS1328" i="2"/>
  <c r="AD1329" i="2"/>
  <c r="AC1331" i="2"/>
  <c r="AH1333" i="2"/>
  <c r="AD1333" i="2"/>
  <c r="AE1335" i="2"/>
  <c r="AK1336" i="2"/>
  <c r="AS1336" i="2"/>
  <c r="AD1337" i="2"/>
  <c r="AH1341" i="2"/>
  <c r="AD1341" i="2"/>
  <c r="AE1343" i="2"/>
  <c r="AS1345" i="2"/>
  <c r="AD1347" i="2"/>
  <c r="AU1348" i="2"/>
  <c r="AL1349" i="2"/>
  <c r="AE1352" i="2"/>
  <c r="AC1352" i="2"/>
  <c r="AC1355" i="2"/>
  <c r="AC1359" i="2"/>
  <c r="AP1359" i="2" s="1"/>
  <c r="AC1363" i="2"/>
  <c r="AL1363" i="2" s="1"/>
  <c r="AC1367" i="2"/>
  <c r="AP1367" i="2" s="1"/>
  <c r="AC1371" i="2"/>
  <c r="AC1375" i="2"/>
  <c r="AP1375" i="2" s="1"/>
  <c r="AI1377" i="2"/>
  <c r="AC1380" i="2"/>
  <c r="AP1380" i="2" s="1"/>
  <c r="AO1380" i="2"/>
  <c r="AD1382" i="2"/>
  <c r="AE1396" i="2"/>
  <c r="AD1396" i="2"/>
  <c r="AE1353" i="2"/>
  <c r="AD1353" i="2"/>
  <c r="AC1353" i="2"/>
  <c r="AP1353" i="2" s="1"/>
  <c r="AE1357" i="2"/>
  <c r="AD1359" i="2"/>
  <c r="AE1361" i="2"/>
  <c r="AD1361" i="2"/>
  <c r="AC1361" i="2"/>
  <c r="AD1363" i="2"/>
  <c r="AE1365" i="2"/>
  <c r="AD1367" i="2"/>
  <c r="AE1369" i="2"/>
  <c r="AD1369" i="2"/>
  <c r="AC1369" i="2"/>
  <c r="AD1371" i="2"/>
  <c r="AE1373" i="2"/>
  <c r="AD1375" i="2"/>
  <c r="AC1396" i="2"/>
  <c r="AP1396" i="2" s="1"/>
  <c r="AD1399" i="2"/>
  <c r="AC1399" i="2"/>
  <c r="AE1412" i="2"/>
  <c r="AD1412" i="2"/>
  <c r="AC1412" i="2"/>
  <c r="AP1412" i="2" s="1"/>
  <c r="AE1390" i="2"/>
  <c r="AC1390" i="2"/>
  <c r="AP1390" i="2" s="1"/>
  <c r="AE1395" i="2"/>
  <c r="AD1395" i="2"/>
  <c r="AC1395" i="2"/>
  <c r="AN1395" i="2" s="1"/>
  <c r="AQ1359" i="2"/>
  <c r="AI1367" i="2"/>
  <c r="AQ1367" i="2"/>
  <c r="AU1370" i="2"/>
  <c r="AI1375" i="2"/>
  <c r="AE1376" i="2"/>
  <c r="AD1376" i="2"/>
  <c r="AR1380" i="2"/>
  <c r="AD1390" i="2"/>
  <c r="AE1398" i="2"/>
  <c r="AD1398" i="2"/>
  <c r="AC1398" i="2"/>
  <c r="AE1408" i="2"/>
  <c r="AD1410" i="2"/>
  <c r="AD1417" i="2"/>
  <c r="AE1417" i="2"/>
  <c r="AC1417" i="2"/>
  <c r="AK1417" i="2" s="1"/>
  <c r="AV1354" i="2"/>
  <c r="AC1356" i="2"/>
  <c r="AP1356" i="2" s="1"/>
  <c r="AC1358" i="2"/>
  <c r="AR1359" i="2"/>
  <c r="AE1362" i="2"/>
  <c r="AD1362" i="2"/>
  <c r="AO1364" i="2"/>
  <c r="AC1364" i="2"/>
  <c r="AP1364" i="2" s="1"/>
  <c r="AD1366" i="2"/>
  <c r="AC1366" i="2"/>
  <c r="AE1370" i="2"/>
  <c r="AD1370" i="2"/>
  <c r="AO1372" i="2"/>
  <c r="AC1372" i="2"/>
  <c r="AD1374" i="2"/>
  <c r="AC1374" i="2"/>
  <c r="AP1374" i="2" s="1"/>
  <c r="AC1376" i="2"/>
  <c r="AP1376" i="2" s="1"/>
  <c r="AC1384" i="2"/>
  <c r="AP1384" i="2" s="1"/>
  <c r="AC1351" i="2"/>
  <c r="AP1351" i="2" s="1"/>
  <c r="AT1352" i="2"/>
  <c r="AD1356" i="2"/>
  <c r="AE1358" i="2"/>
  <c r="AK1359" i="2"/>
  <c r="AS1359" i="2"/>
  <c r="AD1360" i="2"/>
  <c r="AC1362" i="2"/>
  <c r="AH1364" i="2"/>
  <c r="AD1364" i="2"/>
  <c r="AH1366" i="2"/>
  <c r="AE1366" i="2"/>
  <c r="AD1368" i="2"/>
  <c r="AC1370" i="2"/>
  <c r="AG1370" i="2" s="1"/>
  <c r="AD1372" i="2"/>
  <c r="AE1374" i="2"/>
  <c r="AE1379" i="2"/>
  <c r="AL1380" i="2"/>
  <c r="AT1380" i="2"/>
  <c r="AH1384" i="2"/>
  <c r="AE1384" i="2"/>
  <c r="AE1388" i="2"/>
  <c r="AD1388" i="2"/>
  <c r="AC1313" i="2"/>
  <c r="AC1321" i="2"/>
  <c r="AC1329" i="2"/>
  <c r="AC1337" i="2"/>
  <c r="AM1345" i="2"/>
  <c r="AU1345" i="2"/>
  <c r="AD1351" i="2"/>
  <c r="AS1353" i="2"/>
  <c r="AE1356" i="2"/>
  <c r="AQ1358" i="2"/>
  <c r="AC1360" i="2"/>
  <c r="AS1361" i="2"/>
  <c r="AE1364" i="2"/>
  <c r="AI1366" i="2"/>
  <c r="AQ1366" i="2"/>
  <c r="AC1368" i="2"/>
  <c r="AP1368" i="2" s="1"/>
  <c r="AS1369" i="2"/>
  <c r="AE1372" i="2"/>
  <c r="AQ1374" i="2"/>
  <c r="AT1375" i="2"/>
  <c r="AD1377" i="2"/>
  <c r="AC1377" i="2"/>
  <c r="AM1380" i="2"/>
  <c r="AC1388" i="2"/>
  <c r="AD1392" i="2"/>
  <c r="AD1393" i="2"/>
  <c r="AC1343" i="2"/>
  <c r="AE1345" i="2"/>
  <c r="AE1347" i="2"/>
  <c r="AE1351" i="2"/>
  <c r="AD1352" i="2"/>
  <c r="AE1355" i="2"/>
  <c r="AN1355" i="2"/>
  <c r="AV1355" i="2"/>
  <c r="AC1357" i="2"/>
  <c r="AE1363" i="2"/>
  <c r="AC1365" i="2"/>
  <c r="AJ1366" i="2"/>
  <c r="AR1366" i="2"/>
  <c r="AG1366" i="2"/>
  <c r="AL1369" i="2"/>
  <c r="AT1369" i="2"/>
  <c r="AE1371" i="2"/>
  <c r="AC1373" i="2"/>
  <c r="AP1373" i="2" s="1"/>
  <c r="AJ1374" i="2"/>
  <c r="AR1374" i="2"/>
  <c r="AG1374" i="2"/>
  <c r="AH1377" i="2"/>
  <c r="AE1377" i="2"/>
  <c r="AE1382" i="2"/>
  <c r="AC1382" i="2"/>
  <c r="AP1382" i="2" s="1"/>
  <c r="AE1387" i="2"/>
  <c r="AD1387" i="2"/>
  <c r="AC1387" i="2"/>
  <c r="AC1392" i="2"/>
  <c r="AH1392" i="2" s="1"/>
  <c r="AM1396" i="2"/>
  <c r="AE1397" i="2"/>
  <c r="AC1402" i="2"/>
  <c r="AE1402" i="2"/>
  <c r="AD1402" i="2"/>
  <c r="AE1407" i="2"/>
  <c r="AD1407" i="2"/>
  <c r="AC1407" i="2"/>
  <c r="AP1407" i="2" s="1"/>
  <c r="AE1359" i="2"/>
  <c r="AE1367" i="2"/>
  <c r="AE1375" i="2"/>
  <c r="AC1379" i="2"/>
  <c r="AP1379" i="2" s="1"/>
  <c r="AG1380" i="2"/>
  <c r="AE1401" i="2"/>
  <c r="AM1402" i="2"/>
  <c r="AH1407" i="2"/>
  <c r="AE1419" i="2"/>
  <c r="AE1421" i="2"/>
  <c r="AD1421" i="2"/>
  <c r="AC1421" i="2"/>
  <c r="AP1421" i="2" s="1"/>
  <c r="AE1433" i="2"/>
  <c r="AE1434" i="2"/>
  <c r="AU1458" i="2"/>
  <c r="AM1458" i="2"/>
  <c r="AN1458" i="2"/>
  <c r="AL1458" i="2"/>
  <c r="AV1458" i="2"/>
  <c r="AT1458" i="2"/>
  <c r="AO1458" i="2"/>
  <c r="AG1458" i="2"/>
  <c r="AD1411" i="2"/>
  <c r="AE1415" i="2"/>
  <c r="AC1415" i="2"/>
  <c r="AP1415" i="2" s="1"/>
  <c r="AE1420" i="2"/>
  <c r="AD1420" i="2"/>
  <c r="AC1420" i="2"/>
  <c r="AN1420" i="2" s="1"/>
  <c r="AD1430" i="2"/>
  <c r="AC1440" i="2"/>
  <c r="AD1440" i="2"/>
  <c r="AE1440" i="2"/>
  <c r="AV1440" i="2"/>
  <c r="AE1403" i="2"/>
  <c r="AH1415" i="2"/>
  <c r="AD1415" i="2"/>
  <c r="AE1423" i="2"/>
  <c r="AD1423" i="2"/>
  <c r="AC1423" i="2"/>
  <c r="AH1376" i="2"/>
  <c r="AC1378" i="2"/>
  <c r="AD1380" i="2"/>
  <c r="AD1386" i="2"/>
  <c r="AE1386" i="2"/>
  <c r="AI1392" i="2"/>
  <c r="AQ1392" i="2"/>
  <c r="AD1394" i="2"/>
  <c r="AE1394" i="2"/>
  <c r="AD1397" i="2"/>
  <c r="AE1400" i="2"/>
  <c r="AD1400" i="2"/>
  <c r="AN1400" i="2"/>
  <c r="AD1404" i="2"/>
  <c r="AD1409" i="2"/>
  <c r="AC1409" i="2"/>
  <c r="AE1432" i="2"/>
  <c r="AH1454" i="2"/>
  <c r="AE1381" i="2"/>
  <c r="AC1383" i="2"/>
  <c r="AE1389" i="2"/>
  <c r="AC1391" i="2"/>
  <c r="AL1395" i="2"/>
  <c r="AT1395" i="2"/>
  <c r="AC1397" i="2"/>
  <c r="AR1399" i="2"/>
  <c r="AO1400" i="2"/>
  <c r="AC1400" i="2"/>
  <c r="AD1405" i="2"/>
  <c r="AC1405" i="2"/>
  <c r="AP1405" i="2" s="1"/>
  <c r="AC1406" i="2"/>
  <c r="AM1407" i="2"/>
  <c r="AU1407" i="2"/>
  <c r="AE1409" i="2"/>
  <c r="AE1411" i="2"/>
  <c r="AE1413" i="2"/>
  <c r="AD1413" i="2"/>
  <c r="AD1419" i="2"/>
  <c r="AI1440" i="2"/>
  <c r="AQ1440" i="2"/>
  <c r="AO1375" i="2"/>
  <c r="AE1380" i="2"/>
  <c r="AG1381" i="2"/>
  <c r="AC1381" i="2"/>
  <c r="AP1381" i="2" s="1"/>
  <c r="AD1383" i="2"/>
  <c r="AC1385" i="2"/>
  <c r="AM1387" i="2"/>
  <c r="AO1389" i="2"/>
  <c r="AC1389" i="2"/>
  <c r="AV1389" i="2" s="1"/>
  <c r="AD1391" i="2"/>
  <c r="AC1393" i="2"/>
  <c r="AP1393" i="2" s="1"/>
  <c r="AM1398" i="2"/>
  <c r="AE1405" i="2"/>
  <c r="AD1406" i="2"/>
  <c r="AC1413" i="2"/>
  <c r="AD1418" i="2"/>
  <c r="AE1436" i="2"/>
  <c r="AD1436" i="2"/>
  <c r="AC1436" i="2"/>
  <c r="AP1436" i="2" s="1"/>
  <c r="AR1440" i="2"/>
  <c r="AE1385" i="2"/>
  <c r="AE1393" i="2"/>
  <c r="AC1401" i="2"/>
  <c r="AP1401" i="2" s="1"/>
  <c r="AO1406" i="2"/>
  <c r="AG1412" i="2"/>
  <c r="AO1412" i="2"/>
  <c r="AD1424" i="2"/>
  <c r="AE1426" i="2"/>
  <c r="AE1430" i="2"/>
  <c r="AC1430" i="2"/>
  <c r="AP1430" i="2" s="1"/>
  <c r="AL1444" i="2"/>
  <c r="AC1450" i="2"/>
  <c r="AK1450" i="2" s="1"/>
  <c r="AE1460" i="2"/>
  <c r="AD1460" i="2"/>
  <c r="AC1460" i="2"/>
  <c r="AC1464" i="2"/>
  <c r="AE1464" i="2"/>
  <c r="AD1464" i="2"/>
  <c r="AN1464" i="2"/>
  <c r="AV1464" i="2"/>
  <c r="AD1469" i="2"/>
  <c r="AH1440" i="2"/>
  <c r="AE1450" i="2"/>
  <c r="AE1454" i="2"/>
  <c r="AC1454" i="2"/>
  <c r="AI1458" i="2"/>
  <c r="AQ1458" i="2"/>
  <c r="AE1441" i="2"/>
  <c r="AE1444" i="2"/>
  <c r="AD1444" i="2"/>
  <c r="AC1444" i="2"/>
  <c r="AN1444" i="2"/>
  <c r="AC1448" i="2"/>
  <c r="AP1448" i="2" s="1"/>
  <c r="AD1448" i="2"/>
  <c r="AI1450" i="2"/>
  <c r="AQ1450" i="2"/>
  <c r="AD1454" i="2"/>
  <c r="AE1438" i="2"/>
  <c r="AC1438" i="2"/>
  <c r="AD1403" i="2"/>
  <c r="AU1404" i="2"/>
  <c r="AI1409" i="2"/>
  <c r="AC1411" i="2"/>
  <c r="AN1411" i="2" s="1"/>
  <c r="AE1428" i="2"/>
  <c r="AD1428" i="2"/>
  <c r="AC1428" i="2"/>
  <c r="AG1429" i="2"/>
  <c r="AC1432" i="2"/>
  <c r="AD1432" i="2"/>
  <c r="AE1435" i="2"/>
  <c r="AD1438" i="2"/>
  <c r="AC1456" i="2"/>
  <c r="AD1456" i="2"/>
  <c r="AJ1460" i="2"/>
  <c r="AE1462" i="2"/>
  <c r="AD1462" i="2"/>
  <c r="AC1462" i="2"/>
  <c r="AP1462" i="2" s="1"/>
  <c r="AJ1464" i="2"/>
  <c r="AC1386" i="2"/>
  <c r="AC1394" i="2"/>
  <c r="AI1400" i="2"/>
  <c r="AQ1400" i="2"/>
  <c r="AT1401" i="2"/>
  <c r="AC1403" i="2"/>
  <c r="AP1403" i="2" s="1"/>
  <c r="AE1404" i="2"/>
  <c r="AC1408" i="2"/>
  <c r="AP1408" i="2" s="1"/>
  <c r="AT1412" i="2"/>
  <c r="AE1414" i="2"/>
  <c r="AJ1415" i="2"/>
  <c r="AR1415" i="2"/>
  <c r="AC1416" i="2"/>
  <c r="AT1420" i="2"/>
  <c r="AE1422" i="2"/>
  <c r="AL1436" i="2"/>
  <c r="AT1436" i="2"/>
  <c r="AC1442" i="2"/>
  <c r="AQ1448" i="2"/>
  <c r="AE1449" i="2"/>
  <c r="AE1452" i="2"/>
  <c r="AD1452" i="2"/>
  <c r="AC1452" i="2"/>
  <c r="AP1452" i="2" s="1"/>
  <c r="AE1456" i="2"/>
  <c r="AR1457" i="2"/>
  <c r="AC1404" i="2"/>
  <c r="AP1404" i="2" s="1"/>
  <c r="AN1405" i="2"/>
  <c r="AV1405" i="2"/>
  <c r="AD1408" i="2"/>
  <c r="AC1410" i="2"/>
  <c r="AP1410" i="2" s="1"/>
  <c r="AU1412" i="2"/>
  <c r="AC1414" i="2"/>
  <c r="AP1414" i="2" s="1"/>
  <c r="AD1416" i="2"/>
  <c r="AC1418" i="2"/>
  <c r="AC1422" i="2"/>
  <c r="AP1422" i="2" s="1"/>
  <c r="AM1423" i="2"/>
  <c r="AL1430" i="2"/>
  <c r="AE1442" i="2"/>
  <c r="AJ1444" i="2"/>
  <c r="AE1446" i="2"/>
  <c r="AC1446" i="2"/>
  <c r="AP1446" i="2" s="1"/>
  <c r="AE1410" i="2"/>
  <c r="AE1418" i="2"/>
  <c r="AC1426" i="2"/>
  <c r="AK1426" i="2" s="1"/>
  <c r="AO1430" i="2"/>
  <c r="AC1434" i="2"/>
  <c r="AP1434" i="2" s="1"/>
  <c r="AG1440" i="2"/>
  <c r="AO1440" i="2"/>
  <c r="AM1444" i="2"/>
  <c r="AU1444" i="2"/>
  <c r="AM1452" i="2"/>
  <c r="AG1454" i="2"/>
  <c r="AO1454" i="2"/>
  <c r="AO1456" i="2"/>
  <c r="AG1464" i="2"/>
  <c r="AO1464" i="2"/>
  <c r="AE1489" i="2"/>
  <c r="AC1519" i="2"/>
  <c r="AP1519" i="2" s="1"/>
  <c r="AH1464" i="2"/>
  <c r="AI1464" i="2"/>
  <c r="AQ1464" i="2"/>
  <c r="AE1466" i="2"/>
  <c r="AD1466" i="2"/>
  <c r="AC1467" i="2"/>
  <c r="AP1467" i="2" s="1"/>
  <c r="AD1468" i="2"/>
  <c r="AC1468" i="2"/>
  <c r="AP1468" i="2" s="1"/>
  <c r="AE1479" i="2"/>
  <c r="AC1466" i="2"/>
  <c r="AD1467" i="2"/>
  <c r="AC1469" i="2"/>
  <c r="AE1474" i="2"/>
  <c r="AD1474" i="2"/>
  <c r="AC1474" i="2"/>
  <c r="AG1476" i="2"/>
  <c r="AD1499" i="2"/>
  <c r="AG1423" i="2"/>
  <c r="AO1423" i="2"/>
  <c r="AD1425" i="2"/>
  <c r="AC1425" i="2"/>
  <c r="AP1425" i="2" s="1"/>
  <c r="AR1426" i="2"/>
  <c r="AE1429" i="2"/>
  <c r="AD1429" i="2"/>
  <c r="AC1431" i="2"/>
  <c r="AD1433" i="2"/>
  <c r="AC1433" i="2"/>
  <c r="AP1433" i="2" s="1"/>
  <c r="AE1437" i="2"/>
  <c r="AD1437" i="2"/>
  <c r="AG1439" i="2"/>
  <c r="AC1439" i="2"/>
  <c r="AP1439" i="2" s="1"/>
  <c r="AD1441" i="2"/>
  <c r="AC1441" i="2"/>
  <c r="AP1441" i="2" s="1"/>
  <c r="AR1442" i="2"/>
  <c r="AE1445" i="2"/>
  <c r="AD1445" i="2"/>
  <c r="AO1447" i="2"/>
  <c r="AC1447" i="2"/>
  <c r="AD1449" i="2"/>
  <c r="AC1449" i="2"/>
  <c r="AP1449" i="2" s="1"/>
  <c r="AJ1450" i="2"/>
  <c r="AR1450" i="2"/>
  <c r="AE1453" i="2"/>
  <c r="AD1453" i="2"/>
  <c r="AN1453" i="2"/>
  <c r="AC1455" i="2"/>
  <c r="AD1457" i="2"/>
  <c r="AC1457" i="2"/>
  <c r="AJ1458" i="2"/>
  <c r="AR1458" i="2"/>
  <c r="AH1458" i="2"/>
  <c r="AE1461" i="2"/>
  <c r="AD1461" i="2"/>
  <c r="AC1463" i="2"/>
  <c r="AP1463" i="2" s="1"/>
  <c r="AH1466" i="2"/>
  <c r="AE1467" i="2"/>
  <c r="AI1468" i="2"/>
  <c r="AQ1468" i="2"/>
  <c r="AE1469" i="2"/>
  <c r="AH1474" i="2"/>
  <c r="AD1485" i="2"/>
  <c r="AE1485" i="2"/>
  <c r="AC1485" i="2"/>
  <c r="AC1419" i="2"/>
  <c r="AH1423" i="2"/>
  <c r="AC1424" i="2"/>
  <c r="AH1424" i="2" s="1"/>
  <c r="AH1425" i="2"/>
  <c r="AE1425" i="2"/>
  <c r="AD1427" i="2"/>
  <c r="AC1429" i="2"/>
  <c r="AP1429" i="2" s="1"/>
  <c r="AD1431" i="2"/>
  <c r="AH1433" i="2"/>
  <c r="AD1435" i="2"/>
  <c r="AC1437" i="2"/>
  <c r="AP1437" i="2" s="1"/>
  <c r="AH1439" i="2"/>
  <c r="AD1439" i="2"/>
  <c r="AD1443" i="2"/>
  <c r="AC1445" i="2"/>
  <c r="AH1447" i="2"/>
  <c r="AD1447" i="2"/>
  <c r="AD1451" i="2"/>
  <c r="AC1453" i="2"/>
  <c r="AP1453" i="2" s="1"/>
  <c r="AH1455" i="2"/>
  <c r="AD1455" i="2"/>
  <c r="AH1457" i="2"/>
  <c r="AE1457" i="2"/>
  <c r="AK1458" i="2"/>
  <c r="AS1458" i="2"/>
  <c r="AD1459" i="2"/>
  <c r="AC1461" i="2"/>
  <c r="AD1463" i="2"/>
  <c r="AD1470" i="2"/>
  <c r="AE1471" i="2"/>
  <c r="AE1483" i="2"/>
  <c r="AE1431" i="2"/>
  <c r="AE1439" i="2"/>
  <c r="AI1441" i="2"/>
  <c r="AQ1441" i="2"/>
  <c r="AK1444" i="2"/>
  <c r="AS1444" i="2"/>
  <c r="AE1447" i="2"/>
  <c r="AQ1449" i="2"/>
  <c r="AM1454" i="2"/>
  <c r="AE1455" i="2"/>
  <c r="AI1457" i="2"/>
  <c r="AQ1457" i="2"/>
  <c r="AE1463" i="2"/>
  <c r="AD1508" i="2"/>
  <c r="AE1496" i="2"/>
  <c r="AE1497" i="2"/>
  <c r="AD1497" i="2"/>
  <c r="AC1497" i="2"/>
  <c r="AP1497" i="2" s="1"/>
  <c r="AC1502" i="2"/>
  <c r="AC1476" i="2"/>
  <c r="AC1484" i="2"/>
  <c r="AP1484" i="2" s="1"/>
  <c r="AR1488" i="2"/>
  <c r="AE1502" i="2"/>
  <c r="AE1538" i="2"/>
  <c r="AD1538" i="2"/>
  <c r="AC1538" i="2"/>
  <c r="AN1538" i="2"/>
  <c r="AV1538" i="2"/>
  <c r="AE1473" i="2"/>
  <c r="AD1473" i="2"/>
  <c r="AH1476" i="2"/>
  <c r="AD1476" i="2"/>
  <c r="AD1495" i="2"/>
  <c r="AV1503" i="2"/>
  <c r="AN1503" i="2"/>
  <c r="AO1503" i="2"/>
  <c r="AM1503" i="2"/>
  <c r="AG1503" i="2"/>
  <c r="AU1503" i="2"/>
  <c r="AC1473" i="2"/>
  <c r="AP1473" i="2" s="1"/>
  <c r="AI1476" i="2"/>
  <c r="AQ1476" i="2"/>
  <c r="AE1476" i="2"/>
  <c r="AS1485" i="2"/>
  <c r="AE1465" i="2"/>
  <c r="AD1465" i="2"/>
  <c r="AV1465" i="2"/>
  <c r="AE1472" i="2"/>
  <c r="AD1472" i="2"/>
  <c r="AC1472" i="2"/>
  <c r="AC1477" i="2"/>
  <c r="AI1477" i="2" s="1"/>
  <c r="AE1492" i="2"/>
  <c r="AJ1505" i="2"/>
  <c r="AC1427" i="2"/>
  <c r="AP1427" i="2" s="1"/>
  <c r="AC1435" i="2"/>
  <c r="AP1435" i="2" s="1"/>
  <c r="AC1443" i="2"/>
  <c r="AC1451" i="2"/>
  <c r="AC1459" i="2"/>
  <c r="AT1464" i="2"/>
  <c r="AC1465" i="2"/>
  <c r="AP1465" i="2" s="1"/>
  <c r="AC1470" i="2"/>
  <c r="AD1471" i="2"/>
  <c r="AC1478" i="2"/>
  <c r="AE1482" i="2"/>
  <c r="AD1482" i="2"/>
  <c r="AC1482" i="2"/>
  <c r="AP1482" i="2" s="1"/>
  <c r="AN1482" i="2"/>
  <c r="AC1488" i="2"/>
  <c r="AE1488" i="2"/>
  <c r="AD1488" i="2"/>
  <c r="AV1488" i="2"/>
  <c r="AK1497" i="2"/>
  <c r="AV1511" i="2"/>
  <c r="AN1511" i="2"/>
  <c r="AO1511" i="2"/>
  <c r="AM1511" i="2"/>
  <c r="AG1511" i="2"/>
  <c r="AU1511" i="2"/>
  <c r="AU1464" i="2"/>
  <c r="AH1477" i="2"/>
  <c r="AE1477" i="2"/>
  <c r="AD1478" i="2"/>
  <c r="AC1479" i="2"/>
  <c r="AC1480" i="2"/>
  <c r="AP1480" i="2" s="1"/>
  <c r="AE1480" i="2"/>
  <c r="AC1481" i="2"/>
  <c r="AE1481" i="2"/>
  <c r="AD1493" i="2"/>
  <c r="AE1484" i="2"/>
  <c r="AD1484" i="2"/>
  <c r="AV1484" i="2"/>
  <c r="AE1499" i="2"/>
  <c r="AC1499" i="2"/>
  <c r="AE1509" i="2"/>
  <c r="AC1509" i="2"/>
  <c r="AM1516" i="2"/>
  <c r="AV1516" i="2"/>
  <c r="AN1516" i="2"/>
  <c r="AT1516" i="2"/>
  <c r="AO1516" i="2"/>
  <c r="AG1516" i="2"/>
  <c r="AR1479" i="2"/>
  <c r="AE1501" i="2"/>
  <c r="AD1501" i="2"/>
  <c r="AC1501" i="2"/>
  <c r="AK1503" i="2"/>
  <c r="AS1503" i="2"/>
  <c r="AC1506" i="2"/>
  <c r="AD1510" i="2"/>
  <c r="AK1511" i="2"/>
  <c r="AS1511" i="2"/>
  <c r="AC1471" i="2"/>
  <c r="AP1471" i="2" s="1"/>
  <c r="AJ1474" i="2"/>
  <c r="AR1474" i="2"/>
  <c r="AK1479" i="2"/>
  <c r="AE1486" i="2"/>
  <c r="AD1486" i="2"/>
  <c r="AD1489" i="2"/>
  <c r="AC1491" i="2"/>
  <c r="AD1491" i="2"/>
  <c r="AC1496" i="2"/>
  <c r="AT1499" i="2"/>
  <c r="AL1503" i="2"/>
  <c r="AL1511" i="2"/>
  <c r="AE1517" i="2"/>
  <c r="AC1475" i="2"/>
  <c r="AK1477" i="2"/>
  <c r="AD1483" i="2"/>
  <c r="AC1483" i="2"/>
  <c r="AR1485" i="2"/>
  <c r="AG1486" i="2"/>
  <c r="AC1486" i="2"/>
  <c r="AM1488" i="2"/>
  <c r="AU1488" i="2"/>
  <c r="AC1489" i="2"/>
  <c r="AG1490" i="2"/>
  <c r="AO1490" i="2"/>
  <c r="AC1490" i="2"/>
  <c r="AE1491" i="2"/>
  <c r="AU1505" i="2"/>
  <c r="AE1515" i="2"/>
  <c r="AK1488" i="2"/>
  <c r="AS1488" i="2"/>
  <c r="AE1490" i="2"/>
  <c r="AC1495" i="2"/>
  <c r="AE1495" i="2"/>
  <c r="AT1503" i="2"/>
  <c r="AT1511" i="2"/>
  <c r="AD1514" i="2"/>
  <c r="AD1528" i="2"/>
  <c r="AL1481" i="2"/>
  <c r="AJ1490" i="2"/>
  <c r="AK1491" i="2"/>
  <c r="AS1491" i="2"/>
  <c r="AE1493" i="2"/>
  <c r="AC1494" i="2"/>
  <c r="AO1494" i="2"/>
  <c r="AQ1499" i="2"/>
  <c r="AD1500" i="2"/>
  <c r="AH1503" i="2"/>
  <c r="AD1503" i="2"/>
  <c r="AE1508" i="2"/>
  <c r="AH1511" i="2"/>
  <c r="AD1511" i="2"/>
  <c r="AE1518" i="2"/>
  <c r="AD1518" i="2"/>
  <c r="AC1518" i="2"/>
  <c r="AE1526" i="2"/>
  <c r="AI1486" i="2"/>
  <c r="AQ1486" i="2"/>
  <c r="AD1487" i="2"/>
  <c r="AO1487" i="2"/>
  <c r="AC1487" i="2"/>
  <c r="AH1488" i="2"/>
  <c r="AD1492" i="2"/>
  <c r="AC1493" i="2"/>
  <c r="AC1500" i="2"/>
  <c r="AP1500" i="2" s="1"/>
  <c r="AI1503" i="2"/>
  <c r="AQ1503" i="2"/>
  <c r="AI1509" i="2"/>
  <c r="AI1511" i="2"/>
  <c r="AQ1511" i="2"/>
  <c r="AH1516" i="2"/>
  <c r="AD1481" i="2"/>
  <c r="AE1487" i="2"/>
  <c r="AC1492" i="2"/>
  <c r="AT1492" i="2" s="1"/>
  <c r="AI1494" i="2"/>
  <c r="AE1498" i="2"/>
  <c r="AC1498" i="2"/>
  <c r="AV1498" i="2"/>
  <c r="AE1500" i="2"/>
  <c r="AR1509" i="2"/>
  <c r="AD1515" i="2"/>
  <c r="AC1515" i="2"/>
  <c r="AP1515" i="2" s="1"/>
  <c r="AI1516" i="2"/>
  <c r="AD1516" i="2"/>
  <c r="AQ1516" i="2"/>
  <c r="AD1496" i="2"/>
  <c r="AV1499" i="2"/>
  <c r="AJ1504" i="2"/>
  <c r="AE1505" i="2"/>
  <c r="AD1505" i="2"/>
  <c r="AC1505" i="2"/>
  <c r="AC1507" i="2"/>
  <c r="AP1507" i="2" s="1"/>
  <c r="AH1509" i="2"/>
  <c r="AE1513" i="2"/>
  <c r="AL1516" i="2"/>
  <c r="AE1529" i="2"/>
  <c r="AE1530" i="2"/>
  <c r="AD1530" i="2"/>
  <c r="AC1530" i="2"/>
  <c r="AN1530" i="2"/>
  <c r="AD1532" i="2"/>
  <c r="AC1532" i="2"/>
  <c r="AP1532" i="2" s="1"/>
  <c r="AJ1502" i="2"/>
  <c r="AR1502" i="2"/>
  <c r="AJ1503" i="2"/>
  <c r="AR1503" i="2"/>
  <c r="AE1506" i="2"/>
  <c r="AD1506" i="2"/>
  <c r="AC1508" i="2"/>
  <c r="AE1510" i="2"/>
  <c r="AC1510" i="2"/>
  <c r="AJ1511" i="2"/>
  <c r="AR1511" i="2"/>
  <c r="AD1517" i="2"/>
  <c r="AD1524" i="2"/>
  <c r="AC1524" i="2"/>
  <c r="AP1524" i="2" s="1"/>
  <c r="AJ1538" i="2"/>
  <c r="AG1540" i="2"/>
  <c r="AD1540" i="2"/>
  <c r="AC1540" i="2"/>
  <c r="AR1530" i="2"/>
  <c r="AC1531" i="2"/>
  <c r="AM1498" i="2"/>
  <c r="AU1498" i="2"/>
  <c r="AL1505" i="2"/>
  <c r="AT1505" i="2"/>
  <c r="AM1507" i="2"/>
  <c r="AD1509" i="2"/>
  <c r="AC1513" i="2"/>
  <c r="AJ1516" i="2"/>
  <c r="AR1516" i="2"/>
  <c r="AI1533" i="2"/>
  <c r="AE1516" i="2"/>
  <c r="AL1518" i="2"/>
  <c r="AO1520" i="2"/>
  <c r="AG1520" i="2"/>
  <c r="AE1536" i="2"/>
  <c r="AJ1548" i="2"/>
  <c r="AR1548" i="2"/>
  <c r="AG1547" i="2"/>
  <c r="AE1507" i="2"/>
  <c r="AE1512" i="2"/>
  <c r="AK1516" i="2"/>
  <c r="AS1516" i="2"/>
  <c r="AS1517" i="2"/>
  <c r="AJ1520" i="2"/>
  <c r="AR1520" i="2"/>
  <c r="AM1520" i="2"/>
  <c r="AH1530" i="2"/>
  <c r="AC1504" i="2"/>
  <c r="AC1512" i="2"/>
  <c r="AP1512" i="2" s="1"/>
  <c r="AC1514" i="2"/>
  <c r="AP1514" i="2" s="1"/>
  <c r="AL1517" i="2"/>
  <c r="AS1520" i="2"/>
  <c r="AT1520" i="2"/>
  <c r="AE1522" i="2"/>
  <c r="AD1522" i="2"/>
  <c r="AC1522" i="2"/>
  <c r="AP1522" i="2" s="1"/>
  <c r="AN1522" i="2"/>
  <c r="AC1523" i="2"/>
  <c r="AP1523" i="2" s="1"/>
  <c r="AD1512" i="2"/>
  <c r="AM1519" i="2"/>
  <c r="AL1520" i="2"/>
  <c r="AC1528" i="2"/>
  <c r="AE1546" i="2"/>
  <c r="AD1546" i="2"/>
  <c r="AC1546" i="2"/>
  <c r="AP1546" i="2" s="1"/>
  <c r="AE1545" i="2"/>
  <c r="AH1548" i="2"/>
  <c r="AC1536" i="2"/>
  <c r="AP1536" i="2" s="1"/>
  <c r="AD1536" i="2"/>
  <c r="AE1544" i="2"/>
  <c r="AH1538" i="2"/>
  <c r="AE1543" i="2"/>
  <c r="AH1546" i="2"/>
  <c r="AU1549" i="2"/>
  <c r="AE1523" i="2"/>
  <c r="AD1523" i="2"/>
  <c r="AC1525" i="2"/>
  <c r="AP1525" i="2" s="1"/>
  <c r="AN1525" i="2"/>
  <c r="AC1527" i="2"/>
  <c r="AJ1527" i="2" s="1"/>
  <c r="AE1531" i="2"/>
  <c r="AD1531" i="2"/>
  <c r="AN1531" i="2"/>
  <c r="AV1531" i="2"/>
  <c r="AC1533" i="2"/>
  <c r="AC1535" i="2"/>
  <c r="AP1535" i="2" s="1"/>
  <c r="AE1539" i="2"/>
  <c r="AD1539" i="2"/>
  <c r="AJ1540" i="2"/>
  <c r="AR1540" i="2"/>
  <c r="AC1541" i="2"/>
  <c r="AP1541" i="2" s="1"/>
  <c r="AC1543" i="2"/>
  <c r="AE1547" i="2"/>
  <c r="AD1547" i="2"/>
  <c r="AD1535" i="2"/>
  <c r="AC1537" i="2"/>
  <c r="AP1537" i="2" s="1"/>
  <c r="AC1539" i="2"/>
  <c r="AG1541" i="2"/>
  <c r="AH1543" i="2"/>
  <c r="AD1543" i="2"/>
  <c r="AD1545" i="2"/>
  <c r="AC1547" i="2"/>
  <c r="AD1549" i="2"/>
  <c r="AH1519" i="2"/>
  <c r="AD1519" i="2"/>
  <c r="AC1521" i="2"/>
  <c r="AP1521" i="2" s="1"/>
  <c r="AS1522" i="2"/>
  <c r="AH1525" i="2"/>
  <c r="AE1525" i="2"/>
  <c r="AQ1527" i="2"/>
  <c r="AC1529" i="2"/>
  <c r="AO1529" i="2" s="1"/>
  <c r="AK1530" i="2"/>
  <c r="AS1530" i="2"/>
  <c r="AH1533" i="2"/>
  <c r="AE1533" i="2"/>
  <c r="AK1538" i="2"/>
  <c r="AS1538" i="2"/>
  <c r="AE1541" i="2"/>
  <c r="AS1546" i="2"/>
  <c r="AD1548" i="2"/>
  <c r="AC1548" i="2"/>
  <c r="AC1517" i="2"/>
  <c r="AE1519" i="2"/>
  <c r="AD1520" i="2"/>
  <c r="AD1521" i="2"/>
  <c r="AM1524" i="2"/>
  <c r="AD1526" i="2"/>
  <c r="AD1529" i="2"/>
  <c r="AM1532" i="2"/>
  <c r="AU1532" i="2"/>
  <c r="AD1534" i="2"/>
  <c r="AJ1535" i="2"/>
  <c r="AD1537" i="2"/>
  <c r="AD1542" i="2"/>
  <c r="AJ1543" i="2"/>
  <c r="AR1543" i="2"/>
  <c r="AQ1547" i="2"/>
  <c r="AI1520" i="2"/>
  <c r="AQ1520" i="2"/>
  <c r="AC1526" i="2"/>
  <c r="AP1526" i="2" s="1"/>
  <c r="AN1528" i="2"/>
  <c r="AV1528" i="2"/>
  <c r="AM1530" i="2"/>
  <c r="AU1530" i="2"/>
  <c r="AC1534" i="2"/>
  <c r="AM1538" i="2"/>
  <c r="AU1538" i="2"/>
  <c r="AE1540" i="2"/>
  <c r="AC1542" i="2"/>
  <c r="AC1544" i="2"/>
  <c r="AC1549" i="2"/>
  <c r="AN1549" i="2" s="1"/>
  <c r="AE1549" i="2"/>
  <c r="AE1524" i="2"/>
  <c r="AE1532" i="2"/>
  <c r="AE1548" i="2"/>
  <c r="AC1545" i="2"/>
  <c r="AP1545" i="2" s="1"/>
  <c r="AW125" i="1"/>
  <c r="AW101" i="1"/>
  <c r="AW77" i="1"/>
  <c r="AW69" i="1"/>
  <c r="AW61" i="1"/>
  <c r="AW37" i="1"/>
  <c r="AW13" i="1"/>
  <c r="CL1088" i="1"/>
  <c r="CL1008" i="1"/>
  <c r="CL1000" i="1"/>
  <c r="CL952" i="1"/>
  <c r="CL880" i="1"/>
  <c r="CL824" i="1"/>
  <c r="CL816" i="1"/>
  <c r="CL808" i="1"/>
  <c r="CL696" i="1"/>
  <c r="CL680" i="1"/>
  <c r="CL632" i="1"/>
  <c r="CL624" i="1"/>
  <c r="CL559" i="1"/>
  <c r="CL5" i="1"/>
  <c r="CL1520" i="1"/>
  <c r="CL1376" i="1"/>
  <c r="CL1344" i="1"/>
  <c r="CL1328" i="1"/>
  <c r="CL1264" i="1"/>
  <c r="CL1256" i="1"/>
  <c r="CL1216" i="1"/>
  <c r="CL1152" i="1"/>
  <c r="CL1144" i="1"/>
  <c r="CL1128" i="1"/>
  <c r="CL1064" i="1"/>
  <c r="CL1056" i="1"/>
  <c r="CL1024" i="1"/>
  <c r="CL984" i="1"/>
  <c r="CL976" i="1"/>
  <c r="CL960" i="1"/>
  <c r="CL920" i="1"/>
  <c r="CL912" i="1"/>
  <c r="CL896" i="1"/>
  <c r="CL856" i="1"/>
  <c r="CL848" i="1"/>
  <c r="CL832" i="1"/>
  <c r="CL792" i="1"/>
  <c r="CL784" i="1"/>
  <c r="CL768" i="1"/>
  <c r="CL4" i="1"/>
  <c r="CL1528" i="1"/>
  <c r="CL1336" i="1"/>
  <c r="CL1248" i="1"/>
  <c r="CL1136" i="1"/>
  <c r="CL1032" i="1"/>
  <c r="CL968" i="1"/>
  <c r="CL904" i="1"/>
  <c r="CL840" i="1"/>
  <c r="CL776" i="1"/>
  <c r="CL728" i="1"/>
  <c r="CL720" i="1"/>
  <c r="CL712" i="1"/>
  <c r="CL704" i="1"/>
  <c r="CL664" i="1"/>
  <c r="CL656" i="1"/>
  <c r="CL648" i="1"/>
  <c r="CL640" i="1"/>
  <c r="CL600" i="1"/>
  <c r="CL592" i="1"/>
  <c r="CL584" i="1"/>
  <c r="CL576" i="1"/>
  <c r="CL1504" i="1"/>
  <c r="CL1448" i="1"/>
  <c r="CL751" i="1"/>
  <c r="CL655" i="1"/>
  <c r="CL623" i="1"/>
  <c r="CL511" i="1"/>
  <c r="CL383" i="1"/>
  <c r="CL783" i="1"/>
  <c r="CL719" i="1"/>
  <c r="CL687" i="1"/>
  <c r="CL591" i="1"/>
  <c r="CL503" i="1"/>
  <c r="CL447" i="1"/>
  <c r="CL439" i="1"/>
  <c r="CL375" i="1"/>
  <c r="CL1464" i="1"/>
  <c r="CL1456" i="1"/>
  <c r="CL1440" i="1"/>
  <c r="CL607" i="1"/>
  <c r="CL599" i="1"/>
  <c r="CL583" i="1"/>
  <c r="CL575" i="1"/>
  <c r="CL567" i="1"/>
  <c r="CL551" i="1"/>
  <c r="CL543" i="1"/>
  <c r="CL535" i="1"/>
  <c r="CL527" i="1"/>
  <c r="CL519" i="1"/>
  <c r="CL495" i="1"/>
  <c r="CL487" i="1"/>
  <c r="CL479" i="1"/>
  <c r="CL471" i="1"/>
  <c r="CL463" i="1"/>
  <c r="CL455" i="1"/>
  <c r="CL431" i="1"/>
  <c r="CL423" i="1"/>
  <c r="CL415" i="1"/>
  <c r="CL407" i="1"/>
  <c r="CL399" i="1"/>
  <c r="CL391" i="1"/>
  <c r="CL7" i="1"/>
  <c r="CL1544" i="1"/>
  <c r="CL1536" i="1"/>
  <c r="CL1496" i="1"/>
  <c r="CL1488" i="1"/>
  <c r="CL1480" i="1"/>
  <c r="CL1472" i="1"/>
  <c r="CL1432" i="1"/>
  <c r="CL1424" i="1"/>
  <c r="CL1416" i="1"/>
  <c r="CL1408" i="1"/>
  <c r="CL1368" i="1"/>
  <c r="CL1360" i="1"/>
  <c r="CL1352" i="1"/>
  <c r="CL1304" i="1"/>
  <c r="CL1296" i="1"/>
  <c r="CL1288" i="1"/>
  <c r="CL1240" i="1"/>
  <c r="CL1232" i="1"/>
  <c r="CL1224" i="1"/>
  <c r="CL1176" i="1"/>
  <c r="CL1168" i="1"/>
  <c r="CL1160" i="1"/>
  <c r="CL1112" i="1"/>
  <c r="CL1104" i="1"/>
  <c r="CL1096" i="1"/>
  <c r="CL1048" i="1"/>
  <c r="CL1040" i="1"/>
  <c r="CL807" i="1"/>
  <c r="CL799" i="1"/>
  <c r="CL791" i="1"/>
  <c r="CL775" i="1"/>
  <c r="CL767" i="1"/>
  <c r="CL759" i="1"/>
  <c r="CL743" i="1"/>
  <c r="CL735" i="1"/>
  <c r="CL727" i="1"/>
  <c r="CL711" i="1"/>
  <c r="CL703" i="1"/>
  <c r="CL695" i="1"/>
  <c r="CL679" i="1"/>
  <c r="CL671" i="1"/>
  <c r="CL663" i="1"/>
  <c r="CL647" i="1"/>
  <c r="CL639" i="1"/>
  <c r="CL631" i="1"/>
  <c r="CL615" i="1"/>
  <c r="CL544" i="1"/>
  <c r="CL536" i="1"/>
  <c r="CL528" i="1"/>
  <c r="CL520" i="1"/>
  <c r="CL512" i="1"/>
  <c r="CL504" i="1"/>
  <c r="CL496" i="1"/>
  <c r="CL488" i="1"/>
  <c r="CL480" i="1"/>
  <c r="CL472" i="1"/>
  <c r="CL464" i="1"/>
  <c r="CL456" i="1"/>
  <c r="CL448" i="1"/>
  <c r="CL440" i="1"/>
  <c r="CL432" i="1"/>
  <c r="CL424" i="1"/>
  <c r="CL416" i="1"/>
  <c r="CL408" i="1"/>
  <c r="CL400" i="1"/>
  <c r="CL392" i="1"/>
  <c r="CL384" i="1"/>
  <c r="CL376" i="1"/>
  <c r="CL368" i="1"/>
  <c r="CL360" i="1"/>
  <c r="CL352" i="1"/>
  <c r="CL344" i="1"/>
  <c r="CL336" i="1"/>
  <c r="CL328" i="1"/>
  <c r="CL320" i="1"/>
  <c r="CL312" i="1"/>
  <c r="CL304" i="1"/>
  <c r="CL296" i="1"/>
  <c r="CL288" i="1"/>
  <c r="CL280" i="1"/>
  <c r="CL272" i="1"/>
  <c r="CL264" i="1"/>
  <c r="CL256" i="1"/>
  <c r="CL248" i="1"/>
  <c r="CL240" i="1"/>
  <c r="CL232" i="1"/>
  <c r="CL224" i="1"/>
  <c r="CL216" i="1"/>
  <c r="CL208" i="1"/>
  <c r="CL200" i="1"/>
  <c r="CL192" i="1"/>
  <c r="CL184" i="1"/>
  <c r="CL176" i="1"/>
  <c r="CL168" i="1"/>
  <c r="CL160" i="1"/>
  <c r="CL152" i="1"/>
  <c r="CL144" i="1"/>
  <c r="CL136" i="1"/>
  <c r="CL128" i="1"/>
  <c r="CL120" i="1"/>
  <c r="CL112" i="1"/>
  <c r="CL104" i="1"/>
  <c r="CL96" i="1"/>
  <c r="CL88" i="1"/>
  <c r="CL80" i="1"/>
  <c r="CL72" i="1"/>
  <c r="CL64" i="1"/>
  <c r="CL56" i="1"/>
  <c r="CL48" i="1"/>
  <c r="CL40" i="1"/>
  <c r="CL32" i="1"/>
  <c r="CL24" i="1"/>
  <c r="CL16" i="1"/>
  <c r="CL367" i="1"/>
  <c r="CL359" i="1"/>
  <c r="CL351" i="1"/>
  <c r="CL343" i="1"/>
  <c r="CL335" i="1"/>
  <c r="CL327" i="1"/>
  <c r="CL319" i="1"/>
  <c r="CL311" i="1"/>
  <c r="CL303" i="1"/>
  <c r="CL295" i="1"/>
  <c r="CL287" i="1"/>
  <c r="CL279" i="1"/>
  <c r="CL271" i="1"/>
  <c r="CL263" i="1"/>
  <c r="CL255" i="1"/>
  <c r="CL247" i="1"/>
  <c r="CL239" i="1"/>
  <c r="CL231" i="1"/>
  <c r="CL223" i="1"/>
  <c r="CL215" i="1"/>
  <c r="CL207" i="1"/>
  <c r="CL191" i="1"/>
  <c r="CL183" i="1"/>
  <c r="CL175" i="1"/>
  <c r="CL167" i="1"/>
  <c r="CL159" i="1"/>
  <c r="CL151" i="1"/>
  <c r="CL143" i="1"/>
  <c r="CL135" i="1"/>
  <c r="CL127" i="1"/>
  <c r="CL119" i="1"/>
  <c r="CL111" i="1"/>
  <c r="CL103" i="1"/>
  <c r="CL95" i="1"/>
  <c r="CL87" i="1"/>
  <c r="CL79" i="1"/>
  <c r="CL71" i="1"/>
  <c r="CL63" i="1"/>
  <c r="CL55" i="1"/>
  <c r="CL47" i="1"/>
  <c r="CL39" i="1"/>
  <c r="CL31" i="1"/>
  <c r="CL23" i="1"/>
  <c r="CL15" i="1"/>
  <c r="CL1543" i="1"/>
  <c r="CL1535" i="1"/>
  <c r="CL1527" i="1"/>
  <c r="CL1519" i="1"/>
  <c r="CL1511" i="1"/>
  <c r="CL1503" i="1"/>
  <c r="CL1495" i="1"/>
  <c r="CL1487" i="1"/>
  <c r="CL1479" i="1"/>
  <c r="CL1471" i="1"/>
  <c r="CL1463" i="1"/>
  <c r="CL1455" i="1"/>
  <c r="CL1447" i="1"/>
  <c r="CL1439" i="1"/>
  <c r="CL1431" i="1"/>
  <c r="CL1423" i="1"/>
  <c r="CL1415" i="1"/>
  <c r="CL1407" i="1"/>
  <c r="CL1399" i="1"/>
  <c r="CL1391" i="1"/>
  <c r="CL1383" i="1"/>
  <c r="CL1375" i="1"/>
  <c r="CL1367" i="1"/>
  <c r="CL1359" i="1"/>
  <c r="CL1351" i="1"/>
  <c r="CL1343" i="1"/>
  <c r="CL1335" i="1"/>
  <c r="CL1327" i="1"/>
  <c r="CL1319" i="1"/>
  <c r="CL1311" i="1"/>
  <c r="CL1303" i="1"/>
  <c r="CL1295" i="1"/>
  <c r="CL1287" i="1"/>
  <c r="CL1279" i="1"/>
  <c r="CL1271" i="1"/>
  <c r="CL1263" i="1"/>
  <c r="CL1255" i="1"/>
  <c r="CL1247" i="1"/>
  <c r="CL1239" i="1"/>
  <c r="CL1231" i="1"/>
  <c r="CL1223" i="1"/>
  <c r="CL1215" i="1"/>
  <c r="CL1207" i="1"/>
  <c r="CL1199" i="1"/>
  <c r="CL1191" i="1"/>
  <c r="CL1183" i="1"/>
  <c r="CL1175" i="1"/>
  <c r="CL1167" i="1"/>
  <c r="CL1159" i="1"/>
  <c r="CL1151" i="1"/>
  <c r="CL1143" i="1"/>
  <c r="CL1135" i="1"/>
  <c r="CL1127" i="1"/>
  <c r="CL1119" i="1"/>
  <c r="CL1111" i="1"/>
  <c r="CL1103" i="1"/>
  <c r="CL1095" i="1"/>
  <c r="CL1087" i="1"/>
  <c r="CL1079" i="1"/>
  <c r="CL1071" i="1"/>
  <c r="CL1063" i="1"/>
  <c r="CL1055" i="1"/>
  <c r="CL1047" i="1"/>
  <c r="CL1039" i="1"/>
  <c r="CL1031" i="1"/>
  <c r="CL1023" i="1"/>
  <c r="CL1015" i="1"/>
  <c r="CL1007" i="1"/>
  <c r="CL999" i="1"/>
  <c r="CL991" i="1"/>
  <c r="CL983" i="1"/>
  <c r="CL975" i="1"/>
  <c r="CL967" i="1"/>
  <c r="CL959" i="1"/>
  <c r="CL951" i="1"/>
  <c r="CL943" i="1"/>
  <c r="CL935" i="1"/>
  <c r="CL927" i="1"/>
  <c r="CL919" i="1"/>
  <c r="CL911" i="1"/>
  <c r="CL903" i="1"/>
  <c r="CL895" i="1"/>
  <c r="CL887" i="1"/>
  <c r="CL879" i="1"/>
  <c r="CL871" i="1"/>
  <c r="CL863" i="1"/>
  <c r="CL855" i="1"/>
  <c r="CL847" i="1"/>
  <c r="CL839" i="1"/>
  <c r="CL831" i="1"/>
  <c r="CL823" i="1"/>
  <c r="CL815" i="1"/>
  <c r="CL199" i="1"/>
  <c r="CL1546" i="1"/>
  <c r="CL1538" i="1"/>
  <c r="CL1530" i="1"/>
  <c r="CL1522" i="1"/>
  <c r="CL1514" i="1"/>
  <c r="CL1506" i="1"/>
  <c r="CL1498" i="1"/>
  <c r="CL1490" i="1"/>
  <c r="CL1482" i="1"/>
  <c r="CL1474" i="1"/>
  <c r="CL1466" i="1"/>
  <c r="CL1458" i="1"/>
  <c r="CL1450" i="1"/>
  <c r="CL1442" i="1"/>
  <c r="CL1434" i="1"/>
  <c r="CL1426" i="1"/>
  <c r="CL1418" i="1"/>
  <c r="CL1410" i="1"/>
  <c r="CL1402" i="1"/>
  <c r="CL1394" i="1"/>
  <c r="CL1386" i="1"/>
  <c r="CL1378" i="1"/>
  <c r="CL1370" i="1"/>
  <c r="CL1362" i="1"/>
  <c r="CL1354" i="1"/>
  <c r="CL1346" i="1"/>
  <c r="CL1338" i="1"/>
  <c r="CL1330" i="1"/>
  <c r="CL1322" i="1"/>
  <c r="CL1314" i="1"/>
  <c r="CL1306" i="1"/>
  <c r="CL1298" i="1"/>
  <c r="CL1290" i="1"/>
  <c r="CL1282" i="1"/>
  <c r="CL1274" i="1"/>
  <c r="CL1266" i="1"/>
  <c r="CL1258" i="1"/>
  <c r="CL1250" i="1"/>
  <c r="CL1242" i="1"/>
  <c r="CL1234" i="1"/>
  <c r="CL1226" i="1"/>
  <c r="CL1218" i="1"/>
  <c r="CL1210" i="1"/>
  <c r="CL1202" i="1"/>
  <c r="CL1194" i="1"/>
  <c r="CL1186" i="1"/>
  <c r="CL1178" i="1"/>
  <c r="CL1170" i="1"/>
  <c r="CL1162" i="1"/>
  <c r="CL1154" i="1"/>
  <c r="CL1146" i="1"/>
  <c r="CL1138" i="1"/>
  <c r="CL1130" i="1"/>
  <c r="CL1122" i="1"/>
  <c r="CL1114" i="1"/>
  <c r="CL1106" i="1"/>
  <c r="CL1098" i="1"/>
  <c r="CL1090" i="1"/>
  <c r="CL1082" i="1"/>
  <c r="CL1074" i="1"/>
  <c r="CL1066" i="1"/>
  <c r="CL1058" i="1"/>
  <c r="CL1050" i="1"/>
  <c r="CL1042" i="1"/>
  <c r="CL1034" i="1"/>
  <c r="CL1026" i="1"/>
  <c r="CL1018" i="1"/>
  <c r="CL1010" i="1"/>
  <c r="CL1002" i="1"/>
  <c r="CL994" i="1"/>
  <c r="CL986" i="1"/>
  <c r="CL978" i="1"/>
  <c r="CL970" i="1"/>
  <c r="CL962" i="1"/>
  <c r="CL954" i="1"/>
  <c r="CL946" i="1"/>
  <c r="CL938" i="1"/>
  <c r="CL930" i="1"/>
  <c r="CL922" i="1"/>
  <c r="CL914" i="1"/>
  <c r="CL906" i="1"/>
  <c r="CL898" i="1"/>
  <c r="CL890" i="1"/>
  <c r="CL882" i="1"/>
  <c r="CL874" i="1"/>
  <c r="CL866" i="1"/>
  <c r="CL858" i="1"/>
  <c r="CL850" i="1"/>
  <c r="CL842" i="1"/>
  <c r="CL834" i="1"/>
  <c r="CL826" i="1"/>
  <c r="CL818" i="1"/>
  <c r="CL810" i="1"/>
  <c r="CL802" i="1"/>
  <c r="CL794" i="1"/>
  <c r="CL786" i="1"/>
  <c r="CL778" i="1"/>
  <c r="CL770" i="1"/>
  <c r="CL762" i="1"/>
  <c r="CL754" i="1"/>
  <c r="CL746" i="1"/>
  <c r="CL738" i="1"/>
  <c r="CL730" i="1"/>
  <c r="CL722" i="1"/>
  <c r="CL714" i="1"/>
  <c r="CL706" i="1"/>
  <c r="CL698" i="1"/>
  <c r="CL690" i="1"/>
  <c r="CL682" i="1"/>
  <c r="CL674" i="1"/>
  <c r="CL666" i="1"/>
  <c r="CL658" i="1"/>
  <c r="CL650" i="1"/>
  <c r="CL642" i="1"/>
  <c r="CL634" i="1"/>
  <c r="CL626" i="1"/>
  <c r="CL618" i="1"/>
  <c r="CL610" i="1"/>
  <c r="CL602" i="1"/>
  <c r="CL594" i="1"/>
  <c r="CL586" i="1"/>
  <c r="CL578" i="1"/>
  <c r="CL570" i="1"/>
  <c r="CL562" i="1"/>
  <c r="CL554" i="1"/>
  <c r="CL546" i="1"/>
  <c r="CL538" i="1"/>
  <c r="CL530" i="1"/>
  <c r="CL522" i="1"/>
  <c r="CL514" i="1"/>
  <c r="CL506" i="1"/>
  <c r="CL498" i="1"/>
  <c r="CL490" i="1"/>
  <c r="CL482" i="1"/>
  <c r="CL474" i="1"/>
  <c r="CL466" i="1"/>
  <c r="CL458" i="1"/>
  <c r="CL450" i="1"/>
  <c r="CL442" i="1"/>
  <c r="CL434" i="1"/>
  <c r="CL426" i="1"/>
  <c r="CL418" i="1"/>
  <c r="CL410" i="1"/>
  <c r="CL402" i="1"/>
  <c r="CL394" i="1"/>
  <c r="CL386" i="1"/>
  <c r="CL378" i="1"/>
  <c r="CL370" i="1"/>
  <c r="CL362" i="1"/>
  <c r="CL354" i="1"/>
  <c r="CL346" i="1"/>
  <c r="CL338" i="1"/>
  <c r="CL330" i="1"/>
  <c r="CL322" i="1"/>
  <c r="CL314" i="1"/>
  <c r="CL306" i="1"/>
  <c r="CL298" i="1"/>
  <c r="CL290" i="1"/>
  <c r="CL282" i="1"/>
  <c r="CL274" i="1"/>
  <c r="CL266" i="1"/>
  <c r="CL258" i="1"/>
  <c r="CL250" i="1"/>
  <c r="CL242" i="1"/>
  <c r="CL234" i="1"/>
  <c r="CL226" i="1"/>
  <c r="CL218" i="1"/>
  <c r="CL210" i="1"/>
  <c r="CL202" i="1"/>
  <c r="CL194" i="1"/>
  <c r="CL186" i="1"/>
  <c r="CL178" i="1"/>
  <c r="CL170" i="1"/>
  <c r="CL162" i="1"/>
  <c r="CL154" i="1"/>
  <c r="CL146" i="1"/>
  <c r="CL138" i="1"/>
  <c r="CL130" i="1"/>
  <c r="CL122" i="1"/>
  <c r="CL114" i="1"/>
  <c r="CL106" i="1"/>
  <c r="CL98" i="1"/>
  <c r="CL90" i="1"/>
  <c r="CL82" i="1"/>
  <c r="CL74" i="1"/>
  <c r="CL66" i="1"/>
  <c r="CL58" i="1"/>
  <c r="CL50" i="1"/>
  <c r="CL42" i="1"/>
  <c r="CL34" i="1"/>
  <c r="CL26" i="1"/>
  <c r="CL18" i="1"/>
  <c r="CL6" i="1"/>
  <c r="CL1545" i="1"/>
  <c r="CL1537" i="1"/>
  <c r="CL1529" i="1"/>
  <c r="CL1521" i="1"/>
  <c r="CL1513" i="1"/>
  <c r="CL1505" i="1"/>
  <c r="CL1497" i="1"/>
  <c r="CL1489" i="1"/>
  <c r="CL1481" i="1"/>
  <c r="CL1473" i="1"/>
  <c r="CL1465" i="1"/>
  <c r="CL1457" i="1"/>
  <c r="CL1449" i="1"/>
  <c r="CL1441" i="1"/>
  <c r="CL1433" i="1"/>
  <c r="CL1425" i="1"/>
  <c r="CL1417" i="1"/>
  <c r="CL1409" i="1"/>
  <c r="CL1401" i="1"/>
  <c r="CL1393" i="1"/>
  <c r="CL1385" i="1"/>
  <c r="CL1377" i="1"/>
  <c r="CL1369" i="1"/>
  <c r="CL1361" i="1"/>
  <c r="CL1353" i="1"/>
  <c r="CL1345" i="1"/>
  <c r="CL1337" i="1"/>
  <c r="CL1329" i="1"/>
  <c r="CL1321" i="1"/>
  <c r="CL1313" i="1"/>
  <c r="CL1305" i="1"/>
  <c r="CL1297" i="1"/>
  <c r="CL1289" i="1"/>
  <c r="CL1281" i="1"/>
  <c r="CL1273" i="1"/>
  <c r="CL1265" i="1"/>
  <c r="CL1257" i="1"/>
  <c r="CL1249" i="1"/>
  <c r="CL1241" i="1"/>
  <c r="CL1233" i="1"/>
  <c r="CL1225" i="1"/>
  <c r="CL1217" i="1"/>
  <c r="CL1209" i="1"/>
  <c r="CL1201" i="1"/>
  <c r="CL1193" i="1"/>
  <c r="CL1185" i="1"/>
  <c r="CL1177" i="1"/>
  <c r="CL1169" i="1"/>
  <c r="CL1161" i="1"/>
  <c r="CL1153" i="1"/>
  <c r="CL1145" i="1"/>
  <c r="CL1137" i="1"/>
  <c r="CL1129" i="1"/>
  <c r="CL1121" i="1"/>
  <c r="CL1113" i="1"/>
  <c r="CL1105" i="1"/>
  <c r="CL1097" i="1"/>
  <c r="CL1089" i="1"/>
  <c r="CL1081" i="1"/>
  <c r="CL1073" i="1"/>
  <c r="CL1065" i="1"/>
  <c r="CL1057" i="1"/>
  <c r="CL1049" i="1"/>
  <c r="CL1041" i="1"/>
  <c r="CL1033" i="1"/>
  <c r="CL1025" i="1"/>
  <c r="CL1017" i="1"/>
  <c r="CL1009" i="1"/>
  <c r="CL1001" i="1"/>
  <c r="CL993" i="1"/>
  <c r="CL985" i="1"/>
  <c r="CL977" i="1"/>
  <c r="CL969" i="1"/>
  <c r="CL961" i="1"/>
  <c r="CL953" i="1"/>
  <c r="CL945" i="1"/>
  <c r="CL937" i="1"/>
  <c r="CL929" i="1"/>
  <c r="CL921" i="1"/>
  <c r="CL913" i="1"/>
  <c r="CL905" i="1"/>
  <c r="CL897" i="1"/>
  <c r="CL889" i="1"/>
  <c r="CL881" i="1"/>
  <c r="CL873" i="1"/>
  <c r="CL865" i="1"/>
  <c r="CL857" i="1"/>
  <c r="CL849" i="1"/>
  <c r="CL841" i="1"/>
  <c r="CL833" i="1"/>
  <c r="CL825" i="1"/>
  <c r="CL817" i="1"/>
  <c r="CL809" i="1"/>
  <c r="CL801" i="1"/>
  <c r="CL793" i="1"/>
  <c r="CL785" i="1"/>
  <c r="CL777" i="1"/>
  <c r="CL769" i="1"/>
  <c r="CL761" i="1"/>
  <c r="CL753" i="1"/>
  <c r="CL745" i="1"/>
  <c r="CL737" i="1"/>
  <c r="CL729" i="1"/>
  <c r="CL721" i="1"/>
  <c r="CL713" i="1"/>
  <c r="CL705" i="1"/>
  <c r="CL697" i="1"/>
  <c r="BO532" i="1"/>
  <c r="BO508" i="1"/>
  <c r="CL689" i="1"/>
  <c r="CL681" i="1"/>
  <c r="CL673" i="1"/>
  <c r="CL665" i="1"/>
  <c r="CL657" i="1"/>
  <c r="CL649" i="1"/>
  <c r="CL641" i="1"/>
  <c r="CL633" i="1"/>
  <c r="CL625" i="1"/>
  <c r="CL617" i="1"/>
  <c r="CL609" i="1"/>
  <c r="CL601" i="1"/>
  <c r="CL593" i="1"/>
  <c r="CL585" i="1"/>
  <c r="CL577" i="1"/>
  <c r="CL569" i="1"/>
  <c r="CL561" i="1"/>
  <c r="CL553" i="1"/>
  <c r="CL545" i="1"/>
  <c r="CL537" i="1"/>
  <c r="CL529" i="1"/>
  <c r="CL521" i="1"/>
  <c r="CL513" i="1"/>
  <c r="CL505" i="1"/>
  <c r="CL497" i="1"/>
  <c r="CL489" i="1"/>
  <c r="CL481" i="1"/>
  <c r="CL473" i="1"/>
  <c r="CL465" i="1"/>
  <c r="CL457" i="1"/>
  <c r="CL449" i="1"/>
  <c r="CL441" i="1"/>
  <c r="CL433" i="1"/>
  <c r="CL425" i="1"/>
  <c r="CL417" i="1"/>
  <c r="CL409" i="1"/>
  <c r="CL401" i="1"/>
  <c r="CL393" i="1"/>
  <c r="CL385" i="1"/>
  <c r="CL377" i="1"/>
  <c r="CL369" i="1"/>
  <c r="CL361" i="1"/>
  <c r="CL353" i="1"/>
  <c r="CL345" i="1"/>
  <c r="CL337" i="1"/>
  <c r="CL329" i="1"/>
  <c r="CL321" i="1"/>
  <c r="CL313" i="1"/>
  <c r="CL305" i="1"/>
  <c r="CL297" i="1"/>
  <c r="CL289" i="1"/>
  <c r="CL281" i="1"/>
  <c r="CL273" i="1"/>
  <c r="CL265" i="1"/>
  <c r="CL257" i="1"/>
  <c r="CL249" i="1"/>
  <c r="CL241" i="1"/>
  <c r="CL233" i="1"/>
  <c r="CL225" i="1"/>
  <c r="CL217" i="1"/>
  <c r="CL209" i="1"/>
  <c r="CL201" i="1"/>
  <c r="CL193" i="1"/>
  <c r="CL185" i="1"/>
  <c r="CL177" i="1"/>
  <c r="CL169" i="1"/>
  <c r="CL161" i="1"/>
  <c r="CL153" i="1"/>
  <c r="CL145" i="1"/>
  <c r="CL137" i="1"/>
  <c r="CL129" i="1"/>
  <c r="CL121" i="1"/>
  <c r="CL113" i="1"/>
  <c r="CL105" i="1"/>
  <c r="CL97" i="1"/>
  <c r="CL89" i="1"/>
  <c r="CL81" i="1"/>
  <c r="CL73" i="1"/>
  <c r="CL65" i="1"/>
  <c r="CL57" i="1"/>
  <c r="CL49" i="1"/>
  <c r="CL41" i="1"/>
  <c r="CL33" i="1"/>
  <c r="CL25" i="1"/>
  <c r="CL17" i="1"/>
  <c r="CL3" i="1"/>
  <c r="CL1542" i="1"/>
  <c r="CL1534" i="1"/>
  <c r="CL1526" i="1"/>
  <c r="CL1518" i="1"/>
  <c r="CL1510" i="1"/>
  <c r="CL1502" i="1"/>
  <c r="CL1494" i="1"/>
  <c r="CL1486" i="1"/>
  <c r="CL1478" i="1"/>
  <c r="CL1470" i="1"/>
  <c r="CL1462" i="1"/>
  <c r="CL1454" i="1"/>
  <c r="CL1446" i="1"/>
  <c r="CL1438" i="1"/>
  <c r="CL1430" i="1"/>
  <c r="CL1422" i="1"/>
  <c r="CL1414" i="1"/>
  <c r="CL1406" i="1"/>
  <c r="CL1398" i="1"/>
  <c r="CL1390" i="1"/>
  <c r="CL1382" i="1"/>
  <c r="CL1374" i="1"/>
  <c r="CL1366" i="1"/>
  <c r="CL1358" i="1"/>
  <c r="CL1350" i="1"/>
  <c r="CL1342" i="1"/>
  <c r="CL1334" i="1"/>
  <c r="CL1326" i="1"/>
  <c r="CL1318" i="1"/>
  <c r="CL1310" i="1"/>
  <c r="CL1302" i="1"/>
  <c r="CL1294" i="1"/>
  <c r="CL1286" i="1"/>
  <c r="CL1278" i="1"/>
  <c r="CL1270" i="1"/>
  <c r="CL1262" i="1"/>
  <c r="CL1254" i="1"/>
  <c r="CL1246" i="1"/>
  <c r="CL1238" i="1"/>
  <c r="CL1230" i="1"/>
  <c r="CL1222" i="1"/>
  <c r="CL1214" i="1"/>
  <c r="CL1206" i="1"/>
  <c r="CL1198" i="1"/>
  <c r="CL1190" i="1"/>
  <c r="CL1182" i="1"/>
  <c r="CL1174" i="1"/>
  <c r="CL1166" i="1"/>
  <c r="CL1158" i="1"/>
  <c r="CL1150" i="1"/>
  <c r="CL1142" i="1"/>
  <c r="CL1134" i="1"/>
  <c r="CL1126" i="1"/>
  <c r="CL1118" i="1"/>
  <c r="CL366" i="1"/>
  <c r="CL10" i="1"/>
  <c r="CL1549" i="1"/>
  <c r="CL1541" i="1"/>
  <c r="CL1533" i="1"/>
  <c r="CL1525" i="1"/>
  <c r="CL1517" i="1"/>
  <c r="CL1509" i="1"/>
  <c r="CL1501" i="1"/>
  <c r="CL1493" i="1"/>
  <c r="CL1485" i="1"/>
  <c r="CL1477" i="1"/>
  <c r="CL1469" i="1"/>
  <c r="CL1461" i="1"/>
  <c r="CL1453" i="1"/>
  <c r="CL1445" i="1"/>
  <c r="CL1437" i="1"/>
  <c r="CL1429" i="1"/>
  <c r="CL1421" i="1"/>
  <c r="CL1413" i="1"/>
  <c r="CL1405" i="1"/>
  <c r="CL1397" i="1"/>
  <c r="CL1389" i="1"/>
  <c r="CL1381" i="1"/>
  <c r="CL1373" i="1"/>
  <c r="CL1365" i="1"/>
  <c r="CL1357" i="1"/>
  <c r="CL1349" i="1"/>
  <c r="CL1341" i="1"/>
  <c r="CL1333" i="1"/>
  <c r="CL1325" i="1"/>
  <c r="CL1317" i="1"/>
  <c r="CL1309" i="1"/>
  <c r="CL1301" i="1"/>
  <c r="CL1293" i="1"/>
  <c r="CL1285" i="1"/>
  <c r="CL1277" i="1"/>
  <c r="CL1269" i="1"/>
  <c r="CL1261" i="1"/>
  <c r="CL1253" i="1"/>
  <c r="CL1245" i="1"/>
  <c r="CL1237" i="1"/>
  <c r="CL1229" i="1"/>
  <c r="CL1221" i="1"/>
  <c r="CL1213" i="1"/>
  <c r="CL1205" i="1"/>
  <c r="CL1197" i="1"/>
  <c r="CL1189" i="1"/>
  <c r="CL1181" i="1"/>
  <c r="CL1173" i="1"/>
  <c r="CL1165" i="1"/>
  <c r="CL1157" i="1"/>
  <c r="CL1149" i="1"/>
  <c r="CL1141" i="1"/>
  <c r="CL1133" i="1"/>
  <c r="CL1125" i="1"/>
  <c r="CL1117" i="1"/>
  <c r="CL661" i="1"/>
  <c r="CL597" i="1"/>
  <c r="CL533" i="1"/>
  <c r="CL9" i="1"/>
  <c r="CL1548" i="1"/>
  <c r="CL1540" i="1"/>
  <c r="CL1532" i="1"/>
  <c r="CL1524" i="1"/>
  <c r="CL1516" i="1"/>
  <c r="CL1508" i="1"/>
  <c r="CL1500" i="1"/>
  <c r="CL1492" i="1"/>
  <c r="CL1484" i="1"/>
  <c r="CL1476" i="1"/>
  <c r="CL1468" i="1"/>
  <c r="CL1460" i="1"/>
  <c r="CL1452" i="1"/>
  <c r="CL1444" i="1"/>
  <c r="CL1436" i="1"/>
  <c r="CL1428" i="1"/>
  <c r="CL1420" i="1"/>
  <c r="CL1412" i="1"/>
  <c r="CL1404" i="1"/>
  <c r="CL1396" i="1"/>
  <c r="CL1388" i="1"/>
  <c r="CL1380" i="1"/>
  <c r="CL1372" i="1"/>
  <c r="CL1364" i="1"/>
  <c r="CL1356" i="1"/>
  <c r="CL1348" i="1"/>
  <c r="CL1340" i="1"/>
  <c r="CL1332" i="1"/>
  <c r="CL1324" i="1"/>
  <c r="CL1316" i="1"/>
  <c r="CL1308" i="1"/>
  <c r="CL1300" i="1"/>
  <c r="CL1292" i="1"/>
  <c r="CL1284" i="1"/>
  <c r="CL1276" i="1"/>
  <c r="CL1268" i="1"/>
  <c r="CL1260" i="1"/>
  <c r="CL1252" i="1"/>
  <c r="CL1244" i="1"/>
  <c r="CL1236" i="1"/>
  <c r="CL1228" i="1"/>
  <c r="CL1220" i="1"/>
  <c r="CL1212" i="1"/>
  <c r="CL1204" i="1"/>
  <c r="CL1196" i="1"/>
  <c r="CL1188" i="1"/>
  <c r="CL1180" i="1"/>
  <c r="CL1172" i="1"/>
  <c r="CL1164" i="1"/>
  <c r="CL1156" i="1"/>
  <c r="CL1148" i="1"/>
  <c r="CL1140" i="1"/>
  <c r="CL1132" i="1"/>
  <c r="CL1124" i="1"/>
  <c r="CL468" i="1"/>
  <c r="CL340" i="1"/>
  <c r="CL8" i="1"/>
  <c r="CL1547" i="1"/>
  <c r="CL1539" i="1"/>
  <c r="CL1531" i="1"/>
  <c r="CL1523" i="1"/>
  <c r="CL1515" i="1"/>
  <c r="CL1507" i="1"/>
  <c r="CL1499" i="1"/>
  <c r="CL1491" i="1"/>
  <c r="CL1483" i="1"/>
  <c r="CL1475" i="1"/>
  <c r="CL1467" i="1"/>
  <c r="CL1459" i="1"/>
  <c r="CL1451" i="1"/>
  <c r="CL1443" i="1"/>
  <c r="CL1435" i="1"/>
  <c r="CL1427" i="1"/>
  <c r="CL1419" i="1"/>
  <c r="CL1411" i="1"/>
  <c r="CL1403" i="1"/>
  <c r="CL1395" i="1"/>
  <c r="CL1387" i="1"/>
  <c r="CL1379" i="1"/>
  <c r="CL1371" i="1"/>
  <c r="CL1363" i="1"/>
  <c r="CL1355" i="1"/>
  <c r="CL1347" i="1"/>
  <c r="CL1339" i="1"/>
  <c r="CL1331" i="1"/>
  <c r="CL1323" i="1"/>
  <c r="CL1315" i="1"/>
  <c r="CL1307" i="1"/>
  <c r="CL1299" i="1"/>
  <c r="CL1291" i="1"/>
  <c r="CL1283" i="1"/>
  <c r="CL1275" i="1"/>
  <c r="CL1267" i="1"/>
  <c r="CL1259" i="1"/>
  <c r="CL1251" i="1"/>
  <c r="CL1243" i="1"/>
  <c r="CL1235" i="1"/>
  <c r="CL1227" i="1"/>
  <c r="CL1219" i="1"/>
  <c r="CL1211" i="1"/>
  <c r="CL1203" i="1"/>
  <c r="CL1195" i="1"/>
  <c r="CL1187" i="1"/>
  <c r="CL1179" i="1"/>
  <c r="CL1171" i="1"/>
  <c r="CL1163" i="1"/>
  <c r="CL1155" i="1"/>
  <c r="CL1147" i="1"/>
  <c r="CL1139" i="1"/>
  <c r="CL1131" i="1"/>
  <c r="CL1123" i="1"/>
  <c r="CL1115" i="1"/>
  <c r="CL1107" i="1"/>
  <c r="CL1099" i="1"/>
  <c r="CL1091" i="1"/>
  <c r="CL1083" i="1"/>
  <c r="CL1075" i="1"/>
  <c r="CL1067" i="1"/>
  <c r="CL1059" i="1"/>
  <c r="CL1051" i="1"/>
  <c r="CL1043" i="1"/>
  <c r="CL1035" i="1"/>
  <c r="CL1027" i="1"/>
  <c r="CL1019" i="1"/>
  <c r="CL1011" i="1"/>
  <c r="CL1003" i="1"/>
  <c r="CL995" i="1"/>
  <c r="CL987" i="1"/>
  <c r="CL979" i="1"/>
  <c r="CL971" i="1"/>
  <c r="CL963" i="1"/>
  <c r="CL955" i="1"/>
  <c r="CL947" i="1"/>
  <c r="CL939" i="1"/>
  <c r="CL931" i="1"/>
  <c r="CL923" i="1"/>
  <c r="CL915" i="1"/>
  <c r="CL907" i="1"/>
  <c r="CL899" i="1"/>
  <c r="CL891" i="1"/>
  <c r="CL883" i="1"/>
  <c r="CL875" i="1"/>
  <c r="CL867" i="1"/>
  <c r="CL859" i="1"/>
  <c r="CL851" i="1"/>
  <c r="CL843" i="1"/>
  <c r="CL835" i="1"/>
  <c r="CL827" i="1"/>
  <c r="CL819" i="1"/>
  <c r="CL811" i="1"/>
  <c r="CL803" i="1"/>
  <c r="CL795" i="1"/>
  <c r="CL787" i="1"/>
  <c r="CL779" i="1"/>
  <c r="CL771" i="1"/>
  <c r="CL763" i="1"/>
  <c r="CL755" i="1"/>
  <c r="CL747" i="1"/>
  <c r="CL739" i="1"/>
  <c r="CL731" i="1"/>
  <c r="CL723" i="1"/>
  <c r="CL715" i="1"/>
  <c r="CL707" i="1"/>
  <c r="CL699" i="1"/>
  <c r="CL691" i="1"/>
  <c r="CL683" i="1"/>
  <c r="CL675" i="1"/>
  <c r="CL667" i="1"/>
  <c r="CL659" i="1"/>
  <c r="CL651" i="1"/>
  <c r="CL643" i="1"/>
  <c r="CL635" i="1"/>
  <c r="CL627" i="1"/>
  <c r="CL619" i="1"/>
  <c r="CL611" i="1"/>
  <c r="CL603" i="1"/>
  <c r="CL595" i="1"/>
  <c r="CL587" i="1"/>
  <c r="CL579" i="1"/>
  <c r="CL571" i="1"/>
  <c r="CL563" i="1"/>
  <c r="CL555" i="1"/>
  <c r="CL547" i="1"/>
  <c r="CL539" i="1"/>
  <c r="CL531" i="1"/>
  <c r="CL523" i="1"/>
  <c r="CL515" i="1"/>
  <c r="CL507" i="1"/>
  <c r="CL499" i="1"/>
  <c r="CL491" i="1"/>
  <c r="CL483" i="1"/>
  <c r="CL475" i="1"/>
  <c r="CL467" i="1"/>
  <c r="CL459" i="1"/>
  <c r="CL451" i="1"/>
  <c r="CL443" i="1"/>
  <c r="CL435" i="1"/>
  <c r="CL427" i="1"/>
  <c r="CL419" i="1"/>
  <c r="CL411" i="1"/>
  <c r="CL403" i="1"/>
  <c r="CL395" i="1"/>
  <c r="CL387" i="1"/>
  <c r="CL379" i="1"/>
  <c r="CL371" i="1"/>
  <c r="CL363" i="1"/>
  <c r="CL355" i="1"/>
  <c r="CL347" i="1"/>
  <c r="CL339" i="1"/>
  <c r="CL331" i="1"/>
  <c r="CL323" i="1"/>
  <c r="CL315" i="1"/>
  <c r="CL307" i="1"/>
  <c r="CL299" i="1"/>
  <c r="CL291" i="1"/>
  <c r="CL283" i="1"/>
  <c r="CL275" i="1"/>
  <c r="CL267" i="1"/>
  <c r="CL259" i="1"/>
  <c r="CL251" i="1"/>
  <c r="CL243" i="1"/>
  <c r="CL235" i="1"/>
  <c r="CL227" i="1"/>
  <c r="CL219" i="1"/>
  <c r="CL211" i="1"/>
  <c r="CL203" i="1"/>
  <c r="CL195" i="1"/>
  <c r="CL187" i="1"/>
  <c r="CL179" i="1"/>
  <c r="CL171" i="1"/>
  <c r="CL163" i="1"/>
  <c r="CL155" i="1"/>
  <c r="CL147" i="1"/>
  <c r="CL139" i="1"/>
  <c r="CL131" i="1"/>
  <c r="CL123" i="1"/>
  <c r="CL115" i="1"/>
  <c r="CL107" i="1"/>
  <c r="CL99" i="1"/>
  <c r="CL91" i="1"/>
  <c r="CL83" i="1"/>
  <c r="CL75" i="1"/>
  <c r="CL67" i="1"/>
  <c r="CL59" i="1"/>
  <c r="CL51" i="1"/>
  <c r="CL43" i="1"/>
  <c r="CL35" i="1"/>
  <c r="CL27" i="1"/>
  <c r="CL19" i="1"/>
  <c r="CL11" i="1"/>
  <c r="CL1110" i="1"/>
  <c r="CL1102" i="1"/>
  <c r="CL1094" i="1"/>
  <c r="CL1086" i="1"/>
  <c r="CL1078" i="1"/>
  <c r="CL1070" i="1"/>
  <c r="CL1062" i="1"/>
  <c r="CL1054" i="1"/>
  <c r="CL1046" i="1"/>
  <c r="CL1038" i="1"/>
  <c r="CL1030" i="1"/>
  <c r="CL1022" i="1"/>
  <c r="CL1014" i="1"/>
  <c r="CL1006" i="1"/>
  <c r="CL998" i="1"/>
  <c r="CL990" i="1"/>
  <c r="CL982" i="1"/>
  <c r="CL974" i="1"/>
  <c r="CL966" i="1"/>
  <c r="CL958" i="1"/>
  <c r="CL950" i="1"/>
  <c r="CL942" i="1"/>
  <c r="CL934" i="1"/>
  <c r="CL926" i="1"/>
  <c r="CL918" i="1"/>
  <c r="CL910" i="1"/>
  <c r="CL902" i="1"/>
  <c r="CL894" i="1"/>
  <c r="CL886" i="1"/>
  <c r="CL878" i="1"/>
  <c r="CL870" i="1"/>
  <c r="CL862" i="1"/>
  <c r="CL854" i="1"/>
  <c r="CL846" i="1"/>
  <c r="CL838" i="1"/>
  <c r="CL830" i="1"/>
  <c r="CL822" i="1"/>
  <c r="CL814" i="1"/>
  <c r="CL806" i="1"/>
  <c r="CL798" i="1"/>
  <c r="CL790" i="1"/>
  <c r="CL782" i="1"/>
  <c r="CL774" i="1"/>
  <c r="CL766" i="1"/>
  <c r="CL758" i="1"/>
  <c r="CL750" i="1"/>
  <c r="CL742" i="1"/>
  <c r="CL734" i="1"/>
  <c r="CL726" i="1"/>
  <c r="CL718" i="1"/>
  <c r="CL710" i="1"/>
  <c r="CL702" i="1"/>
  <c r="CL694" i="1"/>
  <c r="CL686" i="1"/>
  <c r="CL678" i="1"/>
  <c r="CL670" i="1"/>
  <c r="CL662" i="1"/>
  <c r="CL654" i="1"/>
  <c r="CL646" i="1"/>
  <c r="CL638" i="1"/>
  <c r="CL630" i="1"/>
  <c r="CL622" i="1"/>
  <c r="CL614" i="1"/>
  <c r="CL606" i="1"/>
  <c r="CL598" i="1"/>
  <c r="CL590" i="1"/>
  <c r="CL582" i="1"/>
  <c r="CL574" i="1"/>
  <c r="CL566" i="1"/>
  <c r="CL558" i="1"/>
  <c r="CL550" i="1"/>
  <c r="CL542" i="1"/>
  <c r="CL534" i="1"/>
  <c r="CL526" i="1"/>
  <c r="CL518" i="1"/>
  <c r="CL510" i="1"/>
  <c r="CL502" i="1"/>
  <c r="CL494" i="1"/>
  <c r="CL486" i="1"/>
  <c r="CL478" i="1"/>
  <c r="CL470" i="1"/>
  <c r="CL462" i="1"/>
  <c r="CL454" i="1"/>
  <c r="CL446" i="1"/>
  <c r="CL438" i="1"/>
  <c r="CL430" i="1"/>
  <c r="CL422" i="1"/>
  <c r="CL414" i="1"/>
  <c r="CL406" i="1"/>
  <c r="CL398" i="1"/>
  <c r="CL390" i="1"/>
  <c r="CL382" i="1"/>
  <c r="CL374" i="1"/>
  <c r="CL358" i="1"/>
  <c r="CL350" i="1"/>
  <c r="CL342" i="1"/>
  <c r="CL334" i="1"/>
  <c r="CL326" i="1"/>
  <c r="CL318" i="1"/>
  <c r="CL310" i="1"/>
  <c r="CL302" i="1"/>
  <c r="CL294" i="1"/>
  <c r="CL286" i="1"/>
  <c r="CL278" i="1"/>
  <c r="CL270" i="1"/>
  <c r="CL262" i="1"/>
  <c r="CL254" i="1"/>
  <c r="CL246" i="1"/>
  <c r="CL238" i="1"/>
  <c r="CL230" i="1"/>
  <c r="CL222" i="1"/>
  <c r="CL214" i="1"/>
  <c r="CL206" i="1"/>
  <c r="CL198" i="1"/>
  <c r="CL190" i="1"/>
  <c r="CL182" i="1"/>
  <c r="CL174" i="1"/>
  <c r="CL166" i="1"/>
  <c r="CL158" i="1"/>
  <c r="CL150" i="1"/>
  <c r="CL142" i="1"/>
  <c r="CL134" i="1"/>
  <c r="CL126" i="1"/>
  <c r="CL118" i="1"/>
  <c r="CL110" i="1"/>
  <c r="CL102" i="1"/>
  <c r="CL94" i="1"/>
  <c r="CL86" i="1"/>
  <c r="CL78" i="1"/>
  <c r="CL70" i="1"/>
  <c r="CL62" i="1"/>
  <c r="CL54" i="1"/>
  <c r="CL46" i="1"/>
  <c r="CL38" i="1"/>
  <c r="CL30" i="1"/>
  <c r="CL22" i="1"/>
  <c r="CL14" i="1"/>
  <c r="CL1109" i="1"/>
  <c r="CL1101" i="1"/>
  <c r="CL1093" i="1"/>
  <c r="CL1085" i="1"/>
  <c r="CL1077" i="1"/>
  <c r="CL1069" i="1"/>
  <c r="CL1061" i="1"/>
  <c r="CL1053" i="1"/>
  <c r="CL1045" i="1"/>
  <c r="CL1037" i="1"/>
  <c r="CL1029" i="1"/>
  <c r="CL1021" i="1"/>
  <c r="CL1013" i="1"/>
  <c r="CL1005" i="1"/>
  <c r="CL997" i="1"/>
  <c r="CL989" i="1"/>
  <c r="CL981" i="1"/>
  <c r="CL973" i="1"/>
  <c r="CL965" i="1"/>
  <c r="CL957" i="1"/>
  <c r="CL949" i="1"/>
  <c r="CL941" i="1"/>
  <c r="CL933" i="1"/>
  <c r="CL925" i="1"/>
  <c r="CL917" i="1"/>
  <c r="CL909" i="1"/>
  <c r="CL901" i="1"/>
  <c r="CL893" i="1"/>
  <c r="CL885" i="1"/>
  <c r="CL877" i="1"/>
  <c r="CL869" i="1"/>
  <c r="CL861" i="1"/>
  <c r="CL853" i="1"/>
  <c r="CL845" i="1"/>
  <c r="CL837" i="1"/>
  <c r="CL829" i="1"/>
  <c r="CL821" i="1"/>
  <c r="CL813" i="1"/>
  <c r="CL805" i="1"/>
  <c r="CL797" i="1"/>
  <c r="CL789" i="1"/>
  <c r="CL781" i="1"/>
  <c r="CL773" i="1"/>
  <c r="CL765" i="1"/>
  <c r="CL757" i="1"/>
  <c r="CL749" i="1"/>
  <c r="CL741" i="1"/>
  <c r="CL733" i="1"/>
  <c r="CL725" i="1"/>
  <c r="CL717" i="1"/>
  <c r="CL709" i="1"/>
  <c r="CL701" i="1"/>
  <c r="CL693" i="1"/>
  <c r="CL685" i="1"/>
  <c r="CL677" i="1"/>
  <c r="CL669" i="1"/>
  <c r="CL653" i="1"/>
  <c r="CL645" i="1"/>
  <c r="CL637" i="1"/>
  <c r="CL629" i="1"/>
  <c r="CL621" i="1"/>
  <c r="CL613" i="1"/>
  <c r="CL605" i="1"/>
  <c r="CL589" i="1"/>
  <c r="CL581" i="1"/>
  <c r="CL573" i="1"/>
  <c r="CL565" i="1"/>
  <c r="CL557" i="1"/>
  <c r="CL549" i="1"/>
  <c r="CL541" i="1"/>
  <c r="CL525" i="1"/>
  <c r="CL517" i="1"/>
  <c r="CL509" i="1"/>
  <c r="CL501" i="1"/>
  <c r="CL493" i="1"/>
  <c r="CL485" i="1"/>
  <c r="CL477" i="1"/>
  <c r="CL469" i="1"/>
  <c r="CL461" i="1"/>
  <c r="CL453" i="1"/>
  <c r="CL445" i="1"/>
  <c r="CL437" i="1"/>
  <c r="CL429" i="1"/>
  <c r="CL421" i="1"/>
  <c r="CL413" i="1"/>
  <c r="CL405" i="1"/>
  <c r="CL397" i="1"/>
  <c r="CL389" i="1"/>
  <c r="CL381" i="1"/>
  <c r="CL373" i="1"/>
  <c r="CL365" i="1"/>
  <c r="CL357" i="1"/>
  <c r="CL349" i="1"/>
  <c r="CL341" i="1"/>
  <c r="CL333" i="1"/>
  <c r="CL325" i="1"/>
  <c r="CL317" i="1"/>
  <c r="CL309" i="1"/>
  <c r="CL301" i="1"/>
  <c r="CL293" i="1"/>
  <c r="CL285" i="1"/>
  <c r="CL277" i="1"/>
  <c r="CL269" i="1"/>
  <c r="CL261" i="1"/>
  <c r="CL253" i="1"/>
  <c r="CL245" i="1"/>
  <c r="CL237" i="1"/>
  <c r="CL229" i="1"/>
  <c r="CL221" i="1"/>
  <c r="CL213" i="1"/>
  <c r="CL205" i="1"/>
  <c r="CL197" i="1"/>
  <c r="CL189" i="1"/>
  <c r="CL181" i="1"/>
  <c r="CL173" i="1"/>
  <c r="CL165" i="1"/>
  <c r="CL157" i="1"/>
  <c r="CL149" i="1"/>
  <c r="CL141" i="1"/>
  <c r="CL133" i="1"/>
  <c r="CL125" i="1"/>
  <c r="CL117" i="1"/>
  <c r="CL109" i="1"/>
  <c r="CL101" i="1"/>
  <c r="CL93" i="1"/>
  <c r="CL85" i="1"/>
  <c r="CL77" i="1"/>
  <c r="CL69" i="1"/>
  <c r="CL61" i="1"/>
  <c r="CL53" i="1"/>
  <c r="CL45" i="1"/>
  <c r="CL37" i="1"/>
  <c r="CL29" i="1"/>
  <c r="CL21" i="1"/>
  <c r="CL13" i="1"/>
  <c r="CL1116" i="1"/>
  <c r="CL1108" i="1"/>
  <c r="CL1100" i="1"/>
  <c r="CL1092" i="1"/>
  <c r="CL1084" i="1"/>
  <c r="CL1076" i="1"/>
  <c r="CL1068" i="1"/>
  <c r="CL1060" i="1"/>
  <c r="CL1052" i="1"/>
  <c r="CL1044" i="1"/>
  <c r="CL1036" i="1"/>
  <c r="CL1028" i="1"/>
  <c r="CL1020" i="1"/>
  <c r="CL1012" i="1"/>
  <c r="CL1004" i="1"/>
  <c r="CL996" i="1"/>
  <c r="CL988" i="1"/>
  <c r="CL980" i="1"/>
  <c r="CL972" i="1"/>
  <c r="CL964" i="1"/>
  <c r="CL956" i="1"/>
  <c r="CL948" i="1"/>
  <c r="CL940" i="1"/>
  <c r="CL932" i="1"/>
  <c r="CL924" i="1"/>
  <c r="CL916" i="1"/>
  <c r="CL908" i="1"/>
  <c r="CL900" i="1"/>
  <c r="CL892" i="1"/>
  <c r="CL884" i="1"/>
  <c r="CL876" i="1"/>
  <c r="CL868" i="1"/>
  <c r="CL860" i="1"/>
  <c r="CL852" i="1"/>
  <c r="CL844" i="1"/>
  <c r="CL836" i="1"/>
  <c r="CL828" i="1"/>
  <c r="CL820" i="1"/>
  <c r="CL812" i="1"/>
  <c r="CL804" i="1"/>
  <c r="CL796" i="1"/>
  <c r="CL788" i="1"/>
  <c r="CL780" i="1"/>
  <c r="CL772" i="1"/>
  <c r="CL764" i="1"/>
  <c r="CL756" i="1"/>
  <c r="CL748" i="1"/>
  <c r="CL740" i="1"/>
  <c r="CL732" i="1"/>
  <c r="CL724" i="1"/>
  <c r="CL716" i="1"/>
  <c r="CL708" i="1"/>
  <c r="CL700" i="1"/>
  <c r="CL692" i="1"/>
  <c r="CL684" i="1"/>
  <c r="CL676" i="1"/>
  <c r="CL668" i="1"/>
  <c r="CL660" i="1"/>
  <c r="CL652" i="1"/>
  <c r="CL644" i="1"/>
  <c r="CL636" i="1"/>
  <c r="CL628" i="1"/>
  <c r="CL620" i="1"/>
  <c r="CL612" i="1"/>
  <c r="CL604" i="1"/>
  <c r="CL596" i="1"/>
  <c r="CL588" i="1"/>
  <c r="CL580" i="1"/>
  <c r="CL572" i="1"/>
  <c r="CL564" i="1"/>
  <c r="CL556" i="1"/>
  <c r="CL548" i="1"/>
  <c r="CL540" i="1"/>
  <c r="CL532" i="1"/>
  <c r="CL524" i="1"/>
  <c r="CL516" i="1"/>
  <c r="CL508" i="1"/>
  <c r="CL500" i="1"/>
  <c r="CL492" i="1"/>
  <c r="CL484" i="1"/>
  <c r="CL476" i="1"/>
  <c r="CL460" i="1"/>
  <c r="CL452" i="1"/>
  <c r="CL444" i="1"/>
  <c r="CL436" i="1"/>
  <c r="CL428" i="1"/>
  <c r="CL420" i="1"/>
  <c r="CL412" i="1"/>
  <c r="CL404" i="1"/>
  <c r="CL396" i="1"/>
  <c r="CL388" i="1"/>
  <c r="CL380" i="1"/>
  <c r="CL372" i="1"/>
  <c r="CL364" i="1"/>
  <c r="CL356" i="1"/>
  <c r="CL348" i="1"/>
  <c r="CL332" i="1"/>
  <c r="CL324" i="1"/>
  <c r="CL316" i="1"/>
  <c r="CL308" i="1"/>
  <c r="CL300" i="1"/>
  <c r="CL292" i="1"/>
  <c r="CL284" i="1"/>
  <c r="CL276" i="1"/>
  <c r="CL268" i="1"/>
  <c r="CL260" i="1"/>
  <c r="CL252" i="1"/>
  <c r="CL244" i="1"/>
  <c r="CL236" i="1"/>
  <c r="CL228" i="1"/>
  <c r="CL220" i="1"/>
  <c r="CL212" i="1"/>
  <c r="CL204" i="1"/>
  <c r="CL196" i="1"/>
  <c r="CL188" i="1"/>
  <c r="CL180" i="1"/>
  <c r="CL172" i="1"/>
  <c r="CL164" i="1"/>
  <c r="CL156" i="1"/>
  <c r="CL148" i="1"/>
  <c r="CL140" i="1"/>
  <c r="CL132" i="1"/>
  <c r="CL124" i="1"/>
  <c r="CL116" i="1"/>
  <c r="CL108" i="1"/>
  <c r="CL100" i="1"/>
  <c r="CL92" i="1"/>
  <c r="CL84" i="1"/>
  <c r="CL76" i="1"/>
  <c r="CL68" i="1"/>
  <c r="CL60" i="1"/>
  <c r="CL52" i="1"/>
  <c r="CL44" i="1"/>
  <c r="CL36" i="1"/>
  <c r="CL28" i="1"/>
  <c r="CL20" i="1"/>
  <c r="CL12" i="1"/>
  <c r="AW167" i="1"/>
  <c r="AW207" i="1"/>
  <c r="AW255" i="1"/>
  <c r="AW319" i="1"/>
  <c r="AW367" i="1"/>
  <c r="AW463" i="1"/>
  <c r="AW511" i="1"/>
  <c r="AW583" i="1"/>
  <c r="AW631" i="1"/>
  <c r="AW663" i="1"/>
  <c r="AW703" i="1"/>
  <c r="AW743" i="1"/>
  <c r="AW767" i="1"/>
  <c r="AW807" i="1"/>
  <c r="AW847" i="1"/>
  <c r="AW887" i="1"/>
  <c r="AW927" i="1"/>
  <c r="AW975" i="1"/>
  <c r="AW1007" i="1"/>
  <c r="AW1047" i="1"/>
  <c r="AW1079" i="1"/>
  <c r="AW1135" i="1"/>
  <c r="AW191" i="1"/>
  <c r="AW231" i="1"/>
  <c r="AW263" i="1"/>
  <c r="AW303" i="1"/>
  <c r="AW335" i="1"/>
  <c r="AW359" i="1"/>
  <c r="AW399" i="1"/>
  <c r="AW519" i="1"/>
  <c r="AW559" i="1"/>
  <c r="AW591" i="1"/>
  <c r="AW623" i="1"/>
  <c r="AW655" i="1"/>
  <c r="AW695" i="1"/>
  <c r="AW727" i="1"/>
  <c r="AW775" i="1"/>
  <c r="AW815" i="1"/>
  <c r="AW855" i="1"/>
  <c r="AW895" i="1"/>
  <c r="AW919" i="1"/>
  <c r="AW959" i="1"/>
  <c r="AW999" i="1"/>
  <c r="AW1031" i="1"/>
  <c r="AW1063" i="1"/>
  <c r="AW1111" i="1"/>
  <c r="AW1127" i="1"/>
  <c r="AW248" i="1"/>
  <c r="AW135" i="1"/>
  <c r="AW279" i="1"/>
  <c r="AW327" i="1"/>
  <c r="AW407" i="1"/>
  <c r="AW447" i="1"/>
  <c r="AW487" i="1"/>
  <c r="AW527" i="1"/>
  <c r="AW575" i="1"/>
  <c r="AW615" i="1"/>
  <c r="AW671" i="1"/>
  <c r="AW711" i="1"/>
  <c r="AW751" i="1"/>
  <c r="AW791" i="1"/>
  <c r="AW839" i="1"/>
  <c r="AW879" i="1"/>
  <c r="AW935" i="1"/>
  <c r="AW967" i="1"/>
  <c r="AW1015" i="1"/>
  <c r="AW1055" i="1"/>
  <c r="AW1103" i="1"/>
  <c r="AW1151" i="1"/>
  <c r="AW144" i="1"/>
  <c r="AW192" i="1"/>
  <c r="AW256" i="1"/>
  <c r="AW151" i="1"/>
  <c r="AW199" i="1"/>
  <c r="AW295" i="1"/>
  <c r="AW343" i="1"/>
  <c r="AW391" i="1"/>
  <c r="AW431" i="1"/>
  <c r="AW471" i="1"/>
  <c r="AW495" i="1"/>
  <c r="AW551" i="1"/>
  <c r="AW599" i="1"/>
  <c r="AW639" i="1"/>
  <c r="AW687" i="1"/>
  <c r="AW735" i="1"/>
  <c r="AW783" i="1"/>
  <c r="AW823" i="1"/>
  <c r="AW871" i="1"/>
  <c r="AW911" i="1"/>
  <c r="AW951" i="1"/>
  <c r="AW991" i="1"/>
  <c r="AW1039" i="1"/>
  <c r="AW1087" i="1"/>
  <c r="AW1143" i="1"/>
  <c r="AW184" i="1"/>
  <c r="AW208" i="1"/>
  <c r="AW272" i="1"/>
  <c r="AW143" i="1"/>
  <c r="AW175" i="1"/>
  <c r="AW215" i="1"/>
  <c r="AW239" i="1"/>
  <c r="AW271" i="1"/>
  <c r="AW383" i="1"/>
  <c r="AW423" i="1"/>
  <c r="AW455" i="1"/>
  <c r="AW535" i="1"/>
  <c r="AW607" i="1"/>
  <c r="AW647" i="1"/>
  <c r="AW679" i="1"/>
  <c r="AW719" i="1"/>
  <c r="AW759" i="1"/>
  <c r="AW799" i="1"/>
  <c r="AW831" i="1"/>
  <c r="AW863" i="1"/>
  <c r="AW903" i="1"/>
  <c r="AW943" i="1"/>
  <c r="AW983" i="1"/>
  <c r="AW1023" i="1"/>
  <c r="AW1071" i="1"/>
  <c r="AW1095" i="1"/>
  <c r="AW1119" i="1"/>
  <c r="AW1159" i="1"/>
  <c r="AW126" i="1"/>
  <c r="AW118" i="1"/>
  <c r="AW110" i="1"/>
  <c r="AW102" i="1"/>
  <c r="AW94" i="1"/>
  <c r="AW86" i="1"/>
  <c r="AW78" i="1"/>
  <c r="AW70" i="1"/>
  <c r="AW62" i="1"/>
  <c r="AW54" i="1"/>
  <c r="AW46" i="1"/>
  <c r="AW38" i="1"/>
  <c r="AW30" i="1"/>
  <c r="AW22" i="1"/>
  <c r="AW14" i="1"/>
  <c r="AW134" i="1"/>
  <c r="AW142" i="1"/>
  <c r="AW150" i="1"/>
  <c r="AW158" i="1"/>
  <c r="AW166" i="1"/>
  <c r="AW174" i="1"/>
  <c r="AW182" i="1"/>
  <c r="AW190" i="1"/>
  <c r="AW198" i="1"/>
  <c r="AW206" i="1"/>
  <c r="AW214" i="1"/>
  <c r="AW222" i="1"/>
  <c r="AW230" i="1"/>
  <c r="AW238" i="1"/>
  <c r="AW246" i="1"/>
  <c r="AW8" i="1"/>
  <c r="BO511" i="1"/>
  <c r="AW123" i="1"/>
  <c r="AW115" i="1"/>
  <c r="AW107" i="1"/>
  <c r="AW99" i="1"/>
  <c r="AW91" i="1"/>
  <c r="AW83" i="1"/>
  <c r="AW75" i="1"/>
  <c r="AW67" i="1"/>
  <c r="AW59" i="1"/>
  <c r="AW51" i="1"/>
  <c r="AW43" i="1"/>
  <c r="AW35" i="1"/>
  <c r="AW27" i="1"/>
  <c r="AW19" i="1"/>
  <c r="AW11" i="1"/>
  <c r="BO78" i="1"/>
  <c r="AW130" i="1"/>
  <c r="AW122" i="1"/>
  <c r="AW114" i="1"/>
  <c r="AW106" i="1"/>
  <c r="AW98" i="1"/>
  <c r="AW90" i="1"/>
  <c r="AW82" i="1"/>
  <c r="AW74" i="1"/>
  <c r="AW66" i="1"/>
  <c r="AW58" i="1"/>
  <c r="AW50" i="1"/>
  <c r="AW42" i="1"/>
  <c r="AW34" i="1"/>
  <c r="AW26" i="1"/>
  <c r="AW18" i="1"/>
  <c r="AW10" i="1"/>
  <c r="AW138" i="1"/>
  <c r="AW146" i="1"/>
  <c r="AW154" i="1"/>
  <c r="AW162" i="1"/>
  <c r="AW170" i="1"/>
  <c r="AW178" i="1"/>
  <c r="AW186" i="1"/>
  <c r="AW194" i="1"/>
  <c r="AW202" i="1"/>
  <c r="AW210" i="1"/>
  <c r="AW218" i="1"/>
  <c r="AW226" i="1"/>
  <c r="AW234" i="1"/>
  <c r="AW242" i="1"/>
  <c r="AW250" i="1"/>
  <c r="AW258" i="1"/>
  <c r="AW266" i="1"/>
  <c r="AW274" i="1"/>
  <c r="AW282" i="1"/>
  <c r="AW290" i="1"/>
  <c r="AW298" i="1"/>
  <c r="AW306" i="1"/>
  <c r="AW314" i="1"/>
  <c r="AW322" i="1"/>
  <c r="AW330" i="1"/>
  <c r="AW338" i="1"/>
  <c r="AW346" i="1"/>
  <c r="AW354" i="1"/>
  <c r="AW362" i="1"/>
  <c r="AW370" i="1"/>
  <c r="AW378" i="1"/>
  <c r="AW386" i="1"/>
  <c r="AW394" i="1"/>
  <c r="AW402" i="1"/>
  <c r="AW410" i="1"/>
  <c r="AW418" i="1"/>
  <c r="AW426" i="1"/>
  <c r="AW434" i="1"/>
  <c r="AW442" i="1"/>
  <c r="AW450" i="1"/>
  <c r="AW458" i="1"/>
  <c r="AW466" i="1"/>
  <c r="AW474" i="1"/>
  <c r="AW482" i="1"/>
  <c r="AW490" i="1"/>
  <c r="AW498" i="1"/>
  <c r="AW506" i="1"/>
  <c r="AW514" i="1"/>
  <c r="AW522" i="1"/>
  <c r="AW530" i="1"/>
  <c r="AW538" i="1"/>
  <c r="AW546" i="1"/>
  <c r="AW554" i="1"/>
  <c r="AW562" i="1"/>
  <c r="AW570" i="1"/>
  <c r="AW578" i="1"/>
  <c r="AW586" i="1"/>
  <c r="AW594" i="1"/>
  <c r="AW602" i="1"/>
  <c r="AW610" i="1"/>
  <c r="AW618" i="1"/>
  <c r="AW626" i="1"/>
  <c r="AW634" i="1"/>
  <c r="AW642" i="1"/>
  <c r="AW650" i="1"/>
  <c r="AW658" i="1"/>
  <c r="AW666" i="1"/>
  <c r="AW674" i="1"/>
  <c r="AW682" i="1"/>
  <c r="AW690" i="1"/>
  <c r="AW698" i="1"/>
  <c r="AW706" i="1"/>
  <c r="AW714" i="1"/>
  <c r="AW722" i="1"/>
  <c r="AW730" i="1"/>
  <c r="AW738" i="1"/>
  <c r="AW746" i="1"/>
  <c r="AW754" i="1"/>
  <c r="AW762" i="1"/>
  <c r="AW770" i="1"/>
  <c r="AW778" i="1"/>
  <c r="AW786" i="1"/>
  <c r="AW794" i="1"/>
  <c r="AW802" i="1"/>
  <c r="AW810" i="1"/>
  <c r="AW818" i="1"/>
  <c r="AW826" i="1"/>
  <c r="AW834" i="1"/>
  <c r="AW842" i="1"/>
  <c r="AW850" i="1"/>
  <c r="AW858" i="1"/>
  <c r="AW866" i="1"/>
  <c r="AW874" i="1"/>
  <c r="AW882" i="1"/>
  <c r="AW890" i="1"/>
  <c r="AW898" i="1"/>
  <c r="AW906" i="1"/>
  <c r="AW914" i="1"/>
  <c r="AW922" i="1"/>
  <c r="AW930" i="1"/>
  <c r="AW938" i="1"/>
  <c r="AW946" i="1"/>
  <c r="AW954" i="1"/>
  <c r="AW962" i="1"/>
  <c r="AW970" i="1"/>
  <c r="AW978" i="1"/>
  <c r="AW986" i="1"/>
  <c r="AW994" i="1"/>
  <c r="AW1002" i="1"/>
  <c r="AW1010" i="1"/>
  <c r="AW1018" i="1"/>
  <c r="AW1026" i="1"/>
  <c r="AW1034" i="1"/>
  <c r="AW1042" i="1"/>
  <c r="AW1050" i="1"/>
  <c r="AW1058" i="1"/>
  <c r="AW1066" i="1"/>
  <c r="AW1074" i="1"/>
  <c r="AW1082" i="1"/>
  <c r="AW1090" i="1"/>
  <c r="AW128" i="1"/>
  <c r="AW120" i="1"/>
  <c r="AW112" i="1"/>
  <c r="AW104" i="1"/>
  <c r="AW96" i="1"/>
  <c r="AW88" i="1"/>
  <c r="AW80" i="1"/>
  <c r="AW72" i="1"/>
  <c r="AW89" i="1"/>
  <c r="AW81" i="1"/>
  <c r="AW73" i="1"/>
  <c r="AW25" i="1"/>
  <c r="AW17" i="1"/>
  <c r="AW131" i="1"/>
  <c r="AW147" i="1"/>
  <c r="AW179" i="1"/>
  <c r="AW187" i="1"/>
  <c r="AW195" i="1"/>
  <c r="AW211" i="1"/>
  <c r="AW243" i="1"/>
  <c r="AW251" i="1"/>
  <c r="AW259" i="1"/>
  <c r="AW275" i="1"/>
  <c r="AW307" i="1"/>
  <c r="AW315" i="1"/>
  <c r="AW323" i="1"/>
  <c r="AW339" i="1"/>
  <c r="AW371" i="1"/>
  <c r="AW379" i="1"/>
  <c r="AW387" i="1"/>
  <c r="AW403" i="1"/>
  <c r="AW435" i="1"/>
  <c r="AW443" i="1"/>
  <c r="AW451" i="1"/>
  <c r="AW467" i="1"/>
  <c r="AW499" i="1"/>
  <c r="AW507" i="1"/>
  <c r="AW515" i="1"/>
  <c r="AW531" i="1"/>
  <c r="AW563" i="1"/>
  <c r="AW571" i="1"/>
  <c r="AW579" i="1"/>
  <c r="AW587" i="1"/>
  <c r="AW595" i="1"/>
  <c r="AW603" i="1"/>
  <c r="AW611" i="1"/>
  <c r="AW619" i="1"/>
  <c r="AW627" i="1"/>
  <c r="AW635" i="1"/>
  <c r="AW643" i="1"/>
  <c r="AW651" i="1"/>
  <c r="AW659" i="1"/>
  <c r="AW667" i="1"/>
  <c r="AW675" i="1"/>
  <c r="AW683" i="1"/>
  <c r="AW691" i="1"/>
  <c r="AW699" i="1"/>
  <c r="AW707" i="1"/>
  <c r="AW715" i="1"/>
  <c r="AW723" i="1"/>
  <c r="AW731" i="1"/>
  <c r="AW739" i="1"/>
  <c r="AW747" i="1"/>
  <c r="AW755" i="1"/>
  <c r="AW763" i="1"/>
  <c r="AW771" i="1"/>
  <c r="AW779" i="1"/>
  <c r="AW787" i="1"/>
  <c r="AW795" i="1"/>
  <c r="AW803" i="1"/>
  <c r="AW811" i="1"/>
  <c r="AW819" i="1"/>
  <c r="AW827" i="1"/>
  <c r="AW835" i="1"/>
  <c r="AW64" i="1"/>
  <c r="AW56" i="1"/>
  <c r="AW48" i="1"/>
  <c r="AW40" i="1"/>
  <c r="AW32" i="1"/>
  <c r="AW24" i="1"/>
  <c r="AW16" i="1"/>
  <c r="AW132" i="1"/>
  <c r="AW156" i="1"/>
  <c r="AW164" i="1"/>
  <c r="AW188" i="1"/>
  <c r="AW196" i="1"/>
  <c r="AW204" i="1"/>
  <c r="AW212" i="1"/>
  <c r="AW220" i="1"/>
  <c r="AW228" i="1"/>
  <c r="AW236" i="1"/>
  <c r="AW244" i="1"/>
  <c r="AW252" i="1"/>
  <c r="AW260" i="1"/>
  <c r="AW268" i="1"/>
  <c r="AW276" i="1"/>
  <c r="AW284" i="1"/>
  <c r="AW292" i="1"/>
  <c r="AW300" i="1"/>
  <c r="AW308" i="1"/>
  <c r="AW316" i="1"/>
  <c r="AW324" i="1"/>
  <c r="AW332" i="1"/>
  <c r="AW340" i="1"/>
  <c r="AW348" i="1"/>
  <c r="AW356" i="1"/>
  <c r="AW364" i="1"/>
  <c r="AW372" i="1"/>
  <c r="AW380" i="1"/>
  <c r="AW388" i="1"/>
  <c r="AW396" i="1"/>
  <c r="AW404" i="1"/>
  <c r="AW412" i="1"/>
  <c r="AW420" i="1"/>
  <c r="AW428" i="1"/>
  <c r="AW436" i="1"/>
  <c r="AW444" i="1"/>
  <c r="AW452" i="1"/>
  <c r="AW460" i="1"/>
  <c r="AW468" i="1"/>
  <c r="AW476" i="1"/>
  <c r="AW484" i="1"/>
  <c r="AW492" i="1"/>
  <c r="AW500" i="1"/>
  <c r="AW508" i="1"/>
  <c r="AW516" i="1"/>
  <c r="AW524" i="1"/>
  <c r="AW532" i="1"/>
  <c r="AW540" i="1"/>
  <c r="AW548" i="1"/>
  <c r="AW556" i="1"/>
  <c r="AW564" i="1"/>
  <c r="AW572" i="1"/>
  <c r="AW580" i="1"/>
  <c r="AW588" i="1"/>
  <c r="AW596" i="1"/>
  <c r="AW604" i="1"/>
  <c r="AW612" i="1"/>
  <c r="AW620" i="1"/>
  <c r="AW628" i="1"/>
  <c r="AW636" i="1"/>
  <c r="AW644" i="1"/>
  <c r="AW652" i="1"/>
  <c r="AW660" i="1"/>
  <c r="AW668" i="1"/>
  <c r="AW676" i="1"/>
  <c r="AW684" i="1"/>
  <c r="AW692" i="1"/>
  <c r="AW700" i="1"/>
  <c r="AW708" i="1"/>
  <c r="AW716" i="1"/>
  <c r="AW724" i="1"/>
  <c r="AW732" i="1"/>
  <c r="AW740" i="1"/>
  <c r="AW748" i="1"/>
  <c r="AW756" i="1"/>
  <c r="AW764" i="1"/>
  <c r="AW772" i="1"/>
  <c r="AW780" i="1"/>
  <c r="AW843" i="1"/>
  <c r="AW851" i="1"/>
  <c r="AW859" i="1"/>
  <c r="AW867" i="1"/>
  <c r="AW875" i="1"/>
  <c r="AW883" i="1"/>
  <c r="AW891" i="1"/>
  <c r="AW899" i="1"/>
  <c r="AW907" i="1"/>
  <c r="AW915" i="1"/>
  <c r="AW923" i="1"/>
  <c r="AW931" i="1"/>
  <c r="AW939" i="1"/>
  <c r="AW947" i="1"/>
  <c r="AW955" i="1"/>
  <c r="AW963" i="1"/>
  <c r="AW971" i="1"/>
  <c r="AW979" i="1"/>
  <c r="AW987" i="1"/>
  <c r="AW995" i="1"/>
  <c r="AW1003" i="1"/>
  <c r="AW1011" i="1"/>
  <c r="AW1019" i="1"/>
  <c r="AW1027" i="1"/>
  <c r="AW1035" i="1"/>
  <c r="AW1043" i="1"/>
  <c r="AW1051" i="1"/>
  <c r="AW1059" i="1"/>
  <c r="AW1067" i="1"/>
  <c r="AW1075" i="1"/>
  <c r="AW1083" i="1"/>
  <c r="AW1091" i="1"/>
  <c r="AW1099" i="1"/>
  <c r="AW1107" i="1"/>
  <c r="AW1115" i="1"/>
  <c r="AW1123" i="1"/>
  <c r="AW1131" i="1"/>
  <c r="AW1139" i="1"/>
  <c r="AW1147" i="1"/>
  <c r="AW1155" i="1"/>
  <c r="AW1163" i="1"/>
  <c r="AW1171" i="1"/>
  <c r="AW1179" i="1"/>
  <c r="AW1187" i="1"/>
  <c r="AW1195" i="1"/>
  <c r="AW1203" i="1"/>
  <c r="AW1211" i="1"/>
  <c r="AW1219" i="1"/>
  <c r="AW1227" i="1"/>
  <c r="AW1235" i="1"/>
  <c r="AW1243" i="1"/>
  <c r="AW1251" i="1"/>
  <c r="AW1259" i="1"/>
  <c r="AW1267" i="1"/>
  <c r="AW1275" i="1"/>
  <c r="AW1283" i="1"/>
  <c r="AW1291" i="1"/>
  <c r="AW1299" i="1"/>
  <c r="AW1307" i="1"/>
  <c r="AW1315" i="1"/>
  <c r="AW1323" i="1"/>
  <c r="AW1331" i="1"/>
  <c r="AW1339" i="1"/>
  <c r="AW1347" i="1"/>
  <c r="AW1355" i="1"/>
  <c r="AW1363" i="1"/>
  <c r="AW1371" i="1"/>
  <c r="AW1379" i="1"/>
  <c r="AW1387" i="1"/>
  <c r="AW1395" i="1"/>
  <c r="AW1403" i="1"/>
  <c r="AW1411" i="1"/>
  <c r="AW1419" i="1"/>
  <c r="AW1427" i="1"/>
  <c r="AW1435" i="1"/>
  <c r="AW1443" i="1"/>
  <c r="AW1451" i="1"/>
  <c r="AW1459" i="1"/>
  <c r="AW1467" i="1"/>
  <c r="AW1475" i="1"/>
  <c r="AW1483" i="1"/>
  <c r="AW1491" i="1"/>
  <c r="AW1499" i="1"/>
  <c r="AW1507" i="1"/>
  <c r="AW1515" i="1"/>
  <c r="BO92" i="1"/>
  <c r="BO76" i="1"/>
  <c r="BO1469" i="1"/>
  <c r="BO504" i="1"/>
  <c r="BO80" i="1"/>
  <c r="AW312" i="1"/>
  <c r="AW320" i="1"/>
  <c r="AW336" i="1"/>
  <c r="AW376" i="1"/>
  <c r="AW384" i="1"/>
  <c r="AW400" i="1"/>
  <c r="AW440" i="1"/>
  <c r="AW448" i="1"/>
  <c r="AW464" i="1"/>
  <c r="AW504" i="1"/>
  <c r="AW512" i="1"/>
  <c r="AW528" i="1"/>
  <c r="AW568" i="1"/>
  <c r="AW576" i="1"/>
  <c r="AW592" i="1"/>
  <c r="AW632" i="1"/>
  <c r="AW640" i="1"/>
  <c r="AW656" i="1"/>
  <c r="AW696" i="1"/>
  <c r="AW704" i="1"/>
  <c r="AW720" i="1"/>
  <c r="AW760" i="1"/>
  <c r="AW768" i="1"/>
  <c r="AW784" i="1"/>
  <c r="AW824" i="1"/>
  <c r="AW832" i="1"/>
  <c r="AW848" i="1"/>
  <c r="AW888" i="1"/>
  <c r="AW896" i="1"/>
  <c r="AW912" i="1"/>
  <c r="AW952" i="1"/>
  <c r="AW960" i="1"/>
  <c r="AW976" i="1"/>
  <c r="AW1016" i="1"/>
  <c r="AW1024" i="1"/>
  <c r="AW1040" i="1"/>
  <c r="AW1048" i="1"/>
  <c r="AW1056" i="1"/>
  <c r="AW1064" i="1"/>
  <c r="AW1072" i="1"/>
  <c r="AW1080" i="1"/>
  <c r="AW1088" i="1"/>
  <c r="AW1096" i="1"/>
  <c r="AW1104" i="1"/>
  <c r="AW1112" i="1"/>
  <c r="AW1120" i="1"/>
  <c r="AW1128" i="1"/>
  <c r="AW1136" i="1"/>
  <c r="AW1144" i="1"/>
  <c r="AW1152" i="1"/>
  <c r="AW1160" i="1"/>
  <c r="AW1168" i="1"/>
  <c r="AW1176" i="1"/>
  <c r="AW1184" i="1"/>
  <c r="AW1192" i="1"/>
  <c r="AW1200" i="1"/>
  <c r="AW1208" i="1"/>
  <c r="AW1216" i="1"/>
  <c r="AW1224" i="1"/>
  <c r="AW1232" i="1"/>
  <c r="AW9" i="1"/>
  <c r="AW111" i="1"/>
  <c r="AW79" i="1"/>
  <c r="AW71" i="1"/>
  <c r="AW47" i="1"/>
  <c r="AW15" i="1"/>
  <c r="AW133" i="1"/>
  <c r="AW173" i="1"/>
  <c r="AW189" i="1"/>
  <c r="AW197" i="1"/>
  <c r="AW237" i="1"/>
  <c r="AW253" i="1"/>
  <c r="AW261" i="1"/>
  <c r="AW301" i="1"/>
  <c r="AW317" i="1"/>
  <c r="AW325" i="1"/>
  <c r="AW357" i="1"/>
  <c r="AW365" i="1"/>
  <c r="AW381" i="1"/>
  <c r="AW389" i="1"/>
  <c r="AW421" i="1"/>
  <c r="AW429" i="1"/>
  <c r="AW445" i="1"/>
  <c r="AW453" i="1"/>
  <c r="AW485" i="1"/>
  <c r="AW493" i="1"/>
  <c r="AW509" i="1"/>
  <c r="AW517" i="1"/>
  <c r="AW549" i="1"/>
  <c r="AW557" i="1"/>
  <c r="AW573" i="1"/>
  <c r="AW581" i="1"/>
  <c r="AW589" i="1"/>
  <c r="AW597" i="1"/>
  <c r="AW605" i="1"/>
  <c r="AW613" i="1"/>
  <c r="AW621" i="1"/>
  <c r="AW629" i="1"/>
  <c r="AW637" i="1"/>
  <c r="AW645" i="1"/>
  <c r="AW653" i="1"/>
  <c r="AW661" i="1"/>
  <c r="AW669" i="1"/>
  <c r="AW677" i="1"/>
  <c r="AW685" i="1"/>
  <c r="AW693" i="1"/>
  <c r="AW701" i="1"/>
  <c r="AW709" i="1"/>
  <c r="AW717" i="1"/>
  <c r="AW725" i="1"/>
  <c r="AW733" i="1"/>
  <c r="AW741" i="1"/>
  <c r="AW749" i="1"/>
  <c r="AW757" i="1"/>
  <c r="AW765" i="1"/>
  <c r="AW773" i="1"/>
  <c r="AW781" i="1"/>
  <c r="AW789" i="1"/>
  <c r="AW797" i="1"/>
  <c r="AW805" i="1"/>
  <c r="AW813" i="1"/>
  <c r="AW821" i="1"/>
  <c r="AW829" i="1"/>
  <c r="AW837" i="1"/>
  <c r="AW845" i="1"/>
  <c r="AW853" i="1"/>
  <c r="AW861" i="1"/>
  <c r="AW869" i="1"/>
  <c r="AW5" i="1"/>
  <c r="AW137" i="1"/>
  <c r="AW153" i="1"/>
  <c r="AW169" i="1"/>
  <c r="AW185" i="1"/>
  <c r="AW193" i="1"/>
  <c r="AW201" i="1"/>
  <c r="AW217" i="1"/>
  <c r="AW233" i="1"/>
  <c r="AW249" i="1"/>
  <c r="AW257" i="1"/>
  <c r="AW265" i="1"/>
  <c r="AW281" i="1"/>
  <c r="AW297" i="1"/>
  <c r="AW313" i="1"/>
  <c r="AW321" i="1"/>
  <c r="AW329" i="1"/>
  <c r="AW345" i="1"/>
  <c r="AW361" i="1"/>
  <c r="AW377" i="1"/>
  <c r="AW385" i="1"/>
  <c r="AW393" i="1"/>
  <c r="AW409" i="1"/>
  <c r="AW425" i="1"/>
  <c r="AW441" i="1"/>
  <c r="AW449" i="1"/>
  <c r="AW457" i="1"/>
  <c r="AW465" i="1"/>
  <c r="AW473" i="1"/>
  <c r="AW481" i="1"/>
  <c r="AW489" i="1"/>
  <c r="AW497" i="1"/>
  <c r="AW505" i="1"/>
  <c r="AW513" i="1"/>
  <c r="AW521" i="1"/>
  <c r="AW529" i="1"/>
  <c r="AW537" i="1"/>
  <c r="AW545" i="1"/>
  <c r="AW553" i="1"/>
  <c r="AW561" i="1"/>
  <c r="AW569" i="1"/>
  <c r="AW577" i="1"/>
  <c r="AW585" i="1"/>
  <c r="AW593" i="1"/>
  <c r="AW601" i="1"/>
  <c r="AW609" i="1"/>
  <c r="AW617" i="1"/>
  <c r="AW625" i="1"/>
  <c r="AW633" i="1"/>
  <c r="AW641" i="1"/>
  <c r="AW649" i="1"/>
  <c r="AW657" i="1"/>
  <c r="AW665" i="1"/>
  <c r="AW673" i="1"/>
  <c r="AW681" i="1"/>
  <c r="AW689" i="1"/>
  <c r="AW697" i="1"/>
  <c r="AW705" i="1"/>
  <c r="AW713" i="1"/>
  <c r="AW721" i="1"/>
  <c r="AW729" i="1"/>
  <c r="AW737" i="1"/>
  <c r="AW745" i="1"/>
  <c r="AW753" i="1"/>
  <c r="AW761" i="1"/>
  <c r="AW769" i="1"/>
  <c r="AW777" i="1"/>
  <c r="AW785" i="1"/>
  <c r="AW793" i="1"/>
  <c r="AW801" i="1"/>
  <c r="AW809" i="1"/>
  <c r="AW817" i="1"/>
  <c r="AW825" i="1"/>
  <c r="AW833" i="1"/>
  <c r="AW841" i="1"/>
  <c r="AW849" i="1"/>
  <c r="AW877" i="1"/>
  <c r="AW885" i="1"/>
  <c r="AW893" i="1"/>
  <c r="AW901" i="1"/>
  <c r="AW909" i="1"/>
  <c r="AW917" i="1"/>
  <c r="AW925" i="1"/>
  <c r="AW933" i="1"/>
  <c r="AW941" i="1"/>
  <c r="AW949" i="1"/>
  <c r="AW957" i="1"/>
  <c r="AW965" i="1"/>
  <c r="AW973" i="1"/>
  <c r="AW981" i="1"/>
  <c r="AW989" i="1"/>
  <c r="AW997" i="1"/>
  <c r="AW1005" i="1"/>
  <c r="AW1013" i="1"/>
  <c r="AW1021" i="1"/>
  <c r="AW1029" i="1"/>
  <c r="AW1037" i="1"/>
  <c r="AW1045" i="1"/>
  <c r="AW1053" i="1"/>
  <c r="AW1061" i="1"/>
  <c r="AW1069" i="1"/>
  <c r="AW1077" i="1"/>
  <c r="AW1085" i="1"/>
  <c r="AW1093" i="1"/>
  <c r="AW1101" i="1"/>
  <c r="AW1109" i="1"/>
  <c r="AW1117" i="1"/>
  <c r="AW1125" i="1"/>
  <c r="AW1133" i="1"/>
  <c r="AW1141" i="1"/>
  <c r="AW1149" i="1"/>
  <c r="AW1157" i="1"/>
  <c r="AW1165" i="1"/>
  <c r="AW1173" i="1"/>
  <c r="AW1181" i="1"/>
  <c r="AW1189" i="1"/>
  <c r="AW1197" i="1"/>
  <c r="AW1205" i="1"/>
  <c r="AW1213" i="1"/>
  <c r="AW1221" i="1"/>
  <c r="AW1229" i="1"/>
  <c r="AW1237" i="1"/>
  <c r="AW1245" i="1"/>
  <c r="AW1253" i="1"/>
  <c r="AW1261" i="1"/>
  <c r="AW1269" i="1"/>
  <c r="AW1277" i="1"/>
  <c r="AW1285" i="1"/>
  <c r="AW1293" i="1"/>
  <c r="AW1301" i="1"/>
  <c r="AW1309" i="1"/>
  <c r="AW1317" i="1"/>
  <c r="AW1325" i="1"/>
  <c r="AW1333" i="1"/>
  <c r="AW1341" i="1"/>
  <c r="AW1349" i="1"/>
  <c r="AW1357" i="1"/>
  <c r="AW1365" i="1"/>
  <c r="AW1373" i="1"/>
  <c r="AW1381" i="1"/>
  <c r="AW1389" i="1"/>
  <c r="AW1397" i="1"/>
  <c r="AW1405" i="1"/>
  <c r="AW1413" i="1"/>
  <c r="AW1421" i="1"/>
  <c r="AW1429" i="1"/>
  <c r="AW1437" i="1"/>
  <c r="AW1445" i="1"/>
  <c r="AW1453" i="1"/>
  <c r="AW1461" i="1"/>
  <c r="AW1469" i="1"/>
  <c r="AW1477" i="1"/>
  <c r="AW1485" i="1"/>
  <c r="AW1493" i="1"/>
  <c r="AW1501" i="1"/>
  <c r="AW1509" i="1"/>
  <c r="AW1517" i="1"/>
  <c r="AW1525" i="1"/>
  <c r="AW1533" i="1"/>
  <c r="AW1541" i="1"/>
  <c r="AW1549" i="1"/>
  <c r="BO657" i="1"/>
  <c r="BO281" i="1"/>
  <c r="BO293" i="1"/>
  <c r="BO368" i="1"/>
  <c r="BO344" i="1"/>
  <c r="BO328" i="1"/>
  <c r="BO96" i="1"/>
  <c r="BO16" i="1"/>
  <c r="BO1444" i="1"/>
  <c r="BO1380" i="1"/>
  <c r="BO1156" i="1"/>
  <c r="BO1108" i="1"/>
  <c r="BO1068" i="1"/>
  <c r="BO900" i="1"/>
  <c r="BO860" i="1"/>
  <c r="BO844" i="1"/>
  <c r="BO812" i="1"/>
  <c r="BO780" i="1"/>
  <c r="BO764" i="1"/>
  <c r="BO724" i="1"/>
  <c r="BO708" i="1"/>
  <c r="BO700" i="1"/>
  <c r="BO692" i="1"/>
  <c r="BO636" i="1"/>
  <c r="BO628" i="1"/>
  <c r="BO588" i="1"/>
  <c r="BO580" i="1"/>
  <c r="BO548" i="1"/>
  <c r="BO540" i="1"/>
  <c r="BO492" i="1"/>
  <c r="BO468" i="1"/>
  <c r="BO444" i="1"/>
  <c r="BO436" i="1"/>
  <c r="BO428" i="1"/>
  <c r="BO420" i="1"/>
  <c r="BO388" i="1"/>
  <c r="BO380" i="1"/>
  <c r="BO364" i="1"/>
  <c r="BO332" i="1"/>
  <c r="BO292" i="1"/>
  <c r="BO244" i="1"/>
  <c r="BO236" i="1"/>
  <c r="BO212" i="1"/>
  <c r="BO204" i="1"/>
  <c r="BO188" i="1"/>
  <c r="BO172" i="1"/>
  <c r="BO148" i="1"/>
  <c r="BO124" i="1"/>
  <c r="BO52" i="1"/>
  <c r="BO44" i="1"/>
  <c r="BO12" i="1"/>
  <c r="BO175" i="1"/>
  <c r="BO135" i="1"/>
  <c r="BO63" i="1"/>
  <c r="AW857" i="1"/>
  <c r="AW865" i="1"/>
  <c r="AW873" i="1"/>
  <c r="AW881" i="1"/>
  <c r="AW889" i="1"/>
  <c r="AW897" i="1"/>
  <c r="AW905" i="1"/>
  <c r="AW913" i="1"/>
  <c r="AW921" i="1"/>
  <c r="AW929" i="1"/>
  <c r="AW937" i="1"/>
  <c r="AW945" i="1"/>
  <c r="AW953" i="1"/>
  <c r="AW961" i="1"/>
  <c r="AW969" i="1"/>
  <c r="AW977" i="1"/>
  <c r="AW985" i="1"/>
  <c r="AW993" i="1"/>
  <c r="AW1001" i="1"/>
  <c r="AW1009" i="1"/>
  <c r="AW1017" i="1"/>
  <c r="AW1025" i="1"/>
  <c r="AW1033" i="1"/>
  <c r="AW1041" i="1"/>
  <c r="AW1049" i="1"/>
  <c r="AW1057" i="1"/>
  <c r="AW1065" i="1"/>
  <c r="AW1073" i="1"/>
  <c r="AW1081" i="1"/>
  <c r="AW1089" i="1"/>
  <c r="AW1097" i="1"/>
  <c r="AW1105" i="1"/>
  <c r="AW1113" i="1"/>
  <c r="AW1121" i="1"/>
  <c r="AW1129" i="1"/>
  <c r="AW1137" i="1"/>
  <c r="AW1145" i="1"/>
  <c r="AW1153" i="1"/>
  <c r="AW1161" i="1"/>
  <c r="AW1169" i="1"/>
  <c r="AW1177" i="1"/>
  <c r="AW1185" i="1"/>
  <c r="AW1193" i="1"/>
  <c r="AW1201" i="1"/>
  <c r="AW1209" i="1"/>
  <c r="AW1217" i="1"/>
  <c r="AW1225" i="1"/>
  <c r="AW1233" i="1"/>
  <c r="AW1241" i="1"/>
  <c r="AW1249" i="1"/>
  <c r="AW1257" i="1"/>
  <c r="AW1265" i="1"/>
  <c r="AW1273" i="1"/>
  <c r="AW1281" i="1"/>
  <c r="AW1289" i="1"/>
  <c r="AW1297" i="1"/>
  <c r="AW1305" i="1"/>
  <c r="AW1313" i="1"/>
  <c r="AW1321" i="1"/>
  <c r="AW1329" i="1"/>
  <c r="AW1337" i="1"/>
  <c r="AW1345" i="1"/>
  <c r="AW1353" i="1"/>
  <c r="AW1361" i="1"/>
  <c r="AW1369" i="1"/>
  <c r="AW1377" i="1"/>
  <c r="AW1385" i="1"/>
  <c r="AW1393" i="1"/>
  <c r="BO1507" i="1"/>
  <c r="BO1443" i="1"/>
  <c r="BO1331" i="1"/>
  <c r="BO1219" i="1"/>
  <c r="BO1027" i="1"/>
  <c r="BO931" i="1"/>
  <c r="BO899" i="1"/>
  <c r="BO843" i="1"/>
  <c r="BO787" i="1"/>
  <c r="BO763" i="1"/>
  <c r="BO731" i="1"/>
  <c r="BO707" i="1"/>
  <c r="BO595" i="1"/>
  <c r="BO555" i="1"/>
  <c r="BO347" i="1"/>
  <c r="BP219" i="1"/>
  <c r="BP251" i="1"/>
  <c r="BO251" i="1"/>
  <c r="AW1098" i="1"/>
  <c r="AW1106" i="1"/>
  <c r="AW1114" i="1"/>
  <c r="AW1122" i="1"/>
  <c r="AW1130" i="1"/>
  <c r="AW1138" i="1"/>
  <c r="AW1146" i="1"/>
  <c r="AW1154" i="1"/>
  <c r="AW1162" i="1"/>
  <c r="AW1170" i="1"/>
  <c r="AW1178" i="1"/>
  <c r="AW1186" i="1"/>
  <c r="AW1194" i="1"/>
  <c r="AW1202" i="1"/>
  <c r="AW1210" i="1"/>
  <c r="AW1218" i="1"/>
  <c r="AW1226" i="1"/>
  <c r="AW1234" i="1"/>
  <c r="AW1242" i="1"/>
  <c r="AW1250" i="1"/>
  <c r="AW1258" i="1"/>
  <c r="AW1266" i="1"/>
  <c r="AW1274" i="1"/>
  <c r="AW1282" i="1"/>
  <c r="AW1290" i="1"/>
  <c r="AW1298" i="1"/>
  <c r="AW1306" i="1"/>
  <c r="AW1314" i="1"/>
  <c r="AW1322" i="1"/>
  <c r="AW1330" i="1"/>
  <c r="AW1338" i="1"/>
  <c r="AW1346" i="1"/>
  <c r="AW1354" i="1"/>
  <c r="AW1362" i="1"/>
  <c r="AW1370" i="1"/>
  <c r="AW1523" i="1"/>
  <c r="AW1531" i="1"/>
  <c r="AW1539" i="1"/>
  <c r="AW1547" i="1"/>
  <c r="AD391" i="1"/>
  <c r="AD327" i="1"/>
  <c r="AD263" i="1"/>
  <c r="AD199" i="1"/>
  <c r="AD135" i="1"/>
  <c r="AD71" i="1"/>
  <c r="AD7" i="1"/>
  <c r="BP1543" i="1"/>
  <c r="BP1535" i="1"/>
  <c r="BP1527" i="1"/>
  <c r="BP1519" i="1"/>
  <c r="BP1511" i="1"/>
  <c r="BP1503" i="1"/>
  <c r="BP1495" i="1"/>
  <c r="BP1487" i="1"/>
  <c r="BP1479" i="1"/>
  <c r="BP1471" i="1"/>
  <c r="BP1463" i="1"/>
  <c r="BP1455" i="1"/>
  <c r="BP1447" i="1"/>
  <c r="BP1439" i="1"/>
  <c r="BP1431" i="1"/>
  <c r="BP1423" i="1"/>
  <c r="BP1415" i="1"/>
  <c r="BP1407" i="1"/>
  <c r="BP1399" i="1"/>
  <c r="BP1391" i="1"/>
  <c r="BP1383" i="1"/>
  <c r="BP1375" i="1"/>
  <c r="BP1367" i="1"/>
  <c r="BP1359" i="1"/>
  <c r="BP1351" i="1"/>
  <c r="BP1343" i="1"/>
  <c r="BP1335" i="1"/>
  <c r="BP1327" i="1"/>
  <c r="BP1319" i="1"/>
  <c r="BP1311" i="1"/>
  <c r="BP1303" i="1"/>
  <c r="BP1295" i="1"/>
  <c r="BP1287" i="1"/>
  <c r="BP1279" i="1"/>
  <c r="BP1271" i="1"/>
  <c r="BP1263" i="1"/>
  <c r="BP1255" i="1"/>
  <c r="BP1247" i="1"/>
  <c r="BP1239" i="1"/>
  <c r="BP1231" i="1"/>
  <c r="BP1223" i="1"/>
  <c r="BP1215" i="1"/>
  <c r="BP1207" i="1"/>
  <c r="BP1199" i="1"/>
  <c r="BP1191" i="1"/>
  <c r="BP1183" i="1"/>
  <c r="BP1175" i="1"/>
  <c r="BP1167" i="1"/>
  <c r="BP1159" i="1"/>
  <c r="BP1151" i="1"/>
  <c r="BP1143" i="1"/>
  <c r="BP1135" i="1"/>
  <c r="BP1127" i="1"/>
  <c r="BP1119" i="1"/>
  <c r="BP1111" i="1"/>
  <c r="BP1103" i="1"/>
  <c r="BP1095" i="1"/>
  <c r="BP1087" i="1"/>
  <c r="BP1079" i="1"/>
  <c r="BP1071" i="1"/>
  <c r="BP1063" i="1"/>
  <c r="BP1055" i="1"/>
  <c r="BP1047" i="1"/>
  <c r="BP1039" i="1"/>
  <c r="BP1031" i="1"/>
  <c r="BP1023" i="1"/>
  <c r="BP1015" i="1"/>
  <c r="BP1007" i="1"/>
  <c r="BP999" i="1"/>
  <c r="BP991" i="1"/>
  <c r="BP983" i="1"/>
  <c r="BP975" i="1"/>
  <c r="BP967" i="1"/>
  <c r="BP959" i="1"/>
  <c r="BP951" i="1"/>
  <c r="BP943" i="1"/>
  <c r="BP935" i="1"/>
  <c r="BP927" i="1"/>
  <c r="BP919" i="1"/>
  <c r="BP911" i="1"/>
  <c r="BP903" i="1"/>
  <c r="BP895" i="1"/>
  <c r="BP887" i="1"/>
  <c r="BP879" i="1"/>
  <c r="BP871" i="1"/>
  <c r="BP863" i="1"/>
  <c r="BP855" i="1"/>
  <c r="BP847" i="1"/>
  <c r="BP839" i="1"/>
  <c r="BP831" i="1"/>
  <c r="BP823" i="1"/>
  <c r="BP815" i="1"/>
  <c r="BP807" i="1"/>
  <c r="BP799" i="1"/>
  <c r="BP791" i="1"/>
  <c r="BP783" i="1"/>
  <c r="BP775" i="1"/>
  <c r="BP767" i="1"/>
  <c r="BP759" i="1"/>
  <c r="BP751" i="1"/>
  <c r="BP743" i="1"/>
  <c r="BP735" i="1"/>
  <c r="BP727" i="1"/>
  <c r="BP719" i="1"/>
  <c r="BP711" i="1"/>
  <c r="BP703" i="1"/>
  <c r="BP695" i="1"/>
  <c r="BP687" i="1"/>
  <c r="BP679" i="1"/>
  <c r="BP671" i="1"/>
  <c r="BP663" i="1"/>
  <c r="BP655" i="1"/>
  <c r="BP647" i="1"/>
  <c r="BP639" i="1"/>
  <c r="BP631" i="1"/>
  <c r="BP623" i="1"/>
  <c r="BP615" i="1"/>
  <c r="BP607" i="1"/>
  <c r="BP599" i="1"/>
  <c r="BP591" i="1"/>
  <c r="BP583" i="1"/>
  <c r="BP575" i="1"/>
  <c r="BP559" i="1"/>
  <c r="BP551" i="1"/>
  <c r="BP543" i="1"/>
  <c r="BP535" i="1"/>
  <c r="BP527" i="1"/>
  <c r="BP519" i="1"/>
  <c r="BP511" i="1"/>
  <c r="BP495" i="1"/>
  <c r="BP487" i="1"/>
  <c r="BP479" i="1"/>
  <c r="BP471" i="1"/>
  <c r="BP463" i="1"/>
  <c r="BP455" i="1"/>
  <c r="BP447" i="1"/>
  <c r="BP439" i="1"/>
  <c r="BP431" i="1"/>
  <c r="BP423" i="1"/>
  <c r="BP407" i="1"/>
  <c r="BP399" i="1"/>
  <c r="BP391" i="1"/>
  <c r="BP383" i="1"/>
  <c r="BP375" i="1"/>
  <c r="BP367" i="1"/>
  <c r="BP359" i="1"/>
  <c r="BP351" i="1"/>
  <c r="BP343" i="1"/>
  <c r="BP327" i="1"/>
  <c r="BP319" i="1"/>
  <c r="BP311" i="1"/>
  <c r="BP295" i="1"/>
  <c r="BP287" i="1"/>
  <c r="BP279" i="1"/>
  <c r="BP263" i="1"/>
  <c r="BP255" i="1"/>
  <c r="BP239" i="1"/>
  <c r="BP231" i="1"/>
  <c r="BP223" i="1"/>
  <c r="BP207" i="1"/>
  <c r="BP199" i="1"/>
  <c r="BP191" i="1"/>
  <c r="BP175" i="1"/>
  <c r="BP167" i="1"/>
  <c r="BP159" i="1"/>
  <c r="BP151" i="1"/>
  <c r="BP143" i="1"/>
  <c r="BP135" i="1"/>
  <c r="BP127" i="1"/>
  <c r="BP119" i="1"/>
  <c r="BP111" i="1"/>
  <c r="BP95" i="1"/>
  <c r="BP87" i="1"/>
  <c r="BP79" i="1"/>
  <c r="BP71" i="1"/>
  <c r="BP63" i="1"/>
  <c r="BP39" i="1"/>
  <c r="BP31" i="1"/>
  <c r="BP23" i="1"/>
  <c r="BP15" i="1"/>
  <c r="BP7" i="1"/>
  <c r="BO1373" i="1"/>
  <c r="BO1109" i="1"/>
  <c r="BO1029" i="1"/>
  <c r="BO805" i="1"/>
  <c r="BO405" i="1"/>
  <c r="BO53" i="1"/>
  <c r="BO1269" i="1"/>
  <c r="BO973" i="1"/>
  <c r="BO517" i="1"/>
  <c r="BO269" i="1"/>
  <c r="BO181" i="1"/>
  <c r="BP1545" i="1"/>
  <c r="BP1537" i="1"/>
  <c r="BP1529" i="1"/>
  <c r="BP1521" i="1"/>
  <c r="BP1513" i="1"/>
  <c r="BP1505" i="1"/>
  <c r="BP1497" i="1"/>
  <c r="BP1489" i="1"/>
  <c r="BP1481" i="1"/>
  <c r="BP1473" i="1"/>
  <c r="BP1465" i="1"/>
  <c r="BP1457" i="1"/>
  <c r="BP1449" i="1"/>
  <c r="BP1441" i="1"/>
  <c r="BP1433" i="1"/>
  <c r="BP1425" i="1"/>
  <c r="BP1417" i="1"/>
  <c r="BP1409" i="1"/>
  <c r="BP1401" i="1"/>
  <c r="BP1393" i="1"/>
  <c r="BP1385" i="1"/>
  <c r="BP1377" i="1"/>
  <c r="BP1369" i="1"/>
  <c r="BP1361" i="1"/>
  <c r="BP1353" i="1"/>
  <c r="BP1345" i="1"/>
  <c r="BP1337" i="1"/>
  <c r="BP1329" i="1"/>
  <c r="BP1321" i="1"/>
  <c r="BP1313" i="1"/>
  <c r="BP1305" i="1"/>
  <c r="BP1297" i="1"/>
  <c r="BP1289" i="1"/>
  <c r="BP1281" i="1"/>
  <c r="BP1273" i="1"/>
  <c r="BP1265" i="1"/>
  <c r="BP1257" i="1"/>
  <c r="BP1249" i="1"/>
  <c r="BP1241" i="1"/>
  <c r="BP1233" i="1"/>
  <c r="BP1225" i="1"/>
  <c r="BP1217" i="1"/>
  <c r="BP1209" i="1"/>
  <c r="BP1201" i="1"/>
  <c r="BP1193" i="1"/>
  <c r="BP1185" i="1"/>
  <c r="BP1177" i="1"/>
  <c r="BP1169" i="1"/>
  <c r="BP1161" i="1"/>
  <c r="BP1153" i="1"/>
  <c r="BP1145" i="1"/>
  <c r="BP1137" i="1"/>
  <c r="BP1129" i="1"/>
  <c r="BP1121" i="1"/>
  <c r="BP1113" i="1"/>
  <c r="BP1105" i="1"/>
  <c r="BP1097" i="1"/>
  <c r="BP1089" i="1"/>
  <c r="BP1081" i="1"/>
  <c r="BP1073" i="1"/>
  <c r="BP1065" i="1"/>
  <c r="BP1057" i="1"/>
  <c r="BP1049" i="1"/>
  <c r="BP1041" i="1"/>
  <c r="BP1033" i="1"/>
  <c r="BP1025" i="1"/>
  <c r="BP1017" i="1"/>
  <c r="BP1009" i="1"/>
  <c r="BP1001" i="1"/>
  <c r="BP993" i="1"/>
  <c r="BP985" i="1"/>
  <c r="BP977" i="1"/>
  <c r="BP969" i="1"/>
  <c r="BP961" i="1"/>
  <c r="BP953" i="1"/>
  <c r="BP945" i="1"/>
  <c r="BP937" i="1"/>
  <c r="BP929" i="1"/>
  <c r="BP921" i="1"/>
  <c r="BP913" i="1"/>
  <c r="BP905" i="1"/>
  <c r="BP897" i="1"/>
  <c r="BP889" i="1"/>
  <c r="BP881" i="1"/>
  <c r="BP873" i="1"/>
  <c r="BP865" i="1"/>
  <c r="BP857" i="1"/>
  <c r="BP849" i="1"/>
  <c r="BP841" i="1"/>
  <c r="BP833" i="1"/>
  <c r="BP825" i="1"/>
  <c r="BP817" i="1"/>
  <c r="BP809" i="1"/>
  <c r="BP801" i="1"/>
  <c r="BP793" i="1"/>
  <c r="BP785" i="1"/>
  <c r="BP777" i="1"/>
  <c r="BP769" i="1"/>
  <c r="BP761" i="1"/>
  <c r="BP753" i="1"/>
  <c r="BP745" i="1"/>
  <c r="BP737" i="1"/>
  <c r="BP729" i="1"/>
  <c r="BP721" i="1"/>
  <c r="BP713" i="1"/>
  <c r="BP705" i="1"/>
  <c r="BP697" i="1"/>
  <c r="BP689" i="1"/>
  <c r="BP681" i="1"/>
  <c r="BP673" i="1"/>
  <c r="BP665" i="1"/>
  <c r="BP657" i="1"/>
  <c r="BP649" i="1"/>
  <c r="BP641" i="1"/>
  <c r="BP633" i="1"/>
  <c r="BP625" i="1"/>
  <c r="BP617" i="1"/>
  <c r="BP609" i="1"/>
  <c r="BP601" i="1"/>
  <c r="BP593" i="1"/>
  <c r="BP585" i="1"/>
  <c r="BP577" i="1"/>
  <c r="BP569" i="1"/>
  <c r="BP561" i="1"/>
  <c r="BP553" i="1"/>
  <c r="BP545" i="1"/>
  <c r="BP537" i="1"/>
  <c r="BP529" i="1"/>
  <c r="BP521" i="1"/>
  <c r="BP513" i="1"/>
  <c r="BP505" i="1"/>
  <c r="BP497" i="1"/>
  <c r="BP489" i="1"/>
  <c r="BP481" i="1"/>
  <c r="BP465" i="1"/>
  <c r="BP457" i="1"/>
  <c r="BP449" i="1"/>
  <c r="BP441" i="1"/>
  <c r="BP433" i="1"/>
  <c r="BP425" i="1"/>
  <c r="BP417" i="1"/>
  <c r="BP409" i="1"/>
  <c r="BP401" i="1"/>
  <c r="BP393" i="1"/>
  <c r="BP385" i="1"/>
  <c r="BP377" i="1"/>
  <c r="BP361" i="1"/>
  <c r="BP353" i="1"/>
  <c r="BP345" i="1"/>
  <c r="BP337" i="1"/>
  <c r="BP329" i="1"/>
  <c r="BP321" i="1"/>
  <c r="BP313" i="1"/>
  <c r="BP305" i="1"/>
  <c r="BP297" i="1"/>
  <c r="BP289" i="1"/>
  <c r="BP281" i="1"/>
  <c r="BP273" i="1"/>
  <c r="BP265" i="1"/>
  <c r="BP257" i="1"/>
  <c r="BP249" i="1"/>
  <c r="BP241" i="1"/>
  <c r="BP233" i="1"/>
  <c r="BP225" i="1"/>
  <c r="BP217" i="1"/>
  <c r="BP209" i="1"/>
  <c r="BP201" i="1"/>
  <c r="BP193" i="1"/>
  <c r="BP185" i="1"/>
  <c r="BP177" i="1"/>
  <c r="BP169" i="1"/>
  <c r="BP161" i="1"/>
  <c r="BP153" i="1"/>
  <c r="BP145" i="1"/>
  <c r="BP137" i="1"/>
  <c r="BP129" i="1"/>
  <c r="BP121" i="1"/>
  <c r="BP113" i="1"/>
  <c r="BP105" i="1"/>
  <c r="BP97" i="1"/>
  <c r="BP89" i="1"/>
  <c r="BP81" i="1"/>
  <c r="BP73" i="1"/>
  <c r="BP65" i="1"/>
  <c r="BP57" i="1"/>
  <c r="BP49" i="1"/>
  <c r="BP41" i="1"/>
  <c r="BP33" i="1"/>
  <c r="BP25" i="1"/>
  <c r="BP9" i="1"/>
  <c r="BO1332" i="1"/>
  <c r="BO1012" i="1"/>
  <c r="BO868" i="1"/>
  <c r="BO836" i="1"/>
  <c r="BO788" i="1"/>
  <c r="BO732" i="1"/>
  <c r="BO716" i="1"/>
  <c r="BO684" i="1"/>
  <c r="BO676" i="1"/>
  <c r="BO668" i="1"/>
  <c r="BO612" i="1"/>
  <c r="BO604" i="1"/>
  <c r="BO596" i="1"/>
  <c r="BO572" i="1"/>
  <c r="BO556" i="1"/>
  <c r="BO524" i="1"/>
  <c r="BO460" i="1"/>
  <c r="BO404" i="1"/>
  <c r="BO396" i="1"/>
  <c r="BO348" i="1"/>
  <c r="BO308" i="1"/>
  <c r="BO268" i="1"/>
  <c r="BO252" i="1"/>
  <c r="BO220" i="1"/>
  <c r="BO156" i="1"/>
  <c r="BO140" i="1"/>
  <c r="BO108" i="1"/>
  <c r="BO84" i="1"/>
  <c r="BO60" i="1"/>
  <c r="BO36" i="1"/>
  <c r="BO512" i="1"/>
  <c r="BO448" i="1"/>
  <c r="BO392" i="1"/>
  <c r="BO360" i="1"/>
  <c r="BO304" i="1"/>
  <c r="BO232" i="1"/>
  <c r="BO216" i="1"/>
  <c r="BO184" i="1"/>
  <c r="BO176" i="1"/>
  <c r="BO144" i="1"/>
  <c r="BO104" i="1"/>
  <c r="BO72" i="1"/>
  <c r="BO64" i="1"/>
  <c r="BO32" i="1"/>
  <c r="BO632" i="1"/>
  <c r="BO592" i="1"/>
  <c r="BO576" i="1"/>
  <c r="BO528" i="1"/>
  <c r="BO312" i="1"/>
  <c r="BO280" i="1"/>
  <c r="BO248" i="1"/>
  <c r="BO200" i="1"/>
  <c r="BO160" i="1"/>
  <c r="BO128" i="1"/>
  <c r="BO112" i="1"/>
  <c r="BO48" i="1"/>
  <c r="AD1544" i="1"/>
  <c r="AD1528" i="1"/>
  <c r="AD1480" i="1"/>
  <c r="AD1464" i="1"/>
  <c r="AD1416" i="1"/>
  <c r="AD1400" i="1"/>
  <c r="AD1352" i="1"/>
  <c r="AD1336" i="1"/>
  <c r="AD1288" i="1"/>
  <c r="AD1272" i="1"/>
  <c r="AD1224" i="1"/>
  <c r="AD1208" i="1"/>
  <c r="AD1160" i="1"/>
  <c r="AD1144" i="1"/>
  <c r="AD1096" i="1"/>
  <c r="AD1080" i="1"/>
  <c r="AD1032" i="1"/>
  <c r="AD1016" i="1"/>
  <c r="AD968" i="1"/>
  <c r="AD952" i="1"/>
  <c r="AD904" i="1"/>
  <c r="AD888" i="1"/>
  <c r="AD840" i="1"/>
  <c r="AD824" i="1"/>
  <c r="AD776" i="1"/>
  <c r="AD760" i="1"/>
  <c r="AD712" i="1"/>
  <c r="AD696" i="1"/>
  <c r="AD648" i="1"/>
  <c r="AD632" i="1"/>
  <c r="AD584" i="1"/>
  <c r="AD568" i="1"/>
  <c r="AD520" i="1"/>
  <c r="AD504" i="1"/>
  <c r="AD456" i="1"/>
  <c r="AD440" i="1"/>
  <c r="AD392" i="1"/>
  <c r="AD376" i="1"/>
  <c r="AD328" i="1"/>
  <c r="AD312" i="1"/>
  <c r="AD264" i="1"/>
  <c r="AD248" i="1"/>
  <c r="AD200" i="1"/>
  <c r="AD184" i="1"/>
  <c r="AD136" i="1"/>
  <c r="AD120" i="1"/>
  <c r="AD72" i="1"/>
  <c r="AD56" i="1"/>
  <c r="AD8" i="1"/>
  <c r="AV127" i="1"/>
  <c r="AW127" i="1"/>
  <c r="AV119" i="1"/>
  <c r="AW119" i="1"/>
  <c r="AV103" i="1"/>
  <c r="AW103" i="1"/>
  <c r="AV95" i="1"/>
  <c r="AW95" i="1"/>
  <c r="AV87" i="1"/>
  <c r="AW87" i="1"/>
  <c r="AV63" i="1"/>
  <c r="AW63" i="1"/>
  <c r="AV55" i="1"/>
  <c r="AW55" i="1"/>
  <c r="AV39" i="1"/>
  <c r="AW39" i="1"/>
  <c r="AV31" i="1"/>
  <c r="AW31" i="1"/>
  <c r="AV23" i="1"/>
  <c r="AW23" i="1"/>
  <c r="AV141" i="1"/>
  <c r="AW141" i="1"/>
  <c r="AV149" i="1"/>
  <c r="AW149" i="1"/>
  <c r="AV157" i="1"/>
  <c r="AW157" i="1"/>
  <c r="AV165" i="1"/>
  <c r="AW165" i="1"/>
  <c r="AV181" i="1"/>
  <c r="AW181" i="1"/>
  <c r="AV205" i="1"/>
  <c r="AW205" i="1"/>
  <c r="AV213" i="1"/>
  <c r="AW213" i="1"/>
  <c r="AV221" i="1"/>
  <c r="AW221" i="1"/>
  <c r="AV229" i="1"/>
  <c r="AW229" i="1"/>
  <c r="AV245" i="1"/>
  <c r="AW245" i="1"/>
  <c r="AV269" i="1"/>
  <c r="AW269" i="1"/>
  <c r="AV277" i="1"/>
  <c r="AW277" i="1"/>
  <c r="AV285" i="1"/>
  <c r="AW285" i="1"/>
  <c r="AV293" i="1"/>
  <c r="AW293" i="1"/>
  <c r="AV309" i="1"/>
  <c r="AW309" i="1"/>
  <c r="AV333" i="1"/>
  <c r="AW333" i="1"/>
  <c r="AV341" i="1"/>
  <c r="AW341" i="1"/>
  <c r="AV349" i="1"/>
  <c r="AW349" i="1"/>
  <c r="AV373" i="1"/>
  <c r="AW373" i="1"/>
  <c r="AV397" i="1"/>
  <c r="AW397" i="1"/>
  <c r="AV405" i="1"/>
  <c r="AW405" i="1"/>
  <c r="AV413" i="1"/>
  <c r="AW413" i="1"/>
  <c r="AV437" i="1"/>
  <c r="AW437" i="1"/>
  <c r="AV461" i="1"/>
  <c r="AW461" i="1"/>
  <c r="AV469" i="1"/>
  <c r="AW469" i="1"/>
  <c r="AV477" i="1"/>
  <c r="AW477" i="1"/>
  <c r="AV501" i="1"/>
  <c r="AW501" i="1"/>
  <c r="AV525" i="1"/>
  <c r="AW525" i="1"/>
  <c r="AV533" i="1"/>
  <c r="AW533" i="1"/>
  <c r="AV541" i="1"/>
  <c r="AW541" i="1"/>
  <c r="AV565" i="1"/>
  <c r="AW565" i="1"/>
  <c r="AW254" i="1"/>
  <c r="AW262" i="1"/>
  <c r="AW270" i="1"/>
  <c r="AW278" i="1"/>
  <c r="AW286" i="1"/>
  <c r="AW294" i="1"/>
  <c r="AW302" i="1"/>
  <c r="AW310" i="1"/>
  <c r="AW318" i="1"/>
  <c r="AW326" i="1"/>
  <c r="AW334" i="1"/>
  <c r="AW342" i="1"/>
  <c r="AW350" i="1"/>
  <c r="AW358" i="1"/>
  <c r="AW366" i="1"/>
  <c r="AW374" i="1"/>
  <c r="AW382" i="1"/>
  <c r="AW390" i="1"/>
  <c r="AW398" i="1"/>
  <c r="AW406" i="1"/>
  <c r="AW414" i="1"/>
  <c r="AW422" i="1"/>
  <c r="AV7" i="1"/>
  <c r="AW7" i="1"/>
  <c r="AV117" i="1"/>
  <c r="AW117" i="1"/>
  <c r="AV109" i="1"/>
  <c r="AW109" i="1"/>
  <c r="AV93" i="1"/>
  <c r="AW93" i="1"/>
  <c r="AV85" i="1"/>
  <c r="AW85" i="1"/>
  <c r="AV53" i="1"/>
  <c r="AW53" i="1"/>
  <c r="AV45" i="1"/>
  <c r="AW45" i="1"/>
  <c r="AV29" i="1"/>
  <c r="AW29" i="1"/>
  <c r="AV21" i="1"/>
  <c r="AW21" i="1"/>
  <c r="AV159" i="1"/>
  <c r="AW159" i="1"/>
  <c r="AV183" i="1"/>
  <c r="AW183" i="1"/>
  <c r="AV223" i="1"/>
  <c r="AW223" i="1"/>
  <c r="AV247" i="1"/>
  <c r="AW247" i="1"/>
  <c r="AV287" i="1"/>
  <c r="AW287" i="1"/>
  <c r="AD2" i="1"/>
  <c r="AW2" i="1"/>
  <c r="AV311" i="1"/>
  <c r="AW311" i="1"/>
  <c r="AV351" i="1"/>
  <c r="AW351" i="1"/>
  <c r="AV375" i="1"/>
  <c r="AW375" i="1"/>
  <c r="AV415" i="1"/>
  <c r="AW415" i="1"/>
  <c r="AV439" i="1"/>
  <c r="AW439" i="1"/>
  <c r="AV479" i="1"/>
  <c r="AW479" i="1"/>
  <c r="AV503" i="1"/>
  <c r="AW503" i="1"/>
  <c r="AV543" i="1"/>
  <c r="AW543" i="1"/>
  <c r="AV567" i="1"/>
  <c r="AW567" i="1"/>
  <c r="AW1167" i="1"/>
  <c r="AW1175" i="1"/>
  <c r="AW1183" i="1"/>
  <c r="AW1191" i="1"/>
  <c r="AW1199" i="1"/>
  <c r="AW1207" i="1"/>
  <c r="AW1215" i="1"/>
  <c r="AW1223" i="1"/>
  <c r="AW1231" i="1"/>
  <c r="AW1239" i="1"/>
  <c r="AW1247" i="1"/>
  <c r="AW1255" i="1"/>
  <c r="AW1263" i="1"/>
  <c r="AW1271" i="1"/>
  <c r="AW1279" i="1"/>
  <c r="AW1287" i="1"/>
  <c r="AW1295" i="1"/>
  <c r="AW1303" i="1"/>
  <c r="AW1311" i="1"/>
  <c r="AW1319" i="1"/>
  <c r="AW1327" i="1"/>
  <c r="AW1335" i="1"/>
  <c r="AW1343" i="1"/>
  <c r="AW1351" i="1"/>
  <c r="AW1359" i="1"/>
  <c r="AW1367" i="1"/>
  <c r="AW1375" i="1"/>
  <c r="AW1383" i="1"/>
  <c r="AW1391" i="1"/>
  <c r="AW1399" i="1"/>
  <c r="AW1407" i="1"/>
  <c r="AW1415" i="1"/>
  <c r="AW1423" i="1"/>
  <c r="AW1431" i="1"/>
  <c r="AW1439" i="1"/>
  <c r="AW1447" i="1"/>
  <c r="AW1455" i="1"/>
  <c r="AW1463" i="1"/>
  <c r="AW1471" i="1"/>
  <c r="AW1479" i="1"/>
  <c r="AW1487" i="1"/>
  <c r="AW1495" i="1"/>
  <c r="AW1503" i="1"/>
  <c r="AW1511" i="1"/>
  <c r="AW1519" i="1"/>
  <c r="AW1527" i="1"/>
  <c r="AW1535" i="1"/>
  <c r="AW1543" i="1"/>
  <c r="BP567" i="1"/>
  <c r="BO567" i="1"/>
  <c r="BO503" i="1"/>
  <c r="BP503" i="1"/>
  <c r="BO415" i="1"/>
  <c r="BP415" i="1"/>
  <c r="BP335" i="1"/>
  <c r="BO335" i="1"/>
  <c r="BO303" i="1"/>
  <c r="BP303" i="1"/>
  <c r="BO271" i="1"/>
  <c r="BP271" i="1"/>
  <c r="BO247" i="1"/>
  <c r="BP247" i="1"/>
  <c r="BO215" i="1"/>
  <c r="BP215" i="1"/>
  <c r="BO183" i="1"/>
  <c r="BP183" i="1"/>
  <c r="BO103" i="1"/>
  <c r="BP103" i="1"/>
  <c r="BO55" i="1"/>
  <c r="BP55" i="1"/>
  <c r="BO47" i="1"/>
  <c r="BP47" i="1"/>
  <c r="AV6" i="1"/>
  <c r="AW6" i="1"/>
  <c r="AW124" i="1"/>
  <c r="AV116" i="1"/>
  <c r="AW116" i="1"/>
  <c r="AV108" i="1"/>
  <c r="AW108" i="1"/>
  <c r="AW100" i="1"/>
  <c r="AV92" i="1"/>
  <c r="AW92" i="1"/>
  <c r="AW84" i="1"/>
  <c r="AW76" i="1"/>
  <c r="AV68" i="1"/>
  <c r="AW68" i="1"/>
  <c r="AW60" i="1"/>
  <c r="AV52" i="1"/>
  <c r="AW52" i="1"/>
  <c r="AV44" i="1"/>
  <c r="AW44" i="1"/>
  <c r="AW36" i="1"/>
  <c r="AV28" i="1"/>
  <c r="AW28" i="1"/>
  <c r="AW20" i="1"/>
  <c r="AW12" i="1"/>
  <c r="AV136" i="1"/>
  <c r="AW136" i="1"/>
  <c r="AV152" i="1"/>
  <c r="AW152" i="1"/>
  <c r="AV160" i="1"/>
  <c r="AW160" i="1"/>
  <c r="AV168" i="1"/>
  <c r="AW168" i="1"/>
  <c r="AV176" i="1"/>
  <c r="AW176" i="1"/>
  <c r="AV200" i="1"/>
  <c r="AW200" i="1"/>
  <c r="AV216" i="1"/>
  <c r="AW216" i="1"/>
  <c r="AV224" i="1"/>
  <c r="AW224" i="1"/>
  <c r="AV232" i="1"/>
  <c r="AW232" i="1"/>
  <c r="AV240" i="1"/>
  <c r="AW240" i="1"/>
  <c r="AV264" i="1"/>
  <c r="AW264" i="1"/>
  <c r="AV280" i="1"/>
  <c r="AW280" i="1"/>
  <c r="AV288" i="1"/>
  <c r="AW288" i="1"/>
  <c r="AV296" i="1"/>
  <c r="AW296" i="1"/>
  <c r="AV304" i="1"/>
  <c r="AW304" i="1"/>
  <c r="AV328" i="1"/>
  <c r="AW328" i="1"/>
  <c r="AV344" i="1"/>
  <c r="AW344" i="1"/>
  <c r="AV352" i="1"/>
  <c r="AW352" i="1"/>
  <c r="AV360" i="1"/>
  <c r="AW360" i="1"/>
  <c r="AV368" i="1"/>
  <c r="AW368" i="1"/>
  <c r="AV392" i="1"/>
  <c r="AW392" i="1"/>
  <c r="AV408" i="1"/>
  <c r="AW408" i="1"/>
  <c r="AV416" i="1"/>
  <c r="AW416" i="1"/>
  <c r="AV424" i="1"/>
  <c r="AW424" i="1"/>
  <c r="AV432" i="1"/>
  <c r="AW432" i="1"/>
  <c r="AV456" i="1"/>
  <c r="AW456" i="1"/>
  <c r="AV472" i="1"/>
  <c r="AW472" i="1"/>
  <c r="AV480" i="1"/>
  <c r="AW480" i="1"/>
  <c r="AV488" i="1"/>
  <c r="AW488" i="1"/>
  <c r="AV496" i="1"/>
  <c r="AW496" i="1"/>
  <c r="AV520" i="1"/>
  <c r="AW520" i="1"/>
  <c r="AV536" i="1"/>
  <c r="AW536" i="1"/>
  <c r="AV544" i="1"/>
  <c r="AW544" i="1"/>
  <c r="AV552" i="1"/>
  <c r="AW552" i="1"/>
  <c r="AV560" i="1"/>
  <c r="AW560" i="1"/>
  <c r="AV584" i="1"/>
  <c r="AW584" i="1"/>
  <c r="AV600" i="1"/>
  <c r="AW600" i="1"/>
  <c r="AV608" i="1"/>
  <c r="AW608" i="1"/>
  <c r="AV616" i="1"/>
  <c r="AW616" i="1"/>
  <c r="AV624" i="1"/>
  <c r="AW624" i="1"/>
  <c r="AV648" i="1"/>
  <c r="AW648" i="1"/>
  <c r="AV664" i="1"/>
  <c r="AW664" i="1"/>
  <c r="AV672" i="1"/>
  <c r="AW672" i="1"/>
  <c r="AV680" i="1"/>
  <c r="AW680" i="1"/>
  <c r="AV688" i="1"/>
  <c r="AW688" i="1"/>
  <c r="AV712" i="1"/>
  <c r="AW712" i="1"/>
  <c r="AV728" i="1"/>
  <c r="AW728" i="1"/>
  <c r="AV736" i="1"/>
  <c r="AW736" i="1"/>
  <c r="AV744" i="1"/>
  <c r="AW744" i="1"/>
  <c r="AV752" i="1"/>
  <c r="AW752" i="1"/>
  <c r="AV776" i="1"/>
  <c r="AW776" i="1"/>
  <c r="AV792" i="1"/>
  <c r="AW792" i="1"/>
  <c r="AV800" i="1"/>
  <c r="AW800" i="1"/>
  <c r="AV808" i="1"/>
  <c r="AW808" i="1"/>
  <c r="AV816" i="1"/>
  <c r="AW816" i="1"/>
  <c r="AV840" i="1"/>
  <c r="AW840" i="1"/>
  <c r="AV856" i="1"/>
  <c r="AW856" i="1"/>
  <c r="AV864" i="1"/>
  <c r="AW864" i="1"/>
  <c r="AV872" i="1"/>
  <c r="AW872" i="1"/>
  <c r="AV880" i="1"/>
  <c r="AW880" i="1"/>
  <c r="AV904" i="1"/>
  <c r="AW904" i="1"/>
  <c r="AV920" i="1"/>
  <c r="AW920" i="1"/>
  <c r="AV928" i="1"/>
  <c r="AW928" i="1"/>
  <c r="AV936" i="1"/>
  <c r="AW936" i="1"/>
  <c r="AV944" i="1"/>
  <c r="AW944" i="1"/>
  <c r="AV968" i="1"/>
  <c r="AW968" i="1"/>
  <c r="AV984" i="1"/>
  <c r="AW984" i="1"/>
  <c r="AV992" i="1"/>
  <c r="AW992" i="1"/>
  <c r="AV1000" i="1"/>
  <c r="AW1000" i="1"/>
  <c r="AV1008" i="1"/>
  <c r="AW1008" i="1"/>
  <c r="AV1032" i="1"/>
  <c r="AW1032" i="1"/>
  <c r="AW1240" i="1"/>
  <c r="AW1248" i="1"/>
  <c r="AW1256" i="1"/>
  <c r="AW1264" i="1"/>
  <c r="AW1272" i="1"/>
  <c r="AW1280" i="1"/>
  <c r="AW1288" i="1"/>
  <c r="AW1296" i="1"/>
  <c r="AW1304" i="1"/>
  <c r="AW1312" i="1"/>
  <c r="AW1320" i="1"/>
  <c r="AW1328" i="1"/>
  <c r="AW1336" i="1"/>
  <c r="AW1344" i="1"/>
  <c r="AW1352" i="1"/>
  <c r="AW1360" i="1"/>
  <c r="AW1368" i="1"/>
  <c r="AW1376" i="1"/>
  <c r="AW1384" i="1"/>
  <c r="AW1392" i="1"/>
  <c r="AW1400" i="1"/>
  <c r="AW1408" i="1"/>
  <c r="AW1416" i="1"/>
  <c r="AW1424" i="1"/>
  <c r="AW1432" i="1"/>
  <c r="AW1440" i="1"/>
  <c r="AW1448" i="1"/>
  <c r="AW1456" i="1"/>
  <c r="AW1464" i="1"/>
  <c r="AW1472" i="1"/>
  <c r="AW1480" i="1"/>
  <c r="AW1488" i="1"/>
  <c r="AW1496" i="1"/>
  <c r="AW1504" i="1"/>
  <c r="AW1512" i="1"/>
  <c r="AW1520" i="1"/>
  <c r="AW1528" i="1"/>
  <c r="AW1536" i="1"/>
  <c r="AW1544" i="1"/>
  <c r="BO447" i="1"/>
  <c r="BP1542" i="1"/>
  <c r="BP1534" i="1"/>
  <c r="BP1526" i="1"/>
  <c r="BP1518" i="1"/>
  <c r="BP1510" i="1"/>
  <c r="BP1502" i="1"/>
  <c r="BP1494" i="1"/>
  <c r="BP1486" i="1"/>
  <c r="BP1478" i="1"/>
  <c r="BP1470" i="1"/>
  <c r="BP1462" i="1"/>
  <c r="BP1454" i="1"/>
  <c r="BP1446" i="1"/>
  <c r="BP1438" i="1"/>
  <c r="BP1430" i="1"/>
  <c r="BP1422" i="1"/>
  <c r="BP1414" i="1"/>
  <c r="BP1406" i="1"/>
  <c r="BP1398" i="1"/>
  <c r="BP1390" i="1"/>
  <c r="BP1382" i="1"/>
  <c r="BP1374" i="1"/>
  <c r="BP1366" i="1"/>
  <c r="BP1358" i="1"/>
  <c r="BP1350" i="1"/>
  <c r="BP1342" i="1"/>
  <c r="BP1334" i="1"/>
  <c r="BP1326" i="1"/>
  <c r="BP1318" i="1"/>
  <c r="BP1310" i="1"/>
  <c r="BP1302" i="1"/>
  <c r="BP1294" i="1"/>
  <c r="BP1286" i="1"/>
  <c r="BP1278" i="1"/>
  <c r="BP1270" i="1"/>
  <c r="BP1262" i="1"/>
  <c r="BP1254" i="1"/>
  <c r="BP1246" i="1"/>
  <c r="BP1238" i="1"/>
  <c r="BP1230" i="1"/>
  <c r="BP1222" i="1"/>
  <c r="BP1214" i="1"/>
  <c r="BP1206" i="1"/>
  <c r="BP1198" i="1"/>
  <c r="BP1190" i="1"/>
  <c r="BP1182" i="1"/>
  <c r="AW4" i="1"/>
  <c r="AV145" i="1"/>
  <c r="AW145" i="1"/>
  <c r="AV161" i="1"/>
  <c r="AW161" i="1"/>
  <c r="AV177" i="1"/>
  <c r="AW177" i="1"/>
  <c r="AV209" i="1"/>
  <c r="AW209" i="1"/>
  <c r="AV225" i="1"/>
  <c r="AW225" i="1"/>
  <c r="AV241" i="1"/>
  <c r="AW241" i="1"/>
  <c r="AV273" i="1"/>
  <c r="AW273" i="1"/>
  <c r="AV289" i="1"/>
  <c r="AW289" i="1"/>
  <c r="AV305" i="1"/>
  <c r="AW305" i="1"/>
  <c r="AV337" i="1"/>
  <c r="AW337" i="1"/>
  <c r="AV353" i="1"/>
  <c r="AW353" i="1"/>
  <c r="AV369" i="1"/>
  <c r="AW369" i="1"/>
  <c r="AV401" i="1"/>
  <c r="AW401" i="1"/>
  <c r="AV417" i="1"/>
  <c r="AW417" i="1"/>
  <c r="AV433" i="1"/>
  <c r="AW433" i="1"/>
  <c r="AW1401" i="1"/>
  <c r="AW1409" i="1"/>
  <c r="AW1417" i="1"/>
  <c r="AW1425" i="1"/>
  <c r="AW1433" i="1"/>
  <c r="AW1441" i="1"/>
  <c r="AW1449" i="1"/>
  <c r="AW1457" i="1"/>
  <c r="AW1465" i="1"/>
  <c r="AW1473" i="1"/>
  <c r="AW1481" i="1"/>
  <c r="AW1489" i="1"/>
  <c r="AW1497" i="1"/>
  <c r="AW1505" i="1"/>
  <c r="AW1513" i="1"/>
  <c r="AW1521" i="1"/>
  <c r="AW1529" i="1"/>
  <c r="AW1537" i="1"/>
  <c r="AW1545" i="1"/>
  <c r="BO65" i="1"/>
  <c r="BO143" i="1"/>
  <c r="BO219" i="1"/>
  <c r="BO513" i="1"/>
  <c r="BO839" i="1"/>
  <c r="BP1549" i="1"/>
  <c r="BO1541" i="1"/>
  <c r="BP1541" i="1"/>
  <c r="BP1533" i="1"/>
  <c r="BP1525" i="1"/>
  <c r="BP1517" i="1"/>
  <c r="BP1509" i="1"/>
  <c r="BP1501" i="1"/>
  <c r="BP1493" i="1"/>
  <c r="BP1485" i="1"/>
  <c r="BP1477" i="1"/>
  <c r="BP1469" i="1"/>
  <c r="BP1461" i="1"/>
  <c r="BP1453" i="1"/>
  <c r="BP1445" i="1"/>
  <c r="BP1437" i="1"/>
  <c r="BP1429" i="1"/>
  <c r="BP1421" i="1"/>
  <c r="BP1413" i="1"/>
  <c r="BP1405" i="1"/>
  <c r="BP1397" i="1"/>
  <c r="AW3" i="1"/>
  <c r="AW1378" i="1"/>
  <c r="AW1386" i="1"/>
  <c r="AW1394" i="1"/>
  <c r="AW1402" i="1"/>
  <c r="AW1410" i="1"/>
  <c r="AW1418" i="1"/>
  <c r="AW1426" i="1"/>
  <c r="AW1434" i="1"/>
  <c r="AW1442" i="1"/>
  <c r="AW1450" i="1"/>
  <c r="AW1458" i="1"/>
  <c r="AW1466" i="1"/>
  <c r="AW1474" i="1"/>
  <c r="AW1482" i="1"/>
  <c r="AW1490" i="1"/>
  <c r="AW1498" i="1"/>
  <c r="AW1506" i="1"/>
  <c r="AW1514" i="1"/>
  <c r="AW1522" i="1"/>
  <c r="AW1530" i="1"/>
  <c r="AW1538" i="1"/>
  <c r="AW1546" i="1"/>
  <c r="BO39" i="1"/>
  <c r="BO111" i="1"/>
  <c r="BO311" i="1"/>
  <c r="BO617" i="1"/>
  <c r="BO687" i="1"/>
  <c r="AV129" i="1"/>
  <c r="AW129" i="1"/>
  <c r="AV121" i="1"/>
  <c r="AW121" i="1"/>
  <c r="AV113" i="1"/>
  <c r="AW113" i="1"/>
  <c r="AV105" i="1"/>
  <c r="AW105" i="1"/>
  <c r="AV97" i="1"/>
  <c r="AW97" i="1"/>
  <c r="AV65" i="1"/>
  <c r="AW65" i="1"/>
  <c r="AV57" i="1"/>
  <c r="AW57" i="1"/>
  <c r="AV49" i="1"/>
  <c r="AW49" i="1"/>
  <c r="AV41" i="1"/>
  <c r="AW41" i="1"/>
  <c r="AV33" i="1"/>
  <c r="AW33" i="1"/>
  <c r="AV139" i="1"/>
  <c r="AW139" i="1"/>
  <c r="AV155" i="1"/>
  <c r="AW155" i="1"/>
  <c r="AV163" i="1"/>
  <c r="AW163" i="1"/>
  <c r="AV171" i="1"/>
  <c r="AW171" i="1"/>
  <c r="AV203" i="1"/>
  <c r="AW203" i="1"/>
  <c r="AV219" i="1"/>
  <c r="AW219" i="1"/>
  <c r="AV227" i="1"/>
  <c r="AW227" i="1"/>
  <c r="AV235" i="1"/>
  <c r="AW235" i="1"/>
  <c r="AV267" i="1"/>
  <c r="AW267" i="1"/>
  <c r="AV283" i="1"/>
  <c r="AW283" i="1"/>
  <c r="AV291" i="1"/>
  <c r="AW291" i="1"/>
  <c r="AV299" i="1"/>
  <c r="AW299" i="1"/>
  <c r="AV331" i="1"/>
  <c r="AW331" i="1"/>
  <c r="AV347" i="1"/>
  <c r="AW347" i="1"/>
  <c r="AV355" i="1"/>
  <c r="AW355" i="1"/>
  <c r="AV363" i="1"/>
  <c r="AW363" i="1"/>
  <c r="AV395" i="1"/>
  <c r="AW395" i="1"/>
  <c r="AV411" i="1"/>
  <c r="AW411" i="1"/>
  <c r="AV419" i="1"/>
  <c r="AW419" i="1"/>
  <c r="AV427" i="1"/>
  <c r="AW427" i="1"/>
  <c r="AV459" i="1"/>
  <c r="AW459" i="1"/>
  <c r="AV475" i="1"/>
  <c r="AW475" i="1"/>
  <c r="AV483" i="1"/>
  <c r="AW483" i="1"/>
  <c r="AV491" i="1"/>
  <c r="AW491" i="1"/>
  <c r="AV523" i="1"/>
  <c r="AW523" i="1"/>
  <c r="AV539" i="1"/>
  <c r="AW539" i="1"/>
  <c r="AV547" i="1"/>
  <c r="AW547" i="1"/>
  <c r="AV555" i="1"/>
  <c r="AW555" i="1"/>
  <c r="BO279" i="1"/>
  <c r="BP1547" i="1"/>
  <c r="BO1539" i="1"/>
  <c r="BP1539" i="1"/>
  <c r="BP1531" i="1"/>
  <c r="BO1523" i="1"/>
  <c r="BP1523" i="1"/>
  <c r="BO1515" i="1"/>
  <c r="BP1515" i="1"/>
  <c r="BP1507" i="1"/>
  <c r="BP1499" i="1"/>
  <c r="BP1491" i="1"/>
  <c r="BO1483" i="1"/>
  <c r="BP1483" i="1"/>
  <c r="BP1475" i="1"/>
  <c r="BO1467" i="1"/>
  <c r="BP1467" i="1"/>
  <c r="BP1459" i="1"/>
  <c r="BO1451" i="1"/>
  <c r="BP1451" i="1"/>
  <c r="BP1443" i="1"/>
  <c r="BP1435" i="1"/>
  <c r="BP1427" i="1"/>
  <c r="BO1419" i="1"/>
  <c r="BP1419" i="1"/>
  <c r="BP1411" i="1"/>
  <c r="BO1403" i="1"/>
  <c r="BP1403" i="1"/>
  <c r="BP1395" i="1"/>
  <c r="BO1387" i="1"/>
  <c r="BP1387" i="1"/>
  <c r="BP1379" i="1"/>
  <c r="BO1371" i="1"/>
  <c r="BP1371" i="1"/>
  <c r="BO1363" i="1"/>
  <c r="BP1363" i="1"/>
  <c r="BO1355" i="1"/>
  <c r="BP1355" i="1"/>
  <c r="BO1347" i="1"/>
  <c r="BP1347" i="1"/>
  <c r="BO1339" i="1"/>
  <c r="BP1339" i="1"/>
  <c r="BP1331" i="1"/>
  <c r="BO1323" i="1"/>
  <c r="BP1323" i="1"/>
  <c r="BP1315" i="1"/>
  <c r="BO1307" i="1"/>
  <c r="BP1307" i="1"/>
  <c r="BO1299" i="1"/>
  <c r="BP1299" i="1"/>
  <c r="BO1291" i="1"/>
  <c r="BP1291" i="1"/>
  <c r="BO1283" i="1"/>
  <c r="BP1283" i="1"/>
  <c r="BP1275" i="1"/>
  <c r="BO1267" i="1"/>
  <c r="BP1267" i="1"/>
  <c r="BO1259" i="1"/>
  <c r="BP1259" i="1"/>
  <c r="BO1251" i="1"/>
  <c r="BP1251" i="1"/>
  <c r="BO1243" i="1"/>
  <c r="BP1243" i="1"/>
  <c r="BO1235" i="1"/>
  <c r="BP1235" i="1"/>
  <c r="BP1227" i="1"/>
  <c r="BP1219" i="1"/>
  <c r="BP1211" i="1"/>
  <c r="BO1203" i="1"/>
  <c r="BP1203" i="1"/>
  <c r="BO1195" i="1"/>
  <c r="BP1195" i="1"/>
  <c r="BO1187" i="1"/>
  <c r="BP1187" i="1"/>
  <c r="BO1179" i="1"/>
  <c r="BP1179" i="1"/>
  <c r="BP1171" i="1"/>
  <c r="BO1163" i="1"/>
  <c r="BP1163" i="1"/>
  <c r="BO1155" i="1"/>
  <c r="BP1155" i="1"/>
  <c r="BO1147" i="1"/>
  <c r="BP1147" i="1"/>
  <c r="BP1139" i="1"/>
  <c r="BO1131" i="1"/>
  <c r="BP1131" i="1"/>
  <c r="BO1123" i="1"/>
  <c r="BP1123" i="1"/>
  <c r="BP1115" i="1"/>
  <c r="BO1107" i="1"/>
  <c r="BP1107" i="1"/>
  <c r="BO1099" i="1"/>
  <c r="BP1099" i="1"/>
  <c r="BO1091" i="1"/>
  <c r="BP1091" i="1"/>
  <c r="BO1083" i="1"/>
  <c r="BP1083" i="1"/>
  <c r="BP1075" i="1"/>
  <c r="BP1067" i="1"/>
  <c r="BO1067" i="1"/>
  <c r="BP1059" i="1"/>
  <c r="BO1051" i="1"/>
  <c r="BP1051" i="1"/>
  <c r="BO1043" i="1"/>
  <c r="BP1043" i="1"/>
  <c r="BO1035" i="1"/>
  <c r="BP1035" i="1"/>
  <c r="BP1027" i="1"/>
  <c r="BO1019" i="1"/>
  <c r="BP1019" i="1"/>
  <c r="BO1011" i="1"/>
  <c r="BP1011" i="1"/>
  <c r="BO1003" i="1"/>
  <c r="BP1003" i="1"/>
  <c r="BO995" i="1"/>
  <c r="BP995" i="1"/>
  <c r="BO987" i="1"/>
  <c r="BP987" i="1"/>
  <c r="BO979" i="1"/>
  <c r="BP979" i="1"/>
  <c r="BO971" i="1"/>
  <c r="BP971" i="1"/>
  <c r="BO963" i="1"/>
  <c r="BP963" i="1"/>
  <c r="BO955" i="1"/>
  <c r="BP955" i="1"/>
  <c r="BO947" i="1"/>
  <c r="BP947" i="1"/>
  <c r="BO939" i="1"/>
  <c r="BP939" i="1"/>
  <c r="BP931" i="1"/>
  <c r="BO923" i="1"/>
  <c r="BP923" i="1"/>
  <c r="BO915" i="1"/>
  <c r="BP915" i="1"/>
  <c r="BO907" i="1"/>
  <c r="BP907" i="1"/>
  <c r="BP899" i="1"/>
  <c r="BO891" i="1"/>
  <c r="BP891" i="1"/>
  <c r="BO883" i="1"/>
  <c r="BP883" i="1"/>
  <c r="BO875" i="1"/>
  <c r="BP875" i="1"/>
  <c r="BO867" i="1"/>
  <c r="BP867" i="1"/>
  <c r="BO859" i="1"/>
  <c r="BP859" i="1"/>
  <c r="BO851" i="1"/>
  <c r="BP851" i="1"/>
  <c r="BP843" i="1"/>
  <c r="BO835" i="1"/>
  <c r="BP835" i="1"/>
  <c r="BO827" i="1"/>
  <c r="BP827" i="1"/>
  <c r="BO819" i="1"/>
  <c r="BP819" i="1"/>
  <c r="BO811" i="1"/>
  <c r="BP811" i="1"/>
  <c r="BO803" i="1"/>
  <c r="BP803" i="1"/>
  <c r="BO795" i="1"/>
  <c r="BP795" i="1"/>
  <c r="BP787" i="1"/>
  <c r="BO779" i="1"/>
  <c r="BP779" i="1"/>
  <c r="BO771" i="1"/>
  <c r="BP771" i="1"/>
  <c r="BP763" i="1"/>
  <c r="BO755" i="1"/>
  <c r="BP755" i="1"/>
  <c r="BO747" i="1"/>
  <c r="BP747" i="1"/>
  <c r="BO739" i="1"/>
  <c r="BP739" i="1"/>
  <c r="BP731" i="1"/>
  <c r="BO723" i="1"/>
  <c r="BP723" i="1"/>
  <c r="BO715" i="1"/>
  <c r="BP715" i="1"/>
  <c r="BP707" i="1"/>
  <c r="BO699" i="1"/>
  <c r="BP699" i="1"/>
  <c r="BO691" i="1"/>
  <c r="BP691" i="1"/>
  <c r="BO683" i="1"/>
  <c r="BP683" i="1"/>
  <c r="BO675" i="1"/>
  <c r="BP675" i="1"/>
  <c r="BO667" i="1"/>
  <c r="BP667" i="1"/>
  <c r="BO659" i="1"/>
  <c r="BP659" i="1"/>
  <c r="BO651" i="1"/>
  <c r="BP651" i="1"/>
  <c r="BO643" i="1"/>
  <c r="BP643" i="1"/>
  <c r="BO635" i="1"/>
  <c r="BP635" i="1"/>
  <c r="BO627" i="1"/>
  <c r="BP627" i="1"/>
  <c r="BO619" i="1"/>
  <c r="BP619" i="1"/>
  <c r="BO611" i="1"/>
  <c r="BP611" i="1"/>
  <c r="BO603" i="1"/>
  <c r="BP603" i="1"/>
  <c r="BP595" i="1"/>
  <c r="BS594" i="1" s="1"/>
  <c r="BO587" i="1"/>
  <c r="BP587" i="1"/>
  <c r="BO579" i="1"/>
  <c r="BP579" i="1"/>
  <c r="BO571" i="1"/>
  <c r="BP571" i="1"/>
  <c r="BO563" i="1"/>
  <c r="BP563" i="1"/>
  <c r="BP555" i="1"/>
  <c r="BO547" i="1"/>
  <c r="BP547" i="1"/>
  <c r="BO539" i="1"/>
  <c r="BP539" i="1"/>
  <c r="BP531" i="1"/>
  <c r="BO523" i="1"/>
  <c r="BP523" i="1"/>
  <c r="BO515" i="1"/>
  <c r="BP515" i="1"/>
  <c r="BO507" i="1"/>
  <c r="BP507" i="1"/>
  <c r="BO499" i="1"/>
  <c r="BP499" i="1"/>
  <c r="BO491" i="1"/>
  <c r="BP491" i="1"/>
  <c r="BO483" i="1"/>
  <c r="BP483" i="1"/>
  <c r="BO475" i="1"/>
  <c r="BP475" i="1"/>
  <c r="BO467" i="1"/>
  <c r="BP467" i="1"/>
  <c r="BO459" i="1"/>
  <c r="BP459" i="1"/>
  <c r="BO451" i="1"/>
  <c r="BP451" i="1"/>
  <c r="BO443" i="1"/>
  <c r="BP443" i="1"/>
  <c r="BO435" i="1"/>
  <c r="BP435" i="1"/>
  <c r="BP427" i="1"/>
  <c r="BO427" i="1"/>
  <c r="BO419" i="1"/>
  <c r="BP419" i="1"/>
  <c r="BO411" i="1"/>
  <c r="BP411" i="1"/>
  <c r="BO403" i="1"/>
  <c r="BP403" i="1"/>
  <c r="BO395" i="1"/>
  <c r="BP395" i="1"/>
  <c r="BO387" i="1"/>
  <c r="BP387" i="1"/>
  <c r="BO379" i="1"/>
  <c r="BP379" i="1"/>
  <c r="BO371" i="1"/>
  <c r="BP371" i="1"/>
  <c r="BO363" i="1"/>
  <c r="BP363" i="1"/>
  <c r="BO355" i="1"/>
  <c r="BP355" i="1"/>
  <c r="BP347" i="1"/>
  <c r="BO339" i="1"/>
  <c r="BP339" i="1"/>
  <c r="BO331" i="1"/>
  <c r="BP331" i="1"/>
  <c r="BO323" i="1"/>
  <c r="BP323" i="1"/>
  <c r="BO315" i="1"/>
  <c r="BP315" i="1"/>
  <c r="BO307" i="1"/>
  <c r="BP307" i="1"/>
  <c r="BO299" i="1"/>
  <c r="BP299" i="1"/>
  <c r="BO291" i="1"/>
  <c r="BP291" i="1"/>
  <c r="BO283" i="1"/>
  <c r="BP283" i="1"/>
  <c r="BO275" i="1"/>
  <c r="BP275" i="1"/>
  <c r="BO267" i="1"/>
  <c r="BP267" i="1"/>
  <c r="BO259" i="1"/>
  <c r="BP259" i="1"/>
  <c r="BO243" i="1"/>
  <c r="BP243" i="1"/>
  <c r="BO235" i="1"/>
  <c r="BP235" i="1"/>
  <c r="BO227" i="1"/>
  <c r="BP227" i="1"/>
  <c r="BO211" i="1"/>
  <c r="BP211" i="1"/>
  <c r="BO203" i="1"/>
  <c r="BP203" i="1"/>
  <c r="BO195" i="1"/>
  <c r="BP195" i="1"/>
  <c r="BP187" i="1"/>
  <c r="BO187" i="1"/>
  <c r="BO179" i="1"/>
  <c r="BP179" i="1"/>
  <c r="BO171" i="1"/>
  <c r="BP171" i="1"/>
  <c r="BO163" i="1"/>
  <c r="BP163" i="1"/>
  <c r="BO155" i="1"/>
  <c r="BP155" i="1"/>
  <c r="BO147" i="1"/>
  <c r="BP147" i="1"/>
  <c r="BO139" i="1"/>
  <c r="BP139" i="1"/>
  <c r="BO131" i="1"/>
  <c r="BP131" i="1"/>
  <c r="BO123" i="1"/>
  <c r="BP123" i="1"/>
  <c r="BO115" i="1"/>
  <c r="BP115" i="1"/>
  <c r="BO107" i="1"/>
  <c r="BP107" i="1"/>
  <c r="BO99" i="1"/>
  <c r="BP99" i="1"/>
  <c r="BO91" i="1"/>
  <c r="BP91" i="1"/>
  <c r="BO83" i="1"/>
  <c r="BP83" i="1"/>
  <c r="BO75" i="1"/>
  <c r="BP75" i="1"/>
  <c r="BO67" i="1"/>
  <c r="BP67" i="1"/>
  <c r="BO59" i="1"/>
  <c r="BP59" i="1"/>
  <c r="BO51" i="1"/>
  <c r="BP51" i="1"/>
  <c r="BO43" i="1"/>
  <c r="BP43" i="1"/>
  <c r="BO35" i="1"/>
  <c r="BP35" i="1"/>
  <c r="BO27" i="1"/>
  <c r="BP27" i="1"/>
  <c r="BO19" i="1"/>
  <c r="BP19" i="1"/>
  <c r="BO11" i="1"/>
  <c r="BP11" i="1"/>
  <c r="BO3" i="1"/>
  <c r="BP3" i="1"/>
  <c r="BO785" i="1"/>
  <c r="BO729" i="1"/>
  <c r="BO705" i="1"/>
  <c r="BO569" i="1"/>
  <c r="BO553" i="1"/>
  <c r="BO489" i="1"/>
  <c r="BO457" i="1"/>
  <c r="BO417" i="1"/>
  <c r="BO401" i="1"/>
  <c r="BO377" i="1"/>
  <c r="BO345" i="1"/>
  <c r="BS344" i="1" s="1"/>
  <c r="BO289" i="1"/>
  <c r="BO249" i="1"/>
  <c r="BO217" i="1"/>
  <c r="BO185" i="1"/>
  <c r="BO153" i="1"/>
  <c r="BO121" i="1"/>
  <c r="BO73" i="1"/>
  <c r="BO57" i="1"/>
  <c r="BO9" i="1"/>
  <c r="BO1460" i="1"/>
  <c r="BO1412" i="1"/>
  <c r="BO1396" i="1"/>
  <c r="BO1348" i="1"/>
  <c r="BO1324" i="1"/>
  <c r="BO1260" i="1"/>
  <c r="BO1204" i="1"/>
  <c r="BO1132" i="1"/>
  <c r="BO1052" i="1"/>
  <c r="BO972" i="1"/>
  <c r="BO924" i="1"/>
  <c r="BO892" i="1"/>
  <c r="BO884" i="1"/>
  <c r="BO852" i="1"/>
  <c r="BO828" i="1"/>
  <c r="BO772" i="1"/>
  <c r="BO756" i="1"/>
  <c r="BO652" i="1"/>
  <c r="AV140" i="1"/>
  <c r="AW140" i="1"/>
  <c r="AV148" i="1"/>
  <c r="AW148" i="1"/>
  <c r="AV172" i="1"/>
  <c r="AW172" i="1"/>
  <c r="AV180" i="1"/>
  <c r="AW180" i="1"/>
  <c r="AW788" i="1"/>
  <c r="AW796" i="1"/>
  <c r="AW804" i="1"/>
  <c r="AW812" i="1"/>
  <c r="AW820" i="1"/>
  <c r="AW828" i="1"/>
  <c r="AW836" i="1"/>
  <c r="AW844" i="1"/>
  <c r="AW852" i="1"/>
  <c r="AW860" i="1"/>
  <c r="AW868" i="1"/>
  <c r="AW876" i="1"/>
  <c r="AW884" i="1"/>
  <c r="AW892" i="1"/>
  <c r="AW900" i="1"/>
  <c r="AW908" i="1"/>
  <c r="AW916" i="1"/>
  <c r="AW924" i="1"/>
  <c r="AW932" i="1"/>
  <c r="AW940" i="1"/>
  <c r="AW948" i="1"/>
  <c r="AW956" i="1"/>
  <c r="AW964" i="1"/>
  <c r="AW972" i="1"/>
  <c r="AW980" i="1"/>
  <c r="AW988" i="1"/>
  <c r="AW996" i="1"/>
  <c r="AW1004" i="1"/>
  <c r="AW1012" i="1"/>
  <c r="AW1020" i="1"/>
  <c r="AW1028" i="1"/>
  <c r="AW1036" i="1"/>
  <c r="AW1044" i="1"/>
  <c r="AW1052" i="1"/>
  <c r="AW1060" i="1"/>
  <c r="AW1068" i="1"/>
  <c r="AW1076" i="1"/>
  <c r="AW1084" i="1"/>
  <c r="AW1092" i="1"/>
  <c r="AW1100" i="1"/>
  <c r="AW1108" i="1"/>
  <c r="AW1116" i="1"/>
  <c r="AW1124" i="1"/>
  <c r="AW1132" i="1"/>
  <c r="AW1140" i="1"/>
  <c r="AW1148" i="1"/>
  <c r="AW1156" i="1"/>
  <c r="AW1164" i="1"/>
  <c r="AW1172" i="1"/>
  <c r="AW1180" i="1"/>
  <c r="AW1188" i="1"/>
  <c r="AW1196" i="1"/>
  <c r="AW1204" i="1"/>
  <c r="AW1212" i="1"/>
  <c r="AW1220" i="1"/>
  <c r="AW1228" i="1"/>
  <c r="AW1236" i="1"/>
  <c r="AW1244" i="1"/>
  <c r="AW1252" i="1"/>
  <c r="AW1260" i="1"/>
  <c r="AW1268" i="1"/>
  <c r="AW1276" i="1"/>
  <c r="AW1284" i="1"/>
  <c r="AW1292" i="1"/>
  <c r="AW1300" i="1"/>
  <c r="AW1308" i="1"/>
  <c r="AW1316" i="1"/>
  <c r="AW1324" i="1"/>
  <c r="AW1332" i="1"/>
  <c r="AW1340" i="1"/>
  <c r="AW1348" i="1"/>
  <c r="AW1356" i="1"/>
  <c r="AW1364" i="1"/>
  <c r="AW1372" i="1"/>
  <c r="AW1380" i="1"/>
  <c r="AW1388" i="1"/>
  <c r="AW1396" i="1"/>
  <c r="AW1404" i="1"/>
  <c r="AW1412" i="1"/>
  <c r="AW1420" i="1"/>
  <c r="AW1428" i="1"/>
  <c r="AW1436" i="1"/>
  <c r="AW1444" i="1"/>
  <c r="AW1452" i="1"/>
  <c r="AW1460" i="1"/>
  <c r="AW1468" i="1"/>
  <c r="AW1476" i="1"/>
  <c r="AW1484" i="1"/>
  <c r="AW1492" i="1"/>
  <c r="AW1500" i="1"/>
  <c r="AW1508" i="1"/>
  <c r="AW1516" i="1"/>
  <c r="AW1524" i="1"/>
  <c r="AW1532" i="1"/>
  <c r="AW1540" i="1"/>
  <c r="AW1548" i="1"/>
  <c r="BO113" i="1"/>
  <c r="BO239" i="1"/>
  <c r="BO313" i="1"/>
  <c r="BO367" i="1"/>
  <c r="BO531" i="1"/>
  <c r="BP1546" i="1"/>
  <c r="BP1538" i="1"/>
  <c r="BP1530" i="1"/>
  <c r="BP1522" i="1"/>
  <c r="BP1514" i="1"/>
  <c r="BP1506" i="1"/>
  <c r="BP1498" i="1"/>
  <c r="BP1490" i="1"/>
  <c r="BP1482" i="1"/>
  <c r="BP1474" i="1"/>
  <c r="BP1466" i="1"/>
  <c r="BP1458" i="1"/>
  <c r="BP1450" i="1"/>
  <c r="BP1442" i="1"/>
  <c r="BP1434" i="1"/>
  <c r="BP1426" i="1"/>
  <c r="BP1418" i="1"/>
  <c r="BP1410" i="1"/>
  <c r="BP1402" i="1"/>
  <c r="BP1394" i="1"/>
  <c r="BP1386" i="1"/>
  <c r="BP1378" i="1"/>
  <c r="BP1370" i="1"/>
  <c r="BP1362" i="1"/>
  <c r="BP1354" i="1"/>
  <c r="BP1346" i="1"/>
  <c r="BP1338" i="1"/>
  <c r="BP1330" i="1"/>
  <c r="BP1322" i="1"/>
  <c r="BP1314" i="1"/>
  <c r="BP1306" i="1"/>
  <c r="BP1298" i="1"/>
  <c r="BP1290" i="1"/>
  <c r="BP1282" i="1"/>
  <c r="BP1274" i="1"/>
  <c r="BP1266" i="1"/>
  <c r="BP1258" i="1"/>
  <c r="BP1250" i="1"/>
  <c r="BP1242" i="1"/>
  <c r="BP1234" i="1"/>
  <c r="BP1226" i="1"/>
  <c r="BP1218" i="1"/>
  <c r="BP1210" i="1"/>
  <c r="BP1202" i="1"/>
  <c r="BP1194" i="1"/>
  <c r="BP1186" i="1"/>
  <c r="BP1178" i="1"/>
  <c r="BP1170" i="1"/>
  <c r="BP1162" i="1"/>
  <c r="BP1154" i="1"/>
  <c r="BP1146" i="1"/>
  <c r="BP1138" i="1"/>
  <c r="BP1130" i="1"/>
  <c r="BP1122" i="1"/>
  <c r="BP1114" i="1"/>
  <c r="BP1106" i="1"/>
  <c r="BP1098" i="1"/>
  <c r="BP1090" i="1"/>
  <c r="BP1082" i="1"/>
  <c r="BP1074" i="1"/>
  <c r="BP1066" i="1"/>
  <c r="BP1058" i="1"/>
  <c r="BP1050" i="1"/>
  <c r="BP1042" i="1"/>
  <c r="BP1034" i="1"/>
  <c r="BP1026" i="1"/>
  <c r="BP1018" i="1"/>
  <c r="BP1010" i="1"/>
  <c r="BP1002" i="1"/>
  <c r="BP994" i="1"/>
  <c r="BP986" i="1"/>
  <c r="BP978" i="1"/>
  <c r="BP970" i="1"/>
  <c r="BP962" i="1"/>
  <c r="BP954" i="1"/>
  <c r="BP946" i="1"/>
  <c r="BP938" i="1"/>
  <c r="BP930" i="1"/>
  <c r="BP922" i="1"/>
  <c r="BP914" i="1"/>
  <c r="BP906" i="1"/>
  <c r="BP898" i="1"/>
  <c r="BP890" i="1"/>
  <c r="BP882" i="1"/>
  <c r="BP874" i="1"/>
  <c r="BP866" i="1"/>
  <c r="BP858" i="1"/>
  <c r="BP850" i="1"/>
  <c r="BP842" i="1"/>
  <c r="BP834" i="1"/>
  <c r="BP826" i="1"/>
  <c r="BP818" i="1"/>
  <c r="BP810" i="1"/>
  <c r="BP802" i="1"/>
  <c r="BP794" i="1"/>
  <c r="BP786" i="1"/>
  <c r="BP778" i="1"/>
  <c r="BP770" i="1"/>
  <c r="BP762" i="1"/>
  <c r="BP754" i="1"/>
  <c r="BP746" i="1"/>
  <c r="BP738" i="1"/>
  <c r="BP730" i="1"/>
  <c r="BP722" i="1"/>
  <c r="BP714" i="1"/>
  <c r="BP706" i="1"/>
  <c r="BP698" i="1"/>
  <c r="BP690" i="1"/>
  <c r="BP682" i="1"/>
  <c r="BP674" i="1"/>
  <c r="BP666" i="1"/>
  <c r="BP658" i="1"/>
  <c r="BP650" i="1"/>
  <c r="BP642" i="1"/>
  <c r="BP634" i="1"/>
  <c r="BP626" i="1"/>
  <c r="BP618" i="1"/>
  <c r="BP610" i="1"/>
  <c r="BP602" i="1"/>
  <c r="BP594" i="1"/>
  <c r="BP586" i="1"/>
  <c r="BP578" i="1"/>
  <c r="BP570" i="1"/>
  <c r="BP562" i="1"/>
  <c r="BP554" i="1"/>
  <c r="BP546" i="1"/>
  <c r="BP538" i="1"/>
  <c r="BP530" i="1"/>
  <c r="BP522" i="1"/>
  <c r="BP514" i="1"/>
  <c r="BP506" i="1"/>
  <c r="BP498" i="1"/>
  <c r="BP490" i="1"/>
  <c r="BP482" i="1"/>
  <c r="BP474" i="1"/>
  <c r="BP466" i="1"/>
  <c r="BP458" i="1"/>
  <c r="BP450" i="1"/>
  <c r="BP442" i="1"/>
  <c r="BP434" i="1"/>
  <c r="BP426" i="1"/>
  <c r="BP418" i="1"/>
  <c r="BP410" i="1"/>
  <c r="BP402" i="1"/>
  <c r="BP394" i="1"/>
  <c r="BP386" i="1"/>
  <c r="BP378" i="1"/>
  <c r="BP370" i="1"/>
  <c r="BP362" i="1"/>
  <c r="BP354" i="1"/>
  <c r="BP346" i="1"/>
  <c r="BP338" i="1"/>
  <c r="BP330" i="1"/>
  <c r="BP322" i="1"/>
  <c r="BP314" i="1"/>
  <c r="BP306" i="1"/>
  <c r="BP298" i="1"/>
  <c r="BP290" i="1"/>
  <c r="BP282" i="1"/>
  <c r="BP274" i="1"/>
  <c r="BP266" i="1"/>
  <c r="BP258" i="1"/>
  <c r="BP250" i="1"/>
  <c r="BP242" i="1"/>
  <c r="BP234" i="1"/>
  <c r="BP226" i="1"/>
  <c r="BP218" i="1"/>
  <c r="BP210" i="1"/>
  <c r="BP202" i="1"/>
  <c r="BP194" i="1"/>
  <c r="BP186" i="1"/>
  <c r="BP178" i="1"/>
  <c r="BP170" i="1"/>
  <c r="BP162" i="1"/>
  <c r="BP154" i="1"/>
  <c r="BP146" i="1"/>
  <c r="BP138" i="1"/>
  <c r="BP130" i="1"/>
  <c r="BP122" i="1"/>
  <c r="BP114" i="1"/>
  <c r="BP106" i="1"/>
  <c r="BP98" i="1"/>
  <c r="BP90" i="1"/>
  <c r="BP82" i="1"/>
  <c r="BP74" i="1"/>
  <c r="BP66" i="1"/>
  <c r="BP58" i="1"/>
  <c r="BP50" i="1"/>
  <c r="BP42" i="1"/>
  <c r="BP34" i="1"/>
  <c r="BP26" i="1"/>
  <c r="BP18" i="1"/>
  <c r="BP10" i="1"/>
  <c r="BP2" i="1"/>
  <c r="BO167" i="1"/>
  <c r="BP473" i="1"/>
  <c r="BO473" i="1"/>
  <c r="BP369" i="1"/>
  <c r="BO369" i="1"/>
  <c r="BP17" i="1"/>
  <c r="BO17" i="1"/>
  <c r="AW430" i="1"/>
  <c r="AW438" i="1"/>
  <c r="AW446" i="1"/>
  <c r="AW454" i="1"/>
  <c r="AW462" i="1"/>
  <c r="AW470" i="1"/>
  <c r="AW478" i="1"/>
  <c r="AW486" i="1"/>
  <c r="AW494" i="1"/>
  <c r="AW502" i="1"/>
  <c r="AW510" i="1"/>
  <c r="AW518" i="1"/>
  <c r="AW526" i="1"/>
  <c r="AW534" i="1"/>
  <c r="AW542" i="1"/>
  <c r="AW550" i="1"/>
  <c r="AW558" i="1"/>
  <c r="AW566" i="1"/>
  <c r="AW574" i="1"/>
  <c r="AW582" i="1"/>
  <c r="AW590" i="1"/>
  <c r="AW598" i="1"/>
  <c r="AW606" i="1"/>
  <c r="AW614" i="1"/>
  <c r="AW622" i="1"/>
  <c r="AW630" i="1"/>
  <c r="AW638" i="1"/>
  <c r="AW646" i="1"/>
  <c r="AW654" i="1"/>
  <c r="AW662" i="1"/>
  <c r="AW670" i="1"/>
  <c r="AW678" i="1"/>
  <c r="AW686" i="1"/>
  <c r="AW694" i="1"/>
  <c r="AW702" i="1"/>
  <c r="AW710" i="1"/>
  <c r="AW718" i="1"/>
  <c r="AW726" i="1"/>
  <c r="AW734" i="1"/>
  <c r="AW742" i="1"/>
  <c r="AW750" i="1"/>
  <c r="AW758" i="1"/>
  <c r="AW766" i="1"/>
  <c r="AW774" i="1"/>
  <c r="AW782" i="1"/>
  <c r="AW790" i="1"/>
  <c r="AW798" i="1"/>
  <c r="AW806" i="1"/>
  <c r="AW814" i="1"/>
  <c r="AW822" i="1"/>
  <c r="AW830" i="1"/>
  <c r="AW838" i="1"/>
  <c r="AW846" i="1"/>
  <c r="AW854" i="1"/>
  <c r="AW862" i="1"/>
  <c r="AW870" i="1"/>
  <c r="AW878" i="1"/>
  <c r="AW886" i="1"/>
  <c r="AW894" i="1"/>
  <c r="AW902" i="1"/>
  <c r="AW910" i="1"/>
  <c r="AW918" i="1"/>
  <c r="AW926" i="1"/>
  <c r="AW934" i="1"/>
  <c r="AW942" i="1"/>
  <c r="AW950" i="1"/>
  <c r="AW958" i="1"/>
  <c r="AW966" i="1"/>
  <c r="AW974" i="1"/>
  <c r="AW982" i="1"/>
  <c r="AW990" i="1"/>
  <c r="AW998" i="1"/>
  <c r="AW1006" i="1"/>
  <c r="AW1014" i="1"/>
  <c r="AW1022" i="1"/>
  <c r="AW1030" i="1"/>
  <c r="AW1038" i="1"/>
  <c r="AW1046" i="1"/>
  <c r="AW1054" i="1"/>
  <c r="AW1062" i="1"/>
  <c r="AW1070" i="1"/>
  <c r="AW1078" i="1"/>
  <c r="AW1086" i="1"/>
  <c r="AW1094" i="1"/>
  <c r="AW1102" i="1"/>
  <c r="AW1110" i="1"/>
  <c r="AW1118" i="1"/>
  <c r="AW1126" i="1"/>
  <c r="AW1134" i="1"/>
  <c r="AW1142" i="1"/>
  <c r="AW1150" i="1"/>
  <c r="AW1158" i="1"/>
  <c r="AW1166" i="1"/>
  <c r="AW1174" i="1"/>
  <c r="AW1182" i="1"/>
  <c r="AW1190" i="1"/>
  <c r="AW1198" i="1"/>
  <c r="AW1206" i="1"/>
  <c r="AW1214" i="1"/>
  <c r="AW1222" i="1"/>
  <c r="AW1230" i="1"/>
  <c r="AW1238" i="1"/>
  <c r="AW1246" i="1"/>
  <c r="AW1254" i="1"/>
  <c r="AW1262" i="1"/>
  <c r="AW1270" i="1"/>
  <c r="AW1278" i="1"/>
  <c r="AW1286" i="1"/>
  <c r="AW1294" i="1"/>
  <c r="AW1302" i="1"/>
  <c r="AW1310" i="1"/>
  <c r="AW1318" i="1"/>
  <c r="AW1326" i="1"/>
  <c r="AW1334" i="1"/>
  <c r="AW1342" i="1"/>
  <c r="AW1350" i="1"/>
  <c r="AW1358" i="1"/>
  <c r="AW1366" i="1"/>
  <c r="AW1374" i="1"/>
  <c r="AW1382" i="1"/>
  <c r="AW1390" i="1"/>
  <c r="AW1398" i="1"/>
  <c r="AW1406" i="1"/>
  <c r="AW1414" i="1"/>
  <c r="AW1422" i="1"/>
  <c r="AW1430" i="1"/>
  <c r="AW1438" i="1"/>
  <c r="AW1446" i="1"/>
  <c r="AW1454" i="1"/>
  <c r="AW1462" i="1"/>
  <c r="AW1470" i="1"/>
  <c r="AW1478" i="1"/>
  <c r="AW1486" i="1"/>
  <c r="AW1494" i="1"/>
  <c r="AW1502" i="1"/>
  <c r="AW1510" i="1"/>
  <c r="AW1518" i="1"/>
  <c r="AW1526" i="1"/>
  <c r="AW1534" i="1"/>
  <c r="AW1542" i="1"/>
  <c r="BO2" i="1"/>
  <c r="BO207" i="1"/>
  <c r="BO639" i="1"/>
  <c r="BP1544" i="1"/>
  <c r="BP1536" i="1"/>
  <c r="BP1528" i="1"/>
  <c r="BP1520" i="1"/>
  <c r="BP1512" i="1"/>
  <c r="BP1504" i="1"/>
  <c r="BP1496" i="1"/>
  <c r="BP1488" i="1"/>
  <c r="BP1480" i="1"/>
  <c r="BP1472" i="1"/>
  <c r="BP1464" i="1"/>
  <c r="BP1456" i="1"/>
  <c r="BP1448" i="1"/>
  <c r="BP1440" i="1"/>
  <c r="BP1432" i="1"/>
  <c r="BP1424" i="1"/>
  <c r="BP1416" i="1"/>
  <c r="BP1408" i="1"/>
  <c r="BP1400" i="1"/>
  <c r="BP1392" i="1"/>
  <c r="BP1384" i="1"/>
  <c r="BP1376" i="1"/>
  <c r="BP1368" i="1"/>
  <c r="BP1360" i="1"/>
  <c r="BP1352" i="1"/>
  <c r="BP1344" i="1"/>
  <c r="BP1336" i="1"/>
  <c r="BP1328" i="1"/>
  <c r="BP1320" i="1"/>
  <c r="BP1312" i="1"/>
  <c r="BP1304" i="1"/>
  <c r="BP1296" i="1"/>
  <c r="BP1288" i="1"/>
  <c r="BP1280" i="1"/>
  <c r="BP1272" i="1"/>
  <c r="BP1264" i="1"/>
  <c r="BP1256" i="1"/>
  <c r="BP1248" i="1"/>
  <c r="BP1240" i="1"/>
  <c r="BP1232" i="1"/>
  <c r="BP1224" i="1"/>
  <c r="BP1216" i="1"/>
  <c r="BP1208" i="1"/>
  <c r="BP1200" i="1"/>
  <c r="BP1192" i="1"/>
  <c r="BP1184" i="1"/>
  <c r="BP1176" i="1"/>
  <c r="BP1168" i="1"/>
  <c r="BP1160" i="1"/>
  <c r="BP1152" i="1"/>
  <c r="BP1144" i="1"/>
  <c r="BP1136" i="1"/>
  <c r="BP1128" i="1"/>
  <c r="BP1120" i="1"/>
  <c r="BP1112" i="1"/>
  <c r="BP1104" i="1"/>
  <c r="BP1096" i="1"/>
  <c r="BP1088" i="1"/>
  <c r="BP1080" i="1"/>
  <c r="BP1072" i="1"/>
  <c r="BP1064" i="1"/>
  <c r="BP1056" i="1"/>
  <c r="BP1048" i="1"/>
  <c r="BP1040" i="1"/>
  <c r="BP1032" i="1"/>
  <c r="BP1024" i="1"/>
  <c r="BP1016" i="1"/>
  <c r="BP1008" i="1"/>
  <c r="BP1000" i="1"/>
  <c r="BP992" i="1"/>
  <c r="BP984" i="1"/>
  <c r="BP976" i="1"/>
  <c r="BP968" i="1"/>
  <c r="BP960" i="1"/>
  <c r="BP952" i="1"/>
  <c r="BP944" i="1"/>
  <c r="BP936" i="1"/>
  <c r="BP928" i="1"/>
  <c r="BP920" i="1"/>
  <c r="BP912" i="1"/>
  <c r="BP904" i="1"/>
  <c r="BP896" i="1"/>
  <c r="BP888" i="1"/>
  <c r="BP880" i="1"/>
  <c r="BP872" i="1"/>
  <c r="BP864" i="1"/>
  <c r="BP856" i="1"/>
  <c r="BP848" i="1"/>
  <c r="BP840" i="1"/>
  <c r="BP832" i="1"/>
  <c r="BP824" i="1"/>
  <c r="BP816" i="1"/>
  <c r="BP808" i="1"/>
  <c r="BP800" i="1"/>
  <c r="BP792" i="1"/>
  <c r="BP784" i="1"/>
  <c r="BP776" i="1"/>
  <c r="BP768" i="1"/>
  <c r="BP760" i="1"/>
  <c r="BP752" i="1"/>
  <c r="BP744" i="1"/>
  <c r="BP736" i="1"/>
  <c r="BP728" i="1"/>
  <c r="BP720" i="1"/>
  <c r="BP712" i="1"/>
  <c r="BP704" i="1"/>
  <c r="BP696" i="1"/>
  <c r="BP688" i="1"/>
  <c r="BP680" i="1"/>
  <c r="BP672" i="1"/>
  <c r="BP664" i="1"/>
  <c r="BP656" i="1"/>
  <c r="BP648" i="1"/>
  <c r="BP640" i="1"/>
  <c r="BP632" i="1"/>
  <c r="BP624" i="1"/>
  <c r="BP616" i="1"/>
  <c r="BP608" i="1"/>
  <c r="BP600" i="1"/>
  <c r="BP592" i="1"/>
  <c r="BP584" i="1"/>
  <c r="BP576" i="1"/>
  <c r="BP568" i="1"/>
  <c r="BP560" i="1"/>
  <c r="BP552" i="1"/>
  <c r="BP544" i="1"/>
  <c r="BP536" i="1"/>
  <c r="BP528" i="1"/>
  <c r="BP520" i="1"/>
  <c r="BP512" i="1"/>
  <c r="BP504" i="1"/>
  <c r="BP496" i="1"/>
  <c r="BP488" i="1"/>
  <c r="BP480" i="1"/>
  <c r="BP472" i="1"/>
  <c r="BP464" i="1"/>
  <c r="BP456" i="1"/>
  <c r="BP448" i="1"/>
  <c r="BP440" i="1"/>
  <c r="BP432" i="1"/>
  <c r="BP424" i="1"/>
  <c r="BP416" i="1"/>
  <c r="BP408" i="1"/>
  <c r="BP400" i="1"/>
  <c r="BP392" i="1"/>
  <c r="BP384" i="1"/>
  <c r="BP376" i="1"/>
  <c r="BP368" i="1"/>
  <c r="BP360" i="1"/>
  <c r="BP352" i="1"/>
  <c r="BP344" i="1"/>
  <c r="BP336" i="1"/>
  <c r="BP328" i="1"/>
  <c r="BP320" i="1"/>
  <c r="BP312" i="1"/>
  <c r="BP304" i="1"/>
  <c r="BP296" i="1"/>
  <c r="BO296" i="1"/>
  <c r="BP288" i="1"/>
  <c r="BP280" i="1"/>
  <c r="BP272" i="1"/>
  <c r="BP264" i="1"/>
  <c r="BO264" i="1"/>
  <c r="BP256" i="1"/>
  <c r="BP248" i="1"/>
  <c r="BP240" i="1"/>
  <c r="BP232" i="1"/>
  <c r="BP224" i="1"/>
  <c r="BP216" i="1"/>
  <c r="BP208" i="1"/>
  <c r="BP200" i="1"/>
  <c r="BP192" i="1"/>
  <c r="BP184" i="1"/>
  <c r="BP176" i="1"/>
  <c r="BS175" i="1" s="1"/>
  <c r="BP168" i="1"/>
  <c r="BP160" i="1"/>
  <c r="BP152" i="1"/>
  <c r="BP144" i="1"/>
  <c r="BP136" i="1"/>
  <c r="BP128" i="1"/>
  <c r="BP120" i="1"/>
  <c r="BP112" i="1"/>
  <c r="BP104" i="1"/>
  <c r="BP96" i="1"/>
  <c r="BS95" i="1" s="1"/>
  <c r="BP88" i="1"/>
  <c r="BP80" i="1"/>
  <c r="BP72" i="1"/>
  <c r="BP64" i="1"/>
  <c r="BP56" i="1"/>
  <c r="BP48" i="1"/>
  <c r="BP40" i="1"/>
  <c r="BP32" i="1"/>
  <c r="BP24" i="1"/>
  <c r="BP16" i="1"/>
  <c r="BP8" i="1"/>
  <c r="BP1174" i="1"/>
  <c r="BP1166" i="1"/>
  <c r="BP1158" i="1"/>
  <c r="BP1150" i="1"/>
  <c r="BP1142" i="1"/>
  <c r="BP1134" i="1"/>
  <c r="BP1126" i="1"/>
  <c r="BP1118" i="1"/>
  <c r="BP1110" i="1"/>
  <c r="BP1102" i="1"/>
  <c r="BP294" i="1"/>
  <c r="BP94" i="1"/>
  <c r="BP1389" i="1"/>
  <c r="BP1381" i="1"/>
  <c r="BP1373" i="1"/>
  <c r="BP1365" i="1"/>
  <c r="BP1357" i="1"/>
  <c r="BP1349" i="1"/>
  <c r="BP1341" i="1"/>
  <c r="BP1333" i="1"/>
  <c r="BP1325" i="1"/>
  <c r="BP1317" i="1"/>
  <c r="BO1309" i="1"/>
  <c r="BP1309" i="1"/>
  <c r="BP1301" i="1"/>
  <c r="BP1293" i="1"/>
  <c r="BP1285" i="1"/>
  <c r="BP1277" i="1"/>
  <c r="BP1269" i="1"/>
  <c r="BP1261" i="1"/>
  <c r="BP1253" i="1"/>
  <c r="BP1245" i="1"/>
  <c r="BP1237" i="1"/>
  <c r="BP1229" i="1"/>
  <c r="BP1221" i="1"/>
  <c r="BP1213" i="1"/>
  <c r="BP1205" i="1"/>
  <c r="BP1197" i="1"/>
  <c r="BP1189" i="1"/>
  <c r="BP1181" i="1"/>
  <c r="BP1173" i="1"/>
  <c r="BP1165" i="1"/>
  <c r="BP1157" i="1"/>
  <c r="BP1149" i="1"/>
  <c r="BP1141" i="1"/>
  <c r="BO1133" i="1"/>
  <c r="BP1133" i="1"/>
  <c r="BP1125" i="1"/>
  <c r="BP1117" i="1"/>
  <c r="BP1109" i="1"/>
  <c r="BP1101" i="1"/>
  <c r="BP1093" i="1"/>
  <c r="BP1085" i="1"/>
  <c r="BP1077" i="1"/>
  <c r="BP1069" i="1"/>
  <c r="BP1061" i="1"/>
  <c r="BP1053" i="1"/>
  <c r="BP1045" i="1"/>
  <c r="BP1037" i="1"/>
  <c r="BP1029" i="1"/>
  <c r="BP1021" i="1"/>
  <c r="BP1013" i="1"/>
  <c r="BP1005" i="1"/>
  <c r="BP997" i="1"/>
  <c r="BP989" i="1"/>
  <c r="BP981" i="1"/>
  <c r="BP973" i="1"/>
  <c r="BS972" i="1" s="1"/>
  <c r="BP965" i="1"/>
  <c r="BP957" i="1"/>
  <c r="BP949" i="1"/>
  <c r="BP941" i="1"/>
  <c r="BP933" i="1"/>
  <c r="BP925" i="1"/>
  <c r="BP917" i="1"/>
  <c r="BP909" i="1"/>
  <c r="BP901" i="1"/>
  <c r="BP893" i="1"/>
  <c r="BO885" i="1"/>
  <c r="BP885" i="1"/>
  <c r="BP877" i="1"/>
  <c r="BP869" i="1"/>
  <c r="BP861" i="1"/>
  <c r="BP853" i="1"/>
  <c r="BO845" i="1"/>
  <c r="BP845" i="1"/>
  <c r="BP837" i="1"/>
  <c r="BP829" i="1"/>
  <c r="BP821" i="1"/>
  <c r="BP813" i="1"/>
  <c r="BP805" i="1"/>
  <c r="BP797" i="1"/>
  <c r="BP789" i="1"/>
  <c r="BP781" i="1"/>
  <c r="BP773" i="1"/>
  <c r="BP765" i="1"/>
  <c r="BP757" i="1"/>
  <c r="BP749" i="1"/>
  <c r="BP741" i="1"/>
  <c r="BP733" i="1"/>
  <c r="BP725" i="1"/>
  <c r="BP717" i="1"/>
  <c r="BP709" i="1"/>
  <c r="BP701" i="1"/>
  <c r="BP693" i="1"/>
  <c r="BP685" i="1"/>
  <c r="BP677" i="1"/>
  <c r="BP669" i="1"/>
  <c r="BP661" i="1"/>
  <c r="BP653" i="1"/>
  <c r="BP645" i="1"/>
  <c r="BP637" i="1"/>
  <c r="BO629" i="1"/>
  <c r="BP629" i="1"/>
  <c r="BP621" i="1"/>
  <c r="BO613" i="1"/>
  <c r="BP613" i="1"/>
  <c r="BP605" i="1"/>
  <c r="BP597" i="1"/>
  <c r="BP589" i="1"/>
  <c r="BP581" i="1"/>
  <c r="BP573" i="1"/>
  <c r="BP565" i="1"/>
  <c r="BP557" i="1"/>
  <c r="BP549" i="1"/>
  <c r="BP541" i="1"/>
  <c r="BP533" i="1"/>
  <c r="BP525" i="1"/>
  <c r="BP517" i="1"/>
  <c r="BP509" i="1"/>
  <c r="BP501" i="1"/>
  <c r="BP493" i="1"/>
  <c r="BP485" i="1"/>
  <c r="BP477" i="1"/>
  <c r="BP469" i="1"/>
  <c r="BP461" i="1"/>
  <c r="BP453" i="1"/>
  <c r="BP445" i="1"/>
  <c r="BP437" i="1"/>
  <c r="BP429" i="1"/>
  <c r="BO421" i="1"/>
  <c r="BP421" i="1"/>
  <c r="BP413" i="1"/>
  <c r="BP405" i="1"/>
  <c r="BP397" i="1"/>
  <c r="BP389" i="1"/>
  <c r="BP381" i="1"/>
  <c r="BP373" i="1"/>
  <c r="BP365" i="1"/>
  <c r="BP357" i="1"/>
  <c r="BP349" i="1"/>
  <c r="BP341" i="1"/>
  <c r="BP333" i="1"/>
  <c r="BP325" i="1"/>
  <c r="BP317" i="1"/>
  <c r="BP309" i="1"/>
  <c r="BP301" i="1"/>
  <c r="BP293" i="1"/>
  <c r="BP285" i="1"/>
  <c r="BP277" i="1"/>
  <c r="BP269" i="1"/>
  <c r="BP261" i="1"/>
  <c r="BP253" i="1"/>
  <c r="BP245" i="1"/>
  <c r="BP237" i="1"/>
  <c r="BP229" i="1"/>
  <c r="BP221" i="1"/>
  <c r="BP213" i="1"/>
  <c r="BP205" i="1"/>
  <c r="BP197" i="1"/>
  <c r="BP189" i="1"/>
  <c r="BP181" i="1"/>
  <c r="BP173" i="1"/>
  <c r="BP165" i="1"/>
  <c r="BP157" i="1"/>
  <c r="BP149" i="1"/>
  <c r="BP141" i="1"/>
  <c r="BP133" i="1"/>
  <c r="BP125" i="1"/>
  <c r="BP117" i="1"/>
  <c r="BP109" i="1"/>
  <c r="BP101" i="1"/>
  <c r="BP93" i="1"/>
  <c r="BP85" i="1"/>
  <c r="BP77" i="1"/>
  <c r="BP69" i="1"/>
  <c r="BP61" i="1"/>
  <c r="BP53" i="1"/>
  <c r="BP45" i="1"/>
  <c r="BP37" i="1"/>
  <c r="BP29" i="1"/>
  <c r="BP21" i="1"/>
  <c r="BP13" i="1"/>
  <c r="BP5" i="1"/>
  <c r="BO640" i="1"/>
  <c r="BO117" i="1"/>
  <c r="BP1548" i="1"/>
  <c r="BP1540" i="1"/>
  <c r="BP1532" i="1"/>
  <c r="BP1524" i="1"/>
  <c r="BO1516" i="1"/>
  <c r="BP1516" i="1"/>
  <c r="BP1508" i="1"/>
  <c r="BP1500" i="1"/>
  <c r="BP1492" i="1"/>
  <c r="BP156" i="1"/>
  <c r="BP44" i="1"/>
  <c r="BS43" i="1" s="1"/>
  <c r="BP1094" i="1"/>
  <c r="BP1086" i="1"/>
  <c r="BP1078" i="1"/>
  <c r="BP1070" i="1"/>
  <c r="BP1062" i="1"/>
  <c r="BP1054" i="1"/>
  <c r="BP1046" i="1"/>
  <c r="BP1038" i="1"/>
  <c r="BP1030" i="1"/>
  <c r="BP1022" i="1"/>
  <c r="BP1014" i="1"/>
  <c r="BP1006" i="1"/>
  <c r="BP998" i="1"/>
  <c r="BP990" i="1"/>
  <c r="BP982" i="1"/>
  <c r="BP974" i="1"/>
  <c r="BP966" i="1"/>
  <c r="BP958" i="1"/>
  <c r="BP950" i="1"/>
  <c r="BP942" i="1"/>
  <c r="BP934" i="1"/>
  <c r="BP926" i="1"/>
  <c r="BP918" i="1"/>
  <c r="BP910" i="1"/>
  <c r="BP902" i="1"/>
  <c r="BP894" i="1"/>
  <c r="BP886" i="1"/>
  <c r="BP878" i="1"/>
  <c r="BP870" i="1"/>
  <c r="BP862" i="1"/>
  <c r="BP854" i="1"/>
  <c r="BP846" i="1"/>
  <c r="BP838" i="1"/>
  <c r="BP830" i="1"/>
  <c r="BP822" i="1"/>
  <c r="BP814" i="1"/>
  <c r="BP806" i="1"/>
  <c r="BP798" i="1"/>
  <c r="BP790" i="1"/>
  <c r="BP782" i="1"/>
  <c r="BP774" i="1"/>
  <c r="BP766" i="1"/>
  <c r="BP758" i="1"/>
  <c r="BP750" i="1"/>
  <c r="BP742" i="1"/>
  <c r="BP734" i="1"/>
  <c r="BP726" i="1"/>
  <c r="BP718" i="1"/>
  <c r="BP710" i="1"/>
  <c r="BP702" i="1"/>
  <c r="BP694" i="1"/>
  <c r="BP686" i="1"/>
  <c r="BP678" i="1"/>
  <c r="BP670" i="1"/>
  <c r="BP662" i="1"/>
  <c r="BP654" i="1"/>
  <c r="BP646" i="1"/>
  <c r="BP638" i="1"/>
  <c r="BP630" i="1"/>
  <c r="BP622" i="1"/>
  <c r="BP614" i="1"/>
  <c r="BP606" i="1"/>
  <c r="BP598" i="1"/>
  <c r="BP590" i="1"/>
  <c r="BP582" i="1"/>
  <c r="BP574" i="1"/>
  <c r="BP566" i="1"/>
  <c r="BP558" i="1"/>
  <c r="BP550" i="1"/>
  <c r="BP542" i="1"/>
  <c r="BP534" i="1"/>
  <c r="BP526" i="1"/>
  <c r="BP518" i="1"/>
  <c r="BP510" i="1"/>
  <c r="BP502" i="1"/>
  <c r="BP494" i="1"/>
  <c r="BP486" i="1"/>
  <c r="BP478" i="1"/>
  <c r="BP470" i="1"/>
  <c r="BP462" i="1"/>
  <c r="BP454" i="1"/>
  <c r="BP446" i="1"/>
  <c r="BP438" i="1"/>
  <c r="BP430" i="1"/>
  <c r="BP422" i="1"/>
  <c r="BP414" i="1"/>
  <c r="BP406" i="1"/>
  <c r="BP398" i="1"/>
  <c r="BP390" i="1"/>
  <c r="BP382" i="1"/>
  <c r="BP374" i="1"/>
  <c r="BP366" i="1"/>
  <c r="BP358" i="1"/>
  <c r="BP350" i="1"/>
  <c r="BP342" i="1"/>
  <c r="BP334" i="1"/>
  <c r="BP326" i="1"/>
  <c r="BP318" i="1"/>
  <c r="BP310" i="1"/>
  <c r="BP302" i="1"/>
  <c r="BP286" i="1"/>
  <c r="BP278" i="1"/>
  <c r="BP270" i="1"/>
  <c r="BP262" i="1"/>
  <c r="BP254" i="1"/>
  <c r="BP246" i="1"/>
  <c r="BP238" i="1"/>
  <c r="BP230" i="1"/>
  <c r="BP222" i="1"/>
  <c r="BP214" i="1"/>
  <c r="BP206" i="1"/>
  <c r="BP198" i="1"/>
  <c r="BP190" i="1"/>
  <c r="BP182" i="1"/>
  <c r="BP174" i="1"/>
  <c r="BP166" i="1"/>
  <c r="BP158" i="1"/>
  <c r="BP150" i="1"/>
  <c r="BP142" i="1"/>
  <c r="BP134" i="1"/>
  <c r="BP126" i="1"/>
  <c r="BP118" i="1"/>
  <c r="BP110" i="1"/>
  <c r="BP102" i="1"/>
  <c r="BP86" i="1"/>
  <c r="BP78" i="1"/>
  <c r="BS77" i="1" s="1"/>
  <c r="BP70" i="1"/>
  <c r="BP62" i="1"/>
  <c r="BP54" i="1"/>
  <c r="BP46" i="1"/>
  <c r="BP38" i="1"/>
  <c r="BP30" i="1"/>
  <c r="BP22" i="1"/>
  <c r="BP14" i="1"/>
  <c r="BP6" i="1"/>
  <c r="BO769" i="1"/>
  <c r="BO713" i="1"/>
  <c r="BS712" i="1" s="1"/>
  <c r="BO689" i="1"/>
  <c r="BO641" i="1"/>
  <c r="BO601" i="1"/>
  <c r="BO577" i="1"/>
  <c r="BO537" i="1"/>
  <c r="BO433" i="1"/>
  <c r="BO393" i="1"/>
  <c r="BS392" i="1" s="1"/>
  <c r="BO337" i="1"/>
  <c r="BO257" i="1"/>
  <c r="BO225" i="1"/>
  <c r="BO193" i="1"/>
  <c r="BO145" i="1"/>
  <c r="BO81" i="1"/>
  <c r="BS80" i="1" s="1"/>
  <c r="BO568" i="1"/>
  <c r="BO456" i="1"/>
  <c r="BS455" i="1" s="1"/>
  <c r="BO336" i="1"/>
  <c r="BO288" i="1"/>
  <c r="BO272" i="1"/>
  <c r="BO256" i="1"/>
  <c r="BO240" i="1"/>
  <c r="BS239" i="1" s="1"/>
  <c r="BO224" i="1"/>
  <c r="BO208" i="1"/>
  <c r="BO192" i="1"/>
  <c r="BO168" i="1"/>
  <c r="BO152" i="1"/>
  <c r="BO136" i="1"/>
  <c r="BO120" i="1"/>
  <c r="BS119" i="1" s="1"/>
  <c r="BO88" i="1"/>
  <c r="BO56" i="1"/>
  <c r="BO40" i="1"/>
  <c r="BO24" i="1"/>
  <c r="BS23" i="1" s="1"/>
  <c r="BO8" i="1"/>
  <c r="BP1484" i="1"/>
  <c r="BP1476" i="1"/>
  <c r="BP1468" i="1"/>
  <c r="BP1460" i="1"/>
  <c r="BO1452" i="1"/>
  <c r="BP1452" i="1"/>
  <c r="BP1444" i="1"/>
  <c r="BP1436" i="1"/>
  <c r="BP1428" i="1"/>
  <c r="BP1420" i="1"/>
  <c r="BP1412" i="1"/>
  <c r="BP1404" i="1"/>
  <c r="BP1396" i="1"/>
  <c r="BO1388" i="1"/>
  <c r="BP1388" i="1"/>
  <c r="BP1380" i="1"/>
  <c r="BS1379" i="1" s="1"/>
  <c r="BP1372" i="1"/>
  <c r="BP1364" i="1"/>
  <c r="BP1356" i="1"/>
  <c r="BP1348" i="1"/>
  <c r="BP1340" i="1"/>
  <c r="BP1332" i="1"/>
  <c r="BP1324" i="1"/>
  <c r="BP1316" i="1"/>
  <c r="BP1308" i="1"/>
  <c r="BP1300" i="1"/>
  <c r="BP1292" i="1"/>
  <c r="BP1284" i="1"/>
  <c r="BP1276" i="1"/>
  <c r="BP1268" i="1"/>
  <c r="BP1260" i="1"/>
  <c r="BP1252" i="1"/>
  <c r="BP1244" i="1"/>
  <c r="BO1236" i="1"/>
  <c r="BP1236" i="1"/>
  <c r="BP1228" i="1"/>
  <c r="BP1220" i="1"/>
  <c r="BP1212" i="1"/>
  <c r="BP1204" i="1"/>
  <c r="BP1196" i="1"/>
  <c r="BP1188" i="1"/>
  <c r="BP1180" i="1"/>
  <c r="BP1172" i="1"/>
  <c r="BO1164" i="1"/>
  <c r="BP1164" i="1"/>
  <c r="BP1156" i="1"/>
  <c r="BP1148" i="1"/>
  <c r="BP1140" i="1"/>
  <c r="BP1132" i="1"/>
  <c r="BP1124" i="1"/>
  <c r="BP1116" i="1"/>
  <c r="BP1108" i="1"/>
  <c r="BP1100" i="1"/>
  <c r="BO1092" i="1"/>
  <c r="BP1092" i="1"/>
  <c r="BO1084" i="1"/>
  <c r="BP1084" i="1"/>
  <c r="BP1076" i="1"/>
  <c r="BP1068" i="1"/>
  <c r="BS1067" i="1" s="1"/>
  <c r="BP1060" i="1"/>
  <c r="BP1052" i="1"/>
  <c r="BO1044" i="1"/>
  <c r="BP1044" i="1"/>
  <c r="BO1036" i="1"/>
  <c r="BP1036" i="1"/>
  <c r="BP1028" i="1"/>
  <c r="BP1020" i="1"/>
  <c r="BP1012" i="1"/>
  <c r="BP1004" i="1"/>
  <c r="BP996" i="1"/>
  <c r="BP988" i="1"/>
  <c r="BP980" i="1"/>
  <c r="BP972" i="1"/>
  <c r="BP964" i="1"/>
  <c r="BP956" i="1"/>
  <c r="BP948" i="1"/>
  <c r="BO940" i="1"/>
  <c r="BP940" i="1"/>
  <c r="BP932" i="1"/>
  <c r="BP924" i="1"/>
  <c r="BO916" i="1"/>
  <c r="BP916" i="1"/>
  <c r="BO908" i="1"/>
  <c r="BP908" i="1"/>
  <c r="BP900" i="1"/>
  <c r="BP892" i="1"/>
  <c r="BP884" i="1"/>
  <c r="BO876" i="1"/>
  <c r="BP876" i="1"/>
  <c r="BP868" i="1"/>
  <c r="BP860" i="1"/>
  <c r="BP852" i="1"/>
  <c r="BP844" i="1"/>
  <c r="BS843" i="1" s="1"/>
  <c r="BP836" i="1"/>
  <c r="BP828" i="1"/>
  <c r="BO820" i="1"/>
  <c r="BP820" i="1"/>
  <c r="BP812" i="1"/>
  <c r="BO804" i="1"/>
  <c r="BP804" i="1"/>
  <c r="BO796" i="1"/>
  <c r="BP796" i="1"/>
  <c r="BP788" i="1"/>
  <c r="BP780" i="1"/>
  <c r="BS779" i="1" s="1"/>
  <c r="BP772" i="1"/>
  <c r="BP764" i="1"/>
  <c r="BS763" i="1" s="1"/>
  <c r="BP756" i="1"/>
  <c r="BO748" i="1"/>
  <c r="BP748" i="1"/>
  <c r="BO740" i="1"/>
  <c r="BP740" i="1"/>
  <c r="BP732" i="1"/>
  <c r="BP724" i="1"/>
  <c r="BS723" i="1" s="1"/>
  <c r="BP716" i="1"/>
  <c r="BP708" i="1"/>
  <c r="BP700" i="1"/>
  <c r="BP692" i="1"/>
  <c r="BS691" i="1" s="1"/>
  <c r="BP684" i="1"/>
  <c r="BP676" i="1"/>
  <c r="BP668" i="1"/>
  <c r="BO660" i="1"/>
  <c r="BP660" i="1"/>
  <c r="BP652" i="1"/>
  <c r="BO644" i="1"/>
  <c r="BP644" i="1"/>
  <c r="BP636" i="1"/>
  <c r="BS635" i="1" s="1"/>
  <c r="BP628" i="1"/>
  <c r="BO620" i="1"/>
  <c r="BP620" i="1"/>
  <c r="BP612" i="1"/>
  <c r="BP604" i="1"/>
  <c r="BP596" i="1"/>
  <c r="BP588" i="1"/>
  <c r="BS587" i="1" s="1"/>
  <c r="BP580" i="1"/>
  <c r="BS579" i="1" s="1"/>
  <c r="BP572" i="1"/>
  <c r="BO564" i="1"/>
  <c r="BP564" i="1"/>
  <c r="BP556" i="1"/>
  <c r="BP548" i="1"/>
  <c r="BP540" i="1"/>
  <c r="BP532" i="1"/>
  <c r="BS531" i="1" s="1"/>
  <c r="BP524" i="1"/>
  <c r="BS523" i="1" s="1"/>
  <c r="BO516" i="1"/>
  <c r="BP516" i="1"/>
  <c r="BP508" i="1"/>
  <c r="BO500" i="1"/>
  <c r="BP500" i="1"/>
  <c r="BP492" i="1"/>
  <c r="BO484" i="1"/>
  <c r="BP484" i="1"/>
  <c r="BO476" i="1"/>
  <c r="BP476" i="1"/>
  <c r="BP468" i="1"/>
  <c r="BP460" i="1"/>
  <c r="BO452" i="1"/>
  <c r="BP452" i="1"/>
  <c r="BP444" i="1"/>
  <c r="BS443" i="1" s="1"/>
  <c r="BP436" i="1"/>
  <c r="BS435" i="1" s="1"/>
  <c r="BP428" i="1"/>
  <c r="BS427" i="1" s="1"/>
  <c r="BP420" i="1"/>
  <c r="BS419" i="1" s="1"/>
  <c r="BO412" i="1"/>
  <c r="BP412" i="1"/>
  <c r="BP404" i="1"/>
  <c r="BP396" i="1"/>
  <c r="BP388" i="1"/>
  <c r="BP380" i="1"/>
  <c r="BO372" i="1"/>
  <c r="BP372" i="1"/>
  <c r="BP364" i="1"/>
  <c r="BO356" i="1"/>
  <c r="BP356" i="1"/>
  <c r="BP348" i="1"/>
  <c r="BO340" i="1"/>
  <c r="BP340" i="1"/>
  <c r="BP332" i="1"/>
  <c r="BO324" i="1"/>
  <c r="BP324" i="1"/>
  <c r="BO316" i="1"/>
  <c r="BP316" i="1"/>
  <c r="BP308" i="1"/>
  <c r="BO300" i="1"/>
  <c r="BP300" i="1"/>
  <c r="BP292" i="1"/>
  <c r="BO284" i="1"/>
  <c r="BP284" i="1"/>
  <c r="BO276" i="1"/>
  <c r="BP276" i="1"/>
  <c r="BP268" i="1"/>
  <c r="BO260" i="1"/>
  <c r="BP260" i="1"/>
  <c r="BP252" i="1"/>
  <c r="BP244" i="1"/>
  <c r="BP236" i="1"/>
  <c r="BS235" i="1" s="1"/>
  <c r="BO228" i="1"/>
  <c r="BP228" i="1"/>
  <c r="BP220" i="1"/>
  <c r="BP212" i="1"/>
  <c r="BS211" i="1" s="1"/>
  <c r="BP204" i="1"/>
  <c r="BO196" i="1"/>
  <c r="BP196" i="1"/>
  <c r="BP188" i="1"/>
  <c r="BO180" i="1"/>
  <c r="BP180" i="1"/>
  <c r="BP172" i="1"/>
  <c r="BO164" i="1"/>
  <c r="BP164" i="1"/>
  <c r="BP148" i="1"/>
  <c r="BP140" i="1"/>
  <c r="BO132" i="1"/>
  <c r="BP132" i="1"/>
  <c r="BP124" i="1"/>
  <c r="BO116" i="1"/>
  <c r="BP116" i="1"/>
  <c r="BP108" i="1"/>
  <c r="BO100" i="1"/>
  <c r="BP100" i="1"/>
  <c r="BP92" i="1"/>
  <c r="BS91" i="1" s="1"/>
  <c r="BP84" i="1"/>
  <c r="BP76" i="1"/>
  <c r="BO68" i="1"/>
  <c r="BP68" i="1"/>
  <c r="BP60" i="1"/>
  <c r="BP52" i="1"/>
  <c r="BP36" i="1"/>
  <c r="BO28" i="1"/>
  <c r="BP28" i="1"/>
  <c r="BO20" i="1"/>
  <c r="BP20" i="1"/>
  <c r="BP12" i="1"/>
  <c r="BS11" i="1" s="1"/>
  <c r="BO4" i="1"/>
  <c r="BP4" i="1"/>
  <c r="AD1543" i="1"/>
  <c r="AD1479" i="1"/>
  <c r="AD1415" i="1"/>
  <c r="AD1351" i="1"/>
  <c r="AD1287" i="1"/>
  <c r="AD1223" i="1"/>
  <c r="AD1159" i="1"/>
  <c r="AD1095" i="1"/>
  <c r="AD1031" i="1"/>
  <c r="AD967" i="1"/>
  <c r="AD903" i="1"/>
  <c r="AD839" i="1"/>
  <c r="AD775" i="1"/>
  <c r="AD711" i="1"/>
  <c r="AD583" i="1"/>
  <c r="AD519" i="1"/>
  <c r="AD455" i="1"/>
  <c r="AV112" i="1"/>
  <c r="AV104" i="1"/>
  <c r="AV96" i="1"/>
  <c r="AV88" i="1"/>
  <c r="AV48" i="1"/>
  <c r="AV40" i="1"/>
  <c r="AV32" i="1"/>
  <c r="AV24" i="1"/>
  <c r="AV204" i="1"/>
  <c r="AV212" i="1"/>
  <c r="AV236" i="1"/>
  <c r="AV244" i="1"/>
  <c r="AV268" i="1"/>
  <c r="AV276" i="1"/>
  <c r="AV300" i="1"/>
  <c r="AV308" i="1"/>
  <c r="AV332" i="1"/>
  <c r="AV340" i="1"/>
  <c r="AV364" i="1"/>
  <c r="AV372" i="1"/>
  <c r="AV396" i="1"/>
  <c r="AV404" i="1"/>
  <c r="AV428" i="1"/>
  <c r="AV436" i="1"/>
  <c r="AV460" i="1"/>
  <c r="AV468" i="1"/>
  <c r="AV492" i="1"/>
  <c r="AV500" i="1"/>
  <c r="AV524" i="1"/>
  <c r="AV532" i="1"/>
  <c r="AV556" i="1"/>
  <c r="AV564" i="1"/>
  <c r="AV588" i="1"/>
  <c r="AV596" i="1"/>
  <c r="AV620" i="1"/>
  <c r="AV628" i="1"/>
  <c r="AV652" i="1"/>
  <c r="AV660" i="1"/>
  <c r="AV684" i="1"/>
  <c r="AV692" i="1"/>
  <c r="AV724" i="1"/>
  <c r="AV748" i="1"/>
  <c r="AV788" i="1"/>
  <c r="AV812" i="1"/>
  <c r="AV852" i="1"/>
  <c r="AV876" i="1"/>
  <c r="AV916" i="1"/>
  <c r="AV940" i="1"/>
  <c r="AV980" i="1"/>
  <c r="AV1004" i="1"/>
  <c r="AV1068" i="1"/>
  <c r="AV1132" i="1"/>
  <c r="AV1196" i="1"/>
  <c r="BO1547" i="1"/>
  <c r="BO1531" i="1"/>
  <c r="BO1499" i="1"/>
  <c r="BO1491" i="1"/>
  <c r="BO1475" i="1"/>
  <c r="BO1459" i="1"/>
  <c r="BO1435" i="1"/>
  <c r="BS1434" i="1" s="1"/>
  <c r="BO1427" i="1"/>
  <c r="BS1426" i="1" s="1"/>
  <c r="BO1411" i="1"/>
  <c r="BO1395" i="1"/>
  <c r="BO1379" i="1"/>
  <c r="BO1315" i="1"/>
  <c r="BO1275" i="1"/>
  <c r="BO1227" i="1"/>
  <c r="BO1211" i="1"/>
  <c r="BO1171" i="1"/>
  <c r="BO1139" i="1"/>
  <c r="BO1115" i="1"/>
  <c r="BS1114" i="1" s="1"/>
  <c r="BO1075" i="1"/>
  <c r="BS1074" i="1" s="1"/>
  <c r="BO1059" i="1"/>
  <c r="AD647" i="1"/>
  <c r="AD1278" i="1"/>
  <c r="AD1214" i="1"/>
  <c r="AD1150" i="1"/>
  <c r="AD1086" i="1"/>
  <c r="AD1022" i="1"/>
  <c r="AD958" i="1"/>
  <c r="AV589" i="1"/>
  <c r="AV597" i="1"/>
  <c r="AV605" i="1"/>
  <c r="AV629" i="1"/>
  <c r="AV653" i="1"/>
  <c r="AV661" i="1"/>
  <c r="AV669" i="1"/>
  <c r="AV693" i="1"/>
  <c r="AV717" i="1"/>
  <c r="AV725" i="1"/>
  <c r="AV733" i="1"/>
  <c r="AV757" i="1"/>
  <c r="AV781" i="1"/>
  <c r="AV789" i="1"/>
  <c r="AV797" i="1"/>
  <c r="AV821" i="1"/>
  <c r="AV845" i="1"/>
  <c r="AV853" i="1"/>
  <c r="AV861" i="1"/>
  <c r="AV885" i="1"/>
  <c r="AV909" i="1"/>
  <c r="AV917" i="1"/>
  <c r="AV925" i="1"/>
  <c r="AV949" i="1"/>
  <c r="AV973" i="1"/>
  <c r="AV981" i="1"/>
  <c r="AV989" i="1"/>
  <c r="AV1013" i="1"/>
  <c r="AV1037" i="1"/>
  <c r="AV1045" i="1"/>
  <c r="AV1053" i="1"/>
  <c r="AV1077" i="1"/>
  <c r="AV1101" i="1"/>
  <c r="AV1109" i="1"/>
  <c r="AV1117" i="1"/>
  <c r="AV1141" i="1"/>
  <c r="AV1165" i="1"/>
  <c r="AV1173" i="1"/>
  <c r="AV1205" i="1"/>
  <c r="AV1229" i="1"/>
  <c r="AV1237" i="1"/>
  <c r="AV1269" i="1"/>
  <c r="AV1293" i="1"/>
  <c r="AV1301" i="1"/>
  <c r="AV1333" i="1"/>
  <c r="AV1357" i="1"/>
  <c r="AV1365" i="1"/>
  <c r="AV1397" i="1"/>
  <c r="AV1421" i="1"/>
  <c r="AV1429" i="1"/>
  <c r="AV1461" i="1"/>
  <c r="AV1485" i="1"/>
  <c r="AV1493" i="1"/>
  <c r="AV1525" i="1"/>
  <c r="BO1001" i="1"/>
  <c r="BO945" i="1"/>
  <c r="BO1548" i="1"/>
  <c r="BO1508" i="1"/>
  <c r="BO1476" i="1"/>
  <c r="BO1316" i="1"/>
  <c r="BO1284" i="1"/>
  <c r="BO1268" i="1"/>
  <c r="BS1267" i="1" s="1"/>
  <c r="BO1244" i="1"/>
  <c r="AV1048" i="1"/>
  <c r="AV1056" i="1"/>
  <c r="AV1064" i="1"/>
  <c r="AV1072" i="1"/>
  <c r="AV1096" i="1"/>
  <c r="AV1112" i="1"/>
  <c r="AV1120" i="1"/>
  <c r="AV1128" i="1"/>
  <c r="AV1136" i="1"/>
  <c r="AV1160" i="1"/>
  <c r="AV1176" i="1"/>
  <c r="AV1184" i="1"/>
  <c r="AV1192" i="1"/>
  <c r="AV1224" i="1"/>
  <c r="AV1240" i="1"/>
  <c r="AV1248" i="1"/>
  <c r="AV1256" i="1"/>
  <c r="AV1288" i="1"/>
  <c r="AV1304" i="1"/>
  <c r="AV1312" i="1"/>
  <c r="AV1320" i="1"/>
  <c r="AV1352" i="1"/>
  <c r="AV1368" i="1"/>
  <c r="AV1376" i="1"/>
  <c r="AV1384" i="1"/>
  <c r="AV1416" i="1"/>
  <c r="AV1432" i="1"/>
  <c r="AV1440" i="1"/>
  <c r="AV1448" i="1"/>
  <c r="BO841" i="1"/>
  <c r="BO833" i="1"/>
  <c r="BO793" i="1"/>
  <c r="BO721" i="1"/>
  <c r="BO665" i="1"/>
  <c r="BO649" i="1"/>
  <c r="BS648" i="1" s="1"/>
  <c r="BO633" i="1"/>
  <c r="BO625" i="1"/>
  <c r="BO609" i="1"/>
  <c r="BS608" i="1" s="1"/>
  <c r="BO593" i="1"/>
  <c r="BS592" i="1" s="1"/>
  <c r="BO585" i="1"/>
  <c r="BO561" i="1"/>
  <c r="BO545" i="1"/>
  <c r="BO529" i="1"/>
  <c r="BO521" i="1"/>
  <c r="BS520" i="1" s="1"/>
  <c r="BO505" i="1"/>
  <c r="BO497" i="1"/>
  <c r="BO481" i="1"/>
  <c r="BS480" i="1" s="1"/>
  <c r="BO465" i="1"/>
  <c r="BO449" i="1"/>
  <c r="BS448" i="1" s="1"/>
  <c r="BO441" i="1"/>
  <c r="BO425" i="1"/>
  <c r="BS424" i="1" s="1"/>
  <c r="BO409" i="1"/>
  <c r="BO385" i="1"/>
  <c r="BO361" i="1"/>
  <c r="BO353" i="1"/>
  <c r="BO329" i="1"/>
  <c r="BO321" i="1"/>
  <c r="BO305" i="1"/>
  <c r="BO297" i="1"/>
  <c r="BO273" i="1"/>
  <c r="BO265" i="1"/>
  <c r="BO241" i="1"/>
  <c r="BO233" i="1"/>
  <c r="BO209" i="1"/>
  <c r="BO201" i="1"/>
  <c r="BO177" i="1"/>
  <c r="BO169" i="1"/>
  <c r="BO161" i="1"/>
  <c r="BO137" i="1"/>
  <c r="BO129" i="1"/>
  <c r="BO105" i="1"/>
  <c r="BO97" i="1"/>
  <c r="BO89" i="1"/>
  <c r="BO49" i="1"/>
  <c r="BO41" i="1"/>
  <c r="BO33" i="1"/>
  <c r="BO25" i="1"/>
  <c r="BS24" i="1" s="1"/>
  <c r="AV5" i="1"/>
  <c r="AV107" i="1"/>
  <c r="AV99" i="1"/>
  <c r="AV91" i="1"/>
  <c r="AV43" i="1"/>
  <c r="AV35" i="1"/>
  <c r="AV27" i="1"/>
  <c r="AV481" i="1"/>
  <c r="AV497" i="1"/>
  <c r="AV545" i="1"/>
  <c r="AV561" i="1"/>
  <c r="AV609" i="1"/>
  <c r="AV625" i="1"/>
  <c r="AV673" i="1"/>
  <c r="AV689" i="1"/>
  <c r="AV737" i="1"/>
  <c r="AV753" i="1"/>
  <c r="AV801" i="1"/>
  <c r="AV817" i="1"/>
  <c r="AV865" i="1"/>
  <c r="AV881" i="1"/>
  <c r="AV929" i="1"/>
  <c r="AV945" i="1"/>
  <c r="AV993" i="1"/>
  <c r="AV1009" i="1"/>
  <c r="AV1057" i="1"/>
  <c r="AV1073" i="1"/>
  <c r="AV1121" i="1"/>
  <c r="AV1137" i="1"/>
  <c r="BO720" i="1"/>
  <c r="BO712" i="1"/>
  <c r="BO648" i="1"/>
  <c r="BO584" i="1"/>
  <c r="BO520" i="1"/>
  <c r="BO464" i="1"/>
  <c r="BO440" i="1"/>
  <c r="BO400" i="1"/>
  <c r="BO384" i="1"/>
  <c r="BO376" i="1"/>
  <c r="BO352" i="1"/>
  <c r="BS351" i="1" s="1"/>
  <c r="BO320" i="1"/>
  <c r="BO616" i="1"/>
  <c r="BO608" i="1"/>
  <c r="BO600" i="1"/>
  <c r="BO560" i="1"/>
  <c r="BO552" i="1"/>
  <c r="BO544" i="1"/>
  <c r="BO536" i="1"/>
  <c r="BO496" i="1"/>
  <c r="BO488" i="1"/>
  <c r="BO480" i="1"/>
  <c r="BO472" i="1"/>
  <c r="BO432" i="1"/>
  <c r="BO424" i="1"/>
  <c r="BO416" i="1"/>
  <c r="BO408" i="1"/>
  <c r="BO1540" i="1"/>
  <c r="BO1532" i="1"/>
  <c r="BO1524" i="1"/>
  <c r="BO1500" i="1"/>
  <c r="BO1492" i="1"/>
  <c r="BO1484" i="1"/>
  <c r="BO1468" i="1"/>
  <c r="BS1467" i="1" s="1"/>
  <c r="BO1436" i="1"/>
  <c r="BO1428" i="1"/>
  <c r="BO1420" i="1"/>
  <c r="BO1404" i="1"/>
  <c r="BO1372" i="1"/>
  <c r="BO1364" i="1"/>
  <c r="BO1356" i="1"/>
  <c r="BO1340" i="1"/>
  <c r="BO1308" i="1"/>
  <c r="BO1300" i="1"/>
  <c r="BO1292" i="1"/>
  <c r="BO1276" i="1"/>
  <c r="BO1252" i="1"/>
  <c r="BS1251" i="1" s="1"/>
  <c r="BO1228" i="1"/>
  <c r="BO1220" i="1"/>
  <c r="BO1212" i="1"/>
  <c r="BO1196" i="1"/>
  <c r="BO1188" i="1"/>
  <c r="BO1180" i="1"/>
  <c r="BO1172" i="1"/>
  <c r="BO1148" i="1"/>
  <c r="BO1140" i="1"/>
  <c r="BO1124" i="1"/>
  <c r="BS1123" i="1" s="1"/>
  <c r="BO1116" i="1"/>
  <c r="BS1115" i="1" s="1"/>
  <c r="BO1100" i="1"/>
  <c r="BO1076" i="1"/>
  <c r="BO1060" i="1"/>
  <c r="BO1028" i="1"/>
  <c r="BO1020" i="1"/>
  <c r="BO1004" i="1"/>
  <c r="BO996" i="1"/>
  <c r="BO988" i="1"/>
  <c r="BO980" i="1"/>
  <c r="BO964" i="1"/>
  <c r="BO956" i="1"/>
  <c r="BO948" i="1"/>
  <c r="BO932" i="1"/>
  <c r="BO935" i="1"/>
  <c r="BO919" i="1"/>
  <c r="BO831" i="1"/>
  <c r="BO751" i="1"/>
  <c r="BO711" i="1"/>
  <c r="BO631" i="1"/>
  <c r="BO623" i="1"/>
  <c r="BO575" i="1"/>
  <c r="BO375" i="1"/>
  <c r="BS374" i="1" s="1"/>
  <c r="BO351" i="1"/>
  <c r="BO343" i="1"/>
  <c r="BO287" i="1"/>
  <c r="BO263" i="1"/>
  <c r="BO255" i="1"/>
  <c r="BO231" i="1"/>
  <c r="BO223" i="1"/>
  <c r="BO199" i="1"/>
  <c r="BO191" i="1"/>
  <c r="BO159" i="1"/>
  <c r="BO151" i="1"/>
  <c r="BO127" i="1"/>
  <c r="BO119" i="1"/>
  <c r="BO95" i="1"/>
  <c r="BO87" i="1"/>
  <c r="BO79" i="1"/>
  <c r="BO71" i="1"/>
  <c r="BO31" i="1"/>
  <c r="BO23" i="1"/>
  <c r="BO15" i="1"/>
  <c r="BO7" i="1"/>
  <c r="BS6" i="1" s="1"/>
  <c r="BO1525" i="1"/>
  <c r="BO1501" i="1"/>
  <c r="BO1485" i="1"/>
  <c r="BO1445" i="1"/>
  <c r="BO1437" i="1"/>
  <c r="BO1421" i="1"/>
  <c r="BO1397" i="1"/>
  <c r="BO1357" i="1"/>
  <c r="BO1341" i="1"/>
  <c r="BO1317" i="1"/>
  <c r="BO1293" i="1"/>
  <c r="BO1245" i="1"/>
  <c r="BO1221" i="1"/>
  <c r="BO1213" i="1"/>
  <c r="BO1189" i="1"/>
  <c r="BO1173" i="1"/>
  <c r="BO1157" i="1"/>
  <c r="BO1149" i="1"/>
  <c r="BO1125" i="1"/>
  <c r="BS1124" i="1" s="1"/>
  <c r="BO1117" i="1"/>
  <c r="BS1116" i="1" s="1"/>
  <c r="BO1101" i="1"/>
  <c r="BO1085" i="1"/>
  <c r="BO1077" i="1"/>
  <c r="BO1061" i="1"/>
  <c r="BO1045" i="1"/>
  <c r="BO1037" i="1"/>
  <c r="BO1021" i="1"/>
  <c r="BO1013" i="1"/>
  <c r="BO1005" i="1"/>
  <c r="BO997" i="1"/>
  <c r="BO989" i="1"/>
  <c r="BO981" i="1"/>
  <c r="BO965" i="1"/>
  <c r="BO957" i="1"/>
  <c r="BO949" i="1"/>
  <c r="BO941" i="1"/>
  <c r="BO933" i="1"/>
  <c r="BO925" i="1"/>
  <c r="BO917" i="1"/>
  <c r="BO909" i="1"/>
  <c r="BO901" i="1"/>
  <c r="BO893" i="1"/>
  <c r="BO877" i="1"/>
  <c r="BS876" i="1" s="1"/>
  <c r="BO869" i="1"/>
  <c r="BS868" i="1" s="1"/>
  <c r="BO861" i="1"/>
  <c r="BS860" i="1" s="1"/>
  <c r="BO853" i="1"/>
  <c r="BS852" i="1" s="1"/>
  <c r="BO837" i="1"/>
  <c r="BO829" i="1"/>
  <c r="BO821" i="1"/>
  <c r="BO813" i="1"/>
  <c r="BO797" i="1"/>
  <c r="BO789" i="1"/>
  <c r="BO781" i="1"/>
  <c r="BO773" i="1"/>
  <c r="BO765" i="1"/>
  <c r="BO757" i="1"/>
  <c r="BO749" i="1"/>
  <c r="BO741" i="1"/>
  <c r="BO733" i="1"/>
  <c r="BO725" i="1"/>
  <c r="BO717" i="1"/>
  <c r="BO709" i="1"/>
  <c r="BO701" i="1"/>
  <c r="BO693" i="1"/>
  <c r="BO685" i="1"/>
  <c r="BO677" i="1"/>
  <c r="BO669" i="1"/>
  <c r="BO661" i="1"/>
  <c r="BO653" i="1"/>
  <c r="BO645" i="1"/>
  <c r="BO637" i="1"/>
  <c r="BO621" i="1"/>
  <c r="BO605" i="1"/>
  <c r="BO597" i="1"/>
  <c r="BO589" i="1"/>
  <c r="BO581" i="1"/>
  <c r="BO573" i="1"/>
  <c r="BO565" i="1"/>
  <c r="BO557" i="1"/>
  <c r="BO549" i="1"/>
  <c r="BO541" i="1"/>
  <c r="BO533" i="1"/>
  <c r="BO525" i="1"/>
  <c r="BO509" i="1"/>
  <c r="BS508" i="1" s="1"/>
  <c r="BO501" i="1"/>
  <c r="BS500" i="1" s="1"/>
  <c r="BO493" i="1"/>
  <c r="BS492" i="1" s="1"/>
  <c r="BO485" i="1"/>
  <c r="BS484" i="1" s="1"/>
  <c r="BO477" i="1"/>
  <c r="BS476" i="1" s="1"/>
  <c r="BO469" i="1"/>
  <c r="BS468" i="1" s="1"/>
  <c r="BO461" i="1"/>
  <c r="BS460" i="1" s="1"/>
  <c r="BO453" i="1"/>
  <c r="BS452" i="1" s="1"/>
  <c r="BO445" i="1"/>
  <c r="BS444" i="1" s="1"/>
  <c r="BO437" i="1"/>
  <c r="BS436" i="1" s="1"/>
  <c r="BO429" i="1"/>
  <c r="BS428" i="1" s="1"/>
  <c r="BO413" i="1"/>
  <c r="BO397" i="1"/>
  <c r="BO389" i="1"/>
  <c r="BO381" i="1"/>
  <c r="BO373" i="1"/>
  <c r="BO365" i="1"/>
  <c r="BO357" i="1"/>
  <c r="BO349" i="1"/>
  <c r="BO341" i="1"/>
  <c r="BO333" i="1"/>
  <c r="BO325" i="1"/>
  <c r="BO317" i="1"/>
  <c r="BO309" i="1"/>
  <c r="BO301" i="1"/>
  <c r="BO285" i="1"/>
  <c r="BO277" i="1"/>
  <c r="BO261" i="1"/>
  <c r="BO253" i="1"/>
  <c r="BO245" i="1"/>
  <c r="BO237" i="1"/>
  <c r="BO229" i="1"/>
  <c r="BO221" i="1"/>
  <c r="BO213" i="1"/>
  <c r="BO205" i="1"/>
  <c r="BO197" i="1"/>
  <c r="BO189" i="1"/>
  <c r="BO173" i="1"/>
  <c r="BO165" i="1"/>
  <c r="BO157" i="1"/>
  <c r="BO149" i="1"/>
  <c r="BO141" i="1"/>
  <c r="BO133" i="1"/>
  <c r="BO125" i="1"/>
  <c r="BO109" i="1"/>
  <c r="BO101" i="1"/>
  <c r="BO93" i="1"/>
  <c r="BO85" i="1"/>
  <c r="BO77" i="1"/>
  <c r="BO69" i="1"/>
  <c r="BO61" i="1"/>
  <c r="BO45" i="1"/>
  <c r="BS44" i="1" s="1"/>
  <c r="BO37" i="1"/>
  <c r="BS36" i="1" s="1"/>
  <c r="BO29" i="1"/>
  <c r="BS28" i="1" s="1"/>
  <c r="BO21" i="1"/>
  <c r="BS20" i="1" s="1"/>
  <c r="BO13" i="1"/>
  <c r="BS12" i="1" s="1"/>
  <c r="BO5" i="1"/>
  <c r="BS4" i="1" s="1"/>
  <c r="BO534" i="1"/>
  <c r="BO238" i="1"/>
  <c r="BO110" i="1"/>
  <c r="BO94" i="1"/>
  <c r="BO86" i="1"/>
  <c r="BO62" i="1"/>
  <c r="BO46" i="1"/>
  <c r="BS45" i="1" s="1"/>
  <c r="BO30" i="1"/>
  <c r="BO703" i="1"/>
  <c r="BO878" i="1"/>
  <c r="BO862" i="1"/>
  <c r="BS861" i="1" s="1"/>
  <c r="BO854" i="1"/>
  <c r="BS853" i="1" s="1"/>
  <c r="BO838" i="1"/>
  <c r="BO830" i="1"/>
  <c r="BO822" i="1"/>
  <c r="BO806" i="1"/>
  <c r="BO790" i="1"/>
  <c r="BO782" i="1"/>
  <c r="BO758" i="1"/>
  <c r="BO750" i="1"/>
  <c r="BO734" i="1"/>
  <c r="BO710" i="1"/>
  <c r="BS709" i="1" s="1"/>
  <c r="BO702" i="1"/>
  <c r="BS701" i="1" s="1"/>
  <c r="BO694" i="1"/>
  <c r="BS693" i="1" s="1"/>
  <c r="BO686" i="1"/>
  <c r="BS685" i="1" s="1"/>
  <c r="BO678" i="1"/>
  <c r="BS677" i="1" s="1"/>
  <c r="BO670" i="1"/>
  <c r="BS669" i="1" s="1"/>
  <c r="BO662" i="1"/>
  <c r="BS661" i="1" s="1"/>
  <c r="BO654" i="1"/>
  <c r="BS653" i="1" s="1"/>
  <c r="BO646" i="1"/>
  <c r="BS645" i="1" s="1"/>
  <c r="BO638" i="1"/>
  <c r="BS637" i="1" s="1"/>
  <c r="BO630" i="1"/>
  <c r="BS629" i="1" s="1"/>
  <c r="BO622" i="1"/>
  <c r="BS621" i="1" s="1"/>
  <c r="BO606" i="1"/>
  <c r="BO598" i="1"/>
  <c r="BO582" i="1"/>
  <c r="BO574" i="1"/>
  <c r="BO566" i="1"/>
  <c r="BO558" i="1"/>
  <c r="BO550" i="1"/>
  <c r="BO542" i="1"/>
  <c r="BO526" i="1"/>
  <c r="BO518" i="1"/>
  <c r="BO510" i="1"/>
  <c r="BO502" i="1"/>
  <c r="BO494" i="1"/>
  <c r="BO486" i="1"/>
  <c r="BO478" i="1"/>
  <c r="BO470" i="1"/>
  <c r="BO462" i="1"/>
  <c r="BO454" i="1"/>
  <c r="BO446" i="1"/>
  <c r="BO438" i="1"/>
  <c r="BO430" i="1"/>
  <c r="BO422" i="1"/>
  <c r="BO414" i="1"/>
  <c r="BO406" i="1"/>
  <c r="BO398" i="1"/>
  <c r="BO382" i="1"/>
  <c r="BO374" i="1"/>
  <c r="BO366" i="1"/>
  <c r="BO358" i="1"/>
  <c r="BO350" i="1"/>
  <c r="BO334" i="1"/>
  <c r="BO326" i="1"/>
  <c r="BO318" i="1"/>
  <c r="BO310" i="1"/>
  <c r="BO302" i="1"/>
  <c r="BO294" i="1"/>
  <c r="BO286" i="1"/>
  <c r="BO278" i="1"/>
  <c r="BO270" i="1"/>
  <c r="BO262" i="1"/>
  <c r="BO254" i="1"/>
  <c r="BO246" i="1"/>
  <c r="BO230" i="1"/>
  <c r="BO222" i="1"/>
  <c r="BO214" i="1"/>
  <c r="BO206" i="1"/>
  <c r="BO198" i="1"/>
  <c r="BO190" i="1"/>
  <c r="BO182" i="1"/>
  <c r="BO166" i="1"/>
  <c r="BO158" i="1"/>
  <c r="BO150" i="1"/>
  <c r="BO142" i="1"/>
  <c r="BO134" i="1"/>
  <c r="BO126" i="1"/>
  <c r="BO118" i="1"/>
  <c r="BO102" i="1"/>
  <c r="BO902" i="1"/>
  <c r="BO718" i="1"/>
  <c r="BO390" i="1"/>
  <c r="BO342" i="1"/>
  <c r="BO174" i="1"/>
  <c r="BO70" i="1"/>
  <c r="BO54" i="1"/>
  <c r="BO38" i="1"/>
  <c r="BO22" i="1"/>
  <c r="BO14" i="1"/>
  <c r="BO6" i="1"/>
  <c r="BO614" i="1"/>
  <c r="BO590" i="1"/>
  <c r="BO1129" i="1"/>
  <c r="BO889" i="1"/>
  <c r="BO849" i="1"/>
  <c r="BO1549" i="1"/>
  <c r="BO1441" i="1"/>
  <c r="BS1440" i="1" s="1"/>
  <c r="BO1281" i="1"/>
  <c r="BO1121" i="1"/>
  <c r="BO1073" i="1"/>
  <c r="BO1533" i="1"/>
  <c r="BO1517" i="1"/>
  <c r="BO1509" i="1"/>
  <c r="BO1493" i="1"/>
  <c r="BO1477" i="1"/>
  <c r="BO1461" i="1"/>
  <c r="BO1453" i="1"/>
  <c r="BO1429" i="1"/>
  <c r="BO1413" i="1"/>
  <c r="BO1405" i="1"/>
  <c r="BO1389" i="1"/>
  <c r="BO1381" i="1"/>
  <c r="BO1365" i="1"/>
  <c r="BO1349" i="1"/>
  <c r="BO1333" i="1"/>
  <c r="BO1325" i="1"/>
  <c r="BO1301" i="1"/>
  <c r="BS1300" i="1" s="1"/>
  <c r="BO1285" i="1"/>
  <c r="BO1277" i="1"/>
  <c r="BO1261" i="1"/>
  <c r="BO1253" i="1"/>
  <c r="BO1237" i="1"/>
  <c r="BO1229" i="1"/>
  <c r="BO1205" i="1"/>
  <c r="BO1197" i="1"/>
  <c r="BO1181" i="1"/>
  <c r="BO1165" i="1"/>
  <c r="BO1141" i="1"/>
  <c r="BO1093" i="1"/>
  <c r="BO1069" i="1"/>
  <c r="BO1053" i="1"/>
  <c r="BO1078" i="1"/>
  <c r="BO1014" i="1"/>
  <c r="BS1013" i="1" s="1"/>
  <c r="BO934" i="1"/>
  <c r="BO918" i="1"/>
  <c r="BO894" i="1"/>
  <c r="BO1193" i="1"/>
  <c r="BS1192" i="1" s="1"/>
  <c r="BO1017" i="1"/>
  <c r="BO961" i="1"/>
  <c r="BO1518" i="1"/>
  <c r="BO1254" i="1"/>
  <c r="BO1238" i="1"/>
  <c r="BS1237" i="1" s="1"/>
  <c r="BO1158" i="1"/>
  <c r="BS1157" i="1" s="1"/>
  <c r="BO1142" i="1"/>
  <c r="BO911" i="1"/>
  <c r="BS910" i="1" s="1"/>
  <c r="BO903" i="1"/>
  <c r="BO895" i="1"/>
  <c r="BO871" i="1"/>
  <c r="BO863" i="1"/>
  <c r="BO855" i="1"/>
  <c r="BO679" i="1"/>
  <c r="BS678" i="1" s="1"/>
  <c r="BO671" i="1"/>
  <c r="BS670" i="1" s="1"/>
  <c r="BO663" i="1"/>
  <c r="BS662" i="1" s="1"/>
  <c r="BO655" i="1"/>
  <c r="BS654" i="1" s="1"/>
  <c r="BO615" i="1"/>
  <c r="BO607" i="1"/>
  <c r="BO599" i="1"/>
  <c r="BO591" i="1"/>
  <c r="BS590" i="1" s="1"/>
  <c r="BO551" i="1"/>
  <c r="BO543" i="1"/>
  <c r="BS542" i="1" s="1"/>
  <c r="BO535" i="1"/>
  <c r="BS534" i="1" s="1"/>
  <c r="BO527" i="1"/>
  <c r="BO487" i="1"/>
  <c r="BO479" i="1"/>
  <c r="BO471" i="1"/>
  <c r="BO463" i="1"/>
  <c r="BO423" i="1"/>
  <c r="BO407" i="1"/>
  <c r="BO399" i="1"/>
  <c r="BS398" i="1" s="1"/>
  <c r="BO832" i="1"/>
  <c r="BO784" i="1"/>
  <c r="BO768" i="1"/>
  <c r="BO760" i="1"/>
  <c r="BO704" i="1"/>
  <c r="BO696" i="1"/>
  <c r="BO656" i="1"/>
  <c r="BO857" i="1"/>
  <c r="BS856" i="1" s="1"/>
  <c r="BO777" i="1"/>
  <c r="BO1015" i="1"/>
  <c r="BO999" i="1"/>
  <c r="BO943" i="1"/>
  <c r="BO879" i="1"/>
  <c r="BO823" i="1"/>
  <c r="BO759" i="1"/>
  <c r="BO695" i="1"/>
  <c r="BO647" i="1"/>
  <c r="BO583" i="1"/>
  <c r="BS582" i="1" s="1"/>
  <c r="BO559" i="1"/>
  <c r="BO519" i="1"/>
  <c r="BS518" i="1" s="1"/>
  <c r="BO495" i="1"/>
  <c r="BO455" i="1"/>
  <c r="BS454" i="1" s="1"/>
  <c r="BO439" i="1"/>
  <c r="BO431" i="1"/>
  <c r="BO391" i="1"/>
  <c r="BO383" i="1"/>
  <c r="BO359" i="1"/>
  <c r="BS358" i="1" s="1"/>
  <c r="BO327" i="1"/>
  <c r="BO319" i="1"/>
  <c r="BO295" i="1"/>
  <c r="BS294" i="1" s="1"/>
  <c r="BO1026" i="1"/>
  <c r="BO848" i="1"/>
  <c r="BS847" i="1" s="1"/>
  <c r="BO824" i="1"/>
  <c r="BO1534" i="1"/>
  <c r="BO1502" i="1"/>
  <c r="BO1486" i="1"/>
  <c r="BO1310" i="1"/>
  <c r="BO1270" i="1"/>
  <c r="BO1222" i="1"/>
  <c r="BS1221" i="1" s="1"/>
  <c r="BO1206" i="1"/>
  <c r="BS1205" i="1" s="1"/>
  <c r="BO1190" i="1"/>
  <c r="BO1174" i="1"/>
  <c r="BO910" i="1"/>
  <c r="BO886" i="1"/>
  <c r="BS885" i="1" s="1"/>
  <c r="BO870" i="1"/>
  <c r="BO846" i="1"/>
  <c r="BO814" i="1"/>
  <c r="BO798" i="1"/>
  <c r="BO774" i="1"/>
  <c r="BO766" i="1"/>
  <c r="BO742" i="1"/>
  <c r="BO726" i="1"/>
  <c r="BO1071" i="1"/>
  <c r="BO1226" i="1"/>
  <c r="BO1202" i="1"/>
  <c r="BO1154" i="1"/>
  <c r="BO1546" i="1"/>
  <c r="BS1545" i="1" s="1"/>
  <c r="BO1538" i="1"/>
  <c r="BS1537" i="1" s="1"/>
  <c r="BO1530" i="1"/>
  <c r="BS1529" i="1" s="1"/>
  <c r="BO1522" i="1"/>
  <c r="BS1521" i="1" s="1"/>
  <c r="BO1514" i="1"/>
  <c r="BS1513" i="1" s="1"/>
  <c r="BO1506" i="1"/>
  <c r="BS1505" i="1" s="1"/>
  <c r="BO1498" i="1"/>
  <c r="BS1497" i="1" s="1"/>
  <c r="BO1490" i="1"/>
  <c r="BS1489" i="1" s="1"/>
  <c r="BO1482" i="1"/>
  <c r="BS1481" i="1" s="1"/>
  <c r="BO1474" i="1"/>
  <c r="BS1473" i="1" s="1"/>
  <c r="BO1466" i="1"/>
  <c r="BS1465" i="1" s="1"/>
  <c r="BO1458" i="1"/>
  <c r="BS1457" i="1" s="1"/>
  <c r="BO1450" i="1"/>
  <c r="BS1449" i="1" s="1"/>
  <c r="BO1442" i="1"/>
  <c r="BS1441" i="1" s="1"/>
  <c r="BO1434" i="1"/>
  <c r="BS1433" i="1" s="1"/>
  <c r="BO1426" i="1"/>
  <c r="BO1418" i="1"/>
  <c r="BS1417" i="1" s="1"/>
  <c r="BO1410" i="1"/>
  <c r="BS1409" i="1" s="1"/>
  <c r="BO1402" i="1"/>
  <c r="BS1401" i="1" s="1"/>
  <c r="BO1394" i="1"/>
  <c r="BS1393" i="1" s="1"/>
  <c r="BO1386" i="1"/>
  <c r="BS1385" i="1" s="1"/>
  <c r="BO1378" i="1"/>
  <c r="BS1377" i="1" s="1"/>
  <c r="BO1370" i="1"/>
  <c r="BS1369" i="1" s="1"/>
  <c r="BO1362" i="1"/>
  <c r="BO1354" i="1"/>
  <c r="BS1353" i="1" s="1"/>
  <c r="BO1346" i="1"/>
  <c r="BS1345" i="1" s="1"/>
  <c r="BO1338" i="1"/>
  <c r="BS1337" i="1" s="1"/>
  <c r="BO1330" i="1"/>
  <c r="BS1329" i="1" s="1"/>
  <c r="BO1322" i="1"/>
  <c r="BS1321" i="1" s="1"/>
  <c r="BO1314" i="1"/>
  <c r="BS1313" i="1" s="1"/>
  <c r="BO1306" i="1"/>
  <c r="BS1305" i="1" s="1"/>
  <c r="BO1298" i="1"/>
  <c r="BS1297" i="1" s="1"/>
  <c r="BO1290" i="1"/>
  <c r="BS1289" i="1" s="1"/>
  <c r="BO1282" i="1"/>
  <c r="BS1281" i="1" s="1"/>
  <c r="BO1274" i="1"/>
  <c r="BS1273" i="1" s="1"/>
  <c r="BO1266" i="1"/>
  <c r="BS1265" i="1" s="1"/>
  <c r="BO1258" i="1"/>
  <c r="BS1257" i="1" s="1"/>
  <c r="BO1250" i="1"/>
  <c r="BS1249" i="1" s="1"/>
  <c r="BO1242" i="1"/>
  <c r="BS1241" i="1" s="1"/>
  <c r="BO1234" i="1"/>
  <c r="BS1233" i="1" s="1"/>
  <c r="BO1218" i="1"/>
  <c r="BO1210" i="1"/>
  <c r="BO1194" i="1"/>
  <c r="BO1186" i="1"/>
  <c r="BO1178" i="1"/>
  <c r="BO1170" i="1"/>
  <c r="BO1162" i="1"/>
  <c r="BO1146" i="1"/>
  <c r="BO1138" i="1"/>
  <c r="BO1130" i="1"/>
  <c r="BO1122" i="1"/>
  <c r="BO1114" i="1"/>
  <c r="BO1106" i="1"/>
  <c r="BO1098" i="1"/>
  <c r="BO1090" i="1"/>
  <c r="BO1082" i="1"/>
  <c r="BO1074" i="1"/>
  <c r="BO1066" i="1"/>
  <c r="BO1058" i="1"/>
  <c r="BO1050" i="1"/>
  <c r="BO1042" i="1"/>
  <c r="BO1034" i="1"/>
  <c r="BO1018" i="1"/>
  <c r="BO1010" i="1"/>
  <c r="BO1002" i="1"/>
  <c r="BO994" i="1"/>
  <c r="BO986" i="1"/>
  <c r="BO978" i="1"/>
  <c r="BO970" i="1"/>
  <c r="BO962" i="1"/>
  <c r="BO954" i="1"/>
  <c r="BO946" i="1"/>
  <c r="BO938" i="1"/>
  <c r="BO930" i="1"/>
  <c r="BO922" i="1"/>
  <c r="BO914" i="1"/>
  <c r="BO906" i="1"/>
  <c r="BO898" i="1"/>
  <c r="BO890" i="1"/>
  <c r="BO882" i="1"/>
  <c r="BO874" i="1"/>
  <c r="BO866" i="1"/>
  <c r="BO858" i="1"/>
  <c r="BO850" i="1"/>
  <c r="BO842" i="1"/>
  <c r="BO834" i="1"/>
  <c r="BO826" i="1"/>
  <c r="BO818" i="1"/>
  <c r="BO810" i="1"/>
  <c r="BO802" i="1"/>
  <c r="BO794" i="1"/>
  <c r="BO786" i="1"/>
  <c r="BO778" i="1"/>
  <c r="BO770" i="1"/>
  <c r="BO762" i="1"/>
  <c r="BO754" i="1"/>
  <c r="BO746" i="1"/>
  <c r="BO738" i="1"/>
  <c r="BO730" i="1"/>
  <c r="BO722" i="1"/>
  <c r="BO714" i="1"/>
  <c r="BO706" i="1"/>
  <c r="BO698" i="1"/>
  <c r="BO690" i="1"/>
  <c r="BO664" i="1"/>
  <c r="BO624" i="1"/>
  <c r="BO1470" i="1"/>
  <c r="BO1454" i="1"/>
  <c r="BO1374" i="1"/>
  <c r="BO1358" i="1"/>
  <c r="BS1357" i="1" s="1"/>
  <c r="BO1294" i="1"/>
  <c r="BO1246" i="1"/>
  <c r="BO1230" i="1"/>
  <c r="BO1150" i="1"/>
  <c r="BO1134" i="1"/>
  <c r="BO1118" i="1"/>
  <c r="BO1102" i="1"/>
  <c r="BS1101" i="1" s="1"/>
  <c r="BO1086" i="1"/>
  <c r="BO1070" i="1"/>
  <c r="BO1054" i="1"/>
  <c r="BO1038" i="1"/>
  <c r="BS1037" i="1" s="1"/>
  <c r="BO1022" i="1"/>
  <c r="BO990" i="1"/>
  <c r="BO974" i="1"/>
  <c r="BO958" i="1"/>
  <c r="BO887" i="1"/>
  <c r="BO815" i="1"/>
  <c r="BO775" i="1"/>
  <c r="BS774" i="1" s="1"/>
  <c r="BO767" i="1"/>
  <c r="BO1542" i="1"/>
  <c r="BO1526" i="1"/>
  <c r="BO1510" i="1"/>
  <c r="BO1494" i="1"/>
  <c r="BS1493" i="1" s="1"/>
  <c r="BO1478" i="1"/>
  <c r="BO1462" i="1"/>
  <c r="BO1446" i="1"/>
  <c r="BO1438" i="1"/>
  <c r="BO1430" i="1"/>
  <c r="BO1422" i="1"/>
  <c r="BO1414" i="1"/>
  <c r="BO1406" i="1"/>
  <c r="BO1398" i="1"/>
  <c r="BO1390" i="1"/>
  <c r="BO1382" i="1"/>
  <c r="BO1366" i="1"/>
  <c r="BO1350" i="1"/>
  <c r="BO1342" i="1"/>
  <c r="BO1334" i="1"/>
  <c r="BO1326" i="1"/>
  <c r="BO1318" i="1"/>
  <c r="BO1302" i="1"/>
  <c r="BO1286" i="1"/>
  <c r="BS1285" i="1" s="1"/>
  <c r="BO1278" i="1"/>
  <c r="BO1262" i="1"/>
  <c r="BS1261" i="1" s="1"/>
  <c r="BO1214" i="1"/>
  <c r="BO1198" i="1"/>
  <c r="BO1182" i="1"/>
  <c r="BO1166" i="1"/>
  <c r="BO1126" i="1"/>
  <c r="BO1110" i="1"/>
  <c r="BO1094" i="1"/>
  <c r="BO1062" i="1"/>
  <c r="BO1046" i="1"/>
  <c r="BO1030" i="1"/>
  <c r="BO1006" i="1"/>
  <c r="BS1005" i="1" s="1"/>
  <c r="BO998" i="1"/>
  <c r="BS997" i="1" s="1"/>
  <c r="BO982" i="1"/>
  <c r="BO966" i="1"/>
  <c r="BO950" i="1"/>
  <c r="BO942" i="1"/>
  <c r="BO926" i="1"/>
  <c r="BO682" i="1"/>
  <c r="BO674" i="1"/>
  <c r="BO666" i="1"/>
  <c r="BO658" i="1"/>
  <c r="BO650" i="1"/>
  <c r="BO642" i="1"/>
  <c r="BO634" i="1"/>
  <c r="BO626" i="1"/>
  <c r="BO618" i="1"/>
  <c r="BO610" i="1"/>
  <c r="BO602" i="1"/>
  <c r="BO594" i="1"/>
  <c r="BO586" i="1"/>
  <c r="BO578" i="1"/>
  <c r="BO570" i="1"/>
  <c r="BO562" i="1"/>
  <c r="BO554" i="1"/>
  <c r="BO546" i="1"/>
  <c r="BO538" i="1"/>
  <c r="BO530" i="1"/>
  <c r="BO522" i="1"/>
  <c r="BO514" i="1"/>
  <c r="BO506" i="1"/>
  <c r="BO498" i="1"/>
  <c r="BO490" i="1"/>
  <c r="BO482" i="1"/>
  <c r="BO474" i="1"/>
  <c r="BO466" i="1"/>
  <c r="BO458" i="1"/>
  <c r="BO450" i="1"/>
  <c r="BO442" i="1"/>
  <c r="BO434" i="1"/>
  <c r="BO426" i="1"/>
  <c r="BO418" i="1"/>
  <c r="BO410" i="1"/>
  <c r="BO402" i="1"/>
  <c r="BO394" i="1"/>
  <c r="BO386" i="1"/>
  <c r="BO378" i="1"/>
  <c r="BO370" i="1"/>
  <c r="BO362" i="1"/>
  <c r="BO354" i="1"/>
  <c r="BO346" i="1"/>
  <c r="BO338" i="1"/>
  <c r="BO330" i="1"/>
  <c r="BO322" i="1"/>
  <c r="BO314" i="1"/>
  <c r="BO306" i="1"/>
  <c r="BO298" i="1"/>
  <c r="BO290" i="1"/>
  <c r="BO282" i="1"/>
  <c r="BO274" i="1"/>
  <c r="BO266" i="1"/>
  <c r="BO258" i="1"/>
  <c r="BO250" i="1"/>
  <c r="BO242" i="1"/>
  <c r="BO234" i="1"/>
  <c r="BO226" i="1"/>
  <c r="BO218" i="1"/>
  <c r="BO210" i="1"/>
  <c r="BO202" i="1"/>
  <c r="BO194" i="1"/>
  <c r="BO186" i="1"/>
  <c r="BO178" i="1"/>
  <c r="BO170" i="1"/>
  <c r="BO162" i="1"/>
  <c r="BO154" i="1"/>
  <c r="BO146" i="1"/>
  <c r="BO138" i="1"/>
  <c r="BO130" i="1"/>
  <c r="BO122" i="1"/>
  <c r="BO114" i="1"/>
  <c r="BO106" i="1"/>
  <c r="BO98" i="1"/>
  <c r="BO90" i="1"/>
  <c r="BO82" i="1"/>
  <c r="BO74" i="1"/>
  <c r="BO66" i="1"/>
  <c r="BO58" i="1"/>
  <c r="BO50" i="1"/>
  <c r="BO42" i="1"/>
  <c r="BO34" i="1"/>
  <c r="BO26" i="1"/>
  <c r="BO18" i="1"/>
  <c r="BO10" i="1"/>
  <c r="BO1055" i="1"/>
  <c r="BO1175" i="1"/>
  <c r="BO1167" i="1"/>
  <c r="BS1166" i="1" s="1"/>
  <c r="BO1159" i="1"/>
  <c r="BS1158" i="1" s="1"/>
  <c r="BO1151" i="1"/>
  <c r="BO1143" i="1"/>
  <c r="BO1135" i="1"/>
  <c r="BO1127" i="1"/>
  <c r="BS1126" i="1" s="1"/>
  <c r="BO1119" i="1"/>
  <c r="BO1111" i="1"/>
  <c r="BO1103" i="1"/>
  <c r="BS1102" i="1" s="1"/>
  <c r="BO1095" i="1"/>
  <c r="BS1094" i="1" s="1"/>
  <c r="BO1087" i="1"/>
  <c r="BO1079" i="1"/>
  <c r="BO1063" i="1"/>
  <c r="BS1062" i="1" s="1"/>
  <c r="BO1047" i="1"/>
  <c r="BS1046" i="1" s="1"/>
  <c r="BO1039" i="1"/>
  <c r="BS1038" i="1" s="1"/>
  <c r="BO1031" i="1"/>
  <c r="BS1030" i="1" s="1"/>
  <c r="BO1023" i="1"/>
  <c r="BS1022" i="1" s="1"/>
  <c r="BO1007" i="1"/>
  <c r="BO991" i="1"/>
  <c r="BO983" i="1"/>
  <c r="BS982" i="1" s="1"/>
  <c r="BO975" i="1"/>
  <c r="BS974" i="1" s="1"/>
  <c r="BO967" i="1"/>
  <c r="BS966" i="1" s="1"/>
  <c r="BO959" i="1"/>
  <c r="BO951" i="1"/>
  <c r="BO927" i="1"/>
  <c r="BO1545" i="1"/>
  <c r="BS1544" i="1" s="1"/>
  <c r="BO1505" i="1"/>
  <c r="BO1481" i="1"/>
  <c r="BS1480" i="1" s="1"/>
  <c r="BO1417" i="1"/>
  <c r="BO1377" i="1"/>
  <c r="BS1376" i="1" s="1"/>
  <c r="BO1353" i="1"/>
  <c r="BO1313" i="1"/>
  <c r="BO1289" i="1"/>
  <c r="BS1288" i="1" s="1"/>
  <c r="BO1217" i="1"/>
  <c r="BO1081" i="1"/>
  <c r="BO1065" i="1"/>
  <c r="BS1064" i="1" s="1"/>
  <c r="BO1009" i="1"/>
  <c r="BO953" i="1"/>
  <c r="BO897" i="1"/>
  <c r="BO1543" i="1"/>
  <c r="BS1542" i="1" s="1"/>
  <c r="BO1535" i="1"/>
  <c r="BS1534" i="1" s="1"/>
  <c r="BO1527" i="1"/>
  <c r="BO1519" i="1"/>
  <c r="BO1511" i="1"/>
  <c r="BS1510" i="1" s="1"/>
  <c r="BO1503" i="1"/>
  <c r="BS1502" i="1" s="1"/>
  <c r="BO1495" i="1"/>
  <c r="BS1494" i="1" s="1"/>
  <c r="BO1487" i="1"/>
  <c r="BS1486" i="1" s="1"/>
  <c r="BO1479" i="1"/>
  <c r="BS1478" i="1" s="1"/>
  <c r="BO1471" i="1"/>
  <c r="BS1470" i="1" s="1"/>
  <c r="BO1463" i="1"/>
  <c r="BO1455" i="1"/>
  <c r="BO1447" i="1"/>
  <c r="BS1446" i="1" s="1"/>
  <c r="BO1439" i="1"/>
  <c r="BS1438" i="1" s="1"/>
  <c r="BO1431" i="1"/>
  <c r="BS1430" i="1" s="1"/>
  <c r="BO1423" i="1"/>
  <c r="BS1422" i="1" s="1"/>
  <c r="BO1415" i="1"/>
  <c r="BS1414" i="1" s="1"/>
  <c r="BO1407" i="1"/>
  <c r="BS1406" i="1" s="1"/>
  <c r="BO1399" i="1"/>
  <c r="BO1391" i="1"/>
  <c r="BO1383" i="1"/>
  <c r="BS1382" i="1" s="1"/>
  <c r="BO1375" i="1"/>
  <c r="BS1374" i="1" s="1"/>
  <c r="BO1367" i="1"/>
  <c r="BS1366" i="1" s="1"/>
  <c r="BO1359" i="1"/>
  <c r="BS1358" i="1" s="1"/>
  <c r="BO1351" i="1"/>
  <c r="BS1350" i="1" s="1"/>
  <c r="BO1343" i="1"/>
  <c r="BS1342" i="1" s="1"/>
  <c r="BO1335" i="1"/>
  <c r="BO1327" i="1"/>
  <c r="BO1319" i="1"/>
  <c r="BS1318" i="1" s="1"/>
  <c r="BO1311" i="1"/>
  <c r="BS1310" i="1" s="1"/>
  <c r="BO1303" i="1"/>
  <c r="BS1302" i="1" s="1"/>
  <c r="BO1295" i="1"/>
  <c r="BS1294" i="1" s="1"/>
  <c r="BO1287" i="1"/>
  <c r="BS1286" i="1" s="1"/>
  <c r="BO1279" i="1"/>
  <c r="BS1278" i="1" s="1"/>
  <c r="BO1271" i="1"/>
  <c r="BO1263" i="1"/>
  <c r="BO1255" i="1"/>
  <c r="BS1254" i="1" s="1"/>
  <c r="BO1247" i="1"/>
  <c r="BS1246" i="1" s="1"/>
  <c r="BO1239" i="1"/>
  <c r="BS1238" i="1" s="1"/>
  <c r="BO1231" i="1"/>
  <c r="BS1230" i="1" s="1"/>
  <c r="BO1223" i="1"/>
  <c r="BS1222" i="1" s="1"/>
  <c r="BO1215" i="1"/>
  <c r="BS1214" i="1" s="1"/>
  <c r="BO1207" i="1"/>
  <c r="BO1199" i="1"/>
  <c r="BO1191" i="1"/>
  <c r="BS1190" i="1" s="1"/>
  <c r="BO1183" i="1"/>
  <c r="BS1182" i="1" s="1"/>
  <c r="BO1544" i="1"/>
  <c r="BO1536" i="1"/>
  <c r="BO1528" i="1"/>
  <c r="BO1520" i="1"/>
  <c r="BO1512" i="1"/>
  <c r="BO1504" i="1"/>
  <c r="BO1496" i="1"/>
  <c r="BO1488" i="1"/>
  <c r="BO1480" i="1"/>
  <c r="BO1472" i="1"/>
  <c r="BO1464" i="1"/>
  <c r="BO1456" i="1"/>
  <c r="BO1448" i="1"/>
  <c r="BO1440" i="1"/>
  <c r="BO1432" i="1"/>
  <c r="BO847" i="1"/>
  <c r="BS846" i="1" s="1"/>
  <c r="BO807" i="1"/>
  <c r="BS806" i="1" s="1"/>
  <c r="BO799" i="1"/>
  <c r="BO791" i="1"/>
  <c r="BO783" i="1"/>
  <c r="BS782" i="1" s="1"/>
  <c r="BO743" i="1"/>
  <c r="BO735" i="1"/>
  <c r="BO727" i="1"/>
  <c r="BS726" i="1" s="1"/>
  <c r="BO719" i="1"/>
  <c r="BS718" i="1" s="1"/>
  <c r="BO1537" i="1"/>
  <c r="BO1529" i="1"/>
  <c r="BO1521" i="1"/>
  <c r="BS1520" i="1" s="1"/>
  <c r="BO1513" i="1"/>
  <c r="BO1497" i="1"/>
  <c r="BO1489" i="1"/>
  <c r="BO1473" i="1"/>
  <c r="BO1465" i="1"/>
  <c r="BO1457" i="1"/>
  <c r="BS1456" i="1" s="1"/>
  <c r="BO1449" i="1"/>
  <c r="BO1433" i="1"/>
  <c r="BO1425" i="1"/>
  <c r="BS1424" i="1" s="1"/>
  <c r="BO1409" i="1"/>
  <c r="BO1401" i="1"/>
  <c r="BO1393" i="1"/>
  <c r="BO1385" i="1"/>
  <c r="BS1384" i="1" s="1"/>
  <c r="BO1369" i="1"/>
  <c r="BS1368" i="1" s="1"/>
  <c r="BO1361" i="1"/>
  <c r="BS1360" i="1" s="1"/>
  <c r="BO1345" i="1"/>
  <c r="BO1337" i="1"/>
  <c r="BO1329" i="1"/>
  <c r="BS1328" i="1" s="1"/>
  <c r="BO1321" i="1"/>
  <c r="BO1305" i="1"/>
  <c r="BS1304" i="1" s="1"/>
  <c r="BO1297" i="1"/>
  <c r="BS1296" i="1" s="1"/>
  <c r="BO1273" i="1"/>
  <c r="BO1265" i="1"/>
  <c r="BO1257" i="1"/>
  <c r="BO1249" i="1"/>
  <c r="BO1241" i="1"/>
  <c r="BO1233" i="1"/>
  <c r="BO1225" i="1"/>
  <c r="BS1224" i="1" s="1"/>
  <c r="BO1209" i="1"/>
  <c r="BO1201" i="1"/>
  <c r="BS1200" i="1" s="1"/>
  <c r="BO1185" i="1"/>
  <c r="BO1177" i="1"/>
  <c r="BO1169" i="1"/>
  <c r="BS1168" i="1" s="1"/>
  <c r="BO1161" i="1"/>
  <c r="BS1160" i="1" s="1"/>
  <c r="BO1153" i="1"/>
  <c r="BO1145" i="1"/>
  <c r="BO1137" i="1"/>
  <c r="BO1113" i="1"/>
  <c r="BS1112" i="1" s="1"/>
  <c r="BO1105" i="1"/>
  <c r="BS1104" i="1" s="1"/>
  <c r="BO1097" i="1"/>
  <c r="BS1096" i="1" s="1"/>
  <c r="BO1089" i="1"/>
  <c r="BO1057" i="1"/>
  <c r="BO1049" i="1"/>
  <c r="BO1041" i="1"/>
  <c r="BO1033" i="1"/>
  <c r="BO1025" i="1"/>
  <c r="BO993" i="1"/>
  <c r="BO985" i="1"/>
  <c r="BO977" i="1"/>
  <c r="BS976" i="1" s="1"/>
  <c r="BO969" i="1"/>
  <c r="BS968" i="1" s="1"/>
  <c r="BO937" i="1"/>
  <c r="BO929" i="1"/>
  <c r="BO921" i="1"/>
  <c r="BS920" i="1" s="1"/>
  <c r="BO913" i="1"/>
  <c r="BS912" i="1" s="1"/>
  <c r="BO905" i="1"/>
  <c r="BO881" i="1"/>
  <c r="BS880" i="1" s="1"/>
  <c r="BO873" i="1"/>
  <c r="BO865" i="1"/>
  <c r="BO825" i="1"/>
  <c r="BO817" i="1"/>
  <c r="BO809" i="1"/>
  <c r="BS808" i="1" s="1"/>
  <c r="BO801" i="1"/>
  <c r="BS800" i="1" s="1"/>
  <c r="BO761" i="1"/>
  <c r="BO753" i="1"/>
  <c r="BS752" i="1" s="1"/>
  <c r="BO745" i="1"/>
  <c r="BO737" i="1"/>
  <c r="BO697" i="1"/>
  <c r="BO681" i="1"/>
  <c r="BS680" i="1" s="1"/>
  <c r="BO673" i="1"/>
  <c r="BS672" i="1" s="1"/>
  <c r="BO1424" i="1"/>
  <c r="BS1423" i="1" s="1"/>
  <c r="BO1416" i="1"/>
  <c r="BS1415" i="1" s="1"/>
  <c r="BO1408" i="1"/>
  <c r="BS1407" i="1" s="1"/>
  <c r="BO1400" i="1"/>
  <c r="BS1399" i="1" s="1"/>
  <c r="BO1392" i="1"/>
  <c r="BS1391" i="1" s="1"/>
  <c r="BO1384" i="1"/>
  <c r="BS1383" i="1" s="1"/>
  <c r="BO1376" i="1"/>
  <c r="BS1375" i="1" s="1"/>
  <c r="BO1368" i="1"/>
  <c r="BS1367" i="1" s="1"/>
  <c r="BO1360" i="1"/>
  <c r="BS1359" i="1" s="1"/>
  <c r="BO1352" i="1"/>
  <c r="BS1351" i="1" s="1"/>
  <c r="BO1344" i="1"/>
  <c r="BS1343" i="1" s="1"/>
  <c r="BO1336" i="1"/>
  <c r="BS1335" i="1" s="1"/>
  <c r="BO1328" i="1"/>
  <c r="BS1327" i="1" s="1"/>
  <c r="BO1320" i="1"/>
  <c r="BS1319" i="1" s="1"/>
  <c r="BO1312" i="1"/>
  <c r="BS1311" i="1" s="1"/>
  <c r="BO1304" i="1"/>
  <c r="BS1303" i="1" s="1"/>
  <c r="BO1296" i="1"/>
  <c r="BS1295" i="1" s="1"/>
  <c r="BO1288" i="1"/>
  <c r="BS1287" i="1" s="1"/>
  <c r="BO1280" i="1"/>
  <c r="BS1279" i="1" s="1"/>
  <c r="BO1272" i="1"/>
  <c r="BS1271" i="1" s="1"/>
  <c r="BO1264" i="1"/>
  <c r="BS1263" i="1" s="1"/>
  <c r="BO1256" i="1"/>
  <c r="BS1255" i="1" s="1"/>
  <c r="BO1248" i="1"/>
  <c r="BS1247" i="1" s="1"/>
  <c r="BO1240" i="1"/>
  <c r="BS1239" i="1" s="1"/>
  <c r="BO1232" i="1"/>
  <c r="BS1231" i="1" s="1"/>
  <c r="BO1224" i="1"/>
  <c r="BS1223" i="1" s="1"/>
  <c r="BO1216" i="1"/>
  <c r="BS1215" i="1" s="1"/>
  <c r="BO1208" i="1"/>
  <c r="BS1207" i="1" s="1"/>
  <c r="BO1200" i="1"/>
  <c r="BS1199" i="1" s="1"/>
  <c r="BO1192" i="1"/>
  <c r="BS1191" i="1" s="1"/>
  <c r="BO1184" i="1"/>
  <c r="BS1183" i="1" s="1"/>
  <c r="BO1176" i="1"/>
  <c r="BS1175" i="1" s="1"/>
  <c r="BO1168" i="1"/>
  <c r="BS1167" i="1" s="1"/>
  <c r="BO1160" i="1"/>
  <c r="BS1159" i="1" s="1"/>
  <c r="BO1152" i="1"/>
  <c r="BS1151" i="1" s="1"/>
  <c r="BO1144" i="1"/>
  <c r="BS1143" i="1" s="1"/>
  <c r="BO1136" i="1"/>
  <c r="BS1135" i="1" s="1"/>
  <c r="BO1128" i="1"/>
  <c r="BS1127" i="1" s="1"/>
  <c r="BO1120" i="1"/>
  <c r="BS1119" i="1" s="1"/>
  <c r="BO1112" i="1"/>
  <c r="BS1111" i="1" s="1"/>
  <c r="BO1104" i="1"/>
  <c r="BS1103" i="1" s="1"/>
  <c r="BO1096" i="1"/>
  <c r="BS1095" i="1" s="1"/>
  <c r="BO1088" i="1"/>
  <c r="BS1087" i="1" s="1"/>
  <c r="BO1080" i="1"/>
  <c r="BS1079" i="1" s="1"/>
  <c r="BO1072" i="1"/>
  <c r="BS1071" i="1" s="1"/>
  <c r="BO1064" i="1"/>
  <c r="BS1063" i="1" s="1"/>
  <c r="BO1056" i="1"/>
  <c r="BS1055" i="1" s="1"/>
  <c r="BO1048" i="1"/>
  <c r="BS1047" i="1" s="1"/>
  <c r="BO1040" i="1"/>
  <c r="BS1039" i="1" s="1"/>
  <c r="BO1032" i="1"/>
  <c r="BS1031" i="1" s="1"/>
  <c r="BO1024" i="1"/>
  <c r="BS1023" i="1" s="1"/>
  <c r="BO1016" i="1"/>
  <c r="BS1015" i="1" s="1"/>
  <c r="BO1008" i="1"/>
  <c r="BS1007" i="1" s="1"/>
  <c r="BO1000" i="1"/>
  <c r="BS999" i="1" s="1"/>
  <c r="BO992" i="1"/>
  <c r="BS991" i="1" s="1"/>
  <c r="BO984" i="1"/>
  <c r="BS983" i="1" s="1"/>
  <c r="BO976" i="1"/>
  <c r="BS975" i="1" s="1"/>
  <c r="BO968" i="1"/>
  <c r="BS967" i="1" s="1"/>
  <c r="BO960" i="1"/>
  <c r="BS959" i="1" s="1"/>
  <c r="BO952" i="1"/>
  <c r="BS951" i="1" s="1"/>
  <c r="BO944" i="1"/>
  <c r="BS943" i="1" s="1"/>
  <c r="BO936" i="1"/>
  <c r="BS935" i="1" s="1"/>
  <c r="BO928" i="1"/>
  <c r="BS927" i="1" s="1"/>
  <c r="BO920" i="1"/>
  <c r="BS919" i="1" s="1"/>
  <c r="BO912" i="1"/>
  <c r="BS911" i="1" s="1"/>
  <c r="BO904" i="1"/>
  <c r="BS903" i="1" s="1"/>
  <c r="BO896" i="1"/>
  <c r="BS895" i="1" s="1"/>
  <c r="BO888" i="1"/>
  <c r="BS887" i="1" s="1"/>
  <c r="BO880" i="1"/>
  <c r="BS879" i="1" s="1"/>
  <c r="BO872" i="1"/>
  <c r="BS871" i="1" s="1"/>
  <c r="BO864" i="1"/>
  <c r="BS863" i="1" s="1"/>
  <c r="BO856" i="1"/>
  <c r="BS855" i="1" s="1"/>
  <c r="BO840" i="1"/>
  <c r="BO816" i="1"/>
  <c r="BO808" i="1"/>
  <c r="BO800" i="1"/>
  <c r="BO792" i="1"/>
  <c r="BO776" i="1"/>
  <c r="BO752" i="1"/>
  <c r="BO744" i="1"/>
  <c r="BO736" i="1"/>
  <c r="BO728" i="1"/>
  <c r="BO688" i="1"/>
  <c r="BO680" i="1"/>
  <c r="BO672" i="1"/>
  <c r="AV1549" i="1"/>
  <c r="AV1480" i="1"/>
  <c r="AV1496" i="1"/>
  <c r="AV1504" i="1"/>
  <c r="AV1512" i="1"/>
  <c r="AV1544" i="1"/>
  <c r="AV1185" i="1"/>
  <c r="AV1201" i="1"/>
  <c r="AV1249" i="1"/>
  <c r="AV1265" i="1"/>
  <c r="AV1313" i="1"/>
  <c r="AV1329" i="1"/>
  <c r="AV1377" i="1"/>
  <c r="AV1393" i="1"/>
  <c r="AV1441" i="1"/>
  <c r="AV1457" i="1"/>
  <c r="AD1534" i="1"/>
  <c r="AD1523" i="1"/>
  <c r="AD1395" i="1"/>
  <c r="AD1339" i="1"/>
  <c r="AD1291" i="1"/>
  <c r="AD1267" i="1"/>
  <c r="AD955" i="1"/>
  <c r="AD907" i="1"/>
  <c r="AD883" i="1"/>
  <c r="AD819" i="1"/>
  <c r="AD755" i="1"/>
  <c r="AD691" i="1"/>
  <c r="AD627" i="1"/>
  <c r="AD563" i="1"/>
  <c r="AD507" i="1"/>
  <c r="AD435" i="1"/>
  <c r="AD371" i="1"/>
  <c r="AD307" i="1"/>
  <c r="AD267" i="1"/>
  <c r="AD251" i="1"/>
  <c r="AD243" i="1"/>
  <c r="AD203" i="1"/>
  <c r="AD187" i="1"/>
  <c r="AD179" i="1"/>
  <c r="AD139" i="1"/>
  <c r="AD123" i="1"/>
  <c r="AD115" i="1"/>
  <c r="AD75" i="1"/>
  <c r="AD59" i="1"/>
  <c r="AD51" i="1"/>
  <c r="AD11" i="1"/>
  <c r="AD1406" i="1"/>
  <c r="AD1531" i="1"/>
  <c r="AD1483" i="1"/>
  <c r="AD1459" i="1"/>
  <c r="AD1419" i="1"/>
  <c r="AD1355" i="1"/>
  <c r="AD1227" i="1"/>
  <c r="AD1203" i="1"/>
  <c r="AD1147" i="1"/>
  <c r="AD1099" i="1"/>
  <c r="AD1075" i="1"/>
  <c r="AD1035" i="1"/>
  <c r="AD1011" i="1"/>
  <c r="AD891" i="1"/>
  <c r="AD843" i="1"/>
  <c r="AD827" i="1"/>
  <c r="AD779" i="1"/>
  <c r="AD763" i="1"/>
  <c r="AD715" i="1"/>
  <c r="AD699" i="1"/>
  <c r="AD651" i="1"/>
  <c r="AD635" i="1"/>
  <c r="AD587" i="1"/>
  <c r="AD571" i="1"/>
  <c r="AD523" i="1"/>
  <c r="AD499" i="1"/>
  <c r="AD459" i="1"/>
  <c r="AD443" i="1"/>
  <c r="AD395" i="1"/>
  <c r="AD379" i="1"/>
  <c r="AD331" i="1"/>
  <c r="AD315" i="1"/>
  <c r="AV1505" i="1"/>
  <c r="AV1521" i="1"/>
  <c r="AD1470" i="1"/>
  <c r="AD1342" i="1"/>
  <c r="AD1547" i="1"/>
  <c r="AD1467" i="1"/>
  <c r="AD1403" i="1"/>
  <c r="AD1331" i="1"/>
  <c r="AD1275" i="1"/>
  <c r="AD1211" i="1"/>
  <c r="AD1163" i="1"/>
  <c r="AD1139" i="1"/>
  <c r="AD1083" i="1"/>
  <c r="AD1019" i="1"/>
  <c r="AD971" i="1"/>
  <c r="AD947" i="1"/>
  <c r="AV126" i="1"/>
  <c r="AV110" i="1"/>
  <c r="AV94" i="1"/>
  <c r="AV86" i="1"/>
  <c r="AV62" i="1"/>
  <c r="AV46" i="1"/>
  <c r="AV30" i="1"/>
  <c r="AV22" i="1"/>
  <c r="AV150" i="1"/>
  <c r="AV158" i="1"/>
  <c r="AV174" i="1"/>
  <c r="AV214" i="1"/>
  <c r="AV222" i="1"/>
  <c r="AV238" i="1"/>
  <c r="AV278" i="1"/>
  <c r="AV286" i="1"/>
  <c r="AV302" i="1"/>
  <c r="AV342" i="1"/>
  <c r="AV350" i="1"/>
  <c r="AV366" i="1"/>
  <c r="AV406" i="1"/>
  <c r="AV414" i="1"/>
  <c r="AV430" i="1"/>
  <c r="AV470" i="1"/>
  <c r="AV478" i="1"/>
  <c r="AV494" i="1"/>
  <c r="AV534" i="1"/>
  <c r="AV542" i="1"/>
  <c r="AV558" i="1"/>
  <c r="AV598" i="1"/>
  <c r="AV606" i="1"/>
  <c r="AV622" i="1"/>
  <c r="AV662" i="1"/>
  <c r="AV670" i="1"/>
  <c r="AV686" i="1"/>
  <c r="AV726" i="1"/>
  <c r="AV734" i="1"/>
  <c r="AV750" i="1"/>
  <c r="AV790" i="1"/>
  <c r="AV798" i="1"/>
  <c r="AV814" i="1"/>
  <c r="AV854" i="1"/>
  <c r="AV862" i="1"/>
  <c r="AV878" i="1"/>
  <c r="AV918" i="1"/>
  <c r="AV926" i="1"/>
  <c r="AV942" i="1"/>
  <c r="AV982" i="1"/>
  <c r="AV990" i="1"/>
  <c r="AV1006" i="1"/>
  <c r="AV1054" i="1"/>
  <c r="AV1070" i="1"/>
  <c r="AV1118" i="1"/>
  <c r="AV1134" i="1"/>
  <c r="AV1182" i="1"/>
  <c r="AV1198" i="1"/>
  <c r="AV1246" i="1"/>
  <c r="AV1262" i="1"/>
  <c r="AV1310" i="1"/>
  <c r="AV1326" i="1"/>
  <c r="AV1374" i="1"/>
  <c r="AV1390" i="1"/>
  <c r="AV1438" i="1"/>
  <c r="AV1454" i="1"/>
  <c r="AV1502" i="1"/>
  <c r="AV1518" i="1"/>
  <c r="AD1532" i="1"/>
  <c r="AD1468" i="1"/>
  <c r="AD1404" i="1"/>
  <c r="AD1340" i="1"/>
  <c r="AD1276" i="1"/>
  <c r="AD1212" i="1"/>
  <c r="AD1148" i="1"/>
  <c r="AD1084" i="1"/>
  <c r="AD1020" i="1"/>
  <c r="AD956" i="1"/>
  <c r="AD892" i="1"/>
  <c r="AD828" i="1"/>
  <c r="AD764" i="1"/>
  <c r="AD700" i="1"/>
  <c r="AD636" i="1"/>
  <c r="AD572" i="1"/>
  <c r="AD508" i="1"/>
  <c r="AD444" i="1"/>
  <c r="AD380" i="1"/>
  <c r="AD316" i="1"/>
  <c r="AD252" i="1"/>
  <c r="AD188" i="1"/>
  <c r="AD124" i="1"/>
  <c r="AD60" i="1"/>
  <c r="AV607" i="1"/>
  <c r="AV631" i="1"/>
  <c r="AV671" i="1"/>
  <c r="AV695" i="1"/>
  <c r="AV735" i="1"/>
  <c r="AV759" i="1"/>
  <c r="AV799" i="1"/>
  <c r="AV823" i="1"/>
  <c r="AV863" i="1"/>
  <c r="AV887" i="1"/>
  <c r="AV927" i="1"/>
  <c r="AV951" i="1"/>
  <c r="AV991" i="1"/>
  <c r="AV1015" i="1"/>
  <c r="AV1055" i="1"/>
  <c r="AV1079" i="1"/>
  <c r="AV1119" i="1"/>
  <c r="AV1143" i="1"/>
  <c r="AV1183" i="1"/>
  <c r="AV1207" i="1"/>
  <c r="AV1247" i="1"/>
  <c r="AV1271" i="1"/>
  <c r="AV1311" i="1"/>
  <c r="AV1335" i="1"/>
  <c r="AV1375" i="1"/>
  <c r="AV1399" i="1"/>
  <c r="AV1439" i="1"/>
  <c r="AV1463" i="1"/>
  <c r="AV1503" i="1"/>
  <c r="AV1527" i="1"/>
  <c r="AD1545" i="1"/>
  <c r="AD1529" i="1"/>
  <c r="AD1481" i="1"/>
  <c r="AD1465" i="1"/>
  <c r="AD1417" i="1"/>
  <c r="AD1401" i="1"/>
  <c r="AD1353" i="1"/>
  <c r="AD1337" i="1"/>
  <c r="AD1225" i="1"/>
  <c r="AD1145" i="1"/>
  <c r="AD1097" i="1"/>
  <c r="AD1081" i="1"/>
  <c r="AD841" i="1"/>
  <c r="AD825" i="1"/>
  <c r="AD777" i="1"/>
  <c r="AD585" i="1"/>
  <c r="AD505" i="1"/>
  <c r="AD441" i="1"/>
  <c r="AD377" i="1"/>
  <c r="AD313" i="1"/>
  <c r="AD249" i="1"/>
  <c r="AD185" i="1"/>
  <c r="AD121" i="1"/>
  <c r="AD57" i="1"/>
  <c r="AV130" i="1"/>
  <c r="AV114" i="1"/>
  <c r="AV90" i="1"/>
  <c r="AV66" i="1"/>
  <c r="AV50" i="1"/>
  <c r="AV26" i="1"/>
  <c r="AV154" i="1"/>
  <c r="AV178" i="1"/>
  <c r="AV218" i="1"/>
  <c r="AV242" i="1"/>
  <c r="AV282" i="1"/>
  <c r="AV306" i="1"/>
  <c r="AV346" i="1"/>
  <c r="AV370" i="1"/>
  <c r="AV410" i="1"/>
  <c r="AV434" i="1"/>
  <c r="AV474" i="1"/>
  <c r="AV498" i="1"/>
  <c r="AV538" i="1"/>
  <c r="AV562" i="1"/>
  <c r="AV602" i="1"/>
  <c r="AV626" i="1"/>
  <c r="AV666" i="1"/>
  <c r="AV690" i="1"/>
  <c r="AV730" i="1"/>
  <c r="AV754" i="1"/>
  <c r="AV794" i="1"/>
  <c r="AV818" i="1"/>
  <c r="AV858" i="1"/>
  <c r="AV882" i="1"/>
  <c r="AV922" i="1"/>
  <c r="AV946" i="1"/>
  <c r="AV986" i="1"/>
  <c r="AV1010" i="1"/>
  <c r="AV1050" i="1"/>
  <c r="AV1074" i="1"/>
  <c r="AV1114" i="1"/>
  <c r="AV1138" i="1"/>
  <c r="AV1178" i="1"/>
  <c r="AV1202" i="1"/>
  <c r="AV1242" i="1"/>
  <c r="AV1266" i="1"/>
  <c r="AV1306" i="1"/>
  <c r="AV1330" i="1"/>
  <c r="AV1370" i="1"/>
  <c r="AV1394" i="1"/>
  <c r="AV1434" i="1"/>
  <c r="AV1458" i="1"/>
  <c r="AV1498" i="1"/>
  <c r="AV1522" i="1"/>
  <c r="AD1289" i="1"/>
  <c r="AD1273" i="1"/>
  <c r="AD1209" i="1"/>
  <c r="AD1161" i="1"/>
  <c r="AD1033" i="1"/>
  <c r="AD1017" i="1"/>
  <c r="AD969" i="1"/>
  <c r="AD953" i="1"/>
  <c r="AD905" i="1"/>
  <c r="AD889" i="1"/>
  <c r="AD761" i="1"/>
  <c r="AD713" i="1"/>
  <c r="AD697" i="1"/>
  <c r="AD649" i="1"/>
  <c r="AD633" i="1"/>
  <c r="AD569" i="1"/>
  <c r="AV587" i="1"/>
  <c r="AV603" i="1"/>
  <c r="AV611" i="1"/>
  <c r="AV619" i="1"/>
  <c r="AV651" i="1"/>
  <c r="AV667" i="1"/>
  <c r="AV675" i="1"/>
  <c r="AV683" i="1"/>
  <c r="AV715" i="1"/>
  <c r="AV731" i="1"/>
  <c r="AV739" i="1"/>
  <c r="AV747" i="1"/>
  <c r="AV779" i="1"/>
  <c r="AV795" i="1"/>
  <c r="AV803" i="1"/>
  <c r="AV811" i="1"/>
  <c r="AV843" i="1"/>
  <c r="AV859" i="1"/>
  <c r="AV867" i="1"/>
  <c r="AV875" i="1"/>
  <c r="AV907" i="1"/>
  <c r="AV923" i="1"/>
  <c r="AV931" i="1"/>
  <c r="AV939" i="1"/>
  <c r="AV971" i="1"/>
  <c r="AV987" i="1"/>
  <c r="AV995" i="1"/>
  <c r="AV1003" i="1"/>
  <c r="AV1035" i="1"/>
  <c r="AV1051" i="1"/>
  <c r="AV1059" i="1"/>
  <c r="AV1067" i="1"/>
  <c r="AV1099" i="1"/>
  <c r="AV1115" i="1"/>
  <c r="AV1123" i="1"/>
  <c r="AV1131" i="1"/>
  <c r="AV1163" i="1"/>
  <c r="AV1179" i="1"/>
  <c r="AV1187" i="1"/>
  <c r="AV1195" i="1"/>
  <c r="AV1227" i="1"/>
  <c r="AV1243" i="1"/>
  <c r="AV1251" i="1"/>
  <c r="AV1259" i="1"/>
  <c r="AV1291" i="1"/>
  <c r="AV1307" i="1"/>
  <c r="AV1315" i="1"/>
  <c r="AV1323" i="1"/>
  <c r="AV1355" i="1"/>
  <c r="AV1371" i="1"/>
  <c r="AV1379" i="1"/>
  <c r="AV1419" i="1"/>
  <c r="AV1435" i="1"/>
  <c r="AV1443" i="1"/>
  <c r="AV1483" i="1"/>
  <c r="AV1499" i="1"/>
  <c r="AV1507" i="1"/>
  <c r="AV1547" i="1"/>
  <c r="AV1260" i="1"/>
  <c r="AV1324" i="1"/>
  <c r="AV1388" i="1"/>
  <c r="AV1452" i="1"/>
  <c r="AV1516" i="1"/>
  <c r="AV1200" i="1"/>
  <c r="AV1264" i="1"/>
  <c r="AV716" i="1"/>
  <c r="AV780" i="1"/>
  <c r="AV465" i="1"/>
  <c r="AD1454" i="1"/>
  <c r="AD1070" i="1"/>
  <c r="AD1326" i="1"/>
  <c r="AD1517" i="1"/>
  <c r="AD1389" i="1"/>
  <c r="AD1518" i="1"/>
  <c r="AD1134" i="1"/>
  <c r="AD1325" i="1"/>
  <c r="AD1390" i="1"/>
  <c r="AD1261" i="1"/>
  <c r="AD1262" i="1"/>
  <c r="AD1453" i="1"/>
  <c r="AD1197" i="1"/>
  <c r="AD1198" i="1"/>
  <c r="AD1133" i="1"/>
  <c r="AV175" i="1"/>
  <c r="AV239" i="1"/>
  <c r="AV756" i="1"/>
  <c r="AV820" i="1"/>
  <c r="AV884" i="1"/>
  <c r="AV948" i="1"/>
  <c r="AV357" i="1"/>
  <c r="AV421" i="1"/>
  <c r="AV485" i="1"/>
  <c r="AV549" i="1"/>
  <c r="AV101" i="1"/>
  <c r="AV37" i="1"/>
  <c r="AV167" i="1"/>
  <c r="AV231" i="1"/>
  <c r="AV295" i="1"/>
  <c r="AV359" i="1"/>
  <c r="AV423" i="1"/>
  <c r="AV1328" i="1"/>
  <c r="AV1392" i="1"/>
  <c r="AV1456" i="1"/>
  <c r="AD895" i="1"/>
  <c r="AD884" i="1"/>
  <c r="AD552" i="1"/>
  <c r="AD231" i="1"/>
  <c r="AD998" i="1"/>
  <c r="AD1059" i="1"/>
  <c r="AD483" i="1"/>
  <c r="AD1506" i="1"/>
  <c r="AD162" i="1"/>
  <c r="AD959" i="1"/>
  <c r="AD820" i="1"/>
  <c r="AD616" i="1"/>
  <c r="AD934" i="1"/>
  <c r="AD1315" i="1"/>
  <c r="AD803" i="1"/>
  <c r="AD1378" i="1"/>
  <c r="AD226" i="1"/>
  <c r="AV8" i="1"/>
  <c r="AD831" i="1"/>
  <c r="AV529" i="1"/>
  <c r="AV593" i="1"/>
  <c r="AV657" i="1"/>
  <c r="AV721" i="1"/>
  <c r="AV146" i="1"/>
  <c r="AV210" i="1"/>
  <c r="AD1151" i="1"/>
  <c r="AD191" i="1"/>
  <c r="AD127" i="1"/>
  <c r="AD63" i="1"/>
  <c r="AV151" i="1"/>
  <c r="AD447" i="1"/>
  <c r="AD1535" i="1"/>
  <c r="AD1407" i="1"/>
  <c r="AV156" i="1"/>
  <c r="AV220" i="1"/>
  <c r="AV284" i="1"/>
  <c r="AV348" i="1"/>
  <c r="AV412" i="1"/>
  <c r="AV476" i="1"/>
  <c r="AV540" i="1"/>
  <c r="AV1181" i="1"/>
  <c r="AV1245" i="1"/>
  <c r="AV1309" i="1"/>
  <c r="AV1373" i="1"/>
  <c r="AV1437" i="1"/>
  <c r="AV1501" i="1"/>
  <c r="AD52" i="1"/>
  <c r="AD1012" i="1"/>
  <c r="AD1023" i="1"/>
  <c r="AD1458" i="1"/>
  <c r="AV162" i="1"/>
  <c r="AV226" i="1"/>
  <c r="AV290" i="1"/>
  <c r="AV354" i="1"/>
  <c r="AV418" i="1"/>
  <c r="AV482" i="1"/>
  <c r="AV546" i="1"/>
  <c r="AV610" i="1"/>
  <c r="AV674" i="1"/>
  <c r="AV738" i="1"/>
  <c r="AD948" i="1"/>
  <c r="AD1215" i="1"/>
  <c r="AD1279" i="1"/>
  <c r="AD1330" i="1"/>
  <c r="AD1204" i="1"/>
  <c r="AV487" i="1"/>
  <c r="AV551" i="1"/>
  <c r="AV615" i="1"/>
  <c r="AV679" i="1"/>
  <c r="AV743" i="1"/>
  <c r="AV807" i="1"/>
  <c r="AV871" i="1"/>
  <c r="AV935" i="1"/>
  <c r="AV999" i="1"/>
  <c r="AV1063" i="1"/>
  <c r="AV1127" i="1"/>
  <c r="AV1191" i="1"/>
  <c r="AD639" i="1"/>
  <c r="AV100" i="1"/>
  <c r="AV36" i="1"/>
  <c r="AD383" i="1"/>
  <c r="AD1396" i="1"/>
  <c r="AD562" i="1"/>
  <c r="AV169" i="1"/>
  <c r="AV233" i="1"/>
  <c r="AV297" i="1"/>
  <c r="AV361" i="1"/>
  <c r="AV425" i="1"/>
  <c r="AV489" i="1"/>
  <c r="AV553" i="1"/>
  <c r="AV617" i="1"/>
  <c r="AV681" i="1"/>
  <c r="AV745" i="1"/>
  <c r="AV809" i="1"/>
  <c r="AV873" i="1"/>
  <c r="AD1140" i="1"/>
  <c r="AD370" i="1"/>
  <c r="AV98" i="1"/>
  <c r="AV34" i="1"/>
  <c r="AD1522" i="1"/>
  <c r="AD808" i="1"/>
  <c r="AV1387" i="1"/>
  <c r="AV1451" i="1"/>
  <c r="AV1515" i="1"/>
  <c r="AD498" i="1"/>
  <c r="AD680" i="1"/>
  <c r="AD1268" i="1"/>
  <c r="AD1010" i="1"/>
  <c r="AD1190" i="1"/>
  <c r="AD870" i="1"/>
  <c r="AD806" i="1"/>
  <c r="AD742" i="1"/>
  <c r="AD678" i="1"/>
  <c r="AD614" i="1"/>
  <c r="AD550" i="1"/>
  <c r="AD486" i="1"/>
  <c r="AD422" i="1"/>
  <c r="AD358" i="1"/>
  <c r="AD294" i="1"/>
  <c r="AD230" i="1"/>
  <c r="AD166" i="1"/>
  <c r="AD102" i="1"/>
  <c r="AD38" i="1"/>
  <c r="AD511" i="1"/>
  <c r="AD754" i="1"/>
  <c r="AD936" i="1"/>
  <c r="AD114" i="1"/>
  <c r="AD360" i="1"/>
  <c r="AD168" i="1"/>
  <c r="AD1443" i="1"/>
  <c r="AD255" i="1"/>
  <c r="AD1524" i="1"/>
  <c r="AD434" i="1"/>
  <c r="AD1384" i="1"/>
  <c r="AD1254" i="1"/>
  <c r="AD1123" i="1"/>
  <c r="AD1442" i="1"/>
  <c r="AD690" i="1"/>
  <c r="AD744" i="1"/>
  <c r="AD1379" i="1"/>
  <c r="AD1076" i="1"/>
  <c r="AD1394" i="1"/>
  <c r="AD1251" i="1"/>
  <c r="AD994" i="1"/>
  <c r="AD319" i="1"/>
  <c r="AD1332" i="1"/>
  <c r="AD946" i="1"/>
  <c r="AD1187" i="1"/>
  <c r="AD1314" i="1"/>
  <c r="AV1012" i="1"/>
  <c r="AV1076" i="1"/>
  <c r="AV1140" i="1"/>
  <c r="AV1204" i="1"/>
  <c r="AV1268" i="1"/>
  <c r="AD1343" i="1"/>
  <c r="AD818" i="1"/>
  <c r="AD872" i="1"/>
  <c r="AD1122" i="1"/>
  <c r="AD756" i="1"/>
  <c r="AD232" i="1"/>
  <c r="AD1382" i="1"/>
  <c r="AD547" i="1"/>
  <c r="AD1058" i="1"/>
  <c r="AV182" i="1"/>
  <c r="AV246" i="1"/>
  <c r="AV310" i="1"/>
  <c r="AD575" i="1"/>
  <c r="AD626" i="1"/>
  <c r="AD488" i="1"/>
  <c r="AD167" i="1"/>
  <c r="AD931" i="1"/>
  <c r="AD692" i="1"/>
  <c r="AD178" i="1"/>
  <c r="AD1000" i="1"/>
  <c r="AD103" i="1"/>
  <c r="AD1507" i="1"/>
  <c r="AD674" i="1"/>
  <c r="AD372" i="1"/>
  <c r="AD1320" i="1"/>
  <c r="AD227" i="1"/>
  <c r="AD418" i="1"/>
  <c r="AV185" i="1"/>
  <c r="AV249" i="1"/>
  <c r="AV313" i="1"/>
  <c r="AD703" i="1"/>
  <c r="AD1460" i="1"/>
  <c r="AD500" i="1"/>
  <c r="AD882" i="1"/>
  <c r="AD1192" i="1"/>
  <c r="AD296" i="1"/>
  <c r="AD1126" i="1"/>
  <c r="AD995" i="1"/>
  <c r="AD99" i="1"/>
  <c r="AD1186" i="1"/>
  <c r="AD34" i="1"/>
  <c r="AD1074" i="1"/>
  <c r="AD40" i="1"/>
  <c r="AD39" i="1"/>
  <c r="AD1510" i="1"/>
  <c r="AD163" i="1"/>
  <c r="AD610" i="1"/>
  <c r="AV81" i="1"/>
  <c r="AV17" i="1"/>
  <c r="AD308" i="1"/>
  <c r="AD1266" i="1"/>
  <c r="AD1448" i="1"/>
  <c r="AD739" i="1"/>
  <c r="AD354" i="1"/>
  <c r="AD244" i="1"/>
  <c r="AD242" i="1"/>
  <c r="AD611" i="1"/>
  <c r="AD930" i="1"/>
  <c r="AD767" i="1"/>
  <c r="AD564" i="1"/>
  <c r="AD1202" i="1"/>
  <c r="AD1512" i="1"/>
  <c r="AD424" i="1"/>
  <c r="AD1062" i="1"/>
  <c r="AD867" i="1"/>
  <c r="AD35" i="1"/>
  <c r="AD1250" i="1"/>
  <c r="AD98" i="1"/>
  <c r="AD180" i="1"/>
  <c r="AD419" i="1"/>
  <c r="AD866" i="1"/>
  <c r="AV191" i="1"/>
  <c r="AV255" i="1"/>
  <c r="AD628" i="1"/>
  <c r="AD306" i="1"/>
  <c r="AD1064" i="1"/>
  <c r="AD738" i="1"/>
  <c r="AD116" i="1"/>
  <c r="AD1318" i="1"/>
  <c r="AD355" i="1"/>
  <c r="AD802" i="1"/>
  <c r="AV75" i="1"/>
  <c r="AV11" i="1"/>
  <c r="AD436" i="1"/>
  <c r="AD1256" i="1"/>
  <c r="AD291" i="1"/>
  <c r="AD482" i="1"/>
  <c r="AV194" i="1"/>
  <c r="AV258" i="1"/>
  <c r="AV322" i="1"/>
  <c r="AV386" i="1"/>
  <c r="AV450" i="1"/>
  <c r="AV514" i="1"/>
  <c r="AV578" i="1"/>
  <c r="AV642" i="1"/>
  <c r="AV706" i="1"/>
  <c r="AD1087" i="1"/>
  <c r="AD50" i="1"/>
  <c r="AD104" i="1"/>
  <c r="AD1446" i="1"/>
  <c r="AD546" i="1"/>
  <c r="AD1471" i="1"/>
  <c r="AD1138" i="1"/>
  <c r="AD1128" i="1"/>
  <c r="AD675" i="1"/>
  <c r="AD290" i="1"/>
  <c r="AV72" i="1"/>
  <c r="AD1131" i="1"/>
  <c r="AD871" i="1"/>
  <c r="AD549" i="1"/>
  <c r="AD932" i="1"/>
  <c r="AD865" i="1"/>
  <c r="AD990" i="1"/>
  <c r="AD222" i="1"/>
  <c r="AD605" i="1"/>
  <c r="AD1180" i="1"/>
  <c r="AD412" i="1"/>
  <c r="AD147" i="1"/>
  <c r="AD1520" i="1"/>
  <c r="AD368" i="1"/>
  <c r="AD1255" i="1"/>
  <c r="AD421" i="1"/>
  <c r="AD612" i="1"/>
  <c r="AD801" i="1"/>
  <c r="AD1549" i="1"/>
  <c r="AD1485" i="1"/>
  <c r="AD1421" i="1"/>
  <c r="AD1357" i="1"/>
  <c r="AD1293" i="1"/>
  <c r="AD1229" i="1"/>
  <c r="AD1165" i="1"/>
  <c r="AD1101" i="1"/>
  <c r="AD1037" i="1"/>
  <c r="AD973" i="1"/>
  <c r="AD909" i="1"/>
  <c r="AD845" i="1"/>
  <c r="AD781" i="1"/>
  <c r="AD717" i="1"/>
  <c r="AD653" i="1"/>
  <c r="AD589" i="1"/>
  <c r="AD525" i="1"/>
  <c r="AD461" i="1"/>
  <c r="AD397" i="1"/>
  <c r="AD333" i="1"/>
  <c r="AD269" i="1"/>
  <c r="AD205" i="1"/>
  <c r="AD141" i="1"/>
  <c r="AD77" i="1"/>
  <c r="AD13" i="1"/>
  <c r="AD240" i="1"/>
  <c r="AD1067" i="1"/>
  <c r="AD1319" i="1"/>
  <c r="AD613" i="1"/>
  <c r="AD292" i="1"/>
  <c r="AD1548" i="1"/>
  <c r="AD1484" i="1"/>
  <c r="AD1420" i="1"/>
  <c r="AD1356" i="1"/>
  <c r="AD1292" i="1"/>
  <c r="AD1228" i="1"/>
  <c r="AD1164" i="1"/>
  <c r="AD1100" i="1"/>
  <c r="AD1036" i="1"/>
  <c r="AD972" i="1"/>
  <c r="AD908" i="1"/>
  <c r="AD844" i="1"/>
  <c r="AD780" i="1"/>
  <c r="AD716" i="1"/>
  <c r="AD652" i="1"/>
  <c r="AD588" i="1"/>
  <c r="AD524" i="1"/>
  <c r="AD460" i="1"/>
  <c r="AD396" i="1"/>
  <c r="AD332" i="1"/>
  <c r="AD268" i="1"/>
  <c r="AD204" i="1"/>
  <c r="AD140" i="1"/>
  <c r="AD76" i="1"/>
  <c r="AD12" i="1"/>
  <c r="AD1098" i="1"/>
  <c r="AD650" i="1"/>
  <c r="AD586" i="1"/>
  <c r="AD522" i="1"/>
  <c r="AD458" i="1"/>
  <c r="AD394" i="1"/>
  <c r="AD330" i="1"/>
  <c r="AD266" i="1"/>
  <c r="AD202" i="1"/>
  <c r="AD138" i="1"/>
  <c r="AD74" i="1"/>
  <c r="AD10" i="1"/>
  <c r="AD842" i="1"/>
  <c r="AD521" i="1"/>
  <c r="AD457" i="1"/>
  <c r="AD393" i="1"/>
  <c r="AD329" i="1"/>
  <c r="AD265" i="1"/>
  <c r="AD201" i="1"/>
  <c r="AD137" i="1"/>
  <c r="AD73" i="1"/>
  <c r="AD9" i="1"/>
  <c r="AD1162" i="1"/>
  <c r="AD970" i="1"/>
  <c r="AD1418" i="1"/>
  <c r="AD778" i="1"/>
  <c r="AD1222" i="1"/>
  <c r="AD710" i="1"/>
  <c r="AD198" i="1"/>
  <c r="AD1354" i="1"/>
  <c r="AD1478" i="1"/>
  <c r="AD1030" i="1"/>
  <c r="AD582" i="1"/>
  <c r="AD6" i="1"/>
  <c r="AD1157" i="1"/>
  <c r="AD773" i="1"/>
  <c r="AD325" i="1"/>
  <c r="AD1546" i="1"/>
  <c r="AD1034" i="1"/>
  <c r="AD1286" i="1"/>
  <c r="AD902" i="1"/>
  <c r="AD454" i="1"/>
  <c r="AD70" i="1"/>
  <c r="AD1541" i="1"/>
  <c r="AD1221" i="1"/>
  <c r="AD901" i="1"/>
  <c r="AD517" i="1"/>
  <c r="AD133" i="1"/>
  <c r="AD1540" i="1"/>
  <c r="AD1476" i="1"/>
  <c r="AD1412" i="1"/>
  <c r="AD1348" i="1"/>
  <c r="AD1284" i="1"/>
  <c r="AD1220" i="1"/>
  <c r="AD1156" i="1"/>
  <c r="AD1092" i="1"/>
  <c r="AD1028" i="1"/>
  <c r="AD964" i="1"/>
  <c r="AD900" i="1"/>
  <c r="AD836" i="1"/>
  <c r="AD772" i="1"/>
  <c r="AD708" i="1"/>
  <c r="AD644" i="1"/>
  <c r="AD580" i="1"/>
  <c r="AD516" i="1"/>
  <c r="AD452" i="1"/>
  <c r="AD388" i="1"/>
  <c r="AD324" i="1"/>
  <c r="AD260" i="1"/>
  <c r="AD196" i="1"/>
  <c r="AD132" i="1"/>
  <c r="AD68" i="1"/>
  <c r="AD4" i="1"/>
  <c r="AD906" i="1"/>
  <c r="AD1158" i="1"/>
  <c r="AD774" i="1"/>
  <c r="AD326" i="1"/>
  <c r="AD1285" i="1"/>
  <c r="AD837" i="1"/>
  <c r="AD453" i="1"/>
  <c r="AD69" i="1"/>
  <c r="AD1411" i="1"/>
  <c r="AD1155" i="1"/>
  <c r="AD899" i="1"/>
  <c r="AD579" i="1"/>
  <c r="AD323" i="1"/>
  <c r="AD67" i="1"/>
  <c r="AD1290" i="1"/>
  <c r="AD1542" i="1"/>
  <c r="AD1094" i="1"/>
  <c r="AD646" i="1"/>
  <c r="AD262" i="1"/>
  <c r="AD1349" i="1"/>
  <c r="AD965" i="1"/>
  <c r="AD581" i="1"/>
  <c r="AD261" i="1"/>
  <c r="AD1475" i="1"/>
  <c r="AD1219" i="1"/>
  <c r="AD963" i="1"/>
  <c r="AD707" i="1"/>
  <c r="AD451" i="1"/>
  <c r="AD131" i="1"/>
  <c r="AD1538" i="1"/>
  <c r="AD1346" i="1"/>
  <c r="AD1154" i="1"/>
  <c r="AD962" i="1"/>
  <c r="AD770" i="1"/>
  <c r="AD578" i="1"/>
  <c r="AD386" i="1"/>
  <c r="AD194" i="1"/>
  <c r="AD1226" i="1"/>
  <c r="AD1414" i="1"/>
  <c r="AD838" i="1"/>
  <c r="AD390" i="1"/>
  <c r="AD1477" i="1"/>
  <c r="AD1093" i="1"/>
  <c r="AD709" i="1"/>
  <c r="AD389" i="1"/>
  <c r="AD5" i="1"/>
  <c r="AD1539" i="1"/>
  <c r="AD1283" i="1"/>
  <c r="AD1027" i="1"/>
  <c r="AD771" i="1"/>
  <c r="AD515" i="1"/>
  <c r="AD259" i="1"/>
  <c r="AD3" i="1"/>
  <c r="AD1474" i="1"/>
  <c r="AD1282" i="1"/>
  <c r="AD1090" i="1"/>
  <c r="AD898" i="1"/>
  <c r="AD706" i="1"/>
  <c r="AD514" i="1"/>
  <c r="AD322" i="1"/>
  <c r="AD130" i="1"/>
  <c r="AD1537" i="1"/>
  <c r="AD1345" i="1"/>
  <c r="AD1217" i="1"/>
  <c r="AD1089" i="1"/>
  <c r="AD961" i="1"/>
  <c r="AD833" i="1"/>
  <c r="AD705" i="1"/>
  <c r="AD577" i="1"/>
  <c r="AD449" i="1"/>
  <c r="AD321" i="1"/>
  <c r="AD193" i="1"/>
  <c r="AD65" i="1"/>
  <c r="AD1482" i="1"/>
  <c r="AD714" i="1"/>
  <c r="AD1350" i="1"/>
  <c r="AD966" i="1"/>
  <c r="AD518" i="1"/>
  <c r="AD134" i="1"/>
  <c r="AD1413" i="1"/>
  <c r="AD1029" i="1"/>
  <c r="AD645" i="1"/>
  <c r="AD197" i="1"/>
  <c r="AD1347" i="1"/>
  <c r="AD1091" i="1"/>
  <c r="AD835" i="1"/>
  <c r="AD643" i="1"/>
  <c r="AD387" i="1"/>
  <c r="AD195" i="1"/>
  <c r="AD1410" i="1"/>
  <c r="AD1218" i="1"/>
  <c r="AD1026" i="1"/>
  <c r="AD834" i="1"/>
  <c r="AD642" i="1"/>
  <c r="AD450" i="1"/>
  <c r="AD258" i="1"/>
  <c r="AD66" i="1"/>
  <c r="AD1473" i="1"/>
  <c r="AD1409" i="1"/>
  <c r="AD1281" i="1"/>
  <c r="AD1153" i="1"/>
  <c r="AD1025" i="1"/>
  <c r="AD897" i="1"/>
  <c r="AD769" i="1"/>
  <c r="AD641" i="1"/>
  <c r="AD513" i="1"/>
  <c r="AD385" i="1"/>
  <c r="AD257" i="1"/>
  <c r="AD129" i="1"/>
  <c r="AD1536" i="1"/>
  <c r="AD1472" i="1"/>
  <c r="AD1408" i="1"/>
  <c r="AD1344" i="1"/>
  <c r="AD1280" i="1"/>
  <c r="AD1216" i="1"/>
  <c r="AD1152" i="1"/>
  <c r="AD1088" i="1"/>
  <c r="AD1024" i="1"/>
  <c r="AD960" i="1"/>
  <c r="AD896" i="1"/>
  <c r="AD832" i="1"/>
  <c r="AD768" i="1"/>
  <c r="AD704" i="1"/>
  <c r="AD640" i="1"/>
  <c r="AD576" i="1"/>
  <c r="AD512" i="1"/>
  <c r="AD448" i="1"/>
  <c r="AD384" i="1"/>
  <c r="AD320" i="1"/>
  <c r="AD256" i="1"/>
  <c r="AD192" i="1"/>
  <c r="AD128" i="1"/>
  <c r="AD64" i="1"/>
  <c r="AD830" i="1"/>
  <c r="AD574" i="1"/>
  <c r="AD382" i="1"/>
  <c r="AD126" i="1"/>
  <c r="AD894" i="1"/>
  <c r="AD702" i="1"/>
  <c r="AD510" i="1"/>
  <c r="AD318" i="1"/>
  <c r="AD190" i="1"/>
  <c r="AD1533" i="1"/>
  <c r="AD1469" i="1"/>
  <c r="AD1405" i="1"/>
  <c r="AD1341" i="1"/>
  <c r="AD1277" i="1"/>
  <c r="AD1213" i="1"/>
  <c r="AD1149" i="1"/>
  <c r="AD1085" i="1"/>
  <c r="AD1021" i="1"/>
  <c r="AD957" i="1"/>
  <c r="AD893" i="1"/>
  <c r="AD829" i="1"/>
  <c r="AD765" i="1"/>
  <c r="AD701" i="1"/>
  <c r="AD637" i="1"/>
  <c r="AD573" i="1"/>
  <c r="AD509" i="1"/>
  <c r="AD445" i="1"/>
  <c r="AD381" i="1"/>
  <c r="AD317" i="1"/>
  <c r="AD253" i="1"/>
  <c r="AD189" i="1"/>
  <c r="AD125" i="1"/>
  <c r="AD61" i="1"/>
  <c r="AD766" i="1"/>
  <c r="AD638" i="1"/>
  <c r="AD446" i="1"/>
  <c r="AD254" i="1"/>
  <c r="AD62" i="1"/>
  <c r="AD1530" i="1"/>
  <c r="AD1466" i="1"/>
  <c r="AD1402" i="1"/>
  <c r="AD1338" i="1"/>
  <c r="AD1274" i="1"/>
  <c r="AD1210" i="1"/>
  <c r="AD1146" i="1"/>
  <c r="AD1082" i="1"/>
  <c r="AD1018" i="1"/>
  <c r="AD954" i="1"/>
  <c r="AD890" i="1"/>
  <c r="AD826" i="1"/>
  <c r="AD762" i="1"/>
  <c r="AD698" i="1"/>
  <c r="AD634" i="1"/>
  <c r="AD570" i="1"/>
  <c r="AD506" i="1"/>
  <c r="AD442" i="1"/>
  <c r="AD378" i="1"/>
  <c r="AD314" i="1"/>
  <c r="AD250" i="1"/>
  <c r="AD186" i="1"/>
  <c r="AD122" i="1"/>
  <c r="AD58" i="1"/>
  <c r="AD1527" i="1"/>
  <c r="AD1399" i="1"/>
  <c r="AD1207" i="1"/>
  <c r="AD1015" i="1"/>
  <c r="AD823" i="1"/>
  <c r="AD567" i="1"/>
  <c r="AD311" i="1"/>
  <c r="AD119" i="1"/>
  <c r="AD1463" i="1"/>
  <c r="AD1271" i="1"/>
  <c r="AD1143" i="1"/>
  <c r="AD951" i="1"/>
  <c r="AD695" i="1"/>
  <c r="AD503" i="1"/>
  <c r="AD375" i="1"/>
  <c r="AD183" i="1"/>
  <c r="AD1462" i="1"/>
  <c r="AD1334" i="1"/>
  <c r="AD1270" i="1"/>
  <c r="AD1206" i="1"/>
  <c r="AD1142" i="1"/>
  <c r="AD1078" i="1"/>
  <c r="AD1014" i="1"/>
  <c r="AD950" i="1"/>
  <c r="AD886" i="1"/>
  <c r="AD822" i="1"/>
  <c r="AD758" i="1"/>
  <c r="AD694" i="1"/>
  <c r="AD630" i="1"/>
  <c r="AD566" i="1"/>
  <c r="AD502" i="1"/>
  <c r="AD438" i="1"/>
  <c r="AD374" i="1"/>
  <c r="AD310" i="1"/>
  <c r="AD246" i="1"/>
  <c r="AD182" i="1"/>
  <c r="AD118" i="1"/>
  <c r="AD54" i="1"/>
  <c r="AD1335" i="1"/>
  <c r="AD1079" i="1"/>
  <c r="AD887" i="1"/>
  <c r="AD759" i="1"/>
  <c r="AD631" i="1"/>
  <c r="AD439" i="1"/>
  <c r="AD247" i="1"/>
  <c r="AD55" i="1"/>
  <c r="AD1526" i="1"/>
  <c r="AD1398" i="1"/>
  <c r="AD1525" i="1"/>
  <c r="AD1461" i="1"/>
  <c r="AD1397" i="1"/>
  <c r="AD1333" i="1"/>
  <c r="AD1269" i="1"/>
  <c r="AD1205" i="1"/>
  <c r="AD1141" i="1"/>
  <c r="AD1077" i="1"/>
  <c r="AD1013" i="1"/>
  <c r="AD949" i="1"/>
  <c r="AD885" i="1"/>
  <c r="AD821" i="1"/>
  <c r="AD757" i="1"/>
  <c r="AD693" i="1"/>
  <c r="AD629" i="1"/>
  <c r="AD565" i="1"/>
  <c r="AD501" i="1"/>
  <c r="AD437" i="1"/>
  <c r="AD373" i="1"/>
  <c r="AD309" i="1"/>
  <c r="AD245" i="1"/>
  <c r="AD181" i="1"/>
  <c r="AD117" i="1"/>
  <c r="AD53" i="1"/>
  <c r="AD1521" i="1"/>
  <c r="AD1457" i="1"/>
  <c r="AD1393" i="1"/>
  <c r="AD1329" i="1"/>
  <c r="AD1265" i="1"/>
  <c r="AD1201" i="1"/>
  <c r="AD1137" i="1"/>
  <c r="AD1073" i="1"/>
  <c r="AD1009" i="1"/>
  <c r="AD945" i="1"/>
  <c r="AD881" i="1"/>
  <c r="AD817" i="1"/>
  <c r="AD753" i="1"/>
  <c r="AD689" i="1"/>
  <c r="AD625" i="1"/>
  <c r="AD561" i="1"/>
  <c r="AD497" i="1"/>
  <c r="AD433" i="1"/>
  <c r="AD369" i="1"/>
  <c r="AD305" i="1"/>
  <c r="AD241" i="1"/>
  <c r="AD177" i="1"/>
  <c r="AD113" i="1"/>
  <c r="AD49" i="1"/>
  <c r="AD1200" i="1"/>
  <c r="AD1391" i="1"/>
  <c r="AD1135" i="1"/>
  <c r="AD1007" i="1"/>
  <c r="AD943" i="1"/>
  <c r="AD879" i="1"/>
  <c r="AD815" i="1"/>
  <c r="AD751" i="1"/>
  <c r="AD687" i="1"/>
  <c r="AD623" i="1"/>
  <c r="AD559" i="1"/>
  <c r="AD495" i="1"/>
  <c r="AD431" i="1"/>
  <c r="AD367" i="1"/>
  <c r="AD303" i="1"/>
  <c r="AD239" i="1"/>
  <c r="AD175" i="1"/>
  <c r="AD111" i="1"/>
  <c r="AD47" i="1"/>
  <c r="AD1072" i="1"/>
  <c r="AD1455" i="1"/>
  <c r="AD1199" i="1"/>
  <c r="AD1006" i="1"/>
  <c r="AD942" i="1"/>
  <c r="AD878" i="1"/>
  <c r="AD814" i="1"/>
  <c r="AD750" i="1"/>
  <c r="AD686" i="1"/>
  <c r="AD622" i="1"/>
  <c r="AD558" i="1"/>
  <c r="AD494" i="1"/>
  <c r="AD430" i="1"/>
  <c r="AD366" i="1"/>
  <c r="AD302" i="1"/>
  <c r="AD238" i="1"/>
  <c r="AD174" i="1"/>
  <c r="AD110" i="1"/>
  <c r="AD46" i="1"/>
  <c r="AD1327" i="1"/>
  <c r="AD1071" i="1"/>
  <c r="AD1069" i="1"/>
  <c r="AD1005" i="1"/>
  <c r="AD941" i="1"/>
  <c r="AD877" i="1"/>
  <c r="AD813" i="1"/>
  <c r="AD749" i="1"/>
  <c r="AD685" i="1"/>
  <c r="AD621" i="1"/>
  <c r="AD557" i="1"/>
  <c r="AD493" i="1"/>
  <c r="AD429" i="1"/>
  <c r="AD365" i="1"/>
  <c r="AD301" i="1"/>
  <c r="AD237" i="1"/>
  <c r="AD173" i="1"/>
  <c r="AD109" i="1"/>
  <c r="AD45" i="1"/>
  <c r="AD432" i="1"/>
  <c r="AD1519" i="1"/>
  <c r="AD1263" i="1"/>
  <c r="AD1516" i="1"/>
  <c r="AD1452" i="1"/>
  <c r="AD1388" i="1"/>
  <c r="AD1324" i="1"/>
  <c r="AD1260" i="1"/>
  <c r="AD1196" i="1"/>
  <c r="AD1132" i="1"/>
  <c r="AD1068" i="1"/>
  <c r="AD1004" i="1"/>
  <c r="AD940" i="1"/>
  <c r="AD876" i="1"/>
  <c r="AD812" i="1"/>
  <c r="AD748" i="1"/>
  <c r="AD684" i="1"/>
  <c r="AD620" i="1"/>
  <c r="AD556" i="1"/>
  <c r="AD492" i="1"/>
  <c r="AD428" i="1"/>
  <c r="AD364" i="1"/>
  <c r="AD300" i="1"/>
  <c r="AD236" i="1"/>
  <c r="AD172" i="1"/>
  <c r="AD108" i="1"/>
  <c r="AD44" i="1"/>
  <c r="AD1008" i="1"/>
  <c r="AD1136" i="1"/>
  <c r="AD299" i="1"/>
  <c r="AD1514" i="1"/>
  <c r="AD1386" i="1"/>
  <c r="AD1258" i="1"/>
  <c r="AD1130" i="1"/>
  <c r="AD1066" i="1"/>
  <c r="AD938" i="1"/>
  <c r="AD874" i="1"/>
  <c r="AD810" i="1"/>
  <c r="AD682" i="1"/>
  <c r="AD618" i="1"/>
  <c r="AD490" i="1"/>
  <c r="AD362" i="1"/>
  <c r="AD234" i="1"/>
  <c r="AD170" i="1"/>
  <c r="AD42" i="1"/>
  <c r="AD752" i="1"/>
  <c r="AD1450" i="1"/>
  <c r="AD1322" i="1"/>
  <c r="AD1194" i="1"/>
  <c r="AD1002" i="1"/>
  <c r="AD746" i="1"/>
  <c r="AD554" i="1"/>
  <c r="AD426" i="1"/>
  <c r="AD298" i="1"/>
  <c r="AD106" i="1"/>
  <c r="AD1513" i="1"/>
  <c r="AD1449" i="1"/>
  <c r="AD1385" i="1"/>
  <c r="AD1321" i="1"/>
  <c r="AD1257" i="1"/>
  <c r="AD1193" i="1"/>
  <c r="AD1129" i="1"/>
  <c r="AD1065" i="1"/>
  <c r="AD1001" i="1"/>
  <c r="AD937" i="1"/>
  <c r="AD873" i="1"/>
  <c r="AD809" i="1"/>
  <c r="AD745" i="1"/>
  <c r="AD681" i="1"/>
  <c r="AD617" i="1"/>
  <c r="AD553" i="1"/>
  <c r="AD489" i="1"/>
  <c r="AD425" i="1"/>
  <c r="AD361" i="1"/>
  <c r="AD297" i="1"/>
  <c r="AD233" i="1"/>
  <c r="AD169" i="1"/>
  <c r="AD105" i="1"/>
  <c r="AD41" i="1"/>
  <c r="AD1456" i="1"/>
  <c r="AD48" i="1"/>
  <c r="AD491" i="1"/>
  <c r="AD304" i="1"/>
  <c r="AD171" i="1"/>
  <c r="AD235" i="1"/>
  <c r="AD1447" i="1"/>
  <c r="AD1003" i="1"/>
  <c r="AD999" i="1"/>
  <c r="AD1124" i="1"/>
  <c r="AD1191" i="1"/>
  <c r="AD677" i="1"/>
  <c r="AD996" i="1"/>
  <c r="AD944" i="1"/>
  <c r="AD363" i="1"/>
  <c r="AD1511" i="1"/>
  <c r="AD1445" i="1"/>
  <c r="AD228" i="1"/>
  <c r="AD43" i="1"/>
  <c r="AD935" i="1"/>
  <c r="AD427" i="1"/>
  <c r="AD807" i="1"/>
  <c r="AD1317" i="1"/>
  <c r="AD164" i="1"/>
  <c r="AD417" i="1"/>
  <c r="AD1504" i="1"/>
  <c r="AD1376" i="1"/>
  <c r="AD1184" i="1"/>
  <c r="AD992" i="1"/>
  <c r="AD800" i="1"/>
  <c r="AD608" i="1"/>
  <c r="AD416" i="1"/>
  <c r="AD288" i="1"/>
  <c r="AD96" i="1"/>
  <c r="AD688" i="1"/>
  <c r="AD1195" i="1"/>
  <c r="AD1063" i="1"/>
  <c r="AD423" i="1"/>
  <c r="AD741" i="1"/>
  <c r="AD1380" i="1"/>
  <c r="AD356" i="1"/>
  <c r="AD1249" i="1"/>
  <c r="AD481" i="1"/>
  <c r="AD1440" i="1"/>
  <c r="AD1312" i="1"/>
  <c r="AD1248" i="1"/>
  <c r="AD1120" i="1"/>
  <c r="AD1056" i="1"/>
  <c r="AD928" i="1"/>
  <c r="AD864" i="1"/>
  <c r="AD736" i="1"/>
  <c r="AD672" i="1"/>
  <c r="AD544" i="1"/>
  <c r="AD480" i="1"/>
  <c r="AD352" i="1"/>
  <c r="AD224" i="1"/>
  <c r="AD160" i="1"/>
  <c r="AD32" i="1"/>
  <c r="AD1503" i="1"/>
  <c r="AD1439" i="1"/>
  <c r="AD1375" i="1"/>
  <c r="AD1311" i="1"/>
  <c r="AD1247" i="1"/>
  <c r="AD1183" i="1"/>
  <c r="AD1119" i="1"/>
  <c r="AD1055" i="1"/>
  <c r="AD991" i="1"/>
  <c r="AD927" i="1"/>
  <c r="AD863" i="1"/>
  <c r="AD799" i="1"/>
  <c r="AD735" i="1"/>
  <c r="AD671" i="1"/>
  <c r="AD607" i="1"/>
  <c r="AD543" i="1"/>
  <c r="AD479" i="1"/>
  <c r="AD415" i="1"/>
  <c r="AD351" i="1"/>
  <c r="AD287" i="1"/>
  <c r="AD223" i="1"/>
  <c r="AD159" i="1"/>
  <c r="AD95" i="1"/>
  <c r="AD31" i="1"/>
  <c r="AD496" i="1"/>
  <c r="AD1127" i="1"/>
  <c r="AD295" i="1"/>
  <c r="AD1509" i="1"/>
  <c r="AD293" i="1"/>
  <c r="AD804" i="1"/>
  <c r="AD1313" i="1"/>
  <c r="AD225" i="1"/>
  <c r="AD1374" i="1"/>
  <c r="AD286" i="1"/>
  <c r="AD624" i="1"/>
  <c r="AD1061" i="1"/>
  <c r="AD1377" i="1"/>
  <c r="AD606" i="1"/>
  <c r="AD861" i="1"/>
  <c r="AD1387" i="1"/>
  <c r="AD487" i="1"/>
  <c r="AD1253" i="1"/>
  <c r="AD737" i="1"/>
  <c r="AD734" i="1"/>
  <c r="AD1117" i="1"/>
  <c r="AD221" i="1"/>
  <c r="AD604" i="1"/>
  <c r="AD1259" i="1"/>
  <c r="AD615" i="1"/>
  <c r="AD37" i="1"/>
  <c r="AD1188" i="1"/>
  <c r="AD353" i="1"/>
  <c r="AD478" i="1"/>
  <c r="AD989" i="1"/>
  <c r="AD29" i="1"/>
  <c r="AD1308" i="1"/>
  <c r="AD156" i="1"/>
  <c r="AD1307" i="1"/>
  <c r="AD923" i="1"/>
  <c r="AD539" i="1"/>
  <c r="AD155" i="1"/>
  <c r="AD816" i="1"/>
  <c r="AD112" i="1"/>
  <c r="AD555" i="1"/>
  <c r="AD229" i="1"/>
  <c r="AD420" i="1"/>
  <c r="AD1185" i="1"/>
  <c r="AD1118" i="1"/>
  <c r="AD94" i="1"/>
  <c r="AD1309" i="1"/>
  <c r="AD349" i="1"/>
  <c r="AD796" i="1"/>
  <c r="AD1371" i="1"/>
  <c r="AD1051" i="1"/>
  <c r="AD731" i="1"/>
  <c r="AD347" i="1"/>
  <c r="AD1306" i="1"/>
  <c r="AD986" i="1"/>
  <c r="AD666" i="1"/>
  <c r="AD560" i="1"/>
  <c r="AD107" i="1"/>
  <c r="AD1383" i="1"/>
  <c r="AD357" i="1"/>
  <c r="AD1060" i="1"/>
  <c r="AD36" i="1"/>
  <c r="AD993" i="1"/>
  <c r="AD33" i="1"/>
  <c r="AD1438" i="1"/>
  <c r="AD542" i="1"/>
  <c r="AD669" i="1"/>
  <c r="AD93" i="1"/>
  <c r="AD988" i="1"/>
  <c r="AD348" i="1"/>
  <c r="AD1499" i="1"/>
  <c r="AD1115" i="1"/>
  <c r="AD667" i="1"/>
  <c r="AD219" i="1"/>
  <c r="AD1114" i="1"/>
  <c r="AD602" i="1"/>
  <c r="AD1451" i="1"/>
  <c r="AD359" i="1"/>
  <c r="AD1125" i="1"/>
  <c r="AD1444" i="1"/>
  <c r="AD929" i="1"/>
  <c r="AD1310" i="1"/>
  <c r="AD541" i="1"/>
  <c r="AD1500" i="1"/>
  <c r="AD540" i="1"/>
  <c r="AD1435" i="1"/>
  <c r="AD987" i="1"/>
  <c r="AD603" i="1"/>
  <c r="AD283" i="1"/>
  <c r="AD1498" i="1"/>
  <c r="AD1242" i="1"/>
  <c r="AD922" i="1"/>
  <c r="AD538" i="1"/>
  <c r="AD875" i="1"/>
  <c r="AD933" i="1"/>
  <c r="AD676" i="1"/>
  <c r="AD1057" i="1"/>
  <c r="AD798" i="1"/>
  <c r="AD1501" i="1"/>
  <c r="AD477" i="1"/>
  <c r="AD1052" i="1"/>
  <c r="AD220" i="1"/>
  <c r="AD1243" i="1"/>
  <c r="AD859" i="1"/>
  <c r="AD475" i="1"/>
  <c r="AD91" i="1"/>
  <c r="AD1434" i="1"/>
  <c r="AD1178" i="1"/>
  <c r="AD858" i="1"/>
  <c r="AD730" i="1"/>
  <c r="AD747" i="1"/>
  <c r="AD743" i="1"/>
  <c r="AD1381" i="1"/>
  <c r="AD868" i="1"/>
  <c r="AD609" i="1"/>
  <c r="AD926" i="1"/>
  <c r="AD925" i="1"/>
  <c r="AD1244" i="1"/>
  <c r="AD28" i="1"/>
  <c r="AD1179" i="1"/>
  <c r="AD795" i="1"/>
  <c r="AD411" i="1"/>
  <c r="AD27" i="1"/>
  <c r="AD1370" i="1"/>
  <c r="AD1050" i="1"/>
  <c r="AD794" i="1"/>
  <c r="AD805" i="1"/>
  <c r="AD100" i="1"/>
  <c r="AD1441" i="1"/>
  <c r="AD414" i="1"/>
  <c r="AD797" i="1"/>
  <c r="AD732" i="1"/>
  <c r="AD1301" i="1"/>
  <c r="AD853" i="1"/>
  <c r="AD469" i="1"/>
  <c r="AD277" i="1"/>
  <c r="AD213" i="1"/>
  <c r="AD149" i="1"/>
  <c r="AD85" i="1"/>
  <c r="AD21" i="1"/>
  <c r="AD1392" i="1"/>
  <c r="AD683" i="1"/>
  <c r="AD679" i="1"/>
  <c r="AD1189" i="1"/>
  <c r="AD740" i="1"/>
  <c r="AD545" i="1"/>
  <c r="AD862" i="1"/>
  <c r="AD733" i="1"/>
  <c r="AD1436" i="1"/>
  <c r="AD476" i="1"/>
  <c r="AD1365" i="1"/>
  <c r="AD917" i="1"/>
  <c r="AD405" i="1"/>
  <c r="AD1300" i="1"/>
  <c r="AD916" i="1"/>
  <c r="AD532" i="1"/>
  <c r="AD148" i="1"/>
  <c r="AD1323" i="1"/>
  <c r="AD997" i="1"/>
  <c r="AD1508" i="1"/>
  <c r="AD673" i="1"/>
  <c r="AD670" i="1"/>
  <c r="AD1181" i="1"/>
  <c r="AD1372" i="1"/>
  <c r="AD284" i="1"/>
  <c r="AD1429" i="1"/>
  <c r="AD981" i="1"/>
  <c r="AD533" i="1"/>
  <c r="AD1364" i="1"/>
  <c r="AD980" i="1"/>
  <c r="AD596" i="1"/>
  <c r="AD212" i="1"/>
  <c r="AD1235" i="1"/>
  <c r="AD915" i="1"/>
  <c r="AD659" i="1"/>
  <c r="AD275" i="1"/>
  <c r="AD880" i="1"/>
  <c r="AD176" i="1"/>
  <c r="AD619" i="1"/>
  <c r="AD165" i="1"/>
  <c r="AD484" i="1"/>
  <c r="AD1121" i="1"/>
  <c r="AD1054" i="1"/>
  <c r="AD30" i="1"/>
  <c r="AD1373" i="1"/>
  <c r="AD413" i="1"/>
  <c r="AD860" i="1"/>
  <c r="AD1109" i="1"/>
  <c r="AD661" i="1"/>
  <c r="AD1492" i="1"/>
  <c r="AD1172" i="1"/>
  <c r="AD788" i="1"/>
  <c r="AD404" i="1"/>
  <c r="AD1491" i="1"/>
  <c r="AD1171" i="1"/>
  <c r="AD851" i="1"/>
  <c r="AD531" i="1"/>
  <c r="AD83" i="1"/>
  <c r="AD1264" i="1"/>
  <c r="AD939" i="1"/>
  <c r="AD551" i="1"/>
  <c r="AD101" i="1"/>
  <c r="AD1316" i="1"/>
  <c r="AD289" i="1"/>
  <c r="AD1502" i="1"/>
  <c r="AD350" i="1"/>
  <c r="AD1053" i="1"/>
  <c r="AD157" i="1"/>
  <c r="AD668" i="1"/>
  <c r="AD1237" i="1"/>
  <c r="AD789" i="1"/>
  <c r="AD341" i="1"/>
  <c r="AD1236" i="1"/>
  <c r="AD852" i="1"/>
  <c r="AD468" i="1"/>
  <c r="AD84" i="1"/>
  <c r="AD1427" i="1"/>
  <c r="AD1107" i="1"/>
  <c r="AD787" i="1"/>
  <c r="AD467" i="1"/>
  <c r="AD1515" i="1"/>
  <c r="AD869" i="1"/>
  <c r="AD1252" i="1"/>
  <c r="AD1505" i="1"/>
  <c r="AD97" i="1"/>
  <c r="AD1182" i="1"/>
  <c r="AD1245" i="1"/>
  <c r="AD924" i="1"/>
  <c r="AD1173" i="1"/>
  <c r="AD725" i="1"/>
  <c r="AD1108" i="1"/>
  <c r="AD724" i="1"/>
  <c r="AD340" i="1"/>
  <c r="AD20" i="1"/>
  <c r="AD1363" i="1"/>
  <c r="AD1043" i="1"/>
  <c r="AD723" i="1"/>
  <c r="AD403" i="1"/>
  <c r="AD19" i="1"/>
  <c r="AD1328" i="1"/>
  <c r="AD811" i="1"/>
  <c r="AD485" i="1"/>
  <c r="AD548" i="1"/>
  <c r="AD161" i="1"/>
  <c r="AD1246" i="1"/>
  <c r="AD158" i="1"/>
  <c r="AD1437" i="1"/>
  <c r="AD285" i="1"/>
  <c r="AD1116" i="1"/>
  <c r="AD92" i="1"/>
  <c r="AD1493" i="1"/>
  <c r="AD1045" i="1"/>
  <c r="AD597" i="1"/>
  <c r="AD1428" i="1"/>
  <c r="AD1044" i="1"/>
  <c r="AD660" i="1"/>
  <c r="AD276" i="1"/>
  <c r="AD1299" i="1"/>
  <c r="AD979" i="1"/>
  <c r="AD595" i="1"/>
  <c r="AD339" i="1"/>
  <c r="AD211" i="1"/>
  <c r="AD1362" i="1"/>
  <c r="AD1042" i="1"/>
  <c r="AD786" i="1"/>
  <c r="AD466" i="1"/>
  <c r="AD210" i="1"/>
  <c r="AD18" i="1"/>
  <c r="AD1489" i="1"/>
  <c r="AD1233" i="1"/>
  <c r="AD977" i="1"/>
  <c r="AD785" i="1"/>
  <c r="AD593" i="1"/>
  <c r="AD401" i="1"/>
  <c r="AD145" i="1"/>
  <c r="AD1424" i="1"/>
  <c r="AD1232" i="1"/>
  <c r="AD1168" i="1"/>
  <c r="AD976" i="1"/>
  <c r="AD784" i="1"/>
  <c r="AD592" i="1"/>
  <c r="AD400" i="1"/>
  <c r="AD336" i="1"/>
  <c r="AD144" i="1"/>
  <c r="AD1423" i="1"/>
  <c r="AD1295" i="1"/>
  <c r="AD1167" i="1"/>
  <c r="AD1103" i="1"/>
  <c r="AD975" i="1"/>
  <c r="AD847" i="1"/>
  <c r="AD719" i="1"/>
  <c r="AD655" i="1"/>
  <c r="AD527" i="1"/>
  <c r="AD399" i="1"/>
  <c r="AD271" i="1"/>
  <c r="AD207" i="1"/>
  <c r="AD79" i="1"/>
  <c r="AD1486" i="1"/>
  <c r="AD1422" i="1"/>
  <c r="AD1358" i="1"/>
  <c r="AD1294" i="1"/>
  <c r="AD1230" i="1"/>
  <c r="AD1166" i="1"/>
  <c r="AD1102" i="1"/>
  <c r="AD1038" i="1"/>
  <c r="AD974" i="1"/>
  <c r="AD910" i="1"/>
  <c r="AD846" i="1"/>
  <c r="AD782" i="1"/>
  <c r="AD718" i="1"/>
  <c r="AD654" i="1"/>
  <c r="AD590" i="1"/>
  <c r="AD526" i="1"/>
  <c r="AD462" i="1"/>
  <c r="AD398" i="1"/>
  <c r="AD334" i="1"/>
  <c r="AD270" i="1"/>
  <c r="AD206" i="1"/>
  <c r="AD142" i="1"/>
  <c r="AD78" i="1"/>
  <c r="AD14" i="1"/>
  <c r="AV9" i="1"/>
  <c r="AV71" i="1"/>
  <c r="AV133" i="1"/>
  <c r="AV197" i="1"/>
  <c r="AV261" i="1"/>
  <c r="AV325" i="1"/>
  <c r="AV389" i="1"/>
  <c r="AV453" i="1"/>
  <c r="AV517" i="1"/>
  <c r="AV581" i="1"/>
  <c r="AV645" i="1"/>
  <c r="AV709" i="1"/>
  <c r="AV773" i="1"/>
  <c r="AV837" i="1"/>
  <c r="AV901" i="1"/>
  <c r="AV965" i="1"/>
  <c r="AV1029" i="1"/>
  <c r="AV1093" i="1"/>
  <c r="AV1157" i="1"/>
  <c r="AV1221" i="1"/>
  <c r="AV1285" i="1"/>
  <c r="AV1349" i="1"/>
  <c r="AV1413" i="1"/>
  <c r="AV1477" i="1"/>
  <c r="AV1541" i="1"/>
  <c r="AV70" i="1"/>
  <c r="AV134" i="1"/>
  <c r="AV198" i="1"/>
  <c r="AV262" i="1"/>
  <c r="AV326" i="1"/>
  <c r="AV390" i="1"/>
  <c r="AV454" i="1"/>
  <c r="AV518" i="1"/>
  <c r="AV582" i="1"/>
  <c r="AV646" i="1"/>
  <c r="AV710" i="1"/>
  <c r="AV774" i="1"/>
  <c r="AV838" i="1"/>
  <c r="AV902" i="1"/>
  <c r="AV966" i="1"/>
  <c r="AV1030" i="1"/>
  <c r="AV1094" i="1"/>
  <c r="AV1158" i="1"/>
  <c r="AV1222" i="1"/>
  <c r="AV1286" i="1"/>
  <c r="AV1350" i="1"/>
  <c r="AV1414" i="1"/>
  <c r="AV1478" i="1"/>
  <c r="AV1542" i="1"/>
  <c r="AV69" i="1"/>
  <c r="AV135" i="1"/>
  <c r="AV199" i="1"/>
  <c r="AV263" i="1"/>
  <c r="AV327" i="1"/>
  <c r="AV391" i="1"/>
  <c r="AV455" i="1"/>
  <c r="AV519" i="1"/>
  <c r="AV583" i="1"/>
  <c r="AV647" i="1"/>
  <c r="AV711" i="1"/>
  <c r="AV775" i="1"/>
  <c r="AV839" i="1"/>
  <c r="AV903" i="1"/>
  <c r="AV967" i="1"/>
  <c r="AV1031" i="1"/>
  <c r="AV1095" i="1"/>
  <c r="AV1159" i="1"/>
  <c r="AV1223" i="1"/>
  <c r="AV1287" i="1"/>
  <c r="AV1351" i="1"/>
  <c r="AV1415" i="1"/>
  <c r="AV1479" i="1"/>
  <c r="AV1543" i="1"/>
  <c r="AV67" i="1"/>
  <c r="AV137" i="1"/>
  <c r="AV201" i="1"/>
  <c r="AV265" i="1"/>
  <c r="AV329" i="1"/>
  <c r="AV393" i="1"/>
  <c r="AV457" i="1"/>
  <c r="AV521" i="1"/>
  <c r="AV585" i="1"/>
  <c r="AV649" i="1"/>
  <c r="AV713" i="1"/>
  <c r="AV777" i="1"/>
  <c r="AV841" i="1"/>
  <c r="AV905" i="1"/>
  <c r="AV969" i="1"/>
  <c r="AV1033" i="1"/>
  <c r="AV1097" i="1"/>
  <c r="AV1161" i="1"/>
  <c r="AV1225" i="1"/>
  <c r="AV1289" i="1"/>
  <c r="AV1353" i="1"/>
  <c r="AV1417" i="1"/>
  <c r="AV1481" i="1"/>
  <c r="AV1545" i="1"/>
  <c r="AV138" i="1"/>
  <c r="AV202" i="1"/>
  <c r="AV266" i="1"/>
  <c r="AV330" i="1"/>
  <c r="AV394" i="1"/>
  <c r="AV458" i="1"/>
  <c r="AV522" i="1"/>
  <c r="AV586" i="1"/>
  <c r="AV650" i="1"/>
  <c r="AV714" i="1"/>
  <c r="AV778" i="1"/>
  <c r="AV842" i="1"/>
  <c r="AV906" i="1"/>
  <c r="AV970" i="1"/>
  <c r="AV1034" i="1"/>
  <c r="AV1098" i="1"/>
  <c r="AV1162" i="1"/>
  <c r="AV1226" i="1"/>
  <c r="AV1290" i="1"/>
  <c r="AV1354" i="1"/>
  <c r="AV1418" i="1"/>
  <c r="AV1482" i="1"/>
  <c r="AV1546" i="1"/>
  <c r="AV128" i="1"/>
  <c r="AV64" i="1"/>
  <c r="AV844" i="1"/>
  <c r="AV908" i="1"/>
  <c r="AV972" i="1"/>
  <c r="AV1036" i="1"/>
  <c r="AV1100" i="1"/>
  <c r="AV1164" i="1"/>
  <c r="AV1228" i="1"/>
  <c r="AV1292" i="1"/>
  <c r="AV1356" i="1"/>
  <c r="AV1420" i="1"/>
  <c r="AV1484" i="1"/>
  <c r="AV1548" i="1"/>
  <c r="AV142" i="1"/>
  <c r="AV206" i="1"/>
  <c r="AV270" i="1"/>
  <c r="AV334" i="1"/>
  <c r="AV398" i="1"/>
  <c r="AV462" i="1"/>
  <c r="AV526" i="1"/>
  <c r="AV590" i="1"/>
  <c r="AV654" i="1"/>
  <c r="AV718" i="1"/>
  <c r="AV782" i="1"/>
  <c r="AV846" i="1"/>
  <c r="AV910" i="1"/>
  <c r="AV974" i="1"/>
  <c r="AV1038" i="1"/>
  <c r="AV1102" i="1"/>
  <c r="AV1166" i="1"/>
  <c r="AV1230" i="1"/>
  <c r="AV1294" i="1"/>
  <c r="AV1358" i="1"/>
  <c r="AV1422" i="1"/>
  <c r="AV1486" i="1"/>
  <c r="AV125" i="1"/>
  <c r="AV61" i="1"/>
  <c r="AV143" i="1"/>
  <c r="AV207" i="1"/>
  <c r="AV271" i="1"/>
  <c r="AV335" i="1"/>
  <c r="AV399" i="1"/>
  <c r="AV463" i="1"/>
  <c r="AV527" i="1"/>
  <c r="AV591" i="1"/>
  <c r="AV655" i="1"/>
  <c r="AV719" i="1"/>
  <c r="AV783" i="1"/>
  <c r="AV847" i="1"/>
  <c r="AV911" i="1"/>
  <c r="AV975" i="1"/>
  <c r="AV1039" i="1"/>
  <c r="AV1103" i="1"/>
  <c r="AV1167" i="1"/>
  <c r="AV1231" i="1"/>
  <c r="AV1295" i="1"/>
  <c r="AV1359" i="1"/>
  <c r="AV1423" i="1"/>
  <c r="AV1487" i="1"/>
  <c r="AV124" i="1"/>
  <c r="AV60" i="1"/>
  <c r="AV144" i="1"/>
  <c r="AV208" i="1"/>
  <c r="AV272" i="1"/>
  <c r="AV336" i="1"/>
  <c r="AV400" i="1"/>
  <c r="AV464" i="1"/>
  <c r="AV528" i="1"/>
  <c r="AV592" i="1"/>
  <c r="AV656" i="1"/>
  <c r="AV720" i="1"/>
  <c r="AV784" i="1"/>
  <c r="AV848" i="1"/>
  <c r="AV912" i="1"/>
  <c r="AV976" i="1"/>
  <c r="AV1040" i="1"/>
  <c r="AV1104" i="1"/>
  <c r="AV1168" i="1"/>
  <c r="AV1232" i="1"/>
  <c r="AV1296" i="1"/>
  <c r="AV1360" i="1"/>
  <c r="AV1424" i="1"/>
  <c r="AV1488" i="1"/>
  <c r="AV123" i="1"/>
  <c r="AV59" i="1"/>
  <c r="AV785" i="1"/>
  <c r="AV849" i="1"/>
  <c r="AV913" i="1"/>
  <c r="AV977" i="1"/>
  <c r="AV1041" i="1"/>
  <c r="AV1105" i="1"/>
  <c r="AV1169" i="1"/>
  <c r="AV1233" i="1"/>
  <c r="AV1297" i="1"/>
  <c r="AV1361" i="1"/>
  <c r="AV1425" i="1"/>
  <c r="AV1489" i="1"/>
  <c r="AV122" i="1"/>
  <c r="AV58" i="1"/>
  <c r="AV274" i="1"/>
  <c r="AV338" i="1"/>
  <c r="AV402" i="1"/>
  <c r="AV466" i="1"/>
  <c r="AV530" i="1"/>
  <c r="AV594" i="1"/>
  <c r="AV658" i="1"/>
  <c r="AV722" i="1"/>
  <c r="AV786" i="1"/>
  <c r="AV850" i="1"/>
  <c r="AV914" i="1"/>
  <c r="AV978" i="1"/>
  <c r="AV1042" i="1"/>
  <c r="AV1106" i="1"/>
  <c r="AV1170" i="1"/>
  <c r="AV1234" i="1"/>
  <c r="AV1298" i="1"/>
  <c r="AV1362" i="1"/>
  <c r="AV1426" i="1"/>
  <c r="AV1490" i="1"/>
  <c r="AV147" i="1"/>
  <c r="AV211" i="1"/>
  <c r="AV275" i="1"/>
  <c r="AV339" i="1"/>
  <c r="AV403" i="1"/>
  <c r="AV467" i="1"/>
  <c r="AV531" i="1"/>
  <c r="AV595" i="1"/>
  <c r="AV659" i="1"/>
  <c r="AV723" i="1"/>
  <c r="AV787" i="1"/>
  <c r="AV851" i="1"/>
  <c r="AV915" i="1"/>
  <c r="AV979" i="1"/>
  <c r="AV1043" i="1"/>
  <c r="AV1107" i="1"/>
  <c r="AV1171" i="1"/>
  <c r="AV1235" i="1"/>
  <c r="AV1299" i="1"/>
  <c r="AV1363" i="1"/>
  <c r="AV1427" i="1"/>
  <c r="AV1491" i="1"/>
  <c r="AV120" i="1"/>
  <c r="AV56" i="1"/>
  <c r="AV1044" i="1"/>
  <c r="AV1108" i="1"/>
  <c r="AV1172" i="1"/>
  <c r="AV1236" i="1"/>
  <c r="AV1300" i="1"/>
  <c r="AV1364" i="1"/>
  <c r="AV1428" i="1"/>
  <c r="AV1492" i="1"/>
  <c r="AV118" i="1"/>
  <c r="AV54" i="1"/>
  <c r="AV1046" i="1"/>
  <c r="AV1110" i="1"/>
  <c r="AV1174" i="1"/>
  <c r="AV1238" i="1"/>
  <c r="AV1302" i="1"/>
  <c r="AV1366" i="1"/>
  <c r="AV1430" i="1"/>
  <c r="AV1494" i="1"/>
  <c r="AV215" i="1"/>
  <c r="AV279" i="1"/>
  <c r="AV343" i="1"/>
  <c r="AV407" i="1"/>
  <c r="AV471" i="1"/>
  <c r="AV535" i="1"/>
  <c r="AV599" i="1"/>
  <c r="AV663" i="1"/>
  <c r="AV727" i="1"/>
  <c r="AV791" i="1"/>
  <c r="AV855" i="1"/>
  <c r="AV919" i="1"/>
  <c r="AV983" i="1"/>
  <c r="AV1047" i="1"/>
  <c r="AV1111" i="1"/>
  <c r="AV1175" i="1"/>
  <c r="AV1239" i="1"/>
  <c r="AV1303" i="1"/>
  <c r="AV1367" i="1"/>
  <c r="AV1431" i="1"/>
  <c r="AV1495" i="1"/>
  <c r="AV115" i="1"/>
  <c r="AV51" i="1"/>
  <c r="AV153" i="1"/>
  <c r="AV217" i="1"/>
  <c r="AV281" i="1"/>
  <c r="AV345" i="1"/>
  <c r="AV409" i="1"/>
  <c r="AV473" i="1"/>
  <c r="AV537" i="1"/>
  <c r="AV601" i="1"/>
  <c r="AV665" i="1"/>
  <c r="AV729" i="1"/>
  <c r="AV793" i="1"/>
  <c r="AV857" i="1"/>
  <c r="AV921" i="1"/>
  <c r="AV985" i="1"/>
  <c r="AV1049" i="1"/>
  <c r="AV1113" i="1"/>
  <c r="AV1177" i="1"/>
  <c r="AV1241" i="1"/>
  <c r="AV1305" i="1"/>
  <c r="AV1369" i="1"/>
  <c r="AV1433" i="1"/>
  <c r="AV1497" i="1"/>
  <c r="AV604" i="1"/>
  <c r="AV668" i="1"/>
  <c r="AV732" i="1"/>
  <c r="AV796" i="1"/>
  <c r="AV860" i="1"/>
  <c r="AV924" i="1"/>
  <c r="AV988" i="1"/>
  <c r="AV1052" i="1"/>
  <c r="AV1116" i="1"/>
  <c r="AV1180" i="1"/>
  <c r="AV1244" i="1"/>
  <c r="AV1308" i="1"/>
  <c r="AV1372" i="1"/>
  <c r="AV1436" i="1"/>
  <c r="AV1500" i="1"/>
  <c r="AV111" i="1"/>
  <c r="AV47" i="1"/>
  <c r="AV106" i="1"/>
  <c r="AV42" i="1"/>
  <c r="AV802" i="1"/>
  <c r="AV866" i="1"/>
  <c r="AV930" i="1"/>
  <c r="AV994" i="1"/>
  <c r="AV1058" i="1"/>
  <c r="AV1122" i="1"/>
  <c r="AV1186" i="1"/>
  <c r="AV1250" i="1"/>
  <c r="AV1314" i="1"/>
  <c r="AV1378" i="1"/>
  <c r="AV1442" i="1"/>
  <c r="AV1506" i="1"/>
  <c r="AV164" i="1"/>
  <c r="AV228" i="1"/>
  <c r="AV292" i="1"/>
  <c r="AV356" i="1"/>
  <c r="AV420" i="1"/>
  <c r="AV484" i="1"/>
  <c r="AV548" i="1"/>
  <c r="AV612" i="1"/>
  <c r="AV676" i="1"/>
  <c r="AV740" i="1"/>
  <c r="AV804" i="1"/>
  <c r="AV868" i="1"/>
  <c r="AV932" i="1"/>
  <c r="AV996" i="1"/>
  <c r="AV1060" i="1"/>
  <c r="AV1124" i="1"/>
  <c r="AV1188" i="1"/>
  <c r="AV1252" i="1"/>
  <c r="AV1316" i="1"/>
  <c r="AV1380" i="1"/>
  <c r="AV1444" i="1"/>
  <c r="AV1508" i="1"/>
  <c r="AV613" i="1"/>
  <c r="AV677" i="1"/>
  <c r="AV741" i="1"/>
  <c r="AV805" i="1"/>
  <c r="AV869" i="1"/>
  <c r="AV933" i="1"/>
  <c r="AV997" i="1"/>
  <c r="AV1061" i="1"/>
  <c r="AV1125" i="1"/>
  <c r="AV1189" i="1"/>
  <c r="AV1253" i="1"/>
  <c r="AV1317" i="1"/>
  <c r="AV1381" i="1"/>
  <c r="AV1445" i="1"/>
  <c r="AV1509" i="1"/>
  <c r="AV102" i="1"/>
  <c r="AV38" i="1"/>
  <c r="AV166" i="1"/>
  <c r="AV230" i="1"/>
  <c r="AV294" i="1"/>
  <c r="AV358" i="1"/>
  <c r="AV422" i="1"/>
  <c r="AV486" i="1"/>
  <c r="AV550" i="1"/>
  <c r="AV614" i="1"/>
  <c r="AV678" i="1"/>
  <c r="AV742" i="1"/>
  <c r="AV806" i="1"/>
  <c r="AV870" i="1"/>
  <c r="AV934" i="1"/>
  <c r="AV998" i="1"/>
  <c r="AV1062" i="1"/>
  <c r="AV1126" i="1"/>
  <c r="AV1190" i="1"/>
  <c r="AV1254" i="1"/>
  <c r="AV1318" i="1"/>
  <c r="AV1382" i="1"/>
  <c r="AV1446" i="1"/>
  <c r="AV1510" i="1"/>
  <c r="AV1255" i="1"/>
  <c r="AV1319" i="1"/>
  <c r="AV1383" i="1"/>
  <c r="AV1447" i="1"/>
  <c r="AV1511" i="1"/>
  <c r="AV937" i="1"/>
  <c r="AV1001" i="1"/>
  <c r="AV1065" i="1"/>
  <c r="AV1129" i="1"/>
  <c r="AV1193" i="1"/>
  <c r="AV1257" i="1"/>
  <c r="AV1321" i="1"/>
  <c r="AV1385" i="1"/>
  <c r="AV1449" i="1"/>
  <c r="AV1513" i="1"/>
  <c r="AV170" i="1"/>
  <c r="AV234" i="1"/>
  <c r="AV298" i="1"/>
  <c r="AV362" i="1"/>
  <c r="AV426" i="1"/>
  <c r="AV490" i="1"/>
  <c r="AV554" i="1"/>
  <c r="AV618" i="1"/>
  <c r="AV682" i="1"/>
  <c r="AV746" i="1"/>
  <c r="AV810" i="1"/>
  <c r="AV874" i="1"/>
  <c r="AV938" i="1"/>
  <c r="AV1002" i="1"/>
  <c r="AV1066" i="1"/>
  <c r="AV1130" i="1"/>
  <c r="AV1194" i="1"/>
  <c r="AV1258" i="1"/>
  <c r="AV1322" i="1"/>
  <c r="AV1386" i="1"/>
  <c r="AV1450" i="1"/>
  <c r="AV1514" i="1"/>
  <c r="AV173" i="1"/>
  <c r="AV237" i="1"/>
  <c r="AV301" i="1"/>
  <c r="AV365" i="1"/>
  <c r="AV429" i="1"/>
  <c r="AV493" i="1"/>
  <c r="AV557" i="1"/>
  <c r="AV621" i="1"/>
  <c r="AV685" i="1"/>
  <c r="AV749" i="1"/>
  <c r="AV813" i="1"/>
  <c r="AV877" i="1"/>
  <c r="AV941" i="1"/>
  <c r="AV1005" i="1"/>
  <c r="AV1069" i="1"/>
  <c r="AV1133" i="1"/>
  <c r="AV1197" i="1"/>
  <c r="AV1261" i="1"/>
  <c r="AV1325" i="1"/>
  <c r="AV1389" i="1"/>
  <c r="AV1453" i="1"/>
  <c r="AV1517" i="1"/>
  <c r="AV303" i="1"/>
  <c r="AV367" i="1"/>
  <c r="AV431" i="1"/>
  <c r="AV495" i="1"/>
  <c r="AV559" i="1"/>
  <c r="AV623" i="1"/>
  <c r="AV687" i="1"/>
  <c r="AV751" i="1"/>
  <c r="AV815" i="1"/>
  <c r="AV879" i="1"/>
  <c r="AV943" i="1"/>
  <c r="AV1007" i="1"/>
  <c r="AV1071" i="1"/>
  <c r="AV1135" i="1"/>
  <c r="AV1199" i="1"/>
  <c r="AV1263" i="1"/>
  <c r="AV1327" i="1"/>
  <c r="AV1391" i="1"/>
  <c r="AV1455" i="1"/>
  <c r="AV1519" i="1"/>
  <c r="AV1520" i="1"/>
  <c r="AV89" i="1"/>
  <c r="AV25" i="1"/>
  <c r="AV179" i="1"/>
  <c r="AV243" i="1"/>
  <c r="AV307" i="1"/>
  <c r="AV371" i="1"/>
  <c r="AV435" i="1"/>
  <c r="AV499" i="1"/>
  <c r="AV563" i="1"/>
  <c r="AV627" i="1"/>
  <c r="AV691" i="1"/>
  <c r="AV755" i="1"/>
  <c r="AV819" i="1"/>
  <c r="AV883" i="1"/>
  <c r="AV947" i="1"/>
  <c r="AV1011" i="1"/>
  <c r="AV1075" i="1"/>
  <c r="AV1139" i="1"/>
  <c r="AV1203" i="1"/>
  <c r="AV1267" i="1"/>
  <c r="AV1331" i="1"/>
  <c r="AV1395" i="1"/>
  <c r="AV1459" i="1"/>
  <c r="AV1523" i="1"/>
  <c r="AV1332" i="1"/>
  <c r="AV1396" i="1"/>
  <c r="AV1460" i="1"/>
  <c r="AV1524" i="1"/>
  <c r="AV374" i="1"/>
  <c r="AV438" i="1"/>
  <c r="AV502" i="1"/>
  <c r="AV566" i="1"/>
  <c r="AV630" i="1"/>
  <c r="AV694" i="1"/>
  <c r="AV758" i="1"/>
  <c r="AV822" i="1"/>
  <c r="AV886" i="1"/>
  <c r="AV950" i="1"/>
  <c r="AV1014" i="1"/>
  <c r="AV1078" i="1"/>
  <c r="AV1142" i="1"/>
  <c r="AV1206" i="1"/>
  <c r="AV1270" i="1"/>
  <c r="AV1334" i="1"/>
  <c r="AV1398" i="1"/>
  <c r="AV1462" i="1"/>
  <c r="AV1526" i="1"/>
  <c r="AV84" i="1"/>
  <c r="AV20" i="1"/>
  <c r="AV184" i="1"/>
  <c r="AV248" i="1"/>
  <c r="AV312" i="1"/>
  <c r="AV376" i="1"/>
  <c r="AV440" i="1"/>
  <c r="AV504" i="1"/>
  <c r="AV568" i="1"/>
  <c r="AV632" i="1"/>
  <c r="AV696" i="1"/>
  <c r="AV760" i="1"/>
  <c r="AV824" i="1"/>
  <c r="AV888" i="1"/>
  <c r="AV952" i="1"/>
  <c r="AV1016" i="1"/>
  <c r="AV1080" i="1"/>
  <c r="AV1144" i="1"/>
  <c r="AV1208" i="1"/>
  <c r="AV1272" i="1"/>
  <c r="AV1336" i="1"/>
  <c r="AV1400" i="1"/>
  <c r="AV1464" i="1"/>
  <c r="AV1528" i="1"/>
  <c r="AD410" i="1"/>
  <c r="AV83" i="1"/>
  <c r="AV19" i="1"/>
  <c r="AV377" i="1"/>
  <c r="AV441" i="1"/>
  <c r="AV505" i="1"/>
  <c r="AV569" i="1"/>
  <c r="AV633" i="1"/>
  <c r="AV697" i="1"/>
  <c r="AV761" i="1"/>
  <c r="AV825" i="1"/>
  <c r="AV889" i="1"/>
  <c r="AV953" i="1"/>
  <c r="AV1017" i="1"/>
  <c r="AV1081" i="1"/>
  <c r="AV1145" i="1"/>
  <c r="AV1209" i="1"/>
  <c r="AV1273" i="1"/>
  <c r="AV1337" i="1"/>
  <c r="AV1401" i="1"/>
  <c r="AV1465" i="1"/>
  <c r="AV1529" i="1"/>
  <c r="AD282" i="1"/>
  <c r="AD26" i="1"/>
  <c r="AD1497" i="1"/>
  <c r="AD1177" i="1"/>
  <c r="AD921" i="1"/>
  <c r="AD601" i="1"/>
  <c r="AD345" i="1"/>
  <c r="AD89" i="1"/>
  <c r="AV82" i="1"/>
  <c r="AV18" i="1"/>
  <c r="AV186" i="1"/>
  <c r="AV250" i="1"/>
  <c r="AV314" i="1"/>
  <c r="AV378" i="1"/>
  <c r="AV442" i="1"/>
  <c r="AV506" i="1"/>
  <c r="AV570" i="1"/>
  <c r="AV634" i="1"/>
  <c r="AV698" i="1"/>
  <c r="AV762" i="1"/>
  <c r="AV826" i="1"/>
  <c r="AV890" i="1"/>
  <c r="AV954" i="1"/>
  <c r="AV1018" i="1"/>
  <c r="AV1082" i="1"/>
  <c r="AV1146" i="1"/>
  <c r="AV1210" i="1"/>
  <c r="AV1274" i="1"/>
  <c r="AV1338" i="1"/>
  <c r="AV1402" i="1"/>
  <c r="AV1466" i="1"/>
  <c r="AV1530" i="1"/>
  <c r="AD154" i="1"/>
  <c r="AD1305" i="1"/>
  <c r="AD985" i="1"/>
  <c r="AD729" i="1"/>
  <c r="AD409" i="1"/>
  <c r="AD153" i="1"/>
  <c r="AD1304" i="1"/>
  <c r="AD1112" i="1"/>
  <c r="AD856" i="1"/>
  <c r="AD600" i="1"/>
  <c r="AD408" i="1"/>
  <c r="AD216" i="1"/>
  <c r="AD24" i="1"/>
  <c r="AV187" i="1"/>
  <c r="AV251" i="1"/>
  <c r="AV315" i="1"/>
  <c r="AV379" i="1"/>
  <c r="AV443" i="1"/>
  <c r="AV507" i="1"/>
  <c r="AV571" i="1"/>
  <c r="AV635" i="1"/>
  <c r="AV699" i="1"/>
  <c r="AV763" i="1"/>
  <c r="AV827" i="1"/>
  <c r="AV891" i="1"/>
  <c r="AV955" i="1"/>
  <c r="AV1019" i="1"/>
  <c r="AV1083" i="1"/>
  <c r="AV1147" i="1"/>
  <c r="AV1211" i="1"/>
  <c r="AV1275" i="1"/>
  <c r="AV1339" i="1"/>
  <c r="AV1403" i="1"/>
  <c r="AV1467" i="1"/>
  <c r="AV1531" i="1"/>
  <c r="AD346" i="1"/>
  <c r="AD1369" i="1"/>
  <c r="AD1113" i="1"/>
  <c r="AD793" i="1"/>
  <c r="AD537" i="1"/>
  <c r="AD217" i="1"/>
  <c r="AD1368" i="1"/>
  <c r="AD1176" i="1"/>
  <c r="AD920" i="1"/>
  <c r="AD728" i="1"/>
  <c r="AD472" i="1"/>
  <c r="AD152" i="1"/>
  <c r="AD1431" i="1"/>
  <c r="AD1239" i="1"/>
  <c r="AD1111" i="1"/>
  <c r="AD919" i="1"/>
  <c r="AD791" i="1"/>
  <c r="AD599" i="1"/>
  <c r="AD407" i="1"/>
  <c r="AD279" i="1"/>
  <c r="AD87" i="1"/>
  <c r="AV80" i="1"/>
  <c r="AV16" i="1"/>
  <c r="AV188" i="1"/>
  <c r="AV252" i="1"/>
  <c r="AV316" i="1"/>
  <c r="AV380" i="1"/>
  <c r="AV444" i="1"/>
  <c r="AV508" i="1"/>
  <c r="AV572" i="1"/>
  <c r="AV636" i="1"/>
  <c r="AV700" i="1"/>
  <c r="AV764" i="1"/>
  <c r="AV828" i="1"/>
  <c r="AV892" i="1"/>
  <c r="AV956" i="1"/>
  <c r="AV1020" i="1"/>
  <c r="AV1084" i="1"/>
  <c r="AV1148" i="1"/>
  <c r="AV1212" i="1"/>
  <c r="AV1276" i="1"/>
  <c r="AV1340" i="1"/>
  <c r="AV1404" i="1"/>
  <c r="AV1468" i="1"/>
  <c r="AV1532" i="1"/>
  <c r="AD474" i="1"/>
  <c r="AD218" i="1"/>
  <c r="AD90" i="1"/>
  <c r="AD1433" i="1"/>
  <c r="AD1241" i="1"/>
  <c r="AD1049" i="1"/>
  <c r="AD857" i="1"/>
  <c r="AD665" i="1"/>
  <c r="AD473" i="1"/>
  <c r="AD281" i="1"/>
  <c r="AD25" i="1"/>
  <c r="AD1496" i="1"/>
  <c r="AD1432" i="1"/>
  <c r="AD1240" i="1"/>
  <c r="AD1048" i="1"/>
  <c r="AD984" i="1"/>
  <c r="AD792" i="1"/>
  <c r="AD664" i="1"/>
  <c r="AD536" i="1"/>
  <c r="AD344" i="1"/>
  <c r="AD280" i="1"/>
  <c r="AD88" i="1"/>
  <c r="AD1495" i="1"/>
  <c r="AD1367" i="1"/>
  <c r="AD1303" i="1"/>
  <c r="AD1175" i="1"/>
  <c r="AD1047" i="1"/>
  <c r="AD983" i="1"/>
  <c r="AD855" i="1"/>
  <c r="AD727" i="1"/>
  <c r="AD663" i="1"/>
  <c r="AD535" i="1"/>
  <c r="AD471" i="1"/>
  <c r="AD343" i="1"/>
  <c r="AD215" i="1"/>
  <c r="AD151" i="1"/>
  <c r="AD23" i="1"/>
  <c r="AD1494" i="1"/>
  <c r="AD1430" i="1"/>
  <c r="AD1366" i="1"/>
  <c r="AD1302" i="1"/>
  <c r="AD1238" i="1"/>
  <c r="AD1174" i="1"/>
  <c r="AD1110" i="1"/>
  <c r="AD1046" i="1"/>
  <c r="AD982" i="1"/>
  <c r="AD918" i="1"/>
  <c r="AD854" i="1"/>
  <c r="AD790" i="1"/>
  <c r="AD726" i="1"/>
  <c r="AD662" i="1"/>
  <c r="AD598" i="1"/>
  <c r="AD534" i="1"/>
  <c r="AD470" i="1"/>
  <c r="AD406" i="1"/>
  <c r="AD342" i="1"/>
  <c r="AD278" i="1"/>
  <c r="AD214" i="1"/>
  <c r="AD150" i="1"/>
  <c r="AD86" i="1"/>
  <c r="AD22" i="1"/>
  <c r="AV79" i="1"/>
  <c r="AV15" i="1"/>
  <c r="AV189" i="1"/>
  <c r="AV253" i="1"/>
  <c r="AV317" i="1"/>
  <c r="AV381" i="1"/>
  <c r="AV445" i="1"/>
  <c r="AV509" i="1"/>
  <c r="AV573" i="1"/>
  <c r="AV637" i="1"/>
  <c r="AV701" i="1"/>
  <c r="AV765" i="1"/>
  <c r="AV829" i="1"/>
  <c r="AV893" i="1"/>
  <c r="AV957" i="1"/>
  <c r="AV1021" i="1"/>
  <c r="AV1085" i="1"/>
  <c r="AV1149" i="1"/>
  <c r="AV1213" i="1"/>
  <c r="AV1277" i="1"/>
  <c r="AV1341" i="1"/>
  <c r="AV1405" i="1"/>
  <c r="AV1469" i="1"/>
  <c r="AV1533" i="1"/>
  <c r="AV78" i="1"/>
  <c r="AV14" i="1"/>
  <c r="AV190" i="1"/>
  <c r="AV254" i="1"/>
  <c r="AV318" i="1"/>
  <c r="AV382" i="1"/>
  <c r="AV446" i="1"/>
  <c r="AV510" i="1"/>
  <c r="AV574" i="1"/>
  <c r="AV638" i="1"/>
  <c r="AV702" i="1"/>
  <c r="AV766" i="1"/>
  <c r="AV830" i="1"/>
  <c r="AV894" i="1"/>
  <c r="AV958" i="1"/>
  <c r="AV1022" i="1"/>
  <c r="AV1086" i="1"/>
  <c r="AV1150" i="1"/>
  <c r="AV1214" i="1"/>
  <c r="AV1278" i="1"/>
  <c r="AV1342" i="1"/>
  <c r="AV1406" i="1"/>
  <c r="AV1470" i="1"/>
  <c r="AV1534" i="1"/>
  <c r="AV77" i="1"/>
  <c r="AV13" i="1"/>
  <c r="AV319" i="1"/>
  <c r="AV383" i="1"/>
  <c r="AV447" i="1"/>
  <c r="AV511" i="1"/>
  <c r="AV575" i="1"/>
  <c r="AV639" i="1"/>
  <c r="AV703" i="1"/>
  <c r="AV767" i="1"/>
  <c r="AV831" i="1"/>
  <c r="AV895" i="1"/>
  <c r="AV959" i="1"/>
  <c r="AV1023" i="1"/>
  <c r="AV1087" i="1"/>
  <c r="AV1151" i="1"/>
  <c r="AV1215" i="1"/>
  <c r="AV1279" i="1"/>
  <c r="AV1343" i="1"/>
  <c r="AV1407" i="1"/>
  <c r="AV1471" i="1"/>
  <c r="AV1535" i="1"/>
  <c r="AV76" i="1"/>
  <c r="AV12" i="1"/>
  <c r="AV192" i="1"/>
  <c r="AV256" i="1"/>
  <c r="AV320" i="1"/>
  <c r="AV384" i="1"/>
  <c r="AV448" i="1"/>
  <c r="AV512" i="1"/>
  <c r="AV576" i="1"/>
  <c r="AV640" i="1"/>
  <c r="AV704" i="1"/>
  <c r="AV768" i="1"/>
  <c r="AV832" i="1"/>
  <c r="AV896" i="1"/>
  <c r="AV960" i="1"/>
  <c r="AV1024" i="1"/>
  <c r="AV1088" i="1"/>
  <c r="AV1152" i="1"/>
  <c r="AV1216" i="1"/>
  <c r="AV1280" i="1"/>
  <c r="AV1344" i="1"/>
  <c r="AV1408" i="1"/>
  <c r="AV1472" i="1"/>
  <c r="AV1536" i="1"/>
  <c r="AD1170" i="1"/>
  <c r="AD850" i="1"/>
  <c r="AD530" i="1"/>
  <c r="AD146" i="1"/>
  <c r="AV4" i="1"/>
  <c r="AV193" i="1"/>
  <c r="AV257" i="1"/>
  <c r="AV321" i="1"/>
  <c r="AV385" i="1"/>
  <c r="AV449" i="1"/>
  <c r="AV513" i="1"/>
  <c r="AV577" i="1"/>
  <c r="AV641" i="1"/>
  <c r="AV705" i="1"/>
  <c r="AV769" i="1"/>
  <c r="AV833" i="1"/>
  <c r="AV897" i="1"/>
  <c r="AV961" i="1"/>
  <c r="AV1025" i="1"/>
  <c r="AV1089" i="1"/>
  <c r="AV1153" i="1"/>
  <c r="AV1217" i="1"/>
  <c r="AV1281" i="1"/>
  <c r="AV1345" i="1"/>
  <c r="AV1409" i="1"/>
  <c r="AV1473" i="1"/>
  <c r="AV1537" i="1"/>
  <c r="AD1426" i="1"/>
  <c r="AD1106" i="1"/>
  <c r="AD722" i="1"/>
  <c r="AD402" i="1"/>
  <c r="AD82" i="1"/>
  <c r="AD1425" i="1"/>
  <c r="AD1169" i="1"/>
  <c r="AD913" i="1"/>
  <c r="AD657" i="1"/>
  <c r="AD337" i="1"/>
  <c r="AD81" i="1"/>
  <c r="AV3" i="1"/>
  <c r="AV74" i="1"/>
  <c r="AV10" i="1"/>
  <c r="AV770" i="1"/>
  <c r="AV834" i="1"/>
  <c r="AV898" i="1"/>
  <c r="AV962" i="1"/>
  <c r="AV1026" i="1"/>
  <c r="AV1090" i="1"/>
  <c r="AV1154" i="1"/>
  <c r="AV1218" i="1"/>
  <c r="AV1282" i="1"/>
  <c r="AV1346" i="1"/>
  <c r="AV1410" i="1"/>
  <c r="AV1474" i="1"/>
  <c r="AV1538" i="1"/>
  <c r="AD1490" i="1"/>
  <c r="AD1234" i="1"/>
  <c r="AD914" i="1"/>
  <c r="AD594" i="1"/>
  <c r="AD338" i="1"/>
  <c r="AD1361" i="1"/>
  <c r="AD1105" i="1"/>
  <c r="AD849" i="1"/>
  <c r="AD529" i="1"/>
  <c r="AD273" i="1"/>
  <c r="AD1360" i="1"/>
  <c r="AD1104" i="1"/>
  <c r="AD848" i="1"/>
  <c r="AD656" i="1"/>
  <c r="AD464" i="1"/>
  <c r="AD208" i="1"/>
  <c r="AD16" i="1"/>
  <c r="AV73" i="1"/>
  <c r="AV131" i="1"/>
  <c r="AV195" i="1"/>
  <c r="AV259" i="1"/>
  <c r="AV323" i="1"/>
  <c r="AV387" i="1"/>
  <c r="AV451" i="1"/>
  <c r="AV515" i="1"/>
  <c r="AV579" i="1"/>
  <c r="AV643" i="1"/>
  <c r="AV707" i="1"/>
  <c r="AV771" i="1"/>
  <c r="AV835" i="1"/>
  <c r="AV899" i="1"/>
  <c r="AV963" i="1"/>
  <c r="AV1027" i="1"/>
  <c r="AV1091" i="1"/>
  <c r="AV1155" i="1"/>
  <c r="AV1219" i="1"/>
  <c r="AV1283" i="1"/>
  <c r="AV1347" i="1"/>
  <c r="AV1411" i="1"/>
  <c r="AV1475" i="1"/>
  <c r="AV1539" i="1"/>
  <c r="AD1298" i="1"/>
  <c r="AD978" i="1"/>
  <c r="AD658" i="1"/>
  <c r="AD274" i="1"/>
  <c r="AD1297" i="1"/>
  <c r="AD1041" i="1"/>
  <c r="AD721" i="1"/>
  <c r="AD465" i="1"/>
  <c r="AD209" i="1"/>
  <c r="AD17" i="1"/>
  <c r="AD1488" i="1"/>
  <c r="AD1296" i="1"/>
  <c r="AD1040" i="1"/>
  <c r="AD912" i="1"/>
  <c r="AD720" i="1"/>
  <c r="AD528" i="1"/>
  <c r="AD272" i="1"/>
  <c r="AD80" i="1"/>
  <c r="AD1487" i="1"/>
  <c r="AD1359" i="1"/>
  <c r="AD1231" i="1"/>
  <c r="AD1039" i="1"/>
  <c r="AD911" i="1"/>
  <c r="AD783" i="1"/>
  <c r="AD591" i="1"/>
  <c r="AD463" i="1"/>
  <c r="AD335" i="1"/>
  <c r="AD143" i="1"/>
  <c r="AD15" i="1"/>
  <c r="AV132" i="1"/>
  <c r="AV196" i="1"/>
  <c r="AV260" i="1"/>
  <c r="AV324" i="1"/>
  <c r="AV388" i="1"/>
  <c r="AV452" i="1"/>
  <c r="AV516" i="1"/>
  <c r="AV580" i="1"/>
  <c r="AV644" i="1"/>
  <c r="AV708" i="1"/>
  <c r="AV772" i="1"/>
  <c r="AV836" i="1"/>
  <c r="AV900" i="1"/>
  <c r="AV964" i="1"/>
  <c r="AV1028" i="1"/>
  <c r="AV1092" i="1"/>
  <c r="AV1156" i="1"/>
  <c r="AV1220" i="1"/>
  <c r="AV1284" i="1"/>
  <c r="AV1348" i="1"/>
  <c r="AV1412" i="1"/>
  <c r="AV1476" i="1"/>
  <c r="AV1540" i="1"/>
  <c r="AV2" i="1"/>
  <c r="AQ7" i="4" l="1"/>
  <c r="AS7" i="4"/>
  <c r="AI7" i="4"/>
  <c r="AD7" i="4"/>
  <c r="AL7" i="4"/>
  <c r="AT7" i="4"/>
  <c r="AJ6" i="4"/>
  <c r="AM6" i="4"/>
  <c r="AG10" i="4"/>
  <c r="AG7" i="4"/>
  <c r="AR10" i="4"/>
  <c r="AM7" i="4"/>
  <c r="AO2" i="4"/>
  <c r="AU2" i="4" s="1"/>
  <c r="AR6" i="4"/>
  <c r="AU6" i="4" s="1"/>
  <c r="AR7" i="4"/>
  <c r="AO10" i="4"/>
  <c r="AJ10" i="4"/>
  <c r="AF7" i="4"/>
  <c r="AN2" i="4"/>
  <c r="AK6" i="4"/>
  <c r="AJ7" i="4"/>
  <c r="AK7" i="4"/>
  <c r="AV7" i="4" s="1"/>
  <c r="AN7" i="4"/>
  <c r="AN5" i="4"/>
  <c r="AP6" i="4"/>
  <c r="AH7" i="4"/>
  <c r="AH6" i="4"/>
  <c r="AI6" i="4"/>
  <c r="AI8" i="4"/>
  <c r="AD3" i="4"/>
  <c r="AL3" i="4"/>
  <c r="AE5" i="4"/>
  <c r="AQ6" i="4"/>
  <c r="AN6" i="4"/>
  <c r="AF6" i="4"/>
  <c r="AO6" i="4"/>
  <c r="AM5" i="4"/>
  <c r="AS4" i="4"/>
  <c r="AK4" i="4"/>
  <c r="AR4" i="4"/>
  <c r="AJ4" i="4"/>
  <c r="AQ4" i="4"/>
  <c r="AI4" i="4"/>
  <c r="AP4" i="4"/>
  <c r="AH4" i="4"/>
  <c r="AM4" i="4"/>
  <c r="AG4" i="4"/>
  <c r="AD4" i="4"/>
  <c r="AF4" i="4"/>
  <c r="AO4" i="4"/>
  <c r="AL4" i="4"/>
  <c r="AN4" i="4"/>
  <c r="AE4" i="4"/>
  <c r="AP9" i="4"/>
  <c r="AH9" i="4"/>
  <c r="AO9" i="4"/>
  <c r="AG9" i="4"/>
  <c r="AN9" i="4"/>
  <c r="AF9" i="4"/>
  <c r="AM9" i="4"/>
  <c r="AE9" i="4"/>
  <c r="AR9" i="4"/>
  <c r="AR8" i="4"/>
  <c r="AP8" i="4"/>
  <c r="AE3" i="4"/>
  <c r="AL11" i="4"/>
  <c r="AK11" i="4"/>
  <c r="AT9" i="4"/>
  <c r="AT5" i="4"/>
  <c r="AL5" i="4"/>
  <c r="AD5" i="4"/>
  <c r="AS5" i="4"/>
  <c r="AK5" i="4"/>
  <c r="AR5" i="4"/>
  <c r="AJ5" i="4"/>
  <c r="AQ5" i="4"/>
  <c r="AI5" i="4"/>
  <c r="AF11" i="4"/>
  <c r="AJ9" i="4"/>
  <c r="AJ8" i="4"/>
  <c r="AN3" i="4"/>
  <c r="AH8" i="4"/>
  <c r="AD11" i="4"/>
  <c r="AL9" i="4"/>
  <c r="AS9" i="4"/>
  <c r="AS8" i="4"/>
  <c r="AV2" i="4"/>
  <c r="AP5" i="4"/>
  <c r="AK9" i="4"/>
  <c r="AR11" i="4"/>
  <c r="AJ11" i="4"/>
  <c r="AQ11" i="4"/>
  <c r="AI11" i="4"/>
  <c r="AP11" i="4"/>
  <c r="AH11" i="4"/>
  <c r="AO11" i="4"/>
  <c r="AG11" i="4"/>
  <c r="AD9" i="4"/>
  <c r="AK8" i="4"/>
  <c r="AT3" i="4"/>
  <c r="AV10" i="4"/>
  <c r="AU10" i="4"/>
  <c r="AH5" i="4"/>
  <c r="AO8" i="4"/>
  <c r="AG8" i="4"/>
  <c r="AN8" i="4"/>
  <c r="AF8" i="4"/>
  <c r="AM8" i="4"/>
  <c r="AE8" i="4"/>
  <c r="AT8" i="4"/>
  <c r="AL8" i="4"/>
  <c r="AD8" i="4"/>
  <c r="AF3" i="4"/>
  <c r="AF5" i="4"/>
  <c r="AG5" i="4"/>
  <c r="AR3" i="4"/>
  <c r="AJ3" i="4"/>
  <c r="AQ3" i="4"/>
  <c r="AI3" i="4"/>
  <c r="AP3" i="4"/>
  <c r="AH3" i="4"/>
  <c r="AO3" i="4"/>
  <c r="AG3" i="4"/>
  <c r="AQ9" i="4"/>
  <c r="AM11" i="4"/>
  <c r="AS3" i="4"/>
  <c r="AI9" i="4"/>
  <c r="AE11" i="4"/>
  <c r="AM3" i="4"/>
  <c r="AT11" i="4"/>
  <c r="AS11" i="4"/>
  <c r="AK3" i="4"/>
  <c r="AM1546" i="2"/>
  <c r="AU1524" i="2"/>
  <c r="AU1543" i="2"/>
  <c r="AP1543" i="2"/>
  <c r="AU1529" i="2"/>
  <c r="AF1540" i="2"/>
  <c r="AP1540" i="2"/>
  <c r="AG1515" i="2"/>
  <c r="AJ1497" i="2"/>
  <c r="AF1518" i="2"/>
  <c r="AP1518" i="2"/>
  <c r="AF1490" i="2"/>
  <c r="AP1490" i="2"/>
  <c r="AF1506" i="2"/>
  <c r="AP1506" i="2"/>
  <c r="AK1451" i="2"/>
  <c r="AP1451" i="2"/>
  <c r="AF1502" i="2"/>
  <c r="AP1502" i="2"/>
  <c r="AU1484" i="2"/>
  <c r="AF1442" i="2"/>
  <c r="AP1442" i="2"/>
  <c r="AV1462" i="2"/>
  <c r="AI1417" i="2"/>
  <c r="AF1460" i="2"/>
  <c r="AP1460" i="2"/>
  <c r="AF1409" i="2"/>
  <c r="AP1409" i="2"/>
  <c r="AK1395" i="2"/>
  <c r="AI1376" i="2"/>
  <c r="AK1375" i="2"/>
  <c r="AF1358" i="2"/>
  <c r="AP1358" i="2"/>
  <c r="AH1408" i="2"/>
  <c r="AV1395" i="2"/>
  <c r="AF1361" i="2"/>
  <c r="AP1361" i="2"/>
  <c r="AF1317" i="2"/>
  <c r="AP1317" i="2"/>
  <c r="AI1320" i="2"/>
  <c r="AR1297" i="2"/>
  <c r="AL1314" i="2"/>
  <c r="AF1306" i="2"/>
  <c r="AP1306" i="2"/>
  <c r="AF1254" i="2"/>
  <c r="AP1254" i="2"/>
  <c r="AL1230" i="2"/>
  <c r="AP1230" i="2"/>
  <c r="AK1166" i="2"/>
  <c r="AP1166" i="2"/>
  <c r="AS1262" i="2"/>
  <c r="AM1232" i="2"/>
  <c r="AP1232" i="2"/>
  <c r="AN1280" i="2"/>
  <c r="AP1280" i="2"/>
  <c r="AF1234" i="2"/>
  <c r="AP1234" i="2"/>
  <c r="AF1250" i="2"/>
  <c r="AP1250" i="2"/>
  <c r="AF1282" i="2"/>
  <c r="AP1282" i="2"/>
  <c r="AV1266" i="2"/>
  <c r="AI1218" i="2"/>
  <c r="AU1232" i="2"/>
  <c r="AR1181" i="2"/>
  <c r="AF1201" i="2"/>
  <c r="AP1201" i="2"/>
  <c r="AL1116" i="2"/>
  <c r="AS1108" i="2"/>
  <c r="AF1065" i="2"/>
  <c r="AP1065" i="2"/>
  <c r="AF1157" i="2"/>
  <c r="AP1157" i="2"/>
  <c r="AV1149" i="2"/>
  <c r="AF1123" i="2"/>
  <c r="AP1123" i="2"/>
  <c r="AF1119" i="2"/>
  <c r="AP1119" i="2"/>
  <c r="AF1153" i="2"/>
  <c r="AP1153" i="2"/>
  <c r="AK1149" i="2"/>
  <c r="AH1181" i="2"/>
  <c r="AI1152" i="2"/>
  <c r="AF1100" i="2"/>
  <c r="AP1100" i="2"/>
  <c r="AI1093" i="2"/>
  <c r="AF1083" i="2"/>
  <c r="AP1083" i="2"/>
  <c r="AF1075" i="2"/>
  <c r="AP1075" i="2"/>
  <c r="AJ1030" i="2"/>
  <c r="AP1030" i="2"/>
  <c r="AF1063" i="2"/>
  <c r="AP1063" i="2"/>
  <c r="AF1072" i="2"/>
  <c r="AP1072" i="2"/>
  <c r="AH1009" i="2"/>
  <c r="AF959" i="2"/>
  <c r="AP959" i="2"/>
  <c r="AM1001" i="2"/>
  <c r="AP1001" i="2"/>
  <c r="AF981" i="2"/>
  <c r="AP981" i="2"/>
  <c r="AR980" i="2"/>
  <c r="AF985" i="2"/>
  <c r="AP985" i="2"/>
  <c r="AF1034" i="2"/>
  <c r="AP1034" i="2"/>
  <c r="AF968" i="2"/>
  <c r="AP968" i="2"/>
  <c r="AT974" i="2"/>
  <c r="AP974" i="2"/>
  <c r="AF956" i="2"/>
  <c r="AP956" i="2"/>
  <c r="AK887" i="2"/>
  <c r="AK874" i="2"/>
  <c r="AK858" i="2"/>
  <c r="AF871" i="2"/>
  <c r="AP871" i="2"/>
  <c r="AR878" i="2"/>
  <c r="AN858" i="2"/>
  <c r="AK807" i="2"/>
  <c r="AF822" i="2"/>
  <c r="AP822" i="2"/>
  <c r="AM792" i="2"/>
  <c r="AL792" i="2"/>
  <c r="AF815" i="2"/>
  <c r="AP815" i="2"/>
  <c r="AH821" i="2"/>
  <c r="AF809" i="2"/>
  <c r="AP809" i="2"/>
  <c r="AF827" i="2"/>
  <c r="AP827" i="2"/>
  <c r="AF797" i="2"/>
  <c r="AP797" i="2"/>
  <c r="AG743" i="2"/>
  <c r="AP686" i="2"/>
  <c r="AK686" i="2"/>
  <c r="AV743" i="2"/>
  <c r="AR725" i="2"/>
  <c r="AK716" i="2"/>
  <c r="AP716" i="2"/>
  <c r="AJ716" i="2"/>
  <c r="AF676" i="2"/>
  <c r="AP676" i="2"/>
  <c r="AF695" i="2"/>
  <c r="AP695" i="2"/>
  <c r="AF746" i="2"/>
  <c r="AP746" i="2"/>
  <c r="AH746" i="2"/>
  <c r="AG746" i="2"/>
  <c r="AI746" i="2"/>
  <c r="AF633" i="2"/>
  <c r="AP633" i="2"/>
  <c r="AQ605" i="2"/>
  <c r="AT582" i="2"/>
  <c r="AS568" i="2"/>
  <c r="AF593" i="2"/>
  <c r="AV593" i="2"/>
  <c r="AP593" i="2"/>
  <c r="AG585" i="2"/>
  <c r="AN624" i="2"/>
  <c r="AP624" i="2"/>
  <c r="AP530" i="2"/>
  <c r="AV530" i="2"/>
  <c r="AF514" i="2"/>
  <c r="AP514" i="2"/>
  <c r="AP536" i="2"/>
  <c r="AK536" i="2"/>
  <c r="AS536" i="2"/>
  <c r="AF625" i="2"/>
  <c r="AP625" i="2"/>
  <c r="AU625" i="2"/>
  <c r="AG625" i="2"/>
  <c r="AM625" i="2"/>
  <c r="AJ469" i="2"/>
  <c r="AP469" i="2"/>
  <c r="AH469" i="2"/>
  <c r="AS445" i="2"/>
  <c r="AP445" i="2"/>
  <c r="AF504" i="2"/>
  <c r="AP504" i="2"/>
  <c r="AF404" i="2"/>
  <c r="AP404" i="2"/>
  <c r="AF418" i="2"/>
  <c r="AP418" i="2"/>
  <c r="AF400" i="2"/>
  <c r="AP400" i="2"/>
  <c r="AL400" i="2"/>
  <c r="AT400" i="2"/>
  <c r="AF340" i="2"/>
  <c r="AP340" i="2"/>
  <c r="AL289" i="2"/>
  <c r="AP289" i="2"/>
  <c r="AS289" i="2"/>
  <c r="AF219" i="2"/>
  <c r="AP219" i="2"/>
  <c r="AV211" i="2"/>
  <c r="AP211" i="2"/>
  <c r="AN203" i="2"/>
  <c r="AI191" i="2"/>
  <c r="AF183" i="2"/>
  <c r="AP183" i="2"/>
  <c r="AF376" i="2"/>
  <c r="AP376" i="2"/>
  <c r="AI376" i="2"/>
  <c r="AQ376" i="2"/>
  <c r="AT195" i="2"/>
  <c r="AL356" i="2"/>
  <c r="AF272" i="2"/>
  <c r="AP272" i="2"/>
  <c r="AK272" i="2"/>
  <c r="AF208" i="2"/>
  <c r="AP208" i="2"/>
  <c r="AR208" i="2"/>
  <c r="AJ208" i="2"/>
  <c r="AF228" i="2"/>
  <c r="AP228" i="2"/>
  <c r="AN316" i="2"/>
  <c r="AP316" i="2"/>
  <c r="AM316" i="2"/>
  <c r="AU316" i="2"/>
  <c r="AG316" i="2"/>
  <c r="AO316" i="2"/>
  <c r="AT316" i="2"/>
  <c r="AV1544" i="2"/>
  <c r="AP1544" i="2"/>
  <c r="AG1487" i="2"/>
  <c r="AP1487" i="2"/>
  <c r="AS1495" i="2"/>
  <c r="AP1495" i="2"/>
  <c r="AF1499" i="2"/>
  <c r="AP1499" i="2"/>
  <c r="AF1443" i="2"/>
  <c r="AP1443" i="2"/>
  <c r="AN1437" i="2"/>
  <c r="AF1474" i="2"/>
  <c r="AP1474" i="2"/>
  <c r="AU1474" i="2"/>
  <c r="AF1411" i="2"/>
  <c r="AP1411" i="2"/>
  <c r="AF1413" i="2"/>
  <c r="AP1413" i="2"/>
  <c r="AF1389" i="2"/>
  <c r="AP1389" i="2"/>
  <c r="AF1378" i="2"/>
  <c r="AP1378" i="2"/>
  <c r="AF1402" i="2"/>
  <c r="AP1402" i="2"/>
  <c r="AF1357" i="2"/>
  <c r="AP1357" i="2"/>
  <c r="AF1343" i="2"/>
  <c r="AP1343" i="2"/>
  <c r="AF1372" i="2"/>
  <c r="AP1372" i="2"/>
  <c r="AF1398" i="2"/>
  <c r="AP1398" i="2"/>
  <c r="AF1352" i="2"/>
  <c r="AP1352" i="2"/>
  <c r="AL1323" i="2"/>
  <c r="AP1323" i="2"/>
  <c r="AO1338" i="2"/>
  <c r="AQ1341" i="2"/>
  <c r="AF1304" i="2"/>
  <c r="AP1304" i="2"/>
  <c r="AU1293" i="2"/>
  <c r="AP1293" i="2"/>
  <c r="AF1287" i="2"/>
  <c r="AP1287" i="2"/>
  <c r="AF1252" i="2"/>
  <c r="AP1252" i="2"/>
  <c r="AF1244" i="2"/>
  <c r="AP1244" i="2"/>
  <c r="AF1288" i="2"/>
  <c r="AP1288" i="2"/>
  <c r="AF1265" i="2"/>
  <c r="AP1265" i="2"/>
  <c r="AL1278" i="2"/>
  <c r="AF1261" i="2"/>
  <c r="AP1261" i="2"/>
  <c r="AT1255" i="2"/>
  <c r="AH1270" i="2"/>
  <c r="AU1216" i="2"/>
  <c r="AP1216" i="2"/>
  <c r="AU1190" i="2"/>
  <c r="AP1190" i="2"/>
  <c r="AH1194" i="2"/>
  <c r="AV1231" i="2"/>
  <c r="AF1177" i="2"/>
  <c r="AP1177" i="2"/>
  <c r="AF1170" i="2"/>
  <c r="AP1170" i="2"/>
  <c r="AU1207" i="2"/>
  <c r="AP1207" i="2"/>
  <c r="AJ1146" i="2"/>
  <c r="AP1146" i="2"/>
  <c r="AF1150" i="2"/>
  <c r="AP1150" i="2"/>
  <c r="AK1022" i="2"/>
  <c r="AP1022" i="2"/>
  <c r="AF1102" i="2"/>
  <c r="AP1102" i="2"/>
  <c r="AF1082" i="2"/>
  <c r="AP1082" i="2"/>
  <c r="AF1094" i="2"/>
  <c r="AP1094" i="2"/>
  <c r="AF1062" i="2"/>
  <c r="AP1062" i="2"/>
  <c r="AF951" i="2"/>
  <c r="AP951" i="2"/>
  <c r="AF1033" i="2"/>
  <c r="AP1033" i="2"/>
  <c r="AF1017" i="2"/>
  <c r="AP1017" i="2"/>
  <c r="AF1035" i="2"/>
  <c r="AP1035" i="2"/>
  <c r="AU993" i="2"/>
  <c r="AF1002" i="2"/>
  <c r="AP1002" i="2"/>
  <c r="AF896" i="2"/>
  <c r="AP896" i="2"/>
  <c r="AF872" i="2"/>
  <c r="AP872" i="2"/>
  <c r="AF873" i="2"/>
  <c r="AP873" i="2"/>
  <c r="AF857" i="2"/>
  <c r="AP857" i="2"/>
  <c r="AH893" i="2"/>
  <c r="AP893" i="2"/>
  <c r="AF869" i="2"/>
  <c r="AP869" i="2"/>
  <c r="AF669" i="2"/>
  <c r="AP669" i="2"/>
  <c r="AM669" i="2"/>
  <c r="AL766" i="2"/>
  <c r="AP766" i="2"/>
  <c r="AF853" i="2"/>
  <c r="AP853" i="2"/>
  <c r="AF728" i="2"/>
  <c r="AP728" i="2"/>
  <c r="AF795" i="2"/>
  <c r="AP795" i="2"/>
  <c r="AP771" i="2"/>
  <c r="AQ771" i="2"/>
  <c r="AK771" i="2"/>
  <c r="AP718" i="2"/>
  <c r="AK718" i="2"/>
  <c r="AF710" i="2"/>
  <c r="AP710" i="2"/>
  <c r="AF678" i="2"/>
  <c r="AP678" i="2"/>
  <c r="AT662" i="2"/>
  <c r="AP662" i="2"/>
  <c r="AL662" i="2"/>
  <c r="AF763" i="2"/>
  <c r="AK763" i="2"/>
  <c r="AP763" i="2"/>
  <c r="AU528" i="2"/>
  <c r="AP528" i="2"/>
  <c r="AG528" i="2"/>
  <c r="AR614" i="2"/>
  <c r="AP614" i="2"/>
  <c r="AM584" i="2"/>
  <c r="AP584" i="2"/>
  <c r="AV584" i="2"/>
  <c r="AF568" i="2"/>
  <c r="AP568" i="2"/>
  <c r="AP477" i="2"/>
  <c r="AH477" i="2"/>
  <c r="AF539" i="2"/>
  <c r="AN539" i="2"/>
  <c r="AP539" i="2"/>
  <c r="AV539" i="2"/>
  <c r="AF493" i="2"/>
  <c r="AP493" i="2"/>
  <c r="AI493" i="2"/>
  <c r="AF499" i="2"/>
  <c r="AP499" i="2"/>
  <c r="AV499" i="2"/>
  <c r="AI499" i="2"/>
  <c r="AP443" i="2"/>
  <c r="AV443" i="2"/>
  <c r="AF351" i="2"/>
  <c r="AP351" i="2"/>
  <c r="AF265" i="2"/>
  <c r="AP265" i="2"/>
  <c r="AS346" i="2"/>
  <c r="AP346" i="2"/>
  <c r="AJ322" i="2"/>
  <c r="AP322" i="2"/>
  <c r="AP248" i="2"/>
  <c r="AI248" i="2"/>
  <c r="AF254" i="2"/>
  <c r="AP254" i="2"/>
  <c r="AG254" i="2"/>
  <c r="AO254" i="2"/>
  <c r="AF121" i="2"/>
  <c r="AP121" i="2"/>
  <c r="AM147" i="2"/>
  <c r="AP147" i="2"/>
  <c r="AH147" i="2"/>
  <c r="AP122" i="2"/>
  <c r="AU122" i="2"/>
  <c r="AT122" i="2"/>
  <c r="AL1542" i="2"/>
  <c r="AP1542" i="2"/>
  <c r="AF1529" i="2"/>
  <c r="AP1529" i="2"/>
  <c r="AF1539" i="2"/>
  <c r="AP1539" i="2"/>
  <c r="AF1492" i="2"/>
  <c r="AP1492" i="2"/>
  <c r="AF1483" i="2"/>
  <c r="AP1483" i="2"/>
  <c r="AF1496" i="2"/>
  <c r="AP1496" i="2"/>
  <c r="AF1478" i="2"/>
  <c r="AP1478" i="2"/>
  <c r="AF1432" i="2"/>
  <c r="AP1432" i="2"/>
  <c r="AF1397" i="2"/>
  <c r="AP1397" i="2"/>
  <c r="AI1383" i="2"/>
  <c r="AP1383" i="2"/>
  <c r="AF1420" i="2"/>
  <c r="AP1420" i="2"/>
  <c r="AF1337" i="2"/>
  <c r="AP1337" i="2"/>
  <c r="AF1395" i="2"/>
  <c r="AP1395" i="2"/>
  <c r="AF1369" i="2"/>
  <c r="AP1369" i="2"/>
  <c r="AF1371" i="2"/>
  <c r="AP1371" i="2"/>
  <c r="AF1299" i="2"/>
  <c r="AP1299" i="2"/>
  <c r="AF1292" i="2"/>
  <c r="AP1292" i="2"/>
  <c r="AF1350" i="2"/>
  <c r="AP1350" i="2"/>
  <c r="AF1344" i="2"/>
  <c r="AP1344" i="2"/>
  <c r="AF1308" i="2"/>
  <c r="AP1308" i="2"/>
  <c r="AM1222" i="2"/>
  <c r="AP1222" i="2"/>
  <c r="AF1259" i="2"/>
  <c r="AP1259" i="2"/>
  <c r="AF1132" i="2"/>
  <c r="AP1132" i="2"/>
  <c r="AF1218" i="2"/>
  <c r="AP1218" i="2"/>
  <c r="AF1215" i="2"/>
  <c r="AP1215" i="2"/>
  <c r="AS1231" i="2"/>
  <c r="AR1220" i="2"/>
  <c r="AF1203" i="2"/>
  <c r="AP1203" i="2"/>
  <c r="AF1112" i="2"/>
  <c r="AP1112" i="2"/>
  <c r="AF1149" i="2"/>
  <c r="AP1149" i="2"/>
  <c r="AF1126" i="2"/>
  <c r="AP1126" i="2"/>
  <c r="AF1099" i="2"/>
  <c r="AP1099" i="2"/>
  <c r="AF1051" i="2"/>
  <c r="AP1051" i="2"/>
  <c r="AF1085" i="2"/>
  <c r="AP1085" i="2"/>
  <c r="AG1069" i="2"/>
  <c r="AF1092" i="2"/>
  <c r="AP1092" i="2"/>
  <c r="AF1078" i="2"/>
  <c r="AP1078" i="2"/>
  <c r="AO1062" i="2"/>
  <c r="AF986" i="2"/>
  <c r="AP986" i="2"/>
  <c r="AN999" i="2"/>
  <c r="AF943" i="2"/>
  <c r="AP943" i="2"/>
  <c r="AG1033" i="2"/>
  <c r="AO993" i="2"/>
  <c r="AF976" i="2"/>
  <c r="AP976" i="2"/>
  <c r="AF1011" i="2"/>
  <c r="AP1011" i="2"/>
  <c r="AF979" i="2"/>
  <c r="AP979" i="2"/>
  <c r="AU1024" i="2"/>
  <c r="AP1024" i="2"/>
  <c r="AF1008" i="2"/>
  <c r="AP1008" i="2"/>
  <c r="AF931" i="2"/>
  <c r="AP931" i="2"/>
  <c r="AI925" i="2"/>
  <c r="AP925" i="2"/>
  <c r="AF908" i="2"/>
  <c r="AP908" i="2"/>
  <c r="AF886" i="2"/>
  <c r="AP886" i="2"/>
  <c r="AF905" i="2"/>
  <c r="AP905" i="2"/>
  <c r="AT872" i="2"/>
  <c r="AF883" i="2"/>
  <c r="AP883" i="2"/>
  <c r="AF887" i="2"/>
  <c r="AP887" i="2"/>
  <c r="AF832" i="2"/>
  <c r="AP832" i="2"/>
  <c r="AI806" i="2"/>
  <c r="AP806" i="2"/>
  <c r="AJ725" i="2"/>
  <c r="AP725" i="2"/>
  <c r="AP661" i="2"/>
  <c r="AL661" i="2"/>
  <c r="AJ661" i="2"/>
  <c r="AF802" i="2"/>
  <c r="AP802" i="2"/>
  <c r="AS742" i="2"/>
  <c r="AP742" i="2"/>
  <c r="AO853" i="2"/>
  <c r="AF836" i="2"/>
  <c r="AP836" i="2"/>
  <c r="AF839" i="2"/>
  <c r="AP839" i="2"/>
  <c r="AF807" i="2"/>
  <c r="AP807" i="2"/>
  <c r="AF833" i="2"/>
  <c r="AP833" i="2"/>
  <c r="AF702" i="2"/>
  <c r="AP702" i="2"/>
  <c r="AK702" i="2"/>
  <c r="AF694" i="2"/>
  <c r="AP694" i="2"/>
  <c r="AP632" i="2"/>
  <c r="AV632" i="2"/>
  <c r="AH632" i="2"/>
  <c r="AN632" i="2"/>
  <c r="AM661" i="2"/>
  <c r="AF576" i="2"/>
  <c r="AP576" i="2"/>
  <c r="AF560" i="2"/>
  <c r="AP560" i="2"/>
  <c r="AS560" i="2"/>
  <c r="AF552" i="2"/>
  <c r="AP552" i="2"/>
  <c r="AK552" i="2"/>
  <c r="AF473" i="2"/>
  <c r="AP473" i="2"/>
  <c r="AT473" i="2"/>
  <c r="AN385" i="2"/>
  <c r="AG539" i="2"/>
  <c r="AG499" i="2"/>
  <c r="AG482" i="2"/>
  <c r="AF436" i="2"/>
  <c r="AP436" i="2"/>
  <c r="AK306" i="2"/>
  <c r="AP306" i="2"/>
  <c r="AV435" i="2"/>
  <c r="AF410" i="2"/>
  <c r="AP410" i="2"/>
  <c r="AV410" i="2"/>
  <c r="AF315" i="2"/>
  <c r="AP315" i="2"/>
  <c r="AN315" i="2"/>
  <c r="AF285" i="2"/>
  <c r="AP285" i="2"/>
  <c r="AN285" i="2"/>
  <c r="AH285" i="2"/>
  <c r="AP311" i="2"/>
  <c r="AQ311" i="2"/>
  <c r="AP333" i="2"/>
  <c r="AV333" i="2"/>
  <c r="AM333" i="2"/>
  <c r="AP250" i="2"/>
  <c r="AT250" i="2"/>
  <c r="AN145" i="2"/>
  <c r="AP145" i="2"/>
  <c r="AF1510" i="2"/>
  <c r="AP1510" i="2"/>
  <c r="AO1492" i="2"/>
  <c r="AF1494" i="2"/>
  <c r="AP1494" i="2"/>
  <c r="AF1489" i="2"/>
  <c r="AP1489" i="2"/>
  <c r="AN1492" i="2"/>
  <c r="AF1501" i="2"/>
  <c r="AP1501" i="2"/>
  <c r="AG1499" i="2"/>
  <c r="AF1481" i="2"/>
  <c r="AP1481" i="2"/>
  <c r="AF1445" i="2"/>
  <c r="AP1445" i="2"/>
  <c r="AF1424" i="2"/>
  <c r="AP1424" i="2"/>
  <c r="AU1452" i="2"/>
  <c r="AF1426" i="2"/>
  <c r="AP1426" i="2"/>
  <c r="AF1450" i="2"/>
  <c r="AP1450" i="2"/>
  <c r="AG1389" i="2"/>
  <c r="AQ1424" i="2"/>
  <c r="AF1360" i="2"/>
  <c r="AP1360" i="2"/>
  <c r="AF1329" i="2"/>
  <c r="AP1329" i="2"/>
  <c r="AV1383" i="2"/>
  <c r="AF1370" i="2"/>
  <c r="AP1370" i="2"/>
  <c r="AF1362" i="2"/>
  <c r="AP1362" i="2"/>
  <c r="AG1364" i="2"/>
  <c r="AF1417" i="2"/>
  <c r="AP1417" i="2"/>
  <c r="AF1399" i="2"/>
  <c r="AP1399" i="2"/>
  <c r="AV1337" i="2"/>
  <c r="AF1331" i="2"/>
  <c r="AP1331" i="2"/>
  <c r="AV1341" i="2"/>
  <c r="AF1349" i="2"/>
  <c r="AP1349" i="2"/>
  <c r="AR1343" i="2"/>
  <c r="AG1322" i="2"/>
  <c r="AP1322" i="2"/>
  <c r="AJ1299" i="2"/>
  <c r="AF1324" i="2"/>
  <c r="AP1324" i="2"/>
  <c r="AF1302" i="2"/>
  <c r="AP1302" i="2"/>
  <c r="AL1324" i="2"/>
  <c r="AH1268" i="2"/>
  <c r="AP1268" i="2"/>
  <c r="AF1260" i="2"/>
  <c r="AP1260" i="2"/>
  <c r="AN1278" i="2"/>
  <c r="AF1214" i="2"/>
  <c r="AP1214" i="2"/>
  <c r="AF1281" i="2"/>
  <c r="AP1281" i="2"/>
  <c r="AF1275" i="2"/>
  <c r="AP1275" i="2"/>
  <c r="AG1261" i="2"/>
  <c r="AF1226" i="2"/>
  <c r="AP1226" i="2"/>
  <c r="AF1266" i="2"/>
  <c r="AP1266" i="2"/>
  <c r="AV1286" i="2"/>
  <c r="AM1124" i="2"/>
  <c r="AP1124" i="2"/>
  <c r="AO1218" i="2"/>
  <c r="AG1194" i="2"/>
  <c r="AS1214" i="2"/>
  <c r="AS1181" i="2"/>
  <c r="AK1231" i="2"/>
  <c r="AF1217" i="2"/>
  <c r="AP1217" i="2"/>
  <c r="AJ1220" i="2"/>
  <c r="AF1160" i="2"/>
  <c r="AP1160" i="2"/>
  <c r="AO1112" i="2"/>
  <c r="AF1171" i="2"/>
  <c r="AP1171" i="2"/>
  <c r="AF1133" i="2"/>
  <c r="AP1133" i="2"/>
  <c r="AF1151" i="2"/>
  <c r="AP1151" i="2"/>
  <c r="AF1127" i="2"/>
  <c r="AP1127" i="2"/>
  <c r="AM1111" i="2"/>
  <c r="AP1111" i="2"/>
  <c r="AF1163" i="2"/>
  <c r="AP1163" i="2"/>
  <c r="AF1145" i="2"/>
  <c r="AP1145" i="2"/>
  <c r="AM1127" i="2"/>
  <c r="AF1158" i="2"/>
  <c r="AP1158" i="2"/>
  <c r="AF1006" i="2"/>
  <c r="AP1006" i="2"/>
  <c r="AF1068" i="2"/>
  <c r="AP1068" i="2"/>
  <c r="AF1052" i="2"/>
  <c r="AP1052" i="2"/>
  <c r="AG1062" i="2"/>
  <c r="AV1031" i="2"/>
  <c r="AP1031" i="2"/>
  <c r="AF999" i="2"/>
  <c r="AP999" i="2"/>
  <c r="AL935" i="2"/>
  <c r="AP935" i="2"/>
  <c r="AF1013" i="2"/>
  <c r="AP1013" i="2"/>
  <c r="AO1011" i="2"/>
  <c r="AT999" i="2"/>
  <c r="AF984" i="2"/>
  <c r="AP984" i="2"/>
  <c r="AO1008" i="2"/>
  <c r="AF982" i="2"/>
  <c r="AP982" i="2"/>
  <c r="AM1024" i="2"/>
  <c r="AO931" i="2"/>
  <c r="AF960" i="2"/>
  <c r="AP960" i="2"/>
  <c r="AT946" i="2"/>
  <c r="AP946" i="2"/>
  <c r="AF914" i="2"/>
  <c r="AP914" i="2"/>
  <c r="AT960" i="2"/>
  <c r="AF940" i="2"/>
  <c r="AP940" i="2"/>
  <c r="AF942" i="2"/>
  <c r="AP942" i="2"/>
  <c r="AJ948" i="2"/>
  <c r="AG908" i="2"/>
  <c r="AF860" i="2"/>
  <c r="AP860" i="2"/>
  <c r="AF891" i="2"/>
  <c r="AP891" i="2"/>
  <c r="AR856" i="2"/>
  <c r="AF885" i="2"/>
  <c r="AP885" i="2"/>
  <c r="AL784" i="2"/>
  <c r="AP784" i="2"/>
  <c r="AI784" i="2"/>
  <c r="AJ765" i="2"/>
  <c r="AP765" i="2"/>
  <c r="AS717" i="2"/>
  <c r="AP717" i="2"/>
  <c r="AM717" i="2"/>
  <c r="AL717" i="2"/>
  <c r="AS653" i="2"/>
  <c r="AP653" i="2"/>
  <c r="AF810" i="2"/>
  <c r="AP810" i="2"/>
  <c r="AF820" i="2"/>
  <c r="AP820" i="2"/>
  <c r="AF735" i="2"/>
  <c r="AP735" i="2"/>
  <c r="AF776" i="2"/>
  <c r="AP776" i="2"/>
  <c r="AT788" i="2"/>
  <c r="AP788" i="2"/>
  <c r="AU788" i="2"/>
  <c r="AF843" i="2"/>
  <c r="AP843" i="2"/>
  <c r="AF819" i="2"/>
  <c r="AP819" i="2"/>
  <c r="AF646" i="2"/>
  <c r="AP646" i="2"/>
  <c r="AU646" i="2"/>
  <c r="AN646" i="2"/>
  <c r="AF708" i="2"/>
  <c r="AP708" i="2"/>
  <c r="AL708" i="2"/>
  <c r="AP684" i="2"/>
  <c r="AJ684" i="2"/>
  <c r="AK684" i="2"/>
  <c r="AF672" i="2"/>
  <c r="AP672" i="2"/>
  <c r="AG672" i="2"/>
  <c r="AO672" i="2"/>
  <c r="AG632" i="2"/>
  <c r="AV672" i="2"/>
  <c r="AH658" i="2"/>
  <c r="AP658" i="2"/>
  <c r="AP639" i="2"/>
  <c r="AM639" i="2"/>
  <c r="AO782" i="2"/>
  <c r="AP651" i="2"/>
  <c r="AJ651" i="2"/>
  <c r="AR651" i="2"/>
  <c r="AF620" i="2"/>
  <c r="AQ620" i="2"/>
  <c r="AJ620" i="2"/>
  <c r="AP620" i="2"/>
  <c r="AF505" i="2"/>
  <c r="AP505" i="2"/>
  <c r="AN488" i="2"/>
  <c r="AP488" i="2"/>
  <c r="AP520" i="2"/>
  <c r="AK520" i="2"/>
  <c r="AF468" i="2"/>
  <c r="AP468" i="2"/>
  <c r="AF452" i="2"/>
  <c r="AP452" i="2"/>
  <c r="AF411" i="2"/>
  <c r="AP411" i="2"/>
  <c r="AG411" i="2"/>
  <c r="AL372" i="2"/>
  <c r="AP372" i="2"/>
  <c r="AR290" i="2"/>
  <c r="AP290" i="2"/>
  <c r="AF386" i="2"/>
  <c r="AP386" i="2"/>
  <c r="AF513" i="2"/>
  <c r="AP513" i="2"/>
  <c r="AF305" i="2"/>
  <c r="AP305" i="2"/>
  <c r="AO285" i="2"/>
  <c r="AL290" i="2"/>
  <c r="AQ233" i="2"/>
  <c r="AP216" i="2"/>
  <c r="AK216" i="2"/>
  <c r="AS216" i="2"/>
  <c r="AG150" i="2"/>
  <c r="AP150" i="2"/>
  <c r="AF131" i="2"/>
  <c r="AP131" i="2"/>
  <c r="AH131" i="2"/>
  <c r="AG1492" i="2"/>
  <c r="AF1428" i="2"/>
  <c r="AP1428" i="2"/>
  <c r="AF1406" i="2"/>
  <c r="AP1406" i="2"/>
  <c r="AI1424" i="2"/>
  <c r="AF1392" i="2"/>
  <c r="AP1392" i="2"/>
  <c r="AF1388" i="2"/>
  <c r="AP1388" i="2"/>
  <c r="AF1321" i="2"/>
  <c r="AP1321" i="2"/>
  <c r="AF1363" i="2"/>
  <c r="AP1363" i="2"/>
  <c r="AN1337" i="2"/>
  <c r="AI1357" i="2"/>
  <c r="AI1319" i="2"/>
  <c r="AP1319" i="2"/>
  <c r="AF1311" i="2"/>
  <c r="AP1311" i="2"/>
  <c r="AN1341" i="2"/>
  <c r="AO1349" i="2"/>
  <c r="AF1286" i="2"/>
  <c r="AP1286" i="2"/>
  <c r="AG1324" i="2"/>
  <c r="AF1206" i="2"/>
  <c r="AP1206" i="2"/>
  <c r="AF1255" i="2"/>
  <c r="AP1255" i="2"/>
  <c r="AS1270" i="2"/>
  <c r="AV1233" i="2"/>
  <c r="AP1233" i="2"/>
  <c r="AF1223" i="2"/>
  <c r="AP1223" i="2"/>
  <c r="AF1169" i="2"/>
  <c r="AP1169" i="2"/>
  <c r="AF1224" i="2"/>
  <c r="AP1224" i="2"/>
  <c r="AU1214" i="2"/>
  <c r="AG1218" i="2"/>
  <c r="AH1226" i="2"/>
  <c r="AF1193" i="2"/>
  <c r="AP1193" i="2"/>
  <c r="AF1219" i="2"/>
  <c r="AP1219" i="2"/>
  <c r="AJ1179" i="2"/>
  <c r="AP1179" i="2"/>
  <c r="AF1138" i="2"/>
  <c r="AP1138" i="2"/>
  <c r="AG1112" i="2"/>
  <c r="AF1155" i="2"/>
  <c r="AP1155" i="2"/>
  <c r="AF1125" i="2"/>
  <c r="AP1125" i="2"/>
  <c r="AV1117" i="2"/>
  <c r="AP1117" i="2"/>
  <c r="AF1098" i="2"/>
  <c r="AP1098" i="2"/>
  <c r="AL1142" i="2"/>
  <c r="AP1142" i="2"/>
  <c r="AF1059" i="2"/>
  <c r="AP1059" i="2"/>
  <c r="AH1069" i="2"/>
  <c r="AQ1102" i="2"/>
  <c r="AG1092" i="2"/>
  <c r="AO1068" i="2"/>
  <c r="AF1070" i="2"/>
  <c r="AP1070" i="2"/>
  <c r="AF1029" i="2"/>
  <c r="AP1029" i="2"/>
  <c r="AF1021" i="2"/>
  <c r="AP1021" i="2"/>
  <c r="AF997" i="2"/>
  <c r="AP997" i="2"/>
  <c r="AF989" i="2"/>
  <c r="AP989" i="2"/>
  <c r="AG1011" i="2"/>
  <c r="AL999" i="2"/>
  <c r="AF1032" i="2"/>
  <c r="AP1032" i="2"/>
  <c r="AS1021" i="2"/>
  <c r="AO1016" i="2"/>
  <c r="AG1008" i="2"/>
  <c r="AR1021" i="2"/>
  <c r="AF1038" i="2"/>
  <c r="AP1038" i="2"/>
  <c r="AN932" i="2"/>
  <c r="AP932" i="2"/>
  <c r="AL960" i="2"/>
  <c r="AN946" i="2"/>
  <c r="AV939" i="2"/>
  <c r="AO940" i="2"/>
  <c r="AV908" i="2"/>
  <c r="AF894" i="2"/>
  <c r="AP894" i="2"/>
  <c r="AO899" i="2"/>
  <c r="AF903" i="2"/>
  <c r="AP903" i="2"/>
  <c r="AJ856" i="2"/>
  <c r="AG885" i="2"/>
  <c r="AF838" i="2"/>
  <c r="AP838" i="2"/>
  <c r="AU645" i="2"/>
  <c r="AP645" i="2"/>
  <c r="AM645" i="2"/>
  <c r="AF758" i="2"/>
  <c r="AP758" i="2"/>
  <c r="AS758" i="2"/>
  <c r="AL832" i="2"/>
  <c r="AL798" i="2"/>
  <c r="AF768" i="2"/>
  <c r="AP768" i="2"/>
  <c r="AO817" i="2"/>
  <c r="AO801" i="2"/>
  <c r="AG788" i="2"/>
  <c r="AP696" i="2"/>
  <c r="AG696" i="2"/>
  <c r="AP575" i="2"/>
  <c r="AK575" i="2"/>
  <c r="AO639" i="2"/>
  <c r="AF673" i="2"/>
  <c r="AP673" i="2"/>
  <c r="AV649" i="2"/>
  <c r="AP649" i="2"/>
  <c r="AU696" i="2"/>
  <c r="AT600" i="2"/>
  <c r="AP600" i="2"/>
  <c r="AF562" i="2"/>
  <c r="AP562" i="2"/>
  <c r="AV587" i="2"/>
  <c r="AP587" i="2"/>
  <c r="AF507" i="2"/>
  <c r="AO507" i="2"/>
  <c r="AP507" i="2"/>
  <c r="AQ507" i="2"/>
  <c r="AF472" i="2"/>
  <c r="AP472" i="2"/>
  <c r="AF463" i="2"/>
  <c r="AP463" i="2"/>
  <c r="AJ463" i="2"/>
  <c r="AP438" i="2"/>
  <c r="AK438" i="2"/>
  <c r="AL438" i="2"/>
  <c r="AS438" i="2"/>
  <c r="AQ438" i="2"/>
  <c r="AR438" i="2"/>
  <c r="AR282" i="2"/>
  <c r="AP282" i="2"/>
  <c r="AP450" i="2"/>
  <c r="AU450" i="2"/>
  <c r="AF377" i="2"/>
  <c r="AP377" i="2"/>
  <c r="AK377" i="2"/>
  <c r="AN377" i="2"/>
  <c r="AV377" i="2"/>
  <c r="AF241" i="2"/>
  <c r="AP241" i="2"/>
  <c r="AJ225" i="2"/>
  <c r="AP225" i="2"/>
  <c r="AQ225" i="2"/>
  <c r="AR225" i="2"/>
  <c r="AT225" i="2"/>
  <c r="AF325" i="2"/>
  <c r="AP325" i="2"/>
  <c r="AH325" i="2"/>
  <c r="AU315" i="2"/>
  <c r="AU372" i="2"/>
  <c r="AF342" i="2"/>
  <c r="AP342" i="2"/>
  <c r="AO333" i="2"/>
  <c r="AF288" i="2"/>
  <c r="AP288" i="2"/>
  <c r="AK288" i="2"/>
  <c r="AJ288" i="2"/>
  <c r="AS288" i="2"/>
  <c r="AQ288" i="2"/>
  <c r="AF232" i="2"/>
  <c r="AP232" i="2"/>
  <c r="AJ232" i="2"/>
  <c r="AR232" i="2"/>
  <c r="AP155" i="2"/>
  <c r="AH155" i="2"/>
  <c r="AP310" i="2"/>
  <c r="AV310" i="2"/>
  <c r="AG1489" i="2"/>
  <c r="AF1338" i="2"/>
  <c r="AP1338" i="2"/>
  <c r="AG1529" i="2"/>
  <c r="AG1526" i="2"/>
  <c r="AU1540" i="2"/>
  <c r="AR1527" i="2"/>
  <c r="AF1517" i="2"/>
  <c r="AP1517" i="2"/>
  <c r="AF1547" i="2"/>
  <c r="AP1547" i="2"/>
  <c r="AF1504" i="2"/>
  <c r="AP1504" i="2"/>
  <c r="AK1517" i="2"/>
  <c r="AN1508" i="2"/>
  <c r="AP1508" i="2"/>
  <c r="AL1506" i="2"/>
  <c r="AF1475" i="2"/>
  <c r="AP1475" i="2"/>
  <c r="AF1491" i="2"/>
  <c r="AP1491" i="2"/>
  <c r="AN1484" i="2"/>
  <c r="AF1488" i="2"/>
  <c r="AP1488" i="2"/>
  <c r="AO1484" i="2"/>
  <c r="AH1468" i="2"/>
  <c r="AS1452" i="2"/>
  <c r="AF1461" i="2"/>
  <c r="AP1461" i="2"/>
  <c r="AK1442" i="2"/>
  <c r="AF1419" i="2"/>
  <c r="AP1419" i="2"/>
  <c r="AF1457" i="2"/>
  <c r="AP1457" i="2"/>
  <c r="AF1469" i="2"/>
  <c r="AP1469" i="2"/>
  <c r="AR1417" i="2"/>
  <c r="AM1410" i="2"/>
  <c r="AL1394" i="2"/>
  <c r="AP1394" i="2"/>
  <c r="AF1454" i="2"/>
  <c r="AP1454" i="2"/>
  <c r="AR1443" i="2"/>
  <c r="AG1406" i="2"/>
  <c r="AU1395" i="2"/>
  <c r="AJ1385" i="2"/>
  <c r="AP1385" i="2"/>
  <c r="AR1392" i="2"/>
  <c r="AN1423" i="2"/>
  <c r="AP1423" i="2"/>
  <c r="AL1454" i="2"/>
  <c r="AT1388" i="2"/>
  <c r="AG1392" i="2"/>
  <c r="AK1369" i="2"/>
  <c r="AK1313" i="2"/>
  <c r="AP1313" i="2"/>
  <c r="AS1367" i="2"/>
  <c r="AR1375" i="2"/>
  <c r="AR1367" i="2"/>
  <c r="AN1364" i="2"/>
  <c r="AH1357" i="2"/>
  <c r="AS1315" i="2"/>
  <c r="AP1315" i="2"/>
  <c r="AU1346" i="2"/>
  <c r="AP1346" i="2"/>
  <c r="AJ1349" i="2"/>
  <c r="AJ1304" i="2"/>
  <c r="AH1349" i="2"/>
  <c r="AU1324" i="2"/>
  <c r="AS1305" i="2"/>
  <c r="AO1286" i="2"/>
  <c r="AO1300" i="2"/>
  <c r="AM1266" i="2"/>
  <c r="AM1258" i="2"/>
  <c r="AL1266" i="2"/>
  <c r="AJ1198" i="2"/>
  <c r="AP1198" i="2"/>
  <c r="AK1270" i="2"/>
  <c r="AF1251" i="2"/>
  <c r="AP1251" i="2"/>
  <c r="AF1237" i="2"/>
  <c r="AP1237" i="2"/>
  <c r="AF1253" i="2"/>
  <c r="AP1253" i="2"/>
  <c r="AH1252" i="2"/>
  <c r="AH1220" i="2"/>
  <c r="AQ1194" i="2"/>
  <c r="AG1169" i="2"/>
  <c r="AR1286" i="2"/>
  <c r="AO1224" i="2"/>
  <c r="AM1214" i="2"/>
  <c r="AR1222" i="2"/>
  <c r="AM1216" i="2"/>
  <c r="AI1226" i="2"/>
  <c r="AH1193" i="2"/>
  <c r="AF1183" i="2"/>
  <c r="AP1183" i="2"/>
  <c r="AI1179" i="2"/>
  <c r="AO1219" i="2"/>
  <c r="AN1193" i="2"/>
  <c r="AF1173" i="2"/>
  <c r="AP1173" i="2"/>
  <c r="AF1154" i="2"/>
  <c r="AP1154" i="2"/>
  <c r="AF1120" i="2"/>
  <c r="AP1120" i="2"/>
  <c r="AT1108" i="2"/>
  <c r="AT1142" i="2"/>
  <c r="AH1111" i="2"/>
  <c r="AV1171" i="2"/>
  <c r="AG1127" i="2"/>
  <c r="AF1137" i="2"/>
  <c r="AP1137" i="2"/>
  <c r="AF1118" i="2"/>
  <c r="AP1118" i="2"/>
  <c r="AH1112" i="2"/>
  <c r="AK1050" i="2"/>
  <c r="AI1069" i="2"/>
  <c r="AF1079" i="2"/>
  <c r="AP1079" i="2"/>
  <c r="AO1093" i="2"/>
  <c r="AR1078" i="2"/>
  <c r="AH1092" i="2"/>
  <c r="AO1076" i="2"/>
  <c r="AF1064" i="2"/>
  <c r="AP1064" i="2"/>
  <c r="AF1086" i="2"/>
  <c r="AP1086" i="2"/>
  <c r="AG1070" i="2"/>
  <c r="AF1054" i="2"/>
  <c r="AP1054" i="2"/>
  <c r="AV1026" i="2"/>
  <c r="AR1011" i="2"/>
  <c r="AL1000" i="2"/>
  <c r="AT982" i="2"/>
  <c r="AH1017" i="2"/>
  <c r="AQ1011" i="2"/>
  <c r="AF1053" i="2"/>
  <c r="AP1053" i="2"/>
  <c r="AJ1019" i="2"/>
  <c r="AP1019" i="2"/>
  <c r="AF983" i="2"/>
  <c r="AP983" i="2"/>
  <c r="AO1038" i="2"/>
  <c r="AF1018" i="2"/>
  <c r="AP1018" i="2"/>
  <c r="AT945" i="2"/>
  <c r="AP945" i="2"/>
  <c r="AK936" i="2"/>
  <c r="AH972" i="2"/>
  <c r="AR942" i="2"/>
  <c r="AN939" i="2"/>
  <c r="AF916" i="2"/>
  <c r="AP916" i="2"/>
  <c r="AF917" i="2"/>
  <c r="AP917" i="2"/>
  <c r="AQ925" i="2"/>
  <c r="AS925" i="2"/>
  <c r="AO894" i="2"/>
  <c r="AF870" i="2"/>
  <c r="AP870" i="2"/>
  <c r="AF897" i="2"/>
  <c r="AP897" i="2"/>
  <c r="AL930" i="2"/>
  <c r="AI909" i="2"/>
  <c r="AQ869" i="2"/>
  <c r="AL942" i="2"/>
  <c r="AH885" i="2"/>
  <c r="AH853" i="2"/>
  <c r="AU883" i="2"/>
  <c r="AS905" i="2"/>
  <c r="AK831" i="2"/>
  <c r="AR831" i="2"/>
  <c r="AL808" i="2"/>
  <c r="AP808" i="2"/>
  <c r="AF800" i="2"/>
  <c r="AP800" i="2"/>
  <c r="AT781" i="2"/>
  <c r="AP781" i="2"/>
  <c r="AR781" i="2"/>
  <c r="AK637" i="2"/>
  <c r="AP637" i="2"/>
  <c r="AM808" i="2"/>
  <c r="AF734" i="2"/>
  <c r="AP734" i="2"/>
  <c r="AJ845" i="2"/>
  <c r="AM759" i="2"/>
  <c r="AP759" i="2"/>
  <c r="AL759" i="2"/>
  <c r="AN759" i="2"/>
  <c r="AT759" i="2"/>
  <c r="AV759" i="2"/>
  <c r="AG727" i="2"/>
  <c r="AP727" i="2"/>
  <c r="AF760" i="2"/>
  <c r="AP760" i="2"/>
  <c r="AH843" i="2"/>
  <c r="AR784" i="2"/>
  <c r="AF652" i="2"/>
  <c r="AP652" i="2"/>
  <c r="AF640" i="2"/>
  <c r="AP640" i="2"/>
  <c r="AU766" i="2"/>
  <c r="AP715" i="2"/>
  <c r="AK715" i="2"/>
  <c r="AS715" i="2"/>
  <c r="AH715" i="2"/>
  <c r="AR691" i="2"/>
  <c r="AP691" i="2"/>
  <c r="AG673" i="2"/>
  <c r="AP643" i="2"/>
  <c r="AH643" i="2"/>
  <c r="AR749" i="2"/>
  <c r="AJ582" i="2"/>
  <c r="AH621" i="2"/>
  <c r="AP621" i="2"/>
  <c r="AF603" i="2"/>
  <c r="AP603" i="2"/>
  <c r="AI603" i="2"/>
  <c r="AT726" i="2"/>
  <c r="AP586" i="2"/>
  <c r="AU586" i="2"/>
  <c r="AT560" i="2"/>
  <c r="AP548" i="2"/>
  <c r="AJ548" i="2"/>
  <c r="AP532" i="2"/>
  <c r="AQ532" i="2"/>
  <c r="AJ532" i="2"/>
  <c r="AI411" i="2"/>
  <c r="AK437" i="2"/>
  <c r="AP437" i="2"/>
  <c r="AQ510" i="2"/>
  <c r="AP510" i="2"/>
  <c r="AO435" i="2"/>
  <c r="AF406" i="2"/>
  <c r="AP406" i="2"/>
  <c r="AJ406" i="2"/>
  <c r="AR406" i="2"/>
  <c r="AF274" i="2"/>
  <c r="AP274" i="2"/>
  <c r="AQ469" i="2"/>
  <c r="AF458" i="2"/>
  <c r="AG458" i="2"/>
  <c r="AP458" i="2"/>
  <c r="AO458" i="2"/>
  <c r="AV458" i="2"/>
  <c r="AR322" i="2"/>
  <c r="AG325" i="2"/>
  <c r="AH279" i="2"/>
  <c r="AM372" i="2"/>
  <c r="AG215" i="2"/>
  <c r="AI288" i="2"/>
  <c r="AK372" i="2"/>
  <c r="AF358" i="2"/>
  <c r="AP358" i="2"/>
  <c r="AO342" i="2"/>
  <c r="AH288" i="2"/>
  <c r="AL306" i="2"/>
  <c r="AF280" i="2"/>
  <c r="AP280" i="2"/>
  <c r="AP264" i="2"/>
  <c r="AK264" i="2"/>
  <c r="AH264" i="2"/>
  <c r="AF371" i="2"/>
  <c r="AP371" i="2"/>
  <c r="AG371" i="2"/>
  <c r="AT371" i="2"/>
  <c r="AN276" i="2"/>
  <c r="AP276" i="2"/>
  <c r="AF258" i="2"/>
  <c r="AP258" i="2"/>
  <c r="AS258" i="2"/>
  <c r="AJ258" i="2"/>
  <c r="AR258" i="2"/>
  <c r="AL258" i="2"/>
  <c r="AS1549" i="2"/>
  <c r="AP1549" i="2"/>
  <c r="AO1526" i="2"/>
  <c r="AG1521" i="2"/>
  <c r="AF1534" i="2"/>
  <c r="AP1534" i="2"/>
  <c r="AH1521" i="2"/>
  <c r="AM1540" i="2"/>
  <c r="AF1548" i="2"/>
  <c r="AP1548" i="2"/>
  <c r="AH1540" i="2"/>
  <c r="AF1528" i="2"/>
  <c r="AP1528" i="2"/>
  <c r="AL1540" i="2"/>
  <c r="AJ1529" i="2"/>
  <c r="AJ1515" i="2"/>
  <c r="AF1531" i="2"/>
  <c r="AP1531" i="2"/>
  <c r="AN1498" i="2"/>
  <c r="AP1498" i="2"/>
  <c r="AF1493" i="2"/>
  <c r="AP1493" i="2"/>
  <c r="AT1504" i="2"/>
  <c r="AF1509" i="2"/>
  <c r="AP1509" i="2"/>
  <c r="AF1479" i="2"/>
  <c r="AP1479" i="2"/>
  <c r="AF1477" i="2"/>
  <c r="AP1477" i="2"/>
  <c r="AG1484" i="2"/>
  <c r="AV1467" i="2"/>
  <c r="AQ1425" i="2"/>
  <c r="AH1441" i="2"/>
  <c r="AF1485" i="2"/>
  <c r="AP1485" i="2"/>
  <c r="AF1431" i="2"/>
  <c r="AP1431" i="2"/>
  <c r="AK1457" i="2"/>
  <c r="AM1420" i="2"/>
  <c r="AJ1417" i="2"/>
  <c r="AF1386" i="2"/>
  <c r="AP1386" i="2"/>
  <c r="AF1456" i="2"/>
  <c r="AP1456" i="2"/>
  <c r="AM1474" i="2"/>
  <c r="AU1429" i="2"/>
  <c r="AM1395" i="2"/>
  <c r="AJ1392" i="2"/>
  <c r="AT1417" i="2"/>
  <c r="AM1439" i="2"/>
  <c r="AN1402" i="2"/>
  <c r="AF1387" i="2"/>
  <c r="AP1387" i="2"/>
  <c r="AF1377" i="2"/>
  <c r="AP1377" i="2"/>
  <c r="AH1389" i="2"/>
  <c r="AK1367" i="2"/>
  <c r="AJ1375" i="2"/>
  <c r="AJ1367" i="2"/>
  <c r="AN1376" i="2"/>
  <c r="AU1386" i="2"/>
  <c r="AF1355" i="2"/>
  <c r="AP1355" i="2"/>
  <c r="AL1337" i="2"/>
  <c r="AM1299" i="2"/>
  <c r="AQ1349" i="2"/>
  <c r="AF1345" i="2"/>
  <c r="AP1345" i="2"/>
  <c r="AF1340" i="2"/>
  <c r="AP1340" i="2"/>
  <c r="AF1348" i="2"/>
  <c r="AP1348" i="2"/>
  <c r="AM1324" i="2"/>
  <c r="AK1305" i="2"/>
  <c r="AN1309" i="2"/>
  <c r="AP1309" i="2"/>
  <c r="AG1286" i="2"/>
  <c r="AF1312" i="2"/>
  <c r="AP1312" i="2"/>
  <c r="AF1303" i="2"/>
  <c r="AP1303" i="2"/>
  <c r="AQ1297" i="2"/>
  <c r="AO1345" i="2"/>
  <c r="AF1182" i="2"/>
  <c r="AP1182" i="2"/>
  <c r="AF1271" i="2"/>
  <c r="AP1271" i="2"/>
  <c r="AJ1286" i="2"/>
  <c r="AH1283" i="2"/>
  <c r="AQ1252" i="2"/>
  <c r="AF1285" i="2"/>
  <c r="AP1285" i="2"/>
  <c r="AI1194" i="2"/>
  <c r="AF1202" i="2"/>
  <c r="AP1202" i="2"/>
  <c r="AF1178" i="2"/>
  <c r="AP1178" i="2"/>
  <c r="AF1209" i="2"/>
  <c r="AP1209" i="2"/>
  <c r="AF1168" i="2"/>
  <c r="AP1168" i="2"/>
  <c r="AU1222" i="2"/>
  <c r="AL1108" i="2"/>
  <c r="AM1081" i="2"/>
  <c r="AP1081" i="2"/>
  <c r="AI1153" i="2"/>
  <c r="AF1147" i="2"/>
  <c r="AP1147" i="2"/>
  <c r="AF1109" i="2"/>
  <c r="AP1109" i="2"/>
  <c r="AF1161" i="2"/>
  <c r="AP1161" i="2"/>
  <c r="AU1151" i="2"/>
  <c r="AF1106" i="2"/>
  <c r="AP1106" i="2"/>
  <c r="AO1118" i="2"/>
  <c r="AV1126" i="2"/>
  <c r="AF1067" i="2"/>
  <c r="AP1067" i="2"/>
  <c r="AF1087" i="2"/>
  <c r="AP1087" i="2"/>
  <c r="AG1093" i="2"/>
  <c r="AF1077" i="2"/>
  <c r="AP1077" i="2"/>
  <c r="AV1090" i="2"/>
  <c r="AQ1086" i="2"/>
  <c r="AH1076" i="2"/>
  <c r="AH1068" i="2"/>
  <c r="AF1058" i="2"/>
  <c r="AP1058" i="2"/>
  <c r="AH1086" i="2"/>
  <c r="AG1076" i="2"/>
  <c r="AO1086" i="2"/>
  <c r="AV1068" i="2"/>
  <c r="AN1026" i="2"/>
  <c r="AJ1011" i="2"/>
  <c r="AL982" i="2"/>
  <c r="AI1011" i="2"/>
  <c r="AF975" i="2"/>
  <c r="AP975" i="2"/>
  <c r="AF1027" i="2"/>
  <c r="AP1027" i="2"/>
  <c r="AF988" i="2"/>
  <c r="AP988" i="2"/>
  <c r="AG1038" i="2"/>
  <c r="AH925" i="2"/>
  <c r="AV968" i="2"/>
  <c r="AH939" i="2"/>
  <c r="AL921" i="2"/>
  <c r="AF962" i="2"/>
  <c r="AP962" i="2"/>
  <c r="AJ942" i="2"/>
  <c r="AJ975" i="2"/>
  <c r="AQ942" i="2"/>
  <c r="AF933" i="2"/>
  <c r="AP933" i="2"/>
  <c r="AL974" i="2"/>
  <c r="AI948" i="2"/>
  <c r="AL929" i="2"/>
  <c r="AP929" i="2"/>
  <c r="AQ980" i="2"/>
  <c r="AH980" i="2"/>
  <c r="AR974" i="2"/>
  <c r="AU929" i="2"/>
  <c r="AG894" i="2"/>
  <c r="AL896" i="2"/>
  <c r="AK896" i="2"/>
  <c r="AH887" i="2"/>
  <c r="AF867" i="2"/>
  <c r="AP867" i="2"/>
  <c r="AH917" i="2"/>
  <c r="AH901" i="2"/>
  <c r="AQ896" i="2"/>
  <c r="AF879" i="2"/>
  <c r="AP879" i="2"/>
  <c r="AJ894" i="2"/>
  <c r="AF906" i="2"/>
  <c r="AP906" i="2"/>
  <c r="AS840" i="2"/>
  <c r="AP840" i="2"/>
  <c r="AQ836" i="2"/>
  <c r="AF757" i="2"/>
  <c r="AP757" i="2"/>
  <c r="AF693" i="2"/>
  <c r="AP693" i="2"/>
  <c r="AU832" i="2"/>
  <c r="AH820" i="2"/>
  <c r="AF794" i="2"/>
  <c r="AP794" i="2"/>
  <c r="AR788" i="2"/>
  <c r="AF774" i="2"/>
  <c r="AP774" i="2"/>
  <c r="AF844" i="2"/>
  <c r="AP844" i="2"/>
  <c r="AF828" i="2"/>
  <c r="AP828" i="2"/>
  <c r="AV752" i="2"/>
  <c r="AP752" i="2"/>
  <c r="AG752" i="2"/>
  <c r="AG825" i="2"/>
  <c r="AM807" i="2"/>
  <c r="AF861" i="2"/>
  <c r="AP861" i="2"/>
  <c r="AQ805" i="2"/>
  <c r="AP805" i="2"/>
  <c r="AQ658" i="2"/>
  <c r="AJ645" i="2"/>
  <c r="AP720" i="2"/>
  <c r="AN720" i="2"/>
  <c r="AV720" i="2"/>
  <c r="AS651" i="2"/>
  <c r="AO640" i="2"/>
  <c r="AK660" i="2"/>
  <c r="AQ649" i="2"/>
  <c r="AO729" i="2"/>
  <c r="AI713" i="2"/>
  <c r="AP713" i="2"/>
  <c r="AF689" i="2"/>
  <c r="AP689" i="2"/>
  <c r="AF748" i="2"/>
  <c r="AJ748" i="2"/>
  <c r="AP748" i="2"/>
  <c r="AI539" i="2"/>
  <c r="AP616" i="2"/>
  <c r="AS616" i="2"/>
  <c r="AL726" i="2"/>
  <c r="AQ508" i="2"/>
  <c r="AJ508" i="2"/>
  <c r="AG508" i="2"/>
  <c r="AP508" i="2"/>
  <c r="AL560" i="2"/>
  <c r="AG532" i="2"/>
  <c r="AP547" i="2"/>
  <c r="AO547" i="2"/>
  <c r="AI507" i="2"/>
  <c r="AF461" i="2"/>
  <c r="AP461" i="2"/>
  <c r="AH435" i="2"/>
  <c r="AF413" i="2"/>
  <c r="AP413" i="2"/>
  <c r="AJ413" i="2"/>
  <c r="AG435" i="2"/>
  <c r="AS494" i="2"/>
  <c r="AP494" i="2"/>
  <c r="AT510" i="2"/>
  <c r="AF500" i="2"/>
  <c r="AP500" i="2"/>
  <c r="AG500" i="2"/>
  <c r="AF498" i="2"/>
  <c r="AP498" i="2"/>
  <c r="AU498" i="2"/>
  <c r="AG498" i="2"/>
  <c r="AH498" i="2"/>
  <c r="AP484" i="2"/>
  <c r="AR484" i="2"/>
  <c r="AG395" i="2"/>
  <c r="AQ395" i="2"/>
  <c r="AP395" i="2"/>
  <c r="AV395" i="2"/>
  <c r="AI469" i="2"/>
  <c r="AF356" i="2"/>
  <c r="AP356" i="2"/>
  <c r="AG356" i="2"/>
  <c r="AO356" i="2"/>
  <c r="AF321" i="2"/>
  <c r="AP321" i="2"/>
  <c r="AF379" i="2"/>
  <c r="AP379" i="2"/>
  <c r="AF309" i="2"/>
  <c r="AP309" i="2"/>
  <c r="AP293" i="2"/>
  <c r="AH293" i="2"/>
  <c r="AL182" i="2"/>
  <c r="AP182" i="2"/>
  <c r="AN182" i="2"/>
  <c r="AF332" i="2"/>
  <c r="AP332" i="2"/>
  <c r="AF380" i="2"/>
  <c r="AP380" i="2"/>
  <c r="AQ380" i="2"/>
  <c r="AI380" i="2"/>
  <c r="AP328" i="2"/>
  <c r="AH328" i="2"/>
  <c r="AR328" i="2"/>
  <c r="AK328" i="2"/>
  <c r="AS328" i="2"/>
  <c r="AO371" i="2"/>
  <c r="AF212" i="2"/>
  <c r="AP212" i="2"/>
  <c r="AU212" i="2"/>
  <c r="AF94" i="2"/>
  <c r="AP94" i="2"/>
  <c r="AF62" i="2"/>
  <c r="AP62" i="2"/>
  <c r="AP218" i="2"/>
  <c r="AJ218" i="2"/>
  <c r="AF186" i="2"/>
  <c r="AP186" i="2"/>
  <c r="AJ186" i="2"/>
  <c r="AG1549" i="2"/>
  <c r="AF1527" i="2"/>
  <c r="AP1527" i="2"/>
  <c r="AN1499" i="2"/>
  <c r="AF1470" i="2"/>
  <c r="AP1470" i="2"/>
  <c r="AG1474" i="2"/>
  <c r="AU1410" i="2"/>
  <c r="AU1546" i="2"/>
  <c r="AO1548" i="2"/>
  <c r="AK1522" i="2"/>
  <c r="AF1533" i="2"/>
  <c r="AP1533" i="2"/>
  <c r="AU1527" i="2"/>
  <c r="AN1513" i="2"/>
  <c r="AP1513" i="2"/>
  <c r="AO1515" i="2"/>
  <c r="AF1530" i="2"/>
  <c r="AP1530" i="2"/>
  <c r="AR1505" i="2"/>
  <c r="AP1505" i="2"/>
  <c r="AN1518" i="2"/>
  <c r="AR1490" i="2"/>
  <c r="AF1486" i="2"/>
  <c r="AP1486" i="2"/>
  <c r="AJ1479" i="2"/>
  <c r="AO1509" i="2"/>
  <c r="AF1459" i="2"/>
  <c r="AP1459" i="2"/>
  <c r="AF1472" i="2"/>
  <c r="AP1472" i="2"/>
  <c r="AF1538" i="2"/>
  <c r="AP1538" i="2"/>
  <c r="AF1476" i="2"/>
  <c r="AP1476" i="2"/>
  <c r="AI1425" i="2"/>
  <c r="AS1450" i="2"/>
  <c r="AS1426" i="2"/>
  <c r="AF1455" i="2"/>
  <c r="AP1455" i="2"/>
  <c r="AF1447" i="2"/>
  <c r="AP1447" i="2"/>
  <c r="AO1439" i="2"/>
  <c r="AH1499" i="2"/>
  <c r="AF1466" i="2"/>
  <c r="AP1466" i="2"/>
  <c r="AO1462" i="2"/>
  <c r="AF1418" i="2"/>
  <c r="AP1418" i="2"/>
  <c r="AI1448" i="2"/>
  <c r="AF1416" i="2"/>
  <c r="AP1416" i="2"/>
  <c r="AJ1407" i="2"/>
  <c r="AH1421" i="2"/>
  <c r="AF1438" i="2"/>
  <c r="AP1438" i="2"/>
  <c r="AF1444" i="2"/>
  <c r="AP1444" i="2"/>
  <c r="AH1450" i="2"/>
  <c r="AF1464" i="2"/>
  <c r="AP1464" i="2"/>
  <c r="AH1399" i="2"/>
  <c r="AQ1423" i="2"/>
  <c r="AF1400" i="2"/>
  <c r="AP1400" i="2"/>
  <c r="AF1391" i="2"/>
  <c r="AP1391" i="2"/>
  <c r="AL1417" i="2"/>
  <c r="AS1395" i="2"/>
  <c r="AI1384" i="2"/>
  <c r="AF1440" i="2"/>
  <c r="AP1440" i="2"/>
  <c r="AG1415" i="2"/>
  <c r="AJ1365" i="2"/>
  <c r="AP1365" i="2"/>
  <c r="AS1375" i="2"/>
  <c r="AF1366" i="2"/>
  <c r="AP1366" i="2"/>
  <c r="AJ1359" i="2"/>
  <c r="AI1359" i="2"/>
  <c r="AT1370" i="2"/>
  <c r="AQ1377" i="2"/>
  <c r="AH1375" i="2"/>
  <c r="AK1345" i="2"/>
  <c r="AS1312" i="2"/>
  <c r="AJ1345" i="2"/>
  <c r="AQ1333" i="2"/>
  <c r="AP1333" i="2"/>
  <c r="AS1304" i="2"/>
  <c r="AN1325" i="2"/>
  <c r="AM1354" i="2"/>
  <c r="AP1354" i="2"/>
  <c r="AI1342" i="2"/>
  <c r="AL1343" i="2"/>
  <c r="AO1340" i="2"/>
  <c r="AF1347" i="2"/>
  <c r="AP1347" i="2"/>
  <c r="AS1322" i="2"/>
  <c r="AM1306" i="2"/>
  <c r="AF1296" i="2"/>
  <c r="AP1296" i="2"/>
  <c r="AI1297" i="2"/>
  <c r="AT1314" i="2"/>
  <c r="AF1339" i="2"/>
  <c r="AP1339" i="2"/>
  <c r="AR1253" i="2"/>
  <c r="AF1174" i="2"/>
  <c r="AP1174" i="2"/>
  <c r="AR1285" i="2"/>
  <c r="AV1280" i="2"/>
  <c r="AF1245" i="2"/>
  <c r="AP1245" i="2"/>
  <c r="AF1274" i="2"/>
  <c r="AP1274" i="2"/>
  <c r="AI1252" i="2"/>
  <c r="AF1235" i="2"/>
  <c r="AP1235" i="2"/>
  <c r="AT1222" i="2"/>
  <c r="AQ1218" i="2"/>
  <c r="AF1208" i="2"/>
  <c r="AP1208" i="2"/>
  <c r="AF1192" i="2"/>
  <c r="AP1192" i="2"/>
  <c r="AF1204" i="2"/>
  <c r="AP1204" i="2"/>
  <c r="AF1196" i="2"/>
  <c r="AP1196" i="2"/>
  <c r="AF1188" i="2"/>
  <c r="AP1188" i="2"/>
  <c r="AF1156" i="2"/>
  <c r="AP1156" i="2"/>
  <c r="AF1186" i="2"/>
  <c r="AP1186" i="2"/>
  <c r="AQ1171" i="2"/>
  <c r="AT1232" i="2"/>
  <c r="AS1199" i="2"/>
  <c r="AP1199" i="2"/>
  <c r="AM1191" i="2"/>
  <c r="AP1191" i="2"/>
  <c r="AO1178" i="2"/>
  <c r="AF1185" i="2"/>
  <c r="AP1185" i="2"/>
  <c r="AF1172" i="2"/>
  <c r="AP1172" i="2"/>
  <c r="AF1211" i="2"/>
  <c r="AP1211" i="2"/>
  <c r="AF1187" i="2"/>
  <c r="AP1187" i="2"/>
  <c r="AF1175" i="2"/>
  <c r="AP1175" i="2"/>
  <c r="AV1161" i="2"/>
  <c r="AO1152" i="2"/>
  <c r="AM1118" i="2"/>
  <c r="AJ1137" i="2"/>
  <c r="AN1112" i="2"/>
  <c r="AF1135" i="2"/>
  <c r="AP1135" i="2"/>
  <c r="AH1121" i="2"/>
  <c r="AF1129" i="2"/>
  <c r="AP1129" i="2"/>
  <c r="AM1151" i="2"/>
  <c r="AQ1152" i="2"/>
  <c r="AF1134" i="2"/>
  <c r="AP1134" i="2"/>
  <c r="AN1126" i="2"/>
  <c r="AK1082" i="2"/>
  <c r="AL1064" i="2"/>
  <c r="AQ1093" i="2"/>
  <c r="AI1077" i="2"/>
  <c r="AG1067" i="2"/>
  <c r="AJ1064" i="2"/>
  <c r="AQ1038" i="2"/>
  <c r="AQ1072" i="2"/>
  <c r="AF1101" i="2"/>
  <c r="AP1101" i="2"/>
  <c r="AR1070" i="2"/>
  <c r="AN1090" i="2"/>
  <c r="AI1086" i="2"/>
  <c r="AF1066" i="2"/>
  <c r="AP1066" i="2"/>
  <c r="AF1047" i="2"/>
  <c r="AP1047" i="2"/>
  <c r="AF1084" i="2"/>
  <c r="AP1084" i="2"/>
  <c r="AV1060" i="2"/>
  <c r="AP1060" i="2"/>
  <c r="AG1086" i="2"/>
  <c r="AN1068" i="2"/>
  <c r="AN1038" i="2"/>
  <c r="AT1024" i="2"/>
  <c r="AT1008" i="2"/>
  <c r="AR995" i="2"/>
  <c r="AF967" i="2"/>
  <c r="AP967" i="2"/>
  <c r="AO1027" i="2"/>
  <c r="AU1017" i="2"/>
  <c r="AM1044" i="2"/>
  <c r="AH1018" i="2"/>
  <c r="AM981" i="2"/>
  <c r="AJ956" i="2"/>
  <c r="AN968" i="2"/>
  <c r="AO962" i="2"/>
  <c r="AH956" i="2"/>
  <c r="AJ941" i="2"/>
  <c r="AI942" i="2"/>
  <c r="AU922" i="2"/>
  <c r="AI980" i="2"/>
  <c r="AF969" i="2"/>
  <c r="AP969" i="2"/>
  <c r="AF953" i="2"/>
  <c r="AP953" i="2"/>
  <c r="AM929" i="2"/>
  <c r="AS887" i="2"/>
  <c r="AH878" i="2"/>
  <c r="AL906" i="2"/>
  <c r="AJ879" i="2"/>
  <c r="AT866" i="2"/>
  <c r="AM908" i="2"/>
  <c r="AQ895" i="2"/>
  <c r="AS874" i="2"/>
  <c r="AS858" i="2"/>
  <c r="AI910" i="2"/>
  <c r="AP910" i="2"/>
  <c r="AI896" i="2"/>
  <c r="AN885" i="2"/>
  <c r="AF882" i="2"/>
  <c r="AP882" i="2"/>
  <c r="AR844" i="2"/>
  <c r="AJ828" i="2"/>
  <c r="AS807" i="2"/>
  <c r="AI836" i="2"/>
  <c r="AF830" i="2"/>
  <c r="AP830" i="2"/>
  <c r="AU867" i="2"/>
  <c r="AM832" i="2"/>
  <c r="AF818" i="2"/>
  <c r="AP818" i="2"/>
  <c r="AS805" i="2"/>
  <c r="AG794" i="2"/>
  <c r="AJ788" i="2"/>
  <c r="AG828" i="2"/>
  <c r="AG812" i="2"/>
  <c r="AT823" i="2"/>
  <c r="AP823" i="2"/>
  <c r="AM744" i="2"/>
  <c r="AP744" i="2"/>
  <c r="AU744" i="2"/>
  <c r="AK838" i="2"/>
  <c r="AQ811" i="2"/>
  <c r="AF793" i="2"/>
  <c r="AP793" i="2"/>
  <c r="AR822" i="2"/>
  <c r="AF829" i="2"/>
  <c r="AP829" i="2"/>
  <c r="AV718" i="2"/>
  <c r="AI714" i="2"/>
  <c r="AI698" i="2"/>
  <c r="AV662" i="2"/>
  <c r="AI658" i="2"/>
  <c r="AO720" i="2"/>
  <c r="AP680" i="2"/>
  <c r="AV680" i="2"/>
  <c r="AK651" i="2"/>
  <c r="AO714" i="2"/>
  <c r="AO698" i="2"/>
  <c r="AG759" i="2"/>
  <c r="AF647" i="2"/>
  <c r="AP647" i="2"/>
  <c r="AO647" i="2"/>
  <c r="AG729" i="2"/>
  <c r="AS749" i="2"/>
  <c r="AG713" i="2"/>
  <c r="AF667" i="2"/>
  <c r="AH667" i="2"/>
  <c r="AP667" i="2"/>
  <c r="AJ667" i="2"/>
  <c r="AS731" i="2"/>
  <c r="AP731" i="2"/>
  <c r="AH731" i="2"/>
  <c r="AK731" i="2"/>
  <c r="AM586" i="2"/>
  <c r="AO585" i="2"/>
  <c r="AF569" i="2"/>
  <c r="AP569" i="2"/>
  <c r="AP561" i="2"/>
  <c r="AT561" i="2"/>
  <c r="AO553" i="2"/>
  <c r="AM545" i="2"/>
  <c r="AP545" i="2"/>
  <c r="AP537" i="2"/>
  <c r="AM537" i="2"/>
  <c r="AF415" i="2"/>
  <c r="AP415" i="2"/>
  <c r="AV536" i="2"/>
  <c r="AS662" i="2"/>
  <c r="AF602" i="2"/>
  <c r="AP602" i="2"/>
  <c r="AH602" i="2"/>
  <c r="AF588" i="2"/>
  <c r="AP588" i="2"/>
  <c r="AJ588" i="2"/>
  <c r="AR588" i="2"/>
  <c r="AF572" i="2"/>
  <c r="AQ572" i="2"/>
  <c r="AR572" i="2"/>
  <c r="AP572" i="2"/>
  <c r="AI572" i="2"/>
  <c r="AF441" i="2"/>
  <c r="AP441" i="2"/>
  <c r="AT441" i="2"/>
  <c r="AM441" i="2"/>
  <c r="AF502" i="2"/>
  <c r="AP502" i="2"/>
  <c r="AI502" i="2"/>
  <c r="AL502" i="2"/>
  <c r="AV504" i="2"/>
  <c r="AF388" i="2"/>
  <c r="AP388" i="2"/>
  <c r="AF426" i="2"/>
  <c r="AP426" i="2"/>
  <c r="AF381" i="2"/>
  <c r="AP381" i="2"/>
  <c r="AK381" i="2"/>
  <c r="AT381" i="2"/>
  <c r="AF273" i="2"/>
  <c r="AP273" i="2"/>
  <c r="AF184" i="2"/>
  <c r="AP184" i="2"/>
  <c r="AF362" i="2"/>
  <c r="AP362" i="2"/>
  <c r="AO309" i="2"/>
  <c r="AF245" i="2"/>
  <c r="AP245" i="2"/>
  <c r="AV205" i="2"/>
  <c r="AP205" i="2"/>
  <c r="AG182" i="2"/>
  <c r="AP263" i="2"/>
  <c r="AQ263" i="2"/>
  <c r="AP239" i="2"/>
  <c r="AI239" i="2"/>
  <c r="AF440" i="2"/>
  <c r="AP440" i="2"/>
  <c r="AT356" i="2"/>
  <c r="AI328" i="2"/>
  <c r="AQ272" i="2"/>
  <c r="AQ310" i="2"/>
  <c r="AF298" i="2"/>
  <c r="AP298" i="2"/>
  <c r="AH272" i="2"/>
  <c r="AO122" i="2"/>
  <c r="AP5" i="2"/>
  <c r="AK5" i="2"/>
  <c r="AJ5" i="2"/>
  <c r="AR5" i="2"/>
  <c r="AP284" i="2"/>
  <c r="AU284" i="2"/>
  <c r="AM284" i="2"/>
  <c r="AF159" i="2"/>
  <c r="AP159" i="2"/>
  <c r="AR143" i="2"/>
  <c r="AP143" i="2"/>
  <c r="AF697" i="2"/>
  <c r="AP697" i="2"/>
  <c r="AQ699" i="2"/>
  <c r="AT756" i="2"/>
  <c r="AF538" i="2"/>
  <c r="AP538" i="2"/>
  <c r="AR405" i="2"/>
  <c r="AP405" i="2"/>
  <c r="AS389" i="2"/>
  <c r="AP389" i="2"/>
  <c r="AH476" i="2"/>
  <c r="AQ444" i="2"/>
  <c r="AP444" i="2"/>
  <c r="AJ439" i="2"/>
  <c r="AG359" i="2"/>
  <c r="AP359" i="2"/>
  <c r="AF448" i="2"/>
  <c r="AP448" i="2"/>
  <c r="AN432" i="2"/>
  <c r="AP432" i="2"/>
  <c r="AU349" i="2"/>
  <c r="AF329" i="2"/>
  <c r="AP329" i="2"/>
  <c r="AF323" i="2"/>
  <c r="AP323" i="2"/>
  <c r="AF307" i="2"/>
  <c r="AP307" i="2"/>
  <c r="AF257" i="2"/>
  <c r="AP257" i="2"/>
  <c r="AF243" i="2"/>
  <c r="AP243" i="2"/>
  <c r="AF193" i="2"/>
  <c r="AP193" i="2"/>
  <c r="AF213" i="2"/>
  <c r="AP213" i="2"/>
  <c r="AF255" i="2"/>
  <c r="AP255" i="2"/>
  <c r="AO294" i="2"/>
  <c r="AM188" i="2"/>
  <c r="AL178" i="2"/>
  <c r="AT170" i="2"/>
  <c r="AJ133" i="2"/>
  <c r="AF270" i="2"/>
  <c r="AP270" i="2"/>
  <c r="AF246" i="2"/>
  <c r="AP246" i="2"/>
  <c r="AK146" i="2"/>
  <c r="AF13" i="2"/>
  <c r="AP13" i="2"/>
  <c r="AV278" i="2"/>
  <c r="AP278" i="2"/>
  <c r="AL151" i="2"/>
  <c r="AP151" i="2"/>
  <c r="AM125" i="2"/>
  <c r="AP125" i="2"/>
  <c r="AV79" i="2"/>
  <c r="AP79" i="2"/>
  <c r="AG146" i="2"/>
  <c r="AI118" i="2"/>
  <c r="AK101" i="2"/>
  <c r="AS67" i="2"/>
  <c r="AG51" i="2"/>
  <c r="AR18" i="2"/>
  <c r="AF59" i="2"/>
  <c r="AP59" i="2"/>
  <c r="AF14" i="2"/>
  <c r="AP14" i="2"/>
  <c r="AS6" i="2"/>
  <c r="AP6" i="2"/>
  <c r="AL108" i="2"/>
  <c r="AO101" i="2"/>
  <c r="AK27" i="2"/>
  <c r="AU84" i="2"/>
  <c r="AG67" i="2"/>
  <c r="AH101" i="2"/>
  <c r="AU101" i="2"/>
  <c r="AF15" i="2"/>
  <c r="AP15" i="2"/>
  <c r="AL101" i="2"/>
  <c r="AL84" i="2"/>
  <c r="AU1328" i="2"/>
  <c r="AF1279" i="2"/>
  <c r="AP1279" i="2"/>
  <c r="AO1256" i="2"/>
  <c r="AP1256" i="2"/>
  <c r="AK1180" i="2"/>
  <c r="AF509" i="2"/>
  <c r="AP509" i="2"/>
  <c r="AT919" i="2"/>
  <c r="AT374" i="2"/>
  <c r="AF67" i="2"/>
  <c r="AF110" i="2"/>
  <c r="AP110" i="2"/>
  <c r="AP955" i="2"/>
  <c r="AP459" i="2"/>
  <c r="AP521" i="2"/>
  <c r="AP417" i="2"/>
  <c r="AP1205" i="2"/>
  <c r="AP1228" i="2"/>
  <c r="AP764" i="2"/>
  <c r="AF149" i="2"/>
  <c r="AP149" i="2"/>
  <c r="AF286" i="2"/>
  <c r="AP286" i="2"/>
  <c r="AF355" i="2"/>
  <c r="AP355" i="2"/>
  <c r="AN170" i="2"/>
  <c r="AP170" i="2"/>
  <c r="AJ138" i="2"/>
  <c r="AP138" i="2"/>
  <c r="AU170" i="2"/>
  <c r="AM138" i="2"/>
  <c r="AJ100" i="2"/>
  <c r="AP100" i="2"/>
  <c r="AM47" i="2"/>
  <c r="AP47" i="2"/>
  <c r="AL39" i="2"/>
  <c r="AP39" i="2"/>
  <c r="AF30" i="2"/>
  <c r="AP30" i="2"/>
  <c r="AF22" i="2"/>
  <c r="AP22" i="2"/>
  <c r="AV39" i="2"/>
  <c r="AH75" i="2"/>
  <c r="AP75" i="2"/>
  <c r="AF35" i="2"/>
  <c r="AP35" i="2"/>
  <c r="AG1263" i="2"/>
  <c r="AP1263" i="2"/>
  <c r="AN996" i="2"/>
  <c r="AP996" i="2"/>
  <c r="AF573" i="2"/>
  <c r="AF557" i="2"/>
  <c r="AP557" i="2"/>
  <c r="AK912" i="2"/>
  <c r="AS1238" i="2"/>
  <c r="AU336" i="2"/>
  <c r="AP336" i="2"/>
  <c r="AU352" i="2"/>
  <c r="AP352" i="2"/>
  <c r="AF99" i="2"/>
  <c r="AP99" i="2"/>
  <c r="AF338" i="2"/>
  <c r="AP338" i="2"/>
  <c r="AT93" i="2"/>
  <c r="AF374" i="2"/>
  <c r="AO352" i="2"/>
  <c r="AN1004" i="2"/>
  <c r="AP1004" i="2"/>
  <c r="AP699" i="2"/>
  <c r="AP579" i="2"/>
  <c r="AP515" i="2"/>
  <c r="AP451" i="2"/>
  <c r="AP522" i="2"/>
  <c r="AP641" i="2"/>
  <c r="AP409" i="2"/>
  <c r="AP1088" i="2"/>
  <c r="AP1189" i="2"/>
  <c r="AF222" i="2"/>
  <c r="AP222" i="2"/>
  <c r="AF190" i="2"/>
  <c r="AP190" i="2"/>
  <c r="AG135" i="2"/>
  <c r="AP135" i="2"/>
  <c r="AN349" i="2"/>
  <c r="AG204" i="2"/>
  <c r="AP204" i="2"/>
  <c r="AN294" i="2"/>
  <c r="AM170" i="2"/>
  <c r="AO55" i="2"/>
  <c r="AN39" i="2"/>
  <c r="AF34" i="2"/>
  <c r="AP34" i="2"/>
  <c r="AF103" i="2"/>
  <c r="AP103" i="2"/>
  <c r="AF73" i="2"/>
  <c r="AP73" i="2"/>
  <c r="AF11" i="2"/>
  <c r="AP11" i="2"/>
  <c r="AF549" i="2"/>
  <c r="AP549" i="2"/>
  <c r="AN1012" i="2"/>
  <c r="AP1012" i="2"/>
  <c r="AM913" i="2"/>
  <c r="AK1238" i="2"/>
  <c r="AO533" i="2"/>
  <c r="AP533" i="2"/>
  <c r="AM772" i="2"/>
  <c r="AP772" i="2"/>
  <c r="AF414" i="2"/>
  <c r="AP414" i="2"/>
  <c r="AJ336" i="2"/>
  <c r="AN194" i="2"/>
  <c r="AP194" i="2"/>
  <c r="AP2" i="2"/>
  <c r="AT2" i="2"/>
  <c r="AV2" i="2"/>
  <c r="AP1243" i="2"/>
  <c r="AP740" i="2"/>
  <c r="AP612" i="2"/>
  <c r="AP581" i="2"/>
  <c r="AN326" i="2"/>
  <c r="AP326" i="2"/>
  <c r="AN164" i="2"/>
  <c r="AP164" i="2"/>
  <c r="AG124" i="2"/>
  <c r="AP124" i="2"/>
  <c r="AF25" i="2"/>
  <c r="AP25" i="2"/>
  <c r="AF104" i="2"/>
  <c r="AP104" i="2"/>
  <c r="AF49" i="2"/>
  <c r="AP49" i="2"/>
  <c r="AF1516" i="2"/>
  <c r="AP1516" i="2"/>
  <c r="AF1176" i="2"/>
  <c r="AF1041" i="2"/>
  <c r="AF732" i="2"/>
  <c r="AF541" i="2"/>
  <c r="AP541" i="2"/>
  <c r="AF912" i="2"/>
  <c r="AF1238" i="2"/>
  <c r="AF1221" i="2"/>
  <c r="AP1221" i="2"/>
  <c r="AV44" i="2"/>
  <c r="AP44" i="2"/>
  <c r="AF108" i="2"/>
  <c r="AF398" i="2"/>
  <c r="AP398" i="2"/>
  <c r="AM93" i="2"/>
  <c r="AP93" i="2"/>
  <c r="AF344" i="2"/>
  <c r="AP344" i="2"/>
  <c r="AP1291" i="2"/>
  <c r="AP683" i="2"/>
  <c r="AP563" i="2"/>
  <c r="AP721" i="2"/>
  <c r="AP1180" i="2"/>
  <c r="AP476" i="2"/>
  <c r="AF58" i="2"/>
  <c r="AP58" i="2"/>
  <c r="AF20" i="2"/>
  <c r="AP20" i="2"/>
  <c r="AF92" i="2"/>
  <c r="AP92" i="2"/>
  <c r="AF23" i="2"/>
  <c r="AP23" i="2"/>
  <c r="AO1248" i="2"/>
  <c r="AP1248" i="2"/>
  <c r="AN965" i="2"/>
  <c r="AP965" i="2"/>
  <c r="AF1336" i="2"/>
  <c r="AP1336" i="2"/>
  <c r="AV471" i="2"/>
  <c r="AP471" i="2"/>
  <c r="AF863" i="2"/>
  <c r="AP863" i="2"/>
  <c r="AF360" i="2"/>
  <c r="AP360" i="2"/>
  <c r="AN462" i="2"/>
  <c r="AP462" i="2"/>
  <c r="AV337" i="2"/>
  <c r="AP337" i="2"/>
  <c r="AF69" i="2"/>
  <c r="AP69" i="2"/>
  <c r="AU368" i="2"/>
  <c r="AP368" i="2"/>
  <c r="AP491" i="2"/>
  <c r="AP594" i="2"/>
  <c r="AP912" i="2"/>
  <c r="AP1036" i="2"/>
  <c r="AP700" i="2"/>
  <c r="AF704" i="2"/>
  <c r="AP704" i="2"/>
  <c r="AF551" i="2"/>
  <c r="AP551" i="2"/>
  <c r="AF687" i="2"/>
  <c r="AP687" i="2"/>
  <c r="AQ761" i="2"/>
  <c r="AP761" i="2"/>
  <c r="AF590" i="2"/>
  <c r="AP590" i="2"/>
  <c r="AF574" i="2"/>
  <c r="AP574" i="2"/>
  <c r="AF542" i="2"/>
  <c r="AP542" i="2"/>
  <c r="AI534" i="2"/>
  <c r="AP534" i="2"/>
  <c r="AF570" i="2"/>
  <c r="AP570" i="2"/>
  <c r="AF596" i="2"/>
  <c r="AP596" i="2"/>
  <c r="AF449" i="2"/>
  <c r="AP449" i="2"/>
  <c r="AS397" i="2"/>
  <c r="AP397" i="2"/>
  <c r="AL464" i="2"/>
  <c r="AP464" i="2"/>
  <c r="AT464" i="2"/>
  <c r="AQ429" i="2"/>
  <c r="AQ303" i="2"/>
  <c r="AP303" i="2"/>
  <c r="AF247" i="2"/>
  <c r="AP247" i="2"/>
  <c r="AF223" i="2"/>
  <c r="AP223" i="2"/>
  <c r="AM261" i="2"/>
  <c r="AM348" i="2"/>
  <c r="AP348" i="2"/>
  <c r="AF330" i="2"/>
  <c r="AP330" i="2"/>
  <c r="AI294" i="2"/>
  <c r="AF378" i="2"/>
  <c r="AP378" i="2"/>
  <c r="AF304" i="2"/>
  <c r="AP304" i="2"/>
  <c r="AO286" i="2"/>
  <c r="AO190" i="2"/>
  <c r="AV260" i="2"/>
  <c r="AV180" i="2"/>
  <c r="AT146" i="2"/>
  <c r="AJ135" i="2"/>
  <c r="AU128" i="2"/>
  <c r="AH222" i="2"/>
  <c r="AH173" i="2"/>
  <c r="AF161" i="2"/>
  <c r="AP161" i="2"/>
  <c r="AN129" i="2"/>
  <c r="AP129" i="2"/>
  <c r="AF120" i="2"/>
  <c r="AP120" i="2"/>
  <c r="AT106" i="2"/>
  <c r="AF141" i="2"/>
  <c r="AP141" i="2"/>
  <c r="AI103" i="2"/>
  <c r="AQ262" i="2"/>
  <c r="AF105" i="2"/>
  <c r="AP105" i="2"/>
  <c r="AF116" i="2"/>
  <c r="AP116" i="2"/>
  <c r="AF154" i="2"/>
  <c r="AP154" i="2"/>
  <c r="AF98" i="2"/>
  <c r="AP98" i="2"/>
  <c r="AV268" i="2"/>
  <c r="AP268" i="2"/>
  <c r="AG180" i="2"/>
  <c r="AO156" i="2"/>
  <c r="AR120" i="2"/>
  <c r="AI106" i="2"/>
  <c r="AF83" i="2"/>
  <c r="AP83" i="2"/>
  <c r="AV49" i="2"/>
  <c r="AM23" i="2"/>
  <c r="AU153" i="2"/>
  <c r="AR101" i="2"/>
  <c r="AK92" i="2"/>
  <c r="AS77" i="2"/>
  <c r="AK75" i="2"/>
  <c r="AI67" i="2"/>
  <c r="AI18" i="2"/>
  <c r="AJ170" i="2"/>
  <c r="AR108" i="2"/>
  <c r="AH93" i="2"/>
  <c r="AH67" i="2"/>
  <c r="AF38" i="2"/>
  <c r="AP38" i="2"/>
  <c r="AF32" i="2"/>
  <c r="AP32" i="2"/>
  <c r="AV99" i="2"/>
  <c r="AG69" i="2"/>
  <c r="AT67" i="2"/>
  <c r="AF26" i="2"/>
  <c r="AP26" i="2"/>
  <c r="AG103" i="2"/>
  <c r="AJ68" i="2"/>
  <c r="AI11" i="2"/>
  <c r="AG73" i="2"/>
  <c r="AH35" i="2"/>
  <c r="AS108" i="2"/>
  <c r="AJ93" i="2"/>
  <c r="AL69" i="2"/>
  <c r="AO44" i="2"/>
  <c r="AF1458" i="2"/>
  <c r="AP1458" i="2"/>
  <c r="AF978" i="2"/>
  <c r="AP978" i="2"/>
  <c r="AV487" i="2"/>
  <c r="AP487" i="2"/>
  <c r="AF911" i="2"/>
  <c r="AP911" i="2"/>
  <c r="AF855" i="2"/>
  <c r="AP855" i="2"/>
  <c r="AU934" i="2"/>
  <c r="AP934" i="2"/>
  <c r="AO1205" i="2"/>
  <c r="AV353" i="2"/>
  <c r="AP353" i="2"/>
  <c r="AF353" i="2"/>
  <c r="AF256" i="2"/>
  <c r="AP256" i="2"/>
  <c r="AF84" i="2"/>
  <c r="AN361" i="2"/>
  <c r="AP361" i="2"/>
  <c r="AU2" i="2"/>
  <c r="AP1028" i="2"/>
  <c r="AP613" i="2"/>
  <c r="AP517" i="2"/>
  <c r="AU654" i="2"/>
  <c r="AP654" i="2"/>
  <c r="AO704" i="2"/>
  <c r="AK692" i="2"/>
  <c r="AP692" i="2"/>
  <c r="AG648" i="2"/>
  <c r="AG687" i="2"/>
  <c r="AG655" i="2"/>
  <c r="AO665" i="2"/>
  <c r="AG641" i="2"/>
  <c r="AF780" i="2"/>
  <c r="AP780" i="2"/>
  <c r="AU607" i="2"/>
  <c r="AQ612" i="2"/>
  <c r="AF566" i="2"/>
  <c r="AP566" i="2"/>
  <c r="AH596" i="2"/>
  <c r="AO612" i="2"/>
  <c r="AV594" i="2"/>
  <c r="AN554" i="2"/>
  <c r="AO449" i="2"/>
  <c r="AF485" i="2"/>
  <c r="AP485" i="2"/>
  <c r="AT439" i="2"/>
  <c r="AF525" i="2"/>
  <c r="AP525" i="2"/>
  <c r="AF512" i="2"/>
  <c r="AP512" i="2"/>
  <c r="AO476" i="2"/>
  <c r="AF412" i="2"/>
  <c r="AP412" i="2"/>
  <c r="AI460" i="2"/>
  <c r="AF422" i="2"/>
  <c r="AP422" i="2"/>
  <c r="AH396" i="2"/>
  <c r="AK448" i="2"/>
  <c r="AV323" i="2"/>
  <c r="AF283" i="2"/>
  <c r="AP283" i="2"/>
  <c r="AL275" i="2"/>
  <c r="AP275" i="2"/>
  <c r="AN267" i="2"/>
  <c r="AF251" i="2"/>
  <c r="AP251" i="2"/>
  <c r="AQ223" i="2"/>
  <c r="AF201" i="2"/>
  <c r="AP201" i="2"/>
  <c r="AO277" i="2"/>
  <c r="AH255" i="2"/>
  <c r="AV392" i="2"/>
  <c r="AO247" i="2"/>
  <c r="AO223" i="2"/>
  <c r="AF266" i="2"/>
  <c r="AP266" i="2"/>
  <c r="AG286" i="2"/>
  <c r="AF200" i="2"/>
  <c r="AP200" i="2"/>
  <c r="AG190" i="2"/>
  <c r="AV164" i="2"/>
  <c r="AL146" i="2"/>
  <c r="AM128" i="2"/>
  <c r="AT188" i="2"/>
  <c r="AT180" i="2"/>
  <c r="AF171" i="2"/>
  <c r="AP171" i="2"/>
  <c r="AS160" i="2"/>
  <c r="AF139" i="2"/>
  <c r="AP139" i="2"/>
  <c r="AS128" i="2"/>
  <c r="AL106" i="2"/>
  <c r="AO141" i="2"/>
  <c r="AR128" i="2"/>
  <c r="AF95" i="2"/>
  <c r="AP95" i="2"/>
  <c r="AI262" i="2"/>
  <c r="AF119" i="2"/>
  <c r="AP119" i="2"/>
  <c r="AO114" i="2"/>
  <c r="AP114" i="2"/>
  <c r="AV181" i="2"/>
  <c r="AF148" i="2"/>
  <c r="AP148" i="2"/>
  <c r="AQ59" i="2"/>
  <c r="AN49" i="2"/>
  <c r="AI20" i="2"/>
  <c r="AG151" i="2"/>
  <c r="AJ101" i="2"/>
  <c r="AH89" i="2"/>
  <c r="AO72" i="2"/>
  <c r="AT23" i="2"/>
  <c r="AU99" i="2"/>
  <c r="AK77" i="2"/>
  <c r="AN72" i="2"/>
  <c r="AJ146" i="2"/>
  <c r="AJ108" i="2"/>
  <c r="AI93" i="2"/>
  <c r="AU30" i="2"/>
  <c r="AG99" i="2"/>
  <c r="AS85" i="2"/>
  <c r="AN69" i="2"/>
  <c r="AN67" i="2"/>
  <c r="AM44" i="2"/>
  <c r="AG26" i="2"/>
  <c r="AN101" i="2"/>
  <c r="AT61" i="2"/>
  <c r="AQ35" i="2"/>
  <c r="AU69" i="2"/>
  <c r="AK108" i="2"/>
  <c r="AS44" i="2"/>
  <c r="AF1103" i="2"/>
  <c r="AP1103" i="2"/>
  <c r="AV1318" i="2"/>
  <c r="AF1165" i="2"/>
  <c r="AJ779" i="2"/>
  <c r="AF479" i="2"/>
  <c r="AP479" i="2"/>
  <c r="AF1088" i="2"/>
  <c r="AN920" i="2"/>
  <c r="AK779" i="2"/>
  <c r="AK337" i="2"/>
  <c r="AF345" i="2"/>
  <c r="AP345" i="2"/>
  <c r="AQ210" i="2"/>
  <c r="AP210" i="2"/>
  <c r="AQ76" i="2"/>
  <c r="AF446" i="2"/>
  <c r="AP446" i="2"/>
  <c r="AT338" i="2"/>
  <c r="AP971" i="2"/>
  <c r="AP779" i="2"/>
  <c r="AP475" i="2"/>
  <c r="AP706" i="2"/>
  <c r="AP1236" i="2"/>
  <c r="AP1020" i="2"/>
  <c r="AP428" i="2"/>
  <c r="AM656" i="2"/>
  <c r="AP656" i="2"/>
  <c r="AF599" i="2"/>
  <c r="AP599" i="2"/>
  <c r="AF690" i="2"/>
  <c r="AP690" i="2"/>
  <c r="AF631" i="2"/>
  <c r="AP631" i="2"/>
  <c r="AI612" i="2"/>
  <c r="AQ596" i="2"/>
  <c r="AG612" i="2"/>
  <c r="AF580" i="2"/>
  <c r="AP580" i="2"/>
  <c r="AF564" i="2"/>
  <c r="AP564" i="2"/>
  <c r="AN538" i="2"/>
  <c r="AG449" i="2"/>
  <c r="AM439" i="2"/>
  <c r="AL439" i="2"/>
  <c r="AG476" i="2"/>
  <c r="AI396" i="2"/>
  <c r="AF390" i="2"/>
  <c r="AP390" i="2"/>
  <c r="AL449" i="2"/>
  <c r="AF442" i="2"/>
  <c r="AP442" i="2"/>
  <c r="AV448" i="2"/>
  <c r="AU355" i="2"/>
  <c r="AN323" i="2"/>
  <c r="AV243" i="2"/>
  <c r="AF209" i="2"/>
  <c r="AP209" i="2"/>
  <c r="AF317" i="2"/>
  <c r="AP317" i="2"/>
  <c r="AT267" i="2"/>
  <c r="AF363" i="2"/>
  <c r="AP363" i="2"/>
  <c r="AF357" i="2"/>
  <c r="AP357" i="2"/>
  <c r="AT314" i="2"/>
  <c r="AP314" i="2"/>
  <c r="AF296" i="2"/>
  <c r="AP296" i="2"/>
  <c r="AU188" i="2"/>
  <c r="AN365" i="2"/>
  <c r="AP365" i="2"/>
  <c r="AT178" i="2"/>
  <c r="AR133" i="2"/>
  <c r="AF302" i="2"/>
  <c r="AP302" i="2"/>
  <c r="AL188" i="2"/>
  <c r="AS170" i="2"/>
  <c r="AM156" i="2"/>
  <c r="AS146" i="2"/>
  <c r="AN238" i="2"/>
  <c r="AP238" i="2"/>
  <c r="AF196" i="2"/>
  <c r="AP196" i="2"/>
  <c r="AL180" i="2"/>
  <c r="AU169" i="2"/>
  <c r="AP169" i="2"/>
  <c r="AK160" i="2"/>
  <c r="AK128" i="2"/>
  <c r="AF202" i="2"/>
  <c r="AP202" i="2"/>
  <c r="AF165" i="2"/>
  <c r="AP165" i="2"/>
  <c r="AG141" i="2"/>
  <c r="AF111" i="2"/>
  <c r="AP111" i="2"/>
  <c r="AS234" i="2"/>
  <c r="AP234" i="2"/>
  <c r="AF408" i="2"/>
  <c r="AP408" i="2"/>
  <c r="AN318" i="2"/>
  <c r="AF112" i="2"/>
  <c r="AP112" i="2"/>
  <c r="AH50" i="2"/>
  <c r="AP50" i="2"/>
  <c r="AF140" i="2"/>
  <c r="AP140" i="2"/>
  <c r="AQ118" i="2"/>
  <c r="AS101" i="2"/>
  <c r="AF33" i="2"/>
  <c r="AP33" i="2"/>
  <c r="AR99" i="2"/>
  <c r="AQ99" i="2"/>
  <c r="AV30" i="2"/>
  <c r="AH16" i="2"/>
  <c r="AV6" i="2"/>
  <c r="AT108" i="2"/>
  <c r="AQ93" i="2"/>
  <c r="AR75" i="2"/>
  <c r="AO99" i="2"/>
  <c r="AM84" i="2"/>
  <c r="AV69" i="2"/>
  <c r="AV67" i="2"/>
  <c r="AU44" i="2"/>
  <c r="AO2" i="2"/>
  <c r="AV101" i="2"/>
  <c r="AL61" i="2"/>
  <c r="AI35" i="2"/>
  <c r="AM69" i="2"/>
  <c r="AT101" i="2"/>
  <c r="AT84" i="2"/>
  <c r="AK44" i="2"/>
  <c r="AF19" i="2"/>
  <c r="AP19" i="2"/>
  <c r="AF1263" i="2"/>
  <c r="AG1256" i="2"/>
  <c r="AH1248" i="2"/>
  <c r="AO565" i="2"/>
  <c r="AP565" i="2"/>
  <c r="AF1012" i="2"/>
  <c r="AU1334" i="2"/>
  <c r="AP1334" i="2"/>
  <c r="AH518" i="2"/>
  <c r="AP518" i="2"/>
  <c r="AV43" i="2"/>
  <c r="AP43" i="2"/>
  <c r="AF471" i="2"/>
  <c r="AS353" i="2"/>
  <c r="AI76" i="2"/>
  <c r="AU724" i="2"/>
  <c r="AP724" i="2"/>
  <c r="AL338" i="2"/>
  <c r="AP531" i="2"/>
  <c r="AP674" i="2"/>
  <c r="AP913" i="2"/>
  <c r="AP919" i="2"/>
  <c r="AP1318" i="2"/>
  <c r="AV60" i="2"/>
  <c r="AQ2" i="2"/>
  <c r="AS1545" i="2"/>
  <c r="AF1545" i="2"/>
  <c r="AT1534" i="2"/>
  <c r="AU1541" i="2"/>
  <c r="AF1541" i="2"/>
  <c r="AG1533" i="2"/>
  <c r="AH1524" i="2"/>
  <c r="AF1524" i="2"/>
  <c r="AJ1500" i="2"/>
  <c r="AF1500" i="2"/>
  <c r="AF1480" i="2"/>
  <c r="AJ1480" i="2"/>
  <c r="AH1479" i="2"/>
  <c r="AS1496" i="2"/>
  <c r="AN1519" i="2"/>
  <c r="AF1519" i="2"/>
  <c r="AI1403" i="2"/>
  <c r="AF1403" i="2"/>
  <c r="AG1445" i="2"/>
  <c r="AQ1401" i="2"/>
  <c r="AF1401" i="2"/>
  <c r="AN1413" i="2"/>
  <c r="AU1405" i="2"/>
  <c r="AF1405" i="2"/>
  <c r="AF1379" i="2"/>
  <c r="AS1405" i="2"/>
  <c r="AU1390" i="2"/>
  <c r="AF1390" i="2"/>
  <c r="AN1412" i="2"/>
  <c r="AF1412" i="2"/>
  <c r="AN1390" i="2"/>
  <c r="AR1387" i="2"/>
  <c r="AM1307" i="2"/>
  <c r="AF1307" i="2"/>
  <c r="AN1365" i="2"/>
  <c r="AN1348" i="2"/>
  <c r="AJ1319" i="2"/>
  <c r="AL1292" i="2"/>
  <c r="AN1338" i="2"/>
  <c r="AN1308" i="2"/>
  <c r="AK1257" i="2"/>
  <c r="AF1257" i="2"/>
  <c r="AM1241" i="2"/>
  <c r="AF1241" i="2"/>
  <c r="AG1267" i="2"/>
  <c r="AF1267" i="2"/>
  <c r="AU1267" i="2"/>
  <c r="AK1240" i="2"/>
  <c r="AF1240" i="2"/>
  <c r="AO1227" i="2"/>
  <c r="AF1227" i="2"/>
  <c r="AT1200" i="2"/>
  <c r="AF1200" i="2"/>
  <c r="AL1223" i="2"/>
  <c r="AH1210" i="2"/>
  <c r="AF1210" i="2"/>
  <c r="AM1200" i="2"/>
  <c r="AM1224" i="2"/>
  <c r="AT1192" i="2"/>
  <c r="AS1282" i="2"/>
  <c r="AL1199" i="2"/>
  <c r="AR1230" i="2"/>
  <c r="AJ1073" i="2"/>
  <c r="AF1073" i="2"/>
  <c r="AI1131" i="2"/>
  <c r="AF1131" i="2"/>
  <c r="AM1159" i="2"/>
  <c r="AF1159" i="2"/>
  <c r="AJ1138" i="2"/>
  <c r="AI1048" i="2"/>
  <c r="AF1048" i="2"/>
  <c r="AN1048" i="2"/>
  <c r="AS990" i="2"/>
  <c r="AF990" i="2"/>
  <c r="AJ990" i="2"/>
  <c r="AR990" i="2"/>
  <c r="AL990" i="2"/>
  <c r="AL1099" i="2"/>
  <c r="AR1071" i="2"/>
  <c r="AF1071" i="2"/>
  <c r="AK1055" i="2"/>
  <c r="AF1055" i="2"/>
  <c r="AG1045" i="2"/>
  <c r="AF1045" i="2"/>
  <c r="AQ1045" i="2"/>
  <c r="AS1045" i="2"/>
  <c r="AJ1045" i="2"/>
  <c r="AR1045" i="2"/>
  <c r="AM1007" i="2"/>
  <c r="AF1007" i="2"/>
  <c r="AK1007" i="2"/>
  <c r="AU1007" i="2"/>
  <c r="AN1007" i="2"/>
  <c r="AR1005" i="2"/>
  <c r="AF1005" i="2"/>
  <c r="AS1005" i="2"/>
  <c r="AS997" i="2"/>
  <c r="AN992" i="2"/>
  <c r="AF992" i="2"/>
  <c r="AO992" i="2"/>
  <c r="AF1046" i="2"/>
  <c r="AV1046" i="2"/>
  <c r="AG994" i="2"/>
  <c r="AF994" i="2"/>
  <c r="AQ994" i="2"/>
  <c r="AF952" i="2"/>
  <c r="AM952" i="2"/>
  <c r="AU952" i="2"/>
  <c r="AN952" i="2"/>
  <c r="AF954" i="2"/>
  <c r="AG954" i="2"/>
  <c r="AU954" i="2"/>
  <c r="AU946" i="2"/>
  <c r="AH868" i="2"/>
  <c r="AF868" i="2"/>
  <c r="AM868" i="2"/>
  <c r="AF902" i="2"/>
  <c r="AH902" i="2"/>
  <c r="AJ865" i="2"/>
  <c r="AF865" i="2"/>
  <c r="AO847" i="2"/>
  <c r="AF847" i="2"/>
  <c r="AJ847" i="2"/>
  <c r="AS847" i="2"/>
  <c r="AU847" i="2"/>
  <c r="AM897" i="2"/>
  <c r="AF866" i="2"/>
  <c r="AN866" i="2"/>
  <c r="AK866" i="2"/>
  <c r="AV866" i="2"/>
  <c r="AS866" i="2"/>
  <c r="AM866" i="2"/>
  <c r="AU866" i="2"/>
  <c r="AF826" i="2"/>
  <c r="AN826" i="2"/>
  <c r="AG826" i="2"/>
  <c r="AM847" i="2"/>
  <c r="AF831" i="2"/>
  <c r="AJ831" i="2"/>
  <c r="AS831" i="2"/>
  <c r="AO736" i="2"/>
  <c r="AF736" i="2"/>
  <c r="AN736" i="2"/>
  <c r="AV736" i="2"/>
  <c r="AM736" i="2"/>
  <c r="AU801" i="2"/>
  <c r="AF801" i="2"/>
  <c r="AL801" i="2"/>
  <c r="AM801" i="2"/>
  <c r="AT801" i="2"/>
  <c r="AG801" i="2"/>
  <c r="AM823" i="2"/>
  <c r="AF813" i="2"/>
  <c r="AJ813" i="2"/>
  <c r="AR813" i="2"/>
  <c r="AS670" i="2"/>
  <c r="AF670" i="2"/>
  <c r="AU670" i="2"/>
  <c r="AN670" i="2"/>
  <c r="AS668" i="2"/>
  <c r="AF668" i="2"/>
  <c r="AI636" i="2"/>
  <c r="AF636" i="2"/>
  <c r="AF714" i="2"/>
  <c r="AJ714" i="2"/>
  <c r="AR714" i="2"/>
  <c r="AG714" i="2"/>
  <c r="AJ698" i="2"/>
  <c r="AF698" i="2"/>
  <c r="AR698" i="2"/>
  <c r="AG698" i="2"/>
  <c r="AV753" i="2"/>
  <c r="AF753" i="2"/>
  <c r="AV729" i="2"/>
  <c r="AF729" i="2"/>
  <c r="AI643" i="2"/>
  <c r="AF643" i="2"/>
  <c r="AK643" i="2"/>
  <c r="AJ643" i="2"/>
  <c r="AL1534" i="2"/>
  <c r="AS1525" i="2"/>
  <c r="AF1525" i="2"/>
  <c r="AQ1536" i="2"/>
  <c r="AF1536" i="2"/>
  <c r="AK1533" i="2"/>
  <c r="AH1536" i="2"/>
  <c r="AG1500" i="2"/>
  <c r="AV1475" i="2"/>
  <c r="AU1493" i="2"/>
  <c r="AO1501" i="2"/>
  <c r="AM1482" i="2"/>
  <c r="AF1482" i="2"/>
  <c r="AL1465" i="2"/>
  <c r="AF1465" i="2"/>
  <c r="AM1497" i="2"/>
  <c r="AF1497" i="2"/>
  <c r="AT1453" i="2"/>
  <c r="AF1453" i="2"/>
  <c r="AU1437" i="2"/>
  <c r="AF1437" i="2"/>
  <c r="AG1468" i="2"/>
  <c r="AF1468" i="2"/>
  <c r="AO1519" i="2"/>
  <c r="AN1462" i="2"/>
  <c r="AF1462" i="2"/>
  <c r="AT1459" i="2"/>
  <c r="AU1455" i="2"/>
  <c r="AN1440" i="2"/>
  <c r="AK1405" i="2"/>
  <c r="AQ1384" i="2"/>
  <c r="AF1384" i="2"/>
  <c r="AU1361" i="2"/>
  <c r="AR1365" i="2"/>
  <c r="AM1315" i="2"/>
  <c r="AF1315" i="2"/>
  <c r="AJ1387" i="2"/>
  <c r="AV1315" i="2"/>
  <c r="AJ1342" i="2"/>
  <c r="AF1342" i="2"/>
  <c r="AV1305" i="2"/>
  <c r="AF1305" i="2"/>
  <c r="AT1305" i="2"/>
  <c r="AT1323" i="2"/>
  <c r="AU1295" i="2"/>
  <c r="AF1295" i="2"/>
  <c r="AO1322" i="2"/>
  <c r="AM1284" i="2"/>
  <c r="AF1284" i="2"/>
  <c r="AF1246" i="2"/>
  <c r="AT1198" i="2"/>
  <c r="AF1198" i="2"/>
  <c r="AR1292" i="2"/>
  <c r="AU1265" i="2"/>
  <c r="AK1319" i="2"/>
  <c r="AR1284" i="2"/>
  <c r="AM1267" i="2"/>
  <c r="AO1200" i="2"/>
  <c r="AV1162" i="2"/>
  <c r="AF1162" i="2"/>
  <c r="AT1148" i="2"/>
  <c r="AF1148" i="2"/>
  <c r="AO1210" i="2"/>
  <c r="AL1198" i="2"/>
  <c r="AS1223" i="2"/>
  <c r="AL1200" i="2"/>
  <c r="AL1192" i="2"/>
  <c r="AH1227" i="2"/>
  <c r="AU1191" i="2"/>
  <c r="AF1191" i="2"/>
  <c r="AV1167" i="2"/>
  <c r="AF1167" i="2"/>
  <c r="AV1209" i="2"/>
  <c r="AG1195" i="2"/>
  <c r="AF1195" i="2"/>
  <c r="AH1240" i="2"/>
  <c r="AJ1230" i="2"/>
  <c r="AI1204" i="2"/>
  <c r="AJ1114" i="2"/>
  <c r="AF1114" i="2"/>
  <c r="AQ1162" i="2"/>
  <c r="AV1120" i="2"/>
  <c r="AS1141" i="2"/>
  <c r="AF1141" i="2"/>
  <c r="AV1109" i="2"/>
  <c r="AG1159" i="2"/>
  <c r="AO1135" i="2"/>
  <c r="AU1111" i="2"/>
  <c r="AS1155" i="2"/>
  <c r="AH1146" i="2"/>
  <c r="AJ1123" i="2"/>
  <c r="AV1083" i="2"/>
  <c r="AL1050" i="2"/>
  <c r="AF1050" i="2"/>
  <c r="AM1058" i="2"/>
  <c r="AI1043" i="2"/>
  <c r="AF1043" i="2"/>
  <c r="AK1031" i="2"/>
  <c r="AK997" i="2"/>
  <c r="AR997" i="2"/>
  <c r="AN1061" i="2"/>
  <c r="AF1061" i="2"/>
  <c r="AT990" i="2"/>
  <c r="AF958" i="2"/>
  <c r="AI958" i="2"/>
  <c r="AM954" i="2"/>
  <c r="AJ733" i="2"/>
  <c r="AF733" i="2"/>
  <c r="AS685" i="2"/>
  <c r="AF685" i="2"/>
  <c r="AF834" i="2"/>
  <c r="AM834" i="2"/>
  <c r="AU834" i="2"/>
  <c r="AN834" i="2"/>
  <c r="AG834" i="2"/>
  <c r="AO826" i="2"/>
  <c r="AN785" i="2"/>
  <c r="AF785" i="2"/>
  <c r="AG785" i="2"/>
  <c r="AO785" i="2"/>
  <c r="AT785" i="2"/>
  <c r="AF811" i="2"/>
  <c r="AG811" i="2"/>
  <c r="AL670" i="2"/>
  <c r="AJ642" i="2"/>
  <c r="AF642" i="2"/>
  <c r="AF722" i="2"/>
  <c r="AG722" i="2"/>
  <c r="AO722" i="2"/>
  <c r="AI722" i="2"/>
  <c r="AJ722" i="2"/>
  <c r="AL703" i="2"/>
  <c r="AF703" i="2"/>
  <c r="AG703" i="2"/>
  <c r="AO703" i="2"/>
  <c r="AT703" i="2"/>
  <c r="AV703" i="2"/>
  <c r="AN703" i="2"/>
  <c r="AF778" i="2"/>
  <c r="AJ778" i="2"/>
  <c r="AH778" i="2"/>
  <c r="AI778" i="2"/>
  <c r="AR778" i="2"/>
  <c r="AO778" i="2"/>
  <c r="AQ778" i="2"/>
  <c r="AN1536" i="2"/>
  <c r="AF1526" i="2"/>
  <c r="AG1548" i="2"/>
  <c r="AO1549" i="2"/>
  <c r="AV1549" i="2"/>
  <c r="AQ1534" i="2"/>
  <c r="AU1533" i="2"/>
  <c r="AT1517" i="2"/>
  <c r="AK1519" i="2"/>
  <c r="AR1534" i="2"/>
  <c r="AI1536" i="2"/>
  <c r="AS1519" i="2"/>
  <c r="AI1501" i="2"/>
  <c r="AT1481" i="2"/>
  <c r="AH1485" i="2"/>
  <c r="AJ1485" i="2"/>
  <c r="AN1475" i="2"/>
  <c r="AM1493" i="2"/>
  <c r="AS1479" i="2"/>
  <c r="AL1475" i="2"/>
  <c r="AL1492" i="2"/>
  <c r="AG1479" i="2"/>
  <c r="AH1491" i="2"/>
  <c r="AQ1500" i="2"/>
  <c r="AK1485" i="2"/>
  <c r="AM1484" i="2"/>
  <c r="AF1484" i="2"/>
  <c r="AR1472" i="2"/>
  <c r="AS1442" i="2"/>
  <c r="AO1485" i="2"/>
  <c r="AV1437" i="2"/>
  <c r="AO1468" i="2"/>
  <c r="AU1465" i="2"/>
  <c r="AQ1475" i="2"/>
  <c r="AG1462" i="2"/>
  <c r="AH1456" i="2"/>
  <c r="AH1432" i="2"/>
  <c r="AN1404" i="2"/>
  <c r="AF1404" i="2"/>
  <c r="AL1420" i="2"/>
  <c r="AL1412" i="2"/>
  <c r="AN1428" i="2"/>
  <c r="AQ1417" i="2"/>
  <c r="AL1459" i="2"/>
  <c r="AK1469" i="2"/>
  <c r="AN1430" i="2"/>
  <c r="AF1430" i="2"/>
  <c r="AU1387" i="2"/>
  <c r="AL1438" i="2"/>
  <c r="AM1413" i="2"/>
  <c r="AM1455" i="2"/>
  <c r="AL1428" i="2"/>
  <c r="AK1361" i="2"/>
  <c r="AT1402" i="2"/>
  <c r="AK1376" i="2"/>
  <c r="AF1376" i="2"/>
  <c r="AO1417" i="2"/>
  <c r="AV1406" i="2"/>
  <c r="AK1392" i="2"/>
  <c r="AG1390" i="2"/>
  <c r="AM1386" i="2"/>
  <c r="AH1353" i="2"/>
  <c r="AF1353" i="2"/>
  <c r="AL1386" i="2"/>
  <c r="AV1375" i="2"/>
  <c r="AF1375" i="2"/>
  <c r="AF1359" i="2"/>
  <c r="AM1348" i="2"/>
  <c r="AU1341" i="2"/>
  <c r="AF1341" i="2"/>
  <c r="AI1335" i="2"/>
  <c r="AF1335" i="2"/>
  <c r="AS1348" i="2"/>
  <c r="AU1339" i="2"/>
  <c r="AQ1312" i="2"/>
  <c r="AU1299" i="2"/>
  <c r="AL1339" i="2"/>
  <c r="AG1349" i="2"/>
  <c r="AM1372" i="2"/>
  <c r="AN1340" i="2"/>
  <c r="AQ1335" i="2"/>
  <c r="AK1322" i="2"/>
  <c r="AF1326" i="2"/>
  <c r="AQ1296" i="2"/>
  <c r="AU1322" i="2"/>
  <c r="AF1310" i="2"/>
  <c r="AM1300" i="2"/>
  <c r="AF1300" i="2"/>
  <c r="AO1319" i="2"/>
  <c r="AU1313" i="2"/>
  <c r="AH1295" i="2"/>
  <c r="AQ1343" i="2"/>
  <c r="AU1282" i="2"/>
  <c r="AF1270" i="2"/>
  <c r="AH1262" i="2"/>
  <c r="AF1262" i="2"/>
  <c r="AH1267" i="2"/>
  <c r="AR1247" i="2"/>
  <c r="AF1247" i="2"/>
  <c r="AJ1292" i="2"/>
  <c r="AJ1240" i="2"/>
  <c r="AT1289" i="2"/>
  <c r="AF1289" i="2"/>
  <c r="AR1270" i="2"/>
  <c r="AJ1284" i="2"/>
  <c r="AJ1255" i="2"/>
  <c r="AO1192" i="2"/>
  <c r="AO1169" i="2"/>
  <c r="AG1162" i="2"/>
  <c r="AV1169" i="2"/>
  <c r="AU1140" i="2"/>
  <c r="AF1140" i="2"/>
  <c r="AJ1222" i="2"/>
  <c r="AL1206" i="2"/>
  <c r="AO1170" i="2"/>
  <c r="AK1223" i="2"/>
  <c r="AS1198" i="2"/>
  <c r="AQ1226" i="2"/>
  <c r="AN1215" i="2"/>
  <c r="AQ1195" i="2"/>
  <c r="AT1230" i="2"/>
  <c r="AG1209" i="2"/>
  <c r="AN1209" i="2"/>
  <c r="AV1193" i="2"/>
  <c r="AQ1147" i="2"/>
  <c r="AI1136" i="2"/>
  <c r="AF1136" i="2"/>
  <c r="AH1122" i="2"/>
  <c r="AF1122" i="2"/>
  <c r="AN1120" i="2"/>
  <c r="AL1057" i="2"/>
  <c r="AF1057" i="2"/>
  <c r="AQ1153" i="2"/>
  <c r="AQ1115" i="2"/>
  <c r="AF1115" i="2"/>
  <c r="AN1109" i="2"/>
  <c r="AL1173" i="2"/>
  <c r="AV1143" i="2"/>
  <c r="AF1143" i="2"/>
  <c r="AG1135" i="2"/>
  <c r="AN1135" i="2"/>
  <c r="AJ1121" i="2"/>
  <c r="AF1121" i="2"/>
  <c r="AQ1112" i="2"/>
  <c r="AT1064" i="2"/>
  <c r="AI1055" i="2"/>
  <c r="AO1100" i="2"/>
  <c r="AH1087" i="2"/>
  <c r="AK1072" i="2"/>
  <c r="AO1067" i="2"/>
  <c r="AI1061" i="2"/>
  <c r="AH1077" i="2"/>
  <c r="AI1102" i="2"/>
  <c r="AN1093" i="2"/>
  <c r="AF1093" i="2"/>
  <c r="AL1081" i="2"/>
  <c r="AN1069" i="2"/>
  <c r="AF1069" i="2"/>
  <c r="AH1102" i="2"/>
  <c r="AS1081" i="2"/>
  <c r="AN1058" i="2"/>
  <c r="AS1063" i="2"/>
  <c r="AR1056" i="2"/>
  <c r="AF1056" i="2"/>
  <c r="AK1023" i="2"/>
  <c r="AF1023" i="2"/>
  <c r="AS1023" i="2"/>
  <c r="AV1023" i="2"/>
  <c r="AM1023" i="2"/>
  <c r="AF1040" i="2"/>
  <c r="AN1040" i="2"/>
  <c r="AT997" i="2"/>
  <c r="AM984" i="2"/>
  <c r="AF1042" i="2"/>
  <c r="AS1042" i="2"/>
  <c r="AN1010" i="2"/>
  <c r="AF1010" i="2"/>
  <c r="AG1010" i="2"/>
  <c r="AS922" i="2"/>
  <c r="AF922" i="2"/>
  <c r="AO922" i="2"/>
  <c r="AM922" i="2"/>
  <c r="AF884" i="2"/>
  <c r="AG884" i="2"/>
  <c r="AO884" i="2"/>
  <c r="AN884" i="2"/>
  <c r="AV922" i="2"/>
  <c r="AF899" i="2"/>
  <c r="AG899" i="2"/>
  <c r="AF814" i="2"/>
  <c r="AS814" i="2"/>
  <c r="AR814" i="2"/>
  <c r="AL814" i="2"/>
  <c r="AF798" i="2"/>
  <c r="AR798" i="2"/>
  <c r="AK798" i="2"/>
  <c r="AS798" i="2"/>
  <c r="AT798" i="2"/>
  <c r="AU773" i="2"/>
  <c r="AF773" i="2"/>
  <c r="AT677" i="2"/>
  <c r="AF677" i="2"/>
  <c r="AO834" i="2"/>
  <c r="AK813" i="2"/>
  <c r="AN818" i="2"/>
  <c r="AJ805" i="2"/>
  <c r="AF849" i="2"/>
  <c r="AR849" i="2"/>
  <c r="AU849" i="2"/>
  <c r="AI811" i="2"/>
  <c r="AR830" i="2"/>
  <c r="AR806" i="2"/>
  <c r="AQ698" i="2"/>
  <c r="AT684" i="2"/>
  <c r="AF684" i="2"/>
  <c r="AI684" i="2"/>
  <c r="AS684" i="2"/>
  <c r="AF762" i="2"/>
  <c r="AI762" i="2"/>
  <c r="AG762" i="2"/>
  <c r="AQ762" i="2"/>
  <c r="AJ762" i="2"/>
  <c r="AO762" i="2"/>
  <c r="AH762" i="2"/>
  <c r="AF682" i="2"/>
  <c r="AO682" i="2"/>
  <c r="AL639" i="2"/>
  <c r="AF639" i="2"/>
  <c r="AU639" i="2"/>
  <c r="AV639" i="2"/>
  <c r="AG639" i="2"/>
  <c r="AT639" i="2"/>
  <c r="AN713" i="2"/>
  <c r="AF713" i="2"/>
  <c r="AQ713" i="2"/>
  <c r="AV713" i="2"/>
  <c r="AF675" i="2"/>
  <c r="AH675" i="2"/>
  <c r="AJ675" i="2"/>
  <c r="AR675" i="2"/>
  <c r="AK675" i="2"/>
  <c r="AI675" i="2"/>
  <c r="AF659" i="2"/>
  <c r="AH659" i="2"/>
  <c r="AS659" i="2"/>
  <c r="AJ781" i="2"/>
  <c r="AJ1544" i="2"/>
  <c r="AF1544" i="2"/>
  <c r="AI1534" i="2"/>
  <c r="AN1523" i="2"/>
  <c r="AF1523" i="2"/>
  <c r="AI1513" i="2"/>
  <c r="AF1513" i="2"/>
  <c r="AV1508" i="2"/>
  <c r="AF1508" i="2"/>
  <c r="AJ1518" i="2"/>
  <c r="AI1500" i="2"/>
  <c r="AK1475" i="2"/>
  <c r="AS1472" i="2"/>
  <c r="AM1465" i="2"/>
  <c r="AH1475" i="2"/>
  <c r="AN1446" i="2"/>
  <c r="AF1446" i="2"/>
  <c r="AT1414" i="2"/>
  <c r="AF1414" i="2"/>
  <c r="AQ1432" i="2"/>
  <c r="AL1472" i="2"/>
  <c r="AM1421" i="2"/>
  <c r="AF1421" i="2"/>
  <c r="AH1401" i="2"/>
  <c r="AF1365" i="2"/>
  <c r="AI1351" i="2"/>
  <c r="AF1351" i="2"/>
  <c r="AQ1405" i="2"/>
  <c r="AS1323" i="2"/>
  <c r="AF1323" i="2"/>
  <c r="AJ1322" i="2"/>
  <c r="AF1322" i="2"/>
  <c r="AI1316" i="2"/>
  <c r="AF1316" i="2"/>
  <c r="AM1322" i="2"/>
  <c r="AN1330" i="2"/>
  <c r="AF1330" i="2"/>
  <c r="AR1305" i="2"/>
  <c r="AT1293" i="2"/>
  <c r="AF1293" i="2"/>
  <c r="AM1293" i="2"/>
  <c r="AN1268" i="2"/>
  <c r="AF1268" i="2"/>
  <c r="AK1249" i="2"/>
  <c r="AF1249" i="2"/>
  <c r="AV1239" i="2"/>
  <c r="AF1239" i="2"/>
  <c r="AK1280" i="2"/>
  <c r="AF1280" i="2"/>
  <c r="AG1269" i="2"/>
  <c r="AF1269" i="2"/>
  <c r="AL1257" i="2"/>
  <c r="AJ1283" i="2"/>
  <c r="AF1283" i="2"/>
  <c r="AN1169" i="2"/>
  <c r="AK1198" i="2"/>
  <c r="AV1186" i="2"/>
  <c r="AS1188" i="2"/>
  <c r="AG1179" i="2"/>
  <c r="AF1179" i="2"/>
  <c r="AU1209" i="2"/>
  <c r="AI1146" i="2"/>
  <c r="AF1146" i="2"/>
  <c r="AH1130" i="2"/>
  <c r="AF1130" i="2"/>
  <c r="AJ1105" i="2"/>
  <c r="AF1105" i="2"/>
  <c r="AM1049" i="2"/>
  <c r="AF1049" i="2"/>
  <c r="AS1138" i="2"/>
  <c r="AG1111" i="2"/>
  <c r="AF1111" i="2"/>
  <c r="AR1164" i="2"/>
  <c r="AF1164" i="2"/>
  <c r="AS1109" i="2"/>
  <c r="AN1142" i="2"/>
  <c r="AF1142" i="2"/>
  <c r="AT1091" i="2"/>
  <c r="AF1091" i="2"/>
  <c r="AF1030" i="2"/>
  <c r="AL1030" i="2"/>
  <c r="AT1067" i="2"/>
  <c r="AS1048" i="2"/>
  <c r="AR1065" i="2"/>
  <c r="AJ1080" i="2"/>
  <c r="AF1080" i="2"/>
  <c r="AK1063" i="2"/>
  <c r="AS1055" i="2"/>
  <c r="AM935" i="2"/>
  <c r="AF935" i="2"/>
  <c r="AI935" i="2"/>
  <c r="AT935" i="2"/>
  <c r="AF1019" i="2"/>
  <c r="AR1019" i="2"/>
  <c r="AI1045" i="2"/>
  <c r="AT1030" i="2"/>
  <c r="AQ1005" i="2"/>
  <c r="AH946" i="2"/>
  <c r="AF946" i="2"/>
  <c r="AM946" i="2"/>
  <c r="AO946" i="2"/>
  <c r="AF910" i="2"/>
  <c r="AH910" i="2"/>
  <c r="AR910" i="2"/>
  <c r="AV824" i="2"/>
  <c r="AF824" i="2"/>
  <c r="AF806" i="2"/>
  <c r="AL806" i="2"/>
  <c r="AK806" i="2"/>
  <c r="AT806" i="2"/>
  <c r="AL840" i="2"/>
  <c r="AH804" i="2"/>
  <c r="AF804" i="2"/>
  <c r="AQ804" i="2"/>
  <c r="AU767" i="2"/>
  <c r="AF767" i="2"/>
  <c r="AM826" i="2"/>
  <c r="AF799" i="2"/>
  <c r="AL799" i="2"/>
  <c r="AF817" i="2"/>
  <c r="AM817" i="2"/>
  <c r="AN817" i="2"/>
  <c r="AL817" i="2"/>
  <c r="AT817" i="2"/>
  <c r="AG817" i="2"/>
  <c r="AF845" i="2"/>
  <c r="AH845" i="2"/>
  <c r="AI845" i="2"/>
  <c r="AQ845" i="2"/>
  <c r="AK845" i="2"/>
  <c r="AS845" i="2"/>
  <c r="AF805" i="2"/>
  <c r="AR805" i="2"/>
  <c r="AH769" i="2"/>
  <c r="AF769" i="2"/>
  <c r="AN710" i="2"/>
  <c r="AF739" i="2"/>
  <c r="AK739" i="2"/>
  <c r="AS739" i="2"/>
  <c r="AJ739" i="2"/>
  <c r="AF644" i="2"/>
  <c r="AK644" i="2"/>
  <c r="AL644" i="2"/>
  <c r="AT644" i="2"/>
  <c r="AM591" i="2"/>
  <c r="AF591" i="2"/>
  <c r="AV777" i="2"/>
  <c r="AF777" i="2"/>
  <c r="AV785" i="2"/>
  <c r="AT719" i="2"/>
  <c r="AF719" i="2"/>
  <c r="AM719" i="2"/>
  <c r="AN719" i="2"/>
  <c r="AG719" i="2"/>
  <c r="AT655" i="2"/>
  <c r="AF655" i="2"/>
  <c r="AM655" i="2"/>
  <c r="AV655" i="2"/>
  <c r="AO655" i="2"/>
  <c r="AN655" i="2"/>
  <c r="AF691" i="2"/>
  <c r="AQ691" i="2"/>
  <c r="AS691" i="2"/>
  <c r="AN657" i="2"/>
  <c r="AF657" i="2"/>
  <c r="AR1542" i="2"/>
  <c r="AF1542" i="2"/>
  <c r="AO1534" i="2"/>
  <c r="AN1547" i="2"/>
  <c r="AQ1514" i="2"/>
  <c r="AF1514" i="2"/>
  <c r="AS1518" i="2"/>
  <c r="AG1510" i="2"/>
  <c r="AH1500" i="2"/>
  <c r="AF1507" i="2"/>
  <c r="AI1495" i="2"/>
  <c r="AF1495" i="2"/>
  <c r="AU1475" i="2"/>
  <c r="AT1494" i="2"/>
  <c r="AS1451" i="2"/>
  <c r="AF1451" i="2"/>
  <c r="AN1465" i="2"/>
  <c r="AK1472" i="2"/>
  <c r="AM1463" i="2"/>
  <c r="AF1463" i="2"/>
  <c r="AJ1442" i="2"/>
  <c r="AJ1426" i="2"/>
  <c r="AO1466" i="2"/>
  <c r="AN1467" i="2"/>
  <c r="AF1467" i="2"/>
  <c r="AT1470" i="2"/>
  <c r="AG1456" i="2"/>
  <c r="AM1437" i="2"/>
  <c r="AM1394" i="2"/>
  <c r="AF1394" i="2"/>
  <c r="AT1437" i="2"/>
  <c r="AV1455" i="2"/>
  <c r="AO1413" i="2"/>
  <c r="AI1385" i="2"/>
  <c r="AF1385" i="2"/>
  <c r="AS1418" i="2"/>
  <c r="AJ1456" i="2"/>
  <c r="AO1421" i="2"/>
  <c r="AK1394" i="2"/>
  <c r="AS1413" i="2"/>
  <c r="AN1382" i="2"/>
  <c r="AF1382" i="2"/>
  <c r="AN1373" i="2"/>
  <c r="AF1373" i="2"/>
  <c r="AR1420" i="2"/>
  <c r="AG1417" i="2"/>
  <c r="AI1405" i="2"/>
  <c r="AO1399" i="2"/>
  <c r="AO1371" i="2"/>
  <c r="AO1355" i="2"/>
  <c r="AN1361" i="2"/>
  <c r="AV1346" i="2"/>
  <c r="AF1346" i="2"/>
  <c r="AQ1319" i="2"/>
  <c r="AF1319" i="2"/>
  <c r="AV1307" i="2"/>
  <c r="AT1355" i="2"/>
  <c r="AG1316" i="2"/>
  <c r="AH1309" i="2"/>
  <c r="AF1309" i="2"/>
  <c r="AU1294" i="2"/>
  <c r="AF1294" i="2"/>
  <c r="AN1294" i="2"/>
  <c r="AQ1298" i="2"/>
  <c r="AF1298" i="2"/>
  <c r="AJ1320" i="2"/>
  <c r="AF1320" i="2"/>
  <c r="AK1230" i="2"/>
  <c r="AF1230" i="2"/>
  <c r="AL1166" i="2"/>
  <c r="AF1166" i="2"/>
  <c r="AV1267" i="2"/>
  <c r="AH1233" i="2"/>
  <c r="AF1233" i="2"/>
  <c r="AH1287" i="2"/>
  <c r="AU1285" i="2"/>
  <c r="AR1190" i="2"/>
  <c r="AF1190" i="2"/>
  <c r="AM1184" i="2"/>
  <c r="AF1184" i="2"/>
  <c r="AM1190" i="2"/>
  <c r="AV1184" i="2"/>
  <c r="AU1124" i="2"/>
  <c r="AF1124" i="2"/>
  <c r="AO1186" i="2"/>
  <c r="AU1169" i="2"/>
  <c r="AV1210" i="2"/>
  <c r="AN1186" i="2"/>
  <c r="AK1207" i="2"/>
  <c r="AF1207" i="2"/>
  <c r="AM1199" i="2"/>
  <c r="AF1199" i="2"/>
  <c r="AJ1190" i="2"/>
  <c r="AQ1240" i="2"/>
  <c r="AM1209" i="2"/>
  <c r="AQ1188" i="2"/>
  <c r="AH1162" i="2"/>
  <c r="AQ1155" i="2"/>
  <c r="AI1144" i="2"/>
  <c r="AF1144" i="2"/>
  <c r="AF1128" i="2"/>
  <c r="AO1120" i="2"/>
  <c r="AV1179" i="2"/>
  <c r="AK1138" i="2"/>
  <c r="AU1109" i="2"/>
  <c r="AO1164" i="2"/>
  <c r="AO1145" i="2"/>
  <c r="AT1133" i="2"/>
  <c r="AR1114" i="2"/>
  <c r="AK1109" i="2"/>
  <c r="AG1142" i="2"/>
  <c r="AV1110" i="2"/>
  <c r="AF1110" i="2"/>
  <c r="AO1051" i="2"/>
  <c r="AJ1022" i="2"/>
  <c r="AF1022" i="2"/>
  <c r="AM1022" i="2"/>
  <c r="AR1095" i="2"/>
  <c r="AF1095" i="2"/>
  <c r="AN1067" i="2"/>
  <c r="AV1051" i="2"/>
  <c r="AU1067" i="2"/>
  <c r="AL1067" i="2"/>
  <c r="AK1048" i="2"/>
  <c r="AO1102" i="2"/>
  <c r="AJ1065" i="2"/>
  <c r="AR1048" i="2"/>
  <c r="AL1058" i="2"/>
  <c r="AM1048" i="2"/>
  <c r="AU1031" i="2"/>
  <c r="AF1031" i="2"/>
  <c r="AS1031" i="2"/>
  <c r="AL1031" i="2"/>
  <c r="AT1031" i="2"/>
  <c r="AF1015" i="2"/>
  <c r="AL1015" i="2"/>
  <c r="AT1015" i="2"/>
  <c r="AV1015" i="2"/>
  <c r="AR927" i="2"/>
  <c r="AF927" i="2"/>
  <c r="AL927" i="2"/>
  <c r="AT927" i="2"/>
  <c r="AK1045" i="2"/>
  <c r="AI1005" i="2"/>
  <c r="AR935" i="2"/>
  <c r="AG946" i="2"/>
  <c r="AF890" i="2"/>
  <c r="AK890" i="2"/>
  <c r="AM890" i="2"/>
  <c r="AS890" i="2"/>
  <c r="AL890" i="2"/>
  <c r="AU890" i="2"/>
  <c r="AT890" i="2"/>
  <c r="AF858" i="2"/>
  <c r="AM858" i="2"/>
  <c r="AT858" i="2"/>
  <c r="AF840" i="2"/>
  <c r="AV840" i="2"/>
  <c r="AM742" i="2"/>
  <c r="AF742" i="2"/>
  <c r="AL742" i="2"/>
  <c r="AU742" i="2"/>
  <c r="AK742" i="2"/>
  <c r="AV826" i="2"/>
  <c r="AK840" i="2"/>
  <c r="AF823" i="2"/>
  <c r="AJ823" i="2"/>
  <c r="AU823" i="2"/>
  <c r="AV801" i="2"/>
  <c r="AL823" i="2"/>
  <c r="AF700" i="2"/>
  <c r="AL700" i="2"/>
  <c r="AJ700" i="2"/>
  <c r="AI700" i="2"/>
  <c r="AT700" i="2"/>
  <c r="AF692" i="2"/>
  <c r="AL692" i="2"/>
  <c r="AG664" i="2"/>
  <c r="AF664" i="2"/>
  <c r="AT583" i="2"/>
  <c r="AF583" i="2"/>
  <c r="AJ634" i="2"/>
  <c r="AF634" i="2"/>
  <c r="AH634" i="2"/>
  <c r="AR634" i="2"/>
  <c r="AG634" i="2"/>
  <c r="AQ634" i="2"/>
  <c r="AF711" i="2"/>
  <c r="AM711" i="2"/>
  <c r="AO711" i="2"/>
  <c r="AK700" i="2"/>
  <c r="AK676" i="2"/>
  <c r="AO626" i="2"/>
  <c r="AF626" i="2"/>
  <c r="AG778" i="2"/>
  <c r="AI707" i="2"/>
  <c r="AF707" i="2"/>
  <c r="AK707" i="2"/>
  <c r="AS707" i="2"/>
  <c r="AJ707" i="2"/>
  <c r="AH707" i="2"/>
  <c r="AF635" i="2"/>
  <c r="AJ635" i="2"/>
  <c r="AR635" i="2"/>
  <c r="AS635" i="2"/>
  <c r="AQ635" i="2"/>
  <c r="AK1549" i="2"/>
  <c r="AF1549" i="2"/>
  <c r="AO1542" i="2"/>
  <c r="AG1534" i="2"/>
  <c r="AV1524" i="2"/>
  <c r="AQ1519" i="2"/>
  <c r="AU1537" i="2"/>
  <c r="AF1537" i="2"/>
  <c r="AM1535" i="2"/>
  <c r="AF1535" i="2"/>
  <c r="AR1528" i="2"/>
  <c r="AM1547" i="2"/>
  <c r="AH1544" i="2"/>
  <c r="AS1547" i="2"/>
  <c r="AM1527" i="2"/>
  <c r="AH1522" i="2"/>
  <c r="AF1522" i="2"/>
  <c r="AU1512" i="2"/>
  <c r="AF1512" i="2"/>
  <c r="AK1527" i="2"/>
  <c r="AQ1542" i="2"/>
  <c r="AK1518" i="2"/>
  <c r="AJ1510" i="2"/>
  <c r="AT1496" i="2"/>
  <c r="AR1494" i="2"/>
  <c r="AK1505" i="2"/>
  <c r="AF1505" i="2"/>
  <c r="AQ1492" i="2"/>
  <c r="AM1505" i="2"/>
  <c r="AS1480" i="2"/>
  <c r="AL1494" i="2"/>
  <c r="AG1509" i="2"/>
  <c r="AV1480" i="2"/>
  <c r="AH1478" i="2"/>
  <c r="AO1478" i="2"/>
  <c r="AL1480" i="2"/>
  <c r="AV1512" i="2"/>
  <c r="AR1481" i="2"/>
  <c r="AQ1479" i="2"/>
  <c r="AR1468" i="2"/>
  <c r="AO1455" i="2"/>
  <c r="AK1449" i="2"/>
  <c r="AF1449" i="2"/>
  <c r="AS1441" i="2"/>
  <c r="AF1441" i="2"/>
  <c r="AR1425" i="2"/>
  <c r="AF1425" i="2"/>
  <c r="AG1466" i="2"/>
  <c r="AO1467" i="2"/>
  <c r="AL1470" i="2"/>
  <c r="AL1474" i="2"/>
  <c r="AQ1434" i="2"/>
  <c r="AF1434" i="2"/>
  <c r="AH1462" i="2"/>
  <c r="AH1422" i="2"/>
  <c r="AF1422" i="2"/>
  <c r="AM1412" i="2"/>
  <c r="AL1452" i="2"/>
  <c r="AF1452" i="2"/>
  <c r="AR1408" i="2"/>
  <c r="AF1408" i="2"/>
  <c r="AV1456" i="2"/>
  <c r="AL1437" i="2"/>
  <c r="AH1413" i="2"/>
  <c r="AR1451" i="2"/>
  <c r="AL1443" i="2"/>
  <c r="AN1455" i="2"/>
  <c r="AH1405" i="2"/>
  <c r="AK1436" i="2"/>
  <c r="AF1436" i="2"/>
  <c r="AG1413" i="2"/>
  <c r="AK1393" i="2"/>
  <c r="AF1393" i="2"/>
  <c r="AR1432" i="2"/>
  <c r="AJ1399" i="2"/>
  <c r="AN1389" i="2"/>
  <c r="AI1426" i="2"/>
  <c r="AG1409" i="2"/>
  <c r="AV1404" i="2"/>
  <c r="AK1418" i="2"/>
  <c r="AT1445" i="2"/>
  <c r="AM1411" i="2"/>
  <c r="AF1407" i="2"/>
  <c r="AO1382" i="2"/>
  <c r="AT1361" i="2"/>
  <c r="AR1368" i="2"/>
  <c r="AF1368" i="2"/>
  <c r="AS1313" i="2"/>
  <c r="AF1313" i="2"/>
  <c r="AG1401" i="2"/>
  <c r="AH1374" i="2"/>
  <c r="AF1374" i="2"/>
  <c r="AN1398" i="2"/>
  <c r="AH1390" i="2"/>
  <c r="AM1370" i="2"/>
  <c r="AL1370" i="2"/>
  <c r="AG1400" i="2"/>
  <c r="AU1380" i="2"/>
  <c r="AF1380" i="2"/>
  <c r="AG1371" i="2"/>
  <c r="AG1355" i="2"/>
  <c r="AJ1327" i="2"/>
  <c r="AF1327" i="2"/>
  <c r="AJ1312" i="2"/>
  <c r="AQ1380" i="2"/>
  <c r="AV1333" i="2"/>
  <c r="AN1307" i="2"/>
  <c r="AN1354" i="2"/>
  <c r="AF1354" i="2"/>
  <c r="AI1349" i="2"/>
  <c r="AS1337" i="2"/>
  <c r="AI1348" i="2"/>
  <c r="AL1354" i="2"/>
  <c r="AH1348" i="2"/>
  <c r="AS1354" i="2"/>
  <c r="AI1343" i="2"/>
  <c r="AI1327" i="2"/>
  <c r="AM1316" i="2"/>
  <c r="AF1332" i="2"/>
  <c r="AT1315" i="2"/>
  <c r="AO1309" i="2"/>
  <c r="AQ1303" i="2"/>
  <c r="AO1294" i="2"/>
  <c r="AK1285" i="2"/>
  <c r="AS1307" i="2"/>
  <c r="AH1282" i="2"/>
  <c r="AT1322" i="2"/>
  <c r="AV1342" i="2"/>
  <c r="AQ1305" i="2"/>
  <c r="AO1306" i="2"/>
  <c r="AR1313" i="2"/>
  <c r="AI1276" i="2"/>
  <c r="AF1276" i="2"/>
  <c r="AG1260" i="2"/>
  <c r="AU1278" i="2"/>
  <c r="AF1278" i="2"/>
  <c r="AJ1269" i="2"/>
  <c r="AK1273" i="2"/>
  <c r="AF1273" i="2"/>
  <c r="AT1284" i="2"/>
  <c r="AK1284" i="2"/>
  <c r="AN1267" i="2"/>
  <c r="AL1280" i="2"/>
  <c r="AQ1268" i="2"/>
  <c r="AI1210" i="2"/>
  <c r="AO1184" i="2"/>
  <c r="AG1224" i="2"/>
  <c r="AJ1116" i="2"/>
  <c r="AF1116" i="2"/>
  <c r="AV1194" i="2"/>
  <c r="AF1194" i="2"/>
  <c r="AG1186" i="2"/>
  <c r="AR1172" i="2"/>
  <c r="AN1210" i="2"/>
  <c r="AR1195" i="2"/>
  <c r="AK1182" i="2"/>
  <c r="AS1240" i="2"/>
  <c r="AL1224" i="2"/>
  <c r="AH1195" i="2"/>
  <c r="AI1240" i="2"/>
  <c r="AT1215" i="2"/>
  <c r="AO1203" i="2"/>
  <c r="AS1207" i="2"/>
  <c r="AI1188" i="2"/>
  <c r="AT1167" i="2"/>
  <c r="AI1178" i="2"/>
  <c r="AI1155" i="2"/>
  <c r="AO1144" i="2"/>
  <c r="AJ1153" i="2"/>
  <c r="AK1097" i="2"/>
  <c r="AF1097" i="2"/>
  <c r="AQ1145" i="2"/>
  <c r="AK1139" i="2"/>
  <c r="AF1139" i="2"/>
  <c r="AM1109" i="2"/>
  <c r="AO1153" i="2"/>
  <c r="AG1145" i="2"/>
  <c r="AG1113" i="2"/>
  <c r="AF1113" i="2"/>
  <c r="AU1135" i="2"/>
  <c r="AO1110" i="2"/>
  <c r="AU1116" i="2"/>
  <c r="AH1100" i="2"/>
  <c r="AT1072" i="2"/>
  <c r="AQ1046" i="2"/>
  <c r="AO1083" i="2"/>
  <c r="AH1071" i="2"/>
  <c r="AS1064" i="2"/>
  <c r="AG1051" i="2"/>
  <c r="AF1014" i="2"/>
  <c r="AR1014" i="2"/>
  <c r="AJ1102" i="2"/>
  <c r="AR1072" i="2"/>
  <c r="AN1051" i="2"/>
  <c r="AM1067" i="2"/>
  <c r="AJ1078" i="2"/>
  <c r="AS1065" i="2"/>
  <c r="AM1090" i="2"/>
  <c r="AF1090" i="2"/>
  <c r="AM1074" i="2"/>
  <c r="AF1074" i="2"/>
  <c r="AU1090" i="2"/>
  <c r="AR1055" i="2"/>
  <c r="AQ1047" i="2"/>
  <c r="AS1014" i="2"/>
  <c r="AN994" i="2"/>
  <c r="AS1046" i="2"/>
  <c r="AK991" i="2"/>
  <c r="AF991" i="2"/>
  <c r="AS991" i="2"/>
  <c r="AN991" i="2"/>
  <c r="AF1025" i="2"/>
  <c r="AM1025" i="2"/>
  <c r="AN1025" i="2"/>
  <c r="AU1025" i="2"/>
  <c r="AV1025" i="2"/>
  <c r="AO1025" i="2"/>
  <c r="AT1005" i="2"/>
  <c r="AG1026" i="2"/>
  <c r="AF1026" i="2"/>
  <c r="AI1026" i="2"/>
  <c r="AQ1026" i="2"/>
  <c r="AJ935" i="2"/>
  <c r="AF972" i="2"/>
  <c r="AG972" i="2"/>
  <c r="AO972" i="2"/>
  <c r="AV954" i="2"/>
  <c r="AU928" i="2"/>
  <c r="AF928" i="2"/>
  <c r="AM961" i="2"/>
  <c r="AF961" i="2"/>
  <c r="AL961" i="2"/>
  <c r="AO961" i="2"/>
  <c r="AF944" i="2"/>
  <c r="AK944" i="2"/>
  <c r="AS944" i="2"/>
  <c r="AT944" i="2"/>
  <c r="AI904" i="2"/>
  <c r="AF904" i="2"/>
  <c r="AF892" i="2"/>
  <c r="AO892" i="2"/>
  <c r="AV892" i="2"/>
  <c r="AF880" i="2"/>
  <c r="AL880" i="2"/>
  <c r="AT880" i="2"/>
  <c r="AH852" i="2"/>
  <c r="AF852" i="2"/>
  <c r="AN892" i="2"/>
  <c r="AV868" i="2"/>
  <c r="AL889" i="2"/>
  <c r="AF889" i="2"/>
  <c r="AK880" i="2"/>
  <c r="AH877" i="2"/>
  <c r="AF877" i="2"/>
  <c r="AI877" i="2"/>
  <c r="AK823" i="2"/>
  <c r="AF782" i="2"/>
  <c r="AN782" i="2"/>
  <c r="AI782" i="2"/>
  <c r="AQ782" i="2"/>
  <c r="AT782" i="2"/>
  <c r="AQ812" i="2"/>
  <c r="AF812" i="2"/>
  <c r="AR812" i="2"/>
  <c r="AU818" i="2"/>
  <c r="AV825" i="2"/>
  <c r="AF825" i="2"/>
  <c r="AM825" i="2"/>
  <c r="AL825" i="2"/>
  <c r="AT825" i="2"/>
  <c r="AN801" i="2"/>
  <c r="AF837" i="2"/>
  <c r="AK837" i="2"/>
  <c r="AS837" i="2"/>
  <c r="AR837" i="2"/>
  <c r="AI798" i="2"/>
  <c r="AF654" i="2"/>
  <c r="AS654" i="2"/>
  <c r="AN654" i="2"/>
  <c r="AK654" i="2"/>
  <c r="AJ660" i="2"/>
  <c r="AF660" i="2"/>
  <c r="AL660" i="2"/>
  <c r="AI660" i="2"/>
  <c r="AK628" i="2"/>
  <c r="AF628" i="2"/>
  <c r="AO634" i="2"/>
  <c r="AM785" i="2"/>
  <c r="AF705" i="2"/>
  <c r="AG705" i="2"/>
  <c r="AN649" i="2"/>
  <c r="AF649" i="2"/>
  <c r="AI649" i="2"/>
  <c r="AG1542" i="2"/>
  <c r="AH1541" i="2"/>
  <c r="AR1521" i="2"/>
  <c r="AF1521" i="2"/>
  <c r="AS1544" i="2"/>
  <c r="AS1536" i="2"/>
  <c r="AV1533" i="2"/>
  <c r="AI1542" i="2"/>
  <c r="AR1517" i="2"/>
  <c r="AL1496" i="2"/>
  <c r="AJ1534" i="2"/>
  <c r="AJ1494" i="2"/>
  <c r="AU1518" i="2"/>
  <c r="AK1498" i="2"/>
  <c r="AF1498" i="2"/>
  <c r="AV1483" i="2"/>
  <c r="AR1519" i="2"/>
  <c r="AI1492" i="2"/>
  <c r="AK1480" i="2"/>
  <c r="AQ1502" i="2"/>
  <c r="AM1491" i="2"/>
  <c r="AI1483" i="2"/>
  <c r="AN1480" i="2"/>
  <c r="AG1478" i="2"/>
  <c r="AL1435" i="2"/>
  <c r="AF1435" i="2"/>
  <c r="AV1478" i="2"/>
  <c r="AT1475" i="2"/>
  <c r="AN1512" i="2"/>
  <c r="AJ1481" i="2"/>
  <c r="AI1479" i="2"/>
  <c r="AU1462" i="2"/>
  <c r="AM1429" i="2"/>
  <c r="AF1429" i="2"/>
  <c r="AG1455" i="2"/>
  <c r="AF1433" i="2"/>
  <c r="AG1467" i="2"/>
  <c r="AQ1456" i="2"/>
  <c r="AS1470" i="2"/>
  <c r="AO1432" i="2"/>
  <c r="AL1460" i="2"/>
  <c r="AO1422" i="2"/>
  <c r="AK1410" i="2"/>
  <c r="AF1410" i="2"/>
  <c r="AJ1468" i="2"/>
  <c r="AN1456" i="2"/>
  <c r="AJ1425" i="2"/>
  <c r="AK1441" i="2"/>
  <c r="AR1441" i="2"/>
  <c r="AO1420" i="2"/>
  <c r="AS1402" i="2"/>
  <c r="AR1410" i="2"/>
  <c r="AH1381" i="2"/>
  <c r="AF1381" i="2"/>
  <c r="AN1419" i="2"/>
  <c r="AU1419" i="2"/>
  <c r="AR1423" i="2"/>
  <c r="AF1423" i="2"/>
  <c r="AU1423" i="2"/>
  <c r="AU1415" i="2"/>
  <c r="AF1415" i="2"/>
  <c r="AT1409" i="2"/>
  <c r="AQ1406" i="2"/>
  <c r="AL1361" i="2"/>
  <c r="AR1412" i="2"/>
  <c r="AS1400" i="2"/>
  <c r="AS1410" i="2"/>
  <c r="AJ1423" i="2"/>
  <c r="AV1396" i="2"/>
  <c r="AF1396" i="2"/>
  <c r="AU1378" i="2"/>
  <c r="AU1369" i="2"/>
  <c r="AU1353" i="2"/>
  <c r="AJ1333" i="2"/>
  <c r="AF1333" i="2"/>
  <c r="AI1380" i="2"/>
  <c r="AN1333" i="2"/>
  <c r="AM1346" i="2"/>
  <c r="AR1353" i="2"/>
  <c r="AO1342" i="2"/>
  <c r="AK1354" i="2"/>
  <c r="AQ1351" i="2"/>
  <c r="AU1340" i="2"/>
  <c r="AG1332" i="2"/>
  <c r="AL1320" i="2"/>
  <c r="AL1315" i="2"/>
  <c r="AL1307" i="2"/>
  <c r="AI1303" i="2"/>
  <c r="AG1294" i="2"/>
  <c r="AN1316" i="2"/>
  <c r="AG1296" i="2"/>
  <c r="AN1342" i="2"/>
  <c r="AR1306" i="2"/>
  <c r="AN1290" i="2"/>
  <c r="AF1290" i="2"/>
  <c r="AI1305" i="2"/>
  <c r="AI1332" i="2"/>
  <c r="AS1335" i="2"/>
  <c r="AT1299" i="2"/>
  <c r="AJ1277" i="2"/>
  <c r="AF1277" i="2"/>
  <c r="AK1335" i="2"/>
  <c r="AV1260" i="2"/>
  <c r="AK1222" i="2"/>
  <c r="AF1222" i="2"/>
  <c r="AQ1269" i="2"/>
  <c r="AL1231" i="2"/>
  <c r="AF1231" i="2"/>
  <c r="AL1284" i="2"/>
  <c r="AU1257" i="2"/>
  <c r="AQ1270" i="2"/>
  <c r="AQ1262" i="2"/>
  <c r="AI1268" i="2"/>
  <c r="AV1282" i="2"/>
  <c r="AV1223" i="2"/>
  <c r="AV1216" i="2"/>
  <c r="AF1216" i="2"/>
  <c r="AU1223" i="2"/>
  <c r="AT1175" i="2"/>
  <c r="AJ1227" i="2"/>
  <c r="AQ1220" i="2"/>
  <c r="AF1220" i="2"/>
  <c r="AU1184" i="2"/>
  <c r="AS1284" i="2"/>
  <c r="AQ1227" i="2"/>
  <c r="AT1216" i="2"/>
  <c r="AJ1195" i="2"/>
  <c r="AQ1234" i="2"/>
  <c r="AH1203" i="2"/>
  <c r="AH1179" i="2"/>
  <c r="AO1234" i="2"/>
  <c r="AU1167" i="2"/>
  <c r="AO1233" i="2"/>
  <c r="AI1196" i="2"/>
  <c r="AU1185" i="2"/>
  <c r="AL1167" i="2"/>
  <c r="AG1144" i="2"/>
  <c r="AL1089" i="2"/>
  <c r="AF1089" i="2"/>
  <c r="AT1169" i="2"/>
  <c r="AK1117" i="2"/>
  <c r="AF1117" i="2"/>
  <c r="AS1146" i="2"/>
  <c r="AS1114" i="2"/>
  <c r="AG1153" i="2"/>
  <c r="AV1111" i="2"/>
  <c r="AM1135" i="2"/>
  <c r="AH1144" i="2"/>
  <c r="AM1116" i="2"/>
  <c r="AV1099" i="2"/>
  <c r="AL1072" i="2"/>
  <c r="AI1046" i="2"/>
  <c r="AG1083" i="2"/>
  <c r="AK1064" i="2"/>
  <c r="AJ1072" i="2"/>
  <c r="AJ1104" i="2"/>
  <c r="AF1104" i="2"/>
  <c r="AT1073" i="2"/>
  <c r="AS1073" i="2"/>
  <c r="AG1102" i="2"/>
  <c r="AV1066" i="2"/>
  <c r="AN1060" i="2"/>
  <c r="AF1060" i="2"/>
  <c r="AO1052" i="2"/>
  <c r="AJ1055" i="2"/>
  <c r="AI1047" i="2"/>
  <c r="AK1014" i="2"/>
  <c r="AK990" i="2"/>
  <c r="AO1043" i="2"/>
  <c r="AO1047" i="2"/>
  <c r="AL1037" i="2"/>
  <c r="AF1037" i="2"/>
  <c r="AG1025" i="2"/>
  <c r="AF1009" i="2"/>
  <c r="AG1009" i="2"/>
  <c r="AO1009" i="2"/>
  <c r="AF995" i="2"/>
  <c r="AI995" i="2"/>
  <c r="AG995" i="2"/>
  <c r="AH995" i="2"/>
  <c r="AF1044" i="2"/>
  <c r="AU1044" i="2"/>
  <c r="AN1044" i="2"/>
  <c r="AL1005" i="2"/>
  <c r="AV984" i="2"/>
  <c r="AI1064" i="2"/>
  <c r="AH954" i="2"/>
  <c r="AF932" i="2"/>
  <c r="AI932" i="2"/>
  <c r="AQ932" i="2"/>
  <c r="AG932" i="2"/>
  <c r="AH932" i="2"/>
  <c r="AN954" i="2"/>
  <c r="AF947" i="2"/>
  <c r="AO947" i="2"/>
  <c r="AF948" i="2"/>
  <c r="AQ948" i="2"/>
  <c r="AO948" i="2"/>
  <c r="AH948" i="2"/>
  <c r="AK921" i="2"/>
  <c r="AF921" i="2"/>
  <c r="AT921" i="2"/>
  <c r="AQ958" i="2"/>
  <c r="AQ888" i="2"/>
  <c r="AF888" i="2"/>
  <c r="AU858" i="2"/>
  <c r="AN868" i="2"/>
  <c r="AF893" i="2"/>
  <c r="AN893" i="2"/>
  <c r="AV893" i="2"/>
  <c r="AO877" i="2"/>
  <c r="AR823" i="2"/>
  <c r="AF792" i="2"/>
  <c r="AV792" i="2"/>
  <c r="AK792" i="2"/>
  <c r="AF741" i="2"/>
  <c r="AM741" i="2"/>
  <c r="AF709" i="2"/>
  <c r="AL709" i="2"/>
  <c r="AM709" i="2"/>
  <c r="AJ709" i="2"/>
  <c r="AT709" i="2"/>
  <c r="AU709" i="2"/>
  <c r="AK709" i="2"/>
  <c r="AK645" i="2"/>
  <c r="AF645" i="2"/>
  <c r="AT645" i="2"/>
  <c r="AM840" i="2"/>
  <c r="AI796" i="2"/>
  <c r="AF796" i="2"/>
  <c r="AG796" i="2"/>
  <c r="AM841" i="2"/>
  <c r="AF841" i="2"/>
  <c r="AH805" i="2"/>
  <c r="AO783" i="2"/>
  <c r="AF783" i="2"/>
  <c r="AR783" i="2"/>
  <c r="AG783" i="2"/>
  <c r="AH811" i="2"/>
  <c r="AF835" i="2"/>
  <c r="AI835" i="2"/>
  <c r="AO835" i="2"/>
  <c r="AF821" i="2"/>
  <c r="AI821" i="2"/>
  <c r="AQ821" i="2"/>
  <c r="AK821" i="2"/>
  <c r="AV737" i="2"/>
  <c r="AF737" i="2"/>
  <c r="AH664" i="2"/>
  <c r="AR722" i="2"/>
  <c r="AM712" i="2"/>
  <c r="AF712" i="2"/>
  <c r="AF567" i="2"/>
  <c r="AK567" i="2"/>
  <c r="AL567" i="2"/>
  <c r="AS567" i="2"/>
  <c r="AT567" i="2"/>
  <c r="AM567" i="2"/>
  <c r="AF745" i="2"/>
  <c r="AG745" i="2"/>
  <c r="AO745" i="2"/>
  <c r="AN745" i="2"/>
  <c r="AH745" i="2"/>
  <c r="AF730" i="2"/>
  <c r="AQ730" i="2"/>
  <c r="AF650" i="2"/>
  <c r="AR650" i="2"/>
  <c r="AG650" i="2"/>
  <c r="AO650" i="2"/>
  <c r="AJ650" i="2"/>
  <c r="AH691" i="2"/>
  <c r="AF663" i="2"/>
  <c r="AO663" i="2"/>
  <c r="AV719" i="2"/>
  <c r="AN639" i="2"/>
  <c r="AU703" i="2"/>
  <c r="AQ684" i="2"/>
  <c r="AG649" i="2"/>
  <c r="AL711" i="2"/>
  <c r="AK1544" i="2"/>
  <c r="AM1543" i="2"/>
  <c r="AF1543" i="2"/>
  <c r="AN1533" i="2"/>
  <c r="AV1525" i="2"/>
  <c r="AJ1546" i="2"/>
  <c r="AF1546" i="2"/>
  <c r="AU1519" i="2"/>
  <c r="AG1543" i="2"/>
  <c r="AT1518" i="2"/>
  <c r="AU1507" i="2"/>
  <c r="AT1529" i="2"/>
  <c r="AJ1532" i="2"/>
  <c r="AF1532" i="2"/>
  <c r="AM1518" i="2"/>
  <c r="AR1515" i="2"/>
  <c r="AF1515" i="2"/>
  <c r="AN1483" i="2"/>
  <c r="AT1487" i="2"/>
  <c r="AF1487" i="2"/>
  <c r="AV1518" i="2"/>
  <c r="AO1486" i="2"/>
  <c r="AT1479" i="2"/>
  <c r="AN1486" i="2"/>
  <c r="AK1471" i="2"/>
  <c r="AF1471" i="2"/>
  <c r="AI1502" i="2"/>
  <c r="AU1490" i="2"/>
  <c r="AO1499" i="2"/>
  <c r="AI1481" i="2"/>
  <c r="AQ1483" i="2"/>
  <c r="AR1427" i="2"/>
  <c r="AF1427" i="2"/>
  <c r="AO1498" i="2"/>
  <c r="AL1473" i="2"/>
  <c r="AF1473" i="2"/>
  <c r="AT1472" i="2"/>
  <c r="AM1462" i="2"/>
  <c r="AV1453" i="2"/>
  <c r="AV1439" i="2"/>
  <c r="AF1439" i="2"/>
  <c r="AV1466" i="2"/>
  <c r="AI1456" i="2"/>
  <c r="AG1432" i="2"/>
  <c r="AS1457" i="2"/>
  <c r="AH1442" i="2"/>
  <c r="AU1420" i="2"/>
  <c r="AN1422" i="2"/>
  <c r="AR1424" i="2"/>
  <c r="AQ1409" i="2"/>
  <c r="AN1448" i="2"/>
  <c r="AF1448" i="2"/>
  <c r="AT1444" i="2"/>
  <c r="AG1420" i="2"/>
  <c r="AK1402" i="2"/>
  <c r="AJ1410" i="2"/>
  <c r="AO1381" i="2"/>
  <c r="AJ1383" i="2"/>
  <c r="AF1383" i="2"/>
  <c r="AM1419" i="2"/>
  <c r="AV1420" i="2"/>
  <c r="AH1434" i="2"/>
  <c r="AL1409" i="2"/>
  <c r="AU1402" i="2"/>
  <c r="AJ1412" i="2"/>
  <c r="AK1400" i="2"/>
  <c r="AU1364" i="2"/>
  <c r="AF1364" i="2"/>
  <c r="AU1356" i="2"/>
  <c r="AF1356" i="2"/>
  <c r="AV1376" i="2"/>
  <c r="AV1412" i="2"/>
  <c r="AR1394" i="2"/>
  <c r="AM1378" i="2"/>
  <c r="AH1367" i="2"/>
  <c r="AF1367" i="2"/>
  <c r="AT1349" i="2"/>
  <c r="AH1319" i="2"/>
  <c r="AO1333" i="2"/>
  <c r="AU1325" i="2"/>
  <c r="AF1325" i="2"/>
  <c r="AV1325" i="2"/>
  <c r="AQ1342" i="2"/>
  <c r="AJ1369" i="2"/>
  <c r="AT1343" i="2"/>
  <c r="AJ1353" i="2"/>
  <c r="AG1342" i="2"/>
  <c r="AV1348" i="2"/>
  <c r="AM1340" i="2"/>
  <c r="AR1319" i="2"/>
  <c r="AU1306" i="2"/>
  <c r="AV1301" i="2"/>
  <c r="AF1301" i="2"/>
  <c r="AM1294" i="2"/>
  <c r="AS1339" i="2"/>
  <c r="AL1332" i="2"/>
  <c r="AU1304" i="2"/>
  <c r="AU1338" i="2"/>
  <c r="AO1324" i="2"/>
  <c r="AN1314" i="2"/>
  <c r="AF1314" i="2"/>
  <c r="AF1297" i="2"/>
  <c r="AV1308" i="2"/>
  <c r="AL1299" i="2"/>
  <c r="AN1287" i="2"/>
  <c r="AN1260" i="2"/>
  <c r="AI1269" i="2"/>
  <c r="AN1257" i="2"/>
  <c r="AH1269" i="2"/>
  <c r="AL1232" i="2"/>
  <c r="AF1232" i="2"/>
  <c r="AO1245" i="2"/>
  <c r="AO1225" i="2"/>
  <c r="AF1225" i="2"/>
  <c r="AI1270" i="2"/>
  <c r="AU1258" i="2"/>
  <c r="AF1258" i="2"/>
  <c r="AN1282" i="2"/>
  <c r="AN1223" i="2"/>
  <c r="AO1216" i="2"/>
  <c r="AI1202" i="2"/>
  <c r="AF1181" i="2"/>
  <c r="AM1223" i="2"/>
  <c r="AN1200" i="2"/>
  <c r="AU1182" i="2"/>
  <c r="AL1175" i="2"/>
  <c r="AS1212" i="2"/>
  <c r="AF1212" i="2"/>
  <c r="AO1202" i="2"/>
  <c r="AT1190" i="2"/>
  <c r="AI1227" i="2"/>
  <c r="AL1216" i="2"/>
  <c r="AR1203" i="2"/>
  <c r="AN1194" i="2"/>
  <c r="AK1181" i="2"/>
  <c r="AI1172" i="2"/>
  <c r="AI1234" i="2"/>
  <c r="AQ1219" i="2"/>
  <c r="AQ1211" i="2"/>
  <c r="AR1206" i="2"/>
  <c r="AR1198" i="2"/>
  <c r="AV1191" i="2"/>
  <c r="AQ1187" i="2"/>
  <c r="AO1193" i="2"/>
  <c r="AG1185" i="2"/>
  <c r="AG1234" i="2"/>
  <c r="AO1211" i="2"/>
  <c r="AT1199" i="2"/>
  <c r="AV1285" i="2"/>
  <c r="AG1233" i="2"/>
  <c r="AU1193" i="2"/>
  <c r="AS1166" i="2"/>
  <c r="AH1152" i="2"/>
  <c r="AF1152" i="2"/>
  <c r="AU1142" i="2"/>
  <c r="AL1124" i="2"/>
  <c r="AT1116" i="2"/>
  <c r="AG1172" i="2"/>
  <c r="AT1150" i="2"/>
  <c r="AT1126" i="2"/>
  <c r="AV1112" i="2"/>
  <c r="AJ1081" i="2"/>
  <c r="AF1081" i="2"/>
  <c r="AL1169" i="2"/>
  <c r="AQ1137" i="2"/>
  <c r="AK1146" i="2"/>
  <c r="AH1137" i="2"/>
  <c r="AK1114" i="2"/>
  <c r="AV1151" i="2"/>
  <c r="AR1138" i="2"/>
  <c r="AG1129" i="2"/>
  <c r="AN1111" i="2"/>
  <c r="AU1127" i="2"/>
  <c r="AO1158" i="2"/>
  <c r="AG1118" i="2"/>
  <c r="AM1108" i="2"/>
  <c r="AF1108" i="2"/>
  <c r="AN1099" i="2"/>
  <c r="AQ1095" i="2"/>
  <c r="AT1080" i="2"/>
  <c r="AQ1071" i="2"/>
  <c r="AS1058" i="2"/>
  <c r="AQ1101" i="2"/>
  <c r="AQ1069" i="2"/>
  <c r="AH1055" i="2"/>
  <c r="AJ998" i="2"/>
  <c r="AF998" i="2"/>
  <c r="AH1101" i="2"/>
  <c r="AR1064" i="2"/>
  <c r="AL1073" i="2"/>
  <c r="AK1073" i="2"/>
  <c r="AT1059" i="2"/>
  <c r="AG1106" i="2"/>
  <c r="AN1066" i="2"/>
  <c r="AS1097" i="2"/>
  <c r="AV1076" i="2"/>
  <c r="AF1076" i="2"/>
  <c r="AG1060" i="2"/>
  <c r="AG1052" i="2"/>
  <c r="AT1090" i="2"/>
  <c r="AJ1079" i="2"/>
  <c r="AL1046" i="2"/>
  <c r="AV1034" i="2"/>
  <c r="AR1030" i="2"/>
  <c r="AJ1014" i="2"/>
  <c r="AV1007" i="2"/>
  <c r="AG1047" i="2"/>
  <c r="AU1023" i="2"/>
  <c r="AN993" i="2"/>
  <c r="AF993" i="2"/>
  <c r="AM993" i="2"/>
  <c r="AF1003" i="2"/>
  <c r="AO995" i="2"/>
  <c r="AV1040" i="2"/>
  <c r="AI994" i="2"/>
  <c r="AN1046" i="2"/>
  <c r="AH1026" i="2"/>
  <c r="AU938" i="2"/>
  <c r="AF938" i="2"/>
  <c r="AV952" i="2"/>
  <c r="AQ966" i="2"/>
  <c r="AF966" i="2"/>
  <c r="AO932" i="2"/>
  <c r="AG947" i="2"/>
  <c r="AF941" i="2"/>
  <c r="AG941" i="2"/>
  <c r="AR941" i="2"/>
  <c r="AF878" i="2"/>
  <c r="AJ878" i="2"/>
  <c r="AL858" i="2"/>
  <c r="AU897" i="2"/>
  <c r="AO893" i="2"/>
  <c r="AF898" i="2"/>
  <c r="AL898" i="2"/>
  <c r="AT898" i="2"/>
  <c r="AV835" i="2"/>
  <c r="AS799" i="2"/>
  <c r="AF781" i="2"/>
  <c r="AU781" i="2"/>
  <c r="AF701" i="2"/>
  <c r="AM701" i="2"/>
  <c r="AK701" i="2"/>
  <c r="AF637" i="2"/>
  <c r="AS637" i="2"/>
  <c r="AO818" i="2"/>
  <c r="AR845" i="2"/>
  <c r="AR821" i="2"/>
  <c r="AV751" i="2"/>
  <c r="AF751" i="2"/>
  <c r="AL751" i="2"/>
  <c r="AT751" i="2"/>
  <c r="AO751" i="2"/>
  <c r="AF848" i="2"/>
  <c r="AS848" i="2"/>
  <c r="AI837" i="2"/>
  <c r="AQ813" i="2"/>
  <c r="AV744" i="2"/>
  <c r="AF744" i="2"/>
  <c r="AH744" i="2"/>
  <c r="AN744" i="2"/>
  <c r="AH813" i="2"/>
  <c r="AH835" i="2"/>
  <c r="AR847" i="2"/>
  <c r="AL831" i="2"/>
  <c r="AL785" i="2"/>
  <c r="AV670" i="2"/>
  <c r="AF720" i="2"/>
  <c r="AH720" i="2"/>
  <c r="AM720" i="2"/>
  <c r="AU720" i="2"/>
  <c r="AF688" i="2"/>
  <c r="AM688" i="2"/>
  <c r="AG688" i="2"/>
  <c r="AH682" i="2"/>
  <c r="AM670" i="2"/>
  <c r="AL623" i="2"/>
  <c r="AF623" i="2"/>
  <c r="AU623" i="2"/>
  <c r="AK623" i="2"/>
  <c r="AJ623" i="2"/>
  <c r="AR623" i="2"/>
  <c r="AJ559" i="2"/>
  <c r="AF559" i="2"/>
  <c r="AL559" i="2"/>
  <c r="AM559" i="2"/>
  <c r="AS559" i="2"/>
  <c r="AU559" i="2"/>
  <c r="AG751" i="2"/>
  <c r="AF770" i="2"/>
  <c r="AR770" i="2"/>
  <c r="AF755" i="2"/>
  <c r="AQ755" i="2"/>
  <c r="AJ755" i="2"/>
  <c r="AR755" i="2"/>
  <c r="AS741" i="2"/>
  <c r="AL671" i="2"/>
  <c r="AF671" i="2"/>
  <c r="AV671" i="2"/>
  <c r="AM671" i="2"/>
  <c r="AT671" i="2"/>
  <c r="AO671" i="2"/>
  <c r="AH635" i="2"/>
  <c r="AL781" i="2"/>
  <c r="AV742" i="2"/>
  <c r="AM703" i="2"/>
  <c r="AL645" i="2"/>
  <c r="AF627" i="2"/>
  <c r="AQ627" i="2"/>
  <c r="AH627" i="2"/>
  <c r="AR627" i="2"/>
  <c r="AS627" i="2"/>
  <c r="AS701" i="2"/>
  <c r="AF553" i="2"/>
  <c r="AT553" i="2"/>
  <c r="AT527" i="2"/>
  <c r="AF527" i="2"/>
  <c r="AJ527" i="2"/>
  <c r="AS527" i="2"/>
  <c r="AU431" i="2"/>
  <c r="AF431" i="2"/>
  <c r="AS431" i="2"/>
  <c r="AT545" i="2"/>
  <c r="AF616" i="2"/>
  <c r="AM616" i="2"/>
  <c r="AM544" i="2"/>
  <c r="AF544" i="2"/>
  <c r="AF619" i="2"/>
  <c r="AG619" i="2"/>
  <c r="AV619" i="2"/>
  <c r="AV586" i="2"/>
  <c r="AF586" i="2"/>
  <c r="AH586" i="2"/>
  <c r="AH578" i="2"/>
  <c r="AF578" i="2"/>
  <c r="AL584" i="2"/>
  <c r="AF547" i="2"/>
  <c r="AN547" i="2"/>
  <c r="AN425" i="2"/>
  <c r="AF425" i="2"/>
  <c r="AV425" i="2"/>
  <c r="AG425" i="2"/>
  <c r="AF555" i="2"/>
  <c r="AG555" i="2"/>
  <c r="AN555" i="2"/>
  <c r="AO555" i="2"/>
  <c r="AV555" i="2"/>
  <c r="AF470" i="2"/>
  <c r="AJ470" i="2"/>
  <c r="AR470" i="2"/>
  <c r="AF420" i="2"/>
  <c r="AR420" i="2"/>
  <c r="AH420" i="2"/>
  <c r="AQ420" i="2"/>
  <c r="AJ420" i="2"/>
  <c r="AN419" i="2"/>
  <c r="AF419" i="2"/>
  <c r="AG419" i="2"/>
  <c r="AI419" i="2"/>
  <c r="AN334" i="2"/>
  <c r="AF334" i="2"/>
  <c r="AS297" i="2"/>
  <c r="AF297" i="2"/>
  <c r="AQ297" i="2"/>
  <c r="AL297" i="2"/>
  <c r="AJ297" i="2"/>
  <c r="AR297" i="2"/>
  <c r="AF227" i="2"/>
  <c r="AT227" i="2"/>
  <c r="AM227" i="2"/>
  <c r="AU227" i="2"/>
  <c r="AS227" i="2"/>
  <c r="AF185" i="2"/>
  <c r="AJ185" i="2"/>
  <c r="AK185" i="2"/>
  <c r="AI185" i="2"/>
  <c r="AM197" i="2"/>
  <c r="AF197" i="2"/>
  <c r="AV197" i="2"/>
  <c r="AH197" i="2"/>
  <c r="AG197" i="2"/>
  <c r="AF311" i="2"/>
  <c r="AO311" i="2"/>
  <c r="AI311" i="2"/>
  <c r="AJ311" i="2"/>
  <c r="AR311" i="2"/>
  <c r="AJ287" i="2"/>
  <c r="AR287" i="2"/>
  <c r="AF287" i="2"/>
  <c r="AF239" i="2"/>
  <c r="AO239" i="2"/>
  <c r="AH239" i="2"/>
  <c r="AJ207" i="2"/>
  <c r="AF207" i="2"/>
  <c r="AO207" i="2"/>
  <c r="AQ207" i="2"/>
  <c r="AR207" i="2"/>
  <c r="AH571" i="2"/>
  <c r="AF571" i="2"/>
  <c r="AF529" i="2"/>
  <c r="AJ529" i="2"/>
  <c r="AK529" i="2"/>
  <c r="AM529" i="2"/>
  <c r="AL577" i="2"/>
  <c r="AF577" i="2"/>
  <c r="AV577" i="2"/>
  <c r="AM577" i="2"/>
  <c r="AK423" i="2"/>
  <c r="AF423" i="2"/>
  <c r="AL423" i="2"/>
  <c r="AT423" i="2"/>
  <c r="AF624" i="2"/>
  <c r="AU624" i="2"/>
  <c r="AL624" i="2"/>
  <c r="AV569" i="2"/>
  <c r="AF558" i="2"/>
  <c r="AJ558" i="2"/>
  <c r="AI558" i="2"/>
  <c r="AF587" i="2"/>
  <c r="AH587" i="2"/>
  <c r="AG587" i="2"/>
  <c r="AM425" i="2"/>
  <c r="AF494" i="2"/>
  <c r="AL494" i="2"/>
  <c r="AJ494" i="2"/>
  <c r="AK494" i="2"/>
  <c r="AQ558" i="2"/>
  <c r="AF488" i="2"/>
  <c r="AT488" i="2"/>
  <c r="AV488" i="2"/>
  <c r="AM488" i="2"/>
  <c r="AF492" i="2"/>
  <c r="AJ492" i="2"/>
  <c r="AF434" i="2"/>
  <c r="AN434" i="2"/>
  <c r="AV434" i="2"/>
  <c r="AG434" i="2"/>
  <c r="AF387" i="2"/>
  <c r="AG387" i="2"/>
  <c r="AQ387" i="2"/>
  <c r="AF313" i="2"/>
  <c r="AK313" i="2"/>
  <c r="AS313" i="2"/>
  <c r="AI313" i="2"/>
  <c r="AQ313" i="2"/>
  <c r="AL313" i="2"/>
  <c r="AK275" i="2"/>
  <c r="AF275" i="2"/>
  <c r="AV275" i="2"/>
  <c r="AK203" i="2"/>
  <c r="AF203" i="2"/>
  <c r="AT203" i="2"/>
  <c r="AS203" i="2"/>
  <c r="AF293" i="2"/>
  <c r="AG293" i="2"/>
  <c r="AM293" i="2"/>
  <c r="AU293" i="2"/>
  <c r="AF253" i="2"/>
  <c r="AV253" i="2"/>
  <c r="AH253" i="2"/>
  <c r="AU253" i="2"/>
  <c r="AG253" i="2"/>
  <c r="AF237" i="2"/>
  <c r="AN237" i="2"/>
  <c r="AO237" i="2"/>
  <c r="AH237" i="2"/>
  <c r="AM237" i="2"/>
  <c r="AU237" i="2"/>
  <c r="AO287" i="2"/>
  <c r="AV237" i="2"/>
  <c r="AM999" i="2"/>
  <c r="AM983" i="2"/>
  <c r="AK1021" i="2"/>
  <c r="AN1016" i="2"/>
  <c r="AF1016" i="2"/>
  <c r="AS983" i="2"/>
  <c r="AN977" i="2"/>
  <c r="AF977" i="2"/>
  <c r="AM960" i="2"/>
  <c r="AV936" i="2"/>
  <c r="AF936" i="2"/>
  <c r="AH930" i="2"/>
  <c r="AF930" i="2"/>
  <c r="AK925" i="2"/>
  <c r="AU908" i="2"/>
  <c r="AT896" i="2"/>
  <c r="AR896" i="2"/>
  <c r="AN867" i="2"/>
  <c r="AU857" i="2"/>
  <c r="AH895" i="2"/>
  <c r="AF895" i="2"/>
  <c r="AN874" i="2"/>
  <c r="AF874" i="2"/>
  <c r="AK629" i="2"/>
  <c r="AF629" i="2"/>
  <c r="AM842" i="2"/>
  <c r="AF842" i="2"/>
  <c r="AV810" i="2"/>
  <c r="AF775" i="2"/>
  <c r="AL775" i="2"/>
  <c r="AF743" i="2"/>
  <c r="AL743" i="2"/>
  <c r="AK784" i="2"/>
  <c r="AS838" i="2"/>
  <c r="AQ822" i="2"/>
  <c r="AI754" i="2"/>
  <c r="AF754" i="2"/>
  <c r="AS718" i="2"/>
  <c r="AF718" i="2"/>
  <c r="AV775" i="2"/>
  <c r="AM696" i="2"/>
  <c r="AF696" i="2"/>
  <c r="AM680" i="2"/>
  <c r="AF680" i="2"/>
  <c r="AM646" i="2"/>
  <c r="AF575" i="2"/>
  <c r="AJ575" i="2"/>
  <c r="AM575" i="2"/>
  <c r="AN672" i="2"/>
  <c r="AK758" i="2"/>
  <c r="AT679" i="2"/>
  <c r="AF679" i="2"/>
  <c r="AV727" i="2"/>
  <c r="AM784" i="2"/>
  <c r="AI715" i="2"/>
  <c r="AF715" i="2"/>
  <c r="AF617" i="2"/>
  <c r="AL617" i="2"/>
  <c r="AU617" i="2"/>
  <c r="AO577" i="2"/>
  <c r="AG553" i="2"/>
  <c r="AQ547" i="2"/>
  <c r="AN569" i="2"/>
  <c r="AM624" i="2"/>
  <c r="AM672" i="2"/>
  <c r="AT617" i="2"/>
  <c r="AT577" i="2"/>
  <c r="AS624" i="2"/>
  <c r="AN584" i="2"/>
  <c r="AR551" i="2"/>
  <c r="AG547" i="2"/>
  <c r="AI494" i="2"/>
  <c r="AT465" i="2"/>
  <c r="AF465" i="2"/>
  <c r="AM465" i="2"/>
  <c r="AO465" i="2"/>
  <c r="AT457" i="2"/>
  <c r="AF457" i="2"/>
  <c r="AL457" i="2"/>
  <c r="AF433" i="2"/>
  <c r="AM433" i="2"/>
  <c r="AV433" i="2"/>
  <c r="AO433" i="2"/>
  <c r="AO587" i="2"/>
  <c r="AF429" i="2"/>
  <c r="AK429" i="2"/>
  <c r="AH429" i="2"/>
  <c r="AF480" i="2"/>
  <c r="AV480" i="2"/>
  <c r="AF511" i="2"/>
  <c r="AL511" i="2"/>
  <c r="AT511" i="2"/>
  <c r="AN505" i="2"/>
  <c r="AF490" i="2"/>
  <c r="AM490" i="2"/>
  <c r="AF478" i="2"/>
  <c r="AQ478" i="2"/>
  <c r="AL465" i="2"/>
  <c r="AF459" i="2"/>
  <c r="AN459" i="2"/>
  <c r="AI459" i="2"/>
  <c r="AT454" i="2"/>
  <c r="AF454" i="2"/>
  <c r="AL454" i="2"/>
  <c r="AR454" i="2"/>
  <c r="AK431" i="2"/>
  <c r="AO434" i="2"/>
  <c r="AQ287" i="2"/>
  <c r="AQ239" i="2"/>
  <c r="AL195" i="2"/>
  <c r="AF195" i="2"/>
  <c r="AN195" i="2"/>
  <c r="AV195" i="2"/>
  <c r="AM195" i="2"/>
  <c r="AO293" i="2"/>
  <c r="AF269" i="2"/>
  <c r="AN269" i="2"/>
  <c r="AV269" i="2"/>
  <c r="AM269" i="2"/>
  <c r="AO253" i="2"/>
  <c r="AF221" i="2"/>
  <c r="AG221" i="2"/>
  <c r="AV221" i="2"/>
  <c r="AO221" i="2"/>
  <c r="AH221" i="2"/>
  <c r="AU221" i="2"/>
  <c r="AU195" i="2"/>
  <c r="AR295" i="2"/>
  <c r="AF295" i="2"/>
  <c r="AI295" i="2"/>
  <c r="AG287" i="2"/>
  <c r="AF271" i="2"/>
  <c r="AH271" i="2"/>
  <c r="AI271" i="2"/>
  <c r="AQ271" i="2"/>
  <c r="AO271" i="2"/>
  <c r="AR271" i="2"/>
  <c r="AF215" i="2"/>
  <c r="AI215" i="2"/>
  <c r="AQ215" i="2"/>
  <c r="AO215" i="2"/>
  <c r="AH215" i="2"/>
  <c r="AF407" i="2"/>
  <c r="AJ407" i="2"/>
  <c r="AM407" i="2"/>
  <c r="AL407" i="2"/>
  <c r="AT407" i="2"/>
  <c r="AK621" i="2"/>
  <c r="AF621" i="2"/>
  <c r="AJ621" i="2"/>
  <c r="AM522" i="2"/>
  <c r="AF522" i="2"/>
  <c r="AO522" i="2"/>
  <c r="AK624" i="2"/>
  <c r="AF614" i="2"/>
  <c r="AQ614" i="2"/>
  <c r="AJ614" i="2"/>
  <c r="AF592" i="2"/>
  <c r="AN592" i="2"/>
  <c r="AV592" i="2"/>
  <c r="AF584" i="2"/>
  <c r="AU584" i="2"/>
  <c r="AF523" i="2"/>
  <c r="AO523" i="2"/>
  <c r="AI523" i="2"/>
  <c r="AM592" i="2"/>
  <c r="AG516" i="2"/>
  <c r="AF516" i="2"/>
  <c r="AH516" i="2"/>
  <c r="AI516" i="2"/>
  <c r="AO516" i="2"/>
  <c r="AR516" i="2"/>
  <c r="AI604" i="2"/>
  <c r="AF604" i="2"/>
  <c r="AL401" i="2"/>
  <c r="AF401" i="2"/>
  <c r="AU401" i="2"/>
  <c r="AG401" i="2"/>
  <c r="AO401" i="2"/>
  <c r="AV401" i="2"/>
  <c r="AI437" i="2"/>
  <c r="AF437" i="2"/>
  <c r="AQ437" i="2"/>
  <c r="AF397" i="2"/>
  <c r="AQ397" i="2"/>
  <c r="AH501" i="2"/>
  <c r="AF501" i="2"/>
  <c r="AM282" i="2"/>
  <c r="AF282" i="2"/>
  <c r="AS282" i="2"/>
  <c r="AT282" i="2"/>
  <c r="AS456" i="2"/>
  <c r="AF456" i="2"/>
  <c r="AK397" i="2"/>
  <c r="AF343" i="2"/>
  <c r="AO343" i="2"/>
  <c r="AH343" i="2"/>
  <c r="AI343" i="2"/>
  <c r="AQ343" i="2"/>
  <c r="AJ282" i="2"/>
  <c r="AF319" i="2"/>
  <c r="AJ319" i="2"/>
  <c r="AR319" i="2"/>
  <c r="AI319" i="2"/>
  <c r="AG319" i="2"/>
  <c r="AQ319" i="2"/>
  <c r="AO319" i="2"/>
  <c r="AH319" i="2"/>
  <c r="AF303" i="2"/>
  <c r="AH303" i="2"/>
  <c r="AI303" i="2"/>
  <c r="AN293" i="2"/>
  <c r="AM253" i="2"/>
  <c r="AF545" i="2"/>
  <c r="AU545" i="2"/>
  <c r="AR399" i="2"/>
  <c r="AF399" i="2"/>
  <c r="AF534" i="2"/>
  <c r="AJ534" i="2"/>
  <c r="AF610" i="2"/>
  <c r="AV610" i="2"/>
  <c r="AG610" i="2"/>
  <c r="AF445" i="2"/>
  <c r="AJ445" i="2"/>
  <c r="AR445" i="2"/>
  <c r="AF483" i="2"/>
  <c r="AN483" i="2"/>
  <c r="AI483" i="2"/>
  <c r="AO483" i="2"/>
  <c r="AO505" i="2"/>
  <c r="AO531" i="2"/>
  <c r="AL488" i="2"/>
  <c r="AN395" i="2"/>
  <c r="AF395" i="2"/>
  <c r="AI395" i="2"/>
  <c r="AO395" i="2"/>
  <c r="AH395" i="2"/>
  <c r="AF382" i="2"/>
  <c r="AN382" i="2"/>
  <c r="AL382" i="2"/>
  <c r="AU456" i="2"/>
  <c r="AG467" i="2"/>
  <c r="AF467" i="2"/>
  <c r="AN467" i="2"/>
  <c r="AH394" i="2"/>
  <c r="AF394" i="2"/>
  <c r="AN394" i="2"/>
  <c r="AM394" i="2"/>
  <c r="AV394" i="2"/>
  <c r="AU394" i="2"/>
  <c r="AO394" i="2"/>
  <c r="AF424" i="2"/>
  <c r="AL424" i="2"/>
  <c r="AT424" i="2"/>
  <c r="AF366" i="2"/>
  <c r="AO366" i="2"/>
  <c r="AJ281" i="2"/>
  <c r="AF281" i="2"/>
  <c r="AK281" i="2"/>
  <c r="AS281" i="2"/>
  <c r="AL281" i="2"/>
  <c r="AF187" i="2"/>
  <c r="AN187" i="2"/>
  <c r="AN229" i="2"/>
  <c r="AF229" i="2"/>
  <c r="AV229" i="2"/>
  <c r="AO229" i="2"/>
  <c r="AM229" i="2"/>
  <c r="AU229" i="2"/>
  <c r="AF205" i="2"/>
  <c r="AH205" i="2"/>
  <c r="AN205" i="2"/>
  <c r="AO205" i="2"/>
  <c r="AG303" i="2"/>
  <c r="AF191" i="2"/>
  <c r="AQ191" i="2"/>
  <c r="AO191" i="2"/>
  <c r="AN341" i="2"/>
  <c r="AF341" i="2"/>
  <c r="AG341" i="2"/>
  <c r="AO341" i="2"/>
  <c r="AM1000" i="2"/>
  <c r="AF1000" i="2"/>
  <c r="AV1000" i="2"/>
  <c r="AG980" i="2"/>
  <c r="AF980" i="2"/>
  <c r="AN985" i="2"/>
  <c r="AS975" i="2"/>
  <c r="AM970" i="2"/>
  <c r="AF970" i="2"/>
  <c r="AM945" i="2"/>
  <c r="AU939" i="2"/>
  <c r="AF939" i="2"/>
  <c r="AF964" i="2"/>
  <c r="AS960" i="2"/>
  <c r="AK929" i="2"/>
  <c r="AF929" i="2"/>
  <c r="AN953" i="2"/>
  <c r="AR925" i="2"/>
  <c r="AU969" i="2"/>
  <c r="AN876" i="2"/>
  <c r="AF876" i="2"/>
  <c r="AH850" i="2"/>
  <c r="AF850" i="2"/>
  <c r="AN908" i="2"/>
  <c r="AT881" i="2"/>
  <c r="AF881" i="2"/>
  <c r="AN907" i="2"/>
  <c r="AF907" i="2"/>
  <c r="AG909" i="2"/>
  <c r="AF909" i="2"/>
  <c r="AI870" i="2"/>
  <c r="AV832" i="2"/>
  <c r="AV816" i="2"/>
  <c r="AF816" i="2"/>
  <c r="AV808" i="2"/>
  <c r="AJ749" i="2"/>
  <c r="AF749" i="2"/>
  <c r="AM750" i="2"/>
  <c r="AF750" i="2"/>
  <c r="AN853" i="2"/>
  <c r="AT822" i="2"/>
  <c r="AK822" i="2"/>
  <c r="AU839" i="2"/>
  <c r="AG803" i="2"/>
  <c r="AF803" i="2"/>
  <c r="AU752" i="2"/>
  <c r="AR717" i="2"/>
  <c r="AS638" i="2"/>
  <c r="AF638" i="2"/>
  <c r="AF756" i="2"/>
  <c r="AL756" i="2"/>
  <c r="AU718" i="2"/>
  <c r="AF615" i="2"/>
  <c r="AT615" i="2"/>
  <c r="AR615" i="2"/>
  <c r="AR658" i="2"/>
  <c r="AF658" i="2"/>
  <c r="AM766" i="2"/>
  <c r="AH752" i="2"/>
  <c r="AN687" i="2"/>
  <c r="AK749" i="2"/>
  <c r="AJ731" i="2"/>
  <c r="AF731" i="2"/>
  <c r="AJ658" i="2"/>
  <c r="AK616" i="2"/>
  <c r="AS592" i="2"/>
  <c r="AS584" i="2"/>
  <c r="AT534" i="2"/>
  <c r="AI699" i="2"/>
  <c r="AF609" i="2"/>
  <c r="AT609" i="2"/>
  <c r="AU609" i="2"/>
  <c r="AF601" i="2"/>
  <c r="AN601" i="2"/>
  <c r="AQ587" i="2"/>
  <c r="AG569" i="2"/>
  <c r="AM561" i="2"/>
  <c r="AF561" i="2"/>
  <c r="AU561" i="2"/>
  <c r="AV561" i="2"/>
  <c r="AO545" i="2"/>
  <c r="AQ531" i="2"/>
  <c r="AL455" i="2"/>
  <c r="AF455" i="2"/>
  <c r="AL391" i="2"/>
  <c r="AF391" i="2"/>
  <c r="AV617" i="2"/>
  <c r="AV609" i="2"/>
  <c r="AU575" i="2"/>
  <c r="AH555" i="2"/>
  <c r="AM617" i="2"/>
  <c r="AT624" i="2"/>
  <c r="AR604" i="2"/>
  <c r="AN587" i="2"/>
  <c r="AL553" i="2"/>
  <c r="AN531" i="2"/>
  <c r="AF606" i="2"/>
  <c r="AJ606" i="2"/>
  <c r="AR606" i="2"/>
  <c r="AI606" i="2"/>
  <c r="AF546" i="2"/>
  <c r="AV546" i="2"/>
  <c r="AF496" i="2"/>
  <c r="AK496" i="2"/>
  <c r="AM496" i="2"/>
  <c r="AQ483" i="2"/>
  <c r="AN465" i="2"/>
  <c r="AS405" i="2"/>
  <c r="AF405" i="2"/>
  <c r="AJ405" i="2"/>
  <c r="AH405" i="2"/>
  <c r="AK510" i="2"/>
  <c r="AF510" i="2"/>
  <c r="AR510" i="2"/>
  <c r="AT431" i="2"/>
  <c r="AM464" i="2"/>
  <c r="AF464" i="2"/>
  <c r="AK464" i="2"/>
  <c r="AV464" i="2"/>
  <c r="AU464" i="2"/>
  <c r="AF520" i="2"/>
  <c r="AS520" i="2"/>
  <c r="AM520" i="2"/>
  <c r="AL520" i="2"/>
  <c r="AL527" i="2"/>
  <c r="AF444" i="2"/>
  <c r="AI444" i="2"/>
  <c r="AJ429" i="2"/>
  <c r="AT520" i="2"/>
  <c r="AF450" i="2"/>
  <c r="AG450" i="2"/>
  <c r="AK405" i="2"/>
  <c r="AK370" i="2"/>
  <c r="AF370" i="2"/>
  <c r="AV370" i="2"/>
  <c r="AU434" i="2"/>
  <c r="AQ405" i="2"/>
  <c r="AK382" i="2"/>
  <c r="AR423" i="2"/>
  <c r="AF291" i="2"/>
  <c r="AL291" i="2"/>
  <c r="AM291" i="2"/>
  <c r="AI207" i="2"/>
  <c r="AF301" i="2"/>
  <c r="AH301" i="2"/>
  <c r="AM301" i="2"/>
  <c r="AO301" i="2"/>
  <c r="AV301" i="2"/>
  <c r="AF277" i="2"/>
  <c r="AG229" i="2"/>
  <c r="AU203" i="2"/>
  <c r="AH191" i="2"/>
  <c r="AN392" i="2"/>
  <c r="AF392" i="2"/>
  <c r="AU392" i="2"/>
  <c r="AN301" i="2"/>
  <c r="AT291" i="2"/>
  <c r="AO373" i="2"/>
  <c r="AF373" i="2"/>
  <c r="AH373" i="2"/>
  <c r="AI373" i="2"/>
  <c r="AN373" i="2"/>
  <c r="AQ373" i="2"/>
  <c r="AV373" i="2"/>
  <c r="AO1053" i="2"/>
  <c r="AJ987" i="2"/>
  <c r="AF987" i="2"/>
  <c r="AS999" i="2"/>
  <c r="AS981" i="2"/>
  <c r="AQ1029" i="2"/>
  <c r="AO1018" i="2"/>
  <c r="AI950" i="2"/>
  <c r="AF950" i="2"/>
  <c r="AT975" i="2"/>
  <c r="AF925" i="2"/>
  <c r="AJ974" i="2"/>
  <c r="AF974" i="2"/>
  <c r="AO970" i="2"/>
  <c r="AO939" i="2"/>
  <c r="AI926" i="2"/>
  <c r="AF926" i="2"/>
  <c r="AV969" i="2"/>
  <c r="AJ925" i="2"/>
  <c r="AH918" i="2"/>
  <c r="AF918" i="2"/>
  <c r="AU953" i="2"/>
  <c r="AV930" i="2"/>
  <c r="AH942" i="2"/>
  <c r="AN900" i="2"/>
  <c r="AF900" i="2"/>
  <c r="AS856" i="2"/>
  <c r="AF856" i="2"/>
  <c r="AO870" i="2"/>
  <c r="AG854" i="2"/>
  <c r="AF854" i="2"/>
  <c r="AG883" i="2"/>
  <c r="AN875" i="2"/>
  <c r="AF875" i="2"/>
  <c r="AM859" i="2"/>
  <c r="AF859" i="2"/>
  <c r="AM851" i="2"/>
  <c r="AF851" i="2"/>
  <c r="AL905" i="2"/>
  <c r="AK808" i="2"/>
  <c r="AF808" i="2"/>
  <c r="AT725" i="2"/>
  <c r="AF725" i="2"/>
  <c r="AR661" i="2"/>
  <c r="AF661" i="2"/>
  <c r="AN726" i="2"/>
  <c r="AF726" i="2"/>
  <c r="AG844" i="2"/>
  <c r="AV794" i="2"/>
  <c r="AU759" i="2"/>
  <c r="AF759" i="2"/>
  <c r="AO727" i="2"/>
  <c r="AF727" i="2"/>
  <c r="AU791" i="2"/>
  <c r="AF791" i="2"/>
  <c r="AF788" i="2"/>
  <c r="AM839" i="2"/>
  <c r="AH819" i="2"/>
  <c r="AO861" i="2"/>
  <c r="AL839" i="2"/>
  <c r="AG819" i="2"/>
  <c r="AM752" i="2"/>
  <c r="AF686" i="2"/>
  <c r="AS686" i="2"/>
  <c r="AR669" i="2"/>
  <c r="AU662" i="2"/>
  <c r="AF662" i="2"/>
  <c r="AK662" i="2"/>
  <c r="AR653" i="2"/>
  <c r="AM718" i="2"/>
  <c r="AF656" i="2"/>
  <c r="AU656" i="2"/>
  <c r="AF607" i="2"/>
  <c r="AJ607" i="2"/>
  <c r="AR607" i="2"/>
  <c r="AM607" i="2"/>
  <c r="AF543" i="2"/>
  <c r="AJ543" i="2"/>
  <c r="AR543" i="2"/>
  <c r="AM543" i="2"/>
  <c r="AU758" i="2"/>
  <c r="AV696" i="2"/>
  <c r="AL686" i="2"/>
  <c r="AG658" i="2"/>
  <c r="AS726" i="2"/>
  <c r="AM653" i="2"/>
  <c r="AQ683" i="2"/>
  <c r="AF683" i="2"/>
  <c r="AL653" i="2"/>
  <c r="AH728" i="2"/>
  <c r="AT614" i="2"/>
  <c r="AK592" i="2"/>
  <c r="AK584" i="2"/>
  <c r="AL534" i="2"/>
  <c r="AS614" i="2"/>
  <c r="AO609" i="2"/>
  <c r="AO601" i="2"/>
  <c r="AO593" i="2"/>
  <c r="AI587" i="2"/>
  <c r="AO561" i="2"/>
  <c r="AQ555" i="2"/>
  <c r="AF537" i="2"/>
  <c r="AG537" i="2"/>
  <c r="AN537" i="2"/>
  <c r="AI531" i="2"/>
  <c r="AN617" i="2"/>
  <c r="AV553" i="2"/>
  <c r="AV545" i="2"/>
  <c r="AV537" i="2"/>
  <c r="AK597" i="2"/>
  <c r="AF597" i="2"/>
  <c r="AL569" i="2"/>
  <c r="AQ598" i="2"/>
  <c r="AF598" i="2"/>
  <c r="AF548" i="2"/>
  <c r="AG548" i="2"/>
  <c r="AI548" i="2"/>
  <c r="AO548" i="2"/>
  <c r="AQ548" i="2"/>
  <c r="AF417" i="2"/>
  <c r="AV417" i="2"/>
  <c r="AG417" i="2"/>
  <c r="AO417" i="2"/>
  <c r="AI387" i="2"/>
  <c r="AH483" i="2"/>
  <c r="AW414" i="2"/>
  <c r="AN401" i="2"/>
  <c r="AL431" i="2"/>
  <c r="AU474" i="2"/>
  <c r="AF474" i="2"/>
  <c r="AM474" i="2"/>
  <c r="AV497" i="2"/>
  <c r="AF497" i="2"/>
  <c r="AH484" i="2"/>
  <c r="AF484" i="2"/>
  <c r="AQ484" i="2"/>
  <c r="AJ484" i="2"/>
  <c r="AG484" i="2"/>
  <c r="AO444" i="2"/>
  <c r="AF402" i="2"/>
  <c r="AN402" i="2"/>
  <c r="AM434" i="2"/>
  <c r="AV403" i="2"/>
  <c r="AF403" i="2"/>
  <c r="AF432" i="2"/>
  <c r="AV432" i="2"/>
  <c r="AK432" i="2"/>
  <c r="AM432" i="2"/>
  <c r="AS211" i="2"/>
  <c r="AF211" i="2"/>
  <c r="AT211" i="2"/>
  <c r="AK211" i="2"/>
  <c r="AU211" i="2"/>
  <c r="AN211" i="2"/>
  <c r="AF346" i="2"/>
  <c r="AJ346" i="2"/>
  <c r="AR346" i="2"/>
  <c r="AM346" i="2"/>
  <c r="AK346" i="2"/>
  <c r="AU346" i="2"/>
  <c r="AF189" i="2"/>
  <c r="AV189" i="2"/>
  <c r="AU189" i="2"/>
  <c r="AO189" i="2"/>
  <c r="AF327" i="2"/>
  <c r="AJ327" i="2"/>
  <c r="AR327" i="2"/>
  <c r="AO327" i="2"/>
  <c r="AH327" i="2"/>
  <c r="AF231" i="2"/>
  <c r="AR231" i="2"/>
  <c r="AI231" i="2"/>
  <c r="AQ231" i="2"/>
  <c r="AO231" i="2"/>
  <c r="AU269" i="2"/>
  <c r="AG1053" i="2"/>
  <c r="AO1033" i="2"/>
  <c r="AU1001" i="2"/>
  <c r="AF1001" i="2"/>
  <c r="AK999" i="2"/>
  <c r="AV1024" i="2"/>
  <c r="AF1024" i="2"/>
  <c r="AI1029" i="2"/>
  <c r="AG1018" i="2"/>
  <c r="AU981" i="2"/>
  <c r="AK945" i="2"/>
  <c r="AF945" i="2"/>
  <c r="AL975" i="2"/>
  <c r="AV945" i="2"/>
  <c r="AM968" i="2"/>
  <c r="AG939" i="2"/>
  <c r="AT924" i="2"/>
  <c r="AF924" i="2"/>
  <c r="AR975" i="2"/>
  <c r="AV970" i="2"/>
  <c r="AG956" i="2"/>
  <c r="AL945" i="2"/>
  <c r="AH940" i="2"/>
  <c r="AS968" i="2"/>
  <c r="AG953" i="2"/>
  <c r="AV929" i="2"/>
  <c r="AN969" i="2"/>
  <c r="AI923" i="2"/>
  <c r="AF923" i="2"/>
  <c r="AM953" i="2"/>
  <c r="AN930" i="2"/>
  <c r="AO908" i="2"/>
  <c r="AK864" i="2"/>
  <c r="AF864" i="2"/>
  <c r="AG870" i="2"/>
  <c r="AH862" i="2"/>
  <c r="AF862" i="2"/>
  <c r="AI939" i="2"/>
  <c r="AS896" i="2"/>
  <c r="AO875" i="2"/>
  <c r="AO859" i="2"/>
  <c r="AO851" i="2"/>
  <c r="AV901" i="2"/>
  <c r="AF901" i="2"/>
  <c r="AO885" i="2"/>
  <c r="AV885" i="2"/>
  <c r="AI894" i="2"/>
  <c r="AI854" i="2"/>
  <c r="AJ784" i="2"/>
  <c r="AF784" i="2"/>
  <c r="AU765" i="2"/>
  <c r="AF765" i="2"/>
  <c r="AK717" i="2"/>
  <c r="AF717" i="2"/>
  <c r="AK653" i="2"/>
  <c r="AF653" i="2"/>
  <c r="AG810" i="2"/>
  <c r="AT766" i="2"/>
  <c r="AF766" i="2"/>
  <c r="AN766" i="2"/>
  <c r="AV766" i="2"/>
  <c r="AT832" i="2"/>
  <c r="AN794" i="2"/>
  <c r="AS832" i="2"/>
  <c r="AL790" i="2"/>
  <c r="AF790" i="2"/>
  <c r="AO752" i="2"/>
  <c r="AF752" i="2"/>
  <c r="AR838" i="2"/>
  <c r="AU807" i="2"/>
  <c r="AI838" i="2"/>
  <c r="AI771" i="2"/>
  <c r="AF771" i="2"/>
  <c r="AS725" i="2"/>
  <c r="AJ669" i="2"/>
  <c r="AM630" i="2"/>
  <c r="AF630" i="2"/>
  <c r="AT765" i="2"/>
  <c r="AV726" i="2"/>
  <c r="AI716" i="2"/>
  <c r="AF716" i="2"/>
  <c r="AO656" i="2"/>
  <c r="AM648" i="2"/>
  <c r="AF648" i="2"/>
  <c r="AM632" i="2"/>
  <c r="AF632" i="2"/>
  <c r="AU632" i="2"/>
  <c r="AT535" i="2"/>
  <c r="AF535" i="2"/>
  <c r="AQ784" i="2"/>
  <c r="AK765" i="2"/>
  <c r="AU726" i="2"/>
  <c r="AN704" i="2"/>
  <c r="AN696" i="2"/>
  <c r="AR666" i="2"/>
  <c r="AF666" i="2"/>
  <c r="AV656" i="2"/>
  <c r="AV648" i="2"/>
  <c r="AS771" i="2"/>
  <c r="AU749" i="2"/>
  <c r="AH738" i="2"/>
  <c r="AF738" i="2"/>
  <c r="AK726" i="2"/>
  <c r="AK708" i="2"/>
  <c r="AO695" i="2"/>
  <c r="AO687" i="2"/>
  <c r="AU661" i="2"/>
  <c r="AI761" i="2"/>
  <c r="AF761" i="2"/>
  <c r="AO746" i="2"/>
  <c r="AH681" i="2"/>
  <c r="AF681" i="2"/>
  <c r="AV665" i="2"/>
  <c r="AF665" i="2"/>
  <c r="AI651" i="2"/>
  <c r="AF651" i="2"/>
  <c r="AQ651" i="2"/>
  <c r="AN752" i="2"/>
  <c r="AT727" i="2"/>
  <c r="AL695" i="2"/>
  <c r="AT708" i="2"/>
  <c r="AS622" i="2"/>
  <c r="AF622" i="2"/>
  <c r="AL614" i="2"/>
  <c r="AT758" i="2"/>
  <c r="AK614" i="2"/>
  <c r="AG601" i="2"/>
  <c r="AF585" i="2"/>
  <c r="AV585" i="2"/>
  <c r="AL585" i="2"/>
  <c r="AU585" i="2"/>
  <c r="AI555" i="2"/>
  <c r="AO537" i="2"/>
  <c r="AV624" i="2"/>
  <c r="AN553" i="2"/>
  <c r="AQ715" i="2"/>
  <c r="AF611" i="2"/>
  <c r="AN611" i="2"/>
  <c r="AF595" i="2"/>
  <c r="AN595" i="2"/>
  <c r="AV595" i="2"/>
  <c r="AO595" i="2"/>
  <c r="AV528" i="2"/>
  <c r="AF528" i="2"/>
  <c r="AL528" i="2"/>
  <c r="AT528" i="2"/>
  <c r="AQ528" i="2"/>
  <c r="AH546" i="2"/>
  <c r="AS621" i="2"/>
  <c r="AT584" i="2"/>
  <c r="AF532" i="2"/>
  <c r="AR532" i="2"/>
  <c r="AH532" i="2"/>
  <c r="AO532" i="2"/>
  <c r="AI532" i="2"/>
  <c r="AJ516" i="2"/>
  <c r="AH437" i="2"/>
  <c r="AM423" i="2"/>
  <c r="AM401" i="2"/>
  <c r="AM482" i="2"/>
  <c r="AF482" i="2"/>
  <c r="AN482" i="2"/>
  <c r="AF503" i="2"/>
  <c r="AS503" i="2"/>
  <c r="AJ503" i="2"/>
  <c r="AL503" i="2"/>
  <c r="AR503" i="2"/>
  <c r="AT503" i="2"/>
  <c r="AV482" i="2"/>
  <c r="AO402" i="2"/>
  <c r="AU424" i="2"/>
  <c r="AT401" i="2"/>
  <c r="AF249" i="2"/>
  <c r="AK249" i="2"/>
  <c r="AI249" i="2"/>
  <c r="AL249" i="2"/>
  <c r="AJ249" i="2"/>
  <c r="AR249" i="2"/>
  <c r="AH229" i="2"/>
  <c r="AV203" i="2"/>
  <c r="AJ388" i="2"/>
  <c r="AH311" i="2"/>
  <c r="AU275" i="2"/>
  <c r="AG189" i="2"/>
  <c r="AJ263" i="2"/>
  <c r="AF263" i="2"/>
  <c r="AG263" i="2"/>
  <c r="AH263" i="2"/>
  <c r="AR263" i="2"/>
  <c r="AO263" i="2"/>
  <c r="AI263" i="2"/>
  <c r="AG231" i="2"/>
  <c r="AG373" i="2"/>
  <c r="AU301" i="2"/>
  <c r="AS134" i="2"/>
  <c r="AF134" i="2"/>
  <c r="AI134" i="2"/>
  <c r="AL308" i="2"/>
  <c r="AF308" i="2"/>
  <c r="AU53" i="2"/>
  <c r="AF53" i="2"/>
  <c r="AM250" i="2"/>
  <c r="AF250" i="2"/>
  <c r="AK179" i="2"/>
  <c r="AF179" i="2"/>
  <c r="AS179" i="2"/>
  <c r="AS78" i="2"/>
  <c r="AF78" i="2"/>
  <c r="AN157" i="2"/>
  <c r="AF157" i="2"/>
  <c r="AU71" i="2"/>
  <c r="AF71" i="2"/>
  <c r="AU147" i="2"/>
  <c r="AS202" i="2"/>
  <c r="AH136" i="2"/>
  <c r="AF136" i="2"/>
  <c r="AJ136" i="2"/>
  <c r="AH66" i="2"/>
  <c r="AF66" i="2"/>
  <c r="AG66" i="2"/>
  <c r="AJ91" i="2"/>
  <c r="AF91" i="2"/>
  <c r="AQ91" i="2"/>
  <c r="AS91" i="2"/>
  <c r="AF65" i="2"/>
  <c r="AI65" i="2"/>
  <c r="AQ65" i="2"/>
  <c r="AF27" i="2"/>
  <c r="AH27" i="2"/>
  <c r="AI27" i="2"/>
  <c r="AR27" i="2"/>
  <c r="AF328" i="2"/>
  <c r="AI224" i="2"/>
  <c r="AQ224" i="2"/>
  <c r="AH224" i="2"/>
  <c r="AF224" i="2"/>
  <c r="AK126" i="2"/>
  <c r="AF126" i="2"/>
  <c r="AN126" i="2"/>
  <c r="AJ45" i="2"/>
  <c r="AF45" i="2"/>
  <c r="AG212" i="2"/>
  <c r="AU177" i="2"/>
  <c r="AK177" i="2"/>
  <c r="AF177" i="2"/>
  <c r="AF284" i="2"/>
  <c r="AL284" i="2"/>
  <c r="AT284" i="2"/>
  <c r="AO206" i="2"/>
  <c r="AN206" i="2"/>
  <c r="AF206" i="2"/>
  <c r="AV206" i="2"/>
  <c r="AK167" i="2"/>
  <c r="AF167" i="2"/>
  <c r="AU133" i="2"/>
  <c r="AF133" i="2"/>
  <c r="AO107" i="2"/>
  <c r="AF107" i="2"/>
  <c r="AU107" i="2"/>
  <c r="AL63" i="2"/>
  <c r="AF63" i="2"/>
  <c r="AV63" i="2"/>
  <c r="AM179" i="2"/>
  <c r="AI126" i="2"/>
  <c r="AS377" i="2"/>
  <c r="AK202" i="2"/>
  <c r="AF42" i="2"/>
  <c r="AJ42" i="2"/>
  <c r="AL260" i="2"/>
  <c r="AF260" i="2"/>
  <c r="AO66" i="2"/>
  <c r="AH17" i="2"/>
  <c r="AF17" i="2"/>
  <c r="AG17" i="2"/>
  <c r="AG167" i="2"/>
  <c r="AF89" i="2"/>
  <c r="AG89" i="2"/>
  <c r="AO65" i="2"/>
  <c r="AH10" i="2"/>
  <c r="AJ10" i="2"/>
  <c r="AR10" i="2"/>
  <c r="AF10" i="2"/>
  <c r="AF3" i="2"/>
  <c r="AJ3" i="2"/>
  <c r="AI3" i="2"/>
  <c r="AR3" i="2"/>
  <c r="AH3" i="2"/>
  <c r="AQ3" i="2"/>
  <c r="AM1213" i="2"/>
  <c r="AU1213" i="2"/>
  <c r="AO1213" i="2"/>
  <c r="AO1264" i="2"/>
  <c r="AQ1264" i="2"/>
  <c r="AF1264" i="2"/>
  <c r="AL347" i="2"/>
  <c r="AF347" i="2"/>
  <c r="AV364" i="2"/>
  <c r="AF364" i="2"/>
  <c r="AL348" i="2"/>
  <c r="AN348" i="2"/>
  <c r="AF348" i="2"/>
  <c r="AT348" i="2"/>
  <c r="AF192" i="2"/>
  <c r="AQ375" i="2"/>
  <c r="AF375" i="2"/>
  <c r="AF365" i="2"/>
  <c r="AH365" i="2"/>
  <c r="AQ174" i="2"/>
  <c r="AF174" i="2"/>
  <c r="AN174" i="2"/>
  <c r="AG174" i="2"/>
  <c r="AI174" i="2"/>
  <c r="AO174" i="2"/>
  <c r="AF158" i="2"/>
  <c r="AH158" i="2"/>
  <c r="AJ150" i="2"/>
  <c r="AF150" i="2"/>
  <c r="AL244" i="2"/>
  <c r="AF244" i="2"/>
  <c r="AM37" i="2"/>
  <c r="AT37" i="2"/>
  <c r="AK37" i="2"/>
  <c r="AS37" i="2"/>
  <c r="AF37" i="2"/>
  <c r="AF169" i="2"/>
  <c r="AT169" i="2"/>
  <c r="AT163" i="2"/>
  <c r="AF163" i="2"/>
  <c r="AK147" i="2"/>
  <c r="AL147" i="2"/>
  <c r="AT147" i="2"/>
  <c r="AS147" i="2"/>
  <c r="AF147" i="2"/>
  <c r="AL102" i="2"/>
  <c r="AF102" i="2"/>
  <c r="AU102" i="2"/>
  <c r="AN102" i="2"/>
  <c r="AN70" i="2"/>
  <c r="AF70" i="2"/>
  <c r="AV70" i="2"/>
  <c r="AL70" i="2"/>
  <c r="AT70" i="2"/>
  <c r="AO133" i="2"/>
  <c r="AS123" i="2"/>
  <c r="AF123" i="2"/>
  <c r="AO359" i="2"/>
  <c r="AT177" i="2"/>
  <c r="AV318" i="2"/>
  <c r="AF318" i="2"/>
  <c r="AR289" i="2"/>
  <c r="AS250" i="2"/>
  <c r="AI150" i="2"/>
  <c r="AI375" i="2"/>
  <c r="AF162" i="2"/>
  <c r="AM162" i="2"/>
  <c r="AL144" i="2"/>
  <c r="AF144" i="2"/>
  <c r="AR144" i="2"/>
  <c r="AH134" i="2"/>
  <c r="AH126" i="2"/>
  <c r="AO82" i="2"/>
  <c r="AF82" i="2"/>
  <c r="AJ82" i="2"/>
  <c r="AR82" i="2"/>
  <c r="AG260" i="2"/>
  <c r="AM96" i="2"/>
  <c r="AF96" i="2"/>
  <c r="AK28" i="2"/>
  <c r="AF28" i="2"/>
  <c r="AN88" i="2"/>
  <c r="AM88" i="2"/>
  <c r="AV88" i="2"/>
  <c r="AF88" i="2"/>
  <c r="AS28" i="2"/>
  <c r="AS530" i="2"/>
  <c r="AF530" i="2"/>
  <c r="AS608" i="2"/>
  <c r="AF608" i="2"/>
  <c r="AQ550" i="2"/>
  <c r="AF550" i="2"/>
  <c r="AH594" i="2"/>
  <c r="AF594" i="2"/>
  <c r="AH554" i="2"/>
  <c r="AF554" i="2"/>
  <c r="AR540" i="2"/>
  <c r="AF540" i="2"/>
  <c r="AU449" i="2"/>
  <c r="AN475" i="2"/>
  <c r="AK469" i="2"/>
  <c r="AN499" i="2"/>
  <c r="AT472" i="2"/>
  <c r="AJ460" i="2"/>
  <c r="AF460" i="2"/>
  <c r="AJ396" i="2"/>
  <c r="AF396" i="2"/>
  <c r="AG383" i="2"/>
  <c r="AF383" i="2"/>
  <c r="AK413" i="2"/>
  <c r="AO367" i="2"/>
  <c r="AF367" i="2"/>
  <c r="AN384" i="2"/>
  <c r="AF384" i="2"/>
  <c r="AN350" i="2"/>
  <c r="AF350" i="2"/>
  <c r="AJ298" i="2"/>
  <c r="AL259" i="2"/>
  <c r="AF259" i="2"/>
  <c r="AJ250" i="2"/>
  <c r="AS233" i="2"/>
  <c r="AF233" i="2"/>
  <c r="AJ233" i="2"/>
  <c r="AR233" i="2"/>
  <c r="AF217" i="2"/>
  <c r="AL217" i="2"/>
  <c r="AT217" i="2"/>
  <c r="AJ217" i="2"/>
  <c r="AK217" i="2"/>
  <c r="AN356" i="2"/>
  <c r="AS272" i="2"/>
  <c r="AM259" i="2"/>
  <c r="AM356" i="2"/>
  <c r="AJ328" i="2"/>
  <c r="AV285" i="2"/>
  <c r="AJ272" i="2"/>
  <c r="AF199" i="2"/>
  <c r="AJ199" i="2"/>
  <c r="AR199" i="2"/>
  <c r="AJ192" i="2"/>
  <c r="AI359" i="2"/>
  <c r="AU325" i="2"/>
  <c r="AI304" i="2"/>
  <c r="AI272" i="2"/>
  <c r="AG348" i="2"/>
  <c r="AI326" i="2"/>
  <c r="AI270" i="2"/>
  <c r="AG326" i="2"/>
  <c r="AT290" i="2"/>
  <c r="AH240" i="2"/>
  <c r="AF240" i="2"/>
  <c r="AI233" i="2"/>
  <c r="AM212" i="2"/>
  <c r="AL202" i="2"/>
  <c r="AO375" i="2"/>
  <c r="AH238" i="2"/>
  <c r="AQ206" i="2"/>
  <c r="AN166" i="2"/>
  <c r="AH166" i="2"/>
  <c r="AI166" i="2"/>
  <c r="AG166" i="2"/>
  <c r="AO166" i="2"/>
  <c r="AF166" i="2"/>
  <c r="AN142" i="2"/>
  <c r="AF142" i="2"/>
  <c r="AM306" i="2"/>
  <c r="AK29" i="2"/>
  <c r="AF29" i="2"/>
  <c r="AR29" i="2"/>
  <c r="AL155" i="2"/>
  <c r="AF155" i="2"/>
  <c r="AT113" i="2"/>
  <c r="AK113" i="2"/>
  <c r="AS113" i="2"/>
  <c r="AF113" i="2"/>
  <c r="AH318" i="2"/>
  <c r="AI175" i="2"/>
  <c r="AF175" i="2"/>
  <c r="AK258" i="2"/>
  <c r="AL177" i="2"/>
  <c r="AK250" i="2"/>
  <c r="AF220" i="2"/>
  <c r="AN220" i="2"/>
  <c r="AF188" i="2"/>
  <c r="AG188" i="2"/>
  <c r="AO188" i="2"/>
  <c r="AN178" i="2"/>
  <c r="AF178" i="2"/>
  <c r="AJ178" i="2"/>
  <c r="AM178" i="2"/>
  <c r="AI28" i="2"/>
  <c r="AS29" i="2"/>
  <c r="AT102" i="2"/>
  <c r="AV55" i="2"/>
  <c r="AF55" i="2"/>
  <c r="AM55" i="2"/>
  <c r="AT55" i="2"/>
  <c r="AK36" i="2"/>
  <c r="AF36" i="2"/>
  <c r="AS27" i="2"/>
  <c r="AH97" i="2"/>
  <c r="AF97" i="2"/>
  <c r="AG97" i="2"/>
  <c r="AH2" i="2"/>
  <c r="AJ2" i="2"/>
  <c r="AI2" i="2"/>
  <c r="AR2" i="2"/>
  <c r="AO88" i="2"/>
  <c r="AN56" i="2"/>
  <c r="AG56" i="2"/>
  <c r="AF56" i="2"/>
  <c r="AU322" i="2"/>
  <c r="AF322" i="2"/>
  <c r="AF314" i="2"/>
  <c r="AS314" i="2"/>
  <c r="AL322" i="2"/>
  <c r="AT298" i="2"/>
  <c r="AL276" i="2"/>
  <c r="AF276" i="2"/>
  <c r="AR21" i="2"/>
  <c r="AF21" i="2"/>
  <c r="AV238" i="2"/>
  <c r="AF238" i="2"/>
  <c r="AI238" i="2"/>
  <c r="AF145" i="2"/>
  <c r="AT145" i="2"/>
  <c r="AF242" i="2"/>
  <c r="AM242" i="2"/>
  <c r="AU242" i="2"/>
  <c r="AK218" i="2"/>
  <c r="AF218" i="2"/>
  <c r="AF173" i="2"/>
  <c r="AG173" i="2"/>
  <c r="AO173" i="2"/>
  <c r="AN173" i="2"/>
  <c r="AJ152" i="2"/>
  <c r="AF152" i="2"/>
  <c r="AR152" i="2"/>
  <c r="AV326" i="2"/>
  <c r="AF326" i="2"/>
  <c r="AQ238" i="2"/>
  <c r="AQ200" i="2"/>
  <c r="AI9" i="2"/>
  <c r="AF9" i="2"/>
  <c r="AO63" i="2"/>
  <c r="AK102" i="2"/>
  <c r="AQ18" i="2"/>
  <c r="AG18" i="2"/>
  <c r="AF18" i="2"/>
  <c r="AG88" i="2"/>
  <c r="AN973" i="2"/>
  <c r="AF973" i="2"/>
  <c r="AX973" i="2" s="1"/>
  <c r="AQ582" i="2"/>
  <c r="AF582" i="2"/>
  <c r="AU536" i="2"/>
  <c r="AF536" i="2"/>
  <c r="AH618" i="2"/>
  <c r="AF618" i="2"/>
  <c r="AM552" i="2"/>
  <c r="AH508" i="2"/>
  <c r="AF508" i="2"/>
  <c r="AN625" i="2"/>
  <c r="AH556" i="2"/>
  <c r="AF556" i="2"/>
  <c r="AT385" i="2"/>
  <c r="AF385" i="2"/>
  <c r="AG530" i="2"/>
  <c r="AI477" i="2"/>
  <c r="AF477" i="2"/>
  <c r="AJ453" i="2"/>
  <c r="AF453" i="2"/>
  <c r="AK421" i="2"/>
  <c r="AF421" i="2"/>
  <c r="AI508" i="2"/>
  <c r="AV507" i="2"/>
  <c r="AL486" i="2"/>
  <c r="AF486" i="2"/>
  <c r="AG460" i="2"/>
  <c r="AV427" i="2"/>
  <c r="AF427" i="2"/>
  <c r="AQ453" i="2"/>
  <c r="AN435" i="2"/>
  <c r="AF435" i="2"/>
  <c r="AU365" i="2"/>
  <c r="AS267" i="2"/>
  <c r="AF267" i="2"/>
  <c r="AR242" i="2"/>
  <c r="AR202" i="2"/>
  <c r="AV340" i="2"/>
  <c r="AG285" i="2"/>
  <c r="AS200" i="2"/>
  <c r="AH182" i="2"/>
  <c r="AF182" i="2"/>
  <c r="AG247" i="2"/>
  <c r="AG199" i="2"/>
  <c r="AQ320" i="2"/>
  <c r="AF320" i="2"/>
  <c r="AQ312" i="2"/>
  <c r="AF312" i="2"/>
  <c r="AL298" i="2"/>
  <c r="AF264" i="2"/>
  <c r="AL250" i="2"/>
  <c r="AG238" i="2"/>
  <c r="AU228" i="2"/>
  <c r="AT218" i="2"/>
  <c r="AM136" i="2"/>
  <c r="AK225" i="2"/>
  <c r="AK162" i="2"/>
  <c r="AK115" i="2"/>
  <c r="AF115" i="2"/>
  <c r="AS115" i="2"/>
  <c r="AT115" i="2"/>
  <c r="AU258" i="2"/>
  <c r="AF236" i="2"/>
  <c r="AL236" i="2"/>
  <c r="AT236" i="2"/>
  <c r="AH175" i="2"/>
  <c r="AJ153" i="2"/>
  <c r="AF153" i="2"/>
  <c r="AS144" i="2"/>
  <c r="AU137" i="2"/>
  <c r="AF137" i="2"/>
  <c r="AQ122" i="2"/>
  <c r="AR122" i="2"/>
  <c r="AF122" i="2"/>
  <c r="AV236" i="2"/>
  <c r="AV212" i="2"/>
  <c r="AV147" i="2"/>
  <c r="AL122" i="2"/>
  <c r="AN324" i="2"/>
  <c r="AF324" i="2"/>
  <c r="AN286" i="2"/>
  <c r="AR217" i="2"/>
  <c r="AM182" i="2"/>
  <c r="AR169" i="2"/>
  <c r="AF214" i="2"/>
  <c r="AN214" i="2"/>
  <c r="AH214" i="2"/>
  <c r="AF198" i="2"/>
  <c r="AQ198" i="2"/>
  <c r="AO180" i="2"/>
  <c r="AF180" i="2"/>
  <c r="AH180" i="2"/>
  <c r="AO9" i="2"/>
  <c r="AT85" i="2"/>
  <c r="AM85" i="2"/>
  <c r="AK85" i="2"/>
  <c r="AF85" i="2"/>
  <c r="AS46" i="2"/>
  <c r="AF46" i="2"/>
  <c r="AG63" i="2"/>
  <c r="AT54" i="2"/>
  <c r="AF54" i="2"/>
  <c r="AR37" i="2"/>
  <c r="AG55" i="2"/>
  <c r="AK4" i="2"/>
  <c r="AF4" i="2"/>
  <c r="AI4" i="2"/>
  <c r="AQ4" i="2"/>
  <c r="AT30" i="2"/>
  <c r="AO18" i="2"/>
  <c r="AG2" i="2"/>
  <c r="AR85" i="2"/>
  <c r="AS30" i="2"/>
  <c r="AF77" i="2"/>
  <c r="AJ77" i="2"/>
  <c r="AR77" i="2"/>
  <c r="AH1264" i="2"/>
  <c r="AS447" i="2"/>
  <c r="AF447" i="2"/>
  <c r="AJ605" i="2"/>
  <c r="AF605" i="2"/>
  <c r="AU600" i="2"/>
  <c r="AF600" i="2"/>
  <c r="AH526" i="2"/>
  <c r="AF526" i="2"/>
  <c r="AG618" i="2"/>
  <c r="AM560" i="2"/>
  <c r="AO596" i="2"/>
  <c r="AO588" i="2"/>
  <c r="AO580" i="2"/>
  <c r="AG556" i="2"/>
  <c r="AT536" i="2"/>
  <c r="AQ590" i="2"/>
  <c r="AM489" i="2"/>
  <c r="AF489" i="2"/>
  <c r="AN481" i="2"/>
  <c r="AF481" i="2"/>
  <c r="AV393" i="2"/>
  <c r="AF393" i="2"/>
  <c r="AO385" i="2"/>
  <c r="AV449" i="2"/>
  <c r="AV441" i="2"/>
  <c r="AJ389" i="2"/>
  <c r="AF389" i="2"/>
  <c r="AO563" i="2"/>
  <c r="AU385" i="2"/>
  <c r="AU512" i="2"/>
  <c r="AN507" i="2"/>
  <c r="AO500" i="2"/>
  <c r="AK485" i="2"/>
  <c r="AI574" i="2"/>
  <c r="AO412" i="2"/>
  <c r="AT306" i="2"/>
  <c r="AF306" i="2"/>
  <c r="AS306" i="2"/>
  <c r="AS421" i="2"/>
  <c r="AI550" i="2"/>
  <c r="AI453" i="2"/>
  <c r="AQ389" i="2"/>
  <c r="AK461" i="2"/>
  <c r="AF359" i="2"/>
  <c r="AT377" i="2"/>
  <c r="AH381" i="2"/>
  <c r="AM365" i="2"/>
  <c r="AR314" i="2"/>
  <c r="AQ289" i="2"/>
  <c r="AF289" i="2"/>
  <c r="AJ289" i="2"/>
  <c r="AJ242" i="2"/>
  <c r="AN235" i="2"/>
  <c r="AF235" i="2"/>
  <c r="AJ202" i="2"/>
  <c r="AN340" i="2"/>
  <c r="AS232" i="2"/>
  <c r="AK200" i="2"/>
  <c r="AS192" i="2"/>
  <c r="AV325" i="2"/>
  <c r="AU317" i="2"/>
  <c r="AU285" i="2"/>
  <c r="AH380" i="2"/>
  <c r="AG332" i="2"/>
  <c r="AH304" i="2"/>
  <c r="AO378" i="2"/>
  <c r="AO365" i="2"/>
  <c r="AO318" i="2"/>
  <c r="AU276" i="2"/>
  <c r="AL218" i="2"/>
  <c r="AG375" i="2"/>
  <c r="AN333" i="2"/>
  <c r="AF333" i="2"/>
  <c r="AT162" i="2"/>
  <c r="AH139" i="2"/>
  <c r="AF5" i="2"/>
  <c r="AT5" i="2"/>
  <c r="AM258" i="2"/>
  <c r="AS152" i="2"/>
  <c r="AK144" i="2"/>
  <c r="AS136" i="2"/>
  <c r="AQ129" i="2"/>
  <c r="AK129" i="2"/>
  <c r="AF129" i="2"/>
  <c r="AT129" i="2"/>
  <c r="AT86" i="2"/>
  <c r="AF86" i="2"/>
  <c r="AN278" i="2"/>
  <c r="AF278" i="2"/>
  <c r="AN236" i="2"/>
  <c r="AN212" i="2"/>
  <c r="AN147" i="2"/>
  <c r="AK145" i="2"/>
  <c r="AR177" i="2"/>
  <c r="AJ169" i="2"/>
  <c r="AS322" i="2"/>
  <c r="AG158" i="2"/>
  <c r="AI132" i="2"/>
  <c r="AQ132" i="2"/>
  <c r="AO132" i="2"/>
  <c r="AF132" i="2"/>
  <c r="AI91" i="2"/>
  <c r="AR68" i="2"/>
  <c r="AF68" i="2"/>
  <c r="AF41" i="2"/>
  <c r="AH41" i="2"/>
  <c r="AU70" i="2"/>
  <c r="AJ37" i="2"/>
  <c r="AJ162" i="2"/>
  <c r="AS3" i="2"/>
  <c r="AL30" i="2"/>
  <c r="AJ85" i="2"/>
  <c r="AQ27" i="2"/>
  <c r="AK20" i="2"/>
  <c r="AF949" i="2"/>
  <c r="AK949" i="2"/>
  <c r="AX949" i="2" s="1"/>
  <c r="AU439" i="2"/>
  <c r="AF439" i="2"/>
  <c r="AO625" i="2"/>
  <c r="AM600" i="2"/>
  <c r="AO538" i="2"/>
  <c r="AQ524" i="2"/>
  <c r="AF524" i="2"/>
  <c r="AV618" i="2"/>
  <c r="AG596" i="2"/>
  <c r="AG588" i="2"/>
  <c r="AG580" i="2"/>
  <c r="AV554" i="2"/>
  <c r="AL536" i="2"/>
  <c r="AJ495" i="2"/>
  <c r="AF495" i="2"/>
  <c r="AT409" i="2"/>
  <c r="AF409" i="2"/>
  <c r="AG385" i="2"/>
  <c r="AS469" i="2"/>
  <c r="AF469" i="2"/>
  <c r="AN449" i="2"/>
  <c r="AV385" i="2"/>
  <c r="AG563" i="2"/>
  <c r="AM385" i="2"/>
  <c r="AT502" i="2"/>
  <c r="AO579" i="2"/>
  <c r="AM512" i="2"/>
  <c r="AM506" i="2"/>
  <c r="AF506" i="2"/>
  <c r="AR421" i="2"/>
  <c r="AG412" i="2"/>
  <c r="AO466" i="2"/>
  <c r="AF466" i="2"/>
  <c r="AI461" i="2"/>
  <c r="AN443" i="2"/>
  <c r="AF443" i="2"/>
  <c r="AQ396" i="2"/>
  <c r="AT438" i="2"/>
  <c r="AF438" i="2"/>
  <c r="AT372" i="2"/>
  <c r="AF372" i="2"/>
  <c r="AK290" i="2"/>
  <c r="AF290" i="2"/>
  <c r="AQ485" i="2"/>
  <c r="AI389" i="2"/>
  <c r="AO426" i="2"/>
  <c r="AF335" i="2"/>
  <c r="AN416" i="2"/>
  <c r="AF416" i="2"/>
  <c r="AO340" i="2"/>
  <c r="AJ314" i="2"/>
  <c r="AN299" i="2"/>
  <c r="AF299" i="2"/>
  <c r="AI225" i="2"/>
  <c r="AF225" i="2"/>
  <c r="AG367" i="2"/>
  <c r="AO325" i="2"/>
  <c r="AO317" i="2"/>
  <c r="AS304" i="2"/>
  <c r="AN261" i="2"/>
  <c r="AF261" i="2"/>
  <c r="AK232" i="2"/>
  <c r="AS224" i="2"/>
  <c r="AR359" i="2"/>
  <c r="AN325" i="2"/>
  <c r="AV317" i="2"/>
  <c r="AR304" i="2"/>
  <c r="AF279" i="2"/>
  <c r="AV261" i="2"/>
  <c r="AG377" i="2"/>
  <c r="AU331" i="2"/>
  <c r="AF331" i="2"/>
  <c r="AM317" i="2"/>
  <c r="AM285" i="2"/>
  <c r="AU261" i="2"/>
  <c r="AI240" i="2"/>
  <c r="AJ375" i="2"/>
  <c r="AH320" i="2"/>
  <c r="AO284" i="2"/>
  <c r="AG276" i="2"/>
  <c r="AG378" i="2"/>
  <c r="AG365" i="2"/>
  <c r="AU348" i="2"/>
  <c r="AG318" i="2"/>
  <c r="AM276" i="2"/>
  <c r="AQ248" i="2"/>
  <c r="AF248" i="2"/>
  <c r="AI216" i="2"/>
  <c r="AF216" i="2"/>
  <c r="AG206" i="2"/>
  <c r="AV365" i="2"/>
  <c r="AV252" i="2"/>
  <c r="AF252" i="2"/>
  <c r="AH216" i="2"/>
  <c r="AH200" i="2"/>
  <c r="AL162" i="2"/>
  <c r="AM152" i="2"/>
  <c r="AN308" i="2"/>
  <c r="AQ167" i="2"/>
  <c r="AN339" i="2"/>
  <c r="AF339" i="2"/>
  <c r="AG236" i="2"/>
  <c r="AH167" i="2"/>
  <c r="AK136" i="2"/>
  <c r="AH286" i="2"/>
  <c r="AR136" i="2"/>
  <c r="AN292" i="2"/>
  <c r="AF292" i="2"/>
  <c r="AQ140" i="2"/>
  <c r="AU181" i="2"/>
  <c r="AF181" i="2"/>
  <c r="AO181" i="2"/>
  <c r="AL128" i="2"/>
  <c r="AF128" i="2"/>
  <c r="AJ128" i="2"/>
  <c r="AG90" i="2"/>
  <c r="AF90" i="2"/>
  <c r="AU178" i="2"/>
  <c r="AU156" i="2"/>
  <c r="AF156" i="2"/>
  <c r="AQ89" i="2"/>
  <c r="AM48" i="2"/>
  <c r="AF48" i="2"/>
  <c r="AN48" i="2"/>
  <c r="AG48" i="2"/>
  <c r="AQ20" i="2"/>
  <c r="AS5" i="2"/>
  <c r="AQ82" i="2"/>
  <c r="AM70" i="2"/>
  <c r="AH65" i="2"/>
  <c r="AK12" i="2"/>
  <c r="AI12" i="2"/>
  <c r="AF12" i="2"/>
  <c r="AK3" i="2"/>
  <c r="AR11" i="2"/>
  <c r="AF31" i="2"/>
  <c r="AT31" i="2"/>
  <c r="AN31" i="2"/>
  <c r="AF7" i="2"/>
  <c r="AT7" i="2"/>
  <c r="AU1520" i="2"/>
  <c r="AK1520" i="2"/>
  <c r="AH1520" i="2"/>
  <c r="AU789" i="2"/>
  <c r="AL789" i="2"/>
  <c r="AX789" i="2" s="1"/>
  <c r="AF1520" i="2"/>
  <c r="AX1520" i="2" s="1"/>
  <c r="AV846" i="2"/>
  <c r="AU846" i="2"/>
  <c r="AF846" i="2"/>
  <c r="AF170" i="2"/>
  <c r="AF581" i="2"/>
  <c r="AF740" i="2"/>
  <c r="AF172" i="2"/>
  <c r="AF75" i="2"/>
  <c r="AF100" i="2"/>
  <c r="AF47" i="2"/>
  <c r="AM1189" i="2"/>
  <c r="AO1189" i="2"/>
  <c r="AK787" i="2"/>
  <c r="AS787" i="2"/>
  <c r="AT787" i="2"/>
  <c r="AF787" i="2"/>
  <c r="AX787" i="2" s="1"/>
  <c r="AO1336" i="2"/>
  <c r="AF316" i="2"/>
  <c r="AL787" i="2"/>
  <c r="AR786" i="2"/>
  <c r="AS786" i="2"/>
  <c r="AL786" i="2"/>
  <c r="AT786" i="2"/>
  <c r="AO589" i="2"/>
  <c r="AF589" i="2"/>
  <c r="AF164" i="2"/>
  <c r="AF114" i="2"/>
  <c r="AF79" i="2"/>
  <c r="AO557" i="2"/>
  <c r="AN226" i="2"/>
  <c r="AQ226" i="2"/>
  <c r="AX226" i="2"/>
  <c r="AF226" i="2"/>
  <c r="AL316" i="2"/>
  <c r="AL160" i="2"/>
  <c r="AF160" i="2"/>
  <c r="AL130" i="2"/>
  <c r="AF130" i="2"/>
  <c r="AR118" i="2"/>
  <c r="AF118" i="2"/>
  <c r="AV294" i="2"/>
  <c r="AF294" i="2"/>
  <c r="AS106" i="2"/>
  <c r="AF106" i="2"/>
  <c r="AO95" i="2"/>
  <c r="AN16" i="2"/>
  <c r="AF16" i="2"/>
  <c r="AT6" i="2"/>
  <c r="AR83" i="2"/>
  <c r="AT39" i="2"/>
  <c r="AO1328" i="2"/>
  <c r="AV1328" i="2"/>
  <c r="AT1328" i="2"/>
  <c r="AF1328" i="2"/>
  <c r="AX1328" i="2" s="1"/>
  <c r="AU1516" i="2"/>
  <c r="AX1516" i="2" s="1"/>
  <c r="AF124" i="2"/>
  <c r="AF50" i="2"/>
  <c r="AN310" i="2"/>
  <c r="AF310" i="2"/>
  <c r="AL176" i="2"/>
  <c r="AF176" i="2"/>
  <c r="AH168" i="2"/>
  <c r="AF168" i="2"/>
  <c r="AN138" i="2"/>
  <c r="AF138" i="2"/>
  <c r="AN300" i="2"/>
  <c r="AF300" i="2"/>
  <c r="AN204" i="2"/>
  <c r="AO148" i="2"/>
  <c r="AO25" i="2"/>
  <c r="AN25" i="2"/>
  <c r="AV72" i="2"/>
  <c r="AF72" i="2"/>
  <c r="AH57" i="2"/>
  <c r="AF57" i="2"/>
  <c r="AK52" i="2"/>
  <c r="AF52" i="2"/>
  <c r="AM6" i="2"/>
  <c r="AF6" i="2"/>
  <c r="AK61" i="2"/>
  <c r="AF61" i="2"/>
  <c r="AW43" i="2"/>
  <c r="AO16" i="2"/>
  <c r="AN80" i="2"/>
  <c r="AF80" i="2"/>
  <c r="AV16" i="2"/>
  <c r="AL6" i="2"/>
  <c r="AQ19" i="2"/>
  <c r="AR52" i="2"/>
  <c r="AN15" i="2"/>
  <c r="AG1248" i="2"/>
  <c r="AV1520" i="2"/>
  <c r="AV789" i="2"/>
  <c r="AV1096" i="2"/>
  <c r="AX1096" i="2" s="1"/>
  <c r="AF1028" i="2"/>
  <c r="AL913" i="2"/>
  <c r="AK786" i="2"/>
  <c r="AQ1248" i="2"/>
  <c r="AF204" i="2"/>
  <c r="AG101" i="2"/>
  <c r="AF101" i="2"/>
  <c r="AT135" i="2"/>
  <c r="AF135" i="2"/>
  <c r="AL127" i="2"/>
  <c r="AF127" i="2"/>
  <c r="AL87" i="2"/>
  <c r="AF87" i="2"/>
  <c r="AG349" i="2"/>
  <c r="AF349" i="2"/>
  <c r="AO204" i="2"/>
  <c r="AJ74" i="2"/>
  <c r="AF74" i="2"/>
  <c r="AV262" i="2"/>
  <c r="AF262" i="2"/>
  <c r="AN230" i="2"/>
  <c r="AF230" i="2"/>
  <c r="AG148" i="2"/>
  <c r="AN81" i="2"/>
  <c r="AF81" i="2"/>
  <c r="AG47" i="2"/>
  <c r="AG25" i="2"/>
  <c r="AG118" i="2"/>
  <c r="AO57" i="2"/>
  <c r="AU40" i="2"/>
  <c r="AF40" i="2"/>
  <c r="AO32" i="2"/>
  <c r="AG16" i="2"/>
  <c r="AN8" i="2"/>
  <c r="AF8" i="2"/>
  <c r="AM95" i="2"/>
  <c r="AU61" i="2"/>
  <c r="AI19" i="2"/>
  <c r="AJ52" i="2"/>
  <c r="AV73" i="2"/>
  <c r="AM1291" i="2"/>
  <c r="AX1291" i="2" s="1"/>
  <c r="AU1291" i="2"/>
  <c r="AO1291" i="2"/>
  <c r="AF1511" i="2"/>
  <c r="AF965" i="2"/>
  <c r="AN1520" i="2"/>
  <c r="AN789" i="2"/>
  <c r="AS518" i="2"/>
  <c r="AJ786" i="2"/>
  <c r="AF143" i="2"/>
  <c r="AK747" i="2"/>
  <c r="AF125" i="2"/>
  <c r="AT151" i="2"/>
  <c r="AF151" i="2"/>
  <c r="AV109" i="2"/>
  <c r="AF109" i="2"/>
  <c r="AK234" i="2"/>
  <c r="AF234" i="2"/>
  <c r="AU234" i="2"/>
  <c r="AM146" i="2"/>
  <c r="AF146" i="2"/>
  <c r="AN268" i="2"/>
  <c r="AF268" i="2"/>
  <c r="AU146" i="2"/>
  <c r="AO111" i="2"/>
  <c r="AV111" i="2"/>
  <c r="AM39" i="2"/>
  <c r="AF39" i="2"/>
  <c r="AX43" i="2"/>
  <c r="AG32" i="2"/>
  <c r="AM24" i="2"/>
  <c r="AF24" i="2"/>
  <c r="AU14" i="2"/>
  <c r="AO8" i="2"/>
  <c r="AU118" i="2"/>
  <c r="AM61" i="2"/>
  <c r="AT14" i="2"/>
  <c r="AU16" i="2"/>
  <c r="AG15" i="2"/>
  <c r="AN73" i="2"/>
  <c r="AF996" i="2"/>
  <c r="AX996" i="2" s="1"/>
  <c r="AU913" i="2"/>
  <c r="AJ913" i="2"/>
  <c r="AR913" i="2"/>
  <c r="AK913" i="2"/>
  <c r="AT913" i="2"/>
  <c r="AN957" i="2"/>
  <c r="AF957" i="2"/>
  <c r="AX957" i="2" s="1"/>
  <c r="AH1256" i="2"/>
  <c r="AF789" i="2"/>
  <c r="AU1205" i="2"/>
  <c r="AF1036" i="2"/>
  <c r="AK518" i="2"/>
  <c r="AF1248" i="2"/>
  <c r="AO920" i="2"/>
  <c r="AT920" i="2"/>
  <c r="AF920" i="2"/>
  <c r="AF786" i="2"/>
  <c r="AS913" i="2"/>
  <c r="AQ1256" i="2"/>
  <c r="AF772" i="2"/>
  <c r="AF64" i="2"/>
  <c r="AF462" i="2"/>
  <c r="AW462" i="2" s="1"/>
  <c r="AV724" i="2"/>
  <c r="AG344" i="2"/>
  <c r="AO336" i="2"/>
  <c r="AS779" i="2"/>
  <c r="AN51" i="2"/>
  <c r="AV51" i="2"/>
  <c r="AU51" i="2"/>
  <c r="AO51" i="2"/>
  <c r="AF51" i="2"/>
  <c r="AL93" i="2"/>
  <c r="AF368" i="2"/>
  <c r="AV76" i="2"/>
  <c r="AN76" i="2"/>
  <c r="AN210" i="2"/>
  <c r="AM1197" i="2"/>
  <c r="AX1197" i="2" s="1"/>
  <c r="AU1197" i="2"/>
  <c r="AS369" i="2"/>
  <c r="AF44" i="2"/>
  <c r="AF352" i="2"/>
  <c r="AF369" i="2"/>
  <c r="AO934" i="2"/>
  <c r="AV369" i="2"/>
  <c r="AU1088" i="2"/>
  <c r="AX1088" i="2" s="1"/>
  <c r="AU93" i="2"/>
  <c r="AO368" i="2"/>
  <c r="AT724" i="2"/>
  <c r="AS337" i="2"/>
  <c r="AR368" i="2"/>
  <c r="AR336" i="2"/>
  <c r="AO1197" i="2"/>
  <c r="AF194" i="2"/>
  <c r="AX194" i="2" s="1"/>
  <c r="AQ194" i="2"/>
  <c r="AH1534" i="2"/>
  <c r="AS1534" i="2"/>
  <c r="AM1534" i="2"/>
  <c r="AK1534" i="2"/>
  <c r="AU1534" i="2"/>
  <c r="AV1534" i="2"/>
  <c r="AM1522" i="2"/>
  <c r="AR1535" i="2"/>
  <c r="AL1522" i="2"/>
  <c r="AQ1548" i="2"/>
  <c r="AI1548" i="2"/>
  <c r="AK1548" i="2"/>
  <c r="AS1548" i="2"/>
  <c r="AH1547" i="2"/>
  <c r="AJ1547" i="2"/>
  <c r="AR1547" i="2"/>
  <c r="AO1547" i="2"/>
  <c r="AH1535" i="2"/>
  <c r="AV1547" i="2"/>
  <c r="AN1541" i="2"/>
  <c r="AV1527" i="2"/>
  <c r="AS1527" i="2"/>
  <c r="AT1527" i="2"/>
  <c r="AL1527" i="2"/>
  <c r="AN1527" i="2"/>
  <c r="AO1527" i="2"/>
  <c r="AU1547" i="2"/>
  <c r="AK1541" i="2"/>
  <c r="AK1535" i="2"/>
  <c r="AO1528" i="2"/>
  <c r="AM1528" i="2"/>
  <c r="AL1528" i="2"/>
  <c r="AU1528" i="2"/>
  <c r="AT1528" i="2"/>
  <c r="AG1528" i="2"/>
  <c r="AI1525" i="2"/>
  <c r="AO1504" i="2"/>
  <c r="AG1504" i="2"/>
  <c r="AV1504" i="2"/>
  <c r="AN1504" i="2"/>
  <c r="AM1504" i="2"/>
  <c r="AH1504" i="2"/>
  <c r="AU1504" i="2"/>
  <c r="AQ1504" i="2"/>
  <c r="AK1504" i="2"/>
  <c r="AS1504" i="2"/>
  <c r="AH1527" i="2"/>
  <c r="AH1515" i="2"/>
  <c r="AG1527" i="2"/>
  <c r="AU1510" i="2"/>
  <c r="AM1510" i="2"/>
  <c r="AL1510" i="2"/>
  <c r="AN1510" i="2"/>
  <c r="AT1510" i="2"/>
  <c r="AV1510" i="2"/>
  <c r="AO1510" i="2"/>
  <c r="AS1510" i="2"/>
  <c r="AH1510" i="2"/>
  <c r="AI1510" i="2"/>
  <c r="AQ1510" i="2"/>
  <c r="AK1510" i="2"/>
  <c r="AR1504" i="2"/>
  <c r="AR1514" i="2"/>
  <c r="AU1513" i="2"/>
  <c r="AN1495" i="2"/>
  <c r="AJ1489" i="2"/>
  <c r="AU1489" i="2"/>
  <c r="AH1489" i="2"/>
  <c r="AS1489" i="2"/>
  <c r="AM1489" i="2"/>
  <c r="AK1489" i="2"/>
  <c r="AR1489" i="2"/>
  <c r="AO1489" i="2"/>
  <c r="AT1489" i="2"/>
  <c r="AL1489" i="2"/>
  <c r="AQ1496" i="2"/>
  <c r="AN1496" i="2"/>
  <c r="AV1496" i="2"/>
  <c r="AG1496" i="2"/>
  <c r="AH1496" i="2"/>
  <c r="AM1496" i="2"/>
  <c r="AJ1496" i="2"/>
  <c r="AR1496" i="2"/>
  <c r="AN1489" i="2"/>
  <c r="AG1508" i="2"/>
  <c r="AK1501" i="2"/>
  <c r="AS1501" i="2"/>
  <c r="AM1501" i="2"/>
  <c r="AT1501" i="2"/>
  <c r="AN1501" i="2"/>
  <c r="AU1501" i="2"/>
  <c r="AL1501" i="2"/>
  <c r="AG1501" i="2"/>
  <c r="AQ1501" i="2"/>
  <c r="AH1501" i="2"/>
  <c r="AR1501" i="2"/>
  <c r="AV1443" i="2"/>
  <c r="AN1443" i="2"/>
  <c r="AQ1443" i="2"/>
  <c r="AH1443" i="2"/>
  <c r="AI1443" i="2"/>
  <c r="AG1443" i="2"/>
  <c r="AO1443" i="2"/>
  <c r="AM1443" i="2"/>
  <c r="AU1443" i="2"/>
  <c r="AK1443" i="2"/>
  <c r="AU1482" i="2"/>
  <c r="AK1496" i="2"/>
  <c r="AT1473" i="2"/>
  <c r="AN1469" i="2"/>
  <c r="AM1469" i="2"/>
  <c r="AL1469" i="2"/>
  <c r="AG1469" i="2"/>
  <c r="AV1469" i="2"/>
  <c r="AU1469" i="2"/>
  <c r="AT1469" i="2"/>
  <c r="AO1469" i="2"/>
  <c r="AJ1469" i="2"/>
  <c r="AQ1469" i="2"/>
  <c r="AR1469" i="2"/>
  <c r="AS1469" i="2"/>
  <c r="AI1469" i="2"/>
  <c r="AU1463" i="2"/>
  <c r="AR1411" i="2"/>
  <c r="AJ1411" i="2"/>
  <c r="AH1411" i="2"/>
  <c r="AG1411" i="2"/>
  <c r="AX1411" i="2" s="1"/>
  <c r="AQ1411" i="2"/>
  <c r="AO1411" i="2"/>
  <c r="AI1411" i="2"/>
  <c r="AT1411" i="2"/>
  <c r="AK1411" i="2"/>
  <c r="AS1411" i="2"/>
  <c r="AL1411" i="2"/>
  <c r="AU1411" i="2"/>
  <c r="AM1453" i="2"/>
  <c r="AQ1438" i="2"/>
  <c r="AI1438" i="2"/>
  <c r="AK1438" i="2"/>
  <c r="AS1438" i="2"/>
  <c r="AJ1438" i="2"/>
  <c r="AT1438" i="2"/>
  <c r="AR1438" i="2"/>
  <c r="AM1438" i="2"/>
  <c r="AG1438" i="2"/>
  <c r="AU1438" i="2"/>
  <c r="AO1438" i="2"/>
  <c r="AT1443" i="2"/>
  <c r="AQ1454" i="2"/>
  <c r="AI1454" i="2"/>
  <c r="AK1454" i="2"/>
  <c r="AS1454" i="2"/>
  <c r="AT1454" i="2"/>
  <c r="AR1454" i="2"/>
  <c r="AJ1454" i="2"/>
  <c r="AU1454" i="2"/>
  <c r="AN1460" i="2"/>
  <c r="AV1419" i="2"/>
  <c r="AN1381" i="2"/>
  <c r="AT1422" i="2"/>
  <c r="AV1411" i="2"/>
  <c r="AS1403" i="2"/>
  <c r="AU1396" i="2"/>
  <c r="AH1356" i="2"/>
  <c r="AR1372" i="2"/>
  <c r="AJ1372" i="2"/>
  <c r="AI1372" i="2"/>
  <c r="AT1372" i="2"/>
  <c r="AS1372" i="2"/>
  <c r="AQ1372" i="2"/>
  <c r="AL1372" i="2"/>
  <c r="AK1372" i="2"/>
  <c r="AV1372" i="2"/>
  <c r="AH1372" i="2"/>
  <c r="AG1372" i="2"/>
  <c r="AX1372" i="2" s="1"/>
  <c r="AU1372" i="2"/>
  <c r="AN1372" i="2"/>
  <c r="AQ1355" i="2"/>
  <c r="AI1355" i="2"/>
  <c r="AR1355" i="2"/>
  <c r="AK1355" i="2"/>
  <c r="AJ1355" i="2"/>
  <c r="AS1355" i="2"/>
  <c r="AH1355" i="2"/>
  <c r="AX1355" i="2" s="1"/>
  <c r="AU1355" i="2"/>
  <c r="AL1355" i="2"/>
  <c r="AM1355" i="2"/>
  <c r="AQ1292" i="2"/>
  <c r="AO1292" i="2"/>
  <c r="AN1292" i="2"/>
  <c r="AH1292" i="2"/>
  <c r="AV1292" i="2"/>
  <c r="AI1292" i="2"/>
  <c r="AG1292" i="2"/>
  <c r="AM1292" i="2"/>
  <c r="AU1292" i="2"/>
  <c r="AS1292" i="2"/>
  <c r="AN1317" i="2"/>
  <c r="AU1321" i="2"/>
  <c r="AQ1290" i="2"/>
  <c r="AH1300" i="2"/>
  <c r="AQ1325" i="2"/>
  <c r="AT1292" i="2"/>
  <c r="AR1321" i="2"/>
  <c r="AK1292" i="2"/>
  <c r="AU1330" i="2"/>
  <c r="AJ1317" i="2"/>
  <c r="AR1298" i="2"/>
  <c r="AL1287" i="2"/>
  <c r="AT1287" i="2"/>
  <c r="AI1287" i="2"/>
  <c r="AQ1287" i="2"/>
  <c r="AO1287" i="2"/>
  <c r="AG1287" i="2"/>
  <c r="AS1287" i="2"/>
  <c r="AU1287" i="2"/>
  <c r="AJ1287" i="2"/>
  <c r="AK1287" i="2"/>
  <c r="AM1287" i="2"/>
  <c r="AR1277" i="2"/>
  <c r="AQ1182" i="2"/>
  <c r="AO1182" i="2"/>
  <c r="AN1182" i="2"/>
  <c r="AI1182" i="2"/>
  <c r="AH1182" i="2"/>
  <c r="AG1182" i="2"/>
  <c r="AV1182" i="2"/>
  <c r="AR1182" i="2"/>
  <c r="AL1182" i="2"/>
  <c r="AT1182" i="2"/>
  <c r="AJ1182" i="2"/>
  <c r="AS1182" i="2"/>
  <c r="AH1265" i="2"/>
  <c r="AG1265" i="2"/>
  <c r="AR1265" i="2"/>
  <c r="AQ1265" i="2"/>
  <c r="AO1265" i="2"/>
  <c r="AJ1265" i="2"/>
  <c r="AI1265" i="2"/>
  <c r="AV1265" i="2"/>
  <c r="AK1265" i="2"/>
  <c r="AL1265" i="2"/>
  <c r="AS1265" i="2"/>
  <c r="AT1265" i="2"/>
  <c r="AN1265" i="2"/>
  <c r="AJ1251" i="2"/>
  <c r="AI1251" i="2"/>
  <c r="AT1251" i="2"/>
  <c r="AS1251" i="2"/>
  <c r="AR1251" i="2"/>
  <c r="AQ1251" i="2"/>
  <c r="AL1251" i="2"/>
  <c r="AK1251" i="2"/>
  <c r="AV1251" i="2"/>
  <c r="AG1251" i="2"/>
  <c r="AU1251" i="2"/>
  <c r="AN1251" i="2"/>
  <c r="AH1251" i="2"/>
  <c r="AK1241" i="2"/>
  <c r="AU1226" i="2"/>
  <c r="AM1226" i="2"/>
  <c r="AT1226" i="2"/>
  <c r="AL1226" i="2"/>
  <c r="AS1226" i="2"/>
  <c r="AK1226" i="2"/>
  <c r="AR1226" i="2"/>
  <c r="AJ1226" i="2"/>
  <c r="AV1226" i="2"/>
  <c r="AN1226" i="2"/>
  <c r="AU1196" i="2"/>
  <c r="AT1196" i="2"/>
  <c r="AO1196" i="2"/>
  <c r="AN1196" i="2"/>
  <c r="AM1196" i="2"/>
  <c r="AL1196" i="2"/>
  <c r="AG1196" i="2"/>
  <c r="AV1196" i="2"/>
  <c r="AH1196" i="2"/>
  <c r="AJ1196" i="2"/>
  <c r="AS1196" i="2"/>
  <c r="AM1192" i="2"/>
  <c r="AX1229" i="2"/>
  <c r="AW1229" i="2"/>
  <c r="AL1185" i="2"/>
  <c r="AK1185" i="2"/>
  <c r="AJ1185" i="2"/>
  <c r="AI1185" i="2"/>
  <c r="AT1185" i="2"/>
  <c r="AS1185" i="2"/>
  <c r="AR1185" i="2"/>
  <c r="AQ1185" i="2"/>
  <c r="AM1185" i="2"/>
  <c r="AN1185" i="2"/>
  <c r="AH1185" i="2"/>
  <c r="AM1203" i="2"/>
  <c r="AL1203" i="2"/>
  <c r="AK1203" i="2"/>
  <c r="AV1203" i="2"/>
  <c r="AU1203" i="2"/>
  <c r="AT1203" i="2"/>
  <c r="AS1203" i="2"/>
  <c r="AN1203" i="2"/>
  <c r="AQ1203" i="2"/>
  <c r="AG1203" i="2"/>
  <c r="AI1203" i="2"/>
  <c r="AJ1168" i="2"/>
  <c r="AI1168" i="2"/>
  <c r="AR1168" i="2"/>
  <c r="AQ1168" i="2"/>
  <c r="AS1168" i="2"/>
  <c r="AH1168" i="2"/>
  <c r="AL1168" i="2"/>
  <c r="AT1168" i="2"/>
  <c r="AN1168" i="2"/>
  <c r="AQ1196" i="2"/>
  <c r="AS1160" i="2"/>
  <c r="AR1160" i="2"/>
  <c r="AM1160" i="2"/>
  <c r="AL1160" i="2"/>
  <c r="AK1160" i="2"/>
  <c r="AJ1160" i="2"/>
  <c r="AU1160" i="2"/>
  <c r="AT1160" i="2"/>
  <c r="AQ1160" i="2"/>
  <c r="AN1160" i="2"/>
  <c r="AV1160" i="2"/>
  <c r="AG1160" i="2"/>
  <c r="AI1160" i="2"/>
  <c r="AL1134" i="2"/>
  <c r="AN1141" i="2"/>
  <c r="AH1133" i="2"/>
  <c r="AG1133" i="2"/>
  <c r="AR1133" i="2"/>
  <c r="AQ1133" i="2"/>
  <c r="AO1133" i="2"/>
  <c r="AJ1133" i="2"/>
  <c r="AI1133" i="2"/>
  <c r="AL1133" i="2"/>
  <c r="AG1123" i="2"/>
  <c r="AV1123" i="2"/>
  <c r="AU1123" i="2"/>
  <c r="AO1123" i="2"/>
  <c r="AN1123" i="2"/>
  <c r="AM1123" i="2"/>
  <c r="AH1123" i="2"/>
  <c r="AL1123" i="2"/>
  <c r="AT1123" i="2"/>
  <c r="AS1123" i="2"/>
  <c r="AJ1151" i="2"/>
  <c r="AI1151" i="2"/>
  <c r="AT1151" i="2"/>
  <c r="AS1151" i="2"/>
  <c r="AR1151" i="2"/>
  <c r="AQ1151" i="2"/>
  <c r="AL1151" i="2"/>
  <c r="AK1151" i="2"/>
  <c r="AG1151" i="2"/>
  <c r="AO1151" i="2"/>
  <c r="AH1151" i="2"/>
  <c r="AU1133" i="2"/>
  <c r="AR1122" i="2"/>
  <c r="AQ1158" i="2"/>
  <c r="AK1158" i="2"/>
  <c r="AJ1158" i="2"/>
  <c r="AI1158" i="2"/>
  <c r="AH1158" i="2"/>
  <c r="AS1158" i="2"/>
  <c r="AR1158" i="2"/>
  <c r="AM1158" i="2"/>
  <c r="AN1158" i="2"/>
  <c r="AU1158" i="2"/>
  <c r="AV1158" i="2"/>
  <c r="AT1158" i="2"/>
  <c r="AQ1150" i="2"/>
  <c r="AK1150" i="2"/>
  <c r="AJ1150" i="2"/>
  <c r="AI1150" i="2"/>
  <c r="AH1150" i="2"/>
  <c r="AS1150" i="2"/>
  <c r="AR1150" i="2"/>
  <c r="AG1150" i="2"/>
  <c r="AO1150" i="2"/>
  <c r="AU1150" i="2"/>
  <c r="AN1150" i="2"/>
  <c r="AR1123" i="2"/>
  <c r="AL1056" i="2"/>
  <c r="AN1014" i="2"/>
  <c r="AI1014" i="2"/>
  <c r="AH1014" i="2"/>
  <c r="AG1014" i="2"/>
  <c r="AV1014" i="2"/>
  <c r="AQ1014" i="2"/>
  <c r="AO1014" i="2"/>
  <c r="AU1014" i="2"/>
  <c r="AL1014" i="2"/>
  <c r="AT1014" i="2"/>
  <c r="AM1014" i="2"/>
  <c r="AV1047" i="2"/>
  <c r="AM1047" i="2"/>
  <c r="AU1047" i="2"/>
  <c r="AL1047" i="2"/>
  <c r="AT1047" i="2"/>
  <c r="AK1047" i="2"/>
  <c r="AS1047" i="2"/>
  <c r="AN1047" i="2"/>
  <c r="AQ1068" i="2"/>
  <c r="AL1068" i="2"/>
  <c r="AK1068" i="2"/>
  <c r="AJ1068" i="2"/>
  <c r="AI1068" i="2"/>
  <c r="AT1068" i="2"/>
  <c r="AS1068" i="2"/>
  <c r="AR1068" i="2"/>
  <c r="AM1068" i="2"/>
  <c r="AU1068" i="2"/>
  <c r="AG1068" i="2"/>
  <c r="AT1032" i="2"/>
  <c r="AL1016" i="2"/>
  <c r="AH1047" i="2"/>
  <c r="AN967" i="2"/>
  <c r="AI967" i="2"/>
  <c r="AH967" i="2"/>
  <c r="AG967" i="2"/>
  <c r="AV967" i="2"/>
  <c r="AQ967" i="2"/>
  <c r="AO967" i="2"/>
  <c r="AU967" i="2"/>
  <c r="AJ967" i="2"/>
  <c r="AR967" i="2"/>
  <c r="AL967" i="2"/>
  <c r="AK967" i="2"/>
  <c r="AT967" i="2"/>
  <c r="AM967" i="2"/>
  <c r="AS967" i="2"/>
  <c r="AI1033" i="2"/>
  <c r="AT1033" i="2"/>
  <c r="AS1033" i="2"/>
  <c r="AR1033" i="2"/>
  <c r="AQ1033" i="2"/>
  <c r="AL1033" i="2"/>
  <c r="AK1033" i="2"/>
  <c r="AJ1033" i="2"/>
  <c r="AV1033" i="2"/>
  <c r="AU1033" i="2"/>
  <c r="AN1033" i="2"/>
  <c r="AI1017" i="2"/>
  <c r="AT1017" i="2"/>
  <c r="AS1017" i="2"/>
  <c r="AR1017" i="2"/>
  <c r="AQ1017" i="2"/>
  <c r="AL1017" i="2"/>
  <c r="AK1017" i="2"/>
  <c r="AJ1017" i="2"/>
  <c r="AV1017" i="2"/>
  <c r="AG1017" i="2"/>
  <c r="AM1017" i="2"/>
  <c r="AO1017" i="2"/>
  <c r="AN1017" i="2"/>
  <c r="AI1009" i="2"/>
  <c r="AT1009" i="2"/>
  <c r="AS1009" i="2"/>
  <c r="AR1009" i="2"/>
  <c r="AQ1009" i="2"/>
  <c r="AL1009" i="2"/>
  <c r="AK1009" i="2"/>
  <c r="AJ1009" i="2"/>
  <c r="AM1009" i="2"/>
  <c r="AU1009" i="2"/>
  <c r="AV997" i="2"/>
  <c r="AU997" i="2"/>
  <c r="AO997" i="2"/>
  <c r="AN997" i="2"/>
  <c r="AM997" i="2"/>
  <c r="AH997" i="2"/>
  <c r="AG997" i="2"/>
  <c r="AL997" i="2"/>
  <c r="AQ997" i="2"/>
  <c r="AR976" i="2"/>
  <c r="AJ976" i="2"/>
  <c r="AO976" i="2"/>
  <c r="AG976" i="2"/>
  <c r="AQ976" i="2"/>
  <c r="AI976" i="2"/>
  <c r="AH976" i="2"/>
  <c r="AL976" i="2"/>
  <c r="AV976" i="2"/>
  <c r="AT976" i="2"/>
  <c r="AM976" i="2"/>
  <c r="AK976" i="2"/>
  <c r="AU976" i="2"/>
  <c r="AS976" i="2"/>
  <c r="AU1022" i="2"/>
  <c r="AV992" i="2"/>
  <c r="AL1022" i="2"/>
  <c r="AN976" i="2"/>
  <c r="AH1545" i="2"/>
  <c r="AV1545" i="2"/>
  <c r="AQ1545" i="2"/>
  <c r="AN1545" i="2"/>
  <c r="AM1545" i="2"/>
  <c r="AI1545" i="2"/>
  <c r="AS1526" i="2"/>
  <c r="AK1526" i="2"/>
  <c r="AV1526" i="2"/>
  <c r="AU1526" i="2"/>
  <c r="AM1526" i="2"/>
  <c r="AJ1526" i="2"/>
  <c r="AQ1526" i="2"/>
  <c r="AO1541" i="2"/>
  <c r="AJ1541" i="2"/>
  <c r="AT1541" i="2"/>
  <c r="AR1541" i="2"/>
  <c r="AQ1541" i="2"/>
  <c r="AM1541" i="2"/>
  <c r="AL1541" i="2"/>
  <c r="AK1545" i="2"/>
  <c r="AJ1545" i="2"/>
  <c r="AJ1523" i="2"/>
  <c r="AH1523" i="2"/>
  <c r="AR1523" i="2"/>
  <c r="AO1523" i="2"/>
  <c r="AS1523" i="2"/>
  <c r="AK1523" i="2"/>
  <c r="AU1525" i="2"/>
  <c r="AM1525" i="2"/>
  <c r="AH1526" i="2"/>
  <c r="AH1513" i="2"/>
  <c r="AL1515" i="2"/>
  <c r="AV1515" i="2"/>
  <c r="AU1515" i="2"/>
  <c r="AM1515" i="2"/>
  <c r="AS1515" i="2"/>
  <c r="AT1515" i="2"/>
  <c r="AN1515" i="2"/>
  <c r="AK1515" i="2"/>
  <c r="AI1515" i="2"/>
  <c r="AI1526" i="2"/>
  <c r="AQ1513" i="2"/>
  <c r="AM1513" i="2"/>
  <c r="AQ1506" i="2"/>
  <c r="AI1506" i="2"/>
  <c r="AH1506" i="2"/>
  <c r="AR1506" i="2"/>
  <c r="AJ1506" i="2"/>
  <c r="AS1506" i="2"/>
  <c r="AN1506" i="2"/>
  <c r="AV1506" i="2"/>
  <c r="AK1506" i="2"/>
  <c r="AT1506" i="2"/>
  <c r="AV1482" i="2"/>
  <c r="AV1435" i="2"/>
  <c r="AN1435" i="2"/>
  <c r="AQ1435" i="2"/>
  <c r="AH1435" i="2"/>
  <c r="AO1435" i="2"/>
  <c r="AM1435" i="2"/>
  <c r="AI1435" i="2"/>
  <c r="AG1435" i="2"/>
  <c r="AU1435" i="2"/>
  <c r="AJ1435" i="2"/>
  <c r="AK1435" i="2"/>
  <c r="AN1526" i="2"/>
  <c r="AI1497" i="2"/>
  <c r="AH1497" i="2"/>
  <c r="AR1497" i="2"/>
  <c r="AQ1497" i="2"/>
  <c r="AV1497" i="2"/>
  <c r="AN1497" i="2"/>
  <c r="AL1497" i="2"/>
  <c r="AG1497" i="2"/>
  <c r="AT1497" i="2"/>
  <c r="AR1471" i="2"/>
  <c r="AR1447" i="2"/>
  <c r="AJ1447" i="2"/>
  <c r="AT1447" i="2"/>
  <c r="AS1447" i="2"/>
  <c r="AK1447" i="2"/>
  <c r="AI1447" i="2"/>
  <c r="AQ1447" i="2"/>
  <c r="AL1447" i="2"/>
  <c r="AU1447" i="2"/>
  <c r="AG1447" i="2"/>
  <c r="AM1447" i="2"/>
  <c r="AT1433" i="2"/>
  <c r="AL1433" i="2"/>
  <c r="AV1433" i="2"/>
  <c r="AU1433" i="2"/>
  <c r="AN1433" i="2"/>
  <c r="AM1433" i="2"/>
  <c r="AG1433" i="2"/>
  <c r="AO1433" i="2"/>
  <c r="AK1433" i="2"/>
  <c r="AR1433" i="2"/>
  <c r="AS1433" i="2"/>
  <c r="AJ1433" i="2"/>
  <c r="AV1446" i="2"/>
  <c r="AS1435" i="2"/>
  <c r="AR1435" i="2"/>
  <c r="AO1416" i="2"/>
  <c r="AG1416" i="2"/>
  <c r="AT1416" i="2"/>
  <c r="AV1416" i="2"/>
  <c r="AU1416" i="2"/>
  <c r="AM1416" i="2"/>
  <c r="AL1416" i="2"/>
  <c r="AJ1416" i="2"/>
  <c r="AR1416" i="2"/>
  <c r="AQ1416" i="2"/>
  <c r="AH1416" i="2"/>
  <c r="AK1416" i="2"/>
  <c r="AI1416" i="2"/>
  <c r="AT1452" i="2"/>
  <c r="AS1391" i="2"/>
  <c r="AK1391" i="2"/>
  <c r="AT1391" i="2"/>
  <c r="AU1391" i="2"/>
  <c r="AM1391" i="2"/>
  <c r="AL1391" i="2"/>
  <c r="AJ1391" i="2"/>
  <c r="AR1391" i="2"/>
  <c r="AG1391" i="2"/>
  <c r="AH1391" i="2"/>
  <c r="AO1391" i="2"/>
  <c r="AQ1391" i="2"/>
  <c r="AK1403" i="2"/>
  <c r="AR1382" i="2"/>
  <c r="AJ1382" i="2"/>
  <c r="AK1382" i="2"/>
  <c r="AI1382" i="2"/>
  <c r="AT1382" i="2"/>
  <c r="AS1382" i="2"/>
  <c r="AQ1382" i="2"/>
  <c r="AL1382" i="2"/>
  <c r="AU1382" i="2"/>
  <c r="AH1382" i="2"/>
  <c r="AM1382" i="2"/>
  <c r="AV1360" i="2"/>
  <c r="AN1360" i="2"/>
  <c r="AG1360" i="2"/>
  <c r="AO1360" i="2"/>
  <c r="AM1360" i="2"/>
  <c r="AH1360" i="2"/>
  <c r="AL1360" i="2"/>
  <c r="AJ1360" i="2"/>
  <c r="AT1360" i="2"/>
  <c r="AH1362" i="2"/>
  <c r="AI1362" i="2"/>
  <c r="AR1362" i="2"/>
  <c r="AQ1362" i="2"/>
  <c r="AO1362" i="2"/>
  <c r="AJ1362" i="2"/>
  <c r="AG1362" i="2"/>
  <c r="AT1384" i="2"/>
  <c r="AL1384" i="2"/>
  <c r="AV1384" i="2"/>
  <c r="AN1384" i="2"/>
  <c r="AM1384" i="2"/>
  <c r="AU1384" i="2"/>
  <c r="AS1384" i="2"/>
  <c r="AO1384" i="2"/>
  <c r="AR1384" i="2"/>
  <c r="AV1391" i="2"/>
  <c r="AQ1350" i="2"/>
  <c r="AN1350" i="2"/>
  <c r="AT1350" i="2"/>
  <c r="AI1350" i="2"/>
  <c r="AL1350" i="2"/>
  <c r="AV1350" i="2"/>
  <c r="AS1350" i="2"/>
  <c r="AK1350" i="2"/>
  <c r="AG1350" i="2"/>
  <c r="AH1350" i="2"/>
  <c r="AR1344" i="2"/>
  <c r="AI1344" i="2"/>
  <c r="AS1344" i="2"/>
  <c r="AQ1344" i="2"/>
  <c r="AK1344" i="2"/>
  <c r="AJ1344" i="2"/>
  <c r="AH1344" i="2"/>
  <c r="AV1344" i="2"/>
  <c r="AU1344" i="2"/>
  <c r="AN1344" i="2"/>
  <c r="AL1344" i="2"/>
  <c r="AT1344" i="2"/>
  <c r="AQ1300" i="2"/>
  <c r="AR1300" i="2"/>
  <c r="AI1300" i="2"/>
  <c r="AJ1300" i="2"/>
  <c r="AT1300" i="2"/>
  <c r="AS1300" i="2"/>
  <c r="AL1300" i="2"/>
  <c r="AK1300" i="2"/>
  <c r="AN1300" i="2"/>
  <c r="AV1300" i="2"/>
  <c r="AJ1321" i="2"/>
  <c r="AM1330" i="2"/>
  <c r="AJ1298" i="2"/>
  <c r="AW1243" i="2"/>
  <c r="AX1243" i="2"/>
  <c r="AV1174" i="2"/>
  <c r="AH1174" i="2"/>
  <c r="AU1174" i="2"/>
  <c r="AG1174" i="2"/>
  <c r="AQ1174" i="2"/>
  <c r="AO1174" i="2"/>
  <c r="AN1174" i="2"/>
  <c r="AL1174" i="2"/>
  <c r="AT1174" i="2"/>
  <c r="AM1174" i="2"/>
  <c r="AR1174" i="2"/>
  <c r="AS1281" i="2"/>
  <c r="AK1281" i="2"/>
  <c r="AV1281" i="2"/>
  <c r="AU1281" i="2"/>
  <c r="AN1281" i="2"/>
  <c r="AM1281" i="2"/>
  <c r="AL1281" i="2"/>
  <c r="AT1281" i="2"/>
  <c r="AG1281" i="2"/>
  <c r="AH1273" i="2"/>
  <c r="AG1273" i="2"/>
  <c r="AR1273" i="2"/>
  <c r="AQ1273" i="2"/>
  <c r="AO1273" i="2"/>
  <c r="AJ1273" i="2"/>
  <c r="AI1273" i="2"/>
  <c r="AU1273" i="2"/>
  <c r="AN1273" i="2"/>
  <c r="AV1273" i="2"/>
  <c r="AM1273" i="2"/>
  <c r="AV1249" i="2"/>
  <c r="AO1241" i="2"/>
  <c r="AV1241" i="2"/>
  <c r="AJ1241" i="2"/>
  <c r="AI1241" i="2"/>
  <c r="AH1241" i="2"/>
  <c r="AG1241" i="2"/>
  <c r="AN1241" i="2"/>
  <c r="AU1241" i="2"/>
  <c r="AJ1259" i="2"/>
  <c r="AI1259" i="2"/>
  <c r="AT1259" i="2"/>
  <c r="AS1259" i="2"/>
  <c r="AR1259" i="2"/>
  <c r="AQ1259" i="2"/>
  <c r="AL1259" i="2"/>
  <c r="AK1259" i="2"/>
  <c r="AM1259" i="2"/>
  <c r="AH1259" i="2"/>
  <c r="AU1259" i="2"/>
  <c r="AN1259" i="2"/>
  <c r="AV1259" i="2"/>
  <c r="AT1249" i="2"/>
  <c r="AQ1274" i="2"/>
  <c r="AK1274" i="2"/>
  <c r="AJ1274" i="2"/>
  <c r="AI1274" i="2"/>
  <c r="AH1274" i="2"/>
  <c r="AS1274" i="2"/>
  <c r="AR1274" i="2"/>
  <c r="AV1274" i="2"/>
  <c r="AU1274" i="2"/>
  <c r="AN1274" i="2"/>
  <c r="AT1274" i="2"/>
  <c r="AM1274" i="2"/>
  <c r="AQ1258" i="2"/>
  <c r="AK1258" i="2"/>
  <c r="AJ1258" i="2"/>
  <c r="AI1258" i="2"/>
  <c r="AH1258" i="2"/>
  <c r="AS1258" i="2"/>
  <c r="AR1258" i="2"/>
  <c r="AL1258" i="2"/>
  <c r="AT1258" i="2"/>
  <c r="AV1258" i="2"/>
  <c r="AQ1250" i="2"/>
  <c r="AK1250" i="2"/>
  <c r="AJ1250" i="2"/>
  <c r="AI1250" i="2"/>
  <c r="AH1250" i="2"/>
  <c r="AS1250" i="2"/>
  <c r="AR1250" i="2"/>
  <c r="AG1250" i="2"/>
  <c r="AM1250" i="2"/>
  <c r="AN1250" i="2"/>
  <c r="AO1250" i="2"/>
  <c r="AU1250" i="2"/>
  <c r="AT1250" i="2"/>
  <c r="AO1239" i="2"/>
  <c r="AO1156" i="2"/>
  <c r="AN1156" i="2"/>
  <c r="AI1156" i="2"/>
  <c r="AH1156" i="2"/>
  <c r="AG1156" i="2"/>
  <c r="AV1156" i="2"/>
  <c r="AQ1156" i="2"/>
  <c r="AR1156" i="2"/>
  <c r="AJ1156" i="2"/>
  <c r="AT1156" i="2"/>
  <c r="AJ1183" i="2"/>
  <c r="AI1183" i="2"/>
  <c r="AH1183" i="2"/>
  <c r="AG1183" i="2"/>
  <c r="AR1183" i="2"/>
  <c r="AQ1183" i="2"/>
  <c r="AO1183" i="2"/>
  <c r="AK1183" i="2"/>
  <c r="AS1183" i="2"/>
  <c r="AM1183" i="2"/>
  <c r="AT1183" i="2"/>
  <c r="AL1201" i="2"/>
  <c r="AK1201" i="2"/>
  <c r="AJ1201" i="2"/>
  <c r="AI1201" i="2"/>
  <c r="AT1201" i="2"/>
  <c r="AS1201" i="2"/>
  <c r="AR1201" i="2"/>
  <c r="AQ1201" i="2"/>
  <c r="AN1201" i="2"/>
  <c r="AV1201" i="2"/>
  <c r="AL1183" i="2"/>
  <c r="AO1130" i="2"/>
  <c r="AN1130" i="2"/>
  <c r="AM1130" i="2"/>
  <c r="AL1130" i="2"/>
  <c r="AG1130" i="2"/>
  <c r="AV1130" i="2"/>
  <c r="AU1130" i="2"/>
  <c r="AT1130" i="2"/>
  <c r="AQ1130" i="2"/>
  <c r="AJ1130" i="2"/>
  <c r="AR1130" i="2"/>
  <c r="AK1130" i="2"/>
  <c r="AS1130" i="2"/>
  <c r="AI1130" i="2"/>
  <c r="AO1122" i="2"/>
  <c r="AN1122" i="2"/>
  <c r="AM1122" i="2"/>
  <c r="AL1122" i="2"/>
  <c r="AG1122" i="2"/>
  <c r="AV1122" i="2"/>
  <c r="AU1122" i="2"/>
  <c r="AT1122" i="2"/>
  <c r="AQ1122" i="2"/>
  <c r="AS1122" i="2"/>
  <c r="AI1122" i="2"/>
  <c r="AK1122" i="2"/>
  <c r="AH1157" i="2"/>
  <c r="AG1157" i="2"/>
  <c r="AR1157" i="2"/>
  <c r="AQ1157" i="2"/>
  <c r="AO1157" i="2"/>
  <c r="AJ1157" i="2"/>
  <c r="AI1157" i="2"/>
  <c r="AM1157" i="2"/>
  <c r="AU1157" i="2"/>
  <c r="AG1147" i="2"/>
  <c r="AV1147" i="2"/>
  <c r="AU1147" i="2"/>
  <c r="AO1147" i="2"/>
  <c r="AN1147" i="2"/>
  <c r="AM1147" i="2"/>
  <c r="AH1147" i="2"/>
  <c r="AS1147" i="2"/>
  <c r="AL1147" i="2"/>
  <c r="AT1147" i="2"/>
  <c r="AI1147" i="2"/>
  <c r="AR1147" i="2"/>
  <c r="AK1147" i="2"/>
  <c r="AV1125" i="2"/>
  <c r="AT1164" i="2"/>
  <c r="AU1164" i="2"/>
  <c r="AN1164" i="2"/>
  <c r="AM1164" i="2"/>
  <c r="AL1164" i="2"/>
  <c r="AK1164" i="2"/>
  <c r="AV1164" i="2"/>
  <c r="AH1164" i="2"/>
  <c r="AS1164" i="2"/>
  <c r="AL1161" i="2"/>
  <c r="AI1161" i="2"/>
  <c r="AT1161" i="2"/>
  <c r="AS1161" i="2"/>
  <c r="AR1161" i="2"/>
  <c r="AH1161" i="2"/>
  <c r="AG1161" i="2"/>
  <c r="AO1161" i="2"/>
  <c r="AT1141" i="2"/>
  <c r="AJ1122" i="2"/>
  <c r="AI1174" i="2"/>
  <c r="AS1157" i="2"/>
  <c r="AS1125" i="2"/>
  <c r="AU1105" i="2"/>
  <c r="AT1100" i="2"/>
  <c r="AL1100" i="2"/>
  <c r="AR1100" i="2"/>
  <c r="AJ1100" i="2"/>
  <c r="AI1100" i="2"/>
  <c r="AS1100" i="2"/>
  <c r="AQ1100" i="2"/>
  <c r="AK1100" i="2"/>
  <c r="AV1100" i="2"/>
  <c r="AH1075" i="2"/>
  <c r="AS1075" i="2"/>
  <c r="AR1075" i="2"/>
  <c r="AQ1075" i="2"/>
  <c r="AK1075" i="2"/>
  <c r="AJ1075" i="2"/>
  <c r="AI1075" i="2"/>
  <c r="AG1075" i="2"/>
  <c r="AO1075" i="2"/>
  <c r="AT1075" i="2"/>
  <c r="AU1075" i="2"/>
  <c r="AN1006" i="2"/>
  <c r="AI1006" i="2"/>
  <c r="AH1006" i="2"/>
  <c r="AG1006" i="2"/>
  <c r="AV1006" i="2"/>
  <c r="AQ1006" i="2"/>
  <c r="AO1006" i="2"/>
  <c r="AT1006" i="2"/>
  <c r="AM1006" i="2"/>
  <c r="AK1006" i="2"/>
  <c r="AL1006" i="2"/>
  <c r="AJ1093" i="2"/>
  <c r="AU1093" i="2"/>
  <c r="AT1093" i="2"/>
  <c r="AS1093" i="2"/>
  <c r="AR1093" i="2"/>
  <c r="AM1093" i="2"/>
  <c r="AL1093" i="2"/>
  <c r="AK1093" i="2"/>
  <c r="AH1093" i="2"/>
  <c r="AO1082" i="2"/>
  <c r="AJ1082" i="2"/>
  <c r="AI1082" i="2"/>
  <c r="AH1082" i="2"/>
  <c r="AG1082" i="2"/>
  <c r="AR1082" i="2"/>
  <c r="AQ1082" i="2"/>
  <c r="AT1082" i="2"/>
  <c r="AU1082" i="2"/>
  <c r="AL1082" i="2"/>
  <c r="AM1082" i="2"/>
  <c r="AS1082" i="2"/>
  <c r="AV1050" i="2"/>
  <c r="AQ1092" i="2"/>
  <c r="AL1092" i="2"/>
  <c r="AK1092" i="2"/>
  <c r="AJ1092" i="2"/>
  <c r="AI1092" i="2"/>
  <c r="AT1092" i="2"/>
  <c r="AS1092" i="2"/>
  <c r="AR1092" i="2"/>
  <c r="AV1092" i="2"/>
  <c r="AM1092" i="2"/>
  <c r="AU1092" i="2"/>
  <c r="AN1092" i="2"/>
  <c r="AQ1084" i="2"/>
  <c r="AL1084" i="2"/>
  <c r="AK1084" i="2"/>
  <c r="AJ1084" i="2"/>
  <c r="AI1084" i="2"/>
  <c r="AT1084" i="2"/>
  <c r="AS1084" i="2"/>
  <c r="AR1084" i="2"/>
  <c r="AM1084" i="2"/>
  <c r="AG1084" i="2"/>
  <c r="AU1084" i="2"/>
  <c r="AO1084" i="2"/>
  <c r="AH1084" i="2"/>
  <c r="AU1074" i="2"/>
  <c r="AU1050" i="2"/>
  <c r="AS1006" i="2"/>
  <c r="AR986" i="2"/>
  <c r="AM986" i="2"/>
  <c r="AL986" i="2"/>
  <c r="AK986" i="2"/>
  <c r="AJ986" i="2"/>
  <c r="AU986" i="2"/>
  <c r="AT986" i="2"/>
  <c r="AS986" i="2"/>
  <c r="AV986" i="2"/>
  <c r="AG986" i="2"/>
  <c r="AO986" i="2"/>
  <c r="AI986" i="2"/>
  <c r="AH986" i="2"/>
  <c r="AN986" i="2"/>
  <c r="AN959" i="2"/>
  <c r="AI959" i="2"/>
  <c r="AH959" i="2"/>
  <c r="AG959" i="2"/>
  <c r="AV959" i="2"/>
  <c r="AQ959" i="2"/>
  <c r="AO959" i="2"/>
  <c r="AM959" i="2"/>
  <c r="AU959" i="2"/>
  <c r="AJ959" i="2"/>
  <c r="AR959" i="2"/>
  <c r="AK959" i="2"/>
  <c r="AL959" i="2"/>
  <c r="AS959" i="2"/>
  <c r="AT959" i="2"/>
  <c r="AT1057" i="2"/>
  <c r="AV1035" i="2"/>
  <c r="AU1035" i="2"/>
  <c r="AT1035" i="2"/>
  <c r="AS1035" i="2"/>
  <c r="AN1035" i="2"/>
  <c r="AM1035" i="2"/>
  <c r="AL1035" i="2"/>
  <c r="AK1035" i="2"/>
  <c r="AI1035" i="2"/>
  <c r="AR1035" i="2"/>
  <c r="AG1035" i="2"/>
  <c r="AQ1035" i="2"/>
  <c r="AO1035" i="2"/>
  <c r="AJ1035" i="2"/>
  <c r="AX1020" i="2"/>
  <c r="AW1020" i="2"/>
  <c r="AU1539" i="2"/>
  <c r="AM1539" i="2"/>
  <c r="AJ1539" i="2"/>
  <c r="AH1539" i="2"/>
  <c r="AR1539" i="2"/>
  <c r="AO1539" i="2"/>
  <c r="AK1539" i="2"/>
  <c r="AQ1535" i="2"/>
  <c r="AI1535" i="2"/>
  <c r="AV1535" i="2"/>
  <c r="AT1535" i="2"/>
  <c r="AS1535" i="2"/>
  <c r="AO1535" i="2"/>
  <c r="AN1535" i="2"/>
  <c r="AL1535" i="2"/>
  <c r="AU1535" i="2"/>
  <c r="AN1546" i="2"/>
  <c r="AG1523" i="2"/>
  <c r="AV1513" i="2"/>
  <c r="AT1523" i="2"/>
  <c r="AG1495" i="2"/>
  <c r="AM1495" i="2"/>
  <c r="AL1495" i="2"/>
  <c r="AO1495" i="2"/>
  <c r="AV1495" i="2"/>
  <c r="AU1495" i="2"/>
  <c r="AR1495" i="2"/>
  <c r="AH1495" i="2"/>
  <c r="AO1506" i="2"/>
  <c r="AV1427" i="2"/>
  <c r="AN1427" i="2"/>
  <c r="AQ1427" i="2"/>
  <c r="AH1427" i="2"/>
  <c r="AI1427" i="2"/>
  <c r="AO1427" i="2"/>
  <c r="AM1427" i="2"/>
  <c r="AG1427" i="2"/>
  <c r="AS1427" i="2"/>
  <c r="AL1427" i="2"/>
  <c r="AT1427" i="2"/>
  <c r="AU1427" i="2"/>
  <c r="AK1427" i="2"/>
  <c r="AJ1471" i="2"/>
  <c r="AL1519" i="2"/>
  <c r="AI1519" i="2"/>
  <c r="AV1519" i="2"/>
  <c r="AJ1519" i="2"/>
  <c r="AG1519" i="2"/>
  <c r="AT1519" i="2"/>
  <c r="AS1471" i="2"/>
  <c r="AS1448" i="2"/>
  <c r="AK1448" i="2"/>
  <c r="AM1448" i="2"/>
  <c r="AL1448" i="2"/>
  <c r="AT1448" i="2"/>
  <c r="AJ1448" i="2"/>
  <c r="AU1448" i="2"/>
  <c r="AG1448" i="2"/>
  <c r="AV1448" i="2"/>
  <c r="AH1448" i="2"/>
  <c r="AO1448" i="2"/>
  <c r="AO1460" i="2"/>
  <c r="AG1460" i="2"/>
  <c r="AI1460" i="2"/>
  <c r="AH1460" i="2"/>
  <c r="AR1460" i="2"/>
  <c r="AQ1460" i="2"/>
  <c r="AM1460" i="2"/>
  <c r="AU1460" i="2"/>
  <c r="AT1460" i="2"/>
  <c r="AJ1427" i="2"/>
  <c r="AI1391" i="2"/>
  <c r="AS1373" i="2"/>
  <c r="AK1373" i="2"/>
  <c r="AM1373" i="2"/>
  <c r="AL1373" i="2"/>
  <c r="AV1373" i="2"/>
  <c r="AU1373" i="2"/>
  <c r="AT1373" i="2"/>
  <c r="AO1373" i="2"/>
  <c r="AG1373" i="2"/>
  <c r="AG1384" i="2"/>
  <c r="AT1358" i="2"/>
  <c r="AL1358" i="2"/>
  <c r="AV1358" i="2"/>
  <c r="AU1358" i="2"/>
  <c r="AS1358" i="2"/>
  <c r="AO1358" i="2"/>
  <c r="AN1358" i="2"/>
  <c r="AM1358" i="2"/>
  <c r="AJ1358" i="2"/>
  <c r="AR1358" i="2"/>
  <c r="AI1358" i="2"/>
  <c r="AG1358" i="2"/>
  <c r="AH1358" i="2"/>
  <c r="AU1362" i="2"/>
  <c r="AT1362" i="2"/>
  <c r="AR1396" i="2"/>
  <c r="AI1396" i="2"/>
  <c r="AJ1396" i="2"/>
  <c r="AH1396" i="2"/>
  <c r="AQ1396" i="2"/>
  <c r="AT1396" i="2"/>
  <c r="AS1396" i="2"/>
  <c r="AL1396" i="2"/>
  <c r="AK1396" i="2"/>
  <c r="AI1360" i="2"/>
  <c r="AN1391" i="2"/>
  <c r="AT1317" i="2"/>
  <c r="AS1317" i="2"/>
  <c r="AI1317" i="2"/>
  <c r="AM1317" i="2"/>
  <c r="AL1317" i="2"/>
  <c r="AK1317" i="2"/>
  <c r="AQ1317" i="2"/>
  <c r="AH1317" i="2"/>
  <c r="AT1311" i="2"/>
  <c r="AL1311" i="2"/>
  <c r="AU1311" i="2"/>
  <c r="AV1311" i="2"/>
  <c r="AN1311" i="2"/>
  <c r="AM1311" i="2"/>
  <c r="AK1311" i="2"/>
  <c r="AG1311" i="2"/>
  <c r="AQ1311" i="2"/>
  <c r="AH1311" i="2"/>
  <c r="AI1311" i="2"/>
  <c r="AO1350" i="2"/>
  <c r="AO1344" i="2"/>
  <c r="AK1347" i="2"/>
  <c r="AS1347" i="2"/>
  <c r="AQ1347" i="2"/>
  <c r="AN1347" i="2"/>
  <c r="AH1347" i="2"/>
  <c r="AJ1347" i="2"/>
  <c r="AR1347" i="2"/>
  <c r="AM1347" i="2"/>
  <c r="AV1347" i="2"/>
  <c r="AM1303" i="2"/>
  <c r="AV1303" i="2"/>
  <c r="AU1303" i="2"/>
  <c r="AN1303" i="2"/>
  <c r="AG1303" i="2"/>
  <c r="AS1303" i="2"/>
  <c r="AO1303" i="2"/>
  <c r="AH1303" i="2"/>
  <c r="AR1303" i="2"/>
  <c r="AK1303" i="2"/>
  <c r="AJ1303" i="2"/>
  <c r="AQ1326" i="2"/>
  <c r="AM1297" i="2"/>
  <c r="AL1297" i="2"/>
  <c r="AK1297" i="2"/>
  <c r="AV1297" i="2"/>
  <c r="AU1297" i="2"/>
  <c r="AT1297" i="2"/>
  <c r="AS1297" i="2"/>
  <c r="AN1297" i="2"/>
  <c r="AG1297" i="2"/>
  <c r="AH1297" i="2"/>
  <c r="AN1249" i="2"/>
  <c r="AT1303" i="2"/>
  <c r="AO1259" i="2"/>
  <c r="AK1246" i="2"/>
  <c r="AM1239" i="2"/>
  <c r="AU1239" i="2"/>
  <c r="AL1239" i="2"/>
  <c r="AT1239" i="2"/>
  <c r="AK1239" i="2"/>
  <c r="AS1239" i="2"/>
  <c r="AJ1239" i="2"/>
  <c r="AR1239" i="2"/>
  <c r="AH1239" i="2"/>
  <c r="AQ1239" i="2"/>
  <c r="AL1249" i="2"/>
  <c r="AS1249" i="2"/>
  <c r="AO1274" i="2"/>
  <c r="AO1258" i="2"/>
  <c r="AN1258" i="2"/>
  <c r="AS1208" i="2"/>
  <c r="AR1208" i="2"/>
  <c r="AQ1208" i="2"/>
  <c r="AK1208" i="2"/>
  <c r="AJ1208" i="2"/>
  <c r="AI1208" i="2"/>
  <c r="AH1208" i="2"/>
  <c r="AM1208" i="2"/>
  <c r="AL1208" i="2"/>
  <c r="AU1208" i="2"/>
  <c r="AT1208" i="2"/>
  <c r="AG1239" i="2"/>
  <c r="AO1148" i="2"/>
  <c r="AN1148" i="2"/>
  <c r="AI1148" i="2"/>
  <c r="AH1148" i="2"/>
  <c r="AG1148" i="2"/>
  <c r="AV1148" i="2"/>
  <c r="AQ1148" i="2"/>
  <c r="AM1148" i="2"/>
  <c r="AR1148" i="2"/>
  <c r="AU1148" i="2"/>
  <c r="AJ1148" i="2"/>
  <c r="AN1239" i="2"/>
  <c r="AS1177" i="2"/>
  <c r="AH1177" i="2"/>
  <c r="AR1177" i="2"/>
  <c r="AQ1177" i="2"/>
  <c r="AL1177" i="2"/>
  <c r="AK1177" i="2"/>
  <c r="AJ1177" i="2"/>
  <c r="AI1177" i="2"/>
  <c r="AV1177" i="2"/>
  <c r="AT1177" i="2"/>
  <c r="AN1177" i="2"/>
  <c r="AX1279" i="2"/>
  <c r="AW1279" i="2"/>
  <c r="AX1242" i="2"/>
  <c r="AW1242" i="2"/>
  <c r="AU1201" i="2"/>
  <c r="AL1156" i="2"/>
  <c r="AL1148" i="2"/>
  <c r="AT1140" i="2"/>
  <c r="AS1128" i="2"/>
  <c r="AR1128" i="2"/>
  <c r="AM1128" i="2"/>
  <c r="AL1128" i="2"/>
  <c r="AK1128" i="2"/>
  <c r="AJ1128" i="2"/>
  <c r="AU1128" i="2"/>
  <c r="AT1128" i="2"/>
  <c r="AG1128" i="2"/>
  <c r="AS1140" i="2"/>
  <c r="AH1141" i="2"/>
  <c r="AG1141" i="2"/>
  <c r="AR1141" i="2"/>
  <c r="AQ1141" i="2"/>
  <c r="AO1141" i="2"/>
  <c r="AJ1141" i="2"/>
  <c r="AI1141" i="2"/>
  <c r="AN1125" i="2"/>
  <c r="AJ1159" i="2"/>
  <c r="AI1159" i="2"/>
  <c r="AT1159" i="2"/>
  <c r="AS1159" i="2"/>
  <c r="AR1159" i="2"/>
  <c r="AQ1159" i="2"/>
  <c r="AL1159" i="2"/>
  <c r="AK1159" i="2"/>
  <c r="AV1159" i="2"/>
  <c r="AN1159" i="2"/>
  <c r="AH1159" i="2"/>
  <c r="AL1141" i="2"/>
  <c r="AK1121" i="2"/>
  <c r="AV1121" i="2"/>
  <c r="AU1121" i="2"/>
  <c r="AT1121" i="2"/>
  <c r="AS1121" i="2"/>
  <c r="AN1121" i="2"/>
  <c r="AM1121" i="2"/>
  <c r="AL1121" i="2"/>
  <c r="AG1121" i="2"/>
  <c r="AI1121" i="2"/>
  <c r="AR1121" i="2"/>
  <c r="AK1157" i="2"/>
  <c r="AK1141" i="2"/>
  <c r="AK1125" i="2"/>
  <c r="AQ1128" i="2"/>
  <c r="AH1128" i="2"/>
  <c r="AN998" i="2"/>
  <c r="AI998" i="2"/>
  <c r="AH998" i="2"/>
  <c r="AG998" i="2"/>
  <c r="AV998" i="2"/>
  <c r="AQ998" i="2"/>
  <c r="AO998" i="2"/>
  <c r="AK998" i="2"/>
  <c r="AS998" i="2"/>
  <c r="AL998" i="2"/>
  <c r="AT998" i="2"/>
  <c r="AH1104" i="2"/>
  <c r="AV1104" i="2"/>
  <c r="AN1104" i="2"/>
  <c r="AU1104" i="2"/>
  <c r="AM1104" i="2"/>
  <c r="AO1104" i="2"/>
  <c r="AG1104" i="2"/>
  <c r="AI1104" i="2"/>
  <c r="AQ1104" i="2"/>
  <c r="AS1104" i="2"/>
  <c r="AU1100" i="2"/>
  <c r="AN1050" i="2"/>
  <c r="AN1080" i="2"/>
  <c r="AM1080" i="2"/>
  <c r="AH1080" i="2"/>
  <c r="AG1080" i="2"/>
  <c r="AV1080" i="2"/>
  <c r="AU1080" i="2"/>
  <c r="AO1080" i="2"/>
  <c r="AK1080" i="2"/>
  <c r="AN1078" i="2"/>
  <c r="AM1078" i="2"/>
  <c r="AL1078" i="2"/>
  <c r="AK1078" i="2"/>
  <c r="AV1078" i="2"/>
  <c r="AU1078" i="2"/>
  <c r="AT1078" i="2"/>
  <c r="AS1078" i="2"/>
  <c r="AH1078" i="2"/>
  <c r="AG1078" i="2"/>
  <c r="AT1050" i="2"/>
  <c r="AR1006" i="2"/>
  <c r="AO951" i="2"/>
  <c r="AN951" i="2"/>
  <c r="AM951" i="2"/>
  <c r="AV951" i="2"/>
  <c r="AH951" i="2"/>
  <c r="AU951" i="2"/>
  <c r="AG951" i="2"/>
  <c r="AQ951" i="2"/>
  <c r="AI951" i="2"/>
  <c r="AL951" i="2"/>
  <c r="AT951" i="2"/>
  <c r="AJ951" i="2"/>
  <c r="AR951" i="2"/>
  <c r="AK951" i="2"/>
  <c r="AS951" i="2"/>
  <c r="AV1037" i="2"/>
  <c r="AM1037" i="2"/>
  <c r="AQ1037" i="2"/>
  <c r="AO1037" i="2"/>
  <c r="AN1037" i="2"/>
  <c r="AI1037" i="2"/>
  <c r="AG1037" i="2"/>
  <c r="AR1037" i="2"/>
  <c r="AS1037" i="2"/>
  <c r="AU1037" i="2"/>
  <c r="AV1013" i="2"/>
  <c r="AU1013" i="2"/>
  <c r="AO1013" i="2"/>
  <c r="AN1013" i="2"/>
  <c r="AM1013" i="2"/>
  <c r="AH1013" i="2"/>
  <c r="AG1013" i="2"/>
  <c r="AQ1013" i="2"/>
  <c r="AS1013" i="2"/>
  <c r="AI1013" i="2"/>
  <c r="AK1013" i="2"/>
  <c r="AT1013" i="2"/>
  <c r="AV989" i="2"/>
  <c r="AU989" i="2"/>
  <c r="AO989" i="2"/>
  <c r="AN989" i="2"/>
  <c r="AM989" i="2"/>
  <c r="AH989" i="2"/>
  <c r="AG989" i="2"/>
  <c r="AK989" i="2"/>
  <c r="AL989" i="2"/>
  <c r="AI989" i="2"/>
  <c r="AS989" i="2"/>
  <c r="AT989" i="2"/>
  <c r="AQ989" i="2"/>
  <c r="AR989" i="2"/>
  <c r="AK1016" i="2"/>
  <c r="AJ1016" i="2"/>
  <c r="AI1016" i="2"/>
  <c r="AH1016" i="2"/>
  <c r="AS1016" i="2"/>
  <c r="AR1016" i="2"/>
  <c r="AQ1016" i="2"/>
  <c r="AG1016" i="2"/>
  <c r="AU1016" i="2"/>
  <c r="AT1016" i="2"/>
  <c r="AK992" i="2"/>
  <c r="AJ992" i="2"/>
  <c r="AI992" i="2"/>
  <c r="AH992" i="2"/>
  <c r="AS992" i="2"/>
  <c r="AR992" i="2"/>
  <c r="AQ992" i="2"/>
  <c r="AL992" i="2"/>
  <c r="AT992" i="2"/>
  <c r="AM992" i="2"/>
  <c r="AU992" i="2"/>
  <c r="AJ1037" i="2"/>
  <c r="AU1006" i="2"/>
  <c r="AU998" i="2"/>
  <c r="AJ1061" i="2"/>
  <c r="AU1061" i="2"/>
  <c r="AT1061" i="2"/>
  <c r="AR1061" i="2"/>
  <c r="AM1061" i="2"/>
  <c r="AL1061" i="2"/>
  <c r="AK1061" i="2"/>
  <c r="AS1061" i="2"/>
  <c r="AS1537" i="2"/>
  <c r="AH1537" i="2"/>
  <c r="AV1537" i="2"/>
  <c r="AQ1537" i="2"/>
  <c r="AN1537" i="2"/>
  <c r="AM1537" i="2"/>
  <c r="AI1537" i="2"/>
  <c r="AJ1525" i="2"/>
  <c r="AR1525" i="2"/>
  <c r="AQ1525" i="2"/>
  <c r="AL1525" i="2"/>
  <c r="AT1525" i="2"/>
  <c r="AG1525" i="2"/>
  <c r="AO1525" i="2"/>
  <c r="AT1537" i="2"/>
  <c r="AS1539" i="2"/>
  <c r="AQ1546" i="2"/>
  <c r="AO1546" i="2"/>
  <c r="AI1546" i="2"/>
  <c r="AG1546" i="2"/>
  <c r="AR1546" i="2"/>
  <c r="AV1546" i="2"/>
  <c r="AT1526" i="2"/>
  <c r="AG1539" i="2"/>
  <c r="AR1526" i="2"/>
  <c r="AU1545" i="2"/>
  <c r="AU1523" i="2"/>
  <c r="AU1531" i="2"/>
  <c r="AM1531" i="2"/>
  <c r="AJ1531" i="2"/>
  <c r="AH1531" i="2"/>
  <c r="AR1531" i="2"/>
  <c r="AK1531" i="2"/>
  <c r="AS1531" i="2"/>
  <c r="AL1531" i="2"/>
  <c r="AT1531" i="2"/>
  <c r="AL1523" i="2"/>
  <c r="AK1525" i="2"/>
  <c r="AV1532" i="2"/>
  <c r="AN1532" i="2"/>
  <c r="AQ1532" i="2"/>
  <c r="AI1532" i="2"/>
  <c r="AT1532" i="2"/>
  <c r="AS1532" i="2"/>
  <c r="AH1532" i="2"/>
  <c r="AK1532" i="2"/>
  <c r="AG1506" i="2"/>
  <c r="AR1482" i="2"/>
  <c r="AI1482" i="2"/>
  <c r="AJ1482" i="2"/>
  <c r="AH1482" i="2"/>
  <c r="AK1482" i="2"/>
  <c r="AT1482" i="2"/>
  <c r="AS1482" i="2"/>
  <c r="AQ1482" i="2"/>
  <c r="AG1482" i="2"/>
  <c r="AO1482" i="2"/>
  <c r="AL1482" i="2"/>
  <c r="AR1463" i="2"/>
  <c r="AJ1463" i="2"/>
  <c r="AT1463" i="2"/>
  <c r="AS1463" i="2"/>
  <c r="AQ1463" i="2"/>
  <c r="AL1463" i="2"/>
  <c r="AK1463" i="2"/>
  <c r="AI1463" i="2"/>
  <c r="AH1463" i="2"/>
  <c r="AR1431" i="2"/>
  <c r="AJ1431" i="2"/>
  <c r="AT1431" i="2"/>
  <c r="AS1431" i="2"/>
  <c r="AK1431" i="2"/>
  <c r="AI1431" i="2"/>
  <c r="AL1431" i="2"/>
  <c r="AQ1431" i="2"/>
  <c r="AM1431" i="2"/>
  <c r="AN1431" i="2"/>
  <c r="AG1431" i="2"/>
  <c r="AH1431" i="2"/>
  <c r="AU1431" i="2"/>
  <c r="AQ1446" i="2"/>
  <c r="AI1446" i="2"/>
  <c r="AK1446" i="2"/>
  <c r="AS1446" i="2"/>
  <c r="AT1446" i="2"/>
  <c r="AR1446" i="2"/>
  <c r="AJ1446" i="2"/>
  <c r="AL1446" i="2"/>
  <c r="AO1446" i="2"/>
  <c r="AU1446" i="2"/>
  <c r="AG1446" i="2"/>
  <c r="AM1446" i="2"/>
  <c r="AV1447" i="2"/>
  <c r="AS1416" i="2"/>
  <c r="AR1448" i="2"/>
  <c r="AV1407" i="2"/>
  <c r="AN1407" i="2"/>
  <c r="AI1407" i="2"/>
  <c r="AT1407" i="2"/>
  <c r="AS1407" i="2"/>
  <c r="AQ1407" i="2"/>
  <c r="AL1407" i="2"/>
  <c r="AG1407" i="2"/>
  <c r="AK1407" i="2"/>
  <c r="AR1407" i="2"/>
  <c r="AV1368" i="2"/>
  <c r="AN1368" i="2"/>
  <c r="AG1368" i="2"/>
  <c r="AO1368" i="2"/>
  <c r="AM1368" i="2"/>
  <c r="AH1368" i="2"/>
  <c r="AK1368" i="2"/>
  <c r="AS1368" i="2"/>
  <c r="AL1368" i="2"/>
  <c r="AU1368" i="2"/>
  <c r="AI1368" i="2"/>
  <c r="AR1329" i="2"/>
  <c r="AO1329" i="2"/>
  <c r="AU1329" i="2"/>
  <c r="AH1329" i="2"/>
  <c r="AG1329" i="2"/>
  <c r="AM1329" i="2"/>
  <c r="AS1329" i="2"/>
  <c r="AT1329" i="2"/>
  <c r="AJ1329" i="2"/>
  <c r="AQ1329" i="2"/>
  <c r="AI1329" i="2"/>
  <c r="AK1329" i="2"/>
  <c r="AL1329" i="2"/>
  <c r="AR1356" i="2"/>
  <c r="AJ1356" i="2"/>
  <c r="AI1356" i="2"/>
  <c r="AT1356" i="2"/>
  <c r="AS1356" i="2"/>
  <c r="AQ1356" i="2"/>
  <c r="AL1356" i="2"/>
  <c r="AK1356" i="2"/>
  <c r="AM1356" i="2"/>
  <c r="AM1362" i="2"/>
  <c r="AL1362" i="2"/>
  <c r="AO1396" i="2"/>
  <c r="AJ1368" i="2"/>
  <c r="AR1360" i="2"/>
  <c r="AQ1363" i="2"/>
  <c r="AI1363" i="2"/>
  <c r="AR1363" i="2"/>
  <c r="AK1363" i="2"/>
  <c r="AJ1363" i="2"/>
  <c r="AH1363" i="2"/>
  <c r="AT1363" i="2"/>
  <c r="AS1363" i="2"/>
  <c r="AU1363" i="2"/>
  <c r="AV1363" i="2"/>
  <c r="AM1363" i="2"/>
  <c r="AN1363" i="2"/>
  <c r="AO1317" i="2"/>
  <c r="AQ1368" i="2"/>
  <c r="AG1344" i="2"/>
  <c r="AO1347" i="2"/>
  <c r="AN1326" i="2"/>
  <c r="AM1344" i="2"/>
  <c r="AG1300" i="2"/>
  <c r="AT1290" i="2"/>
  <c r="AO1290" i="2"/>
  <c r="AL1290" i="2"/>
  <c r="AV1290" i="2"/>
  <c r="AG1290" i="2"/>
  <c r="AM1290" i="2"/>
  <c r="AI1290" i="2"/>
  <c r="AU1290" i="2"/>
  <c r="AJ1290" i="2"/>
  <c r="AR1290" i="2"/>
  <c r="AS1290" i="2"/>
  <c r="AX1336" i="2"/>
  <c r="AW1336" i="2"/>
  <c r="AI1326" i="2"/>
  <c r="AL1303" i="2"/>
  <c r="AI1308" i="2"/>
  <c r="AS1308" i="2"/>
  <c r="AH1308" i="2"/>
  <c r="AR1308" i="2"/>
  <c r="AJ1308" i="2"/>
  <c r="AQ1308" i="2"/>
  <c r="AL1308" i="2"/>
  <c r="AK1308" i="2"/>
  <c r="AM1308" i="2"/>
  <c r="AU1308" i="2"/>
  <c r="AO1297" i="2"/>
  <c r="AK1290" i="2"/>
  <c r="AG1247" i="2"/>
  <c r="AV1247" i="2"/>
  <c r="AU1247" i="2"/>
  <c r="AO1247" i="2"/>
  <c r="AN1247" i="2"/>
  <c r="AM1247" i="2"/>
  <c r="AH1247" i="2"/>
  <c r="AS1247" i="2"/>
  <c r="AL1247" i="2"/>
  <c r="AT1247" i="2"/>
  <c r="AJ1247" i="2"/>
  <c r="AK1247" i="2"/>
  <c r="AG1259" i="2"/>
  <c r="AU1237" i="2"/>
  <c r="AL1237" i="2"/>
  <c r="AT1237" i="2"/>
  <c r="AK1237" i="2"/>
  <c r="AS1237" i="2"/>
  <c r="AJ1237" i="2"/>
  <c r="AR1237" i="2"/>
  <c r="AI1237" i="2"/>
  <c r="AQ1237" i="2"/>
  <c r="AN1237" i="2"/>
  <c r="AV1237" i="2"/>
  <c r="AH1237" i="2"/>
  <c r="AM1237" i="2"/>
  <c r="AS1289" i="2"/>
  <c r="AQ1289" i="2"/>
  <c r="AN1289" i="2"/>
  <c r="AV1289" i="2"/>
  <c r="AL1289" i="2"/>
  <c r="AI1289" i="2"/>
  <c r="AK1289" i="2"/>
  <c r="AG1289" i="2"/>
  <c r="AH1289" i="2"/>
  <c r="AJ1289" i="2"/>
  <c r="AR1289" i="2"/>
  <c r="AG1274" i="2"/>
  <c r="AG1258" i="2"/>
  <c r="AV1235" i="2"/>
  <c r="AN1235" i="2"/>
  <c r="AU1235" i="2"/>
  <c r="AM1235" i="2"/>
  <c r="AT1235" i="2"/>
  <c r="AL1235" i="2"/>
  <c r="AS1235" i="2"/>
  <c r="AK1235" i="2"/>
  <c r="AG1235" i="2"/>
  <c r="AO1235" i="2"/>
  <c r="AR1235" i="2"/>
  <c r="AO1208" i="2"/>
  <c r="AO1140" i="2"/>
  <c r="AN1140" i="2"/>
  <c r="AI1140" i="2"/>
  <c r="AH1140" i="2"/>
  <c r="AG1140" i="2"/>
  <c r="AV1140" i="2"/>
  <c r="AQ1140" i="2"/>
  <c r="AR1140" i="2"/>
  <c r="AK1140" i="2"/>
  <c r="AL1140" i="2"/>
  <c r="AJ1140" i="2"/>
  <c r="AO1177" i="2"/>
  <c r="AU1289" i="2"/>
  <c r="AQ1235" i="2"/>
  <c r="AR1241" i="2"/>
  <c r="AW1221" i="2"/>
  <c r="AX1221" i="2"/>
  <c r="AL1217" i="2"/>
  <c r="AK1217" i="2"/>
  <c r="AJ1217" i="2"/>
  <c r="AI1217" i="2"/>
  <c r="AT1217" i="2"/>
  <c r="AS1217" i="2"/>
  <c r="AR1217" i="2"/>
  <c r="AQ1217" i="2"/>
  <c r="AH1217" i="2"/>
  <c r="AG1217" i="2"/>
  <c r="AO1217" i="2"/>
  <c r="AU1217" i="2"/>
  <c r="AV1217" i="2"/>
  <c r="AU1183" i="2"/>
  <c r="AM1201" i="2"/>
  <c r="AO1175" i="2"/>
  <c r="AI1175" i="2"/>
  <c r="AV1175" i="2"/>
  <c r="AH1175" i="2"/>
  <c r="AR1175" i="2"/>
  <c r="AG1175" i="2"/>
  <c r="AQ1175" i="2"/>
  <c r="AK1175" i="2"/>
  <c r="AN1175" i="2"/>
  <c r="AS1175" i="2"/>
  <c r="AJ1175" i="2"/>
  <c r="AO1128" i="2"/>
  <c r="AV1128" i="2"/>
  <c r="AV1057" i="2"/>
  <c r="AQ1057" i="2"/>
  <c r="AN1057" i="2"/>
  <c r="AI1057" i="2"/>
  <c r="AH1057" i="2"/>
  <c r="AG1057" i="2"/>
  <c r="AO1057" i="2"/>
  <c r="AK1057" i="2"/>
  <c r="AS1057" i="2"/>
  <c r="AG1115" i="2"/>
  <c r="AV1115" i="2"/>
  <c r="AU1115" i="2"/>
  <c r="AO1115" i="2"/>
  <c r="AN1115" i="2"/>
  <c r="AM1115" i="2"/>
  <c r="AH1115" i="2"/>
  <c r="AJ1115" i="2"/>
  <c r="AL1115" i="2"/>
  <c r="AR1115" i="2"/>
  <c r="AT1115" i="2"/>
  <c r="AI1115" i="2"/>
  <c r="AR1098" i="2"/>
  <c r="AJ1098" i="2"/>
  <c r="AG1098" i="2"/>
  <c r="AQ1098" i="2"/>
  <c r="AO1098" i="2"/>
  <c r="AI1098" i="2"/>
  <c r="AH1098" i="2"/>
  <c r="AV1098" i="2"/>
  <c r="AM1098" i="2"/>
  <c r="AL1098" i="2"/>
  <c r="AU1098" i="2"/>
  <c r="AN1098" i="2"/>
  <c r="AO1159" i="2"/>
  <c r="AJ1119" i="2"/>
  <c r="AI1119" i="2"/>
  <c r="AT1119" i="2"/>
  <c r="AS1119" i="2"/>
  <c r="AR1119" i="2"/>
  <c r="AQ1119" i="2"/>
  <c r="AL1119" i="2"/>
  <c r="AK1119" i="2"/>
  <c r="AN1119" i="2"/>
  <c r="AV1119" i="2"/>
  <c r="AG1119" i="2"/>
  <c r="AO1119" i="2"/>
  <c r="AH1119" i="2"/>
  <c r="AG1164" i="2"/>
  <c r="AO1121" i="2"/>
  <c r="AU1119" i="2"/>
  <c r="AI1128" i="2"/>
  <c r="AQ1110" i="2"/>
  <c r="AK1110" i="2"/>
  <c r="AJ1110" i="2"/>
  <c r="AI1110" i="2"/>
  <c r="AH1110" i="2"/>
  <c r="AS1110" i="2"/>
  <c r="AR1110" i="2"/>
  <c r="AL1110" i="2"/>
  <c r="AT1110" i="2"/>
  <c r="AG1110" i="2"/>
  <c r="AU1156" i="2"/>
  <c r="AJ1147" i="2"/>
  <c r="AM1140" i="2"/>
  <c r="AN1110" i="2"/>
  <c r="AG1100" i="2"/>
  <c r="AV1095" i="2"/>
  <c r="AU1095" i="2"/>
  <c r="AT1095" i="2"/>
  <c r="AO1095" i="2"/>
  <c r="AN1095" i="2"/>
  <c r="AM1095" i="2"/>
  <c r="AL1095" i="2"/>
  <c r="AG1095" i="2"/>
  <c r="AH1095" i="2"/>
  <c r="AK1095" i="2"/>
  <c r="AI1095" i="2"/>
  <c r="AM1100" i="2"/>
  <c r="AS1098" i="2"/>
  <c r="AO1074" i="2"/>
  <c r="AJ1074" i="2"/>
  <c r="AI1074" i="2"/>
  <c r="AH1074" i="2"/>
  <c r="AG1074" i="2"/>
  <c r="AR1074" i="2"/>
  <c r="AQ1074" i="2"/>
  <c r="AV1074" i="2"/>
  <c r="AN1074" i="2"/>
  <c r="AS1074" i="2"/>
  <c r="AN1056" i="2"/>
  <c r="AM1056" i="2"/>
  <c r="AH1056" i="2"/>
  <c r="AV1056" i="2"/>
  <c r="AU1056" i="2"/>
  <c r="AO1056" i="2"/>
  <c r="AG1056" i="2"/>
  <c r="AI1056" i="2"/>
  <c r="AJ1056" i="2"/>
  <c r="AS1056" i="2"/>
  <c r="AJ1095" i="2"/>
  <c r="AO1078" i="2"/>
  <c r="AJ1006" i="2"/>
  <c r="AV943" i="2"/>
  <c r="AH943" i="2"/>
  <c r="AU943" i="2"/>
  <c r="AG943" i="2"/>
  <c r="AQ943" i="2"/>
  <c r="AO943" i="2"/>
  <c r="AN943" i="2"/>
  <c r="AJ943" i="2"/>
  <c r="AR943" i="2"/>
  <c r="AI943" i="2"/>
  <c r="AK943" i="2"/>
  <c r="AS943" i="2"/>
  <c r="AM943" i="2"/>
  <c r="AL943" i="2"/>
  <c r="AT943" i="2"/>
  <c r="AV1019" i="2"/>
  <c r="AU1019" i="2"/>
  <c r="AT1019" i="2"/>
  <c r="AS1019" i="2"/>
  <c r="AN1019" i="2"/>
  <c r="AM1019" i="2"/>
  <c r="AL1019" i="2"/>
  <c r="AK1019" i="2"/>
  <c r="AI1019" i="2"/>
  <c r="AG1019" i="2"/>
  <c r="AQ1019" i="2"/>
  <c r="AO1019" i="2"/>
  <c r="AR1013" i="2"/>
  <c r="AM998" i="2"/>
  <c r="AO1061" i="2"/>
  <c r="AT1545" i="2"/>
  <c r="AL1537" i="2"/>
  <c r="AR1537" i="2"/>
  <c r="AL1526" i="2"/>
  <c r="AQ1522" i="2"/>
  <c r="AO1522" i="2"/>
  <c r="AI1522" i="2"/>
  <c r="AV1522" i="2"/>
  <c r="AG1522" i="2"/>
  <c r="AJ1522" i="2"/>
  <c r="AK1514" i="2"/>
  <c r="AH1514" i="2"/>
  <c r="AN1514" i="2"/>
  <c r="AS1514" i="2"/>
  <c r="AJ1514" i="2"/>
  <c r="AL1514" i="2"/>
  <c r="AT1514" i="2"/>
  <c r="AM1514" i="2"/>
  <c r="AU1514" i="2"/>
  <c r="AG1535" i="2"/>
  <c r="AM1523" i="2"/>
  <c r="AR1513" i="2"/>
  <c r="AL1513" i="2"/>
  <c r="AT1513" i="2"/>
  <c r="AS1513" i="2"/>
  <c r="AO1513" i="2"/>
  <c r="AK1513" i="2"/>
  <c r="AJ1513" i="2"/>
  <c r="AG1513" i="2"/>
  <c r="AO1531" i="2"/>
  <c r="AQ1524" i="2"/>
  <c r="AI1524" i="2"/>
  <c r="AK1524" i="2"/>
  <c r="AT1524" i="2"/>
  <c r="AS1524" i="2"/>
  <c r="AS1508" i="2"/>
  <c r="AK1508" i="2"/>
  <c r="AR1508" i="2"/>
  <c r="AL1508" i="2"/>
  <c r="AJ1508" i="2"/>
  <c r="AT1508" i="2"/>
  <c r="AQ1508" i="2"/>
  <c r="AU1508" i="2"/>
  <c r="AM1508" i="2"/>
  <c r="AO1508" i="2"/>
  <c r="AO1532" i="2"/>
  <c r="AL1524" i="2"/>
  <c r="AR1507" i="2"/>
  <c r="AJ1507" i="2"/>
  <c r="AI1507" i="2"/>
  <c r="AS1507" i="2"/>
  <c r="AK1507" i="2"/>
  <c r="AQ1507" i="2"/>
  <c r="AN1507" i="2"/>
  <c r="AH1507" i="2"/>
  <c r="AV1507" i="2"/>
  <c r="AL1507" i="2"/>
  <c r="AG1507" i="2"/>
  <c r="AT1507" i="2"/>
  <c r="AO1507" i="2"/>
  <c r="AI1514" i="2"/>
  <c r="AO1471" i="2"/>
  <c r="AN1471" i="2"/>
  <c r="AM1471" i="2"/>
  <c r="AU1471" i="2"/>
  <c r="AG1471" i="2"/>
  <c r="AQ1471" i="2"/>
  <c r="AI1471" i="2"/>
  <c r="AH1471" i="2"/>
  <c r="AV1471" i="2"/>
  <c r="AT1471" i="2"/>
  <c r="AL1471" i="2"/>
  <c r="AQ1515" i="2"/>
  <c r="AI1473" i="2"/>
  <c r="AH1473" i="2"/>
  <c r="AR1473" i="2"/>
  <c r="AQ1473" i="2"/>
  <c r="AO1473" i="2"/>
  <c r="AJ1473" i="2"/>
  <c r="AN1473" i="2"/>
  <c r="AV1473" i="2"/>
  <c r="AU1473" i="2"/>
  <c r="AH1461" i="2"/>
  <c r="AR1461" i="2"/>
  <c r="AQ1461" i="2"/>
  <c r="AO1461" i="2"/>
  <c r="AJ1461" i="2"/>
  <c r="AI1461" i="2"/>
  <c r="AS1461" i="2"/>
  <c r="AM1461" i="2"/>
  <c r="AL1461" i="2"/>
  <c r="AU1461" i="2"/>
  <c r="AN1461" i="2"/>
  <c r="AG1461" i="2"/>
  <c r="AT1461" i="2"/>
  <c r="AV1461" i="2"/>
  <c r="AK1461" i="2"/>
  <c r="AO1463" i="2"/>
  <c r="AO1431" i="2"/>
  <c r="AU1414" i="2"/>
  <c r="AM1414" i="2"/>
  <c r="AS1414" i="2"/>
  <c r="AR1414" i="2"/>
  <c r="AK1414" i="2"/>
  <c r="AJ1414" i="2"/>
  <c r="AL1414" i="2"/>
  <c r="AH1414" i="2"/>
  <c r="AN1414" i="2"/>
  <c r="AV1414" i="2"/>
  <c r="AO1452" i="2"/>
  <c r="AG1452" i="2"/>
  <c r="AI1452" i="2"/>
  <c r="AQ1452" i="2"/>
  <c r="AV1452" i="2"/>
  <c r="AR1452" i="2"/>
  <c r="AH1452" i="2"/>
  <c r="AJ1452" i="2"/>
  <c r="AN1452" i="2"/>
  <c r="AN1447" i="2"/>
  <c r="AR1403" i="2"/>
  <c r="AH1403" i="2"/>
  <c r="AJ1403" i="2"/>
  <c r="AG1403" i="2"/>
  <c r="AU1403" i="2"/>
  <c r="AQ1403" i="2"/>
  <c r="AL1403" i="2"/>
  <c r="AN1403" i="2"/>
  <c r="AT1403" i="2"/>
  <c r="AV1403" i="2"/>
  <c r="AH1446" i="2"/>
  <c r="AT1397" i="2"/>
  <c r="AJ1397" i="2"/>
  <c r="AR1397" i="2"/>
  <c r="AU1397" i="2"/>
  <c r="AH1397" i="2"/>
  <c r="AG1397" i="2"/>
  <c r="AO1397" i="2"/>
  <c r="AL1397" i="2"/>
  <c r="AQ1397" i="2"/>
  <c r="AK1397" i="2"/>
  <c r="AV1397" i="2"/>
  <c r="AS1397" i="2"/>
  <c r="AM1397" i="2"/>
  <c r="AI1397" i="2"/>
  <c r="AN1397" i="2"/>
  <c r="AO1407" i="2"/>
  <c r="AG1382" i="2"/>
  <c r="AH1388" i="2"/>
  <c r="AJ1388" i="2"/>
  <c r="AI1388" i="2"/>
  <c r="AR1388" i="2"/>
  <c r="AQ1388" i="2"/>
  <c r="AS1388" i="2"/>
  <c r="AG1388" i="2"/>
  <c r="AL1388" i="2"/>
  <c r="AK1388" i="2"/>
  <c r="AU1388" i="2"/>
  <c r="AV1321" i="2"/>
  <c r="AO1321" i="2"/>
  <c r="AM1321" i="2"/>
  <c r="AH1321" i="2"/>
  <c r="AG1321" i="2"/>
  <c r="AQ1321" i="2"/>
  <c r="AK1321" i="2"/>
  <c r="AL1321" i="2"/>
  <c r="AI1321" i="2"/>
  <c r="AS1321" i="2"/>
  <c r="AT1321" i="2"/>
  <c r="AN1321" i="2"/>
  <c r="AV1362" i="2"/>
  <c r="AO1356" i="2"/>
  <c r="AR1398" i="2"/>
  <c r="AS1398" i="2"/>
  <c r="AQ1398" i="2"/>
  <c r="AL1398" i="2"/>
  <c r="AU1398" i="2"/>
  <c r="AT1398" i="2"/>
  <c r="AK1398" i="2"/>
  <c r="AJ1398" i="2"/>
  <c r="AH1398" i="2"/>
  <c r="AG1398" i="2"/>
  <c r="AO1398" i="2"/>
  <c r="AV1398" i="2"/>
  <c r="AI1398" i="2"/>
  <c r="AS1360" i="2"/>
  <c r="AG1396" i="2"/>
  <c r="AN1396" i="2"/>
  <c r="AK1384" i="2"/>
  <c r="AO1363" i="2"/>
  <c r="AM1352" i="2"/>
  <c r="AV1352" i="2"/>
  <c r="AU1352" i="2"/>
  <c r="AN1352" i="2"/>
  <c r="AH1352" i="2"/>
  <c r="AG1352" i="2"/>
  <c r="AS1352" i="2"/>
  <c r="AQ1352" i="2"/>
  <c r="AI1352" i="2"/>
  <c r="AJ1352" i="2"/>
  <c r="AL1352" i="2"/>
  <c r="AR1331" i="2"/>
  <c r="AQ1331" i="2"/>
  <c r="AG1331" i="2"/>
  <c r="AO1331" i="2"/>
  <c r="AK1331" i="2"/>
  <c r="AJ1331" i="2"/>
  <c r="AI1331" i="2"/>
  <c r="AM1331" i="2"/>
  <c r="AH1331" i="2"/>
  <c r="AU1331" i="2"/>
  <c r="AV1331" i="2"/>
  <c r="AG1317" i="2"/>
  <c r="AS1362" i="2"/>
  <c r="AG1347" i="2"/>
  <c r="AT1331" i="2"/>
  <c r="AM1326" i="2"/>
  <c r="AL1326" i="2"/>
  <c r="AV1326" i="2"/>
  <c r="AU1326" i="2"/>
  <c r="AT1326" i="2"/>
  <c r="AR1326" i="2"/>
  <c r="AJ1326" i="2"/>
  <c r="AO1326" i="2"/>
  <c r="AU1301" i="2"/>
  <c r="AK1301" i="2"/>
  <c r="AS1301" i="2"/>
  <c r="AM1301" i="2"/>
  <c r="AN1301" i="2"/>
  <c r="AI1301" i="2"/>
  <c r="AH1301" i="2"/>
  <c r="AT1301" i="2"/>
  <c r="AG1301" i="2"/>
  <c r="AQ1301" i="2"/>
  <c r="AO1301" i="2"/>
  <c r="AJ1301" i="2"/>
  <c r="AL1301" i="2"/>
  <c r="AU1298" i="2"/>
  <c r="AT1298" i="2"/>
  <c r="AO1298" i="2"/>
  <c r="AN1298" i="2"/>
  <c r="AM1298" i="2"/>
  <c r="AL1298" i="2"/>
  <c r="AG1298" i="2"/>
  <c r="AV1298" i="2"/>
  <c r="AU1350" i="2"/>
  <c r="AI1330" i="2"/>
  <c r="AH1330" i="2"/>
  <c r="AR1330" i="2"/>
  <c r="AQ1330" i="2"/>
  <c r="AK1330" i="2"/>
  <c r="AV1330" i="2"/>
  <c r="AL1330" i="2"/>
  <c r="AS1330" i="2"/>
  <c r="AT1330" i="2"/>
  <c r="AG1330" i="2"/>
  <c r="AR1311" i="2"/>
  <c r="AQ1302" i="2"/>
  <c r="AI1302" i="2"/>
  <c r="AM1302" i="2"/>
  <c r="AL1302" i="2"/>
  <c r="AK1302" i="2"/>
  <c r="AJ1302" i="2"/>
  <c r="AV1302" i="2"/>
  <c r="AU1302" i="2"/>
  <c r="AT1302" i="2"/>
  <c r="AS1302" i="2"/>
  <c r="AH1302" i="2"/>
  <c r="AN1302" i="2"/>
  <c r="AG1302" i="2"/>
  <c r="AR1302" i="2"/>
  <c r="AO1302" i="2"/>
  <c r="AH1326" i="2"/>
  <c r="AO1308" i="2"/>
  <c r="AI1298" i="2"/>
  <c r="AT1277" i="2"/>
  <c r="AM1277" i="2"/>
  <c r="AV1277" i="2"/>
  <c r="AO1277" i="2"/>
  <c r="AN1277" i="2"/>
  <c r="AG1277" i="2"/>
  <c r="AU1277" i="2"/>
  <c r="AS1277" i="2"/>
  <c r="AO1254" i="2"/>
  <c r="AN1254" i="2"/>
  <c r="AM1254" i="2"/>
  <c r="AL1254" i="2"/>
  <c r="AG1254" i="2"/>
  <c r="AV1254" i="2"/>
  <c r="AU1254" i="2"/>
  <c r="AT1254" i="2"/>
  <c r="AI1254" i="2"/>
  <c r="AK1254" i="2"/>
  <c r="AQ1254" i="2"/>
  <c r="AS1254" i="2"/>
  <c r="AH1254" i="2"/>
  <c r="AO1246" i="2"/>
  <c r="AN1246" i="2"/>
  <c r="AM1246" i="2"/>
  <c r="AL1246" i="2"/>
  <c r="AG1246" i="2"/>
  <c r="AV1246" i="2"/>
  <c r="AU1246" i="2"/>
  <c r="AT1246" i="2"/>
  <c r="AJ1246" i="2"/>
  <c r="AR1246" i="2"/>
  <c r="AQ1246" i="2"/>
  <c r="AS1246" i="2"/>
  <c r="AU1288" i="2"/>
  <c r="AK1288" i="2"/>
  <c r="AJ1288" i="2"/>
  <c r="AR1288" i="2"/>
  <c r="AM1288" i="2"/>
  <c r="AL1288" i="2"/>
  <c r="AV1288" i="2"/>
  <c r="AT1288" i="2"/>
  <c r="AG1288" i="2"/>
  <c r="AS1288" i="2"/>
  <c r="AQ1288" i="2"/>
  <c r="AN1288" i="2"/>
  <c r="AH1249" i="2"/>
  <c r="AG1249" i="2"/>
  <c r="AR1249" i="2"/>
  <c r="AQ1249" i="2"/>
  <c r="AO1249" i="2"/>
  <c r="AJ1249" i="2"/>
  <c r="AI1249" i="2"/>
  <c r="AM1249" i="2"/>
  <c r="AU1249" i="2"/>
  <c r="AH1277" i="2"/>
  <c r="AO1237" i="2"/>
  <c r="AO1289" i="2"/>
  <c r="AR1254" i="2"/>
  <c r="AS1283" i="2"/>
  <c r="AK1283" i="2"/>
  <c r="AM1283" i="2"/>
  <c r="AL1283" i="2"/>
  <c r="AV1283" i="2"/>
  <c r="AU1283" i="2"/>
  <c r="AO1283" i="2"/>
  <c r="AN1283" i="2"/>
  <c r="AI1283" i="2"/>
  <c r="AQ1283" i="2"/>
  <c r="AT1283" i="2"/>
  <c r="AG1283" i="2"/>
  <c r="AH1246" i="2"/>
  <c r="AR1281" i="2"/>
  <c r="AV1250" i="2"/>
  <c r="AG1208" i="2"/>
  <c r="AO1132" i="2"/>
  <c r="AN1132" i="2"/>
  <c r="AI1132" i="2"/>
  <c r="AH1132" i="2"/>
  <c r="AG1132" i="2"/>
  <c r="AV1132" i="2"/>
  <c r="AQ1132" i="2"/>
  <c r="AR1132" i="2"/>
  <c r="AL1132" i="2"/>
  <c r="AM1132" i="2"/>
  <c r="AK1132" i="2"/>
  <c r="AT1132" i="2"/>
  <c r="AU1132" i="2"/>
  <c r="AS1132" i="2"/>
  <c r="AJ1132" i="2"/>
  <c r="AG1177" i="2"/>
  <c r="AM1289" i="2"/>
  <c r="AI1235" i="2"/>
  <c r="AN1217" i="2"/>
  <c r="AM1187" i="2"/>
  <c r="AL1187" i="2"/>
  <c r="AK1187" i="2"/>
  <c r="AV1187" i="2"/>
  <c r="AU1187" i="2"/>
  <c r="AT1187" i="2"/>
  <c r="AS1187" i="2"/>
  <c r="AN1187" i="2"/>
  <c r="AI1187" i="2"/>
  <c r="AH1187" i="2"/>
  <c r="AM1217" i="2"/>
  <c r="AS1136" i="2"/>
  <c r="AR1136" i="2"/>
  <c r="AM1136" i="2"/>
  <c r="AL1136" i="2"/>
  <c r="AK1136" i="2"/>
  <c r="AJ1136" i="2"/>
  <c r="AU1136" i="2"/>
  <c r="AT1136" i="2"/>
  <c r="AH1136" i="2"/>
  <c r="AQ1136" i="2"/>
  <c r="AV1136" i="2"/>
  <c r="AN1128" i="2"/>
  <c r="AR1105" i="2"/>
  <c r="AI1105" i="2"/>
  <c r="AQ1105" i="2"/>
  <c r="AG1105" i="2"/>
  <c r="AO1105" i="2"/>
  <c r="AN1105" i="2"/>
  <c r="AL1105" i="2"/>
  <c r="AH1105" i="2"/>
  <c r="AT1105" i="2"/>
  <c r="AM1105" i="2"/>
  <c r="AS1105" i="2"/>
  <c r="AV1049" i="2"/>
  <c r="AQ1049" i="2"/>
  <c r="AN1049" i="2"/>
  <c r="AI1049" i="2"/>
  <c r="AH1049" i="2"/>
  <c r="AG1049" i="2"/>
  <c r="AO1049" i="2"/>
  <c r="AR1049" i="2"/>
  <c r="AS1049" i="2"/>
  <c r="AJ1049" i="2"/>
  <c r="AK1049" i="2"/>
  <c r="AU1049" i="2"/>
  <c r="AG1131" i="2"/>
  <c r="AV1131" i="2"/>
  <c r="AU1131" i="2"/>
  <c r="AO1131" i="2"/>
  <c r="AN1131" i="2"/>
  <c r="AM1131" i="2"/>
  <c r="AH1131" i="2"/>
  <c r="AR1131" i="2"/>
  <c r="AK1131" i="2"/>
  <c r="AL1131" i="2"/>
  <c r="AS1131" i="2"/>
  <c r="AT1131" i="2"/>
  <c r="AJ1131" i="2"/>
  <c r="AQ1131" i="2"/>
  <c r="AH1125" i="2"/>
  <c r="AG1125" i="2"/>
  <c r="AR1125" i="2"/>
  <c r="AQ1125" i="2"/>
  <c r="AO1125" i="2"/>
  <c r="AJ1125" i="2"/>
  <c r="AI1125" i="2"/>
  <c r="AT1125" i="2"/>
  <c r="AM1125" i="2"/>
  <c r="AU1125" i="2"/>
  <c r="AL1125" i="2"/>
  <c r="AT1157" i="2"/>
  <c r="AM1119" i="2"/>
  <c r="AQ1134" i="2"/>
  <c r="AK1134" i="2"/>
  <c r="AJ1134" i="2"/>
  <c r="AI1134" i="2"/>
  <c r="AH1134" i="2"/>
  <c r="AS1134" i="2"/>
  <c r="AR1134" i="2"/>
  <c r="AM1134" i="2"/>
  <c r="AV1134" i="2"/>
  <c r="AM1156" i="2"/>
  <c r="AH1091" i="2"/>
  <c r="AS1091" i="2"/>
  <c r="AR1091" i="2"/>
  <c r="AQ1091" i="2"/>
  <c r="AK1091" i="2"/>
  <c r="AJ1091" i="2"/>
  <c r="AI1091" i="2"/>
  <c r="AN1091" i="2"/>
  <c r="AM1091" i="2"/>
  <c r="AV1091" i="2"/>
  <c r="AL1091" i="2"/>
  <c r="AU1091" i="2"/>
  <c r="AG1091" i="2"/>
  <c r="AN1100" i="2"/>
  <c r="AT1098" i="2"/>
  <c r="AK1098" i="2"/>
  <c r="AL1075" i="2"/>
  <c r="AT1104" i="2"/>
  <c r="AR1057" i="2"/>
  <c r="AO1050" i="2"/>
  <c r="AJ1050" i="2"/>
  <c r="AI1050" i="2"/>
  <c r="AG1050" i="2"/>
  <c r="AR1050" i="2"/>
  <c r="AQ1050" i="2"/>
  <c r="AH1050" i="2"/>
  <c r="AM1050" i="2"/>
  <c r="AS1050" i="2"/>
  <c r="AK1104" i="2"/>
  <c r="AN1094" i="2"/>
  <c r="AM1094" i="2"/>
  <c r="AL1094" i="2"/>
  <c r="AK1094" i="2"/>
  <c r="AV1094" i="2"/>
  <c r="AU1094" i="2"/>
  <c r="AT1094" i="2"/>
  <c r="AS1094" i="2"/>
  <c r="AI1094" i="2"/>
  <c r="AR1094" i="2"/>
  <c r="AG1094" i="2"/>
  <c r="AQ1094" i="2"/>
  <c r="AO1094" i="2"/>
  <c r="AH1094" i="2"/>
  <c r="AJ1094" i="2"/>
  <c r="AV1003" i="2"/>
  <c r="AU1003" i="2"/>
  <c r="AT1003" i="2"/>
  <c r="AS1003" i="2"/>
  <c r="AN1003" i="2"/>
  <c r="AM1003" i="2"/>
  <c r="AL1003" i="2"/>
  <c r="AK1003" i="2"/>
  <c r="AI1003" i="2"/>
  <c r="AR1003" i="2"/>
  <c r="AG1003" i="2"/>
  <c r="AQ1003" i="2"/>
  <c r="AO1003" i="2"/>
  <c r="AH1003" i="2"/>
  <c r="AJ1003" i="2"/>
  <c r="AV987" i="2"/>
  <c r="AU987" i="2"/>
  <c r="AT987" i="2"/>
  <c r="AS987" i="2"/>
  <c r="AN987" i="2"/>
  <c r="AM987" i="2"/>
  <c r="AL987" i="2"/>
  <c r="AK987" i="2"/>
  <c r="AH987" i="2"/>
  <c r="AI987" i="2"/>
  <c r="AG987" i="2"/>
  <c r="AQ987" i="2"/>
  <c r="AM979" i="2"/>
  <c r="AU979" i="2"/>
  <c r="AK979" i="2"/>
  <c r="AR979" i="2"/>
  <c r="AH979" i="2"/>
  <c r="AS979" i="2"/>
  <c r="AJ979" i="2"/>
  <c r="AI979" i="2"/>
  <c r="AQ979" i="2"/>
  <c r="AL979" i="2"/>
  <c r="AT979" i="2"/>
  <c r="AN979" i="2"/>
  <c r="AV979" i="2"/>
  <c r="AG979" i="2"/>
  <c r="AO979" i="2"/>
  <c r="AK1032" i="2"/>
  <c r="AJ1032" i="2"/>
  <c r="AI1032" i="2"/>
  <c r="AH1032" i="2"/>
  <c r="AS1032" i="2"/>
  <c r="AR1032" i="2"/>
  <c r="AQ1032" i="2"/>
  <c r="AU1032" i="2"/>
  <c r="AL1032" i="2"/>
  <c r="AM1032" i="2"/>
  <c r="AV1032" i="2"/>
  <c r="AG992" i="2"/>
  <c r="AT1049" i="2"/>
  <c r="AJ1013" i="2"/>
  <c r="AJ989" i="2"/>
  <c r="AG1061" i="2"/>
  <c r="AR1002" i="2"/>
  <c r="AM1002" i="2"/>
  <c r="AL1002" i="2"/>
  <c r="AK1002" i="2"/>
  <c r="AJ1002" i="2"/>
  <c r="AU1002" i="2"/>
  <c r="AT1002" i="2"/>
  <c r="AS1002" i="2"/>
  <c r="AG1002" i="2"/>
  <c r="AO1002" i="2"/>
  <c r="AN1544" i="2"/>
  <c r="AV1536" i="2"/>
  <c r="AN1524" i="2"/>
  <c r="AI1547" i="2"/>
  <c r="AQ1539" i="2"/>
  <c r="AQ1531" i="2"/>
  <c r="AQ1523" i="2"/>
  <c r="AH1517" i="2"/>
  <c r="AO1517" i="2"/>
  <c r="AN1517" i="2"/>
  <c r="AM1517" i="2"/>
  <c r="AV1517" i="2"/>
  <c r="AU1517" i="2"/>
  <c r="AG1517" i="2"/>
  <c r="AQ1517" i="2"/>
  <c r="AI1517" i="2"/>
  <c r="AK1546" i="2"/>
  <c r="AO1537" i="2"/>
  <c r="AS1529" i="2"/>
  <c r="AK1529" i="2"/>
  <c r="AH1529" i="2"/>
  <c r="AV1529" i="2"/>
  <c r="AI1529" i="2"/>
  <c r="AQ1529" i="2"/>
  <c r="AM1529" i="2"/>
  <c r="AN1529" i="2"/>
  <c r="AO1521" i="2"/>
  <c r="AV1548" i="2"/>
  <c r="AK1536" i="2"/>
  <c r="AV1539" i="2"/>
  <c r="AO1533" i="2"/>
  <c r="AJ1533" i="2"/>
  <c r="AR1533" i="2"/>
  <c r="AT1533" i="2"/>
  <c r="AL1533" i="2"/>
  <c r="AQ1533" i="2"/>
  <c r="AM1533" i="2"/>
  <c r="AR1524" i="2"/>
  <c r="AM1549" i="2"/>
  <c r="AL1545" i="2"/>
  <c r="AK1543" i="2"/>
  <c r="AJ1537" i="2"/>
  <c r="AK1547" i="2"/>
  <c r="AO1514" i="2"/>
  <c r="AS1533" i="2"/>
  <c r="AT1539" i="2"/>
  <c r="AR1529" i="2"/>
  <c r="AR1522" i="2"/>
  <c r="AJ1517" i="2"/>
  <c r="AG1531" i="2"/>
  <c r="AL1529" i="2"/>
  <c r="AO1524" i="2"/>
  <c r="AV1501" i="2"/>
  <c r="AO1496" i="2"/>
  <c r="AK1495" i="2"/>
  <c r="AU1496" i="2"/>
  <c r="AH1528" i="2"/>
  <c r="AL1504" i="2"/>
  <c r="AT1509" i="2"/>
  <c r="AL1509" i="2"/>
  <c r="AK1509" i="2"/>
  <c r="AU1509" i="2"/>
  <c r="AM1509" i="2"/>
  <c r="AS1509" i="2"/>
  <c r="AV1509" i="2"/>
  <c r="AN1509" i="2"/>
  <c r="AJ1509" i="2"/>
  <c r="AQ1509" i="2"/>
  <c r="AS1497" i="2"/>
  <c r="AU1506" i="2"/>
  <c r="AK1452" i="2"/>
  <c r="AH1445" i="2"/>
  <c r="AR1445" i="2"/>
  <c r="AJ1445" i="2"/>
  <c r="AQ1445" i="2"/>
  <c r="AO1445" i="2"/>
  <c r="AK1445" i="2"/>
  <c r="AI1445" i="2"/>
  <c r="AU1445" i="2"/>
  <c r="AS1445" i="2"/>
  <c r="AN1445" i="2"/>
  <c r="AV1445" i="2"/>
  <c r="AL1445" i="2"/>
  <c r="AM1445" i="2"/>
  <c r="AG1463" i="2"/>
  <c r="AV1463" i="2"/>
  <c r="AO1414" i="2"/>
  <c r="AO1428" i="2"/>
  <c r="AG1428" i="2"/>
  <c r="AI1428" i="2"/>
  <c r="AQ1428" i="2"/>
  <c r="AH1428" i="2"/>
  <c r="AR1428" i="2"/>
  <c r="AV1428" i="2"/>
  <c r="AM1428" i="2"/>
  <c r="AS1428" i="2"/>
  <c r="AJ1428" i="2"/>
  <c r="AU1428" i="2"/>
  <c r="AK1428" i="2"/>
  <c r="AS1443" i="2"/>
  <c r="AJ1443" i="2"/>
  <c r="AU1406" i="2"/>
  <c r="AK1406" i="2"/>
  <c r="AS1406" i="2"/>
  <c r="AM1406" i="2"/>
  <c r="AN1406" i="2"/>
  <c r="AL1406" i="2"/>
  <c r="AR1406" i="2"/>
  <c r="AT1406" i="2"/>
  <c r="AI1406" i="2"/>
  <c r="AH1406" i="2"/>
  <c r="AJ1406" i="2"/>
  <c r="AJ1384" i="2"/>
  <c r="AT1428" i="2"/>
  <c r="AN1416" i="2"/>
  <c r="AR1350" i="2"/>
  <c r="AO1388" i="2"/>
  <c r="AK1353" i="2"/>
  <c r="AV1313" i="2"/>
  <c r="AN1313" i="2"/>
  <c r="AO1313" i="2"/>
  <c r="AH1313" i="2"/>
  <c r="AG1313" i="2"/>
  <c r="AM1313" i="2"/>
  <c r="AT1313" i="2"/>
  <c r="AQ1313" i="2"/>
  <c r="AI1313" i="2"/>
  <c r="AL1313" i="2"/>
  <c r="AV1388" i="2"/>
  <c r="AN1362" i="2"/>
  <c r="AG1356" i="2"/>
  <c r="AT1368" i="2"/>
  <c r="AK1360" i="2"/>
  <c r="AH1373" i="2"/>
  <c r="AG1363" i="2"/>
  <c r="AO1352" i="2"/>
  <c r="AV1329" i="2"/>
  <c r="AH1325" i="2"/>
  <c r="AN1331" i="2"/>
  <c r="AS1326" i="2"/>
  <c r="AK1362" i="2"/>
  <c r="AL1347" i="2"/>
  <c r="AU1323" i="2"/>
  <c r="AR1352" i="2"/>
  <c r="AQ1360" i="2"/>
  <c r="AL1331" i="2"/>
  <c r="AJ1325" i="2"/>
  <c r="AI1338" i="2"/>
  <c r="AH1338" i="2"/>
  <c r="AR1338" i="2"/>
  <c r="AQ1338" i="2"/>
  <c r="AL1338" i="2"/>
  <c r="AS1338" i="2"/>
  <c r="AM1338" i="2"/>
  <c r="AT1338" i="2"/>
  <c r="AJ1338" i="2"/>
  <c r="AV1338" i="2"/>
  <c r="AK1338" i="2"/>
  <c r="AO1330" i="2"/>
  <c r="AJ1297" i="2"/>
  <c r="AM1350" i="2"/>
  <c r="AJ1311" i="2"/>
  <c r="AS1298" i="2"/>
  <c r="AG1308" i="2"/>
  <c r="AJ1313" i="2"/>
  <c r="AQ1306" i="2"/>
  <c r="AG1306" i="2"/>
  <c r="AW1306" i="2" s="1"/>
  <c r="AH1306" i="2"/>
  <c r="AX1306" i="2" s="1"/>
  <c r="AV1306" i="2"/>
  <c r="AN1306" i="2"/>
  <c r="AK1306" i="2"/>
  <c r="AJ1306" i="2"/>
  <c r="AI1306" i="2"/>
  <c r="AL1306" i="2"/>
  <c r="AT1306" i="2"/>
  <c r="AS1306" i="2"/>
  <c r="AI1288" i="2"/>
  <c r="AQ1281" i="2"/>
  <c r="AS1252" i="2"/>
  <c r="AR1252" i="2"/>
  <c r="AM1252" i="2"/>
  <c r="AL1252" i="2"/>
  <c r="AK1252" i="2"/>
  <c r="AJ1252" i="2"/>
  <c r="AU1252" i="2"/>
  <c r="AT1252" i="2"/>
  <c r="AN1252" i="2"/>
  <c r="AV1252" i="2"/>
  <c r="AS1244" i="2"/>
  <c r="AR1244" i="2"/>
  <c r="AM1244" i="2"/>
  <c r="AL1244" i="2"/>
  <c r="AK1244" i="2"/>
  <c r="AJ1244" i="2"/>
  <c r="AU1244" i="2"/>
  <c r="AT1244" i="2"/>
  <c r="AV1244" i="2"/>
  <c r="AI1244" i="2"/>
  <c r="AG1244" i="2"/>
  <c r="AQ1244" i="2"/>
  <c r="AO1244" i="2"/>
  <c r="AH1244" i="2"/>
  <c r="AN1244" i="2"/>
  <c r="AO1288" i="2"/>
  <c r="AQ1277" i="2"/>
  <c r="AG1255" i="2"/>
  <c r="AV1255" i="2"/>
  <c r="AU1255" i="2"/>
  <c r="AO1255" i="2"/>
  <c r="AN1255" i="2"/>
  <c r="AM1255" i="2"/>
  <c r="AH1255" i="2"/>
  <c r="AQ1255" i="2"/>
  <c r="AK1255" i="2"/>
  <c r="AL1255" i="2"/>
  <c r="AR1255" i="2"/>
  <c r="AI1255" i="2"/>
  <c r="AJ1275" i="2"/>
  <c r="AI1275" i="2"/>
  <c r="AT1275" i="2"/>
  <c r="AS1275" i="2"/>
  <c r="AR1275" i="2"/>
  <c r="AQ1275" i="2"/>
  <c r="AL1275" i="2"/>
  <c r="AK1275" i="2"/>
  <c r="AN1275" i="2"/>
  <c r="AV1275" i="2"/>
  <c r="AG1275" i="2"/>
  <c r="AO1275" i="2"/>
  <c r="AH1275" i="2"/>
  <c r="AM1265" i="2"/>
  <c r="AG1237" i="2"/>
  <c r="AJ1254" i="2"/>
  <c r="AU1275" i="2"/>
  <c r="AQ1285" i="2"/>
  <c r="AG1285" i="2"/>
  <c r="AO1285" i="2"/>
  <c r="AI1285" i="2"/>
  <c r="AT1285" i="2"/>
  <c r="AM1285" i="2"/>
  <c r="AL1285" i="2"/>
  <c r="AJ1285" i="2"/>
  <c r="AN1285" i="2"/>
  <c r="AS1285" i="2"/>
  <c r="AJ1281" i="2"/>
  <c r="AR1287" i="2"/>
  <c r="AN1181" i="2"/>
  <c r="AM1181" i="2"/>
  <c r="AV1181" i="2"/>
  <c r="AU1181" i="2"/>
  <c r="AG1181" i="2"/>
  <c r="AT1181" i="2"/>
  <c r="AO1181" i="2"/>
  <c r="AQ1181" i="2"/>
  <c r="AI1181" i="2"/>
  <c r="AM1161" i="2"/>
  <c r="AU1204" i="2"/>
  <c r="AT1204" i="2"/>
  <c r="AO1204" i="2"/>
  <c r="AN1204" i="2"/>
  <c r="AM1204" i="2"/>
  <c r="AL1204" i="2"/>
  <c r="AG1204" i="2"/>
  <c r="AV1204" i="2"/>
  <c r="AK1204" i="2"/>
  <c r="AS1204" i="2"/>
  <c r="AQ1204" i="2"/>
  <c r="AS1174" i="2"/>
  <c r="AJ1235" i="2"/>
  <c r="AU1186" i="2"/>
  <c r="AT1186" i="2"/>
  <c r="AS1186" i="2"/>
  <c r="AR1186" i="2"/>
  <c r="AM1186" i="2"/>
  <c r="AL1186" i="2"/>
  <c r="AK1186" i="2"/>
  <c r="AJ1186" i="2"/>
  <c r="AI1186" i="2"/>
  <c r="AX1238" i="2"/>
  <c r="AW1238" i="2"/>
  <c r="AX1205" i="2"/>
  <c r="AW1205" i="2"/>
  <c r="AR1187" i="2"/>
  <c r="AJ1215" i="2"/>
  <c r="AI1215" i="2"/>
  <c r="AH1215" i="2"/>
  <c r="AG1215" i="2"/>
  <c r="AR1215" i="2"/>
  <c r="AQ1215" i="2"/>
  <c r="AO1215" i="2"/>
  <c r="AU1215" i="2"/>
  <c r="AL1215" i="2"/>
  <c r="AM1215" i="2"/>
  <c r="AV1215" i="2"/>
  <c r="AH1201" i="2"/>
  <c r="AJ1181" i="2"/>
  <c r="AQ1241" i="2"/>
  <c r="AX1228" i="2"/>
  <c r="AW1228" i="2"/>
  <c r="AM1207" i="2"/>
  <c r="AK1196" i="2"/>
  <c r="AV1172" i="2"/>
  <c r="AK1172" i="2"/>
  <c r="AU1172" i="2"/>
  <c r="AT1172" i="2"/>
  <c r="AS1172" i="2"/>
  <c r="AO1172" i="2"/>
  <c r="AN1172" i="2"/>
  <c r="AM1172" i="2"/>
  <c r="AL1172" i="2"/>
  <c r="AJ1172" i="2"/>
  <c r="AH1172" i="2"/>
  <c r="AQ1172" i="2"/>
  <c r="AO1187" i="2"/>
  <c r="AS1215" i="2"/>
  <c r="AO1154" i="2"/>
  <c r="AN1154" i="2"/>
  <c r="AM1154" i="2"/>
  <c r="AL1154" i="2"/>
  <c r="AG1154" i="2"/>
  <c r="AV1154" i="2"/>
  <c r="AU1154" i="2"/>
  <c r="AT1154" i="2"/>
  <c r="AQ1154" i="2"/>
  <c r="AS1154" i="2"/>
  <c r="AJ1154" i="2"/>
  <c r="AR1154" i="2"/>
  <c r="AH1154" i="2"/>
  <c r="AI1154" i="2"/>
  <c r="AK1154" i="2"/>
  <c r="AO1136" i="2"/>
  <c r="AU1110" i="2"/>
  <c r="AS1148" i="2"/>
  <c r="AN1136" i="2"/>
  <c r="AL1181" i="2"/>
  <c r="AG1155" i="2"/>
  <c r="AV1155" i="2"/>
  <c r="AU1155" i="2"/>
  <c r="AO1155" i="2"/>
  <c r="AN1155" i="2"/>
  <c r="AM1155" i="2"/>
  <c r="AH1155" i="2"/>
  <c r="AL1155" i="2"/>
  <c r="AJ1155" i="2"/>
  <c r="AK1155" i="2"/>
  <c r="AT1155" i="2"/>
  <c r="AH1149" i="2"/>
  <c r="AG1149" i="2"/>
  <c r="AR1149" i="2"/>
  <c r="AQ1149" i="2"/>
  <c r="AO1149" i="2"/>
  <c r="AJ1149" i="2"/>
  <c r="AI1149" i="2"/>
  <c r="AL1149" i="2"/>
  <c r="AU1149" i="2"/>
  <c r="AT1149" i="2"/>
  <c r="AM1149" i="2"/>
  <c r="AV1133" i="2"/>
  <c r="AN1117" i="2"/>
  <c r="AH1109" i="2"/>
  <c r="AG1109" i="2"/>
  <c r="AR1109" i="2"/>
  <c r="AQ1109" i="2"/>
  <c r="AO1109" i="2"/>
  <c r="AJ1109" i="2"/>
  <c r="AI1109" i="2"/>
  <c r="AL1109" i="2"/>
  <c r="AT1109" i="2"/>
  <c r="AJ1127" i="2"/>
  <c r="AI1127" i="2"/>
  <c r="AT1127" i="2"/>
  <c r="AS1127" i="2"/>
  <c r="AR1127" i="2"/>
  <c r="AQ1127" i="2"/>
  <c r="AL1127" i="2"/>
  <c r="AK1127" i="2"/>
  <c r="AH1127" i="2"/>
  <c r="AL1157" i="2"/>
  <c r="AK1145" i="2"/>
  <c r="AV1145" i="2"/>
  <c r="AU1145" i="2"/>
  <c r="AT1145" i="2"/>
  <c r="AS1145" i="2"/>
  <c r="AN1145" i="2"/>
  <c r="AM1145" i="2"/>
  <c r="AL1145" i="2"/>
  <c r="AJ1145" i="2"/>
  <c r="AH1145" i="2"/>
  <c r="AI1145" i="2"/>
  <c r="AR1145" i="2"/>
  <c r="AV1127" i="2"/>
  <c r="AS1149" i="2"/>
  <c r="AS1133" i="2"/>
  <c r="AS1117" i="2"/>
  <c r="AO1134" i="2"/>
  <c r="AK1123" i="2"/>
  <c r="AS1115" i="2"/>
  <c r="AR1155" i="2"/>
  <c r="AN1134" i="2"/>
  <c r="AS1099" i="2"/>
  <c r="AK1099" i="2"/>
  <c r="AQ1099" i="2"/>
  <c r="AI1099" i="2"/>
  <c r="AR1099" i="2"/>
  <c r="AJ1099" i="2"/>
  <c r="AH1099" i="2"/>
  <c r="AG1099" i="2"/>
  <c r="AM1099" i="2"/>
  <c r="AO1099" i="2"/>
  <c r="AU1099" i="2"/>
  <c r="AL1080" i="2"/>
  <c r="AO1091" i="2"/>
  <c r="AH1059" i="2"/>
  <c r="AS1059" i="2"/>
  <c r="AR1059" i="2"/>
  <c r="AK1059" i="2"/>
  <c r="AJ1059" i="2"/>
  <c r="AI1059" i="2"/>
  <c r="AQ1059" i="2"/>
  <c r="AU1059" i="2"/>
  <c r="AN1059" i="2"/>
  <c r="AG1059" i="2"/>
  <c r="AL1059" i="2"/>
  <c r="AV1059" i="2"/>
  <c r="AO1059" i="2"/>
  <c r="AM1059" i="2"/>
  <c r="AK1105" i="2"/>
  <c r="AV1071" i="2"/>
  <c r="AU1071" i="2"/>
  <c r="AT1071" i="2"/>
  <c r="AO1071" i="2"/>
  <c r="AN1071" i="2"/>
  <c r="AM1071" i="2"/>
  <c r="AL1071" i="2"/>
  <c r="AG1071" i="2"/>
  <c r="AK1071" i="2"/>
  <c r="AS1071" i="2"/>
  <c r="AJ1071" i="2"/>
  <c r="AI1071" i="2"/>
  <c r="AM1075" i="2"/>
  <c r="AU1097" i="2"/>
  <c r="AL1104" i="2"/>
  <c r="AT1097" i="2"/>
  <c r="AQ1078" i="2"/>
  <c r="AJ1057" i="2"/>
  <c r="AX1103" i="2"/>
  <c r="AW1103" i="2"/>
  <c r="AV1084" i="2"/>
  <c r="AR1022" i="2"/>
  <c r="AO987" i="2"/>
  <c r="AM1033" i="2"/>
  <c r="AL1013" i="2"/>
  <c r="AJ984" i="2"/>
  <c r="AI984" i="2"/>
  <c r="AH984" i="2"/>
  <c r="AR984" i="2"/>
  <c r="AQ984" i="2"/>
  <c r="AO984" i="2"/>
  <c r="AK984" i="2"/>
  <c r="AL984" i="2"/>
  <c r="AT984" i="2"/>
  <c r="AS984" i="2"/>
  <c r="AN984" i="2"/>
  <c r="AG984" i="2"/>
  <c r="AU984" i="2"/>
  <c r="AO1032" i="2"/>
  <c r="AI1002" i="2"/>
  <c r="AL1049" i="2"/>
  <c r="AN1032" i="2"/>
  <c r="AJ997" i="2"/>
  <c r="AN988" i="2"/>
  <c r="AM988" i="2"/>
  <c r="AL988" i="2"/>
  <c r="AG988" i="2"/>
  <c r="AV988" i="2"/>
  <c r="AU988" i="2"/>
  <c r="AT988" i="2"/>
  <c r="AO988" i="2"/>
  <c r="AQ988" i="2"/>
  <c r="AM1016" i="2"/>
  <c r="AI997" i="2"/>
  <c r="AT1549" i="2"/>
  <c r="AR1549" i="2"/>
  <c r="AJ1549" i="2"/>
  <c r="AQ1549" i="2"/>
  <c r="AL1549" i="2"/>
  <c r="AI1549" i="2"/>
  <c r="AR1544" i="2"/>
  <c r="AO1544" i="2"/>
  <c r="AM1544" i="2"/>
  <c r="AL1544" i="2"/>
  <c r="AG1544" i="2"/>
  <c r="AU1544" i="2"/>
  <c r="AT1544" i="2"/>
  <c r="AT1546" i="2"/>
  <c r="AI1539" i="2"/>
  <c r="AI1531" i="2"/>
  <c r="AI1523" i="2"/>
  <c r="AO1545" i="2"/>
  <c r="AG1537" i="2"/>
  <c r="AS1521" i="2"/>
  <c r="AV1521" i="2"/>
  <c r="AQ1521" i="2"/>
  <c r="AI1521" i="2"/>
  <c r="AM1521" i="2"/>
  <c r="AN1521" i="2"/>
  <c r="AN1548" i="2"/>
  <c r="AU1548" i="2"/>
  <c r="AQ1543" i="2"/>
  <c r="AI1543" i="2"/>
  <c r="AV1543" i="2"/>
  <c r="AT1543" i="2"/>
  <c r="AS1543" i="2"/>
  <c r="AO1543" i="2"/>
  <c r="AN1543" i="2"/>
  <c r="AL1543" i="2"/>
  <c r="AN1539" i="2"/>
  <c r="AJ1524" i="2"/>
  <c r="AT1548" i="2"/>
  <c r="AQ1544" i="2"/>
  <c r="AT1547" i="2"/>
  <c r="AH1542" i="2"/>
  <c r="AI1541" i="2"/>
  <c r="AT1521" i="2"/>
  <c r="AN1534" i="2"/>
  <c r="AG1514" i="2"/>
  <c r="AJ1521" i="2"/>
  <c r="AL1539" i="2"/>
  <c r="AU1521" i="2"/>
  <c r="AS1528" i="2"/>
  <c r="AV1540" i="2"/>
  <c r="AN1540" i="2"/>
  <c r="AQ1540" i="2"/>
  <c r="AK1540" i="2"/>
  <c r="AI1540" i="2"/>
  <c r="AS1540" i="2"/>
  <c r="AT1540" i="2"/>
  <c r="AQ1528" i="2"/>
  <c r="AG1532" i="2"/>
  <c r="AT1495" i="2"/>
  <c r="AI1508" i="2"/>
  <c r="AQ1493" i="2"/>
  <c r="AN1493" i="2"/>
  <c r="AT1493" i="2"/>
  <c r="AG1493" i="2"/>
  <c r="AV1493" i="2"/>
  <c r="AI1493" i="2"/>
  <c r="AS1493" i="2"/>
  <c r="AL1493" i="2"/>
  <c r="AK1493" i="2"/>
  <c r="AR1493" i="2"/>
  <c r="AH1493" i="2"/>
  <c r="AJ1493" i="2"/>
  <c r="AJ1495" i="2"/>
  <c r="AQ1489" i="2"/>
  <c r="AV1514" i="2"/>
  <c r="AO1493" i="2"/>
  <c r="AX1511" i="2"/>
  <c r="AW1511" i="2"/>
  <c r="AM1506" i="2"/>
  <c r="AQ1495" i="2"/>
  <c r="AJ1501" i="2"/>
  <c r="AS1460" i="2"/>
  <c r="AQ1433" i="2"/>
  <c r="AM1473" i="2"/>
  <c r="AH1453" i="2"/>
  <c r="AR1453" i="2"/>
  <c r="AJ1453" i="2"/>
  <c r="AI1453" i="2"/>
  <c r="AQ1453" i="2"/>
  <c r="AO1453" i="2"/>
  <c r="AK1453" i="2"/>
  <c r="AS1453" i="2"/>
  <c r="AG1453" i="2"/>
  <c r="AL1453" i="2"/>
  <c r="AU1453" i="2"/>
  <c r="AR1419" i="2"/>
  <c r="AJ1419" i="2"/>
  <c r="AH1419" i="2"/>
  <c r="AG1419" i="2"/>
  <c r="AI1419" i="2"/>
  <c r="AQ1419" i="2"/>
  <c r="AO1419" i="2"/>
  <c r="AK1419" i="2"/>
  <c r="AS1419" i="2"/>
  <c r="AT1419" i="2"/>
  <c r="AH1469" i="2"/>
  <c r="AS1473" i="2"/>
  <c r="AN1463" i="2"/>
  <c r="AK1467" i="2"/>
  <c r="AJ1467" i="2"/>
  <c r="AT1467" i="2"/>
  <c r="AQ1467" i="2"/>
  <c r="AL1467" i="2"/>
  <c r="AS1467" i="2"/>
  <c r="AR1467" i="2"/>
  <c r="AM1467" i="2"/>
  <c r="AH1467" i="2"/>
  <c r="AU1467" i="2"/>
  <c r="AI1467" i="2"/>
  <c r="AR1422" i="2"/>
  <c r="AQ1422" i="2"/>
  <c r="AJ1422" i="2"/>
  <c r="AU1422" i="2"/>
  <c r="AS1422" i="2"/>
  <c r="AI1422" i="2"/>
  <c r="AM1422" i="2"/>
  <c r="AL1422" i="2"/>
  <c r="AK1422" i="2"/>
  <c r="AG1422" i="2"/>
  <c r="AV1422" i="2"/>
  <c r="AG1414" i="2"/>
  <c r="AK1404" i="2"/>
  <c r="AQ1404" i="2"/>
  <c r="AI1404" i="2"/>
  <c r="AS1404" i="2"/>
  <c r="AJ1404" i="2"/>
  <c r="AR1404" i="2"/>
  <c r="AL1404" i="2"/>
  <c r="AG1404" i="2"/>
  <c r="AT1404" i="2"/>
  <c r="AM1404" i="2"/>
  <c r="AO1404" i="2"/>
  <c r="AV1438" i="2"/>
  <c r="AV1454" i="2"/>
  <c r="AQ1414" i="2"/>
  <c r="AO1436" i="2"/>
  <c r="AG1436" i="2"/>
  <c r="AI1436" i="2"/>
  <c r="AQ1436" i="2"/>
  <c r="AR1436" i="2"/>
  <c r="AH1436" i="2"/>
  <c r="AJ1436" i="2"/>
  <c r="AN1436" i="2"/>
  <c r="AU1436" i="2"/>
  <c r="AV1436" i="2"/>
  <c r="AM1436" i="2"/>
  <c r="AS1436" i="2"/>
  <c r="AU1393" i="2"/>
  <c r="AM1393" i="2"/>
  <c r="AO1393" i="2"/>
  <c r="AN1393" i="2"/>
  <c r="AV1393" i="2"/>
  <c r="AG1393" i="2"/>
  <c r="AT1393" i="2"/>
  <c r="AL1393" i="2"/>
  <c r="AH1393" i="2"/>
  <c r="AQ1393" i="2"/>
  <c r="AJ1393" i="2"/>
  <c r="AR1393" i="2"/>
  <c r="AI1393" i="2"/>
  <c r="AS1383" i="2"/>
  <c r="AK1383" i="2"/>
  <c r="AT1383" i="2"/>
  <c r="AU1383" i="2"/>
  <c r="AM1383" i="2"/>
  <c r="AL1383" i="2"/>
  <c r="AO1383" i="2"/>
  <c r="AR1383" i="2"/>
  <c r="AN1383" i="2"/>
  <c r="AH1383" i="2"/>
  <c r="AQ1383" i="2"/>
  <c r="AG1383" i="2"/>
  <c r="AH1438" i="2"/>
  <c r="AG1379" i="2"/>
  <c r="AL1379" i="2"/>
  <c r="AJ1379" i="2"/>
  <c r="AV1379" i="2"/>
  <c r="AT1379" i="2"/>
  <c r="AO1379" i="2"/>
  <c r="AN1379" i="2"/>
  <c r="AI1379" i="2"/>
  <c r="AS1379" i="2"/>
  <c r="AQ1379" i="2"/>
  <c r="AU1379" i="2"/>
  <c r="AH1379" i="2"/>
  <c r="AR1379" i="2"/>
  <c r="AM1379" i="2"/>
  <c r="AK1379" i="2"/>
  <c r="AO1387" i="2"/>
  <c r="AG1387" i="2"/>
  <c r="AQ1387" i="2"/>
  <c r="AI1387" i="2"/>
  <c r="AH1387" i="2"/>
  <c r="AV1387" i="2"/>
  <c r="AS1387" i="2"/>
  <c r="AL1387" i="2"/>
  <c r="AT1387" i="2"/>
  <c r="AN1387" i="2"/>
  <c r="AK1387" i="2"/>
  <c r="AJ1350" i="2"/>
  <c r="AN1388" i="2"/>
  <c r="AT1374" i="2"/>
  <c r="AL1374" i="2"/>
  <c r="AV1374" i="2"/>
  <c r="AU1374" i="2"/>
  <c r="AO1374" i="2"/>
  <c r="AN1374" i="2"/>
  <c r="AM1374" i="2"/>
  <c r="AK1374" i="2"/>
  <c r="AS1374" i="2"/>
  <c r="AI1374" i="2"/>
  <c r="AV1356" i="2"/>
  <c r="AQ1373" i="2"/>
  <c r="AM1403" i="2"/>
  <c r="AQ1371" i="2"/>
  <c r="AI1371" i="2"/>
  <c r="AR1371" i="2"/>
  <c r="AK1371" i="2"/>
  <c r="AJ1371" i="2"/>
  <c r="AH1371" i="2"/>
  <c r="AT1371" i="2"/>
  <c r="AS1371" i="2"/>
  <c r="AU1371" i="2"/>
  <c r="AN1371" i="2"/>
  <c r="AL1371" i="2"/>
  <c r="AV1371" i="2"/>
  <c r="AM1371" i="2"/>
  <c r="AR1373" i="2"/>
  <c r="AN1329" i="2"/>
  <c r="AR1323" i="2"/>
  <c r="AQ1323" i="2"/>
  <c r="AG1323" i="2"/>
  <c r="AJ1323" i="2"/>
  <c r="AI1323" i="2"/>
  <c r="AO1323" i="2"/>
  <c r="AN1323" i="2"/>
  <c r="AV1323" i="2"/>
  <c r="AK1323" i="2"/>
  <c r="AH1323" i="2"/>
  <c r="AM1323" i="2"/>
  <c r="AH1335" i="2"/>
  <c r="AU1335" i="2"/>
  <c r="AV1335" i="2"/>
  <c r="AN1335" i="2"/>
  <c r="AM1335" i="2"/>
  <c r="AG1335" i="2"/>
  <c r="AO1335" i="2"/>
  <c r="AK1326" i="2"/>
  <c r="AU1360" i="2"/>
  <c r="AK1340" i="2"/>
  <c r="AJ1340" i="2"/>
  <c r="AT1340" i="2"/>
  <c r="AS1340" i="2"/>
  <c r="AR1340" i="2"/>
  <c r="AI1340" i="2"/>
  <c r="AL1340" i="2"/>
  <c r="AH1340" i="2"/>
  <c r="AQ1340" i="2"/>
  <c r="AK1358" i="2"/>
  <c r="AV1340" i="2"/>
  <c r="AR1335" i="2"/>
  <c r="AJ1330" i="2"/>
  <c r="AH1298" i="2"/>
  <c r="AH1290" i="2"/>
  <c r="AK1277" i="2"/>
  <c r="AG1340" i="2"/>
  <c r="AG1320" i="2"/>
  <c r="AN1320" i="2"/>
  <c r="AV1320" i="2"/>
  <c r="AT1320" i="2"/>
  <c r="AO1320" i="2"/>
  <c r="AS1320" i="2"/>
  <c r="AM1320" i="2"/>
  <c r="AU1320" i="2"/>
  <c r="AH1320" i="2"/>
  <c r="AQ1320" i="2"/>
  <c r="AK1320" i="2"/>
  <c r="AK1298" i="2"/>
  <c r="AT1335" i="2"/>
  <c r="AG1326" i="2"/>
  <c r="AO1311" i="2"/>
  <c r="AV1287" i="2"/>
  <c r="AI1281" i="2"/>
  <c r="AI1239" i="2"/>
  <c r="AQ1206" i="2"/>
  <c r="AO1206" i="2"/>
  <c r="AN1206" i="2"/>
  <c r="AI1206" i="2"/>
  <c r="AH1206" i="2"/>
  <c r="AG1206" i="2"/>
  <c r="AV1206" i="2"/>
  <c r="AS1206" i="2"/>
  <c r="AU1206" i="2"/>
  <c r="AJ1206" i="2"/>
  <c r="AK1206" i="2"/>
  <c r="AT1206" i="2"/>
  <c r="AM1206" i="2"/>
  <c r="AI1277" i="2"/>
  <c r="AH1257" i="2"/>
  <c r="AG1257" i="2"/>
  <c r="AR1257" i="2"/>
  <c r="AQ1257" i="2"/>
  <c r="AO1257" i="2"/>
  <c r="AJ1257" i="2"/>
  <c r="AI1257" i="2"/>
  <c r="AM1257" i="2"/>
  <c r="AS1257" i="2"/>
  <c r="AT1257" i="2"/>
  <c r="AV1257" i="2"/>
  <c r="AT1273" i="2"/>
  <c r="AK1261" i="2"/>
  <c r="AV1261" i="2"/>
  <c r="AU1261" i="2"/>
  <c r="AT1261" i="2"/>
  <c r="AS1261" i="2"/>
  <c r="AN1261" i="2"/>
  <c r="AM1261" i="2"/>
  <c r="AL1261" i="2"/>
  <c r="AH1261" i="2"/>
  <c r="AK1253" i="2"/>
  <c r="AV1253" i="2"/>
  <c r="AU1253" i="2"/>
  <c r="AT1253" i="2"/>
  <c r="AS1253" i="2"/>
  <c r="AN1253" i="2"/>
  <c r="AM1253" i="2"/>
  <c r="AL1253" i="2"/>
  <c r="AG1253" i="2"/>
  <c r="AO1253" i="2"/>
  <c r="AI1253" i="2"/>
  <c r="AT1241" i="2"/>
  <c r="AS1225" i="2"/>
  <c r="AK1225" i="2"/>
  <c r="AR1225" i="2"/>
  <c r="AJ1225" i="2"/>
  <c r="AQ1225" i="2"/>
  <c r="AI1225" i="2"/>
  <c r="AT1225" i="2"/>
  <c r="AL1225" i="2"/>
  <c r="AM1225" i="2"/>
  <c r="AH1225" i="2"/>
  <c r="AU1225" i="2"/>
  <c r="AN1225" i="2"/>
  <c r="AV1225" i="2"/>
  <c r="AI1246" i="2"/>
  <c r="AL1277" i="2"/>
  <c r="AU1175" i="2"/>
  <c r="AV1208" i="2"/>
  <c r="AK1174" i="2"/>
  <c r="AQ1164" i="2"/>
  <c r="AG1225" i="2"/>
  <c r="AU1212" i="2"/>
  <c r="AT1212" i="2"/>
  <c r="AO1212" i="2"/>
  <c r="AN1212" i="2"/>
  <c r="AM1212" i="2"/>
  <c r="AL1212" i="2"/>
  <c r="AG1212" i="2"/>
  <c r="AV1212" i="2"/>
  <c r="AQ1212" i="2"/>
  <c r="AJ1212" i="2"/>
  <c r="AR1212" i="2"/>
  <c r="AH1212" i="2"/>
  <c r="AI1212" i="2"/>
  <c r="AS1170" i="2"/>
  <c r="AR1170" i="2"/>
  <c r="AQ1170" i="2"/>
  <c r="AK1170" i="2"/>
  <c r="AJ1170" i="2"/>
  <c r="AT1170" i="2"/>
  <c r="AL1170" i="2"/>
  <c r="AU1170" i="2"/>
  <c r="AN1170" i="2"/>
  <c r="AV1170" i="2"/>
  <c r="AM1170" i="2"/>
  <c r="AI1170" i="2"/>
  <c r="AJ1187" i="2"/>
  <c r="AH1235" i="2"/>
  <c r="AJ1207" i="2"/>
  <c r="AI1207" i="2"/>
  <c r="AH1207" i="2"/>
  <c r="AG1207" i="2"/>
  <c r="AR1207" i="2"/>
  <c r="AQ1207" i="2"/>
  <c r="AO1207" i="2"/>
  <c r="AT1207" i="2"/>
  <c r="AN1207" i="2"/>
  <c r="AV1207" i="2"/>
  <c r="AL1207" i="2"/>
  <c r="AV1183" i="2"/>
  <c r="AU1177" i="2"/>
  <c r="AK1212" i="2"/>
  <c r="AJ1167" i="2"/>
  <c r="AI1167" i="2"/>
  <c r="AH1167" i="2"/>
  <c r="AR1167" i="2"/>
  <c r="AG1167" i="2"/>
  <c r="AO1167" i="2"/>
  <c r="AQ1167" i="2"/>
  <c r="AM1167" i="2"/>
  <c r="AK1167" i="2"/>
  <c r="AS1167" i="2"/>
  <c r="AO1226" i="2"/>
  <c r="AR1204" i="2"/>
  <c r="AR1196" i="2"/>
  <c r="AG1187" i="2"/>
  <c r="AK1215" i="2"/>
  <c r="AV1168" i="2"/>
  <c r="AG1136" i="2"/>
  <c r="AM1110" i="2"/>
  <c r="AS1156" i="2"/>
  <c r="AK1148" i="2"/>
  <c r="AQ1097" i="2"/>
  <c r="AI1097" i="2"/>
  <c r="AH1097" i="2"/>
  <c r="AG1097" i="2"/>
  <c r="AV1097" i="2"/>
  <c r="AO1097" i="2"/>
  <c r="AN1097" i="2"/>
  <c r="AR1097" i="2"/>
  <c r="AM1097" i="2"/>
  <c r="AJ1097" i="2"/>
  <c r="AV1157" i="2"/>
  <c r="AG1139" i="2"/>
  <c r="AV1139" i="2"/>
  <c r="AU1139" i="2"/>
  <c r="AO1139" i="2"/>
  <c r="AN1139" i="2"/>
  <c r="AM1139" i="2"/>
  <c r="AH1139" i="2"/>
  <c r="AI1139" i="2"/>
  <c r="AL1139" i="2"/>
  <c r="AQ1139" i="2"/>
  <c r="AJ1139" i="2"/>
  <c r="AT1139" i="2"/>
  <c r="AN1133" i="2"/>
  <c r="AU1141" i="2"/>
  <c r="AS1163" i="2"/>
  <c r="AT1163" i="2"/>
  <c r="AM1163" i="2"/>
  <c r="AL1163" i="2"/>
  <c r="AK1163" i="2"/>
  <c r="AJ1163" i="2"/>
  <c r="AU1163" i="2"/>
  <c r="AN1163" i="2"/>
  <c r="AI1163" i="2"/>
  <c r="AH1163" i="2"/>
  <c r="AQ1163" i="2"/>
  <c r="AO1163" i="2"/>
  <c r="AT1117" i="2"/>
  <c r="AK1133" i="2"/>
  <c r="AN1167" i="2"/>
  <c r="AG1134" i="2"/>
  <c r="AK1115" i="2"/>
  <c r="AT1099" i="2"/>
  <c r="AV1075" i="2"/>
  <c r="AU1057" i="2"/>
  <c r="AV1163" i="2"/>
  <c r="AL1097" i="2"/>
  <c r="AV1082" i="2"/>
  <c r="AI1078" i="2"/>
  <c r="AQ1052" i="2"/>
  <c r="AL1052" i="2"/>
  <c r="AK1052" i="2"/>
  <c r="AI1052" i="2"/>
  <c r="AT1052" i="2"/>
  <c r="AS1052" i="2"/>
  <c r="AR1052" i="2"/>
  <c r="AJ1052" i="2"/>
  <c r="AV1052" i="2"/>
  <c r="AM1052" i="2"/>
  <c r="AU1052" i="2"/>
  <c r="AN1052" i="2"/>
  <c r="AH1052" i="2"/>
  <c r="AV1105" i="2"/>
  <c r="AN1084" i="2"/>
  <c r="AT1074" i="2"/>
  <c r="AQ1056" i="2"/>
  <c r="AV1009" i="2"/>
  <c r="AK1037" i="2"/>
  <c r="AG1032" i="2"/>
  <c r="AH1002" i="2"/>
  <c r="AJ1042" i="2"/>
  <c r="AQ1042" i="2"/>
  <c r="AH1042" i="2"/>
  <c r="AT1042" i="2"/>
  <c r="AR1042" i="2"/>
  <c r="AK1042" i="2"/>
  <c r="AI1042" i="2"/>
  <c r="AV1042" i="2"/>
  <c r="AG1042" i="2"/>
  <c r="AM1042" i="2"/>
  <c r="AO1042" i="2"/>
  <c r="AL1042" i="2"/>
  <c r="AU1042" i="2"/>
  <c r="AN1042" i="2"/>
  <c r="AS1542" i="2"/>
  <c r="AN1542" i="2"/>
  <c r="AM1542" i="2"/>
  <c r="AK1542" i="2"/>
  <c r="AV1542" i="2"/>
  <c r="AU1542" i="2"/>
  <c r="AU1522" i="2"/>
  <c r="AL1546" i="2"/>
  <c r="AT1522" i="2"/>
  <c r="AH1549" i="2"/>
  <c r="AG1545" i="2"/>
  <c r="AI1527" i="2"/>
  <c r="AT1542" i="2"/>
  <c r="AM1548" i="2"/>
  <c r="AV1541" i="2"/>
  <c r="AR1532" i="2"/>
  <c r="AJ1528" i="2"/>
  <c r="AV1523" i="2"/>
  <c r="AL1548" i="2"/>
  <c r="AI1544" i="2"/>
  <c r="AL1547" i="2"/>
  <c r="AS1541" i="2"/>
  <c r="AR1536" i="2"/>
  <c r="AJ1536" i="2"/>
  <c r="AO1536" i="2"/>
  <c r="AM1536" i="2"/>
  <c r="AL1536" i="2"/>
  <c r="AG1536" i="2"/>
  <c r="AU1536" i="2"/>
  <c r="AT1536" i="2"/>
  <c r="AR1545" i="2"/>
  <c r="AL1521" i="2"/>
  <c r="AL1532" i="2"/>
  <c r="AK1521" i="2"/>
  <c r="AQ1512" i="2"/>
  <c r="AH1512" i="2"/>
  <c r="AG1512" i="2"/>
  <c r="AR1512" i="2"/>
  <c r="AO1512" i="2"/>
  <c r="AI1512" i="2"/>
  <c r="AS1512" i="2"/>
  <c r="AK1512" i="2"/>
  <c r="AL1512" i="2"/>
  <c r="AT1512" i="2"/>
  <c r="AM1512" i="2"/>
  <c r="AJ1512" i="2"/>
  <c r="AJ1542" i="2"/>
  <c r="AK1537" i="2"/>
  <c r="AR1510" i="2"/>
  <c r="AK1528" i="2"/>
  <c r="AO1540" i="2"/>
  <c r="AI1528" i="2"/>
  <c r="AG1524" i="2"/>
  <c r="AU1497" i="2"/>
  <c r="AI1504" i="2"/>
  <c r="AH1508" i="2"/>
  <c r="AI1489" i="2"/>
  <c r="AI1496" i="2"/>
  <c r="AV1489" i="2"/>
  <c r="AV1451" i="2"/>
  <c r="AN1451" i="2"/>
  <c r="AH1451" i="2"/>
  <c r="AO1451" i="2"/>
  <c r="AM1451" i="2"/>
  <c r="AI1451" i="2"/>
  <c r="AG1451" i="2"/>
  <c r="AU1451" i="2"/>
  <c r="AQ1451" i="2"/>
  <c r="AJ1451" i="2"/>
  <c r="AL1451" i="2"/>
  <c r="AO1497" i="2"/>
  <c r="AK1476" i="2"/>
  <c r="AS1476" i="2"/>
  <c r="AM1476" i="2"/>
  <c r="AL1476" i="2"/>
  <c r="AV1476" i="2"/>
  <c r="AR1476" i="2"/>
  <c r="AN1476" i="2"/>
  <c r="AJ1476" i="2"/>
  <c r="AT1476" i="2"/>
  <c r="AO1476" i="2"/>
  <c r="AU1476" i="2"/>
  <c r="AK1460" i="2"/>
  <c r="AI1433" i="2"/>
  <c r="AT1485" i="2"/>
  <c r="AV1485" i="2"/>
  <c r="AM1485" i="2"/>
  <c r="AN1485" i="2"/>
  <c r="AU1485" i="2"/>
  <c r="AQ1485" i="2"/>
  <c r="AL1485" i="2"/>
  <c r="AG1485" i="2"/>
  <c r="AI1485" i="2"/>
  <c r="AT1449" i="2"/>
  <c r="AL1449" i="2"/>
  <c r="AV1449" i="2"/>
  <c r="AU1449" i="2"/>
  <c r="AO1449" i="2"/>
  <c r="AN1449" i="2"/>
  <c r="AM1449" i="2"/>
  <c r="AG1449" i="2"/>
  <c r="AR1449" i="2"/>
  <c r="AI1449" i="2"/>
  <c r="AJ1449" i="2"/>
  <c r="AS1449" i="2"/>
  <c r="AH1449" i="2"/>
  <c r="AK1473" i="2"/>
  <c r="AU1434" i="2"/>
  <c r="AM1434" i="2"/>
  <c r="AN1434" i="2"/>
  <c r="AL1434" i="2"/>
  <c r="AT1434" i="2"/>
  <c r="AO1434" i="2"/>
  <c r="AG1434" i="2"/>
  <c r="AV1434" i="2"/>
  <c r="AR1434" i="2"/>
  <c r="AS1434" i="2"/>
  <c r="AI1434" i="2"/>
  <c r="AJ1434" i="2"/>
  <c r="AK1434" i="2"/>
  <c r="AT1451" i="2"/>
  <c r="AG1473" i="2"/>
  <c r="AN1438" i="2"/>
  <c r="AN1454" i="2"/>
  <c r="AV1460" i="2"/>
  <c r="AQ1430" i="2"/>
  <c r="AI1430" i="2"/>
  <c r="AK1430" i="2"/>
  <c r="AS1430" i="2"/>
  <c r="AT1430" i="2"/>
  <c r="AR1430" i="2"/>
  <c r="AJ1430" i="2"/>
  <c r="AH1430" i="2"/>
  <c r="AM1430" i="2"/>
  <c r="AG1430" i="2"/>
  <c r="AU1430" i="2"/>
  <c r="AV1430" i="2"/>
  <c r="AI1414" i="2"/>
  <c r="AQ1381" i="2"/>
  <c r="AI1381" i="2"/>
  <c r="AS1381" i="2"/>
  <c r="AR1381" i="2"/>
  <c r="AT1381" i="2"/>
  <c r="AL1381" i="2"/>
  <c r="AK1381" i="2"/>
  <c r="AJ1381" i="2"/>
  <c r="AM1381" i="2"/>
  <c r="AU1381" i="2"/>
  <c r="AV1431" i="2"/>
  <c r="AV1381" i="2"/>
  <c r="AH1409" i="2"/>
  <c r="AV1409" i="2"/>
  <c r="AN1409" i="2"/>
  <c r="AM1409" i="2"/>
  <c r="AU1409" i="2"/>
  <c r="AS1409" i="2"/>
  <c r="AO1409" i="2"/>
  <c r="AJ1409" i="2"/>
  <c r="AR1409" i="2"/>
  <c r="AL1419" i="2"/>
  <c r="AO1403" i="2"/>
  <c r="AT1435" i="2"/>
  <c r="AT1421" i="2"/>
  <c r="AL1421" i="2"/>
  <c r="AJ1421" i="2"/>
  <c r="AI1421" i="2"/>
  <c r="AR1421" i="2"/>
  <c r="AQ1421" i="2"/>
  <c r="AK1421" i="2"/>
  <c r="AN1421" i="2"/>
  <c r="AV1421" i="2"/>
  <c r="AG1421" i="2"/>
  <c r="AS1421" i="2"/>
  <c r="AK1409" i="2"/>
  <c r="AH1404" i="2"/>
  <c r="AV1382" i="2"/>
  <c r="AU1347" i="2"/>
  <c r="AM1388" i="2"/>
  <c r="AN1356" i="2"/>
  <c r="AS1393" i="2"/>
  <c r="AI1373" i="2"/>
  <c r="AU1421" i="2"/>
  <c r="AT1399" i="2"/>
  <c r="AV1399" i="2"/>
  <c r="AL1399" i="2"/>
  <c r="AU1399" i="2"/>
  <c r="AQ1399" i="2"/>
  <c r="AN1399" i="2"/>
  <c r="AS1399" i="2"/>
  <c r="AG1399" i="2"/>
  <c r="AM1399" i="2"/>
  <c r="AI1399" i="2"/>
  <c r="AK1399" i="2"/>
  <c r="AO1353" i="2"/>
  <c r="AG1353" i="2"/>
  <c r="AQ1353" i="2"/>
  <c r="AV1353" i="2"/>
  <c r="AI1353" i="2"/>
  <c r="AL1353" i="2"/>
  <c r="AN1353" i="2"/>
  <c r="AM1353" i="2"/>
  <c r="AT1353" i="2"/>
  <c r="AJ1373" i="2"/>
  <c r="AT1325" i="2"/>
  <c r="AS1325" i="2"/>
  <c r="AL1325" i="2"/>
  <c r="AK1325" i="2"/>
  <c r="AI1325" i="2"/>
  <c r="AG1325" i="2"/>
  <c r="AV1317" i="2"/>
  <c r="AK1352" i="2"/>
  <c r="AJ1335" i="2"/>
  <c r="AK1309" i="2"/>
  <c r="AU1309" i="2"/>
  <c r="AJ1309" i="2"/>
  <c r="AT1309" i="2"/>
  <c r="AL1309" i="2"/>
  <c r="AS1309" i="2"/>
  <c r="AR1309" i="2"/>
  <c r="AQ1309" i="2"/>
  <c r="AM1309" i="2"/>
  <c r="AG1309" i="2"/>
  <c r="AI1309" i="2"/>
  <c r="AV1309" i="2"/>
  <c r="AS1331" i="2"/>
  <c r="AU1317" i="2"/>
  <c r="AI1347" i="2"/>
  <c r="AS1311" i="2"/>
  <c r="AJ1293" i="2"/>
  <c r="AI1293" i="2"/>
  <c r="AH1293" i="2"/>
  <c r="AG1293" i="2"/>
  <c r="AR1293" i="2"/>
  <c r="AQ1293" i="2"/>
  <c r="AO1293" i="2"/>
  <c r="AS1293" i="2"/>
  <c r="AV1293" i="2"/>
  <c r="AL1293" i="2"/>
  <c r="AK1293" i="2"/>
  <c r="AN1293" i="2"/>
  <c r="AR1317" i="2"/>
  <c r="AL1335" i="2"/>
  <c r="AS1276" i="2"/>
  <c r="AR1276" i="2"/>
  <c r="AM1276" i="2"/>
  <c r="AL1276" i="2"/>
  <c r="AK1276" i="2"/>
  <c r="AJ1276" i="2"/>
  <c r="AU1276" i="2"/>
  <c r="AT1276" i="2"/>
  <c r="AH1276" i="2"/>
  <c r="AN1276" i="2"/>
  <c r="AG1276" i="2"/>
  <c r="AV1276" i="2"/>
  <c r="AO1276" i="2"/>
  <c r="AQ1276" i="2"/>
  <c r="AH1288" i="2"/>
  <c r="AQ1198" i="2"/>
  <c r="AO1198" i="2"/>
  <c r="AN1198" i="2"/>
  <c r="AI1198" i="2"/>
  <c r="AH1198" i="2"/>
  <c r="AG1198" i="2"/>
  <c r="AV1198" i="2"/>
  <c r="AM1198" i="2"/>
  <c r="AU1198" i="2"/>
  <c r="AR1283" i="2"/>
  <c r="AX1265" i="2"/>
  <c r="AW1265" i="2"/>
  <c r="AL1273" i="2"/>
  <c r="AL1241" i="2"/>
  <c r="AU1300" i="2"/>
  <c r="AS1273" i="2"/>
  <c r="AX1256" i="2"/>
  <c r="AW1256" i="2"/>
  <c r="AS1241" i="2"/>
  <c r="AR1301" i="2"/>
  <c r="AS1192" i="2"/>
  <c r="AR1192" i="2"/>
  <c r="AQ1192" i="2"/>
  <c r="AK1192" i="2"/>
  <c r="AJ1192" i="2"/>
  <c r="AI1192" i="2"/>
  <c r="AH1192" i="2"/>
  <c r="AN1192" i="2"/>
  <c r="AV1192" i="2"/>
  <c r="AM1175" i="2"/>
  <c r="AN1208" i="2"/>
  <c r="AI1164" i="2"/>
  <c r="AU1210" i="2"/>
  <c r="AT1210" i="2"/>
  <c r="AS1210" i="2"/>
  <c r="AR1210" i="2"/>
  <c r="AM1210" i="2"/>
  <c r="AL1210" i="2"/>
  <c r="AK1210" i="2"/>
  <c r="AJ1210" i="2"/>
  <c r="AG1210" i="2"/>
  <c r="AQ1210" i="2"/>
  <c r="AU1192" i="2"/>
  <c r="AJ1174" i="2"/>
  <c r="AN1183" i="2"/>
  <c r="AM1177" i="2"/>
  <c r="AG1226" i="2"/>
  <c r="AJ1204" i="2"/>
  <c r="AV1185" i="2"/>
  <c r="AV1173" i="2"/>
  <c r="AU1173" i="2"/>
  <c r="AG1173" i="2"/>
  <c r="AT1173" i="2"/>
  <c r="AO1173" i="2"/>
  <c r="AN1173" i="2"/>
  <c r="AM1173" i="2"/>
  <c r="AI1173" i="2"/>
  <c r="AK1173" i="2"/>
  <c r="AH1173" i="2"/>
  <c r="AQ1173" i="2"/>
  <c r="AS1173" i="2"/>
  <c r="AK1161" i="2"/>
  <c r="AU1134" i="2"/>
  <c r="AK1156" i="2"/>
  <c r="AT1134" i="2"/>
  <c r="AN1157" i="2"/>
  <c r="AV1141" i="2"/>
  <c r="AH1117" i="2"/>
  <c r="AG1117" i="2"/>
  <c r="AR1117" i="2"/>
  <c r="AQ1117" i="2"/>
  <c r="AO1117" i="2"/>
  <c r="AJ1117" i="2"/>
  <c r="AI1117" i="2"/>
  <c r="AU1117" i="2"/>
  <c r="AM1117" i="2"/>
  <c r="AM1141" i="2"/>
  <c r="AL1117" i="2"/>
  <c r="AU1159" i="2"/>
  <c r="AS1139" i="2"/>
  <c r="AH1160" i="2"/>
  <c r="AV1150" i="2"/>
  <c r="AT1056" i="2"/>
  <c r="AK1056" i="2"/>
  <c r="AN1022" i="2"/>
  <c r="AI1022" i="2"/>
  <c r="AH1022" i="2"/>
  <c r="AG1022" i="2"/>
  <c r="AV1022" i="2"/>
  <c r="AQ1022" i="2"/>
  <c r="AO1022" i="2"/>
  <c r="AT1022" i="2"/>
  <c r="AS1022" i="2"/>
  <c r="AR1080" i="2"/>
  <c r="AN1075" i="2"/>
  <c r="AV1063" i="2"/>
  <c r="AU1063" i="2"/>
  <c r="AT1063" i="2"/>
  <c r="AN1063" i="2"/>
  <c r="AM1063" i="2"/>
  <c r="AL1063" i="2"/>
  <c r="AG1063" i="2"/>
  <c r="AO1063" i="2"/>
  <c r="AR1063" i="2"/>
  <c r="AI1063" i="2"/>
  <c r="AJ1063" i="2"/>
  <c r="AH1063" i="2"/>
  <c r="AM1057" i="2"/>
  <c r="AJ1085" i="2"/>
  <c r="AU1085" i="2"/>
  <c r="AT1085" i="2"/>
  <c r="AS1085" i="2"/>
  <c r="AR1085" i="2"/>
  <c r="AM1085" i="2"/>
  <c r="AL1085" i="2"/>
  <c r="AK1085" i="2"/>
  <c r="AI1085" i="2"/>
  <c r="AG1085" i="2"/>
  <c r="AQ1085" i="2"/>
  <c r="AN1085" i="2"/>
  <c r="AO1085" i="2"/>
  <c r="AQ1161" i="2"/>
  <c r="AV1093" i="2"/>
  <c r="AV1085" i="2"/>
  <c r="AV1061" i="2"/>
  <c r="AN1082" i="2"/>
  <c r="AS1095" i="2"/>
  <c r="AR1104" i="2"/>
  <c r="AL1074" i="2"/>
  <c r="AN1062" i="2"/>
  <c r="AM1062" i="2"/>
  <c r="AL1062" i="2"/>
  <c r="AV1062" i="2"/>
  <c r="AU1062" i="2"/>
  <c r="AT1062" i="2"/>
  <c r="AS1062" i="2"/>
  <c r="AK1062" i="2"/>
  <c r="AI1062" i="2"/>
  <c r="AR1062" i="2"/>
  <c r="AQ1062" i="2"/>
  <c r="AH1062" i="2"/>
  <c r="AJ1062" i="2"/>
  <c r="AN1054" i="2"/>
  <c r="AM1054" i="2"/>
  <c r="AL1054" i="2"/>
  <c r="AV1054" i="2"/>
  <c r="AU1054" i="2"/>
  <c r="AT1054" i="2"/>
  <c r="AS1054" i="2"/>
  <c r="AK1054" i="2"/>
  <c r="AG1054" i="2"/>
  <c r="AO1054" i="2"/>
  <c r="AI1054" i="2"/>
  <c r="AH1054" i="2"/>
  <c r="AR1054" i="2"/>
  <c r="AH1037" i="2"/>
  <c r="AR987" i="2"/>
  <c r="AR998" i="2"/>
  <c r="AH1035" i="2"/>
  <c r="AH1019" i="2"/>
  <c r="AI993" i="2"/>
  <c r="AT993" i="2"/>
  <c r="AS993" i="2"/>
  <c r="AR993" i="2"/>
  <c r="AQ993" i="2"/>
  <c r="AL993" i="2"/>
  <c r="AK993" i="2"/>
  <c r="AJ993" i="2"/>
  <c r="AG993" i="2"/>
  <c r="AN1009" i="2"/>
  <c r="AV993" i="2"/>
  <c r="AT1037" i="2"/>
  <c r="AX1012" i="2"/>
  <c r="AW1012" i="2"/>
  <c r="AR982" i="2"/>
  <c r="AH982" i="2"/>
  <c r="AM982" i="2"/>
  <c r="AK982" i="2"/>
  <c r="AJ982" i="2"/>
  <c r="AO982" i="2"/>
  <c r="AU982" i="2"/>
  <c r="AI982" i="2"/>
  <c r="AQ982" i="2"/>
  <c r="AN982" i="2"/>
  <c r="AV982" i="2"/>
  <c r="AG982" i="2"/>
  <c r="AV1016" i="2"/>
  <c r="AQ986" i="2"/>
  <c r="AR1034" i="2"/>
  <c r="AM1034" i="2"/>
  <c r="AL1034" i="2"/>
  <c r="AK1034" i="2"/>
  <c r="AJ1034" i="2"/>
  <c r="AU1034" i="2"/>
  <c r="AT1034" i="2"/>
  <c r="AS1034" i="2"/>
  <c r="AH1034" i="2"/>
  <c r="AQ1034" i="2"/>
  <c r="AG1034" i="2"/>
  <c r="AO1034" i="2"/>
  <c r="AI1034" i="2"/>
  <c r="AM1492" i="2"/>
  <c r="AS1492" i="2"/>
  <c r="AV1492" i="2"/>
  <c r="AU1492" i="2"/>
  <c r="AR1492" i="2"/>
  <c r="AK1492" i="2"/>
  <c r="AH1492" i="2"/>
  <c r="AK1490" i="2"/>
  <c r="AV1490" i="2"/>
  <c r="AI1490" i="2"/>
  <c r="AT1490" i="2"/>
  <c r="AN1490" i="2"/>
  <c r="AS1490" i="2"/>
  <c r="AQ1490" i="2"/>
  <c r="AL1490" i="2"/>
  <c r="AR1486" i="2"/>
  <c r="AJ1486" i="2"/>
  <c r="AU1486" i="2"/>
  <c r="AL1486" i="2"/>
  <c r="AH1486" i="2"/>
  <c r="AM1486" i="2"/>
  <c r="AL1491" i="2"/>
  <c r="AJ1491" i="2"/>
  <c r="AU1491" i="2"/>
  <c r="AR1491" i="2"/>
  <c r="AO1491" i="2"/>
  <c r="AG1491" i="2"/>
  <c r="AT1491" i="2"/>
  <c r="AV1486" i="2"/>
  <c r="AJ1499" i="2"/>
  <c r="AL1499" i="2"/>
  <c r="AK1499" i="2"/>
  <c r="AI1499" i="2"/>
  <c r="AW1499" i="2" s="1"/>
  <c r="AU1499" i="2"/>
  <c r="AS1499" i="2"/>
  <c r="AR1499" i="2"/>
  <c r="AM1499" i="2"/>
  <c r="AU1481" i="2"/>
  <c r="AO1481" i="2"/>
  <c r="AN1481" i="2"/>
  <c r="AV1481" i="2"/>
  <c r="AQ1481" i="2"/>
  <c r="AM1481" i="2"/>
  <c r="AH1481" i="2"/>
  <c r="AG1481" i="2"/>
  <c r="AT1488" i="2"/>
  <c r="AG1488" i="2"/>
  <c r="AQ1488" i="2"/>
  <c r="AI1488" i="2"/>
  <c r="AL1488" i="2"/>
  <c r="AO1488" i="2"/>
  <c r="AN1488" i="2"/>
  <c r="AK1478" i="2"/>
  <c r="AU1478" i="2"/>
  <c r="AJ1478" i="2"/>
  <c r="AT1478" i="2"/>
  <c r="AM1478" i="2"/>
  <c r="AS1478" i="2"/>
  <c r="AR1478" i="2"/>
  <c r="AN1478" i="2"/>
  <c r="AL1478" i="2"/>
  <c r="AV1459" i="2"/>
  <c r="AN1459" i="2"/>
  <c r="AO1459" i="2"/>
  <c r="AM1459" i="2"/>
  <c r="AH1459" i="2"/>
  <c r="AI1459" i="2"/>
  <c r="AG1459" i="2"/>
  <c r="AQ1487" i="2"/>
  <c r="AG1472" i="2"/>
  <c r="AQ1472" i="2"/>
  <c r="AO1472" i="2"/>
  <c r="AN1472" i="2"/>
  <c r="AI1472" i="2"/>
  <c r="AV1472" i="2"/>
  <c r="AJ1472" i="2"/>
  <c r="AH1472" i="2"/>
  <c r="AK1481" i="2"/>
  <c r="AI1466" i="2"/>
  <c r="AS1466" i="2"/>
  <c r="AR1466" i="2"/>
  <c r="AK1466" i="2"/>
  <c r="AL1466" i="2"/>
  <c r="AJ1466" i="2"/>
  <c r="AQ1466" i="2"/>
  <c r="AS1486" i="2"/>
  <c r="AK1459" i="2"/>
  <c r="AT1466" i="2"/>
  <c r="AU1426" i="2"/>
  <c r="AM1426" i="2"/>
  <c r="AN1426" i="2"/>
  <c r="AL1426" i="2"/>
  <c r="AV1426" i="2"/>
  <c r="AT1426" i="2"/>
  <c r="AO1426" i="2"/>
  <c r="AG1426" i="2"/>
  <c r="AQ1418" i="2"/>
  <c r="AI1418" i="2"/>
  <c r="AO1418" i="2"/>
  <c r="AN1418" i="2"/>
  <c r="AV1418" i="2"/>
  <c r="AT1418" i="2"/>
  <c r="AL1418" i="2"/>
  <c r="AH1418" i="2"/>
  <c r="AG1418" i="2"/>
  <c r="AV1386" i="2"/>
  <c r="AN1386" i="2"/>
  <c r="AH1386" i="2"/>
  <c r="AG1386" i="2"/>
  <c r="AQ1386" i="2"/>
  <c r="AO1386" i="2"/>
  <c r="AI1386" i="2"/>
  <c r="AS1456" i="2"/>
  <c r="AK1456" i="2"/>
  <c r="AM1456" i="2"/>
  <c r="AL1456" i="2"/>
  <c r="AT1456" i="2"/>
  <c r="AU1456" i="2"/>
  <c r="AR1456" i="2"/>
  <c r="AS1432" i="2"/>
  <c r="AK1432" i="2"/>
  <c r="AM1432" i="2"/>
  <c r="AL1432" i="2"/>
  <c r="AT1432" i="2"/>
  <c r="AV1432" i="2"/>
  <c r="AU1432" i="2"/>
  <c r="AJ1432" i="2"/>
  <c r="AL1462" i="2"/>
  <c r="AS1464" i="2"/>
  <c r="AK1464" i="2"/>
  <c r="AM1464" i="2"/>
  <c r="AL1464" i="2"/>
  <c r="AR1464" i="2"/>
  <c r="AJ1459" i="2"/>
  <c r="AH1426" i="2"/>
  <c r="AI1408" i="2"/>
  <c r="AT1413" i="2"/>
  <c r="AL1413" i="2"/>
  <c r="AJ1413" i="2"/>
  <c r="AI1413" i="2"/>
  <c r="AR1413" i="2"/>
  <c r="AQ1413" i="2"/>
  <c r="AK1413" i="2"/>
  <c r="AQ1389" i="2"/>
  <c r="AI1389" i="2"/>
  <c r="AS1389" i="2"/>
  <c r="AR1389" i="2"/>
  <c r="AK1389" i="2"/>
  <c r="AJ1389" i="2"/>
  <c r="AT1389" i="2"/>
  <c r="AL1429" i="2"/>
  <c r="AV1413" i="2"/>
  <c r="AN1408" i="2"/>
  <c r="AM1400" i="2"/>
  <c r="AR1400" i="2"/>
  <c r="AH1400" i="2"/>
  <c r="AU1400" i="2"/>
  <c r="AT1400" i="2"/>
  <c r="AL1400" i="2"/>
  <c r="AJ1400" i="2"/>
  <c r="AQ1426" i="2"/>
  <c r="AU1413" i="2"/>
  <c r="AV1400" i="2"/>
  <c r="AN1378" i="2"/>
  <c r="AV1378" i="2"/>
  <c r="AG1378" i="2"/>
  <c r="AQ1378" i="2"/>
  <c r="AO1378" i="2"/>
  <c r="AK1378" i="2"/>
  <c r="AI1378" i="2"/>
  <c r="AH1378" i="2"/>
  <c r="AT1378" i="2"/>
  <c r="AS1378" i="2"/>
  <c r="AJ1401" i="2"/>
  <c r="AU1439" i="2"/>
  <c r="AS1394" i="2"/>
  <c r="AQ1402" i="2"/>
  <c r="AG1402" i="2"/>
  <c r="AO1402" i="2"/>
  <c r="AI1402" i="2"/>
  <c r="AJ1402" i="2"/>
  <c r="AH1402" i="2"/>
  <c r="AV1402" i="2"/>
  <c r="AS1357" i="2"/>
  <c r="AK1357" i="2"/>
  <c r="AM1357" i="2"/>
  <c r="AL1357" i="2"/>
  <c r="AV1357" i="2"/>
  <c r="AU1357" i="2"/>
  <c r="AT1357" i="2"/>
  <c r="AR1385" i="2"/>
  <c r="AV1377" i="2"/>
  <c r="AM1377" i="2"/>
  <c r="AU1377" i="2"/>
  <c r="AO1377" i="2"/>
  <c r="AN1377" i="2"/>
  <c r="AL1377" i="2"/>
  <c r="AG1377" i="2"/>
  <c r="AR1337" i="2"/>
  <c r="AO1337" i="2"/>
  <c r="AM1337" i="2"/>
  <c r="AU1337" i="2"/>
  <c r="AG1337" i="2"/>
  <c r="AH1337" i="2"/>
  <c r="AH1370" i="2"/>
  <c r="AI1370" i="2"/>
  <c r="AR1370" i="2"/>
  <c r="AQ1370" i="2"/>
  <c r="AO1370" i="2"/>
  <c r="AJ1370" i="2"/>
  <c r="AT1394" i="2"/>
  <c r="AT1377" i="2"/>
  <c r="AV1364" i="2"/>
  <c r="AO1395" i="2"/>
  <c r="AG1395" i="2"/>
  <c r="AQ1395" i="2"/>
  <c r="AJ1395" i="2"/>
  <c r="AI1395" i="2"/>
  <c r="AH1395" i="2"/>
  <c r="AO1390" i="2"/>
  <c r="AM1376" i="2"/>
  <c r="AI1365" i="2"/>
  <c r="AV1390" i="2"/>
  <c r="AO1361" i="2"/>
  <c r="AG1361" i="2"/>
  <c r="AI1361" i="2"/>
  <c r="AH1361" i="2"/>
  <c r="AV1361" i="2"/>
  <c r="AQ1361" i="2"/>
  <c r="AT1386" i="2"/>
  <c r="AG1365" i="2"/>
  <c r="AG1357" i="2"/>
  <c r="AG1376" i="2"/>
  <c r="AJ1357" i="2"/>
  <c r="AO1299" i="2"/>
  <c r="AI1299" i="2"/>
  <c r="AH1299" i="2"/>
  <c r="AG1299" i="2"/>
  <c r="AR1299" i="2"/>
  <c r="AQ1299" i="2"/>
  <c r="AG1346" i="2"/>
  <c r="AG1341" i="2"/>
  <c r="AT1337" i="2"/>
  <c r="AN1357" i="2"/>
  <c r="AI1345" i="2"/>
  <c r="AN1345" i="2"/>
  <c r="AL1345" i="2"/>
  <c r="AH1345" i="2"/>
  <c r="AV1345" i="2"/>
  <c r="AQ1345" i="2"/>
  <c r="AT1354" i="2"/>
  <c r="AS1349" i="2"/>
  <c r="AN1349" i="2"/>
  <c r="AM1349" i="2"/>
  <c r="AK1349" i="2"/>
  <c r="AU1349" i="2"/>
  <c r="AJ1341" i="2"/>
  <c r="AT1348" i="2"/>
  <c r="AJ1348" i="2"/>
  <c r="AR1348" i="2"/>
  <c r="AO1348" i="2"/>
  <c r="AL1348" i="2"/>
  <c r="AG1348" i="2"/>
  <c r="AQ1327" i="2"/>
  <c r="AO1332" i="2"/>
  <c r="AO1316" i="2"/>
  <c r="AT1307" i="2"/>
  <c r="AV1332" i="2"/>
  <c r="AV1316" i="2"/>
  <c r="AT1304" i="2"/>
  <c r="AG1304" i="2"/>
  <c r="AV1304" i="2"/>
  <c r="AL1304" i="2"/>
  <c r="AO1304" i="2"/>
  <c r="AN1304" i="2"/>
  <c r="AM1304" i="2"/>
  <c r="AV1294" i="2"/>
  <c r="AK1346" i="2"/>
  <c r="AL1327" i="2"/>
  <c r="AT1351" i="2"/>
  <c r="AK1324" i="2"/>
  <c r="AJ1324" i="2"/>
  <c r="AS1324" i="2"/>
  <c r="AR1324" i="2"/>
  <c r="AT1324" i="2"/>
  <c r="AJ1337" i="2"/>
  <c r="AG1307" i="2"/>
  <c r="AN1299" i="2"/>
  <c r="AG1295" i="2"/>
  <c r="AQ1337" i="2"/>
  <c r="AG1268" i="2"/>
  <c r="AS1260" i="2"/>
  <c r="AR1260" i="2"/>
  <c r="AM1260" i="2"/>
  <c r="AL1260" i="2"/>
  <c r="AK1260" i="2"/>
  <c r="AJ1260" i="2"/>
  <c r="AU1260" i="2"/>
  <c r="AT1260" i="2"/>
  <c r="AW1263" i="2"/>
  <c r="AX1263" i="2"/>
  <c r="AQ1214" i="2"/>
  <c r="AO1214" i="2"/>
  <c r="AN1214" i="2"/>
  <c r="AI1214" i="2"/>
  <c r="AH1214" i="2"/>
  <c r="AG1214" i="2"/>
  <c r="AV1214" i="2"/>
  <c r="AM1278" i="2"/>
  <c r="AG1271" i="2"/>
  <c r="AV1271" i="2"/>
  <c r="AU1271" i="2"/>
  <c r="AO1271" i="2"/>
  <c r="AN1271" i="2"/>
  <c r="AM1271" i="2"/>
  <c r="AH1271" i="2"/>
  <c r="AT1278" i="2"/>
  <c r="AK1327" i="2"/>
  <c r="AJ1262" i="2"/>
  <c r="AM1280" i="2"/>
  <c r="AL1271" i="2"/>
  <c r="AX1264" i="2"/>
  <c r="AW1264" i="2"/>
  <c r="AU1234" i="2"/>
  <c r="AM1234" i="2"/>
  <c r="AT1234" i="2"/>
  <c r="AL1234" i="2"/>
  <c r="AS1234" i="2"/>
  <c r="AK1234" i="2"/>
  <c r="AR1234" i="2"/>
  <c r="AJ1234" i="2"/>
  <c r="AI1260" i="2"/>
  <c r="AJ1271" i="2"/>
  <c r="AG1232" i="2"/>
  <c r="AQ1223" i="2"/>
  <c r="AI1223" i="2"/>
  <c r="AH1223" i="2"/>
  <c r="AR1223" i="2"/>
  <c r="AO1223" i="2"/>
  <c r="AJ1223" i="2"/>
  <c r="AG1223" i="2"/>
  <c r="AG1216" i="2"/>
  <c r="AG1200" i="2"/>
  <c r="AG1184" i="2"/>
  <c r="AQ1169" i="2"/>
  <c r="AK1169" i="2"/>
  <c r="AI1169" i="2"/>
  <c r="AS1169" i="2"/>
  <c r="AH1169" i="2"/>
  <c r="AR1169" i="2"/>
  <c r="AJ1169" i="2"/>
  <c r="AJ1166" i="2"/>
  <c r="AO1162" i="2"/>
  <c r="AN1232" i="2"/>
  <c r="AR1224" i="2"/>
  <c r="AJ1224" i="2"/>
  <c r="AQ1224" i="2"/>
  <c r="AI1224" i="2"/>
  <c r="AH1224" i="2"/>
  <c r="AS1224" i="2"/>
  <c r="AK1224" i="2"/>
  <c r="AV1200" i="2"/>
  <c r="AU1188" i="2"/>
  <c r="AT1188" i="2"/>
  <c r="AO1188" i="2"/>
  <c r="AN1188" i="2"/>
  <c r="AM1188" i="2"/>
  <c r="AL1188" i="2"/>
  <c r="AG1188" i="2"/>
  <c r="AV1188" i="2"/>
  <c r="AX1176" i="2"/>
  <c r="AW1176" i="2"/>
  <c r="AR1227" i="2"/>
  <c r="AT1223" i="2"/>
  <c r="AU1218" i="2"/>
  <c r="AT1218" i="2"/>
  <c r="AS1218" i="2"/>
  <c r="AR1218" i="2"/>
  <c r="AM1218" i="2"/>
  <c r="AL1218" i="2"/>
  <c r="AK1218" i="2"/>
  <c r="AJ1218" i="2"/>
  <c r="AU1200" i="2"/>
  <c r="AO1194" i="2"/>
  <c r="AU1224" i="2"/>
  <c r="AN1218" i="2"/>
  <c r="AX1189" i="2"/>
  <c r="AW1189" i="2"/>
  <c r="AM1230" i="2"/>
  <c r="AT1224" i="2"/>
  <c r="AJ1178" i="2"/>
  <c r="AT1178" i="2"/>
  <c r="AS1178" i="2"/>
  <c r="AR1178" i="2"/>
  <c r="AQ1178" i="2"/>
  <c r="AL1178" i="2"/>
  <c r="AK1178" i="2"/>
  <c r="AH1234" i="2"/>
  <c r="AK1220" i="2"/>
  <c r="AO1209" i="2"/>
  <c r="AN1178" i="2"/>
  <c r="AM1211" i="2"/>
  <c r="AL1211" i="2"/>
  <c r="AK1211" i="2"/>
  <c r="AV1211" i="2"/>
  <c r="AU1211" i="2"/>
  <c r="AT1211" i="2"/>
  <c r="AS1211" i="2"/>
  <c r="AN1211" i="2"/>
  <c r="AJ1188" i="2"/>
  <c r="AO1138" i="2"/>
  <c r="AN1138" i="2"/>
  <c r="AM1138" i="2"/>
  <c r="AL1138" i="2"/>
  <c r="AG1138" i="2"/>
  <c r="AV1138" i="2"/>
  <c r="AU1138" i="2"/>
  <c r="AT1138" i="2"/>
  <c r="AT1124" i="2"/>
  <c r="AN1144" i="2"/>
  <c r="AK1116" i="2"/>
  <c r="AV1065" i="2"/>
  <c r="AQ1065" i="2"/>
  <c r="AN1065" i="2"/>
  <c r="AI1065" i="2"/>
  <c r="AH1065" i="2"/>
  <c r="AG1065" i="2"/>
  <c r="AO1065" i="2"/>
  <c r="AJ1124" i="2"/>
  <c r="AG1143" i="2"/>
  <c r="AJ1135" i="2"/>
  <c r="AI1135" i="2"/>
  <c r="AT1135" i="2"/>
  <c r="AS1135" i="2"/>
  <c r="AR1135" i="2"/>
  <c r="AQ1135" i="2"/>
  <c r="AL1135" i="2"/>
  <c r="AK1135" i="2"/>
  <c r="AM1178" i="2"/>
  <c r="AR1146" i="2"/>
  <c r="AV1135" i="2"/>
  <c r="AK1129" i="2"/>
  <c r="AV1129" i="2"/>
  <c r="AU1129" i="2"/>
  <c r="AT1129" i="2"/>
  <c r="AS1129" i="2"/>
  <c r="AN1129" i="2"/>
  <c r="AM1129" i="2"/>
  <c r="AL1129" i="2"/>
  <c r="AM1162" i="2"/>
  <c r="AI1138" i="2"/>
  <c r="AI1114" i="2"/>
  <c r="AV1106" i="2"/>
  <c r="AM1106" i="2"/>
  <c r="AU1106" i="2"/>
  <c r="AL1106" i="2"/>
  <c r="AT1106" i="2"/>
  <c r="AK1106" i="2"/>
  <c r="AS1106" i="2"/>
  <c r="AJ1106" i="2"/>
  <c r="AO1142" i="2"/>
  <c r="AQ1118" i="2"/>
  <c r="AK1118" i="2"/>
  <c r="AJ1118" i="2"/>
  <c r="AI1118" i="2"/>
  <c r="AH1118" i="2"/>
  <c r="AS1118" i="2"/>
  <c r="AR1118" i="2"/>
  <c r="AH1083" i="2"/>
  <c r="AS1083" i="2"/>
  <c r="AR1083" i="2"/>
  <c r="AQ1083" i="2"/>
  <c r="AK1083" i="2"/>
  <c r="AJ1083" i="2"/>
  <c r="AI1083" i="2"/>
  <c r="AH1067" i="2"/>
  <c r="AS1067" i="2"/>
  <c r="AR1067" i="2"/>
  <c r="AQ1067" i="2"/>
  <c r="AK1067" i="2"/>
  <c r="AJ1067" i="2"/>
  <c r="AI1067" i="2"/>
  <c r="AH1051" i="2"/>
  <c r="AS1051" i="2"/>
  <c r="AR1051" i="2"/>
  <c r="AK1051" i="2"/>
  <c r="AJ1051" i="2"/>
  <c r="AI1051" i="2"/>
  <c r="AQ1051" i="2"/>
  <c r="AN1030" i="2"/>
  <c r="AI1030" i="2"/>
  <c r="AH1030" i="2"/>
  <c r="AG1030" i="2"/>
  <c r="AV1030" i="2"/>
  <c r="AQ1030" i="2"/>
  <c r="AO1030" i="2"/>
  <c r="AV1087" i="2"/>
  <c r="AU1087" i="2"/>
  <c r="AT1087" i="2"/>
  <c r="AO1087" i="2"/>
  <c r="AN1087" i="2"/>
  <c r="AM1087" i="2"/>
  <c r="AL1087" i="2"/>
  <c r="AG1087" i="2"/>
  <c r="AM1073" i="2"/>
  <c r="AV1067" i="2"/>
  <c r="AI1162" i="2"/>
  <c r="AM1083" i="2"/>
  <c r="AL1083" i="2"/>
  <c r="AO1106" i="2"/>
  <c r="AO1066" i="2"/>
  <c r="AJ1066" i="2"/>
  <c r="AI1066" i="2"/>
  <c r="AG1066" i="2"/>
  <c r="AR1066" i="2"/>
  <c r="AQ1066" i="2"/>
  <c r="AH1066" i="2"/>
  <c r="AK1087" i="2"/>
  <c r="AN1064" i="2"/>
  <c r="AM1064" i="2"/>
  <c r="AH1064" i="2"/>
  <c r="AV1064" i="2"/>
  <c r="AU1064" i="2"/>
  <c r="AO1064" i="2"/>
  <c r="AG1064" i="2"/>
  <c r="AN1086" i="2"/>
  <c r="AM1086" i="2"/>
  <c r="AL1086" i="2"/>
  <c r="AK1086" i="2"/>
  <c r="AV1086" i="2"/>
  <c r="AU1086" i="2"/>
  <c r="AT1086" i="2"/>
  <c r="AS1086" i="2"/>
  <c r="AT1058" i="2"/>
  <c r="AM1051" i="2"/>
  <c r="AQ975" i="2"/>
  <c r="AI975" i="2"/>
  <c r="AV975" i="2"/>
  <c r="AN975" i="2"/>
  <c r="AO975" i="2"/>
  <c r="AH975" i="2"/>
  <c r="AG975" i="2"/>
  <c r="AV1029" i="2"/>
  <c r="AU1029" i="2"/>
  <c r="AO1029" i="2"/>
  <c r="AN1029" i="2"/>
  <c r="AM1029" i="2"/>
  <c r="AH1029" i="2"/>
  <c r="AG1029" i="2"/>
  <c r="AM1015" i="2"/>
  <c r="AN981" i="2"/>
  <c r="AV981" i="2"/>
  <c r="AI981" i="2"/>
  <c r="AQ981" i="2"/>
  <c r="AH981" i="2"/>
  <c r="AG981" i="2"/>
  <c r="AO981" i="2"/>
  <c r="AV1027" i="2"/>
  <c r="AU1027" i="2"/>
  <c r="AT1027" i="2"/>
  <c r="AS1027" i="2"/>
  <c r="AN1027" i="2"/>
  <c r="AM1027" i="2"/>
  <c r="AL1027" i="2"/>
  <c r="AK1027" i="2"/>
  <c r="AL1023" i="2"/>
  <c r="AV1011" i="2"/>
  <c r="AU1011" i="2"/>
  <c r="AT1011" i="2"/>
  <c r="AS1011" i="2"/>
  <c r="AN1011" i="2"/>
  <c r="AM1011" i="2"/>
  <c r="AL1011" i="2"/>
  <c r="AK1011" i="2"/>
  <c r="AL1007" i="2"/>
  <c r="AN1001" i="2"/>
  <c r="AV995" i="2"/>
  <c r="AU995" i="2"/>
  <c r="AT995" i="2"/>
  <c r="AS995" i="2"/>
  <c r="AN995" i="2"/>
  <c r="AM995" i="2"/>
  <c r="AL995" i="2"/>
  <c r="AK995" i="2"/>
  <c r="AL991" i="2"/>
  <c r="AX1039" i="2"/>
  <c r="AW1039" i="2"/>
  <c r="AS1007" i="2"/>
  <c r="AG1024" i="2"/>
  <c r="AK1008" i="2"/>
  <c r="AJ1008" i="2"/>
  <c r="AI1008" i="2"/>
  <c r="AH1008" i="2"/>
  <c r="AS1008" i="2"/>
  <c r="AR1008" i="2"/>
  <c r="AQ1008" i="2"/>
  <c r="AJ1029" i="2"/>
  <c r="AN1008" i="2"/>
  <c r="AH994" i="2"/>
  <c r="AR1038" i="2"/>
  <c r="AT1038" i="2"/>
  <c r="AS1038" i="2"/>
  <c r="AM1038" i="2"/>
  <c r="AX1038" i="2" s="1"/>
  <c r="AL1038" i="2"/>
  <c r="AK1038" i="2"/>
  <c r="AJ1038" i="2"/>
  <c r="AV1038" i="2"/>
  <c r="AU1038" i="2"/>
  <c r="AR1018" i="2"/>
  <c r="AM1018" i="2"/>
  <c r="AL1018" i="2"/>
  <c r="AK1018" i="2"/>
  <c r="AJ1018" i="2"/>
  <c r="AU1018" i="2"/>
  <c r="AT1018" i="2"/>
  <c r="AS1018" i="2"/>
  <c r="AT961" i="2"/>
  <c r="AS936" i="2"/>
  <c r="AL981" i="2"/>
  <c r="AG968" i="2"/>
  <c r="AR968" i="2"/>
  <c r="AQ968" i="2"/>
  <c r="AO968" i="2"/>
  <c r="AJ968" i="2"/>
  <c r="AI968" i="2"/>
  <c r="AH968" i="2"/>
  <c r="AQ964" i="2"/>
  <c r="AG960" i="2"/>
  <c r="AR960" i="2"/>
  <c r="AQ960" i="2"/>
  <c r="AO960" i="2"/>
  <c r="AJ960" i="2"/>
  <c r="AI960" i="2"/>
  <c r="AH960" i="2"/>
  <c r="AG952" i="2"/>
  <c r="AR952" i="2"/>
  <c r="AQ952" i="2"/>
  <c r="AO952" i="2"/>
  <c r="AJ952" i="2"/>
  <c r="AI952" i="2"/>
  <c r="AH952" i="2"/>
  <c r="AX934" i="2"/>
  <c r="AW934" i="2"/>
  <c r="AV931" i="2"/>
  <c r="AU968" i="2"/>
  <c r="AV958" i="2"/>
  <c r="AU958" i="2"/>
  <c r="AO958" i="2"/>
  <c r="AN958" i="2"/>
  <c r="AM958" i="2"/>
  <c r="AH958" i="2"/>
  <c r="AG958" i="2"/>
  <c r="AJ981" i="2"/>
  <c r="AT933" i="2"/>
  <c r="AS933" i="2"/>
  <c r="AN933" i="2"/>
  <c r="AM933" i="2"/>
  <c r="AL933" i="2"/>
  <c r="AV933" i="2"/>
  <c r="AK933" i="2"/>
  <c r="AU933" i="2"/>
  <c r="AL977" i="2"/>
  <c r="AL958" i="2"/>
  <c r="AK952" i="2"/>
  <c r="AV941" i="2"/>
  <c r="AU941" i="2"/>
  <c r="AT941" i="2"/>
  <c r="AS941" i="2"/>
  <c r="AO941" i="2"/>
  <c r="AN941" i="2"/>
  <c r="AM941" i="2"/>
  <c r="AL941" i="2"/>
  <c r="AK926" i="2"/>
  <c r="AX978" i="2"/>
  <c r="AW978" i="2"/>
  <c r="AN961" i="2"/>
  <c r="AV942" i="2"/>
  <c r="AU942" i="2"/>
  <c r="AG942" i="2"/>
  <c r="AT942" i="2"/>
  <c r="AO942" i="2"/>
  <c r="AN942" i="2"/>
  <c r="AM942" i="2"/>
  <c r="AG930" i="2"/>
  <c r="AJ926" i="2"/>
  <c r="AK935" i="2"/>
  <c r="AH931" i="2"/>
  <c r="AH950" i="2"/>
  <c r="AS895" i="2"/>
  <c r="AS884" i="2"/>
  <c r="AR884" i="2"/>
  <c r="AQ884" i="2"/>
  <c r="AL884" i="2"/>
  <c r="AK884" i="2"/>
  <c r="AJ884" i="2"/>
  <c r="AI884" i="2"/>
  <c r="AT884" i="2"/>
  <c r="AO872" i="2"/>
  <c r="AN872" i="2"/>
  <c r="AM872" i="2"/>
  <c r="AH872" i="2"/>
  <c r="AG872" i="2"/>
  <c r="AV872" i="2"/>
  <c r="AU872" i="2"/>
  <c r="AK872" i="2"/>
  <c r="AG868" i="2"/>
  <c r="AN850" i="2"/>
  <c r="AQ927" i="2"/>
  <c r="AV876" i="2"/>
  <c r="AT870" i="2"/>
  <c r="AS870" i="2"/>
  <c r="AN870" i="2"/>
  <c r="AM870" i="2"/>
  <c r="AL870" i="2"/>
  <c r="AK870" i="2"/>
  <c r="AV870" i="2"/>
  <c r="AU870" i="2"/>
  <c r="AQ870" i="2"/>
  <c r="AI918" i="2"/>
  <c r="AT904" i="2"/>
  <c r="AH897" i="2"/>
  <c r="AG897" i="2"/>
  <c r="AV897" i="2"/>
  <c r="AQ897" i="2"/>
  <c r="AO897" i="2"/>
  <c r="AN897" i="2"/>
  <c r="AI897" i="2"/>
  <c r="AJ897" i="2"/>
  <c r="AR897" i="2"/>
  <c r="AK897" i="2"/>
  <c r="AS897" i="2"/>
  <c r="AM876" i="2"/>
  <c r="AU868" i="2"/>
  <c r="AL922" i="2"/>
  <c r="AS904" i="2"/>
  <c r="AJ899" i="2"/>
  <c r="AI899" i="2"/>
  <c r="AH899" i="2"/>
  <c r="AS899" i="2"/>
  <c r="AR899" i="2"/>
  <c r="AQ899" i="2"/>
  <c r="AK899" i="2"/>
  <c r="AM899" i="2"/>
  <c r="AU899" i="2"/>
  <c r="AV899" i="2"/>
  <c r="AS888" i="2"/>
  <c r="AJ883" i="2"/>
  <c r="AI883" i="2"/>
  <c r="AH883" i="2"/>
  <c r="AS883" i="2"/>
  <c r="AR883" i="2"/>
  <c r="AQ883" i="2"/>
  <c r="AK883" i="2"/>
  <c r="AO883" i="2"/>
  <c r="AL883" i="2"/>
  <c r="AT883" i="2"/>
  <c r="AV883" i="2"/>
  <c r="AG918" i="2"/>
  <c r="AJ904" i="2"/>
  <c r="AN883" i="2"/>
  <c r="AM865" i="2"/>
  <c r="AL871" i="2"/>
  <c r="AG871" i="2"/>
  <c r="AV871" i="2"/>
  <c r="AU871" i="2"/>
  <c r="AT871" i="2"/>
  <c r="AO871" i="2"/>
  <c r="AN871" i="2"/>
  <c r="AM871" i="2"/>
  <c r="AT907" i="2"/>
  <c r="AR870" i="2"/>
  <c r="AQ921" i="2"/>
  <c r="AG840" i="2"/>
  <c r="AR840" i="2"/>
  <c r="AQ840" i="2"/>
  <c r="AO840" i="2"/>
  <c r="AJ840" i="2"/>
  <c r="AI840" i="2"/>
  <c r="AH840" i="2"/>
  <c r="AT840" i="2"/>
  <c r="AU840" i="2"/>
  <c r="AN840" i="2"/>
  <c r="AR790" i="2"/>
  <c r="AI826" i="2"/>
  <c r="AT826" i="2"/>
  <c r="AS826" i="2"/>
  <c r="AR826" i="2"/>
  <c r="AQ826" i="2"/>
  <c r="AL826" i="2"/>
  <c r="AK826" i="2"/>
  <c r="AJ826" i="2"/>
  <c r="AH826" i="2"/>
  <c r="AI810" i="2"/>
  <c r="AT810" i="2"/>
  <c r="AS810" i="2"/>
  <c r="AR810" i="2"/>
  <c r="AQ810" i="2"/>
  <c r="AL810" i="2"/>
  <c r="AK810" i="2"/>
  <c r="AJ810" i="2"/>
  <c r="AH810" i="2"/>
  <c r="AM810" i="2"/>
  <c r="AU810" i="2"/>
  <c r="AO810" i="2"/>
  <c r="AV836" i="2"/>
  <c r="AU836" i="2"/>
  <c r="AT836" i="2"/>
  <c r="AS836" i="2"/>
  <c r="AN836" i="2"/>
  <c r="AM836" i="2"/>
  <c r="AL836" i="2"/>
  <c r="AK836" i="2"/>
  <c r="AG836" i="2"/>
  <c r="AH836" i="2"/>
  <c r="AO836" i="2"/>
  <c r="AR836" i="2"/>
  <c r="AV820" i="2"/>
  <c r="AU820" i="2"/>
  <c r="AT820" i="2"/>
  <c r="AS820" i="2"/>
  <c r="AN820" i="2"/>
  <c r="AM820" i="2"/>
  <c r="AL820" i="2"/>
  <c r="AK820" i="2"/>
  <c r="AG820" i="2"/>
  <c r="AO820" i="2"/>
  <c r="AK793" i="2"/>
  <c r="AJ793" i="2"/>
  <c r="AI793" i="2"/>
  <c r="AH793" i="2"/>
  <c r="AS793" i="2"/>
  <c r="AR793" i="2"/>
  <c r="AQ793" i="2"/>
  <c r="AU793" i="2"/>
  <c r="AN793" i="2"/>
  <c r="AV793" i="2"/>
  <c r="AU841" i="2"/>
  <c r="AR811" i="2"/>
  <c r="AM811" i="2"/>
  <c r="AL811" i="2"/>
  <c r="AK811" i="2"/>
  <c r="AJ811" i="2"/>
  <c r="AU811" i="2"/>
  <c r="AT811" i="2"/>
  <c r="AS811" i="2"/>
  <c r="AN811" i="2"/>
  <c r="AV811" i="2"/>
  <c r="AO811" i="2"/>
  <c r="AT790" i="2"/>
  <c r="AH712" i="2"/>
  <c r="AR694" i="2"/>
  <c r="AQ694" i="2"/>
  <c r="AJ694" i="2"/>
  <c r="AI694" i="2"/>
  <c r="AH694" i="2"/>
  <c r="AG694" i="2"/>
  <c r="AO694" i="2"/>
  <c r="AL694" i="2"/>
  <c r="AV694" i="2"/>
  <c r="AK694" i="2"/>
  <c r="AT694" i="2"/>
  <c r="AS694" i="2"/>
  <c r="AU694" i="2"/>
  <c r="AJ677" i="2"/>
  <c r="AO739" i="2"/>
  <c r="AG739" i="2"/>
  <c r="AV739" i="2"/>
  <c r="AN739" i="2"/>
  <c r="AU739" i="2"/>
  <c r="AM739" i="2"/>
  <c r="AT739" i="2"/>
  <c r="AL739" i="2"/>
  <c r="AI739" i="2"/>
  <c r="AR739" i="2"/>
  <c r="AQ739" i="2"/>
  <c r="AH739" i="2"/>
  <c r="AU692" i="2"/>
  <c r="AO692" i="2"/>
  <c r="AM692" i="2"/>
  <c r="AH692" i="2"/>
  <c r="AG692" i="2"/>
  <c r="AV692" i="2"/>
  <c r="AN692" i="2"/>
  <c r="AT692" i="2"/>
  <c r="AS692" i="2"/>
  <c r="AJ692" i="2"/>
  <c r="AR692" i="2"/>
  <c r="AQ692" i="2"/>
  <c r="AT640" i="2"/>
  <c r="AS640" i="2"/>
  <c r="AR640" i="2"/>
  <c r="AL640" i="2"/>
  <c r="AK640" i="2"/>
  <c r="AJ640" i="2"/>
  <c r="AI640" i="2"/>
  <c r="AQ640" i="2"/>
  <c r="AV640" i="2"/>
  <c r="AH640" i="2"/>
  <c r="AW640" i="2" s="1"/>
  <c r="AM640" i="2"/>
  <c r="AU640" i="2"/>
  <c r="AG640" i="2"/>
  <c r="AX779" i="2"/>
  <c r="AW779" i="2"/>
  <c r="AS733" i="2"/>
  <c r="AT710" i="2"/>
  <c r="AL702" i="2"/>
  <c r="AS773" i="2"/>
  <c r="AK695" i="2"/>
  <c r="AJ695" i="2"/>
  <c r="AI695" i="2"/>
  <c r="AS695" i="2"/>
  <c r="AR695" i="2"/>
  <c r="AQ695" i="2"/>
  <c r="AH695" i="2"/>
  <c r="AX695" i="2" s="1"/>
  <c r="AN695" i="2"/>
  <c r="AM695" i="2"/>
  <c r="AV695" i="2"/>
  <c r="AU695" i="2"/>
  <c r="AG695" i="2"/>
  <c r="AW695" i="2" s="1"/>
  <c r="AT695" i="2"/>
  <c r="AK636" i="2"/>
  <c r="AM691" i="2"/>
  <c r="AL691" i="2"/>
  <c r="AG691" i="2"/>
  <c r="AU691" i="2"/>
  <c r="AT691" i="2"/>
  <c r="AO691" i="2"/>
  <c r="AN691" i="2"/>
  <c r="AV691" i="2"/>
  <c r="AK691" i="2"/>
  <c r="AJ691" i="2"/>
  <c r="AM659" i="2"/>
  <c r="AL659" i="2"/>
  <c r="AG659" i="2"/>
  <c r="AU659" i="2"/>
  <c r="AT659" i="2"/>
  <c r="AO659" i="2"/>
  <c r="AN659" i="2"/>
  <c r="AV659" i="2"/>
  <c r="AJ659" i="2"/>
  <c r="AQ659" i="2"/>
  <c r="AK659" i="2"/>
  <c r="AM627" i="2"/>
  <c r="AL627" i="2"/>
  <c r="AG627" i="2"/>
  <c r="AU627" i="2"/>
  <c r="AT627" i="2"/>
  <c r="AO627" i="2"/>
  <c r="AN627" i="2"/>
  <c r="AV627" i="2"/>
  <c r="AI627" i="2"/>
  <c r="AK627" i="2"/>
  <c r="AJ627" i="2"/>
  <c r="AI659" i="2"/>
  <c r="AQ597" i="2"/>
  <c r="AQ415" i="2"/>
  <c r="AO415" i="2"/>
  <c r="AG415" i="2"/>
  <c r="AV415" i="2"/>
  <c r="AN415" i="2"/>
  <c r="AH415" i="2"/>
  <c r="AI415" i="2"/>
  <c r="AR415" i="2"/>
  <c r="AM415" i="2"/>
  <c r="AK415" i="2"/>
  <c r="AU415" i="2"/>
  <c r="AJ598" i="2"/>
  <c r="AU591" i="2"/>
  <c r="AL636" i="2"/>
  <c r="AS646" i="2"/>
  <c r="AL716" i="2"/>
  <c r="AL628" i="2"/>
  <c r="AS619" i="2"/>
  <c r="AK619" i="2"/>
  <c r="AR619" i="2"/>
  <c r="AM619" i="2"/>
  <c r="AL619" i="2"/>
  <c r="AJ619" i="2"/>
  <c r="AU619" i="2"/>
  <c r="AT619" i="2"/>
  <c r="AO619" i="2"/>
  <c r="AI619" i="2"/>
  <c r="AQ546" i="2"/>
  <c r="AL546" i="2"/>
  <c r="AK546" i="2"/>
  <c r="AI546" i="2"/>
  <c r="AT546" i="2"/>
  <c r="AS546" i="2"/>
  <c r="AR546" i="2"/>
  <c r="AJ546" i="2"/>
  <c r="AM546" i="2"/>
  <c r="AU546" i="2"/>
  <c r="AN546" i="2"/>
  <c r="AO546" i="2"/>
  <c r="AQ538" i="2"/>
  <c r="AL538" i="2"/>
  <c r="AK538" i="2"/>
  <c r="AI538" i="2"/>
  <c r="AT538" i="2"/>
  <c r="AS538" i="2"/>
  <c r="AR538" i="2"/>
  <c r="AJ538" i="2"/>
  <c r="AV538" i="2"/>
  <c r="AM538" i="2"/>
  <c r="AU538" i="2"/>
  <c r="AR605" i="2"/>
  <c r="AN588" i="2"/>
  <c r="AM588" i="2"/>
  <c r="AL588" i="2"/>
  <c r="AV588" i="2"/>
  <c r="AU588" i="2"/>
  <c r="AT588" i="2"/>
  <c r="AS588" i="2"/>
  <c r="AK588" i="2"/>
  <c r="AI588" i="2"/>
  <c r="AH588" i="2"/>
  <c r="AQ588" i="2"/>
  <c r="AJ547" i="2"/>
  <c r="AU547" i="2"/>
  <c r="AT547" i="2"/>
  <c r="AR547" i="2"/>
  <c r="AM547" i="2"/>
  <c r="AL547" i="2"/>
  <c r="AK547" i="2"/>
  <c r="AS547" i="2"/>
  <c r="AH547" i="2"/>
  <c r="AW547" i="2" s="1"/>
  <c r="AV547" i="2"/>
  <c r="AS433" i="2"/>
  <c r="AR433" i="2"/>
  <c r="AQ433" i="2"/>
  <c r="AI433" i="2"/>
  <c r="AH433" i="2"/>
  <c r="AK433" i="2"/>
  <c r="AJ433" i="2"/>
  <c r="AL433" i="2"/>
  <c r="AT433" i="2"/>
  <c r="AG433" i="2"/>
  <c r="AU433" i="2"/>
  <c r="AN433" i="2"/>
  <c r="AQ427" i="2"/>
  <c r="AV489" i="2"/>
  <c r="AV457" i="2"/>
  <c r="AM457" i="2"/>
  <c r="AT399" i="2"/>
  <c r="AQ512" i="2"/>
  <c r="AI512" i="2"/>
  <c r="AH512" i="2"/>
  <c r="AO512" i="2"/>
  <c r="AG512" i="2"/>
  <c r="AR512" i="2"/>
  <c r="AJ512" i="2"/>
  <c r="AS512" i="2"/>
  <c r="AN512" i="2"/>
  <c r="AT495" i="2"/>
  <c r="AR505" i="2"/>
  <c r="AJ505" i="2"/>
  <c r="AK505" i="2"/>
  <c r="AI505" i="2"/>
  <c r="AH505" i="2"/>
  <c r="AS505" i="2"/>
  <c r="AQ505" i="2"/>
  <c r="AM505" i="2"/>
  <c r="AU505" i="2"/>
  <c r="AG505" i="2"/>
  <c r="AL505" i="2"/>
  <c r="AT505" i="2"/>
  <c r="AV505" i="2"/>
  <c r="AJ480" i="2"/>
  <c r="AI480" i="2"/>
  <c r="AH480" i="2"/>
  <c r="AG480" i="2"/>
  <c r="AR480" i="2"/>
  <c r="AQ480" i="2"/>
  <c r="AO480" i="2"/>
  <c r="AL480" i="2"/>
  <c r="AT480" i="2"/>
  <c r="AK480" i="2"/>
  <c r="AU480" i="2"/>
  <c r="AN480" i="2"/>
  <c r="AR495" i="2"/>
  <c r="AM480" i="2"/>
  <c r="AG474" i="2"/>
  <c r="AK512" i="2"/>
  <c r="AS415" i="2"/>
  <c r="AU387" i="2"/>
  <c r="AT387" i="2"/>
  <c r="AS387" i="2"/>
  <c r="AK387" i="2"/>
  <c r="AR387" i="2"/>
  <c r="AM387" i="2"/>
  <c r="AL387" i="2"/>
  <c r="AJ387" i="2"/>
  <c r="AN387" i="2"/>
  <c r="AO387" i="2"/>
  <c r="AH387" i="2"/>
  <c r="AV387" i="2"/>
  <c r="AU381" i="2"/>
  <c r="AN381" i="2"/>
  <c r="AM381" i="2"/>
  <c r="AV381" i="2"/>
  <c r="AO381" i="2"/>
  <c r="AG381" i="2"/>
  <c r="AQ381" i="2"/>
  <c r="AJ381" i="2"/>
  <c r="AR381" i="2"/>
  <c r="AI381" i="2"/>
  <c r="AL381" i="2"/>
  <c r="AK455" i="2"/>
  <c r="AT366" i="2"/>
  <c r="AL366" i="2"/>
  <c r="AR366" i="2"/>
  <c r="AJ366" i="2"/>
  <c r="AU366" i="2"/>
  <c r="AS366" i="2"/>
  <c r="AK366" i="2"/>
  <c r="AM366" i="2"/>
  <c r="AI366" i="2"/>
  <c r="AQ366" i="2"/>
  <c r="AN366" i="2"/>
  <c r="AG366" i="2"/>
  <c r="AV366" i="2"/>
  <c r="AH366" i="2"/>
  <c r="AX414" i="2"/>
  <c r="AX210" i="2"/>
  <c r="AX955" i="2"/>
  <c r="AW955" i="2"/>
  <c r="AN931" i="2"/>
  <c r="AH928" i="2"/>
  <c r="AR928" i="2"/>
  <c r="AG928" i="2"/>
  <c r="AQ928" i="2"/>
  <c r="AO928" i="2"/>
  <c r="AJ928" i="2"/>
  <c r="AI928" i="2"/>
  <c r="AM928" i="2"/>
  <c r="AI936" i="2"/>
  <c r="AH936" i="2"/>
  <c r="AR936" i="2"/>
  <c r="AG936" i="2"/>
  <c r="AQ936" i="2"/>
  <c r="AO936" i="2"/>
  <c r="AR966" i="2"/>
  <c r="AU936" i="2"/>
  <c r="AN936" i="2"/>
  <c r="AS860" i="2"/>
  <c r="AR860" i="2"/>
  <c r="AQ860" i="2"/>
  <c r="AL860" i="2"/>
  <c r="AK860" i="2"/>
  <c r="AI860" i="2"/>
  <c r="AT860" i="2"/>
  <c r="AJ860" i="2"/>
  <c r="AH860" i="2"/>
  <c r="AR918" i="2"/>
  <c r="AV852" i="2"/>
  <c r="AL904" i="2"/>
  <c r="AH889" i="2"/>
  <c r="AG889" i="2"/>
  <c r="AV889" i="2"/>
  <c r="AQ889" i="2"/>
  <c r="AO889" i="2"/>
  <c r="AN889" i="2"/>
  <c r="AI889" i="2"/>
  <c r="AK889" i="2"/>
  <c r="AM889" i="2"/>
  <c r="AS889" i="2"/>
  <c r="AJ889" i="2"/>
  <c r="AU860" i="2"/>
  <c r="AK904" i="2"/>
  <c r="AK888" i="2"/>
  <c r="AS864" i="2"/>
  <c r="AJ859" i="2"/>
  <c r="AI859" i="2"/>
  <c r="AH859" i="2"/>
  <c r="AS859" i="2"/>
  <c r="AR859" i="2"/>
  <c r="AK859" i="2"/>
  <c r="AQ859" i="2"/>
  <c r="AT859" i="2"/>
  <c r="AU859" i="2"/>
  <c r="AL903" i="2"/>
  <c r="AG903" i="2"/>
  <c r="AV903" i="2"/>
  <c r="AU903" i="2"/>
  <c r="AT903" i="2"/>
  <c r="AO903" i="2"/>
  <c r="AN903" i="2"/>
  <c r="AM903" i="2"/>
  <c r="AV875" i="2"/>
  <c r="AR864" i="2"/>
  <c r="AS921" i="2"/>
  <c r="AL879" i="2"/>
  <c r="AG879" i="2"/>
  <c r="AV879" i="2"/>
  <c r="AU879" i="2"/>
  <c r="AT879" i="2"/>
  <c r="AO879" i="2"/>
  <c r="AN879" i="2"/>
  <c r="AM879" i="2"/>
  <c r="AL869" i="2"/>
  <c r="AK869" i="2"/>
  <c r="AJ869" i="2"/>
  <c r="AU869" i="2"/>
  <c r="AT869" i="2"/>
  <c r="AS869" i="2"/>
  <c r="AR869" i="2"/>
  <c r="AM869" i="2"/>
  <c r="AN869" i="2"/>
  <c r="AG869" i="2"/>
  <c r="AJ921" i="2"/>
  <c r="AL907" i="2"/>
  <c r="AI921" i="2"/>
  <c r="AQ898" i="2"/>
  <c r="AO898" i="2"/>
  <c r="AJ898" i="2"/>
  <c r="AI898" i="2"/>
  <c r="AH898" i="2"/>
  <c r="AG898" i="2"/>
  <c r="AR898" i="2"/>
  <c r="AN898" i="2"/>
  <c r="AQ874" i="2"/>
  <c r="AO874" i="2"/>
  <c r="AJ874" i="2"/>
  <c r="AI874" i="2"/>
  <c r="AH874" i="2"/>
  <c r="AG874" i="2"/>
  <c r="AR874" i="2"/>
  <c r="AV874" i="2"/>
  <c r="AG800" i="2"/>
  <c r="AR800" i="2"/>
  <c r="AQ800" i="2"/>
  <c r="AO800" i="2"/>
  <c r="AJ800" i="2"/>
  <c r="AI800" i="2"/>
  <c r="AH800" i="2"/>
  <c r="AM800" i="2"/>
  <c r="AU800" i="2"/>
  <c r="AK800" i="2"/>
  <c r="AN800" i="2"/>
  <c r="AQ757" i="2"/>
  <c r="AI757" i="2"/>
  <c r="AH757" i="2"/>
  <c r="AO757" i="2"/>
  <c r="AG757" i="2"/>
  <c r="AV757" i="2"/>
  <c r="AN757" i="2"/>
  <c r="AK757" i="2"/>
  <c r="AL757" i="2"/>
  <c r="AS757" i="2"/>
  <c r="AT757" i="2"/>
  <c r="AI693" i="2"/>
  <c r="AH693" i="2"/>
  <c r="AG693" i="2"/>
  <c r="AQ693" i="2"/>
  <c r="AO693" i="2"/>
  <c r="AN693" i="2"/>
  <c r="AV693" i="2"/>
  <c r="AT693" i="2"/>
  <c r="AJ693" i="2"/>
  <c r="AR693" i="2"/>
  <c r="AI629" i="2"/>
  <c r="AH629" i="2"/>
  <c r="AG629" i="2"/>
  <c r="AQ629" i="2"/>
  <c r="AO629" i="2"/>
  <c r="AN629" i="2"/>
  <c r="AV629" i="2"/>
  <c r="AT629" i="2"/>
  <c r="AJ629" i="2"/>
  <c r="AR629" i="2"/>
  <c r="AI802" i="2"/>
  <c r="AT802" i="2"/>
  <c r="AS802" i="2"/>
  <c r="AR802" i="2"/>
  <c r="AQ802" i="2"/>
  <c r="AL802" i="2"/>
  <c r="AK802" i="2"/>
  <c r="AJ802" i="2"/>
  <c r="AM802" i="2"/>
  <c r="AV802" i="2"/>
  <c r="AH802" i="2"/>
  <c r="AU802" i="2"/>
  <c r="AG802" i="2"/>
  <c r="AR734" i="2"/>
  <c r="AJ734" i="2"/>
  <c r="AQ734" i="2"/>
  <c r="AI734" i="2"/>
  <c r="AH734" i="2"/>
  <c r="AO734" i="2"/>
  <c r="AG734" i="2"/>
  <c r="AV734" i="2"/>
  <c r="AK734" i="2"/>
  <c r="AX863" i="2"/>
  <c r="AW863" i="2"/>
  <c r="AU851" i="2"/>
  <c r="AV842" i="2"/>
  <c r="AV812" i="2"/>
  <c r="AU812" i="2"/>
  <c r="AT812" i="2"/>
  <c r="AS812" i="2"/>
  <c r="AN812" i="2"/>
  <c r="AM812" i="2"/>
  <c r="AL812" i="2"/>
  <c r="AK812" i="2"/>
  <c r="AH812" i="2"/>
  <c r="AJ812" i="2"/>
  <c r="AO812" i="2"/>
  <c r="AV796" i="2"/>
  <c r="AU796" i="2"/>
  <c r="AT796" i="2"/>
  <c r="AS796" i="2"/>
  <c r="AN796" i="2"/>
  <c r="AM796" i="2"/>
  <c r="AL796" i="2"/>
  <c r="AK796" i="2"/>
  <c r="AJ796" i="2"/>
  <c r="AR796" i="2"/>
  <c r="AH796" i="2"/>
  <c r="AO796" i="2"/>
  <c r="AS767" i="2"/>
  <c r="AK767" i="2"/>
  <c r="AR767" i="2"/>
  <c r="AJ767" i="2"/>
  <c r="AQ767" i="2"/>
  <c r="AI767" i="2"/>
  <c r="AH767" i="2"/>
  <c r="AL767" i="2"/>
  <c r="AT767" i="2"/>
  <c r="AG767" i="2"/>
  <c r="AM767" i="2"/>
  <c r="AV767" i="2"/>
  <c r="AS735" i="2"/>
  <c r="AK735" i="2"/>
  <c r="AR735" i="2"/>
  <c r="AJ735" i="2"/>
  <c r="AQ735" i="2"/>
  <c r="AI735" i="2"/>
  <c r="AH735" i="2"/>
  <c r="AT735" i="2"/>
  <c r="AM735" i="2"/>
  <c r="AU735" i="2"/>
  <c r="AN735" i="2"/>
  <c r="AT776" i="2"/>
  <c r="AL776" i="2"/>
  <c r="AS776" i="2"/>
  <c r="AK776" i="2"/>
  <c r="AR776" i="2"/>
  <c r="AJ776" i="2"/>
  <c r="AI776" i="2"/>
  <c r="AQ776" i="2"/>
  <c r="AV776" i="2"/>
  <c r="AG776" i="2"/>
  <c r="AO776" i="2"/>
  <c r="AM776" i="2"/>
  <c r="AV754" i="2"/>
  <c r="AN754" i="2"/>
  <c r="AU754" i="2"/>
  <c r="AM754" i="2"/>
  <c r="AT754" i="2"/>
  <c r="AL754" i="2"/>
  <c r="AS754" i="2"/>
  <c r="AK754" i="2"/>
  <c r="AQ754" i="2"/>
  <c r="AR754" i="2"/>
  <c r="AG754" i="2"/>
  <c r="AH754" i="2"/>
  <c r="AR638" i="2"/>
  <c r="AQ638" i="2"/>
  <c r="AJ638" i="2"/>
  <c r="AI638" i="2"/>
  <c r="AH638" i="2"/>
  <c r="AG638" i="2"/>
  <c r="AO638" i="2"/>
  <c r="AM638" i="2"/>
  <c r="AU638" i="2"/>
  <c r="AK638" i="2"/>
  <c r="AN638" i="2"/>
  <c r="AU668" i="2"/>
  <c r="AO668" i="2"/>
  <c r="AM668" i="2"/>
  <c r="AH668" i="2"/>
  <c r="AG668" i="2"/>
  <c r="AV668" i="2"/>
  <c r="AN668" i="2"/>
  <c r="AQ668" i="2"/>
  <c r="AR668" i="2"/>
  <c r="AV599" i="2"/>
  <c r="AQ599" i="2"/>
  <c r="AO599" i="2"/>
  <c r="AN599" i="2"/>
  <c r="AI599" i="2"/>
  <c r="AH599" i="2"/>
  <c r="AG599" i="2"/>
  <c r="AS599" i="2"/>
  <c r="AU599" i="2"/>
  <c r="AL599" i="2"/>
  <c r="AV535" i="2"/>
  <c r="AQ535" i="2"/>
  <c r="AN535" i="2"/>
  <c r="AI535" i="2"/>
  <c r="AH535" i="2"/>
  <c r="AG535" i="2"/>
  <c r="AO535" i="2"/>
  <c r="AS535" i="2"/>
  <c r="AU535" i="2"/>
  <c r="AL535" i="2"/>
  <c r="AX747" i="2"/>
  <c r="AW747" i="2"/>
  <c r="AU642" i="2"/>
  <c r="AT642" i="2"/>
  <c r="AS642" i="2"/>
  <c r="AM642" i="2"/>
  <c r="AL642" i="2"/>
  <c r="AK642" i="2"/>
  <c r="AV642" i="2"/>
  <c r="AN642" i="2"/>
  <c r="AG642" i="2"/>
  <c r="AO642" i="2"/>
  <c r="AU753" i="2"/>
  <c r="AM753" i="2"/>
  <c r="AT753" i="2"/>
  <c r="AL753" i="2"/>
  <c r="AS753" i="2"/>
  <c r="AK753" i="2"/>
  <c r="AR753" i="2"/>
  <c r="AJ753" i="2"/>
  <c r="AG753" i="2"/>
  <c r="AO753" i="2"/>
  <c r="AN753" i="2"/>
  <c r="AH753" i="2"/>
  <c r="AI753" i="2"/>
  <c r="AU734" i="2"/>
  <c r="AK668" i="2"/>
  <c r="AJ754" i="2"/>
  <c r="AU721" i="2"/>
  <c r="AM721" i="2"/>
  <c r="AR721" i="2"/>
  <c r="AL721" i="2"/>
  <c r="AK721" i="2"/>
  <c r="AT721" i="2"/>
  <c r="AS721" i="2"/>
  <c r="AJ721" i="2"/>
  <c r="AG721" i="2"/>
  <c r="AI721" i="2"/>
  <c r="AO721" i="2"/>
  <c r="AQ721" i="2"/>
  <c r="AH721" i="2"/>
  <c r="AM689" i="2"/>
  <c r="AL689" i="2"/>
  <c r="AK689" i="2"/>
  <c r="AU689" i="2"/>
  <c r="AT689" i="2"/>
  <c r="AS689" i="2"/>
  <c r="AR689" i="2"/>
  <c r="AJ689" i="2"/>
  <c r="AV689" i="2"/>
  <c r="AG689" i="2"/>
  <c r="AI689" i="2"/>
  <c r="AO689" i="2"/>
  <c r="AQ689" i="2"/>
  <c r="AH689" i="2"/>
  <c r="AM679" i="2"/>
  <c r="AI668" i="2"/>
  <c r="AM657" i="2"/>
  <c r="AL657" i="2"/>
  <c r="AK657" i="2"/>
  <c r="AU657" i="2"/>
  <c r="AT657" i="2"/>
  <c r="AS657" i="2"/>
  <c r="AR657" i="2"/>
  <c r="AJ657" i="2"/>
  <c r="AG657" i="2"/>
  <c r="AI657" i="2"/>
  <c r="AO657" i="2"/>
  <c r="AQ657" i="2"/>
  <c r="AH657" i="2"/>
  <c r="AM647" i="2"/>
  <c r="AM583" i="2"/>
  <c r="AO608" i="2"/>
  <c r="AJ608" i="2"/>
  <c r="AI608" i="2"/>
  <c r="AH608" i="2"/>
  <c r="AG608" i="2"/>
  <c r="AR608" i="2"/>
  <c r="AQ608" i="2"/>
  <c r="AN608" i="2"/>
  <c r="AV608" i="2"/>
  <c r="AL608" i="2"/>
  <c r="AK608" i="2"/>
  <c r="AR599" i="2"/>
  <c r="AN566" i="2"/>
  <c r="AM566" i="2"/>
  <c r="AH566" i="2"/>
  <c r="AV566" i="2"/>
  <c r="AU566" i="2"/>
  <c r="AO566" i="2"/>
  <c r="AG566" i="2"/>
  <c r="AI566" i="2"/>
  <c r="AK566" i="2"/>
  <c r="AS566" i="2"/>
  <c r="AR566" i="2"/>
  <c r="AU608" i="2"/>
  <c r="AN524" i="2"/>
  <c r="AV524" i="2"/>
  <c r="AM524" i="2"/>
  <c r="AU524" i="2"/>
  <c r="AL524" i="2"/>
  <c r="AT524" i="2"/>
  <c r="AK524" i="2"/>
  <c r="AO524" i="2"/>
  <c r="AS524" i="2"/>
  <c r="AH524" i="2"/>
  <c r="AI524" i="2"/>
  <c r="AN540" i="2"/>
  <c r="AM540" i="2"/>
  <c r="AL540" i="2"/>
  <c r="AV540" i="2"/>
  <c r="AU540" i="2"/>
  <c r="AT540" i="2"/>
  <c r="AS540" i="2"/>
  <c r="AK540" i="2"/>
  <c r="AQ540" i="2"/>
  <c r="AG540" i="2"/>
  <c r="AO540" i="2"/>
  <c r="AH540" i="2"/>
  <c r="AJ540" i="2"/>
  <c r="AU477" i="2"/>
  <c r="AT477" i="2"/>
  <c r="AO477" i="2"/>
  <c r="AN477" i="2"/>
  <c r="AM477" i="2"/>
  <c r="AL477" i="2"/>
  <c r="AG477" i="2"/>
  <c r="AV477" i="2"/>
  <c r="AQ477" i="2"/>
  <c r="AR477" i="2"/>
  <c r="AK477" i="2"/>
  <c r="AS477" i="2"/>
  <c r="AT455" i="2"/>
  <c r="AL399" i="2"/>
  <c r="AL495" i="2"/>
  <c r="AM436" i="2"/>
  <c r="AL436" i="2"/>
  <c r="AK436" i="2"/>
  <c r="AS436" i="2"/>
  <c r="AV436" i="2"/>
  <c r="AU436" i="2"/>
  <c r="AT436" i="2"/>
  <c r="AN436" i="2"/>
  <c r="AH436" i="2"/>
  <c r="AJ436" i="2"/>
  <c r="AR436" i="2"/>
  <c r="AO436" i="2"/>
  <c r="AU419" i="2"/>
  <c r="AT419" i="2"/>
  <c r="AS419" i="2"/>
  <c r="AK419" i="2"/>
  <c r="AR419" i="2"/>
  <c r="AM419" i="2"/>
  <c r="AL419" i="2"/>
  <c r="AJ419" i="2"/>
  <c r="AO419" i="2"/>
  <c r="AH419" i="2"/>
  <c r="AQ419" i="2"/>
  <c r="AU403" i="2"/>
  <c r="AT403" i="2"/>
  <c r="AS403" i="2"/>
  <c r="AK403" i="2"/>
  <c r="AR403" i="2"/>
  <c r="AM403" i="2"/>
  <c r="AL403" i="2"/>
  <c r="AJ403" i="2"/>
  <c r="AO403" i="2"/>
  <c r="AH403" i="2"/>
  <c r="AI403" i="2"/>
  <c r="AQ403" i="2"/>
  <c r="AN403" i="2"/>
  <c r="AX462" i="2"/>
  <c r="AT350" i="2"/>
  <c r="AL350" i="2"/>
  <c r="AR350" i="2"/>
  <c r="AJ350" i="2"/>
  <c r="AU350" i="2"/>
  <c r="AS350" i="2"/>
  <c r="AK350" i="2"/>
  <c r="AM350" i="2"/>
  <c r="AI350" i="2"/>
  <c r="AQ350" i="2"/>
  <c r="AH350" i="2"/>
  <c r="AO350" i="2"/>
  <c r="AR307" i="2"/>
  <c r="AQ307" i="2"/>
  <c r="AO307" i="2"/>
  <c r="AJ307" i="2"/>
  <c r="AH307" i="2"/>
  <c r="AI307" i="2"/>
  <c r="AG307" i="2"/>
  <c r="AM307" i="2"/>
  <c r="AK307" i="2"/>
  <c r="AU307" i="2"/>
  <c r="AS307" i="2"/>
  <c r="AL307" i="2"/>
  <c r="AT307" i="2"/>
  <c r="AN307" i="2"/>
  <c r="AU209" i="2"/>
  <c r="AO209" i="2"/>
  <c r="AG209" i="2"/>
  <c r="AV209" i="2"/>
  <c r="AN209" i="2"/>
  <c r="AM209" i="2"/>
  <c r="AH209" i="2"/>
  <c r="AL209" i="2"/>
  <c r="AI209" i="2"/>
  <c r="AJ209" i="2"/>
  <c r="AT209" i="2"/>
  <c r="AQ209" i="2"/>
  <c r="AR209" i="2"/>
  <c r="AK209" i="2"/>
  <c r="AS209" i="2"/>
  <c r="AR1010" i="2"/>
  <c r="AM1010" i="2"/>
  <c r="AL1010" i="2"/>
  <c r="AK1010" i="2"/>
  <c r="AJ1010" i="2"/>
  <c r="AU1010" i="2"/>
  <c r="AT1010" i="2"/>
  <c r="AS1010" i="2"/>
  <c r="AV938" i="2"/>
  <c r="AI962" i="2"/>
  <c r="AT962" i="2"/>
  <c r="AS962" i="2"/>
  <c r="AR962" i="2"/>
  <c r="AQ962" i="2"/>
  <c r="AL962" i="2"/>
  <c r="AK962" i="2"/>
  <c r="AJ962" i="2"/>
  <c r="AS950" i="2"/>
  <c r="AU962" i="2"/>
  <c r="AW957" i="2"/>
  <c r="AJ947" i="2"/>
  <c r="AT947" i="2"/>
  <c r="AS947" i="2"/>
  <c r="AR947" i="2"/>
  <c r="AQ947" i="2"/>
  <c r="AL947" i="2"/>
  <c r="AK947" i="2"/>
  <c r="AU947" i="2"/>
  <c r="AS966" i="2"/>
  <c r="AQ950" i="2"/>
  <c r="AV947" i="2"/>
  <c r="AJ966" i="2"/>
  <c r="AM936" i="2"/>
  <c r="AV918" i="2"/>
  <c r="AN918" i="2"/>
  <c r="AU918" i="2"/>
  <c r="AM918" i="2"/>
  <c r="AT918" i="2"/>
  <c r="AL918" i="2"/>
  <c r="AS918" i="2"/>
  <c r="AK918" i="2"/>
  <c r="AU924" i="2"/>
  <c r="AX915" i="2"/>
  <c r="AW915" i="2"/>
  <c r="AS900" i="2"/>
  <c r="AR900" i="2"/>
  <c r="AQ900" i="2"/>
  <c r="AL900" i="2"/>
  <c r="AK900" i="2"/>
  <c r="AJ900" i="2"/>
  <c r="AI900" i="2"/>
  <c r="AT900" i="2"/>
  <c r="AH900" i="2"/>
  <c r="AO888" i="2"/>
  <c r="AN888" i="2"/>
  <c r="AM888" i="2"/>
  <c r="AH888" i="2"/>
  <c r="AG888" i="2"/>
  <c r="AV888" i="2"/>
  <c r="AU888" i="2"/>
  <c r="AI888" i="2"/>
  <c r="AO860" i="2"/>
  <c r="AQ850" i="2"/>
  <c r="AO850" i="2"/>
  <c r="AJ850" i="2"/>
  <c r="AI850" i="2"/>
  <c r="AR850" i="2"/>
  <c r="AG850" i="2"/>
  <c r="AK850" i="2"/>
  <c r="AJ918" i="2"/>
  <c r="AT886" i="2"/>
  <c r="AS886" i="2"/>
  <c r="AN886" i="2"/>
  <c r="AM886" i="2"/>
  <c r="AL886" i="2"/>
  <c r="AK886" i="2"/>
  <c r="AV886" i="2"/>
  <c r="AU886" i="2"/>
  <c r="AQ886" i="2"/>
  <c r="AN852" i="2"/>
  <c r="AT888" i="2"/>
  <c r="AH881" i="2"/>
  <c r="AG881" i="2"/>
  <c r="AV881" i="2"/>
  <c r="AQ881" i="2"/>
  <c r="AO881" i="2"/>
  <c r="AN881" i="2"/>
  <c r="AI881" i="2"/>
  <c r="AS881" i="2"/>
  <c r="AL881" i="2"/>
  <c r="AR881" i="2"/>
  <c r="AM860" i="2"/>
  <c r="AU852" i="2"/>
  <c r="AV928" i="2"/>
  <c r="AX911" i="2"/>
  <c r="AW911" i="2"/>
  <c r="AV907" i="2"/>
  <c r="AU889" i="2"/>
  <c r="AQ904" i="2"/>
  <c r="AL895" i="2"/>
  <c r="AG895" i="2"/>
  <c r="AV895" i="2"/>
  <c r="AU895" i="2"/>
  <c r="AT895" i="2"/>
  <c r="AO895" i="2"/>
  <c r="AN895" i="2"/>
  <c r="AM895" i="2"/>
  <c r="AL877" i="2"/>
  <c r="AK877" i="2"/>
  <c r="AJ877" i="2"/>
  <c r="AU877" i="2"/>
  <c r="AT877" i="2"/>
  <c r="AS877" i="2"/>
  <c r="AR877" i="2"/>
  <c r="AM877" i="2"/>
  <c r="AO869" i="2"/>
  <c r="AK881" i="2"/>
  <c r="AV869" i="2"/>
  <c r="AG816" i="2"/>
  <c r="AR816" i="2"/>
  <c r="AQ816" i="2"/>
  <c r="AO816" i="2"/>
  <c r="AJ816" i="2"/>
  <c r="AI816" i="2"/>
  <c r="AH816" i="2"/>
  <c r="AK816" i="2"/>
  <c r="AS816" i="2"/>
  <c r="AM816" i="2"/>
  <c r="AN816" i="2"/>
  <c r="AQ733" i="2"/>
  <c r="AI733" i="2"/>
  <c r="AH733" i="2"/>
  <c r="AO733" i="2"/>
  <c r="AG733" i="2"/>
  <c r="AV733" i="2"/>
  <c r="AN733" i="2"/>
  <c r="AR733" i="2"/>
  <c r="AK733" i="2"/>
  <c r="AT733" i="2"/>
  <c r="AM733" i="2"/>
  <c r="AI685" i="2"/>
  <c r="AH685" i="2"/>
  <c r="AG685" i="2"/>
  <c r="AQ685" i="2"/>
  <c r="AO685" i="2"/>
  <c r="AN685" i="2"/>
  <c r="AV685" i="2"/>
  <c r="AU685" i="2"/>
  <c r="AK685" i="2"/>
  <c r="AJ685" i="2"/>
  <c r="AT685" i="2"/>
  <c r="AI842" i="2"/>
  <c r="AT842" i="2"/>
  <c r="AS842" i="2"/>
  <c r="AR842" i="2"/>
  <c r="AQ842" i="2"/>
  <c r="AL842" i="2"/>
  <c r="AK842" i="2"/>
  <c r="AJ842" i="2"/>
  <c r="AH842" i="2"/>
  <c r="AG842" i="2"/>
  <c r="AO842" i="2"/>
  <c r="AU842" i="2"/>
  <c r="AO802" i="2"/>
  <c r="AR774" i="2"/>
  <c r="AJ774" i="2"/>
  <c r="AQ774" i="2"/>
  <c r="AI774" i="2"/>
  <c r="AH774" i="2"/>
  <c r="AG774" i="2"/>
  <c r="AO774" i="2"/>
  <c r="AM774" i="2"/>
  <c r="AU774" i="2"/>
  <c r="AL774" i="2"/>
  <c r="AK774" i="2"/>
  <c r="AN842" i="2"/>
  <c r="AV804" i="2"/>
  <c r="AU804" i="2"/>
  <c r="AT804" i="2"/>
  <c r="AS804" i="2"/>
  <c r="AN804" i="2"/>
  <c r="AM804" i="2"/>
  <c r="AL804" i="2"/>
  <c r="AK804" i="2"/>
  <c r="AG804" i="2"/>
  <c r="AJ804" i="2"/>
  <c r="AO804" i="2"/>
  <c r="AR804" i="2"/>
  <c r="AJ848" i="2"/>
  <c r="AH848" i="2"/>
  <c r="AR848" i="2"/>
  <c r="AO848" i="2"/>
  <c r="AG848" i="2"/>
  <c r="AU848" i="2"/>
  <c r="AN848" i="2"/>
  <c r="AV848" i="2"/>
  <c r="AI848" i="2"/>
  <c r="AQ848" i="2"/>
  <c r="AT768" i="2"/>
  <c r="AL768" i="2"/>
  <c r="AS768" i="2"/>
  <c r="AK768" i="2"/>
  <c r="AR768" i="2"/>
  <c r="AJ768" i="2"/>
  <c r="AQ768" i="2"/>
  <c r="AI768" i="2"/>
  <c r="AO768" i="2"/>
  <c r="AH768" i="2"/>
  <c r="AN768" i="2"/>
  <c r="AU768" i="2"/>
  <c r="AK841" i="2"/>
  <c r="AJ841" i="2"/>
  <c r="AI841" i="2"/>
  <c r="AH841" i="2"/>
  <c r="AS841" i="2"/>
  <c r="AR841" i="2"/>
  <c r="AQ841" i="2"/>
  <c r="AN841" i="2"/>
  <c r="AL841" i="2"/>
  <c r="AV841" i="2"/>
  <c r="AT841" i="2"/>
  <c r="AO841" i="2"/>
  <c r="AK833" i="2"/>
  <c r="AJ833" i="2"/>
  <c r="AI833" i="2"/>
  <c r="AH833" i="2"/>
  <c r="AS833" i="2"/>
  <c r="AR833" i="2"/>
  <c r="AQ833" i="2"/>
  <c r="AL833" i="2"/>
  <c r="AM833" i="2"/>
  <c r="AT833" i="2"/>
  <c r="AU833" i="2"/>
  <c r="AG833" i="2"/>
  <c r="AV833" i="2"/>
  <c r="AK809" i="2"/>
  <c r="AJ809" i="2"/>
  <c r="AI809" i="2"/>
  <c r="AH809" i="2"/>
  <c r="AS809" i="2"/>
  <c r="AR809" i="2"/>
  <c r="AQ809" i="2"/>
  <c r="AN809" i="2"/>
  <c r="AG809" i="2"/>
  <c r="AV809" i="2"/>
  <c r="AO809" i="2"/>
  <c r="AT809" i="2"/>
  <c r="AN829" i="2"/>
  <c r="AM829" i="2"/>
  <c r="AL829" i="2"/>
  <c r="AG829" i="2"/>
  <c r="AV829" i="2"/>
  <c r="AU829" i="2"/>
  <c r="AT829" i="2"/>
  <c r="AO829" i="2"/>
  <c r="AJ829" i="2"/>
  <c r="AR829" i="2"/>
  <c r="AK829" i="2"/>
  <c r="AS829" i="2"/>
  <c r="AQ829" i="2"/>
  <c r="AU809" i="2"/>
  <c r="AO754" i="2"/>
  <c r="AU652" i="2"/>
  <c r="AO652" i="2"/>
  <c r="AM652" i="2"/>
  <c r="AH652" i="2"/>
  <c r="AG652" i="2"/>
  <c r="AV652" i="2"/>
  <c r="AN652" i="2"/>
  <c r="AT652" i="2"/>
  <c r="AR652" i="2"/>
  <c r="AU636" i="2"/>
  <c r="AO636" i="2"/>
  <c r="AM636" i="2"/>
  <c r="AH636" i="2"/>
  <c r="AG636" i="2"/>
  <c r="AV636" i="2"/>
  <c r="AN636" i="2"/>
  <c r="AQ636" i="2"/>
  <c r="AR636" i="2"/>
  <c r="AV591" i="2"/>
  <c r="AQ591" i="2"/>
  <c r="AN591" i="2"/>
  <c r="AI591" i="2"/>
  <c r="AH591" i="2"/>
  <c r="AG591" i="2"/>
  <c r="AO591" i="2"/>
  <c r="AL591" i="2"/>
  <c r="AT591" i="2"/>
  <c r="AR591" i="2"/>
  <c r="AK591" i="2"/>
  <c r="AU690" i="2"/>
  <c r="AT690" i="2"/>
  <c r="AS690" i="2"/>
  <c r="AM690" i="2"/>
  <c r="AL690" i="2"/>
  <c r="AK690" i="2"/>
  <c r="AV690" i="2"/>
  <c r="AN690" i="2"/>
  <c r="AJ690" i="2"/>
  <c r="AR690" i="2"/>
  <c r="AQ690" i="2"/>
  <c r="AU674" i="2"/>
  <c r="AT674" i="2"/>
  <c r="AS674" i="2"/>
  <c r="AM674" i="2"/>
  <c r="AL674" i="2"/>
  <c r="AK674" i="2"/>
  <c r="AV674" i="2"/>
  <c r="AN674" i="2"/>
  <c r="AR674" i="2"/>
  <c r="AQ674" i="2"/>
  <c r="AH674" i="2"/>
  <c r="AO674" i="2"/>
  <c r="AM734" i="2"/>
  <c r="AX740" i="2"/>
  <c r="AW740" i="2"/>
  <c r="AI737" i="2"/>
  <c r="AQ399" i="2"/>
  <c r="AO399" i="2"/>
  <c r="AG399" i="2"/>
  <c r="AV399" i="2"/>
  <c r="AN399" i="2"/>
  <c r="AH399" i="2"/>
  <c r="AI399" i="2"/>
  <c r="AK399" i="2"/>
  <c r="AS399" i="2"/>
  <c r="AM399" i="2"/>
  <c r="AU399" i="2"/>
  <c r="AJ399" i="2"/>
  <c r="AM535" i="2"/>
  <c r="AV597" i="2"/>
  <c r="AU597" i="2"/>
  <c r="AT597" i="2"/>
  <c r="AO597" i="2"/>
  <c r="AN597" i="2"/>
  <c r="AM597" i="2"/>
  <c r="AL597" i="2"/>
  <c r="AG597" i="2"/>
  <c r="AS597" i="2"/>
  <c r="AJ597" i="2"/>
  <c r="AR597" i="2"/>
  <c r="AI597" i="2"/>
  <c r="AH597" i="2"/>
  <c r="AK583" i="2"/>
  <c r="AJ599" i="2"/>
  <c r="AR583" i="2"/>
  <c r="AT515" i="2"/>
  <c r="AL515" i="2"/>
  <c r="AS515" i="2"/>
  <c r="AK515" i="2"/>
  <c r="AR515" i="2"/>
  <c r="AJ515" i="2"/>
  <c r="AU515" i="2"/>
  <c r="AM515" i="2"/>
  <c r="AI515" i="2"/>
  <c r="AQ515" i="2"/>
  <c r="AG515" i="2"/>
  <c r="AN515" i="2"/>
  <c r="AM608" i="2"/>
  <c r="AU544" i="2"/>
  <c r="AN604" i="2"/>
  <c r="AM604" i="2"/>
  <c r="AL604" i="2"/>
  <c r="AK604" i="2"/>
  <c r="AV604" i="2"/>
  <c r="AU604" i="2"/>
  <c r="AT604" i="2"/>
  <c r="AS604" i="2"/>
  <c r="AQ604" i="2"/>
  <c r="AG604" i="2"/>
  <c r="AO604" i="2"/>
  <c r="AH604" i="2"/>
  <c r="AJ604" i="2"/>
  <c r="AN572" i="2"/>
  <c r="AM572" i="2"/>
  <c r="AL572" i="2"/>
  <c r="AV572" i="2"/>
  <c r="AU572" i="2"/>
  <c r="AT572" i="2"/>
  <c r="AS572" i="2"/>
  <c r="AK572" i="2"/>
  <c r="AJ572" i="2"/>
  <c r="AO572" i="2"/>
  <c r="AH572" i="2"/>
  <c r="AN564" i="2"/>
  <c r="AM564" i="2"/>
  <c r="AL564" i="2"/>
  <c r="AV564" i="2"/>
  <c r="AU564" i="2"/>
  <c r="AT564" i="2"/>
  <c r="AS564" i="2"/>
  <c r="AK564" i="2"/>
  <c r="AJ564" i="2"/>
  <c r="AG564" i="2"/>
  <c r="AR564" i="2"/>
  <c r="AV501" i="2"/>
  <c r="AN501" i="2"/>
  <c r="AG501" i="2"/>
  <c r="AU501" i="2"/>
  <c r="AT501" i="2"/>
  <c r="AO501" i="2"/>
  <c r="AM501" i="2"/>
  <c r="AL501" i="2"/>
  <c r="AR501" i="2"/>
  <c r="AS501" i="2"/>
  <c r="AM486" i="2"/>
  <c r="AH486" i="2"/>
  <c r="AG486" i="2"/>
  <c r="AV486" i="2"/>
  <c r="AU486" i="2"/>
  <c r="AO486" i="2"/>
  <c r="AN486" i="2"/>
  <c r="AT486" i="2"/>
  <c r="AR486" i="2"/>
  <c r="AK486" i="2"/>
  <c r="AM478" i="2"/>
  <c r="AH478" i="2"/>
  <c r="AG478" i="2"/>
  <c r="AV478" i="2"/>
  <c r="AU478" i="2"/>
  <c r="AO478" i="2"/>
  <c r="AN478" i="2"/>
  <c r="AJ478" i="2"/>
  <c r="AR478" i="2"/>
  <c r="AI478" i="2"/>
  <c r="AK478" i="2"/>
  <c r="AM470" i="2"/>
  <c r="AH470" i="2"/>
  <c r="AG470" i="2"/>
  <c r="AU470" i="2"/>
  <c r="AO470" i="2"/>
  <c r="AV470" i="2"/>
  <c r="AN470" i="2"/>
  <c r="AL470" i="2"/>
  <c r="AI470" i="2"/>
  <c r="AT470" i="2"/>
  <c r="AQ470" i="2"/>
  <c r="AK470" i="2"/>
  <c r="AK501" i="2"/>
  <c r="AR497" i="2"/>
  <c r="AJ497" i="2"/>
  <c r="AS497" i="2"/>
  <c r="AQ497" i="2"/>
  <c r="AK497" i="2"/>
  <c r="AI497" i="2"/>
  <c r="AH497" i="2"/>
  <c r="AT497" i="2"/>
  <c r="AG497" i="2"/>
  <c r="AO497" i="2"/>
  <c r="AM497" i="2"/>
  <c r="AN497" i="2"/>
  <c r="AM452" i="2"/>
  <c r="AL452" i="2"/>
  <c r="AK452" i="2"/>
  <c r="AS452" i="2"/>
  <c r="AV452" i="2"/>
  <c r="AU452" i="2"/>
  <c r="AT452" i="2"/>
  <c r="AN452" i="2"/>
  <c r="AJ452" i="2"/>
  <c r="AI452" i="2"/>
  <c r="AR452" i="2"/>
  <c r="AG436" i="2"/>
  <c r="AM428" i="2"/>
  <c r="AL428" i="2"/>
  <c r="AK428" i="2"/>
  <c r="AS428" i="2"/>
  <c r="AV428" i="2"/>
  <c r="AT428" i="2"/>
  <c r="AN428" i="2"/>
  <c r="AU428" i="2"/>
  <c r="AH428" i="2"/>
  <c r="AI428" i="2"/>
  <c r="AQ428" i="2"/>
  <c r="AJ428" i="2"/>
  <c r="AG428" i="2"/>
  <c r="AL418" i="2"/>
  <c r="AK418" i="2"/>
  <c r="AJ418" i="2"/>
  <c r="AR418" i="2"/>
  <c r="AI418" i="2"/>
  <c r="AS418" i="2"/>
  <c r="AQ418" i="2"/>
  <c r="AT418" i="2"/>
  <c r="AM418" i="2"/>
  <c r="AV418" i="2"/>
  <c r="AU467" i="2"/>
  <c r="AT467" i="2"/>
  <c r="AS467" i="2"/>
  <c r="AM467" i="2"/>
  <c r="AL467" i="2"/>
  <c r="AK467" i="2"/>
  <c r="AR467" i="2"/>
  <c r="AJ467" i="2"/>
  <c r="AO467" i="2"/>
  <c r="AH467" i="2"/>
  <c r="AI467" i="2"/>
  <c r="AQ467" i="2"/>
  <c r="AV467" i="2"/>
  <c r="AL442" i="2"/>
  <c r="AK442" i="2"/>
  <c r="AJ442" i="2"/>
  <c r="AR442" i="2"/>
  <c r="AT442" i="2"/>
  <c r="AS442" i="2"/>
  <c r="AI442" i="2"/>
  <c r="AQ442" i="2"/>
  <c r="AH442" i="2"/>
  <c r="AM442" i="2"/>
  <c r="AN442" i="2"/>
  <c r="AJ416" i="2"/>
  <c r="AI416" i="2"/>
  <c r="AH416" i="2"/>
  <c r="AQ416" i="2"/>
  <c r="AG416" i="2"/>
  <c r="AR416" i="2"/>
  <c r="AO416" i="2"/>
  <c r="AK416" i="2"/>
  <c r="AL416" i="2"/>
  <c r="AS416" i="2"/>
  <c r="AT416" i="2"/>
  <c r="AV416" i="2"/>
  <c r="AM416" i="2"/>
  <c r="AJ400" i="2"/>
  <c r="AI400" i="2"/>
  <c r="AH400" i="2"/>
  <c r="AQ400" i="2"/>
  <c r="AG400" i="2"/>
  <c r="AO400" i="2"/>
  <c r="AR400" i="2"/>
  <c r="AK400" i="2"/>
  <c r="AM400" i="2"/>
  <c r="AN400" i="2"/>
  <c r="AS400" i="2"/>
  <c r="AU400" i="2"/>
  <c r="AV400" i="2"/>
  <c r="AJ384" i="2"/>
  <c r="AI384" i="2"/>
  <c r="AH384" i="2"/>
  <c r="AQ384" i="2"/>
  <c r="AR384" i="2"/>
  <c r="AO384" i="2"/>
  <c r="AS384" i="2"/>
  <c r="AM384" i="2"/>
  <c r="AV384" i="2"/>
  <c r="AL384" i="2"/>
  <c r="AG384" i="2"/>
  <c r="AG350" i="2"/>
  <c r="AT334" i="2"/>
  <c r="AL334" i="2"/>
  <c r="AR334" i="2"/>
  <c r="AJ334" i="2"/>
  <c r="AU334" i="2"/>
  <c r="AS334" i="2"/>
  <c r="AK334" i="2"/>
  <c r="AM334" i="2"/>
  <c r="AI334" i="2"/>
  <c r="AV334" i="2"/>
  <c r="AH334" i="2"/>
  <c r="AQ334" i="2"/>
  <c r="AG334" i="2"/>
  <c r="AO334" i="2"/>
  <c r="AH362" i="2"/>
  <c r="AV362" i="2"/>
  <c r="AN362" i="2"/>
  <c r="AG362" i="2"/>
  <c r="AO362" i="2"/>
  <c r="AQ362" i="2"/>
  <c r="AI362" i="2"/>
  <c r="AS362" i="2"/>
  <c r="AM362" i="2"/>
  <c r="AU362" i="2"/>
  <c r="AL362" i="2"/>
  <c r="AT362" i="2"/>
  <c r="AJ362" i="2"/>
  <c r="AR362" i="2"/>
  <c r="AK362" i="2"/>
  <c r="AT277" i="2"/>
  <c r="AS277" i="2"/>
  <c r="AR277" i="2"/>
  <c r="AQ277" i="2"/>
  <c r="AL277" i="2"/>
  <c r="AJ277" i="2"/>
  <c r="AK277" i="2"/>
  <c r="AI277" i="2"/>
  <c r="AN277" i="2"/>
  <c r="AV277" i="2"/>
  <c r="AG277" i="2"/>
  <c r="AM277" i="2"/>
  <c r="AU277" i="2"/>
  <c r="AO1010" i="2"/>
  <c r="AQ938" i="2"/>
  <c r="AK938" i="2"/>
  <c r="AJ938" i="2"/>
  <c r="AI938" i="2"/>
  <c r="AS938" i="2"/>
  <c r="AH938" i="2"/>
  <c r="AR938" i="2"/>
  <c r="AM931" i="2"/>
  <c r="AL931" i="2"/>
  <c r="AK931" i="2"/>
  <c r="AU931" i="2"/>
  <c r="AJ931" i="2"/>
  <c r="AT931" i="2"/>
  <c r="AS931" i="2"/>
  <c r="AR931" i="2"/>
  <c r="AX920" i="2"/>
  <c r="AW920" i="2"/>
  <c r="AN938" i="2"/>
  <c r="AV966" i="2"/>
  <c r="AU966" i="2"/>
  <c r="AO966" i="2"/>
  <c r="AN966" i="2"/>
  <c r="AM966" i="2"/>
  <c r="AH966" i="2"/>
  <c r="AG966" i="2"/>
  <c r="AM938" i="2"/>
  <c r="AO926" i="2"/>
  <c r="AN926" i="2"/>
  <c r="AM926" i="2"/>
  <c r="AV926" i="2"/>
  <c r="AH926" i="2"/>
  <c r="AU926" i="2"/>
  <c r="AG926" i="2"/>
  <c r="AL926" i="2"/>
  <c r="AT926" i="2"/>
  <c r="AR914" i="2"/>
  <c r="AJ914" i="2"/>
  <c r="AQ914" i="2"/>
  <c r="AI914" i="2"/>
  <c r="AH914" i="2"/>
  <c r="AO914" i="2"/>
  <c r="AG914" i="2"/>
  <c r="AS914" i="2"/>
  <c r="AV964" i="2"/>
  <c r="AU964" i="2"/>
  <c r="AT964" i="2"/>
  <c r="AS964" i="2"/>
  <c r="AN964" i="2"/>
  <c r="AM964" i="2"/>
  <c r="AL964" i="2"/>
  <c r="AK964" i="2"/>
  <c r="AK950" i="2"/>
  <c r="AM962" i="2"/>
  <c r="AR950" i="2"/>
  <c r="AU940" i="2"/>
  <c r="AT940" i="2"/>
  <c r="AS940" i="2"/>
  <c r="AR940" i="2"/>
  <c r="AN940" i="2"/>
  <c r="AM940" i="2"/>
  <c r="AL940" i="2"/>
  <c r="AK940" i="2"/>
  <c r="AT916" i="2"/>
  <c r="AL916" i="2"/>
  <c r="AS916" i="2"/>
  <c r="AK916" i="2"/>
  <c r="AR916" i="2"/>
  <c r="AJ916" i="2"/>
  <c r="AQ916" i="2"/>
  <c r="AI916" i="2"/>
  <c r="AV916" i="2"/>
  <c r="AG916" i="2"/>
  <c r="AK966" i="2"/>
  <c r="AK961" i="2"/>
  <c r="AJ961" i="2"/>
  <c r="AI961" i="2"/>
  <c r="AH961" i="2"/>
  <c r="AS961" i="2"/>
  <c r="AR961" i="2"/>
  <c r="AQ961" i="2"/>
  <c r="AN947" i="2"/>
  <c r="AT928" i="2"/>
  <c r="AS928" i="2"/>
  <c r="AJ923" i="2"/>
  <c r="AR923" i="2"/>
  <c r="AG923" i="2"/>
  <c r="AM923" i="2"/>
  <c r="AU923" i="2"/>
  <c r="AL923" i="2"/>
  <c r="AH923" i="2"/>
  <c r="AO923" i="2"/>
  <c r="AI966" i="2"/>
  <c r="AH916" i="2"/>
  <c r="AM924" i="2"/>
  <c r="AO900" i="2"/>
  <c r="AS876" i="2"/>
  <c r="AR876" i="2"/>
  <c r="AQ876" i="2"/>
  <c r="AL876" i="2"/>
  <c r="AK876" i="2"/>
  <c r="AJ876" i="2"/>
  <c r="AI876" i="2"/>
  <c r="AT876" i="2"/>
  <c r="AH876" i="2"/>
  <c r="AO864" i="2"/>
  <c r="AN864" i="2"/>
  <c r="AM864" i="2"/>
  <c r="AH864" i="2"/>
  <c r="AV864" i="2"/>
  <c r="AU864" i="2"/>
  <c r="AG864" i="2"/>
  <c r="AQ864" i="2"/>
  <c r="AJ864" i="2"/>
  <c r="AG860" i="2"/>
  <c r="AO886" i="2"/>
  <c r="AT862" i="2"/>
  <c r="AS862" i="2"/>
  <c r="AN862" i="2"/>
  <c r="AM862" i="2"/>
  <c r="AL862" i="2"/>
  <c r="AV862" i="2"/>
  <c r="AU862" i="2"/>
  <c r="AK862" i="2"/>
  <c r="AU914" i="2"/>
  <c r="AL888" i="2"/>
  <c r="AH873" i="2"/>
  <c r="AG873" i="2"/>
  <c r="AV873" i="2"/>
  <c r="AQ873" i="2"/>
  <c r="AO873" i="2"/>
  <c r="AN873" i="2"/>
  <c r="AI873" i="2"/>
  <c r="AL873" i="2"/>
  <c r="AM873" i="2"/>
  <c r="AJ873" i="2"/>
  <c r="AT873" i="2"/>
  <c r="AR873" i="2"/>
  <c r="AK873" i="2"/>
  <c r="AM852" i="2"/>
  <c r="AN928" i="2"/>
  <c r="AT914" i="2"/>
  <c r="AJ875" i="2"/>
  <c r="AI875" i="2"/>
  <c r="AH875" i="2"/>
  <c r="AS875" i="2"/>
  <c r="AR875" i="2"/>
  <c r="AQ875" i="2"/>
  <c r="AK875" i="2"/>
  <c r="AL875" i="2"/>
  <c r="AT875" i="2"/>
  <c r="AM875" i="2"/>
  <c r="AG859" i="2"/>
  <c r="AJ851" i="2"/>
  <c r="AI851" i="2"/>
  <c r="AH851" i="2"/>
  <c r="AS851" i="2"/>
  <c r="AR851" i="2"/>
  <c r="AK851" i="2"/>
  <c r="AQ851" i="2"/>
  <c r="AG851" i="2"/>
  <c r="AL851" i="2"/>
  <c r="AN851" i="2"/>
  <c r="AV940" i="2"/>
  <c r="AK914" i="2"/>
  <c r="AR888" i="2"/>
  <c r="AQ931" i="2"/>
  <c r="AM947" i="2"/>
  <c r="AQ773" i="2"/>
  <c r="AI773" i="2"/>
  <c r="AH773" i="2"/>
  <c r="AO773" i="2"/>
  <c r="AG773" i="2"/>
  <c r="AV773" i="2"/>
  <c r="AN773" i="2"/>
  <c r="AJ773" i="2"/>
  <c r="AT773" i="2"/>
  <c r="AK773" i="2"/>
  <c r="AM773" i="2"/>
  <c r="AI677" i="2"/>
  <c r="AH677" i="2"/>
  <c r="AG677" i="2"/>
  <c r="AQ677" i="2"/>
  <c r="AO677" i="2"/>
  <c r="AN677" i="2"/>
  <c r="AV677" i="2"/>
  <c r="AK677" i="2"/>
  <c r="AS677" i="2"/>
  <c r="AU816" i="2"/>
  <c r="AR750" i="2"/>
  <c r="AJ750" i="2"/>
  <c r="AQ750" i="2"/>
  <c r="AI750" i="2"/>
  <c r="AH750" i="2"/>
  <c r="AO750" i="2"/>
  <c r="AG750" i="2"/>
  <c r="AN750" i="2"/>
  <c r="AV750" i="2"/>
  <c r="AK750" i="2"/>
  <c r="AN802" i="2"/>
  <c r="AN791" i="2"/>
  <c r="AI791" i="2"/>
  <c r="AH791" i="2"/>
  <c r="AG791" i="2"/>
  <c r="AV791" i="2"/>
  <c r="AQ791" i="2"/>
  <c r="AO791" i="2"/>
  <c r="AJ791" i="2"/>
  <c r="AR791" i="2"/>
  <c r="AK791" i="2"/>
  <c r="AS791" i="2"/>
  <c r="AT791" i="2"/>
  <c r="AT760" i="2"/>
  <c r="AL760" i="2"/>
  <c r="AS760" i="2"/>
  <c r="AK760" i="2"/>
  <c r="AR760" i="2"/>
  <c r="AJ760" i="2"/>
  <c r="AI760" i="2"/>
  <c r="AQ760" i="2"/>
  <c r="AN760" i="2"/>
  <c r="AV760" i="2"/>
  <c r="AG760" i="2"/>
  <c r="AG841" i="2"/>
  <c r="AO833" i="2"/>
  <c r="AM791" i="2"/>
  <c r="AR827" i="2"/>
  <c r="AM827" i="2"/>
  <c r="AL827" i="2"/>
  <c r="AK827" i="2"/>
  <c r="AJ827" i="2"/>
  <c r="AU827" i="2"/>
  <c r="AT827" i="2"/>
  <c r="AS827" i="2"/>
  <c r="AG827" i="2"/>
  <c r="AO827" i="2"/>
  <c r="AI827" i="2"/>
  <c r="AN827" i="2"/>
  <c r="AM809" i="2"/>
  <c r="AR710" i="2"/>
  <c r="AQ710" i="2"/>
  <c r="AJ710" i="2"/>
  <c r="AI710" i="2"/>
  <c r="AH710" i="2"/>
  <c r="AG710" i="2"/>
  <c r="AO710" i="2"/>
  <c r="AS710" i="2"/>
  <c r="AL710" i="2"/>
  <c r="AV710" i="2"/>
  <c r="AR630" i="2"/>
  <c r="AQ630" i="2"/>
  <c r="AJ630" i="2"/>
  <c r="AI630" i="2"/>
  <c r="AH630" i="2"/>
  <c r="AG630" i="2"/>
  <c r="AO630" i="2"/>
  <c r="AK630" i="2"/>
  <c r="AL630" i="2"/>
  <c r="AV630" i="2"/>
  <c r="AS630" i="2"/>
  <c r="AT630" i="2"/>
  <c r="AU630" i="2"/>
  <c r="AT750" i="2"/>
  <c r="AL735" i="2"/>
  <c r="AU628" i="2"/>
  <c r="AO628" i="2"/>
  <c r="AM628" i="2"/>
  <c r="AH628" i="2"/>
  <c r="AG628" i="2"/>
  <c r="AV628" i="2"/>
  <c r="AN628" i="2"/>
  <c r="AT628" i="2"/>
  <c r="AS628" i="2"/>
  <c r="AJ628" i="2"/>
  <c r="AR628" i="2"/>
  <c r="AQ628" i="2"/>
  <c r="AV583" i="2"/>
  <c r="AQ583" i="2"/>
  <c r="AN583" i="2"/>
  <c r="AI583" i="2"/>
  <c r="AH583" i="2"/>
  <c r="AG583" i="2"/>
  <c r="AO583" i="2"/>
  <c r="AU583" i="2"/>
  <c r="AJ583" i="2"/>
  <c r="AS583" i="2"/>
  <c r="AV730" i="2"/>
  <c r="AN730" i="2"/>
  <c r="AU730" i="2"/>
  <c r="AM730" i="2"/>
  <c r="AT730" i="2"/>
  <c r="AL730" i="2"/>
  <c r="AS730" i="2"/>
  <c r="AK730" i="2"/>
  <c r="AR730" i="2"/>
  <c r="AO730" i="2"/>
  <c r="AI730" i="2"/>
  <c r="AU706" i="2"/>
  <c r="AT706" i="2"/>
  <c r="AS706" i="2"/>
  <c r="AM706" i="2"/>
  <c r="AL706" i="2"/>
  <c r="AK706" i="2"/>
  <c r="AV706" i="2"/>
  <c r="AN706" i="2"/>
  <c r="AG706" i="2"/>
  <c r="AO706" i="2"/>
  <c r="AU666" i="2"/>
  <c r="AT666" i="2"/>
  <c r="AS666" i="2"/>
  <c r="AM666" i="2"/>
  <c r="AL666" i="2"/>
  <c r="AK666" i="2"/>
  <c r="AV666" i="2"/>
  <c r="AN666" i="2"/>
  <c r="AI666" i="2"/>
  <c r="AQ666" i="2"/>
  <c r="AG666" i="2"/>
  <c r="AJ666" i="2"/>
  <c r="AH666" i="2"/>
  <c r="AV770" i="2"/>
  <c r="AN770" i="2"/>
  <c r="AU770" i="2"/>
  <c r="AM770" i="2"/>
  <c r="AT770" i="2"/>
  <c r="AL770" i="2"/>
  <c r="AS770" i="2"/>
  <c r="AK770" i="2"/>
  <c r="AH770" i="2"/>
  <c r="AI770" i="2"/>
  <c r="AO770" i="2"/>
  <c r="AQ770" i="2"/>
  <c r="AS652" i="2"/>
  <c r="AK647" i="2"/>
  <c r="AJ647" i="2"/>
  <c r="AI647" i="2"/>
  <c r="AS647" i="2"/>
  <c r="AR647" i="2"/>
  <c r="AQ647" i="2"/>
  <c r="AH647" i="2"/>
  <c r="AT647" i="2"/>
  <c r="AN647" i="2"/>
  <c r="AV647" i="2"/>
  <c r="AG647" i="2"/>
  <c r="AU647" i="2"/>
  <c r="AT734" i="2"/>
  <c r="AU693" i="2"/>
  <c r="AU677" i="2"/>
  <c r="AU629" i="2"/>
  <c r="AO767" i="2"/>
  <c r="AU729" i="2"/>
  <c r="AM729" i="2"/>
  <c r="AT729" i="2"/>
  <c r="AL729" i="2"/>
  <c r="AS729" i="2"/>
  <c r="AK729" i="2"/>
  <c r="AR729" i="2"/>
  <c r="AJ729" i="2"/>
  <c r="AI729" i="2"/>
  <c r="AQ729" i="2"/>
  <c r="AN729" i="2"/>
  <c r="AM697" i="2"/>
  <c r="AL697" i="2"/>
  <c r="AK697" i="2"/>
  <c r="AU697" i="2"/>
  <c r="AT697" i="2"/>
  <c r="AS697" i="2"/>
  <c r="AR697" i="2"/>
  <c r="AJ697" i="2"/>
  <c r="AN697" i="2"/>
  <c r="AV697" i="2"/>
  <c r="AH697" i="2"/>
  <c r="AQ697" i="2"/>
  <c r="AL685" i="2"/>
  <c r="AL677" i="2"/>
  <c r="AM665" i="2"/>
  <c r="AL665" i="2"/>
  <c r="AK665" i="2"/>
  <c r="AU665" i="2"/>
  <c r="AT665" i="2"/>
  <c r="AS665" i="2"/>
  <c r="AR665" i="2"/>
  <c r="AJ665" i="2"/>
  <c r="AH665" i="2"/>
  <c r="AQ665" i="2"/>
  <c r="AM633" i="2"/>
  <c r="AL633" i="2"/>
  <c r="AK633" i="2"/>
  <c r="AU633" i="2"/>
  <c r="AT633" i="2"/>
  <c r="AS633" i="2"/>
  <c r="AR633" i="2"/>
  <c r="AJ633" i="2"/>
  <c r="AN633" i="2"/>
  <c r="AV633" i="2"/>
  <c r="AH633" i="2"/>
  <c r="AQ633" i="2"/>
  <c r="AH760" i="2"/>
  <c r="AJ730" i="2"/>
  <c r="AV721" i="2"/>
  <c r="AR706" i="2"/>
  <c r="AS693" i="2"/>
  <c r="AN665" i="2"/>
  <c r="AQ455" i="2"/>
  <c r="AO455" i="2"/>
  <c r="AG455" i="2"/>
  <c r="AH455" i="2"/>
  <c r="AN455" i="2"/>
  <c r="AI455" i="2"/>
  <c r="AV455" i="2"/>
  <c r="AJ455" i="2"/>
  <c r="AR455" i="2"/>
  <c r="AU455" i="2"/>
  <c r="AQ391" i="2"/>
  <c r="AO391" i="2"/>
  <c r="AG391" i="2"/>
  <c r="AH391" i="2"/>
  <c r="AN391" i="2"/>
  <c r="AI391" i="2"/>
  <c r="AV391" i="2"/>
  <c r="AK391" i="2"/>
  <c r="AS391" i="2"/>
  <c r="AU391" i="2"/>
  <c r="AK710" i="2"/>
  <c r="AS591" i="2"/>
  <c r="AS514" i="2"/>
  <c r="AK514" i="2"/>
  <c r="AR514" i="2"/>
  <c r="AJ514" i="2"/>
  <c r="AQ514" i="2"/>
  <c r="AI514" i="2"/>
  <c r="AT514" i="2"/>
  <c r="AL514" i="2"/>
  <c r="AV514" i="2"/>
  <c r="AG514" i="2"/>
  <c r="AO514" i="2"/>
  <c r="AM514" i="2"/>
  <c r="AN598" i="2"/>
  <c r="AM598" i="2"/>
  <c r="AH598" i="2"/>
  <c r="AG598" i="2"/>
  <c r="AV598" i="2"/>
  <c r="AU598" i="2"/>
  <c r="AO598" i="2"/>
  <c r="AK598" i="2"/>
  <c r="AS598" i="2"/>
  <c r="AR598" i="2"/>
  <c r="AN582" i="2"/>
  <c r="AM582" i="2"/>
  <c r="AH582" i="2"/>
  <c r="AV582" i="2"/>
  <c r="AU582" i="2"/>
  <c r="AO582" i="2"/>
  <c r="AG582" i="2"/>
  <c r="AK582" i="2"/>
  <c r="AS582" i="2"/>
  <c r="AR582" i="2"/>
  <c r="AO576" i="2"/>
  <c r="AJ576" i="2"/>
  <c r="AI576" i="2"/>
  <c r="AG576" i="2"/>
  <c r="AR576" i="2"/>
  <c r="AQ576" i="2"/>
  <c r="AH576" i="2"/>
  <c r="AL576" i="2"/>
  <c r="AV576" i="2"/>
  <c r="AK576" i="2"/>
  <c r="AI540" i="2"/>
  <c r="AG572" i="2"/>
  <c r="AO564" i="2"/>
  <c r="AS489" i="2"/>
  <c r="AR489" i="2"/>
  <c r="AQ489" i="2"/>
  <c r="AK489" i="2"/>
  <c r="AJ489" i="2"/>
  <c r="AI489" i="2"/>
  <c r="AH489" i="2"/>
  <c r="AL489" i="2"/>
  <c r="AU489" i="2"/>
  <c r="AT489" i="2"/>
  <c r="AG489" i="2"/>
  <c r="AO489" i="2"/>
  <c r="AI582" i="2"/>
  <c r="AX549" i="2"/>
  <c r="AW549" i="2"/>
  <c r="AN514" i="2"/>
  <c r="AL583" i="2"/>
  <c r="AJ477" i="2"/>
  <c r="AO452" i="2"/>
  <c r="AO428" i="2"/>
  <c r="AU411" i="2"/>
  <c r="AT411" i="2"/>
  <c r="AS411" i="2"/>
  <c r="AK411" i="2"/>
  <c r="AR411" i="2"/>
  <c r="AL411" i="2"/>
  <c r="AJ411" i="2"/>
  <c r="AM411" i="2"/>
  <c r="AN411" i="2"/>
  <c r="AO411" i="2"/>
  <c r="AV411" i="2"/>
  <c r="AM390" i="2"/>
  <c r="AH390" i="2"/>
  <c r="AG390" i="2"/>
  <c r="AO390" i="2"/>
  <c r="AU390" i="2"/>
  <c r="AN390" i="2"/>
  <c r="AV390" i="2"/>
  <c r="AK390" i="2"/>
  <c r="AL390" i="2"/>
  <c r="AI390" i="2"/>
  <c r="AS390" i="2"/>
  <c r="AQ390" i="2"/>
  <c r="AI274" i="2"/>
  <c r="AH274" i="2"/>
  <c r="AG274" i="2"/>
  <c r="AV274" i="2"/>
  <c r="AQ274" i="2"/>
  <c r="AO274" i="2"/>
  <c r="AN274" i="2"/>
  <c r="AU274" i="2"/>
  <c r="AL274" i="2"/>
  <c r="AT274" i="2"/>
  <c r="AK274" i="2"/>
  <c r="AS274" i="2"/>
  <c r="AM274" i="2"/>
  <c r="AX541" i="2"/>
  <c r="AW541" i="2"/>
  <c r="AO418" i="2"/>
  <c r="AO442" i="2"/>
  <c r="AU335" i="2"/>
  <c r="AM335" i="2"/>
  <c r="AS335" i="2"/>
  <c r="AK335" i="2"/>
  <c r="AV335" i="2"/>
  <c r="AN335" i="2"/>
  <c r="AT335" i="2"/>
  <c r="AL335" i="2"/>
  <c r="AI335" i="2"/>
  <c r="AQ335" i="2"/>
  <c r="AG335" i="2"/>
  <c r="AJ335" i="2"/>
  <c r="AO335" i="2"/>
  <c r="AR335" i="2"/>
  <c r="AR283" i="2"/>
  <c r="AQ283" i="2"/>
  <c r="AO283" i="2"/>
  <c r="AJ283" i="2"/>
  <c r="AH283" i="2"/>
  <c r="AI283" i="2"/>
  <c r="AG283" i="2"/>
  <c r="AL283" i="2"/>
  <c r="AK283" i="2"/>
  <c r="AT283" i="2"/>
  <c r="AN283" i="2"/>
  <c r="AS283" i="2"/>
  <c r="AM283" i="2"/>
  <c r="AV283" i="2"/>
  <c r="AU257" i="2"/>
  <c r="AO257" i="2"/>
  <c r="AN257" i="2"/>
  <c r="AG257" i="2"/>
  <c r="AV257" i="2"/>
  <c r="AM257" i="2"/>
  <c r="AH257" i="2"/>
  <c r="AJ257" i="2"/>
  <c r="AT257" i="2"/>
  <c r="AR257" i="2"/>
  <c r="AK257" i="2"/>
  <c r="AS257" i="2"/>
  <c r="AI257" i="2"/>
  <c r="AQ257" i="2"/>
  <c r="AL257" i="2"/>
  <c r="AR251" i="2"/>
  <c r="AQ251" i="2"/>
  <c r="AO251" i="2"/>
  <c r="AH251" i="2"/>
  <c r="AJ251" i="2"/>
  <c r="AI251" i="2"/>
  <c r="AG251" i="2"/>
  <c r="AK251" i="2"/>
  <c r="AS251" i="2"/>
  <c r="AL251" i="2"/>
  <c r="AM251" i="2"/>
  <c r="AT251" i="2"/>
  <c r="AU251" i="2"/>
  <c r="AV251" i="2"/>
  <c r="AM184" i="2"/>
  <c r="AL184" i="2"/>
  <c r="AG184" i="2"/>
  <c r="AV184" i="2"/>
  <c r="AU184" i="2"/>
  <c r="AT184" i="2"/>
  <c r="AO184" i="2"/>
  <c r="AJ184" i="2"/>
  <c r="AI184" i="2"/>
  <c r="AH184" i="2"/>
  <c r="AR184" i="2"/>
  <c r="AN184" i="2"/>
  <c r="AQ184" i="2"/>
  <c r="AK184" i="2"/>
  <c r="AS184" i="2"/>
  <c r="AL379" i="2"/>
  <c r="AT379" i="2"/>
  <c r="AS379" i="2"/>
  <c r="AG379" i="2"/>
  <c r="AQ379" i="2"/>
  <c r="AN379" i="2"/>
  <c r="AJ379" i="2"/>
  <c r="AV379" i="2"/>
  <c r="AI379" i="2"/>
  <c r="AO379" i="2"/>
  <c r="AK379" i="2"/>
  <c r="AM379" i="2"/>
  <c r="AU379" i="2"/>
  <c r="AR379" i="2"/>
  <c r="AN950" i="2"/>
  <c r="AM950" i="2"/>
  <c r="AV950" i="2"/>
  <c r="AU950" i="2"/>
  <c r="AG950" i="2"/>
  <c r="AT950" i="2"/>
  <c r="AO950" i="2"/>
  <c r="AL924" i="2"/>
  <c r="AK924" i="2"/>
  <c r="AJ924" i="2"/>
  <c r="AS924" i="2"/>
  <c r="AI924" i="2"/>
  <c r="AV924" i="2"/>
  <c r="AT966" i="2"/>
  <c r="AJ950" i="2"/>
  <c r="AL928" i="2"/>
  <c r="AK928" i="2"/>
  <c r="AH921" i="2"/>
  <c r="AG921" i="2"/>
  <c r="AN921" i="2"/>
  <c r="AV921" i="2"/>
  <c r="AM921" i="2"/>
  <c r="AU921" i="2"/>
  <c r="AR921" i="2"/>
  <c r="AX937" i="2"/>
  <c r="AW937" i="2"/>
  <c r="AO904" i="2"/>
  <c r="AN904" i="2"/>
  <c r="AM904" i="2"/>
  <c r="AH904" i="2"/>
  <c r="AG904" i="2"/>
  <c r="AV904" i="2"/>
  <c r="AU904" i="2"/>
  <c r="AR904" i="2"/>
  <c r="AG900" i="2"/>
  <c r="AO876" i="2"/>
  <c r="AS852" i="2"/>
  <c r="AR852" i="2"/>
  <c r="AQ852" i="2"/>
  <c r="AL852" i="2"/>
  <c r="AK852" i="2"/>
  <c r="AT852" i="2"/>
  <c r="AJ852" i="2"/>
  <c r="AI852" i="2"/>
  <c r="AT902" i="2"/>
  <c r="AS902" i="2"/>
  <c r="AN902" i="2"/>
  <c r="AM902" i="2"/>
  <c r="AL902" i="2"/>
  <c r="AK902" i="2"/>
  <c r="AV902" i="2"/>
  <c r="AU902" i="2"/>
  <c r="AJ902" i="2"/>
  <c r="AR902" i="2"/>
  <c r="AG886" i="2"/>
  <c r="AM914" i="2"/>
  <c r="AU900" i="2"/>
  <c r="AH865" i="2"/>
  <c r="AG865" i="2"/>
  <c r="AV865" i="2"/>
  <c r="AQ865" i="2"/>
  <c r="AN865" i="2"/>
  <c r="AI865" i="2"/>
  <c r="AO865" i="2"/>
  <c r="AR865" i="2"/>
  <c r="AS865" i="2"/>
  <c r="AT850" i="2"/>
  <c r="AX919" i="2"/>
  <c r="AW919" i="2"/>
  <c r="AL914" i="2"/>
  <c r="AJ907" i="2"/>
  <c r="AI907" i="2"/>
  <c r="AH907" i="2"/>
  <c r="AS907" i="2"/>
  <c r="AR907" i="2"/>
  <c r="AQ907" i="2"/>
  <c r="AK907" i="2"/>
  <c r="AM907" i="2"/>
  <c r="AU907" i="2"/>
  <c r="AJ891" i="2"/>
  <c r="AI891" i="2"/>
  <c r="AH891" i="2"/>
  <c r="AS891" i="2"/>
  <c r="AR891" i="2"/>
  <c r="AQ891" i="2"/>
  <c r="AK891" i="2"/>
  <c r="AL891" i="2"/>
  <c r="AJ936" i="2"/>
  <c r="AU910" i="2"/>
  <c r="AM910" i="2"/>
  <c r="AT910" i="2"/>
  <c r="AL910" i="2"/>
  <c r="AK910" i="2"/>
  <c r="AV910" i="2"/>
  <c r="AS910" i="2"/>
  <c r="AN910" i="2"/>
  <c r="AJ888" i="2"/>
  <c r="AU881" i="2"/>
  <c r="AI931" i="2"/>
  <c r="AL901" i="2"/>
  <c r="AK901" i="2"/>
  <c r="AJ901" i="2"/>
  <c r="AU901" i="2"/>
  <c r="AT901" i="2"/>
  <c r="AS901" i="2"/>
  <c r="AR901" i="2"/>
  <c r="AM901" i="2"/>
  <c r="AG901" i="2"/>
  <c r="AG877" i="2"/>
  <c r="AN901" i="2"/>
  <c r="AT891" i="2"/>
  <c r="AK865" i="2"/>
  <c r="AN916" i="2"/>
  <c r="AQ902" i="2"/>
  <c r="AR889" i="2"/>
  <c r="AQ862" i="2"/>
  <c r="AT865" i="2"/>
  <c r="AW787" i="2"/>
  <c r="AG824" i="2"/>
  <c r="AR824" i="2"/>
  <c r="AQ824" i="2"/>
  <c r="AO824" i="2"/>
  <c r="AJ824" i="2"/>
  <c r="AI824" i="2"/>
  <c r="AH824" i="2"/>
  <c r="AT824" i="2"/>
  <c r="AK824" i="2"/>
  <c r="AM824" i="2"/>
  <c r="AS824" i="2"/>
  <c r="AU824" i="2"/>
  <c r="AN824" i="2"/>
  <c r="AL824" i="2"/>
  <c r="AT816" i="2"/>
  <c r="AN815" i="2"/>
  <c r="AI815" i="2"/>
  <c r="AH815" i="2"/>
  <c r="AG815" i="2"/>
  <c r="AV815" i="2"/>
  <c r="AQ815" i="2"/>
  <c r="AO815" i="2"/>
  <c r="AM815" i="2"/>
  <c r="AJ815" i="2"/>
  <c r="AU815" i="2"/>
  <c r="AR815" i="2"/>
  <c r="AV790" i="2"/>
  <c r="AH790" i="2"/>
  <c r="AU790" i="2"/>
  <c r="AS790" i="2"/>
  <c r="AN790" i="2"/>
  <c r="AM790" i="2"/>
  <c r="AK790" i="2"/>
  <c r="AG790" i="2"/>
  <c r="AO790" i="2"/>
  <c r="AJ790" i="2"/>
  <c r="AI864" i="2"/>
  <c r="AN833" i="2"/>
  <c r="AN797" i="2"/>
  <c r="AM797" i="2"/>
  <c r="AL797" i="2"/>
  <c r="AG797" i="2"/>
  <c r="AV797" i="2"/>
  <c r="AU797" i="2"/>
  <c r="AT797" i="2"/>
  <c r="AO797" i="2"/>
  <c r="AJ797" i="2"/>
  <c r="AH797" i="2"/>
  <c r="AI797" i="2"/>
  <c r="AR797" i="2"/>
  <c r="AQ797" i="2"/>
  <c r="AS797" i="2"/>
  <c r="AU769" i="2"/>
  <c r="AM769" i="2"/>
  <c r="AT769" i="2"/>
  <c r="AL769" i="2"/>
  <c r="AS769" i="2"/>
  <c r="AK769" i="2"/>
  <c r="AR769" i="2"/>
  <c r="AJ769" i="2"/>
  <c r="AO769" i="2"/>
  <c r="AQ769" i="2"/>
  <c r="AN769" i="2"/>
  <c r="AV769" i="2"/>
  <c r="AU737" i="2"/>
  <c r="AM737" i="2"/>
  <c r="AT737" i="2"/>
  <c r="AL737" i="2"/>
  <c r="AS737" i="2"/>
  <c r="AK737" i="2"/>
  <c r="AR737" i="2"/>
  <c r="AJ737" i="2"/>
  <c r="AG737" i="2"/>
  <c r="AO737" i="2"/>
  <c r="AH737" i="2"/>
  <c r="AQ737" i="2"/>
  <c r="AN737" i="2"/>
  <c r="AR685" i="2"/>
  <c r="AR678" i="2"/>
  <c r="AQ678" i="2"/>
  <c r="AJ678" i="2"/>
  <c r="AI678" i="2"/>
  <c r="AH678" i="2"/>
  <c r="AG678" i="2"/>
  <c r="AO678" i="2"/>
  <c r="AS678" i="2"/>
  <c r="AU678" i="2"/>
  <c r="AN678" i="2"/>
  <c r="AL678" i="2"/>
  <c r="AV678" i="2"/>
  <c r="AL750" i="2"/>
  <c r="AL733" i="2"/>
  <c r="AT712" i="2"/>
  <c r="AS712" i="2"/>
  <c r="AR712" i="2"/>
  <c r="AL712" i="2"/>
  <c r="AK712" i="2"/>
  <c r="AJ712" i="2"/>
  <c r="AI712" i="2"/>
  <c r="AQ712" i="2"/>
  <c r="AN712" i="2"/>
  <c r="AU712" i="2"/>
  <c r="AO712" i="2"/>
  <c r="AV738" i="2"/>
  <c r="AN738" i="2"/>
  <c r="AU738" i="2"/>
  <c r="AM738" i="2"/>
  <c r="AT738" i="2"/>
  <c r="AL738" i="2"/>
  <c r="AS738" i="2"/>
  <c r="AK738" i="2"/>
  <c r="AO738" i="2"/>
  <c r="AI738" i="2"/>
  <c r="AK679" i="2"/>
  <c r="AJ679" i="2"/>
  <c r="AI679" i="2"/>
  <c r="AS679" i="2"/>
  <c r="AR679" i="2"/>
  <c r="AQ679" i="2"/>
  <c r="AH679" i="2"/>
  <c r="AN679" i="2"/>
  <c r="AV679" i="2"/>
  <c r="AG679" i="2"/>
  <c r="AU679" i="2"/>
  <c r="AK652" i="2"/>
  <c r="AN776" i="2"/>
  <c r="AL734" i="2"/>
  <c r="AM693" i="2"/>
  <c r="AM685" i="2"/>
  <c r="AM677" i="2"/>
  <c r="AM629" i="2"/>
  <c r="AQ652" i="2"/>
  <c r="AG769" i="2"/>
  <c r="AN721" i="2"/>
  <c r="AJ706" i="2"/>
  <c r="AK693" i="2"/>
  <c r="AL679" i="2"/>
  <c r="AN734" i="2"/>
  <c r="AQ447" i="2"/>
  <c r="AO447" i="2"/>
  <c r="AG447" i="2"/>
  <c r="AV447" i="2"/>
  <c r="AN447" i="2"/>
  <c r="AH447" i="2"/>
  <c r="AI447" i="2"/>
  <c r="AJ447" i="2"/>
  <c r="AM447" i="2"/>
  <c r="AR447" i="2"/>
  <c r="AU447" i="2"/>
  <c r="AK447" i="2"/>
  <c r="AV605" i="2"/>
  <c r="AU605" i="2"/>
  <c r="AT605" i="2"/>
  <c r="AO605" i="2"/>
  <c r="AN605" i="2"/>
  <c r="AM605" i="2"/>
  <c r="AL605" i="2"/>
  <c r="AG605" i="2"/>
  <c r="AK605" i="2"/>
  <c r="AS605" i="2"/>
  <c r="AH605" i="2"/>
  <c r="AI605" i="2"/>
  <c r="AK535" i="2"/>
  <c r="AL652" i="2"/>
  <c r="AO544" i="2"/>
  <c r="AJ544" i="2"/>
  <c r="AI544" i="2"/>
  <c r="AG544" i="2"/>
  <c r="AR544" i="2"/>
  <c r="AQ544" i="2"/>
  <c r="AH544" i="2"/>
  <c r="AN544" i="2"/>
  <c r="AV544" i="2"/>
  <c r="AL544" i="2"/>
  <c r="AK544" i="2"/>
  <c r="AR535" i="2"/>
  <c r="AH776" i="2"/>
  <c r="AQ578" i="2"/>
  <c r="AL578" i="2"/>
  <c r="AK578" i="2"/>
  <c r="AI578" i="2"/>
  <c r="AT578" i="2"/>
  <c r="AS578" i="2"/>
  <c r="AR578" i="2"/>
  <c r="AJ578" i="2"/>
  <c r="AM578" i="2"/>
  <c r="AU578" i="2"/>
  <c r="AN578" i="2"/>
  <c r="AO578" i="2"/>
  <c r="AQ570" i="2"/>
  <c r="AL570" i="2"/>
  <c r="AK570" i="2"/>
  <c r="AI570" i="2"/>
  <c r="AT570" i="2"/>
  <c r="AS570" i="2"/>
  <c r="AR570" i="2"/>
  <c r="AJ570" i="2"/>
  <c r="AH570" i="2"/>
  <c r="AM570" i="2"/>
  <c r="AU570" i="2"/>
  <c r="AQ562" i="2"/>
  <c r="AL562" i="2"/>
  <c r="AK562" i="2"/>
  <c r="AI562" i="2"/>
  <c r="AT562" i="2"/>
  <c r="AS562" i="2"/>
  <c r="AR562" i="2"/>
  <c r="AJ562" i="2"/>
  <c r="AN562" i="2"/>
  <c r="AM562" i="2"/>
  <c r="AV562" i="2"/>
  <c r="AG562" i="2"/>
  <c r="AH562" i="2"/>
  <c r="AU562" i="2"/>
  <c r="AO562" i="2"/>
  <c r="AV578" i="2"/>
  <c r="AV570" i="2"/>
  <c r="AH495" i="2"/>
  <c r="AV495" i="2"/>
  <c r="AQ495" i="2"/>
  <c r="AO495" i="2"/>
  <c r="AN495" i="2"/>
  <c r="AI495" i="2"/>
  <c r="AG495" i="2"/>
  <c r="AM495" i="2"/>
  <c r="AS481" i="2"/>
  <c r="AR481" i="2"/>
  <c r="AQ481" i="2"/>
  <c r="AK481" i="2"/>
  <c r="AJ481" i="2"/>
  <c r="AI481" i="2"/>
  <c r="AH481" i="2"/>
  <c r="AV481" i="2"/>
  <c r="AL481" i="2"/>
  <c r="AM481" i="2"/>
  <c r="AO481" i="2"/>
  <c r="AR521" i="2"/>
  <c r="AJ521" i="2"/>
  <c r="AQ521" i="2"/>
  <c r="AI521" i="2"/>
  <c r="AH521" i="2"/>
  <c r="AK521" i="2"/>
  <c r="AS521" i="2"/>
  <c r="AM521" i="2"/>
  <c r="AU521" i="2"/>
  <c r="AN521" i="2"/>
  <c r="AM455" i="2"/>
  <c r="AM391" i="2"/>
  <c r="AU495" i="2"/>
  <c r="AW518" i="2"/>
  <c r="AX518" i="2"/>
  <c r="AS495" i="2"/>
  <c r="AG524" i="2"/>
  <c r="AU514" i="2"/>
  <c r="AM468" i="2"/>
  <c r="AL468" i="2"/>
  <c r="AK468" i="2"/>
  <c r="AU468" i="2"/>
  <c r="AT468" i="2"/>
  <c r="AS468" i="2"/>
  <c r="AV468" i="2"/>
  <c r="AN468" i="2"/>
  <c r="AJ468" i="2"/>
  <c r="AQ468" i="2"/>
  <c r="AR468" i="2"/>
  <c r="AG468" i="2"/>
  <c r="AO468" i="2"/>
  <c r="AH468" i="2"/>
  <c r="AG452" i="2"/>
  <c r="AO515" i="2"/>
  <c r="AU443" i="2"/>
  <c r="AT443" i="2"/>
  <c r="AS443" i="2"/>
  <c r="AK443" i="2"/>
  <c r="AR443" i="2"/>
  <c r="AL443" i="2"/>
  <c r="AJ443" i="2"/>
  <c r="AM443" i="2"/>
  <c r="AO443" i="2"/>
  <c r="AI443" i="2"/>
  <c r="AQ443" i="2"/>
  <c r="AU427" i="2"/>
  <c r="AT427" i="2"/>
  <c r="AS427" i="2"/>
  <c r="AK427" i="2"/>
  <c r="AR427" i="2"/>
  <c r="AL427" i="2"/>
  <c r="AJ427" i="2"/>
  <c r="AM427" i="2"/>
  <c r="AO427" i="2"/>
  <c r="AI427" i="2"/>
  <c r="AN427" i="2"/>
  <c r="AM422" i="2"/>
  <c r="AH422" i="2"/>
  <c r="AG422" i="2"/>
  <c r="AO422" i="2"/>
  <c r="AU422" i="2"/>
  <c r="AN422" i="2"/>
  <c r="AV422" i="2"/>
  <c r="AI422" i="2"/>
  <c r="AL422" i="2"/>
  <c r="AQ422" i="2"/>
  <c r="AT422" i="2"/>
  <c r="AM406" i="2"/>
  <c r="AH406" i="2"/>
  <c r="AG406" i="2"/>
  <c r="AO406" i="2"/>
  <c r="AU406" i="2"/>
  <c r="AN406" i="2"/>
  <c r="AV406" i="2"/>
  <c r="AT406" i="2"/>
  <c r="AI406" i="2"/>
  <c r="AQ406" i="2"/>
  <c r="AL406" i="2"/>
  <c r="AK406" i="2"/>
  <c r="AG418" i="2"/>
  <c r="AL386" i="2"/>
  <c r="AK386" i="2"/>
  <c r="AJ386" i="2"/>
  <c r="AR386" i="2"/>
  <c r="AI386" i="2"/>
  <c r="AS386" i="2"/>
  <c r="AQ386" i="2"/>
  <c r="AT386" i="2"/>
  <c r="AH386" i="2"/>
  <c r="AG386" i="2"/>
  <c r="AN386" i="2"/>
  <c r="AM386" i="2"/>
  <c r="AO386" i="2"/>
  <c r="AV386" i="2"/>
  <c r="AU418" i="2"/>
  <c r="AU386" i="2"/>
  <c r="AG442" i="2"/>
  <c r="AJ501" i="2"/>
  <c r="AU305" i="2"/>
  <c r="AO305" i="2"/>
  <c r="AN305" i="2"/>
  <c r="AM305" i="2"/>
  <c r="AG305" i="2"/>
  <c r="AV305" i="2"/>
  <c r="AH305" i="2"/>
  <c r="AT305" i="2"/>
  <c r="AK305" i="2"/>
  <c r="AI305" i="2"/>
  <c r="AS305" i="2"/>
  <c r="AJ305" i="2"/>
  <c r="AQ305" i="2"/>
  <c r="AR305" i="2"/>
  <c r="AL305" i="2"/>
  <c r="AR299" i="2"/>
  <c r="AQ299" i="2"/>
  <c r="AO299" i="2"/>
  <c r="AJ299" i="2"/>
  <c r="AH299" i="2"/>
  <c r="AI299" i="2"/>
  <c r="AG299" i="2"/>
  <c r="AT299" i="2"/>
  <c r="AV299" i="2"/>
  <c r="AK299" i="2"/>
  <c r="AS299" i="2"/>
  <c r="AM299" i="2"/>
  <c r="AL299" i="2"/>
  <c r="AR274" i="2"/>
  <c r="AU265" i="2"/>
  <c r="AO265" i="2"/>
  <c r="AN265" i="2"/>
  <c r="AM265" i="2"/>
  <c r="AG265" i="2"/>
  <c r="AV265" i="2"/>
  <c r="AH265" i="2"/>
  <c r="AK265" i="2"/>
  <c r="AT265" i="2"/>
  <c r="AS265" i="2"/>
  <c r="AJ265" i="2"/>
  <c r="AI265" i="2"/>
  <c r="AR265" i="2"/>
  <c r="AQ265" i="2"/>
  <c r="AL265" i="2"/>
  <c r="AU241" i="2"/>
  <c r="AO241" i="2"/>
  <c r="AN241" i="2"/>
  <c r="AG241" i="2"/>
  <c r="AV241" i="2"/>
  <c r="AM241" i="2"/>
  <c r="AH241" i="2"/>
  <c r="AT241" i="2"/>
  <c r="AJ241" i="2"/>
  <c r="AK241" i="2"/>
  <c r="AR241" i="2"/>
  <c r="AS241" i="2"/>
  <c r="AI241" i="2"/>
  <c r="AQ241" i="2"/>
  <c r="AL241" i="2"/>
  <c r="AR235" i="2"/>
  <c r="AQ235" i="2"/>
  <c r="AO235" i="2"/>
  <c r="AH235" i="2"/>
  <c r="AJ235" i="2"/>
  <c r="AI235" i="2"/>
  <c r="AG235" i="2"/>
  <c r="AV235" i="2"/>
  <c r="AK235" i="2"/>
  <c r="AS235" i="2"/>
  <c r="AL235" i="2"/>
  <c r="AT235" i="2"/>
  <c r="AM235" i="2"/>
  <c r="AU235" i="2"/>
  <c r="AM183" i="2"/>
  <c r="AL183" i="2"/>
  <c r="AK183" i="2"/>
  <c r="AI183" i="2"/>
  <c r="AT183" i="2"/>
  <c r="AS183" i="2"/>
  <c r="AR183" i="2"/>
  <c r="AN183" i="2"/>
  <c r="AV183" i="2"/>
  <c r="AG183" i="2"/>
  <c r="AQ183" i="2"/>
  <c r="AU183" i="2"/>
  <c r="AH183" i="2"/>
  <c r="AJ183" i="2"/>
  <c r="AX517" i="2"/>
  <c r="AW517" i="2"/>
  <c r="AH452" i="2"/>
  <c r="AT1530" i="2"/>
  <c r="AL1530" i="2"/>
  <c r="AQ1530" i="2"/>
  <c r="AO1530" i="2"/>
  <c r="AI1530" i="2"/>
  <c r="AJ1530" i="2"/>
  <c r="AG1530" i="2"/>
  <c r="AV1530" i="2"/>
  <c r="AU1494" i="2"/>
  <c r="AV1494" i="2"/>
  <c r="AG1494" i="2"/>
  <c r="AQ1494" i="2"/>
  <c r="AM1494" i="2"/>
  <c r="AN1494" i="2"/>
  <c r="AH1494" i="2"/>
  <c r="AK1494" i="2"/>
  <c r="AS1498" i="2"/>
  <c r="AJ1483" i="2"/>
  <c r="AR1483" i="2"/>
  <c r="AM1483" i="2"/>
  <c r="AU1483" i="2"/>
  <c r="AG1483" i="2"/>
  <c r="AO1483" i="2"/>
  <c r="AL1483" i="2"/>
  <c r="AH1483" i="2"/>
  <c r="AJ1475" i="2"/>
  <c r="AR1475" i="2"/>
  <c r="AO1475" i="2"/>
  <c r="AI1475" i="2"/>
  <c r="AG1475" i="2"/>
  <c r="AS1475" i="2"/>
  <c r="AV1491" i="2"/>
  <c r="AS1505" i="2"/>
  <c r="AM1490" i="2"/>
  <c r="AI1491" i="2"/>
  <c r="AG1480" i="2"/>
  <c r="AO1480" i="2"/>
  <c r="AI1480" i="2"/>
  <c r="AQ1480" i="2"/>
  <c r="AU1480" i="2"/>
  <c r="AT1480" i="2"/>
  <c r="AR1480" i="2"/>
  <c r="AM1480" i="2"/>
  <c r="AH1480" i="2"/>
  <c r="AO1470" i="2"/>
  <c r="AN1470" i="2"/>
  <c r="AM1470" i="2"/>
  <c r="AG1470" i="2"/>
  <c r="AV1470" i="2"/>
  <c r="AU1470" i="2"/>
  <c r="AL1477" i="2"/>
  <c r="AT1477" i="2"/>
  <c r="AV1477" i="2"/>
  <c r="AS1477" i="2"/>
  <c r="AG1477" i="2"/>
  <c r="AR1477" i="2"/>
  <c r="AQ1477" i="2"/>
  <c r="AO1477" i="2"/>
  <c r="AN1477" i="2"/>
  <c r="AJ1477" i="2"/>
  <c r="AU1472" i="2"/>
  <c r="AT1486" i="2"/>
  <c r="AJ1488" i="2"/>
  <c r="AQ1470" i="2"/>
  <c r="AH1470" i="2"/>
  <c r="AS1483" i="2"/>
  <c r="AH1437" i="2"/>
  <c r="AR1437" i="2"/>
  <c r="AJ1437" i="2"/>
  <c r="AQ1437" i="2"/>
  <c r="AO1437" i="2"/>
  <c r="AI1437" i="2"/>
  <c r="AN1424" i="2"/>
  <c r="AM1424" i="2"/>
  <c r="AT1424" i="2"/>
  <c r="AU1424" i="2"/>
  <c r="AS1424" i="2"/>
  <c r="AL1424" i="2"/>
  <c r="AV1424" i="2"/>
  <c r="AK1424" i="2"/>
  <c r="AJ1424" i="2"/>
  <c r="AT1457" i="2"/>
  <c r="AL1457" i="2"/>
  <c r="AV1457" i="2"/>
  <c r="AU1457" i="2"/>
  <c r="AN1457" i="2"/>
  <c r="AO1457" i="2"/>
  <c r="AM1457" i="2"/>
  <c r="AG1457" i="2"/>
  <c r="AT1441" i="2"/>
  <c r="AL1441" i="2"/>
  <c r="AV1441" i="2"/>
  <c r="AU1441" i="2"/>
  <c r="AO1441" i="2"/>
  <c r="AN1441" i="2"/>
  <c r="AM1441" i="2"/>
  <c r="AG1441" i="2"/>
  <c r="AT1425" i="2"/>
  <c r="AL1425" i="2"/>
  <c r="AV1425" i="2"/>
  <c r="AU1425" i="2"/>
  <c r="AS1425" i="2"/>
  <c r="AO1425" i="2"/>
  <c r="AG1425" i="2"/>
  <c r="AN1425" i="2"/>
  <c r="AM1425" i="2"/>
  <c r="AN1474" i="2"/>
  <c r="AK1474" i="2"/>
  <c r="AV1474" i="2"/>
  <c r="AI1474" i="2"/>
  <c r="AT1474" i="2"/>
  <c r="AQ1474" i="2"/>
  <c r="AS1474" i="2"/>
  <c r="AM1468" i="2"/>
  <c r="AL1468" i="2"/>
  <c r="AV1468" i="2"/>
  <c r="AK1468" i="2"/>
  <c r="AN1468" i="2"/>
  <c r="AU1468" i="2"/>
  <c r="AT1468" i="2"/>
  <c r="AS1468" i="2"/>
  <c r="AN1466" i="2"/>
  <c r="AU1466" i="2"/>
  <c r="AK1470" i="2"/>
  <c r="AJ1457" i="2"/>
  <c r="AJ1441" i="2"/>
  <c r="AU1450" i="2"/>
  <c r="AM1450" i="2"/>
  <c r="AN1450" i="2"/>
  <c r="AL1450" i="2"/>
  <c r="AV1450" i="2"/>
  <c r="AT1450" i="2"/>
  <c r="AO1450" i="2"/>
  <c r="AG1450" i="2"/>
  <c r="AS1429" i="2"/>
  <c r="AU1385" i="2"/>
  <c r="AM1385" i="2"/>
  <c r="AO1385" i="2"/>
  <c r="AN1385" i="2"/>
  <c r="AV1385" i="2"/>
  <c r="AT1385" i="2"/>
  <c r="AL1385" i="2"/>
  <c r="AH1385" i="2"/>
  <c r="AG1385" i="2"/>
  <c r="AL1405" i="2"/>
  <c r="AT1405" i="2"/>
  <c r="AJ1405" i="2"/>
  <c r="AR1405" i="2"/>
  <c r="AM1405" i="2"/>
  <c r="AG1405" i="2"/>
  <c r="AU1389" i="2"/>
  <c r="AG1437" i="2"/>
  <c r="AS1423" i="2"/>
  <c r="AI1423" i="2"/>
  <c r="AT1423" i="2"/>
  <c r="AL1423" i="2"/>
  <c r="AK1423" i="2"/>
  <c r="AV1423" i="2"/>
  <c r="AS1408" i="2"/>
  <c r="AX1458" i="2"/>
  <c r="AW1458" i="2"/>
  <c r="AT1392" i="2"/>
  <c r="AL1392" i="2"/>
  <c r="AV1392" i="2"/>
  <c r="AN1392" i="2"/>
  <c r="AU1392" i="2"/>
  <c r="AS1392" i="2"/>
  <c r="AO1392" i="2"/>
  <c r="AM1392" i="2"/>
  <c r="AS1385" i="2"/>
  <c r="AU1343" i="2"/>
  <c r="AN1343" i="2"/>
  <c r="AV1343" i="2"/>
  <c r="AO1343" i="2"/>
  <c r="AM1343" i="2"/>
  <c r="AH1343" i="2"/>
  <c r="AG1343" i="2"/>
  <c r="AL1402" i="2"/>
  <c r="AU1394" i="2"/>
  <c r="AR1376" i="2"/>
  <c r="AJ1376" i="2"/>
  <c r="AT1376" i="2"/>
  <c r="AS1376" i="2"/>
  <c r="AQ1376" i="2"/>
  <c r="AL1376" i="2"/>
  <c r="AT1366" i="2"/>
  <c r="AL1366" i="2"/>
  <c r="AV1366" i="2"/>
  <c r="AU1366" i="2"/>
  <c r="AO1366" i="2"/>
  <c r="AN1366" i="2"/>
  <c r="AM1366" i="2"/>
  <c r="AQ1357" i="2"/>
  <c r="AJ1394" i="2"/>
  <c r="AO1369" i="2"/>
  <c r="AG1369" i="2"/>
  <c r="AI1369" i="2"/>
  <c r="AH1369" i="2"/>
  <c r="AV1369" i="2"/>
  <c r="AR1369" i="2"/>
  <c r="AQ1369" i="2"/>
  <c r="AM1369" i="2"/>
  <c r="AM1361" i="2"/>
  <c r="AT1333" i="2"/>
  <c r="AS1333" i="2"/>
  <c r="AI1333" i="2"/>
  <c r="AM1333" i="2"/>
  <c r="AL1333" i="2"/>
  <c r="AK1333" i="2"/>
  <c r="AU1319" i="2"/>
  <c r="AV1319" i="2"/>
  <c r="AN1319" i="2"/>
  <c r="AM1319" i="2"/>
  <c r="AG1319" i="2"/>
  <c r="AN1315" i="2"/>
  <c r="AR1307" i="2"/>
  <c r="AQ1307" i="2"/>
  <c r="AH1307" i="2"/>
  <c r="AO1307" i="2"/>
  <c r="AK1307" i="2"/>
  <c r="AJ1307" i="2"/>
  <c r="AI1307" i="2"/>
  <c r="AU1376" i="2"/>
  <c r="AN1351" i="2"/>
  <c r="AU1315" i="2"/>
  <c r="AK1337" i="2"/>
  <c r="AK1366" i="2"/>
  <c r="AJ1343" i="2"/>
  <c r="AT1345" i="2"/>
  <c r="AN1322" i="2"/>
  <c r="AH1305" i="2"/>
  <c r="AG1305" i="2"/>
  <c r="AO1305" i="2"/>
  <c r="AN1305" i="2"/>
  <c r="AM1305" i="2"/>
  <c r="AJ1305" i="2"/>
  <c r="AS1299" i="2"/>
  <c r="AS1294" i="2"/>
  <c r="AR1294" i="2"/>
  <c r="AQ1294" i="2"/>
  <c r="AK1294" i="2"/>
  <c r="AJ1294" i="2"/>
  <c r="AI1294" i="2"/>
  <c r="AH1294" i="2"/>
  <c r="AN1286" i="2"/>
  <c r="AM1286" i="2"/>
  <c r="AU1286" i="2"/>
  <c r="AQ1286" i="2"/>
  <c r="AH1286" i="2"/>
  <c r="AX1334" i="2"/>
  <c r="AW1334" i="2"/>
  <c r="AX1318" i="2"/>
  <c r="AW1318" i="2"/>
  <c r="AU1312" i="2"/>
  <c r="AM1312" i="2"/>
  <c r="AL1312" i="2"/>
  <c r="AG1312" i="2"/>
  <c r="AN1312" i="2"/>
  <c r="AV1312" i="2"/>
  <c r="AT1312" i="2"/>
  <c r="AO1312" i="2"/>
  <c r="AQ1348" i="2"/>
  <c r="AL1322" i="2"/>
  <c r="AL1305" i="2"/>
  <c r="AU1296" i="2"/>
  <c r="AT1296" i="2"/>
  <c r="AS1296" i="2"/>
  <c r="AR1296" i="2"/>
  <c r="AM1296" i="2"/>
  <c r="AL1296" i="2"/>
  <c r="AK1296" i="2"/>
  <c r="AJ1296" i="2"/>
  <c r="AT1286" i="2"/>
  <c r="AR1327" i="2"/>
  <c r="AV1324" i="2"/>
  <c r="AG1315" i="2"/>
  <c r="AT1319" i="2"/>
  <c r="AQ1310" i="2"/>
  <c r="AQ1304" i="2"/>
  <c r="AV1284" i="2"/>
  <c r="AN1284" i="2"/>
  <c r="AQ1284" i="2"/>
  <c r="AO1284" i="2"/>
  <c r="AI1284" i="2"/>
  <c r="AH1284" i="2"/>
  <c r="AG1284" i="2"/>
  <c r="AO1270" i="2"/>
  <c r="AN1270" i="2"/>
  <c r="AM1270" i="2"/>
  <c r="AL1270" i="2"/>
  <c r="AG1270" i="2"/>
  <c r="AV1270" i="2"/>
  <c r="AU1270" i="2"/>
  <c r="AT1270" i="2"/>
  <c r="AQ1230" i="2"/>
  <c r="AI1230" i="2"/>
  <c r="AH1230" i="2"/>
  <c r="AO1230" i="2"/>
  <c r="AG1230" i="2"/>
  <c r="AV1230" i="2"/>
  <c r="AN1230" i="2"/>
  <c r="AV1166" i="2"/>
  <c r="AH1166" i="2"/>
  <c r="AG1166" i="2"/>
  <c r="AQ1166" i="2"/>
  <c r="AI1166" i="2"/>
  <c r="AO1166" i="2"/>
  <c r="AN1166" i="2"/>
  <c r="AK1262" i="2"/>
  <c r="AJ1270" i="2"/>
  <c r="AI1262" i="2"/>
  <c r="AX1248" i="2"/>
  <c r="AW1248" i="2"/>
  <c r="AS1271" i="2"/>
  <c r="AQ1266" i="2"/>
  <c r="AK1266" i="2"/>
  <c r="AJ1266" i="2"/>
  <c r="AI1266" i="2"/>
  <c r="AH1266" i="2"/>
  <c r="AS1266" i="2"/>
  <c r="AR1266" i="2"/>
  <c r="AN1233" i="2"/>
  <c r="AQ1190" i="2"/>
  <c r="AO1190" i="2"/>
  <c r="AN1190" i="2"/>
  <c r="AI1190" i="2"/>
  <c r="AH1190" i="2"/>
  <c r="AG1190" i="2"/>
  <c r="AV1190" i="2"/>
  <c r="AS1278" i="2"/>
  <c r="AU1233" i="2"/>
  <c r="AS1222" i="2"/>
  <c r="AN1184" i="2"/>
  <c r="AO1124" i="2"/>
  <c r="AN1124" i="2"/>
  <c r="AI1124" i="2"/>
  <c r="AH1124" i="2"/>
  <c r="AG1124" i="2"/>
  <c r="AV1124" i="2"/>
  <c r="AQ1124" i="2"/>
  <c r="AN1231" i="2"/>
  <c r="AV1224" i="2"/>
  <c r="AT1214" i="2"/>
  <c r="AU1202" i="2"/>
  <c r="AT1202" i="2"/>
  <c r="AS1202" i="2"/>
  <c r="AR1202" i="2"/>
  <c r="AM1202" i="2"/>
  <c r="AL1202" i="2"/>
  <c r="AK1202" i="2"/>
  <c r="AJ1202" i="2"/>
  <c r="AL1190" i="2"/>
  <c r="AM1169" i="2"/>
  <c r="AK1214" i="2"/>
  <c r="AV1202" i="2"/>
  <c r="AS1190" i="2"/>
  <c r="AT1231" i="2"/>
  <c r="AN1199" i="2"/>
  <c r="AJ1191" i="2"/>
  <c r="AI1191" i="2"/>
  <c r="AH1191" i="2"/>
  <c r="AG1191" i="2"/>
  <c r="AR1191" i="2"/>
  <c r="AQ1191" i="2"/>
  <c r="AO1191" i="2"/>
  <c r="AU1199" i="2"/>
  <c r="AL1193" i="2"/>
  <c r="AK1193" i="2"/>
  <c r="AJ1193" i="2"/>
  <c r="AI1193" i="2"/>
  <c r="AT1193" i="2"/>
  <c r="AS1193" i="2"/>
  <c r="AR1193" i="2"/>
  <c r="AQ1193" i="2"/>
  <c r="AK1188" i="2"/>
  <c r="AM1219" i="2"/>
  <c r="AL1219" i="2"/>
  <c r="AK1219" i="2"/>
  <c r="AV1219" i="2"/>
  <c r="AU1219" i="2"/>
  <c r="AT1219" i="2"/>
  <c r="AS1219" i="2"/>
  <c r="AN1219" i="2"/>
  <c r="AT1191" i="2"/>
  <c r="AK1199" i="2"/>
  <c r="AS1191" i="2"/>
  <c r="AX1180" i="2"/>
  <c r="AW1180" i="2"/>
  <c r="AS1152" i="2"/>
  <c r="AR1152" i="2"/>
  <c r="AM1152" i="2"/>
  <c r="AL1152" i="2"/>
  <c r="AK1152" i="2"/>
  <c r="AJ1152" i="2"/>
  <c r="AU1152" i="2"/>
  <c r="AT1152" i="2"/>
  <c r="AS1120" i="2"/>
  <c r="AR1120" i="2"/>
  <c r="AM1120" i="2"/>
  <c r="AL1120" i="2"/>
  <c r="AK1120" i="2"/>
  <c r="AJ1120" i="2"/>
  <c r="AU1120" i="2"/>
  <c r="AT1120" i="2"/>
  <c r="AV1089" i="2"/>
  <c r="AQ1089" i="2"/>
  <c r="AO1089" i="2"/>
  <c r="AN1089" i="2"/>
  <c r="AI1089" i="2"/>
  <c r="AH1089" i="2"/>
  <c r="AG1089" i="2"/>
  <c r="AK1137" i="2"/>
  <c r="AV1137" i="2"/>
  <c r="AU1137" i="2"/>
  <c r="AT1137" i="2"/>
  <c r="AS1137" i="2"/>
  <c r="AN1137" i="2"/>
  <c r="AM1137" i="2"/>
  <c r="AL1137" i="2"/>
  <c r="AX1165" i="2"/>
  <c r="AW1165" i="2"/>
  <c r="AU1166" i="2"/>
  <c r="AQ1144" i="2"/>
  <c r="AQ1126" i="2"/>
  <c r="AK1126" i="2"/>
  <c r="AJ1126" i="2"/>
  <c r="AI1126" i="2"/>
  <c r="AH1126" i="2"/>
  <c r="AS1126" i="2"/>
  <c r="AR1126" i="2"/>
  <c r="AV1142" i="2"/>
  <c r="AH1120" i="2"/>
  <c r="AM1166" i="2"/>
  <c r="AO1048" i="2"/>
  <c r="AV1048" i="2"/>
  <c r="AU1048" i="2"/>
  <c r="AH1048" i="2"/>
  <c r="AG1048" i="2"/>
  <c r="AJ1048" i="2"/>
  <c r="AN990" i="2"/>
  <c r="AI990" i="2"/>
  <c r="AH990" i="2"/>
  <c r="AG990" i="2"/>
  <c r="AV990" i="2"/>
  <c r="AQ990" i="2"/>
  <c r="AO990" i="2"/>
  <c r="AN1083" i="2"/>
  <c r="AU1065" i="2"/>
  <c r="AJ1077" i="2"/>
  <c r="AU1077" i="2"/>
  <c r="AT1077" i="2"/>
  <c r="AS1077" i="2"/>
  <c r="AR1077" i="2"/>
  <c r="AM1077" i="2"/>
  <c r="AL1077" i="2"/>
  <c r="AK1077" i="2"/>
  <c r="AV1077" i="2"/>
  <c r="AK1065" i="2"/>
  <c r="AT1051" i="2"/>
  <c r="AR1073" i="2"/>
  <c r="AN1072" i="2"/>
  <c r="AM1072" i="2"/>
  <c r="AH1072" i="2"/>
  <c r="AG1072" i="2"/>
  <c r="AV1072" i="2"/>
  <c r="AU1072" i="2"/>
  <c r="AO1072" i="2"/>
  <c r="AT1066" i="2"/>
  <c r="AV1043" i="2"/>
  <c r="AT1065" i="2"/>
  <c r="AV935" i="2"/>
  <c r="AH935" i="2"/>
  <c r="AG935" i="2"/>
  <c r="AQ935" i="2"/>
  <c r="AO935" i="2"/>
  <c r="AN935" i="2"/>
  <c r="AV1021" i="2"/>
  <c r="AU1021" i="2"/>
  <c r="AO1021" i="2"/>
  <c r="AN1021" i="2"/>
  <c r="AM1021" i="2"/>
  <c r="AH1021" i="2"/>
  <c r="AG1021" i="2"/>
  <c r="AO1040" i="2"/>
  <c r="AJ1040" i="2"/>
  <c r="AG1040" i="2"/>
  <c r="AQ1040" i="2"/>
  <c r="AI1040" i="2"/>
  <c r="AH1040" i="2"/>
  <c r="AU1040" i="2"/>
  <c r="AR1040" i="2"/>
  <c r="AX1036" i="2"/>
  <c r="AW1036" i="2"/>
  <c r="AL1029" i="2"/>
  <c r="AX1004" i="2"/>
  <c r="AW1004" i="2"/>
  <c r="AS1043" i="2"/>
  <c r="AS1029" i="2"/>
  <c r="AK1005" i="2"/>
  <c r="AK1000" i="2"/>
  <c r="AJ1000" i="2"/>
  <c r="AI1000" i="2"/>
  <c r="AH1000" i="2"/>
  <c r="AS1000" i="2"/>
  <c r="AR1000" i="2"/>
  <c r="AQ1000" i="2"/>
  <c r="AK981" i="2"/>
  <c r="AU1030" i="2"/>
  <c r="AJ1021" i="2"/>
  <c r="AN1000" i="2"/>
  <c r="AK985" i="2"/>
  <c r="AJ985" i="2"/>
  <c r="AT985" i="2"/>
  <c r="AI985" i="2"/>
  <c r="AS985" i="2"/>
  <c r="AR985" i="2"/>
  <c r="AQ985" i="2"/>
  <c r="AS980" i="2"/>
  <c r="AN980" i="2"/>
  <c r="AV980" i="2"/>
  <c r="AM980" i="2"/>
  <c r="AU980" i="2"/>
  <c r="AL980" i="2"/>
  <c r="AT980" i="2"/>
  <c r="AK980" i="2"/>
  <c r="AQ1043" i="2"/>
  <c r="AS1040" i="2"/>
  <c r="AQ1021" i="2"/>
  <c r="AU1008" i="2"/>
  <c r="AX971" i="2"/>
  <c r="AW971" i="2"/>
  <c r="AQ945" i="2"/>
  <c r="AO945" i="2"/>
  <c r="AJ945" i="2"/>
  <c r="AI945" i="2"/>
  <c r="AH945" i="2"/>
  <c r="AR945" i="2"/>
  <c r="AG945" i="2"/>
  <c r="AG938" i="2"/>
  <c r="AG931" i="2"/>
  <c r="AH985" i="2"/>
  <c r="AN945" i="2"/>
  <c r="AK975" i="2"/>
  <c r="AI970" i="2"/>
  <c r="AT970" i="2"/>
  <c r="AS970" i="2"/>
  <c r="AR970" i="2"/>
  <c r="AQ970" i="2"/>
  <c r="AL970" i="2"/>
  <c r="AK970" i="2"/>
  <c r="AJ970" i="2"/>
  <c r="AU960" i="2"/>
  <c r="AQ940" i="2"/>
  <c r="AO924" i="2"/>
  <c r="AG964" i="2"/>
  <c r="AL966" i="2"/>
  <c r="AK960" i="2"/>
  <c r="AG940" i="2"/>
  <c r="AL985" i="2"/>
  <c r="AG961" i="2"/>
  <c r="AS927" i="2"/>
  <c r="AL948" i="2"/>
  <c r="AK948" i="2"/>
  <c r="AU948" i="2"/>
  <c r="AT948" i="2"/>
  <c r="AS948" i="2"/>
  <c r="AR948" i="2"/>
  <c r="AN948" i="2"/>
  <c r="AM948" i="2"/>
  <c r="AO944" i="2"/>
  <c r="AN944" i="2"/>
  <c r="AI944" i="2"/>
  <c r="AV944" i="2"/>
  <c r="AH944" i="2"/>
  <c r="AR944" i="2"/>
  <c r="AG944" i="2"/>
  <c r="AQ944" i="2"/>
  <c r="AT936" i="2"/>
  <c r="AG933" i="2"/>
  <c r="AV923" i="2"/>
  <c r="AJ940" i="2"/>
  <c r="AG922" i="2"/>
  <c r="AS903" i="2"/>
  <c r="AU898" i="2"/>
  <c r="AS892" i="2"/>
  <c r="AR892" i="2"/>
  <c r="AQ892" i="2"/>
  <c r="AL892" i="2"/>
  <c r="AK892" i="2"/>
  <c r="AJ892" i="2"/>
  <c r="AI892" i="2"/>
  <c r="AT892" i="2"/>
  <c r="AH892" i="2"/>
  <c r="AO880" i="2"/>
  <c r="AN880" i="2"/>
  <c r="AM880" i="2"/>
  <c r="AH880" i="2"/>
  <c r="AG880" i="2"/>
  <c r="AV880" i="2"/>
  <c r="AU880" i="2"/>
  <c r="AI880" i="2"/>
  <c r="AQ880" i="2"/>
  <c r="AJ880" i="2"/>
  <c r="AG876" i="2"/>
  <c r="AO852" i="2"/>
  <c r="AN922" i="2"/>
  <c r="AV914" i="2"/>
  <c r="AO902" i="2"/>
  <c r="AR895" i="2"/>
  <c r="AV884" i="2"/>
  <c r="AT878" i="2"/>
  <c r="AS878" i="2"/>
  <c r="AN878" i="2"/>
  <c r="AM878" i="2"/>
  <c r="AL878" i="2"/>
  <c r="AK878" i="2"/>
  <c r="AV878" i="2"/>
  <c r="AU878" i="2"/>
  <c r="AL874" i="2"/>
  <c r="AG862" i="2"/>
  <c r="AU850" i="2"/>
  <c r="AT923" i="2"/>
  <c r="AM900" i="2"/>
  <c r="AU892" i="2"/>
  <c r="AQ879" i="2"/>
  <c r="AL872" i="2"/>
  <c r="AT864" i="2"/>
  <c r="AH857" i="2"/>
  <c r="AG857" i="2"/>
  <c r="AV857" i="2"/>
  <c r="AQ857" i="2"/>
  <c r="AI857" i="2"/>
  <c r="AO857" i="2"/>
  <c r="AN857" i="2"/>
  <c r="AM857" i="2"/>
  <c r="AJ857" i="2"/>
  <c r="AR857" i="2"/>
  <c r="AK857" i="2"/>
  <c r="AL850" i="2"/>
  <c r="AR924" i="2"/>
  <c r="AO907" i="2"/>
  <c r="AO891" i="2"/>
  <c r="AG875" i="2"/>
  <c r="AI869" i="2"/>
  <c r="AS850" i="2"/>
  <c r="AQ924" i="2"/>
  <c r="AO910" i="2"/>
  <c r="AN899" i="2"/>
  <c r="AM881" i="2"/>
  <c r="AU873" i="2"/>
  <c r="AV859" i="2"/>
  <c r="AO901" i="2"/>
  <c r="AU891" i="2"/>
  <c r="AU875" i="2"/>
  <c r="AK941" i="2"/>
  <c r="AO916" i="2"/>
  <c r="AR886" i="2"/>
  <c r="AV877" i="2"/>
  <c r="AR862" i="2"/>
  <c r="AI902" i="2"/>
  <c r="AJ881" i="2"/>
  <c r="AI862" i="2"/>
  <c r="AL865" i="2"/>
  <c r="AX811" i="2"/>
  <c r="AG808" i="2"/>
  <c r="AR808" i="2"/>
  <c r="AQ808" i="2"/>
  <c r="AO808" i="2"/>
  <c r="AJ808" i="2"/>
  <c r="AI808" i="2"/>
  <c r="AH808" i="2"/>
  <c r="AS808" i="2"/>
  <c r="AT808" i="2"/>
  <c r="AN808" i="2"/>
  <c r="AI804" i="2"/>
  <c r="AG792" i="2"/>
  <c r="AR792" i="2"/>
  <c r="AQ792" i="2"/>
  <c r="AO792" i="2"/>
  <c r="AJ792" i="2"/>
  <c r="AI792" i="2"/>
  <c r="AH792" i="2"/>
  <c r="AT792" i="2"/>
  <c r="AS792" i="2"/>
  <c r="AU792" i="2"/>
  <c r="AN792" i="2"/>
  <c r="AL816" i="2"/>
  <c r="AU826" i="2"/>
  <c r="AS800" i="2"/>
  <c r="AM848" i="2"/>
  <c r="AH829" i="2"/>
  <c r="AL859" i="2"/>
  <c r="AR835" i="2"/>
  <c r="AM835" i="2"/>
  <c r="AL835" i="2"/>
  <c r="AK835" i="2"/>
  <c r="AJ835" i="2"/>
  <c r="AU835" i="2"/>
  <c r="AT835" i="2"/>
  <c r="AS835" i="2"/>
  <c r="AQ835" i="2"/>
  <c r="AT815" i="2"/>
  <c r="AR795" i="2"/>
  <c r="AM795" i="2"/>
  <c r="AL795" i="2"/>
  <c r="AK795" i="2"/>
  <c r="AJ795" i="2"/>
  <c r="AU795" i="2"/>
  <c r="AT795" i="2"/>
  <c r="AS795" i="2"/>
  <c r="AG795" i="2"/>
  <c r="AO795" i="2"/>
  <c r="AI795" i="2"/>
  <c r="AN795" i="2"/>
  <c r="AO760" i="2"/>
  <c r="AI690" i="2"/>
  <c r="AI642" i="2"/>
  <c r="AJ770" i="2"/>
  <c r="AR757" i="2"/>
  <c r="AG712" i="2"/>
  <c r="AT704" i="2"/>
  <c r="AS704" i="2"/>
  <c r="AR704" i="2"/>
  <c r="AL704" i="2"/>
  <c r="AK704" i="2"/>
  <c r="AJ704" i="2"/>
  <c r="AI704" i="2"/>
  <c r="AQ704" i="2"/>
  <c r="AV704" i="2"/>
  <c r="AH704" i="2"/>
  <c r="AM704" i="2"/>
  <c r="AG704" i="2"/>
  <c r="AG768" i="2"/>
  <c r="AT638" i="2"/>
  <c r="AH729" i="2"/>
  <c r="AK711" i="2"/>
  <c r="AJ711" i="2"/>
  <c r="AI711" i="2"/>
  <c r="AS711" i="2"/>
  <c r="AR711" i="2"/>
  <c r="AQ711" i="2"/>
  <c r="AH711" i="2"/>
  <c r="AT711" i="2"/>
  <c r="AN711" i="2"/>
  <c r="AV711" i="2"/>
  <c r="AG711" i="2"/>
  <c r="AU711" i="2"/>
  <c r="AO679" i="2"/>
  <c r="AI633" i="2"/>
  <c r="AS626" i="2"/>
  <c r="AK626" i="2"/>
  <c r="AR626" i="2"/>
  <c r="AJ626" i="2"/>
  <c r="AQ626" i="2"/>
  <c r="AI626" i="2"/>
  <c r="AT626" i="2"/>
  <c r="AL626" i="2"/>
  <c r="AM626" i="2"/>
  <c r="AN626" i="2"/>
  <c r="AH626" i="2"/>
  <c r="AU626" i="2"/>
  <c r="AV626" i="2"/>
  <c r="AG626" i="2"/>
  <c r="AV774" i="2"/>
  <c r="AJ668" i="2"/>
  <c r="AJ652" i="2"/>
  <c r="AJ636" i="2"/>
  <c r="AO735" i="2"/>
  <c r="AM705" i="2"/>
  <c r="AL705" i="2"/>
  <c r="AK705" i="2"/>
  <c r="AU705" i="2"/>
  <c r="AT705" i="2"/>
  <c r="AS705" i="2"/>
  <c r="AR705" i="2"/>
  <c r="AJ705" i="2"/>
  <c r="AN705" i="2"/>
  <c r="AI705" i="2"/>
  <c r="AV705" i="2"/>
  <c r="AQ705" i="2"/>
  <c r="AO705" i="2"/>
  <c r="AH705" i="2"/>
  <c r="AG697" i="2"/>
  <c r="AM673" i="2"/>
  <c r="AL673" i="2"/>
  <c r="AK673" i="2"/>
  <c r="AU673" i="2"/>
  <c r="AT673" i="2"/>
  <c r="AS673" i="2"/>
  <c r="AR673" i="2"/>
  <c r="AJ673" i="2"/>
  <c r="AI673" i="2"/>
  <c r="AQ673" i="2"/>
  <c r="AV673" i="2"/>
  <c r="AO673" i="2"/>
  <c r="AH673" i="2"/>
  <c r="AG665" i="2"/>
  <c r="AI652" i="2"/>
  <c r="AM641" i="2"/>
  <c r="AL641" i="2"/>
  <c r="AK641" i="2"/>
  <c r="AU641" i="2"/>
  <c r="AT641" i="2"/>
  <c r="AS641" i="2"/>
  <c r="AR641" i="2"/>
  <c r="AJ641" i="2"/>
  <c r="AN641" i="2"/>
  <c r="AI641" i="2"/>
  <c r="AV641" i="2"/>
  <c r="AQ641" i="2"/>
  <c r="AO641" i="2"/>
  <c r="AH641" i="2"/>
  <c r="AG633" i="2"/>
  <c r="AN767" i="2"/>
  <c r="AH748" i="2"/>
  <c r="AO748" i="2"/>
  <c r="AG748" i="2"/>
  <c r="AV748" i="2"/>
  <c r="AN748" i="2"/>
  <c r="AU748" i="2"/>
  <c r="AM748" i="2"/>
  <c r="AK748" i="2"/>
  <c r="AS748" i="2"/>
  <c r="AL748" i="2"/>
  <c r="AR748" i="2"/>
  <c r="AV735" i="2"/>
  <c r="AN689" i="2"/>
  <c r="AJ674" i="2"/>
  <c r="AL647" i="2"/>
  <c r="AU704" i="2"/>
  <c r="AT566" i="2"/>
  <c r="AJ566" i="2"/>
  <c r="AT622" i="2"/>
  <c r="AV613" i="2"/>
  <c r="AU613" i="2"/>
  <c r="AT613" i="2"/>
  <c r="AO613" i="2"/>
  <c r="AN613" i="2"/>
  <c r="AM613" i="2"/>
  <c r="AL613" i="2"/>
  <c r="AG613" i="2"/>
  <c r="AR613" i="2"/>
  <c r="AI613" i="2"/>
  <c r="AH613" i="2"/>
  <c r="AJ603" i="2"/>
  <c r="AU603" i="2"/>
  <c r="AT603" i="2"/>
  <c r="AS603" i="2"/>
  <c r="AR603" i="2"/>
  <c r="AM603" i="2"/>
  <c r="AL603" i="2"/>
  <c r="AK603" i="2"/>
  <c r="AQ603" i="2"/>
  <c r="AG603" i="2"/>
  <c r="AH603" i="2"/>
  <c r="AV768" i="2"/>
  <c r="AI691" i="2"/>
  <c r="AJ535" i="2"/>
  <c r="AV526" i="2"/>
  <c r="AM526" i="2"/>
  <c r="AU526" i="2"/>
  <c r="AL526" i="2"/>
  <c r="AT526" i="2"/>
  <c r="AK526" i="2"/>
  <c r="AS526" i="2"/>
  <c r="AN526" i="2"/>
  <c r="AG526" i="2"/>
  <c r="AO526" i="2"/>
  <c r="AI526" i="2"/>
  <c r="AL773" i="2"/>
  <c r="AK613" i="2"/>
  <c r="AQ602" i="2"/>
  <c r="AL602" i="2"/>
  <c r="AK602" i="2"/>
  <c r="AJ602" i="2"/>
  <c r="AI602" i="2"/>
  <c r="AT602" i="2"/>
  <c r="AS602" i="2"/>
  <c r="AR602" i="2"/>
  <c r="AV602" i="2"/>
  <c r="AM602" i="2"/>
  <c r="AU602" i="2"/>
  <c r="AQ594" i="2"/>
  <c r="AL594" i="2"/>
  <c r="AK594" i="2"/>
  <c r="AJ594" i="2"/>
  <c r="AI594" i="2"/>
  <c r="AT594" i="2"/>
  <c r="AS594" i="2"/>
  <c r="AR594" i="2"/>
  <c r="AM594" i="2"/>
  <c r="AG594" i="2"/>
  <c r="AU594" i="2"/>
  <c r="AO594" i="2"/>
  <c r="AG578" i="2"/>
  <c r="AO570" i="2"/>
  <c r="AT668" i="2"/>
  <c r="AN570" i="2"/>
  <c r="AX581" i="2"/>
  <c r="AW581" i="2"/>
  <c r="AV515" i="2"/>
  <c r="AQ501" i="2"/>
  <c r="AS486" i="2"/>
  <c r="AG481" i="2"/>
  <c r="AS473" i="2"/>
  <c r="AR473" i="2"/>
  <c r="AQ473" i="2"/>
  <c r="AK473" i="2"/>
  <c r="AJ473" i="2"/>
  <c r="AI473" i="2"/>
  <c r="AH473" i="2"/>
  <c r="AG473" i="2"/>
  <c r="AN473" i="2"/>
  <c r="AO473" i="2"/>
  <c r="AU473" i="2"/>
  <c r="AS457" i="2"/>
  <c r="AR457" i="2"/>
  <c r="AQ457" i="2"/>
  <c r="AI457" i="2"/>
  <c r="AK457" i="2"/>
  <c r="AJ457" i="2"/>
  <c r="AH457" i="2"/>
  <c r="AN457" i="2"/>
  <c r="AU457" i="2"/>
  <c r="AK422" i="2"/>
  <c r="AS409" i="2"/>
  <c r="AR409" i="2"/>
  <c r="AQ409" i="2"/>
  <c r="AI409" i="2"/>
  <c r="AK409" i="2"/>
  <c r="AH409" i="2"/>
  <c r="AJ409" i="2"/>
  <c r="AG409" i="2"/>
  <c r="AN409" i="2"/>
  <c r="AO409" i="2"/>
  <c r="AU409" i="2"/>
  <c r="AS393" i="2"/>
  <c r="AR393" i="2"/>
  <c r="AQ393" i="2"/>
  <c r="AI393" i="2"/>
  <c r="AK393" i="2"/>
  <c r="AH393" i="2"/>
  <c r="AJ393" i="2"/>
  <c r="AT393" i="2"/>
  <c r="AN393" i="2"/>
  <c r="AU393" i="2"/>
  <c r="AQ566" i="2"/>
  <c r="AO521" i="2"/>
  <c r="AV473" i="2"/>
  <c r="AH411" i="2"/>
  <c r="AR390" i="2"/>
  <c r="AR524" i="2"/>
  <c r="AM473" i="2"/>
  <c r="AT415" i="2"/>
  <c r="AG403" i="2"/>
  <c r="AL473" i="2"/>
  <c r="AS506" i="2"/>
  <c r="AK506" i="2"/>
  <c r="AL506" i="2"/>
  <c r="AJ506" i="2"/>
  <c r="AI506" i="2"/>
  <c r="AT506" i="2"/>
  <c r="AR506" i="2"/>
  <c r="AQ506" i="2"/>
  <c r="AU506" i="2"/>
  <c r="AN506" i="2"/>
  <c r="AG506" i="2"/>
  <c r="AV506" i="2"/>
  <c r="AO506" i="2"/>
  <c r="AK495" i="2"/>
  <c r="AT512" i="2"/>
  <c r="AX509" i="2"/>
  <c r="AW509" i="2"/>
  <c r="AL490" i="2"/>
  <c r="AK490" i="2"/>
  <c r="AJ490" i="2"/>
  <c r="AI490" i="2"/>
  <c r="AT490" i="2"/>
  <c r="AS490" i="2"/>
  <c r="AR490" i="2"/>
  <c r="AQ490" i="2"/>
  <c r="AU490" i="2"/>
  <c r="AN490" i="2"/>
  <c r="AV490" i="2"/>
  <c r="AH490" i="2"/>
  <c r="AQ504" i="2"/>
  <c r="AI504" i="2"/>
  <c r="AR504" i="2"/>
  <c r="AO504" i="2"/>
  <c r="AJ504" i="2"/>
  <c r="AH504" i="2"/>
  <c r="AG504" i="2"/>
  <c r="AX504" i="2" s="1"/>
  <c r="AK504" i="2"/>
  <c r="AL504" i="2"/>
  <c r="AM504" i="2"/>
  <c r="AS504" i="2"/>
  <c r="AT504" i="2"/>
  <c r="AN504" i="2"/>
  <c r="AV442" i="2"/>
  <c r="AM388" i="2"/>
  <c r="AL388" i="2"/>
  <c r="AK388" i="2"/>
  <c r="AS388" i="2"/>
  <c r="AV388" i="2"/>
  <c r="AU388" i="2"/>
  <c r="AT388" i="2"/>
  <c r="AN388" i="2"/>
  <c r="AR388" i="2"/>
  <c r="AI388" i="2"/>
  <c r="AH388" i="2"/>
  <c r="AX487" i="2"/>
  <c r="AW487" i="2"/>
  <c r="AT478" i="2"/>
  <c r="AT384" i="2"/>
  <c r="AJ415" i="2"/>
  <c r="AK384" i="2"/>
  <c r="AJ456" i="2"/>
  <c r="AI456" i="2"/>
  <c r="AH456" i="2"/>
  <c r="AQ456" i="2"/>
  <c r="AO456" i="2"/>
  <c r="AG456" i="2"/>
  <c r="AR456" i="2"/>
  <c r="AL456" i="2"/>
  <c r="AN456" i="2"/>
  <c r="AT456" i="2"/>
  <c r="AK456" i="2"/>
  <c r="AV456" i="2"/>
  <c r="AM456" i="2"/>
  <c r="AR513" i="2"/>
  <c r="AJ513" i="2"/>
  <c r="AQ513" i="2"/>
  <c r="AI513" i="2"/>
  <c r="AH513" i="2"/>
  <c r="AS513" i="2"/>
  <c r="AK513" i="2"/>
  <c r="AV513" i="2"/>
  <c r="AG513" i="2"/>
  <c r="AO513" i="2"/>
  <c r="AQ436" i="2"/>
  <c r="AL410" i="2"/>
  <c r="AK410" i="2"/>
  <c r="AJ410" i="2"/>
  <c r="AR410" i="2"/>
  <c r="AT410" i="2"/>
  <c r="AS410" i="2"/>
  <c r="AI410" i="2"/>
  <c r="AQ410" i="2"/>
  <c r="AH410" i="2"/>
  <c r="AG410" i="2"/>
  <c r="AO410" i="2"/>
  <c r="AM410" i="2"/>
  <c r="AN410" i="2"/>
  <c r="AU351" i="2"/>
  <c r="AM351" i="2"/>
  <c r="AS351" i="2"/>
  <c r="AK351" i="2"/>
  <c r="AV351" i="2"/>
  <c r="AN351" i="2"/>
  <c r="AT351" i="2"/>
  <c r="AL351" i="2"/>
  <c r="AH351" i="2"/>
  <c r="AI351" i="2"/>
  <c r="AQ351" i="2"/>
  <c r="AJ351" i="2"/>
  <c r="AR351" i="2"/>
  <c r="AG351" i="2"/>
  <c r="AU321" i="2"/>
  <c r="AO321" i="2"/>
  <c r="AN321" i="2"/>
  <c r="AM321" i="2"/>
  <c r="AG321" i="2"/>
  <c r="AV321" i="2"/>
  <c r="AH321" i="2"/>
  <c r="AT321" i="2"/>
  <c r="AJ321" i="2"/>
  <c r="AI321" i="2"/>
  <c r="AQ321" i="2"/>
  <c r="AK321" i="2"/>
  <c r="AR321" i="2"/>
  <c r="AS321" i="2"/>
  <c r="AL321" i="2"/>
  <c r="AR315" i="2"/>
  <c r="AQ315" i="2"/>
  <c r="AO315" i="2"/>
  <c r="AJ315" i="2"/>
  <c r="AH315" i="2"/>
  <c r="AI315" i="2"/>
  <c r="AG315" i="2"/>
  <c r="AK315" i="2"/>
  <c r="AS315" i="2"/>
  <c r="AM315" i="2"/>
  <c r="AL315" i="2"/>
  <c r="AV315" i="2"/>
  <c r="AT315" i="2"/>
  <c r="AH277" i="2"/>
  <c r="AJ274" i="2"/>
  <c r="AR219" i="2"/>
  <c r="AQ219" i="2"/>
  <c r="AH219" i="2"/>
  <c r="AO219" i="2"/>
  <c r="AJ219" i="2"/>
  <c r="AI219" i="2"/>
  <c r="AG219" i="2"/>
  <c r="AK219" i="2"/>
  <c r="AS219" i="2"/>
  <c r="AN219" i="2"/>
  <c r="AL219" i="2"/>
  <c r="AM219" i="2"/>
  <c r="AV219" i="2"/>
  <c r="AT219" i="2"/>
  <c r="AU219" i="2"/>
  <c r="AO183" i="2"/>
  <c r="AV376" i="2"/>
  <c r="AM376" i="2"/>
  <c r="AU376" i="2"/>
  <c r="AR376" i="2"/>
  <c r="AH376" i="2"/>
  <c r="AO376" i="2"/>
  <c r="AG376" i="2"/>
  <c r="AS376" i="2"/>
  <c r="AJ376" i="2"/>
  <c r="AN376" i="2"/>
  <c r="AK376" i="2"/>
  <c r="AL376" i="2"/>
  <c r="AT376" i="2"/>
  <c r="AT309" i="2"/>
  <c r="AS309" i="2"/>
  <c r="AR309" i="2"/>
  <c r="AQ309" i="2"/>
  <c r="AL309" i="2"/>
  <c r="AJ309" i="2"/>
  <c r="AK309" i="2"/>
  <c r="AI309" i="2"/>
  <c r="AH309" i="2"/>
  <c r="AG309" i="2"/>
  <c r="AM309" i="2"/>
  <c r="AU309" i="2"/>
  <c r="AN309" i="2"/>
  <c r="AV309" i="2"/>
  <c r="AX1499" i="2"/>
  <c r="AT1500" i="2"/>
  <c r="AK1500" i="2"/>
  <c r="AU1500" i="2"/>
  <c r="AS1500" i="2"/>
  <c r="AL1500" i="2"/>
  <c r="AR1500" i="2"/>
  <c r="AM1500" i="2"/>
  <c r="AQ1518" i="2"/>
  <c r="AI1518" i="2"/>
  <c r="AH1518" i="2"/>
  <c r="AG1518" i="2"/>
  <c r="AO1518" i="2"/>
  <c r="AR1518" i="2"/>
  <c r="AV1500" i="2"/>
  <c r="AS1494" i="2"/>
  <c r="AR1487" i="2"/>
  <c r="AN1491" i="2"/>
  <c r="AQ1491" i="2"/>
  <c r="AV1479" i="2"/>
  <c r="AU1479" i="2"/>
  <c r="AM1479" i="2"/>
  <c r="AO1479" i="2"/>
  <c r="AN1479" i="2"/>
  <c r="AL1479" i="2"/>
  <c r="AR1465" i="2"/>
  <c r="AG1465" i="2"/>
  <c r="AQ1465" i="2"/>
  <c r="AI1465" i="2"/>
  <c r="AJ1465" i="2"/>
  <c r="AH1465" i="2"/>
  <c r="AO1465" i="2"/>
  <c r="AJ1492" i="2"/>
  <c r="AU1477" i="2"/>
  <c r="AM1472" i="2"/>
  <c r="AK1486" i="2"/>
  <c r="AL1502" i="2"/>
  <c r="AT1502" i="2"/>
  <c r="AN1502" i="2"/>
  <c r="AO1502" i="2"/>
  <c r="AM1502" i="2"/>
  <c r="AK1502" i="2"/>
  <c r="AU1502" i="2"/>
  <c r="AV1502" i="2"/>
  <c r="AS1502" i="2"/>
  <c r="AG1502" i="2"/>
  <c r="AH1490" i="2"/>
  <c r="AI1470" i="2"/>
  <c r="AH1429" i="2"/>
  <c r="AR1429" i="2"/>
  <c r="AJ1429" i="2"/>
  <c r="AO1429" i="2"/>
  <c r="AI1429" i="2"/>
  <c r="AQ1429" i="2"/>
  <c r="AO1424" i="2"/>
  <c r="AV1429" i="2"/>
  <c r="AO1474" i="2"/>
  <c r="AQ1478" i="2"/>
  <c r="AM1466" i="2"/>
  <c r="AU1442" i="2"/>
  <c r="AM1442" i="2"/>
  <c r="AN1442" i="2"/>
  <c r="AL1442" i="2"/>
  <c r="AV1442" i="2"/>
  <c r="AT1442" i="2"/>
  <c r="AO1442" i="2"/>
  <c r="AG1442" i="2"/>
  <c r="AU1418" i="2"/>
  <c r="AN1432" i="2"/>
  <c r="AU1459" i="2"/>
  <c r="AO1444" i="2"/>
  <c r="AG1444" i="2"/>
  <c r="AI1444" i="2"/>
  <c r="AQ1444" i="2"/>
  <c r="AR1444" i="2"/>
  <c r="AH1444" i="2"/>
  <c r="AV1444" i="2"/>
  <c r="AR1470" i="2"/>
  <c r="AQ1459" i="2"/>
  <c r="AO1405" i="2"/>
  <c r="AI1432" i="2"/>
  <c r="AM1389" i="2"/>
  <c r="AS1440" i="2"/>
  <c r="AK1440" i="2"/>
  <c r="AM1440" i="2"/>
  <c r="AL1440" i="2"/>
  <c r="AT1440" i="2"/>
  <c r="AU1440" i="2"/>
  <c r="AJ1440" i="2"/>
  <c r="AV1415" i="2"/>
  <c r="AN1415" i="2"/>
  <c r="AK1415" i="2"/>
  <c r="AI1415" i="2"/>
  <c r="AS1415" i="2"/>
  <c r="AQ1415" i="2"/>
  <c r="AL1415" i="2"/>
  <c r="AT1415" i="2"/>
  <c r="AK1408" i="2"/>
  <c r="AR1418" i="2"/>
  <c r="AQ1442" i="2"/>
  <c r="AM1415" i="2"/>
  <c r="AS1386" i="2"/>
  <c r="AK1385" i="2"/>
  <c r="AL1378" i="2"/>
  <c r="AS1365" i="2"/>
  <c r="AK1365" i="2"/>
  <c r="AM1365" i="2"/>
  <c r="AL1365" i="2"/>
  <c r="AV1365" i="2"/>
  <c r="AU1365" i="2"/>
  <c r="AT1365" i="2"/>
  <c r="AR1386" i="2"/>
  <c r="AR1378" i="2"/>
  <c r="AO1351" i="2"/>
  <c r="AM1351" i="2"/>
  <c r="AG1351" i="2"/>
  <c r="AH1351" i="2"/>
  <c r="AV1351" i="2"/>
  <c r="AU1351" i="2"/>
  <c r="AL1351" i="2"/>
  <c r="AJ1351" i="2"/>
  <c r="AO1376" i="2"/>
  <c r="AV1370" i="2"/>
  <c r="AS1377" i="2"/>
  <c r="AS1465" i="2"/>
  <c r="AR1377" i="2"/>
  <c r="AH1365" i="2"/>
  <c r="AM1375" i="2"/>
  <c r="AN1375" i="2"/>
  <c r="AL1375" i="2"/>
  <c r="AG1375" i="2"/>
  <c r="AU1375" i="2"/>
  <c r="AQ1375" i="2"/>
  <c r="AU1367" i="2"/>
  <c r="AM1367" i="2"/>
  <c r="AO1367" i="2"/>
  <c r="AN1367" i="2"/>
  <c r="AL1367" i="2"/>
  <c r="AG1367" i="2"/>
  <c r="AV1367" i="2"/>
  <c r="AT1367" i="2"/>
  <c r="AU1359" i="2"/>
  <c r="AM1359" i="2"/>
  <c r="AO1359" i="2"/>
  <c r="AN1359" i="2"/>
  <c r="AL1359" i="2"/>
  <c r="AG1359" i="2"/>
  <c r="AV1359" i="2"/>
  <c r="AT1359" i="2"/>
  <c r="AN1369" i="2"/>
  <c r="AH1359" i="2"/>
  <c r="AR1346" i="2"/>
  <c r="AI1346" i="2"/>
  <c r="AH1346" i="2"/>
  <c r="AT1346" i="2"/>
  <c r="AQ1346" i="2"/>
  <c r="AL1346" i="2"/>
  <c r="AJ1346" i="2"/>
  <c r="AT1341" i="2"/>
  <c r="AS1341" i="2"/>
  <c r="AL1341" i="2"/>
  <c r="AK1341" i="2"/>
  <c r="AI1341" i="2"/>
  <c r="AS1370" i="2"/>
  <c r="AN1346" i="2"/>
  <c r="AR1361" i="2"/>
  <c r="AS1351" i="2"/>
  <c r="AS1343" i="2"/>
  <c r="AR1351" i="2"/>
  <c r="AM1342" i="2"/>
  <c r="AL1342" i="2"/>
  <c r="AX1342" i="2" s="1"/>
  <c r="AU1342" i="2"/>
  <c r="AT1342" i="2"/>
  <c r="AR1342" i="2"/>
  <c r="AR1395" i="2"/>
  <c r="AI1322" i="2"/>
  <c r="AH1322" i="2"/>
  <c r="AV1322" i="2"/>
  <c r="AR1322" i="2"/>
  <c r="AQ1322" i="2"/>
  <c r="AK1299" i="2"/>
  <c r="AN1310" i="2"/>
  <c r="AU1333" i="2"/>
  <c r="AO1296" i="2"/>
  <c r="AS1327" i="2"/>
  <c r="AT1294" i="2"/>
  <c r="AL1286" i="2"/>
  <c r="AO1314" i="2"/>
  <c r="AG1314" i="2"/>
  <c r="AI1314" i="2"/>
  <c r="AH1314" i="2"/>
  <c r="AR1314" i="2"/>
  <c r="AQ1314" i="2"/>
  <c r="AM1341" i="2"/>
  <c r="AN1324" i="2"/>
  <c r="AU1314" i="2"/>
  <c r="AL1295" i="2"/>
  <c r="AK1295" i="2"/>
  <c r="AJ1295" i="2"/>
  <c r="AI1295" i="2"/>
  <c r="AT1295" i="2"/>
  <c r="AS1295" i="2"/>
  <c r="AR1295" i="2"/>
  <c r="AQ1295" i="2"/>
  <c r="AL1319" i="2"/>
  <c r="AI1310" i="2"/>
  <c r="AV1295" i="2"/>
  <c r="AI1304" i="2"/>
  <c r="AM1295" i="2"/>
  <c r="AS1268" i="2"/>
  <c r="AR1268" i="2"/>
  <c r="AM1268" i="2"/>
  <c r="AL1268" i="2"/>
  <c r="AK1268" i="2"/>
  <c r="AJ1268" i="2"/>
  <c r="AU1268" i="2"/>
  <c r="AT1268" i="2"/>
  <c r="AX1236" i="2"/>
  <c r="AW1236" i="2"/>
  <c r="AK1286" i="2"/>
  <c r="AJ1267" i="2"/>
  <c r="AI1267" i="2"/>
  <c r="AT1267" i="2"/>
  <c r="AS1267" i="2"/>
  <c r="AR1267" i="2"/>
  <c r="AQ1267" i="2"/>
  <c r="AL1267" i="2"/>
  <c r="AK1267" i="2"/>
  <c r="AK1269" i="2"/>
  <c r="AV1269" i="2"/>
  <c r="AU1269" i="2"/>
  <c r="AT1269" i="2"/>
  <c r="AS1269" i="2"/>
  <c r="AN1269" i="2"/>
  <c r="AM1269" i="2"/>
  <c r="AL1269" i="2"/>
  <c r="AX1272" i="2"/>
  <c r="AW1272" i="2"/>
  <c r="AV1314" i="2"/>
  <c r="AK1271" i="2"/>
  <c r="AL1282" i="2"/>
  <c r="AO1282" i="2"/>
  <c r="AR1282" i="2"/>
  <c r="AQ1282" i="2"/>
  <c r="AK1282" i="2"/>
  <c r="AJ1282" i="2"/>
  <c r="AI1282" i="2"/>
  <c r="AG1282" i="2"/>
  <c r="AT1282" i="2"/>
  <c r="AS1216" i="2"/>
  <c r="AR1216" i="2"/>
  <c r="AQ1216" i="2"/>
  <c r="AK1216" i="2"/>
  <c r="AJ1216" i="2"/>
  <c r="AI1216" i="2"/>
  <c r="AH1216" i="2"/>
  <c r="AS1200" i="2"/>
  <c r="AR1200" i="2"/>
  <c r="AQ1200" i="2"/>
  <c r="AK1200" i="2"/>
  <c r="AJ1200" i="2"/>
  <c r="AI1200" i="2"/>
  <c r="AH1200" i="2"/>
  <c r="AS1184" i="2"/>
  <c r="AR1184" i="2"/>
  <c r="AQ1184" i="2"/>
  <c r="AK1184" i="2"/>
  <c r="AJ1184" i="2"/>
  <c r="AI1184" i="2"/>
  <c r="AH1184" i="2"/>
  <c r="AK1278" i="2"/>
  <c r="AM1233" i="2"/>
  <c r="AN1216" i="2"/>
  <c r="AO1116" i="2"/>
  <c r="AN1116" i="2"/>
  <c r="AI1116" i="2"/>
  <c r="AH1116" i="2"/>
  <c r="AG1116" i="2"/>
  <c r="AV1116" i="2"/>
  <c r="AQ1116" i="2"/>
  <c r="AN1224" i="2"/>
  <c r="AL1214" i="2"/>
  <c r="AU1231" i="2"/>
  <c r="AN1202" i="2"/>
  <c r="AK1190" i="2"/>
  <c r="AT1184" i="2"/>
  <c r="AR1214" i="2"/>
  <c r="AM1195" i="2"/>
  <c r="AL1195" i="2"/>
  <c r="AK1195" i="2"/>
  <c r="AV1195" i="2"/>
  <c r="AU1195" i="2"/>
  <c r="AT1195" i="2"/>
  <c r="AS1195" i="2"/>
  <c r="AN1195" i="2"/>
  <c r="AL1191" i="2"/>
  <c r="AL1179" i="2"/>
  <c r="AK1179" i="2"/>
  <c r="AU1179" i="2"/>
  <c r="AT1179" i="2"/>
  <c r="AS1179" i="2"/>
  <c r="AR1179" i="2"/>
  <c r="AN1179" i="2"/>
  <c r="AM1179" i="2"/>
  <c r="AV1234" i="2"/>
  <c r="AK1191" i="2"/>
  <c r="AO1146" i="2"/>
  <c r="AN1146" i="2"/>
  <c r="AM1146" i="2"/>
  <c r="AL1146" i="2"/>
  <c r="AG1146" i="2"/>
  <c r="AV1146" i="2"/>
  <c r="AU1146" i="2"/>
  <c r="AT1146" i="2"/>
  <c r="AO1114" i="2"/>
  <c r="AN1114" i="2"/>
  <c r="AM1114" i="2"/>
  <c r="AL1114" i="2"/>
  <c r="AG1114" i="2"/>
  <c r="AV1114" i="2"/>
  <c r="AU1114" i="2"/>
  <c r="AT1114" i="2"/>
  <c r="AS1124" i="2"/>
  <c r="AV1081" i="2"/>
  <c r="AQ1081" i="2"/>
  <c r="AO1081" i="2"/>
  <c r="AN1081" i="2"/>
  <c r="AI1081" i="2"/>
  <c r="AH1081" i="2"/>
  <c r="AG1081" i="2"/>
  <c r="AU1171" i="2"/>
  <c r="AJ1171" i="2"/>
  <c r="AT1171" i="2"/>
  <c r="AS1171" i="2"/>
  <c r="AR1171" i="2"/>
  <c r="AN1171" i="2"/>
  <c r="AM1171" i="2"/>
  <c r="AL1171" i="2"/>
  <c r="AK1171" i="2"/>
  <c r="AJ1143" i="2"/>
  <c r="AI1143" i="2"/>
  <c r="AT1143" i="2"/>
  <c r="AS1143" i="2"/>
  <c r="AR1143" i="2"/>
  <c r="AQ1143" i="2"/>
  <c r="AL1143" i="2"/>
  <c r="AK1143" i="2"/>
  <c r="AJ1111" i="2"/>
  <c r="AI1111" i="2"/>
  <c r="AT1111" i="2"/>
  <c r="AS1111" i="2"/>
  <c r="AR1111" i="2"/>
  <c r="AQ1111" i="2"/>
  <c r="AL1111" i="2"/>
  <c r="AK1111" i="2"/>
  <c r="AN1143" i="2"/>
  <c r="AO1137" i="2"/>
  <c r="AK1113" i="2"/>
  <c r="AV1113" i="2"/>
  <c r="AU1113" i="2"/>
  <c r="AT1113" i="2"/>
  <c r="AS1113" i="2"/>
  <c r="AN1113" i="2"/>
  <c r="AM1113" i="2"/>
  <c r="AL1113" i="2"/>
  <c r="AH1138" i="2"/>
  <c r="AO1126" i="2"/>
  <c r="AQ1120" i="2"/>
  <c r="AV1118" i="2"/>
  <c r="AV1079" i="2"/>
  <c r="AU1079" i="2"/>
  <c r="AT1079" i="2"/>
  <c r="AO1079" i="2"/>
  <c r="AN1079" i="2"/>
  <c r="AM1079" i="2"/>
  <c r="AL1079" i="2"/>
  <c r="AG1079" i="2"/>
  <c r="AM1065" i="2"/>
  <c r="AO1077" i="2"/>
  <c r="AJ1069" i="2"/>
  <c r="AU1069" i="2"/>
  <c r="AT1069" i="2"/>
  <c r="AS1069" i="2"/>
  <c r="AR1069" i="2"/>
  <c r="AM1069" i="2"/>
  <c r="AL1069" i="2"/>
  <c r="AK1069" i="2"/>
  <c r="AH1106" i="2"/>
  <c r="AS1089" i="2"/>
  <c r="AN1077" i="2"/>
  <c r="AL1051" i="2"/>
  <c r="AO1090" i="2"/>
  <c r="AJ1090" i="2"/>
  <c r="AI1090" i="2"/>
  <c r="AH1090" i="2"/>
  <c r="AG1090" i="2"/>
  <c r="AR1090" i="2"/>
  <c r="AQ1090" i="2"/>
  <c r="AO1058" i="2"/>
  <c r="AJ1058" i="2"/>
  <c r="AI1058" i="2"/>
  <c r="AG1058" i="2"/>
  <c r="AR1058" i="2"/>
  <c r="AQ1058" i="2"/>
  <c r="AH1058" i="2"/>
  <c r="AN1106" i="2"/>
  <c r="AU1066" i="2"/>
  <c r="AQ1060" i="2"/>
  <c r="AL1060" i="2"/>
  <c r="AK1060" i="2"/>
  <c r="AI1060" i="2"/>
  <c r="AT1060" i="2"/>
  <c r="AS1060" i="2"/>
  <c r="AR1060" i="2"/>
  <c r="AJ1060" i="2"/>
  <c r="AN1045" i="2"/>
  <c r="AV1045" i="2"/>
  <c r="AM1045" i="2"/>
  <c r="AU1045" i="2"/>
  <c r="AL1045" i="2"/>
  <c r="AT1045" i="2"/>
  <c r="AO1045" i="2"/>
  <c r="AR1087" i="2"/>
  <c r="AN1070" i="2"/>
  <c r="AM1070" i="2"/>
  <c r="AL1070" i="2"/>
  <c r="AK1070" i="2"/>
  <c r="AV1070" i="2"/>
  <c r="AU1070" i="2"/>
  <c r="AT1070" i="2"/>
  <c r="AS1070" i="2"/>
  <c r="AL1066" i="2"/>
  <c r="AN1043" i="2"/>
  <c r="AL1065" i="2"/>
  <c r="AH1043" i="2"/>
  <c r="AS1030" i="2"/>
  <c r="AT1048" i="2"/>
  <c r="AG1031" i="2"/>
  <c r="AR1031" i="2"/>
  <c r="AQ1031" i="2"/>
  <c r="AO1031" i="2"/>
  <c r="AJ1031" i="2"/>
  <c r="AI1031" i="2"/>
  <c r="AH1031" i="2"/>
  <c r="AG1023" i="2"/>
  <c r="AR1023" i="2"/>
  <c r="AQ1023" i="2"/>
  <c r="AO1023" i="2"/>
  <c r="AJ1023" i="2"/>
  <c r="AI1023" i="2"/>
  <c r="AH1023" i="2"/>
  <c r="AG1015" i="2"/>
  <c r="AR1015" i="2"/>
  <c r="AQ1015" i="2"/>
  <c r="AO1015" i="2"/>
  <c r="AJ1015" i="2"/>
  <c r="AI1015" i="2"/>
  <c r="AH1015" i="2"/>
  <c r="AG1007" i="2"/>
  <c r="AR1007" i="2"/>
  <c r="AQ1007" i="2"/>
  <c r="AO1007" i="2"/>
  <c r="AJ1007" i="2"/>
  <c r="AI1007" i="2"/>
  <c r="AH1007" i="2"/>
  <c r="AG999" i="2"/>
  <c r="AR999" i="2"/>
  <c r="AQ999" i="2"/>
  <c r="AO999" i="2"/>
  <c r="AJ999" i="2"/>
  <c r="AI999" i="2"/>
  <c r="AH999" i="2"/>
  <c r="AG991" i="2"/>
  <c r="AR991" i="2"/>
  <c r="AQ991" i="2"/>
  <c r="AO991" i="2"/>
  <c r="AJ991" i="2"/>
  <c r="AI991" i="2"/>
  <c r="AH991" i="2"/>
  <c r="AO927" i="2"/>
  <c r="AN927" i="2"/>
  <c r="AI927" i="2"/>
  <c r="AV927" i="2"/>
  <c r="AH927" i="2"/>
  <c r="AG927" i="2"/>
  <c r="AU927" i="2"/>
  <c r="AM1031" i="2"/>
  <c r="AI1001" i="2"/>
  <c r="AT1001" i="2"/>
  <c r="AS1001" i="2"/>
  <c r="AR1001" i="2"/>
  <c r="AQ1001" i="2"/>
  <c r="AL1001" i="2"/>
  <c r="AK1001" i="2"/>
  <c r="AJ1001" i="2"/>
  <c r="AU991" i="2"/>
  <c r="AH983" i="2"/>
  <c r="AG983" i="2"/>
  <c r="AQ983" i="2"/>
  <c r="AO983" i="2"/>
  <c r="AN983" i="2"/>
  <c r="AJ983" i="2"/>
  <c r="AI983" i="2"/>
  <c r="AS1044" i="2"/>
  <c r="AJ1044" i="2"/>
  <c r="AR1044" i="2"/>
  <c r="AI1044" i="2"/>
  <c r="AQ1044" i="2"/>
  <c r="AH1044" i="2"/>
  <c r="AT1044" i="2"/>
  <c r="AK1044" i="2"/>
  <c r="AX1041" i="2"/>
  <c r="AW1041" i="2"/>
  <c r="AT1021" i="2"/>
  <c r="AS1015" i="2"/>
  <c r="AK1043" i="2"/>
  <c r="AK1029" i="2"/>
  <c r="AK1024" i="2"/>
  <c r="AJ1024" i="2"/>
  <c r="AI1024" i="2"/>
  <c r="AH1024" i="2"/>
  <c r="AS1024" i="2"/>
  <c r="AR1024" i="2"/>
  <c r="AQ1024" i="2"/>
  <c r="AQ1010" i="2"/>
  <c r="AM1030" i="2"/>
  <c r="AN1024" i="2"/>
  <c r="AH1010" i="2"/>
  <c r="AU990" i="2"/>
  <c r="AK1040" i="2"/>
  <c r="AR1026" i="2"/>
  <c r="AM1026" i="2"/>
  <c r="AL1026" i="2"/>
  <c r="AK1026" i="2"/>
  <c r="AJ1026" i="2"/>
  <c r="AU1026" i="2"/>
  <c r="AT1026" i="2"/>
  <c r="AS1026" i="2"/>
  <c r="AI1021" i="2"/>
  <c r="AM1008" i="2"/>
  <c r="AR994" i="2"/>
  <c r="AM994" i="2"/>
  <c r="AL994" i="2"/>
  <c r="AK994" i="2"/>
  <c r="AJ994" i="2"/>
  <c r="AU994" i="2"/>
  <c r="AT994" i="2"/>
  <c r="AS994" i="2"/>
  <c r="AU975" i="2"/>
  <c r="AR983" i="2"/>
  <c r="AN925" i="2"/>
  <c r="AM925" i="2"/>
  <c r="AL925" i="2"/>
  <c r="AV925" i="2"/>
  <c r="AU925" i="2"/>
  <c r="AG925" i="2"/>
  <c r="AT925" i="2"/>
  <c r="AO925" i="2"/>
  <c r="AT977" i="2"/>
  <c r="AK977" i="2"/>
  <c r="AR977" i="2"/>
  <c r="AI977" i="2"/>
  <c r="AQ977" i="2"/>
  <c r="AH977" i="2"/>
  <c r="AS977" i="2"/>
  <c r="AJ977" i="2"/>
  <c r="AV974" i="2"/>
  <c r="AU974" i="2"/>
  <c r="AO974" i="2"/>
  <c r="AN974" i="2"/>
  <c r="AM974" i="2"/>
  <c r="AH974" i="2"/>
  <c r="AG974" i="2"/>
  <c r="AI940" i="2"/>
  <c r="AG924" i="2"/>
  <c r="AU977" i="2"/>
  <c r="AT968" i="2"/>
  <c r="AV962" i="2"/>
  <c r="AT952" i="2"/>
  <c r="AH947" i="2"/>
  <c r="AV983" i="2"/>
  <c r="AS974" i="2"/>
  <c r="AS958" i="2"/>
  <c r="AK927" i="2"/>
  <c r="AU917" i="2"/>
  <c r="AM917" i="2"/>
  <c r="AT917" i="2"/>
  <c r="AL917" i="2"/>
  <c r="AS917" i="2"/>
  <c r="AK917" i="2"/>
  <c r="AR917" i="2"/>
  <c r="AJ917" i="2"/>
  <c r="AG917" i="2"/>
  <c r="AO917" i="2"/>
  <c r="AR958" i="2"/>
  <c r="AK930" i="2"/>
  <c r="AJ930" i="2"/>
  <c r="AT930" i="2"/>
  <c r="AI930" i="2"/>
  <c r="AS930" i="2"/>
  <c r="AR930" i="2"/>
  <c r="AQ930" i="2"/>
  <c r="AJ927" i="2"/>
  <c r="AL936" i="2"/>
  <c r="AN923" i="2"/>
  <c r="AT938" i="2"/>
  <c r="AU916" i="2"/>
  <c r="AK903" i="2"/>
  <c r="AM898" i="2"/>
  <c r="AS879" i="2"/>
  <c r="AU874" i="2"/>
  <c r="AS868" i="2"/>
  <c r="AR868" i="2"/>
  <c r="AQ868" i="2"/>
  <c r="AL868" i="2"/>
  <c r="AK868" i="2"/>
  <c r="AJ868" i="2"/>
  <c r="AI868" i="2"/>
  <c r="AT868" i="2"/>
  <c r="AO856" i="2"/>
  <c r="AN856" i="2"/>
  <c r="AM856" i="2"/>
  <c r="AH856" i="2"/>
  <c r="AU856" i="2"/>
  <c r="AV856" i="2"/>
  <c r="AG856" i="2"/>
  <c r="AI856" i="2"/>
  <c r="AK856" i="2"/>
  <c r="AQ856" i="2"/>
  <c r="AG852" i="2"/>
  <c r="AT848" i="2"/>
  <c r="AO921" i="2"/>
  <c r="AN914" i="2"/>
  <c r="AG902" i="2"/>
  <c r="AJ895" i="2"/>
  <c r="AV860" i="2"/>
  <c r="AT854" i="2"/>
  <c r="AS854" i="2"/>
  <c r="AN854" i="2"/>
  <c r="AM854" i="2"/>
  <c r="AL854" i="2"/>
  <c r="AU854" i="2"/>
  <c r="AV854" i="2"/>
  <c r="AK854" i="2"/>
  <c r="AQ854" i="2"/>
  <c r="AJ854" i="2"/>
  <c r="AR854" i="2"/>
  <c r="AM850" i="2"/>
  <c r="AI947" i="2"/>
  <c r="AS898" i="2"/>
  <c r="AM892" i="2"/>
  <c r="AU884" i="2"/>
  <c r="AI879" i="2"/>
  <c r="AL864" i="2"/>
  <c r="AT856" i="2"/>
  <c r="AN847" i="2"/>
  <c r="AV847" i="2"/>
  <c r="AI847" i="2"/>
  <c r="AH847" i="2"/>
  <c r="AG847" i="2"/>
  <c r="AT847" i="2"/>
  <c r="AQ847" i="2"/>
  <c r="AK847" i="2"/>
  <c r="AL847" i="2"/>
  <c r="AS923" i="2"/>
  <c r="AG907" i="2"/>
  <c r="AQ901" i="2"/>
  <c r="AG891" i="2"/>
  <c r="AJ867" i="2"/>
  <c r="AI867" i="2"/>
  <c r="AH867" i="2"/>
  <c r="AS867" i="2"/>
  <c r="AR867" i="2"/>
  <c r="AK867" i="2"/>
  <c r="AQ867" i="2"/>
  <c r="AT867" i="2"/>
  <c r="AO867" i="2"/>
  <c r="AV867" i="2"/>
  <c r="AL950" i="2"/>
  <c r="AV891" i="2"/>
  <c r="AR880" i="2"/>
  <c r="AR872" i="2"/>
  <c r="AN859" i="2"/>
  <c r="AV851" i="2"/>
  <c r="AM927" i="2"/>
  <c r="AT909" i="2"/>
  <c r="AL909" i="2"/>
  <c r="AR909" i="2"/>
  <c r="AM909" i="2"/>
  <c r="AK909" i="2"/>
  <c r="AJ909" i="2"/>
  <c r="AU909" i="2"/>
  <c r="AS909" i="2"/>
  <c r="AN909" i="2"/>
  <c r="AH909" i="2"/>
  <c r="AV909" i="2"/>
  <c r="AT897" i="2"/>
  <c r="AM891" i="2"/>
  <c r="AQ872" i="2"/>
  <c r="AT899" i="2"/>
  <c r="AJ886" i="2"/>
  <c r="AN877" i="2"/>
  <c r="AJ862" i="2"/>
  <c r="AN924" i="2"/>
  <c r="AI886" i="2"/>
  <c r="AQ878" i="2"/>
  <c r="AV827" i="2"/>
  <c r="AL809" i="2"/>
  <c r="AT800" i="2"/>
  <c r="AN799" i="2"/>
  <c r="AI799" i="2"/>
  <c r="AH799" i="2"/>
  <c r="AG799" i="2"/>
  <c r="AV799" i="2"/>
  <c r="AQ799" i="2"/>
  <c r="AO799" i="2"/>
  <c r="AT799" i="2"/>
  <c r="AM799" i="2"/>
  <c r="AJ799" i="2"/>
  <c r="AU799" i="2"/>
  <c r="AR799" i="2"/>
  <c r="AK799" i="2"/>
  <c r="AT857" i="2"/>
  <c r="AR843" i="2"/>
  <c r="AM843" i="2"/>
  <c r="AL843" i="2"/>
  <c r="AK843" i="2"/>
  <c r="AJ843" i="2"/>
  <c r="AU843" i="2"/>
  <c r="AT843" i="2"/>
  <c r="AS843" i="2"/>
  <c r="AI843" i="2"/>
  <c r="AQ843" i="2"/>
  <c r="AO843" i="2"/>
  <c r="AL815" i="2"/>
  <c r="AR803" i="2"/>
  <c r="AM803" i="2"/>
  <c r="AL803" i="2"/>
  <c r="AK803" i="2"/>
  <c r="AJ803" i="2"/>
  <c r="AU803" i="2"/>
  <c r="AT803" i="2"/>
  <c r="AS803" i="2"/>
  <c r="AV803" i="2"/>
  <c r="AI803" i="2"/>
  <c r="AQ803" i="2"/>
  <c r="AR702" i="2"/>
  <c r="AQ702" i="2"/>
  <c r="AJ702" i="2"/>
  <c r="AI702" i="2"/>
  <c r="AH702" i="2"/>
  <c r="AG702" i="2"/>
  <c r="AO702" i="2"/>
  <c r="AS702" i="2"/>
  <c r="AM702" i="2"/>
  <c r="AU702" i="2"/>
  <c r="AN702" i="2"/>
  <c r="AR646" i="2"/>
  <c r="AQ646" i="2"/>
  <c r="AJ646" i="2"/>
  <c r="AI646" i="2"/>
  <c r="AH646" i="2"/>
  <c r="AG646" i="2"/>
  <c r="AO646" i="2"/>
  <c r="AL646" i="2"/>
  <c r="AV646" i="2"/>
  <c r="AJ757" i="2"/>
  <c r="AH730" i="2"/>
  <c r="AU710" i="2"/>
  <c r="AT680" i="2"/>
  <c r="AS680" i="2"/>
  <c r="AR680" i="2"/>
  <c r="AL680" i="2"/>
  <c r="AK680" i="2"/>
  <c r="AJ680" i="2"/>
  <c r="AI680" i="2"/>
  <c r="AQ680" i="2"/>
  <c r="AU680" i="2"/>
  <c r="AG680" i="2"/>
  <c r="AO680" i="2"/>
  <c r="AN680" i="2"/>
  <c r="AT664" i="2"/>
  <c r="AS664" i="2"/>
  <c r="AR664" i="2"/>
  <c r="AL664" i="2"/>
  <c r="AK664" i="2"/>
  <c r="AJ664" i="2"/>
  <c r="AI664" i="2"/>
  <c r="AQ664" i="2"/>
  <c r="AN664" i="2"/>
  <c r="AM664" i="2"/>
  <c r="AV664" i="2"/>
  <c r="AU664" i="2"/>
  <c r="AU777" i="2"/>
  <c r="AM777" i="2"/>
  <c r="AT777" i="2"/>
  <c r="AL777" i="2"/>
  <c r="AS777" i="2"/>
  <c r="AK777" i="2"/>
  <c r="AR777" i="2"/>
  <c r="AJ777" i="2"/>
  <c r="AI777" i="2"/>
  <c r="AQ777" i="2"/>
  <c r="AH777" i="2"/>
  <c r="AN777" i="2"/>
  <c r="AU760" i="2"/>
  <c r="AS750" i="2"/>
  <c r="AG730" i="2"/>
  <c r="AV712" i="2"/>
  <c r="AT646" i="2"/>
  <c r="AL638" i="2"/>
  <c r="AG770" i="2"/>
  <c r="AI665" i="2"/>
  <c r="AK631" i="2"/>
  <c r="AJ631" i="2"/>
  <c r="AI631" i="2"/>
  <c r="AS631" i="2"/>
  <c r="AR631" i="2"/>
  <c r="AQ631" i="2"/>
  <c r="AH631" i="2"/>
  <c r="AN631" i="2"/>
  <c r="AM631" i="2"/>
  <c r="AV631" i="2"/>
  <c r="AU631" i="2"/>
  <c r="AG631" i="2"/>
  <c r="AT631" i="2"/>
  <c r="AN774" i="2"/>
  <c r="AO763" i="2"/>
  <c r="AG763" i="2"/>
  <c r="AV763" i="2"/>
  <c r="AN763" i="2"/>
  <c r="AU763" i="2"/>
  <c r="AM763" i="2"/>
  <c r="AT763" i="2"/>
  <c r="AL763" i="2"/>
  <c r="AH763" i="2"/>
  <c r="AI763" i="2"/>
  <c r="AQ763" i="2"/>
  <c r="AU757" i="2"/>
  <c r="AG735" i="2"/>
  <c r="AL693" i="2"/>
  <c r="AL629" i="2"/>
  <c r="AN673" i="2"/>
  <c r="AL631" i="2"/>
  <c r="AO622" i="2"/>
  <c r="AG622" i="2"/>
  <c r="AV622" i="2"/>
  <c r="AN622" i="2"/>
  <c r="AU622" i="2"/>
  <c r="AM622" i="2"/>
  <c r="AH622" i="2"/>
  <c r="AI622" i="2"/>
  <c r="AJ622" i="2"/>
  <c r="AQ622" i="2"/>
  <c r="AR622" i="2"/>
  <c r="AT598" i="2"/>
  <c r="AL566" i="2"/>
  <c r="AS544" i="2"/>
  <c r="AL622" i="2"/>
  <c r="AO603" i="2"/>
  <c r="AK622" i="2"/>
  <c r="AK599" i="2"/>
  <c r="AX547" i="2"/>
  <c r="AR763" i="2"/>
  <c r="AJ591" i="2"/>
  <c r="AO568" i="2"/>
  <c r="AJ568" i="2"/>
  <c r="AI568" i="2"/>
  <c r="AG568" i="2"/>
  <c r="AR568" i="2"/>
  <c r="AQ568" i="2"/>
  <c r="AH568" i="2"/>
  <c r="AT568" i="2"/>
  <c r="AM568" i="2"/>
  <c r="AU568" i="2"/>
  <c r="AN568" i="2"/>
  <c r="AK568" i="2"/>
  <c r="AN534" i="2"/>
  <c r="AM534" i="2"/>
  <c r="AH534" i="2"/>
  <c r="AV534" i="2"/>
  <c r="AU534" i="2"/>
  <c r="AO534" i="2"/>
  <c r="AG534" i="2"/>
  <c r="AK534" i="2"/>
  <c r="AS534" i="2"/>
  <c r="AR534" i="2"/>
  <c r="AO602" i="2"/>
  <c r="AU576" i="2"/>
  <c r="AG570" i="2"/>
  <c r="AL668" i="2"/>
  <c r="AT544" i="2"/>
  <c r="AI501" i="2"/>
  <c r="AO457" i="2"/>
  <c r="AS441" i="2"/>
  <c r="AR441" i="2"/>
  <c r="AQ441" i="2"/>
  <c r="AI441" i="2"/>
  <c r="AK441" i="2"/>
  <c r="AH441" i="2"/>
  <c r="AJ441" i="2"/>
  <c r="AN441" i="2"/>
  <c r="AL441" i="2"/>
  <c r="AU441" i="2"/>
  <c r="AO441" i="2"/>
  <c r="AO393" i="2"/>
  <c r="AG521" i="2"/>
  <c r="AJ486" i="2"/>
  <c r="AV409" i="2"/>
  <c r="AJ390" i="2"/>
  <c r="AJ524" i="2"/>
  <c r="AH514" i="2"/>
  <c r="AT447" i="2"/>
  <c r="AL415" i="2"/>
  <c r="AM393" i="2"/>
  <c r="AT481" i="2"/>
  <c r="AT521" i="2"/>
  <c r="AV493" i="2"/>
  <c r="AN493" i="2"/>
  <c r="AM493" i="2"/>
  <c r="AL493" i="2"/>
  <c r="AG493" i="2"/>
  <c r="AU493" i="2"/>
  <c r="AT493" i="2"/>
  <c r="AO493" i="2"/>
  <c r="AS493" i="2"/>
  <c r="AJ493" i="2"/>
  <c r="AR493" i="2"/>
  <c r="AL512" i="2"/>
  <c r="AO490" i="2"/>
  <c r="AL474" i="2"/>
  <c r="AK474" i="2"/>
  <c r="AJ474" i="2"/>
  <c r="AI474" i="2"/>
  <c r="AT474" i="2"/>
  <c r="AS474" i="2"/>
  <c r="AR474" i="2"/>
  <c r="AQ474" i="2"/>
  <c r="AN474" i="2"/>
  <c r="AH474" i="2"/>
  <c r="AU492" i="2"/>
  <c r="AM492" i="2"/>
  <c r="AS492" i="2"/>
  <c r="AN492" i="2"/>
  <c r="AL492" i="2"/>
  <c r="AK492" i="2"/>
  <c r="AV492" i="2"/>
  <c r="AT492" i="2"/>
  <c r="AI492" i="2"/>
  <c r="AG492" i="2"/>
  <c r="AQ492" i="2"/>
  <c r="AH492" i="2"/>
  <c r="AR492" i="2"/>
  <c r="AO388" i="2"/>
  <c r="AQ463" i="2"/>
  <c r="AO463" i="2"/>
  <c r="AI463" i="2"/>
  <c r="AG463" i="2"/>
  <c r="AN463" i="2"/>
  <c r="AH463" i="2"/>
  <c r="AV463" i="2"/>
  <c r="AK463" i="2"/>
  <c r="AS463" i="2"/>
  <c r="AM463" i="2"/>
  <c r="AU463" i="2"/>
  <c r="AR463" i="2"/>
  <c r="AM454" i="2"/>
  <c r="AH454" i="2"/>
  <c r="AG454" i="2"/>
  <c r="AO454" i="2"/>
  <c r="AV454" i="2"/>
  <c r="AU454" i="2"/>
  <c r="AN454" i="2"/>
  <c r="AK454" i="2"/>
  <c r="AI454" i="2"/>
  <c r="AS454" i="2"/>
  <c r="AQ454" i="2"/>
  <c r="AQ452" i="2"/>
  <c r="AI436" i="2"/>
  <c r="AU504" i="2"/>
  <c r="AR391" i="2"/>
  <c r="AR428" i="2"/>
  <c r="AX446" i="2"/>
  <c r="AU329" i="2"/>
  <c r="AO329" i="2"/>
  <c r="AN329" i="2"/>
  <c r="AM329" i="2"/>
  <c r="AG329" i="2"/>
  <c r="AV329" i="2"/>
  <c r="AH329" i="2"/>
  <c r="AK329" i="2"/>
  <c r="AT329" i="2"/>
  <c r="AS329" i="2"/>
  <c r="AJ329" i="2"/>
  <c r="AI329" i="2"/>
  <c r="AR329" i="2"/>
  <c r="AQ329" i="2"/>
  <c r="AL329" i="2"/>
  <c r="AU273" i="2"/>
  <c r="AO273" i="2"/>
  <c r="AN273" i="2"/>
  <c r="AM273" i="2"/>
  <c r="AG273" i="2"/>
  <c r="AV273" i="2"/>
  <c r="AH273" i="2"/>
  <c r="AQ273" i="2"/>
  <c r="AT273" i="2"/>
  <c r="AK273" i="2"/>
  <c r="AS273" i="2"/>
  <c r="AJ273" i="2"/>
  <c r="AR273" i="2"/>
  <c r="AI273" i="2"/>
  <c r="AL273" i="2"/>
  <c r="AU193" i="2"/>
  <c r="AO193" i="2"/>
  <c r="AG193" i="2"/>
  <c r="AV193" i="2"/>
  <c r="AN193" i="2"/>
  <c r="AM193" i="2"/>
  <c r="AH193" i="2"/>
  <c r="AR193" i="2"/>
  <c r="AK193" i="2"/>
  <c r="AL193" i="2"/>
  <c r="AS193" i="2"/>
  <c r="AT193" i="2"/>
  <c r="AI193" i="2"/>
  <c r="AJ193" i="2"/>
  <c r="AQ193" i="2"/>
  <c r="AR187" i="2"/>
  <c r="AQ187" i="2"/>
  <c r="AH187" i="2"/>
  <c r="AO187" i="2"/>
  <c r="AJ187" i="2"/>
  <c r="AI187" i="2"/>
  <c r="AG187" i="2"/>
  <c r="AL187" i="2"/>
  <c r="AM187" i="2"/>
  <c r="AT187" i="2"/>
  <c r="AU187" i="2"/>
  <c r="AK187" i="2"/>
  <c r="AS187" i="2"/>
  <c r="AV187" i="2"/>
  <c r="AO351" i="2"/>
  <c r="AU299" i="2"/>
  <c r="AH1505" i="2"/>
  <c r="AO1505" i="2"/>
  <c r="AI1505" i="2"/>
  <c r="AN1505" i="2"/>
  <c r="AG1505" i="2"/>
  <c r="AV1505" i="2"/>
  <c r="AQ1505" i="2"/>
  <c r="AR1498" i="2"/>
  <c r="AQ1498" i="2"/>
  <c r="AG1498" i="2"/>
  <c r="AT1498" i="2"/>
  <c r="AL1498" i="2"/>
  <c r="AJ1498" i="2"/>
  <c r="AI1498" i="2"/>
  <c r="AO1500" i="2"/>
  <c r="AN1487" i="2"/>
  <c r="AH1487" i="2"/>
  <c r="AV1487" i="2"/>
  <c r="AS1487" i="2"/>
  <c r="AM1487" i="2"/>
  <c r="AK1487" i="2"/>
  <c r="AI1487" i="2"/>
  <c r="AN1500" i="2"/>
  <c r="AH1498" i="2"/>
  <c r="AJ1487" i="2"/>
  <c r="AU1487" i="2"/>
  <c r="AL1487" i="2"/>
  <c r="AM1475" i="2"/>
  <c r="AM1477" i="2"/>
  <c r="AX1503" i="2"/>
  <c r="AW1503" i="2"/>
  <c r="AS1481" i="2"/>
  <c r="AT1538" i="2"/>
  <c r="AL1538" i="2"/>
  <c r="AQ1538" i="2"/>
  <c r="AO1538" i="2"/>
  <c r="AI1538" i="2"/>
  <c r="AG1538" i="2"/>
  <c r="AR1538" i="2"/>
  <c r="AH1502" i="2"/>
  <c r="AR1484" i="2"/>
  <c r="AI1484" i="2"/>
  <c r="AQ1484" i="2"/>
  <c r="AL1484" i="2"/>
  <c r="AK1484" i="2"/>
  <c r="AT1484" i="2"/>
  <c r="AS1484" i="2"/>
  <c r="AJ1484" i="2"/>
  <c r="AH1484" i="2"/>
  <c r="AT1483" i="2"/>
  <c r="AK1483" i="2"/>
  <c r="AG1424" i="2"/>
  <c r="AR1455" i="2"/>
  <c r="AJ1455" i="2"/>
  <c r="AT1455" i="2"/>
  <c r="AS1455" i="2"/>
  <c r="AK1455" i="2"/>
  <c r="AQ1455" i="2"/>
  <c r="AL1455" i="2"/>
  <c r="AI1455" i="2"/>
  <c r="AR1439" i="2"/>
  <c r="AJ1439" i="2"/>
  <c r="AT1439" i="2"/>
  <c r="AS1439" i="2"/>
  <c r="AK1439" i="2"/>
  <c r="AQ1439" i="2"/>
  <c r="AL1439" i="2"/>
  <c r="AI1439" i="2"/>
  <c r="AN1429" i="2"/>
  <c r="AS1459" i="2"/>
  <c r="AI1478" i="2"/>
  <c r="AT1465" i="2"/>
  <c r="AQ1410" i="2"/>
  <c r="AI1410" i="2"/>
  <c r="AO1410" i="2"/>
  <c r="AN1410" i="2"/>
  <c r="AV1410" i="2"/>
  <c r="AL1410" i="2"/>
  <c r="AH1410" i="2"/>
  <c r="AG1410" i="2"/>
  <c r="AT1410" i="2"/>
  <c r="AK1425" i="2"/>
  <c r="AM1418" i="2"/>
  <c r="AO1408" i="2"/>
  <c r="AG1408" i="2"/>
  <c r="AT1408" i="2"/>
  <c r="AU1408" i="2"/>
  <c r="AL1408" i="2"/>
  <c r="AM1408" i="2"/>
  <c r="AJ1408" i="2"/>
  <c r="AV1394" i="2"/>
  <c r="AN1394" i="2"/>
  <c r="AH1394" i="2"/>
  <c r="AG1394" i="2"/>
  <c r="AO1394" i="2"/>
  <c r="AI1394" i="2"/>
  <c r="AQ1394" i="2"/>
  <c r="AQ1462" i="2"/>
  <c r="AI1462" i="2"/>
  <c r="AK1462" i="2"/>
  <c r="AJ1462" i="2"/>
  <c r="AT1462" i="2"/>
  <c r="AS1462" i="2"/>
  <c r="AR1462" i="2"/>
  <c r="AS1437" i="2"/>
  <c r="AJ1470" i="2"/>
  <c r="AR1459" i="2"/>
  <c r="AQ1408" i="2"/>
  <c r="AS1401" i="2"/>
  <c r="AV1401" i="2"/>
  <c r="AU1401" i="2"/>
  <c r="AO1401" i="2"/>
  <c r="AN1401" i="2"/>
  <c r="AM1401" i="2"/>
  <c r="AK1401" i="2"/>
  <c r="AT1429" i="2"/>
  <c r="AV1408" i="2"/>
  <c r="AK1429" i="2"/>
  <c r="AL1401" i="2"/>
  <c r="AS1420" i="2"/>
  <c r="AK1420" i="2"/>
  <c r="AQ1420" i="2"/>
  <c r="AJ1420" i="2"/>
  <c r="AI1420" i="2"/>
  <c r="AH1420" i="2"/>
  <c r="AO1415" i="2"/>
  <c r="AR1401" i="2"/>
  <c r="AN1439" i="2"/>
  <c r="AJ1418" i="2"/>
  <c r="AI1442" i="2"/>
  <c r="AK1386" i="2"/>
  <c r="AK1437" i="2"/>
  <c r="AI1401" i="2"/>
  <c r="AJ1386" i="2"/>
  <c r="AQ1385" i="2"/>
  <c r="AJ1378" i="2"/>
  <c r="AN1370" i="2"/>
  <c r="AR1364" i="2"/>
  <c r="AJ1364" i="2"/>
  <c r="AI1364" i="2"/>
  <c r="AT1364" i="2"/>
  <c r="AS1364" i="2"/>
  <c r="AQ1364" i="2"/>
  <c r="AL1364" i="2"/>
  <c r="AK1364" i="2"/>
  <c r="AH1417" i="2"/>
  <c r="AV1417" i="2"/>
  <c r="AN1417" i="2"/>
  <c r="AU1417" i="2"/>
  <c r="AS1417" i="2"/>
  <c r="AM1417" i="2"/>
  <c r="AR1402" i="2"/>
  <c r="AR1390" i="2"/>
  <c r="AJ1390" i="2"/>
  <c r="AK1390" i="2"/>
  <c r="AI1390" i="2"/>
  <c r="AT1390" i="2"/>
  <c r="AS1390" i="2"/>
  <c r="AQ1390" i="2"/>
  <c r="AL1390" i="2"/>
  <c r="AK1377" i="2"/>
  <c r="AQ1365" i="2"/>
  <c r="AK1465" i="2"/>
  <c r="AS1412" i="2"/>
  <c r="AK1412" i="2"/>
  <c r="AQ1412" i="2"/>
  <c r="AI1412" i="2"/>
  <c r="AH1412" i="2"/>
  <c r="AJ1377" i="2"/>
  <c r="AM1390" i="2"/>
  <c r="AH1380" i="2"/>
  <c r="AN1380" i="2"/>
  <c r="AV1380" i="2"/>
  <c r="AK1380" i="2"/>
  <c r="AJ1380" i="2"/>
  <c r="AO1365" i="2"/>
  <c r="AO1357" i="2"/>
  <c r="AS1380" i="2"/>
  <c r="AR1357" i="2"/>
  <c r="AH1315" i="2"/>
  <c r="AR1315" i="2"/>
  <c r="AQ1315" i="2"/>
  <c r="AO1315" i="2"/>
  <c r="AK1315" i="2"/>
  <c r="AJ1315" i="2"/>
  <c r="AI1315" i="2"/>
  <c r="AO1346" i="2"/>
  <c r="AO1341" i="2"/>
  <c r="AH1327" i="2"/>
  <c r="AU1327" i="2"/>
  <c r="AV1327" i="2"/>
  <c r="AN1327" i="2"/>
  <c r="AM1327" i="2"/>
  <c r="AG1327" i="2"/>
  <c r="AK1370" i="2"/>
  <c r="AH1354" i="2"/>
  <c r="AI1354" i="2"/>
  <c r="AR1354" i="2"/>
  <c r="AQ1354" i="2"/>
  <c r="AJ1354" i="2"/>
  <c r="AO1354" i="2"/>
  <c r="AJ1361" i="2"/>
  <c r="AL1389" i="2"/>
  <c r="AK1351" i="2"/>
  <c r="AK1343" i="2"/>
  <c r="AM1364" i="2"/>
  <c r="AV1349" i="2"/>
  <c r="AR1341" i="2"/>
  <c r="AQ1332" i="2"/>
  <c r="AK1332" i="2"/>
  <c r="AJ1332" i="2"/>
  <c r="AT1332" i="2"/>
  <c r="AS1332" i="2"/>
  <c r="AR1332" i="2"/>
  <c r="AH1332" i="2"/>
  <c r="AQ1316" i="2"/>
  <c r="AK1316" i="2"/>
  <c r="AJ1316" i="2"/>
  <c r="AT1316" i="2"/>
  <c r="AS1316" i="2"/>
  <c r="AR1316" i="2"/>
  <c r="AH1316" i="2"/>
  <c r="AS1310" i="2"/>
  <c r="AM1310" i="2"/>
  <c r="AL1310" i="2"/>
  <c r="AK1310" i="2"/>
  <c r="AV1310" i="2"/>
  <c r="AU1310" i="2"/>
  <c r="AT1310" i="2"/>
  <c r="AR1310" i="2"/>
  <c r="AU1305" i="2"/>
  <c r="AS1346" i="2"/>
  <c r="AT1327" i="2"/>
  <c r="AL1316" i="2"/>
  <c r="AL1294" i="2"/>
  <c r="AR1333" i="2"/>
  <c r="AM1314" i="2"/>
  <c r="AV1299" i="2"/>
  <c r="AO1295" i="2"/>
  <c r="AI1337" i="2"/>
  <c r="AN1295" i="2"/>
  <c r="AR1339" i="2"/>
  <c r="AQ1339" i="2"/>
  <c r="AO1339" i="2"/>
  <c r="AI1339" i="2"/>
  <c r="AG1339" i="2"/>
  <c r="AJ1339" i="2"/>
  <c r="AO1327" i="2"/>
  <c r="AS1319" i="2"/>
  <c r="AH1310" i="2"/>
  <c r="AU1307" i="2"/>
  <c r="AO1268" i="2"/>
  <c r="AO1262" i="2"/>
  <c r="AN1262" i="2"/>
  <c r="AM1262" i="2"/>
  <c r="AL1262" i="2"/>
  <c r="AG1262" i="2"/>
  <c r="AV1262" i="2"/>
  <c r="AU1262" i="2"/>
  <c r="AT1262" i="2"/>
  <c r="AK1339" i="2"/>
  <c r="AO1278" i="2"/>
  <c r="AG1278" i="2"/>
  <c r="AH1278" i="2"/>
  <c r="AR1278" i="2"/>
  <c r="AQ1278" i="2"/>
  <c r="AJ1278" i="2"/>
  <c r="AI1278" i="2"/>
  <c r="AV1268" i="2"/>
  <c r="AH1222" i="2"/>
  <c r="AO1222" i="2"/>
  <c r="AG1222" i="2"/>
  <c r="AV1222" i="2"/>
  <c r="AQ1222" i="2"/>
  <c r="AN1222" i="2"/>
  <c r="AI1222" i="2"/>
  <c r="AH1324" i="2"/>
  <c r="AU1284" i="2"/>
  <c r="AR1231" i="2"/>
  <c r="AJ1231" i="2"/>
  <c r="AQ1231" i="2"/>
  <c r="AI1231" i="2"/>
  <c r="AH1231" i="2"/>
  <c r="AO1231" i="2"/>
  <c r="AG1231" i="2"/>
  <c r="AO1267" i="2"/>
  <c r="AS1232" i="2"/>
  <c r="AK1232" i="2"/>
  <c r="AR1232" i="2"/>
  <c r="AJ1232" i="2"/>
  <c r="AQ1232" i="2"/>
  <c r="AI1232" i="2"/>
  <c r="AH1232" i="2"/>
  <c r="AO1280" i="2"/>
  <c r="AG1280" i="2"/>
  <c r="AJ1280" i="2"/>
  <c r="AI1280" i="2"/>
  <c r="AH1280" i="2"/>
  <c r="AT1280" i="2"/>
  <c r="AS1280" i="2"/>
  <c r="AR1280" i="2"/>
  <c r="AQ1280" i="2"/>
  <c r="AO1269" i="2"/>
  <c r="AR1262" i="2"/>
  <c r="AK1245" i="2"/>
  <c r="AV1245" i="2"/>
  <c r="AU1245" i="2"/>
  <c r="AT1245" i="2"/>
  <c r="AS1245" i="2"/>
  <c r="AN1245" i="2"/>
  <c r="AM1245" i="2"/>
  <c r="AL1245" i="2"/>
  <c r="AT1233" i="2"/>
  <c r="AL1233" i="2"/>
  <c r="AS1233" i="2"/>
  <c r="AK1233" i="2"/>
  <c r="AR1233" i="2"/>
  <c r="AJ1233" i="2"/>
  <c r="AQ1233" i="2"/>
  <c r="AI1233" i="2"/>
  <c r="AU1280" i="2"/>
  <c r="AT1271" i="2"/>
  <c r="AJ1310" i="2"/>
  <c r="AG1266" i="2"/>
  <c r="AQ1260" i="2"/>
  <c r="AO1240" i="2"/>
  <c r="AN1240" i="2"/>
  <c r="AV1240" i="2"/>
  <c r="AM1240" i="2"/>
  <c r="AU1240" i="2"/>
  <c r="AL1240" i="2"/>
  <c r="AT1240" i="2"/>
  <c r="AV1227" i="2"/>
  <c r="AN1227" i="2"/>
  <c r="AU1227" i="2"/>
  <c r="AM1227" i="2"/>
  <c r="AT1227" i="2"/>
  <c r="AL1227" i="2"/>
  <c r="AS1227" i="2"/>
  <c r="AK1227" i="2"/>
  <c r="AR1271" i="2"/>
  <c r="AH1260" i="2"/>
  <c r="AG1240" i="2"/>
  <c r="AO1232" i="2"/>
  <c r="AX1223" i="2"/>
  <c r="AW1223" i="2"/>
  <c r="AR1166" i="2"/>
  <c r="AL1162" i="2"/>
  <c r="AR1162" i="2"/>
  <c r="AK1162" i="2"/>
  <c r="AJ1162" i="2"/>
  <c r="AU1162" i="2"/>
  <c r="AT1162" i="2"/>
  <c r="AS1162" i="2"/>
  <c r="AV1232" i="2"/>
  <c r="AN1162" i="2"/>
  <c r="AI1286" i="2"/>
  <c r="AU1220" i="2"/>
  <c r="AT1220" i="2"/>
  <c r="AO1220" i="2"/>
  <c r="AN1220" i="2"/>
  <c r="AM1220" i="2"/>
  <c r="AL1220" i="2"/>
  <c r="AG1220" i="2"/>
  <c r="AV1220" i="2"/>
  <c r="AG1202" i="2"/>
  <c r="AU1194" i="2"/>
  <c r="AT1194" i="2"/>
  <c r="AS1194" i="2"/>
  <c r="AR1194" i="2"/>
  <c r="AM1194" i="2"/>
  <c r="AL1194" i="2"/>
  <c r="AK1194" i="2"/>
  <c r="AJ1194" i="2"/>
  <c r="AM1231" i="2"/>
  <c r="AV1218" i="2"/>
  <c r="AX1213" i="2"/>
  <c r="AW1213" i="2"/>
  <c r="AL1184" i="2"/>
  <c r="AU1230" i="2"/>
  <c r="AJ1214" i="2"/>
  <c r="AJ1199" i="2"/>
  <c r="AI1199" i="2"/>
  <c r="AH1199" i="2"/>
  <c r="AG1199" i="2"/>
  <c r="AR1199" i="2"/>
  <c r="AQ1199" i="2"/>
  <c r="AO1199" i="2"/>
  <c r="AG1227" i="2"/>
  <c r="AS1220" i="2"/>
  <c r="AL1209" i="2"/>
  <c r="AK1209" i="2"/>
  <c r="AJ1209" i="2"/>
  <c r="AI1209" i="2"/>
  <c r="AT1209" i="2"/>
  <c r="AS1209" i="2"/>
  <c r="AR1209" i="2"/>
  <c r="AQ1209" i="2"/>
  <c r="AG1193" i="2"/>
  <c r="AV1178" i="2"/>
  <c r="AS1230" i="2"/>
  <c r="AG1219" i="2"/>
  <c r="AO1195" i="2"/>
  <c r="AR1188" i="2"/>
  <c r="AO1179" i="2"/>
  <c r="AN1234" i="2"/>
  <c r="AI1220" i="2"/>
  <c r="AG1152" i="2"/>
  <c r="AS1144" i="2"/>
  <c r="AR1144" i="2"/>
  <c r="AM1144" i="2"/>
  <c r="AL1144" i="2"/>
  <c r="AK1144" i="2"/>
  <c r="AJ1144" i="2"/>
  <c r="AU1144" i="2"/>
  <c r="AT1144" i="2"/>
  <c r="AG1120" i="2"/>
  <c r="AS1112" i="2"/>
  <c r="AR1112" i="2"/>
  <c r="AM1112" i="2"/>
  <c r="AL1112" i="2"/>
  <c r="AK1112" i="2"/>
  <c r="AJ1112" i="2"/>
  <c r="AU1112" i="2"/>
  <c r="AT1112" i="2"/>
  <c r="AN1152" i="2"/>
  <c r="AV1144" i="2"/>
  <c r="AK1124" i="2"/>
  <c r="AS1116" i="2"/>
  <c r="AV1073" i="2"/>
  <c r="AQ1073" i="2"/>
  <c r="AO1073" i="2"/>
  <c r="AN1073" i="2"/>
  <c r="AI1073" i="2"/>
  <c r="AH1073" i="2"/>
  <c r="AG1073" i="2"/>
  <c r="AG1171" i="2"/>
  <c r="AR1124" i="2"/>
  <c r="AR1116" i="2"/>
  <c r="AO1143" i="2"/>
  <c r="AO1111" i="2"/>
  <c r="AU1178" i="2"/>
  <c r="AK1153" i="2"/>
  <c r="AV1153" i="2"/>
  <c r="AU1153" i="2"/>
  <c r="AT1153" i="2"/>
  <c r="AS1153" i="2"/>
  <c r="AN1153" i="2"/>
  <c r="AM1153" i="2"/>
  <c r="AL1153" i="2"/>
  <c r="AG1137" i="2"/>
  <c r="AO1113" i="2"/>
  <c r="AQ1146" i="2"/>
  <c r="AQ1138" i="2"/>
  <c r="AQ1114" i="2"/>
  <c r="AQ1142" i="2"/>
  <c r="AK1142" i="2"/>
  <c r="AJ1142" i="2"/>
  <c r="AI1142" i="2"/>
  <c r="AH1142" i="2"/>
  <c r="AS1142" i="2"/>
  <c r="AR1142" i="2"/>
  <c r="AG1126" i="2"/>
  <c r="AI1120" i="2"/>
  <c r="AH1114" i="2"/>
  <c r="AO1108" i="2"/>
  <c r="AN1108" i="2"/>
  <c r="AI1108" i="2"/>
  <c r="AH1108" i="2"/>
  <c r="AG1108" i="2"/>
  <c r="AV1108" i="2"/>
  <c r="AQ1108" i="2"/>
  <c r="AT1166" i="2"/>
  <c r="AN1118" i="2"/>
  <c r="AU1108" i="2"/>
  <c r="AR1106" i="2"/>
  <c r="AU1073" i="2"/>
  <c r="AV1055" i="2"/>
  <c r="AU1055" i="2"/>
  <c r="AT1055" i="2"/>
  <c r="AN1055" i="2"/>
  <c r="AM1055" i="2"/>
  <c r="AL1055" i="2"/>
  <c r="AG1055" i="2"/>
  <c r="AO1055" i="2"/>
  <c r="AT1089" i="2"/>
  <c r="AU1083" i="2"/>
  <c r="AG1077" i="2"/>
  <c r="AO1069" i="2"/>
  <c r="AW1107" i="2"/>
  <c r="AX1107" i="2"/>
  <c r="AU1101" i="2"/>
  <c r="AM1101" i="2"/>
  <c r="AS1101" i="2"/>
  <c r="AK1101" i="2"/>
  <c r="AR1101" i="2"/>
  <c r="AL1101" i="2"/>
  <c r="AJ1101" i="2"/>
  <c r="AT1101" i="2"/>
  <c r="AK1089" i="2"/>
  <c r="AT1083" i="2"/>
  <c r="AV1069" i="2"/>
  <c r="AV1102" i="2"/>
  <c r="AN1102" i="2"/>
  <c r="AT1102" i="2"/>
  <c r="AL1102" i="2"/>
  <c r="AU1102" i="2"/>
  <c r="AS1102" i="2"/>
  <c r="AM1102" i="2"/>
  <c r="AK1102" i="2"/>
  <c r="AR1081" i="2"/>
  <c r="AS1087" i="2"/>
  <c r="AQ1076" i="2"/>
  <c r="AL1076" i="2"/>
  <c r="AK1076" i="2"/>
  <c r="AJ1076" i="2"/>
  <c r="AI1076" i="2"/>
  <c r="AT1076" i="2"/>
  <c r="AS1076" i="2"/>
  <c r="AR1076" i="2"/>
  <c r="AM1066" i="2"/>
  <c r="AO1060" i="2"/>
  <c r="AJ1043" i="2"/>
  <c r="AR1043" i="2"/>
  <c r="AU1043" i="2"/>
  <c r="AL1043" i="2"/>
  <c r="AT1043" i="2"/>
  <c r="AG1043" i="2"/>
  <c r="AM1043" i="2"/>
  <c r="AJ1087" i="2"/>
  <c r="AN1076" i="2"/>
  <c r="AO1070" i="2"/>
  <c r="AU1051" i="2"/>
  <c r="AK1030" i="2"/>
  <c r="AV1010" i="2"/>
  <c r="AL1048" i="2"/>
  <c r="AJ1053" i="2"/>
  <c r="AU1053" i="2"/>
  <c r="AT1053" i="2"/>
  <c r="AR1053" i="2"/>
  <c r="AM1053" i="2"/>
  <c r="AL1053" i="2"/>
  <c r="AK1053" i="2"/>
  <c r="AS1053" i="2"/>
  <c r="AI1025" i="2"/>
  <c r="AT1025" i="2"/>
  <c r="AS1025" i="2"/>
  <c r="AR1025" i="2"/>
  <c r="AQ1025" i="2"/>
  <c r="AL1025" i="2"/>
  <c r="AK1025" i="2"/>
  <c r="AJ1025" i="2"/>
  <c r="AU1015" i="2"/>
  <c r="AV1005" i="2"/>
  <c r="AU1005" i="2"/>
  <c r="AO1005" i="2"/>
  <c r="AN1005" i="2"/>
  <c r="AM1005" i="2"/>
  <c r="AH1005" i="2"/>
  <c r="AG1005" i="2"/>
  <c r="AO1001" i="2"/>
  <c r="AM991" i="2"/>
  <c r="AT1023" i="2"/>
  <c r="AT1007" i="2"/>
  <c r="AV1001" i="2"/>
  <c r="AT991" i="2"/>
  <c r="AQ1048" i="2"/>
  <c r="AX1028" i="2"/>
  <c r="AW1028" i="2"/>
  <c r="AL1021" i="2"/>
  <c r="AK1015" i="2"/>
  <c r="AM1040" i="2"/>
  <c r="AO1024" i="2"/>
  <c r="AI1010" i="2"/>
  <c r="AG1000" i="2"/>
  <c r="AQ1064" i="2"/>
  <c r="AM1046" i="2"/>
  <c r="AU1046" i="2"/>
  <c r="AJ1046" i="2"/>
  <c r="AR1046" i="2"/>
  <c r="AH1046" i="2"/>
  <c r="AG1046" i="2"/>
  <c r="AO1046" i="2"/>
  <c r="AT1046" i="2"/>
  <c r="AK1046" i="2"/>
  <c r="AT1040" i="2"/>
  <c r="AR1029" i="2"/>
  <c r="AV1008" i="2"/>
  <c r="AJ1005" i="2"/>
  <c r="AM990" i="2"/>
  <c r="AG985" i="2"/>
  <c r="AO1026" i="2"/>
  <c r="AU1000" i="2"/>
  <c r="AO994" i="2"/>
  <c r="AM975" i="2"/>
  <c r="AX963" i="2"/>
  <c r="AW963" i="2"/>
  <c r="AR933" i="2"/>
  <c r="AT981" i="2"/>
  <c r="AG970" i="2"/>
  <c r="AI954" i="2"/>
  <c r="AT954" i="2"/>
  <c r="AS954" i="2"/>
  <c r="AR954" i="2"/>
  <c r="AQ954" i="2"/>
  <c r="AL954" i="2"/>
  <c r="AK954" i="2"/>
  <c r="AJ954" i="2"/>
  <c r="AS946" i="2"/>
  <c r="AR946" i="2"/>
  <c r="AQ946" i="2"/>
  <c r="AL946" i="2"/>
  <c r="AK946" i="2"/>
  <c r="AJ946" i="2"/>
  <c r="AI946" i="2"/>
  <c r="AS939" i="2"/>
  <c r="AR939" i="2"/>
  <c r="AQ939" i="2"/>
  <c r="AL939" i="2"/>
  <c r="AK939" i="2"/>
  <c r="AJ939" i="2"/>
  <c r="AT939" i="2"/>
  <c r="AS932" i="2"/>
  <c r="AR932" i="2"/>
  <c r="AM932" i="2"/>
  <c r="AL932" i="2"/>
  <c r="AK932" i="2"/>
  <c r="AU932" i="2"/>
  <c r="AJ932" i="2"/>
  <c r="AT932" i="2"/>
  <c r="AV932" i="2"/>
  <c r="AT922" i="2"/>
  <c r="AK922" i="2"/>
  <c r="AJ922" i="2"/>
  <c r="AR922" i="2"/>
  <c r="AI922" i="2"/>
  <c r="AQ922" i="2"/>
  <c r="AH922" i="2"/>
  <c r="AR981" i="2"/>
  <c r="AM977" i="2"/>
  <c r="AV972" i="2"/>
  <c r="AU972" i="2"/>
  <c r="AT972" i="2"/>
  <c r="AS972" i="2"/>
  <c r="AN972" i="2"/>
  <c r="AM972" i="2"/>
  <c r="AL972" i="2"/>
  <c r="AK972" i="2"/>
  <c r="AL968" i="2"/>
  <c r="AN962" i="2"/>
  <c r="AV956" i="2"/>
  <c r="AU956" i="2"/>
  <c r="AT956" i="2"/>
  <c r="AS956" i="2"/>
  <c r="AN956" i="2"/>
  <c r="AM956" i="2"/>
  <c r="AL956" i="2"/>
  <c r="AK956" i="2"/>
  <c r="AL952" i="2"/>
  <c r="AV946" i="2"/>
  <c r="AU970" i="2"/>
  <c r="AX965" i="2"/>
  <c r="AW965" i="2"/>
  <c r="AT958" i="2"/>
  <c r="AS952" i="2"/>
  <c r="AJ929" i="2"/>
  <c r="AI929" i="2"/>
  <c r="AS929" i="2"/>
  <c r="AH929" i="2"/>
  <c r="AR929" i="2"/>
  <c r="AG929" i="2"/>
  <c r="AQ929" i="2"/>
  <c r="AO929" i="2"/>
  <c r="AK974" i="2"/>
  <c r="AK969" i="2"/>
  <c r="AJ969" i="2"/>
  <c r="AI969" i="2"/>
  <c r="AH969" i="2"/>
  <c r="AS969" i="2"/>
  <c r="AR969" i="2"/>
  <c r="AQ969" i="2"/>
  <c r="AK958" i="2"/>
  <c r="AK953" i="2"/>
  <c r="AJ953" i="2"/>
  <c r="AI953" i="2"/>
  <c r="AH953" i="2"/>
  <c r="AS953" i="2"/>
  <c r="AR953" i="2"/>
  <c r="AQ953" i="2"/>
  <c r="AN929" i="2"/>
  <c r="AS926" i="2"/>
  <c r="AL1040" i="2"/>
  <c r="AV961" i="2"/>
  <c r="AJ958" i="2"/>
  <c r="AG948" i="2"/>
  <c r="AO930" i="2"/>
  <c r="AR926" i="2"/>
  <c r="AO980" i="2"/>
  <c r="AM969" i="2"/>
  <c r="AU961" i="2"/>
  <c r="AS935" i="2"/>
  <c r="AQ926" i="2"/>
  <c r="AL938" i="2"/>
  <c r="AM916" i="2"/>
  <c r="AS908" i="2"/>
  <c r="AR908" i="2"/>
  <c r="AQ908" i="2"/>
  <c r="AL908" i="2"/>
  <c r="AK908" i="2"/>
  <c r="AJ908" i="2"/>
  <c r="AI908" i="2"/>
  <c r="AT908" i="2"/>
  <c r="AH908" i="2"/>
  <c r="AO896" i="2"/>
  <c r="AN896" i="2"/>
  <c r="AM896" i="2"/>
  <c r="AH896" i="2"/>
  <c r="AG896" i="2"/>
  <c r="AV896" i="2"/>
  <c r="AU896" i="2"/>
  <c r="AJ896" i="2"/>
  <c r="AG892" i="2"/>
  <c r="AH886" i="2"/>
  <c r="AK879" i="2"/>
  <c r="AM874" i="2"/>
  <c r="AO868" i="2"/>
  <c r="AV850" i="2"/>
  <c r="AL848" i="2"/>
  <c r="AX913" i="2"/>
  <c r="AW913" i="2"/>
  <c r="AV900" i="2"/>
  <c r="AT894" i="2"/>
  <c r="AS894" i="2"/>
  <c r="AN894" i="2"/>
  <c r="AM894" i="2"/>
  <c r="AL894" i="2"/>
  <c r="AK894" i="2"/>
  <c r="AV894" i="2"/>
  <c r="AU894" i="2"/>
  <c r="AR894" i="2"/>
  <c r="AQ894" i="2"/>
  <c r="AG878" i="2"/>
  <c r="AJ871" i="2"/>
  <c r="AN860" i="2"/>
  <c r="AO854" i="2"/>
  <c r="AW949" i="2"/>
  <c r="AS945" i="2"/>
  <c r="AQ918" i="2"/>
  <c r="AH905" i="2"/>
  <c r="AG905" i="2"/>
  <c r="AV905" i="2"/>
  <c r="AQ905" i="2"/>
  <c r="AO905" i="2"/>
  <c r="AN905" i="2"/>
  <c r="AI905" i="2"/>
  <c r="AT905" i="2"/>
  <c r="AK905" i="2"/>
  <c r="AU905" i="2"/>
  <c r="AJ905" i="2"/>
  <c r="AK898" i="2"/>
  <c r="AM884" i="2"/>
  <c r="AU876" i="2"/>
  <c r="AI871" i="2"/>
  <c r="AL856" i="2"/>
  <c r="AU935" i="2"/>
  <c r="AK923" i="2"/>
  <c r="AX912" i="2"/>
  <c r="AW912" i="2"/>
  <c r="AI901" i="2"/>
  <c r="AH879" i="2"/>
  <c r="AS872" i="2"/>
  <c r="AG867" i="2"/>
  <c r="AV948" i="2"/>
  <c r="AO918" i="2"/>
  <c r="AG910" i="2"/>
  <c r="AM905" i="2"/>
  <c r="AN891" i="2"/>
  <c r="AJ872" i="2"/>
  <c r="AU865" i="2"/>
  <c r="AQ923" i="2"/>
  <c r="AO909" i="2"/>
  <c r="AL897" i="2"/>
  <c r="AT889" i="2"/>
  <c r="AM883" i="2"/>
  <c r="AI872" i="2"/>
  <c r="AM939" i="2"/>
  <c r="AL899" i="2"/>
  <c r="AS873" i="2"/>
  <c r="AV898" i="2"/>
  <c r="AH884" i="2"/>
  <c r="AI878" i="2"/>
  <c r="AQ858" i="2"/>
  <c r="AO858" i="2"/>
  <c r="AJ858" i="2"/>
  <c r="AI858" i="2"/>
  <c r="AR858" i="2"/>
  <c r="AG858" i="2"/>
  <c r="AH858" i="2"/>
  <c r="AV858" i="2"/>
  <c r="AJ836" i="2"/>
  <c r="AT793" i="2"/>
  <c r="AG832" i="2"/>
  <c r="AR832" i="2"/>
  <c r="AQ832" i="2"/>
  <c r="AO832" i="2"/>
  <c r="AJ832" i="2"/>
  <c r="AI832" i="2"/>
  <c r="AH832" i="2"/>
  <c r="AK832" i="2"/>
  <c r="AN832" i="2"/>
  <c r="AV800" i="2"/>
  <c r="AQ796" i="2"/>
  <c r="AQ741" i="2"/>
  <c r="AI741" i="2"/>
  <c r="AH741" i="2"/>
  <c r="AO741" i="2"/>
  <c r="AG741" i="2"/>
  <c r="AV741" i="2"/>
  <c r="AN741" i="2"/>
  <c r="AJ741" i="2"/>
  <c r="AU741" i="2"/>
  <c r="AL741" i="2"/>
  <c r="AR741" i="2"/>
  <c r="AT741" i="2"/>
  <c r="AK741" i="2"/>
  <c r="AI709" i="2"/>
  <c r="AH709" i="2"/>
  <c r="AG709" i="2"/>
  <c r="AQ709" i="2"/>
  <c r="AO709" i="2"/>
  <c r="AN709" i="2"/>
  <c r="AV709" i="2"/>
  <c r="AR709" i="2"/>
  <c r="AS709" i="2"/>
  <c r="AI645" i="2"/>
  <c r="AH645" i="2"/>
  <c r="AG645" i="2"/>
  <c r="AQ645" i="2"/>
  <c r="AO645" i="2"/>
  <c r="AN645" i="2"/>
  <c r="AV645" i="2"/>
  <c r="AR645" i="2"/>
  <c r="AS645" i="2"/>
  <c r="AM782" i="2"/>
  <c r="AU782" i="2"/>
  <c r="AJ782" i="2"/>
  <c r="AR782" i="2"/>
  <c r="AH782" i="2"/>
  <c r="AG782" i="2"/>
  <c r="AK782" i="2"/>
  <c r="AS782" i="2"/>
  <c r="AV782" i="2"/>
  <c r="AV844" i="2"/>
  <c r="AU844" i="2"/>
  <c r="AT844" i="2"/>
  <c r="AS844" i="2"/>
  <c r="AN844" i="2"/>
  <c r="AM844" i="2"/>
  <c r="AL844" i="2"/>
  <c r="AK844" i="2"/>
  <c r="AO844" i="2"/>
  <c r="AJ844" i="2"/>
  <c r="AV828" i="2"/>
  <c r="AU828" i="2"/>
  <c r="AT828" i="2"/>
  <c r="AS828" i="2"/>
  <c r="AN828" i="2"/>
  <c r="AM828" i="2"/>
  <c r="AL828" i="2"/>
  <c r="AK828" i="2"/>
  <c r="AO828" i="2"/>
  <c r="AH828" i="2"/>
  <c r="AL800" i="2"/>
  <c r="AT851" i="2"/>
  <c r="AT728" i="2"/>
  <c r="AL728" i="2"/>
  <c r="AS728" i="2"/>
  <c r="AK728" i="2"/>
  <c r="AR728" i="2"/>
  <c r="AJ728" i="2"/>
  <c r="AI728" i="2"/>
  <c r="AQ728" i="2"/>
  <c r="AG728" i="2"/>
  <c r="AN728" i="2"/>
  <c r="AO728" i="2"/>
  <c r="AV728" i="2"/>
  <c r="AU728" i="2"/>
  <c r="AQ827" i="2"/>
  <c r="AQ795" i="2"/>
  <c r="AL857" i="2"/>
  <c r="AH803" i="2"/>
  <c r="AH795" i="2"/>
  <c r="AS857" i="2"/>
  <c r="AG843" i="2"/>
  <c r="AX843" i="2" s="1"/>
  <c r="AG835" i="2"/>
  <c r="AO803" i="2"/>
  <c r="AL791" i="2"/>
  <c r="AS774" i="2"/>
  <c r="AU750" i="2"/>
  <c r="AU733" i="2"/>
  <c r="AN694" i="2"/>
  <c r="AR677" i="2"/>
  <c r="AV638" i="2"/>
  <c r="AL782" i="2"/>
  <c r="AG777" i="2"/>
  <c r="AU716" i="2"/>
  <c r="AO716" i="2"/>
  <c r="AM716" i="2"/>
  <c r="AH716" i="2"/>
  <c r="AG716" i="2"/>
  <c r="AV716" i="2"/>
  <c r="AN716" i="2"/>
  <c r="AT716" i="2"/>
  <c r="AR716" i="2"/>
  <c r="AM710" i="2"/>
  <c r="AU700" i="2"/>
  <c r="AO700" i="2"/>
  <c r="AM700" i="2"/>
  <c r="AH700" i="2"/>
  <c r="AG700" i="2"/>
  <c r="AV700" i="2"/>
  <c r="AN700" i="2"/>
  <c r="AQ700" i="2"/>
  <c r="AR700" i="2"/>
  <c r="AM694" i="2"/>
  <c r="AM678" i="2"/>
  <c r="AO664" i="2"/>
  <c r="AT648" i="2"/>
  <c r="AS648" i="2"/>
  <c r="AR648" i="2"/>
  <c r="AL648" i="2"/>
  <c r="AK648" i="2"/>
  <c r="AJ648" i="2"/>
  <c r="AI648" i="2"/>
  <c r="AQ648" i="2"/>
  <c r="AN648" i="2"/>
  <c r="AU648" i="2"/>
  <c r="AO648" i="2"/>
  <c r="AH642" i="2"/>
  <c r="AV615" i="2"/>
  <c r="AQ615" i="2"/>
  <c r="AO615" i="2"/>
  <c r="AN615" i="2"/>
  <c r="AI615" i="2"/>
  <c r="AH615" i="2"/>
  <c r="AG615" i="2"/>
  <c r="AU615" i="2"/>
  <c r="AK615" i="2"/>
  <c r="AJ615" i="2"/>
  <c r="AS615" i="2"/>
  <c r="AL615" i="2"/>
  <c r="AV551" i="2"/>
  <c r="AQ551" i="2"/>
  <c r="AN551" i="2"/>
  <c r="AI551" i="2"/>
  <c r="AH551" i="2"/>
  <c r="AG551" i="2"/>
  <c r="AO551" i="2"/>
  <c r="AT551" i="2"/>
  <c r="AU551" i="2"/>
  <c r="AK551" i="2"/>
  <c r="AJ551" i="2"/>
  <c r="AS551" i="2"/>
  <c r="AS763" i="2"/>
  <c r="AM760" i="2"/>
  <c r="AQ738" i="2"/>
  <c r="AM728" i="2"/>
  <c r="AT702" i="2"/>
  <c r="AT678" i="2"/>
  <c r="AM768" i="2"/>
  <c r="AG738" i="2"/>
  <c r="AI697" i="2"/>
  <c r="AK663" i="2"/>
  <c r="AJ663" i="2"/>
  <c r="AI663" i="2"/>
  <c r="AS663" i="2"/>
  <c r="AR663" i="2"/>
  <c r="AQ663" i="2"/>
  <c r="AH663" i="2"/>
  <c r="AN663" i="2"/>
  <c r="AL663" i="2"/>
  <c r="AM663" i="2"/>
  <c r="AV663" i="2"/>
  <c r="AT663" i="2"/>
  <c r="AU663" i="2"/>
  <c r="AG663" i="2"/>
  <c r="AS636" i="2"/>
  <c r="AO631" i="2"/>
  <c r="AR773" i="2"/>
  <c r="AI769" i="2"/>
  <c r="AU776" i="2"/>
  <c r="AM757" i="2"/>
  <c r="AS734" i="2"/>
  <c r="AI692" i="2"/>
  <c r="AI628" i="2"/>
  <c r="AT774" i="2"/>
  <c r="AV657" i="2"/>
  <c r="AR642" i="2"/>
  <c r="AS629" i="2"/>
  <c r="AK678" i="2"/>
  <c r="AQ613" i="2"/>
  <c r="AL598" i="2"/>
  <c r="AS576" i="2"/>
  <c r="AM599" i="2"/>
  <c r="AM551" i="2"/>
  <c r="AT636" i="2"/>
  <c r="AT599" i="2"/>
  <c r="AT620" i="2"/>
  <c r="AL620" i="2"/>
  <c r="AM620" i="2"/>
  <c r="AK620" i="2"/>
  <c r="AV620" i="2"/>
  <c r="AU620" i="2"/>
  <c r="AS620" i="2"/>
  <c r="AN620" i="2"/>
  <c r="AG620" i="2"/>
  <c r="AH620" i="2"/>
  <c r="AR620" i="2"/>
  <c r="AO620" i="2"/>
  <c r="AI620" i="2"/>
  <c r="AJ763" i="2"/>
  <c r="AN590" i="2"/>
  <c r="AM590" i="2"/>
  <c r="AH590" i="2"/>
  <c r="AV590" i="2"/>
  <c r="AU590" i="2"/>
  <c r="AO590" i="2"/>
  <c r="AG590" i="2"/>
  <c r="AJ590" i="2"/>
  <c r="AI590" i="2"/>
  <c r="AR590" i="2"/>
  <c r="AS590" i="2"/>
  <c r="AO560" i="2"/>
  <c r="AJ560" i="2"/>
  <c r="AI560" i="2"/>
  <c r="AG560" i="2"/>
  <c r="AR560" i="2"/>
  <c r="AQ560" i="2"/>
  <c r="AH560" i="2"/>
  <c r="AU560" i="2"/>
  <c r="AV560" i="2"/>
  <c r="AK560" i="2"/>
  <c r="AT523" i="2"/>
  <c r="AL523" i="2"/>
  <c r="AS523" i="2"/>
  <c r="AK523" i="2"/>
  <c r="AR523" i="2"/>
  <c r="AJ523" i="2"/>
  <c r="AM523" i="2"/>
  <c r="AU523" i="2"/>
  <c r="AN523" i="2"/>
  <c r="AV523" i="2"/>
  <c r="AH523" i="2"/>
  <c r="AQ523" i="2"/>
  <c r="AG523" i="2"/>
  <c r="AN619" i="2"/>
  <c r="AQ610" i="2"/>
  <c r="AL610" i="2"/>
  <c r="AK610" i="2"/>
  <c r="AJ610" i="2"/>
  <c r="AI610" i="2"/>
  <c r="AT610" i="2"/>
  <c r="AS610" i="2"/>
  <c r="AR610" i="2"/>
  <c r="AM610" i="2"/>
  <c r="AU610" i="2"/>
  <c r="AN610" i="2"/>
  <c r="AO610" i="2"/>
  <c r="AG602" i="2"/>
  <c r="AM576" i="2"/>
  <c r="AU508" i="2"/>
  <c r="AM508" i="2"/>
  <c r="AS508" i="2"/>
  <c r="AK508" i="2"/>
  <c r="AT508" i="2"/>
  <c r="AN508" i="2"/>
  <c r="AL508" i="2"/>
  <c r="AV508" i="2"/>
  <c r="AO508" i="2"/>
  <c r="AR508" i="2"/>
  <c r="AT608" i="2"/>
  <c r="AT576" i="2"/>
  <c r="AL568" i="2"/>
  <c r="AU497" i="2"/>
  <c r="AS478" i="2"/>
  <c r="AS470" i="2"/>
  <c r="AG457" i="2"/>
  <c r="AW457" i="2" s="1"/>
  <c r="AG441" i="2"/>
  <c r="AS406" i="2"/>
  <c r="AG393" i="2"/>
  <c r="AL551" i="2"/>
  <c r="AU485" i="2"/>
  <c r="AT485" i="2"/>
  <c r="AO485" i="2"/>
  <c r="AN485" i="2"/>
  <c r="AM485" i="2"/>
  <c r="AL485" i="2"/>
  <c r="AG485" i="2"/>
  <c r="AV485" i="2"/>
  <c r="AJ485" i="2"/>
  <c r="AS485" i="2"/>
  <c r="AJ563" i="2"/>
  <c r="AU563" i="2"/>
  <c r="AT563" i="2"/>
  <c r="AR563" i="2"/>
  <c r="AM563" i="2"/>
  <c r="AL563" i="2"/>
  <c r="AK563" i="2"/>
  <c r="AS563" i="2"/>
  <c r="AV563" i="2"/>
  <c r="AH563" i="2"/>
  <c r="AV521" i="2"/>
  <c r="AH506" i="2"/>
  <c r="AU491" i="2"/>
  <c r="AT491" i="2"/>
  <c r="AS491" i="2"/>
  <c r="AR491" i="2"/>
  <c r="AM491" i="2"/>
  <c r="AL491" i="2"/>
  <c r="AK491" i="2"/>
  <c r="AJ491" i="2"/>
  <c r="AG491" i="2"/>
  <c r="AO491" i="2"/>
  <c r="AH491" i="2"/>
  <c r="AU481" i="2"/>
  <c r="AL447" i="2"/>
  <c r="AG427" i="2"/>
  <c r="AT391" i="2"/>
  <c r="AJ539" i="2"/>
  <c r="AU539" i="2"/>
  <c r="AT539" i="2"/>
  <c r="AR539" i="2"/>
  <c r="AM539" i="2"/>
  <c r="AL539" i="2"/>
  <c r="AK539" i="2"/>
  <c r="AS539" i="2"/>
  <c r="AQ539" i="2"/>
  <c r="AO539" i="2"/>
  <c r="AH539" i="2"/>
  <c r="AT507" i="2"/>
  <c r="AL507" i="2"/>
  <c r="AR507" i="2"/>
  <c r="AJ507" i="2"/>
  <c r="AM507" i="2"/>
  <c r="AK507" i="2"/>
  <c r="AU507" i="2"/>
  <c r="AS507" i="2"/>
  <c r="AH507" i="2"/>
  <c r="AG507" i="2"/>
  <c r="AN491" i="2"/>
  <c r="AL521" i="2"/>
  <c r="AQ534" i="2"/>
  <c r="AH511" i="2"/>
  <c r="AO511" i="2"/>
  <c r="AG511" i="2"/>
  <c r="AV511" i="2"/>
  <c r="AN511" i="2"/>
  <c r="AQ511" i="2"/>
  <c r="AI511" i="2"/>
  <c r="AM511" i="2"/>
  <c r="AU511" i="2"/>
  <c r="AJ511" i="2"/>
  <c r="AK511" i="2"/>
  <c r="AR511" i="2"/>
  <c r="AS511" i="2"/>
  <c r="AG490" i="2"/>
  <c r="AO474" i="2"/>
  <c r="AH515" i="2"/>
  <c r="AO492" i="2"/>
  <c r="AV474" i="2"/>
  <c r="AM404" i="2"/>
  <c r="AL404" i="2"/>
  <c r="AK404" i="2"/>
  <c r="AS404" i="2"/>
  <c r="AV404" i="2"/>
  <c r="AU404" i="2"/>
  <c r="AT404" i="2"/>
  <c r="AN404" i="2"/>
  <c r="AI404" i="2"/>
  <c r="AQ404" i="2"/>
  <c r="AG404" i="2"/>
  <c r="AO404" i="2"/>
  <c r="AJ404" i="2"/>
  <c r="AR404" i="2"/>
  <c r="AH404" i="2"/>
  <c r="AG388" i="2"/>
  <c r="AL478" i="2"/>
  <c r="AU442" i="2"/>
  <c r="AU416" i="2"/>
  <c r="AU410" i="2"/>
  <c r="AH418" i="2"/>
  <c r="AL450" i="2"/>
  <c r="AK450" i="2"/>
  <c r="AJ450" i="2"/>
  <c r="AR450" i="2"/>
  <c r="AI450" i="2"/>
  <c r="AS450" i="2"/>
  <c r="AQ450" i="2"/>
  <c r="AT450" i="2"/>
  <c r="AH450" i="2"/>
  <c r="AN450" i="2"/>
  <c r="AM450" i="2"/>
  <c r="AV450" i="2"/>
  <c r="AO450" i="2"/>
  <c r="AL402" i="2"/>
  <c r="AK402" i="2"/>
  <c r="AJ402" i="2"/>
  <c r="AR402" i="2"/>
  <c r="AI402" i="2"/>
  <c r="AS402" i="2"/>
  <c r="AQ402" i="2"/>
  <c r="AT402" i="2"/>
  <c r="AM402" i="2"/>
  <c r="AV402" i="2"/>
  <c r="AU402" i="2"/>
  <c r="AG402" i="2"/>
  <c r="AH402" i="2"/>
  <c r="AS381" i="2"/>
  <c r="AS480" i="2"/>
  <c r="AU451" i="2"/>
  <c r="AT451" i="2"/>
  <c r="AS451" i="2"/>
  <c r="AK451" i="2"/>
  <c r="AR451" i="2"/>
  <c r="AM451" i="2"/>
  <c r="AL451" i="2"/>
  <c r="AJ451" i="2"/>
  <c r="AN451" i="2"/>
  <c r="AO451" i="2"/>
  <c r="AH451" i="2"/>
  <c r="AV451" i="2"/>
  <c r="AV419" i="2"/>
  <c r="AQ388" i="2"/>
  <c r="AL426" i="2"/>
  <c r="AK426" i="2"/>
  <c r="AJ426" i="2"/>
  <c r="AR426" i="2"/>
  <c r="AT426" i="2"/>
  <c r="AS426" i="2"/>
  <c r="AI426" i="2"/>
  <c r="AQ426" i="2"/>
  <c r="AM426" i="2"/>
  <c r="AN426" i="2"/>
  <c r="AU426" i="2"/>
  <c r="AV426" i="2"/>
  <c r="AG426" i="2"/>
  <c r="AH426" i="2"/>
  <c r="AJ391" i="2"/>
  <c r="AU367" i="2"/>
  <c r="AM367" i="2"/>
  <c r="AS367" i="2"/>
  <c r="AK367" i="2"/>
  <c r="AV367" i="2"/>
  <c r="AN367" i="2"/>
  <c r="AT367" i="2"/>
  <c r="AL367" i="2"/>
  <c r="AJ367" i="2"/>
  <c r="AR367" i="2"/>
  <c r="AI367" i="2"/>
  <c r="AQ367" i="2"/>
  <c r="AL393" i="2"/>
  <c r="AS455" i="2"/>
  <c r="AH367" i="2"/>
  <c r="AV307" i="2"/>
  <c r="AR243" i="2"/>
  <c r="AQ243" i="2"/>
  <c r="AO243" i="2"/>
  <c r="AH243" i="2"/>
  <c r="AJ243" i="2"/>
  <c r="AI243" i="2"/>
  <c r="AG243" i="2"/>
  <c r="AM243" i="2"/>
  <c r="AK243" i="2"/>
  <c r="AU243" i="2"/>
  <c r="AS243" i="2"/>
  <c r="AL243" i="2"/>
  <c r="AN243" i="2"/>
  <c r="AT243" i="2"/>
  <c r="AU201" i="2"/>
  <c r="AO201" i="2"/>
  <c r="AG201" i="2"/>
  <c r="AH201" i="2"/>
  <c r="AV201" i="2"/>
  <c r="AN201" i="2"/>
  <c r="AM201" i="2"/>
  <c r="AQ201" i="2"/>
  <c r="AJ201" i="2"/>
  <c r="AR201" i="2"/>
  <c r="AK201" i="2"/>
  <c r="AL201" i="2"/>
  <c r="AS201" i="2"/>
  <c r="AT201" i="2"/>
  <c r="AI201" i="2"/>
  <c r="AT390" i="2"/>
  <c r="AV350" i="2"/>
  <c r="AU283" i="2"/>
  <c r="AU303" i="2"/>
  <c r="AT303" i="2"/>
  <c r="AS303" i="2"/>
  <c r="AN303" i="2"/>
  <c r="AM303" i="2"/>
  <c r="AK303" i="2"/>
  <c r="AV303" i="2"/>
  <c r="AL303" i="2"/>
  <c r="AJ440" i="2"/>
  <c r="AI440" i="2"/>
  <c r="AH440" i="2"/>
  <c r="AQ440" i="2"/>
  <c r="AO440" i="2"/>
  <c r="AG440" i="2"/>
  <c r="AR440" i="2"/>
  <c r="AQ363" i="2"/>
  <c r="AI363" i="2"/>
  <c r="AO363" i="2"/>
  <c r="AG363" i="2"/>
  <c r="AJ363" i="2"/>
  <c r="AH363" i="2"/>
  <c r="AR363" i="2"/>
  <c r="AS357" i="2"/>
  <c r="AK357" i="2"/>
  <c r="AQ357" i="2"/>
  <c r="AI357" i="2"/>
  <c r="AL357" i="2"/>
  <c r="AJ357" i="2"/>
  <c r="AT357" i="2"/>
  <c r="AR357" i="2"/>
  <c r="AN347" i="2"/>
  <c r="AV341" i="2"/>
  <c r="AT358" i="2"/>
  <c r="AL358" i="2"/>
  <c r="AR358" i="2"/>
  <c r="AJ358" i="2"/>
  <c r="AS358" i="2"/>
  <c r="AM358" i="2"/>
  <c r="AK358" i="2"/>
  <c r="AU358" i="2"/>
  <c r="AR332" i="2"/>
  <c r="AJ332" i="2"/>
  <c r="AH332" i="2"/>
  <c r="AS332" i="2"/>
  <c r="AQ332" i="2"/>
  <c r="AK332" i="2"/>
  <c r="AI332" i="2"/>
  <c r="AM280" i="2"/>
  <c r="AL280" i="2"/>
  <c r="AG280" i="2"/>
  <c r="AV280" i="2"/>
  <c r="AU280" i="2"/>
  <c r="AO280" i="2"/>
  <c r="AT280" i="2"/>
  <c r="AN280" i="2"/>
  <c r="AM208" i="2"/>
  <c r="AL208" i="2"/>
  <c r="AG208" i="2"/>
  <c r="AO208" i="2"/>
  <c r="AU208" i="2"/>
  <c r="AT208" i="2"/>
  <c r="AN208" i="2"/>
  <c r="AV208" i="2"/>
  <c r="AM254" i="2"/>
  <c r="AL254" i="2"/>
  <c r="AK254" i="2"/>
  <c r="AJ254" i="2"/>
  <c r="AS254" i="2"/>
  <c r="AU254" i="2"/>
  <c r="AT254" i="2"/>
  <c r="AR254" i="2"/>
  <c r="AT347" i="2"/>
  <c r="AM302" i="2"/>
  <c r="AL302" i="2"/>
  <c r="AK302" i="2"/>
  <c r="AJ302" i="2"/>
  <c r="AU302" i="2"/>
  <c r="AS302" i="2"/>
  <c r="AT302" i="2"/>
  <c r="AR302" i="2"/>
  <c r="AM270" i="2"/>
  <c r="AL270" i="2"/>
  <c r="AK270" i="2"/>
  <c r="AJ270" i="2"/>
  <c r="AU270" i="2"/>
  <c r="AS270" i="2"/>
  <c r="AT270" i="2"/>
  <c r="AR270" i="2"/>
  <c r="AM246" i="2"/>
  <c r="AL246" i="2"/>
  <c r="AK246" i="2"/>
  <c r="AJ246" i="2"/>
  <c r="AS246" i="2"/>
  <c r="AU246" i="2"/>
  <c r="AT246" i="2"/>
  <c r="AR246" i="2"/>
  <c r="AR121" i="2"/>
  <c r="AJ121" i="2"/>
  <c r="AO121" i="2"/>
  <c r="AI121" i="2"/>
  <c r="AU121" i="2"/>
  <c r="AH121" i="2"/>
  <c r="AG121" i="2"/>
  <c r="AO13" i="2"/>
  <c r="AN13" i="2"/>
  <c r="AI13" i="2"/>
  <c r="AH13" i="2"/>
  <c r="AG13" i="2"/>
  <c r="AV13" i="2"/>
  <c r="AQ13" i="2"/>
  <c r="AV339" i="2"/>
  <c r="AV244" i="2"/>
  <c r="AK196" i="2"/>
  <c r="AJ196" i="2"/>
  <c r="AI196" i="2"/>
  <c r="AQ196" i="2"/>
  <c r="AH196" i="2"/>
  <c r="AS196" i="2"/>
  <c r="AR196" i="2"/>
  <c r="AH171" i="2"/>
  <c r="AI171" i="2"/>
  <c r="AG171" i="2"/>
  <c r="AR171" i="2"/>
  <c r="AQ171" i="2"/>
  <c r="AO171" i="2"/>
  <c r="AJ171" i="2"/>
  <c r="AT139" i="2"/>
  <c r="AL139" i="2"/>
  <c r="AI139" i="2"/>
  <c r="AG139" i="2"/>
  <c r="AR139" i="2"/>
  <c r="AQ139" i="2"/>
  <c r="AO139" i="2"/>
  <c r="AJ139" i="2"/>
  <c r="AR94" i="2"/>
  <c r="AJ94" i="2"/>
  <c r="AQ94" i="2"/>
  <c r="AI94" i="2"/>
  <c r="AO94" i="2"/>
  <c r="AG94" i="2"/>
  <c r="AH94" i="2"/>
  <c r="AR62" i="2"/>
  <c r="AJ62" i="2"/>
  <c r="AQ62" i="2"/>
  <c r="AI62" i="2"/>
  <c r="AO62" i="2"/>
  <c r="AG62" i="2"/>
  <c r="AH62" i="2"/>
  <c r="AN342" i="2"/>
  <c r="AN228" i="2"/>
  <c r="AM222" i="2"/>
  <c r="AL222" i="2"/>
  <c r="AK222" i="2"/>
  <c r="AS222" i="2"/>
  <c r="AJ222" i="2"/>
  <c r="AU222" i="2"/>
  <c r="AT222" i="2"/>
  <c r="AR222" i="2"/>
  <c r="AQ208" i="2"/>
  <c r="AN196" i="2"/>
  <c r="AM190" i="2"/>
  <c r="AL190" i="2"/>
  <c r="AK190" i="2"/>
  <c r="AS190" i="2"/>
  <c r="AJ190" i="2"/>
  <c r="AU190" i="2"/>
  <c r="AT190" i="2"/>
  <c r="AR190" i="2"/>
  <c r="AV171" i="2"/>
  <c r="AR165" i="2"/>
  <c r="AJ165" i="2"/>
  <c r="AI165" i="2"/>
  <c r="AT165" i="2"/>
  <c r="AS165" i="2"/>
  <c r="AQ165" i="2"/>
  <c r="AL165" i="2"/>
  <c r="AK165" i="2"/>
  <c r="AV149" i="2"/>
  <c r="AI149" i="2"/>
  <c r="AT149" i="2"/>
  <c r="AS149" i="2"/>
  <c r="AQ149" i="2"/>
  <c r="AL149" i="2"/>
  <c r="AK149" i="2"/>
  <c r="AV139" i="2"/>
  <c r="AT244" i="2"/>
  <c r="AV165" i="2"/>
  <c r="AN149" i="2"/>
  <c r="AT137" i="2"/>
  <c r="AH119" i="2"/>
  <c r="AM119" i="2"/>
  <c r="AK119" i="2"/>
  <c r="AU119" i="2"/>
  <c r="AJ119" i="2"/>
  <c r="AG105" i="2"/>
  <c r="AO105" i="2"/>
  <c r="AL105" i="2"/>
  <c r="AR105" i="2"/>
  <c r="AI105" i="2"/>
  <c r="AQ105" i="2"/>
  <c r="AH105" i="2"/>
  <c r="AT105" i="2"/>
  <c r="AJ105" i="2"/>
  <c r="AL363" i="2"/>
  <c r="AV324" i="2"/>
  <c r="AV292" i="2"/>
  <c r="AQ254" i="2"/>
  <c r="AL196" i="2"/>
  <c r="AK137" i="2"/>
  <c r="AR116" i="2"/>
  <c r="AM116" i="2"/>
  <c r="AU116" i="2"/>
  <c r="AL116" i="2"/>
  <c r="AT116" i="2"/>
  <c r="AK116" i="2"/>
  <c r="AS116" i="2"/>
  <c r="AJ116" i="2"/>
  <c r="AQ355" i="2"/>
  <c r="AI355" i="2"/>
  <c r="AO355" i="2"/>
  <c r="AG355" i="2"/>
  <c r="AR355" i="2"/>
  <c r="AH355" i="2"/>
  <c r="AJ355" i="2"/>
  <c r="AS218" i="2"/>
  <c r="AQ152" i="2"/>
  <c r="AI152" i="2"/>
  <c r="AO152" i="2"/>
  <c r="AN152" i="2"/>
  <c r="AG152" i="2"/>
  <c r="AV152" i="2"/>
  <c r="AT152" i="2"/>
  <c r="AH142" i="2"/>
  <c r="AT127" i="2"/>
  <c r="AV58" i="2"/>
  <c r="AN58" i="2"/>
  <c r="AU58" i="2"/>
  <c r="AM58" i="2"/>
  <c r="AS58" i="2"/>
  <c r="AK58" i="2"/>
  <c r="AT58" i="2"/>
  <c r="AL58" i="2"/>
  <c r="AV358" i="2"/>
  <c r="AV230" i="2"/>
  <c r="AM198" i="2"/>
  <c r="AL198" i="2"/>
  <c r="AK198" i="2"/>
  <c r="AS198" i="2"/>
  <c r="AU198" i="2"/>
  <c r="AT198" i="2"/>
  <c r="AR198" i="2"/>
  <c r="AJ198" i="2"/>
  <c r="AU124" i="2"/>
  <c r="AM124" i="2"/>
  <c r="AR124" i="2"/>
  <c r="AK124" i="2"/>
  <c r="AJ124" i="2"/>
  <c r="AH124" i="2"/>
  <c r="AT124" i="2"/>
  <c r="AS124" i="2"/>
  <c r="AS105" i="2"/>
  <c r="AM94" i="2"/>
  <c r="AS86" i="2"/>
  <c r="AI74" i="2"/>
  <c r="AU62" i="2"/>
  <c r="AS33" i="2"/>
  <c r="AR33" i="2"/>
  <c r="AM33" i="2"/>
  <c r="AL33" i="2"/>
  <c r="AK33" i="2"/>
  <c r="AJ33" i="2"/>
  <c r="AU33" i="2"/>
  <c r="AT33" i="2"/>
  <c r="AL13" i="2"/>
  <c r="AS171" i="2"/>
  <c r="AS155" i="2"/>
  <c r="AS139" i="2"/>
  <c r="AU104" i="2"/>
  <c r="AQ104" i="2"/>
  <c r="AH104" i="2"/>
  <c r="AG104" i="2"/>
  <c r="AN104" i="2"/>
  <c r="AV104" i="2"/>
  <c r="AM104" i="2"/>
  <c r="AO104" i="2"/>
  <c r="AU96" i="2"/>
  <c r="AL79" i="2"/>
  <c r="AM64" i="2"/>
  <c r="AV46" i="2"/>
  <c r="AN33" i="2"/>
  <c r="AS13" i="2"/>
  <c r="AL121" i="2"/>
  <c r="AU89" i="2"/>
  <c r="AM89" i="2"/>
  <c r="AT89" i="2"/>
  <c r="AL89" i="2"/>
  <c r="AR89" i="2"/>
  <c r="AJ89" i="2"/>
  <c r="AS89" i="2"/>
  <c r="AK89" i="2"/>
  <c r="AX51" i="2"/>
  <c r="AW51" i="2"/>
  <c r="AJ130" i="2"/>
  <c r="AL100" i="2"/>
  <c r="AQ50" i="2"/>
  <c r="AX44" i="2"/>
  <c r="AW44" i="2"/>
  <c r="AO38" i="2"/>
  <c r="AG38" i="2"/>
  <c r="AJ38" i="2"/>
  <c r="AI38" i="2"/>
  <c r="AH38" i="2"/>
  <c r="AR38" i="2"/>
  <c r="AQ38" i="2"/>
  <c r="AM22" i="2"/>
  <c r="AT104" i="2"/>
  <c r="AI90" i="2"/>
  <c r="AM38" i="2"/>
  <c r="AK151" i="2"/>
  <c r="AK135" i="2"/>
  <c r="AQ121" i="2"/>
  <c r="AV86" i="2"/>
  <c r="AT78" i="2"/>
  <c r="AT63" i="2"/>
  <c r="AG50" i="2"/>
  <c r="AQ42" i="2"/>
  <c r="AV105" i="2"/>
  <c r="AI100" i="2"/>
  <c r="AI81" i="2"/>
  <c r="AI68" i="2"/>
  <c r="AO58" i="2"/>
  <c r="AK38" i="2"/>
  <c r="AI33" i="2"/>
  <c r="AQ9" i="2"/>
  <c r="AH160" i="2"/>
  <c r="AH128" i="2"/>
  <c r="AV94" i="2"/>
  <c r="AR74" i="2"/>
  <c r="AN62" i="2"/>
  <c r="AQ52" i="2"/>
  <c r="AH48" i="2"/>
  <c r="AQ41" i="2"/>
  <c r="AH33" i="2"/>
  <c r="AR28" i="2"/>
  <c r="AR12" i="2"/>
  <c r="AQ890" i="2"/>
  <c r="AO890" i="2"/>
  <c r="AJ890" i="2"/>
  <c r="AI890" i="2"/>
  <c r="AH890" i="2"/>
  <c r="AG890" i="2"/>
  <c r="AR890" i="2"/>
  <c r="AV838" i="2"/>
  <c r="AU838" i="2"/>
  <c r="AO838" i="2"/>
  <c r="AN838" i="2"/>
  <c r="AM838" i="2"/>
  <c r="AH838" i="2"/>
  <c r="AG838" i="2"/>
  <c r="AV830" i="2"/>
  <c r="AU830" i="2"/>
  <c r="AO830" i="2"/>
  <c r="AN830" i="2"/>
  <c r="AM830" i="2"/>
  <c r="AH830" i="2"/>
  <c r="AG830" i="2"/>
  <c r="AV822" i="2"/>
  <c r="AU822" i="2"/>
  <c r="AO822" i="2"/>
  <c r="AN822" i="2"/>
  <c r="AM822" i="2"/>
  <c r="AH822" i="2"/>
  <c r="AG822" i="2"/>
  <c r="AV814" i="2"/>
  <c r="AU814" i="2"/>
  <c r="AO814" i="2"/>
  <c r="AN814" i="2"/>
  <c r="AM814" i="2"/>
  <c r="AH814" i="2"/>
  <c r="AG814" i="2"/>
  <c r="AV806" i="2"/>
  <c r="AU806" i="2"/>
  <c r="AO806" i="2"/>
  <c r="AN806" i="2"/>
  <c r="AM806" i="2"/>
  <c r="AH806" i="2"/>
  <c r="AG806" i="2"/>
  <c r="AV798" i="2"/>
  <c r="AU798" i="2"/>
  <c r="AO798" i="2"/>
  <c r="AN798" i="2"/>
  <c r="AM798" i="2"/>
  <c r="AH798" i="2"/>
  <c r="AG798" i="2"/>
  <c r="AQ781" i="2"/>
  <c r="AI781" i="2"/>
  <c r="AH781" i="2"/>
  <c r="AO781" i="2"/>
  <c r="AG781" i="2"/>
  <c r="AV781" i="2"/>
  <c r="AN781" i="2"/>
  <c r="AI701" i="2"/>
  <c r="AH701" i="2"/>
  <c r="AG701" i="2"/>
  <c r="AQ701" i="2"/>
  <c r="AO701" i="2"/>
  <c r="AN701" i="2"/>
  <c r="AV701" i="2"/>
  <c r="AI637" i="2"/>
  <c r="AH637" i="2"/>
  <c r="AG637" i="2"/>
  <c r="AQ637" i="2"/>
  <c r="AO637" i="2"/>
  <c r="AN637" i="2"/>
  <c r="AV637" i="2"/>
  <c r="AR758" i="2"/>
  <c r="AJ758" i="2"/>
  <c r="AQ758" i="2"/>
  <c r="AI758" i="2"/>
  <c r="AH758" i="2"/>
  <c r="AG758" i="2"/>
  <c r="AO758" i="2"/>
  <c r="AS775" i="2"/>
  <c r="AK775" i="2"/>
  <c r="AR775" i="2"/>
  <c r="AJ775" i="2"/>
  <c r="AQ775" i="2"/>
  <c r="AI775" i="2"/>
  <c r="AH775" i="2"/>
  <c r="AS743" i="2"/>
  <c r="AK743" i="2"/>
  <c r="AR743" i="2"/>
  <c r="AJ743" i="2"/>
  <c r="AQ743" i="2"/>
  <c r="AI743" i="2"/>
  <c r="AH743" i="2"/>
  <c r="AX855" i="2"/>
  <c r="AW855" i="2"/>
  <c r="AL822" i="2"/>
  <c r="AT814" i="2"/>
  <c r="AN807" i="2"/>
  <c r="AI807" i="2"/>
  <c r="AH807" i="2"/>
  <c r="AG807" i="2"/>
  <c r="AV807" i="2"/>
  <c r="AQ807" i="2"/>
  <c r="AO807" i="2"/>
  <c r="AS822" i="2"/>
  <c r="AK817" i="2"/>
  <c r="AJ817" i="2"/>
  <c r="AI817" i="2"/>
  <c r="AH817" i="2"/>
  <c r="AS817" i="2"/>
  <c r="AR817" i="2"/>
  <c r="AQ817" i="2"/>
  <c r="AJ830" i="2"/>
  <c r="AV817" i="2"/>
  <c r="AJ814" i="2"/>
  <c r="AJ798" i="2"/>
  <c r="AN837" i="2"/>
  <c r="AM837" i="2"/>
  <c r="AL837" i="2"/>
  <c r="AG837" i="2"/>
  <c r="AV837" i="2"/>
  <c r="AU837" i="2"/>
  <c r="AT837" i="2"/>
  <c r="AO837" i="2"/>
  <c r="AQ830" i="2"/>
  <c r="AU817" i="2"/>
  <c r="AN805" i="2"/>
  <c r="AM805" i="2"/>
  <c r="AL805" i="2"/>
  <c r="AG805" i="2"/>
  <c r="AV805" i="2"/>
  <c r="AU805" i="2"/>
  <c r="AT805" i="2"/>
  <c r="AO805" i="2"/>
  <c r="AQ798" i="2"/>
  <c r="AO743" i="2"/>
  <c r="AK725" i="2"/>
  <c r="AJ717" i="2"/>
  <c r="AR686" i="2"/>
  <c r="AQ686" i="2"/>
  <c r="AJ686" i="2"/>
  <c r="AI686" i="2"/>
  <c r="AH686" i="2"/>
  <c r="AG686" i="2"/>
  <c r="AO686" i="2"/>
  <c r="AJ653" i="2"/>
  <c r="AL765" i="2"/>
  <c r="AN758" i="2"/>
  <c r="AT688" i="2"/>
  <c r="AS688" i="2"/>
  <c r="AR688" i="2"/>
  <c r="AL688" i="2"/>
  <c r="AK688" i="2"/>
  <c r="AJ688" i="2"/>
  <c r="AI688" i="2"/>
  <c r="AQ688" i="2"/>
  <c r="AU676" i="2"/>
  <c r="AO676" i="2"/>
  <c r="AM676" i="2"/>
  <c r="AH676" i="2"/>
  <c r="AG676" i="2"/>
  <c r="AV676" i="2"/>
  <c r="AN676" i="2"/>
  <c r="AV607" i="2"/>
  <c r="AQ607" i="2"/>
  <c r="AO607" i="2"/>
  <c r="AN607" i="2"/>
  <c r="AI607" i="2"/>
  <c r="AH607" i="2"/>
  <c r="AG607" i="2"/>
  <c r="AV543" i="2"/>
  <c r="AQ543" i="2"/>
  <c r="AN543" i="2"/>
  <c r="AI543" i="2"/>
  <c r="AH543" i="2"/>
  <c r="AG543" i="2"/>
  <c r="AO543" i="2"/>
  <c r="AS765" i="2"/>
  <c r="AU745" i="2"/>
  <c r="AM745" i="2"/>
  <c r="AT745" i="2"/>
  <c r="AL745" i="2"/>
  <c r="AS745" i="2"/>
  <c r="AK745" i="2"/>
  <c r="AR745" i="2"/>
  <c r="AJ745" i="2"/>
  <c r="AU714" i="2"/>
  <c r="AT714" i="2"/>
  <c r="AS714" i="2"/>
  <c r="AM714" i="2"/>
  <c r="AL714" i="2"/>
  <c r="AK714" i="2"/>
  <c r="AV714" i="2"/>
  <c r="AN714" i="2"/>
  <c r="AT686" i="2"/>
  <c r="AU650" i="2"/>
  <c r="AT650" i="2"/>
  <c r="AS650" i="2"/>
  <c r="AM650" i="2"/>
  <c r="AL650" i="2"/>
  <c r="AK650" i="2"/>
  <c r="AV650" i="2"/>
  <c r="AN650" i="2"/>
  <c r="AM781" i="2"/>
  <c r="AO759" i="2"/>
  <c r="AM749" i="2"/>
  <c r="AU736" i="2"/>
  <c r="AV722" i="2"/>
  <c r="AN722" i="2"/>
  <c r="AL722" i="2"/>
  <c r="AK722" i="2"/>
  <c r="AU722" i="2"/>
  <c r="AT722" i="2"/>
  <c r="AS722" i="2"/>
  <c r="AM722" i="2"/>
  <c r="AR684" i="2"/>
  <c r="AI788" i="2"/>
  <c r="AM725" i="2"/>
  <c r="AT717" i="2"/>
  <c r="AM699" i="2"/>
  <c r="AL699" i="2"/>
  <c r="AG699" i="2"/>
  <c r="AU699" i="2"/>
  <c r="AT699" i="2"/>
  <c r="AO699" i="2"/>
  <c r="AN699" i="2"/>
  <c r="AV699" i="2"/>
  <c r="AM667" i="2"/>
  <c r="AL667" i="2"/>
  <c r="AG667" i="2"/>
  <c r="AU667" i="2"/>
  <c r="AT667" i="2"/>
  <c r="AO667" i="2"/>
  <c r="AN667" i="2"/>
  <c r="AV667" i="2"/>
  <c r="AQ660" i="2"/>
  <c r="AT653" i="2"/>
  <c r="AM635" i="2"/>
  <c r="AL635" i="2"/>
  <c r="AG635" i="2"/>
  <c r="AU635" i="2"/>
  <c r="AT635" i="2"/>
  <c r="AO635" i="2"/>
  <c r="AN635" i="2"/>
  <c r="AV635" i="2"/>
  <c r="AN681" i="2"/>
  <c r="AX764" i="2"/>
  <c r="AW764" i="2"/>
  <c r="AS623" i="2"/>
  <c r="AH617" i="2"/>
  <c r="AS617" i="2"/>
  <c r="AR617" i="2"/>
  <c r="AQ617" i="2"/>
  <c r="AK617" i="2"/>
  <c r="AJ617" i="2"/>
  <c r="AI617" i="2"/>
  <c r="AH601" i="2"/>
  <c r="AS601" i="2"/>
  <c r="AR601" i="2"/>
  <c r="AQ601" i="2"/>
  <c r="AK601" i="2"/>
  <c r="AJ601" i="2"/>
  <c r="AI601" i="2"/>
  <c r="AH585" i="2"/>
  <c r="AS585" i="2"/>
  <c r="AR585" i="2"/>
  <c r="AK585" i="2"/>
  <c r="AJ585" i="2"/>
  <c r="AI585" i="2"/>
  <c r="AQ585" i="2"/>
  <c r="AH569" i="2"/>
  <c r="AS569" i="2"/>
  <c r="AR569" i="2"/>
  <c r="AK569" i="2"/>
  <c r="AJ569" i="2"/>
  <c r="AI569" i="2"/>
  <c r="AQ569" i="2"/>
  <c r="AH553" i="2"/>
  <c r="AS553" i="2"/>
  <c r="AR553" i="2"/>
  <c r="AK553" i="2"/>
  <c r="AJ553" i="2"/>
  <c r="AI553" i="2"/>
  <c r="AQ553" i="2"/>
  <c r="AH537" i="2"/>
  <c r="AS537" i="2"/>
  <c r="AR537" i="2"/>
  <c r="AK537" i="2"/>
  <c r="AJ537" i="2"/>
  <c r="AI537" i="2"/>
  <c r="AQ537" i="2"/>
  <c r="AQ407" i="2"/>
  <c r="AO407" i="2"/>
  <c r="AG407" i="2"/>
  <c r="AH407" i="2"/>
  <c r="AN407" i="2"/>
  <c r="AI407" i="2"/>
  <c r="AV407" i="2"/>
  <c r="AT660" i="2"/>
  <c r="AR765" i="2"/>
  <c r="AX723" i="2"/>
  <c r="AW723" i="2"/>
  <c r="AJ611" i="2"/>
  <c r="AU611" i="2"/>
  <c r="AT611" i="2"/>
  <c r="AS611" i="2"/>
  <c r="AR611" i="2"/>
  <c r="AM611" i="2"/>
  <c r="AL611" i="2"/>
  <c r="AK611" i="2"/>
  <c r="AX732" i="2"/>
  <c r="AW732" i="2"/>
  <c r="AV611" i="2"/>
  <c r="AT569" i="2"/>
  <c r="AK527" i="2"/>
  <c r="AO616" i="2"/>
  <c r="AJ616" i="2"/>
  <c r="AI616" i="2"/>
  <c r="AH616" i="2"/>
  <c r="AG616" i="2"/>
  <c r="AR616" i="2"/>
  <c r="AQ616" i="2"/>
  <c r="AN574" i="2"/>
  <c r="AM574" i="2"/>
  <c r="AH574" i="2"/>
  <c r="AV574" i="2"/>
  <c r="AU574" i="2"/>
  <c r="AO574" i="2"/>
  <c r="AG574" i="2"/>
  <c r="AO552" i="2"/>
  <c r="AJ552" i="2"/>
  <c r="AI552" i="2"/>
  <c r="AG552" i="2"/>
  <c r="AR552" i="2"/>
  <c r="AQ552" i="2"/>
  <c r="AH552" i="2"/>
  <c r="AN530" i="2"/>
  <c r="AU688" i="2"/>
  <c r="AR625" i="2"/>
  <c r="AJ625" i="2"/>
  <c r="AQ625" i="2"/>
  <c r="AI625" i="2"/>
  <c r="AH625" i="2"/>
  <c r="AS625" i="2"/>
  <c r="AK625" i="2"/>
  <c r="AU616" i="2"/>
  <c r="AU552" i="2"/>
  <c r="AN612" i="2"/>
  <c r="AM612" i="2"/>
  <c r="AL612" i="2"/>
  <c r="AK612" i="2"/>
  <c r="AV612" i="2"/>
  <c r="AU612" i="2"/>
  <c r="AT612" i="2"/>
  <c r="AS612" i="2"/>
  <c r="AN548" i="2"/>
  <c r="AM548" i="2"/>
  <c r="AL548" i="2"/>
  <c r="AV548" i="2"/>
  <c r="AU548" i="2"/>
  <c r="AT548" i="2"/>
  <c r="AS548" i="2"/>
  <c r="AK548" i="2"/>
  <c r="AO528" i="2"/>
  <c r="AQ496" i="2"/>
  <c r="AI496" i="2"/>
  <c r="AR496" i="2"/>
  <c r="AO496" i="2"/>
  <c r="AJ496" i="2"/>
  <c r="AH496" i="2"/>
  <c r="AG496" i="2"/>
  <c r="AS417" i="2"/>
  <c r="AR417" i="2"/>
  <c r="AQ417" i="2"/>
  <c r="AI417" i="2"/>
  <c r="AH417" i="2"/>
  <c r="AK417" i="2"/>
  <c r="AJ417" i="2"/>
  <c r="AJ587" i="2"/>
  <c r="AU587" i="2"/>
  <c r="AT587" i="2"/>
  <c r="AR587" i="2"/>
  <c r="AM587" i="2"/>
  <c r="AL587" i="2"/>
  <c r="AX587" i="2" s="1"/>
  <c r="AK587" i="2"/>
  <c r="AS587" i="2"/>
  <c r="AU537" i="2"/>
  <c r="AQ516" i="2"/>
  <c r="AO502" i="2"/>
  <c r="AG502" i="2"/>
  <c r="AV502" i="2"/>
  <c r="AU502" i="2"/>
  <c r="AN502" i="2"/>
  <c r="AM502" i="2"/>
  <c r="AH502" i="2"/>
  <c r="AU496" i="2"/>
  <c r="AU461" i="2"/>
  <c r="AT461" i="2"/>
  <c r="AO461" i="2"/>
  <c r="AM461" i="2"/>
  <c r="AG461" i="2"/>
  <c r="AN461" i="2"/>
  <c r="AL461" i="2"/>
  <c r="AV461" i="2"/>
  <c r="AU445" i="2"/>
  <c r="AT445" i="2"/>
  <c r="AO445" i="2"/>
  <c r="AG445" i="2"/>
  <c r="AM445" i="2"/>
  <c r="AL445" i="2"/>
  <c r="AV445" i="2"/>
  <c r="AN445" i="2"/>
  <c r="AU429" i="2"/>
  <c r="AT429" i="2"/>
  <c r="AO429" i="2"/>
  <c r="AG429" i="2"/>
  <c r="AM429" i="2"/>
  <c r="AL429" i="2"/>
  <c r="AV429" i="2"/>
  <c r="AN429" i="2"/>
  <c r="AU423" i="2"/>
  <c r="AN417" i="2"/>
  <c r="AU413" i="2"/>
  <c r="AT413" i="2"/>
  <c r="AO413" i="2"/>
  <c r="AG413" i="2"/>
  <c r="AM413" i="2"/>
  <c r="AL413" i="2"/>
  <c r="AV413" i="2"/>
  <c r="AN413" i="2"/>
  <c r="AU407" i="2"/>
  <c r="AU397" i="2"/>
  <c r="AT397" i="2"/>
  <c r="AO397" i="2"/>
  <c r="AG397" i="2"/>
  <c r="AM397" i="2"/>
  <c r="AL397" i="2"/>
  <c r="AV397" i="2"/>
  <c r="AN397" i="2"/>
  <c r="AM528" i="2"/>
  <c r="AU465" i="2"/>
  <c r="AU425" i="2"/>
  <c r="AU417" i="2"/>
  <c r="AX573" i="2"/>
  <c r="AW573" i="2"/>
  <c r="AM525" i="2"/>
  <c r="AU525" i="2"/>
  <c r="AJ525" i="2"/>
  <c r="AR525" i="2"/>
  <c r="AH525" i="2"/>
  <c r="AG525" i="2"/>
  <c r="AO525" i="2"/>
  <c r="AT525" i="2"/>
  <c r="AK525" i="2"/>
  <c r="AS496" i="2"/>
  <c r="AH522" i="2"/>
  <c r="AU500" i="2"/>
  <c r="AM500" i="2"/>
  <c r="AL500" i="2"/>
  <c r="AK500" i="2"/>
  <c r="AV500" i="2"/>
  <c r="AT500" i="2"/>
  <c r="AS500" i="2"/>
  <c r="AN500" i="2"/>
  <c r="AJ472" i="2"/>
  <c r="AI472" i="2"/>
  <c r="AH472" i="2"/>
  <c r="AG472" i="2"/>
  <c r="AR472" i="2"/>
  <c r="AQ472" i="2"/>
  <c r="AO472" i="2"/>
  <c r="AX589" i="2"/>
  <c r="AW589" i="2"/>
  <c r="AQ520" i="2"/>
  <c r="AI520" i="2"/>
  <c r="AH520" i="2"/>
  <c r="AO520" i="2"/>
  <c r="AG520" i="2"/>
  <c r="AR520" i="2"/>
  <c r="AJ520" i="2"/>
  <c r="AT559" i="2"/>
  <c r="AU520" i="2"/>
  <c r="AS498" i="2"/>
  <c r="AK498" i="2"/>
  <c r="AR498" i="2"/>
  <c r="AQ498" i="2"/>
  <c r="AL498" i="2"/>
  <c r="AJ498" i="2"/>
  <c r="AI498" i="2"/>
  <c r="AT498" i="2"/>
  <c r="AM476" i="2"/>
  <c r="AL476" i="2"/>
  <c r="AK476" i="2"/>
  <c r="AV476" i="2"/>
  <c r="AU476" i="2"/>
  <c r="AT476" i="2"/>
  <c r="AS476" i="2"/>
  <c r="AN476" i="2"/>
  <c r="AL472" i="2"/>
  <c r="AR429" i="2"/>
  <c r="AM412" i="2"/>
  <c r="AL412" i="2"/>
  <c r="AK412" i="2"/>
  <c r="AS412" i="2"/>
  <c r="AV412" i="2"/>
  <c r="AT412" i="2"/>
  <c r="AN412" i="2"/>
  <c r="AU412" i="2"/>
  <c r="AI397" i="2"/>
  <c r="AH412" i="2"/>
  <c r="AL434" i="2"/>
  <c r="AK434" i="2"/>
  <c r="AW434" i="2" s="1"/>
  <c r="AJ434" i="2"/>
  <c r="AR434" i="2"/>
  <c r="AI434" i="2"/>
  <c r="AS434" i="2"/>
  <c r="AQ434" i="2"/>
  <c r="AT434" i="2"/>
  <c r="AI420" i="2"/>
  <c r="AM392" i="2"/>
  <c r="AX471" i="2"/>
  <c r="AW471" i="2"/>
  <c r="AL458" i="2"/>
  <c r="AK458" i="2"/>
  <c r="AJ458" i="2"/>
  <c r="AR458" i="2"/>
  <c r="AT458" i="2"/>
  <c r="AS458" i="2"/>
  <c r="AQ458" i="2"/>
  <c r="AI458" i="2"/>
  <c r="AK445" i="2"/>
  <c r="AS429" i="2"/>
  <c r="AJ423" i="2"/>
  <c r="AR407" i="2"/>
  <c r="AK392" i="2"/>
  <c r="AJ448" i="2"/>
  <c r="AI448" i="2"/>
  <c r="AH448" i="2"/>
  <c r="AR448" i="2"/>
  <c r="AQ448" i="2"/>
  <c r="AG448" i="2"/>
  <c r="AO448" i="2"/>
  <c r="AR412" i="2"/>
  <c r="AJ424" i="2"/>
  <c r="AI424" i="2"/>
  <c r="AH424" i="2"/>
  <c r="AQ424" i="2"/>
  <c r="AO424" i="2"/>
  <c r="AG424" i="2"/>
  <c r="AR424" i="2"/>
  <c r="AR356" i="2"/>
  <c r="AJ356" i="2"/>
  <c r="AH356" i="2"/>
  <c r="AS356" i="2"/>
  <c r="AK356" i="2"/>
  <c r="AQ356" i="2"/>
  <c r="AI356" i="2"/>
  <c r="AM339" i="2"/>
  <c r="AU313" i="2"/>
  <c r="AO313" i="2"/>
  <c r="AN313" i="2"/>
  <c r="AM313" i="2"/>
  <c r="AG313" i="2"/>
  <c r="AV313" i="2"/>
  <c r="AH313" i="2"/>
  <c r="AQ295" i="2"/>
  <c r="AR291" i="2"/>
  <c r="AQ291" i="2"/>
  <c r="AO291" i="2"/>
  <c r="AJ291" i="2"/>
  <c r="AH291" i="2"/>
  <c r="AG291" i="2"/>
  <c r="AI291" i="2"/>
  <c r="AU249" i="2"/>
  <c r="AO249" i="2"/>
  <c r="AN249" i="2"/>
  <c r="AG249" i="2"/>
  <c r="AV249" i="2"/>
  <c r="AM249" i="2"/>
  <c r="AH249" i="2"/>
  <c r="AR227" i="2"/>
  <c r="AQ227" i="2"/>
  <c r="AH227" i="2"/>
  <c r="AG227" i="2"/>
  <c r="AO227" i="2"/>
  <c r="AJ227" i="2"/>
  <c r="AI227" i="2"/>
  <c r="AU185" i="2"/>
  <c r="AO185" i="2"/>
  <c r="AG185" i="2"/>
  <c r="AH185" i="2"/>
  <c r="AV185" i="2"/>
  <c r="AN185" i="2"/>
  <c r="AM185" i="2"/>
  <c r="AT317" i="2"/>
  <c r="AS317" i="2"/>
  <c r="AR317" i="2"/>
  <c r="AQ317" i="2"/>
  <c r="AL317" i="2"/>
  <c r="AJ317" i="2"/>
  <c r="AK317" i="2"/>
  <c r="AI317" i="2"/>
  <c r="AT285" i="2"/>
  <c r="AS285" i="2"/>
  <c r="AR285" i="2"/>
  <c r="AQ285" i="2"/>
  <c r="AL285" i="2"/>
  <c r="AJ285" i="2"/>
  <c r="AK285" i="2"/>
  <c r="AI285" i="2"/>
  <c r="AM267" i="2"/>
  <c r="AT253" i="2"/>
  <c r="AS253" i="2"/>
  <c r="AR253" i="2"/>
  <c r="AQ253" i="2"/>
  <c r="AJ253" i="2"/>
  <c r="AL253" i="2"/>
  <c r="AK253" i="2"/>
  <c r="AI253" i="2"/>
  <c r="AK240" i="2"/>
  <c r="AT221" i="2"/>
  <c r="AS221" i="2"/>
  <c r="AR221" i="2"/>
  <c r="AJ221" i="2"/>
  <c r="AQ221" i="2"/>
  <c r="AL221" i="2"/>
  <c r="AK221" i="2"/>
  <c r="AI221" i="2"/>
  <c r="AK208" i="2"/>
  <c r="AM203" i="2"/>
  <c r="AT189" i="2"/>
  <c r="AS189" i="2"/>
  <c r="AR189" i="2"/>
  <c r="AJ189" i="2"/>
  <c r="AQ189" i="2"/>
  <c r="AL189" i="2"/>
  <c r="AK189" i="2"/>
  <c r="AI189" i="2"/>
  <c r="AO357" i="2"/>
  <c r="AI342" i="2"/>
  <c r="AU319" i="2"/>
  <c r="AT319" i="2"/>
  <c r="AS319" i="2"/>
  <c r="AN319" i="2"/>
  <c r="AM319" i="2"/>
  <c r="AK319" i="2"/>
  <c r="AV319" i="2"/>
  <c r="AL319" i="2"/>
  <c r="AO303" i="2"/>
  <c r="AJ280" i="2"/>
  <c r="AT275" i="2"/>
  <c r="AU263" i="2"/>
  <c r="AT263" i="2"/>
  <c r="AS263" i="2"/>
  <c r="AN263" i="2"/>
  <c r="AM263" i="2"/>
  <c r="AK263" i="2"/>
  <c r="AV263" i="2"/>
  <c r="AL263" i="2"/>
  <c r="AN253" i="2"/>
  <c r="AU247" i="2"/>
  <c r="AT247" i="2"/>
  <c r="AS247" i="2"/>
  <c r="AN247" i="2"/>
  <c r="AK247" i="2"/>
  <c r="AM247" i="2"/>
  <c r="AL247" i="2"/>
  <c r="AV247" i="2"/>
  <c r="AU231" i="2"/>
  <c r="AT231" i="2"/>
  <c r="AS231" i="2"/>
  <c r="AK231" i="2"/>
  <c r="AV231" i="2"/>
  <c r="AN231" i="2"/>
  <c r="AM231" i="2"/>
  <c r="AL231" i="2"/>
  <c r="AL227" i="2"/>
  <c r="AN221" i="2"/>
  <c r="AU215" i="2"/>
  <c r="AT215" i="2"/>
  <c r="AS215" i="2"/>
  <c r="AK215" i="2"/>
  <c r="AV215" i="2"/>
  <c r="AN215" i="2"/>
  <c r="AM215" i="2"/>
  <c r="AL215" i="2"/>
  <c r="AL211" i="2"/>
  <c r="AU199" i="2"/>
  <c r="AT199" i="2"/>
  <c r="AS199" i="2"/>
  <c r="AK199" i="2"/>
  <c r="AV199" i="2"/>
  <c r="AN199" i="2"/>
  <c r="AM199" i="2"/>
  <c r="AL199" i="2"/>
  <c r="AN189" i="2"/>
  <c r="AQ359" i="2"/>
  <c r="AV331" i="2"/>
  <c r="AQ328" i="2"/>
  <c r="AQ280" i="2"/>
  <c r="AQ264" i="2"/>
  <c r="AQ240" i="2"/>
  <c r="AM585" i="2"/>
  <c r="AO358" i="2"/>
  <c r="AU347" i="2"/>
  <c r="AO332" i="2"/>
  <c r="AI314" i="2"/>
  <c r="AH314" i="2"/>
  <c r="AG314" i="2"/>
  <c r="AV314" i="2"/>
  <c r="AQ314" i="2"/>
  <c r="AO314" i="2"/>
  <c r="AN314" i="2"/>
  <c r="AO308" i="2"/>
  <c r="AQ302" i="2"/>
  <c r="AK289" i="2"/>
  <c r="AO276" i="2"/>
  <c r="AQ270" i="2"/>
  <c r="AI378" i="2"/>
  <c r="AS378" i="2"/>
  <c r="AR378" i="2"/>
  <c r="AK378" i="2"/>
  <c r="AJ378" i="2"/>
  <c r="AN378" i="2"/>
  <c r="AL378" i="2"/>
  <c r="AG333" i="2"/>
  <c r="AL314" i="2"/>
  <c r="AM300" i="2"/>
  <c r="AU292" i="2"/>
  <c r="AM272" i="2"/>
  <c r="AL272" i="2"/>
  <c r="AG272" i="2"/>
  <c r="AV272" i="2"/>
  <c r="AU272" i="2"/>
  <c r="AO272" i="2"/>
  <c r="AT272" i="2"/>
  <c r="AN272" i="2"/>
  <c r="AQ249" i="2"/>
  <c r="AM228" i="2"/>
  <c r="AM200" i="2"/>
  <c r="AL200" i="2"/>
  <c r="AG200" i="2"/>
  <c r="AO200" i="2"/>
  <c r="AV200" i="2"/>
  <c r="AU200" i="2"/>
  <c r="AT200" i="2"/>
  <c r="AN200" i="2"/>
  <c r="AQ185" i="2"/>
  <c r="AN260" i="2"/>
  <c r="AL225" i="2"/>
  <c r="AS158" i="2"/>
  <c r="AK158" i="2"/>
  <c r="AM158" i="2"/>
  <c r="AL158" i="2"/>
  <c r="AV158" i="2"/>
  <c r="AU158" i="2"/>
  <c r="AT158" i="2"/>
  <c r="AU152" i="2"/>
  <c r="AO134" i="2"/>
  <c r="AG134" i="2"/>
  <c r="AM134" i="2"/>
  <c r="AL134" i="2"/>
  <c r="AV134" i="2"/>
  <c r="AU134" i="2"/>
  <c r="AT134" i="2"/>
  <c r="AV308" i="2"/>
  <c r="AV276" i="2"/>
  <c r="AM189" i="2"/>
  <c r="AQ127" i="2"/>
  <c r="AO5" i="2"/>
  <c r="AN5" i="2"/>
  <c r="AI5" i="2"/>
  <c r="AH5" i="2"/>
  <c r="AG5" i="2"/>
  <c r="AV5" i="2"/>
  <c r="AQ5" i="2"/>
  <c r="AN244" i="2"/>
  <c r="AK236" i="2"/>
  <c r="AJ236" i="2"/>
  <c r="AI236" i="2"/>
  <c r="AH236" i="2"/>
  <c r="AQ236" i="2"/>
  <c r="AR236" i="2"/>
  <c r="AS236" i="2"/>
  <c r="AO196" i="2"/>
  <c r="AK176" i="2"/>
  <c r="AV169" i="2"/>
  <c r="AN169" i="2"/>
  <c r="AG169" i="2"/>
  <c r="AO169" i="2"/>
  <c r="AM169" i="2"/>
  <c r="AI169" i="2"/>
  <c r="AH169" i="2"/>
  <c r="AH165" i="2"/>
  <c r="AK152" i="2"/>
  <c r="AR145" i="2"/>
  <c r="AG145" i="2"/>
  <c r="AO145" i="2"/>
  <c r="AM145" i="2"/>
  <c r="AI145" i="2"/>
  <c r="AH145" i="2"/>
  <c r="AV137" i="2"/>
  <c r="AH133" i="2"/>
  <c r="AN120" i="2"/>
  <c r="AV120" i="2"/>
  <c r="AK120" i="2"/>
  <c r="AI120" i="2"/>
  <c r="AH120" i="2"/>
  <c r="AQ120" i="2"/>
  <c r="AG120" i="2"/>
  <c r="AK316" i="2"/>
  <c r="AJ316" i="2"/>
  <c r="AI316" i="2"/>
  <c r="AH316" i="2"/>
  <c r="AS316" i="2"/>
  <c r="AQ316" i="2"/>
  <c r="AR316" i="2"/>
  <c r="AJ313" i="2"/>
  <c r="AT308" i="2"/>
  <c r="AK284" i="2"/>
  <c r="AJ284" i="2"/>
  <c r="AI284" i="2"/>
  <c r="AH284" i="2"/>
  <c r="AS284" i="2"/>
  <c r="AQ284" i="2"/>
  <c r="AR284" i="2"/>
  <c r="AT276" i="2"/>
  <c r="AI242" i="2"/>
  <c r="AH242" i="2"/>
  <c r="AG242" i="2"/>
  <c r="AV242" i="2"/>
  <c r="AO242" i="2"/>
  <c r="AQ242" i="2"/>
  <c r="AN242" i="2"/>
  <c r="AI208" i="2"/>
  <c r="AN171" i="2"/>
  <c r="AO165" i="2"/>
  <c r="AO149" i="2"/>
  <c r="AJ144" i="2"/>
  <c r="AN139" i="2"/>
  <c r="AK134" i="2"/>
  <c r="AM111" i="2"/>
  <c r="AU111" i="2"/>
  <c r="AL111" i="2"/>
  <c r="AT111" i="2"/>
  <c r="AK111" i="2"/>
  <c r="AS111" i="2"/>
  <c r="AJ111" i="2"/>
  <c r="AR111" i="2"/>
  <c r="AH111" i="2"/>
  <c r="AS95" i="2"/>
  <c r="AK95" i="2"/>
  <c r="AR95" i="2"/>
  <c r="AJ95" i="2"/>
  <c r="AH95" i="2"/>
  <c r="AQ95" i="2"/>
  <c r="AI95" i="2"/>
  <c r="AJ231" i="2"/>
  <c r="AU218" i="2"/>
  <c r="AU179" i="2"/>
  <c r="AN165" i="2"/>
  <c r="AV157" i="2"/>
  <c r="AL137" i="2"/>
  <c r="AS423" i="2"/>
  <c r="AJ408" i="2"/>
  <c r="AI408" i="2"/>
  <c r="AH408" i="2"/>
  <c r="AQ408" i="2"/>
  <c r="AO408" i="2"/>
  <c r="AG408" i="2"/>
  <c r="AR408" i="2"/>
  <c r="AV348" i="2"/>
  <c r="AI254" i="2"/>
  <c r="AS185" i="2"/>
  <c r="AT155" i="2"/>
  <c r="AQ142" i="2"/>
  <c r="AQ134" i="2"/>
  <c r="AQ126" i="2"/>
  <c r="AR114" i="2"/>
  <c r="AH114" i="2"/>
  <c r="AN114" i="2"/>
  <c r="AV114" i="2"/>
  <c r="AM114" i="2"/>
  <c r="AU114" i="2"/>
  <c r="AK114" i="2"/>
  <c r="AS114" i="2"/>
  <c r="AJ114" i="2"/>
  <c r="AK188" i="2"/>
  <c r="AJ188" i="2"/>
  <c r="AI188" i="2"/>
  <c r="AQ188" i="2"/>
  <c r="AS188" i="2"/>
  <c r="AR188" i="2"/>
  <c r="AH188" i="2"/>
  <c r="AJ177" i="2"/>
  <c r="AO162" i="2"/>
  <c r="AG162" i="2"/>
  <c r="AI162" i="2"/>
  <c r="AH162" i="2"/>
  <c r="AV162" i="2"/>
  <c r="AR162" i="2"/>
  <c r="AQ162" i="2"/>
  <c r="AJ145" i="2"/>
  <c r="AS138" i="2"/>
  <c r="AK138" i="2"/>
  <c r="AI138" i="2"/>
  <c r="AH138" i="2"/>
  <c r="AV138" i="2"/>
  <c r="AR138" i="2"/>
  <c r="AQ138" i="2"/>
  <c r="AV98" i="2"/>
  <c r="AN98" i="2"/>
  <c r="AU98" i="2"/>
  <c r="AM98" i="2"/>
  <c r="AS98" i="2"/>
  <c r="AK98" i="2"/>
  <c r="AT98" i="2"/>
  <c r="AL98" i="2"/>
  <c r="AN358" i="2"/>
  <c r="AH246" i="2"/>
  <c r="AM214" i="2"/>
  <c r="AL214" i="2"/>
  <c r="AK214" i="2"/>
  <c r="AS214" i="2"/>
  <c r="AU214" i="2"/>
  <c r="AT214" i="2"/>
  <c r="AR214" i="2"/>
  <c r="AJ214" i="2"/>
  <c r="AO158" i="2"/>
  <c r="AR148" i="2"/>
  <c r="AK148" i="2"/>
  <c r="AJ148" i="2"/>
  <c r="AH148" i="2"/>
  <c r="AT148" i="2"/>
  <c r="AS148" i="2"/>
  <c r="AU138" i="2"/>
  <c r="AO124" i="2"/>
  <c r="AK105" i="2"/>
  <c r="AO120" i="2"/>
  <c r="AV96" i="2"/>
  <c r="AK86" i="2"/>
  <c r="AM62" i="2"/>
  <c r="AO33" i="2"/>
  <c r="AS25" i="2"/>
  <c r="AR25" i="2"/>
  <c r="AM25" i="2"/>
  <c r="AL25" i="2"/>
  <c r="AK25" i="2"/>
  <c r="AJ25" i="2"/>
  <c r="AU25" i="2"/>
  <c r="AT25" i="2"/>
  <c r="AQ12" i="2"/>
  <c r="AL5" i="2"/>
  <c r="AK171" i="2"/>
  <c r="AK155" i="2"/>
  <c r="AK139" i="2"/>
  <c r="AM121" i="2"/>
  <c r="AG111" i="2"/>
  <c r="AV102" i="2"/>
  <c r="AT62" i="2"/>
  <c r="AN46" i="2"/>
  <c r="AH40" i="2"/>
  <c r="AV25" i="2"/>
  <c r="AK13" i="2"/>
  <c r="AV119" i="2"/>
  <c r="AN111" i="2"/>
  <c r="AM102" i="2"/>
  <c r="AG95" i="2"/>
  <c r="AO89" i="2"/>
  <c r="AO59" i="2"/>
  <c r="AG59" i="2"/>
  <c r="AV59" i="2"/>
  <c r="AN59" i="2"/>
  <c r="AT59" i="2"/>
  <c r="AL59" i="2"/>
  <c r="AU59" i="2"/>
  <c r="AM59" i="2"/>
  <c r="AU46" i="2"/>
  <c r="AV41" i="2"/>
  <c r="AJ29" i="2"/>
  <c r="AN22" i="2"/>
  <c r="AH14" i="2"/>
  <c r="AG14" i="2"/>
  <c r="AR14" i="2"/>
  <c r="AQ14" i="2"/>
  <c r="AO14" i="2"/>
  <c r="AJ14" i="2"/>
  <c r="AI14" i="2"/>
  <c r="AH116" i="2"/>
  <c r="AX93" i="2"/>
  <c r="AW93" i="2"/>
  <c r="AV78" i="2"/>
  <c r="AI50" i="2"/>
  <c r="AJ32" i="2"/>
  <c r="AI32" i="2"/>
  <c r="AT32" i="2"/>
  <c r="AS32" i="2"/>
  <c r="AR32" i="2"/>
  <c r="AQ32" i="2"/>
  <c r="AL32" i="2"/>
  <c r="AK32" i="2"/>
  <c r="AG20" i="2"/>
  <c r="AV20" i="2"/>
  <c r="AU20" i="2"/>
  <c r="AO20" i="2"/>
  <c r="AN20" i="2"/>
  <c r="AM20" i="2"/>
  <c r="AH20" i="2"/>
  <c r="AL104" i="2"/>
  <c r="AX99" i="2"/>
  <c r="AW99" i="2"/>
  <c r="AX69" i="2"/>
  <c r="AW69" i="2"/>
  <c r="AK68" i="2"/>
  <c r="AU65" i="2"/>
  <c r="AM65" i="2"/>
  <c r="AT65" i="2"/>
  <c r="AL65" i="2"/>
  <c r="AR65" i="2"/>
  <c r="AJ65" i="2"/>
  <c r="AS65" i="2"/>
  <c r="AK65" i="2"/>
  <c r="AR42" i="2"/>
  <c r="AV24" i="2"/>
  <c r="AK18" i="2"/>
  <c r="AV18" i="2"/>
  <c r="AU18" i="2"/>
  <c r="AT18" i="2"/>
  <c r="AS18" i="2"/>
  <c r="AN18" i="2"/>
  <c r="AM18" i="2"/>
  <c r="AL18" i="2"/>
  <c r="AL14" i="2"/>
  <c r="AU165" i="2"/>
  <c r="AU149" i="2"/>
  <c r="AS119" i="2"/>
  <c r="AT95" i="2"/>
  <c r="AN86" i="2"/>
  <c r="AL78" i="2"/>
  <c r="AU55" i="2"/>
  <c r="AI42" i="2"/>
  <c r="AG114" i="2"/>
  <c r="AN105" i="2"/>
  <c r="AQ98" i="2"/>
  <c r="AK91" i="2"/>
  <c r="AO79" i="2"/>
  <c r="AQ66" i="2"/>
  <c r="AG58" i="2"/>
  <c r="AL55" i="2"/>
  <c r="AS36" i="2"/>
  <c r="AQ31" i="2"/>
  <c r="AK31" i="2"/>
  <c r="AJ31" i="2"/>
  <c r="AI31" i="2"/>
  <c r="AH31" i="2"/>
  <c r="AS31" i="2"/>
  <c r="AR31" i="2"/>
  <c r="AR158" i="2"/>
  <c r="AL148" i="2"/>
  <c r="AR126" i="2"/>
  <c r="AV107" i="2"/>
  <c r="AN94" i="2"/>
  <c r="AH81" i="2"/>
  <c r="AI52" i="2"/>
  <c r="AI41" i="2"/>
  <c r="AV31" i="2"/>
  <c r="AJ28" i="2"/>
  <c r="AV15" i="2"/>
  <c r="AJ12" i="2"/>
  <c r="AU279" i="2"/>
  <c r="AT279" i="2"/>
  <c r="AS279" i="2"/>
  <c r="AN279" i="2"/>
  <c r="AM279" i="2"/>
  <c r="AK279" i="2"/>
  <c r="AV279" i="2"/>
  <c r="AL279" i="2"/>
  <c r="AJ571" i="2"/>
  <c r="AU571" i="2"/>
  <c r="AT571" i="2"/>
  <c r="AR571" i="2"/>
  <c r="AM571" i="2"/>
  <c r="AL571" i="2"/>
  <c r="AK571" i="2"/>
  <c r="AS571" i="2"/>
  <c r="AX368" i="2"/>
  <c r="AW368" i="2"/>
  <c r="AQ347" i="2"/>
  <c r="AI347" i="2"/>
  <c r="AO347" i="2"/>
  <c r="AG347" i="2"/>
  <c r="AJ347" i="2"/>
  <c r="AH347" i="2"/>
  <c r="AR347" i="2"/>
  <c r="AS341" i="2"/>
  <c r="AK341" i="2"/>
  <c r="AQ341" i="2"/>
  <c r="AI341" i="2"/>
  <c r="AL341" i="2"/>
  <c r="AJ341" i="2"/>
  <c r="AT341" i="2"/>
  <c r="AR341" i="2"/>
  <c r="AR364" i="2"/>
  <c r="AJ364" i="2"/>
  <c r="AH364" i="2"/>
  <c r="AS364" i="2"/>
  <c r="AQ364" i="2"/>
  <c r="AK364" i="2"/>
  <c r="AI364" i="2"/>
  <c r="AM347" i="2"/>
  <c r="AU364" i="2"/>
  <c r="AU332" i="2"/>
  <c r="AM328" i="2"/>
  <c r="AL328" i="2"/>
  <c r="AG328" i="2"/>
  <c r="AV328" i="2"/>
  <c r="AU328" i="2"/>
  <c r="AO328" i="2"/>
  <c r="AT328" i="2"/>
  <c r="AN328" i="2"/>
  <c r="AM264" i="2"/>
  <c r="AL264" i="2"/>
  <c r="AG264" i="2"/>
  <c r="AV264" i="2"/>
  <c r="AU264" i="2"/>
  <c r="AO264" i="2"/>
  <c r="AT264" i="2"/>
  <c r="AN264" i="2"/>
  <c r="AM192" i="2"/>
  <c r="AL192" i="2"/>
  <c r="AG192" i="2"/>
  <c r="AO192" i="2"/>
  <c r="AU192" i="2"/>
  <c r="AT192" i="2"/>
  <c r="AN192" i="2"/>
  <c r="AV192" i="2"/>
  <c r="AW361" i="2"/>
  <c r="AX361" i="2"/>
  <c r="AK252" i="2"/>
  <c r="AJ252" i="2"/>
  <c r="AI252" i="2"/>
  <c r="AH252" i="2"/>
  <c r="AQ252" i="2"/>
  <c r="AS252" i="2"/>
  <c r="AR252" i="2"/>
  <c r="AW108" i="2"/>
  <c r="AX108" i="2"/>
  <c r="AN364" i="2"/>
  <c r="AV332" i="2"/>
  <c r="AN252" i="2"/>
  <c r="AK244" i="2"/>
  <c r="AJ244" i="2"/>
  <c r="AI244" i="2"/>
  <c r="AH244" i="2"/>
  <c r="AQ244" i="2"/>
  <c r="AS244" i="2"/>
  <c r="AR244" i="2"/>
  <c r="AX430" i="2"/>
  <c r="AW430" i="2"/>
  <c r="AH163" i="2"/>
  <c r="AI163" i="2"/>
  <c r="AG163" i="2"/>
  <c r="AR163" i="2"/>
  <c r="AQ163" i="2"/>
  <c r="AO163" i="2"/>
  <c r="AJ163" i="2"/>
  <c r="AT131" i="2"/>
  <c r="AL131" i="2"/>
  <c r="AI131" i="2"/>
  <c r="AG131" i="2"/>
  <c r="AR131" i="2"/>
  <c r="AQ131" i="2"/>
  <c r="AO131" i="2"/>
  <c r="AJ131" i="2"/>
  <c r="AR86" i="2"/>
  <c r="AJ86" i="2"/>
  <c r="AQ86" i="2"/>
  <c r="AI86" i="2"/>
  <c r="AO86" i="2"/>
  <c r="AG86" i="2"/>
  <c r="AH86" i="2"/>
  <c r="AQ530" i="2"/>
  <c r="AR279" i="2"/>
  <c r="AI218" i="2"/>
  <c r="AH218" i="2"/>
  <c r="AG218" i="2"/>
  <c r="AO218" i="2"/>
  <c r="AN218" i="2"/>
  <c r="AV218" i="2"/>
  <c r="AQ218" i="2"/>
  <c r="AI186" i="2"/>
  <c r="AH186" i="2"/>
  <c r="AG186" i="2"/>
  <c r="AO186" i="2"/>
  <c r="AN186" i="2"/>
  <c r="AV186" i="2"/>
  <c r="AQ186" i="2"/>
  <c r="AG165" i="2"/>
  <c r="AT159" i="2"/>
  <c r="AL159" i="2"/>
  <c r="AV159" i="2"/>
  <c r="AU159" i="2"/>
  <c r="AS159" i="2"/>
  <c r="AO159" i="2"/>
  <c r="AN159" i="2"/>
  <c r="AM159" i="2"/>
  <c r="AG149" i="2"/>
  <c r="AH143" i="2"/>
  <c r="AV143" i="2"/>
  <c r="AU143" i="2"/>
  <c r="AS143" i="2"/>
  <c r="AO143" i="2"/>
  <c r="AN143" i="2"/>
  <c r="AM143" i="2"/>
  <c r="AV133" i="2"/>
  <c r="AN133" i="2"/>
  <c r="AI133" i="2"/>
  <c r="AT133" i="2"/>
  <c r="AS133" i="2"/>
  <c r="AQ133" i="2"/>
  <c r="AL133" i="2"/>
  <c r="AK133" i="2"/>
  <c r="AT123" i="2"/>
  <c r="AL123" i="2"/>
  <c r="AI123" i="2"/>
  <c r="AR123" i="2"/>
  <c r="AQ123" i="2"/>
  <c r="AO123" i="2"/>
  <c r="AK123" i="2"/>
  <c r="AJ123" i="2"/>
  <c r="AL109" i="2"/>
  <c r="AT109" i="2"/>
  <c r="AK109" i="2"/>
  <c r="AR109" i="2"/>
  <c r="AI109" i="2"/>
  <c r="AQ109" i="2"/>
  <c r="AH109" i="2"/>
  <c r="AS109" i="2"/>
  <c r="AJ109" i="2"/>
  <c r="AS87" i="2"/>
  <c r="AK87" i="2"/>
  <c r="AR87" i="2"/>
  <c r="AJ87" i="2"/>
  <c r="AH87" i="2"/>
  <c r="AI87" i="2"/>
  <c r="AQ87" i="2"/>
  <c r="AS349" i="2"/>
  <c r="AK349" i="2"/>
  <c r="AQ349" i="2"/>
  <c r="AI349" i="2"/>
  <c r="AT349" i="2"/>
  <c r="AR349" i="2"/>
  <c r="AL349" i="2"/>
  <c r="AJ349" i="2"/>
  <c r="AM218" i="2"/>
  <c r="AH192" i="2"/>
  <c r="AU171" i="2"/>
  <c r="AU131" i="2"/>
  <c r="AK324" i="2"/>
  <c r="AJ324" i="2"/>
  <c r="AI324" i="2"/>
  <c r="AH324" i="2"/>
  <c r="AS324" i="2"/>
  <c r="AQ324" i="2"/>
  <c r="AR324" i="2"/>
  <c r="AK292" i="2"/>
  <c r="AJ292" i="2"/>
  <c r="AI292" i="2"/>
  <c r="AH292" i="2"/>
  <c r="AS292" i="2"/>
  <c r="AQ292" i="2"/>
  <c r="AR292" i="2"/>
  <c r="AL163" i="2"/>
  <c r="AI142" i="2"/>
  <c r="AS112" i="2"/>
  <c r="AO112" i="2"/>
  <c r="AN112" i="2"/>
  <c r="AV112" i="2"/>
  <c r="AM112" i="2"/>
  <c r="AU112" i="2"/>
  <c r="AL112" i="2"/>
  <c r="AT112" i="2"/>
  <c r="AK112" i="2"/>
  <c r="AV74" i="2"/>
  <c r="AN74" i="2"/>
  <c r="AU74" i="2"/>
  <c r="AM74" i="2"/>
  <c r="AS74" i="2"/>
  <c r="AK74" i="2"/>
  <c r="AT74" i="2"/>
  <c r="AL74" i="2"/>
  <c r="AT324" i="2"/>
  <c r="AK300" i="2"/>
  <c r="AJ300" i="2"/>
  <c r="AI300" i="2"/>
  <c r="AH300" i="2"/>
  <c r="AS300" i="2"/>
  <c r="AQ300" i="2"/>
  <c r="AR300" i="2"/>
  <c r="AT292" i="2"/>
  <c r="AK268" i="2"/>
  <c r="AJ268" i="2"/>
  <c r="AI268" i="2"/>
  <c r="AH268" i="2"/>
  <c r="AS268" i="2"/>
  <c r="AQ268" i="2"/>
  <c r="AR268" i="2"/>
  <c r="AK260" i="2"/>
  <c r="AJ260" i="2"/>
  <c r="AI260" i="2"/>
  <c r="AH260" i="2"/>
  <c r="AQ260" i="2"/>
  <c r="AS260" i="2"/>
  <c r="AR260" i="2"/>
  <c r="AM230" i="2"/>
  <c r="AL230" i="2"/>
  <c r="AK230" i="2"/>
  <c r="AS230" i="2"/>
  <c r="AU230" i="2"/>
  <c r="AT230" i="2"/>
  <c r="AR230" i="2"/>
  <c r="AJ230" i="2"/>
  <c r="AN109" i="2"/>
  <c r="AV64" i="2"/>
  <c r="AH47" i="2"/>
  <c r="AS47" i="2"/>
  <c r="AR47" i="2"/>
  <c r="AQ47" i="2"/>
  <c r="AK47" i="2"/>
  <c r="AJ47" i="2"/>
  <c r="AI47" i="2"/>
  <c r="AG33" i="2"/>
  <c r="AS17" i="2"/>
  <c r="AR17" i="2"/>
  <c r="AM17" i="2"/>
  <c r="AL17" i="2"/>
  <c r="AK17" i="2"/>
  <c r="AJ17" i="2"/>
  <c r="AU17" i="2"/>
  <c r="AT17" i="2"/>
  <c r="AO119" i="2"/>
  <c r="AT94" i="2"/>
  <c r="AL62" i="2"/>
  <c r="AN119" i="2"/>
  <c r="AS94" i="2"/>
  <c r="AX76" i="2"/>
  <c r="AW76" i="2"/>
  <c r="AU57" i="2"/>
  <c r="AM57" i="2"/>
  <c r="AT57" i="2"/>
  <c r="AL57" i="2"/>
  <c r="AR57" i="2"/>
  <c r="AJ57" i="2"/>
  <c r="AS57" i="2"/>
  <c r="AK57" i="2"/>
  <c r="AQ54" i="2"/>
  <c r="AI54" i="2"/>
  <c r="AO54" i="2"/>
  <c r="AG54" i="2"/>
  <c r="AJ54" i="2"/>
  <c r="AH54" i="2"/>
  <c r="AR54" i="2"/>
  <c r="AM46" i="2"/>
  <c r="AN41" i="2"/>
  <c r="AN158" i="2"/>
  <c r="AR90" i="2"/>
  <c r="AN78" i="2"/>
  <c r="AR58" i="2"/>
  <c r="AU54" i="2"/>
  <c r="AT47" i="2"/>
  <c r="AJ8" i="2"/>
  <c r="AI8" i="2"/>
  <c r="AT8" i="2"/>
  <c r="AS8" i="2"/>
  <c r="AR8" i="2"/>
  <c r="AQ8" i="2"/>
  <c r="AL8" i="2"/>
  <c r="AK8" i="2"/>
  <c r="AW117" i="2"/>
  <c r="AX117" i="2"/>
  <c r="AT80" i="2"/>
  <c r="AL80" i="2"/>
  <c r="AS80" i="2"/>
  <c r="AK80" i="2"/>
  <c r="AQ80" i="2"/>
  <c r="AI80" i="2"/>
  <c r="AR80" i="2"/>
  <c r="AJ80" i="2"/>
  <c r="AQ58" i="2"/>
  <c r="AL54" i="2"/>
  <c r="AN24" i="2"/>
  <c r="AM165" i="2"/>
  <c r="AM149" i="2"/>
  <c r="AM133" i="2"/>
  <c r="AR100" i="2"/>
  <c r="AL95" i="2"/>
  <c r="AU24" i="2"/>
  <c r="AU8" i="2"/>
  <c r="AT181" i="2"/>
  <c r="AQ112" i="2"/>
  <c r="AR104" i="2"/>
  <c r="AI98" i="2"/>
  <c r="AO90" i="2"/>
  <c r="AU86" i="2"/>
  <c r="AG79" i="2"/>
  <c r="AI66" i="2"/>
  <c r="AV56" i="2"/>
  <c r="AQ25" i="2"/>
  <c r="AS12" i="2"/>
  <c r="AQ7" i="2"/>
  <c r="AK7" i="2"/>
  <c r="AJ7" i="2"/>
  <c r="AI7" i="2"/>
  <c r="AH7" i="2"/>
  <c r="AS7" i="2"/>
  <c r="AR7" i="2"/>
  <c r="AJ158" i="2"/>
  <c r="AN146" i="2"/>
  <c r="AJ126" i="2"/>
  <c r="AN107" i="2"/>
  <c r="AL86" i="2"/>
  <c r="AR61" i="2"/>
  <c r="AU37" i="2"/>
  <c r="AO27" i="2"/>
  <c r="AN27" i="2"/>
  <c r="AM27" i="2"/>
  <c r="AL27" i="2"/>
  <c r="AG27" i="2"/>
  <c r="AV27" i="2"/>
  <c r="AU27" i="2"/>
  <c r="AT27" i="2"/>
  <c r="AU21" i="2"/>
  <c r="AO11" i="2"/>
  <c r="AN11" i="2"/>
  <c r="AM11" i="2"/>
  <c r="AL11" i="2"/>
  <c r="AG11" i="2"/>
  <c r="AV11" i="2"/>
  <c r="AU11" i="2"/>
  <c r="AT11" i="2"/>
  <c r="AU5" i="2"/>
  <c r="AT245" i="2"/>
  <c r="AS245" i="2"/>
  <c r="AR245" i="2"/>
  <c r="AQ245" i="2"/>
  <c r="AJ245" i="2"/>
  <c r="AL245" i="2"/>
  <c r="AK245" i="2"/>
  <c r="AI245" i="2"/>
  <c r="AT213" i="2"/>
  <c r="AS213" i="2"/>
  <c r="AR213" i="2"/>
  <c r="AJ213" i="2"/>
  <c r="AQ213" i="2"/>
  <c r="AL213" i="2"/>
  <c r="AK213" i="2"/>
  <c r="AI213" i="2"/>
  <c r="AJ392" i="2"/>
  <c r="AI392" i="2"/>
  <c r="AH392" i="2"/>
  <c r="AQ392" i="2"/>
  <c r="AO392" i="2"/>
  <c r="AG392" i="2"/>
  <c r="AR392" i="2"/>
  <c r="AO279" i="2"/>
  <c r="AO571" i="2"/>
  <c r="AW369" i="2"/>
  <c r="AX369" i="2"/>
  <c r="AU245" i="2"/>
  <c r="AO364" i="2"/>
  <c r="AG358" i="2"/>
  <c r="AT342" i="2"/>
  <c r="AL342" i="2"/>
  <c r="AR342" i="2"/>
  <c r="AJ342" i="2"/>
  <c r="AS342" i="2"/>
  <c r="AM342" i="2"/>
  <c r="AK342" i="2"/>
  <c r="AU342" i="2"/>
  <c r="AM364" i="2"/>
  <c r="AM332" i="2"/>
  <c r="AM320" i="2"/>
  <c r="AL320" i="2"/>
  <c r="AG320" i="2"/>
  <c r="AV320" i="2"/>
  <c r="AU320" i="2"/>
  <c r="AO320" i="2"/>
  <c r="AT320" i="2"/>
  <c r="AN320" i="2"/>
  <c r="AM248" i="2"/>
  <c r="AL248" i="2"/>
  <c r="AG248" i="2"/>
  <c r="AV248" i="2"/>
  <c r="AO248" i="2"/>
  <c r="AU248" i="2"/>
  <c r="AT248" i="2"/>
  <c r="AN248" i="2"/>
  <c r="AS333" i="2"/>
  <c r="AK333" i="2"/>
  <c r="AQ333" i="2"/>
  <c r="AI333" i="2"/>
  <c r="AT333" i="2"/>
  <c r="AR333" i="2"/>
  <c r="AL333" i="2"/>
  <c r="AJ333" i="2"/>
  <c r="AO252" i="2"/>
  <c r="AO142" i="2"/>
  <c r="AG142" i="2"/>
  <c r="AM142" i="2"/>
  <c r="AL142" i="2"/>
  <c r="AV142" i="2"/>
  <c r="AU142" i="2"/>
  <c r="AT142" i="2"/>
  <c r="AN332" i="2"/>
  <c r="AK308" i="2"/>
  <c r="AJ308" i="2"/>
  <c r="AI308" i="2"/>
  <c r="AH308" i="2"/>
  <c r="AS308" i="2"/>
  <c r="AQ308" i="2"/>
  <c r="AR308" i="2"/>
  <c r="AK276" i="2"/>
  <c r="AJ276" i="2"/>
  <c r="AI276" i="2"/>
  <c r="AH276" i="2"/>
  <c r="AS276" i="2"/>
  <c r="AQ276" i="2"/>
  <c r="AR276" i="2"/>
  <c r="AO244" i="2"/>
  <c r="AH53" i="2"/>
  <c r="AV53" i="2"/>
  <c r="AN53" i="2"/>
  <c r="AQ53" i="2"/>
  <c r="AO53" i="2"/>
  <c r="AI53" i="2"/>
  <c r="AG53" i="2"/>
  <c r="AW374" i="2"/>
  <c r="AX374" i="2"/>
  <c r="AQ339" i="2"/>
  <c r="AI339" i="2"/>
  <c r="AO339" i="2"/>
  <c r="AG339" i="2"/>
  <c r="AR339" i="2"/>
  <c r="AH339" i="2"/>
  <c r="AJ339" i="2"/>
  <c r="AV161" i="2"/>
  <c r="AN161" i="2"/>
  <c r="AG161" i="2"/>
  <c r="AO161" i="2"/>
  <c r="AM161" i="2"/>
  <c r="AI161" i="2"/>
  <c r="AH161" i="2"/>
  <c r="AR137" i="2"/>
  <c r="AJ137" i="2"/>
  <c r="AG137" i="2"/>
  <c r="AO137" i="2"/>
  <c r="AM137" i="2"/>
  <c r="AI137" i="2"/>
  <c r="AH137" i="2"/>
  <c r="AI530" i="2"/>
  <c r="AX360" i="2"/>
  <c r="AW360" i="2"/>
  <c r="AT332" i="2"/>
  <c r="AJ279" i="2"/>
  <c r="AT252" i="2"/>
  <c r="AV163" i="2"/>
  <c r="AR157" i="2"/>
  <c r="AJ157" i="2"/>
  <c r="AI157" i="2"/>
  <c r="AT157" i="2"/>
  <c r="AS157" i="2"/>
  <c r="AQ157" i="2"/>
  <c r="AL157" i="2"/>
  <c r="AK157" i="2"/>
  <c r="AS142" i="2"/>
  <c r="AS79" i="2"/>
  <c r="AK79" i="2"/>
  <c r="AR79" i="2"/>
  <c r="AJ79" i="2"/>
  <c r="AH79" i="2"/>
  <c r="AQ79" i="2"/>
  <c r="AI79" i="2"/>
  <c r="AU186" i="2"/>
  <c r="AM171" i="2"/>
  <c r="AU163" i="2"/>
  <c r="AM131" i="2"/>
  <c r="AT171" i="2"/>
  <c r="AS161" i="2"/>
  <c r="AH254" i="2"/>
  <c r="AW226" i="2"/>
  <c r="AU176" i="2"/>
  <c r="AM176" i="2"/>
  <c r="AO176" i="2"/>
  <c r="AN176" i="2"/>
  <c r="AG176" i="2"/>
  <c r="AV176" i="2"/>
  <c r="AT176" i="2"/>
  <c r="AS154" i="2"/>
  <c r="AI154" i="2"/>
  <c r="AH154" i="2"/>
  <c r="AV154" i="2"/>
  <c r="AR154" i="2"/>
  <c r="AQ154" i="2"/>
  <c r="AQ144" i="2"/>
  <c r="AI144" i="2"/>
  <c r="AO144" i="2"/>
  <c r="AN144" i="2"/>
  <c r="AG144" i="2"/>
  <c r="AV144" i="2"/>
  <c r="AT144" i="2"/>
  <c r="AS130" i="2"/>
  <c r="AK130" i="2"/>
  <c r="AI130" i="2"/>
  <c r="AH130" i="2"/>
  <c r="AV130" i="2"/>
  <c r="AR130" i="2"/>
  <c r="AQ130" i="2"/>
  <c r="AS50" i="2"/>
  <c r="AK50" i="2"/>
  <c r="AN50" i="2"/>
  <c r="AM50" i="2"/>
  <c r="AL50" i="2"/>
  <c r="AV50" i="2"/>
  <c r="AU50" i="2"/>
  <c r="AT50" i="2"/>
  <c r="AX344" i="2"/>
  <c r="AW344" i="2"/>
  <c r="AL324" i="2"/>
  <c r="AL292" i="2"/>
  <c r="AO260" i="2"/>
  <c r="AR156" i="2"/>
  <c r="AK156" i="2"/>
  <c r="AJ156" i="2"/>
  <c r="AH156" i="2"/>
  <c r="AT156" i="2"/>
  <c r="AS156" i="2"/>
  <c r="AU132" i="2"/>
  <c r="AM132" i="2"/>
  <c r="AR132" i="2"/>
  <c r="AK132" i="2"/>
  <c r="AJ132" i="2"/>
  <c r="AH132" i="2"/>
  <c r="AT132" i="2"/>
  <c r="AS132" i="2"/>
  <c r="AT96" i="2"/>
  <c r="AL96" i="2"/>
  <c r="AS96" i="2"/>
  <c r="AK96" i="2"/>
  <c r="AQ96" i="2"/>
  <c r="AI96" i="2"/>
  <c r="AR96" i="2"/>
  <c r="AJ96" i="2"/>
  <c r="AU79" i="2"/>
  <c r="AN64" i="2"/>
  <c r="AO47" i="2"/>
  <c r="AO17" i="2"/>
  <c r="AS9" i="2"/>
  <c r="AR9" i="2"/>
  <c r="AM9" i="2"/>
  <c r="AL9" i="2"/>
  <c r="AK9" i="2"/>
  <c r="AJ9" i="2"/>
  <c r="AU9" i="2"/>
  <c r="AT9" i="2"/>
  <c r="AG119" i="2"/>
  <c r="AL94" i="2"/>
  <c r="AM53" i="2"/>
  <c r="AV47" i="2"/>
  <c r="AO46" i="2"/>
  <c r="AG46" i="2"/>
  <c r="AH46" i="2"/>
  <c r="AR46" i="2"/>
  <c r="AQ46" i="2"/>
  <c r="AJ46" i="2"/>
  <c r="AI46" i="2"/>
  <c r="AV17" i="2"/>
  <c r="AK94" i="2"/>
  <c r="AO74" i="2"/>
  <c r="AR50" i="2"/>
  <c r="AH22" i="2"/>
  <c r="AG22" i="2"/>
  <c r="AR22" i="2"/>
  <c r="AQ22" i="2"/>
  <c r="AO22" i="2"/>
  <c r="AJ22" i="2"/>
  <c r="AI22" i="2"/>
  <c r="AJ90" i="2"/>
  <c r="AJ58" i="2"/>
  <c r="AM54" i="2"/>
  <c r="AL47" i="2"/>
  <c r="AG36" i="2"/>
  <c r="AV36" i="2"/>
  <c r="AU36" i="2"/>
  <c r="AO36" i="2"/>
  <c r="AN36" i="2"/>
  <c r="AM36" i="2"/>
  <c r="AH36" i="2"/>
  <c r="AU95" i="2"/>
  <c r="AI58" i="2"/>
  <c r="AR53" i="2"/>
  <c r="AK46" i="2"/>
  <c r="AK34" i="2"/>
  <c r="AV34" i="2"/>
  <c r="AU34" i="2"/>
  <c r="AT34" i="2"/>
  <c r="AS34" i="2"/>
  <c r="AN34" i="2"/>
  <c r="AM34" i="2"/>
  <c r="AL34" i="2"/>
  <c r="AQ177" i="2"/>
  <c r="AQ161" i="2"/>
  <c r="AQ145" i="2"/>
  <c r="AX101" i="2"/>
  <c r="AW101" i="2"/>
  <c r="AR66" i="2"/>
  <c r="AS54" i="2"/>
  <c r="AM8" i="2"/>
  <c r="AL181" i="2"/>
  <c r="AI112" i="2"/>
  <c r="AJ104" i="2"/>
  <c r="AM86" i="2"/>
  <c r="AI25" i="2"/>
  <c r="AO7" i="2"/>
  <c r="AR166" i="2"/>
  <c r="AL156" i="2"/>
  <c r="AR134" i="2"/>
  <c r="AL124" i="2"/>
  <c r="AR106" i="2"/>
  <c r="AN79" i="2"/>
  <c r="AJ61" i="2"/>
  <c r="AM21" i="2"/>
  <c r="AM5" i="2"/>
  <c r="AO245" i="2"/>
  <c r="AO213" i="2"/>
  <c r="AU295" i="2"/>
  <c r="AT295" i="2"/>
  <c r="AS295" i="2"/>
  <c r="AN295" i="2"/>
  <c r="AM295" i="2"/>
  <c r="AK295" i="2"/>
  <c r="AV295" i="2"/>
  <c r="AL295" i="2"/>
  <c r="AG279" i="2"/>
  <c r="AV245" i="2"/>
  <c r="AV213" i="2"/>
  <c r="AG571" i="2"/>
  <c r="AX352" i="2"/>
  <c r="AW352" i="2"/>
  <c r="AQ331" i="2"/>
  <c r="AI331" i="2"/>
  <c r="AO331" i="2"/>
  <c r="AG331" i="2"/>
  <c r="AJ331" i="2"/>
  <c r="AH331" i="2"/>
  <c r="AR331" i="2"/>
  <c r="AM245" i="2"/>
  <c r="AG364" i="2"/>
  <c r="AU357" i="2"/>
  <c r="AM331" i="2"/>
  <c r="AS363" i="2"/>
  <c r="AS347" i="2"/>
  <c r="AS331" i="2"/>
  <c r="AM312" i="2"/>
  <c r="AL312" i="2"/>
  <c r="AG312" i="2"/>
  <c r="AV312" i="2"/>
  <c r="AU312" i="2"/>
  <c r="AO312" i="2"/>
  <c r="AT312" i="2"/>
  <c r="AN312" i="2"/>
  <c r="AM240" i="2"/>
  <c r="AL240" i="2"/>
  <c r="AG240" i="2"/>
  <c r="AV240" i="2"/>
  <c r="AO240" i="2"/>
  <c r="AU240" i="2"/>
  <c r="AT240" i="2"/>
  <c r="AN240" i="2"/>
  <c r="AG252" i="2"/>
  <c r="AR303" i="2"/>
  <c r="AG244" i="2"/>
  <c r="AV45" i="2"/>
  <c r="AN45" i="2"/>
  <c r="AH45" i="2"/>
  <c r="AG45" i="2"/>
  <c r="AQ45" i="2"/>
  <c r="AO45" i="2"/>
  <c r="AI45" i="2"/>
  <c r="AK228" i="2"/>
  <c r="AJ228" i="2"/>
  <c r="AI228" i="2"/>
  <c r="AQ228" i="2"/>
  <c r="AH228" i="2"/>
  <c r="AS228" i="2"/>
  <c r="AR228" i="2"/>
  <c r="AI155" i="2"/>
  <c r="AG155" i="2"/>
  <c r="AR155" i="2"/>
  <c r="AQ155" i="2"/>
  <c r="AO155" i="2"/>
  <c r="AJ155" i="2"/>
  <c r="AR78" i="2"/>
  <c r="AJ78" i="2"/>
  <c r="AQ78" i="2"/>
  <c r="AI78" i="2"/>
  <c r="AO78" i="2"/>
  <c r="AG78" i="2"/>
  <c r="AH78" i="2"/>
  <c r="AT364" i="2"/>
  <c r="AL332" i="2"/>
  <c r="AL252" i="2"/>
  <c r="AM206" i="2"/>
  <c r="AL206" i="2"/>
  <c r="AK206" i="2"/>
  <c r="AS206" i="2"/>
  <c r="AJ206" i="2"/>
  <c r="AU206" i="2"/>
  <c r="AT206" i="2"/>
  <c r="AR206" i="2"/>
  <c r="AQ192" i="2"/>
  <c r="AT175" i="2"/>
  <c r="AL175" i="2"/>
  <c r="AV175" i="2"/>
  <c r="AU175" i="2"/>
  <c r="AS175" i="2"/>
  <c r="AO175" i="2"/>
  <c r="AN175" i="2"/>
  <c r="AM175" i="2"/>
  <c r="AN163" i="2"/>
  <c r="AO157" i="2"/>
  <c r="AK142" i="2"/>
  <c r="AG133" i="2"/>
  <c r="AH127" i="2"/>
  <c r="AV127" i="2"/>
  <c r="AU127" i="2"/>
  <c r="AS127" i="2"/>
  <c r="AO127" i="2"/>
  <c r="AN127" i="2"/>
  <c r="AM127" i="2"/>
  <c r="AG109" i="2"/>
  <c r="AS71" i="2"/>
  <c r="AK71" i="2"/>
  <c r="AR71" i="2"/>
  <c r="AJ71" i="2"/>
  <c r="AH71" i="2"/>
  <c r="AQ71" i="2"/>
  <c r="AI71" i="2"/>
  <c r="AM186" i="2"/>
  <c r="AM163" i="2"/>
  <c r="AU155" i="2"/>
  <c r="AS121" i="2"/>
  <c r="AT331" i="2"/>
  <c r="AU213" i="2"/>
  <c r="AL171" i="2"/>
  <c r="AK161" i="2"/>
  <c r="AQ246" i="2"/>
  <c r="AS186" i="2"/>
  <c r="AR161" i="2"/>
  <c r="AT143" i="2"/>
  <c r="AV90" i="2"/>
  <c r="AN90" i="2"/>
  <c r="AU90" i="2"/>
  <c r="AM90" i="2"/>
  <c r="AS90" i="2"/>
  <c r="AK90" i="2"/>
  <c r="AT90" i="2"/>
  <c r="AL90" i="2"/>
  <c r="AJ295" i="2"/>
  <c r="AS290" i="2"/>
  <c r="AQ164" i="2"/>
  <c r="AI164" i="2"/>
  <c r="AR164" i="2"/>
  <c r="AK164" i="2"/>
  <c r="AJ164" i="2"/>
  <c r="AH164" i="2"/>
  <c r="AT164" i="2"/>
  <c r="AS164" i="2"/>
  <c r="AH100" i="2"/>
  <c r="AO100" i="2"/>
  <c r="AG100" i="2"/>
  <c r="AU100" i="2"/>
  <c r="AM100" i="2"/>
  <c r="AV100" i="2"/>
  <c r="AN100" i="2"/>
  <c r="AM79" i="2"/>
  <c r="AT64" i="2"/>
  <c r="AL64" i="2"/>
  <c r="AS64" i="2"/>
  <c r="AK64" i="2"/>
  <c r="AQ64" i="2"/>
  <c r="AI64" i="2"/>
  <c r="AR64" i="2"/>
  <c r="AJ64" i="2"/>
  <c r="AS163" i="2"/>
  <c r="AS131" i="2"/>
  <c r="AU109" i="2"/>
  <c r="AV87" i="2"/>
  <c r="AN47" i="2"/>
  <c r="AR41" i="2"/>
  <c r="AJ41" i="2"/>
  <c r="AU41" i="2"/>
  <c r="AT41" i="2"/>
  <c r="AS41" i="2"/>
  <c r="AM41" i="2"/>
  <c r="AL41" i="2"/>
  <c r="AK41" i="2"/>
  <c r="AN17" i="2"/>
  <c r="AQ116" i="2"/>
  <c r="AG74" i="2"/>
  <c r="AJ50" i="2"/>
  <c r="AQ40" i="2"/>
  <c r="AI40" i="2"/>
  <c r="AJ40" i="2"/>
  <c r="AT40" i="2"/>
  <c r="AS40" i="2"/>
  <c r="AR40" i="2"/>
  <c r="AL40" i="2"/>
  <c r="AK40" i="2"/>
  <c r="AR13" i="2"/>
  <c r="AJ154" i="2"/>
  <c r="AV89" i="2"/>
  <c r="AV57" i="2"/>
  <c r="AS53" i="2"/>
  <c r="AT46" i="2"/>
  <c r="AV40" i="2"/>
  <c r="AJ24" i="2"/>
  <c r="AI24" i="2"/>
  <c r="AT24" i="2"/>
  <c r="AS24" i="2"/>
  <c r="AR24" i="2"/>
  <c r="AQ24" i="2"/>
  <c r="AL24" i="2"/>
  <c r="AK24" i="2"/>
  <c r="AG12" i="2"/>
  <c r="AV12" i="2"/>
  <c r="AU12" i="2"/>
  <c r="AO12" i="2"/>
  <c r="AN12" i="2"/>
  <c r="AM12" i="2"/>
  <c r="AH12" i="2"/>
  <c r="AO116" i="2"/>
  <c r="AX110" i="2"/>
  <c r="AW110" i="2"/>
  <c r="AO71" i="2"/>
  <c r="AX67" i="2"/>
  <c r="AW67" i="2"/>
  <c r="AJ53" i="2"/>
  <c r="AT45" i="2"/>
  <c r="AM40" i="2"/>
  <c r="AK10" i="2"/>
  <c r="AV10" i="2"/>
  <c r="AU10" i="2"/>
  <c r="AT10" i="2"/>
  <c r="AS10" i="2"/>
  <c r="AN10" i="2"/>
  <c r="AM10" i="2"/>
  <c r="AL10" i="2"/>
  <c r="AK175" i="2"/>
  <c r="AK159" i="2"/>
  <c r="AK143" i="2"/>
  <c r="AK127" i="2"/>
  <c r="AS104" i="2"/>
  <c r="AR98" i="2"/>
  <c r="AJ66" i="2"/>
  <c r="AK54" i="2"/>
  <c r="AS45" i="2"/>
  <c r="AT38" i="2"/>
  <c r="AS22" i="2"/>
  <c r="AH96" i="2"/>
  <c r="AK78" i="2"/>
  <c r="AM71" i="2"/>
  <c r="AH64" i="2"/>
  <c r="AT56" i="2"/>
  <c r="AL56" i="2"/>
  <c r="AS56" i="2"/>
  <c r="AK56" i="2"/>
  <c r="AQ56" i="2"/>
  <c r="AI56" i="2"/>
  <c r="AR56" i="2"/>
  <c r="AJ56" i="2"/>
  <c r="AQ23" i="2"/>
  <c r="AK23" i="2"/>
  <c r="AJ23" i="2"/>
  <c r="AI23" i="2"/>
  <c r="AH23" i="2"/>
  <c r="AS23" i="2"/>
  <c r="AR23" i="2"/>
  <c r="AG7" i="2"/>
  <c r="AH176" i="2"/>
  <c r="AJ166" i="2"/>
  <c r="AN154" i="2"/>
  <c r="AH144" i="2"/>
  <c r="AJ134" i="2"/>
  <c r="AJ106" i="2"/>
  <c r="AR59" i="2"/>
  <c r="AR49" i="2"/>
  <c r="AJ49" i="2"/>
  <c r="AT49" i="2"/>
  <c r="AS49" i="2"/>
  <c r="AM49" i="2"/>
  <c r="AL49" i="2"/>
  <c r="AK49" i="2"/>
  <c r="AU49" i="2"/>
  <c r="AR36" i="2"/>
  <c r="AH25" i="2"/>
  <c r="AR20" i="2"/>
  <c r="AH9" i="2"/>
  <c r="AR4" i="2"/>
  <c r="AL893" i="2"/>
  <c r="AK893" i="2"/>
  <c r="AJ893" i="2"/>
  <c r="AU893" i="2"/>
  <c r="AT893" i="2"/>
  <c r="AS893" i="2"/>
  <c r="AR893" i="2"/>
  <c r="AM893" i="2"/>
  <c r="AQ906" i="2"/>
  <c r="AO906" i="2"/>
  <c r="AJ906" i="2"/>
  <c r="AI906" i="2"/>
  <c r="AH906" i="2"/>
  <c r="AG906" i="2"/>
  <c r="AR906" i="2"/>
  <c r="AQ749" i="2"/>
  <c r="AI749" i="2"/>
  <c r="AH749" i="2"/>
  <c r="AO749" i="2"/>
  <c r="AG749" i="2"/>
  <c r="AV749" i="2"/>
  <c r="AN749" i="2"/>
  <c r="AI669" i="2"/>
  <c r="AH669" i="2"/>
  <c r="AG669" i="2"/>
  <c r="AQ669" i="2"/>
  <c r="AO669" i="2"/>
  <c r="AN669" i="2"/>
  <c r="AV669" i="2"/>
  <c r="AI818" i="2"/>
  <c r="AT818" i="2"/>
  <c r="AS818" i="2"/>
  <c r="AR818" i="2"/>
  <c r="AQ818" i="2"/>
  <c r="AL818" i="2"/>
  <c r="AK818" i="2"/>
  <c r="AJ818" i="2"/>
  <c r="AR726" i="2"/>
  <c r="AJ726" i="2"/>
  <c r="AQ726" i="2"/>
  <c r="AI726" i="2"/>
  <c r="AH726" i="2"/>
  <c r="AG726" i="2"/>
  <c r="AO726" i="2"/>
  <c r="AW846" i="2"/>
  <c r="AX846" i="2"/>
  <c r="AS759" i="2"/>
  <c r="AK759" i="2"/>
  <c r="AR759" i="2"/>
  <c r="AJ759" i="2"/>
  <c r="AQ759" i="2"/>
  <c r="AI759" i="2"/>
  <c r="AH759" i="2"/>
  <c r="AS727" i="2"/>
  <c r="AK727" i="2"/>
  <c r="AR727" i="2"/>
  <c r="AJ727" i="2"/>
  <c r="AQ727" i="2"/>
  <c r="AI727" i="2"/>
  <c r="AH727" i="2"/>
  <c r="AN839" i="2"/>
  <c r="AI839" i="2"/>
  <c r="AH839" i="2"/>
  <c r="AG839" i="2"/>
  <c r="AV839" i="2"/>
  <c r="AQ839" i="2"/>
  <c r="AO839" i="2"/>
  <c r="AM818" i="2"/>
  <c r="AI805" i="2"/>
  <c r="AT752" i="2"/>
  <c r="AL752" i="2"/>
  <c r="AS752" i="2"/>
  <c r="AK752" i="2"/>
  <c r="AR752" i="2"/>
  <c r="AJ752" i="2"/>
  <c r="AQ752" i="2"/>
  <c r="AI752" i="2"/>
  <c r="AN849" i="2"/>
  <c r="AK849" i="2"/>
  <c r="AI849" i="2"/>
  <c r="AS849" i="2"/>
  <c r="AV849" i="2"/>
  <c r="AQ849" i="2"/>
  <c r="AH849" i="2"/>
  <c r="AK814" i="2"/>
  <c r="AN783" i="2"/>
  <c r="AV783" i="2"/>
  <c r="AM783" i="2"/>
  <c r="AU783" i="2"/>
  <c r="AL783" i="2"/>
  <c r="AT783" i="2"/>
  <c r="AK783" i="2"/>
  <c r="AS783" i="2"/>
  <c r="AJ838" i="2"/>
  <c r="AJ822" i="2"/>
  <c r="AJ806" i="2"/>
  <c r="AL861" i="2"/>
  <c r="AK861" i="2"/>
  <c r="AJ861" i="2"/>
  <c r="AU861" i="2"/>
  <c r="AT861" i="2"/>
  <c r="AR861" i="2"/>
  <c r="AM861" i="2"/>
  <c r="AS861" i="2"/>
  <c r="AT839" i="2"/>
  <c r="AN821" i="2"/>
  <c r="AM821" i="2"/>
  <c r="AL821" i="2"/>
  <c r="AG821" i="2"/>
  <c r="AV821" i="2"/>
  <c r="AU821" i="2"/>
  <c r="AT821" i="2"/>
  <c r="AO821" i="2"/>
  <c r="AQ814" i="2"/>
  <c r="AT807" i="2"/>
  <c r="AO771" i="2"/>
  <c r="AG771" i="2"/>
  <c r="AV771" i="2"/>
  <c r="AN771" i="2"/>
  <c r="AU771" i="2"/>
  <c r="AM771" i="2"/>
  <c r="AT771" i="2"/>
  <c r="AL771" i="2"/>
  <c r="AR718" i="2"/>
  <c r="AQ718" i="2"/>
  <c r="AJ718" i="2"/>
  <c r="AI718" i="2"/>
  <c r="AH718" i="2"/>
  <c r="AG718" i="2"/>
  <c r="AO718" i="2"/>
  <c r="AH688" i="2"/>
  <c r="AR654" i="2"/>
  <c r="AQ654" i="2"/>
  <c r="AJ654" i="2"/>
  <c r="AI654" i="2"/>
  <c r="AH654" i="2"/>
  <c r="AG654" i="2"/>
  <c r="AO654" i="2"/>
  <c r="AI650" i="2"/>
  <c r="AN775" i="2"/>
  <c r="AH756" i="2"/>
  <c r="AO756" i="2"/>
  <c r="AG756" i="2"/>
  <c r="AV756" i="2"/>
  <c r="AN756" i="2"/>
  <c r="AU756" i="2"/>
  <c r="AM756" i="2"/>
  <c r="AN743" i="2"/>
  <c r="AT720" i="2"/>
  <c r="AS720" i="2"/>
  <c r="AR720" i="2"/>
  <c r="AL720" i="2"/>
  <c r="AK720" i="2"/>
  <c r="AJ720" i="2"/>
  <c r="AI720" i="2"/>
  <c r="AQ720" i="2"/>
  <c r="AU708" i="2"/>
  <c r="AO708" i="2"/>
  <c r="AM708" i="2"/>
  <c r="AH708" i="2"/>
  <c r="AG708" i="2"/>
  <c r="AV708" i="2"/>
  <c r="AN708" i="2"/>
  <c r="AM686" i="2"/>
  <c r="AT656" i="2"/>
  <c r="AS656" i="2"/>
  <c r="AR656" i="2"/>
  <c r="AL656" i="2"/>
  <c r="AK656" i="2"/>
  <c r="AJ656" i="2"/>
  <c r="AI656" i="2"/>
  <c r="AQ656" i="2"/>
  <c r="AU644" i="2"/>
  <c r="AO644" i="2"/>
  <c r="AM644" i="2"/>
  <c r="AH644" i="2"/>
  <c r="AG644" i="2"/>
  <c r="AV644" i="2"/>
  <c r="AN644" i="2"/>
  <c r="AV575" i="2"/>
  <c r="AQ575" i="2"/>
  <c r="AN575" i="2"/>
  <c r="AI575" i="2"/>
  <c r="AH575" i="2"/>
  <c r="AG575" i="2"/>
  <c r="AO575" i="2"/>
  <c r="AX786" i="2"/>
  <c r="AW786" i="2"/>
  <c r="AV762" i="2"/>
  <c r="AN762" i="2"/>
  <c r="AU762" i="2"/>
  <c r="AM762" i="2"/>
  <c r="AT762" i="2"/>
  <c r="AL762" i="2"/>
  <c r="AS762" i="2"/>
  <c r="AK762" i="2"/>
  <c r="AM758" i="2"/>
  <c r="AU743" i="2"/>
  <c r="AX724" i="2"/>
  <c r="AW724" i="2"/>
  <c r="AT718" i="2"/>
  <c r="AV688" i="2"/>
  <c r="AU682" i="2"/>
  <c r="AT682" i="2"/>
  <c r="AS682" i="2"/>
  <c r="AM682" i="2"/>
  <c r="AL682" i="2"/>
  <c r="AK682" i="2"/>
  <c r="AV682" i="2"/>
  <c r="AN682" i="2"/>
  <c r="AT654" i="2"/>
  <c r="AS756" i="2"/>
  <c r="AR771" i="2"/>
  <c r="AR756" i="2"/>
  <c r="AT749" i="2"/>
  <c r="AN742" i="2"/>
  <c r="AN727" i="2"/>
  <c r="AH713" i="2"/>
  <c r="AR708" i="2"/>
  <c r="AR676" i="2"/>
  <c r="AR660" i="2"/>
  <c r="AH649" i="2"/>
  <c r="AR644" i="2"/>
  <c r="AS781" i="2"/>
  <c r="AU761" i="2"/>
  <c r="AM761" i="2"/>
  <c r="AT761" i="2"/>
  <c r="AL761" i="2"/>
  <c r="AS761" i="2"/>
  <c r="AK761" i="2"/>
  <c r="AR761" i="2"/>
  <c r="AJ761" i="2"/>
  <c r="AQ756" i="2"/>
  <c r="AV746" i="2"/>
  <c r="AN746" i="2"/>
  <c r="AU746" i="2"/>
  <c r="AM746" i="2"/>
  <c r="AT746" i="2"/>
  <c r="AL746" i="2"/>
  <c r="AS746" i="2"/>
  <c r="AK746" i="2"/>
  <c r="AM715" i="2"/>
  <c r="AL715" i="2"/>
  <c r="AG715" i="2"/>
  <c r="AU715" i="2"/>
  <c r="AT715" i="2"/>
  <c r="AO715" i="2"/>
  <c r="AN715" i="2"/>
  <c r="AV715" i="2"/>
  <c r="AQ708" i="2"/>
  <c r="AT701" i="2"/>
  <c r="AM683" i="2"/>
  <c r="AL683" i="2"/>
  <c r="AG683" i="2"/>
  <c r="AU683" i="2"/>
  <c r="AT683" i="2"/>
  <c r="AO683" i="2"/>
  <c r="AN683" i="2"/>
  <c r="AV683" i="2"/>
  <c r="AQ676" i="2"/>
  <c r="AT669" i="2"/>
  <c r="AM651" i="2"/>
  <c r="AL651" i="2"/>
  <c r="AG651" i="2"/>
  <c r="AU651" i="2"/>
  <c r="AT651" i="2"/>
  <c r="AO651" i="2"/>
  <c r="AN651" i="2"/>
  <c r="AV651" i="2"/>
  <c r="AQ644" i="2"/>
  <c r="AT637" i="2"/>
  <c r="AH780" i="2"/>
  <c r="AO780" i="2"/>
  <c r="AG780" i="2"/>
  <c r="AV780" i="2"/>
  <c r="AN780" i="2"/>
  <c r="AU780" i="2"/>
  <c r="AM780" i="2"/>
  <c r="AQ745" i="2"/>
  <c r="AL758" i="2"/>
  <c r="AI635" i="2"/>
  <c r="AH609" i="2"/>
  <c r="AS609" i="2"/>
  <c r="AR609" i="2"/>
  <c r="AQ609" i="2"/>
  <c r="AK609" i="2"/>
  <c r="AJ609" i="2"/>
  <c r="AI609" i="2"/>
  <c r="AH593" i="2"/>
  <c r="AS593" i="2"/>
  <c r="AR593" i="2"/>
  <c r="AK593" i="2"/>
  <c r="AJ593" i="2"/>
  <c r="AI593" i="2"/>
  <c r="AQ593" i="2"/>
  <c r="AH577" i="2"/>
  <c r="AS577" i="2"/>
  <c r="AR577" i="2"/>
  <c r="AK577" i="2"/>
  <c r="AJ577" i="2"/>
  <c r="AI577" i="2"/>
  <c r="AQ577" i="2"/>
  <c r="AH561" i="2"/>
  <c r="AS561" i="2"/>
  <c r="AR561" i="2"/>
  <c r="AK561" i="2"/>
  <c r="AJ561" i="2"/>
  <c r="AI561" i="2"/>
  <c r="AQ561" i="2"/>
  <c r="AH545" i="2"/>
  <c r="AS545" i="2"/>
  <c r="AR545" i="2"/>
  <c r="AK545" i="2"/>
  <c r="AJ545" i="2"/>
  <c r="AI545" i="2"/>
  <c r="AQ545" i="2"/>
  <c r="AQ439" i="2"/>
  <c r="AO439" i="2"/>
  <c r="AG439" i="2"/>
  <c r="AH439" i="2"/>
  <c r="AN439" i="2"/>
  <c r="AI439" i="2"/>
  <c r="AV439" i="2"/>
  <c r="AQ624" i="2"/>
  <c r="AI624" i="2"/>
  <c r="AH624" i="2"/>
  <c r="AO624" i="2"/>
  <c r="AG624" i="2"/>
  <c r="AR624" i="2"/>
  <c r="AJ624" i="2"/>
  <c r="AH611" i="2"/>
  <c r="AQ783" i="2"/>
  <c r="AU621" i="2"/>
  <c r="AM621" i="2"/>
  <c r="AG621" i="2"/>
  <c r="AV621" i="2"/>
  <c r="AT621" i="2"/>
  <c r="AO621" i="2"/>
  <c r="AN621" i="2"/>
  <c r="AL621" i="2"/>
  <c r="AM609" i="2"/>
  <c r="AJ595" i="2"/>
  <c r="AU595" i="2"/>
  <c r="AT595" i="2"/>
  <c r="AS595" i="2"/>
  <c r="AR595" i="2"/>
  <c r="AM595" i="2"/>
  <c r="AL595" i="2"/>
  <c r="AK595" i="2"/>
  <c r="AR746" i="2"/>
  <c r="AT676" i="2"/>
  <c r="AL609" i="2"/>
  <c r="AT601" i="2"/>
  <c r="AK559" i="2"/>
  <c r="AL545" i="2"/>
  <c r="AT537" i="2"/>
  <c r="AS522" i="2"/>
  <c r="AK522" i="2"/>
  <c r="AR522" i="2"/>
  <c r="AJ522" i="2"/>
  <c r="AQ522" i="2"/>
  <c r="AI522" i="2"/>
  <c r="AT522" i="2"/>
  <c r="AL522" i="2"/>
  <c r="AQ667" i="2"/>
  <c r="AN606" i="2"/>
  <c r="AM606" i="2"/>
  <c r="AH606" i="2"/>
  <c r="AG606" i="2"/>
  <c r="AV606" i="2"/>
  <c r="AU606" i="2"/>
  <c r="AO606" i="2"/>
  <c r="AN600" i="2"/>
  <c r="AO584" i="2"/>
  <c r="AJ584" i="2"/>
  <c r="AI584" i="2"/>
  <c r="AG584" i="2"/>
  <c r="AR584" i="2"/>
  <c r="AQ584" i="2"/>
  <c r="AH584" i="2"/>
  <c r="AR559" i="2"/>
  <c r="AN542" i="2"/>
  <c r="AM542" i="2"/>
  <c r="AH542" i="2"/>
  <c r="AV542" i="2"/>
  <c r="AU542" i="2"/>
  <c r="AO542" i="2"/>
  <c r="AG542" i="2"/>
  <c r="AN536" i="2"/>
  <c r="AR780" i="2"/>
  <c r="AQ707" i="2"/>
  <c r="AQ643" i="2"/>
  <c r="AM623" i="2"/>
  <c r="AT623" i="2"/>
  <c r="AT616" i="2"/>
  <c r="AN580" i="2"/>
  <c r="AM580" i="2"/>
  <c r="AL580" i="2"/>
  <c r="AV580" i="2"/>
  <c r="AU580" i="2"/>
  <c r="AT580" i="2"/>
  <c r="AS580" i="2"/>
  <c r="AK580" i="2"/>
  <c r="AT552" i="2"/>
  <c r="AS449" i="2"/>
  <c r="AR449" i="2"/>
  <c r="AQ449" i="2"/>
  <c r="AI449" i="2"/>
  <c r="AH449" i="2"/>
  <c r="AK449" i="2"/>
  <c r="AJ449" i="2"/>
  <c r="AH445" i="2"/>
  <c r="AS385" i="2"/>
  <c r="AR385" i="2"/>
  <c r="AQ385" i="2"/>
  <c r="AI385" i="2"/>
  <c r="AH385" i="2"/>
  <c r="AK385" i="2"/>
  <c r="AJ385" i="2"/>
  <c r="AX557" i="2"/>
  <c r="AW557" i="2"/>
  <c r="AR500" i="2"/>
  <c r="AU469" i="2"/>
  <c r="AT469" i="2"/>
  <c r="AO469" i="2"/>
  <c r="AM469" i="2"/>
  <c r="AL469" i="2"/>
  <c r="AG469" i="2"/>
  <c r="AV469" i="2"/>
  <c r="AN469" i="2"/>
  <c r="AU453" i="2"/>
  <c r="AT453" i="2"/>
  <c r="AO453" i="2"/>
  <c r="AG453" i="2"/>
  <c r="AV453" i="2"/>
  <c r="AN453" i="2"/>
  <c r="AM453" i="2"/>
  <c r="AL453" i="2"/>
  <c r="AU437" i="2"/>
  <c r="AT437" i="2"/>
  <c r="AO437" i="2"/>
  <c r="AG437" i="2"/>
  <c r="AV437" i="2"/>
  <c r="AM437" i="2"/>
  <c r="AN437" i="2"/>
  <c r="AL437" i="2"/>
  <c r="AU421" i="2"/>
  <c r="AT421" i="2"/>
  <c r="AO421" i="2"/>
  <c r="AG421" i="2"/>
  <c r="AV421" i="2"/>
  <c r="AM421" i="2"/>
  <c r="AN421" i="2"/>
  <c r="AL421" i="2"/>
  <c r="AU405" i="2"/>
  <c r="AT405" i="2"/>
  <c r="AO405" i="2"/>
  <c r="AG405" i="2"/>
  <c r="AV405" i="2"/>
  <c r="AM405" i="2"/>
  <c r="AN405" i="2"/>
  <c r="AL405" i="2"/>
  <c r="AU389" i="2"/>
  <c r="AT389" i="2"/>
  <c r="AO389" i="2"/>
  <c r="AG389" i="2"/>
  <c r="AV389" i="2"/>
  <c r="AM389" i="2"/>
  <c r="AN389" i="2"/>
  <c r="AL389" i="2"/>
  <c r="AQ542" i="2"/>
  <c r="AI500" i="2"/>
  <c r="AU483" i="2"/>
  <c r="AT483" i="2"/>
  <c r="AS483" i="2"/>
  <c r="AR483" i="2"/>
  <c r="AM483" i="2"/>
  <c r="AL483" i="2"/>
  <c r="AK483" i="2"/>
  <c r="AJ483" i="2"/>
  <c r="AU553" i="2"/>
  <c r="AO494" i="2"/>
  <c r="AG494" i="2"/>
  <c r="AH494" i="2"/>
  <c r="AV494" i="2"/>
  <c r="AU494" i="2"/>
  <c r="AN494" i="2"/>
  <c r="AM494" i="2"/>
  <c r="AV483" i="2"/>
  <c r="AR476" i="2"/>
  <c r="AU593" i="2"/>
  <c r="AT543" i="2"/>
  <c r="AL510" i="2"/>
  <c r="AJ488" i="2"/>
  <c r="AI488" i="2"/>
  <c r="AH488" i="2"/>
  <c r="AG488" i="2"/>
  <c r="AR488" i="2"/>
  <c r="AQ488" i="2"/>
  <c r="AO488" i="2"/>
  <c r="AU569" i="2"/>
  <c r="AG522" i="2"/>
  <c r="AS510" i="2"/>
  <c r="AJ502" i="2"/>
  <c r="AT494" i="2"/>
  <c r="AU488" i="2"/>
  <c r="AU472" i="2"/>
  <c r="AJ531" i="2"/>
  <c r="AU531" i="2"/>
  <c r="AT531" i="2"/>
  <c r="AR531" i="2"/>
  <c r="AM531" i="2"/>
  <c r="AL531" i="2"/>
  <c r="AK531" i="2"/>
  <c r="AS531" i="2"/>
  <c r="AS525" i="2"/>
  <c r="AJ510" i="2"/>
  <c r="AR461" i="2"/>
  <c r="AM444" i="2"/>
  <c r="AL444" i="2"/>
  <c r="AK444" i="2"/>
  <c r="AS444" i="2"/>
  <c r="AV444" i="2"/>
  <c r="AT444" i="2"/>
  <c r="AN444" i="2"/>
  <c r="AU444" i="2"/>
  <c r="AL440" i="2"/>
  <c r="AJ421" i="2"/>
  <c r="AR397" i="2"/>
  <c r="AU459" i="2"/>
  <c r="AT459" i="2"/>
  <c r="AS459" i="2"/>
  <c r="AK459" i="2"/>
  <c r="AR459" i="2"/>
  <c r="AL459" i="2"/>
  <c r="AJ459" i="2"/>
  <c r="AM459" i="2"/>
  <c r="AI429" i="2"/>
  <c r="AI412" i="2"/>
  <c r="AS488" i="2"/>
  <c r="AH444" i="2"/>
  <c r="AI306" i="2"/>
  <c r="AH306" i="2"/>
  <c r="AG306" i="2"/>
  <c r="AV306" i="2"/>
  <c r="AQ306" i="2"/>
  <c r="AO306" i="2"/>
  <c r="AN306" i="2"/>
  <c r="AX479" i="2"/>
  <c r="AW479" i="2"/>
  <c r="AM424" i="2"/>
  <c r="AI405" i="2"/>
  <c r="AR377" i="2"/>
  <c r="AM377" i="2"/>
  <c r="AJ377" i="2"/>
  <c r="AO377" i="2"/>
  <c r="AL377" i="2"/>
  <c r="AS440" i="2"/>
  <c r="AL394" i="2"/>
  <c r="AK394" i="2"/>
  <c r="AJ394" i="2"/>
  <c r="AR394" i="2"/>
  <c r="AT394" i="2"/>
  <c r="AS394" i="2"/>
  <c r="AI394" i="2"/>
  <c r="AQ394" i="2"/>
  <c r="AU377" i="2"/>
  <c r="AU343" i="2"/>
  <c r="AM343" i="2"/>
  <c r="AS343" i="2"/>
  <c r="AK343" i="2"/>
  <c r="AV343" i="2"/>
  <c r="AT343" i="2"/>
  <c r="AN343" i="2"/>
  <c r="AL343" i="2"/>
  <c r="AK472" i="2"/>
  <c r="AR396" i="2"/>
  <c r="AK439" i="2"/>
  <c r="AM355" i="2"/>
  <c r="AR340" i="2"/>
  <c r="AJ340" i="2"/>
  <c r="AH340" i="2"/>
  <c r="AS340" i="2"/>
  <c r="AK340" i="2"/>
  <c r="AQ340" i="2"/>
  <c r="AI340" i="2"/>
  <c r="AR323" i="2"/>
  <c r="AQ323" i="2"/>
  <c r="AO323" i="2"/>
  <c r="AJ323" i="2"/>
  <c r="AH323" i="2"/>
  <c r="AG323" i="2"/>
  <c r="AX323" i="2" s="1"/>
  <c r="AI323" i="2"/>
  <c r="AJ290" i="2"/>
  <c r="AU281" i="2"/>
  <c r="AO281" i="2"/>
  <c r="AN281" i="2"/>
  <c r="AM281" i="2"/>
  <c r="AG281" i="2"/>
  <c r="AV281" i="2"/>
  <c r="AH281" i="2"/>
  <c r="AR259" i="2"/>
  <c r="AQ259" i="2"/>
  <c r="AO259" i="2"/>
  <c r="AH259" i="2"/>
  <c r="AJ259" i="2"/>
  <c r="AI259" i="2"/>
  <c r="AG259" i="2"/>
  <c r="AU217" i="2"/>
  <c r="AO217" i="2"/>
  <c r="AG217" i="2"/>
  <c r="AH217" i="2"/>
  <c r="AV217" i="2"/>
  <c r="AN217" i="2"/>
  <c r="AM217" i="2"/>
  <c r="AR195" i="2"/>
  <c r="AQ195" i="2"/>
  <c r="AH195" i="2"/>
  <c r="AG195" i="2"/>
  <c r="AO195" i="2"/>
  <c r="AJ195" i="2"/>
  <c r="AI195" i="2"/>
  <c r="AQ377" i="2"/>
  <c r="AH346" i="2"/>
  <c r="AV346" i="2"/>
  <c r="AN346" i="2"/>
  <c r="AG346" i="2"/>
  <c r="AO346" i="2"/>
  <c r="AQ346" i="2"/>
  <c r="AI346" i="2"/>
  <c r="AK320" i="2"/>
  <c r="AT301" i="2"/>
  <c r="AS301" i="2"/>
  <c r="AR301" i="2"/>
  <c r="AQ301" i="2"/>
  <c r="AL301" i="2"/>
  <c r="AJ301" i="2"/>
  <c r="AK301" i="2"/>
  <c r="AI301" i="2"/>
  <c r="AT269" i="2"/>
  <c r="AS269" i="2"/>
  <c r="AR269" i="2"/>
  <c r="AQ269" i="2"/>
  <c r="AL269" i="2"/>
  <c r="AJ269" i="2"/>
  <c r="AK269" i="2"/>
  <c r="AI269" i="2"/>
  <c r="AG245" i="2"/>
  <c r="AT237" i="2"/>
  <c r="AS237" i="2"/>
  <c r="AR237" i="2"/>
  <c r="AQ237" i="2"/>
  <c r="AJ237" i="2"/>
  <c r="AL237" i="2"/>
  <c r="AK237" i="2"/>
  <c r="AI237" i="2"/>
  <c r="AG213" i="2"/>
  <c r="AT205" i="2"/>
  <c r="AS205" i="2"/>
  <c r="AR205" i="2"/>
  <c r="AJ205" i="2"/>
  <c r="AQ205" i="2"/>
  <c r="AL205" i="2"/>
  <c r="AK205" i="2"/>
  <c r="AI205" i="2"/>
  <c r="AK192" i="2"/>
  <c r="AJ359" i="2"/>
  <c r="AS355" i="2"/>
  <c r="AU340" i="2"/>
  <c r="AU327" i="2"/>
  <c r="AT327" i="2"/>
  <c r="AS327" i="2"/>
  <c r="AN327" i="2"/>
  <c r="AM327" i="2"/>
  <c r="AK327" i="2"/>
  <c r="AV327" i="2"/>
  <c r="AL327" i="2"/>
  <c r="AL323" i="2"/>
  <c r="AN317" i="2"/>
  <c r="AU311" i="2"/>
  <c r="AT311" i="2"/>
  <c r="AS311" i="2"/>
  <c r="AN311" i="2"/>
  <c r="AM311" i="2"/>
  <c r="AK311" i="2"/>
  <c r="AV311" i="2"/>
  <c r="AL311" i="2"/>
  <c r="AO295" i="2"/>
  <c r="AU271" i="2"/>
  <c r="AT271" i="2"/>
  <c r="AS271" i="2"/>
  <c r="AN271" i="2"/>
  <c r="AM271" i="2"/>
  <c r="AK271" i="2"/>
  <c r="AV271" i="2"/>
  <c r="AL271" i="2"/>
  <c r="AL267" i="2"/>
  <c r="AU255" i="2"/>
  <c r="AT255" i="2"/>
  <c r="AS255" i="2"/>
  <c r="AN255" i="2"/>
  <c r="AK255" i="2"/>
  <c r="AL255" i="2"/>
  <c r="AV255" i="2"/>
  <c r="AM255" i="2"/>
  <c r="AN245" i="2"/>
  <c r="AU239" i="2"/>
  <c r="AT239" i="2"/>
  <c r="AS239" i="2"/>
  <c r="AN239" i="2"/>
  <c r="AK239" i="2"/>
  <c r="AV239" i="2"/>
  <c r="AM239" i="2"/>
  <c r="AL239" i="2"/>
  <c r="AU223" i="2"/>
  <c r="AT223" i="2"/>
  <c r="AS223" i="2"/>
  <c r="AK223" i="2"/>
  <c r="AN223" i="2"/>
  <c r="AM223" i="2"/>
  <c r="AL223" i="2"/>
  <c r="AV223" i="2"/>
  <c r="AN213" i="2"/>
  <c r="AU207" i="2"/>
  <c r="AT207" i="2"/>
  <c r="AS207" i="2"/>
  <c r="AK207" i="2"/>
  <c r="AN207" i="2"/>
  <c r="AM207" i="2"/>
  <c r="AL207" i="2"/>
  <c r="AV207" i="2"/>
  <c r="AL203" i="2"/>
  <c r="AN197" i="2"/>
  <c r="AU191" i="2"/>
  <c r="AT191" i="2"/>
  <c r="AS191" i="2"/>
  <c r="AK191" i="2"/>
  <c r="AN191" i="2"/>
  <c r="AM191" i="2"/>
  <c r="AL191" i="2"/>
  <c r="AV191" i="2"/>
  <c r="AV440" i="2"/>
  <c r="AT417" i="2"/>
  <c r="AV363" i="2"/>
  <c r="AH358" i="2"/>
  <c r="AW353" i="2"/>
  <c r="AX353" i="2"/>
  <c r="AT346" i="2"/>
  <c r="AT340" i="2"/>
  <c r="AS323" i="2"/>
  <c r="AS291" i="2"/>
  <c r="AS275" i="2"/>
  <c r="AS259" i="2"/>
  <c r="AU363" i="2"/>
  <c r="AM357" i="2"/>
  <c r="AG342" i="2"/>
  <c r="AH330" i="2"/>
  <c r="AN330" i="2"/>
  <c r="AI330" i="2"/>
  <c r="AG330" i="2"/>
  <c r="AQ330" i="2"/>
  <c r="AV330" i="2"/>
  <c r="AO330" i="2"/>
  <c r="AO324" i="2"/>
  <c r="AI298" i="2"/>
  <c r="AH298" i="2"/>
  <c r="AG298" i="2"/>
  <c r="AV298" i="2"/>
  <c r="AQ298" i="2"/>
  <c r="AO298" i="2"/>
  <c r="AN298" i="2"/>
  <c r="AO292" i="2"/>
  <c r="AI266" i="2"/>
  <c r="AH266" i="2"/>
  <c r="AG266" i="2"/>
  <c r="AV266" i="2"/>
  <c r="AQ266" i="2"/>
  <c r="AO266" i="2"/>
  <c r="AN266" i="2"/>
  <c r="AR380" i="2"/>
  <c r="AK380" i="2"/>
  <c r="AJ380" i="2"/>
  <c r="AU380" i="2"/>
  <c r="AS380" i="2"/>
  <c r="AM380" i="2"/>
  <c r="AL380" i="2"/>
  <c r="AT380" i="2"/>
  <c r="AN380" i="2"/>
  <c r="AK363" i="2"/>
  <c r="AK347" i="2"/>
  <c r="AK331" i="2"/>
  <c r="AU324" i="2"/>
  <c r="AM304" i="2"/>
  <c r="AL304" i="2"/>
  <c r="AG304" i="2"/>
  <c r="AV304" i="2"/>
  <c r="AU304" i="2"/>
  <c r="AO304" i="2"/>
  <c r="AT304" i="2"/>
  <c r="AN304" i="2"/>
  <c r="AI297" i="2"/>
  <c r="AL282" i="2"/>
  <c r="AM268" i="2"/>
  <c r="AU260" i="2"/>
  <c r="AU252" i="2"/>
  <c r="AG246" i="2"/>
  <c r="AM232" i="2"/>
  <c r="AL232" i="2"/>
  <c r="AG232" i="2"/>
  <c r="AO232" i="2"/>
  <c r="AV232" i="2"/>
  <c r="AU232" i="2"/>
  <c r="AT232" i="2"/>
  <c r="AN232" i="2"/>
  <c r="AQ217" i="2"/>
  <c r="AM196" i="2"/>
  <c r="AR375" i="2"/>
  <c r="AV375" i="2"/>
  <c r="AM375" i="2"/>
  <c r="AT375" i="2"/>
  <c r="AK375" i="2"/>
  <c r="AS375" i="2"/>
  <c r="AU375" i="2"/>
  <c r="AN375" i="2"/>
  <c r="AL375" i="2"/>
  <c r="AG343" i="2"/>
  <c r="AH232" i="2"/>
  <c r="AI222" i="2"/>
  <c r="AR191" i="2"/>
  <c r="AS174" i="2"/>
  <c r="AK174" i="2"/>
  <c r="AM174" i="2"/>
  <c r="AL174" i="2"/>
  <c r="AV174" i="2"/>
  <c r="AU174" i="2"/>
  <c r="AT174" i="2"/>
  <c r="AO150" i="2"/>
  <c r="AM150" i="2"/>
  <c r="AL150" i="2"/>
  <c r="AV150" i="2"/>
  <c r="AU150" i="2"/>
  <c r="AT150" i="2"/>
  <c r="AN132" i="2"/>
  <c r="AR127" i="2"/>
  <c r="AR371" i="2"/>
  <c r="AH371" i="2"/>
  <c r="AN371" i="2"/>
  <c r="AU371" i="2"/>
  <c r="AK371" i="2"/>
  <c r="AS371" i="2"/>
  <c r="AV371" i="2"/>
  <c r="AM371" i="2"/>
  <c r="AS330" i="2"/>
  <c r="AJ303" i="2"/>
  <c r="AS298" i="2"/>
  <c r="AJ271" i="2"/>
  <c r="AS266" i="2"/>
  <c r="AM221" i="2"/>
  <c r="AH206" i="2"/>
  <c r="AK154" i="2"/>
  <c r="AV37" i="2"/>
  <c r="AO37" i="2"/>
  <c r="AN37" i="2"/>
  <c r="AI37" i="2"/>
  <c r="AH37" i="2"/>
  <c r="AG37" i="2"/>
  <c r="AQ37" i="2"/>
  <c r="AX398" i="2"/>
  <c r="AW398" i="2"/>
  <c r="AH349" i="2"/>
  <c r="AO228" i="2"/>
  <c r="AV153" i="2"/>
  <c r="AH149" i="2"/>
  <c r="AR129" i="2"/>
  <c r="AJ129" i="2"/>
  <c r="AG129" i="2"/>
  <c r="AO129" i="2"/>
  <c r="AM129" i="2"/>
  <c r="AI129" i="2"/>
  <c r="AH129" i="2"/>
  <c r="AI119" i="2"/>
  <c r="AL364" i="2"/>
  <c r="AU314" i="2"/>
  <c r="AU282" i="2"/>
  <c r="AU250" i="2"/>
  <c r="AI192" i="2"/>
  <c r="AV179" i="2"/>
  <c r="AR173" i="2"/>
  <c r="AJ173" i="2"/>
  <c r="AI173" i="2"/>
  <c r="AT173" i="2"/>
  <c r="AS173" i="2"/>
  <c r="AQ173" i="2"/>
  <c r="AL173" i="2"/>
  <c r="AK173" i="2"/>
  <c r="AG157" i="2"/>
  <c r="AH151" i="2"/>
  <c r="AV151" i="2"/>
  <c r="AU151" i="2"/>
  <c r="AS151" i="2"/>
  <c r="AO151" i="2"/>
  <c r="AN151" i="2"/>
  <c r="AM151" i="2"/>
  <c r="AV141" i="2"/>
  <c r="AN141" i="2"/>
  <c r="AI141" i="2"/>
  <c r="AT141" i="2"/>
  <c r="AS141" i="2"/>
  <c r="AQ141" i="2"/>
  <c r="AL141" i="2"/>
  <c r="AK141" i="2"/>
  <c r="AV131" i="2"/>
  <c r="AS126" i="2"/>
  <c r="AU115" i="2"/>
  <c r="AL107" i="2"/>
  <c r="AT107" i="2"/>
  <c r="AK107" i="2"/>
  <c r="AR107" i="2"/>
  <c r="AI107" i="2"/>
  <c r="AQ107" i="2"/>
  <c r="AH107" i="2"/>
  <c r="AS107" i="2"/>
  <c r="AJ107" i="2"/>
  <c r="AS63" i="2"/>
  <c r="AK63" i="2"/>
  <c r="AR63" i="2"/>
  <c r="AJ63" i="2"/>
  <c r="AH63" i="2"/>
  <c r="AQ63" i="2"/>
  <c r="AI63" i="2"/>
  <c r="AW345" i="2"/>
  <c r="AX345" i="2"/>
  <c r="AX256" i="2"/>
  <c r="AW256" i="2"/>
  <c r="AK227" i="2"/>
  <c r="AR215" i="2"/>
  <c r="AH208" i="2"/>
  <c r="AI198" i="2"/>
  <c r="AT185" i="2"/>
  <c r="AQ176" i="2"/>
  <c r="AL169" i="2"/>
  <c r="AT161" i="2"/>
  <c r="AM155" i="2"/>
  <c r="AL145" i="2"/>
  <c r="AL129" i="2"/>
  <c r="AK121" i="2"/>
  <c r="AL385" i="2"/>
  <c r="AL331" i="2"/>
  <c r="AK314" i="2"/>
  <c r="AK282" i="2"/>
  <c r="AM234" i="2"/>
  <c r="AT228" i="2"/>
  <c r="AM213" i="2"/>
  <c r="AU197" i="2"/>
  <c r="AT179" i="2"/>
  <c r="AS169" i="2"/>
  <c r="AQ158" i="2"/>
  <c r="AS153" i="2"/>
  <c r="AO146" i="2"/>
  <c r="AO138" i="2"/>
  <c r="AO130" i="2"/>
  <c r="AU123" i="2"/>
  <c r="AV355" i="2"/>
  <c r="AI246" i="2"/>
  <c r="AK220" i="2"/>
  <c r="AJ220" i="2"/>
  <c r="AI220" i="2"/>
  <c r="AQ220" i="2"/>
  <c r="AS220" i="2"/>
  <c r="AR220" i="2"/>
  <c r="AH220" i="2"/>
  <c r="AW210" i="2"/>
  <c r="AK186" i="2"/>
  <c r="AN181" i="2"/>
  <c r="AO178" i="2"/>
  <c r="AG178" i="2"/>
  <c r="AI178" i="2"/>
  <c r="AH178" i="2"/>
  <c r="AV178" i="2"/>
  <c r="AR178" i="2"/>
  <c r="AQ178" i="2"/>
  <c r="AU168" i="2"/>
  <c r="AM168" i="2"/>
  <c r="AO168" i="2"/>
  <c r="AN168" i="2"/>
  <c r="AG168" i="2"/>
  <c r="AV168" i="2"/>
  <c r="AT168" i="2"/>
  <c r="AJ161" i="2"/>
  <c r="AH150" i="2"/>
  <c r="AL143" i="2"/>
  <c r="AQ136" i="2"/>
  <c r="AI136" i="2"/>
  <c r="AO136" i="2"/>
  <c r="AN136" i="2"/>
  <c r="AG136" i="2"/>
  <c r="AV136" i="2"/>
  <c r="AT136" i="2"/>
  <c r="AJ118" i="2"/>
  <c r="AT118" i="2"/>
  <c r="AO118" i="2"/>
  <c r="AN118" i="2"/>
  <c r="AM118" i="2"/>
  <c r="AL118" i="2"/>
  <c r="AV66" i="2"/>
  <c r="AN66" i="2"/>
  <c r="AU66" i="2"/>
  <c r="AM66" i="2"/>
  <c r="AS66" i="2"/>
  <c r="AK66" i="2"/>
  <c r="AT66" i="2"/>
  <c r="AL66" i="2"/>
  <c r="AK322" i="2"/>
  <c r="AR247" i="2"/>
  <c r="AQ216" i="2"/>
  <c r="AI200" i="2"/>
  <c r="AQ172" i="2"/>
  <c r="AI172" i="2"/>
  <c r="AR172" i="2"/>
  <c r="AK172" i="2"/>
  <c r="AJ172" i="2"/>
  <c r="AH172" i="2"/>
  <c r="AT172" i="2"/>
  <c r="AS172" i="2"/>
  <c r="AO164" i="2"/>
  <c r="AG156" i="2"/>
  <c r="AG132" i="2"/>
  <c r="AJ120" i="2"/>
  <c r="AL115" i="2"/>
  <c r="AM107" i="2"/>
  <c r="AI89" i="2"/>
  <c r="AO83" i="2"/>
  <c r="AG83" i="2"/>
  <c r="AV83" i="2"/>
  <c r="AN83" i="2"/>
  <c r="AT83" i="2"/>
  <c r="AL83" i="2"/>
  <c r="AU83" i="2"/>
  <c r="AM83" i="2"/>
  <c r="AH68" i="2"/>
  <c r="AO68" i="2"/>
  <c r="AG68" i="2"/>
  <c r="AU68" i="2"/>
  <c r="AM68" i="2"/>
  <c r="AV68" i="2"/>
  <c r="AN68" i="2"/>
  <c r="AQ57" i="2"/>
  <c r="AL37" i="2"/>
  <c r="AT29" i="2"/>
  <c r="AG9" i="2"/>
  <c r="AK163" i="2"/>
  <c r="AK131" i="2"/>
  <c r="AM109" i="2"/>
  <c r="AN87" i="2"/>
  <c r="AH74" i="2"/>
  <c r="AO41" i="2"/>
  <c r="AR34" i="2"/>
  <c r="AL23" i="2"/>
  <c r="AV9" i="2"/>
  <c r="AI116" i="2"/>
  <c r="AU87" i="2"/>
  <c r="AI82" i="2"/>
  <c r="AS62" i="2"/>
  <c r="AT53" i="2"/>
  <c r="AU48" i="2"/>
  <c r="AO40" i="2"/>
  <c r="AQ34" i="2"/>
  <c r="AH30" i="2"/>
  <c r="AG30" i="2"/>
  <c r="AR30" i="2"/>
  <c r="AQ30" i="2"/>
  <c r="AO30" i="2"/>
  <c r="AJ30" i="2"/>
  <c r="AI30" i="2"/>
  <c r="AJ13" i="2"/>
  <c r="AN6" i="2"/>
  <c r="AL168" i="2"/>
  <c r="AL152" i="2"/>
  <c r="AL136" i="2"/>
  <c r="AT120" i="2"/>
  <c r="AN89" i="2"/>
  <c r="AT68" i="2"/>
  <c r="AN63" i="2"/>
  <c r="AN57" i="2"/>
  <c r="AK53" i="2"/>
  <c r="AL46" i="2"/>
  <c r="AN40" i="2"/>
  <c r="AV38" i="2"/>
  <c r="AM30" i="2"/>
  <c r="AO24" i="2"/>
  <c r="AU6" i="2"/>
  <c r="AG116" i="2"/>
  <c r="AS100" i="2"/>
  <c r="AX84" i="2"/>
  <c r="AW84" i="2"/>
  <c r="AK83" i="2"/>
  <c r="AG71" i="2"/>
  <c r="AG65" i="2"/>
  <c r="AH56" i="2"/>
  <c r="AT52" i="2"/>
  <c r="AL45" i="2"/>
  <c r="AU39" i="2"/>
  <c r="AG34" i="2"/>
  <c r="AJ27" i="2"/>
  <c r="AT22" i="2"/>
  <c r="AO10" i="2"/>
  <c r="AU173" i="2"/>
  <c r="AU157" i="2"/>
  <c r="AU141" i="2"/>
  <c r="AU125" i="2"/>
  <c r="AK104" i="2"/>
  <c r="AJ98" i="2"/>
  <c r="AH90" i="2"/>
  <c r="AJ83" i="2"/>
  <c r="AV65" i="2"/>
  <c r="AS52" i="2"/>
  <c r="AK45" i="2"/>
  <c r="AL38" i="2"/>
  <c r="AK30" i="2"/>
  <c r="AK22" i="2"/>
  <c r="AK14" i="2"/>
  <c r="AK6" i="2"/>
  <c r="AR119" i="2"/>
  <c r="AG107" i="2"/>
  <c r="AQ83" i="2"/>
  <c r="AO75" i="2"/>
  <c r="AG75" i="2"/>
  <c r="AV75" i="2"/>
  <c r="AN75" i="2"/>
  <c r="AT75" i="2"/>
  <c r="AL75" i="2"/>
  <c r="AU75" i="2"/>
  <c r="AM75" i="2"/>
  <c r="AS61" i="2"/>
  <c r="AO23" i="2"/>
  <c r="AQ17" i="2"/>
  <c r="AS4" i="2"/>
  <c r="AR174" i="2"/>
  <c r="AL164" i="2"/>
  <c r="AR142" i="2"/>
  <c r="AL132" i="2"/>
  <c r="AU105" i="2"/>
  <c r="AH98" i="2"/>
  <c r="AR91" i="2"/>
  <c r="AQ77" i="2"/>
  <c r="AI77" i="2"/>
  <c r="AH77" i="2"/>
  <c r="AV77" i="2"/>
  <c r="AN77" i="2"/>
  <c r="AO77" i="2"/>
  <c r="AG77" i="2"/>
  <c r="AT71" i="2"/>
  <c r="AO64" i="2"/>
  <c r="AJ59" i="2"/>
  <c r="AO49" i="2"/>
  <c r="AJ36" i="2"/>
  <c r="AV23" i="2"/>
  <c r="AJ20" i="2"/>
  <c r="AV7" i="2"/>
  <c r="AJ4" i="2"/>
  <c r="AL887" i="2"/>
  <c r="AG887" i="2"/>
  <c r="AV887" i="2"/>
  <c r="AU887" i="2"/>
  <c r="AT887" i="2"/>
  <c r="AO887" i="2"/>
  <c r="AN887" i="2"/>
  <c r="AM887" i="2"/>
  <c r="AV890" i="2"/>
  <c r="AQ882" i="2"/>
  <c r="AO882" i="2"/>
  <c r="AJ882" i="2"/>
  <c r="AI882" i="2"/>
  <c r="AH882" i="2"/>
  <c r="AG882" i="2"/>
  <c r="AR882" i="2"/>
  <c r="AQ866" i="2"/>
  <c r="AO866" i="2"/>
  <c r="AJ866" i="2"/>
  <c r="AI866" i="2"/>
  <c r="AG866" i="2"/>
  <c r="AR866" i="2"/>
  <c r="AH866" i="2"/>
  <c r="AQ725" i="2"/>
  <c r="AI725" i="2"/>
  <c r="AH725" i="2"/>
  <c r="AO725" i="2"/>
  <c r="AG725" i="2"/>
  <c r="AV725" i="2"/>
  <c r="AN725" i="2"/>
  <c r="AI661" i="2"/>
  <c r="AH661" i="2"/>
  <c r="AG661" i="2"/>
  <c r="AQ661" i="2"/>
  <c r="AO661" i="2"/>
  <c r="AN661" i="2"/>
  <c r="AV661" i="2"/>
  <c r="AI794" i="2"/>
  <c r="AT794" i="2"/>
  <c r="AS794" i="2"/>
  <c r="AR794" i="2"/>
  <c r="AQ794" i="2"/>
  <c r="AL794" i="2"/>
  <c r="AK794" i="2"/>
  <c r="AJ794" i="2"/>
  <c r="AR766" i="2"/>
  <c r="AJ766" i="2"/>
  <c r="AQ766" i="2"/>
  <c r="AI766" i="2"/>
  <c r="AH766" i="2"/>
  <c r="AO766" i="2"/>
  <c r="AG766" i="2"/>
  <c r="AT838" i="2"/>
  <c r="AN831" i="2"/>
  <c r="AI831" i="2"/>
  <c r="AH831" i="2"/>
  <c r="AG831" i="2"/>
  <c r="AV831" i="2"/>
  <c r="AQ831" i="2"/>
  <c r="AO831" i="2"/>
  <c r="AH785" i="2"/>
  <c r="AK785" i="2"/>
  <c r="AS785" i="2"/>
  <c r="AJ785" i="2"/>
  <c r="AR785" i="2"/>
  <c r="AT744" i="2"/>
  <c r="AL744" i="2"/>
  <c r="AS744" i="2"/>
  <c r="AK744" i="2"/>
  <c r="AR744" i="2"/>
  <c r="AJ744" i="2"/>
  <c r="AI744" i="2"/>
  <c r="AQ744" i="2"/>
  <c r="AS830" i="2"/>
  <c r="AK825" i="2"/>
  <c r="AJ825" i="2"/>
  <c r="AI825" i="2"/>
  <c r="AH825" i="2"/>
  <c r="AS825" i="2"/>
  <c r="AR825" i="2"/>
  <c r="AQ825" i="2"/>
  <c r="AS788" i="2"/>
  <c r="AN788" i="2"/>
  <c r="AM788" i="2"/>
  <c r="AV788" i="2"/>
  <c r="AL788" i="2"/>
  <c r="AK788" i="2"/>
  <c r="AU831" i="2"/>
  <c r="AN825" i="2"/>
  <c r="AR819" i="2"/>
  <c r="AM819" i="2"/>
  <c r="AL819" i="2"/>
  <c r="AK819" i="2"/>
  <c r="AJ819" i="2"/>
  <c r="AU819" i="2"/>
  <c r="AT819" i="2"/>
  <c r="AS819" i="2"/>
  <c r="AI814" i="2"/>
  <c r="AL807" i="2"/>
  <c r="AO775" i="2"/>
  <c r="AR701" i="2"/>
  <c r="AV686" i="2"/>
  <c r="AR662" i="2"/>
  <c r="AQ662" i="2"/>
  <c r="AJ662" i="2"/>
  <c r="AI662" i="2"/>
  <c r="AH662" i="2"/>
  <c r="AG662" i="2"/>
  <c r="AO662" i="2"/>
  <c r="AR637" i="2"/>
  <c r="AQ785" i="2"/>
  <c r="AH736" i="2"/>
  <c r="AT696" i="2"/>
  <c r="AS696" i="2"/>
  <c r="AR696" i="2"/>
  <c r="AL696" i="2"/>
  <c r="AK696" i="2"/>
  <c r="AJ696" i="2"/>
  <c r="AI696" i="2"/>
  <c r="AQ696" i="2"/>
  <c r="AU684" i="2"/>
  <c r="AO684" i="2"/>
  <c r="AM684" i="2"/>
  <c r="AH684" i="2"/>
  <c r="AG684" i="2"/>
  <c r="AV684" i="2"/>
  <c r="AN684" i="2"/>
  <c r="AM662" i="2"/>
  <c r="AT632" i="2"/>
  <c r="AS632" i="2"/>
  <c r="AR632" i="2"/>
  <c r="AL632" i="2"/>
  <c r="AK632" i="2"/>
  <c r="AJ632" i="2"/>
  <c r="AI632" i="2"/>
  <c r="AQ632" i="2"/>
  <c r="AV567" i="2"/>
  <c r="AQ567" i="2"/>
  <c r="AN567" i="2"/>
  <c r="AI567" i="2"/>
  <c r="AH567" i="2"/>
  <c r="AG567" i="2"/>
  <c r="AO567" i="2"/>
  <c r="AU775" i="2"/>
  <c r="AM743" i="2"/>
  <c r="AL718" i="2"/>
  <c r="AN688" i="2"/>
  <c r="AU658" i="2"/>
  <c r="AT658" i="2"/>
  <c r="AS658" i="2"/>
  <c r="AM658" i="2"/>
  <c r="AL658" i="2"/>
  <c r="AK658" i="2"/>
  <c r="AV658" i="2"/>
  <c r="AN658" i="2"/>
  <c r="AL654" i="2"/>
  <c r="AK756" i="2"/>
  <c r="AU751" i="2"/>
  <c r="AO744" i="2"/>
  <c r="AX772" i="2"/>
  <c r="AW772" i="2"/>
  <c r="AJ771" i="2"/>
  <c r="AJ756" i="2"/>
  <c r="AL749" i="2"/>
  <c r="AJ708" i="2"/>
  <c r="AJ676" i="2"/>
  <c r="AJ644" i="2"/>
  <c r="AK781" i="2"/>
  <c r="AS766" i="2"/>
  <c r="AI756" i="2"/>
  <c r="AU727" i="2"/>
  <c r="AM713" i="2"/>
  <c r="AL713" i="2"/>
  <c r="AK713" i="2"/>
  <c r="AU713" i="2"/>
  <c r="AT713" i="2"/>
  <c r="AS713" i="2"/>
  <c r="AR713" i="2"/>
  <c r="AJ713" i="2"/>
  <c r="AI708" i="2"/>
  <c r="AL701" i="2"/>
  <c r="AM681" i="2"/>
  <c r="AL681" i="2"/>
  <c r="AK681" i="2"/>
  <c r="AU681" i="2"/>
  <c r="AT681" i="2"/>
  <c r="AS681" i="2"/>
  <c r="AR681" i="2"/>
  <c r="AJ681" i="2"/>
  <c r="AI676" i="2"/>
  <c r="AL669" i="2"/>
  <c r="AM649" i="2"/>
  <c r="AL649" i="2"/>
  <c r="AK649" i="2"/>
  <c r="AU649" i="2"/>
  <c r="AT649" i="2"/>
  <c r="AS649" i="2"/>
  <c r="AR649" i="2"/>
  <c r="AJ649" i="2"/>
  <c r="AI644" i="2"/>
  <c r="AL637" i="2"/>
  <c r="AH788" i="2"/>
  <c r="AH771" i="2"/>
  <c r="AI745" i="2"/>
  <c r="AO731" i="2"/>
  <c r="AG731" i="2"/>
  <c r="AV731" i="2"/>
  <c r="AN731" i="2"/>
  <c r="AU731" i="2"/>
  <c r="AM731" i="2"/>
  <c r="AT731" i="2"/>
  <c r="AL731" i="2"/>
  <c r="AL725" i="2"/>
  <c r="AR682" i="2"/>
  <c r="AS669" i="2"/>
  <c r="AQ529" i="2"/>
  <c r="AH529" i="2"/>
  <c r="AG529" i="2"/>
  <c r="AO529" i="2"/>
  <c r="AN529" i="2"/>
  <c r="AR529" i="2"/>
  <c r="AI529" i="2"/>
  <c r="AL684" i="2"/>
  <c r="AU527" i="2"/>
  <c r="AH527" i="2"/>
  <c r="AG527" i="2"/>
  <c r="AO527" i="2"/>
  <c r="AN527" i="2"/>
  <c r="AR527" i="2"/>
  <c r="AI527" i="2"/>
  <c r="AQ431" i="2"/>
  <c r="AO431" i="2"/>
  <c r="AG431" i="2"/>
  <c r="AV431" i="2"/>
  <c r="AN431" i="2"/>
  <c r="AH431" i="2"/>
  <c r="AI431" i="2"/>
  <c r="AI783" i="2"/>
  <c r="AT607" i="2"/>
  <c r="AU601" i="2"/>
  <c r="AJ746" i="2"/>
  <c r="AL676" i="2"/>
  <c r="AS607" i="2"/>
  <c r="AL601" i="2"/>
  <c r="AT593" i="2"/>
  <c r="AV571" i="2"/>
  <c r="AS543" i="2"/>
  <c r="AL537" i="2"/>
  <c r="AR530" i="2"/>
  <c r="AL530" i="2"/>
  <c r="AK530" i="2"/>
  <c r="AT530" i="2"/>
  <c r="AJ530" i="2"/>
  <c r="AO530" i="2"/>
  <c r="AI667" i="2"/>
  <c r="AV616" i="2"/>
  <c r="AN614" i="2"/>
  <c r="AM614" i="2"/>
  <c r="AH614" i="2"/>
  <c r="AG614" i="2"/>
  <c r="AV614" i="2"/>
  <c r="AU614" i="2"/>
  <c r="AO614" i="2"/>
  <c r="AO592" i="2"/>
  <c r="AJ592" i="2"/>
  <c r="AI592" i="2"/>
  <c r="AG592" i="2"/>
  <c r="AR592" i="2"/>
  <c r="AQ592" i="2"/>
  <c r="AH592" i="2"/>
  <c r="AR567" i="2"/>
  <c r="AV552" i="2"/>
  <c r="AN550" i="2"/>
  <c r="AM550" i="2"/>
  <c r="AH550" i="2"/>
  <c r="AV550" i="2"/>
  <c r="AU550" i="2"/>
  <c r="AO550" i="2"/>
  <c r="AG550" i="2"/>
  <c r="AJ780" i="2"/>
  <c r="AR618" i="2"/>
  <c r="AJ618" i="2"/>
  <c r="AS618" i="2"/>
  <c r="AQ618" i="2"/>
  <c r="AL618" i="2"/>
  <c r="AK618" i="2"/>
  <c r="AI618" i="2"/>
  <c r="AT618" i="2"/>
  <c r="AQ586" i="2"/>
  <c r="AL586" i="2"/>
  <c r="AK586" i="2"/>
  <c r="AI586" i="2"/>
  <c r="AT586" i="2"/>
  <c r="AS586" i="2"/>
  <c r="AR586" i="2"/>
  <c r="AJ586" i="2"/>
  <c r="AQ554" i="2"/>
  <c r="AL554" i="2"/>
  <c r="AK554" i="2"/>
  <c r="AI554" i="2"/>
  <c r="AT554" i="2"/>
  <c r="AS554" i="2"/>
  <c r="AR554" i="2"/>
  <c r="AJ554" i="2"/>
  <c r="AL616" i="2"/>
  <c r="AT592" i="2"/>
  <c r="AN586" i="2"/>
  <c r="AN556" i="2"/>
  <c r="AM556" i="2"/>
  <c r="AL556" i="2"/>
  <c r="AV556" i="2"/>
  <c r="AU556" i="2"/>
  <c r="AT556" i="2"/>
  <c r="AS556" i="2"/>
  <c r="AK556" i="2"/>
  <c r="AL552" i="2"/>
  <c r="AT575" i="2"/>
  <c r="AH530" i="2"/>
  <c r="AV496" i="2"/>
  <c r="AS425" i="2"/>
  <c r="AR425" i="2"/>
  <c r="AQ425" i="2"/>
  <c r="AI425" i="2"/>
  <c r="AK425" i="2"/>
  <c r="AH425" i="2"/>
  <c r="AJ425" i="2"/>
  <c r="AQ527" i="2"/>
  <c r="AM431" i="2"/>
  <c r="AX533" i="2"/>
  <c r="AW533" i="2"/>
  <c r="AT496" i="2"/>
  <c r="AU475" i="2"/>
  <c r="AT475" i="2"/>
  <c r="AS475" i="2"/>
  <c r="AR475" i="2"/>
  <c r="AM475" i="2"/>
  <c r="AL475" i="2"/>
  <c r="AK475" i="2"/>
  <c r="AJ475" i="2"/>
  <c r="AM553" i="2"/>
  <c r="AV525" i="2"/>
  <c r="AH500" i="2"/>
  <c r="AM593" i="2"/>
  <c r="AL543" i="2"/>
  <c r="AV472" i="2"/>
  <c r="AJ464" i="2"/>
  <c r="AI464" i="2"/>
  <c r="AH464" i="2"/>
  <c r="AR464" i="2"/>
  <c r="AQ464" i="2"/>
  <c r="AO464" i="2"/>
  <c r="AG464" i="2"/>
  <c r="AM569" i="2"/>
  <c r="AV529" i="2"/>
  <c r="AV520" i="2"/>
  <c r="AT499" i="2"/>
  <c r="AL499" i="2"/>
  <c r="AR499" i="2"/>
  <c r="AM499" i="2"/>
  <c r="AK499" i="2"/>
  <c r="AJ499" i="2"/>
  <c r="AU499" i="2"/>
  <c r="AS499" i="2"/>
  <c r="AL482" i="2"/>
  <c r="AK482" i="2"/>
  <c r="AJ482" i="2"/>
  <c r="AI482" i="2"/>
  <c r="AT482" i="2"/>
  <c r="AS482" i="2"/>
  <c r="AR482" i="2"/>
  <c r="AQ482" i="2"/>
  <c r="AM472" i="2"/>
  <c r="AQ574" i="2"/>
  <c r="AV522" i="2"/>
  <c r="AH503" i="2"/>
  <c r="AV503" i="2"/>
  <c r="AQ503" i="2"/>
  <c r="AO503" i="2"/>
  <c r="AN503" i="2"/>
  <c r="AI503" i="2"/>
  <c r="AG503" i="2"/>
  <c r="AM484" i="2"/>
  <c r="AL484" i="2"/>
  <c r="AK484" i="2"/>
  <c r="AV484" i="2"/>
  <c r="AU484" i="2"/>
  <c r="AT484" i="2"/>
  <c r="AS484" i="2"/>
  <c r="AN484" i="2"/>
  <c r="AJ461" i="2"/>
  <c r="AR437" i="2"/>
  <c r="AM420" i="2"/>
  <c r="AL420" i="2"/>
  <c r="AK420" i="2"/>
  <c r="AS420" i="2"/>
  <c r="AV420" i="2"/>
  <c r="AU420" i="2"/>
  <c r="AT420" i="2"/>
  <c r="AN420" i="2"/>
  <c r="AJ397" i="2"/>
  <c r="AT392" i="2"/>
  <c r="AL466" i="2"/>
  <c r="AK466" i="2"/>
  <c r="AJ466" i="2"/>
  <c r="AT466" i="2"/>
  <c r="AS466" i="2"/>
  <c r="AR466" i="2"/>
  <c r="AI466" i="2"/>
  <c r="AQ466" i="2"/>
  <c r="AQ445" i="2"/>
  <c r="AU395" i="2"/>
  <c r="AT395" i="2"/>
  <c r="AS395" i="2"/>
  <c r="AK395" i="2"/>
  <c r="AR395" i="2"/>
  <c r="AL395" i="2"/>
  <c r="AJ395" i="2"/>
  <c r="AM395" i="2"/>
  <c r="AX519" i="2"/>
  <c r="AW519" i="2"/>
  <c r="AK488" i="2"/>
  <c r="AM438" i="2"/>
  <c r="AH438" i="2"/>
  <c r="AG438" i="2"/>
  <c r="AO438" i="2"/>
  <c r="AU438" i="2"/>
  <c r="AN438" i="2"/>
  <c r="AV438" i="2"/>
  <c r="AN372" i="2"/>
  <c r="AR372" i="2"/>
  <c r="AI372" i="2"/>
  <c r="AG372" i="2"/>
  <c r="AO372" i="2"/>
  <c r="AH372" i="2"/>
  <c r="AQ372" i="2"/>
  <c r="AS372" i="2"/>
  <c r="AJ372" i="2"/>
  <c r="AI290" i="2"/>
  <c r="AH290" i="2"/>
  <c r="AG290" i="2"/>
  <c r="AV290" i="2"/>
  <c r="AQ290" i="2"/>
  <c r="AO290" i="2"/>
  <c r="AN290" i="2"/>
  <c r="AM498" i="2"/>
  <c r="AS453" i="2"/>
  <c r="AR431" i="2"/>
  <c r="AN370" i="2"/>
  <c r="AR370" i="2"/>
  <c r="AI370" i="2"/>
  <c r="AG370" i="2"/>
  <c r="AO370" i="2"/>
  <c r="AT370" i="2"/>
  <c r="AQ370" i="2"/>
  <c r="AJ370" i="2"/>
  <c r="AH370" i="2"/>
  <c r="AT529" i="2"/>
  <c r="AU440" i="2"/>
  <c r="AU435" i="2"/>
  <c r="AT435" i="2"/>
  <c r="AS435" i="2"/>
  <c r="AK435" i="2"/>
  <c r="AR435" i="2"/>
  <c r="AM435" i="2"/>
  <c r="AL435" i="2"/>
  <c r="AJ435" i="2"/>
  <c r="AQ421" i="2"/>
  <c r="AU383" i="2"/>
  <c r="AH383" i="2"/>
  <c r="AV383" i="2"/>
  <c r="AN383" i="2"/>
  <c r="AM383" i="2"/>
  <c r="AO383" i="2"/>
  <c r="AQ383" i="2"/>
  <c r="AK440" i="2"/>
  <c r="AR444" i="2"/>
  <c r="AT425" i="2"/>
  <c r="AV424" i="2"/>
  <c r="AR306" i="2"/>
  <c r="AV291" i="2"/>
  <c r="AU289" i="2"/>
  <c r="AO289" i="2"/>
  <c r="AN289" i="2"/>
  <c r="AM289" i="2"/>
  <c r="AG289" i="2"/>
  <c r="AV289" i="2"/>
  <c r="AH289" i="2"/>
  <c r="AR267" i="2"/>
  <c r="AQ267" i="2"/>
  <c r="AO267" i="2"/>
  <c r="AJ267" i="2"/>
  <c r="AH267" i="2"/>
  <c r="AI267" i="2"/>
  <c r="AG267" i="2"/>
  <c r="AV227" i="2"/>
  <c r="AU225" i="2"/>
  <c r="AO225" i="2"/>
  <c r="AG225" i="2"/>
  <c r="AV225" i="2"/>
  <c r="AN225" i="2"/>
  <c r="AM225" i="2"/>
  <c r="AH225" i="2"/>
  <c r="AR203" i="2"/>
  <c r="AQ203" i="2"/>
  <c r="AH203" i="2"/>
  <c r="AO203" i="2"/>
  <c r="AJ203" i="2"/>
  <c r="AI203" i="2"/>
  <c r="AG203" i="2"/>
  <c r="AI377" i="2"/>
  <c r="AT355" i="2"/>
  <c r="AS312" i="2"/>
  <c r="AH295" i="2"/>
  <c r="AS280" i="2"/>
  <c r="AS248" i="2"/>
  <c r="AR182" i="2"/>
  <c r="AQ182" i="2"/>
  <c r="AK182" i="2"/>
  <c r="AJ182" i="2"/>
  <c r="AI182" i="2"/>
  <c r="AU182" i="2"/>
  <c r="AT182" i="2"/>
  <c r="AS182" i="2"/>
  <c r="AS407" i="2"/>
  <c r="AQ358" i="2"/>
  <c r="AK355" i="2"/>
  <c r="AR343" i="2"/>
  <c r="AM340" i="2"/>
  <c r="AG295" i="2"/>
  <c r="AN440" i="2"/>
  <c r="AL417" i="2"/>
  <c r="AR373" i="2"/>
  <c r="AM373" i="2"/>
  <c r="AT373" i="2"/>
  <c r="AK373" i="2"/>
  <c r="AS373" i="2"/>
  <c r="AJ373" i="2"/>
  <c r="AL373" i="2"/>
  <c r="AU373" i="2"/>
  <c r="AN363" i="2"/>
  <c r="AV357" i="2"/>
  <c r="AL346" i="2"/>
  <c r="AL340" i="2"/>
  <c r="AX336" i="2"/>
  <c r="AW336" i="2"/>
  <c r="AK323" i="2"/>
  <c r="AK291" i="2"/>
  <c r="AK267" i="2"/>
  <c r="AK259" i="2"/>
  <c r="AM363" i="2"/>
  <c r="AR348" i="2"/>
  <c r="AJ348" i="2"/>
  <c r="AH348" i="2"/>
  <c r="AS348" i="2"/>
  <c r="AQ348" i="2"/>
  <c r="AK348" i="2"/>
  <c r="AI348" i="2"/>
  <c r="AU341" i="2"/>
  <c r="AG324" i="2"/>
  <c r="AH312" i="2"/>
  <c r="AG292" i="2"/>
  <c r="AH280" i="2"/>
  <c r="AU370" i="2"/>
  <c r="AM324" i="2"/>
  <c r="AO302" i="2"/>
  <c r="AM296" i="2"/>
  <c r="AL296" i="2"/>
  <c r="AG296" i="2"/>
  <c r="AV296" i="2"/>
  <c r="AU296" i="2"/>
  <c r="AO296" i="2"/>
  <c r="AT296" i="2"/>
  <c r="AN296" i="2"/>
  <c r="AI289" i="2"/>
  <c r="AQ281" i="2"/>
  <c r="AM260" i="2"/>
  <c r="AM252" i="2"/>
  <c r="AU244" i="2"/>
  <c r="AO230" i="2"/>
  <c r="AM224" i="2"/>
  <c r="AL224" i="2"/>
  <c r="AG224" i="2"/>
  <c r="AO224" i="2"/>
  <c r="AU224" i="2"/>
  <c r="AT224" i="2"/>
  <c r="AN224" i="2"/>
  <c r="AV224" i="2"/>
  <c r="AI217" i="2"/>
  <c r="AV254" i="2"/>
  <c r="AR239" i="2"/>
  <c r="AJ191" i="2"/>
  <c r="AT154" i="2"/>
  <c r="AR149" i="2"/>
  <c r="AJ127" i="2"/>
  <c r="AK330" i="2"/>
  <c r="AV302" i="2"/>
  <c r="AK298" i="2"/>
  <c r="AV270" i="2"/>
  <c r="AK266" i="2"/>
  <c r="AV246" i="2"/>
  <c r="AU205" i="2"/>
  <c r="AQ159" i="2"/>
  <c r="AV121" i="2"/>
  <c r="AN115" i="2"/>
  <c r="AV115" i="2"/>
  <c r="AJ115" i="2"/>
  <c r="AR115" i="2"/>
  <c r="AI115" i="2"/>
  <c r="AQ115" i="2"/>
  <c r="AH115" i="2"/>
  <c r="AG115" i="2"/>
  <c r="AO115" i="2"/>
  <c r="AO29" i="2"/>
  <c r="AN29" i="2"/>
  <c r="AI29" i="2"/>
  <c r="AH29" i="2"/>
  <c r="AG29" i="2"/>
  <c r="AV29" i="2"/>
  <c r="AQ29" i="2"/>
  <c r="AG228" i="2"/>
  <c r="AK212" i="2"/>
  <c r="AJ212" i="2"/>
  <c r="AI212" i="2"/>
  <c r="AQ212" i="2"/>
  <c r="AH212" i="2"/>
  <c r="AS212" i="2"/>
  <c r="AR212" i="2"/>
  <c r="AH179" i="2"/>
  <c r="AI179" i="2"/>
  <c r="AG179" i="2"/>
  <c r="AR179" i="2"/>
  <c r="AQ179" i="2"/>
  <c r="AO179" i="2"/>
  <c r="AJ179" i="2"/>
  <c r="AI147" i="2"/>
  <c r="AG147" i="2"/>
  <c r="AR147" i="2"/>
  <c r="AQ147" i="2"/>
  <c r="AO147" i="2"/>
  <c r="AJ147" i="2"/>
  <c r="AH123" i="2"/>
  <c r="AS102" i="2"/>
  <c r="AJ102" i="2"/>
  <c r="AR102" i="2"/>
  <c r="AI102" i="2"/>
  <c r="AO102" i="2"/>
  <c r="AG102" i="2"/>
  <c r="AX102" i="2" s="1"/>
  <c r="AH102" i="2"/>
  <c r="AQ102" i="2"/>
  <c r="AR70" i="2"/>
  <c r="AJ70" i="2"/>
  <c r="AQ70" i="2"/>
  <c r="AI70" i="2"/>
  <c r="AO70" i="2"/>
  <c r="AG70" i="2"/>
  <c r="AH70" i="2"/>
  <c r="AH458" i="2"/>
  <c r="AX338" i="2"/>
  <c r="AW338" i="2"/>
  <c r="AM314" i="2"/>
  <c r="AM310" i="2"/>
  <c r="AL310" i="2"/>
  <c r="AK310" i="2"/>
  <c r="AJ310" i="2"/>
  <c r="AU310" i="2"/>
  <c r="AS310" i="2"/>
  <c r="AT310" i="2"/>
  <c r="AR310" i="2"/>
  <c r="AM278" i="2"/>
  <c r="AL278" i="2"/>
  <c r="AK278" i="2"/>
  <c r="AJ278" i="2"/>
  <c r="AU278" i="2"/>
  <c r="AS278" i="2"/>
  <c r="AT278" i="2"/>
  <c r="AR278" i="2"/>
  <c r="AV222" i="2"/>
  <c r="AI202" i="2"/>
  <c r="AH202" i="2"/>
  <c r="AG202" i="2"/>
  <c r="AO202" i="2"/>
  <c r="AN202" i="2"/>
  <c r="AV202" i="2"/>
  <c r="AQ202" i="2"/>
  <c r="AV190" i="2"/>
  <c r="AN179" i="2"/>
  <c r="AV155" i="2"/>
  <c r="AS150" i="2"/>
  <c r="AN131" i="2"/>
  <c r="AM115" i="2"/>
  <c r="AW446" i="2"/>
  <c r="AI234" i="2"/>
  <c r="AH234" i="2"/>
  <c r="AG234" i="2"/>
  <c r="AV234" i="2"/>
  <c r="AO234" i="2"/>
  <c r="AQ234" i="2"/>
  <c r="AN234" i="2"/>
  <c r="AJ215" i="2"/>
  <c r="AU202" i="2"/>
  <c r="AS195" i="2"/>
  <c r="AL185" i="2"/>
  <c r="AI176" i="2"/>
  <c r="AL161" i="2"/>
  <c r="AT153" i="2"/>
  <c r="AU139" i="2"/>
  <c r="AV123" i="2"/>
  <c r="AU120" i="2"/>
  <c r="AV408" i="2"/>
  <c r="AL370" i="2"/>
  <c r="AU290" i="2"/>
  <c r="AL228" i="2"/>
  <c r="AT212" i="2"/>
  <c r="AL179" i="2"/>
  <c r="AK169" i="2"/>
  <c r="AI158" i="2"/>
  <c r="AK153" i="2"/>
  <c r="AG138" i="2"/>
  <c r="AG130" i="2"/>
  <c r="AM123" i="2"/>
  <c r="AN355" i="2"/>
  <c r="AH333" i="2"/>
  <c r="AS242" i="2"/>
  <c r="AR185" i="2"/>
  <c r="AQ181" i="2"/>
  <c r="AG181" i="2"/>
  <c r="AI181" i="2"/>
  <c r="AR181" i="2"/>
  <c r="AK181" i="2"/>
  <c r="AJ181" i="2"/>
  <c r="AH181" i="2"/>
  <c r="AH174" i="2"/>
  <c r="AI146" i="2"/>
  <c r="AH146" i="2"/>
  <c r="AV146" i="2"/>
  <c r="AR146" i="2"/>
  <c r="AQ146" i="2"/>
  <c r="AV116" i="2"/>
  <c r="AS42" i="2"/>
  <c r="AK42" i="2"/>
  <c r="AU42" i="2"/>
  <c r="AT42" i="2"/>
  <c r="AN42" i="2"/>
  <c r="AM42" i="2"/>
  <c r="AL42" i="2"/>
  <c r="AV42" i="2"/>
  <c r="AQ371" i="2"/>
  <c r="AU330" i="2"/>
  <c r="AU298" i="2"/>
  <c r="AU266" i="2"/>
  <c r="AJ247" i="2"/>
  <c r="AQ232" i="2"/>
  <c r="AV198" i="2"/>
  <c r="AV188" i="2"/>
  <c r="AM181" i="2"/>
  <c r="AG164" i="2"/>
  <c r="AU154" i="2"/>
  <c r="AU140" i="2"/>
  <c r="AM140" i="2"/>
  <c r="AR140" i="2"/>
  <c r="AK140" i="2"/>
  <c r="AJ140" i="2"/>
  <c r="AH140" i="2"/>
  <c r="AT140" i="2"/>
  <c r="AS140" i="2"/>
  <c r="AU130" i="2"/>
  <c r="AT119" i="2"/>
  <c r="AG112" i="2"/>
  <c r="AO87" i="2"/>
  <c r="AU81" i="2"/>
  <c r="AM81" i="2"/>
  <c r="AT81" i="2"/>
  <c r="AL81" i="2"/>
  <c r="AR81" i="2"/>
  <c r="AJ81" i="2"/>
  <c r="AS81" i="2"/>
  <c r="AK81" i="2"/>
  <c r="AI57" i="2"/>
  <c r="AQ36" i="2"/>
  <c r="AL29" i="2"/>
  <c r="AT21" i="2"/>
  <c r="AU161" i="2"/>
  <c r="AU145" i="2"/>
  <c r="AU129" i="2"/>
  <c r="AU113" i="2"/>
  <c r="AG41" i="2"/>
  <c r="AJ34" i="2"/>
  <c r="AS21" i="2"/>
  <c r="AN9" i="2"/>
  <c r="AM87" i="2"/>
  <c r="AK62" i="2"/>
  <c r="AG57" i="2"/>
  <c r="AL53" i="2"/>
  <c r="AG40" i="2"/>
  <c r="AI34" i="2"/>
  <c r="AV14" i="2"/>
  <c r="AN150" i="2"/>
  <c r="AN134" i="2"/>
  <c r="AL120" i="2"/>
  <c r="AV95" i="2"/>
  <c r="AH82" i="2"/>
  <c r="AL68" i="2"/>
  <c r="AU45" i="2"/>
  <c r="AN38" i="2"/>
  <c r="AG28" i="2"/>
  <c r="AV28" i="2"/>
  <c r="AU28" i="2"/>
  <c r="AO28" i="2"/>
  <c r="AN28" i="2"/>
  <c r="AM28" i="2"/>
  <c r="AH28" i="2"/>
  <c r="AG24" i="2"/>
  <c r="AH18" i="2"/>
  <c r="AQ114" i="2"/>
  <c r="AK100" i="2"/>
  <c r="AU97" i="2"/>
  <c r="AM97" i="2"/>
  <c r="AT97" i="2"/>
  <c r="AL97" i="2"/>
  <c r="AR97" i="2"/>
  <c r="AJ97" i="2"/>
  <c r="AS97" i="2"/>
  <c r="AK97" i="2"/>
  <c r="AU78" i="2"/>
  <c r="AS70" i="2"/>
  <c r="AU63" i="2"/>
  <c r="AL52" i="2"/>
  <c r="AV32" i="2"/>
  <c r="AK26" i="2"/>
  <c r="AV26" i="2"/>
  <c r="AU26" i="2"/>
  <c r="AT26" i="2"/>
  <c r="AS26" i="2"/>
  <c r="AN26" i="2"/>
  <c r="AM26" i="2"/>
  <c r="AL26" i="2"/>
  <c r="AL22" i="2"/>
  <c r="AG10" i="2"/>
  <c r="AM173" i="2"/>
  <c r="AM157" i="2"/>
  <c r="AM141" i="2"/>
  <c r="AR103" i="2"/>
  <c r="AN103" i="2"/>
  <c r="AV103" i="2"/>
  <c r="AM103" i="2"/>
  <c r="AT103" i="2"/>
  <c r="AK103" i="2"/>
  <c r="AS103" i="2"/>
  <c r="AJ103" i="2"/>
  <c r="AU103" i="2"/>
  <c r="AL103" i="2"/>
  <c r="AV97" i="2"/>
  <c r="AU80" i="2"/>
  <c r="AV71" i="2"/>
  <c r="AN65" i="2"/>
  <c r="AH58" i="2"/>
  <c r="AT36" i="2"/>
  <c r="AT28" i="2"/>
  <c r="AT20" i="2"/>
  <c r="AT12" i="2"/>
  <c r="AT4" i="2"/>
  <c r="AT88" i="2"/>
  <c r="AL88" i="2"/>
  <c r="AS88" i="2"/>
  <c r="AK88" i="2"/>
  <c r="AQ88" i="2"/>
  <c r="AI88" i="2"/>
  <c r="AR88" i="2"/>
  <c r="AJ88" i="2"/>
  <c r="AI83" i="2"/>
  <c r="AU73" i="2"/>
  <c r="AM73" i="2"/>
  <c r="AT73" i="2"/>
  <c r="AL73" i="2"/>
  <c r="AR73" i="2"/>
  <c r="AJ73" i="2"/>
  <c r="AS73" i="2"/>
  <c r="AK73" i="2"/>
  <c r="AS59" i="2"/>
  <c r="AH49" i="2"/>
  <c r="AH42" i="2"/>
  <c r="AG23" i="2"/>
  <c r="AI17" i="2"/>
  <c r="AH11" i="2"/>
  <c r="AJ174" i="2"/>
  <c r="AN162" i="2"/>
  <c r="AH152" i="2"/>
  <c r="AJ142" i="2"/>
  <c r="AN130" i="2"/>
  <c r="AH112" i="2"/>
  <c r="AM105" i="2"/>
  <c r="AO96" i="2"/>
  <c r="AL71" i="2"/>
  <c r="AG64" i="2"/>
  <c r="AU56" i="2"/>
  <c r="AG49" i="2"/>
  <c r="AO42" i="2"/>
  <c r="AO35" i="2"/>
  <c r="AN35" i="2"/>
  <c r="AM35" i="2"/>
  <c r="AL35" i="2"/>
  <c r="AG35" i="2"/>
  <c r="AV35" i="2"/>
  <c r="AU35" i="2"/>
  <c r="AT35" i="2"/>
  <c r="AU29" i="2"/>
  <c r="AN23" i="2"/>
  <c r="AO19" i="2"/>
  <c r="AN19" i="2"/>
  <c r="AM19" i="2"/>
  <c r="AL19" i="2"/>
  <c r="AG19" i="2"/>
  <c r="AV19" i="2"/>
  <c r="AU19" i="2"/>
  <c r="AT19" i="2"/>
  <c r="AU13" i="2"/>
  <c r="AN7" i="2"/>
  <c r="AO3" i="2"/>
  <c r="AN3" i="2"/>
  <c r="AM3" i="2"/>
  <c r="AL3" i="2"/>
  <c r="AG3" i="2"/>
  <c r="AV3" i="2"/>
  <c r="AU3" i="2"/>
  <c r="AT3" i="2"/>
  <c r="AG893" i="2"/>
  <c r="AL885" i="2"/>
  <c r="AK885" i="2"/>
  <c r="AJ885" i="2"/>
  <c r="AU885" i="2"/>
  <c r="AT885" i="2"/>
  <c r="AS885" i="2"/>
  <c r="AR885" i="2"/>
  <c r="AM885" i="2"/>
  <c r="AN890" i="2"/>
  <c r="AH818" i="2"/>
  <c r="AJ807" i="2"/>
  <c r="AH794" i="2"/>
  <c r="AV784" i="2"/>
  <c r="AH784" i="2"/>
  <c r="AG784" i="2"/>
  <c r="AO784" i="2"/>
  <c r="AN784" i="2"/>
  <c r="AQ765" i="2"/>
  <c r="AI765" i="2"/>
  <c r="AH765" i="2"/>
  <c r="AO765" i="2"/>
  <c r="AG765" i="2"/>
  <c r="AV765" i="2"/>
  <c r="AN765" i="2"/>
  <c r="AI717" i="2"/>
  <c r="AH717" i="2"/>
  <c r="AG717" i="2"/>
  <c r="AQ717" i="2"/>
  <c r="AO717" i="2"/>
  <c r="AN717" i="2"/>
  <c r="AV717" i="2"/>
  <c r="AI653" i="2"/>
  <c r="AH653" i="2"/>
  <c r="AG653" i="2"/>
  <c r="AQ653" i="2"/>
  <c r="AO653" i="2"/>
  <c r="AN653" i="2"/>
  <c r="AV653" i="2"/>
  <c r="AI834" i="2"/>
  <c r="AT834" i="2"/>
  <c r="AS834" i="2"/>
  <c r="AR834" i="2"/>
  <c r="AQ834" i="2"/>
  <c r="AL834" i="2"/>
  <c r="AK834" i="2"/>
  <c r="AJ834" i="2"/>
  <c r="AG818" i="2"/>
  <c r="AO794" i="2"/>
  <c r="AR742" i="2"/>
  <c r="AJ742" i="2"/>
  <c r="AQ742" i="2"/>
  <c r="AI742" i="2"/>
  <c r="AH742" i="2"/>
  <c r="AG742" i="2"/>
  <c r="AO742" i="2"/>
  <c r="AL853" i="2"/>
  <c r="AK853" i="2"/>
  <c r="AJ853" i="2"/>
  <c r="AU853" i="2"/>
  <c r="AT853" i="2"/>
  <c r="AM853" i="2"/>
  <c r="AS853" i="2"/>
  <c r="AR853" i="2"/>
  <c r="AV834" i="2"/>
  <c r="AV818" i="2"/>
  <c r="AS751" i="2"/>
  <c r="AK751" i="2"/>
  <c r="AR751" i="2"/>
  <c r="AJ751" i="2"/>
  <c r="AQ751" i="2"/>
  <c r="AI751" i="2"/>
  <c r="AH751" i="2"/>
  <c r="AV853" i="2"/>
  <c r="AL838" i="2"/>
  <c r="AT830" i="2"/>
  <c r="AN823" i="2"/>
  <c r="AI823" i="2"/>
  <c r="AH823" i="2"/>
  <c r="AG823" i="2"/>
  <c r="AV823" i="2"/>
  <c r="AQ823" i="2"/>
  <c r="AO823" i="2"/>
  <c r="AU794" i="2"/>
  <c r="AS784" i="2"/>
  <c r="AT736" i="2"/>
  <c r="AL736" i="2"/>
  <c r="AS736" i="2"/>
  <c r="AK736" i="2"/>
  <c r="AR736" i="2"/>
  <c r="AJ736" i="2"/>
  <c r="AQ736" i="2"/>
  <c r="AI736" i="2"/>
  <c r="AG849" i="2"/>
  <c r="AH837" i="2"/>
  <c r="AK830" i="2"/>
  <c r="AO825" i="2"/>
  <c r="AQ819" i="2"/>
  <c r="AS806" i="2"/>
  <c r="AK801" i="2"/>
  <c r="AJ801" i="2"/>
  <c r="AI801" i="2"/>
  <c r="AH801" i="2"/>
  <c r="AS801" i="2"/>
  <c r="AR801" i="2"/>
  <c r="AQ801" i="2"/>
  <c r="AO788" i="2"/>
  <c r="AM831" i="2"/>
  <c r="AG861" i="2"/>
  <c r="AV845" i="2"/>
  <c r="AN845" i="2"/>
  <c r="AT845" i="2"/>
  <c r="AO845" i="2"/>
  <c r="AM845" i="2"/>
  <c r="AL845" i="2"/>
  <c r="AG845" i="2"/>
  <c r="AU845" i="2"/>
  <c r="AQ838" i="2"/>
  <c r="AT831" i="2"/>
  <c r="AU825" i="2"/>
  <c r="AO819" i="2"/>
  <c r="AN813" i="2"/>
  <c r="AM813" i="2"/>
  <c r="AL813" i="2"/>
  <c r="AG813" i="2"/>
  <c r="AV813" i="2"/>
  <c r="AU813" i="2"/>
  <c r="AT813" i="2"/>
  <c r="AO813" i="2"/>
  <c r="AQ806" i="2"/>
  <c r="AG775" i="2"/>
  <c r="AM765" i="2"/>
  <c r="AJ701" i="2"/>
  <c r="AN686" i="2"/>
  <c r="AR670" i="2"/>
  <c r="AQ670" i="2"/>
  <c r="AJ670" i="2"/>
  <c r="AI670" i="2"/>
  <c r="AH670" i="2"/>
  <c r="AG670" i="2"/>
  <c r="AO670" i="2"/>
  <c r="AJ637" i="2"/>
  <c r="AI785" i="2"/>
  <c r="AG720" i="2"/>
  <c r="AH714" i="2"/>
  <c r="AO696" i="2"/>
  <c r="AT672" i="2"/>
  <c r="AS672" i="2"/>
  <c r="AR672" i="2"/>
  <c r="AL672" i="2"/>
  <c r="AK672" i="2"/>
  <c r="AJ672" i="2"/>
  <c r="AI672" i="2"/>
  <c r="AQ672" i="2"/>
  <c r="AU660" i="2"/>
  <c r="AO660" i="2"/>
  <c r="AM660" i="2"/>
  <c r="AH660" i="2"/>
  <c r="AG660" i="2"/>
  <c r="AV660" i="2"/>
  <c r="AN660" i="2"/>
  <c r="AG656" i="2"/>
  <c r="AW656" i="2" s="1"/>
  <c r="AH650" i="2"/>
  <c r="AO632" i="2"/>
  <c r="AH623" i="2"/>
  <c r="AO623" i="2"/>
  <c r="AG623" i="2"/>
  <c r="AV623" i="2"/>
  <c r="AN623" i="2"/>
  <c r="AQ623" i="2"/>
  <c r="AI623" i="2"/>
  <c r="AV559" i="2"/>
  <c r="AQ559" i="2"/>
  <c r="AN559" i="2"/>
  <c r="AI559" i="2"/>
  <c r="AH559" i="2"/>
  <c r="AG559" i="2"/>
  <c r="AO559" i="2"/>
  <c r="AM775" i="2"/>
  <c r="AV745" i="2"/>
  <c r="AG736" i="2"/>
  <c r="AQ722" i="2"/>
  <c r="AU698" i="2"/>
  <c r="AT698" i="2"/>
  <c r="AS698" i="2"/>
  <c r="AM698" i="2"/>
  <c r="AL698" i="2"/>
  <c r="AK698" i="2"/>
  <c r="AV698" i="2"/>
  <c r="AN698" i="2"/>
  <c r="AG682" i="2"/>
  <c r="AT670" i="2"/>
  <c r="AO658" i="2"/>
  <c r="AU634" i="2"/>
  <c r="AT634" i="2"/>
  <c r="AS634" i="2"/>
  <c r="AM634" i="2"/>
  <c r="AL634" i="2"/>
  <c r="AK634" i="2"/>
  <c r="AV634" i="2"/>
  <c r="AN634" i="2"/>
  <c r="AH783" i="2"/>
  <c r="AO755" i="2"/>
  <c r="AG755" i="2"/>
  <c r="AV755" i="2"/>
  <c r="AN755" i="2"/>
  <c r="AU755" i="2"/>
  <c r="AM755" i="2"/>
  <c r="AT755" i="2"/>
  <c r="AL755" i="2"/>
  <c r="AM751" i="2"/>
  <c r="AG744" i="2"/>
  <c r="AK719" i="2"/>
  <c r="AJ719" i="2"/>
  <c r="AI719" i="2"/>
  <c r="AS719" i="2"/>
  <c r="AR719" i="2"/>
  <c r="AQ719" i="2"/>
  <c r="AH719" i="2"/>
  <c r="AS708" i="2"/>
  <c r="AK703" i="2"/>
  <c r="AJ703" i="2"/>
  <c r="AI703" i="2"/>
  <c r="AS703" i="2"/>
  <c r="AR703" i="2"/>
  <c r="AQ703" i="2"/>
  <c r="AH703" i="2"/>
  <c r="AK687" i="2"/>
  <c r="AJ687" i="2"/>
  <c r="AI687" i="2"/>
  <c r="AS687" i="2"/>
  <c r="AR687" i="2"/>
  <c r="AQ687" i="2"/>
  <c r="AH687" i="2"/>
  <c r="AS676" i="2"/>
  <c r="AK671" i="2"/>
  <c r="AJ671" i="2"/>
  <c r="AI671" i="2"/>
  <c r="AS671" i="2"/>
  <c r="AR671" i="2"/>
  <c r="AQ671" i="2"/>
  <c r="AH671" i="2"/>
  <c r="AS660" i="2"/>
  <c r="AK655" i="2"/>
  <c r="AJ655" i="2"/>
  <c r="AI655" i="2"/>
  <c r="AS655" i="2"/>
  <c r="AR655" i="2"/>
  <c r="AQ655" i="2"/>
  <c r="AH655" i="2"/>
  <c r="AS644" i="2"/>
  <c r="AK639" i="2"/>
  <c r="AJ639" i="2"/>
  <c r="AI639" i="2"/>
  <c r="AS639" i="2"/>
  <c r="AR639" i="2"/>
  <c r="AQ639" i="2"/>
  <c r="AH639" i="2"/>
  <c r="AW639" i="2" s="1"/>
  <c r="AU785" i="2"/>
  <c r="AU717" i="2"/>
  <c r="AU701" i="2"/>
  <c r="AU669" i="2"/>
  <c r="AU653" i="2"/>
  <c r="AU637" i="2"/>
  <c r="AV778" i="2"/>
  <c r="AN778" i="2"/>
  <c r="AU778" i="2"/>
  <c r="AM778" i="2"/>
  <c r="AT778" i="2"/>
  <c r="AL778" i="2"/>
  <c r="AS778" i="2"/>
  <c r="AK778" i="2"/>
  <c r="AK766" i="2"/>
  <c r="AM727" i="2"/>
  <c r="AU719" i="2"/>
  <c r="AO713" i="2"/>
  <c r="AM707" i="2"/>
  <c r="AL707" i="2"/>
  <c r="AG707" i="2"/>
  <c r="AU707" i="2"/>
  <c r="AT707" i="2"/>
  <c r="AO707" i="2"/>
  <c r="AN707" i="2"/>
  <c r="AV707" i="2"/>
  <c r="AU687" i="2"/>
  <c r="AO681" i="2"/>
  <c r="AM675" i="2"/>
  <c r="AL675" i="2"/>
  <c r="AG675" i="2"/>
  <c r="AU675" i="2"/>
  <c r="AT675" i="2"/>
  <c r="AO675" i="2"/>
  <c r="AN675" i="2"/>
  <c r="AV675" i="2"/>
  <c r="AT661" i="2"/>
  <c r="AU655" i="2"/>
  <c r="AO649" i="2"/>
  <c r="AM643" i="2"/>
  <c r="AL643" i="2"/>
  <c r="AG643" i="2"/>
  <c r="AU643" i="2"/>
  <c r="AT643" i="2"/>
  <c r="AO643" i="2"/>
  <c r="AN643" i="2"/>
  <c r="AV643" i="2"/>
  <c r="AT784" i="2"/>
  <c r="AR762" i="2"/>
  <c r="AT742" i="2"/>
  <c r="AL719" i="2"/>
  <c r="AJ682" i="2"/>
  <c r="AK669" i="2"/>
  <c r="AS661" i="2"/>
  <c r="AL655" i="2"/>
  <c r="AN751" i="2"/>
  <c r="AG609" i="2"/>
  <c r="AG593" i="2"/>
  <c r="AG577" i="2"/>
  <c r="AQ571" i="2"/>
  <c r="AG561" i="2"/>
  <c r="AG545" i="2"/>
  <c r="AQ423" i="2"/>
  <c r="AO423" i="2"/>
  <c r="AG423" i="2"/>
  <c r="AH423" i="2"/>
  <c r="AN423" i="2"/>
  <c r="AI423" i="2"/>
  <c r="AV423" i="2"/>
  <c r="AH755" i="2"/>
  <c r="AQ675" i="2"/>
  <c r="AN609" i="2"/>
  <c r="AN593" i="2"/>
  <c r="AN577" i="2"/>
  <c r="AU567" i="2"/>
  <c r="AN561" i="2"/>
  <c r="AN545" i="2"/>
  <c r="AU529" i="2"/>
  <c r="AT775" i="2"/>
  <c r="AH722" i="2"/>
  <c r="AK670" i="2"/>
  <c r="AI614" i="2"/>
  <c r="AL607" i="2"/>
  <c r="AM601" i="2"/>
  <c r="AG595" i="2"/>
  <c r="AU672" i="2"/>
  <c r="AK607" i="2"/>
  <c r="AL593" i="2"/>
  <c r="AT585" i="2"/>
  <c r="AN571" i="2"/>
  <c r="AK543" i="2"/>
  <c r="AH528" i="2"/>
  <c r="AK528" i="2"/>
  <c r="AS528" i="2"/>
  <c r="AJ528" i="2"/>
  <c r="AR528" i="2"/>
  <c r="AI528" i="2"/>
  <c r="AN528" i="2"/>
  <c r="AN616" i="2"/>
  <c r="AO600" i="2"/>
  <c r="AJ600" i="2"/>
  <c r="AI600" i="2"/>
  <c r="AH600" i="2"/>
  <c r="AG600" i="2"/>
  <c r="AR600" i="2"/>
  <c r="AQ600" i="2"/>
  <c r="AR575" i="2"/>
  <c r="AJ567" i="2"/>
  <c r="AN558" i="2"/>
  <c r="AM558" i="2"/>
  <c r="AH558" i="2"/>
  <c r="AV558" i="2"/>
  <c r="AU558" i="2"/>
  <c r="AO558" i="2"/>
  <c r="AG558" i="2"/>
  <c r="AN552" i="2"/>
  <c r="AO536" i="2"/>
  <c r="AJ536" i="2"/>
  <c r="AI536" i="2"/>
  <c r="AG536" i="2"/>
  <c r="AR536" i="2"/>
  <c r="AQ536" i="2"/>
  <c r="AH536" i="2"/>
  <c r="AT743" i="2"/>
  <c r="AO618" i="2"/>
  <c r="AH612" i="2"/>
  <c r="AU592" i="2"/>
  <c r="AO586" i="2"/>
  <c r="AO554" i="2"/>
  <c r="AH548" i="2"/>
  <c r="AU516" i="2"/>
  <c r="AM516" i="2"/>
  <c r="AT516" i="2"/>
  <c r="AL516" i="2"/>
  <c r="AS516" i="2"/>
  <c r="AK516" i="2"/>
  <c r="AV516" i="2"/>
  <c r="AN516" i="2"/>
  <c r="AR621" i="2"/>
  <c r="AN596" i="2"/>
  <c r="AM596" i="2"/>
  <c r="AL596" i="2"/>
  <c r="AK596" i="2"/>
  <c r="AV596" i="2"/>
  <c r="AU596" i="2"/>
  <c r="AT596" i="2"/>
  <c r="AS596" i="2"/>
  <c r="AL592" i="2"/>
  <c r="AO556" i="2"/>
  <c r="AN532" i="2"/>
  <c r="AM532" i="2"/>
  <c r="AL532" i="2"/>
  <c r="AV532" i="2"/>
  <c r="AU532" i="2"/>
  <c r="AT532" i="2"/>
  <c r="AS532" i="2"/>
  <c r="AK532" i="2"/>
  <c r="AL575" i="2"/>
  <c r="AS529" i="2"/>
  <c r="AN496" i="2"/>
  <c r="AS465" i="2"/>
  <c r="AR465" i="2"/>
  <c r="AQ465" i="2"/>
  <c r="AK465" i="2"/>
  <c r="AI465" i="2"/>
  <c r="AJ465" i="2"/>
  <c r="AH465" i="2"/>
  <c r="AH461" i="2"/>
  <c r="AO425" i="2"/>
  <c r="AS401" i="2"/>
  <c r="AR401" i="2"/>
  <c r="AQ401" i="2"/>
  <c r="AI401" i="2"/>
  <c r="AH401" i="2"/>
  <c r="AK401" i="2"/>
  <c r="AJ401" i="2"/>
  <c r="AH397" i="2"/>
  <c r="AU577" i="2"/>
  <c r="AI542" i="2"/>
  <c r="AO510" i="2"/>
  <c r="AG510" i="2"/>
  <c r="AV510" i="2"/>
  <c r="AN510" i="2"/>
  <c r="AU510" i="2"/>
  <c r="AM510" i="2"/>
  <c r="AH510" i="2"/>
  <c r="AL496" i="2"/>
  <c r="AG483" i="2"/>
  <c r="AO475" i="2"/>
  <c r="AN525" i="2"/>
  <c r="AQ499" i="2"/>
  <c r="AV475" i="2"/>
  <c r="AJ579" i="2"/>
  <c r="AU579" i="2"/>
  <c r="AT579" i="2"/>
  <c r="AR579" i="2"/>
  <c r="AM579" i="2"/>
  <c r="AL579" i="2"/>
  <c r="AK579" i="2"/>
  <c r="AS579" i="2"/>
  <c r="AV527" i="2"/>
  <c r="AS502" i="2"/>
  <c r="AH499" i="2"/>
  <c r="AH482" i="2"/>
  <c r="AN472" i="2"/>
  <c r="AJ555" i="2"/>
  <c r="AU555" i="2"/>
  <c r="AT555" i="2"/>
  <c r="AR555" i="2"/>
  <c r="AM555" i="2"/>
  <c r="AL555" i="2"/>
  <c r="AK555" i="2"/>
  <c r="AS555" i="2"/>
  <c r="AM527" i="2"/>
  <c r="AN520" i="2"/>
  <c r="AO499" i="2"/>
  <c r="AO482" i="2"/>
  <c r="AX565" i="2"/>
  <c r="AW565" i="2"/>
  <c r="AG531" i="2"/>
  <c r="AN522" i="2"/>
  <c r="AQ502" i="2"/>
  <c r="AV498" i="2"/>
  <c r="AO484" i="2"/>
  <c r="AV466" i="2"/>
  <c r="AM460" i="2"/>
  <c r="AL460" i="2"/>
  <c r="AK460" i="2"/>
  <c r="AS460" i="2"/>
  <c r="AV460" i="2"/>
  <c r="AT460" i="2"/>
  <c r="AN460" i="2"/>
  <c r="AU460" i="2"/>
  <c r="AG444" i="2"/>
  <c r="AJ437" i="2"/>
  <c r="AO420" i="2"/>
  <c r="AR413" i="2"/>
  <c r="AM396" i="2"/>
  <c r="AL396" i="2"/>
  <c r="AK396" i="2"/>
  <c r="AS396" i="2"/>
  <c r="AV396" i="2"/>
  <c r="AT396" i="2"/>
  <c r="AN396" i="2"/>
  <c r="AU396" i="2"/>
  <c r="AL392" i="2"/>
  <c r="AQ461" i="2"/>
  <c r="AI445" i="2"/>
  <c r="AK383" i="2"/>
  <c r="AG382" i="2"/>
  <c r="AO382" i="2"/>
  <c r="AR382" i="2"/>
  <c r="AQ382" i="2"/>
  <c r="AV382" i="2"/>
  <c r="AI382" i="2"/>
  <c r="AU382" i="2"/>
  <c r="AH382" i="2"/>
  <c r="AM382" i="2"/>
  <c r="AJ382" i="2"/>
  <c r="AI282" i="2"/>
  <c r="AH282" i="2"/>
  <c r="AG282" i="2"/>
  <c r="AV282" i="2"/>
  <c r="AQ282" i="2"/>
  <c r="AO282" i="2"/>
  <c r="AN282" i="2"/>
  <c r="AK453" i="2"/>
  <c r="AS437" i="2"/>
  <c r="AJ431" i="2"/>
  <c r="AL529" i="2"/>
  <c r="AT449" i="2"/>
  <c r="AM440" i="2"/>
  <c r="AI421" i="2"/>
  <c r="AS382" i="2"/>
  <c r="AS464" i="2"/>
  <c r="AS461" i="2"/>
  <c r="AR439" i="2"/>
  <c r="AK424" i="2"/>
  <c r="AG394" i="2"/>
  <c r="AU359" i="2"/>
  <c r="AM359" i="2"/>
  <c r="AS359" i="2"/>
  <c r="AK359" i="2"/>
  <c r="AV359" i="2"/>
  <c r="AT359" i="2"/>
  <c r="AN359" i="2"/>
  <c r="AL359" i="2"/>
  <c r="AN448" i="2"/>
  <c r="AJ444" i="2"/>
  <c r="AJ432" i="2"/>
  <c r="AI432" i="2"/>
  <c r="AH432" i="2"/>
  <c r="AQ432" i="2"/>
  <c r="AG432" i="2"/>
  <c r="AO432" i="2"/>
  <c r="AR432" i="2"/>
  <c r="AL425" i="2"/>
  <c r="AN424" i="2"/>
  <c r="AG340" i="2"/>
  <c r="AU333" i="2"/>
  <c r="AJ306" i="2"/>
  <c r="AU297" i="2"/>
  <c r="AO297" i="2"/>
  <c r="AN297" i="2"/>
  <c r="AM297" i="2"/>
  <c r="AG297" i="2"/>
  <c r="AV297" i="2"/>
  <c r="AH297" i="2"/>
  <c r="AN291" i="2"/>
  <c r="AQ279" i="2"/>
  <c r="AR275" i="2"/>
  <c r="AQ275" i="2"/>
  <c r="AO275" i="2"/>
  <c r="AJ275" i="2"/>
  <c r="AH275" i="2"/>
  <c r="AI275" i="2"/>
  <c r="AG275" i="2"/>
  <c r="AH245" i="2"/>
  <c r="AU233" i="2"/>
  <c r="AO233" i="2"/>
  <c r="AN233" i="2"/>
  <c r="AG233" i="2"/>
  <c r="AH233" i="2"/>
  <c r="AV233" i="2"/>
  <c r="AM233" i="2"/>
  <c r="AN227" i="2"/>
  <c r="AR211" i="2"/>
  <c r="AQ211" i="2"/>
  <c r="AH211" i="2"/>
  <c r="AG211" i="2"/>
  <c r="AO211" i="2"/>
  <c r="AJ211" i="2"/>
  <c r="AI211" i="2"/>
  <c r="AR186" i="2"/>
  <c r="AR494" i="2"/>
  <c r="AL355" i="2"/>
  <c r="AH341" i="2"/>
  <c r="AT325" i="2"/>
  <c r="AS325" i="2"/>
  <c r="AR325" i="2"/>
  <c r="AQ325" i="2"/>
  <c r="AL325" i="2"/>
  <c r="AJ325" i="2"/>
  <c r="AK325" i="2"/>
  <c r="AI325" i="2"/>
  <c r="AK312" i="2"/>
  <c r="AG301" i="2"/>
  <c r="AT293" i="2"/>
  <c r="AS293" i="2"/>
  <c r="AR293" i="2"/>
  <c r="AQ293" i="2"/>
  <c r="AL293" i="2"/>
  <c r="AJ293" i="2"/>
  <c r="AK293" i="2"/>
  <c r="AI293" i="2"/>
  <c r="AK280" i="2"/>
  <c r="AM275" i="2"/>
  <c r="AG269" i="2"/>
  <c r="AT261" i="2"/>
  <c r="AS261" i="2"/>
  <c r="AR261" i="2"/>
  <c r="AQ261" i="2"/>
  <c r="AJ261" i="2"/>
  <c r="AL261" i="2"/>
  <c r="AK261" i="2"/>
  <c r="AI261" i="2"/>
  <c r="AK248" i="2"/>
  <c r="AG237" i="2"/>
  <c r="AT229" i="2"/>
  <c r="AS229" i="2"/>
  <c r="AR229" i="2"/>
  <c r="AJ229" i="2"/>
  <c r="AQ229" i="2"/>
  <c r="AL229" i="2"/>
  <c r="AK229" i="2"/>
  <c r="AI229" i="2"/>
  <c r="AM211" i="2"/>
  <c r="AG205" i="2"/>
  <c r="AT197" i="2"/>
  <c r="AS197" i="2"/>
  <c r="AR197" i="2"/>
  <c r="AJ197" i="2"/>
  <c r="AQ197" i="2"/>
  <c r="AL197" i="2"/>
  <c r="AK197" i="2"/>
  <c r="AI197" i="2"/>
  <c r="AO182" i="2"/>
  <c r="AK407" i="2"/>
  <c r="AH377" i="2"/>
  <c r="AI358" i="2"/>
  <c r="AJ343" i="2"/>
  <c r="AS339" i="2"/>
  <c r="AG327" i="2"/>
  <c r="AR320" i="2"/>
  <c r="AG311" i="2"/>
  <c r="AV293" i="2"/>
  <c r="AU287" i="2"/>
  <c r="AT287" i="2"/>
  <c r="AS287" i="2"/>
  <c r="AN287" i="2"/>
  <c r="AM287" i="2"/>
  <c r="AK287" i="2"/>
  <c r="AV287" i="2"/>
  <c r="AL287" i="2"/>
  <c r="AG271" i="2"/>
  <c r="AR264" i="2"/>
  <c r="AG255" i="2"/>
  <c r="AR248" i="2"/>
  <c r="AG239" i="2"/>
  <c r="AG223" i="2"/>
  <c r="AG207" i="2"/>
  <c r="AG191" i="2"/>
  <c r="AV182" i="2"/>
  <c r="AN357" i="2"/>
  <c r="AV347" i="2"/>
  <c r="AH342" i="2"/>
  <c r="AW337" i="2"/>
  <c r="AX337" i="2"/>
  <c r="AT313" i="2"/>
  <c r="AT297" i="2"/>
  <c r="AT289" i="2"/>
  <c r="AT281" i="2"/>
  <c r="AT249" i="2"/>
  <c r="AT233" i="2"/>
  <c r="AH359" i="2"/>
  <c r="AO348" i="2"/>
  <c r="AM341" i="2"/>
  <c r="AI322" i="2"/>
  <c r="AH322" i="2"/>
  <c r="AG322" i="2"/>
  <c r="AV322" i="2"/>
  <c r="AQ322" i="2"/>
  <c r="AO322" i="2"/>
  <c r="AN322" i="2"/>
  <c r="AK297" i="2"/>
  <c r="AM370" i="2"/>
  <c r="AL330" i="2"/>
  <c r="AT322" i="2"/>
  <c r="AU308" i="2"/>
  <c r="AG302" i="2"/>
  <c r="AM288" i="2"/>
  <c r="AL288" i="2"/>
  <c r="AG288" i="2"/>
  <c r="AV288" i="2"/>
  <c r="AU288" i="2"/>
  <c r="AO288" i="2"/>
  <c r="AT288" i="2"/>
  <c r="AN288" i="2"/>
  <c r="AI281" i="2"/>
  <c r="AL266" i="2"/>
  <c r="AM244" i="2"/>
  <c r="AG230" i="2"/>
  <c r="AO222" i="2"/>
  <c r="AM216" i="2"/>
  <c r="AL216" i="2"/>
  <c r="AG216" i="2"/>
  <c r="AO216" i="2"/>
  <c r="AV216" i="2"/>
  <c r="AU216" i="2"/>
  <c r="AT216" i="2"/>
  <c r="AN216" i="2"/>
  <c r="AT186" i="2"/>
  <c r="AS365" i="2"/>
  <c r="AK365" i="2"/>
  <c r="AQ365" i="2"/>
  <c r="AI365" i="2"/>
  <c r="AT365" i="2"/>
  <c r="AR365" i="2"/>
  <c r="AL365" i="2"/>
  <c r="AJ365" i="2"/>
  <c r="AN254" i="2"/>
  <c r="AJ239" i="2"/>
  <c r="AQ190" i="2"/>
  <c r="AS166" i="2"/>
  <c r="AK166" i="2"/>
  <c r="AM166" i="2"/>
  <c r="AL166" i="2"/>
  <c r="AV166" i="2"/>
  <c r="AU166" i="2"/>
  <c r="AT166" i="2"/>
  <c r="AR159" i="2"/>
  <c r="AL154" i="2"/>
  <c r="AJ149" i="2"/>
  <c r="AU144" i="2"/>
  <c r="AO126" i="2"/>
  <c r="AG126" i="2"/>
  <c r="AM126" i="2"/>
  <c r="AL126" i="2"/>
  <c r="AV126" i="2"/>
  <c r="AU126" i="2"/>
  <c r="AT126" i="2"/>
  <c r="AU306" i="2"/>
  <c r="AN302" i="2"/>
  <c r="AN270" i="2"/>
  <c r="AI258" i="2"/>
  <c r="AH258" i="2"/>
  <c r="AG258" i="2"/>
  <c r="AV258" i="2"/>
  <c r="AO258" i="2"/>
  <c r="AN258" i="2"/>
  <c r="AQ258" i="2"/>
  <c r="AN246" i="2"/>
  <c r="AS225" i="2"/>
  <c r="AM205" i="2"/>
  <c r="AH190" i="2"/>
  <c r="AI159" i="2"/>
  <c r="AQ143" i="2"/>
  <c r="AN121" i="2"/>
  <c r="AO21" i="2"/>
  <c r="AN21" i="2"/>
  <c r="AI21" i="2"/>
  <c r="AH21" i="2"/>
  <c r="AG21" i="2"/>
  <c r="AV21" i="2"/>
  <c r="AQ21" i="2"/>
  <c r="AI250" i="2"/>
  <c r="AH250" i="2"/>
  <c r="AG250" i="2"/>
  <c r="AV250" i="2"/>
  <c r="AO250" i="2"/>
  <c r="AN250" i="2"/>
  <c r="AQ250" i="2"/>
  <c r="AM238" i="2"/>
  <c r="AL238" i="2"/>
  <c r="AK238" i="2"/>
  <c r="AJ238" i="2"/>
  <c r="AS238" i="2"/>
  <c r="AU238" i="2"/>
  <c r="AT238" i="2"/>
  <c r="AR238" i="2"/>
  <c r="AO212" i="2"/>
  <c r="AV177" i="2"/>
  <c r="AN177" i="2"/>
  <c r="AG177" i="2"/>
  <c r="AO177" i="2"/>
  <c r="AM177" i="2"/>
  <c r="AI177" i="2"/>
  <c r="AH177" i="2"/>
  <c r="AR153" i="2"/>
  <c r="AG153" i="2"/>
  <c r="AO153" i="2"/>
  <c r="AM153" i="2"/>
  <c r="AI153" i="2"/>
  <c r="AH153" i="2"/>
  <c r="AV145" i="2"/>
  <c r="AS122" i="2"/>
  <c r="AK122" i="2"/>
  <c r="AN122" i="2"/>
  <c r="AM122" i="2"/>
  <c r="AJ122" i="2"/>
  <c r="AV122" i="2"/>
  <c r="AI122" i="2"/>
  <c r="AH122" i="2"/>
  <c r="AN113" i="2"/>
  <c r="AV113" i="2"/>
  <c r="AJ113" i="2"/>
  <c r="AR113" i="2"/>
  <c r="AI113" i="2"/>
  <c r="AQ113" i="2"/>
  <c r="AH113" i="2"/>
  <c r="AG113" i="2"/>
  <c r="AO113" i="2"/>
  <c r="AT382" i="2"/>
  <c r="AV342" i="2"/>
  <c r="AV316" i="2"/>
  <c r="AR313" i="2"/>
  <c r="AV284" i="2"/>
  <c r="AR281" i="2"/>
  <c r="AS249" i="2"/>
  <c r="AV228" i="2"/>
  <c r="AN222" i="2"/>
  <c r="AV196" i="2"/>
  <c r="AN190" i="2"/>
  <c r="AT167" i="2"/>
  <c r="AL167" i="2"/>
  <c r="AV167" i="2"/>
  <c r="AU167" i="2"/>
  <c r="AS167" i="2"/>
  <c r="AO167" i="2"/>
  <c r="AN167" i="2"/>
  <c r="AM167" i="2"/>
  <c r="AN155" i="2"/>
  <c r="AK150" i="2"/>
  <c r="AH135" i="2"/>
  <c r="AV135" i="2"/>
  <c r="AU135" i="2"/>
  <c r="AS135" i="2"/>
  <c r="AO135" i="2"/>
  <c r="AN135" i="2"/>
  <c r="AM135" i="2"/>
  <c r="AV125" i="2"/>
  <c r="AN125" i="2"/>
  <c r="AI125" i="2"/>
  <c r="AT125" i="2"/>
  <c r="AS125" i="2"/>
  <c r="AQ125" i="2"/>
  <c r="AL125" i="2"/>
  <c r="AK125" i="2"/>
  <c r="AR112" i="2"/>
  <c r="AV349" i="2"/>
  <c r="AH248" i="2"/>
  <c r="AL233" i="2"/>
  <c r="AM202" i="2"/>
  <c r="AK195" i="2"/>
  <c r="AV173" i="2"/>
  <c r="AL153" i="2"/>
  <c r="AM139" i="2"/>
  <c r="AN123" i="2"/>
  <c r="AM120" i="2"/>
  <c r="AN408" i="2"/>
  <c r="AT363" i="2"/>
  <c r="AM322" i="2"/>
  <c r="AM318" i="2"/>
  <c r="AL318" i="2"/>
  <c r="AK318" i="2"/>
  <c r="AJ318" i="2"/>
  <c r="AU318" i="2"/>
  <c r="AS318" i="2"/>
  <c r="AT318" i="2"/>
  <c r="AR318" i="2"/>
  <c r="AM290" i="2"/>
  <c r="AM286" i="2"/>
  <c r="AL286" i="2"/>
  <c r="AK286" i="2"/>
  <c r="AJ286" i="2"/>
  <c r="AU286" i="2"/>
  <c r="AS286" i="2"/>
  <c r="AT286" i="2"/>
  <c r="AR286" i="2"/>
  <c r="AK233" i="2"/>
  <c r="AS217" i="2"/>
  <c r="AL212" i="2"/>
  <c r="AT196" i="2"/>
  <c r="AS177" i="2"/>
  <c r="AQ166" i="2"/>
  <c r="AQ156" i="2"/>
  <c r="AQ150" i="2"/>
  <c r="AS145" i="2"/>
  <c r="AS137" i="2"/>
  <c r="AS129" i="2"/>
  <c r="AR255" i="2"/>
  <c r="AK242" i="2"/>
  <c r="AG220" i="2"/>
  <c r="AK204" i="2"/>
  <c r="AJ204" i="2"/>
  <c r="AI204" i="2"/>
  <c r="AQ204" i="2"/>
  <c r="AS204" i="2"/>
  <c r="AR204" i="2"/>
  <c r="AH204" i="2"/>
  <c r="AO170" i="2"/>
  <c r="AG170" i="2"/>
  <c r="AI170" i="2"/>
  <c r="AH170" i="2"/>
  <c r="AV170" i="2"/>
  <c r="AR170" i="2"/>
  <c r="AQ170" i="2"/>
  <c r="AU160" i="2"/>
  <c r="AM160" i="2"/>
  <c r="AO160" i="2"/>
  <c r="AN160" i="2"/>
  <c r="AG160" i="2"/>
  <c r="AV160" i="2"/>
  <c r="AT160" i="2"/>
  <c r="AL135" i="2"/>
  <c r="AQ128" i="2"/>
  <c r="AI128" i="2"/>
  <c r="AO128" i="2"/>
  <c r="AN128" i="2"/>
  <c r="AG128" i="2"/>
  <c r="AV128" i="2"/>
  <c r="AT128" i="2"/>
  <c r="AN116" i="2"/>
  <c r="AV82" i="2"/>
  <c r="AN82" i="2"/>
  <c r="AU82" i="2"/>
  <c r="AM82" i="2"/>
  <c r="AS82" i="2"/>
  <c r="AK82" i="2"/>
  <c r="AT82" i="2"/>
  <c r="AL82" i="2"/>
  <c r="AU482" i="2"/>
  <c r="AI371" i="2"/>
  <c r="AX354" i="2"/>
  <c r="AW354" i="2"/>
  <c r="AM330" i="2"/>
  <c r="AM326" i="2"/>
  <c r="AL326" i="2"/>
  <c r="AK326" i="2"/>
  <c r="AJ326" i="2"/>
  <c r="AU326" i="2"/>
  <c r="AS326" i="2"/>
  <c r="AT326" i="2"/>
  <c r="AR326" i="2"/>
  <c r="AH302" i="2"/>
  <c r="AM298" i="2"/>
  <c r="AM294" i="2"/>
  <c r="AL294" i="2"/>
  <c r="AK294" i="2"/>
  <c r="AJ294" i="2"/>
  <c r="AU294" i="2"/>
  <c r="AS294" i="2"/>
  <c r="AT294" i="2"/>
  <c r="AR294" i="2"/>
  <c r="AH270" i="2"/>
  <c r="AM266" i="2"/>
  <c r="AM262" i="2"/>
  <c r="AL262" i="2"/>
  <c r="AK262" i="2"/>
  <c r="AJ262" i="2"/>
  <c r="AU262" i="2"/>
  <c r="AS262" i="2"/>
  <c r="AT262" i="2"/>
  <c r="AR262" i="2"/>
  <c r="AI232" i="2"/>
  <c r="AV214" i="2"/>
  <c r="AV204" i="2"/>
  <c r="AN198" i="2"/>
  <c r="AN188" i="2"/>
  <c r="AR180" i="2"/>
  <c r="AQ180" i="2"/>
  <c r="AJ180" i="2"/>
  <c r="AS180" i="2"/>
  <c r="AN180" i="2"/>
  <c r="AK180" i="2"/>
  <c r="AI180" i="2"/>
  <c r="AU162" i="2"/>
  <c r="AM154" i="2"/>
  <c r="AO140" i="2"/>
  <c r="AM130" i="2"/>
  <c r="AL119" i="2"/>
  <c r="AO98" i="2"/>
  <c r="AU94" i="2"/>
  <c r="AG87" i="2"/>
  <c r="AO81" i="2"/>
  <c r="AQ74" i="2"/>
  <c r="AQ48" i="2"/>
  <c r="AI48" i="2"/>
  <c r="AT48" i="2"/>
  <c r="AS48" i="2"/>
  <c r="AR48" i="2"/>
  <c r="AL48" i="2"/>
  <c r="AK48" i="2"/>
  <c r="AJ48" i="2"/>
  <c r="AI36" i="2"/>
  <c r="AL21" i="2"/>
  <c r="AT13" i="2"/>
  <c r="AG175" i="2"/>
  <c r="AG159" i="2"/>
  <c r="AG143" i="2"/>
  <c r="AG127" i="2"/>
  <c r="AM113" i="2"/>
  <c r="AQ85" i="2"/>
  <c r="AI85" i="2"/>
  <c r="AH85" i="2"/>
  <c r="AV85" i="2"/>
  <c r="AN85" i="2"/>
  <c r="AG85" i="2"/>
  <c r="AO85" i="2"/>
  <c r="AT79" i="2"/>
  <c r="AU64" i="2"/>
  <c r="AH59" i="2"/>
  <c r="AV48" i="2"/>
  <c r="AV33" i="2"/>
  <c r="AK21" i="2"/>
  <c r="AT121" i="2"/>
  <c r="AL113" i="2"/>
  <c r="AU106" i="2"/>
  <c r="AH106" i="2"/>
  <c r="AG106" i="2"/>
  <c r="AN106" i="2"/>
  <c r="AV106" i="2"/>
  <c r="AM106" i="2"/>
  <c r="AO106" i="2"/>
  <c r="AO91" i="2"/>
  <c r="AG91" i="2"/>
  <c r="AV91" i="2"/>
  <c r="AN91" i="2"/>
  <c r="AT91" i="2"/>
  <c r="AL91" i="2"/>
  <c r="AU91" i="2"/>
  <c r="AM91" i="2"/>
  <c r="AU85" i="2"/>
  <c r="AH80" i="2"/>
  <c r="AT72" i="2"/>
  <c r="AL72" i="2"/>
  <c r="AS72" i="2"/>
  <c r="AK72" i="2"/>
  <c r="AQ72" i="2"/>
  <c r="AI72" i="2"/>
  <c r="AR72" i="2"/>
  <c r="AJ72" i="2"/>
  <c r="AX72" i="2" s="1"/>
  <c r="AV54" i="2"/>
  <c r="AU52" i="2"/>
  <c r="AM52" i="2"/>
  <c r="AG52" i="2"/>
  <c r="AV52" i="2"/>
  <c r="AO52" i="2"/>
  <c r="AN52" i="2"/>
  <c r="AH52" i="2"/>
  <c r="AU47" i="2"/>
  <c r="AH39" i="2"/>
  <c r="AJ39" i="2"/>
  <c r="AI39" i="2"/>
  <c r="AS39" i="2"/>
  <c r="AR39" i="2"/>
  <c r="AQ39" i="2"/>
  <c r="AK39" i="2"/>
  <c r="AH24" i="2"/>
  <c r="AJ21" i="2"/>
  <c r="AN14" i="2"/>
  <c r="AQ10" i="2"/>
  <c r="AH6" i="2"/>
  <c r="AG6" i="2"/>
  <c r="AR6" i="2"/>
  <c r="AQ6" i="2"/>
  <c r="AO6" i="2"/>
  <c r="AJ6" i="2"/>
  <c r="AI6" i="2"/>
  <c r="AV118" i="2"/>
  <c r="AT100" i="2"/>
  <c r="AN95" i="2"/>
  <c r="AT87" i="2"/>
  <c r="AO80" i="2"/>
  <c r="AQ61" i="2"/>
  <c r="AI61" i="2"/>
  <c r="AH61" i="2"/>
  <c r="AV61" i="2"/>
  <c r="AN61" i="2"/>
  <c r="AO61" i="2"/>
  <c r="AG61" i="2"/>
  <c r="AR55" i="2"/>
  <c r="AJ55" i="2"/>
  <c r="AH55" i="2"/>
  <c r="AQ55" i="2"/>
  <c r="AK55" i="2"/>
  <c r="AI55" i="2"/>
  <c r="AS55" i="2"/>
  <c r="AM45" i="2"/>
  <c r="AU22" i="2"/>
  <c r="AJ16" i="2"/>
  <c r="AI16" i="2"/>
  <c r="AT16" i="2"/>
  <c r="AS16" i="2"/>
  <c r="AR16" i="2"/>
  <c r="AQ16" i="2"/>
  <c r="AL16" i="2"/>
  <c r="AK16" i="2"/>
  <c r="AG4" i="2"/>
  <c r="AV4" i="2"/>
  <c r="AU4" i="2"/>
  <c r="AO4" i="2"/>
  <c r="AN4" i="2"/>
  <c r="AM4" i="2"/>
  <c r="AH4" i="2"/>
  <c r="AS120" i="2"/>
  <c r="AI114" i="2"/>
  <c r="AO97" i="2"/>
  <c r="AQ90" i="2"/>
  <c r="AG82" i="2"/>
  <c r="AM78" i="2"/>
  <c r="AK70" i="2"/>
  <c r="AM63" i="2"/>
  <c r="AN55" i="2"/>
  <c r="AU38" i="2"/>
  <c r="AN32" i="2"/>
  <c r="AO26" i="2"/>
  <c r="AV8" i="2"/>
  <c r="AK2" i="2"/>
  <c r="AS2" i="2"/>
  <c r="AN2" i="2"/>
  <c r="AM2" i="2"/>
  <c r="AL2" i="2"/>
  <c r="AQ169" i="2"/>
  <c r="AQ153" i="2"/>
  <c r="AQ137" i="2"/>
  <c r="AG123" i="2"/>
  <c r="AO103" i="2"/>
  <c r="AN97" i="2"/>
  <c r="AM80" i="2"/>
  <c r="AN71" i="2"/>
  <c r="AO56" i="2"/>
  <c r="AO50" i="2"/>
  <c r="AL36" i="2"/>
  <c r="AL28" i="2"/>
  <c r="AL20" i="2"/>
  <c r="AL12" i="2"/>
  <c r="AL4" i="2"/>
  <c r="AK106" i="2"/>
  <c r="AQ100" i="2"/>
  <c r="AH92" i="2"/>
  <c r="AO92" i="2"/>
  <c r="AG92" i="2"/>
  <c r="AU92" i="2"/>
  <c r="AM92" i="2"/>
  <c r="AV92" i="2"/>
  <c r="AN92" i="2"/>
  <c r="AQ81" i="2"/>
  <c r="AO73" i="2"/>
  <c r="AQ68" i="2"/>
  <c r="AX60" i="2"/>
  <c r="AW60" i="2"/>
  <c r="AK59" i="2"/>
  <c r="AR45" i="2"/>
  <c r="AS38" i="2"/>
  <c r="AQ33" i="2"/>
  <c r="AS20" i="2"/>
  <c r="AQ15" i="2"/>
  <c r="AK15" i="2"/>
  <c r="AJ15" i="2"/>
  <c r="AI15" i="2"/>
  <c r="AH15" i="2"/>
  <c r="AS15" i="2"/>
  <c r="AR15" i="2"/>
  <c r="AL172" i="2"/>
  <c r="AR150" i="2"/>
  <c r="AL140" i="2"/>
  <c r="AI104" i="2"/>
  <c r="AG96" i="2"/>
  <c r="AU88" i="2"/>
  <c r="AH83" i="2"/>
  <c r="AV62" i="2"/>
  <c r="AM56" i="2"/>
  <c r="AG42" i="2"/>
  <c r="AM29" i="2"/>
  <c r="AM13" i="2"/>
  <c r="BS992" i="1"/>
  <c r="BS1184" i="1"/>
  <c r="BS1448" i="1"/>
  <c r="BS798" i="1"/>
  <c r="BS1118" i="1"/>
  <c r="BS1054" i="1"/>
  <c r="BS390" i="1"/>
  <c r="BS526" i="1"/>
  <c r="BS230" i="1"/>
  <c r="BS208" i="1"/>
  <c r="BS51" i="1"/>
  <c r="BS147" i="1"/>
  <c r="BS291" i="1"/>
  <c r="BS331" i="1"/>
  <c r="BS627" i="1"/>
  <c r="BS1443" i="1"/>
  <c r="BS600" i="1"/>
  <c r="BS238" i="1"/>
  <c r="BS152" i="1"/>
  <c r="BS416" i="1"/>
  <c r="BS1361" i="1"/>
  <c r="BS928" i="1"/>
  <c r="BS116" i="1"/>
  <c r="BS1048" i="1"/>
  <c r="BS734" i="1"/>
  <c r="BS462" i="1"/>
  <c r="BS854" i="1"/>
  <c r="BS272" i="1"/>
  <c r="BS736" i="1"/>
  <c r="BS864" i="1"/>
  <c r="BS1056" i="1"/>
  <c r="BS1240" i="1"/>
  <c r="BS1496" i="1"/>
  <c r="BS742" i="1"/>
  <c r="BS326" i="1"/>
  <c r="BS470" i="1"/>
  <c r="BS598" i="1"/>
  <c r="BS862" i="1"/>
  <c r="BS1128" i="1"/>
  <c r="BS70" i="1"/>
  <c r="BS918" i="1"/>
  <c r="BS811" i="1"/>
  <c r="BS224" i="1"/>
  <c r="BS127" i="1"/>
  <c r="BS1026" i="1"/>
  <c r="BS1425" i="1"/>
  <c r="BS936" i="1"/>
  <c r="BS990" i="1"/>
  <c r="BS158" i="1"/>
  <c r="BS123" i="1"/>
  <c r="BS859" i="1"/>
  <c r="BS744" i="1"/>
  <c r="BS872" i="1"/>
  <c r="BS1248" i="1"/>
  <c r="BS1512" i="1"/>
  <c r="BS926" i="1"/>
  <c r="BS998" i="1"/>
  <c r="BS606" i="1"/>
  <c r="BS870" i="1"/>
  <c r="BS78" i="1"/>
  <c r="BS934" i="1"/>
  <c r="BS544" i="1"/>
  <c r="BS467" i="1"/>
  <c r="BS507" i="1"/>
  <c r="BS516" i="1"/>
  <c r="BS1477" i="1"/>
  <c r="BS150" i="1"/>
  <c r="BS1320" i="1"/>
  <c r="BS1504" i="1"/>
  <c r="BS318" i="1"/>
  <c r="BS408" i="1"/>
  <c r="BS984" i="1"/>
  <c r="BS1176" i="1"/>
  <c r="BS1256" i="1"/>
  <c r="BS1432" i="1"/>
  <c r="BS790" i="1"/>
  <c r="BS1312" i="1"/>
  <c r="BS1110" i="1"/>
  <c r="BS1174" i="1"/>
  <c r="BS382" i="1"/>
  <c r="BS614" i="1"/>
  <c r="BS1120" i="1"/>
  <c r="BS86" i="1"/>
  <c r="BS222" i="1"/>
  <c r="BS243" i="1"/>
  <c r="BS15" i="1"/>
  <c r="BS79" i="1"/>
  <c r="BS198" i="1"/>
  <c r="BS136" i="1"/>
  <c r="BS264" i="1"/>
  <c r="BS904" i="1"/>
  <c r="BS1264" i="1"/>
  <c r="BS1352" i="1"/>
  <c r="BS958" i="1"/>
  <c r="BS766" i="1"/>
  <c r="BS646" i="1"/>
  <c r="BS776" i="1"/>
  <c r="BS902" i="1"/>
  <c r="BS584" i="1"/>
  <c r="BS1024" i="1"/>
  <c r="BS1536" i="1"/>
  <c r="BS1381" i="1"/>
  <c r="BS1445" i="1"/>
  <c r="BS1245" i="1"/>
  <c r="BS1153" i="1"/>
  <c r="BS430" i="1"/>
  <c r="BS694" i="1"/>
  <c r="BS118" i="1"/>
  <c r="BS630" i="1"/>
  <c r="BS352" i="1"/>
  <c r="BS832" i="1"/>
  <c r="BS1410" i="1"/>
  <c r="BS1546" i="1"/>
  <c r="BS203" i="1"/>
  <c r="BS379" i="1"/>
  <c r="BS1155" i="1"/>
  <c r="BS292" i="1"/>
  <c r="BS638" i="1"/>
  <c r="BS56" i="1"/>
  <c r="BS730" i="1"/>
  <c r="BS1032" i="1"/>
  <c r="BS1416" i="1"/>
  <c r="BS438" i="1"/>
  <c r="BS758" i="1"/>
  <c r="BS126" i="1"/>
  <c r="BS262" i="1"/>
  <c r="BS710" i="1"/>
  <c r="BS240" i="1"/>
  <c r="BS840" i="1"/>
  <c r="BS387" i="1"/>
  <c r="BS1078" i="1"/>
  <c r="BS1142" i="1"/>
  <c r="BS1165" i="1"/>
  <c r="BS886" i="1"/>
  <c r="BS822" i="1"/>
  <c r="BS422" i="1"/>
  <c r="BS1164" i="1"/>
  <c r="BS101" i="1"/>
  <c r="BS877" i="1"/>
  <c r="BS60" i="1"/>
  <c r="BS564" i="1"/>
  <c r="BS1420" i="1"/>
  <c r="BS22" i="1"/>
  <c r="BS286" i="1"/>
  <c r="BS384" i="1"/>
  <c r="BS539" i="1"/>
  <c r="BS52" i="1"/>
  <c r="BS1301" i="1"/>
  <c r="BS1293" i="1"/>
  <c r="BS536" i="1"/>
  <c r="BS343" i="1"/>
  <c r="BS1468" i="1"/>
  <c r="BS664" i="1"/>
  <c r="BS216" i="1"/>
  <c r="BS488" i="1"/>
  <c r="BS616" i="1"/>
  <c r="BS88" i="1"/>
  <c r="BS200" i="1"/>
  <c r="BS560" i="1"/>
  <c r="BS944" i="1"/>
  <c r="BS511" i="1"/>
  <c r="BS552" i="1"/>
  <c r="BS510" i="1"/>
  <c r="BS1437" i="1"/>
  <c r="BS96" i="1"/>
  <c r="BS328" i="1"/>
  <c r="BS464" i="1"/>
  <c r="BS792" i="1"/>
  <c r="BS1000" i="1"/>
  <c r="BS251" i="1"/>
  <c r="BS571" i="1"/>
  <c r="BS288" i="1"/>
  <c r="BS786" i="1"/>
  <c r="BS1471" i="1"/>
  <c r="BS1535" i="1"/>
  <c r="BS65" i="1"/>
  <c r="BS129" i="1"/>
  <c r="BS193" i="1"/>
  <c r="BS257" i="1"/>
  <c r="BS321" i="1"/>
  <c r="BS385" i="1"/>
  <c r="BS449" i="1"/>
  <c r="BS513" i="1"/>
  <c r="BS577" i="1"/>
  <c r="BS641" i="1"/>
  <c r="BS1217" i="1"/>
  <c r="BS1189" i="1"/>
  <c r="BS831" i="1"/>
  <c r="BS1068" i="1"/>
  <c r="BS554" i="1"/>
  <c r="BS656" i="1"/>
  <c r="BS280" i="1"/>
  <c r="BS1197" i="1"/>
  <c r="BS1453" i="1"/>
  <c r="BS336" i="1"/>
  <c r="BS1372" i="1"/>
  <c r="BS144" i="1"/>
  <c r="BS894" i="1"/>
  <c r="BS574" i="1"/>
  <c r="BS320" i="1"/>
  <c r="BS720" i="1"/>
  <c r="BS404" i="1"/>
  <c r="BS1040" i="1"/>
  <c r="BS1472" i="1"/>
  <c r="BS1317" i="1"/>
  <c r="BS1397" i="1"/>
  <c r="BS848" i="1"/>
  <c r="BS1107" i="1"/>
  <c r="BS576" i="1"/>
  <c r="BS1232" i="1"/>
  <c r="BS1488" i="1"/>
  <c r="BS1086" i="1"/>
  <c r="BS1150" i="1"/>
  <c r="BS494" i="1"/>
  <c r="BS702" i="1"/>
  <c r="BS30" i="1"/>
  <c r="BS830" i="1"/>
  <c r="BS75" i="1"/>
  <c r="BS547" i="1"/>
  <c r="BS1333" i="1"/>
  <c r="BS1509" i="1"/>
  <c r="BS1253" i="1"/>
  <c r="BS190" i="1"/>
  <c r="BS528" i="1"/>
  <c r="BS367" i="1"/>
  <c r="BS295" i="1"/>
  <c r="BS1500" i="1"/>
  <c r="BS1498" i="1"/>
  <c r="BS1085" i="1"/>
  <c r="BS695" i="1"/>
  <c r="BS181" i="1"/>
  <c r="BS317" i="1"/>
  <c r="BS204" i="1"/>
  <c r="BS996" i="1"/>
  <c r="BS1307" i="1"/>
  <c r="BS400" i="1"/>
  <c r="BS957" i="1"/>
  <c r="BS1180" i="1"/>
  <c r="BS117" i="1"/>
  <c r="BS140" i="1"/>
  <c r="BS932" i="1"/>
  <c r="BS1436" i="1"/>
  <c r="BS375" i="1"/>
  <c r="BS1117" i="1"/>
  <c r="BS759" i="1"/>
  <c r="BS76" i="1"/>
  <c r="BS580" i="1"/>
  <c r="BS1244" i="1"/>
  <c r="BS1483" i="1"/>
  <c r="BS135" i="1"/>
  <c r="BS1455" i="1"/>
  <c r="BS1519" i="1"/>
  <c r="BS49" i="1"/>
  <c r="BS113" i="1"/>
  <c r="BS177" i="1"/>
  <c r="BS241" i="1"/>
  <c r="BS305" i="1"/>
  <c r="BS369" i="1"/>
  <c r="BS433" i="1"/>
  <c r="BS497" i="1"/>
  <c r="BS561" i="1"/>
  <c r="BS625" i="1"/>
  <c r="BS1525" i="1"/>
  <c r="BS1501" i="1"/>
  <c r="BS1517" i="1"/>
  <c r="BS1428" i="1"/>
  <c r="BS1072" i="1"/>
  <c r="BS1490" i="1"/>
  <c r="BS256" i="1"/>
  <c r="BS688" i="1"/>
  <c r="BS773" i="1"/>
  <c r="BS1523" i="1"/>
  <c r="BS828" i="1"/>
  <c r="BS1136" i="1"/>
  <c r="BS1008" i="1"/>
  <c r="BS1389" i="1"/>
  <c r="BS1461" i="1"/>
  <c r="BS1089" i="1"/>
  <c r="BS1025" i="1"/>
  <c r="BS1492" i="1"/>
  <c r="BS1548" i="1"/>
  <c r="BS128" i="1"/>
  <c r="BS496" i="1"/>
  <c r="BS206" i="1"/>
  <c r="BS842" i="1"/>
  <c r="BS1093" i="1"/>
  <c r="BS389" i="1"/>
  <c r="BS837" i="1"/>
  <c r="BS965" i="1"/>
  <c r="BS1252" i="1"/>
  <c r="BS207" i="1"/>
  <c r="BS751" i="1"/>
  <c r="BS816" i="1"/>
  <c r="BS1392" i="1"/>
  <c r="BS1269" i="1"/>
  <c r="BS37" i="1"/>
  <c r="BS237" i="1"/>
  <c r="BS132" i="1"/>
  <c r="BS924" i="1"/>
  <c r="BS624" i="1"/>
  <c r="BS1210" i="1"/>
  <c r="BS267" i="1"/>
  <c r="BS1181" i="1"/>
  <c r="BS1325" i="1"/>
  <c r="BS1373" i="1"/>
  <c r="BS1309" i="1"/>
  <c r="BS1516" i="1"/>
  <c r="BS68" i="1"/>
  <c r="BS572" i="1"/>
  <c r="BS32" i="1"/>
  <c r="BS160" i="1"/>
  <c r="BS1475" i="1"/>
  <c r="BS255" i="1"/>
  <c r="BS192" i="1"/>
  <c r="BS183" i="1"/>
  <c r="BS1442" i="1"/>
  <c r="BS453" i="1"/>
  <c r="BS764" i="1"/>
  <c r="BS319" i="1"/>
  <c r="BS767" i="1"/>
  <c r="BS84" i="1"/>
  <c r="BS524" i="1"/>
  <c r="BS588" i="1"/>
  <c r="BS1139" i="1"/>
  <c r="BS174" i="1"/>
  <c r="BS1125" i="1"/>
  <c r="BS901" i="1"/>
  <c r="BS636" i="1"/>
  <c r="BS705" i="1"/>
  <c r="BS769" i="1"/>
  <c r="BS833" i="1"/>
  <c r="BS897" i="1"/>
  <c r="BS961" i="1"/>
  <c r="BS1033" i="1"/>
  <c r="BS1097" i="1"/>
  <c r="BS1225" i="1"/>
  <c r="BS845" i="1"/>
  <c r="BS1508" i="1"/>
  <c r="BS253" i="1"/>
  <c r="BS397" i="1"/>
  <c r="BS461" i="1"/>
  <c r="BS525" i="1"/>
  <c r="BS781" i="1"/>
  <c r="BS276" i="1"/>
  <c r="BS348" i="1"/>
  <c r="BS644" i="1"/>
  <c r="BS708" i="1"/>
  <c r="BS772" i="1"/>
  <c r="BS979" i="1"/>
  <c r="BS1195" i="1"/>
  <c r="BS1435" i="1"/>
  <c r="BS647" i="1"/>
  <c r="BS1315" i="1"/>
  <c r="BS87" i="1"/>
  <c r="BS312" i="1"/>
  <c r="BS120" i="1"/>
  <c r="BS784" i="1"/>
  <c r="BS446" i="1"/>
  <c r="BS581" i="1"/>
  <c r="BS700" i="1"/>
  <c r="BS1188" i="1"/>
  <c r="BS775" i="1"/>
  <c r="BS713" i="1"/>
  <c r="BS777" i="1"/>
  <c r="BS841" i="1"/>
  <c r="BS905" i="1"/>
  <c r="BS969" i="1"/>
  <c r="BS703" i="1"/>
  <c r="BS53" i="1"/>
  <c r="BS189" i="1"/>
  <c r="BS325" i="1"/>
  <c r="BS212" i="1"/>
  <c r="BS1004" i="1"/>
  <c r="BS711" i="1"/>
  <c r="BS1226" i="1"/>
  <c r="BS1458" i="1"/>
  <c r="BS639" i="1"/>
  <c r="BS517" i="1"/>
  <c r="BS340" i="1"/>
  <c r="BS1029" i="1"/>
  <c r="BS125" i="1"/>
  <c r="BS148" i="1"/>
  <c r="BS940" i="1"/>
  <c r="BS1444" i="1"/>
  <c r="BS383" i="1"/>
  <c r="BS839" i="1"/>
  <c r="BS1479" i="1"/>
  <c r="BS1543" i="1"/>
  <c r="BS9" i="1"/>
  <c r="BS73" i="1"/>
  <c r="BS137" i="1"/>
  <c r="BS201" i="1"/>
  <c r="BS265" i="1"/>
  <c r="BS329" i="1"/>
  <c r="BS393" i="1"/>
  <c r="BS457" i="1"/>
  <c r="BS521" i="1"/>
  <c r="BS585" i="1"/>
  <c r="BS649" i="1"/>
  <c r="BS1053" i="1"/>
  <c r="BS797" i="1"/>
  <c r="BS1092" i="1"/>
  <c r="BS1476" i="1"/>
  <c r="BS13" i="1"/>
  <c r="BS717" i="1"/>
  <c r="BS93" i="1"/>
  <c r="BS108" i="1"/>
  <c r="BS548" i="1"/>
  <c r="BS1531" i="1"/>
  <c r="BS519" i="1"/>
  <c r="BS39" i="1"/>
  <c r="BS31" i="1"/>
  <c r="BS279" i="1"/>
  <c r="BS704" i="1"/>
  <c r="BS18" i="1"/>
  <c r="BS50" i="1"/>
  <c r="BS82" i="1"/>
  <c r="BS114" i="1"/>
  <c r="BS146" i="1"/>
  <c r="BS178" i="1"/>
  <c r="BS210" i="1"/>
  <c r="BS258" i="1"/>
  <c r="BS290" i="1"/>
  <c r="BS322" i="1"/>
  <c r="BS426" i="1"/>
  <c r="BS626" i="1"/>
  <c r="BS658" i="1"/>
  <c r="BS690" i="1"/>
  <c r="BS802" i="1"/>
  <c r="BS834" i="1"/>
  <c r="BS906" i="1"/>
  <c r="BS1042" i="1"/>
  <c r="BS1082" i="1"/>
  <c r="BS1154" i="1"/>
  <c r="BS1234" i="1"/>
  <c r="BS1266" i="1"/>
  <c r="BS1418" i="1"/>
  <c r="BS1466" i="1"/>
  <c r="BS1514" i="1"/>
  <c r="BS142" i="1"/>
  <c r="BS334" i="1"/>
  <c r="BS930" i="1"/>
  <c r="BS1452" i="1"/>
  <c r="BS898" i="1"/>
  <c r="BS3" i="1"/>
  <c r="BS739" i="1"/>
  <c r="BS1043" i="1"/>
  <c r="BS1091" i="1"/>
  <c r="BS1387" i="1"/>
  <c r="BS1161" i="1"/>
  <c r="BS1260" i="1"/>
  <c r="BS1380" i="1"/>
  <c r="BS412" i="1"/>
  <c r="BS836" i="1"/>
  <c r="BS1076" i="1"/>
  <c r="BS583" i="1"/>
  <c r="BS231" i="1"/>
  <c r="BS366" i="1"/>
  <c r="BS72" i="1"/>
  <c r="BS728" i="1"/>
  <c r="BS883" i="1"/>
  <c r="BS1323" i="1"/>
  <c r="BS987" i="1"/>
  <c r="BS973" i="1"/>
  <c r="BS1196" i="1"/>
  <c r="BS197" i="1"/>
  <c r="BS333" i="1"/>
  <c r="BS220" i="1"/>
  <c r="BS1012" i="1"/>
  <c r="BS271" i="1"/>
  <c r="BS1133" i="1"/>
  <c r="BS909" i="1"/>
  <c r="BS589" i="1"/>
  <c r="BS133" i="1"/>
  <c r="BS156" i="1"/>
  <c r="BS948" i="1"/>
  <c r="BS151" i="1"/>
  <c r="BS261" i="1"/>
  <c r="BS284" i="1"/>
  <c r="BS61" i="1"/>
  <c r="BS92" i="1"/>
  <c r="BS532" i="1"/>
  <c r="BS596" i="1"/>
  <c r="BS1316" i="1"/>
  <c r="BS931" i="1"/>
  <c r="BS1147" i="1"/>
  <c r="BS722" i="1"/>
  <c r="BS566" i="1"/>
  <c r="BS8" i="1"/>
  <c r="BS218" i="1"/>
  <c r="BS512" i="1"/>
  <c r="BS250" i="1"/>
  <c r="BS346" i="1"/>
  <c r="BS310" i="1"/>
  <c r="BS59" i="1"/>
  <c r="BS17" i="1"/>
  <c r="BS273" i="1"/>
  <c r="BS593" i="1"/>
  <c r="BS1141" i="1"/>
  <c r="BS1396" i="1"/>
  <c r="BS14" i="1"/>
  <c r="BS223" i="1"/>
  <c r="BS529" i="1"/>
  <c r="BS281" i="1"/>
  <c r="BS232" i="1"/>
  <c r="BS432" i="1"/>
  <c r="BS145" i="1"/>
  <c r="BS401" i="1"/>
  <c r="BS655" i="1"/>
  <c r="BS899" i="1"/>
  <c r="BS1431" i="1"/>
  <c r="BS1495" i="1"/>
  <c r="BS89" i="1"/>
  <c r="BS345" i="1"/>
  <c r="BS537" i="1"/>
  <c r="BS952" i="1"/>
  <c r="BS254" i="1"/>
  <c r="BS104" i="1"/>
  <c r="BS1208" i="1"/>
  <c r="BS1134" i="1"/>
  <c r="BS209" i="1"/>
  <c r="BS465" i="1"/>
  <c r="BS981" i="1"/>
  <c r="BS406" i="1"/>
  <c r="BS1140" i="1"/>
  <c r="BS360" i="1"/>
  <c r="BS25" i="1"/>
  <c r="BS217" i="1"/>
  <c r="BS473" i="1"/>
  <c r="BS1272" i="1"/>
  <c r="BS1464" i="1"/>
  <c r="BS1487" i="1"/>
  <c r="BS81" i="1"/>
  <c r="BS337" i="1"/>
  <c r="BS657" i="1"/>
  <c r="BS814" i="1"/>
  <c r="BS597" i="1"/>
  <c r="BS1144" i="1"/>
  <c r="BS153" i="1"/>
  <c r="BS409" i="1"/>
  <c r="BS601" i="1"/>
  <c r="BS665" i="1"/>
  <c r="BS1169" i="1"/>
  <c r="BS550" i="1"/>
  <c r="BS706" i="1"/>
  <c r="BS1388" i="1"/>
  <c r="BS750" i="1"/>
  <c r="BS1099" i="1"/>
  <c r="BS115" i="1"/>
  <c r="BS643" i="1"/>
  <c r="BS612" i="1"/>
  <c r="BS26" i="1"/>
  <c r="BS154" i="1"/>
  <c r="BS298" i="1"/>
  <c r="BS1050" i="1"/>
  <c r="BS1162" i="1"/>
  <c r="BS696" i="1"/>
  <c r="BS824" i="1"/>
  <c r="BS1152" i="1"/>
  <c r="BS1400" i="1"/>
  <c r="BS1439" i="1"/>
  <c r="BS1326" i="1"/>
  <c r="BS33" i="1"/>
  <c r="BS417" i="1"/>
  <c r="BS1041" i="1"/>
  <c r="BS1070" i="1"/>
  <c r="BS1284" i="1"/>
  <c r="BS888" i="1"/>
  <c r="BS541" i="1"/>
  <c r="BS342" i="1"/>
  <c r="BS543" i="1"/>
  <c r="BS671" i="1"/>
  <c r="BS1408" i="1"/>
  <c r="BS1447" i="1"/>
  <c r="BS1511" i="1"/>
  <c r="BS1206" i="1"/>
  <c r="BS1270" i="1"/>
  <c r="BS1334" i="1"/>
  <c r="BS1398" i="1"/>
  <c r="BS1462" i="1"/>
  <c r="BS1526" i="1"/>
  <c r="BS1216" i="1"/>
  <c r="BS1006" i="1"/>
  <c r="BS41" i="1"/>
  <c r="BS105" i="1"/>
  <c r="BS169" i="1"/>
  <c r="BS233" i="1"/>
  <c r="BS297" i="1"/>
  <c r="BS361" i="1"/>
  <c r="BS425" i="1"/>
  <c r="BS489" i="1"/>
  <c r="BS553" i="1"/>
  <c r="BS617" i="1"/>
  <c r="BS681" i="1"/>
  <c r="BS1413" i="1"/>
  <c r="BS721" i="1"/>
  <c r="BS785" i="1"/>
  <c r="BS849" i="1"/>
  <c r="BS913" i="1"/>
  <c r="BS977" i="1"/>
  <c r="BS1185" i="1"/>
  <c r="BS1485" i="1"/>
  <c r="BS942" i="1"/>
  <c r="BS1412" i="1"/>
  <c r="BS1532" i="1"/>
  <c r="BS69" i="1"/>
  <c r="BS350" i="1"/>
  <c r="BS40" i="1"/>
  <c r="BS168" i="1"/>
  <c r="BS296" i="1"/>
  <c r="BS1274" i="1"/>
  <c r="BS1474" i="1"/>
  <c r="BS640" i="1"/>
  <c r="BS63" i="1"/>
  <c r="BS112" i="1"/>
  <c r="BS184" i="1"/>
  <c r="BS456" i="1"/>
  <c r="BS98" i="1"/>
  <c r="BS234" i="1"/>
  <c r="BS306" i="1"/>
  <c r="BS610" i="1"/>
  <c r="BS642" i="1"/>
  <c r="BS674" i="1"/>
  <c r="BS746" i="1"/>
  <c r="BS818" i="1"/>
  <c r="BS922" i="1"/>
  <c r="BS1098" i="1"/>
  <c r="BS1250" i="1"/>
  <c r="BS686" i="1"/>
  <c r="BS1276" i="1"/>
  <c r="BS1084" i="1"/>
  <c r="BS407" i="1"/>
  <c r="BS67" i="1"/>
  <c r="BS307" i="1"/>
  <c r="BS491" i="1"/>
  <c r="BS699" i="1"/>
  <c r="BS90" i="1"/>
  <c r="BS266" i="1"/>
  <c r="BS634" i="1"/>
  <c r="BS738" i="1"/>
  <c r="BS810" i="1"/>
  <c r="BS914" i="1"/>
  <c r="BS1198" i="1"/>
  <c r="BS1454" i="1"/>
  <c r="BS97" i="1"/>
  <c r="BS289" i="1"/>
  <c r="BS609" i="1"/>
  <c r="BS1404" i="1"/>
  <c r="BS1220" i="1"/>
  <c r="BS632" i="1"/>
  <c r="BS679" i="1"/>
  <c r="BS799" i="1"/>
  <c r="BS1088" i="1"/>
  <c r="BS1336" i="1"/>
  <c r="BS1213" i="1"/>
  <c r="BS1341" i="1"/>
  <c r="BS1421" i="1"/>
  <c r="BS1469" i="1"/>
  <c r="BS729" i="1"/>
  <c r="BS793" i="1"/>
  <c r="BS857" i="1"/>
  <c r="BS921" i="1"/>
  <c r="BS985" i="1"/>
  <c r="BS1057" i="1"/>
  <c r="BS1121" i="1"/>
  <c r="BS1193" i="1"/>
  <c r="BS558" i="1"/>
  <c r="BS478" i="1"/>
  <c r="BS228" i="1"/>
  <c r="BS1484" i="1"/>
  <c r="BS399" i="1"/>
  <c r="BS48" i="1"/>
  <c r="BS176" i="1"/>
  <c r="BS304" i="1"/>
  <c r="BS440" i="1"/>
  <c r="BS1058" i="1"/>
  <c r="BS1314" i="1"/>
  <c r="BS187" i="1"/>
  <c r="BS363" i="1"/>
  <c r="BS287" i="1"/>
  <c r="BS71" i="1"/>
  <c r="BS199" i="1"/>
  <c r="BS503" i="1"/>
  <c r="BS631" i="1"/>
  <c r="BS166" i="1"/>
  <c r="BS578" i="1"/>
  <c r="BS1218" i="1"/>
  <c r="BS1290" i="1"/>
  <c r="BS1330" i="1"/>
  <c r="BS838" i="1"/>
  <c r="BS747" i="1"/>
  <c r="BS58" i="1"/>
  <c r="BS122" i="1"/>
  <c r="BS226" i="1"/>
  <c r="BS330" i="1"/>
  <c r="BS602" i="1"/>
  <c r="BS698" i="1"/>
  <c r="BS1090" i="1"/>
  <c r="BS1503" i="1"/>
  <c r="BS1390" i="1"/>
  <c r="BS1080" i="1"/>
  <c r="BS161" i="1"/>
  <c r="BS353" i="1"/>
  <c r="BS545" i="1"/>
  <c r="BS673" i="1"/>
  <c r="BS1177" i="1"/>
  <c r="BS1100" i="1"/>
  <c r="BS415" i="1"/>
  <c r="BS1344" i="1"/>
  <c r="BS950" i="1"/>
  <c r="BS1349" i="1"/>
  <c r="BS1429" i="1"/>
  <c r="BS1541" i="1"/>
  <c r="BS1149" i="1"/>
  <c r="BS1533" i="1"/>
  <c r="BS1014" i="1"/>
  <c r="BS486" i="1"/>
  <c r="BS960" i="1"/>
  <c r="BS164" i="1"/>
  <c r="BS471" i="1"/>
  <c r="BS1378" i="1"/>
  <c r="BS167" i="1"/>
  <c r="BS335" i="1"/>
  <c r="BS1506" i="1"/>
  <c r="BS605" i="1"/>
  <c r="BS1212" i="1"/>
  <c r="BS535" i="1"/>
  <c r="BS504" i="1"/>
  <c r="BS171" i="1"/>
  <c r="BS1163" i="1"/>
  <c r="BS666" i="1"/>
  <c r="BS1242" i="1"/>
  <c r="BS1386" i="1"/>
  <c r="BS1522" i="1"/>
  <c r="BS1262" i="1"/>
  <c r="BS1518" i="1"/>
  <c r="BS225" i="1"/>
  <c r="BS481" i="1"/>
  <c r="BS1405" i="1"/>
  <c r="BS1105" i="1"/>
  <c r="BS878" i="1"/>
  <c r="BS356" i="1"/>
  <c r="BS707" i="1"/>
  <c r="BS760" i="1"/>
  <c r="BS1528" i="1"/>
  <c r="BS896" i="1"/>
  <c r="BS1277" i="1"/>
  <c r="BS1365" i="1"/>
  <c r="BS1229" i="1"/>
  <c r="BS1016" i="1"/>
  <c r="BS1460" i="1"/>
  <c r="BS1280" i="1"/>
  <c r="BS5" i="1"/>
  <c r="BS100" i="1"/>
  <c r="BS94" i="1"/>
  <c r="BS622" i="1"/>
  <c r="BS463" i="1"/>
  <c r="BS768" i="1"/>
  <c r="BS215" i="1"/>
  <c r="BS327" i="1"/>
  <c r="BS762" i="1"/>
  <c r="BS173" i="1"/>
  <c r="BS431" i="1"/>
  <c r="BS411" i="1"/>
  <c r="BS743" i="1"/>
  <c r="BS1069" i="1"/>
  <c r="BS697" i="1"/>
  <c r="BS761" i="1"/>
  <c r="BS825" i="1"/>
  <c r="BS889" i="1"/>
  <c r="BS953" i="1"/>
  <c r="BS1017" i="1"/>
  <c r="BS1201" i="1"/>
  <c r="BS813" i="1"/>
  <c r="BS893" i="1"/>
  <c r="BS21" i="1"/>
  <c r="BS165" i="1"/>
  <c r="BS245" i="1"/>
  <c r="BS309" i="1"/>
  <c r="BS381" i="1"/>
  <c r="BS757" i="1"/>
  <c r="BS109" i="1"/>
  <c r="BS124" i="1"/>
  <c r="BS196" i="1"/>
  <c r="BS260" i="1"/>
  <c r="BS556" i="1"/>
  <c r="BS916" i="1"/>
  <c r="BS988" i="1"/>
  <c r="BS963" i="1"/>
  <c r="BS1075" i="1"/>
  <c r="BS1187" i="1"/>
  <c r="BS1299" i="1"/>
  <c r="BS1427" i="1"/>
  <c r="BS495" i="1"/>
  <c r="BS1283" i="1"/>
  <c r="BS1170" i="1"/>
  <c r="BS55" i="1"/>
  <c r="BS368" i="1"/>
  <c r="BS1259" i="1"/>
  <c r="BS376" i="1"/>
  <c r="BS362" i="1"/>
  <c r="BS490" i="1"/>
  <c r="BS562" i="1"/>
  <c r="BS770" i="1"/>
  <c r="BS874" i="1"/>
  <c r="BS978" i="1"/>
  <c r="BS1122" i="1"/>
  <c r="BS1306" i="1"/>
  <c r="BS64" i="1"/>
  <c r="BS46" i="1"/>
  <c r="BS472" i="1"/>
  <c r="BS34" i="1"/>
  <c r="BS162" i="1"/>
  <c r="BS370" i="1"/>
  <c r="BS434" i="1"/>
  <c r="BS498" i="1"/>
  <c r="BS570" i="1"/>
  <c r="BS778" i="1"/>
  <c r="BS850" i="1"/>
  <c r="BS882" i="1"/>
  <c r="BS986" i="1"/>
  <c r="BS1354" i="1"/>
  <c r="BS1482" i="1"/>
  <c r="BS54" i="1"/>
  <c r="BS246" i="1"/>
  <c r="BS378" i="1"/>
  <c r="BS410" i="1"/>
  <c r="BS442" i="1"/>
  <c r="BS474" i="1"/>
  <c r="BS506" i="1"/>
  <c r="BS714" i="1"/>
  <c r="BS858" i="1"/>
  <c r="BS890" i="1"/>
  <c r="BS962" i="1"/>
  <c r="BS994" i="1"/>
  <c r="BS1178" i="1"/>
  <c r="BS1362" i="1"/>
  <c r="BS1402" i="1"/>
  <c r="BS1450" i="1"/>
  <c r="BS1538" i="1"/>
  <c r="BS102" i="1"/>
  <c r="BS270" i="1"/>
  <c r="BS502" i="1"/>
  <c r="BS557" i="1"/>
  <c r="BS821" i="1"/>
  <c r="BS27" i="1"/>
  <c r="BS131" i="1"/>
  <c r="BS915" i="1"/>
  <c r="BS1515" i="1"/>
  <c r="BS687" i="1"/>
  <c r="BS807" i="1"/>
  <c r="BS1463" i="1"/>
  <c r="BS1527" i="1"/>
  <c r="BS57" i="1"/>
  <c r="BS121" i="1"/>
  <c r="BS185" i="1"/>
  <c r="BS249" i="1"/>
  <c r="BS313" i="1"/>
  <c r="BS377" i="1"/>
  <c r="BS441" i="1"/>
  <c r="BS505" i="1"/>
  <c r="BS569" i="1"/>
  <c r="BS633" i="1"/>
  <c r="BS941" i="1"/>
  <c r="BS1021" i="1"/>
  <c r="BS623" i="1"/>
  <c r="BS737" i="1"/>
  <c r="BS801" i="1"/>
  <c r="BS865" i="1"/>
  <c r="BS929" i="1"/>
  <c r="BS993" i="1"/>
  <c r="BS1065" i="1"/>
  <c r="BS1129" i="1"/>
  <c r="BS1209" i="1"/>
  <c r="BS765" i="1"/>
  <c r="BS1173" i="1"/>
  <c r="BS1052" i="1"/>
  <c r="BS429" i="1"/>
  <c r="BS493" i="1"/>
  <c r="BS565" i="1"/>
  <c r="BS829" i="1"/>
  <c r="BS812" i="1"/>
  <c r="BS1371" i="1"/>
  <c r="BS439" i="1"/>
  <c r="BS283" i="1"/>
  <c r="BS323" i="1"/>
  <c r="BS563" i="1"/>
  <c r="BS619" i="1"/>
  <c r="BS819" i="1"/>
  <c r="BS875" i="1"/>
  <c r="BS1035" i="1"/>
  <c r="BS1083" i="1"/>
  <c r="BS7" i="1"/>
  <c r="BS1308" i="1"/>
  <c r="BS248" i="1"/>
  <c r="BS10" i="1"/>
  <c r="BS42" i="1"/>
  <c r="BS74" i="1"/>
  <c r="BS106" i="1"/>
  <c r="BS138" i="1"/>
  <c r="BS170" i="1"/>
  <c r="BS202" i="1"/>
  <c r="BS242" i="1"/>
  <c r="BS282" i="1"/>
  <c r="BS314" i="1"/>
  <c r="BS546" i="1"/>
  <c r="BS618" i="1"/>
  <c r="BS650" i="1"/>
  <c r="BS682" i="1"/>
  <c r="BS754" i="1"/>
  <c r="BS794" i="1"/>
  <c r="BS826" i="1"/>
  <c r="BS1034" i="1"/>
  <c r="BS1106" i="1"/>
  <c r="BS1146" i="1"/>
  <c r="BS1258" i="1"/>
  <c r="BS391" i="1"/>
  <c r="BS268" i="1"/>
  <c r="BS62" i="1"/>
  <c r="BS134" i="1"/>
  <c r="BS1363" i="1"/>
  <c r="BS559" i="1"/>
  <c r="BS628" i="1"/>
  <c r="BS815" i="1"/>
  <c r="BS949" i="1"/>
  <c r="BS745" i="1"/>
  <c r="BS809" i="1"/>
  <c r="BS873" i="1"/>
  <c r="BS937" i="1"/>
  <c r="BS1001" i="1"/>
  <c r="BS1073" i="1"/>
  <c r="BS1137" i="1"/>
  <c r="BS823" i="1"/>
  <c r="BS1236" i="1"/>
  <c r="BS365" i="1"/>
  <c r="BS437" i="1"/>
  <c r="BS501" i="1"/>
  <c r="BS573" i="1"/>
  <c r="BS324" i="1"/>
  <c r="BS388" i="1"/>
  <c r="BS684" i="1"/>
  <c r="BS748" i="1"/>
  <c r="BS820" i="1"/>
  <c r="BS1027" i="1"/>
  <c r="BS1243" i="1"/>
  <c r="BS1394" i="1"/>
  <c r="BS1530" i="1"/>
  <c r="BS191" i="1"/>
  <c r="BS16" i="1"/>
  <c r="BS568" i="1"/>
  <c r="BS354" i="1"/>
  <c r="BS418" i="1"/>
  <c r="BS482" i="1"/>
  <c r="BS586" i="1"/>
  <c r="BS866" i="1"/>
  <c r="BS970" i="1"/>
  <c r="BS1186" i="1"/>
  <c r="BS1298" i="1"/>
  <c r="BS1370" i="1"/>
  <c r="BS278" i="1"/>
  <c r="BS110" i="1"/>
  <c r="BS182" i="1"/>
  <c r="BS302" i="1"/>
  <c r="BS527" i="1"/>
  <c r="BS447" i="1"/>
  <c r="BS1077" i="1"/>
  <c r="BS659" i="1"/>
  <c r="BS735" i="1"/>
  <c r="BS1109" i="1"/>
  <c r="BS689" i="1"/>
  <c r="BS753" i="1"/>
  <c r="BS817" i="1"/>
  <c r="BS881" i="1"/>
  <c r="BS945" i="1"/>
  <c r="BS1009" i="1"/>
  <c r="BS1081" i="1"/>
  <c r="BS1145" i="1"/>
  <c r="BS1364" i="1"/>
  <c r="BS157" i="1"/>
  <c r="BS229" i="1"/>
  <c r="BS301" i="1"/>
  <c r="BS373" i="1"/>
  <c r="BS445" i="1"/>
  <c r="BS509" i="1"/>
  <c r="BS749" i="1"/>
  <c r="BS188" i="1"/>
  <c r="BS252" i="1"/>
  <c r="BS332" i="1"/>
  <c r="BS396" i="1"/>
  <c r="BS620" i="1"/>
  <c r="BS692" i="1"/>
  <c r="BS756" i="1"/>
  <c r="BS908" i="1"/>
  <c r="BS980" i="1"/>
  <c r="BS1060" i="1"/>
  <c r="BS1172" i="1"/>
  <c r="BS1356" i="1"/>
  <c r="BS955" i="1"/>
  <c r="BS1059" i="1"/>
  <c r="BS1179" i="1"/>
  <c r="BS1291" i="1"/>
  <c r="BS1419" i="1"/>
  <c r="BS487" i="1"/>
  <c r="BS615" i="1"/>
  <c r="BS1138" i="1"/>
  <c r="BS567" i="1"/>
  <c r="BS530" i="1"/>
  <c r="BS827" i="1"/>
  <c r="BS1203" i="1"/>
  <c r="BS38" i="1"/>
  <c r="BS575" i="1"/>
  <c r="BS869" i="1"/>
  <c r="BS405" i="1"/>
  <c r="BS727" i="1"/>
  <c r="BS663" i="1"/>
  <c r="BS1348" i="1"/>
  <c r="BS149" i="1"/>
  <c r="BS221" i="1"/>
  <c r="BS293" i="1"/>
  <c r="BS733" i="1"/>
  <c r="BS85" i="1"/>
  <c r="BS172" i="1"/>
  <c r="BS244" i="1"/>
  <c r="BS540" i="1"/>
  <c r="BS604" i="1"/>
  <c r="BS900" i="1"/>
  <c r="BS964" i="1"/>
  <c r="BS1044" i="1"/>
  <c r="BS1156" i="1"/>
  <c r="BS1340" i="1"/>
  <c r="BS1524" i="1"/>
  <c r="BS947" i="1"/>
  <c r="BS1171" i="1"/>
  <c r="BS1275" i="1"/>
  <c r="BS1403" i="1"/>
  <c r="BS479" i="1"/>
  <c r="BS607" i="1"/>
  <c r="BS99" i="1"/>
  <c r="BS195" i="1"/>
  <c r="BS371" i="1"/>
  <c r="BS475" i="1"/>
  <c r="BS515" i="1"/>
  <c r="BS884" i="1"/>
  <c r="BS1132" i="1"/>
  <c r="BS771" i="1"/>
  <c r="BS1131" i="1"/>
  <c r="BS386" i="1"/>
  <c r="BS450" i="1"/>
  <c r="BS514" i="1"/>
  <c r="BS938" i="1"/>
  <c r="BS1002" i="1"/>
  <c r="BS1338" i="1"/>
  <c r="BS359" i="1"/>
  <c r="BS139" i="1"/>
  <c r="BS403" i="1"/>
  <c r="BS667" i="1"/>
  <c r="BS1011" i="1"/>
  <c r="BS180" i="1"/>
  <c r="BS1028" i="1"/>
  <c r="BS591" i="1"/>
  <c r="BS103" i="1"/>
  <c r="BS155" i="1"/>
  <c r="BS459" i="1"/>
  <c r="BS675" i="1"/>
  <c r="BS1331" i="1"/>
  <c r="BS1108" i="1"/>
  <c r="BS1539" i="1"/>
  <c r="BS163" i="1"/>
  <c r="BS259" i="1"/>
  <c r="BS299" i="1"/>
  <c r="BS339" i="1"/>
  <c r="BS483" i="1"/>
  <c r="BS795" i="1"/>
  <c r="BS939" i="1"/>
  <c r="BS1451" i="1"/>
  <c r="BS420" i="1"/>
  <c r="BS844" i="1"/>
  <c r="BS851" i="1"/>
  <c r="BS186" i="1"/>
  <c r="BS394" i="1"/>
  <c r="BS458" i="1"/>
  <c r="BS522" i="1"/>
  <c r="BS946" i="1"/>
  <c r="BS1010" i="1"/>
  <c r="BS1194" i="1"/>
  <c r="BS1346" i="1"/>
  <c r="BS214" i="1"/>
  <c r="BS111" i="1"/>
  <c r="BS143" i="1"/>
  <c r="BS219" i="1"/>
  <c r="BS683" i="1"/>
  <c r="BS555" i="1"/>
  <c r="BS715" i="1"/>
  <c r="BS451" i="1"/>
  <c r="BS891" i="1"/>
  <c r="BS1347" i="1"/>
  <c r="BS402" i="1"/>
  <c r="BS466" i="1"/>
  <c r="BS954" i="1"/>
  <c r="BS1018" i="1"/>
  <c r="BS1130" i="1"/>
  <c r="BS1202" i="1"/>
  <c r="BS1282" i="1"/>
  <c r="BS1540" i="1"/>
  <c r="BS414" i="1"/>
  <c r="BS311" i="1"/>
  <c r="BS35" i="1"/>
  <c r="BS731" i="1"/>
  <c r="BS1268" i="1"/>
  <c r="BS917" i="1"/>
  <c r="BS789" i="1"/>
  <c r="BS652" i="1"/>
  <c r="BS780" i="1"/>
  <c r="BS1211" i="1"/>
  <c r="BS803" i="1"/>
  <c r="BS907" i="1"/>
  <c r="BS791" i="1"/>
  <c r="BS1049" i="1"/>
  <c r="BS1113" i="1"/>
  <c r="BS725" i="1"/>
  <c r="BS269" i="1"/>
  <c r="BS413" i="1"/>
  <c r="BS477" i="1"/>
  <c r="BS549" i="1"/>
  <c r="BS805" i="1"/>
  <c r="BS29" i="1"/>
  <c r="BS300" i="1"/>
  <c r="BS364" i="1"/>
  <c r="BS660" i="1"/>
  <c r="BS724" i="1"/>
  <c r="BS788" i="1"/>
  <c r="BS995" i="1"/>
  <c r="BS1219" i="1"/>
  <c r="BS1355" i="1"/>
  <c r="BS423" i="1"/>
  <c r="BS551" i="1"/>
  <c r="BS719" i="1"/>
  <c r="BS1507" i="1"/>
  <c r="BS179" i="1"/>
  <c r="BS227" i="1"/>
  <c r="BS275" i="1"/>
  <c r="BS315" i="1"/>
  <c r="BS355" i="1"/>
  <c r="BS499" i="1"/>
  <c r="BS1235" i="1"/>
  <c r="BS923" i="1"/>
  <c r="BS1395" i="1"/>
  <c r="BS2" i="1"/>
  <c r="BS66" i="1"/>
  <c r="BS130" i="1"/>
  <c r="BS194" i="1"/>
  <c r="BS274" i="1"/>
  <c r="BS338" i="1"/>
  <c r="BS538" i="1"/>
  <c r="BS1066" i="1"/>
  <c r="BS1322" i="1"/>
  <c r="BS47" i="1"/>
  <c r="BS595" i="1"/>
  <c r="BS787" i="1"/>
  <c r="BS716" i="1"/>
  <c r="BS1339" i="1"/>
  <c r="BS19" i="1"/>
  <c r="BS925" i="1"/>
  <c r="BS1045" i="1"/>
  <c r="BS989" i="1"/>
  <c r="BS741" i="1"/>
  <c r="BS1204" i="1"/>
  <c r="BS1324" i="1"/>
  <c r="BS205" i="1"/>
  <c r="BS277" i="1"/>
  <c r="BS349" i="1"/>
  <c r="BS421" i="1"/>
  <c r="BS485" i="1"/>
  <c r="BS308" i="1"/>
  <c r="BS372" i="1"/>
  <c r="BS668" i="1"/>
  <c r="BS732" i="1"/>
  <c r="BS796" i="1"/>
  <c r="BS1020" i="1"/>
  <c r="BS1292" i="1"/>
  <c r="BS1003" i="1"/>
  <c r="BS1227" i="1"/>
  <c r="BS1491" i="1"/>
  <c r="BS1547" i="1"/>
  <c r="BS263" i="1"/>
  <c r="BS651" i="1"/>
  <c r="BS971" i="1"/>
  <c r="BS1411" i="1"/>
  <c r="BS159" i="1"/>
  <c r="BS83" i="1"/>
  <c r="BS347" i="1"/>
  <c r="BS603" i="1"/>
  <c r="BS835" i="1"/>
  <c r="BS933" i="1"/>
  <c r="BS469" i="1"/>
  <c r="BS533" i="1"/>
  <c r="BS1061" i="1"/>
  <c r="BS783" i="1"/>
  <c r="BS1228" i="1"/>
  <c r="BS1332" i="1"/>
  <c r="BS613" i="1"/>
  <c r="BS341" i="1"/>
  <c r="BS141" i="1"/>
  <c r="BS213" i="1"/>
  <c r="BS285" i="1"/>
  <c r="BS357" i="1"/>
  <c r="BS236" i="1"/>
  <c r="BS316" i="1"/>
  <c r="BS380" i="1"/>
  <c r="BS676" i="1"/>
  <c r="BS740" i="1"/>
  <c r="BS892" i="1"/>
  <c r="BS956" i="1"/>
  <c r="BS1036" i="1"/>
  <c r="BS1148" i="1"/>
  <c r="BS1019" i="1"/>
  <c r="BS1499" i="1"/>
  <c r="BS599" i="1"/>
  <c r="BS755" i="1"/>
  <c r="BS1051" i="1"/>
  <c r="BS1459" i="1"/>
  <c r="BS247" i="1"/>
  <c r="BS303" i="1"/>
  <c r="BS107" i="1"/>
  <c r="BS395" i="1"/>
  <c r="BS611" i="1"/>
  <c r="BS867" i="1"/>
  <c r="BS804" i="1"/>
  <c r="AU7" i="4" l="1"/>
  <c r="AV6" i="4"/>
  <c r="AV3" i="4"/>
  <c r="AU3" i="4"/>
  <c r="AV8" i="4"/>
  <c r="AU8" i="4"/>
  <c r="AV5" i="4"/>
  <c r="AU5" i="4"/>
  <c r="AV9" i="4"/>
  <c r="AU9" i="4"/>
  <c r="AU11" i="4"/>
  <c r="AV11" i="4"/>
  <c r="AV4" i="4"/>
  <c r="AU4" i="4"/>
  <c r="AW316" i="2"/>
  <c r="AW625" i="2"/>
  <c r="AX372" i="2"/>
  <c r="AW586" i="2"/>
  <c r="AW1444" i="2"/>
  <c r="AX1491" i="2"/>
  <c r="AX795" i="2"/>
  <c r="AW1192" i="2"/>
  <c r="AW1215" i="2"/>
  <c r="AW1411" i="2"/>
  <c r="AW1088" i="2"/>
  <c r="AW1288" i="2"/>
  <c r="AX1525" i="2"/>
  <c r="AX1448" i="2"/>
  <c r="AW1372" i="2"/>
  <c r="AW1484" i="2"/>
  <c r="AX6" i="2"/>
  <c r="AW97" i="2"/>
  <c r="AW1193" i="2"/>
  <c r="AW687" i="2"/>
  <c r="AW592" i="2"/>
  <c r="AX761" i="2"/>
  <c r="AW1339" i="2"/>
  <c r="AX1316" i="2"/>
  <c r="AW1038" i="2"/>
  <c r="AW973" i="2"/>
  <c r="AW789" i="2"/>
  <c r="AX640" i="2"/>
  <c r="AW1363" i="2"/>
  <c r="AX434" i="2"/>
  <c r="AX861" i="2"/>
  <c r="AX611" i="2"/>
  <c r="AW587" i="2"/>
  <c r="AW996" i="2"/>
  <c r="AX1171" i="2"/>
  <c r="AW1420" i="2"/>
  <c r="AW1096" i="2"/>
  <c r="AW1197" i="2"/>
  <c r="AW1291" i="2"/>
  <c r="AX1519" i="2"/>
  <c r="AW1355" i="2"/>
  <c r="AW145" i="2"/>
  <c r="AW172" i="2"/>
  <c r="AW703" i="2"/>
  <c r="AW25" i="2"/>
  <c r="AW180" i="2"/>
  <c r="AX262" i="2"/>
  <c r="AW326" i="2"/>
  <c r="AX571" i="2"/>
  <c r="AW631" i="2"/>
  <c r="AW711" i="2"/>
  <c r="AX1536" i="2"/>
  <c r="AX2" i="2"/>
  <c r="AW7" i="2"/>
  <c r="AW293" i="2"/>
  <c r="AX555" i="2"/>
  <c r="AX670" i="2"/>
  <c r="AW310" i="2"/>
  <c r="AX395" i="2"/>
  <c r="AW259" i="2"/>
  <c r="AW228" i="2"/>
  <c r="AX545" i="2"/>
  <c r="AW672" i="2"/>
  <c r="AX818" i="2"/>
  <c r="AW15" i="2"/>
  <c r="AW238" i="2"/>
  <c r="AW377" i="2"/>
  <c r="AX528" i="2"/>
  <c r="AX609" i="2"/>
  <c r="AX639" i="2"/>
  <c r="AX687" i="2"/>
  <c r="AW751" i="2"/>
  <c r="AW866" i="2"/>
  <c r="AW107" i="2"/>
  <c r="AW449" i="2"/>
  <c r="AW609" i="2"/>
  <c r="AW339" i="2"/>
  <c r="AW131" i="2"/>
  <c r="AX243" i="2"/>
  <c r="AW441" i="2"/>
  <c r="AX663" i="2"/>
  <c r="AW795" i="2"/>
  <c r="AW832" i="2"/>
  <c r="AX932" i="2"/>
  <c r="AX1076" i="2"/>
  <c r="AX1120" i="2"/>
  <c r="AW1332" i="2"/>
  <c r="AX1390" i="2"/>
  <c r="AW1538" i="2"/>
  <c r="AW1498" i="2"/>
  <c r="AW917" i="2"/>
  <c r="AW1044" i="2"/>
  <c r="AW1023" i="2"/>
  <c r="AW1031" i="2"/>
  <c r="AW1200" i="2"/>
  <c r="AX409" i="2"/>
  <c r="AX710" i="2"/>
  <c r="AX928" i="2"/>
  <c r="AW416" i="2"/>
  <c r="AX307" i="2"/>
  <c r="AX1067" i="2"/>
  <c r="AW1430" i="2"/>
  <c r="AX1042" i="2"/>
  <c r="AW1244" i="2"/>
  <c r="AW1177" i="2"/>
  <c r="AX1317" i="2"/>
  <c r="AX121" i="2"/>
  <c r="AW688" i="2"/>
  <c r="AW227" i="2"/>
  <c r="AX424" i="2"/>
  <c r="AX1001" i="2"/>
  <c r="AX1305" i="2"/>
  <c r="AW386" i="2"/>
  <c r="AW800" i="2"/>
  <c r="AW387" i="2"/>
  <c r="AW505" i="2"/>
  <c r="AW1346" i="2"/>
  <c r="AX1370" i="2"/>
  <c r="AW1472" i="2"/>
  <c r="AW1422" i="2"/>
  <c r="AX1541" i="2"/>
  <c r="AX1325" i="2"/>
  <c r="AX1125" i="2"/>
  <c r="AX1331" i="2"/>
  <c r="AX1461" i="2"/>
  <c r="AW425" i="2"/>
  <c r="AW752" i="2"/>
  <c r="AW188" i="2"/>
  <c r="AW448" i="2"/>
  <c r="AX520" i="2"/>
  <c r="AX496" i="2"/>
  <c r="AX616" i="2"/>
  <c r="AX357" i="2"/>
  <c r="AX402" i="2"/>
  <c r="AX1112" i="2"/>
  <c r="AW1199" i="2"/>
  <c r="AX646" i="2"/>
  <c r="AW930" i="2"/>
  <c r="AX994" i="2"/>
  <c r="AX1282" i="2"/>
  <c r="AW1295" i="2"/>
  <c r="AX931" i="2"/>
  <c r="AX1423" i="2"/>
  <c r="AX848" i="2"/>
  <c r="AW1008" i="2"/>
  <c r="AX1348" i="2"/>
  <c r="AX1400" i="2"/>
  <c r="AX1421" i="2"/>
  <c r="AW1330" i="2"/>
  <c r="AX1074" i="2"/>
  <c r="AX1098" i="2"/>
  <c r="AW1497" i="2"/>
  <c r="AW450" i="2"/>
  <c r="AW1046" i="2"/>
  <c r="AW1025" i="2"/>
  <c r="AX1053" i="2"/>
  <c r="AX1101" i="2"/>
  <c r="AW1142" i="2"/>
  <c r="AW1144" i="2"/>
  <c r="AX1199" i="2"/>
  <c r="AX1354" i="2"/>
  <c r="AX1364" i="2"/>
  <c r="AX1010" i="2"/>
  <c r="AX1322" i="2"/>
  <c r="AX697" i="2"/>
  <c r="AW808" i="2"/>
  <c r="AW1040" i="2"/>
  <c r="AX1191" i="2"/>
  <c r="AX1294" i="2"/>
  <c r="AW1480" i="2"/>
  <c r="AX416" i="2"/>
  <c r="AX538" i="2"/>
  <c r="AX1178" i="2"/>
  <c r="AX1268" i="2"/>
  <c r="AX982" i="2"/>
  <c r="AX1210" i="2"/>
  <c r="AW1032" i="2"/>
  <c r="AW1134" i="2"/>
  <c r="AW1340" i="2"/>
  <c r="AW1387" i="2"/>
  <c r="AX1158" i="2"/>
  <c r="AX39" i="2"/>
  <c r="AX742" i="2"/>
  <c r="AW576" i="2"/>
  <c r="AW811" i="2"/>
  <c r="AW883" i="2"/>
  <c r="AW1118" i="2"/>
  <c r="AW1218" i="2"/>
  <c r="AW1402" i="2"/>
  <c r="AW1413" i="2"/>
  <c r="AW1052" i="2"/>
  <c r="AW1547" i="2"/>
  <c r="AW1533" i="2"/>
  <c r="AX1061" i="2"/>
  <c r="AX1363" i="2"/>
  <c r="AW1532" i="2"/>
  <c r="AW1520" i="2"/>
  <c r="AW301" i="2"/>
  <c r="AX530" i="2"/>
  <c r="AW671" i="2"/>
  <c r="AX885" i="2"/>
  <c r="AX618" i="2"/>
  <c r="AW220" i="2"/>
  <c r="AX472" i="2"/>
  <c r="AX718" i="2"/>
  <c r="AW221" i="2"/>
  <c r="AX482" i="2"/>
  <c r="AW528" i="2"/>
  <c r="AW23" i="2"/>
  <c r="AX30" i="2"/>
  <c r="AW488" i="2"/>
  <c r="AX214" i="2"/>
  <c r="AX284" i="2"/>
  <c r="AX253" i="2"/>
  <c r="AX758" i="2"/>
  <c r="AX539" i="2"/>
  <c r="AW521" i="2"/>
  <c r="AW204" i="2"/>
  <c r="AW365" i="2"/>
  <c r="AW237" i="2"/>
  <c r="AW325" i="2"/>
  <c r="AX211" i="2"/>
  <c r="AW401" i="2"/>
  <c r="AW536" i="2"/>
  <c r="AW719" i="2"/>
  <c r="AW744" i="2"/>
  <c r="AX49" i="2"/>
  <c r="AW88" i="2"/>
  <c r="AW103" i="2"/>
  <c r="AW164" i="2"/>
  <c r="AX373" i="2"/>
  <c r="AW554" i="2"/>
  <c r="AX119" i="2"/>
  <c r="AW375" i="2"/>
  <c r="AW357" i="2"/>
  <c r="AW394" i="2"/>
  <c r="AX759" i="2"/>
  <c r="AX22" i="2"/>
  <c r="AX148" i="2"/>
  <c r="AX408" i="2"/>
  <c r="AX316" i="2"/>
  <c r="AX189" i="2"/>
  <c r="AW417" i="2"/>
  <c r="AX686" i="2"/>
  <c r="AW402" i="2"/>
  <c r="AX969" i="2"/>
  <c r="AW954" i="2"/>
  <c r="AX1108" i="2"/>
  <c r="AX1194" i="2"/>
  <c r="AX1408" i="2"/>
  <c r="AW568" i="2"/>
  <c r="AW994" i="2"/>
  <c r="AX1216" i="2"/>
  <c r="AW1429" i="2"/>
  <c r="AW409" i="2"/>
  <c r="AW792" i="2"/>
  <c r="AW1516" i="2"/>
  <c r="AW816" i="2"/>
  <c r="AX898" i="2"/>
  <c r="AW1216" i="2"/>
  <c r="AX1486" i="2"/>
  <c r="AW1309" i="2"/>
  <c r="AW1489" i="2"/>
  <c r="AW1536" i="2"/>
  <c r="AX1323" i="2"/>
  <c r="AX1419" i="2"/>
  <c r="AX1523" i="2"/>
  <c r="AX1215" i="2"/>
  <c r="AW1338" i="2"/>
  <c r="AW1525" i="2"/>
  <c r="AW1460" i="2"/>
  <c r="AX1157" i="2"/>
  <c r="AX1183" i="2"/>
  <c r="AX382" i="2"/>
  <c r="AW655" i="2"/>
  <c r="AX819" i="2"/>
  <c r="AX278" i="2"/>
  <c r="AX654" i="2"/>
  <c r="AX48" i="2"/>
  <c r="AX302" i="2"/>
  <c r="AW466" i="2"/>
  <c r="AX342" i="2"/>
  <c r="AW260" i="2"/>
  <c r="AW378" i="2"/>
  <c r="AW189" i="2"/>
  <c r="AW253" i="2"/>
  <c r="AW153" i="2"/>
  <c r="AX465" i="2"/>
  <c r="AW720" i="2"/>
  <c r="AX73" i="2"/>
  <c r="AX370" i="2"/>
  <c r="AX475" i="2"/>
  <c r="AW173" i="2"/>
  <c r="AW205" i="2"/>
  <c r="AW498" i="2"/>
  <c r="AX890" i="2"/>
  <c r="AX953" i="2"/>
  <c r="AX1280" i="2"/>
  <c r="AW1267" i="2"/>
  <c r="AW1314" i="2"/>
  <c r="AX1440" i="2"/>
  <c r="AX123" i="2"/>
  <c r="AX286" i="2"/>
  <c r="AW382" i="2"/>
  <c r="AX577" i="2"/>
  <c r="AX893" i="2"/>
  <c r="AX181" i="2"/>
  <c r="AW458" i="2"/>
  <c r="AW373" i="2"/>
  <c r="AX681" i="2"/>
  <c r="AX766" i="2"/>
  <c r="AW522" i="2"/>
  <c r="AX488" i="2"/>
  <c r="AW545" i="2"/>
  <c r="AX25" i="2"/>
  <c r="AX392" i="2"/>
  <c r="AX111" i="2"/>
  <c r="AX145" i="2"/>
  <c r="AW472" i="2"/>
  <c r="AX393" i="2"/>
  <c r="AX929" i="2"/>
  <c r="AW946" i="2"/>
  <c r="AW1232" i="2"/>
  <c r="AW1462" i="2"/>
  <c r="AX1455" i="2"/>
  <c r="AX1424" i="2"/>
  <c r="AX702" i="2"/>
  <c r="AW977" i="2"/>
  <c r="AW1001" i="2"/>
  <c r="AW1058" i="2"/>
  <c r="AX1444" i="2"/>
  <c r="AX1518" i="2"/>
  <c r="AW393" i="2"/>
  <c r="AX922" i="2"/>
  <c r="AX1405" i="2"/>
  <c r="AW418" i="2"/>
  <c r="AW824" i="2"/>
  <c r="AX251" i="2"/>
  <c r="AW194" i="2"/>
  <c r="AX384" i="2"/>
  <c r="AW1018" i="2"/>
  <c r="AX1232" i="2"/>
  <c r="AW1328" i="2"/>
  <c r="AX1034" i="2"/>
  <c r="AW1476" i="2"/>
  <c r="AW1033" i="2"/>
  <c r="AX1109" i="2"/>
  <c r="AW1528" i="2"/>
  <c r="AX1547" i="2"/>
  <c r="AX1321" i="2"/>
  <c r="AX1082" i="2"/>
  <c r="AX1528" i="2"/>
  <c r="AW340" i="2"/>
  <c r="AX195" i="2"/>
  <c r="AW72" i="2"/>
  <c r="AX432" i="2"/>
  <c r="AW834" i="2"/>
  <c r="AW102" i="2"/>
  <c r="AW584" i="2"/>
  <c r="AW552" i="2"/>
  <c r="AW531" i="2"/>
  <c r="AW561" i="2"/>
  <c r="AX348" i="2"/>
  <c r="AW785" i="2"/>
  <c r="AW129" i="2"/>
  <c r="AX459" i="2"/>
  <c r="AW718" i="2"/>
  <c r="AX95" i="2"/>
  <c r="AX1538" i="2"/>
  <c r="AX187" i="2"/>
  <c r="AX1026" i="2"/>
  <c r="AW1171" i="2"/>
  <c r="AX1478" i="2"/>
  <c r="AX315" i="2"/>
  <c r="AX1333" i="2"/>
  <c r="AX55" i="2"/>
  <c r="AX294" i="2"/>
  <c r="AW318" i="2"/>
  <c r="AW269" i="2"/>
  <c r="AX275" i="2"/>
  <c r="AX394" i="2"/>
  <c r="AX579" i="2"/>
  <c r="AX600" i="2"/>
  <c r="AW593" i="2"/>
  <c r="AX853" i="2"/>
  <c r="AX41" i="2"/>
  <c r="AW140" i="2"/>
  <c r="AX310" i="2"/>
  <c r="AW370" i="2"/>
  <c r="AX745" i="2"/>
  <c r="AX882" i="2"/>
  <c r="AX259" i="2"/>
  <c r="AW385" i="2"/>
  <c r="AX624" i="2"/>
  <c r="AX906" i="2"/>
  <c r="AX14" i="2"/>
  <c r="AW148" i="2"/>
  <c r="AX291" i="2"/>
  <c r="AW525" i="2"/>
  <c r="AX625" i="2"/>
  <c r="AW48" i="2"/>
  <c r="AX451" i="2"/>
  <c r="AW1209" i="2"/>
  <c r="AX1231" i="2"/>
  <c r="AX1278" i="2"/>
  <c r="AW1412" i="2"/>
  <c r="AW1483" i="2"/>
  <c r="AW999" i="2"/>
  <c r="AW1007" i="2"/>
  <c r="AW1015" i="2"/>
  <c r="AX1023" i="2"/>
  <c r="AX1069" i="2"/>
  <c r="AW1111" i="2"/>
  <c r="AW473" i="2"/>
  <c r="AW626" i="2"/>
  <c r="AX418" i="2"/>
  <c r="AW647" i="2"/>
  <c r="AW962" i="2"/>
  <c r="AW1024" i="2"/>
  <c r="AW1135" i="2"/>
  <c r="AW1400" i="2"/>
  <c r="AX1413" i="2"/>
  <c r="AW1034" i="2"/>
  <c r="AX1241" i="2"/>
  <c r="AX1533" i="2"/>
  <c r="AX1149" i="2"/>
  <c r="AX1539" i="2"/>
  <c r="AW40" i="2"/>
  <c r="AX40" i="2"/>
  <c r="AX91" i="2"/>
  <c r="AW91" i="2"/>
  <c r="AX9" i="2"/>
  <c r="AW9" i="2"/>
  <c r="AX82" i="2"/>
  <c r="AW82" i="2"/>
  <c r="AW212" i="2"/>
  <c r="AX212" i="2"/>
  <c r="AX258" i="2"/>
  <c r="AW258" i="2"/>
  <c r="AW132" i="2"/>
  <c r="AX132" i="2"/>
  <c r="AX375" i="2"/>
  <c r="AX643" i="2"/>
  <c r="AW643" i="2"/>
  <c r="AX717" i="2"/>
  <c r="AW717" i="2"/>
  <c r="AX765" i="2"/>
  <c r="AW765" i="2"/>
  <c r="AX89" i="2"/>
  <c r="AW89" i="2"/>
  <c r="AX29" i="2"/>
  <c r="AW29" i="2"/>
  <c r="AX224" i="2"/>
  <c r="AW224" i="2"/>
  <c r="AX499" i="2"/>
  <c r="AW499" i="2"/>
  <c r="AX614" i="2"/>
  <c r="AW614" i="2"/>
  <c r="AW601" i="2"/>
  <c r="AX601" i="2"/>
  <c r="AX529" i="2"/>
  <c r="AW529" i="2"/>
  <c r="AW727" i="2"/>
  <c r="AX727" i="2"/>
  <c r="AW788" i="2"/>
  <c r="AX788" i="2"/>
  <c r="AW80" i="2"/>
  <c r="AX80" i="2"/>
  <c r="AX68" i="2"/>
  <c r="AW68" i="2"/>
  <c r="AW324" i="2"/>
  <c r="AX324" i="2"/>
  <c r="AX298" i="2"/>
  <c r="AW298" i="2"/>
  <c r="AX191" i="2"/>
  <c r="AW191" i="2"/>
  <c r="AX267" i="2"/>
  <c r="AW267" i="2"/>
  <c r="AX405" i="2"/>
  <c r="AW405" i="2"/>
  <c r="AX606" i="2"/>
  <c r="AW606" i="2"/>
  <c r="AX531" i="2"/>
  <c r="AW439" i="2"/>
  <c r="AX439" i="2"/>
  <c r="AX771" i="2"/>
  <c r="AW771" i="2"/>
  <c r="AX785" i="2"/>
  <c r="AX103" i="2"/>
  <c r="AW86" i="2"/>
  <c r="AX86" i="2"/>
  <c r="AW284" i="2"/>
  <c r="AX107" i="2"/>
  <c r="AW341" i="2"/>
  <c r="AX341" i="2"/>
  <c r="AW111" i="2"/>
  <c r="AW214" i="2"/>
  <c r="AX133" i="2"/>
  <c r="AW133" i="2"/>
  <c r="AX143" i="2"/>
  <c r="AW143" i="2"/>
  <c r="AX328" i="2"/>
  <c r="AW328" i="2"/>
  <c r="AX326" i="2"/>
  <c r="AX98" i="2"/>
  <c r="AW98" i="2"/>
  <c r="AX318" i="2"/>
  <c r="AX173" i="2"/>
  <c r="AX254" i="2"/>
  <c r="AW254" i="2"/>
  <c r="AX247" i="2"/>
  <c r="AW247" i="2"/>
  <c r="AW185" i="2"/>
  <c r="AX185" i="2"/>
  <c r="AW313" i="2"/>
  <c r="AX313" i="2"/>
  <c r="AX476" i="2"/>
  <c r="AW476" i="2"/>
  <c r="AX413" i="2"/>
  <c r="AW413" i="2"/>
  <c r="AX635" i="2"/>
  <c r="AW635" i="2"/>
  <c r="AX722" i="2"/>
  <c r="AW722" i="2"/>
  <c r="AX650" i="2"/>
  <c r="AW650" i="2"/>
  <c r="AX805" i="2"/>
  <c r="AW805" i="2"/>
  <c r="AX814" i="2"/>
  <c r="AW814" i="2"/>
  <c r="AX97" i="2"/>
  <c r="AW408" i="2"/>
  <c r="AX238" i="2"/>
  <c r="AX303" i="2"/>
  <c r="AW303" i="2"/>
  <c r="AX466" i="2"/>
  <c r="AX511" i="2"/>
  <c r="AW511" i="2"/>
  <c r="AX480" i="2"/>
  <c r="AW480" i="2"/>
  <c r="AX512" i="2"/>
  <c r="AW512" i="2"/>
  <c r="AX590" i="2"/>
  <c r="AW590" i="2"/>
  <c r="AX620" i="2"/>
  <c r="AW620" i="2"/>
  <c r="AX551" i="2"/>
  <c r="AW551" i="2"/>
  <c r="AX716" i="2"/>
  <c r="AW716" i="2"/>
  <c r="AW840" i="2"/>
  <c r="AX840" i="2"/>
  <c r="AX1018" i="2"/>
  <c r="AX1077" i="2"/>
  <c r="AW1077" i="2"/>
  <c r="AX1153" i="2"/>
  <c r="AW1153" i="2"/>
  <c r="AX1073" i="2"/>
  <c r="AW1073" i="2"/>
  <c r="AX1240" i="2"/>
  <c r="AW1240" i="2"/>
  <c r="AX1310" i="2"/>
  <c r="AW1310" i="2"/>
  <c r="AW1395" i="2"/>
  <c r="AX1395" i="2"/>
  <c r="AX1417" i="2"/>
  <c r="AW1417" i="2"/>
  <c r="AW329" i="2"/>
  <c r="AX329" i="2"/>
  <c r="AX688" i="2"/>
  <c r="AW969" i="2"/>
  <c r="AX927" i="2"/>
  <c r="AW927" i="2"/>
  <c r="AX1367" i="2"/>
  <c r="AW1367" i="2"/>
  <c r="AX1502" i="2"/>
  <c r="AW1502" i="2"/>
  <c r="AX340" i="2"/>
  <c r="AW321" i="2"/>
  <c r="AX321" i="2"/>
  <c r="AX448" i="2"/>
  <c r="AW490" i="2"/>
  <c r="AX490" i="2"/>
  <c r="AX734" i="2"/>
  <c r="AW734" i="2"/>
  <c r="AX935" i="2"/>
  <c r="AW935" i="2"/>
  <c r="AX1124" i="2"/>
  <c r="AW1124" i="2"/>
  <c r="AW1166" i="2"/>
  <c r="AX1166" i="2"/>
  <c r="AX1296" i="2"/>
  <c r="AW1296" i="2"/>
  <c r="AX1312" i="2"/>
  <c r="AW1312" i="2"/>
  <c r="AX1339" i="2"/>
  <c r="AX1385" i="2"/>
  <c r="AW1385" i="2"/>
  <c r="AX1468" i="2"/>
  <c r="AW1468" i="2"/>
  <c r="AX1470" i="2"/>
  <c r="AW1470" i="2"/>
  <c r="AW41" i="2"/>
  <c r="AX235" i="2"/>
  <c r="AW235" i="2"/>
  <c r="AW265" i="2"/>
  <c r="AX265" i="2"/>
  <c r="AX385" i="2"/>
  <c r="AW538" i="2"/>
  <c r="AW570" i="2"/>
  <c r="AX570" i="2"/>
  <c r="AX917" i="2"/>
  <c r="AW891" i="2"/>
  <c r="AX891" i="2"/>
  <c r="AX865" i="2"/>
  <c r="AW865" i="2"/>
  <c r="AX904" i="2"/>
  <c r="AW904" i="2"/>
  <c r="AX924" i="2"/>
  <c r="AW924" i="2"/>
  <c r="AX947" i="2"/>
  <c r="AW947" i="2"/>
  <c r="AX387" i="2"/>
  <c r="AX592" i="2"/>
  <c r="AX598" i="2"/>
  <c r="AW598" i="2"/>
  <c r="AX561" i="2"/>
  <c r="AW742" i="2"/>
  <c r="AX791" i="2"/>
  <c r="AW791" i="2"/>
  <c r="AW818" i="2"/>
  <c r="AX824" i="2"/>
  <c r="AW876" i="2"/>
  <c r="AX876" i="2"/>
  <c r="AX131" i="2"/>
  <c r="AW482" i="2"/>
  <c r="AW465" i="2"/>
  <c r="AX564" i="2"/>
  <c r="AW564" i="2"/>
  <c r="AX626" i="2"/>
  <c r="AW399" i="2"/>
  <c r="AX399" i="2"/>
  <c r="AW663" i="2"/>
  <c r="AX674" i="2"/>
  <c r="AW674" i="2"/>
  <c r="AW842" i="2"/>
  <c r="AX842" i="2"/>
  <c r="AW372" i="2"/>
  <c r="AX419" i="2"/>
  <c r="AW419" i="2"/>
  <c r="AX477" i="2"/>
  <c r="AW477" i="2"/>
  <c r="AW577" i="2"/>
  <c r="AX693" i="2"/>
  <c r="AW693" i="2"/>
  <c r="AW885" i="2"/>
  <c r="AX227" i="2"/>
  <c r="AW618" i="2"/>
  <c r="AW546" i="2"/>
  <c r="AX546" i="2"/>
  <c r="AW759" i="2"/>
  <c r="AW826" i="2"/>
  <c r="AX826" i="2"/>
  <c r="AW890" i="2"/>
  <c r="AW899" i="2"/>
  <c r="AX899" i="2"/>
  <c r="AX872" i="2"/>
  <c r="AW872" i="2"/>
  <c r="AW953" i="2"/>
  <c r="AX933" i="2"/>
  <c r="AW933" i="2"/>
  <c r="AW1000" i="2"/>
  <c r="AX1000" i="2"/>
  <c r="AX1188" i="2"/>
  <c r="AW1188" i="2"/>
  <c r="AX1304" i="2"/>
  <c r="AW1304" i="2"/>
  <c r="AW1492" i="2"/>
  <c r="AX1492" i="2"/>
  <c r="AX1024" i="2"/>
  <c r="AX1085" i="2"/>
  <c r="AW1085" i="2"/>
  <c r="AX1022" i="2"/>
  <c r="AW1022" i="2"/>
  <c r="AX1144" i="2"/>
  <c r="AX1244" i="2"/>
  <c r="AW1390" i="2"/>
  <c r="AW1381" i="2"/>
  <c r="AX1381" i="2"/>
  <c r="AX1429" i="2"/>
  <c r="AX1480" i="2"/>
  <c r="AX962" i="2"/>
  <c r="AX1167" i="2"/>
  <c r="AW1167" i="2"/>
  <c r="AX1170" i="2"/>
  <c r="AW1170" i="2"/>
  <c r="AX1335" i="2"/>
  <c r="AW1335" i="2"/>
  <c r="AX1393" i="2"/>
  <c r="AW1393" i="2"/>
  <c r="AW1436" i="2"/>
  <c r="AX1436" i="2"/>
  <c r="AX1467" i="2"/>
  <c r="AW1467" i="2"/>
  <c r="AW1486" i="2"/>
  <c r="AX1543" i="2"/>
  <c r="AW1543" i="2"/>
  <c r="AW1076" i="2"/>
  <c r="AW1099" i="2"/>
  <c r="AX1099" i="2"/>
  <c r="AX1186" i="2"/>
  <c r="AW1186" i="2"/>
  <c r="AW1316" i="2"/>
  <c r="AX1531" i="2"/>
  <c r="AW1531" i="2"/>
  <c r="AX987" i="2"/>
  <c r="AW987" i="2"/>
  <c r="AX1003" i="2"/>
  <c r="AW1003" i="2"/>
  <c r="AW1067" i="2"/>
  <c r="AW1131" i="2"/>
  <c r="AX1131" i="2"/>
  <c r="AX1246" i="2"/>
  <c r="AW1246" i="2"/>
  <c r="AX1330" i="2"/>
  <c r="AW1507" i="2"/>
  <c r="AX1507" i="2"/>
  <c r="AW710" i="2"/>
  <c r="AX1033" i="2"/>
  <c r="AW1120" i="2"/>
  <c r="AW1237" i="2"/>
  <c r="AX1237" i="2"/>
  <c r="AX1329" i="2"/>
  <c r="AW1329" i="2"/>
  <c r="AW1523" i="2"/>
  <c r="AX989" i="2"/>
  <c r="AW989" i="2"/>
  <c r="AX1037" i="2"/>
  <c r="AW1037" i="2"/>
  <c r="AW1069" i="2"/>
  <c r="AX998" i="2"/>
  <c r="AW998" i="2"/>
  <c r="AW1158" i="2"/>
  <c r="AW1112" i="2"/>
  <c r="AX1148" i="2"/>
  <c r="AW1148" i="2"/>
  <c r="AX1309" i="2"/>
  <c r="AX1497" i="2"/>
  <c r="AX1484" i="2"/>
  <c r="AW1495" i="2"/>
  <c r="AX1495" i="2"/>
  <c r="AX521" i="2"/>
  <c r="AX1040" i="2"/>
  <c r="AX1218" i="2"/>
  <c r="AW1322" i="2"/>
  <c r="AX1350" i="2"/>
  <c r="AW1350" i="2"/>
  <c r="AX1430" i="2"/>
  <c r="AW1473" i="2"/>
  <c r="AX1473" i="2"/>
  <c r="AW1091" i="2"/>
  <c r="AX1091" i="2"/>
  <c r="AX1014" i="2"/>
  <c r="AW1014" i="2"/>
  <c r="AW1151" i="2"/>
  <c r="AX1151" i="2"/>
  <c r="AX1182" i="2"/>
  <c r="AW1182" i="2"/>
  <c r="AW1294" i="2"/>
  <c r="AX1346" i="2"/>
  <c r="AX1469" i="2"/>
  <c r="AW1469" i="2"/>
  <c r="AW1331" i="2"/>
  <c r="AW1082" i="2"/>
  <c r="AX1134" i="2"/>
  <c r="AW1098" i="2"/>
  <c r="AW64" i="2"/>
  <c r="AX64" i="2"/>
  <c r="AW170" i="2"/>
  <c r="AX170" i="2"/>
  <c r="AX147" i="2"/>
  <c r="AW147" i="2"/>
  <c r="AW137" i="2"/>
  <c r="AX137" i="2"/>
  <c r="AW363" i="2"/>
  <c r="AX363" i="2"/>
  <c r="AW229" i="2"/>
  <c r="AX229" i="2"/>
  <c r="AX532" i="2"/>
  <c r="AW532" i="2"/>
  <c r="AW579" i="2"/>
  <c r="AX778" i="2"/>
  <c r="AW778" i="2"/>
  <c r="AX660" i="2"/>
  <c r="AW660" i="2"/>
  <c r="AX823" i="2"/>
  <c r="AW823" i="2"/>
  <c r="AW96" i="2"/>
  <c r="AX96" i="2"/>
  <c r="AX202" i="2"/>
  <c r="AW202" i="2"/>
  <c r="AW236" i="2"/>
  <c r="AX236" i="2"/>
  <c r="AW276" i="2"/>
  <c r="AX276" i="2"/>
  <c r="AX180" i="2"/>
  <c r="AW432" i="2"/>
  <c r="AX503" i="2"/>
  <c r="AW503" i="2"/>
  <c r="AW617" i="2"/>
  <c r="AX617" i="2"/>
  <c r="AX713" i="2"/>
  <c r="AW713" i="2"/>
  <c r="AX567" i="2"/>
  <c r="AW567" i="2"/>
  <c r="AX17" i="2"/>
  <c r="AW17" i="2"/>
  <c r="AW156" i="2"/>
  <c r="AX156" i="2"/>
  <c r="AX255" i="2"/>
  <c r="AW255" i="2"/>
  <c r="AX271" i="2"/>
  <c r="AW271" i="2"/>
  <c r="AW281" i="2"/>
  <c r="AX281" i="2"/>
  <c r="AX444" i="2"/>
  <c r="AW444" i="2"/>
  <c r="AX421" i="2"/>
  <c r="AW421" i="2"/>
  <c r="AX746" i="2"/>
  <c r="AW746" i="2"/>
  <c r="AX644" i="2"/>
  <c r="AW644" i="2"/>
  <c r="AX662" i="2"/>
  <c r="AW662" i="2"/>
  <c r="AX849" i="2"/>
  <c r="AW849" i="2"/>
  <c r="AX669" i="2"/>
  <c r="AW669" i="2"/>
  <c r="AW73" i="2"/>
  <c r="AX100" i="2"/>
  <c r="AW100" i="2"/>
  <c r="AX220" i="2"/>
  <c r="AX175" i="2"/>
  <c r="AW175" i="2"/>
  <c r="AW348" i="2"/>
  <c r="AW121" i="2"/>
  <c r="AX248" i="2"/>
  <c r="AW248" i="2"/>
  <c r="AX270" i="2"/>
  <c r="AW270" i="2"/>
  <c r="AW20" i="2"/>
  <c r="AX20" i="2"/>
  <c r="AX198" i="2"/>
  <c r="AW198" i="2"/>
  <c r="AW162" i="2"/>
  <c r="AX162" i="2"/>
  <c r="AW181" i="2"/>
  <c r="AX199" i="2"/>
  <c r="AW199" i="2"/>
  <c r="AX263" i="2"/>
  <c r="AW263" i="2"/>
  <c r="AX822" i="2"/>
  <c r="AW822" i="2"/>
  <c r="AX152" i="2"/>
  <c r="AW152" i="2"/>
  <c r="AX280" i="2"/>
  <c r="AW280" i="2"/>
  <c r="AX228" i="2"/>
  <c r="AW201" i="2"/>
  <c r="AX201" i="2"/>
  <c r="AW323" i="2"/>
  <c r="AW506" i="2"/>
  <c r="AX506" i="2"/>
  <c r="AW433" i="2"/>
  <c r="AX433" i="2"/>
  <c r="AX844" i="2"/>
  <c r="AW844" i="2"/>
  <c r="AX645" i="2"/>
  <c r="AW645" i="2"/>
  <c r="AX894" i="2"/>
  <c r="AW894" i="2"/>
  <c r="AX1005" i="2"/>
  <c r="AW1005" i="2"/>
  <c r="AW1051" i="2"/>
  <c r="AX1051" i="2"/>
  <c r="AX1055" i="2"/>
  <c r="AW1055" i="2"/>
  <c r="AX1456" i="2"/>
  <c r="AW1456" i="2"/>
  <c r="AW1465" i="2"/>
  <c r="AX1465" i="2"/>
  <c r="AX1505" i="2"/>
  <c r="AW1505" i="2"/>
  <c r="AW342" i="2"/>
  <c r="AX777" i="2"/>
  <c r="AW777" i="2"/>
  <c r="AX832" i="2"/>
  <c r="AW906" i="2"/>
  <c r="AW867" i="2"/>
  <c r="AX867" i="2"/>
  <c r="AX925" i="2"/>
  <c r="AW925" i="2"/>
  <c r="AX1113" i="2"/>
  <c r="AW1113" i="2"/>
  <c r="AX1179" i="2"/>
  <c r="AW1179" i="2"/>
  <c r="AX1412" i="2"/>
  <c r="AX1488" i="2"/>
  <c r="AW1488" i="2"/>
  <c r="AX1500" i="2"/>
  <c r="AW1500" i="2"/>
  <c r="AX1483" i="2"/>
  <c r="AW309" i="2"/>
  <c r="AX309" i="2"/>
  <c r="AX376" i="2"/>
  <c r="AW376" i="2"/>
  <c r="AW187" i="2"/>
  <c r="AX513" i="2"/>
  <c r="AW513" i="2"/>
  <c r="AX568" i="2"/>
  <c r="AX901" i="2"/>
  <c r="AW901" i="2"/>
  <c r="AX944" i="2"/>
  <c r="AW944" i="2"/>
  <c r="AW985" i="2"/>
  <c r="AX985" i="2"/>
  <c r="AX1270" i="2"/>
  <c r="AW1270" i="2"/>
  <c r="AW305" i="2"/>
  <c r="AX305" i="2"/>
  <c r="AW571" i="2"/>
  <c r="AX665" i="2"/>
  <c r="AW665" i="2"/>
  <c r="AW761" i="2"/>
  <c r="AX815" i="2"/>
  <c r="AW815" i="2"/>
  <c r="AX792" i="2"/>
  <c r="AX910" i="2"/>
  <c r="AW910" i="2"/>
  <c r="AX930" i="2"/>
  <c r="AX184" i="2"/>
  <c r="AW184" i="2"/>
  <c r="AX770" i="2"/>
  <c r="AW770" i="2"/>
  <c r="AX834" i="2"/>
  <c r="AX773" i="2"/>
  <c r="AW773" i="2"/>
  <c r="AX873" i="2"/>
  <c r="AW873" i="2"/>
  <c r="AX862" i="2"/>
  <c r="AW862" i="2"/>
  <c r="AX964" i="2"/>
  <c r="AW964" i="2"/>
  <c r="AW451" i="2"/>
  <c r="AX486" i="2"/>
  <c r="AW486" i="2"/>
  <c r="AX604" i="2"/>
  <c r="AW604" i="2"/>
  <c r="AW681" i="2"/>
  <c r="AW679" i="2"/>
  <c r="AX679" i="2"/>
  <c r="AX918" i="2"/>
  <c r="AW918" i="2"/>
  <c r="AW928" i="2"/>
  <c r="AW209" i="2"/>
  <c r="AX209" i="2"/>
  <c r="AX386" i="2"/>
  <c r="AX436" i="2"/>
  <c r="AW436" i="2"/>
  <c r="AX498" i="2"/>
  <c r="AX540" i="2"/>
  <c r="AW540" i="2"/>
  <c r="AX754" i="2"/>
  <c r="AW754" i="2"/>
  <c r="AW851" i="2"/>
  <c r="AX851" i="2"/>
  <c r="AX903" i="2"/>
  <c r="AW903" i="2"/>
  <c r="AX15" i="2"/>
  <c r="AX417" i="2"/>
  <c r="AX588" i="2"/>
  <c r="AW588" i="2"/>
  <c r="AW555" i="2"/>
  <c r="AX659" i="2"/>
  <c r="AW659" i="2"/>
  <c r="AX638" i="2"/>
  <c r="AW638" i="2"/>
  <c r="AX820" i="2"/>
  <c r="AW820" i="2"/>
  <c r="AX897" i="2"/>
  <c r="AW897" i="2"/>
  <c r="AX870" i="2"/>
  <c r="AW870" i="2"/>
  <c r="AX945" i="2"/>
  <c r="AW945" i="2"/>
  <c r="AX1064" i="2"/>
  <c r="AW1064" i="2"/>
  <c r="AX1315" i="2"/>
  <c r="AW1315" i="2"/>
  <c r="AX1418" i="2"/>
  <c r="AW1418" i="2"/>
  <c r="AX1015" i="2"/>
  <c r="AX1054" i="2"/>
  <c r="AW1054" i="2"/>
  <c r="AX1133" i="2"/>
  <c r="AW1133" i="2"/>
  <c r="AX1276" i="2"/>
  <c r="AW1276" i="2"/>
  <c r="AX1542" i="2"/>
  <c r="AW1542" i="2"/>
  <c r="AW1010" i="2"/>
  <c r="AW1139" i="2"/>
  <c r="AX1139" i="2"/>
  <c r="AX1136" i="2"/>
  <c r="AW1136" i="2"/>
  <c r="AX1332" i="2"/>
  <c r="AX1379" i="2"/>
  <c r="AW1379" i="2"/>
  <c r="AX984" i="2"/>
  <c r="AW984" i="2"/>
  <c r="AW1100" i="2"/>
  <c r="AX1100" i="2"/>
  <c r="AX1118" i="2"/>
  <c r="AX1145" i="2"/>
  <c r="AW1145" i="2"/>
  <c r="AX1285" i="2"/>
  <c r="AW1285" i="2"/>
  <c r="AX1445" i="2"/>
  <c r="AW1445" i="2"/>
  <c r="AX1509" i="2"/>
  <c r="AW1509" i="2"/>
  <c r="AX1522" i="2"/>
  <c r="AW1522" i="2"/>
  <c r="AX1549" i="2"/>
  <c r="AW1549" i="2"/>
  <c r="AX1049" i="2"/>
  <c r="AW1049" i="2"/>
  <c r="AX1326" i="2"/>
  <c r="AW1326" i="2"/>
  <c r="AX1388" i="2"/>
  <c r="AW1388" i="2"/>
  <c r="AX1422" i="2"/>
  <c r="AX1044" i="2"/>
  <c r="AW1159" i="2"/>
  <c r="AX1159" i="2"/>
  <c r="AX1175" i="2"/>
  <c r="AW1175" i="2"/>
  <c r="AW1210" i="2"/>
  <c r="AW1368" i="2"/>
  <c r="AX1368" i="2"/>
  <c r="AW1421" i="2"/>
  <c r="AW1016" i="2"/>
  <c r="AX1016" i="2"/>
  <c r="AX1209" i="2"/>
  <c r="AW1208" i="2"/>
  <c r="AX1208" i="2"/>
  <c r="AW1303" i="2"/>
  <c r="AX1303" i="2"/>
  <c r="AW1448" i="2"/>
  <c r="AX800" i="2"/>
  <c r="AW982" i="2"/>
  <c r="AX1035" i="2"/>
  <c r="AW1035" i="2"/>
  <c r="AW1075" i="2"/>
  <c r="AX1075" i="2"/>
  <c r="AX1141" i="2"/>
  <c r="AW1141" i="2"/>
  <c r="AX1122" i="2"/>
  <c r="AW1122" i="2"/>
  <c r="AX1130" i="2"/>
  <c r="AW1130" i="2"/>
  <c r="AW1250" i="2"/>
  <c r="AX1250" i="2"/>
  <c r="AX576" i="2"/>
  <c r="AW976" i="2"/>
  <c r="AX976" i="2"/>
  <c r="AX1168" i="2"/>
  <c r="AW1168" i="2"/>
  <c r="AW1268" i="2"/>
  <c r="AW1454" i="2"/>
  <c r="AX1454" i="2"/>
  <c r="AX1443" i="2"/>
  <c r="AW1443" i="2"/>
  <c r="AX1527" i="2"/>
  <c r="AW1527" i="2"/>
  <c r="AX92" i="2"/>
  <c r="AW92" i="2"/>
  <c r="AW4" i="2"/>
  <c r="AX4" i="2"/>
  <c r="AX85" i="2"/>
  <c r="AW85" i="2"/>
  <c r="AX167" i="2"/>
  <c r="AW167" i="2"/>
  <c r="AW113" i="2"/>
  <c r="AX113" i="2"/>
  <c r="AX126" i="2"/>
  <c r="AW126" i="2"/>
  <c r="AX440" i="2"/>
  <c r="AW440" i="2"/>
  <c r="AW297" i="2"/>
  <c r="AX297" i="2"/>
  <c r="AX516" i="2"/>
  <c r="AW516" i="2"/>
  <c r="AW423" i="2"/>
  <c r="AX423" i="2"/>
  <c r="AX559" i="2"/>
  <c r="AW559" i="2"/>
  <c r="AX784" i="2"/>
  <c r="AW784" i="2"/>
  <c r="AX35" i="2"/>
  <c r="AW35" i="2"/>
  <c r="AX234" i="2"/>
  <c r="AW234" i="2"/>
  <c r="AX296" i="2"/>
  <c r="AW296" i="2"/>
  <c r="AW275" i="2"/>
  <c r="AX383" i="2"/>
  <c r="AW383" i="2"/>
  <c r="AX290" i="2"/>
  <c r="AW290" i="2"/>
  <c r="AW431" i="2"/>
  <c r="AX431" i="2"/>
  <c r="AW670" i="2"/>
  <c r="AX168" i="2"/>
  <c r="AW168" i="2"/>
  <c r="AX330" i="2"/>
  <c r="AW330" i="2"/>
  <c r="AW285" i="2"/>
  <c r="AX285" i="2"/>
  <c r="AW217" i="2"/>
  <c r="AX217" i="2"/>
  <c r="AX464" i="2"/>
  <c r="AW464" i="2"/>
  <c r="AX437" i="2"/>
  <c r="AW437" i="2"/>
  <c r="AX453" i="2"/>
  <c r="AW453" i="2"/>
  <c r="AX715" i="2"/>
  <c r="AW715" i="2"/>
  <c r="AW632" i="2"/>
  <c r="AX632" i="2"/>
  <c r="AX762" i="2"/>
  <c r="AW762" i="2"/>
  <c r="AW801" i="2"/>
  <c r="AX801" i="2"/>
  <c r="AX749" i="2"/>
  <c r="AW749" i="2"/>
  <c r="AW39" i="2"/>
  <c r="AX127" i="2"/>
  <c r="AW127" i="2"/>
  <c r="AW196" i="2"/>
  <c r="AX196" i="2"/>
  <c r="AX320" i="2"/>
  <c r="AW320" i="2"/>
  <c r="AX205" i="2"/>
  <c r="AX269" i="2"/>
  <c r="AX11" i="2"/>
  <c r="AW11" i="2"/>
  <c r="AX186" i="2"/>
  <c r="AW186" i="2"/>
  <c r="AW302" i="2"/>
  <c r="AX88" i="2"/>
  <c r="AX59" i="2"/>
  <c r="AW59" i="2"/>
  <c r="AX114" i="2"/>
  <c r="AW114" i="2"/>
  <c r="AX140" i="2"/>
  <c r="AX365" i="2"/>
  <c r="AX714" i="2"/>
  <c r="AW714" i="2"/>
  <c r="AX543" i="2"/>
  <c r="AW543" i="2"/>
  <c r="AX807" i="2"/>
  <c r="AW807" i="2"/>
  <c r="AX830" i="2"/>
  <c r="AW830" i="2"/>
  <c r="AX58" i="2"/>
  <c r="AW58" i="2"/>
  <c r="AW278" i="2"/>
  <c r="AX491" i="2"/>
  <c r="AW491" i="2"/>
  <c r="AW728" i="2"/>
  <c r="AX728" i="2"/>
  <c r="AX905" i="2"/>
  <c r="AW905" i="2"/>
  <c r="AW908" i="2"/>
  <c r="AX908" i="2"/>
  <c r="AX939" i="2"/>
  <c r="AW939" i="2"/>
  <c r="AX1327" i="2"/>
  <c r="AW1327" i="2"/>
  <c r="AW520" i="2"/>
  <c r="AW481" i="2"/>
  <c r="AX481" i="2"/>
  <c r="AX763" i="2"/>
  <c r="AW763" i="2"/>
  <c r="AW704" i="2"/>
  <c r="AX704" i="2"/>
  <c r="AW766" i="2"/>
  <c r="AX1046" i="2"/>
  <c r="AX1269" i="2"/>
  <c r="AW1269" i="2"/>
  <c r="AW1375" i="2"/>
  <c r="AX1375" i="2"/>
  <c r="AX1415" i="2"/>
  <c r="AW1415" i="2"/>
  <c r="AW1478" i="2"/>
  <c r="AX219" i="2"/>
  <c r="AW219" i="2"/>
  <c r="AX954" i="2"/>
  <c r="AW938" i="2"/>
  <c r="AX938" i="2"/>
  <c r="AX1031" i="2"/>
  <c r="AX1219" i="2"/>
  <c r="AW1219" i="2"/>
  <c r="AW1286" i="2"/>
  <c r="AX1286" i="2"/>
  <c r="AW392" i="2"/>
  <c r="AX183" i="2"/>
  <c r="AW183" i="2"/>
  <c r="AW241" i="2"/>
  <c r="AX241" i="2"/>
  <c r="AW315" i="2"/>
  <c r="AX443" i="2"/>
  <c r="AW443" i="2"/>
  <c r="AX921" i="2"/>
  <c r="AW921" i="2"/>
  <c r="AX390" i="2"/>
  <c r="AW390" i="2"/>
  <c r="AX457" i="2"/>
  <c r="AW624" i="2"/>
  <c r="AW391" i="2"/>
  <c r="AX391" i="2"/>
  <c r="AX666" i="2"/>
  <c r="AW666" i="2"/>
  <c r="AX677" i="2"/>
  <c r="AW677" i="2"/>
  <c r="AW893" i="2"/>
  <c r="AW916" i="2"/>
  <c r="AX916" i="2"/>
  <c r="AW277" i="2"/>
  <c r="AX277" i="2"/>
  <c r="AX334" i="2"/>
  <c r="AW334" i="2"/>
  <c r="AX501" i="2"/>
  <c r="AW501" i="2"/>
  <c r="AX591" i="2"/>
  <c r="AW591" i="2"/>
  <c r="AX652" i="2"/>
  <c r="AW652" i="2"/>
  <c r="AW654" i="2"/>
  <c r="AW882" i="2"/>
  <c r="AX881" i="2"/>
  <c r="AW881" i="2"/>
  <c r="AX886" i="2"/>
  <c r="AW886" i="2"/>
  <c r="AW900" i="2"/>
  <c r="AX900" i="2"/>
  <c r="AX524" i="2"/>
  <c r="AW524" i="2"/>
  <c r="AX535" i="2"/>
  <c r="AW535" i="2"/>
  <c r="AX816" i="2"/>
  <c r="AX381" i="2"/>
  <c r="AW381" i="2"/>
  <c r="AX871" i="2"/>
  <c r="AW871" i="2"/>
  <c r="AW884" i="2"/>
  <c r="AX884" i="2"/>
  <c r="AW942" i="2"/>
  <c r="AX942" i="2"/>
  <c r="AX941" i="2"/>
  <c r="AW941" i="2"/>
  <c r="AX958" i="2"/>
  <c r="AW958" i="2"/>
  <c r="AX1011" i="2"/>
  <c r="AW1011" i="2"/>
  <c r="AX1030" i="2"/>
  <c r="AW1030" i="2"/>
  <c r="AX1211" i="2"/>
  <c r="AW1211" i="2"/>
  <c r="AW1345" i="2"/>
  <c r="AX1345" i="2"/>
  <c r="AX1439" i="2"/>
  <c r="AW1439" i="2"/>
  <c r="AX1386" i="2"/>
  <c r="AW1386" i="2"/>
  <c r="AW1053" i="2"/>
  <c r="AX1253" i="2"/>
  <c r="AW1253" i="2"/>
  <c r="AW1371" i="2"/>
  <c r="AX1371" i="2"/>
  <c r="AW1491" i="2"/>
  <c r="AX1546" i="2"/>
  <c r="AW1546" i="2"/>
  <c r="AW1059" i="2"/>
  <c r="AX1059" i="2"/>
  <c r="AW1155" i="2"/>
  <c r="AX1155" i="2"/>
  <c r="AW1191" i="2"/>
  <c r="AW1255" i="2"/>
  <c r="AX1255" i="2"/>
  <c r="AX1252" i="2"/>
  <c r="AW1252" i="2"/>
  <c r="AX1295" i="2"/>
  <c r="AW1518" i="2"/>
  <c r="AX1513" i="2"/>
  <c r="AW1513" i="2"/>
  <c r="AX999" i="2"/>
  <c r="AX1105" i="2"/>
  <c r="AW1105" i="2"/>
  <c r="AX1200" i="2"/>
  <c r="AX1283" i="2"/>
  <c r="AW1283" i="2"/>
  <c r="AX1302" i="2"/>
  <c r="AW1302" i="2"/>
  <c r="AX1338" i="2"/>
  <c r="AW1325" i="2"/>
  <c r="AX1508" i="2"/>
  <c r="AW1508" i="2"/>
  <c r="AW898" i="2"/>
  <c r="AW1050" i="2"/>
  <c r="AX1050" i="2"/>
  <c r="AW1115" i="2"/>
  <c r="AX1115" i="2"/>
  <c r="AX1193" i="2"/>
  <c r="AW1308" i="2"/>
  <c r="AX1308" i="2"/>
  <c r="AW1446" i="2"/>
  <c r="AX1446" i="2"/>
  <c r="AX1431" i="2"/>
  <c r="AW1431" i="2"/>
  <c r="AX1482" i="2"/>
  <c r="AW1482" i="2"/>
  <c r="AX1532" i="2"/>
  <c r="AW1101" i="2"/>
  <c r="AW1241" i="2"/>
  <c r="AX1297" i="2"/>
  <c r="AW1297" i="2"/>
  <c r="AX1373" i="2"/>
  <c r="AW1373" i="2"/>
  <c r="AW1408" i="2"/>
  <c r="AW1281" i="2"/>
  <c r="AX1281" i="2"/>
  <c r="AX1174" i="2"/>
  <c r="AW1174" i="2"/>
  <c r="AX1288" i="2"/>
  <c r="AW1348" i="2"/>
  <c r="AW1333" i="2"/>
  <c r="AX1362" i="2"/>
  <c r="AW1362" i="2"/>
  <c r="AW1360" i="2"/>
  <c r="AX1360" i="2"/>
  <c r="AX1447" i="2"/>
  <c r="AW1447" i="2"/>
  <c r="AX1526" i="2"/>
  <c r="AW1526" i="2"/>
  <c r="AX997" i="2"/>
  <c r="AW997" i="2"/>
  <c r="AX967" i="2"/>
  <c r="AW967" i="2"/>
  <c r="AW1461" i="2"/>
  <c r="AW1317" i="2"/>
  <c r="AX1032" i="2"/>
  <c r="AX1177" i="2"/>
  <c r="AW56" i="2"/>
  <c r="AX56" i="2"/>
  <c r="AW2" i="2"/>
  <c r="AX47" i="2"/>
  <c r="AW47" i="2"/>
  <c r="AW355" i="2"/>
  <c r="AX355" i="2"/>
  <c r="AX216" i="2"/>
  <c r="AW216" i="2"/>
  <c r="AW245" i="2"/>
  <c r="AX245" i="2"/>
  <c r="AX287" i="2"/>
  <c r="AW287" i="2"/>
  <c r="AX483" i="2"/>
  <c r="AW483" i="2"/>
  <c r="AX596" i="2"/>
  <c r="AW596" i="2"/>
  <c r="AX675" i="2"/>
  <c r="AW675" i="2"/>
  <c r="AX634" i="2"/>
  <c r="AW634" i="2"/>
  <c r="AW819" i="2"/>
  <c r="AW70" i="2"/>
  <c r="AX70" i="2"/>
  <c r="AX420" i="2"/>
  <c r="AW420" i="2"/>
  <c r="AX484" i="2"/>
  <c r="AW484" i="2"/>
  <c r="AX556" i="2"/>
  <c r="AW556" i="2"/>
  <c r="AW600" i="2"/>
  <c r="AX703" i="2"/>
  <c r="AW794" i="2"/>
  <c r="AX794" i="2"/>
  <c r="AX83" i="2"/>
  <c r="AW83" i="2"/>
  <c r="AW78" i="2"/>
  <c r="AX78" i="2"/>
  <c r="AW268" i="2"/>
  <c r="AX268" i="2"/>
  <c r="AX118" i="2"/>
  <c r="AW118" i="2"/>
  <c r="AX105" i="2"/>
  <c r="AW105" i="2"/>
  <c r="AX207" i="2"/>
  <c r="AW207" i="2"/>
  <c r="AX469" i="2"/>
  <c r="AW469" i="2"/>
  <c r="AX780" i="2"/>
  <c r="AW780" i="2"/>
  <c r="AX708" i="2"/>
  <c r="AW708" i="2"/>
  <c r="AX821" i="2"/>
  <c r="AW821" i="2"/>
  <c r="AX79" i="2"/>
  <c r="AW79" i="2"/>
  <c r="AW30" i="2"/>
  <c r="AX90" i="2"/>
  <c r="AW90" i="2"/>
  <c r="AW349" i="2"/>
  <c r="AX349" i="2"/>
  <c r="AX171" i="2"/>
  <c r="AW171" i="2"/>
  <c r="AX332" i="2"/>
  <c r="AW332" i="2"/>
  <c r="AX240" i="2"/>
  <c r="AW240" i="2"/>
  <c r="AW36" i="2"/>
  <c r="AX36" i="2"/>
  <c r="AW109" i="2"/>
  <c r="AX109" i="2"/>
  <c r="AX204" i="2"/>
  <c r="AW119" i="2"/>
  <c r="AW161" i="2"/>
  <c r="AX161" i="2"/>
  <c r="AX364" i="2"/>
  <c r="AW364" i="2"/>
  <c r="AX153" i="2"/>
  <c r="AW46" i="2"/>
  <c r="AX46" i="2"/>
  <c r="AX74" i="2"/>
  <c r="AW74" i="2"/>
  <c r="AX159" i="2"/>
  <c r="AW159" i="2"/>
  <c r="AX218" i="2"/>
  <c r="AW218" i="2"/>
  <c r="AX192" i="2"/>
  <c r="AW192" i="2"/>
  <c r="AW32" i="2"/>
  <c r="AX32" i="2"/>
  <c r="AW262" i="2"/>
  <c r="AX120" i="2"/>
  <c r="AW120" i="2"/>
  <c r="AX215" i="2"/>
  <c r="AW215" i="2"/>
  <c r="AX429" i="2"/>
  <c r="AW429" i="2"/>
  <c r="AX574" i="2"/>
  <c r="AW574" i="2"/>
  <c r="AX667" i="2"/>
  <c r="AW667" i="2"/>
  <c r="AX607" i="2"/>
  <c r="AW607" i="2"/>
  <c r="AX837" i="2"/>
  <c r="AW837" i="2"/>
  <c r="AX838" i="2"/>
  <c r="AW838" i="2"/>
  <c r="AW14" i="2"/>
  <c r="AX523" i="2"/>
  <c r="AW523" i="2"/>
  <c r="AX593" i="2"/>
  <c r="AX858" i="2"/>
  <c r="AW858" i="2"/>
  <c r="AX923" i="2"/>
  <c r="AW923" i="2"/>
  <c r="AW952" i="2"/>
  <c r="AX952" i="2"/>
  <c r="AX1043" i="2"/>
  <c r="AW1043" i="2"/>
  <c r="AX1106" i="2"/>
  <c r="AW1106" i="2"/>
  <c r="AX1262" i="2"/>
  <c r="AW1262" i="2"/>
  <c r="AX1401" i="2"/>
  <c r="AW1401" i="2"/>
  <c r="AW1487" i="2"/>
  <c r="AX1487" i="2"/>
  <c r="AX534" i="2"/>
  <c r="AW534" i="2"/>
  <c r="AX856" i="2"/>
  <c r="AW856" i="2"/>
  <c r="AW932" i="2"/>
  <c r="AX1114" i="2"/>
  <c r="AW1114" i="2"/>
  <c r="AX1195" i="2"/>
  <c r="AW1195" i="2"/>
  <c r="AX1116" i="2"/>
  <c r="AW1116" i="2"/>
  <c r="AX456" i="2"/>
  <c r="AW456" i="2"/>
  <c r="AW594" i="2"/>
  <c r="AX594" i="2"/>
  <c r="AW616" i="2"/>
  <c r="AX633" i="2"/>
  <c r="AW633" i="2"/>
  <c r="AX878" i="2"/>
  <c r="AW878" i="2"/>
  <c r="AX1021" i="2"/>
  <c r="AW1021" i="2"/>
  <c r="AW1108" i="2"/>
  <c r="AX1366" i="2"/>
  <c r="AW1366" i="2"/>
  <c r="AX299" i="2"/>
  <c r="AW299" i="2"/>
  <c r="AX449" i="2"/>
  <c r="AX586" i="2"/>
  <c r="AX774" i="2"/>
  <c r="AW774" i="2"/>
  <c r="AX808" i="2"/>
  <c r="AX902" i="2"/>
  <c r="AW902" i="2"/>
  <c r="AX283" i="2"/>
  <c r="AW283" i="2"/>
  <c r="AX582" i="2"/>
  <c r="AW582" i="2"/>
  <c r="AW424" i="2"/>
  <c r="AW497" i="2"/>
  <c r="AX497" i="2"/>
  <c r="AX515" i="2"/>
  <c r="AW515" i="2"/>
  <c r="AX752" i="2"/>
  <c r="AW841" i="2"/>
  <c r="AX841" i="2"/>
  <c r="AX733" i="2"/>
  <c r="AW733" i="2"/>
  <c r="AX378" i="2"/>
  <c r="AX522" i="2"/>
  <c r="AX668" i="2"/>
  <c r="AW668" i="2"/>
  <c r="AX812" i="2"/>
  <c r="AW812" i="2"/>
  <c r="AW860" i="2"/>
  <c r="AX860" i="2"/>
  <c r="AX425" i="2"/>
  <c r="AW611" i="2"/>
  <c r="AX720" i="2"/>
  <c r="AW686" i="2"/>
  <c r="AX1129" i="2"/>
  <c r="AW1129" i="2"/>
  <c r="AX1065" i="2"/>
  <c r="AW1065" i="2"/>
  <c r="AX1138" i="2"/>
  <c r="AW1138" i="2"/>
  <c r="AX1234" i="2"/>
  <c r="AW1234" i="2"/>
  <c r="AX1214" i="2"/>
  <c r="AW1214" i="2"/>
  <c r="AW1324" i="2"/>
  <c r="AX1324" i="2"/>
  <c r="AX1314" i="2"/>
  <c r="AW1361" i="2"/>
  <c r="AX1361" i="2"/>
  <c r="AX1357" i="2"/>
  <c r="AW1357" i="2"/>
  <c r="AX1426" i="2"/>
  <c r="AW1426" i="2"/>
  <c r="AW1466" i="2"/>
  <c r="AX1466" i="2"/>
  <c r="AX1399" i="2"/>
  <c r="AW1399" i="2"/>
  <c r="AW1217" i="2"/>
  <c r="AX1217" i="2"/>
  <c r="AX1374" i="2"/>
  <c r="AW1374" i="2"/>
  <c r="AW1521" i="2"/>
  <c r="AX1521" i="2"/>
  <c r="AX473" i="2"/>
  <c r="AW1017" i="2"/>
  <c r="AX1017" i="2"/>
  <c r="AX1111" i="2"/>
  <c r="AX1181" i="2"/>
  <c r="AW1181" i="2"/>
  <c r="AW1231" i="2"/>
  <c r="AW1529" i="2"/>
  <c r="AX1529" i="2"/>
  <c r="AW1149" i="2"/>
  <c r="AX1132" i="2"/>
  <c r="AW1132" i="2"/>
  <c r="AW1424" i="2"/>
  <c r="AX1514" i="2"/>
  <c r="AW1514" i="2"/>
  <c r="AX1095" i="2"/>
  <c r="AW1095" i="2"/>
  <c r="AW1247" i="2"/>
  <c r="AX1247" i="2"/>
  <c r="AW1323" i="2"/>
  <c r="AW1423" i="2"/>
  <c r="AW992" i="2"/>
  <c r="AX992" i="2"/>
  <c r="AX951" i="2"/>
  <c r="AW951" i="2"/>
  <c r="AX1462" i="2"/>
  <c r="AW1541" i="2"/>
  <c r="AX1008" i="2"/>
  <c r="AX1273" i="2"/>
  <c r="AW1273" i="2"/>
  <c r="AX1435" i="2"/>
  <c r="AW1435" i="2"/>
  <c r="AW1150" i="2"/>
  <c r="AX1150" i="2"/>
  <c r="AX1135" i="2"/>
  <c r="AX1287" i="2"/>
  <c r="AW1287" i="2"/>
  <c r="AX1501" i="2"/>
  <c r="AW1501" i="2"/>
  <c r="AX1496" i="2"/>
  <c r="AW1496" i="2"/>
  <c r="AX65" i="2"/>
  <c r="AW65" i="2"/>
  <c r="AX61" i="2"/>
  <c r="AW61" i="2"/>
  <c r="AX163" i="2"/>
  <c r="AW163" i="2"/>
  <c r="AW122" i="2"/>
  <c r="AX122" i="2"/>
  <c r="AW317" i="2"/>
  <c r="AX317" i="2"/>
  <c r="AX460" i="2"/>
  <c r="AW460" i="2"/>
  <c r="AX755" i="2"/>
  <c r="AW755" i="2"/>
  <c r="AX3" i="2"/>
  <c r="AW3" i="2"/>
  <c r="AX57" i="2"/>
  <c r="AW57" i="2"/>
  <c r="AX81" i="2"/>
  <c r="AW81" i="2"/>
  <c r="AX42" i="2"/>
  <c r="AW42" i="2"/>
  <c r="AW308" i="2"/>
  <c r="AX308" i="2"/>
  <c r="AX550" i="2"/>
  <c r="AW550" i="2"/>
  <c r="AW537" i="2"/>
  <c r="AX537" i="2"/>
  <c r="AX655" i="2"/>
  <c r="AX658" i="2"/>
  <c r="AW658" i="2"/>
  <c r="AX672" i="2"/>
  <c r="AX831" i="2"/>
  <c r="AW831" i="2"/>
  <c r="AX661" i="2"/>
  <c r="AW661" i="2"/>
  <c r="AX887" i="2"/>
  <c r="AW887" i="2"/>
  <c r="AW31" i="2"/>
  <c r="AX31" i="2"/>
  <c r="AX77" i="2"/>
  <c r="AW77" i="2"/>
  <c r="AW300" i="2"/>
  <c r="AX300" i="2"/>
  <c r="AX66" i="2"/>
  <c r="AW66" i="2"/>
  <c r="AW178" i="2"/>
  <c r="AX178" i="2"/>
  <c r="AX37" i="2"/>
  <c r="AW37" i="2"/>
  <c r="AX150" i="2"/>
  <c r="AW150" i="2"/>
  <c r="AX174" i="2"/>
  <c r="AW174" i="2"/>
  <c r="AX232" i="2"/>
  <c r="AW232" i="2"/>
  <c r="AX311" i="2"/>
  <c r="AW311" i="2"/>
  <c r="AX356" i="2"/>
  <c r="AW356" i="2"/>
  <c r="AW736" i="2"/>
  <c r="AX736" i="2"/>
  <c r="AX595" i="2"/>
  <c r="AW595" i="2"/>
  <c r="AX651" i="2"/>
  <c r="AW651" i="2"/>
  <c r="AW817" i="2"/>
  <c r="AX817" i="2"/>
  <c r="AX10" i="2"/>
  <c r="AW10" i="2"/>
  <c r="AX45" i="2"/>
  <c r="AW45" i="2"/>
  <c r="AX312" i="2"/>
  <c r="AW312" i="2"/>
  <c r="AW94" i="2"/>
  <c r="AX94" i="2"/>
  <c r="AX157" i="2"/>
  <c r="AW157" i="2"/>
  <c r="AX53" i="2"/>
  <c r="AW53" i="2"/>
  <c r="AW331" i="2"/>
  <c r="AX331" i="2"/>
  <c r="AX221" i="2"/>
  <c r="AX27" i="2"/>
  <c r="AW27" i="2"/>
  <c r="AX358" i="2"/>
  <c r="AW358" i="2"/>
  <c r="AX165" i="2"/>
  <c r="AW165" i="2"/>
  <c r="AX339" i="2"/>
  <c r="AX279" i="2"/>
  <c r="AW279" i="2"/>
  <c r="AX149" i="2"/>
  <c r="AW149" i="2"/>
  <c r="AX179" i="2"/>
  <c r="AW179" i="2"/>
  <c r="AX242" i="2"/>
  <c r="AW242" i="2"/>
  <c r="AX134" i="2"/>
  <c r="AW134" i="2"/>
  <c r="AX129" i="2"/>
  <c r="AX435" i="2"/>
  <c r="AW435" i="2"/>
  <c r="AX445" i="2"/>
  <c r="AW445" i="2"/>
  <c r="AX461" i="2"/>
  <c r="AW461" i="2"/>
  <c r="AX699" i="2"/>
  <c r="AW699" i="2"/>
  <c r="AW825" i="2"/>
  <c r="AX825" i="2"/>
  <c r="AX637" i="2"/>
  <c r="AW637" i="2"/>
  <c r="AX71" i="2"/>
  <c r="AW71" i="2"/>
  <c r="AW426" i="2"/>
  <c r="AX426" i="2"/>
  <c r="AX485" i="2"/>
  <c r="AW485" i="2"/>
  <c r="AW610" i="2"/>
  <c r="AX610" i="2"/>
  <c r="AX700" i="2"/>
  <c r="AW700" i="2"/>
  <c r="AX709" i="2"/>
  <c r="AW709" i="2"/>
  <c r="AX909" i="2"/>
  <c r="AW909" i="2"/>
  <c r="AX956" i="2"/>
  <c r="AW956" i="2"/>
  <c r="AW960" i="2"/>
  <c r="AX960" i="2"/>
  <c r="AW1060" i="2"/>
  <c r="AX1060" i="2"/>
  <c r="AW1066" i="2"/>
  <c r="AX1066" i="2"/>
  <c r="AX1102" i="2"/>
  <c r="AW1102" i="2"/>
  <c r="AW193" i="2"/>
  <c r="AX193" i="2"/>
  <c r="AW735" i="2"/>
  <c r="AX735" i="2"/>
  <c r="AX803" i="2"/>
  <c r="AW803" i="2"/>
  <c r="AX1025" i="2"/>
  <c r="AX1070" i="2"/>
  <c r="AW1070" i="2"/>
  <c r="AX1045" i="2"/>
  <c r="AW1045" i="2"/>
  <c r="AX1079" i="2"/>
  <c r="AW1079" i="2"/>
  <c r="AX1146" i="2"/>
  <c r="AW1146" i="2"/>
  <c r="AX1351" i="2"/>
  <c r="AW1351" i="2"/>
  <c r="AX1442" i="2"/>
  <c r="AW1442" i="2"/>
  <c r="AX351" i="2"/>
  <c r="AW351" i="2"/>
  <c r="AX705" i="2"/>
  <c r="AW705" i="2"/>
  <c r="AW892" i="2"/>
  <c r="AX892" i="2"/>
  <c r="AX914" i="2"/>
  <c r="AW914" i="2"/>
  <c r="AX1190" i="2"/>
  <c r="AW1190" i="2"/>
  <c r="AX1425" i="2"/>
  <c r="AW1425" i="2"/>
  <c r="AX1477" i="2"/>
  <c r="AW1477" i="2"/>
  <c r="AX1494" i="2"/>
  <c r="AW1494" i="2"/>
  <c r="AX422" i="2"/>
  <c r="AW422" i="2"/>
  <c r="AX495" i="2"/>
  <c r="AW495" i="2"/>
  <c r="AX737" i="2"/>
  <c r="AW737" i="2"/>
  <c r="AX950" i="2"/>
  <c r="AW950" i="2"/>
  <c r="AW257" i="2"/>
  <c r="AX257" i="2"/>
  <c r="AW539" i="2"/>
  <c r="AX583" i="2"/>
  <c r="AW583" i="2"/>
  <c r="AX628" i="2"/>
  <c r="AW628" i="2"/>
  <c r="AX23" i="2"/>
  <c r="AX362" i="2"/>
  <c r="AW362" i="2"/>
  <c r="AX428" i="2"/>
  <c r="AW428" i="2"/>
  <c r="AX470" i="2"/>
  <c r="AW470" i="2"/>
  <c r="AX572" i="2"/>
  <c r="AW572" i="2"/>
  <c r="AX711" i="2"/>
  <c r="AX804" i="2"/>
  <c r="AW804" i="2"/>
  <c r="AW922" i="2"/>
  <c r="AX566" i="2"/>
  <c r="AW566" i="2"/>
  <c r="AX689" i="2"/>
  <c r="AW689" i="2"/>
  <c r="AW776" i="2"/>
  <c r="AX776" i="2"/>
  <c r="AX629" i="2"/>
  <c r="AW629" i="2"/>
  <c r="AX874" i="2"/>
  <c r="AW874" i="2"/>
  <c r="AX879" i="2"/>
  <c r="AW879" i="2"/>
  <c r="AX977" i="2"/>
  <c r="AX619" i="2"/>
  <c r="AW619" i="2"/>
  <c r="AX691" i="2"/>
  <c r="AW691" i="2"/>
  <c r="AX692" i="2"/>
  <c r="AW692" i="2"/>
  <c r="AX739" i="2"/>
  <c r="AW739" i="2"/>
  <c r="AW793" i="2"/>
  <c r="AX793" i="2"/>
  <c r="AW810" i="2"/>
  <c r="AX810" i="2"/>
  <c r="AX1027" i="2"/>
  <c r="AW1027" i="2"/>
  <c r="AX1162" i="2"/>
  <c r="AW1162" i="2"/>
  <c r="AW1349" i="2"/>
  <c r="AX1349" i="2"/>
  <c r="AW1490" i="2"/>
  <c r="AX1490" i="2"/>
  <c r="AX647" i="2"/>
  <c r="AX1226" i="2"/>
  <c r="AW1226" i="2"/>
  <c r="AW1353" i="2"/>
  <c r="AX1353" i="2"/>
  <c r="AX1449" i="2"/>
  <c r="AW1449" i="2"/>
  <c r="AX1451" i="2"/>
  <c r="AW1451" i="2"/>
  <c r="AW1068" i="2"/>
  <c r="AX1068" i="2"/>
  <c r="AX1117" i="2"/>
  <c r="AW1117" i="2"/>
  <c r="AX1097" i="2"/>
  <c r="AW1097" i="2"/>
  <c r="AX1207" i="2"/>
  <c r="AW1207" i="2"/>
  <c r="AX1206" i="2"/>
  <c r="AW1206" i="2"/>
  <c r="AX1453" i="2"/>
  <c r="AW1453" i="2"/>
  <c r="AW307" i="2"/>
  <c r="AX1277" i="2"/>
  <c r="AW1277" i="2"/>
  <c r="AW1301" i="2"/>
  <c r="AX1301" i="2"/>
  <c r="AW931" i="2"/>
  <c r="AW1110" i="2"/>
  <c r="AX1110" i="2"/>
  <c r="AW1201" i="2"/>
  <c r="AX1201" i="2"/>
  <c r="AW697" i="2"/>
  <c r="AX986" i="2"/>
  <c r="AW986" i="2"/>
  <c r="AX1104" i="2"/>
  <c r="AW1104" i="2"/>
  <c r="AX1476" i="2"/>
  <c r="AW1061" i="2"/>
  <c r="AW1161" i="2"/>
  <c r="AX1161" i="2"/>
  <c r="AX1340" i="2"/>
  <c r="AW1342" i="2"/>
  <c r="AX1391" i="2"/>
  <c r="AW1391" i="2"/>
  <c r="AX1433" i="2"/>
  <c r="AW1433" i="2"/>
  <c r="AX1489" i="2"/>
  <c r="AX1515" i="2"/>
  <c r="AW1515" i="2"/>
  <c r="AW1009" i="2"/>
  <c r="AX1009" i="2"/>
  <c r="AW1123" i="2"/>
  <c r="AX1123" i="2"/>
  <c r="AX1203" i="2"/>
  <c r="AW1203" i="2"/>
  <c r="AW1251" i="2"/>
  <c r="AX1251" i="2"/>
  <c r="AW1354" i="2"/>
  <c r="AW1539" i="2"/>
  <c r="AX1387" i="2"/>
  <c r="AW1157" i="2"/>
  <c r="AX1460" i="2"/>
  <c r="AX52" i="2"/>
  <c r="AW52" i="2"/>
  <c r="AW106" i="2"/>
  <c r="AX106" i="2"/>
  <c r="AX128" i="2"/>
  <c r="AW128" i="2"/>
  <c r="AX125" i="2"/>
  <c r="AW125" i="2"/>
  <c r="AX135" i="2"/>
  <c r="AW135" i="2"/>
  <c r="AX21" i="2"/>
  <c r="AW21" i="2"/>
  <c r="AX288" i="2"/>
  <c r="AW288" i="2"/>
  <c r="AW197" i="2"/>
  <c r="AX197" i="2"/>
  <c r="AX359" i="2"/>
  <c r="AW359" i="2"/>
  <c r="AX26" i="2"/>
  <c r="AW26" i="2"/>
  <c r="AX63" i="2"/>
  <c r="AW63" i="2"/>
  <c r="AW6" i="2"/>
  <c r="AX87" i="2"/>
  <c r="AW87" i="2"/>
  <c r="AW49" i="2"/>
  <c r="AW211" i="2"/>
  <c r="AX438" i="2"/>
  <c r="AW438" i="2"/>
  <c r="AW553" i="2"/>
  <c r="AX553" i="2"/>
  <c r="AX684" i="2"/>
  <c r="AW684" i="2"/>
  <c r="AX206" i="2"/>
  <c r="AW206" i="2"/>
  <c r="AW333" i="2"/>
  <c r="AX333" i="2"/>
  <c r="AX266" i="2"/>
  <c r="AW266" i="2"/>
  <c r="AX223" i="2"/>
  <c r="AW223" i="2"/>
  <c r="AX239" i="2"/>
  <c r="AW239" i="2"/>
  <c r="AW494" i="2"/>
  <c r="AX494" i="2"/>
  <c r="AX580" i="2"/>
  <c r="AW580" i="2"/>
  <c r="AX682" i="2"/>
  <c r="AW682" i="2"/>
  <c r="AX726" i="2"/>
  <c r="AW726" i="2"/>
  <c r="AW123" i="2"/>
  <c r="AW244" i="2"/>
  <c r="AX244" i="2"/>
  <c r="AX260" i="2"/>
  <c r="AX230" i="2"/>
  <c r="AW230" i="2"/>
  <c r="AX325" i="2"/>
  <c r="AW8" i="2"/>
  <c r="AX8" i="2"/>
  <c r="AX112" i="2"/>
  <c r="AW112" i="2"/>
  <c r="AX155" i="2"/>
  <c r="AW155" i="2"/>
  <c r="AX293" i="2"/>
  <c r="AW54" i="2"/>
  <c r="AX54" i="2"/>
  <c r="AW294" i="2"/>
  <c r="AW286" i="2"/>
  <c r="AX190" i="2"/>
  <c r="AW190" i="2"/>
  <c r="AX172" i="2"/>
  <c r="AW347" i="2"/>
  <c r="AX347" i="2"/>
  <c r="AX412" i="2"/>
  <c r="AW412" i="2"/>
  <c r="AX500" i="2"/>
  <c r="AW500" i="2"/>
  <c r="AW502" i="2"/>
  <c r="AX502" i="2"/>
  <c r="AX548" i="2"/>
  <c r="AW548" i="2"/>
  <c r="AX612" i="2"/>
  <c r="AW612" i="2"/>
  <c r="AX701" i="2"/>
  <c r="AW701" i="2"/>
  <c r="AX116" i="2"/>
  <c r="AW116" i="2"/>
  <c r="AX13" i="2"/>
  <c r="AW13" i="2"/>
  <c r="AX208" i="2"/>
  <c r="AW208" i="2"/>
  <c r="AX508" i="2"/>
  <c r="AW508" i="2"/>
  <c r="AW560" i="2"/>
  <c r="AX560" i="2"/>
  <c r="AX673" i="2"/>
  <c r="AW673" i="2"/>
  <c r="AW648" i="2"/>
  <c r="AX648" i="2"/>
  <c r="AW782" i="2"/>
  <c r="AX782" i="2"/>
  <c r="AX741" i="2"/>
  <c r="AW741" i="2"/>
  <c r="AW968" i="2"/>
  <c r="AX968" i="2"/>
  <c r="AX1220" i="2"/>
  <c r="AW1220" i="2"/>
  <c r="AX1245" i="2"/>
  <c r="AW1245" i="2"/>
  <c r="AX1307" i="2"/>
  <c r="AW1307" i="2"/>
  <c r="AX1380" i="2"/>
  <c r="AW1380" i="2"/>
  <c r="AX1337" i="2"/>
  <c r="AW1337" i="2"/>
  <c r="AW243" i="2"/>
  <c r="AX454" i="2"/>
  <c r="AW454" i="2"/>
  <c r="AX411" i="2"/>
  <c r="AW411" i="2"/>
  <c r="AX450" i="2"/>
  <c r="AX554" i="2"/>
  <c r="AX584" i="2"/>
  <c r="AW768" i="2"/>
  <c r="AX768" i="2"/>
  <c r="AW622" i="2"/>
  <c r="AX622" i="2"/>
  <c r="AW767" i="2"/>
  <c r="AX767" i="2"/>
  <c r="AX656" i="2"/>
  <c r="AW664" i="2"/>
  <c r="AX664" i="2"/>
  <c r="AW853" i="2"/>
  <c r="AW907" i="2"/>
  <c r="AX907" i="2"/>
  <c r="AX854" i="2"/>
  <c r="AW854" i="2"/>
  <c r="AX974" i="2"/>
  <c r="AW974" i="2"/>
  <c r="AW1233" i="2"/>
  <c r="AX1233" i="2"/>
  <c r="AX1365" i="2"/>
  <c r="AW1365" i="2"/>
  <c r="AX1402" i="2"/>
  <c r="AX1420" i="2"/>
  <c r="AX1437" i="2"/>
  <c r="AW1437" i="2"/>
  <c r="AX7" i="2"/>
  <c r="AW602" i="2"/>
  <c r="AX602" i="2"/>
  <c r="AX603" i="2"/>
  <c r="AW603" i="2"/>
  <c r="AX613" i="2"/>
  <c r="AW613" i="2"/>
  <c r="AX641" i="2"/>
  <c r="AW641" i="2"/>
  <c r="AX857" i="2"/>
  <c r="AW857" i="2"/>
  <c r="AW970" i="2"/>
  <c r="AX970" i="2"/>
  <c r="AX980" i="2"/>
  <c r="AW980" i="2"/>
  <c r="AW991" i="2"/>
  <c r="AX991" i="2"/>
  <c r="AX1090" i="2"/>
  <c r="AW1090" i="2"/>
  <c r="AX1137" i="2"/>
  <c r="AW1137" i="2"/>
  <c r="AX1230" i="2"/>
  <c r="AW1230" i="2"/>
  <c r="AW1369" i="2"/>
  <c r="AX1369" i="2"/>
  <c r="AW1343" i="2"/>
  <c r="AX1343" i="2"/>
  <c r="AW1389" i="2"/>
  <c r="AX1389" i="2"/>
  <c r="AX1474" i="2"/>
  <c r="AW1474" i="2"/>
  <c r="AX1441" i="2"/>
  <c r="AW1441" i="2"/>
  <c r="AX1530" i="2"/>
  <c r="AW1530" i="2"/>
  <c r="AX427" i="2"/>
  <c r="AW427" i="2"/>
  <c r="AX468" i="2"/>
  <c r="AW468" i="2"/>
  <c r="AX525" i="2"/>
  <c r="AW562" i="2"/>
  <c r="AX562" i="2"/>
  <c r="AX678" i="2"/>
  <c r="AW678" i="2"/>
  <c r="AX790" i="2"/>
  <c r="AW790" i="2"/>
  <c r="AW843" i="2"/>
  <c r="AX750" i="2"/>
  <c r="AW750" i="2"/>
  <c r="AX478" i="2"/>
  <c r="AW478" i="2"/>
  <c r="AX401" i="2"/>
  <c r="AX631" i="2"/>
  <c r="AX690" i="2"/>
  <c r="AW690" i="2"/>
  <c r="AW745" i="2"/>
  <c r="AW833" i="2"/>
  <c r="AX833" i="2"/>
  <c r="AX721" i="2"/>
  <c r="AW721" i="2"/>
  <c r="AX889" i="2"/>
  <c r="AW889" i="2"/>
  <c r="AX850" i="2"/>
  <c r="AW850" i="2"/>
  <c r="AX936" i="2"/>
  <c r="AW936" i="2"/>
  <c r="AW195" i="2"/>
  <c r="AX627" i="2"/>
  <c r="AW627" i="2"/>
  <c r="AX744" i="2"/>
  <c r="AX694" i="2"/>
  <c r="AW694" i="2"/>
  <c r="AW758" i="2"/>
  <c r="AX975" i="2"/>
  <c r="AW975" i="2"/>
  <c r="AW1083" i="2"/>
  <c r="AX1083" i="2"/>
  <c r="AX1087" i="2"/>
  <c r="AW1087" i="2"/>
  <c r="AX1481" i="2"/>
  <c r="AW1481" i="2"/>
  <c r="AW993" i="2"/>
  <c r="AX993" i="2"/>
  <c r="AW1173" i="2"/>
  <c r="AX1173" i="2"/>
  <c r="AW1397" i="2"/>
  <c r="AX1397" i="2"/>
  <c r="AX1434" i="2"/>
  <c r="AW1434" i="2"/>
  <c r="AX1261" i="2"/>
  <c r="AW1261" i="2"/>
  <c r="AX1293" i="2"/>
  <c r="AW1293" i="2"/>
  <c r="AX1416" i="2"/>
  <c r="AW1416" i="2"/>
  <c r="AW1524" i="2"/>
  <c r="AX1524" i="2"/>
  <c r="AW702" i="2"/>
  <c r="AX988" i="2"/>
  <c r="AW988" i="2"/>
  <c r="AW1119" i="2"/>
  <c r="AX1119" i="2"/>
  <c r="AX1154" i="2"/>
  <c r="AW1154" i="2"/>
  <c r="AW1258" i="2"/>
  <c r="AX1258" i="2"/>
  <c r="AX1267" i="2"/>
  <c r="AX1257" i="2"/>
  <c r="AW1257" i="2"/>
  <c r="AX1313" i="2"/>
  <c r="AW1313" i="2"/>
  <c r="AW1440" i="2"/>
  <c r="AW1405" i="2"/>
  <c r="AW1109" i="2"/>
  <c r="AX1187" i="2"/>
  <c r="AW1187" i="2"/>
  <c r="AX1298" i="2"/>
  <c r="AW1298" i="2"/>
  <c r="AW1305" i="2"/>
  <c r="AX1403" i="2"/>
  <c r="AW1403" i="2"/>
  <c r="AX1471" i="2"/>
  <c r="AW1471" i="2"/>
  <c r="AX943" i="2"/>
  <c r="AW943" i="2"/>
  <c r="AX1056" i="2"/>
  <c r="AW1056" i="2"/>
  <c r="AW1178" i="2"/>
  <c r="AX1140" i="2"/>
  <c r="AW1140" i="2"/>
  <c r="AW1289" i="2"/>
  <c r="AX1289" i="2"/>
  <c r="AX1463" i="2"/>
  <c r="AW1463" i="2"/>
  <c r="AX1498" i="2"/>
  <c r="AX1078" i="2"/>
  <c r="AW1078" i="2"/>
  <c r="AX1311" i="2"/>
  <c r="AW1311" i="2"/>
  <c r="AX1396" i="2"/>
  <c r="AW1396" i="2"/>
  <c r="AX1427" i="2"/>
  <c r="AW1427" i="2"/>
  <c r="AW251" i="2"/>
  <c r="AX1052" i="2"/>
  <c r="AW1084" i="2"/>
  <c r="AX1084" i="2"/>
  <c r="AX1058" i="2"/>
  <c r="AX1142" i="2"/>
  <c r="AW1364" i="2"/>
  <c r="AX1384" i="2"/>
  <c r="AW1384" i="2"/>
  <c r="AX1382" i="2"/>
  <c r="AW1382" i="2"/>
  <c r="AW1042" i="2"/>
  <c r="AW1185" i="2"/>
  <c r="AX1185" i="2"/>
  <c r="AW1280" i="2"/>
  <c r="AW1455" i="2"/>
  <c r="AX1510" i="2"/>
  <c r="AW1510" i="2"/>
  <c r="AW177" i="2"/>
  <c r="AX177" i="2"/>
  <c r="AX250" i="2"/>
  <c r="AW250" i="2"/>
  <c r="AX322" i="2"/>
  <c r="AW322" i="2"/>
  <c r="AW261" i="2"/>
  <c r="AX261" i="2"/>
  <c r="AX377" i="2"/>
  <c r="AX623" i="2"/>
  <c r="AW623" i="2"/>
  <c r="AW861" i="2"/>
  <c r="AX301" i="2"/>
  <c r="AW289" i="2"/>
  <c r="AX289" i="2"/>
  <c r="AX536" i="2"/>
  <c r="AW569" i="2"/>
  <c r="AX569" i="2"/>
  <c r="AX527" i="2"/>
  <c r="AW527" i="2"/>
  <c r="AX649" i="2"/>
  <c r="AW649" i="2"/>
  <c r="AX671" i="2"/>
  <c r="AX719" i="2"/>
  <c r="AW743" i="2"/>
  <c r="AX743" i="2"/>
  <c r="AX725" i="2"/>
  <c r="AW725" i="2"/>
  <c r="AX75" i="2"/>
  <c r="AW75" i="2"/>
  <c r="AW292" i="2"/>
  <c r="AX292" i="2"/>
  <c r="AX141" i="2"/>
  <c r="AW141" i="2"/>
  <c r="AX151" i="2"/>
  <c r="AW151" i="2"/>
  <c r="AW371" i="2"/>
  <c r="AX371" i="2"/>
  <c r="AX203" i="2"/>
  <c r="AW203" i="2"/>
  <c r="AX458" i="2"/>
  <c r="AX542" i="2"/>
  <c r="AW542" i="2"/>
  <c r="AW696" i="2"/>
  <c r="AX696" i="2"/>
  <c r="AX575" i="2"/>
  <c r="AW575" i="2"/>
  <c r="AX34" i="2"/>
  <c r="AW34" i="2"/>
  <c r="AX50" i="2"/>
  <c r="AW50" i="2"/>
  <c r="AW130" i="2"/>
  <c r="AX130" i="2"/>
  <c r="AX144" i="2"/>
  <c r="AW144" i="2"/>
  <c r="AX176" i="2"/>
  <c r="AW176" i="2"/>
  <c r="AX142" i="2"/>
  <c r="AW142" i="2"/>
  <c r="AX164" i="2"/>
  <c r="AX237" i="2"/>
  <c r="AX188" i="2"/>
  <c r="AX33" i="2"/>
  <c r="AW33" i="2"/>
  <c r="AW138" i="2"/>
  <c r="AX138" i="2"/>
  <c r="AW169" i="2"/>
  <c r="AX169" i="2"/>
  <c r="AX5" i="2"/>
  <c r="AW5" i="2"/>
  <c r="AX272" i="2"/>
  <c r="AW272" i="2"/>
  <c r="AX231" i="2"/>
  <c r="AW231" i="2"/>
  <c r="AW249" i="2"/>
  <c r="AX249" i="2"/>
  <c r="AW395" i="2"/>
  <c r="AX397" i="2"/>
  <c r="AW397" i="2"/>
  <c r="AW407" i="2"/>
  <c r="AX407" i="2"/>
  <c r="AX676" i="2"/>
  <c r="AW676" i="2"/>
  <c r="AX781" i="2"/>
  <c r="AW781" i="2"/>
  <c r="AX798" i="2"/>
  <c r="AW798" i="2"/>
  <c r="AW55" i="2"/>
  <c r="AW95" i="2"/>
  <c r="AW104" i="2"/>
  <c r="AX104" i="2"/>
  <c r="AW291" i="2"/>
  <c r="AX367" i="2"/>
  <c r="AW367" i="2"/>
  <c r="AX507" i="2"/>
  <c r="AW507" i="2"/>
  <c r="AX563" i="2"/>
  <c r="AW563" i="2"/>
  <c r="AX615" i="2"/>
  <c r="AW615" i="2"/>
  <c r="AX828" i="2"/>
  <c r="AW828" i="2"/>
  <c r="AW1224" i="2"/>
  <c r="AX1224" i="2"/>
  <c r="AX1222" i="2"/>
  <c r="AW1222" i="2"/>
  <c r="AX1464" i="2"/>
  <c r="AW1464" i="2"/>
  <c r="AW463" i="2"/>
  <c r="AX463" i="2"/>
  <c r="AX492" i="2"/>
  <c r="AW492" i="2"/>
  <c r="AX493" i="2"/>
  <c r="AW493" i="2"/>
  <c r="AW847" i="2"/>
  <c r="AX847" i="2"/>
  <c r="AX1081" i="2"/>
  <c r="AW1081" i="2"/>
  <c r="AX1479" i="2"/>
  <c r="AW1479" i="2"/>
  <c r="AX1475" i="2"/>
  <c r="AW1475" i="2"/>
  <c r="AW410" i="2"/>
  <c r="AX410" i="2"/>
  <c r="AX748" i="2"/>
  <c r="AW748" i="2"/>
  <c r="AW802" i="2"/>
  <c r="AX802" i="2"/>
  <c r="AX948" i="2"/>
  <c r="AW948" i="2"/>
  <c r="AX1007" i="2"/>
  <c r="AW1026" i="2"/>
  <c r="AX1072" i="2"/>
  <c r="AW1072" i="2"/>
  <c r="AX1048" i="2"/>
  <c r="AW1048" i="2"/>
  <c r="AX1260" i="2"/>
  <c r="AW1260" i="2"/>
  <c r="AW1284" i="2"/>
  <c r="AX1284" i="2"/>
  <c r="AX1319" i="2"/>
  <c r="AW1319" i="2"/>
  <c r="AX1376" i="2"/>
  <c r="AW1376" i="2"/>
  <c r="AX1392" i="2"/>
  <c r="AW1392" i="2"/>
  <c r="AX1457" i="2"/>
  <c r="AW1457" i="2"/>
  <c r="AW22" i="2"/>
  <c r="AW504" i="2"/>
  <c r="AW544" i="2"/>
  <c r="AX544" i="2"/>
  <c r="AX605" i="2"/>
  <c r="AW605" i="2"/>
  <c r="AX738" i="2"/>
  <c r="AW738" i="2"/>
  <c r="AX797" i="2"/>
  <c r="AW797" i="2"/>
  <c r="AW852" i="2"/>
  <c r="AX852" i="2"/>
  <c r="AX274" i="2"/>
  <c r="AW274" i="2"/>
  <c r="AW475" i="2"/>
  <c r="AW489" i="2"/>
  <c r="AX489" i="2"/>
  <c r="AW530" i="2"/>
  <c r="AW455" i="2"/>
  <c r="AX455" i="2"/>
  <c r="AX706" i="2"/>
  <c r="AW706" i="2"/>
  <c r="AX630" i="2"/>
  <c r="AW630" i="2"/>
  <c r="AX827" i="2"/>
  <c r="AW827" i="2"/>
  <c r="AX883" i="2"/>
  <c r="AW961" i="2"/>
  <c r="AX961" i="2"/>
  <c r="AX940" i="2"/>
  <c r="AW940" i="2"/>
  <c r="AX926" i="2"/>
  <c r="AW926" i="2"/>
  <c r="AX966" i="2"/>
  <c r="AW966" i="2"/>
  <c r="AX467" i="2"/>
  <c r="AW467" i="2"/>
  <c r="AW459" i="2"/>
  <c r="AX452" i="2"/>
  <c r="AW452" i="2"/>
  <c r="AX505" i="2"/>
  <c r="AX597" i="2"/>
  <c r="AW597" i="2"/>
  <c r="AW809" i="2"/>
  <c r="AX809" i="2"/>
  <c r="AX685" i="2"/>
  <c r="AW685" i="2"/>
  <c r="AX895" i="2"/>
  <c r="AW895" i="2"/>
  <c r="AX888" i="2"/>
  <c r="AW888" i="2"/>
  <c r="AW929" i="2"/>
  <c r="AX946" i="2"/>
  <c r="AX350" i="2"/>
  <c r="AW350" i="2"/>
  <c r="AW384" i="2"/>
  <c r="AX608" i="2"/>
  <c r="AW608" i="2"/>
  <c r="AX657" i="2"/>
  <c r="AW657" i="2"/>
  <c r="AX642" i="2"/>
  <c r="AW642" i="2"/>
  <c r="AX599" i="2"/>
  <c r="AW599" i="2"/>
  <c r="AX796" i="2"/>
  <c r="AW796" i="2"/>
  <c r="AX757" i="2"/>
  <c r="AW757" i="2"/>
  <c r="AX869" i="2"/>
  <c r="AW869" i="2"/>
  <c r="AW496" i="2"/>
  <c r="AX552" i="2"/>
  <c r="AW415" i="2"/>
  <c r="AX415" i="2"/>
  <c r="AX751" i="2"/>
  <c r="AX866" i="2"/>
  <c r="AW981" i="2"/>
  <c r="AX981" i="2"/>
  <c r="AW1378" i="2"/>
  <c r="AX1378" i="2"/>
  <c r="AX1459" i="2"/>
  <c r="AW1459" i="2"/>
  <c r="AW646" i="2"/>
  <c r="AX1198" i="2"/>
  <c r="AW1198" i="2"/>
  <c r="AX1290" i="2"/>
  <c r="AW1290" i="2"/>
  <c r="AW1512" i="2"/>
  <c r="AX1512" i="2"/>
  <c r="AW1548" i="2"/>
  <c r="AX1548" i="2"/>
  <c r="AW1225" i="2"/>
  <c r="AX1225" i="2"/>
  <c r="AW1278" i="2"/>
  <c r="AX1002" i="2"/>
  <c r="AW1002" i="2"/>
  <c r="AX1071" i="2"/>
  <c r="AW1071" i="2"/>
  <c r="AW1127" i="2"/>
  <c r="AX1127" i="2"/>
  <c r="AX1128" i="2"/>
  <c r="AW1128" i="2"/>
  <c r="AX1204" i="2"/>
  <c r="AW1204" i="2"/>
  <c r="AX1517" i="2"/>
  <c r="AW1517" i="2"/>
  <c r="AW848" i="2"/>
  <c r="AW1370" i="2"/>
  <c r="AW1452" i="2"/>
  <c r="AX1452" i="2"/>
  <c r="AX441" i="2"/>
  <c r="AX1019" i="2"/>
  <c r="AW1019" i="2"/>
  <c r="AX1057" i="2"/>
  <c r="AW1057" i="2"/>
  <c r="AX1239" i="2"/>
  <c r="AW1239" i="2"/>
  <c r="AX1235" i="2"/>
  <c r="AW1235" i="2"/>
  <c r="AX1249" i="2"/>
  <c r="AW1249" i="2"/>
  <c r="AX1407" i="2"/>
  <c r="AW1407" i="2"/>
  <c r="AW1537" i="2"/>
  <c r="AX1537" i="2"/>
  <c r="AX1013" i="2"/>
  <c r="AW1013" i="2"/>
  <c r="AW1074" i="2"/>
  <c r="AX1121" i="2"/>
  <c r="AW1121" i="2"/>
  <c r="AW1274" i="2"/>
  <c r="AX1274" i="2"/>
  <c r="AW1347" i="2"/>
  <c r="AX1347" i="2"/>
  <c r="AX1093" i="2"/>
  <c r="AW1093" i="2"/>
  <c r="AX1164" i="2"/>
  <c r="AW1164" i="2"/>
  <c r="AW1147" i="2"/>
  <c r="AX1147" i="2"/>
  <c r="AX1156" i="2"/>
  <c r="AW1156" i="2"/>
  <c r="AW1282" i="2"/>
  <c r="AX1344" i="2"/>
  <c r="AW1344" i="2"/>
  <c r="AX1472" i="2"/>
  <c r="AW1519" i="2"/>
  <c r="AW1545" i="2"/>
  <c r="AX1545" i="2"/>
  <c r="AX1160" i="2"/>
  <c r="AW1160" i="2"/>
  <c r="AW1194" i="2"/>
  <c r="AX1292" i="2"/>
  <c r="AW1292" i="2"/>
  <c r="AW1438" i="2"/>
  <c r="AX1438" i="2"/>
  <c r="AW1504" i="2"/>
  <c r="AX1504" i="2"/>
  <c r="AW1183" i="2"/>
  <c r="AX1192" i="2"/>
  <c r="AW1125" i="2"/>
  <c r="AW1321" i="2"/>
  <c r="AW1419" i="2"/>
  <c r="AW16" i="2"/>
  <c r="AX16" i="2"/>
  <c r="AW38" i="2"/>
  <c r="AX38" i="2"/>
  <c r="AW62" i="2"/>
  <c r="AX62" i="2"/>
  <c r="AX160" i="2"/>
  <c r="AW160" i="2"/>
  <c r="AX166" i="2"/>
  <c r="AW166" i="2"/>
  <c r="AX380" i="2"/>
  <c r="AW380" i="2"/>
  <c r="AW213" i="2"/>
  <c r="AX213" i="2"/>
  <c r="AW233" i="2"/>
  <c r="AX233" i="2"/>
  <c r="AX282" i="2"/>
  <c r="AW282" i="2"/>
  <c r="AX396" i="2"/>
  <c r="AW396" i="2"/>
  <c r="AW510" i="2"/>
  <c r="AX510" i="2"/>
  <c r="AX558" i="2"/>
  <c r="AW558" i="2"/>
  <c r="AX707" i="2"/>
  <c r="AW707" i="2"/>
  <c r="AX698" i="2"/>
  <c r="AW698" i="2"/>
  <c r="AX813" i="2"/>
  <c r="AW813" i="2"/>
  <c r="AX845" i="2"/>
  <c r="AW845" i="2"/>
  <c r="AX653" i="2"/>
  <c r="AW653" i="2"/>
  <c r="AX19" i="2"/>
  <c r="AW19" i="2"/>
  <c r="AW28" i="2"/>
  <c r="AX28" i="2"/>
  <c r="AW146" i="2"/>
  <c r="AX146" i="2"/>
  <c r="AW115" i="2"/>
  <c r="AX115" i="2"/>
  <c r="AW225" i="2"/>
  <c r="AX225" i="2"/>
  <c r="AW585" i="2"/>
  <c r="AX585" i="2"/>
  <c r="AX731" i="2"/>
  <c r="AW731" i="2"/>
  <c r="AW775" i="2"/>
  <c r="AX775" i="2"/>
  <c r="AX136" i="2"/>
  <c r="AW136" i="2"/>
  <c r="AW252" i="2"/>
  <c r="AX252" i="2"/>
  <c r="AW124" i="2"/>
  <c r="AX124" i="2"/>
  <c r="AX304" i="2"/>
  <c r="AW304" i="2"/>
  <c r="AX327" i="2"/>
  <c r="AW327" i="2"/>
  <c r="AX346" i="2"/>
  <c r="AW346" i="2"/>
  <c r="AX343" i="2"/>
  <c r="AW343" i="2"/>
  <c r="AX306" i="2"/>
  <c r="AW306" i="2"/>
  <c r="AX389" i="2"/>
  <c r="AW389" i="2"/>
  <c r="AX621" i="2"/>
  <c r="AW621" i="2"/>
  <c r="AX683" i="2"/>
  <c r="AW683" i="2"/>
  <c r="AX756" i="2"/>
  <c r="AW756" i="2"/>
  <c r="AX783" i="2"/>
  <c r="AW783" i="2"/>
  <c r="AX839" i="2"/>
  <c r="AW839" i="2"/>
  <c r="AW24" i="2"/>
  <c r="AX24" i="2"/>
  <c r="AW12" i="2"/>
  <c r="AX12" i="2"/>
  <c r="AX139" i="2"/>
  <c r="AW139" i="2"/>
  <c r="AX295" i="2"/>
  <c r="AW295" i="2"/>
  <c r="AW154" i="2"/>
  <c r="AX154" i="2"/>
  <c r="AX264" i="2"/>
  <c r="AW264" i="2"/>
  <c r="AX18" i="2"/>
  <c r="AW18" i="2"/>
  <c r="AX222" i="2"/>
  <c r="AW222" i="2"/>
  <c r="AX246" i="2"/>
  <c r="AW246" i="2"/>
  <c r="AX158" i="2"/>
  <c r="AW158" i="2"/>
  <c r="AX200" i="2"/>
  <c r="AW200" i="2"/>
  <c r="AX314" i="2"/>
  <c r="AW314" i="2"/>
  <c r="AW182" i="2"/>
  <c r="AX182" i="2"/>
  <c r="AX319" i="2"/>
  <c r="AW319" i="2"/>
  <c r="AX806" i="2"/>
  <c r="AW806" i="2"/>
  <c r="AX404" i="2"/>
  <c r="AW404" i="2"/>
  <c r="AW442" i="2"/>
  <c r="AX442" i="2"/>
  <c r="AX769" i="2"/>
  <c r="AW769" i="2"/>
  <c r="AX896" i="2"/>
  <c r="AW896" i="2"/>
  <c r="AX972" i="2"/>
  <c r="AW972" i="2"/>
  <c r="AX983" i="2"/>
  <c r="AW983" i="2"/>
  <c r="AW1126" i="2"/>
  <c r="AX1126" i="2"/>
  <c r="AX1202" i="2"/>
  <c r="AW1202" i="2"/>
  <c r="AW1266" i="2"/>
  <c r="AX1266" i="2"/>
  <c r="AX1227" i="2"/>
  <c r="AW1227" i="2"/>
  <c r="AX1394" i="2"/>
  <c r="AW1394" i="2"/>
  <c r="AX1410" i="2"/>
  <c r="AW1410" i="2"/>
  <c r="AW273" i="2"/>
  <c r="AX273" i="2"/>
  <c r="AW474" i="2"/>
  <c r="AX474" i="2"/>
  <c r="AW578" i="2"/>
  <c r="AX578" i="2"/>
  <c r="AW680" i="2"/>
  <c r="AX680" i="2"/>
  <c r="AX799" i="2"/>
  <c r="AW799" i="2"/>
  <c r="AW868" i="2"/>
  <c r="AX868" i="2"/>
  <c r="AX1359" i="2"/>
  <c r="AW1359" i="2"/>
  <c r="AX388" i="2"/>
  <c r="AW388" i="2"/>
  <c r="AX526" i="2"/>
  <c r="AW526" i="2"/>
  <c r="AX835" i="2"/>
  <c r="AW835" i="2"/>
  <c r="AX880" i="2"/>
  <c r="AW880" i="2"/>
  <c r="AX990" i="2"/>
  <c r="AW990" i="2"/>
  <c r="AX1089" i="2"/>
  <c r="AW1089" i="2"/>
  <c r="AW1169" i="2"/>
  <c r="AX1169" i="2"/>
  <c r="AX1341" i="2"/>
  <c r="AW1341" i="2"/>
  <c r="AX1450" i="2"/>
  <c r="AW1450" i="2"/>
  <c r="AX406" i="2"/>
  <c r="AW406" i="2"/>
  <c r="AW447" i="2"/>
  <c r="AX447" i="2"/>
  <c r="AW712" i="2"/>
  <c r="AX712" i="2"/>
  <c r="AX379" i="2"/>
  <c r="AW379" i="2"/>
  <c r="AX335" i="2"/>
  <c r="AW335" i="2"/>
  <c r="AW514" i="2"/>
  <c r="AX514" i="2"/>
  <c r="AX729" i="2"/>
  <c r="AW729" i="2"/>
  <c r="AX730" i="2"/>
  <c r="AW730" i="2"/>
  <c r="AW760" i="2"/>
  <c r="AX760" i="2"/>
  <c r="AW875" i="2"/>
  <c r="AX875" i="2"/>
  <c r="AX864" i="2"/>
  <c r="AW864" i="2"/>
  <c r="AX400" i="2"/>
  <c r="AW400" i="2"/>
  <c r="AX636" i="2"/>
  <c r="AW636" i="2"/>
  <c r="AX829" i="2"/>
  <c r="AW829" i="2"/>
  <c r="AX877" i="2"/>
  <c r="AW877" i="2"/>
  <c r="AX403" i="2"/>
  <c r="AW403" i="2"/>
  <c r="AX753" i="2"/>
  <c r="AW753" i="2"/>
  <c r="AW859" i="2"/>
  <c r="AX859" i="2"/>
  <c r="AX366" i="2"/>
  <c r="AW366" i="2"/>
  <c r="AX836" i="2"/>
  <c r="AW836" i="2"/>
  <c r="AX995" i="2"/>
  <c r="AW995" i="2"/>
  <c r="AX1029" i="2"/>
  <c r="AW1029" i="2"/>
  <c r="AX1086" i="2"/>
  <c r="AW1086" i="2"/>
  <c r="AW1143" i="2"/>
  <c r="AX1143" i="2"/>
  <c r="AX1152" i="2"/>
  <c r="AW1152" i="2"/>
  <c r="AW1184" i="2"/>
  <c r="AX1184" i="2"/>
  <c r="AW1271" i="2"/>
  <c r="AX1271" i="2"/>
  <c r="AW1299" i="2"/>
  <c r="AX1299" i="2"/>
  <c r="AW1377" i="2"/>
  <c r="AX1377" i="2"/>
  <c r="AX1432" i="2"/>
  <c r="AW1432" i="2"/>
  <c r="AX1062" i="2"/>
  <c r="AW1062" i="2"/>
  <c r="AX1063" i="2"/>
  <c r="AW1063" i="2"/>
  <c r="AX1409" i="2"/>
  <c r="AW1409" i="2"/>
  <c r="AX1485" i="2"/>
  <c r="AW1485" i="2"/>
  <c r="AX1506" i="2"/>
  <c r="AW1506" i="2"/>
  <c r="AX1544" i="2"/>
  <c r="AW1544" i="2"/>
  <c r="AW1092" i="2"/>
  <c r="AX1092" i="2"/>
  <c r="AX1163" i="2"/>
  <c r="AW1163" i="2"/>
  <c r="AX1212" i="2"/>
  <c r="AW1212" i="2"/>
  <c r="AX1320" i="2"/>
  <c r="AW1320" i="2"/>
  <c r="AW1404" i="2"/>
  <c r="AX1404" i="2"/>
  <c r="AX1383" i="2"/>
  <c r="AW1383" i="2"/>
  <c r="AX1493" i="2"/>
  <c r="AW1493" i="2"/>
  <c r="AW1540" i="2"/>
  <c r="AX1540" i="2"/>
  <c r="AX1172" i="2"/>
  <c r="AW1172" i="2"/>
  <c r="AW1275" i="2"/>
  <c r="AX1275" i="2"/>
  <c r="AW1406" i="2"/>
  <c r="AX1406" i="2"/>
  <c r="AW1428" i="2"/>
  <c r="AX1428" i="2"/>
  <c r="AX979" i="2"/>
  <c r="AW979" i="2"/>
  <c r="AX1094" i="2"/>
  <c r="AW1094" i="2"/>
  <c r="AX1254" i="2"/>
  <c r="AW1254" i="2"/>
  <c r="AW1352" i="2"/>
  <c r="AX1352" i="2"/>
  <c r="AW1398" i="2"/>
  <c r="AX1398" i="2"/>
  <c r="AW1414" i="2"/>
  <c r="AX1414" i="2"/>
  <c r="AX1080" i="2"/>
  <c r="AW1080" i="2"/>
  <c r="AX1358" i="2"/>
  <c r="AW1358" i="2"/>
  <c r="AX1535" i="2"/>
  <c r="AW1535" i="2"/>
  <c r="AX959" i="2"/>
  <c r="AW959" i="2"/>
  <c r="AX1006" i="2"/>
  <c r="AW1006" i="2"/>
  <c r="AW1259" i="2"/>
  <c r="AX1259" i="2"/>
  <c r="AX1300" i="2"/>
  <c r="AW1300" i="2"/>
  <c r="AX1047" i="2"/>
  <c r="AW1047" i="2"/>
  <c r="AX1196" i="2"/>
  <c r="AW1196" i="2"/>
  <c r="AX1356" i="2"/>
  <c r="AW1356" i="2"/>
  <c r="AX1534" i="2"/>
  <c r="AW1534" i="2"/>
</calcChain>
</file>

<file path=xl/sharedStrings.xml><?xml version="1.0" encoding="utf-8"?>
<sst xmlns="http://schemas.openxmlformats.org/spreadsheetml/2006/main" count="132" uniqueCount="65">
  <si>
    <t>ID</t>
  </si>
  <si>
    <t>Sky view factor</t>
  </si>
  <si>
    <t>Aspect ratio</t>
  </si>
  <si>
    <t>Building surface fraction</t>
  </si>
  <si>
    <t>Impervious surface fraction</t>
  </si>
  <si>
    <t>Pervious surface fraction</t>
  </si>
  <si>
    <t>Height of roughness elements</t>
  </si>
  <si>
    <t>Terrain roughness class</t>
  </si>
  <si>
    <t>Surface admittance</t>
  </si>
  <si>
    <t>Surface albedo</t>
  </si>
  <si>
    <t>Anthropogenic heat output</t>
  </si>
  <si>
    <t>RMSEP LCZ 30 v1 tabella dei parametri rispettati usando solo parametri geometrici</t>
  </si>
  <si>
    <t>RMSEP LCZ 30 v2 tabella dei parametri rispettati usando tutti i parametri RMSEP LCZ</t>
  </si>
  <si>
    <t>RMSEP LCZ 30 v2.1</t>
  </si>
  <si>
    <t>incertezze</t>
  </si>
  <si>
    <t>RMSEP LCZ1</t>
  </si>
  <si>
    <t>RMSEP LCZ2</t>
  </si>
  <si>
    <t>RMSEP LCZ3</t>
  </si>
  <si>
    <t>RMSEP LCZ4</t>
  </si>
  <si>
    <t>RMSEP LCZ5</t>
  </si>
  <si>
    <t>RMSEP LCZ6</t>
  </si>
  <si>
    <t>RMSEP LCZ7</t>
  </si>
  <si>
    <t>RMSEP LCZ8</t>
  </si>
  <si>
    <t>RMSEP LCZ9</t>
  </si>
  <si>
    <t>RMSEP LCZ10</t>
  </si>
  <si>
    <t>RMSEP LCZ11</t>
  </si>
  <si>
    <t>RMSEP LCZ12</t>
  </si>
  <si>
    <t>RMSEP LCZ13</t>
  </si>
  <si>
    <t>RMSEP LCZ14</t>
  </si>
  <si>
    <t>RMSEP LCZ15</t>
  </si>
  <si>
    <t>RMSEP LCZ16</t>
  </si>
  <si>
    <t>RMSEP LCZ17</t>
  </si>
  <si>
    <t>LCZ 30 v3</t>
  </si>
  <si>
    <t xml:space="preserve">RMSEP </t>
  </si>
  <si>
    <t>Parameters in LCZ1</t>
  </si>
  <si>
    <t>Parameters in LCZ2</t>
  </si>
  <si>
    <t>Parameters in LCZ3</t>
  </si>
  <si>
    <t>Parameters in LCZ4</t>
  </si>
  <si>
    <t>Parameters in LCZ5</t>
  </si>
  <si>
    <t>Parameters in LCZ6</t>
  </si>
  <si>
    <t>Parameters in LCZ7</t>
  </si>
  <si>
    <t>Parameters in LCZ8</t>
  </si>
  <si>
    <t>Parameters in LCZ9</t>
  </si>
  <si>
    <t>Parameters in LCZ10</t>
  </si>
  <si>
    <t>Parameters in LCZA</t>
  </si>
  <si>
    <t>Parameters in LCZB</t>
  </si>
  <si>
    <t>Parameters in LCZC</t>
  </si>
  <si>
    <t>Parameters in LCZD</t>
  </si>
  <si>
    <t>Parameters in LCZE</t>
  </si>
  <si>
    <t>Parameters in LCZF</t>
  </si>
  <si>
    <t>Parameters in LCZG</t>
  </si>
  <si>
    <t>Max value (1-10)</t>
  </si>
  <si>
    <t>LCZ 30 v2.1.1</t>
  </si>
  <si>
    <t>Similar results (less is better)</t>
  </si>
  <si>
    <t>RMSEP LCZA</t>
  </si>
  <si>
    <t>RMSEP LCZB</t>
  </si>
  <si>
    <t>RMSEP LCZC</t>
  </si>
  <si>
    <t>RMSEP LCZD</t>
  </si>
  <si>
    <t>RMSEP LCZE</t>
  </si>
  <si>
    <t>RMSEP LCZF</t>
  </si>
  <si>
    <t>RMSEP LCZG</t>
  </si>
  <si>
    <t>LCZ 30 v3.2.1</t>
  </si>
  <si>
    <t>RMSEP  v3.2.1 (min is better)</t>
  </si>
  <si>
    <t>LCZ  Classification</t>
  </si>
  <si>
    <t>RMSEP 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</si>
</sst>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4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/>
        <bgColor indexed="64"/>
      </patternFill>
    </fill>
  </fills>
  <borders count="5">
    <border>
      <left/>
      <right/>
      <top/>
      <bottom/>
      <diagonal/>
    </border>
    <border>
      <left style="thick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27">
    <xf numFmtId="0" fontId="0" fillId="0" borderId="0" xfId="0"/>
    <xf numFmtId="2" fontId="0" fillId="0" borderId="0" xfId="0" applyNumberFormat="1"/>
    <xf numFmtId="1" fontId="0" fillId="0" borderId="0" xfId="0" applyNumberFormat="1"/>
    <xf numFmtId="0" fontId="0" fillId="2" borderId="0" xfId="0" applyFill="1"/>
    <xf numFmtId="1" fontId="0" fillId="4" borderId="0" xfId="0" applyNumberFormat="1" applyFill="1"/>
    <xf numFmtId="0" fontId="0" fillId="7" borderId="0" xfId="0" applyFill="1"/>
    <xf numFmtId="0" fontId="0" fillId="5" borderId="0" xfId="0" applyFill="1"/>
    <xf numFmtId="2" fontId="2" fillId="3" borderId="0" xfId="0" applyNumberFormat="1" applyFont="1" applyFill="1"/>
    <xf numFmtId="2" fontId="2" fillId="2" borderId="0" xfId="0" applyNumberFormat="1" applyFont="1" applyFill="1"/>
    <xf numFmtId="2" fontId="0" fillId="2" borderId="0" xfId="0" applyNumberFormat="1" applyFill="1"/>
    <xf numFmtId="1" fontId="0" fillId="0" borderId="1" xfId="0" applyNumberFormat="1" applyBorder="1"/>
    <xf numFmtId="1" fontId="0" fillId="4" borderId="2" xfId="0" applyNumberFormat="1" applyFill="1" applyBorder="1"/>
    <xf numFmtId="2" fontId="0" fillId="0" borderId="3" xfId="0" applyNumberFormat="1" applyBorder="1"/>
    <xf numFmtId="0" fontId="0" fillId="0" borderId="3" xfId="0" applyBorder="1"/>
    <xf numFmtId="1" fontId="0" fillId="0" borderId="3" xfId="0" applyNumberFormat="1" applyBorder="1"/>
    <xf numFmtId="1" fontId="0" fillId="0" borderId="4" xfId="0" applyNumberFormat="1" applyBorder="1"/>
    <xf numFmtId="0" fontId="0" fillId="7" borderId="3" xfId="0" applyFill="1" applyBorder="1"/>
    <xf numFmtId="0" fontId="0" fillId="3" borderId="0" xfId="0" applyFill="1"/>
    <xf numFmtId="2" fontId="0" fillId="8" borderId="0" xfId="0" applyNumberFormat="1" applyFill="1"/>
    <xf numFmtId="1" fontId="0" fillId="8" borderId="0" xfId="0" applyNumberFormat="1" applyFill="1"/>
    <xf numFmtId="2" fontId="0" fillId="5" borderId="0" xfId="1" applyNumberFormat="1" applyFont="1" applyFill="1"/>
    <xf numFmtId="2" fontId="0" fillId="0" borderId="0" xfId="1" applyNumberFormat="1" applyFont="1"/>
    <xf numFmtId="2" fontId="0" fillId="0" borderId="3" xfId="1" applyNumberFormat="1" applyFont="1" applyBorder="1"/>
    <xf numFmtId="0" fontId="0" fillId="8" borderId="0" xfId="0" applyFill="1"/>
    <xf numFmtId="2" fontId="0" fillId="0" borderId="0" xfId="0" applyNumberFormat="1" applyAlignment="1">
      <alignment wrapText="1"/>
    </xf>
    <xf numFmtId="0" fontId="0" fillId="6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2">
    <cellStyle name="Migliaia" xfId="1" builtinId="3"/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67E55-EA36-4A75-907B-8E647D27F409}">
  <dimension ref="A1:CN1549"/>
  <sheetViews>
    <sheetView zoomScale="231" zoomScaleNormal="120" workbookViewId="0">
      <pane xSplit="1" ySplit="1" topLeftCell="CA2" activePane="bottomRight" state="frozen"/>
      <selection pane="topRight" activeCell="B1" sqref="B1"/>
      <selection pane="bottomLeft" activeCell="A2" sqref="A2"/>
      <selection pane="bottomRight" activeCell="CO4" sqref="CO4"/>
    </sheetView>
  </sheetViews>
  <sheetFormatPr baseColWidth="10" defaultColWidth="8.83203125" defaultRowHeight="15" x14ac:dyDescent="0.2"/>
  <cols>
    <col min="1" max="1" width="5.1640625" style="4" bestFit="1" customWidth="1"/>
    <col min="2" max="2" width="11.83203125" bestFit="1" customWidth="1"/>
    <col min="3" max="3" width="9.6640625" bestFit="1" customWidth="1"/>
    <col min="4" max="4" width="18.83203125" bestFit="1" customWidth="1"/>
    <col min="5" max="5" width="21.1640625" bestFit="1" customWidth="1"/>
    <col min="6" max="6" width="19.33203125" bestFit="1" customWidth="1"/>
    <col min="7" max="7" width="23.33203125" bestFit="1" customWidth="1"/>
    <col min="8" max="8" width="18.5" bestFit="1" customWidth="1"/>
    <col min="9" max="9" width="15.33203125" bestFit="1" customWidth="1"/>
    <col min="10" max="10" width="12.1640625" bestFit="1" customWidth="1"/>
    <col min="11" max="11" width="21" bestFit="1" customWidth="1"/>
    <col min="12" max="12" width="12" hidden="1" customWidth="1"/>
    <col min="13" max="21" width="4.1640625" hidden="1" customWidth="1"/>
    <col min="22" max="29" width="5.1640625" hidden="1" customWidth="1"/>
    <col min="30" max="30" width="8.5" style="3" hidden="1" customWidth="1"/>
    <col min="31" max="39" width="4.1640625" hidden="1" customWidth="1"/>
    <col min="40" max="47" width="5.1640625" hidden="1" customWidth="1"/>
    <col min="48" max="48" width="8.5" style="3" hidden="1" customWidth="1"/>
    <col min="49" max="49" width="8.5" hidden="1" customWidth="1"/>
    <col min="50" max="58" width="4.1640625" style="2" hidden="1" customWidth="1"/>
    <col min="59" max="66" width="5.1640625" style="2" hidden="1" customWidth="1"/>
    <col min="67" max="67" width="10" style="3" hidden="1" customWidth="1"/>
    <col min="68" max="68" width="2.1640625" hidden="1" customWidth="1"/>
    <col min="69" max="69" width="0" hidden="1" customWidth="1"/>
    <col min="70" max="70" width="10" hidden="1" customWidth="1"/>
    <col min="71" max="71" width="8.5" hidden="1" customWidth="1"/>
    <col min="72" max="72" width="0" hidden="1" customWidth="1"/>
    <col min="73" max="89" width="12.1640625" style="1" bestFit="1" customWidth="1"/>
    <col min="90" max="90" width="8.5" style="5" bestFit="1" customWidth="1"/>
    <col min="92" max="92" width="8.83203125" style="3"/>
  </cols>
  <sheetData>
    <row r="1" spans="1:92" x14ac:dyDescent="0.2">
      <c r="A1" s="4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M1" s="25" t="s">
        <v>11</v>
      </c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/>
      <c r="AE1" s="26" t="s">
        <v>12</v>
      </c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/>
      <c r="BO1"/>
      <c r="BR1" t="s">
        <v>13</v>
      </c>
      <c r="BS1" t="s">
        <v>14</v>
      </c>
      <c r="BU1" s="7" t="s">
        <v>15</v>
      </c>
      <c r="BV1" s="7" t="s">
        <v>16</v>
      </c>
      <c r="BW1" s="7" t="s">
        <v>17</v>
      </c>
      <c r="BX1" s="7" t="s">
        <v>18</v>
      </c>
      <c r="BY1" s="7" t="s">
        <v>19</v>
      </c>
      <c r="BZ1" s="7" t="s">
        <v>20</v>
      </c>
      <c r="CA1" s="7" t="s">
        <v>21</v>
      </c>
      <c r="CB1" s="7" t="s">
        <v>22</v>
      </c>
      <c r="CC1" s="7" t="s">
        <v>23</v>
      </c>
      <c r="CD1" s="7" t="s">
        <v>24</v>
      </c>
      <c r="CE1" s="7" t="s">
        <v>25</v>
      </c>
      <c r="CF1" s="7" t="s">
        <v>26</v>
      </c>
      <c r="CG1" s="7" t="s">
        <v>27</v>
      </c>
      <c r="CH1" s="7" t="s">
        <v>28</v>
      </c>
      <c r="CI1" s="7" t="s">
        <v>29</v>
      </c>
      <c r="CJ1" s="7" t="s">
        <v>30</v>
      </c>
      <c r="CK1" s="7" t="s">
        <v>31</v>
      </c>
      <c r="CL1" s="5" t="s">
        <v>32</v>
      </c>
      <c r="CN1" s="8" t="s">
        <v>33</v>
      </c>
    </row>
    <row r="2" spans="1:92" x14ac:dyDescent="0.2">
      <c r="A2" s="4">
        <v>0</v>
      </c>
      <c r="B2" s="1">
        <v>0.68312672560217802</v>
      </c>
      <c r="C2" s="1">
        <v>5.3029999999999999</v>
      </c>
      <c r="D2" s="1">
        <v>0</v>
      </c>
      <c r="E2" s="1">
        <v>27</v>
      </c>
      <c r="F2" s="1">
        <v>73</v>
      </c>
      <c r="G2" s="1">
        <v>2.6514759770146101</v>
      </c>
      <c r="H2" s="1">
        <v>5</v>
      </c>
      <c r="I2">
        <v>1500</v>
      </c>
      <c r="J2">
        <v>185</v>
      </c>
      <c r="K2">
        <v>12.5</v>
      </c>
      <c r="L2" s="1"/>
      <c r="M2" s="2">
        <f t="shared" ref="M2:M65" si="0">COUNTIF(B2,"&gt;=0.2")+COUNTIF(B2,"&lt;=0.4")+COUNTIF(C2,"&gt;2")+COUNTIF(D2,"&gt;=40")+COUNTIF(D2,"&lt;=60")+COUNTIF(E2,"&gt;=40")+COUNTIF(E2,"&lt;=60")+COUNTIF(F2,"&lt;10")+COUNTIF(G2,"&gt;25")+COUNTIF(H2,"=8")</f>
        <v>3</v>
      </c>
      <c r="N2" s="2">
        <f t="shared" ref="N2:N65" si="1">COUNTIF(B2,"&gt;=0.3")+COUNTIF(B2,"&lt;=0.6")+COUNTIF(C2,"&gt;=0.75")+COUNTIF(C2,"&lt;=2")+COUNTIF(D2,"&gt;=40")+COUNTIF(D2,"&lt;=70")+COUNTIF(E2,"&gt;=30")+COUNTIF(E2,"&lt;=50")+COUNTIF(F2,"&lt;20")+COUNTIF(G2,"&gt;=10")+COUNTIF(G2,"&lt;=25")+COUNTIF(H2,"&gt;=6")+COUNTIF(H2,"&lt;=7")</f>
        <v>4</v>
      </c>
      <c r="O2" s="2">
        <f t="shared" ref="O2:O65" si="2">COUNTIF(B2,"&gt;=0.2")+COUNTIF(B2,"&lt;=0.6")+COUNTIF(C2,"&gt;=0.75")+COUNTIF(C2,"&lt;=1.5")+COUNTIF(D2,"&gt;=40")+COUNTIF(D2,"&lt;=70")+COUNTIF(E2,"&gt;=20")+COUNTIF(E2,"&lt;=50")+COUNTIF(F2,"&lt;30")+COUNTIF(G2,"&gt;=3")+COUNTIF(G2,"&lt;=10")+COUNTIF(H2,"=6")</f>
        <v>4</v>
      </c>
      <c r="P2" s="2">
        <f t="shared" ref="P2:P65" si="3">COUNTIF(B2,"&gt;=0.5")+COUNTIF(B2,"&lt;=0.7")+COUNTIF(C2,"&gt;=0.75")+COUNTIF(C2,"&lt;=1.25")+COUNTIF(D2,"&gt;=20")+COUNTIF(D2,"&lt;=40")+COUNTIF(E2,"&gt;=30")+COUNTIF(E2,"&lt;=40")+COUNTIF(F2,"&gt;=30")+COUNTIF(F2,"&lt;=40")+COUNTIF(G2,"&gt;25")+COUNTIF(H2,"&gt;=7")+COUNTIF(H2,"&lt;=8")</f>
        <v>4</v>
      </c>
      <c r="Q2" s="2">
        <f t="shared" ref="Q2:Q65" si="4">COUNTIF(B2,"&gt;=0.5")+COUNTIF(B2,"&lt;=0.8")+COUNTIF(C2,"&gt;=0.3")+COUNTIF(C2,"&lt;=0.75")+COUNTIF(D2,"&gt;=20")+COUNTIF(D2,"&lt;=40")+COUNTIF(E2,"&gt;=30")+COUNTIF(E2,"&lt;=50")+COUNTIF(F2,"&gt;=20")+COUNTIF(F2,"&lt;=40")+COUNTIF(G2,"&gt;=10")+COUNTIF(G2,"&lt;=25")+COUNTIF(H2,"&gt;=5")+COUNTIF(H2,"&lt;=6")</f>
        <v>6</v>
      </c>
      <c r="R2" s="2">
        <f t="shared" ref="R2:R65" si="5">COUNTIF(B2,"&gt;=0.6")+COUNTIF(B2,"&lt;=0.9")+COUNTIF(C2,"&gt;=0.3")+COUNTIF(C2,"&lt;=0.75")+COUNTIF(D2,"&gt;=20")+COUNTIF(D2,"&lt;=40")+COUNTIF(E2,"&gt;=20")+COUNTIF(E2,"&lt;=50")+COUNTIF(F2,"&gt;=30")+COUNTIF(F2,"&lt;=60")+COUNTIF(G2,"&gt;=3")+COUNTIF(G2,"&lt;=10")+COUNTIF(H2,"&gt;=5")+COUNTIF(H2,"&lt;=6")</f>
        <v>7</v>
      </c>
      <c r="S2" s="2">
        <f t="shared" ref="S2:S65" si="6">COUNTIF(B2,"&gt;=0.2")+COUNTIF(B2,"&lt;=0.5")+COUNTIF(C2,"&gt;=1")+COUNTIF(C2,"&lt;=2")+COUNTIF(D2,"&gt;=60")+COUNTIF(D2,"&lt;=90")+COUNTIF(E2,"&lt;20")+COUNTIF(F2,"&lt;30")+COUNTIF(G2,"&gt;=2")+COUNTIF(G2,"&lt;=4")+COUNTIF(H2,"&gt;=4")+COUNTIF(H2,"&lt;=5")</f>
        <v>6</v>
      </c>
      <c r="T2" s="2">
        <f t="shared" ref="T2:T65" si="7">COUNTIF(B2,"&gt;0.7")+COUNTIF(C2,"&gt;=0.1")+COUNTIF(C2,"&lt;=0.3")+COUNTIF(D2,"&gt;=30")+COUNTIF(D2,"&lt;=50")+COUNTIF(E2,"&gt;=40")+COUNTIF(E2,"&lt;=50")+COUNTIF(F2,"&lt;20")+COUNTIF(G2,"&gt;=3")+COUNTIF(G2,"&lt;=10")+COUNTIF(H2,"=5")</f>
        <v>4</v>
      </c>
      <c r="U2" s="2">
        <f t="shared" ref="U2:U65" si="8">COUNTIF(B2,"&gt;0.8")+COUNTIF(C2,"&gt;=0.1")+COUNTIF(C2,"&lt;=0.25")+COUNTIF(D2,"&gt;=10")+COUNTIF(D2,"&lt;=20")+COUNTIF(E2,"&lt;20")+COUNTIF(F2,"&gt;=60")+COUNTIF(F2,"&lt;=80")+COUNTIF(G2,"&gt;=3")+COUNTIF(G2,"&lt;=10")+COUNTIF(H2,"&gt;=5")+COUNTIF(H2,"&lt;=6")</f>
        <v>6</v>
      </c>
      <c r="V2" s="2">
        <f t="shared" ref="V2:V65" si="9">COUNTIF(B2,"&gt;=0.6")+COUNTIF(B2,"&lt;=0.9")+COUNTIF(C2,"&gt;=0.2")+COUNTIF(C2,"&lt;=0.5")+COUNTIF(D2,"&gt;=20")+COUNTIF(D2,"&lt;=30")+COUNTIF(E2,"&gt;=20")+COUNTIF(E2,"&lt;=40")+COUNTIF(F2,"&gt;=40")+COUNTIF(F2,"&lt;=50")+COUNTIF(G2,"&gt;=5")+COUNTIF(G2,"&lt;=15")+COUNTIF(H2,"&gt;=5")+COUNTIF(H2,"&lt;=6")</f>
        <v>7</v>
      </c>
      <c r="W2" s="2">
        <f t="shared" ref="W2:W65" si="10">COUNTIF(B2,"&lt;0.4")+COUNTIF(C2,"&gt;1")+COUNTIF(D2,"&lt;10")+COUNTIF(E2,"&lt;10")+COUNTIF(F2,"&gt;90")+COUNTIF(G2,"&gt;=3")+COUNTIF(G2,"&lt;=30")+COUNTIF(H2,"=8")</f>
        <v>3</v>
      </c>
      <c r="X2" s="2">
        <f t="shared" ref="X2:X65" si="11">COUNTIF(B2,"&gt;=0.5")+COUNTIF(B2,"&lt;=0.8")+COUNTIF(C2,"&gt;=0.25")+COUNTIF(C2,"&lt;=0.75")+COUNTIF(D2,"&lt;10")+COUNTIF(E2,"&lt;10")+COUNTIF(F2,"&gt;90")+COUNTIF(G2,"&gt;=3")+COUNTIF(G2,"&lt;=15")+COUNTIF(H2,"&gt;=5")+COUNTIF(H2,"&lt;=6")</f>
        <v>4</v>
      </c>
      <c r="Y2" s="2">
        <f t="shared" ref="Y2:Y65" si="12">COUNTIF(B2,"&gt;=0.7")+COUNTIF(B2,"&lt;=0.9")+COUNTIF(C2,"&gt;=0.25")+COUNTIF(C2,"&lt;=1.0")+COUNTIF(D2,"&lt;10")+COUNTIF(E2,"&lt;10")+COUNTIF(F2,"&gt;90")+COUNTIF(G2,"&lt;2")+COUNTIF(H2,"&gt;=4")+COUNTIF(H2,"&lt;=5")</f>
        <v>3</v>
      </c>
      <c r="Z2" s="2">
        <f t="shared" ref="Z2:Z65" si="13">COUNTIF(B2,"&gt;0.9")+COUNTIF(C2,"&lt;0.1")+COUNTIF(D2,"&lt;10")+COUNTIF(E2,"&lt;10")+COUNTIF(F2,"&gt;90")+COUNTIF(G2,"&lt;1")+COUNTIF(H2,"&gt;=3")+COUNTIF(H2,"&lt;=4")</f>
        <v>2</v>
      </c>
      <c r="AA2" s="2">
        <f t="shared" ref="AA2:AA65" si="14">COUNTIF(B2,"&gt;0.9")+COUNTIF(C2,"&lt;0.1")+COUNTIF(D2,"&lt;10")+COUNTIF(E2,"&gt;90")+COUNTIF(F2,"&lt;10")+COUNTIF(G2,"&lt;0.25")+COUNTIF(H2,"&gt;=1")+COUNTIF(H2,"&lt;=2")</f>
        <v>2</v>
      </c>
      <c r="AB2" s="2">
        <f t="shared" ref="AB2:AB65" si="15">COUNTIF(B2,"&gt;0.9")+COUNTIF(C2,"&lt;0.1")+COUNTIF(D2,"&lt;10")+COUNTIF(E2,"&lt;10")+COUNTIF(F2,"&gt;90")+COUNTIF(G2,"&lt;0.25")+COUNTIF(H2,"&gt;=1")+COUNTIF(H2,"&lt;=2")</f>
        <v>2</v>
      </c>
      <c r="AC2" s="2">
        <f t="shared" ref="AC2:AC65" si="16">COUNTIF(B2,"&gt;0.9")+COUNTIF(C2,"&lt;0.1")+COUNTIF(D2,"&lt;10")+COUNTIF(E2,"&lt;10")+COUNTIF(F2,"&gt;90")</f>
        <v>1</v>
      </c>
      <c r="AD2" s="3">
        <f>MATCH(MAX(M2:AC2), M2:AC2, 0)</f>
        <v>6</v>
      </c>
      <c r="AE2" s="2">
        <f t="shared" ref="AE2:AE65" si="17">COUNTIF(B2,"&gt;=0.2")+COUNTIF(B2,"&lt;=0.4")+COUNTIF(C2,"&gt;2")+COUNTIF(D2,"&gt;=40")+COUNTIF(D2,"&lt;=60")+COUNTIF(E2,"&gt;=40")+COUNTIF(E2,"&lt;=60")+COUNTIF(F2,"&lt;10")+COUNTIF(G2,"&gt;25")+COUNTIF(H2,"=8")+COUNTIF(I2,"&gt;=1500")+COUNTIF(I2,"&lt;=1800")+COUNTIF(J2,"&gt;=0.10")+COUNTIF(J2,"&lt;=0.20")+COUNTIF(K2,"&gt;=50")+COUNTIF(K2,"&lt;=300")</f>
        <v>6</v>
      </c>
      <c r="AF2" s="2">
        <f t="shared" ref="AF2:AF65" si="18">COUNTIF(B2,"&gt;=0.3")+COUNTIF(B2,"&lt;=0.6")+COUNTIF(C2,"&gt;=0.75")+COUNTIF(C2,"&lt;=2")+COUNTIF(D2,"&gt;=40")+COUNTIF(D2,"&lt;=70")+COUNTIF(E2,"&gt;=30")+COUNTIF(E2,"&lt;=50")+COUNTIF(F2,"&lt;20")+COUNTIF(G2,"&gt;=10")+COUNTIF(G2,"&lt;=25")+COUNTIF(H2,"&gt;=6")+COUNTIF(H2,"&lt;=7")+COUNTIF(I2,"&gt;=1500")+COUNTIF(I2,"&lt;=2200")+COUNTIF(J2,"&gt;=0.10")+COUNTIF(J2,"&lt;=0.20")+COUNTIF(K2,"&lt;75")</f>
        <v>7</v>
      </c>
      <c r="AG2" s="2">
        <f t="shared" ref="AG2:AG65" si="19">COUNTIF(B2,"&gt;=0.2")+COUNTIF(B2,"&lt;=0.6")+COUNTIF(C2,"&gt;=0.75")+COUNTIF(C2,"&lt;=1.5")+COUNTIF(D2,"&gt;=40")+COUNTIF(D2,"&lt;=70")+COUNTIF(E2,"&gt;=20")+COUNTIF(E2,"&lt;=50")+COUNTIF(F2,"&lt;30")+COUNTIF(G2,"&gt;=3")+COUNTIF(G2,"&lt;=10")+COUNTIF(H2,"=6")+COUNTIF(I2,"&gt;=1200")+COUNTIF(I2,"&lt;=1800")+COUNTIF(J2,"&gt;=0.10")+COUNTIF(J2,"&lt;=0.20")+COUNTIF(K2,"&lt;75")</f>
        <v>7</v>
      </c>
      <c r="AH2" s="2">
        <f t="shared" ref="AH2:AH65" si="20">COUNTIF(B2,"&gt;=0.5")+COUNTIF(B2,"&lt;=0.7")+COUNTIF(C2,"&gt;=0.75")+COUNTIF(C2,"&lt;=1.25")+COUNTIF(D2,"&gt;=20")+COUNTIF(D2,"&lt;=40")+COUNTIF(E2,"&gt;=30")+COUNTIF(E2,"&lt;=40")+COUNTIF(F2,"&gt;=30")+COUNTIF(F2,"&lt;=40")+COUNTIF(G2,"&gt;25")+COUNTIF(H2,"&gt;=7")+COUNTIF(H2,"&lt;=8")+COUNTIF(I2,"&gt;=1400")+COUNTIF(I2,"&lt;=1800")+COUNTIF(J2,"&gt;=0.12")+COUNTIF(J2,"&lt;=0.25")+COUNTIF(K2,"&lt;50")</f>
        <v>7</v>
      </c>
      <c r="AI2" s="2">
        <f t="shared" ref="AI2:AI65" si="21">COUNTIF(B2,"&gt;=0.5")+COUNTIF(B2,"&lt;=0.8")+COUNTIF(C2,"&gt;=0.3")+COUNTIF(C2,"&lt;=0.75")+COUNTIF(D2,"&gt;=20")+COUNTIF(D2,"&lt;=40")+COUNTIF(E2,"&gt;=30")+COUNTIF(E2,"&lt;=50")+COUNTIF(F2,"&gt;=20")+COUNTIF(F2,"&lt;=40")+COUNTIF(G2,"&gt;=10")+COUNTIF(G2,"&lt;=25")+COUNTIF(H2,"&gt;=5")+COUNTIF(H2,"&lt;=6")+COUNTIF(I2,"&gt;=1400")+COUNTIF(I2,"&lt;=2000")+COUNTIF(J2,"&gt;=0.12")+COUNTIF(J2,"&lt;=0.25")+COUNTIF(K2,"&lt;25")</f>
        <v>9</v>
      </c>
      <c r="AJ2" s="2">
        <f t="shared" ref="AJ2:AJ65" si="22">COUNTIF(B2,"&gt;=0.6")+COUNTIF(B2,"&lt;=0.9")+COUNTIF(C2,"&gt;=0.3")+COUNTIF(C2,"&lt;=0.75")+COUNTIF(D2,"&gt;=20")+COUNTIF(D2,"&lt;=40")+COUNTIF(E2,"&gt;=20")+COUNTIF(E2,"&lt;=50")+COUNTIF(F2,"&gt;=30")+COUNTIF(F2,"&lt;=60")+COUNTIF(G2,"&gt;=3")+COUNTIF(G2,"&lt;=10")+COUNTIF(H2,"&gt;=5")+COUNTIF(H2,"&lt;=6")+COUNTIF(I2,"&gt;=1200")+COUNTIF(I2,"&lt;=1800")+COUNTIF(J2,"&gt;=0.12")+COUNTIF(J2,"&lt;=0.25")+COUNTIF(K2,"&lt;25")</f>
        <v>10</v>
      </c>
      <c r="AK2" s="2">
        <f t="shared" ref="AK2:AK65" si="23">COUNTIF(B2,"&gt;=0.2")+COUNTIF(B2,"&lt;=0.5")+COUNTIF(C2,"&gt;=1")+COUNTIF(C2,"&lt;=2")+COUNTIF(D2,"&gt;=60")+COUNTIF(D2,"&lt;=90")+COUNTIF(E2,"&lt;20")+COUNTIF(F2,"&lt;30")+COUNTIF(G2,"&gt;=2")+COUNTIF(G2,"&lt;=4")+COUNTIF(H2,"&gt;=4")+COUNTIF(H2,"&lt;=5")+COUNTIF(I2,"&gt;=800")+COUNTIF(I2,"&lt;=1500")+COUNTIF(J2,"&gt;=0.15")+COUNTIF(J2,"&lt;=0.35")+COUNTIF(K2,"&lt;35")</f>
        <v>9</v>
      </c>
      <c r="AL2" s="2">
        <f t="shared" ref="AL2:AL65" si="24">COUNTIF(B2,"&gt;0.7")+COUNTIF(C2,"&gt;=0.1")+COUNTIF(C2,"&lt;=0.3")+COUNTIF(D2,"&gt;=30")+COUNTIF(D2,"&lt;=50")+COUNTIF(E2,"&gt;=40")+COUNTIF(E2,"&lt;=50")+COUNTIF(F2,"&lt;20")+COUNTIF(G2,"&gt;=3")+COUNTIF(G2,"&lt;=10")+COUNTIF(H2,"=5")+COUNTIF(I2,"&gt;=1200")+COUNTIF(I2,"&lt;=1800")+COUNTIF(J2,"&gt;=0.15")+COUNTIF(J2,"&lt;=0.25")+COUNTIF(K2,"&lt;50")</f>
        <v>7</v>
      </c>
      <c r="AM2" s="2">
        <f t="shared" ref="AM2:AM65" si="25">COUNTIF(B2,"&gt;0.8")+COUNTIF(C2,"&gt;=0.1")+COUNTIF(C2,"&lt;=0.25")+COUNTIF(D2,"&gt;=10")+COUNTIF(D2,"&lt;=20")+COUNTIF(E2,"&lt;20")+COUNTIF(F2,"&gt;=60")+COUNTIF(F2,"&lt;=80")+COUNTIF(G2,"&gt;=3")+COUNTIF(G2,"&lt;=10")+COUNTIF(H2,"&gt;=5")+COUNTIF(H2,"&lt;=6")+COUNTIF(I2,"&gt;=1000")+COUNTIF(I2,"&lt;=1800")+COUNTIF(J2,"&gt;=0.12")+COUNTIF(J2,"&lt;=0.25")+COUNTIF(K2,"&lt;10")</f>
        <v>8</v>
      </c>
      <c r="AN2" s="2">
        <f t="shared" ref="AN2:AN65" si="26">COUNTIF(B2,"&gt;=0.6")+COUNTIF(B2,"&lt;=0.9")+COUNTIF(C2,"&gt;=0.2")+COUNTIF(C2,"&lt;=0.5")+COUNTIF(D2,"&gt;=20")+COUNTIF(D2,"&lt;=30")+COUNTIF(E2,"&gt;=20")+COUNTIF(E2,"&lt;=40")+COUNTIF(F2,"&gt;=40")+COUNTIF(F2,"&lt;=50")+COUNTIF(G2,"&gt;=5")+COUNTIF(G2,"&lt;=15")+COUNTIF(H2,"&gt;=5")+COUNTIF(H2,"&lt;=6")+COUNTIF(I2,"&gt;=1000")+COUNTIF(I2,"&lt;=2500")+COUNTIF(J2,"&gt;=0.12")+COUNTIF(J2,"&lt;=0.20")+COUNTIF(K2,"&gt;300")</f>
        <v>9</v>
      </c>
      <c r="AO2" s="2">
        <f t="shared" ref="AO2:AO65" si="27">COUNTIF(B2,"&lt;0.4")+COUNTIF(C2,"&gt;1")+COUNTIF(D2,"&lt;10")+COUNTIF(E2,"&lt;10")+COUNTIF(F2,"&gt;90")+COUNTIF(G2,"&gt;=3")+COUNTIF(G2,"&lt;=30")+COUNTIF(H2,"=8")+COUNTIF(I2,"&gt;=1000")+COUNTIF(I2,"&lt;=1800")+COUNTIF(J2,"&gt;=0.12")+COUNTIF(J2,"&lt;=0.20")+COUNTIF(K2,"=0")</f>
        <v>5</v>
      </c>
      <c r="AP2" s="2">
        <f t="shared" ref="AP2:AP65" si="28">COUNTIF(B2,"&gt;=0.5")+COUNTIF(B2,"&lt;=0.8")+COUNTIF(C2,"&gt;=0.25")+COUNTIF(C2,"&lt;=0.75")+COUNTIF(D2,"&lt;10")+COUNTIF(E2,"&lt;10")+COUNTIF(F2,"&gt;90")+COUNTIF(G2,"&gt;=3")+COUNTIF(G2,"&lt;=15")+COUNTIF(H2,"&gt;=5")+COUNTIF(H2,"&lt;=6")+COUNTIF(I2,"&gt;=1200")+COUNTIF(I2,"&lt;=1800")+COUNTIF(J2,"&gt;=0.15")+COUNTIF(J2,"&lt;=0.25")+COUNTIF(K2,"=0")</f>
        <v>6</v>
      </c>
      <c r="AQ2" s="2">
        <f t="shared" ref="AQ2:AQ65" si="29">COUNTIF(B2,"&gt;=0.7")+COUNTIF(B2,"&lt;=0.9")+COUNTIF(C2,"&gt;=0.25")+COUNTIF(C2,"&lt;=1.0")+COUNTIF(D2,"&lt;10")+COUNTIF(E2,"&lt;10")+COUNTIF(F2,"&gt;90")+COUNTIF(G2,"&lt;2")+COUNTIF(H2,"&gt;=4")+COUNTIF(H2,"&lt;=5")+COUNTIF(I2,"&gt;=1200")+COUNTIF(I2,"&lt;=1600")+COUNTIF(J2,"&gt;=0.15")+COUNTIF(J2,"&lt;=0.25")+COUNTIF(K2,"=0")</f>
        <v>5</v>
      </c>
      <c r="AR2" s="2">
        <f t="shared" ref="AR2:AR65" si="30">COUNTIF(B2,"&gt;0.9")+COUNTIF(C2,"&lt;0.1")+COUNTIF(D2,"&lt;10")+COUNTIF(E2,"&lt;10")+COUNTIF(F2,"&gt;90")+COUNTIF(G2,"&lt;1")+COUNTIF(H2,"&gt;=3")+COUNTIF(H2,"&lt;=4")+COUNTIF(I2,"&gt;=600")+COUNTIF(I2,"&lt;=1400")+COUNTIF(J2,"&gt;=0.20")+COUNTIF(J2,"&lt;=0.35")+COUNTIF(K2,"=0")</f>
        <v>3</v>
      </c>
      <c r="AS2" s="2">
        <f t="shared" ref="AS2:AS65" si="31">COUNTIF(B2,"&gt;0.9")+COUNTIF(C2,"&lt;0.1")+COUNTIF(D2,"&lt;10")+COUNTIF(E2,"&gt;90")+COUNTIF(F2,"&lt;10")+COUNTIF(G2,"&lt;0.25")+COUNTIF(H2,"&gt;=1")+COUNTIF(H2,"&lt;=2")+COUNTIF(I2,"&gt;=1200")+COUNTIF(I2,"&lt;=2500")+COUNTIF(J2,"&gt;=0.15")+COUNTIF(J2,"&lt;=0.30")+COUNTIF(K2,"=0")</f>
        <v>4</v>
      </c>
      <c r="AT2" s="2">
        <f t="shared" ref="AT2:AT65" si="32">COUNTIF(B2,"&gt;0.9")+COUNTIF(C2,"&lt;0.1")+COUNTIF(D2,"&lt;10")+COUNTIF(E2,"&lt;10")+COUNTIF(F2,"&gt;90")+COUNTIF(G2,"&lt;0.25")+COUNTIF(H2,"&gt;=1")+COUNTIF(H2,"&lt;=2")+COUNTIF(I2,"&gt;=1200")+COUNTIF(I2,"&lt;=2500")+COUNTIF(J2,"&gt;=0.15")+COUNTIF(J2,"&lt;=0.30")+COUNTIF(K2,"=0")</f>
        <v>4</v>
      </c>
      <c r="AU2" s="2">
        <f t="shared" ref="AU2:AU65" si="33">COUNTIF(B2,"&gt;0.9")+COUNTIF(C2,"&lt;0.1")+COUNTIF(D2,"&lt;10")+COUNTIF(E2,"&lt;10")+COUNTIF(F2,"&gt;90")+COUNTIF(G2,"&gt;=1")+COUNTIF(G2,"&lt;=2")+COUNTIF(H2,"&lt;0.25")+COUNTIF(I2,"=1500")+COUNTIF(J2,"&gt;=0.02")+COUNTIF(J2,"&lt;=0.10")+COUNTIF(K2,"=0")</f>
        <v>3</v>
      </c>
      <c r="AV2" s="3">
        <f>MATCH(MAX(AE2:AU2), AE2:AU2, 0)</f>
        <v>6</v>
      </c>
      <c r="AW2">
        <f>COUNTIF(AE2:AU2, MAX(AE2:AU2))</f>
        <v>1</v>
      </c>
      <c r="AX2" s="2">
        <f t="shared" ref="AX2:AX65" si="34">IF(AND(B2&gt;=0.2, B2&lt;=0.4), 1, 0) +
IF(C2&gt;2, 1, 0) +
IF(AND(D2&gt;=40, D2&lt;=60), 1, 0) +
IF(AND(E2&gt;=40, E2&lt;=60), 1, 0) +
IF(AND(F2&lt;10), 1, 0) +
IF(G2&gt;25, 1, 0) +
IF(H2=8, 1, 0) +
IF(AND(I2&gt;=1500, I2&lt;=1800), 1, 0) +
IF(AND(J2&gt;=0.1, J2&lt;=0.2), 1, 0) +
IF(AND(K2&gt;=50, K2&lt;=300), 1, 0)</f>
        <v>2</v>
      </c>
      <c r="AY2" s="2">
        <f t="shared" ref="AY2:AY65" si="35">IF(AND(B2&gt;=0.3, B2&lt;=0.6), 1, 0) +
IF(AND(C2&gt;=0.75, C2&lt;=2), 1, 0) +
IF(AND(D2&gt;=40, D2&lt;=70), 1, 0) +
IF(AND(E2&gt;=30, E2&lt;=50), 1, 0) +
IF(AND(F2&lt;20), 1, 0) +
IF(AND(G2&gt;=10, G2&lt;=25), 1, 0) +
IF(AND(H2&gt;=6, H2&lt;=7), 1, 0) +
IF(AND(I2&gt;=1500, I2&lt;=2200), 1, 0) +
IF(AND(J2&gt;=0.1, J2&lt;=0.2), 1, 0) +
IF(K2&lt;75, 1, 0)</f>
        <v>2</v>
      </c>
      <c r="AZ2" s="2">
        <f t="shared" ref="AZ2:AZ65" si="36">IF(AND(B2&gt;=0.2, B2&lt;=0.6), 1, 0) +
IF(AND(C2&gt;=0.75, C2&lt;=1.5), 1, 0) +
IF(AND(D2&gt;=40, D2&lt;=70), 1, 0) +
IF(AND(E2&gt;=20, E2&lt;=50), 1, 0) +
IF(AND(F2&lt;30), 1, 0) +
IF(AND(G2&gt;=3, G2&lt;=10), 1, 0) +
IF(H2=6, 1, 0) +
IF(AND(I2&gt;=1200, I2&lt;=1800), 1, 0) +
IF(AND(J2&gt;=0.1, J2&lt;=0.2), 1, 0) +
IF(AND(K2&lt;75), 1, 0)</f>
        <v>3</v>
      </c>
      <c r="BA2" s="2">
        <f t="shared" ref="BA2:BA65" si="37">IF(AND(B2&gt;=0.5, B2&lt;=0.7), 1, 0) +
IF(AND(C2&gt;=0.75, C2&lt;=1.25), 1, 0) +
IF(AND(D2&gt;=20, D2&lt;=40), 1, 0) +
IF(AND(E2&gt;=30, E2&lt;=40), 1, 0) +
IF(AND(F2&gt;=30, F2&lt;=40), 1, 0) +
IF(G2&gt;25, 1, 0) +
IF(AND(H2&gt;=7, H2&lt;=8), 1, 0) +
IF(AND(I2&gt;=1400, I2&lt;=1800), 1, 0) +
IF(AND(J2&gt;=0.12, J2&lt;=0.25), 1, 0) +
IF(AND(K2&lt;50), 1, 0)</f>
        <v>3</v>
      </c>
      <c r="BB2" s="2">
        <f t="shared" ref="BB2:BB65" si="38">IF(AND(B2&gt;=0.5, B2&lt;=0.8), 1, 0) +
IF(AND(C2&gt;=0.3, C2&lt;=0.75), 1, 0) +
IF(AND(D2&gt;=20, D2&lt;=40), 1, 0) +
IF(AND(E2&gt;=30, E2&lt;=50), 1, 0) +
IF(AND(F2&gt;=20, F2&lt;=40), 1, 0) +
IF(AND(G2&gt;=10, G2&lt;=25), 1, 0) +
IF(AND(H2&gt;=5, H2&lt;=6), 1, 0) +
IF(AND(I2&gt;=1400, I2&lt;=2000), 1, 0) +
IF(AND(J2&gt;=0.12, J2&lt;=0.25), 1, 0) +
IF(AND(K2&lt;25), 1, 0)</f>
        <v>4</v>
      </c>
      <c r="BC2" s="2">
        <f t="shared" ref="BC2:BC65" si="39">IF(AND(B2&gt;=0.6, B2&lt;=0.9), 1, 0) +
IF(AND(C2&gt;=0.3, C2&lt;=0.75), 1, 0) +
IF(AND(D2&gt;=20, D2&lt;=40), 1, 0) +
IF(AND(E2&gt;=20, E2&lt;=50), 1, 0) +
IF(AND(F2&gt;=30, F2&lt;=60), 1, 0) +
IF(AND(G2&gt;=3, G2&lt;=10), 1, 0) +
IF(AND(H2&gt;=5, H2&lt;=6), 1, 0) +
IF(AND(I2&gt;=1200, I2&lt;=1800), 1, 0) +
IF(AND(J2&gt;=0.12, J2&lt;=0.25), 1, 0) +
IF(AND(K2&lt;25), 1, 0)</f>
        <v>5</v>
      </c>
      <c r="BD2" s="2">
        <f t="shared" ref="BD2:BD65" si="40">IF(AND(B2&gt;=0.2, B2&lt;=0.5), 1, 0) +
IF(AND(C2&gt;=1, C2&lt;=2), 1, 0) +
IF(AND(D2&gt;=60, D2&lt;=90), 1, 0) +
IF(E2&lt;20, 1, 0) +
IF(F2&lt;30, 1, 0) +
IF(AND(G2&gt;=2, G2&lt;=4), 1, 0) +
IF(AND(H2&gt;=4, H2&lt;=5), 1, 0) +
IF(AND(I2&gt;=800, I2&lt;=1500), 1, 0) +
IF(AND(J2&gt;=0.15, J2&lt;=0.35), 1, 0) +
IF(AND(K2&lt;35), 1, 0)</f>
        <v>4</v>
      </c>
      <c r="BE2" s="2">
        <f t="shared" ref="BE2:BE65" si="41">IF(B2&gt;0.8, 1, 0) +
IF(AND(C2&gt;=0.1, C2&lt;=0.25), 1, 0) +
IF(AND(D2&gt;=10, D2&lt;=20), 1, 0) +
IF(E2&lt;20, 1, 0) +
IF(AND(F2&gt;=60, F2&lt;=80), 1, 0) +
IF(AND(G2&gt;=3, G2&lt;=10), 1, 0) +
IF(AND(H2&gt;=5, H2&lt;=6), 1, 0) +
IF(AND(I2&gt;=1000, I2&lt;=1800), 1, 0) +
IF(AND(J2&gt;=0.12, J2&lt;=0.25), 1, 0) +
IF(K2&lt;10, 1, 0)</f>
        <v>3</v>
      </c>
      <c r="BF2" s="2">
        <f t="shared" ref="BF2:BF65" si="42">IF(B2&gt;0.8, 1, 0) +
IF(AND(C2&gt;=0.1, C2&lt;=0.25), 1, 0) +
IF(AND(D2&gt;=10, D2&lt;=20), 1, 0) +
IF(E2&lt;20, 1, 0) +
IF(AND(F2&gt;=60, F2&lt;=80), 1, 0) +
IF(AND(G2&gt;=3, G2&lt;=10), 1, 0) +
IF(AND(H2&gt;=5, H2&lt;=6), 1, 0) +
IF(AND(I2&gt;=1000, I2&lt;=1800), 1, 0) +
IF(AND(J2&gt;=0.12, J2&lt;=0.25), 1, 0) +
IF(K2&lt;10, 1, 0)</f>
        <v>3</v>
      </c>
      <c r="BG2" s="2">
        <f t="shared" ref="BG2:BG65" si="43">IF(AND(B2&gt;=0.6, B2&lt;=0.9), 1, 0) +
IF(AND(C2&gt;=0.2, C2&lt;=0.5), 1, 0) +
IF(AND(D2&gt;=20, D2&lt;=30), 1, 0) +
IF(AND(E2&gt;=20, E2&lt;=40), 1, 0) +
IF(AND(F2&gt;=40, F2&lt;=50), 1, 0) +
IF(AND(G2&gt;=5, G2&lt;=15), 1, 0) +
IF(AND(H2&gt;=5, H2&lt;=6), 1, 0) +
IF(AND(I2&gt;=1000, I2&lt;=2500), 1, 0) +
IF(AND(J2&gt;=0.12, J2&lt;=0.2), 1, 0) +
IF(K2&gt;300, 1, 0)</f>
        <v>4</v>
      </c>
      <c r="BH2" s="2">
        <f t="shared" ref="BH2:BH65" si="44">IF(B2&lt;0.4, 1, 0) +
IF(C2&gt;1, 1, 0) +
IF(D2&lt;10, 1, 0) +
IF(E2&lt;10, 1, 0) +
IF(F2&gt;90, 1, 0) +
IF(AND(G2&gt;=3, G2&lt;=30), 1, 0) +
IF(H2=8, 1, 0) +
IF(AND(I2&gt;=1000, I2&lt;=1800), 1, 0) +
IF(AND(J2&gt;=0.12, J2&lt;=0.2), 1, 0) +
IF(K2=0, 1, 0)</f>
        <v>3</v>
      </c>
      <c r="BI2" s="2">
        <f t="shared" ref="BI2:BI65" si="45">IF(AND(B2&gt;=0.5, B2&lt;=0.8), 1, 0) +
IF(AND(C2&gt;=0.25, C2&lt;=0.75), 1, 0) +
IF(D2&lt;10, 1, 0) +
IF(E2&lt;10, 1, 0) +
IF(F2&gt;90, 1, 0) +
IF(AND(G2&gt;=3, G2&lt;=15), 1, 0) +
IF(AND(H2&gt;=5, H2&lt;=6), 1, 0) +
IF(AND(I2&gt;=1200, I2&lt;=1800), 1, 0) +
IF(AND(J2&gt;=0.15, J2&lt;=0.25), 1, 0) +
IF(K2=0, 1, 0)</f>
        <v>4</v>
      </c>
      <c r="BJ2" s="2">
        <f t="shared" ref="BJ2:BJ65" si="46">IF(AND(B2&gt;=0.7, B2&lt;=0.9), 1, 0) +
IF(AND(C2&gt;=0.25, C2&lt;=1), 1, 0) +
IF(D2&lt;10, 1, 0) +
IF(E2&lt;10, 1, 0) +
IF(F2&gt;90, 1, 0) +
IF(G2&lt;2, 1, 0) +
IF(AND(H2&gt;=4, H2&lt;=5), 1, 0) +
IF(AND(I2&gt;=1200, I2&lt;=1600), 1, 0) +
IF(AND(J2&gt;=0.15, J2&lt;=0.25), 1, 0) +
IF(K2=0, 1, 0)</f>
        <v>3</v>
      </c>
      <c r="BK2" s="2">
        <f t="shared" ref="BK2:BK65" si="47">IF(B2&gt;0.9, 1, 0) +
IF(C2&lt;0.1, 1, 0) +
IF(D2&lt;10, 1, 0) +
IF(E2&gt;90, 1, 0) +
IF(F2&lt;10, 1, 0) +
IF(G2&lt;0.25, 1, 0) +
IF(AND(H2&gt;=1, H2&lt;=2), 1, 0) +
IF(AND(I2&gt;=1200, I2&lt;=2500), 1, 0) +
IF(AND(J2&gt;=0.15, J2&lt;=0.3), 1, 0) +
IF(K2=0, 1, 0)</f>
        <v>2</v>
      </c>
      <c r="BL2" s="2">
        <f t="shared" ref="BL2:BL65" si="48">IF(B2&gt;0.9, 1, 0) +
IF(C2&lt;0.1, 1, 0) +
IF(D2&lt;10, 1, 0) +
IF(E2&gt;90, 1, 0) +
IF(F2&lt;10, 1, 0) +
IF(G2&lt;0.25, 1, 0) +
IF(AND(H2&gt;=1, H2&lt;=2), 1, 0) +
IF(AND(I2&gt;=1200, I2&lt;=2500), 1, 0) +
IF(AND(J2&gt;=0.15, J2&lt;=0.3), 1, 0) +
IF(K2=0, 1, 0)</f>
        <v>2</v>
      </c>
      <c r="BM2" s="2">
        <f t="shared" ref="BM2:BM65" si="49">IF(B2&gt;0.9, 1, 0) +
IF(C2&lt;0.1, 1, 0) +
IF(D2&lt;10, 1, 0) +
IF(E2&lt;10, 1, 0) +
IF(F2&gt;90, 1, 0) +
IF(G2&lt;0.25, 1, 0) +
IF(AND(H2&gt;=1, H2&lt;=2), 1, 0) +
IF(AND(I2&gt;=1200, I2&lt;=2500), 1, 0) +
IF(AND(J2&gt;=0.15, J2&lt;=0.3), 1, 0) +
IF(K2=0, 1, 0)</f>
        <v>2</v>
      </c>
      <c r="BN2" s="2">
        <f t="shared" ref="BN2:BN65" si="50">IF(B2&gt;0.9, 1, 0) +
IF(C2&lt;0.1, 1, 0) +
IF(D2&lt;10, 1, 0) +
IF(E2&lt;10, 1, 0) +
IF(F2&gt;90, 1, 0) +
IF(AND(G2&gt;=1, G2&lt;=2), 1, 0) +
IF(H2&lt;0.25, 1, 0) +
IF(I2=1500, 1, 0) +
IF(AND(J2&gt;=0.02, J2&lt;=0.1), 1, 0) +
IF(K2=0, 1, 0)</f>
        <v>2</v>
      </c>
      <c r="BO2" s="3">
        <f>MATCH(MAX(AX2:BN2), AX2:BN2, 0)</f>
        <v>6</v>
      </c>
      <c r="BP2">
        <f>COUNTIF(AX2:BN2, MAX(AX2:BN2))</f>
        <v>1</v>
      </c>
      <c r="BR2">
        <v>12</v>
      </c>
      <c r="BS2">
        <f t="shared" ref="BS2:BS65" si="51">COUNTIF(BA3:BQ3, MAX(BA3:BQ3))</f>
        <v>1</v>
      </c>
      <c r="BU2" s="1">
        <f t="shared" ref="BU2:BU65" si="52">SQRT(
AVERAGE(
(IF(B2&lt;&gt;0,((B2-0.3)/B2)^2,0)) +
(IF(C2&lt;&gt;0,((C2-2)/C2)^2,0)) +
(IF(D2&lt;&gt;0,((D2-0.5)/D2)^2,0)) +
(IF(E2&lt;&gt;0,((E2-0.5)/E2)^2,0)) +
(IF(F2&lt;&gt;0,((F2-0.05)/F2)^2,0)) +
(IF(G2&lt;&gt;0,((G2-25)/G2)^2,0)) +
(IF(H2&lt;&gt;0,((H2-8)/H2)^2,0)) +
(IF(I2&lt;&gt;0,((I2-1650)/I2)^2,0)) +
(IF(J2&lt;&gt;0,((J2-0.15)/J2)^2,0)) +
(IF(K2&lt;&gt;0,((IF(D2=0,0,K2)-175)/IF(D2=0,1,K2)))^2)
)
)</f>
        <v>175.21437148007692</v>
      </c>
      <c r="BV2" s="1">
        <f>SQRT(
AVERAGE(
(IF(B2&lt;&gt;0,((B2-0.45)/B2)^2,0)) +
(IF(C2&lt;&gt;0,((C2-1.375)/C2)^2,0)) +
(IF(D2&lt;&gt;0,((D2-0.55)/D2)^2,0)) +
(IF(E2&lt;&gt;0,((E2-0.4)/E2)^2,0)) +
(IF(F2&lt;&gt;0,((F2-0.1)/F2)^2,0)) +
(IF(G2&lt;&gt;0,((G2-17.5)/G2)^2,0)) +
(IF(H2&lt;&gt;0,((H2-6.5)/H2)^2,0)) +
(IF(I2&lt;&gt;0,((I2-1850)/I2)^2,0)) +
(IF(J2&lt;&gt;0,((J2-0.15)/J2)^2,0)) +
(IF(K2&lt;&gt;0,((IF(D2=0,0,K2)-37.5)/IF(D2=0,1,K2)))^2)
)
)</f>
        <v>37.965601330286695</v>
      </c>
      <c r="BW2" s="1">
        <f t="shared" ref="BW2:BW65" si="53">SQRT(
AVERAGE(
(IF(B2&lt;&gt;0,((B2-0.4)/B2)^2,0)) +
(IF(C2&lt;&gt;0,((C2-1.125)/C2)^2,0)) +
(IF(D2&lt;&gt;0,((D2-0.55)/D2)^2,0)) +
(IF(E2&lt;&gt;0,((E2-0.35)/E2)^2,0)) +
(IF(F2&lt;&gt;0,((F2-0.15)/F2)^2,0)) +
(IF(G2&lt;&gt;0,((G2-6.5)/G2)^2,0)) +
(IF(H2&lt;&gt;0,((H2-6)/H2)^2,0)) +
(IF(I2&lt;&gt;0,((I2-1500)/I2)^2,0)) +
(IF(J2&lt;&gt;0,((J2-0.15)/J2)^2,0)) +
(IF(K2&lt;&gt;0,((IF(D2=0,0,K2)-37.5)/IF(D2=0,1,K2)))^2)
)
)</f>
        <v>37.578687543325344</v>
      </c>
      <c r="BX2" s="1">
        <f t="shared" ref="BX2:BX65" si="54">SQRT(
AVERAGE(
(IF(B2&lt;&gt;0,((B2-0.6)/B2)^2,0)) +
(IF(C2&lt;&gt;0,((C2-1)/C2)^2,0)) +
(IF(D2&lt;&gt;0,((D2-0.3)/D2)^2,0)) +
(IF(E2&lt;&gt;0,((E2-0.35)/E2)^2,0)) +
(IF(F2&lt;&gt;0,((F2-0.35)/F2)^2,0)) +
(IF(G2&lt;&gt;0,((G2-27.5)/G2)^2,0)) +
(IF(H2&lt;&gt;0,((H2-7.5)/H2)^2,0)) +
(IF(I2&lt;&gt;0,((I2-1600)/I2)^2,0)) +
(IF(J2&lt;&gt;0,((J2-0.185)/J2)^2,0)) +
(IF(K2&lt;&gt;0,((IF(D2=0,0,K2)-25)/IF(D2=0,1,K2)))^2)
)
)</f>
        <v>26.771568669229104</v>
      </c>
      <c r="BY2" s="1">
        <f t="shared" ref="BY2:BY65" si="55">SQRT(
AVERAGE(
(IF(B2&lt;&gt;0,((B2-0.65)/B2)^2,0)) +
(IF(C2&lt;&gt;0,((C2-0.525)/C2)^2,0)) +
(IF(D2&lt;&gt;0,((D2-0.3)/D2)^2,0)) +
(IF(E2&lt;&gt;0,((E2-0.4)/E2)^2,0)) +
(IF(F2&lt;&gt;0,((F2-0.3)/F2)^2,0)) +
(IF(G2&lt;&gt;0,((G2-17.5)/G2)^2,0)) +
(IF(H2&lt;&gt;0,((H2-5.5)/H2)^2,0)) +
(IF(I2&lt;&gt;0,((I2-1700)/I2)^2,0)) +
(IF(J2&lt;&gt;0,((J2-0.185)/J2)^2,0)) +
(IF(K2&lt;&gt;0,((IF(D2=0,0,K2)-12.5)/IF(D2=0,1,K2)))^2)
)
)</f>
        <v>13.835223526112637</v>
      </c>
      <c r="BZ2" s="1">
        <f t="shared" ref="BZ2:BZ65" si="56">SQRT(
AVERAGE(
(IF(B2&lt;&gt;0,((B2-0.75)/B2)^2,0)) +
(IF(C2&lt;&gt;0,((C2-0.525)/C2)^2,0)) +
(IF(D2&lt;&gt;0,((D2-0.3)/D2)^2,0)) +
(IF(E2&lt;&gt;0,((E2-0.35)/E2)^2,0)) +
(IF(F2&lt;&gt;0,((F2-0.45)/F2)^2,0)) +
(IF(G2&lt;&gt;0,((G2-6.5)/G2)^2,0)) +
(IF(H2&lt;&gt;0,((H2-5.5)/H2)^2,0)) +
(IF(I2&lt;&gt;0,((I2-1500)/I2)^2,0)) +
(IF(J2&lt;&gt;0,((J2-0.185)/J2)^2,0)) +
(IF(K2&lt;&gt;0,((IF(D2=0,0,K2)-12.5)/IF(D2=0,1,K2)))^2)
)
)</f>
        <v>12.733738075998822</v>
      </c>
      <c r="CA2" s="1">
        <f t="shared" ref="CA2:CA65" si="57">SQRT(
AVERAGE(
(IF(B2&lt;&gt;0,((B2-0.35)/B2)^2,0)) +
(IF(C2&lt;&gt;0,((C2-1.5)/C2)^2,0)) +
(IF(D2&lt;&gt;0,((D2-0.75)/D2)^2,0)) +
(IF(E2&lt;&gt;0,((E2-0.1)/E2)^2,0)) +
(IF(F2&lt;&gt;0,((F2-0.15)/F2)^2,0)) +
(IF(G2&lt;&gt;0,((G2-3)/G2)^2,0)) +
(IF(H2&lt;&gt;0,((H2-4.5)/H2)^2,0)) +
(IF(I2&lt;&gt;0,((I2-1150)/I2)^2,0)) +
(IF(J2&lt;&gt;0,((J2-0.25)/J2)^2,0)) +
(IF(K2&lt;&gt;0,((IF(D2=0,0,K2)-17.5)/IF(D2=0,1,K2)))^2)
)
)</f>
        <v>17.608793724298653</v>
      </c>
      <c r="CB2" s="1">
        <f t="shared" ref="CB2:CB65" si="58">SQRT(
AVERAGE(
(IF(B2&lt;&gt;0,((B2-0.85)/B2)^2,0)) +
(IF(C2&lt;&gt;0,((C2-0.2)/C2)^2,0)) +
(IF(D2&lt;&gt;0,((D2-0.4)/D2)^2,0)) +
(IF(E2&lt;&gt;0,((E2-0.45)/E2)^2,0)) +
(IF(F2&lt;&gt;0,((F2-0.1)/F2)^2,0)) +
(IF(G2&lt;&gt;0,((G2-6.5)/G2)^2,0)) +
(IF(H2&lt;&gt;0,((H2-5)/H2)^2,0)) +
(IF(I2&lt;&gt;0,((I2-1500)/I2)^2,0)) +
(IF(J2&lt;&gt;0,((J2-0.2)/J2)^2,0)) +
(IF(K2&lt;&gt;0,((IF(D2=0,0,K2)-25)/IF(D2=0,1,K2)))^2)
)
)</f>
        <v>25.120797381434404</v>
      </c>
      <c r="CC2" s="1">
        <f t="shared" ref="CC2:CC65" si="59">SQRT(
AVERAGE(
(IF(B2&lt;&gt;0,((B2-0.9)/B2)^2,0)) +
(IF(C2&lt;&gt;0,((C2-0.175)/C2)^2,0)) +
(IF(D2&lt;&gt;0,((D2-0.15)/D2)^2,0)) +
(IF(E2&lt;&gt;0,((E2-0.1)/E2)^2,0)) +
(IF(F2&lt;&gt;0,((F2-0.7)/F2)^2,0)) +
(IF(G2&lt;&gt;0,((G2-6.5)/G2)^2,0)) +
(IF(H2&lt;&gt;0,((H2-5.5)/H2)^2,0)) +
(IF(I2&lt;&gt;0,((I2-1400)/I2)^2,0)) +
(IF(J2&lt;&gt;0,((J2-0.185)/J2)^2,0)) +
(IF(K2&lt;&gt;0,((IF(D2=0,0,K2)-5)/IF(D2=0,1,K2)))^2)
)
)</f>
        <v>5.5793003553896456</v>
      </c>
      <c r="CD2" s="1">
        <f t="shared" ref="CD2:CD65" si="60">SQRT(
AVERAGE(
(IF(B2&lt;&gt;0,((B2-0.75)/B2)^2,0)) +
(IF(C2&lt;&gt;0,((C2-0.35)/C2)^2,0)) +
(IF(D2&lt;&gt;0,((D2-0.25)/D2)^2,0)) +
(IF(E2&lt;&gt;0,((E2-0.3)/E2)^2,0)) +
(IF(F2&lt;&gt;0,((F2-0.45)/F2)^2,0)) +
(IF(G2&lt;&gt;0,((G2-10)/G2)^2,0)) +
(IF(H2&lt;&gt;0,((H2-5.5)/H2)^2,0)) +
(IF(I2&lt;&gt;0,((I2-1750)/I2)^2,0)) +
(IF(J2&lt;&gt;0,((J2-0.16)/J2)^2,0)) +
(IF(K2&lt;&gt;0,((IF(D2=0,0,K2)-400)/IF(D2=0,1,K2)))^2)
)
)</f>
        <v>400.01445564225401</v>
      </c>
      <c r="CE2" s="1">
        <f t="shared" ref="CE2:CE65" si="61">SQRT(
AVERAGE(
(IF(B2&lt;&gt;0,((B2-0.2)/B2)^2,0)) +
(IF(C2&lt;&gt;0,((C2-2)/C2)^2,0)) +
(IF(D2&lt;&gt;0,((D2-0.05)/D2)^2,0)) +
(IF(E2&lt;&gt;0,((E2-0.05)/E2)^2,0)) +
(IF(F2&lt;&gt;0,((F2-0.95)/F2)^2,0)) +
(IF(G2&lt;&gt;0,((G2-16.5)/G2)^2,0)) +
(IF(H2&lt;&gt;0,((H2-8)/H2)^2,0)) +
(IF(I2&lt;&gt;0,((I2-1500)/I2)^2,0)) +
(IF(J2&lt;&gt;0,((J2-0.15)/J2)^2,0)) +
(IF(K2&lt;&gt;0,((IF(D2=0,0,K2)-0)/IF(D2=0,1,K2)))^2)
)
)</f>
        <v>5.6121420515612046</v>
      </c>
      <c r="CF2" s="1">
        <f t="shared" ref="CF2:CF65" si="62">SQRT(
AVERAGE(
(IF(B2&lt;&gt;0,((B2-0.65)/B2)^2,0)) +
(IF(C2&lt;&gt;0,((C2-0.5)/C2)^2,0)) +
(IF(D2&lt;&gt;0,((D2-0.05)/D2)^2,0)) +
(IF(E2&lt;&gt;0,((E2-0.05)/E2)^2,0)) +
(IF(F2&lt;&gt;0,((F2-0.95)/F2)^2,0)) +
(IF(G2&lt;&gt;0,((G2-9)/G2)^2,0)) +
(IF(H2&lt;&gt;0,((H2-5.5)/H2)^2,0)) +
(IF(I2&lt;&gt;0,((I2-1400)/I2)^2,0)) +
(IF(J2&lt;&gt;0,((J2-0.2)/J2)^2,0)) +
(IF(K2&lt;&gt;0,((IF(D2=0,0,K2)-0)/IF(D2=0,1,K2)))^2)
)
)</f>
        <v>3.0884038443455899</v>
      </c>
      <c r="CG2" s="1">
        <f t="shared" ref="CG2:CG65" si="63">SQRT(
AVERAGE(
(IF(B2&lt;&gt;0,((B2-0.8)/B2)^2,0)) +
(IF(C2&lt;&gt;0,((C2-0.625)/C2)^2,0)) +
(IF(D2&lt;&gt;0,((D2-0.05)/D2)^2,0)) +
(IF(E2&lt;&gt;0,((E2-0.05)/E2)^2,0)) +
(IF(F2&lt;&gt;0,((F2-0.95)/F2)^2,0)) +
(IF(G2&lt;&gt;0,((G2-1)/G2)^2,0)) +
(IF(H2&lt;&gt;0,((H2-4.5)/H2)^2,0)) +
(IF(I2&lt;&gt;0,((I2-1100)/I2)^2,0)) +
(IF(J2&lt;&gt;0,((J2-0.225)/J2)^2,0)) +
(IF(K2&lt;&gt;0,((IF(D2=0,0,K2)-0)/IF(D2=0,1,K2)))^2)
)
)</f>
        <v>2.060221129136834</v>
      </c>
      <c r="CH2" s="1">
        <f t="shared" ref="CH2:CH65" si="64">SQRT(
AVERAGE(
(IF(B2&lt;&gt;0,((B2-0.95)/B2)^2,0)) +
(IF(C2&lt;&gt;0,((C2-0.05)/C2)^2,0)) +
(IF(D2&lt;&gt;0,((D2-0.05)/D2)^2,0)) +
(IF(E2&lt;&gt;0,((E2-0.05)/E2)^2,0)) +
(IF(F2&lt;&gt;0,((F2-0.95)/F2)^2,0)) +
(IF(G2&lt;&gt;0,((G2-0.5)/G2)^2,0)) +
(IF(H2&lt;&gt;0,((H2-3.5)/H2)^2,0)) +
(IF(I2&lt;&gt;0,((I2-1400)/I2)^2,0)) +
(IF(J2&lt;&gt;0,((J2-0.2)/J2)^2,0)) +
(IF(K2&lt;&gt;0,((IF(D2=0,0,K2)-0)/IF(D2=0,1,K2)))^2)
)
)</f>
        <v>2.203403558618215</v>
      </c>
      <c r="CI2" s="1">
        <f t="shared" ref="CI2:CI65" si="65">SQRT(
AVERAGE(
(IF(B2&lt;&gt;0,((B2-0.95)/B2)^2,0)) +
(IF(C2&lt;&gt;0,((C2-0.05)/C2)^2,0)) +
(IF(D2&lt;&gt;0,((D2-0.05)/D2)^2,0)) +
(IF(E2&lt;&gt;0,((E2-0.95)/E2)^2,0)) +
(IF(F2&lt;&gt;0,((F2-0.05)/F2)^2,0)) +
(IF(G2&lt;&gt;0,((G2-0.1)/G2)^2,0)) +
(IF(H2&lt;&gt;0,((H2-1.5)/H2)^2,0)) +
(IF(I2&lt;&gt;0,((I2-1350)/I2)^2,0)) +
(IF(J2&lt;&gt;0,((J2-0.225)/J2)^2,0)) +
(IF(K2&lt;&gt;0,((IF(D2=0,0,K2)-0)/IF(D2=0,1,K2)))^2)
)
)</f>
        <v>2.3424154850272498</v>
      </c>
      <c r="CJ2" s="1">
        <f t="shared" ref="CJ2:CJ65" si="66">SQRT(
AVERAGE(
(IF(B2&lt;&gt;0,((B2-0.95)/B2)^2,0)) +
(IF(C2&lt;&gt;0,((C2-0.05)/C2)^2,0)) +
(IF(D2&lt;&gt;0,((D2-0.05)/D2)^2,0)) +
(IF(E2&lt;&gt;0,((E2-0.95)/E2)^2,0)) +
(IF(F2&lt;&gt;0,((F2-0.05)/F2)^2,0)) +
(IF(G2&lt;&gt;0,((G2-0.125)/G2)^2,0)) +
(IF(H2&lt;&gt;0,((H2-1.5)/H2)^2,0)) +
(IF(I2&lt;&gt;0,((I2-1000)/I2)^2,0)) +
(IF(J2&lt;&gt;0,((J2-0.275)/J2)^2,0)) +
(IF(K2&lt;&gt;0,((IF(D2=0,0,K2)-0)/IF(D2=0,1,K2)))^2)
)
)</f>
        <v>2.3599627728709827</v>
      </c>
      <c r="CK2" s="1">
        <f t="shared" ref="CK2:CK65" si="67">SQRT(
AVERAGE(
(IF(B2&lt;&gt;0,((B2-0.95)/B2)^2,0)) +
(IF(C2&lt;&gt;0,((C2-0.05)/C2)^2,0)) +
(IF(D2&lt;&gt;0,((D2-0.05)/D2)^2,0)) +
(IF(E2&lt;&gt;0,((E2-0.95)/E2)^2,0)) +
(IF(F2&lt;&gt;0,((F2-0.05)/F2)^2,0)) +
(IF(G2&lt;&gt;0,((G2-0)/G2)^2,0)) +
(IF(H2&lt;&gt;0,((H2-1)/H2)^2,0)) +
(IF(I2&lt;&gt;0,((I2-1500)/I2)^2,0)) +
(IF(J2&lt;&gt;0,((J2-0.06)/J2)^2,0)) +
(IF(K2&lt;&gt;0,((IF(D2=0,0,K2)-0)/IF(D2=0,1,K2)))^2)
)
)</f>
        <v>2.388032661159011</v>
      </c>
      <c r="CL2" s="5">
        <f>MATCH(MIN(BU2:CK2), BU2:CK2, 0)</f>
        <v>13</v>
      </c>
      <c r="CN2" s="9">
        <f>MIN(BU2:CK2)</f>
        <v>2.060221129136834</v>
      </c>
    </row>
    <row r="3" spans="1:92" x14ac:dyDescent="0.2">
      <c r="A3" s="4">
        <v>1</v>
      </c>
      <c r="B3" s="1">
        <v>0.67756960989389503</v>
      </c>
      <c r="C3" s="1">
        <v>0.46899999999999997</v>
      </c>
      <c r="D3" s="1">
        <v>0</v>
      </c>
      <c r="E3" s="1">
        <v>0</v>
      </c>
      <c r="F3" s="1">
        <v>100</v>
      </c>
      <c r="G3" s="1">
        <v>7.0418854347207001</v>
      </c>
      <c r="H3" s="1">
        <v>6</v>
      </c>
      <c r="I3">
        <v>1500</v>
      </c>
      <c r="J3">
        <v>185</v>
      </c>
      <c r="K3">
        <v>12.5</v>
      </c>
      <c r="L3" s="1"/>
      <c r="M3" s="2">
        <f t="shared" si="0"/>
        <v>2</v>
      </c>
      <c r="N3" s="2">
        <f t="shared" si="1"/>
        <v>6</v>
      </c>
      <c r="O3" s="2">
        <f t="shared" si="2"/>
        <v>5</v>
      </c>
      <c r="P3" s="2">
        <f t="shared" si="3"/>
        <v>4</v>
      </c>
      <c r="Q3" s="2">
        <f t="shared" si="4"/>
        <v>6</v>
      </c>
      <c r="R3" s="2">
        <f t="shared" si="5"/>
        <v>7</v>
      </c>
      <c r="S3" s="2">
        <f t="shared" si="6"/>
        <v>5</v>
      </c>
      <c r="T3" s="2">
        <f t="shared" si="7"/>
        <v>4</v>
      </c>
      <c r="U3" s="2">
        <f t="shared" si="8"/>
        <v>7</v>
      </c>
      <c r="V3" s="2">
        <f t="shared" si="9"/>
        <v>7</v>
      </c>
      <c r="W3" s="2">
        <f t="shared" si="10"/>
        <v>5</v>
      </c>
      <c r="X3" s="2">
        <f t="shared" si="11"/>
        <v>7</v>
      </c>
      <c r="Y3" s="2">
        <f t="shared" si="12"/>
        <v>4</v>
      </c>
      <c r="Z3" s="2">
        <f t="shared" si="13"/>
        <v>4</v>
      </c>
      <c r="AA3" s="2">
        <f t="shared" si="14"/>
        <v>2</v>
      </c>
      <c r="AB3" s="2">
        <f t="shared" si="15"/>
        <v>4</v>
      </c>
      <c r="AC3" s="2">
        <f t="shared" si="16"/>
        <v>3</v>
      </c>
      <c r="AD3" s="3">
        <f t="shared" ref="AD3:AD66" si="68">MATCH(MAX(M3:AC3), M3:AC3, 0)</f>
        <v>6</v>
      </c>
      <c r="AE3" s="2">
        <f t="shared" si="17"/>
        <v>5</v>
      </c>
      <c r="AF3" s="2">
        <f t="shared" si="18"/>
        <v>9</v>
      </c>
      <c r="AG3" s="2">
        <f t="shared" si="19"/>
        <v>8</v>
      </c>
      <c r="AH3" s="2">
        <f t="shared" si="20"/>
        <v>7</v>
      </c>
      <c r="AI3" s="2">
        <f t="shared" si="21"/>
        <v>9</v>
      </c>
      <c r="AJ3" s="2">
        <f t="shared" si="22"/>
        <v>10</v>
      </c>
      <c r="AK3" s="2">
        <f t="shared" si="23"/>
        <v>8</v>
      </c>
      <c r="AL3" s="2">
        <f t="shared" si="24"/>
        <v>7</v>
      </c>
      <c r="AM3" s="2">
        <f t="shared" si="25"/>
        <v>9</v>
      </c>
      <c r="AN3" s="2">
        <f t="shared" si="26"/>
        <v>9</v>
      </c>
      <c r="AO3" s="2">
        <f t="shared" si="27"/>
        <v>7</v>
      </c>
      <c r="AP3" s="2">
        <f t="shared" si="28"/>
        <v>9</v>
      </c>
      <c r="AQ3" s="2">
        <f t="shared" si="29"/>
        <v>6</v>
      </c>
      <c r="AR3" s="2">
        <f t="shared" si="30"/>
        <v>5</v>
      </c>
      <c r="AS3" s="2">
        <f t="shared" si="31"/>
        <v>4</v>
      </c>
      <c r="AT3" s="2">
        <f t="shared" si="32"/>
        <v>6</v>
      </c>
      <c r="AU3" s="2">
        <f t="shared" si="33"/>
        <v>5</v>
      </c>
      <c r="AV3" s="3">
        <f t="shared" ref="AV3:AV66" si="69">MATCH(MAX(AE3:AU3), AE3:AU3, 0)</f>
        <v>6</v>
      </c>
      <c r="AW3">
        <f t="shared" ref="AW3:AW66" si="70">COUNTIF(AE3:AU3, MAX(AE3:AU3))</f>
        <v>1</v>
      </c>
      <c r="AX3" s="2">
        <f t="shared" si="34"/>
        <v>1</v>
      </c>
      <c r="AY3" s="2">
        <f t="shared" si="35"/>
        <v>3</v>
      </c>
      <c r="AZ3" s="2">
        <f t="shared" si="36"/>
        <v>4</v>
      </c>
      <c r="BA3" s="2">
        <f t="shared" si="37"/>
        <v>3</v>
      </c>
      <c r="BB3" s="2">
        <f t="shared" si="38"/>
        <v>5</v>
      </c>
      <c r="BC3" s="2">
        <f t="shared" si="39"/>
        <v>6</v>
      </c>
      <c r="BD3" s="2">
        <f t="shared" si="40"/>
        <v>3</v>
      </c>
      <c r="BE3" s="2">
        <f t="shared" si="41"/>
        <v>4</v>
      </c>
      <c r="BF3" s="2">
        <f t="shared" si="42"/>
        <v>4</v>
      </c>
      <c r="BG3" s="2">
        <f t="shared" si="43"/>
        <v>5</v>
      </c>
      <c r="BH3" s="2">
        <f t="shared" si="44"/>
        <v>5</v>
      </c>
      <c r="BI3" s="2">
        <f t="shared" si="45"/>
        <v>8</v>
      </c>
      <c r="BJ3" s="2">
        <f t="shared" si="46"/>
        <v>5</v>
      </c>
      <c r="BK3" s="2">
        <f t="shared" si="47"/>
        <v>2</v>
      </c>
      <c r="BL3" s="2">
        <f t="shared" si="48"/>
        <v>2</v>
      </c>
      <c r="BM3" s="2">
        <f t="shared" si="49"/>
        <v>4</v>
      </c>
      <c r="BN3" s="2">
        <f t="shared" si="50"/>
        <v>4</v>
      </c>
      <c r="BO3" s="3">
        <f t="shared" ref="BO3:BO66" si="71">MATCH(MAX(AX3:BN3), AX3:BN3, 0)</f>
        <v>12</v>
      </c>
      <c r="BP3">
        <f t="shared" ref="BP3:BP66" si="72">COUNTIF(AX3:BN3, MAX(AX3:BN3))</f>
        <v>1</v>
      </c>
      <c r="BR3">
        <v>12</v>
      </c>
      <c r="BS3">
        <f t="shared" si="51"/>
        <v>1</v>
      </c>
      <c r="BU3" s="1">
        <f t="shared" si="52"/>
        <v>175.05595880073915</v>
      </c>
      <c r="BV3" s="1">
        <f t="shared" ref="BV3:BV65" si="73">SQRT(
AVERAGE(
(IF(B3&lt;&gt;0,((B3-0.45)/B3)^2,0)) +
(IF(C3&lt;&gt;0,((C3-1.375)/C3)^2,0)) +
(IF(D3&lt;&gt;0,((D3-0.55)/D3)^2,0)) +
(IF(E3&lt;&gt;0,((E3-0.4)/E3)^2,0)) +
(IF(F3&lt;&gt;0,((F3-0.1)/F3)^2,0)) +
(IF(G3&lt;&gt;0,((G3-17.5)/G3)^2,0)) +
(IF(H3&lt;&gt;0,((H3-6.5)/H3)^2,0)) +
(IF(I3&lt;&gt;0,((I3-1850)/I3)^2,0)) +
(IF(J3&lt;&gt;0,((J3-0.15)/J3)^2,0)) +
(IF(K3&lt;&gt;0,((IF(D3=0,0,K3)-37.5)/IF(D3=0,1,K3)))^2)
)
)</f>
        <v>37.607950183412534</v>
      </c>
      <c r="BW3" s="1">
        <f t="shared" si="53"/>
        <v>37.554966907459999</v>
      </c>
      <c r="BX3" s="1">
        <f t="shared" si="54"/>
        <v>25.234760608531371</v>
      </c>
      <c r="BY3" s="1">
        <f t="shared" si="55"/>
        <v>12.668395939809336</v>
      </c>
      <c r="BZ3" s="1">
        <f t="shared" si="56"/>
        <v>12.58084144170699</v>
      </c>
      <c r="CA3" s="1">
        <f t="shared" si="57"/>
        <v>17.713184798715996</v>
      </c>
      <c r="CB3" s="1">
        <f t="shared" si="58"/>
        <v>25.048418577646832</v>
      </c>
      <c r="CC3" s="1">
        <f t="shared" si="59"/>
        <v>5.24424319569518</v>
      </c>
      <c r="CD3" s="1">
        <f t="shared" si="60"/>
        <v>400.00284534298135</v>
      </c>
      <c r="CE3" s="1">
        <f t="shared" si="61"/>
        <v>3.8791232571060359</v>
      </c>
      <c r="CF3" s="1">
        <f t="shared" si="62"/>
        <v>1.4400221667270039</v>
      </c>
      <c r="CG3" s="1">
        <f t="shared" si="63"/>
        <v>1.7296556078633873</v>
      </c>
      <c r="CH3" s="1">
        <f t="shared" si="64"/>
        <v>1.9949499265160802</v>
      </c>
      <c r="CI3" s="1">
        <f t="shared" si="65"/>
        <v>2.1214796171498933</v>
      </c>
      <c r="CJ3" s="1">
        <f t="shared" si="66"/>
        <v>2.1434225272322842</v>
      </c>
      <c r="CK3" s="1">
        <f t="shared" si="67"/>
        <v>2.1569892080469755</v>
      </c>
      <c r="CL3" s="5">
        <f t="shared" ref="CL3:CL66" si="74">MATCH(MIN(BU3:CK3), BU3:CK3, 0)</f>
        <v>12</v>
      </c>
      <c r="CN3" s="9">
        <f t="shared" ref="CN3:CN66" si="75">MIN(BU3:CK3)</f>
        <v>1.4400221667270039</v>
      </c>
    </row>
    <row r="4" spans="1:92" x14ac:dyDescent="0.2">
      <c r="A4" s="4">
        <v>2</v>
      </c>
      <c r="B4" s="1">
        <v>0.564289319164336</v>
      </c>
      <c r="C4" s="1">
        <v>14.786</v>
      </c>
      <c r="D4" s="1">
        <v>0</v>
      </c>
      <c r="E4" s="1">
        <v>4</v>
      </c>
      <c r="F4" s="1">
        <v>96</v>
      </c>
      <c r="G4" s="1">
        <v>6.6535972661992897</v>
      </c>
      <c r="H4" s="1">
        <v>6</v>
      </c>
      <c r="I4">
        <v>1500</v>
      </c>
      <c r="J4">
        <v>185</v>
      </c>
      <c r="K4">
        <v>12.5</v>
      </c>
      <c r="L4" s="1"/>
      <c r="M4" s="2">
        <f t="shared" si="0"/>
        <v>3</v>
      </c>
      <c r="N4" s="2">
        <f t="shared" si="1"/>
        <v>5</v>
      </c>
      <c r="O4" s="2">
        <f t="shared" si="2"/>
        <v>5</v>
      </c>
      <c r="P4" s="2">
        <f t="shared" si="3"/>
        <v>4</v>
      </c>
      <c r="Q4" s="2">
        <f t="shared" si="4"/>
        <v>6</v>
      </c>
      <c r="R4" s="2">
        <f t="shared" si="5"/>
        <v>7</v>
      </c>
      <c r="S4" s="2">
        <f t="shared" si="6"/>
        <v>5</v>
      </c>
      <c r="T4" s="2">
        <f t="shared" si="7"/>
        <v>4</v>
      </c>
      <c r="U4" s="2">
        <f t="shared" si="8"/>
        <v>7</v>
      </c>
      <c r="V4" s="2">
        <f t="shared" si="9"/>
        <v>7</v>
      </c>
      <c r="W4" s="2">
        <f t="shared" si="10"/>
        <v>6</v>
      </c>
      <c r="X4" s="2">
        <f t="shared" si="11"/>
        <v>7</v>
      </c>
      <c r="Y4" s="2">
        <f t="shared" si="12"/>
        <v>4</v>
      </c>
      <c r="Z4" s="2">
        <f t="shared" si="13"/>
        <v>4</v>
      </c>
      <c r="AA4" s="2">
        <f t="shared" si="14"/>
        <v>2</v>
      </c>
      <c r="AB4" s="2">
        <f t="shared" si="15"/>
        <v>4</v>
      </c>
      <c r="AC4" s="2">
        <f t="shared" si="16"/>
        <v>3</v>
      </c>
      <c r="AD4" s="3">
        <f t="shared" si="68"/>
        <v>6</v>
      </c>
      <c r="AE4" s="2">
        <f t="shared" si="17"/>
        <v>6</v>
      </c>
      <c r="AF4" s="2">
        <f t="shared" si="18"/>
        <v>8</v>
      </c>
      <c r="AG4" s="2">
        <f t="shared" si="19"/>
        <v>8</v>
      </c>
      <c r="AH4" s="2">
        <f t="shared" si="20"/>
        <v>7</v>
      </c>
      <c r="AI4" s="2">
        <f t="shared" si="21"/>
        <v>9</v>
      </c>
      <c r="AJ4" s="2">
        <f t="shared" si="22"/>
        <v>10</v>
      </c>
      <c r="AK4" s="2">
        <f t="shared" si="23"/>
        <v>8</v>
      </c>
      <c r="AL4" s="2">
        <f t="shared" si="24"/>
        <v>7</v>
      </c>
      <c r="AM4" s="2">
        <f t="shared" si="25"/>
        <v>9</v>
      </c>
      <c r="AN4" s="2">
        <f t="shared" si="26"/>
        <v>9</v>
      </c>
      <c r="AO4" s="2">
        <f t="shared" si="27"/>
        <v>8</v>
      </c>
      <c r="AP4" s="2">
        <f t="shared" si="28"/>
        <v>9</v>
      </c>
      <c r="AQ4" s="2">
        <f t="shared" si="29"/>
        <v>6</v>
      </c>
      <c r="AR4" s="2">
        <f t="shared" si="30"/>
        <v>5</v>
      </c>
      <c r="AS4" s="2">
        <f t="shared" si="31"/>
        <v>4</v>
      </c>
      <c r="AT4" s="2">
        <f t="shared" si="32"/>
        <v>6</v>
      </c>
      <c r="AU4" s="2">
        <f t="shared" si="33"/>
        <v>5</v>
      </c>
      <c r="AV4" s="3">
        <f t="shared" si="69"/>
        <v>6</v>
      </c>
      <c r="AW4">
        <f t="shared" si="70"/>
        <v>1</v>
      </c>
      <c r="AX4" s="2">
        <f t="shared" si="34"/>
        <v>2</v>
      </c>
      <c r="AY4" s="2">
        <f t="shared" si="35"/>
        <v>4</v>
      </c>
      <c r="AZ4" s="2">
        <f t="shared" si="36"/>
        <v>5</v>
      </c>
      <c r="BA4" s="2">
        <f t="shared" si="37"/>
        <v>3</v>
      </c>
      <c r="BB4" s="2">
        <f t="shared" si="38"/>
        <v>4</v>
      </c>
      <c r="BC4" s="2">
        <f t="shared" si="39"/>
        <v>4</v>
      </c>
      <c r="BD4" s="2">
        <f t="shared" si="40"/>
        <v>3</v>
      </c>
      <c r="BE4" s="2">
        <f t="shared" si="41"/>
        <v>4</v>
      </c>
      <c r="BF4" s="2">
        <f t="shared" si="42"/>
        <v>4</v>
      </c>
      <c r="BG4" s="2">
        <f t="shared" si="43"/>
        <v>3</v>
      </c>
      <c r="BH4" s="2">
        <f t="shared" si="44"/>
        <v>6</v>
      </c>
      <c r="BI4" s="2">
        <f t="shared" si="45"/>
        <v>7</v>
      </c>
      <c r="BJ4" s="2">
        <f t="shared" si="46"/>
        <v>4</v>
      </c>
      <c r="BK4" s="2">
        <f t="shared" si="47"/>
        <v>2</v>
      </c>
      <c r="BL4" s="2">
        <f t="shared" si="48"/>
        <v>2</v>
      </c>
      <c r="BM4" s="2">
        <f t="shared" si="49"/>
        <v>4</v>
      </c>
      <c r="BN4" s="2">
        <f t="shared" si="50"/>
        <v>4</v>
      </c>
      <c r="BO4" s="3">
        <f t="shared" si="71"/>
        <v>12</v>
      </c>
      <c r="BP4">
        <f t="shared" si="72"/>
        <v>1</v>
      </c>
      <c r="BR4">
        <v>11</v>
      </c>
      <c r="BS4">
        <f t="shared" si="51"/>
        <v>1</v>
      </c>
      <c r="BU4" s="1">
        <f t="shared" si="52"/>
        <v>175.03272342585473</v>
      </c>
      <c r="BV4" s="1">
        <f t="shared" si="73"/>
        <v>37.585087162556334</v>
      </c>
      <c r="BW4" s="1">
        <f t="shared" si="53"/>
        <v>37.550190789930511</v>
      </c>
      <c r="BX4" s="1">
        <f t="shared" si="54"/>
        <v>25.270139906983665</v>
      </c>
      <c r="BY4" s="1">
        <f t="shared" si="55"/>
        <v>12.754889680412855</v>
      </c>
      <c r="BZ4" s="1">
        <f t="shared" si="56"/>
        <v>12.653748043906498</v>
      </c>
      <c r="CA4" s="1">
        <f t="shared" si="57"/>
        <v>17.622851133617083</v>
      </c>
      <c r="CB4" s="1">
        <f t="shared" si="58"/>
        <v>25.080694038778198</v>
      </c>
      <c r="CC4" s="1">
        <f t="shared" si="59"/>
        <v>5.4107692833307448</v>
      </c>
      <c r="CD4" s="1">
        <f t="shared" si="60"/>
        <v>400.00524215178677</v>
      </c>
      <c r="CE4" s="1">
        <f t="shared" si="61"/>
        <v>2.5336684548275845</v>
      </c>
      <c r="CF4" s="1">
        <f t="shared" si="62"/>
        <v>2.0113767965203664</v>
      </c>
      <c r="CG4" s="1">
        <f t="shared" si="63"/>
        <v>2.2136785831675772</v>
      </c>
      <c r="CH4" s="1">
        <f t="shared" si="64"/>
        <v>2.333918581796381</v>
      </c>
      <c r="CI4" s="1">
        <f t="shared" si="65"/>
        <v>2.3624282531479217</v>
      </c>
      <c r="CJ4" s="1">
        <f t="shared" si="66"/>
        <v>2.382068613734277</v>
      </c>
      <c r="CK4" s="1">
        <f t="shared" si="67"/>
        <v>2.3947081551920815</v>
      </c>
      <c r="CL4" s="5">
        <f t="shared" si="74"/>
        <v>12</v>
      </c>
      <c r="CN4" s="9">
        <f t="shared" si="75"/>
        <v>2.0113767965203664</v>
      </c>
    </row>
    <row r="5" spans="1:92" x14ac:dyDescent="0.2">
      <c r="A5" s="4">
        <v>3</v>
      </c>
      <c r="B5" s="1">
        <v>0.323182479393753</v>
      </c>
      <c r="C5" s="1">
        <v>1.0620000000000001</v>
      </c>
      <c r="D5" s="1">
        <v>0</v>
      </c>
      <c r="E5" s="1">
        <v>0</v>
      </c>
      <c r="F5" s="1">
        <v>100</v>
      </c>
      <c r="G5" s="1">
        <v>15.9358941351254</v>
      </c>
      <c r="H5" s="1">
        <v>7</v>
      </c>
      <c r="I5">
        <v>1500</v>
      </c>
      <c r="J5">
        <v>185</v>
      </c>
      <c r="K5">
        <v>12.5</v>
      </c>
      <c r="L5" s="1"/>
      <c r="M5" s="2">
        <f t="shared" si="0"/>
        <v>2</v>
      </c>
      <c r="N5" s="2">
        <f t="shared" si="1"/>
        <v>7</v>
      </c>
      <c r="O5" s="2">
        <f t="shared" si="2"/>
        <v>3</v>
      </c>
      <c r="P5" s="2">
        <f t="shared" si="3"/>
        <v>5</v>
      </c>
      <c r="Q5" s="2">
        <f t="shared" si="4"/>
        <v>6</v>
      </c>
      <c r="R5" s="2">
        <f t="shared" si="5"/>
        <v>5</v>
      </c>
      <c r="S5" s="2">
        <f t="shared" si="6"/>
        <v>6</v>
      </c>
      <c r="T5" s="2">
        <f t="shared" si="7"/>
        <v>3</v>
      </c>
      <c r="U5" s="2">
        <f t="shared" si="8"/>
        <v>5</v>
      </c>
      <c r="V5" s="2">
        <f t="shared" si="9"/>
        <v>5</v>
      </c>
      <c r="W5" s="2">
        <f t="shared" si="10"/>
        <v>6</v>
      </c>
      <c r="X5" s="2">
        <f t="shared" si="11"/>
        <v>5</v>
      </c>
      <c r="Y5" s="2">
        <f t="shared" si="12"/>
        <v>4</v>
      </c>
      <c r="Z5" s="2">
        <f t="shared" si="13"/>
        <v>4</v>
      </c>
      <c r="AA5" s="2">
        <f t="shared" si="14"/>
        <v>2</v>
      </c>
      <c r="AB5" s="2">
        <f t="shared" si="15"/>
        <v>4</v>
      </c>
      <c r="AC5" s="2">
        <f t="shared" si="16"/>
        <v>3</v>
      </c>
      <c r="AD5" s="3">
        <f t="shared" si="68"/>
        <v>2</v>
      </c>
      <c r="AE5" s="2">
        <f t="shared" si="17"/>
        <v>5</v>
      </c>
      <c r="AF5" s="2">
        <f t="shared" si="18"/>
        <v>10</v>
      </c>
      <c r="AG5" s="2">
        <f t="shared" si="19"/>
        <v>6</v>
      </c>
      <c r="AH5" s="2">
        <f t="shared" si="20"/>
        <v>8</v>
      </c>
      <c r="AI5" s="2">
        <f t="shared" si="21"/>
        <v>9</v>
      </c>
      <c r="AJ5" s="2">
        <f t="shared" si="22"/>
        <v>8</v>
      </c>
      <c r="AK5" s="2">
        <f t="shared" si="23"/>
        <v>9</v>
      </c>
      <c r="AL5" s="2">
        <f t="shared" si="24"/>
        <v>6</v>
      </c>
      <c r="AM5" s="2">
        <f t="shared" si="25"/>
        <v>7</v>
      </c>
      <c r="AN5" s="2">
        <f t="shared" si="26"/>
        <v>7</v>
      </c>
      <c r="AO5" s="2">
        <f t="shared" si="27"/>
        <v>8</v>
      </c>
      <c r="AP5" s="2">
        <f t="shared" si="28"/>
        <v>7</v>
      </c>
      <c r="AQ5" s="2">
        <f t="shared" si="29"/>
        <v>6</v>
      </c>
      <c r="AR5" s="2">
        <f t="shared" si="30"/>
        <v>5</v>
      </c>
      <c r="AS5" s="2">
        <f t="shared" si="31"/>
        <v>4</v>
      </c>
      <c r="AT5" s="2">
        <f t="shared" si="32"/>
        <v>6</v>
      </c>
      <c r="AU5" s="2">
        <f t="shared" si="33"/>
        <v>5</v>
      </c>
      <c r="AV5" s="3">
        <f t="shared" si="69"/>
        <v>2</v>
      </c>
      <c r="AW5">
        <f t="shared" si="70"/>
        <v>1</v>
      </c>
      <c r="AX5" s="2">
        <f t="shared" si="34"/>
        <v>2</v>
      </c>
      <c r="AY5" s="2">
        <f t="shared" si="35"/>
        <v>6</v>
      </c>
      <c r="AZ5" s="2">
        <f t="shared" si="36"/>
        <v>4</v>
      </c>
      <c r="BA5" s="2">
        <f t="shared" si="37"/>
        <v>4</v>
      </c>
      <c r="BB5" s="2">
        <f t="shared" si="38"/>
        <v>3</v>
      </c>
      <c r="BC5" s="2">
        <f t="shared" si="39"/>
        <v>2</v>
      </c>
      <c r="BD5" s="2">
        <f t="shared" si="40"/>
        <v>5</v>
      </c>
      <c r="BE5" s="2">
        <f t="shared" si="41"/>
        <v>2</v>
      </c>
      <c r="BF5" s="2">
        <f t="shared" si="42"/>
        <v>2</v>
      </c>
      <c r="BG5" s="2">
        <f t="shared" si="43"/>
        <v>1</v>
      </c>
      <c r="BH5" s="2">
        <f t="shared" si="44"/>
        <v>7</v>
      </c>
      <c r="BI5" s="2">
        <f t="shared" si="45"/>
        <v>4</v>
      </c>
      <c r="BJ5" s="2">
        <f t="shared" si="46"/>
        <v>4</v>
      </c>
      <c r="BK5" s="2">
        <f t="shared" si="47"/>
        <v>2</v>
      </c>
      <c r="BL5" s="2">
        <f t="shared" si="48"/>
        <v>2</v>
      </c>
      <c r="BM5" s="2">
        <f t="shared" si="49"/>
        <v>4</v>
      </c>
      <c r="BN5" s="2">
        <f t="shared" si="50"/>
        <v>4</v>
      </c>
      <c r="BO5" s="3">
        <f t="shared" si="71"/>
        <v>11</v>
      </c>
      <c r="BP5">
        <f t="shared" si="72"/>
        <v>1</v>
      </c>
      <c r="BR5">
        <v>2</v>
      </c>
      <c r="BS5">
        <f t="shared" si="51"/>
        <v>1</v>
      </c>
      <c r="BU5" s="1">
        <f t="shared" si="52"/>
        <v>175.00896137430306</v>
      </c>
      <c r="BV5" s="1">
        <f t="shared" si="73"/>
        <v>37.530739446199945</v>
      </c>
      <c r="BW5" s="1">
        <f t="shared" si="53"/>
        <v>37.532338144255348</v>
      </c>
      <c r="BX5" s="1">
        <f t="shared" si="54"/>
        <v>25.065199196614348</v>
      </c>
      <c r="BY5" s="1">
        <f t="shared" si="55"/>
        <v>12.63303775716205</v>
      </c>
      <c r="BZ5" s="1">
        <f t="shared" si="56"/>
        <v>12.674201849651345</v>
      </c>
      <c r="CA5" s="1">
        <f t="shared" si="57"/>
        <v>17.58585259719128</v>
      </c>
      <c r="CB5" s="1">
        <f t="shared" si="58"/>
        <v>25.11461915348006</v>
      </c>
      <c r="CC5" s="1">
        <f t="shared" si="59"/>
        <v>5.5917910782638955</v>
      </c>
      <c r="CD5" s="1">
        <f t="shared" si="60"/>
        <v>400.00549419210881</v>
      </c>
      <c r="CE5" s="1">
        <f t="shared" si="61"/>
        <v>1.7107076722890548</v>
      </c>
      <c r="CF5" s="1">
        <f t="shared" si="62"/>
        <v>1.8765360562303111</v>
      </c>
      <c r="CG5" s="1">
        <f t="shared" si="63"/>
        <v>2.324183664673737</v>
      </c>
      <c r="CH5" s="1">
        <f t="shared" si="64"/>
        <v>2.8002469284491394</v>
      </c>
      <c r="CI5" s="1">
        <f t="shared" si="65"/>
        <v>2.8777042019122048</v>
      </c>
      <c r="CJ5" s="1">
        <f t="shared" si="66"/>
        <v>2.8945875964430514</v>
      </c>
      <c r="CK5" s="1">
        <f t="shared" si="67"/>
        <v>2.8987621028699402</v>
      </c>
      <c r="CL5" s="5">
        <f t="shared" si="74"/>
        <v>11</v>
      </c>
      <c r="CN5" s="9">
        <f t="shared" si="75"/>
        <v>1.7107076722890548</v>
      </c>
    </row>
    <row r="6" spans="1:92" x14ac:dyDescent="0.2">
      <c r="A6" s="4">
        <v>4</v>
      </c>
      <c r="B6" s="1">
        <v>0.36744887672168403</v>
      </c>
      <c r="C6" s="1">
        <v>0.81899999999999995</v>
      </c>
      <c r="D6" s="1">
        <v>0</v>
      </c>
      <c r="E6" s="1">
        <v>0</v>
      </c>
      <c r="F6" s="1">
        <v>100</v>
      </c>
      <c r="G6" s="1">
        <v>12.2905215723876</v>
      </c>
      <c r="H6" s="1">
        <v>7</v>
      </c>
      <c r="I6">
        <v>1500</v>
      </c>
      <c r="J6">
        <v>185</v>
      </c>
      <c r="K6">
        <v>12.5</v>
      </c>
      <c r="L6" s="1"/>
      <c r="M6" s="2">
        <f t="shared" si="0"/>
        <v>2</v>
      </c>
      <c r="N6" s="2">
        <f t="shared" si="1"/>
        <v>7</v>
      </c>
      <c r="O6" s="2">
        <f t="shared" si="2"/>
        <v>3</v>
      </c>
      <c r="P6" s="2">
        <f t="shared" si="3"/>
        <v>5</v>
      </c>
      <c r="Q6" s="2">
        <f t="shared" si="4"/>
        <v>6</v>
      </c>
      <c r="R6" s="2">
        <f t="shared" si="5"/>
        <v>5</v>
      </c>
      <c r="S6" s="2">
        <f t="shared" si="6"/>
        <v>5</v>
      </c>
      <c r="T6" s="2">
        <f t="shared" si="7"/>
        <v>3</v>
      </c>
      <c r="U6" s="2">
        <f t="shared" si="8"/>
        <v>5</v>
      </c>
      <c r="V6" s="2">
        <f t="shared" si="9"/>
        <v>6</v>
      </c>
      <c r="W6" s="2">
        <f t="shared" si="10"/>
        <v>5</v>
      </c>
      <c r="X6" s="2">
        <f t="shared" si="11"/>
        <v>6</v>
      </c>
      <c r="Y6" s="2">
        <f t="shared" si="12"/>
        <v>4</v>
      </c>
      <c r="Z6" s="2">
        <f t="shared" si="13"/>
        <v>4</v>
      </c>
      <c r="AA6" s="2">
        <f t="shared" si="14"/>
        <v>2</v>
      </c>
      <c r="AB6" s="2">
        <f t="shared" si="15"/>
        <v>4</v>
      </c>
      <c r="AC6" s="2">
        <f t="shared" si="16"/>
        <v>3</v>
      </c>
      <c r="AD6" s="3">
        <f t="shared" si="68"/>
        <v>2</v>
      </c>
      <c r="AE6" s="2">
        <f t="shared" si="17"/>
        <v>5</v>
      </c>
      <c r="AF6" s="2">
        <f t="shared" si="18"/>
        <v>10</v>
      </c>
      <c r="AG6" s="2">
        <f t="shared" si="19"/>
        <v>6</v>
      </c>
      <c r="AH6" s="2">
        <f t="shared" si="20"/>
        <v>8</v>
      </c>
      <c r="AI6" s="2">
        <f t="shared" si="21"/>
        <v>9</v>
      </c>
      <c r="AJ6" s="2">
        <f t="shared" si="22"/>
        <v>8</v>
      </c>
      <c r="AK6" s="2">
        <f t="shared" si="23"/>
        <v>8</v>
      </c>
      <c r="AL6" s="2">
        <f t="shared" si="24"/>
        <v>6</v>
      </c>
      <c r="AM6" s="2">
        <f t="shared" si="25"/>
        <v>7</v>
      </c>
      <c r="AN6" s="2">
        <f t="shared" si="26"/>
        <v>8</v>
      </c>
      <c r="AO6" s="2">
        <f t="shared" si="27"/>
        <v>7</v>
      </c>
      <c r="AP6" s="2">
        <f t="shared" si="28"/>
        <v>8</v>
      </c>
      <c r="AQ6" s="2">
        <f t="shared" si="29"/>
        <v>6</v>
      </c>
      <c r="AR6" s="2">
        <f t="shared" si="30"/>
        <v>5</v>
      </c>
      <c r="AS6" s="2">
        <f t="shared" si="31"/>
        <v>4</v>
      </c>
      <c r="AT6" s="2">
        <f t="shared" si="32"/>
        <v>6</v>
      </c>
      <c r="AU6" s="2">
        <f t="shared" si="33"/>
        <v>5</v>
      </c>
      <c r="AV6" s="3">
        <f t="shared" si="69"/>
        <v>2</v>
      </c>
      <c r="AW6">
        <f t="shared" si="70"/>
        <v>1</v>
      </c>
      <c r="AX6" s="2">
        <f t="shared" si="34"/>
        <v>2</v>
      </c>
      <c r="AY6" s="2">
        <f t="shared" si="35"/>
        <v>6</v>
      </c>
      <c r="AZ6" s="2">
        <f t="shared" si="36"/>
        <v>4</v>
      </c>
      <c r="BA6" s="2">
        <f t="shared" si="37"/>
        <v>4</v>
      </c>
      <c r="BB6" s="2">
        <f t="shared" si="38"/>
        <v>3</v>
      </c>
      <c r="BC6" s="2">
        <f t="shared" si="39"/>
        <v>2</v>
      </c>
      <c r="BD6" s="2">
        <f t="shared" si="40"/>
        <v>4</v>
      </c>
      <c r="BE6" s="2">
        <f t="shared" si="41"/>
        <v>2</v>
      </c>
      <c r="BF6" s="2">
        <f t="shared" si="42"/>
        <v>2</v>
      </c>
      <c r="BG6" s="2">
        <f t="shared" si="43"/>
        <v>2</v>
      </c>
      <c r="BH6" s="2">
        <f t="shared" si="44"/>
        <v>6</v>
      </c>
      <c r="BI6" s="2">
        <f t="shared" si="45"/>
        <v>5</v>
      </c>
      <c r="BJ6" s="2">
        <f t="shared" si="46"/>
        <v>5</v>
      </c>
      <c r="BK6" s="2">
        <f t="shared" si="47"/>
        <v>2</v>
      </c>
      <c r="BL6" s="2">
        <f t="shared" si="48"/>
        <v>2</v>
      </c>
      <c r="BM6" s="2">
        <f t="shared" si="49"/>
        <v>4</v>
      </c>
      <c r="BN6" s="2">
        <f t="shared" si="50"/>
        <v>4</v>
      </c>
      <c r="BO6" s="3">
        <f t="shared" si="71"/>
        <v>2</v>
      </c>
      <c r="BP6">
        <f t="shared" si="72"/>
        <v>2</v>
      </c>
      <c r="BR6">
        <v>11</v>
      </c>
      <c r="BS6">
        <f t="shared" si="51"/>
        <v>1</v>
      </c>
      <c r="BU6" s="1">
        <f t="shared" si="52"/>
        <v>175.0148856249285</v>
      </c>
      <c r="BV6" s="1">
        <f t="shared" si="73"/>
        <v>37.53660787539841</v>
      </c>
      <c r="BW6" s="1">
        <f t="shared" si="53"/>
        <v>37.531789245562621</v>
      </c>
      <c r="BX6" s="1">
        <f t="shared" si="54"/>
        <v>25.079500322519486</v>
      </c>
      <c r="BY6" s="1">
        <f t="shared" si="55"/>
        <v>12.617666854723634</v>
      </c>
      <c r="BZ6" s="1">
        <f t="shared" si="56"/>
        <v>12.638024458200452</v>
      </c>
      <c r="CA6" s="1">
        <f t="shared" si="57"/>
        <v>17.598049500537659</v>
      </c>
      <c r="CB6" s="1">
        <f t="shared" si="58"/>
        <v>25.091737559687438</v>
      </c>
      <c r="CC6" s="1">
        <f t="shared" si="59"/>
        <v>5.4749629316934296</v>
      </c>
      <c r="CD6" s="1">
        <f t="shared" si="60"/>
        <v>400.00438689666709</v>
      </c>
      <c r="CE6" s="1">
        <f t="shared" si="61"/>
        <v>2.0986237962302159</v>
      </c>
      <c r="CF6" s="1">
        <f t="shared" si="62"/>
        <v>1.6864073997013813</v>
      </c>
      <c r="CG6" s="1">
        <f t="shared" si="63"/>
        <v>2.1125959277532256</v>
      </c>
      <c r="CH6" s="1">
        <f t="shared" si="64"/>
        <v>2.5590555428956288</v>
      </c>
      <c r="CI6" s="1">
        <f t="shared" si="65"/>
        <v>2.6462822621000619</v>
      </c>
      <c r="CJ6" s="1">
        <f t="shared" si="66"/>
        <v>2.664460578382152</v>
      </c>
      <c r="CK6" s="1">
        <f t="shared" si="67"/>
        <v>2.6698587343654094</v>
      </c>
      <c r="CL6" s="5">
        <f t="shared" si="74"/>
        <v>12</v>
      </c>
      <c r="CN6" s="9">
        <f t="shared" si="75"/>
        <v>1.6864073997013813</v>
      </c>
    </row>
    <row r="7" spans="1:92" x14ac:dyDescent="0.2">
      <c r="A7" s="4">
        <v>5</v>
      </c>
      <c r="B7" s="1">
        <v>0.39134840996908798</v>
      </c>
      <c r="C7" s="1">
        <v>0.72599999999999998</v>
      </c>
      <c r="D7" s="1">
        <v>0</v>
      </c>
      <c r="E7" s="1">
        <v>0</v>
      </c>
      <c r="F7" s="1">
        <v>100</v>
      </c>
      <c r="G7" s="1">
        <v>10.8853707414731</v>
      </c>
      <c r="H7" s="1">
        <v>7</v>
      </c>
      <c r="I7">
        <v>1500</v>
      </c>
      <c r="J7">
        <v>185</v>
      </c>
      <c r="K7">
        <v>12.5</v>
      </c>
      <c r="L7" s="1"/>
      <c r="M7" s="2">
        <f t="shared" si="0"/>
        <v>2</v>
      </c>
      <c r="N7" s="2">
        <f t="shared" si="1"/>
        <v>7</v>
      </c>
      <c r="O7" s="2">
        <f t="shared" si="2"/>
        <v>3</v>
      </c>
      <c r="P7" s="2">
        <f t="shared" si="3"/>
        <v>5</v>
      </c>
      <c r="Q7" s="2">
        <f t="shared" si="4"/>
        <v>6</v>
      </c>
      <c r="R7" s="2">
        <f t="shared" si="5"/>
        <v>5</v>
      </c>
      <c r="S7" s="2">
        <f t="shared" si="6"/>
        <v>5</v>
      </c>
      <c r="T7" s="2">
        <f t="shared" si="7"/>
        <v>3</v>
      </c>
      <c r="U7" s="2">
        <f t="shared" si="8"/>
        <v>5</v>
      </c>
      <c r="V7" s="2">
        <f t="shared" si="9"/>
        <v>6</v>
      </c>
      <c r="W7" s="2">
        <f t="shared" si="10"/>
        <v>5</v>
      </c>
      <c r="X7" s="2">
        <f t="shared" si="11"/>
        <v>6</v>
      </c>
      <c r="Y7" s="2">
        <f t="shared" si="12"/>
        <v>4</v>
      </c>
      <c r="Z7" s="2">
        <f t="shared" si="13"/>
        <v>4</v>
      </c>
      <c r="AA7" s="2">
        <f t="shared" si="14"/>
        <v>2</v>
      </c>
      <c r="AB7" s="2">
        <f t="shared" si="15"/>
        <v>4</v>
      </c>
      <c r="AC7" s="2">
        <f t="shared" si="16"/>
        <v>3</v>
      </c>
      <c r="AD7" s="3">
        <f t="shared" si="68"/>
        <v>2</v>
      </c>
      <c r="AE7" s="2">
        <f t="shared" si="17"/>
        <v>5</v>
      </c>
      <c r="AF7" s="2">
        <f t="shared" si="18"/>
        <v>10</v>
      </c>
      <c r="AG7" s="2">
        <f t="shared" si="19"/>
        <v>6</v>
      </c>
      <c r="AH7" s="2">
        <f t="shared" si="20"/>
        <v>8</v>
      </c>
      <c r="AI7" s="2">
        <f t="shared" si="21"/>
        <v>9</v>
      </c>
      <c r="AJ7" s="2">
        <f t="shared" si="22"/>
        <v>8</v>
      </c>
      <c r="AK7" s="2">
        <f t="shared" si="23"/>
        <v>8</v>
      </c>
      <c r="AL7" s="2">
        <f t="shared" si="24"/>
        <v>6</v>
      </c>
      <c r="AM7" s="2">
        <f t="shared" si="25"/>
        <v>7</v>
      </c>
      <c r="AN7" s="2">
        <f t="shared" si="26"/>
        <v>8</v>
      </c>
      <c r="AO7" s="2">
        <f t="shared" si="27"/>
        <v>7</v>
      </c>
      <c r="AP7" s="2">
        <f t="shared" si="28"/>
        <v>8</v>
      </c>
      <c r="AQ7" s="2">
        <f t="shared" si="29"/>
        <v>6</v>
      </c>
      <c r="AR7" s="2">
        <f t="shared" si="30"/>
        <v>5</v>
      </c>
      <c r="AS7" s="2">
        <f t="shared" si="31"/>
        <v>4</v>
      </c>
      <c r="AT7" s="2">
        <f t="shared" si="32"/>
        <v>6</v>
      </c>
      <c r="AU7" s="2">
        <f t="shared" si="33"/>
        <v>5</v>
      </c>
      <c r="AV7" s="3">
        <f t="shared" si="69"/>
        <v>2</v>
      </c>
      <c r="AW7">
        <f t="shared" si="70"/>
        <v>1</v>
      </c>
      <c r="AX7" s="2">
        <f t="shared" si="34"/>
        <v>2</v>
      </c>
      <c r="AY7" s="2">
        <f t="shared" si="35"/>
        <v>5</v>
      </c>
      <c r="AZ7" s="2">
        <f t="shared" si="36"/>
        <v>3</v>
      </c>
      <c r="BA7" s="2">
        <f t="shared" si="37"/>
        <v>3</v>
      </c>
      <c r="BB7" s="2">
        <f t="shared" si="38"/>
        <v>4</v>
      </c>
      <c r="BC7" s="2">
        <f t="shared" si="39"/>
        <v>3</v>
      </c>
      <c r="BD7" s="2">
        <f t="shared" si="40"/>
        <v>4</v>
      </c>
      <c r="BE7" s="2">
        <f t="shared" si="41"/>
        <v>2</v>
      </c>
      <c r="BF7" s="2">
        <f t="shared" si="42"/>
        <v>2</v>
      </c>
      <c r="BG7" s="2">
        <f t="shared" si="43"/>
        <v>2</v>
      </c>
      <c r="BH7" s="2">
        <f t="shared" si="44"/>
        <v>6</v>
      </c>
      <c r="BI7" s="2">
        <f t="shared" si="45"/>
        <v>6</v>
      </c>
      <c r="BJ7" s="2">
        <f t="shared" si="46"/>
        <v>5</v>
      </c>
      <c r="BK7" s="2">
        <f t="shared" si="47"/>
        <v>2</v>
      </c>
      <c r="BL7" s="2">
        <f t="shared" si="48"/>
        <v>2</v>
      </c>
      <c r="BM7" s="2">
        <f t="shared" si="49"/>
        <v>4</v>
      </c>
      <c r="BN7" s="2">
        <f t="shared" si="50"/>
        <v>4</v>
      </c>
      <c r="BO7" s="3">
        <f t="shared" si="71"/>
        <v>11</v>
      </c>
      <c r="BP7">
        <f t="shared" si="72"/>
        <v>2</v>
      </c>
      <c r="BR7">
        <v>12</v>
      </c>
      <c r="BS7">
        <f t="shared" si="51"/>
        <v>1</v>
      </c>
      <c r="BU7" s="1">
        <f t="shared" si="52"/>
        <v>175.01955032771258</v>
      </c>
      <c r="BV7" s="1">
        <f t="shared" si="73"/>
        <v>37.543265292017352</v>
      </c>
      <c r="BW7" s="1">
        <f t="shared" si="53"/>
        <v>37.533060448915485</v>
      </c>
      <c r="BX7" s="1">
        <f t="shared" si="54"/>
        <v>25.094958281469545</v>
      </c>
      <c r="BY7" s="1">
        <f t="shared" si="55"/>
        <v>12.616989792729447</v>
      </c>
      <c r="BZ7" s="1">
        <f t="shared" si="56"/>
        <v>12.623936622874567</v>
      </c>
      <c r="CA7" s="1">
        <f t="shared" si="57"/>
        <v>17.609622915418239</v>
      </c>
      <c r="CB7" s="1">
        <f t="shared" si="58"/>
        <v>25.082628118517519</v>
      </c>
      <c r="CC7" s="1">
        <f t="shared" si="59"/>
        <v>5.4278957581087912</v>
      </c>
      <c r="CD7" s="1">
        <f t="shared" si="60"/>
        <v>400.0039721204007</v>
      </c>
      <c r="CE7" s="1">
        <f t="shared" si="61"/>
        <v>2.3631309662073146</v>
      </c>
      <c r="CF7" s="1">
        <f t="shared" si="62"/>
        <v>1.6102844988336247</v>
      </c>
      <c r="CG7" s="1">
        <f t="shared" si="63"/>
        <v>2.0277488499684928</v>
      </c>
      <c r="CH7" s="1">
        <f t="shared" si="64"/>
        <v>2.459347098803204</v>
      </c>
      <c r="CI7" s="1">
        <f t="shared" si="65"/>
        <v>2.5515482269993535</v>
      </c>
      <c r="CJ7" s="1">
        <f t="shared" si="66"/>
        <v>2.5702964433623356</v>
      </c>
      <c r="CK7" s="1">
        <f t="shared" si="67"/>
        <v>2.5763960472219076</v>
      </c>
      <c r="CL7" s="5">
        <f t="shared" si="74"/>
        <v>12</v>
      </c>
      <c r="CN7" s="9">
        <f t="shared" si="75"/>
        <v>1.6102844988336247</v>
      </c>
    </row>
    <row r="8" spans="1:92" x14ac:dyDescent="0.2">
      <c r="A8" s="4">
        <v>6</v>
      </c>
      <c r="B8" s="1">
        <v>0.48818429226347398</v>
      </c>
      <c r="C8" s="1">
        <v>0.377</v>
      </c>
      <c r="D8" s="1">
        <v>1</v>
      </c>
      <c r="E8" s="1">
        <v>0</v>
      </c>
      <c r="F8" s="1">
        <v>99</v>
      </c>
      <c r="G8" s="1">
        <v>5.65353450775146</v>
      </c>
      <c r="H8" s="1">
        <v>6</v>
      </c>
      <c r="I8">
        <v>1500</v>
      </c>
      <c r="J8">
        <v>185</v>
      </c>
      <c r="K8">
        <v>12.5</v>
      </c>
      <c r="L8" s="1"/>
      <c r="M8" s="2">
        <f t="shared" si="0"/>
        <v>2</v>
      </c>
      <c r="N8" s="2">
        <f t="shared" si="1"/>
        <v>6</v>
      </c>
      <c r="O8" s="2">
        <f t="shared" si="2"/>
        <v>5</v>
      </c>
      <c r="P8" s="2">
        <f t="shared" si="3"/>
        <v>4</v>
      </c>
      <c r="Q8" s="2">
        <f t="shared" si="4"/>
        <v>6</v>
      </c>
      <c r="R8" s="2">
        <f t="shared" si="5"/>
        <v>7</v>
      </c>
      <c r="S8" s="2">
        <f t="shared" si="6"/>
        <v>5</v>
      </c>
      <c r="T8" s="2">
        <f t="shared" si="7"/>
        <v>4</v>
      </c>
      <c r="U8" s="2">
        <f t="shared" si="8"/>
        <v>7</v>
      </c>
      <c r="V8" s="2">
        <f t="shared" si="9"/>
        <v>7</v>
      </c>
      <c r="W8" s="2">
        <f t="shared" si="10"/>
        <v>5</v>
      </c>
      <c r="X8" s="2">
        <f t="shared" si="11"/>
        <v>7</v>
      </c>
      <c r="Y8" s="2">
        <f t="shared" si="12"/>
        <v>4</v>
      </c>
      <c r="Z8" s="2">
        <f t="shared" si="13"/>
        <v>4</v>
      </c>
      <c r="AA8" s="2">
        <f t="shared" si="14"/>
        <v>2</v>
      </c>
      <c r="AB8" s="2">
        <f t="shared" si="15"/>
        <v>4</v>
      </c>
      <c r="AC8" s="2">
        <f t="shared" si="16"/>
        <v>3</v>
      </c>
      <c r="AD8" s="3">
        <f t="shared" si="68"/>
        <v>6</v>
      </c>
      <c r="AE8" s="2">
        <f t="shared" si="17"/>
        <v>5</v>
      </c>
      <c r="AF8" s="2">
        <f t="shared" si="18"/>
        <v>9</v>
      </c>
      <c r="AG8" s="2">
        <f t="shared" si="19"/>
        <v>8</v>
      </c>
      <c r="AH8" s="2">
        <f t="shared" si="20"/>
        <v>7</v>
      </c>
      <c r="AI8" s="2">
        <f t="shared" si="21"/>
        <v>9</v>
      </c>
      <c r="AJ8" s="2">
        <f t="shared" si="22"/>
        <v>10</v>
      </c>
      <c r="AK8" s="2">
        <f t="shared" si="23"/>
        <v>8</v>
      </c>
      <c r="AL8" s="2">
        <f t="shared" si="24"/>
        <v>7</v>
      </c>
      <c r="AM8" s="2">
        <f t="shared" si="25"/>
        <v>9</v>
      </c>
      <c r="AN8" s="2">
        <f t="shared" si="26"/>
        <v>9</v>
      </c>
      <c r="AO8" s="2">
        <f t="shared" si="27"/>
        <v>7</v>
      </c>
      <c r="AP8" s="2">
        <f t="shared" si="28"/>
        <v>9</v>
      </c>
      <c r="AQ8" s="2">
        <f t="shared" si="29"/>
        <v>6</v>
      </c>
      <c r="AR8" s="2">
        <f t="shared" si="30"/>
        <v>5</v>
      </c>
      <c r="AS8" s="2">
        <f t="shared" si="31"/>
        <v>4</v>
      </c>
      <c r="AT8" s="2">
        <f t="shared" si="32"/>
        <v>6</v>
      </c>
      <c r="AU8" s="2">
        <f t="shared" si="33"/>
        <v>5</v>
      </c>
      <c r="AV8" s="3">
        <f t="shared" si="69"/>
        <v>6</v>
      </c>
      <c r="AW8">
        <f t="shared" si="70"/>
        <v>1</v>
      </c>
      <c r="AX8" s="2">
        <f t="shared" si="34"/>
        <v>1</v>
      </c>
      <c r="AY8" s="2">
        <f t="shared" si="35"/>
        <v>4</v>
      </c>
      <c r="AZ8" s="2">
        <f t="shared" si="36"/>
        <v>5</v>
      </c>
      <c r="BA8" s="2">
        <f t="shared" si="37"/>
        <v>2</v>
      </c>
      <c r="BB8" s="2">
        <f t="shared" si="38"/>
        <v>4</v>
      </c>
      <c r="BC8" s="2">
        <f t="shared" si="39"/>
        <v>5</v>
      </c>
      <c r="BD8" s="2">
        <f t="shared" si="40"/>
        <v>4</v>
      </c>
      <c r="BE8" s="2">
        <f t="shared" si="41"/>
        <v>4</v>
      </c>
      <c r="BF8" s="2">
        <f t="shared" si="42"/>
        <v>4</v>
      </c>
      <c r="BG8" s="2">
        <f t="shared" si="43"/>
        <v>4</v>
      </c>
      <c r="BH8" s="2">
        <f t="shared" si="44"/>
        <v>5</v>
      </c>
      <c r="BI8" s="2">
        <f t="shared" si="45"/>
        <v>7</v>
      </c>
      <c r="BJ8" s="2">
        <f t="shared" si="46"/>
        <v>5</v>
      </c>
      <c r="BK8" s="2">
        <f t="shared" si="47"/>
        <v>2</v>
      </c>
      <c r="BL8" s="2">
        <f t="shared" si="48"/>
        <v>2</v>
      </c>
      <c r="BM8" s="2">
        <f t="shared" si="49"/>
        <v>4</v>
      </c>
      <c r="BN8" s="2">
        <f t="shared" si="50"/>
        <v>4</v>
      </c>
      <c r="BO8" s="3">
        <f t="shared" si="71"/>
        <v>12</v>
      </c>
      <c r="BP8">
        <f t="shared" si="72"/>
        <v>1</v>
      </c>
      <c r="BR8">
        <v>12</v>
      </c>
      <c r="BS8">
        <f t="shared" si="51"/>
        <v>1</v>
      </c>
      <c r="BU8" s="1">
        <f t="shared" si="52"/>
        <v>14.204246209387842</v>
      </c>
      <c r="BV8" s="1">
        <f t="shared" si="73"/>
        <v>4.2029573889507237</v>
      </c>
      <c r="BW8" s="1">
        <f t="shared" si="53"/>
        <v>3.1920981695432675</v>
      </c>
      <c r="BX8" s="1">
        <f t="shared" si="54"/>
        <v>4.611216534058209</v>
      </c>
      <c r="BY8" s="1">
        <f t="shared" si="55"/>
        <v>2.6760776613336206</v>
      </c>
      <c r="BZ8" s="1">
        <f t="shared" si="56"/>
        <v>1.7175648115692004</v>
      </c>
      <c r="CA8" s="1">
        <f t="shared" si="57"/>
        <v>3.3922358310553529</v>
      </c>
      <c r="CB8" s="1">
        <f t="shared" si="58"/>
        <v>2.0434622996316487</v>
      </c>
      <c r="CC8" s="1">
        <f t="shared" si="59"/>
        <v>2.0245766338658067</v>
      </c>
      <c r="CD8" s="1">
        <f t="shared" si="60"/>
        <v>31.055921115885859</v>
      </c>
      <c r="CE8" s="1">
        <f t="shared" si="61"/>
        <v>5.1532013856888526</v>
      </c>
      <c r="CF8" s="1">
        <f t="shared" si="62"/>
        <v>2.111709460654541</v>
      </c>
      <c r="CG8" s="1">
        <f t="shared" si="63"/>
        <v>2.3521925551374672</v>
      </c>
      <c r="CH8" s="1">
        <f t="shared" si="64"/>
        <v>2.5568464686767727</v>
      </c>
      <c r="CI8" s="1">
        <f t="shared" si="65"/>
        <v>2.6615266160207272</v>
      </c>
      <c r="CJ8" s="1">
        <f t="shared" si="66"/>
        <v>2.6787361183322269</v>
      </c>
      <c r="CK8" s="1">
        <f t="shared" si="67"/>
        <v>2.6911919319405166</v>
      </c>
      <c r="CL8" s="5">
        <f t="shared" si="74"/>
        <v>6</v>
      </c>
      <c r="CN8" s="9">
        <f t="shared" si="75"/>
        <v>1.7175648115692004</v>
      </c>
    </row>
    <row r="9" spans="1:92" x14ac:dyDescent="0.2">
      <c r="A9" s="4">
        <v>7</v>
      </c>
      <c r="B9" s="1">
        <v>0.64031081121475997</v>
      </c>
      <c r="C9" s="1">
        <v>0.26300000000000001</v>
      </c>
      <c r="D9" s="1">
        <v>0</v>
      </c>
      <c r="E9" s="1">
        <v>0</v>
      </c>
      <c r="F9" s="1">
        <v>100</v>
      </c>
      <c r="G9" s="1">
        <v>3.95053980210248</v>
      </c>
      <c r="H9" s="1">
        <v>5</v>
      </c>
      <c r="I9">
        <v>1500</v>
      </c>
      <c r="J9">
        <v>185</v>
      </c>
      <c r="K9">
        <v>12.5</v>
      </c>
      <c r="L9" s="1"/>
      <c r="M9" s="2">
        <f t="shared" si="0"/>
        <v>2</v>
      </c>
      <c r="N9" s="2">
        <f t="shared" si="1"/>
        <v>5</v>
      </c>
      <c r="O9" s="2">
        <f t="shared" si="2"/>
        <v>4</v>
      </c>
      <c r="P9" s="2">
        <f t="shared" si="3"/>
        <v>4</v>
      </c>
      <c r="Q9" s="2">
        <f t="shared" si="4"/>
        <v>6</v>
      </c>
      <c r="R9" s="2">
        <f t="shared" si="5"/>
        <v>7</v>
      </c>
      <c r="S9" s="2">
        <f t="shared" si="6"/>
        <v>7</v>
      </c>
      <c r="T9" s="2">
        <f t="shared" si="7"/>
        <v>5</v>
      </c>
      <c r="U9" s="2">
        <f t="shared" si="8"/>
        <v>7</v>
      </c>
      <c r="V9" s="2">
        <f t="shared" si="9"/>
        <v>6</v>
      </c>
      <c r="W9" s="2">
        <f t="shared" si="10"/>
        <v>5</v>
      </c>
      <c r="X9" s="2">
        <f t="shared" si="11"/>
        <v>7</v>
      </c>
      <c r="Y9" s="2">
        <f t="shared" si="12"/>
        <v>5</v>
      </c>
      <c r="Z9" s="2">
        <f t="shared" si="13"/>
        <v>4</v>
      </c>
      <c r="AA9" s="2">
        <f t="shared" si="14"/>
        <v>2</v>
      </c>
      <c r="AB9" s="2">
        <f t="shared" si="15"/>
        <v>4</v>
      </c>
      <c r="AC9" s="2">
        <f t="shared" si="16"/>
        <v>3</v>
      </c>
      <c r="AD9" s="3">
        <f t="shared" si="68"/>
        <v>6</v>
      </c>
      <c r="AE9" s="2">
        <f t="shared" si="17"/>
        <v>5</v>
      </c>
      <c r="AF9" s="2">
        <f t="shared" si="18"/>
        <v>8</v>
      </c>
      <c r="AG9" s="2">
        <f t="shared" si="19"/>
        <v>7</v>
      </c>
      <c r="AH9" s="2">
        <f t="shared" si="20"/>
        <v>7</v>
      </c>
      <c r="AI9" s="2">
        <f t="shared" si="21"/>
        <v>9</v>
      </c>
      <c r="AJ9" s="2">
        <f t="shared" si="22"/>
        <v>10</v>
      </c>
      <c r="AK9" s="2">
        <f t="shared" si="23"/>
        <v>10</v>
      </c>
      <c r="AL9" s="2">
        <f t="shared" si="24"/>
        <v>8</v>
      </c>
      <c r="AM9" s="2">
        <f t="shared" si="25"/>
        <v>9</v>
      </c>
      <c r="AN9" s="2">
        <f t="shared" si="26"/>
        <v>8</v>
      </c>
      <c r="AO9" s="2">
        <f t="shared" si="27"/>
        <v>7</v>
      </c>
      <c r="AP9" s="2">
        <f t="shared" si="28"/>
        <v>9</v>
      </c>
      <c r="AQ9" s="2">
        <f t="shared" si="29"/>
        <v>7</v>
      </c>
      <c r="AR9" s="2">
        <f t="shared" si="30"/>
        <v>5</v>
      </c>
      <c r="AS9" s="2">
        <f t="shared" si="31"/>
        <v>4</v>
      </c>
      <c r="AT9" s="2">
        <f t="shared" si="32"/>
        <v>6</v>
      </c>
      <c r="AU9" s="2">
        <f t="shared" si="33"/>
        <v>5</v>
      </c>
      <c r="AV9" s="3">
        <f t="shared" si="69"/>
        <v>6</v>
      </c>
      <c r="AW9">
        <f t="shared" si="70"/>
        <v>2</v>
      </c>
      <c r="AX9" s="2">
        <f t="shared" si="34"/>
        <v>1</v>
      </c>
      <c r="AY9" s="2">
        <f t="shared" si="35"/>
        <v>2</v>
      </c>
      <c r="AZ9" s="2">
        <f t="shared" si="36"/>
        <v>3</v>
      </c>
      <c r="BA9" s="2">
        <f t="shared" si="37"/>
        <v>3</v>
      </c>
      <c r="BB9" s="2">
        <f t="shared" si="38"/>
        <v>4</v>
      </c>
      <c r="BC9" s="2">
        <f t="shared" si="39"/>
        <v>5</v>
      </c>
      <c r="BD9" s="2">
        <f t="shared" si="40"/>
        <v>5</v>
      </c>
      <c r="BE9" s="2">
        <f t="shared" si="41"/>
        <v>4</v>
      </c>
      <c r="BF9" s="2">
        <f t="shared" si="42"/>
        <v>4</v>
      </c>
      <c r="BG9" s="2">
        <f t="shared" si="43"/>
        <v>4</v>
      </c>
      <c r="BH9" s="2">
        <f t="shared" si="44"/>
        <v>5</v>
      </c>
      <c r="BI9" s="2">
        <f t="shared" si="45"/>
        <v>8</v>
      </c>
      <c r="BJ9" s="2">
        <f t="shared" si="46"/>
        <v>6</v>
      </c>
      <c r="BK9" s="2">
        <f t="shared" si="47"/>
        <v>2</v>
      </c>
      <c r="BL9" s="2">
        <f t="shared" si="48"/>
        <v>2</v>
      </c>
      <c r="BM9" s="2">
        <f t="shared" si="49"/>
        <v>4</v>
      </c>
      <c r="BN9" s="2">
        <f t="shared" si="50"/>
        <v>4</v>
      </c>
      <c r="BO9" s="3">
        <f t="shared" si="71"/>
        <v>12</v>
      </c>
      <c r="BP9">
        <f t="shared" si="72"/>
        <v>1</v>
      </c>
      <c r="BR9">
        <v>12</v>
      </c>
      <c r="BS9">
        <f t="shared" si="51"/>
        <v>1</v>
      </c>
      <c r="BU9" s="1">
        <f t="shared" si="52"/>
        <v>175.21318539203895</v>
      </c>
      <c r="BV9" s="1">
        <f t="shared" si="73"/>
        <v>37.922548118468342</v>
      </c>
      <c r="BW9" s="1">
        <f t="shared" si="53"/>
        <v>37.677382422447877</v>
      </c>
      <c r="BX9" s="1">
        <f t="shared" si="54"/>
        <v>25.896652398201198</v>
      </c>
      <c r="BY9" s="1">
        <f t="shared" si="55"/>
        <v>13.077682476012102</v>
      </c>
      <c r="BZ9" s="1">
        <f t="shared" si="56"/>
        <v>12.636741938406988</v>
      </c>
      <c r="CA9" s="1">
        <f t="shared" si="57"/>
        <v>18.185004288104299</v>
      </c>
      <c r="CB9" s="1">
        <f t="shared" si="58"/>
        <v>25.051485673194069</v>
      </c>
      <c r="CC9" s="1">
        <f t="shared" si="59"/>
        <v>5.2622625265281311</v>
      </c>
      <c r="CD9" s="1">
        <f t="shared" si="60"/>
        <v>400.00563836161791</v>
      </c>
      <c r="CE9" s="1">
        <f t="shared" si="61"/>
        <v>7.5182213871191266</v>
      </c>
      <c r="CF9" s="1">
        <f t="shared" si="62"/>
        <v>2.1069824263054056</v>
      </c>
      <c r="CG9" s="1">
        <f t="shared" si="63"/>
        <v>2.1387684265423688</v>
      </c>
      <c r="CH9" s="1">
        <f t="shared" si="64"/>
        <v>1.9303106754782617</v>
      </c>
      <c r="CI9" s="1">
        <f t="shared" si="65"/>
        <v>2.0824074827653782</v>
      </c>
      <c r="CJ9" s="1">
        <f t="shared" si="66"/>
        <v>2.1034961724977825</v>
      </c>
      <c r="CK9" s="1">
        <f t="shared" si="67"/>
        <v>2.1279540829592483</v>
      </c>
      <c r="CL9" s="5">
        <f t="shared" si="74"/>
        <v>14</v>
      </c>
      <c r="CN9" s="9">
        <f t="shared" si="75"/>
        <v>1.9303106754782617</v>
      </c>
    </row>
    <row r="10" spans="1:92" x14ac:dyDescent="0.2">
      <c r="A10" s="4">
        <v>8</v>
      </c>
      <c r="B10" s="1">
        <v>0.56073066892309298</v>
      </c>
      <c r="C10" s="1">
        <v>10.371</v>
      </c>
      <c r="D10" s="1">
        <v>6</v>
      </c>
      <c r="E10" s="1">
        <v>1</v>
      </c>
      <c r="F10" s="1">
        <v>93</v>
      </c>
      <c r="G10" s="1">
        <v>5.1856060511789703</v>
      </c>
      <c r="H10" s="1">
        <v>6</v>
      </c>
      <c r="I10">
        <v>1500</v>
      </c>
      <c r="J10">
        <v>185</v>
      </c>
      <c r="K10">
        <v>12.5</v>
      </c>
      <c r="L10" s="1"/>
      <c r="M10" s="2">
        <f t="shared" si="0"/>
        <v>3</v>
      </c>
      <c r="N10" s="2">
        <f t="shared" si="1"/>
        <v>5</v>
      </c>
      <c r="O10" s="2">
        <f t="shared" si="2"/>
        <v>5</v>
      </c>
      <c r="P10" s="2">
        <f t="shared" si="3"/>
        <v>4</v>
      </c>
      <c r="Q10" s="2">
        <f t="shared" si="4"/>
        <v>6</v>
      </c>
      <c r="R10" s="2">
        <f t="shared" si="5"/>
        <v>7</v>
      </c>
      <c r="S10" s="2">
        <f t="shared" si="6"/>
        <v>5</v>
      </c>
      <c r="T10" s="2">
        <f t="shared" si="7"/>
        <v>4</v>
      </c>
      <c r="U10" s="2">
        <f t="shared" si="8"/>
        <v>7</v>
      </c>
      <c r="V10" s="2">
        <f t="shared" si="9"/>
        <v>7</v>
      </c>
      <c r="W10" s="2">
        <f t="shared" si="10"/>
        <v>6</v>
      </c>
      <c r="X10" s="2">
        <f t="shared" si="11"/>
        <v>7</v>
      </c>
      <c r="Y10" s="2">
        <f t="shared" si="12"/>
        <v>4</v>
      </c>
      <c r="Z10" s="2">
        <f t="shared" si="13"/>
        <v>4</v>
      </c>
      <c r="AA10" s="2">
        <f t="shared" si="14"/>
        <v>2</v>
      </c>
      <c r="AB10" s="2">
        <f t="shared" si="15"/>
        <v>4</v>
      </c>
      <c r="AC10" s="2">
        <f t="shared" si="16"/>
        <v>3</v>
      </c>
      <c r="AD10" s="3">
        <f t="shared" si="68"/>
        <v>6</v>
      </c>
      <c r="AE10" s="2">
        <f t="shared" si="17"/>
        <v>6</v>
      </c>
      <c r="AF10" s="2">
        <f t="shared" si="18"/>
        <v>8</v>
      </c>
      <c r="AG10" s="2">
        <f t="shared" si="19"/>
        <v>8</v>
      </c>
      <c r="AH10" s="2">
        <f t="shared" si="20"/>
        <v>7</v>
      </c>
      <c r="AI10" s="2">
        <f t="shared" si="21"/>
        <v>9</v>
      </c>
      <c r="AJ10" s="2">
        <f t="shared" si="22"/>
        <v>10</v>
      </c>
      <c r="AK10" s="2">
        <f t="shared" si="23"/>
        <v>8</v>
      </c>
      <c r="AL10" s="2">
        <f t="shared" si="24"/>
        <v>7</v>
      </c>
      <c r="AM10" s="2">
        <f t="shared" si="25"/>
        <v>9</v>
      </c>
      <c r="AN10" s="2">
        <f t="shared" si="26"/>
        <v>9</v>
      </c>
      <c r="AO10" s="2">
        <f t="shared" si="27"/>
        <v>8</v>
      </c>
      <c r="AP10" s="2">
        <f t="shared" si="28"/>
        <v>9</v>
      </c>
      <c r="AQ10" s="2">
        <f t="shared" si="29"/>
        <v>6</v>
      </c>
      <c r="AR10" s="2">
        <f t="shared" si="30"/>
        <v>5</v>
      </c>
      <c r="AS10" s="2">
        <f t="shared" si="31"/>
        <v>4</v>
      </c>
      <c r="AT10" s="2">
        <f t="shared" si="32"/>
        <v>6</v>
      </c>
      <c r="AU10" s="2">
        <f t="shared" si="33"/>
        <v>5</v>
      </c>
      <c r="AV10" s="3">
        <f t="shared" si="69"/>
        <v>6</v>
      </c>
      <c r="AW10">
        <f t="shared" si="70"/>
        <v>1</v>
      </c>
      <c r="AX10" s="2">
        <f t="shared" si="34"/>
        <v>2</v>
      </c>
      <c r="AY10" s="2">
        <f t="shared" si="35"/>
        <v>4</v>
      </c>
      <c r="AZ10" s="2">
        <f t="shared" si="36"/>
        <v>5</v>
      </c>
      <c r="BA10" s="2">
        <f t="shared" si="37"/>
        <v>3</v>
      </c>
      <c r="BB10" s="2">
        <f t="shared" si="38"/>
        <v>4</v>
      </c>
      <c r="BC10" s="2">
        <f t="shared" si="39"/>
        <v>4</v>
      </c>
      <c r="BD10" s="2">
        <f t="shared" si="40"/>
        <v>3</v>
      </c>
      <c r="BE10" s="2">
        <f t="shared" si="41"/>
        <v>4</v>
      </c>
      <c r="BF10" s="2">
        <f t="shared" si="42"/>
        <v>4</v>
      </c>
      <c r="BG10" s="2">
        <f t="shared" si="43"/>
        <v>3</v>
      </c>
      <c r="BH10" s="2">
        <f t="shared" si="44"/>
        <v>6</v>
      </c>
      <c r="BI10" s="2">
        <f t="shared" si="45"/>
        <v>7</v>
      </c>
      <c r="BJ10" s="2">
        <f t="shared" si="46"/>
        <v>4</v>
      </c>
      <c r="BK10" s="2">
        <f t="shared" si="47"/>
        <v>2</v>
      </c>
      <c r="BL10" s="2">
        <f t="shared" si="48"/>
        <v>2</v>
      </c>
      <c r="BM10" s="2">
        <f t="shared" si="49"/>
        <v>4</v>
      </c>
      <c r="BN10" s="2">
        <f t="shared" si="50"/>
        <v>4</v>
      </c>
      <c r="BO10" s="3">
        <f t="shared" si="71"/>
        <v>12</v>
      </c>
      <c r="BP10">
        <f t="shared" si="72"/>
        <v>1</v>
      </c>
      <c r="BR10">
        <v>11</v>
      </c>
      <c r="BS10">
        <f t="shared" si="51"/>
        <v>1</v>
      </c>
      <c r="BU10" s="1">
        <f t="shared" si="52"/>
        <v>13.699515579669402</v>
      </c>
      <c r="BV10" s="1">
        <f t="shared" si="73"/>
        <v>3.6977593100258925</v>
      </c>
      <c r="BW10" s="1">
        <f t="shared" si="53"/>
        <v>2.86076097809004</v>
      </c>
      <c r="BX10" s="1">
        <f t="shared" si="54"/>
        <v>4.870401578920438</v>
      </c>
      <c r="BY10" s="1">
        <f t="shared" si="55"/>
        <v>3.1376376346235744</v>
      </c>
      <c r="BZ10" s="1">
        <f t="shared" si="56"/>
        <v>2.0975677966422195</v>
      </c>
      <c r="CA10" s="1">
        <f t="shared" si="57"/>
        <v>2.2129560148565277</v>
      </c>
      <c r="CB10" s="1">
        <f t="shared" si="58"/>
        <v>2.3429169063791</v>
      </c>
      <c r="CC10" s="1">
        <f t="shared" si="59"/>
        <v>2.3477404678294196</v>
      </c>
      <c r="CD10" s="1">
        <f t="shared" si="60"/>
        <v>31.086030188557363</v>
      </c>
      <c r="CE10" s="1">
        <f t="shared" si="61"/>
        <v>3.2864950789529357</v>
      </c>
      <c r="CF10" s="1">
        <f t="shared" si="62"/>
        <v>2.5193491206320298</v>
      </c>
      <c r="CG10" s="1">
        <f t="shared" si="63"/>
        <v>2.5910319866732516</v>
      </c>
      <c r="CH10" s="1">
        <f t="shared" si="64"/>
        <v>2.7074428287961241</v>
      </c>
      <c r="CI10" s="1">
        <f t="shared" si="65"/>
        <v>2.6436754806403244</v>
      </c>
      <c r="CJ10" s="1">
        <f t="shared" si="66"/>
        <v>2.6608567144902215</v>
      </c>
      <c r="CK10" s="1">
        <f t="shared" si="67"/>
        <v>2.6741247766072527</v>
      </c>
      <c r="CL10" s="5">
        <f t="shared" si="74"/>
        <v>6</v>
      </c>
      <c r="CN10" s="9">
        <f t="shared" si="75"/>
        <v>2.0975677966422195</v>
      </c>
    </row>
    <row r="11" spans="1:92" x14ac:dyDescent="0.2">
      <c r="A11" s="4">
        <v>9</v>
      </c>
      <c r="B11" s="1">
        <v>0.52250579695008503</v>
      </c>
      <c r="C11" s="1">
        <v>45.570999999999998</v>
      </c>
      <c r="D11" s="1">
        <v>0</v>
      </c>
      <c r="E11" s="1">
        <v>3</v>
      </c>
      <c r="F11" s="1">
        <v>97</v>
      </c>
      <c r="G11" s="1">
        <v>12.889349584131899</v>
      </c>
      <c r="H11" s="1">
        <v>7</v>
      </c>
      <c r="I11">
        <v>1500</v>
      </c>
      <c r="J11">
        <v>185</v>
      </c>
      <c r="K11">
        <v>12.5</v>
      </c>
      <c r="L11" s="1"/>
      <c r="M11" s="2">
        <f t="shared" si="0"/>
        <v>3</v>
      </c>
      <c r="N11" s="2">
        <f t="shared" si="1"/>
        <v>6</v>
      </c>
      <c r="O11" s="2">
        <f t="shared" si="2"/>
        <v>3</v>
      </c>
      <c r="P11" s="2">
        <f t="shared" si="3"/>
        <v>5</v>
      </c>
      <c r="Q11" s="2">
        <f t="shared" si="4"/>
        <v>6</v>
      </c>
      <c r="R11" s="2">
        <f t="shared" si="5"/>
        <v>5</v>
      </c>
      <c r="S11" s="2">
        <f t="shared" si="6"/>
        <v>5</v>
      </c>
      <c r="T11" s="2">
        <f t="shared" si="7"/>
        <v>3</v>
      </c>
      <c r="U11" s="2">
        <f t="shared" si="8"/>
        <v>5</v>
      </c>
      <c r="V11" s="2">
        <f t="shared" si="9"/>
        <v>6</v>
      </c>
      <c r="W11" s="2">
        <f t="shared" si="10"/>
        <v>6</v>
      </c>
      <c r="X11" s="2">
        <f t="shared" si="11"/>
        <v>6</v>
      </c>
      <c r="Y11" s="2">
        <f t="shared" si="12"/>
        <v>4</v>
      </c>
      <c r="Z11" s="2">
        <f t="shared" si="13"/>
        <v>4</v>
      </c>
      <c r="AA11" s="2">
        <f t="shared" si="14"/>
        <v>2</v>
      </c>
      <c r="AB11" s="2">
        <f t="shared" si="15"/>
        <v>4</v>
      </c>
      <c r="AC11" s="2">
        <f t="shared" si="16"/>
        <v>3</v>
      </c>
      <c r="AD11" s="3">
        <f t="shared" si="68"/>
        <v>2</v>
      </c>
      <c r="AE11" s="2">
        <f t="shared" si="17"/>
        <v>6</v>
      </c>
      <c r="AF11" s="2">
        <f t="shared" si="18"/>
        <v>9</v>
      </c>
      <c r="AG11" s="2">
        <f t="shared" si="19"/>
        <v>6</v>
      </c>
      <c r="AH11" s="2">
        <f t="shared" si="20"/>
        <v>8</v>
      </c>
      <c r="AI11" s="2">
        <f t="shared" si="21"/>
        <v>9</v>
      </c>
      <c r="AJ11" s="2">
        <f t="shared" si="22"/>
        <v>8</v>
      </c>
      <c r="AK11" s="2">
        <f t="shared" si="23"/>
        <v>8</v>
      </c>
      <c r="AL11" s="2">
        <f t="shared" si="24"/>
        <v>6</v>
      </c>
      <c r="AM11" s="2">
        <f t="shared" si="25"/>
        <v>7</v>
      </c>
      <c r="AN11" s="2">
        <f t="shared" si="26"/>
        <v>8</v>
      </c>
      <c r="AO11" s="2">
        <f t="shared" si="27"/>
        <v>8</v>
      </c>
      <c r="AP11" s="2">
        <f t="shared" si="28"/>
        <v>8</v>
      </c>
      <c r="AQ11" s="2">
        <f t="shared" si="29"/>
        <v>6</v>
      </c>
      <c r="AR11" s="2">
        <f t="shared" si="30"/>
        <v>5</v>
      </c>
      <c r="AS11" s="2">
        <f t="shared" si="31"/>
        <v>4</v>
      </c>
      <c r="AT11" s="2">
        <f t="shared" si="32"/>
        <v>6</v>
      </c>
      <c r="AU11" s="2">
        <f t="shared" si="33"/>
        <v>5</v>
      </c>
      <c r="AV11" s="3">
        <f t="shared" si="69"/>
        <v>2</v>
      </c>
      <c r="AW11">
        <f t="shared" si="70"/>
        <v>2</v>
      </c>
      <c r="AX11" s="2">
        <f t="shared" si="34"/>
        <v>2</v>
      </c>
      <c r="AY11" s="2">
        <f t="shared" si="35"/>
        <v>5</v>
      </c>
      <c r="AZ11" s="2">
        <f t="shared" si="36"/>
        <v>3</v>
      </c>
      <c r="BA11" s="2">
        <f t="shared" si="37"/>
        <v>4</v>
      </c>
      <c r="BB11" s="2">
        <f t="shared" si="38"/>
        <v>4</v>
      </c>
      <c r="BC11" s="2">
        <f t="shared" si="39"/>
        <v>2</v>
      </c>
      <c r="BD11" s="2">
        <f t="shared" si="40"/>
        <v>3</v>
      </c>
      <c r="BE11" s="2">
        <f t="shared" si="41"/>
        <v>2</v>
      </c>
      <c r="BF11" s="2">
        <f t="shared" si="42"/>
        <v>2</v>
      </c>
      <c r="BG11" s="2">
        <f t="shared" si="43"/>
        <v>2</v>
      </c>
      <c r="BH11" s="2">
        <f t="shared" si="44"/>
        <v>6</v>
      </c>
      <c r="BI11" s="2">
        <f t="shared" si="45"/>
        <v>6</v>
      </c>
      <c r="BJ11" s="2">
        <f t="shared" si="46"/>
        <v>4</v>
      </c>
      <c r="BK11" s="2">
        <f t="shared" si="47"/>
        <v>2</v>
      </c>
      <c r="BL11" s="2">
        <f t="shared" si="48"/>
        <v>2</v>
      </c>
      <c r="BM11" s="2">
        <f t="shared" si="49"/>
        <v>4</v>
      </c>
      <c r="BN11" s="2">
        <f t="shared" si="50"/>
        <v>4</v>
      </c>
      <c r="BO11" s="3">
        <f t="shared" si="71"/>
        <v>11</v>
      </c>
      <c r="BP11">
        <f t="shared" si="72"/>
        <v>2</v>
      </c>
      <c r="BR11">
        <v>12</v>
      </c>
      <c r="BS11">
        <f t="shared" si="51"/>
        <v>1</v>
      </c>
      <c r="BU11" s="1">
        <f t="shared" si="52"/>
        <v>175.01342953152897</v>
      </c>
      <c r="BV11" s="1">
        <f t="shared" si="73"/>
        <v>37.551894136238104</v>
      </c>
      <c r="BW11" s="1">
        <f t="shared" si="53"/>
        <v>37.553933313205448</v>
      </c>
      <c r="BX11" s="1">
        <f t="shared" si="54"/>
        <v>25.100679978093876</v>
      </c>
      <c r="BY11" s="1">
        <f t="shared" si="55"/>
        <v>12.657852073748874</v>
      </c>
      <c r="BZ11" s="1">
        <f t="shared" si="56"/>
        <v>12.667964449707853</v>
      </c>
      <c r="CA11" s="1">
        <f t="shared" si="57"/>
        <v>17.635009852745853</v>
      </c>
      <c r="CB11" s="1">
        <f t="shared" si="58"/>
        <v>25.088438116742314</v>
      </c>
      <c r="CC11" s="1">
        <f t="shared" si="59"/>
        <v>5.4523801430793313</v>
      </c>
      <c r="CD11" s="1">
        <f t="shared" si="60"/>
        <v>400.00512149727007</v>
      </c>
      <c r="CE11" s="1">
        <f t="shared" si="61"/>
        <v>2.0832267449251805</v>
      </c>
      <c r="CF11" s="1">
        <f t="shared" si="62"/>
        <v>2.0308673704702818</v>
      </c>
      <c r="CG11" s="1">
        <f t="shared" si="63"/>
        <v>2.291144753564113</v>
      </c>
      <c r="CH11" s="1">
        <f t="shared" si="64"/>
        <v>2.4064190936448457</v>
      </c>
      <c r="CI11" s="1">
        <f t="shared" si="65"/>
        <v>2.3963657021245024</v>
      </c>
      <c r="CJ11" s="1">
        <f t="shared" si="66"/>
        <v>2.4164632348950352</v>
      </c>
      <c r="CK11" s="1">
        <f t="shared" si="67"/>
        <v>2.4222209688109539</v>
      </c>
      <c r="CL11" s="5">
        <f t="shared" si="74"/>
        <v>12</v>
      </c>
      <c r="CN11" s="9">
        <f t="shared" si="75"/>
        <v>2.0308673704702818</v>
      </c>
    </row>
    <row r="12" spans="1:92" x14ac:dyDescent="0.2">
      <c r="A12" s="4">
        <v>10</v>
      </c>
      <c r="B12" s="1">
        <v>0.46928628883937801</v>
      </c>
      <c r="C12" s="1">
        <v>0.26500000000000001</v>
      </c>
      <c r="D12" s="1">
        <v>0</v>
      </c>
      <c r="E12" s="1">
        <v>0</v>
      </c>
      <c r="F12" s="1">
        <v>100</v>
      </c>
      <c r="G12" s="1">
        <v>3.9720987376830101</v>
      </c>
      <c r="H12" s="1">
        <v>6</v>
      </c>
      <c r="I12">
        <v>1500</v>
      </c>
      <c r="J12">
        <v>185</v>
      </c>
      <c r="K12">
        <v>12.5</v>
      </c>
      <c r="L12" s="1"/>
      <c r="M12" s="2">
        <f t="shared" si="0"/>
        <v>2</v>
      </c>
      <c r="N12" s="2">
        <f t="shared" si="1"/>
        <v>6</v>
      </c>
      <c r="O12" s="2">
        <f t="shared" si="2"/>
        <v>5</v>
      </c>
      <c r="P12" s="2">
        <f t="shared" si="3"/>
        <v>4</v>
      </c>
      <c r="Q12" s="2">
        <f t="shared" si="4"/>
        <v>6</v>
      </c>
      <c r="R12" s="2">
        <f t="shared" si="5"/>
        <v>7</v>
      </c>
      <c r="S12" s="2">
        <f t="shared" si="6"/>
        <v>6</v>
      </c>
      <c r="T12" s="2">
        <f t="shared" si="7"/>
        <v>4</v>
      </c>
      <c r="U12" s="2">
        <f t="shared" si="8"/>
        <v>7</v>
      </c>
      <c r="V12" s="2">
        <f t="shared" si="9"/>
        <v>6</v>
      </c>
      <c r="W12" s="2">
        <f t="shared" si="10"/>
        <v>5</v>
      </c>
      <c r="X12" s="2">
        <f t="shared" si="11"/>
        <v>7</v>
      </c>
      <c r="Y12" s="2">
        <f t="shared" si="12"/>
        <v>4</v>
      </c>
      <c r="Z12" s="2">
        <f t="shared" si="13"/>
        <v>4</v>
      </c>
      <c r="AA12" s="2">
        <f t="shared" si="14"/>
        <v>2</v>
      </c>
      <c r="AB12" s="2">
        <f t="shared" si="15"/>
        <v>4</v>
      </c>
      <c r="AC12" s="2">
        <f t="shared" si="16"/>
        <v>3</v>
      </c>
      <c r="AD12" s="3">
        <f t="shared" si="68"/>
        <v>6</v>
      </c>
      <c r="AE12" s="2">
        <f t="shared" si="17"/>
        <v>5</v>
      </c>
      <c r="AF12" s="2">
        <f t="shared" si="18"/>
        <v>9</v>
      </c>
      <c r="AG12" s="2">
        <f t="shared" si="19"/>
        <v>8</v>
      </c>
      <c r="AH12" s="2">
        <f t="shared" si="20"/>
        <v>7</v>
      </c>
      <c r="AI12" s="2">
        <f t="shared" si="21"/>
        <v>9</v>
      </c>
      <c r="AJ12" s="2">
        <f t="shared" si="22"/>
        <v>10</v>
      </c>
      <c r="AK12" s="2">
        <f t="shared" si="23"/>
        <v>9</v>
      </c>
      <c r="AL12" s="2">
        <f t="shared" si="24"/>
        <v>7</v>
      </c>
      <c r="AM12" s="2">
        <f t="shared" si="25"/>
        <v>9</v>
      </c>
      <c r="AN12" s="2">
        <f t="shared" si="26"/>
        <v>8</v>
      </c>
      <c r="AO12" s="2">
        <f t="shared" si="27"/>
        <v>7</v>
      </c>
      <c r="AP12" s="2">
        <f t="shared" si="28"/>
        <v>9</v>
      </c>
      <c r="AQ12" s="2">
        <f t="shared" si="29"/>
        <v>6</v>
      </c>
      <c r="AR12" s="2">
        <f t="shared" si="30"/>
        <v>5</v>
      </c>
      <c r="AS12" s="2">
        <f t="shared" si="31"/>
        <v>4</v>
      </c>
      <c r="AT12" s="2">
        <f t="shared" si="32"/>
        <v>6</v>
      </c>
      <c r="AU12" s="2">
        <f t="shared" si="33"/>
        <v>5</v>
      </c>
      <c r="AV12" s="3">
        <f t="shared" si="69"/>
        <v>6</v>
      </c>
      <c r="AW12">
        <f t="shared" si="70"/>
        <v>1</v>
      </c>
      <c r="AX12" s="2">
        <f t="shared" si="34"/>
        <v>1</v>
      </c>
      <c r="AY12" s="2">
        <f t="shared" si="35"/>
        <v>4</v>
      </c>
      <c r="AZ12" s="2">
        <f t="shared" si="36"/>
        <v>5</v>
      </c>
      <c r="BA12" s="2">
        <f t="shared" si="37"/>
        <v>2</v>
      </c>
      <c r="BB12" s="2">
        <f t="shared" si="38"/>
        <v>3</v>
      </c>
      <c r="BC12" s="2">
        <f t="shared" si="39"/>
        <v>4</v>
      </c>
      <c r="BD12" s="2">
        <f t="shared" si="40"/>
        <v>5</v>
      </c>
      <c r="BE12" s="2">
        <f t="shared" si="41"/>
        <v>4</v>
      </c>
      <c r="BF12" s="2">
        <f t="shared" si="42"/>
        <v>4</v>
      </c>
      <c r="BG12" s="2">
        <f t="shared" si="43"/>
        <v>3</v>
      </c>
      <c r="BH12" s="2">
        <f t="shared" si="44"/>
        <v>5</v>
      </c>
      <c r="BI12" s="2">
        <f t="shared" si="45"/>
        <v>7</v>
      </c>
      <c r="BJ12" s="2">
        <f t="shared" si="46"/>
        <v>5</v>
      </c>
      <c r="BK12" s="2">
        <f t="shared" si="47"/>
        <v>2</v>
      </c>
      <c r="BL12" s="2">
        <f t="shared" si="48"/>
        <v>2</v>
      </c>
      <c r="BM12" s="2">
        <f t="shared" si="49"/>
        <v>4</v>
      </c>
      <c r="BN12" s="2">
        <f t="shared" si="50"/>
        <v>4</v>
      </c>
      <c r="BO12" s="3">
        <f t="shared" si="71"/>
        <v>12</v>
      </c>
      <c r="BP12">
        <f t="shared" si="72"/>
        <v>1</v>
      </c>
      <c r="BR12">
        <v>11</v>
      </c>
      <c r="BS12">
        <f t="shared" si="51"/>
        <v>1</v>
      </c>
      <c r="BU12" s="1">
        <f t="shared" si="52"/>
        <v>175.20884523317312</v>
      </c>
      <c r="BV12" s="1">
        <f t="shared" si="73"/>
        <v>37.913763963169927</v>
      </c>
      <c r="BW12" s="1">
        <f t="shared" si="53"/>
        <v>37.672324917574329</v>
      </c>
      <c r="BX12" s="1">
        <f t="shared" si="54"/>
        <v>25.882691200628916</v>
      </c>
      <c r="BY12" s="1">
        <f t="shared" si="55"/>
        <v>13.075803863399715</v>
      </c>
      <c r="BZ12" s="1">
        <f t="shared" si="56"/>
        <v>12.647980806588595</v>
      </c>
      <c r="CA12" s="1">
        <f t="shared" si="57"/>
        <v>18.171540039552752</v>
      </c>
      <c r="CB12" s="1">
        <f t="shared" si="58"/>
        <v>25.06285996334957</v>
      </c>
      <c r="CC12" s="1">
        <f t="shared" si="59"/>
        <v>5.3252392875983299</v>
      </c>
      <c r="CD12" s="1">
        <f t="shared" si="60"/>
        <v>400.0059845765025</v>
      </c>
      <c r="CE12" s="1">
        <f t="shared" si="61"/>
        <v>7.4318802130625716</v>
      </c>
      <c r="CF12" s="1">
        <f t="shared" si="62"/>
        <v>2.1277379317584058</v>
      </c>
      <c r="CG12" s="1">
        <f t="shared" si="63"/>
        <v>2.2392545853974783</v>
      </c>
      <c r="CH12" s="1">
        <f t="shared" si="64"/>
        <v>2.1514203724844587</v>
      </c>
      <c r="CI12" s="1">
        <f t="shared" si="65"/>
        <v>2.2862387226075431</v>
      </c>
      <c r="CJ12" s="1">
        <f t="shared" si="66"/>
        <v>2.3054777189754661</v>
      </c>
      <c r="CK12" s="1">
        <f t="shared" si="67"/>
        <v>2.3238613890189215</v>
      </c>
      <c r="CL12" s="5">
        <f t="shared" si="74"/>
        <v>12</v>
      </c>
      <c r="CN12" s="9">
        <f t="shared" si="75"/>
        <v>2.1277379317584058</v>
      </c>
    </row>
    <row r="13" spans="1:92" x14ac:dyDescent="0.2">
      <c r="A13" s="4">
        <v>11</v>
      </c>
      <c r="B13" s="1">
        <v>0.32778758462112501</v>
      </c>
      <c r="C13" s="1">
        <v>1.0449999999999999</v>
      </c>
      <c r="D13" s="1">
        <v>0</v>
      </c>
      <c r="E13" s="1">
        <v>0</v>
      </c>
      <c r="F13" s="1">
        <v>100</v>
      </c>
      <c r="G13" s="1">
        <v>15.6704099028904</v>
      </c>
      <c r="H13" s="1">
        <v>7</v>
      </c>
      <c r="I13">
        <v>1500</v>
      </c>
      <c r="J13">
        <v>185</v>
      </c>
      <c r="K13">
        <v>12.5</v>
      </c>
      <c r="L13" s="1"/>
      <c r="M13" s="2">
        <f t="shared" si="0"/>
        <v>2</v>
      </c>
      <c r="N13" s="2">
        <f t="shared" si="1"/>
        <v>7</v>
      </c>
      <c r="O13" s="2">
        <f t="shared" si="2"/>
        <v>3</v>
      </c>
      <c r="P13" s="2">
        <f t="shared" si="3"/>
        <v>5</v>
      </c>
      <c r="Q13" s="2">
        <f t="shared" si="4"/>
        <v>6</v>
      </c>
      <c r="R13" s="2">
        <f t="shared" si="5"/>
        <v>5</v>
      </c>
      <c r="S13" s="2">
        <f t="shared" si="6"/>
        <v>6</v>
      </c>
      <c r="T13" s="2">
        <f t="shared" si="7"/>
        <v>3</v>
      </c>
      <c r="U13" s="2">
        <f t="shared" si="8"/>
        <v>5</v>
      </c>
      <c r="V13" s="2">
        <f t="shared" si="9"/>
        <v>5</v>
      </c>
      <c r="W13" s="2">
        <f t="shared" si="10"/>
        <v>6</v>
      </c>
      <c r="X13" s="2">
        <f t="shared" si="11"/>
        <v>5</v>
      </c>
      <c r="Y13" s="2">
        <f t="shared" si="12"/>
        <v>4</v>
      </c>
      <c r="Z13" s="2">
        <f t="shared" si="13"/>
        <v>4</v>
      </c>
      <c r="AA13" s="2">
        <f t="shared" si="14"/>
        <v>2</v>
      </c>
      <c r="AB13" s="2">
        <f t="shared" si="15"/>
        <v>4</v>
      </c>
      <c r="AC13" s="2">
        <f t="shared" si="16"/>
        <v>3</v>
      </c>
      <c r="AD13" s="3">
        <f t="shared" si="68"/>
        <v>2</v>
      </c>
      <c r="AE13" s="2">
        <f t="shared" si="17"/>
        <v>5</v>
      </c>
      <c r="AF13" s="2">
        <f t="shared" si="18"/>
        <v>10</v>
      </c>
      <c r="AG13" s="2">
        <f t="shared" si="19"/>
        <v>6</v>
      </c>
      <c r="AH13" s="2">
        <f t="shared" si="20"/>
        <v>8</v>
      </c>
      <c r="AI13" s="2">
        <f t="shared" si="21"/>
        <v>9</v>
      </c>
      <c r="AJ13" s="2">
        <f t="shared" si="22"/>
        <v>8</v>
      </c>
      <c r="AK13" s="2">
        <f t="shared" si="23"/>
        <v>9</v>
      </c>
      <c r="AL13" s="2">
        <f t="shared" si="24"/>
        <v>6</v>
      </c>
      <c r="AM13" s="2">
        <f t="shared" si="25"/>
        <v>7</v>
      </c>
      <c r="AN13" s="2">
        <f t="shared" si="26"/>
        <v>7</v>
      </c>
      <c r="AO13" s="2">
        <f t="shared" si="27"/>
        <v>8</v>
      </c>
      <c r="AP13" s="2">
        <f t="shared" si="28"/>
        <v>7</v>
      </c>
      <c r="AQ13" s="2">
        <f t="shared" si="29"/>
        <v>6</v>
      </c>
      <c r="AR13" s="2">
        <f t="shared" si="30"/>
        <v>5</v>
      </c>
      <c r="AS13" s="2">
        <f t="shared" si="31"/>
        <v>4</v>
      </c>
      <c r="AT13" s="2">
        <f t="shared" si="32"/>
        <v>6</v>
      </c>
      <c r="AU13" s="2">
        <f t="shared" si="33"/>
        <v>5</v>
      </c>
      <c r="AV13" s="3">
        <f t="shared" si="69"/>
        <v>2</v>
      </c>
      <c r="AW13">
        <f t="shared" si="70"/>
        <v>1</v>
      </c>
      <c r="AX13" s="2">
        <f t="shared" si="34"/>
        <v>2</v>
      </c>
      <c r="AY13" s="2">
        <f t="shared" si="35"/>
        <v>6</v>
      </c>
      <c r="AZ13" s="2">
        <f t="shared" si="36"/>
        <v>4</v>
      </c>
      <c r="BA13" s="2">
        <f t="shared" si="37"/>
        <v>4</v>
      </c>
      <c r="BB13" s="2">
        <f t="shared" si="38"/>
        <v>3</v>
      </c>
      <c r="BC13" s="2">
        <f t="shared" si="39"/>
        <v>2</v>
      </c>
      <c r="BD13" s="2">
        <f t="shared" si="40"/>
        <v>5</v>
      </c>
      <c r="BE13" s="2">
        <f t="shared" si="41"/>
        <v>2</v>
      </c>
      <c r="BF13" s="2">
        <f t="shared" si="42"/>
        <v>2</v>
      </c>
      <c r="BG13" s="2">
        <f t="shared" si="43"/>
        <v>1</v>
      </c>
      <c r="BH13" s="2">
        <f t="shared" si="44"/>
        <v>7</v>
      </c>
      <c r="BI13" s="2">
        <f t="shared" si="45"/>
        <v>4</v>
      </c>
      <c r="BJ13" s="2">
        <f t="shared" si="46"/>
        <v>4</v>
      </c>
      <c r="BK13" s="2">
        <f t="shared" si="47"/>
        <v>2</v>
      </c>
      <c r="BL13" s="2">
        <f t="shared" si="48"/>
        <v>2</v>
      </c>
      <c r="BM13" s="2">
        <f t="shared" si="49"/>
        <v>4</v>
      </c>
      <c r="BN13" s="2">
        <f t="shared" si="50"/>
        <v>4</v>
      </c>
      <c r="BO13" s="3">
        <f t="shared" si="71"/>
        <v>11</v>
      </c>
      <c r="BP13">
        <f t="shared" si="72"/>
        <v>1</v>
      </c>
      <c r="BR13">
        <v>11</v>
      </c>
      <c r="BS13">
        <f t="shared" si="51"/>
        <v>1</v>
      </c>
      <c r="BU13" s="1">
        <f t="shared" si="52"/>
        <v>175.00921290104131</v>
      </c>
      <c r="BV13" s="1">
        <f t="shared" si="73"/>
        <v>37.53076459373149</v>
      </c>
      <c r="BW13" s="1">
        <f t="shared" si="53"/>
        <v>37.532154864402507</v>
      </c>
      <c r="BX13" s="1">
        <f t="shared" si="54"/>
        <v>25.065153924037975</v>
      </c>
      <c r="BY13" s="1">
        <f t="shared" si="55"/>
        <v>12.630646200810601</v>
      </c>
      <c r="BZ13" s="1">
        <f t="shared" si="56"/>
        <v>12.670206604812352</v>
      </c>
      <c r="CA13" s="1">
        <f t="shared" si="57"/>
        <v>17.586194338189873</v>
      </c>
      <c r="CB13" s="1">
        <f t="shared" si="58"/>
        <v>25.111987098572385</v>
      </c>
      <c r="CC13" s="1">
        <f t="shared" si="59"/>
        <v>5.5782967746829177</v>
      </c>
      <c r="CD13" s="1">
        <f t="shared" si="60"/>
        <v>400.00536916842952</v>
      </c>
      <c r="CE13" s="1">
        <f t="shared" si="61"/>
        <v>1.7291127061339286</v>
      </c>
      <c r="CF13" s="1">
        <f t="shared" si="62"/>
        <v>1.8570819308987785</v>
      </c>
      <c r="CG13" s="1">
        <f t="shared" si="63"/>
        <v>2.3001395642986622</v>
      </c>
      <c r="CH13" s="1">
        <f t="shared" si="64"/>
        <v>2.7713545008236964</v>
      </c>
      <c r="CI13" s="1">
        <f t="shared" si="65"/>
        <v>2.849740792570409</v>
      </c>
      <c r="CJ13" s="1">
        <f t="shared" si="66"/>
        <v>2.8667797378821218</v>
      </c>
      <c r="CK13" s="1">
        <f t="shared" si="67"/>
        <v>2.8710405985380754</v>
      </c>
      <c r="CL13" s="5">
        <f t="shared" si="74"/>
        <v>11</v>
      </c>
      <c r="CN13" s="9">
        <f t="shared" si="75"/>
        <v>1.7291127061339286</v>
      </c>
    </row>
    <row r="14" spans="1:92" x14ac:dyDescent="0.2">
      <c r="A14" s="4">
        <v>12</v>
      </c>
      <c r="B14" s="1">
        <v>0.348039659383439</v>
      </c>
      <c r="C14" s="1">
        <v>1.421</v>
      </c>
      <c r="D14" s="1">
        <v>0</v>
      </c>
      <c r="E14" s="1">
        <v>0</v>
      </c>
      <c r="F14" s="1">
        <v>100</v>
      </c>
      <c r="G14" s="1">
        <v>21.3087026983413</v>
      </c>
      <c r="H14" s="1">
        <v>8</v>
      </c>
      <c r="I14">
        <v>1500</v>
      </c>
      <c r="J14">
        <v>185</v>
      </c>
      <c r="K14">
        <v>12.5</v>
      </c>
      <c r="L14" s="1"/>
      <c r="M14" s="2">
        <f t="shared" si="0"/>
        <v>3</v>
      </c>
      <c r="N14" s="2">
        <f t="shared" si="1"/>
        <v>6</v>
      </c>
      <c r="O14" s="2">
        <f t="shared" si="2"/>
        <v>3</v>
      </c>
      <c r="P14" s="2">
        <f t="shared" si="3"/>
        <v>5</v>
      </c>
      <c r="Q14" s="2">
        <f t="shared" si="4"/>
        <v>6</v>
      </c>
      <c r="R14" s="2">
        <f t="shared" si="5"/>
        <v>5</v>
      </c>
      <c r="S14" s="2">
        <f t="shared" si="6"/>
        <v>6</v>
      </c>
      <c r="T14" s="2">
        <f t="shared" si="7"/>
        <v>3</v>
      </c>
      <c r="U14" s="2">
        <f t="shared" si="8"/>
        <v>5</v>
      </c>
      <c r="V14" s="2">
        <f t="shared" si="9"/>
        <v>5</v>
      </c>
      <c r="W14" s="2">
        <f t="shared" si="10"/>
        <v>7</v>
      </c>
      <c r="X14" s="2">
        <f t="shared" si="11"/>
        <v>5</v>
      </c>
      <c r="Y14" s="2">
        <f t="shared" si="12"/>
        <v>4</v>
      </c>
      <c r="Z14" s="2">
        <f t="shared" si="13"/>
        <v>4</v>
      </c>
      <c r="AA14" s="2">
        <f t="shared" si="14"/>
        <v>2</v>
      </c>
      <c r="AB14" s="2">
        <f t="shared" si="15"/>
        <v>4</v>
      </c>
      <c r="AC14" s="2">
        <f t="shared" si="16"/>
        <v>3</v>
      </c>
      <c r="AD14" s="3">
        <f t="shared" si="68"/>
        <v>11</v>
      </c>
      <c r="AE14" s="2">
        <f t="shared" si="17"/>
        <v>6</v>
      </c>
      <c r="AF14" s="2">
        <f t="shared" si="18"/>
        <v>9</v>
      </c>
      <c r="AG14" s="2">
        <f t="shared" si="19"/>
        <v>6</v>
      </c>
      <c r="AH14" s="2">
        <f t="shared" si="20"/>
        <v>8</v>
      </c>
      <c r="AI14" s="2">
        <f t="shared" si="21"/>
        <v>9</v>
      </c>
      <c r="AJ14" s="2">
        <f t="shared" si="22"/>
        <v>8</v>
      </c>
      <c r="AK14" s="2">
        <f t="shared" si="23"/>
        <v>9</v>
      </c>
      <c r="AL14" s="2">
        <f t="shared" si="24"/>
        <v>6</v>
      </c>
      <c r="AM14" s="2">
        <f t="shared" si="25"/>
        <v>7</v>
      </c>
      <c r="AN14" s="2">
        <f t="shared" si="26"/>
        <v>7</v>
      </c>
      <c r="AO14" s="2">
        <f t="shared" si="27"/>
        <v>9</v>
      </c>
      <c r="AP14" s="2">
        <f t="shared" si="28"/>
        <v>7</v>
      </c>
      <c r="AQ14" s="2">
        <f t="shared" si="29"/>
        <v>6</v>
      </c>
      <c r="AR14" s="2">
        <f t="shared" si="30"/>
        <v>5</v>
      </c>
      <c r="AS14" s="2">
        <f t="shared" si="31"/>
        <v>4</v>
      </c>
      <c r="AT14" s="2">
        <f t="shared" si="32"/>
        <v>6</v>
      </c>
      <c r="AU14" s="2">
        <f t="shared" si="33"/>
        <v>5</v>
      </c>
      <c r="AV14" s="3">
        <f t="shared" si="69"/>
        <v>2</v>
      </c>
      <c r="AW14">
        <f t="shared" si="70"/>
        <v>4</v>
      </c>
      <c r="AX14" s="2">
        <f t="shared" si="34"/>
        <v>3</v>
      </c>
      <c r="AY14" s="2">
        <f t="shared" si="35"/>
        <v>5</v>
      </c>
      <c r="AZ14" s="2">
        <f t="shared" si="36"/>
        <v>4</v>
      </c>
      <c r="BA14" s="2">
        <f t="shared" si="37"/>
        <v>3</v>
      </c>
      <c r="BB14" s="2">
        <f t="shared" si="38"/>
        <v>3</v>
      </c>
      <c r="BC14" s="2">
        <f t="shared" si="39"/>
        <v>2</v>
      </c>
      <c r="BD14" s="2">
        <f t="shared" si="40"/>
        <v>5</v>
      </c>
      <c r="BE14" s="2">
        <f t="shared" si="41"/>
        <v>2</v>
      </c>
      <c r="BF14" s="2">
        <f t="shared" si="42"/>
        <v>2</v>
      </c>
      <c r="BG14" s="2">
        <f t="shared" si="43"/>
        <v>1</v>
      </c>
      <c r="BH14" s="2">
        <f t="shared" si="44"/>
        <v>8</v>
      </c>
      <c r="BI14" s="2">
        <f t="shared" si="45"/>
        <v>4</v>
      </c>
      <c r="BJ14" s="2">
        <f t="shared" si="46"/>
        <v>4</v>
      </c>
      <c r="BK14" s="2">
        <f t="shared" si="47"/>
        <v>2</v>
      </c>
      <c r="BL14" s="2">
        <f t="shared" si="48"/>
        <v>2</v>
      </c>
      <c r="BM14" s="2">
        <f t="shared" si="49"/>
        <v>4</v>
      </c>
      <c r="BN14" s="2">
        <f t="shared" si="50"/>
        <v>4</v>
      </c>
      <c r="BO14" s="3">
        <f t="shared" si="71"/>
        <v>11</v>
      </c>
      <c r="BP14">
        <f t="shared" si="72"/>
        <v>1</v>
      </c>
      <c r="BR14">
        <v>2</v>
      </c>
      <c r="BS14">
        <f t="shared" si="51"/>
        <v>1</v>
      </c>
      <c r="BU14" s="1">
        <f t="shared" si="52"/>
        <v>175.0063497794292</v>
      </c>
      <c r="BV14" s="1">
        <f t="shared" si="73"/>
        <v>37.529385815159934</v>
      </c>
      <c r="BW14" s="1">
        <f t="shared" si="53"/>
        <v>37.534737650268475</v>
      </c>
      <c r="BX14" s="1">
        <f t="shared" si="54"/>
        <v>25.053855032836278</v>
      </c>
      <c r="BY14" s="1">
        <f t="shared" si="55"/>
        <v>12.630902985273714</v>
      </c>
      <c r="BZ14" s="1">
        <f t="shared" si="56"/>
        <v>12.670875517194629</v>
      </c>
      <c r="CA14" s="1">
        <f t="shared" si="57"/>
        <v>17.5849799714548</v>
      </c>
      <c r="CB14" s="1">
        <f t="shared" si="58"/>
        <v>25.108521234791059</v>
      </c>
      <c r="CC14" s="1">
        <f t="shared" si="59"/>
        <v>5.554556615671614</v>
      </c>
      <c r="CD14" s="1">
        <f t="shared" si="60"/>
        <v>400.00537282387478</v>
      </c>
      <c r="CE14" s="1">
        <f t="shared" si="61"/>
        <v>1.5418637643782656</v>
      </c>
      <c r="CF14" s="1">
        <f t="shared" si="62"/>
        <v>1.8940721738836837</v>
      </c>
      <c r="CG14" s="1">
        <f t="shared" si="63"/>
        <v>2.2692823167622218</v>
      </c>
      <c r="CH14" s="1">
        <f t="shared" si="64"/>
        <v>2.6787483340588287</v>
      </c>
      <c r="CI14" s="1">
        <f t="shared" si="65"/>
        <v>2.7531169636385591</v>
      </c>
      <c r="CJ14" s="1">
        <f t="shared" si="66"/>
        <v>2.7709006199399204</v>
      </c>
      <c r="CK14" s="1">
        <f t="shared" si="67"/>
        <v>2.772411944192585</v>
      </c>
      <c r="CL14" s="5">
        <f t="shared" si="74"/>
        <v>11</v>
      </c>
      <c r="CN14" s="9">
        <f t="shared" si="75"/>
        <v>1.5418637643782656</v>
      </c>
    </row>
    <row r="15" spans="1:92" x14ac:dyDescent="0.2">
      <c r="A15" s="4">
        <v>13</v>
      </c>
      <c r="B15" s="1">
        <v>0.35054224080859298</v>
      </c>
      <c r="C15" s="1">
        <v>0.85</v>
      </c>
      <c r="D15" s="1">
        <v>0</v>
      </c>
      <c r="E15" s="1">
        <v>0</v>
      </c>
      <c r="F15" s="1">
        <v>100</v>
      </c>
      <c r="G15" s="1">
        <v>12.7531796876284</v>
      </c>
      <c r="H15" s="1">
        <v>7</v>
      </c>
      <c r="I15">
        <v>1500</v>
      </c>
      <c r="J15">
        <v>185</v>
      </c>
      <c r="K15">
        <v>12.5</v>
      </c>
      <c r="L15" s="1"/>
      <c r="M15" s="2">
        <f t="shared" si="0"/>
        <v>2</v>
      </c>
      <c r="N15" s="2">
        <f t="shared" si="1"/>
        <v>7</v>
      </c>
      <c r="O15" s="2">
        <f t="shared" si="2"/>
        <v>3</v>
      </c>
      <c r="P15" s="2">
        <f t="shared" si="3"/>
        <v>5</v>
      </c>
      <c r="Q15" s="2">
        <f t="shared" si="4"/>
        <v>6</v>
      </c>
      <c r="R15" s="2">
        <f t="shared" si="5"/>
        <v>5</v>
      </c>
      <c r="S15" s="2">
        <f t="shared" si="6"/>
        <v>5</v>
      </c>
      <c r="T15" s="2">
        <f t="shared" si="7"/>
        <v>3</v>
      </c>
      <c r="U15" s="2">
        <f t="shared" si="8"/>
        <v>5</v>
      </c>
      <c r="V15" s="2">
        <f t="shared" si="9"/>
        <v>6</v>
      </c>
      <c r="W15" s="2">
        <f t="shared" si="10"/>
        <v>5</v>
      </c>
      <c r="X15" s="2">
        <f t="shared" si="11"/>
        <v>6</v>
      </c>
      <c r="Y15" s="2">
        <f t="shared" si="12"/>
        <v>4</v>
      </c>
      <c r="Z15" s="2">
        <f t="shared" si="13"/>
        <v>4</v>
      </c>
      <c r="AA15" s="2">
        <f t="shared" si="14"/>
        <v>2</v>
      </c>
      <c r="AB15" s="2">
        <f t="shared" si="15"/>
        <v>4</v>
      </c>
      <c r="AC15" s="2">
        <f t="shared" si="16"/>
        <v>3</v>
      </c>
      <c r="AD15" s="3">
        <f t="shared" si="68"/>
        <v>2</v>
      </c>
      <c r="AE15" s="2">
        <f t="shared" si="17"/>
        <v>5</v>
      </c>
      <c r="AF15" s="2">
        <f t="shared" si="18"/>
        <v>10</v>
      </c>
      <c r="AG15" s="2">
        <f t="shared" si="19"/>
        <v>6</v>
      </c>
      <c r="AH15" s="2">
        <f t="shared" si="20"/>
        <v>8</v>
      </c>
      <c r="AI15" s="2">
        <f t="shared" si="21"/>
        <v>9</v>
      </c>
      <c r="AJ15" s="2">
        <f t="shared" si="22"/>
        <v>8</v>
      </c>
      <c r="AK15" s="2">
        <f t="shared" si="23"/>
        <v>8</v>
      </c>
      <c r="AL15" s="2">
        <f t="shared" si="24"/>
        <v>6</v>
      </c>
      <c r="AM15" s="2">
        <f t="shared" si="25"/>
        <v>7</v>
      </c>
      <c r="AN15" s="2">
        <f t="shared" si="26"/>
        <v>8</v>
      </c>
      <c r="AO15" s="2">
        <f t="shared" si="27"/>
        <v>7</v>
      </c>
      <c r="AP15" s="2">
        <f t="shared" si="28"/>
        <v>8</v>
      </c>
      <c r="AQ15" s="2">
        <f t="shared" si="29"/>
        <v>6</v>
      </c>
      <c r="AR15" s="2">
        <f t="shared" si="30"/>
        <v>5</v>
      </c>
      <c r="AS15" s="2">
        <f t="shared" si="31"/>
        <v>4</v>
      </c>
      <c r="AT15" s="2">
        <f t="shared" si="32"/>
        <v>6</v>
      </c>
      <c r="AU15" s="2">
        <f t="shared" si="33"/>
        <v>5</v>
      </c>
      <c r="AV15" s="3">
        <f t="shared" si="69"/>
        <v>2</v>
      </c>
      <c r="AW15">
        <f t="shared" si="70"/>
        <v>1</v>
      </c>
      <c r="AX15" s="2">
        <f t="shared" si="34"/>
        <v>2</v>
      </c>
      <c r="AY15" s="2">
        <f t="shared" si="35"/>
        <v>6</v>
      </c>
      <c r="AZ15" s="2">
        <f t="shared" si="36"/>
        <v>4</v>
      </c>
      <c r="BA15" s="2">
        <f t="shared" si="37"/>
        <v>4</v>
      </c>
      <c r="BB15" s="2">
        <f t="shared" si="38"/>
        <v>3</v>
      </c>
      <c r="BC15" s="2">
        <f t="shared" si="39"/>
        <v>2</v>
      </c>
      <c r="BD15" s="2">
        <f t="shared" si="40"/>
        <v>4</v>
      </c>
      <c r="BE15" s="2">
        <f t="shared" si="41"/>
        <v>2</v>
      </c>
      <c r="BF15" s="2">
        <f t="shared" si="42"/>
        <v>2</v>
      </c>
      <c r="BG15" s="2">
        <f t="shared" si="43"/>
        <v>2</v>
      </c>
      <c r="BH15" s="2">
        <f t="shared" si="44"/>
        <v>6</v>
      </c>
      <c r="BI15" s="2">
        <f t="shared" si="45"/>
        <v>5</v>
      </c>
      <c r="BJ15" s="2">
        <f t="shared" si="46"/>
        <v>5</v>
      </c>
      <c r="BK15" s="2">
        <f t="shared" si="47"/>
        <v>2</v>
      </c>
      <c r="BL15" s="2">
        <f t="shared" si="48"/>
        <v>2</v>
      </c>
      <c r="BM15" s="2">
        <f t="shared" si="49"/>
        <v>4</v>
      </c>
      <c r="BN15" s="2">
        <f t="shared" si="50"/>
        <v>4</v>
      </c>
      <c r="BO15" s="3">
        <f t="shared" si="71"/>
        <v>2</v>
      </c>
      <c r="BP15">
        <f t="shared" si="72"/>
        <v>2</v>
      </c>
      <c r="BR15">
        <v>11</v>
      </c>
      <c r="BS15">
        <f t="shared" si="51"/>
        <v>1</v>
      </c>
      <c r="BU15" s="1">
        <f t="shared" si="52"/>
        <v>175.01371715769847</v>
      </c>
      <c r="BV15" s="1">
        <f t="shared" si="73"/>
        <v>37.535402654780562</v>
      </c>
      <c r="BW15" s="1">
        <f t="shared" si="53"/>
        <v>37.531730359068725</v>
      </c>
      <c r="BX15" s="1">
        <f t="shared" si="54"/>
        <v>25.077384471922599</v>
      </c>
      <c r="BY15" s="1">
        <f t="shared" si="55"/>
        <v>12.622211186984833</v>
      </c>
      <c r="BZ15" s="1">
        <f t="shared" si="56"/>
        <v>12.647928968003622</v>
      </c>
      <c r="CA15" s="1">
        <f t="shared" si="57"/>
        <v>17.595338562530127</v>
      </c>
      <c r="CB15" s="1">
        <f t="shared" si="58"/>
        <v>25.098461340816652</v>
      </c>
      <c r="CC15" s="1">
        <f t="shared" si="59"/>
        <v>5.5102046126989253</v>
      </c>
      <c r="CD15" s="1">
        <f t="shared" si="60"/>
        <v>400.0046926850996</v>
      </c>
      <c r="CE15" s="1">
        <f t="shared" si="61"/>
        <v>2.0251110267568087</v>
      </c>
      <c r="CF15" s="1">
        <f t="shared" si="62"/>
        <v>1.7364413068965396</v>
      </c>
      <c r="CG15" s="1">
        <f t="shared" si="63"/>
        <v>2.1773142561149954</v>
      </c>
      <c r="CH15" s="1">
        <f t="shared" si="64"/>
        <v>2.639452590596719</v>
      </c>
      <c r="CI15" s="1">
        <f t="shared" si="65"/>
        <v>2.7236935120294596</v>
      </c>
      <c r="CJ15" s="1">
        <f t="shared" si="66"/>
        <v>2.7413849861783484</v>
      </c>
      <c r="CK15" s="1">
        <f t="shared" si="67"/>
        <v>2.7464989669453086</v>
      </c>
      <c r="CL15" s="5">
        <f t="shared" si="74"/>
        <v>12</v>
      </c>
      <c r="CN15" s="9">
        <f t="shared" si="75"/>
        <v>1.7364413068965396</v>
      </c>
    </row>
    <row r="16" spans="1:92" x14ac:dyDescent="0.2">
      <c r="A16" s="4">
        <v>14</v>
      </c>
      <c r="B16" s="1">
        <v>0.354522943909512</v>
      </c>
      <c r="C16" s="1">
        <v>1.1080000000000001</v>
      </c>
      <c r="D16" s="1">
        <v>0</v>
      </c>
      <c r="E16" s="1">
        <v>0</v>
      </c>
      <c r="F16" s="1">
        <v>100</v>
      </c>
      <c r="G16" s="1">
        <v>16.6206480713718</v>
      </c>
      <c r="H16" s="1">
        <v>7</v>
      </c>
      <c r="I16">
        <v>1500</v>
      </c>
      <c r="J16">
        <v>185</v>
      </c>
      <c r="K16">
        <v>12.5</v>
      </c>
      <c r="L16" s="1"/>
      <c r="M16" s="2">
        <f t="shared" si="0"/>
        <v>2</v>
      </c>
      <c r="N16" s="2">
        <f t="shared" si="1"/>
        <v>7</v>
      </c>
      <c r="O16" s="2">
        <f t="shared" si="2"/>
        <v>3</v>
      </c>
      <c r="P16" s="2">
        <f t="shared" si="3"/>
        <v>5</v>
      </c>
      <c r="Q16" s="2">
        <f t="shared" si="4"/>
        <v>6</v>
      </c>
      <c r="R16" s="2">
        <f t="shared" si="5"/>
        <v>5</v>
      </c>
      <c r="S16" s="2">
        <f t="shared" si="6"/>
        <v>6</v>
      </c>
      <c r="T16" s="2">
        <f t="shared" si="7"/>
        <v>3</v>
      </c>
      <c r="U16" s="2">
        <f t="shared" si="8"/>
        <v>5</v>
      </c>
      <c r="V16" s="2">
        <f t="shared" si="9"/>
        <v>5</v>
      </c>
      <c r="W16" s="2">
        <f t="shared" si="10"/>
        <v>6</v>
      </c>
      <c r="X16" s="2">
        <f t="shared" si="11"/>
        <v>5</v>
      </c>
      <c r="Y16" s="2">
        <f t="shared" si="12"/>
        <v>4</v>
      </c>
      <c r="Z16" s="2">
        <f t="shared" si="13"/>
        <v>4</v>
      </c>
      <c r="AA16" s="2">
        <f t="shared" si="14"/>
        <v>2</v>
      </c>
      <c r="AB16" s="2">
        <f t="shared" si="15"/>
        <v>4</v>
      </c>
      <c r="AC16" s="2">
        <f t="shared" si="16"/>
        <v>3</v>
      </c>
      <c r="AD16" s="3">
        <f t="shared" si="68"/>
        <v>2</v>
      </c>
      <c r="AE16" s="2">
        <f t="shared" si="17"/>
        <v>5</v>
      </c>
      <c r="AF16" s="2">
        <f t="shared" si="18"/>
        <v>10</v>
      </c>
      <c r="AG16" s="2">
        <f t="shared" si="19"/>
        <v>6</v>
      </c>
      <c r="AH16" s="2">
        <f t="shared" si="20"/>
        <v>8</v>
      </c>
      <c r="AI16" s="2">
        <f t="shared" si="21"/>
        <v>9</v>
      </c>
      <c r="AJ16" s="2">
        <f t="shared" si="22"/>
        <v>8</v>
      </c>
      <c r="AK16" s="2">
        <f t="shared" si="23"/>
        <v>9</v>
      </c>
      <c r="AL16" s="2">
        <f t="shared" si="24"/>
        <v>6</v>
      </c>
      <c r="AM16" s="2">
        <f t="shared" si="25"/>
        <v>7</v>
      </c>
      <c r="AN16" s="2">
        <f t="shared" si="26"/>
        <v>7</v>
      </c>
      <c r="AO16" s="2">
        <f t="shared" si="27"/>
        <v>8</v>
      </c>
      <c r="AP16" s="2">
        <f t="shared" si="28"/>
        <v>7</v>
      </c>
      <c r="AQ16" s="2">
        <f t="shared" si="29"/>
        <v>6</v>
      </c>
      <c r="AR16" s="2">
        <f t="shared" si="30"/>
        <v>5</v>
      </c>
      <c r="AS16" s="2">
        <f t="shared" si="31"/>
        <v>4</v>
      </c>
      <c r="AT16" s="2">
        <f t="shared" si="32"/>
        <v>6</v>
      </c>
      <c r="AU16" s="2">
        <f t="shared" si="33"/>
        <v>5</v>
      </c>
      <c r="AV16" s="3">
        <f t="shared" si="69"/>
        <v>2</v>
      </c>
      <c r="AW16">
        <f t="shared" si="70"/>
        <v>1</v>
      </c>
      <c r="AX16" s="2">
        <f t="shared" si="34"/>
        <v>2</v>
      </c>
      <c r="AY16" s="2">
        <f t="shared" si="35"/>
        <v>6</v>
      </c>
      <c r="AZ16" s="2">
        <f t="shared" si="36"/>
        <v>4</v>
      </c>
      <c r="BA16" s="2">
        <f t="shared" si="37"/>
        <v>4</v>
      </c>
      <c r="BB16" s="2">
        <f t="shared" si="38"/>
        <v>3</v>
      </c>
      <c r="BC16" s="2">
        <f t="shared" si="39"/>
        <v>2</v>
      </c>
      <c r="BD16" s="2">
        <f t="shared" si="40"/>
        <v>5</v>
      </c>
      <c r="BE16" s="2">
        <f t="shared" si="41"/>
        <v>2</v>
      </c>
      <c r="BF16" s="2">
        <f t="shared" si="42"/>
        <v>2</v>
      </c>
      <c r="BG16" s="2">
        <f t="shared" si="43"/>
        <v>1</v>
      </c>
      <c r="BH16" s="2">
        <f t="shared" si="44"/>
        <v>7</v>
      </c>
      <c r="BI16" s="2">
        <f t="shared" si="45"/>
        <v>4</v>
      </c>
      <c r="BJ16" s="2">
        <f t="shared" si="46"/>
        <v>4</v>
      </c>
      <c r="BK16" s="2">
        <f t="shared" si="47"/>
        <v>2</v>
      </c>
      <c r="BL16" s="2">
        <f t="shared" si="48"/>
        <v>2</v>
      </c>
      <c r="BM16" s="2">
        <f t="shared" si="49"/>
        <v>4</v>
      </c>
      <c r="BN16" s="2">
        <f t="shared" si="50"/>
        <v>4</v>
      </c>
      <c r="BO16" s="3">
        <f t="shared" si="71"/>
        <v>11</v>
      </c>
      <c r="BP16">
        <f t="shared" si="72"/>
        <v>1</v>
      </c>
      <c r="BR16">
        <v>2</v>
      </c>
      <c r="BS16">
        <f t="shared" si="51"/>
        <v>1</v>
      </c>
      <c r="BU16" s="1">
        <f t="shared" si="52"/>
        <v>175.00843900262672</v>
      </c>
      <c r="BV16" s="1">
        <f t="shared" si="73"/>
        <v>37.529179622279884</v>
      </c>
      <c r="BW16" s="1">
        <f t="shared" si="53"/>
        <v>37.532029835507792</v>
      </c>
      <c r="BX16" s="1">
        <f t="shared" si="54"/>
        <v>25.05829122871987</v>
      </c>
      <c r="BY16" s="1">
        <f t="shared" si="55"/>
        <v>12.62061813522142</v>
      </c>
      <c r="BZ16" s="1">
        <f t="shared" si="56"/>
        <v>12.656103832651439</v>
      </c>
      <c r="CA16" s="1">
        <f t="shared" si="57"/>
        <v>17.584743680508101</v>
      </c>
      <c r="CB16" s="1">
        <f t="shared" si="58"/>
        <v>25.101256549986754</v>
      </c>
      <c r="CC16" s="1">
        <f t="shared" si="59"/>
        <v>5.5210160069164687</v>
      </c>
      <c r="CD16" s="1">
        <f t="shared" si="60"/>
        <v>400.00491754190631</v>
      </c>
      <c r="CE16" s="1">
        <f t="shared" si="61"/>
        <v>1.6846417061416925</v>
      </c>
      <c r="CF16" s="1">
        <f t="shared" si="62"/>
        <v>1.7986853422949272</v>
      </c>
      <c r="CG16" s="1">
        <f t="shared" si="63"/>
        <v>2.1976265969346751</v>
      </c>
      <c r="CH16" s="1">
        <f t="shared" si="64"/>
        <v>2.6281447719401498</v>
      </c>
      <c r="CI16" s="1">
        <f t="shared" si="65"/>
        <v>2.7101571146797192</v>
      </c>
      <c r="CJ16" s="1">
        <f t="shared" si="66"/>
        <v>2.7281009774728178</v>
      </c>
      <c r="CK16" s="1">
        <f t="shared" si="67"/>
        <v>2.7324124798999638</v>
      </c>
      <c r="CL16" s="5">
        <f t="shared" si="74"/>
        <v>11</v>
      </c>
      <c r="CN16" s="9">
        <f t="shared" si="75"/>
        <v>1.6846417061416925</v>
      </c>
    </row>
    <row r="17" spans="1:92" x14ac:dyDescent="0.2">
      <c r="A17" s="4">
        <v>15</v>
      </c>
      <c r="B17" s="1">
        <v>0.36628213349702998</v>
      </c>
      <c r="C17" s="1">
        <v>0.875</v>
      </c>
      <c r="D17" s="1">
        <v>0</v>
      </c>
      <c r="E17" s="1">
        <v>0</v>
      </c>
      <c r="F17" s="1">
        <v>100</v>
      </c>
      <c r="G17" s="1">
        <v>13.1252148511933</v>
      </c>
      <c r="H17" s="1">
        <v>7</v>
      </c>
      <c r="I17">
        <v>1500</v>
      </c>
      <c r="J17">
        <v>185</v>
      </c>
      <c r="K17">
        <v>12.5</v>
      </c>
      <c r="L17" s="1"/>
      <c r="M17" s="2">
        <f t="shared" si="0"/>
        <v>2</v>
      </c>
      <c r="N17" s="2">
        <f t="shared" si="1"/>
        <v>7</v>
      </c>
      <c r="O17" s="2">
        <f t="shared" si="2"/>
        <v>3</v>
      </c>
      <c r="P17" s="2">
        <f t="shared" si="3"/>
        <v>5</v>
      </c>
      <c r="Q17" s="2">
        <f t="shared" si="4"/>
        <v>6</v>
      </c>
      <c r="R17" s="2">
        <f t="shared" si="5"/>
        <v>5</v>
      </c>
      <c r="S17" s="2">
        <f t="shared" si="6"/>
        <v>5</v>
      </c>
      <c r="T17" s="2">
        <f t="shared" si="7"/>
        <v>3</v>
      </c>
      <c r="U17" s="2">
        <f t="shared" si="8"/>
        <v>5</v>
      </c>
      <c r="V17" s="2">
        <f t="shared" si="9"/>
        <v>6</v>
      </c>
      <c r="W17" s="2">
        <f t="shared" si="10"/>
        <v>5</v>
      </c>
      <c r="X17" s="2">
        <f t="shared" si="11"/>
        <v>6</v>
      </c>
      <c r="Y17" s="2">
        <f t="shared" si="12"/>
        <v>4</v>
      </c>
      <c r="Z17" s="2">
        <f t="shared" si="13"/>
        <v>4</v>
      </c>
      <c r="AA17" s="2">
        <f t="shared" si="14"/>
        <v>2</v>
      </c>
      <c r="AB17" s="2">
        <f t="shared" si="15"/>
        <v>4</v>
      </c>
      <c r="AC17" s="2">
        <f t="shared" si="16"/>
        <v>3</v>
      </c>
      <c r="AD17" s="3">
        <f t="shared" si="68"/>
        <v>2</v>
      </c>
      <c r="AE17" s="2">
        <f t="shared" si="17"/>
        <v>5</v>
      </c>
      <c r="AF17" s="2">
        <f t="shared" si="18"/>
        <v>10</v>
      </c>
      <c r="AG17" s="2">
        <f t="shared" si="19"/>
        <v>6</v>
      </c>
      <c r="AH17" s="2">
        <f t="shared" si="20"/>
        <v>8</v>
      </c>
      <c r="AI17" s="2">
        <f t="shared" si="21"/>
        <v>9</v>
      </c>
      <c r="AJ17" s="2">
        <f t="shared" si="22"/>
        <v>8</v>
      </c>
      <c r="AK17" s="2">
        <f t="shared" si="23"/>
        <v>8</v>
      </c>
      <c r="AL17" s="2">
        <f t="shared" si="24"/>
        <v>6</v>
      </c>
      <c r="AM17" s="2">
        <f t="shared" si="25"/>
        <v>7</v>
      </c>
      <c r="AN17" s="2">
        <f t="shared" si="26"/>
        <v>8</v>
      </c>
      <c r="AO17" s="2">
        <f t="shared" si="27"/>
        <v>7</v>
      </c>
      <c r="AP17" s="2">
        <f t="shared" si="28"/>
        <v>8</v>
      </c>
      <c r="AQ17" s="2">
        <f t="shared" si="29"/>
        <v>6</v>
      </c>
      <c r="AR17" s="2">
        <f t="shared" si="30"/>
        <v>5</v>
      </c>
      <c r="AS17" s="2">
        <f t="shared" si="31"/>
        <v>4</v>
      </c>
      <c r="AT17" s="2">
        <f t="shared" si="32"/>
        <v>6</v>
      </c>
      <c r="AU17" s="2">
        <f t="shared" si="33"/>
        <v>5</v>
      </c>
      <c r="AV17" s="3">
        <f t="shared" si="69"/>
        <v>2</v>
      </c>
      <c r="AW17">
        <f t="shared" si="70"/>
        <v>1</v>
      </c>
      <c r="AX17" s="2">
        <f t="shared" si="34"/>
        <v>2</v>
      </c>
      <c r="AY17" s="2">
        <f t="shared" si="35"/>
        <v>6</v>
      </c>
      <c r="AZ17" s="2">
        <f t="shared" si="36"/>
        <v>4</v>
      </c>
      <c r="BA17" s="2">
        <f t="shared" si="37"/>
        <v>4</v>
      </c>
      <c r="BB17" s="2">
        <f t="shared" si="38"/>
        <v>3</v>
      </c>
      <c r="BC17" s="2">
        <f t="shared" si="39"/>
        <v>2</v>
      </c>
      <c r="BD17" s="2">
        <f t="shared" si="40"/>
        <v>4</v>
      </c>
      <c r="BE17" s="2">
        <f t="shared" si="41"/>
        <v>2</v>
      </c>
      <c r="BF17" s="2">
        <f t="shared" si="42"/>
        <v>2</v>
      </c>
      <c r="BG17" s="2">
        <f t="shared" si="43"/>
        <v>2</v>
      </c>
      <c r="BH17" s="2">
        <f t="shared" si="44"/>
        <v>6</v>
      </c>
      <c r="BI17" s="2">
        <f t="shared" si="45"/>
        <v>5</v>
      </c>
      <c r="BJ17" s="2">
        <f t="shared" si="46"/>
        <v>5</v>
      </c>
      <c r="BK17" s="2">
        <f t="shared" si="47"/>
        <v>2</v>
      </c>
      <c r="BL17" s="2">
        <f t="shared" si="48"/>
        <v>2</v>
      </c>
      <c r="BM17" s="2">
        <f t="shared" si="49"/>
        <v>4</v>
      </c>
      <c r="BN17" s="2">
        <f t="shared" si="50"/>
        <v>4</v>
      </c>
      <c r="BO17" s="3">
        <f t="shared" si="71"/>
        <v>2</v>
      </c>
      <c r="BP17">
        <f t="shared" si="72"/>
        <v>2</v>
      </c>
      <c r="BR17">
        <v>12</v>
      </c>
      <c r="BS17">
        <f t="shared" si="51"/>
        <v>1</v>
      </c>
      <c r="BU17" s="1">
        <f t="shared" si="52"/>
        <v>175.01294847125448</v>
      </c>
      <c r="BV17" s="1">
        <f t="shared" si="73"/>
        <v>37.533928569957887</v>
      </c>
      <c r="BW17" s="1">
        <f t="shared" si="53"/>
        <v>37.531462652971165</v>
      </c>
      <c r="BX17" s="1">
        <f t="shared" si="54"/>
        <v>25.072446775371311</v>
      </c>
      <c r="BY17" s="1">
        <f t="shared" si="55"/>
        <v>12.616528436494818</v>
      </c>
      <c r="BZ17" s="1">
        <f t="shared" si="56"/>
        <v>12.64109181066714</v>
      </c>
      <c r="CA17" s="1">
        <f t="shared" si="57"/>
        <v>17.593566572830735</v>
      </c>
      <c r="CB17" s="1">
        <f t="shared" si="58"/>
        <v>25.093253929890999</v>
      </c>
      <c r="CC17" s="1">
        <f t="shared" si="59"/>
        <v>5.4820079338608432</v>
      </c>
      <c r="CD17" s="1">
        <f t="shared" si="60"/>
        <v>400.00447141560653</v>
      </c>
      <c r="CE17" s="1">
        <f t="shared" si="61"/>
        <v>1.9811970780441883</v>
      </c>
      <c r="CF17" s="1">
        <f t="shared" si="62"/>
        <v>1.7063807272430491</v>
      </c>
      <c r="CG17" s="1">
        <f t="shared" si="63"/>
        <v>2.1247338354250416</v>
      </c>
      <c r="CH17" s="1">
        <f t="shared" si="64"/>
        <v>2.5665675462991646</v>
      </c>
      <c r="CI17" s="1">
        <f t="shared" si="65"/>
        <v>2.6528041269110663</v>
      </c>
      <c r="CJ17" s="1">
        <f t="shared" si="66"/>
        <v>2.6709856284392948</v>
      </c>
      <c r="CK17" s="1">
        <f t="shared" si="67"/>
        <v>2.67613132752007</v>
      </c>
      <c r="CL17" s="5">
        <f t="shared" si="74"/>
        <v>12</v>
      </c>
      <c r="CN17" s="9">
        <f t="shared" si="75"/>
        <v>1.7063807272430491</v>
      </c>
    </row>
    <row r="18" spans="1:92" x14ac:dyDescent="0.2">
      <c r="A18" s="4">
        <v>16</v>
      </c>
      <c r="B18" s="1">
        <v>0.38288411211662998</v>
      </c>
      <c r="C18" s="1">
        <v>0.55500000000000005</v>
      </c>
      <c r="D18" s="1">
        <v>0</v>
      </c>
      <c r="E18" s="1">
        <v>0</v>
      </c>
      <c r="F18" s="1">
        <v>100</v>
      </c>
      <c r="G18" s="1">
        <v>8.3272128810014401</v>
      </c>
      <c r="H18" s="1">
        <v>6</v>
      </c>
      <c r="I18">
        <v>1500</v>
      </c>
      <c r="J18">
        <v>185</v>
      </c>
      <c r="K18">
        <v>12.5</v>
      </c>
      <c r="L18" s="1"/>
      <c r="M18" s="2">
        <f t="shared" si="0"/>
        <v>2</v>
      </c>
      <c r="N18" s="2">
        <f t="shared" si="1"/>
        <v>6</v>
      </c>
      <c r="O18" s="2">
        <f t="shared" si="2"/>
        <v>5</v>
      </c>
      <c r="P18" s="2">
        <f t="shared" si="3"/>
        <v>4</v>
      </c>
      <c r="Q18" s="2">
        <f t="shared" si="4"/>
        <v>6</v>
      </c>
      <c r="R18" s="2">
        <f t="shared" si="5"/>
        <v>7</v>
      </c>
      <c r="S18" s="2">
        <f t="shared" si="6"/>
        <v>5</v>
      </c>
      <c r="T18" s="2">
        <f t="shared" si="7"/>
        <v>4</v>
      </c>
      <c r="U18" s="2">
        <f t="shared" si="8"/>
        <v>7</v>
      </c>
      <c r="V18" s="2">
        <f t="shared" si="9"/>
        <v>7</v>
      </c>
      <c r="W18" s="2">
        <f t="shared" si="10"/>
        <v>5</v>
      </c>
      <c r="X18" s="2">
        <f t="shared" si="11"/>
        <v>7</v>
      </c>
      <c r="Y18" s="2">
        <f t="shared" si="12"/>
        <v>4</v>
      </c>
      <c r="Z18" s="2">
        <f t="shared" si="13"/>
        <v>4</v>
      </c>
      <c r="AA18" s="2">
        <f t="shared" si="14"/>
        <v>2</v>
      </c>
      <c r="AB18" s="2">
        <f t="shared" si="15"/>
        <v>4</v>
      </c>
      <c r="AC18" s="2">
        <f t="shared" si="16"/>
        <v>3</v>
      </c>
      <c r="AD18" s="3">
        <f t="shared" si="68"/>
        <v>6</v>
      </c>
      <c r="AE18" s="2">
        <f t="shared" si="17"/>
        <v>5</v>
      </c>
      <c r="AF18" s="2">
        <f t="shared" si="18"/>
        <v>9</v>
      </c>
      <c r="AG18" s="2">
        <f t="shared" si="19"/>
        <v>8</v>
      </c>
      <c r="AH18" s="2">
        <f t="shared" si="20"/>
        <v>7</v>
      </c>
      <c r="AI18" s="2">
        <f t="shared" si="21"/>
        <v>9</v>
      </c>
      <c r="AJ18" s="2">
        <f t="shared" si="22"/>
        <v>10</v>
      </c>
      <c r="AK18" s="2">
        <f t="shared" si="23"/>
        <v>8</v>
      </c>
      <c r="AL18" s="2">
        <f t="shared" si="24"/>
        <v>7</v>
      </c>
      <c r="AM18" s="2">
        <f t="shared" si="25"/>
        <v>9</v>
      </c>
      <c r="AN18" s="2">
        <f t="shared" si="26"/>
        <v>9</v>
      </c>
      <c r="AO18" s="2">
        <f t="shared" si="27"/>
        <v>7</v>
      </c>
      <c r="AP18" s="2">
        <f t="shared" si="28"/>
        <v>9</v>
      </c>
      <c r="AQ18" s="2">
        <f t="shared" si="29"/>
        <v>6</v>
      </c>
      <c r="AR18" s="2">
        <f t="shared" si="30"/>
        <v>5</v>
      </c>
      <c r="AS18" s="2">
        <f t="shared" si="31"/>
        <v>4</v>
      </c>
      <c r="AT18" s="2">
        <f t="shared" si="32"/>
        <v>6</v>
      </c>
      <c r="AU18" s="2">
        <f t="shared" si="33"/>
        <v>5</v>
      </c>
      <c r="AV18" s="3">
        <f t="shared" si="69"/>
        <v>6</v>
      </c>
      <c r="AW18">
        <f t="shared" si="70"/>
        <v>1</v>
      </c>
      <c r="AX18" s="2">
        <f t="shared" si="34"/>
        <v>2</v>
      </c>
      <c r="AY18" s="2">
        <f t="shared" si="35"/>
        <v>4</v>
      </c>
      <c r="AZ18" s="2">
        <f t="shared" si="36"/>
        <v>5</v>
      </c>
      <c r="BA18" s="2">
        <f t="shared" si="37"/>
        <v>2</v>
      </c>
      <c r="BB18" s="2">
        <f t="shared" si="38"/>
        <v>4</v>
      </c>
      <c r="BC18" s="2">
        <f t="shared" si="39"/>
        <v>5</v>
      </c>
      <c r="BD18" s="2">
        <f t="shared" si="40"/>
        <v>4</v>
      </c>
      <c r="BE18" s="2">
        <f t="shared" si="41"/>
        <v>4</v>
      </c>
      <c r="BF18" s="2">
        <f t="shared" si="42"/>
        <v>4</v>
      </c>
      <c r="BG18" s="2">
        <f t="shared" si="43"/>
        <v>3</v>
      </c>
      <c r="BH18" s="2">
        <f t="shared" si="44"/>
        <v>6</v>
      </c>
      <c r="BI18" s="2">
        <f t="shared" si="45"/>
        <v>7</v>
      </c>
      <c r="BJ18" s="2">
        <f t="shared" si="46"/>
        <v>5</v>
      </c>
      <c r="BK18" s="2">
        <f t="shared" si="47"/>
        <v>2</v>
      </c>
      <c r="BL18" s="2">
        <f t="shared" si="48"/>
        <v>2</v>
      </c>
      <c r="BM18" s="2">
        <f t="shared" si="49"/>
        <v>4</v>
      </c>
      <c r="BN18" s="2">
        <f t="shared" si="50"/>
        <v>4</v>
      </c>
      <c r="BO18" s="3">
        <f t="shared" si="71"/>
        <v>12</v>
      </c>
      <c r="BP18">
        <f t="shared" si="72"/>
        <v>1</v>
      </c>
      <c r="BR18">
        <v>2</v>
      </c>
      <c r="BS18">
        <f t="shared" si="51"/>
        <v>3</v>
      </c>
      <c r="BU18" s="1">
        <f t="shared" si="52"/>
        <v>175.03700445196546</v>
      </c>
      <c r="BV18" s="1">
        <f t="shared" si="73"/>
        <v>37.573059941679922</v>
      </c>
      <c r="BW18" s="1">
        <f t="shared" si="53"/>
        <v>37.541314737163532</v>
      </c>
      <c r="BX18" s="1">
        <f t="shared" si="54"/>
        <v>25.165920545866157</v>
      </c>
      <c r="BY18" s="1">
        <f t="shared" si="55"/>
        <v>12.64791508242055</v>
      </c>
      <c r="BZ18" s="1">
        <f t="shared" si="56"/>
        <v>12.618096770707519</v>
      </c>
      <c r="CA18" s="1">
        <f t="shared" si="57"/>
        <v>17.654378493140275</v>
      </c>
      <c r="CB18" s="1">
        <f t="shared" si="58"/>
        <v>25.079260103545309</v>
      </c>
      <c r="CC18" s="1">
        <f t="shared" si="59"/>
        <v>5.4163131632186499</v>
      </c>
      <c r="CD18" s="1">
        <f t="shared" si="60"/>
        <v>400.00390014510816</v>
      </c>
      <c r="CE18" s="1">
        <f t="shared" si="61"/>
        <v>3.1718661572319173</v>
      </c>
      <c r="CF18" s="1">
        <f t="shared" si="62"/>
        <v>1.5790409203184441</v>
      </c>
      <c r="CG18" s="1">
        <f t="shared" si="63"/>
        <v>2.022183562938189</v>
      </c>
      <c r="CH18" s="1">
        <f t="shared" si="64"/>
        <v>2.4621734485449429</v>
      </c>
      <c r="CI18" s="1">
        <f t="shared" si="65"/>
        <v>2.562614300402382</v>
      </c>
      <c r="CJ18" s="1">
        <f t="shared" si="66"/>
        <v>2.5810153162671767</v>
      </c>
      <c r="CK18" s="1">
        <f t="shared" si="67"/>
        <v>2.5912530434061614</v>
      </c>
      <c r="CL18" s="5">
        <f t="shared" si="74"/>
        <v>12</v>
      </c>
      <c r="CN18" s="9">
        <f t="shared" si="75"/>
        <v>1.5790409203184441</v>
      </c>
    </row>
    <row r="19" spans="1:92" x14ac:dyDescent="0.2">
      <c r="A19" s="4">
        <v>17</v>
      </c>
      <c r="B19" s="1">
        <v>0.43311343517109602</v>
      </c>
      <c r="C19" s="1">
        <v>0.81499999999999995</v>
      </c>
      <c r="D19" s="1">
        <v>0</v>
      </c>
      <c r="E19" s="1">
        <v>0</v>
      </c>
      <c r="F19" s="1">
        <v>100</v>
      </c>
      <c r="G19" s="1">
        <v>12.2299494289358</v>
      </c>
      <c r="H19" s="1">
        <v>7</v>
      </c>
      <c r="I19">
        <v>1500</v>
      </c>
      <c r="J19">
        <v>185</v>
      </c>
      <c r="K19">
        <v>12.5</v>
      </c>
      <c r="L19" s="1"/>
      <c r="M19" s="2">
        <f t="shared" si="0"/>
        <v>2</v>
      </c>
      <c r="N19" s="2">
        <f t="shared" si="1"/>
        <v>7</v>
      </c>
      <c r="O19" s="2">
        <f t="shared" si="2"/>
        <v>3</v>
      </c>
      <c r="P19" s="2">
        <f t="shared" si="3"/>
        <v>5</v>
      </c>
      <c r="Q19" s="2">
        <f t="shared" si="4"/>
        <v>6</v>
      </c>
      <c r="R19" s="2">
        <f t="shared" si="5"/>
        <v>5</v>
      </c>
      <c r="S19" s="2">
        <f t="shared" si="6"/>
        <v>5</v>
      </c>
      <c r="T19" s="2">
        <f t="shared" si="7"/>
        <v>3</v>
      </c>
      <c r="U19" s="2">
        <f t="shared" si="8"/>
        <v>5</v>
      </c>
      <c r="V19" s="2">
        <f t="shared" si="9"/>
        <v>6</v>
      </c>
      <c r="W19" s="2">
        <f t="shared" si="10"/>
        <v>5</v>
      </c>
      <c r="X19" s="2">
        <f t="shared" si="11"/>
        <v>6</v>
      </c>
      <c r="Y19" s="2">
        <f t="shared" si="12"/>
        <v>4</v>
      </c>
      <c r="Z19" s="2">
        <f t="shared" si="13"/>
        <v>4</v>
      </c>
      <c r="AA19" s="2">
        <f t="shared" si="14"/>
        <v>2</v>
      </c>
      <c r="AB19" s="2">
        <f t="shared" si="15"/>
        <v>4</v>
      </c>
      <c r="AC19" s="2">
        <f t="shared" si="16"/>
        <v>3</v>
      </c>
      <c r="AD19" s="3">
        <f t="shared" si="68"/>
        <v>2</v>
      </c>
      <c r="AE19" s="2">
        <f t="shared" si="17"/>
        <v>5</v>
      </c>
      <c r="AF19" s="2">
        <f t="shared" si="18"/>
        <v>10</v>
      </c>
      <c r="AG19" s="2">
        <f t="shared" si="19"/>
        <v>6</v>
      </c>
      <c r="AH19" s="2">
        <f t="shared" si="20"/>
        <v>8</v>
      </c>
      <c r="AI19" s="2">
        <f t="shared" si="21"/>
        <v>9</v>
      </c>
      <c r="AJ19" s="2">
        <f t="shared" si="22"/>
        <v>8</v>
      </c>
      <c r="AK19" s="2">
        <f t="shared" si="23"/>
        <v>8</v>
      </c>
      <c r="AL19" s="2">
        <f t="shared" si="24"/>
        <v>6</v>
      </c>
      <c r="AM19" s="2">
        <f t="shared" si="25"/>
        <v>7</v>
      </c>
      <c r="AN19" s="2">
        <f t="shared" si="26"/>
        <v>8</v>
      </c>
      <c r="AO19" s="2">
        <f t="shared" si="27"/>
        <v>7</v>
      </c>
      <c r="AP19" s="2">
        <f t="shared" si="28"/>
        <v>8</v>
      </c>
      <c r="AQ19" s="2">
        <f t="shared" si="29"/>
        <v>6</v>
      </c>
      <c r="AR19" s="2">
        <f t="shared" si="30"/>
        <v>5</v>
      </c>
      <c r="AS19" s="2">
        <f t="shared" si="31"/>
        <v>4</v>
      </c>
      <c r="AT19" s="2">
        <f t="shared" si="32"/>
        <v>6</v>
      </c>
      <c r="AU19" s="2">
        <f t="shared" si="33"/>
        <v>5</v>
      </c>
      <c r="AV19" s="3">
        <f t="shared" si="69"/>
        <v>2</v>
      </c>
      <c r="AW19">
        <f t="shared" si="70"/>
        <v>1</v>
      </c>
      <c r="AX19" s="2">
        <f t="shared" si="34"/>
        <v>1</v>
      </c>
      <c r="AY19" s="2">
        <f t="shared" si="35"/>
        <v>6</v>
      </c>
      <c r="AZ19" s="2">
        <f t="shared" si="36"/>
        <v>4</v>
      </c>
      <c r="BA19" s="2">
        <f t="shared" si="37"/>
        <v>4</v>
      </c>
      <c r="BB19" s="2">
        <f t="shared" si="38"/>
        <v>3</v>
      </c>
      <c r="BC19" s="2">
        <f t="shared" si="39"/>
        <v>2</v>
      </c>
      <c r="BD19" s="2">
        <f t="shared" si="40"/>
        <v>4</v>
      </c>
      <c r="BE19" s="2">
        <f t="shared" si="41"/>
        <v>2</v>
      </c>
      <c r="BF19" s="2">
        <f t="shared" si="42"/>
        <v>2</v>
      </c>
      <c r="BG19" s="2">
        <f t="shared" si="43"/>
        <v>2</v>
      </c>
      <c r="BH19" s="2">
        <f t="shared" si="44"/>
        <v>5</v>
      </c>
      <c r="BI19" s="2">
        <f t="shared" si="45"/>
        <v>5</v>
      </c>
      <c r="BJ19" s="2">
        <f t="shared" si="46"/>
        <v>5</v>
      </c>
      <c r="BK19" s="2">
        <f t="shared" si="47"/>
        <v>2</v>
      </c>
      <c r="BL19" s="2">
        <f t="shared" si="48"/>
        <v>2</v>
      </c>
      <c r="BM19" s="2">
        <f t="shared" si="49"/>
        <v>4</v>
      </c>
      <c r="BN19" s="2">
        <f t="shared" si="50"/>
        <v>4</v>
      </c>
      <c r="BO19" s="3">
        <f t="shared" si="71"/>
        <v>2</v>
      </c>
      <c r="BP19">
        <f t="shared" si="72"/>
        <v>1</v>
      </c>
      <c r="BR19">
        <v>12</v>
      </c>
      <c r="BS19">
        <f t="shared" si="51"/>
        <v>1</v>
      </c>
      <c r="BU19" s="1">
        <f t="shared" si="52"/>
        <v>175.01521819769522</v>
      </c>
      <c r="BV19" s="1">
        <f t="shared" si="73"/>
        <v>37.536186038033172</v>
      </c>
      <c r="BW19" s="1">
        <f t="shared" si="53"/>
        <v>37.531797499970196</v>
      </c>
      <c r="BX19" s="1">
        <f t="shared" si="54"/>
        <v>25.075077351753574</v>
      </c>
      <c r="BY19" s="1">
        <f t="shared" si="55"/>
        <v>12.604315470621119</v>
      </c>
      <c r="BZ19" s="1">
        <f t="shared" si="56"/>
        <v>12.616115529400021</v>
      </c>
      <c r="CA19" s="1">
        <f t="shared" si="57"/>
        <v>17.599406785956766</v>
      </c>
      <c r="CB19" s="1">
        <f t="shared" si="58"/>
        <v>25.07574280125889</v>
      </c>
      <c r="CC19" s="1">
        <f t="shared" si="59"/>
        <v>5.3881922672706573</v>
      </c>
      <c r="CD19" s="1">
        <f t="shared" si="60"/>
        <v>400.0036963229407</v>
      </c>
      <c r="CE19" s="1">
        <f t="shared" si="61"/>
        <v>2.1273340000217376</v>
      </c>
      <c r="CF19" s="1">
        <f t="shared" si="62"/>
        <v>1.5808821924584726</v>
      </c>
      <c r="CG19" s="1">
        <f t="shared" si="63"/>
        <v>1.9474051221596924</v>
      </c>
      <c r="CH19" s="1">
        <f t="shared" si="64"/>
        <v>2.336363876130239</v>
      </c>
      <c r="CI19" s="1">
        <f t="shared" si="65"/>
        <v>2.4316552600473371</v>
      </c>
      <c r="CJ19" s="1">
        <f t="shared" si="66"/>
        <v>2.451421605475403</v>
      </c>
      <c r="CK19" s="1">
        <f t="shared" si="67"/>
        <v>2.4573080987290767</v>
      </c>
      <c r="CL19" s="5">
        <f t="shared" si="74"/>
        <v>12</v>
      </c>
      <c r="CN19" s="9">
        <f t="shared" si="75"/>
        <v>1.5808821924584726</v>
      </c>
    </row>
    <row r="20" spans="1:92" x14ac:dyDescent="0.2">
      <c r="A20" s="4">
        <v>18</v>
      </c>
      <c r="B20" s="1">
        <v>0</v>
      </c>
      <c r="C20" s="1">
        <v>0.55600000000000005</v>
      </c>
      <c r="D20" s="1">
        <v>0</v>
      </c>
      <c r="E20" s="1">
        <v>0</v>
      </c>
      <c r="F20" s="1">
        <v>100</v>
      </c>
      <c r="G20" s="1">
        <v>8.3327959699490197</v>
      </c>
      <c r="H20" s="1">
        <v>6</v>
      </c>
      <c r="I20">
        <v>1500</v>
      </c>
      <c r="J20">
        <v>185</v>
      </c>
      <c r="K20">
        <v>12.5</v>
      </c>
      <c r="L20" s="1"/>
      <c r="M20" s="2">
        <f t="shared" si="0"/>
        <v>2</v>
      </c>
      <c r="N20" s="2">
        <f t="shared" si="1"/>
        <v>6</v>
      </c>
      <c r="O20" s="2">
        <f t="shared" si="2"/>
        <v>5</v>
      </c>
      <c r="P20" s="2">
        <f t="shared" si="3"/>
        <v>4</v>
      </c>
      <c r="Q20" s="2">
        <f t="shared" si="4"/>
        <v>6</v>
      </c>
      <c r="R20" s="2">
        <f t="shared" si="5"/>
        <v>7</v>
      </c>
      <c r="S20" s="2">
        <f t="shared" si="6"/>
        <v>5</v>
      </c>
      <c r="T20" s="2">
        <f t="shared" si="7"/>
        <v>4</v>
      </c>
      <c r="U20" s="2">
        <f t="shared" si="8"/>
        <v>7</v>
      </c>
      <c r="V20" s="2">
        <f t="shared" si="9"/>
        <v>7</v>
      </c>
      <c r="W20" s="2">
        <f t="shared" si="10"/>
        <v>5</v>
      </c>
      <c r="X20" s="2">
        <f t="shared" si="11"/>
        <v>7</v>
      </c>
      <c r="Y20" s="2">
        <f t="shared" si="12"/>
        <v>4</v>
      </c>
      <c r="Z20" s="2">
        <f t="shared" si="13"/>
        <v>4</v>
      </c>
      <c r="AA20" s="2">
        <f t="shared" si="14"/>
        <v>2</v>
      </c>
      <c r="AB20" s="2">
        <f t="shared" si="15"/>
        <v>4</v>
      </c>
      <c r="AC20" s="2">
        <f t="shared" si="16"/>
        <v>3</v>
      </c>
      <c r="AD20" s="3">
        <f t="shared" si="68"/>
        <v>6</v>
      </c>
      <c r="AE20" s="2">
        <f t="shared" si="17"/>
        <v>5</v>
      </c>
      <c r="AF20" s="2">
        <f t="shared" si="18"/>
        <v>9</v>
      </c>
      <c r="AG20" s="2">
        <f t="shared" si="19"/>
        <v>8</v>
      </c>
      <c r="AH20" s="2">
        <f t="shared" si="20"/>
        <v>7</v>
      </c>
      <c r="AI20" s="2">
        <f t="shared" si="21"/>
        <v>9</v>
      </c>
      <c r="AJ20" s="2">
        <f t="shared" si="22"/>
        <v>10</v>
      </c>
      <c r="AK20" s="2">
        <f t="shared" si="23"/>
        <v>8</v>
      </c>
      <c r="AL20" s="2">
        <f t="shared" si="24"/>
        <v>7</v>
      </c>
      <c r="AM20" s="2">
        <f t="shared" si="25"/>
        <v>9</v>
      </c>
      <c r="AN20" s="2">
        <f t="shared" si="26"/>
        <v>9</v>
      </c>
      <c r="AO20" s="2">
        <f t="shared" si="27"/>
        <v>7</v>
      </c>
      <c r="AP20" s="2">
        <f t="shared" si="28"/>
        <v>9</v>
      </c>
      <c r="AQ20" s="2">
        <f t="shared" si="29"/>
        <v>6</v>
      </c>
      <c r="AR20" s="2">
        <f t="shared" si="30"/>
        <v>5</v>
      </c>
      <c r="AS20" s="2">
        <f t="shared" si="31"/>
        <v>4</v>
      </c>
      <c r="AT20" s="2">
        <f t="shared" si="32"/>
        <v>6</v>
      </c>
      <c r="AU20" s="2">
        <f t="shared" si="33"/>
        <v>5</v>
      </c>
      <c r="AV20" s="3">
        <f t="shared" si="69"/>
        <v>6</v>
      </c>
      <c r="AW20">
        <f t="shared" si="70"/>
        <v>1</v>
      </c>
      <c r="AX20" s="2">
        <f t="shared" si="34"/>
        <v>1</v>
      </c>
      <c r="AY20" s="2">
        <f t="shared" si="35"/>
        <v>3</v>
      </c>
      <c r="AZ20" s="2">
        <f t="shared" si="36"/>
        <v>4</v>
      </c>
      <c r="BA20" s="2">
        <f t="shared" si="37"/>
        <v>2</v>
      </c>
      <c r="BB20" s="2">
        <f t="shared" si="38"/>
        <v>4</v>
      </c>
      <c r="BC20" s="2">
        <f t="shared" si="39"/>
        <v>5</v>
      </c>
      <c r="BD20" s="2">
        <f t="shared" si="40"/>
        <v>3</v>
      </c>
      <c r="BE20" s="2">
        <f t="shared" si="41"/>
        <v>4</v>
      </c>
      <c r="BF20" s="2">
        <f t="shared" si="42"/>
        <v>4</v>
      </c>
      <c r="BG20" s="2">
        <f t="shared" si="43"/>
        <v>3</v>
      </c>
      <c r="BH20" s="2">
        <f t="shared" si="44"/>
        <v>6</v>
      </c>
      <c r="BI20" s="2">
        <f t="shared" si="45"/>
        <v>7</v>
      </c>
      <c r="BJ20" s="2">
        <f t="shared" si="46"/>
        <v>5</v>
      </c>
      <c r="BK20" s="2">
        <f t="shared" si="47"/>
        <v>2</v>
      </c>
      <c r="BL20" s="2">
        <f t="shared" si="48"/>
        <v>2</v>
      </c>
      <c r="BM20" s="2">
        <f t="shared" si="49"/>
        <v>4</v>
      </c>
      <c r="BN20" s="2">
        <f t="shared" si="50"/>
        <v>4</v>
      </c>
      <c r="BO20" s="3">
        <f t="shared" si="71"/>
        <v>12</v>
      </c>
      <c r="BP20">
        <f t="shared" si="72"/>
        <v>1</v>
      </c>
      <c r="BR20">
        <v>8</v>
      </c>
      <c r="BS20">
        <f t="shared" si="51"/>
        <v>1</v>
      </c>
      <c r="BU20" s="1">
        <f t="shared" si="52"/>
        <v>175.03675130823206</v>
      </c>
      <c r="BV20" s="1">
        <f t="shared" si="73"/>
        <v>37.572434835390865</v>
      </c>
      <c r="BW20" s="1">
        <f t="shared" si="53"/>
        <v>37.541191622416626</v>
      </c>
      <c r="BX20" s="1">
        <f t="shared" si="54"/>
        <v>25.159225675207306</v>
      </c>
      <c r="BY20" s="1">
        <f t="shared" si="55"/>
        <v>12.628544604909223</v>
      </c>
      <c r="BZ20" s="1">
        <f t="shared" si="56"/>
        <v>12.581631540818607</v>
      </c>
      <c r="CA20" s="1">
        <f t="shared" si="57"/>
        <v>17.653710166169514</v>
      </c>
      <c r="CB20" s="1">
        <f t="shared" si="58"/>
        <v>25.049590098099738</v>
      </c>
      <c r="CC20" s="1">
        <f t="shared" si="59"/>
        <v>5.2453204655816341</v>
      </c>
      <c r="CD20" s="1">
        <f t="shared" si="60"/>
        <v>400.00275163724319</v>
      </c>
      <c r="CE20" s="1">
        <f t="shared" si="61"/>
        <v>3.1299001469203072</v>
      </c>
      <c r="CF20" s="1">
        <f t="shared" si="62"/>
        <v>1.4166416965002318</v>
      </c>
      <c r="CG20" s="1">
        <f t="shared" si="63"/>
        <v>1.7035427134845342</v>
      </c>
      <c r="CH20" s="1">
        <f t="shared" si="64"/>
        <v>1.9669286917304205</v>
      </c>
      <c r="CI20" s="1">
        <f t="shared" si="65"/>
        <v>2.0912777692223701</v>
      </c>
      <c r="CJ20" s="1">
        <f t="shared" si="66"/>
        <v>2.113786799229104</v>
      </c>
      <c r="CK20" s="1">
        <f t="shared" si="67"/>
        <v>2.1262707004070713</v>
      </c>
      <c r="CL20" s="5">
        <f t="shared" si="74"/>
        <v>12</v>
      </c>
      <c r="CN20" s="9">
        <f t="shared" si="75"/>
        <v>1.4166416965002318</v>
      </c>
    </row>
    <row r="21" spans="1:92" x14ac:dyDescent="0.2">
      <c r="A21" s="4">
        <v>19</v>
      </c>
      <c r="B21" s="1">
        <v>0.60055165401097099</v>
      </c>
      <c r="C21" s="1">
        <v>40.173000000000002</v>
      </c>
      <c r="D21" s="1">
        <v>19</v>
      </c>
      <c r="E21" s="1">
        <v>7</v>
      </c>
      <c r="F21" s="1">
        <v>74</v>
      </c>
      <c r="G21" s="1">
        <v>4.0172909561013004</v>
      </c>
      <c r="H21" s="1">
        <v>6</v>
      </c>
      <c r="I21">
        <v>1500</v>
      </c>
      <c r="J21">
        <v>185</v>
      </c>
      <c r="K21">
        <v>12.5</v>
      </c>
      <c r="L21" s="1"/>
      <c r="M21" s="2">
        <f t="shared" si="0"/>
        <v>3</v>
      </c>
      <c r="N21" s="2">
        <f t="shared" si="1"/>
        <v>5</v>
      </c>
      <c r="O21" s="2">
        <f t="shared" si="2"/>
        <v>5</v>
      </c>
      <c r="P21" s="2">
        <f t="shared" si="3"/>
        <v>4</v>
      </c>
      <c r="Q21" s="2">
        <f t="shared" si="4"/>
        <v>6</v>
      </c>
      <c r="R21" s="2">
        <f t="shared" si="5"/>
        <v>7</v>
      </c>
      <c r="S21" s="2">
        <f t="shared" si="6"/>
        <v>5</v>
      </c>
      <c r="T21" s="2">
        <f t="shared" si="7"/>
        <v>4</v>
      </c>
      <c r="U21" s="2">
        <f t="shared" si="8"/>
        <v>9</v>
      </c>
      <c r="V21" s="2">
        <f t="shared" si="9"/>
        <v>6</v>
      </c>
      <c r="W21" s="2">
        <f t="shared" si="10"/>
        <v>4</v>
      </c>
      <c r="X21" s="2">
        <f t="shared" si="11"/>
        <v>5</v>
      </c>
      <c r="Y21" s="2">
        <f t="shared" si="12"/>
        <v>2</v>
      </c>
      <c r="Z21" s="2">
        <f t="shared" si="13"/>
        <v>2</v>
      </c>
      <c r="AA21" s="2">
        <f t="shared" si="14"/>
        <v>1</v>
      </c>
      <c r="AB21" s="2">
        <f t="shared" si="15"/>
        <v>2</v>
      </c>
      <c r="AC21" s="2">
        <f t="shared" si="16"/>
        <v>1</v>
      </c>
      <c r="AD21" s="3">
        <f t="shared" si="68"/>
        <v>9</v>
      </c>
      <c r="AE21" s="2">
        <f t="shared" si="17"/>
        <v>6</v>
      </c>
      <c r="AF21" s="2">
        <f t="shared" si="18"/>
        <v>8</v>
      </c>
      <c r="AG21" s="2">
        <f t="shared" si="19"/>
        <v>8</v>
      </c>
      <c r="AH21" s="2">
        <f t="shared" si="20"/>
        <v>7</v>
      </c>
      <c r="AI21" s="2">
        <f t="shared" si="21"/>
        <v>9</v>
      </c>
      <c r="AJ21" s="2">
        <f t="shared" si="22"/>
        <v>10</v>
      </c>
      <c r="AK21" s="2">
        <f t="shared" si="23"/>
        <v>8</v>
      </c>
      <c r="AL21" s="2">
        <f t="shared" si="24"/>
        <v>7</v>
      </c>
      <c r="AM21" s="2">
        <f t="shared" si="25"/>
        <v>11</v>
      </c>
      <c r="AN21" s="2">
        <f t="shared" si="26"/>
        <v>8</v>
      </c>
      <c r="AO21" s="2">
        <f t="shared" si="27"/>
        <v>6</v>
      </c>
      <c r="AP21" s="2">
        <f t="shared" si="28"/>
        <v>7</v>
      </c>
      <c r="AQ21" s="2">
        <f t="shared" si="29"/>
        <v>4</v>
      </c>
      <c r="AR21" s="2">
        <f t="shared" si="30"/>
        <v>3</v>
      </c>
      <c r="AS21" s="2">
        <f t="shared" si="31"/>
        <v>3</v>
      </c>
      <c r="AT21" s="2">
        <f t="shared" si="32"/>
        <v>4</v>
      </c>
      <c r="AU21" s="2">
        <f t="shared" si="33"/>
        <v>3</v>
      </c>
      <c r="AV21" s="3">
        <f t="shared" si="69"/>
        <v>9</v>
      </c>
      <c r="AW21">
        <f t="shared" si="70"/>
        <v>1</v>
      </c>
      <c r="AX21" s="2">
        <f t="shared" si="34"/>
        <v>2</v>
      </c>
      <c r="AY21" s="2">
        <f t="shared" si="35"/>
        <v>3</v>
      </c>
      <c r="AZ21" s="2">
        <f t="shared" si="36"/>
        <v>4</v>
      </c>
      <c r="BA21" s="2">
        <f t="shared" si="37"/>
        <v>3</v>
      </c>
      <c r="BB21" s="2">
        <f t="shared" si="38"/>
        <v>4</v>
      </c>
      <c r="BC21" s="2">
        <f t="shared" si="39"/>
        <v>5</v>
      </c>
      <c r="BD21" s="2">
        <f t="shared" si="40"/>
        <v>3</v>
      </c>
      <c r="BE21" s="2">
        <f t="shared" si="41"/>
        <v>6</v>
      </c>
      <c r="BF21" s="2">
        <f t="shared" si="42"/>
        <v>6</v>
      </c>
      <c r="BG21" s="2">
        <f t="shared" si="43"/>
        <v>3</v>
      </c>
      <c r="BH21" s="2">
        <f t="shared" si="44"/>
        <v>4</v>
      </c>
      <c r="BI21" s="2">
        <f t="shared" si="45"/>
        <v>5</v>
      </c>
      <c r="BJ21" s="2">
        <f t="shared" si="46"/>
        <v>2</v>
      </c>
      <c r="BK21" s="2">
        <f t="shared" si="47"/>
        <v>1</v>
      </c>
      <c r="BL21" s="2">
        <f t="shared" si="48"/>
        <v>1</v>
      </c>
      <c r="BM21" s="2">
        <f t="shared" si="49"/>
        <v>2</v>
      </c>
      <c r="BN21" s="2">
        <f t="shared" si="50"/>
        <v>2</v>
      </c>
      <c r="BO21" s="3">
        <f t="shared" si="71"/>
        <v>8</v>
      </c>
      <c r="BP21">
        <f t="shared" si="72"/>
        <v>2</v>
      </c>
      <c r="BR21">
        <v>8</v>
      </c>
      <c r="BS21">
        <f t="shared" si="51"/>
        <v>1</v>
      </c>
      <c r="BU21" s="1">
        <f t="shared" si="52"/>
        <v>14.190228280263378</v>
      </c>
      <c r="BV21" s="1">
        <f t="shared" si="73"/>
        <v>4.4886997555613304</v>
      </c>
      <c r="BW21" s="1">
        <f t="shared" si="53"/>
        <v>3.0459809005383658</v>
      </c>
      <c r="BX21" s="1">
        <f t="shared" si="54"/>
        <v>6.3282163248706969</v>
      </c>
      <c r="BY21" s="1">
        <f t="shared" si="55"/>
        <v>4.0145943831368358</v>
      </c>
      <c r="BZ21" s="1">
        <f t="shared" si="56"/>
        <v>2.2982347147832538</v>
      </c>
      <c r="CA21" s="1">
        <f t="shared" si="57"/>
        <v>2.3085356011586664</v>
      </c>
      <c r="CB21" s="1">
        <f t="shared" si="58"/>
        <v>2.5300874393416208</v>
      </c>
      <c r="CC21" s="1">
        <f t="shared" si="59"/>
        <v>2.4348157616079376</v>
      </c>
      <c r="CD21" s="1">
        <f t="shared" si="60"/>
        <v>31.115482659035454</v>
      </c>
      <c r="CE21" s="1">
        <f t="shared" si="61"/>
        <v>4.0083942654773601</v>
      </c>
      <c r="CF21" s="1">
        <f t="shared" si="62"/>
        <v>2.7358090732828217</v>
      </c>
      <c r="CG21" s="1">
        <f t="shared" si="63"/>
        <v>2.594169671958797</v>
      </c>
      <c r="CH21" s="1">
        <f t="shared" si="64"/>
        <v>2.6895269059020079</v>
      </c>
      <c r="CI21" s="1">
        <f t="shared" si="65"/>
        <v>2.7563348748310745</v>
      </c>
      <c r="CJ21" s="1">
        <f t="shared" si="66"/>
        <v>2.7723375673927508</v>
      </c>
      <c r="CK21" s="1">
        <f t="shared" si="67"/>
        <v>2.7875211135275535</v>
      </c>
      <c r="CL21" s="5">
        <f t="shared" si="74"/>
        <v>6</v>
      </c>
      <c r="CN21" s="9">
        <f t="shared" si="75"/>
        <v>2.2982347147832538</v>
      </c>
    </row>
    <row r="22" spans="1:92" x14ac:dyDescent="0.2">
      <c r="A22" s="4">
        <v>20</v>
      </c>
      <c r="B22" s="1">
        <v>0.59778778134031596</v>
      </c>
      <c r="C22" s="1">
        <v>16.271000000000001</v>
      </c>
      <c r="D22" s="1">
        <v>16</v>
      </c>
      <c r="E22" s="1">
        <v>17</v>
      </c>
      <c r="F22" s="1">
        <v>67</v>
      </c>
      <c r="G22" s="1">
        <v>4.8812743690278797</v>
      </c>
      <c r="H22" s="1">
        <v>6</v>
      </c>
      <c r="I22">
        <v>1500</v>
      </c>
      <c r="J22">
        <v>185</v>
      </c>
      <c r="K22">
        <v>12.5</v>
      </c>
      <c r="L22" s="1"/>
      <c r="M22" s="2">
        <f t="shared" si="0"/>
        <v>3</v>
      </c>
      <c r="N22" s="2">
        <f t="shared" si="1"/>
        <v>5</v>
      </c>
      <c r="O22" s="2">
        <f t="shared" si="2"/>
        <v>5</v>
      </c>
      <c r="P22" s="2">
        <f t="shared" si="3"/>
        <v>4</v>
      </c>
      <c r="Q22" s="2">
        <f t="shared" si="4"/>
        <v>6</v>
      </c>
      <c r="R22" s="2">
        <f t="shared" si="5"/>
        <v>7</v>
      </c>
      <c r="S22" s="2">
        <f t="shared" si="6"/>
        <v>5</v>
      </c>
      <c r="T22" s="2">
        <f t="shared" si="7"/>
        <v>4</v>
      </c>
      <c r="U22" s="2">
        <f t="shared" si="8"/>
        <v>9</v>
      </c>
      <c r="V22" s="2">
        <f t="shared" si="9"/>
        <v>6</v>
      </c>
      <c r="W22" s="2">
        <f t="shared" si="10"/>
        <v>3</v>
      </c>
      <c r="X22" s="2">
        <f t="shared" si="11"/>
        <v>4</v>
      </c>
      <c r="Y22" s="2">
        <f t="shared" si="12"/>
        <v>1</v>
      </c>
      <c r="Z22" s="2">
        <f t="shared" si="13"/>
        <v>1</v>
      </c>
      <c r="AA22" s="2">
        <f t="shared" si="14"/>
        <v>1</v>
      </c>
      <c r="AB22" s="2">
        <f t="shared" si="15"/>
        <v>1</v>
      </c>
      <c r="AC22" s="2">
        <f t="shared" si="16"/>
        <v>0</v>
      </c>
      <c r="AD22" s="3">
        <f t="shared" si="68"/>
        <v>9</v>
      </c>
      <c r="AE22" s="2">
        <f t="shared" si="17"/>
        <v>6</v>
      </c>
      <c r="AF22" s="2">
        <f t="shared" si="18"/>
        <v>8</v>
      </c>
      <c r="AG22" s="2">
        <f t="shared" si="19"/>
        <v>8</v>
      </c>
      <c r="AH22" s="2">
        <f t="shared" si="20"/>
        <v>7</v>
      </c>
      <c r="AI22" s="2">
        <f t="shared" si="21"/>
        <v>9</v>
      </c>
      <c r="AJ22" s="2">
        <f t="shared" si="22"/>
        <v>10</v>
      </c>
      <c r="AK22" s="2">
        <f t="shared" si="23"/>
        <v>8</v>
      </c>
      <c r="AL22" s="2">
        <f t="shared" si="24"/>
        <v>7</v>
      </c>
      <c r="AM22" s="2">
        <f t="shared" si="25"/>
        <v>11</v>
      </c>
      <c r="AN22" s="2">
        <f t="shared" si="26"/>
        <v>8</v>
      </c>
      <c r="AO22" s="2">
        <f t="shared" si="27"/>
        <v>5</v>
      </c>
      <c r="AP22" s="2">
        <f t="shared" si="28"/>
        <v>6</v>
      </c>
      <c r="AQ22" s="2">
        <f t="shared" si="29"/>
        <v>3</v>
      </c>
      <c r="AR22" s="2">
        <f t="shared" si="30"/>
        <v>2</v>
      </c>
      <c r="AS22" s="2">
        <f t="shared" si="31"/>
        <v>3</v>
      </c>
      <c r="AT22" s="2">
        <f t="shared" si="32"/>
        <v>3</v>
      </c>
      <c r="AU22" s="2">
        <f t="shared" si="33"/>
        <v>2</v>
      </c>
      <c r="AV22" s="3">
        <f t="shared" si="69"/>
        <v>9</v>
      </c>
      <c r="AW22">
        <f t="shared" si="70"/>
        <v>1</v>
      </c>
      <c r="AX22" s="2">
        <f t="shared" si="34"/>
        <v>2</v>
      </c>
      <c r="AY22" s="2">
        <f t="shared" si="35"/>
        <v>4</v>
      </c>
      <c r="AZ22" s="2">
        <f t="shared" si="36"/>
        <v>5</v>
      </c>
      <c r="BA22" s="2">
        <f t="shared" si="37"/>
        <v>3</v>
      </c>
      <c r="BB22" s="2">
        <f t="shared" si="38"/>
        <v>4</v>
      </c>
      <c r="BC22" s="2">
        <f t="shared" si="39"/>
        <v>4</v>
      </c>
      <c r="BD22" s="2">
        <f t="shared" si="40"/>
        <v>3</v>
      </c>
      <c r="BE22" s="2">
        <f t="shared" si="41"/>
        <v>6</v>
      </c>
      <c r="BF22" s="2">
        <f t="shared" si="42"/>
        <v>6</v>
      </c>
      <c r="BG22" s="2">
        <f t="shared" si="43"/>
        <v>2</v>
      </c>
      <c r="BH22" s="2">
        <f t="shared" si="44"/>
        <v>3</v>
      </c>
      <c r="BI22" s="2">
        <f t="shared" si="45"/>
        <v>4</v>
      </c>
      <c r="BJ22" s="2">
        <f t="shared" si="46"/>
        <v>1</v>
      </c>
      <c r="BK22" s="2">
        <f t="shared" si="47"/>
        <v>1</v>
      </c>
      <c r="BL22" s="2">
        <f t="shared" si="48"/>
        <v>1</v>
      </c>
      <c r="BM22" s="2">
        <f t="shared" si="49"/>
        <v>1</v>
      </c>
      <c r="BN22" s="2">
        <f t="shared" si="50"/>
        <v>1</v>
      </c>
      <c r="BO22" s="3">
        <f t="shared" si="71"/>
        <v>8</v>
      </c>
      <c r="BP22">
        <f t="shared" si="72"/>
        <v>2</v>
      </c>
      <c r="BR22">
        <v>3</v>
      </c>
      <c r="BS22">
        <f t="shared" si="51"/>
        <v>1</v>
      </c>
      <c r="BU22" s="1">
        <f t="shared" si="52"/>
        <v>13.820406603721967</v>
      </c>
      <c r="BV22" s="1">
        <f t="shared" si="73"/>
        <v>3.9401591552660662</v>
      </c>
      <c r="BW22" s="1">
        <f t="shared" si="53"/>
        <v>2.9952507591537132</v>
      </c>
      <c r="BX22" s="1">
        <f t="shared" si="54"/>
        <v>5.2277494832444171</v>
      </c>
      <c r="BY22" s="1">
        <f t="shared" si="55"/>
        <v>3.3995832052174255</v>
      </c>
      <c r="BZ22" s="1">
        <f t="shared" si="56"/>
        <v>2.2416448394871158</v>
      </c>
      <c r="CA22" s="1">
        <f t="shared" si="57"/>
        <v>2.3045530304349056</v>
      </c>
      <c r="CB22" s="1">
        <f t="shared" si="58"/>
        <v>2.4868785354979774</v>
      </c>
      <c r="CC22" s="1">
        <f t="shared" si="59"/>
        <v>2.3795734123348691</v>
      </c>
      <c r="CD22" s="1">
        <f t="shared" si="60"/>
        <v>31.097838344703316</v>
      </c>
      <c r="CE22" s="1">
        <f t="shared" si="61"/>
        <v>3.4564365407343431</v>
      </c>
      <c r="CF22" s="1">
        <f t="shared" si="62"/>
        <v>2.574497389580535</v>
      </c>
      <c r="CG22" s="1">
        <f t="shared" si="63"/>
        <v>2.6004280594291043</v>
      </c>
      <c r="CH22" s="1">
        <f t="shared" si="64"/>
        <v>2.6985668267404557</v>
      </c>
      <c r="CI22" s="1">
        <f t="shared" si="65"/>
        <v>2.7846280489989508</v>
      </c>
      <c r="CJ22" s="1">
        <f t="shared" si="66"/>
        <v>2.8008422882950472</v>
      </c>
      <c r="CK22" s="1">
        <f t="shared" si="67"/>
        <v>2.8139711152700309</v>
      </c>
      <c r="CL22" s="5">
        <f t="shared" si="74"/>
        <v>6</v>
      </c>
      <c r="CN22" s="9">
        <f t="shared" si="75"/>
        <v>2.2416448394871158</v>
      </c>
    </row>
    <row r="23" spans="1:92" x14ac:dyDescent="0.2">
      <c r="A23" s="4">
        <v>21</v>
      </c>
      <c r="B23" s="1">
        <v>0.48672985016132198</v>
      </c>
      <c r="C23" s="1">
        <v>21.916</v>
      </c>
      <c r="D23" s="1">
        <v>10</v>
      </c>
      <c r="E23" s="1">
        <v>33</v>
      </c>
      <c r="F23" s="1">
        <v>57</v>
      </c>
      <c r="G23" s="1">
        <v>8.7665371236048308</v>
      </c>
      <c r="H23" s="1">
        <v>6</v>
      </c>
      <c r="I23">
        <v>1500</v>
      </c>
      <c r="J23">
        <v>185</v>
      </c>
      <c r="K23">
        <v>12.5</v>
      </c>
      <c r="L23" s="1"/>
      <c r="M23" s="2">
        <f t="shared" si="0"/>
        <v>3</v>
      </c>
      <c r="N23" s="2">
        <f t="shared" si="1"/>
        <v>6</v>
      </c>
      <c r="O23" s="2">
        <f t="shared" si="2"/>
        <v>6</v>
      </c>
      <c r="P23" s="2">
        <f t="shared" si="3"/>
        <v>5</v>
      </c>
      <c r="Q23" s="2">
        <f t="shared" si="4"/>
        <v>7</v>
      </c>
      <c r="R23" s="2">
        <f t="shared" si="5"/>
        <v>9</v>
      </c>
      <c r="S23" s="2">
        <f t="shared" si="6"/>
        <v>4</v>
      </c>
      <c r="T23" s="2">
        <f t="shared" si="7"/>
        <v>4</v>
      </c>
      <c r="U23" s="2">
        <f t="shared" si="8"/>
        <v>7</v>
      </c>
      <c r="V23" s="2">
        <f t="shared" si="9"/>
        <v>8</v>
      </c>
      <c r="W23" s="2">
        <f t="shared" si="10"/>
        <v>3</v>
      </c>
      <c r="X23" s="2">
        <f t="shared" si="11"/>
        <v>4</v>
      </c>
      <c r="Y23" s="2">
        <f t="shared" si="12"/>
        <v>1</v>
      </c>
      <c r="Z23" s="2">
        <f t="shared" si="13"/>
        <v>1</v>
      </c>
      <c r="AA23" s="2">
        <f t="shared" si="14"/>
        <v>1</v>
      </c>
      <c r="AB23" s="2">
        <f t="shared" si="15"/>
        <v>1</v>
      </c>
      <c r="AC23" s="2">
        <f t="shared" si="16"/>
        <v>0</v>
      </c>
      <c r="AD23" s="3">
        <f t="shared" si="68"/>
        <v>6</v>
      </c>
      <c r="AE23" s="2">
        <f t="shared" si="17"/>
        <v>6</v>
      </c>
      <c r="AF23" s="2">
        <f t="shared" si="18"/>
        <v>9</v>
      </c>
      <c r="AG23" s="2">
        <f t="shared" si="19"/>
        <v>9</v>
      </c>
      <c r="AH23" s="2">
        <f t="shared" si="20"/>
        <v>8</v>
      </c>
      <c r="AI23" s="2">
        <f t="shared" si="21"/>
        <v>10</v>
      </c>
      <c r="AJ23" s="2">
        <f t="shared" si="22"/>
        <v>12</v>
      </c>
      <c r="AK23" s="2">
        <f t="shared" si="23"/>
        <v>7</v>
      </c>
      <c r="AL23" s="2">
        <f t="shared" si="24"/>
        <v>7</v>
      </c>
      <c r="AM23" s="2">
        <f t="shared" si="25"/>
        <v>9</v>
      </c>
      <c r="AN23" s="2">
        <f t="shared" si="26"/>
        <v>10</v>
      </c>
      <c r="AO23" s="2">
        <f t="shared" si="27"/>
        <v>5</v>
      </c>
      <c r="AP23" s="2">
        <f t="shared" si="28"/>
        <v>6</v>
      </c>
      <c r="AQ23" s="2">
        <f t="shared" si="29"/>
        <v>3</v>
      </c>
      <c r="AR23" s="2">
        <f t="shared" si="30"/>
        <v>2</v>
      </c>
      <c r="AS23" s="2">
        <f t="shared" si="31"/>
        <v>3</v>
      </c>
      <c r="AT23" s="2">
        <f t="shared" si="32"/>
        <v>3</v>
      </c>
      <c r="AU23" s="2">
        <f t="shared" si="33"/>
        <v>2</v>
      </c>
      <c r="AV23" s="3">
        <f t="shared" si="69"/>
        <v>6</v>
      </c>
      <c r="AW23">
        <f t="shared" si="70"/>
        <v>1</v>
      </c>
      <c r="AX23" s="2">
        <f t="shared" si="34"/>
        <v>2</v>
      </c>
      <c r="AY23" s="2">
        <f t="shared" si="35"/>
        <v>5</v>
      </c>
      <c r="AZ23" s="2">
        <f t="shared" si="36"/>
        <v>6</v>
      </c>
      <c r="BA23" s="2">
        <f t="shared" si="37"/>
        <v>3</v>
      </c>
      <c r="BB23" s="2">
        <f t="shared" si="38"/>
        <v>4</v>
      </c>
      <c r="BC23" s="2">
        <f t="shared" si="39"/>
        <v>6</v>
      </c>
      <c r="BD23" s="2">
        <f t="shared" si="40"/>
        <v>3</v>
      </c>
      <c r="BE23" s="2">
        <f t="shared" si="41"/>
        <v>4</v>
      </c>
      <c r="BF23" s="2">
        <f t="shared" si="42"/>
        <v>4</v>
      </c>
      <c r="BG23" s="2">
        <f t="shared" si="43"/>
        <v>4</v>
      </c>
      <c r="BH23" s="2">
        <f t="shared" si="44"/>
        <v>3</v>
      </c>
      <c r="BI23" s="2">
        <f t="shared" si="45"/>
        <v>3</v>
      </c>
      <c r="BJ23" s="2">
        <f t="shared" si="46"/>
        <v>1</v>
      </c>
      <c r="BK23" s="2">
        <f t="shared" si="47"/>
        <v>1</v>
      </c>
      <c r="BL23" s="2">
        <f t="shared" si="48"/>
        <v>1</v>
      </c>
      <c r="BM23" s="2">
        <f t="shared" si="49"/>
        <v>1</v>
      </c>
      <c r="BN23" s="2">
        <f t="shared" si="50"/>
        <v>1</v>
      </c>
      <c r="BO23" s="3">
        <f t="shared" si="71"/>
        <v>3</v>
      </c>
      <c r="BP23">
        <f t="shared" si="72"/>
        <v>2</v>
      </c>
      <c r="BR23">
        <v>12</v>
      </c>
      <c r="BS23">
        <f t="shared" si="51"/>
        <v>1</v>
      </c>
      <c r="BU23" s="1">
        <f t="shared" si="52"/>
        <v>13.318864315840905</v>
      </c>
      <c r="BV23" s="1">
        <f t="shared" si="73"/>
        <v>3.1307845877200093</v>
      </c>
      <c r="BW23" s="1">
        <f t="shared" si="53"/>
        <v>2.9771823646620463</v>
      </c>
      <c r="BX23" s="1">
        <f t="shared" si="54"/>
        <v>3.2409794289726053</v>
      </c>
      <c r="BY23" s="1">
        <f t="shared" si="55"/>
        <v>2.4467700062885922</v>
      </c>
      <c r="BZ23" s="1">
        <f t="shared" si="56"/>
        <v>2.2849717082188366</v>
      </c>
      <c r="CA23" s="1">
        <f t="shared" si="57"/>
        <v>2.3447728375167354</v>
      </c>
      <c r="CB23" s="1">
        <f t="shared" si="58"/>
        <v>2.553886730923888</v>
      </c>
      <c r="CC23" s="1">
        <f t="shared" si="59"/>
        <v>2.4659724300878163</v>
      </c>
      <c r="CD23" s="1">
        <f t="shared" si="60"/>
        <v>31.08424797194419</v>
      </c>
      <c r="CE23" s="1">
        <f t="shared" si="61"/>
        <v>2.6484859556622684</v>
      </c>
      <c r="CF23" s="1">
        <f t="shared" si="62"/>
        <v>2.4558689557175049</v>
      </c>
      <c r="CG23" s="1">
        <f t="shared" si="63"/>
        <v>2.6884977636982139</v>
      </c>
      <c r="CH23" s="1">
        <f t="shared" si="64"/>
        <v>2.8143182288052926</v>
      </c>
      <c r="CI23" s="1">
        <f t="shared" si="65"/>
        <v>2.8948709351560211</v>
      </c>
      <c r="CJ23" s="1">
        <f t="shared" si="66"/>
        <v>2.9112228905348849</v>
      </c>
      <c r="CK23" s="1">
        <f t="shared" si="67"/>
        <v>2.9200493986979756</v>
      </c>
      <c r="CL23" s="5">
        <f t="shared" si="74"/>
        <v>6</v>
      </c>
      <c r="CN23" s="9">
        <f t="shared" si="75"/>
        <v>2.2849717082188366</v>
      </c>
    </row>
    <row r="24" spans="1:92" x14ac:dyDescent="0.2">
      <c r="A24" s="4">
        <v>22</v>
      </c>
      <c r="B24" s="1">
        <v>0.44124430895278399</v>
      </c>
      <c r="C24" s="1">
        <v>0.56399999999999995</v>
      </c>
      <c r="D24" s="1">
        <v>0</v>
      </c>
      <c r="E24" s="1">
        <v>0</v>
      </c>
      <c r="F24" s="1">
        <v>100</v>
      </c>
      <c r="G24" s="1">
        <v>8.4632691346882503</v>
      </c>
      <c r="H24" s="1">
        <v>6</v>
      </c>
      <c r="I24">
        <v>1500</v>
      </c>
      <c r="J24">
        <v>185</v>
      </c>
      <c r="K24">
        <v>12.5</v>
      </c>
      <c r="L24" s="1"/>
      <c r="M24" s="2">
        <f t="shared" si="0"/>
        <v>2</v>
      </c>
      <c r="N24" s="2">
        <f t="shared" si="1"/>
        <v>6</v>
      </c>
      <c r="O24" s="2">
        <f t="shared" si="2"/>
        <v>5</v>
      </c>
      <c r="P24" s="2">
        <f t="shared" si="3"/>
        <v>4</v>
      </c>
      <c r="Q24" s="2">
        <f t="shared" si="4"/>
        <v>6</v>
      </c>
      <c r="R24" s="2">
        <f t="shared" si="5"/>
        <v>7</v>
      </c>
      <c r="S24" s="2">
        <f t="shared" si="6"/>
        <v>5</v>
      </c>
      <c r="T24" s="2">
        <f t="shared" si="7"/>
        <v>4</v>
      </c>
      <c r="U24" s="2">
        <f t="shared" si="8"/>
        <v>7</v>
      </c>
      <c r="V24" s="2">
        <f t="shared" si="9"/>
        <v>7</v>
      </c>
      <c r="W24" s="2">
        <f t="shared" si="10"/>
        <v>5</v>
      </c>
      <c r="X24" s="2">
        <f t="shared" si="11"/>
        <v>7</v>
      </c>
      <c r="Y24" s="2">
        <f t="shared" si="12"/>
        <v>4</v>
      </c>
      <c r="Z24" s="2">
        <f t="shared" si="13"/>
        <v>4</v>
      </c>
      <c r="AA24" s="2">
        <f t="shared" si="14"/>
        <v>2</v>
      </c>
      <c r="AB24" s="2">
        <f t="shared" si="15"/>
        <v>4</v>
      </c>
      <c r="AC24" s="2">
        <f t="shared" si="16"/>
        <v>3</v>
      </c>
      <c r="AD24" s="3">
        <f t="shared" si="68"/>
        <v>6</v>
      </c>
      <c r="AE24" s="2">
        <f t="shared" si="17"/>
        <v>5</v>
      </c>
      <c r="AF24" s="2">
        <f t="shared" si="18"/>
        <v>9</v>
      </c>
      <c r="AG24" s="2">
        <f t="shared" si="19"/>
        <v>8</v>
      </c>
      <c r="AH24" s="2">
        <f t="shared" si="20"/>
        <v>7</v>
      </c>
      <c r="AI24" s="2">
        <f t="shared" si="21"/>
        <v>9</v>
      </c>
      <c r="AJ24" s="2">
        <f t="shared" si="22"/>
        <v>10</v>
      </c>
      <c r="AK24" s="2">
        <f t="shared" si="23"/>
        <v>8</v>
      </c>
      <c r="AL24" s="2">
        <f t="shared" si="24"/>
        <v>7</v>
      </c>
      <c r="AM24" s="2">
        <f t="shared" si="25"/>
        <v>9</v>
      </c>
      <c r="AN24" s="2">
        <f t="shared" si="26"/>
        <v>9</v>
      </c>
      <c r="AO24" s="2">
        <f t="shared" si="27"/>
        <v>7</v>
      </c>
      <c r="AP24" s="2">
        <f t="shared" si="28"/>
        <v>9</v>
      </c>
      <c r="AQ24" s="2">
        <f t="shared" si="29"/>
        <v>6</v>
      </c>
      <c r="AR24" s="2">
        <f t="shared" si="30"/>
        <v>5</v>
      </c>
      <c r="AS24" s="2">
        <f t="shared" si="31"/>
        <v>4</v>
      </c>
      <c r="AT24" s="2">
        <f t="shared" si="32"/>
        <v>6</v>
      </c>
      <c r="AU24" s="2">
        <f t="shared" si="33"/>
        <v>5</v>
      </c>
      <c r="AV24" s="3">
        <f t="shared" si="69"/>
        <v>6</v>
      </c>
      <c r="AW24">
        <f t="shared" si="70"/>
        <v>1</v>
      </c>
      <c r="AX24" s="2">
        <f t="shared" si="34"/>
        <v>1</v>
      </c>
      <c r="AY24" s="2">
        <f t="shared" si="35"/>
        <v>4</v>
      </c>
      <c r="AZ24" s="2">
        <f t="shared" si="36"/>
        <v>5</v>
      </c>
      <c r="BA24" s="2">
        <f t="shared" si="37"/>
        <v>2</v>
      </c>
      <c r="BB24" s="2">
        <f t="shared" si="38"/>
        <v>4</v>
      </c>
      <c r="BC24" s="2">
        <f t="shared" si="39"/>
        <v>5</v>
      </c>
      <c r="BD24" s="2">
        <f t="shared" si="40"/>
        <v>4</v>
      </c>
      <c r="BE24" s="2">
        <f t="shared" si="41"/>
        <v>4</v>
      </c>
      <c r="BF24" s="2">
        <f t="shared" si="42"/>
        <v>4</v>
      </c>
      <c r="BG24" s="2">
        <f t="shared" si="43"/>
        <v>3</v>
      </c>
      <c r="BH24" s="2">
        <f t="shared" si="44"/>
        <v>5</v>
      </c>
      <c r="BI24" s="2">
        <f t="shared" si="45"/>
        <v>7</v>
      </c>
      <c r="BJ24" s="2">
        <f t="shared" si="46"/>
        <v>5</v>
      </c>
      <c r="BK24" s="2">
        <f t="shared" si="47"/>
        <v>2</v>
      </c>
      <c r="BL24" s="2">
        <f t="shared" si="48"/>
        <v>2</v>
      </c>
      <c r="BM24" s="2">
        <f t="shared" si="49"/>
        <v>4</v>
      </c>
      <c r="BN24" s="2">
        <f t="shared" si="50"/>
        <v>4</v>
      </c>
      <c r="BO24" s="3">
        <f t="shared" si="71"/>
        <v>12</v>
      </c>
      <c r="BP24">
        <f t="shared" si="72"/>
        <v>1</v>
      </c>
      <c r="BR24">
        <v>11</v>
      </c>
      <c r="BS24">
        <f t="shared" si="51"/>
        <v>1</v>
      </c>
      <c r="BU24" s="1">
        <f t="shared" si="52"/>
        <v>175.03577195937149</v>
      </c>
      <c r="BV24" s="1">
        <f t="shared" si="73"/>
        <v>37.570147092495191</v>
      </c>
      <c r="BW24" s="1">
        <f t="shared" si="53"/>
        <v>37.540608958266347</v>
      </c>
      <c r="BX24" s="1">
        <f t="shared" si="54"/>
        <v>25.156401226907054</v>
      </c>
      <c r="BY24" s="1">
        <f t="shared" si="55"/>
        <v>12.634692434256788</v>
      </c>
      <c r="BZ24" s="1">
        <f t="shared" si="56"/>
        <v>12.601356829900794</v>
      </c>
      <c r="CA24" s="1">
        <f t="shared" si="57"/>
        <v>17.651484355200488</v>
      </c>
      <c r="CB24" s="1">
        <f t="shared" si="58"/>
        <v>25.066952763997794</v>
      </c>
      <c r="CC24" s="1">
        <f t="shared" si="59"/>
        <v>5.3484490967176992</v>
      </c>
      <c r="CD24" s="1">
        <f t="shared" si="60"/>
        <v>400.00336321935418</v>
      </c>
      <c r="CE24" s="1">
        <f t="shared" si="61"/>
        <v>3.1263181478975581</v>
      </c>
      <c r="CF24" s="1">
        <f t="shared" si="62"/>
        <v>1.4936688971490053</v>
      </c>
      <c r="CG24" s="1">
        <f t="shared" si="63"/>
        <v>1.8875041077704169</v>
      </c>
      <c r="CH24" s="1">
        <f t="shared" si="64"/>
        <v>2.2808520354912072</v>
      </c>
      <c r="CI24" s="1">
        <f t="shared" si="65"/>
        <v>2.3886284595646043</v>
      </c>
      <c r="CJ24" s="1">
        <f t="shared" si="66"/>
        <v>2.4083786804089744</v>
      </c>
      <c r="CK24" s="1">
        <f t="shared" si="67"/>
        <v>2.4192487862872869</v>
      </c>
      <c r="CL24" s="5">
        <f t="shared" si="74"/>
        <v>12</v>
      </c>
      <c r="CN24" s="9">
        <f t="shared" si="75"/>
        <v>1.4936688971490053</v>
      </c>
    </row>
    <row r="25" spans="1:92" x14ac:dyDescent="0.2">
      <c r="A25" s="4">
        <v>23</v>
      </c>
      <c r="B25" s="1">
        <v>0.49886689786441102</v>
      </c>
      <c r="C25" s="1">
        <v>10.227</v>
      </c>
      <c r="D25" s="1">
        <v>0</v>
      </c>
      <c r="E25" s="1">
        <v>5</v>
      </c>
      <c r="F25" s="1">
        <v>95</v>
      </c>
      <c r="G25" s="1">
        <v>10.847666974337599</v>
      </c>
      <c r="H25" s="1">
        <v>7</v>
      </c>
      <c r="I25">
        <v>1500</v>
      </c>
      <c r="J25">
        <v>185</v>
      </c>
      <c r="K25">
        <v>12.5</v>
      </c>
      <c r="L25" s="1"/>
      <c r="M25" s="2">
        <f t="shared" si="0"/>
        <v>3</v>
      </c>
      <c r="N25" s="2">
        <f t="shared" si="1"/>
        <v>6</v>
      </c>
      <c r="O25" s="2">
        <f t="shared" si="2"/>
        <v>3</v>
      </c>
      <c r="P25" s="2">
        <f t="shared" si="3"/>
        <v>5</v>
      </c>
      <c r="Q25" s="2">
        <f t="shared" si="4"/>
        <v>6</v>
      </c>
      <c r="R25" s="2">
        <f t="shared" si="5"/>
        <v>5</v>
      </c>
      <c r="S25" s="2">
        <f t="shared" si="6"/>
        <v>5</v>
      </c>
      <c r="T25" s="2">
        <f t="shared" si="7"/>
        <v>3</v>
      </c>
      <c r="U25" s="2">
        <f t="shared" si="8"/>
        <v>5</v>
      </c>
      <c r="V25" s="2">
        <f t="shared" si="9"/>
        <v>6</v>
      </c>
      <c r="W25" s="2">
        <f t="shared" si="10"/>
        <v>6</v>
      </c>
      <c r="X25" s="2">
        <f t="shared" si="11"/>
        <v>6</v>
      </c>
      <c r="Y25" s="2">
        <f t="shared" si="12"/>
        <v>4</v>
      </c>
      <c r="Z25" s="2">
        <f t="shared" si="13"/>
        <v>4</v>
      </c>
      <c r="AA25" s="2">
        <f t="shared" si="14"/>
        <v>2</v>
      </c>
      <c r="AB25" s="2">
        <f t="shared" si="15"/>
        <v>4</v>
      </c>
      <c r="AC25" s="2">
        <f t="shared" si="16"/>
        <v>3</v>
      </c>
      <c r="AD25" s="3">
        <f t="shared" si="68"/>
        <v>2</v>
      </c>
      <c r="AE25" s="2">
        <f t="shared" si="17"/>
        <v>6</v>
      </c>
      <c r="AF25" s="2">
        <f t="shared" si="18"/>
        <v>9</v>
      </c>
      <c r="AG25" s="2">
        <f t="shared" si="19"/>
        <v>6</v>
      </c>
      <c r="AH25" s="2">
        <f t="shared" si="20"/>
        <v>8</v>
      </c>
      <c r="AI25" s="2">
        <f t="shared" si="21"/>
        <v>9</v>
      </c>
      <c r="AJ25" s="2">
        <f t="shared" si="22"/>
        <v>8</v>
      </c>
      <c r="AK25" s="2">
        <f t="shared" si="23"/>
        <v>8</v>
      </c>
      <c r="AL25" s="2">
        <f t="shared" si="24"/>
        <v>6</v>
      </c>
      <c r="AM25" s="2">
        <f t="shared" si="25"/>
        <v>7</v>
      </c>
      <c r="AN25" s="2">
        <f t="shared" si="26"/>
        <v>8</v>
      </c>
      <c r="AO25" s="2">
        <f t="shared" si="27"/>
        <v>8</v>
      </c>
      <c r="AP25" s="2">
        <f t="shared" si="28"/>
        <v>8</v>
      </c>
      <c r="AQ25" s="2">
        <f t="shared" si="29"/>
        <v>6</v>
      </c>
      <c r="AR25" s="2">
        <f t="shared" si="30"/>
        <v>5</v>
      </c>
      <c r="AS25" s="2">
        <f t="shared" si="31"/>
        <v>4</v>
      </c>
      <c r="AT25" s="2">
        <f t="shared" si="32"/>
        <v>6</v>
      </c>
      <c r="AU25" s="2">
        <f t="shared" si="33"/>
        <v>5</v>
      </c>
      <c r="AV25" s="3">
        <f t="shared" si="69"/>
        <v>2</v>
      </c>
      <c r="AW25">
        <f t="shared" si="70"/>
        <v>2</v>
      </c>
      <c r="AX25" s="2">
        <f t="shared" si="34"/>
        <v>2</v>
      </c>
      <c r="AY25" s="2">
        <f t="shared" si="35"/>
        <v>5</v>
      </c>
      <c r="AZ25" s="2">
        <f t="shared" si="36"/>
        <v>3</v>
      </c>
      <c r="BA25" s="2">
        <f t="shared" si="37"/>
        <v>3</v>
      </c>
      <c r="BB25" s="2">
        <f t="shared" si="38"/>
        <v>3</v>
      </c>
      <c r="BC25" s="2">
        <f t="shared" si="39"/>
        <v>2</v>
      </c>
      <c r="BD25" s="2">
        <f t="shared" si="40"/>
        <v>4</v>
      </c>
      <c r="BE25" s="2">
        <f t="shared" si="41"/>
        <v>2</v>
      </c>
      <c r="BF25" s="2">
        <f t="shared" si="42"/>
        <v>2</v>
      </c>
      <c r="BG25" s="2">
        <f t="shared" si="43"/>
        <v>2</v>
      </c>
      <c r="BH25" s="2">
        <f t="shared" si="44"/>
        <v>6</v>
      </c>
      <c r="BI25" s="2">
        <f t="shared" si="45"/>
        <v>5</v>
      </c>
      <c r="BJ25" s="2">
        <f t="shared" si="46"/>
        <v>4</v>
      </c>
      <c r="BK25" s="2">
        <f t="shared" si="47"/>
        <v>2</v>
      </c>
      <c r="BL25" s="2">
        <f t="shared" si="48"/>
        <v>2</v>
      </c>
      <c r="BM25" s="2">
        <f t="shared" si="49"/>
        <v>4</v>
      </c>
      <c r="BN25" s="2">
        <f t="shared" si="50"/>
        <v>4</v>
      </c>
      <c r="BO25" s="3">
        <f t="shared" si="71"/>
        <v>11</v>
      </c>
      <c r="BP25">
        <f t="shared" si="72"/>
        <v>1</v>
      </c>
      <c r="BR25">
        <v>11</v>
      </c>
      <c r="BS25">
        <f t="shared" si="51"/>
        <v>1</v>
      </c>
      <c r="BU25" s="1">
        <f t="shared" si="52"/>
        <v>175.01527322591704</v>
      </c>
      <c r="BV25" s="1">
        <f t="shared" si="73"/>
        <v>37.553789058082408</v>
      </c>
      <c r="BW25" s="1">
        <f t="shared" si="53"/>
        <v>37.55159834048515</v>
      </c>
      <c r="BX25" s="1">
        <f t="shared" si="54"/>
        <v>25.121240913741982</v>
      </c>
      <c r="BY25" s="1">
        <f t="shared" si="55"/>
        <v>12.669633508999782</v>
      </c>
      <c r="BZ25" s="1">
        <f t="shared" si="56"/>
        <v>12.667414396124377</v>
      </c>
      <c r="CA25" s="1">
        <f t="shared" si="57"/>
        <v>17.627453826018812</v>
      </c>
      <c r="CB25" s="1">
        <f t="shared" si="58"/>
        <v>25.090292812100813</v>
      </c>
      <c r="CC25" s="1">
        <f t="shared" si="59"/>
        <v>5.4559457495549646</v>
      </c>
      <c r="CD25" s="1">
        <f t="shared" si="60"/>
        <v>400.00517292380255</v>
      </c>
      <c r="CE25" s="1">
        <f t="shared" si="61"/>
        <v>2.0631355634259494</v>
      </c>
      <c r="CF25" s="1">
        <f t="shared" si="62"/>
        <v>2.0084331851172643</v>
      </c>
      <c r="CG25" s="1">
        <f t="shared" si="63"/>
        <v>2.2861411661109807</v>
      </c>
      <c r="CH25" s="1">
        <f t="shared" si="64"/>
        <v>2.4352525110464192</v>
      </c>
      <c r="CI25" s="1">
        <f t="shared" si="65"/>
        <v>2.4636647457583813</v>
      </c>
      <c r="CJ25" s="1">
        <f t="shared" si="66"/>
        <v>2.4830734578127425</v>
      </c>
      <c r="CK25" s="1">
        <f t="shared" si="67"/>
        <v>2.4894026372129829</v>
      </c>
      <c r="CL25" s="5">
        <f t="shared" si="74"/>
        <v>12</v>
      </c>
      <c r="CN25" s="9">
        <f t="shared" si="75"/>
        <v>2.0084331851172643</v>
      </c>
    </row>
    <row r="26" spans="1:92" x14ac:dyDescent="0.2">
      <c r="A26" s="4">
        <v>24</v>
      </c>
      <c r="B26" s="1">
        <v>0.401654614939846</v>
      </c>
      <c r="C26" s="1">
        <v>1.835</v>
      </c>
      <c r="D26" s="1">
        <v>0</v>
      </c>
      <c r="E26" s="1">
        <v>0</v>
      </c>
      <c r="F26" s="1">
        <v>100</v>
      </c>
      <c r="G26" s="1">
        <v>27.523529745204801</v>
      </c>
      <c r="H26" s="1">
        <v>8</v>
      </c>
      <c r="I26">
        <v>1500</v>
      </c>
      <c r="J26">
        <v>185</v>
      </c>
      <c r="K26">
        <v>12.5</v>
      </c>
      <c r="L26" s="1"/>
      <c r="M26" s="2">
        <f t="shared" si="0"/>
        <v>4</v>
      </c>
      <c r="N26" s="2">
        <f t="shared" si="1"/>
        <v>5</v>
      </c>
      <c r="O26" s="2">
        <f t="shared" si="2"/>
        <v>3</v>
      </c>
      <c r="P26" s="2">
        <f t="shared" si="3"/>
        <v>6</v>
      </c>
      <c r="Q26" s="2">
        <f t="shared" si="4"/>
        <v>5</v>
      </c>
      <c r="R26" s="2">
        <f t="shared" si="5"/>
        <v>5</v>
      </c>
      <c r="S26" s="2">
        <f t="shared" si="6"/>
        <v>6</v>
      </c>
      <c r="T26" s="2">
        <f t="shared" si="7"/>
        <v>3</v>
      </c>
      <c r="U26" s="2">
        <f t="shared" si="8"/>
        <v>5</v>
      </c>
      <c r="V26" s="2">
        <f t="shared" si="9"/>
        <v>5</v>
      </c>
      <c r="W26" s="2">
        <f t="shared" si="10"/>
        <v>7</v>
      </c>
      <c r="X26" s="2">
        <f t="shared" si="11"/>
        <v>5</v>
      </c>
      <c r="Y26" s="2">
        <f t="shared" si="12"/>
        <v>4</v>
      </c>
      <c r="Z26" s="2">
        <f t="shared" si="13"/>
        <v>4</v>
      </c>
      <c r="AA26" s="2">
        <f t="shared" si="14"/>
        <v>2</v>
      </c>
      <c r="AB26" s="2">
        <f t="shared" si="15"/>
        <v>4</v>
      </c>
      <c r="AC26" s="2">
        <f t="shared" si="16"/>
        <v>3</v>
      </c>
      <c r="AD26" s="3">
        <f t="shared" si="68"/>
        <v>11</v>
      </c>
      <c r="AE26" s="2">
        <f t="shared" si="17"/>
        <v>7</v>
      </c>
      <c r="AF26" s="2">
        <f t="shared" si="18"/>
        <v>8</v>
      </c>
      <c r="AG26" s="2">
        <f t="shared" si="19"/>
        <v>6</v>
      </c>
      <c r="AH26" s="2">
        <f t="shared" si="20"/>
        <v>9</v>
      </c>
      <c r="AI26" s="2">
        <f t="shared" si="21"/>
        <v>8</v>
      </c>
      <c r="AJ26" s="2">
        <f t="shared" si="22"/>
        <v>8</v>
      </c>
      <c r="AK26" s="2">
        <f t="shared" si="23"/>
        <v>9</v>
      </c>
      <c r="AL26" s="2">
        <f t="shared" si="24"/>
        <v>6</v>
      </c>
      <c r="AM26" s="2">
        <f t="shared" si="25"/>
        <v>7</v>
      </c>
      <c r="AN26" s="2">
        <f t="shared" si="26"/>
        <v>7</v>
      </c>
      <c r="AO26" s="2">
        <f t="shared" si="27"/>
        <v>9</v>
      </c>
      <c r="AP26" s="2">
        <f t="shared" si="28"/>
        <v>7</v>
      </c>
      <c r="AQ26" s="2">
        <f t="shared" si="29"/>
        <v>6</v>
      </c>
      <c r="AR26" s="2">
        <f t="shared" si="30"/>
        <v>5</v>
      </c>
      <c r="AS26" s="2">
        <f t="shared" si="31"/>
        <v>4</v>
      </c>
      <c r="AT26" s="2">
        <f t="shared" si="32"/>
        <v>6</v>
      </c>
      <c r="AU26" s="2">
        <f t="shared" si="33"/>
        <v>5</v>
      </c>
      <c r="AV26" s="3">
        <f t="shared" si="69"/>
        <v>4</v>
      </c>
      <c r="AW26">
        <f t="shared" si="70"/>
        <v>3</v>
      </c>
      <c r="AX26" s="2">
        <f t="shared" si="34"/>
        <v>3</v>
      </c>
      <c r="AY26" s="2">
        <f t="shared" si="35"/>
        <v>4</v>
      </c>
      <c r="AZ26" s="2">
        <f t="shared" si="36"/>
        <v>3</v>
      </c>
      <c r="BA26" s="2">
        <f t="shared" si="37"/>
        <v>4</v>
      </c>
      <c r="BB26" s="2">
        <f t="shared" si="38"/>
        <v>2</v>
      </c>
      <c r="BC26" s="2">
        <f t="shared" si="39"/>
        <v>2</v>
      </c>
      <c r="BD26" s="2">
        <f t="shared" si="40"/>
        <v>5</v>
      </c>
      <c r="BE26" s="2">
        <f t="shared" si="41"/>
        <v>2</v>
      </c>
      <c r="BF26" s="2">
        <f t="shared" si="42"/>
        <v>2</v>
      </c>
      <c r="BG26" s="2">
        <f t="shared" si="43"/>
        <v>1</v>
      </c>
      <c r="BH26" s="2">
        <f t="shared" si="44"/>
        <v>7</v>
      </c>
      <c r="BI26" s="2">
        <f t="shared" si="45"/>
        <v>4</v>
      </c>
      <c r="BJ26" s="2">
        <f t="shared" si="46"/>
        <v>4</v>
      </c>
      <c r="BK26" s="2">
        <f t="shared" si="47"/>
        <v>2</v>
      </c>
      <c r="BL26" s="2">
        <f t="shared" si="48"/>
        <v>2</v>
      </c>
      <c r="BM26" s="2">
        <f t="shared" si="49"/>
        <v>4</v>
      </c>
      <c r="BN26" s="2">
        <f t="shared" si="50"/>
        <v>4</v>
      </c>
      <c r="BO26" s="3">
        <f t="shared" si="71"/>
        <v>11</v>
      </c>
      <c r="BP26">
        <f t="shared" si="72"/>
        <v>1</v>
      </c>
      <c r="BR26">
        <v>11</v>
      </c>
      <c r="BS26">
        <f t="shared" si="51"/>
        <v>1</v>
      </c>
      <c r="BU26" s="1">
        <f t="shared" si="52"/>
        <v>175.00596539920448</v>
      </c>
      <c r="BV26" s="1">
        <f t="shared" si="73"/>
        <v>37.530600008770122</v>
      </c>
      <c r="BW26" s="1">
        <f t="shared" si="53"/>
        <v>37.537195623121377</v>
      </c>
      <c r="BX26" s="1">
        <f t="shared" si="54"/>
        <v>25.048957778880737</v>
      </c>
      <c r="BY26" s="1">
        <f t="shared" si="55"/>
        <v>12.624659267453152</v>
      </c>
      <c r="BZ26" s="1">
        <f t="shared" si="56"/>
        <v>12.656300500589566</v>
      </c>
      <c r="CA26" s="1">
        <f t="shared" si="57"/>
        <v>17.587890863419293</v>
      </c>
      <c r="CB26" s="1">
        <f t="shared" si="58"/>
        <v>25.095015740324236</v>
      </c>
      <c r="CC26" s="1">
        <f t="shared" si="59"/>
        <v>5.479723799131258</v>
      </c>
      <c r="CD26" s="1">
        <f t="shared" si="60"/>
        <v>400.00490891488073</v>
      </c>
      <c r="CE26" s="1">
        <f t="shared" si="61"/>
        <v>1.5492027570966009</v>
      </c>
      <c r="CF26" s="1">
        <f t="shared" si="62"/>
        <v>1.8562210316154866</v>
      </c>
      <c r="CG26" s="1">
        <f t="shared" si="63"/>
        <v>2.1420155428052898</v>
      </c>
      <c r="CH26" s="1">
        <f t="shared" si="64"/>
        <v>2.4645160199031659</v>
      </c>
      <c r="CI26" s="1">
        <f t="shared" si="65"/>
        <v>2.543527871775296</v>
      </c>
      <c r="CJ26" s="1">
        <f t="shared" si="66"/>
        <v>2.5628687312015295</v>
      </c>
      <c r="CK26" s="1">
        <f t="shared" si="67"/>
        <v>2.5639887877279359</v>
      </c>
      <c r="CL26" s="5">
        <f t="shared" si="74"/>
        <v>11</v>
      </c>
      <c r="CN26" s="9">
        <f t="shared" si="75"/>
        <v>1.5492027570966009</v>
      </c>
    </row>
    <row r="27" spans="1:92" x14ac:dyDescent="0.2">
      <c r="A27" s="4">
        <v>25</v>
      </c>
      <c r="B27" s="1">
        <v>0.38739122238368701</v>
      </c>
      <c r="C27" s="1">
        <v>1.9730000000000001</v>
      </c>
      <c r="D27" s="1">
        <v>0</v>
      </c>
      <c r="E27" s="1">
        <v>0</v>
      </c>
      <c r="F27" s="1">
        <v>100</v>
      </c>
      <c r="G27" s="1">
        <v>29.592965798641099</v>
      </c>
      <c r="H27" s="1">
        <v>8</v>
      </c>
      <c r="I27">
        <v>1500</v>
      </c>
      <c r="J27">
        <v>185</v>
      </c>
      <c r="K27">
        <v>12.5</v>
      </c>
      <c r="L27" s="1"/>
      <c r="M27" s="2">
        <f t="shared" si="0"/>
        <v>4</v>
      </c>
      <c r="N27" s="2">
        <f t="shared" si="1"/>
        <v>5</v>
      </c>
      <c r="O27" s="2">
        <f t="shared" si="2"/>
        <v>3</v>
      </c>
      <c r="P27" s="2">
        <f t="shared" si="3"/>
        <v>6</v>
      </c>
      <c r="Q27" s="2">
        <f t="shared" si="4"/>
        <v>5</v>
      </c>
      <c r="R27" s="2">
        <f t="shared" si="5"/>
        <v>5</v>
      </c>
      <c r="S27" s="2">
        <f t="shared" si="6"/>
        <v>6</v>
      </c>
      <c r="T27" s="2">
        <f t="shared" si="7"/>
        <v>3</v>
      </c>
      <c r="U27" s="2">
        <f t="shared" si="8"/>
        <v>5</v>
      </c>
      <c r="V27" s="2">
        <f t="shared" si="9"/>
        <v>5</v>
      </c>
      <c r="W27" s="2">
        <f t="shared" si="10"/>
        <v>7</v>
      </c>
      <c r="X27" s="2">
        <f t="shared" si="11"/>
        <v>5</v>
      </c>
      <c r="Y27" s="2">
        <f t="shared" si="12"/>
        <v>4</v>
      </c>
      <c r="Z27" s="2">
        <f t="shared" si="13"/>
        <v>4</v>
      </c>
      <c r="AA27" s="2">
        <f t="shared" si="14"/>
        <v>2</v>
      </c>
      <c r="AB27" s="2">
        <f t="shared" si="15"/>
        <v>4</v>
      </c>
      <c r="AC27" s="2">
        <f t="shared" si="16"/>
        <v>3</v>
      </c>
      <c r="AD27" s="3">
        <f t="shared" si="68"/>
        <v>11</v>
      </c>
      <c r="AE27" s="2">
        <f t="shared" si="17"/>
        <v>7</v>
      </c>
      <c r="AF27" s="2">
        <f t="shared" si="18"/>
        <v>8</v>
      </c>
      <c r="AG27" s="2">
        <f t="shared" si="19"/>
        <v>6</v>
      </c>
      <c r="AH27" s="2">
        <f t="shared" si="20"/>
        <v>9</v>
      </c>
      <c r="AI27" s="2">
        <f t="shared" si="21"/>
        <v>8</v>
      </c>
      <c r="AJ27" s="2">
        <f t="shared" si="22"/>
        <v>8</v>
      </c>
      <c r="AK27" s="2">
        <f t="shared" si="23"/>
        <v>9</v>
      </c>
      <c r="AL27" s="2">
        <f t="shared" si="24"/>
        <v>6</v>
      </c>
      <c r="AM27" s="2">
        <f t="shared" si="25"/>
        <v>7</v>
      </c>
      <c r="AN27" s="2">
        <f t="shared" si="26"/>
        <v>7</v>
      </c>
      <c r="AO27" s="2">
        <f t="shared" si="27"/>
        <v>9</v>
      </c>
      <c r="AP27" s="2">
        <f t="shared" si="28"/>
        <v>7</v>
      </c>
      <c r="AQ27" s="2">
        <f t="shared" si="29"/>
        <v>6</v>
      </c>
      <c r="AR27" s="2">
        <f t="shared" si="30"/>
        <v>5</v>
      </c>
      <c r="AS27" s="2">
        <f t="shared" si="31"/>
        <v>4</v>
      </c>
      <c r="AT27" s="2">
        <f t="shared" si="32"/>
        <v>6</v>
      </c>
      <c r="AU27" s="2">
        <f t="shared" si="33"/>
        <v>5</v>
      </c>
      <c r="AV27" s="3">
        <f t="shared" si="69"/>
        <v>4</v>
      </c>
      <c r="AW27">
        <f t="shared" si="70"/>
        <v>3</v>
      </c>
      <c r="AX27" s="2">
        <f t="shared" si="34"/>
        <v>4</v>
      </c>
      <c r="AY27" s="2">
        <f t="shared" si="35"/>
        <v>4</v>
      </c>
      <c r="AZ27" s="2">
        <f t="shared" si="36"/>
        <v>3</v>
      </c>
      <c r="BA27" s="2">
        <f t="shared" si="37"/>
        <v>4</v>
      </c>
      <c r="BB27" s="2">
        <f t="shared" si="38"/>
        <v>2</v>
      </c>
      <c r="BC27" s="2">
        <f t="shared" si="39"/>
        <v>2</v>
      </c>
      <c r="BD27" s="2">
        <f t="shared" si="40"/>
        <v>5</v>
      </c>
      <c r="BE27" s="2">
        <f t="shared" si="41"/>
        <v>2</v>
      </c>
      <c r="BF27" s="2">
        <f t="shared" si="42"/>
        <v>2</v>
      </c>
      <c r="BG27" s="2">
        <f t="shared" si="43"/>
        <v>1</v>
      </c>
      <c r="BH27" s="2">
        <f t="shared" si="44"/>
        <v>8</v>
      </c>
      <c r="BI27" s="2">
        <f t="shared" si="45"/>
        <v>4</v>
      </c>
      <c r="BJ27" s="2">
        <f t="shared" si="46"/>
        <v>4</v>
      </c>
      <c r="BK27" s="2">
        <f t="shared" si="47"/>
        <v>2</v>
      </c>
      <c r="BL27" s="2">
        <f t="shared" si="48"/>
        <v>2</v>
      </c>
      <c r="BM27" s="2">
        <f t="shared" si="49"/>
        <v>4</v>
      </c>
      <c r="BN27" s="2">
        <f t="shared" si="50"/>
        <v>4</v>
      </c>
      <c r="BO27" s="3">
        <f t="shared" si="71"/>
        <v>11</v>
      </c>
      <c r="BP27">
        <f t="shared" si="72"/>
        <v>1</v>
      </c>
      <c r="BR27">
        <v>11</v>
      </c>
      <c r="BS27">
        <f t="shared" si="51"/>
        <v>1</v>
      </c>
      <c r="BU27" s="1">
        <f t="shared" si="52"/>
        <v>175.00595002874937</v>
      </c>
      <c r="BV27" s="1">
        <f t="shared" si="73"/>
        <v>37.531599413070786</v>
      </c>
      <c r="BW27" s="1">
        <f t="shared" si="53"/>
        <v>37.538015688449711</v>
      </c>
      <c r="BX27" s="1">
        <f t="shared" si="54"/>
        <v>25.050923653310424</v>
      </c>
      <c r="BY27" s="1">
        <f t="shared" si="55"/>
        <v>12.630225226681835</v>
      </c>
      <c r="BZ27" s="1">
        <f t="shared" si="56"/>
        <v>12.663348546637074</v>
      </c>
      <c r="CA27" s="1">
        <f t="shared" si="57"/>
        <v>17.58875970459064</v>
      </c>
      <c r="CB27" s="1">
        <f t="shared" si="58"/>
        <v>25.099382127655218</v>
      </c>
      <c r="CC27" s="1">
        <f t="shared" si="59"/>
        <v>5.5024103179619219</v>
      </c>
      <c r="CD27" s="1">
        <f t="shared" si="60"/>
        <v>400.00513234724968</v>
      </c>
      <c r="CE27" s="1">
        <f t="shared" si="61"/>
        <v>1.5522229959654308</v>
      </c>
      <c r="CF27" s="1">
        <f t="shared" si="62"/>
        <v>1.8926662129407008</v>
      </c>
      <c r="CG27" s="1">
        <f t="shared" si="63"/>
        <v>2.1853966298227903</v>
      </c>
      <c r="CH27" s="1">
        <f t="shared" si="64"/>
        <v>2.5150369129216354</v>
      </c>
      <c r="CI27" s="1">
        <f t="shared" si="65"/>
        <v>2.5921257044343768</v>
      </c>
      <c r="CJ27" s="1">
        <f t="shared" si="66"/>
        <v>2.6111307514228539</v>
      </c>
      <c r="CK27" s="1">
        <f t="shared" si="67"/>
        <v>2.612109065743188</v>
      </c>
      <c r="CL27" s="5">
        <f t="shared" si="74"/>
        <v>11</v>
      </c>
      <c r="CN27" s="9">
        <f t="shared" si="75"/>
        <v>1.5522229959654308</v>
      </c>
    </row>
    <row r="28" spans="1:92" x14ac:dyDescent="0.2">
      <c r="A28" s="4">
        <v>26</v>
      </c>
      <c r="B28" s="1">
        <v>0.50175317475416503</v>
      </c>
      <c r="C28" s="1">
        <v>1.54</v>
      </c>
      <c r="D28" s="1">
        <v>0</v>
      </c>
      <c r="E28" s="1">
        <v>0</v>
      </c>
      <c r="F28" s="1">
        <v>100</v>
      </c>
      <c r="G28" s="1">
        <v>23.097414400175001</v>
      </c>
      <c r="H28" s="1">
        <v>8</v>
      </c>
      <c r="I28">
        <v>1500</v>
      </c>
      <c r="J28">
        <v>185</v>
      </c>
      <c r="K28">
        <v>12.5</v>
      </c>
      <c r="L28" s="1"/>
      <c r="M28" s="2">
        <f t="shared" si="0"/>
        <v>3</v>
      </c>
      <c r="N28" s="2">
        <f t="shared" si="1"/>
        <v>6</v>
      </c>
      <c r="O28" s="2">
        <f t="shared" si="2"/>
        <v>3</v>
      </c>
      <c r="P28" s="2">
        <f t="shared" si="3"/>
        <v>5</v>
      </c>
      <c r="Q28" s="2">
        <f t="shared" si="4"/>
        <v>6</v>
      </c>
      <c r="R28" s="2">
        <f t="shared" si="5"/>
        <v>5</v>
      </c>
      <c r="S28" s="2">
        <f t="shared" si="6"/>
        <v>6</v>
      </c>
      <c r="T28" s="2">
        <f t="shared" si="7"/>
        <v>3</v>
      </c>
      <c r="U28" s="2">
        <f t="shared" si="8"/>
        <v>5</v>
      </c>
      <c r="V28" s="2">
        <f t="shared" si="9"/>
        <v>5</v>
      </c>
      <c r="W28" s="2">
        <f t="shared" si="10"/>
        <v>7</v>
      </c>
      <c r="X28" s="2">
        <f t="shared" si="11"/>
        <v>5</v>
      </c>
      <c r="Y28" s="2">
        <f t="shared" si="12"/>
        <v>4</v>
      </c>
      <c r="Z28" s="2">
        <f t="shared" si="13"/>
        <v>4</v>
      </c>
      <c r="AA28" s="2">
        <f t="shared" si="14"/>
        <v>2</v>
      </c>
      <c r="AB28" s="2">
        <f t="shared" si="15"/>
        <v>4</v>
      </c>
      <c r="AC28" s="2">
        <f t="shared" si="16"/>
        <v>3</v>
      </c>
      <c r="AD28" s="3">
        <f t="shared" si="68"/>
        <v>11</v>
      </c>
      <c r="AE28" s="2">
        <f t="shared" si="17"/>
        <v>6</v>
      </c>
      <c r="AF28" s="2">
        <f t="shared" si="18"/>
        <v>9</v>
      </c>
      <c r="AG28" s="2">
        <f t="shared" si="19"/>
        <v>6</v>
      </c>
      <c r="AH28" s="2">
        <f t="shared" si="20"/>
        <v>8</v>
      </c>
      <c r="AI28" s="2">
        <f t="shared" si="21"/>
        <v>9</v>
      </c>
      <c r="AJ28" s="2">
        <f t="shared" si="22"/>
        <v>8</v>
      </c>
      <c r="AK28" s="2">
        <f t="shared" si="23"/>
        <v>9</v>
      </c>
      <c r="AL28" s="2">
        <f t="shared" si="24"/>
        <v>6</v>
      </c>
      <c r="AM28" s="2">
        <f t="shared" si="25"/>
        <v>7</v>
      </c>
      <c r="AN28" s="2">
        <f t="shared" si="26"/>
        <v>7</v>
      </c>
      <c r="AO28" s="2">
        <f t="shared" si="27"/>
        <v>9</v>
      </c>
      <c r="AP28" s="2">
        <f t="shared" si="28"/>
        <v>7</v>
      </c>
      <c r="AQ28" s="2">
        <f t="shared" si="29"/>
        <v>6</v>
      </c>
      <c r="AR28" s="2">
        <f t="shared" si="30"/>
        <v>5</v>
      </c>
      <c r="AS28" s="2">
        <f t="shared" si="31"/>
        <v>4</v>
      </c>
      <c r="AT28" s="2">
        <f t="shared" si="32"/>
        <v>6</v>
      </c>
      <c r="AU28" s="2">
        <f t="shared" si="33"/>
        <v>5</v>
      </c>
      <c r="AV28" s="3">
        <f t="shared" si="69"/>
        <v>2</v>
      </c>
      <c r="AW28">
        <f t="shared" si="70"/>
        <v>4</v>
      </c>
      <c r="AX28" s="2">
        <f t="shared" si="34"/>
        <v>2</v>
      </c>
      <c r="AY28" s="2">
        <f t="shared" si="35"/>
        <v>5</v>
      </c>
      <c r="AZ28" s="2">
        <f t="shared" si="36"/>
        <v>3</v>
      </c>
      <c r="BA28" s="2">
        <f t="shared" si="37"/>
        <v>4</v>
      </c>
      <c r="BB28" s="2">
        <f t="shared" si="38"/>
        <v>4</v>
      </c>
      <c r="BC28" s="2">
        <f t="shared" si="39"/>
        <v>2</v>
      </c>
      <c r="BD28" s="2">
        <f t="shared" si="40"/>
        <v>4</v>
      </c>
      <c r="BE28" s="2">
        <f t="shared" si="41"/>
        <v>2</v>
      </c>
      <c r="BF28" s="2">
        <f t="shared" si="42"/>
        <v>2</v>
      </c>
      <c r="BG28" s="2">
        <f t="shared" si="43"/>
        <v>1</v>
      </c>
      <c r="BH28" s="2">
        <f t="shared" si="44"/>
        <v>7</v>
      </c>
      <c r="BI28" s="2">
        <f t="shared" si="45"/>
        <v>5</v>
      </c>
      <c r="BJ28" s="2">
        <f t="shared" si="46"/>
        <v>4</v>
      </c>
      <c r="BK28" s="2">
        <f t="shared" si="47"/>
        <v>2</v>
      </c>
      <c r="BL28" s="2">
        <f t="shared" si="48"/>
        <v>2</v>
      </c>
      <c r="BM28" s="2">
        <f t="shared" si="49"/>
        <v>4</v>
      </c>
      <c r="BN28" s="2">
        <f t="shared" si="50"/>
        <v>4</v>
      </c>
      <c r="BO28" s="3">
        <f t="shared" si="71"/>
        <v>11</v>
      </c>
      <c r="BP28">
        <f t="shared" si="72"/>
        <v>1</v>
      </c>
      <c r="BR28">
        <v>12</v>
      </c>
      <c r="BS28">
        <f t="shared" si="51"/>
        <v>1</v>
      </c>
      <c r="BU28" s="1">
        <f t="shared" si="52"/>
        <v>175.00647150462342</v>
      </c>
      <c r="BV28" s="1">
        <f t="shared" si="73"/>
        <v>37.528879913360903</v>
      </c>
      <c r="BW28" s="1">
        <f t="shared" si="53"/>
        <v>37.535822740474899</v>
      </c>
      <c r="BX28" s="1">
        <f t="shared" si="54"/>
        <v>25.043901279351395</v>
      </c>
      <c r="BY28" s="1">
        <f t="shared" si="55"/>
        <v>12.607056297694056</v>
      </c>
      <c r="BZ28" s="1">
        <f t="shared" si="56"/>
        <v>12.630606734925449</v>
      </c>
      <c r="CA28" s="1">
        <f t="shared" si="57"/>
        <v>17.588047103427964</v>
      </c>
      <c r="CB28" s="1">
        <f t="shared" si="58"/>
        <v>25.077712658269363</v>
      </c>
      <c r="CC28" s="1">
        <f t="shared" si="59"/>
        <v>5.3868478340892159</v>
      </c>
      <c r="CD28" s="1">
        <f t="shared" si="60"/>
        <v>400.00409768652924</v>
      </c>
      <c r="CE28" s="1">
        <f t="shared" si="61"/>
        <v>1.5849157202806829</v>
      </c>
      <c r="CF28" s="1">
        <f t="shared" si="62"/>
        <v>1.7311588140406458</v>
      </c>
      <c r="CG28" s="1">
        <f t="shared" si="63"/>
        <v>1.9654020148593714</v>
      </c>
      <c r="CH28" s="1">
        <f t="shared" si="64"/>
        <v>2.2340919872917633</v>
      </c>
      <c r="CI28" s="1">
        <f t="shared" si="65"/>
        <v>2.3221323492602854</v>
      </c>
      <c r="CJ28" s="1">
        <f t="shared" si="66"/>
        <v>2.3432276346554088</v>
      </c>
      <c r="CK28" s="1">
        <f t="shared" si="67"/>
        <v>2.3448219635312517</v>
      </c>
      <c r="CL28" s="5">
        <f t="shared" si="74"/>
        <v>11</v>
      </c>
      <c r="CN28" s="9">
        <f t="shared" si="75"/>
        <v>1.5849157202806829</v>
      </c>
    </row>
    <row r="29" spans="1:92" x14ac:dyDescent="0.2">
      <c r="A29" s="4">
        <v>27</v>
      </c>
      <c r="B29" s="1">
        <v>0.57451181794817097</v>
      </c>
      <c r="C29" s="1">
        <v>7.5970000000000004</v>
      </c>
      <c r="D29" s="1">
        <v>4</v>
      </c>
      <c r="E29" s="1">
        <v>4</v>
      </c>
      <c r="F29" s="1">
        <v>92</v>
      </c>
      <c r="G29" s="1">
        <v>7.2520463190626403</v>
      </c>
      <c r="H29" s="1">
        <v>6</v>
      </c>
      <c r="I29">
        <v>1500</v>
      </c>
      <c r="J29">
        <v>185</v>
      </c>
      <c r="K29">
        <v>12.5</v>
      </c>
      <c r="L29" s="1"/>
      <c r="M29" s="2">
        <f t="shared" si="0"/>
        <v>3</v>
      </c>
      <c r="N29" s="2">
        <f t="shared" si="1"/>
        <v>5</v>
      </c>
      <c r="O29" s="2">
        <f t="shared" si="2"/>
        <v>5</v>
      </c>
      <c r="P29" s="2">
        <f t="shared" si="3"/>
        <v>4</v>
      </c>
      <c r="Q29" s="2">
        <f t="shared" si="4"/>
        <v>6</v>
      </c>
      <c r="R29" s="2">
        <f t="shared" si="5"/>
        <v>7</v>
      </c>
      <c r="S29" s="2">
        <f t="shared" si="6"/>
        <v>5</v>
      </c>
      <c r="T29" s="2">
        <f t="shared" si="7"/>
        <v>4</v>
      </c>
      <c r="U29" s="2">
        <f t="shared" si="8"/>
        <v>7</v>
      </c>
      <c r="V29" s="2">
        <f t="shared" si="9"/>
        <v>7</v>
      </c>
      <c r="W29" s="2">
        <f t="shared" si="10"/>
        <v>6</v>
      </c>
      <c r="X29" s="2">
        <f t="shared" si="11"/>
        <v>7</v>
      </c>
      <c r="Y29" s="2">
        <f t="shared" si="12"/>
        <v>4</v>
      </c>
      <c r="Z29" s="2">
        <f t="shared" si="13"/>
        <v>4</v>
      </c>
      <c r="AA29" s="2">
        <f t="shared" si="14"/>
        <v>2</v>
      </c>
      <c r="AB29" s="2">
        <f t="shared" si="15"/>
        <v>4</v>
      </c>
      <c r="AC29" s="2">
        <f t="shared" si="16"/>
        <v>3</v>
      </c>
      <c r="AD29" s="3">
        <f t="shared" si="68"/>
        <v>6</v>
      </c>
      <c r="AE29" s="2">
        <f t="shared" si="17"/>
        <v>6</v>
      </c>
      <c r="AF29" s="2">
        <f t="shared" si="18"/>
        <v>8</v>
      </c>
      <c r="AG29" s="2">
        <f t="shared" si="19"/>
        <v>8</v>
      </c>
      <c r="AH29" s="2">
        <f t="shared" si="20"/>
        <v>7</v>
      </c>
      <c r="AI29" s="2">
        <f t="shared" si="21"/>
        <v>9</v>
      </c>
      <c r="AJ29" s="2">
        <f t="shared" si="22"/>
        <v>10</v>
      </c>
      <c r="AK29" s="2">
        <f t="shared" si="23"/>
        <v>8</v>
      </c>
      <c r="AL29" s="2">
        <f t="shared" si="24"/>
        <v>7</v>
      </c>
      <c r="AM29" s="2">
        <f t="shared" si="25"/>
        <v>9</v>
      </c>
      <c r="AN29" s="2">
        <f t="shared" si="26"/>
        <v>9</v>
      </c>
      <c r="AO29" s="2">
        <f t="shared" si="27"/>
        <v>8</v>
      </c>
      <c r="AP29" s="2">
        <f t="shared" si="28"/>
        <v>9</v>
      </c>
      <c r="AQ29" s="2">
        <f t="shared" si="29"/>
        <v>6</v>
      </c>
      <c r="AR29" s="2">
        <f t="shared" si="30"/>
        <v>5</v>
      </c>
      <c r="AS29" s="2">
        <f t="shared" si="31"/>
        <v>4</v>
      </c>
      <c r="AT29" s="2">
        <f t="shared" si="32"/>
        <v>6</v>
      </c>
      <c r="AU29" s="2">
        <f t="shared" si="33"/>
        <v>5</v>
      </c>
      <c r="AV29" s="3">
        <f t="shared" si="69"/>
        <v>6</v>
      </c>
      <c r="AW29">
        <f t="shared" si="70"/>
        <v>1</v>
      </c>
      <c r="AX29" s="2">
        <f t="shared" si="34"/>
        <v>2</v>
      </c>
      <c r="AY29" s="2">
        <f t="shared" si="35"/>
        <v>4</v>
      </c>
      <c r="AZ29" s="2">
        <f t="shared" si="36"/>
        <v>5</v>
      </c>
      <c r="BA29" s="2">
        <f t="shared" si="37"/>
        <v>3</v>
      </c>
      <c r="BB29" s="2">
        <f t="shared" si="38"/>
        <v>4</v>
      </c>
      <c r="BC29" s="2">
        <f t="shared" si="39"/>
        <v>4</v>
      </c>
      <c r="BD29" s="2">
        <f t="shared" si="40"/>
        <v>3</v>
      </c>
      <c r="BE29" s="2">
        <f t="shared" si="41"/>
        <v>4</v>
      </c>
      <c r="BF29" s="2">
        <f t="shared" si="42"/>
        <v>4</v>
      </c>
      <c r="BG29" s="2">
        <f t="shared" si="43"/>
        <v>3</v>
      </c>
      <c r="BH29" s="2">
        <f t="shared" si="44"/>
        <v>6</v>
      </c>
      <c r="BI29" s="2">
        <f t="shared" si="45"/>
        <v>7</v>
      </c>
      <c r="BJ29" s="2">
        <f t="shared" si="46"/>
        <v>4</v>
      </c>
      <c r="BK29" s="2">
        <f t="shared" si="47"/>
        <v>2</v>
      </c>
      <c r="BL29" s="2">
        <f t="shared" si="48"/>
        <v>2</v>
      </c>
      <c r="BM29" s="2">
        <f t="shared" si="49"/>
        <v>4</v>
      </c>
      <c r="BN29" s="2">
        <f t="shared" si="50"/>
        <v>4</v>
      </c>
      <c r="BO29" s="3">
        <f t="shared" si="71"/>
        <v>12</v>
      </c>
      <c r="BP29">
        <f t="shared" si="72"/>
        <v>1</v>
      </c>
      <c r="BR29">
        <v>11</v>
      </c>
      <c r="BS29">
        <f t="shared" si="51"/>
        <v>1</v>
      </c>
      <c r="BU29" s="1">
        <f t="shared" si="52"/>
        <v>13.394403215904957</v>
      </c>
      <c r="BV29" s="1">
        <f t="shared" si="73"/>
        <v>3.2134297169539812</v>
      </c>
      <c r="BW29" s="1">
        <f t="shared" si="53"/>
        <v>2.8983555632250719</v>
      </c>
      <c r="BX29" s="1">
        <f t="shared" si="54"/>
        <v>3.6465209002333241</v>
      </c>
      <c r="BY29" s="1">
        <f t="shared" si="55"/>
        <v>2.5617475672966012</v>
      </c>
      <c r="BZ29" s="1">
        <f t="shared" si="56"/>
        <v>2.1573336909225076</v>
      </c>
      <c r="CA29" s="1">
        <f t="shared" si="57"/>
        <v>2.2410597836723882</v>
      </c>
      <c r="CB29" s="1">
        <f t="shared" si="58"/>
        <v>2.4103592075795173</v>
      </c>
      <c r="CC29" s="1">
        <f t="shared" si="59"/>
        <v>2.3489255778142475</v>
      </c>
      <c r="CD29" s="1">
        <f t="shared" si="60"/>
        <v>31.079006280754211</v>
      </c>
      <c r="CE29" s="1">
        <f t="shared" si="61"/>
        <v>2.7628194659809409</v>
      </c>
      <c r="CF29" s="1">
        <f t="shared" si="62"/>
        <v>2.4263254826206508</v>
      </c>
      <c r="CG29" s="1">
        <f t="shared" si="63"/>
        <v>2.6077677131243395</v>
      </c>
      <c r="CH29" s="1">
        <f t="shared" si="64"/>
        <v>2.7178239742090753</v>
      </c>
      <c r="CI29" s="1">
        <f t="shared" si="65"/>
        <v>2.74083943329323</v>
      </c>
      <c r="CJ29" s="1">
        <f t="shared" si="66"/>
        <v>2.7578949308273906</v>
      </c>
      <c r="CK29" s="1">
        <f t="shared" si="67"/>
        <v>2.768269483601193</v>
      </c>
      <c r="CL29" s="5">
        <f t="shared" si="74"/>
        <v>6</v>
      </c>
      <c r="CN29" s="9">
        <f t="shared" si="75"/>
        <v>2.1573336909225076</v>
      </c>
    </row>
    <row r="30" spans="1:92" x14ac:dyDescent="0.2">
      <c r="A30" s="4">
        <v>28</v>
      </c>
      <c r="B30" s="1">
        <v>0.47969885081114899</v>
      </c>
      <c r="C30" s="1">
        <v>23.216000000000001</v>
      </c>
      <c r="D30" s="1">
        <v>0</v>
      </c>
      <c r="E30" s="1">
        <v>2</v>
      </c>
      <c r="F30" s="1">
        <v>98</v>
      </c>
      <c r="G30" s="1">
        <v>10.447079821419999</v>
      </c>
      <c r="H30" s="1">
        <v>7</v>
      </c>
      <c r="I30">
        <v>1500</v>
      </c>
      <c r="J30">
        <v>185</v>
      </c>
      <c r="K30">
        <v>12.5</v>
      </c>
      <c r="L30" s="1"/>
      <c r="M30" s="2">
        <f t="shared" si="0"/>
        <v>3</v>
      </c>
      <c r="N30" s="2">
        <f t="shared" si="1"/>
        <v>6</v>
      </c>
      <c r="O30" s="2">
        <f t="shared" si="2"/>
        <v>3</v>
      </c>
      <c r="P30" s="2">
        <f t="shared" si="3"/>
        <v>5</v>
      </c>
      <c r="Q30" s="2">
        <f t="shared" si="4"/>
        <v>6</v>
      </c>
      <c r="R30" s="2">
        <f t="shared" si="5"/>
        <v>5</v>
      </c>
      <c r="S30" s="2">
        <f t="shared" si="6"/>
        <v>5</v>
      </c>
      <c r="T30" s="2">
        <f t="shared" si="7"/>
        <v>3</v>
      </c>
      <c r="U30" s="2">
        <f t="shared" si="8"/>
        <v>5</v>
      </c>
      <c r="V30" s="2">
        <f t="shared" si="9"/>
        <v>6</v>
      </c>
      <c r="W30" s="2">
        <f t="shared" si="10"/>
        <v>6</v>
      </c>
      <c r="X30" s="2">
        <f t="shared" si="11"/>
        <v>6</v>
      </c>
      <c r="Y30" s="2">
        <f t="shared" si="12"/>
        <v>4</v>
      </c>
      <c r="Z30" s="2">
        <f t="shared" si="13"/>
        <v>4</v>
      </c>
      <c r="AA30" s="2">
        <f t="shared" si="14"/>
        <v>2</v>
      </c>
      <c r="AB30" s="2">
        <f t="shared" si="15"/>
        <v>4</v>
      </c>
      <c r="AC30" s="2">
        <f t="shared" si="16"/>
        <v>3</v>
      </c>
      <c r="AD30" s="3">
        <f t="shared" si="68"/>
        <v>2</v>
      </c>
      <c r="AE30" s="2">
        <f t="shared" si="17"/>
        <v>6</v>
      </c>
      <c r="AF30" s="2">
        <f t="shared" si="18"/>
        <v>9</v>
      </c>
      <c r="AG30" s="2">
        <f t="shared" si="19"/>
        <v>6</v>
      </c>
      <c r="AH30" s="2">
        <f t="shared" si="20"/>
        <v>8</v>
      </c>
      <c r="AI30" s="2">
        <f t="shared" si="21"/>
        <v>9</v>
      </c>
      <c r="AJ30" s="2">
        <f t="shared" si="22"/>
        <v>8</v>
      </c>
      <c r="AK30" s="2">
        <f t="shared" si="23"/>
        <v>8</v>
      </c>
      <c r="AL30" s="2">
        <f t="shared" si="24"/>
        <v>6</v>
      </c>
      <c r="AM30" s="2">
        <f t="shared" si="25"/>
        <v>7</v>
      </c>
      <c r="AN30" s="2">
        <f t="shared" si="26"/>
        <v>8</v>
      </c>
      <c r="AO30" s="2">
        <f t="shared" si="27"/>
        <v>8</v>
      </c>
      <c r="AP30" s="2">
        <f t="shared" si="28"/>
        <v>8</v>
      </c>
      <c r="AQ30" s="2">
        <f t="shared" si="29"/>
        <v>6</v>
      </c>
      <c r="AR30" s="2">
        <f t="shared" si="30"/>
        <v>5</v>
      </c>
      <c r="AS30" s="2">
        <f t="shared" si="31"/>
        <v>4</v>
      </c>
      <c r="AT30" s="2">
        <f t="shared" si="32"/>
        <v>6</v>
      </c>
      <c r="AU30" s="2">
        <f t="shared" si="33"/>
        <v>5</v>
      </c>
      <c r="AV30" s="3">
        <f t="shared" si="69"/>
        <v>2</v>
      </c>
      <c r="AW30">
        <f t="shared" si="70"/>
        <v>2</v>
      </c>
      <c r="AX30" s="2">
        <f t="shared" si="34"/>
        <v>2</v>
      </c>
      <c r="AY30" s="2">
        <f t="shared" si="35"/>
        <v>5</v>
      </c>
      <c r="AZ30" s="2">
        <f t="shared" si="36"/>
        <v>3</v>
      </c>
      <c r="BA30" s="2">
        <f t="shared" si="37"/>
        <v>3</v>
      </c>
      <c r="BB30" s="2">
        <f t="shared" si="38"/>
        <v>3</v>
      </c>
      <c r="BC30" s="2">
        <f t="shared" si="39"/>
        <v>2</v>
      </c>
      <c r="BD30" s="2">
        <f t="shared" si="40"/>
        <v>4</v>
      </c>
      <c r="BE30" s="2">
        <f t="shared" si="41"/>
        <v>2</v>
      </c>
      <c r="BF30" s="2">
        <f t="shared" si="42"/>
        <v>2</v>
      </c>
      <c r="BG30" s="2">
        <f t="shared" si="43"/>
        <v>2</v>
      </c>
      <c r="BH30" s="2">
        <f t="shared" si="44"/>
        <v>6</v>
      </c>
      <c r="BI30" s="2">
        <f t="shared" si="45"/>
        <v>5</v>
      </c>
      <c r="BJ30" s="2">
        <f t="shared" si="46"/>
        <v>4</v>
      </c>
      <c r="BK30" s="2">
        <f t="shared" si="47"/>
        <v>2</v>
      </c>
      <c r="BL30" s="2">
        <f t="shared" si="48"/>
        <v>2</v>
      </c>
      <c r="BM30" s="2">
        <f t="shared" si="49"/>
        <v>4</v>
      </c>
      <c r="BN30" s="2">
        <f t="shared" si="50"/>
        <v>4</v>
      </c>
      <c r="BO30" s="3">
        <f t="shared" si="71"/>
        <v>11</v>
      </c>
      <c r="BP30">
        <f t="shared" si="72"/>
        <v>1</v>
      </c>
      <c r="BR30">
        <v>2</v>
      </c>
      <c r="BS30">
        <f t="shared" si="51"/>
        <v>1</v>
      </c>
      <c r="BU30" s="1">
        <f t="shared" si="52"/>
        <v>175.01573132192402</v>
      </c>
      <c r="BV30" s="1">
        <f t="shared" si="73"/>
        <v>37.553835306688768</v>
      </c>
      <c r="BW30" s="1">
        <f t="shared" si="53"/>
        <v>37.550261445088879</v>
      </c>
      <c r="BX30" s="1">
        <f t="shared" si="54"/>
        <v>25.126163534273225</v>
      </c>
      <c r="BY30" s="1">
        <f t="shared" si="55"/>
        <v>12.668175773855912</v>
      </c>
      <c r="BZ30" s="1">
        <f t="shared" si="56"/>
        <v>12.664158946919244</v>
      </c>
      <c r="CA30" s="1">
        <f t="shared" si="57"/>
        <v>17.62909329961829</v>
      </c>
      <c r="CB30" s="1">
        <f t="shared" si="58"/>
        <v>25.08783661668982</v>
      </c>
      <c r="CC30" s="1">
        <f t="shared" si="59"/>
        <v>5.4618716389685451</v>
      </c>
      <c r="CD30" s="1">
        <f t="shared" si="60"/>
        <v>400.00509337053313</v>
      </c>
      <c r="CE30" s="1">
        <f t="shared" si="61"/>
        <v>2.1120863601349305</v>
      </c>
      <c r="CF30" s="1">
        <f t="shared" si="62"/>
        <v>2.0204322626205862</v>
      </c>
      <c r="CG30" s="1">
        <f t="shared" si="63"/>
        <v>2.3104127224860607</v>
      </c>
      <c r="CH30" s="1">
        <f t="shared" si="64"/>
        <v>2.4590819702275528</v>
      </c>
      <c r="CI30" s="1">
        <f t="shared" si="65"/>
        <v>2.4160645166804287</v>
      </c>
      <c r="CJ30" s="1">
        <f t="shared" si="66"/>
        <v>2.435817021450192</v>
      </c>
      <c r="CK30" s="1">
        <f t="shared" si="67"/>
        <v>2.4424474567114531</v>
      </c>
      <c r="CL30" s="5">
        <f t="shared" si="74"/>
        <v>12</v>
      </c>
      <c r="CN30" s="9">
        <f t="shared" si="75"/>
        <v>2.0204322626205862</v>
      </c>
    </row>
    <row r="31" spans="1:92" x14ac:dyDescent="0.2">
      <c r="A31" s="4">
        <v>29</v>
      </c>
      <c r="B31" s="1">
        <v>0.49128824275619598</v>
      </c>
      <c r="C31" s="1">
        <v>1.0620000000000001</v>
      </c>
      <c r="D31" s="1">
        <v>0</v>
      </c>
      <c r="E31" s="1">
        <v>0</v>
      </c>
      <c r="F31" s="1">
        <v>100</v>
      </c>
      <c r="G31" s="1">
        <v>15.9347117925407</v>
      </c>
      <c r="H31" s="1">
        <v>7</v>
      </c>
      <c r="I31">
        <v>1500</v>
      </c>
      <c r="J31">
        <v>185</v>
      </c>
      <c r="K31">
        <v>12.5</v>
      </c>
      <c r="L31" s="1"/>
      <c r="M31" s="2">
        <f t="shared" si="0"/>
        <v>2</v>
      </c>
      <c r="N31" s="2">
        <f t="shared" si="1"/>
        <v>7</v>
      </c>
      <c r="O31" s="2">
        <f t="shared" si="2"/>
        <v>3</v>
      </c>
      <c r="P31" s="2">
        <f t="shared" si="3"/>
        <v>5</v>
      </c>
      <c r="Q31" s="2">
        <f t="shared" si="4"/>
        <v>6</v>
      </c>
      <c r="R31" s="2">
        <f t="shared" si="5"/>
        <v>5</v>
      </c>
      <c r="S31" s="2">
        <f t="shared" si="6"/>
        <v>6</v>
      </c>
      <c r="T31" s="2">
        <f t="shared" si="7"/>
        <v>3</v>
      </c>
      <c r="U31" s="2">
        <f t="shared" si="8"/>
        <v>5</v>
      </c>
      <c r="V31" s="2">
        <f t="shared" si="9"/>
        <v>5</v>
      </c>
      <c r="W31" s="2">
        <f t="shared" si="10"/>
        <v>6</v>
      </c>
      <c r="X31" s="2">
        <f t="shared" si="11"/>
        <v>5</v>
      </c>
      <c r="Y31" s="2">
        <f t="shared" si="12"/>
        <v>4</v>
      </c>
      <c r="Z31" s="2">
        <f t="shared" si="13"/>
        <v>4</v>
      </c>
      <c r="AA31" s="2">
        <f t="shared" si="14"/>
        <v>2</v>
      </c>
      <c r="AB31" s="2">
        <f t="shared" si="15"/>
        <v>4</v>
      </c>
      <c r="AC31" s="2">
        <f t="shared" si="16"/>
        <v>3</v>
      </c>
      <c r="AD31" s="3">
        <f t="shared" si="68"/>
        <v>2</v>
      </c>
      <c r="AE31" s="2">
        <f t="shared" si="17"/>
        <v>5</v>
      </c>
      <c r="AF31" s="2">
        <f t="shared" si="18"/>
        <v>10</v>
      </c>
      <c r="AG31" s="2">
        <f t="shared" si="19"/>
        <v>6</v>
      </c>
      <c r="AH31" s="2">
        <f t="shared" si="20"/>
        <v>8</v>
      </c>
      <c r="AI31" s="2">
        <f t="shared" si="21"/>
        <v>9</v>
      </c>
      <c r="AJ31" s="2">
        <f t="shared" si="22"/>
        <v>8</v>
      </c>
      <c r="AK31" s="2">
        <f t="shared" si="23"/>
        <v>9</v>
      </c>
      <c r="AL31" s="2">
        <f t="shared" si="24"/>
        <v>6</v>
      </c>
      <c r="AM31" s="2">
        <f t="shared" si="25"/>
        <v>7</v>
      </c>
      <c r="AN31" s="2">
        <f t="shared" si="26"/>
        <v>7</v>
      </c>
      <c r="AO31" s="2">
        <f t="shared" si="27"/>
        <v>8</v>
      </c>
      <c r="AP31" s="2">
        <f t="shared" si="28"/>
        <v>7</v>
      </c>
      <c r="AQ31" s="2">
        <f t="shared" si="29"/>
        <v>6</v>
      </c>
      <c r="AR31" s="2">
        <f t="shared" si="30"/>
        <v>5</v>
      </c>
      <c r="AS31" s="2">
        <f t="shared" si="31"/>
        <v>4</v>
      </c>
      <c r="AT31" s="2">
        <f t="shared" si="32"/>
        <v>6</v>
      </c>
      <c r="AU31" s="2">
        <f t="shared" si="33"/>
        <v>5</v>
      </c>
      <c r="AV31" s="3">
        <f t="shared" si="69"/>
        <v>2</v>
      </c>
      <c r="AW31">
        <f t="shared" si="70"/>
        <v>1</v>
      </c>
      <c r="AX31" s="2">
        <f t="shared" si="34"/>
        <v>1</v>
      </c>
      <c r="AY31" s="2">
        <f t="shared" si="35"/>
        <v>6</v>
      </c>
      <c r="AZ31" s="2">
        <f t="shared" si="36"/>
        <v>4</v>
      </c>
      <c r="BA31" s="2">
        <f t="shared" si="37"/>
        <v>4</v>
      </c>
      <c r="BB31" s="2">
        <f t="shared" si="38"/>
        <v>3</v>
      </c>
      <c r="BC31" s="2">
        <f t="shared" si="39"/>
        <v>2</v>
      </c>
      <c r="BD31" s="2">
        <f t="shared" si="40"/>
        <v>5</v>
      </c>
      <c r="BE31" s="2">
        <f t="shared" si="41"/>
        <v>2</v>
      </c>
      <c r="BF31" s="2">
        <f t="shared" si="42"/>
        <v>2</v>
      </c>
      <c r="BG31" s="2">
        <f t="shared" si="43"/>
        <v>1</v>
      </c>
      <c r="BH31" s="2">
        <f t="shared" si="44"/>
        <v>6</v>
      </c>
      <c r="BI31" s="2">
        <f t="shared" si="45"/>
        <v>4</v>
      </c>
      <c r="BJ31" s="2">
        <f t="shared" si="46"/>
        <v>4</v>
      </c>
      <c r="BK31" s="2">
        <f t="shared" si="47"/>
        <v>2</v>
      </c>
      <c r="BL31" s="2">
        <f t="shared" si="48"/>
        <v>2</v>
      </c>
      <c r="BM31" s="2">
        <f t="shared" si="49"/>
        <v>4</v>
      </c>
      <c r="BN31" s="2">
        <f t="shared" si="50"/>
        <v>4</v>
      </c>
      <c r="BO31" s="3">
        <f t="shared" si="71"/>
        <v>2</v>
      </c>
      <c r="BP31">
        <f t="shared" si="72"/>
        <v>2</v>
      </c>
      <c r="BR31">
        <v>12</v>
      </c>
      <c r="BS31">
        <f t="shared" si="51"/>
        <v>1</v>
      </c>
      <c r="BU31" s="1">
        <f t="shared" si="52"/>
        <v>175.00938017687136</v>
      </c>
      <c r="BV31" s="1">
        <f t="shared" si="73"/>
        <v>37.528782324148224</v>
      </c>
      <c r="BW31" s="1">
        <f t="shared" si="53"/>
        <v>37.532044983469241</v>
      </c>
      <c r="BX31" s="1">
        <f t="shared" si="54"/>
        <v>25.051541002275361</v>
      </c>
      <c r="BY31" s="1">
        <f t="shared" si="55"/>
        <v>12.596642406453521</v>
      </c>
      <c r="BZ31" s="1">
        <f t="shared" si="56"/>
        <v>12.616199613966598</v>
      </c>
      <c r="CA31" s="1">
        <f t="shared" si="57"/>
        <v>17.588007554332382</v>
      </c>
      <c r="CB31" s="1">
        <f t="shared" si="58"/>
        <v>25.072294828950856</v>
      </c>
      <c r="CC31" s="1">
        <f t="shared" si="59"/>
        <v>5.3642010676349274</v>
      </c>
      <c r="CD31" s="1">
        <f t="shared" si="60"/>
        <v>400.00366058975249</v>
      </c>
      <c r="CE31" s="1">
        <f t="shared" si="61"/>
        <v>1.769967824419757</v>
      </c>
      <c r="CF31" s="1">
        <f t="shared" si="62"/>
        <v>1.6134100643031304</v>
      </c>
      <c r="CG31" s="1">
        <f t="shared" si="63"/>
        <v>1.9026090240740179</v>
      </c>
      <c r="CH31" s="1">
        <f t="shared" si="64"/>
        <v>2.2251824793013419</v>
      </c>
      <c r="CI31" s="1">
        <f t="shared" si="65"/>
        <v>2.321904232356935</v>
      </c>
      <c r="CJ31" s="1">
        <f t="shared" si="66"/>
        <v>2.3427963877592428</v>
      </c>
      <c r="CK31" s="1">
        <f t="shared" si="67"/>
        <v>2.3479523940970153</v>
      </c>
      <c r="CL31" s="5">
        <f t="shared" si="74"/>
        <v>12</v>
      </c>
      <c r="CN31" s="9">
        <f t="shared" si="75"/>
        <v>1.6134100643031304</v>
      </c>
    </row>
    <row r="32" spans="1:92" x14ac:dyDescent="0.2">
      <c r="A32" s="4">
        <v>30</v>
      </c>
      <c r="B32" s="1">
        <v>0.40091498818406501</v>
      </c>
      <c r="C32" s="1">
        <v>0.60899999999999999</v>
      </c>
      <c r="D32" s="1">
        <v>0</v>
      </c>
      <c r="E32" s="1">
        <v>0</v>
      </c>
      <c r="F32" s="1">
        <v>100</v>
      </c>
      <c r="G32" s="1">
        <v>9.1295769435038192</v>
      </c>
      <c r="H32" s="1">
        <v>6</v>
      </c>
      <c r="I32">
        <v>1500</v>
      </c>
      <c r="J32">
        <v>185</v>
      </c>
      <c r="K32">
        <v>12.5</v>
      </c>
      <c r="L32" s="1"/>
      <c r="M32" s="2">
        <f t="shared" si="0"/>
        <v>2</v>
      </c>
      <c r="N32" s="2">
        <f t="shared" si="1"/>
        <v>6</v>
      </c>
      <c r="O32" s="2">
        <f t="shared" si="2"/>
        <v>5</v>
      </c>
      <c r="P32" s="2">
        <f t="shared" si="3"/>
        <v>4</v>
      </c>
      <c r="Q32" s="2">
        <f t="shared" si="4"/>
        <v>6</v>
      </c>
      <c r="R32" s="2">
        <f t="shared" si="5"/>
        <v>7</v>
      </c>
      <c r="S32" s="2">
        <f t="shared" si="6"/>
        <v>5</v>
      </c>
      <c r="T32" s="2">
        <f t="shared" si="7"/>
        <v>4</v>
      </c>
      <c r="U32" s="2">
        <f t="shared" si="8"/>
        <v>7</v>
      </c>
      <c r="V32" s="2">
        <f t="shared" si="9"/>
        <v>7</v>
      </c>
      <c r="W32" s="2">
        <f t="shared" si="10"/>
        <v>5</v>
      </c>
      <c r="X32" s="2">
        <f t="shared" si="11"/>
        <v>7</v>
      </c>
      <c r="Y32" s="2">
        <f t="shared" si="12"/>
        <v>4</v>
      </c>
      <c r="Z32" s="2">
        <f t="shared" si="13"/>
        <v>4</v>
      </c>
      <c r="AA32" s="2">
        <f t="shared" si="14"/>
        <v>2</v>
      </c>
      <c r="AB32" s="2">
        <f t="shared" si="15"/>
        <v>4</v>
      </c>
      <c r="AC32" s="2">
        <f t="shared" si="16"/>
        <v>3</v>
      </c>
      <c r="AD32" s="3">
        <f t="shared" si="68"/>
        <v>6</v>
      </c>
      <c r="AE32" s="2">
        <f t="shared" si="17"/>
        <v>5</v>
      </c>
      <c r="AF32" s="2">
        <f t="shared" si="18"/>
        <v>9</v>
      </c>
      <c r="AG32" s="2">
        <f t="shared" si="19"/>
        <v>8</v>
      </c>
      <c r="AH32" s="2">
        <f t="shared" si="20"/>
        <v>7</v>
      </c>
      <c r="AI32" s="2">
        <f t="shared" si="21"/>
        <v>9</v>
      </c>
      <c r="AJ32" s="2">
        <f t="shared" si="22"/>
        <v>10</v>
      </c>
      <c r="AK32" s="2">
        <f t="shared" si="23"/>
        <v>8</v>
      </c>
      <c r="AL32" s="2">
        <f t="shared" si="24"/>
        <v>7</v>
      </c>
      <c r="AM32" s="2">
        <f t="shared" si="25"/>
        <v>9</v>
      </c>
      <c r="AN32" s="2">
        <f t="shared" si="26"/>
        <v>9</v>
      </c>
      <c r="AO32" s="2">
        <f t="shared" si="27"/>
        <v>7</v>
      </c>
      <c r="AP32" s="2">
        <f t="shared" si="28"/>
        <v>9</v>
      </c>
      <c r="AQ32" s="2">
        <f t="shared" si="29"/>
        <v>6</v>
      </c>
      <c r="AR32" s="2">
        <f t="shared" si="30"/>
        <v>5</v>
      </c>
      <c r="AS32" s="2">
        <f t="shared" si="31"/>
        <v>4</v>
      </c>
      <c r="AT32" s="2">
        <f t="shared" si="32"/>
        <v>6</v>
      </c>
      <c r="AU32" s="2">
        <f t="shared" si="33"/>
        <v>5</v>
      </c>
      <c r="AV32" s="3">
        <f t="shared" si="69"/>
        <v>6</v>
      </c>
      <c r="AW32">
        <f t="shared" si="70"/>
        <v>1</v>
      </c>
      <c r="AX32" s="2">
        <f t="shared" si="34"/>
        <v>1</v>
      </c>
      <c r="AY32" s="2">
        <f t="shared" si="35"/>
        <v>4</v>
      </c>
      <c r="AZ32" s="2">
        <f t="shared" si="36"/>
        <v>5</v>
      </c>
      <c r="BA32" s="2">
        <f t="shared" si="37"/>
        <v>2</v>
      </c>
      <c r="BB32" s="2">
        <f t="shared" si="38"/>
        <v>4</v>
      </c>
      <c r="BC32" s="2">
        <f t="shared" si="39"/>
        <v>5</v>
      </c>
      <c r="BD32" s="2">
        <f t="shared" si="40"/>
        <v>4</v>
      </c>
      <c r="BE32" s="2">
        <f t="shared" si="41"/>
        <v>4</v>
      </c>
      <c r="BF32" s="2">
        <f t="shared" si="42"/>
        <v>4</v>
      </c>
      <c r="BG32" s="2">
        <f t="shared" si="43"/>
        <v>3</v>
      </c>
      <c r="BH32" s="2">
        <f t="shared" si="44"/>
        <v>5</v>
      </c>
      <c r="BI32" s="2">
        <f t="shared" si="45"/>
        <v>7</v>
      </c>
      <c r="BJ32" s="2">
        <f t="shared" si="46"/>
        <v>5</v>
      </c>
      <c r="BK32" s="2">
        <f t="shared" si="47"/>
        <v>2</v>
      </c>
      <c r="BL32" s="2">
        <f t="shared" si="48"/>
        <v>2</v>
      </c>
      <c r="BM32" s="2">
        <f t="shared" si="49"/>
        <v>4</v>
      </c>
      <c r="BN32" s="2">
        <f t="shared" si="50"/>
        <v>4</v>
      </c>
      <c r="BO32" s="3">
        <f t="shared" si="71"/>
        <v>12</v>
      </c>
      <c r="BP32">
        <f t="shared" si="72"/>
        <v>1</v>
      </c>
      <c r="BR32">
        <v>11</v>
      </c>
      <c r="BS32">
        <f t="shared" si="51"/>
        <v>1</v>
      </c>
      <c r="BU32" s="1">
        <f t="shared" si="52"/>
        <v>175.02977090964919</v>
      </c>
      <c r="BV32" s="1">
        <f t="shared" si="73"/>
        <v>37.559891195695016</v>
      </c>
      <c r="BW32" s="1">
        <f t="shared" si="53"/>
        <v>37.537264794489928</v>
      </c>
      <c r="BX32" s="1">
        <f t="shared" si="54"/>
        <v>25.134948896705701</v>
      </c>
      <c r="BY32" s="1">
        <f t="shared" si="55"/>
        <v>12.629820589027597</v>
      </c>
      <c r="BZ32" s="1">
        <f t="shared" si="56"/>
        <v>12.613726874794139</v>
      </c>
      <c r="CA32" s="1">
        <f t="shared" si="57"/>
        <v>17.634303969010684</v>
      </c>
      <c r="CB32" s="1">
        <f t="shared" si="58"/>
        <v>25.076131110697048</v>
      </c>
      <c r="CC32" s="1">
        <f t="shared" si="59"/>
        <v>5.3977725908092857</v>
      </c>
      <c r="CD32" s="1">
        <f t="shared" si="60"/>
        <v>400.00371514201311</v>
      </c>
      <c r="CE32" s="1">
        <f t="shared" si="61"/>
        <v>2.8653904791567859</v>
      </c>
      <c r="CF32" s="1">
        <f t="shared" si="62"/>
        <v>1.5519526595314024</v>
      </c>
      <c r="CG32" s="1">
        <f t="shared" si="63"/>
        <v>1.9740268511901609</v>
      </c>
      <c r="CH32" s="1">
        <f t="shared" si="64"/>
        <v>2.4018192419412117</v>
      </c>
      <c r="CI32" s="1">
        <f t="shared" si="65"/>
        <v>2.5031116602149743</v>
      </c>
      <c r="CJ32" s="1">
        <f t="shared" si="66"/>
        <v>2.5220487835630778</v>
      </c>
      <c r="CK32" s="1">
        <f t="shared" si="67"/>
        <v>2.5320113903137536</v>
      </c>
      <c r="CL32" s="5">
        <f t="shared" si="74"/>
        <v>12</v>
      </c>
      <c r="CN32" s="9">
        <f t="shared" si="75"/>
        <v>1.5519526595314024</v>
      </c>
    </row>
    <row r="33" spans="1:92" x14ac:dyDescent="0.2">
      <c r="A33" s="4">
        <v>31</v>
      </c>
      <c r="B33" s="1">
        <v>0.47048532366461498</v>
      </c>
      <c r="C33" s="1">
        <v>13.368</v>
      </c>
      <c r="D33" s="1">
        <v>0</v>
      </c>
      <c r="E33" s="1">
        <v>0</v>
      </c>
      <c r="F33" s="1">
        <v>100</v>
      </c>
      <c r="G33" s="1">
        <v>12.0308473818093</v>
      </c>
      <c r="H33" s="1">
        <v>7</v>
      </c>
      <c r="I33">
        <v>1500</v>
      </c>
      <c r="J33">
        <v>185</v>
      </c>
      <c r="K33">
        <v>12.5</v>
      </c>
      <c r="L33" s="1"/>
      <c r="M33" s="2">
        <f t="shared" si="0"/>
        <v>3</v>
      </c>
      <c r="N33" s="2">
        <f t="shared" si="1"/>
        <v>6</v>
      </c>
      <c r="O33" s="2">
        <f t="shared" si="2"/>
        <v>3</v>
      </c>
      <c r="P33" s="2">
        <f t="shared" si="3"/>
        <v>5</v>
      </c>
      <c r="Q33" s="2">
        <f t="shared" si="4"/>
        <v>6</v>
      </c>
      <c r="R33" s="2">
        <f t="shared" si="5"/>
        <v>5</v>
      </c>
      <c r="S33" s="2">
        <f t="shared" si="6"/>
        <v>5</v>
      </c>
      <c r="T33" s="2">
        <f t="shared" si="7"/>
        <v>3</v>
      </c>
      <c r="U33" s="2">
        <f t="shared" si="8"/>
        <v>5</v>
      </c>
      <c r="V33" s="2">
        <f t="shared" si="9"/>
        <v>6</v>
      </c>
      <c r="W33" s="2">
        <f t="shared" si="10"/>
        <v>6</v>
      </c>
      <c r="X33" s="2">
        <f t="shared" si="11"/>
        <v>6</v>
      </c>
      <c r="Y33" s="2">
        <f t="shared" si="12"/>
        <v>4</v>
      </c>
      <c r="Z33" s="2">
        <f t="shared" si="13"/>
        <v>4</v>
      </c>
      <c r="AA33" s="2">
        <f t="shared" si="14"/>
        <v>2</v>
      </c>
      <c r="AB33" s="2">
        <f t="shared" si="15"/>
        <v>4</v>
      </c>
      <c r="AC33" s="2">
        <f t="shared" si="16"/>
        <v>3</v>
      </c>
      <c r="AD33" s="3">
        <f t="shared" si="68"/>
        <v>2</v>
      </c>
      <c r="AE33" s="2">
        <f t="shared" si="17"/>
        <v>6</v>
      </c>
      <c r="AF33" s="2">
        <f t="shared" si="18"/>
        <v>9</v>
      </c>
      <c r="AG33" s="2">
        <f t="shared" si="19"/>
        <v>6</v>
      </c>
      <c r="AH33" s="2">
        <f t="shared" si="20"/>
        <v>8</v>
      </c>
      <c r="AI33" s="2">
        <f t="shared" si="21"/>
        <v>9</v>
      </c>
      <c r="AJ33" s="2">
        <f t="shared" si="22"/>
        <v>8</v>
      </c>
      <c r="AK33" s="2">
        <f t="shared" si="23"/>
        <v>8</v>
      </c>
      <c r="AL33" s="2">
        <f t="shared" si="24"/>
        <v>6</v>
      </c>
      <c r="AM33" s="2">
        <f t="shared" si="25"/>
        <v>7</v>
      </c>
      <c r="AN33" s="2">
        <f t="shared" si="26"/>
        <v>8</v>
      </c>
      <c r="AO33" s="2">
        <f t="shared" si="27"/>
        <v>8</v>
      </c>
      <c r="AP33" s="2">
        <f t="shared" si="28"/>
        <v>8</v>
      </c>
      <c r="AQ33" s="2">
        <f t="shared" si="29"/>
        <v>6</v>
      </c>
      <c r="AR33" s="2">
        <f t="shared" si="30"/>
        <v>5</v>
      </c>
      <c r="AS33" s="2">
        <f t="shared" si="31"/>
        <v>4</v>
      </c>
      <c r="AT33" s="2">
        <f t="shared" si="32"/>
        <v>6</v>
      </c>
      <c r="AU33" s="2">
        <f t="shared" si="33"/>
        <v>5</v>
      </c>
      <c r="AV33" s="3">
        <f t="shared" si="69"/>
        <v>2</v>
      </c>
      <c r="AW33">
        <f t="shared" si="70"/>
        <v>2</v>
      </c>
      <c r="AX33" s="2">
        <f t="shared" si="34"/>
        <v>2</v>
      </c>
      <c r="AY33" s="2">
        <f t="shared" si="35"/>
        <v>5</v>
      </c>
      <c r="AZ33" s="2">
        <f t="shared" si="36"/>
        <v>3</v>
      </c>
      <c r="BA33" s="2">
        <f t="shared" si="37"/>
        <v>3</v>
      </c>
      <c r="BB33" s="2">
        <f t="shared" si="38"/>
        <v>3</v>
      </c>
      <c r="BC33" s="2">
        <f t="shared" si="39"/>
        <v>2</v>
      </c>
      <c r="BD33" s="2">
        <f t="shared" si="40"/>
        <v>4</v>
      </c>
      <c r="BE33" s="2">
        <f t="shared" si="41"/>
        <v>2</v>
      </c>
      <c r="BF33" s="2">
        <f t="shared" si="42"/>
        <v>2</v>
      </c>
      <c r="BG33" s="2">
        <f t="shared" si="43"/>
        <v>2</v>
      </c>
      <c r="BH33" s="2">
        <f t="shared" si="44"/>
        <v>6</v>
      </c>
      <c r="BI33" s="2">
        <f t="shared" si="45"/>
        <v>5</v>
      </c>
      <c r="BJ33" s="2">
        <f t="shared" si="46"/>
        <v>4</v>
      </c>
      <c r="BK33" s="2">
        <f t="shared" si="47"/>
        <v>2</v>
      </c>
      <c r="BL33" s="2">
        <f t="shared" si="48"/>
        <v>2</v>
      </c>
      <c r="BM33" s="2">
        <f t="shared" si="49"/>
        <v>4</v>
      </c>
      <c r="BN33" s="2">
        <f t="shared" si="50"/>
        <v>4</v>
      </c>
      <c r="BO33" s="3">
        <f t="shared" si="71"/>
        <v>11</v>
      </c>
      <c r="BP33">
        <f t="shared" si="72"/>
        <v>1</v>
      </c>
      <c r="BR33">
        <v>11</v>
      </c>
      <c r="BS33">
        <f t="shared" si="51"/>
        <v>1</v>
      </c>
      <c r="BU33" s="1">
        <f t="shared" si="52"/>
        <v>175.01155481847289</v>
      </c>
      <c r="BV33" s="1">
        <f t="shared" si="73"/>
        <v>37.540902262585178</v>
      </c>
      <c r="BW33" s="1">
        <f t="shared" si="53"/>
        <v>37.541155390662411</v>
      </c>
      <c r="BX33" s="1">
        <f t="shared" si="54"/>
        <v>25.091544013447262</v>
      </c>
      <c r="BY33" s="1">
        <f t="shared" si="55"/>
        <v>12.632535001922712</v>
      </c>
      <c r="BZ33" s="1">
        <f t="shared" si="56"/>
        <v>12.640104186120919</v>
      </c>
      <c r="CA33" s="1">
        <f t="shared" si="57"/>
        <v>17.60237238691834</v>
      </c>
      <c r="CB33" s="1">
        <f t="shared" si="58"/>
        <v>25.078073990558202</v>
      </c>
      <c r="CC33" s="1">
        <f t="shared" si="59"/>
        <v>5.3900989433673958</v>
      </c>
      <c r="CD33" s="1">
        <f t="shared" si="60"/>
        <v>400.00424092349573</v>
      </c>
      <c r="CE33" s="1">
        <f t="shared" si="61"/>
        <v>1.7864910474246511</v>
      </c>
      <c r="CF33" s="1">
        <f t="shared" si="62"/>
        <v>1.779025790096155</v>
      </c>
      <c r="CG33" s="1">
        <f t="shared" si="63"/>
        <v>2.1017113758608503</v>
      </c>
      <c r="CH33" s="1">
        <f t="shared" si="64"/>
        <v>2.2766787551769112</v>
      </c>
      <c r="CI33" s="1">
        <f t="shared" si="65"/>
        <v>2.3745833928574833</v>
      </c>
      <c r="CJ33" s="1">
        <f t="shared" si="66"/>
        <v>2.3948069796696649</v>
      </c>
      <c r="CK33" s="1">
        <f t="shared" si="67"/>
        <v>2.4009020143155571</v>
      </c>
      <c r="CL33" s="5">
        <f t="shared" si="74"/>
        <v>12</v>
      </c>
      <c r="CN33" s="9">
        <f t="shared" si="75"/>
        <v>1.779025790096155</v>
      </c>
    </row>
    <row r="34" spans="1:92" x14ac:dyDescent="0.2">
      <c r="A34" s="4">
        <v>32</v>
      </c>
      <c r="B34" s="1">
        <v>0.48073017039672</v>
      </c>
      <c r="C34" s="1">
        <v>1.0409999999999999</v>
      </c>
      <c r="D34" s="1">
        <v>0</v>
      </c>
      <c r="E34" s="1">
        <v>0</v>
      </c>
      <c r="F34" s="1">
        <v>100</v>
      </c>
      <c r="G34" s="1">
        <v>15.609096207500899</v>
      </c>
      <c r="H34" s="1">
        <v>7</v>
      </c>
      <c r="I34">
        <v>0</v>
      </c>
      <c r="J34">
        <v>0.15</v>
      </c>
      <c r="K34">
        <v>0</v>
      </c>
      <c r="L34" s="1"/>
      <c r="M34" s="2">
        <f t="shared" si="0"/>
        <v>2</v>
      </c>
      <c r="N34" s="2">
        <f t="shared" si="1"/>
        <v>7</v>
      </c>
      <c r="O34" s="2">
        <f t="shared" si="2"/>
        <v>3</v>
      </c>
      <c r="P34" s="2">
        <f t="shared" si="3"/>
        <v>5</v>
      </c>
      <c r="Q34" s="2">
        <f t="shared" si="4"/>
        <v>6</v>
      </c>
      <c r="R34" s="2">
        <f t="shared" si="5"/>
        <v>5</v>
      </c>
      <c r="S34" s="2">
        <f t="shared" si="6"/>
        <v>6</v>
      </c>
      <c r="T34" s="2">
        <f t="shared" si="7"/>
        <v>3</v>
      </c>
      <c r="U34" s="2">
        <f t="shared" si="8"/>
        <v>5</v>
      </c>
      <c r="V34" s="2">
        <f t="shared" si="9"/>
        <v>5</v>
      </c>
      <c r="W34" s="2">
        <f t="shared" si="10"/>
        <v>6</v>
      </c>
      <c r="X34" s="2">
        <f t="shared" si="11"/>
        <v>5</v>
      </c>
      <c r="Y34" s="2">
        <f t="shared" si="12"/>
        <v>4</v>
      </c>
      <c r="Z34" s="2">
        <f t="shared" si="13"/>
        <v>4</v>
      </c>
      <c r="AA34" s="2">
        <f t="shared" si="14"/>
        <v>2</v>
      </c>
      <c r="AB34" s="2">
        <f t="shared" si="15"/>
        <v>4</v>
      </c>
      <c r="AC34" s="2">
        <f t="shared" si="16"/>
        <v>3</v>
      </c>
      <c r="AD34" s="3">
        <f t="shared" si="68"/>
        <v>2</v>
      </c>
      <c r="AE34" s="2">
        <f t="shared" si="17"/>
        <v>4</v>
      </c>
      <c r="AF34" s="2">
        <f t="shared" si="18"/>
        <v>9</v>
      </c>
      <c r="AG34" s="2">
        <f t="shared" si="19"/>
        <v>5</v>
      </c>
      <c r="AH34" s="2">
        <f t="shared" si="20"/>
        <v>7</v>
      </c>
      <c r="AI34" s="2">
        <f t="shared" si="21"/>
        <v>8</v>
      </c>
      <c r="AJ34" s="2">
        <f t="shared" si="22"/>
        <v>7</v>
      </c>
      <c r="AK34" s="2">
        <f t="shared" si="23"/>
        <v>8</v>
      </c>
      <c r="AL34" s="2">
        <f t="shared" si="24"/>
        <v>5</v>
      </c>
      <c r="AM34" s="2">
        <f t="shared" si="25"/>
        <v>7</v>
      </c>
      <c r="AN34" s="2">
        <f t="shared" si="26"/>
        <v>6</v>
      </c>
      <c r="AO34" s="2">
        <f t="shared" si="27"/>
        <v>8</v>
      </c>
      <c r="AP34" s="2">
        <f t="shared" si="28"/>
        <v>7</v>
      </c>
      <c r="AQ34" s="2">
        <f t="shared" si="29"/>
        <v>6</v>
      </c>
      <c r="AR34" s="2">
        <f t="shared" si="30"/>
        <v>6</v>
      </c>
      <c r="AS34" s="2">
        <f t="shared" si="31"/>
        <v>4</v>
      </c>
      <c r="AT34" s="2">
        <f t="shared" si="32"/>
        <v>6</v>
      </c>
      <c r="AU34" s="2">
        <f t="shared" si="33"/>
        <v>5</v>
      </c>
      <c r="AV34" s="3">
        <f t="shared" si="69"/>
        <v>2</v>
      </c>
      <c r="AW34">
        <f t="shared" si="70"/>
        <v>1</v>
      </c>
      <c r="AX34" s="2">
        <f t="shared" si="34"/>
        <v>1</v>
      </c>
      <c r="AY34" s="2">
        <f t="shared" si="35"/>
        <v>6</v>
      </c>
      <c r="AZ34" s="2">
        <f t="shared" si="36"/>
        <v>4</v>
      </c>
      <c r="BA34" s="2">
        <f t="shared" si="37"/>
        <v>4</v>
      </c>
      <c r="BB34" s="2">
        <f t="shared" si="38"/>
        <v>3</v>
      </c>
      <c r="BC34" s="2">
        <f t="shared" si="39"/>
        <v>2</v>
      </c>
      <c r="BD34" s="2">
        <f t="shared" si="40"/>
        <v>5</v>
      </c>
      <c r="BE34" s="2">
        <f t="shared" si="41"/>
        <v>3</v>
      </c>
      <c r="BF34" s="2">
        <f t="shared" si="42"/>
        <v>3</v>
      </c>
      <c r="BG34" s="2">
        <f t="shared" si="43"/>
        <v>1</v>
      </c>
      <c r="BH34" s="2">
        <f t="shared" si="44"/>
        <v>7</v>
      </c>
      <c r="BI34" s="2">
        <f t="shared" si="45"/>
        <v>5</v>
      </c>
      <c r="BJ34" s="2">
        <f t="shared" si="46"/>
        <v>5</v>
      </c>
      <c r="BK34" s="2">
        <f t="shared" si="47"/>
        <v>3</v>
      </c>
      <c r="BL34" s="2">
        <f t="shared" si="48"/>
        <v>3</v>
      </c>
      <c r="BM34" s="2">
        <f t="shared" si="49"/>
        <v>5</v>
      </c>
      <c r="BN34" s="2">
        <f t="shared" si="50"/>
        <v>4</v>
      </c>
      <c r="BO34" s="3">
        <f t="shared" si="71"/>
        <v>11</v>
      </c>
      <c r="BP34">
        <f t="shared" si="72"/>
        <v>1</v>
      </c>
      <c r="BR34">
        <v>12</v>
      </c>
      <c r="BS34">
        <f t="shared" si="51"/>
        <v>1</v>
      </c>
      <c r="BU34" s="1">
        <f t="shared" si="52"/>
        <v>1.539925045907627</v>
      </c>
      <c r="BV34" s="1">
        <f t="shared" si="73"/>
        <v>1.0605688199688057</v>
      </c>
      <c r="BW34" s="1">
        <f t="shared" si="53"/>
        <v>1.1801203171773242</v>
      </c>
      <c r="BX34" s="1">
        <f t="shared" si="54"/>
        <v>1.3023030210506665</v>
      </c>
      <c r="BY34" s="1">
        <f t="shared" si="55"/>
        <v>1.2160280659458449</v>
      </c>
      <c r="BZ34" s="1">
        <f t="shared" si="56"/>
        <v>1.4111633780658708</v>
      </c>
      <c r="CA34" s="1">
        <f t="shared" si="57"/>
        <v>1.5779448108549883</v>
      </c>
      <c r="CB34" s="1">
        <f t="shared" si="58"/>
        <v>1.6655377117263357</v>
      </c>
      <c r="CC34" s="1">
        <f t="shared" si="59"/>
        <v>1.6969582217436456</v>
      </c>
      <c r="CD34" s="1">
        <f t="shared" si="60"/>
        <v>1.3873954942148556</v>
      </c>
      <c r="CE34" s="1">
        <f t="shared" si="61"/>
        <v>1.4813630714263846</v>
      </c>
      <c r="CF34" s="1">
        <f t="shared" si="62"/>
        <v>1.3082278675819681</v>
      </c>
      <c r="CG34" s="1">
        <f t="shared" si="63"/>
        <v>1.6838597104009809</v>
      </c>
      <c r="CH34" s="1">
        <f t="shared" si="64"/>
        <v>2.0342804971076314</v>
      </c>
      <c r="CI34" s="1">
        <f t="shared" si="65"/>
        <v>2.1708777236412709</v>
      </c>
      <c r="CJ34" s="1">
        <f t="shared" si="66"/>
        <v>2.2702366312798659</v>
      </c>
      <c r="CK34" s="1">
        <f t="shared" si="67"/>
        <v>2.2254952320617174</v>
      </c>
      <c r="CL34" s="5">
        <f t="shared" si="74"/>
        <v>2</v>
      </c>
      <c r="CN34" s="9">
        <f t="shared" si="75"/>
        <v>1.0605688199688057</v>
      </c>
    </row>
    <row r="35" spans="1:92" x14ac:dyDescent="0.2">
      <c r="A35" s="4">
        <v>33</v>
      </c>
      <c r="B35" s="1">
        <v>0.57433072755688297</v>
      </c>
      <c r="C35" s="1">
        <v>0.69899999999999995</v>
      </c>
      <c r="D35" s="1">
        <v>0</v>
      </c>
      <c r="E35" s="1">
        <v>0</v>
      </c>
      <c r="F35" s="1">
        <v>100</v>
      </c>
      <c r="G35" s="1">
        <v>10.4785082609013</v>
      </c>
      <c r="H35" s="1">
        <v>7</v>
      </c>
      <c r="I35">
        <v>1500</v>
      </c>
      <c r="J35">
        <v>185</v>
      </c>
      <c r="K35">
        <v>12.5</v>
      </c>
      <c r="L35" s="1"/>
      <c r="M35" s="2">
        <f t="shared" si="0"/>
        <v>2</v>
      </c>
      <c r="N35" s="2">
        <f t="shared" si="1"/>
        <v>7</v>
      </c>
      <c r="O35" s="2">
        <f t="shared" si="2"/>
        <v>3</v>
      </c>
      <c r="P35" s="2">
        <f t="shared" si="3"/>
        <v>5</v>
      </c>
      <c r="Q35" s="2">
        <f t="shared" si="4"/>
        <v>6</v>
      </c>
      <c r="R35" s="2">
        <f t="shared" si="5"/>
        <v>5</v>
      </c>
      <c r="S35" s="2">
        <f t="shared" si="6"/>
        <v>5</v>
      </c>
      <c r="T35" s="2">
        <f t="shared" si="7"/>
        <v>3</v>
      </c>
      <c r="U35" s="2">
        <f t="shared" si="8"/>
        <v>5</v>
      </c>
      <c r="V35" s="2">
        <f t="shared" si="9"/>
        <v>6</v>
      </c>
      <c r="W35" s="2">
        <f t="shared" si="10"/>
        <v>5</v>
      </c>
      <c r="X35" s="2">
        <f t="shared" si="11"/>
        <v>6</v>
      </c>
      <c r="Y35" s="2">
        <f t="shared" si="12"/>
        <v>4</v>
      </c>
      <c r="Z35" s="2">
        <f t="shared" si="13"/>
        <v>4</v>
      </c>
      <c r="AA35" s="2">
        <f t="shared" si="14"/>
        <v>2</v>
      </c>
      <c r="AB35" s="2">
        <f t="shared" si="15"/>
        <v>4</v>
      </c>
      <c r="AC35" s="2">
        <f t="shared" si="16"/>
        <v>3</v>
      </c>
      <c r="AD35" s="3">
        <f t="shared" si="68"/>
        <v>2</v>
      </c>
      <c r="AE35" s="2">
        <f t="shared" si="17"/>
        <v>5</v>
      </c>
      <c r="AF35" s="2">
        <f t="shared" si="18"/>
        <v>10</v>
      </c>
      <c r="AG35" s="2">
        <f t="shared" si="19"/>
        <v>6</v>
      </c>
      <c r="AH35" s="2">
        <f t="shared" si="20"/>
        <v>8</v>
      </c>
      <c r="AI35" s="2">
        <f t="shared" si="21"/>
        <v>9</v>
      </c>
      <c r="AJ35" s="2">
        <f t="shared" si="22"/>
        <v>8</v>
      </c>
      <c r="AK35" s="2">
        <f t="shared" si="23"/>
        <v>8</v>
      </c>
      <c r="AL35" s="2">
        <f t="shared" si="24"/>
        <v>6</v>
      </c>
      <c r="AM35" s="2">
        <f t="shared" si="25"/>
        <v>7</v>
      </c>
      <c r="AN35" s="2">
        <f t="shared" si="26"/>
        <v>8</v>
      </c>
      <c r="AO35" s="2">
        <f t="shared" si="27"/>
        <v>7</v>
      </c>
      <c r="AP35" s="2">
        <f t="shared" si="28"/>
        <v>8</v>
      </c>
      <c r="AQ35" s="2">
        <f t="shared" si="29"/>
        <v>6</v>
      </c>
      <c r="AR35" s="2">
        <f t="shared" si="30"/>
        <v>5</v>
      </c>
      <c r="AS35" s="2">
        <f t="shared" si="31"/>
        <v>4</v>
      </c>
      <c r="AT35" s="2">
        <f t="shared" si="32"/>
        <v>6</v>
      </c>
      <c r="AU35" s="2">
        <f t="shared" si="33"/>
        <v>5</v>
      </c>
      <c r="AV35" s="3">
        <f t="shared" si="69"/>
        <v>2</v>
      </c>
      <c r="AW35">
        <f t="shared" si="70"/>
        <v>1</v>
      </c>
      <c r="AX35" s="2">
        <f t="shared" si="34"/>
        <v>1</v>
      </c>
      <c r="AY35" s="2">
        <f t="shared" si="35"/>
        <v>5</v>
      </c>
      <c r="AZ35" s="2">
        <f t="shared" si="36"/>
        <v>3</v>
      </c>
      <c r="BA35" s="2">
        <f t="shared" si="37"/>
        <v>4</v>
      </c>
      <c r="BB35" s="2">
        <f t="shared" si="38"/>
        <v>5</v>
      </c>
      <c r="BC35" s="2">
        <f t="shared" si="39"/>
        <v>3</v>
      </c>
      <c r="BD35" s="2">
        <f t="shared" si="40"/>
        <v>3</v>
      </c>
      <c r="BE35" s="2">
        <f t="shared" si="41"/>
        <v>2</v>
      </c>
      <c r="BF35" s="2">
        <f t="shared" si="42"/>
        <v>2</v>
      </c>
      <c r="BG35" s="2">
        <f t="shared" si="43"/>
        <v>2</v>
      </c>
      <c r="BH35" s="2">
        <f t="shared" si="44"/>
        <v>5</v>
      </c>
      <c r="BI35" s="2">
        <f t="shared" si="45"/>
        <v>7</v>
      </c>
      <c r="BJ35" s="2">
        <f t="shared" si="46"/>
        <v>5</v>
      </c>
      <c r="BK35" s="2">
        <f t="shared" si="47"/>
        <v>2</v>
      </c>
      <c r="BL35" s="2">
        <f t="shared" si="48"/>
        <v>2</v>
      </c>
      <c r="BM35" s="2">
        <f t="shared" si="49"/>
        <v>4</v>
      </c>
      <c r="BN35" s="2">
        <f t="shared" si="50"/>
        <v>4</v>
      </c>
      <c r="BO35" s="3">
        <f t="shared" si="71"/>
        <v>12</v>
      </c>
      <c r="BP35">
        <f t="shared" si="72"/>
        <v>1</v>
      </c>
      <c r="BR35">
        <v>12</v>
      </c>
      <c r="BS35">
        <f t="shared" si="51"/>
        <v>1</v>
      </c>
      <c r="BU35" s="1">
        <f t="shared" si="52"/>
        <v>175.02182909251832</v>
      </c>
      <c r="BV35" s="1">
        <f t="shared" si="73"/>
        <v>37.546465588378474</v>
      </c>
      <c r="BW35" s="1">
        <f t="shared" si="53"/>
        <v>37.534963738367381</v>
      </c>
      <c r="BX35" s="1">
        <f t="shared" si="54"/>
        <v>25.096348838115215</v>
      </c>
      <c r="BY35" s="1">
        <f t="shared" si="55"/>
        <v>12.602937887789254</v>
      </c>
      <c r="BZ35" s="1">
        <f t="shared" si="56"/>
        <v>12.593038487367107</v>
      </c>
      <c r="CA35" s="1">
        <f t="shared" si="57"/>
        <v>17.618211246515479</v>
      </c>
      <c r="CB35" s="1">
        <f t="shared" si="58"/>
        <v>25.059162717312457</v>
      </c>
      <c r="CC35" s="1">
        <f t="shared" si="59"/>
        <v>5.2973645620736889</v>
      </c>
      <c r="CD35" s="1">
        <f t="shared" si="60"/>
        <v>400.0030098800251</v>
      </c>
      <c r="CE35" s="1">
        <f t="shared" si="61"/>
        <v>2.493808846534685</v>
      </c>
      <c r="CF35" s="1">
        <f t="shared" si="62"/>
        <v>1.4654724202395466</v>
      </c>
      <c r="CG35" s="1">
        <f t="shared" si="63"/>
        <v>1.7779651789772601</v>
      </c>
      <c r="CH35" s="1">
        <f t="shared" si="64"/>
        <v>2.1047845632593067</v>
      </c>
      <c r="CI35" s="1">
        <f t="shared" si="65"/>
        <v>2.2124243552838512</v>
      </c>
      <c r="CJ35" s="1">
        <f t="shared" si="66"/>
        <v>2.2339812862291732</v>
      </c>
      <c r="CK35" s="1">
        <f t="shared" si="67"/>
        <v>2.2411930946065213</v>
      </c>
      <c r="CL35" s="5">
        <f t="shared" si="74"/>
        <v>12</v>
      </c>
      <c r="CN35" s="9">
        <f t="shared" si="75"/>
        <v>1.4654724202395466</v>
      </c>
    </row>
    <row r="36" spans="1:92" x14ac:dyDescent="0.2">
      <c r="A36" s="4">
        <v>34</v>
      </c>
      <c r="B36" s="1">
        <v>0.63584866604687296</v>
      </c>
      <c r="C36" s="1">
        <v>0.27300000000000002</v>
      </c>
      <c r="D36" s="1">
        <v>0</v>
      </c>
      <c r="E36" s="1">
        <v>0</v>
      </c>
      <c r="F36" s="1">
        <v>100</v>
      </c>
      <c r="G36" s="1">
        <v>4.09688633948549</v>
      </c>
      <c r="H36" s="1">
        <v>6</v>
      </c>
      <c r="I36">
        <v>1500</v>
      </c>
      <c r="J36">
        <v>185</v>
      </c>
      <c r="K36">
        <v>12.5</v>
      </c>
      <c r="L36" s="1"/>
      <c r="M36" s="2">
        <f t="shared" si="0"/>
        <v>2</v>
      </c>
      <c r="N36" s="2">
        <f t="shared" si="1"/>
        <v>6</v>
      </c>
      <c r="O36" s="2">
        <f t="shared" si="2"/>
        <v>5</v>
      </c>
      <c r="P36" s="2">
        <f t="shared" si="3"/>
        <v>4</v>
      </c>
      <c r="Q36" s="2">
        <f t="shared" si="4"/>
        <v>6</v>
      </c>
      <c r="R36" s="2">
        <f t="shared" si="5"/>
        <v>7</v>
      </c>
      <c r="S36" s="2">
        <f t="shared" si="6"/>
        <v>5</v>
      </c>
      <c r="T36" s="2">
        <f t="shared" si="7"/>
        <v>4</v>
      </c>
      <c r="U36" s="2">
        <f t="shared" si="8"/>
        <v>7</v>
      </c>
      <c r="V36" s="2">
        <f t="shared" si="9"/>
        <v>6</v>
      </c>
      <c r="W36" s="2">
        <f t="shared" si="10"/>
        <v>5</v>
      </c>
      <c r="X36" s="2">
        <f t="shared" si="11"/>
        <v>7</v>
      </c>
      <c r="Y36" s="2">
        <f t="shared" si="12"/>
        <v>4</v>
      </c>
      <c r="Z36" s="2">
        <f t="shared" si="13"/>
        <v>4</v>
      </c>
      <c r="AA36" s="2">
        <f t="shared" si="14"/>
        <v>2</v>
      </c>
      <c r="AB36" s="2">
        <f t="shared" si="15"/>
        <v>4</v>
      </c>
      <c r="AC36" s="2">
        <f t="shared" si="16"/>
        <v>3</v>
      </c>
      <c r="AD36" s="3">
        <f t="shared" si="68"/>
        <v>6</v>
      </c>
      <c r="AE36" s="2">
        <f t="shared" si="17"/>
        <v>5</v>
      </c>
      <c r="AF36" s="2">
        <f t="shared" si="18"/>
        <v>9</v>
      </c>
      <c r="AG36" s="2">
        <f t="shared" si="19"/>
        <v>8</v>
      </c>
      <c r="AH36" s="2">
        <f t="shared" si="20"/>
        <v>7</v>
      </c>
      <c r="AI36" s="2">
        <f t="shared" si="21"/>
        <v>9</v>
      </c>
      <c r="AJ36" s="2">
        <f t="shared" si="22"/>
        <v>10</v>
      </c>
      <c r="AK36" s="2">
        <f t="shared" si="23"/>
        <v>8</v>
      </c>
      <c r="AL36" s="2">
        <f t="shared" si="24"/>
        <v>7</v>
      </c>
      <c r="AM36" s="2">
        <f t="shared" si="25"/>
        <v>9</v>
      </c>
      <c r="AN36" s="2">
        <f t="shared" si="26"/>
        <v>8</v>
      </c>
      <c r="AO36" s="2">
        <f t="shared" si="27"/>
        <v>7</v>
      </c>
      <c r="AP36" s="2">
        <f t="shared" si="28"/>
        <v>9</v>
      </c>
      <c r="AQ36" s="2">
        <f t="shared" si="29"/>
        <v>6</v>
      </c>
      <c r="AR36" s="2">
        <f t="shared" si="30"/>
        <v>5</v>
      </c>
      <c r="AS36" s="2">
        <f t="shared" si="31"/>
        <v>4</v>
      </c>
      <c r="AT36" s="2">
        <f t="shared" si="32"/>
        <v>6</v>
      </c>
      <c r="AU36" s="2">
        <f t="shared" si="33"/>
        <v>5</v>
      </c>
      <c r="AV36" s="3">
        <f t="shared" si="69"/>
        <v>6</v>
      </c>
      <c r="AW36">
        <f t="shared" si="70"/>
        <v>1</v>
      </c>
      <c r="AX36" s="2">
        <f t="shared" si="34"/>
        <v>1</v>
      </c>
      <c r="AY36" s="2">
        <f t="shared" si="35"/>
        <v>3</v>
      </c>
      <c r="AZ36" s="2">
        <f t="shared" si="36"/>
        <v>4</v>
      </c>
      <c r="BA36" s="2">
        <f t="shared" si="37"/>
        <v>3</v>
      </c>
      <c r="BB36" s="2">
        <f t="shared" si="38"/>
        <v>4</v>
      </c>
      <c r="BC36" s="2">
        <f t="shared" si="39"/>
        <v>5</v>
      </c>
      <c r="BD36" s="2">
        <f t="shared" si="40"/>
        <v>3</v>
      </c>
      <c r="BE36" s="2">
        <f t="shared" si="41"/>
        <v>4</v>
      </c>
      <c r="BF36" s="2">
        <f t="shared" si="42"/>
        <v>4</v>
      </c>
      <c r="BG36" s="2">
        <f t="shared" si="43"/>
        <v>4</v>
      </c>
      <c r="BH36" s="2">
        <f t="shared" si="44"/>
        <v>5</v>
      </c>
      <c r="BI36" s="2">
        <f t="shared" si="45"/>
        <v>8</v>
      </c>
      <c r="BJ36" s="2">
        <f t="shared" si="46"/>
        <v>5</v>
      </c>
      <c r="BK36" s="2">
        <f t="shared" si="47"/>
        <v>2</v>
      </c>
      <c r="BL36" s="2">
        <f t="shared" si="48"/>
        <v>2</v>
      </c>
      <c r="BM36" s="2">
        <f t="shared" si="49"/>
        <v>4</v>
      </c>
      <c r="BN36" s="2">
        <f t="shared" si="50"/>
        <v>4</v>
      </c>
      <c r="BO36" s="3">
        <f t="shared" si="71"/>
        <v>12</v>
      </c>
      <c r="BP36">
        <f t="shared" si="72"/>
        <v>1</v>
      </c>
      <c r="BR36">
        <v>12</v>
      </c>
      <c r="BS36">
        <f t="shared" si="51"/>
        <v>1</v>
      </c>
      <c r="BU36" s="1">
        <f t="shared" si="52"/>
        <v>175.1954572437096</v>
      </c>
      <c r="BV36" s="1">
        <f t="shared" si="73"/>
        <v>37.886548179784022</v>
      </c>
      <c r="BW36" s="1">
        <f t="shared" si="53"/>
        <v>37.662539933999923</v>
      </c>
      <c r="BX36" s="1">
        <f t="shared" si="54"/>
        <v>25.822168891827765</v>
      </c>
      <c r="BY36" s="1">
        <f t="shared" si="55"/>
        <v>13.031586640253513</v>
      </c>
      <c r="BZ36" s="1">
        <f t="shared" si="56"/>
        <v>12.628314673840368</v>
      </c>
      <c r="CA36" s="1">
        <f t="shared" si="57"/>
        <v>18.133824958768642</v>
      </c>
      <c r="CB36" s="1">
        <f t="shared" si="58"/>
        <v>25.051000319010619</v>
      </c>
      <c r="CC36" s="1">
        <f t="shared" si="59"/>
        <v>5.2574660953673424</v>
      </c>
      <c r="CD36" s="1">
        <f t="shared" si="60"/>
        <v>400.00526487232571</v>
      </c>
      <c r="CE36" s="1">
        <f t="shared" si="61"/>
        <v>7.1933476510892564</v>
      </c>
      <c r="CF36" s="1">
        <f t="shared" si="62"/>
        <v>2.0284268991528549</v>
      </c>
      <c r="CG36" s="1">
        <f t="shared" si="63"/>
        <v>2.1006700249484398</v>
      </c>
      <c r="CH36" s="1">
        <f t="shared" si="64"/>
        <v>1.9593715198606392</v>
      </c>
      <c r="CI36" s="1">
        <f t="shared" si="65"/>
        <v>2.1052773111632899</v>
      </c>
      <c r="CJ36" s="1">
        <f t="shared" si="66"/>
        <v>2.1262395440490431</v>
      </c>
      <c r="CK36" s="1">
        <f t="shared" si="67"/>
        <v>2.1457262602332769</v>
      </c>
      <c r="CL36" s="5">
        <f t="shared" si="74"/>
        <v>14</v>
      </c>
      <c r="CN36" s="9">
        <f t="shared" si="75"/>
        <v>1.9593715198606392</v>
      </c>
    </row>
    <row r="37" spans="1:92" x14ac:dyDescent="0.2">
      <c r="A37" s="4">
        <v>35</v>
      </c>
      <c r="B37" s="1">
        <v>0.698039069934143</v>
      </c>
      <c r="C37" s="1">
        <v>0.29399999999999998</v>
      </c>
      <c r="D37" s="1">
        <v>0</v>
      </c>
      <c r="E37" s="1">
        <v>0</v>
      </c>
      <c r="F37" s="1">
        <v>100</v>
      </c>
      <c r="G37" s="1">
        <v>4.4055244610603497</v>
      </c>
      <c r="H37" s="1">
        <v>6</v>
      </c>
      <c r="I37">
        <v>1500</v>
      </c>
      <c r="J37">
        <v>185</v>
      </c>
      <c r="K37">
        <v>12.5</v>
      </c>
      <c r="L37" s="1"/>
      <c r="M37" s="2">
        <f t="shared" si="0"/>
        <v>2</v>
      </c>
      <c r="N37" s="2">
        <f t="shared" si="1"/>
        <v>6</v>
      </c>
      <c r="O37" s="2">
        <f t="shared" si="2"/>
        <v>5</v>
      </c>
      <c r="P37" s="2">
        <f t="shared" si="3"/>
        <v>4</v>
      </c>
      <c r="Q37" s="2">
        <f t="shared" si="4"/>
        <v>6</v>
      </c>
      <c r="R37" s="2">
        <f t="shared" si="5"/>
        <v>7</v>
      </c>
      <c r="S37" s="2">
        <f t="shared" si="6"/>
        <v>5</v>
      </c>
      <c r="T37" s="2">
        <f t="shared" si="7"/>
        <v>4</v>
      </c>
      <c r="U37" s="2">
        <f t="shared" si="8"/>
        <v>7</v>
      </c>
      <c r="V37" s="2">
        <f t="shared" si="9"/>
        <v>6</v>
      </c>
      <c r="W37" s="2">
        <f t="shared" si="10"/>
        <v>5</v>
      </c>
      <c r="X37" s="2">
        <f t="shared" si="11"/>
        <v>7</v>
      </c>
      <c r="Y37" s="2">
        <f t="shared" si="12"/>
        <v>4</v>
      </c>
      <c r="Z37" s="2">
        <f t="shared" si="13"/>
        <v>4</v>
      </c>
      <c r="AA37" s="2">
        <f t="shared" si="14"/>
        <v>2</v>
      </c>
      <c r="AB37" s="2">
        <f t="shared" si="15"/>
        <v>4</v>
      </c>
      <c r="AC37" s="2">
        <f t="shared" si="16"/>
        <v>3</v>
      </c>
      <c r="AD37" s="3">
        <f t="shared" si="68"/>
        <v>6</v>
      </c>
      <c r="AE37" s="2">
        <f t="shared" si="17"/>
        <v>5</v>
      </c>
      <c r="AF37" s="2">
        <f t="shared" si="18"/>
        <v>9</v>
      </c>
      <c r="AG37" s="2">
        <f t="shared" si="19"/>
        <v>8</v>
      </c>
      <c r="AH37" s="2">
        <f t="shared" si="20"/>
        <v>7</v>
      </c>
      <c r="AI37" s="2">
        <f t="shared" si="21"/>
        <v>9</v>
      </c>
      <c r="AJ37" s="2">
        <f t="shared" si="22"/>
        <v>10</v>
      </c>
      <c r="AK37" s="2">
        <f t="shared" si="23"/>
        <v>8</v>
      </c>
      <c r="AL37" s="2">
        <f t="shared" si="24"/>
        <v>7</v>
      </c>
      <c r="AM37" s="2">
        <f t="shared" si="25"/>
        <v>9</v>
      </c>
      <c r="AN37" s="2">
        <f t="shared" si="26"/>
        <v>8</v>
      </c>
      <c r="AO37" s="2">
        <f t="shared" si="27"/>
        <v>7</v>
      </c>
      <c r="AP37" s="2">
        <f t="shared" si="28"/>
        <v>9</v>
      </c>
      <c r="AQ37" s="2">
        <f t="shared" si="29"/>
        <v>6</v>
      </c>
      <c r="AR37" s="2">
        <f t="shared" si="30"/>
        <v>5</v>
      </c>
      <c r="AS37" s="2">
        <f t="shared" si="31"/>
        <v>4</v>
      </c>
      <c r="AT37" s="2">
        <f t="shared" si="32"/>
        <v>6</v>
      </c>
      <c r="AU37" s="2">
        <f t="shared" si="33"/>
        <v>5</v>
      </c>
      <c r="AV37" s="3">
        <f t="shared" si="69"/>
        <v>6</v>
      </c>
      <c r="AW37">
        <f t="shared" si="70"/>
        <v>1</v>
      </c>
      <c r="AX37" s="2">
        <f t="shared" si="34"/>
        <v>1</v>
      </c>
      <c r="AY37" s="2">
        <f t="shared" si="35"/>
        <v>3</v>
      </c>
      <c r="AZ37" s="2">
        <f t="shared" si="36"/>
        <v>4</v>
      </c>
      <c r="BA37" s="2">
        <f t="shared" si="37"/>
        <v>3</v>
      </c>
      <c r="BB37" s="2">
        <f t="shared" si="38"/>
        <v>4</v>
      </c>
      <c r="BC37" s="2">
        <f t="shared" si="39"/>
        <v>5</v>
      </c>
      <c r="BD37" s="2">
        <f t="shared" si="40"/>
        <v>3</v>
      </c>
      <c r="BE37" s="2">
        <f t="shared" si="41"/>
        <v>4</v>
      </c>
      <c r="BF37" s="2">
        <f t="shared" si="42"/>
        <v>4</v>
      </c>
      <c r="BG37" s="2">
        <f t="shared" si="43"/>
        <v>4</v>
      </c>
      <c r="BH37" s="2">
        <f t="shared" si="44"/>
        <v>5</v>
      </c>
      <c r="BI37" s="2">
        <f t="shared" si="45"/>
        <v>8</v>
      </c>
      <c r="BJ37" s="2">
        <f t="shared" si="46"/>
        <v>5</v>
      </c>
      <c r="BK37" s="2">
        <f t="shared" si="47"/>
        <v>2</v>
      </c>
      <c r="BL37" s="2">
        <f t="shared" si="48"/>
        <v>2</v>
      </c>
      <c r="BM37" s="2">
        <f t="shared" si="49"/>
        <v>4</v>
      </c>
      <c r="BN37" s="2">
        <f t="shared" si="50"/>
        <v>4</v>
      </c>
      <c r="BO37" s="3">
        <f t="shared" si="71"/>
        <v>12</v>
      </c>
      <c r="BP37">
        <f t="shared" si="72"/>
        <v>1</v>
      </c>
      <c r="BR37">
        <v>12</v>
      </c>
      <c r="BS37">
        <f t="shared" si="51"/>
        <v>1</v>
      </c>
      <c r="BU37" s="1">
        <f t="shared" si="52"/>
        <v>175.16554448778552</v>
      </c>
      <c r="BV37" s="1">
        <f t="shared" si="73"/>
        <v>37.825756986449647</v>
      </c>
      <c r="BW37" s="1">
        <f t="shared" si="53"/>
        <v>37.638317989967817</v>
      </c>
      <c r="BX37" s="1">
        <f t="shared" si="54"/>
        <v>25.696779658534172</v>
      </c>
      <c r="BY37" s="1">
        <f t="shared" si="55"/>
        <v>12.950802878097065</v>
      </c>
      <c r="BZ37" s="1">
        <f t="shared" si="56"/>
        <v>12.613281814274689</v>
      </c>
      <c r="CA37" s="1">
        <f t="shared" si="57"/>
        <v>18.042681799979199</v>
      </c>
      <c r="CB37" s="1">
        <f t="shared" si="58"/>
        <v>25.047939237700724</v>
      </c>
      <c r="CC37" s="1">
        <f t="shared" si="59"/>
        <v>5.2410881600301176</v>
      </c>
      <c r="CD37" s="1">
        <f t="shared" si="60"/>
        <v>400.00459800372801</v>
      </c>
      <c r="CE37" s="1">
        <f t="shared" si="61"/>
        <v>6.6187513336175012</v>
      </c>
      <c r="CF37" s="1">
        <f t="shared" si="62"/>
        <v>1.8904036220559557</v>
      </c>
      <c r="CG37" s="1">
        <f t="shared" si="63"/>
        <v>1.9996732544507412</v>
      </c>
      <c r="CH37" s="1">
        <f t="shared" si="64"/>
        <v>1.9395756690778068</v>
      </c>
      <c r="CI37" s="1">
        <f t="shared" si="65"/>
        <v>2.0840496208323689</v>
      </c>
      <c r="CJ37" s="1">
        <f t="shared" si="66"/>
        <v>2.1054155304547333</v>
      </c>
      <c r="CK37" s="1">
        <f t="shared" si="67"/>
        <v>2.1241167548341284</v>
      </c>
      <c r="CL37" s="5">
        <f t="shared" si="74"/>
        <v>12</v>
      </c>
      <c r="CN37" s="9">
        <f t="shared" si="75"/>
        <v>1.8904036220559557</v>
      </c>
    </row>
    <row r="38" spans="1:92" x14ac:dyDescent="0.2">
      <c r="A38" s="4">
        <v>36</v>
      </c>
      <c r="B38" s="1">
        <v>0.60815264072384001</v>
      </c>
      <c r="C38" s="1">
        <v>27.016999999999999</v>
      </c>
      <c r="D38" s="1">
        <v>0</v>
      </c>
      <c r="E38" s="1">
        <v>0</v>
      </c>
      <c r="F38" s="1">
        <v>100</v>
      </c>
      <c r="G38" s="1">
        <v>3.8207353563990498</v>
      </c>
      <c r="H38" s="1">
        <v>6</v>
      </c>
      <c r="I38">
        <v>1500</v>
      </c>
      <c r="J38">
        <v>185</v>
      </c>
      <c r="K38">
        <v>12.5</v>
      </c>
      <c r="L38" s="1"/>
      <c r="M38" s="2">
        <f t="shared" si="0"/>
        <v>3</v>
      </c>
      <c r="N38" s="2">
        <f t="shared" si="1"/>
        <v>5</v>
      </c>
      <c r="O38" s="2">
        <f t="shared" si="2"/>
        <v>5</v>
      </c>
      <c r="P38" s="2">
        <f t="shared" si="3"/>
        <v>4</v>
      </c>
      <c r="Q38" s="2">
        <f t="shared" si="4"/>
        <v>6</v>
      </c>
      <c r="R38" s="2">
        <f t="shared" si="5"/>
        <v>7</v>
      </c>
      <c r="S38" s="2">
        <f t="shared" si="6"/>
        <v>6</v>
      </c>
      <c r="T38" s="2">
        <f t="shared" si="7"/>
        <v>4</v>
      </c>
      <c r="U38" s="2">
        <f t="shared" si="8"/>
        <v>7</v>
      </c>
      <c r="V38" s="2">
        <f t="shared" si="9"/>
        <v>6</v>
      </c>
      <c r="W38" s="2">
        <f t="shared" si="10"/>
        <v>6</v>
      </c>
      <c r="X38" s="2">
        <f t="shared" si="11"/>
        <v>7</v>
      </c>
      <c r="Y38" s="2">
        <f t="shared" si="12"/>
        <v>4</v>
      </c>
      <c r="Z38" s="2">
        <f t="shared" si="13"/>
        <v>4</v>
      </c>
      <c r="AA38" s="2">
        <f t="shared" si="14"/>
        <v>2</v>
      </c>
      <c r="AB38" s="2">
        <f t="shared" si="15"/>
        <v>4</v>
      </c>
      <c r="AC38" s="2">
        <f t="shared" si="16"/>
        <v>3</v>
      </c>
      <c r="AD38" s="3">
        <f t="shared" si="68"/>
        <v>6</v>
      </c>
      <c r="AE38" s="2">
        <f t="shared" si="17"/>
        <v>6</v>
      </c>
      <c r="AF38" s="2">
        <f t="shared" si="18"/>
        <v>8</v>
      </c>
      <c r="AG38" s="2">
        <f t="shared" si="19"/>
        <v>8</v>
      </c>
      <c r="AH38" s="2">
        <f t="shared" si="20"/>
        <v>7</v>
      </c>
      <c r="AI38" s="2">
        <f t="shared" si="21"/>
        <v>9</v>
      </c>
      <c r="AJ38" s="2">
        <f t="shared" si="22"/>
        <v>10</v>
      </c>
      <c r="AK38" s="2">
        <f t="shared" si="23"/>
        <v>9</v>
      </c>
      <c r="AL38" s="2">
        <f t="shared" si="24"/>
        <v>7</v>
      </c>
      <c r="AM38" s="2">
        <f t="shared" si="25"/>
        <v>9</v>
      </c>
      <c r="AN38" s="2">
        <f t="shared" si="26"/>
        <v>8</v>
      </c>
      <c r="AO38" s="2">
        <f t="shared" si="27"/>
        <v>8</v>
      </c>
      <c r="AP38" s="2">
        <f t="shared" si="28"/>
        <v>9</v>
      </c>
      <c r="AQ38" s="2">
        <f t="shared" si="29"/>
        <v>6</v>
      </c>
      <c r="AR38" s="2">
        <f t="shared" si="30"/>
        <v>5</v>
      </c>
      <c r="AS38" s="2">
        <f t="shared" si="31"/>
        <v>4</v>
      </c>
      <c r="AT38" s="2">
        <f t="shared" si="32"/>
        <v>6</v>
      </c>
      <c r="AU38" s="2">
        <f t="shared" si="33"/>
        <v>5</v>
      </c>
      <c r="AV38" s="3">
        <f t="shared" si="69"/>
        <v>6</v>
      </c>
      <c r="AW38">
        <f t="shared" si="70"/>
        <v>1</v>
      </c>
      <c r="AX38" s="2">
        <f t="shared" si="34"/>
        <v>2</v>
      </c>
      <c r="AY38" s="2">
        <f t="shared" si="35"/>
        <v>3</v>
      </c>
      <c r="AZ38" s="2">
        <f t="shared" si="36"/>
        <v>4</v>
      </c>
      <c r="BA38" s="2">
        <f t="shared" si="37"/>
        <v>3</v>
      </c>
      <c r="BB38" s="2">
        <f t="shared" si="38"/>
        <v>4</v>
      </c>
      <c r="BC38" s="2">
        <f t="shared" si="39"/>
        <v>5</v>
      </c>
      <c r="BD38" s="2">
        <f t="shared" si="40"/>
        <v>4</v>
      </c>
      <c r="BE38" s="2">
        <f t="shared" si="41"/>
        <v>4</v>
      </c>
      <c r="BF38" s="2">
        <f t="shared" si="42"/>
        <v>4</v>
      </c>
      <c r="BG38" s="2">
        <f t="shared" si="43"/>
        <v>3</v>
      </c>
      <c r="BH38" s="2">
        <f t="shared" si="44"/>
        <v>6</v>
      </c>
      <c r="BI38" s="2">
        <f t="shared" si="45"/>
        <v>7</v>
      </c>
      <c r="BJ38" s="2">
        <f t="shared" si="46"/>
        <v>4</v>
      </c>
      <c r="BK38" s="2">
        <f t="shared" si="47"/>
        <v>2</v>
      </c>
      <c r="BL38" s="2">
        <f t="shared" si="48"/>
        <v>2</v>
      </c>
      <c r="BM38" s="2">
        <f t="shared" si="49"/>
        <v>4</v>
      </c>
      <c r="BN38" s="2">
        <f t="shared" si="50"/>
        <v>4</v>
      </c>
      <c r="BO38" s="3">
        <f t="shared" si="71"/>
        <v>12</v>
      </c>
      <c r="BP38">
        <f t="shared" si="72"/>
        <v>1</v>
      </c>
      <c r="BR38">
        <v>11</v>
      </c>
      <c r="BS38">
        <f t="shared" si="51"/>
        <v>1</v>
      </c>
      <c r="BU38" s="1">
        <f t="shared" si="52"/>
        <v>175.09700227751159</v>
      </c>
      <c r="BV38" s="1">
        <f t="shared" si="73"/>
        <v>37.710668698407723</v>
      </c>
      <c r="BW38" s="1">
        <f t="shared" si="53"/>
        <v>37.546940292704043</v>
      </c>
      <c r="BX38" s="1">
        <f t="shared" si="54"/>
        <v>25.814633850554607</v>
      </c>
      <c r="BY38" s="1">
        <f t="shared" si="55"/>
        <v>13.116833248449247</v>
      </c>
      <c r="BZ38" s="1">
        <f t="shared" si="56"/>
        <v>12.639367990639967</v>
      </c>
      <c r="CA38" s="1">
        <f t="shared" si="57"/>
        <v>17.592032847823699</v>
      </c>
      <c r="CB38" s="1">
        <f t="shared" si="58"/>
        <v>25.073068317308433</v>
      </c>
      <c r="CC38" s="1">
        <f t="shared" si="59"/>
        <v>5.3576640451737987</v>
      </c>
      <c r="CD38" s="1">
        <f t="shared" si="60"/>
        <v>400.00708534260644</v>
      </c>
      <c r="CE38" s="1">
        <f t="shared" si="61"/>
        <v>3.7962005188571792</v>
      </c>
      <c r="CF38" s="1">
        <f t="shared" si="62"/>
        <v>2.189964621465311</v>
      </c>
      <c r="CG38" s="1">
        <f t="shared" si="63"/>
        <v>1.9264204969133472</v>
      </c>
      <c r="CH38" s="1">
        <f t="shared" si="64"/>
        <v>2.0553948436806166</v>
      </c>
      <c r="CI38" s="1">
        <f t="shared" si="65"/>
        <v>2.1976523013905811</v>
      </c>
      <c r="CJ38" s="1">
        <f t="shared" si="66"/>
        <v>2.2175540081444272</v>
      </c>
      <c r="CK38" s="1">
        <f t="shared" si="67"/>
        <v>2.2371999043067765</v>
      </c>
      <c r="CL38" s="5">
        <f t="shared" si="74"/>
        <v>13</v>
      </c>
      <c r="CN38" s="9">
        <f t="shared" si="75"/>
        <v>1.9264204969133472</v>
      </c>
    </row>
    <row r="39" spans="1:92" x14ac:dyDescent="0.2">
      <c r="A39" s="4">
        <v>37</v>
      </c>
      <c r="B39" s="1">
        <v>0.38504914167244902</v>
      </c>
      <c r="C39" s="1">
        <v>1.018</v>
      </c>
      <c r="D39" s="1">
        <v>0</v>
      </c>
      <c r="E39" s="1">
        <v>0</v>
      </c>
      <c r="F39" s="1">
        <v>100</v>
      </c>
      <c r="G39" s="1">
        <v>15.265056404130201</v>
      </c>
      <c r="H39" s="1">
        <v>7</v>
      </c>
      <c r="I39">
        <v>1500</v>
      </c>
      <c r="J39">
        <v>185</v>
      </c>
      <c r="K39">
        <v>12.5</v>
      </c>
      <c r="L39" s="1"/>
      <c r="M39" s="2">
        <f t="shared" si="0"/>
        <v>2</v>
      </c>
      <c r="N39" s="2">
        <f t="shared" si="1"/>
        <v>7</v>
      </c>
      <c r="O39" s="2">
        <f t="shared" si="2"/>
        <v>3</v>
      </c>
      <c r="P39" s="2">
        <f t="shared" si="3"/>
        <v>5</v>
      </c>
      <c r="Q39" s="2">
        <f t="shared" si="4"/>
        <v>6</v>
      </c>
      <c r="R39" s="2">
        <f t="shared" si="5"/>
        <v>5</v>
      </c>
      <c r="S39" s="2">
        <f t="shared" si="6"/>
        <v>6</v>
      </c>
      <c r="T39" s="2">
        <f t="shared" si="7"/>
        <v>3</v>
      </c>
      <c r="U39" s="2">
        <f t="shared" si="8"/>
        <v>5</v>
      </c>
      <c r="V39" s="2">
        <f t="shared" si="9"/>
        <v>5</v>
      </c>
      <c r="W39" s="2">
        <f t="shared" si="10"/>
        <v>6</v>
      </c>
      <c r="X39" s="2">
        <f t="shared" si="11"/>
        <v>5</v>
      </c>
      <c r="Y39" s="2">
        <f t="shared" si="12"/>
        <v>4</v>
      </c>
      <c r="Z39" s="2">
        <f t="shared" si="13"/>
        <v>4</v>
      </c>
      <c r="AA39" s="2">
        <f t="shared" si="14"/>
        <v>2</v>
      </c>
      <c r="AB39" s="2">
        <f t="shared" si="15"/>
        <v>4</v>
      </c>
      <c r="AC39" s="2">
        <f t="shared" si="16"/>
        <v>3</v>
      </c>
      <c r="AD39" s="3">
        <f t="shared" si="68"/>
        <v>2</v>
      </c>
      <c r="AE39" s="2">
        <f t="shared" si="17"/>
        <v>5</v>
      </c>
      <c r="AF39" s="2">
        <f t="shared" si="18"/>
        <v>10</v>
      </c>
      <c r="AG39" s="2">
        <f t="shared" si="19"/>
        <v>6</v>
      </c>
      <c r="AH39" s="2">
        <f t="shared" si="20"/>
        <v>8</v>
      </c>
      <c r="AI39" s="2">
        <f t="shared" si="21"/>
        <v>9</v>
      </c>
      <c r="AJ39" s="2">
        <f t="shared" si="22"/>
        <v>8</v>
      </c>
      <c r="AK39" s="2">
        <f t="shared" si="23"/>
        <v>9</v>
      </c>
      <c r="AL39" s="2">
        <f t="shared" si="24"/>
        <v>6</v>
      </c>
      <c r="AM39" s="2">
        <f t="shared" si="25"/>
        <v>7</v>
      </c>
      <c r="AN39" s="2">
        <f t="shared" si="26"/>
        <v>7</v>
      </c>
      <c r="AO39" s="2">
        <f t="shared" si="27"/>
        <v>8</v>
      </c>
      <c r="AP39" s="2">
        <f t="shared" si="28"/>
        <v>7</v>
      </c>
      <c r="AQ39" s="2">
        <f t="shared" si="29"/>
        <v>6</v>
      </c>
      <c r="AR39" s="2">
        <f t="shared" si="30"/>
        <v>5</v>
      </c>
      <c r="AS39" s="2">
        <f t="shared" si="31"/>
        <v>4</v>
      </c>
      <c r="AT39" s="2">
        <f t="shared" si="32"/>
        <v>6</v>
      </c>
      <c r="AU39" s="2">
        <f t="shared" si="33"/>
        <v>5</v>
      </c>
      <c r="AV39" s="3">
        <f t="shared" si="69"/>
        <v>2</v>
      </c>
      <c r="AW39">
        <f t="shared" si="70"/>
        <v>1</v>
      </c>
      <c r="AX39" s="2">
        <f t="shared" si="34"/>
        <v>2</v>
      </c>
      <c r="AY39" s="2">
        <f t="shared" si="35"/>
        <v>6</v>
      </c>
      <c r="AZ39" s="2">
        <f t="shared" si="36"/>
        <v>4</v>
      </c>
      <c r="BA39" s="2">
        <f t="shared" si="37"/>
        <v>4</v>
      </c>
      <c r="BB39" s="2">
        <f t="shared" si="38"/>
        <v>3</v>
      </c>
      <c r="BC39" s="2">
        <f t="shared" si="39"/>
        <v>2</v>
      </c>
      <c r="BD39" s="2">
        <f t="shared" si="40"/>
        <v>5</v>
      </c>
      <c r="BE39" s="2">
        <f t="shared" si="41"/>
        <v>2</v>
      </c>
      <c r="BF39" s="2">
        <f t="shared" si="42"/>
        <v>2</v>
      </c>
      <c r="BG39" s="2">
        <f t="shared" si="43"/>
        <v>1</v>
      </c>
      <c r="BH39" s="2">
        <f t="shared" si="44"/>
        <v>7</v>
      </c>
      <c r="BI39" s="2">
        <f t="shared" si="45"/>
        <v>4</v>
      </c>
      <c r="BJ39" s="2">
        <f t="shared" si="46"/>
        <v>4</v>
      </c>
      <c r="BK39" s="2">
        <f t="shared" si="47"/>
        <v>2</v>
      </c>
      <c r="BL39" s="2">
        <f t="shared" si="48"/>
        <v>2</v>
      </c>
      <c r="BM39" s="2">
        <f t="shared" si="49"/>
        <v>4</v>
      </c>
      <c r="BN39" s="2">
        <f t="shared" si="50"/>
        <v>4</v>
      </c>
      <c r="BO39" s="3">
        <f t="shared" si="71"/>
        <v>11</v>
      </c>
      <c r="BP39">
        <f t="shared" si="72"/>
        <v>1</v>
      </c>
      <c r="BR39">
        <v>11</v>
      </c>
      <c r="BS39">
        <f t="shared" si="51"/>
        <v>1</v>
      </c>
      <c r="BU39" s="1">
        <f t="shared" si="52"/>
        <v>175.00975342716089</v>
      </c>
      <c r="BV39" s="1">
        <f t="shared" si="73"/>
        <v>37.529705535466562</v>
      </c>
      <c r="BW39" s="1">
        <f t="shared" si="53"/>
        <v>37.531427364070503</v>
      </c>
      <c r="BX39" s="1">
        <f t="shared" si="54"/>
        <v>25.059028504575146</v>
      </c>
      <c r="BY39" s="1">
        <f t="shared" si="55"/>
        <v>12.610913849458099</v>
      </c>
      <c r="BZ39" s="1">
        <f t="shared" si="56"/>
        <v>12.639125598191706</v>
      </c>
      <c r="CA39" s="1">
        <f t="shared" si="57"/>
        <v>17.587050113007198</v>
      </c>
      <c r="CB39" s="1">
        <f t="shared" si="58"/>
        <v>25.090056196920901</v>
      </c>
      <c r="CC39" s="1">
        <f t="shared" si="59"/>
        <v>5.4624528029793025</v>
      </c>
      <c r="CD39" s="1">
        <f t="shared" si="60"/>
        <v>400.00438855632052</v>
      </c>
      <c r="CE39" s="1">
        <f t="shared" si="61"/>
        <v>1.7798619649364722</v>
      </c>
      <c r="CF39" s="1">
        <f t="shared" si="62"/>
        <v>1.7117624157475249</v>
      </c>
      <c r="CG39" s="1">
        <f t="shared" si="63"/>
        <v>2.0882946345332543</v>
      </c>
      <c r="CH39" s="1">
        <f t="shared" si="64"/>
        <v>2.4951643941027402</v>
      </c>
      <c r="CI39" s="1">
        <f t="shared" si="65"/>
        <v>2.5822016219922515</v>
      </c>
      <c r="CJ39" s="1">
        <f t="shared" si="66"/>
        <v>2.6009777396886919</v>
      </c>
      <c r="CK39" s="1">
        <f t="shared" si="67"/>
        <v>2.6057539157363405</v>
      </c>
      <c r="CL39" s="5">
        <f t="shared" si="74"/>
        <v>12</v>
      </c>
      <c r="CN39" s="9">
        <f t="shared" si="75"/>
        <v>1.7117624157475249</v>
      </c>
    </row>
    <row r="40" spans="1:92" x14ac:dyDescent="0.2">
      <c r="A40" s="4">
        <v>38</v>
      </c>
      <c r="B40" s="1">
        <v>0.36867100554843302</v>
      </c>
      <c r="C40" s="1">
        <v>1.4370000000000001</v>
      </c>
      <c r="D40" s="1">
        <v>0</v>
      </c>
      <c r="E40" s="1">
        <v>0</v>
      </c>
      <c r="F40" s="1">
        <v>100</v>
      </c>
      <c r="G40" s="1">
        <v>21.5593811599582</v>
      </c>
      <c r="H40" s="1">
        <v>8</v>
      </c>
      <c r="I40">
        <v>1500</v>
      </c>
      <c r="J40">
        <v>185</v>
      </c>
      <c r="K40">
        <v>12.5</v>
      </c>
      <c r="L40" s="1"/>
      <c r="M40" s="2">
        <f t="shared" si="0"/>
        <v>3</v>
      </c>
      <c r="N40" s="2">
        <f t="shared" si="1"/>
        <v>6</v>
      </c>
      <c r="O40" s="2">
        <f t="shared" si="2"/>
        <v>3</v>
      </c>
      <c r="P40" s="2">
        <f t="shared" si="3"/>
        <v>5</v>
      </c>
      <c r="Q40" s="2">
        <f t="shared" si="4"/>
        <v>6</v>
      </c>
      <c r="R40" s="2">
        <f t="shared" si="5"/>
        <v>5</v>
      </c>
      <c r="S40" s="2">
        <f t="shared" si="6"/>
        <v>6</v>
      </c>
      <c r="T40" s="2">
        <f t="shared" si="7"/>
        <v>3</v>
      </c>
      <c r="U40" s="2">
        <f t="shared" si="8"/>
        <v>5</v>
      </c>
      <c r="V40" s="2">
        <f t="shared" si="9"/>
        <v>5</v>
      </c>
      <c r="W40" s="2">
        <f t="shared" si="10"/>
        <v>7</v>
      </c>
      <c r="X40" s="2">
        <f t="shared" si="11"/>
        <v>5</v>
      </c>
      <c r="Y40" s="2">
        <f t="shared" si="12"/>
        <v>4</v>
      </c>
      <c r="Z40" s="2">
        <f t="shared" si="13"/>
        <v>4</v>
      </c>
      <c r="AA40" s="2">
        <f t="shared" si="14"/>
        <v>2</v>
      </c>
      <c r="AB40" s="2">
        <f t="shared" si="15"/>
        <v>4</v>
      </c>
      <c r="AC40" s="2">
        <f t="shared" si="16"/>
        <v>3</v>
      </c>
      <c r="AD40" s="3">
        <f t="shared" si="68"/>
        <v>11</v>
      </c>
      <c r="AE40" s="2">
        <f t="shared" si="17"/>
        <v>6</v>
      </c>
      <c r="AF40" s="2">
        <f t="shared" si="18"/>
        <v>9</v>
      </c>
      <c r="AG40" s="2">
        <f t="shared" si="19"/>
        <v>6</v>
      </c>
      <c r="AH40" s="2">
        <f t="shared" si="20"/>
        <v>8</v>
      </c>
      <c r="AI40" s="2">
        <f t="shared" si="21"/>
        <v>9</v>
      </c>
      <c r="AJ40" s="2">
        <f t="shared" si="22"/>
        <v>8</v>
      </c>
      <c r="AK40" s="2">
        <f t="shared" si="23"/>
        <v>9</v>
      </c>
      <c r="AL40" s="2">
        <f t="shared" si="24"/>
        <v>6</v>
      </c>
      <c r="AM40" s="2">
        <f t="shared" si="25"/>
        <v>7</v>
      </c>
      <c r="AN40" s="2">
        <f t="shared" si="26"/>
        <v>7</v>
      </c>
      <c r="AO40" s="2">
        <f t="shared" si="27"/>
        <v>9</v>
      </c>
      <c r="AP40" s="2">
        <f t="shared" si="28"/>
        <v>7</v>
      </c>
      <c r="AQ40" s="2">
        <f t="shared" si="29"/>
        <v>6</v>
      </c>
      <c r="AR40" s="2">
        <f t="shared" si="30"/>
        <v>5</v>
      </c>
      <c r="AS40" s="2">
        <f t="shared" si="31"/>
        <v>4</v>
      </c>
      <c r="AT40" s="2">
        <f t="shared" si="32"/>
        <v>6</v>
      </c>
      <c r="AU40" s="2">
        <f t="shared" si="33"/>
        <v>5</v>
      </c>
      <c r="AV40" s="3">
        <f t="shared" si="69"/>
        <v>2</v>
      </c>
      <c r="AW40">
        <f t="shared" si="70"/>
        <v>4</v>
      </c>
      <c r="AX40" s="2">
        <f t="shared" si="34"/>
        <v>3</v>
      </c>
      <c r="AY40" s="2">
        <f t="shared" si="35"/>
        <v>5</v>
      </c>
      <c r="AZ40" s="2">
        <f t="shared" si="36"/>
        <v>4</v>
      </c>
      <c r="BA40" s="2">
        <f t="shared" si="37"/>
        <v>3</v>
      </c>
      <c r="BB40" s="2">
        <f t="shared" si="38"/>
        <v>3</v>
      </c>
      <c r="BC40" s="2">
        <f t="shared" si="39"/>
        <v>2</v>
      </c>
      <c r="BD40" s="2">
        <f t="shared" si="40"/>
        <v>5</v>
      </c>
      <c r="BE40" s="2">
        <f t="shared" si="41"/>
        <v>2</v>
      </c>
      <c r="BF40" s="2">
        <f t="shared" si="42"/>
        <v>2</v>
      </c>
      <c r="BG40" s="2">
        <f t="shared" si="43"/>
        <v>1</v>
      </c>
      <c r="BH40" s="2">
        <f t="shared" si="44"/>
        <v>8</v>
      </c>
      <c r="BI40" s="2">
        <f t="shared" si="45"/>
        <v>4</v>
      </c>
      <c r="BJ40" s="2">
        <f t="shared" si="46"/>
        <v>4</v>
      </c>
      <c r="BK40" s="2">
        <f t="shared" si="47"/>
        <v>2</v>
      </c>
      <c r="BL40" s="2">
        <f t="shared" si="48"/>
        <v>2</v>
      </c>
      <c r="BM40" s="2">
        <f t="shared" si="49"/>
        <v>4</v>
      </c>
      <c r="BN40" s="2">
        <f t="shared" si="50"/>
        <v>4</v>
      </c>
      <c r="BO40" s="3">
        <f t="shared" si="71"/>
        <v>11</v>
      </c>
      <c r="BP40">
        <f t="shared" si="72"/>
        <v>1</v>
      </c>
      <c r="BR40">
        <v>12</v>
      </c>
      <c r="BS40">
        <f t="shared" si="51"/>
        <v>1</v>
      </c>
      <c r="BU40" s="1">
        <f t="shared" si="52"/>
        <v>175.00634571627549</v>
      </c>
      <c r="BV40" s="1">
        <f t="shared" si="73"/>
        <v>37.528948284507749</v>
      </c>
      <c r="BW40" s="1">
        <f t="shared" si="53"/>
        <v>37.534652728232217</v>
      </c>
      <c r="BX40" s="1">
        <f t="shared" si="54"/>
        <v>25.051177327773498</v>
      </c>
      <c r="BY40" s="1">
        <f t="shared" si="55"/>
        <v>12.624499588610185</v>
      </c>
      <c r="BZ40" s="1">
        <f t="shared" si="56"/>
        <v>12.660854014488944</v>
      </c>
      <c r="CA40" s="1">
        <f t="shared" si="57"/>
        <v>17.585098825688291</v>
      </c>
      <c r="CB40" s="1">
        <f t="shared" si="58"/>
        <v>25.101193714156828</v>
      </c>
      <c r="CC40" s="1">
        <f t="shared" si="59"/>
        <v>5.5156496214402999</v>
      </c>
      <c r="CD40" s="1">
        <f t="shared" si="60"/>
        <v>400.00505527054304</v>
      </c>
      <c r="CE40" s="1">
        <f t="shared" si="61"/>
        <v>1.5483393064570692</v>
      </c>
      <c r="CF40" s="1">
        <f t="shared" si="62"/>
        <v>1.8514510879995962</v>
      </c>
      <c r="CG40" s="1">
        <f t="shared" si="63"/>
        <v>2.1996951342172166</v>
      </c>
      <c r="CH40" s="1">
        <f t="shared" si="64"/>
        <v>2.5830073440636712</v>
      </c>
      <c r="CI40" s="1">
        <f t="shared" si="65"/>
        <v>2.6599742495475613</v>
      </c>
      <c r="CJ40" s="1">
        <f t="shared" si="66"/>
        <v>2.6783814580930239</v>
      </c>
      <c r="CK40" s="1">
        <f t="shared" si="67"/>
        <v>2.6799196551115116</v>
      </c>
      <c r="CL40" s="5">
        <f t="shared" si="74"/>
        <v>11</v>
      </c>
      <c r="CN40" s="9">
        <f t="shared" si="75"/>
        <v>1.5483393064570692</v>
      </c>
    </row>
    <row r="41" spans="1:92" x14ac:dyDescent="0.2">
      <c r="A41" s="4">
        <v>39</v>
      </c>
      <c r="B41" s="1">
        <v>0.57496968707872997</v>
      </c>
      <c r="C41" s="1">
        <v>0.69299999999999995</v>
      </c>
      <c r="D41" s="1">
        <v>0</v>
      </c>
      <c r="E41" s="1">
        <v>0</v>
      </c>
      <c r="F41" s="1">
        <v>100</v>
      </c>
      <c r="G41" s="1">
        <v>10.4013091215902</v>
      </c>
      <c r="H41" s="1">
        <v>7</v>
      </c>
      <c r="I41">
        <v>1500</v>
      </c>
      <c r="J41">
        <v>185</v>
      </c>
      <c r="K41">
        <v>12.5</v>
      </c>
      <c r="L41" s="1"/>
      <c r="M41" s="2">
        <f t="shared" si="0"/>
        <v>2</v>
      </c>
      <c r="N41" s="2">
        <f t="shared" si="1"/>
        <v>7</v>
      </c>
      <c r="O41" s="2">
        <f t="shared" si="2"/>
        <v>3</v>
      </c>
      <c r="P41" s="2">
        <f t="shared" si="3"/>
        <v>5</v>
      </c>
      <c r="Q41" s="2">
        <f t="shared" si="4"/>
        <v>6</v>
      </c>
      <c r="R41" s="2">
        <f t="shared" si="5"/>
        <v>5</v>
      </c>
      <c r="S41" s="2">
        <f t="shared" si="6"/>
        <v>5</v>
      </c>
      <c r="T41" s="2">
        <f t="shared" si="7"/>
        <v>3</v>
      </c>
      <c r="U41" s="2">
        <f t="shared" si="8"/>
        <v>5</v>
      </c>
      <c r="V41" s="2">
        <f t="shared" si="9"/>
        <v>6</v>
      </c>
      <c r="W41" s="2">
        <f t="shared" si="10"/>
        <v>5</v>
      </c>
      <c r="X41" s="2">
        <f t="shared" si="11"/>
        <v>6</v>
      </c>
      <c r="Y41" s="2">
        <f t="shared" si="12"/>
        <v>4</v>
      </c>
      <c r="Z41" s="2">
        <f t="shared" si="13"/>
        <v>4</v>
      </c>
      <c r="AA41" s="2">
        <f t="shared" si="14"/>
        <v>2</v>
      </c>
      <c r="AB41" s="2">
        <f t="shared" si="15"/>
        <v>4</v>
      </c>
      <c r="AC41" s="2">
        <f t="shared" si="16"/>
        <v>3</v>
      </c>
      <c r="AD41" s="3">
        <f t="shared" si="68"/>
        <v>2</v>
      </c>
      <c r="AE41" s="2">
        <f t="shared" si="17"/>
        <v>5</v>
      </c>
      <c r="AF41" s="2">
        <f t="shared" si="18"/>
        <v>10</v>
      </c>
      <c r="AG41" s="2">
        <f t="shared" si="19"/>
        <v>6</v>
      </c>
      <c r="AH41" s="2">
        <f t="shared" si="20"/>
        <v>8</v>
      </c>
      <c r="AI41" s="2">
        <f t="shared" si="21"/>
        <v>9</v>
      </c>
      <c r="AJ41" s="2">
        <f t="shared" si="22"/>
        <v>8</v>
      </c>
      <c r="AK41" s="2">
        <f t="shared" si="23"/>
        <v>8</v>
      </c>
      <c r="AL41" s="2">
        <f t="shared" si="24"/>
        <v>6</v>
      </c>
      <c r="AM41" s="2">
        <f t="shared" si="25"/>
        <v>7</v>
      </c>
      <c r="AN41" s="2">
        <f t="shared" si="26"/>
        <v>8</v>
      </c>
      <c r="AO41" s="2">
        <f t="shared" si="27"/>
        <v>7</v>
      </c>
      <c r="AP41" s="2">
        <f t="shared" si="28"/>
        <v>8</v>
      </c>
      <c r="AQ41" s="2">
        <f t="shared" si="29"/>
        <v>6</v>
      </c>
      <c r="AR41" s="2">
        <f t="shared" si="30"/>
        <v>5</v>
      </c>
      <c r="AS41" s="2">
        <f t="shared" si="31"/>
        <v>4</v>
      </c>
      <c r="AT41" s="2">
        <f t="shared" si="32"/>
        <v>6</v>
      </c>
      <c r="AU41" s="2">
        <f t="shared" si="33"/>
        <v>5</v>
      </c>
      <c r="AV41" s="3">
        <f t="shared" si="69"/>
        <v>2</v>
      </c>
      <c r="AW41">
        <f t="shared" si="70"/>
        <v>1</v>
      </c>
      <c r="AX41" s="2">
        <f t="shared" si="34"/>
        <v>1</v>
      </c>
      <c r="AY41" s="2">
        <f t="shared" si="35"/>
        <v>5</v>
      </c>
      <c r="AZ41" s="2">
        <f t="shared" si="36"/>
        <v>3</v>
      </c>
      <c r="BA41" s="2">
        <f t="shared" si="37"/>
        <v>4</v>
      </c>
      <c r="BB41" s="2">
        <f t="shared" si="38"/>
        <v>5</v>
      </c>
      <c r="BC41" s="2">
        <f t="shared" si="39"/>
        <v>3</v>
      </c>
      <c r="BD41" s="2">
        <f t="shared" si="40"/>
        <v>3</v>
      </c>
      <c r="BE41" s="2">
        <f t="shared" si="41"/>
        <v>2</v>
      </c>
      <c r="BF41" s="2">
        <f t="shared" si="42"/>
        <v>2</v>
      </c>
      <c r="BG41" s="2">
        <f t="shared" si="43"/>
        <v>2</v>
      </c>
      <c r="BH41" s="2">
        <f t="shared" si="44"/>
        <v>5</v>
      </c>
      <c r="BI41" s="2">
        <f t="shared" si="45"/>
        <v>7</v>
      </c>
      <c r="BJ41" s="2">
        <f t="shared" si="46"/>
        <v>5</v>
      </c>
      <c r="BK41" s="2">
        <f t="shared" si="47"/>
        <v>2</v>
      </c>
      <c r="BL41" s="2">
        <f t="shared" si="48"/>
        <v>2</v>
      </c>
      <c r="BM41" s="2">
        <f t="shared" si="49"/>
        <v>4</v>
      </c>
      <c r="BN41" s="2">
        <f t="shared" si="50"/>
        <v>4</v>
      </c>
      <c r="BO41" s="3">
        <f t="shared" si="71"/>
        <v>12</v>
      </c>
      <c r="BP41">
        <f t="shared" si="72"/>
        <v>1</v>
      </c>
      <c r="BR41">
        <v>12</v>
      </c>
      <c r="BS41">
        <f t="shared" si="51"/>
        <v>1</v>
      </c>
      <c r="BU41" s="1">
        <f t="shared" si="52"/>
        <v>175.02223697613266</v>
      </c>
      <c r="BV41" s="1">
        <f t="shared" si="73"/>
        <v>37.547136417397383</v>
      </c>
      <c r="BW41" s="1">
        <f t="shared" si="53"/>
        <v>37.53515255255661</v>
      </c>
      <c r="BX41" s="1">
        <f t="shared" si="54"/>
        <v>25.097830696551132</v>
      </c>
      <c r="BY41" s="1">
        <f t="shared" si="55"/>
        <v>12.603463179005635</v>
      </c>
      <c r="BZ41" s="1">
        <f t="shared" si="56"/>
        <v>12.592738486766152</v>
      </c>
      <c r="CA41" s="1">
        <f t="shared" si="57"/>
        <v>17.619358522896899</v>
      </c>
      <c r="CB41" s="1">
        <f t="shared" si="58"/>
        <v>25.058991484591839</v>
      </c>
      <c r="CC41" s="1">
        <f t="shared" si="59"/>
        <v>5.2965440905271066</v>
      </c>
      <c r="CD41" s="1">
        <f t="shared" si="60"/>
        <v>400.00300263934469</v>
      </c>
      <c r="CE41" s="1">
        <f t="shared" si="61"/>
        <v>2.5151509680188155</v>
      </c>
      <c r="CF41" s="1">
        <f t="shared" si="62"/>
        <v>1.4635686992954697</v>
      </c>
      <c r="CG41" s="1">
        <f t="shared" si="63"/>
        <v>1.7768190725667461</v>
      </c>
      <c r="CH41" s="1">
        <f t="shared" si="64"/>
        <v>2.1037805704835746</v>
      </c>
      <c r="CI41" s="1">
        <f t="shared" si="65"/>
        <v>2.2115899805682155</v>
      </c>
      <c r="CJ41" s="1">
        <f t="shared" si="66"/>
        <v>2.2331472072327707</v>
      </c>
      <c r="CK41" s="1">
        <f t="shared" si="67"/>
        <v>2.2404007470062646</v>
      </c>
      <c r="CL41" s="5">
        <f t="shared" si="74"/>
        <v>12</v>
      </c>
      <c r="CN41" s="9">
        <f t="shared" si="75"/>
        <v>1.4635686992954697</v>
      </c>
    </row>
    <row r="42" spans="1:92" x14ac:dyDescent="0.2">
      <c r="A42" s="4">
        <v>40</v>
      </c>
      <c r="B42" s="1">
        <v>0.66170859331870702</v>
      </c>
      <c r="C42" s="1">
        <v>0.157</v>
      </c>
      <c r="D42" s="1">
        <v>0</v>
      </c>
      <c r="E42" s="1">
        <v>0</v>
      </c>
      <c r="F42" s="1">
        <v>100</v>
      </c>
      <c r="G42" s="1">
        <v>2.35258349119312</v>
      </c>
      <c r="H42" s="1">
        <v>5</v>
      </c>
      <c r="I42">
        <v>1500</v>
      </c>
      <c r="J42">
        <v>185</v>
      </c>
      <c r="K42">
        <v>12.5</v>
      </c>
      <c r="L42" s="1"/>
      <c r="M42" s="2">
        <f t="shared" si="0"/>
        <v>2</v>
      </c>
      <c r="N42" s="2">
        <f t="shared" si="1"/>
        <v>5</v>
      </c>
      <c r="O42" s="2">
        <f t="shared" si="2"/>
        <v>3</v>
      </c>
      <c r="P42" s="2">
        <f t="shared" si="3"/>
        <v>4</v>
      </c>
      <c r="Q42" s="2">
        <f t="shared" si="4"/>
        <v>6</v>
      </c>
      <c r="R42" s="2">
        <f t="shared" si="5"/>
        <v>6</v>
      </c>
      <c r="S42" s="2">
        <f t="shared" si="6"/>
        <v>7</v>
      </c>
      <c r="T42" s="2">
        <f t="shared" si="7"/>
        <v>4</v>
      </c>
      <c r="U42" s="2">
        <f t="shared" si="8"/>
        <v>6</v>
      </c>
      <c r="V42" s="2">
        <f t="shared" si="9"/>
        <v>6</v>
      </c>
      <c r="W42" s="2">
        <f t="shared" si="10"/>
        <v>4</v>
      </c>
      <c r="X42" s="2">
        <f t="shared" si="11"/>
        <v>6</v>
      </c>
      <c r="Y42" s="2">
        <f t="shared" si="12"/>
        <v>5</v>
      </c>
      <c r="Z42" s="2">
        <f t="shared" si="13"/>
        <v>4</v>
      </c>
      <c r="AA42" s="2">
        <f t="shared" si="14"/>
        <v>2</v>
      </c>
      <c r="AB42" s="2">
        <f t="shared" si="15"/>
        <v>4</v>
      </c>
      <c r="AC42" s="2">
        <f t="shared" si="16"/>
        <v>3</v>
      </c>
      <c r="AD42" s="3">
        <f t="shared" si="68"/>
        <v>7</v>
      </c>
      <c r="AE42" s="2">
        <f t="shared" si="17"/>
        <v>5</v>
      </c>
      <c r="AF42" s="2">
        <f t="shared" si="18"/>
        <v>8</v>
      </c>
      <c r="AG42" s="2">
        <f t="shared" si="19"/>
        <v>6</v>
      </c>
      <c r="AH42" s="2">
        <f t="shared" si="20"/>
        <v>7</v>
      </c>
      <c r="AI42" s="2">
        <f t="shared" si="21"/>
        <v>9</v>
      </c>
      <c r="AJ42" s="2">
        <f t="shared" si="22"/>
        <v>9</v>
      </c>
      <c r="AK42" s="2">
        <f t="shared" si="23"/>
        <v>10</v>
      </c>
      <c r="AL42" s="2">
        <f t="shared" si="24"/>
        <v>7</v>
      </c>
      <c r="AM42" s="2">
        <f t="shared" si="25"/>
        <v>8</v>
      </c>
      <c r="AN42" s="2">
        <f t="shared" si="26"/>
        <v>8</v>
      </c>
      <c r="AO42" s="2">
        <f t="shared" si="27"/>
        <v>6</v>
      </c>
      <c r="AP42" s="2">
        <f t="shared" si="28"/>
        <v>8</v>
      </c>
      <c r="AQ42" s="2">
        <f t="shared" si="29"/>
        <v>7</v>
      </c>
      <c r="AR42" s="2">
        <f t="shared" si="30"/>
        <v>5</v>
      </c>
      <c r="AS42" s="2">
        <f t="shared" si="31"/>
        <v>4</v>
      </c>
      <c r="AT42" s="2">
        <f t="shared" si="32"/>
        <v>6</v>
      </c>
      <c r="AU42" s="2">
        <f t="shared" si="33"/>
        <v>5</v>
      </c>
      <c r="AV42" s="3">
        <f t="shared" si="69"/>
        <v>7</v>
      </c>
      <c r="AW42">
        <f t="shared" si="70"/>
        <v>1</v>
      </c>
      <c r="AX42" s="2">
        <f t="shared" si="34"/>
        <v>1</v>
      </c>
      <c r="AY42" s="2">
        <f t="shared" si="35"/>
        <v>2</v>
      </c>
      <c r="AZ42" s="2">
        <f t="shared" si="36"/>
        <v>2</v>
      </c>
      <c r="BA42" s="2">
        <f t="shared" si="37"/>
        <v>3</v>
      </c>
      <c r="BB42" s="2">
        <f t="shared" si="38"/>
        <v>4</v>
      </c>
      <c r="BC42" s="2">
        <f t="shared" si="39"/>
        <v>4</v>
      </c>
      <c r="BD42" s="2">
        <f t="shared" si="40"/>
        <v>5</v>
      </c>
      <c r="BE42" s="2">
        <f t="shared" si="41"/>
        <v>4</v>
      </c>
      <c r="BF42" s="2">
        <f t="shared" si="42"/>
        <v>4</v>
      </c>
      <c r="BG42" s="2">
        <f t="shared" si="43"/>
        <v>3</v>
      </c>
      <c r="BH42" s="2">
        <f t="shared" si="44"/>
        <v>4</v>
      </c>
      <c r="BI42" s="2">
        <f t="shared" si="45"/>
        <v>6</v>
      </c>
      <c r="BJ42" s="2">
        <f t="shared" si="46"/>
        <v>5</v>
      </c>
      <c r="BK42" s="2">
        <f t="shared" si="47"/>
        <v>2</v>
      </c>
      <c r="BL42" s="2">
        <f t="shared" si="48"/>
        <v>2</v>
      </c>
      <c r="BM42" s="2">
        <f t="shared" si="49"/>
        <v>4</v>
      </c>
      <c r="BN42" s="2">
        <f t="shared" si="50"/>
        <v>4</v>
      </c>
      <c r="BO42" s="3">
        <f t="shared" si="71"/>
        <v>12</v>
      </c>
      <c r="BP42">
        <f t="shared" si="72"/>
        <v>1</v>
      </c>
      <c r="BR42">
        <v>12</v>
      </c>
      <c r="BS42">
        <f t="shared" si="51"/>
        <v>1</v>
      </c>
      <c r="BU42" s="1">
        <f t="shared" si="52"/>
        <v>175.66484733059008</v>
      </c>
      <c r="BV42" s="1">
        <f t="shared" si="73"/>
        <v>38.860457088110792</v>
      </c>
      <c r="BW42" s="1">
        <f t="shared" si="53"/>
        <v>38.073145103702686</v>
      </c>
      <c r="BX42" s="1">
        <f t="shared" si="54"/>
        <v>27.755099351780306</v>
      </c>
      <c r="BY42" s="1">
        <f t="shared" si="55"/>
        <v>14.325507477258823</v>
      </c>
      <c r="BZ42" s="1">
        <f t="shared" si="56"/>
        <v>12.917771044033421</v>
      </c>
      <c r="CA42" s="1">
        <f t="shared" si="57"/>
        <v>19.539183560601455</v>
      </c>
      <c r="CB42" s="1">
        <f t="shared" si="58"/>
        <v>25.104973825244254</v>
      </c>
      <c r="CC42" s="1">
        <f t="shared" si="59"/>
        <v>5.4999280904427303</v>
      </c>
      <c r="CD42" s="1">
        <f t="shared" si="60"/>
        <v>400.01765304782498</v>
      </c>
      <c r="CE42" s="1">
        <f t="shared" si="61"/>
        <v>13.296239583807768</v>
      </c>
      <c r="CF42" s="1">
        <f t="shared" si="62"/>
        <v>3.840647136740043</v>
      </c>
      <c r="CG42" s="1">
        <f t="shared" si="63"/>
        <v>3.364478258777567</v>
      </c>
      <c r="CH42" s="1">
        <f t="shared" si="64"/>
        <v>1.8296926203817203</v>
      </c>
      <c r="CI42" s="1">
        <f t="shared" si="65"/>
        <v>2.0168438688646257</v>
      </c>
      <c r="CJ42" s="1">
        <f t="shared" si="66"/>
        <v>2.0366623643030519</v>
      </c>
      <c r="CK42" s="1">
        <f t="shared" si="67"/>
        <v>2.0718705860227566</v>
      </c>
      <c r="CL42" s="5">
        <f t="shared" si="74"/>
        <v>14</v>
      </c>
      <c r="CN42" s="9">
        <f t="shared" si="75"/>
        <v>1.8296926203817203</v>
      </c>
    </row>
    <row r="43" spans="1:92" x14ac:dyDescent="0.2">
      <c r="A43" s="4">
        <v>41</v>
      </c>
      <c r="B43" s="1">
        <v>0.59228147038421397</v>
      </c>
      <c r="C43" s="1">
        <v>0.32200000000000001</v>
      </c>
      <c r="D43" s="1">
        <v>13</v>
      </c>
      <c r="E43" s="1">
        <v>0</v>
      </c>
      <c r="F43" s="1">
        <v>87</v>
      </c>
      <c r="G43" s="1">
        <v>4.8339698453605298</v>
      </c>
      <c r="H43" s="1">
        <v>6</v>
      </c>
      <c r="I43">
        <v>1500</v>
      </c>
      <c r="J43">
        <v>185</v>
      </c>
      <c r="K43">
        <v>12.5</v>
      </c>
      <c r="L43" s="1"/>
      <c r="M43" s="2">
        <f t="shared" si="0"/>
        <v>2</v>
      </c>
      <c r="N43" s="2">
        <f t="shared" si="1"/>
        <v>6</v>
      </c>
      <c r="O43" s="2">
        <f t="shared" si="2"/>
        <v>5</v>
      </c>
      <c r="P43" s="2">
        <f t="shared" si="3"/>
        <v>4</v>
      </c>
      <c r="Q43" s="2">
        <f t="shared" si="4"/>
        <v>6</v>
      </c>
      <c r="R43" s="2">
        <f t="shared" si="5"/>
        <v>7</v>
      </c>
      <c r="S43" s="2">
        <f t="shared" si="6"/>
        <v>5</v>
      </c>
      <c r="T43" s="2">
        <f t="shared" si="7"/>
        <v>4</v>
      </c>
      <c r="U43" s="2">
        <f t="shared" si="8"/>
        <v>8</v>
      </c>
      <c r="V43" s="2">
        <f t="shared" si="9"/>
        <v>6</v>
      </c>
      <c r="W43" s="2">
        <f t="shared" si="10"/>
        <v>3</v>
      </c>
      <c r="X43" s="2">
        <f t="shared" si="11"/>
        <v>5</v>
      </c>
      <c r="Y43" s="2">
        <f t="shared" si="12"/>
        <v>2</v>
      </c>
      <c r="Z43" s="2">
        <f t="shared" si="13"/>
        <v>2</v>
      </c>
      <c r="AA43" s="2">
        <f t="shared" si="14"/>
        <v>1</v>
      </c>
      <c r="AB43" s="2">
        <f t="shared" si="15"/>
        <v>2</v>
      </c>
      <c r="AC43" s="2">
        <f t="shared" si="16"/>
        <v>1</v>
      </c>
      <c r="AD43" s="3">
        <f t="shared" si="68"/>
        <v>9</v>
      </c>
      <c r="AE43" s="2">
        <f t="shared" si="17"/>
        <v>5</v>
      </c>
      <c r="AF43" s="2">
        <f t="shared" si="18"/>
        <v>9</v>
      </c>
      <c r="AG43" s="2">
        <f t="shared" si="19"/>
        <v>8</v>
      </c>
      <c r="AH43" s="2">
        <f t="shared" si="20"/>
        <v>7</v>
      </c>
      <c r="AI43" s="2">
        <f t="shared" si="21"/>
        <v>9</v>
      </c>
      <c r="AJ43" s="2">
        <f t="shared" si="22"/>
        <v>10</v>
      </c>
      <c r="AK43" s="2">
        <f t="shared" si="23"/>
        <v>8</v>
      </c>
      <c r="AL43" s="2">
        <f t="shared" si="24"/>
        <v>7</v>
      </c>
      <c r="AM43" s="2">
        <f t="shared" si="25"/>
        <v>10</v>
      </c>
      <c r="AN43" s="2">
        <f t="shared" si="26"/>
        <v>8</v>
      </c>
      <c r="AO43" s="2">
        <f t="shared" si="27"/>
        <v>5</v>
      </c>
      <c r="AP43" s="2">
        <f t="shared" si="28"/>
        <v>7</v>
      </c>
      <c r="AQ43" s="2">
        <f t="shared" si="29"/>
        <v>4</v>
      </c>
      <c r="AR43" s="2">
        <f t="shared" si="30"/>
        <v>3</v>
      </c>
      <c r="AS43" s="2">
        <f t="shared" si="31"/>
        <v>3</v>
      </c>
      <c r="AT43" s="2">
        <f t="shared" si="32"/>
        <v>4</v>
      </c>
      <c r="AU43" s="2">
        <f t="shared" si="33"/>
        <v>3</v>
      </c>
      <c r="AV43" s="3">
        <f t="shared" si="69"/>
        <v>6</v>
      </c>
      <c r="AW43">
        <f t="shared" si="70"/>
        <v>2</v>
      </c>
      <c r="AX43" s="2">
        <f t="shared" si="34"/>
        <v>1</v>
      </c>
      <c r="AY43" s="2">
        <f t="shared" si="35"/>
        <v>4</v>
      </c>
      <c r="AZ43" s="2">
        <f t="shared" si="36"/>
        <v>5</v>
      </c>
      <c r="BA43" s="2">
        <f t="shared" si="37"/>
        <v>3</v>
      </c>
      <c r="BB43" s="2">
        <f t="shared" si="38"/>
        <v>5</v>
      </c>
      <c r="BC43" s="2">
        <f t="shared" si="39"/>
        <v>5</v>
      </c>
      <c r="BD43" s="2">
        <f t="shared" si="40"/>
        <v>3</v>
      </c>
      <c r="BE43" s="2">
        <f t="shared" si="41"/>
        <v>5</v>
      </c>
      <c r="BF43" s="2">
        <f t="shared" si="42"/>
        <v>5</v>
      </c>
      <c r="BG43" s="2">
        <f t="shared" si="43"/>
        <v>3</v>
      </c>
      <c r="BH43" s="2">
        <f t="shared" si="44"/>
        <v>3</v>
      </c>
      <c r="BI43" s="2">
        <f t="shared" si="45"/>
        <v>6</v>
      </c>
      <c r="BJ43" s="2">
        <f t="shared" si="46"/>
        <v>3</v>
      </c>
      <c r="BK43" s="2">
        <f t="shared" si="47"/>
        <v>1</v>
      </c>
      <c r="BL43" s="2">
        <f t="shared" si="48"/>
        <v>1</v>
      </c>
      <c r="BM43" s="2">
        <f t="shared" si="49"/>
        <v>2</v>
      </c>
      <c r="BN43" s="2">
        <f t="shared" si="50"/>
        <v>2</v>
      </c>
      <c r="BO43" s="3">
        <f t="shared" si="71"/>
        <v>12</v>
      </c>
      <c r="BP43">
        <f t="shared" si="72"/>
        <v>1</v>
      </c>
      <c r="BR43">
        <v>6</v>
      </c>
      <c r="BS43">
        <f t="shared" si="51"/>
        <v>2</v>
      </c>
      <c r="BU43" s="1">
        <f t="shared" si="52"/>
        <v>14.725697808160024</v>
      </c>
      <c r="BV43" s="1">
        <f t="shared" si="73"/>
        <v>4.9590309386626235</v>
      </c>
      <c r="BW43" s="1">
        <f t="shared" si="53"/>
        <v>3.6544862280734596</v>
      </c>
      <c r="BX43" s="1">
        <f t="shared" si="54"/>
        <v>5.5164130606067614</v>
      </c>
      <c r="BY43" s="1">
        <f t="shared" si="55"/>
        <v>3.2004183565573481</v>
      </c>
      <c r="BZ43" s="1">
        <f t="shared" si="56"/>
        <v>1.8804649230777315</v>
      </c>
      <c r="CA43" s="1">
        <f t="shared" si="57"/>
        <v>4.1053374837396346</v>
      </c>
      <c r="CB43" s="1">
        <f t="shared" si="58"/>
        <v>2.1010473235500116</v>
      </c>
      <c r="CC43" s="1">
        <f t="shared" si="59"/>
        <v>1.9818034369235347</v>
      </c>
      <c r="CD43" s="1">
        <f t="shared" si="60"/>
        <v>31.067751126726229</v>
      </c>
      <c r="CE43" s="1">
        <f t="shared" si="61"/>
        <v>6.1236745299583308</v>
      </c>
      <c r="CF43" s="1">
        <f t="shared" si="62"/>
        <v>2.2444709488273564</v>
      </c>
      <c r="CG43" s="1">
        <f t="shared" si="63"/>
        <v>2.3956847266106429</v>
      </c>
      <c r="CH43" s="1">
        <f t="shared" si="64"/>
        <v>2.4553320780443428</v>
      </c>
      <c r="CI43" s="1">
        <f t="shared" si="65"/>
        <v>2.5687789931254907</v>
      </c>
      <c r="CJ43" s="1">
        <f t="shared" si="66"/>
        <v>2.5863282994419174</v>
      </c>
      <c r="CK43" s="1">
        <f t="shared" si="67"/>
        <v>2.6006342077230027</v>
      </c>
      <c r="CL43" s="5">
        <f t="shared" si="74"/>
        <v>6</v>
      </c>
      <c r="CN43" s="9">
        <f t="shared" si="75"/>
        <v>1.8804649230777315</v>
      </c>
    </row>
    <row r="44" spans="1:92" x14ac:dyDescent="0.2">
      <c r="A44" s="4">
        <v>42</v>
      </c>
      <c r="B44" s="1">
        <v>0.76347816269329105</v>
      </c>
      <c r="C44" s="1">
        <v>7.7640000000000002</v>
      </c>
      <c r="D44" s="1">
        <v>0</v>
      </c>
      <c r="E44" s="1">
        <v>30</v>
      </c>
      <c r="F44" s="1">
        <v>70</v>
      </c>
      <c r="G44" s="1">
        <v>3.29391237258911</v>
      </c>
      <c r="H44" s="1">
        <v>5</v>
      </c>
      <c r="I44">
        <v>1500</v>
      </c>
      <c r="J44">
        <v>185</v>
      </c>
      <c r="K44">
        <v>12.5</v>
      </c>
      <c r="L44" s="1"/>
      <c r="M44" s="2">
        <f t="shared" si="0"/>
        <v>3</v>
      </c>
      <c r="N44" s="2">
        <f t="shared" si="1"/>
        <v>5</v>
      </c>
      <c r="O44" s="2">
        <f t="shared" si="2"/>
        <v>5</v>
      </c>
      <c r="P44" s="2">
        <f t="shared" si="3"/>
        <v>5</v>
      </c>
      <c r="Q44" s="2">
        <f t="shared" si="4"/>
        <v>7</v>
      </c>
      <c r="R44" s="2">
        <f t="shared" si="5"/>
        <v>8</v>
      </c>
      <c r="S44" s="2">
        <f t="shared" si="6"/>
        <v>6</v>
      </c>
      <c r="T44" s="2">
        <f t="shared" si="7"/>
        <v>5</v>
      </c>
      <c r="U44" s="2">
        <f t="shared" si="8"/>
        <v>7</v>
      </c>
      <c r="V44" s="2">
        <f t="shared" si="9"/>
        <v>7</v>
      </c>
      <c r="W44" s="2">
        <f t="shared" si="10"/>
        <v>4</v>
      </c>
      <c r="X44" s="2">
        <f t="shared" si="11"/>
        <v>5</v>
      </c>
      <c r="Y44" s="2">
        <f t="shared" si="12"/>
        <v>3</v>
      </c>
      <c r="Z44" s="2">
        <f t="shared" si="13"/>
        <v>2</v>
      </c>
      <c r="AA44" s="2">
        <f t="shared" si="14"/>
        <v>2</v>
      </c>
      <c r="AB44" s="2">
        <f t="shared" si="15"/>
        <v>2</v>
      </c>
      <c r="AC44" s="2">
        <f t="shared" si="16"/>
        <v>1</v>
      </c>
      <c r="AD44" s="3">
        <f t="shared" si="68"/>
        <v>6</v>
      </c>
      <c r="AE44" s="2">
        <f t="shared" si="17"/>
        <v>6</v>
      </c>
      <c r="AF44" s="2">
        <f t="shared" si="18"/>
        <v>8</v>
      </c>
      <c r="AG44" s="2">
        <f t="shared" si="19"/>
        <v>8</v>
      </c>
      <c r="AH44" s="2">
        <f t="shared" si="20"/>
        <v>8</v>
      </c>
      <c r="AI44" s="2">
        <f t="shared" si="21"/>
        <v>10</v>
      </c>
      <c r="AJ44" s="2">
        <f t="shared" si="22"/>
        <v>11</v>
      </c>
      <c r="AK44" s="2">
        <f t="shared" si="23"/>
        <v>9</v>
      </c>
      <c r="AL44" s="2">
        <f t="shared" si="24"/>
        <v>8</v>
      </c>
      <c r="AM44" s="2">
        <f t="shared" si="25"/>
        <v>9</v>
      </c>
      <c r="AN44" s="2">
        <f t="shared" si="26"/>
        <v>9</v>
      </c>
      <c r="AO44" s="2">
        <f t="shared" si="27"/>
        <v>6</v>
      </c>
      <c r="AP44" s="2">
        <f t="shared" si="28"/>
        <v>7</v>
      </c>
      <c r="AQ44" s="2">
        <f t="shared" si="29"/>
        <v>5</v>
      </c>
      <c r="AR44" s="2">
        <f t="shared" si="30"/>
        <v>3</v>
      </c>
      <c r="AS44" s="2">
        <f t="shared" si="31"/>
        <v>4</v>
      </c>
      <c r="AT44" s="2">
        <f t="shared" si="32"/>
        <v>4</v>
      </c>
      <c r="AU44" s="2">
        <f t="shared" si="33"/>
        <v>3</v>
      </c>
      <c r="AV44" s="3">
        <f t="shared" si="69"/>
        <v>6</v>
      </c>
      <c r="AW44">
        <f t="shared" si="70"/>
        <v>1</v>
      </c>
      <c r="AX44" s="2">
        <f t="shared" si="34"/>
        <v>2</v>
      </c>
      <c r="AY44" s="2">
        <f t="shared" si="35"/>
        <v>3</v>
      </c>
      <c r="AZ44" s="2">
        <f t="shared" si="36"/>
        <v>4</v>
      </c>
      <c r="BA44" s="2">
        <f t="shared" si="37"/>
        <v>3</v>
      </c>
      <c r="BB44" s="2">
        <f t="shared" si="38"/>
        <v>5</v>
      </c>
      <c r="BC44" s="2">
        <f t="shared" si="39"/>
        <v>6</v>
      </c>
      <c r="BD44" s="2">
        <f t="shared" si="40"/>
        <v>4</v>
      </c>
      <c r="BE44" s="2">
        <f t="shared" si="41"/>
        <v>4</v>
      </c>
      <c r="BF44" s="2">
        <f t="shared" si="42"/>
        <v>4</v>
      </c>
      <c r="BG44" s="2">
        <f t="shared" si="43"/>
        <v>4</v>
      </c>
      <c r="BH44" s="2">
        <f t="shared" si="44"/>
        <v>4</v>
      </c>
      <c r="BI44" s="2">
        <f t="shared" si="45"/>
        <v>5</v>
      </c>
      <c r="BJ44" s="2">
        <f t="shared" si="46"/>
        <v>4</v>
      </c>
      <c r="BK44" s="2">
        <f t="shared" si="47"/>
        <v>2</v>
      </c>
      <c r="BL44" s="2">
        <f t="shared" si="48"/>
        <v>2</v>
      </c>
      <c r="BM44" s="2">
        <f t="shared" si="49"/>
        <v>2</v>
      </c>
      <c r="BN44" s="2">
        <f t="shared" si="50"/>
        <v>2</v>
      </c>
      <c r="BO44" s="3">
        <f t="shared" si="71"/>
        <v>6</v>
      </c>
      <c r="BP44">
        <f t="shared" si="72"/>
        <v>1</v>
      </c>
      <c r="BR44">
        <v>6</v>
      </c>
      <c r="BS44">
        <f t="shared" si="51"/>
        <v>1</v>
      </c>
      <c r="BU44" s="1">
        <f t="shared" si="52"/>
        <v>175.13617129932663</v>
      </c>
      <c r="BV44" s="1">
        <f t="shared" si="73"/>
        <v>37.799599768004505</v>
      </c>
      <c r="BW44" s="1">
        <f t="shared" si="53"/>
        <v>37.565491304084709</v>
      </c>
      <c r="BX44" s="1">
        <f t="shared" si="54"/>
        <v>26.134804597565985</v>
      </c>
      <c r="BY44" s="1">
        <f t="shared" si="55"/>
        <v>13.3690939618141</v>
      </c>
      <c r="BZ44" s="1">
        <f t="shared" si="56"/>
        <v>12.690114967656134</v>
      </c>
      <c r="CA44" s="1">
        <f t="shared" si="57"/>
        <v>17.613999995330293</v>
      </c>
      <c r="CB44" s="1">
        <f t="shared" si="58"/>
        <v>25.097302261614942</v>
      </c>
      <c r="CC44" s="1">
        <f t="shared" si="59"/>
        <v>5.4699797556594421</v>
      </c>
      <c r="CD44" s="1">
        <f t="shared" si="60"/>
        <v>400.01007539816953</v>
      </c>
      <c r="CE44" s="1">
        <f t="shared" si="61"/>
        <v>4.5274677745662766</v>
      </c>
      <c r="CF44" s="1">
        <f t="shared" si="62"/>
        <v>2.6230407039669403</v>
      </c>
      <c r="CG44" s="1">
        <f t="shared" si="63"/>
        <v>2.093118809896946</v>
      </c>
      <c r="CH44" s="1">
        <f t="shared" si="64"/>
        <v>2.1973375462955929</v>
      </c>
      <c r="CI44" s="1">
        <f t="shared" si="65"/>
        <v>2.3282741836368817</v>
      </c>
      <c r="CJ44" s="1">
        <f t="shared" si="66"/>
        <v>2.346650996165391</v>
      </c>
      <c r="CK44" s="1">
        <f t="shared" si="67"/>
        <v>2.3711683791708098</v>
      </c>
      <c r="CL44" s="5">
        <f t="shared" si="74"/>
        <v>13</v>
      </c>
      <c r="CN44" s="9">
        <f t="shared" si="75"/>
        <v>2.093118809896946</v>
      </c>
    </row>
    <row r="45" spans="1:92" x14ac:dyDescent="0.2">
      <c r="A45" s="4">
        <v>43</v>
      </c>
      <c r="B45" s="1">
        <v>0.73959720834971299</v>
      </c>
      <c r="C45" s="1">
        <v>0.46100000000000002</v>
      </c>
      <c r="D45" s="1">
        <v>20</v>
      </c>
      <c r="E45" s="1">
        <v>36</v>
      </c>
      <c r="F45" s="1">
        <v>44</v>
      </c>
      <c r="G45" s="1">
        <v>3.9616289176788899</v>
      </c>
      <c r="H45" s="1">
        <v>5</v>
      </c>
      <c r="I45">
        <v>1500</v>
      </c>
      <c r="J45">
        <v>185</v>
      </c>
      <c r="K45">
        <v>12.5</v>
      </c>
      <c r="L45" s="1"/>
      <c r="M45" s="2">
        <f t="shared" si="0"/>
        <v>2</v>
      </c>
      <c r="N45" s="2">
        <f t="shared" si="1"/>
        <v>6</v>
      </c>
      <c r="O45" s="2">
        <f t="shared" si="2"/>
        <v>5</v>
      </c>
      <c r="P45" s="2">
        <f t="shared" si="3"/>
        <v>6</v>
      </c>
      <c r="Q45" s="2">
        <f t="shared" si="4"/>
        <v>8</v>
      </c>
      <c r="R45" s="2">
        <f t="shared" si="5"/>
        <v>10</v>
      </c>
      <c r="S45" s="2">
        <f t="shared" si="6"/>
        <v>6</v>
      </c>
      <c r="T45" s="2">
        <f t="shared" si="7"/>
        <v>5</v>
      </c>
      <c r="U45" s="2">
        <f t="shared" si="8"/>
        <v>7</v>
      </c>
      <c r="V45" s="2">
        <f t="shared" si="9"/>
        <v>9</v>
      </c>
      <c r="W45" s="2">
        <f t="shared" si="10"/>
        <v>2</v>
      </c>
      <c r="X45" s="2">
        <f t="shared" si="11"/>
        <v>4</v>
      </c>
      <c r="Y45" s="2">
        <f t="shared" si="12"/>
        <v>2</v>
      </c>
      <c r="Z45" s="2">
        <f t="shared" si="13"/>
        <v>1</v>
      </c>
      <c r="AA45" s="2">
        <f t="shared" si="14"/>
        <v>1</v>
      </c>
      <c r="AB45" s="2">
        <f t="shared" si="15"/>
        <v>1</v>
      </c>
      <c r="AC45" s="2">
        <f t="shared" si="16"/>
        <v>0</v>
      </c>
      <c r="AD45" s="3">
        <f t="shared" si="68"/>
        <v>6</v>
      </c>
      <c r="AE45" s="2">
        <f t="shared" si="17"/>
        <v>5</v>
      </c>
      <c r="AF45" s="2">
        <f t="shared" si="18"/>
        <v>9</v>
      </c>
      <c r="AG45" s="2">
        <f t="shared" si="19"/>
        <v>8</v>
      </c>
      <c r="AH45" s="2">
        <f t="shared" si="20"/>
        <v>9</v>
      </c>
      <c r="AI45" s="2">
        <f t="shared" si="21"/>
        <v>11</v>
      </c>
      <c r="AJ45" s="2">
        <f t="shared" si="22"/>
        <v>13</v>
      </c>
      <c r="AK45" s="2">
        <f t="shared" si="23"/>
        <v>9</v>
      </c>
      <c r="AL45" s="2">
        <f t="shared" si="24"/>
        <v>8</v>
      </c>
      <c r="AM45" s="2">
        <f t="shared" si="25"/>
        <v>9</v>
      </c>
      <c r="AN45" s="2">
        <f t="shared" si="26"/>
        <v>11</v>
      </c>
      <c r="AO45" s="2">
        <f t="shared" si="27"/>
        <v>4</v>
      </c>
      <c r="AP45" s="2">
        <f t="shared" si="28"/>
        <v>6</v>
      </c>
      <c r="AQ45" s="2">
        <f t="shared" si="29"/>
        <v>4</v>
      </c>
      <c r="AR45" s="2">
        <f t="shared" si="30"/>
        <v>2</v>
      </c>
      <c r="AS45" s="2">
        <f t="shared" si="31"/>
        <v>3</v>
      </c>
      <c r="AT45" s="2">
        <f t="shared" si="32"/>
        <v>3</v>
      </c>
      <c r="AU45" s="2">
        <f t="shared" si="33"/>
        <v>2</v>
      </c>
      <c r="AV45" s="3">
        <f t="shared" si="69"/>
        <v>6</v>
      </c>
      <c r="AW45">
        <f t="shared" si="70"/>
        <v>1</v>
      </c>
      <c r="AX45" s="2">
        <f t="shared" si="34"/>
        <v>1</v>
      </c>
      <c r="AY45" s="2">
        <f t="shared" si="35"/>
        <v>3</v>
      </c>
      <c r="AZ45" s="2">
        <f t="shared" si="36"/>
        <v>4</v>
      </c>
      <c r="BA45" s="2">
        <f t="shared" si="37"/>
        <v>4</v>
      </c>
      <c r="BB45" s="2">
        <f t="shared" si="38"/>
        <v>7</v>
      </c>
      <c r="BC45" s="2">
        <f t="shared" si="39"/>
        <v>9</v>
      </c>
      <c r="BD45" s="2">
        <f t="shared" si="40"/>
        <v>4</v>
      </c>
      <c r="BE45" s="2">
        <f t="shared" si="41"/>
        <v>4</v>
      </c>
      <c r="BF45" s="2">
        <f t="shared" si="42"/>
        <v>4</v>
      </c>
      <c r="BG45" s="2">
        <f t="shared" si="43"/>
        <v>7</v>
      </c>
      <c r="BH45" s="2">
        <f t="shared" si="44"/>
        <v>2</v>
      </c>
      <c r="BI45" s="2">
        <f t="shared" si="45"/>
        <v>5</v>
      </c>
      <c r="BJ45" s="2">
        <f t="shared" si="46"/>
        <v>4</v>
      </c>
      <c r="BK45" s="2">
        <f t="shared" si="47"/>
        <v>1</v>
      </c>
      <c r="BL45" s="2">
        <f t="shared" si="48"/>
        <v>1</v>
      </c>
      <c r="BM45" s="2">
        <f t="shared" si="49"/>
        <v>1</v>
      </c>
      <c r="BN45" s="2">
        <f t="shared" si="50"/>
        <v>1</v>
      </c>
      <c r="BO45" s="3">
        <f t="shared" si="71"/>
        <v>6</v>
      </c>
      <c r="BP45">
        <f t="shared" si="72"/>
        <v>1</v>
      </c>
      <c r="BR45">
        <v>6</v>
      </c>
      <c r="BS45">
        <f t="shared" si="51"/>
        <v>1</v>
      </c>
      <c r="BU45" s="1">
        <f t="shared" si="52"/>
        <v>14.594145923946686</v>
      </c>
      <c r="BV45" s="1">
        <f t="shared" si="73"/>
        <v>4.8810447912432364</v>
      </c>
      <c r="BW45" s="1">
        <f t="shared" si="53"/>
        <v>3.2640401075943006</v>
      </c>
      <c r="BX45" s="1">
        <f t="shared" si="54"/>
        <v>6.4724495837352807</v>
      </c>
      <c r="BY45" s="1">
        <f t="shared" si="55"/>
        <v>3.9588780192124147</v>
      </c>
      <c r="BZ45" s="1">
        <f t="shared" si="56"/>
        <v>2.0901062469207901</v>
      </c>
      <c r="CA45" s="1">
        <f t="shared" si="57"/>
        <v>3.0905984762029428</v>
      </c>
      <c r="CB45" s="1">
        <f t="shared" si="58"/>
        <v>2.3837412318886293</v>
      </c>
      <c r="CC45" s="1">
        <f t="shared" si="59"/>
        <v>2.2721919318203128</v>
      </c>
      <c r="CD45" s="1">
        <f t="shared" si="60"/>
        <v>31.102341714276658</v>
      </c>
      <c r="CE45" s="1">
        <f t="shared" si="61"/>
        <v>5.1963443459298047</v>
      </c>
      <c r="CF45" s="1">
        <f t="shared" si="62"/>
        <v>2.5692582044136549</v>
      </c>
      <c r="CG45" s="1">
        <f t="shared" si="63"/>
        <v>2.391713927172233</v>
      </c>
      <c r="CH45" s="1">
        <f t="shared" si="64"/>
        <v>2.5847785733994502</v>
      </c>
      <c r="CI45" s="1">
        <f t="shared" si="65"/>
        <v>2.6952086537964282</v>
      </c>
      <c r="CJ45" s="1">
        <f t="shared" si="66"/>
        <v>2.711541687530886</v>
      </c>
      <c r="CK45" s="1">
        <f t="shared" si="67"/>
        <v>2.7305272779641765</v>
      </c>
      <c r="CL45" s="5">
        <f t="shared" si="74"/>
        <v>6</v>
      </c>
      <c r="CN45" s="9">
        <f t="shared" si="75"/>
        <v>2.0901062469207901</v>
      </c>
    </row>
    <row r="46" spans="1:92" x14ac:dyDescent="0.2">
      <c r="A46" s="4">
        <v>44</v>
      </c>
      <c r="B46" s="1">
        <v>0.63471521195654401</v>
      </c>
      <c r="C46" s="1">
        <v>20.472000000000001</v>
      </c>
      <c r="D46" s="1">
        <v>14</v>
      </c>
      <c r="E46" s="1">
        <v>26</v>
      </c>
      <c r="F46" s="1">
        <v>60</v>
      </c>
      <c r="G46" s="1">
        <v>4.0944939834090199</v>
      </c>
      <c r="H46" s="1">
        <v>5</v>
      </c>
      <c r="I46">
        <v>1500</v>
      </c>
      <c r="J46">
        <v>185</v>
      </c>
      <c r="K46">
        <v>12.5</v>
      </c>
      <c r="L46" s="1"/>
      <c r="M46" s="2">
        <f t="shared" si="0"/>
        <v>3</v>
      </c>
      <c r="N46" s="2">
        <f t="shared" si="1"/>
        <v>4</v>
      </c>
      <c r="O46" s="2">
        <f t="shared" si="2"/>
        <v>5</v>
      </c>
      <c r="P46" s="2">
        <f t="shared" si="3"/>
        <v>4</v>
      </c>
      <c r="Q46" s="2">
        <f t="shared" si="4"/>
        <v>6</v>
      </c>
      <c r="R46" s="2">
        <f t="shared" si="5"/>
        <v>9</v>
      </c>
      <c r="S46" s="2">
        <f t="shared" si="6"/>
        <v>5</v>
      </c>
      <c r="T46" s="2">
        <f t="shared" si="7"/>
        <v>5</v>
      </c>
      <c r="U46" s="2">
        <f t="shared" si="8"/>
        <v>8</v>
      </c>
      <c r="V46" s="2">
        <f t="shared" si="9"/>
        <v>7</v>
      </c>
      <c r="W46" s="2">
        <f t="shared" si="10"/>
        <v>3</v>
      </c>
      <c r="X46" s="2">
        <f t="shared" si="11"/>
        <v>4</v>
      </c>
      <c r="Y46" s="2">
        <f t="shared" si="12"/>
        <v>2</v>
      </c>
      <c r="Z46" s="2">
        <f t="shared" si="13"/>
        <v>1</v>
      </c>
      <c r="AA46" s="2">
        <f t="shared" si="14"/>
        <v>1</v>
      </c>
      <c r="AB46" s="2">
        <f t="shared" si="15"/>
        <v>1</v>
      </c>
      <c r="AC46" s="2">
        <f t="shared" si="16"/>
        <v>0</v>
      </c>
      <c r="AD46" s="3">
        <f t="shared" si="68"/>
        <v>6</v>
      </c>
      <c r="AE46" s="2">
        <f t="shared" si="17"/>
        <v>6</v>
      </c>
      <c r="AF46" s="2">
        <f t="shared" si="18"/>
        <v>7</v>
      </c>
      <c r="AG46" s="2">
        <f t="shared" si="19"/>
        <v>8</v>
      </c>
      <c r="AH46" s="2">
        <f t="shared" si="20"/>
        <v>7</v>
      </c>
      <c r="AI46" s="2">
        <f t="shared" si="21"/>
        <v>9</v>
      </c>
      <c r="AJ46" s="2">
        <f t="shared" si="22"/>
        <v>12</v>
      </c>
      <c r="AK46" s="2">
        <f t="shared" si="23"/>
        <v>8</v>
      </c>
      <c r="AL46" s="2">
        <f t="shared" si="24"/>
        <v>8</v>
      </c>
      <c r="AM46" s="2">
        <f t="shared" si="25"/>
        <v>10</v>
      </c>
      <c r="AN46" s="2">
        <f t="shared" si="26"/>
        <v>9</v>
      </c>
      <c r="AO46" s="2">
        <f t="shared" si="27"/>
        <v>5</v>
      </c>
      <c r="AP46" s="2">
        <f t="shared" si="28"/>
        <v>6</v>
      </c>
      <c r="AQ46" s="2">
        <f t="shared" si="29"/>
        <v>4</v>
      </c>
      <c r="AR46" s="2">
        <f t="shared" si="30"/>
        <v>2</v>
      </c>
      <c r="AS46" s="2">
        <f t="shared" si="31"/>
        <v>3</v>
      </c>
      <c r="AT46" s="2">
        <f t="shared" si="32"/>
        <v>3</v>
      </c>
      <c r="AU46" s="2">
        <f t="shared" si="33"/>
        <v>2</v>
      </c>
      <c r="AV46" s="3">
        <f t="shared" si="69"/>
        <v>6</v>
      </c>
      <c r="AW46">
        <f t="shared" si="70"/>
        <v>1</v>
      </c>
      <c r="AX46" s="2">
        <f t="shared" si="34"/>
        <v>2</v>
      </c>
      <c r="AY46" s="2">
        <f t="shared" si="35"/>
        <v>2</v>
      </c>
      <c r="AZ46" s="2">
        <f t="shared" si="36"/>
        <v>4</v>
      </c>
      <c r="BA46" s="2">
        <f t="shared" si="37"/>
        <v>3</v>
      </c>
      <c r="BB46" s="2">
        <f t="shared" si="38"/>
        <v>4</v>
      </c>
      <c r="BC46" s="2">
        <f t="shared" si="39"/>
        <v>7</v>
      </c>
      <c r="BD46" s="2">
        <f t="shared" si="40"/>
        <v>3</v>
      </c>
      <c r="BE46" s="2">
        <f t="shared" si="41"/>
        <v>5</v>
      </c>
      <c r="BF46" s="2">
        <f t="shared" si="42"/>
        <v>5</v>
      </c>
      <c r="BG46" s="2">
        <f t="shared" si="43"/>
        <v>4</v>
      </c>
      <c r="BH46" s="2">
        <f t="shared" si="44"/>
        <v>3</v>
      </c>
      <c r="BI46" s="2">
        <f t="shared" si="45"/>
        <v>4</v>
      </c>
      <c r="BJ46" s="2">
        <f t="shared" si="46"/>
        <v>2</v>
      </c>
      <c r="BK46" s="2">
        <f t="shared" si="47"/>
        <v>1</v>
      </c>
      <c r="BL46" s="2">
        <f t="shared" si="48"/>
        <v>1</v>
      </c>
      <c r="BM46" s="2">
        <f t="shared" si="49"/>
        <v>1</v>
      </c>
      <c r="BN46" s="2">
        <f t="shared" si="50"/>
        <v>1</v>
      </c>
      <c r="BO46" s="3">
        <f t="shared" si="71"/>
        <v>6</v>
      </c>
      <c r="BP46">
        <f t="shared" si="72"/>
        <v>1</v>
      </c>
      <c r="BR46">
        <v>6</v>
      </c>
      <c r="BS46">
        <f t="shared" si="51"/>
        <v>2</v>
      </c>
      <c r="BU46" s="1">
        <f t="shared" si="52"/>
        <v>14.156959765548219</v>
      </c>
      <c r="BV46" s="1">
        <f t="shared" si="73"/>
        <v>4.4391547470274055</v>
      </c>
      <c r="BW46" s="1">
        <f t="shared" si="53"/>
        <v>3.0503494487278813</v>
      </c>
      <c r="BX46" s="1">
        <f t="shared" si="54"/>
        <v>6.2254205284223723</v>
      </c>
      <c r="BY46" s="1">
        <f t="shared" si="55"/>
        <v>3.9512162070620844</v>
      </c>
      <c r="BZ46" s="1">
        <f t="shared" si="56"/>
        <v>2.2915997514115998</v>
      </c>
      <c r="CA46" s="1">
        <f t="shared" si="57"/>
        <v>2.288295602797199</v>
      </c>
      <c r="CB46" s="1">
        <f t="shared" si="58"/>
        <v>2.518853223180217</v>
      </c>
      <c r="CC46" s="1">
        <f t="shared" si="59"/>
        <v>2.4131051830875196</v>
      </c>
      <c r="CD46" s="1">
        <f t="shared" si="60"/>
        <v>31.113374887688629</v>
      </c>
      <c r="CE46" s="1">
        <f t="shared" si="61"/>
        <v>3.972270297494072</v>
      </c>
      <c r="CF46" s="1">
        <f t="shared" si="62"/>
        <v>2.7124905526345495</v>
      </c>
      <c r="CG46" s="1">
        <f t="shared" si="63"/>
        <v>2.5719962175002817</v>
      </c>
      <c r="CH46" s="1">
        <f t="shared" si="64"/>
        <v>2.6575256889172856</v>
      </c>
      <c r="CI46" s="1">
        <f t="shared" si="65"/>
        <v>2.7587402330824884</v>
      </c>
      <c r="CJ46" s="1">
        <f t="shared" si="66"/>
        <v>2.7747689951219678</v>
      </c>
      <c r="CK46" s="1">
        <f t="shared" si="67"/>
        <v>2.7929696889043174</v>
      </c>
      <c r="CL46" s="5">
        <f t="shared" si="74"/>
        <v>7</v>
      </c>
      <c r="CN46" s="9">
        <f t="shared" si="75"/>
        <v>2.288295602797199</v>
      </c>
    </row>
    <row r="47" spans="1:92" x14ac:dyDescent="0.2">
      <c r="A47" s="4">
        <v>45</v>
      </c>
      <c r="B47" s="1">
        <v>0.61799650228946301</v>
      </c>
      <c r="C47" s="1">
        <v>15.321999999999999</v>
      </c>
      <c r="D47" s="1">
        <v>23</v>
      </c>
      <c r="E47" s="1">
        <v>1</v>
      </c>
      <c r="F47" s="1">
        <v>76</v>
      </c>
      <c r="G47" s="1">
        <v>4.5965675434419104</v>
      </c>
      <c r="H47" s="1">
        <v>5</v>
      </c>
      <c r="I47">
        <v>1500</v>
      </c>
      <c r="J47">
        <v>185</v>
      </c>
      <c r="K47">
        <v>12.5</v>
      </c>
      <c r="L47" s="1"/>
      <c r="M47" s="2">
        <f t="shared" si="0"/>
        <v>3</v>
      </c>
      <c r="N47" s="2">
        <f t="shared" si="1"/>
        <v>4</v>
      </c>
      <c r="O47" s="2">
        <f t="shared" si="2"/>
        <v>4</v>
      </c>
      <c r="P47" s="2">
        <f t="shared" si="3"/>
        <v>5</v>
      </c>
      <c r="Q47" s="2">
        <f t="shared" si="4"/>
        <v>7</v>
      </c>
      <c r="R47" s="2">
        <f t="shared" si="5"/>
        <v>8</v>
      </c>
      <c r="S47" s="2">
        <f t="shared" si="6"/>
        <v>6</v>
      </c>
      <c r="T47" s="2">
        <f t="shared" si="7"/>
        <v>5</v>
      </c>
      <c r="U47" s="2">
        <f t="shared" si="8"/>
        <v>8</v>
      </c>
      <c r="V47" s="2">
        <f t="shared" si="9"/>
        <v>7</v>
      </c>
      <c r="W47" s="2">
        <f t="shared" si="10"/>
        <v>4</v>
      </c>
      <c r="X47" s="2">
        <f t="shared" si="11"/>
        <v>5</v>
      </c>
      <c r="Y47" s="2">
        <f t="shared" si="12"/>
        <v>3</v>
      </c>
      <c r="Z47" s="2">
        <f t="shared" si="13"/>
        <v>2</v>
      </c>
      <c r="AA47" s="2">
        <f t="shared" si="14"/>
        <v>1</v>
      </c>
      <c r="AB47" s="2">
        <f t="shared" si="15"/>
        <v>2</v>
      </c>
      <c r="AC47" s="2">
        <f t="shared" si="16"/>
        <v>1</v>
      </c>
      <c r="AD47" s="3">
        <f t="shared" si="68"/>
        <v>6</v>
      </c>
      <c r="AE47" s="2">
        <f t="shared" si="17"/>
        <v>6</v>
      </c>
      <c r="AF47" s="2">
        <f t="shared" si="18"/>
        <v>7</v>
      </c>
      <c r="AG47" s="2">
        <f t="shared" si="19"/>
        <v>7</v>
      </c>
      <c r="AH47" s="2">
        <f t="shared" si="20"/>
        <v>8</v>
      </c>
      <c r="AI47" s="2">
        <f t="shared" si="21"/>
        <v>10</v>
      </c>
      <c r="AJ47" s="2">
        <f t="shared" si="22"/>
        <v>11</v>
      </c>
      <c r="AK47" s="2">
        <f t="shared" si="23"/>
        <v>9</v>
      </c>
      <c r="AL47" s="2">
        <f t="shared" si="24"/>
        <v>8</v>
      </c>
      <c r="AM47" s="2">
        <f t="shared" si="25"/>
        <v>10</v>
      </c>
      <c r="AN47" s="2">
        <f t="shared" si="26"/>
        <v>9</v>
      </c>
      <c r="AO47" s="2">
        <f t="shared" si="27"/>
        <v>6</v>
      </c>
      <c r="AP47" s="2">
        <f t="shared" si="28"/>
        <v>7</v>
      </c>
      <c r="AQ47" s="2">
        <f t="shared" si="29"/>
        <v>5</v>
      </c>
      <c r="AR47" s="2">
        <f t="shared" si="30"/>
        <v>3</v>
      </c>
      <c r="AS47" s="2">
        <f t="shared" si="31"/>
        <v>3</v>
      </c>
      <c r="AT47" s="2">
        <f t="shared" si="32"/>
        <v>4</v>
      </c>
      <c r="AU47" s="2">
        <f t="shared" si="33"/>
        <v>3</v>
      </c>
      <c r="AV47" s="3">
        <f t="shared" si="69"/>
        <v>6</v>
      </c>
      <c r="AW47">
        <f t="shared" si="70"/>
        <v>1</v>
      </c>
      <c r="AX47" s="2">
        <f t="shared" si="34"/>
        <v>2</v>
      </c>
      <c r="AY47" s="2">
        <f t="shared" si="35"/>
        <v>2</v>
      </c>
      <c r="AZ47" s="2">
        <f t="shared" si="36"/>
        <v>3</v>
      </c>
      <c r="BA47" s="2">
        <f t="shared" si="37"/>
        <v>4</v>
      </c>
      <c r="BB47" s="2">
        <f t="shared" si="38"/>
        <v>5</v>
      </c>
      <c r="BC47" s="2">
        <f t="shared" si="39"/>
        <v>6</v>
      </c>
      <c r="BD47" s="2">
        <f t="shared" si="40"/>
        <v>4</v>
      </c>
      <c r="BE47" s="2">
        <f t="shared" si="41"/>
        <v>5</v>
      </c>
      <c r="BF47" s="2">
        <f t="shared" si="42"/>
        <v>5</v>
      </c>
      <c r="BG47" s="2">
        <f t="shared" si="43"/>
        <v>4</v>
      </c>
      <c r="BH47" s="2">
        <f t="shared" si="44"/>
        <v>4</v>
      </c>
      <c r="BI47" s="2">
        <f t="shared" si="45"/>
        <v>5</v>
      </c>
      <c r="BJ47" s="2">
        <f t="shared" si="46"/>
        <v>3</v>
      </c>
      <c r="BK47" s="2">
        <f t="shared" si="47"/>
        <v>1</v>
      </c>
      <c r="BL47" s="2">
        <f t="shared" si="48"/>
        <v>1</v>
      </c>
      <c r="BM47" s="2">
        <f t="shared" si="49"/>
        <v>2</v>
      </c>
      <c r="BN47" s="2">
        <f t="shared" si="50"/>
        <v>2</v>
      </c>
      <c r="BO47" s="3">
        <f t="shared" si="71"/>
        <v>6</v>
      </c>
      <c r="BP47">
        <f t="shared" si="72"/>
        <v>1</v>
      </c>
      <c r="BR47">
        <v>12</v>
      </c>
      <c r="BS47">
        <f t="shared" si="51"/>
        <v>1</v>
      </c>
      <c r="BU47" s="1">
        <f t="shared" si="52"/>
        <v>13.903169266487952</v>
      </c>
      <c r="BV47" s="1">
        <f t="shared" si="73"/>
        <v>4.0293570043504188</v>
      </c>
      <c r="BW47" s="1">
        <f t="shared" si="53"/>
        <v>2.926453988604155</v>
      </c>
      <c r="BX47" s="1">
        <f t="shared" si="54"/>
        <v>5.5083541141158792</v>
      </c>
      <c r="BY47" s="1">
        <f t="shared" si="55"/>
        <v>3.4882113040827694</v>
      </c>
      <c r="BZ47" s="1">
        <f t="shared" si="56"/>
        <v>2.1313199068782187</v>
      </c>
      <c r="CA47" s="1">
        <f t="shared" si="57"/>
        <v>2.255245719873205</v>
      </c>
      <c r="CB47" s="1">
        <f t="shared" si="58"/>
        <v>2.3557812388449442</v>
      </c>
      <c r="CC47" s="1">
        <f t="shared" si="59"/>
        <v>2.3469342594017792</v>
      </c>
      <c r="CD47" s="1">
        <f t="shared" si="60"/>
        <v>31.094613151270501</v>
      </c>
      <c r="CE47" s="1">
        <f t="shared" si="61"/>
        <v>3.6264802515423771</v>
      </c>
      <c r="CF47" s="1">
        <f t="shared" si="62"/>
        <v>2.5964992999889693</v>
      </c>
      <c r="CG47" s="1">
        <f t="shared" si="63"/>
        <v>2.5634022499035765</v>
      </c>
      <c r="CH47" s="1">
        <f t="shared" si="64"/>
        <v>2.6536711763425451</v>
      </c>
      <c r="CI47" s="1">
        <f t="shared" si="65"/>
        <v>2.5948927747479926</v>
      </c>
      <c r="CJ47" s="1">
        <f t="shared" si="66"/>
        <v>2.6121692824927951</v>
      </c>
      <c r="CK47" s="1">
        <f t="shared" si="67"/>
        <v>2.6302639324485999</v>
      </c>
      <c r="CL47" s="5">
        <f t="shared" si="74"/>
        <v>6</v>
      </c>
      <c r="CN47" s="9">
        <f t="shared" si="75"/>
        <v>2.1313199068782187</v>
      </c>
    </row>
    <row r="48" spans="1:92" x14ac:dyDescent="0.2">
      <c r="A48" s="4">
        <v>46</v>
      </c>
      <c r="B48" s="1">
        <v>0.54452985119216701</v>
      </c>
      <c r="C48" s="1">
        <v>0.45800000000000002</v>
      </c>
      <c r="D48" s="1">
        <v>0</v>
      </c>
      <c r="E48" s="1">
        <v>0</v>
      </c>
      <c r="F48" s="1">
        <v>100</v>
      </c>
      <c r="G48" s="1">
        <v>6.8731872879992499</v>
      </c>
      <c r="H48" s="1">
        <v>6</v>
      </c>
      <c r="I48">
        <v>0</v>
      </c>
      <c r="J48">
        <v>0.15</v>
      </c>
      <c r="K48">
        <v>0</v>
      </c>
      <c r="L48" s="1"/>
      <c r="M48" s="2">
        <f t="shared" si="0"/>
        <v>2</v>
      </c>
      <c r="N48" s="2">
        <f t="shared" si="1"/>
        <v>6</v>
      </c>
      <c r="O48" s="2">
        <f t="shared" si="2"/>
        <v>5</v>
      </c>
      <c r="P48" s="2">
        <f t="shared" si="3"/>
        <v>4</v>
      </c>
      <c r="Q48" s="2">
        <f t="shared" si="4"/>
        <v>6</v>
      </c>
      <c r="R48" s="2">
        <f t="shared" si="5"/>
        <v>7</v>
      </c>
      <c r="S48" s="2">
        <f t="shared" si="6"/>
        <v>5</v>
      </c>
      <c r="T48" s="2">
        <f t="shared" si="7"/>
        <v>4</v>
      </c>
      <c r="U48" s="2">
        <f t="shared" si="8"/>
        <v>7</v>
      </c>
      <c r="V48" s="2">
        <f t="shared" si="9"/>
        <v>7</v>
      </c>
      <c r="W48" s="2">
        <f t="shared" si="10"/>
        <v>5</v>
      </c>
      <c r="X48" s="2">
        <f t="shared" si="11"/>
        <v>7</v>
      </c>
      <c r="Y48" s="2">
        <f t="shared" si="12"/>
        <v>4</v>
      </c>
      <c r="Z48" s="2">
        <f t="shared" si="13"/>
        <v>4</v>
      </c>
      <c r="AA48" s="2">
        <f t="shared" si="14"/>
        <v>2</v>
      </c>
      <c r="AB48" s="2">
        <f t="shared" si="15"/>
        <v>4</v>
      </c>
      <c r="AC48" s="2">
        <f t="shared" si="16"/>
        <v>3</v>
      </c>
      <c r="AD48" s="3">
        <f t="shared" si="68"/>
        <v>6</v>
      </c>
      <c r="AE48" s="2">
        <f t="shared" si="17"/>
        <v>4</v>
      </c>
      <c r="AF48" s="2">
        <f t="shared" si="18"/>
        <v>8</v>
      </c>
      <c r="AG48" s="2">
        <f t="shared" si="19"/>
        <v>7</v>
      </c>
      <c r="AH48" s="2">
        <f t="shared" si="20"/>
        <v>6</v>
      </c>
      <c r="AI48" s="2">
        <f t="shared" si="21"/>
        <v>8</v>
      </c>
      <c r="AJ48" s="2">
        <f t="shared" si="22"/>
        <v>9</v>
      </c>
      <c r="AK48" s="2">
        <f t="shared" si="23"/>
        <v>7</v>
      </c>
      <c r="AL48" s="2">
        <f t="shared" si="24"/>
        <v>6</v>
      </c>
      <c r="AM48" s="2">
        <f t="shared" si="25"/>
        <v>9</v>
      </c>
      <c r="AN48" s="2">
        <f t="shared" si="26"/>
        <v>8</v>
      </c>
      <c r="AO48" s="2">
        <f t="shared" si="27"/>
        <v>7</v>
      </c>
      <c r="AP48" s="2">
        <f t="shared" si="28"/>
        <v>9</v>
      </c>
      <c r="AQ48" s="2">
        <f t="shared" si="29"/>
        <v>6</v>
      </c>
      <c r="AR48" s="2">
        <f t="shared" si="30"/>
        <v>6</v>
      </c>
      <c r="AS48" s="2">
        <f t="shared" si="31"/>
        <v>4</v>
      </c>
      <c r="AT48" s="2">
        <f t="shared" si="32"/>
        <v>6</v>
      </c>
      <c r="AU48" s="2">
        <f t="shared" si="33"/>
        <v>5</v>
      </c>
      <c r="AV48" s="3">
        <f t="shared" si="69"/>
        <v>6</v>
      </c>
      <c r="AW48">
        <f t="shared" si="70"/>
        <v>3</v>
      </c>
      <c r="AX48" s="2">
        <f t="shared" si="34"/>
        <v>1</v>
      </c>
      <c r="AY48" s="2">
        <f t="shared" si="35"/>
        <v>4</v>
      </c>
      <c r="AZ48" s="2">
        <f t="shared" si="36"/>
        <v>5</v>
      </c>
      <c r="BA48" s="2">
        <f t="shared" si="37"/>
        <v>3</v>
      </c>
      <c r="BB48" s="2">
        <f t="shared" si="38"/>
        <v>5</v>
      </c>
      <c r="BC48" s="2">
        <f t="shared" si="39"/>
        <v>5</v>
      </c>
      <c r="BD48" s="2">
        <f t="shared" si="40"/>
        <v>3</v>
      </c>
      <c r="BE48" s="2">
        <f t="shared" si="41"/>
        <v>5</v>
      </c>
      <c r="BF48" s="2">
        <f t="shared" si="42"/>
        <v>5</v>
      </c>
      <c r="BG48" s="2">
        <f t="shared" si="43"/>
        <v>4</v>
      </c>
      <c r="BH48" s="2">
        <f t="shared" si="44"/>
        <v>6</v>
      </c>
      <c r="BI48" s="2">
        <f t="shared" si="45"/>
        <v>9</v>
      </c>
      <c r="BJ48" s="2">
        <f t="shared" si="46"/>
        <v>6</v>
      </c>
      <c r="BK48" s="2">
        <f t="shared" si="47"/>
        <v>3</v>
      </c>
      <c r="BL48" s="2">
        <f t="shared" si="48"/>
        <v>3</v>
      </c>
      <c r="BM48" s="2">
        <f t="shared" si="49"/>
        <v>5</v>
      </c>
      <c r="BN48" s="2">
        <f t="shared" si="50"/>
        <v>4</v>
      </c>
      <c r="BO48" s="3">
        <f t="shared" si="71"/>
        <v>12</v>
      </c>
      <c r="BP48">
        <f t="shared" si="72"/>
        <v>1</v>
      </c>
      <c r="BR48">
        <v>12</v>
      </c>
      <c r="BS48">
        <f t="shared" si="51"/>
        <v>1</v>
      </c>
      <c r="BU48" s="1">
        <f t="shared" si="52"/>
        <v>4.4274899360903914</v>
      </c>
      <c r="BV48" s="1">
        <f t="shared" si="73"/>
        <v>2.7265959876714043</v>
      </c>
      <c r="BW48" s="1">
        <f t="shared" si="53"/>
        <v>1.7864213811065042</v>
      </c>
      <c r="BX48" s="1">
        <f t="shared" si="54"/>
        <v>3.3951604676816758</v>
      </c>
      <c r="BY48" s="1">
        <f t="shared" si="55"/>
        <v>1.8721162578317176</v>
      </c>
      <c r="BZ48" s="1">
        <f t="shared" si="56"/>
        <v>1.104146329488646</v>
      </c>
      <c r="CA48" s="1">
        <f t="shared" si="57"/>
        <v>2.6693159636502966</v>
      </c>
      <c r="CB48" s="1">
        <f t="shared" si="58"/>
        <v>1.331113869752437</v>
      </c>
      <c r="CC48" s="1">
        <f t="shared" si="59"/>
        <v>1.3632100384066221</v>
      </c>
      <c r="CD48" s="1">
        <f t="shared" si="60"/>
        <v>1.1863206214890687</v>
      </c>
      <c r="CE48" s="1">
        <f t="shared" si="61"/>
        <v>3.8457406889616585</v>
      </c>
      <c r="CF48" s="1">
        <f t="shared" si="62"/>
        <v>1.1139218677037577</v>
      </c>
      <c r="CG48" s="1">
        <f t="shared" si="63"/>
        <v>1.5416988553804678</v>
      </c>
      <c r="CH48" s="1">
        <f t="shared" si="64"/>
        <v>1.8637742554787937</v>
      </c>
      <c r="CI48" s="1">
        <f t="shared" si="65"/>
        <v>2.0324015878375636</v>
      </c>
      <c r="CJ48" s="1">
        <f t="shared" si="66"/>
        <v>2.1372751541103541</v>
      </c>
      <c r="CK48" s="1">
        <f t="shared" si="67"/>
        <v>2.097972249163738</v>
      </c>
      <c r="CL48" s="5">
        <f t="shared" si="74"/>
        <v>6</v>
      </c>
      <c r="CN48" s="9">
        <f t="shared" si="75"/>
        <v>1.104146329488646</v>
      </c>
    </row>
    <row r="49" spans="1:92" x14ac:dyDescent="0.2">
      <c r="A49" s="4">
        <v>47</v>
      </c>
      <c r="B49" s="1">
        <v>0.504814576813996</v>
      </c>
      <c r="C49" s="1">
        <v>0.71</v>
      </c>
      <c r="D49" s="1">
        <v>0</v>
      </c>
      <c r="E49" s="1">
        <v>0</v>
      </c>
      <c r="F49" s="1">
        <v>100</v>
      </c>
      <c r="G49" s="1">
        <v>10.6568911024362</v>
      </c>
      <c r="H49" s="1">
        <v>7</v>
      </c>
      <c r="I49">
        <v>1500</v>
      </c>
      <c r="J49">
        <v>185</v>
      </c>
      <c r="K49">
        <v>12.5</v>
      </c>
      <c r="L49" s="1"/>
      <c r="M49" s="2">
        <f t="shared" si="0"/>
        <v>2</v>
      </c>
      <c r="N49" s="2">
        <f t="shared" si="1"/>
        <v>7</v>
      </c>
      <c r="O49" s="2">
        <f t="shared" si="2"/>
        <v>3</v>
      </c>
      <c r="P49" s="2">
        <f t="shared" si="3"/>
        <v>5</v>
      </c>
      <c r="Q49" s="2">
        <f t="shared" si="4"/>
        <v>6</v>
      </c>
      <c r="R49" s="2">
        <f t="shared" si="5"/>
        <v>5</v>
      </c>
      <c r="S49" s="2">
        <f t="shared" si="6"/>
        <v>5</v>
      </c>
      <c r="T49" s="2">
        <f t="shared" si="7"/>
        <v>3</v>
      </c>
      <c r="U49" s="2">
        <f t="shared" si="8"/>
        <v>5</v>
      </c>
      <c r="V49" s="2">
        <f t="shared" si="9"/>
        <v>6</v>
      </c>
      <c r="W49" s="2">
        <f t="shared" si="10"/>
        <v>5</v>
      </c>
      <c r="X49" s="2">
        <f t="shared" si="11"/>
        <v>6</v>
      </c>
      <c r="Y49" s="2">
        <f t="shared" si="12"/>
        <v>4</v>
      </c>
      <c r="Z49" s="2">
        <f t="shared" si="13"/>
        <v>4</v>
      </c>
      <c r="AA49" s="2">
        <f t="shared" si="14"/>
        <v>2</v>
      </c>
      <c r="AB49" s="2">
        <f t="shared" si="15"/>
        <v>4</v>
      </c>
      <c r="AC49" s="2">
        <f t="shared" si="16"/>
        <v>3</v>
      </c>
      <c r="AD49" s="3">
        <f t="shared" si="68"/>
        <v>2</v>
      </c>
      <c r="AE49" s="2">
        <f t="shared" si="17"/>
        <v>5</v>
      </c>
      <c r="AF49" s="2">
        <f t="shared" si="18"/>
        <v>10</v>
      </c>
      <c r="AG49" s="2">
        <f t="shared" si="19"/>
        <v>6</v>
      </c>
      <c r="AH49" s="2">
        <f t="shared" si="20"/>
        <v>8</v>
      </c>
      <c r="AI49" s="2">
        <f t="shared" si="21"/>
        <v>9</v>
      </c>
      <c r="AJ49" s="2">
        <f t="shared" si="22"/>
        <v>8</v>
      </c>
      <c r="AK49" s="2">
        <f t="shared" si="23"/>
        <v>8</v>
      </c>
      <c r="AL49" s="2">
        <f t="shared" si="24"/>
        <v>6</v>
      </c>
      <c r="AM49" s="2">
        <f t="shared" si="25"/>
        <v>7</v>
      </c>
      <c r="AN49" s="2">
        <f t="shared" si="26"/>
        <v>8</v>
      </c>
      <c r="AO49" s="2">
        <f t="shared" si="27"/>
        <v>7</v>
      </c>
      <c r="AP49" s="2">
        <f t="shared" si="28"/>
        <v>8</v>
      </c>
      <c r="AQ49" s="2">
        <f t="shared" si="29"/>
        <v>6</v>
      </c>
      <c r="AR49" s="2">
        <f t="shared" si="30"/>
        <v>5</v>
      </c>
      <c r="AS49" s="2">
        <f t="shared" si="31"/>
        <v>4</v>
      </c>
      <c r="AT49" s="2">
        <f t="shared" si="32"/>
        <v>6</v>
      </c>
      <c r="AU49" s="2">
        <f t="shared" si="33"/>
        <v>5</v>
      </c>
      <c r="AV49" s="3">
        <f t="shared" si="69"/>
        <v>2</v>
      </c>
      <c r="AW49">
        <f t="shared" si="70"/>
        <v>1</v>
      </c>
      <c r="AX49" s="2">
        <f t="shared" si="34"/>
        <v>1</v>
      </c>
      <c r="AY49" s="2">
        <f t="shared" si="35"/>
        <v>5</v>
      </c>
      <c r="AZ49" s="2">
        <f t="shared" si="36"/>
        <v>3</v>
      </c>
      <c r="BA49" s="2">
        <f t="shared" si="37"/>
        <v>4</v>
      </c>
      <c r="BB49" s="2">
        <f t="shared" si="38"/>
        <v>5</v>
      </c>
      <c r="BC49" s="2">
        <f t="shared" si="39"/>
        <v>3</v>
      </c>
      <c r="BD49" s="2">
        <f t="shared" si="40"/>
        <v>3</v>
      </c>
      <c r="BE49" s="2">
        <f t="shared" si="41"/>
        <v>2</v>
      </c>
      <c r="BF49" s="2">
        <f t="shared" si="42"/>
        <v>2</v>
      </c>
      <c r="BG49" s="2">
        <f t="shared" si="43"/>
        <v>2</v>
      </c>
      <c r="BH49" s="2">
        <f t="shared" si="44"/>
        <v>5</v>
      </c>
      <c r="BI49" s="2">
        <f t="shared" si="45"/>
        <v>7</v>
      </c>
      <c r="BJ49" s="2">
        <f t="shared" si="46"/>
        <v>5</v>
      </c>
      <c r="BK49" s="2">
        <f t="shared" si="47"/>
        <v>2</v>
      </c>
      <c r="BL49" s="2">
        <f t="shared" si="48"/>
        <v>2</v>
      </c>
      <c r="BM49" s="2">
        <f t="shared" si="49"/>
        <v>4</v>
      </c>
      <c r="BN49" s="2">
        <f t="shared" si="50"/>
        <v>4</v>
      </c>
      <c r="BO49" s="3">
        <f t="shared" si="71"/>
        <v>12</v>
      </c>
      <c r="BP49">
        <f t="shared" si="72"/>
        <v>1</v>
      </c>
      <c r="BR49">
        <v>11</v>
      </c>
      <c r="BS49">
        <f t="shared" si="51"/>
        <v>1</v>
      </c>
      <c r="BU49" s="1">
        <f t="shared" si="52"/>
        <v>175.0208701139201</v>
      </c>
      <c r="BV49" s="1">
        <f t="shared" si="73"/>
        <v>37.544737371289706</v>
      </c>
      <c r="BW49" s="1">
        <f t="shared" si="53"/>
        <v>37.534020562524468</v>
      </c>
      <c r="BX49" s="1">
        <f t="shared" si="54"/>
        <v>25.093841737579179</v>
      </c>
      <c r="BY49" s="1">
        <f t="shared" si="55"/>
        <v>12.604310568299121</v>
      </c>
      <c r="BZ49" s="1">
        <f t="shared" si="56"/>
        <v>12.599241369135267</v>
      </c>
      <c r="CA49" s="1">
        <f t="shared" si="57"/>
        <v>17.614613985442489</v>
      </c>
      <c r="CB49" s="1">
        <f t="shared" si="58"/>
        <v>25.064180762076571</v>
      </c>
      <c r="CC49" s="1">
        <f t="shared" si="59"/>
        <v>5.3260853953350358</v>
      </c>
      <c r="CD49" s="1">
        <f t="shared" si="60"/>
        <v>400.00319970900068</v>
      </c>
      <c r="CE49" s="1">
        <f t="shared" si="61"/>
        <v>2.4425861083397447</v>
      </c>
      <c r="CF49" s="1">
        <f t="shared" si="62"/>
        <v>1.4911948637455192</v>
      </c>
      <c r="CG49" s="1">
        <f t="shared" si="63"/>
        <v>1.831586282972723</v>
      </c>
      <c r="CH49" s="1">
        <f t="shared" si="64"/>
        <v>2.1871360286047303</v>
      </c>
      <c r="CI49" s="1">
        <f t="shared" si="65"/>
        <v>2.2906466538905179</v>
      </c>
      <c r="CJ49" s="1">
        <f t="shared" si="66"/>
        <v>2.3114911038949897</v>
      </c>
      <c r="CK49" s="1">
        <f t="shared" si="67"/>
        <v>2.31837671420586</v>
      </c>
      <c r="CL49" s="5">
        <f t="shared" si="74"/>
        <v>12</v>
      </c>
      <c r="CN49" s="9">
        <f t="shared" si="75"/>
        <v>1.4911948637455192</v>
      </c>
    </row>
    <row r="50" spans="1:92" x14ac:dyDescent="0.2">
      <c r="A50" s="4">
        <v>48</v>
      </c>
      <c r="B50" s="1">
        <v>0.45244489669863203</v>
      </c>
      <c r="C50" s="1">
        <v>25.295999999999999</v>
      </c>
      <c r="D50" s="1">
        <v>0</v>
      </c>
      <c r="E50" s="1">
        <v>0</v>
      </c>
      <c r="F50" s="1">
        <v>100</v>
      </c>
      <c r="G50" s="1">
        <v>11.3830071164118</v>
      </c>
      <c r="H50" s="1">
        <v>7</v>
      </c>
      <c r="I50">
        <v>1500</v>
      </c>
      <c r="J50">
        <v>185</v>
      </c>
      <c r="K50">
        <v>12.5</v>
      </c>
      <c r="L50" s="1"/>
      <c r="M50" s="2">
        <f t="shared" si="0"/>
        <v>3</v>
      </c>
      <c r="N50" s="2">
        <f t="shared" si="1"/>
        <v>6</v>
      </c>
      <c r="O50" s="2">
        <f t="shared" si="2"/>
        <v>3</v>
      </c>
      <c r="P50" s="2">
        <f t="shared" si="3"/>
        <v>5</v>
      </c>
      <c r="Q50" s="2">
        <f t="shared" si="4"/>
        <v>6</v>
      </c>
      <c r="R50" s="2">
        <f t="shared" si="5"/>
        <v>5</v>
      </c>
      <c r="S50" s="2">
        <f t="shared" si="6"/>
        <v>5</v>
      </c>
      <c r="T50" s="2">
        <f t="shared" si="7"/>
        <v>3</v>
      </c>
      <c r="U50" s="2">
        <f t="shared" si="8"/>
        <v>5</v>
      </c>
      <c r="V50" s="2">
        <f t="shared" si="9"/>
        <v>6</v>
      </c>
      <c r="W50" s="2">
        <f t="shared" si="10"/>
        <v>6</v>
      </c>
      <c r="X50" s="2">
        <f t="shared" si="11"/>
        <v>6</v>
      </c>
      <c r="Y50" s="2">
        <f t="shared" si="12"/>
        <v>4</v>
      </c>
      <c r="Z50" s="2">
        <f t="shared" si="13"/>
        <v>4</v>
      </c>
      <c r="AA50" s="2">
        <f t="shared" si="14"/>
        <v>2</v>
      </c>
      <c r="AB50" s="2">
        <f t="shared" si="15"/>
        <v>4</v>
      </c>
      <c r="AC50" s="2">
        <f t="shared" si="16"/>
        <v>3</v>
      </c>
      <c r="AD50" s="3">
        <f t="shared" si="68"/>
        <v>2</v>
      </c>
      <c r="AE50" s="2">
        <f t="shared" si="17"/>
        <v>6</v>
      </c>
      <c r="AF50" s="2">
        <f t="shared" si="18"/>
        <v>9</v>
      </c>
      <c r="AG50" s="2">
        <f t="shared" si="19"/>
        <v>6</v>
      </c>
      <c r="AH50" s="2">
        <f t="shared" si="20"/>
        <v>8</v>
      </c>
      <c r="AI50" s="2">
        <f t="shared" si="21"/>
        <v>9</v>
      </c>
      <c r="AJ50" s="2">
        <f t="shared" si="22"/>
        <v>8</v>
      </c>
      <c r="AK50" s="2">
        <f t="shared" si="23"/>
        <v>8</v>
      </c>
      <c r="AL50" s="2">
        <f t="shared" si="24"/>
        <v>6</v>
      </c>
      <c r="AM50" s="2">
        <f t="shared" si="25"/>
        <v>7</v>
      </c>
      <c r="AN50" s="2">
        <f t="shared" si="26"/>
        <v>8</v>
      </c>
      <c r="AO50" s="2">
        <f t="shared" si="27"/>
        <v>8</v>
      </c>
      <c r="AP50" s="2">
        <f t="shared" si="28"/>
        <v>8</v>
      </c>
      <c r="AQ50" s="2">
        <f t="shared" si="29"/>
        <v>6</v>
      </c>
      <c r="AR50" s="2">
        <f t="shared" si="30"/>
        <v>5</v>
      </c>
      <c r="AS50" s="2">
        <f t="shared" si="31"/>
        <v>4</v>
      </c>
      <c r="AT50" s="2">
        <f t="shared" si="32"/>
        <v>6</v>
      </c>
      <c r="AU50" s="2">
        <f t="shared" si="33"/>
        <v>5</v>
      </c>
      <c r="AV50" s="3">
        <f t="shared" si="69"/>
        <v>2</v>
      </c>
      <c r="AW50">
        <f t="shared" si="70"/>
        <v>2</v>
      </c>
      <c r="AX50" s="2">
        <f t="shared" si="34"/>
        <v>2</v>
      </c>
      <c r="AY50" s="2">
        <f t="shared" si="35"/>
        <v>5</v>
      </c>
      <c r="AZ50" s="2">
        <f t="shared" si="36"/>
        <v>3</v>
      </c>
      <c r="BA50" s="2">
        <f t="shared" si="37"/>
        <v>3</v>
      </c>
      <c r="BB50" s="2">
        <f t="shared" si="38"/>
        <v>3</v>
      </c>
      <c r="BC50" s="2">
        <f t="shared" si="39"/>
        <v>2</v>
      </c>
      <c r="BD50" s="2">
        <f t="shared" si="40"/>
        <v>4</v>
      </c>
      <c r="BE50" s="2">
        <f t="shared" si="41"/>
        <v>2</v>
      </c>
      <c r="BF50" s="2">
        <f t="shared" si="42"/>
        <v>2</v>
      </c>
      <c r="BG50" s="2">
        <f t="shared" si="43"/>
        <v>2</v>
      </c>
      <c r="BH50" s="2">
        <f t="shared" si="44"/>
        <v>6</v>
      </c>
      <c r="BI50" s="2">
        <f t="shared" si="45"/>
        <v>5</v>
      </c>
      <c r="BJ50" s="2">
        <f t="shared" si="46"/>
        <v>4</v>
      </c>
      <c r="BK50" s="2">
        <f t="shared" si="47"/>
        <v>2</v>
      </c>
      <c r="BL50" s="2">
        <f t="shared" si="48"/>
        <v>2</v>
      </c>
      <c r="BM50" s="2">
        <f t="shared" si="49"/>
        <v>4</v>
      </c>
      <c r="BN50" s="2">
        <f t="shared" si="50"/>
        <v>4</v>
      </c>
      <c r="BO50" s="3">
        <f t="shared" si="71"/>
        <v>11</v>
      </c>
      <c r="BP50">
        <f t="shared" si="72"/>
        <v>1</v>
      </c>
      <c r="BR50">
        <v>12</v>
      </c>
      <c r="BS50">
        <f t="shared" si="51"/>
        <v>1</v>
      </c>
      <c r="BU50" s="1">
        <f t="shared" si="52"/>
        <v>175.01262944553059</v>
      </c>
      <c r="BV50" s="1">
        <f t="shared" si="73"/>
        <v>37.543161481953327</v>
      </c>
      <c r="BW50" s="1">
        <f t="shared" si="53"/>
        <v>37.541660522550295</v>
      </c>
      <c r="BX50" s="1">
        <f t="shared" si="54"/>
        <v>25.100480865140447</v>
      </c>
      <c r="BY50" s="1">
        <f t="shared" si="55"/>
        <v>12.638989617502009</v>
      </c>
      <c r="BZ50" s="1">
        <f t="shared" si="56"/>
        <v>12.643591152049972</v>
      </c>
      <c r="CA50" s="1">
        <f t="shared" si="57"/>
        <v>17.604114379965797</v>
      </c>
      <c r="CB50" s="1">
        <f t="shared" si="58"/>
        <v>25.080227716145451</v>
      </c>
      <c r="CC50" s="1">
        <f t="shared" si="59"/>
        <v>5.4021425825301987</v>
      </c>
      <c r="CD50" s="1">
        <f t="shared" si="60"/>
        <v>400.00435345802958</v>
      </c>
      <c r="CE50" s="1">
        <f t="shared" si="61"/>
        <v>1.8334103320450872</v>
      </c>
      <c r="CF50" s="1">
        <f t="shared" si="62"/>
        <v>1.7957257459934344</v>
      </c>
      <c r="CG50" s="1">
        <f t="shared" si="63"/>
        <v>2.1332184604609439</v>
      </c>
      <c r="CH50" s="1">
        <f t="shared" si="64"/>
        <v>2.3136228566387333</v>
      </c>
      <c r="CI50" s="1">
        <f t="shared" si="65"/>
        <v>2.4107719128802292</v>
      </c>
      <c r="CJ50" s="1">
        <f t="shared" si="66"/>
        <v>2.4306467074477758</v>
      </c>
      <c r="CK50" s="1">
        <f t="shared" si="67"/>
        <v>2.4368921677963389</v>
      </c>
      <c r="CL50" s="5">
        <f t="shared" si="74"/>
        <v>12</v>
      </c>
      <c r="CN50" s="9">
        <f t="shared" si="75"/>
        <v>1.7957257459934344</v>
      </c>
    </row>
    <row r="51" spans="1:92" x14ac:dyDescent="0.2">
      <c r="A51" s="4">
        <v>49</v>
      </c>
      <c r="B51" s="1">
        <v>0.50423705021701504</v>
      </c>
      <c r="C51" s="1">
        <v>0.55900000000000005</v>
      </c>
      <c r="D51" s="1">
        <v>0</v>
      </c>
      <c r="E51" s="1">
        <v>0</v>
      </c>
      <c r="F51" s="1">
        <v>100</v>
      </c>
      <c r="G51" s="1">
        <v>8.3882455547917907</v>
      </c>
      <c r="H51" s="1">
        <v>6</v>
      </c>
      <c r="I51">
        <v>1500</v>
      </c>
      <c r="J51">
        <v>185</v>
      </c>
      <c r="K51">
        <v>12.5</v>
      </c>
      <c r="L51" s="1"/>
      <c r="M51" s="2">
        <f t="shared" si="0"/>
        <v>2</v>
      </c>
      <c r="N51" s="2">
        <f t="shared" si="1"/>
        <v>6</v>
      </c>
      <c r="O51" s="2">
        <f t="shared" si="2"/>
        <v>5</v>
      </c>
      <c r="P51" s="2">
        <f t="shared" si="3"/>
        <v>4</v>
      </c>
      <c r="Q51" s="2">
        <f t="shared" si="4"/>
        <v>6</v>
      </c>
      <c r="R51" s="2">
        <f t="shared" si="5"/>
        <v>7</v>
      </c>
      <c r="S51" s="2">
        <f t="shared" si="6"/>
        <v>5</v>
      </c>
      <c r="T51" s="2">
        <f t="shared" si="7"/>
        <v>4</v>
      </c>
      <c r="U51" s="2">
        <f t="shared" si="8"/>
        <v>7</v>
      </c>
      <c r="V51" s="2">
        <f t="shared" si="9"/>
        <v>7</v>
      </c>
      <c r="W51" s="2">
        <f t="shared" si="10"/>
        <v>5</v>
      </c>
      <c r="X51" s="2">
        <f t="shared" si="11"/>
        <v>7</v>
      </c>
      <c r="Y51" s="2">
        <f t="shared" si="12"/>
        <v>4</v>
      </c>
      <c r="Z51" s="2">
        <f t="shared" si="13"/>
        <v>4</v>
      </c>
      <c r="AA51" s="2">
        <f t="shared" si="14"/>
        <v>2</v>
      </c>
      <c r="AB51" s="2">
        <f t="shared" si="15"/>
        <v>4</v>
      </c>
      <c r="AC51" s="2">
        <f t="shared" si="16"/>
        <v>3</v>
      </c>
      <c r="AD51" s="3">
        <f t="shared" si="68"/>
        <v>6</v>
      </c>
      <c r="AE51" s="2">
        <f t="shared" si="17"/>
        <v>5</v>
      </c>
      <c r="AF51" s="2">
        <f t="shared" si="18"/>
        <v>9</v>
      </c>
      <c r="AG51" s="2">
        <f t="shared" si="19"/>
        <v>8</v>
      </c>
      <c r="AH51" s="2">
        <f t="shared" si="20"/>
        <v>7</v>
      </c>
      <c r="AI51" s="2">
        <f t="shared" si="21"/>
        <v>9</v>
      </c>
      <c r="AJ51" s="2">
        <f t="shared" si="22"/>
        <v>10</v>
      </c>
      <c r="AK51" s="2">
        <f t="shared" si="23"/>
        <v>8</v>
      </c>
      <c r="AL51" s="2">
        <f t="shared" si="24"/>
        <v>7</v>
      </c>
      <c r="AM51" s="2">
        <f t="shared" si="25"/>
        <v>9</v>
      </c>
      <c r="AN51" s="2">
        <f t="shared" si="26"/>
        <v>9</v>
      </c>
      <c r="AO51" s="2">
        <f t="shared" si="27"/>
        <v>7</v>
      </c>
      <c r="AP51" s="2">
        <f t="shared" si="28"/>
        <v>9</v>
      </c>
      <c r="AQ51" s="2">
        <f t="shared" si="29"/>
        <v>6</v>
      </c>
      <c r="AR51" s="2">
        <f t="shared" si="30"/>
        <v>5</v>
      </c>
      <c r="AS51" s="2">
        <f t="shared" si="31"/>
        <v>4</v>
      </c>
      <c r="AT51" s="2">
        <f t="shared" si="32"/>
        <v>6</v>
      </c>
      <c r="AU51" s="2">
        <f t="shared" si="33"/>
        <v>5</v>
      </c>
      <c r="AV51" s="3">
        <f t="shared" si="69"/>
        <v>6</v>
      </c>
      <c r="AW51">
        <f t="shared" si="70"/>
        <v>1</v>
      </c>
      <c r="AX51" s="2">
        <f t="shared" si="34"/>
        <v>1</v>
      </c>
      <c r="AY51" s="2">
        <f t="shared" si="35"/>
        <v>4</v>
      </c>
      <c r="AZ51" s="2">
        <f t="shared" si="36"/>
        <v>5</v>
      </c>
      <c r="BA51" s="2">
        <f t="shared" si="37"/>
        <v>3</v>
      </c>
      <c r="BB51" s="2">
        <f t="shared" si="38"/>
        <v>5</v>
      </c>
      <c r="BC51" s="2">
        <f t="shared" si="39"/>
        <v>5</v>
      </c>
      <c r="BD51" s="2">
        <f t="shared" si="40"/>
        <v>3</v>
      </c>
      <c r="BE51" s="2">
        <f t="shared" si="41"/>
        <v>4</v>
      </c>
      <c r="BF51" s="2">
        <f t="shared" si="42"/>
        <v>4</v>
      </c>
      <c r="BG51" s="2">
        <f t="shared" si="43"/>
        <v>3</v>
      </c>
      <c r="BH51" s="2">
        <f t="shared" si="44"/>
        <v>5</v>
      </c>
      <c r="BI51" s="2">
        <f t="shared" si="45"/>
        <v>8</v>
      </c>
      <c r="BJ51" s="2">
        <f t="shared" si="46"/>
        <v>5</v>
      </c>
      <c r="BK51" s="2">
        <f t="shared" si="47"/>
        <v>2</v>
      </c>
      <c r="BL51" s="2">
        <f t="shared" si="48"/>
        <v>2</v>
      </c>
      <c r="BM51" s="2">
        <f t="shared" si="49"/>
        <v>4</v>
      </c>
      <c r="BN51" s="2">
        <f t="shared" si="50"/>
        <v>4</v>
      </c>
      <c r="BO51" s="3">
        <f t="shared" si="71"/>
        <v>12</v>
      </c>
      <c r="BP51">
        <f t="shared" si="72"/>
        <v>1</v>
      </c>
      <c r="BR51">
        <v>12</v>
      </c>
      <c r="BS51">
        <f t="shared" si="51"/>
        <v>1</v>
      </c>
      <c r="BU51" s="1">
        <f t="shared" si="52"/>
        <v>175.03670907030454</v>
      </c>
      <c r="BV51" s="1">
        <f t="shared" si="73"/>
        <v>37.571666882637707</v>
      </c>
      <c r="BW51" s="1">
        <f t="shared" si="53"/>
        <v>37.541496902847136</v>
      </c>
      <c r="BX51" s="1">
        <f t="shared" si="54"/>
        <v>25.157652840072881</v>
      </c>
      <c r="BY51" s="1">
        <f t="shared" si="55"/>
        <v>12.630674632156159</v>
      </c>
      <c r="BZ51" s="1">
        <f t="shared" si="56"/>
        <v>12.591183122390207</v>
      </c>
      <c r="CA51" s="1">
        <f t="shared" si="57"/>
        <v>17.655059989241522</v>
      </c>
      <c r="CB51" s="1">
        <f t="shared" si="58"/>
        <v>25.059069017152655</v>
      </c>
      <c r="CC51" s="1">
        <f t="shared" si="59"/>
        <v>5.3041519577977718</v>
      </c>
      <c r="CD51" s="1">
        <f t="shared" si="60"/>
        <v>400.00304783237698</v>
      </c>
      <c r="CE51" s="1">
        <f t="shared" si="61"/>
        <v>3.1677959716288266</v>
      </c>
      <c r="CF51" s="1">
        <f t="shared" si="62"/>
        <v>1.4458014642596559</v>
      </c>
      <c r="CG51" s="1">
        <f t="shared" si="63"/>
        <v>1.8016772352347596</v>
      </c>
      <c r="CH51" s="1">
        <f t="shared" si="64"/>
        <v>2.156837964175661</v>
      </c>
      <c r="CI51" s="1">
        <f t="shared" si="65"/>
        <v>2.2706816467305861</v>
      </c>
      <c r="CJ51" s="1">
        <f t="shared" si="66"/>
        <v>2.291437466476927</v>
      </c>
      <c r="CK51" s="1">
        <f t="shared" si="67"/>
        <v>2.3029161431301777</v>
      </c>
      <c r="CL51" s="5">
        <f t="shared" si="74"/>
        <v>12</v>
      </c>
      <c r="CN51" s="9">
        <f t="shared" si="75"/>
        <v>1.4458014642596559</v>
      </c>
    </row>
    <row r="52" spans="1:92" x14ac:dyDescent="0.2">
      <c r="A52" s="4">
        <v>50</v>
      </c>
      <c r="B52" s="1">
        <v>0.56861757633130405</v>
      </c>
      <c r="C52" s="1">
        <v>0.30599999999999999</v>
      </c>
      <c r="D52" s="1">
        <v>0</v>
      </c>
      <c r="E52" s="1">
        <v>0</v>
      </c>
      <c r="F52" s="1">
        <v>100</v>
      </c>
      <c r="G52" s="1">
        <v>4.5868264423100804</v>
      </c>
      <c r="H52" s="1">
        <v>6</v>
      </c>
      <c r="I52">
        <v>1500</v>
      </c>
      <c r="J52">
        <v>185</v>
      </c>
      <c r="K52">
        <v>12.5</v>
      </c>
      <c r="L52" s="1"/>
      <c r="M52" s="2">
        <f t="shared" si="0"/>
        <v>2</v>
      </c>
      <c r="N52" s="2">
        <f t="shared" si="1"/>
        <v>6</v>
      </c>
      <c r="O52" s="2">
        <f t="shared" si="2"/>
        <v>5</v>
      </c>
      <c r="P52" s="2">
        <f t="shared" si="3"/>
        <v>4</v>
      </c>
      <c r="Q52" s="2">
        <f t="shared" si="4"/>
        <v>6</v>
      </c>
      <c r="R52" s="2">
        <f t="shared" si="5"/>
        <v>7</v>
      </c>
      <c r="S52" s="2">
        <f t="shared" si="6"/>
        <v>5</v>
      </c>
      <c r="T52" s="2">
        <f t="shared" si="7"/>
        <v>4</v>
      </c>
      <c r="U52" s="2">
        <f t="shared" si="8"/>
        <v>7</v>
      </c>
      <c r="V52" s="2">
        <f t="shared" si="9"/>
        <v>6</v>
      </c>
      <c r="W52" s="2">
        <f t="shared" si="10"/>
        <v>5</v>
      </c>
      <c r="X52" s="2">
        <f t="shared" si="11"/>
        <v>7</v>
      </c>
      <c r="Y52" s="2">
        <f t="shared" si="12"/>
        <v>4</v>
      </c>
      <c r="Z52" s="2">
        <f t="shared" si="13"/>
        <v>4</v>
      </c>
      <c r="AA52" s="2">
        <f t="shared" si="14"/>
        <v>2</v>
      </c>
      <c r="AB52" s="2">
        <f t="shared" si="15"/>
        <v>4</v>
      </c>
      <c r="AC52" s="2">
        <f t="shared" si="16"/>
        <v>3</v>
      </c>
      <c r="AD52" s="3">
        <f t="shared" si="68"/>
        <v>6</v>
      </c>
      <c r="AE52" s="2">
        <f t="shared" si="17"/>
        <v>5</v>
      </c>
      <c r="AF52" s="2">
        <f t="shared" si="18"/>
        <v>9</v>
      </c>
      <c r="AG52" s="2">
        <f t="shared" si="19"/>
        <v>8</v>
      </c>
      <c r="AH52" s="2">
        <f t="shared" si="20"/>
        <v>7</v>
      </c>
      <c r="AI52" s="2">
        <f t="shared" si="21"/>
        <v>9</v>
      </c>
      <c r="AJ52" s="2">
        <f t="shared" si="22"/>
        <v>10</v>
      </c>
      <c r="AK52" s="2">
        <f t="shared" si="23"/>
        <v>8</v>
      </c>
      <c r="AL52" s="2">
        <f t="shared" si="24"/>
        <v>7</v>
      </c>
      <c r="AM52" s="2">
        <f t="shared" si="25"/>
        <v>9</v>
      </c>
      <c r="AN52" s="2">
        <f t="shared" si="26"/>
        <v>8</v>
      </c>
      <c r="AO52" s="2">
        <f t="shared" si="27"/>
        <v>7</v>
      </c>
      <c r="AP52" s="2">
        <f t="shared" si="28"/>
        <v>9</v>
      </c>
      <c r="AQ52" s="2">
        <f t="shared" si="29"/>
        <v>6</v>
      </c>
      <c r="AR52" s="2">
        <f t="shared" si="30"/>
        <v>5</v>
      </c>
      <c r="AS52" s="2">
        <f t="shared" si="31"/>
        <v>4</v>
      </c>
      <c r="AT52" s="2">
        <f t="shared" si="32"/>
        <v>6</v>
      </c>
      <c r="AU52" s="2">
        <f t="shared" si="33"/>
        <v>5</v>
      </c>
      <c r="AV52" s="3">
        <f t="shared" si="69"/>
        <v>6</v>
      </c>
      <c r="AW52">
        <f t="shared" si="70"/>
        <v>1</v>
      </c>
      <c r="AX52" s="2">
        <f t="shared" si="34"/>
        <v>1</v>
      </c>
      <c r="AY52" s="2">
        <f t="shared" si="35"/>
        <v>4</v>
      </c>
      <c r="AZ52" s="2">
        <f t="shared" si="36"/>
        <v>5</v>
      </c>
      <c r="BA52" s="2">
        <f t="shared" si="37"/>
        <v>3</v>
      </c>
      <c r="BB52" s="2">
        <f t="shared" si="38"/>
        <v>5</v>
      </c>
      <c r="BC52" s="2">
        <f t="shared" si="39"/>
        <v>5</v>
      </c>
      <c r="BD52" s="2">
        <f t="shared" si="40"/>
        <v>3</v>
      </c>
      <c r="BE52" s="2">
        <f t="shared" si="41"/>
        <v>4</v>
      </c>
      <c r="BF52" s="2">
        <f t="shared" si="42"/>
        <v>4</v>
      </c>
      <c r="BG52" s="2">
        <f t="shared" si="43"/>
        <v>3</v>
      </c>
      <c r="BH52" s="2">
        <f t="shared" si="44"/>
        <v>5</v>
      </c>
      <c r="BI52" s="2">
        <f t="shared" si="45"/>
        <v>8</v>
      </c>
      <c r="BJ52" s="2">
        <f t="shared" si="46"/>
        <v>5</v>
      </c>
      <c r="BK52" s="2">
        <f t="shared" si="47"/>
        <v>2</v>
      </c>
      <c r="BL52" s="2">
        <f t="shared" si="48"/>
        <v>2</v>
      </c>
      <c r="BM52" s="2">
        <f t="shared" si="49"/>
        <v>4</v>
      </c>
      <c r="BN52" s="2">
        <f t="shared" si="50"/>
        <v>4</v>
      </c>
      <c r="BO52" s="3">
        <f t="shared" si="71"/>
        <v>12</v>
      </c>
      <c r="BP52">
        <f t="shared" si="72"/>
        <v>1</v>
      </c>
      <c r="BR52">
        <v>3</v>
      </c>
      <c r="BS52">
        <f t="shared" si="51"/>
        <v>5</v>
      </c>
      <c r="BU52" s="1">
        <f t="shared" si="52"/>
        <v>175.15077607134711</v>
      </c>
      <c r="BV52" s="1">
        <f t="shared" si="73"/>
        <v>37.795255588105711</v>
      </c>
      <c r="BW52" s="1">
        <f t="shared" si="53"/>
        <v>37.625400804316463</v>
      </c>
      <c r="BX52" s="1">
        <f t="shared" si="54"/>
        <v>25.635113357566414</v>
      </c>
      <c r="BY52" s="1">
        <f t="shared" si="55"/>
        <v>12.912210943420762</v>
      </c>
      <c r="BZ52" s="1">
        <f t="shared" si="56"/>
        <v>12.610864366164929</v>
      </c>
      <c r="CA52" s="1">
        <f t="shared" si="57"/>
        <v>17.99594526669371</v>
      </c>
      <c r="CB52" s="1">
        <f t="shared" si="58"/>
        <v>25.051196943629275</v>
      </c>
      <c r="CC52" s="1">
        <f t="shared" si="59"/>
        <v>5.2623498527573602</v>
      </c>
      <c r="CD52" s="1">
        <f t="shared" si="60"/>
        <v>400.00442399121459</v>
      </c>
      <c r="CE52" s="1">
        <f t="shared" si="61"/>
        <v>6.3169060781116544</v>
      </c>
      <c r="CF52" s="1">
        <f t="shared" si="62"/>
        <v>1.8271445098648558</v>
      </c>
      <c r="CG52" s="1">
        <f t="shared" si="63"/>
        <v>1.9940227638382442</v>
      </c>
      <c r="CH52" s="1">
        <f t="shared" si="64"/>
        <v>2.0249980586219611</v>
      </c>
      <c r="CI52" s="1">
        <f t="shared" si="65"/>
        <v>2.1623382603588515</v>
      </c>
      <c r="CJ52" s="1">
        <f t="shared" si="66"/>
        <v>2.1830356458585691</v>
      </c>
      <c r="CK52" s="1">
        <f t="shared" si="67"/>
        <v>2.2005820662758424</v>
      </c>
      <c r="CL52" s="5">
        <f t="shared" si="74"/>
        <v>12</v>
      </c>
      <c r="CN52" s="9">
        <f t="shared" si="75"/>
        <v>1.8271445098648558</v>
      </c>
    </row>
    <row r="53" spans="1:92" x14ac:dyDescent="0.2">
      <c r="A53" s="4">
        <v>51</v>
      </c>
      <c r="B53" s="1">
        <v>0.49079180802524502</v>
      </c>
      <c r="C53" s="1">
        <v>0.42599999999999999</v>
      </c>
      <c r="D53" s="1">
        <v>16</v>
      </c>
      <c r="E53" s="1">
        <v>0</v>
      </c>
      <c r="F53" s="1">
        <v>84</v>
      </c>
      <c r="G53" s="1">
        <v>6.3831162440686704</v>
      </c>
      <c r="H53" s="1">
        <v>6</v>
      </c>
      <c r="I53">
        <v>1500</v>
      </c>
      <c r="J53">
        <v>185</v>
      </c>
      <c r="K53">
        <v>12.5</v>
      </c>
      <c r="L53" s="1"/>
      <c r="M53" s="2">
        <f t="shared" si="0"/>
        <v>2</v>
      </c>
      <c r="N53" s="2">
        <f t="shared" si="1"/>
        <v>6</v>
      </c>
      <c r="O53" s="2">
        <f t="shared" si="2"/>
        <v>5</v>
      </c>
      <c r="P53" s="2">
        <f t="shared" si="3"/>
        <v>4</v>
      </c>
      <c r="Q53" s="2">
        <f t="shared" si="4"/>
        <v>6</v>
      </c>
      <c r="R53" s="2">
        <f t="shared" si="5"/>
        <v>7</v>
      </c>
      <c r="S53" s="2">
        <f t="shared" si="6"/>
        <v>5</v>
      </c>
      <c r="T53" s="2">
        <f t="shared" si="7"/>
        <v>4</v>
      </c>
      <c r="U53" s="2">
        <f t="shared" si="8"/>
        <v>8</v>
      </c>
      <c r="V53" s="2">
        <f t="shared" si="9"/>
        <v>7</v>
      </c>
      <c r="W53" s="2">
        <f t="shared" si="10"/>
        <v>3</v>
      </c>
      <c r="X53" s="2">
        <f t="shared" si="11"/>
        <v>5</v>
      </c>
      <c r="Y53" s="2">
        <f t="shared" si="12"/>
        <v>2</v>
      </c>
      <c r="Z53" s="2">
        <f t="shared" si="13"/>
        <v>2</v>
      </c>
      <c r="AA53" s="2">
        <f t="shared" si="14"/>
        <v>1</v>
      </c>
      <c r="AB53" s="2">
        <f t="shared" si="15"/>
        <v>2</v>
      </c>
      <c r="AC53" s="2">
        <f t="shared" si="16"/>
        <v>1</v>
      </c>
      <c r="AD53" s="3">
        <f t="shared" si="68"/>
        <v>9</v>
      </c>
      <c r="AE53" s="2">
        <f t="shared" si="17"/>
        <v>5</v>
      </c>
      <c r="AF53" s="2">
        <f t="shared" si="18"/>
        <v>9</v>
      </c>
      <c r="AG53" s="2">
        <f t="shared" si="19"/>
        <v>8</v>
      </c>
      <c r="AH53" s="2">
        <f t="shared" si="20"/>
        <v>7</v>
      </c>
      <c r="AI53" s="2">
        <f t="shared" si="21"/>
        <v>9</v>
      </c>
      <c r="AJ53" s="2">
        <f t="shared" si="22"/>
        <v>10</v>
      </c>
      <c r="AK53" s="2">
        <f t="shared" si="23"/>
        <v>8</v>
      </c>
      <c r="AL53" s="2">
        <f t="shared" si="24"/>
        <v>7</v>
      </c>
      <c r="AM53" s="2">
        <f t="shared" si="25"/>
        <v>10</v>
      </c>
      <c r="AN53" s="2">
        <f t="shared" si="26"/>
        <v>9</v>
      </c>
      <c r="AO53" s="2">
        <f t="shared" si="27"/>
        <v>5</v>
      </c>
      <c r="AP53" s="2">
        <f t="shared" si="28"/>
        <v>7</v>
      </c>
      <c r="AQ53" s="2">
        <f t="shared" si="29"/>
        <v>4</v>
      </c>
      <c r="AR53" s="2">
        <f t="shared" si="30"/>
        <v>3</v>
      </c>
      <c r="AS53" s="2">
        <f t="shared" si="31"/>
        <v>3</v>
      </c>
      <c r="AT53" s="2">
        <f t="shared" si="32"/>
        <v>4</v>
      </c>
      <c r="AU53" s="2">
        <f t="shared" si="33"/>
        <v>3</v>
      </c>
      <c r="AV53" s="3">
        <f t="shared" si="69"/>
        <v>6</v>
      </c>
      <c r="AW53">
        <f t="shared" si="70"/>
        <v>2</v>
      </c>
      <c r="AX53" s="2">
        <f t="shared" si="34"/>
        <v>1</v>
      </c>
      <c r="AY53" s="2">
        <f t="shared" si="35"/>
        <v>4</v>
      </c>
      <c r="AZ53" s="2">
        <f t="shared" si="36"/>
        <v>5</v>
      </c>
      <c r="BA53" s="2">
        <f t="shared" si="37"/>
        <v>2</v>
      </c>
      <c r="BB53" s="2">
        <f t="shared" si="38"/>
        <v>4</v>
      </c>
      <c r="BC53" s="2">
        <f t="shared" si="39"/>
        <v>5</v>
      </c>
      <c r="BD53" s="2">
        <f t="shared" si="40"/>
        <v>4</v>
      </c>
      <c r="BE53" s="2">
        <f t="shared" si="41"/>
        <v>5</v>
      </c>
      <c r="BF53" s="2">
        <f t="shared" si="42"/>
        <v>5</v>
      </c>
      <c r="BG53" s="2">
        <f t="shared" si="43"/>
        <v>4</v>
      </c>
      <c r="BH53" s="2">
        <f t="shared" si="44"/>
        <v>3</v>
      </c>
      <c r="BI53" s="2">
        <f t="shared" si="45"/>
        <v>5</v>
      </c>
      <c r="BJ53" s="2">
        <f t="shared" si="46"/>
        <v>3</v>
      </c>
      <c r="BK53" s="2">
        <f t="shared" si="47"/>
        <v>1</v>
      </c>
      <c r="BL53" s="2">
        <f t="shared" si="48"/>
        <v>1</v>
      </c>
      <c r="BM53" s="2">
        <f t="shared" si="49"/>
        <v>2</v>
      </c>
      <c r="BN53" s="2">
        <f t="shared" si="50"/>
        <v>2</v>
      </c>
      <c r="BO53" s="3">
        <f t="shared" si="71"/>
        <v>3</v>
      </c>
      <c r="BP53">
        <f t="shared" si="72"/>
        <v>5</v>
      </c>
      <c r="BR53">
        <v>3</v>
      </c>
      <c r="BS53">
        <f t="shared" si="51"/>
        <v>4</v>
      </c>
      <c r="BU53" s="1">
        <f t="shared" si="52"/>
        <v>13.941526477489337</v>
      </c>
      <c r="BV53" s="1">
        <f t="shared" si="73"/>
        <v>3.8720240496318272</v>
      </c>
      <c r="BW53" s="1">
        <f t="shared" si="53"/>
        <v>3.1071163099379286</v>
      </c>
      <c r="BX53" s="1">
        <f t="shared" si="54"/>
        <v>4.102314440848577</v>
      </c>
      <c r="BY53" s="1">
        <f t="shared" si="55"/>
        <v>2.484125205957799</v>
      </c>
      <c r="BZ53" s="1">
        <f t="shared" si="56"/>
        <v>1.8139428754606821</v>
      </c>
      <c r="CA53" s="1">
        <f t="shared" si="57"/>
        <v>3.1461732234945075</v>
      </c>
      <c r="CB53" s="1">
        <f t="shared" si="58"/>
        <v>2.1889074660001966</v>
      </c>
      <c r="CC53" s="1">
        <f t="shared" si="59"/>
        <v>2.092080191989746</v>
      </c>
      <c r="CD53" s="1">
        <f t="shared" si="60"/>
        <v>31.058382724153876</v>
      </c>
      <c r="CE53" s="1">
        <f t="shared" si="61"/>
        <v>4.538245094825041</v>
      </c>
      <c r="CF53" s="1">
        <f t="shared" si="62"/>
        <v>2.06977669927748</v>
      </c>
      <c r="CG53" s="1">
        <f t="shared" si="63"/>
        <v>2.3299797810490359</v>
      </c>
      <c r="CH53" s="1">
        <f t="shared" si="64"/>
        <v>2.5789738987598803</v>
      </c>
      <c r="CI53" s="1">
        <f t="shared" si="65"/>
        <v>2.6806756789590094</v>
      </c>
      <c r="CJ53" s="1">
        <f t="shared" si="66"/>
        <v>2.6979433442486629</v>
      </c>
      <c r="CK53" s="1">
        <f t="shared" si="67"/>
        <v>2.7093977512356027</v>
      </c>
      <c r="CL53" s="5">
        <f t="shared" si="74"/>
        <v>6</v>
      </c>
      <c r="CN53" s="9">
        <f t="shared" si="75"/>
        <v>1.8139428754606821</v>
      </c>
    </row>
    <row r="54" spans="1:92" x14ac:dyDescent="0.2">
      <c r="A54" s="4">
        <v>52</v>
      </c>
      <c r="B54" s="1">
        <v>0.53544562254487704</v>
      </c>
      <c r="C54" s="1">
        <v>20.893999999999998</v>
      </c>
      <c r="D54" s="1">
        <v>73</v>
      </c>
      <c r="E54" s="1">
        <v>10</v>
      </c>
      <c r="F54" s="1">
        <v>17</v>
      </c>
      <c r="G54" s="1">
        <v>8.3575673390736895</v>
      </c>
      <c r="H54" s="1">
        <v>6</v>
      </c>
      <c r="I54">
        <v>1500</v>
      </c>
      <c r="J54">
        <v>0.15</v>
      </c>
      <c r="K54">
        <v>37.5</v>
      </c>
      <c r="L54" s="1"/>
      <c r="M54" s="2">
        <f t="shared" si="0"/>
        <v>3</v>
      </c>
      <c r="N54" s="2">
        <f t="shared" si="1"/>
        <v>6</v>
      </c>
      <c r="O54" s="2">
        <f t="shared" si="2"/>
        <v>6</v>
      </c>
      <c r="P54" s="2">
        <f t="shared" si="3"/>
        <v>4</v>
      </c>
      <c r="Q54" s="2">
        <f t="shared" si="4"/>
        <v>6</v>
      </c>
      <c r="R54" s="2">
        <f t="shared" si="5"/>
        <v>7</v>
      </c>
      <c r="S54" s="2">
        <f t="shared" si="6"/>
        <v>7</v>
      </c>
      <c r="T54" s="2">
        <f t="shared" si="7"/>
        <v>5</v>
      </c>
      <c r="U54" s="2">
        <f t="shared" si="8"/>
        <v>7</v>
      </c>
      <c r="V54" s="2">
        <f t="shared" si="9"/>
        <v>7</v>
      </c>
      <c r="W54" s="2">
        <f t="shared" si="10"/>
        <v>3</v>
      </c>
      <c r="X54" s="2">
        <f t="shared" si="11"/>
        <v>4</v>
      </c>
      <c r="Y54" s="2">
        <f t="shared" si="12"/>
        <v>1</v>
      </c>
      <c r="Z54" s="2">
        <f t="shared" si="13"/>
        <v>1</v>
      </c>
      <c r="AA54" s="2">
        <f t="shared" si="14"/>
        <v>1</v>
      </c>
      <c r="AB54" s="2">
        <f t="shared" si="15"/>
        <v>1</v>
      </c>
      <c r="AC54" s="2">
        <f t="shared" si="16"/>
        <v>0</v>
      </c>
      <c r="AD54" s="3">
        <f t="shared" si="68"/>
        <v>6</v>
      </c>
      <c r="AE54" s="2">
        <f t="shared" si="17"/>
        <v>6</v>
      </c>
      <c r="AF54" s="2">
        <f t="shared" si="18"/>
        <v>9</v>
      </c>
      <c r="AG54" s="2">
        <f t="shared" si="19"/>
        <v>9</v>
      </c>
      <c r="AH54" s="2">
        <f t="shared" si="20"/>
        <v>7</v>
      </c>
      <c r="AI54" s="2">
        <f t="shared" si="21"/>
        <v>8</v>
      </c>
      <c r="AJ54" s="2">
        <f t="shared" si="22"/>
        <v>9</v>
      </c>
      <c r="AK54" s="2">
        <f t="shared" si="23"/>
        <v>9</v>
      </c>
      <c r="AL54" s="2">
        <f t="shared" si="24"/>
        <v>8</v>
      </c>
      <c r="AM54" s="2">
        <f t="shared" si="25"/>
        <v>9</v>
      </c>
      <c r="AN54" s="2">
        <f t="shared" si="26"/>
        <v>9</v>
      </c>
      <c r="AO54" s="2">
        <f t="shared" si="27"/>
        <v>5</v>
      </c>
      <c r="AP54" s="2">
        <f t="shared" si="28"/>
        <v>6</v>
      </c>
      <c r="AQ54" s="2">
        <f t="shared" si="29"/>
        <v>3</v>
      </c>
      <c r="AR54" s="2">
        <f t="shared" si="30"/>
        <v>2</v>
      </c>
      <c r="AS54" s="2">
        <f t="shared" si="31"/>
        <v>3</v>
      </c>
      <c r="AT54" s="2">
        <f t="shared" si="32"/>
        <v>3</v>
      </c>
      <c r="AU54" s="2">
        <f t="shared" si="33"/>
        <v>2</v>
      </c>
      <c r="AV54" s="3">
        <f t="shared" si="69"/>
        <v>2</v>
      </c>
      <c r="AW54">
        <f t="shared" si="70"/>
        <v>6</v>
      </c>
      <c r="AX54" s="2">
        <f t="shared" si="34"/>
        <v>3</v>
      </c>
      <c r="AY54" s="2">
        <f t="shared" si="35"/>
        <v>6</v>
      </c>
      <c r="AZ54" s="2">
        <f t="shared" si="36"/>
        <v>7</v>
      </c>
      <c r="BA54" s="2">
        <f t="shared" si="37"/>
        <v>4</v>
      </c>
      <c r="BB54" s="2">
        <f t="shared" si="38"/>
        <v>4</v>
      </c>
      <c r="BC54" s="2">
        <f t="shared" si="39"/>
        <v>4</v>
      </c>
      <c r="BD54" s="2">
        <f t="shared" si="40"/>
        <v>5</v>
      </c>
      <c r="BE54" s="2">
        <f t="shared" si="41"/>
        <v>5</v>
      </c>
      <c r="BF54" s="2">
        <f t="shared" si="42"/>
        <v>5</v>
      </c>
      <c r="BG54" s="2">
        <f t="shared" si="43"/>
        <v>4</v>
      </c>
      <c r="BH54" s="2">
        <f t="shared" si="44"/>
        <v>4</v>
      </c>
      <c r="BI54" s="2">
        <f t="shared" si="45"/>
        <v>5</v>
      </c>
      <c r="BJ54" s="2">
        <f t="shared" si="46"/>
        <v>2</v>
      </c>
      <c r="BK54" s="2">
        <f t="shared" si="47"/>
        <v>2</v>
      </c>
      <c r="BL54" s="2">
        <f t="shared" si="48"/>
        <v>2</v>
      </c>
      <c r="BM54" s="2">
        <f t="shared" si="49"/>
        <v>2</v>
      </c>
      <c r="BN54" s="2">
        <f t="shared" si="50"/>
        <v>1</v>
      </c>
      <c r="BO54" s="3">
        <f t="shared" si="71"/>
        <v>3</v>
      </c>
      <c r="BP54">
        <f t="shared" si="72"/>
        <v>1</v>
      </c>
      <c r="BR54">
        <v>2</v>
      </c>
      <c r="BS54">
        <f t="shared" si="51"/>
        <v>3</v>
      </c>
      <c r="BU54" s="1">
        <f t="shared" si="52"/>
        <v>4.6287020731609294</v>
      </c>
      <c r="BV54" s="1">
        <f t="shared" si="73"/>
        <v>2.247457914044146</v>
      </c>
      <c r="BW54" s="1">
        <f t="shared" si="53"/>
        <v>1.9766752678175983</v>
      </c>
      <c r="BX54" s="1">
        <f t="shared" si="54"/>
        <v>3.0466292169199081</v>
      </c>
      <c r="BY54" s="1">
        <f t="shared" si="55"/>
        <v>2.3653362886691482</v>
      </c>
      <c r="BZ54" s="1">
        <f t="shared" si="56"/>
        <v>2.1300131433696317</v>
      </c>
      <c r="CA54" s="1">
        <f t="shared" si="57"/>
        <v>2.2760451746667782</v>
      </c>
      <c r="CB54" s="1">
        <f t="shared" si="58"/>
        <v>2.1248120364834202</v>
      </c>
      <c r="CC54" s="1">
        <f t="shared" si="59"/>
        <v>2.2822243462020819</v>
      </c>
      <c r="CD54" s="1">
        <f t="shared" si="60"/>
        <v>9.8757983950203467</v>
      </c>
      <c r="CE54" s="1">
        <f t="shared" si="61"/>
        <v>2.4800204163097197</v>
      </c>
      <c r="CF54" s="1">
        <f t="shared" si="62"/>
        <v>2.2376116175327612</v>
      </c>
      <c r="CG54" s="1">
        <f t="shared" si="63"/>
        <v>2.4947593085060582</v>
      </c>
      <c r="CH54" s="1">
        <f t="shared" si="64"/>
        <v>2.5783228287561375</v>
      </c>
      <c r="CI54" s="1">
        <f t="shared" si="65"/>
        <v>2.684238393992731</v>
      </c>
      <c r="CJ54" s="1">
        <f t="shared" si="66"/>
        <v>2.7829461439575005</v>
      </c>
      <c r="CK54" s="1">
        <f t="shared" si="67"/>
        <v>2.7314588487763118</v>
      </c>
      <c r="CL54" s="5">
        <f t="shared" si="74"/>
        <v>3</v>
      </c>
      <c r="CN54" s="9">
        <f t="shared" si="75"/>
        <v>1.9766752678175983</v>
      </c>
    </row>
    <row r="55" spans="1:92" x14ac:dyDescent="0.2">
      <c r="A55" s="4">
        <v>53</v>
      </c>
      <c r="B55" s="1">
        <v>0.46959265657356403</v>
      </c>
      <c r="C55" s="1">
        <v>0.95099999999999996</v>
      </c>
      <c r="D55" s="1">
        <v>0</v>
      </c>
      <c r="E55" s="1">
        <v>0</v>
      </c>
      <c r="F55" s="1">
        <v>100</v>
      </c>
      <c r="G55" s="1">
        <v>14.2576402492433</v>
      </c>
      <c r="H55" s="1">
        <v>7</v>
      </c>
      <c r="I55">
        <v>1500</v>
      </c>
      <c r="J55">
        <v>185</v>
      </c>
      <c r="K55">
        <v>12.5</v>
      </c>
      <c r="L55" s="1"/>
      <c r="M55" s="2">
        <f t="shared" si="0"/>
        <v>2</v>
      </c>
      <c r="N55" s="2">
        <f t="shared" si="1"/>
        <v>7</v>
      </c>
      <c r="O55" s="2">
        <f t="shared" si="2"/>
        <v>3</v>
      </c>
      <c r="P55" s="2">
        <f t="shared" si="3"/>
        <v>5</v>
      </c>
      <c r="Q55" s="2">
        <f t="shared" si="4"/>
        <v>6</v>
      </c>
      <c r="R55" s="2">
        <f t="shared" si="5"/>
        <v>5</v>
      </c>
      <c r="S55" s="2">
        <f t="shared" si="6"/>
        <v>5</v>
      </c>
      <c r="T55" s="2">
        <f t="shared" si="7"/>
        <v>3</v>
      </c>
      <c r="U55" s="2">
        <f t="shared" si="8"/>
        <v>5</v>
      </c>
      <c r="V55" s="2">
        <f t="shared" si="9"/>
        <v>6</v>
      </c>
      <c r="W55" s="2">
        <f t="shared" si="10"/>
        <v>5</v>
      </c>
      <c r="X55" s="2">
        <f t="shared" si="11"/>
        <v>6</v>
      </c>
      <c r="Y55" s="2">
        <f t="shared" si="12"/>
        <v>4</v>
      </c>
      <c r="Z55" s="2">
        <f t="shared" si="13"/>
        <v>4</v>
      </c>
      <c r="AA55" s="2">
        <f t="shared" si="14"/>
        <v>2</v>
      </c>
      <c r="AB55" s="2">
        <f t="shared" si="15"/>
        <v>4</v>
      </c>
      <c r="AC55" s="2">
        <f t="shared" si="16"/>
        <v>3</v>
      </c>
      <c r="AD55" s="3">
        <f t="shared" si="68"/>
        <v>2</v>
      </c>
      <c r="AE55" s="2">
        <f t="shared" si="17"/>
        <v>5</v>
      </c>
      <c r="AF55" s="2">
        <f t="shared" si="18"/>
        <v>10</v>
      </c>
      <c r="AG55" s="2">
        <f t="shared" si="19"/>
        <v>6</v>
      </c>
      <c r="AH55" s="2">
        <f t="shared" si="20"/>
        <v>8</v>
      </c>
      <c r="AI55" s="2">
        <f t="shared" si="21"/>
        <v>9</v>
      </c>
      <c r="AJ55" s="2">
        <f t="shared" si="22"/>
        <v>8</v>
      </c>
      <c r="AK55" s="2">
        <f t="shared" si="23"/>
        <v>8</v>
      </c>
      <c r="AL55" s="2">
        <f t="shared" si="24"/>
        <v>6</v>
      </c>
      <c r="AM55" s="2">
        <f t="shared" si="25"/>
        <v>7</v>
      </c>
      <c r="AN55" s="2">
        <f t="shared" si="26"/>
        <v>8</v>
      </c>
      <c r="AO55" s="2">
        <f t="shared" si="27"/>
        <v>7</v>
      </c>
      <c r="AP55" s="2">
        <f t="shared" si="28"/>
        <v>8</v>
      </c>
      <c r="AQ55" s="2">
        <f t="shared" si="29"/>
        <v>6</v>
      </c>
      <c r="AR55" s="2">
        <f t="shared" si="30"/>
        <v>5</v>
      </c>
      <c r="AS55" s="2">
        <f t="shared" si="31"/>
        <v>4</v>
      </c>
      <c r="AT55" s="2">
        <f t="shared" si="32"/>
        <v>6</v>
      </c>
      <c r="AU55" s="2">
        <f t="shared" si="33"/>
        <v>5</v>
      </c>
      <c r="AV55" s="3">
        <f t="shared" si="69"/>
        <v>2</v>
      </c>
      <c r="AW55">
        <f t="shared" si="70"/>
        <v>1</v>
      </c>
      <c r="AX55" s="2">
        <f t="shared" si="34"/>
        <v>1</v>
      </c>
      <c r="AY55" s="2">
        <f t="shared" si="35"/>
        <v>6</v>
      </c>
      <c r="AZ55" s="2">
        <f t="shared" si="36"/>
        <v>4</v>
      </c>
      <c r="BA55" s="2">
        <f t="shared" si="37"/>
        <v>4</v>
      </c>
      <c r="BB55" s="2">
        <f t="shared" si="38"/>
        <v>3</v>
      </c>
      <c r="BC55" s="2">
        <f t="shared" si="39"/>
        <v>2</v>
      </c>
      <c r="BD55" s="2">
        <f t="shared" si="40"/>
        <v>4</v>
      </c>
      <c r="BE55" s="2">
        <f t="shared" si="41"/>
        <v>2</v>
      </c>
      <c r="BF55" s="2">
        <f t="shared" si="42"/>
        <v>2</v>
      </c>
      <c r="BG55" s="2">
        <f t="shared" si="43"/>
        <v>2</v>
      </c>
      <c r="BH55" s="2">
        <f t="shared" si="44"/>
        <v>5</v>
      </c>
      <c r="BI55" s="2">
        <f t="shared" si="45"/>
        <v>5</v>
      </c>
      <c r="BJ55" s="2">
        <f t="shared" si="46"/>
        <v>5</v>
      </c>
      <c r="BK55" s="2">
        <f t="shared" si="47"/>
        <v>2</v>
      </c>
      <c r="BL55" s="2">
        <f t="shared" si="48"/>
        <v>2</v>
      </c>
      <c r="BM55" s="2">
        <f t="shared" si="49"/>
        <v>4</v>
      </c>
      <c r="BN55" s="2">
        <f t="shared" si="50"/>
        <v>4</v>
      </c>
      <c r="BO55" s="3">
        <f t="shared" si="71"/>
        <v>2</v>
      </c>
      <c r="BP55">
        <f t="shared" si="72"/>
        <v>1</v>
      </c>
      <c r="BR55">
        <v>2</v>
      </c>
      <c r="BS55">
        <f t="shared" si="51"/>
        <v>1</v>
      </c>
      <c r="BU55" s="1">
        <f t="shared" si="52"/>
        <v>175.01126424978722</v>
      </c>
      <c r="BV55" s="1">
        <f t="shared" si="73"/>
        <v>37.530762883816799</v>
      </c>
      <c r="BW55" s="1">
        <f t="shared" si="53"/>
        <v>37.531550429282085</v>
      </c>
      <c r="BX55" s="1">
        <f t="shared" si="54"/>
        <v>25.058790577463654</v>
      </c>
      <c r="BY55" s="1">
        <f t="shared" si="55"/>
        <v>12.597844030038891</v>
      </c>
      <c r="BZ55" s="1">
        <f t="shared" si="56"/>
        <v>12.614999427771748</v>
      </c>
      <c r="CA55" s="1">
        <f t="shared" si="57"/>
        <v>17.591130221358789</v>
      </c>
      <c r="CB55" s="1">
        <f t="shared" si="58"/>
        <v>25.072960911110979</v>
      </c>
      <c r="CC55" s="1">
        <f t="shared" si="59"/>
        <v>5.3699500065759933</v>
      </c>
      <c r="CD55" s="1">
        <f t="shared" si="60"/>
        <v>400.00363511685225</v>
      </c>
      <c r="CE55" s="1">
        <f t="shared" si="61"/>
        <v>1.8896878802814288</v>
      </c>
      <c r="CF55" s="1">
        <f t="shared" si="62"/>
        <v>1.5930379788352729</v>
      </c>
      <c r="CG55" s="1">
        <f t="shared" si="63"/>
        <v>1.9116834733681156</v>
      </c>
      <c r="CH55" s="1">
        <f t="shared" si="64"/>
        <v>2.2602362104679012</v>
      </c>
      <c r="CI55" s="1">
        <f t="shared" si="65"/>
        <v>2.3567222773937915</v>
      </c>
      <c r="CJ55" s="1">
        <f t="shared" si="66"/>
        <v>2.3772319981994712</v>
      </c>
      <c r="CK55" s="1">
        <f t="shared" si="67"/>
        <v>2.3826975500260552</v>
      </c>
      <c r="CL55" s="5">
        <f t="shared" si="74"/>
        <v>12</v>
      </c>
      <c r="CN55" s="9">
        <f t="shared" si="75"/>
        <v>1.5930379788352729</v>
      </c>
    </row>
    <row r="56" spans="1:92" x14ac:dyDescent="0.2">
      <c r="A56" s="4">
        <v>54</v>
      </c>
      <c r="B56" s="1">
        <v>0.53019458659879004</v>
      </c>
      <c r="C56" s="1">
        <v>0.79800000000000004</v>
      </c>
      <c r="D56" s="1">
        <v>0</v>
      </c>
      <c r="E56" s="1">
        <v>0</v>
      </c>
      <c r="F56" s="1">
        <v>100</v>
      </c>
      <c r="G56" s="1">
        <v>11.970592534161201</v>
      </c>
      <c r="H56" s="1">
        <v>7</v>
      </c>
      <c r="I56">
        <v>1500</v>
      </c>
      <c r="J56">
        <v>185</v>
      </c>
      <c r="K56">
        <v>12.5</v>
      </c>
      <c r="L56" s="1"/>
      <c r="M56" s="2">
        <f t="shared" si="0"/>
        <v>2</v>
      </c>
      <c r="N56" s="2">
        <f t="shared" si="1"/>
        <v>7</v>
      </c>
      <c r="O56" s="2">
        <f t="shared" si="2"/>
        <v>3</v>
      </c>
      <c r="P56" s="2">
        <f t="shared" si="3"/>
        <v>5</v>
      </c>
      <c r="Q56" s="2">
        <f t="shared" si="4"/>
        <v>6</v>
      </c>
      <c r="R56" s="2">
        <f t="shared" si="5"/>
        <v>5</v>
      </c>
      <c r="S56" s="2">
        <f t="shared" si="6"/>
        <v>5</v>
      </c>
      <c r="T56" s="2">
        <f t="shared" si="7"/>
        <v>3</v>
      </c>
      <c r="U56" s="2">
        <f t="shared" si="8"/>
        <v>5</v>
      </c>
      <c r="V56" s="2">
        <f t="shared" si="9"/>
        <v>6</v>
      </c>
      <c r="W56" s="2">
        <f t="shared" si="10"/>
        <v>5</v>
      </c>
      <c r="X56" s="2">
        <f t="shared" si="11"/>
        <v>6</v>
      </c>
      <c r="Y56" s="2">
        <f t="shared" si="12"/>
        <v>4</v>
      </c>
      <c r="Z56" s="2">
        <f t="shared" si="13"/>
        <v>4</v>
      </c>
      <c r="AA56" s="2">
        <f t="shared" si="14"/>
        <v>2</v>
      </c>
      <c r="AB56" s="2">
        <f t="shared" si="15"/>
        <v>4</v>
      </c>
      <c r="AC56" s="2">
        <f t="shared" si="16"/>
        <v>3</v>
      </c>
      <c r="AD56" s="3">
        <f t="shared" si="68"/>
        <v>2</v>
      </c>
      <c r="AE56" s="2">
        <f t="shared" si="17"/>
        <v>5</v>
      </c>
      <c r="AF56" s="2">
        <f t="shared" si="18"/>
        <v>10</v>
      </c>
      <c r="AG56" s="2">
        <f t="shared" si="19"/>
        <v>6</v>
      </c>
      <c r="AH56" s="2">
        <f t="shared" si="20"/>
        <v>8</v>
      </c>
      <c r="AI56" s="2">
        <f t="shared" si="21"/>
        <v>9</v>
      </c>
      <c r="AJ56" s="2">
        <f t="shared" si="22"/>
        <v>8</v>
      </c>
      <c r="AK56" s="2">
        <f t="shared" si="23"/>
        <v>8</v>
      </c>
      <c r="AL56" s="2">
        <f t="shared" si="24"/>
        <v>6</v>
      </c>
      <c r="AM56" s="2">
        <f t="shared" si="25"/>
        <v>7</v>
      </c>
      <c r="AN56" s="2">
        <f t="shared" si="26"/>
        <v>8</v>
      </c>
      <c r="AO56" s="2">
        <f t="shared" si="27"/>
        <v>7</v>
      </c>
      <c r="AP56" s="2">
        <f t="shared" si="28"/>
        <v>8</v>
      </c>
      <c r="AQ56" s="2">
        <f t="shared" si="29"/>
        <v>6</v>
      </c>
      <c r="AR56" s="2">
        <f t="shared" si="30"/>
        <v>5</v>
      </c>
      <c r="AS56" s="2">
        <f t="shared" si="31"/>
        <v>4</v>
      </c>
      <c r="AT56" s="2">
        <f t="shared" si="32"/>
        <v>6</v>
      </c>
      <c r="AU56" s="2">
        <f t="shared" si="33"/>
        <v>5</v>
      </c>
      <c r="AV56" s="3">
        <f t="shared" si="69"/>
        <v>2</v>
      </c>
      <c r="AW56">
        <f t="shared" si="70"/>
        <v>1</v>
      </c>
      <c r="AX56" s="2">
        <f t="shared" si="34"/>
        <v>1</v>
      </c>
      <c r="AY56" s="2">
        <f t="shared" si="35"/>
        <v>6</v>
      </c>
      <c r="AZ56" s="2">
        <f t="shared" si="36"/>
        <v>4</v>
      </c>
      <c r="BA56" s="2">
        <f t="shared" si="37"/>
        <v>5</v>
      </c>
      <c r="BB56" s="2">
        <f t="shared" si="38"/>
        <v>4</v>
      </c>
      <c r="BC56" s="2">
        <f t="shared" si="39"/>
        <v>2</v>
      </c>
      <c r="BD56" s="2">
        <f t="shared" si="40"/>
        <v>3</v>
      </c>
      <c r="BE56" s="2">
        <f t="shared" si="41"/>
        <v>2</v>
      </c>
      <c r="BF56" s="2">
        <f t="shared" si="42"/>
        <v>2</v>
      </c>
      <c r="BG56" s="2">
        <f t="shared" si="43"/>
        <v>2</v>
      </c>
      <c r="BH56" s="2">
        <f t="shared" si="44"/>
        <v>5</v>
      </c>
      <c r="BI56" s="2">
        <f t="shared" si="45"/>
        <v>6</v>
      </c>
      <c r="BJ56" s="2">
        <f t="shared" si="46"/>
        <v>5</v>
      </c>
      <c r="BK56" s="2">
        <f t="shared" si="47"/>
        <v>2</v>
      </c>
      <c r="BL56" s="2">
        <f t="shared" si="48"/>
        <v>2</v>
      </c>
      <c r="BM56" s="2">
        <f t="shared" si="49"/>
        <v>4</v>
      </c>
      <c r="BN56" s="2">
        <f t="shared" si="50"/>
        <v>4</v>
      </c>
      <c r="BO56" s="3">
        <f t="shared" si="71"/>
        <v>2</v>
      </c>
      <c r="BP56">
        <f t="shared" si="72"/>
        <v>2</v>
      </c>
      <c r="BR56">
        <v>12</v>
      </c>
      <c r="BS56">
        <f t="shared" si="51"/>
        <v>1</v>
      </c>
      <c r="BU56" s="1">
        <f t="shared" si="52"/>
        <v>175.0161988320223</v>
      </c>
      <c r="BV56" s="1">
        <f t="shared" si="73"/>
        <v>37.53751434615873</v>
      </c>
      <c r="BW56" s="1">
        <f t="shared" si="53"/>
        <v>37.532690493471073</v>
      </c>
      <c r="BX56" s="1">
        <f t="shared" si="54"/>
        <v>25.075185910689662</v>
      </c>
      <c r="BY56" s="1">
        <f t="shared" si="55"/>
        <v>12.597109536111244</v>
      </c>
      <c r="BZ56" s="1">
        <f t="shared" si="56"/>
        <v>12.600900740483382</v>
      </c>
      <c r="CA56" s="1">
        <f t="shared" si="57"/>
        <v>17.603330791765842</v>
      </c>
      <c r="CB56" s="1">
        <f t="shared" si="58"/>
        <v>25.064152025389514</v>
      </c>
      <c r="CC56" s="1">
        <f t="shared" si="59"/>
        <v>5.3234623828822665</v>
      </c>
      <c r="CD56" s="1">
        <f t="shared" si="60"/>
        <v>400.00322140365364</v>
      </c>
      <c r="CE56" s="1">
        <f t="shared" si="61"/>
        <v>2.1908305401632355</v>
      </c>
      <c r="CF56" s="1">
        <f t="shared" si="62"/>
        <v>1.5104261119357376</v>
      </c>
      <c r="CG56" s="1">
        <f t="shared" si="63"/>
        <v>1.8229595523563453</v>
      </c>
      <c r="CH56" s="1">
        <f t="shared" si="64"/>
        <v>2.158038962778519</v>
      </c>
      <c r="CI56" s="1">
        <f t="shared" si="65"/>
        <v>2.2611568447751695</v>
      </c>
      <c r="CJ56" s="1">
        <f t="shared" si="66"/>
        <v>2.282381197278053</v>
      </c>
      <c r="CK56" s="1">
        <f t="shared" si="67"/>
        <v>2.2887982545172001</v>
      </c>
      <c r="CL56" s="5">
        <f t="shared" si="74"/>
        <v>12</v>
      </c>
      <c r="CN56" s="9">
        <f t="shared" si="75"/>
        <v>1.5104261119357376</v>
      </c>
    </row>
    <row r="57" spans="1:92" x14ac:dyDescent="0.2">
      <c r="A57" s="4">
        <v>55</v>
      </c>
      <c r="B57" s="1">
        <v>0.54635095124406396</v>
      </c>
      <c r="C57" s="1">
        <v>0.50900000000000001</v>
      </c>
      <c r="D57" s="1">
        <v>0</v>
      </c>
      <c r="E57" s="1">
        <v>0</v>
      </c>
      <c r="F57" s="1">
        <v>100</v>
      </c>
      <c r="G57" s="1">
        <v>7.6302488980914802</v>
      </c>
      <c r="H57" s="1">
        <v>6</v>
      </c>
      <c r="I57">
        <v>1500</v>
      </c>
      <c r="J57">
        <v>185</v>
      </c>
      <c r="K57">
        <v>12.5</v>
      </c>
      <c r="L57" s="1"/>
      <c r="M57" s="2">
        <f t="shared" si="0"/>
        <v>2</v>
      </c>
      <c r="N57" s="2">
        <f t="shared" si="1"/>
        <v>6</v>
      </c>
      <c r="O57" s="2">
        <f t="shared" si="2"/>
        <v>5</v>
      </c>
      <c r="P57" s="2">
        <f t="shared" si="3"/>
        <v>4</v>
      </c>
      <c r="Q57" s="2">
        <f t="shared" si="4"/>
        <v>6</v>
      </c>
      <c r="R57" s="2">
        <f t="shared" si="5"/>
        <v>7</v>
      </c>
      <c r="S57" s="2">
        <f t="shared" si="6"/>
        <v>5</v>
      </c>
      <c r="T57" s="2">
        <f t="shared" si="7"/>
        <v>4</v>
      </c>
      <c r="U57" s="2">
        <f t="shared" si="8"/>
        <v>7</v>
      </c>
      <c r="V57" s="2">
        <f t="shared" si="9"/>
        <v>7</v>
      </c>
      <c r="W57" s="2">
        <f t="shared" si="10"/>
        <v>5</v>
      </c>
      <c r="X57" s="2">
        <f t="shared" si="11"/>
        <v>7</v>
      </c>
      <c r="Y57" s="2">
        <f t="shared" si="12"/>
        <v>4</v>
      </c>
      <c r="Z57" s="2">
        <f t="shared" si="13"/>
        <v>4</v>
      </c>
      <c r="AA57" s="2">
        <f t="shared" si="14"/>
        <v>2</v>
      </c>
      <c r="AB57" s="2">
        <f t="shared" si="15"/>
        <v>4</v>
      </c>
      <c r="AC57" s="2">
        <f t="shared" si="16"/>
        <v>3</v>
      </c>
      <c r="AD57" s="3">
        <f t="shared" si="68"/>
        <v>6</v>
      </c>
      <c r="AE57" s="2">
        <f t="shared" si="17"/>
        <v>5</v>
      </c>
      <c r="AF57" s="2">
        <f t="shared" si="18"/>
        <v>9</v>
      </c>
      <c r="AG57" s="2">
        <f t="shared" si="19"/>
        <v>8</v>
      </c>
      <c r="AH57" s="2">
        <f t="shared" si="20"/>
        <v>7</v>
      </c>
      <c r="AI57" s="2">
        <f t="shared" si="21"/>
        <v>9</v>
      </c>
      <c r="AJ57" s="2">
        <f t="shared" si="22"/>
        <v>10</v>
      </c>
      <c r="AK57" s="2">
        <f t="shared" si="23"/>
        <v>8</v>
      </c>
      <c r="AL57" s="2">
        <f t="shared" si="24"/>
        <v>7</v>
      </c>
      <c r="AM57" s="2">
        <f t="shared" si="25"/>
        <v>9</v>
      </c>
      <c r="AN57" s="2">
        <f t="shared" si="26"/>
        <v>9</v>
      </c>
      <c r="AO57" s="2">
        <f t="shared" si="27"/>
        <v>7</v>
      </c>
      <c r="AP57" s="2">
        <f t="shared" si="28"/>
        <v>9</v>
      </c>
      <c r="AQ57" s="2">
        <f t="shared" si="29"/>
        <v>6</v>
      </c>
      <c r="AR57" s="2">
        <f t="shared" si="30"/>
        <v>5</v>
      </c>
      <c r="AS57" s="2">
        <f t="shared" si="31"/>
        <v>4</v>
      </c>
      <c r="AT57" s="2">
        <f t="shared" si="32"/>
        <v>6</v>
      </c>
      <c r="AU57" s="2">
        <f t="shared" si="33"/>
        <v>5</v>
      </c>
      <c r="AV57" s="3">
        <f t="shared" si="69"/>
        <v>6</v>
      </c>
      <c r="AW57">
        <f t="shared" si="70"/>
        <v>1</v>
      </c>
      <c r="AX57" s="2">
        <f t="shared" si="34"/>
        <v>1</v>
      </c>
      <c r="AY57" s="2">
        <f t="shared" si="35"/>
        <v>4</v>
      </c>
      <c r="AZ57" s="2">
        <f t="shared" si="36"/>
        <v>5</v>
      </c>
      <c r="BA57" s="2">
        <f t="shared" si="37"/>
        <v>3</v>
      </c>
      <c r="BB57" s="2">
        <f t="shared" si="38"/>
        <v>5</v>
      </c>
      <c r="BC57" s="2">
        <f t="shared" si="39"/>
        <v>5</v>
      </c>
      <c r="BD57" s="2">
        <f t="shared" si="40"/>
        <v>3</v>
      </c>
      <c r="BE57" s="2">
        <f t="shared" si="41"/>
        <v>4</v>
      </c>
      <c r="BF57" s="2">
        <f t="shared" si="42"/>
        <v>4</v>
      </c>
      <c r="BG57" s="2">
        <f t="shared" si="43"/>
        <v>3</v>
      </c>
      <c r="BH57" s="2">
        <f t="shared" si="44"/>
        <v>5</v>
      </c>
      <c r="BI57" s="2">
        <f t="shared" si="45"/>
        <v>8</v>
      </c>
      <c r="BJ57" s="2">
        <f t="shared" si="46"/>
        <v>5</v>
      </c>
      <c r="BK57" s="2">
        <f t="shared" si="47"/>
        <v>2</v>
      </c>
      <c r="BL57" s="2">
        <f t="shared" si="48"/>
        <v>2</v>
      </c>
      <c r="BM57" s="2">
        <f t="shared" si="49"/>
        <v>4</v>
      </c>
      <c r="BN57" s="2">
        <f t="shared" si="50"/>
        <v>4</v>
      </c>
      <c r="BO57" s="3">
        <f t="shared" si="71"/>
        <v>12</v>
      </c>
      <c r="BP57">
        <f t="shared" si="72"/>
        <v>1</v>
      </c>
      <c r="BR57">
        <v>12</v>
      </c>
      <c r="BS57">
        <f t="shared" si="51"/>
        <v>1</v>
      </c>
      <c r="BU57" s="1">
        <f t="shared" si="52"/>
        <v>175.04594994399784</v>
      </c>
      <c r="BV57" s="1">
        <f t="shared" si="73"/>
        <v>37.588651181947249</v>
      </c>
      <c r="BW57" s="1">
        <f t="shared" si="53"/>
        <v>37.547352773590603</v>
      </c>
      <c r="BX57" s="1">
        <f t="shared" si="54"/>
        <v>25.194827595442145</v>
      </c>
      <c r="BY57" s="1">
        <f t="shared" si="55"/>
        <v>12.648195966831471</v>
      </c>
      <c r="BZ57" s="1">
        <f t="shared" si="56"/>
        <v>12.586017385601622</v>
      </c>
      <c r="CA57" s="1">
        <f t="shared" si="57"/>
        <v>17.681891231045377</v>
      </c>
      <c r="CB57" s="1">
        <f t="shared" si="58"/>
        <v>25.054400498517513</v>
      </c>
      <c r="CC57" s="1">
        <f t="shared" si="59"/>
        <v>5.2789158069139459</v>
      </c>
      <c r="CD57" s="1">
        <f t="shared" si="60"/>
        <v>400.00294622271292</v>
      </c>
      <c r="CE57" s="1">
        <f t="shared" si="61"/>
        <v>3.5248226946388943</v>
      </c>
      <c r="CF57" s="1">
        <f t="shared" si="62"/>
        <v>1.4348683558807558</v>
      </c>
      <c r="CG57" s="1">
        <f t="shared" si="63"/>
        <v>1.7705385678991292</v>
      </c>
      <c r="CH57" s="1">
        <f t="shared" si="64"/>
        <v>2.0950527921910749</v>
      </c>
      <c r="CI57" s="1">
        <f t="shared" si="65"/>
        <v>2.2140583326481598</v>
      </c>
      <c r="CJ57" s="1">
        <f t="shared" si="66"/>
        <v>2.2352112540735827</v>
      </c>
      <c r="CK57" s="1">
        <f t="shared" si="67"/>
        <v>2.2476256047498002</v>
      </c>
      <c r="CL57" s="5">
        <f t="shared" si="74"/>
        <v>12</v>
      </c>
      <c r="CN57" s="9">
        <f t="shared" si="75"/>
        <v>1.4348683558807558</v>
      </c>
    </row>
    <row r="58" spans="1:92" x14ac:dyDescent="0.2">
      <c r="A58" s="4">
        <v>56</v>
      </c>
      <c r="B58" s="1">
        <v>0.58758754898782894</v>
      </c>
      <c r="C58" s="1">
        <v>0.63</v>
      </c>
      <c r="D58" s="1">
        <v>0</v>
      </c>
      <c r="E58" s="1">
        <v>0</v>
      </c>
      <c r="F58" s="1">
        <v>100</v>
      </c>
      <c r="G58" s="1">
        <v>9.4542569431903001</v>
      </c>
      <c r="H58" s="1">
        <v>6</v>
      </c>
      <c r="I58">
        <v>1500</v>
      </c>
      <c r="J58">
        <v>185</v>
      </c>
      <c r="K58">
        <v>12.5</v>
      </c>
      <c r="L58" s="1"/>
      <c r="M58" s="2">
        <f t="shared" si="0"/>
        <v>2</v>
      </c>
      <c r="N58" s="2">
        <f t="shared" si="1"/>
        <v>6</v>
      </c>
      <c r="O58" s="2">
        <f t="shared" si="2"/>
        <v>5</v>
      </c>
      <c r="P58" s="2">
        <f t="shared" si="3"/>
        <v>4</v>
      </c>
      <c r="Q58" s="2">
        <f t="shared" si="4"/>
        <v>6</v>
      </c>
      <c r="R58" s="2">
        <f t="shared" si="5"/>
        <v>7</v>
      </c>
      <c r="S58" s="2">
        <f t="shared" si="6"/>
        <v>5</v>
      </c>
      <c r="T58" s="2">
        <f t="shared" si="7"/>
        <v>4</v>
      </c>
      <c r="U58" s="2">
        <f t="shared" si="8"/>
        <v>7</v>
      </c>
      <c r="V58" s="2">
        <f t="shared" si="9"/>
        <v>7</v>
      </c>
      <c r="W58" s="2">
        <f t="shared" si="10"/>
        <v>5</v>
      </c>
      <c r="X58" s="2">
        <f t="shared" si="11"/>
        <v>7</v>
      </c>
      <c r="Y58" s="2">
        <f t="shared" si="12"/>
        <v>4</v>
      </c>
      <c r="Z58" s="2">
        <f t="shared" si="13"/>
        <v>4</v>
      </c>
      <c r="AA58" s="2">
        <f t="shared" si="14"/>
        <v>2</v>
      </c>
      <c r="AB58" s="2">
        <f t="shared" si="15"/>
        <v>4</v>
      </c>
      <c r="AC58" s="2">
        <f t="shared" si="16"/>
        <v>3</v>
      </c>
      <c r="AD58" s="3">
        <f t="shared" si="68"/>
        <v>6</v>
      </c>
      <c r="AE58" s="2">
        <f t="shared" si="17"/>
        <v>5</v>
      </c>
      <c r="AF58" s="2">
        <f t="shared" si="18"/>
        <v>9</v>
      </c>
      <c r="AG58" s="2">
        <f t="shared" si="19"/>
        <v>8</v>
      </c>
      <c r="AH58" s="2">
        <f t="shared" si="20"/>
        <v>7</v>
      </c>
      <c r="AI58" s="2">
        <f t="shared" si="21"/>
        <v>9</v>
      </c>
      <c r="AJ58" s="2">
        <f t="shared" si="22"/>
        <v>10</v>
      </c>
      <c r="AK58" s="2">
        <f t="shared" si="23"/>
        <v>8</v>
      </c>
      <c r="AL58" s="2">
        <f t="shared" si="24"/>
        <v>7</v>
      </c>
      <c r="AM58" s="2">
        <f t="shared" si="25"/>
        <v>9</v>
      </c>
      <c r="AN58" s="2">
        <f t="shared" si="26"/>
        <v>9</v>
      </c>
      <c r="AO58" s="2">
        <f t="shared" si="27"/>
        <v>7</v>
      </c>
      <c r="AP58" s="2">
        <f t="shared" si="28"/>
        <v>9</v>
      </c>
      <c r="AQ58" s="2">
        <f t="shared" si="29"/>
        <v>6</v>
      </c>
      <c r="AR58" s="2">
        <f t="shared" si="30"/>
        <v>5</v>
      </c>
      <c r="AS58" s="2">
        <f t="shared" si="31"/>
        <v>4</v>
      </c>
      <c r="AT58" s="2">
        <f t="shared" si="32"/>
        <v>6</v>
      </c>
      <c r="AU58" s="2">
        <f t="shared" si="33"/>
        <v>5</v>
      </c>
      <c r="AV58" s="3">
        <f t="shared" si="69"/>
        <v>6</v>
      </c>
      <c r="AW58">
        <f t="shared" si="70"/>
        <v>1</v>
      </c>
      <c r="AX58" s="2">
        <f t="shared" si="34"/>
        <v>1</v>
      </c>
      <c r="AY58" s="2">
        <f t="shared" si="35"/>
        <v>4</v>
      </c>
      <c r="AZ58" s="2">
        <f t="shared" si="36"/>
        <v>5</v>
      </c>
      <c r="BA58" s="2">
        <f t="shared" si="37"/>
        <v>3</v>
      </c>
      <c r="BB58" s="2">
        <f t="shared" si="38"/>
        <v>5</v>
      </c>
      <c r="BC58" s="2">
        <f t="shared" si="39"/>
        <v>5</v>
      </c>
      <c r="BD58" s="2">
        <f t="shared" si="40"/>
        <v>3</v>
      </c>
      <c r="BE58" s="2">
        <f t="shared" si="41"/>
        <v>4</v>
      </c>
      <c r="BF58" s="2">
        <f t="shared" si="42"/>
        <v>4</v>
      </c>
      <c r="BG58" s="2">
        <f t="shared" si="43"/>
        <v>3</v>
      </c>
      <c r="BH58" s="2">
        <f t="shared" si="44"/>
        <v>5</v>
      </c>
      <c r="BI58" s="2">
        <f t="shared" si="45"/>
        <v>8</v>
      </c>
      <c r="BJ58" s="2">
        <f t="shared" si="46"/>
        <v>5</v>
      </c>
      <c r="BK58" s="2">
        <f t="shared" si="47"/>
        <v>2</v>
      </c>
      <c r="BL58" s="2">
        <f t="shared" si="48"/>
        <v>2</v>
      </c>
      <c r="BM58" s="2">
        <f t="shared" si="49"/>
        <v>4</v>
      </c>
      <c r="BN58" s="2">
        <f t="shared" si="50"/>
        <v>4</v>
      </c>
      <c r="BO58" s="3">
        <f t="shared" si="71"/>
        <v>12</v>
      </c>
      <c r="BP58">
        <f t="shared" si="72"/>
        <v>1</v>
      </c>
      <c r="BR58">
        <v>12</v>
      </c>
      <c r="BS58">
        <f t="shared" si="51"/>
        <v>1</v>
      </c>
      <c r="BU58" s="1">
        <f t="shared" si="52"/>
        <v>175.02797119001968</v>
      </c>
      <c r="BV58" s="1">
        <f t="shared" si="73"/>
        <v>37.556427280186078</v>
      </c>
      <c r="BW58" s="1">
        <f t="shared" si="53"/>
        <v>37.537478500404177</v>
      </c>
      <c r="BX58" s="1">
        <f t="shared" si="54"/>
        <v>25.120641421645832</v>
      </c>
      <c r="BY58" s="1">
        <f t="shared" si="55"/>
        <v>12.610710684472624</v>
      </c>
      <c r="BZ58" s="1">
        <f t="shared" si="56"/>
        <v>12.587604483380591</v>
      </c>
      <c r="CA58" s="1">
        <f t="shared" si="57"/>
        <v>17.632294944223876</v>
      </c>
      <c r="CB58" s="1">
        <f t="shared" si="58"/>
        <v>25.055669350358862</v>
      </c>
      <c r="CC58" s="1">
        <f t="shared" si="59"/>
        <v>5.2817968202761501</v>
      </c>
      <c r="CD58" s="1">
        <f t="shared" si="60"/>
        <v>400.00287658528447</v>
      </c>
      <c r="CE58" s="1">
        <f t="shared" si="61"/>
        <v>2.794633376318397</v>
      </c>
      <c r="CF58" s="1">
        <f t="shared" si="62"/>
        <v>1.4305554969500043</v>
      </c>
      <c r="CG58" s="1">
        <f t="shared" si="63"/>
        <v>1.7443216420289347</v>
      </c>
      <c r="CH58" s="1">
        <f t="shared" si="64"/>
        <v>2.0692984215923476</v>
      </c>
      <c r="CI58" s="1">
        <f t="shared" si="65"/>
        <v>2.1854091914092879</v>
      </c>
      <c r="CJ58" s="1">
        <f t="shared" si="66"/>
        <v>2.2071155256240762</v>
      </c>
      <c r="CK58" s="1">
        <f t="shared" si="67"/>
        <v>2.2182837513932792</v>
      </c>
      <c r="CL58" s="5">
        <f t="shared" si="74"/>
        <v>12</v>
      </c>
      <c r="CN58" s="9">
        <f t="shared" si="75"/>
        <v>1.4305554969500043</v>
      </c>
    </row>
    <row r="59" spans="1:92" x14ac:dyDescent="0.2">
      <c r="A59" s="4">
        <v>57</v>
      </c>
      <c r="B59" s="1">
        <v>0.57492077797242802</v>
      </c>
      <c r="C59" s="1">
        <v>0.32600000000000001</v>
      </c>
      <c r="D59" s="1">
        <v>0</v>
      </c>
      <c r="E59" s="1">
        <v>0</v>
      </c>
      <c r="F59" s="1">
        <v>100</v>
      </c>
      <c r="G59" s="1">
        <v>4.8964806986963998</v>
      </c>
      <c r="H59" s="1">
        <v>6</v>
      </c>
      <c r="I59">
        <v>1500</v>
      </c>
      <c r="J59">
        <v>185</v>
      </c>
      <c r="K59">
        <v>12.5</v>
      </c>
      <c r="L59" s="1"/>
      <c r="M59" s="2">
        <f t="shared" si="0"/>
        <v>2</v>
      </c>
      <c r="N59" s="2">
        <f t="shared" si="1"/>
        <v>6</v>
      </c>
      <c r="O59" s="2">
        <f t="shared" si="2"/>
        <v>5</v>
      </c>
      <c r="P59" s="2">
        <f t="shared" si="3"/>
        <v>4</v>
      </c>
      <c r="Q59" s="2">
        <f t="shared" si="4"/>
        <v>6</v>
      </c>
      <c r="R59" s="2">
        <f t="shared" si="5"/>
        <v>7</v>
      </c>
      <c r="S59" s="2">
        <f t="shared" si="6"/>
        <v>5</v>
      </c>
      <c r="T59" s="2">
        <f t="shared" si="7"/>
        <v>4</v>
      </c>
      <c r="U59" s="2">
        <f t="shared" si="8"/>
        <v>7</v>
      </c>
      <c r="V59" s="2">
        <f t="shared" si="9"/>
        <v>6</v>
      </c>
      <c r="W59" s="2">
        <f t="shared" si="10"/>
        <v>5</v>
      </c>
      <c r="X59" s="2">
        <f t="shared" si="11"/>
        <v>7</v>
      </c>
      <c r="Y59" s="2">
        <f t="shared" si="12"/>
        <v>4</v>
      </c>
      <c r="Z59" s="2">
        <f t="shared" si="13"/>
        <v>4</v>
      </c>
      <c r="AA59" s="2">
        <f t="shared" si="14"/>
        <v>2</v>
      </c>
      <c r="AB59" s="2">
        <f t="shared" si="15"/>
        <v>4</v>
      </c>
      <c r="AC59" s="2">
        <f t="shared" si="16"/>
        <v>3</v>
      </c>
      <c r="AD59" s="3">
        <f t="shared" si="68"/>
        <v>6</v>
      </c>
      <c r="AE59" s="2">
        <f t="shared" si="17"/>
        <v>5</v>
      </c>
      <c r="AF59" s="2">
        <f t="shared" si="18"/>
        <v>9</v>
      </c>
      <c r="AG59" s="2">
        <f t="shared" si="19"/>
        <v>8</v>
      </c>
      <c r="AH59" s="2">
        <f t="shared" si="20"/>
        <v>7</v>
      </c>
      <c r="AI59" s="2">
        <f t="shared" si="21"/>
        <v>9</v>
      </c>
      <c r="AJ59" s="2">
        <f t="shared" si="22"/>
        <v>10</v>
      </c>
      <c r="AK59" s="2">
        <f t="shared" si="23"/>
        <v>8</v>
      </c>
      <c r="AL59" s="2">
        <f t="shared" si="24"/>
        <v>7</v>
      </c>
      <c r="AM59" s="2">
        <f t="shared" si="25"/>
        <v>9</v>
      </c>
      <c r="AN59" s="2">
        <f t="shared" si="26"/>
        <v>8</v>
      </c>
      <c r="AO59" s="2">
        <f t="shared" si="27"/>
        <v>7</v>
      </c>
      <c r="AP59" s="2">
        <f t="shared" si="28"/>
        <v>9</v>
      </c>
      <c r="AQ59" s="2">
        <f t="shared" si="29"/>
        <v>6</v>
      </c>
      <c r="AR59" s="2">
        <f t="shared" si="30"/>
        <v>5</v>
      </c>
      <c r="AS59" s="2">
        <f t="shared" si="31"/>
        <v>4</v>
      </c>
      <c r="AT59" s="2">
        <f t="shared" si="32"/>
        <v>6</v>
      </c>
      <c r="AU59" s="2">
        <f t="shared" si="33"/>
        <v>5</v>
      </c>
      <c r="AV59" s="3">
        <f t="shared" si="69"/>
        <v>6</v>
      </c>
      <c r="AW59">
        <f t="shared" si="70"/>
        <v>1</v>
      </c>
      <c r="AX59" s="2">
        <f t="shared" si="34"/>
        <v>1</v>
      </c>
      <c r="AY59" s="2">
        <f t="shared" si="35"/>
        <v>4</v>
      </c>
      <c r="AZ59" s="2">
        <f t="shared" si="36"/>
        <v>5</v>
      </c>
      <c r="BA59" s="2">
        <f t="shared" si="37"/>
        <v>3</v>
      </c>
      <c r="BB59" s="2">
        <f t="shared" si="38"/>
        <v>5</v>
      </c>
      <c r="BC59" s="2">
        <f t="shared" si="39"/>
        <v>5</v>
      </c>
      <c r="BD59" s="2">
        <f t="shared" si="40"/>
        <v>3</v>
      </c>
      <c r="BE59" s="2">
        <f t="shared" si="41"/>
        <v>4</v>
      </c>
      <c r="BF59" s="2">
        <f t="shared" si="42"/>
        <v>4</v>
      </c>
      <c r="BG59" s="2">
        <f t="shared" si="43"/>
        <v>3</v>
      </c>
      <c r="BH59" s="2">
        <f t="shared" si="44"/>
        <v>5</v>
      </c>
      <c r="BI59" s="2">
        <f t="shared" si="45"/>
        <v>8</v>
      </c>
      <c r="BJ59" s="2">
        <f t="shared" si="46"/>
        <v>5</v>
      </c>
      <c r="BK59" s="2">
        <f t="shared" si="47"/>
        <v>2</v>
      </c>
      <c r="BL59" s="2">
        <f t="shared" si="48"/>
        <v>2</v>
      </c>
      <c r="BM59" s="2">
        <f t="shared" si="49"/>
        <v>4</v>
      </c>
      <c r="BN59" s="2">
        <f t="shared" si="50"/>
        <v>4</v>
      </c>
      <c r="BO59" s="3">
        <f t="shared" si="71"/>
        <v>12</v>
      </c>
      <c r="BP59">
        <f t="shared" si="72"/>
        <v>1</v>
      </c>
      <c r="BR59">
        <v>12</v>
      </c>
      <c r="BS59">
        <f t="shared" si="51"/>
        <v>1</v>
      </c>
      <c r="BU59" s="1">
        <f t="shared" si="52"/>
        <v>175.13015703217053</v>
      </c>
      <c r="BV59" s="1">
        <f t="shared" si="73"/>
        <v>37.753604006043759</v>
      </c>
      <c r="BW59" s="1">
        <f t="shared" si="53"/>
        <v>37.60920374581363</v>
      </c>
      <c r="BX59" s="1">
        <f t="shared" si="54"/>
        <v>25.546905526237037</v>
      </c>
      <c r="BY59" s="1">
        <f t="shared" si="55"/>
        <v>12.856199402519465</v>
      </c>
      <c r="BZ59" s="1">
        <f t="shared" si="56"/>
        <v>12.602324096751314</v>
      </c>
      <c r="CA59" s="1">
        <f t="shared" si="57"/>
        <v>17.93413360298657</v>
      </c>
      <c r="CB59" s="1">
        <f t="shared" si="58"/>
        <v>25.050133264079268</v>
      </c>
      <c r="CC59" s="1">
        <f t="shared" si="59"/>
        <v>5.2570851614105347</v>
      </c>
      <c r="CD59" s="1">
        <f t="shared" si="60"/>
        <v>400.0040106355558</v>
      </c>
      <c r="CE59" s="1">
        <f t="shared" si="61"/>
        <v>5.8736321978830466</v>
      </c>
      <c r="CF59" s="1">
        <f t="shared" si="62"/>
        <v>1.7304880273372878</v>
      </c>
      <c r="CG59" s="1">
        <f t="shared" si="63"/>
        <v>1.9339098939844226</v>
      </c>
      <c r="CH59" s="1">
        <f t="shared" si="64"/>
        <v>2.0262247666947499</v>
      </c>
      <c r="CI59" s="1">
        <f t="shared" si="65"/>
        <v>2.1612597558621989</v>
      </c>
      <c r="CJ59" s="1">
        <f t="shared" si="66"/>
        <v>2.1821178318072176</v>
      </c>
      <c r="CK59" s="1">
        <f t="shared" si="67"/>
        <v>2.198908628705305</v>
      </c>
      <c r="CL59" s="5">
        <f t="shared" si="74"/>
        <v>12</v>
      </c>
      <c r="CN59" s="9">
        <f t="shared" si="75"/>
        <v>1.7304880273372878</v>
      </c>
    </row>
    <row r="60" spans="1:92" x14ac:dyDescent="0.2">
      <c r="A60" s="4">
        <v>58</v>
      </c>
      <c r="B60" s="1">
        <v>0.57923346480240501</v>
      </c>
      <c r="C60" s="1">
        <v>0.55800000000000005</v>
      </c>
      <c r="D60" s="1">
        <v>0</v>
      </c>
      <c r="E60" s="1">
        <v>0</v>
      </c>
      <c r="F60" s="1">
        <v>100</v>
      </c>
      <c r="G60" s="1">
        <v>8.3651749653001701</v>
      </c>
      <c r="H60" s="1">
        <v>6</v>
      </c>
      <c r="I60">
        <v>1500</v>
      </c>
      <c r="J60">
        <v>185</v>
      </c>
      <c r="K60">
        <v>12.5</v>
      </c>
      <c r="L60" s="1"/>
      <c r="M60" s="2">
        <f t="shared" si="0"/>
        <v>2</v>
      </c>
      <c r="N60" s="2">
        <f t="shared" si="1"/>
        <v>6</v>
      </c>
      <c r="O60" s="2">
        <f t="shared" si="2"/>
        <v>5</v>
      </c>
      <c r="P60" s="2">
        <f t="shared" si="3"/>
        <v>4</v>
      </c>
      <c r="Q60" s="2">
        <f t="shared" si="4"/>
        <v>6</v>
      </c>
      <c r="R60" s="2">
        <f t="shared" si="5"/>
        <v>7</v>
      </c>
      <c r="S60" s="2">
        <f t="shared" si="6"/>
        <v>5</v>
      </c>
      <c r="T60" s="2">
        <f t="shared" si="7"/>
        <v>4</v>
      </c>
      <c r="U60" s="2">
        <f t="shared" si="8"/>
        <v>7</v>
      </c>
      <c r="V60" s="2">
        <f t="shared" si="9"/>
        <v>7</v>
      </c>
      <c r="W60" s="2">
        <f t="shared" si="10"/>
        <v>5</v>
      </c>
      <c r="X60" s="2">
        <f t="shared" si="11"/>
        <v>7</v>
      </c>
      <c r="Y60" s="2">
        <f t="shared" si="12"/>
        <v>4</v>
      </c>
      <c r="Z60" s="2">
        <f t="shared" si="13"/>
        <v>4</v>
      </c>
      <c r="AA60" s="2">
        <f t="shared" si="14"/>
        <v>2</v>
      </c>
      <c r="AB60" s="2">
        <f t="shared" si="15"/>
        <v>4</v>
      </c>
      <c r="AC60" s="2">
        <f t="shared" si="16"/>
        <v>3</v>
      </c>
      <c r="AD60" s="3">
        <f t="shared" si="68"/>
        <v>6</v>
      </c>
      <c r="AE60" s="2">
        <f t="shared" si="17"/>
        <v>5</v>
      </c>
      <c r="AF60" s="2">
        <f t="shared" si="18"/>
        <v>9</v>
      </c>
      <c r="AG60" s="2">
        <f t="shared" si="19"/>
        <v>8</v>
      </c>
      <c r="AH60" s="2">
        <f t="shared" si="20"/>
        <v>7</v>
      </c>
      <c r="AI60" s="2">
        <f t="shared" si="21"/>
        <v>9</v>
      </c>
      <c r="AJ60" s="2">
        <f t="shared" si="22"/>
        <v>10</v>
      </c>
      <c r="AK60" s="2">
        <f t="shared" si="23"/>
        <v>8</v>
      </c>
      <c r="AL60" s="2">
        <f t="shared" si="24"/>
        <v>7</v>
      </c>
      <c r="AM60" s="2">
        <f t="shared" si="25"/>
        <v>9</v>
      </c>
      <c r="AN60" s="2">
        <f t="shared" si="26"/>
        <v>9</v>
      </c>
      <c r="AO60" s="2">
        <f t="shared" si="27"/>
        <v>7</v>
      </c>
      <c r="AP60" s="2">
        <f t="shared" si="28"/>
        <v>9</v>
      </c>
      <c r="AQ60" s="2">
        <f t="shared" si="29"/>
        <v>6</v>
      </c>
      <c r="AR60" s="2">
        <f t="shared" si="30"/>
        <v>5</v>
      </c>
      <c r="AS60" s="2">
        <f t="shared" si="31"/>
        <v>4</v>
      </c>
      <c r="AT60" s="2">
        <f t="shared" si="32"/>
        <v>6</v>
      </c>
      <c r="AU60" s="2">
        <f t="shared" si="33"/>
        <v>5</v>
      </c>
      <c r="AV60" s="3">
        <f t="shared" si="69"/>
        <v>6</v>
      </c>
      <c r="AW60">
        <f t="shared" si="70"/>
        <v>1</v>
      </c>
      <c r="AX60" s="2">
        <f t="shared" si="34"/>
        <v>1</v>
      </c>
      <c r="AY60" s="2">
        <f t="shared" si="35"/>
        <v>4</v>
      </c>
      <c r="AZ60" s="2">
        <f t="shared" si="36"/>
        <v>5</v>
      </c>
      <c r="BA60" s="2">
        <f t="shared" si="37"/>
        <v>3</v>
      </c>
      <c r="BB60" s="2">
        <f t="shared" si="38"/>
        <v>5</v>
      </c>
      <c r="BC60" s="2">
        <f t="shared" si="39"/>
        <v>5</v>
      </c>
      <c r="BD60" s="2">
        <f t="shared" si="40"/>
        <v>3</v>
      </c>
      <c r="BE60" s="2">
        <f t="shared" si="41"/>
        <v>4</v>
      </c>
      <c r="BF60" s="2">
        <f t="shared" si="42"/>
        <v>4</v>
      </c>
      <c r="BG60" s="2">
        <f t="shared" si="43"/>
        <v>3</v>
      </c>
      <c r="BH60" s="2">
        <f t="shared" si="44"/>
        <v>5</v>
      </c>
      <c r="BI60" s="2">
        <f t="shared" si="45"/>
        <v>8</v>
      </c>
      <c r="BJ60" s="2">
        <f t="shared" si="46"/>
        <v>5</v>
      </c>
      <c r="BK60" s="2">
        <f t="shared" si="47"/>
        <v>2</v>
      </c>
      <c r="BL60" s="2">
        <f t="shared" si="48"/>
        <v>2</v>
      </c>
      <c r="BM60" s="2">
        <f t="shared" si="49"/>
        <v>4</v>
      </c>
      <c r="BN60" s="2">
        <f t="shared" si="50"/>
        <v>4</v>
      </c>
      <c r="BO60" s="3">
        <f t="shared" si="71"/>
        <v>12</v>
      </c>
      <c r="BP60">
        <f t="shared" si="72"/>
        <v>1</v>
      </c>
      <c r="BR60">
        <v>12</v>
      </c>
      <c r="BS60">
        <f t="shared" si="51"/>
        <v>1</v>
      </c>
      <c r="BU60" s="1">
        <f t="shared" si="52"/>
        <v>175.0370920130527</v>
      </c>
      <c r="BV60" s="1">
        <f t="shared" si="73"/>
        <v>37.572513668974317</v>
      </c>
      <c r="BW60" s="1">
        <f t="shared" si="53"/>
        <v>37.542287662710834</v>
      </c>
      <c r="BX60" s="1">
        <f t="shared" si="54"/>
        <v>25.157882752468492</v>
      </c>
      <c r="BY60" s="1">
        <f t="shared" si="55"/>
        <v>12.628445431022296</v>
      </c>
      <c r="BZ60" s="1">
        <f t="shared" si="56"/>
        <v>12.585153717780701</v>
      </c>
      <c r="CA60" s="1">
        <f t="shared" si="57"/>
        <v>17.657268959447446</v>
      </c>
      <c r="CB60" s="1">
        <f t="shared" si="58"/>
        <v>25.054011052497103</v>
      </c>
      <c r="CC60" s="1">
        <f t="shared" si="59"/>
        <v>5.2747456002487061</v>
      </c>
      <c r="CD60" s="1">
        <f t="shared" si="60"/>
        <v>400.00286008086374</v>
      </c>
      <c r="CE60" s="1">
        <f t="shared" si="61"/>
        <v>3.1848327766657238</v>
      </c>
      <c r="CF60" s="1">
        <f t="shared" si="62"/>
        <v>1.421902789319512</v>
      </c>
      <c r="CG60" s="1">
        <f t="shared" si="63"/>
        <v>1.745610537344483</v>
      </c>
      <c r="CH60" s="1">
        <f t="shared" si="64"/>
        <v>2.0687093028318557</v>
      </c>
      <c r="CI60" s="1">
        <f t="shared" si="65"/>
        <v>2.1872008378350092</v>
      </c>
      <c r="CJ60" s="1">
        <f t="shared" si="66"/>
        <v>2.2087376551536901</v>
      </c>
      <c r="CK60" s="1">
        <f t="shared" si="67"/>
        <v>2.2206620856394896</v>
      </c>
      <c r="CL60" s="5">
        <f t="shared" si="74"/>
        <v>12</v>
      </c>
      <c r="CN60" s="9">
        <f t="shared" si="75"/>
        <v>1.421902789319512</v>
      </c>
    </row>
    <row r="61" spans="1:92" x14ac:dyDescent="0.2">
      <c r="A61" s="4">
        <v>59</v>
      </c>
      <c r="B61" s="1">
        <v>0.56698765812733098</v>
      </c>
      <c r="C61" s="1">
        <v>0.33</v>
      </c>
      <c r="D61" s="1">
        <v>0</v>
      </c>
      <c r="E61" s="1">
        <v>0</v>
      </c>
      <c r="F61" s="1">
        <v>100</v>
      </c>
      <c r="G61" s="1">
        <v>4.9523882676400097</v>
      </c>
      <c r="H61" s="1">
        <v>6</v>
      </c>
      <c r="I61">
        <v>1500</v>
      </c>
      <c r="J61">
        <v>185</v>
      </c>
      <c r="K61">
        <v>12.5</v>
      </c>
      <c r="L61" s="1"/>
      <c r="M61" s="2">
        <f t="shared" si="0"/>
        <v>2</v>
      </c>
      <c r="N61" s="2">
        <f t="shared" si="1"/>
        <v>6</v>
      </c>
      <c r="O61" s="2">
        <f t="shared" si="2"/>
        <v>5</v>
      </c>
      <c r="P61" s="2">
        <f t="shared" si="3"/>
        <v>4</v>
      </c>
      <c r="Q61" s="2">
        <f t="shared" si="4"/>
        <v>6</v>
      </c>
      <c r="R61" s="2">
        <f t="shared" si="5"/>
        <v>7</v>
      </c>
      <c r="S61" s="2">
        <f t="shared" si="6"/>
        <v>5</v>
      </c>
      <c r="T61" s="2">
        <f t="shared" si="7"/>
        <v>4</v>
      </c>
      <c r="U61" s="2">
        <f t="shared" si="8"/>
        <v>7</v>
      </c>
      <c r="V61" s="2">
        <f t="shared" si="9"/>
        <v>6</v>
      </c>
      <c r="W61" s="2">
        <f t="shared" si="10"/>
        <v>5</v>
      </c>
      <c r="X61" s="2">
        <f t="shared" si="11"/>
        <v>7</v>
      </c>
      <c r="Y61" s="2">
        <f t="shared" si="12"/>
        <v>4</v>
      </c>
      <c r="Z61" s="2">
        <f t="shared" si="13"/>
        <v>4</v>
      </c>
      <c r="AA61" s="2">
        <f t="shared" si="14"/>
        <v>2</v>
      </c>
      <c r="AB61" s="2">
        <f t="shared" si="15"/>
        <v>4</v>
      </c>
      <c r="AC61" s="2">
        <f t="shared" si="16"/>
        <v>3</v>
      </c>
      <c r="AD61" s="3">
        <f t="shared" si="68"/>
        <v>6</v>
      </c>
      <c r="AE61" s="2">
        <f t="shared" si="17"/>
        <v>5</v>
      </c>
      <c r="AF61" s="2">
        <f t="shared" si="18"/>
        <v>9</v>
      </c>
      <c r="AG61" s="2">
        <f t="shared" si="19"/>
        <v>8</v>
      </c>
      <c r="AH61" s="2">
        <f t="shared" si="20"/>
        <v>7</v>
      </c>
      <c r="AI61" s="2">
        <f t="shared" si="21"/>
        <v>9</v>
      </c>
      <c r="AJ61" s="2">
        <f t="shared" si="22"/>
        <v>10</v>
      </c>
      <c r="AK61" s="2">
        <f t="shared" si="23"/>
        <v>8</v>
      </c>
      <c r="AL61" s="2">
        <f t="shared" si="24"/>
        <v>7</v>
      </c>
      <c r="AM61" s="2">
        <f t="shared" si="25"/>
        <v>9</v>
      </c>
      <c r="AN61" s="2">
        <f t="shared" si="26"/>
        <v>8</v>
      </c>
      <c r="AO61" s="2">
        <f t="shared" si="27"/>
        <v>7</v>
      </c>
      <c r="AP61" s="2">
        <f t="shared" si="28"/>
        <v>9</v>
      </c>
      <c r="AQ61" s="2">
        <f t="shared" si="29"/>
        <v>6</v>
      </c>
      <c r="AR61" s="2">
        <f t="shared" si="30"/>
        <v>5</v>
      </c>
      <c r="AS61" s="2">
        <f t="shared" si="31"/>
        <v>4</v>
      </c>
      <c r="AT61" s="2">
        <f t="shared" si="32"/>
        <v>6</v>
      </c>
      <c r="AU61" s="2">
        <f t="shared" si="33"/>
        <v>5</v>
      </c>
      <c r="AV61" s="3">
        <f t="shared" si="69"/>
        <v>6</v>
      </c>
      <c r="AW61">
        <f t="shared" si="70"/>
        <v>1</v>
      </c>
      <c r="AX61" s="2">
        <f t="shared" si="34"/>
        <v>1</v>
      </c>
      <c r="AY61" s="2">
        <f t="shared" si="35"/>
        <v>4</v>
      </c>
      <c r="AZ61" s="2">
        <f t="shared" si="36"/>
        <v>5</v>
      </c>
      <c r="BA61" s="2">
        <f t="shared" si="37"/>
        <v>3</v>
      </c>
      <c r="BB61" s="2">
        <f t="shared" si="38"/>
        <v>5</v>
      </c>
      <c r="BC61" s="2">
        <f t="shared" si="39"/>
        <v>5</v>
      </c>
      <c r="BD61" s="2">
        <f t="shared" si="40"/>
        <v>3</v>
      </c>
      <c r="BE61" s="2">
        <f t="shared" si="41"/>
        <v>4</v>
      </c>
      <c r="BF61" s="2">
        <f t="shared" si="42"/>
        <v>4</v>
      </c>
      <c r="BG61" s="2">
        <f t="shared" si="43"/>
        <v>3</v>
      </c>
      <c r="BH61" s="2">
        <f t="shared" si="44"/>
        <v>5</v>
      </c>
      <c r="BI61" s="2">
        <f t="shared" si="45"/>
        <v>8</v>
      </c>
      <c r="BJ61" s="2">
        <f t="shared" si="46"/>
        <v>5</v>
      </c>
      <c r="BK61" s="2">
        <f t="shared" si="47"/>
        <v>2</v>
      </c>
      <c r="BL61" s="2">
        <f t="shared" si="48"/>
        <v>2</v>
      </c>
      <c r="BM61" s="2">
        <f t="shared" si="49"/>
        <v>4</v>
      </c>
      <c r="BN61" s="2">
        <f t="shared" si="50"/>
        <v>4</v>
      </c>
      <c r="BO61" s="3">
        <f t="shared" si="71"/>
        <v>12</v>
      </c>
      <c r="BP61">
        <f t="shared" si="72"/>
        <v>1</v>
      </c>
      <c r="BR61">
        <v>12</v>
      </c>
      <c r="BS61">
        <f t="shared" si="51"/>
        <v>1</v>
      </c>
      <c r="BU61" s="1">
        <f t="shared" si="52"/>
        <v>175.12663083028784</v>
      </c>
      <c r="BV61" s="1">
        <f t="shared" si="73"/>
        <v>37.746489835887687</v>
      </c>
      <c r="BW61" s="1">
        <f t="shared" si="53"/>
        <v>37.606295958996803</v>
      </c>
      <c r="BX61" s="1">
        <f t="shared" si="54"/>
        <v>25.532570606333699</v>
      </c>
      <c r="BY61" s="1">
        <f t="shared" si="55"/>
        <v>12.847440089796502</v>
      </c>
      <c r="BZ61" s="1">
        <f t="shared" si="56"/>
        <v>12.601467426039713</v>
      </c>
      <c r="CA61" s="1">
        <f t="shared" si="57"/>
        <v>17.922984507231305</v>
      </c>
      <c r="CB61" s="1">
        <f t="shared" si="58"/>
        <v>25.050461324847024</v>
      </c>
      <c r="CC61" s="1">
        <f t="shared" si="59"/>
        <v>5.2591513488850694</v>
      </c>
      <c r="CD61" s="1">
        <f t="shared" si="60"/>
        <v>400.00396335395118</v>
      </c>
      <c r="CE61" s="1">
        <f t="shared" si="61"/>
        <v>5.7927716396240108</v>
      </c>
      <c r="CF61" s="1">
        <f t="shared" si="62"/>
        <v>1.7161358999961585</v>
      </c>
      <c r="CG61" s="1">
        <f t="shared" si="63"/>
        <v>1.9280087929601464</v>
      </c>
      <c r="CH61" s="1">
        <f t="shared" si="64"/>
        <v>2.0350702797318641</v>
      </c>
      <c r="CI61" s="1">
        <f t="shared" si="65"/>
        <v>2.1691814762589456</v>
      </c>
      <c r="CJ61" s="1">
        <f t="shared" si="66"/>
        <v>2.1899892205421456</v>
      </c>
      <c r="CK61" s="1">
        <f t="shared" si="67"/>
        <v>2.2065928393847223</v>
      </c>
      <c r="CL61" s="5">
        <f t="shared" si="74"/>
        <v>12</v>
      </c>
      <c r="CN61" s="9">
        <f t="shared" si="75"/>
        <v>1.7161358999961585</v>
      </c>
    </row>
    <row r="62" spans="1:92" x14ac:dyDescent="0.2">
      <c r="A62" s="4">
        <v>60</v>
      </c>
      <c r="B62" s="1">
        <v>0.48593053259570801</v>
      </c>
      <c r="C62" s="1">
        <v>0.49099999999999999</v>
      </c>
      <c r="D62" s="1">
        <v>0</v>
      </c>
      <c r="E62" s="1">
        <v>0</v>
      </c>
      <c r="F62" s="1">
        <v>100</v>
      </c>
      <c r="G62" s="1">
        <v>7.3612858628245696</v>
      </c>
      <c r="H62" s="1">
        <v>6</v>
      </c>
      <c r="I62">
        <v>1500</v>
      </c>
      <c r="J62">
        <v>185</v>
      </c>
      <c r="K62">
        <v>12.5</v>
      </c>
      <c r="L62" s="1"/>
      <c r="M62" s="2">
        <f t="shared" si="0"/>
        <v>2</v>
      </c>
      <c r="N62" s="2">
        <f t="shared" si="1"/>
        <v>6</v>
      </c>
      <c r="O62" s="2">
        <f t="shared" si="2"/>
        <v>5</v>
      </c>
      <c r="P62" s="2">
        <f t="shared" si="3"/>
        <v>4</v>
      </c>
      <c r="Q62" s="2">
        <f t="shared" si="4"/>
        <v>6</v>
      </c>
      <c r="R62" s="2">
        <f t="shared" si="5"/>
        <v>7</v>
      </c>
      <c r="S62" s="2">
        <f t="shared" si="6"/>
        <v>5</v>
      </c>
      <c r="T62" s="2">
        <f t="shared" si="7"/>
        <v>4</v>
      </c>
      <c r="U62" s="2">
        <f t="shared" si="8"/>
        <v>7</v>
      </c>
      <c r="V62" s="2">
        <f t="shared" si="9"/>
        <v>7</v>
      </c>
      <c r="W62" s="2">
        <f t="shared" si="10"/>
        <v>5</v>
      </c>
      <c r="X62" s="2">
        <f t="shared" si="11"/>
        <v>7</v>
      </c>
      <c r="Y62" s="2">
        <f t="shared" si="12"/>
        <v>4</v>
      </c>
      <c r="Z62" s="2">
        <f t="shared" si="13"/>
        <v>4</v>
      </c>
      <c r="AA62" s="2">
        <f t="shared" si="14"/>
        <v>2</v>
      </c>
      <c r="AB62" s="2">
        <f t="shared" si="15"/>
        <v>4</v>
      </c>
      <c r="AC62" s="2">
        <f t="shared" si="16"/>
        <v>3</v>
      </c>
      <c r="AD62" s="3">
        <f t="shared" si="68"/>
        <v>6</v>
      </c>
      <c r="AE62" s="2">
        <f t="shared" si="17"/>
        <v>5</v>
      </c>
      <c r="AF62" s="2">
        <f t="shared" si="18"/>
        <v>9</v>
      </c>
      <c r="AG62" s="2">
        <f t="shared" si="19"/>
        <v>8</v>
      </c>
      <c r="AH62" s="2">
        <f t="shared" si="20"/>
        <v>7</v>
      </c>
      <c r="AI62" s="2">
        <f t="shared" si="21"/>
        <v>9</v>
      </c>
      <c r="AJ62" s="2">
        <f t="shared" si="22"/>
        <v>10</v>
      </c>
      <c r="AK62" s="2">
        <f t="shared" si="23"/>
        <v>8</v>
      </c>
      <c r="AL62" s="2">
        <f t="shared" si="24"/>
        <v>7</v>
      </c>
      <c r="AM62" s="2">
        <f t="shared" si="25"/>
        <v>9</v>
      </c>
      <c r="AN62" s="2">
        <f t="shared" si="26"/>
        <v>9</v>
      </c>
      <c r="AO62" s="2">
        <f t="shared" si="27"/>
        <v>7</v>
      </c>
      <c r="AP62" s="2">
        <f t="shared" si="28"/>
        <v>9</v>
      </c>
      <c r="AQ62" s="2">
        <f t="shared" si="29"/>
        <v>6</v>
      </c>
      <c r="AR62" s="2">
        <f t="shared" si="30"/>
        <v>5</v>
      </c>
      <c r="AS62" s="2">
        <f t="shared" si="31"/>
        <v>4</v>
      </c>
      <c r="AT62" s="2">
        <f t="shared" si="32"/>
        <v>6</v>
      </c>
      <c r="AU62" s="2">
        <f t="shared" si="33"/>
        <v>5</v>
      </c>
      <c r="AV62" s="3">
        <f t="shared" si="69"/>
        <v>6</v>
      </c>
      <c r="AW62">
        <f t="shared" si="70"/>
        <v>1</v>
      </c>
      <c r="AX62" s="2">
        <f t="shared" si="34"/>
        <v>1</v>
      </c>
      <c r="AY62" s="2">
        <f t="shared" si="35"/>
        <v>4</v>
      </c>
      <c r="AZ62" s="2">
        <f t="shared" si="36"/>
        <v>5</v>
      </c>
      <c r="BA62" s="2">
        <f t="shared" si="37"/>
        <v>2</v>
      </c>
      <c r="BB62" s="2">
        <f t="shared" si="38"/>
        <v>4</v>
      </c>
      <c r="BC62" s="2">
        <f t="shared" si="39"/>
        <v>5</v>
      </c>
      <c r="BD62" s="2">
        <f t="shared" si="40"/>
        <v>4</v>
      </c>
      <c r="BE62" s="2">
        <f t="shared" si="41"/>
        <v>4</v>
      </c>
      <c r="BF62" s="2">
        <f t="shared" si="42"/>
        <v>4</v>
      </c>
      <c r="BG62" s="2">
        <f t="shared" si="43"/>
        <v>4</v>
      </c>
      <c r="BH62" s="2">
        <f t="shared" si="44"/>
        <v>5</v>
      </c>
      <c r="BI62" s="2">
        <f t="shared" si="45"/>
        <v>7</v>
      </c>
      <c r="BJ62" s="2">
        <f t="shared" si="46"/>
        <v>5</v>
      </c>
      <c r="BK62" s="2">
        <f t="shared" si="47"/>
        <v>2</v>
      </c>
      <c r="BL62" s="2">
        <f t="shared" si="48"/>
        <v>2</v>
      </c>
      <c r="BM62" s="2">
        <f t="shared" si="49"/>
        <v>4</v>
      </c>
      <c r="BN62" s="2">
        <f t="shared" si="50"/>
        <v>4</v>
      </c>
      <c r="BO62" s="3">
        <f t="shared" si="71"/>
        <v>12</v>
      </c>
      <c r="BP62">
        <f t="shared" si="72"/>
        <v>1</v>
      </c>
      <c r="BR62">
        <v>12</v>
      </c>
      <c r="BS62">
        <f t="shared" si="51"/>
        <v>1</v>
      </c>
      <c r="BU62" s="1">
        <f t="shared" si="52"/>
        <v>175.04985490826783</v>
      </c>
      <c r="BV62" s="1">
        <f t="shared" si="73"/>
        <v>37.595899561107636</v>
      </c>
      <c r="BW62" s="1">
        <f t="shared" si="53"/>
        <v>37.549402777736596</v>
      </c>
      <c r="BX62" s="1">
        <f t="shared" si="54"/>
        <v>25.212538768028793</v>
      </c>
      <c r="BY62" s="1">
        <f t="shared" si="55"/>
        <v>12.660272068345698</v>
      </c>
      <c r="BZ62" s="1">
        <f t="shared" si="56"/>
        <v>12.592051737139215</v>
      </c>
      <c r="CA62" s="1">
        <f t="shared" si="57"/>
        <v>17.692187287654253</v>
      </c>
      <c r="CB62" s="1">
        <f t="shared" si="58"/>
        <v>25.058928450773987</v>
      </c>
      <c r="CC62" s="1">
        <f t="shared" si="59"/>
        <v>5.3056038388243643</v>
      </c>
      <c r="CD62" s="1">
        <f t="shared" si="60"/>
        <v>400.00316284826005</v>
      </c>
      <c r="CE62" s="1">
        <f t="shared" si="61"/>
        <v>3.6637855616871726</v>
      </c>
      <c r="CF62" s="1">
        <f t="shared" si="62"/>
        <v>1.4677230858215828</v>
      </c>
      <c r="CG62" s="1">
        <f t="shared" si="63"/>
        <v>1.8306422746037192</v>
      </c>
      <c r="CH62" s="1">
        <f t="shared" si="64"/>
        <v>2.1781883081995854</v>
      </c>
      <c r="CI62" s="1">
        <f t="shared" si="65"/>
        <v>2.2936513410537915</v>
      </c>
      <c r="CJ62" s="1">
        <f t="shared" si="66"/>
        <v>2.3140266394366673</v>
      </c>
      <c r="CK62" s="1">
        <f t="shared" si="67"/>
        <v>2.3262734048214089</v>
      </c>
      <c r="CL62" s="5">
        <f t="shared" si="74"/>
        <v>12</v>
      </c>
      <c r="CN62" s="9">
        <f t="shared" si="75"/>
        <v>1.4677230858215828</v>
      </c>
    </row>
    <row r="63" spans="1:92" x14ac:dyDescent="0.2">
      <c r="A63" s="4">
        <v>61</v>
      </c>
      <c r="B63" s="1">
        <v>0.66277641223212902</v>
      </c>
      <c r="C63" s="1">
        <v>8.0559999999999992</v>
      </c>
      <c r="D63" s="1">
        <v>0</v>
      </c>
      <c r="E63" s="1">
        <v>3</v>
      </c>
      <c r="F63" s="1">
        <v>97</v>
      </c>
      <c r="G63" s="1">
        <v>4.0277861531999202</v>
      </c>
      <c r="H63" s="1">
        <v>5</v>
      </c>
      <c r="I63">
        <v>1500</v>
      </c>
      <c r="J63">
        <v>185</v>
      </c>
      <c r="K63">
        <v>12.5</v>
      </c>
      <c r="L63" s="1"/>
      <c r="M63" s="2">
        <f t="shared" si="0"/>
        <v>3</v>
      </c>
      <c r="N63" s="2">
        <f t="shared" si="1"/>
        <v>4</v>
      </c>
      <c r="O63" s="2">
        <f t="shared" si="2"/>
        <v>4</v>
      </c>
      <c r="P63" s="2">
        <f t="shared" si="3"/>
        <v>4</v>
      </c>
      <c r="Q63" s="2">
        <f t="shared" si="4"/>
        <v>6</v>
      </c>
      <c r="R63" s="2">
        <f t="shared" si="5"/>
        <v>7</v>
      </c>
      <c r="S63" s="2">
        <f t="shared" si="6"/>
        <v>6</v>
      </c>
      <c r="T63" s="2">
        <f t="shared" si="7"/>
        <v>5</v>
      </c>
      <c r="U63" s="2">
        <f t="shared" si="8"/>
        <v>7</v>
      </c>
      <c r="V63" s="2">
        <f t="shared" si="9"/>
        <v>6</v>
      </c>
      <c r="W63" s="2">
        <f t="shared" si="10"/>
        <v>6</v>
      </c>
      <c r="X63" s="2">
        <f t="shared" si="11"/>
        <v>7</v>
      </c>
      <c r="Y63" s="2">
        <f t="shared" si="12"/>
        <v>5</v>
      </c>
      <c r="Z63" s="2">
        <f t="shared" si="13"/>
        <v>4</v>
      </c>
      <c r="AA63" s="2">
        <f t="shared" si="14"/>
        <v>2</v>
      </c>
      <c r="AB63" s="2">
        <f t="shared" si="15"/>
        <v>4</v>
      </c>
      <c r="AC63" s="2">
        <f t="shared" si="16"/>
        <v>3</v>
      </c>
      <c r="AD63" s="3">
        <f t="shared" si="68"/>
        <v>6</v>
      </c>
      <c r="AE63" s="2">
        <f t="shared" si="17"/>
        <v>6</v>
      </c>
      <c r="AF63" s="2">
        <f t="shared" si="18"/>
        <v>7</v>
      </c>
      <c r="AG63" s="2">
        <f t="shared" si="19"/>
        <v>7</v>
      </c>
      <c r="AH63" s="2">
        <f t="shared" si="20"/>
        <v>7</v>
      </c>
      <c r="AI63" s="2">
        <f t="shared" si="21"/>
        <v>9</v>
      </c>
      <c r="AJ63" s="2">
        <f t="shared" si="22"/>
        <v>10</v>
      </c>
      <c r="AK63" s="2">
        <f t="shared" si="23"/>
        <v>9</v>
      </c>
      <c r="AL63" s="2">
        <f t="shared" si="24"/>
        <v>8</v>
      </c>
      <c r="AM63" s="2">
        <f t="shared" si="25"/>
        <v>9</v>
      </c>
      <c r="AN63" s="2">
        <f t="shared" si="26"/>
        <v>8</v>
      </c>
      <c r="AO63" s="2">
        <f t="shared" si="27"/>
        <v>8</v>
      </c>
      <c r="AP63" s="2">
        <f t="shared" si="28"/>
        <v>9</v>
      </c>
      <c r="AQ63" s="2">
        <f t="shared" si="29"/>
        <v>7</v>
      </c>
      <c r="AR63" s="2">
        <f t="shared" si="30"/>
        <v>5</v>
      </c>
      <c r="AS63" s="2">
        <f t="shared" si="31"/>
        <v>4</v>
      </c>
      <c r="AT63" s="2">
        <f t="shared" si="32"/>
        <v>6</v>
      </c>
      <c r="AU63" s="2">
        <f t="shared" si="33"/>
        <v>5</v>
      </c>
      <c r="AV63" s="3">
        <f t="shared" si="69"/>
        <v>6</v>
      </c>
      <c r="AW63">
        <f t="shared" si="70"/>
        <v>1</v>
      </c>
      <c r="AX63" s="2">
        <f t="shared" si="34"/>
        <v>2</v>
      </c>
      <c r="AY63" s="2">
        <f t="shared" si="35"/>
        <v>2</v>
      </c>
      <c r="AZ63" s="2">
        <f t="shared" si="36"/>
        <v>3</v>
      </c>
      <c r="BA63" s="2">
        <f t="shared" si="37"/>
        <v>3</v>
      </c>
      <c r="BB63" s="2">
        <f t="shared" si="38"/>
        <v>4</v>
      </c>
      <c r="BC63" s="2">
        <f t="shared" si="39"/>
        <v>5</v>
      </c>
      <c r="BD63" s="2">
        <f t="shared" si="40"/>
        <v>4</v>
      </c>
      <c r="BE63" s="2">
        <f t="shared" si="41"/>
        <v>4</v>
      </c>
      <c r="BF63" s="2">
        <f t="shared" si="42"/>
        <v>4</v>
      </c>
      <c r="BG63" s="2">
        <f t="shared" si="43"/>
        <v>3</v>
      </c>
      <c r="BH63" s="2">
        <f t="shared" si="44"/>
        <v>6</v>
      </c>
      <c r="BI63" s="2">
        <f t="shared" si="45"/>
        <v>7</v>
      </c>
      <c r="BJ63" s="2">
        <f t="shared" si="46"/>
        <v>5</v>
      </c>
      <c r="BK63" s="2">
        <f t="shared" si="47"/>
        <v>2</v>
      </c>
      <c r="BL63" s="2">
        <f t="shared" si="48"/>
        <v>2</v>
      </c>
      <c r="BM63" s="2">
        <f t="shared" si="49"/>
        <v>4</v>
      </c>
      <c r="BN63" s="2">
        <f t="shared" si="50"/>
        <v>4</v>
      </c>
      <c r="BO63" s="3">
        <f t="shared" si="71"/>
        <v>12</v>
      </c>
      <c r="BP63">
        <f t="shared" si="72"/>
        <v>1</v>
      </c>
      <c r="BR63">
        <v>6</v>
      </c>
      <c r="BS63">
        <f t="shared" si="51"/>
        <v>1</v>
      </c>
      <c r="BU63" s="1">
        <f t="shared" si="52"/>
        <v>175.0886579461733</v>
      </c>
      <c r="BV63" s="1">
        <f t="shared" si="73"/>
        <v>37.697752208906408</v>
      </c>
      <c r="BW63" s="1">
        <f t="shared" si="53"/>
        <v>37.554489821252709</v>
      </c>
      <c r="BX63" s="1">
        <f t="shared" si="54"/>
        <v>25.744168912718873</v>
      </c>
      <c r="BY63" s="1">
        <f t="shared" si="55"/>
        <v>13.079862613002705</v>
      </c>
      <c r="BZ63" s="1">
        <f t="shared" si="56"/>
        <v>12.660844702480775</v>
      </c>
      <c r="CA63" s="1">
        <f t="shared" si="57"/>
        <v>17.61230235724922</v>
      </c>
      <c r="CB63" s="1">
        <f t="shared" si="58"/>
        <v>25.082379812598443</v>
      </c>
      <c r="CC63" s="1">
        <f t="shared" si="59"/>
        <v>5.4216586421376993</v>
      </c>
      <c r="CD63" s="1">
        <f t="shared" si="60"/>
        <v>400.00745951170688</v>
      </c>
      <c r="CE63" s="1">
        <f t="shared" si="61"/>
        <v>3.7345761771153843</v>
      </c>
      <c r="CF63" s="1">
        <f t="shared" si="62"/>
        <v>2.3159803649410842</v>
      </c>
      <c r="CG63" s="1">
        <f t="shared" si="63"/>
        <v>2.1177688698097001</v>
      </c>
      <c r="CH63" s="1">
        <f t="shared" si="64"/>
        <v>2.2321068451164692</v>
      </c>
      <c r="CI63" s="1">
        <f t="shared" si="65"/>
        <v>2.2560749395711071</v>
      </c>
      <c r="CJ63" s="1">
        <f t="shared" si="66"/>
        <v>2.2756050613721857</v>
      </c>
      <c r="CK63" s="1">
        <f t="shared" si="67"/>
        <v>2.2979763283019046</v>
      </c>
      <c r="CL63" s="5">
        <f t="shared" si="74"/>
        <v>13</v>
      </c>
      <c r="CN63" s="9">
        <f t="shared" si="75"/>
        <v>2.1177688698097001</v>
      </c>
    </row>
    <row r="64" spans="1:92" x14ac:dyDescent="0.2">
      <c r="A64" s="4">
        <v>62</v>
      </c>
      <c r="B64" s="1">
        <v>0.73337540611641105</v>
      </c>
      <c r="C64" s="1">
        <v>7.0960000000000001</v>
      </c>
      <c r="D64" s="1">
        <v>19</v>
      </c>
      <c r="E64" s="1">
        <v>39</v>
      </c>
      <c r="F64" s="1">
        <v>42</v>
      </c>
      <c r="G64" s="1">
        <v>3.5123872393653501</v>
      </c>
      <c r="H64" s="1">
        <v>5</v>
      </c>
      <c r="I64">
        <v>1500</v>
      </c>
      <c r="J64">
        <v>185</v>
      </c>
      <c r="K64">
        <v>12.5</v>
      </c>
      <c r="L64" s="1"/>
      <c r="M64" s="2">
        <f t="shared" si="0"/>
        <v>3</v>
      </c>
      <c r="N64" s="2">
        <f t="shared" si="1"/>
        <v>5</v>
      </c>
      <c r="O64" s="2">
        <f t="shared" si="2"/>
        <v>5</v>
      </c>
      <c r="P64" s="2">
        <f t="shared" si="3"/>
        <v>5</v>
      </c>
      <c r="Q64" s="2">
        <f t="shared" si="4"/>
        <v>7</v>
      </c>
      <c r="R64" s="2">
        <f t="shared" si="5"/>
        <v>9</v>
      </c>
      <c r="S64" s="2">
        <f t="shared" si="6"/>
        <v>6</v>
      </c>
      <c r="T64" s="2">
        <f t="shared" si="7"/>
        <v>5</v>
      </c>
      <c r="U64" s="2">
        <f t="shared" si="8"/>
        <v>7</v>
      </c>
      <c r="V64" s="2">
        <f t="shared" si="9"/>
        <v>8</v>
      </c>
      <c r="W64" s="2">
        <f t="shared" si="10"/>
        <v>3</v>
      </c>
      <c r="X64" s="2">
        <f t="shared" si="11"/>
        <v>4</v>
      </c>
      <c r="Y64" s="2">
        <f t="shared" si="12"/>
        <v>2</v>
      </c>
      <c r="Z64" s="2">
        <f t="shared" si="13"/>
        <v>1</v>
      </c>
      <c r="AA64" s="2">
        <f t="shared" si="14"/>
        <v>1</v>
      </c>
      <c r="AB64" s="2">
        <f t="shared" si="15"/>
        <v>1</v>
      </c>
      <c r="AC64" s="2">
        <f t="shared" si="16"/>
        <v>0</v>
      </c>
      <c r="AD64" s="3">
        <f t="shared" si="68"/>
        <v>6</v>
      </c>
      <c r="AE64" s="2">
        <f t="shared" si="17"/>
        <v>6</v>
      </c>
      <c r="AF64" s="2">
        <f t="shared" si="18"/>
        <v>8</v>
      </c>
      <c r="AG64" s="2">
        <f t="shared" si="19"/>
        <v>8</v>
      </c>
      <c r="AH64" s="2">
        <f t="shared" si="20"/>
        <v>8</v>
      </c>
      <c r="AI64" s="2">
        <f t="shared" si="21"/>
        <v>10</v>
      </c>
      <c r="AJ64" s="2">
        <f t="shared" si="22"/>
        <v>12</v>
      </c>
      <c r="AK64" s="2">
        <f t="shared" si="23"/>
        <v>9</v>
      </c>
      <c r="AL64" s="2">
        <f t="shared" si="24"/>
        <v>8</v>
      </c>
      <c r="AM64" s="2">
        <f t="shared" si="25"/>
        <v>9</v>
      </c>
      <c r="AN64" s="2">
        <f t="shared" si="26"/>
        <v>10</v>
      </c>
      <c r="AO64" s="2">
        <f t="shared" si="27"/>
        <v>5</v>
      </c>
      <c r="AP64" s="2">
        <f t="shared" si="28"/>
        <v>6</v>
      </c>
      <c r="AQ64" s="2">
        <f t="shared" si="29"/>
        <v>4</v>
      </c>
      <c r="AR64" s="2">
        <f t="shared" si="30"/>
        <v>2</v>
      </c>
      <c r="AS64" s="2">
        <f t="shared" si="31"/>
        <v>3</v>
      </c>
      <c r="AT64" s="2">
        <f t="shared" si="32"/>
        <v>3</v>
      </c>
      <c r="AU64" s="2">
        <f t="shared" si="33"/>
        <v>2</v>
      </c>
      <c r="AV64" s="3">
        <f t="shared" si="69"/>
        <v>6</v>
      </c>
      <c r="AW64">
        <f t="shared" si="70"/>
        <v>1</v>
      </c>
      <c r="AX64" s="2">
        <f t="shared" si="34"/>
        <v>2</v>
      </c>
      <c r="AY64" s="2">
        <f t="shared" si="35"/>
        <v>3</v>
      </c>
      <c r="AZ64" s="2">
        <f t="shared" si="36"/>
        <v>4</v>
      </c>
      <c r="BA64" s="2">
        <f t="shared" si="37"/>
        <v>3</v>
      </c>
      <c r="BB64" s="2">
        <f t="shared" si="38"/>
        <v>5</v>
      </c>
      <c r="BC64" s="2">
        <f t="shared" si="39"/>
        <v>7</v>
      </c>
      <c r="BD64" s="2">
        <f t="shared" si="40"/>
        <v>4</v>
      </c>
      <c r="BE64" s="2">
        <f t="shared" si="41"/>
        <v>4</v>
      </c>
      <c r="BF64" s="2">
        <f t="shared" si="42"/>
        <v>4</v>
      </c>
      <c r="BG64" s="2">
        <f t="shared" si="43"/>
        <v>5</v>
      </c>
      <c r="BH64" s="2">
        <f t="shared" si="44"/>
        <v>3</v>
      </c>
      <c r="BI64" s="2">
        <f t="shared" si="45"/>
        <v>4</v>
      </c>
      <c r="BJ64" s="2">
        <f t="shared" si="46"/>
        <v>3</v>
      </c>
      <c r="BK64" s="2">
        <f t="shared" si="47"/>
        <v>1</v>
      </c>
      <c r="BL64" s="2">
        <f t="shared" si="48"/>
        <v>1</v>
      </c>
      <c r="BM64" s="2">
        <f t="shared" si="49"/>
        <v>1</v>
      </c>
      <c r="BN64" s="2">
        <f t="shared" si="50"/>
        <v>1</v>
      </c>
      <c r="BO64" s="3">
        <f t="shared" si="71"/>
        <v>6</v>
      </c>
      <c r="BP64">
        <f t="shared" si="72"/>
        <v>1</v>
      </c>
      <c r="BR64">
        <v>3</v>
      </c>
      <c r="BS64">
        <f t="shared" si="51"/>
        <v>2</v>
      </c>
      <c r="BU64" s="1">
        <f t="shared" si="52"/>
        <v>14.545767975422178</v>
      </c>
      <c r="BV64" s="1">
        <f t="shared" si="73"/>
        <v>4.9718360432215087</v>
      </c>
      <c r="BW64" s="1">
        <f t="shared" si="53"/>
        <v>3.097503462608945</v>
      </c>
      <c r="BX64" s="1">
        <f t="shared" si="54"/>
        <v>7.2525091535426789</v>
      </c>
      <c r="BY64" s="1">
        <f t="shared" si="55"/>
        <v>4.5485686223812722</v>
      </c>
      <c r="BZ64" s="1">
        <f t="shared" si="56"/>
        <v>2.3492584436569404</v>
      </c>
      <c r="CA64" s="1">
        <f t="shared" si="57"/>
        <v>2.24690164411642</v>
      </c>
      <c r="CB64" s="1">
        <f t="shared" si="58"/>
        <v>2.5732662359148977</v>
      </c>
      <c r="CC64" s="1">
        <f t="shared" si="59"/>
        <v>2.4586491143052132</v>
      </c>
      <c r="CD64" s="1">
        <f t="shared" si="60"/>
        <v>31.13341004580916</v>
      </c>
      <c r="CE64" s="1">
        <f t="shared" si="61"/>
        <v>4.4747302150233352</v>
      </c>
      <c r="CF64" s="1">
        <f t="shared" si="62"/>
        <v>2.8770943319785758</v>
      </c>
      <c r="CG64" s="1">
        <f t="shared" si="63"/>
        <v>2.5253979438986431</v>
      </c>
      <c r="CH64" s="1">
        <f t="shared" si="64"/>
        <v>2.6169644221870478</v>
      </c>
      <c r="CI64" s="1">
        <f t="shared" si="65"/>
        <v>2.7310958643213938</v>
      </c>
      <c r="CJ64" s="1">
        <f t="shared" si="66"/>
        <v>2.7469394859113154</v>
      </c>
      <c r="CK64" s="1">
        <f t="shared" si="67"/>
        <v>2.7670919357497672</v>
      </c>
      <c r="CL64" s="5">
        <f t="shared" si="74"/>
        <v>7</v>
      </c>
      <c r="CN64" s="9">
        <f t="shared" si="75"/>
        <v>2.24690164411642</v>
      </c>
    </row>
    <row r="65" spans="1:92" x14ac:dyDescent="0.2">
      <c r="A65" s="4">
        <v>63</v>
      </c>
      <c r="B65" s="1">
        <v>0.54396007991186801</v>
      </c>
      <c r="C65" s="1">
        <v>36.606000000000002</v>
      </c>
      <c r="D65" s="1">
        <v>57</v>
      </c>
      <c r="E65" s="1">
        <v>21</v>
      </c>
      <c r="F65" s="1">
        <v>22</v>
      </c>
      <c r="G65" s="1">
        <v>7.32119147207223</v>
      </c>
      <c r="H65" s="1">
        <v>6</v>
      </c>
      <c r="I65">
        <v>1500</v>
      </c>
      <c r="J65">
        <v>185</v>
      </c>
      <c r="K65">
        <v>12.5</v>
      </c>
      <c r="L65" s="1"/>
      <c r="M65" s="2">
        <f t="shared" si="0"/>
        <v>4</v>
      </c>
      <c r="N65" s="2">
        <f t="shared" si="1"/>
        <v>6</v>
      </c>
      <c r="O65" s="2">
        <f t="shared" si="2"/>
        <v>8</v>
      </c>
      <c r="P65" s="2">
        <f t="shared" si="3"/>
        <v>4</v>
      </c>
      <c r="Q65" s="2">
        <f t="shared" si="4"/>
        <v>7</v>
      </c>
      <c r="R65" s="2">
        <f t="shared" si="5"/>
        <v>8</v>
      </c>
      <c r="S65" s="2">
        <f t="shared" si="6"/>
        <v>5</v>
      </c>
      <c r="T65" s="2">
        <f t="shared" si="7"/>
        <v>4</v>
      </c>
      <c r="U65" s="2">
        <f t="shared" si="8"/>
        <v>6</v>
      </c>
      <c r="V65" s="2">
        <f t="shared" si="9"/>
        <v>8</v>
      </c>
      <c r="W65" s="2">
        <f t="shared" si="10"/>
        <v>3</v>
      </c>
      <c r="X65" s="2">
        <f t="shared" si="11"/>
        <v>4</v>
      </c>
      <c r="Y65" s="2">
        <f t="shared" si="12"/>
        <v>1</v>
      </c>
      <c r="Z65" s="2">
        <f t="shared" si="13"/>
        <v>1</v>
      </c>
      <c r="AA65" s="2">
        <f t="shared" si="14"/>
        <v>1</v>
      </c>
      <c r="AB65" s="2">
        <f t="shared" si="15"/>
        <v>1</v>
      </c>
      <c r="AC65" s="2">
        <f t="shared" si="16"/>
        <v>0</v>
      </c>
      <c r="AD65" s="3">
        <f t="shared" si="68"/>
        <v>3</v>
      </c>
      <c r="AE65" s="2">
        <f t="shared" si="17"/>
        <v>7</v>
      </c>
      <c r="AF65" s="2">
        <f t="shared" si="18"/>
        <v>9</v>
      </c>
      <c r="AG65" s="2">
        <f t="shared" si="19"/>
        <v>11</v>
      </c>
      <c r="AH65" s="2">
        <f t="shared" si="20"/>
        <v>7</v>
      </c>
      <c r="AI65" s="2">
        <f t="shared" si="21"/>
        <v>10</v>
      </c>
      <c r="AJ65" s="2">
        <f t="shared" si="22"/>
        <v>11</v>
      </c>
      <c r="AK65" s="2">
        <f t="shared" si="23"/>
        <v>8</v>
      </c>
      <c r="AL65" s="2">
        <f t="shared" si="24"/>
        <v>7</v>
      </c>
      <c r="AM65" s="2">
        <f t="shared" si="25"/>
        <v>8</v>
      </c>
      <c r="AN65" s="2">
        <f t="shared" si="26"/>
        <v>10</v>
      </c>
      <c r="AO65" s="2">
        <f t="shared" si="27"/>
        <v>5</v>
      </c>
      <c r="AP65" s="2">
        <f t="shared" si="28"/>
        <v>6</v>
      </c>
      <c r="AQ65" s="2">
        <f t="shared" si="29"/>
        <v>3</v>
      </c>
      <c r="AR65" s="2">
        <f t="shared" si="30"/>
        <v>2</v>
      </c>
      <c r="AS65" s="2">
        <f t="shared" si="31"/>
        <v>3</v>
      </c>
      <c r="AT65" s="2">
        <f t="shared" si="32"/>
        <v>3</v>
      </c>
      <c r="AU65" s="2">
        <f t="shared" si="33"/>
        <v>2</v>
      </c>
      <c r="AV65" s="3">
        <f t="shared" si="69"/>
        <v>3</v>
      </c>
      <c r="AW65">
        <f t="shared" si="70"/>
        <v>2</v>
      </c>
      <c r="AX65" s="2">
        <f t="shared" si="34"/>
        <v>3</v>
      </c>
      <c r="AY65" s="2">
        <f t="shared" si="35"/>
        <v>5</v>
      </c>
      <c r="AZ65" s="2">
        <f t="shared" si="36"/>
        <v>8</v>
      </c>
      <c r="BA65" s="2">
        <f t="shared" si="37"/>
        <v>3</v>
      </c>
      <c r="BB65" s="2">
        <f t="shared" si="38"/>
        <v>5</v>
      </c>
      <c r="BC65" s="2">
        <f t="shared" si="39"/>
        <v>5</v>
      </c>
      <c r="BD65" s="2">
        <f t="shared" si="40"/>
        <v>3</v>
      </c>
      <c r="BE65" s="2">
        <f t="shared" si="41"/>
        <v>3</v>
      </c>
      <c r="BF65" s="2">
        <f t="shared" si="42"/>
        <v>3</v>
      </c>
      <c r="BG65" s="2">
        <f t="shared" si="43"/>
        <v>4</v>
      </c>
      <c r="BH65" s="2">
        <f t="shared" si="44"/>
        <v>3</v>
      </c>
      <c r="BI65" s="2">
        <f t="shared" si="45"/>
        <v>4</v>
      </c>
      <c r="BJ65" s="2">
        <f t="shared" si="46"/>
        <v>1</v>
      </c>
      <c r="BK65" s="2">
        <f t="shared" si="47"/>
        <v>1</v>
      </c>
      <c r="BL65" s="2">
        <f t="shared" si="48"/>
        <v>1</v>
      </c>
      <c r="BM65" s="2">
        <f t="shared" si="49"/>
        <v>1</v>
      </c>
      <c r="BN65" s="2">
        <f t="shared" si="50"/>
        <v>1</v>
      </c>
      <c r="BO65" s="3">
        <f t="shared" si="71"/>
        <v>3</v>
      </c>
      <c r="BP65">
        <f t="shared" si="72"/>
        <v>1</v>
      </c>
      <c r="BR65">
        <v>6</v>
      </c>
      <c r="BS65">
        <f t="shared" si="51"/>
        <v>1</v>
      </c>
      <c r="BU65" s="1">
        <f t="shared" si="52"/>
        <v>13.415523791707098</v>
      </c>
      <c r="BV65" s="1">
        <f t="shared" si="73"/>
        <v>3.2989205672065207</v>
      </c>
      <c r="BW65" s="1">
        <f t="shared" si="53"/>
        <v>2.9924287061018768</v>
      </c>
      <c r="BX65" s="1">
        <f t="shared" si="54"/>
        <v>3.6801215283120219</v>
      </c>
      <c r="BY65" s="1">
        <f t="shared" si="55"/>
        <v>2.6248661812991161</v>
      </c>
      <c r="BZ65" s="1">
        <f t="shared" si="56"/>
        <v>2.2468814479894488</v>
      </c>
      <c r="CA65" s="1">
        <f t="shared" si="57"/>
        <v>2.3707066240846015</v>
      </c>
      <c r="CB65" s="1">
        <f t="shared" si="58"/>
        <v>2.5056699654353909</v>
      </c>
      <c r="CC65" s="1">
        <f t="shared" si="59"/>
        <v>2.3923764570411068</v>
      </c>
      <c r="CD65" s="1">
        <f t="shared" si="60"/>
        <v>31.083978270845293</v>
      </c>
      <c r="CE65" s="1">
        <f t="shared" si="61"/>
        <v>2.8078236321944035</v>
      </c>
      <c r="CF65" s="1">
        <f t="shared" si="62"/>
        <v>2.4457456475144519</v>
      </c>
      <c r="CG65" s="1">
        <f t="shared" si="63"/>
        <v>2.6407096599776851</v>
      </c>
      <c r="CH65" s="1">
        <f t="shared" si="64"/>
        <v>2.7399672155889503</v>
      </c>
      <c r="CI65" s="1">
        <f t="shared" si="65"/>
        <v>2.8288998288858962</v>
      </c>
      <c r="CJ65" s="1">
        <f t="shared" si="66"/>
        <v>2.8454386301192032</v>
      </c>
      <c r="CK65" s="1">
        <f t="shared" si="67"/>
        <v>2.8554391056791619</v>
      </c>
      <c r="CL65" s="5">
        <f t="shared" si="74"/>
        <v>6</v>
      </c>
      <c r="CN65" s="9">
        <f t="shared" si="75"/>
        <v>2.2468814479894488</v>
      </c>
    </row>
    <row r="66" spans="1:92" x14ac:dyDescent="0.2">
      <c r="A66" s="4">
        <v>64</v>
      </c>
      <c r="B66" s="1">
        <v>0.65142056227281298</v>
      </c>
      <c r="C66" s="1">
        <v>0.99299999999999999</v>
      </c>
      <c r="D66" s="1">
        <v>11</v>
      </c>
      <c r="E66" s="1">
        <v>37</v>
      </c>
      <c r="F66" s="1">
        <v>52</v>
      </c>
      <c r="G66" s="1">
        <v>4.4400333365214202</v>
      </c>
      <c r="H66" s="1">
        <v>6</v>
      </c>
      <c r="I66">
        <v>1500</v>
      </c>
      <c r="J66">
        <v>185</v>
      </c>
      <c r="K66">
        <v>12.5</v>
      </c>
      <c r="L66" s="1"/>
      <c r="M66" s="2">
        <f t="shared" ref="M66:M129" si="76">COUNTIF(B66,"&gt;=0.2")+COUNTIF(B66,"&lt;=0.4")+COUNTIF(C66,"&gt;2")+COUNTIF(D66,"&gt;=40")+COUNTIF(D66,"&lt;=60")+COUNTIF(E66,"&gt;=40")+COUNTIF(E66,"&lt;=60")+COUNTIF(F66,"&lt;10")+COUNTIF(G66,"&gt;25")+COUNTIF(H66,"=8")</f>
        <v>2</v>
      </c>
      <c r="N66" s="2">
        <f t="shared" ref="N66:N129" si="77">COUNTIF(B66,"&gt;=0.3")+COUNTIF(B66,"&lt;=0.6")+COUNTIF(C66,"&gt;=0.75")+COUNTIF(C66,"&lt;=2")+COUNTIF(D66,"&gt;=40")+COUNTIF(D66,"&lt;=70")+COUNTIF(E66,"&gt;=30")+COUNTIF(E66,"&lt;=50")+COUNTIF(F66,"&lt;20")+COUNTIF(G66,"&gt;=10")+COUNTIF(G66,"&lt;=25")+COUNTIF(H66,"&gt;=6")+COUNTIF(H66,"&lt;=7")</f>
        <v>7</v>
      </c>
      <c r="O66" s="2">
        <f t="shared" ref="O66:O129" si="78">COUNTIF(B66,"&gt;=0.2")+COUNTIF(B66,"&lt;=0.6")+COUNTIF(C66,"&gt;=0.75")+COUNTIF(C66,"&lt;=1.5")+COUNTIF(D66,"&gt;=40")+COUNTIF(D66,"&lt;=70")+COUNTIF(E66,"&gt;=20")+COUNTIF(E66,"&lt;=50")+COUNTIF(F66,"&lt;30")+COUNTIF(G66,"&gt;=3")+COUNTIF(G66,"&lt;=10")+COUNTIF(H66,"=6")</f>
        <v>6</v>
      </c>
      <c r="P66" s="2">
        <f t="shared" ref="P66:P129" si="79">COUNTIF(B66,"&gt;=0.5")+COUNTIF(B66,"&lt;=0.7")+COUNTIF(C66,"&gt;=0.75")+COUNTIF(C66,"&lt;=1.25")+COUNTIF(D66,"&gt;=20")+COUNTIF(D66,"&lt;=40")+COUNTIF(E66,"&gt;=30")+COUNTIF(E66,"&lt;=40")+COUNTIF(F66,"&gt;=30")+COUNTIF(F66,"&lt;=40")+COUNTIF(G66,"&gt;25")+COUNTIF(H66,"&gt;=7")+COUNTIF(H66,"&lt;=8")</f>
        <v>5</v>
      </c>
      <c r="Q66" s="2">
        <f t="shared" ref="Q66:Q129" si="80">COUNTIF(B66,"&gt;=0.5")+COUNTIF(B66,"&lt;=0.8")+COUNTIF(C66,"&gt;=0.3")+COUNTIF(C66,"&lt;=0.75")+COUNTIF(D66,"&gt;=20")+COUNTIF(D66,"&lt;=40")+COUNTIF(E66,"&gt;=30")+COUNTIF(E66,"&lt;=50")+COUNTIF(F66,"&gt;=20")+COUNTIF(F66,"&lt;=40")+COUNTIF(G66,"&gt;=10")+COUNTIF(G66,"&lt;=25")+COUNTIF(H66,"&gt;=5")+COUNTIF(H66,"&lt;=6")</f>
        <v>7</v>
      </c>
      <c r="R66" s="2">
        <f t="shared" ref="R66:R129" si="81">COUNTIF(B66,"&gt;=0.6")+COUNTIF(B66,"&lt;=0.9")+COUNTIF(C66,"&gt;=0.3")+COUNTIF(C66,"&lt;=0.75")+COUNTIF(D66,"&gt;=20")+COUNTIF(D66,"&lt;=40")+COUNTIF(E66,"&gt;=20")+COUNTIF(E66,"&lt;=50")+COUNTIF(F66,"&gt;=30")+COUNTIF(F66,"&lt;=60")+COUNTIF(G66,"&gt;=3")+COUNTIF(G66,"&lt;=10")+COUNTIF(H66,"&gt;=5")+COUNTIF(H66,"&lt;=6")</f>
        <v>9</v>
      </c>
      <c r="S66" s="2">
        <f t="shared" ref="S66:S129" si="82">COUNTIF(B66,"&gt;=0.2")+COUNTIF(B66,"&lt;=0.5")+COUNTIF(C66,"&gt;=1")+COUNTIF(C66,"&lt;=2")+COUNTIF(D66,"&gt;=60")+COUNTIF(D66,"&lt;=90")+COUNTIF(E66,"&lt;20")+COUNTIF(F66,"&lt;30")+COUNTIF(G66,"&gt;=2")+COUNTIF(G66,"&lt;=4")+COUNTIF(H66,"&gt;=4")+COUNTIF(H66,"&lt;=5")</f>
        <v>4</v>
      </c>
      <c r="T66" s="2">
        <f t="shared" ref="T66:T129" si="83">COUNTIF(B66,"&gt;0.7")+COUNTIF(C66,"&gt;=0.1")+COUNTIF(C66,"&lt;=0.3")+COUNTIF(D66,"&gt;=30")+COUNTIF(D66,"&lt;=50")+COUNTIF(E66,"&gt;=40")+COUNTIF(E66,"&lt;=50")+COUNTIF(F66,"&lt;20")+COUNTIF(G66,"&gt;=3")+COUNTIF(G66,"&lt;=10")+COUNTIF(H66,"=5")</f>
        <v>4</v>
      </c>
      <c r="U66" s="2">
        <f t="shared" ref="U66:U129" si="84">COUNTIF(B66,"&gt;0.8")+COUNTIF(C66,"&gt;=0.1")+COUNTIF(C66,"&lt;=0.25")+COUNTIF(D66,"&gt;=10")+COUNTIF(D66,"&lt;=20")+COUNTIF(E66,"&lt;20")+COUNTIF(F66,"&gt;=60")+COUNTIF(F66,"&lt;=80")+COUNTIF(G66,"&gt;=3")+COUNTIF(G66,"&lt;=10")+COUNTIF(H66,"&gt;=5")+COUNTIF(H66,"&lt;=6")</f>
        <v>7</v>
      </c>
      <c r="V66" s="2">
        <f t="shared" ref="V66:V129" si="85">COUNTIF(B66,"&gt;=0.6")+COUNTIF(B66,"&lt;=0.9")+COUNTIF(C66,"&gt;=0.2")+COUNTIF(C66,"&lt;=0.5")+COUNTIF(D66,"&gt;=20")+COUNTIF(D66,"&lt;=30")+COUNTIF(E66,"&gt;=20")+COUNTIF(E66,"&lt;=40")+COUNTIF(F66,"&gt;=40")+COUNTIF(F66,"&lt;=50")+COUNTIF(G66,"&gt;=5")+COUNTIF(G66,"&lt;=15")+COUNTIF(H66,"&gt;=5")+COUNTIF(H66,"&lt;=6")</f>
        <v>7</v>
      </c>
      <c r="W66" s="2">
        <f t="shared" ref="W66:W129" si="86">COUNTIF(B66,"&lt;0.4")+COUNTIF(C66,"&gt;1")+COUNTIF(D66,"&lt;10")+COUNTIF(E66,"&lt;10")+COUNTIF(F66,"&gt;90")+COUNTIF(G66,"&gt;=3")+COUNTIF(G66,"&lt;=30")+COUNTIF(H66,"=8")</f>
        <v>2</v>
      </c>
      <c r="X66" s="2">
        <f t="shared" ref="X66:X129" si="87">COUNTIF(B66,"&gt;=0.5")+COUNTIF(B66,"&lt;=0.8")+COUNTIF(C66,"&gt;=0.25")+COUNTIF(C66,"&lt;=0.75")+COUNTIF(D66,"&lt;10")+COUNTIF(E66,"&lt;10")+COUNTIF(F66,"&gt;90")+COUNTIF(G66,"&gt;=3")+COUNTIF(G66,"&lt;=15")+COUNTIF(H66,"&gt;=5")+COUNTIF(H66,"&lt;=6")</f>
        <v>4</v>
      </c>
      <c r="Y66" s="2">
        <f t="shared" ref="Y66:Y129" si="88">COUNTIF(B66,"&gt;=0.7")+COUNTIF(B66,"&lt;=0.9")+COUNTIF(C66,"&gt;=0.25")+COUNTIF(C66,"&lt;=1.0")+COUNTIF(D66,"&lt;10")+COUNTIF(E66,"&lt;10")+COUNTIF(F66,"&gt;90")+COUNTIF(G66,"&lt;2")+COUNTIF(H66,"&gt;=4")+COUNTIF(H66,"&lt;=5")</f>
        <v>1</v>
      </c>
      <c r="Z66" s="2">
        <f t="shared" ref="Z66:Z129" si="89">COUNTIF(B66,"&gt;0.9")+COUNTIF(C66,"&lt;0.1")+COUNTIF(D66,"&lt;10")+COUNTIF(E66,"&lt;10")+COUNTIF(F66,"&gt;90")+COUNTIF(G66,"&lt;1")+COUNTIF(H66,"&gt;=3")+COUNTIF(H66,"&lt;=4")</f>
        <v>1</v>
      </c>
      <c r="AA66" s="2">
        <f t="shared" ref="AA66:AA129" si="90">COUNTIF(B66,"&gt;0.9")+COUNTIF(C66,"&lt;0.1")+COUNTIF(D66,"&lt;10")+COUNTIF(E66,"&gt;90")+COUNTIF(F66,"&lt;10")+COUNTIF(G66,"&lt;0.25")+COUNTIF(H66,"&gt;=1")+COUNTIF(H66,"&lt;=2")</f>
        <v>1</v>
      </c>
      <c r="AB66" s="2">
        <f t="shared" ref="AB66:AB129" si="91">COUNTIF(B66,"&gt;0.9")+COUNTIF(C66,"&lt;0.1")+COUNTIF(D66,"&lt;10")+COUNTIF(E66,"&lt;10")+COUNTIF(F66,"&gt;90")+COUNTIF(G66,"&lt;0.25")+COUNTIF(H66,"&gt;=1")+COUNTIF(H66,"&lt;=2")</f>
        <v>1</v>
      </c>
      <c r="AC66" s="2">
        <f t="shared" ref="AC66:AC129" si="92">COUNTIF(B66,"&gt;0.9")+COUNTIF(C66,"&lt;0.1")+COUNTIF(D66,"&lt;10")+COUNTIF(E66,"&lt;10")+COUNTIF(F66,"&gt;90")</f>
        <v>0</v>
      </c>
      <c r="AD66" s="3">
        <f t="shared" si="68"/>
        <v>6</v>
      </c>
      <c r="AE66" s="2">
        <f t="shared" ref="AE66:AE129" si="93">COUNTIF(B66,"&gt;=0.2")+COUNTIF(B66,"&lt;=0.4")+COUNTIF(C66,"&gt;2")+COUNTIF(D66,"&gt;=40")+COUNTIF(D66,"&lt;=60")+COUNTIF(E66,"&gt;=40")+COUNTIF(E66,"&lt;=60")+COUNTIF(F66,"&lt;10")+COUNTIF(G66,"&gt;25")+COUNTIF(H66,"=8")+COUNTIF(I66,"&gt;=1500")+COUNTIF(I66,"&lt;=1800")+COUNTIF(J66,"&gt;=0.10")+COUNTIF(J66,"&lt;=0.20")+COUNTIF(K66,"&gt;=50")+COUNTIF(K66,"&lt;=300")</f>
        <v>5</v>
      </c>
      <c r="AF66" s="2">
        <f t="shared" ref="AF66:AF129" si="94">COUNTIF(B66,"&gt;=0.3")+COUNTIF(B66,"&lt;=0.6")+COUNTIF(C66,"&gt;=0.75")+COUNTIF(C66,"&lt;=2")+COUNTIF(D66,"&gt;=40")+COUNTIF(D66,"&lt;=70")+COUNTIF(E66,"&gt;=30")+COUNTIF(E66,"&lt;=50")+COUNTIF(F66,"&lt;20")+COUNTIF(G66,"&gt;=10")+COUNTIF(G66,"&lt;=25")+COUNTIF(H66,"&gt;=6")+COUNTIF(H66,"&lt;=7")+COUNTIF(I66,"&gt;=1500")+COUNTIF(I66,"&lt;=2200")+COUNTIF(J66,"&gt;=0.10")+COUNTIF(J66,"&lt;=0.20")+COUNTIF(K66,"&lt;75")</f>
        <v>10</v>
      </c>
      <c r="AG66" s="2">
        <f t="shared" ref="AG66:AG129" si="95">COUNTIF(B66,"&gt;=0.2")+COUNTIF(B66,"&lt;=0.6")+COUNTIF(C66,"&gt;=0.75")+COUNTIF(C66,"&lt;=1.5")+COUNTIF(D66,"&gt;=40")+COUNTIF(D66,"&lt;=70")+COUNTIF(E66,"&gt;=20")+COUNTIF(E66,"&lt;=50")+COUNTIF(F66,"&lt;30")+COUNTIF(G66,"&gt;=3")+COUNTIF(G66,"&lt;=10")+COUNTIF(H66,"=6")+COUNTIF(I66,"&gt;=1200")+COUNTIF(I66,"&lt;=1800")+COUNTIF(J66,"&gt;=0.10")+COUNTIF(J66,"&lt;=0.20")+COUNTIF(K66,"&lt;75")</f>
        <v>9</v>
      </c>
      <c r="AH66" s="2">
        <f t="shared" ref="AH66:AH129" si="96">COUNTIF(B66,"&gt;=0.5")+COUNTIF(B66,"&lt;=0.7")+COUNTIF(C66,"&gt;=0.75")+COUNTIF(C66,"&lt;=1.25")+COUNTIF(D66,"&gt;=20")+COUNTIF(D66,"&lt;=40")+COUNTIF(E66,"&gt;=30")+COUNTIF(E66,"&lt;=40")+COUNTIF(F66,"&gt;=30")+COUNTIF(F66,"&lt;=40")+COUNTIF(G66,"&gt;25")+COUNTIF(H66,"&gt;=7")+COUNTIF(H66,"&lt;=8")+COUNTIF(I66,"&gt;=1400")+COUNTIF(I66,"&lt;=1800")+COUNTIF(J66,"&gt;=0.12")+COUNTIF(J66,"&lt;=0.25")+COUNTIF(K66,"&lt;50")</f>
        <v>8</v>
      </c>
      <c r="AI66" s="2">
        <f t="shared" ref="AI66:AI129" si="97">COUNTIF(B66,"&gt;=0.5")+COUNTIF(B66,"&lt;=0.8")+COUNTIF(C66,"&gt;=0.3")+COUNTIF(C66,"&lt;=0.75")+COUNTIF(D66,"&gt;=20")+COUNTIF(D66,"&lt;=40")+COUNTIF(E66,"&gt;=30")+COUNTIF(E66,"&lt;=50")+COUNTIF(F66,"&gt;=20")+COUNTIF(F66,"&lt;=40")+COUNTIF(G66,"&gt;=10")+COUNTIF(G66,"&lt;=25")+COUNTIF(H66,"&gt;=5")+COUNTIF(H66,"&lt;=6")+COUNTIF(I66,"&gt;=1400")+COUNTIF(I66,"&lt;=2000")+COUNTIF(J66,"&gt;=0.12")+COUNTIF(J66,"&lt;=0.25")+COUNTIF(K66,"&lt;25")</f>
        <v>10</v>
      </c>
      <c r="AJ66" s="2">
        <f t="shared" ref="AJ66:AJ129" si="98">COUNTIF(B66,"&gt;=0.6")+COUNTIF(B66,"&lt;=0.9")+COUNTIF(C66,"&gt;=0.3")+COUNTIF(C66,"&lt;=0.75")+COUNTIF(D66,"&gt;=20")+COUNTIF(D66,"&lt;=40")+COUNTIF(E66,"&gt;=20")+COUNTIF(E66,"&lt;=50")+COUNTIF(F66,"&gt;=30")+COUNTIF(F66,"&lt;=60")+COUNTIF(G66,"&gt;=3")+COUNTIF(G66,"&lt;=10")+COUNTIF(H66,"&gt;=5")+COUNTIF(H66,"&lt;=6")+COUNTIF(I66,"&gt;=1200")+COUNTIF(I66,"&lt;=1800")+COUNTIF(J66,"&gt;=0.12")+COUNTIF(J66,"&lt;=0.25")+COUNTIF(K66,"&lt;25")</f>
        <v>12</v>
      </c>
      <c r="AK66" s="2">
        <f t="shared" ref="AK66:AK129" si="99">COUNTIF(B66,"&gt;=0.2")+COUNTIF(B66,"&lt;=0.5")+COUNTIF(C66,"&gt;=1")+COUNTIF(C66,"&lt;=2")+COUNTIF(D66,"&gt;=60")+COUNTIF(D66,"&lt;=90")+COUNTIF(E66,"&lt;20")+COUNTIF(F66,"&lt;30")+COUNTIF(G66,"&gt;=2")+COUNTIF(G66,"&lt;=4")+COUNTIF(H66,"&gt;=4")+COUNTIF(H66,"&lt;=5")+COUNTIF(I66,"&gt;=800")+COUNTIF(I66,"&lt;=1500")+COUNTIF(J66,"&gt;=0.15")+COUNTIF(J66,"&lt;=0.35")+COUNTIF(K66,"&lt;35")</f>
        <v>7</v>
      </c>
      <c r="AL66" s="2">
        <f t="shared" ref="AL66:AL129" si="100">COUNTIF(B66,"&gt;0.7")+COUNTIF(C66,"&gt;=0.1")+COUNTIF(C66,"&lt;=0.3")+COUNTIF(D66,"&gt;=30")+COUNTIF(D66,"&lt;=50")+COUNTIF(E66,"&gt;=40")+COUNTIF(E66,"&lt;=50")+COUNTIF(F66,"&lt;20")+COUNTIF(G66,"&gt;=3")+COUNTIF(G66,"&lt;=10")+COUNTIF(H66,"=5")+COUNTIF(I66,"&gt;=1200")+COUNTIF(I66,"&lt;=1800")+COUNTIF(J66,"&gt;=0.15")+COUNTIF(J66,"&lt;=0.25")+COUNTIF(K66,"&lt;50")</f>
        <v>7</v>
      </c>
      <c r="AM66" s="2">
        <f t="shared" ref="AM66:AM129" si="101">COUNTIF(B66,"&gt;0.8")+COUNTIF(C66,"&gt;=0.1")+COUNTIF(C66,"&lt;=0.25")+COUNTIF(D66,"&gt;=10")+COUNTIF(D66,"&lt;=20")+COUNTIF(E66,"&lt;20")+COUNTIF(F66,"&gt;=60")+COUNTIF(F66,"&lt;=80")+COUNTIF(G66,"&gt;=3")+COUNTIF(G66,"&lt;=10")+COUNTIF(H66,"&gt;=5")+COUNTIF(H66,"&lt;=6")+COUNTIF(I66,"&gt;=1000")+COUNTIF(I66,"&lt;=1800")+COUNTIF(J66,"&gt;=0.12")+COUNTIF(J66,"&lt;=0.25")+COUNTIF(K66,"&lt;10")</f>
        <v>9</v>
      </c>
      <c r="AN66" s="2">
        <f t="shared" ref="AN66:AN129" si="102">COUNTIF(B66,"&gt;=0.6")+COUNTIF(B66,"&lt;=0.9")+COUNTIF(C66,"&gt;=0.2")+COUNTIF(C66,"&lt;=0.5")+COUNTIF(D66,"&gt;=20")+COUNTIF(D66,"&lt;=30")+COUNTIF(E66,"&gt;=20")+COUNTIF(E66,"&lt;=40")+COUNTIF(F66,"&gt;=40")+COUNTIF(F66,"&lt;=50")+COUNTIF(G66,"&gt;=5")+COUNTIF(G66,"&lt;=15")+COUNTIF(H66,"&gt;=5")+COUNTIF(H66,"&lt;=6")+COUNTIF(I66,"&gt;=1000")+COUNTIF(I66,"&lt;=2500")+COUNTIF(J66,"&gt;=0.12")+COUNTIF(J66,"&lt;=0.20")+COUNTIF(K66,"&gt;300")</f>
        <v>9</v>
      </c>
      <c r="AO66" s="2">
        <f t="shared" ref="AO66:AO129" si="103">COUNTIF(B66,"&lt;0.4")+COUNTIF(C66,"&gt;1")+COUNTIF(D66,"&lt;10")+COUNTIF(E66,"&lt;10")+COUNTIF(F66,"&gt;90")+COUNTIF(G66,"&gt;=3")+COUNTIF(G66,"&lt;=30")+COUNTIF(H66,"=8")+COUNTIF(I66,"&gt;=1000")+COUNTIF(I66,"&lt;=1800")+COUNTIF(J66,"&gt;=0.12")+COUNTIF(J66,"&lt;=0.20")+COUNTIF(K66,"=0")</f>
        <v>4</v>
      </c>
      <c r="AP66" s="2">
        <f t="shared" ref="AP66:AP129" si="104">COUNTIF(B66,"&gt;=0.5")+COUNTIF(B66,"&lt;=0.8")+COUNTIF(C66,"&gt;=0.25")+COUNTIF(C66,"&lt;=0.75")+COUNTIF(D66,"&lt;10")+COUNTIF(E66,"&lt;10")+COUNTIF(F66,"&gt;90")+COUNTIF(G66,"&gt;=3")+COUNTIF(G66,"&lt;=15")+COUNTIF(H66,"&gt;=5")+COUNTIF(H66,"&lt;=6")+COUNTIF(I66,"&gt;=1200")+COUNTIF(I66,"&lt;=1800")+COUNTIF(J66,"&gt;=0.15")+COUNTIF(J66,"&lt;=0.25")+COUNTIF(K66,"=0")</f>
        <v>6</v>
      </c>
      <c r="AQ66" s="2">
        <f t="shared" ref="AQ66:AQ129" si="105">COUNTIF(B66,"&gt;=0.7")+COUNTIF(B66,"&lt;=0.9")+COUNTIF(C66,"&gt;=0.25")+COUNTIF(C66,"&lt;=1.0")+COUNTIF(D66,"&lt;10")+COUNTIF(E66,"&lt;10")+COUNTIF(F66,"&gt;90")+COUNTIF(G66,"&lt;2")+COUNTIF(H66,"&gt;=4")+COUNTIF(H66,"&lt;=5")+COUNTIF(I66,"&gt;=1200")+COUNTIF(I66,"&lt;=1600")+COUNTIF(J66,"&gt;=0.15")+COUNTIF(J66,"&lt;=0.25")+COUNTIF(K66,"=0")</f>
        <v>3</v>
      </c>
      <c r="AR66" s="2">
        <f t="shared" ref="AR66:AR129" si="106">COUNTIF(B66,"&gt;0.9")+COUNTIF(C66,"&lt;0.1")+COUNTIF(D66,"&lt;10")+COUNTIF(E66,"&lt;10")+COUNTIF(F66,"&gt;90")+COUNTIF(G66,"&lt;1")+COUNTIF(H66,"&gt;=3")+COUNTIF(H66,"&lt;=4")+COUNTIF(I66,"&gt;=600")+COUNTIF(I66,"&lt;=1400")+COUNTIF(J66,"&gt;=0.20")+COUNTIF(J66,"&lt;=0.35")+COUNTIF(K66,"=0")</f>
        <v>2</v>
      </c>
      <c r="AS66" s="2">
        <f t="shared" ref="AS66:AS129" si="107">COUNTIF(B66,"&gt;0.9")+COUNTIF(C66,"&lt;0.1")+COUNTIF(D66,"&lt;10")+COUNTIF(E66,"&gt;90")+COUNTIF(F66,"&lt;10")+COUNTIF(G66,"&lt;0.25")+COUNTIF(H66,"&gt;=1")+COUNTIF(H66,"&lt;=2")+COUNTIF(I66,"&gt;=1200")+COUNTIF(I66,"&lt;=2500")+COUNTIF(J66,"&gt;=0.15")+COUNTIF(J66,"&lt;=0.30")+COUNTIF(K66,"=0")</f>
        <v>3</v>
      </c>
      <c r="AT66" s="2">
        <f t="shared" ref="AT66:AT129" si="108">COUNTIF(B66,"&gt;0.9")+COUNTIF(C66,"&lt;0.1")+COUNTIF(D66,"&lt;10")+COUNTIF(E66,"&lt;10")+COUNTIF(F66,"&gt;90")+COUNTIF(G66,"&lt;0.25")+COUNTIF(H66,"&gt;=1")+COUNTIF(H66,"&lt;=2")+COUNTIF(I66,"&gt;=1200")+COUNTIF(I66,"&lt;=2500")+COUNTIF(J66,"&gt;=0.15")+COUNTIF(J66,"&lt;=0.30")+COUNTIF(K66,"=0")</f>
        <v>3</v>
      </c>
      <c r="AU66" s="2">
        <f t="shared" ref="AU66:AU129" si="109">COUNTIF(B66,"&gt;0.9")+COUNTIF(C66,"&lt;0.1")+COUNTIF(D66,"&lt;10")+COUNTIF(E66,"&lt;10")+COUNTIF(F66,"&gt;90")+COUNTIF(G66,"&gt;=1")+COUNTIF(G66,"&lt;=2")+COUNTIF(H66,"&lt;0.25")+COUNTIF(I66,"=1500")+COUNTIF(J66,"&gt;=0.02")+COUNTIF(J66,"&lt;=0.10")+COUNTIF(K66,"=0")</f>
        <v>2</v>
      </c>
      <c r="AV66" s="3">
        <f t="shared" si="69"/>
        <v>6</v>
      </c>
      <c r="AW66">
        <f t="shared" si="70"/>
        <v>1</v>
      </c>
      <c r="AX66" s="2">
        <f t="shared" ref="AX66:AX129" si="110">IF(AND(B66&gt;=0.2, B66&lt;=0.4), 1, 0) +
IF(C66&gt;2, 1, 0) +
IF(AND(D66&gt;=40, D66&lt;=60), 1, 0) +
IF(AND(E66&gt;=40, E66&lt;=60), 1, 0) +
IF(AND(F66&lt;10), 1, 0) +
IF(G66&gt;25, 1, 0) +
IF(H66=8, 1, 0) +
IF(AND(I66&gt;=1500, I66&lt;=1800), 1, 0) +
IF(AND(J66&gt;=0.1, J66&lt;=0.2), 1, 0) +
IF(AND(K66&gt;=50, K66&lt;=300), 1, 0)</f>
        <v>1</v>
      </c>
      <c r="AY66" s="2">
        <f t="shared" ref="AY66:AY129" si="111">IF(AND(B66&gt;=0.3, B66&lt;=0.6), 1, 0) +
IF(AND(C66&gt;=0.75, C66&lt;=2), 1, 0) +
IF(AND(D66&gt;=40, D66&lt;=70), 1, 0) +
IF(AND(E66&gt;=30, E66&lt;=50), 1, 0) +
IF(AND(F66&lt;20), 1, 0) +
IF(AND(G66&gt;=10, G66&lt;=25), 1, 0) +
IF(AND(H66&gt;=6, H66&lt;=7), 1, 0) +
IF(AND(I66&gt;=1500, I66&lt;=2200), 1, 0) +
IF(AND(J66&gt;=0.1, J66&lt;=0.2), 1, 0) +
IF(K66&lt;75, 1, 0)</f>
        <v>5</v>
      </c>
      <c r="AZ66" s="2">
        <f t="shared" ref="AZ66:AZ129" si="112">IF(AND(B66&gt;=0.2, B66&lt;=0.6), 1, 0) +
IF(AND(C66&gt;=0.75, C66&lt;=1.5), 1, 0) +
IF(AND(D66&gt;=40, D66&lt;=70), 1, 0) +
IF(AND(E66&gt;=20, E66&lt;=50), 1, 0) +
IF(AND(F66&lt;30), 1, 0) +
IF(AND(G66&gt;=3, G66&lt;=10), 1, 0) +
IF(H66=6, 1, 0) +
IF(AND(I66&gt;=1200, I66&lt;=1800), 1, 0) +
IF(AND(J66&gt;=0.1, J66&lt;=0.2), 1, 0) +
IF(AND(K66&lt;75), 1, 0)</f>
        <v>6</v>
      </c>
      <c r="BA66" s="2">
        <f t="shared" ref="BA66:BA129" si="113">IF(AND(B66&gt;=0.5, B66&lt;=0.7), 1, 0) +
IF(AND(C66&gt;=0.75, C66&lt;=1.25), 1, 0) +
IF(AND(D66&gt;=20, D66&lt;=40), 1, 0) +
IF(AND(E66&gt;=30, E66&lt;=40), 1, 0) +
IF(AND(F66&gt;=30, F66&lt;=40), 1, 0) +
IF(G66&gt;25, 1, 0) +
IF(AND(H66&gt;=7, H66&lt;=8), 1, 0) +
IF(AND(I66&gt;=1400, I66&lt;=1800), 1, 0) +
IF(AND(J66&gt;=0.12, J66&lt;=0.25), 1, 0) +
IF(AND(K66&lt;50), 1, 0)</f>
        <v>5</v>
      </c>
      <c r="BB66" s="2">
        <f t="shared" ref="BB66:BB129" si="114">IF(AND(B66&gt;=0.5, B66&lt;=0.8), 1, 0) +
IF(AND(C66&gt;=0.3, C66&lt;=0.75), 1, 0) +
IF(AND(D66&gt;=20, D66&lt;=40), 1, 0) +
IF(AND(E66&gt;=30, E66&lt;=50), 1, 0) +
IF(AND(F66&gt;=20, F66&lt;=40), 1, 0) +
IF(AND(G66&gt;=10, G66&lt;=25), 1, 0) +
IF(AND(H66&gt;=5, H66&lt;=6), 1, 0) +
IF(AND(I66&gt;=1400, I66&lt;=2000), 1, 0) +
IF(AND(J66&gt;=0.12, J66&lt;=0.25), 1, 0) +
IF(AND(K66&lt;25), 1, 0)</f>
        <v>5</v>
      </c>
      <c r="BC66" s="2">
        <f t="shared" ref="BC66:BC129" si="115">IF(AND(B66&gt;=0.6, B66&lt;=0.9), 1, 0) +
IF(AND(C66&gt;=0.3, C66&lt;=0.75), 1, 0) +
IF(AND(D66&gt;=20, D66&lt;=40), 1, 0) +
IF(AND(E66&gt;=20, E66&lt;=50), 1, 0) +
IF(AND(F66&gt;=30, F66&lt;=60), 1, 0) +
IF(AND(G66&gt;=3, G66&lt;=10), 1, 0) +
IF(AND(H66&gt;=5, H66&lt;=6), 1, 0) +
IF(AND(I66&gt;=1200, I66&lt;=1800), 1, 0) +
IF(AND(J66&gt;=0.12, J66&lt;=0.25), 1, 0) +
IF(AND(K66&lt;25), 1, 0)</f>
        <v>7</v>
      </c>
      <c r="BD66" s="2">
        <f t="shared" ref="BD66:BD129" si="116">IF(AND(B66&gt;=0.2, B66&lt;=0.5), 1, 0) +
IF(AND(C66&gt;=1, C66&lt;=2), 1, 0) +
IF(AND(D66&gt;=60, D66&lt;=90), 1, 0) +
IF(E66&lt;20, 1, 0) +
IF(F66&lt;30, 1, 0) +
IF(AND(G66&gt;=2, G66&lt;=4), 1, 0) +
IF(AND(H66&gt;=4, H66&lt;=5), 1, 0) +
IF(AND(I66&gt;=800, I66&lt;=1500), 1, 0) +
IF(AND(J66&gt;=0.15, J66&lt;=0.35), 1, 0) +
IF(AND(K66&lt;35), 1, 0)</f>
        <v>2</v>
      </c>
      <c r="BE66" s="2">
        <f t="shared" ref="BE66:BE129" si="117">IF(B66&gt;0.8, 1, 0) +
IF(AND(C66&gt;=0.1, C66&lt;=0.25), 1, 0) +
IF(AND(D66&gt;=10, D66&lt;=20), 1, 0) +
IF(E66&lt;20, 1, 0) +
IF(AND(F66&gt;=60, F66&lt;=80), 1, 0) +
IF(AND(G66&gt;=3, G66&lt;=10), 1, 0) +
IF(AND(H66&gt;=5, H66&lt;=6), 1, 0) +
IF(AND(I66&gt;=1000, I66&lt;=1800), 1, 0) +
IF(AND(J66&gt;=0.12, J66&lt;=0.25), 1, 0) +
IF(K66&lt;10, 1, 0)</f>
        <v>4</v>
      </c>
      <c r="BF66" s="2">
        <f t="shared" ref="BF66:BF129" si="118">IF(B66&gt;0.8, 1, 0) +
IF(AND(C66&gt;=0.1, C66&lt;=0.25), 1, 0) +
IF(AND(D66&gt;=10, D66&lt;=20), 1, 0) +
IF(E66&lt;20, 1, 0) +
IF(AND(F66&gt;=60, F66&lt;=80), 1, 0) +
IF(AND(G66&gt;=3, G66&lt;=10), 1, 0) +
IF(AND(H66&gt;=5, H66&lt;=6), 1, 0) +
IF(AND(I66&gt;=1000, I66&lt;=1800), 1, 0) +
IF(AND(J66&gt;=0.12, J66&lt;=0.25), 1, 0) +
IF(K66&lt;10, 1, 0)</f>
        <v>4</v>
      </c>
      <c r="BG66" s="2">
        <f t="shared" ref="BG66:BG129" si="119">IF(AND(B66&gt;=0.6, B66&lt;=0.9), 1, 0) +
IF(AND(C66&gt;=0.2, C66&lt;=0.5), 1, 0) +
IF(AND(D66&gt;=20, D66&lt;=30), 1, 0) +
IF(AND(E66&gt;=20, E66&lt;=40), 1, 0) +
IF(AND(F66&gt;=40, F66&lt;=50), 1, 0) +
IF(AND(G66&gt;=5, G66&lt;=15), 1, 0) +
IF(AND(H66&gt;=5, H66&lt;=6), 1, 0) +
IF(AND(I66&gt;=1000, I66&lt;=2500), 1, 0) +
IF(AND(J66&gt;=0.12, J66&lt;=0.2), 1, 0) +
IF(K66&gt;300, 1, 0)</f>
        <v>4</v>
      </c>
      <c r="BH66" s="2">
        <f t="shared" ref="BH66:BH129" si="120">IF(B66&lt;0.4, 1, 0) +
IF(C66&gt;1, 1, 0) +
IF(D66&lt;10, 1, 0) +
IF(E66&lt;10, 1, 0) +
IF(F66&gt;90, 1, 0) +
IF(AND(G66&gt;=3, G66&lt;=30), 1, 0) +
IF(H66=8, 1, 0) +
IF(AND(I66&gt;=1000, I66&lt;=1800), 1, 0) +
IF(AND(J66&gt;=0.12, J66&lt;=0.2), 1, 0) +
IF(K66=0, 1, 0)</f>
        <v>2</v>
      </c>
      <c r="BI66" s="2">
        <f t="shared" ref="BI66:BI129" si="121">IF(AND(B66&gt;=0.5, B66&lt;=0.8), 1, 0) +
IF(AND(C66&gt;=0.25, C66&lt;=0.75), 1, 0) +
IF(D66&lt;10, 1, 0) +
IF(E66&lt;10, 1, 0) +
IF(F66&gt;90, 1, 0) +
IF(AND(G66&gt;=3, G66&lt;=15), 1, 0) +
IF(AND(H66&gt;=5, H66&lt;=6), 1, 0) +
IF(AND(I66&gt;=1200, I66&lt;=1800), 1, 0) +
IF(AND(J66&gt;=0.15, J66&lt;=0.25), 1, 0) +
IF(K66=0, 1, 0)</f>
        <v>4</v>
      </c>
      <c r="BJ66" s="2">
        <f t="shared" ref="BJ66:BJ129" si="122">IF(AND(B66&gt;=0.7, B66&lt;=0.9), 1, 0) +
IF(AND(C66&gt;=0.25, C66&lt;=1), 1, 0) +
IF(D66&lt;10, 1, 0) +
IF(E66&lt;10, 1, 0) +
IF(F66&gt;90, 1, 0) +
IF(G66&lt;2, 1, 0) +
IF(AND(H66&gt;=4, H66&lt;=5), 1, 0) +
IF(AND(I66&gt;=1200, I66&lt;=1600), 1, 0) +
IF(AND(J66&gt;=0.15, J66&lt;=0.25), 1, 0) +
IF(K66=0, 1, 0)</f>
        <v>2</v>
      </c>
      <c r="BK66" s="2">
        <f t="shared" ref="BK66:BK129" si="123">IF(B66&gt;0.9, 1, 0) +
IF(C66&lt;0.1, 1, 0) +
IF(D66&lt;10, 1, 0) +
IF(E66&gt;90, 1, 0) +
IF(F66&lt;10, 1, 0) +
IF(G66&lt;0.25, 1, 0) +
IF(AND(H66&gt;=1, H66&lt;=2), 1, 0) +
IF(AND(I66&gt;=1200, I66&lt;=2500), 1, 0) +
IF(AND(J66&gt;=0.15, J66&lt;=0.3), 1, 0) +
IF(K66=0, 1, 0)</f>
        <v>1</v>
      </c>
      <c r="BL66" s="2">
        <f t="shared" ref="BL66:BL129" si="124">IF(B66&gt;0.9, 1, 0) +
IF(C66&lt;0.1, 1, 0) +
IF(D66&lt;10, 1, 0) +
IF(E66&gt;90, 1, 0) +
IF(F66&lt;10, 1, 0) +
IF(G66&lt;0.25, 1, 0) +
IF(AND(H66&gt;=1, H66&lt;=2), 1, 0) +
IF(AND(I66&gt;=1200, I66&lt;=2500), 1, 0) +
IF(AND(J66&gt;=0.15, J66&lt;=0.3), 1, 0) +
IF(K66=0, 1, 0)</f>
        <v>1</v>
      </c>
      <c r="BM66" s="2">
        <f t="shared" ref="BM66:BM129" si="125">IF(B66&gt;0.9, 1, 0) +
IF(C66&lt;0.1, 1, 0) +
IF(D66&lt;10, 1, 0) +
IF(E66&lt;10, 1, 0) +
IF(F66&gt;90, 1, 0) +
IF(G66&lt;0.25, 1, 0) +
IF(AND(H66&gt;=1, H66&lt;=2), 1, 0) +
IF(AND(I66&gt;=1200, I66&lt;=2500), 1, 0) +
IF(AND(J66&gt;=0.15, J66&lt;=0.3), 1, 0) +
IF(K66=0, 1, 0)</f>
        <v>1</v>
      </c>
      <c r="BN66" s="2">
        <f t="shared" ref="BN66:BN129" si="126">IF(B66&gt;0.9, 1, 0) +
IF(C66&lt;0.1, 1, 0) +
IF(D66&lt;10, 1, 0) +
IF(E66&lt;10, 1, 0) +
IF(F66&gt;90, 1, 0) +
IF(AND(G66&gt;=1, G66&lt;=2), 1, 0) +
IF(H66&lt;0.25, 1, 0) +
IF(I66=1500, 1, 0) +
IF(AND(J66&gt;=0.02, J66&lt;=0.1), 1, 0) +
IF(K66=0, 1, 0)</f>
        <v>1</v>
      </c>
      <c r="BO66" s="3">
        <f t="shared" si="71"/>
        <v>6</v>
      </c>
      <c r="BP66">
        <f t="shared" si="72"/>
        <v>1</v>
      </c>
      <c r="BR66">
        <v>12</v>
      </c>
      <c r="BS66">
        <f t="shared" ref="BS66:BS129" si="127">COUNTIF(BA67:BQ67, MAX(BA67:BQ67))</f>
        <v>1</v>
      </c>
      <c r="BU66" s="1">
        <f t="shared" ref="BU66:BU129" si="128">SQRT(
AVERAGE(
(IF(B66&lt;&gt;0,((B66-0.3)/B66)^2,0)) +
(IF(C66&lt;&gt;0,((C66-2)/C66)^2,0)) +
(IF(D66&lt;&gt;0,((D66-0.5)/D66)^2,0)) +
(IF(E66&lt;&gt;0,((E66-0.5)/E66)^2,0)) +
(IF(F66&lt;&gt;0,((F66-0.05)/F66)^2,0)) +
(IF(G66&lt;&gt;0,((G66-25)/G66)^2,0)) +
(IF(H66&lt;&gt;0,((H66-8)/H66)^2,0)) +
(IF(I66&lt;&gt;0,((I66-1650)/I66)^2,0)) +
(IF(J66&lt;&gt;0,((J66-0.15)/J66)^2,0)) +
(IF(K66&lt;&gt;0,((IF(D66=0,0,K66)-175)/IF(D66=0,1,K66)))^2)
)
)</f>
        <v>13.991556418837783</v>
      </c>
      <c r="BV66" s="1">
        <f t="shared" ref="BV66:BV129" si="129">SQRT(
AVERAGE(
(IF(B66&lt;&gt;0,((B66-0.45)/B66)^2,0)) +
(IF(C66&lt;&gt;0,((C66-1.375)/C66)^2,0)) +
(IF(D66&lt;&gt;0,((D66-0.55)/D66)^2,0)) +
(IF(E66&lt;&gt;0,((E66-0.4)/E66)^2,0)) +
(IF(F66&lt;&gt;0,((F66-0.1)/F66)^2,0)) +
(IF(G66&lt;&gt;0,((G66-17.5)/G66)^2,0)) +
(IF(H66&lt;&gt;0,((H66-6.5)/H66)^2,0)) +
(IF(I66&lt;&gt;0,((I66-1850)/I66)^2,0)) +
(IF(J66&lt;&gt;0,((J66-0.15)/J66)^2,0)) +
(IF(K66&lt;&gt;0,((IF(D66=0,0,K66)-37.5)/IF(D66=0,1,K66)))^2)
)
)</f>
        <v>4.1027330974920408</v>
      </c>
      <c r="BW66" s="1">
        <f t="shared" ref="BW66:BW129" si="130">SQRT(
AVERAGE(
(IF(B66&lt;&gt;0,((B66-0.4)/B66)^2,0)) +
(IF(C66&lt;&gt;0,((C66-1.125)/C66)^2,0)) +
(IF(D66&lt;&gt;0,((D66-0.55)/D66)^2,0)) +
(IF(E66&lt;&gt;0,((E66-0.35)/E66)^2,0)) +
(IF(F66&lt;&gt;0,((F66-0.15)/F66)^2,0)) +
(IF(G66&lt;&gt;0,((G66-6.5)/G66)^2,0)) +
(IF(H66&lt;&gt;0,((H66-6)/H66)^2,0)) +
(IF(I66&lt;&gt;0,((I66-1500)/I66)^2,0)) +
(IF(J66&lt;&gt;0,((J66-0.15)/J66)^2,0)) +
(IF(K66&lt;&gt;0,((IF(D66=0,0,K66)-37.5)/IF(D66=0,1,K66)))^2)
)
)</f>
        <v>2.8737039959417996</v>
      </c>
      <c r="BX66" s="1">
        <f t="shared" ref="BX66:BX129" si="131">SQRT(
AVERAGE(
(IF(B66&lt;&gt;0,((B66-0.6)/B66)^2,0)) +
(IF(C66&lt;&gt;0,((C66-1)/C66)^2,0)) +
(IF(D66&lt;&gt;0,((D66-0.3)/D66)^2,0)) +
(IF(E66&lt;&gt;0,((E66-0.35)/E66)^2,0)) +
(IF(F66&lt;&gt;0,((F66-0.35)/F66)^2,0)) +
(IF(G66&lt;&gt;0,((G66-27.5)/G66)^2,0)) +
(IF(H66&lt;&gt;0,((H66-7.5)/H66)^2,0)) +
(IF(I66&lt;&gt;0,((I66-1600)/I66)^2,0)) +
(IF(J66&lt;&gt;0,((J66-0.185)/J66)^2,0)) +
(IF(K66&lt;&gt;0,((IF(D66=0,0,K66)-25)/IF(D66=0,1,K66)))^2)
)
)</f>
        <v>5.653242419127448</v>
      </c>
      <c r="BY66" s="1">
        <f t="shared" ref="BY66:BY129" si="132">SQRT(
AVERAGE(
(IF(B66&lt;&gt;0,((B66-0.65)/B66)^2,0)) +
(IF(C66&lt;&gt;0,((C66-0.525)/C66)^2,0)) +
(IF(D66&lt;&gt;0,((D66-0.3)/D66)^2,0)) +
(IF(E66&lt;&gt;0,((E66-0.4)/E66)^2,0)) +
(IF(F66&lt;&gt;0,((F66-0.3)/F66)^2,0)) +
(IF(G66&lt;&gt;0,((G66-17.5)/G66)^2,0)) +
(IF(H66&lt;&gt;0,((H66-5.5)/H66)^2,0)) +
(IF(I66&lt;&gt;0,((I66-1700)/I66)^2,0)) +
(IF(J66&lt;&gt;0,((J66-0.185)/J66)^2,0)) +
(IF(K66&lt;&gt;0,((IF(D66=0,0,K66)-12.5)/IF(D66=0,1,K66)))^2)
)
)</f>
        <v>3.5790980563709081</v>
      </c>
      <c r="BZ66" s="1">
        <f t="shared" ref="BZ66:BZ129" si="133">SQRT(
AVERAGE(
(IF(B66&lt;&gt;0,((B66-0.75)/B66)^2,0)) +
(IF(C66&lt;&gt;0,((C66-0.525)/C66)^2,0)) +
(IF(D66&lt;&gt;0,((D66-0.3)/D66)^2,0)) +
(IF(E66&lt;&gt;0,((E66-0.35)/E66)^2,0)) +
(IF(F66&lt;&gt;0,((F66-0.45)/F66)^2,0)) +
(IF(G66&lt;&gt;0,((G66-6.5)/G66)^2,0)) +
(IF(H66&lt;&gt;0,((H66-5.5)/H66)^2,0)) +
(IF(I66&lt;&gt;0,((I66-1500)/I66)^2,0)) +
(IF(J66&lt;&gt;0,((J66-0.185)/J66)^2,0)) +
(IF(K66&lt;&gt;0,((IF(D66=0,0,K66)-12.5)/IF(D66=0,1,K66)))^2)
)
)</f>
        <v>2.0917355232215087</v>
      </c>
      <c r="CA66" s="1">
        <f t="shared" ref="CA66:CA129" si="134">SQRT(
AVERAGE(
(IF(B66&lt;&gt;0,((B66-0.35)/B66)^2,0)) +
(IF(C66&lt;&gt;0,((C66-1.5)/C66)^2,0)) +
(IF(D66&lt;&gt;0,((D66-0.75)/D66)^2,0)) +
(IF(E66&lt;&gt;0,((E66-0.1)/E66)^2,0)) +
(IF(F66&lt;&gt;0,((F66-0.15)/F66)^2,0)) +
(IF(G66&lt;&gt;0,((G66-3)/G66)^2,0)) +
(IF(H66&lt;&gt;0,((H66-4.5)/H66)^2,0)) +
(IF(I66&lt;&gt;0,((I66-1150)/I66)^2,0)) +
(IF(J66&lt;&gt;0,((J66-0.25)/J66)^2,0)) +
(IF(K66&lt;&gt;0,((IF(D66=0,0,K66)-17.5)/IF(D66=0,1,K66)))^2)
)
)</f>
        <v>2.1705640057456881</v>
      </c>
      <c r="CB66" s="1">
        <f t="shared" ref="CB66:CB129" si="135">SQRT(
AVERAGE(
(IF(B66&lt;&gt;0,((B66-0.85)/B66)^2,0)) +
(IF(C66&lt;&gt;0,((C66-0.2)/C66)^2,0)) +
(IF(D66&lt;&gt;0,((D66-0.4)/D66)^2,0)) +
(IF(E66&lt;&gt;0,((E66-0.45)/E66)^2,0)) +
(IF(F66&lt;&gt;0,((F66-0.1)/F66)^2,0)) +
(IF(G66&lt;&gt;0,((G66-6.5)/G66)^2,0)) +
(IF(H66&lt;&gt;0,((H66-5)/H66)^2,0)) +
(IF(I66&lt;&gt;0,((I66-1500)/I66)^2,0)) +
(IF(J66&lt;&gt;0,((J66-0.2)/J66)^2,0)) +
(IF(K66&lt;&gt;0,((IF(D66=0,0,K66)-25)/IF(D66=0,1,K66)))^2)
)
)</f>
        <v>2.4232456160087494</v>
      </c>
      <c r="CC66" s="1">
        <f t="shared" ref="CC66:CC129" si="136">SQRT(
AVERAGE(
(IF(B66&lt;&gt;0,((B66-0.9)/B66)^2,0)) +
(IF(C66&lt;&gt;0,((C66-0.175)/C66)^2,0)) +
(IF(D66&lt;&gt;0,((D66-0.15)/D66)^2,0)) +
(IF(E66&lt;&gt;0,((E66-0.1)/E66)^2,0)) +
(IF(F66&lt;&gt;0,((F66-0.7)/F66)^2,0)) +
(IF(G66&lt;&gt;0,((G66-6.5)/G66)^2,0)) +
(IF(H66&lt;&gt;0,((H66-5.5)/H66)^2,0)) +
(IF(I66&lt;&gt;0,((I66-1400)/I66)^2,0)) +
(IF(J66&lt;&gt;0,((J66-0.185)/J66)^2,0)) +
(IF(K66&lt;&gt;0,((IF(D66=0,0,K66)-5)/IF(D66=0,1,K66)))^2)
)
)</f>
        <v>2.3129249853438769</v>
      </c>
      <c r="CD66" s="1">
        <f t="shared" ref="CD66:CD129" si="137">SQRT(
AVERAGE(
(IF(B66&lt;&gt;0,((B66-0.75)/B66)^2,0)) +
(IF(C66&lt;&gt;0,((C66-0.35)/C66)^2,0)) +
(IF(D66&lt;&gt;0,((D66-0.25)/D66)^2,0)) +
(IF(E66&lt;&gt;0,((E66-0.3)/E66)^2,0)) +
(IF(F66&lt;&gt;0,((F66-0.45)/F66)^2,0)) +
(IF(G66&lt;&gt;0,((G66-10)/G66)^2,0)) +
(IF(H66&lt;&gt;0,((H66-5.5)/H66)^2,0)) +
(IF(I66&lt;&gt;0,((I66-1750)/I66)^2,0)) +
(IF(J66&lt;&gt;0,((J66-0.16)/J66)^2,0)) +
(IF(K66&lt;&gt;0,((IF(D66=0,0,K66)-400)/IF(D66=0,1,K66)))^2)
)
)</f>
        <v>31.096060275941877</v>
      </c>
      <c r="CE66" s="1">
        <f t="shared" ref="CE66:CE129" si="138">SQRT(
AVERAGE(
(IF(B66&lt;&gt;0,((B66-0.2)/B66)^2,0)) +
(IF(C66&lt;&gt;0,((C66-2)/C66)^2,0)) +
(IF(D66&lt;&gt;0,((D66-0.05)/D66)^2,0)) +
(IF(E66&lt;&gt;0,((E66-0.05)/E66)^2,0)) +
(IF(F66&lt;&gt;0,((F66-0.95)/F66)^2,0)) +
(IF(G66&lt;&gt;0,((G66-16.5)/G66)^2,0)) +
(IF(H66&lt;&gt;0,((H66-8)/H66)^2,0)) +
(IF(I66&lt;&gt;0,((I66-1500)/I66)^2,0)) +
(IF(J66&lt;&gt;0,((J66-0.15)/J66)^2,0)) +
(IF(K66&lt;&gt;0,((IF(D66=0,0,K66)-0)/IF(D66=0,1,K66)))^2)
)
)</f>
        <v>3.7346765444517906</v>
      </c>
      <c r="CF66" s="1">
        <f t="shared" ref="CF66:CF129" si="139">SQRT(
AVERAGE(
(IF(B66&lt;&gt;0,((B66-0.65)/B66)^2,0)) +
(IF(C66&lt;&gt;0,((C66-0.5)/C66)^2,0)) +
(IF(D66&lt;&gt;0,((D66-0.05)/D66)^2,0)) +
(IF(E66&lt;&gt;0,((E66-0.05)/E66)^2,0)) +
(IF(F66&lt;&gt;0,((F66-0.95)/F66)^2,0)) +
(IF(G66&lt;&gt;0,((G66-9)/G66)^2,0)) +
(IF(H66&lt;&gt;0,((H66-5.5)/H66)^2,0)) +
(IF(I66&lt;&gt;0,((I66-1400)/I66)^2,0)) +
(IF(J66&lt;&gt;0,((J66-0.2)/J66)^2,0)) +
(IF(K66&lt;&gt;0,((IF(D66=0,0,K66)-0)/IF(D66=0,1,K66)))^2)
)
)</f>
        <v>2.5024983184100251</v>
      </c>
      <c r="CG66" s="1">
        <f t="shared" ref="CG66:CG129" si="140">SQRT(
AVERAGE(
(IF(B66&lt;&gt;0,((B66-0.8)/B66)^2,0)) +
(IF(C66&lt;&gt;0,((C66-0.625)/C66)^2,0)) +
(IF(D66&lt;&gt;0,((D66-0.05)/D66)^2,0)) +
(IF(E66&lt;&gt;0,((E66-0.05)/E66)^2,0)) +
(IF(F66&lt;&gt;0,((F66-0.95)/F66)^2,0)) +
(IF(G66&lt;&gt;0,((G66-1)/G66)^2,0)) +
(IF(H66&lt;&gt;0,((H66-4.5)/H66)^2,0)) +
(IF(I66&lt;&gt;0,((I66-1100)/I66)^2,0)) +
(IF(J66&lt;&gt;0,((J66-0.225)/J66)^2,0)) +
(IF(K66&lt;&gt;0,((IF(D66=0,0,K66)-0)/IF(D66=0,1,K66)))^2)
)
)</f>
        <v>2.4233955169930037</v>
      </c>
      <c r="CH66" s="1">
        <f t="shared" ref="CH66:CH129" si="141">SQRT(
AVERAGE(
(IF(B66&lt;&gt;0,((B66-0.95)/B66)^2,0)) +
(IF(C66&lt;&gt;0,((C66-0.05)/C66)^2,0)) +
(IF(D66&lt;&gt;0,((D66-0.05)/D66)^2,0)) +
(IF(E66&lt;&gt;0,((E66-0.05)/E66)^2,0)) +
(IF(F66&lt;&gt;0,((F66-0.95)/F66)^2,0)) +
(IF(G66&lt;&gt;0,((G66-0.5)/G66)^2,0)) +
(IF(H66&lt;&gt;0,((H66-3.5)/H66)^2,0)) +
(IF(I66&lt;&gt;0,((I66-1400)/I66)^2,0)) +
(IF(J66&lt;&gt;0,((J66-0.2)/J66)^2,0)) +
(IF(K66&lt;&gt;0,((IF(D66=0,0,K66)-0)/IF(D66=0,1,K66)))^2)
)
)</f>
        <v>2.6509041728957894</v>
      </c>
      <c r="CI66" s="1">
        <f t="shared" ref="CI66:CI129" si="142">SQRT(
AVERAGE(
(IF(B66&lt;&gt;0,((B66-0.95)/B66)^2,0)) +
(IF(C66&lt;&gt;0,((C66-0.05)/C66)^2,0)) +
(IF(D66&lt;&gt;0,((D66-0.05)/D66)^2,0)) +
(IF(E66&lt;&gt;0,((E66-0.95)/E66)^2,0)) +
(IF(F66&lt;&gt;0,((F66-0.05)/F66)^2,0)) +
(IF(G66&lt;&gt;0,((G66-0.1)/G66)^2,0)) +
(IF(H66&lt;&gt;0,((H66-1.5)/H66)^2,0)) +
(IF(I66&lt;&gt;0,((I66-1350)/I66)^2,0)) +
(IF(J66&lt;&gt;0,((J66-0.225)/J66)^2,0)) +
(IF(K66&lt;&gt;0,((IF(D66=0,0,K66)-0)/IF(D66=0,1,K66)))^2)
)
)</f>
        <v>2.7524104712176483</v>
      </c>
      <c r="CJ66" s="1">
        <f t="shared" ref="CJ66:CJ129" si="143">SQRT(
AVERAGE(
(IF(B66&lt;&gt;0,((B66-0.95)/B66)^2,0)) +
(IF(C66&lt;&gt;0,((C66-0.05)/C66)^2,0)) +
(IF(D66&lt;&gt;0,((D66-0.05)/D66)^2,0)) +
(IF(E66&lt;&gt;0,((E66-0.95)/E66)^2,0)) +
(IF(F66&lt;&gt;0,((F66-0.05)/F66)^2,0)) +
(IF(G66&lt;&gt;0,((G66-0.125)/G66)^2,0)) +
(IF(H66&lt;&gt;0,((H66-1.5)/H66)^2,0)) +
(IF(I66&lt;&gt;0,((I66-1000)/I66)^2,0)) +
(IF(J66&lt;&gt;0,((J66-0.275)/J66)^2,0)) +
(IF(K66&lt;&gt;0,((IF(D66=0,0,K66)-0)/IF(D66=0,1,K66)))^2)
)
)</f>
        <v>2.7686384484284892</v>
      </c>
      <c r="CK66" s="1">
        <f t="shared" ref="CK66:CK129" si="144">SQRT(
AVERAGE(
(IF(B66&lt;&gt;0,((B66-0.95)/B66)^2,0)) +
(IF(C66&lt;&gt;0,((C66-0.05)/C66)^2,0)) +
(IF(D66&lt;&gt;0,((D66-0.05)/D66)^2,0)) +
(IF(E66&lt;&gt;0,((E66-0.95)/E66)^2,0)) +
(IF(F66&lt;&gt;0,((F66-0.05)/F66)^2,0)) +
(IF(G66&lt;&gt;0,((G66-0)/G66)^2,0)) +
(IF(H66&lt;&gt;0,((H66-1)/H66)^2,0)) +
(IF(I66&lt;&gt;0,((I66-1500)/I66)^2,0)) +
(IF(J66&lt;&gt;0,((J66-0.06)/J66)^2,0)) +
(IF(K66&lt;&gt;0,((IF(D66=0,0,K66)-0)/IF(D66=0,1,K66)))^2)
)
)</f>
        <v>2.7828093191479786</v>
      </c>
      <c r="CL66" s="5">
        <f t="shared" si="74"/>
        <v>6</v>
      </c>
      <c r="CN66" s="9">
        <f t="shared" si="75"/>
        <v>2.0917355232215087</v>
      </c>
    </row>
    <row r="67" spans="1:92" x14ac:dyDescent="0.2">
      <c r="A67" s="4">
        <v>65</v>
      </c>
      <c r="B67" s="1">
        <v>0.46404377414453102</v>
      </c>
      <c r="C67" s="1">
        <v>0.40100000000000002</v>
      </c>
      <c r="D67" s="1">
        <v>0</v>
      </c>
      <c r="E67" s="1">
        <v>0</v>
      </c>
      <c r="F67" s="1">
        <v>100</v>
      </c>
      <c r="G67" s="1">
        <v>6.0167059660750004</v>
      </c>
      <c r="H67" s="1">
        <v>6</v>
      </c>
      <c r="I67">
        <v>0</v>
      </c>
      <c r="J67">
        <v>0.15</v>
      </c>
      <c r="K67">
        <v>0</v>
      </c>
      <c r="L67" s="1"/>
      <c r="M67" s="2">
        <f t="shared" si="76"/>
        <v>2</v>
      </c>
      <c r="N67" s="2">
        <f t="shared" si="77"/>
        <v>6</v>
      </c>
      <c r="O67" s="2">
        <f t="shared" si="78"/>
        <v>5</v>
      </c>
      <c r="P67" s="2">
        <f t="shared" si="79"/>
        <v>4</v>
      </c>
      <c r="Q67" s="2">
        <f t="shared" si="80"/>
        <v>6</v>
      </c>
      <c r="R67" s="2">
        <f t="shared" si="81"/>
        <v>7</v>
      </c>
      <c r="S67" s="2">
        <f t="shared" si="82"/>
        <v>5</v>
      </c>
      <c r="T67" s="2">
        <f t="shared" si="83"/>
        <v>4</v>
      </c>
      <c r="U67" s="2">
        <f t="shared" si="84"/>
        <v>7</v>
      </c>
      <c r="V67" s="2">
        <f t="shared" si="85"/>
        <v>7</v>
      </c>
      <c r="W67" s="2">
        <f t="shared" si="86"/>
        <v>5</v>
      </c>
      <c r="X67" s="2">
        <f t="shared" si="87"/>
        <v>7</v>
      </c>
      <c r="Y67" s="2">
        <f t="shared" si="88"/>
        <v>4</v>
      </c>
      <c r="Z67" s="2">
        <f t="shared" si="89"/>
        <v>4</v>
      </c>
      <c r="AA67" s="2">
        <f t="shared" si="90"/>
        <v>2</v>
      </c>
      <c r="AB67" s="2">
        <f t="shared" si="91"/>
        <v>4</v>
      </c>
      <c r="AC67" s="2">
        <f t="shared" si="92"/>
        <v>3</v>
      </c>
      <c r="AD67" s="3">
        <f t="shared" ref="AD67:AD130" si="145">MATCH(MAX(M67:AC67), M67:AC67, 0)</f>
        <v>6</v>
      </c>
      <c r="AE67" s="2">
        <f t="shared" si="93"/>
        <v>4</v>
      </c>
      <c r="AF67" s="2">
        <f t="shared" si="94"/>
        <v>8</v>
      </c>
      <c r="AG67" s="2">
        <f t="shared" si="95"/>
        <v>7</v>
      </c>
      <c r="AH67" s="2">
        <f t="shared" si="96"/>
        <v>6</v>
      </c>
      <c r="AI67" s="2">
        <f t="shared" si="97"/>
        <v>8</v>
      </c>
      <c r="AJ67" s="2">
        <f t="shared" si="98"/>
        <v>9</v>
      </c>
      <c r="AK67" s="2">
        <f t="shared" si="99"/>
        <v>7</v>
      </c>
      <c r="AL67" s="2">
        <f t="shared" si="100"/>
        <v>6</v>
      </c>
      <c r="AM67" s="2">
        <f t="shared" si="101"/>
        <v>9</v>
      </c>
      <c r="AN67" s="2">
        <f t="shared" si="102"/>
        <v>8</v>
      </c>
      <c r="AO67" s="2">
        <f t="shared" si="103"/>
        <v>7</v>
      </c>
      <c r="AP67" s="2">
        <f t="shared" si="104"/>
        <v>9</v>
      </c>
      <c r="AQ67" s="2">
        <f t="shared" si="105"/>
        <v>6</v>
      </c>
      <c r="AR67" s="2">
        <f t="shared" si="106"/>
        <v>6</v>
      </c>
      <c r="AS67" s="2">
        <f t="shared" si="107"/>
        <v>4</v>
      </c>
      <c r="AT67" s="2">
        <f t="shared" si="108"/>
        <v>6</v>
      </c>
      <c r="AU67" s="2">
        <f t="shared" si="109"/>
        <v>5</v>
      </c>
      <c r="AV67" s="3">
        <f t="shared" ref="AV67:AV130" si="146">MATCH(MAX(AE67:AU67), AE67:AU67, 0)</f>
        <v>6</v>
      </c>
      <c r="AW67">
        <f t="shared" ref="AW67:AW130" si="147">COUNTIF(AE67:AU67, MAX(AE67:AU67))</f>
        <v>3</v>
      </c>
      <c r="AX67" s="2">
        <f t="shared" si="110"/>
        <v>1</v>
      </c>
      <c r="AY67" s="2">
        <f t="shared" si="111"/>
        <v>4</v>
      </c>
      <c r="AZ67" s="2">
        <f t="shared" si="112"/>
        <v>5</v>
      </c>
      <c r="BA67" s="2">
        <f t="shared" si="113"/>
        <v>2</v>
      </c>
      <c r="BB67" s="2">
        <f t="shared" si="114"/>
        <v>4</v>
      </c>
      <c r="BC67" s="2">
        <f t="shared" si="115"/>
        <v>5</v>
      </c>
      <c r="BD67" s="2">
        <f t="shared" si="116"/>
        <v>4</v>
      </c>
      <c r="BE67" s="2">
        <f t="shared" si="117"/>
        <v>5</v>
      </c>
      <c r="BF67" s="2">
        <f t="shared" si="118"/>
        <v>5</v>
      </c>
      <c r="BG67" s="2">
        <f t="shared" si="119"/>
        <v>4</v>
      </c>
      <c r="BH67" s="2">
        <f t="shared" si="120"/>
        <v>6</v>
      </c>
      <c r="BI67" s="2">
        <f t="shared" si="121"/>
        <v>8</v>
      </c>
      <c r="BJ67" s="2">
        <f t="shared" si="122"/>
        <v>6</v>
      </c>
      <c r="BK67" s="2">
        <f t="shared" si="123"/>
        <v>3</v>
      </c>
      <c r="BL67" s="2">
        <f t="shared" si="124"/>
        <v>3</v>
      </c>
      <c r="BM67" s="2">
        <f t="shared" si="125"/>
        <v>5</v>
      </c>
      <c r="BN67" s="2">
        <f t="shared" si="126"/>
        <v>4</v>
      </c>
      <c r="BO67" s="3">
        <f t="shared" ref="BO67:BO130" si="148">MATCH(MAX(AX67:BN67), AX67:BN67, 0)</f>
        <v>12</v>
      </c>
      <c r="BP67">
        <f t="shared" ref="BP67:BP130" si="149">COUNTIF(AX67:BN67, MAX(AX67:BN67))</f>
        <v>1</v>
      </c>
      <c r="BR67">
        <v>12</v>
      </c>
      <c r="BS67">
        <f t="shared" si="127"/>
        <v>1</v>
      </c>
      <c r="BU67" s="1">
        <f t="shared" si="128"/>
        <v>5.2048175118213713</v>
      </c>
      <c r="BV67" s="1">
        <f t="shared" si="129"/>
        <v>3.2477967651908877</v>
      </c>
      <c r="BW67" s="1">
        <f t="shared" si="130"/>
        <v>2.0693676679949586</v>
      </c>
      <c r="BX67" s="1">
        <f t="shared" si="131"/>
        <v>4.0219854178804804</v>
      </c>
      <c r="BY67" s="1">
        <f t="shared" si="132"/>
        <v>2.2258114154840394</v>
      </c>
      <c r="BZ67" s="1">
        <f t="shared" si="133"/>
        <v>1.2386355833517833</v>
      </c>
      <c r="CA67" s="1">
        <f t="shared" si="134"/>
        <v>3.0539955523654934</v>
      </c>
      <c r="CB67" s="1">
        <f t="shared" si="135"/>
        <v>1.4444219873235102</v>
      </c>
      <c r="CC67" s="1">
        <f t="shared" si="136"/>
        <v>1.5013770040669339</v>
      </c>
      <c r="CD67" s="1">
        <f t="shared" si="137"/>
        <v>1.355217904001851</v>
      </c>
      <c r="CE67" s="1">
        <f t="shared" si="138"/>
        <v>4.5113421283450243</v>
      </c>
      <c r="CF67" s="1">
        <f t="shared" si="139"/>
        <v>1.2516124965224515</v>
      </c>
      <c r="CG67" s="1">
        <f t="shared" si="140"/>
        <v>1.680768950847612</v>
      </c>
      <c r="CH67" s="1">
        <f t="shared" si="141"/>
        <v>1.9923243254646201</v>
      </c>
      <c r="CI67" s="1">
        <f t="shared" si="142"/>
        <v>2.1543856245526278</v>
      </c>
      <c r="CJ67" s="1">
        <f t="shared" si="143"/>
        <v>2.2533679353834541</v>
      </c>
      <c r="CK67" s="1">
        <f t="shared" si="144"/>
        <v>2.2172700346297676</v>
      </c>
      <c r="CL67" s="5">
        <f t="shared" ref="CL67:CL130" si="150">MATCH(MIN(BU67:CK67), BU67:CK67, 0)</f>
        <v>6</v>
      </c>
      <c r="CN67" s="9">
        <f t="shared" ref="CN67:CN130" si="151">MIN(BU67:CK67)</f>
        <v>1.2386355833517833</v>
      </c>
    </row>
    <row r="68" spans="1:92" x14ac:dyDescent="0.2">
      <c r="A68" s="4">
        <v>66</v>
      </c>
      <c r="B68" s="1">
        <v>0.61926796614314605</v>
      </c>
      <c r="C68" s="1">
        <v>0.44500000000000001</v>
      </c>
      <c r="D68" s="1">
        <v>0</v>
      </c>
      <c r="E68" s="1">
        <v>0</v>
      </c>
      <c r="F68" s="1">
        <v>100</v>
      </c>
      <c r="G68" s="1">
        <v>6.6800312715418197</v>
      </c>
      <c r="H68" s="1">
        <v>6</v>
      </c>
      <c r="I68">
        <v>1500</v>
      </c>
      <c r="J68">
        <v>185</v>
      </c>
      <c r="K68">
        <v>12.5</v>
      </c>
      <c r="L68" s="1"/>
      <c r="M68" s="2">
        <f t="shared" si="76"/>
        <v>2</v>
      </c>
      <c r="N68" s="2">
        <f t="shared" si="77"/>
        <v>6</v>
      </c>
      <c r="O68" s="2">
        <f t="shared" si="78"/>
        <v>5</v>
      </c>
      <c r="P68" s="2">
        <f t="shared" si="79"/>
        <v>4</v>
      </c>
      <c r="Q68" s="2">
        <f t="shared" si="80"/>
        <v>6</v>
      </c>
      <c r="R68" s="2">
        <f t="shared" si="81"/>
        <v>7</v>
      </c>
      <c r="S68" s="2">
        <f t="shared" si="82"/>
        <v>5</v>
      </c>
      <c r="T68" s="2">
        <f t="shared" si="83"/>
        <v>4</v>
      </c>
      <c r="U68" s="2">
        <f t="shared" si="84"/>
        <v>7</v>
      </c>
      <c r="V68" s="2">
        <f t="shared" si="85"/>
        <v>7</v>
      </c>
      <c r="W68" s="2">
        <f t="shared" si="86"/>
        <v>5</v>
      </c>
      <c r="X68" s="2">
        <f t="shared" si="87"/>
        <v>7</v>
      </c>
      <c r="Y68" s="2">
        <f t="shared" si="88"/>
        <v>4</v>
      </c>
      <c r="Z68" s="2">
        <f t="shared" si="89"/>
        <v>4</v>
      </c>
      <c r="AA68" s="2">
        <f t="shared" si="90"/>
        <v>2</v>
      </c>
      <c r="AB68" s="2">
        <f t="shared" si="91"/>
        <v>4</v>
      </c>
      <c r="AC68" s="2">
        <f t="shared" si="92"/>
        <v>3</v>
      </c>
      <c r="AD68" s="3">
        <f t="shared" si="145"/>
        <v>6</v>
      </c>
      <c r="AE68" s="2">
        <f t="shared" si="93"/>
        <v>5</v>
      </c>
      <c r="AF68" s="2">
        <f t="shared" si="94"/>
        <v>9</v>
      </c>
      <c r="AG68" s="2">
        <f t="shared" si="95"/>
        <v>8</v>
      </c>
      <c r="AH68" s="2">
        <f t="shared" si="96"/>
        <v>7</v>
      </c>
      <c r="AI68" s="2">
        <f t="shared" si="97"/>
        <v>9</v>
      </c>
      <c r="AJ68" s="2">
        <f t="shared" si="98"/>
        <v>10</v>
      </c>
      <c r="AK68" s="2">
        <f t="shared" si="99"/>
        <v>8</v>
      </c>
      <c r="AL68" s="2">
        <f t="shared" si="100"/>
        <v>7</v>
      </c>
      <c r="AM68" s="2">
        <f t="shared" si="101"/>
        <v>9</v>
      </c>
      <c r="AN68" s="2">
        <f t="shared" si="102"/>
        <v>9</v>
      </c>
      <c r="AO68" s="2">
        <f t="shared" si="103"/>
        <v>7</v>
      </c>
      <c r="AP68" s="2">
        <f t="shared" si="104"/>
        <v>9</v>
      </c>
      <c r="AQ68" s="2">
        <f t="shared" si="105"/>
        <v>6</v>
      </c>
      <c r="AR68" s="2">
        <f t="shared" si="106"/>
        <v>5</v>
      </c>
      <c r="AS68" s="2">
        <f t="shared" si="107"/>
        <v>4</v>
      </c>
      <c r="AT68" s="2">
        <f t="shared" si="108"/>
        <v>6</v>
      </c>
      <c r="AU68" s="2">
        <f t="shared" si="109"/>
        <v>5</v>
      </c>
      <c r="AV68" s="3">
        <f t="shared" si="146"/>
        <v>6</v>
      </c>
      <c r="AW68">
        <f t="shared" si="147"/>
        <v>1</v>
      </c>
      <c r="AX68" s="2">
        <f t="shared" si="110"/>
        <v>1</v>
      </c>
      <c r="AY68" s="2">
        <f t="shared" si="111"/>
        <v>3</v>
      </c>
      <c r="AZ68" s="2">
        <f t="shared" si="112"/>
        <v>4</v>
      </c>
      <c r="BA68" s="2">
        <f t="shared" si="113"/>
        <v>3</v>
      </c>
      <c r="BB68" s="2">
        <f t="shared" si="114"/>
        <v>5</v>
      </c>
      <c r="BC68" s="2">
        <f t="shared" si="115"/>
        <v>6</v>
      </c>
      <c r="BD68" s="2">
        <f t="shared" si="116"/>
        <v>3</v>
      </c>
      <c r="BE68" s="2">
        <f t="shared" si="117"/>
        <v>4</v>
      </c>
      <c r="BF68" s="2">
        <f t="shared" si="118"/>
        <v>4</v>
      </c>
      <c r="BG68" s="2">
        <f t="shared" si="119"/>
        <v>5</v>
      </c>
      <c r="BH68" s="2">
        <f t="shared" si="120"/>
        <v>5</v>
      </c>
      <c r="BI68" s="2">
        <f t="shared" si="121"/>
        <v>8</v>
      </c>
      <c r="BJ68" s="2">
        <f t="shared" si="122"/>
        <v>5</v>
      </c>
      <c r="BK68" s="2">
        <f t="shared" si="123"/>
        <v>2</v>
      </c>
      <c r="BL68" s="2">
        <f t="shared" si="124"/>
        <v>2</v>
      </c>
      <c r="BM68" s="2">
        <f t="shared" si="125"/>
        <v>4</v>
      </c>
      <c r="BN68" s="2">
        <f t="shared" si="126"/>
        <v>4</v>
      </c>
      <c r="BO68" s="3">
        <f t="shared" si="148"/>
        <v>12</v>
      </c>
      <c r="BP68">
        <f t="shared" si="149"/>
        <v>1</v>
      </c>
      <c r="BR68">
        <v>2</v>
      </c>
      <c r="BS68">
        <f t="shared" si="127"/>
        <v>1</v>
      </c>
      <c r="BU68" s="1">
        <f t="shared" si="128"/>
        <v>175.06317798855306</v>
      </c>
      <c r="BV68" s="1">
        <f t="shared" si="129"/>
        <v>37.621452602092994</v>
      </c>
      <c r="BW68" s="1">
        <f t="shared" si="130"/>
        <v>37.559373479735662</v>
      </c>
      <c r="BX68" s="1">
        <f t="shared" si="131"/>
        <v>25.265164244036228</v>
      </c>
      <c r="BY68" s="1">
        <f t="shared" si="132"/>
        <v>12.685625661849674</v>
      </c>
      <c r="BZ68" s="1">
        <f t="shared" si="133"/>
        <v>12.582669728935501</v>
      </c>
      <c r="CA68" s="1">
        <f t="shared" si="134"/>
        <v>17.733426942176791</v>
      </c>
      <c r="CB68" s="1">
        <f t="shared" si="135"/>
        <v>25.049277125283957</v>
      </c>
      <c r="CC68" s="1">
        <f t="shared" si="136"/>
        <v>5.2506959165655136</v>
      </c>
      <c r="CD68" s="1">
        <f t="shared" si="137"/>
        <v>400.00295144267807</v>
      </c>
      <c r="CE68" s="1">
        <f t="shared" si="138"/>
        <v>4.1134789010511836</v>
      </c>
      <c r="CF68" s="1">
        <f t="shared" si="139"/>
        <v>1.4589974042018663</v>
      </c>
      <c r="CG68" s="1">
        <f t="shared" si="140"/>
        <v>1.7561524856292914</v>
      </c>
      <c r="CH68" s="1">
        <f t="shared" si="141"/>
        <v>2.0213913664157257</v>
      </c>
      <c r="CI68" s="1">
        <f t="shared" si="142"/>
        <v>2.1476706090484541</v>
      </c>
      <c r="CJ68" s="1">
        <f t="shared" si="143"/>
        <v>2.1692628719649658</v>
      </c>
      <c r="CK68" s="1">
        <f t="shared" si="144"/>
        <v>2.1831014127174555</v>
      </c>
      <c r="CL68" s="5">
        <f t="shared" si="150"/>
        <v>12</v>
      </c>
      <c r="CN68" s="9">
        <f t="shared" si="151"/>
        <v>1.4589974042018663</v>
      </c>
    </row>
    <row r="69" spans="1:92" x14ac:dyDescent="0.2">
      <c r="A69" s="4">
        <v>67</v>
      </c>
      <c r="B69" s="1">
        <v>0.51741096874078096</v>
      </c>
      <c r="C69" s="1">
        <v>0.83799999999999997</v>
      </c>
      <c r="D69" s="1">
        <v>0</v>
      </c>
      <c r="E69" s="1">
        <v>0</v>
      </c>
      <c r="F69" s="1">
        <v>100</v>
      </c>
      <c r="G69" s="1">
        <v>12.5749288180593</v>
      </c>
      <c r="H69" s="1">
        <v>7</v>
      </c>
      <c r="I69">
        <v>1500</v>
      </c>
      <c r="J69">
        <v>185</v>
      </c>
      <c r="K69">
        <v>12.5</v>
      </c>
      <c r="L69" s="1"/>
      <c r="M69" s="2">
        <f t="shared" si="76"/>
        <v>2</v>
      </c>
      <c r="N69" s="2">
        <f t="shared" si="77"/>
        <v>7</v>
      </c>
      <c r="O69" s="2">
        <f t="shared" si="78"/>
        <v>3</v>
      </c>
      <c r="P69" s="2">
        <f t="shared" si="79"/>
        <v>5</v>
      </c>
      <c r="Q69" s="2">
        <f t="shared" si="80"/>
        <v>6</v>
      </c>
      <c r="R69" s="2">
        <f t="shared" si="81"/>
        <v>5</v>
      </c>
      <c r="S69" s="2">
        <f t="shared" si="82"/>
        <v>5</v>
      </c>
      <c r="T69" s="2">
        <f t="shared" si="83"/>
        <v>3</v>
      </c>
      <c r="U69" s="2">
        <f t="shared" si="84"/>
        <v>5</v>
      </c>
      <c r="V69" s="2">
        <f t="shared" si="85"/>
        <v>6</v>
      </c>
      <c r="W69" s="2">
        <f t="shared" si="86"/>
        <v>5</v>
      </c>
      <c r="X69" s="2">
        <f t="shared" si="87"/>
        <v>6</v>
      </c>
      <c r="Y69" s="2">
        <f t="shared" si="88"/>
        <v>4</v>
      </c>
      <c r="Z69" s="2">
        <f t="shared" si="89"/>
        <v>4</v>
      </c>
      <c r="AA69" s="2">
        <f t="shared" si="90"/>
        <v>2</v>
      </c>
      <c r="AB69" s="2">
        <f t="shared" si="91"/>
        <v>4</v>
      </c>
      <c r="AC69" s="2">
        <f t="shared" si="92"/>
        <v>3</v>
      </c>
      <c r="AD69" s="3">
        <f t="shared" si="145"/>
        <v>2</v>
      </c>
      <c r="AE69" s="2">
        <f t="shared" si="93"/>
        <v>5</v>
      </c>
      <c r="AF69" s="2">
        <f t="shared" si="94"/>
        <v>10</v>
      </c>
      <c r="AG69" s="2">
        <f t="shared" si="95"/>
        <v>6</v>
      </c>
      <c r="AH69" s="2">
        <f t="shared" si="96"/>
        <v>8</v>
      </c>
      <c r="AI69" s="2">
        <f t="shared" si="97"/>
        <v>9</v>
      </c>
      <c r="AJ69" s="2">
        <f t="shared" si="98"/>
        <v>8</v>
      </c>
      <c r="AK69" s="2">
        <f t="shared" si="99"/>
        <v>8</v>
      </c>
      <c r="AL69" s="2">
        <f t="shared" si="100"/>
        <v>6</v>
      </c>
      <c r="AM69" s="2">
        <f t="shared" si="101"/>
        <v>7</v>
      </c>
      <c r="AN69" s="2">
        <f t="shared" si="102"/>
        <v>8</v>
      </c>
      <c r="AO69" s="2">
        <f t="shared" si="103"/>
        <v>7</v>
      </c>
      <c r="AP69" s="2">
        <f t="shared" si="104"/>
        <v>8</v>
      </c>
      <c r="AQ69" s="2">
        <f t="shared" si="105"/>
        <v>6</v>
      </c>
      <c r="AR69" s="2">
        <f t="shared" si="106"/>
        <v>5</v>
      </c>
      <c r="AS69" s="2">
        <f t="shared" si="107"/>
        <v>4</v>
      </c>
      <c r="AT69" s="2">
        <f t="shared" si="108"/>
        <v>6</v>
      </c>
      <c r="AU69" s="2">
        <f t="shared" si="109"/>
        <v>5</v>
      </c>
      <c r="AV69" s="3">
        <f t="shared" si="146"/>
        <v>2</v>
      </c>
      <c r="AW69">
        <f t="shared" si="147"/>
        <v>1</v>
      </c>
      <c r="AX69" s="2">
        <f t="shared" si="110"/>
        <v>1</v>
      </c>
      <c r="AY69" s="2">
        <f t="shared" si="111"/>
        <v>6</v>
      </c>
      <c r="AZ69" s="2">
        <f t="shared" si="112"/>
        <v>4</v>
      </c>
      <c r="BA69" s="2">
        <f t="shared" si="113"/>
        <v>5</v>
      </c>
      <c r="BB69" s="2">
        <f t="shared" si="114"/>
        <v>4</v>
      </c>
      <c r="BC69" s="2">
        <f t="shared" si="115"/>
        <v>2</v>
      </c>
      <c r="BD69" s="2">
        <f t="shared" si="116"/>
        <v>3</v>
      </c>
      <c r="BE69" s="2">
        <f t="shared" si="117"/>
        <v>2</v>
      </c>
      <c r="BF69" s="2">
        <f t="shared" si="118"/>
        <v>2</v>
      </c>
      <c r="BG69" s="2">
        <f t="shared" si="119"/>
        <v>2</v>
      </c>
      <c r="BH69" s="2">
        <f t="shared" si="120"/>
        <v>5</v>
      </c>
      <c r="BI69" s="2">
        <f t="shared" si="121"/>
        <v>6</v>
      </c>
      <c r="BJ69" s="2">
        <f t="shared" si="122"/>
        <v>5</v>
      </c>
      <c r="BK69" s="2">
        <f t="shared" si="123"/>
        <v>2</v>
      </c>
      <c r="BL69" s="2">
        <f t="shared" si="124"/>
        <v>2</v>
      </c>
      <c r="BM69" s="2">
        <f t="shared" si="125"/>
        <v>4</v>
      </c>
      <c r="BN69" s="2">
        <f t="shared" si="126"/>
        <v>4</v>
      </c>
      <c r="BO69" s="3">
        <f t="shared" si="148"/>
        <v>2</v>
      </c>
      <c r="BP69">
        <f t="shared" si="149"/>
        <v>2</v>
      </c>
      <c r="BR69">
        <v>12</v>
      </c>
      <c r="BS69">
        <f t="shared" si="127"/>
        <v>1</v>
      </c>
      <c r="BU69" s="1">
        <f t="shared" si="128"/>
        <v>175.0145805669722</v>
      </c>
      <c r="BV69" s="1">
        <f t="shared" si="129"/>
        <v>37.535142680371017</v>
      </c>
      <c r="BW69" s="1">
        <f t="shared" si="130"/>
        <v>37.532225624320347</v>
      </c>
      <c r="BX69" s="1">
        <f t="shared" si="131"/>
        <v>25.069346228778002</v>
      </c>
      <c r="BY69" s="1">
        <f t="shared" si="132"/>
        <v>12.59620090009687</v>
      </c>
      <c r="BZ69" s="1">
        <f t="shared" si="133"/>
        <v>12.603963849789427</v>
      </c>
      <c r="CA69" s="1">
        <f t="shared" si="134"/>
        <v>17.599284723660386</v>
      </c>
      <c r="CB69" s="1">
        <f t="shared" si="135"/>
        <v>25.06598641806092</v>
      </c>
      <c r="CC69" s="1">
        <f t="shared" si="136"/>
        <v>5.3329637448007636</v>
      </c>
      <c r="CD69" s="1">
        <f t="shared" si="137"/>
        <v>400.00330762129141</v>
      </c>
      <c r="CE69" s="1">
        <f t="shared" si="138"/>
        <v>2.0967581995031064</v>
      </c>
      <c r="CF69" s="1">
        <f t="shared" si="139"/>
        <v>1.5292036102131903</v>
      </c>
      <c r="CG69" s="1">
        <f t="shared" si="140"/>
        <v>1.8405148605768111</v>
      </c>
      <c r="CH69" s="1">
        <f t="shared" si="141"/>
        <v>2.1768472121627265</v>
      </c>
      <c r="CI69" s="1">
        <f t="shared" si="142"/>
        <v>2.2784440349131274</v>
      </c>
      <c r="CJ69" s="1">
        <f t="shared" si="143"/>
        <v>2.2995516797569948</v>
      </c>
      <c r="CK69" s="1">
        <f t="shared" si="144"/>
        <v>2.3057055301612652</v>
      </c>
      <c r="CL69" s="5">
        <f t="shared" si="150"/>
        <v>12</v>
      </c>
      <c r="CN69" s="9">
        <f t="shared" si="151"/>
        <v>1.5292036102131903</v>
      </c>
    </row>
    <row r="70" spans="1:92" x14ac:dyDescent="0.2">
      <c r="A70" s="4">
        <v>68</v>
      </c>
      <c r="B70" s="1">
        <v>0.58333366147781096</v>
      </c>
      <c r="C70" s="1">
        <v>0.503</v>
      </c>
      <c r="D70" s="1">
        <v>0</v>
      </c>
      <c r="E70" s="1">
        <v>0</v>
      </c>
      <c r="F70" s="1">
        <v>100</v>
      </c>
      <c r="G70" s="1">
        <v>7.5448097123851499</v>
      </c>
      <c r="H70" s="1">
        <v>6</v>
      </c>
      <c r="I70">
        <v>1500</v>
      </c>
      <c r="J70">
        <v>185</v>
      </c>
      <c r="K70">
        <v>12.5</v>
      </c>
      <c r="L70" s="1"/>
      <c r="M70" s="2">
        <f t="shared" si="76"/>
        <v>2</v>
      </c>
      <c r="N70" s="2">
        <f t="shared" si="77"/>
        <v>6</v>
      </c>
      <c r="O70" s="2">
        <f t="shared" si="78"/>
        <v>5</v>
      </c>
      <c r="P70" s="2">
        <f t="shared" si="79"/>
        <v>4</v>
      </c>
      <c r="Q70" s="2">
        <f t="shared" si="80"/>
        <v>6</v>
      </c>
      <c r="R70" s="2">
        <f t="shared" si="81"/>
        <v>7</v>
      </c>
      <c r="S70" s="2">
        <f t="shared" si="82"/>
        <v>5</v>
      </c>
      <c r="T70" s="2">
        <f t="shared" si="83"/>
        <v>4</v>
      </c>
      <c r="U70" s="2">
        <f t="shared" si="84"/>
        <v>7</v>
      </c>
      <c r="V70" s="2">
        <f t="shared" si="85"/>
        <v>7</v>
      </c>
      <c r="W70" s="2">
        <f t="shared" si="86"/>
        <v>5</v>
      </c>
      <c r="X70" s="2">
        <f t="shared" si="87"/>
        <v>7</v>
      </c>
      <c r="Y70" s="2">
        <f t="shared" si="88"/>
        <v>4</v>
      </c>
      <c r="Z70" s="2">
        <f t="shared" si="89"/>
        <v>4</v>
      </c>
      <c r="AA70" s="2">
        <f t="shared" si="90"/>
        <v>2</v>
      </c>
      <c r="AB70" s="2">
        <f t="shared" si="91"/>
        <v>4</v>
      </c>
      <c r="AC70" s="2">
        <f t="shared" si="92"/>
        <v>3</v>
      </c>
      <c r="AD70" s="3">
        <f t="shared" si="145"/>
        <v>6</v>
      </c>
      <c r="AE70" s="2">
        <f t="shared" si="93"/>
        <v>5</v>
      </c>
      <c r="AF70" s="2">
        <f t="shared" si="94"/>
        <v>9</v>
      </c>
      <c r="AG70" s="2">
        <f t="shared" si="95"/>
        <v>8</v>
      </c>
      <c r="AH70" s="2">
        <f t="shared" si="96"/>
        <v>7</v>
      </c>
      <c r="AI70" s="2">
        <f t="shared" si="97"/>
        <v>9</v>
      </c>
      <c r="AJ70" s="2">
        <f t="shared" si="98"/>
        <v>10</v>
      </c>
      <c r="AK70" s="2">
        <f t="shared" si="99"/>
        <v>8</v>
      </c>
      <c r="AL70" s="2">
        <f t="shared" si="100"/>
        <v>7</v>
      </c>
      <c r="AM70" s="2">
        <f t="shared" si="101"/>
        <v>9</v>
      </c>
      <c r="AN70" s="2">
        <f t="shared" si="102"/>
        <v>9</v>
      </c>
      <c r="AO70" s="2">
        <f t="shared" si="103"/>
        <v>7</v>
      </c>
      <c r="AP70" s="2">
        <f t="shared" si="104"/>
        <v>9</v>
      </c>
      <c r="AQ70" s="2">
        <f t="shared" si="105"/>
        <v>6</v>
      </c>
      <c r="AR70" s="2">
        <f t="shared" si="106"/>
        <v>5</v>
      </c>
      <c r="AS70" s="2">
        <f t="shared" si="107"/>
        <v>4</v>
      </c>
      <c r="AT70" s="2">
        <f t="shared" si="108"/>
        <v>6</v>
      </c>
      <c r="AU70" s="2">
        <f t="shared" si="109"/>
        <v>5</v>
      </c>
      <c r="AV70" s="3">
        <f t="shared" si="146"/>
        <v>6</v>
      </c>
      <c r="AW70">
        <f t="shared" si="147"/>
        <v>1</v>
      </c>
      <c r="AX70" s="2">
        <f t="shared" si="110"/>
        <v>1</v>
      </c>
      <c r="AY70" s="2">
        <f t="shared" si="111"/>
        <v>4</v>
      </c>
      <c r="AZ70" s="2">
        <f t="shared" si="112"/>
        <v>5</v>
      </c>
      <c r="BA70" s="2">
        <f t="shared" si="113"/>
        <v>3</v>
      </c>
      <c r="BB70" s="2">
        <f t="shared" si="114"/>
        <v>5</v>
      </c>
      <c r="BC70" s="2">
        <f t="shared" si="115"/>
        <v>5</v>
      </c>
      <c r="BD70" s="2">
        <f t="shared" si="116"/>
        <v>3</v>
      </c>
      <c r="BE70" s="2">
        <f t="shared" si="117"/>
        <v>4</v>
      </c>
      <c r="BF70" s="2">
        <f t="shared" si="118"/>
        <v>4</v>
      </c>
      <c r="BG70" s="2">
        <f t="shared" si="119"/>
        <v>3</v>
      </c>
      <c r="BH70" s="2">
        <f t="shared" si="120"/>
        <v>5</v>
      </c>
      <c r="BI70" s="2">
        <f t="shared" si="121"/>
        <v>8</v>
      </c>
      <c r="BJ70" s="2">
        <f t="shared" si="122"/>
        <v>5</v>
      </c>
      <c r="BK70" s="2">
        <f t="shared" si="123"/>
        <v>2</v>
      </c>
      <c r="BL70" s="2">
        <f t="shared" si="124"/>
        <v>2</v>
      </c>
      <c r="BM70" s="2">
        <f t="shared" si="125"/>
        <v>4</v>
      </c>
      <c r="BN70" s="2">
        <f t="shared" si="126"/>
        <v>4</v>
      </c>
      <c r="BO70" s="3">
        <f t="shared" si="148"/>
        <v>12</v>
      </c>
      <c r="BP70">
        <f t="shared" si="149"/>
        <v>1</v>
      </c>
      <c r="BR70">
        <v>2</v>
      </c>
      <c r="BS70">
        <f t="shared" si="127"/>
        <v>1</v>
      </c>
      <c r="BU70" s="1">
        <f t="shared" si="128"/>
        <v>175.0473201358044</v>
      </c>
      <c r="BV70" s="1">
        <f t="shared" si="129"/>
        <v>37.591307407617116</v>
      </c>
      <c r="BW70" s="1">
        <f t="shared" si="130"/>
        <v>37.54853479548143</v>
      </c>
      <c r="BX70" s="1">
        <f t="shared" si="131"/>
        <v>25.199811536917274</v>
      </c>
      <c r="BY70" s="1">
        <f t="shared" si="132"/>
        <v>12.65000875202254</v>
      </c>
      <c r="BZ70" s="1">
        <f t="shared" si="133"/>
        <v>12.583667501324513</v>
      </c>
      <c r="CA70" s="1">
        <f t="shared" si="134"/>
        <v>17.686516109483456</v>
      </c>
      <c r="CB70" s="1">
        <f t="shared" si="135"/>
        <v>25.052238263587601</v>
      </c>
      <c r="CC70" s="1">
        <f t="shared" si="136"/>
        <v>5.2663580179886251</v>
      </c>
      <c r="CD70" s="1">
        <f t="shared" si="137"/>
        <v>400.00288006802009</v>
      </c>
      <c r="CE70" s="1">
        <f t="shared" si="138"/>
        <v>3.5761232394976736</v>
      </c>
      <c r="CF70" s="1">
        <f t="shared" si="139"/>
        <v>1.4285008936271077</v>
      </c>
      <c r="CG70" s="1">
        <f t="shared" si="140"/>
        <v>1.7497260658934812</v>
      </c>
      <c r="CH70" s="1">
        <f t="shared" si="141"/>
        <v>2.0579139867807861</v>
      </c>
      <c r="CI70" s="1">
        <f t="shared" si="142"/>
        <v>2.1791997345576726</v>
      </c>
      <c r="CJ70" s="1">
        <f t="shared" si="143"/>
        <v>2.2006713810683096</v>
      </c>
      <c r="CK70" s="1">
        <f t="shared" si="144"/>
        <v>2.2133619122198578</v>
      </c>
      <c r="CL70" s="5">
        <f t="shared" si="150"/>
        <v>12</v>
      </c>
      <c r="CN70" s="9">
        <f t="shared" si="151"/>
        <v>1.4285008936271077</v>
      </c>
    </row>
    <row r="71" spans="1:92" x14ac:dyDescent="0.2">
      <c r="A71" s="4">
        <v>69</v>
      </c>
      <c r="B71" s="1">
        <v>0.57919398481653095</v>
      </c>
      <c r="C71" s="1">
        <v>1.2</v>
      </c>
      <c r="D71" s="1">
        <v>0</v>
      </c>
      <c r="E71" s="1">
        <v>0</v>
      </c>
      <c r="F71" s="1">
        <v>100</v>
      </c>
      <c r="G71" s="1">
        <v>18.006822985272098</v>
      </c>
      <c r="H71" s="1">
        <v>7</v>
      </c>
      <c r="I71">
        <v>1500</v>
      </c>
      <c r="J71">
        <v>185</v>
      </c>
      <c r="K71">
        <v>12.5</v>
      </c>
      <c r="L71" s="1"/>
      <c r="M71" s="2">
        <f t="shared" si="76"/>
        <v>2</v>
      </c>
      <c r="N71" s="2">
        <f t="shared" si="77"/>
        <v>7</v>
      </c>
      <c r="O71" s="2">
        <f t="shared" si="78"/>
        <v>3</v>
      </c>
      <c r="P71" s="2">
        <f t="shared" si="79"/>
        <v>5</v>
      </c>
      <c r="Q71" s="2">
        <f t="shared" si="80"/>
        <v>6</v>
      </c>
      <c r="R71" s="2">
        <f t="shared" si="81"/>
        <v>5</v>
      </c>
      <c r="S71" s="2">
        <f t="shared" si="82"/>
        <v>6</v>
      </c>
      <c r="T71" s="2">
        <f t="shared" si="83"/>
        <v>3</v>
      </c>
      <c r="U71" s="2">
        <f t="shared" si="84"/>
        <v>5</v>
      </c>
      <c r="V71" s="2">
        <f t="shared" si="85"/>
        <v>5</v>
      </c>
      <c r="W71" s="2">
        <f t="shared" si="86"/>
        <v>6</v>
      </c>
      <c r="X71" s="2">
        <f t="shared" si="87"/>
        <v>5</v>
      </c>
      <c r="Y71" s="2">
        <f t="shared" si="88"/>
        <v>4</v>
      </c>
      <c r="Z71" s="2">
        <f t="shared" si="89"/>
        <v>4</v>
      </c>
      <c r="AA71" s="2">
        <f t="shared" si="90"/>
        <v>2</v>
      </c>
      <c r="AB71" s="2">
        <f t="shared" si="91"/>
        <v>4</v>
      </c>
      <c r="AC71" s="2">
        <f t="shared" si="92"/>
        <v>3</v>
      </c>
      <c r="AD71" s="3">
        <f t="shared" si="145"/>
        <v>2</v>
      </c>
      <c r="AE71" s="2">
        <f t="shared" si="93"/>
        <v>5</v>
      </c>
      <c r="AF71" s="2">
        <f t="shared" si="94"/>
        <v>10</v>
      </c>
      <c r="AG71" s="2">
        <f t="shared" si="95"/>
        <v>6</v>
      </c>
      <c r="AH71" s="2">
        <f t="shared" si="96"/>
        <v>8</v>
      </c>
      <c r="AI71" s="2">
        <f t="shared" si="97"/>
        <v>9</v>
      </c>
      <c r="AJ71" s="2">
        <f t="shared" si="98"/>
        <v>8</v>
      </c>
      <c r="AK71" s="2">
        <f t="shared" si="99"/>
        <v>9</v>
      </c>
      <c r="AL71" s="2">
        <f t="shared" si="100"/>
        <v>6</v>
      </c>
      <c r="AM71" s="2">
        <f t="shared" si="101"/>
        <v>7</v>
      </c>
      <c r="AN71" s="2">
        <f t="shared" si="102"/>
        <v>7</v>
      </c>
      <c r="AO71" s="2">
        <f t="shared" si="103"/>
        <v>8</v>
      </c>
      <c r="AP71" s="2">
        <f t="shared" si="104"/>
        <v>7</v>
      </c>
      <c r="AQ71" s="2">
        <f t="shared" si="105"/>
        <v>6</v>
      </c>
      <c r="AR71" s="2">
        <f t="shared" si="106"/>
        <v>5</v>
      </c>
      <c r="AS71" s="2">
        <f t="shared" si="107"/>
        <v>4</v>
      </c>
      <c r="AT71" s="2">
        <f t="shared" si="108"/>
        <v>6</v>
      </c>
      <c r="AU71" s="2">
        <f t="shared" si="109"/>
        <v>5</v>
      </c>
      <c r="AV71" s="3">
        <f t="shared" si="146"/>
        <v>2</v>
      </c>
      <c r="AW71">
        <f t="shared" si="147"/>
        <v>1</v>
      </c>
      <c r="AX71" s="2">
        <f t="shared" si="110"/>
        <v>1</v>
      </c>
      <c r="AY71" s="2">
        <f t="shared" si="111"/>
        <v>6</v>
      </c>
      <c r="AZ71" s="2">
        <f t="shared" si="112"/>
        <v>4</v>
      </c>
      <c r="BA71" s="2">
        <f t="shared" si="113"/>
        <v>5</v>
      </c>
      <c r="BB71" s="2">
        <f t="shared" si="114"/>
        <v>4</v>
      </c>
      <c r="BC71" s="2">
        <f t="shared" si="115"/>
        <v>2</v>
      </c>
      <c r="BD71" s="2">
        <f t="shared" si="116"/>
        <v>4</v>
      </c>
      <c r="BE71" s="2">
        <f t="shared" si="117"/>
        <v>2</v>
      </c>
      <c r="BF71" s="2">
        <f t="shared" si="118"/>
        <v>2</v>
      </c>
      <c r="BG71" s="2">
        <f t="shared" si="119"/>
        <v>1</v>
      </c>
      <c r="BH71" s="2">
        <f t="shared" si="120"/>
        <v>6</v>
      </c>
      <c r="BI71" s="2">
        <f t="shared" si="121"/>
        <v>5</v>
      </c>
      <c r="BJ71" s="2">
        <f t="shared" si="122"/>
        <v>4</v>
      </c>
      <c r="BK71" s="2">
        <f t="shared" si="123"/>
        <v>2</v>
      </c>
      <c r="BL71" s="2">
        <f t="shared" si="124"/>
        <v>2</v>
      </c>
      <c r="BM71" s="2">
        <f t="shared" si="125"/>
        <v>4</v>
      </c>
      <c r="BN71" s="2">
        <f t="shared" si="126"/>
        <v>4</v>
      </c>
      <c r="BO71" s="3">
        <f t="shared" si="148"/>
        <v>2</v>
      </c>
      <c r="BP71">
        <f t="shared" si="149"/>
        <v>2</v>
      </c>
      <c r="BR71">
        <v>12</v>
      </c>
      <c r="BS71">
        <f t="shared" si="127"/>
        <v>1</v>
      </c>
      <c r="BU71" s="1">
        <f t="shared" si="128"/>
        <v>175.00815814939742</v>
      </c>
      <c r="BV71" s="1">
        <f t="shared" si="129"/>
        <v>37.528359157608485</v>
      </c>
      <c r="BW71" s="1">
        <f t="shared" si="130"/>
        <v>37.533635165047933</v>
      </c>
      <c r="BX71" s="1">
        <f t="shared" si="131"/>
        <v>25.04610881143465</v>
      </c>
      <c r="BY71" s="1">
        <f t="shared" si="132"/>
        <v>12.595151824190729</v>
      </c>
      <c r="BZ71" s="1">
        <f t="shared" si="133"/>
        <v>12.613352745636302</v>
      </c>
      <c r="CA71" s="1">
        <f t="shared" si="134"/>
        <v>17.588062272239885</v>
      </c>
      <c r="CB71" s="1">
        <f t="shared" si="135"/>
        <v>25.067885435730648</v>
      </c>
      <c r="CC71" s="1">
        <f t="shared" si="136"/>
        <v>5.3365863949967354</v>
      </c>
      <c r="CD71" s="1">
        <f t="shared" si="137"/>
        <v>400.0035617457674</v>
      </c>
      <c r="CE71" s="1">
        <f t="shared" si="138"/>
        <v>1.6970405646837285</v>
      </c>
      <c r="CF71" s="1">
        <f t="shared" si="139"/>
        <v>1.6231771962288957</v>
      </c>
      <c r="CG71" s="1">
        <f t="shared" si="140"/>
        <v>1.8558753636129561</v>
      </c>
      <c r="CH71" s="1">
        <f t="shared" si="141"/>
        <v>2.1229419106354968</v>
      </c>
      <c r="CI71" s="1">
        <f t="shared" si="142"/>
        <v>2.2228612900701807</v>
      </c>
      <c r="CJ71" s="1">
        <f t="shared" si="143"/>
        <v>2.2447548281790772</v>
      </c>
      <c r="CK71" s="1">
        <f t="shared" si="144"/>
        <v>2.2497372565771836</v>
      </c>
      <c r="CL71" s="5">
        <f t="shared" si="150"/>
        <v>12</v>
      </c>
      <c r="CN71" s="9">
        <f t="shared" si="151"/>
        <v>1.6231771962288957</v>
      </c>
    </row>
    <row r="72" spans="1:92" x14ac:dyDescent="0.2">
      <c r="A72" s="4">
        <v>70</v>
      </c>
      <c r="B72" s="1">
        <v>0.51681182635140899</v>
      </c>
      <c r="C72" s="1">
        <v>0.35599999999999998</v>
      </c>
      <c r="D72" s="1">
        <v>0</v>
      </c>
      <c r="E72" s="1">
        <v>0</v>
      </c>
      <c r="F72" s="1">
        <v>100</v>
      </c>
      <c r="G72" s="1">
        <v>5.33826014744331</v>
      </c>
      <c r="H72" s="1">
        <v>6</v>
      </c>
      <c r="I72">
        <v>1500</v>
      </c>
      <c r="J72">
        <v>185</v>
      </c>
      <c r="K72">
        <v>12.5</v>
      </c>
      <c r="L72" s="1"/>
      <c r="M72" s="2">
        <f t="shared" si="76"/>
        <v>2</v>
      </c>
      <c r="N72" s="2">
        <f t="shared" si="77"/>
        <v>6</v>
      </c>
      <c r="O72" s="2">
        <f t="shared" si="78"/>
        <v>5</v>
      </c>
      <c r="P72" s="2">
        <f t="shared" si="79"/>
        <v>4</v>
      </c>
      <c r="Q72" s="2">
        <f t="shared" si="80"/>
        <v>6</v>
      </c>
      <c r="R72" s="2">
        <f t="shared" si="81"/>
        <v>7</v>
      </c>
      <c r="S72" s="2">
        <f t="shared" si="82"/>
        <v>5</v>
      </c>
      <c r="T72" s="2">
        <f t="shared" si="83"/>
        <v>4</v>
      </c>
      <c r="U72" s="2">
        <f t="shared" si="84"/>
        <v>7</v>
      </c>
      <c r="V72" s="2">
        <f t="shared" si="85"/>
        <v>7</v>
      </c>
      <c r="W72" s="2">
        <f t="shared" si="86"/>
        <v>5</v>
      </c>
      <c r="X72" s="2">
        <f t="shared" si="87"/>
        <v>7</v>
      </c>
      <c r="Y72" s="2">
        <f t="shared" si="88"/>
        <v>4</v>
      </c>
      <c r="Z72" s="2">
        <f t="shared" si="89"/>
        <v>4</v>
      </c>
      <c r="AA72" s="2">
        <f t="shared" si="90"/>
        <v>2</v>
      </c>
      <c r="AB72" s="2">
        <f t="shared" si="91"/>
        <v>4</v>
      </c>
      <c r="AC72" s="2">
        <f t="shared" si="92"/>
        <v>3</v>
      </c>
      <c r="AD72" s="3">
        <f t="shared" si="145"/>
        <v>6</v>
      </c>
      <c r="AE72" s="2">
        <f t="shared" si="93"/>
        <v>5</v>
      </c>
      <c r="AF72" s="2">
        <f t="shared" si="94"/>
        <v>9</v>
      </c>
      <c r="AG72" s="2">
        <f t="shared" si="95"/>
        <v>8</v>
      </c>
      <c r="AH72" s="2">
        <f t="shared" si="96"/>
        <v>7</v>
      </c>
      <c r="AI72" s="2">
        <f t="shared" si="97"/>
        <v>9</v>
      </c>
      <c r="AJ72" s="2">
        <f t="shared" si="98"/>
        <v>10</v>
      </c>
      <c r="AK72" s="2">
        <f t="shared" si="99"/>
        <v>8</v>
      </c>
      <c r="AL72" s="2">
        <f t="shared" si="100"/>
        <v>7</v>
      </c>
      <c r="AM72" s="2">
        <f t="shared" si="101"/>
        <v>9</v>
      </c>
      <c r="AN72" s="2">
        <f t="shared" si="102"/>
        <v>9</v>
      </c>
      <c r="AO72" s="2">
        <f t="shared" si="103"/>
        <v>7</v>
      </c>
      <c r="AP72" s="2">
        <f t="shared" si="104"/>
        <v>9</v>
      </c>
      <c r="AQ72" s="2">
        <f t="shared" si="105"/>
        <v>6</v>
      </c>
      <c r="AR72" s="2">
        <f t="shared" si="106"/>
        <v>5</v>
      </c>
      <c r="AS72" s="2">
        <f t="shared" si="107"/>
        <v>4</v>
      </c>
      <c r="AT72" s="2">
        <f t="shared" si="108"/>
        <v>6</v>
      </c>
      <c r="AU72" s="2">
        <f t="shared" si="109"/>
        <v>5</v>
      </c>
      <c r="AV72" s="3">
        <f t="shared" si="146"/>
        <v>6</v>
      </c>
      <c r="AW72">
        <f t="shared" si="147"/>
        <v>1</v>
      </c>
      <c r="AX72" s="2">
        <f t="shared" si="110"/>
        <v>1</v>
      </c>
      <c r="AY72" s="2">
        <f t="shared" si="111"/>
        <v>4</v>
      </c>
      <c r="AZ72" s="2">
        <f t="shared" si="112"/>
        <v>5</v>
      </c>
      <c r="BA72" s="2">
        <f t="shared" si="113"/>
        <v>3</v>
      </c>
      <c r="BB72" s="2">
        <f t="shared" si="114"/>
        <v>5</v>
      </c>
      <c r="BC72" s="2">
        <f t="shared" si="115"/>
        <v>5</v>
      </c>
      <c r="BD72" s="2">
        <f t="shared" si="116"/>
        <v>3</v>
      </c>
      <c r="BE72" s="2">
        <f t="shared" si="117"/>
        <v>4</v>
      </c>
      <c r="BF72" s="2">
        <f t="shared" si="118"/>
        <v>4</v>
      </c>
      <c r="BG72" s="2">
        <f t="shared" si="119"/>
        <v>4</v>
      </c>
      <c r="BH72" s="2">
        <f t="shared" si="120"/>
        <v>5</v>
      </c>
      <c r="BI72" s="2">
        <f t="shared" si="121"/>
        <v>8</v>
      </c>
      <c r="BJ72" s="2">
        <f t="shared" si="122"/>
        <v>5</v>
      </c>
      <c r="BK72" s="2">
        <f t="shared" si="123"/>
        <v>2</v>
      </c>
      <c r="BL72" s="2">
        <f t="shared" si="124"/>
        <v>2</v>
      </c>
      <c r="BM72" s="2">
        <f t="shared" si="125"/>
        <v>4</v>
      </c>
      <c r="BN72" s="2">
        <f t="shared" si="126"/>
        <v>4</v>
      </c>
      <c r="BO72" s="3">
        <f t="shared" si="148"/>
        <v>12</v>
      </c>
      <c r="BP72">
        <f t="shared" si="149"/>
        <v>1</v>
      </c>
      <c r="BR72">
        <v>6</v>
      </c>
      <c r="BS72">
        <f t="shared" si="127"/>
        <v>1</v>
      </c>
      <c r="BU72" s="1">
        <f t="shared" si="128"/>
        <v>175.10621340002905</v>
      </c>
      <c r="BV72" s="1">
        <f t="shared" si="129"/>
        <v>37.705541735031666</v>
      </c>
      <c r="BW72" s="1">
        <f t="shared" si="130"/>
        <v>37.590024131646864</v>
      </c>
      <c r="BX72" s="1">
        <f t="shared" si="131"/>
        <v>25.447812998637094</v>
      </c>
      <c r="BY72" s="1">
        <f t="shared" si="132"/>
        <v>12.796436980025131</v>
      </c>
      <c r="BZ72" s="1">
        <f t="shared" si="133"/>
        <v>12.598502718813446</v>
      </c>
      <c r="CA72" s="1">
        <f t="shared" si="134"/>
        <v>17.860116505318814</v>
      </c>
      <c r="CB72" s="1">
        <f t="shared" si="135"/>
        <v>25.05351545751741</v>
      </c>
      <c r="CC72" s="1">
        <f t="shared" si="136"/>
        <v>5.2774084627882596</v>
      </c>
      <c r="CD72" s="1">
        <f t="shared" si="137"/>
        <v>400.00373808666785</v>
      </c>
      <c r="CE72" s="1">
        <f t="shared" si="138"/>
        <v>5.3069691113375841</v>
      </c>
      <c r="CF72" s="1">
        <f t="shared" si="139"/>
        <v>1.640385958229517</v>
      </c>
      <c r="CG72" s="1">
        <f t="shared" si="140"/>
        <v>1.9089049283243251</v>
      </c>
      <c r="CH72" s="1">
        <f t="shared" si="141"/>
        <v>2.1023381662178435</v>
      </c>
      <c r="CI72" s="1">
        <f t="shared" si="142"/>
        <v>2.2301008672634719</v>
      </c>
      <c r="CJ72" s="1">
        <f t="shared" si="143"/>
        <v>2.2505004378300359</v>
      </c>
      <c r="CK72" s="1">
        <f t="shared" si="144"/>
        <v>2.2658753736346751</v>
      </c>
      <c r="CL72" s="5">
        <f t="shared" si="150"/>
        <v>12</v>
      </c>
      <c r="CN72" s="9">
        <f t="shared" si="151"/>
        <v>1.640385958229517</v>
      </c>
    </row>
    <row r="73" spans="1:92" x14ac:dyDescent="0.2">
      <c r="A73" s="4">
        <v>71</v>
      </c>
      <c r="B73" s="1">
        <v>0.60608956567330696</v>
      </c>
      <c r="C73" s="1">
        <v>24.524999999999999</v>
      </c>
      <c r="D73" s="1">
        <v>16</v>
      </c>
      <c r="E73" s="1">
        <v>29</v>
      </c>
      <c r="F73" s="1">
        <v>55</v>
      </c>
      <c r="G73" s="1">
        <v>4.9049495324684598</v>
      </c>
      <c r="H73" s="1">
        <v>6</v>
      </c>
      <c r="I73">
        <v>1500</v>
      </c>
      <c r="J73">
        <v>185</v>
      </c>
      <c r="K73">
        <v>12.5</v>
      </c>
      <c r="L73" s="1"/>
      <c r="M73" s="2">
        <f t="shared" si="76"/>
        <v>3</v>
      </c>
      <c r="N73" s="2">
        <f t="shared" si="77"/>
        <v>5</v>
      </c>
      <c r="O73" s="2">
        <f t="shared" si="78"/>
        <v>6</v>
      </c>
      <c r="P73" s="2">
        <f t="shared" si="79"/>
        <v>4</v>
      </c>
      <c r="Q73" s="2">
        <f t="shared" si="80"/>
        <v>6</v>
      </c>
      <c r="R73" s="2">
        <f t="shared" si="81"/>
        <v>9</v>
      </c>
      <c r="S73" s="2">
        <f t="shared" si="82"/>
        <v>4</v>
      </c>
      <c r="T73" s="2">
        <f t="shared" si="83"/>
        <v>4</v>
      </c>
      <c r="U73" s="2">
        <f t="shared" si="84"/>
        <v>7</v>
      </c>
      <c r="V73" s="2">
        <f t="shared" si="85"/>
        <v>7</v>
      </c>
      <c r="W73" s="2">
        <f t="shared" si="86"/>
        <v>3</v>
      </c>
      <c r="X73" s="2">
        <f t="shared" si="87"/>
        <v>4</v>
      </c>
      <c r="Y73" s="2">
        <f t="shared" si="88"/>
        <v>1</v>
      </c>
      <c r="Z73" s="2">
        <f t="shared" si="89"/>
        <v>1</v>
      </c>
      <c r="AA73" s="2">
        <f t="shared" si="90"/>
        <v>1</v>
      </c>
      <c r="AB73" s="2">
        <f t="shared" si="91"/>
        <v>1</v>
      </c>
      <c r="AC73" s="2">
        <f t="shared" si="92"/>
        <v>0</v>
      </c>
      <c r="AD73" s="3">
        <f t="shared" si="145"/>
        <v>6</v>
      </c>
      <c r="AE73" s="2">
        <f t="shared" si="93"/>
        <v>6</v>
      </c>
      <c r="AF73" s="2">
        <f t="shared" si="94"/>
        <v>8</v>
      </c>
      <c r="AG73" s="2">
        <f t="shared" si="95"/>
        <v>9</v>
      </c>
      <c r="AH73" s="2">
        <f t="shared" si="96"/>
        <v>7</v>
      </c>
      <c r="AI73" s="2">
        <f t="shared" si="97"/>
        <v>9</v>
      </c>
      <c r="AJ73" s="2">
        <f t="shared" si="98"/>
        <v>12</v>
      </c>
      <c r="AK73" s="2">
        <f t="shared" si="99"/>
        <v>7</v>
      </c>
      <c r="AL73" s="2">
        <f t="shared" si="100"/>
        <v>7</v>
      </c>
      <c r="AM73" s="2">
        <f t="shared" si="101"/>
        <v>9</v>
      </c>
      <c r="AN73" s="2">
        <f t="shared" si="102"/>
        <v>9</v>
      </c>
      <c r="AO73" s="2">
        <f t="shared" si="103"/>
        <v>5</v>
      </c>
      <c r="AP73" s="2">
        <f t="shared" si="104"/>
        <v>6</v>
      </c>
      <c r="AQ73" s="2">
        <f t="shared" si="105"/>
        <v>3</v>
      </c>
      <c r="AR73" s="2">
        <f t="shared" si="106"/>
        <v>2</v>
      </c>
      <c r="AS73" s="2">
        <f t="shared" si="107"/>
        <v>3</v>
      </c>
      <c r="AT73" s="2">
        <f t="shared" si="108"/>
        <v>3</v>
      </c>
      <c r="AU73" s="2">
        <f t="shared" si="109"/>
        <v>2</v>
      </c>
      <c r="AV73" s="3">
        <f t="shared" si="146"/>
        <v>6</v>
      </c>
      <c r="AW73">
        <f t="shared" si="147"/>
        <v>1</v>
      </c>
      <c r="AX73" s="2">
        <f t="shared" si="110"/>
        <v>2</v>
      </c>
      <c r="AY73" s="2">
        <f t="shared" si="111"/>
        <v>3</v>
      </c>
      <c r="AZ73" s="2">
        <f t="shared" si="112"/>
        <v>5</v>
      </c>
      <c r="BA73" s="2">
        <f t="shared" si="113"/>
        <v>3</v>
      </c>
      <c r="BB73" s="2">
        <f t="shared" si="114"/>
        <v>4</v>
      </c>
      <c r="BC73" s="2">
        <f t="shared" si="115"/>
        <v>7</v>
      </c>
      <c r="BD73" s="2">
        <f t="shared" si="116"/>
        <v>2</v>
      </c>
      <c r="BE73" s="2">
        <f t="shared" si="117"/>
        <v>4</v>
      </c>
      <c r="BF73" s="2">
        <f t="shared" si="118"/>
        <v>4</v>
      </c>
      <c r="BG73" s="2">
        <f t="shared" si="119"/>
        <v>4</v>
      </c>
      <c r="BH73" s="2">
        <f t="shared" si="120"/>
        <v>3</v>
      </c>
      <c r="BI73" s="2">
        <f t="shared" si="121"/>
        <v>4</v>
      </c>
      <c r="BJ73" s="2">
        <f t="shared" si="122"/>
        <v>1</v>
      </c>
      <c r="BK73" s="2">
        <f t="shared" si="123"/>
        <v>1</v>
      </c>
      <c r="BL73" s="2">
        <f t="shared" si="124"/>
        <v>1</v>
      </c>
      <c r="BM73" s="2">
        <f t="shared" si="125"/>
        <v>1</v>
      </c>
      <c r="BN73" s="2">
        <f t="shared" si="126"/>
        <v>1</v>
      </c>
      <c r="BO73" s="3">
        <f t="shared" si="148"/>
        <v>6</v>
      </c>
      <c r="BP73">
        <f t="shared" si="149"/>
        <v>1</v>
      </c>
      <c r="BR73">
        <v>3</v>
      </c>
      <c r="BS73">
        <f t="shared" si="127"/>
        <v>6</v>
      </c>
      <c r="BU73" s="1">
        <f t="shared" si="128"/>
        <v>13.816840866425993</v>
      </c>
      <c r="BV73" s="1">
        <f t="shared" si="129"/>
        <v>3.9385570321750136</v>
      </c>
      <c r="BW73" s="1">
        <f t="shared" si="130"/>
        <v>3.0055122153134808</v>
      </c>
      <c r="BX73" s="1">
        <f t="shared" si="131"/>
        <v>5.2088315833024428</v>
      </c>
      <c r="BY73" s="1">
        <f t="shared" si="132"/>
        <v>3.391742427484846</v>
      </c>
      <c r="BZ73" s="1">
        <f t="shared" si="133"/>
        <v>2.2466154218756595</v>
      </c>
      <c r="CA73" s="1">
        <f t="shared" si="134"/>
        <v>2.3197281719868874</v>
      </c>
      <c r="CB73" s="1">
        <f t="shared" si="135"/>
        <v>2.4886289007172762</v>
      </c>
      <c r="CC73" s="1">
        <f t="shared" si="136"/>
        <v>2.3759706127007303</v>
      </c>
      <c r="CD73" s="1">
        <f t="shared" si="137"/>
        <v>31.097783901739021</v>
      </c>
      <c r="CE73" s="1">
        <f t="shared" si="138"/>
        <v>3.4563398076270375</v>
      </c>
      <c r="CF73" s="1">
        <f t="shared" si="139"/>
        <v>2.5743371424387882</v>
      </c>
      <c r="CG73" s="1">
        <f t="shared" si="140"/>
        <v>2.6025184156033454</v>
      </c>
      <c r="CH73" s="1">
        <f t="shared" si="141"/>
        <v>2.6937660399696921</v>
      </c>
      <c r="CI73" s="1">
        <f t="shared" si="142"/>
        <v>2.7883876683151096</v>
      </c>
      <c r="CJ73" s="1">
        <f t="shared" si="143"/>
        <v>2.804588581209301</v>
      </c>
      <c r="CK73" s="1">
        <f t="shared" si="144"/>
        <v>2.8176572057755895</v>
      </c>
      <c r="CL73" s="5">
        <f t="shared" si="150"/>
        <v>6</v>
      </c>
      <c r="CN73" s="9">
        <f t="shared" si="151"/>
        <v>2.2466154218756595</v>
      </c>
    </row>
    <row r="74" spans="1:92" x14ac:dyDescent="0.2">
      <c r="A74" s="4">
        <v>72</v>
      </c>
      <c r="B74" s="1">
        <v>0.48094944133613798</v>
      </c>
      <c r="C74" s="1">
        <v>11.680999999999999</v>
      </c>
      <c r="D74" s="1">
        <v>48</v>
      </c>
      <c r="E74" s="1">
        <v>8</v>
      </c>
      <c r="F74" s="1">
        <v>44</v>
      </c>
      <c r="G74" s="1">
        <v>7.4339601190763904</v>
      </c>
      <c r="H74" s="1">
        <v>6</v>
      </c>
      <c r="I74">
        <v>1500</v>
      </c>
      <c r="J74">
        <v>0.15</v>
      </c>
      <c r="K74">
        <v>37.5</v>
      </c>
      <c r="L74" s="1"/>
      <c r="M74" s="2">
        <f t="shared" si="76"/>
        <v>4</v>
      </c>
      <c r="N74" s="2">
        <f t="shared" si="77"/>
        <v>6</v>
      </c>
      <c r="O74" s="2">
        <f t="shared" si="78"/>
        <v>6</v>
      </c>
      <c r="P74" s="2">
        <f t="shared" si="79"/>
        <v>4</v>
      </c>
      <c r="Q74" s="2">
        <f t="shared" si="80"/>
        <v>6</v>
      </c>
      <c r="R74" s="2">
        <f t="shared" si="81"/>
        <v>8</v>
      </c>
      <c r="S74" s="2">
        <f t="shared" si="82"/>
        <v>5</v>
      </c>
      <c r="T74" s="2">
        <f t="shared" si="83"/>
        <v>5</v>
      </c>
      <c r="U74" s="2">
        <f t="shared" si="84"/>
        <v>7</v>
      </c>
      <c r="V74" s="2">
        <f t="shared" si="85"/>
        <v>8</v>
      </c>
      <c r="W74" s="2">
        <f t="shared" si="86"/>
        <v>4</v>
      </c>
      <c r="X74" s="2">
        <f t="shared" si="87"/>
        <v>5</v>
      </c>
      <c r="Y74" s="2">
        <f t="shared" si="88"/>
        <v>2</v>
      </c>
      <c r="Z74" s="2">
        <f t="shared" si="89"/>
        <v>2</v>
      </c>
      <c r="AA74" s="2">
        <f t="shared" si="90"/>
        <v>1</v>
      </c>
      <c r="AB74" s="2">
        <f t="shared" si="91"/>
        <v>2</v>
      </c>
      <c r="AC74" s="2">
        <f t="shared" si="92"/>
        <v>1</v>
      </c>
      <c r="AD74" s="3">
        <f t="shared" si="145"/>
        <v>6</v>
      </c>
      <c r="AE74" s="2">
        <f t="shared" si="93"/>
        <v>7</v>
      </c>
      <c r="AF74" s="2">
        <f t="shared" si="94"/>
        <v>9</v>
      </c>
      <c r="AG74" s="2">
        <f t="shared" si="95"/>
        <v>9</v>
      </c>
      <c r="AH74" s="2">
        <f t="shared" si="96"/>
        <v>7</v>
      </c>
      <c r="AI74" s="2">
        <f t="shared" si="97"/>
        <v>8</v>
      </c>
      <c r="AJ74" s="2">
        <f t="shared" si="98"/>
        <v>10</v>
      </c>
      <c r="AK74" s="2">
        <f t="shared" si="99"/>
        <v>7</v>
      </c>
      <c r="AL74" s="2">
        <f t="shared" si="100"/>
        <v>8</v>
      </c>
      <c r="AM74" s="2">
        <f t="shared" si="101"/>
        <v>9</v>
      </c>
      <c r="AN74" s="2">
        <f t="shared" si="102"/>
        <v>10</v>
      </c>
      <c r="AO74" s="2">
        <f t="shared" si="103"/>
        <v>6</v>
      </c>
      <c r="AP74" s="2">
        <f t="shared" si="104"/>
        <v>7</v>
      </c>
      <c r="AQ74" s="2">
        <f t="shared" si="105"/>
        <v>4</v>
      </c>
      <c r="AR74" s="2">
        <f t="shared" si="106"/>
        <v>3</v>
      </c>
      <c r="AS74" s="2">
        <f t="shared" si="107"/>
        <v>3</v>
      </c>
      <c r="AT74" s="2">
        <f t="shared" si="108"/>
        <v>4</v>
      </c>
      <c r="AU74" s="2">
        <f t="shared" si="109"/>
        <v>3</v>
      </c>
      <c r="AV74" s="3">
        <f t="shared" si="146"/>
        <v>6</v>
      </c>
      <c r="AW74">
        <f t="shared" si="147"/>
        <v>2</v>
      </c>
      <c r="AX74" s="2">
        <f t="shared" si="110"/>
        <v>4</v>
      </c>
      <c r="AY74" s="2">
        <f t="shared" si="111"/>
        <v>6</v>
      </c>
      <c r="AZ74" s="2">
        <f t="shared" si="112"/>
        <v>7</v>
      </c>
      <c r="BA74" s="2">
        <f t="shared" si="113"/>
        <v>3</v>
      </c>
      <c r="BB74" s="2">
        <f t="shared" si="114"/>
        <v>3</v>
      </c>
      <c r="BC74" s="2">
        <f t="shared" si="115"/>
        <v>5</v>
      </c>
      <c r="BD74" s="2">
        <f t="shared" si="116"/>
        <v>4</v>
      </c>
      <c r="BE74" s="2">
        <f t="shared" si="117"/>
        <v>5</v>
      </c>
      <c r="BF74" s="2">
        <f t="shared" si="118"/>
        <v>5</v>
      </c>
      <c r="BG74" s="2">
        <f t="shared" si="119"/>
        <v>5</v>
      </c>
      <c r="BH74" s="2">
        <f t="shared" si="120"/>
        <v>5</v>
      </c>
      <c r="BI74" s="2">
        <f t="shared" si="121"/>
        <v>5</v>
      </c>
      <c r="BJ74" s="2">
        <f t="shared" si="122"/>
        <v>3</v>
      </c>
      <c r="BK74" s="2">
        <f t="shared" si="123"/>
        <v>2</v>
      </c>
      <c r="BL74" s="2">
        <f t="shared" si="124"/>
        <v>2</v>
      </c>
      <c r="BM74" s="2">
        <f t="shared" si="125"/>
        <v>3</v>
      </c>
      <c r="BN74" s="2">
        <f t="shared" si="126"/>
        <v>2</v>
      </c>
      <c r="BO74" s="3">
        <f t="shared" si="148"/>
        <v>3</v>
      </c>
      <c r="BP74">
        <f t="shared" si="149"/>
        <v>1</v>
      </c>
      <c r="BR74">
        <v>11</v>
      </c>
      <c r="BS74">
        <f t="shared" si="127"/>
        <v>1</v>
      </c>
      <c r="BU74" s="1">
        <f t="shared" si="128"/>
        <v>4.778431371010643</v>
      </c>
      <c r="BV74" s="1">
        <f t="shared" si="129"/>
        <v>2.3563994202848373</v>
      </c>
      <c r="BW74" s="1">
        <f t="shared" si="130"/>
        <v>1.9353527098553425</v>
      </c>
      <c r="BX74" s="1">
        <f t="shared" si="131"/>
        <v>3.361827621361392</v>
      </c>
      <c r="BY74" s="1">
        <f t="shared" si="132"/>
        <v>2.5038412850775544</v>
      </c>
      <c r="BZ74" s="1">
        <f t="shared" si="133"/>
        <v>2.151347628345579</v>
      </c>
      <c r="CA74" s="1">
        <f t="shared" si="134"/>
        <v>2.2299598428610827</v>
      </c>
      <c r="CB74" s="1">
        <f t="shared" si="135"/>
        <v>2.1656793218768109</v>
      </c>
      <c r="CC74" s="1">
        <f t="shared" si="136"/>
        <v>2.3451016604127202</v>
      </c>
      <c r="CD74" s="1">
        <f t="shared" si="137"/>
        <v>9.8869784488396206</v>
      </c>
      <c r="CE74" s="1">
        <f t="shared" si="138"/>
        <v>2.5630561157874152</v>
      </c>
      <c r="CF74" s="1">
        <f t="shared" si="139"/>
        <v>2.269226661445872</v>
      </c>
      <c r="CG74" s="1">
        <f t="shared" si="140"/>
        <v>2.5320607342956443</v>
      </c>
      <c r="CH74" s="1">
        <f t="shared" si="141"/>
        <v>2.6541481644857292</v>
      </c>
      <c r="CI74" s="1">
        <f t="shared" si="142"/>
        <v>2.7405499378619957</v>
      </c>
      <c r="CJ74" s="1">
        <f t="shared" si="143"/>
        <v>2.8371720800481963</v>
      </c>
      <c r="CK74" s="1">
        <f t="shared" si="144"/>
        <v>2.7873430031165709</v>
      </c>
      <c r="CL74" s="5">
        <f t="shared" si="150"/>
        <v>3</v>
      </c>
      <c r="CN74" s="9">
        <f t="shared" si="151"/>
        <v>1.9353527098553425</v>
      </c>
    </row>
    <row r="75" spans="1:92" x14ac:dyDescent="0.2">
      <c r="A75" s="4">
        <v>73</v>
      </c>
      <c r="B75" s="1">
        <v>0.46358781446105501</v>
      </c>
      <c r="C75" s="1">
        <v>9.1630000000000003</v>
      </c>
      <c r="D75" s="1">
        <v>0</v>
      </c>
      <c r="E75" s="1">
        <v>3</v>
      </c>
      <c r="F75" s="1">
        <v>97</v>
      </c>
      <c r="G75" s="1">
        <v>8.2467089257698198</v>
      </c>
      <c r="H75" s="1">
        <v>6</v>
      </c>
      <c r="I75">
        <v>1500</v>
      </c>
      <c r="J75">
        <v>185</v>
      </c>
      <c r="K75">
        <v>12.5</v>
      </c>
      <c r="L75" s="1"/>
      <c r="M75" s="2">
        <f t="shared" si="76"/>
        <v>3</v>
      </c>
      <c r="N75" s="2">
        <f t="shared" si="77"/>
        <v>5</v>
      </c>
      <c r="O75" s="2">
        <f t="shared" si="78"/>
        <v>5</v>
      </c>
      <c r="P75" s="2">
        <f t="shared" si="79"/>
        <v>4</v>
      </c>
      <c r="Q75" s="2">
        <f t="shared" si="80"/>
        <v>6</v>
      </c>
      <c r="R75" s="2">
        <f t="shared" si="81"/>
        <v>7</v>
      </c>
      <c r="S75" s="2">
        <f t="shared" si="82"/>
        <v>5</v>
      </c>
      <c r="T75" s="2">
        <f t="shared" si="83"/>
        <v>4</v>
      </c>
      <c r="U75" s="2">
        <f t="shared" si="84"/>
        <v>7</v>
      </c>
      <c r="V75" s="2">
        <f t="shared" si="85"/>
        <v>7</v>
      </c>
      <c r="W75" s="2">
        <f t="shared" si="86"/>
        <v>6</v>
      </c>
      <c r="X75" s="2">
        <f t="shared" si="87"/>
        <v>7</v>
      </c>
      <c r="Y75" s="2">
        <f t="shared" si="88"/>
        <v>4</v>
      </c>
      <c r="Z75" s="2">
        <f t="shared" si="89"/>
        <v>4</v>
      </c>
      <c r="AA75" s="2">
        <f t="shared" si="90"/>
        <v>2</v>
      </c>
      <c r="AB75" s="2">
        <f t="shared" si="91"/>
        <v>4</v>
      </c>
      <c r="AC75" s="2">
        <f t="shared" si="92"/>
        <v>3</v>
      </c>
      <c r="AD75" s="3">
        <f t="shared" si="145"/>
        <v>6</v>
      </c>
      <c r="AE75" s="2">
        <f t="shared" si="93"/>
        <v>6</v>
      </c>
      <c r="AF75" s="2">
        <f t="shared" si="94"/>
        <v>8</v>
      </c>
      <c r="AG75" s="2">
        <f t="shared" si="95"/>
        <v>8</v>
      </c>
      <c r="AH75" s="2">
        <f t="shared" si="96"/>
        <v>7</v>
      </c>
      <c r="AI75" s="2">
        <f t="shared" si="97"/>
        <v>9</v>
      </c>
      <c r="AJ75" s="2">
        <f t="shared" si="98"/>
        <v>10</v>
      </c>
      <c r="AK75" s="2">
        <f t="shared" si="99"/>
        <v>8</v>
      </c>
      <c r="AL75" s="2">
        <f t="shared" si="100"/>
        <v>7</v>
      </c>
      <c r="AM75" s="2">
        <f t="shared" si="101"/>
        <v>9</v>
      </c>
      <c r="AN75" s="2">
        <f t="shared" si="102"/>
        <v>9</v>
      </c>
      <c r="AO75" s="2">
        <f t="shared" si="103"/>
        <v>8</v>
      </c>
      <c r="AP75" s="2">
        <f t="shared" si="104"/>
        <v>9</v>
      </c>
      <c r="AQ75" s="2">
        <f t="shared" si="105"/>
        <v>6</v>
      </c>
      <c r="AR75" s="2">
        <f t="shared" si="106"/>
        <v>5</v>
      </c>
      <c r="AS75" s="2">
        <f t="shared" si="107"/>
        <v>4</v>
      </c>
      <c r="AT75" s="2">
        <f t="shared" si="108"/>
        <v>6</v>
      </c>
      <c r="AU75" s="2">
        <f t="shared" si="109"/>
        <v>5</v>
      </c>
      <c r="AV75" s="3">
        <f t="shared" si="146"/>
        <v>6</v>
      </c>
      <c r="AW75">
        <f t="shared" si="147"/>
        <v>1</v>
      </c>
      <c r="AX75" s="2">
        <f t="shared" si="110"/>
        <v>2</v>
      </c>
      <c r="AY75" s="2">
        <f t="shared" si="111"/>
        <v>4</v>
      </c>
      <c r="AZ75" s="2">
        <f t="shared" si="112"/>
        <v>5</v>
      </c>
      <c r="BA75" s="2">
        <f t="shared" si="113"/>
        <v>2</v>
      </c>
      <c r="BB75" s="2">
        <f t="shared" si="114"/>
        <v>3</v>
      </c>
      <c r="BC75" s="2">
        <f t="shared" si="115"/>
        <v>4</v>
      </c>
      <c r="BD75" s="2">
        <f t="shared" si="116"/>
        <v>4</v>
      </c>
      <c r="BE75" s="2">
        <f t="shared" si="117"/>
        <v>4</v>
      </c>
      <c r="BF75" s="2">
        <f t="shared" si="118"/>
        <v>4</v>
      </c>
      <c r="BG75" s="2">
        <f t="shared" si="119"/>
        <v>3</v>
      </c>
      <c r="BH75" s="2">
        <f t="shared" si="120"/>
        <v>6</v>
      </c>
      <c r="BI75" s="2">
        <f t="shared" si="121"/>
        <v>6</v>
      </c>
      <c r="BJ75" s="2">
        <f t="shared" si="122"/>
        <v>4</v>
      </c>
      <c r="BK75" s="2">
        <f t="shared" si="123"/>
        <v>2</v>
      </c>
      <c r="BL75" s="2">
        <f t="shared" si="124"/>
        <v>2</v>
      </c>
      <c r="BM75" s="2">
        <f t="shared" si="125"/>
        <v>4</v>
      </c>
      <c r="BN75" s="2">
        <f t="shared" si="126"/>
        <v>4</v>
      </c>
      <c r="BO75" s="3">
        <f t="shared" si="148"/>
        <v>11</v>
      </c>
      <c r="BP75">
        <f t="shared" si="149"/>
        <v>2</v>
      </c>
      <c r="BR75">
        <v>12</v>
      </c>
      <c r="BS75">
        <f t="shared" si="127"/>
        <v>1</v>
      </c>
      <c r="BU75" s="1">
        <f t="shared" si="128"/>
        <v>175.02192882374734</v>
      </c>
      <c r="BV75" s="1">
        <f t="shared" si="129"/>
        <v>37.563826893704309</v>
      </c>
      <c r="BW75" s="1">
        <f t="shared" si="130"/>
        <v>37.548086022119271</v>
      </c>
      <c r="BX75" s="1">
        <f t="shared" si="131"/>
        <v>25.18271033838101</v>
      </c>
      <c r="BY75" s="1">
        <f t="shared" si="132"/>
        <v>12.701458812611925</v>
      </c>
      <c r="BZ75" s="1">
        <f t="shared" si="133"/>
        <v>12.662591251216847</v>
      </c>
      <c r="CA75" s="1">
        <f t="shared" si="134"/>
        <v>17.619869481035355</v>
      </c>
      <c r="CB75" s="1">
        <f t="shared" si="135"/>
        <v>25.088692775226185</v>
      </c>
      <c r="CC75" s="1">
        <f t="shared" si="136"/>
        <v>5.4610144704875694</v>
      </c>
      <c r="CD75" s="1">
        <f t="shared" si="137"/>
        <v>400.00523208988665</v>
      </c>
      <c r="CE75" s="1">
        <f t="shared" si="138"/>
        <v>2.2344862477033565</v>
      </c>
      <c r="CF75" s="1">
        <f t="shared" si="139"/>
        <v>2.0051329105283933</v>
      </c>
      <c r="CG75" s="1">
        <f t="shared" si="140"/>
        <v>2.2903380844616636</v>
      </c>
      <c r="CH75" s="1">
        <f t="shared" si="141"/>
        <v>2.4689616312637201</v>
      </c>
      <c r="CI75" s="1">
        <f t="shared" si="142"/>
        <v>2.4701996839908515</v>
      </c>
      <c r="CJ75" s="1">
        <f t="shared" si="143"/>
        <v>2.4892724771934622</v>
      </c>
      <c r="CK75" s="1">
        <f t="shared" si="144"/>
        <v>2.4999436775235302</v>
      </c>
      <c r="CL75" s="5">
        <f t="shared" si="150"/>
        <v>12</v>
      </c>
      <c r="CN75" s="9">
        <f t="shared" si="151"/>
        <v>2.0051329105283933</v>
      </c>
    </row>
    <row r="76" spans="1:92" x14ac:dyDescent="0.2">
      <c r="A76" s="4">
        <v>74</v>
      </c>
      <c r="B76" s="1">
        <v>0.52622328220808001</v>
      </c>
      <c r="C76" s="1">
        <v>2.952</v>
      </c>
      <c r="D76" s="1">
        <v>0</v>
      </c>
      <c r="E76" s="1">
        <v>4</v>
      </c>
      <c r="F76" s="1">
        <v>96</v>
      </c>
      <c r="G76" s="1">
        <v>7.9692388233733604</v>
      </c>
      <c r="H76" s="1">
        <v>6</v>
      </c>
      <c r="I76">
        <v>1500</v>
      </c>
      <c r="J76">
        <v>185</v>
      </c>
      <c r="K76">
        <v>12.5</v>
      </c>
      <c r="L76" s="1"/>
      <c r="M76" s="2">
        <f t="shared" si="76"/>
        <v>3</v>
      </c>
      <c r="N76" s="2">
        <f t="shared" si="77"/>
        <v>5</v>
      </c>
      <c r="O76" s="2">
        <f t="shared" si="78"/>
        <v>5</v>
      </c>
      <c r="P76" s="2">
        <f t="shared" si="79"/>
        <v>4</v>
      </c>
      <c r="Q76" s="2">
        <f t="shared" si="80"/>
        <v>6</v>
      </c>
      <c r="R76" s="2">
        <f t="shared" si="81"/>
        <v>7</v>
      </c>
      <c r="S76" s="2">
        <f t="shared" si="82"/>
        <v>5</v>
      </c>
      <c r="T76" s="2">
        <f t="shared" si="83"/>
        <v>4</v>
      </c>
      <c r="U76" s="2">
        <f t="shared" si="84"/>
        <v>7</v>
      </c>
      <c r="V76" s="2">
        <f t="shared" si="85"/>
        <v>7</v>
      </c>
      <c r="W76" s="2">
        <f t="shared" si="86"/>
        <v>6</v>
      </c>
      <c r="X76" s="2">
        <f t="shared" si="87"/>
        <v>7</v>
      </c>
      <c r="Y76" s="2">
        <f t="shared" si="88"/>
        <v>4</v>
      </c>
      <c r="Z76" s="2">
        <f t="shared" si="89"/>
        <v>4</v>
      </c>
      <c r="AA76" s="2">
        <f t="shared" si="90"/>
        <v>2</v>
      </c>
      <c r="AB76" s="2">
        <f t="shared" si="91"/>
        <v>4</v>
      </c>
      <c r="AC76" s="2">
        <f t="shared" si="92"/>
        <v>3</v>
      </c>
      <c r="AD76" s="3">
        <f t="shared" si="145"/>
        <v>6</v>
      </c>
      <c r="AE76" s="2">
        <f t="shared" si="93"/>
        <v>6</v>
      </c>
      <c r="AF76" s="2">
        <f t="shared" si="94"/>
        <v>8</v>
      </c>
      <c r="AG76" s="2">
        <f t="shared" si="95"/>
        <v>8</v>
      </c>
      <c r="AH76" s="2">
        <f t="shared" si="96"/>
        <v>7</v>
      </c>
      <c r="AI76" s="2">
        <f t="shared" si="97"/>
        <v>9</v>
      </c>
      <c r="AJ76" s="2">
        <f t="shared" si="98"/>
        <v>10</v>
      </c>
      <c r="AK76" s="2">
        <f t="shared" si="99"/>
        <v>8</v>
      </c>
      <c r="AL76" s="2">
        <f t="shared" si="100"/>
        <v>7</v>
      </c>
      <c r="AM76" s="2">
        <f t="shared" si="101"/>
        <v>9</v>
      </c>
      <c r="AN76" s="2">
        <f t="shared" si="102"/>
        <v>9</v>
      </c>
      <c r="AO76" s="2">
        <f t="shared" si="103"/>
        <v>8</v>
      </c>
      <c r="AP76" s="2">
        <f t="shared" si="104"/>
        <v>9</v>
      </c>
      <c r="AQ76" s="2">
        <f t="shared" si="105"/>
        <v>6</v>
      </c>
      <c r="AR76" s="2">
        <f t="shared" si="106"/>
        <v>5</v>
      </c>
      <c r="AS76" s="2">
        <f t="shared" si="107"/>
        <v>4</v>
      </c>
      <c r="AT76" s="2">
        <f t="shared" si="108"/>
        <v>6</v>
      </c>
      <c r="AU76" s="2">
        <f t="shared" si="109"/>
        <v>5</v>
      </c>
      <c r="AV76" s="3">
        <f t="shared" si="146"/>
        <v>6</v>
      </c>
      <c r="AW76">
        <f t="shared" si="147"/>
        <v>1</v>
      </c>
      <c r="AX76" s="2">
        <f t="shared" si="110"/>
        <v>2</v>
      </c>
      <c r="AY76" s="2">
        <f t="shared" si="111"/>
        <v>4</v>
      </c>
      <c r="AZ76" s="2">
        <f t="shared" si="112"/>
        <v>5</v>
      </c>
      <c r="BA76" s="2">
        <f t="shared" si="113"/>
        <v>3</v>
      </c>
      <c r="BB76" s="2">
        <f t="shared" si="114"/>
        <v>4</v>
      </c>
      <c r="BC76" s="2">
        <f t="shared" si="115"/>
        <v>4</v>
      </c>
      <c r="BD76" s="2">
        <f t="shared" si="116"/>
        <v>3</v>
      </c>
      <c r="BE76" s="2">
        <f t="shared" si="117"/>
        <v>4</v>
      </c>
      <c r="BF76" s="2">
        <f t="shared" si="118"/>
        <v>4</v>
      </c>
      <c r="BG76" s="2">
        <f t="shared" si="119"/>
        <v>3</v>
      </c>
      <c r="BH76" s="2">
        <f t="shared" si="120"/>
        <v>6</v>
      </c>
      <c r="BI76" s="2">
        <f t="shared" si="121"/>
        <v>7</v>
      </c>
      <c r="BJ76" s="2">
        <f t="shared" si="122"/>
        <v>4</v>
      </c>
      <c r="BK76" s="2">
        <f t="shared" si="123"/>
        <v>2</v>
      </c>
      <c r="BL76" s="2">
        <f t="shared" si="124"/>
        <v>2</v>
      </c>
      <c r="BM76" s="2">
        <f t="shared" si="125"/>
        <v>4</v>
      </c>
      <c r="BN76" s="2">
        <f t="shared" si="126"/>
        <v>4</v>
      </c>
      <c r="BO76" s="3">
        <f t="shared" si="148"/>
        <v>12</v>
      </c>
      <c r="BP76">
        <f t="shared" si="149"/>
        <v>1</v>
      </c>
      <c r="BR76">
        <v>12</v>
      </c>
      <c r="BS76">
        <f t="shared" si="127"/>
        <v>1</v>
      </c>
      <c r="BU76" s="1">
        <f t="shared" si="128"/>
        <v>175.02211267566497</v>
      </c>
      <c r="BV76" s="1">
        <f t="shared" si="129"/>
        <v>37.561340939910004</v>
      </c>
      <c r="BW76" s="1">
        <f t="shared" si="130"/>
        <v>37.544007229379361</v>
      </c>
      <c r="BX76" s="1">
        <f t="shared" si="131"/>
        <v>25.186375162813388</v>
      </c>
      <c r="BY76" s="1">
        <f t="shared" si="132"/>
        <v>12.697953750400238</v>
      </c>
      <c r="BZ76" s="1">
        <f t="shared" si="133"/>
        <v>12.647885777148206</v>
      </c>
      <c r="CA76" s="1">
        <f t="shared" si="134"/>
        <v>17.608368647884848</v>
      </c>
      <c r="CB76" s="1">
        <f t="shared" si="135"/>
        <v>25.08172330341133</v>
      </c>
      <c r="CC76" s="1">
        <f t="shared" si="136"/>
        <v>5.4193129016316437</v>
      </c>
      <c r="CD76" s="1">
        <f t="shared" si="137"/>
        <v>400.00487743145993</v>
      </c>
      <c r="CE76" s="1">
        <f t="shared" si="138"/>
        <v>2.1677543561035351</v>
      </c>
      <c r="CF76" s="1">
        <f t="shared" si="139"/>
        <v>1.9304616156597363</v>
      </c>
      <c r="CG76" s="1">
        <f t="shared" si="140"/>
        <v>2.1779544273736753</v>
      </c>
      <c r="CH76" s="1">
        <f t="shared" si="141"/>
        <v>2.3716573431795331</v>
      </c>
      <c r="CI76" s="1">
        <f t="shared" si="142"/>
        <v>2.3959220302348472</v>
      </c>
      <c r="CJ76" s="1">
        <f t="shared" si="143"/>
        <v>2.4155388884285323</v>
      </c>
      <c r="CK76" s="1">
        <f t="shared" si="144"/>
        <v>2.426748497548767</v>
      </c>
      <c r="CL76" s="5">
        <f t="shared" si="150"/>
        <v>12</v>
      </c>
      <c r="CN76" s="9">
        <f t="shared" si="151"/>
        <v>1.9304616156597363</v>
      </c>
    </row>
    <row r="77" spans="1:92" x14ac:dyDescent="0.2">
      <c r="A77" s="4">
        <v>75</v>
      </c>
      <c r="B77" s="1">
        <v>0.48811761973083301</v>
      </c>
      <c r="C77" s="1">
        <v>0.40799999999999997</v>
      </c>
      <c r="D77" s="1">
        <v>0</v>
      </c>
      <c r="E77" s="1">
        <v>0</v>
      </c>
      <c r="F77" s="1">
        <v>100</v>
      </c>
      <c r="G77" s="1">
        <v>6.1134126790364602</v>
      </c>
      <c r="H77" s="1">
        <v>6</v>
      </c>
      <c r="I77">
        <v>1500</v>
      </c>
      <c r="J77">
        <v>185</v>
      </c>
      <c r="K77">
        <v>12.5</v>
      </c>
      <c r="L77" s="1"/>
      <c r="M77" s="2">
        <f t="shared" si="76"/>
        <v>2</v>
      </c>
      <c r="N77" s="2">
        <f t="shared" si="77"/>
        <v>6</v>
      </c>
      <c r="O77" s="2">
        <f t="shared" si="78"/>
        <v>5</v>
      </c>
      <c r="P77" s="2">
        <f t="shared" si="79"/>
        <v>4</v>
      </c>
      <c r="Q77" s="2">
        <f t="shared" si="80"/>
        <v>6</v>
      </c>
      <c r="R77" s="2">
        <f t="shared" si="81"/>
        <v>7</v>
      </c>
      <c r="S77" s="2">
        <f t="shared" si="82"/>
        <v>5</v>
      </c>
      <c r="T77" s="2">
        <f t="shared" si="83"/>
        <v>4</v>
      </c>
      <c r="U77" s="2">
        <f t="shared" si="84"/>
        <v>7</v>
      </c>
      <c r="V77" s="2">
        <f t="shared" si="85"/>
        <v>7</v>
      </c>
      <c r="W77" s="2">
        <f t="shared" si="86"/>
        <v>5</v>
      </c>
      <c r="X77" s="2">
        <f t="shared" si="87"/>
        <v>7</v>
      </c>
      <c r="Y77" s="2">
        <f t="shared" si="88"/>
        <v>4</v>
      </c>
      <c r="Z77" s="2">
        <f t="shared" si="89"/>
        <v>4</v>
      </c>
      <c r="AA77" s="2">
        <f t="shared" si="90"/>
        <v>2</v>
      </c>
      <c r="AB77" s="2">
        <f t="shared" si="91"/>
        <v>4</v>
      </c>
      <c r="AC77" s="2">
        <f t="shared" si="92"/>
        <v>3</v>
      </c>
      <c r="AD77" s="3">
        <f t="shared" si="145"/>
        <v>6</v>
      </c>
      <c r="AE77" s="2">
        <f t="shared" si="93"/>
        <v>5</v>
      </c>
      <c r="AF77" s="2">
        <f t="shared" si="94"/>
        <v>9</v>
      </c>
      <c r="AG77" s="2">
        <f t="shared" si="95"/>
        <v>8</v>
      </c>
      <c r="AH77" s="2">
        <f t="shared" si="96"/>
        <v>7</v>
      </c>
      <c r="AI77" s="2">
        <f t="shared" si="97"/>
        <v>9</v>
      </c>
      <c r="AJ77" s="2">
        <f t="shared" si="98"/>
        <v>10</v>
      </c>
      <c r="AK77" s="2">
        <f t="shared" si="99"/>
        <v>8</v>
      </c>
      <c r="AL77" s="2">
        <f t="shared" si="100"/>
        <v>7</v>
      </c>
      <c r="AM77" s="2">
        <f t="shared" si="101"/>
        <v>9</v>
      </c>
      <c r="AN77" s="2">
        <f t="shared" si="102"/>
        <v>9</v>
      </c>
      <c r="AO77" s="2">
        <f t="shared" si="103"/>
        <v>7</v>
      </c>
      <c r="AP77" s="2">
        <f t="shared" si="104"/>
        <v>9</v>
      </c>
      <c r="AQ77" s="2">
        <f t="shared" si="105"/>
        <v>6</v>
      </c>
      <c r="AR77" s="2">
        <f t="shared" si="106"/>
        <v>5</v>
      </c>
      <c r="AS77" s="2">
        <f t="shared" si="107"/>
        <v>4</v>
      </c>
      <c r="AT77" s="2">
        <f t="shared" si="108"/>
        <v>6</v>
      </c>
      <c r="AU77" s="2">
        <f t="shared" si="109"/>
        <v>5</v>
      </c>
      <c r="AV77" s="3">
        <f t="shared" si="146"/>
        <v>6</v>
      </c>
      <c r="AW77">
        <f t="shared" si="147"/>
        <v>1</v>
      </c>
      <c r="AX77" s="2">
        <f t="shared" si="110"/>
        <v>1</v>
      </c>
      <c r="AY77" s="2">
        <f t="shared" si="111"/>
        <v>4</v>
      </c>
      <c r="AZ77" s="2">
        <f t="shared" si="112"/>
        <v>5</v>
      </c>
      <c r="BA77" s="2">
        <f t="shared" si="113"/>
        <v>2</v>
      </c>
      <c r="BB77" s="2">
        <f t="shared" si="114"/>
        <v>4</v>
      </c>
      <c r="BC77" s="2">
        <f t="shared" si="115"/>
        <v>5</v>
      </c>
      <c r="BD77" s="2">
        <f t="shared" si="116"/>
        <v>4</v>
      </c>
      <c r="BE77" s="2">
        <f t="shared" si="117"/>
        <v>4</v>
      </c>
      <c r="BF77" s="2">
        <f t="shared" si="118"/>
        <v>4</v>
      </c>
      <c r="BG77" s="2">
        <f t="shared" si="119"/>
        <v>4</v>
      </c>
      <c r="BH77" s="2">
        <f t="shared" si="120"/>
        <v>5</v>
      </c>
      <c r="BI77" s="2">
        <f t="shared" si="121"/>
        <v>7</v>
      </c>
      <c r="BJ77" s="2">
        <f t="shared" si="122"/>
        <v>5</v>
      </c>
      <c r="BK77" s="2">
        <f t="shared" si="123"/>
        <v>2</v>
      </c>
      <c r="BL77" s="2">
        <f t="shared" si="124"/>
        <v>2</v>
      </c>
      <c r="BM77" s="2">
        <f t="shared" si="125"/>
        <v>4</v>
      </c>
      <c r="BN77" s="2">
        <f t="shared" si="126"/>
        <v>4</v>
      </c>
      <c r="BO77" s="3">
        <f t="shared" si="148"/>
        <v>12</v>
      </c>
      <c r="BP77">
        <f t="shared" si="149"/>
        <v>1</v>
      </c>
      <c r="BR77">
        <v>12</v>
      </c>
      <c r="BS77">
        <f t="shared" si="127"/>
        <v>1</v>
      </c>
      <c r="BU77" s="1">
        <f t="shared" si="128"/>
        <v>175.07723015127843</v>
      </c>
      <c r="BV77" s="1">
        <f t="shared" si="129"/>
        <v>37.648377855474116</v>
      </c>
      <c r="BW77" s="1">
        <f t="shared" si="130"/>
        <v>37.568208086648262</v>
      </c>
      <c r="BX77" s="1">
        <f t="shared" si="131"/>
        <v>25.326941854484204</v>
      </c>
      <c r="BY77" s="1">
        <f t="shared" si="132"/>
        <v>12.725096414265346</v>
      </c>
      <c r="BZ77" s="1">
        <f t="shared" si="133"/>
        <v>12.59444507395837</v>
      </c>
      <c r="CA77" s="1">
        <f t="shared" si="134"/>
        <v>17.772567867065913</v>
      </c>
      <c r="CB77" s="1">
        <f t="shared" si="135"/>
        <v>25.056679073520289</v>
      </c>
      <c r="CC77" s="1">
        <f t="shared" si="136"/>
        <v>5.2950540014972232</v>
      </c>
      <c r="CD77" s="1">
        <f t="shared" si="137"/>
        <v>400.00342029199953</v>
      </c>
      <c r="CE77" s="1">
        <f t="shared" si="138"/>
        <v>4.5333026994636985</v>
      </c>
      <c r="CF77" s="1">
        <f t="shared" si="139"/>
        <v>1.540811599940614</v>
      </c>
      <c r="CG77" s="1">
        <f t="shared" si="140"/>
        <v>1.8716334307662454</v>
      </c>
      <c r="CH77" s="1">
        <f t="shared" si="141"/>
        <v>2.1599566459318331</v>
      </c>
      <c r="CI77" s="1">
        <f t="shared" si="142"/>
        <v>2.2807751741527413</v>
      </c>
      <c r="CJ77" s="1">
        <f t="shared" si="143"/>
        <v>2.3009733732931785</v>
      </c>
      <c r="CK77" s="1">
        <f t="shared" si="144"/>
        <v>2.3147590876513986</v>
      </c>
      <c r="CL77" s="5">
        <f t="shared" si="150"/>
        <v>12</v>
      </c>
      <c r="CN77" s="9">
        <f t="shared" si="151"/>
        <v>1.540811599940614</v>
      </c>
    </row>
    <row r="78" spans="1:92" x14ac:dyDescent="0.2">
      <c r="A78" s="4">
        <v>76</v>
      </c>
      <c r="B78" s="1">
        <v>0.62522693975504695</v>
      </c>
      <c r="C78" s="1">
        <v>0.32300000000000001</v>
      </c>
      <c r="D78" s="1">
        <v>0</v>
      </c>
      <c r="E78" s="1">
        <v>0</v>
      </c>
      <c r="F78" s="1">
        <v>100</v>
      </c>
      <c r="G78" s="1">
        <v>4.8506864918221702</v>
      </c>
      <c r="H78" s="1">
        <v>6</v>
      </c>
      <c r="I78">
        <v>1500</v>
      </c>
      <c r="J78">
        <v>185</v>
      </c>
      <c r="K78">
        <v>12.5</v>
      </c>
      <c r="L78" s="1"/>
      <c r="M78" s="2">
        <f t="shared" si="76"/>
        <v>2</v>
      </c>
      <c r="N78" s="2">
        <f t="shared" si="77"/>
        <v>6</v>
      </c>
      <c r="O78" s="2">
        <f t="shared" si="78"/>
        <v>5</v>
      </c>
      <c r="P78" s="2">
        <f t="shared" si="79"/>
        <v>4</v>
      </c>
      <c r="Q78" s="2">
        <f t="shared" si="80"/>
        <v>6</v>
      </c>
      <c r="R78" s="2">
        <f t="shared" si="81"/>
        <v>7</v>
      </c>
      <c r="S78" s="2">
        <f t="shared" si="82"/>
        <v>5</v>
      </c>
      <c r="T78" s="2">
        <f t="shared" si="83"/>
        <v>4</v>
      </c>
      <c r="U78" s="2">
        <f t="shared" si="84"/>
        <v>7</v>
      </c>
      <c r="V78" s="2">
        <f t="shared" si="85"/>
        <v>6</v>
      </c>
      <c r="W78" s="2">
        <f t="shared" si="86"/>
        <v>5</v>
      </c>
      <c r="X78" s="2">
        <f t="shared" si="87"/>
        <v>7</v>
      </c>
      <c r="Y78" s="2">
        <f t="shared" si="88"/>
        <v>4</v>
      </c>
      <c r="Z78" s="2">
        <f t="shared" si="89"/>
        <v>4</v>
      </c>
      <c r="AA78" s="2">
        <f t="shared" si="90"/>
        <v>2</v>
      </c>
      <c r="AB78" s="2">
        <f t="shared" si="91"/>
        <v>4</v>
      </c>
      <c r="AC78" s="2">
        <f t="shared" si="92"/>
        <v>3</v>
      </c>
      <c r="AD78" s="3">
        <f t="shared" si="145"/>
        <v>6</v>
      </c>
      <c r="AE78" s="2">
        <f t="shared" si="93"/>
        <v>5</v>
      </c>
      <c r="AF78" s="2">
        <f t="shared" si="94"/>
        <v>9</v>
      </c>
      <c r="AG78" s="2">
        <f t="shared" si="95"/>
        <v>8</v>
      </c>
      <c r="AH78" s="2">
        <f t="shared" si="96"/>
        <v>7</v>
      </c>
      <c r="AI78" s="2">
        <f t="shared" si="97"/>
        <v>9</v>
      </c>
      <c r="AJ78" s="2">
        <f t="shared" si="98"/>
        <v>10</v>
      </c>
      <c r="AK78" s="2">
        <f t="shared" si="99"/>
        <v>8</v>
      </c>
      <c r="AL78" s="2">
        <f t="shared" si="100"/>
        <v>7</v>
      </c>
      <c r="AM78" s="2">
        <f t="shared" si="101"/>
        <v>9</v>
      </c>
      <c r="AN78" s="2">
        <f t="shared" si="102"/>
        <v>8</v>
      </c>
      <c r="AO78" s="2">
        <f t="shared" si="103"/>
        <v>7</v>
      </c>
      <c r="AP78" s="2">
        <f t="shared" si="104"/>
        <v>9</v>
      </c>
      <c r="AQ78" s="2">
        <f t="shared" si="105"/>
        <v>6</v>
      </c>
      <c r="AR78" s="2">
        <f t="shared" si="106"/>
        <v>5</v>
      </c>
      <c r="AS78" s="2">
        <f t="shared" si="107"/>
        <v>4</v>
      </c>
      <c r="AT78" s="2">
        <f t="shared" si="108"/>
        <v>6</v>
      </c>
      <c r="AU78" s="2">
        <f t="shared" si="109"/>
        <v>5</v>
      </c>
      <c r="AV78" s="3">
        <f t="shared" si="146"/>
        <v>6</v>
      </c>
      <c r="AW78">
        <f t="shared" si="147"/>
        <v>1</v>
      </c>
      <c r="AX78" s="2">
        <f t="shared" si="110"/>
        <v>1</v>
      </c>
      <c r="AY78" s="2">
        <f t="shared" si="111"/>
        <v>3</v>
      </c>
      <c r="AZ78" s="2">
        <f t="shared" si="112"/>
        <v>4</v>
      </c>
      <c r="BA78" s="2">
        <f t="shared" si="113"/>
        <v>3</v>
      </c>
      <c r="BB78" s="2">
        <f t="shared" si="114"/>
        <v>5</v>
      </c>
      <c r="BC78" s="2">
        <f t="shared" si="115"/>
        <v>6</v>
      </c>
      <c r="BD78" s="2">
        <f t="shared" si="116"/>
        <v>3</v>
      </c>
      <c r="BE78" s="2">
        <f t="shared" si="117"/>
        <v>4</v>
      </c>
      <c r="BF78" s="2">
        <f t="shared" si="118"/>
        <v>4</v>
      </c>
      <c r="BG78" s="2">
        <f t="shared" si="119"/>
        <v>4</v>
      </c>
      <c r="BH78" s="2">
        <f t="shared" si="120"/>
        <v>5</v>
      </c>
      <c r="BI78" s="2">
        <f t="shared" si="121"/>
        <v>8</v>
      </c>
      <c r="BJ78" s="2">
        <f t="shared" si="122"/>
        <v>5</v>
      </c>
      <c r="BK78" s="2">
        <f t="shared" si="123"/>
        <v>2</v>
      </c>
      <c r="BL78" s="2">
        <f t="shared" si="124"/>
        <v>2</v>
      </c>
      <c r="BM78" s="2">
        <f t="shared" si="125"/>
        <v>4</v>
      </c>
      <c r="BN78" s="2">
        <f t="shared" si="126"/>
        <v>4</v>
      </c>
      <c r="BO78" s="3">
        <f t="shared" si="148"/>
        <v>12</v>
      </c>
      <c r="BP78">
        <f t="shared" si="149"/>
        <v>1</v>
      </c>
      <c r="BR78">
        <v>12</v>
      </c>
      <c r="BS78">
        <f t="shared" si="127"/>
        <v>1</v>
      </c>
      <c r="BU78" s="1">
        <f t="shared" si="128"/>
        <v>175.13309335121693</v>
      </c>
      <c r="BV78" s="1">
        <f t="shared" si="129"/>
        <v>37.759693239610151</v>
      </c>
      <c r="BW78" s="1">
        <f t="shared" si="130"/>
        <v>37.611911816015947</v>
      </c>
      <c r="BX78" s="1">
        <f t="shared" si="131"/>
        <v>25.558854948337778</v>
      </c>
      <c r="BY78" s="1">
        <f t="shared" si="132"/>
        <v>12.863114012767641</v>
      </c>
      <c r="BZ78" s="1">
        <f t="shared" si="133"/>
        <v>12.601290084071648</v>
      </c>
      <c r="CA78" s="1">
        <f t="shared" si="134"/>
        <v>17.943774846819775</v>
      </c>
      <c r="CB78" s="1">
        <f t="shared" si="135"/>
        <v>25.048223215390454</v>
      </c>
      <c r="CC78" s="1">
        <f t="shared" si="136"/>
        <v>5.245392420550357</v>
      </c>
      <c r="CD78" s="1">
        <f t="shared" si="137"/>
        <v>400.0039971610376</v>
      </c>
      <c r="CE78" s="1">
        <f t="shared" si="138"/>
        <v>5.9394508434669859</v>
      </c>
      <c r="CF78" s="1">
        <f t="shared" si="139"/>
        <v>1.7389365925540832</v>
      </c>
      <c r="CG78" s="1">
        <f t="shared" si="140"/>
        <v>1.9221847415964768</v>
      </c>
      <c r="CH78" s="1">
        <f t="shared" si="141"/>
        <v>1.9863648182882196</v>
      </c>
      <c r="CI78" s="1">
        <f t="shared" si="142"/>
        <v>2.1242539104123259</v>
      </c>
      <c r="CJ78" s="1">
        <f t="shared" si="143"/>
        <v>2.1454503542760488</v>
      </c>
      <c r="CK78" s="1">
        <f t="shared" si="144"/>
        <v>2.1626344589204369</v>
      </c>
      <c r="CL78" s="5">
        <f t="shared" si="150"/>
        <v>12</v>
      </c>
      <c r="CN78" s="9">
        <f t="shared" si="151"/>
        <v>1.7389365925540832</v>
      </c>
    </row>
    <row r="79" spans="1:92" x14ac:dyDescent="0.2">
      <c r="A79" s="4">
        <v>77</v>
      </c>
      <c r="B79" s="1">
        <v>0.64337157986752902</v>
      </c>
      <c r="C79" s="1">
        <v>4.899</v>
      </c>
      <c r="D79" s="1">
        <v>9</v>
      </c>
      <c r="E79" s="1">
        <v>2</v>
      </c>
      <c r="F79" s="1">
        <v>89</v>
      </c>
      <c r="G79" s="1">
        <v>3.4638624815880301</v>
      </c>
      <c r="H79" s="1">
        <v>5</v>
      </c>
      <c r="I79">
        <v>1500</v>
      </c>
      <c r="J79">
        <v>185</v>
      </c>
      <c r="K79">
        <v>12.5</v>
      </c>
      <c r="L79" s="1"/>
      <c r="M79" s="2">
        <f t="shared" si="76"/>
        <v>3</v>
      </c>
      <c r="N79" s="2">
        <f t="shared" si="77"/>
        <v>4</v>
      </c>
      <c r="O79" s="2">
        <f t="shared" si="78"/>
        <v>4</v>
      </c>
      <c r="P79" s="2">
        <f t="shared" si="79"/>
        <v>4</v>
      </c>
      <c r="Q79" s="2">
        <f t="shared" si="80"/>
        <v>6</v>
      </c>
      <c r="R79" s="2">
        <f t="shared" si="81"/>
        <v>7</v>
      </c>
      <c r="S79" s="2">
        <f t="shared" si="82"/>
        <v>7</v>
      </c>
      <c r="T79" s="2">
        <f t="shared" si="83"/>
        <v>5</v>
      </c>
      <c r="U79" s="2">
        <f t="shared" si="84"/>
        <v>7</v>
      </c>
      <c r="V79" s="2">
        <f t="shared" si="85"/>
        <v>6</v>
      </c>
      <c r="W79" s="2">
        <f t="shared" si="86"/>
        <v>5</v>
      </c>
      <c r="X79" s="2">
        <f t="shared" si="87"/>
        <v>6</v>
      </c>
      <c r="Y79" s="2">
        <f t="shared" si="88"/>
        <v>4</v>
      </c>
      <c r="Z79" s="2">
        <f t="shared" si="89"/>
        <v>3</v>
      </c>
      <c r="AA79" s="2">
        <f t="shared" si="90"/>
        <v>2</v>
      </c>
      <c r="AB79" s="2">
        <f t="shared" si="91"/>
        <v>3</v>
      </c>
      <c r="AC79" s="2">
        <f t="shared" si="92"/>
        <v>2</v>
      </c>
      <c r="AD79" s="3">
        <f t="shared" si="145"/>
        <v>6</v>
      </c>
      <c r="AE79" s="2">
        <f t="shared" si="93"/>
        <v>6</v>
      </c>
      <c r="AF79" s="2">
        <f t="shared" si="94"/>
        <v>7</v>
      </c>
      <c r="AG79" s="2">
        <f t="shared" si="95"/>
        <v>7</v>
      </c>
      <c r="AH79" s="2">
        <f t="shared" si="96"/>
        <v>7</v>
      </c>
      <c r="AI79" s="2">
        <f t="shared" si="97"/>
        <v>9</v>
      </c>
      <c r="AJ79" s="2">
        <f t="shared" si="98"/>
        <v>10</v>
      </c>
      <c r="AK79" s="2">
        <f t="shared" si="99"/>
        <v>10</v>
      </c>
      <c r="AL79" s="2">
        <f t="shared" si="100"/>
        <v>8</v>
      </c>
      <c r="AM79" s="2">
        <f t="shared" si="101"/>
        <v>9</v>
      </c>
      <c r="AN79" s="2">
        <f t="shared" si="102"/>
        <v>8</v>
      </c>
      <c r="AO79" s="2">
        <f t="shared" si="103"/>
        <v>7</v>
      </c>
      <c r="AP79" s="2">
        <f t="shared" si="104"/>
        <v>8</v>
      </c>
      <c r="AQ79" s="2">
        <f t="shared" si="105"/>
        <v>6</v>
      </c>
      <c r="AR79" s="2">
        <f t="shared" si="106"/>
        <v>4</v>
      </c>
      <c r="AS79" s="2">
        <f t="shared" si="107"/>
        <v>4</v>
      </c>
      <c r="AT79" s="2">
        <f t="shared" si="108"/>
        <v>5</v>
      </c>
      <c r="AU79" s="2">
        <f t="shared" si="109"/>
        <v>4</v>
      </c>
      <c r="AV79" s="3">
        <f t="shared" si="146"/>
        <v>6</v>
      </c>
      <c r="AW79">
        <f t="shared" si="147"/>
        <v>2</v>
      </c>
      <c r="AX79" s="2">
        <f t="shared" si="110"/>
        <v>2</v>
      </c>
      <c r="AY79" s="2">
        <f t="shared" si="111"/>
        <v>2</v>
      </c>
      <c r="AZ79" s="2">
        <f t="shared" si="112"/>
        <v>3</v>
      </c>
      <c r="BA79" s="2">
        <f t="shared" si="113"/>
        <v>3</v>
      </c>
      <c r="BB79" s="2">
        <f t="shared" si="114"/>
        <v>4</v>
      </c>
      <c r="BC79" s="2">
        <f t="shared" si="115"/>
        <v>5</v>
      </c>
      <c r="BD79" s="2">
        <f t="shared" si="116"/>
        <v>5</v>
      </c>
      <c r="BE79" s="2">
        <f t="shared" si="117"/>
        <v>4</v>
      </c>
      <c r="BF79" s="2">
        <f t="shared" si="118"/>
        <v>4</v>
      </c>
      <c r="BG79" s="2">
        <f t="shared" si="119"/>
        <v>3</v>
      </c>
      <c r="BH79" s="2">
        <f t="shared" si="120"/>
        <v>5</v>
      </c>
      <c r="BI79" s="2">
        <f t="shared" si="121"/>
        <v>6</v>
      </c>
      <c r="BJ79" s="2">
        <f t="shared" si="122"/>
        <v>4</v>
      </c>
      <c r="BK79" s="2">
        <f t="shared" si="123"/>
        <v>2</v>
      </c>
      <c r="BL79" s="2">
        <f t="shared" si="124"/>
        <v>2</v>
      </c>
      <c r="BM79" s="2">
        <f t="shared" si="125"/>
        <v>3</v>
      </c>
      <c r="BN79" s="2">
        <f t="shared" si="126"/>
        <v>3</v>
      </c>
      <c r="BO79" s="3">
        <f t="shared" si="148"/>
        <v>12</v>
      </c>
      <c r="BP79">
        <f t="shared" si="149"/>
        <v>1</v>
      </c>
      <c r="BR79">
        <v>5</v>
      </c>
      <c r="BS79">
        <f t="shared" si="127"/>
        <v>2</v>
      </c>
      <c r="BU79" s="1">
        <f t="shared" si="128"/>
        <v>14.564083132544448</v>
      </c>
      <c r="BV79" s="1">
        <f t="shared" si="129"/>
        <v>4.9688924665374534</v>
      </c>
      <c r="BW79" s="1">
        <f t="shared" si="130"/>
        <v>3.0169489265186242</v>
      </c>
      <c r="BX79" s="1">
        <f t="shared" si="131"/>
        <v>7.3245434023646618</v>
      </c>
      <c r="BY79" s="1">
        <f t="shared" si="132"/>
        <v>4.5618838158754063</v>
      </c>
      <c r="BZ79" s="1">
        <f t="shared" si="133"/>
        <v>2.2816419136866077</v>
      </c>
      <c r="CA79" s="1">
        <f t="shared" si="134"/>
        <v>2.1606465726032233</v>
      </c>
      <c r="CB79" s="1">
        <f t="shared" si="135"/>
        <v>2.5101299632971306</v>
      </c>
      <c r="CC79" s="1">
        <f t="shared" si="136"/>
        <v>2.4664637951119817</v>
      </c>
      <c r="CD79" s="1">
        <f t="shared" si="137"/>
        <v>31.131076856970523</v>
      </c>
      <c r="CE79" s="1">
        <f t="shared" si="138"/>
        <v>4.5017183127304579</v>
      </c>
      <c r="CF79" s="1">
        <f t="shared" si="139"/>
        <v>2.8794815748320071</v>
      </c>
      <c r="CG79" s="1">
        <f t="shared" si="140"/>
        <v>2.5146241558452647</v>
      </c>
      <c r="CH79" s="1">
        <f t="shared" si="141"/>
        <v>2.6362038433041972</v>
      </c>
      <c r="CI79" s="1">
        <f t="shared" si="142"/>
        <v>2.6288630024626896</v>
      </c>
      <c r="CJ79" s="1">
        <f t="shared" si="143"/>
        <v>2.6452837368198723</v>
      </c>
      <c r="CK79" s="1">
        <f t="shared" si="144"/>
        <v>2.6663849421754837</v>
      </c>
      <c r="CL79" s="5">
        <f t="shared" si="150"/>
        <v>7</v>
      </c>
      <c r="CN79" s="9">
        <f t="shared" si="151"/>
        <v>2.1606465726032233</v>
      </c>
    </row>
    <row r="80" spans="1:92" x14ac:dyDescent="0.2">
      <c r="A80" s="4">
        <v>78</v>
      </c>
      <c r="B80" s="1">
        <v>0.56287115494628503</v>
      </c>
      <c r="C80" s="1">
        <v>2.5640000000000001</v>
      </c>
      <c r="D80" s="1">
        <v>35</v>
      </c>
      <c r="E80" s="1">
        <v>35</v>
      </c>
      <c r="F80" s="1">
        <v>30</v>
      </c>
      <c r="G80" s="1">
        <v>5.5031684345941603</v>
      </c>
      <c r="H80" s="1">
        <v>6</v>
      </c>
      <c r="I80">
        <v>1500</v>
      </c>
      <c r="J80">
        <v>185</v>
      </c>
      <c r="K80">
        <v>12.5</v>
      </c>
      <c r="L80" s="1"/>
      <c r="M80" s="2">
        <f t="shared" si="76"/>
        <v>3</v>
      </c>
      <c r="N80" s="2">
        <f t="shared" si="77"/>
        <v>6</v>
      </c>
      <c r="O80" s="2">
        <f t="shared" si="78"/>
        <v>6</v>
      </c>
      <c r="P80" s="2">
        <f t="shared" si="79"/>
        <v>7</v>
      </c>
      <c r="Q80" s="2">
        <f t="shared" si="80"/>
        <v>9</v>
      </c>
      <c r="R80" s="2">
        <f t="shared" si="81"/>
        <v>10</v>
      </c>
      <c r="S80" s="2">
        <f t="shared" si="82"/>
        <v>4</v>
      </c>
      <c r="T80" s="2">
        <f t="shared" si="83"/>
        <v>5</v>
      </c>
      <c r="U80" s="2">
        <f t="shared" si="84"/>
        <v>6</v>
      </c>
      <c r="V80" s="2">
        <f t="shared" si="85"/>
        <v>8</v>
      </c>
      <c r="W80" s="2">
        <f t="shared" si="86"/>
        <v>3</v>
      </c>
      <c r="X80" s="2">
        <f t="shared" si="87"/>
        <v>4</v>
      </c>
      <c r="Y80" s="2">
        <f t="shared" si="88"/>
        <v>1</v>
      </c>
      <c r="Z80" s="2">
        <f t="shared" si="89"/>
        <v>1</v>
      </c>
      <c r="AA80" s="2">
        <f t="shared" si="90"/>
        <v>1</v>
      </c>
      <c r="AB80" s="2">
        <f t="shared" si="91"/>
        <v>1</v>
      </c>
      <c r="AC80" s="2">
        <f t="shared" si="92"/>
        <v>0</v>
      </c>
      <c r="AD80" s="3">
        <f t="shared" si="145"/>
        <v>6</v>
      </c>
      <c r="AE80" s="2">
        <f t="shared" si="93"/>
        <v>6</v>
      </c>
      <c r="AF80" s="2">
        <f t="shared" si="94"/>
        <v>9</v>
      </c>
      <c r="AG80" s="2">
        <f t="shared" si="95"/>
        <v>9</v>
      </c>
      <c r="AH80" s="2">
        <f t="shared" si="96"/>
        <v>10</v>
      </c>
      <c r="AI80" s="2">
        <f t="shared" si="97"/>
        <v>12</v>
      </c>
      <c r="AJ80" s="2">
        <f t="shared" si="98"/>
        <v>13</v>
      </c>
      <c r="AK80" s="2">
        <f t="shared" si="99"/>
        <v>7</v>
      </c>
      <c r="AL80" s="2">
        <f t="shared" si="100"/>
        <v>8</v>
      </c>
      <c r="AM80" s="2">
        <f t="shared" si="101"/>
        <v>8</v>
      </c>
      <c r="AN80" s="2">
        <f t="shared" si="102"/>
        <v>10</v>
      </c>
      <c r="AO80" s="2">
        <f t="shared" si="103"/>
        <v>5</v>
      </c>
      <c r="AP80" s="2">
        <f t="shared" si="104"/>
        <v>6</v>
      </c>
      <c r="AQ80" s="2">
        <f t="shared" si="105"/>
        <v>3</v>
      </c>
      <c r="AR80" s="2">
        <f t="shared" si="106"/>
        <v>2</v>
      </c>
      <c r="AS80" s="2">
        <f t="shared" si="107"/>
        <v>3</v>
      </c>
      <c r="AT80" s="2">
        <f t="shared" si="108"/>
        <v>3</v>
      </c>
      <c r="AU80" s="2">
        <f t="shared" si="109"/>
        <v>2</v>
      </c>
      <c r="AV80" s="3">
        <f t="shared" si="146"/>
        <v>6</v>
      </c>
      <c r="AW80">
        <f t="shared" si="147"/>
        <v>1</v>
      </c>
      <c r="AX80" s="2">
        <f t="shared" si="110"/>
        <v>2</v>
      </c>
      <c r="AY80" s="2">
        <f t="shared" si="111"/>
        <v>5</v>
      </c>
      <c r="AZ80" s="2">
        <f t="shared" si="112"/>
        <v>6</v>
      </c>
      <c r="BA80" s="2">
        <f t="shared" si="113"/>
        <v>6</v>
      </c>
      <c r="BB80" s="2">
        <f t="shared" si="114"/>
        <v>7</v>
      </c>
      <c r="BC80" s="2">
        <f t="shared" si="115"/>
        <v>7</v>
      </c>
      <c r="BD80" s="2">
        <f t="shared" si="116"/>
        <v>2</v>
      </c>
      <c r="BE80" s="2">
        <f t="shared" si="117"/>
        <v>3</v>
      </c>
      <c r="BF80" s="2">
        <f t="shared" si="118"/>
        <v>3</v>
      </c>
      <c r="BG80" s="2">
        <f t="shared" si="119"/>
        <v>4</v>
      </c>
      <c r="BH80" s="2">
        <f t="shared" si="120"/>
        <v>3</v>
      </c>
      <c r="BI80" s="2">
        <f t="shared" si="121"/>
        <v>4</v>
      </c>
      <c r="BJ80" s="2">
        <f t="shared" si="122"/>
        <v>1</v>
      </c>
      <c r="BK80" s="2">
        <f t="shared" si="123"/>
        <v>1</v>
      </c>
      <c r="BL80" s="2">
        <f t="shared" si="124"/>
        <v>1</v>
      </c>
      <c r="BM80" s="2">
        <f t="shared" si="125"/>
        <v>1</v>
      </c>
      <c r="BN80" s="2">
        <f t="shared" si="126"/>
        <v>1</v>
      </c>
      <c r="BO80" s="3">
        <f t="shared" si="148"/>
        <v>5</v>
      </c>
      <c r="BP80">
        <f t="shared" si="149"/>
        <v>2</v>
      </c>
      <c r="BR80">
        <v>3</v>
      </c>
      <c r="BS80">
        <f t="shared" si="127"/>
        <v>1</v>
      </c>
      <c r="BU80" s="1">
        <f t="shared" si="128"/>
        <v>13.633694104718273</v>
      </c>
      <c r="BV80" s="1">
        <f t="shared" si="129"/>
        <v>3.6064941071897318</v>
      </c>
      <c r="BW80" s="1">
        <f t="shared" si="130"/>
        <v>2.8928952768930301</v>
      </c>
      <c r="BX80" s="1">
        <f t="shared" si="131"/>
        <v>4.621492113357724</v>
      </c>
      <c r="BY80" s="1">
        <f t="shared" si="132"/>
        <v>3.0613294467167118</v>
      </c>
      <c r="BZ80" s="1">
        <f t="shared" si="133"/>
        <v>2.1711626453437844</v>
      </c>
      <c r="CA80" s="1">
        <f t="shared" si="134"/>
        <v>2.1767621465526306</v>
      </c>
      <c r="CB80" s="1">
        <f t="shared" si="135"/>
        <v>2.4726083087040647</v>
      </c>
      <c r="CC80" s="1">
        <f t="shared" si="136"/>
        <v>2.359810885743562</v>
      </c>
      <c r="CD80" s="1">
        <f t="shared" si="137"/>
        <v>31.088515119728566</v>
      </c>
      <c r="CE80" s="1">
        <f t="shared" si="138"/>
        <v>3.0819702390409507</v>
      </c>
      <c r="CF80" s="1">
        <f t="shared" si="139"/>
        <v>2.4529413201563872</v>
      </c>
      <c r="CG80" s="1">
        <f t="shared" si="140"/>
        <v>2.545999227552862</v>
      </c>
      <c r="CH80" s="1">
        <f t="shared" si="141"/>
        <v>2.7145549829652795</v>
      </c>
      <c r="CI80" s="1">
        <f t="shared" si="142"/>
        <v>2.8122473952152927</v>
      </c>
      <c r="CJ80" s="1">
        <f t="shared" si="143"/>
        <v>2.8284990320407988</v>
      </c>
      <c r="CK80" s="1">
        <f t="shared" si="144"/>
        <v>2.8405060760825553</v>
      </c>
      <c r="CL80" s="5">
        <f t="shared" si="150"/>
        <v>6</v>
      </c>
      <c r="CN80" s="9">
        <f t="shared" si="151"/>
        <v>2.1711626453437844</v>
      </c>
    </row>
    <row r="81" spans="1:92" x14ac:dyDescent="0.2">
      <c r="A81" s="4">
        <v>79</v>
      </c>
      <c r="B81" s="1">
        <v>0.58982694535240998</v>
      </c>
      <c r="C81" s="1">
        <v>68.683000000000007</v>
      </c>
      <c r="D81" s="1">
        <v>9</v>
      </c>
      <c r="E81" s="1">
        <v>30</v>
      </c>
      <c r="F81" s="1">
        <v>61</v>
      </c>
      <c r="G81" s="1">
        <v>4.8566436309906003</v>
      </c>
      <c r="H81" s="1">
        <v>6</v>
      </c>
      <c r="I81">
        <v>1500</v>
      </c>
      <c r="J81">
        <v>0.15</v>
      </c>
      <c r="K81">
        <v>37.5</v>
      </c>
      <c r="L81" s="1"/>
      <c r="M81" s="2">
        <f t="shared" si="76"/>
        <v>3</v>
      </c>
      <c r="N81" s="2">
        <f t="shared" si="77"/>
        <v>6</v>
      </c>
      <c r="O81" s="2">
        <f t="shared" si="78"/>
        <v>6</v>
      </c>
      <c r="P81" s="2">
        <f t="shared" si="79"/>
        <v>5</v>
      </c>
      <c r="Q81" s="2">
        <f t="shared" si="80"/>
        <v>7</v>
      </c>
      <c r="R81" s="2">
        <f t="shared" si="81"/>
        <v>8</v>
      </c>
      <c r="S81" s="2">
        <f t="shared" si="82"/>
        <v>4</v>
      </c>
      <c r="T81" s="2">
        <f t="shared" si="83"/>
        <v>4</v>
      </c>
      <c r="U81" s="2">
        <f t="shared" si="84"/>
        <v>7</v>
      </c>
      <c r="V81" s="2">
        <f t="shared" si="85"/>
        <v>7</v>
      </c>
      <c r="W81" s="2">
        <f t="shared" si="86"/>
        <v>4</v>
      </c>
      <c r="X81" s="2">
        <f t="shared" si="87"/>
        <v>5</v>
      </c>
      <c r="Y81" s="2">
        <f t="shared" si="88"/>
        <v>2</v>
      </c>
      <c r="Z81" s="2">
        <f t="shared" si="89"/>
        <v>2</v>
      </c>
      <c r="AA81" s="2">
        <f t="shared" si="90"/>
        <v>2</v>
      </c>
      <c r="AB81" s="2">
        <f t="shared" si="91"/>
        <v>2</v>
      </c>
      <c r="AC81" s="2">
        <f t="shared" si="92"/>
        <v>1</v>
      </c>
      <c r="AD81" s="3">
        <f t="shared" si="145"/>
        <v>6</v>
      </c>
      <c r="AE81" s="2">
        <f t="shared" si="93"/>
        <v>6</v>
      </c>
      <c r="AF81" s="2">
        <f t="shared" si="94"/>
        <v>9</v>
      </c>
      <c r="AG81" s="2">
        <f t="shared" si="95"/>
        <v>9</v>
      </c>
      <c r="AH81" s="2">
        <f t="shared" si="96"/>
        <v>8</v>
      </c>
      <c r="AI81" s="2">
        <f t="shared" si="97"/>
        <v>9</v>
      </c>
      <c r="AJ81" s="2">
        <f t="shared" si="98"/>
        <v>10</v>
      </c>
      <c r="AK81" s="2">
        <f t="shared" si="99"/>
        <v>6</v>
      </c>
      <c r="AL81" s="2">
        <f t="shared" si="100"/>
        <v>7</v>
      </c>
      <c r="AM81" s="2">
        <f t="shared" si="101"/>
        <v>9</v>
      </c>
      <c r="AN81" s="2">
        <f t="shared" si="102"/>
        <v>9</v>
      </c>
      <c r="AO81" s="2">
        <f t="shared" si="103"/>
        <v>6</v>
      </c>
      <c r="AP81" s="2">
        <f t="shared" si="104"/>
        <v>7</v>
      </c>
      <c r="AQ81" s="2">
        <f t="shared" si="105"/>
        <v>4</v>
      </c>
      <c r="AR81" s="2">
        <f t="shared" si="106"/>
        <v>3</v>
      </c>
      <c r="AS81" s="2">
        <f t="shared" si="107"/>
        <v>4</v>
      </c>
      <c r="AT81" s="2">
        <f t="shared" si="108"/>
        <v>4</v>
      </c>
      <c r="AU81" s="2">
        <f t="shared" si="109"/>
        <v>3</v>
      </c>
      <c r="AV81" s="3">
        <f t="shared" si="146"/>
        <v>6</v>
      </c>
      <c r="AW81">
        <f t="shared" si="147"/>
        <v>1</v>
      </c>
      <c r="AX81" s="2">
        <f t="shared" si="110"/>
        <v>3</v>
      </c>
      <c r="AY81" s="2">
        <f t="shared" si="111"/>
        <v>6</v>
      </c>
      <c r="AZ81" s="2">
        <f t="shared" si="112"/>
        <v>7</v>
      </c>
      <c r="BA81" s="2">
        <f t="shared" si="113"/>
        <v>5</v>
      </c>
      <c r="BB81" s="2">
        <f t="shared" si="114"/>
        <v>5</v>
      </c>
      <c r="BC81" s="2">
        <f t="shared" si="115"/>
        <v>5</v>
      </c>
      <c r="BD81" s="2">
        <f t="shared" si="116"/>
        <v>2</v>
      </c>
      <c r="BE81" s="2">
        <f t="shared" si="117"/>
        <v>5</v>
      </c>
      <c r="BF81" s="2">
        <f t="shared" si="118"/>
        <v>5</v>
      </c>
      <c r="BG81" s="2">
        <f t="shared" si="119"/>
        <v>4</v>
      </c>
      <c r="BH81" s="2">
        <f t="shared" si="120"/>
        <v>5</v>
      </c>
      <c r="BI81" s="2">
        <f t="shared" si="121"/>
        <v>6</v>
      </c>
      <c r="BJ81" s="2">
        <f t="shared" si="122"/>
        <v>3</v>
      </c>
      <c r="BK81" s="2">
        <f t="shared" si="123"/>
        <v>3</v>
      </c>
      <c r="BL81" s="2">
        <f t="shared" si="124"/>
        <v>3</v>
      </c>
      <c r="BM81" s="2">
        <f t="shared" si="125"/>
        <v>3</v>
      </c>
      <c r="BN81" s="2">
        <f t="shared" si="126"/>
        <v>2</v>
      </c>
      <c r="BO81" s="3">
        <f t="shared" si="148"/>
        <v>3</v>
      </c>
      <c r="BP81">
        <f t="shared" si="149"/>
        <v>1</v>
      </c>
      <c r="BR81">
        <v>6</v>
      </c>
      <c r="BS81">
        <f t="shared" si="127"/>
        <v>1</v>
      </c>
      <c r="BU81" s="1">
        <f t="shared" si="128"/>
        <v>5.8999476275667115</v>
      </c>
      <c r="BV81" s="1">
        <f t="shared" si="129"/>
        <v>3.2721443343556742</v>
      </c>
      <c r="BW81" s="1">
        <f t="shared" si="130"/>
        <v>2.0097229102761016</v>
      </c>
      <c r="BX81" s="1">
        <f t="shared" si="131"/>
        <v>5.0834212482082766</v>
      </c>
      <c r="BY81" s="1">
        <f t="shared" si="132"/>
        <v>3.3457681066676983</v>
      </c>
      <c r="BZ81" s="1">
        <f t="shared" si="133"/>
        <v>2.1390166852094019</v>
      </c>
      <c r="CA81" s="1">
        <f t="shared" si="134"/>
        <v>2.2232442395392447</v>
      </c>
      <c r="CB81" s="1">
        <f t="shared" si="135"/>
        <v>2.1055369911695334</v>
      </c>
      <c r="CC81" s="1">
        <f t="shared" si="136"/>
        <v>2.2672365589506862</v>
      </c>
      <c r="CD81" s="1">
        <f t="shared" si="137"/>
        <v>9.9287139994617739</v>
      </c>
      <c r="CE81" s="1">
        <f t="shared" si="138"/>
        <v>3.3455615062389534</v>
      </c>
      <c r="CF81" s="1">
        <f t="shared" si="139"/>
        <v>2.4085096756396922</v>
      </c>
      <c r="CG81" s="1">
        <f t="shared" si="140"/>
        <v>2.4653070557906385</v>
      </c>
      <c r="CH81" s="1">
        <f t="shared" si="141"/>
        <v>2.5337668650206862</v>
      </c>
      <c r="CI81" s="1">
        <f t="shared" si="142"/>
        <v>2.6604739985256076</v>
      </c>
      <c r="CJ81" s="1">
        <f t="shared" si="143"/>
        <v>2.7592790282124353</v>
      </c>
      <c r="CK81" s="1">
        <f t="shared" si="144"/>
        <v>2.7112401372643498</v>
      </c>
      <c r="CL81" s="5">
        <f t="shared" si="150"/>
        <v>3</v>
      </c>
      <c r="CN81" s="9">
        <f t="shared" si="151"/>
        <v>2.0097229102761016</v>
      </c>
    </row>
    <row r="82" spans="1:92" x14ac:dyDescent="0.2">
      <c r="A82" s="4">
        <v>80</v>
      </c>
      <c r="B82" s="1">
        <v>0.63329013214554897</v>
      </c>
      <c r="C82" s="1">
        <v>7.8209999999999997</v>
      </c>
      <c r="D82" s="1">
        <v>11</v>
      </c>
      <c r="E82" s="1">
        <v>46</v>
      </c>
      <c r="F82" s="1">
        <v>43</v>
      </c>
      <c r="G82" s="1">
        <v>4.6926854216294496</v>
      </c>
      <c r="H82" s="1">
        <v>6</v>
      </c>
      <c r="I82">
        <v>1500</v>
      </c>
      <c r="J82">
        <v>0.15</v>
      </c>
      <c r="K82">
        <v>37.5</v>
      </c>
      <c r="L82" s="1"/>
      <c r="M82" s="2">
        <f t="shared" si="76"/>
        <v>4</v>
      </c>
      <c r="N82" s="2">
        <f t="shared" si="77"/>
        <v>6</v>
      </c>
      <c r="O82" s="2">
        <f t="shared" si="78"/>
        <v>6</v>
      </c>
      <c r="P82" s="2">
        <f t="shared" si="79"/>
        <v>4</v>
      </c>
      <c r="Q82" s="2">
        <f t="shared" si="80"/>
        <v>7</v>
      </c>
      <c r="R82" s="2">
        <f t="shared" si="81"/>
        <v>9</v>
      </c>
      <c r="S82" s="2">
        <f t="shared" si="82"/>
        <v>4</v>
      </c>
      <c r="T82" s="2">
        <f t="shared" si="83"/>
        <v>5</v>
      </c>
      <c r="U82" s="2">
        <f t="shared" si="84"/>
        <v>7</v>
      </c>
      <c r="V82" s="2">
        <f t="shared" si="85"/>
        <v>7</v>
      </c>
      <c r="W82" s="2">
        <f t="shared" si="86"/>
        <v>3</v>
      </c>
      <c r="X82" s="2">
        <f t="shared" si="87"/>
        <v>4</v>
      </c>
      <c r="Y82" s="2">
        <f t="shared" si="88"/>
        <v>1</v>
      </c>
      <c r="Z82" s="2">
        <f t="shared" si="89"/>
        <v>1</v>
      </c>
      <c r="AA82" s="2">
        <f t="shared" si="90"/>
        <v>1</v>
      </c>
      <c r="AB82" s="2">
        <f t="shared" si="91"/>
        <v>1</v>
      </c>
      <c r="AC82" s="2">
        <f t="shared" si="92"/>
        <v>0</v>
      </c>
      <c r="AD82" s="3">
        <f t="shared" si="145"/>
        <v>6</v>
      </c>
      <c r="AE82" s="2">
        <f t="shared" si="93"/>
        <v>7</v>
      </c>
      <c r="AF82" s="2">
        <f t="shared" si="94"/>
        <v>9</v>
      </c>
      <c r="AG82" s="2">
        <f t="shared" si="95"/>
        <v>9</v>
      </c>
      <c r="AH82" s="2">
        <f t="shared" si="96"/>
        <v>7</v>
      </c>
      <c r="AI82" s="2">
        <f t="shared" si="97"/>
        <v>9</v>
      </c>
      <c r="AJ82" s="2">
        <f t="shared" si="98"/>
        <v>11</v>
      </c>
      <c r="AK82" s="2">
        <f t="shared" si="99"/>
        <v>6</v>
      </c>
      <c r="AL82" s="2">
        <f t="shared" si="100"/>
        <v>8</v>
      </c>
      <c r="AM82" s="2">
        <f t="shared" si="101"/>
        <v>9</v>
      </c>
      <c r="AN82" s="2">
        <f t="shared" si="102"/>
        <v>9</v>
      </c>
      <c r="AO82" s="2">
        <f t="shared" si="103"/>
        <v>5</v>
      </c>
      <c r="AP82" s="2">
        <f t="shared" si="104"/>
        <v>6</v>
      </c>
      <c r="AQ82" s="2">
        <f t="shared" si="105"/>
        <v>3</v>
      </c>
      <c r="AR82" s="2">
        <f t="shared" si="106"/>
        <v>2</v>
      </c>
      <c r="AS82" s="2">
        <f t="shared" si="107"/>
        <v>3</v>
      </c>
      <c r="AT82" s="2">
        <f t="shared" si="108"/>
        <v>3</v>
      </c>
      <c r="AU82" s="2">
        <f t="shared" si="109"/>
        <v>2</v>
      </c>
      <c r="AV82" s="3">
        <f t="shared" si="146"/>
        <v>6</v>
      </c>
      <c r="AW82">
        <f t="shared" si="147"/>
        <v>1</v>
      </c>
      <c r="AX82" s="2">
        <f t="shared" si="110"/>
        <v>4</v>
      </c>
      <c r="AY82" s="2">
        <f t="shared" si="111"/>
        <v>5</v>
      </c>
      <c r="AZ82" s="2">
        <f t="shared" si="112"/>
        <v>6</v>
      </c>
      <c r="BA82" s="2">
        <f t="shared" si="113"/>
        <v>4</v>
      </c>
      <c r="BB82" s="2">
        <f t="shared" si="114"/>
        <v>5</v>
      </c>
      <c r="BC82" s="2">
        <f t="shared" si="115"/>
        <v>7</v>
      </c>
      <c r="BD82" s="2">
        <f t="shared" si="116"/>
        <v>2</v>
      </c>
      <c r="BE82" s="2">
        <f t="shared" si="117"/>
        <v>5</v>
      </c>
      <c r="BF82" s="2">
        <f t="shared" si="118"/>
        <v>5</v>
      </c>
      <c r="BG82" s="2">
        <f t="shared" si="119"/>
        <v>5</v>
      </c>
      <c r="BH82" s="2">
        <f t="shared" si="120"/>
        <v>4</v>
      </c>
      <c r="BI82" s="2">
        <f t="shared" si="121"/>
        <v>5</v>
      </c>
      <c r="BJ82" s="2">
        <f t="shared" si="122"/>
        <v>2</v>
      </c>
      <c r="BK82" s="2">
        <f t="shared" si="123"/>
        <v>2</v>
      </c>
      <c r="BL82" s="2">
        <f t="shared" si="124"/>
        <v>2</v>
      </c>
      <c r="BM82" s="2">
        <f t="shared" si="125"/>
        <v>2</v>
      </c>
      <c r="BN82" s="2">
        <f t="shared" si="126"/>
        <v>1</v>
      </c>
      <c r="BO82" s="3">
        <f t="shared" si="148"/>
        <v>6</v>
      </c>
      <c r="BP82">
        <f t="shared" si="149"/>
        <v>1</v>
      </c>
      <c r="BR82">
        <v>6</v>
      </c>
      <c r="BS82">
        <f t="shared" si="127"/>
        <v>1</v>
      </c>
      <c r="BU82" s="1">
        <f t="shared" si="128"/>
        <v>6.0008689915584998</v>
      </c>
      <c r="BV82" s="1">
        <f t="shared" si="129"/>
        <v>3.3396948893214655</v>
      </c>
      <c r="BW82" s="1">
        <f t="shared" si="130"/>
        <v>1.974186088868737</v>
      </c>
      <c r="BX82" s="1">
        <f t="shared" si="131"/>
        <v>5.2471043832706572</v>
      </c>
      <c r="BY82" s="1">
        <f t="shared" si="132"/>
        <v>3.4290105791668761</v>
      </c>
      <c r="BZ82" s="1">
        <f t="shared" si="133"/>
        <v>2.1139052384694632</v>
      </c>
      <c r="CA82" s="1">
        <f t="shared" si="134"/>
        <v>2.1647693858219292</v>
      </c>
      <c r="CB82" s="1">
        <f t="shared" si="135"/>
        <v>2.0903149325671269</v>
      </c>
      <c r="CC82" s="1">
        <f t="shared" si="136"/>
        <v>2.2438061997664174</v>
      </c>
      <c r="CD82" s="1">
        <f t="shared" si="137"/>
        <v>9.9312849868076292</v>
      </c>
      <c r="CE82" s="1">
        <f t="shared" si="138"/>
        <v>3.3777279876200086</v>
      </c>
      <c r="CF82" s="1">
        <f t="shared" si="139"/>
        <v>2.4056147352540482</v>
      </c>
      <c r="CG82" s="1">
        <f t="shared" si="140"/>
        <v>2.4215166731513742</v>
      </c>
      <c r="CH82" s="1">
        <f t="shared" si="141"/>
        <v>2.503964438169243</v>
      </c>
      <c r="CI82" s="1">
        <f t="shared" si="142"/>
        <v>2.6392080993087816</v>
      </c>
      <c r="CJ82" s="1">
        <f t="shared" si="143"/>
        <v>2.7387178572416664</v>
      </c>
      <c r="CK82" s="1">
        <f t="shared" si="144"/>
        <v>2.6906373315615286</v>
      </c>
      <c r="CL82" s="5">
        <f t="shared" si="150"/>
        <v>3</v>
      </c>
      <c r="CN82" s="9">
        <f t="shared" si="151"/>
        <v>1.974186088868737</v>
      </c>
    </row>
    <row r="83" spans="1:92" x14ac:dyDescent="0.2">
      <c r="A83" s="4">
        <v>81</v>
      </c>
      <c r="B83" s="1">
        <v>0.65834916429106005</v>
      </c>
      <c r="C83" s="1">
        <v>12.775</v>
      </c>
      <c r="D83" s="1">
        <v>14</v>
      </c>
      <c r="E83" s="1">
        <v>31</v>
      </c>
      <c r="F83" s="1">
        <v>55</v>
      </c>
      <c r="G83" s="1">
        <v>5.4199661638043004</v>
      </c>
      <c r="H83" s="1">
        <v>6</v>
      </c>
      <c r="I83">
        <v>1500</v>
      </c>
      <c r="J83">
        <v>0.15</v>
      </c>
      <c r="K83">
        <v>37.5</v>
      </c>
      <c r="L83" s="1"/>
      <c r="M83" s="2">
        <f t="shared" si="76"/>
        <v>3</v>
      </c>
      <c r="N83" s="2">
        <f t="shared" si="77"/>
        <v>6</v>
      </c>
      <c r="O83" s="2">
        <f t="shared" si="78"/>
        <v>6</v>
      </c>
      <c r="P83" s="2">
        <f t="shared" si="79"/>
        <v>5</v>
      </c>
      <c r="Q83" s="2">
        <f t="shared" si="80"/>
        <v>7</v>
      </c>
      <c r="R83" s="2">
        <f t="shared" si="81"/>
        <v>9</v>
      </c>
      <c r="S83" s="2">
        <f t="shared" si="82"/>
        <v>4</v>
      </c>
      <c r="T83" s="2">
        <f t="shared" si="83"/>
        <v>4</v>
      </c>
      <c r="U83" s="2">
        <f t="shared" si="84"/>
        <v>7</v>
      </c>
      <c r="V83" s="2">
        <f t="shared" si="85"/>
        <v>8</v>
      </c>
      <c r="W83" s="2">
        <f t="shared" si="86"/>
        <v>3</v>
      </c>
      <c r="X83" s="2">
        <f t="shared" si="87"/>
        <v>4</v>
      </c>
      <c r="Y83" s="2">
        <f t="shared" si="88"/>
        <v>1</v>
      </c>
      <c r="Z83" s="2">
        <f t="shared" si="89"/>
        <v>1</v>
      </c>
      <c r="AA83" s="2">
        <f t="shared" si="90"/>
        <v>1</v>
      </c>
      <c r="AB83" s="2">
        <f t="shared" si="91"/>
        <v>1</v>
      </c>
      <c r="AC83" s="2">
        <f t="shared" si="92"/>
        <v>0</v>
      </c>
      <c r="AD83" s="3">
        <f t="shared" si="145"/>
        <v>6</v>
      </c>
      <c r="AE83" s="2">
        <f t="shared" si="93"/>
        <v>6</v>
      </c>
      <c r="AF83" s="2">
        <f t="shared" si="94"/>
        <v>9</v>
      </c>
      <c r="AG83" s="2">
        <f t="shared" si="95"/>
        <v>9</v>
      </c>
      <c r="AH83" s="2">
        <f t="shared" si="96"/>
        <v>8</v>
      </c>
      <c r="AI83" s="2">
        <f t="shared" si="97"/>
        <v>9</v>
      </c>
      <c r="AJ83" s="2">
        <f t="shared" si="98"/>
        <v>11</v>
      </c>
      <c r="AK83" s="2">
        <f t="shared" si="99"/>
        <v>6</v>
      </c>
      <c r="AL83" s="2">
        <f t="shared" si="100"/>
        <v>7</v>
      </c>
      <c r="AM83" s="2">
        <f t="shared" si="101"/>
        <v>9</v>
      </c>
      <c r="AN83" s="2">
        <f t="shared" si="102"/>
        <v>10</v>
      </c>
      <c r="AO83" s="2">
        <f t="shared" si="103"/>
        <v>5</v>
      </c>
      <c r="AP83" s="2">
        <f t="shared" si="104"/>
        <v>6</v>
      </c>
      <c r="AQ83" s="2">
        <f t="shared" si="105"/>
        <v>3</v>
      </c>
      <c r="AR83" s="2">
        <f t="shared" si="106"/>
        <v>2</v>
      </c>
      <c r="AS83" s="2">
        <f t="shared" si="107"/>
        <v>3</v>
      </c>
      <c r="AT83" s="2">
        <f t="shared" si="108"/>
        <v>3</v>
      </c>
      <c r="AU83" s="2">
        <f t="shared" si="109"/>
        <v>2</v>
      </c>
      <c r="AV83" s="3">
        <f t="shared" si="146"/>
        <v>6</v>
      </c>
      <c r="AW83">
        <f t="shared" si="147"/>
        <v>1</v>
      </c>
      <c r="AX83" s="2">
        <f t="shared" si="110"/>
        <v>3</v>
      </c>
      <c r="AY83" s="2">
        <f t="shared" si="111"/>
        <v>5</v>
      </c>
      <c r="AZ83" s="2">
        <f t="shared" si="112"/>
        <v>6</v>
      </c>
      <c r="BA83" s="2">
        <f t="shared" si="113"/>
        <v>5</v>
      </c>
      <c r="BB83" s="2">
        <f t="shared" si="114"/>
        <v>5</v>
      </c>
      <c r="BC83" s="2">
        <f t="shared" si="115"/>
        <v>7</v>
      </c>
      <c r="BD83" s="2">
        <f t="shared" si="116"/>
        <v>2</v>
      </c>
      <c r="BE83" s="2">
        <f t="shared" si="117"/>
        <v>5</v>
      </c>
      <c r="BF83" s="2">
        <f t="shared" si="118"/>
        <v>5</v>
      </c>
      <c r="BG83" s="2">
        <f t="shared" si="119"/>
        <v>6</v>
      </c>
      <c r="BH83" s="2">
        <f t="shared" si="120"/>
        <v>4</v>
      </c>
      <c r="BI83" s="2">
        <f t="shared" si="121"/>
        <v>5</v>
      </c>
      <c r="BJ83" s="2">
        <f t="shared" si="122"/>
        <v>2</v>
      </c>
      <c r="BK83" s="2">
        <f t="shared" si="123"/>
        <v>2</v>
      </c>
      <c r="BL83" s="2">
        <f t="shared" si="124"/>
        <v>2</v>
      </c>
      <c r="BM83" s="2">
        <f t="shared" si="125"/>
        <v>2</v>
      </c>
      <c r="BN83" s="2">
        <f t="shared" si="126"/>
        <v>1</v>
      </c>
      <c r="BO83" s="3">
        <f t="shared" si="148"/>
        <v>6</v>
      </c>
      <c r="BP83">
        <f t="shared" si="149"/>
        <v>1</v>
      </c>
      <c r="BR83">
        <v>3</v>
      </c>
      <c r="BS83">
        <f t="shared" si="127"/>
        <v>2</v>
      </c>
      <c r="BU83" s="1">
        <f t="shared" si="128"/>
        <v>5.5244874420293044</v>
      </c>
      <c r="BV83" s="1">
        <f t="shared" si="129"/>
        <v>2.9697008670547289</v>
      </c>
      <c r="BW83" s="1">
        <f t="shared" si="130"/>
        <v>1.9800007485389297</v>
      </c>
      <c r="BX83" s="1">
        <f t="shared" si="131"/>
        <v>4.5396585185634386</v>
      </c>
      <c r="BY83" s="1">
        <f t="shared" si="132"/>
        <v>3.0548178531710426</v>
      </c>
      <c r="BZ83" s="1">
        <f t="shared" si="133"/>
        <v>2.0983972963776871</v>
      </c>
      <c r="CA83" s="1">
        <f t="shared" si="134"/>
        <v>2.2197628660007243</v>
      </c>
      <c r="CB83" s="1">
        <f t="shared" si="135"/>
        <v>2.0626694159678625</v>
      </c>
      <c r="CC83" s="1">
        <f t="shared" si="136"/>
        <v>2.2161059382073574</v>
      </c>
      <c r="CD83" s="1">
        <f t="shared" si="137"/>
        <v>9.9041440745659468</v>
      </c>
      <c r="CE83" s="1">
        <f t="shared" si="138"/>
        <v>3.0727475051329254</v>
      </c>
      <c r="CF83" s="1">
        <f t="shared" si="139"/>
        <v>2.3318684071880273</v>
      </c>
      <c r="CG83" s="1">
        <f t="shared" si="140"/>
        <v>2.4402635786733464</v>
      </c>
      <c r="CH83" s="1">
        <f t="shared" si="141"/>
        <v>2.5014022118943018</v>
      </c>
      <c r="CI83" s="1">
        <f t="shared" si="142"/>
        <v>2.6277520034174442</v>
      </c>
      <c r="CJ83" s="1">
        <f t="shared" si="143"/>
        <v>2.7279300723817141</v>
      </c>
      <c r="CK83" s="1">
        <f t="shared" si="144"/>
        <v>2.6783549469251926</v>
      </c>
      <c r="CL83" s="5">
        <f t="shared" si="150"/>
        <v>3</v>
      </c>
      <c r="CN83" s="9">
        <f t="shared" si="151"/>
        <v>1.9800007485389297</v>
      </c>
    </row>
    <row r="84" spans="1:92" x14ac:dyDescent="0.2">
      <c r="A84" s="4">
        <v>82</v>
      </c>
      <c r="B84" s="1">
        <v>0.68341341488325003</v>
      </c>
      <c r="C84" s="1">
        <v>42.63</v>
      </c>
      <c r="D84" s="1">
        <v>0</v>
      </c>
      <c r="E84" s="1">
        <v>23</v>
      </c>
      <c r="F84" s="1">
        <v>77</v>
      </c>
      <c r="G84" s="1">
        <v>4.2630485836652996</v>
      </c>
      <c r="H84" s="1">
        <v>6</v>
      </c>
      <c r="I84">
        <v>1500</v>
      </c>
      <c r="J84">
        <v>0.15</v>
      </c>
      <c r="K84">
        <v>37.5</v>
      </c>
      <c r="L84" s="1"/>
      <c r="M84" s="2">
        <f t="shared" si="76"/>
        <v>3</v>
      </c>
      <c r="N84" s="2">
        <f t="shared" si="77"/>
        <v>5</v>
      </c>
      <c r="O84" s="2">
        <f t="shared" si="78"/>
        <v>6</v>
      </c>
      <c r="P84" s="2">
        <f t="shared" si="79"/>
        <v>4</v>
      </c>
      <c r="Q84" s="2">
        <f t="shared" si="80"/>
        <v>6</v>
      </c>
      <c r="R84" s="2">
        <f t="shared" si="81"/>
        <v>8</v>
      </c>
      <c r="S84" s="2">
        <f t="shared" si="82"/>
        <v>4</v>
      </c>
      <c r="T84" s="2">
        <f t="shared" si="83"/>
        <v>4</v>
      </c>
      <c r="U84" s="2">
        <f t="shared" si="84"/>
        <v>7</v>
      </c>
      <c r="V84" s="2">
        <f t="shared" si="85"/>
        <v>7</v>
      </c>
      <c r="W84" s="2">
        <f t="shared" si="86"/>
        <v>4</v>
      </c>
      <c r="X84" s="2">
        <f t="shared" si="87"/>
        <v>5</v>
      </c>
      <c r="Y84" s="2">
        <f t="shared" si="88"/>
        <v>2</v>
      </c>
      <c r="Z84" s="2">
        <f t="shared" si="89"/>
        <v>2</v>
      </c>
      <c r="AA84" s="2">
        <f t="shared" si="90"/>
        <v>2</v>
      </c>
      <c r="AB84" s="2">
        <f t="shared" si="91"/>
        <v>2</v>
      </c>
      <c r="AC84" s="2">
        <f t="shared" si="92"/>
        <v>1</v>
      </c>
      <c r="AD84" s="3">
        <f t="shared" si="145"/>
        <v>6</v>
      </c>
      <c r="AE84" s="2">
        <f t="shared" si="93"/>
        <v>6</v>
      </c>
      <c r="AF84" s="2">
        <f t="shared" si="94"/>
        <v>8</v>
      </c>
      <c r="AG84" s="2">
        <f t="shared" si="95"/>
        <v>9</v>
      </c>
      <c r="AH84" s="2">
        <f t="shared" si="96"/>
        <v>7</v>
      </c>
      <c r="AI84" s="2">
        <f t="shared" si="97"/>
        <v>8</v>
      </c>
      <c r="AJ84" s="2">
        <f t="shared" si="98"/>
        <v>10</v>
      </c>
      <c r="AK84" s="2">
        <f t="shared" si="99"/>
        <v>6</v>
      </c>
      <c r="AL84" s="2">
        <f t="shared" si="100"/>
        <v>7</v>
      </c>
      <c r="AM84" s="2">
        <f t="shared" si="101"/>
        <v>9</v>
      </c>
      <c r="AN84" s="2">
        <f t="shared" si="102"/>
        <v>9</v>
      </c>
      <c r="AO84" s="2">
        <f t="shared" si="103"/>
        <v>6</v>
      </c>
      <c r="AP84" s="2">
        <f t="shared" si="104"/>
        <v>7</v>
      </c>
      <c r="AQ84" s="2">
        <f t="shared" si="105"/>
        <v>4</v>
      </c>
      <c r="AR84" s="2">
        <f t="shared" si="106"/>
        <v>3</v>
      </c>
      <c r="AS84" s="2">
        <f t="shared" si="107"/>
        <v>4</v>
      </c>
      <c r="AT84" s="2">
        <f t="shared" si="108"/>
        <v>4</v>
      </c>
      <c r="AU84" s="2">
        <f t="shared" si="109"/>
        <v>3</v>
      </c>
      <c r="AV84" s="3">
        <f t="shared" si="146"/>
        <v>6</v>
      </c>
      <c r="AW84">
        <f t="shared" si="147"/>
        <v>1</v>
      </c>
      <c r="AX84" s="2">
        <f t="shared" si="110"/>
        <v>3</v>
      </c>
      <c r="AY84" s="2">
        <f t="shared" si="111"/>
        <v>4</v>
      </c>
      <c r="AZ84" s="2">
        <f t="shared" si="112"/>
        <v>6</v>
      </c>
      <c r="BA84" s="2">
        <f t="shared" si="113"/>
        <v>4</v>
      </c>
      <c r="BB84" s="2">
        <f t="shared" si="114"/>
        <v>4</v>
      </c>
      <c r="BC84" s="2">
        <f t="shared" si="115"/>
        <v>6</v>
      </c>
      <c r="BD84" s="2">
        <f t="shared" si="116"/>
        <v>2</v>
      </c>
      <c r="BE84" s="2">
        <f t="shared" si="117"/>
        <v>5</v>
      </c>
      <c r="BF84" s="2">
        <f t="shared" si="118"/>
        <v>5</v>
      </c>
      <c r="BG84" s="2">
        <f t="shared" si="119"/>
        <v>5</v>
      </c>
      <c r="BH84" s="2">
        <f t="shared" si="120"/>
        <v>5</v>
      </c>
      <c r="BI84" s="2">
        <f t="shared" si="121"/>
        <v>6</v>
      </c>
      <c r="BJ84" s="2">
        <f t="shared" si="122"/>
        <v>3</v>
      </c>
      <c r="BK84" s="2">
        <f t="shared" si="123"/>
        <v>3</v>
      </c>
      <c r="BL84" s="2">
        <f t="shared" si="124"/>
        <v>3</v>
      </c>
      <c r="BM84" s="2">
        <f t="shared" si="125"/>
        <v>3</v>
      </c>
      <c r="BN84" s="2">
        <f t="shared" si="126"/>
        <v>2</v>
      </c>
      <c r="BO84" s="3">
        <f t="shared" si="148"/>
        <v>3</v>
      </c>
      <c r="BP84">
        <f t="shared" si="149"/>
        <v>3</v>
      </c>
      <c r="BR84">
        <v>11</v>
      </c>
      <c r="BS84">
        <f t="shared" si="127"/>
        <v>1</v>
      </c>
      <c r="BU84" s="1">
        <f t="shared" si="128"/>
        <v>175.07701679374816</v>
      </c>
      <c r="BV84" s="1">
        <f t="shared" si="129"/>
        <v>37.66920214287336</v>
      </c>
      <c r="BW84" s="1">
        <f t="shared" si="130"/>
        <v>37.544788474303481</v>
      </c>
      <c r="BX84" s="1">
        <f t="shared" si="131"/>
        <v>25.646864905564264</v>
      </c>
      <c r="BY84" s="1">
        <f t="shared" si="132"/>
        <v>12.996388588678144</v>
      </c>
      <c r="BZ84" s="1">
        <f t="shared" si="133"/>
        <v>12.630514152489621</v>
      </c>
      <c r="CA84" s="1">
        <f t="shared" si="134"/>
        <v>17.608392257768831</v>
      </c>
      <c r="CB84" s="1">
        <f t="shared" si="135"/>
        <v>25.068365400452464</v>
      </c>
      <c r="CC84" s="1">
        <f t="shared" si="136"/>
        <v>5.3297883335829868</v>
      </c>
      <c r="CD84" s="1">
        <f t="shared" si="137"/>
        <v>400.0060071419939</v>
      </c>
      <c r="CE84" s="1">
        <f t="shared" si="138"/>
        <v>3.4249900834896159</v>
      </c>
      <c r="CF84" s="1">
        <f t="shared" si="139"/>
        <v>2.0754258165819541</v>
      </c>
      <c r="CG84" s="1">
        <f t="shared" si="140"/>
        <v>1.9850988282140691</v>
      </c>
      <c r="CH84" s="1">
        <f t="shared" si="141"/>
        <v>2.0467783385131439</v>
      </c>
      <c r="CI84" s="1">
        <f t="shared" si="142"/>
        <v>2.200852864821143</v>
      </c>
      <c r="CJ84" s="1">
        <f t="shared" si="143"/>
        <v>2.3190277504889232</v>
      </c>
      <c r="CK84" s="1">
        <f t="shared" si="144"/>
        <v>2.26319736457038</v>
      </c>
      <c r="CL84" s="5">
        <f t="shared" si="150"/>
        <v>13</v>
      </c>
      <c r="CN84" s="9">
        <f t="shared" si="151"/>
        <v>1.9850988282140691</v>
      </c>
    </row>
    <row r="85" spans="1:92" x14ac:dyDescent="0.2">
      <c r="A85" s="4">
        <v>83</v>
      </c>
      <c r="B85" s="1">
        <v>0.65114225314949103</v>
      </c>
      <c r="C85" s="1">
        <v>6.9560000000000004</v>
      </c>
      <c r="D85" s="1">
        <v>0</v>
      </c>
      <c r="E85" s="1">
        <v>2</v>
      </c>
      <c r="F85" s="1">
        <v>98</v>
      </c>
      <c r="G85" s="1">
        <v>10.3387495667931</v>
      </c>
      <c r="H85" s="1">
        <v>7</v>
      </c>
      <c r="I85">
        <v>1500</v>
      </c>
      <c r="J85">
        <v>185</v>
      </c>
      <c r="K85">
        <v>12.5</v>
      </c>
      <c r="L85" s="1"/>
      <c r="M85" s="2">
        <f t="shared" si="76"/>
        <v>3</v>
      </c>
      <c r="N85" s="2">
        <f t="shared" si="77"/>
        <v>6</v>
      </c>
      <c r="O85" s="2">
        <f t="shared" si="78"/>
        <v>3</v>
      </c>
      <c r="P85" s="2">
        <f t="shared" si="79"/>
        <v>5</v>
      </c>
      <c r="Q85" s="2">
        <f t="shared" si="80"/>
        <v>6</v>
      </c>
      <c r="R85" s="2">
        <f t="shared" si="81"/>
        <v>5</v>
      </c>
      <c r="S85" s="2">
        <f t="shared" si="82"/>
        <v>5</v>
      </c>
      <c r="T85" s="2">
        <f t="shared" si="83"/>
        <v>3</v>
      </c>
      <c r="U85" s="2">
        <f t="shared" si="84"/>
        <v>5</v>
      </c>
      <c r="V85" s="2">
        <f t="shared" si="85"/>
        <v>6</v>
      </c>
      <c r="W85" s="2">
        <f t="shared" si="86"/>
        <v>6</v>
      </c>
      <c r="X85" s="2">
        <f t="shared" si="87"/>
        <v>6</v>
      </c>
      <c r="Y85" s="2">
        <f t="shared" si="88"/>
        <v>4</v>
      </c>
      <c r="Z85" s="2">
        <f t="shared" si="89"/>
        <v>4</v>
      </c>
      <c r="AA85" s="2">
        <f t="shared" si="90"/>
        <v>2</v>
      </c>
      <c r="AB85" s="2">
        <f t="shared" si="91"/>
        <v>4</v>
      </c>
      <c r="AC85" s="2">
        <f t="shared" si="92"/>
        <v>3</v>
      </c>
      <c r="AD85" s="3">
        <f t="shared" si="145"/>
        <v>2</v>
      </c>
      <c r="AE85" s="2">
        <f t="shared" si="93"/>
        <v>6</v>
      </c>
      <c r="AF85" s="2">
        <f t="shared" si="94"/>
        <v>9</v>
      </c>
      <c r="AG85" s="2">
        <f t="shared" si="95"/>
        <v>6</v>
      </c>
      <c r="AH85" s="2">
        <f t="shared" si="96"/>
        <v>8</v>
      </c>
      <c r="AI85" s="2">
        <f t="shared" si="97"/>
        <v>9</v>
      </c>
      <c r="AJ85" s="2">
        <f t="shared" si="98"/>
        <v>8</v>
      </c>
      <c r="AK85" s="2">
        <f t="shared" si="99"/>
        <v>8</v>
      </c>
      <c r="AL85" s="2">
        <f t="shared" si="100"/>
        <v>6</v>
      </c>
      <c r="AM85" s="2">
        <f t="shared" si="101"/>
        <v>7</v>
      </c>
      <c r="AN85" s="2">
        <f t="shared" si="102"/>
        <v>8</v>
      </c>
      <c r="AO85" s="2">
        <f t="shared" si="103"/>
        <v>8</v>
      </c>
      <c r="AP85" s="2">
        <f t="shared" si="104"/>
        <v>8</v>
      </c>
      <c r="AQ85" s="2">
        <f t="shared" si="105"/>
        <v>6</v>
      </c>
      <c r="AR85" s="2">
        <f t="shared" si="106"/>
        <v>5</v>
      </c>
      <c r="AS85" s="2">
        <f t="shared" si="107"/>
        <v>4</v>
      </c>
      <c r="AT85" s="2">
        <f t="shared" si="108"/>
        <v>6</v>
      </c>
      <c r="AU85" s="2">
        <f t="shared" si="109"/>
        <v>5</v>
      </c>
      <c r="AV85" s="3">
        <f t="shared" si="146"/>
        <v>2</v>
      </c>
      <c r="AW85">
        <f t="shared" si="147"/>
        <v>2</v>
      </c>
      <c r="AX85" s="2">
        <f t="shared" si="110"/>
        <v>2</v>
      </c>
      <c r="AY85" s="2">
        <f t="shared" si="111"/>
        <v>4</v>
      </c>
      <c r="AZ85" s="2">
        <f t="shared" si="112"/>
        <v>2</v>
      </c>
      <c r="BA85" s="2">
        <f t="shared" si="113"/>
        <v>4</v>
      </c>
      <c r="BB85" s="2">
        <f t="shared" si="114"/>
        <v>4</v>
      </c>
      <c r="BC85" s="2">
        <f t="shared" si="115"/>
        <v>3</v>
      </c>
      <c r="BD85" s="2">
        <f t="shared" si="116"/>
        <v>3</v>
      </c>
      <c r="BE85" s="2">
        <f t="shared" si="117"/>
        <v>2</v>
      </c>
      <c r="BF85" s="2">
        <f t="shared" si="118"/>
        <v>2</v>
      </c>
      <c r="BG85" s="2">
        <f t="shared" si="119"/>
        <v>3</v>
      </c>
      <c r="BH85" s="2">
        <f t="shared" si="120"/>
        <v>6</v>
      </c>
      <c r="BI85" s="2">
        <f t="shared" si="121"/>
        <v>6</v>
      </c>
      <c r="BJ85" s="2">
        <f t="shared" si="122"/>
        <v>4</v>
      </c>
      <c r="BK85" s="2">
        <f t="shared" si="123"/>
        <v>2</v>
      </c>
      <c r="BL85" s="2">
        <f t="shared" si="124"/>
        <v>2</v>
      </c>
      <c r="BM85" s="2">
        <f t="shared" si="125"/>
        <v>4</v>
      </c>
      <c r="BN85" s="2">
        <f t="shared" si="126"/>
        <v>4</v>
      </c>
      <c r="BO85" s="3">
        <f t="shared" si="148"/>
        <v>11</v>
      </c>
      <c r="BP85">
        <f t="shared" si="149"/>
        <v>2</v>
      </c>
      <c r="BR85">
        <v>11</v>
      </c>
      <c r="BS85">
        <f t="shared" si="127"/>
        <v>1</v>
      </c>
      <c r="BU85" s="1">
        <f t="shared" si="128"/>
        <v>175.01542697099418</v>
      </c>
      <c r="BV85" s="1">
        <f t="shared" si="129"/>
        <v>37.552161327270717</v>
      </c>
      <c r="BW85" s="1">
        <f t="shared" si="130"/>
        <v>37.549110118184814</v>
      </c>
      <c r="BX85" s="1">
        <f t="shared" si="131"/>
        <v>25.12320863384063</v>
      </c>
      <c r="BY85" s="1">
        <f t="shared" si="132"/>
        <v>12.660178285268271</v>
      </c>
      <c r="BZ85" s="1">
        <f t="shared" si="133"/>
        <v>12.648361196028594</v>
      </c>
      <c r="CA85" s="1">
        <f t="shared" si="134"/>
        <v>17.625597946782303</v>
      </c>
      <c r="CB85" s="1">
        <f t="shared" si="135"/>
        <v>25.07693181107312</v>
      </c>
      <c r="CC85" s="1">
        <f t="shared" si="136"/>
        <v>5.4010067513075422</v>
      </c>
      <c r="CD85" s="1">
        <f t="shared" si="137"/>
        <v>400.00463913214236</v>
      </c>
      <c r="CE85" s="1">
        <f t="shared" si="138"/>
        <v>2.0719370771990566</v>
      </c>
      <c r="CF85" s="1">
        <f t="shared" si="139"/>
        <v>1.9641052420613776</v>
      </c>
      <c r="CG85" s="1">
        <f t="shared" si="140"/>
        <v>2.1963846621408023</v>
      </c>
      <c r="CH85" s="1">
        <f t="shared" si="141"/>
        <v>2.2990352958286051</v>
      </c>
      <c r="CI85" s="1">
        <f t="shared" si="142"/>
        <v>2.2531318102280711</v>
      </c>
      <c r="CJ85" s="1">
        <f t="shared" si="143"/>
        <v>2.2742890548089214</v>
      </c>
      <c r="CK85" s="1">
        <f t="shared" si="144"/>
        <v>2.2814432817041794</v>
      </c>
      <c r="CL85" s="5">
        <f t="shared" si="150"/>
        <v>12</v>
      </c>
      <c r="CN85" s="9">
        <f t="shared" si="151"/>
        <v>1.9641052420613776</v>
      </c>
    </row>
    <row r="86" spans="1:92" x14ac:dyDescent="0.2">
      <c r="A86" s="4">
        <v>84</v>
      </c>
      <c r="B86" s="1">
        <v>0.44133840954446502</v>
      </c>
      <c r="C86" s="1">
        <v>60.932000000000002</v>
      </c>
      <c r="D86" s="1">
        <v>0</v>
      </c>
      <c r="E86" s="1">
        <v>5</v>
      </c>
      <c r="F86" s="1">
        <v>95</v>
      </c>
      <c r="G86" s="1">
        <v>8.6171018610710597</v>
      </c>
      <c r="H86" s="1">
        <v>6</v>
      </c>
      <c r="I86">
        <v>1500</v>
      </c>
      <c r="J86">
        <v>185</v>
      </c>
      <c r="K86">
        <v>12.5</v>
      </c>
      <c r="L86" s="1"/>
      <c r="M86" s="2">
        <f t="shared" si="76"/>
        <v>3</v>
      </c>
      <c r="N86" s="2">
        <f t="shared" si="77"/>
        <v>5</v>
      </c>
      <c r="O86" s="2">
        <f t="shared" si="78"/>
        <v>5</v>
      </c>
      <c r="P86" s="2">
        <f t="shared" si="79"/>
        <v>4</v>
      </c>
      <c r="Q86" s="2">
        <f t="shared" si="80"/>
        <v>6</v>
      </c>
      <c r="R86" s="2">
        <f t="shared" si="81"/>
        <v>7</v>
      </c>
      <c r="S86" s="2">
        <f t="shared" si="82"/>
        <v>5</v>
      </c>
      <c r="T86" s="2">
        <f t="shared" si="83"/>
        <v>4</v>
      </c>
      <c r="U86" s="2">
        <f t="shared" si="84"/>
        <v>7</v>
      </c>
      <c r="V86" s="2">
        <f t="shared" si="85"/>
        <v>7</v>
      </c>
      <c r="W86" s="2">
        <f t="shared" si="86"/>
        <v>6</v>
      </c>
      <c r="X86" s="2">
        <f t="shared" si="87"/>
        <v>7</v>
      </c>
      <c r="Y86" s="2">
        <f t="shared" si="88"/>
        <v>4</v>
      </c>
      <c r="Z86" s="2">
        <f t="shared" si="89"/>
        <v>4</v>
      </c>
      <c r="AA86" s="2">
        <f t="shared" si="90"/>
        <v>2</v>
      </c>
      <c r="AB86" s="2">
        <f t="shared" si="91"/>
        <v>4</v>
      </c>
      <c r="AC86" s="2">
        <f t="shared" si="92"/>
        <v>3</v>
      </c>
      <c r="AD86" s="3">
        <f t="shared" si="145"/>
        <v>6</v>
      </c>
      <c r="AE86" s="2">
        <f t="shared" si="93"/>
        <v>6</v>
      </c>
      <c r="AF86" s="2">
        <f t="shared" si="94"/>
        <v>8</v>
      </c>
      <c r="AG86" s="2">
        <f t="shared" si="95"/>
        <v>8</v>
      </c>
      <c r="AH86" s="2">
        <f t="shared" si="96"/>
        <v>7</v>
      </c>
      <c r="AI86" s="2">
        <f t="shared" si="97"/>
        <v>9</v>
      </c>
      <c r="AJ86" s="2">
        <f t="shared" si="98"/>
        <v>10</v>
      </c>
      <c r="AK86" s="2">
        <f t="shared" si="99"/>
        <v>8</v>
      </c>
      <c r="AL86" s="2">
        <f t="shared" si="100"/>
        <v>7</v>
      </c>
      <c r="AM86" s="2">
        <f t="shared" si="101"/>
        <v>9</v>
      </c>
      <c r="AN86" s="2">
        <f t="shared" si="102"/>
        <v>9</v>
      </c>
      <c r="AO86" s="2">
        <f t="shared" si="103"/>
        <v>8</v>
      </c>
      <c r="AP86" s="2">
        <f t="shared" si="104"/>
        <v>9</v>
      </c>
      <c r="AQ86" s="2">
        <f t="shared" si="105"/>
        <v>6</v>
      </c>
      <c r="AR86" s="2">
        <f t="shared" si="106"/>
        <v>5</v>
      </c>
      <c r="AS86" s="2">
        <f t="shared" si="107"/>
        <v>4</v>
      </c>
      <c r="AT86" s="2">
        <f t="shared" si="108"/>
        <v>6</v>
      </c>
      <c r="AU86" s="2">
        <f t="shared" si="109"/>
        <v>5</v>
      </c>
      <c r="AV86" s="3">
        <f t="shared" si="146"/>
        <v>6</v>
      </c>
      <c r="AW86">
        <f t="shared" si="147"/>
        <v>1</v>
      </c>
      <c r="AX86" s="2">
        <f t="shared" si="110"/>
        <v>2</v>
      </c>
      <c r="AY86" s="2">
        <f t="shared" si="111"/>
        <v>4</v>
      </c>
      <c r="AZ86" s="2">
        <f t="shared" si="112"/>
        <v>5</v>
      </c>
      <c r="BA86" s="2">
        <f t="shared" si="113"/>
        <v>2</v>
      </c>
      <c r="BB86" s="2">
        <f t="shared" si="114"/>
        <v>3</v>
      </c>
      <c r="BC86" s="2">
        <f t="shared" si="115"/>
        <v>4</v>
      </c>
      <c r="BD86" s="2">
        <f t="shared" si="116"/>
        <v>4</v>
      </c>
      <c r="BE86" s="2">
        <f t="shared" si="117"/>
        <v>4</v>
      </c>
      <c r="BF86" s="2">
        <f t="shared" si="118"/>
        <v>4</v>
      </c>
      <c r="BG86" s="2">
        <f t="shared" si="119"/>
        <v>3</v>
      </c>
      <c r="BH86" s="2">
        <f t="shared" si="120"/>
        <v>6</v>
      </c>
      <c r="BI86" s="2">
        <f t="shared" si="121"/>
        <v>6</v>
      </c>
      <c r="BJ86" s="2">
        <f t="shared" si="122"/>
        <v>4</v>
      </c>
      <c r="BK86" s="2">
        <f t="shared" si="123"/>
        <v>2</v>
      </c>
      <c r="BL86" s="2">
        <f t="shared" si="124"/>
        <v>2</v>
      </c>
      <c r="BM86" s="2">
        <f t="shared" si="125"/>
        <v>4</v>
      </c>
      <c r="BN86" s="2">
        <f t="shared" si="126"/>
        <v>4</v>
      </c>
      <c r="BO86" s="3">
        <f t="shared" si="148"/>
        <v>11</v>
      </c>
      <c r="BP86">
        <f t="shared" si="149"/>
        <v>2</v>
      </c>
      <c r="BR86">
        <v>3</v>
      </c>
      <c r="BS86">
        <f t="shared" si="127"/>
        <v>2</v>
      </c>
      <c r="BU86" s="1">
        <f t="shared" si="128"/>
        <v>175.02165871025062</v>
      </c>
      <c r="BV86" s="1">
        <f t="shared" si="129"/>
        <v>37.565575567649496</v>
      </c>
      <c r="BW86" s="1">
        <f t="shared" si="130"/>
        <v>37.551866439362442</v>
      </c>
      <c r="BX86" s="1">
        <f t="shared" si="131"/>
        <v>25.175803792801169</v>
      </c>
      <c r="BY86" s="1">
        <f t="shared" si="132"/>
        <v>12.703615002028954</v>
      </c>
      <c r="BZ86" s="1">
        <f t="shared" si="133"/>
        <v>12.674491108436708</v>
      </c>
      <c r="CA86" s="1">
        <f t="shared" si="134"/>
        <v>17.627836100224137</v>
      </c>
      <c r="CB86" s="1">
        <f t="shared" si="135"/>
        <v>25.095075647538639</v>
      </c>
      <c r="CC86" s="1">
        <f t="shared" si="136"/>
        <v>5.4854149104759253</v>
      </c>
      <c r="CD86" s="1">
        <f t="shared" si="137"/>
        <v>400.00551317283174</v>
      </c>
      <c r="CE86" s="1">
        <f t="shared" si="138"/>
        <v>2.2673774050979119</v>
      </c>
      <c r="CF86" s="1">
        <f t="shared" si="139"/>
        <v>2.0441601937961082</v>
      </c>
      <c r="CG86" s="1">
        <f t="shared" si="140"/>
        <v>2.347928990537707</v>
      </c>
      <c r="CH86" s="1">
        <f t="shared" si="141"/>
        <v>2.5199461172518469</v>
      </c>
      <c r="CI86" s="1">
        <f t="shared" si="142"/>
        <v>2.555143258626789</v>
      </c>
      <c r="CJ86" s="1">
        <f t="shared" si="143"/>
        <v>2.5736358933044681</v>
      </c>
      <c r="CK86" s="1">
        <f t="shared" si="144"/>
        <v>2.5837102998898156</v>
      </c>
      <c r="CL86" s="5">
        <f t="shared" si="150"/>
        <v>12</v>
      </c>
      <c r="CN86" s="9">
        <f t="shared" si="151"/>
        <v>2.0441601937961082</v>
      </c>
    </row>
    <row r="87" spans="1:92" x14ac:dyDescent="0.2">
      <c r="A87" s="4">
        <v>85</v>
      </c>
      <c r="B87" s="1">
        <v>0.51985773516418698</v>
      </c>
      <c r="C87" s="1">
        <v>4.7640000000000002</v>
      </c>
      <c r="D87" s="1">
        <v>0</v>
      </c>
      <c r="E87" s="1">
        <v>27</v>
      </c>
      <c r="F87" s="1">
        <v>73</v>
      </c>
      <c r="G87" s="1">
        <v>6.1930063923111502</v>
      </c>
      <c r="H87" s="1">
        <v>6</v>
      </c>
      <c r="I87">
        <v>1500</v>
      </c>
      <c r="J87">
        <v>185</v>
      </c>
      <c r="K87">
        <v>12.5</v>
      </c>
      <c r="L87" s="1"/>
      <c r="M87" s="2">
        <f t="shared" si="76"/>
        <v>3</v>
      </c>
      <c r="N87" s="2">
        <f t="shared" si="77"/>
        <v>5</v>
      </c>
      <c r="O87" s="2">
        <f t="shared" si="78"/>
        <v>6</v>
      </c>
      <c r="P87" s="2">
        <f t="shared" si="79"/>
        <v>4</v>
      </c>
      <c r="Q87" s="2">
        <f t="shared" si="80"/>
        <v>6</v>
      </c>
      <c r="R87" s="2">
        <f t="shared" si="81"/>
        <v>8</v>
      </c>
      <c r="S87" s="2">
        <f t="shared" si="82"/>
        <v>4</v>
      </c>
      <c r="T87" s="2">
        <f t="shared" si="83"/>
        <v>4</v>
      </c>
      <c r="U87" s="2">
        <f t="shared" si="84"/>
        <v>7</v>
      </c>
      <c r="V87" s="2">
        <f t="shared" si="85"/>
        <v>8</v>
      </c>
      <c r="W87" s="2">
        <f t="shared" si="86"/>
        <v>4</v>
      </c>
      <c r="X87" s="2">
        <f t="shared" si="87"/>
        <v>5</v>
      </c>
      <c r="Y87" s="2">
        <f t="shared" si="88"/>
        <v>2</v>
      </c>
      <c r="Z87" s="2">
        <f t="shared" si="89"/>
        <v>2</v>
      </c>
      <c r="AA87" s="2">
        <f t="shared" si="90"/>
        <v>2</v>
      </c>
      <c r="AB87" s="2">
        <f t="shared" si="91"/>
        <v>2</v>
      </c>
      <c r="AC87" s="2">
        <f t="shared" si="92"/>
        <v>1</v>
      </c>
      <c r="AD87" s="3">
        <f t="shared" si="145"/>
        <v>6</v>
      </c>
      <c r="AE87" s="2">
        <f t="shared" si="93"/>
        <v>6</v>
      </c>
      <c r="AF87" s="2">
        <f t="shared" si="94"/>
        <v>8</v>
      </c>
      <c r="AG87" s="2">
        <f t="shared" si="95"/>
        <v>9</v>
      </c>
      <c r="AH87" s="2">
        <f t="shared" si="96"/>
        <v>7</v>
      </c>
      <c r="AI87" s="2">
        <f t="shared" si="97"/>
        <v>9</v>
      </c>
      <c r="AJ87" s="2">
        <f t="shared" si="98"/>
        <v>11</v>
      </c>
      <c r="AK87" s="2">
        <f t="shared" si="99"/>
        <v>7</v>
      </c>
      <c r="AL87" s="2">
        <f t="shared" si="100"/>
        <v>7</v>
      </c>
      <c r="AM87" s="2">
        <f t="shared" si="101"/>
        <v>9</v>
      </c>
      <c r="AN87" s="2">
        <f t="shared" si="102"/>
        <v>10</v>
      </c>
      <c r="AO87" s="2">
        <f t="shared" si="103"/>
        <v>6</v>
      </c>
      <c r="AP87" s="2">
        <f t="shared" si="104"/>
        <v>7</v>
      </c>
      <c r="AQ87" s="2">
        <f t="shared" si="105"/>
        <v>4</v>
      </c>
      <c r="AR87" s="2">
        <f t="shared" si="106"/>
        <v>3</v>
      </c>
      <c r="AS87" s="2">
        <f t="shared" si="107"/>
        <v>4</v>
      </c>
      <c r="AT87" s="2">
        <f t="shared" si="108"/>
        <v>4</v>
      </c>
      <c r="AU87" s="2">
        <f t="shared" si="109"/>
        <v>3</v>
      </c>
      <c r="AV87" s="3">
        <f t="shared" si="146"/>
        <v>6</v>
      </c>
      <c r="AW87">
        <f t="shared" si="147"/>
        <v>1</v>
      </c>
      <c r="AX87" s="2">
        <f t="shared" si="110"/>
        <v>2</v>
      </c>
      <c r="AY87" s="2">
        <f t="shared" si="111"/>
        <v>4</v>
      </c>
      <c r="AZ87" s="2">
        <f t="shared" si="112"/>
        <v>6</v>
      </c>
      <c r="BA87" s="2">
        <f t="shared" si="113"/>
        <v>3</v>
      </c>
      <c r="BB87" s="2">
        <f t="shared" si="114"/>
        <v>4</v>
      </c>
      <c r="BC87" s="2">
        <f t="shared" si="115"/>
        <v>5</v>
      </c>
      <c r="BD87" s="2">
        <f t="shared" si="116"/>
        <v>2</v>
      </c>
      <c r="BE87" s="2">
        <f t="shared" si="117"/>
        <v>4</v>
      </c>
      <c r="BF87" s="2">
        <f t="shared" si="118"/>
        <v>4</v>
      </c>
      <c r="BG87" s="2">
        <f t="shared" si="119"/>
        <v>4</v>
      </c>
      <c r="BH87" s="2">
        <f t="shared" si="120"/>
        <v>4</v>
      </c>
      <c r="BI87" s="2">
        <f t="shared" si="121"/>
        <v>5</v>
      </c>
      <c r="BJ87" s="2">
        <f t="shared" si="122"/>
        <v>2</v>
      </c>
      <c r="BK87" s="2">
        <f t="shared" si="123"/>
        <v>2</v>
      </c>
      <c r="BL87" s="2">
        <f t="shared" si="124"/>
        <v>2</v>
      </c>
      <c r="BM87" s="2">
        <f t="shared" si="125"/>
        <v>2</v>
      </c>
      <c r="BN87" s="2">
        <f t="shared" si="126"/>
        <v>2</v>
      </c>
      <c r="BO87" s="3">
        <f t="shared" si="148"/>
        <v>3</v>
      </c>
      <c r="BP87">
        <f t="shared" si="149"/>
        <v>1</v>
      </c>
      <c r="BR87">
        <v>12</v>
      </c>
      <c r="BS87">
        <f t="shared" si="127"/>
        <v>1</v>
      </c>
      <c r="BU87" s="1">
        <f t="shared" si="128"/>
        <v>175.03662224267967</v>
      </c>
      <c r="BV87" s="1">
        <f t="shared" si="129"/>
        <v>37.591690091830557</v>
      </c>
      <c r="BW87" s="1">
        <f t="shared" si="130"/>
        <v>37.548070565321304</v>
      </c>
      <c r="BX87" s="1">
        <f t="shared" si="131"/>
        <v>25.308390381743905</v>
      </c>
      <c r="BY87" s="1">
        <f t="shared" si="132"/>
        <v>12.78369870177305</v>
      </c>
      <c r="BZ87" s="1">
        <f t="shared" si="133"/>
        <v>12.65729358261706</v>
      </c>
      <c r="CA87" s="1">
        <f t="shared" si="134"/>
        <v>17.612346324446605</v>
      </c>
      <c r="CB87" s="1">
        <f t="shared" si="135"/>
        <v>25.086119363295047</v>
      </c>
      <c r="CC87" s="1">
        <f t="shared" si="136"/>
        <v>5.4265979392823871</v>
      </c>
      <c r="CD87" s="1">
        <f t="shared" si="137"/>
        <v>400.00553863371579</v>
      </c>
      <c r="CE87" s="1">
        <f t="shared" si="138"/>
        <v>2.5622245894742148</v>
      </c>
      <c r="CF87" s="1">
        <f t="shared" si="139"/>
        <v>2.0121843682751934</v>
      </c>
      <c r="CG87" s="1">
        <f t="shared" si="140"/>
        <v>2.2022650936437835</v>
      </c>
      <c r="CH87" s="1">
        <f t="shared" si="141"/>
        <v>2.3780518054914688</v>
      </c>
      <c r="CI87" s="1">
        <f t="shared" si="142"/>
        <v>2.4761425217235962</v>
      </c>
      <c r="CJ87" s="1">
        <f t="shared" si="143"/>
        <v>2.4947797755238814</v>
      </c>
      <c r="CK87" s="1">
        <f t="shared" si="144"/>
        <v>2.5073975355533267</v>
      </c>
      <c r="CL87" s="5">
        <f t="shared" si="150"/>
        <v>12</v>
      </c>
      <c r="CN87" s="9">
        <f t="shared" si="151"/>
        <v>2.0121843682751934</v>
      </c>
    </row>
    <row r="88" spans="1:92" x14ac:dyDescent="0.2">
      <c r="A88" s="4">
        <v>86</v>
      </c>
      <c r="B88" s="1">
        <v>0.48614505963169602</v>
      </c>
      <c r="C88" s="1">
        <v>0.39700000000000002</v>
      </c>
      <c r="D88" s="1">
        <v>0</v>
      </c>
      <c r="E88" s="1">
        <v>0</v>
      </c>
      <c r="F88" s="1">
        <v>100</v>
      </c>
      <c r="G88" s="1">
        <v>5.9509614799442003</v>
      </c>
      <c r="H88" s="1">
        <v>6</v>
      </c>
      <c r="I88">
        <v>0</v>
      </c>
      <c r="J88">
        <v>0.15</v>
      </c>
      <c r="K88">
        <v>0</v>
      </c>
      <c r="L88" s="1"/>
      <c r="M88" s="2">
        <f t="shared" si="76"/>
        <v>2</v>
      </c>
      <c r="N88" s="2">
        <f t="shared" si="77"/>
        <v>6</v>
      </c>
      <c r="O88" s="2">
        <f t="shared" si="78"/>
        <v>5</v>
      </c>
      <c r="P88" s="2">
        <f t="shared" si="79"/>
        <v>4</v>
      </c>
      <c r="Q88" s="2">
        <f t="shared" si="80"/>
        <v>6</v>
      </c>
      <c r="R88" s="2">
        <f t="shared" si="81"/>
        <v>7</v>
      </c>
      <c r="S88" s="2">
        <f t="shared" si="82"/>
        <v>5</v>
      </c>
      <c r="T88" s="2">
        <f t="shared" si="83"/>
        <v>4</v>
      </c>
      <c r="U88" s="2">
        <f t="shared" si="84"/>
        <v>7</v>
      </c>
      <c r="V88" s="2">
        <f t="shared" si="85"/>
        <v>7</v>
      </c>
      <c r="W88" s="2">
        <f t="shared" si="86"/>
        <v>5</v>
      </c>
      <c r="X88" s="2">
        <f t="shared" si="87"/>
        <v>7</v>
      </c>
      <c r="Y88" s="2">
        <f t="shared" si="88"/>
        <v>4</v>
      </c>
      <c r="Z88" s="2">
        <f t="shared" si="89"/>
        <v>4</v>
      </c>
      <c r="AA88" s="2">
        <f t="shared" si="90"/>
        <v>2</v>
      </c>
      <c r="AB88" s="2">
        <f t="shared" si="91"/>
        <v>4</v>
      </c>
      <c r="AC88" s="2">
        <f t="shared" si="92"/>
        <v>3</v>
      </c>
      <c r="AD88" s="3">
        <f t="shared" si="145"/>
        <v>6</v>
      </c>
      <c r="AE88" s="2">
        <f t="shared" si="93"/>
        <v>4</v>
      </c>
      <c r="AF88" s="2">
        <f t="shared" si="94"/>
        <v>8</v>
      </c>
      <c r="AG88" s="2">
        <f t="shared" si="95"/>
        <v>7</v>
      </c>
      <c r="AH88" s="2">
        <f t="shared" si="96"/>
        <v>6</v>
      </c>
      <c r="AI88" s="2">
        <f t="shared" si="97"/>
        <v>8</v>
      </c>
      <c r="AJ88" s="2">
        <f t="shared" si="98"/>
        <v>9</v>
      </c>
      <c r="AK88" s="2">
        <f t="shared" si="99"/>
        <v>7</v>
      </c>
      <c r="AL88" s="2">
        <f t="shared" si="100"/>
        <v>6</v>
      </c>
      <c r="AM88" s="2">
        <f t="shared" si="101"/>
        <v>9</v>
      </c>
      <c r="AN88" s="2">
        <f t="shared" si="102"/>
        <v>8</v>
      </c>
      <c r="AO88" s="2">
        <f t="shared" si="103"/>
        <v>7</v>
      </c>
      <c r="AP88" s="2">
        <f t="shared" si="104"/>
        <v>9</v>
      </c>
      <c r="AQ88" s="2">
        <f t="shared" si="105"/>
        <v>6</v>
      </c>
      <c r="AR88" s="2">
        <f t="shared" si="106"/>
        <v>6</v>
      </c>
      <c r="AS88" s="2">
        <f t="shared" si="107"/>
        <v>4</v>
      </c>
      <c r="AT88" s="2">
        <f t="shared" si="108"/>
        <v>6</v>
      </c>
      <c r="AU88" s="2">
        <f t="shared" si="109"/>
        <v>5</v>
      </c>
      <c r="AV88" s="3">
        <f t="shared" si="146"/>
        <v>6</v>
      </c>
      <c r="AW88">
        <f t="shared" si="147"/>
        <v>3</v>
      </c>
      <c r="AX88" s="2">
        <f t="shared" si="110"/>
        <v>1</v>
      </c>
      <c r="AY88" s="2">
        <f t="shared" si="111"/>
        <v>4</v>
      </c>
      <c r="AZ88" s="2">
        <f t="shared" si="112"/>
        <v>5</v>
      </c>
      <c r="BA88" s="2">
        <f t="shared" si="113"/>
        <v>2</v>
      </c>
      <c r="BB88" s="2">
        <f t="shared" si="114"/>
        <v>4</v>
      </c>
      <c r="BC88" s="2">
        <f t="shared" si="115"/>
        <v>5</v>
      </c>
      <c r="BD88" s="2">
        <f t="shared" si="116"/>
        <v>4</v>
      </c>
      <c r="BE88" s="2">
        <f t="shared" si="117"/>
        <v>5</v>
      </c>
      <c r="BF88" s="2">
        <f t="shared" si="118"/>
        <v>5</v>
      </c>
      <c r="BG88" s="2">
        <f t="shared" si="119"/>
        <v>4</v>
      </c>
      <c r="BH88" s="2">
        <f t="shared" si="120"/>
        <v>6</v>
      </c>
      <c r="BI88" s="2">
        <f t="shared" si="121"/>
        <v>8</v>
      </c>
      <c r="BJ88" s="2">
        <f t="shared" si="122"/>
        <v>6</v>
      </c>
      <c r="BK88" s="2">
        <f t="shared" si="123"/>
        <v>3</v>
      </c>
      <c r="BL88" s="2">
        <f t="shared" si="124"/>
        <v>3</v>
      </c>
      <c r="BM88" s="2">
        <f t="shared" si="125"/>
        <v>5</v>
      </c>
      <c r="BN88" s="2">
        <f t="shared" si="126"/>
        <v>4</v>
      </c>
      <c r="BO88" s="3">
        <f t="shared" si="148"/>
        <v>12</v>
      </c>
      <c r="BP88">
        <f t="shared" si="149"/>
        <v>1</v>
      </c>
      <c r="BR88">
        <v>12</v>
      </c>
      <c r="BS88">
        <f t="shared" si="127"/>
        <v>1</v>
      </c>
      <c r="BU88" s="1">
        <f t="shared" si="128"/>
        <v>5.2732182946775135</v>
      </c>
      <c r="BV88" s="1">
        <f t="shared" si="129"/>
        <v>3.2932520707695074</v>
      </c>
      <c r="BW88" s="1">
        <f t="shared" si="130"/>
        <v>2.0975139589397638</v>
      </c>
      <c r="BX88" s="1">
        <f t="shared" si="131"/>
        <v>4.0723724986004504</v>
      </c>
      <c r="BY88" s="1">
        <f t="shared" si="132"/>
        <v>2.2448329843613264</v>
      </c>
      <c r="BZ88" s="1">
        <f t="shared" si="133"/>
        <v>1.2080776057331806</v>
      </c>
      <c r="CA88" s="1">
        <f t="shared" si="134"/>
        <v>3.0898917537821755</v>
      </c>
      <c r="CB88" s="1">
        <f t="shared" si="135"/>
        <v>1.3970734447165303</v>
      </c>
      <c r="CC88" s="1">
        <f t="shared" si="136"/>
        <v>1.4468442316807284</v>
      </c>
      <c r="CD88" s="1">
        <f t="shared" si="137"/>
        <v>1.3318959791190206</v>
      </c>
      <c r="CE88" s="1">
        <f t="shared" si="138"/>
        <v>4.5699752544101457</v>
      </c>
      <c r="CF88" s="1">
        <f t="shared" si="139"/>
        <v>1.242003923115814</v>
      </c>
      <c r="CG88" s="1">
        <f t="shared" si="140"/>
        <v>1.6529897117594676</v>
      </c>
      <c r="CH88" s="1">
        <f t="shared" si="141"/>
        <v>1.9440178529080687</v>
      </c>
      <c r="CI88" s="1">
        <f t="shared" si="142"/>
        <v>2.1101062192573212</v>
      </c>
      <c r="CJ88" s="1">
        <f t="shared" si="143"/>
        <v>2.2110516803327056</v>
      </c>
      <c r="CK88" s="1">
        <f t="shared" si="144"/>
        <v>2.1743546952789545</v>
      </c>
      <c r="CL88" s="5">
        <f t="shared" si="150"/>
        <v>6</v>
      </c>
      <c r="CN88" s="9">
        <f t="shared" si="151"/>
        <v>1.2080776057331806</v>
      </c>
    </row>
    <row r="89" spans="1:92" x14ac:dyDescent="0.2">
      <c r="A89" s="4">
        <v>87</v>
      </c>
      <c r="B89" s="1">
        <v>0.51733099129025495</v>
      </c>
      <c r="C89" s="1">
        <v>0.46100000000000002</v>
      </c>
      <c r="D89" s="1">
        <v>14</v>
      </c>
      <c r="E89" s="1">
        <v>0</v>
      </c>
      <c r="F89" s="1">
        <v>86</v>
      </c>
      <c r="G89" s="1">
        <v>6.9202063184796003</v>
      </c>
      <c r="H89" s="1">
        <v>6</v>
      </c>
      <c r="I89">
        <v>0</v>
      </c>
      <c r="J89">
        <v>0.15</v>
      </c>
      <c r="K89">
        <v>0</v>
      </c>
      <c r="L89" s="1"/>
      <c r="M89" s="2">
        <f t="shared" si="76"/>
        <v>2</v>
      </c>
      <c r="N89" s="2">
        <f t="shared" si="77"/>
        <v>6</v>
      </c>
      <c r="O89" s="2">
        <f t="shared" si="78"/>
        <v>5</v>
      </c>
      <c r="P89" s="2">
        <f t="shared" si="79"/>
        <v>4</v>
      </c>
      <c r="Q89" s="2">
        <f t="shared" si="80"/>
        <v>6</v>
      </c>
      <c r="R89" s="2">
        <f t="shared" si="81"/>
        <v>7</v>
      </c>
      <c r="S89" s="2">
        <f t="shared" si="82"/>
        <v>5</v>
      </c>
      <c r="T89" s="2">
        <f t="shared" si="83"/>
        <v>4</v>
      </c>
      <c r="U89" s="2">
        <f t="shared" si="84"/>
        <v>8</v>
      </c>
      <c r="V89" s="2">
        <f t="shared" si="85"/>
        <v>7</v>
      </c>
      <c r="W89" s="2">
        <f t="shared" si="86"/>
        <v>3</v>
      </c>
      <c r="X89" s="2">
        <f t="shared" si="87"/>
        <v>5</v>
      </c>
      <c r="Y89" s="2">
        <f t="shared" si="88"/>
        <v>2</v>
      </c>
      <c r="Z89" s="2">
        <f t="shared" si="89"/>
        <v>2</v>
      </c>
      <c r="AA89" s="2">
        <f t="shared" si="90"/>
        <v>1</v>
      </c>
      <c r="AB89" s="2">
        <f t="shared" si="91"/>
        <v>2</v>
      </c>
      <c r="AC89" s="2">
        <f t="shared" si="92"/>
        <v>1</v>
      </c>
      <c r="AD89" s="3">
        <f t="shared" si="145"/>
        <v>9</v>
      </c>
      <c r="AE89" s="2">
        <f t="shared" si="93"/>
        <v>4</v>
      </c>
      <c r="AF89" s="2">
        <f t="shared" si="94"/>
        <v>8</v>
      </c>
      <c r="AG89" s="2">
        <f t="shared" si="95"/>
        <v>7</v>
      </c>
      <c r="AH89" s="2">
        <f t="shared" si="96"/>
        <v>6</v>
      </c>
      <c r="AI89" s="2">
        <f t="shared" si="97"/>
        <v>8</v>
      </c>
      <c r="AJ89" s="2">
        <f t="shared" si="98"/>
        <v>9</v>
      </c>
      <c r="AK89" s="2">
        <f t="shared" si="99"/>
        <v>7</v>
      </c>
      <c r="AL89" s="2">
        <f t="shared" si="100"/>
        <v>6</v>
      </c>
      <c r="AM89" s="2">
        <f t="shared" si="101"/>
        <v>10</v>
      </c>
      <c r="AN89" s="2">
        <f t="shared" si="102"/>
        <v>8</v>
      </c>
      <c r="AO89" s="2">
        <f t="shared" si="103"/>
        <v>5</v>
      </c>
      <c r="AP89" s="2">
        <f t="shared" si="104"/>
        <v>7</v>
      </c>
      <c r="AQ89" s="2">
        <f t="shared" si="105"/>
        <v>4</v>
      </c>
      <c r="AR89" s="2">
        <f t="shared" si="106"/>
        <v>4</v>
      </c>
      <c r="AS89" s="2">
        <f t="shared" si="107"/>
        <v>3</v>
      </c>
      <c r="AT89" s="2">
        <f t="shared" si="108"/>
        <v>4</v>
      </c>
      <c r="AU89" s="2">
        <f t="shared" si="109"/>
        <v>3</v>
      </c>
      <c r="AV89" s="3">
        <f t="shared" si="146"/>
        <v>9</v>
      </c>
      <c r="AW89">
        <f t="shared" si="147"/>
        <v>1</v>
      </c>
      <c r="AX89" s="2">
        <f t="shared" si="110"/>
        <v>1</v>
      </c>
      <c r="AY89" s="2">
        <f t="shared" si="111"/>
        <v>4</v>
      </c>
      <c r="AZ89" s="2">
        <f t="shared" si="112"/>
        <v>5</v>
      </c>
      <c r="BA89" s="2">
        <f t="shared" si="113"/>
        <v>3</v>
      </c>
      <c r="BB89" s="2">
        <f t="shared" si="114"/>
        <v>5</v>
      </c>
      <c r="BC89" s="2">
        <f t="shared" si="115"/>
        <v>5</v>
      </c>
      <c r="BD89" s="2">
        <f t="shared" si="116"/>
        <v>3</v>
      </c>
      <c r="BE89" s="2">
        <f t="shared" si="117"/>
        <v>6</v>
      </c>
      <c r="BF89" s="2">
        <f t="shared" si="118"/>
        <v>6</v>
      </c>
      <c r="BG89" s="2">
        <f t="shared" si="119"/>
        <v>4</v>
      </c>
      <c r="BH89" s="2">
        <f t="shared" si="120"/>
        <v>4</v>
      </c>
      <c r="BI89" s="2">
        <f t="shared" si="121"/>
        <v>7</v>
      </c>
      <c r="BJ89" s="2">
        <f t="shared" si="122"/>
        <v>4</v>
      </c>
      <c r="BK89" s="2">
        <f t="shared" si="123"/>
        <v>2</v>
      </c>
      <c r="BL89" s="2">
        <f t="shared" si="124"/>
        <v>2</v>
      </c>
      <c r="BM89" s="2">
        <f t="shared" si="125"/>
        <v>3</v>
      </c>
      <c r="BN89" s="2">
        <f t="shared" si="126"/>
        <v>2</v>
      </c>
      <c r="BO89" s="3">
        <f t="shared" si="148"/>
        <v>12</v>
      </c>
      <c r="BP89">
        <f t="shared" si="149"/>
        <v>1</v>
      </c>
      <c r="BR89">
        <v>3</v>
      </c>
      <c r="BS89">
        <f t="shared" si="127"/>
        <v>1</v>
      </c>
      <c r="BU89" s="1">
        <f t="shared" si="128"/>
        <v>4.4929818459327038</v>
      </c>
      <c r="BV89" s="1">
        <f t="shared" si="129"/>
        <v>2.8657857839651668</v>
      </c>
      <c r="BW89" s="1">
        <f t="shared" si="130"/>
        <v>2.0122653742792735</v>
      </c>
      <c r="BX89" s="1">
        <f t="shared" si="131"/>
        <v>3.5075467696745641</v>
      </c>
      <c r="BY89" s="1">
        <f t="shared" si="132"/>
        <v>2.1057957634404905</v>
      </c>
      <c r="BZ89" s="1">
        <f t="shared" si="133"/>
        <v>1.4945861340397095</v>
      </c>
      <c r="CA89" s="1">
        <f t="shared" si="134"/>
        <v>2.8114605943784672</v>
      </c>
      <c r="CB89" s="1">
        <f t="shared" si="135"/>
        <v>1.6786823944183442</v>
      </c>
      <c r="CC89" s="1">
        <f t="shared" si="136"/>
        <v>1.7203452404732757</v>
      </c>
      <c r="CD89" s="1">
        <f t="shared" si="137"/>
        <v>1.5568779745077699</v>
      </c>
      <c r="CE89" s="1">
        <f t="shared" si="138"/>
        <v>3.9394792911614287</v>
      </c>
      <c r="CF89" s="1">
        <f t="shared" si="139"/>
        <v>1.5007335955649752</v>
      </c>
      <c r="CG89" s="1">
        <f t="shared" si="140"/>
        <v>1.8548261883875772</v>
      </c>
      <c r="CH89" s="1">
        <f t="shared" si="141"/>
        <v>2.1472446967627885</v>
      </c>
      <c r="CI89" s="1">
        <f t="shared" si="142"/>
        <v>2.2956127804728159</v>
      </c>
      <c r="CJ89" s="1">
        <f t="shared" si="143"/>
        <v>2.3889693850496792</v>
      </c>
      <c r="CK89" s="1">
        <f t="shared" si="144"/>
        <v>2.35382126331585</v>
      </c>
      <c r="CL89" s="5">
        <f t="shared" si="150"/>
        <v>6</v>
      </c>
      <c r="CN89" s="9">
        <f t="shared" si="151"/>
        <v>1.4945861340397095</v>
      </c>
    </row>
    <row r="90" spans="1:92" x14ac:dyDescent="0.2">
      <c r="A90" s="4">
        <v>88</v>
      </c>
      <c r="B90" s="1">
        <v>0.42147901988592401</v>
      </c>
      <c r="C90" s="1">
        <v>6.5119999999999996</v>
      </c>
      <c r="D90" s="1">
        <v>40</v>
      </c>
      <c r="E90" s="1">
        <v>1</v>
      </c>
      <c r="F90" s="1">
        <v>59</v>
      </c>
      <c r="G90" s="1">
        <v>9.1166470079536897</v>
      </c>
      <c r="H90" s="1">
        <v>6</v>
      </c>
      <c r="I90">
        <v>0</v>
      </c>
      <c r="J90">
        <v>0.15</v>
      </c>
      <c r="K90">
        <v>0</v>
      </c>
      <c r="L90" s="1"/>
      <c r="M90" s="2">
        <f t="shared" si="76"/>
        <v>4</v>
      </c>
      <c r="N90" s="2">
        <f t="shared" si="77"/>
        <v>6</v>
      </c>
      <c r="O90" s="2">
        <f t="shared" si="78"/>
        <v>6</v>
      </c>
      <c r="P90" s="2">
        <f t="shared" si="79"/>
        <v>5</v>
      </c>
      <c r="Q90" s="2">
        <f t="shared" si="80"/>
        <v>7</v>
      </c>
      <c r="R90" s="2">
        <f t="shared" si="81"/>
        <v>9</v>
      </c>
      <c r="S90" s="2">
        <f t="shared" si="82"/>
        <v>5</v>
      </c>
      <c r="T90" s="2">
        <f t="shared" si="83"/>
        <v>5</v>
      </c>
      <c r="U90" s="2">
        <f t="shared" si="84"/>
        <v>7</v>
      </c>
      <c r="V90" s="2">
        <f t="shared" si="85"/>
        <v>7</v>
      </c>
      <c r="W90" s="2">
        <f t="shared" si="86"/>
        <v>4</v>
      </c>
      <c r="X90" s="2">
        <f t="shared" si="87"/>
        <v>5</v>
      </c>
      <c r="Y90" s="2">
        <f t="shared" si="88"/>
        <v>2</v>
      </c>
      <c r="Z90" s="2">
        <f t="shared" si="89"/>
        <v>2</v>
      </c>
      <c r="AA90" s="2">
        <f t="shared" si="90"/>
        <v>1</v>
      </c>
      <c r="AB90" s="2">
        <f t="shared" si="91"/>
        <v>2</v>
      </c>
      <c r="AC90" s="2">
        <f t="shared" si="92"/>
        <v>1</v>
      </c>
      <c r="AD90" s="3">
        <f t="shared" si="145"/>
        <v>6</v>
      </c>
      <c r="AE90" s="2">
        <f t="shared" si="93"/>
        <v>6</v>
      </c>
      <c r="AF90" s="2">
        <f t="shared" si="94"/>
        <v>8</v>
      </c>
      <c r="AG90" s="2">
        <f t="shared" si="95"/>
        <v>8</v>
      </c>
      <c r="AH90" s="2">
        <f t="shared" si="96"/>
        <v>7</v>
      </c>
      <c r="AI90" s="2">
        <f t="shared" si="97"/>
        <v>9</v>
      </c>
      <c r="AJ90" s="2">
        <f t="shared" si="98"/>
        <v>11</v>
      </c>
      <c r="AK90" s="2">
        <f t="shared" si="99"/>
        <v>7</v>
      </c>
      <c r="AL90" s="2">
        <f t="shared" si="100"/>
        <v>7</v>
      </c>
      <c r="AM90" s="2">
        <f t="shared" si="101"/>
        <v>9</v>
      </c>
      <c r="AN90" s="2">
        <f t="shared" si="102"/>
        <v>8</v>
      </c>
      <c r="AO90" s="2">
        <f t="shared" si="103"/>
        <v>6</v>
      </c>
      <c r="AP90" s="2">
        <f t="shared" si="104"/>
        <v>7</v>
      </c>
      <c r="AQ90" s="2">
        <f t="shared" si="105"/>
        <v>4</v>
      </c>
      <c r="AR90" s="2">
        <f t="shared" si="106"/>
        <v>4</v>
      </c>
      <c r="AS90" s="2">
        <f t="shared" si="107"/>
        <v>3</v>
      </c>
      <c r="AT90" s="2">
        <f t="shared" si="108"/>
        <v>4</v>
      </c>
      <c r="AU90" s="2">
        <f t="shared" si="109"/>
        <v>3</v>
      </c>
      <c r="AV90" s="3">
        <f t="shared" si="146"/>
        <v>6</v>
      </c>
      <c r="AW90">
        <f t="shared" si="147"/>
        <v>1</v>
      </c>
      <c r="AX90" s="2">
        <f t="shared" si="110"/>
        <v>3</v>
      </c>
      <c r="AY90" s="2">
        <f t="shared" si="111"/>
        <v>5</v>
      </c>
      <c r="AZ90" s="2">
        <f t="shared" si="112"/>
        <v>6</v>
      </c>
      <c r="BA90" s="2">
        <f t="shared" si="113"/>
        <v>3</v>
      </c>
      <c r="BB90" s="2">
        <f t="shared" si="114"/>
        <v>4</v>
      </c>
      <c r="BC90" s="2">
        <f t="shared" si="115"/>
        <v>6</v>
      </c>
      <c r="BD90" s="2">
        <f t="shared" si="116"/>
        <v>4</v>
      </c>
      <c r="BE90" s="2">
        <f t="shared" si="117"/>
        <v>5</v>
      </c>
      <c r="BF90" s="2">
        <f t="shared" si="118"/>
        <v>5</v>
      </c>
      <c r="BG90" s="2">
        <f t="shared" si="119"/>
        <v>3</v>
      </c>
      <c r="BH90" s="2">
        <f t="shared" si="120"/>
        <v>5</v>
      </c>
      <c r="BI90" s="2">
        <f t="shared" si="121"/>
        <v>5</v>
      </c>
      <c r="BJ90" s="2">
        <f t="shared" si="122"/>
        <v>3</v>
      </c>
      <c r="BK90" s="2">
        <f t="shared" si="123"/>
        <v>2</v>
      </c>
      <c r="BL90" s="2">
        <f t="shared" si="124"/>
        <v>2</v>
      </c>
      <c r="BM90" s="2">
        <f t="shared" si="125"/>
        <v>3</v>
      </c>
      <c r="BN90" s="2">
        <f t="shared" si="126"/>
        <v>2</v>
      </c>
      <c r="BO90" s="3">
        <f t="shared" si="148"/>
        <v>3</v>
      </c>
      <c r="BP90">
        <f t="shared" si="149"/>
        <v>2</v>
      </c>
      <c r="BR90">
        <v>6</v>
      </c>
      <c r="BS90">
        <f t="shared" si="127"/>
        <v>1</v>
      </c>
      <c r="BU90" s="1">
        <f t="shared" si="128"/>
        <v>2.435796978546326</v>
      </c>
      <c r="BV90" s="1">
        <f t="shared" si="129"/>
        <v>1.9515923147254934</v>
      </c>
      <c r="BW90" s="1">
        <f t="shared" si="130"/>
        <v>1.7774748443658743</v>
      </c>
      <c r="BX90" s="1">
        <f t="shared" si="131"/>
        <v>2.7339787589449114</v>
      </c>
      <c r="BY90" s="1">
        <f t="shared" si="132"/>
        <v>2.0931146587900145</v>
      </c>
      <c r="BZ90" s="1">
        <f t="shared" si="133"/>
        <v>1.9972297778141852</v>
      </c>
      <c r="CA90" s="1">
        <f t="shared" si="134"/>
        <v>2.0847058485526415</v>
      </c>
      <c r="CB90" s="1">
        <f t="shared" si="135"/>
        <v>2.1151109688765182</v>
      </c>
      <c r="CC90" s="1">
        <f t="shared" si="136"/>
        <v>2.2712686520350891</v>
      </c>
      <c r="CD90" s="1">
        <f t="shared" si="137"/>
        <v>1.9965105798189278</v>
      </c>
      <c r="CE90" s="1">
        <f t="shared" si="138"/>
        <v>2.0955363761599859</v>
      </c>
      <c r="CF90" s="1">
        <f t="shared" si="139"/>
        <v>2.0328742068366839</v>
      </c>
      <c r="CG90" s="1">
        <f t="shared" si="140"/>
        <v>2.3658005776478066</v>
      </c>
      <c r="CH90" s="1">
        <f t="shared" si="141"/>
        <v>2.5696760995227379</v>
      </c>
      <c r="CI90" s="1">
        <f t="shared" si="142"/>
        <v>2.5191520193564547</v>
      </c>
      <c r="CJ90" s="1">
        <f t="shared" si="143"/>
        <v>2.6048329211848489</v>
      </c>
      <c r="CK90" s="1">
        <f t="shared" si="144"/>
        <v>2.5709704225061292</v>
      </c>
      <c r="CL90" s="5">
        <f t="shared" si="150"/>
        <v>3</v>
      </c>
      <c r="CN90" s="9">
        <f t="shared" si="151"/>
        <v>1.7774748443658743</v>
      </c>
    </row>
    <row r="91" spans="1:92" x14ac:dyDescent="0.2">
      <c r="A91" s="4">
        <v>89</v>
      </c>
      <c r="B91" s="1">
        <v>0.69423493817751902</v>
      </c>
      <c r="C91" s="1">
        <v>1.66</v>
      </c>
      <c r="D91" s="1">
        <v>0</v>
      </c>
      <c r="E91" s="1">
        <v>12</v>
      </c>
      <c r="F91" s="1">
        <v>88</v>
      </c>
      <c r="G91" s="1">
        <v>6.6053851513152404</v>
      </c>
      <c r="H91" s="1">
        <v>6</v>
      </c>
      <c r="I91">
        <v>1500</v>
      </c>
      <c r="J91">
        <v>185</v>
      </c>
      <c r="K91">
        <v>12.5</v>
      </c>
      <c r="L91" s="1"/>
      <c r="M91" s="2">
        <f t="shared" si="76"/>
        <v>2</v>
      </c>
      <c r="N91" s="2">
        <f t="shared" si="77"/>
        <v>6</v>
      </c>
      <c r="O91" s="2">
        <f t="shared" si="78"/>
        <v>5</v>
      </c>
      <c r="P91" s="2">
        <f t="shared" si="79"/>
        <v>4</v>
      </c>
      <c r="Q91" s="2">
        <f t="shared" si="80"/>
        <v>6</v>
      </c>
      <c r="R91" s="2">
        <f t="shared" si="81"/>
        <v>7</v>
      </c>
      <c r="S91" s="2">
        <f t="shared" si="82"/>
        <v>6</v>
      </c>
      <c r="T91" s="2">
        <f t="shared" si="83"/>
        <v>4</v>
      </c>
      <c r="U91" s="2">
        <f t="shared" si="84"/>
        <v>7</v>
      </c>
      <c r="V91" s="2">
        <f t="shared" si="85"/>
        <v>7</v>
      </c>
      <c r="W91" s="2">
        <f t="shared" si="86"/>
        <v>4</v>
      </c>
      <c r="X91" s="2">
        <f t="shared" si="87"/>
        <v>5</v>
      </c>
      <c r="Y91" s="2">
        <f t="shared" si="88"/>
        <v>2</v>
      </c>
      <c r="Z91" s="2">
        <f t="shared" si="89"/>
        <v>2</v>
      </c>
      <c r="AA91" s="2">
        <f t="shared" si="90"/>
        <v>2</v>
      </c>
      <c r="AB91" s="2">
        <f t="shared" si="91"/>
        <v>2</v>
      </c>
      <c r="AC91" s="2">
        <f t="shared" si="92"/>
        <v>1</v>
      </c>
      <c r="AD91" s="3">
        <f t="shared" si="145"/>
        <v>6</v>
      </c>
      <c r="AE91" s="2">
        <f t="shared" si="93"/>
        <v>5</v>
      </c>
      <c r="AF91" s="2">
        <f t="shared" si="94"/>
        <v>9</v>
      </c>
      <c r="AG91" s="2">
        <f t="shared" si="95"/>
        <v>8</v>
      </c>
      <c r="AH91" s="2">
        <f t="shared" si="96"/>
        <v>7</v>
      </c>
      <c r="AI91" s="2">
        <f t="shared" si="97"/>
        <v>9</v>
      </c>
      <c r="AJ91" s="2">
        <f t="shared" si="98"/>
        <v>10</v>
      </c>
      <c r="AK91" s="2">
        <f t="shared" si="99"/>
        <v>9</v>
      </c>
      <c r="AL91" s="2">
        <f t="shared" si="100"/>
        <v>7</v>
      </c>
      <c r="AM91" s="2">
        <f t="shared" si="101"/>
        <v>9</v>
      </c>
      <c r="AN91" s="2">
        <f t="shared" si="102"/>
        <v>9</v>
      </c>
      <c r="AO91" s="2">
        <f t="shared" si="103"/>
        <v>6</v>
      </c>
      <c r="AP91" s="2">
        <f t="shared" si="104"/>
        <v>7</v>
      </c>
      <c r="AQ91" s="2">
        <f t="shared" si="105"/>
        <v>4</v>
      </c>
      <c r="AR91" s="2">
        <f t="shared" si="106"/>
        <v>3</v>
      </c>
      <c r="AS91" s="2">
        <f t="shared" si="107"/>
        <v>4</v>
      </c>
      <c r="AT91" s="2">
        <f t="shared" si="108"/>
        <v>4</v>
      </c>
      <c r="AU91" s="2">
        <f t="shared" si="109"/>
        <v>3</v>
      </c>
      <c r="AV91" s="3">
        <f t="shared" si="146"/>
        <v>6</v>
      </c>
      <c r="AW91">
        <f t="shared" si="147"/>
        <v>1</v>
      </c>
      <c r="AX91" s="2">
        <f t="shared" si="110"/>
        <v>1</v>
      </c>
      <c r="AY91" s="2">
        <f t="shared" si="111"/>
        <v>4</v>
      </c>
      <c r="AZ91" s="2">
        <f t="shared" si="112"/>
        <v>4</v>
      </c>
      <c r="BA91" s="2">
        <f t="shared" si="113"/>
        <v>3</v>
      </c>
      <c r="BB91" s="2">
        <f t="shared" si="114"/>
        <v>4</v>
      </c>
      <c r="BC91" s="2">
        <f t="shared" si="115"/>
        <v>5</v>
      </c>
      <c r="BD91" s="2">
        <f t="shared" si="116"/>
        <v>4</v>
      </c>
      <c r="BE91" s="2">
        <f t="shared" si="117"/>
        <v>4</v>
      </c>
      <c r="BF91" s="2">
        <f t="shared" si="118"/>
        <v>4</v>
      </c>
      <c r="BG91" s="2">
        <f t="shared" si="119"/>
        <v>4</v>
      </c>
      <c r="BH91" s="2">
        <f t="shared" si="120"/>
        <v>4</v>
      </c>
      <c r="BI91" s="2">
        <f t="shared" si="121"/>
        <v>5</v>
      </c>
      <c r="BJ91" s="2">
        <f t="shared" si="122"/>
        <v>2</v>
      </c>
      <c r="BK91" s="2">
        <f t="shared" si="123"/>
        <v>2</v>
      </c>
      <c r="BL91" s="2">
        <f t="shared" si="124"/>
        <v>2</v>
      </c>
      <c r="BM91" s="2">
        <f t="shared" si="125"/>
        <v>2</v>
      </c>
      <c r="BN91" s="2">
        <f t="shared" si="126"/>
        <v>2</v>
      </c>
      <c r="BO91" s="3">
        <f t="shared" si="148"/>
        <v>6</v>
      </c>
      <c r="BP91">
        <f t="shared" si="149"/>
        <v>2</v>
      </c>
      <c r="BR91">
        <v>12</v>
      </c>
      <c r="BS91">
        <f t="shared" si="127"/>
        <v>1</v>
      </c>
      <c r="BU91" s="1">
        <f t="shared" si="128"/>
        <v>175.03187207687557</v>
      </c>
      <c r="BV91" s="1">
        <f t="shared" si="129"/>
        <v>37.578125957453459</v>
      </c>
      <c r="BW91" s="1">
        <f t="shared" si="130"/>
        <v>37.542925347954871</v>
      </c>
      <c r="BX91" s="1">
        <f t="shared" si="131"/>
        <v>25.262270338454961</v>
      </c>
      <c r="BY91" s="1">
        <f t="shared" si="132"/>
        <v>12.74332300980006</v>
      </c>
      <c r="BZ91" s="1">
        <f t="shared" si="133"/>
        <v>12.6357216631102</v>
      </c>
      <c r="CA91" s="1">
        <f t="shared" si="134"/>
        <v>17.603900719407378</v>
      </c>
      <c r="CB91" s="1">
        <f t="shared" si="135"/>
        <v>25.075364400140792</v>
      </c>
      <c r="CC91" s="1">
        <f t="shared" si="136"/>
        <v>5.3726454788309059</v>
      </c>
      <c r="CD91" s="1">
        <f t="shared" si="137"/>
        <v>400.0048334051437</v>
      </c>
      <c r="CE91" s="1">
        <f t="shared" si="138"/>
        <v>2.423295409280978</v>
      </c>
      <c r="CF91" s="1">
        <f t="shared" si="139"/>
        <v>1.8982192435371554</v>
      </c>
      <c r="CG91" s="1">
        <f t="shared" si="140"/>
        <v>2.057542353159421</v>
      </c>
      <c r="CH91" s="1">
        <f t="shared" si="141"/>
        <v>2.2531836918472017</v>
      </c>
      <c r="CI91" s="1">
        <f t="shared" si="142"/>
        <v>2.337351535260662</v>
      </c>
      <c r="CJ91" s="1">
        <f t="shared" si="143"/>
        <v>2.3571896064735465</v>
      </c>
      <c r="CK91" s="1">
        <f t="shared" si="144"/>
        <v>2.3700186042774121</v>
      </c>
      <c r="CL91" s="5">
        <f t="shared" si="150"/>
        <v>12</v>
      </c>
      <c r="CN91" s="9">
        <f t="shared" si="151"/>
        <v>1.8982192435371554</v>
      </c>
    </row>
    <row r="92" spans="1:92" x14ac:dyDescent="0.2">
      <c r="A92" s="4">
        <v>90</v>
      </c>
      <c r="B92" s="1">
        <v>0.57626762688159905</v>
      </c>
      <c r="C92" s="1">
        <v>0.66100000000000003</v>
      </c>
      <c r="D92" s="1">
        <v>0</v>
      </c>
      <c r="E92" s="1">
        <v>0</v>
      </c>
      <c r="F92" s="1">
        <v>100</v>
      </c>
      <c r="G92" s="1">
        <v>9.9082756860750596</v>
      </c>
      <c r="H92" s="1">
        <v>7</v>
      </c>
      <c r="I92">
        <v>1500</v>
      </c>
      <c r="J92">
        <v>185</v>
      </c>
      <c r="K92">
        <v>12.5</v>
      </c>
      <c r="L92" s="1"/>
      <c r="M92" s="2">
        <f t="shared" si="76"/>
        <v>2</v>
      </c>
      <c r="N92" s="2">
        <f t="shared" si="77"/>
        <v>6</v>
      </c>
      <c r="O92" s="2">
        <f t="shared" si="78"/>
        <v>4</v>
      </c>
      <c r="P92" s="2">
        <f t="shared" si="79"/>
        <v>5</v>
      </c>
      <c r="Q92" s="2">
        <f t="shared" si="80"/>
        <v>5</v>
      </c>
      <c r="R92" s="2">
        <f t="shared" si="81"/>
        <v>6</v>
      </c>
      <c r="S92" s="2">
        <f t="shared" si="82"/>
        <v>5</v>
      </c>
      <c r="T92" s="2">
        <f t="shared" si="83"/>
        <v>4</v>
      </c>
      <c r="U92" s="2">
        <f t="shared" si="84"/>
        <v>6</v>
      </c>
      <c r="V92" s="2">
        <f t="shared" si="85"/>
        <v>6</v>
      </c>
      <c r="W92" s="2">
        <f t="shared" si="86"/>
        <v>5</v>
      </c>
      <c r="X92" s="2">
        <f t="shared" si="87"/>
        <v>6</v>
      </c>
      <c r="Y92" s="2">
        <f t="shared" si="88"/>
        <v>4</v>
      </c>
      <c r="Z92" s="2">
        <f t="shared" si="89"/>
        <v>4</v>
      </c>
      <c r="AA92" s="2">
        <f t="shared" si="90"/>
        <v>2</v>
      </c>
      <c r="AB92" s="2">
        <f t="shared" si="91"/>
        <v>4</v>
      </c>
      <c r="AC92" s="2">
        <f t="shared" si="92"/>
        <v>3</v>
      </c>
      <c r="AD92" s="3">
        <f t="shared" si="145"/>
        <v>2</v>
      </c>
      <c r="AE92" s="2">
        <f t="shared" si="93"/>
        <v>5</v>
      </c>
      <c r="AF92" s="2">
        <f t="shared" si="94"/>
        <v>9</v>
      </c>
      <c r="AG92" s="2">
        <f t="shared" si="95"/>
        <v>7</v>
      </c>
      <c r="AH92" s="2">
        <f t="shared" si="96"/>
        <v>8</v>
      </c>
      <c r="AI92" s="2">
        <f t="shared" si="97"/>
        <v>8</v>
      </c>
      <c r="AJ92" s="2">
        <f t="shared" si="98"/>
        <v>9</v>
      </c>
      <c r="AK92" s="2">
        <f t="shared" si="99"/>
        <v>8</v>
      </c>
      <c r="AL92" s="2">
        <f t="shared" si="100"/>
        <v>7</v>
      </c>
      <c r="AM92" s="2">
        <f t="shared" si="101"/>
        <v>8</v>
      </c>
      <c r="AN92" s="2">
        <f t="shared" si="102"/>
        <v>8</v>
      </c>
      <c r="AO92" s="2">
        <f t="shared" si="103"/>
        <v>7</v>
      </c>
      <c r="AP92" s="2">
        <f t="shared" si="104"/>
        <v>8</v>
      </c>
      <c r="AQ92" s="2">
        <f t="shared" si="105"/>
        <v>6</v>
      </c>
      <c r="AR92" s="2">
        <f t="shared" si="106"/>
        <v>5</v>
      </c>
      <c r="AS92" s="2">
        <f t="shared" si="107"/>
        <v>4</v>
      </c>
      <c r="AT92" s="2">
        <f t="shared" si="108"/>
        <v>6</v>
      </c>
      <c r="AU92" s="2">
        <f t="shared" si="109"/>
        <v>5</v>
      </c>
      <c r="AV92" s="3">
        <f t="shared" si="146"/>
        <v>2</v>
      </c>
      <c r="AW92">
        <f t="shared" si="147"/>
        <v>2</v>
      </c>
      <c r="AX92" s="2">
        <f t="shared" si="110"/>
        <v>1</v>
      </c>
      <c r="AY92" s="2">
        <f t="shared" si="111"/>
        <v>4</v>
      </c>
      <c r="AZ92" s="2">
        <f t="shared" si="112"/>
        <v>4</v>
      </c>
      <c r="BA92" s="2">
        <f t="shared" si="113"/>
        <v>4</v>
      </c>
      <c r="BB92" s="2">
        <f t="shared" si="114"/>
        <v>4</v>
      </c>
      <c r="BC92" s="2">
        <f t="shared" si="115"/>
        <v>4</v>
      </c>
      <c r="BD92" s="2">
        <f t="shared" si="116"/>
        <v>3</v>
      </c>
      <c r="BE92" s="2">
        <f t="shared" si="117"/>
        <v>3</v>
      </c>
      <c r="BF92" s="2">
        <f t="shared" si="118"/>
        <v>3</v>
      </c>
      <c r="BG92" s="2">
        <f t="shared" si="119"/>
        <v>2</v>
      </c>
      <c r="BH92" s="2">
        <f t="shared" si="120"/>
        <v>5</v>
      </c>
      <c r="BI92" s="2">
        <f t="shared" si="121"/>
        <v>7</v>
      </c>
      <c r="BJ92" s="2">
        <f t="shared" si="122"/>
        <v>5</v>
      </c>
      <c r="BK92" s="2">
        <f t="shared" si="123"/>
        <v>2</v>
      </c>
      <c r="BL92" s="2">
        <f t="shared" si="124"/>
        <v>2</v>
      </c>
      <c r="BM92" s="2">
        <f t="shared" si="125"/>
        <v>4</v>
      </c>
      <c r="BN92" s="2">
        <f t="shared" si="126"/>
        <v>4</v>
      </c>
      <c r="BO92" s="3">
        <f t="shared" si="148"/>
        <v>12</v>
      </c>
      <c r="BP92">
        <f t="shared" si="149"/>
        <v>1</v>
      </c>
      <c r="BR92">
        <v>11</v>
      </c>
      <c r="BS92">
        <f t="shared" si="127"/>
        <v>1</v>
      </c>
      <c r="BU92" s="1">
        <f t="shared" si="128"/>
        <v>175.02480144704813</v>
      </c>
      <c r="BV92" s="1">
        <f t="shared" si="129"/>
        <v>37.551401999064282</v>
      </c>
      <c r="BW92" s="1">
        <f t="shared" si="130"/>
        <v>37.536254904133102</v>
      </c>
      <c r="BX92" s="1">
        <f t="shared" si="131"/>
        <v>25.108116824250811</v>
      </c>
      <c r="BY92" s="1">
        <f t="shared" si="132"/>
        <v>12.60759582342742</v>
      </c>
      <c r="BZ92" s="1">
        <f t="shared" si="133"/>
        <v>12.591127260569102</v>
      </c>
      <c r="CA92" s="1">
        <f t="shared" si="134"/>
        <v>17.626051165467047</v>
      </c>
      <c r="CB92" s="1">
        <f t="shared" si="135"/>
        <v>25.058089241612748</v>
      </c>
      <c r="CC92" s="1">
        <f t="shared" si="136"/>
        <v>5.2923453551088748</v>
      </c>
      <c r="CD92" s="1">
        <f t="shared" si="137"/>
        <v>400.00296915399605</v>
      </c>
      <c r="CE92" s="1">
        <f t="shared" si="138"/>
        <v>2.6405175676833013</v>
      </c>
      <c r="CF92" s="1">
        <f t="shared" si="139"/>
        <v>1.4537511492962194</v>
      </c>
      <c r="CG92" s="1">
        <f t="shared" si="140"/>
        <v>1.7718226425305594</v>
      </c>
      <c r="CH92" s="1">
        <f t="shared" si="141"/>
        <v>2.1000080954958915</v>
      </c>
      <c r="CI92" s="1">
        <f t="shared" si="142"/>
        <v>2.2088169870380683</v>
      </c>
      <c r="CJ92" s="1">
        <f t="shared" si="143"/>
        <v>2.2303485810096326</v>
      </c>
      <c r="CK92" s="1">
        <f t="shared" si="144"/>
        <v>2.2378751345032351</v>
      </c>
      <c r="CL92" s="5">
        <f t="shared" si="150"/>
        <v>12</v>
      </c>
      <c r="CN92" s="9">
        <f t="shared" si="151"/>
        <v>1.4537511492962194</v>
      </c>
    </row>
    <row r="93" spans="1:92" x14ac:dyDescent="0.2">
      <c r="A93" s="4">
        <v>91</v>
      </c>
      <c r="B93" s="1">
        <v>0.38280178918272001</v>
      </c>
      <c r="C93" s="1">
        <v>1.06</v>
      </c>
      <c r="D93" s="1">
        <v>0</v>
      </c>
      <c r="E93" s="1">
        <v>0</v>
      </c>
      <c r="F93" s="1">
        <v>100</v>
      </c>
      <c r="G93" s="1">
        <v>15.8938355917791</v>
      </c>
      <c r="H93" s="1">
        <v>7</v>
      </c>
      <c r="I93">
        <v>1500</v>
      </c>
      <c r="J93">
        <v>185</v>
      </c>
      <c r="K93">
        <v>12.5</v>
      </c>
      <c r="L93" s="1"/>
      <c r="M93" s="2">
        <f t="shared" si="76"/>
        <v>2</v>
      </c>
      <c r="N93" s="2">
        <f t="shared" si="77"/>
        <v>7</v>
      </c>
      <c r="O93" s="2">
        <f t="shared" si="78"/>
        <v>3</v>
      </c>
      <c r="P93" s="2">
        <f t="shared" si="79"/>
        <v>5</v>
      </c>
      <c r="Q93" s="2">
        <f t="shared" si="80"/>
        <v>6</v>
      </c>
      <c r="R93" s="2">
        <f t="shared" si="81"/>
        <v>5</v>
      </c>
      <c r="S93" s="2">
        <f t="shared" si="82"/>
        <v>6</v>
      </c>
      <c r="T93" s="2">
        <f t="shared" si="83"/>
        <v>3</v>
      </c>
      <c r="U93" s="2">
        <f t="shared" si="84"/>
        <v>5</v>
      </c>
      <c r="V93" s="2">
        <f t="shared" si="85"/>
        <v>5</v>
      </c>
      <c r="W93" s="2">
        <f t="shared" si="86"/>
        <v>6</v>
      </c>
      <c r="X93" s="2">
        <f t="shared" si="87"/>
        <v>5</v>
      </c>
      <c r="Y93" s="2">
        <f t="shared" si="88"/>
        <v>4</v>
      </c>
      <c r="Z93" s="2">
        <f t="shared" si="89"/>
        <v>4</v>
      </c>
      <c r="AA93" s="2">
        <f t="shared" si="90"/>
        <v>2</v>
      </c>
      <c r="AB93" s="2">
        <f t="shared" si="91"/>
        <v>4</v>
      </c>
      <c r="AC93" s="2">
        <f t="shared" si="92"/>
        <v>3</v>
      </c>
      <c r="AD93" s="3">
        <f t="shared" si="145"/>
        <v>2</v>
      </c>
      <c r="AE93" s="2">
        <f t="shared" si="93"/>
        <v>5</v>
      </c>
      <c r="AF93" s="2">
        <f t="shared" si="94"/>
        <v>10</v>
      </c>
      <c r="AG93" s="2">
        <f t="shared" si="95"/>
        <v>6</v>
      </c>
      <c r="AH93" s="2">
        <f t="shared" si="96"/>
        <v>8</v>
      </c>
      <c r="AI93" s="2">
        <f t="shared" si="97"/>
        <v>9</v>
      </c>
      <c r="AJ93" s="2">
        <f t="shared" si="98"/>
        <v>8</v>
      </c>
      <c r="AK93" s="2">
        <f t="shared" si="99"/>
        <v>9</v>
      </c>
      <c r="AL93" s="2">
        <f t="shared" si="100"/>
        <v>6</v>
      </c>
      <c r="AM93" s="2">
        <f t="shared" si="101"/>
        <v>7</v>
      </c>
      <c r="AN93" s="2">
        <f t="shared" si="102"/>
        <v>7</v>
      </c>
      <c r="AO93" s="2">
        <f t="shared" si="103"/>
        <v>8</v>
      </c>
      <c r="AP93" s="2">
        <f t="shared" si="104"/>
        <v>7</v>
      </c>
      <c r="AQ93" s="2">
        <f t="shared" si="105"/>
        <v>6</v>
      </c>
      <c r="AR93" s="2">
        <f t="shared" si="106"/>
        <v>5</v>
      </c>
      <c r="AS93" s="2">
        <f t="shared" si="107"/>
        <v>4</v>
      </c>
      <c r="AT93" s="2">
        <f t="shared" si="108"/>
        <v>6</v>
      </c>
      <c r="AU93" s="2">
        <f t="shared" si="109"/>
        <v>5</v>
      </c>
      <c r="AV93" s="3">
        <f t="shared" si="146"/>
        <v>2</v>
      </c>
      <c r="AW93">
        <f t="shared" si="147"/>
        <v>1</v>
      </c>
      <c r="AX93" s="2">
        <f t="shared" si="110"/>
        <v>2</v>
      </c>
      <c r="AY93" s="2">
        <f t="shared" si="111"/>
        <v>6</v>
      </c>
      <c r="AZ93" s="2">
        <f t="shared" si="112"/>
        <v>4</v>
      </c>
      <c r="BA93" s="2">
        <f t="shared" si="113"/>
        <v>4</v>
      </c>
      <c r="BB93" s="2">
        <f t="shared" si="114"/>
        <v>3</v>
      </c>
      <c r="BC93" s="2">
        <f t="shared" si="115"/>
        <v>2</v>
      </c>
      <c r="BD93" s="2">
        <f t="shared" si="116"/>
        <v>5</v>
      </c>
      <c r="BE93" s="2">
        <f t="shared" si="117"/>
        <v>2</v>
      </c>
      <c r="BF93" s="2">
        <f t="shared" si="118"/>
        <v>2</v>
      </c>
      <c r="BG93" s="2">
        <f t="shared" si="119"/>
        <v>1</v>
      </c>
      <c r="BH93" s="2">
        <f t="shared" si="120"/>
        <v>7</v>
      </c>
      <c r="BI93" s="2">
        <f t="shared" si="121"/>
        <v>4</v>
      </c>
      <c r="BJ93" s="2">
        <f t="shared" si="122"/>
        <v>4</v>
      </c>
      <c r="BK93" s="2">
        <f t="shared" si="123"/>
        <v>2</v>
      </c>
      <c r="BL93" s="2">
        <f t="shared" si="124"/>
        <v>2</v>
      </c>
      <c r="BM93" s="2">
        <f t="shared" si="125"/>
        <v>4</v>
      </c>
      <c r="BN93" s="2">
        <f t="shared" si="126"/>
        <v>4</v>
      </c>
      <c r="BO93" s="3">
        <f t="shared" si="148"/>
        <v>11</v>
      </c>
      <c r="BP93">
        <f t="shared" si="149"/>
        <v>1</v>
      </c>
      <c r="BR93">
        <v>11</v>
      </c>
      <c r="BS93">
        <f t="shared" si="127"/>
        <v>1</v>
      </c>
      <c r="BU93" s="1">
        <f t="shared" si="128"/>
        <v>175.009111856044</v>
      </c>
      <c r="BV93" s="1">
        <f t="shared" si="129"/>
        <v>37.529125543668769</v>
      </c>
      <c r="BW93" s="1">
        <f t="shared" si="130"/>
        <v>37.531598582787602</v>
      </c>
      <c r="BX93" s="1">
        <f t="shared" si="131"/>
        <v>25.057113415161393</v>
      </c>
      <c r="BY93" s="1">
        <f t="shared" si="132"/>
        <v>12.611814738396978</v>
      </c>
      <c r="BZ93" s="1">
        <f t="shared" si="133"/>
        <v>12.641564039890355</v>
      </c>
      <c r="CA93" s="1">
        <f t="shared" si="134"/>
        <v>17.585905303170662</v>
      </c>
      <c r="CB93" s="1">
        <f t="shared" si="135"/>
        <v>25.091324911193141</v>
      </c>
      <c r="CC93" s="1">
        <f t="shared" si="136"/>
        <v>5.468659635462453</v>
      </c>
      <c r="CD93" s="1">
        <f t="shared" si="137"/>
        <v>400.00446158070554</v>
      </c>
      <c r="CE93" s="1">
        <f t="shared" si="138"/>
        <v>1.736598356397437</v>
      </c>
      <c r="CF93" s="1">
        <f t="shared" si="139"/>
        <v>1.727350875815884</v>
      </c>
      <c r="CG93" s="1">
        <f t="shared" si="140"/>
        <v>2.1003897869801165</v>
      </c>
      <c r="CH93" s="1">
        <f t="shared" si="141"/>
        <v>2.5049495660136247</v>
      </c>
      <c r="CI93" s="1">
        <f t="shared" si="142"/>
        <v>2.5912735819535189</v>
      </c>
      <c r="CJ93" s="1">
        <f t="shared" si="143"/>
        <v>2.610008902474386</v>
      </c>
      <c r="CK93" s="1">
        <f t="shared" si="144"/>
        <v>2.6146456803864515</v>
      </c>
      <c r="CL93" s="5">
        <f t="shared" si="150"/>
        <v>12</v>
      </c>
      <c r="CN93" s="9">
        <f t="shared" si="151"/>
        <v>1.727350875815884</v>
      </c>
    </row>
    <row r="94" spans="1:92" x14ac:dyDescent="0.2">
      <c r="A94" s="4">
        <v>92</v>
      </c>
      <c r="B94" s="1">
        <v>0.34322328605404601</v>
      </c>
      <c r="C94" s="1">
        <v>1.2070000000000001</v>
      </c>
      <c r="D94" s="1">
        <v>0</v>
      </c>
      <c r="E94" s="1">
        <v>0</v>
      </c>
      <c r="F94" s="1">
        <v>100</v>
      </c>
      <c r="G94" s="1">
        <v>18.098778114480499</v>
      </c>
      <c r="H94" s="1">
        <v>7</v>
      </c>
      <c r="I94">
        <v>1500</v>
      </c>
      <c r="J94">
        <v>185</v>
      </c>
      <c r="K94">
        <v>12.5</v>
      </c>
      <c r="L94" s="1"/>
      <c r="M94" s="2">
        <f t="shared" si="76"/>
        <v>2</v>
      </c>
      <c r="N94" s="2">
        <f t="shared" si="77"/>
        <v>7</v>
      </c>
      <c r="O94" s="2">
        <f t="shared" si="78"/>
        <v>3</v>
      </c>
      <c r="P94" s="2">
        <f t="shared" si="79"/>
        <v>5</v>
      </c>
      <c r="Q94" s="2">
        <f t="shared" si="80"/>
        <v>6</v>
      </c>
      <c r="R94" s="2">
        <f t="shared" si="81"/>
        <v>5</v>
      </c>
      <c r="S94" s="2">
        <f t="shared" si="82"/>
        <v>6</v>
      </c>
      <c r="T94" s="2">
        <f t="shared" si="83"/>
        <v>3</v>
      </c>
      <c r="U94" s="2">
        <f t="shared" si="84"/>
        <v>5</v>
      </c>
      <c r="V94" s="2">
        <f t="shared" si="85"/>
        <v>5</v>
      </c>
      <c r="W94" s="2">
        <f t="shared" si="86"/>
        <v>6</v>
      </c>
      <c r="X94" s="2">
        <f t="shared" si="87"/>
        <v>5</v>
      </c>
      <c r="Y94" s="2">
        <f t="shared" si="88"/>
        <v>4</v>
      </c>
      <c r="Z94" s="2">
        <f t="shared" si="89"/>
        <v>4</v>
      </c>
      <c r="AA94" s="2">
        <f t="shared" si="90"/>
        <v>2</v>
      </c>
      <c r="AB94" s="2">
        <f t="shared" si="91"/>
        <v>4</v>
      </c>
      <c r="AC94" s="2">
        <f t="shared" si="92"/>
        <v>3</v>
      </c>
      <c r="AD94" s="3">
        <f t="shared" si="145"/>
        <v>2</v>
      </c>
      <c r="AE94" s="2">
        <f t="shared" si="93"/>
        <v>5</v>
      </c>
      <c r="AF94" s="2">
        <f t="shared" si="94"/>
        <v>10</v>
      </c>
      <c r="AG94" s="2">
        <f t="shared" si="95"/>
        <v>6</v>
      </c>
      <c r="AH94" s="2">
        <f t="shared" si="96"/>
        <v>8</v>
      </c>
      <c r="AI94" s="2">
        <f t="shared" si="97"/>
        <v>9</v>
      </c>
      <c r="AJ94" s="2">
        <f t="shared" si="98"/>
        <v>8</v>
      </c>
      <c r="AK94" s="2">
        <f t="shared" si="99"/>
        <v>9</v>
      </c>
      <c r="AL94" s="2">
        <f t="shared" si="100"/>
        <v>6</v>
      </c>
      <c r="AM94" s="2">
        <f t="shared" si="101"/>
        <v>7</v>
      </c>
      <c r="AN94" s="2">
        <f t="shared" si="102"/>
        <v>7</v>
      </c>
      <c r="AO94" s="2">
        <f t="shared" si="103"/>
        <v>8</v>
      </c>
      <c r="AP94" s="2">
        <f t="shared" si="104"/>
        <v>7</v>
      </c>
      <c r="AQ94" s="2">
        <f t="shared" si="105"/>
        <v>6</v>
      </c>
      <c r="AR94" s="2">
        <f t="shared" si="106"/>
        <v>5</v>
      </c>
      <c r="AS94" s="2">
        <f t="shared" si="107"/>
        <v>4</v>
      </c>
      <c r="AT94" s="2">
        <f t="shared" si="108"/>
        <v>6</v>
      </c>
      <c r="AU94" s="2">
        <f t="shared" si="109"/>
        <v>5</v>
      </c>
      <c r="AV94" s="3">
        <f t="shared" si="146"/>
        <v>2</v>
      </c>
      <c r="AW94">
        <f t="shared" si="147"/>
        <v>1</v>
      </c>
      <c r="AX94" s="2">
        <f t="shared" si="110"/>
        <v>2</v>
      </c>
      <c r="AY94" s="2">
        <f t="shared" si="111"/>
        <v>6</v>
      </c>
      <c r="AZ94" s="2">
        <f t="shared" si="112"/>
        <v>4</v>
      </c>
      <c r="BA94" s="2">
        <f t="shared" si="113"/>
        <v>4</v>
      </c>
      <c r="BB94" s="2">
        <f t="shared" si="114"/>
        <v>3</v>
      </c>
      <c r="BC94" s="2">
        <f t="shared" si="115"/>
        <v>2</v>
      </c>
      <c r="BD94" s="2">
        <f t="shared" si="116"/>
        <v>5</v>
      </c>
      <c r="BE94" s="2">
        <f t="shared" si="117"/>
        <v>2</v>
      </c>
      <c r="BF94" s="2">
        <f t="shared" si="118"/>
        <v>2</v>
      </c>
      <c r="BG94" s="2">
        <f t="shared" si="119"/>
        <v>1</v>
      </c>
      <c r="BH94" s="2">
        <f t="shared" si="120"/>
        <v>7</v>
      </c>
      <c r="BI94" s="2">
        <f t="shared" si="121"/>
        <v>4</v>
      </c>
      <c r="BJ94" s="2">
        <f t="shared" si="122"/>
        <v>4</v>
      </c>
      <c r="BK94" s="2">
        <f t="shared" si="123"/>
        <v>2</v>
      </c>
      <c r="BL94" s="2">
        <f t="shared" si="124"/>
        <v>2</v>
      </c>
      <c r="BM94" s="2">
        <f t="shared" si="125"/>
        <v>4</v>
      </c>
      <c r="BN94" s="2">
        <f t="shared" si="126"/>
        <v>4</v>
      </c>
      <c r="BO94" s="3">
        <f t="shared" si="148"/>
        <v>11</v>
      </c>
      <c r="BP94">
        <f t="shared" si="149"/>
        <v>1</v>
      </c>
      <c r="BR94">
        <v>12</v>
      </c>
      <c r="BS94">
        <f t="shared" si="127"/>
        <v>1</v>
      </c>
      <c r="BU94" s="1">
        <f t="shared" si="128"/>
        <v>175.00748753440647</v>
      </c>
      <c r="BV94" s="1">
        <f t="shared" si="129"/>
        <v>37.528964514129044</v>
      </c>
      <c r="BW94" s="1">
        <f t="shared" si="130"/>
        <v>37.532765293218176</v>
      </c>
      <c r="BX94" s="1">
        <f t="shared" si="131"/>
        <v>25.057124586088619</v>
      </c>
      <c r="BY94" s="1">
        <f t="shared" si="132"/>
        <v>12.626359956202876</v>
      </c>
      <c r="BZ94" s="1">
        <f t="shared" si="133"/>
        <v>12.665683060694731</v>
      </c>
      <c r="CA94" s="1">
        <f t="shared" si="134"/>
        <v>17.583559817256361</v>
      </c>
      <c r="CB94" s="1">
        <f t="shared" si="135"/>
        <v>25.1070577181716</v>
      </c>
      <c r="CC94" s="1">
        <f t="shared" si="136"/>
        <v>5.5504677414493289</v>
      </c>
      <c r="CD94" s="1">
        <f t="shared" si="137"/>
        <v>400.00521493773783</v>
      </c>
      <c r="CE94" s="1">
        <f t="shared" si="138"/>
        <v>1.6166202093414359</v>
      </c>
      <c r="CF94" s="1">
        <f t="shared" si="139"/>
        <v>1.8504132294994191</v>
      </c>
      <c r="CG94" s="1">
        <f t="shared" si="140"/>
        <v>2.2524476308082519</v>
      </c>
      <c r="CH94" s="1">
        <f t="shared" si="141"/>
        <v>2.6875902386649986</v>
      </c>
      <c r="CI94" s="1">
        <f t="shared" si="142"/>
        <v>2.7671561262728703</v>
      </c>
      <c r="CJ94" s="1">
        <f t="shared" si="143"/>
        <v>2.7847762716038118</v>
      </c>
      <c r="CK94" s="1">
        <f t="shared" si="144"/>
        <v>2.788781511208632</v>
      </c>
      <c r="CL94" s="5">
        <f t="shared" si="150"/>
        <v>11</v>
      </c>
      <c r="CN94" s="9">
        <f t="shared" si="151"/>
        <v>1.6166202093414359</v>
      </c>
    </row>
    <row r="95" spans="1:92" x14ac:dyDescent="0.2">
      <c r="A95" s="4">
        <v>93</v>
      </c>
      <c r="B95" s="1">
        <v>0.71024078064860596</v>
      </c>
      <c r="C95" s="1">
        <v>0.35099999999999998</v>
      </c>
      <c r="D95" s="1">
        <v>0</v>
      </c>
      <c r="E95" s="1">
        <v>0</v>
      </c>
      <c r="F95" s="1">
        <v>100</v>
      </c>
      <c r="G95" s="1">
        <v>5.2673884468162697</v>
      </c>
      <c r="H95" s="1">
        <v>6</v>
      </c>
      <c r="I95">
        <v>1500</v>
      </c>
      <c r="J95">
        <v>185</v>
      </c>
      <c r="K95">
        <v>12.5</v>
      </c>
      <c r="L95" s="1"/>
      <c r="M95" s="2">
        <f t="shared" si="76"/>
        <v>2</v>
      </c>
      <c r="N95" s="2">
        <f t="shared" si="77"/>
        <v>6</v>
      </c>
      <c r="O95" s="2">
        <f t="shared" si="78"/>
        <v>5</v>
      </c>
      <c r="P95" s="2">
        <f t="shared" si="79"/>
        <v>4</v>
      </c>
      <c r="Q95" s="2">
        <f t="shared" si="80"/>
        <v>6</v>
      </c>
      <c r="R95" s="2">
        <f t="shared" si="81"/>
        <v>7</v>
      </c>
      <c r="S95" s="2">
        <f t="shared" si="82"/>
        <v>5</v>
      </c>
      <c r="T95" s="2">
        <f t="shared" si="83"/>
        <v>4</v>
      </c>
      <c r="U95" s="2">
        <f t="shared" si="84"/>
        <v>7</v>
      </c>
      <c r="V95" s="2">
        <f t="shared" si="85"/>
        <v>7</v>
      </c>
      <c r="W95" s="2">
        <f t="shared" si="86"/>
        <v>5</v>
      </c>
      <c r="X95" s="2">
        <f t="shared" si="87"/>
        <v>7</v>
      </c>
      <c r="Y95" s="2">
        <f t="shared" si="88"/>
        <v>4</v>
      </c>
      <c r="Z95" s="2">
        <f t="shared" si="89"/>
        <v>4</v>
      </c>
      <c r="AA95" s="2">
        <f t="shared" si="90"/>
        <v>2</v>
      </c>
      <c r="AB95" s="2">
        <f t="shared" si="91"/>
        <v>4</v>
      </c>
      <c r="AC95" s="2">
        <f t="shared" si="92"/>
        <v>3</v>
      </c>
      <c r="AD95" s="3">
        <f t="shared" si="145"/>
        <v>6</v>
      </c>
      <c r="AE95" s="2">
        <f t="shared" si="93"/>
        <v>5</v>
      </c>
      <c r="AF95" s="2">
        <f t="shared" si="94"/>
        <v>9</v>
      </c>
      <c r="AG95" s="2">
        <f t="shared" si="95"/>
        <v>8</v>
      </c>
      <c r="AH95" s="2">
        <f t="shared" si="96"/>
        <v>7</v>
      </c>
      <c r="AI95" s="2">
        <f t="shared" si="97"/>
        <v>9</v>
      </c>
      <c r="AJ95" s="2">
        <f t="shared" si="98"/>
        <v>10</v>
      </c>
      <c r="AK95" s="2">
        <f t="shared" si="99"/>
        <v>8</v>
      </c>
      <c r="AL95" s="2">
        <f t="shared" si="100"/>
        <v>7</v>
      </c>
      <c r="AM95" s="2">
        <f t="shared" si="101"/>
        <v>9</v>
      </c>
      <c r="AN95" s="2">
        <f t="shared" si="102"/>
        <v>9</v>
      </c>
      <c r="AO95" s="2">
        <f t="shared" si="103"/>
        <v>7</v>
      </c>
      <c r="AP95" s="2">
        <f t="shared" si="104"/>
        <v>9</v>
      </c>
      <c r="AQ95" s="2">
        <f t="shared" si="105"/>
        <v>6</v>
      </c>
      <c r="AR95" s="2">
        <f t="shared" si="106"/>
        <v>5</v>
      </c>
      <c r="AS95" s="2">
        <f t="shared" si="107"/>
        <v>4</v>
      </c>
      <c r="AT95" s="2">
        <f t="shared" si="108"/>
        <v>6</v>
      </c>
      <c r="AU95" s="2">
        <f t="shared" si="109"/>
        <v>5</v>
      </c>
      <c r="AV95" s="3">
        <f t="shared" si="146"/>
        <v>6</v>
      </c>
      <c r="AW95">
        <f t="shared" si="147"/>
        <v>1</v>
      </c>
      <c r="AX95" s="2">
        <f t="shared" si="110"/>
        <v>1</v>
      </c>
      <c r="AY95" s="2">
        <f t="shared" si="111"/>
        <v>3</v>
      </c>
      <c r="AZ95" s="2">
        <f t="shared" si="112"/>
        <v>4</v>
      </c>
      <c r="BA95" s="2">
        <f t="shared" si="113"/>
        <v>2</v>
      </c>
      <c r="BB95" s="2">
        <f t="shared" si="114"/>
        <v>5</v>
      </c>
      <c r="BC95" s="2">
        <f t="shared" si="115"/>
        <v>6</v>
      </c>
      <c r="BD95" s="2">
        <f t="shared" si="116"/>
        <v>3</v>
      </c>
      <c r="BE95" s="2">
        <f t="shared" si="117"/>
        <v>4</v>
      </c>
      <c r="BF95" s="2">
        <f t="shared" si="118"/>
        <v>4</v>
      </c>
      <c r="BG95" s="2">
        <f t="shared" si="119"/>
        <v>5</v>
      </c>
      <c r="BH95" s="2">
        <f t="shared" si="120"/>
        <v>5</v>
      </c>
      <c r="BI95" s="2">
        <f t="shared" si="121"/>
        <v>8</v>
      </c>
      <c r="BJ95" s="2">
        <f t="shared" si="122"/>
        <v>6</v>
      </c>
      <c r="BK95" s="2">
        <f t="shared" si="123"/>
        <v>2</v>
      </c>
      <c r="BL95" s="2">
        <f t="shared" si="124"/>
        <v>2</v>
      </c>
      <c r="BM95" s="2">
        <f t="shared" si="125"/>
        <v>4</v>
      </c>
      <c r="BN95" s="2">
        <f t="shared" si="126"/>
        <v>4</v>
      </c>
      <c r="BO95" s="3">
        <f t="shared" si="148"/>
        <v>12</v>
      </c>
      <c r="BP95">
        <f t="shared" si="149"/>
        <v>1</v>
      </c>
      <c r="BR95">
        <v>8</v>
      </c>
      <c r="BS95">
        <f t="shared" si="127"/>
        <v>1</v>
      </c>
      <c r="BU95" s="1">
        <f t="shared" si="128"/>
        <v>175.11012900737526</v>
      </c>
      <c r="BV95" s="1">
        <f t="shared" si="129"/>
        <v>37.714007222085876</v>
      </c>
      <c r="BW95" s="1">
        <f t="shared" si="130"/>
        <v>37.594594492752151</v>
      </c>
      <c r="BX95" s="1">
        <f t="shared" si="131"/>
        <v>25.462051044263045</v>
      </c>
      <c r="BY95" s="1">
        <f t="shared" si="132"/>
        <v>12.802846763819172</v>
      </c>
      <c r="BZ95" s="1">
        <f t="shared" si="133"/>
        <v>12.591648184176254</v>
      </c>
      <c r="CA95" s="1">
        <f t="shared" si="134"/>
        <v>17.875112064329301</v>
      </c>
      <c r="CB95" s="1">
        <f t="shared" si="135"/>
        <v>25.046001086114714</v>
      </c>
      <c r="CC95" s="1">
        <f t="shared" si="136"/>
        <v>5.2319220340882149</v>
      </c>
      <c r="CD95" s="1">
        <f t="shared" si="137"/>
        <v>400.00354299791167</v>
      </c>
      <c r="CE95" s="1">
        <f t="shared" si="138"/>
        <v>5.4060543909915282</v>
      </c>
      <c r="CF95" s="1">
        <f t="shared" si="139"/>
        <v>1.6370293986427158</v>
      </c>
      <c r="CG95" s="1">
        <f t="shared" si="140"/>
        <v>1.8422723357307349</v>
      </c>
      <c r="CH95" s="1">
        <f t="shared" si="141"/>
        <v>1.9558875896256449</v>
      </c>
      <c r="CI95" s="1">
        <f t="shared" si="142"/>
        <v>2.0930381217769787</v>
      </c>
      <c r="CJ95" s="1">
        <f t="shared" si="143"/>
        <v>2.1147317197942241</v>
      </c>
      <c r="CK95" s="1">
        <f t="shared" si="144"/>
        <v>2.131230746080448</v>
      </c>
      <c r="CL95" s="5">
        <f t="shared" si="150"/>
        <v>12</v>
      </c>
      <c r="CN95" s="9">
        <f t="shared" si="151"/>
        <v>1.6370293986427158</v>
      </c>
    </row>
    <row r="96" spans="1:92" x14ac:dyDescent="0.2">
      <c r="A96" s="4">
        <v>94</v>
      </c>
      <c r="B96" s="1">
        <v>0.60789290908916604</v>
      </c>
      <c r="C96" s="1">
        <v>13.638999999999999</v>
      </c>
      <c r="D96" s="1">
        <v>20</v>
      </c>
      <c r="E96" s="1">
        <v>2</v>
      </c>
      <c r="F96" s="1">
        <v>78</v>
      </c>
      <c r="G96" s="1">
        <v>3.8576177316372702</v>
      </c>
      <c r="H96" s="1">
        <v>5</v>
      </c>
      <c r="I96">
        <v>1500</v>
      </c>
      <c r="J96">
        <v>0.15</v>
      </c>
      <c r="K96">
        <v>37.5</v>
      </c>
      <c r="L96" s="1"/>
      <c r="M96" s="2">
        <f t="shared" si="76"/>
        <v>3</v>
      </c>
      <c r="N96" s="2">
        <f t="shared" si="77"/>
        <v>4</v>
      </c>
      <c r="O96" s="2">
        <f t="shared" si="78"/>
        <v>4</v>
      </c>
      <c r="P96" s="2">
        <f t="shared" si="79"/>
        <v>5</v>
      </c>
      <c r="Q96" s="2">
        <f t="shared" si="80"/>
        <v>7</v>
      </c>
      <c r="R96" s="2">
        <f t="shared" si="81"/>
        <v>8</v>
      </c>
      <c r="S96" s="2">
        <f t="shared" si="82"/>
        <v>7</v>
      </c>
      <c r="T96" s="2">
        <f t="shared" si="83"/>
        <v>5</v>
      </c>
      <c r="U96" s="2">
        <f t="shared" si="84"/>
        <v>9</v>
      </c>
      <c r="V96" s="2">
        <f t="shared" si="85"/>
        <v>7</v>
      </c>
      <c r="W96" s="2">
        <f t="shared" si="86"/>
        <v>4</v>
      </c>
      <c r="X96" s="2">
        <f t="shared" si="87"/>
        <v>5</v>
      </c>
      <c r="Y96" s="2">
        <f t="shared" si="88"/>
        <v>3</v>
      </c>
      <c r="Z96" s="2">
        <f t="shared" si="89"/>
        <v>2</v>
      </c>
      <c r="AA96" s="2">
        <f t="shared" si="90"/>
        <v>1</v>
      </c>
      <c r="AB96" s="2">
        <f t="shared" si="91"/>
        <v>2</v>
      </c>
      <c r="AC96" s="2">
        <f t="shared" si="92"/>
        <v>1</v>
      </c>
      <c r="AD96" s="3">
        <f t="shared" si="145"/>
        <v>9</v>
      </c>
      <c r="AE96" s="2">
        <f t="shared" si="93"/>
        <v>6</v>
      </c>
      <c r="AF96" s="2">
        <f t="shared" si="94"/>
        <v>7</v>
      </c>
      <c r="AG96" s="2">
        <f t="shared" si="95"/>
        <v>7</v>
      </c>
      <c r="AH96" s="2">
        <f t="shared" si="96"/>
        <v>8</v>
      </c>
      <c r="AI96" s="2">
        <f t="shared" si="97"/>
        <v>9</v>
      </c>
      <c r="AJ96" s="2">
        <f t="shared" si="98"/>
        <v>10</v>
      </c>
      <c r="AK96" s="2">
        <f t="shared" si="99"/>
        <v>9</v>
      </c>
      <c r="AL96" s="2">
        <f t="shared" si="100"/>
        <v>8</v>
      </c>
      <c r="AM96" s="2">
        <f t="shared" si="101"/>
        <v>11</v>
      </c>
      <c r="AN96" s="2">
        <f t="shared" si="102"/>
        <v>9</v>
      </c>
      <c r="AO96" s="2">
        <f t="shared" si="103"/>
        <v>6</v>
      </c>
      <c r="AP96" s="2">
        <f t="shared" si="104"/>
        <v>7</v>
      </c>
      <c r="AQ96" s="2">
        <f t="shared" si="105"/>
        <v>5</v>
      </c>
      <c r="AR96" s="2">
        <f t="shared" si="106"/>
        <v>3</v>
      </c>
      <c r="AS96" s="2">
        <f t="shared" si="107"/>
        <v>3</v>
      </c>
      <c r="AT96" s="2">
        <f t="shared" si="108"/>
        <v>4</v>
      </c>
      <c r="AU96" s="2">
        <f t="shared" si="109"/>
        <v>3</v>
      </c>
      <c r="AV96" s="3">
        <f t="shared" si="146"/>
        <v>9</v>
      </c>
      <c r="AW96">
        <f t="shared" si="147"/>
        <v>1</v>
      </c>
      <c r="AX96" s="2">
        <f t="shared" si="110"/>
        <v>3</v>
      </c>
      <c r="AY96" s="2">
        <f t="shared" si="111"/>
        <v>3</v>
      </c>
      <c r="AZ96" s="2">
        <f t="shared" si="112"/>
        <v>4</v>
      </c>
      <c r="BA96" s="2">
        <f t="shared" si="113"/>
        <v>5</v>
      </c>
      <c r="BB96" s="2">
        <f t="shared" si="114"/>
        <v>5</v>
      </c>
      <c r="BC96" s="2">
        <f t="shared" si="115"/>
        <v>6</v>
      </c>
      <c r="BD96" s="2">
        <f t="shared" si="116"/>
        <v>5</v>
      </c>
      <c r="BE96" s="2">
        <f t="shared" si="117"/>
        <v>7</v>
      </c>
      <c r="BF96" s="2">
        <f t="shared" si="118"/>
        <v>7</v>
      </c>
      <c r="BG96" s="2">
        <f t="shared" si="119"/>
        <v>5</v>
      </c>
      <c r="BH96" s="2">
        <f t="shared" si="120"/>
        <v>5</v>
      </c>
      <c r="BI96" s="2">
        <f t="shared" si="121"/>
        <v>6</v>
      </c>
      <c r="BJ96" s="2">
        <f t="shared" si="122"/>
        <v>4</v>
      </c>
      <c r="BK96" s="2">
        <f t="shared" si="123"/>
        <v>2</v>
      </c>
      <c r="BL96" s="2">
        <f t="shared" si="124"/>
        <v>2</v>
      </c>
      <c r="BM96" s="2">
        <f t="shared" si="125"/>
        <v>3</v>
      </c>
      <c r="BN96" s="2">
        <f t="shared" si="126"/>
        <v>2</v>
      </c>
      <c r="BO96" s="3">
        <f t="shared" si="148"/>
        <v>8</v>
      </c>
      <c r="BP96">
        <f t="shared" si="149"/>
        <v>2</v>
      </c>
      <c r="BR96">
        <v>6</v>
      </c>
      <c r="BS96">
        <f t="shared" si="127"/>
        <v>1</v>
      </c>
      <c r="BU96" s="1">
        <f t="shared" si="128"/>
        <v>6.8810566738438865</v>
      </c>
      <c r="BV96" s="1">
        <f t="shared" si="129"/>
        <v>4.0137660856433639</v>
      </c>
      <c r="BW96" s="1">
        <f t="shared" si="130"/>
        <v>2.0225047672961245</v>
      </c>
      <c r="BX96" s="1">
        <f t="shared" si="131"/>
        <v>6.4406833830700929</v>
      </c>
      <c r="BY96" s="1">
        <f t="shared" si="132"/>
        <v>4.0700355074885861</v>
      </c>
      <c r="BZ96" s="1">
        <f t="shared" si="133"/>
        <v>2.1439620239929842</v>
      </c>
      <c r="CA96" s="1">
        <f t="shared" si="134"/>
        <v>2.1540520930712557</v>
      </c>
      <c r="CB96" s="1">
        <f t="shared" si="135"/>
        <v>2.0926986633382052</v>
      </c>
      <c r="CC96" s="1">
        <f t="shared" si="136"/>
        <v>2.3160934237413904</v>
      </c>
      <c r="CD96" s="1">
        <f t="shared" si="137"/>
        <v>9.9855964246513178</v>
      </c>
      <c r="CE96" s="1">
        <f t="shared" si="138"/>
        <v>4.0249541546655694</v>
      </c>
      <c r="CF96" s="1">
        <f t="shared" si="139"/>
        <v>2.5993866192076607</v>
      </c>
      <c r="CG96" s="1">
        <f t="shared" si="140"/>
        <v>2.410725250523865</v>
      </c>
      <c r="CH96" s="1">
        <f t="shared" si="141"/>
        <v>2.488763960126994</v>
      </c>
      <c r="CI96" s="1">
        <f t="shared" si="142"/>
        <v>2.5055086604049994</v>
      </c>
      <c r="CJ96" s="1">
        <f t="shared" si="143"/>
        <v>2.609702249116542</v>
      </c>
      <c r="CK96" s="1">
        <f t="shared" si="144"/>
        <v>2.5649068458853108</v>
      </c>
      <c r="CL96" s="5">
        <f t="shared" si="150"/>
        <v>3</v>
      </c>
      <c r="CN96" s="9">
        <f t="shared" si="151"/>
        <v>2.0225047672961245</v>
      </c>
    </row>
    <row r="97" spans="1:92" x14ac:dyDescent="0.2">
      <c r="A97" s="4">
        <v>95</v>
      </c>
      <c r="B97" s="1">
        <v>0.60536726587482803</v>
      </c>
      <c r="C97" s="1">
        <v>29.722999999999999</v>
      </c>
      <c r="D97" s="1">
        <v>37</v>
      </c>
      <c r="E97" s="1">
        <v>31</v>
      </c>
      <c r="F97" s="1">
        <v>32</v>
      </c>
      <c r="G97" s="1">
        <v>4.2034383099286803</v>
      </c>
      <c r="H97" s="1">
        <v>6</v>
      </c>
      <c r="I97">
        <v>1500</v>
      </c>
      <c r="J97">
        <v>0.15</v>
      </c>
      <c r="K97">
        <v>37.5</v>
      </c>
      <c r="L97" s="1"/>
      <c r="M97" s="2">
        <f t="shared" si="76"/>
        <v>3</v>
      </c>
      <c r="N97" s="2">
        <f t="shared" si="77"/>
        <v>6</v>
      </c>
      <c r="O97" s="2">
        <f t="shared" si="78"/>
        <v>6</v>
      </c>
      <c r="P97" s="2">
        <f t="shared" si="79"/>
        <v>7</v>
      </c>
      <c r="Q97" s="2">
        <f t="shared" si="80"/>
        <v>9</v>
      </c>
      <c r="R97" s="2">
        <f t="shared" si="81"/>
        <v>10</v>
      </c>
      <c r="S97" s="2">
        <f t="shared" si="82"/>
        <v>4</v>
      </c>
      <c r="T97" s="2">
        <f t="shared" si="83"/>
        <v>5</v>
      </c>
      <c r="U97" s="2">
        <f t="shared" si="84"/>
        <v>6</v>
      </c>
      <c r="V97" s="2">
        <f t="shared" si="85"/>
        <v>7</v>
      </c>
      <c r="W97" s="2">
        <f t="shared" si="86"/>
        <v>3</v>
      </c>
      <c r="X97" s="2">
        <f t="shared" si="87"/>
        <v>4</v>
      </c>
      <c r="Y97" s="2">
        <f t="shared" si="88"/>
        <v>1</v>
      </c>
      <c r="Z97" s="2">
        <f t="shared" si="89"/>
        <v>1</v>
      </c>
      <c r="AA97" s="2">
        <f t="shared" si="90"/>
        <v>1</v>
      </c>
      <c r="AB97" s="2">
        <f t="shared" si="91"/>
        <v>1</v>
      </c>
      <c r="AC97" s="2">
        <f t="shared" si="92"/>
        <v>0</v>
      </c>
      <c r="AD97" s="3">
        <f t="shared" si="145"/>
        <v>6</v>
      </c>
      <c r="AE97" s="2">
        <f t="shared" si="93"/>
        <v>6</v>
      </c>
      <c r="AF97" s="2">
        <f t="shared" si="94"/>
        <v>9</v>
      </c>
      <c r="AG97" s="2">
        <f t="shared" si="95"/>
        <v>9</v>
      </c>
      <c r="AH97" s="2">
        <f t="shared" si="96"/>
        <v>10</v>
      </c>
      <c r="AI97" s="2">
        <f t="shared" si="97"/>
        <v>11</v>
      </c>
      <c r="AJ97" s="2">
        <f t="shared" si="98"/>
        <v>12</v>
      </c>
      <c r="AK97" s="2">
        <f t="shared" si="99"/>
        <v>6</v>
      </c>
      <c r="AL97" s="2">
        <f t="shared" si="100"/>
        <v>8</v>
      </c>
      <c r="AM97" s="2">
        <f t="shared" si="101"/>
        <v>8</v>
      </c>
      <c r="AN97" s="2">
        <f t="shared" si="102"/>
        <v>9</v>
      </c>
      <c r="AO97" s="2">
        <f t="shared" si="103"/>
        <v>5</v>
      </c>
      <c r="AP97" s="2">
        <f t="shared" si="104"/>
        <v>6</v>
      </c>
      <c r="AQ97" s="2">
        <f t="shared" si="105"/>
        <v>3</v>
      </c>
      <c r="AR97" s="2">
        <f t="shared" si="106"/>
        <v>2</v>
      </c>
      <c r="AS97" s="2">
        <f t="shared" si="107"/>
        <v>3</v>
      </c>
      <c r="AT97" s="2">
        <f t="shared" si="108"/>
        <v>3</v>
      </c>
      <c r="AU97" s="2">
        <f t="shared" si="109"/>
        <v>2</v>
      </c>
      <c r="AV97" s="3">
        <f t="shared" si="146"/>
        <v>6</v>
      </c>
      <c r="AW97">
        <f t="shared" si="147"/>
        <v>1</v>
      </c>
      <c r="AX97" s="2">
        <f t="shared" si="110"/>
        <v>3</v>
      </c>
      <c r="AY97" s="2">
        <f t="shared" si="111"/>
        <v>5</v>
      </c>
      <c r="AZ97" s="2">
        <f t="shared" si="112"/>
        <v>6</v>
      </c>
      <c r="BA97" s="2">
        <f t="shared" si="113"/>
        <v>7</v>
      </c>
      <c r="BB97" s="2">
        <f t="shared" si="114"/>
        <v>7</v>
      </c>
      <c r="BC97" s="2">
        <f t="shared" si="115"/>
        <v>8</v>
      </c>
      <c r="BD97" s="2">
        <f t="shared" si="116"/>
        <v>2</v>
      </c>
      <c r="BE97" s="2">
        <f t="shared" si="117"/>
        <v>4</v>
      </c>
      <c r="BF97" s="2">
        <f t="shared" si="118"/>
        <v>4</v>
      </c>
      <c r="BG97" s="2">
        <f t="shared" si="119"/>
        <v>5</v>
      </c>
      <c r="BH97" s="2">
        <f t="shared" si="120"/>
        <v>4</v>
      </c>
      <c r="BI97" s="2">
        <f t="shared" si="121"/>
        <v>5</v>
      </c>
      <c r="BJ97" s="2">
        <f t="shared" si="122"/>
        <v>2</v>
      </c>
      <c r="BK97" s="2">
        <f t="shared" si="123"/>
        <v>2</v>
      </c>
      <c r="BL97" s="2">
        <f t="shared" si="124"/>
        <v>2</v>
      </c>
      <c r="BM97" s="2">
        <f t="shared" si="125"/>
        <v>2</v>
      </c>
      <c r="BN97" s="2">
        <f t="shared" si="126"/>
        <v>1</v>
      </c>
      <c r="BO97" s="3">
        <f t="shared" si="148"/>
        <v>6</v>
      </c>
      <c r="BP97">
        <f t="shared" si="149"/>
        <v>1</v>
      </c>
      <c r="BR97">
        <v>3</v>
      </c>
      <c r="BS97">
        <f t="shared" si="127"/>
        <v>5</v>
      </c>
      <c r="BU97" s="1">
        <f t="shared" si="128"/>
        <v>6.4889036532631668</v>
      </c>
      <c r="BV97" s="1">
        <f t="shared" si="129"/>
        <v>3.7392100719123254</v>
      </c>
      <c r="BW97" s="1">
        <f t="shared" si="130"/>
        <v>2.0683343442543469</v>
      </c>
      <c r="BX97" s="1">
        <f t="shared" si="131"/>
        <v>5.901080031286666</v>
      </c>
      <c r="BY97" s="1">
        <f t="shared" si="132"/>
        <v>3.7999716015336582</v>
      </c>
      <c r="BZ97" s="1">
        <f t="shared" si="133"/>
        <v>2.1817129701528257</v>
      </c>
      <c r="CA97" s="1">
        <f t="shared" si="134"/>
        <v>2.2251829059493917</v>
      </c>
      <c r="CB97" s="1">
        <f t="shared" si="135"/>
        <v>2.1544894571725144</v>
      </c>
      <c r="CC97" s="1">
        <f t="shared" si="136"/>
        <v>2.2984296311945211</v>
      </c>
      <c r="CD97" s="1">
        <f t="shared" si="137"/>
        <v>9.9678622823610947</v>
      </c>
      <c r="CE97" s="1">
        <f t="shared" si="138"/>
        <v>3.7313212089101624</v>
      </c>
      <c r="CF97" s="1">
        <f t="shared" si="139"/>
        <v>2.516401447896139</v>
      </c>
      <c r="CG97" s="1">
        <f t="shared" si="140"/>
        <v>2.4416687094645564</v>
      </c>
      <c r="CH97" s="1">
        <f t="shared" si="141"/>
        <v>2.5143057036583225</v>
      </c>
      <c r="CI97" s="1">
        <f t="shared" si="142"/>
        <v>2.6514235419898333</v>
      </c>
      <c r="CJ97" s="1">
        <f t="shared" si="143"/>
        <v>2.7502773835687218</v>
      </c>
      <c r="CK97" s="1">
        <f t="shared" si="144"/>
        <v>2.7035172227062838</v>
      </c>
      <c r="CL97" s="5">
        <f t="shared" si="150"/>
        <v>3</v>
      </c>
      <c r="CN97" s="9">
        <f t="shared" si="151"/>
        <v>2.0683343442543469</v>
      </c>
    </row>
    <row r="98" spans="1:92" x14ac:dyDescent="0.2">
      <c r="A98" s="4">
        <v>96</v>
      </c>
      <c r="B98" s="1">
        <v>0.53426634349829105</v>
      </c>
      <c r="C98" s="1">
        <v>6.9390000000000001</v>
      </c>
      <c r="D98" s="1">
        <v>56</v>
      </c>
      <c r="E98" s="1">
        <v>40</v>
      </c>
      <c r="F98" s="1">
        <v>4</v>
      </c>
      <c r="G98" s="1">
        <v>9.1452062794004902</v>
      </c>
      <c r="H98" s="1">
        <v>6</v>
      </c>
      <c r="I98">
        <v>1500</v>
      </c>
      <c r="J98">
        <v>0.15</v>
      </c>
      <c r="K98">
        <v>37.5</v>
      </c>
      <c r="L98" s="1"/>
      <c r="M98" s="2">
        <f t="shared" si="76"/>
        <v>6</v>
      </c>
      <c r="N98" s="2">
        <f t="shared" si="77"/>
        <v>8</v>
      </c>
      <c r="O98" s="2">
        <f t="shared" si="78"/>
        <v>8</v>
      </c>
      <c r="P98" s="2">
        <f t="shared" si="79"/>
        <v>5</v>
      </c>
      <c r="Q98" s="2">
        <f t="shared" si="80"/>
        <v>7</v>
      </c>
      <c r="R98" s="2">
        <f t="shared" si="81"/>
        <v>8</v>
      </c>
      <c r="S98" s="2">
        <f t="shared" si="82"/>
        <v>5</v>
      </c>
      <c r="T98" s="2">
        <f t="shared" si="83"/>
        <v>6</v>
      </c>
      <c r="U98" s="2">
        <f t="shared" si="84"/>
        <v>6</v>
      </c>
      <c r="V98" s="2">
        <f t="shared" si="85"/>
        <v>8</v>
      </c>
      <c r="W98" s="2">
        <f t="shared" si="86"/>
        <v>3</v>
      </c>
      <c r="X98" s="2">
        <f t="shared" si="87"/>
        <v>4</v>
      </c>
      <c r="Y98" s="2">
        <f t="shared" si="88"/>
        <v>1</v>
      </c>
      <c r="Z98" s="2">
        <f t="shared" si="89"/>
        <v>1</v>
      </c>
      <c r="AA98" s="2">
        <f t="shared" si="90"/>
        <v>2</v>
      </c>
      <c r="AB98" s="2">
        <f t="shared" si="91"/>
        <v>1</v>
      </c>
      <c r="AC98" s="2">
        <f t="shared" si="92"/>
        <v>0</v>
      </c>
      <c r="AD98" s="3">
        <f t="shared" si="145"/>
        <v>2</v>
      </c>
      <c r="AE98" s="2">
        <f t="shared" si="93"/>
        <v>9</v>
      </c>
      <c r="AF98" s="2">
        <f t="shared" si="94"/>
        <v>11</v>
      </c>
      <c r="AG98" s="2">
        <f t="shared" si="95"/>
        <v>11</v>
      </c>
      <c r="AH98" s="2">
        <f t="shared" si="96"/>
        <v>8</v>
      </c>
      <c r="AI98" s="2">
        <f t="shared" si="97"/>
        <v>9</v>
      </c>
      <c r="AJ98" s="2">
        <f t="shared" si="98"/>
        <v>10</v>
      </c>
      <c r="AK98" s="2">
        <f t="shared" si="99"/>
        <v>7</v>
      </c>
      <c r="AL98" s="2">
        <f t="shared" si="100"/>
        <v>9</v>
      </c>
      <c r="AM98" s="2">
        <f t="shared" si="101"/>
        <v>8</v>
      </c>
      <c r="AN98" s="2">
        <f t="shared" si="102"/>
        <v>10</v>
      </c>
      <c r="AO98" s="2">
        <f t="shared" si="103"/>
        <v>5</v>
      </c>
      <c r="AP98" s="2">
        <f t="shared" si="104"/>
        <v>6</v>
      </c>
      <c r="AQ98" s="2">
        <f t="shared" si="105"/>
        <v>3</v>
      </c>
      <c r="AR98" s="2">
        <f t="shared" si="106"/>
        <v>2</v>
      </c>
      <c r="AS98" s="2">
        <f t="shared" si="107"/>
        <v>4</v>
      </c>
      <c r="AT98" s="2">
        <f t="shared" si="108"/>
        <v>3</v>
      </c>
      <c r="AU98" s="2">
        <f t="shared" si="109"/>
        <v>2</v>
      </c>
      <c r="AV98" s="3">
        <f t="shared" si="146"/>
        <v>2</v>
      </c>
      <c r="AW98">
        <f t="shared" si="147"/>
        <v>2</v>
      </c>
      <c r="AX98" s="2">
        <f t="shared" si="110"/>
        <v>6</v>
      </c>
      <c r="AY98" s="2">
        <f t="shared" si="111"/>
        <v>8</v>
      </c>
      <c r="AZ98" s="2">
        <f t="shared" si="112"/>
        <v>9</v>
      </c>
      <c r="BA98" s="2">
        <f t="shared" si="113"/>
        <v>5</v>
      </c>
      <c r="BB98" s="2">
        <f t="shared" si="114"/>
        <v>5</v>
      </c>
      <c r="BC98" s="2">
        <f t="shared" si="115"/>
        <v>5</v>
      </c>
      <c r="BD98" s="2">
        <f t="shared" si="116"/>
        <v>3</v>
      </c>
      <c r="BE98" s="2">
        <f t="shared" si="117"/>
        <v>4</v>
      </c>
      <c r="BF98" s="2">
        <f t="shared" si="118"/>
        <v>4</v>
      </c>
      <c r="BG98" s="2">
        <f t="shared" si="119"/>
        <v>5</v>
      </c>
      <c r="BH98" s="2">
        <f t="shared" si="120"/>
        <v>4</v>
      </c>
      <c r="BI98" s="2">
        <f t="shared" si="121"/>
        <v>5</v>
      </c>
      <c r="BJ98" s="2">
        <f t="shared" si="122"/>
        <v>2</v>
      </c>
      <c r="BK98" s="2">
        <f t="shared" si="123"/>
        <v>3</v>
      </c>
      <c r="BL98" s="2">
        <f t="shared" si="124"/>
        <v>3</v>
      </c>
      <c r="BM98" s="2">
        <f t="shared" si="125"/>
        <v>2</v>
      </c>
      <c r="BN98" s="2">
        <f t="shared" si="126"/>
        <v>1</v>
      </c>
      <c r="BO98" s="3">
        <f t="shared" si="148"/>
        <v>3</v>
      </c>
      <c r="BP98">
        <f t="shared" si="149"/>
        <v>1</v>
      </c>
      <c r="BR98">
        <v>3</v>
      </c>
      <c r="BS98">
        <f t="shared" si="127"/>
        <v>1</v>
      </c>
      <c r="BU98" s="1">
        <f t="shared" si="128"/>
        <v>4.4947302915413063</v>
      </c>
      <c r="BV98" s="1">
        <f t="shared" si="129"/>
        <v>2.1154221068761392</v>
      </c>
      <c r="BW98" s="1">
        <f t="shared" si="130"/>
        <v>1.9334649547006952</v>
      </c>
      <c r="BX98" s="1">
        <f t="shared" si="131"/>
        <v>2.7951630710650979</v>
      </c>
      <c r="BY98" s="1">
        <f t="shared" si="132"/>
        <v>2.2549041729208046</v>
      </c>
      <c r="BZ98" s="1">
        <f t="shared" si="133"/>
        <v>2.0896168933743242</v>
      </c>
      <c r="CA98" s="1">
        <f t="shared" si="134"/>
        <v>2.2193495293201204</v>
      </c>
      <c r="CB98" s="1">
        <f t="shared" si="135"/>
        <v>2.1307526561341543</v>
      </c>
      <c r="CC98" s="1">
        <f t="shared" si="136"/>
        <v>2.2337631566020026</v>
      </c>
      <c r="CD98" s="1">
        <f t="shared" si="137"/>
        <v>9.8651338691102666</v>
      </c>
      <c r="CE98" s="1">
        <f t="shared" si="138"/>
        <v>2.2875918407547173</v>
      </c>
      <c r="CF98" s="1">
        <f t="shared" si="139"/>
        <v>2.1465970963854386</v>
      </c>
      <c r="CG98" s="1">
        <f t="shared" si="140"/>
        <v>2.4144058857002584</v>
      </c>
      <c r="CH98" s="1">
        <f t="shared" si="141"/>
        <v>2.5201335855770268</v>
      </c>
      <c r="CI98" s="1">
        <f t="shared" si="142"/>
        <v>2.7052406597845788</v>
      </c>
      <c r="CJ98" s="1">
        <f t="shared" si="143"/>
        <v>2.803298502543635</v>
      </c>
      <c r="CK98" s="1">
        <f t="shared" si="144"/>
        <v>2.7517305982402034</v>
      </c>
      <c r="CL98" s="5">
        <f t="shared" si="150"/>
        <v>3</v>
      </c>
      <c r="CN98" s="9">
        <f t="shared" si="151"/>
        <v>1.9334649547006952</v>
      </c>
    </row>
    <row r="99" spans="1:92" x14ac:dyDescent="0.2">
      <c r="A99" s="4">
        <v>97</v>
      </c>
      <c r="B99" s="1">
        <v>0.167988531006976</v>
      </c>
      <c r="C99" s="1">
        <v>0.56100000000000005</v>
      </c>
      <c r="D99" s="1">
        <v>89</v>
      </c>
      <c r="E99" s="1">
        <v>0</v>
      </c>
      <c r="F99" s="1">
        <v>11</v>
      </c>
      <c r="G99" s="1">
        <v>8.4097746395962201</v>
      </c>
      <c r="H99" s="1">
        <v>6</v>
      </c>
      <c r="I99">
        <v>1500</v>
      </c>
      <c r="J99">
        <v>0.15</v>
      </c>
      <c r="K99">
        <v>37.5</v>
      </c>
      <c r="L99" s="1"/>
      <c r="M99" s="2">
        <f t="shared" si="76"/>
        <v>2</v>
      </c>
      <c r="N99" s="2">
        <f t="shared" si="77"/>
        <v>7</v>
      </c>
      <c r="O99" s="2">
        <f t="shared" si="78"/>
        <v>6</v>
      </c>
      <c r="P99" s="2">
        <f t="shared" si="79"/>
        <v>4</v>
      </c>
      <c r="Q99" s="2">
        <f t="shared" si="80"/>
        <v>6</v>
      </c>
      <c r="R99" s="2">
        <f t="shared" si="81"/>
        <v>7</v>
      </c>
      <c r="S99" s="2">
        <f t="shared" si="82"/>
        <v>7</v>
      </c>
      <c r="T99" s="2">
        <f t="shared" si="83"/>
        <v>5</v>
      </c>
      <c r="U99" s="2">
        <f t="shared" si="84"/>
        <v>7</v>
      </c>
      <c r="V99" s="2">
        <f t="shared" si="85"/>
        <v>7</v>
      </c>
      <c r="W99" s="2">
        <f t="shared" si="86"/>
        <v>3</v>
      </c>
      <c r="X99" s="2">
        <f t="shared" si="87"/>
        <v>5</v>
      </c>
      <c r="Y99" s="2">
        <f t="shared" si="88"/>
        <v>2</v>
      </c>
      <c r="Z99" s="2">
        <f t="shared" si="89"/>
        <v>2</v>
      </c>
      <c r="AA99" s="2">
        <f t="shared" si="90"/>
        <v>1</v>
      </c>
      <c r="AB99" s="2">
        <f t="shared" si="91"/>
        <v>2</v>
      </c>
      <c r="AC99" s="2">
        <f t="shared" si="92"/>
        <v>1</v>
      </c>
      <c r="AD99" s="3">
        <f t="shared" si="145"/>
        <v>2</v>
      </c>
      <c r="AE99" s="2">
        <f t="shared" si="93"/>
        <v>5</v>
      </c>
      <c r="AF99" s="2">
        <f t="shared" si="94"/>
        <v>10</v>
      </c>
      <c r="AG99" s="2">
        <f t="shared" si="95"/>
        <v>9</v>
      </c>
      <c r="AH99" s="2">
        <f t="shared" si="96"/>
        <v>7</v>
      </c>
      <c r="AI99" s="2">
        <f t="shared" si="97"/>
        <v>8</v>
      </c>
      <c r="AJ99" s="2">
        <f t="shared" si="98"/>
        <v>9</v>
      </c>
      <c r="AK99" s="2">
        <f t="shared" si="99"/>
        <v>9</v>
      </c>
      <c r="AL99" s="2">
        <f t="shared" si="100"/>
        <v>8</v>
      </c>
      <c r="AM99" s="2">
        <f t="shared" si="101"/>
        <v>9</v>
      </c>
      <c r="AN99" s="2">
        <f t="shared" si="102"/>
        <v>9</v>
      </c>
      <c r="AO99" s="2">
        <f t="shared" si="103"/>
        <v>5</v>
      </c>
      <c r="AP99" s="2">
        <f t="shared" si="104"/>
        <v>7</v>
      </c>
      <c r="AQ99" s="2">
        <f t="shared" si="105"/>
        <v>4</v>
      </c>
      <c r="AR99" s="2">
        <f t="shared" si="106"/>
        <v>3</v>
      </c>
      <c r="AS99" s="2">
        <f t="shared" si="107"/>
        <v>3</v>
      </c>
      <c r="AT99" s="2">
        <f t="shared" si="108"/>
        <v>4</v>
      </c>
      <c r="AU99" s="2">
        <f t="shared" si="109"/>
        <v>3</v>
      </c>
      <c r="AV99" s="3">
        <f t="shared" si="146"/>
        <v>2</v>
      </c>
      <c r="AW99">
        <f t="shared" si="147"/>
        <v>1</v>
      </c>
      <c r="AX99" s="2">
        <f t="shared" si="110"/>
        <v>2</v>
      </c>
      <c r="AY99" s="2">
        <f t="shared" si="111"/>
        <v>5</v>
      </c>
      <c r="AZ99" s="2">
        <f t="shared" si="112"/>
        <v>6</v>
      </c>
      <c r="BA99" s="2">
        <f t="shared" si="113"/>
        <v>3</v>
      </c>
      <c r="BB99" s="2">
        <f t="shared" si="114"/>
        <v>4</v>
      </c>
      <c r="BC99" s="2">
        <f t="shared" si="115"/>
        <v>5</v>
      </c>
      <c r="BD99" s="2">
        <f t="shared" si="116"/>
        <v>5</v>
      </c>
      <c r="BE99" s="2">
        <f t="shared" si="117"/>
        <v>5</v>
      </c>
      <c r="BF99" s="2">
        <f t="shared" si="118"/>
        <v>5</v>
      </c>
      <c r="BG99" s="2">
        <f t="shared" si="119"/>
        <v>4</v>
      </c>
      <c r="BH99" s="2">
        <f t="shared" si="120"/>
        <v>5</v>
      </c>
      <c r="BI99" s="2">
        <f t="shared" si="121"/>
        <v>6</v>
      </c>
      <c r="BJ99" s="2">
        <f t="shared" si="122"/>
        <v>4</v>
      </c>
      <c r="BK99" s="2">
        <f t="shared" si="123"/>
        <v>2</v>
      </c>
      <c r="BL99" s="2">
        <f t="shared" si="124"/>
        <v>2</v>
      </c>
      <c r="BM99" s="2">
        <f t="shared" si="125"/>
        <v>3</v>
      </c>
      <c r="BN99" s="2">
        <f t="shared" si="126"/>
        <v>2</v>
      </c>
      <c r="BO99" s="3">
        <f t="shared" si="148"/>
        <v>3</v>
      </c>
      <c r="BP99">
        <f t="shared" si="149"/>
        <v>2</v>
      </c>
      <c r="BR99">
        <v>3</v>
      </c>
      <c r="BS99">
        <f t="shared" si="127"/>
        <v>1</v>
      </c>
      <c r="BU99" s="1">
        <f t="shared" si="128"/>
        <v>5.1608171008862262</v>
      </c>
      <c r="BV99" s="1">
        <f t="shared" si="129"/>
        <v>2.8500699922276249</v>
      </c>
      <c r="BW99" s="1">
        <f t="shared" si="130"/>
        <v>2.2204422798011216</v>
      </c>
      <c r="BX99" s="1">
        <f t="shared" si="131"/>
        <v>3.8133869158206974</v>
      </c>
      <c r="BY99" s="1">
        <f t="shared" si="132"/>
        <v>3.4450715100047762</v>
      </c>
      <c r="BZ99" s="1">
        <f t="shared" si="133"/>
        <v>3.8050011280486218</v>
      </c>
      <c r="CA99" s="1">
        <f t="shared" si="134"/>
        <v>2.6816557996445227</v>
      </c>
      <c r="CB99" s="1">
        <f t="shared" si="135"/>
        <v>4.378484270090758</v>
      </c>
      <c r="CC99" s="1">
        <f t="shared" si="136"/>
        <v>4.7120300169418883</v>
      </c>
      <c r="CD99" s="1">
        <f t="shared" si="137"/>
        <v>10.372003737069424</v>
      </c>
      <c r="CE99" s="1">
        <f t="shared" si="138"/>
        <v>3.2382133208004982</v>
      </c>
      <c r="CF99" s="1">
        <f t="shared" si="139"/>
        <v>3.3475075817188977</v>
      </c>
      <c r="CG99" s="1">
        <f t="shared" si="140"/>
        <v>4.2615640829984267</v>
      </c>
      <c r="CH99" s="1">
        <f t="shared" si="141"/>
        <v>5.1485428457456761</v>
      </c>
      <c r="CI99" s="1">
        <f t="shared" si="142"/>
        <v>5.2238643796541391</v>
      </c>
      <c r="CJ99" s="1">
        <f t="shared" si="143"/>
        <v>5.2752676410042056</v>
      </c>
      <c r="CK99" s="1">
        <f t="shared" si="144"/>
        <v>5.2482705682426865</v>
      </c>
      <c r="CL99" s="5">
        <f t="shared" si="150"/>
        <v>3</v>
      </c>
      <c r="CN99" s="9">
        <f t="shared" si="151"/>
        <v>2.2204422798011216</v>
      </c>
    </row>
    <row r="100" spans="1:92" x14ac:dyDescent="0.2">
      <c r="A100" s="4">
        <v>98</v>
      </c>
      <c r="B100" s="1">
        <v>0.55019384297671103</v>
      </c>
      <c r="C100" s="1">
        <v>3.92</v>
      </c>
      <c r="D100" s="1">
        <v>83</v>
      </c>
      <c r="E100" s="1">
        <v>6</v>
      </c>
      <c r="F100" s="1">
        <v>11</v>
      </c>
      <c r="G100" s="1">
        <v>7.4378342403791304</v>
      </c>
      <c r="H100" s="1">
        <v>6</v>
      </c>
      <c r="I100">
        <v>1500</v>
      </c>
      <c r="J100">
        <v>0.15</v>
      </c>
      <c r="K100">
        <v>37.5</v>
      </c>
      <c r="L100" s="1"/>
      <c r="M100" s="2">
        <f t="shared" si="76"/>
        <v>3</v>
      </c>
      <c r="N100" s="2">
        <f t="shared" si="77"/>
        <v>6</v>
      </c>
      <c r="O100" s="2">
        <f t="shared" si="78"/>
        <v>6</v>
      </c>
      <c r="P100" s="2">
        <f t="shared" si="79"/>
        <v>4</v>
      </c>
      <c r="Q100" s="2">
        <f t="shared" si="80"/>
        <v>6</v>
      </c>
      <c r="R100" s="2">
        <f t="shared" si="81"/>
        <v>7</v>
      </c>
      <c r="S100" s="2">
        <f t="shared" si="82"/>
        <v>7</v>
      </c>
      <c r="T100" s="2">
        <f t="shared" si="83"/>
        <v>5</v>
      </c>
      <c r="U100" s="2">
        <f t="shared" si="84"/>
        <v>7</v>
      </c>
      <c r="V100" s="2">
        <f t="shared" si="85"/>
        <v>7</v>
      </c>
      <c r="W100" s="2">
        <f t="shared" si="86"/>
        <v>4</v>
      </c>
      <c r="X100" s="2">
        <f t="shared" si="87"/>
        <v>5</v>
      </c>
      <c r="Y100" s="2">
        <f t="shared" si="88"/>
        <v>2</v>
      </c>
      <c r="Z100" s="2">
        <f t="shared" si="89"/>
        <v>2</v>
      </c>
      <c r="AA100" s="2">
        <f t="shared" si="90"/>
        <v>1</v>
      </c>
      <c r="AB100" s="2">
        <f t="shared" si="91"/>
        <v>2</v>
      </c>
      <c r="AC100" s="2">
        <f t="shared" si="92"/>
        <v>1</v>
      </c>
      <c r="AD100" s="3">
        <f t="shared" si="145"/>
        <v>6</v>
      </c>
      <c r="AE100" s="2">
        <f t="shared" si="93"/>
        <v>6</v>
      </c>
      <c r="AF100" s="2">
        <f t="shared" si="94"/>
        <v>9</v>
      </c>
      <c r="AG100" s="2">
        <f t="shared" si="95"/>
        <v>9</v>
      </c>
      <c r="AH100" s="2">
        <f t="shared" si="96"/>
        <v>7</v>
      </c>
      <c r="AI100" s="2">
        <f t="shared" si="97"/>
        <v>8</v>
      </c>
      <c r="AJ100" s="2">
        <f t="shared" si="98"/>
        <v>9</v>
      </c>
      <c r="AK100" s="2">
        <f t="shared" si="99"/>
        <v>9</v>
      </c>
      <c r="AL100" s="2">
        <f t="shared" si="100"/>
        <v>8</v>
      </c>
      <c r="AM100" s="2">
        <f t="shared" si="101"/>
        <v>9</v>
      </c>
      <c r="AN100" s="2">
        <f t="shared" si="102"/>
        <v>9</v>
      </c>
      <c r="AO100" s="2">
        <f t="shared" si="103"/>
        <v>6</v>
      </c>
      <c r="AP100" s="2">
        <f t="shared" si="104"/>
        <v>7</v>
      </c>
      <c r="AQ100" s="2">
        <f t="shared" si="105"/>
        <v>4</v>
      </c>
      <c r="AR100" s="2">
        <f t="shared" si="106"/>
        <v>3</v>
      </c>
      <c r="AS100" s="2">
        <f t="shared" si="107"/>
        <v>3</v>
      </c>
      <c r="AT100" s="2">
        <f t="shared" si="108"/>
        <v>4</v>
      </c>
      <c r="AU100" s="2">
        <f t="shared" si="109"/>
        <v>3</v>
      </c>
      <c r="AV100" s="3">
        <f t="shared" si="146"/>
        <v>2</v>
      </c>
      <c r="AW100">
        <f t="shared" si="147"/>
        <v>6</v>
      </c>
      <c r="AX100" s="2">
        <f t="shared" si="110"/>
        <v>3</v>
      </c>
      <c r="AY100" s="2">
        <f t="shared" si="111"/>
        <v>6</v>
      </c>
      <c r="AZ100" s="2">
        <f t="shared" si="112"/>
        <v>7</v>
      </c>
      <c r="BA100" s="2">
        <f t="shared" si="113"/>
        <v>4</v>
      </c>
      <c r="BB100" s="2">
        <f t="shared" si="114"/>
        <v>4</v>
      </c>
      <c r="BC100" s="2">
        <f t="shared" si="115"/>
        <v>4</v>
      </c>
      <c r="BD100" s="2">
        <f t="shared" si="116"/>
        <v>5</v>
      </c>
      <c r="BE100" s="2">
        <f t="shared" si="117"/>
        <v>5</v>
      </c>
      <c r="BF100" s="2">
        <f t="shared" si="118"/>
        <v>5</v>
      </c>
      <c r="BG100" s="2">
        <f t="shared" si="119"/>
        <v>4</v>
      </c>
      <c r="BH100" s="2">
        <f t="shared" si="120"/>
        <v>5</v>
      </c>
      <c r="BI100" s="2">
        <f t="shared" si="121"/>
        <v>6</v>
      </c>
      <c r="BJ100" s="2">
        <f t="shared" si="122"/>
        <v>3</v>
      </c>
      <c r="BK100" s="2">
        <f t="shared" si="123"/>
        <v>2</v>
      </c>
      <c r="BL100" s="2">
        <f t="shared" si="124"/>
        <v>2</v>
      </c>
      <c r="BM100" s="2">
        <f t="shared" si="125"/>
        <v>3</v>
      </c>
      <c r="BN100" s="2">
        <f t="shared" si="126"/>
        <v>2</v>
      </c>
      <c r="BO100" s="3">
        <f t="shared" si="148"/>
        <v>3</v>
      </c>
      <c r="BP100">
        <f t="shared" si="149"/>
        <v>1</v>
      </c>
      <c r="BR100">
        <v>3</v>
      </c>
      <c r="BS100">
        <f t="shared" si="127"/>
        <v>2</v>
      </c>
      <c r="BU100" s="1">
        <f t="shared" si="128"/>
        <v>4.7335686551782015</v>
      </c>
      <c r="BV100" s="1">
        <f t="shared" si="129"/>
        <v>2.2772843251127108</v>
      </c>
      <c r="BW100" s="1">
        <f t="shared" si="130"/>
        <v>1.856136414178637</v>
      </c>
      <c r="BX100" s="1">
        <f t="shared" si="131"/>
        <v>3.2996909734835982</v>
      </c>
      <c r="BY100" s="1">
        <f t="shared" si="132"/>
        <v>2.4386173913386768</v>
      </c>
      <c r="BZ100" s="1">
        <f t="shared" si="133"/>
        <v>2.0501389038532558</v>
      </c>
      <c r="CA100" s="1">
        <f t="shared" si="134"/>
        <v>2.1534185456832398</v>
      </c>
      <c r="CB100" s="1">
        <f t="shared" si="135"/>
        <v>2.0715449166820687</v>
      </c>
      <c r="CC100" s="1">
        <f t="shared" si="136"/>
        <v>2.2338052053775468</v>
      </c>
      <c r="CD100" s="1">
        <f t="shared" si="137"/>
        <v>9.868125398192463</v>
      </c>
      <c r="CE100" s="1">
        <f t="shared" si="138"/>
        <v>2.4612052370617534</v>
      </c>
      <c r="CF100" s="1">
        <f t="shared" si="139"/>
        <v>2.1857758393133739</v>
      </c>
      <c r="CG100" s="1">
        <f t="shared" si="140"/>
        <v>2.4212415583082842</v>
      </c>
      <c r="CH100" s="1">
        <f t="shared" si="141"/>
        <v>2.54536068551492</v>
      </c>
      <c r="CI100" s="1">
        <f t="shared" si="142"/>
        <v>2.6451110760512746</v>
      </c>
      <c r="CJ100" s="1">
        <f t="shared" si="143"/>
        <v>2.7450951626177194</v>
      </c>
      <c r="CK100" s="1">
        <f t="shared" si="144"/>
        <v>2.6935600670927204</v>
      </c>
      <c r="CL100" s="5">
        <f t="shared" si="150"/>
        <v>3</v>
      </c>
      <c r="CN100" s="9">
        <f t="shared" si="151"/>
        <v>1.856136414178637</v>
      </c>
    </row>
    <row r="101" spans="1:92" x14ac:dyDescent="0.2">
      <c r="A101" s="4">
        <v>99</v>
      </c>
      <c r="B101" s="1">
        <v>0.58314030909346004</v>
      </c>
      <c r="C101" s="1">
        <v>3.7309999999999999</v>
      </c>
      <c r="D101" s="1">
        <v>31</v>
      </c>
      <c r="E101" s="1">
        <v>50</v>
      </c>
      <c r="F101" s="1">
        <v>19</v>
      </c>
      <c r="G101" s="1">
        <v>8.3673798759805091</v>
      </c>
      <c r="H101" s="1">
        <v>6</v>
      </c>
      <c r="I101">
        <v>1500</v>
      </c>
      <c r="J101">
        <v>0.15</v>
      </c>
      <c r="K101">
        <v>37.5</v>
      </c>
      <c r="L101" s="1"/>
      <c r="M101" s="2">
        <f t="shared" si="76"/>
        <v>4</v>
      </c>
      <c r="N101" s="2">
        <f t="shared" si="77"/>
        <v>7</v>
      </c>
      <c r="O101" s="2">
        <f t="shared" si="78"/>
        <v>7</v>
      </c>
      <c r="P101" s="2">
        <f t="shared" si="79"/>
        <v>5</v>
      </c>
      <c r="Q101" s="2">
        <f t="shared" si="80"/>
        <v>8</v>
      </c>
      <c r="R101" s="2">
        <f t="shared" si="81"/>
        <v>9</v>
      </c>
      <c r="S101" s="2">
        <f t="shared" si="82"/>
        <v>5</v>
      </c>
      <c r="T101" s="2">
        <f t="shared" si="83"/>
        <v>7</v>
      </c>
      <c r="U101" s="2">
        <f t="shared" si="84"/>
        <v>6</v>
      </c>
      <c r="V101" s="2">
        <f t="shared" si="85"/>
        <v>7</v>
      </c>
      <c r="W101" s="2">
        <f t="shared" si="86"/>
        <v>3</v>
      </c>
      <c r="X101" s="2">
        <f t="shared" si="87"/>
        <v>4</v>
      </c>
      <c r="Y101" s="2">
        <f t="shared" si="88"/>
        <v>1</v>
      </c>
      <c r="Z101" s="2">
        <f t="shared" si="89"/>
        <v>1</v>
      </c>
      <c r="AA101" s="2">
        <f t="shared" si="90"/>
        <v>1</v>
      </c>
      <c r="AB101" s="2">
        <f t="shared" si="91"/>
        <v>1</v>
      </c>
      <c r="AC101" s="2">
        <f t="shared" si="92"/>
        <v>0</v>
      </c>
      <c r="AD101" s="3">
        <f t="shared" si="145"/>
        <v>6</v>
      </c>
      <c r="AE101" s="2">
        <f t="shared" si="93"/>
        <v>7</v>
      </c>
      <c r="AF101" s="2">
        <f t="shared" si="94"/>
        <v>10</v>
      </c>
      <c r="AG101" s="2">
        <f t="shared" si="95"/>
        <v>10</v>
      </c>
      <c r="AH101" s="2">
        <f t="shared" si="96"/>
        <v>8</v>
      </c>
      <c r="AI101" s="2">
        <f t="shared" si="97"/>
        <v>10</v>
      </c>
      <c r="AJ101" s="2">
        <f t="shared" si="98"/>
        <v>11</v>
      </c>
      <c r="AK101" s="2">
        <f t="shared" si="99"/>
        <v>7</v>
      </c>
      <c r="AL101" s="2">
        <f t="shared" si="100"/>
        <v>10</v>
      </c>
      <c r="AM101" s="2">
        <f t="shared" si="101"/>
        <v>8</v>
      </c>
      <c r="AN101" s="2">
        <f t="shared" si="102"/>
        <v>9</v>
      </c>
      <c r="AO101" s="2">
        <f t="shared" si="103"/>
        <v>5</v>
      </c>
      <c r="AP101" s="2">
        <f t="shared" si="104"/>
        <v>6</v>
      </c>
      <c r="AQ101" s="2">
        <f t="shared" si="105"/>
        <v>3</v>
      </c>
      <c r="AR101" s="2">
        <f t="shared" si="106"/>
        <v>2</v>
      </c>
      <c r="AS101" s="2">
        <f t="shared" si="107"/>
        <v>3</v>
      </c>
      <c r="AT101" s="2">
        <f t="shared" si="108"/>
        <v>3</v>
      </c>
      <c r="AU101" s="2">
        <f t="shared" si="109"/>
        <v>2</v>
      </c>
      <c r="AV101" s="3">
        <f t="shared" si="146"/>
        <v>6</v>
      </c>
      <c r="AW101">
        <f t="shared" si="147"/>
        <v>1</v>
      </c>
      <c r="AX101" s="2">
        <f t="shared" si="110"/>
        <v>4</v>
      </c>
      <c r="AY101" s="2">
        <f t="shared" si="111"/>
        <v>7</v>
      </c>
      <c r="AZ101" s="2">
        <f t="shared" si="112"/>
        <v>8</v>
      </c>
      <c r="BA101" s="2">
        <f t="shared" si="113"/>
        <v>5</v>
      </c>
      <c r="BB101" s="2">
        <f t="shared" si="114"/>
        <v>6</v>
      </c>
      <c r="BC101" s="2">
        <f t="shared" si="115"/>
        <v>6</v>
      </c>
      <c r="BD101" s="2">
        <f t="shared" si="116"/>
        <v>3</v>
      </c>
      <c r="BE101" s="2">
        <f t="shared" si="117"/>
        <v>4</v>
      </c>
      <c r="BF101" s="2">
        <f t="shared" si="118"/>
        <v>4</v>
      </c>
      <c r="BG101" s="2">
        <f t="shared" si="119"/>
        <v>4</v>
      </c>
      <c r="BH101" s="2">
        <f t="shared" si="120"/>
        <v>4</v>
      </c>
      <c r="BI101" s="2">
        <f t="shared" si="121"/>
        <v>5</v>
      </c>
      <c r="BJ101" s="2">
        <f t="shared" si="122"/>
        <v>2</v>
      </c>
      <c r="BK101" s="2">
        <f t="shared" si="123"/>
        <v>2</v>
      </c>
      <c r="BL101" s="2">
        <f t="shared" si="124"/>
        <v>2</v>
      </c>
      <c r="BM101" s="2">
        <f t="shared" si="125"/>
        <v>2</v>
      </c>
      <c r="BN101" s="2">
        <f t="shared" si="126"/>
        <v>1</v>
      </c>
      <c r="BO101" s="3">
        <f t="shared" si="148"/>
        <v>3</v>
      </c>
      <c r="BP101">
        <f t="shared" si="149"/>
        <v>1</v>
      </c>
      <c r="BR101">
        <v>3</v>
      </c>
      <c r="BS101">
        <f t="shared" si="127"/>
        <v>2</v>
      </c>
      <c r="BU101" s="1">
        <f t="shared" si="128"/>
        <v>4.5728247444725225</v>
      </c>
      <c r="BV101" s="1">
        <f t="shared" si="129"/>
        <v>2.1545155497868356</v>
      </c>
      <c r="BW101" s="1">
        <f t="shared" si="130"/>
        <v>1.889829539005726</v>
      </c>
      <c r="BX101" s="1">
        <f t="shared" si="131"/>
        <v>2.9879461697632825</v>
      </c>
      <c r="BY101" s="1">
        <f t="shared" si="132"/>
        <v>2.3237638879814306</v>
      </c>
      <c r="BZ101" s="1">
        <f t="shared" si="133"/>
        <v>2.0726481790176079</v>
      </c>
      <c r="CA101" s="1">
        <f t="shared" si="134"/>
        <v>2.1696051392858777</v>
      </c>
      <c r="CB101" s="1">
        <f t="shared" si="135"/>
        <v>2.0858651444708651</v>
      </c>
      <c r="CC101" s="1">
        <f t="shared" si="136"/>
        <v>2.2325801450500968</v>
      </c>
      <c r="CD101" s="1">
        <f t="shared" si="137"/>
        <v>9.8666055560299402</v>
      </c>
      <c r="CE101" s="1">
        <f t="shared" si="138"/>
        <v>2.3664320860587891</v>
      </c>
      <c r="CF101" s="1">
        <f t="shared" si="139"/>
        <v>2.1882811296464051</v>
      </c>
      <c r="CG101" s="1">
        <f t="shared" si="140"/>
        <v>2.4264121068254139</v>
      </c>
      <c r="CH101" s="1">
        <f t="shared" si="141"/>
        <v>2.5376486453782334</v>
      </c>
      <c r="CI101" s="1">
        <f t="shared" si="142"/>
        <v>2.668666182799365</v>
      </c>
      <c r="CJ101" s="1">
        <f t="shared" si="143"/>
        <v>2.7679305458605823</v>
      </c>
      <c r="CK101" s="1">
        <f t="shared" si="144"/>
        <v>2.7161522700454928</v>
      </c>
      <c r="CL101" s="5">
        <f t="shared" si="150"/>
        <v>3</v>
      </c>
      <c r="CN101" s="9">
        <f t="shared" si="151"/>
        <v>1.889829539005726</v>
      </c>
    </row>
    <row r="102" spans="1:92" x14ac:dyDescent="0.2">
      <c r="A102" s="4">
        <v>100</v>
      </c>
      <c r="B102" s="1">
        <v>0.55365973336347296</v>
      </c>
      <c r="C102" s="1">
        <v>18.728999999999999</v>
      </c>
      <c r="D102" s="1">
        <v>32</v>
      </c>
      <c r="E102" s="1">
        <v>51</v>
      </c>
      <c r="F102" s="1">
        <v>17</v>
      </c>
      <c r="G102" s="1">
        <v>7.1071677143605898</v>
      </c>
      <c r="H102" s="1">
        <v>6</v>
      </c>
      <c r="I102">
        <v>1500</v>
      </c>
      <c r="J102">
        <v>185</v>
      </c>
      <c r="K102">
        <v>12.5</v>
      </c>
      <c r="L102" s="1"/>
      <c r="M102" s="2">
        <f t="shared" si="76"/>
        <v>4</v>
      </c>
      <c r="N102" s="2">
        <f t="shared" si="77"/>
        <v>6</v>
      </c>
      <c r="O102" s="2">
        <f t="shared" si="78"/>
        <v>6</v>
      </c>
      <c r="P102" s="2">
        <f t="shared" si="79"/>
        <v>5</v>
      </c>
      <c r="Q102" s="2">
        <f t="shared" si="80"/>
        <v>7</v>
      </c>
      <c r="R102" s="2">
        <f t="shared" si="81"/>
        <v>8</v>
      </c>
      <c r="S102" s="2">
        <f t="shared" si="82"/>
        <v>5</v>
      </c>
      <c r="T102" s="2">
        <f t="shared" si="83"/>
        <v>6</v>
      </c>
      <c r="U102" s="2">
        <f t="shared" si="84"/>
        <v>6</v>
      </c>
      <c r="V102" s="2">
        <f t="shared" si="85"/>
        <v>7</v>
      </c>
      <c r="W102" s="2">
        <f t="shared" si="86"/>
        <v>3</v>
      </c>
      <c r="X102" s="2">
        <f t="shared" si="87"/>
        <v>4</v>
      </c>
      <c r="Y102" s="2">
        <f t="shared" si="88"/>
        <v>1</v>
      </c>
      <c r="Z102" s="2">
        <f t="shared" si="89"/>
        <v>1</v>
      </c>
      <c r="AA102" s="2">
        <f t="shared" si="90"/>
        <v>1</v>
      </c>
      <c r="AB102" s="2">
        <f t="shared" si="91"/>
        <v>1</v>
      </c>
      <c r="AC102" s="2">
        <f t="shared" si="92"/>
        <v>0</v>
      </c>
      <c r="AD102" s="3">
        <f t="shared" si="145"/>
        <v>6</v>
      </c>
      <c r="AE102" s="2">
        <f t="shared" si="93"/>
        <v>7</v>
      </c>
      <c r="AF102" s="2">
        <f t="shared" si="94"/>
        <v>9</v>
      </c>
      <c r="AG102" s="2">
        <f t="shared" si="95"/>
        <v>9</v>
      </c>
      <c r="AH102" s="2">
        <f t="shared" si="96"/>
        <v>8</v>
      </c>
      <c r="AI102" s="2">
        <f t="shared" si="97"/>
        <v>10</v>
      </c>
      <c r="AJ102" s="2">
        <f t="shared" si="98"/>
        <v>11</v>
      </c>
      <c r="AK102" s="2">
        <f t="shared" si="99"/>
        <v>8</v>
      </c>
      <c r="AL102" s="2">
        <f t="shared" si="100"/>
        <v>9</v>
      </c>
      <c r="AM102" s="2">
        <f t="shared" si="101"/>
        <v>8</v>
      </c>
      <c r="AN102" s="2">
        <f t="shared" si="102"/>
        <v>9</v>
      </c>
      <c r="AO102" s="2">
        <f t="shared" si="103"/>
        <v>5</v>
      </c>
      <c r="AP102" s="2">
        <f t="shared" si="104"/>
        <v>6</v>
      </c>
      <c r="AQ102" s="2">
        <f t="shared" si="105"/>
        <v>3</v>
      </c>
      <c r="AR102" s="2">
        <f t="shared" si="106"/>
        <v>2</v>
      </c>
      <c r="AS102" s="2">
        <f t="shared" si="107"/>
        <v>3</v>
      </c>
      <c r="AT102" s="2">
        <f t="shared" si="108"/>
        <v>3</v>
      </c>
      <c r="AU102" s="2">
        <f t="shared" si="109"/>
        <v>2</v>
      </c>
      <c r="AV102" s="3">
        <f t="shared" si="146"/>
        <v>6</v>
      </c>
      <c r="AW102">
        <f t="shared" si="147"/>
        <v>1</v>
      </c>
      <c r="AX102" s="2">
        <f t="shared" si="110"/>
        <v>3</v>
      </c>
      <c r="AY102" s="2">
        <f t="shared" si="111"/>
        <v>5</v>
      </c>
      <c r="AZ102" s="2">
        <f t="shared" si="112"/>
        <v>6</v>
      </c>
      <c r="BA102" s="2">
        <f t="shared" si="113"/>
        <v>4</v>
      </c>
      <c r="BB102" s="2">
        <f t="shared" si="114"/>
        <v>5</v>
      </c>
      <c r="BC102" s="2">
        <f t="shared" si="115"/>
        <v>5</v>
      </c>
      <c r="BD102" s="2">
        <f t="shared" si="116"/>
        <v>3</v>
      </c>
      <c r="BE102" s="2">
        <f t="shared" si="117"/>
        <v>3</v>
      </c>
      <c r="BF102" s="2">
        <f t="shared" si="118"/>
        <v>3</v>
      </c>
      <c r="BG102" s="2">
        <f t="shared" si="119"/>
        <v>3</v>
      </c>
      <c r="BH102" s="2">
        <f t="shared" si="120"/>
        <v>3</v>
      </c>
      <c r="BI102" s="2">
        <f t="shared" si="121"/>
        <v>4</v>
      </c>
      <c r="BJ102" s="2">
        <f t="shared" si="122"/>
        <v>1</v>
      </c>
      <c r="BK102" s="2">
        <f t="shared" si="123"/>
        <v>1</v>
      </c>
      <c r="BL102" s="2">
        <f t="shared" si="124"/>
        <v>1</v>
      </c>
      <c r="BM102" s="2">
        <f t="shared" si="125"/>
        <v>1</v>
      </c>
      <c r="BN102" s="2">
        <f t="shared" si="126"/>
        <v>1</v>
      </c>
      <c r="BO102" s="3">
        <f t="shared" si="148"/>
        <v>3</v>
      </c>
      <c r="BP102">
        <f t="shared" si="149"/>
        <v>1</v>
      </c>
      <c r="BR102">
        <v>8</v>
      </c>
      <c r="BS102">
        <f t="shared" si="127"/>
        <v>1</v>
      </c>
      <c r="BU102" s="1">
        <f t="shared" si="128"/>
        <v>13.431642454033152</v>
      </c>
      <c r="BV102" s="1">
        <f t="shared" si="129"/>
        <v>3.3211859084373008</v>
      </c>
      <c r="BW102" s="1">
        <f t="shared" si="130"/>
        <v>2.9834290963088184</v>
      </c>
      <c r="BX102" s="1">
        <f t="shared" si="131"/>
        <v>3.7587225615332405</v>
      </c>
      <c r="BY102" s="1">
        <f t="shared" si="132"/>
        <v>2.6583424744602202</v>
      </c>
      <c r="BZ102" s="1">
        <f t="shared" si="133"/>
        <v>2.2356526950646054</v>
      </c>
      <c r="CA102" s="1">
        <f t="shared" si="134"/>
        <v>2.34987917623162</v>
      </c>
      <c r="CB102" s="1">
        <f t="shared" si="135"/>
        <v>2.4988016338646437</v>
      </c>
      <c r="CC102" s="1">
        <f t="shared" si="136"/>
        <v>2.3781229957978867</v>
      </c>
      <c r="CD102" s="1">
        <f t="shared" si="137"/>
        <v>31.083884306065386</v>
      </c>
      <c r="CE102" s="1">
        <f t="shared" si="138"/>
        <v>2.8192635000969597</v>
      </c>
      <c r="CF102" s="1">
        <f t="shared" si="139"/>
        <v>2.4380384726905082</v>
      </c>
      <c r="CG102" s="1">
        <f t="shared" si="140"/>
        <v>2.6245347777484818</v>
      </c>
      <c r="CH102" s="1">
        <f t="shared" si="141"/>
        <v>2.7264506739173795</v>
      </c>
      <c r="CI102" s="1">
        <f t="shared" si="142"/>
        <v>2.8290173010395292</v>
      </c>
      <c r="CJ102" s="1">
        <f t="shared" si="143"/>
        <v>2.8455204092367765</v>
      </c>
      <c r="CK102" s="1">
        <f t="shared" si="144"/>
        <v>2.8556975287126756</v>
      </c>
      <c r="CL102" s="5">
        <f t="shared" si="150"/>
        <v>6</v>
      </c>
      <c r="CN102" s="9">
        <f t="shared" si="151"/>
        <v>2.2356526950646054</v>
      </c>
    </row>
    <row r="103" spans="1:92" x14ac:dyDescent="0.2">
      <c r="A103" s="4">
        <v>101</v>
      </c>
      <c r="B103" s="1">
        <v>0.47054844976989302</v>
      </c>
      <c r="C103" s="1">
        <v>22.934999999999999</v>
      </c>
      <c r="D103" s="1">
        <v>12</v>
      </c>
      <c r="E103" s="1">
        <v>8</v>
      </c>
      <c r="F103" s="1">
        <v>80</v>
      </c>
      <c r="G103" s="1">
        <v>9.7303065478591098</v>
      </c>
      <c r="H103" s="1">
        <v>7</v>
      </c>
      <c r="I103">
        <v>1500</v>
      </c>
      <c r="J103">
        <v>185</v>
      </c>
      <c r="K103">
        <v>12.5</v>
      </c>
      <c r="L103" s="1"/>
      <c r="M103" s="2">
        <f t="shared" si="76"/>
        <v>3</v>
      </c>
      <c r="N103" s="2">
        <f t="shared" si="77"/>
        <v>5</v>
      </c>
      <c r="O103" s="2">
        <f t="shared" si="78"/>
        <v>4</v>
      </c>
      <c r="P103" s="2">
        <f t="shared" si="79"/>
        <v>5</v>
      </c>
      <c r="Q103" s="2">
        <f t="shared" si="80"/>
        <v>5</v>
      </c>
      <c r="R103" s="2">
        <f t="shared" si="81"/>
        <v>6</v>
      </c>
      <c r="S103" s="2">
        <f t="shared" si="82"/>
        <v>5</v>
      </c>
      <c r="T103" s="2">
        <f t="shared" si="83"/>
        <v>4</v>
      </c>
      <c r="U103" s="2">
        <f t="shared" si="84"/>
        <v>8</v>
      </c>
      <c r="V103" s="2">
        <f t="shared" si="85"/>
        <v>6</v>
      </c>
      <c r="W103" s="2">
        <f t="shared" si="86"/>
        <v>4</v>
      </c>
      <c r="X103" s="2">
        <f t="shared" si="87"/>
        <v>4</v>
      </c>
      <c r="Y103" s="2">
        <f t="shared" si="88"/>
        <v>2</v>
      </c>
      <c r="Z103" s="2">
        <f t="shared" si="89"/>
        <v>2</v>
      </c>
      <c r="AA103" s="2">
        <f t="shared" si="90"/>
        <v>1</v>
      </c>
      <c r="AB103" s="2">
        <f t="shared" si="91"/>
        <v>2</v>
      </c>
      <c r="AC103" s="2">
        <f t="shared" si="92"/>
        <v>1</v>
      </c>
      <c r="AD103" s="3">
        <f t="shared" si="145"/>
        <v>9</v>
      </c>
      <c r="AE103" s="2">
        <f t="shared" si="93"/>
        <v>6</v>
      </c>
      <c r="AF103" s="2">
        <f t="shared" si="94"/>
        <v>8</v>
      </c>
      <c r="AG103" s="2">
        <f t="shared" si="95"/>
        <v>7</v>
      </c>
      <c r="AH103" s="2">
        <f t="shared" si="96"/>
        <v>8</v>
      </c>
      <c r="AI103" s="2">
        <f t="shared" si="97"/>
        <v>8</v>
      </c>
      <c r="AJ103" s="2">
        <f t="shared" si="98"/>
        <v>9</v>
      </c>
      <c r="AK103" s="2">
        <f t="shared" si="99"/>
        <v>8</v>
      </c>
      <c r="AL103" s="2">
        <f t="shared" si="100"/>
        <v>7</v>
      </c>
      <c r="AM103" s="2">
        <f t="shared" si="101"/>
        <v>10</v>
      </c>
      <c r="AN103" s="2">
        <f t="shared" si="102"/>
        <v>8</v>
      </c>
      <c r="AO103" s="2">
        <f t="shared" si="103"/>
        <v>6</v>
      </c>
      <c r="AP103" s="2">
        <f t="shared" si="104"/>
        <v>6</v>
      </c>
      <c r="AQ103" s="2">
        <f t="shared" si="105"/>
        <v>4</v>
      </c>
      <c r="AR103" s="2">
        <f t="shared" si="106"/>
        <v>3</v>
      </c>
      <c r="AS103" s="2">
        <f t="shared" si="107"/>
        <v>3</v>
      </c>
      <c r="AT103" s="2">
        <f t="shared" si="108"/>
        <v>4</v>
      </c>
      <c r="AU103" s="2">
        <f t="shared" si="109"/>
        <v>3</v>
      </c>
      <c r="AV103" s="3">
        <f t="shared" si="146"/>
        <v>9</v>
      </c>
      <c r="AW103">
        <f t="shared" si="147"/>
        <v>1</v>
      </c>
      <c r="AX103" s="2">
        <f t="shared" si="110"/>
        <v>2</v>
      </c>
      <c r="AY103" s="2">
        <f t="shared" si="111"/>
        <v>4</v>
      </c>
      <c r="AZ103" s="2">
        <f t="shared" si="112"/>
        <v>4</v>
      </c>
      <c r="BA103" s="2">
        <f t="shared" si="113"/>
        <v>3</v>
      </c>
      <c r="BB103" s="2">
        <f t="shared" si="114"/>
        <v>2</v>
      </c>
      <c r="BC103" s="2">
        <f t="shared" si="115"/>
        <v>3</v>
      </c>
      <c r="BD103" s="2">
        <f t="shared" si="116"/>
        <v>4</v>
      </c>
      <c r="BE103" s="2">
        <f t="shared" si="117"/>
        <v>5</v>
      </c>
      <c r="BF103" s="2">
        <f t="shared" si="118"/>
        <v>5</v>
      </c>
      <c r="BG103" s="2">
        <f t="shared" si="119"/>
        <v>2</v>
      </c>
      <c r="BH103" s="2">
        <f t="shared" si="120"/>
        <v>4</v>
      </c>
      <c r="BI103" s="2">
        <f t="shared" si="121"/>
        <v>3</v>
      </c>
      <c r="BJ103" s="2">
        <f t="shared" si="122"/>
        <v>2</v>
      </c>
      <c r="BK103" s="2">
        <f t="shared" si="123"/>
        <v>1</v>
      </c>
      <c r="BL103" s="2">
        <f t="shared" si="124"/>
        <v>1</v>
      </c>
      <c r="BM103" s="2">
        <f t="shared" si="125"/>
        <v>2</v>
      </c>
      <c r="BN103" s="2">
        <f t="shared" si="126"/>
        <v>2</v>
      </c>
      <c r="BO103" s="3">
        <f t="shared" si="148"/>
        <v>8</v>
      </c>
      <c r="BP103">
        <f t="shared" si="149"/>
        <v>2</v>
      </c>
      <c r="BR103">
        <v>11</v>
      </c>
      <c r="BS103">
        <f t="shared" si="127"/>
        <v>1</v>
      </c>
      <c r="BU103" s="1">
        <f t="shared" si="128"/>
        <v>13.275996760950083</v>
      </c>
      <c r="BV103" s="1">
        <f t="shared" si="129"/>
        <v>3.0645664773314243</v>
      </c>
      <c r="BW103" s="1">
        <f t="shared" si="130"/>
        <v>2.9794099059522785</v>
      </c>
      <c r="BX103" s="1">
        <f t="shared" si="131"/>
        <v>3.0313895320204822</v>
      </c>
      <c r="BY103" s="1">
        <f t="shared" si="132"/>
        <v>2.3759479545497699</v>
      </c>
      <c r="BZ103" s="1">
        <f t="shared" si="133"/>
        <v>2.3055140446248639</v>
      </c>
      <c r="CA103" s="1">
        <f t="shared" si="134"/>
        <v>2.3679407737951812</v>
      </c>
      <c r="CB103" s="1">
        <f t="shared" si="135"/>
        <v>2.5778316344524153</v>
      </c>
      <c r="CC103" s="1">
        <f t="shared" si="136"/>
        <v>2.5038401248429083</v>
      </c>
      <c r="CD103" s="1">
        <f t="shared" si="137"/>
        <v>31.084869335183161</v>
      </c>
      <c r="CE103" s="1">
        <f t="shared" si="138"/>
        <v>2.5733689091782161</v>
      </c>
      <c r="CF103" s="1">
        <f t="shared" si="139"/>
        <v>2.4721981247963085</v>
      </c>
      <c r="CG103" s="1">
        <f t="shared" si="140"/>
        <v>2.7190634318108944</v>
      </c>
      <c r="CH103" s="1">
        <f t="shared" si="141"/>
        <v>2.8533507232417392</v>
      </c>
      <c r="CI103" s="1">
        <f t="shared" si="142"/>
        <v>2.8991976860422648</v>
      </c>
      <c r="CJ103" s="1">
        <f t="shared" si="143"/>
        <v>2.9156198913591655</v>
      </c>
      <c r="CK103" s="1">
        <f t="shared" si="144"/>
        <v>2.9214594448895737</v>
      </c>
      <c r="CL103" s="5">
        <f t="shared" si="150"/>
        <v>6</v>
      </c>
      <c r="CN103" s="9">
        <f t="shared" si="151"/>
        <v>2.3055140446248639</v>
      </c>
    </row>
    <row r="104" spans="1:92" x14ac:dyDescent="0.2">
      <c r="A104" s="4">
        <v>102</v>
      </c>
      <c r="B104" s="1">
        <v>0.45536357057144999</v>
      </c>
      <c r="C104" s="1">
        <v>1.0329999999999999</v>
      </c>
      <c r="D104" s="1">
        <v>0</v>
      </c>
      <c r="E104" s="1">
        <v>0</v>
      </c>
      <c r="F104" s="1">
        <v>100</v>
      </c>
      <c r="G104" s="1">
        <v>15.495849276480699</v>
      </c>
      <c r="H104" s="1">
        <v>7</v>
      </c>
      <c r="I104">
        <v>0</v>
      </c>
      <c r="J104">
        <v>0.15</v>
      </c>
      <c r="K104">
        <v>0</v>
      </c>
      <c r="L104" s="1"/>
      <c r="M104" s="2">
        <f t="shared" si="76"/>
        <v>2</v>
      </c>
      <c r="N104" s="2">
        <f t="shared" si="77"/>
        <v>7</v>
      </c>
      <c r="O104" s="2">
        <f t="shared" si="78"/>
        <v>3</v>
      </c>
      <c r="P104" s="2">
        <f t="shared" si="79"/>
        <v>5</v>
      </c>
      <c r="Q104" s="2">
        <f t="shared" si="80"/>
        <v>6</v>
      </c>
      <c r="R104" s="2">
        <f t="shared" si="81"/>
        <v>5</v>
      </c>
      <c r="S104" s="2">
        <f t="shared" si="82"/>
        <v>6</v>
      </c>
      <c r="T104" s="2">
        <f t="shared" si="83"/>
        <v>3</v>
      </c>
      <c r="U104" s="2">
        <f t="shared" si="84"/>
        <v>5</v>
      </c>
      <c r="V104" s="2">
        <f t="shared" si="85"/>
        <v>5</v>
      </c>
      <c r="W104" s="2">
        <f t="shared" si="86"/>
        <v>6</v>
      </c>
      <c r="X104" s="2">
        <f t="shared" si="87"/>
        <v>5</v>
      </c>
      <c r="Y104" s="2">
        <f t="shared" si="88"/>
        <v>4</v>
      </c>
      <c r="Z104" s="2">
        <f t="shared" si="89"/>
        <v>4</v>
      </c>
      <c r="AA104" s="2">
        <f t="shared" si="90"/>
        <v>2</v>
      </c>
      <c r="AB104" s="2">
        <f t="shared" si="91"/>
        <v>4</v>
      </c>
      <c r="AC104" s="2">
        <f t="shared" si="92"/>
        <v>3</v>
      </c>
      <c r="AD104" s="3">
        <f t="shared" si="145"/>
        <v>2</v>
      </c>
      <c r="AE104" s="2">
        <f t="shared" si="93"/>
        <v>4</v>
      </c>
      <c r="AF104" s="2">
        <f t="shared" si="94"/>
        <v>9</v>
      </c>
      <c r="AG104" s="2">
        <f t="shared" si="95"/>
        <v>5</v>
      </c>
      <c r="AH104" s="2">
        <f t="shared" si="96"/>
        <v>7</v>
      </c>
      <c r="AI104" s="2">
        <f t="shared" si="97"/>
        <v>8</v>
      </c>
      <c r="AJ104" s="2">
        <f t="shared" si="98"/>
        <v>7</v>
      </c>
      <c r="AK104" s="2">
        <f t="shared" si="99"/>
        <v>8</v>
      </c>
      <c r="AL104" s="2">
        <f t="shared" si="100"/>
        <v>5</v>
      </c>
      <c r="AM104" s="2">
        <f t="shared" si="101"/>
        <v>7</v>
      </c>
      <c r="AN104" s="2">
        <f t="shared" si="102"/>
        <v>6</v>
      </c>
      <c r="AO104" s="2">
        <f t="shared" si="103"/>
        <v>8</v>
      </c>
      <c r="AP104" s="2">
        <f t="shared" si="104"/>
        <v>7</v>
      </c>
      <c r="AQ104" s="2">
        <f t="shared" si="105"/>
        <v>6</v>
      </c>
      <c r="AR104" s="2">
        <f t="shared" si="106"/>
        <v>6</v>
      </c>
      <c r="AS104" s="2">
        <f t="shared" si="107"/>
        <v>4</v>
      </c>
      <c r="AT104" s="2">
        <f t="shared" si="108"/>
        <v>6</v>
      </c>
      <c r="AU104" s="2">
        <f t="shared" si="109"/>
        <v>5</v>
      </c>
      <c r="AV104" s="3">
        <f t="shared" si="146"/>
        <v>2</v>
      </c>
      <c r="AW104">
        <f t="shared" si="147"/>
        <v>1</v>
      </c>
      <c r="AX104" s="2">
        <f t="shared" si="110"/>
        <v>1</v>
      </c>
      <c r="AY104" s="2">
        <f t="shared" si="111"/>
        <v>6</v>
      </c>
      <c r="AZ104" s="2">
        <f t="shared" si="112"/>
        <v>4</v>
      </c>
      <c r="BA104" s="2">
        <f t="shared" si="113"/>
        <v>4</v>
      </c>
      <c r="BB104" s="2">
        <f t="shared" si="114"/>
        <v>3</v>
      </c>
      <c r="BC104" s="2">
        <f t="shared" si="115"/>
        <v>2</v>
      </c>
      <c r="BD104" s="2">
        <f t="shared" si="116"/>
        <v>5</v>
      </c>
      <c r="BE104" s="2">
        <f t="shared" si="117"/>
        <v>3</v>
      </c>
      <c r="BF104" s="2">
        <f t="shared" si="118"/>
        <v>3</v>
      </c>
      <c r="BG104" s="2">
        <f t="shared" si="119"/>
        <v>1</v>
      </c>
      <c r="BH104" s="2">
        <f t="shared" si="120"/>
        <v>7</v>
      </c>
      <c r="BI104" s="2">
        <f t="shared" si="121"/>
        <v>5</v>
      </c>
      <c r="BJ104" s="2">
        <f t="shared" si="122"/>
        <v>5</v>
      </c>
      <c r="BK104" s="2">
        <f t="shared" si="123"/>
        <v>3</v>
      </c>
      <c r="BL104" s="2">
        <f t="shared" si="124"/>
        <v>3</v>
      </c>
      <c r="BM104" s="2">
        <f t="shared" si="125"/>
        <v>5</v>
      </c>
      <c r="BN104" s="2">
        <f t="shared" si="126"/>
        <v>4</v>
      </c>
      <c r="BO104" s="3">
        <f t="shared" si="148"/>
        <v>11</v>
      </c>
      <c r="BP104">
        <f t="shared" si="149"/>
        <v>1</v>
      </c>
      <c r="BR104">
        <v>2</v>
      </c>
      <c r="BS104">
        <f t="shared" si="127"/>
        <v>3</v>
      </c>
      <c r="BU104" s="1">
        <f t="shared" si="128"/>
        <v>1.5454110328417687</v>
      </c>
      <c r="BV104" s="1">
        <f t="shared" si="129"/>
        <v>1.0628168178988386</v>
      </c>
      <c r="BW104" s="1">
        <f t="shared" si="130"/>
        <v>1.1735171872553747</v>
      </c>
      <c r="BX104" s="1">
        <f t="shared" si="131"/>
        <v>1.3246051610277687</v>
      </c>
      <c r="BY104" s="1">
        <f t="shared" si="132"/>
        <v>1.2392076636584326</v>
      </c>
      <c r="BZ104" s="1">
        <f t="shared" si="133"/>
        <v>1.4453012533609011</v>
      </c>
      <c r="CA104" s="1">
        <f t="shared" si="134"/>
        <v>1.573910447318823</v>
      </c>
      <c r="CB104" s="1">
        <f t="shared" si="135"/>
        <v>1.7114590407013213</v>
      </c>
      <c r="CC104" s="1">
        <f t="shared" si="136"/>
        <v>1.7512141809222606</v>
      </c>
      <c r="CD104" s="1">
        <f t="shared" si="137"/>
        <v>1.4223172444232048</v>
      </c>
      <c r="CE104" s="1">
        <f t="shared" si="138"/>
        <v>1.4820535064082265</v>
      </c>
      <c r="CF104" s="1">
        <f t="shared" si="139"/>
        <v>1.32769459236237</v>
      </c>
      <c r="CG104" s="1">
        <f t="shared" si="140"/>
        <v>1.7212033353744187</v>
      </c>
      <c r="CH104" s="1">
        <f t="shared" si="141"/>
        <v>2.0890607517627839</v>
      </c>
      <c r="CI104" s="1">
        <f t="shared" si="142"/>
        <v>2.2223743802167393</v>
      </c>
      <c r="CJ104" s="1">
        <f t="shared" si="143"/>
        <v>2.3195234608485538</v>
      </c>
      <c r="CK104" s="1">
        <f t="shared" si="144"/>
        <v>2.2757767599388337</v>
      </c>
      <c r="CL104" s="5">
        <f t="shared" si="150"/>
        <v>2</v>
      </c>
      <c r="CN104" s="9">
        <f t="shared" si="151"/>
        <v>1.0628168178988386</v>
      </c>
    </row>
    <row r="105" spans="1:92" x14ac:dyDescent="0.2">
      <c r="A105" s="4">
        <v>103</v>
      </c>
      <c r="B105" s="1">
        <v>0.41534644083903799</v>
      </c>
      <c r="C105" s="1">
        <v>0.88800000000000001</v>
      </c>
      <c r="D105" s="1">
        <v>0</v>
      </c>
      <c r="E105" s="1">
        <v>0</v>
      </c>
      <c r="F105" s="1">
        <v>100</v>
      </c>
      <c r="G105" s="1">
        <v>13.3138039914919</v>
      </c>
      <c r="H105" s="1">
        <v>7</v>
      </c>
      <c r="I105">
        <v>0</v>
      </c>
      <c r="J105">
        <v>0.15</v>
      </c>
      <c r="K105">
        <v>0</v>
      </c>
      <c r="L105" s="1"/>
      <c r="M105" s="2">
        <f t="shared" si="76"/>
        <v>2</v>
      </c>
      <c r="N105" s="2">
        <f t="shared" si="77"/>
        <v>7</v>
      </c>
      <c r="O105" s="2">
        <f t="shared" si="78"/>
        <v>3</v>
      </c>
      <c r="P105" s="2">
        <f t="shared" si="79"/>
        <v>5</v>
      </c>
      <c r="Q105" s="2">
        <f t="shared" si="80"/>
        <v>6</v>
      </c>
      <c r="R105" s="2">
        <f t="shared" si="81"/>
        <v>5</v>
      </c>
      <c r="S105" s="2">
        <f t="shared" si="82"/>
        <v>5</v>
      </c>
      <c r="T105" s="2">
        <f t="shared" si="83"/>
        <v>3</v>
      </c>
      <c r="U105" s="2">
        <f t="shared" si="84"/>
        <v>5</v>
      </c>
      <c r="V105" s="2">
        <f t="shared" si="85"/>
        <v>6</v>
      </c>
      <c r="W105" s="2">
        <f t="shared" si="86"/>
        <v>5</v>
      </c>
      <c r="X105" s="2">
        <f t="shared" si="87"/>
        <v>6</v>
      </c>
      <c r="Y105" s="2">
        <f t="shared" si="88"/>
        <v>4</v>
      </c>
      <c r="Z105" s="2">
        <f t="shared" si="89"/>
        <v>4</v>
      </c>
      <c r="AA105" s="2">
        <f t="shared" si="90"/>
        <v>2</v>
      </c>
      <c r="AB105" s="2">
        <f t="shared" si="91"/>
        <v>4</v>
      </c>
      <c r="AC105" s="2">
        <f t="shared" si="92"/>
        <v>3</v>
      </c>
      <c r="AD105" s="3">
        <f t="shared" si="145"/>
        <v>2</v>
      </c>
      <c r="AE105" s="2">
        <f t="shared" si="93"/>
        <v>4</v>
      </c>
      <c r="AF105" s="2">
        <f t="shared" si="94"/>
        <v>9</v>
      </c>
      <c r="AG105" s="2">
        <f t="shared" si="95"/>
        <v>5</v>
      </c>
      <c r="AH105" s="2">
        <f t="shared" si="96"/>
        <v>7</v>
      </c>
      <c r="AI105" s="2">
        <f t="shared" si="97"/>
        <v>8</v>
      </c>
      <c r="AJ105" s="2">
        <f t="shared" si="98"/>
        <v>7</v>
      </c>
      <c r="AK105" s="2">
        <f t="shared" si="99"/>
        <v>7</v>
      </c>
      <c r="AL105" s="2">
        <f t="shared" si="100"/>
        <v>5</v>
      </c>
      <c r="AM105" s="2">
        <f t="shared" si="101"/>
        <v>7</v>
      </c>
      <c r="AN105" s="2">
        <f t="shared" si="102"/>
        <v>7</v>
      </c>
      <c r="AO105" s="2">
        <f t="shared" si="103"/>
        <v>7</v>
      </c>
      <c r="AP105" s="2">
        <f t="shared" si="104"/>
        <v>8</v>
      </c>
      <c r="AQ105" s="2">
        <f t="shared" si="105"/>
        <v>6</v>
      </c>
      <c r="AR105" s="2">
        <f t="shared" si="106"/>
        <v>6</v>
      </c>
      <c r="AS105" s="2">
        <f t="shared" si="107"/>
        <v>4</v>
      </c>
      <c r="AT105" s="2">
        <f t="shared" si="108"/>
        <v>6</v>
      </c>
      <c r="AU105" s="2">
        <f t="shared" si="109"/>
        <v>5</v>
      </c>
      <c r="AV105" s="3">
        <f t="shared" si="146"/>
        <v>2</v>
      </c>
      <c r="AW105">
        <f t="shared" si="147"/>
        <v>1</v>
      </c>
      <c r="AX105" s="2">
        <f t="shared" si="110"/>
        <v>1</v>
      </c>
      <c r="AY105" s="2">
        <f t="shared" si="111"/>
        <v>6</v>
      </c>
      <c r="AZ105" s="2">
        <f t="shared" si="112"/>
        <v>4</v>
      </c>
      <c r="BA105" s="2">
        <f t="shared" si="113"/>
        <v>4</v>
      </c>
      <c r="BB105" s="2">
        <f t="shared" si="114"/>
        <v>3</v>
      </c>
      <c r="BC105" s="2">
        <f t="shared" si="115"/>
        <v>2</v>
      </c>
      <c r="BD105" s="2">
        <f t="shared" si="116"/>
        <v>4</v>
      </c>
      <c r="BE105" s="2">
        <f t="shared" si="117"/>
        <v>3</v>
      </c>
      <c r="BF105" s="2">
        <f t="shared" si="118"/>
        <v>3</v>
      </c>
      <c r="BG105" s="2">
        <f t="shared" si="119"/>
        <v>2</v>
      </c>
      <c r="BH105" s="2">
        <f t="shared" si="120"/>
        <v>6</v>
      </c>
      <c r="BI105" s="2">
        <f t="shared" si="121"/>
        <v>6</v>
      </c>
      <c r="BJ105" s="2">
        <f t="shared" si="122"/>
        <v>6</v>
      </c>
      <c r="BK105" s="2">
        <f t="shared" si="123"/>
        <v>3</v>
      </c>
      <c r="BL105" s="2">
        <f t="shared" si="124"/>
        <v>3</v>
      </c>
      <c r="BM105" s="2">
        <f t="shared" si="125"/>
        <v>5</v>
      </c>
      <c r="BN105" s="2">
        <f t="shared" si="126"/>
        <v>4</v>
      </c>
      <c r="BO105" s="3">
        <f t="shared" si="148"/>
        <v>2</v>
      </c>
      <c r="BP105">
        <f t="shared" si="149"/>
        <v>4</v>
      </c>
      <c r="BR105">
        <v>12</v>
      </c>
      <c r="BS105">
        <f t="shared" si="127"/>
        <v>1</v>
      </c>
      <c r="BU105" s="1">
        <f t="shared" si="128"/>
        <v>1.8534058919587495</v>
      </c>
      <c r="BV105" s="1">
        <f t="shared" si="129"/>
        <v>1.1873060147432206</v>
      </c>
      <c r="BW105" s="1">
        <f t="shared" si="130"/>
        <v>1.162725541278337</v>
      </c>
      <c r="BX105" s="1">
        <f t="shared" si="131"/>
        <v>1.5496643999463906</v>
      </c>
      <c r="BY105" s="1">
        <f t="shared" si="132"/>
        <v>1.2959619927263655</v>
      </c>
      <c r="BZ105" s="1">
        <f t="shared" si="133"/>
        <v>1.4729555938684378</v>
      </c>
      <c r="CA105" s="1">
        <f t="shared" si="134"/>
        <v>1.633660220610373</v>
      </c>
      <c r="CB105" s="1">
        <f t="shared" si="135"/>
        <v>1.7742812773333874</v>
      </c>
      <c r="CC105" s="1">
        <f t="shared" si="136"/>
        <v>1.8315579903328818</v>
      </c>
      <c r="CD105" s="1">
        <f t="shared" si="137"/>
        <v>1.4558786571684854</v>
      </c>
      <c r="CE105" s="1">
        <f t="shared" si="138"/>
        <v>1.7016819496648166</v>
      </c>
      <c r="CF105" s="1">
        <f t="shared" si="139"/>
        <v>1.3240824284362078</v>
      </c>
      <c r="CG105" s="1">
        <f t="shared" si="140"/>
        <v>1.7774832690219633</v>
      </c>
      <c r="CH105" s="1">
        <f t="shared" si="141"/>
        <v>2.1945534779454783</v>
      </c>
      <c r="CI105" s="1">
        <f t="shared" si="142"/>
        <v>2.3235629629466876</v>
      </c>
      <c r="CJ105" s="1">
        <f t="shared" si="143"/>
        <v>2.4165399893349404</v>
      </c>
      <c r="CK105" s="1">
        <f t="shared" si="144"/>
        <v>2.3751331266159665</v>
      </c>
      <c r="CL105" s="5">
        <f t="shared" si="150"/>
        <v>3</v>
      </c>
      <c r="CN105" s="9">
        <f t="shared" si="151"/>
        <v>1.162725541278337</v>
      </c>
    </row>
    <row r="106" spans="1:92" x14ac:dyDescent="0.2">
      <c r="A106" s="4">
        <v>104</v>
      </c>
      <c r="B106" s="1">
        <v>0.42915792572308498</v>
      </c>
      <c r="C106" s="1">
        <v>0.52400000000000002</v>
      </c>
      <c r="D106" s="1">
        <v>0</v>
      </c>
      <c r="E106" s="1">
        <v>0</v>
      </c>
      <c r="F106" s="1">
        <v>100</v>
      </c>
      <c r="G106" s="1">
        <v>7.8562736288496096</v>
      </c>
      <c r="H106" s="1">
        <v>6</v>
      </c>
      <c r="I106">
        <v>0</v>
      </c>
      <c r="J106">
        <v>0.15</v>
      </c>
      <c r="K106">
        <v>0</v>
      </c>
      <c r="L106" s="1"/>
      <c r="M106" s="2">
        <f t="shared" si="76"/>
        <v>2</v>
      </c>
      <c r="N106" s="2">
        <f t="shared" si="77"/>
        <v>6</v>
      </c>
      <c r="O106" s="2">
        <f t="shared" si="78"/>
        <v>5</v>
      </c>
      <c r="P106" s="2">
        <f t="shared" si="79"/>
        <v>4</v>
      </c>
      <c r="Q106" s="2">
        <f t="shared" si="80"/>
        <v>6</v>
      </c>
      <c r="R106" s="2">
        <f t="shared" si="81"/>
        <v>7</v>
      </c>
      <c r="S106" s="2">
        <f t="shared" si="82"/>
        <v>5</v>
      </c>
      <c r="T106" s="2">
        <f t="shared" si="83"/>
        <v>4</v>
      </c>
      <c r="U106" s="2">
        <f t="shared" si="84"/>
        <v>7</v>
      </c>
      <c r="V106" s="2">
        <f t="shared" si="85"/>
        <v>7</v>
      </c>
      <c r="W106" s="2">
        <f t="shared" si="86"/>
        <v>5</v>
      </c>
      <c r="X106" s="2">
        <f t="shared" si="87"/>
        <v>7</v>
      </c>
      <c r="Y106" s="2">
        <f t="shared" si="88"/>
        <v>4</v>
      </c>
      <c r="Z106" s="2">
        <f t="shared" si="89"/>
        <v>4</v>
      </c>
      <c r="AA106" s="2">
        <f t="shared" si="90"/>
        <v>2</v>
      </c>
      <c r="AB106" s="2">
        <f t="shared" si="91"/>
        <v>4</v>
      </c>
      <c r="AC106" s="2">
        <f t="shared" si="92"/>
        <v>3</v>
      </c>
      <c r="AD106" s="3">
        <f t="shared" si="145"/>
        <v>6</v>
      </c>
      <c r="AE106" s="2">
        <f t="shared" si="93"/>
        <v>4</v>
      </c>
      <c r="AF106" s="2">
        <f t="shared" si="94"/>
        <v>8</v>
      </c>
      <c r="AG106" s="2">
        <f t="shared" si="95"/>
        <v>7</v>
      </c>
      <c r="AH106" s="2">
        <f t="shared" si="96"/>
        <v>6</v>
      </c>
      <c r="AI106" s="2">
        <f t="shared" si="97"/>
        <v>8</v>
      </c>
      <c r="AJ106" s="2">
        <f t="shared" si="98"/>
        <v>9</v>
      </c>
      <c r="AK106" s="2">
        <f t="shared" si="99"/>
        <v>7</v>
      </c>
      <c r="AL106" s="2">
        <f t="shared" si="100"/>
        <v>6</v>
      </c>
      <c r="AM106" s="2">
        <f t="shared" si="101"/>
        <v>9</v>
      </c>
      <c r="AN106" s="2">
        <f t="shared" si="102"/>
        <v>8</v>
      </c>
      <c r="AO106" s="2">
        <f t="shared" si="103"/>
        <v>7</v>
      </c>
      <c r="AP106" s="2">
        <f t="shared" si="104"/>
        <v>9</v>
      </c>
      <c r="AQ106" s="2">
        <f t="shared" si="105"/>
        <v>6</v>
      </c>
      <c r="AR106" s="2">
        <f t="shared" si="106"/>
        <v>6</v>
      </c>
      <c r="AS106" s="2">
        <f t="shared" si="107"/>
        <v>4</v>
      </c>
      <c r="AT106" s="2">
        <f t="shared" si="108"/>
        <v>6</v>
      </c>
      <c r="AU106" s="2">
        <f t="shared" si="109"/>
        <v>5</v>
      </c>
      <c r="AV106" s="3">
        <f t="shared" si="146"/>
        <v>6</v>
      </c>
      <c r="AW106">
        <f t="shared" si="147"/>
        <v>3</v>
      </c>
      <c r="AX106" s="2">
        <f t="shared" si="110"/>
        <v>1</v>
      </c>
      <c r="AY106" s="2">
        <f t="shared" si="111"/>
        <v>4</v>
      </c>
      <c r="AZ106" s="2">
        <f t="shared" si="112"/>
        <v>5</v>
      </c>
      <c r="BA106" s="2">
        <f t="shared" si="113"/>
        <v>2</v>
      </c>
      <c r="BB106" s="2">
        <f t="shared" si="114"/>
        <v>4</v>
      </c>
      <c r="BC106" s="2">
        <f t="shared" si="115"/>
        <v>5</v>
      </c>
      <c r="BD106" s="2">
        <f t="shared" si="116"/>
        <v>4</v>
      </c>
      <c r="BE106" s="2">
        <f t="shared" si="117"/>
        <v>5</v>
      </c>
      <c r="BF106" s="2">
        <f t="shared" si="118"/>
        <v>5</v>
      </c>
      <c r="BG106" s="2">
        <f t="shared" si="119"/>
        <v>3</v>
      </c>
      <c r="BH106" s="2">
        <f t="shared" si="120"/>
        <v>6</v>
      </c>
      <c r="BI106" s="2">
        <f t="shared" si="121"/>
        <v>8</v>
      </c>
      <c r="BJ106" s="2">
        <f t="shared" si="122"/>
        <v>6</v>
      </c>
      <c r="BK106" s="2">
        <f t="shared" si="123"/>
        <v>3</v>
      </c>
      <c r="BL106" s="2">
        <f t="shared" si="124"/>
        <v>3</v>
      </c>
      <c r="BM106" s="2">
        <f t="shared" si="125"/>
        <v>5</v>
      </c>
      <c r="BN106" s="2">
        <f t="shared" si="126"/>
        <v>4</v>
      </c>
      <c r="BO106" s="3">
        <f t="shared" si="148"/>
        <v>12</v>
      </c>
      <c r="BP106">
        <f t="shared" si="149"/>
        <v>1</v>
      </c>
      <c r="BR106">
        <v>8</v>
      </c>
      <c r="BS106">
        <f t="shared" si="127"/>
        <v>1</v>
      </c>
      <c r="BU106" s="1">
        <f t="shared" si="128"/>
        <v>3.7278520589566422</v>
      </c>
      <c r="BV106" s="1">
        <f t="shared" si="129"/>
        <v>2.2697206988883343</v>
      </c>
      <c r="BW106" s="1">
        <f t="shared" si="130"/>
        <v>1.5319621118774405</v>
      </c>
      <c r="BX106" s="1">
        <f t="shared" si="131"/>
        <v>2.8888667539885535</v>
      </c>
      <c r="BY106" s="1">
        <f t="shared" si="132"/>
        <v>1.6813719834379548</v>
      </c>
      <c r="BZ106" s="1">
        <f t="shared" si="133"/>
        <v>1.2810676072392815</v>
      </c>
      <c r="CA106" s="1">
        <f t="shared" si="134"/>
        <v>2.3214923021693776</v>
      </c>
      <c r="CB106" s="1">
        <f t="shared" si="135"/>
        <v>1.5844982068732336</v>
      </c>
      <c r="CC106" s="1">
        <f t="shared" si="136"/>
        <v>1.6506156725702432</v>
      </c>
      <c r="CD106" s="1">
        <f t="shared" si="137"/>
        <v>1.3213814816899512</v>
      </c>
      <c r="CE106" s="1">
        <f t="shared" si="138"/>
        <v>3.243788763169309</v>
      </c>
      <c r="CF106" s="1">
        <f t="shared" si="139"/>
        <v>1.1778134117616508</v>
      </c>
      <c r="CG106" s="1">
        <f t="shared" si="140"/>
        <v>1.6849528849568323</v>
      </c>
      <c r="CH106" s="1">
        <f t="shared" si="141"/>
        <v>2.1056488169275274</v>
      </c>
      <c r="CI106" s="1">
        <f t="shared" si="142"/>
        <v>2.2533055055867375</v>
      </c>
      <c r="CJ106" s="1">
        <f t="shared" si="143"/>
        <v>2.3485222888815112</v>
      </c>
      <c r="CK106" s="1">
        <f t="shared" si="144"/>
        <v>2.3118446073240309</v>
      </c>
      <c r="CL106" s="5">
        <f t="shared" si="150"/>
        <v>12</v>
      </c>
      <c r="CN106" s="9">
        <f t="shared" si="151"/>
        <v>1.1778134117616508</v>
      </c>
    </row>
    <row r="107" spans="1:92" x14ac:dyDescent="0.2">
      <c r="A107" s="4">
        <v>105</v>
      </c>
      <c r="B107" s="1">
        <v>0.46988079154604601</v>
      </c>
      <c r="C107" s="1">
        <v>3.5230000000000001</v>
      </c>
      <c r="D107" s="1">
        <v>13</v>
      </c>
      <c r="E107" s="1">
        <v>0</v>
      </c>
      <c r="F107" s="1">
        <v>87</v>
      </c>
      <c r="G107" s="1">
        <v>6.3411971731159396</v>
      </c>
      <c r="H107" s="1">
        <v>6</v>
      </c>
      <c r="I107">
        <v>0</v>
      </c>
      <c r="J107">
        <v>0.15</v>
      </c>
      <c r="K107">
        <v>0</v>
      </c>
      <c r="L107" s="1"/>
      <c r="M107" s="2">
        <f t="shared" si="76"/>
        <v>3</v>
      </c>
      <c r="N107" s="2">
        <f t="shared" si="77"/>
        <v>5</v>
      </c>
      <c r="O107" s="2">
        <f t="shared" si="78"/>
        <v>5</v>
      </c>
      <c r="P107" s="2">
        <f t="shared" si="79"/>
        <v>4</v>
      </c>
      <c r="Q107" s="2">
        <f t="shared" si="80"/>
        <v>6</v>
      </c>
      <c r="R107" s="2">
        <f t="shared" si="81"/>
        <v>7</v>
      </c>
      <c r="S107" s="2">
        <f t="shared" si="82"/>
        <v>5</v>
      </c>
      <c r="T107" s="2">
        <f t="shared" si="83"/>
        <v>4</v>
      </c>
      <c r="U107" s="2">
        <f t="shared" si="84"/>
        <v>8</v>
      </c>
      <c r="V107" s="2">
        <f t="shared" si="85"/>
        <v>7</v>
      </c>
      <c r="W107" s="2">
        <f t="shared" si="86"/>
        <v>4</v>
      </c>
      <c r="X107" s="2">
        <f t="shared" si="87"/>
        <v>5</v>
      </c>
      <c r="Y107" s="2">
        <f t="shared" si="88"/>
        <v>2</v>
      </c>
      <c r="Z107" s="2">
        <f t="shared" si="89"/>
        <v>2</v>
      </c>
      <c r="AA107" s="2">
        <f t="shared" si="90"/>
        <v>1</v>
      </c>
      <c r="AB107" s="2">
        <f t="shared" si="91"/>
        <v>2</v>
      </c>
      <c r="AC107" s="2">
        <f t="shared" si="92"/>
        <v>1</v>
      </c>
      <c r="AD107" s="3">
        <f t="shared" si="145"/>
        <v>9</v>
      </c>
      <c r="AE107" s="2">
        <f t="shared" si="93"/>
        <v>5</v>
      </c>
      <c r="AF107" s="2">
        <f t="shared" si="94"/>
        <v>7</v>
      </c>
      <c r="AG107" s="2">
        <f t="shared" si="95"/>
        <v>7</v>
      </c>
      <c r="AH107" s="2">
        <f t="shared" si="96"/>
        <v>6</v>
      </c>
      <c r="AI107" s="2">
        <f t="shared" si="97"/>
        <v>8</v>
      </c>
      <c r="AJ107" s="2">
        <f t="shared" si="98"/>
        <v>9</v>
      </c>
      <c r="AK107" s="2">
        <f t="shared" si="99"/>
        <v>7</v>
      </c>
      <c r="AL107" s="2">
        <f t="shared" si="100"/>
        <v>6</v>
      </c>
      <c r="AM107" s="2">
        <f t="shared" si="101"/>
        <v>10</v>
      </c>
      <c r="AN107" s="2">
        <f t="shared" si="102"/>
        <v>8</v>
      </c>
      <c r="AO107" s="2">
        <f t="shared" si="103"/>
        <v>6</v>
      </c>
      <c r="AP107" s="2">
        <f t="shared" si="104"/>
        <v>7</v>
      </c>
      <c r="AQ107" s="2">
        <f t="shared" si="105"/>
        <v>4</v>
      </c>
      <c r="AR107" s="2">
        <f t="shared" si="106"/>
        <v>4</v>
      </c>
      <c r="AS107" s="2">
        <f t="shared" si="107"/>
        <v>3</v>
      </c>
      <c r="AT107" s="2">
        <f t="shared" si="108"/>
        <v>4</v>
      </c>
      <c r="AU107" s="2">
        <f t="shared" si="109"/>
        <v>3</v>
      </c>
      <c r="AV107" s="3">
        <f t="shared" si="146"/>
        <v>9</v>
      </c>
      <c r="AW107">
        <f t="shared" si="147"/>
        <v>1</v>
      </c>
      <c r="AX107" s="2">
        <f t="shared" si="110"/>
        <v>2</v>
      </c>
      <c r="AY107" s="2">
        <f t="shared" si="111"/>
        <v>4</v>
      </c>
      <c r="AZ107" s="2">
        <f t="shared" si="112"/>
        <v>5</v>
      </c>
      <c r="BA107" s="2">
        <f t="shared" si="113"/>
        <v>2</v>
      </c>
      <c r="BB107" s="2">
        <f t="shared" si="114"/>
        <v>3</v>
      </c>
      <c r="BC107" s="2">
        <f t="shared" si="115"/>
        <v>4</v>
      </c>
      <c r="BD107" s="2">
        <f t="shared" si="116"/>
        <v>4</v>
      </c>
      <c r="BE107" s="2">
        <f t="shared" si="117"/>
        <v>6</v>
      </c>
      <c r="BF107" s="2">
        <f t="shared" si="118"/>
        <v>6</v>
      </c>
      <c r="BG107" s="2">
        <f t="shared" si="119"/>
        <v>3</v>
      </c>
      <c r="BH107" s="2">
        <f t="shared" si="120"/>
        <v>5</v>
      </c>
      <c r="BI107" s="2">
        <f t="shared" si="121"/>
        <v>5</v>
      </c>
      <c r="BJ107" s="2">
        <f t="shared" si="122"/>
        <v>3</v>
      </c>
      <c r="BK107" s="2">
        <f t="shared" si="123"/>
        <v>2</v>
      </c>
      <c r="BL107" s="2">
        <f t="shared" si="124"/>
        <v>2</v>
      </c>
      <c r="BM107" s="2">
        <f t="shared" si="125"/>
        <v>3</v>
      </c>
      <c r="BN107" s="2">
        <f t="shared" si="126"/>
        <v>2</v>
      </c>
      <c r="BO107" s="3">
        <f t="shared" si="148"/>
        <v>8</v>
      </c>
      <c r="BP107">
        <f t="shared" si="149"/>
        <v>2</v>
      </c>
      <c r="BR107">
        <v>3</v>
      </c>
      <c r="BS107">
        <f t="shared" si="127"/>
        <v>1</v>
      </c>
      <c r="BU107" s="1">
        <f t="shared" si="128"/>
        <v>3.3181716633315155</v>
      </c>
      <c r="BV107" s="1">
        <f t="shared" si="129"/>
        <v>2.3220700041538156</v>
      </c>
      <c r="BW107" s="1">
        <f t="shared" si="130"/>
        <v>1.5491241433831102</v>
      </c>
      <c r="BX107" s="1">
        <f t="shared" si="131"/>
        <v>3.7130249152695938</v>
      </c>
      <c r="BY107" s="1">
        <f t="shared" si="132"/>
        <v>2.4447176321809265</v>
      </c>
      <c r="BZ107" s="1">
        <f t="shared" si="133"/>
        <v>1.7565980333719231</v>
      </c>
      <c r="CA107" s="1">
        <f t="shared" si="134"/>
        <v>1.7503992239243571</v>
      </c>
      <c r="CB107" s="1">
        <f t="shared" si="135"/>
        <v>1.9028246349651841</v>
      </c>
      <c r="CC107" s="1">
        <f t="shared" si="136"/>
        <v>1.9401249563608907</v>
      </c>
      <c r="CD107" s="1">
        <f t="shared" si="137"/>
        <v>1.8607701487412593</v>
      </c>
      <c r="CE107" s="1">
        <f t="shared" si="138"/>
        <v>2.2726627333660709</v>
      </c>
      <c r="CF107" s="1">
        <f t="shared" si="139"/>
        <v>1.7741752282662326</v>
      </c>
      <c r="CG107" s="1">
        <f t="shared" si="140"/>
        <v>2.040300243656457</v>
      </c>
      <c r="CH107" s="1">
        <f t="shared" si="141"/>
        <v>2.262678338037083</v>
      </c>
      <c r="CI107" s="1">
        <f t="shared" si="142"/>
        <v>2.405878713206683</v>
      </c>
      <c r="CJ107" s="1">
        <f t="shared" si="143"/>
        <v>2.4949853243121067</v>
      </c>
      <c r="CK107" s="1">
        <f t="shared" si="144"/>
        <v>2.4620089202310318</v>
      </c>
      <c r="CL107" s="5">
        <f t="shared" si="150"/>
        <v>3</v>
      </c>
      <c r="CN107" s="9">
        <f t="shared" si="151"/>
        <v>1.5491241433831102</v>
      </c>
    </row>
    <row r="108" spans="1:92" x14ac:dyDescent="0.2">
      <c r="A108" s="4">
        <v>106</v>
      </c>
      <c r="B108" s="1">
        <v>0.48552939396646999</v>
      </c>
      <c r="C108" s="1">
        <v>79.974000000000004</v>
      </c>
      <c r="D108" s="1">
        <v>62</v>
      </c>
      <c r="E108" s="1">
        <v>12</v>
      </c>
      <c r="F108" s="1">
        <v>26</v>
      </c>
      <c r="G108" s="1">
        <v>7.9974195362697102</v>
      </c>
      <c r="H108" s="1">
        <v>6</v>
      </c>
      <c r="I108">
        <v>1700</v>
      </c>
      <c r="J108">
        <v>185</v>
      </c>
      <c r="K108">
        <v>12.5</v>
      </c>
      <c r="L108" s="1"/>
      <c r="M108" s="2">
        <f t="shared" si="76"/>
        <v>3</v>
      </c>
      <c r="N108" s="2">
        <f t="shared" si="77"/>
        <v>6</v>
      </c>
      <c r="O108" s="2">
        <f t="shared" si="78"/>
        <v>7</v>
      </c>
      <c r="P108" s="2">
        <f t="shared" si="79"/>
        <v>4</v>
      </c>
      <c r="Q108" s="2">
        <f t="shared" si="80"/>
        <v>7</v>
      </c>
      <c r="R108" s="2">
        <f t="shared" si="81"/>
        <v>7</v>
      </c>
      <c r="S108" s="2">
        <f t="shared" si="82"/>
        <v>7</v>
      </c>
      <c r="T108" s="2">
        <f t="shared" si="83"/>
        <v>4</v>
      </c>
      <c r="U108" s="2">
        <f t="shared" si="84"/>
        <v>7</v>
      </c>
      <c r="V108" s="2">
        <f t="shared" si="85"/>
        <v>7</v>
      </c>
      <c r="W108" s="2">
        <f t="shared" si="86"/>
        <v>3</v>
      </c>
      <c r="X108" s="2">
        <f t="shared" si="87"/>
        <v>4</v>
      </c>
      <c r="Y108" s="2">
        <f t="shared" si="88"/>
        <v>1</v>
      </c>
      <c r="Z108" s="2">
        <f t="shared" si="89"/>
        <v>1</v>
      </c>
      <c r="AA108" s="2">
        <f t="shared" si="90"/>
        <v>1</v>
      </c>
      <c r="AB108" s="2">
        <f t="shared" si="91"/>
        <v>1</v>
      </c>
      <c r="AC108" s="2">
        <f t="shared" si="92"/>
        <v>0</v>
      </c>
      <c r="AD108" s="3">
        <f t="shared" si="145"/>
        <v>3</v>
      </c>
      <c r="AE108" s="2">
        <f t="shared" si="93"/>
        <v>6</v>
      </c>
      <c r="AF108" s="2">
        <f t="shared" si="94"/>
        <v>9</v>
      </c>
      <c r="AG108" s="2">
        <f t="shared" si="95"/>
        <v>10</v>
      </c>
      <c r="AH108" s="2">
        <f t="shared" si="96"/>
        <v>7</v>
      </c>
      <c r="AI108" s="2">
        <f t="shared" si="97"/>
        <v>10</v>
      </c>
      <c r="AJ108" s="2">
        <f t="shared" si="98"/>
        <v>10</v>
      </c>
      <c r="AK108" s="2">
        <f t="shared" si="99"/>
        <v>9</v>
      </c>
      <c r="AL108" s="2">
        <f t="shared" si="100"/>
        <v>7</v>
      </c>
      <c r="AM108" s="2">
        <f t="shared" si="101"/>
        <v>9</v>
      </c>
      <c r="AN108" s="2">
        <f t="shared" si="102"/>
        <v>9</v>
      </c>
      <c r="AO108" s="2">
        <f t="shared" si="103"/>
        <v>5</v>
      </c>
      <c r="AP108" s="2">
        <f t="shared" si="104"/>
        <v>6</v>
      </c>
      <c r="AQ108" s="2">
        <f t="shared" si="105"/>
        <v>2</v>
      </c>
      <c r="AR108" s="2">
        <f t="shared" si="106"/>
        <v>2</v>
      </c>
      <c r="AS108" s="2">
        <f t="shared" si="107"/>
        <v>3</v>
      </c>
      <c r="AT108" s="2">
        <f t="shared" si="108"/>
        <v>3</v>
      </c>
      <c r="AU108" s="2">
        <f t="shared" si="109"/>
        <v>1</v>
      </c>
      <c r="AV108" s="3">
        <f t="shared" si="146"/>
        <v>3</v>
      </c>
      <c r="AW108">
        <f t="shared" si="147"/>
        <v>3</v>
      </c>
      <c r="AX108" s="2">
        <f t="shared" si="110"/>
        <v>2</v>
      </c>
      <c r="AY108" s="2">
        <f t="shared" si="111"/>
        <v>5</v>
      </c>
      <c r="AZ108" s="2">
        <f t="shared" si="112"/>
        <v>7</v>
      </c>
      <c r="BA108" s="2">
        <f t="shared" si="113"/>
        <v>2</v>
      </c>
      <c r="BB108" s="2">
        <f t="shared" si="114"/>
        <v>4</v>
      </c>
      <c r="BC108" s="2">
        <f t="shared" si="115"/>
        <v>4</v>
      </c>
      <c r="BD108" s="2">
        <f t="shared" si="116"/>
        <v>5</v>
      </c>
      <c r="BE108" s="2">
        <f t="shared" si="117"/>
        <v>4</v>
      </c>
      <c r="BF108" s="2">
        <f t="shared" si="118"/>
        <v>4</v>
      </c>
      <c r="BG108" s="2">
        <f t="shared" si="119"/>
        <v>3</v>
      </c>
      <c r="BH108" s="2">
        <f t="shared" si="120"/>
        <v>3</v>
      </c>
      <c r="BI108" s="2">
        <f t="shared" si="121"/>
        <v>3</v>
      </c>
      <c r="BJ108" s="2">
        <f t="shared" si="122"/>
        <v>0</v>
      </c>
      <c r="BK108" s="2">
        <f t="shared" si="123"/>
        <v>1</v>
      </c>
      <c r="BL108" s="2">
        <f t="shared" si="124"/>
        <v>1</v>
      </c>
      <c r="BM108" s="2">
        <f t="shared" si="125"/>
        <v>1</v>
      </c>
      <c r="BN108" s="2">
        <f t="shared" si="126"/>
        <v>0</v>
      </c>
      <c r="BO108" s="3">
        <f t="shared" si="148"/>
        <v>3</v>
      </c>
      <c r="BP108">
        <f t="shared" si="149"/>
        <v>1</v>
      </c>
      <c r="BR108">
        <v>6</v>
      </c>
      <c r="BS108">
        <f t="shared" si="127"/>
        <v>1</v>
      </c>
      <c r="BU108" s="1">
        <f t="shared" si="128"/>
        <v>13.365080845782042</v>
      </c>
      <c r="BV108" s="1">
        <f t="shared" si="129"/>
        <v>3.2101884612282152</v>
      </c>
      <c r="BW108" s="1">
        <f t="shared" si="130"/>
        <v>2.9939475343082451</v>
      </c>
      <c r="BX108" s="1">
        <f t="shared" si="131"/>
        <v>3.4565344527651849</v>
      </c>
      <c r="BY108" s="1">
        <f t="shared" si="132"/>
        <v>2.533828547615804</v>
      </c>
      <c r="BZ108" s="1">
        <f t="shared" si="133"/>
        <v>2.2882329177340011</v>
      </c>
      <c r="CA108" s="1">
        <f t="shared" si="134"/>
        <v>2.3882110083928221</v>
      </c>
      <c r="CB108" s="1">
        <f t="shared" si="135"/>
        <v>2.557124838453082</v>
      </c>
      <c r="CC108" s="1">
        <f t="shared" si="136"/>
        <v>2.4659552183982512</v>
      </c>
      <c r="CD108" s="1">
        <f t="shared" si="137"/>
        <v>31.084803583317584</v>
      </c>
      <c r="CE108" s="1">
        <f t="shared" si="138"/>
        <v>2.7328423322136834</v>
      </c>
      <c r="CF108" s="1">
        <f t="shared" si="139"/>
        <v>2.464194440867618</v>
      </c>
      <c r="CG108" s="1">
        <f t="shared" si="140"/>
        <v>2.6967478637665074</v>
      </c>
      <c r="CH108" s="1">
        <f t="shared" si="141"/>
        <v>2.8131256364591994</v>
      </c>
      <c r="CI108" s="1">
        <f t="shared" si="142"/>
        <v>2.8868615665530784</v>
      </c>
      <c r="CJ108" s="1">
        <f t="shared" si="143"/>
        <v>2.9076499883639784</v>
      </c>
      <c r="CK108" s="1">
        <f t="shared" si="144"/>
        <v>2.9092957157315698</v>
      </c>
      <c r="CL108" s="5">
        <f t="shared" si="150"/>
        <v>6</v>
      </c>
      <c r="CN108" s="9">
        <f t="shared" si="151"/>
        <v>2.2882329177340011</v>
      </c>
    </row>
    <row r="109" spans="1:92" x14ac:dyDescent="0.2">
      <c r="A109" s="4">
        <v>107</v>
      </c>
      <c r="B109" s="1">
        <v>0.671291489419098</v>
      </c>
      <c r="C109" s="1">
        <v>2.3559999999999999</v>
      </c>
      <c r="D109" s="1">
        <v>5</v>
      </c>
      <c r="E109" s="1">
        <v>15</v>
      </c>
      <c r="F109" s="1">
        <v>80</v>
      </c>
      <c r="G109" s="1">
        <v>3.6648502259968998</v>
      </c>
      <c r="H109" s="1">
        <v>6</v>
      </c>
      <c r="I109">
        <v>1500</v>
      </c>
      <c r="J109">
        <v>185</v>
      </c>
      <c r="K109">
        <v>12.5</v>
      </c>
      <c r="L109" s="1"/>
      <c r="M109" s="2">
        <f t="shared" si="76"/>
        <v>3</v>
      </c>
      <c r="N109" s="2">
        <f t="shared" si="77"/>
        <v>5</v>
      </c>
      <c r="O109" s="2">
        <f t="shared" si="78"/>
        <v>5</v>
      </c>
      <c r="P109" s="2">
        <f t="shared" si="79"/>
        <v>4</v>
      </c>
      <c r="Q109" s="2">
        <f t="shared" si="80"/>
        <v>6</v>
      </c>
      <c r="R109" s="2">
        <f t="shared" si="81"/>
        <v>7</v>
      </c>
      <c r="S109" s="2">
        <f t="shared" si="82"/>
        <v>6</v>
      </c>
      <c r="T109" s="2">
        <f t="shared" si="83"/>
        <v>4</v>
      </c>
      <c r="U109" s="2">
        <f t="shared" si="84"/>
        <v>8</v>
      </c>
      <c r="V109" s="2">
        <f t="shared" si="85"/>
        <v>6</v>
      </c>
      <c r="W109" s="2">
        <f t="shared" si="86"/>
        <v>4</v>
      </c>
      <c r="X109" s="2">
        <f t="shared" si="87"/>
        <v>5</v>
      </c>
      <c r="Y109" s="2">
        <f t="shared" si="88"/>
        <v>2</v>
      </c>
      <c r="Z109" s="2">
        <f t="shared" si="89"/>
        <v>2</v>
      </c>
      <c r="AA109" s="2">
        <f t="shared" si="90"/>
        <v>2</v>
      </c>
      <c r="AB109" s="2">
        <f t="shared" si="91"/>
        <v>2</v>
      </c>
      <c r="AC109" s="2">
        <f t="shared" si="92"/>
        <v>1</v>
      </c>
      <c r="AD109" s="3">
        <f t="shared" si="145"/>
        <v>9</v>
      </c>
      <c r="AE109" s="2">
        <f t="shared" si="93"/>
        <v>6</v>
      </c>
      <c r="AF109" s="2">
        <f t="shared" si="94"/>
        <v>8</v>
      </c>
      <c r="AG109" s="2">
        <f t="shared" si="95"/>
        <v>8</v>
      </c>
      <c r="AH109" s="2">
        <f t="shared" si="96"/>
        <v>7</v>
      </c>
      <c r="AI109" s="2">
        <f t="shared" si="97"/>
        <v>9</v>
      </c>
      <c r="AJ109" s="2">
        <f t="shared" si="98"/>
        <v>10</v>
      </c>
      <c r="AK109" s="2">
        <f t="shared" si="99"/>
        <v>9</v>
      </c>
      <c r="AL109" s="2">
        <f t="shared" si="100"/>
        <v>7</v>
      </c>
      <c r="AM109" s="2">
        <f t="shared" si="101"/>
        <v>10</v>
      </c>
      <c r="AN109" s="2">
        <f t="shared" si="102"/>
        <v>8</v>
      </c>
      <c r="AO109" s="2">
        <f t="shared" si="103"/>
        <v>6</v>
      </c>
      <c r="AP109" s="2">
        <f t="shared" si="104"/>
        <v>7</v>
      </c>
      <c r="AQ109" s="2">
        <f t="shared" si="105"/>
        <v>4</v>
      </c>
      <c r="AR109" s="2">
        <f t="shared" si="106"/>
        <v>3</v>
      </c>
      <c r="AS109" s="2">
        <f t="shared" si="107"/>
        <v>4</v>
      </c>
      <c r="AT109" s="2">
        <f t="shared" si="108"/>
        <v>4</v>
      </c>
      <c r="AU109" s="2">
        <f t="shared" si="109"/>
        <v>3</v>
      </c>
      <c r="AV109" s="3">
        <f t="shared" si="146"/>
        <v>6</v>
      </c>
      <c r="AW109">
        <f t="shared" si="147"/>
        <v>2</v>
      </c>
      <c r="AX109" s="2">
        <f t="shared" si="110"/>
        <v>2</v>
      </c>
      <c r="AY109" s="2">
        <f t="shared" si="111"/>
        <v>3</v>
      </c>
      <c r="AZ109" s="2">
        <f t="shared" si="112"/>
        <v>4</v>
      </c>
      <c r="BA109" s="2">
        <f t="shared" si="113"/>
        <v>3</v>
      </c>
      <c r="BB109" s="2">
        <f t="shared" si="114"/>
        <v>4</v>
      </c>
      <c r="BC109" s="2">
        <f t="shared" si="115"/>
        <v>5</v>
      </c>
      <c r="BD109" s="2">
        <f t="shared" si="116"/>
        <v>4</v>
      </c>
      <c r="BE109" s="2">
        <f t="shared" si="117"/>
        <v>5</v>
      </c>
      <c r="BF109" s="2">
        <f t="shared" si="118"/>
        <v>5</v>
      </c>
      <c r="BG109" s="2">
        <f t="shared" si="119"/>
        <v>3</v>
      </c>
      <c r="BH109" s="2">
        <f t="shared" si="120"/>
        <v>4</v>
      </c>
      <c r="BI109" s="2">
        <f t="shared" si="121"/>
        <v>5</v>
      </c>
      <c r="BJ109" s="2">
        <f t="shared" si="122"/>
        <v>2</v>
      </c>
      <c r="BK109" s="2">
        <f t="shared" si="123"/>
        <v>2</v>
      </c>
      <c r="BL109" s="2">
        <f t="shared" si="124"/>
        <v>2</v>
      </c>
      <c r="BM109" s="2">
        <f t="shared" si="125"/>
        <v>2</v>
      </c>
      <c r="BN109" s="2">
        <f t="shared" si="126"/>
        <v>2</v>
      </c>
      <c r="BO109" s="3">
        <f t="shared" si="148"/>
        <v>6</v>
      </c>
      <c r="BP109">
        <f t="shared" si="149"/>
        <v>4</v>
      </c>
      <c r="BR109">
        <v>7</v>
      </c>
      <c r="BS109">
        <f t="shared" si="127"/>
        <v>1</v>
      </c>
      <c r="BU109" s="1">
        <f t="shared" si="128"/>
        <v>14.390344388661248</v>
      </c>
      <c r="BV109" s="1">
        <f t="shared" si="129"/>
        <v>4.7254754065659208</v>
      </c>
      <c r="BW109" s="1">
        <f t="shared" si="130"/>
        <v>2.9623305449997033</v>
      </c>
      <c r="BX109" s="1">
        <f t="shared" si="131"/>
        <v>6.8945318426652697</v>
      </c>
      <c r="BY109" s="1">
        <f t="shared" si="132"/>
        <v>4.3246423888107284</v>
      </c>
      <c r="BZ109" s="1">
        <f t="shared" si="133"/>
        <v>2.2466426783895845</v>
      </c>
      <c r="CA109" s="1">
        <f t="shared" si="134"/>
        <v>2.0913392687833547</v>
      </c>
      <c r="CB109" s="1">
        <f t="shared" si="135"/>
        <v>2.5134005542626521</v>
      </c>
      <c r="CC109" s="1">
        <f t="shared" si="136"/>
        <v>2.418900587231434</v>
      </c>
      <c r="CD109" s="1">
        <f t="shared" si="137"/>
        <v>31.12252432314023</v>
      </c>
      <c r="CE109" s="1">
        <f t="shared" si="138"/>
        <v>4.2238221218268608</v>
      </c>
      <c r="CF109" s="1">
        <f t="shared" si="139"/>
        <v>2.7748699528477507</v>
      </c>
      <c r="CG109" s="1">
        <f t="shared" si="140"/>
        <v>2.4872312588992669</v>
      </c>
      <c r="CH109" s="1">
        <f t="shared" si="141"/>
        <v>2.6461033937995806</v>
      </c>
      <c r="CI109" s="1">
        <f t="shared" si="142"/>
        <v>2.7391272420609454</v>
      </c>
      <c r="CJ109" s="1">
        <f t="shared" si="143"/>
        <v>2.7550254137049319</v>
      </c>
      <c r="CK109" s="1">
        <f t="shared" si="144"/>
        <v>2.7713485621000062</v>
      </c>
      <c r="CL109" s="5">
        <f t="shared" si="150"/>
        <v>7</v>
      </c>
      <c r="CN109" s="9">
        <f t="shared" si="151"/>
        <v>2.0913392687833547</v>
      </c>
    </row>
    <row r="110" spans="1:92" x14ac:dyDescent="0.2">
      <c r="A110" s="4">
        <v>108</v>
      </c>
      <c r="B110" s="1">
        <v>0.68639014690724998</v>
      </c>
      <c r="C110" s="1">
        <v>8.6050000000000004</v>
      </c>
      <c r="D110" s="1">
        <v>0</v>
      </c>
      <c r="E110" s="1">
        <v>16</v>
      </c>
      <c r="F110" s="1">
        <v>84</v>
      </c>
      <c r="G110" s="1">
        <v>2.43395641744601</v>
      </c>
      <c r="H110" s="1">
        <v>5</v>
      </c>
      <c r="I110">
        <v>1500</v>
      </c>
      <c r="J110">
        <v>185</v>
      </c>
      <c r="K110">
        <v>12.5</v>
      </c>
      <c r="L110" s="1"/>
      <c r="M110" s="2">
        <f t="shared" si="76"/>
        <v>3</v>
      </c>
      <c r="N110" s="2">
        <f t="shared" si="77"/>
        <v>4</v>
      </c>
      <c r="O110" s="2">
        <f t="shared" si="78"/>
        <v>3</v>
      </c>
      <c r="P110" s="2">
        <f t="shared" si="79"/>
        <v>4</v>
      </c>
      <c r="Q110" s="2">
        <f t="shared" si="80"/>
        <v>6</v>
      </c>
      <c r="R110" s="2">
        <f t="shared" si="81"/>
        <v>6</v>
      </c>
      <c r="S110" s="2">
        <f t="shared" si="82"/>
        <v>7</v>
      </c>
      <c r="T110" s="2">
        <f t="shared" si="83"/>
        <v>4</v>
      </c>
      <c r="U110" s="2">
        <f t="shared" si="84"/>
        <v>6</v>
      </c>
      <c r="V110" s="2">
        <f t="shared" si="85"/>
        <v>6</v>
      </c>
      <c r="W110" s="2">
        <f t="shared" si="86"/>
        <v>3</v>
      </c>
      <c r="X110" s="2">
        <f t="shared" si="87"/>
        <v>4</v>
      </c>
      <c r="Y110" s="2">
        <f t="shared" si="88"/>
        <v>3</v>
      </c>
      <c r="Z110" s="2">
        <f t="shared" si="89"/>
        <v>2</v>
      </c>
      <c r="AA110" s="2">
        <f t="shared" si="90"/>
        <v>2</v>
      </c>
      <c r="AB110" s="2">
        <f t="shared" si="91"/>
        <v>2</v>
      </c>
      <c r="AC110" s="2">
        <f t="shared" si="92"/>
        <v>1</v>
      </c>
      <c r="AD110" s="3">
        <f t="shared" si="145"/>
        <v>7</v>
      </c>
      <c r="AE110" s="2">
        <f t="shared" si="93"/>
        <v>6</v>
      </c>
      <c r="AF110" s="2">
        <f t="shared" si="94"/>
        <v>7</v>
      </c>
      <c r="AG110" s="2">
        <f t="shared" si="95"/>
        <v>6</v>
      </c>
      <c r="AH110" s="2">
        <f t="shared" si="96"/>
        <v>7</v>
      </c>
      <c r="AI110" s="2">
        <f t="shared" si="97"/>
        <v>9</v>
      </c>
      <c r="AJ110" s="2">
        <f t="shared" si="98"/>
        <v>9</v>
      </c>
      <c r="AK110" s="2">
        <f t="shared" si="99"/>
        <v>10</v>
      </c>
      <c r="AL110" s="2">
        <f t="shared" si="100"/>
        <v>7</v>
      </c>
      <c r="AM110" s="2">
        <f t="shared" si="101"/>
        <v>8</v>
      </c>
      <c r="AN110" s="2">
        <f t="shared" si="102"/>
        <v>8</v>
      </c>
      <c r="AO110" s="2">
        <f t="shared" si="103"/>
        <v>5</v>
      </c>
      <c r="AP110" s="2">
        <f t="shared" si="104"/>
        <v>6</v>
      </c>
      <c r="AQ110" s="2">
        <f t="shared" si="105"/>
        <v>5</v>
      </c>
      <c r="AR110" s="2">
        <f t="shared" si="106"/>
        <v>3</v>
      </c>
      <c r="AS110" s="2">
        <f t="shared" si="107"/>
        <v>4</v>
      </c>
      <c r="AT110" s="2">
        <f t="shared" si="108"/>
        <v>4</v>
      </c>
      <c r="AU110" s="2">
        <f t="shared" si="109"/>
        <v>3</v>
      </c>
      <c r="AV110" s="3">
        <f t="shared" si="146"/>
        <v>7</v>
      </c>
      <c r="AW110">
        <f t="shared" si="147"/>
        <v>1</v>
      </c>
      <c r="AX110" s="2">
        <f t="shared" si="110"/>
        <v>2</v>
      </c>
      <c r="AY110" s="2">
        <f t="shared" si="111"/>
        <v>2</v>
      </c>
      <c r="AZ110" s="2">
        <f t="shared" si="112"/>
        <v>2</v>
      </c>
      <c r="BA110" s="2">
        <f t="shared" si="113"/>
        <v>3</v>
      </c>
      <c r="BB110" s="2">
        <f t="shared" si="114"/>
        <v>4</v>
      </c>
      <c r="BC110" s="2">
        <f t="shared" si="115"/>
        <v>4</v>
      </c>
      <c r="BD110" s="2">
        <f t="shared" si="116"/>
        <v>5</v>
      </c>
      <c r="BE110" s="2">
        <f t="shared" si="117"/>
        <v>3</v>
      </c>
      <c r="BF110" s="2">
        <f t="shared" si="118"/>
        <v>3</v>
      </c>
      <c r="BG110" s="2">
        <f t="shared" si="119"/>
        <v>3</v>
      </c>
      <c r="BH110" s="2">
        <f t="shared" si="120"/>
        <v>3</v>
      </c>
      <c r="BI110" s="2">
        <f t="shared" si="121"/>
        <v>4</v>
      </c>
      <c r="BJ110" s="2">
        <f t="shared" si="122"/>
        <v>3</v>
      </c>
      <c r="BK110" s="2">
        <f t="shared" si="123"/>
        <v>2</v>
      </c>
      <c r="BL110" s="2">
        <f t="shared" si="124"/>
        <v>2</v>
      </c>
      <c r="BM110" s="2">
        <f t="shared" si="125"/>
        <v>2</v>
      </c>
      <c r="BN110" s="2">
        <f t="shared" si="126"/>
        <v>2</v>
      </c>
      <c r="BO110" s="3">
        <f t="shared" si="148"/>
        <v>7</v>
      </c>
      <c r="BP110">
        <f t="shared" si="149"/>
        <v>1</v>
      </c>
      <c r="BR110">
        <v>12</v>
      </c>
      <c r="BS110">
        <f t="shared" si="127"/>
        <v>1</v>
      </c>
      <c r="BU110" s="1">
        <f t="shared" si="128"/>
        <v>175.25743785296501</v>
      </c>
      <c r="BV110" s="1">
        <f t="shared" si="129"/>
        <v>38.058914636058219</v>
      </c>
      <c r="BW110" s="1">
        <f t="shared" si="130"/>
        <v>37.589386534783586</v>
      </c>
      <c r="BX110" s="1">
        <f t="shared" si="131"/>
        <v>27.111923662070261</v>
      </c>
      <c r="BY110" s="1">
        <f t="shared" si="132"/>
        <v>14.086132856296382</v>
      </c>
      <c r="BZ110" s="1">
        <f t="shared" si="133"/>
        <v>12.762643402387209</v>
      </c>
      <c r="CA110" s="1">
        <f t="shared" si="134"/>
        <v>17.614531934081366</v>
      </c>
      <c r="CB110" s="1">
        <f t="shared" si="135"/>
        <v>25.134470494282432</v>
      </c>
      <c r="CC110" s="1">
        <f t="shared" si="136"/>
        <v>5.6418712475389166</v>
      </c>
      <c r="CD110" s="1">
        <f t="shared" si="137"/>
        <v>400.0169747794107</v>
      </c>
      <c r="CE110" s="1">
        <f t="shared" si="138"/>
        <v>6.1496992396262531</v>
      </c>
      <c r="CF110" s="1">
        <f t="shared" si="139"/>
        <v>3.3393147218419506</v>
      </c>
      <c r="CG110" s="1">
        <f t="shared" si="140"/>
        <v>2.0698911497410895</v>
      </c>
      <c r="CH110" s="1">
        <f t="shared" si="141"/>
        <v>2.1979098028260324</v>
      </c>
      <c r="CI110" s="1">
        <f t="shared" si="142"/>
        <v>2.331647597620127</v>
      </c>
      <c r="CJ110" s="1">
        <f t="shared" si="143"/>
        <v>2.3489484114821497</v>
      </c>
      <c r="CK110" s="1">
        <f t="shared" si="144"/>
        <v>2.3788328360075699</v>
      </c>
      <c r="CL110" s="5">
        <f t="shared" si="150"/>
        <v>13</v>
      </c>
      <c r="CN110" s="9">
        <f t="shared" si="151"/>
        <v>2.0698911497410895</v>
      </c>
    </row>
    <row r="111" spans="1:92" x14ac:dyDescent="0.2">
      <c r="A111" s="4">
        <v>109</v>
      </c>
      <c r="B111" s="1">
        <v>0.48938248746676799</v>
      </c>
      <c r="C111" s="1">
        <v>0.71299999999999997</v>
      </c>
      <c r="D111" s="1">
        <v>0</v>
      </c>
      <c r="E111" s="1">
        <v>0</v>
      </c>
      <c r="F111" s="1">
        <v>100</v>
      </c>
      <c r="G111" s="1">
        <v>10.6888213255137</v>
      </c>
      <c r="H111" s="1">
        <v>7</v>
      </c>
      <c r="I111">
        <v>1500</v>
      </c>
      <c r="J111">
        <v>185</v>
      </c>
      <c r="K111">
        <v>12.5</v>
      </c>
      <c r="L111" s="1"/>
      <c r="M111" s="2">
        <f t="shared" si="76"/>
        <v>2</v>
      </c>
      <c r="N111" s="2">
        <f t="shared" si="77"/>
        <v>7</v>
      </c>
      <c r="O111" s="2">
        <f t="shared" si="78"/>
        <v>3</v>
      </c>
      <c r="P111" s="2">
        <f t="shared" si="79"/>
        <v>5</v>
      </c>
      <c r="Q111" s="2">
        <f t="shared" si="80"/>
        <v>6</v>
      </c>
      <c r="R111" s="2">
        <f t="shared" si="81"/>
        <v>5</v>
      </c>
      <c r="S111" s="2">
        <f t="shared" si="82"/>
        <v>5</v>
      </c>
      <c r="T111" s="2">
        <f t="shared" si="83"/>
        <v>3</v>
      </c>
      <c r="U111" s="2">
        <f t="shared" si="84"/>
        <v>5</v>
      </c>
      <c r="V111" s="2">
        <f t="shared" si="85"/>
        <v>6</v>
      </c>
      <c r="W111" s="2">
        <f t="shared" si="86"/>
        <v>5</v>
      </c>
      <c r="X111" s="2">
        <f t="shared" si="87"/>
        <v>6</v>
      </c>
      <c r="Y111" s="2">
        <f t="shared" si="88"/>
        <v>4</v>
      </c>
      <c r="Z111" s="2">
        <f t="shared" si="89"/>
        <v>4</v>
      </c>
      <c r="AA111" s="2">
        <f t="shared" si="90"/>
        <v>2</v>
      </c>
      <c r="AB111" s="2">
        <f t="shared" si="91"/>
        <v>4</v>
      </c>
      <c r="AC111" s="2">
        <f t="shared" si="92"/>
        <v>3</v>
      </c>
      <c r="AD111" s="3">
        <f t="shared" si="145"/>
        <v>2</v>
      </c>
      <c r="AE111" s="2">
        <f t="shared" si="93"/>
        <v>5</v>
      </c>
      <c r="AF111" s="2">
        <f t="shared" si="94"/>
        <v>10</v>
      </c>
      <c r="AG111" s="2">
        <f t="shared" si="95"/>
        <v>6</v>
      </c>
      <c r="AH111" s="2">
        <f t="shared" si="96"/>
        <v>8</v>
      </c>
      <c r="AI111" s="2">
        <f t="shared" si="97"/>
        <v>9</v>
      </c>
      <c r="AJ111" s="2">
        <f t="shared" si="98"/>
        <v>8</v>
      </c>
      <c r="AK111" s="2">
        <f t="shared" si="99"/>
        <v>8</v>
      </c>
      <c r="AL111" s="2">
        <f t="shared" si="100"/>
        <v>6</v>
      </c>
      <c r="AM111" s="2">
        <f t="shared" si="101"/>
        <v>7</v>
      </c>
      <c r="AN111" s="2">
        <f t="shared" si="102"/>
        <v>8</v>
      </c>
      <c r="AO111" s="2">
        <f t="shared" si="103"/>
        <v>7</v>
      </c>
      <c r="AP111" s="2">
        <f t="shared" si="104"/>
        <v>8</v>
      </c>
      <c r="AQ111" s="2">
        <f t="shared" si="105"/>
        <v>6</v>
      </c>
      <c r="AR111" s="2">
        <f t="shared" si="106"/>
        <v>5</v>
      </c>
      <c r="AS111" s="2">
        <f t="shared" si="107"/>
        <v>4</v>
      </c>
      <c r="AT111" s="2">
        <f t="shared" si="108"/>
        <v>6</v>
      </c>
      <c r="AU111" s="2">
        <f t="shared" si="109"/>
        <v>5</v>
      </c>
      <c r="AV111" s="3">
        <f t="shared" si="146"/>
        <v>2</v>
      </c>
      <c r="AW111">
        <f t="shared" si="147"/>
        <v>1</v>
      </c>
      <c r="AX111" s="2">
        <f t="shared" si="110"/>
        <v>1</v>
      </c>
      <c r="AY111" s="2">
        <f t="shared" si="111"/>
        <v>5</v>
      </c>
      <c r="AZ111" s="2">
        <f t="shared" si="112"/>
        <v>3</v>
      </c>
      <c r="BA111" s="2">
        <f t="shared" si="113"/>
        <v>3</v>
      </c>
      <c r="BB111" s="2">
        <f t="shared" si="114"/>
        <v>4</v>
      </c>
      <c r="BC111" s="2">
        <f t="shared" si="115"/>
        <v>3</v>
      </c>
      <c r="BD111" s="2">
        <f t="shared" si="116"/>
        <v>4</v>
      </c>
      <c r="BE111" s="2">
        <f t="shared" si="117"/>
        <v>2</v>
      </c>
      <c r="BF111" s="2">
        <f t="shared" si="118"/>
        <v>2</v>
      </c>
      <c r="BG111" s="2">
        <f t="shared" si="119"/>
        <v>2</v>
      </c>
      <c r="BH111" s="2">
        <f t="shared" si="120"/>
        <v>5</v>
      </c>
      <c r="BI111" s="2">
        <f t="shared" si="121"/>
        <v>6</v>
      </c>
      <c r="BJ111" s="2">
        <f t="shared" si="122"/>
        <v>5</v>
      </c>
      <c r="BK111" s="2">
        <f t="shared" si="123"/>
        <v>2</v>
      </c>
      <c r="BL111" s="2">
        <f t="shared" si="124"/>
        <v>2</v>
      </c>
      <c r="BM111" s="2">
        <f t="shared" si="125"/>
        <v>4</v>
      </c>
      <c r="BN111" s="2">
        <f t="shared" si="126"/>
        <v>4</v>
      </c>
      <c r="BO111" s="3">
        <f t="shared" si="148"/>
        <v>12</v>
      </c>
      <c r="BP111">
        <f t="shared" si="149"/>
        <v>1</v>
      </c>
      <c r="BR111">
        <v>11</v>
      </c>
      <c r="BS111">
        <f t="shared" si="127"/>
        <v>1</v>
      </c>
      <c r="BU111" s="1">
        <f t="shared" si="128"/>
        <v>175.02065128800675</v>
      </c>
      <c r="BV111" s="1">
        <f t="shared" si="129"/>
        <v>37.544380624323928</v>
      </c>
      <c r="BW111" s="1">
        <f t="shared" si="130"/>
        <v>37.533806408391854</v>
      </c>
      <c r="BX111" s="1">
        <f t="shared" si="131"/>
        <v>25.093571261170595</v>
      </c>
      <c r="BY111" s="1">
        <f t="shared" si="132"/>
        <v>12.605118153236441</v>
      </c>
      <c r="BZ111" s="1">
        <f t="shared" si="133"/>
        <v>12.601255606074366</v>
      </c>
      <c r="CA111" s="1">
        <f t="shared" si="134"/>
        <v>17.613721937657363</v>
      </c>
      <c r="CB111" s="1">
        <f t="shared" si="135"/>
        <v>25.065747909715604</v>
      </c>
      <c r="CC111" s="1">
        <f t="shared" si="136"/>
        <v>5.3349185502426399</v>
      </c>
      <c r="CD111" s="1">
        <f t="shared" si="137"/>
        <v>400.00326241486999</v>
      </c>
      <c r="CE111" s="1">
        <f t="shared" si="138"/>
        <v>2.4296742139362562</v>
      </c>
      <c r="CF111" s="1">
        <f t="shared" si="139"/>
        <v>1.5004059766504989</v>
      </c>
      <c r="CG111" s="1">
        <f t="shared" si="140"/>
        <v>1.8485282169923543</v>
      </c>
      <c r="CH111" s="1">
        <f t="shared" si="141"/>
        <v>2.2119154759524884</v>
      </c>
      <c r="CI111" s="1">
        <f t="shared" si="142"/>
        <v>2.3142723511528023</v>
      </c>
      <c r="CJ111" s="1">
        <f t="shared" si="143"/>
        <v>2.3349088345892191</v>
      </c>
      <c r="CK111" s="1">
        <f t="shared" si="144"/>
        <v>2.3417108007169478</v>
      </c>
      <c r="CL111" s="5">
        <f t="shared" si="150"/>
        <v>12</v>
      </c>
      <c r="CN111" s="9">
        <f t="shared" si="151"/>
        <v>1.5004059766504989</v>
      </c>
    </row>
    <row r="112" spans="1:92" x14ac:dyDescent="0.2">
      <c r="A112" s="4">
        <v>110</v>
      </c>
      <c r="B112" s="1">
        <v>0.53816430067696197</v>
      </c>
      <c r="C112" s="1">
        <v>22.302</v>
      </c>
      <c r="D112" s="1">
        <v>0</v>
      </c>
      <c r="E112" s="1">
        <v>4</v>
      </c>
      <c r="F112" s="1">
        <v>96</v>
      </c>
      <c r="G112" s="1">
        <v>10.035757007347399</v>
      </c>
      <c r="H112" s="1">
        <v>7</v>
      </c>
      <c r="I112">
        <v>1500</v>
      </c>
      <c r="J112">
        <v>185</v>
      </c>
      <c r="K112">
        <v>12.5</v>
      </c>
      <c r="L112" s="1"/>
      <c r="M112" s="2">
        <f t="shared" si="76"/>
        <v>3</v>
      </c>
      <c r="N112" s="2">
        <f t="shared" si="77"/>
        <v>6</v>
      </c>
      <c r="O112" s="2">
        <f t="shared" si="78"/>
        <v>3</v>
      </c>
      <c r="P112" s="2">
        <f t="shared" si="79"/>
        <v>5</v>
      </c>
      <c r="Q112" s="2">
        <f t="shared" si="80"/>
        <v>6</v>
      </c>
      <c r="R112" s="2">
        <f t="shared" si="81"/>
        <v>5</v>
      </c>
      <c r="S112" s="2">
        <f t="shared" si="82"/>
        <v>5</v>
      </c>
      <c r="T112" s="2">
        <f t="shared" si="83"/>
        <v>3</v>
      </c>
      <c r="U112" s="2">
        <f t="shared" si="84"/>
        <v>5</v>
      </c>
      <c r="V112" s="2">
        <f t="shared" si="85"/>
        <v>6</v>
      </c>
      <c r="W112" s="2">
        <f t="shared" si="86"/>
        <v>6</v>
      </c>
      <c r="X112" s="2">
        <f t="shared" si="87"/>
        <v>6</v>
      </c>
      <c r="Y112" s="2">
        <f t="shared" si="88"/>
        <v>4</v>
      </c>
      <c r="Z112" s="2">
        <f t="shared" si="89"/>
        <v>4</v>
      </c>
      <c r="AA112" s="2">
        <f t="shared" si="90"/>
        <v>2</v>
      </c>
      <c r="AB112" s="2">
        <f t="shared" si="91"/>
        <v>4</v>
      </c>
      <c r="AC112" s="2">
        <f t="shared" si="92"/>
        <v>3</v>
      </c>
      <c r="AD112" s="3">
        <f t="shared" si="145"/>
        <v>2</v>
      </c>
      <c r="AE112" s="2">
        <f t="shared" si="93"/>
        <v>6</v>
      </c>
      <c r="AF112" s="2">
        <f t="shared" si="94"/>
        <v>9</v>
      </c>
      <c r="AG112" s="2">
        <f t="shared" si="95"/>
        <v>6</v>
      </c>
      <c r="AH112" s="2">
        <f t="shared" si="96"/>
        <v>8</v>
      </c>
      <c r="AI112" s="2">
        <f t="shared" si="97"/>
        <v>9</v>
      </c>
      <c r="AJ112" s="2">
        <f t="shared" si="98"/>
        <v>8</v>
      </c>
      <c r="AK112" s="2">
        <f t="shared" si="99"/>
        <v>8</v>
      </c>
      <c r="AL112" s="2">
        <f t="shared" si="100"/>
        <v>6</v>
      </c>
      <c r="AM112" s="2">
        <f t="shared" si="101"/>
        <v>7</v>
      </c>
      <c r="AN112" s="2">
        <f t="shared" si="102"/>
        <v>8</v>
      </c>
      <c r="AO112" s="2">
        <f t="shared" si="103"/>
        <v>8</v>
      </c>
      <c r="AP112" s="2">
        <f t="shared" si="104"/>
        <v>8</v>
      </c>
      <c r="AQ112" s="2">
        <f t="shared" si="105"/>
        <v>6</v>
      </c>
      <c r="AR112" s="2">
        <f t="shared" si="106"/>
        <v>5</v>
      </c>
      <c r="AS112" s="2">
        <f t="shared" si="107"/>
        <v>4</v>
      </c>
      <c r="AT112" s="2">
        <f t="shared" si="108"/>
        <v>6</v>
      </c>
      <c r="AU112" s="2">
        <f t="shared" si="109"/>
        <v>5</v>
      </c>
      <c r="AV112" s="3">
        <f t="shared" si="146"/>
        <v>2</v>
      </c>
      <c r="AW112">
        <f t="shared" si="147"/>
        <v>2</v>
      </c>
      <c r="AX112" s="2">
        <f t="shared" si="110"/>
        <v>2</v>
      </c>
      <c r="AY112" s="2">
        <f t="shared" si="111"/>
        <v>5</v>
      </c>
      <c r="AZ112" s="2">
        <f t="shared" si="112"/>
        <v>3</v>
      </c>
      <c r="BA112" s="2">
        <f t="shared" si="113"/>
        <v>4</v>
      </c>
      <c r="BB112" s="2">
        <f t="shared" si="114"/>
        <v>4</v>
      </c>
      <c r="BC112" s="2">
        <f t="shared" si="115"/>
        <v>2</v>
      </c>
      <c r="BD112" s="2">
        <f t="shared" si="116"/>
        <v>3</v>
      </c>
      <c r="BE112" s="2">
        <f t="shared" si="117"/>
        <v>2</v>
      </c>
      <c r="BF112" s="2">
        <f t="shared" si="118"/>
        <v>2</v>
      </c>
      <c r="BG112" s="2">
        <f t="shared" si="119"/>
        <v>2</v>
      </c>
      <c r="BH112" s="2">
        <f t="shared" si="120"/>
        <v>6</v>
      </c>
      <c r="BI112" s="2">
        <f t="shared" si="121"/>
        <v>6</v>
      </c>
      <c r="BJ112" s="2">
        <f t="shared" si="122"/>
        <v>4</v>
      </c>
      <c r="BK112" s="2">
        <f t="shared" si="123"/>
        <v>2</v>
      </c>
      <c r="BL112" s="2">
        <f t="shared" si="124"/>
        <v>2</v>
      </c>
      <c r="BM112" s="2">
        <f t="shared" si="125"/>
        <v>4</v>
      </c>
      <c r="BN112" s="2">
        <f t="shared" si="126"/>
        <v>4</v>
      </c>
      <c r="BO112" s="3">
        <f t="shared" si="148"/>
        <v>11</v>
      </c>
      <c r="BP112">
        <f t="shared" si="149"/>
        <v>2</v>
      </c>
      <c r="BR112">
        <v>11</v>
      </c>
      <c r="BS112">
        <f t="shared" si="127"/>
        <v>1</v>
      </c>
      <c r="BU112" s="1">
        <f t="shared" si="128"/>
        <v>175.01725990305749</v>
      </c>
      <c r="BV112" s="1">
        <f t="shared" si="129"/>
        <v>37.557640521910429</v>
      </c>
      <c r="BW112" s="1">
        <f t="shared" si="130"/>
        <v>37.552496798286782</v>
      </c>
      <c r="BX112" s="1">
        <f t="shared" si="131"/>
        <v>25.13536875850194</v>
      </c>
      <c r="BY112" s="1">
        <f t="shared" si="132"/>
        <v>12.675381691096806</v>
      </c>
      <c r="BZ112" s="1">
        <f t="shared" si="133"/>
        <v>12.66292873123964</v>
      </c>
      <c r="CA112" s="1">
        <f t="shared" si="134"/>
        <v>17.631237905142047</v>
      </c>
      <c r="CB112" s="1">
        <f t="shared" si="135"/>
        <v>25.085993532695028</v>
      </c>
      <c r="CC112" s="1">
        <f t="shared" si="136"/>
        <v>5.435532165402166</v>
      </c>
      <c r="CD112" s="1">
        <f t="shared" si="137"/>
        <v>400.00505253381317</v>
      </c>
      <c r="CE112" s="1">
        <f t="shared" si="138"/>
        <v>2.1477131901107063</v>
      </c>
      <c r="CF112" s="1">
        <f t="shared" si="139"/>
        <v>2.0032883902857286</v>
      </c>
      <c r="CG112" s="1">
        <f t="shared" si="140"/>
        <v>2.2679920442292203</v>
      </c>
      <c r="CH112" s="1">
        <f t="shared" si="141"/>
        <v>2.3857344177999962</v>
      </c>
      <c r="CI112" s="1">
        <f t="shared" si="142"/>
        <v>2.4013736954966944</v>
      </c>
      <c r="CJ112" s="1">
        <f t="shared" si="143"/>
        <v>2.4212064329871756</v>
      </c>
      <c r="CK112" s="1">
        <f t="shared" si="144"/>
        <v>2.4280762809468559</v>
      </c>
      <c r="CL112" s="5">
        <f t="shared" si="150"/>
        <v>12</v>
      </c>
      <c r="CN112" s="9">
        <f t="shared" si="151"/>
        <v>2.0032883902857286</v>
      </c>
    </row>
    <row r="113" spans="1:92" x14ac:dyDescent="0.2">
      <c r="A113" s="4">
        <v>111</v>
      </c>
      <c r="B113" s="1">
        <v>0.49548046923257499</v>
      </c>
      <c r="C113" s="1">
        <v>20.699000000000002</v>
      </c>
      <c r="D113" s="1">
        <v>0</v>
      </c>
      <c r="E113" s="1">
        <v>8</v>
      </c>
      <c r="F113" s="1">
        <v>92</v>
      </c>
      <c r="G113" s="1">
        <v>9.3143928598913401</v>
      </c>
      <c r="H113" s="1">
        <v>7</v>
      </c>
      <c r="I113">
        <v>1500</v>
      </c>
      <c r="J113">
        <v>185</v>
      </c>
      <c r="K113">
        <v>12.5</v>
      </c>
      <c r="L113" s="1"/>
      <c r="M113" s="2">
        <f t="shared" si="76"/>
        <v>3</v>
      </c>
      <c r="N113" s="2">
        <f t="shared" si="77"/>
        <v>5</v>
      </c>
      <c r="O113" s="2">
        <f t="shared" si="78"/>
        <v>4</v>
      </c>
      <c r="P113" s="2">
        <f t="shared" si="79"/>
        <v>5</v>
      </c>
      <c r="Q113" s="2">
        <f t="shared" si="80"/>
        <v>5</v>
      </c>
      <c r="R113" s="2">
        <f t="shared" si="81"/>
        <v>6</v>
      </c>
      <c r="S113" s="2">
        <f t="shared" si="82"/>
        <v>5</v>
      </c>
      <c r="T113" s="2">
        <f t="shared" si="83"/>
        <v>4</v>
      </c>
      <c r="U113" s="2">
        <f t="shared" si="84"/>
        <v>6</v>
      </c>
      <c r="V113" s="2">
        <f t="shared" si="85"/>
        <v>6</v>
      </c>
      <c r="W113" s="2">
        <f t="shared" si="86"/>
        <v>6</v>
      </c>
      <c r="X113" s="2">
        <f t="shared" si="87"/>
        <v>6</v>
      </c>
      <c r="Y113" s="2">
        <f t="shared" si="88"/>
        <v>4</v>
      </c>
      <c r="Z113" s="2">
        <f t="shared" si="89"/>
        <v>4</v>
      </c>
      <c r="AA113" s="2">
        <f t="shared" si="90"/>
        <v>2</v>
      </c>
      <c r="AB113" s="2">
        <f t="shared" si="91"/>
        <v>4</v>
      </c>
      <c r="AC113" s="2">
        <f t="shared" si="92"/>
        <v>3</v>
      </c>
      <c r="AD113" s="3">
        <f t="shared" si="145"/>
        <v>6</v>
      </c>
      <c r="AE113" s="2">
        <f t="shared" si="93"/>
        <v>6</v>
      </c>
      <c r="AF113" s="2">
        <f t="shared" si="94"/>
        <v>8</v>
      </c>
      <c r="AG113" s="2">
        <f t="shared" si="95"/>
        <v>7</v>
      </c>
      <c r="AH113" s="2">
        <f t="shared" si="96"/>
        <v>8</v>
      </c>
      <c r="AI113" s="2">
        <f t="shared" si="97"/>
        <v>8</v>
      </c>
      <c r="AJ113" s="2">
        <f t="shared" si="98"/>
        <v>9</v>
      </c>
      <c r="AK113" s="2">
        <f t="shared" si="99"/>
        <v>8</v>
      </c>
      <c r="AL113" s="2">
        <f t="shared" si="100"/>
        <v>7</v>
      </c>
      <c r="AM113" s="2">
        <f t="shared" si="101"/>
        <v>8</v>
      </c>
      <c r="AN113" s="2">
        <f t="shared" si="102"/>
        <v>8</v>
      </c>
      <c r="AO113" s="2">
        <f t="shared" si="103"/>
        <v>8</v>
      </c>
      <c r="AP113" s="2">
        <f t="shared" si="104"/>
        <v>8</v>
      </c>
      <c r="AQ113" s="2">
        <f t="shared" si="105"/>
        <v>6</v>
      </c>
      <c r="AR113" s="2">
        <f t="shared" si="106"/>
        <v>5</v>
      </c>
      <c r="AS113" s="2">
        <f t="shared" si="107"/>
        <v>4</v>
      </c>
      <c r="AT113" s="2">
        <f t="shared" si="108"/>
        <v>6</v>
      </c>
      <c r="AU113" s="2">
        <f t="shared" si="109"/>
        <v>5</v>
      </c>
      <c r="AV113" s="3">
        <f t="shared" si="146"/>
        <v>6</v>
      </c>
      <c r="AW113">
        <f t="shared" si="147"/>
        <v>1</v>
      </c>
      <c r="AX113" s="2">
        <f t="shared" si="110"/>
        <v>2</v>
      </c>
      <c r="AY113" s="2">
        <f t="shared" si="111"/>
        <v>4</v>
      </c>
      <c r="AZ113" s="2">
        <f t="shared" si="112"/>
        <v>4</v>
      </c>
      <c r="BA113" s="2">
        <f t="shared" si="113"/>
        <v>3</v>
      </c>
      <c r="BB113" s="2">
        <f t="shared" si="114"/>
        <v>2</v>
      </c>
      <c r="BC113" s="2">
        <f t="shared" si="115"/>
        <v>3</v>
      </c>
      <c r="BD113" s="2">
        <f t="shared" si="116"/>
        <v>4</v>
      </c>
      <c r="BE113" s="2">
        <f t="shared" si="117"/>
        <v>3</v>
      </c>
      <c r="BF113" s="2">
        <f t="shared" si="118"/>
        <v>3</v>
      </c>
      <c r="BG113" s="2">
        <f t="shared" si="119"/>
        <v>2</v>
      </c>
      <c r="BH113" s="2">
        <f t="shared" si="120"/>
        <v>6</v>
      </c>
      <c r="BI113" s="2">
        <f t="shared" si="121"/>
        <v>5</v>
      </c>
      <c r="BJ113" s="2">
        <f t="shared" si="122"/>
        <v>4</v>
      </c>
      <c r="BK113" s="2">
        <f t="shared" si="123"/>
        <v>2</v>
      </c>
      <c r="BL113" s="2">
        <f t="shared" si="124"/>
        <v>2</v>
      </c>
      <c r="BM113" s="2">
        <f t="shared" si="125"/>
        <v>4</v>
      </c>
      <c r="BN113" s="2">
        <f t="shared" si="126"/>
        <v>4</v>
      </c>
      <c r="BO113" s="3">
        <f t="shared" si="148"/>
        <v>11</v>
      </c>
      <c r="BP113">
        <f t="shared" si="149"/>
        <v>1</v>
      </c>
      <c r="BR113">
        <v>12</v>
      </c>
      <c r="BS113">
        <f t="shared" si="127"/>
        <v>1</v>
      </c>
      <c r="BU113" s="1">
        <f t="shared" si="128"/>
        <v>175.01918256490274</v>
      </c>
      <c r="BV113" s="1">
        <f t="shared" si="129"/>
        <v>37.561423644636221</v>
      </c>
      <c r="BW113" s="1">
        <f t="shared" si="130"/>
        <v>37.552664729541597</v>
      </c>
      <c r="BX113" s="1">
        <f t="shared" si="131"/>
        <v>25.153061849254005</v>
      </c>
      <c r="BY113" s="1">
        <f t="shared" si="132"/>
        <v>12.689648123102959</v>
      </c>
      <c r="BZ113" s="1">
        <f t="shared" si="133"/>
        <v>12.669003837870479</v>
      </c>
      <c r="CA113" s="1">
        <f t="shared" si="134"/>
        <v>17.629727504782881</v>
      </c>
      <c r="CB113" s="1">
        <f t="shared" si="135"/>
        <v>25.090874420828612</v>
      </c>
      <c r="CC113" s="1">
        <f t="shared" si="136"/>
        <v>5.4542974199003016</v>
      </c>
      <c r="CD113" s="1">
        <f t="shared" si="137"/>
        <v>400.00528042775824</v>
      </c>
      <c r="CE113" s="1">
        <f t="shared" si="138"/>
        <v>2.1800559333286209</v>
      </c>
      <c r="CF113" s="1">
        <f t="shared" si="139"/>
        <v>2.0163982762214006</v>
      </c>
      <c r="CG113" s="1">
        <f t="shared" si="140"/>
        <v>2.2974503677699345</v>
      </c>
      <c r="CH113" s="1">
        <f t="shared" si="141"/>
        <v>2.4395631643720148</v>
      </c>
      <c r="CI113" s="1">
        <f t="shared" si="142"/>
        <v>2.4931395100295899</v>
      </c>
      <c r="CJ113" s="1">
        <f t="shared" si="143"/>
        <v>2.5121729074002457</v>
      </c>
      <c r="CK113" s="1">
        <f t="shared" si="144"/>
        <v>2.5191726513700616</v>
      </c>
      <c r="CL113" s="5">
        <f t="shared" si="150"/>
        <v>12</v>
      </c>
      <c r="CN113" s="9">
        <f t="shared" si="151"/>
        <v>2.0163982762214006</v>
      </c>
    </row>
    <row r="114" spans="1:92" x14ac:dyDescent="0.2">
      <c r="A114" s="4">
        <v>112</v>
      </c>
      <c r="B114" s="1">
        <v>0.70782674723627503</v>
      </c>
      <c r="C114" s="1">
        <v>0.45200000000000001</v>
      </c>
      <c r="D114" s="1">
        <v>0</v>
      </c>
      <c r="E114" s="1">
        <v>0</v>
      </c>
      <c r="F114" s="1">
        <v>100</v>
      </c>
      <c r="G114" s="1">
        <v>6.7735918598431999</v>
      </c>
      <c r="H114" s="1">
        <v>6</v>
      </c>
      <c r="I114">
        <v>1500</v>
      </c>
      <c r="J114">
        <v>185</v>
      </c>
      <c r="K114">
        <v>12.5</v>
      </c>
      <c r="L114" s="1"/>
      <c r="M114" s="2">
        <f t="shared" si="76"/>
        <v>2</v>
      </c>
      <c r="N114" s="2">
        <f t="shared" si="77"/>
        <v>6</v>
      </c>
      <c r="O114" s="2">
        <f t="shared" si="78"/>
        <v>5</v>
      </c>
      <c r="P114" s="2">
        <f t="shared" si="79"/>
        <v>4</v>
      </c>
      <c r="Q114" s="2">
        <f t="shared" si="80"/>
        <v>6</v>
      </c>
      <c r="R114" s="2">
        <f t="shared" si="81"/>
        <v>7</v>
      </c>
      <c r="S114" s="2">
        <f t="shared" si="82"/>
        <v>5</v>
      </c>
      <c r="T114" s="2">
        <f t="shared" si="83"/>
        <v>4</v>
      </c>
      <c r="U114" s="2">
        <f t="shared" si="84"/>
        <v>7</v>
      </c>
      <c r="V114" s="2">
        <f t="shared" si="85"/>
        <v>7</v>
      </c>
      <c r="W114" s="2">
        <f t="shared" si="86"/>
        <v>5</v>
      </c>
      <c r="X114" s="2">
        <f t="shared" si="87"/>
        <v>7</v>
      </c>
      <c r="Y114" s="2">
        <f t="shared" si="88"/>
        <v>4</v>
      </c>
      <c r="Z114" s="2">
        <f t="shared" si="89"/>
        <v>4</v>
      </c>
      <c r="AA114" s="2">
        <f t="shared" si="90"/>
        <v>2</v>
      </c>
      <c r="AB114" s="2">
        <f t="shared" si="91"/>
        <v>4</v>
      </c>
      <c r="AC114" s="2">
        <f t="shared" si="92"/>
        <v>3</v>
      </c>
      <c r="AD114" s="3">
        <f t="shared" si="145"/>
        <v>6</v>
      </c>
      <c r="AE114" s="2">
        <f t="shared" si="93"/>
        <v>5</v>
      </c>
      <c r="AF114" s="2">
        <f t="shared" si="94"/>
        <v>9</v>
      </c>
      <c r="AG114" s="2">
        <f t="shared" si="95"/>
        <v>8</v>
      </c>
      <c r="AH114" s="2">
        <f t="shared" si="96"/>
        <v>7</v>
      </c>
      <c r="AI114" s="2">
        <f t="shared" si="97"/>
        <v>9</v>
      </c>
      <c r="AJ114" s="2">
        <f t="shared" si="98"/>
        <v>10</v>
      </c>
      <c r="AK114" s="2">
        <f t="shared" si="99"/>
        <v>8</v>
      </c>
      <c r="AL114" s="2">
        <f t="shared" si="100"/>
        <v>7</v>
      </c>
      <c r="AM114" s="2">
        <f t="shared" si="101"/>
        <v>9</v>
      </c>
      <c r="AN114" s="2">
        <f t="shared" si="102"/>
        <v>9</v>
      </c>
      <c r="AO114" s="2">
        <f t="shared" si="103"/>
        <v>7</v>
      </c>
      <c r="AP114" s="2">
        <f t="shared" si="104"/>
        <v>9</v>
      </c>
      <c r="AQ114" s="2">
        <f t="shared" si="105"/>
        <v>6</v>
      </c>
      <c r="AR114" s="2">
        <f t="shared" si="106"/>
        <v>5</v>
      </c>
      <c r="AS114" s="2">
        <f t="shared" si="107"/>
        <v>4</v>
      </c>
      <c r="AT114" s="2">
        <f t="shared" si="108"/>
        <v>6</v>
      </c>
      <c r="AU114" s="2">
        <f t="shared" si="109"/>
        <v>5</v>
      </c>
      <c r="AV114" s="3">
        <f t="shared" si="146"/>
        <v>6</v>
      </c>
      <c r="AW114">
        <f t="shared" si="147"/>
        <v>1</v>
      </c>
      <c r="AX114" s="2">
        <f t="shared" si="110"/>
        <v>1</v>
      </c>
      <c r="AY114" s="2">
        <f t="shared" si="111"/>
        <v>3</v>
      </c>
      <c r="AZ114" s="2">
        <f t="shared" si="112"/>
        <v>4</v>
      </c>
      <c r="BA114" s="2">
        <f t="shared" si="113"/>
        <v>2</v>
      </c>
      <c r="BB114" s="2">
        <f t="shared" si="114"/>
        <v>5</v>
      </c>
      <c r="BC114" s="2">
        <f t="shared" si="115"/>
        <v>6</v>
      </c>
      <c r="BD114" s="2">
        <f t="shared" si="116"/>
        <v>3</v>
      </c>
      <c r="BE114" s="2">
        <f t="shared" si="117"/>
        <v>4</v>
      </c>
      <c r="BF114" s="2">
        <f t="shared" si="118"/>
        <v>4</v>
      </c>
      <c r="BG114" s="2">
        <f t="shared" si="119"/>
        <v>5</v>
      </c>
      <c r="BH114" s="2">
        <f t="shared" si="120"/>
        <v>5</v>
      </c>
      <c r="BI114" s="2">
        <f t="shared" si="121"/>
        <v>8</v>
      </c>
      <c r="BJ114" s="2">
        <f t="shared" si="122"/>
        <v>6</v>
      </c>
      <c r="BK114" s="2">
        <f t="shared" si="123"/>
        <v>2</v>
      </c>
      <c r="BL114" s="2">
        <f t="shared" si="124"/>
        <v>2</v>
      </c>
      <c r="BM114" s="2">
        <f t="shared" si="125"/>
        <v>4</v>
      </c>
      <c r="BN114" s="2">
        <f t="shared" si="126"/>
        <v>4</v>
      </c>
      <c r="BO114" s="3">
        <f t="shared" si="148"/>
        <v>12</v>
      </c>
      <c r="BP114">
        <f t="shared" si="149"/>
        <v>1</v>
      </c>
      <c r="BR114">
        <v>4</v>
      </c>
      <c r="BS114">
        <f t="shared" si="127"/>
        <v>2</v>
      </c>
      <c r="BU114" s="1">
        <f t="shared" si="128"/>
        <v>175.06118928859095</v>
      </c>
      <c r="BV114" s="1">
        <f t="shared" si="129"/>
        <v>37.618054542979159</v>
      </c>
      <c r="BW114" s="1">
        <f t="shared" si="130"/>
        <v>37.558661830798385</v>
      </c>
      <c r="BX114" s="1">
        <f t="shared" si="131"/>
        <v>25.256958333291124</v>
      </c>
      <c r="BY114" s="1">
        <f t="shared" si="132"/>
        <v>12.680976355662198</v>
      </c>
      <c r="BZ114" s="1">
        <f t="shared" si="133"/>
        <v>12.580827903478188</v>
      </c>
      <c r="CA114" s="1">
        <f t="shared" si="134"/>
        <v>17.728592767768269</v>
      </c>
      <c r="CB114" s="1">
        <f t="shared" si="135"/>
        <v>25.047483394590245</v>
      </c>
      <c r="CC114" s="1">
        <f t="shared" si="136"/>
        <v>5.2389258578344231</v>
      </c>
      <c r="CD114" s="1">
        <f t="shared" si="137"/>
        <v>400.00288170187963</v>
      </c>
      <c r="CE114" s="1">
        <f t="shared" si="138"/>
        <v>4.0492362344279842</v>
      </c>
      <c r="CF114" s="1">
        <f t="shared" si="139"/>
        <v>1.4547530633335244</v>
      </c>
      <c r="CG114" s="1">
        <f t="shared" si="140"/>
        <v>1.7327005199380405</v>
      </c>
      <c r="CH114" s="1">
        <f t="shared" si="141"/>
        <v>1.9806202234519508</v>
      </c>
      <c r="CI114" s="1">
        <f t="shared" si="142"/>
        <v>2.1089845474410658</v>
      </c>
      <c r="CJ114" s="1">
        <f t="shared" si="143"/>
        <v>2.1309922835767532</v>
      </c>
      <c r="CK114" s="1">
        <f t="shared" si="144"/>
        <v>2.1449594763332502</v>
      </c>
      <c r="CL114" s="5">
        <f t="shared" si="150"/>
        <v>12</v>
      </c>
      <c r="CN114" s="9">
        <f t="shared" si="151"/>
        <v>1.4547530633335244</v>
      </c>
    </row>
    <row r="115" spans="1:92" x14ac:dyDescent="0.2">
      <c r="A115" s="4">
        <v>113</v>
      </c>
      <c r="B115" s="1">
        <v>0.57358505442195995</v>
      </c>
      <c r="C115" s="1">
        <v>0.63800000000000001</v>
      </c>
      <c r="D115" s="1">
        <v>33</v>
      </c>
      <c r="E115" s="1">
        <v>0</v>
      </c>
      <c r="F115" s="1">
        <v>67</v>
      </c>
      <c r="G115" s="1">
        <v>9.5724595137468498</v>
      </c>
      <c r="H115" s="1">
        <v>7</v>
      </c>
      <c r="I115">
        <v>1500</v>
      </c>
      <c r="J115">
        <v>0.15</v>
      </c>
      <c r="K115">
        <v>37.5</v>
      </c>
      <c r="L115" s="1"/>
      <c r="M115" s="2">
        <f t="shared" si="76"/>
        <v>2</v>
      </c>
      <c r="N115" s="2">
        <f t="shared" si="77"/>
        <v>6</v>
      </c>
      <c r="O115" s="2">
        <f t="shared" si="78"/>
        <v>4</v>
      </c>
      <c r="P115" s="2">
        <f t="shared" si="79"/>
        <v>6</v>
      </c>
      <c r="Q115" s="2">
        <f t="shared" si="80"/>
        <v>6</v>
      </c>
      <c r="R115" s="2">
        <f t="shared" si="81"/>
        <v>7</v>
      </c>
      <c r="S115" s="2">
        <f t="shared" si="82"/>
        <v>5</v>
      </c>
      <c r="T115" s="2">
        <f t="shared" si="83"/>
        <v>5</v>
      </c>
      <c r="U115" s="2">
        <f t="shared" si="84"/>
        <v>7</v>
      </c>
      <c r="V115" s="2">
        <f t="shared" si="85"/>
        <v>6</v>
      </c>
      <c r="W115" s="2">
        <f t="shared" si="86"/>
        <v>3</v>
      </c>
      <c r="X115" s="2">
        <f t="shared" si="87"/>
        <v>4</v>
      </c>
      <c r="Y115" s="2">
        <f t="shared" si="88"/>
        <v>2</v>
      </c>
      <c r="Z115" s="2">
        <f t="shared" si="89"/>
        <v>2</v>
      </c>
      <c r="AA115" s="2">
        <f t="shared" si="90"/>
        <v>1</v>
      </c>
      <c r="AB115" s="2">
        <f t="shared" si="91"/>
        <v>2</v>
      </c>
      <c r="AC115" s="2">
        <f t="shared" si="92"/>
        <v>1</v>
      </c>
      <c r="AD115" s="3">
        <f t="shared" si="145"/>
        <v>6</v>
      </c>
      <c r="AE115" s="2">
        <f t="shared" si="93"/>
        <v>5</v>
      </c>
      <c r="AF115" s="2">
        <f t="shared" si="94"/>
        <v>9</v>
      </c>
      <c r="AG115" s="2">
        <f t="shared" si="95"/>
        <v>7</v>
      </c>
      <c r="AH115" s="2">
        <f t="shared" si="96"/>
        <v>9</v>
      </c>
      <c r="AI115" s="2">
        <f t="shared" si="97"/>
        <v>8</v>
      </c>
      <c r="AJ115" s="2">
        <f t="shared" si="98"/>
        <v>9</v>
      </c>
      <c r="AK115" s="2">
        <f t="shared" si="99"/>
        <v>7</v>
      </c>
      <c r="AL115" s="2">
        <f t="shared" si="100"/>
        <v>8</v>
      </c>
      <c r="AM115" s="2">
        <f t="shared" si="101"/>
        <v>9</v>
      </c>
      <c r="AN115" s="2">
        <f t="shared" si="102"/>
        <v>8</v>
      </c>
      <c r="AO115" s="2">
        <f t="shared" si="103"/>
        <v>5</v>
      </c>
      <c r="AP115" s="2">
        <f t="shared" si="104"/>
        <v>6</v>
      </c>
      <c r="AQ115" s="2">
        <f t="shared" si="105"/>
        <v>4</v>
      </c>
      <c r="AR115" s="2">
        <f t="shared" si="106"/>
        <v>3</v>
      </c>
      <c r="AS115" s="2">
        <f t="shared" si="107"/>
        <v>3</v>
      </c>
      <c r="AT115" s="2">
        <f t="shared" si="108"/>
        <v>4</v>
      </c>
      <c r="AU115" s="2">
        <f t="shared" si="109"/>
        <v>3</v>
      </c>
      <c r="AV115" s="3">
        <f t="shared" si="146"/>
        <v>2</v>
      </c>
      <c r="AW115">
        <f t="shared" si="147"/>
        <v>4</v>
      </c>
      <c r="AX115" s="2">
        <f t="shared" si="110"/>
        <v>2</v>
      </c>
      <c r="AY115" s="2">
        <f t="shared" si="111"/>
        <v>5</v>
      </c>
      <c r="AZ115" s="2">
        <f t="shared" si="112"/>
        <v>5</v>
      </c>
      <c r="BA115" s="2">
        <f t="shared" si="113"/>
        <v>6</v>
      </c>
      <c r="BB115" s="2">
        <f t="shared" si="114"/>
        <v>5</v>
      </c>
      <c r="BC115" s="2">
        <f t="shared" si="115"/>
        <v>5</v>
      </c>
      <c r="BD115" s="2">
        <f t="shared" si="116"/>
        <v>3</v>
      </c>
      <c r="BE115" s="2">
        <f t="shared" si="117"/>
        <v>5</v>
      </c>
      <c r="BF115" s="2">
        <f t="shared" si="118"/>
        <v>5</v>
      </c>
      <c r="BG115" s="2">
        <f t="shared" si="119"/>
        <v>3</v>
      </c>
      <c r="BH115" s="2">
        <f t="shared" si="120"/>
        <v>4</v>
      </c>
      <c r="BI115" s="2">
        <f t="shared" si="121"/>
        <v>6</v>
      </c>
      <c r="BJ115" s="2">
        <f t="shared" si="122"/>
        <v>4</v>
      </c>
      <c r="BK115" s="2">
        <f t="shared" si="123"/>
        <v>2</v>
      </c>
      <c r="BL115" s="2">
        <f t="shared" si="124"/>
        <v>2</v>
      </c>
      <c r="BM115" s="2">
        <f t="shared" si="125"/>
        <v>3</v>
      </c>
      <c r="BN115" s="2">
        <f t="shared" si="126"/>
        <v>2</v>
      </c>
      <c r="BO115" s="3">
        <f t="shared" si="148"/>
        <v>4</v>
      </c>
      <c r="BP115">
        <f t="shared" si="149"/>
        <v>2</v>
      </c>
      <c r="BR115">
        <v>2</v>
      </c>
      <c r="BS115">
        <f t="shared" si="127"/>
        <v>2</v>
      </c>
      <c r="BU115" s="1">
        <f t="shared" si="128"/>
        <v>4.7776135138245985</v>
      </c>
      <c r="BV115" s="1">
        <f t="shared" si="129"/>
        <v>2.0224257336777196</v>
      </c>
      <c r="BW115" s="1">
        <f t="shared" si="130"/>
        <v>1.6613695244426883</v>
      </c>
      <c r="BX115" s="1">
        <f t="shared" si="131"/>
        <v>2.4450187992711068</v>
      </c>
      <c r="BY115" s="1">
        <f t="shared" si="132"/>
        <v>1.8084580072958238</v>
      </c>
      <c r="BZ115" s="1">
        <f t="shared" si="133"/>
        <v>1.6559914908644677</v>
      </c>
      <c r="CA115" s="1">
        <f t="shared" si="134"/>
        <v>2.3044097645143187</v>
      </c>
      <c r="CB115" s="1">
        <f t="shared" si="135"/>
        <v>1.7559448979874483</v>
      </c>
      <c r="CC115" s="1">
        <f t="shared" si="136"/>
        <v>1.9441145141400362</v>
      </c>
      <c r="CD115" s="1">
        <f t="shared" si="137"/>
        <v>9.787464743798969</v>
      </c>
      <c r="CE115" s="1">
        <f t="shared" si="138"/>
        <v>2.9145367917179548</v>
      </c>
      <c r="CF115" s="1">
        <f t="shared" si="139"/>
        <v>1.7884070265050989</v>
      </c>
      <c r="CG115" s="1">
        <f t="shared" si="140"/>
        <v>2.0918148915165307</v>
      </c>
      <c r="CH115" s="1">
        <f t="shared" si="141"/>
        <v>2.3479135121359458</v>
      </c>
      <c r="CI115" s="1">
        <f t="shared" si="142"/>
        <v>2.4763094193228534</v>
      </c>
      <c r="CJ115" s="1">
        <f t="shared" si="143"/>
        <v>2.58311865090546</v>
      </c>
      <c r="CK115" s="1">
        <f t="shared" si="144"/>
        <v>2.5239333229633463</v>
      </c>
      <c r="CL115" s="5">
        <f t="shared" si="150"/>
        <v>6</v>
      </c>
      <c r="CN115" s="9">
        <f t="shared" si="151"/>
        <v>1.6559914908644677</v>
      </c>
    </row>
    <row r="116" spans="1:92" x14ac:dyDescent="0.2">
      <c r="A116" s="4">
        <v>114</v>
      </c>
      <c r="B116" s="1">
        <v>0.51445383399320999</v>
      </c>
      <c r="C116" s="1">
        <v>5.1890000000000001</v>
      </c>
      <c r="D116" s="1">
        <v>53</v>
      </c>
      <c r="E116" s="1">
        <v>19</v>
      </c>
      <c r="F116" s="1">
        <v>28</v>
      </c>
      <c r="G116" s="1">
        <v>10.3778517303522</v>
      </c>
      <c r="H116" s="1">
        <v>7</v>
      </c>
      <c r="I116">
        <v>1500</v>
      </c>
      <c r="J116">
        <v>0.15</v>
      </c>
      <c r="K116">
        <v>37.5</v>
      </c>
      <c r="L116" s="1"/>
      <c r="M116" s="2">
        <f t="shared" si="76"/>
        <v>4</v>
      </c>
      <c r="N116" s="2">
        <f t="shared" si="77"/>
        <v>7</v>
      </c>
      <c r="O116" s="2">
        <f t="shared" si="78"/>
        <v>5</v>
      </c>
      <c r="P116" s="2">
        <f t="shared" si="79"/>
        <v>5</v>
      </c>
      <c r="Q116" s="2">
        <f t="shared" si="80"/>
        <v>7</v>
      </c>
      <c r="R116" s="2">
        <f t="shared" si="81"/>
        <v>5</v>
      </c>
      <c r="S116" s="2">
        <f t="shared" si="82"/>
        <v>6</v>
      </c>
      <c r="T116" s="2">
        <f t="shared" si="83"/>
        <v>3</v>
      </c>
      <c r="U116" s="2">
        <f t="shared" si="84"/>
        <v>5</v>
      </c>
      <c r="V116" s="2">
        <f t="shared" si="85"/>
        <v>6</v>
      </c>
      <c r="W116" s="2">
        <f t="shared" si="86"/>
        <v>3</v>
      </c>
      <c r="X116" s="2">
        <f t="shared" si="87"/>
        <v>3</v>
      </c>
      <c r="Y116" s="2">
        <f t="shared" si="88"/>
        <v>1</v>
      </c>
      <c r="Z116" s="2">
        <f t="shared" si="89"/>
        <v>1</v>
      </c>
      <c r="AA116" s="2">
        <f t="shared" si="90"/>
        <v>1</v>
      </c>
      <c r="AB116" s="2">
        <f t="shared" si="91"/>
        <v>1</v>
      </c>
      <c r="AC116" s="2">
        <f t="shared" si="92"/>
        <v>0</v>
      </c>
      <c r="AD116" s="3">
        <f t="shared" si="145"/>
        <v>2</v>
      </c>
      <c r="AE116" s="2">
        <f t="shared" si="93"/>
        <v>7</v>
      </c>
      <c r="AF116" s="2">
        <f t="shared" si="94"/>
        <v>10</v>
      </c>
      <c r="AG116" s="2">
        <f t="shared" si="95"/>
        <v>8</v>
      </c>
      <c r="AH116" s="2">
        <f t="shared" si="96"/>
        <v>8</v>
      </c>
      <c r="AI116" s="2">
        <f t="shared" si="97"/>
        <v>9</v>
      </c>
      <c r="AJ116" s="2">
        <f t="shared" si="98"/>
        <v>7</v>
      </c>
      <c r="AK116" s="2">
        <f t="shared" si="99"/>
        <v>8</v>
      </c>
      <c r="AL116" s="2">
        <f t="shared" si="100"/>
        <v>6</v>
      </c>
      <c r="AM116" s="2">
        <f t="shared" si="101"/>
        <v>7</v>
      </c>
      <c r="AN116" s="2">
        <f t="shared" si="102"/>
        <v>8</v>
      </c>
      <c r="AO116" s="2">
        <f t="shared" si="103"/>
        <v>5</v>
      </c>
      <c r="AP116" s="2">
        <f t="shared" si="104"/>
        <v>5</v>
      </c>
      <c r="AQ116" s="2">
        <f t="shared" si="105"/>
        <v>3</v>
      </c>
      <c r="AR116" s="2">
        <f t="shared" si="106"/>
        <v>2</v>
      </c>
      <c r="AS116" s="2">
        <f t="shared" si="107"/>
        <v>3</v>
      </c>
      <c r="AT116" s="2">
        <f t="shared" si="108"/>
        <v>3</v>
      </c>
      <c r="AU116" s="2">
        <f t="shared" si="109"/>
        <v>2</v>
      </c>
      <c r="AV116" s="3">
        <f t="shared" si="146"/>
        <v>2</v>
      </c>
      <c r="AW116">
        <f t="shared" si="147"/>
        <v>1</v>
      </c>
      <c r="AX116" s="2">
        <f t="shared" si="110"/>
        <v>4</v>
      </c>
      <c r="AY116" s="2">
        <f t="shared" si="111"/>
        <v>7</v>
      </c>
      <c r="AZ116" s="2">
        <f t="shared" si="112"/>
        <v>6</v>
      </c>
      <c r="BA116" s="2">
        <f t="shared" si="113"/>
        <v>5</v>
      </c>
      <c r="BB116" s="2">
        <f t="shared" si="114"/>
        <v>5</v>
      </c>
      <c r="BC116" s="2">
        <f t="shared" si="115"/>
        <v>2</v>
      </c>
      <c r="BD116" s="2">
        <f t="shared" si="116"/>
        <v>4</v>
      </c>
      <c r="BE116" s="2">
        <f t="shared" si="117"/>
        <v>3</v>
      </c>
      <c r="BF116" s="2">
        <f t="shared" si="118"/>
        <v>3</v>
      </c>
      <c r="BG116" s="2">
        <f t="shared" si="119"/>
        <v>3</v>
      </c>
      <c r="BH116" s="2">
        <f t="shared" si="120"/>
        <v>4</v>
      </c>
      <c r="BI116" s="2">
        <f t="shared" si="121"/>
        <v>4</v>
      </c>
      <c r="BJ116" s="2">
        <f t="shared" si="122"/>
        <v>2</v>
      </c>
      <c r="BK116" s="2">
        <f t="shared" si="123"/>
        <v>2</v>
      </c>
      <c r="BL116" s="2">
        <f t="shared" si="124"/>
        <v>2</v>
      </c>
      <c r="BM116" s="2">
        <f t="shared" si="125"/>
        <v>2</v>
      </c>
      <c r="BN116" s="2">
        <f t="shared" si="126"/>
        <v>1</v>
      </c>
      <c r="BO116" s="3">
        <f t="shared" si="148"/>
        <v>2</v>
      </c>
      <c r="BP116">
        <f t="shared" si="149"/>
        <v>1</v>
      </c>
      <c r="BR116">
        <v>2</v>
      </c>
      <c r="BS116">
        <f t="shared" si="127"/>
        <v>3</v>
      </c>
      <c r="BU116" s="1">
        <f t="shared" si="128"/>
        <v>4.3516946485008061</v>
      </c>
      <c r="BV116" s="1">
        <f t="shared" si="129"/>
        <v>2.0042549682413755</v>
      </c>
      <c r="BW116" s="1">
        <f t="shared" si="130"/>
        <v>1.9378053715576429</v>
      </c>
      <c r="BX116" s="1">
        <f t="shared" si="131"/>
        <v>2.5502765568439494</v>
      </c>
      <c r="BY116" s="1">
        <f t="shared" si="132"/>
        <v>2.1992295045391961</v>
      </c>
      <c r="BZ116" s="1">
        <f t="shared" si="133"/>
        <v>2.1499478516990105</v>
      </c>
      <c r="CA116" s="1">
        <f t="shared" si="134"/>
        <v>2.23038423177776</v>
      </c>
      <c r="CB116" s="1">
        <f t="shared" si="135"/>
        <v>2.1735500192449515</v>
      </c>
      <c r="CC116" s="1">
        <f t="shared" si="136"/>
        <v>2.3292377021926356</v>
      </c>
      <c r="CD116" s="1">
        <f t="shared" si="137"/>
        <v>9.8757564964660798</v>
      </c>
      <c r="CE116" s="1">
        <f t="shared" si="138"/>
        <v>2.2463032746398817</v>
      </c>
      <c r="CF116" s="1">
        <f t="shared" si="139"/>
        <v>2.2341088238858364</v>
      </c>
      <c r="CG116" s="1">
        <f t="shared" si="140"/>
        <v>2.5046100830281106</v>
      </c>
      <c r="CH116" s="1">
        <f t="shared" si="141"/>
        <v>2.6258815549246117</v>
      </c>
      <c r="CI116" s="1">
        <f t="shared" si="142"/>
        <v>2.7299813443223337</v>
      </c>
      <c r="CJ116" s="1">
        <f t="shared" si="143"/>
        <v>2.8272934003372465</v>
      </c>
      <c r="CK116" s="1">
        <f t="shared" si="144"/>
        <v>2.7729630433387036</v>
      </c>
      <c r="CL116" s="5">
        <f t="shared" si="150"/>
        <v>3</v>
      </c>
      <c r="CN116" s="9">
        <f t="shared" si="151"/>
        <v>1.9378053715576429</v>
      </c>
    </row>
    <row r="117" spans="1:92" x14ac:dyDescent="0.2">
      <c r="A117" s="4">
        <v>115</v>
      </c>
      <c r="B117" s="1">
        <v>0.47649835704684801</v>
      </c>
      <c r="C117" s="1">
        <v>3.476</v>
      </c>
      <c r="D117" s="1">
        <v>44</v>
      </c>
      <c r="E117" s="1">
        <v>53</v>
      </c>
      <c r="F117" s="1">
        <v>3</v>
      </c>
      <c r="G117" s="1">
        <v>11.4709364035829</v>
      </c>
      <c r="H117" s="1">
        <v>7</v>
      </c>
      <c r="I117">
        <v>1500</v>
      </c>
      <c r="J117">
        <v>0.15</v>
      </c>
      <c r="K117">
        <v>37.5</v>
      </c>
      <c r="L117" s="1"/>
      <c r="M117" s="2">
        <f t="shared" si="76"/>
        <v>6</v>
      </c>
      <c r="N117" s="2">
        <f t="shared" si="77"/>
        <v>8</v>
      </c>
      <c r="O117" s="2">
        <f t="shared" si="78"/>
        <v>5</v>
      </c>
      <c r="P117" s="2">
        <f t="shared" si="79"/>
        <v>5</v>
      </c>
      <c r="Q117" s="2">
        <f t="shared" si="80"/>
        <v>6</v>
      </c>
      <c r="R117" s="2">
        <f t="shared" si="81"/>
        <v>5</v>
      </c>
      <c r="S117" s="2">
        <f t="shared" si="82"/>
        <v>5</v>
      </c>
      <c r="T117" s="2">
        <f t="shared" si="83"/>
        <v>5</v>
      </c>
      <c r="U117" s="2">
        <f t="shared" si="84"/>
        <v>4</v>
      </c>
      <c r="V117" s="2">
        <f t="shared" si="85"/>
        <v>6</v>
      </c>
      <c r="W117" s="2">
        <f t="shared" si="86"/>
        <v>3</v>
      </c>
      <c r="X117" s="2">
        <f t="shared" si="87"/>
        <v>3</v>
      </c>
      <c r="Y117" s="2">
        <f t="shared" si="88"/>
        <v>1</v>
      </c>
      <c r="Z117" s="2">
        <f t="shared" si="89"/>
        <v>1</v>
      </c>
      <c r="AA117" s="2">
        <f t="shared" si="90"/>
        <v>2</v>
      </c>
      <c r="AB117" s="2">
        <f t="shared" si="91"/>
        <v>1</v>
      </c>
      <c r="AC117" s="2">
        <f t="shared" si="92"/>
        <v>0</v>
      </c>
      <c r="AD117" s="3">
        <f t="shared" si="145"/>
        <v>2</v>
      </c>
      <c r="AE117" s="2">
        <f t="shared" si="93"/>
        <v>9</v>
      </c>
      <c r="AF117" s="2">
        <f t="shared" si="94"/>
        <v>11</v>
      </c>
      <c r="AG117" s="2">
        <f t="shared" si="95"/>
        <v>8</v>
      </c>
      <c r="AH117" s="2">
        <f t="shared" si="96"/>
        <v>8</v>
      </c>
      <c r="AI117" s="2">
        <f t="shared" si="97"/>
        <v>8</v>
      </c>
      <c r="AJ117" s="2">
        <f t="shared" si="98"/>
        <v>7</v>
      </c>
      <c r="AK117" s="2">
        <f t="shared" si="99"/>
        <v>7</v>
      </c>
      <c r="AL117" s="2">
        <f t="shared" si="100"/>
        <v>8</v>
      </c>
      <c r="AM117" s="2">
        <f t="shared" si="101"/>
        <v>6</v>
      </c>
      <c r="AN117" s="2">
        <f t="shared" si="102"/>
        <v>8</v>
      </c>
      <c r="AO117" s="2">
        <f t="shared" si="103"/>
        <v>5</v>
      </c>
      <c r="AP117" s="2">
        <f t="shared" si="104"/>
        <v>5</v>
      </c>
      <c r="AQ117" s="2">
        <f t="shared" si="105"/>
        <v>3</v>
      </c>
      <c r="AR117" s="2">
        <f t="shared" si="106"/>
        <v>2</v>
      </c>
      <c r="AS117" s="2">
        <f t="shared" si="107"/>
        <v>4</v>
      </c>
      <c r="AT117" s="2">
        <f t="shared" si="108"/>
        <v>3</v>
      </c>
      <c r="AU117" s="2">
        <f t="shared" si="109"/>
        <v>2</v>
      </c>
      <c r="AV117" s="3">
        <f t="shared" si="146"/>
        <v>2</v>
      </c>
      <c r="AW117">
        <f t="shared" si="147"/>
        <v>1</v>
      </c>
      <c r="AX117" s="2">
        <f t="shared" si="110"/>
        <v>6</v>
      </c>
      <c r="AY117" s="2">
        <f t="shared" si="111"/>
        <v>8</v>
      </c>
      <c r="AZ117" s="2">
        <f t="shared" si="112"/>
        <v>6</v>
      </c>
      <c r="BA117" s="2">
        <f t="shared" si="113"/>
        <v>4</v>
      </c>
      <c r="BB117" s="2">
        <f t="shared" si="114"/>
        <v>3</v>
      </c>
      <c r="BC117" s="2">
        <f t="shared" si="115"/>
        <v>2</v>
      </c>
      <c r="BD117" s="2">
        <f t="shared" si="116"/>
        <v>4</v>
      </c>
      <c r="BE117" s="2">
        <f t="shared" si="117"/>
        <v>2</v>
      </c>
      <c r="BF117" s="2">
        <f t="shared" si="118"/>
        <v>2</v>
      </c>
      <c r="BG117" s="2">
        <f t="shared" si="119"/>
        <v>3</v>
      </c>
      <c r="BH117" s="2">
        <f t="shared" si="120"/>
        <v>4</v>
      </c>
      <c r="BI117" s="2">
        <f t="shared" si="121"/>
        <v>3</v>
      </c>
      <c r="BJ117" s="2">
        <f t="shared" si="122"/>
        <v>2</v>
      </c>
      <c r="BK117" s="2">
        <f t="shared" si="123"/>
        <v>3</v>
      </c>
      <c r="BL117" s="2">
        <f t="shared" si="124"/>
        <v>3</v>
      </c>
      <c r="BM117" s="2">
        <f t="shared" si="125"/>
        <v>2</v>
      </c>
      <c r="BN117" s="2">
        <f t="shared" si="126"/>
        <v>1</v>
      </c>
      <c r="BO117" s="3">
        <f t="shared" si="148"/>
        <v>2</v>
      </c>
      <c r="BP117">
        <f t="shared" si="149"/>
        <v>1</v>
      </c>
      <c r="BR117">
        <v>2</v>
      </c>
      <c r="BS117">
        <f t="shared" si="127"/>
        <v>2</v>
      </c>
      <c r="BU117" s="1">
        <f t="shared" si="128"/>
        <v>4.2554626757201186</v>
      </c>
      <c r="BV117" s="1">
        <f t="shared" si="129"/>
        <v>1.8970472399951037</v>
      </c>
      <c r="BW117" s="1">
        <f t="shared" si="130"/>
        <v>1.8857145429306184</v>
      </c>
      <c r="BX117" s="1">
        <f t="shared" si="131"/>
        <v>2.3357690070183552</v>
      </c>
      <c r="BY117" s="1">
        <f t="shared" si="132"/>
        <v>2.1150720920654744</v>
      </c>
      <c r="BZ117" s="1">
        <f t="shared" si="133"/>
        <v>2.1162566678944006</v>
      </c>
      <c r="CA117" s="1">
        <f t="shared" si="134"/>
        <v>2.1713557147339788</v>
      </c>
      <c r="CB117" s="1">
        <f t="shared" si="135"/>
        <v>2.2121788172202859</v>
      </c>
      <c r="CC117" s="1">
        <f t="shared" si="136"/>
        <v>2.3049260750371059</v>
      </c>
      <c r="CD117" s="1">
        <f t="shared" si="137"/>
        <v>9.8679846830124909</v>
      </c>
      <c r="CE117" s="1">
        <f t="shared" si="138"/>
        <v>2.0475418481545109</v>
      </c>
      <c r="CF117" s="1">
        <f t="shared" si="139"/>
        <v>2.1298468761360043</v>
      </c>
      <c r="CG117" s="1">
        <f t="shared" si="140"/>
        <v>2.4245290511013238</v>
      </c>
      <c r="CH117" s="1">
        <f t="shared" si="141"/>
        <v>2.5888154561245127</v>
      </c>
      <c r="CI117" s="1">
        <f t="shared" si="142"/>
        <v>2.7835287862960265</v>
      </c>
      <c r="CJ117" s="1">
        <f t="shared" si="143"/>
        <v>2.8791095787628245</v>
      </c>
      <c r="CK117" s="1">
        <f t="shared" si="144"/>
        <v>2.8253741014449338</v>
      </c>
      <c r="CL117" s="5">
        <f t="shared" si="150"/>
        <v>3</v>
      </c>
      <c r="CN117" s="9">
        <f t="shared" si="151"/>
        <v>1.8857145429306184</v>
      </c>
    </row>
    <row r="118" spans="1:92" x14ac:dyDescent="0.2">
      <c r="A118" s="4">
        <v>116</v>
      </c>
      <c r="B118" s="1">
        <v>0.156621147285808</v>
      </c>
      <c r="C118" s="1">
        <v>0.67300000000000004</v>
      </c>
      <c r="D118" s="1">
        <v>99</v>
      </c>
      <c r="E118" s="1">
        <v>0</v>
      </c>
      <c r="F118" s="1">
        <v>1</v>
      </c>
      <c r="G118" s="1">
        <v>10.0933296024399</v>
      </c>
      <c r="H118" s="1">
        <v>7</v>
      </c>
      <c r="I118">
        <v>1500</v>
      </c>
      <c r="J118">
        <v>0.15</v>
      </c>
      <c r="K118">
        <v>37.5</v>
      </c>
      <c r="L118" s="1"/>
      <c r="M118" s="2">
        <f t="shared" si="76"/>
        <v>3</v>
      </c>
      <c r="N118" s="2">
        <f t="shared" si="77"/>
        <v>8</v>
      </c>
      <c r="O118" s="2">
        <f t="shared" si="78"/>
        <v>4</v>
      </c>
      <c r="P118" s="2">
        <f t="shared" si="79"/>
        <v>5</v>
      </c>
      <c r="Q118" s="2">
        <f t="shared" si="80"/>
        <v>6</v>
      </c>
      <c r="R118" s="2">
        <f t="shared" si="81"/>
        <v>5</v>
      </c>
      <c r="S118" s="2">
        <f t="shared" si="82"/>
        <v>6</v>
      </c>
      <c r="T118" s="2">
        <f t="shared" si="83"/>
        <v>4</v>
      </c>
      <c r="U118" s="2">
        <f t="shared" si="84"/>
        <v>5</v>
      </c>
      <c r="V118" s="2">
        <f t="shared" si="85"/>
        <v>6</v>
      </c>
      <c r="W118" s="2">
        <f t="shared" si="86"/>
        <v>3</v>
      </c>
      <c r="X118" s="2">
        <f t="shared" si="87"/>
        <v>4</v>
      </c>
      <c r="Y118" s="2">
        <f t="shared" si="88"/>
        <v>2</v>
      </c>
      <c r="Z118" s="2">
        <f t="shared" si="89"/>
        <v>2</v>
      </c>
      <c r="AA118" s="2">
        <f t="shared" si="90"/>
        <v>2</v>
      </c>
      <c r="AB118" s="2">
        <f t="shared" si="91"/>
        <v>2</v>
      </c>
      <c r="AC118" s="2">
        <f t="shared" si="92"/>
        <v>1</v>
      </c>
      <c r="AD118" s="3">
        <f t="shared" si="145"/>
        <v>2</v>
      </c>
      <c r="AE118" s="2">
        <f t="shared" si="93"/>
        <v>6</v>
      </c>
      <c r="AF118" s="2">
        <f t="shared" si="94"/>
        <v>11</v>
      </c>
      <c r="AG118" s="2">
        <f t="shared" si="95"/>
        <v>7</v>
      </c>
      <c r="AH118" s="2">
        <f t="shared" si="96"/>
        <v>8</v>
      </c>
      <c r="AI118" s="2">
        <f t="shared" si="97"/>
        <v>8</v>
      </c>
      <c r="AJ118" s="2">
        <f t="shared" si="98"/>
        <v>7</v>
      </c>
      <c r="AK118" s="2">
        <f t="shared" si="99"/>
        <v>8</v>
      </c>
      <c r="AL118" s="2">
        <f t="shared" si="100"/>
        <v>7</v>
      </c>
      <c r="AM118" s="2">
        <f t="shared" si="101"/>
        <v>7</v>
      </c>
      <c r="AN118" s="2">
        <f t="shared" si="102"/>
        <v>8</v>
      </c>
      <c r="AO118" s="2">
        <f t="shared" si="103"/>
        <v>5</v>
      </c>
      <c r="AP118" s="2">
        <f t="shared" si="104"/>
        <v>6</v>
      </c>
      <c r="AQ118" s="2">
        <f t="shared" si="105"/>
        <v>4</v>
      </c>
      <c r="AR118" s="2">
        <f t="shared" si="106"/>
        <v>3</v>
      </c>
      <c r="AS118" s="2">
        <f t="shared" si="107"/>
        <v>4</v>
      </c>
      <c r="AT118" s="2">
        <f t="shared" si="108"/>
        <v>4</v>
      </c>
      <c r="AU118" s="2">
        <f t="shared" si="109"/>
        <v>3</v>
      </c>
      <c r="AV118" s="3">
        <f t="shared" si="146"/>
        <v>2</v>
      </c>
      <c r="AW118">
        <f t="shared" si="147"/>
        <v>1</v>
      </c>
      <c r="AX118" s="2">
        <f t="shared" si="110"/>
        <v>3</v>
      </c>
      <c r="AY118" s="2">
        <f t="shared" si="111"/>
        <v>6</v>
      </c>
      <c r="AZ118" s="2">
        <f t="shared" si="112"/>
        <v>4</v>
      </c>
      <c r="BA118" s="2">
        <f t="shared" si="113"/>
        <v>4</v>
      </c>
      <c r="BB118" s="2">
        <f t="shared" si="114"/>
        <v>4</v>
      </c>
      <c r="BC118" s="2">
        <f t="shared" si="115"/>
        <v>3</v>
      </c>
      <c r="BD118" s="2">
        <f t="shared" si="116"/>
        <v>4</v>
      </c>
      <c r="BE118" s="2">
        <f t="shared" si="117"/>
        <v>3</v>
      </c>
      <c r="BF118" s="2">
        <f t="shared" si="118"/>
        <v>3</v>
      </c>
      <c r="BG118" s="2">
        <f t="shared" si="119"/>
        <v>3</v>
      </c>
      <c r="BH118" s="2">
        <f t="shared" si="120"/>
        <v>5</v>
      </c>
      <c r="BI118" s="2">
        <f t="shared" si="121"/>
        <v>5</v>
      </c>
      <c r="BJ118" s="2">
        <f t="shared" si="122"/>
        <v>4</v>
      </c>
      <c r="BK118" s="2">
        <f t="shared" si="123"/>
        <v>3</v>
      </c>
      <c r="BL118" s="2">
        <f t="shared" si="124"/>
        <v>3</v>
      </c>
      <c r="BM118" s="2">
        <f t="shared" si="125"/>
        <v>3</v>
      </c>
      <c r="BN118" s="2">
        <f t="shared" si="126"/>
        <v>2</v>
      </c>
      <c r="BO118" s="3">
        <f t="shared" si="148"/>
        <v>2</v>
      </c>
      <c r="BP118">
        <f t="shared" si="149"/>
        <v>1</v>
      </c>
      <c r="BR118">
        <v>3</v>
      </c>
      <c r="BS118">
        <f t="shared" si="127"/>
        <v>1</v>
      </c>
      <c r="BU118" s="1">
        <f t="shared" si="128"/>
        <v>4.7195741696304783</v>
      </c>
      <c r="BV118" s="1">
        <f t="shared" si="129"/>
        <v>2.6445754102055554</v>
      </c>
      <c r="BW118" s="1">
        <f t="shared" si="130"/>
        <v>2.1735578210067459</v>
      </c>
      <c r="BX118" s="1">
        <f t="shared" si="131"/>
        <v>3.5799131223396241</v>
      </c>
      <c r="BY118" s="1">
        <f t="shared" si="132"/>
        <v>3.5435544744127609</v>
      </c>
      <c r="BZ118" s="1">
        <f t="shared" si="133"/>
        <v>4.0459908790307715</v>
      </c>
      <c r="CA118" s="1">
        <f t="shared" si="134"/>
        <v>2.4792456871190995</v>
      </c>
      <c r="CB118" s="1">
        <f t="shared" si="135"/>
        <v>4.7250170494290806</v>
      </c>
      <c r="CC118" s="1">
        <f t="shared" si="136"/>
        <v>5.014482258095609</v>
      </c>
      <c r="CD118" s="1">
        <f t="shared" si="137"/>
        <v>10.459643950767076</v>
      </c>
      <c r="CE118" s="1">
        <f t="shared" si="138"/>
        <v>2.5277217878137463</v>
      </c>
      <c r="CF118" s="1">
        <f t="shared" si="139"/>
        <v>3.4877171736420025</v>
      </c>
      <c r="CG118" s="1">
        <f t="shared" si="140"/>
        <v>4.4879256074970808</v>
      </c>
      <c r="CH118" s="1">
        <f t="shared" si="141"/>
        <v>5.4577998596576967</v>
      </c>
      <c r="CI118" s="1">
        <f t="shared" si="142"/>
        <v>5.5925195696708521</v>
      </c>
      <c r="CJ118" s="1">
        <f t="shared" si="143"/>
        <v>5.6406499750094934</v>
      </c>
      <c r="CK118" s="1">
        <f t="shared" si="144"/>
        <v>5.6136742854817285</v>
      </c>
      <c r="CL118" s="5">
        <f t="shared" si="150"/>
        <v>3</v>
      </c>
      <c r="CN118" s="9">
        <f t="shared" si="151"/>
        <v>2.1735578210067459</v>
      </c>
    </row>
    <row r="119" spans="1:92" x14ac:dyDescent="0.2">
      <c r="A119" s="4">
        <v>117</v>
      </c>
      <c r="B119" s="1">
        <v>0.21429941426638699</v>
      </c>
      <c r="C119" s="1">
        <v>21.163</v>
      </c>
      <c r="D119" s="1">
        <v>91</v>
      </c>
      <c r="E119" s="1">
        <v>6</v>
      </c>
      <c r="F119" s="1">
        <v>3</v>
      </c>
      <c r="G119" s="1">
        <v>7.4821497455003501</v>
      </c>
      <c r="H119" s="1">
        <v>6</v>
      </c>
      <c r="I119">
        <v>1500</v>
      </c>
      <c r="J119">
        <v>0.15</v>
      </c>
      <c r="K119">
        <v>37.5</v>
      </c>
      <c r="L119" s="1"/>
      <c r="M119" s="2">
        <f t="shared" si="76"/>
        <v>4</v>
      </c>
      <c r="N119" s="2">
        <f t="shared" si="77"/>
        <v>6</v>
      </c>
      <c r="O119" s="2">
        <f t="shared" si="78"/>
        <v>6</v>
      </c>
      <c r="P119" s="2">
        <f t="shared" si="79"/>
        <v>4</v>
      </c>
      <c r="Q119" s="2">
        <f t="shared" si="80"/>
        <v>6</v>
      </c>
      <c r="R119" s="2">
        <f t="shared" si="81"/>
        <v>7</v>
      </c>
      <c r="S119" s="2">
        <f t="shared" si="82"/>
        <v>6</v>
      </c>
      <c r="T119" s="2">
        <f t="shared" si="83"/>
        <v>5</v>
      </c>
      <c r="U119" s="2">
        <f t="shared" si="84"/>
        <v>7</v>
      </c>
      <c r="V119" s="2">
        <f t="shared" si="85"/>
        <v>7</v>
      </c>
      <c r="W119" s="2">
        <f t="shared" si="86"/>
        <v>4</v>
      </c>
      <c r="X119" s="2">
        <f t="shared" si="87"/>
        <v>5</v>
      </c>
      <c r="Y119" s="2">
        <f t="shared" si="88"/>
        <v>2</v>
      </c>
      <c r="Z119" s="2">
        <f t="shared" si="89"/>
        <v>2</v>
      </c>
      <c r="AA119" s="2">
        <f t="shared" si="90"/>
        <v>2</v>
      </c>
      <c r="AB119" s="2">
        <f t="shared" si="91"/>
        <v>2</v>
      </c>
      <c r="AC119" s="2">
        <f t="shared" si="92"/>
        <v>1</v>
      </c>
      <c r="AD119" s="3">
        <f t="shared" si="145"/>
        <v>6</v>
      </c>
      <c r="AE119" s="2">
        <f t="shared" si="93"/>
        <v>7</v>
      </c>
      <c r="AF119" s="2">
        <f t="shared" si="94"/>
        <v>9</v>
      </c>
      <c r="AG119" s="2">
        <f t="shared" si="95"/>
        <v>9</v>
      </c>
      <c r="AH119" s="2">
        <f t="shared" si="96"/>
        <v>7</v>
      </c>
      <c r="AI119" s="2">
        <f t="shared" si="97"/>
        <v>8</v>
      </c>
      <c r="AJ119" s="2">
        <f t="shared" si="98"/>
        <v>9</v>
      </c>
      <c r="AK119" s="2">
        <f t="shared" si="99"/>
        <v>8</v>
      </c>
      <c r="AL119" s="2">
        <f t="shared" si="100"/>
        <v>8</v>
      </c>
      <c r="AM119" s="2">
        <f t="shared" si="101"/>
        <v>9</v>
      </c>
      <c r="AN119" s="2">
        <f t="shared" si="102"/>
        <v>9</v>
      </c>
      <c r="AO119" s="2">
        <f t="shared" si="103"/>
        <v>6</v>
      </c>
      <c r="AP119" s="2">
        <f t="shared" si="104"/>
        <v>7</v>
      </c>
      <c r="AQ119" s="2">
        <f t="shared" si="105"/>
        <v>4</v>
      </c>
      <c r="AR119" s="2">
        <f t="shared" si="106"/>
        <v>3</v>
      </c>
      <c r="AS119" s="2">
        <f t="shared" si="107"/>
        <v>4</v>
      </c>
      <c r="AT119" s="2">
        <f t="shared" si="108"/>
        <v>4</v>
      </c>
      <c r="AU119" s="2">
        <f t="shared" si="109"/>
        <v>3</v>
      </c>
      <c r="AV119" s="3">
        <f t="shared" si="146"/>
        <v>2</v>
      </c>
      <c r="AW119">
        <f t="shared" si="147"/>
        <v>5</v>
      </c>
      <c r="AX119" s="2">
        <f t="shared" si="110"/>
        <v>5</v>
      </c>
      <c r="AY119" s="2">
        <f t="shared" si="111"/>
        <v>5</v>
      </c>
      <c r="AZ119" s="2">
        <f t="shared" si="112"/>
        <v>7</v>
      </c>
      <c r="BA119" s="2">
        <f t="shared" si="113"/>
        <v>3</v>
      </c>
      <c r="BB119" s="2">
        <f t="shared" si="114"/>
        <v>3</v>
      </c>
      <c r="BC119" s="2">
        <f t="shared" si="115"/>
        <v>4</v>
      </c>
      <c r="BD119" s="2">
        <f t="shared" si="116"/>
        <v>5</v>
      </c>
      <c r="BE119" s="2">
        <f t="shared" si="117"/>
        <v>5</v>
      </c>
      <c r="BF119" s="2">
        <f t="shared" si="118"/>
        <v>5</v>
      </c>
      <c r="BG119" s="2">
        <f t="shared" si="119"/>
        <v>4</v>
      </c>
      <c r="BH119" s="2">
        <f t="shared" si="120"/>
        <v>6</v>
      </c>
      <c r="BI119" s="2">
        <f t="shared" si="121"/>
        <v>5</v>
      </c>
      <c r="BJ119" s="2">
        <f t="shared" si="122"/>
        <v>3</v>
      </c>
      <c r="BK119" s="2">
        <f t="shared" si="123"/>
        <v>3</v>
      </c>
      <c r="BL119" s="2">
        <f t="shared" si="124"/>
        <v>3</v>
      </c>
      <c r="BM119" s="2">
        <f t="shared" si="125"/>
        <v>3</v>
      </c>
      <c r="BN119" s="2">
        <f t="shared" si="126"/>
        <v>2</v>
      </c>
      <c r="BO119" s="3">
        <f t="shared" si="148"/>
        <v>3</v>
      </c>
      <c r="BP119">
        <f t="shared" si="149"/>
        <v>1</v>
      </c>
      <c r="BR119">
        <v>3</v>
      </c>
      <c r="BS119">
        <f t="shared" si="127"/>
        <v>1</v>
      </c>
      <c r="BU119" s="1">
        <f t="shared" si="128"/>
        <v>4.7773725117742236</v>
      </c>
      <c r="BV119" s="1">
        <f t="shared" si="129"/>
        <v>2.5945189340024823</v>
      </c>
      <c r="BW119" s="1">
        <f t="shared" si="130"/>
        <v>2.1075644534595614</v>
      </c>
      <c r="BX119" s="1">
        <f t="shared" si="131"/>
        <v>3.7680043458497781</v>
      </c>
      <c r="BY119" s="1">
        <f t="shared" si="132"/>
        <v>3.1741848206358512</v>
      </c>
      <c r="BZ119" s="1">
        <f t="shared" si="133"/>
        <v>3.2133470711565959</v>
      </c>
      <c r="CA119" s="1">
        <f t="shared" si="134"/>
        <v>2.3069381714948229</v>
      </c>
      <c r="CB119" s="1">
        <f t="shared" si="135"/>
        <v>3.5818044630634245</v>
      </c>
      <c r="CC119" s="1">
        <f t="shared" si="136"/>
        <v>3.8219648226968372</v>
      </c>
      <c r="CD119" s="1">
        <f t="shared" si="137"/>
        <v>10.17017424750682</v>
      </c>
      <c r="CE119" s="1">
        <f t="shared" si="138"/>
        <v>2.4160625481888443</v>
      </c>
      <c r="CF119" s="1">
        <f t="shared" si="139"/>
        <v>2.9495531450848413</v>
      </c>
      <c r="CG119" s="1">
        <f t="shared" si="140"/>
        <v>3.6048623907013311</v>
      </c>
      <c r="CH119" s="1">
        <f t="shared" si="141"/>
        <v>4.1701728506109692</v>
      </c>
      <c r="CI119" s="1">
        <f t="shared" si="142"/>
        <v>4.2721550803890187</v>
      </c>
      <c r="CJ119" s="1">
        <f t="shared" si="143"/>
        <v>4.3347759449304215</v>
      </c>
      <c r="CK119" s="1">
        <f t="shared" si="144"/>
        <v>4.3023023062017538</v>
      </c>
      <c r="CL119" s="5">
        <f t="shared" si="150"/>
        <v>3</v>
      </c>
      <c r="CN119" s="9">
        <f t="shared" si="151"/>
        <v>2.1075644534595614</v>
      </c>
    </row>
    <row r="120" spans="1:92" x14ac:dyDescent="0.2">
      <c r="A120" s="4">
        <v>118</v>
      </c>
      <c r="B120" s="1">
        <v>0.51104653811454803</v>
      </c>
      <c r="C120" s="1">
        <v>7.7519999999999998</v>
      </c>
      <c r="D120" s="1">
        <v>63</v>
      </c>
      <c r="E120" s="1">
        <v>1</v>
      </c>
      <c r="F120" s="1">
        <v>36</v>
      </c>
      <c r="G120" s="1">
        <v>6.5777771377821397</v>
      </c>
      <c r="H120" s="1">
        <v>6</v>
      </c>
      <c r="I120">
        <v>1500</v>
      </c>
      <c r="J120">
        <v>0.15</v>
      </c>
      <c r="K120">
        <v>37.5</v>
      </c>
      <c r="L120" s="1"/>
      <c r="M120" s="2">
        <f t="shared" si="76"/>
        <v>3</v>
      </c>
      <c r="N120" s="2">
        <f t="shared" si="77"/>
        <v>6</v>
      </c>
      <c r="O120" s="2">
        <f t="shared" si="78"/>
        <v>6</v>
      </c>
      <c r="P120" s="2">
        <f t="shared" si="79"/>
        <v>5</v>
      </c>
      <c r="Q120" s="2">
        <f t="shared" si="80"/>
        <v>7</v>
      </c>
      <c r="R120" s="2">
        <f t="shared" si="81"/>
        <v>8</v>
      </c>
      <c r="S120" s="2">
        <f t="shared" si="82"/>
        <v>6</v>
      </c>
      <c r="T120" s="2">
        <f t="shared" si="83"/>
        <v>4</v>
      </c>
      <c r="U120" s="2">
        <f t="shared" si="84"/>
        <v>7</v>
      </c>
      <c r="V120" s="2">
        <f t="shared" si="85"/>
        <v>7</v>
      </c>
      <c r="W120" s="2">
        <f t="shared" si="86"/>
        <v>4</v>
      </c>
      <c r="X120" s="2">
        <f t="shared" si="87"/>
        <v>5</v>
      </c>
      <c r="Y120" s="2">
        <f t="shared" si="88"/>
        <v>2</v>
      </c>
      <c r="Z120" s="2">
        <f t="shared" si="89"/>
        <v>2</v>
      </c>
      <c r="AA120" s="2">
        <f t="shared" si="90"/>
        <v>1</v>
      </c>
      <c r="AB120" s="2">
        <f t="shared" si="91"/>
        <v>2</v>
      </c>
      <c r="AC120" s="2">
        <f t="shared" si="92"/>
        <v>1</v>
      </c>
      <c r="AD120" s="3">
        <f t="shared" si="145"/>
        <v>6</v>
      </c>
      <c r="AE120" s="2">
        <f t="shared" si="93"/>
        <v>6</v>
      </c>
      <c r="AF120" s="2">
        <f t="shared" si="94"/>
        <v>9</v>
      </c>
      <c r="AG120" s="2">
        <f t="shared" si="95"/>
        <v>9</v>
      </c>
      <c r="AH120" s="2">
        <f t="shared" si="96"/>
        <v>8</v>
      </c>
      <c r="AI120" s="2">
        <f t="shared" si="97"/>
        <v>9</v>
      </c>
      <c r="AJ120" s="2">
        <f t="shared" si="98"/>
        <v>10</v>
      </c>
      <c r="AK120" s="2">
        <f t="shared" si="99"/>
        <v>8</v>
      </c>
      <c r="AL120" s="2">
        <f t="shared" si="100"/>
        <v>7</v>
      </c>
      <c r="AM120" s="2">
        <f t="shared" si="101"/>
        <v>9</v>
      </c>
      <c r="AN120" s="2">
        <f t="shared" si="102"/>
        <v>9</v>
      </c>
      <c r="AO120" s="2">
        <f t="shared" si="103"/>
        <v>6</v>
      </c>
      <c r="AP120" s="2">
        <f t="shared" si="104"/>
        <v>7</v>
      </c>
      <c r="AQ120" s="2">
        <f t="shared" si="105"/>
        <v>4</v>
      </c>
      <c r="AR120" s="2">
        <f t="shared" si="106"/>
        <v>3</v>
      </c>
      <c r="AS120" s="2">
        <f t="shared" si="107"/>
        <v>3</v>
      </c>
      <c r="AT120" s="2">
        <f t="shared" si="108"/>
        <v>4</v>
      </c>
      <c r="AU120" s="2">
        <f t="shared" si="109"/>
        <v>3</v>
      </c>
      <c r="AV120" s="3">
        <f t="shared" si="146"/>
        <v>6</v>
      </c>
      <c r="AW120">
        <f t="shared" si="147"/>
        <v>1</v>
      </c>
      <c r="AX120" s="2">
        <f t="shared" si="110"/>
        <v>3</v>
      </c>
      <c r="AY120" s="2">
        <f t="shared" si="111"/>
        <v>6</v>
      </c>
      <c r="AZ120" s="2">
        <f t="shared" si="112"/>
        <v>7</v>
      </c>
      <c r="BA120" s="2">
        <f t="shared" si="113"/>
        <v>5</v>
      </c>
      <c r="BB120" s="2">
        <f t="shared" si="114"/>
        <v>5</v>
      </c>
      <c r="BC120" s="2">
        <f t="shared" si="115"/>
        <v>5</v>
      </c>
      <c r="BD120" s="2">
        <f t="shared" si="116"/>
        <v>4</v>
      </c>
      <c r="BE120" s="2">
        <f t="shared" si="117"/>
        <v>5</v>
      </c>
      <c r="BF120" s="2">
        <f t="shared" si="118"/>
        <v>5</v>
      </c>
      <c r="BG120" s="2">
        <f t="shared" si="119"/>
        <v>4</v>
      </c>
      <c r="BH120" s="2">
        <f t="shared" si="120"/>
        <v>5</v>
      </c>
      <c r="BI120" s="2">
        <f t="shared" si="121"/>
        <v>6</v>
      </c>
      <c r="BJ120" s="2">
        <f t="shared" si="122"/>
        <v>3</v>
      </c>
      <c r="BK120" s="2">
        <f t="shared" si="123"/>
        <v>2</v>
      </c>
      <c r="BL120" s="2">
        <f t="shared" si="124"/>
        <v>2</v>
      </c>
      <c r="BM120" s="2">
        <f t="shared" si="125"/>
        <v>3</v>
      </c>
      <c r="BN120" s="2">
        <f t="shared" si="126"/>
        <v>2</v>
      </c>
      <c r="BO120" s="3">
        <f t="shared" si="148"/>
        <v>3</v>
      </c>
      <c r="BP120">
        <f t="shared" si="149"/>
        <v>1</v>
      </c>
      <c r="BR120">
        <v>6</v>
      </c>
      <c r="BS120">
        <f t="shared" si="127"/>
        <v>2</v>
      </c>
      <c r="BU120" s="1">
        <f t="shared" si="128"/>
        <v>4.935774175117003</v>
      </c>
      <c r="BV120" s="1">
        <f t="shared" si="129"/>
        <v>2.4179767942455674</v>
      </c>
      <c r="BW120" s="1">
        <f t="shared" si="130"/>
        <v>1.7818442648076802</v>
      </c>
      <c r="BX120" s="1">
        <f t="shared" si="131"/>
        <v>3.678616488525134</v>
      </c>
      <c r="BY120" s="1">
        <f t="shared" si="132"/>
        <v>2.5608106737587568</v>
      </c>
      <c r="BZ120" s="1">
        <f t="shared" si="133"/>
        <v>1.9954683492497709</v>
      </c>
      <c r="CA120" s="1">
        <f t="shared" si="134"/>
        <v>2.1608909070902373</v>
      </c>
      <c r="CB120" s="1">
        <f t="shared" si="135"/>
        <v>1.9807587605456727</v>
      </c>
      <c r="CC120" s="1">
        <f t="shared" si="136"/>
        <v>2.2623965886428605</v>
      </c>
      <c r="CD120" s="1">
        <f t="shared" si="137"/>
        <v>9.8661996283088698</v>
      </c>
      <c r="CE120" s="1">
        <f t="shared" si="138"/>
        <v>2.6751392887263181</v>
      </c>
      <c r="CF120" s="1">
        <f t="shared" si="139"/>
        <v>2.2485608366081782</v>
      </c>
      <c r="CG120" s="1">
        <f t="shared" si="140"/>
        <v>2.4731451749897566</v>
      </c>
      <c r="CH120" s="1">
        <f t="shared" si="141"/>
        <v>2.5916506177349476</v>
      </c>
      <c r="CI120" s="1">
        <f t="shared" si="142"/>
        <v>2.5525215990473464</v>
      </c>
      <c r="CJ120" s="1">
        <f t="shared" si="143"/>
        <v>2.6558333387683546</v>
      </c>
      <c r="CK120" s="1">
        <f t="shared" si="144"/>
        <v>2.6033603753988759</v>
      </c>
      <c r="CL120" s="5">
        <f t="shared" si="150"/>
        <v>3</v>
      </c>
      <c r="CN120" s="9">
        <f t="shared" si="151"/>
        <v>1.7818442648076802</v>
      </c>
    </row>
    <row r="121" spans="1:92" x14ac:dyDescent="0.2">
      <c r="A121" s="4">
        <v>119</v>
      </c>
      <c r="B121" s="1">
        <v>0.656284520254096</v>
      </c>
      <c r="C121" s="1">
        <v>2.879</v>
      </c>
      <c r="D121" s="1">
        <v>11</v>
      </c>
      <c r="E121" s="1">
        <v>21</v>
      </c>
      <c r="F121" s="1">
        <v>68</v>
      </c>
      <c r="G121" s="1">
        <v>3.16713001148121</v>
      </c>
      <c r="H121" s="1">
        <v>5</v>
      </c>
      <c r="I121">
        <v>1500</v>
      </c>
      <c r="J121">
        <v>185</v>
      </c>
      <c r="K121">
        <v>12.5</v>
      </c>
      <c r="L121" s="1"/>
      <c r="M121" s="2">
        <f t="shared" si="76"/>
        <v>3</v>
      </c>
      <c r="N121" s="2">
        <f t="shared" si="77"/>
        <v>4</v>
      </c>
      <c r="O121" s="2">
        <f t="shared" si="78"/>
        <v>5</v>
      </c>
      <c r="P121" s="2">
        <f t="shared" si="79"/>
        <v>4</v>
      </c>
      <c r="Q121" s="2">
        <f t="shared" si="80"/>
        <v>6</v>
      </c>
      <c r="R121" s="2">
        <f t="shared" si="81"/>
        <v>8</v>
      </c>
      <c r="S121" s="2">
        <f t="shared" si="82"/>
        <v>6</v>
      </c>
      <c r="T121" s="2">
        <f t="shared" si="83"/>
        <v>5</v>
      </c>
      <c r="U121" s="2">
        <f t="shared" si="84"/>
        <v>8</v>
      </c>
      <c r="V121" s="2">
        <f t="shared" si="85"/>
        <v>7</v>
      </c>
      <c r="W121" s="2">
        <f t="shared" si="86"/>
        <v>3</v>
      </c>
      <c r="X121" s="2">
        <f t="shared" si="87"/>
        <v>4</v>
      </c>
      <c r="Y121" s="2">
        <f t="shared" si="88"/>
        <v>2</v>
      </c>
      <c r="Z121" s="2">
        <f t="shared" si="89"/>
        <v>1</v>
      </c>
      <c r="AA121" s="2">
        <f t="shared" si="90"/>
        <v>1</v>
      </c>
      <c r="AB121" s="2">
        <f t="shared" si="91"/>
        <v>1</v>
      </c>
      <c r="AC121" s="2">
        <f t="shared" si="92"/>
        <v>0</v>
      </c>
      <c r="AD121" s="3">
        <f t="shared" si="145"/>
        <v>6</v>
      </c>
      <c r="AE121" s="2">
        <f t="shared" si="93"/>
        <v>6</v>
      </c>
      <c r="AF121" s="2">
        <f t="shared" si="94"/>
        <v>7</v>
      </c>
      <c r="AG121" s="2">
        <f t="shared" si="95"/>
        <v>8</v>
      </c>
      <c r="AH121" s="2">
        <f t="shared" si="96"/>
        <v>7</v>
      </c>
      <c r="AI121" s="2">
        <f t="shared" si="97"/>
        <v>9</v>
      </c>
      <c r="AJ121" s="2">
        <f t="shared" si="98"/>
        <v>11</v>
      </c>
      <c r="AK121" s="2">
        <f t="shared" si="99"/>
        <v>9</v>
      </c>
      <c r="AL121" s="2">
        <f t="shared" si="100"/>
        <v>8</v>
      </c>
      <c r="AM121" s="2">
        <f t="shared" si="101"/>
        <v>10</v>
      </c>
      <c r="AN121" s="2">
        <f t="shared" si="102"/>
        <v>9</v>
      </c>
      <c r="AO121" s="2">
        <f t="shared" si="103"/>
        <v>5</v>
      </c>
      <c r="AP121" s="2">
        <f t="shared" si="104"/>
        <v>6</v>
      </c>
      <c r="AQ121" s="2">
        <f t="shared" si="105"/>
        <v>4</v>
      </c>
      <c r="AR121" s="2">
        <f t="shared" si="106"/>
        <v>2</v>
      </c>
      <c r="AS121" s="2">
        <f t="shared" si="107"/>
        <v>3</v>
      </c>
      <c r="AT121" s="2">
        <f t="shared" si="108"/>
        <v>3</v>
      </c>
      <c r="AU121" s="2">
        <f t="shared" si="109"/>
        <v>2</v>
      </c>
      <c r="AV121" s="3">
        <f t="shared" si="146"/>
        <v>6</v>
      </c>
      <c r="AW121">
        <f t="shared" si="147"/>
        <v>1</v>
      </c>
      <c r="AX121" s="2">
        <f t="shared" si="110"/>
        <v>2</v>
      </c>
      <c r="AY121" s="2">
        <f t="shared" si="111"/>
        <v>2</v>
      </c>
      <c r="AZ121" s="2">
        <f t="shared" si="112"/>
        <v>4</v>
      </c>
      <c r="BA121" s="2">
        <f t="shared" si="113"/>
        <v>3</v>
      </c>
      <c r="BB121" s="2">
        <f t="shared" si="114"/>
        <v>4</v>
      </c>
      <c r="BC121" s="2">
        <f t="shared" si="115"/>
        <v>6</v>
      </c>
      <c r="BD121" s="2">
        <f t="shared" si="116"/>
        <v>4</v>
      </c>
      <c r="BE121" s="2">
        <f t="shared" si="117"/>
        <v>5</v>
      </c>
      <c r="BF121" s="2">
        <f t="shared" si="118"/>
        <v>5</v>
      </c>
      <c r="BG121" s="2">
        <f t="shared" si="119"/>
        <v>4</v>
      </c>
      <c r="BH121" s="2">
        <f t="shared" si="120"/>
        <v>3</v>
      </c>
      <c r="BI121" s="2">
        <f t="shared" si="121"/>
        <v>4</v>
      </c>
      <c r="BJ121" s="2">
        <f t="shared" si="122"/>
        <v>2</v>
      </c>
      <c r="BK121" s="2">
        <f t="shared" si="123"/>
        <v>1</v>
      </c>
      <c r="BL121" s="2">
        <f t="shared" si="124"/>
        <v>1</v>
      </c>
      <c r="BM121" s="2">
        <f t="shared" si="125"/>
        <v>1</v>
      </c>
      <c r="BN121" s="2">
        <f t="shared" si="126"/>
        <v>1</v>
      </c>
      <c r="BO121" s="3">
        <f t="shared" si="148"/>
        <v>6</v>
      </c>
      <c r="BP121">
        <f t="shared" si="149"/>
        <v>1</v>
      </c>
      <c r="BR121">
        <v>3</v>
      </c>
      <c r="BS121">
        <f t="shared" si="127"/>
        <v>1</v>
      </c>
      <c r="BU121" s="1">
        <f t="shared" si="128"/>
        <v>14.870790884261394</v>
      </c>
      <c r="BV121" s="1">
        <f t="shared" si="129"/>
        <v>5.3718313528955219</v>
      </c>
      <c r="BW121" s="1">
        <f t="shared" si="130"/>
        <v>3.0877964558852851</v>
      </c>
      <c r="BX121" s="1">
        <f t="shared" si="131"/>
        <v>8.0384205472510892</v>
      </c>
      <c r="BY121" s="1">
        <f t="shared" si="132"/>
        <v>5.0074236917911676</v>
      </c>
      <c r="BZ121" s="1">
        <f t="shared" si="133"/>
        <v>2.388365085795884</v>
      </c>
      <c r="CA121" s="1">
        <f t="shared" si="134"/>
        <v>2.127471896308184</v>
      </c>
      <c r="CB121" s="1">
        <f t="shared" si="135"/>
        <v>2.6346749825715641</v>
      </c>
      <c r="CC121" s="1">
        <f t="shared" si="136"/>
        <v>2.538268469724184</v>
      </c>
      <c r="CD121" s="1">
        <f t="shared" si="137"/>
        <v>31.151181329888054</v>
      </c>
      <c r="CE121" s="1">
        <f t="shared" si="138"/>
        <v>4.8595796996679699</v>
      </c>
      <c r="CF121" s="1">
        <f t="shared" si="139"/>
        <v>3.0075640804893657</v>
      </c>
      <c r="CG121" s="1">
        <f t="shared" si="140"/>
        <v>2.4831870508614675</v>
      </c>
      <c r="CH121" s="1">
        <f t="shared" si="141"/>
        <v>2.6316825669147437</v>
      </c>
      <c r="CI121" s="1">
        <f t="shared" si="142"/>
        <v>2.7390343763245899</v>
      </c>
      <c r="CJ121" s="1">
        <f t="shared" si="143"/>
        <v>2.754569699556332</v>
      </c>
      <c r="CK121" s="1">
        <f t="shared" si="144"/>
        <v>2.7760121471610781</v>
      </c>
      <c r="CL121" s="5">
        <f t="shared" si="150"/>
        <v>7</v>
      </c>
      <c r="CN121" s="9">
        <f t="shared" si="151"/>
        <v>2.127471896308184</v>
      </c>
    </row>
    <row r="122" spans="1:92" x14ac:dyDescent="0.2">
      <c r="A122" s="4">
        <v>120</v>
      </c>
      <c r="B122" s="1">
        <v>0.51737835441094304</v>
      </c>
      <c r="C122" s="1">
        <v>45.408999999999999</v>
      </c>
      <c r="D122" s="1">
        <v>13</v>
      </c>
      <c r="E122" s="1">
        <v>32</v>
      </c>
      <c r="F122" s="1">
        <v>55</v>
      </c>
      <c r="G122" s="1">
        <v>6.4217445971077503</v>
      </c>
      <c r="H122" s="1">
        <v>6</v>
      </c>
      <c r="I122">
        <v>1500</v>
      </c>
      <c r="J122">
        <v>185</v>
      </c>
      <c r="K122">
        <v>12.5</v>
      </c>
      <c r="L122" s="1"/>
      <c r="M122" s="2">
        <f t="shared" si="76"/>
        <v>3</v>
      </c>
      <c r="N122" s="2">
        <f t="shared" si="77"/>
        <v>6</v>
      </c>
      <c r="O122" s="2">
        <f t="shared" si="78"/>
        <v>6</v>
      </c>
      <c r="P122" s="2">
        <f t="shared" si="79"/>
        <v>5</v>
      </c>
      <c r="Q122" s="2">
        <f t="shared" si="80"/>
        <v>7</v>
      </c>
      <c r="R122" s="2">
        <f t="shared" si="81"/>
        <v>9</v>
      </c>
      <c r="S122" s="2">
        <f t="shared" si="82"/>
        <v>4</v>
      </c>
      <c r="T122" s="2">
        <f t="shared" si="83"/>
        <v>4</v>
      </c>
      <c r="U122" s="2">
        <f t="shared" si="84"/>
        <v>7</v>
      </c>
      <c r="V122" s="2">
        <f t="shared" si="85"/>
        <v>8</v>
      </c>
      <c r="W122" s="2">
        <f t="shared" si="86"/>
        <v>3</v>
      </c>
      <c r="X122" s="2">
        <f t="shared" si="87"/>
        <v>4</v>
      </c>
      <c r="Y122" s="2">
        <f t="shared" si="88"/>
        <v>1</v>
      </c>
      <c r="Z122" s="2">
        <f t="shared" si="89"/>
        <v>1</v>
      </c>
      <c r="AA122" s="2">
        <f t="shared" si="90"/>
        <v>1</v>
      </c>
      <c r="AB122" s="2">
        <f t="shared" si="91"/>
        <v>1</v>
      </c>
      <c r="AC122" s="2">
        <f t="shared" si="92"/>
        <v>0</v>
      </c>
      <c r="AD122" s="3">
        <f t="shared" si="145"/>
        <v>6</v>
      </c>
      <c r="AE122" s="2">
        <f t="shared" si="93"/>
        <v>6</v>
      </c>
      <c r="AF122" s="2">
        <f t="shared" si="94"/>
        <v>9</v>
      </c>
      <c r="AG122" s="2">
        <f t="shared" si="95"/>
        <v>9</v>
      </c>
      <c r="AH122" s="2">
        <f t="shared" si="96"/>
        <v>8</v>
      </c>
      <c r="AI122" s="2">
        <f t="shared" si="97"/>
        <v>10</v>
      </c>
      <c r="AJ122" s="2">
        <f t="shared" si="98"/>
        <v>12</v>
      </c>
      <c r="AK122" s="2">
        <f t="shared" si="99"/>
        <v>7</v>
      </c>
      <c r="AL122" s="2">
        <f t="shared" si="100"/>
        <v>7</v>
      </c>
      <c r="AM122" s="2">
        <f t="shared" si="101"/>
        <v>9</v>
      </c>
      <c r="AN122" s="2">
        <f t="shared" si="102"/>
        <v>10</v>
      </c>
      <c r="AO122" s="2">
        <f t="shared" si="103"/>
        <v>5</v>
      </c>
      <c r="AP122" s="2">
        <f t="shared" si="104"/>
        <v>6</v>
      </c>
      <c r="AQ122" s="2">
        <f t="shared" si="105"/>
        <v>3</v>
      </c>
      <c r="AR122" s="2">
        <f t="shared" si="106"/>
        <v>2</v>
      </c>
      <c r="AS122" s="2">
        <f t="shared" si="107"/>
        <v>3</v>
      </c>
      <c r="AT122" s="2">
        <f t="shared" si="108"/>
        <v>3</v>
      </c>
      <c r="AU122" s="2">
        <f t="shared" si="109"/>
        <v>2</v>
      </c>
      <c r="AV122" s="3">
        <f t="shared" si="146"/>
        <v>6</v>
      </c>
      <c r="AW122">
        <f t="shared" si="147"/>
        <v>1</v>
      </c>
      <c r="AX122" s="2">
        <f t="shared" si="110"/>
        <v>2</v>
      </c>
      <c r="AY122" s="2">
        <f t="shared" si="111"/>
        <v>5</v>
      </c>
      <c r="AZ122" s="2">
        <f t="shared" si="112"/>
        <v>6</v>
      </c>
      <c r="BA122" s="2">
        <f t="shared" si="113"/>
        <v>4</v>
      </c>
      <c r="BB122" s="2">
        <f t="shared" si="114"/>
        <v>5</v>
      </c>
      <c r="BC122" s="2">
        <f t="shared" si="115"/>
        <v>6</v>
      </c>
      <c r="BD122" s="2">
        <f t="shared" si="116"/>
        <v>2</v>
      </c>
      <c r="BE122" s="2">
        <f t="shared" si="117"/>
        <v>4</v>
      </c>
      <c r="BF122" s="2">
        <f t="shared" si="118"/>
        <v>4</v>
      </c>
      <c r="BG122" s="2">
        <f t="shared" si="119"/>
        <v>4</v>
      </c>
      <c r="BH122" s="2">
        <f t="shared" si="120"/>
        <v>3</v>
      </c>
      <c r="BI122" s="2">
        <f t="shared" si="121"/>
        <v>4</v>
      </c>
      <c r="BJ122" s="2">
        <f t="shared" si="122"/>
        <v>1</v>
      </c>
      <c r="BK122" s="2">
        <f t="shared" si="123"/>
        <v>1</v>
      </c>
      <c r="BL122" s="2">
        <f t="shared" si="124"/>
        <v>1</v>
      </c>
      <c r="BM122" s="2">
        <f t="shared" si="125"/>
        <v>1</v>
      </c>
      <c r="BN122" s="2">
        <f t="shared" si="126"/>
        <v>1</v>
      </c>
      <c r="BO122" s="3">
        <f t="shared" si="148"/>
        <v>3</v>
      </c>
      <c r="BP122">
        <f t="shared" si="149"/>
        <v>2</v>
      </c>
      <c r="BR122">
        <v>3</v>
      </c>
      <c r="BS122">
        <f t="shared" si="127"/>
        <v>1</v>
      </c>
      <c r="BU122" s="1">
        <f t="shared" si="128"/>
        <v>13.508189604067679</v>
      </c>
      <c r="BV122" s="1">
        <f t="shared" si="129"/>
        <v>3.446999797983116</v>
      </c>
      <c r="BW122" s="1">
        <f t="shared" si="130"/>
        <v>2.9817837597552783</v>
      </c>
      <c r="BX122" s="1">
        <f t="shared" si="131"/>
        <v>4.0915137399941282</v>
      </c>
      <c r="BY122" s="1">
        <f t="shared" si="132"/>
        <v>2.821368854386149</v>
      </c>
      <c r="BZ122" s="1">
        <f t="shared" si="133"/>
        <v>2.2584476366639561</v>
      </c>
      <c r="CA122" s="1">
        <f t="shared" si="134"/>
        <v>2.3396796442350296</v>
      </c>
      <c r="CB122" s="1">
        <f t="shared" si="135"/>
        <v>2.5175666848472473</v>
      </c>
      <c r="CC122" s="1">
        <f t="shared" si="136"/>
        <v>2.4195634658813177</v>
      </c>
      <c r="CD122" s="1">
        <f t="shared" si="137"/>
        <v>31.087895127643755</v>
      </c>
      <c r="CE122" s="1">
        <f t="shared" si="138"/>
        <v>2.9694442860205887</v>
      </c>
      <c r="CF122" s="1">
        <f t="shared" si="139"/>
        <v>2.483783375984669</v>
      </c>
      <c r="CG122" s="1">
        <f t="shared" si="140"/>
        <v>2.6589469554315683</v>
      </c>
      <c r="CH122" s="1">
        <f t="shared" si="141"/>
        <v>2.7709538784573988</v>
      </c>
      <c r="CI122" s="1">
        <f t="shared" si="142"/>
        <v>2.8580020148570608</v>
      </c>
      <c r="CJ122" s="1">
        <f t="shared" si="143"/>
        <v>2.8742124438592178</v>
      </c>
      <c r="CK122" s="1">
        <f t="shared" si="144"/>
        <v>2.8849270468810397</v>
      </c>
      <c r="CL122" s="5">
        <f t="shared" si="150"/>
        <v>6</v>
      </c>
      <c r="CN122" s="9">
        <f t="shared" si="151"/>
        <v>2.2584476366639561</v>
      </c>
    </row>
    <row r="123" spans="1:92" x14ac:dyDescent="0.2">
      <c r="A123" s="4">
        <v>121</v>
      </c>
      <c r="B123" s="1">
        <v>0.55438927567358698</v>
      </c>
      <c r="C123" s="1">
        <v>1.3720000000000001</v>
      </c>
      <c r="D123" s="1">
        <v>2</v>
      </c>
      <c r="E123" s="1">
        <v>14</v>
      </c>
      <c r="F123" s="1">
        <v>84</v>
      </c>
      <c r="G123" s="1">
        <v>6.6432111637123699</v>
      </c>
      <c r="H123" s="1">
        <v>6</v>
      </c>
      <c r="I123">
        <v>0</v>
      </c>
      <c r="J123">
        <v>0.15</v>
      </c>
      <c r="K123">
        <v>0</v>
      </c>
      <c r="L123" s="1"/>
      <c r="M123" s="2">
        <f t="shared" si="76"/>
        <v>2</v>
      </c>
      <c r="N123" s="2">
        <f t="shared" si="77"/>
        <v>6</v>
      </c>
      <c r="O123" s="2">
        <f t="shared" si="78"/>
        <v>5</v>
      </c>
      <c r="P123" s="2">
        <f t="shared" si="79"/>
        <v>4</v>
      </c>
      <c r="Q123" s="2">
        <f t="shared" si="80"/>
        <v>6</v>
      </c>
      <c r="R123" s="2">
        <f t="shared" si="81"/>
        <v>7</v>
      </c>
      <c r="S123" s="2">
        <f t="shared" si="82"/>
        <v>6</v>
      </c>
      <c r="T123" s="2">
        <f t="shared" si="83"/>
        <v>4</v>
      </c>
      <c r="U123" s="2">
        <f t="shared" si="84"/>
        <v>7</v>
      </c>
      <c r="V123" s="2">
        <f t="shared" si="85"/>
        <v>7</v>
      </c>
      <c r="W123" s="2">
        <f t="shared" si="86"/>
        <v>4</v>
      </c>
      <c r="X123" s="2">
        <f t="shared" si="87"/>
        <v>5</v>
      </c>
      <c r="Y123" s="2">
        <f t="shared" si="88"/>
        <v>2</v>
      </c>
      <c r="Z123" s="2">
        <f t="shared" si="89"/>
        <v>2</v>
      </c>
      <c r="AA123" s="2">
        <f t="shared" si="90"/>
        <v>2</v>
      </c>
      <c r="AB123" s="2">
        <f t="shared" si="91"/>
        <v>2</v>
      </c>
      <c r="AC123" s="2">
        <f t="shared" si="92"/>
        <v>1</v>
      </c>
      <c r="AD123" s="3">
        <f t="shared" si="145"/>
        <v>6</v>
      </c>
      <c r="AE123" s="2">
        <f t="shared" si="93"/>
        <v>4</v>
      </c>
      <c r="AF123" s="2">
        <f t="shared" si="94"/>
        <v>8</v>
      </c>
      <c r="AG123" s="2">
        <f t="shared" si="95"/>
        <v>7</v>
      </c>
      <c r="AH123" s="2">
        <f t="shared" si="96"/>
        <v>6</v>
      </c>
      <c r="AI123" s="2">
        <f t="shared" si="97"/>
        <v>8</v>
      </c>
      <c r="AJ123" s="2">
        <f t="shared" si="98"/>
        <v>9</v>
      </c>
      <c r="AK123" s="2">
        <f t="shared" si="99"/>
        <v>8</v>
      </c>
      <c r="AL123" s="2">
        <f t="shared" si="100"/>
        <v>6</v>
      </c>
      <c r="AM123" s="2">
        <f t="shared" si="101"/>
        <v>9</v>
      </c>
      <c r="AN123" s="2">
        <f t="shared" si="102"/>
        <v>8</v>
      </c>
      <c r="AO123" s="2">
        <f t="shared" si="103"/>
        <v>6</v>
      </c>
      <c r="AP123" s="2">
        <f t="shared" si="104"/>
        <v>7</v>
      </c>
      <c r="AQ123" s="2">
        <f t="shared" si="105"/>
        <v>4</v>
      </c>
      <c r="AR123" s="2">
        <f t="shared" si="106"/>
        <v>4</v>
      </c>
      <c r="AS123" s="2">
        <f t="shared" si="107"/>
        <v>4</v>
      </c>
      <c r="AT123" s="2">
        <f t="shared" si="108"/>
        <v>4</v>
      </c>
      <c r="AU123" s="2">
        <f t="shared" si="109"/>
        <v>3</v>
      </c>
      <c r="AV123" s="3">
        <f t="shared" si="146"/>
        <v>6</v>
      </c>
      <c r="AW123">
        <f t="shared" si="147"/>
        <v>2</v>
      </c>
      <c r="AX123" s="2">
        <f t="shared" si="110"/>
        <v>1</v>
      </c>
      <c r="AY123" s="2">
        <f t="shared" si="111"/>
        <v>5</v>
      </c>
      <c r="AZ123" s="2">
        <f t="shared" si="112"/>
        <v>6</v>
      </c>
      <c r="BA123" s="2">
        <f t="shared" si="113"/>
        <v>3</v>
      </c>
      <c r="BB123" s="2">
        <f t="shared" si="114"/>
        <v>4</v>
      </c>
      <c r="BC123" s="2">
        <f t="shared" si="115"/>
        <v>4</v>
      </c>
      <c r="BD123" s="2">
        <f t="shared" si="116"/>
        <v>4</v>
      </c>
      <c r="BE123" s="2">
        <f t="shared" si="117"/>
        <v>5</v>
      </c>
      <c r="BF123" s="2">
        <f t="shared" si="118"/>
        <v>5</v>
      </c>
      <c r="BG123" s="2">
        <f t="shared" si="119"/>
        <v>3</v>
      </c>
      <c r="BH123" s="2">
        <f t="shared" si="120"/>
        <v>5</v>
      </c>
      <c r="BI123" s="2">
        <f t="shared" si="121"/>
        <v>6</v>
      </c>
      <c r="BJ123" s="2">
        <f t="shared" si="122"/>
        <v>3</v>
      </c>
      <c r="BK123" s="2">
        <f t="shared" si="123"/>
        <v>3</v>
      </c>
      <c r="BL123" s="2">
        <f t="shared" si="124"/>
        <v>3</v>
      </c>
      <c r="BM123" s="2">
        <f t="shared" si="125"/>
        <v>3</v>
      </c>
      <c r="BN123" s="2">
        <f t="shared" si="126"/>
        <v>2</v>
      </c>
      <c r="BO123" s="3">
        <f t="shared" si="148"/>
        <v>3</v>
      </c>
      <c r="BP123">
        <f t="shared" si="149"/>
        <v>2</v>
      </c>
      <c r="BR123">
        <v>11</v>
      </c>
      <c r="BS123">
        <f t="shared" si="127"/>
        <v>1</v>
      </c>
      <c r="BU123" s="1">
        <f t="shared" si="128"/>
        <v>3.2646338403645929</v>
      </c>
      <c r="BV123" s="1">
        <f t="shared" si="129"/>
        <v>2.2759956348994317</v>
      </c>
      <c r="BW123" s="1">
        <f t="shared" si="130"/>
        <v>1.6072059786107167</v>
      </c>
      <c r="BX123" s="1">
        <f t="shared" si="131"/>
        <v>3.5663569163397755</v>
      </c>
      <c r="BY123" s="1">
        <f t="shared" si="132"/>
        <v>2.4087600562943408</v>
      </c>
      <c r="BZ123" s="1">
        <f t="shared" si="133"/>
        <v>1.7971940220610969</v>
      </c>
      <c r="CA123" s="1">
        <f t="shared" si="134"/>
        <v>1.8234983338695441</v>
      </c>
      <c r="CB123" s="1">
        <f t="shared" si="135"/>
        <v>1.9307377249638031</v>
      </c>
      <c r="CC123" s="1">
        <f t="shared" si="136"/>
        <v>2.0090922052364002</v>
      </c>
      <c r="CD123" s="1">
        <f t="shared" si="137"/>
        <v>1.912752875927519</v>
      </c>
      <c r="CE123" s="1">
        <f t="shared" si="138"/>
        <v>2.4190368588314386</v>
      </c>
      <c r="CF123" s="1">
        <f t="shared" si="139"/>
        <v>1.8969999579515431</v>
      </c>
      <c r="CG123" s="1">
        <f t="shared" si="140"/>
        <v>2.1089846127154739</v>
      </c>
      <c r="CH123" s="1">
        <f t="shared" si="141"/>
        <v>2.3448932079549096</v>
      </c>
      <c r="CI123" s="1">
        <f t="shared" si="142"/>
        <v>2.4573581044285353</v>
      </c>
      <c r="CJ123" s="1">
        <f t="shared" si="143"/>
        <v>2.5447306881151701</v>
      </c>
      <c r="CK123" s="1">
        <f t="shared" si="144"/>
        <v>2.512057449310535</v>
      </c>
      <c r="CL123" s="5">
        <f t="shared" si="150"/>
        <v>3</v>
      </c>
      <c r="CN123" s="9">
        <f t="shared" si="151"/>
        <v>1.6072059786107167</v>
      </c>
    </row>
    <row r="124" spans="1:92" x14ac:dyDescent="0.2">
      <c r="A124" s="4">
        <v>122</v>
      </c>
      <c r="B124" s="1">
        <v>0.44791456697981602</v>
      </c>
      <c r="C124" s="1">
        <v>6.1840000000000002</v>
      </c>
      <c r="D124" s="1">
        <v>0</v>
      </c>
      <c r="E124" s="1">
        <v>0</v>
      </c>
      <c r="F124" s="1">
        <v>100</v>
      </c>
      <c r="G124" s="1">
        <v>8.34870917336983</v>
      </c>
      <c r="H124" s="1">
        <v>6</v>
      </c>
      <c r="I124">
        <v>0</v>
      </c>
      <c r="J124">
        <v>0.15</v>
      </c>
      <c r="K124">
        <v>0</v>
      </c>
      <c r="L124" s="1"/>
      <c r="M124" s="2">
        <f t="shared" si="76"/>
        <v>3</v>
      </c>
      <c r="N124" s="2">
        <f t="shared" si="77"/>
        <v>5</v>
      </c>
      <c r="O124" s="2">
        <f t="shared" si="78"/>
        <v>5</v>
      </c>
      <c r="P124" s="2">
        <f t="shared" si="79"/>
        <v>4</v>
      </c>
      <c r="Q124" s="2">
        <f t="shared" si="80"/>
        <v>6</v>
      </c>
      <c r="R124" s="2">
        <f t="shared" si="81"/>
        <v>7</v>
      </c>
      <c r="S124" s="2">
        <f t="shared" si="82"/>
        <v>5</v>
      </c>
      <c r="T124" s="2">
        <f t="shared" si="83"/>
        <v>4</v>
      </c>
      <c r="U124" s="2">
        <f t="shared" si="84"/>
        <v>7</v>
      </c>
      <c r="V124" s="2">
        <f t="shared" si="85"/>
        <v>7</v>
      </c>
      <c r="W124" s="2">
        <f t="shared" si="86"/>
        <v>6</v>
      </c>
      <c r="X124" s="2">
        <f t="shared" si="87"/>
        <v>7</v>
      </c>
      <c r="Y124" s="2">
        <f t="shared" si="88"/>
        <v>4</v>
      </c>
      <c r="Z124" s="2">
        <f t="shared" si="89"/>
        <v>4</v>
      </c>
      <c r="AA124" s="2">
        <f t="shared" si="90"/>
        <v>2</v>
      </c>
      <c r="AB124" s="2">
        <f t="shared" si="91"/>
        <v>4</v>
      </c>
      <c r="AC124" s="2">
        <f t="shared" si="92"/>
        <v>3</v>
      </c>
      <c r="AD124" s="3">
        <f t="shared" si="145"/>
        <v>6</v>
      </c>
      <c r="AE124" s="2">
        <f t="shared" si="93"/>
        <v>5</v>
      </c>
      <c r="AF124" s="2">
        <f t="shared" si="94"/>
        <v>7</v>
      </c>
      <c r="AG124" s="2">
        <f t="shared" si="95"/>
        <v>7</v>
      </c>
      <c r="AH124" s="2">
        <f t="shared" si="96"/>
        <v>6</v>
      </c>
      <c r="AI124" s="2">
        <f t="shared" si="97"/>
        <v>8</v>
      </c>
      <c r="AJ124" s="2">
        <f t="shared" si="98"/>
        <v>9</v>
      </c>
      <c r="AK124" s="2">
        <f t="shared" si="99"/>
        <v>7</v>
      </c>
      <c r="AL124" s="2">
        <f t="shared" si="100"/>
        <v>6</v>
      </c>
      <c r="AM124" s="2">
        <f t="shared" si="101"/>
        <v>9</v>
      </c>
      <c r="AN124" s="2">
        <f t="shared" si="102"/>
        <v>8</v>
      </c>
      <c r="AO124" s="2">
        <f t="shared" si="103"/>
        <v>8</v>
      </c>
      <c r="AP124" s="2">
        <f t="shared" si="104"/>
        <v>9</v>
      </c>
      <c r="AQ124" s="2">
        <f t="shared" si="105"/>
        <v>6</v>
      </c>
      <c r="AR124" s="2">
        <f t="shared" si="106"/>
        <v>6</v>
      </c>
      <c r="AS124" s="2">
        <f t="shared" si="107"/>
        <v>4</v>
      </c>
      <c r="AT124" s="2">
        <f t="shared" si="108"/>
        <v>6</v>
      </c>
      <c r="AU124" s="2">
        <f t="shared" si="109"/>
        <v>5</v>
      </c>
      <c r="AV124" s="3">
        <f t="shared" si="146"/>
        <v>6</v>
      </c>
      <c r="AW124">
        <f t="shared" si="147"/>
        <v>3</v>
      </c>
      <c r="AX124" s="2">
        <f t="shared" si="110"/>
        <v>2</v>
      </c>
      <c r="AY124" s="2">
        <f t="shared" si="111"/>
        <v>4</v>
      </c>
      <c r="AZ124" s="2">
        <f t="shared" si="112"/>
        <v>5</v>
      </c>
      <c r="BA124" s="2">
        <f t="shared" si="113"/>
        <v>2</v>
      </c>
      <c r="BB124" s="2">
        <f t="shared" si="114"/>
        <v>3</v>
      </c>
      <c r="BC124" s="2">
        <f t="shared" si="115"/>
        <v>4</v>
      </c>
      <c r="BD124" s="2">
        <f t="shared" si="116"/>
        <v>4</v>
      </c>
      <c r="BE124" s="2">
        <f t="shared" si="117"/>
        <v>5</v>
      </c>
      <c r="BF124" s="2">
        <f t="shared" si="118"/>
        <v>5</v>
      </c>
      <c r="BG124" s="2">
        <f t="shared" si="119"/>
        <v>3</v>
      </c>
      <c r="BH124" s="2">
        <f t="shared" si="120"/>
        <v>7</v>
      </c>
      <c r="BI124" s="2">
        <f t="shared" si="121"/>
        <v>7</v>
      </c>
      <c r="BJ124" s="2">
        <f t="shared" si="122"/>
        <v>5</v>
      </c>
      <c r="BK124" s="2">
        <f t="shared" si="123"/>
        <v>3</v>
      </c>
      <c r="BL124" s="2">
        <f t="shared" si="124"/>
        <v>3</v>
      </c>
      <c r="BM124" s="2">
        <f t="shared" si="125"/>
        <v>5</v>
      </c>
      <c r="BN124" s="2">
        <f t="shared" si="126"/>
        <v>4</v>
      </c>
      <c r="BO124" s="3">
        <f t="shared" si="148"/>
        <v>11</v>
      </c>
      <c r="BP124">
        <f t="shared" si="149"/>
        <v>2</v>
      </c>
      <c r="BR124">
        <v>2</v>
      </c>
      <c r="BS124">
        <f t="shared" si="127"/>
        <v>3</v>
      </c>
      <c r="BU124" s="1">
        <f t="shared" si="128"/>
        <v>2.3779949175706481</v>
      </c>
      <c r="BV124" s="1">
        <f t="shared" si="129"/>
        <v>1.6766681408422726</v>
      </c>
      <c r="BW124" s="1">
        <f t="shared" si="130"/>
        <v>1.3140519862455979</v>
      </c>
      <c r="BX124" s="1">
        <f t="shared" si="131"/>
        <v>2.6814285147848271</v>
      </c>
      <c r="BY124" s="1">
        <f t="shared" si="132"/>
        <v>1.8160045664246351</v>
      </c>
      <c r="BZ124" s="1">
        <f t="shared" si="133"/>
        <v>1.5471615039018882</v>
      </c>
      <c r="CA124" s="1">
        <f t="shared" si="134"/>
        <v>1.5924494784346743</v>
      </c>
      <c r="CB124" s="1">
        <f t="shared" si="135"/>
        <v>1.7111757007896411</v>
      </c>
      <c r="CC124" s="1">
        <f t="shared" si="136"/>
        <v>1.7491098808523802</v>
      </c>
      <c r="CD124" s="1">
        <f t="shared" si="137"/>
        <v>1.5447941613978373</v>
      </c>
      <c r="CE124" s="1">
        <f t="shared" si="138"/>
        <v>1.6761805819270101</v>
      </c>
      <c r="CF124" s="1">
        <f t="shared" si="139"/>
        <v>1.4675200934033936</v>
      </c>
      <c r="CG124" s="1">
        <f t="shared" si="140"/>
        <v>1.8693158105595786</v>
      </c>
      <c r="CH124" s="1">
        <f t="shared" si="141"/>
        <v>2.0952378657764772</v>
      </c>
      <c r="CI124" s="1">
        <f t="shared" si="142"/>
        <v>2.2423401630062578</v>
      </c>
      <c r="CJ124" s="1">
        <f t="shared" si="143"/>
        <v>2.3380816074744581</v>
      </c>
      <c r="CK124" s="1">
        <f t="shared" si="144"/>
        <v>2.3008359741913509</v>
      </c>
      <c r="CL124" s="5">
        <f t="shared" si="150"/>
        <v>3</v>
      </c>
      <c r="CN124" s="9">
        <f t="shared" si="151"/>
        <v>1.3140519862455979</v>
      </c>
    </row>
    <row r="125" spans="1:92" x14ac:dyDescent="0.2">
      <c r="A125" s="4">
        <v>123</v>
      </c>
      <c r="B125" s="1">
        <v>0.43953284460293301</v>
      </c>
      <c r="C125" s="1">
        <v>0.82499999999999996</v>
      </c>
      <c r="D125" s="1">
        <v>0</v>
      </c>
      <c r="E125" s="1">
        <v>0</v>
      </c>
      <c r="F125" s="1">
        <v>100</v>
      </c>
      <c r="G125" s="1">
        <v>12.377790078821601</v>
      </c>
      <c r="H125" s="1">
        <v>7</v>
      </c>
      <c r="I125">
        <v>0</v>
      </c>
      <c r="J125">
        <v>0.15</v>
      </c>
      <c r="K125">
        <v>0</v>
      </c>
      <c r="L125" s="1"/>
      <c r="M125" s="2">
        <f t="shared" si="76"/>
        <v>2</v>
      </c>
      <c r="N125" s="2">
        <f t="shared" si="77"/>
        <v>7</v>
      </c>
      <c r="O125" s="2">
        <f t="shared" si="78"/>
        <v>3</v>
      </c>
      <c r="P125" s="2">
        <f t="shared" si="79"/>
        <v>5</v>
      </c>
      <c r="Q125" s="2">
        <f t="shared" si="80"/>
        <v>6</v>
      </c>
      <c r="R125" s="2">
        <f t="shared" si="81"/>
        <v>5</v>
      </c>
      <c r="S125" s="2">
        <f t="shared" si="82"/>
        <v>5</v>
      </c>
      <c r="T125" s="2">
        <f t="shared" si="83"/>
        <v>3</v>
      </c>
      <c r="U125" s="2">
        <f t="shared" si="84"/>
        <v>5</v>
      </c>
      <c r="V125" s="2">
        <f t="shared" si="85"/>
        <v>6</v>
      </c>
      <c r="W125" s="2">
        <f t="shared" si="86"/>
        <v>5</v>
      </c>
      <c r="X125" s="2">
        <f t="shared" si="87"/>
        <v>6</v>
      </c>
      <c r="Y125" s="2">
        <f t="shared" si="88"/>
        <v>4</v>
      </c>
      <c r="Z125" s="2">
        <f t="shared" si="89"/>
        <v>4</v>
      </c>
      <c r="AA125" s="2">
        <f t="shared" si="90"/>
        <v>2</v>
      </c>
      <c r="AB125" s="2">
        <f t="shared" si="91"/>
        <v>4</v>
      </c>
      <c r="AC125" s="2">
        <f t="shared" si="92"/>
        <v>3</v>
      </c>
      <c r="AD125" s="3">
        <f t="shared" si="145"/>
        <v>2</v>
      </c>
      <c r="AE125" s="2">
        <f t="shared" si="93"/>
        <v>4</v>
      </c>
      <c r="AF125" s="2">
        <f t="shared" si="94"/>
        <v>9</v>
      </c>
      <c r="AG125" s="2">
        <f t="shared" si="95"/>
        <v>5</v>
      </c>
      <c r="AH125" s="2">
        <f t="shared" si="96"/>
        <v>7</v>
      </c>
      <c r="AI125" s="2">
        <f t="shared" si="97"/>
        <v>8</v>
      </c>
      <c r="AJ125" s="2">
        <f t="shared" si="98"/>
        <v>7</v>
      </c>
      <c r="AK125" s="2">
        <f t="shared" si="99"/>
        <v>7</v>
      </c>
      <c r="AL125" s="2">
        <f t="shared" si="100"/>
        <v>5</v>
      </c>
      <c r="AM125" s="2">
        <f t="shared" si="101"/>
        <v>7</v>
      </c>
      <c r="AN125" s="2">
        <f t="shared" si="102"/>
        <v>7</v>
      </c>
      <c r="AO125" s="2">
        <f t="shared" si="103"/>
        <v>7</v>
      </c>
      <c r="AP125" s="2">
        <f t="shared" si="104"/>
        <v>8</v>
      </c>
      <c r="AQ125" s="2">
        <f t="shared" si="105"/>
        <v>6</v>
      </c>
      <c r="AR125" s="2">
        <f t="shared" si="106"/>
        <v>6</v>
      </c>
      <c r="AS125" s="2">
        <f t="shared" si="107"/>
        <v>4</v>
      </c>
      <c r="AT125" s="2">
        <f t="shared" si="108"/>
        <v>6</v>
      </c>
      <c r="AU125" s="2">
        <f t="shared" si="109"/>
        <v>5</v>
      </c>
      <c r="AV125" s="3">
        <f t="shared" si="146"/>
        <v>2</v>
      </c>
      <c r="AW125">
        <f t="shared" si="147"/>
        <v>1</v>
      </c>
      <c r="AX125" s="2">
        <f t="shared" si="110"/>
        <v>1</v>
      </c>
      <c r="AY125" s="2">
        <f t="shared" si="111"/>
        <v>6</v>
      </c>
      <c r="AZ125" s="2">
        <f t="shared" si="112"/>
        <v>4</v>
      </c>
      <c r="BA125" s="2">
        <f t="shared" si="113"/>
        <v>4</v>
      </c>
      <c r="BB125" s="2">
        <f t="shared" si="114"/>
        <v>3</v>
      </c>
      <c r="BC125" s="2">
        <f t="shared" si="115"/>
        <v>2</v>
      </c>
      <c r="BD125" s="2">
        <f t="shared" si="116"/>
        <v>4</v>
      </c>
      <c r="BE125" s="2">
        <f t="shared" si="117"/>
        <v>3</v>
      </c>
      <c r="BF125" s="2">
        <f t="shared" si="118"/>
        <v>3</v>
      </c>
      <c r="BG125" s="2">
        <f t="shared" si="119"/>
        <v>2</v>
      </c>
      <c r="BH125" s="2">
        <f t="shared" si="120"/>
        <v>6</v>
      </c>
      <c r="BI125" s="2">
        <f t="shared" si="121"/>
        <v>6</v>
      </c>
      <c r="BJ125" s="2">
        <f t="shared" si="122"/>
        <v>6</v>
      </c>
      <c r="BK125" s="2">
        <f t="shared" si="123"/>
        <v>3</v>
      </c>
      <c r="BL125" s="2">
        <f t="shared" si="124"/>
        <v>3</v>
      </c>
      <c r="BM125" s="2">
        <f t="shared" si="125"/>
        <v>5</v>
      </c>
      <c r="BN125" s="2">
        <f t="shared" si="126"/>
        <v>4</v>
      </c>
      <c r="BO125" s="3">
        <f t="shared" si="148"/>
        <v>2</v>
      </c>
      <c r="BP125">
        <f t="shared" si="149"/>
        <v>4</v>
      </c>
      <c r="BR125">
        <v>11</v>
      </c>
      <c r="BS125">
        <f t="shared" si="127"/>
        <v>1</v>
      </c>
      <c r="BU125" s="1">
        <f t="shared" si="128"/>
        <v>2.0465915961826568</v>
      </c>
      <c r="BV125" s="1">
        <f t="shared" si="129"/>
        <v>1.2725422556909465</v>
      </c>
      <c r="BW125" s="1">
        <f t="shared" si="130"/>
        <v>1.176107620109587</v>
      </c>
      <c r="BX125" s="1">
        <f t="shared" si="131"/>
        <v>1.6502862395181233</v>
      </c>
      <c r="BY125" s="1">
        <f t="shared" si="132"/>
        <v>1.2755951040191686</v>
      </c>
      <c r="BZ125" s="1">
        <f t="shared" si="133"/>
        <v>1.3957264946050618</v>
      </c>
      <c r="CA125" s="1">
        <f t="shared" si="134"/>
        <v>1.6893539365749393</v>
      </c>
      <c r="CB125" s="1">
        <f t="shared" si="135"/>
        <v>1.691827175333813</v>
      </c>
      <c r="CC125" s="1">
        <f t="shared" si="136"/>
        <v>1.7407435093241193</v>
      </c>
      <c r="CD125" s="1">
        <f t="shared" si="137"/>
        <v>1.3815654736088265</v>
      </c>
      <c r="CE125" s="1">
        <f t="shared" si="138"/>
        <v>1.8541492920040572</v>
      </c>
      <c r="CF125" s="1">
        <f t="shared" si="139"/>
        <v>1.2637515778876824</v>
      </c>
      <c r="CG125" s="1">
        <f t="shared" si="140"/>
        <v>1.7131682522791589</v>
      </c>
      <c r="CH125" s="1">
        <f t="shared" si="141"/>
        <v>2.119981352972371</v>
      </c>
      <c r="CI125" s="1">
        <f t="shared" si="142"/>
        <v>2.2542254050369408</v>
      </c>
      <c r="CJ125" s="1">
        <f t="shared" si="143"/>
        <v>2.3498880488769012</v>
      </c>
      <c r="CK125" s="1">
        <f t="shared" si="144"/>
        <v>2.3075900456180318</v>
      </c>
      <c r="CL125" s="5">
        <f t="shared" si="150"/>
        <v>3</v>
      </c>
      <c r="CN125" s="9">
        <f t="shared" si="151"/>
        <v>1.176107620109587</v>
      </c>
    </row>
    <row r="126" spans="1:92" x14ac:dyDescent="0.2">
      <c r="A126" s="4">
        <v>124</v>
      </c>
      <c r="B126" s="1">
        <v>0.30302533060312298</v>
      </c>
      <c r="C126" s="1">
        <v>6.7160000000000002</v>
      </c>
      <c r="D126" s="1">
        <v>0</v>
      </c>
      <c r="E126" s="1">
        <v>0</v>
      </c>
      <c r="F126" s="1">
        <v>100</v>
      </c>
      <c r="G126" s="1">
        <v>12.822135550635201</v>
      </c>
      <c r="H126" s="1">
        <v>7</v>
      </c>
      <c r="I126">
        <v>0</v>
      </c>
      <c r="J126">
        <v>0.15</v>
      </c>
      <c r="K126">
        <v>0</v>
      </c>
      <c r="L126" s="1"/>
      <c r="M126" s="2">
        <f t="shared" si="76"/>
        <v>3</v>
      </c>
      <c r="N126" s="2">
        <f t="shared" si="77"/>
        <v>6</v>
      </c>
      <c r="O126" s="2">
        <f t="shared" si="78"/>
        <v>3</v>
      </c>
      <c r="P126" s="2">
        <f t="shared" si="79"/>
        <v>5</v>
      </c>
      <c r="Q126" s="2">
        <f t="shared" si="80"/>
        <v>6</v>
      </c>
      <c r="R126" s="2">
        <f t="shared" si="81"/>
        <v>5</v>
      </c>
      <c r="S126" s="2">
        <f t="shared" si="82"/>
        <v>5</v>
      </c>
      <c r="T126" s="2">
        <f t="shared" si="83"/>
        <v>3</v>
      </c>
      <c r="U126" s="2">
        <f t="shared" si="84"/>
        <v>5</v>
      </c>
      <c r="V126" s="2">
        <f t="shared" si="85"/>
        <v>6</v>
      </c>
      <c r="W126" s="2">
        <f t="shared" si="86"/>
        <v>6</v>
      </c>
      <c r="X126" s="2">
        <f t="shared" si="87"/>
        <v>6</v>
      </c>
      <c r="Y126" s="2">
        <f t="shared" si="88"/>
        <v>4</v>
      </c>
      <c r="Z126" s="2">
        <f t="shared" si="89"/>
        <v>4</v>
      </c>
      <c r="AA126" s="2">
        <f t="shared" si="90"/>
        <v>2</v>
      </c>
      <c r="AB126" s="2">
        <f t="shared" si="91"/>
        <v>4</v>
      </c>
      <c r="AC126" s="2">
        <f t="shared" si="92"/>
        <v>3</v>
      </c>
      <c r="AD126" s="3">
        <f t="shared" si="145"/>
        <v>2</v>
      </c>
      <c r="AE126" s="2">
        <f t="shared" si="93"/>
        <v>5</v>
      </c>
      <c r="AF126" s="2">
        <f t="shared" si="94"/>
        <v>8</v>
      </c>
      <c r="AG126" s="2">
        <f t="shared" si="95"/>
        <v>5</v>
      </c>
      <c r="AH126" s="2">
        <f t="shared" si="96"/>
        <v>7</v>
      </c>
      <c r="AI126" s="2">
        <f t="shared" si="97"/>
        <v>8</v>
      </c>
      <c r="AJ126" s="2">
        <f t="shared" si="98"/>
        <v>7</v>
      </c>
      <c r="AK126" s="2">
        <f t="shared" si="99"/>
        <v>7</v>
      </c>
      <c r="AL126" s="2">
        <f t="shared" si="100"/>
        <v>5</v>
      </c>
      <c r="AM126" s="2">
        <f t="shared" si="101"/>
        <v>7</v>
      </c>
      <c r="AN126" s="2">
        <f t="shared" si="102"/>
        <v>7</v>
      </c>
      <c r="AO126" s="2">
        <f t="shared" si="103"/>
        <v>8</v>
      </c>
      <c r="AP126" s="2">
        <f t="shared" si="104"/>
        <v>8</v>
      </c>
      <c r="AQ126" s="2">
        <f t="shared" si="105"/>
        <v>6</v>
      </c>
      <c r="AR126" s="2">
        <f t="shared" si="106"/>
        <v>6</v>
      </c>
      <c r="AS126" s="2">
        <f t="shared" si="107"/>
        <v>4</v>
      </c>
      <c r="AT126" s="2">
        <f t="shared" si="108"/>
        <v>6</v>
      </c>
      <c r="AU126" s="2">
        <f t="shared" si="109"/>
        <v>5</v>
      </c>
      <c r="AV126" s="3">
        <f t="shared" si="146"/>
        <v>2</v>
      </c>
      <c r="AW126">
        <f t="shared" si="147"/>
        <v>4</v>
      </c>
      <c r="AX126" s="2">
        <f t="shared" si="110"/>
        <v>3</v>
      </c>
      <c r="AY126" s="2">
        <f t="shared" si="111"/>
        <v>5</v>
      </c>
      <c r="AZ126" s="2">
        <f t="shared" si="112"/>
        <v>3</v>
      </c>
      <c r="BA126" s="2">
        <f t="shared" si="113"/>
        <v>3</v>
      </c>
      <c r="BB126" s="2">
        <f t="shared" si="114"/>
        <v>3</v>
      </c>
      <c r="BC126" s="2">
        <f t="shared" si="115"/>
        <v>2</v>
      </c>
      <c r="BD126" s="2">
        <f t="shared" si="116"/>
        <v>4</v>
      </c>
      <c r="BE126" s="2">
        <f t="shared" si="117"/>
        <v>3</v>
      </c>
      <c r="BF126" s="2">
        <f t="shared" si="118"/>
        <v>3</v>
      </c>
      <c r="BG126" s="2">
        <f t="shared" si="119"/>
        <v>2</v>
      </c>
      <c r="BH126" s="2">
        <f t="shared" si="120"/>
        <v>8</v>
      </c>
      <c r="BI126" s="2">
        <f t="shared" si="121"/>
        <v>6</v>
      </c>
      <c r="BJ126" s="2">
        <f t="shared" si="122"/>
        <v>5</v>
      </c>
      <c r="BK126" s="2">
        <f t="shared" si="123"/>
        <v>3</v>
      </c>
      <c r="BL126" s="2">
        <f t="shared" si="124"/>
        <v>3</v>
      </c>
      <c r="BM126" s="2">
        <f t="shared" si="125"/>
        <v>5</v>
      </c>
      <c r="BN126" s="2">
        <f t="shared" si="126"/>
        <v>4</v>
      </c>
      <c r="BO126" s="3">
        <f t="shared" si="148"/>
        <v>11</v>
      </c>
      <c r="BP126">
        <f t="shared" si="149"/>
        <v>1</v>
      </c>
      <c r="BR126">
        <v>2</v>
      </c>
      <c r="BS126">
        <f t="shared" si="127"/>
        <v>1</v>
      </c>
      <c r="BU126" s="1">
        <f t="shared" si="128"/>
        <v>1.5539077456867514</v>
      </c>
      <c r="BV126" s="1">
        <f t="shared" si="129"/>
        <v>1.4155907184440282</v>
      </c>
      <c r="BW126" s="1">
        <f t="shared" si="130"/>
        <v>1.4338673029614968</v>
      </c>
      <c r="BX126" s="1">
        <f t="shared" si="131"/>
        <v>2.0119145583263198</v>
      </c>
      <c r="BY126" s="1">
        <f t="shared" si="132"/>
        <v>1.8407455188807509</v>
      </c>
      <c r="BZ126" s="1">
        <f t="shared" si="133"/>
        <v>2.0880631860004626</v>
      </c>
      <c r="CA126" s="1">
        <f t="shared" si="134"/>
        <v>1.668238437679995</v>
      </c>
      <c r="CB126" s="1">
        <f t="shared" si="135"/>
        <v>2.373473354093405</v>
      </c>
      <c r="CC126" s="1">
        <f t="shared" si="136"/>
        <v>2.4817696760844745</v>
      </c>
      <c r="CD126" s="1">
        <f t="shared" si="137"/>
        <v>2.0406024880113365</v>
      </c>
      <c r="CE126" s="1">
        <f t="shared" si="138"/>
        <v>1.3009445065101752</v>
      </c>
      <c r="CF126" s="1">
        <f t="shared" si="139"/>
        <v>1.8424784401925247</v>
      </c>
      <c r="CG126" s="1">
        <f t="shared" si="140"/>
        <v>2.3918660682812289</v>
      </c>
      <c r="CH126" s="1">
        <f t="shared" si="141"/>
        <v>2.7945200166598676</v>
      </c>
      <c r="CI126" s="1">
        <f t="shared" si="142"/>
        <v>2.8973125933505912</v>
      </c>
      <c r="CJ126" s="1">
        <f t="shared" si="143"/>
        <v>2.9723726912086179</v>
      </c>
      <c r="CK126" s="1">
        <f t="shared" si="144"/>
        <v>2.9389291252893099</v>
      </c>
      <c r="CL126" s="5">
        <f t="shared" si="150"/>
        <v>11</v>
      </c>
      <c r="CN126" s="9">
        <f t="shared" si="151"/>
        <v>1.3009445065101752</v>
      </c>
    </row>
    <row r="127" spans="1:92" x14ac:dyDescent="0.2">
      <c r="A127" s="4">
        <v>125</v>
      </c>
      <c r="B127" s="1">
        <v>0.57794016389510605</v>
      </c>
      <c r="C127" s="1">
        <v>0.88900000000000001</v>
      </c>
      <c r="D127" s="1">
        <v>1</v>
      </c>
      <c r="E127" s="1">
        <v>0</v>
      </c>
      <c r="F127" s="1">
        <v>99</v>
      </c>
      <c r="G127" s="1">
        <v>13.3385467800806</v>
      </c>
      <c r="H127" s="1">
        <v>7</v>
      </c>
      <c r="I127">
        <v>1700</v>
      </c>
      <c r="J127">
        <v>185</v>
      </c>
      <c r="K127">
        <v>12.5</v>
      </c>
      <c r="L127" s="1"/>
      <c r="M127" s="2">
        <f t="shared" si="76"/>
        <v>2</v>
      </c>
      <c r="N127" s="2">
        <f t="shared" si="77"/>
        <v>7</v>
      </c>
      <c r="O127" s="2">
        <f t="shared" si="78"/>
        <v>3</v>
      </c>
      <c r="P127" s="2">
        <f t="shared" si="79"/>
        <v>5</v>
      </c>
      <c r="Q127" s="2">
        <f t="shared" si="80"/>
        <v>6</v>
      </c>
      <c r="R127" s="2">
        <f t="shared" si="81"/>
        <v>5</v>
      </c>
      <c r="S127" s="2">
        <f t="shared" si="82"/>
        <v>5</v>
      </c>
      <c r="T127" s="2">
        <f t="shared" si="83"/>
        <v>3</v>
      </c>
      <c r="U127" s="2">
        <f t="shared" si="84"/>
        <v>5</v>
      </c>
      <c r="V127" s="2">
        <f t="shared" si="85"/>
        <v>6</v>
      </c>
      <c r="W127" s="2">
        <f t="shared" si="86"/>
        <v>5</v>
      </c>
      <c r="X127" s="2">
        <f t="shared" si="87"/>
        <v>6</v>
      </c>
      <c r="Y127" s="2">
        <f t="shared" si="88"/>
        <v>4</v>
      </c>
      <c r="Z127" s="2">
        <f t="shared" si="89"/>
        <v>4</v>
      </c>
      <c r="AA127" s="2">
        <f t="shared" si="90"/>
        <v>2</v>
      </c>
      <c r="AB127" s="2">
        <f t="shared" si="91"/>
        <v>4</v>
      </c>
      <c r="AC127" s="2">
        <f t="shared" si="92"/>
        <v>3</v>
      </c>
      <c r="AD127" s="3">
        <f t="shared" si="145"/>
        <v>2</v>
      </c>
      <c r="AE127" s="2">
        <f t="shared" si="93"/>
        <v>5</v>
      </c>
      <c r="AF127" s="2">
        <f t="shared" si="94"/>
        <v>10</v>
      </c>
      <c r="AG127" s="2">
        <f t="shared" si="95"/>
        <v>6</v>
      </c>
      <c r="AH127" s="2">
        <f t="shared" si="96"/>
        <v>8</v>
      </c>
      <c r="AI127" s="2">
        <f t="shared" si="97"/>
        <v>9</v>
      </c>
      <c r="AJ127" s="2">
        <f t="shared" si="98"/>
        <v>8</v>
      </c>
      <c r="AK127" s="2">
        <f t="shared" si="99"/>
        <v>7</v>
      </c>
      <c r="AL127" s="2">
        <f t="shared" si="100"/>
        <v>6</v>
      </c>
      <c r="AM127" s="2">
        <f t="shared" si="101"/>
        <v>7</v>
      </c>
      <c r="AN127" s="2">
        <f t="shared" si="102"/>
        <v>8</v>
      </c>
      <c r="AO127" s="2">
        <f t="shared" si="103"/>
        <v>7</v>
      </c>
      <c r="AP127" s="2">
        <f t="shared" si="104"/>
        <v>8</v>
      </c>
      <c r="AQ127" s="2">
        <f t="shared" si="105"/>
        <v>5</v>
      </c>
      <c r="AR127" s="2">
        <f t="shared" si="106"/>
        <v>5</v>
      </c>
      <c r="AS127" s="2">
        <f t="shared" si="107"/>
        <v>4</v>
      </c>
      <c r="AT127" s="2">
        <f t="shared" si="108"/>
        <v>6</v>
      </c>
      <c r="AU127" s="2">
        <f t="shared" si="109"/>
        <v>4</v>
      </c>
      <c r="AV127" s="3">
        <f t="shared" si="146"/>
        <v>2</v>
      </c>
      <c r="AW127">
        <f t="shared" si="147"/>
        <v>1</v>
      </c>
      <c r="AX127" s="2">
        <f t="shared" si="110"/>
        <v>1</v>
      </c>
      <c r="AY127" s="2">
        <f t="shared" si="111"/>
        <v>6</v>
      </c>
      <c r="AZ127" s="2">
        <f t="shared" si="112"/>
        <v>4</v>
      </c>
      <c r="BA127" s="2">
        <f t="shared" si="113"/>
        <v>5</v>
      </c>
      <c r="BB127" s="2">
        <f t="shared" si="114"/>
        <v>4</v>
      </c>
      <c r="BC127" s="2">
        <f t="shared" si="115"/>
        <v>2</v>
      </c>
      <c r="BD127" s="2">
        <f t="shared" si="116"/>
        <v>2</v>
      </c>
      <c r="BE127" s="2">
        <f t="shared" si="117"/>
        <v>2</v>
      </c>
      <c r="BF127" s="2">
        <f t="shared" si="118"/>
        <v>2</v>
      </c>
      <c r="BG127" s="2">
        <f t="shared" si="119"/>
        <v>2</v>
      </c>
      <c r="BH127" s="2">
        <f t="shared" si="120"/>
        <v>5</v>
      </c>
      <c r="BI127" s="2">
        <f t="shared" si="121"/>
        <v>6</v>
      </c>
      <c r="BJ127" s="2">
        <f t="shared" si="122"/>
        <v>4</v>
      </c>
      <c r="BK127" s="2">
        <f t="shared" si="123"/>
        <v>2</v>
      </c>
      <c r="BL127" s="2">
        <f t="shared" si="124"/>
        <v>2</v>
      </c>
      <c r="BM127" s="2">
        <f t="shared" si="125"/>
        <v>4</v>
      </c>
      <c r="BN127" s="2">
        <f t="shared" si="126"/>
        <v>3</v>
      </c>
      <c r="BO127" s="3">
        <f t="shared" si="148"/>
        <v>2</v>
      </c>
      <c r="BP127">
        <f t="shared" si="149"/>
        <v>2</v>
      </c>
      <c r="BR127">
        <v>12</v>
      </c>
      <c r="BS127">
        <f t="shared" si="127"/>
        <v>1</v>
      </c>
      <c r="BU127" s="1">
        <f t="shared" si="128"/>
        <v>13.18431120091417</v>
      </c>
      <c r="BV127" s="1">
        <f t="shared" si="129"/>
        <v>2.5801065788402702</v>
      </c>
      <c r="BW127" s="1">
        <f t="shared" si="130"/>
        <v>2.5807399217714879</v>
      </c>
      <c r="BX127" s="1">
        <f t="shared" si="131"/>
        <v>2.1526136883148892</v>
      </c>
      <c r="BY127" s="1">
        <f t="shared" si="132"/>
        <v>1.6758276297661256</v>
      </c>
      <c r="BZ127" s="1">
        <f t="shared" si="133"/>
        <v>1.7486630406077679</v>
      </c>
      <c r="CA127" s="1">
        <f t="shared" si="134"/>
        <v>1.917726037750789</v>
      </c>
      <c r="CB127" s="1">
        <f t="shared" si="135"/>
        <v>2.1298849965793987</v>
      </c>
      <c r="CC127" s="1">
        <f t="shared" si="136"/>
        <v>2.088517040609652</v>
      </c>
      <c r="CD127" s="1">
        <f t="shared" si="137"/>
        <v>31.050239324907171</v>
      </c>
      <c r="CE127" s="1">
        <f t="shared" si="138"/>
        <v>2.4416477955667615</v>
      </c>
      <c r="CF127" s="1">
        <f t="shared" si="139"/>
        <v>2.0666663518589088</v>
      </c>
      <c r="CG127" s="1">
        <f t="shared" si="140"/>
        <v>2.2857348428215554</v>
      </c>
      <c r="CH127" s="1">
        <f t="shared" si="141"/>
        <v>2.5286223684276332</v>
      </c>
      <c r="CI127" s="1">
        <f t="shared" si="142"/>
        <v>2.6170539410536704</v>
      </c>
      <c r="CJ127" s="1">
        <f t="shared" si="143"/>
        <v>2.6404312586520353</v>
      </c>
      <c r="CK127" s="1">
        <f t="shared" si="144"/>
        <v>2.637137064559397</v>
      </c>
      <c r="CL127" s="5">
        <f t="shared" si="150"/>
        <v>5</v>
      </c>
      <c r="CN127" s="9">
        <f t="shared" si="151"/>
        <v>1.6758276297661256</v>
      </c>
    </row>
    <row r="128" spans="1:92" x14ac:dyDescent="0.2">
      <c r="A128" s="4">
        <v>126</v>
      </c>
      <c r="B128" s="1">
        <v>0.56110136636915298</v>
      </c>
      <c r="C128" s="1">
        <v>2.57</v>
      </c>
      <c r="D128" s="1">
        <v>5</v>
      </c>
      <c r="E128" s="1">
        <v>0</v>
      </c>
      <c r="F128" s="1">
        <v>95</v>
      </c>
      <c r="G128" s="1">
        <v>4.6251563199063899</v>
      </c>
      <c r="H128" s="1">
        <v>6</v>
      </c>
      <c r="I128">
        <v>1700</v>
      </c>
      <c r="J128">
        <v>185</v>
      </c>
      <c r="K128">
        <v>12.5</v>
      </c>
      <c r="L128" s="1"/>
      <c r="M128" s="2">
        <f t="shared" si="76"/>
        <v>3</v>
      </c>
      <c r="N128" s="2">
        <f t="shared" si="77"/>
        <v>5</v>
      </c>
      <c r="O128" s="2">
        <f t="shared" si="78"/>
        <v>5</v>
      </c>
      <c r="P128" s="2">
        <f t="shared" si="79"/>
        <v>4</v>
      </c>
      <c r="Q128" s="2">
        <f t="shared" si="80"/>
        <v>6</v>
      </c>
      <c r="R128" s="2">
        <f t="shared" si="81"/>
        <v>7</v>
      </c>
      <c r="S128" s="2">
        <f t="shared" si="82"/>
        <v>5</v>
      </c>
      <c r="T128" s="2">
        <f t="shared" si="83"/>
        <v>4</v>
      </c>
      <c r="U128" s="2">
        <f t="shared" si="84"/>
        <v>7</v>
      </c>
      <c r="V128" s="2">
        <f t="shared" si="85"/>
        <v>6</v>
      </c>
      <c r="W128" s="2">
        <f t="shared" si="86"/>
        <v>6</v>
      </c>
      <c r="X128" s="2">
        <f t="shared" si="87"/>
        <v>7</v>
      </c>
      <c r="Y128" s="2">
        <f t="shared" si="88"/>
        <v>4</v>
      </c>
      <c r="Z128" s="2">
        <f t="shared" si="89"/>
        <v>4</v>
      </c>
      <c r="AA128" s="2">
        <f t="shared" si="90"/>
        <v>2</v>
      </c>
      <c r="AB128" s="2">
        <f t="shared" si="91"/>
        <v>4</v>
      </c>
      <c r="AC128" s="2">
        <f t="shared" si="92"/>
        <v>3</v>
      </c>
      <c r="AD128" s="3">
        <f t="shared" si="145"/>
        <v>6</v>
      </c>
      <c r="AE128" s="2">
        <f t="shared" si="93"/>
        <v>6</v>
      </c>
      <c r="AF128" s="2">
        <f t="shared" si="94"/>
        <v>8</v>
      </c>
      <c r="AG128" s="2">
        <f t="shared" si="95"/>
        <v>8</v>
      </c>
      <c r="AH128" s="2">
        <f t="shared" si="96"/>
        <v>7</v>
      </c>
      <c r="AI128" s="2">
        <f t="shared" si="97"/>
        <v>9</v>
      </c>
      <c r="AJ128" s="2">
        <f t="shared" si="98"/>
        <v>10</v>
      </c>
      <c r="AK128" s="2">
        <f t="shared" si="99"/>
        <v>7</v>
      </c>
      <c r="AL128" s="2">
        <f t="shared" si="100"/>
        <v>7</v>
      </c>
      <c r="AM128" s="2">
        <f t="shared" si="101"/>
        <v>9</v>
      </c>
      <c r="AN128" s="2">
        <f t="shared" si="102"/>
        <v>8</v>
      </c>
      <c r="AO128" s="2">
        <f t="shared" si="103"/>
        <v>8</v>
      </c>
      <c r="AP128" s="2">
        <f t="shared" si="104"/>
        <v>9</v>
      </c>
      <c r="AQ128" s="2">
        <f t="shared" si="105"/>
        <v>5</v>
      </c>
      <c r="AR128" s="2">
        <f t="shared" si="106"/>
        <v>5</v>
      </c>
      <c r="AS128" s="2">
        <f t="shared" si="107"/>
        <v>4</v>
      </c>
      <c r="AT128" s="2">
        <f t="shared" si="108"/>
        <v>6</v>
      </c>
      <c r="AU128" s="2">
        <f t="shared" si="109"/>
        <v>4</v>
      </c>
      <c r="AV128" s="3">
        <f t="shared" si="146"/>
        <v>6</v>
      </c>
      <c r="AW128">
        <f t="shared" si="147"/>
        <v>1</v>
      </c>
      <c r="AX128" s="2">
        <f t="shared" si="110"/>
        <v>2</v>
      </c>
      <c r="AY128" s="2">
        <f t="shared" si="111"/>
        <v>4</v>
      </c>
      <c r="AZ128" s="2">
        <f t="shared" si="112"/>
        <v>5</v>
      </c>
      <c r="BA128" s="2">
        <f t="shared" si="113"/>
        <v>3</v>
      </c>
      <c r="BB128" s="2">
        <f t="shared" si="114"/>
        <v>4</v>
      </c>
      <c r="BC128" s="2">
        <f t="shared" si="115"/>
        <v>4</v>
      </c>
      <c r="BD128" s="2">
        <f t="shared" si="116"/>
        <v>2</v>
      </c>
      <c r="BE128" s="2">
        <f t="shared" si="117"/>
        <v>4</v>
      </c>
      <c r="BF128" s="2">
        <f t="shared" si="118"/>
        <v>4</v>
      </c>
      <c r="BG128" s="2">
        <f t="shared" si="119"/>
        <v>2</v>
      </c>
      <c r="BH128" s="2">
        <f t="shared" si="120"/>
        <v>6</v>
      </c>
      <c r="BI128" s="2">
        <f t="shared" si="121"/>
        <v>7</v>
      </c>
      <c r="BJ128" s="2">
        <f t="shared" si="122"/>
        <v>3</v>
      </c>
      <c r="BK128" s="2">
        <f t="shared" si="123"/>
        <v>2</v>
      </c>
      <c r="BL128" s="2">
        <f t="shared" si="124"/>
        <v>2</v>
      </c>
      <c r="BM128" s="2">
        <f t="shared" si="125"/>
        <v>4</v>
      </c>
      <c r="BN128" s="2">
        <f t="shared" si="126"/>
        <v>3</v>
      </c>
      <c r="BO128" s="3">
        <f t="shared" si="148"/>
        <v>12</v>
      </c>
      <c r="BP128">
        <f t="shared" si="149"/>
        <v>1</v>
      </c>
      <c r="BR128">
        <v>2</v>
      </c>
      <c r="BS128">
        <f t="shared" si="127"/>
        <v>1</v>
      </c>
      <c r="BU128" s="1">
        <f t="shared" si="128"/>
        <v>13.841640781328721</v>
      </c>
      <c r="BV128" s="1">
        <f t="shared" si="129"/>
        <v>3.8480200359461176</v>
      </c>
      <c r="BW128" s="1">
        <f t="shared" si="130"/>
        <v>2.7136779477952251</v>
      </c>
      <c r="BX128" s="1">
        <f t="shared" si="131"/>
        <v>5.3645688069489053</v>
      </c>
      <c r="BY128" s="1">
        <f t="shared" si="132"/>
        <v>3.3599481875648189</v>
      </c>
      <c r="BZ128" s="1">
        <f t="shared" si="133"/>
        <v>1.9503225332420158</v>
      </c>
      <c r="CA128" s="1">
        <f t="shared" si="134"/>
        <v>1.8660562109439158</v>
      </c>
      <c r="CB128" s="1">
        <f t="shared" si="135"/>
        <v>2.2723515838459569</v>
      </c>
      <c r="CC128" s="1">
        <f t="shared" si="136"/>
        <v>2.1725265346840423</v>
      </c>
      <c r="CD128" s="1">
        <f t="shared" si="137"/>
        <v>31.082295466391599</v>
      </c>
      <c r="CE128" s="1">
        <f t="shared" si="138"/>
        <v>3.3374650407972979</v>
      </c>
      <c r="CF128" s="1">
        <f t="shared" si="139"/>
        <v>2.3589536263089852</v>
      </c>
      <c r="CG128" s="1">
        <f t="shared" si="140"/>
        <v>2.3480211230963968</v>
      </c>
      <c r="CH128" s="1">
        <f t="shared" si="141"/>
        <v>2.5298465318110823</v>
      </c>
      <c r="CI128" s="1">
        <f t="shared" si="142"/>
        <v>2.6420794349352872</v>
      </c>
      <c r="CJ128" s="1">
        <f t="shared" si="143"/>
        <v>2.6639555294053077</v>
      </c>
      <c r="CK128" s="1">
        <f t="shared" si="144"/>
        <v>2.6699322464689819</v>
      </c>
      <c r="CL128" s="5">
        <f t="shared" si="150"/>
        <v>7</v>
      </c>
      <c r="CN128" s="9">
        <f t="shared" si="151"/>
        <v>1.8660562109439158</v>
      </c>
    </row>
    <row r="129" spans="1:92" x14ac:dyDescent="0.2">
      <c r="A129" s="4">
        <v>127</v>
      </c>
      <c r="B129" s="1">
        <v>0.40992364446731699</v>
      </c>
      <c r="C129" s="1">
        <v>6.7119999999999997</v>
      </c>
      <c r="D129" s="1">
        <v>0</v>
      </c>
      <c r="E129" s="1">
        <v>21</v>
      </c>
      <c r="F129" s="1">
        <v>79</v>
      </c>
      <c r="G129" s="1">
        <v>12.082493018395001</v>
      </c>
      <c r="H129" s="1">
        <v>7</v>
      </c>
      <c r="I129">
        <v>1500</v>
      </c>
      <c r="J129">
        <v>185</v>
      </c>
      <c r="K129">
        <v>12.5</v>
      </c>
      <c r="L129" s="1"/>
      <c r="M129" s="2">
        <f t="shared" si="76"/>
        <v>3</v>
      </c>
      <c r="N129" s="2">
        <f t="shared" si="77"/>
        <v>6</v>
      </c>
      <c r="O129" s="2">
        <f t="shared" si="78"/>
        <v>4</v>
      </c>
      <c r="P129" s="2">
        <f t="shared" si="79"/>
        <v>5</v>
      </c>
      <c r="Q129" s="2">
        <f t="shared" si="80"/>
        <v>6</v>
      </c>
      <c r="R129" s="2">
        <f t="shared" si="81"/>
        <v>6</v>
      </c>
      <c r="S129" s="2">
        <f t="shared" si="82"/>
        <v>4</v>
      </c>
      <c r="T129" s="2">
        <f t="shared" si="83"/>
        <v>3</v>
      </c>
      <c r="U129" s="2">
        <f t="shared" si="84"/>
        <v>5</v>
      </c>
      <c r="V129" s="2">
        <f t="shared" si="85"/>
        <v>7</v>
      </c>
      <c r="W129" s="2">
        <f t="shared" si="86"/>
        <v>4</v>
      </c>
      <c r="X129" s="2">
        <f t="shared" si="87"/>
        <v>4</v>
      </c>
      <c r="Y129" s="2">
        <f t="shared" si="88"/>
        <v>2</v>
      </c>
      <c r="Z129" s="2">
        <f t="shared" si="89"/>
        <v>2</v>
      </c>
      <c r="AA129" s="2">
        <f t="shared" si="90"/>
        <v>2</v>
      </c>
      <c r="AB129" s="2">
        <f t="shared" si="91"/>
        <v>2</v>
      </c>
      <c r="AC129" s="2">
        <f t="shared" si="92"/>
        <v>1</v>
      </c>
      <c r="AD129" s="3">
        <f t="shared" si="145"/>
        <v>10</v>
      </c>
      <c r="AE129" s="2">
        <f t="shared" si="93"/>
        <v>6</v>
      </c>
      <c r="AF129" s="2">
        <f t="shared" si="94"/>
        <v>9</v>
      </c>
      <c r="AG129" s="2">
        <f t="shared" si="95"/>
        <v>7</v>
      </c>
      <c r="AH129" s="2">
        <f t="shared" si="96"/>
        <v>8</v>
      </c>
      <c r="AI129" s="2">
        <f t="shared" si="97"/>
        <v>9</v>
      </c>
      <c r="AJ129" s="2">
        <f t="shared" si="98"/>
        <v>9</v>
      </c>
      <c r="AK129" s="2">
        <f t="shared" si="99"/>
        <v>7</v>
      </c>
      <c r="AL129" s="2">
        <f t="shared" si="100"/>
        <v>6</v>
      </c>
      <c r="AM129" s="2">
        <f t="shared" si="101"/>
        <v>7</v>
      </c>
      <c r="AN129" s="2">
        <f t="shared" si="102"/>
        <v>9</v>
      </c>
      <c r="AO129" s="2">
        <f t="shared" si="103"/>
        <v>6</v>
      </c>
      <c r="AP129" s="2">
        <f t="shared" si="104"/>
        <v>6</v>
      </c>
      <c r="AQ129" s="2">
        <f t="shared" si="105"/>
        <v>4</v>
      </c>
      <c r="AR129" s="2">
        <f t="shared" si="106"/>
        <v>3</v>
      </c>
      <c r="AS129" s="2">
        <f t="shared" si="107"/>
        <v>4</v>
      </c>
      <c r="AT129" s="2">
        <f t="shared" si="108"/>
        <v>4</v>
      </c>
      <c r="AU129" s="2">
        <f t="shared" si="109"/>
        <v>3</v>
      </c>
      <c r="AV129" s="3">
        <f t="shared" si="146"/>
        <v>2</v>
      </c>
      <c r="AW129">
        <f t="shared" si="147"/>
        <v>4</v>
      </c>
      <c r="AX129" s="2">
        <f t="shared" si="110"/>
        <v>2</v>
      </c>
      <c r="AY129" s="2">
        <f t="shared" si="111"/>
        <v>5</v>
      </c>
      <c r="AZ129" s="2">
        <f t="shared" si="112"/>
        <v>4</v>
      </c>
      <c r="BA129" s="2">
        <f t="shared" si="113"/>
        <v>3</v>
      </c>
      <c r="BB129" s="2">
        <f t="shared" si="114"/>
        <v>3</v>
      </c>
      <c r="BC129" s="2">
        <f t="shared" si="115"/>
        <v>3</v>
      </c>
      <c r="BD129" s="2">
        <f t="shared" si="116"/>
        <v>3</v>
      </c>
      <c r="BE129" s="2">
        <f t="shared" si="117"/>
        <v>2</v>
      </c>
      <c r="BF129" s="2">
        <f t="shared" si="118"/>
        <v>2</v>
      </c>
      <c r="BG129" s="2">
        <f t="shared" si="119"/>
        <v>3</v>
      </c>
      <c r="BH129" s="2">
        <f t="shared" si="120"/>
        <v>4</v>
      </c>
      <c r="BI129" s="2">
        <f t="shared" si="121"/>
        <v>3</v>
      </c>
      <c r="BJ129" s="2">
        <f t="shared" si="122"/>
        <v>2</v>
      </c>
      <c r="BK129" s="2">
        <f t="shared" si="123"/>
        <v>2</v>
      </c>
      <c r="BL129" s="2">
        <f t="shared" si="124"/>
        <v>2</v>
      </c>
      <c r="BM129" s="2">
        <f t="shared" si="125"/>
        <v>2</v>
      </c>
      <c r="BN129" s="2">
        <f t="shared" si="126"/>
        <v>2</v>
      </c>
      <c r="BO129" s="3">
        <f t="shared" si="148"/>
        <v>2</v>
      </c>
      <c r="BP129">
        <f t="shared" si="149"/>
        <v>1</v>
      </c>
      <c r="BR129">
        <v>3</v>
      </c>
      <c r="BS129">
        <f t="shared" si="127"/>
        <v>1</v>
      </c>
      <c r="BU129" s="1">
        <f t="shared" si="128"/>
        <v>175.01339438231082</v>
      </c>
      <c r="BV129" s="1">
        <f t="shared" si="129"/>
        <v>37.551438256420866</v>
      </c>
      <c r="BW129" s="1">
        <f t="shared" si="130"/>
        <v>37.551815797435225</v>
      </c>
      <c r="BX129" s="1">
        <f t="shared" si="131"/>
        <v>25.110418313685379</v>
      </c>
      <c r="BY129" s="1">
        <f t="shared" si="132"/>
        <v>12.675176787586379</v>
      </c>
      <c r="BZ129" s="1">
        <f t="shared" si="133"/>
        <v>12.688613398888755</v>
      </c>
      <c r="CA129" s="1">
        <f t="shared" si="134"/>
        <v>17.624001103978831</v>
      </c>
      <c r="CB129" s="1">
        <f t="shared" si="135"/>
        <v>25.106609375849658</v>
      </c>
      <c r="CC129" s="1">
        <f t="shared" si="136"/>
        <v>5.5328583184762037</v>
      </c>
      <c r="CD129" s="1">
        <f t="shared" si="137"/>
        <v>400.00581074027934</v>
      </c>
      <c r="CE129" s="1">
        <f t="shared" si="138"/>
        <v>1.9694894810016321</v>
      </c>
      <c r="CF129" s="1">
        <f t="shared" si="139"/>
        <v>2.0698278814051627</v>
      </c>
      <c r="CG129" s="1">
        <f t="shared" si="140"/>
        <v>2.3951695905262453</v>
      </c>
      <c r="CH129" s="1">
        <f t="shared" si="141"/>
        <v>2.6198368104675116</v>
      </c>
      <c r="CI129" s="1">
        <f t="shared" si="142"/>
        <v>2.69067130956291</v>
      </c>
      <c r="CJ129" s="1">
        <f t="shared" si="143"/>
        <v>2.7085390359453196</v>
      </c>
      <c r="CK129" s="1">
        <f t="shared" si="144"/>
        <v>2.7139133774916706</v>
      </c>
      <c r="CL129" s="5">
        <f t="shared" si="150"/>
        <v>11</v>
      </c>
      <c r="CN129" s="9">
        <f t="shared" si="151"/>
        <v>1.9694894810016321</v>
      </c>
    </row>
    <row r="130" spans="1:92" x14ac:dyDescent="0.2">
      <c r="A130" s="4">
        <v>128</v>
      </c>
      <c r="B130" s="1">
        <v>0.47464103253882201</v>
      </c>
      <c r="C130" s="1">
        <v>13.178000000000001</v>
      </c>
      <c r="D130" s="1">
        <v>0</v>
      </c>
      <c r="E130" s="1">
        <v>22</v>
      </c>
      <c r="F130" s="1">
        <v>78</v>
      </c>
      <c r="G130" s="1">
        <v>6.5226802769568799</v>
      </c>
      <c r="H130" s="1">
        <v>6</v>
      </c>
      <c r="I130">
        <v>1500</v>
      </c>
      <c r="J130">
        <v>185</v>
      </c>
      <c r="K130">
        <v>12.5</v>
      </c>
      <c r="L130" s="1"/>
      <c r="M130" s="2">
        <f t="shared" ref="M130:M193" si="152">COUNTIF(B130,"&gt;=0.2")+COUNTIF(B130,"&lt;=0.4")+COUNTIF(C130,"&gt;2")+COUNTIF(D130,"&gt;=40")+COUNTIF(D130,"&lt;=60")+COUNTIF(E130,"&gt;=40")+COUNTIF(E130,"&lt;=60")+COUNTIF(F130,"&lt;10")+COUNTIF(G130,"&gt;25")+COUNTIF(H130,"=8")</f>
        <v>3</v>
      </c>
      <c r="N130" s="2">
        <f t="shared" ref="N130:N193" si="153">COUNTIF(B130,"&gt;=0.3")+COUNTIF(B130,"&lt;=0.6")+COUNTIF(C130,"&gt;=0.75")+COUNTIF(C130,"&lt;=2")+COUNTIF(D130,"&gt;=40")+COUNTIF(D130,"&lt;=70")+COUNTIF(E130,"&gt;=30")+COUNTIF(E130,"&lt;=50")+COUNTIF(F130,"&lt;20")+COUNTIF(G130,"&gt;=10")+COUNTIF(G130,"&lt;=25")+COUNTIF(H130,"&gt;=6")+COUNTIF(H130,"&lt;=7")</f>
        <v>5</v>
      </c>
      <c r="O130" s="2">
        <f t="shared" ref="O130:O193" si="154">COUNTIF(B130,"&gt;=0.2")+COUNTIF(B130,"&lt;=0.6")+COUNTIF(C130,"&gt;=0.75")+COUNTIF(C130,"&lt;=1.5")+COUNTIF(D130,"&gt;=40")+COUNTIF(D130,"&lt;=70")+COUNTIF(E130,"&gt;=20")+COUNTIF(E130,"&lt;=50")+COUNTIF(F130,"&lt;30")+COUNTIF(G130,"&gt;=3")+COUNTIF(G130,"&lt;=10")+COUNTIF(H130,"=6")</f>
        <v>6</v>
      </c>
      <c r="P130" s="2">
        <f t="shared" ref="P130:P193" si="155">COUNTIF(B130,"&gt;=0.5")+COUNTIF(B130,"&lt;=0.7")+COUNTIF(C130,"&gt;=0.75")+COUNTIF(C130,"&lt;=1.25")+COUNTIF(D130,"&gt;=20")+COUNTIF(D130,"&lt;=40")+COUNTIF(E130,"&gt;=30")+COUNTIF(E130,"&lt;=40")+COUNTIF(F130,"&gt;=30")+COUNTIF(F130,"&lt;=40")+COUNTIF(G130,"&gt;25")+COUNTIF(H130,"&gt;=7")+COUNTIF(H130,"&lt;=8")</f>
        <v>4</v>
      </c>
      <c r="Q130" s="2">
        <f t="shared" ref="Q130:Q193" si="156">COUNTIF(B130,"&gt;=0.5")+COUNTIF(B130,"&lt;=0.8")+COUNTIF(C130,"&gt;=0.3")+COUNTIF(C130,"&lt;=0.75")+COUNTIF(D130,"&gt;=20")+COUNTIF(D130,"&lt;=40")+COUNTIF(E130,"&gt;=30")+COUNTIF(E130,"&lt;=50")+COUNTIF(F130,"&gt;=20")+COUNTIF(F130,"&lt;=40")+COUNTIF(G130,"&gt;=10")+COUNTIF(G130,"&lt;=25")+COUNTIF(H130,"&gt;=5")+COUNTIF(H130,"&lt;=6")</f>
        <v>6</v>
      </c>
      <c r="R130" s="2">
        <f t="shared" ref="R130:R193" si="157">COUNTIF(B130,"&gt;=0.6")+COUNTIF(B130,"&lt;=0.9")+COUNTIF(C130,"&gt;=0.3")+COUNTIF(C130,"&lt;=0.75")+COUNTIF(D130,"&gt;=20")+COUNTIF(D130,"&lt;=40")+COUNTIF(E130,"&gt;=20")+COUNTIF(E130,"&lt;=50")+COUNTIF(F130,"&gt;=30")+COUNTIF(F130,"&lt;=60")+COUNTIF(G130,"&gt;=3")+COUNTIF(G130,"&lt;=10")+COUNTIF(H130,"&gt;=5")+COUNTIF(H130,"&lt;=6")</f>
        <v>8</v>
      </c>
      <c r="S130" s="2">
        <f t="shared" ref="S130:S193" si="158">COUNTIF(B130,"&gt;=0.2")+COUNTIF(B130,"&lt;=0.5")+COUNTIF(C130,"&gt;=1")+COUNTIF(C130,"&lt;=2")+COUNTIF(D130,"&gt;=60")+COUNTIF(D130,"&lt;=90")+COUNTIF(E130,"&lt;20")+COUNTIF(F130,"&lt;30")+COUNTIF(G130,"&gt;=2")+COUNTIF(G130,"&lt;=4")+COUNTIF(H130,"&gt;=4")+COUNTIF(H130,"&lt;=5")</f>
        <v>4</v>
      </c>
      <c r="T130" s="2">
        <f t="shared" ref="T130:T193" si="159">COUNTIF(B130,"&gt;0.7")+COUNTIF(C130,"&gt;=0.1")+COUNTIF(C130,"&lt;=0.3")+COUNTIF(D130,"&gt;=30")+COUNTIF(D130,"&lt;=50")+COUNTIF(E130,"&gt;=40")+COUNTIF(E130,"&lt;=50")+COUNTIF(F130,"&lt;20")+COUNTIF(G130,"&gt;=3")+COUNTIF(G130,"&lt;=10")+COUNTIF(H130,"=5")</f>
        <v>4</v>
      </c>
      <c r="U130" s="2">
        <f t="shared" ref="U130:U193" si="160">COUNTIF(B130,"&gt;0.8")+COUNTIF(C130,"&gt;=0.1")+COUNTIF(C130,"&lt;=0.25")+COUNTIF(D130,"&gt;=10")+COUNTIF(D130,"&lt;=20")+COUNTIF(E130,"&lt;20")+COUNTIF(F130,"&gt;=60")+COUNTIF(F130,"&lt;=80")+COUNTIF(G130,"&gt;=3")+COUNTIF(G130,"&lt;=10")+COUNTIF(H130,"&gt;=5")+COUNTIF(H130,"&lt;=6")</f>
        <v>7</v>
      </c>
      <c r="V130" s="2">
        <f t="shared" ref="V130:V193" si="161">COUNTIF(B130,"&gt;=0.6")+COUNTIF(B130,"&lt;=0.9")+COUNTIF(C130,"&gt;=0.2")+COUNTIF(C130,"&lt;=0.5")+COUNTIF(D130,"&gt;=20")+COUNTIF(D130,"&lt;=30")+COUNTIF(E130,"&gt;=20")+COUNTIF(E130,"&lt;=40")+COUNTIF(F130,"&gt;=40")+COUNTIF(F130,"&lt;=50")+COUNTIF(G130,"&gt;=5")+COUNTIF(G130,"&lt;=15")+COUNTIF(H130,"&gt;=5")+COUNTIF(H130,"&lt;=6")</f>
        <v>8</v>
      </c>
      <c r="W130" s="2">
        <f t="shared" ref="W130:W193" si="162">COUNTIF(B130,"&lt;0.4")+COUNTIF(C130,"&gt;1")+COUNTIF(D130,"&lt;10")+COUNTIF(E130,"&lt;10")+COUNTIF(F130,"&gt;90")+COUNTIF(G130,"&gt;=3")+COUNTIF(G130,"&lt;=30")+COUNTIF(H130,"=8")</f>
        <v>4</v>
      </c>
      <c r="X130" s="2">
        <f t="shared" ref="X130:X193" si="163">COUNTIF(B130,"&gt;=0.5")+COUNTIF(B130,"&lt;=0.8")+COUNTIF(C130,"&gt;=0.25")+COUNTIF(C130,"&lt;=0.75")+COUNTIF(D130,"&lt;10")+COUNTIF(E130,"&lt;10")+COUNTIF(F130,"&gt;90")+COUNTIF(G130,"&gt;=3")+COUNTIF(G130,"&lt;=15")+COUNTIF(H130,"&gt;=5")+COUNTIF(H130,"&lt;=6")</f>
        <v>5</v>
      </c>
      <c r="Y130" s="2">
        <f t="shared" ref="Y130:Y193" si="164">COUNTIF(B130,"&gt;=0.7")+COUNTIF(B130,"&lt;=0.9")+COUNTIF(C130,"&gt;=0.25")+COUNTIF(C130,"&lt;=1.0")+COUNTIF(D130,"&lt;10")+COUNTIF(E130,"&lt;10")+COUNTIF(F130,"&gt;90")+COUNTIF(G130,"&lt;2")+COUNTIF(H130,"&gt;=4")+COUNTIF(H130,"&lt;=5")</f>
        <v>2</v>
      </c>
      <c r="Z130" s="2">
        <f t="shared" ref="Z130:Z193" si="165">COUNTIF(B130,"&gt;0.9")+COUNTIF(C130,"&lt;0.1")+COUNTIF(D130,"&lt;10")+COUNTIF(E130,"&lt;10")+COUNTIF(F130,"&gt;90")+COUNTIF(G130,"&lt;1")+COUNTIF(H130,"&gt;=3")+COUNTIF(H130,"&lt;=4")</f>
        <v>2</v>
      </c>
      <c r="AA130" s="2">
        <f t="shared" ref="AA130:AA193" si="166">COUNTIF(B130,"&gt;0.9")+COUNTIF(C130,"&lt;0.1")+COUNTIF(D130,"&lt;10")+COUNTIF(E130,"&gt;90")+COUNTIF(F130,"&lt;10")+COUNTIF(G130,"&lt;0.25")+COUNTIF(H130,"&gt;=1")+COUNTIF(H130,"&lt;=2")</f>
        <v>2</v>
      </c>
      <c r="AB130" s="2">
        <f t="shared" ref="AB130:AB193" si="167">COUNTIF(B130,"&gt;0.9")+COUNTIF(C130,"&lt;0.1")+COUNTIF(D130,"&lt;10")+COUNTIF(E130,"&lt;10")+COUNTIF(F130,"&gt;90")+COUNTIF(G130,"&lt;0.25")+COUNTIF(H130,"&gt;=1")+COUNTIF(H130,"&lt;=2")</f>
        <v>2</v>
      </c>
      <c r="AC130" s="2">
        <f t="shared" ref="AC130:AC193" si="168">COUNTIF(B130,"&gt;0.9")+COUNTIF(C130,"&lt;0.1")+COUNTIF(D130,"&lt;10")+COUNTIF(E130,"&lt;10")+COUNTIF(F130,"&gt;90")</f>
        <v>1</v>
      </c>
      <c r="AD130" s="3">
        <f t="shared" si="145"/>
        <v>6</v>
      </c>
      <c r="AE130" s="2">
        <f t="shared" ref="AE130:AE193" si="169">COUNTIF(B130,"&gt;=0.2")+COUNTIF(B130,"&lt;=0.4")+COUNTIF(C130,"&gt;2")+COUNTIF(D130,"&gt;=40")+COUNTIF(D130,"&lt;=60")+COUNTIF(E130,"&gt;=40")+COUNTIF(E130,"&lt;=60")+COUNTIF(F130,"&lt;10")+COUNTIF(G130,"&gt;25")+COUNTIF(H130,"=8")+COUNTIF(I130,"&gt;=1500")+COUNTIF(I130,"&lt;=1800")+COUNTIF(J130,"&gt;=0.10")+COUNTIF(J130,"&lt;=0.20")+COUNTIF(K130,"&gt;=50")+COUNTIF(K130,"&lt;=300")</f>
        <v>6</v>
      </c>
      <c r="AF130" s="2">
        <f t="shared" ref="AF130:AF193" si="170">COUNTIF(B130,"&gt;=0.3")+COUNTIF(B130,"&lt;=0.6")+COUNTIF(C130,"&gt;=0.75")+COUNTIF(C130,"&lt;=2")+COUNTIF(D130,"&gt;=40")+COUNTIF(D130,"&lt;=70")+COUNTIF(E130,"&gt;=30")+COUNTIF(E130,"&lt;=50")+COUNTIF(F130,"&lt;20")+COUNTIF(G130,"&gt;=10")+COUNTIF(G130,"&lt;=25")+COUNTIF(H130,"&gt;=6")+COUNTIF(H130,"&lt;=7")+COUNTIF(I130,"&gt;=1500")+COUNTIF(I130,"&lt;=2200")+COUNTIF(J130,"&gt;=0.10")+COUNTIF(J130,"&lt;=0.20")+COUNTIF(K130,"&lt;75")</f>
        <v>8</v>
      </c>
      <c r="AG130" s="2">
        <f t="shared" ref="AG130:AG193" si="171">COUNTIF(B130,"&gt;=0.2")+COUNTIF(B130,"&lt;=0.6")+COUNTIF(C130,"&gt;=0.75")+COUNTIF(C130,"&lt;=1.5")+COUNTIF(D130,"&gt;=40")+COUNTIF(D130,"&lt;=70")+COUNTIF(E130,"&gt;=20")+COUNTIF(E130,"&lt;=50")+COUNTIF(F130,"&lt;30")+COUNTIF(G130,"&gt;=3")+COUNTIF(G130,"&lt;=10")+COUNTIF(H130,"=6")+COUNTIF(I130,"&gt;=1200")+COUNTIF(I130,"&lt;=1800")+COUNTIF(J130,"&gt;=0.10")+COUNTIF(J130,"&lt;=0.20")+COUNTIF(K130,"&lt;75")</f>
        <v>9</v>
      </c>
      <c r="AH130" s="2">
        <f t="shared" ref="AH130:AH193" si="172">COUNTIF(B130,"&gt;=0.5")+COUNTIF(B130,"&lt;=0.7")+COUNTIF(C130,"&gt;=0.75")+COUNTIF(C130,"&lt;=1.25")+COUNTIF(D130,"&gt;=20")+COUNTIF(D130,"&lt;=40")+COUNTIF(E130,"&gt;=30")+COUNTIF(E130,"&lt;=40")+COUNTIF(F130,"&gt;=30")+COUNTIF(F130,"&lt;=40")+COUNTIF(G130,"&gt;25")+COUNTIF(H130,"&gt;=7")+COUNTIF(H130,"&lt;=8")+COUNTIF(I130,"&gt;=1400")+COUNTIF(I130,"&lt;=1800")+COUNTIF(J130,"&gt;=0.12")+COUNTIF(J130,"&lt;=0.25")+COUNTIF(K130,"&lt;50")</f>
        <v>7</v>
      </c>
      <c r="AI130" s="2">
        <f t="shared" ref="AI130:AI193" si="173">COUNTIF(B130,"&gt;=0.5")+COUNTIF(B130,"&lt;=0.8")+COUNTIF(C130,"&gt;=0.3")+COUNTIF(C130,"&lt;=0.75")+COUNTIF(D130,"&gt;=20")+COUNTIF(D130,"&lt;=40")+COUNTIF(E130,"&gt;=30")+COUNTIF(E130,"&lt;=50")+COUNTIF(F130,"&gt;=20")+COUNTIF(F130,"&lt;=40")+COUNTIF(G130,"&gt;=10")+COUNTIF(G130,"&lt;=25")+COUNTIF(H130,"&gt;=5")+COUNTIF(H130,"&lt;=6")+COUNTIF(I130,"&gt;=1400")+COUNTIF(I130,"&lt;=2000")+COUNTIF(J130,"&gt;=0.12")+COUNTIF(J130,"&lt;=0.25")+COUNTIF(K130,"&lt;25")</f>
        <v>9</v>
      </c>
      <c r="AJ130" s="2">
        <f t="shared" ref="AJ130:AJ193" si="174">COUNTIF(B130,"&gt;=0.6")+COUNTIF(B130,"&lt;=0.9")+COUNTIF(C130,"&gt;=0.3")+COUNTIF(C130,"&lt;=0.75")+COUNTIF(D130,"&gt;=20")+COUNTIF(D130,"&lt;=40")+COUNTIF(E130,"&gt;=20")+COUNTIF(E130,"&lt;=50")+COUNTIF(F130,"&gt;=30")+COUNTIF(F130,"&lt;=60")+COUNTIF(G130,"&gt;=3")+COUNTIF(G130,"&lt;=10")+COUNTIF(H130,"&gt;=5")+COUNTIF(H130,"&lt;=6")+COUNTIF(I130,"&gt;=1200")+COUNTIF(I130,"&lt;=1800")+COUNTIF(J130,"&gt;=0.12")+COUNTIF(J130,"&lt;=0.25")+COUNTIF(K130,"&lt;25")</f>
        <v>11</v>
      </c>
      <c r="AK130" s="2">
        <f t="shared" ref="AK130:AK193" si="175">COUNTIF(B130,"&gt;=0.2")+COUNTIF(B130,"&lt;=0.5")+COUNTIF(C130,"&gt;=1")+COUNTIF(C130,"&lt;=2")+COUNTIF(D130,"&gt;=60")+COUNTIF(D130,"&lt;=90")+COUNTIF(E130,"&lt;20")+COUNTIF(F130,"&lt;30")+COUNTIF(G130,"&gt;=2")+COUNTIF(G130,"&lt;=4")+COUNTIF(H130,"&gt;=4")+COUNTIF(H130,"&lt;=5")+COUNTIF(I130,"&gt;=800")+COUNTIF(I130,"&lt;=1500")+COUNTIF(J130,"&gt;=0.15")+COUNTIF(J130,"&lt;=0.35")+COUNTIF(K130,"&lt;35")</f>
        <v>7</v>
      </c>
      <c r="AL130" s="2">
        <f t="shared" ref="AL130:AL193" si="176">COUNTIF(B130,"&gt;0.7")+COUNTIF(C130,"&gt;=0.1")+COUNTIF(C130,"&lt;=0.3")+COUNTIF(D130,"&gt;=30")+COUNTIF(D130,"&lt;=50")+COUNTIF(E130,"&gt;=40")+COUNTIF(E130,"&lt;=50")+COUNTIF(F130,"&lt;20")+COUNTIF(G130,"&gt;=3")+COUNTIF(G130,"&lt;=10")+COUNTIF(H130,"=5")+COUNTIF(I130,"&gt;=1200")+COUNTIF(I130,"&lt;=1800")+COUNTIF(J130,"&gt;=0.15")+COUNTIF(J130,"&lt;=0.25")+COUNTIF(K130,"&lt;50")</f>
        <v>7</v>
      </c>
      <c r="AM130" s="2">
        <f t="shared" ref="AM130:AM193" si="177">COUNTIF(B130,"&gt;0.8")+COUNTIF(C130,"&gt;=0.1")+COUNTIF(C130,"&lt;=0.25")+COUNTIF(D130,"&gt;=10")+COUNTIF(D130,"&lt;=20")+COUNTIF(E130,"&lt;20")+COUNTIF(F130,"&gt;=60")+COUNTIF(F130,"&lt;=80")+COUNTIF(G130,"&gt;=3")+COUNTIF(G130,"&lt;=10")+COUNTIF(H130,"&gt;=5")+COUNTIF(H130,"&lt;=6")+COUNTIF(I130,"&gt;=1000")+COUNTIF(I130,"&lt;=1800")+COUNTIF(J130,"&gt;=0.12")+COUNTIF(J130,"&lt;=0.25")+COUNTIF(K130,"&lt;10")</f>
        <v>9</v>
      </c>
      <c r="AN130" s="2">
        <f t="shared" ref="AN130:AN193" si="178">COUNTIF(B130,"&gt;=0.6")+COUNTIF(B130,"&lt;=0.9")+COUNTIF(C130,"&gt;=0.2")+COUNTIF(C130,"&lt;=0.5")+COUNTIF(D130,"&gt;=20")+COUNTIF(D130,"&lt;=30")+COUNTIF(E130,"&gt;=20")+COUNTIF(E130,"&lt;=40")+COUNTIF(F130,"&gt;=40")+COUNTIF(F130,"&lt;=50")+COUNTIF(G130,"&gt;=5")+COUNTIF(G130,"&lt;=15")+COUNTIF(H130,"&gt;=5")+COUNTIF(H130,"&lt;=6")+COUNTIF(I130,"&gt;=1000")+COUNTIF(I130,"&lt;=2500")+COUNTIF(J130,"&gt;=0.12")+COUNTIF(J130,"&lt;=0.20")+COUNTIF(K130,"&gt;300")</f>
        <v>10</v>
      </c>
      <c r="AO130" s="2">
        <f t="shared" ref="AO130:AO193" si="179">COUNTIF(B130,"&lt;0.4")+COUNTIF(C130,"&gt;1")+COUNTIF(D130,"&lt;10")+COUNTIF(E130,"&lt;10")+COUNTIF(F130,"&gt;90")+COUNTIF(G130,"&gt;=3")+COUNTIF(G130,"&lt;=30")+COUNTIF(H130,"=8")+COUNTIF(I130,"&gt;=1000")+COUNTIF(I130,"&lt;=1800")+COUNTIF(J130,"&gt;=0.12")+COUNTIF(J130,"&lt;=0.20")+COUNTIF(K130,"=0")</f>
        <v>6</v>
      </c>
      <c r="AP130" s="2">
        <f t="shared" ref="AP130:AP193" si="180">COUNTIF(B130,"&gt;=0.5")+COUNTIF(B130,"&lt;=0.8")+COUNTIF(C130,"&gt;=0.25")+COUNTIF(C130,"&lt;=0.75")+COUNTIF(D130,"&lt;10")+COUNTIF(E130,"&lt;10")+COUNTIF(F130,"&gt;90")+COUNTIF(G130,"&gt;=3")+COUNTIF(G130,"&lt;=15")+COUNTIF(H130,"&gt;=5")+COUNTIF(H130,"&lt;=6")+COUNTIF(I130,"&gt;=1200")+COUNTIF(I130,"&lt;=1800")+COUNTIF(J130,"&gt;=0.15")+COUNTIF(J130,"&lt;=0.25")+COUNTIF(K130,"=0")</f>
        <v>7</v>
      </c>
      <c r="AQ130" s="2">
        <f t="shared" ref="AQ130:AQ193" si="181">COUNTIF(B130,"&gt;=0.7")+COUNTIF(B130,"&lt;=0.9")+COUNTIF(C130,"&gt;=0.25")+COUNTIF(C130,"&lt;=1.0")+COUNTIF(D130,"&lt;10")+COUNTIF(E130,"&lt;10")+COUNTIF(F130,"&gt;90")+COUNTIF(G130,"&lt;2")+COUNTIF(H130,"&gt;=4")+COUNTIF(H130,"&lt;=5")+COUNTIF(I130,"&gt;=1200")+COUNTIF(I130,"&lt;=1600")+COUNTIF(J130,"&gt;=0.15")+COUNTIF(J130,"&lt;=0.25")+COUNTIF(K130,"=0")</f>
        <v>4</v>
      </c>
      <c r="AR130" s="2">
        <f t="shared" ref="AR130:AR193" si="182">COUNTIF(B130,"&gt;0.9")+COUNTIF(C130,"&lt;0.1")+COUNTIF(D130,"&lt;10")+COUNTIF(E130,"&lt;10")+COUNTIF(F130,"&gt;90")+COUNTIF(G130,"&lt;1")+COUNTIF(H130,"&gt;=3")+COUNTIF(H130,"&lt;=4")+COUNTIF(I130,"&gt;=600")+COUNTIF(I130,"&lt;=1400")+COUNTIF(J130,"&gt;=0.20")+COUNTIF(J130,"&lt;=0.35")+COUNTIF(K130,"=0")</f>
        <v>3</v>
      </c>
      <c r="AS130" s="2">
        <f t="shared" ref="AS130:AS193" si="183">COUNTIF(B130,"&gt;0.9")+COUNTIF(C130,"&lt;0.1")+COUNTIF(D130,"&lt;10")+COUNTIF(E130,"&gt;90")+COUNTIF(F130,"&lt;10")+COUNTIF(G130,"&lt;0.25")+COUNTIF(H130,"&gt;=1")+COUNTIF(H130,"&lt;=2")+COUNTIF(I130,"&gt;=1200")+COUNTIF(I130,"&lt;=2500")+COUNTIF(J130,"&gt;=0.15")+COUNTIF(J130,"&lt;=0.30")+COUNTIF(K130,"=0")</f>
        <v>4</v>
      </c>
      <c r="AT130" s="2">
        <f t="shared" ref="AT130:AT193" si="184">COUNTIF(B130,"&gt;0.9")+COUNTIF(C130,"&lt;0.1")+COUNTIF(D130,"&lt;10")+COUNTIF(E130,"&lt;10")+COUNTIF(F130,"&gt;90")+COUNTIF(G130,"&lt;0.25")+COUNTIF(H130,"&gt;=1")+COUNTIF(H130,"&lt;=2")+COUNTIF(I130,"&gt;=1200")+COUNTIF(I130,"&lt;=2500")+COUNTIF(J130,"&gt;=0.15")+COUNTIF(J130,"&lt;=0.30")+COUNTIF(K130,"=0")</f>
        <v>4</v>
      </c>
      <c r="AU130" s="2">
        <f t="shared" ref="AU130:AU193" si="185">COUNTIF(B130,"&gt;0.9")+COUNTIF(C130,"&lt;0.1")+COUNTIF(D130,"&lt;10")+COUNTIF(E130,"&lt;10")+COUNTIF(F130,"&gt;90")+COUNTIF(G130,"&gt;=1")+COUNTIF(G130,"&lt;=2")+COUNTIF(H130,"&lt;0.25")+COUNTIF(I130,"=1500")+COUNTIF(J130,"&gt;=0.02")+COUNTIF(J130,"&lt;=0.10")+COUNTIF(K130,"=0")</f>
        <v>3</v>
      </c>
      <c r="AV130" s="3">
        <f t="shared" si="146"/>
        <v>6</v>
      </c>
      <c r="AW130">
        <f t="shared" si="147"/>
        <v>1</v>
      </c>
      <c r="AX130" s="2">
        <f t="shared" ref="AX130:AX193" si="186">IF(AND(B130&gt;=0.2, B130&lt;=0.4), 1, 0) +
IF(C130&gt;2, 1, 0) +
IF(AND(D130&gt;=40, D130&lt;=60), 1, 0) +
IF(AND(E130&gt;=40, E130&lt;=60), 1, 0) +
IF(AND(F130&lt;10), 1, 0) +
IF(G130&gt;25, 1, 0) +
IF(H130=8, 1, 0) +
IF(AND(I130&gt;=1500, I130&lt;=1800), 1, 0) +
IF(AND(J130&gt;=0.1, J130&lt;=0.2), 1, 0) +
IF(AND(K130&gt;=50, K130&lt;=300), 1, 0)</f>
        <v>2</v>
      </c>
      <c r="AY130" s="2">
        <f t="shared" ref="AY130:AY193" si="187">IF(AND(B130&gt;=0.3, B130&lt;=0.6), 1, 0) +
IF(AND(C130&gt;=0.75, C130&lt;=2), 1, 0) +
IF(AND(D130&gt;=40, D130&lt;=70), 1, 0) +
IF(AND(E130&gt;=30, E130&lt;=50), 1, 0) +
IF(AND(F130&lt;20), 1, 0) +
IF(AND(G130&gt;=10, G130&lt;=25), 1, 0) +
IF(AND(H130&gt;=6, H130&lt;=7), 1, 0) +
IF(AND(I130&gt;=1500, I130&lt;=2200), 1, 0) +
IF(AND(J130&gt;=0.1, J130&lt;=0.2), 1, 0) +
IF(K130&lt;75, 1, 0)</f>
        <v>4</v>
      </c>
      <c r="AZ130" s="2">
        <f t="shared" ref="AZ130:AZ193" si="188">IF(AND(B130&gt;=0.2, B130&lt;=0.6), 1, 0) +
IF(AND(C130&gt;=0.75, C130&lt;=1.5), 1, 0) +
IF(AND(D130&gt;=40, D130&lt;=70), 1, 0) +
IF(AND(E130&gt;=20, E130&lt;=50), 1, 0) +
IF(AND(F130&lt;30), 1, 0) +
IF(AND(G130&gt;=3, G130&lt;=10), 1, 0) +
IF(H130=6, 1, 0) +
IF(AND(I130&gt;=1200, I130&lt;=1800), 1, 0) +
IF(AND(J130&gt;=0.1, J130&lt;=0.2), 1, 0) +
IF(AND(K130&lt;75), 1, 0)</f>
        <v>6</v>
      </c>
      <c r="BA130" s="2">
        <f t="shared" ref="BA130:BA193" si="189">IF(AND(B130&gt;=0.5, B130&lt;=0.7), 1, 0) +
IF(AND(C130&gt;=0.75, C130&lt;=1.25), 1, 0) +
IF(AND(D130&gt;=20, D130&lt;=40), 1, 0) +
IF(AND(E130&gt;=30, E130&lt;=40), 1, 0) +
IF(AND(F130&gt;=30, F130&lt;=40), 1, 0) +
IF(G130&gt;25, 1, 0) +
IF(AND(H130&gt;=7, H130&lt;=8), 1, 0) +
IF(AND(I130&gt;=1400, I130&lt;=1800), 1, 0) +
IF(AND(J130&gt;=0.12, J130&lt;=0.25), 1, 0) +
IF(AND(K130&lt;50), 1, 0)</f>
        <v>2</v>
      </c>
      <c r="BB130" s="2">
        <f t="shared" ref="BB130:BB193" si="190">IF(AND(B130&gt;=0.5, B130&lt;=0.8), 1, 0) +
IF(AND(C130&gt;=0.3, C130&lt;=0.75), 1, 0) +
IF(AND(D130&gt;=20, D130&lt;=40), 1, 0) +
IF(AND(E130&gt;=30, E130&lt;=50), 1, 0) +
IF(AND(F130&gt;=20, F130&lt;=40), 1, 0) +
IF(AND(G130&gt;=10, G130&lt;=25), 1, 0) +
IF(AND(H130&gt;=5, H130&lt;=6), 1, 0) +
IF(AND(I130&gt;=1400, I130&lt;=2000), 1, 0) +
IF(AND(J130&gt;=0.12, J130&lt;=0.25), 1, 0) +
IF(AND(K130&lt;25), 1, 0)</f>
        <v>3</v>
      </c>
      <c r="BC130" s="2">
        <f t="shared" ref="BC130:BC193" si="191">IF(AND(B130&gt;=0.6, B130&lt;=0.9), 1, 0) +
IF(AND(C130&gt;=0.3, C130&lt;=0.75), 1, 0) +
IF(AND(D130&gt;=20, D130&lt;=40), 1, 0) +
IF(AND(E130&gt;=20, E130&lt;=50), 1, 0) +
IF(AND(F130&gt;=30, F130&lt;=60), 1, 0) +
IF(AND(G130&gt;=3, G130&lt;=10), 1, 0) +
IF(AND(H130&gt;=5, H130&lt;=6), 1, 0) +
IF(AND(I130&gt;=1200, I130&lt;=1800), 1, 0) +
IF(AND(J130&gt;=0.12, J130&lt;=0.25), 1, 0) +
IF(AND(K130&lt;25), 1, 0)</f>
        <v>5</v>
      </c>
      <c r="BD130" s="2">
        <f t="shared" ref="BD130:BD193" si="192">IF(AND(B130&gt;=0.2, B130&lt;=0.5), 1, 0) +
IF(AND(C130&gt;=1, C130&lt;=2), 1, 0) +
IF(AND(D130&gt;=60, D130&lt;=90), 1, 0) +
IF(E130&lt;20, 1, 0) +
IF(F130&lt;30, 1, 0) +
IF(AND(G130&gt;=2, G130&lt;=4), 1, 0) +
IF(AND(H130&gt;=4, H130&lt;=5), 1, 0) +
IF(AND(I130&gt;=800, I130&lt;=1500), 1, 0) +
IF(AND(J130&gt;=0.15, J130&lt;=0.35), 1, 0) +
IF(AND(K130&lt;35), 1, 0)</f>
        <v>3</v>
      </c>
      <c r="BE130" s="2">
        <f t="shared" ref="BE130:BE193" si="193">IF(B130&gt;0.8, 1, 0) +
IF(AND(C130&gt;=0.1, C130&lt;=0.25), 1, 0) +
IF(AND(D130&gt;=10, D130&lt;=20), 1, 0) +
IF(E130&lt;20, 1, 0) +
IF(AND(F130&gt;=60, F130&lt;=80), 1, 0) +
IF(AND(G130&gt;=3, G130&lt;=10), 1, 0) +
IF(AND(H130&gt;=5, H130&lt;=6), 1, 0) +
IF(AND(I130&gt;=1000, I130&lt;=1800), 1, 0) +
IF(AND(J130&gt;=0.12, J130&lt;=0.25), 1, 0) +
IF(K130&lt;10, 1, 0)</f>
        <v>4</v>
      </c>
      <c r="BF130" s="2">
        <f t="shared" ref="BF130:BF193" si="194">IF(B130&gt;0.8, 1, 0) +
IF(AND(C130&gt;=0.1, C130&lt;=0.25), 1, 0) +
IF(AND(D130&gt;=10, D130&lt;=20), 1, 0) +
IF(E130&lt;20, 1, 0) +
IF(AND(F130&gt;=60, F130&lt;=80), 1, 0) +
IF(AND(G130&gt;=3, G130&lt;=10), 1, 0) +
IF(AND(H130&gt;=5, H130&lt;=6), 1, 0) +
IF(AND(I130&gt;=1000, I130&lt;=1800), 1, 0) +
IF(AND(J130&gt;=0.12, J130&lt;=0.25), 1, 0) +
IF(K130&lt;10, 1, 0)</f>
        <v>4</v>
      </c>
      <c r="BG130" s="2">
        <f t="shared" ref="BG130:BG193" si="195">IF(AND(B130&gt;=0.6, B130&lt;=0.9), 1, 0) +
IF(AND(C130&gt;=0.2, C130&lt;=0.5), 1, 0) +
IF(AND(D130&gt;=20, D130&lt;=30), 1, 0) +
IF(AND(E130&gt;=20, E130&lt;=40), 1, 0) +
IF(AND(F130&gt;=40, F130&lt;=50), 1, 0) +
IF(AND(G130&gt;=5, G130&lt;=15), 1, 0) +
IF(AND(H130&gt;=5, H130&lt;=6), 1, 0) +
IF(AND(I130&gt;=1000, I130&lt;=2500), 1, 0) +
IF(AND(J130&gt;=0.12, J130&lt;=0.2), 1, 0) +
IF(K130&gt;300, 1, 0)</f>
        <v>4</v>
      </c>
      <c r="BH130" s="2">
        <f t="shared" ref="BH130:BH193" si="196">IF(B130&lt;0.4, 1, 0) +
IF(C130&gt;1, 1, 0) +
IF(D130&lt;10, 1, 0) +
IF(E130&lt;10, 1, 0) +
IF(F130&gt;90, 1, 0) +
IF(AND(G130&gt;=3, G130&lt;=30), 1, 0) +
IF(H130=8, 1, 0) +
IF(AND(I130&gt;=1000, I130&lt;=1800), 1, 0) +
IF(AND(J130&gt;=0.12, J130&lt;=0.2), 1, 0) +
IF(K130=0, 1, 0)</f>
        <v>4</v>
      </c>
      <c r="BI130" s="2">
        <f t="shared" ref="BI130:BI193" si="197">IF(AND(B130&gt;=0.5, B130&lt;=0.8), 1, 0) +
IF(AND(C130&gt;=0.25, C130&lt;=0.75), 1, 0) +
IF(D130&lt;10, 1, 0) +
IF(E130&lt;10, 1, 0) +
IF(F130&gt;90, 1, 0) +
IF(AND(G130&gt;=3, G130&lt;=15), 1, 0) +
IF(AND(H130&gt;=5, H130&lt;=6), 1, 0) +
IF(AND(I130&gt;=1200, I130&lt;=1800), 1, 0) +
IF(AND(J130&gt;=0.15, J130&lt;=0.25), 1, 0) +
IF(K130=0, 1, 0)</f>
        <v>4</v>
      </c>
      <c r="BJ130" s="2">
        <f t="shared" ref="BJ130:BJ193" si="198">IF(AND(B130&gt;=0.7, B130&lt;=0.9), 1, 0) +
IF(AND(C130&gt;=0.25, C130&lt;=1), 1, 0) +
IF(D130&lt;10, 1, 0) +
IF(E130&lt;10, 1, 0) +
IF(F130&gt;90, 1, 0) +
IF(G130&lt;2, 1, 0) +
IF(AND(H130&gt;=4, H130&lt;=5), 1, 0) +
IF(AND(I130&gt;=1200, I130&lt;=1600), 1, 0) +
IF(AND(J130&gt;=0.15, J130&lt;=0.25), 1, 0) +
IF(K130=0, 1, 0)</f>
        <v>2</v>
      </c>
      <c r="BK130" s="2">
        <f t="shared" ref="BK130:BK193" si="199">IF(B130&gt;0.9, 1, 0) +
IF(C130&lt;0.1, 1, 0) +
IF(D130&lt;10, 1, 0) +
IF(E130&gt;90, 1, 0) +
IF(F130&lt;10, 1, 0) +
IF(G130&lt;0.25, 1, 0) +
IF(AND(H130&gt;=1, H130&lt;=2), 1, 0) +
IF(AND(I130&gt;=1200, I130&lt;=2500), 1, 0) +
IF(AND(J130&gt;=0.15, J130&lt;=0.3), 1, 0) +
IF(K130=0, 1, 0)</f>
        <v>2</v>
      </c>
      <c r="BL130" s="2">
        <f t="shared" ref="BL130:BL193" si="200">IF(B130&gt;0.9, 1, 0) +
IF(C130&lt;0.1, 1, 0) +
IF(D130&lt;10, 1, 0) +
IF(E130&gt;90, 1, 0) +
IF(F130&lt;10, 1, 0) +
IF(G130&lt;0.25, 1, 0) +
IF(AND(H130&gt;=1, H130&lt;=2), 1, 0) +
IF(AND(I130&gt;=1200, I130&lt;=2500), 1, 0) +
IF(AND(J130&gt;=0.15, J130&lt;=0.3), 1, 0) +
IF(K130=0, 1, 0)</f>
        <v>2</v>
      </c>
      <c r="BM130" s="2">
        <f t="shared" ref="BM130:BM193" si="201">IF(B130&gt;0.9, 1, 0) +
IF(C130&lt;0.1, 1, 0) +
IF(D130&lt;10, 1, 0) +
IF(E130&lt;10, 1, 0) +
IF(F130&gt;90, 1, 0) +
IF(G130&lt;0.25, 1, 0) +
IF(AND(H130&gt;=1, H130&lt;=2), 1, 0) +
IF(AND(I130&gt;=1200, I130&lt;=2500), 1, 0) +
IF(AND(J130&gt;=0.15, J130&lt;=0.3), 1, 0) +
IF(K130=0, 1, 0)</f>
        <v>2</v>
      </c>
      <c r="BN130" s="2">
        <f t="shared" ref="BN130:BN193" si="202">IF(B130&gt;0.9, 1, 0) +
IF(C130&lt;0.1, 1, 0) +
IF(D130&lt;10, 1, 0) +
IF(E130&lt;10, 1, 0) +
IF(F130&gt;90, 1, 0) +
IF(AND(G130&gt;=1, G130&lt;=2), 1, 0) +
IF(H130&lt;0.25, 1, 0) +
IF(I130=1500, 1, 0) +
IF(AND(J130&gt;=0.02, J130&lt;=0.1), 1, 0) +
IF(K130=0, 1, 0)</f>
        <v>2</v>
      </c>
      <c r="BO130" s="3">
        <f t="shared" si="148"/>
        <v>3</v>
      </c>
      <c r="BP130">
        <f t="shared" si="149"/>
        <v>1</v>
      </c>
      <c r="BR130">
        <v>12</v>
      </c>
      <c r="BS130">
        <f t="shared" ref="BS130:BS193" si="203">COUNTIF(BA131:BQ131, MAX(BA131:BQ131))</f>
        <v>1</v>
      </c>
      <c r="BU130" s="1">
        <f t="shared" ref="BU130:BU193" si="204">SQRT(
AVERAGE(
(IF(B130&lt;&gt;0,((B130-0.3)/B130)^2,0)) +
(IF(C130&lt;&gt;0,((C130-2)/C130)^2,0)) +
(IF(D130&lt;&gt;0,((D130-0.5)/D130)^2,0)) +
(IF(E130&lt;&gt;0,((E130-0.5)/E130)^2,0)) +
(IF(F130&lt;&gt;0,((F130-0.05)/F130)^2,0)) +
(IF(G130&lt;&gt;0,((G130-25)/G130)^2,0)) +
(IF(H130&lt;&gt;0,((H130-8)/H130)^2,0)) +
(IF(I130&lt;&gt;0,((I130-1650)/I130)^2,0)) +
(IF(J130&lt;&gt;0,((J130-0.15)/J130)^2,0)) +
(IF(K130&lt;&gt;0,((IF(D130=0,0,K130)-175)/IF(D130=0,1,K130)))^2)
)
)</f>
        <v>175.03414750845408</v>
      </c>
      <c r="BV130" s="1">
        <f t="shared" ref="BV130:BV193" si="205">SQRT(
AVERAGE(
(IF(B130&lt;&gt;0,((B130-0.45)/B130)^2,0)) +
(IF(C130&lt;&gt;0,((C130-1.375)/C130)^2,0)) +
(IF(D130&lt;&gt;0,((D130-0.55)/D130)^2,0)) +
(IF(E130&lt;&gt;0,((E130-0.4)/E130)^2,0)) +
(IF(F130&lt;&gt;0,((F130-0.1)/F130)^2,0)) +
(IF(G130&lt;&gt;0,((G130-17.5)/G130)^2,0)) +
(IF(H130&lt;&gt;0,((H130-6.5)/H130)^2,0)) +
(IF(I130&lt;&gt;0,((I130-1850)/I130)^2,0)) +
(IF(J130&lt;&gt;0,((J130-0.15)/J130)^2,0)) +
(IF(K130&lt;&gt;0,((IF(D130=0,0,K130)-37.5)/IF(D130=0,1,K130)))^2)
)
)</f>
        <v>37.588673575691566</v>
      </c>
      <c r="BW130" s="1">
        <f t="shared" ref="BW130:BW193" si="206">SQRT(
AVERAGE(
(IF(B130&lt;&gt;0,((B130-0.4)/B130)^2,0)) +
(IF(C130&lt;&gt;0,((C130-1.125)/C130)^2,0)) +
(IF(D130&lt;&gt;0,((D130-0.55)/D130)^2,0)) +
(IF(E130&lt;&gt;0,((E130-0.35)/E130)^2,0)) +
(IF(F130&lt;&gt;0,((F130-0.15)/F130)^2,0)) +
(IF(G130&lt;&gt;0,((G130-6.5)/G130)^2,0)) +
(IF(H130&lt;&gt;0,((H130-6)/H130)^2,0)) +
(IF(I130&lt;&gt;0,((I130-1500)/I130)^2,0)) +
(IF(J130&lt;&gt;0,((J130-0.15)/J130)^2,0)) +
(IF(K130&lt;&gt;0,((IF(D130=0,0,K130)-37.5)/IF(D130=0,1,K130)))^2)
)
)</f>
        <v>37.550955546730989</v>
      </c>
      <c r="BX130" s="1">
        <f t="shared" ref="BX130:BX193" si="207">SQRT(
AVERAGE(
(IF(B130&lt;&gt;0,((B130-0.6)/B130)^2,0)) +
(IF(C130&lt;&gt;0,((C130-1)/C130)^2,0)) +
(IF(D130&lt;&gt;0,((D130-0.3)/D130)^2,0)) +
(IF(E130&lt;&gt;0,((E130-0.35)/E130)^2,0)) +
(IF(F130&lt;&gt;0,((F130-0.35)/F130)^2,0)) +
(IF(G130&lt;&gt;0,((G130-27.5)/G130)^2,0)) +
(IF(H130&lt;&gt;0,((H130-7.5)/H130)^2,0)) +
(IF(I130&lt;&gt;0,((I130-1600)/I130)^2,0)) +
(IF(J130&lt;&gt;0,((J130-0.185)/J130)^2,0)) +
(IF(K130&lt;&gt;0,((IF(D130=0,0,K130)-25)/IF(D130=0,1,K130)))^2)
)
)</f>
        <v>25.284208567606989</v>
      </c>
      <c r="BY130" s="1">
        <f t="shared" ref="BY130:BY193" si="208">SQRT(
AVERAGE(
(IF(B130&lt;&gt;0,((B130-0.65)/B130)^2,0)) +
(IF(C130&lt;&gt;0,((C130-0.525)/C130)^2,0)) +
(IF(D130&lt;&gt;0,((D130-0.3)/D130)^2,0)) +
(IF(E130&lt;&gt;0,((E130-0.4)/E130)^2,0)) +
(IF(F130&lt;&gt;0,((F130-0.3)/F130)^2,0)) +
(IF(G130&lt;&gt;0,((G130-17.5)/G130)^2,0)) +
(IF(H130&lt;&gt;0,((H130-5.5)/H130)^2,0)) +
(IF(I130&lt;&gt;0,((I130-1700)/I130)^2,0)) +
(IF(J130&lt;&gt;0,((J130-0.185)/J130)^2,0)) +
(IF(K130&lt;&gt;0,((IF(D130=0,0,K130)-12.5)/IF(D130=0,1,K130)))^2)
)
)</f>
        <v>12.771833347289125</v>
      </c>
      <c r="BZ130" s="1">
        <f t="shared" ref="BZ130:BZ193" si="209">SQRT(
AVERAGE(
(IF(B130&lt;&gt;0,((B130-0.75)/B130)^2,0)) +
(IF(C130&lt;&gt;0,((C130-0.525)/C130)^2,0)) +
(IF(D130&lt;&gt;0,((D130-0.3)/D130)^2,0)) +
(IF(E130&lt;&gt;0,((E130-0.35)/E130)^2,0)) +
(IF(F130&lt;&gt;0,((F130-0.45)/F130)^2,0)) +
(IF(G130&lt;&gt;0,((G130-6.5)/G130)^2,0)) +
(IF(H130&lt;&gt;0,((H130-5.5)/H130)^2,0)) +
(IF(I130&lt;&gt;0,((I130-1500)/I130)^2,0)) +
(IF(J130&lt;&gt;0,((J130-0.185)/J130)^2,0)) +
(IF(K130&lt;&gt;0,((IF(D130=0,0,K130)-12.5)/IF(D130=0,1,K130)))^2)
)
)</f>
        <v>12.66768962186687</v>
      </c>
      <c r="CA130" s="1">
        <f t="shared" ref="CA130:CA193" si="210">SQRT(
AVERAGE(
(IF(B130&lt;&gt;0,((B130-0.35)/B130)^2,0)) +
(IF(C130&lt;&gt;0,((C130-1.5)/C130)^2,0)) +
(IF(D130&lt;&gt;0,((D130-0.75)/D130)^2,0)) +
(IF(E130&lt;&gt;0,((E130-0.1)/E130)^2,0)) +
(IF(F130&lt;&gt;0,((F130-0.15)/F130)^2,0)) +
(IF(G130&lt;&gt;0,((G130-3)/G130)^2,0)) +
(IF(H130&lt;&gt;0,((H130-4.5)/H130)^2,0)) +
(IF(I130&lt;&gt;0,((I130-1150)/I130)^2,0)) +
(IF(J130&lt;&gt;0,((J130-0.25)/J130)^2,0)) +
(IF(K130&lt;&gt;0,((IF(D130=0,0,K130)-17.5)/IF(D130=0,1,K130)))^2)
)
)</f>
        <v>17.620932604938858</v>
      </c>
      <c r="CB130" s="1">
        <f t="shared" ref="CB130:CB193" si="211">SQRT(
AVERAGE(
(IF(B130&lt;&gt;0,((B130-0.85)/B130)^2,0)) +
(IF(C130&lt;&gt;0,((C130-0.2)/C130)^2,0)) +
(IF(D130&lt;&gt;0,((D130-0.4)/D130)^2,0)) +
(IF(E130&lt;&gt;0,((E130-0.45)/E130)^2,0)) +
(IF(F130&lt;&gt;0,((F130-0.1)/F130)^2,0)) +
(IF(G130&lt;&gt;0,((G130-6.5)/G130)^2,0)) +
(IF(H130&lt;&gt;0,((H130-5)/H130)^2,0)) +
(IF(I130&lt;&gt;0,((I130-1500)/I130)^2,0)) +
(IF(J130&lt;&gt;0,((J130-0.2)/J130)^2,0)) +
(IF(K130&lt;&gt;0,((IF(D130=0,0,K130)-25)/IF(D130=0,1,K130)))^2)
)
)</f>
        <v>25.09139015383569</v>
      </c>
      <c r="CC130" s="1">
        <f t="shared" ref="CC130:CC193" si="212">SQRT(
AVERAGE(
(IF(B130&lt;&gt;0,((B130-0.9)/B130)^2,0)) +
(IF(C130&lt;&gt;0,((C130-0.175)/C130)^2,0)) +
(IF(D130&lt;&gt;0,((D130-0.15)/D130)^2,0)) +
(IF(E130&lt;&gt;0,((E130-0.1)/E130)^2,0)) +
(IF(F130&lt;&gt;0,((F130-0.7)/F130)^2,0)) +
(IF(G130&lt;&gt;0,((G130-6.5)/G130)^2,0)) +
(IF(H130&lt;&gt;0,((H130-5.5)/H130)^2,0)) +
(IF(I130&lt;&gt;0,((I130-1400)/I130)^2,0)) +
(IF(J130&lt;&gt;0,((J130-0.185)/J130)^2,0)) +
(IF(K130&lt;&gt;0,((IF(D130=0,0,K130)-5)/IF(D130=0,1,K130)))^2)
)
)</f>
        <v>5.4551994306077107</v>
      </c>
      <c r="CD130" s="1">
        <f t="shared" ref="CD130:CD193" si="213">SQRT(
AVERAGE(
(IF(B130&lt;&gt;0,((B130-0.75)/B130)^2,0)) +
(IF(C130&lt;&gt;0,((C130-0.35)/C130)^2,0)) +
(IF(D130&lt;&gt;0,((D130-0.25)/D130)^2,0)) +
(IF(E130&lt;&gt;0,((E130-0.3)/E130)^2,0)) +
(IF(F130&lt;&gt;0,((F130-0.45)/F130)^2,0)) +
(IF(G130&lt;&gt;0,((G130-10)/G130)^2,0)) +
(IF(H130&lt;&gt;0,((H130-5.5)/H130)^2,0)) +
(IF(I130&lt;&gt;0,((I130-1750)/I130)^2,0)) +
(IF(J130&lt;&gt;0,((J130-0.16)/J130)^2,0)) +
(IF(K130&lt;&gt;0,((IF(D130=0,0,K130)-400)/IF(D130=0,1,K130)))^2)
)
)</f>
        <v>400.00570341000514</v>
      </c>
      <c r="CE130" s="1">
        <f t="shared" ref="CE130:CE193" si="214">SQRT(
AVERAGE(
(IF(B130&lt;&gt;0,((B130-0.2)/B130)^2,0)) +
(IF(C130&lt;&gt;0,((C130-2)/C130)^2,0)) +
(IF(D130&lt;&gt;0,((D130-0.05)/D130)^2,0)) +
(IF(E130&lt;&gt;0,((E130-0.05)/E130)^2,0)) +
(IF(F130&lt;&gt;0,((F130-0.95)/F130)^2,0)) +
(IF(G130&lt;&gt;0,((G130-16.5)/G130)^2,0)) +
(IF(H130&lt;&gt;0,((H130-8)/H130)^2,0)) +
(IF(I130&lt;&gt;0,((I130-1500)/I130)^2,0)) +
(IF(J130&lt;&gt;0,((J130-0.15)/J130)^2,0)) +
(IF(K130&lt;&gt;0,((IF(D130=0,0,K130)-0)/IF(D130=0,1,K130)))^2)
)
)</f>
        <v>2.5445689423179227</v>
      </c>
      <c r="CF130" s="1">
        <f t="shared" ref="CF130:CF193" si="215">SQRT(
AVERAGE(
(IF(B130&lt;&gt;0,((B130-0.65)/B130)^2,0)) +
(IF(C130&lt;&gt;0,((C130-0.5)/C130)^2,0)) +
(IF(D130&lt;&gt;0,((D130-0.05)/D130)^2,0)) +
(IF(E130&lt;&gt;0,((E130-0.05)/E130)^2,0)) +
(IF(F130&lt;&gt;0,((F130-0.95)/F130)^2,0)) +
(IF(G130&lt;&gt;0,((G130-9)/G130)^2,0)) +
(IF(H130&lt;&gt;0,((H130-5.5)/H130)^2,0)) +
(IF(I130&lt;&gt;0,((I130-1400)/I130)^2,0)) +
(IF(J130&lt;&gt;0,((J130-0.2)/J130)^2,0)) +
(IF(K130&lt;&gt;0,((IF(D130=0,0,K130)-0)/IF(D130=0,1,K130)))^2)
)
)</f>
        <v>2.046162004942754</v>
      </c>
      <c r="CG130" s="1">
        <f t="shared" ref="CG130:CG193" si="216">SQRT(
AVERAGE(
(IF(B130&lt;&gt;0,((B130-0.8)/B130)^2,0)) +
(IF(C130&lt;&gt;0,((C130-0.625)/C130)^2,0)) +
(IF(D130&lt;&gt;0,((D130-0.05)/D130)^2,0)) +
(IF(E130&lt;&gt;0,((E130-0.05)/E130)^2,0)) +
(IF(F130&lt;&gt;0,((F130-0.95)/F130)^2,0)) +
(IF(G130&lt;&gt;0,((G130-1)/G130)^2,0)) +
(IF(H130&lt;&gt;0,((H130-4.5)/H130)^2,0)) +
(IF(I130&lt;&gt;0,((I130-1100)/I130)^2,0)) +
(IF(J130&lt;&gt;0,((J130-0.225)/J130)^2,0)) +
(IF(K130&lt;&gt;0,((IF(D130=0,0,K130)-0)/IF(D130=0,1,K130)))^2)
)
)</f>
        <v>2.2796039465231019</v>
      </c>
      <c r="CH130" s="1">
        <f t="shared" ref="CH130:CH193" si="217">SQRT(
AVERAGE(
(IF(B130&lt;&gt;0,((B130-0.95)/B130)^2,0)) +
(IF(C130&lt;&gt;0,((C130-0.05)/C130)^2,0)) +
(IF(D130&lt;&gt;0,((D130-0.05)/D130)^2,0)) +
(IF(E130&lt;&gt;0,((E130-0.05)/E130)^2,0)) +
(IF(F130&lt;&gt;0,((F130-0.95)/F130)^2,0)) +
(IF(G130&lt;&gt;0,((G130-0.5)/G130)^2,0)) +
(IF(H130&lt;&gt;0,((H130-3.5)/H130)^2,0)) +
(IF(I130&lt;&gt;0,((I130-1400)/I130)^2,0)) +
(IF(J130&lt;&gt;0,((J130-0.2)/J130)^2,0)) +
(IF(K130&lt;&gt;0,((IF(D130=0,0,K130)-0)/IF(D130=0,1,K130)))^2)
)
)</f>
        <v>2.4485019828548888</v>
      </c>
      <c r="CI130" s="1">
        <f t="shared" ref="CI130:CI193" si="218">SQRT(
AVERAGE(
(IF(B130&lt;&gt;0,((B130-0.95)/B130)^2,0)) +
(IF(C130&lt;&gt;0,((C130-0.05)/C130)^2,0)) +
(IF(D130&lt;&gt;0,((D130-0.05)/D130)^2,0)) +
(IF(E130&lt;&gt;0,((E130-0.95)/E130)^2,0)) +
(IF(F130&lt;&gt;0,((F130-0.05)/F130)^2,0)) +
(IF(G130&lt;&gt;0,((G130-0.1)/G130)^2,0)) +
(IF(H130&lt;&gt;0,((H130-1.5)/H130)^2,0)) +
(IF(I130&lt;&gt;0,((I130-1350)/I130)^2,0)) +
(IF(J130&lt;&gt;0,((J130-0.225)/J130)^2,0)) +
(IF(K130&lt;&gt;0,((IF(D130=0,0,K130)-0)/IF(D130=0,1,K130)))^2)
)
)</f>
        <v>2.5395500959656219</v>
      </c>
      <c r="CJ130" s="1">
        <f t="shared" ref="CJ130:CJ193" si="219">SQRT(
AVERAGE(
(IF(B130&lt;&gt;0,((B130-0.95)/B130)^2,0)) +
(IF(C130&lt;&gt;0,((C130-0.05)/C130)^2,0)) +
(IF(D130&lt;&gt;0,((D130-0.05)/D130)^2,0)) +
(IF(E130&lt;&gt;0,((E130-0.95)/E130)^2,0)) +
(IF(F130&lt;&gt;0,((F130-0.05)/F130)^2,0)) +
(IF(G130&lt;&gt;0,((G130-0.125)/G130)^2,0)) +
(IF(H130&lt;&gt;0,((H130-1.5)/H130)^2,0)) +
(IF(I130&lt;&gt;0,((I130-1000)/I130)^2,0)) +
(IF(J130&lt;&gt;0,((J130-0.275)/J130)^2,0)) +
(IF(K130&lt;&gt;0,((IF(D130=0,0,K130)-0)/IF(D130=0,1,K130)))^2)
)
)</f>
        <v>2.5578023071246094</v>
      </c>
      <c r="CK130" s="1">
        <f t="shared" ref="CK130:CK193" si="220">SQRT(
AVERAGE(
(IF(B130&lt;&gt;0,((B130-0.95)/B130)^2,0)) +
(IF(C130&lt;&gt;0,((C130-0.05)/C130)^2,0)) +
(IF(D130&lt;&gt;0,((D130-0.05)/D130)^2,0)) +
(IF(E130&lt;&gt;0,((E130-0.95)/E130)^2,0)) +
(IF(F130&lt;&gt;0,((F130-0.05)/F130)^2,0)) +
(IF(G130&lt;&gt;0,((G130-0)/G130)^2,0)) +
(IF(H130&lt;&gt;0,((H130-1)/H130)^2,0)) +
(IF(I130&lt;&gt;0,((I130-1500)/I130)^2,0)) +
(IF(J130&lt;&gt;0,((J130-0.06)/J130)^2,0)) +
(IF(K130&lt;&gt;0,((IF(D130=0,0,K130)-0)/IF(D130=0,1,K130)))^2)
)
)</f>
        <v>2.5697215301873269</v>
      </c>
      <c r="CL130" s="5">
        <f t="shared" si="150"/>
        <v>12</v>
      </c>
      <c r="CN130" s="9">
        <f t="shared" si="151"/>
        <v>2.046162004942754</v>
      </c>
    </row>
    <row r="131" spans="1:92" x14ac:dyDescent="0.2">
      <c r="A131" s="4">
        <v>129</v>
      </c>
      <c r="B131" s="1">
        <v>0.50292895433316098</v>
      </c>
      <c r="C131" s="1">
        <v>4.1029999999999998</v>
      </c>
      <c r="D131" s="1">
        <v>0</v>
      </c>
      <c r="E131" s="1">
        <v>9</v>
      </c>
      <c r="F131" s="1">
        <v>91</v>
      </c>
      <c r="G131" s="1">
        <v>6.8125256864707504</v>
      </c>
      <c r="H131" s="1">
        <v>6</v>
      </c>
      <c r="I131">
        <v>1500</v>
      </c>
      <c r="J131">
        <v>185</v>
      </c>
      <c r="K131">
        <v>12.5</v>
      </c>
      <c r="L131" s="1"/>
      <c r="M131" s="2">
        <f t="shared" si="152"/>
        <v>3</v>
      </c>
      <c r="N131" s="2">
        <f t="shared" si="153"/>
        <v>5</v>
      </c>
      <c r="O131" s="2">
        <f t="shared" si="154"/>
        <v>5</v>
      </c>
      <c r="P131" s="2">
        <f t="shared" si="155"/>
        <v>4</v>
      </c>
      <c r="Q131" s="2">
        <f t="shared" si="156"/>
        <v>6</v>
      </c>
      <c r="R131" s="2">
        <f t="shared" si="157"/>
        <v>7</v>
      </c>
      <c r="S131" s="2">
        <f t="shared" si="158"/>
        <v>5</v>
      </c>
      <c r="T131" s="2">
        <f t="shared" si="159"/>
        <v>4</v>
      </c>
      <c r="U131" s="2">
        <f t="shared" si="160"/>
        <v>7</v>
      </c>
      <c r="V131" s="2">
        <f t="shared" si="161"/>
        <v>7</v>
      </c>
      <c r="W131" s="2">
        <f t="shared" si="162"/>
        <v>6</v>
      </c>
      <c r="X131" s="2">
        <f t="shared" si="163"/>
        <v>7</v>
      </c>
      <c r="Y131" s="2">
        <f t="shared" si="164"/>
        <v>4</v>
      </c>
      <c r="Z131" s="2">
        <f t="shared" si="165"/>
        <v>4</v>
      </c>
      <c r="AA131" s="2">
        <f t="shared" si="166"/>
        <v>2</v>
      </c>
      <c r="AB131" s="2">
        <f t="shared" si="167"/>
        <v>4</v>
      </c>
      <c r="AC131" s="2">
        <f t="shared" si="168"/>
        <v>3</v>
      </c>
      <c r="AD131" s="3">
        <f t="shared" ref="AD131:AD194" si="221">MATCH(MAX(M131:AC131), M131:AC131, 0)</f>
        <v>6</v>
      </c>
      <c r="AE131" s="2">
        <f t="shared" si="169"/>
        <v>6</v>
      </c>
      <c r="AF131" s="2">
        <f t="shared" si="170"/>
        <v>8</v>
      </c>
      <c r="AG131" s="2">
        <f t="shared" si="171"/>
        <v>8</v>
      </c>
      <c r="AH131" s="2">
        <f t="shared" si="172"/>
        <v>7</v>
      </c>
      <c r="AI131" s="2">
        <f t="shared" si="173"/>
        <v>9</v>
      </c>
      <c r="AJ131" s="2">
        <f t="shared" si="174"/>
        <v>10</v>
      </c>
      <c r="AK131" s="2">
        <f t="shared" si="175"/>
        <v>8</v>
      </c>
      <c r="AL131" s="2">
        <f t="shared" si="176"/>
        <v>7</v>
      </c>
      <c r="AM131" s="2">
        <f t="shared" si="177"/>
        <v>9</v>
      </c>
      <c r="AN131" s="2">
        <f t="shared" si="178"/>
        <v>9</v>
      </c>
      <c r="AO131" s="2">
        <f t="shared" si="179"/>
        <v>8</v>
      </c>
      <c r="AP131" s="2">
        <f t="shared" si="180"/>
        <v>9</v>
      </c>
      <c r="AQ131" s="2">
        <f t="shared" si="181"/>
        <v>6</v>
      </c>
      <c r="AR131" s="2">
        <f t="shared" si="182"/>
        <v>5</v>
      </c>
      <c r="AS131" s="2">
        <f t="shared" si="183"/>
        <v>4</v>
      </c>
      <c r="AT131" s="2">
        <f t="shared" si="184"/>
        <v>6</v>
      </c>
      <c r="AU131" s="2">
        <f t="shared" si="185"/>
        <v>5</v>
      </c>
      <c r="AV131" s="3">
        <f t="shared" ref="AV131:AV194" si="222">MATCH(MAX(AE131:AU131), AE131:AU131, 0)</f>
        <v>6</v>
      </c>
      <c r="AW131">
        <f t="shared" ref="AW131:AW194" si="223">COUNTIF(AE131:AU131, MAX(AE131:AU131))</f>
        <v>1</v>
      </c>
      <c r="AX131" s="2">
        <f t="shared" si="186"/>
        <v>2</v>
      </c>
      <c r="AY131" s="2">
        <f t="shared" si="187"/>
        <v>4</v>
      </c>
      <c r="AZ131" s="2">
        <f t="shared" si="188"/>
        <v>5</v>
      </c>
      <c r="BA131" s="2">
        <f t="shared" si="189"/>
        <v>3</v>
      </c>
      <c r="BB131" s="2">
        <f t="shared" si="190"/>
        <v>4</v>
      </c>
      <c r="BC131" s="2">
        <f t="shared" si="191"/>
        <v>4</v>
      </c>
      <c r="BD131" s="2">
        <f t="shared" si="192"/>
        <v>3</v>
      </c>
      <c r="BE131" s="2">
        <f t="shared" si="193"/>
        <v>4</v>
      </c>
      <c r="BF131" s="2">
        <f t="shared" si="194"/>
        <v>4</v>
      </c>
      <c r="BG131" s="2">
        <f t="shared" si="195"/>
        <v>3</v>
      </c>
      <c r="BH131" s="2">
        <f t="shared" si="196"/>
        <v>6</v>
      </c>
      <c r="BI131" s="2">
        <f t="shared" si="197"/>
        <v>7</v>
      </c>
      <c r="BJ131" s="2">
        <f t="shared" si="198"/>
        <v>4</v>
      </c>
      <c r="BK131" s="2">
        <f t="shared" si="199"/>
        <v>2</v>
      </c>
      <c r="BL131" s="2">
        <f t="shared" si="200"/>
        <v>2</v>
      </c>
      <c r="BM131" s="2">
        <f t="shared" si="201"/>
        <v>4</v>
      </c>
      <c r="BN131" s="2">
        <f t="shared" si="202"/>
        <v>4</v>
      </c>
      <c r="BO131" s="3">
        <f t="shared" ref="BO131:BO194" si="224">MATCH(MAX(AX131:BN131), AX131:BN131, 0)</f>
        <v>12</v>
      </c>
      <c r="BP131">
        <f t="shared" ref="BP131:BP194" si="225">COUNTIF(AX131:BN131, MAX(AX131:BN131))</f>
        <v>1</v>
      </c>
      <c r="BR131">
        <v>6</v>
      </c>
      <c r="BS131">
        <f t="shared" si="203"/>
        <v>2</v>
      </c>
      <c r="BU131" s="1">
        <f t="shared" si="204"/>
        <v>175.03017808451565</v>
      </c>
      <c r="BV131" s="1">
        <f t="shared" si="205"/>
        <v>37.578383735100708</v>
      </c>
      <c r="BW131" s="1">
        <f t="shared" si="206"/>
        <v>37.546499306587286</v>
      </c>
      <c r="BX131" s="1">
        <f t="shared" si="207"/>
        <v>25.254933119743196</v>
      </c>
      <c r="BY131" s="1">
        <f t="shared" si="208"/>
        <v>12.747012597252251</v>
      </c>
      <c r="BZ131" s="1">
        <f t="shared" si="209"/>
        <v>12.655936224567757</v>
      </c>
      <c r="CA131" s="1">
        <f t="shared" si="210"/>
        <v>17.610990470083202</v>
      </c>
      <c r="CB131" s="1">
        <f t="shared" si="211"/>
        <v>25.08603493033868</v>
      </c>
      <c r="CC131" s="1">
        <f t="shared" si="212"/>
        <v>5.4326718386923183</v>
      </c>
      <c r="CD131" s="1">
        <f t="shared" si="213"/>
        <v>400.00531808744881</v>
      </c>
      <c r="CE131" s="1">
        <f t="shared" si="214"/>
        <v>2.3927515879336609</v>
      </c>
      <c r="CF131" s="1">
        <f t="shared" si="215"/>
        <v>1.9842180142185233</v>
      </c>
      <c r="CG131" s="1">
        <f t="shared" si="216"/>
        <v>2.212408968725244</v>
      </c>
      <c r="CH131" s="1">
        <f t="shared" si="217"/>
        <v>2.4017959137346838</v>
      </c>
      <c r="CI131" s="1">
        <f t="shared" si="218"/>
        <v>2.4709998484872657</v>
      </c>
      <c r="CJ131" s="1">
        <f t="shared" si="219"/>
        <v>2.4898179313740685</v>
      </c>
      <c r="CK131" s="1">
        <f t="shared" si="220"/>
        <v>2.5017412584988699</v>
      </c>
      <c r="CL131" s="5">
        <f t="shared" ref="CL131:CL194" si="226">MATCH(MIN(BU131:CK131), BU131:CK131, 0)</f>
        <v>12</v>
      </c>
      <c r="CN131" s="9">
        <f t="shared" ref="CN131:CN194" si="227">MIN(BU131:CK131)</f>
        <v>1.9842180142185233</v>
      </c>
    </row>
    <row r="132" spans="1:92" x14ac:dyDescent="0.2">
      <c r="A132" s="4">
        <v>130</v>
      </c>
      <c r="B132" s="1">
        <v>0.64123059224797796</v>
      </c>
      <c r="C132" s="1">
        <v>21.068000000000001</v>
      </c>
      <c r="D132" s="1">
        <v>0</v>
      </c>
      <c r="E132" s="1">
        <v>64</v>
      </c>
      <c r="F132" s="1">
        <v>36</v>
      </c>
      <c r="G132" s="1">
        <v>8.4272729307534906</v>
      </c>
      <c r="H132" s="1">
        <v>6</v>
      </c>
      <c r="I132">
        <v>1500</v>
      </c>
      <c r="J132">
        <v>185</v>
      </c>
      <c r="K132">
        <v>12.5</v>
      </c>
      <c r="L132" s="1"/>
      <c r="M132" s="2">
        <f t="shared" si="152"/>
        <v>3</v>
      </c>
      <c r="N132" s="2">
        <f t="shared" si="153"/>
        <v>5</v>
      </c>
      <c r="O132" s="2">
        <f t="shared" si="154"/>
        <v>5</v>
      </c>
      <c r="P132" s="2">
        <f t="shared" si="155"/>
        <v>5</v>
      </c>
      <c r="Q132" s="2">
        <f t="shared" si="156"/>
        <v>7</v>
      </c>
      <c r="R132" s="2">
        <f t="shared" si="157"/>
        <v>8</v>
      </c>
      <c r="S132" s="2">
        <f t="shared" si="158"/>
        <v>4</v>
      </c>
      <c r="T132" s="2">
        <f t="shared" si="159"/>
        <v>4</v>
      </c>
      <c r="U132" s="2">
        <f t="shared" si="160"/>
        <v>6</v>
      </c>
      <c r="V132" s="2">
        <f t="shared" si="161"/>
        <v>7</v>
      </c>
      <c r="W132" s="2">
        <f t="shared" si="162"/>
        <v>4</v>
      </c>
      <c r="X132" s="2">
        <f t="shared" si="163"/>
        <v>5</v>
      </c>
      <c r="Y132" s="2">
        <f t="shared" si="164"/>
        <v>2</v>
      </c>
      <c r="Z132" s="2">
        <f t="shared" si="165"/>
        <v>2</v>
      </c>
      <c r="AA132" s="2">
        <f t="shared" si="166"/>
        <v>2</v>
      </c>
      <c r="AB132" s="2">
        <f t="shared" si="167"/>
        <v>2</v>
      </c>
      <c r="AC132" s="2">
        <f t="shared" si="168"/>
        <v>1</v>
      </c>
      <c r="AD132" s="3">
        <f t="shared" si="221"/>
        <v>6</v>
      </c>
      <c r="AE132" s="2">
        <f t="shared" si="169"/>
        <v>6</v>
      </c>
      <c r="AF132" s="2">
        <f t="shared" si="170"/>
        <v>8</v>
      </c>
      <c r="AG132" s="2">
        <f t="shared" si="171"/>
        <v>8</v>
      </c>
      <c r="AH132" s="2">
        <f t="shared" si="172"/>
        <v>8</v>
      </c>
      <c r="AI132" s="2">
        <f t="shared" si="173"/>
        <v>10</v>
      </c>
      <c r="AJ132" s="2">
        <f t="shared" si="174"/>
        <v>11</v>
      </c>
      <c r="AK132" s="2">
        <f t="shared" si="175"/>
        <v>7</v>
      </c>
      <c r="AL132" s="2">
        <f t="shared" si="176"/>
        <v>7</v>
      </c>
      <c r="AM132" s="2">
        <f t="shared" si="177"/>
        <v>8</v>
      </c>
      <c r="AN132" s="2">
        <f t="shared" si="178"/>
        <v>9</v>
      </c>
      <c r="AO132" s="2">
        <f t="shared" si="179"/>
        <v>6</v>
      </c>
      <c r="AP132" s="2">
        <f t="shared" si="180"/>
        <v>7</v>
      </c>
      <c r="AQ132" s="2">
        <f t="shared" si="181"/>
        <v>4</v>
      </c>
      <c r="AR132" s="2">
        <f t="shared" si="182"/>
        <v>3</v>
      </c>
      <c r="AS132" s="2">
        <f t="shared" si="183"/>
        <v>4</v>
      </c>
      <c r="AT132" s="2">
        <f t="shared" si="184"/>
        <v>4</v>
      </c>
      <c r="AU132" s="2">
        <f t="shared" si="185"/>
        <v>3</v>
      </c>
      <c r="AV132" s="3">
        <f t="shared" si="222"/>
        <v>6</v>
      </c>
      <c r="AW132">
        <f t="shared" si="223"/>
        <v>1</v>
      </c>
      <c r="AX132" s="2">
        <f t="shared" si="186"/>
        <v>2</v>
      </c>
      <c r="AY132" s="2">
        <f t="shared" si="187"/>
        <v>3</v>
      </c>
      <c r="AZ132" s="2">
        <f t="shared" si="188"/>
        <v>4</v>
      </c>
      <c r="BA132" s="2">
        <f t="shared" si="189"/>
        <v>4</v>
      </c>
      <c r="BB132" s="2">
        <f t="shared" si="190"/>
        <v>5</v>
      </c>
      <c r="BC132" s="2">
        <f t="shared" si="191"/>
        <v>6</v>
      </c>
      <c r="BD132" s="2">
        <f t="shared" si="192"/>
        <v>2</v>
      </c>
      <c r="BE132" s="2">
        <f t="shared" si="193"/>
        <v>3</v>
      </c>
      <c r="BF132" s="2">
        <f t="shared" si="194"/>
        <v>3</v>
      </c>
      <c r="BG132" s="2">
        <f t="shared" si="195"/>
        <v>4</v>
      </c>
      <c r="BH132" s="2">
        <f t="shared" si="196"/>
        <v>4</v>
      </c>
      <c r="BI132" s="2">
        <f t="shared" si="197"/>
        <v>5</v>
      </c>
      <c r="BJ132" s="2">
        <f t="shared" si="198"/>
        <v>2</v>
      </c>
      <c r="BK132" s="2">
        <f t="shared" si="199"/>
        <v>2</v>
      </c>
      <c r="BL132" s="2">
        <f t="shared" si="200"/>
        <v>2</v>
      </c>
      <c r="BM132" s="2">
        <f t="shared" si="201"/>
        <v>2</v>
      </c>
      <c r="BN132" s="2">
        <f t="shared" si="202"/>
        <v>2</v>
      </c>
      <c r="BO132" s="3">
        <f t="shared" si="224"/>
        <v>6</v>
      </c>
      <c r="BP132">
        <f t="shared" si="225"/>
        <v>1</v>
      </c>
      <c r="BR132">
        <v>11</v>
      </c>
      <c r="BS132">
        <f t="shared" si="203"/>
        <v>1</v>
      </c>
      <c r="BU132" s="1">
        <f t="shared" si="204"/>
        <v>175.02305801564708</v>
      </c>
      <c r="BV132" s="1">
        <f t="shared" si="205"/>
        <v>37.568783253106091</v>
      </c>
      <c r="BW132" s="1">
        <f t="shared" si="206"/>
        <v>37.554214638797781</v>
      </c>
      <c r="BX132" s="1">
        <f t="shared" si="207"/>
        <v>25.180712556652573</v>
      </c>
      <c r="BY132" s="1">
        <f t="shared" si="208"/>
        <v>12.702506951482368</v>
      </c>
      <c r="BZ132" s="1">
        <f t="shared" si="209"/>
        <v>12.65903040248082</v>
      </c>
      <c r="CA132" s="1">
        <f t="shared" si="210"/>
        <v>17.630556012731759</v>
      </c>
      <c r="CB132" s="1">
        <f t="shared" si="211"/>
        <v>25.082772195122327</v>
      </c>
      <c r="CC132" s="1">
        <f t="shared" si="212"/>
        <v>5.4005895553328127</v>
      </c>
      <c r="CD132" s="1">
        <f t="shared" si="213"/>
        <v>400.0050367783212</v>
      </c>
      <c r="CE132" s="1">
        <f t="shared" si="214"/>
        <v>2.2947997771725275</v>
      </c>
      <c r="CF132" s="1">
        <f t="shared" si="215"/>
        <v>1.9782538355472699</v>
      </c>
      <c r="CG132" s="1">
        <f t="shared" si="216"/>
        <v>2.2038937371031437</v>
      </c>
      <c r="CH132" s="1">
        <f t="shared" si="217"/>
        <v>2.2878452313094453</v>
      </c>
      <c r="CI132" s="1">
        <f t="shared" si="218"/>
        <v>2.3961137426013086</v>
      </c>
      <c r="CJ132" s="1">
        <f t="shared" si="219"/>
        <v>2.415797685094724</v>
      </c>
      <c r="CK132" s="1">
        <f t="shared" si="220"/>
        <v>2.4266601706762727</v>
      </c>
      <c r="CL132" s="5">
        <f t="shared" si="226"/>
        <v>12</v>
      </c>
      <c r="CN132" s="9">
        <f t="shared" si="227"/>
        <v>1.9782538355472699</v>
      </c>
    </row>
    <row r="133" spans="1:92" x14ac:dyDescent="0.2">
      <c r="A133" s="4">
        <v>131</v>
      </c>
      <c r="B133" s="1">
        <v>0.46547070503874899</v>
      </c>
      <c r="C133" s="1">
        <v>28.706</v>
      </c>
      <c r="D133" s="1">
        <v>0</v>
      </c>
      <c r="E133" s="1">
        <v>1</v>
      </c>
      <c r="F133" s="1">
        <v>99</v>
      </c>
      <c r="G133" s="1">
        <v>5.74117353272882</v>
      </c>
      <c r="H133" s="1">
        <v>6</v>
      </c>
      <c r="I133">
        <v>1500</v>
      </c>
      <c r="J133">
        <v>185</v>
      </c>
      <c r="K133">
        <v>12.5</v>
      </c>
      <c r="L133" s="1"/>
      <c r="M133" s="2">
        <f t="shared" si="152"/>
        <v>3</v>
      </c>
      <c r="N133" s="2">
        <f t="shared" si="153"/>
        <v>5</v>
      </c>
      <c r="O133" s="2">
        <f t="shared" si="154"/>
        <v>5</v>
      </c>
      <c r="P133" s="2">
        <f t="shared" si="155"/>
        <v>4</v>
      </c>
      <c r="Q133" s="2">
        <f t="shared" si="156"/>
        <v>6</v>
      </c>
      <c r="R133" s="2">
        <f t="shared" si="157"/>
        <v>7</v>
      </c>
      <c r="S133" s="2">
        <f t="shared" si="158"/>
        <v>5</v>
      </c>
      <c r="T133" s="2">
        <f t="shared" si="159"/>
        <v>4</v>
      </c>
      <c r="U133" s="2">
        <f t="shared" si="160"/>
        <v>7</v>
      </c>
      <c r="V133" s="2">
        <f t="shared" si="161"/>
        <v>7</v>
      </c>
      <c r="W133" s="2">
        <f t="shared" si="162"/>
        <v>6</v>
      </c>
      <c r="X133" s="2">
        <f t="shared" si="163"/>
        <v>7</v>
      </c>
      <c r="Y133" s="2">
        <f t="shared" si="164"/>
        <v>4</v>
      </c>
      <c r="Z133" s="2">
        <f t="shared" si="165"/>
        <v>4</v>
      </c>
      <c r="AA133" s="2">
        <f t="shared" si="166"/>
        <v>2</v>
      </c>
      <c r="AB133" s="2">
        <f t="shared" si="167"/>
        <v>4</v>
      </c>
      <c r="AC133" s="2">
        <f t="shared" si="168"/>
        <v>3</v>
      </c>
      <c r="AD133" s="3">
        <f t="shared" si="221"/>
        <v>6</v>
      </c>
      <c r="AE133" s="2">
        <f t="shared" si="169"/>
        <v>6</v>
      </c>
      <c r="AF133" s="2">
        <f t="shared" si="170"/>
        <v>8</v>
      </c>
      <c r="AG133" s="2">
        <f t="shared" si="171"/>
        <v>8</v>
      </c>
      <c r="AH133" s="2">
        <f t="shared" si="172"/>
        <v>7</v>
      </c>
      <c r="AI133" s="2">
        <f t="shared" si="173"/>
        <v>9</v>
      </c>
      <c r="AJ133" s="2">
        <f t="shared" si="174"/>
        <v>10</v>
      </c>
      <c r="AK133" s="2">
        <f t="shared" si="175"/>
        <v>8</v>
      </c>
      <c r="AL133" s="2">
        <f t="shared" si="176"/>
        <v>7</v>
      </c>
      <c r="AM133" s="2">
        <f t="shared" si="177"/>
        <v>9</v>
      </c>
      <c r="AN133" s="2">
        <f t="shared" si="178"/>
        <v>9</v>
      </c>
      <c r="AO133" s="2">
        <f t="shared" si="179"/>
        <v>8</v>
      </c>
      <c r="AP133" s="2">
        <f t="shared" si="180"/>
        <v>9</v>
      </c>
      <c r="AQ133" s="2">
        <f t="shared" si="181"/>
        <v>6</v>
      </c>
      <c r="AR133" s="2">
        <f t="shared" si="182"/>
        <v>5</v>
      </c>
      <c r="AS133" s="2">
        <f t="shared" si="183"/>
        <v>4</v>
      </c>
      <c r="AT133" s="2">
        <f t="shared" si="184"/>
        <v>6</v>
      </c>
      <c r="AU133" s="2">
        <f t="shared" si="185"/>
        <v>5</v>
      </c>
      <c r="AV133" s="3">
        <f t="shared" si="222"/>
        <v>6</v>
      </c>
      <c r="AW133">
        <f t="shared" si="223"/>
        <v>1</v>
      </c>
      <c r="AX133" s="2">
        <f t="shared" si="186"/>
        <v>2</v>
      </c>
      <c r="AY133" s="2">
        <f t="shared" si="187"/>
        <v>4</v>
      </c>
      <c r="AZ133" s="2">
        <f t="shared" si="188"/>
        <v>5</v>
      </c>
      <c r="BA133" s="2">
        <f t="shared" si="189"/>
        <v>2</v>
      </c>
      <c r="BB133" s="2">
        <f t="shared" si="190"/>
        <v>3</v>
      </c>
      <c r="BC133" s="2">
        <f t="shared" si="191"/>
        <v>4</v>
      </c>
      <c r="BD133" s="2">
        <f t="shared" si="192"/>
        <v>4</v>
      </c>
      <c r="BE133" s="2">
        <f t="shared" si="193"/>
        <v>4</v>
      </c>
      <c r="BF133" s="2">
        <f t="shared" si="194"/>
        <v>4</v>
      </c>
      <c r="BG133" s="2">
        <f t="shared" si="195"/>
        <v>3</v>
      </c>
      <c r="BH133" s="2">
        <f t="shared" si="196"/>
        <v>6</v>
      </c>
      <c r="BI133" s="2">
        <f t="shared" si="197"/>
        <v>6</v>
      </c>
      <c r="BJ133" s="2">
        <f t="shared" si="198"/>
        <v>4</v>
      </c>
      <c r="BK133" s="2">
        <f t="shared" si="199"/>
        <v>2</v>
      </c>
      <c r="BL133" s="2">
        <f t="shared" si="200"/>
        <v>2</v>
      </c>
      <c r="BM133" s="2">
        <f t="shared" si="201"/>
        <v>4</v>
      </c>
      <c r="BN133" s="2">
        <f t="shared" si="202"/>
        <v>4</v>
      </c>
      <c r="BO133" s="3">
        <f t="shared" si="224"/>
        <v>11</v>
      </c>
      <c r="BP133">
        <f t="shared" si="225"/>
        <v>2</v>
      </c>
      <c r="BR133">
        <v>12</v>
      </c>
      <c r="BS133">
        <f t="shared" si="203"/>
        <v>1</v>
      </c>
      <c r="BU133" s="1">
        <f t="shared" si="204"/>
        <v>175.0417467489053</v>
      </c>
      <c r="BV133" s="1">
        <f t="shared" si="205"/>
        <v>37.60013693193126</v>
      </c>
      <c r="BW133" s="1">
        <f t="shared" si="206"/>
        <v>37.545016440248432</v>
      </c>
      <c r="BX133" s="1">
        <f t="shared" si="207"/>
        <v>25.354669552487533</v>
      </c>
      <c r="BY133" s="1">
        <f t="shared" si="208"/>
        <v>12.804004775673944</v>
      </c>
      <c r="BZ133" s="1">
        <f t="shared" si="209"/>
        <v>12.650029852518326</v>
      </c>
      <c r="CA133" s="1">
        <f t="shared" si="210"/>
        <v>17.617007274821074</v>
      </c>
      <c r="CB133" s="1">
        <f t="shared" si="211"/>
        <v>25.080114366074998</v>
      </c>
      <c r="CC133" s="1">
        <f t="shared" si="212"/>
        <v>5.4481267093326391</v>
      </c>
      <c r="CD133" s="1">
        <f t="shared" si="213"/>
        <v>400.00551697897407</v>
      </c>
      <c r="CE133" s="1">
        <f t="shared" si="214"/>
        <v>2.7740698434958002</v>
      </c>
      <c r="CF133" s="1">
        <f t="shared" si="215"/>
        <v>2.082655435760226</v>
      </c>
      <c r="CG133" s="1">
        <f t="shared" si="216"/>
        <v>2.2737641109947293</v>
      </c>
      <c r="CH133" s="1">
        <f t="shared" si="217"/>
        <v>2.4439280807585892</v>
      </c>
      <c r="CI133" s="1">
        <f t="shared" si="218"/>
        <v>2.3700447161852161</v>
      </c>
      <c r="CJ133" s="1">
        <f t="shared" si="219"/>
        <v>2.3893816967465864</v>
      </c>
      <c r="CK133" s="1">
        <f t="shared" si="220"/>
        <v>2.4032002634348655</v>
      </c>
      <c r="CL133" s="5">
        <f t="shared" si="226"/>
        <v>12</v>
      </c>
      <c r="CN133" s="9">
        <f t="shared" si="227"/>
        <v>2.082655435760226</v>
      </c>
    </row>
    <row r="134" spans="1:92" x14ac:dyDescent="0.2">
      <c r="A134" s="4">
        <v>132</v>
      </c>
      <c r="B134" s="1">
        <v>0.81974619626998901</v>
      </c>
      <c r="C134" s="1">
        <v>0.44900000000000001</v>
      </c>
      <c r="D134" s="1">
        <v>0</v>
      </c>
      <c r="E134" s="1">
        <v>0</v>
      </c>
      <c r="F134" s="1">
        <v>100</v>
      </c>
      <c r="G134" s="1">
        <v>6.7405508736234996</v>
      </c>
      <c r="H134" s="1">
        <v>6</v>
      </c>
      <c r="I134">
        <v>1500</v>
      </c>
      <c r="J134">
        <v>0.15</v>
      </c>
      <c r="K134">
        <v>37.5</v>
      </c>
      <c r="L134" s="1"/>
      <c r="M134" s="2">
        <f t="shared" si="152"/>
        <v>2</v>
      </c>
      <c r="N134" s="2">
        <f t="shared" si="153"/>
        <v>6</v>
      </c>
      <c r="O134" s="2">
        <f t="shared" si="154"/>
        <v>5</v>
      </c>
      <c r="P134" s="2">
        <f t="shared" si="155"/>
        <v>4</v>
      </c>
      <c r="Q134" s="2">
        <f t="shared" si="156"/>
        <v>6</v>
      </c>
      <c r="R134" s="2">
        <f t="shared" si="157"/>
        <v>7</v>
      </c>
      <c r="S134" s="2">
        <f t="shared" si="158"/>
        <v>5</v>
      </c>
      <c r="T134" s="2">
        <f t="shared" si="159"/>
        <v>4</v>
      </c>
      <c r="U134" s="2">
        <f t="shared" si="160"/>
        <v>7</v>
      </c>
      <c r="V134" s="2">
        <f t="shared" si="161"/>
        <v>7</v>
      </c>
      <c r="W134" s="2">
        <f t="shared" si="162"/>
        <v>5</v>
      </c>
      <c r="X134" s="2">
        <f t="shared" si="163"/>
        <v>7</v>
      </c>
      <c r="Y134" s="2">
        <f t="shared" si="164"/>
        <v>4</v>
      </c>
      <c r="Z134" s="2">
        <f t="shared" si="165"/>
        <v>4</v>
      </c>
      <c r="AA134" s="2">
        <f t="shared" si="166"/>
        <v>2</v>
      </c>
      <c r="AB134" s="2">
        <f t="shared" si="167"/>
        <v>4</v>
      </c>
      <c r="AC134" s="2">
        <f t="shared" si="168"/>
        <v>3</v>
      </c>
      <c r="AD134" s="3">
        <f t="shared" si="221"/>
        <v>6</v>
      </c>
      <c r="AE134" s="2">
        <f t="shared" si="169"/>
        <v>5</v>
      </c>
      <c r="AF134" s="2">
        <f t="shared" si="170"/>
        <v>9</v>
      </c>
      <c r="AG134" s="2">
        <f t="shared" si="171"/>
        <v>8</v>
      </c>
      <c r="AH134" s="2">
        <f t="shared" si="172"/>
        <v>7</v>
      </c>
      <c r="AI134" s="2">
        <f t="shared" si="173"/>
        <v>8</v>
      </c>
      <c r="AJ134" s="2">
        <f t="shared" si="174"/>
        <v>9</v>
      </c>
      <c r="AK134" s="2">
        <f t="shared" si="175"/>
        <v>7</v>
      </c>
      <c r="AL134" s="2">
        <f t="shared" si="176"/>
        <v>7</v>
      </c>
      <c r="AM134" s="2">
        <f t="shared" si="177"/>
        <v>9</v>
      </c>
      <c r="AN134" s="2">
        <f t="shared" si="178"/>
        <v>9</v>
      </c>
      <c r="AO134" s="2">
        <f t="shared" si="179"/>
        <v>7</v>
      </c>
      <c r="AP134" s="2">
        <f t="shared" si="180"/>
        <v>9</v>
      </c>
      <c r="AQ134" s="2">
        <f t="shared" si="181"/>
        <v>6</v>
      </c>
      <c r="AR134" s="2">
        <f t="shared" si="182"/>
        <v>5</v>
      </c>
      <c r="AS134" s="2">
        <f t="shared" si="183"/>
        <v>4</v>
      </c>
      <c r="AT134" s="2">
        <f t="shared" si="184"/>
        <v>6</v>
      </c>
      <c r="AU134" s="2">
        <f t="shared" si="185"/>
        <v>5</v>
      </c>
      <c r="AV134" s="3">
        <f t="shared" si="222"/>
        <v>2</v>
      </c>
      <c r="AW134">
        <f t="shared" si="223"/>
        <v>5</v>
      </c>
      <c r="AX134" s="2">
        <f t="shared" si="186"/>
        <v>2</v>
      </c>
      <c r="AY134" s="2">
        <f t="shared" si="187"/>
        <v>4</v>
      </c>
      <c r="AZ134" s="2">
        <f t="shared" si="188"/>
        <v>5</v>
      </c>
      <c r="BA134" s="2">
        <f t="shared" si="189"/>
        <v>3</v>
      </c>
      <c r="BB134" s="2">
        <f t="shared" si="190"/>
        <v>4</v>
      </c>
      <c r="BC134" s="2">
        <f t="shared" si="191"/>
        <v>6</v>
      </c>
      <c r="BD134" s="2">
        <f t="shared" si="192"/>
        <v>3</v>
      </c>
      <c r="BE134" s="2">
        <f t="shared" si="193"/>
        <v>6</v>
      </c>
      <c r="BF134" s="2">
        <f t="shared" si="194"/>
        <v>6</v>
      </c>
      <c r="BG134" s="2">
        <f t="shared" si="195"/>
        <v>6</v>
      </c>
      <c r="BH134" s="2">
        <f t="shared" si="196"/>
        <v>6</v>
      </c>
      <c r="BI134" s="2">
        <f t="shared" si="197"/>
        <v>8</v>
      </c>
      <c r="BJ134" s="2">
        <f t="shared" si="198"/>
        <v>7</v>
      </c>
      <c r="BK134" s="2">
        <f t="shared" si="199"/>
        <v>3</v>
      </c>
      <c r="BL134" s="2">
        <f t="shared" si="200"/>
        <v>3</v>
      </c>
      <c r="BM134" s="2">
        <f t="shared" si="201"/>
        <v>5</v>
      </c>
      <c r="BN134" s="2">
        <f t="shared" si="202"/>
        <v>4</v>
      </c>
      <c r="BO134" s="3">
        <f t="shared" si="224"/>
        <v>12</v>
      </c>
      <c r="BP134">
        <f t="shared" si="225"/>
        <v>1</v>
      </c>
      <c r="BR134">
        <v>12</v>
      </c>
      <c r="BS134">
        <f t="shared" si="203"/>
        <v>1</v>
      </c>
      <c r="BU134" s="1">
        <f t="shared" si="204"/>
        <v>175.05939766416242</v>
      </c>
      <c r="BV134" s="1">
        <f t="shared" si="205"/>
        <v>37.607367739094101</v>
      </c>
      <c r="BW134" s="1">
        <f t="shared" si="206"/>
        <v>37.546999876959461</v>
      </c>
      <c r="BX134" s="1">
        <f t="shared" si="207"/>
        <v>25.242370879570007</v>
      </c>
      <c r="BY134" s="1">
        <f t="shared" si="208"/>
        <v>12.646843303348353</v>
      </c>
      <c r="BZ134" s="1">
        <f t="shared" si="209"/>
        <v>12.543507181893215</v>
      </c>
      <c r="CA134" s="1">
        <f t="shared" si="210"/>
        <v>17.717896571039073</v>
      </c>
      <c r="CB134" s="1">
        <f t="shared" si="211"/>
        <v>25.028924640352461</v>
      </c>
      <c r="CC134" s="1">
        <f t="shared" si="212"/>
        <v>5.1415113941423733</v>
      </c>
      <c r="CD134" s="1">
        <f t="shared" si="213"/>
        <v>400.00164983460934</v>
      </c>
      <c r="CE134" s="1">
        <f t="shared" si="214"/>
        <v>3.9613870055382714</v>
      </c>
      <c r="CF134" s="1">
        <f t="shared" si="215"/>
        <v>1.1277106533972985</v>
      </c>
      <c r="CG134" s="1">
        <f t="shared" si="216"/>
        <v>1.4980752418981311</v>
      </c>
      <c r="CH134" s="1">
        <f t="shared" si="217"/>
        <v>1.7153235106692375</v>
      </c>
      <c r="CI134" s="1">
        <f t="shared" si="218"/>
        <v>1.8992052213827122</v>
      </c>
      <c r="CJ134" s="1">
        <f t="shared" si="219"/>
        <v>2.0359867485551053</v>
      </c>
      <c r="CK134" s="1">
        <f t="shared" si="220"/>
        <v>1.9668187482018897</v>
      </c>
      <c r="CL134" s="5">
        <f t="shared" si="226"/>
        <v>12</v>
      </c>
      <c r="CN134" s="9">
        <f t="shared" si="227"/>
        <v>1.1277106533972985</v>
      </c>
    </row>
    <row r="135" spans="1:92" x14ac:dyDescent="0.2">
      <c r="A135" s="4">
        <v>133</v>
      </c>
      <c r="B135" s="1">
        <v>0.54822027742468005</v>
      </c>
      <c r="C135" s="1">
        <v>0.251</v>
      </c>
      <c r="D135" s="1">
        <v>0</v>
      </c>
      <c r="E135" s="1">
        <v>0</v>
      </c>
      <c r="F135" s="1">
        <v>100</v>
      </c>
      <c r="G135" s="1">
        <v>3.7585260950533099</v>
      </c>
      <c r="H135" s="1">
        <v>5</v>
      </c>
      <c r="I135">
        <v>1500</v>
      </c>
      <c r="J135">
        <v>185</v>
      </c>
      <c r="K135">
        <v>12.5</v>
      </c>
      <c r="L135" s="1"/>
      <c r="M135" s="2">
        <f t="shared" si="152"/>
        <v>2</v>
      </c>
      <c r="N135" s="2">
        <f t="shared" si="153"/>
        <v>5</v>
      </c>
      <c r="O135" s="2">
        <f t="shared" si="154"/>
        <v>4</v>
      </c>
      <c r="P135" s="2">
        <f t="shared" si="155"/>
        <v>4</v>
      </c>
      <c r="Q135" s="2">
        <f t="shared" si="156"/>
        <v>6</v>
      </c>
      <c r="R135" s="2">
        <f t="shared" si="157"/>
        <v>7</v>
      </c>
      <c r="S135" s="2">
        <f t="shared" si="158"/>
        <v>7</v>
      </c>
      <c r="T135" s="2">
        <f t="shared" si="159"/>
        <v>5</v>
      </c>
      <c r="U135" s="2">
        <f t="shared" si="160"/>
        <v>7</v>
      </c>
      <c r="V135" s="2">
        <f t="shared" si="161"/>
        <v>6</v>
      </c>
      <c r="W135" s="2">
        <f t="shared" si="162"/>
        <v>5</v>
      </c>
      <c r="X135" s="2">
        <f t="shared" si="163"/>
        <v>7</v>
      </c>
      <c r="Y135" s="2">
        <f t="shared" si="164"/>
        <v>5</v>
      </c>
      <c r="Z135" s="2">
        <f t="shared" si="165"/>
        <v>4</v>
      </c>
      <c r="AA135" s="2">
        <f t="shared" si="166"/>
        <v>2</v>
      </c>
      <c r="AB135" s="2">
        <f t="shared" si="167"/>
        <v>4</v>
      </c>
      <c r="AC135" s="2">
        <f t="shared" si="168"/>
        <v>3</v>
      </c>
      <c r="AD135" s="3">
        <f t="shared" si="221"/>
        <v>6</v>
      </c>
      <c r="AE135" s="2">
        <f t="shared" si="169"/>
        <v>5</v>
      </c>
      <c r="AF135" s="2">
        <f t="shared" si="170"/>
        <v>8</v>
      </c>
      <c r="AG135" s="2">
        <f t="shared" si="171"/>
        <v>7</v>
      </c>
      <c r="AH135" s="2">
        <f t="shared" si="172"/>
        <v>7</v>
      </c>
      <c r="AI135" s="2">
        <f t="shared" si="173"/>
        <v>9</v>
      </c>
      <c r="AJ135" s="2">
        <f t="shared" si="174"/>
        <v>10</v>
      </c>
      <c r="AK135" s="2">
        <f t="shared" si="175"/>
        <v>10</v>
      </c>
      <c r="AL135" s="2">
        <f t="shared" si="176"/>
        <v>8</v>
      </c>
      <c r="AM135" s="2">
        <f t="shared" si="177"/>
        <v>9</v>
      </c>
      <c r="AN135" s="2">
        <f t="shared" si="178"/>
        <v>8</v>
      </c>
      <c r="AO135" s="2">
        <f t="shared" si="179"/>
        <v>7</v>
      </c>
      <c r="AP135" s="2">
        <f t="shared" si="180"/>
        <v>9</v>
      </c>
      <c r="AQ135" s="2">
        <f t="shared" si="181"/>
        <v>7</v>
      </c>
      <c r="AR135" s="2">
        <f t="shared" si="182"/>
        <v>5</v>
      </c>
      <c r="AS135" s="2">
        <f t="shared" si="183"/>
        <v>4</v>
      </c>
      <c r="AT135" s="2">
        <f t="shared" si="184"/>
        <v>6</v>
      </c>
      <c r="AU135" s="2">
        <f t="shared" si="185"/>
        <v>5</v>
      </c>
      <c r="AV135" s="3">
        <f t="shared" si="222"/>
        <v>6</v>
      </c>
      <c r="AW135">
        <f t="shared" si="223"/>
        <v>2</v>
      </c>
      <c r="AX135" s="2">
        <f t="shared" si="186"/>
        <v>1</v>
      </c>
      <c r="AY135" s="2">
        <f t="shared" si="187"/>
        <v>3</v>
      </c>
      <c r="AZ135" s="2">
        <f t="shared" si="188"/>
        <v>4</v>
      </c>
      <c r="BA135" s="2">
        <f t="shared" si="189"/>
        <v>3</v>
      </c>
      <c r="BB135" s="2">
        <f t="shared" si="190"/>
        <v>4</v>
      </c>
      <c r="BC135" s="2">
        <f t="shared" si="191"/>
        <v>4</v>
      </c>
      <c r="BD135" s="2">
        <f t="shared" si="192"/>
        <v>5</v>
      </c>
      <c r="BE135" s="2">
        <f t="shared" si="193"/>
        <v>4</v>
      </c>
      <c r="BF135" s="2">
        <f t="shared" si="194"/>
        <v>4</v>
      </c>
      <c r="BG135" s="2">
        <f t="shared" si="195"/>
        <v>3</v>
      </c>
      <c r="BH135" s="2">
        <f t="shared" si="196"/>
        <v>5</v>
      </c>
      <c r="BI135" s="2">
        <f t="shared" si="197"/>
        <v>8</v>
      </c>
      <c r="BJ135" s="2">
        <f t="shared" si="198"/>
        <v>6</v>
      </c>
      <c r="BK135" s="2">
        <f t="shared" si="199"/>
        <v>2</v>
      </c>
      <c r="BL135" s="2">
        <f t="shared" si="200"/>
        <v>2</v>
      </c>
      <c r="BM135" s="2">
        <f t="shared" si="201"/>
        <v>4</v>
      </c>
      <c r="BN135" s="2">
        <f t="shared" si="202"/>
        <v>4</v>
      </c>
      <c r="BO135" s="3">
        <f t="shared" si="224"/>
        <v>12</v>
      </c>
      <c r="BP135">
        <f t="shared" si="225"/>
        <v>1</v>
      </c>
      <c r="BR135">
        <v>12</v>
      </c>
      <c r="BS135">
        <f t="shared" si="203"/>
        <v>1</v>
      </c>
      <c r="BU135" s="1">
        <f t="shared" si="204"/>
        <v>175.2371739369934</v>
      </c>
      <c r="BV135" s="1">
        <f t="shared" si="205"/>
        <v>37.971609355249917</v>
      </c>
      <c r="BW135" s="1">
        <f t="shared" si="206"/>
        <v>37.696356971417408</v>
      </c>
      <c r="BX135" s="1">
        <f t="shared" si="207"/>
        <v>26.001147810144307</v>
      </c>
      <c r="BY135" s="1">
        <f t="shared" si="208"/>
        <v>13.147731500549568</v>
      </c>
      <c r="BZ135" s="1">
        <f t="shared" si="209"/>
        <v>12.653386175268222</v>
      </c>
      <c r="CA135" s="1">
        <f t="shared" si="210"/>
        <v>18.254909910461752</v>
      </c>
      <c r="CB135" s="1">
        <f t="shared" si="211"/>
        <v>25.057377564228268</v>
      </c>
      <c r="CC135" s="1">
        <f t="shared" si="212"/>
        <v>5.294709599062597</v>
      </c>
      <c r="CD135" s="1">
        <f t="shared" si="213"/>
        <v>400.0063446481264</v>
      </c>
      <c r="CE135" s="1">
        <f t="shared" si="214"/>
        <v>7.9240112756677856</v>
      </c>
      <c r="CF135" s="1">
        <f t="shared" si="215"/>
        <v>2.2263769171581522</v>
      </c>
      <c r="CG135" s="1">
        <f t="shared" si="216"/>
        <v>2.2426727539471787</v>
      </c>
      <c r="CH135" s="1">
        <f t="shared" si="217"/>
        <v>2.0008493005429404</v>
      </c>
      <c r="CI135" s="1">
        <f t="shared" si="218"/>
        <v>2.1499892066343933</v>
      </c>
      <c r="CJ135" s="1">
        <f t="shared" si="219"/>
        <v>2.1702810854500063</v>
      </c>
      <c r="CK135" s="1">
        <f t="shared" si="220"/>
        <v>2.1947073741883028</v>
      </c>
      <c r="CL135" s="5">
        <f t="shared" si="226"/>
        <v>14</v>
      </c>
      <c r="CN135" s="9">
        <f t="shared" si="227"/>
        <v>2.0008493005429404</v>
      </c>
    </row>
    <row r="136" spans="1:92" x14ac:dyDescent="0.2">
      <c r="A136" s="4">
        <v>134</v>
      </c>
      <c r="B136" s="1">
        <v>0.56920402697815498</v>
      </c>
      <c r="C136" s="1">
        <v>0.35399999999999998</v>
      </c>
      <c r="D136" s="1">
        <v>0</v>
      </c>
      <c r="E136" s="1">
        <v>0</v>
      </c>
      <c r="F136" s="1">
        <v>100</v>
      </c>
      <c r="G136" s="1">
        <v>5.3086590057373</v>
      </c>
      <c r="H136" s="1">
        <v>6</v>
      </c>
      <c r="I136">
        <v>1500</v>
      </c>
      <c r="J136">
        <v>185</v>
      </c>
      <c r="K136">
        <v>12.5</v>
      </c>
      <c r="L136" s="1"/>
      <c r="M136" s="2">
        <f t="shared" si="152"/>
        <v>2</v>
      </c>
      <c r="N136" s="2">
        <f t="shared" si="153"/>
        <v>6</v>
      </c>
      <c r="O136" s="2">
        <f t="shared" si="154"/>
        <v>5</v>
      </c>
      <c r="P136" s="2">
        <f t="shared" si="155"/>
        <v>4</v>
      </c>
      <c r="Q136" s="2">
        <f t="shared" si="156"/>
        <v>6</v>
      </c>
      <c r="R136" s="2">
        <f t="shared" si="157"/>
        <v>7</v>
      </c>
      <c r="S136" s="2">
        <f t="shared" si="158"/>
        <v>5</v>
      </c>
      <c r="T136" s="2">
        <f t="shared" si="159"/>
        <v>4</v>
      </c>
      <c r="U136" s="2">
        <f t="shared" si="160"/>
        <v>7</v>
      </c>
      <c r="V136" s="2">
        <f t="shared" si="161"/>
        <v>7</v>
      </c>
      <c r="W136" s="2">
        <f t="shared" si="162"/>
        <v>5</v>
      </c>
      <c r="X136" s="2">
        <f t="shared" si="163"/>
        <v>7</v>
      </c>
      <c r="Y136" s="2">
        <f t="shared" si="164"/>
        <v>4</v>
      </c>
      <c r="Z136" s="2">
        <f t="shared" si="165"/>
        <v>4</v>
      </c>
      <c r="AA136" s="2">
        <f t="shared" si="166"/>
        <v>2</v>
      </c>
      <c r="AB136" s="2">
        <f t="shared" si="167"/>
        <v>4</v>
      </c>
      <c r="AC136" s="2">
        <f t="shared" si="168"/>
        <v>3</v>
      </c>
      <c r="AD136" s="3">
        <f t="shared" si="221"/>
        <v>6</v>
      </c>
      <c r="AE136" s="2">
        <f t="shared" si="169"/>
        <v>5</v>
      </c>
      <c r="AF136" s="2">
        <f t="shared" si="170"/>
        <v>9</v>
      </c>
      <c r="AG136" s="2">
        <f t="shared" si="171"/>
        <v>8</v>
      </c>
      <c r="AH136" s="2">
        <f t="shared" si="172"/>
        <v>7</v>
      </c>
      <c r="AI136" s="2">
        <f t="shared" si="173"/>
        <v>9</v>
      </c>
      <c r="AJ136" s="2">
        <f t="shared" si="174"/>
        <v>10</v>
      </c>
      <c r="AK136" s="2">
        <f t="shared" si="175"/>
        <v>8</v>
      </c>
      <c r="AL136" s="2">
        <f t="shared" si="176"/>
        <v>7</v>
      </c>
      <c r="AM136" s="2">
        <f t="shared" si="177"/>
        <v>9</v>
      </c>
      <c r="AN136" s="2">
        <f t="shared" si="178"/>
        <v>9</v>
      </c>
      <c r="AO136" s="2">
        <f t="shared" si="179"/>
        <v>7</v>
      </c>
      <c r="AP136" s="2">
        <f t="shared" si="180"/>
        <v>9</v>
      </c>
      <c r="AQ136" s="2">
        <f t="shared" si="181"/>
        <v>6</v>
      </c>
      <c r="AR136" s="2">
        <f t="shared" si="182"/>
        <v>5</v>
      </c>
      <c r="AS136" s="2">
        <f t="shared" si="183"/>
        <v>4</v>
      </c>
      <c r="AT136" s="2">
        <f t="shared" si="184"/>
        <v>6</v>
      </c>
      <c r="AU136" s="2">
        <f t="shared" si="185"/>
        <v>5</v>
      </c>
      <c r="AV136" s="3">
        <f t="shared" si="222"/>
        <v>6</v>
      </c>
      <c r="AW136">
        <f t="shared" si="223"/>
        <v>1</v>
      </c>
      <c r="AX136" s="2">
        <f t="shared" si="186"/>
        <v>1</v>
      </c>
      <c r="AY136" s="2">
        <f t="shared" si="187"/>
        <v>4</v>
      </c>
      <c r="AZ136" s="2">
        <f t="shared" si="188"/>
        <v>5</v>
      </c>
      <c r="BA136" s="2">
        <f t="shared" si="189"/>
        <v>3</v>
      </c>
      <c r="BB136" s="2">
        <f t="shared" si="190"/>
        <v>5</v>
      </c>
      <c r="BC136" s="2">
        <f t="shared" si="191"/>
        <v>5</v>
      </c>
      <c r="BD136" s="2">
        <f t="shared" si="192"/>
        <v>3</v>
      </c>
      <c r="BE136" s="2">
        <f t="shared" si="193"/>
        <v>4</v>
      </c>
      <c r="BF136" s="2">
        <f t="shared" si="194"/>
        <v>4</v>
      </c>
      <c r="BG136" s="2">
        <f t="shared" si="195"/>
        <v>4</v>
      </c>
      <c r="BH136" s="2">
        <f t="shared" si="196"/>
        <v>5</v>
      </c>
      <c r="BI136" s="2">
        <f t="shared" si="197"/>
        <v>8</v>
      </c>
      <c r="BJ136" s="2">
        <f t="shared" si="198"/>
        <v>5</v>
      </c>
      <c r="BK136" s="2">
        <f t="shared" si="199"/>
        <v>2</v>
      </c>
      <c r="BL136" s="2">
        <f t="shared" si="200"/>
        <v>2</v>
      </c>
      <c r="BM136" s="2">
        <f t="shared" si="201"/>
        <v>4</v>
      </c>
      <c r="BN136" s="2">
        <f t="shared" si="202"/>
        <v>4</v>
      </c>
      <c r="BO136" s="3">
        <f t="shared" si="224"/>
        <v>12</v>
      </c>
      <c r="BP136">
        <f t="shared" si="225"/>
        <v>1</v>
      </c>
      <c r="BR136">
        <v>12</v>
      </c>
      <c r="BS136">
        <f t="shared" si="203"/>
        <v>1</v>
      </c>
      <c r="BU136" s="1">
        <f t="shared" si="204"/>
        <v>175.10774070564258</v>
      </c>
      <c r="BV136" s="1">
        <f t="shared" si="205"/>
        <v>37.708673306699637</v>
      </c>
      <c r="BW136" s="1">
        <f t="shared" si="206"/>
        <v>37.591590091761091</v>
      </c>
      <c r="BX136" s="1">
        <f t="shared" si="207"/>
        <v>25.453196256602915</v>
      </c>
      <c r="BY136" s="1">
        <f t="shared" si="208"/>
        <v>12.798208310702151</v>
      </c>
      <c r="BZ136" s="1">
        <f t="shared" si="209"/>
        <v>12.594862216100339</v>
      </c>
      <c r="CA136" s="1">
        <f t="shared" si="210"/>
        <v>17.865573389630619</v>
      </c>
      <c r="CB136" s="1">
        <f t="shared" si="211"/>
        <v>25.050081585051142</v>
      </c>
      <c r="CC136" s="1">
        <f t="shared" si="212"/>
        <v>5.2573019723964194</v>
      </c>
      <c r="CD136" s="1">
        <f t="shared" si="213"/>
        <v>400.00363246056816</v>
      </c>
      <c r="CE136" s="1">
        <f t="shared" si="214"/>
        <v>5.3455951278542999</v>
      </c>
      <c r="CF136" s="1">
        <f t="shared" si="215"/>
        <v>1.6321970211508829</v>
      </c>
      <c r="CG136" s="1">
        <f t="shared" si="216"/>
        <v>1.8765566355536163</v>
      </c>
      <c r="CH136" s="1">
        <f t="shared" si="217"/>
        <v>2.0402218982858522</v>
      </c>
      <c r="CI136" s="1">
        <f t="shared" si="218"/>
        <v>2.1718128265519367</v>
      </c>
      <c r="CJ136" s="1">
        <f t="shared" si="219"/>
        <v>2.1927433221071144</v>
      </c>
      <c r="CK136" s="1">
        <f t="shared" si="220"/>
        <v>2.2085781098647717</v>
      </c>
      <c r="CL136" s="5">
        <f t="shared" si="226"/>
        <v>12</v>
      </c>
      <c r="CN136" s="9">
        <f t="shared" si="227"/>
        <v>1.6321970211508829</v>
      </c>
    </row>
    <row r="137" spans="1:92" x14ac:dyDescent="0.2">
      <c r="A137" s="4">
        <v>135</v>
      </c>
      <c r="B137" s="1">
        <v>0.59565917764797605</v>
      </c>
      <c r="C137" s="1">
        <v>0.18099999999999999</v>
      </c>
      <c r="D137" s="1">
        <v>0</v>
      </c>
      <c r="E137" s="1">
        <v>0</v>
      </c>
      <c r="F137" s="1">
        <v>100</v>
      </c>
      <c r="G137" s="1">
        <v>2.7169376531296199</v>
      </c>
      <c r="H137" s="1">
        <v>5</v>
      </c>
      <c r="I137">
        <v>1500</v>
      </c>
      <c r="J137">
        <v>185</v>
      </c>
      <c r="K137">
        <v>12.5</v>
      </c>
      <c r="L137" s="1"/>
      <c r="M137" s="2">
        <f t="shared" si="152"/>
        <v>2</v>
      </c>
      <c r="N137" s="2">
        <f t="shared" si="153"/>
        <v>5</v>
      </c>
      <c r="O137" s="2">
        <f t="shared" si="154"/>
        <v>3</v>
      </c>
      <c r="P137" s="2">
        <f t="shared" si="155"/>
        <v>4</v>
      </c>
      <c r="Q137" s="2">
        <f t="shared" si="156"/>
        <v>6</v>
      </c>
      <c r="R137" s="2">
        <f t="shared" si="157"/>
        <v>6</v>
      </c>
      <c r="S137" s="2">
        <f t="shared" si="158"/>
        <v>7</v>
      </c>
      <c r="T137" s="2">
        <f t="shared" si="159"/>
        <v>4</v>
      </c>
      <c r="U137" s="2">
        <f t="shared" si="160"/>
        <v>6</v>
      </c>
      <c r="V137" s="2">
        <f t="shared" si="161"/>
        <v>6</v>
      </c>
      <c r="W137" s="2">
        <f t="shared" si="162"/>
        <v>4</v>
      </c>
      <c r="X137" s="2">
        <f t="shared" si="163"/>
        <v>6</v>
      </c>
      <c r="Y137" s="2">
        <f t="shared" si="164"/>
        <v>5</v>
      </c>
      <c r="Z137" s="2">
        <f t="shared" si="165"/>
        <v>4</v>
      </c>
      <c r="AA137" s="2">
        <f t="shared" si="166"/>
        <v>2</v>
      </c>
      <c r="AB137" s="2">
        <f t="shared" si="167"/>
        <v>4</v>
      </c>
      <c r="AC137" s="2">
        <f t="shared" si="168"/>
        <v>3</v>
      </c>
      <c r="AD137" s="3">
        <f t="shared" si="221"/>
        <v>7</v>
      </c>
      <c r="AE137" s="2">
        <f t="shared" si="169"/>
        <v>5</v>
      </c>
      <c r="AF137" s="2">
        <f t="shared" si="170"/>
        <v>8</v>
      </c>
      <c r="AG137" s="2">
        <f t="shared" si="171"/>
        <v>6</v>
      </c>
      <c r="AH137" s="2">
        <f t="shared" si="172"/>
        <v>7</v>
      </c>
      <c r="AI137" s="2">
        <f t="shared" si="173"/>
        <v>9</v>
      </c>
      <c r="AJ137" s="2">
        <f t="shared" si="174"/>
        <v>9</v>
      </c>
      <c r="AK137" s="2">
        <f t="shared" si="175"/>
        <v>10</v>
      </c>
      <c r="AL137" s="2">
        <f t="shared" si="176"/>
        <v>7</v>
      </c>
      <c r="AM137" s="2">
        <f t="shared" si="177"/>
        <v>8</v>
      </c>
      <c r="AN137" s="2">
        <f t="shared" si="178"/>
        <v>8</v>
      </c>
      <c r="AO137" s="2">
        <f t="shared" si="179"/>
        <v>6</v>
      </c>
      <c r="AP137" s="2">
        <f t="shared" si="180"/>
        <v>8</v>
      </c>
      <c r="AQ137" s="2">
        <f t="shared" si="181"/>
        <v>7</v>
      </c>
      <c r="AR137" s="2">
        <f t="shared" si="182"/>
        <v>5</v>
      </c>
      <c r="AS137" s="2">
        <f t="shared" si="183"/>
        <v>4</v>
      </c>
      <c r="AT137" s="2">
        <f t="shared" si="184"/>
        <v>6</v>
      </c>
      <c r="AU137" s="2">
        <f t="shared" si="185"/>
        <v>5</v>
      </c>
      <c r="AV137" s="3">
        <f t="shared" si="222"/>
        <v>7</v>
      </c>
      <c r="AW137">
        <f t="shared" si="223"/>
        <v>1</v>
      </c>
      <c r="AX137" s="2">
        <f t="shared" si="186"/>
        <v>1</v>
      </c>
      <c r="AY137" s="2">
        <f t="shared" si="187"/>
        <v>3</v>
      </c>
      <c r="AZ137" s="2">
        <f t="shared" si="188"/>
        <v>3</v>
      </c>
      <c r="BA137" s="2">
        <f t="shared" si="189"/>
        <v>3</v>
      </c>
      <c r="BB137" s="2">
        <f t="shared" si="190"/>
        <v>4</v>
      </c>
      <c r="BC137" s="2">
        <f t="shared" si="191"/>
        <v>3</v>
      </c>
      <c r="BD137" s="2">
        <f t="shared" si="192"/>
        <v>5</v>
      </c>
      <c r="BE137" s="2">
        <f t="shared" si="193"/>
        <v>4</v>
      </c>
      <c r="BF137" s="2">
        <f t="shared" si="194"/>
        <v>4</v>
      </c>
      <c r="BG137" s="2">
        <f t="shared" si="195"/>
        <v>2</v>
      </c>
      <c r="BH137" s="2">
        <f t="shared" si="196"/>
        <v>4</v>
      </c>
      <c r="BI137" s="2">
        <f t="shared" si="197"/>
        <v>6</v>
      </c>
      <c r="BJ137" s="2">
        <f t="shared" si="198"/>
        <v>5</v>
      </c>
      <c r="BK137" s="2">
        <f t="shared" si="199"/>
        <v>2</v>
      </c>
      <c r="BL137" s="2">
        <f t="shared" si="200"/>
        <v>2</v>
      </c>
      <c r="BM137" s="2">
        <f t="shared" si="201"/>
        <v>4</v>
      </c>
      <c r="BN137" s="2">
        <f t="shared" si="202"/>
        <v>4</v>
      </c>
      <c r="BO137" s="3">
        <f t="shared" si="224"/>
        <v>12</v>
      </c>
      <c r="BP137">
        <f t="shared" si="225"/>
        <v>1</v>
      </c>
      <c r="BR137">
        <v>12</v>
      </c>
      <c r="BS137">
        <f t="shared" si="203"/>
        <v>1</v>
      </c>
      <c r="BU137" s="1">
        <f t="shared" si="204"/>
        <v>175.4875377098401</v>
      </c>
      <c r="BV137" s="1">
        <f t="shared" si="205"/>
        <v>38.491196084738611</v>
      </c>
      <c r="BW137" s="1">
        <f t="shared" si="206"/>
        <v>37.914814736566896</v>
      </c>
      <c r="BX137" s="1">
        <f t="shared" si="207"/>
        <v>27.035626675711715</v>
      </c>
      <c r="BY137" s="1">
        <f t="shared" si="208"/>
        <v>13.838190288839179</v>
      </c>
      <c r="BZ137" s="1">
        <f t="shared" si="209"/>
        <v>12.801055999443079</v>
      </c>
      <c r="CA137" s="1">
        <f t="shared" si="210"/>
        <v>19.015633659904424</v>
      </c>
      <c r="CB137" s="1">
        <f t="shared" si="211"/>
        <v>25.082423251921924</v>
      </c>
      <c r="CC137" s="1">
        <f t="shared" si="212"/>
        <v>5.4036487690174191</v>
      </c>
      <c r="CD137" s="1">
        <f t="shared" si="213"/>
        <v>400.01268942285952</v>
      </c>
      <c r="CE137" s="1">
        <f t="shared" si="214"/>
        <v>11.380382150802172</v>
      </c>
      <c r="CF137" s="1">
        <f t="shared" si="215"/>
        <v>3.2335368399609457</v>
      </c>
      <c r="CG137" s="1">
        <f t="shared" si="216"/>
        <v>2.9315863821269299</v>
      </c>
      <c r="CH137" s="1">
        <f t="shared" si="217"/>
        <v>1.9018086208473794</v>
      </c>
      <c r="CI137" s="1">
        <f t="shared" si="218"/>
        <v>2.074128291074063</v>
      </c>
      <c r="CJ137" s="1">
        <f t="shared" si="219"/>
        <v>2.09402445329424</v>
      </c>
      <c r="CK137" s="1">
        <f t="shared" si="220"/>
        <v>2.1250995681259965</v>
      </c>
      <c r="CL137" s="5">
        <f t="shared" si="226"/>
        <v>14</v>
      </c>
      <c r="CN137" s="9">
        <f t="shared" si="227"/>
        <v>1.9018086208473794</v>
      </c>
    </row>
    <row r="138" spans="1:92" x14ac:dyDescent="0.2">
      <c r="A138" s="4">
        <v>136</v>
      </c>
      <c r="B138" s="1">
        <v>0.55807923419046002</v>
      </c>
      <c r="C138" s="1">
        <v>0.33500000000000002</v>
      </c>
      <c r="D138" s="1">
        <v>0</v>
      </c>
      <c r="E138" s="1">
        <v>0</v>
      </c>
      <c r="F138" s="1">
        <v>100</v>
      </c>
      <c r="G138" s="1">
        <v>5.0258560699082704</v>
      </c>
      <c r="H138" s="1">
        <v>6</v>
      </c>
      <c r="I138">
        <v>1500</v>
      </c>
      <c r="J138">
        <v>185</v>
      </c>
      <c r="K138">
        <v>12.5</v>
      </c>
      <c r="L138" s="1"/>
      <c r="M138" s="2">
        <f t="shared" si="152"/>
        <v>2</v>
      </c>
      <c r="N138" s="2">
        <f t="shared" si="153"/>
        <v>6</v>
      </c>
      <c r="O138" s="2">
        <f t="shared" si="154"/>
        <v>5</v>
      </c>
      <c r="P138" s="2">
        <f t="shared" si="155"/>
        <v>4</v>
      </c>
      <c r="Q138" s="2">
        <f t="shared" si="156"/>
        <v>6</v>
      </c>
      <c r="R138" s="2">
        <f t="shared" si="157"/>
        <v>7</v>
      </c>
      <c r="S138" s="2">
        <f t="shared" si="158"/>
        <v>5</v>
      </c>
      <c r="T138" s="2">
        <f t="shared" si="159"/>
        <v>4</v>
      </c>
      <c r="U138" s="2">
        <f t="shared" si="160"/>
        <v>7</v>
      </c>
      <c r="V138" s="2">
        <f t="shared" si="161"/>
        <v>7</v>
      </c>
      <c r="W138" s="2">
        <f t="shared" si="162"/>
        <v>5</v>
      </c>
      <c r="X138" s="2">
        <f t="shared" si="163"/>
        <v>7</v>
      </c>
      <c r="Y138" s="2">
        <f t="shared" si="164"/>
        <v>4</v>
      </c>
      <c r="Z138" s="2">
        <f t="shared" si="165"/>
        <v>4</v>
      </c>
      <c r="AA138" s="2">
        <f t="shared" si="166"/>
        <v>2</v>
      </c>
      <c r="AB138" s="2">
        <f t="shared" si="167"/>
        <v>4</v>
      </c>
      <c r="AC138" s="2">
        <f t="shared" si="168"/>
        <v>3</v>
      </c>
      <c r="AD138" s="3">
        <f t="shared" si="221"/>
        <v>6</v>
      </c>
      <c r="AE138" s="2">
        <f t="shared" si="169"/>
        <v>5</v>
      </c>
      <c r="AF138" s="2">
        <f t="shared" si="170"/>
        <v>9</v>
      </c>
      <c r="AG138" s="2">
        <f t="shared" si="171"/>
        <v>8</v>
      </c>
      <c r="AH138" s="2">
        <f t="shared" si="172"/>
        <v>7</v>
      </c>
      <c r="AI138" s="2">
        <f t="shared" si="173"/>
        <v>9</v>
      </c>
      <c r="AJ138" s="2">
        <f t="shared" si="174"/>
        <v>10</v>
      </c>
      <c r="AK138" s="2">
        <f t="shared" si="175"/>
        <v>8</v>
      </c>
      <c r="AL138" s="2">
        <f t="shared" si="176"/>
        <v>7</v>
      </c>
      <c r="AM138" s="2">
        <f t="shared" si="177"/>
        <v>9</v>
      </c>
      <c r="AN138" s="2">
        <f t="shared" si="178"/>
        <v>9</v>
      </c>
      <c r="AO138" s="2">
        <f t="shared" si="179"/>
        <v>7</v>
      </c>
      <c r="AP138" s="2">
        <f t="shared" si="180"/>
        <v>9</v>
      </c>
      <c r="AQ138" s="2">
        <f t="shared" si="181"/>
        <v>6</v>
      </c>
      <c r="AR138" s="2">
        <f t="shared" si="182"/>
        <v>5</v>
      </c>
      <c r="AS138" s="2">
        <f t="shared" si="183"/>
        <v>4</v>
      </c>
      <c r="AT138" s="2">
        <f t="shared" si="184"/>
        <v>6</v>
      </c>
      <c r="AU138" s="2">
        <f t="shared" si="185"/>
        <v>5</v>
      </c>
      <c r="AV138" s="3">
        <f t="shared" si="222"/>
        <v>6</v>
      </c>
      <c r="AW138">
        <f t="shared" si="223"/>
        <v>1</v>
      </c>
      <c r="AX138" s="2">
        <f t="shared" si="186"/>
        <v>1</v>
      </c>
      <c r="AY138" s="2">
        <f t="shared" si="187"/>
        <v>4</v>
      </c>
      <c r="AZ138" s="2">
        <f t="shared" si="188"/>
        <v>5</v>
      </c>
      <c r="BA138" s="2">
        <f t="shared" si="189"/>
        <v>3</v>
      </c>
      <c r="BB138" s="2">
        <f t="shared" si="190"/>
        <v>5</v>
      </c>
      <c r="BC138" s="2">
        <f t="shared" si="191"/>
        <v>5</v>
      </c>
      <c r="BD138" s="2">
        <f t="shared" si="192"/>
        <v>3</v>
      </c>
      <c r="BE138" s="2">
        <f t="shared" si="193"/>
        <v>4</v>
      </c>
      <c r="BF138" s="2">
        <f t="shared" si="194"/>
        <v>4</v>
      </c>
      <c r="BG138" s="2">
        <f t="shared" si="195"/>
        <v>4</v>
      </c>
      <c r="BH138" s="2">
        <f t="shared" si="196"/>
        <v>5</v>
      </c>
      <c r="BI138" s="2">
        <f t="shared" si="197"/>
        <v>8</v>
      </c>
      <c r="BJ138" s="2">
        <f t="shared" si="198"/>
        <v>5</v>
      </c>
      <c r="BK138" s="2">
        <f t="shared" si="199"/>
        <v>2</v>
      </c>
      <c r="BL138" s="2">
        <f t="shared" si="200"/>
        <v>2</v>
      </c>
      <c r="BM138" s="2">
        <f t="shared" si="201"/>
        <v>4</v>
      </c>
      <c r="BN138" s="2">
        <f t="shared" si="202"/>
        <v>4</v>
      </c>
      <c r="BO138" s="3">
        <f t="shared" si="224"/>
        <v>12</v>
      </c>
      <c r="BP138">
        <f t="shared" si="225"/>
        <v>1</v>
      </c>
      <c r="BR138">
        <v>12</v>
      </c>
      <c r="BS138">
        <f t="shared" si="203"/>
        <v>1</v>
      </c>
      <c r="BU138" s="1">
        <f t="shared" si="204"/>
        <v>175.12232754221998</v>
      </c>
      <c r="BV138" s="1">
        <f t="shared" si="205"/>
        <v>37.73782385120559</v>
      </c>
      <c r="BW138" s="1">
        <f t="shared" si="206"/>
        <v>37.602829635533588</v>
      </c>
      <c r="BX138" s="1">
        <f t="shared" si="207"/>
        <v>25.514706814548951</v>
      </c>
      <c r="BY138" s="1">
        <f t="shared" si="208"/>
        <v>12.836503810700044</v>
      </c>
      <c r="BZ138" s="1">
        <f t="shared" si="209"/>
        <v>12.600473671154994</v>
      </c>
      <c r="CA138" s="1">
        <f t="shared" si="210"/>
        <v>17.90967687804276</v>
      </c>
      <c r="CB138" s="1">
        <f t="shared" si="211"/>
        <v>25.050861475190569</v>
      </c>
      <c r="CC138" s="1">
        <f t="shared" si="212"/>
        <v>5.261649332811011</v>
      </c>
      <c r="CD138" s="1">
        <f t="shared" si="213"/>
        <v>400.00390474309449</v>
      </c>
      <c r="CE138" s="1">
        <f t="shared" si="214"/>
        <v>5.6935791440991403</v>
      </c>
      <c r="CF138" s="1">
        <f t="shared" si="215"/>
        <v>1.6986198916545912</v>
      </c>
      <c r="CG138" s="1">
        <f t="shared" si="216"/>
        <v>1.9212540585684252</v>
      </c>
      <c r="CH138" s="1">
        <f t="shared" si="217"/>
        <v>2.0456929394341308</v>
      </c>
      <c r="CI138" s="1">
        <f t="shared" si="218"/>
        <v>2.1786737873956095</v>
      </c>
      <c r="CJ138" s="1">
        <f t="shared" si="219"/>
        <v>2.1994237676939474</v>
      </c>
      <c r="CK138" s="1">
        <f t="shared" si="220"/>
        <v>2.2157943602271706</v>
      </c>
      <c r="CL138" s="5">
        <f t="shared" si="226"/>
        <v>12</v>
      </c>
      <c r="CN138" s="9">
        <f t="shared" si="227"/>
        <v>1.6986198916545912</v>
      </c>
    </row>
    <row r="139" spans="1:92" x14ac:dyDescent="0.2">
      <c r="A139" s="4">
        <v>137</v>
      </c>
      <c r="B139" s="1">
        <v>0.57396579804105896</v>
      </c>
      <c r="C139" s="1">
        <v>0.19500000000000001</v>
      </c>
      <c r="D139" s="1">
        <v>0</v>
      </c>
      <c r="E139" s="1">
        <v>0</v>
      </c>
      <c r="F139" s="1">
        <v>100</v>
      </c>
      <c r="G139" s="1">
        <v>2.9180801728280898</v>
      </c>
      <c r="H139" s="1">
        <v>5</v>
      </c>
      <c r="I139">
        <v>1500</v>
      </c>
      <c r="J139">
        <v>185</v>
      </c>
      <c r="K139">
        <v>12.5</v>
      </c>
      <c r="L139" s="1"/>
      <c r="M139" s="2">
        <f t="shared" si="152"/>
        <v>2</v>
      </c>
      <c r="N139" s="2">
        <f t="shared" si="153"/>
        <v>5</v>
      </c>
      <c r="O139" s="2">
        <f t="shared" si="154"/>
        <v>3</v>
      </c>
      <c r="P139" s="2">
        <f t="shared" si="155"/>
        <v>4</v>
      </c>
      <c r="Q139" s="2">
        <f t="shared" si="156"/>
        <v>6</v>
      </c>
      <c r="R139" s="2">
        <f t="shared" si="157"/>
        <v>6</v>
      </c>
      <c r="S139" s="2">
        <f t="shared" si="158"/>
        <v>7</v>
      </c>
      <c r="T139" s="2">
        <f t="shared" si="159"/>
        <v>4</v>
      </c>
      <c r="U139" s="2">
        <f t="shared" si="160"/>
        <v>6</v>
      </c>
      <c r="V139" s="2">
        <f t="shared" si="161"/>
        <v>6</v>
      </c>
      <c r="W139" s="2">
        <f t="shared" si="162"/>
        <v>4</v>
      </c>
      <c r="X139" s="2">
        <f t="shared" si="163"/>
        <v>6</v>
      </c>
      <c r="Y139" s="2">
        <f t="shared" si="164"/>
        <v>5</v>
      </c>
      <c r="Z139" s="2">
        <f t="shared" si="165"/>
        <v>4</v>
      </c>
      <c r="AA139" s="2">
        <f t="shared" si="166"/>
        <v>2</v>
      </c>
      <c r="AB139" s="2">
        <f t="shared" si="167"/>
        <v>4</v>
      </c>
      <c r="AC139" s="2">
        <f t="shared" si="168"/>
        <v>3</v>
      </c>
      <c r="AD139" s="3">
        <f t="shared" si="221"/>
        <v>7</v>
      </c>
      <c r="AE139" s="2">
        <f t="shared" si="169"/>
        <v>5</v>
      </c>
      <c r="AF139" s="2">
        <f t="shared" si="170"/>
        <v>8</v>
      </c>
      <c r="AG139" s="2">
        <f t="shared" si="171"/>
        <v>6</v>
      </c>
      <c r="AH139" s="2">
        <f t="shared" si="172"/>
        <v>7</v>
      </c>
      <c r="AI139" s="2">
        <f t="shared" si="173"/>
        <v>9</v>
      </c>
      <c r="AJ139" s="2">
        <f t="shared" si="174"/>
        <v>9</v>
      </c>
      <c r="AK139" s="2">
        <f t="shared" si="175"/>
        <v>10</v>
      </c>
      <c r="AL139" s="2">
        <f t="shared" si="176"/>
        <v>7</v>
      </c>
      <c r="AM139" s="2">
        <f t="shared" si="177"/>
        <v>8</v>
      </c>
      <c r="AN139" s="2">
        <f t="shared" si="178"/>
        <v>8</v>
      </c>
      <c r="AO139" s="2">
        <f t="shared" si="179"/>
        <v>6</v>
      </c>
      <c r="AP139" s="2">
        <f t="shared" si="180"/>
        <v>8</v>
      </c>
      <c r="AQ139" s="2">
        <f t="shared" si="181"/>
        <v>7</v>
      </c>
      <c r="AR139" s="2">
        <f t="shared" si="182"/>
        <v>5</v>
      </c>
      <c r="AS139" s="2">
        <f t="shared" si="183"/>
        <v>4</v>
      </c>
      <c r="AT139" s="2">
        <f t="shared" si="184"/>
        <v>6</v>
      </c>
      <c r="AU139" s="2">
        <f t="shared" si="185"/>
        <v>5</v>
      </c>
      <c r="AV139" s="3">
        <f t="shared" si="222"/>
        <v>7</v>
      </c>
      <c r="AW139">
        <f t="shared" si="223"/>
        <v>1</v>
      </c>
      <c r="AX139" s="2">
        <f t="shared" si="186"/>
        <v>1</v>
      </c>
      <c r="AY139" s="2">
        <f t="shared" si="187"/>
        <v>3</v>
      </c>
      <c r="AZ139" s="2">
        <f t="shared" si="188"/>
        <v>3</v>
      </c>
      <c r="BA139" s="2">
        <f t="shared" si="189"/>
        <v>3</v>
      </c>
      <c r="BB139" s="2">
        <f t="shared" si="190"/>
        <v>4</v>
      </c>
      <c r="BC139" s="2">
        <f t="shared" si="191"/>
        <v>3</v>
      </c>
      <c r="BD139" s="2">
        <f t="shared" si="192"/>
        <v>5</v>
      </c>
      <c r="BE139" s="2">
        <f t="shared" si="193"/>
        <v>4</v>
      </c>
      <c r="BF139" s="2">
        <f t="shared" si="194"/>
        <v>4</v>
      </c>
      <c r="BG139" s="2">
        <f t="shared" si="195"/>
        <v>2</v>
      </c>
      <c r="BH139" s="2">
        <f t="shared" si="196"/>
        <v>4</v>
      </c>
      <c r="BI139" s="2">
        <f t="shared" si="197"/>
        <v>6</v>
      </c>
      <c r="BJ139" s="2">
        <f t="shared" si="198"/>
        <v>5</v>
      </c>
      <c r="BK139" s="2">
        <f t="shared" si="199"/>
        <v>2</v>
      </c>
      <c r="BL139" s="2">
        <f t="shared" si="200"/>
        <v>2</v>
      </c>
      <c r="BM139" s="2">
        <f t="shared" si="201"/>
        <v>4</v>
      </c>
      <c r="BN139" s="2">
        <f t="shared" si="202"/>
        <v>4</v>
      </c>
      <c r="BO139" s="3">
        <f t="shared" si="224"/>
        <v>12</v>
      </c>
      <c r="BP139">
        <f t="shared" si="225"/>
        <v>1</v>
      </c>
      <c r="BR139">
        <v>3</v>
      </c>
      <c r="BS139">
        <f t="shared" si="203"/>
        <v>1</v>
      </c>
      <c r="BU139" s="1">
        <f t="shared" si="204"/>
        <v>175.4153357619478</v>
      </c>
      <c r="BV139" s="1">
        <f t="shared" si="205"/>
        <v>38.340923717308051</v>
      </c>
      <c r="BW139" s="1">
        <f t="shared" si="206"/>
        <v>37.850093078047102</v>
      </c>
      <c r="BX139" s="1">
        <f t="shared" si="207"/>
        <v>26.744222564020067</v>
      </c>
      <c r="BY139" s="1">
        <f t="shared" si="208"/>
        <v>13.642660537265256</v>
      </c>
      <c r="BZ139" s="1">
        <f t="shared" si="209"/>
        <v>12.755929079799447</v>
      </c>
      <c r="CA139" s="1">
        <f t="shared" si="210"/>
        <v>18.794913623544943</v>
      </c>
      <c r="CB139" s="1">
        <f t="shared" si="211"/>
        <v>25.074579203456757</v>
      </c>
      <c r="CC139" s="1">
        <f t="shared" si="212"/>
        <v>5.3701412510843003</v>
      </c>
      <c r="CD139" s="1">
        <f t="shared" si="213"/>
        <v>400.01080341559361</v>
      </c>
      <c r="CE139" s="1">
        <f t="shared" si="214"/>
        <v>10.493263412430634</v>
      </c>
      <c r="CF139" s="1">
        <f t="shared" si="215"/>
        <v>2.966700275248416</v>
      </c>
      <c r="CG139" s="1">
        <f t="shared" si="216"/>
        <v>2.740347270909524</v>
      </c>
      <c r="CH139" s="1">
        <f t="shared" si="217"/>
        <v>1.9344741715150546</v>
      </c>
      <c r="CI139" s="1">
        <f t="shared" si="218"/>
        <v>2.1003223199469061</v>
      </c>
      <c r="CJ139" s="1">
        <f t="shared" si="219"/>
        <v>2.120247905208573</v>
      </c>
      <c r="CK139" s="1">
        <f t="shared" si="220"/>
        <v>2.1495348563469721</v>
      </c>
      <c r="CL139" s="5">
        <f t="shared" si="226"/>
        <v>14</v>
      </c>
      <c r="CN139" s="9">
        <f t="shared" si="227"/>
        <v>1.9344741715150546</v>
      </c>
    </row>
    <row r="140" spans="1:92" x14ac:dyDescent="0.2">
      <c r="A140" s="4">
        <v>138</v>
      </c>
      <c r="B140" s="1">
        <v>0.57997561139014497</v>
      </c>
      <c r="C140" s="1">
        <v>13.802</v>
      </c>
      <c r="D140" s="1">
        <v>0</v>
      </c>
      <c r="E140" s="1">
        <v>17</v>
      </c>
      <c r="F140" s="1">
        <v>83</v>
      </c>
      <c r="G140" s="1">
        <v>6.83168474091012</v>
      </c>
      <c r="H140" s="1">
        <v>6</v>
      </c>
      <c r="I140">
        <v>1500</v>
      </c>
      <c r="J140">
        <v>185</v>
      </c>
      <c r="K140">
        <v>12.5</v>
      </c>
      <c r="L140" s="1"/>
      <c r="M140" s="2">
        <f t="shared" si="152"/>
        <v>3</v>
      </c>
      <c r="N140" s="2">
        <f t="shared" si="153"/>
        <v>5</v>
      </c>
      <c r="O140" s="2">
        <f t="shared" si="154"/>
        <v>5</v>
      </c>
      <c r="P140" s="2">
        <f t="shared" si="155"/>
        <v>4</v>
      </c>
      <c r="Q140" s="2">
        <f t="shared" si="156"/>
        <v>6</v>
      </c>
      <c r="R140" s="2">
        <f t="shared" si="157"/>
        <v>7</v>
      </c>
      <c r="S140" s="2">
        <f t="shared" si="158"/>
        <v>5</v>
      </c>
      <c r="T140" s="2">
        <f t="shared" si="159"/>
        <v>4</v>
      </c>
      <c r="U140" s="2">
        <f t="shared" si="160"/>
        <v>7</v>
      </c>
      <c r="V140" s="2">
        <f t="shared" si="161"/>
        <v>7</v>
      </c>
      <c r="W140" s="2">
        <f t="shared" si="162"/>
        <v>4</v>
      </c>
      <c r="X140" s="2">
        <f t="shared" si="163"/>
        <v>5</v>
      </c>
      <c r="Y140" s="2">
        <f t="shared" si="164"/>
        <v>2</v>
      </c>
      <c r="Z140" s="2">
        <f t="shared" si="165"/>
        <v>2</v>
      </c>
      <c r="AA140" s="2">
        <f t="shared" si="166"/>
        <v>2</v>
      </c>
      <c r="AB140" s="2">
        <f t="shared" si="167"/>
        <v>2</v>
      </c>
      <c r="AC140" s="2">
        <f t="shared" si="168"/>
        <v>1</v>
      </c>
      <c r="AD140" s="3">
        <f t="shared" si="221"/>
        <v>6</v>
      </c>
      <c r="AE140" s="2">
        <f t="shared" si="169"/>
        <v>6</v>
      </c>
      <c r="AF140" s="2">
        <f t="shared" si="170"/>
        <v>8</v>
      </c>
      <c r="AG140" s="2">
        <f t="shared" si="171"/>
        <v>8</v>
      </c>
      <c r="AH140" s="2">
        <f t="shared" si="172"/>
        <v>7</v>
      </c>
      <c r="AI140" s="2">
        <f t="shared" si="173"/>
        <v>9</v>
      </c>
      <c r="AJ140" s="2">
        <f t="shared" si="174"/>
        <v>10</v>
      </c>
      <c r="AK140" s="2">
        <f t="shared" si="175"/>
        <v>8</v>
      </c>
      <c r="AL140" s="2">
        <f t="shared" si="176"/>
        <v>7</v>
      </c>
      <c r="AM140" s="2">
        <f t="shared" si="177"/>
        <v>9</v>
      </c>
      <c r="AN140" s="2">
        <f t="shared" si="178"/>
        <v>9</v>
      </c>
      <c r="AO140" s="2">
        <f t="shared" si="179"/>
        <v>6</v>
      </c>
      <c r="AP140" s="2">
        <f t="shared" si="180"/>
        <v>7</v>
      </c>
      <c r="AQ140" s="2">
        <f t="shared" si="181"/>
        <v>4</v>
      </c>
      <c r="AR140" s="2">
        <f t="shared" si="182"/>
        <v>3</v>
      </c>
      <c r="AS140" s="2">
        <f t="shared" si="183"/>
        <v>4</v>
      </c>
      <c r="AT140" s="2">
        <f t="shared" si="184"/>
        <v>4</v>
      </c>
      <c r="AU140" s="2">
        <f t="shared" si="185"/>
        <v>3</v>
      </c>
      <c r="AV140" s="3">
        <f t="shared" si="222"/>
        <v>6</v>
      </c>
      <c r="AW140">
        <f t="shared" si="223"/>
        <v>1</v>
      </c>
      <c r="AX140" s="2">
        <f t="shared" si="186"/>
        <v>2</v>
      </c>
      <c r="AY140" s="2">
        <f t="shared" si="187"/>
        <v>4</v>
      </c>
      <c r="AZ140" s="2">
        <f t="shared" si="188"/>
        <v>5</v>
      </c>
      <c r="BA140" s="2">
        <f t="shared" si="189"/>
        <v>3</v>
      </c>
      <c r="BB140" s="2">
        <f t="shared" si="190"/>
        <v>4</v>
      </c>
      <c r="BC140" s="2">
        <f t="shared" si="191"/>
        <v>4</v>
      </c>
      <c r="BD140" s="2">
        <f t="shared" si="192"/>
        <v>3</v>
      </c>
      <c r="BE140" s="2">
        <f t="shared" si="193"/>
        <v>4</v>
      </c>
      <c r="BF140" s="2">
        <f t="shared" si="194"/>
        <v>4</v>
      </c>
      <c r="BG140" s="2">
        <f t="shared" si="195"/>
        <v>3</v>
      </c>
      <c r="BH140" s="2">
        <f t="shared" si="196"/>
        <v>4</v>
      </c>
      <c r="BI140" s="2">
        <f t="shared" si="197"/>
        <v>5</v>
      </c>
      <c r="BJ140" s="2">
        <f t="shared" si="198"/>
        <v>2</v>
      </c>
      <c r="BK140" s="2">
        <f t="shared" si="199"/>
        <v>2</v>
      </c>
      <c r="BL140" s="2">
        <f t="shared" si="200"/>
        <v>2</v>
      </c>
      <c r="BM140" s="2">
        <f t="shared" si="201"/>
        <v>2</v>
      </c>
      <c r="BN140" s="2">
        <f t="shared" si="202"/>
        <v>2</v>
      </c>
      <c r="BO140" s="3">
        <f t="shared" si="224"/>
        <v>3</v>
      </c>
      <c r="BP140">
        <f t="shared" si="225"/>
        <v>2</v>
      </c>
      <c r="BR140">
        <v>11</v>
      </c>
      <c r="BS140">
        <f t="shared" si="203"/>
        <v>1</v>
      </c>
      <c r="BU140" s="1">
        <f t="shared" si="204"/>
        <v>175.03170301042573</v>
      </c>
      <c r="BV140" s="1">
        <f t="shared" si="205"/>
        <v>37.58404356442594</v>
      </c>
      <c r="BW140" s="1">
        <f t="shared" si="206"/>
        <v>37.551914629899365</v>
      </c>
      <c r="BX140" s="1">
        <f t="shared" si="207"/>
        <v>25.259258173059703</v>
      </c>
      <c r="BY140" s="1">
        <f t="shared" si="208"/>
        <v>12.751373460127787</v>
      </c>
      <c r="BZ140" s="1">
        <f t="shared" si="209"/>
        <v>12.657687329468436</v>
      </c>
      <c r="CA140" s="1">
        <f t="shared" si="210"/>
        <v>17.624277622586391</v>
      </c>
      <c r="CB140" s="1">
        <f t="shared" si="211"/>
        <v>25.083088279982281</v>
      </c>
      <c r="CC140" s="1">
        <f t="shared" si="212"/>
        <v>5.4094818873210562</v>
      </c>
      <c r="CD140" s="1">
        <f t="shared" si="213"/>
        <v>400.00529764541767</v>
      </c>
      <c r="CE140" s="1">
        <f t="shared" si="214"/>
        <v>2.4988219824779163</v>
      </c>
      <c r="CF140" s="1">
        <f t="shared" si="215"/>
        <v>2.0061822330094041</v>
      </c>
      <c r="CG140" s="1">
        <f t="shared" si="216"/>
        <v>2.2105707033805113</v>
      </c>
      <c r="CH140" s="1">
        <f t="shared" si="217"/>
        <v>2.3250917714118251</v>
      </c>
      <c r="CI140" s="1">
        <f t="shared" si="218"/>
        <v>2.414740837357964</v>
      </c>
      <c r="CJ140" s="1">
        <f t="shared" si="219"/>
        <v>2.433998006551414</v>
      </c>
      <c r="CK140" s="1">
        <f t="shared" si="220"/>
        <v>2.4461727779953892</v>
      </c>
      <c r="CL140" s="5">
        <f t="shared" si="226"/>
        <v>12</v>
      </c>
      <c r="CN140" s="9">
        <f t="shared" si="227"/>
        <v>2.0061822330094041</v>
      </c>
    </row>
    <row r="141" spans="1:92" x14ac:dyDescent="0.2">
      <c r="A141" s="4">
        <v>139</v>
      </c>
      <c r="B141" s="1">
        <v>0.45024015005461099</v>
      </c>
      <c r="C141" s="1">
        <v>151.65100000000001</v>
      </c>
      <c r="D141" s="1">
        <v>0</v>
      </c>
      <c r="E141" s="1">
        <v>9</v>
      </c>
      <c r="F141" s="1">
        <v>91</v>
      </c>
      <c r="G141" s="1">
        <v>15.1651195330604</v>
      </c>
      <c r="H141" s="1">
        <v>7</v>
      </c>
      <c r="I141">
        <v>1500</v>
      </c>
      <c r="J141">
        <v>185</v>
      </c>
      <c r="K141">
        <v>12.5</v>
      </c>
      <c r="L141" s="1"/>
      <c r="M141" s="2">
        <f t="shared" si="152"/>
        <v>3</v>
      </c>
      <c r="N141" s="2">
        <f t="shared" si="153"/>
        <v>6</v>
      </c>
      <c r="O141" s="2">
        <f t="shared" si="154"/>
        <v>3</v>
      </c>
      <c r="P141" s="2">
        <f t="shared" si="155"/>
        <v>5</v>
      </c>
      <c r="Q141" s="2">
        <f t="shared" si="156"/>
        <v>6</v>
      </c>
      <c r="R141" s="2">
        <f t="shared" si="157"/>
        <v>5</v>
      </c>
      <c r="S141" s="2">
        <f t="shared" si="158"/>
        <v>5</v>
      </c>
      <c r="T141" s="2">
        <f t="shared" si="159"/>
        <v>3</v>
      </c>
      <c r="U141" s="2">
        <f t="shared" si="160"/>
        <v>5</v>
      </c>
      <c r="V141" s="2">
        <f t="shared" si="161"/>
        <v>5</v>
      </c>
      <c r="W141" s="2">
        <f t="shared" si="162"/>
        <v>6</v>
      </c>
      <c r="X141" s="2">
        <f t="shared" si="163"/>
        <v>5</v>
      </c>
      <c r="Y141" s="2">
        <f t="shared" si="164"/>
        <v>4</v>
      </c>
      <c r="Z141" s="2">
        <f t="shared" si="165"/>
        <v>4</v>
      </c>
      <c r="AA141" s="2">
        <f t="shared" si="166"/>
        <v>2</v>
      </c>
      <c r="AB141" s="2">
        <f t="shared" si="167"/>
        <v>4</v>
      </c>
      <c r="AC141" s="2">
        <f t="shared" si="168"/>
        <v>3</v>
      </c>
      <c r="AD141" s="3">
        <f t="shared" si="221"/>
        <v>2</v>
      </c>
      <c r="AE141" s="2">
        <f t="shared" si="169"/>
        <v>6</v>
      </c>
      <c r="AF141" s="2">
        <f t="shared" si="170"/>
        <v>9</v>
      </c>
      <c r="AG141" s="2">
        <f t="shared" si="171"/>
        <v>6</v>
      </c>
      <c r="AH141" s="2">
        <f t="shared" si="172"/>
        <v>8</v>
      </c>
      <c r="AI141" s="2">
        <f t="shared" si="173"/>
        <v>9</v>
      </c>
      <c r="AJ141" s="2">
        <f t="shared" si="174"/>
        <v>8</v>
      </c>
      <c r="AK141" s="2">
        <f t="shared" si="175"/>
        <v>8</v>
      </c>
      <c r="AL141" s="2">
        <f t="shared" si="176"/>
        <v>6</v>
      </c>
      <c r="AM141" s="2">
        <f t="shared" si="177"/>
        <v>7</v>
      </c>
      <c r="AN141" s="2">
        <f t="shared" si="178"/>
        <v>7</v>
      </c>
      <c r="AO141" s="2">
        <f t="shared" si="179"/>
        <v>8</v>
      </c>
      <c r="AP141" s="2">
        <f t="shared" si="180"/>
        <v>7</v>
      </c>
      <c r="AQ141" s="2">
        <f t="shared" si="181"/>
        <v>6</v>
      </c>
      <c r="AR141" s="2">
        <f t="shared" si="182"/>
        <v>5</v>
      </c>
      <c r="AS141" s="2">
        <f t="shared" si="183"/>
        <v>4</v>
      </c>
      <c r="AT141" s="2">
        <f t="shared" si="184"/>
        <v>6</v>
      </c>
      <c r="AU141" s="2">
        <f t="shared" si="185"/>
        <v>5</v>
      </c>
      <c r="AV141" s="3">
        <f t="shared" si="222"/>
        <v>2</v>
      </c>
      <c r="AW141">
        <f t="shared" si="223"/>
        <v>2</v>
      </c>
      <c r="AX141" s="2">
        <f t="shared" si="186"/>
        <v>2</v>
      </c>
      <c r="AY141" s="2">
        <f t="shared" si="187"/>
        <v>5</v>
      </c>
      <c r="AZ141" s="2">
        <f t="shared" si="188"/>
        <v>3</v>
      </c>
      <c r="BA141" s="2">
        <f t="shared" si="189"/>
        <v>3</v>
      </c>
      <c r="BB141" s="2">
        <f t="shared" si="190"/>
        <v>3</v>
      </c>
      <c r="BC141" s="2">
        <f t="shared" si="191"/>
        <v>2</v>
      </c>
      <c r="BD141" s="2">
        <f t="shared" si="192"/>
        <v>4</v>
      </c>
      <c r="BE141" s="2">
        <f t="shared" si="193"/>
        <v>2</v>
      </c>
      <c r="BF141" s="2">
        <f t="shared" si="194"/>
        <v>2</v>
      </c>
      <c r="BG141" s="2">
        <f t="shared" si="195"/>
        <v>1</v>
      </c>
      <c r="BH141" s="2">
        <f t="shared" si="196"/>
        <v>6</v>
      </c>
      <c r="BI141" s="2">
        <f t="shared" si="197"/>
        <v>4</v>
      </c>
      <c r="BJ141" s="2">
        <f t="shared" si="198"/>
        <v>4</v>
      </c>
      <c r="BK141" s="2">
        <f t="shared" si="199"/>
        <v>2</v>
      </c>
      <c r="BL141" s="2">
        <f t="shared" si="200"/>
        <v>2</v>
      </c>
      <c r="BM141" s="2">
        <f t="shared" si="201"/>
        <v>4</v>
      </c>
      <c r="BN141" s="2">
        <f t="shared" si="202"/>
        <v>4</v>
      </c>
      <c r="BO141" s="3">
        <f t="shared" si="224"/>
        <v>11</v>
      </c>
      <c r="BP141">
        <f t="shared" si="225"/>
        <v>1</v>
      </c>
      <c r="BR141">
        <v>11</v>
      </c>
      <c r="BS141">
        <f t="shared" si="203"/>
        <v>1</v>
      </c>
      <c r="BU141" s="1">
        <f t="shared" si="204"/>
        <v>175.01264350819974</v>
      </c>
      <c r="BV141" s="1">
        <f t="shared" si="205"/>
        <v>37.55295552909643</v>
      </c>
      <c r="BW141" s="1">
        <f t="shared" si="206"/>
        <v>37.556802020725911</v>
      </c>
      <c r="BX141" s="1">
        <f t="shared" si="207"/>
        <v>25.093478655182313</v>
      </c>
      <c r="BY141" s="1">
        <f t="shared" si="208"/>
        <v>12.666169141193897</v>
      </c>
      <c r="BZ141" s="1">
        <f t="shared" si="209"/>
        <v>12.687419637505199</v>
      </c>
      <c r="CA141" s="1">
        <f t="shared" si="210"/>
        <v>17.637382844776496</v>
      </c>
      <c r="CB141" s="1">
        <f t="shared" si="211"/>
        <v>25.10163248030327</v>
      </c>
      <c r="CC141" s="1">
        <f t="shared" si="212"/>
        <v>5.5075385843847897</v>
      </c>
      <c r="CD141" s="1">
        <f t="shared" si="213"/>
        <v>400.00568895744397</v>
      </c>
      <c r="CE141" s="1">
        <f t="shared" si="214"/>
        <v>2.0681846834050623</v>
      </c>
      <c r="CF141" s="1">
        <f t="shared" si="215"/>
        <v>2.0909050221701793</v>
      </c>
      <c r="CG141" s="1">
        <f t="shared" si="216"/>
        <v>2.3732016164246872</v>
      </c>
      <c r="CH141" s="1">
        <f t="shared" si="217"/>
        <v>2.5272488806458631</v>
      </c>
      <c r="CI141" s="1">
        <f t="shared" si="218"/>
        <v>2.5772293565825448</v>
      </c>
      <c r="CJ141" s="1">
        <f t="shared" si="219"/>
        <v>2.5960373411020075</v>
      </c>
      <c r="CK141" s="1">
        <f t="shared" si="220"/>
        <v>2.6008431674379344</v>
      </c>
      <c r="CL141" s="5">
        <f t="shared" si="226"/>
        <v>11</v>
      </c>
      <c r="CN141" s="9">
        <f t="shared" si="227"/>
        <v>2.0681846834050623</v>
      </c>
    </row>
    <row r="142" spans="1:92" x14ac:dyDescent="0.2">
      <c r="A142" s="4">
        <v>140</v>
      </c>
      <c r="B142" s="1">
        <v>0.54246867830043699</v>
      </c>
      <c r="C142" s="1">
        <v>14.284000000000001</v>
      </c>
      <c r="D142" s="1">
        <v>0</v>
      </c>
      <c r="E142" s="1">
        <v>0</v>
      </c>
      <c r="F142" s="1">
        <v>100</v>
      </c>
      <c r="G142" s="1">
        <v>12.855858457018799</v>
      </c>
      <c r="H142" s="1">
        <v>7</v>
      </c>
      <c r="I142">
        <v>1500</v>
      </c>
      <c r="J142">
        <v>185</v>
      </c>
      <c r="K142">
        <v>12.5</v>
      </c>
      <c r="L142" s="1"/>
      <c r="M142" s="2">
        <f t="shared" si="152"/>
        <v>3</v>
      </c>
      <c r="N142" s="2">
        <f t="shared" si="153"/>
        <v>6</v>
      </c>
      <c r="O142" s="2">
        <f t="shared" si="154"/>
        <v>3</v>
      </c>
      <c r="P142" s="2">
        <f t="shared" si="155"/>
        <v>5</v>
      </c>
      <c r="Q142" s="2">
        <f t="shared" si="156"/>
        <v>6</v>
      </c>
      <c r="R142" s="2">
        <f t="shared" si="157"/>
        <v>5</v>
      </c>
      <c r="S142" s="2">
        <f t="shared" si="158"/>
        <v>5</v>
      </c>
      <c r="T142" s="2">
        <f t="shared" si="159"/>
        <v>3</v>
      </c>
      <c r="U142" s="2">
        <f t="shared" si="160"/>
        <v>5</v>
      </c>
      <c r="V142" s="2">
        <f t="shared" si="161"/>
        <v>6</v>
      </c>
      <c r="W142" s="2">
        <f t="shared" si="162"/>
        <v>6</v>
      </c>
      <c r="X142" s="2">
        <f t="shared" si="163"/>
        <v>6</v>
      </c>
      <c r="Y142" s="2">
        <f t="shared" si="164"/>
        <v>4</v>
      </c>
      <c r="Z142" s="2">
        <f t="shared" si="165"/>
        <v>4</v>
      </c>
      <c r="AA142" s="2">
        <f t="shared" si="166"/>
        <v>2</v>
      </c>
      <c r="AB142" s="2">
        <f t="shared" si="167"/>
        <v>4</v>
      </c>
      <c r="AC142" s="2">
        <f t="shared" si="168"/>
        <v>3</v>
      </c>
      <c r="AD142" s="3">
        <f t="shared" si="221"/>
        <v>2</v>
      </c>
      <c r="AE142" s="2">
        <f t="shared" si="169"/>
        <v>6</v>
      </c>
      <c r="AF142" s="2">
        <f t="shared" si="170"/>
        <v>9</v>
      </c>
      <c r="AG142" s="2">
        <f t="shared" si="171"/>
        <v>6</v>
      </c>
      <c r="AH142" s="2">
        <f t="shared" si="172"/>
        <v>8</v>
      </c>
      <c r="AI142" s="2">
        <f t="shared" si="173"/>
        <v>9</v>
      </c>
      <c r="AJ142" s="2">
        <f t="shared" si="174"/>
        <v>8</v>
      </c>
      <c r="AK142" s="2">
        <f t="shared" si="175"/>
        <v>8</v>
      </c>
      <c r="AL142" s="2">
        <f t="shared" si="176"/>
        <v>6</v>
      </c>
      <c r="AM142" s="2">
        <f t="shared" si="177"/>
        <v>7</v>
      </c>
      <c r="AN142" s="2">
        <f t="shared" si="178"/>
        <v>8</v>
      </c>
      <c r="AO142" s="2">
        <f t="shared" si="179"/>
        <v>8</v>
      </c>
      <c r="AP142" s="2">
        <f t="shared" si="180"/>
        <v>8</v>
      </c>
      <c r="AQ142" s="2">
        <f t="shared" si="181"/>
        <v>6</v>
      </c>
      <c r="AR142" s="2">
        <f t="shared" si="182"/>
        <v>5</v>
      </c>
      <c r="AS142" s="2">
        <f t="shared" si="183"/>
        <v>4</v>
      </c>
      <c r="AT142" s="2">
        <f t="shared" si="184"/>
        <v>6</v>
      </c>
      <c r="AU142" s="2">
        <f t="shared" si="185"/>
        <v>5</v>
      </c>
      <c r="AV142" s="3">
        <f t="shared" si="222"/>
        <v>2</v>
      </c>
      <c r="AW142">
        <f t="shared" si="223"/>
        <v>2</v>
      </c>
      <c r="AX142" s="2">
        <f t="shared" si="186"/>
        <v>2</v>
      </c>
      <c r="AY142" s="2">
        <f t="shared" si="187"/>
        <v>5</v>
      </c>
      <c r="AZ142" s="2">
        <f t="shared" si="188"/>
        <v>3</v>
      </c>
      <c r="BA142" s="2">
        <f t="shared" si="189"/>
        <v>4</v>
      </c>
      <c r="BB142" s="2">
        <f t="shared" si="190"/>
        <v>4</v>
      </c>
      <c r="BC142" s="2">
        <f t="shared" si="191"/>
        <v>2</v>
      </c>
      <c r="BD142" s="2">
        <f t="shared" si="192"/>
        <v>3</v>
      </c>
      <c r="BE142" s="2">
        <f t="shared" si="193"/>
        <v>2</v>
      </c>
      <c r="BF142" s="2">
        <f t="shared" si="194"/>
        <v>2</v>
      </c>
      <c r="BG142" s="2">
        <f t="shared" si="195"/>
        <v>2</v>
      </c>
      <c r="BH142" s="2">
        <f t="shared" si="196"/>
        <v>6</v>
      </c>
      <c r="BI142" s="2">
        <f t="shared" si="197"/>
        <v>6</v>
      </c>
      <c r="BJ142" s="2">
        <f t="shared" si="198"/>
        <v>4</v>
      </c>
      <c r="BK142" s="2">
        <f t="shared" si="199"/>
        <v>2</v>
      </c>
      <c r="BL142" s="2">
        <f t="shared" si="200"/>
        <v>2</v>
      </c>
      <c r="BM142" s="2">
        <f t="shared" si="201"/>
        <v>4</v>
      </c>
      <c r="BN142" s="2">
        <f t="shared" si="202"/>
        <v>4</v>
      </c>
      <c r="BO142" s="3">
        <f t="shared" si="224"/>
        <v>11</v>
      </c>
      <c r="BP142">
        <f t="shared" si="225"/>
        <v>2</v>
      </c>
      <c r="BR142">
        <v>12</v>
      </c>
      <c r="BS142">
        <f t="shared" si="203"/>
        <v>1</v>
      </c>
      <c r="BU142" s="1">
        <f t="shared" si="204"/>
        <v>175.01102675379354</v>
      </c>
      <c r="BV142" s="1">
        <f t="shared" si="205"/>
        <v>37.540407901970113</v>
      </c>
      <c r="BW142" s="1">
        <f t="shared" si="206"/>
        <v>37.542347736969312</v>
      </c>
      <c r="BX142" s="1">
        <f t="shared" si="207"/>
        <v>25.083345996607882</v>
      </c>
      <c r="BY142" s="1">
        <f t="shared" si="208"/>
        <v>12.625503600578993</v>
      </c>
      <c r="BZ142" s="1">
        <f t="shared" si="209"/>
        <v>12.633430474456832</v>
      </c>
      <c r="CA142" s="1">
        <f t="shared" si="210"/>
        <v>17.605139175545077</v>
      </c>
      <c r="CB142" s="1">
        <f t="shared" si="211"/>
        <v>25.07220529791439</v>
      </c>
      <c r="CC142" s="1">
        <f t="shared" si="212"/>
        <v>5.3561996198996074</v>
      </c>
      <c r="CD142" s="1">
        <f t="shared" si="213"/>
        <v>400.00401284064554</v>
      </c>
      <c r="CE142" s="1">
        <f t="shared" si="214"/>
        <v>1.7939781991321699</v>
      </c>
      <c r="CF142" s="1">
        <f t="shared" si="215"/>
        <v>1.7577714577411783</v>
      </c>
      <c r="CG142" s="1">
        <f t="shared" si="216"/>
        <v>2.0414657867936712</v>
      </c>
      <c r="CH142" s="1">
        <f t="shared" si="217"/>
        <v>2.1712884560948238</v>
      </c>
      <c r="CI142" s="1">
        <f t="shared" si="218"/>
        <v>2.2728423594287581</v>
      </c>
      <c r="CJ142" s="1">
        <f t="shared" si="219"/>
        <v>2.2940201500864683</v>
      </c>
      <c r="CK142" s="1">
        <f t="shared" si="220"/>
        <v>2.3000952900126506</v>
      </c>
      <c r="CL142" s="5">
        <f t="shared" si="226"/>
        <v>12</v>
      </c>
      <c r="CN142" s="9">
        <f t="shared" si="227"/>
        <v>1.7577714577411783</v>
      </c>
    </row>
    <row r="143" spans="1:92" x14ac:dyDescent="0.2">
      <c r="A143" s="4">
        <v>141</v>
      </c>
      <c r="B143" s="1">
        <v>0.56581928167210205</v>
      </c>
      <c r="C143" s="1">
        <v>8.0730000000000004</v>
      </c>
      <c r="D143" s="1">
        <v>0</v>
      </c>
      <c r="E143" s="1">
        <v>8</v>
      </c>
      <c r="F143" s="1">
        <v>92</v>
      </c>
      <c r="G143" s="1">
        <v>7.2658635818675998</v>
      </c>
      <c r="H143" s="1">
        <v>6</v>
      </c>
      <c r="I143">
        <v>1500</v>
      </c>
      <c r="J143">
        <v>0.15</v>
      </c>
      <c r="K143">
        <v>37.5</v>
      </c>
      <c r="L143" s="1"/>
      <c r="M143" s="2">
        <f t="shared" si="152"/>
        <v>3</v>
      </c>
      <c r="N143" s="2">
        <f t="shared" si="153"/>
        <v>5</v>
      </c>
      <c r="O143" s="2">
        <f t="shared" si="154"/>
        <v>5</v>
      </c>
      <c r="P143" s="2">
        <f t="shared" si="155"/>
        <v>4</v>
      </c>
      <c r="Q143" s="2">
        <f t="shared" si="156"/>
        <v>6</v>
      </c>
      <c r="R143" s="2">
        <f t="shared" si="157"/>
        <v>7</v>
      </c>
      <c r="S143" s="2">
        <f t="shared" si="158"/>
        <v>5</v>
      </c>
      <c r="T143" s="2">
        <f t="shared" si="159"/>
        <v>4</v>
      </c>
      <c r="U143" s="2">
        <f t="shared" si="160"/>
        <v>7</v>
      </c>
      <c r="V143" s="2">
        <f t="shared" si="161"/>
        <v>7</v>
      </c>
      <c r="W143" s="2">
        <f t="shared" si="162"/>
        <v>6</v>
      </c>
      <c r="X143" s="2">
        <f t="shared" si="163"/>
        <v>7</v>
      </c>
      <c r="Y143" s="2">
        <f t="shared" si="164"/>
        <v>4</v>
      </c>
      <c r="Z143" s="2">
        <f t="shared" si="165"/>
        <v>4</v>
      </c>
      <c r="AA143" s="2">
        <f t="shared" si="166"/>
        <v>2</v>
      </c>
      <c r="AB143" s="2">
        <f t="shared" si="167"/>
        <v>4</v>
      </c>
      <c r="AC143" s="2">
        <f t="shared" si="168"/>
        <v>3</v>
      </c>
      <c r="AD143" s="3">
        <f t="shared" si="221"/>
        <v>6</v>
      </c>
      <c r="AE143" s="2">
        <f t="shared" si="169"/>
        <v>6</v>
      </c>
      <c r="AF143" s="2">
        <f t="shared" si="170"/>
        <v>8</v>
      </c>
      <c r="AG143" s="2">
        <f t="shared" si="171"/>
        <v>8</v>
      </c>
      <c r="AH143" s="2">
        <f t="shared" si="172"/>
        <v>7</v>
      </c>
      <c r="AI143" s="2">
        <f t="shared" si="173"/>
        <v>8</v>
      </c>
      <c r="AJ143" s="2">
        <f t="shared" si="174"/>
        <v>9</v>
      </c>
      <c r="AK143" s="2">
        <f t="shared" si="175"/>
        <v>7</v>
      </c>
      <c r="AL143" s="2">
        <f t="shared" si="176"/>
        <v>7</v>
      </c>
      <c r="AM143" s="2">
        <f t="shared" si="177"/>
        <v>9</v>
      </c>
      <c r="AN143" s="2">
        <f t="shared" si="178"/>
        <v>9</v>
      </c>
      <c r="AO143" s="2">
        <f t="shared" si="179"/>
        <v>8</v>
      </c>
      <c r="AP143" s="2">
        <f t="shared" si="180"/>
        <v>9</v>
      </c>
      <c r="AQ143" s="2">
        <f t="shared" si="181"/>
        <v>6</v>
      </c>
      <c r="AR143" s="2">
        <f t="shared" si="182"/>
        <v>5</v>
      </c>
      <c r="AS143" s="2">
        <f t="shared" si="183"/>
        <v>4</v>
      </c>
      <c r="AT143" s="2">
        <f t="shared" si="184"/>
        <v>6</v>
      </c>
      <c r="AU143" s="2">
        <f t="shared" si="185"/>
        <v>5</v>
      </c>
      <c r="AV143" s="3">
        <f t="shared" si="222"/>
        <v>6</v>
      </c>
      <c r="AW143">
        <f t="shared" si="223"/>
        <v>4</v>
      </c>
      <c r="AX143" s="2">
        <f t="shared" si="186"/>
        <v>3</v>
      </c>
      <c r="AY143" s="2">
        <f t="shared" si="187"/>
        <v>5</v>
      </c>
      <c r="AZ143" s="2">
        <f t="shared" si="188"/>
        <v>6</v>
      </c>
      <c r="BA143" s="2">
        <f t="shared" si="189"/>
        <v>4</v>
      </c>
      <c r="BB143" s="2">
        <f t="shared" si="190"/>
        <v>4</v>
      </c>
      <c r="BC143" s="2">
        <f t="shared" si="191"/>
        <v>4</v>
      </c>
      <c r="BD143" s="2">
        <f t="shared" si="192"/>
        <v>3</v>
      </c>
      <c r="BE143" s="2">
        <f t="shared" si="193"/>
        <v>5</v>
      </c>
      <c r="BF143" s="2">
        <f t="shared" si="194"/>
        <v>5</v>
      </c>
      <c r="BG143" s="2">
        <f t="shared" si="195"/>
        <v>4</v>
      </c>
      <c r="BH143" s="2">
        <f t="shared" si="196"/>
        <v>7</v>
      </c>
      <c r="BI143" s="2">
        <f t="shared" si="197"/>
        <v>8</v>
      </c>
      <c r="BJ143" s="2">
        <f t="shared" si="198"/>
        <v>5</v>
      </c>
      <c r="BK143" s="2">
        <f t="shared" si="199"/>
        <v>3</v>
      </c>
      <c r="BL143" s="2">
        <f t="shared" si="200"/>
        <v>3</v>
      </c>
      <c r="BM143" s="2">
        <f t="shared" si="201"/>
        <v>5</v>
      </c>
      <c r="BN143" s="2">
        <f t="shared" si="202"/>
        <v>4</v>
      </c>
      <c r="BO143" s="3">
        <f t="shared" si="224"/>
        <v>12</v>
      </c>
      <c r="BP143">
        <f t="shared" si="225"/>
        <v>1</v>
      </c>
      <c r="BR143">
        <v>12</v>
      </c>
      <c r="BS143">
        <f t="shared" si="203"/>
        <v>1</v>
      </c>
      <c r="BU143" s="1">
        <f t="shared" si="204"/>
        <v>175.02497759315131</v>
      </c>
      <c r="BV143" s="1">
        <f t="shared" si="205"/>
        <v>37.562293861798523</v>
      </c>
      <c r="BW143" s="1">
        <f t="shared" si="206"/>
        <v>37.536633616288711</v>
      </c>
      <c r="BX143" s="1">
        <f t="shared" si="207"/>
        <v>25.210210146761661</v>
      </c>
      <c r="BY143" s="1">
        <f t="shared" si="208"/>
        <v>12.692729935381358</v>
      </c>
      <c r="BZ143" s="1">
        <f t="shared" si="209"/>
        <v>12.617736656954092</v>
      </c>
      <c r="CA143" s="1">
        <f t="shared" si="210"/>
        <v>17.605010281137723</v>
      </c>
      <c r="CB143" s="1">
        <f t="shared" si="211"/>
        <v>25.064752301622157</v>
      </c>
      <c r="CC143" s="1">
        <f t="shared" si="212"/>
        <v>5.3238032184417774</v>
      </c>
      <c r="CD143" s="1">
        <f t="shared" si="213"/>
        <v>400.00389816061454</v>
      </c>
      <c r="CE143" s="1">
        <f t="shared" si="214"/>
        <v>2.162676927084934</v>
      </c>
      <c r="CF143" s="1">
        <f t="shared" si="215"/>
        <v>1.7460117835471167</v>
      </c>
      <c r="CG143" s="1">
        <f t="shared" si="216"/>
        <v>2.0289749095362746</v>
      </c>
      <c r="CH143" s="1">
        <f t="shared" si="217"/>
        <v>2.1382078484851008</v>
      </c>
      <c r="CI143" s="1">
        <f t="shared" si="218"/>
        <v>2.2403895545188637</v>
      </c>
      <c r="CJ143" s="1">
        <f t="shared" si="219"/>
        <v>2.357567807246356</v>
      </c>
      <c r="CK143" s="1">
        <f t="shared" si="220"/>
        <v>2.2975261387904617</v>
      </c>
      <c r="CL143" s="5">
        <f t="shared" si="226"/>
        <v>12</v>
      </c>
      <c r="CN143" s="9">
        <f t="shared" si="227"/>
        <v>1.7460117835471167</v>
      </c>
    </row>
    <row r="144" spans="1:92" x14ac:dyDescent="0.2">
      <c r="A144" s="4">
        <v>142</v>
      </c>
      <c r="B144" s="1">
        <v>0.58827478260771904</v>
      </c>
      <c r="C144" s="1">
        <v>0.309</v>
      </c>
      <c r="D144" s="1">
        <v>9</v>
      </c>
      <c r="E144" s="1">
        <v>0</v>
      </c>
      <c r="F144" s="1">
        <v>91</v>
      </c>
      <c r="G144" s="1">
        <v>4.6394073864645202</v>
      </c>
      <c r="H144" s="1">
        <v>6</v>
      </c>
      <c r="I144">
        <v>1500</v>
      </c>
      <c r="J144">
        <v>0.15</v>
      </c>
      <c r="K144">
        <v>37.5</v>
      </c>
      <c r="L144" s="1"/>
      <c r="M144" s="2">
        <f t="shared" si="152"/>
        <v>2</v>
      </c>
      <c r="N144" s="2">
        <f t="shared" si="153"/>
        <v>6</v>
      </c>
      <c r="O144" s="2">
        <f t="shared" si="154"/>
        <v>5</v>
      </c>
      <c r="P144" s="2">
        <f t="shared" si="155"/>
        <v>4</v>
      </c>
      <c r="Q144" s="2">
        <f t="shared" si="156"/>
        <v>6</v>
      </c>
      <c r="R144" s="2">
        <f t="shared" si="157"/>
        <v>7</v>
      </c>
      <c r="S144" s="2">
        <f t="shared" si="158"/>
        <v>5</v>
      </c>
      <c r="T144" s="2">
        <f t="shared" si="159"/>
        <v>4</v>
      </c>
      <c r="U144" s="2">
        <f t="shared" si="160"/>
        <v>7</v>
      </c>
      <c r="V144" s="2">
        <f t="shared" si="161"/>
        <v>6</v>
      </c>
      <c r="W144" s="2">
        <f t="shared" si="162"/>
        <v>5</v>
      </c>
      <c r="X144" s="2">
        <f t="shared" si="163"/>
        <v>7</v>
      </c>
      <c r="Y144" s="2">
        <f t="shared" si="164"/>
        <v>4</v>
      </c>
      <c r="Z144" s="2">
        <f t="shared" si="165"/>
        <v>4</v>
      </c>
      <c r="AA144" s="2">
        <f t="shared" si="166"/>
        <v>2</v>
      </c>
      <c r="AB144" s="2">
        <f t="shared" si="167"/>
        <v>4</v>
      </c>
      <c r="AC144" s="2">
        <f t="shared" si="168"/>
        <v>3</v>
      </c>
      <c r="AD144" s="3">
        <f t="shared" si="221"/>
        <v>6</v>
      </c>
      <c r="AE144" s="2">
        <f t="shared" si="169"/>
        <v>5</v>
      </c>
      <c r="AF144" s="2">
        <f t="shared" si="170"/>
        <v>9</v>
      </c>
      <c r="AG144" s="2">
        <f t="shared" si="171"/>
        <v>8</v>
      </c>
      <c r="AH144" s="2">
        <f t="shared" si="172"/>
        <v>7</v>
      </c>
      <c r="AI144" s="2">
        <f t="shared" si="173"/>
        <v>8</v>
      </c>
      <c r="AJ144" s="2">
        <f t="shared" si="174"/>
        <v>9</v>
      </c>
      <c r="AK144" s="2">
        <f t="shared" si="175"/>
        <v>7</v>
      </c>
      <c r="AL144" s="2">
        <f t="shared" si="176"/>
        <v>7</v>
      </c>
      <c r="AM144" s="2">
        <f t="shared" si="177"/>
        <v>9</v>
      </c>
      <c r="AN144" s="2">
        <f t="shared" si="178"/>
        <v>8</v>
      </c>
      <c r="AO144" s="2">
        <f t="shared" si="179"/>
        <v>7</v>
      </c>
      <c r="AP144" s="2">
        <f t="shared" si="180"/>
        <v>9</v>
      </c>
      <c r="AQ144" s="2">
        <f t="shared" si="181"/>
        <v>6</v>
      </c>
      <c r="AR144" s="2">
        <f t="shared" si="182"/>
        <v>5</v>
      </c>
      <c r="AS144" s="2">
        <f t="shared" si="183"/>
        <v>4</v>
      </c>
      <c r="AT144" s="2">
        <f t="shared" si="184"/>
        <v>6</v>
      </c>
      <c r="AU144" s="2">
        <f t="shared" si="185"/>
        <v>5</v>
      </c>
      <c r="AV144" s="3">
        <f t="shared" si="222"/>
        <v>2</v>
      </c>
      <c r="AW144">
        <f t="shared" si="223"/>
        <v>4</v>
      </c>
      <c r="AX144" s="2">
        <f t="shared" si="186"/>
        <v>2</v>
      </c>
      <c r="AY144" s="2">
        <f t="shared" si="187"/>
        <v>5</v>
      </c>
      <c r="AZ144" s="2">
        <f t="shared" si="188"/>
        <v>6</v>
      </c>
      <c r="BA144" s="2">
        <f t="shared" si="189"/>
        <v>4</v>
      </c>
      <c r="BB144" s="2">
        <f t="shared" si="190"/>
        <v>5</v>
      </c>
      <c r="BC144" s="2">
        <f t="shared" si="191"/>
        <v>5</v>
      </c>
      <c r="BD144" s="2">
        <f t="shared" si="192"/>
        <v>3</v>
      </c>
      <c r="BE144" s="2">
        <f t="shared" si="193"/>
        <v>5</v>
      </c>
      <c r="BF144" s="2">
        <f t="shared" si="194"/>
        <v>5</v>
      </c>
      <c r="BG144" s="2">
        <f t="shared" si="195"/>
        <v>4</v>
      </c>
      <c r="BH144" s="2">
        <f t="shared" si="196"/>
        <v>6</v>
      </c>
      <c r="BI144" s="2">
        <f t="shared" si="197"/>
        <v>9</v>
      </c>
      <c r="BJ144" s="2">
        <f t="shared" si="198"/>
        <v>6</v>
      </c>
      <c r="BK144" s="2">
        <f t="shared" si="199"/>
        <v>3</v>
      </c>
      <c r="BL144" s="2">
        <f t="shared" si="200"/>
        <v>3</v>
      </c>
      <c r="BM144" s="2">
        <f t="shared" si="201"/>
        <v>5</v>
      </c>
      <c r="BN144" s="2">
        <f t="shared" si="202"/>
        <v>4</v>
      </c>
      <c r="BO144" s="3">
        <f t="shared" si="224"/>
        <v>12</v>
      </c>
      <c r="BP144">
        <f t="shared" si="225"/>
        <v>1</v>
      </c>
      <c r="BR144">
        <v>2</v>
      </c>
      <c r="BS144">
        <f t="shared" si="203"/>
        <v>2</v>
      </c>
      <c r="BU144" s="1">
        <f t="shared" si="204"/>
        <v>8.0563461027692611</v>
      </c>
      <c r="BV144" s="1">
        <f t="shared" si="205"/>
        <v>4.6455900514691102</v>
      </c>
      <c r="BW144" s="1">
        <f t="shared" si="206"/>
        <v>3.0191361411417441</v>
      </c>
      <c r="BX144" s="1">
        <f t="shared" si="207"/>
        <v>5.607185658533556</v>
      </c>
      <c r="BY144" s="1">
        <f t="shared" si="208"/>
        <v>3.2611798160638705</v>
      </c>
      <c r="BZ144" s="1">
        <f t="shared" si="209"/>
        <v>1.7763630445098626</v>
      </c>
      <c r="CA144" s="1">
        <f t="shared" si="210"/>
        <v>4.2223099900478989</v>
      </c>
      <c r="CB144" s="1">
        <f t="shared" si="211"/>
        <v>1.6260675048789428</v>
      </c>
      <c r="CC144" s="1">
        <f t="shared" si="212"/>
        <v>1.8434334373288928</v>
      </c>
      <c r="CD144" s="1">
        <f t="shared" si="213"/>
        <v>9.8410977250256533</v>
      </c>
      <c r="CE144" s="1">
        <f t="shared" si="214"/>
        <v>6.3244519989388959</v>
      </c>
      <c r="CF144" s="1">
        <f t="shared" si="215"/>
        <v>2.089773333548484</v>
      </c>
      <c r="CG144" s="1">
        <f t="shared" si="216"/>
        <v>2.2677049296710394</v>
      </c>
      <c r="CH144" s="1">
        <f t="shared" si="217"/>
        <v>2.2658412772243746</v>
      </c>
      <c r="CI144" s="1">
        <f t="shared" si="218"/>
        <v>2.4183314679678887</v>
      </c>
      <c r="CJ144" s="1">
        <f t="shared" si="219"/>
        <v>2.5265325529183458</v>
      </c>
      <c r="CK144" s="1">
        <f t="shared" si="220"/>
        <v>2.4744526449321271</v>
      </c>
      <c r="CL144" s="5">
        <f t="shared" si="226"/>
        <v>8</v>
      </c>
      <c r="CN144" s="9">
        <f t="shared" si="227"/>
        <v>1.6260675048789428</v>
      </c>
    </row>
    <row r="145" spans="1:92" x14ac:dyDescent="0.2">
      <c r="A145" s="4">
        <v>143</v>
      </c>
      <c r="B145" s="1">
        <v>0.43365974700799897</v>
      </c>
      <c r="C145" s="1">
        <v>24.273</v>
      </c>
      <c r="D145" s="1">
        <v>94</v>
      </c>
      <c r="E145" s="1">
        <v>3</v>
      </c>
      <c r="F145" s="1">
        <v>3</v>
      </c>
      <c r="G145" s="1">
        <v>10.922946007916901</v>
      </c>
      <c r="H145" s="1">
        <v>7</v>
      </c>
      <c r="I145">
        <v>1500</v>
      </c>
      <c r="J145">
        <v>0.15</v>
      </c>
      <c r="K145">
        <v>37.5</v>
      </c>
      <c r="L145" s="1"/>
      <c r="M145" s="2">
        <f t="shared" si="152"/>
        <v>4</v>
      </c>
      <c r="N145" s="2">
        <f t="shared" si="153"/>
        <v>7</v>
      </c>
      <c r="O145" s="2">
        <f t="shared" si="154"/>
        <v>4</v>
      </c>
      <c r="P145" s="2">
        <f t="shared" si="155"/>
        <v>5</v>
      </c>
      <c r="Q145" s="2">
        <f t="shared" si="156"/>
        <v>6</v>
      </c>
      <c r="R145" s="2">
        <f t="shared" si="157"/>
        <v>5</v>
      </c>
      <c r="S145" s="2">
        <f t="shared" si="158"/>
        <v>6</v>
      </c>
      <c r="T145" s="2">
        <f t="shared" si="159"/>
        <v>4</v>
      </c>
      <c r="U145" s="2">
        <f t="shared" si="160"/>
        <v>5</v>
      </c>
      <c r="V145" s="2">
        <f t="shared" si="161"/>
        <v>6</v>
      </c>
      <c r="W145" s="2">
        <f t="shared" si="162"/>
        <v>4</v>
      </c>
      <c r="X145" s="2">
        <f t="shared" si="163"/>
        <v>4</v>
      </c>
      <c r="Y145" s="2">
        <f t="shared" si="164"/>
        <v>2</v>
      </c>
      <c r="Z145" s="2">
        <f t="shared" si="165"/>
        <v>2</v>
      </c>
      <c r="AA145" s="2">
        <f t="shared" si="166"/>
        <v>2</v>
      </c>
      <c r="AB145" s="2">
        <f t="shared" si="167"/>
        <v>2</v>
      </c>
      <c r="AC145" s="2">
        <f t="shared" si="168"/>
        <v>1</v>
      </c>
      <c r="AD145" s="3">
        <f t="shared" si="221"/>
        <v>2</v>
      </c>
      <c r="AE145" s="2">
        <f t="shared" si="169"/>
        <v>7</v>
      </c>
      <c r="AF145" s="2">
        <f t="shared" si="170"/>
        <v>10</v>
      </c>
      <c r="AG145" s="2">
        <f t="shared" si="171"/>
        <v>7</v>
      </c>
      <c r="AH145" s="2">
        <f t="shared" si="172"/>
        <v>8</v>
      </c>
      <c r="AI145" s="2">
        <f t="shared" si="173"/>
        <v>8</v>
      </c>
      <c r="AJ145" s="2">
        <f t="shared" si="174"/>
        <v>7</v>
      </c>
      <c r="AK145" s="2">
        <f t="shared" si="175"/>
        <v>8</v>
      </c>
      <c r="AL145" s="2">
        <f t="shared" si="176"/>
        <v>7</v>
      </c>
      <c r="AM145" s="2">
        <f t="shared" si="177"/>
        <v>7</v>
      </c>
      <c r="AN145" s="2">
        <f t="shared" si="178"/>
        <v>8</v>
      </c>
      <c r="AO145" s="2">
        <f t="shared" si="179"/>
        <v>6</v>
      </c>
      <c r="AP145" s="2">
        <f t="shared" si="180"/>
        <v>6</v>
      </c>
      <c r="AQ145" s="2">
        <f t="shared" si="181"/>
        <v>4</v>
      </c>
      <c r="AR145" s="2">
        <f t="shared" si="182"/>
        <v>3</v>
      </c>
      <c r="AS145" s="2">
        <f t="shared" si="183"/>
        <v>4</v>
      </c>
      <c r="AT145" s="2">
        <f t="shared" si="184"/>
        <v>4</v>
      </c>
      <c r="AU145" s="2">
        <f t="shared" si="185"/>
        <v>3</v>
      </c>
      <c r="AV145" s="3">
        <f t="shared" si="222"/>
        <v>2</v>
      </c>
      <c r="AW145">
        <f t="shared" si="223"/>
        <v>1</v>
      </c>
      <c r="AX145" s="2">
        <f t="shared" si="186"/>
        <v>4</v>
      </c>
      <c r="AY145" s="2">
        <f t="shared" si="187"/>
        <v>7</v>
      </c>
      <c r="AZ145" s="2">
        <f t="shared" si="188"/>
        <v>5</v>
      </c>
      <c r="BA145" s="2">
        <f t="shared" si="189"/>
        <v>4</v>
      </c>
      <c r="BB145" s="2">
        <f t="shared" si="190"/>
        <v>3</v>
      </c>
      <c r="BC145" s="2">
        <f t="shared" si="191"/>
        <v>2</v>
      </c>
      <c r="BD145" s="2">
        <f t="shared" si="192"/>
        <v>5</v>
      </c>
      <c r="BE145" s="2">
        <f t="shared" si="193"/>
        <v>3</v>
      </c>
      <c r="BF145" s="2">
        <f t="shared" si="194"/>
        <v>3</v>
      </c>
      <c r="BG145" s="2">
        <f t="shared" si="195"/>
        <v>3</v>
      </c>
      <c r="BH145" s="2">
        <f t="shared" si="196"/>
        <v>5</v>
      </c>
      <c r="BI145" s="2">
        <f t="shared" si="197"/>
        <v>4</v>
      </c>
      <c r="BJ145" s="2">
        <f t="shared" si="198"/>
        <v>3</v>
      </c>
      <c r="BK145" s="2">
        <f t="shared" si="199"/>
        <v>3</v>
      </c>
      <c r="BL145" s="2">
        <f t="shared" si="200"/>
        <v>3</v>
      </c>
      <c r="BM145" s="2">
        <f t="shared" si="201"/>
        <v>3</v>
      </c>
      <c r="BN145" s="2">
        <f t="shared" si="202"/>
        <v>2</v>
      </c>
      <c r="BO145" s="3">
        <f t="shared" si="224"/>
        <v>2</v>
      </c>
      <c r="BP145">
        <f t="shared" si="225"/>
        <v>1</v>
      </c>
      <c r="BR145">
        <v>3</v>
      </c>
      <c r="BS145">
        <f t="shared" si="203"/>
        <v>1</v>
      </c>
      <c r="BU145" s="1">
        <f t="shared" si="204"/>
        <v>4.3270689664700859</v>
      </c>
      <c r="BV145" s="1">
        <f t="shared" si="205"/>
        <v>1.9968302458367915</v>
      </c>
      <c r="BW145" s="1">
        <f t="shared" si="206"/>
        <v>1.9418952854191089</v>
      </c>
      <c r="BX145" s="1">
        <f t="shared" si="207"/>
        <v>2.4696017579340444</v>
      </c>
      <c r="BY145" s="1">
        <f t="shared" si="208"/>
        <v>2.1647097388702479</v>
      </c>
      <c r="BZ145" s="1">
        <f t="shared" si="209"/>
        <v>2.1666807926852303</v>
      </c>
      <c r="CA145" s="1">
        <f t="shared" si="210"/>
        <v>2.2749740935975526</v>
      </c>
      <c r="CB145" s="1">
        <f t="shared" si="211"/>
        <v>2.2408874882466541</v>
      </c>
      <c r="CC145" s="1">
        <f t="shared" si="212"/>
        <v>2.3834733414628388</v>
      </c>
      <c r="CD145" s="1">
        <f t="shared" si="213"/>
        <v>9.8772669900055678</v>
      </c>
      <c r="CE145" s="1">
        <f t="shared" si="214"/>
        <v>2.2014174946230027</v>
      </c>
      <c r="CF145" s="1">
        <f t="shared" si="215"/>
        <v>2.198497244561088</v>
      </c>
      <c r="CG145" s="1">
        <f t="shared" si="216"/>
        <v>2.5237987754020574</v>
      </c>
      <c r="CH145" s="1">
        <f t="shared" si="217"/>
        <v>2.6687966801193475</v>
      </c>
      <c r="CI145" s="1">
        <f t="shared" si="218"/>
        <v>2.7758774943400861</v>
      </c>
      <c r="CJ145" s="1">
        <f t="shared" si="219"/>
        <v>2.871675651128105</v>
      </c>
      <c r="CK145" s="1">
        <f t="shared" si="220"/>
        <v>2.8179902530383938</v>
      </c>
      <c r="CL145" s="5">
        <f t="shared" si="226"/>
        <v>3</v>
      </c>
      <c r="CN145" s="9">
        <f t="shared" si="227"/>
        <v>1.9418952854191089</v>
      </c>
    </row>
    <row r="146" spans="1:92" x14ac:dyDescent="0.2">
      <c r="A146" s="4">
        <v>144</v>
      </c>
      <c r="B146" s="1">
        <v>0.58190160908588895</v>
      </c>
      <c r="C146" s="1">
        <v>1.081</v>
      </c>
      <c r="D146" s="1">
        <v>32</v>
      </c>
      <c r="E146" s="1">
        <v>46</v>
      </c>
      <c r="F146" s="1">
        <v>22</v>
      </c>
      <c r="G146" s="1">
        <v>7.8729928491814798</v>
      </c>
      <c r="H146" s="1">
        <v>6</v>
      </c>
      <c r="I146">
        <v>1500</v>
      </c>
      <c r="J146">
        <v>0.15</v>
      </c>
      <c r="K146">
        <v>37.5</v>
      </c>
      <c r="L146" s="1"/>
      <c r="M146" s="2">
        <f t="shared" si="152"/>
        <v>3</v>
      </c>
      <c r="N146" s="2">
        <f t="shared" si="153"/>
        <v>7</v>
      </c>
      <c r="O146" s="2">
        <f t="shared" si="154"/>
        <v>7</v>
      </c>
      <c r="P146" s="2">
        <f t="shared" si="155"/>
        <v>5</v>
      </c>
      <c r="Q146" s="2">
        <f t="shared" si="156"/>
        <v>9</v>
      </c>
      <c r="R146" s="2">
        <f t="shared" si="157"/>
        <v>9</v>
      </c>
      <c r="S146" s="2">
        <f t="shared" si="158"/>
        <v>6</v>
      </c>
      <c r="T146" s="2">
        <f t="shared" si="159"/>
        <v>6</v>
      </c>
      <c r="U146" s="2">
        <f t="shared" si="160"/>
        <v>6</v>
      </c>
      <c r="V146" s="2">
        <f t="shared" si="161"/>
        <v>7</v>
      </c>
      <c r="W146" s="2">
        <f t="shared" si="162"/>
        <v>3</v>
      </c>
      <c r="X146" s="2">
        <f t="shared" si="163"/>
        <v>4</v>
      </c>
      <c r="Y146" s="2">
        <f t="shared" si="164"/>
        <v>1</v>
      </c>
      <c r="Z146" s="2">
        <f t="shared" si="165"/>
        <v>1</v>
      </c>
      <c r="AA146" s="2">
        <f t="shared" si="166"/>
        <v>1</v>
      </c>
      <c r="AB146" s="2">
        <f t="shared" si="167"/>
        <v>1</v>
      </c>
      <c r="AC146" s="2">
        <f t="shared" si="168"/>
        <v>0</v>
      </c>
      <c r="AD146" s="3">
        <f t="shared" si="221"/>
        <v>5</v>
      </c>
      <c r="AE146" s="2">
        <f t="shared" si="169"/>
        <v>6</v>
      </c>
      <c r="AF146" s="2">
        <f t="shared" si="170"/>
        <v>10</v>
      </c>
      <c r="AG146" s="2">
        <f t="shared" si="171"/>
        <v>10</v>
      </c>
      <c r="AH146" s="2">
        <f t="shared" si="172"/>
        <v>8</v>
      </c>
      <c r="AI146" s="2">
        <f t="shared" si="173"/>
        <v>11</v>
      </c>
      <c r="AJ146" s="2">
        <f t="shared" si="174"/>
        <v>11</v>
      </c>
      <c r="AK146" s="2">
        <f t="shared" si="175"/>
        <v>8</v>
      </c>
      <c r="AL146" s="2">
        <f t="shared" si="176"/>
        <v>9</v>
      </c>
      <c r="AM146" s="2">
        <f t="shared" si="177"/>
        <v>8</v>
      </c>
      <c r="AN146" s="2">
        <f t="shared" si="178"/>
        <v>9</v>
      </c>
      <c r="AO146" s="2">
        <f t="shared" si="179"/>
        <v>5</v>
      </c>
      <c r="AP146" s="2">
        <f t="shared" si="180"/>
        <v>6</v>
      </c>
      <c r="AQ146" s="2">
        <f t="shared" si="181"/>
        <v>3</v>
      </c>
      <c r="AR146" s="2">
        <f t="shared" si="182"/>
        <v>2</v>
      </c>
      <c r="AS146" s="2">
        <f t="shared" si="183"/>
        <v>3</v>
      </c>
      <c r="AT146" s="2">
        <f t="shared" si="184"/>
        <v>3</v>
      </c>
      <c r="AU146" s="2">
        <f t="shared" si="185"/>
        <v>2</v>
      </c>
      <c r="AV146" s="3">
        <f t="shared" si="222"/>
        <v>5</v>
      </c>
      <c r="AW146">
        <f t="shared" si="223"/>
        <v>2</v>
      </c>
      <c r="AX146" s="2">
        <f t="shared" si="186"/>
        <v>3</v>
      </c>
      <c r="AY146" s="2">
        <f t="shared" si="187"/>
        <v>7</v>
      </c>
      <c r="AZ146" s="2">
        <f t="shared" si="188"/>
        <v>9</v>
      </c>
      <c r="BA146" s="2">
        <f t="shared" si="189"/>
        <v>6</v>
      </c>
      <c r="BB146" s="2">
        <f t="shared" si="190"/>
        <v>7</v>
      </c>
      <c r="BC146" s="2">
        <f t="shared" si="191"/>
        <v>6</v>
      </c>
      <c r="BD146" s="2">
        <f t="shared" si="192"/>
        <v>4</v>
      </c>
      <c r="BE146" s="2">
        <f t="shared" si="193"/>
        <v>4</v>
      </c>
      <c r="BF146" s="2">
        <f t="shared" si="194"/>
        <v>4</v>
      </c>
      <c r="BG146" s="2">
        <f t="shared" si="195"/>
        <v>4</v>
      </c>
      <c r="BH146" s="2">
        <f t="shared" si="196"/>
        <v>4</v>
      </c>
      <c r="BI146" s="2">
        <f t="shared" si="197"/>
        <v>5</v>
      </c>
      <c r="BJ146" s="2">
        <f t="shared" si="198"/>
        <v>2</v>
      </c>
      <c r="BK146" s="2">
        <f t="shared" si="199"/>
        <v>2</v>
      </c>
      <c r="BL146" s="2">
        <f t="shared" si="200"/>
        <v>2</v>
      </c>
      <c r="BM146" s="2">
        <f t="shared" si="201"/>
        <v>2</v>
      </c>
      <c r="BN146" s="2">
        <f t="shared" si="202"/>
        <v>1</v>
      </c>
      <c r="BO146" s="3">
        <f t="shared" si="224"/>
        <v>3</v>
      </c>
      <c r="BP146">
        <f t="shared" si="225"/>
        <v>1</v>
      </c>
      <c r="BR146">
        <v>3</v>
      </c>
      <c r="BS146">
        <f t="shared" si="203"/>
        <v>5</v>
      </c>
      <c r="BU146" s="1">
        <f t="shared" si="204"/>
        <v>4.7115002593936417</v>
      </c>
      <c r="BV146" s="1">
        <f t="shared" si="205"/>
        <v>2.1497638081326498</v>
      </c>
      <c r="BW146" s="1">
        <f t="shared" si="206"/>
        <v>1.7512733846471973</v>
      </c>
      <c r="BX146" s="1">
        <f t="shared" si="207"/>
        <v>3.0640681643445093</v>
      </c>
      <c r="BY146" s="1">
        <f t="shared" si="208"/>
        <v>2.2877933578759189</v>
      </c>
      <c r="BZ146" s="1">
        <f t="shared" si="209"/>
        <v>1.9519037734463651</v>
      </c>
      <c r="CA146" s="1">
        <f t="shared" si="210"/>
        <v>2.1151199693331999</v>
      </c>
      <c r="CB146" s="1">
        <f t="shared" si="211"/>
        <v>2.0257102527881616</v>
      </c>
      <c r="CC146" s="1">
        <f t="shared" si="212"/>
        <v>2.1845594730862348</v>
      </c>
      <c r="CD146" s="1">
        <f t="shared" si="213"/>
        <v>9.8502932020688654</v>
      </c>
      <c r="CE146" s="1">
        <f t="shared" si="214"/>
        <v>2.5249749219772597</v>
      </c>
      <c r="CF146" s="1">
        <f t="shared" si="215"/>
        <v>2.0870461404107026</v>
      </c>
      <c r="CG146" s="1">
        <f t="shared" si="216"/>
        <v>2.3182614527312406</v>
      </c>
      <c r="CH146" s="1">
        <f t="shared" si="217"/>
        <v>2.5270886587093844</v>
      </c>
      <c r="CI146" s="1">
        <f t="shared" si="218"/>
        <v>2.6567847542614089</v>
      </c>
      <c r="CJ146" s="1">
        <f t="shared" si="219"/>
        <v>2.7564108384290336</v>
      </c>
      <c r="CK146" s="1">
        <f t="shared" si="220"/>
        <v>2.7047535272372194</v>
      </c>
      <c r="CL146" s="5">
        <f t="shared" si="226"/>
        <v>3</v>
      </c>
      <c r="CN146" s="9">
        <f t="shared" si="227"/>
        <v>1.7512733846471973</v>
      </c>
    </row>
    <row r="147" spans="1:92" x14ac:dyDescent="0.2">
      <c r="A147" s="4">
        <v>145</v>
      </c>
      <c r="B147" s="1">
        <v>0.66685067132284903</v>
      </c>
      <c r="C147" s="1">
        <v>18.356000000000002</v>
      </c>
      <c r="D147" s="1">
        <v>12</v>
      </c>
      <c r="E147" s="1">
        <v>86</v>
      </c>
      <c r="F147" s="1">
        <v>2</v>
      </c>
      <c r="G147" s="1">
        <v>7.3424933017828504</v>
      </c>
      <c r="H147" s="1">
        <v>6</v>
      </c>
      <c r="I147">
        <v>1500</v>
      </c>
      <c r="J147">
        <v>0.15</v>
      </c>
      <c r="K147">
        <v>37.5</v>
      </c>
      <c r="L147" s="1"/>
      <c r="M147" s="2">
        <f t="shared" si="152"/>
        <v>4</v>
      </c>
      <c r="N147" s="2">
        <f t="shared" si="153"/>
        <v>6</v>
      </c>
      <c r="O147" s="2">
        <f t="shared" si="154"/>
        <v>6</v>
      </c>
      <c r="P147" s="2">
        <f t="shared" si="155"/>
        <v>4</v>
      </c>
      <c r="Q147" s="2">
        <f t="shared" si="156"/>
        <v>6</v>
      </c>
      <c r="R147" s="2">
        <f t="shared" si="157"/>
        <v>7</v>
      </c>
      <c r="S147" s="2">
        <f t="shared" si="158"/>
        <v>5</v>
      </c>
      <c r="T147" s="2">
        <f t="shared" si="159"/>
        <v>5</v>
      </c>
      <c r="U147" s="2">
        <f t="shared" si="160"/>
        <v>7</v>
      </c>
      <c r="V147" s="2">
        <f t="shared" si="161"/>
        <v>7</v>
      </c>
      <c r="W147" s="2">
        <f t="shared" si="162"/>
        <v>3</v>
      </c>
      <c r="X147" s="2">
        <f t="shared" si="163"/>
        <v>4</v>
      </c>
      <c r="Y147" s="2">
        <f t="shared" si="164"/>
        <v>1</v>
      </c>
      <c r="Z147" s="2">
        <f t="shared" si="165"/>
        <v>1</v>
      </c>
      <c r="AA147" s="2">
        <f t="shared" si="166"/>
        <v>2</v>
      </c>
      <c r="AB147" s="2">
        <f t="shared" si="167"/>
        <v>1</v>
      </c>
      <c r="AC147" s="2">
        <f t="shared" si="168"/>
        <v>0</v>
      </c>
      <c r="AD147" s="3">
        <f t="shared" si="221"/>
        <v>6</v>
      </c>
      <c r="AE147" s="2">
        <f t="shared" si="169"/>
        <v>7</v>
      </c>
      <c r="AF147" s="2">
        <f t="shared" si="170"/>
        <v>9</v>
      </c>
      <c r="AG147" s="2">
        <f t="shared" si="171"/>
        <v>9</v>
      </c>
      <c r="AH147" s="2">
        <f t="shared" si="172"/>
        <v>7</v>
      </c>
      <c r="AI147" s="2">
        <f t="shared" si="173"/>
        <v>8</v>
      </c>
      <c r="AJ147" s="2">
        <f t="shared" si="174"/>
        <v>9</v>
      </c>
      <c r="AK147" s="2">
        <f t="shared" si="175"/>
        <v>7</v>
      </c>
      <c r="AL147" s="2">
        <f t="shared" si="176"/>
        <v>8</v>
      </c>
      <c r="AM147" s="2">
        <f t="shared" si="177"/>
        <v>9</v>
      </c>
      <c r="AN147" s="2">
        <f t="shared" si="178"/>
        <v>9</v>
      </c>
      <c r="AO147" s="2">
        <f t="shared" si="179"/>
        <v>5</v>
      </c>
      <c r="AP147" s="2">
        <f t="shared" si="180"/>
        <v>6</v>
      </c>
      <c r="AQ147" s="2">
        <f t="shared" si="181"/>
        <v>3</v>
      </c>
      <c r="AR147" s="2">
        <f t="shared" si="182"/>
        <v>2</v>
      </c>
      <c r="AS147" s="2">
        <f t="shared" si="183"/>
        <v>4</v>
      </c>
      <c r="AT147" s="2">
        <f t="shared" si="184"/>
        <v>3</v>
      </c>
      <c r="AU147" s="2">
        <f t="shared" si="185"/>
        <v>2</v>
      </c>
      <c r="AV147" s="3">
        <f t="shared" si="222"/>
        <v>2</v>
      </c>
      <c r="AW147">
        <f t="shared" si="223"/>
        <v>5</v>
      </c>
      <c r="AX147" s="2">
        <f t="shared" si="186"/>
        <v>4</v>
      </c>
      <c r="AY147" s="2">
        <f t="shared" si="187"/>
        <v>5</v>
      </c>
      <c r="AZ147" s="2">
        <f t="shared" si="188"/>
        <v>6</v>
      </c>
      <c r="BA147" s="2">
        <f t="shared" si="189"/>
        <v>4</v>
      </c>
      <c r="BB147" s="2">
        <f t="shared" si="190"/>
        <v>4</v>
      </c>
      <c r="BC147" s="2">
        <f t="shared" si="191"/>
        <v>5</v>
      </c>
      <c r="BD147" s="2">
        <f t="shared" si="192"/>
        <v>3</v>
      </c>
      <c r="BE147" s="2">
        <f t="shared" si="193"/>
        <v>5</v>
      </c>
      <c r="BF147" s="2">
        <f t="shared" si="194"/>
        <v>5</v>
      </c>
      <c r="BG147" s="2">
        <f t="shared" si="195"/>
        <v>5</v>
      </c>
      <c r="BH147" s="2">
        <f t="shared" si="196"/>
        <v>4</v>
      </c>
      <c r="BI147" s="2">
        <f t="shared" si="197"/>
        <v>5</v>
      </c>
      <c r="BJ147" s="2">
        <f t="shared" si="198"/>
        <v>2</v>
      </c>
      <c r="BK147" s="2">
        <f t="shared" si="199"/>
        <v>3</v>
      </c>
      <c r="BL147" s="2">
        <f t="shared" si="200"/>
        <v>3</v>
      </c>
      <c r="BM147" s="2">
        <f t="shared" si="201"/>
        <v>2</v>
      </c>
      <c r="BN147" s="2">
        <f t="shared" si="202"/>
        <v>1</v>
      </c>
      <c r="BO147" s="3">
        <f t="shared" si="224"/>
        <v>3</v>
      </c>
      <c r="BP147">
        <f t="shared" si="225"/>
        <v>1</v>
      </c>
      <c r="BR147">
        <v>2</v>
      </c>
      <c r="BS147">
        <f t="shared" si="203"/>
        <v>1</v>
      </c>
      <c r="BU147" s="1">
        <f t="shared" si="204"/>
        <v>4.8273005451670876</v>
      </c>
      <c r="BV147" s="1">
        <f t="shared" si="205"/>
        <v>2.395901311816421</v>
      </c>
      <c r="BW147" s="1">
        <f t="shared" si="206"/>
        <v>1.9525405920002314</v>
      </c>
      <c r="BX147" s="1">
        <f t="shared" si="207"/>
        <v>3.3610236588003222</v>
      </c>
      <c r="BY147" s="1">
        <f t="shared" si="208"/>
        <v>2.4587534210281086</v>
      </c>
      <c r="BZ147" s="1">
        <f t="shared" si="209"/>
        <v>2.0053153419389216</v>
      </c>
      <c r="CA147" s="1">
        <f t="shared" si="210"/>
        <v>2.2353575433681283</v>
      </c>
      <c r="CB147" s="1">
        <f t="shared" si="211"/>
        <v>2.0355420814909957</v>
      </c>
      <c r="CC147" s="1">
        <f t="shared" si="212"/>
        <v>2.080554051435358</v>
      </c>
      <c r="CD147" s="1">
        <f t="shared" si="213"/>
        <v>9.856206793780391</v>
      </c>
      <c r="CE147" s="1">
        <f t="shared" si="214"/>
        <v>2.4933558049834188</v>
      </c>
      <c r="CF147" s="1">
        <f t="shared" si="215"/>
        <v>2.0943992615098477</v>
      </c>
      <c r="CG147" s="1">
        <f t="shared" si="216"/>
        <v>2.3170776169082581</v>
      </c>
      <c r="CH147" s="1">
        <f t="shared" si="217"/>
        <v>2.3661376618071426</v>
      </c>
      <c r="CI147" s="1">
        <f t="shared" si="218"/>
        <v>2.6250019725682705</v>
      </c>
      <c r="CJ147" s="1">
        <f t="shared" si="219"/>
        <v>2.7257082697703021</v>
      </c>
      <c r="CK147" s="1">
        <f t="shared" si="220"/>
        <v>2.6738797686991482</v>
      </c>
      <c r="CL147" s="5">
        <f t="shared" si="226"/>
        <v>3</v>
      </c>
      <c r="CN147" s="9">
        <f t="shared" si="227"/>
        <v>1.9525405920002314</v>
      </c>
    </row>
    <row r="148" spans="1:92" x14ac:dyDescent="0.2">
      <c r="A148" s="4">
        <v>146</v>
      </c>
      <c r="B148" s="1">
        <v>0.471713665487968</v>
      </c>
      <c r="C148" s="1">
        <v>16.491</v>
      </c>
      <c r="D148" s="1">
        <v>86</v>
      </c>
      <c r="E148" s="1">
        <v>1</v>
      </c>
      <c r="F148" s="1">
        <v>13</v>
      </c>
      <c r="G148" s="1">
        <v>9.8947568974864808</v>
      </c>
      <c r="H148" s="1">
        <v>7</v>
      </c>
      <c r="I148">
        <v>1500</v>
      </c>
      <c r="J148">
        <v>0.15</v>
      </c>
      <c r="K148">
        <v>37.5</v>
      </c>
      <c r="L148" s="1"/>
      <c r="M148" s="2">
        <f t="shared" si="152"/>
        <v>3</v>
      </c>
      <c r="N148" s="2">
        <f t="shared" si="153"/>
        <v>6</v>
      </c>
      <c r="O148" s="2">
        <f t="shared" si="154"/>
        <v>5</v>
      </c>
      <c r="P148" s="2">
        <f t="shared" si="155"/>
        <v>5</v>
      </c>
      <c r="Q148" s="2">
        <f t="shared" si="156"/>
        <v>5</v>
      </c>
      <c r="R148" s="2">
        <f t="shared" si="157"/>
        <v>6</v>
      </c>
      <c r="S148" s="2">
        <f t="shared" si="158"/>
        <v>7</v>
      </c>
      <c r="T148" s="2">
        <f t="shared" si="159"/>
        <v>5</v>
      </c>
      <c r="U148" s="2">
        <f t="shared" si="160"/>
        <v>6</v>
      </c>
      <c r="V148" s="2">
        <f t="shared" si="161"/>
        <v>6</v>
      </c>
      <c r="W148" s="2">
        <f t="shared" si="162"/>
        <v>4</v>
      </c>
      <c r="X148" s="2">
        <f t="shared" si="163"/>
        <v>4</v>
      </c>
      <c r="Y148" s="2">
        <f t="shared" si="164"/>
        <v>2</v>
      </c>
      <c r="Z148" s="2">
        <f t="shared" si="165"/>
        <v>2</v>
      </c>
      <c r="AA148" s="2">
        <f t="shared" si="166"/>
        <v>1</v>
      </c>
      <c r="AB148" s="2">
        <f t="shared" si="167"/>
        <v>2</v>
      </c>
      <c r="AC148" s="2">
        <f t="shared" si="168"/>
        <v>1</v>
      </c>
      <c r="AD148" s="3">
        <f t="shared" si="221"/>
        <v>7</v>
      </c>
      <c r="AE148" s="2">
        <f t="shared" si="169"/>
        <v>6</v>
      </c>
      <c r="AF148" s="2">
        <f t="shared" si="170"/>
        <v>9</v>
      </c>
      <c r="AG148" s="2">
        <f t="shared" si="171"/>
        <v>8</v>
      </c>
      <c r="AH148" s="2">
        <f t="shared" si="172"/>
        <v>8</v>
      </c>
      <c r="AI148" s="2">
        <f t="shared" si="173"/>
        <v>7</v>
      </c>
      <c r="AJ148" s="2">
        <f t="shared" si="174"/>
        <v>8</v>
      </c>
      <c r="AK148" s="2">
        <f t="shared" si="175"/>
        <v>9</v>
      </c>
      <c r="AL148" s="2">
        <f t="shared" si="176"/>
        <v>8</v>
      </c>
      <c r="AM148" s="2">
        <f t="shared" si="177"/>
        <v>8</v>
      </c>
      <c r="AN148" s="2">
        <f t="shared" si="178"/>
        <v>8</v>
      </c>
      <c r="AO148" s="2">
        <f t="shared" si="179"/>
        <v>6</v>
      </c>
      <c r="AP148" s="2">
        <f t="shared" si="180"/>
        <v>6</v>
      </c>
      <c r="AQ148" s="2">
        <f t="shared" si="181"/>
        <v>4</v>
      </c>
      <c r="AR148" s="2">
        <f t="shared" si="182"/>
        <v>3</v>
      </c>
      <c r="AS148" s="2">
        <f t="shared" si="183"/>
        <v>3</v>
      </c>
      <c r="AT148" s="2">
        <f t="shared" si="184"/>
        <v>4</v>
      </c>
      <c r="AU148" s="2">
        <f t="shared" si="185"/>
        <v>3</v>
      </c>
      <c r="AV148" s="3">
        <f t="shared" si="222"/>
        <v>2</v>
      </c>
      <c r="AW148">
        <f t="shared" si="223"/>
        <v>2</v>
      </c>
      <c r="AX148" s="2">
        <f t="shared" si="186"/>
        <v>3</v>
      </c>
      <c r="AY148" s="2">
        <f t="shared" si="187"/>
        <v>6</v>
      </c>
      <c r="AZ148" s="2">
        <f t="shared" si="188"/>
        <v>6</v>
      </c>
      <c r="BA148" s="2">
        <f t="shared" si="189"/>
        <v>4</v>
      </c>
      <c r="BB148" s="2">
        <f t="shared" si="190"/>
        <v>2</v>
      </c>
      <c r="BC148" s="2">
        <f t="shared" si="191"/>
        <v>3</v>
      </c>
      <c r="BD148" s="2">
        <f t="shared" si="192"/>
        <v>6</v>
      </c>
      <c r="BE148" s="2">
        <f t="shared" si="193"/>
        <v>4</v>
      </c>
      <c r="BF148" s="2">
        <f t="shared" si="194"/>
        <v>4</v>
      </c>
      <c r="BG148" s="2">
        <f t="shared" si="195"/>
        <v>3</v>
      </c>
      <c r="BH148" s="2">
        <f t="shared" si="196"/>
        <v>5</v>
      </c>
      <c r="BI148" s="2">
        <f t="shared" si="197"/>
        <v>4</v>
      </c>
      <c r="BJ148" s="2">
        <f t="shared" si="198"/>
        <v>3</v>
      </c>
      <c r="BK148" s="2">
        <f t="shared" si="199"/>
        <v>2</v>
      </c>
      <c r="BL148" s="2">
        <f t="shared" si="200"/>
        <v>2</v>
      </c>
      <c r="BM148" s="2">
        <f t="shared" si="201"/>
        <v>3</v>
      </c>
      <c r="BN148" s="2">
        <f t="shared" si="202"/>
        <v>2</v>
      </c>
      <c r="BO148" s="3">
        <f t="shared" si="224"/>
        <v>2</v>
      </c>
      <c r="BP148">
        <f t="shared" si="225"/>
        <v>3</v>
      </c>
      <c r="BR148">
        <v>2</v>
      </c>
      <c r="BS148">
        <f t="shared" si="203"/>
        <v>2</v>
      </c>
      <c r="BU148" s="1">
        <f t="shared" si="204"/>
        <v>4.3520941004606639</v>
      </c>
      <c r="BV148" s="1">
        <f t="shared" si="205"/>
        <v>1.9556459686757637</v>
      </c>
      <c r="BW148" s="1">
        <f t="shared" si="206"/>
        <v>1.8483103532134366</v>
      </c>
      <c r="BX148" s="1">
        <f t="shared" si="207"/>
        <v>2.5806211710000881</v>
      </c>
      <c r="BY148" s="1">
        <f t="shared" si="208"/>
        <v>2.1309523306578715</v>
      </c>
      <c r="BZ148" s="1">
        <f t="shared" si="209"/>
        <v>2.0725344373188341</v>
      </c>
      <c r="CA148" s="1">
        <f t="shared" si="210"/>
        <v>2.2492332956144092</v>
      </c>
      <c r="CB148" s="1">
        <f t="shared" si="211"/>
        <v>2.0780897911735869</v>
      </c>
      <c r="CC148" s="1">
        <f t="shared" si="212"/>
        <v>2.3406381868189285</v>
      </c>
      <c r="CD148" s="1">
        <f t="shared" si="213"/>
        <v>9.8612829444838717</v>
      </c>
      <c r="CE148" s="1">
        <f t="shared" si="214"/>
        <v>2.3087873071735663</v>
      </c>
      <c r="CF148" s="1">
        <f t="shared" si="215"/>
        <v>2.2390410371305745</v>
      </c>
      <c r="CG148" s="1">
        <f t="shared" si="216"/>
        <v>2.5352018245760743</v>
      </c>
      <c r="CH148" s="1">
        <f t="shared" si="217"/>
        <v>2.6551037559175219</v>
      </c>
      <c r="CI148" s="1">
        <f t="shared" si="218"/>
        <v>2.621622209058398</v>
      </c>
      <c r="CJ148" s="1">
        <f t="shared" si="219"/>
        <v>2.7227674954498409</v>
      </c>
      <c r="CK148" s="1">
        <f t="shared" si="220"/>
        <v>2.6665259294125914</v>
      </c>
      <c r="CL148" s="5">
        <f t="shared" si="226"/>
        <v>3</v>
      </c>
      <c r="CN148" s="9">
        <f t="shared" si="227"/>
        <v>1.8483103532134366</v>
      </c>
    </row>
    <row r="149" spans="1:92" x14ac:dyDescent="0.2">
      <c r="A149" s="4">
        <v>147</v>
      </c>
      <c r="B149" s="1">
        <v>0.26363646183162898</v>
      </c>
      <c r="C149" s="1">
        <v>5.1909999999999998</v>
      </c>
      <c r="D149" s="1">
        <v>90</v>
      </c>
      <c r="E149" s="1">
        <v>4</v>
      </c>
      <c r="F149" s="1">
        <v>6</v>
      </c>
      <c r="G149" s="1">
        <v>10.277030878728</v>
      </c>
      <c r="H149" s="1">
        <v>7</v>
      </c>
      <c r="I149">
        <v>1500</v>
      </c>
      <c r="J149">
        <v>0.15</v>
      </c>
      <c r="K149">
        <v>37.5</v>
      </c>
      <c r="L149" s="1"/>
      <c r="M149" s="2">
        <f t="shared" si="152"/>
        <v>4</v>
      </c>
      <c r="N149" s="2">
        <f t="shared" si="153"/>
        <v>7</v>
      </c>
      <c r="O149" s="2">
        <f t="shared" si="154"/>
        <v>4</v>
      </c>
      <c r="P149" s="2">
        <f t="shared" si="155"/>
        <v>5</v>
      </c>
      <c r="Q149" s="2">
        <f t="shared" si="156"/>
        <v>6</v>
      </c>
      <c r="R149" s="2">
        <f t="shared" si="157"/>
        <v>5</v>
      </c>
      <c r="S149" s="2">
        <f t="shared" si="158"/>
        <v>7</v>
      </c>
      <c r="T149" s="2">
        <f t="shared" si="159"/>
        <v>4</v>
      </c>
      <c r="U149" s="2">
        <f t="shared" si="160"/>
        <v>5</v>
      </c>
      <c r="V149" s="2">
        <f t="shared" si="161"/>
        <v>6</v>
      </c>
      <c r="W149" s="2">
        <f t="shared" si="162"/>
        <v>4</v>
      </c>
      <c r="X149" s="2">
        <f t="shared" si="163"/>
        <v>4</v>
      </c>
      <c r="Y149" s="2">
        <f t="shared" si="164"/>
        <v>2</v>
      </c>
      <c r="Z149" s="2">
        <f t="shared" si="165"/>
        <v>2</v>
      </c>
      <c r="AA149" s="2">
        <f t="shared" si="166"/>
        <v>2</v>
      </c>
      <c r="AB149" s="2">
        <f t="shared" si="167"/>
        <v>2</v>
      </c>
      <c r="AC149" s="2">
        <f t="shared" si="168"/>
        <v>1</v>
      </c>
      <c r="AD149" s="3">
        <f t="shared" si="221"/>
        <v>2</v>
      </c>
      <c r="AE149" s="2">
        <f t="shared" si="169"/>
        <v>7</v>
      </c>
      <c r="AF149" s="2">
        <f t="shared" si="170"/>
        <v>10</v>
      </c>
      <c r="AG149" s="2">
        <f t="shared" si="171"/>
        <v>7</v>
      </c>
      <c r="AH149" s="2">
        <f t="shared" si="172"/>
        <v>8</v>
      </c>
      <c r="AI149" s="2">
        <f t="shared" si="173"/>
        <v>8</v>
      </c>
      <c r="AJ149" s="2">
        <f t="shared" si="174"/>
        <v>7</v>
      </c>
      <c r="AK149" s="2">
        <f t="shared" si="175"/>
        <v>9</v>
      </c>
      <c r="AL149" s="2">
        <f t="shared" si="176"/>
        <v>7</v>
      </c>
      <c r="AM149" s="2">
        <f t="shared" si="177"/>
        <v>7</v>
      </c>
      <c r="AN149" s="2">
        <f t="shared" si="178"/>
        <v>8</v>
      </c>
      <c r="AO149" s="2">
        <f t="shared" si="179"/>
        <v>6</v>
      </c>
      <c r="AP149" s="2">
        <f t="shared" si="180"/>
        <v>6</v>
      </c>
      <c r="AQ149" s="2">
        <f t="shared" si="181"/>
        <v>4</v>
      </c>
      <c r="AR149" s="2">
        <f t="shared" si="182"/>
        <v>3</v>
      </c>
      <c r="AS149" s="2">
        <f t="shared" si="183"/>
        <v>4</v>
      </c>
      <c r="AT149" s="2">
        <f t="shared" si="184"/>
        <v>4</v>
      </c>
      <c r="AU149" s="2">
        <f t="shared" si="185"/>
        <v>3</v>
      </c>
      <c r="AV149" s="3">
        <f t="shared" si="222"/>
        <v>2</v>
      </c>
      <c r="AW149">
        <f t="shared" si="223"/>
        <v>1</v>
      </c>
      <c r="AX149" s="2">
        <f t="shared" si="186"/>
        <v>5</v>
      </c>
      <c r="AY149" s="2">
        <f t="shared" si="187"/>
        <v>6</v>
      </c>
      <c r="AZ149" s="2">
        <f t="shared" si="188"/>
        <v>5</v>
      </c>
      <c r="BA149" s="2">
        <f t="shared" si="189"/>
        <v>4</v>
      </c>
      <c r="BB149" s="2">
        <f t="shared" si="190"/>
        <v>3</v>
      </c>
      <c r="BC149" s="2">
        <f t="shared" si="191"/>
        <v>2</v>
      </c>
      <c r="BD149" s="2">
        <f t="shared" si="192"/>
        <v>6</v>
      </c>
      <c r="BE149" s="2">
        <f t="shared" si="193"/>
        <v>3</v>
      </c>
      <c r="BF149" s="2">
        <f t="shared" si="194"/>
        <v>3</v>
      </c>
      <c r="BG149" s="2">
        <f t="shared" si="195"/>
        <v>3</v>
      </c>
      <c r="BH149" s="2">
        <f t="shared" si="196"/>
        <v>6</v>
      </c>
      <c r="BI149" s="2">
        <f t="shared" si="197"/>
        <v>4</v>
      </c>
      <c r="BJ149" s="2">
        <f t="shared" si="198"/>
        <v>3</v>
      </c>
      <c r="BK149" s="2">
        <f t="shared" si="199"/>
        <v>3</v>
      </c>
      <c r="BL149" s="2">
        <f t="shared" si="200"/>
        <v>3</v>
      </c>
      <c r="BM149" s="2">
        <f t="shared" si="201"/>
        <v>3</v>
      </c>
      <c r="BN149" s="2">
        <f t="shared" si="202"/>
        <v>2</v>
      </c>
      <c r="BO149" s="3">
        <f t="shared" si="224"/>
        <v>2</v>
      </c>
      <c r="BP149">
        <f t="shared" si="225"/>
        <v>3</v>
      </c>
      <c r="BR149">
        <v>3</v>
      </c>
      <c r="BS149">
        <f t="shared" si="203"/>
        <v>1</v>
      </c>
      <c r="BU149" s="1">
        <f t="shared" si="204"/>
        <v>4.3199620484085797</v>
      </c>
      <c r="BV149" s="1">
        <f t="shared" si="205"/>
        <v>2.0876714488059571</v>
      </c>
      <c r="BW149" s="1">
        <f t="shared" si="206"/>
        <v>1.9513175880037625</v>
      </c>
      <c r="BX149" s="1">
        <f t="shared" si="207"/>
        <v>2.8241865710401401</v>
      </c>
      <c r="BY149" s="1">
        <f t="shared" si="208"/>
        <v>2.5919274744117415</v>
      </c>
      <c r="BZ149" s="1">
        <f t="shared" si="209"/>
        <v>2.7518803456945378</v>
      </c>
      <c r="CA149" s="1">
        <f t="shared" si="210"/>
        <v>2.2158095800875066</v>
      </c>
      <c r="CB149" s="1">
        <f t="shared" si="211"/>
        <v>3.0092973828157121</v>
      </c>
      <c r="CC149" s="1">
        <f t="shared" si="212"/>
        <v>3.2370767446820023</v>
      </c>
      <c r="CD149" s="1">
        <f t="shared" si="213"/>
        <v>10.025073367417754</v>
      </c>
      <c r="CE149" s="1">
        <f t="shared" si="214"/>
        <v>2.1226529242152745</v>
      </c>
      <c r="CF149" s="1">
        <f t="shared" si="215"/>
        <v>2.6122284544879042</v>
      </c>
      <c r="CG149" s="1">
        <f t="shared" si="216"/>
        <v>3.1398694552665165</v>
      </c>
      <c r="CH149" s="1">
        <f t="shared" si="217"/>
        <v>3.5653654861063986</v>
      </c>
      <c r="CI149" s="1">
        <f t="shared" si="218"/>
        <v>3.6304880627718568</v>
      </c>
      <c r="CJ149" s="1">
        <f t="shared" si="219"/>
        <v>3.7042120848226752</v>
      </c>
      <c r="CK149" s="1">
        <f t="shared" si="220"/>
        <v>3.6629437212450813</v>
      </c>
      <c r="CL149" s="5">
        <f t="shared" si="226"/>
        <v>3</v>
      </c>
      <c r="CN149" s="9">
        <f t="shared" si="227"/>
        <v>1.9513175880037625</v>
      </c>
    </row>
    <row r="150" spans="1:92" x14ac:dyDescent="0.2">
      <c r="A150" s="4">
        <v>148</v>
      </c>
      <c r="B150" s="1">
        <v>0.44885673002622001</v>
      </c>
      <c r="C150" s="1">
        <v>36.487000000000002</v>
      </c>
      <c r="D150" s="1">
        <v>74</v>
      </c>
      <c r="E150" s="1">
        <v>2</v>
      </c>
      <c r="F150" s="1">
        <v>24</v>
      </c>
      <c r="G150" s="1">
        <v>8.7134514631445406</v>
      </c>
      <c r="H150" s="1">
        <v>6</v>
      </c>
      <c r="I150">
        <v>1500</v>
      </c>
      <c r="J150">
        <v>0.15</v>
      </c>
      <c r="K150">
        <v>37.5</v>
      </c>
      <c r="L150" s="1"/>
      <c r="M150" s="2">
        <f t="shared" si="152"/>
        <v>3</v>
      </c>
      <c r="N150" s="2">
        <f t="shared" si="153"/>
        <v>5</v>
      </c>
      <c r="O150" s="2">
        <f t="shared" si="154"/>
        <v>6</v>
      </c>
      <c r="P150" s="2">
        <f t="shared" si="155"/>
        <v>4</v>
      </c>
      <c r="Q150" s="2">
        <f t="shared" si="156"/>
        <v>7</v>
      </c>
      <c r="R150" s="2">
        <f t="shared" si="157"/>
        <v>7</v>
      </c>
      <c r="S150" s="2">
        <f t="shared" si="158"/>
        <v>7</v>
      </c>
      <c r="T150" s="2">
        <f t="shared" si="159"/>
        <v>4</v>
      </c>
      <c r="U150" s="2">
        <f t="shared" si="160"/>
        <v>7</v>
      </c>
      <c r="V150" s="2">
        <f t="shared" si="161"/>
        <v>7</v>
      </c>
      <c r="W150" s="2">
        <f t="shared" si="162"/>
        <v>4</v>
      </c>
      <c r="X150" s="2">
        <f t="shared" si="163"/>
        <v>5</v>
      </c>
      <c r="Y150" s="2">
        <f t="shared" si="164"/>
        <v>2</v>
      </c>
      <c r="Z150" s="2">
        <f t="shared" si="165"/>
        <v>2</v>
      </c>
      <c r="AA150" s="2">
        <f t="shared" si="166"/>
        <v>1</v>
      </c>
      <c r="AB150" s="2">
        <f t="shared" si="167"/>
        <v>2</v>
      </c>
      <c r="AC150" s="2">
        <f t="shared" si="168"/>
        <v>1</v>
      </c>
      <c r="AD150" s="3">
        <f t="shared" si="221"/>
        <v>5</v>
      </c>
      <c r="AE150" s="2">
        <f t="shared" si="169"/>
        <v>6</v>
      </c>
      <c r="AF150" s="2">
        <f t="shared" si="170"/>
        <v>8</v>
      </c>
      <c r="AG150" s="2">
        <f t="shared" si="171"/>
        <v>9</v>
      </c>
      <c r="AH150" s="2">
        <f t="shared" si="172"/>
        <v>7</v>
      </c>
      <c r="AI150" s="2">
        <f t="shared" si="173"/>
        <v>9</v>
      </c>
      <c r="AJ150" s="2">
        <f t="shared" si="174"/>
        <v>9</v>
      </c>
      <c r="AK150" s="2">
        <f t="shared" si="175"/>
        <v>9</v>
      </c>
      <c r="AL150" s="2">
        <f t="shared" si="176"/>
        <v>7</v>
      </c>
      <c r="AM150" s="2">
        <f t="shared" si="177"/>
        <v>9</v>
      </c>
      <c r="AN150" s="2">
        <f t="shared" si="178"/>
        <v>9</v>
      </c>
      <c r="AO150" s="2">
        <f t="shared" si="179"/>
        <v>6</v>
      </c>
      <c r="AP150" s="2">
        <f t="shared" si="180"/>
        <v>7</v>
      </c>
      <c r="AQ150" s="2">
        <f t="shared" si="181"/>
        <v>4</v>
      </c>
      <c r="AR150" s="2">
        <f t="shared" si="182"/>
        <v>3</v>
      </c>
      <c r="AS150" s="2">
        <f t="shared" si="183"/>
        <v>3</v>
      </c>
      <c r="AT150" s="2">
        <f t="shared" si="184"/>
        <v>4</v>
      </c>
      <c r="AU150" s="2">
        <f t="shared" si="185"/>
        <v>3</v>
      </c>
      <c r="AV150" s="3">
        <f t="shared" si="222"/>
        <v>3</v>
      </c>
      <c r="AW150">
        <f t="shared" si="223"/>
        <v>6</v>
      </c>
      <c r="AX150" s="2">
        <f t="shared" si="186"/>
        <v>3</v>
      </c>
      <c r="AY150" s="2">
        <f t="shared" si="187"/>
        <v>5</v>
      </c>
      <c r="AZ150" s="2">
        <f t="shared" si="188"/>
        <v>7</v>
      </c>
      <c r="BA150" s="2">
        <f t="shared" si="189"/>
        <v>3</v>
      </c>
      <c r="BB150" s="2">
        <f t="shared" si="190"/>
        <v>4</v>
      </c>
      <c r="BC150" s="2">
        <f t="shared" si="191"/>
        <v>4</v>
      </c>
      <c r="BD150" s="2">
        <f t="shared" si="192"/>
        <v>6</v>
      </c>
      <c r="BE150" s="2">
        <f t="shared" si="193"/>
        <v>5</v>
      </c>
      <c r="BF150" s="2">
        <f t="shared" si="194"/>
        <v>5</v>
      </c>
      <c r="BG150" s="2">
        <f t="shared" si="195"/>
        <v>4</v>
      </c>
      <c r="BH150" s="2">
        <f t="shared" si="196"/>
        <v>5</v>
      </c>
      <c r="BI150" s="2">
        <f t="shared" si="197"/>
        <v>5</v>
      </c>
      <c r="BJ150" s="2">
        <f t="shared" si="198"/>
        <v>3</v>
      </c>
      <c r="BK150" s="2">
        <f t="shared" si="199"/>
        <v>2</v>
      </c>
      <c r="BL150" s="2">
        <f t="shared" si="200"/>
        <v>2</v>
      </c>
      <c r="BM150" s="2">
        <f t="shared" si="201"/>
        <v>3</v>
      </c>
      <c r="BN150" s="2">
        <f t="shared" si="202"/>
        <v>2</v>
      </c>
      <c r="BO150" s="3">
        <f t="shared" si="224"/>
        <v>3</v>
      </c>
      <c r="BP150">
        <f t="shared" si="225"/>
        <v>1</v>
      </c>
      <c r="BR150">
        <v>3</v>
      </c>
      <c r="BS150">
        <f t="shared" si="203"/>
        <v>1</v>
      </c>
      <c r="BU150" s="1">
        <f t="shared" si="204"/>
        <v>4.5395396306060194</v>
      </c>
      <c r="BV150" s="1">
        <f t="shared" si="205"/>
        <v>2.1496904342236207</v>
      </c>
      <c r="BW150" s="1">
        <f t="shared" si="206"/>
        <v>1.9154677435741754</v>
      </c>
      <c r="BX150" s="1">
        <f t="shared" si="207"/>
        <v>2.9298312159668121</v>
      </c>
      <c r="BY150" s="1">
        <f t="shared" si="208"/>
        <v>2.3064623175509067</v>
      </c>
      <c r="BZ150" s="1">
        <f t="shared" si="209"/>
        <v>2.1511160352613508</v>
      </c>
      <c r="CA150" s="1">
        <f t="shared" si="210"/>
        <v>2.2613333988230799</v>
      </c>
      <c r="CB150" s="1">
        <f t="shared" si="211"/>
        <v>2.1642144285942173</v>
      </c>
      <c r="CC150" s="1">
        <f t="shared" si="212"/>
        <v>2.3922972913486311</v>
      </c>
      <c r="CD150" s="1">
        <f t="shared" si="213"/>
        <v>9.8800327847598339</v>
      </c>
      <c r="CE150" s="1">
        <f t="shared" si="214"/>
        <v>2.4458354427513687</v>
      </c>
      <c r="CF150" s="1">
        <f t="shared" si="215"/>
        <v>2.2735107720068322</v>
      </c>
      <c r="CG150" s="1">
        <f t="shared" si="216"/>
        <v>2.5723458963696086</v>
      </c>
      <c r="CH150" s="1">
        <f t="shared" si="217"/>
        <v>2.7005880524801622</v>
      </c>
      <c r="CI150" s="1">
        <f t="shared" si="218"/>
        <v>2.7043664109699779</v>
      </c>
      <c r="CJ150" s="1">
        <f t="shared" si="219"/>
        <v>2.8024077278458419</v>
      </c>
      <c r="CK150" s="1">
        <f t="shared" si="220"/>
        <v>2.751065872717227</v>
      </c>
      <c r="CL150" s="5">
        <f t="shared" si="226"/>
        <v>3</v>
      </c>
      <c r="CN150" s="9">
        <f t="shared" si="227"/>
        <v>1.9154677435741754</v>
      </c>
    </row>
    <row r="151" spans="1:92" x14ac:dyDescent="0.2">
      <c r="A151" s="4">
        <v>149</v>
      </c>
      <c r="B151" s="1">
        <v>0.52595779906342299</v>
      </c>
      <c r="C151" s="1">
        <v>24.943999999999999</v>
      </c>
      <c r="D151" s="1">
        <v>64</v>
      </c>
      <c r="E151" s="1">
        <v>8</v>
      </c>
      <c r="F151" s="1">
        <v>28</v>
      </c>
      <c r="G151" s="1">
        <v>7.0552358469991496</v>
      </c>
      <c r="H151" s="1">
        <v>6</v>
      </c>
      <c r="I151">
        <v>1500</v>
      </c>
      <c r="J151">
        <v>0.15</v>
      </c>
      <c r="K151">
        <v>37.5</v>
      </c>
      <c r="L151" s="1"/>
      <c r="M151" s="2">
        <f t="shared" si="152"/>
        <v>3</v>
      </c>
      <c r="N151" s="2">
        <f t="shared" si="153"/>
        <v>6</v>
      </c>
      <c r="O151" s="2">
        <f t="shared" si="154"/>
        <v>7</v>
      </c>
      <c r="P151" s="2">
        <f t="shared" si="155"/>
        <v>4</v>
      </c>
      <c r="Q151" s="2">
        <f t="shared" si="156"/>
        <v>7</v>
      </c>
      <c r="R151" s="2">
        <f t="shared" si="157"/>
        <v>7</v>
      </c>
      <c r="S151" s="2">
        <f t="shared" si="158"/>
        <v>7</v>
      </c>
      <c r="T151" s="2">
        <f t="shared" si="159"/>
        <v>4</v>
      </c>
      <c r="U151" s="2">
        <f t="shared" si="160"/>
        <v>7</v>
      </c>
      <c r="V151" s="2">
        <f t="shared" si="161"/>
        <v>7</v>
      </c>
      <c r="W151" s="2">
        <f t="shared" si="162"/>
        <v>4</v>
      </c>
      <c r="X151" s="2">
        <f t="shared" si="163"/>
        <v>5</v>
      </c>
      <c r="Y151" s="2">
        <f t="shared" si="164"/>
        <v>2</v>
      </c>
      <c r="Z151" s="2">
        <f t="shared" si="165"/>
        <v>2</v>
      </c>
      <c r="AA151" s="2">
        <f t="shared" si="166"/>
        <v>1</v>
      </c>
      <c r="AB151" s="2">
        <f t="shared" si="167"/>
        <v>2</v>
      </c>
      <c r="AC151" s="2">
        <f t="shared" si="168"/>
        <v>1</v>
      </c>
      <c r="AD151" s="3">
        <f t="shared" si="221"/>
        <v>3</v>
      </c>
      <c r="AE151" s="2">
        <f t="shared" si="169"/>
        <v>6</v>
      </c>
      <c r="AF151" s="2">
        <f t="shared" si="170"/>
        <v>9</v>
      </c>
      <c r="AG151" s="2">
        <f t="shared" si="171"/>
        <v>10</v>
      </c>
      <c r="AH151" s="2">
        <f t="shared" si="172"/>
        <v>7</v>
      </c>
      <c r="AI151" s="2">
        <f t="shared" si="173"/>
        <v>9</v>
      </c>
      <c r="AJ151" s="2">
        <f t="shared" si="174"/>
        <v>9</v>
      </c>
      <c r="AK151" s="2">
        <f t="shared" si="175"/>
        <v>9</v>
      </c>
      <c r="AL151" s="2">
        <f t="shared" si="176"/>
        <v>7</v>
      </c>
      <c r="AM151" s="2">
        <f t="shared" si="177"/>
        <v>9</v>
      </c>
      <c r="AN151" s="2">
        <f t="shared" si="178"/>
        <v>9</v>
      </c>
      <c r="AO151" s="2">
        <f t="shared" si="179"/>
        <v>6</v>
      </c>
      <c r="AP151" s="2">
        <f t="shared" si="180"/>
        <v>7</v>
      </c>
      <c r="AQ151" s="2">
        <f t="shared" si="181"/>
        <v>4</v>
      </c>
      <c r="AR151" s="2">
        <f t="shared" si="182"/>
        <v>3</v>
      </c>
      <c r="AS151" s="2">
        <f t="shared" si="183"/>
        <v>3</v>
      </c>
      <c r="AT151" s="2">
        <f t="shared" si="184"/>
        <v>4</v>
      </c>
      <c r="AU151" s="2">
        <f t="shared" si="185"/>
        <v>3</v>
      </c>
      <c r="AV151" s="3">
        <f t="shared" si="222"/>
        <v>3</v>
      </c>
      <c r="AW151">
        <f t="shared" si="223"/>
        <v>1</v>
      </c>
      <c r="AX151" s="2">
        <f t="shared" si="186"/>
        <v>3</v>
      </c>
      <c r="AY151" s="2">
        <f t="shared" si="187"/>
        <v>6</v>
      </c>
      <c r="AZ151" s="2">
        <f t="shared" si="188"/>
        <v>8</v>
      </c>
      <c r="BA151" s="2">
        <f t="shared" si="189"/>
        <v>4</v>
      </c>
      <c r="BB151" s="2">
        <f t="shared" si="190"/>
        <v>5</v>
      </c>
      <c r="BC151" s="2">
        <f t="shared" si="191"/>
        <v>4</v>
      </c>
      <c r="BD151" s="2">
        <f t="shared" si="192"/>
        <v>5</v>
      </c>
      <c r="BE151" s="2">
        <f t="shared" si="193"/>
        <v>5</v>
      </c>
      <c r="BF151" s="2">
        <f t="shared" si="194"/>
        <v>5</v>
      </c>
      <c r="BG151" s="2">
        <f t="shared" si="195"/>
        <v>4</v>
      </c>
      <c r="BH151" s="2">
        <f t="shared" si="196"/>
        <v>5</v>
      </c>
      <c r="BI151" s="2">
        <f t="shared" si="197"/>
        <v>6</v>
      </c>
      <c r="BJ151" s="2">
        <f t="shared" si="198"/>
        <v>3</v>
      </c>
      <c r="BK151" s="2">
        <f t="shared" si="199"/>
        <v>2</v>
      </c>
      <c r="BL151" s="2">
        <f t="shared" si="200"/>
        <v>2</v>
      </c>
      <c r="BM151" s="2">
        <f t="shared" si="201"/>
        <v>3</v>
      </c>
      <c r="BN151" s="2">
        <f t="shared" si="202"/>
        <v>2</v>
      </c>
      <c r="BO151" s="3">
        <f t="shared" si="224"/>
        <v>3</v>
      </c>
      <c r="BP151">
        <f t="shared" si="225"/>
        <v>1</v>
      </c>
      <c r="BR151">
        <v>3</v>
      </c>
      <c r="BS151">
        <f t="shared" si="203"/>
        <v>2</v>
      </c>
      <c r="BU151" s="1">
        <f t="shared" si="204"/>
        <v>4.891338606086034</v>
      </c>
      <c r="BV151" s="1">
        <f t="shared" si="205"/>
        <v>2.458649733888334</v>
      </c>
      <c r="BW151" s="1">
        <f t="shared" si="206"/>
        <v>1.9651952285931436</v>
      </c>
      <c r="BX151" s="1">
        <f t="shared" si="207"/>
        <v>3.5286387084035087</v>
      </c>
      <c r="BY151" s="1">
        <f t="shared" si="208"/>
        <v>2.5692564962431925</v>
      </c>
      <c r="BZ151" s="1">
        <f t="shared" si="209"/>
        <v>2.1272052803603412</v>
      </c>
      <c r="CA151" s="1">
        <f t="shared" si="210"/>
        <v>2.2611167725150847</v>
      </c>
      <c r="CB151" s="1">
        <f t="shared" si="211"/>
        <v>2.1191680219086693</v>
      </c>
      <c r="CC151" s="1">
        <f t="shared" si="212"/>
        <v>2.2882327271309655</v>
      </c>
      <c r="CD151" s="1">
        <f t="shared" si="213"/>
        <v>9.8842365362208344</v>
      </c>
      <c r="CE151" s="1">
        <f t="shared" si="214"/>
        <v>2.6556766562205589</v>
      </c>
      <c r="CF151" s="1">
        <f t="shared" si="215"/>
        <v>2.2657638837950889</v>
      </c>
      <c r="CG151" s="1">
        <f t="shared" si="216"/>
        <v>2.5022964111537056</v>
      </c>
      <c r="CH151" s="1">
        <f t="shared" si="217"/>
        <v>2.5918566971635477</v>
      </c>
      <c r="CI151" s="1">
        <f t="shared" si="218"/>
        <v>2.685483964825365</v>
      </c>
      <c r="CJ151" s="1">
        <f t="shared" si="219"/>
        <v>2.7839550555016186</v>
      </c>
      <c r="CK151" s="1">
        <f t="shared" si="220"/>
        <v>2.7334804576556602</v>
      </c>
      <c r="CL151" s="5">
        <f t="shared" si="226"/>
        <v>3</v>
      </c>
      <c r="CN151" s="9">
        <f t="shared" si="227"/>
        <v>1.9651952285931436</v>
      </c>
    </row>
    <row r="152" spans="1:92" x14ac:dyDescent="0.2">
      <c r="A152" s="4">
        <v>150</v>
      </c>
      <c r="B152" s="1">
        <v>0.40112087686957698</v>
      </c>
      <c r="C152" s="1">
        <v>1.2190000000000001</v>
      </c>
      <c r="D152" s="1">
        <v>52</v>
      </c>
      <c r="E152" s="1">
        <v>24</v>
      </c>
      <c r="F152" s="1">
        <v>24</v>
      </c>
      <c r="G152" s="1">
        <v>7.5594449370151704</v>
      </c>
      <c r="H152" s="1">
        <v>6</v>
      </c>
      <c r="I152">
        <v>1500</v>
      </c>
      <c r="J152">
        <v>185</v>
      </c>
      <c r="K152">
        <v>12.5</v>
      </c>
      <c r="L152" s="1"/>
      <c r="M152" s="2">
        <f t="shared" si="152"/>
        <v>3</v>
      </c>
      <c r="N152" s="2">
        <f t="shared" si="153"/>
        <v>7</v>
      </c>
      <c r="O152" s="2">
        <f t="shared" si="154"/>
        <v>8</v>
      </c>
      <c r="P152" s="2">
        <f t="shared" si="155"/>
        <v>4</v>
      </c>
      <c r="Q152" s="2">
        <f t="shared" si="156"/>
        <v>7</v>
      </c>
      <c r="R152" s="2">
        <f t="shared" si="157"/>
        <v>8</v>
      </c>
      <c r="S152" s="2">
        <f t="shared" si="158"/>
        <v>6</v>
      </c>
      <c r="T152" s="2">
        <f t="shared" si="159"/>
        <v>4</v>
      </c>
      <c r="U152" s="2">
        <f t="shared" si="160"/>
        <v>6</v>
      </c>
      <c r="V152" s="2">
        <f t="shared" si="161"/>
        <v>8</v>
      </c>
      <c r="W152" s="2">
        <f t="shared" si="162"/>
        <v>3</v>
      </c>
      <c r="X152" s="2">
        <f t="shared" si="163"/>
        <v>4</v>
      </c>
      <c r="Y152" s="2">
        <f t="shared" si="164"/>
        <v>1</v>
      </c>
      <c r="Z152" s="2">
        <f t="shared" si="165"/>
        <v>1</v>
      </c>
      <c r="AA152" s="2">
        <f t="shared" si="166"/>
        <v>1</v>
      </c>
      <c r="AB152" s="2">
        <f t="shared" si="167"/>
        <v>1</v>
      </c>
      <c r="AC152" s="2">
        <f t="shared" si="168"/>
        <v>0</v>
      </c>
      <c r="AD152" s="3">
        <f t="shared" si="221"/>
        <v>3</v>
      </c>
      <c r="AE152" s="2">
        <f t="shared" si="169"/>
        <v>6</v>
      </c>
      <c r="AF152" s="2">
        <f t="shared" si="170"/>
        <v>10</v>
      </c>
      <c r="AG152" s="2">
        <f t="shared" si="171"/>
        <v>11</v>
      </c>
      <c r="AH152" s="2">
        <f t="shared" si="172"/>
        <v>7</v>
      </c>
      <c r="AI152" s="2">
        <f t="shared" si="173"/>
        <v>10</v>
      </c>
      <c r="AJ152" s="2">
        <f t="shared" si="174"/>
        <v>11</v>
      </c>
      <c r="AK152" s="2">
        <f t="shared" si="175"/>
        <v>9</v>
      </c>
      <c r="AL152" s="2">
        <f t="shared" si="176"/>
        <v>7</v>
      </c>
      <c r="AM152" s="2">
        <f t="shared" si="177"/>
        <v>8</v>
      </c>
      <c r="AN152" s="2">
        <f t="shared" si="178"/>
        <v>10</v>
      </c>
      <c r="AO152" s="2">
        <f t="shared" si="179"/>
        <v>5</v>
      </c>
      <c r="AP152" s="2">
        <f t="shared" si="180"/>
        <v>6</v>
      </c>
      <c r="AQ152" s="2">
        <f t="shared" si="181"/>
        <v>3</v>
      </c>
      <c r="AR152" s="2">
        <f t="shared" si="182"/>
        <v>2</v>
      </c>
      <c r="AS152" s="2">
        <f t="shared" si="183"/>
        <v>3</v>
      </c>
      <c r="AT152" s="2">
        <f t="shared" si="184"/>
        <v>3</v>
      </c>
      <c r="AU152" s="2">
        <f t="shared" si="185"/>
        <v>2</v>
      </c>
      <c r="AV152" s="3">
        <f t="shared" si="222"/>
        <v>3</v>
      </c>
      <c r="AW152">
        <f t="shared" si="223"/>
        <v>2</v>
      </c>
      <c r="AX152" s="2">
        <f t="shared" si="186"/>
        <v>2</v>
      </c>
      <c r="AY152" s="2">
        <f t="shared" si="187"/>
        <v>6</v>
      </c>
      <c r="AZ152" s="2">
        <f t="shared" si="188"/>
        <v>9</v>
      </c>
      <c r="BA152" s="2">
        <f t="shared" si="189"/>
        <v>3</v>
      </c>
      <c r="BB152" s="2">
        <f t="shared" si="190"/>
        <v>4</v>
      </c>
      <c r="BC152" s="2">
        <f t="shared" si="191"/>
        <v>5</v>
      </c>
      <c r="BD152" s="2">
        <f t="shared" si="192"/>
        <v>5</v>
      </c>
      <c r="BE152" s="2">
        <f t="shared" si="193"/>
        <v>3</v>
      </c>
      <c r="BF152" s="2">
        <f t="shared" si="194"/>
        <v>3</v>
      </c>
      <c r="BG152" s="2">
        <f t="shared" si="195"/>
        <v>4</v>
      </c>
      <c r="BH152" s="2">
        <f t="shared" si="196"/>
        <v>3</v>
      </c>
      <c r="BI152" s="2">
        <f t="shared" si="197"/>
        <v>3</v>
      </c>
      <c r="BJ152" s="2">
        <f t="shared" si="198"/>
        <v>1</v>
      </c>
      <c r="BK152" s="2">
        <f t="shared" si="199"/>
        <v>1</v>
      </c>
      <c r="BL152" s="2">
        <f t="shared" si="200"/>
        <v>1</v>
      </c>
      <c r="BM152" s="2">
        <f t="shared" si="201"/>
        <v>1</v>
      </c>
      <c r="BN152" s="2">
        <f t="shared" si="202"/>
        <v>1</v>
      </c>
      <c r="BO152" s="3">
        <f t="shared" si="224"/>
        <v>3</v>
      </c>
      <c r="BP152">
        <f t="shared" si="225"/>
        <v>1</v>
      </c>
      <c r="BR152">
        <v>12</v>
      </c>
      <c r="BS152">
        <f t="shared" si="203"/>
        <v>1</v>
      </c>
      <c r="BU152" s="1">
        <f t="shared" si="204"/>
        <v>13.373548501184478</v>
      </c>
      <c r="BV152" s="1">
        <f t="shared" si="205"/>
        <v>3.1237422511014823</v>
      </c>
      <c r="BW152" s="1">
        <f t="shared" si="206"/>
        <v>2.82161617937067</v>
      </c>
      <c r="BX152" s="1">
        <f t="shared" si="207"/>
        <v>3.4973988254741522</v>
      </c>
      <c r="BY152" s="1">
        <f t="shared" si="208"/>
        <v>2.5281609017240565</v>
      </c>
      <c r="BZ152" s="1">
        <f t="shared" si="209"/>
        <v>2.242228165551825</v>
      </c>
      <c r="CA152" s="1">
        <f t="shared" si="210"/>
        <v>2.1582384553669196</v>
      </c>
      <c r="CB152" s="1">
        <f t="shared" si="211"/>
        <v>2.6335430586888631</v>
      </c>
      <c r="CC152" s="1">
        <f t="shared" si="212"/>
        <v>2.5686148378727056</v>
      </c>
      <c r="CD152" s="1">
        <f t="shared" si="213"/>
        <v>31.085854024082053</v>
      </c>
      <c r="CE152" s="1">
        <f t="shared" si="214"/>
        <v>2.6620418157673487</v>
      </c>
      <c r="CF152" s="1">
        <f t="shared" si="215"/>
        <v>2.3863621680485503</v>
      </c>
      <c r="CG152" s="1">
        <f t="shared" si="216"/>
        <v>2.6507971573231646</v>
      </c>
      <c r="CH152" s="1">
        <f t="shared" si="217"/>
        <v>2.9591158408495328</v>
      </c>
      <c r="CI152" s="1">
        <f t="shared" si="218"/>
        <v>3.0417378408996818</v>
      </c>
      <c r="CJ152" s="1">
        <f t="shared" si="219"/>
        <v>3.0571595615872673</v>
      </c>
      <c r="CK152" s="1">
        <f t="shared" si="220"/>
        <v>3.0662971028824093</v>
      </c>
      <c r="CL152" s="5">
        <f t="shared" si="226"/>
        <v>7</v>
      </c>
      <c r="CN152" s="9">
        <f t="shared" si="227"/>
        <v>2.1582384553669196</v>
      </c>
    </row>
    <row r="153" spans="1:92" x14ac:dyDescent="0.2">
      <c r="A153" s="4">
        <v>151</v>
      </c>
      <c r="B153" s="1">
        <v>0.58620410237177101</v>
      </c>
      <c r="C153" s="1">
        <v>32.381</v>
      </c>
      <c r="D153" s="1">
        <v>6</v>
      </c>
      <c r="E153" s="1">
        <v>5</v>
      </c>
      <c r="F153" s="1">
        <v>89</v>
      </c>
      <c r="G153" s="1">
        <v>4.5793863619098101</v>
      </c>
      <c r="H153" s="1">
        <v>6</v>
      </c>
      <c r="I153">
        <v>1500</v>
      </c>
      <c r="J153">
        <v>185</v>
      </c>
      <c r="K153">
        <v>12.5</v>
      </c>
      <c r="L153" s="1"/>
      <c r="M153" s="2">
        <f t="shared" si="152"/>
        <v>3</v>
      </c>
      <c r="N153" s="2">
        <f t="shared" si="153"/>
        <v>5</v>
      </c>
      <c r="O153" s="2">
        <f t="shared" si="154"/>
        <v>5</v>
      </c>
      <c r="P153" s="2">
        <f t="shared" si="155"/>
        <v>4</v>
      </c>
      <c r="Q153" s="2">
        <f t="shared" si="156"/>
        <v>6</v>
      </c>
      <c r="R153" s="2">
        <f t="shared" si="157"/>
        <v>7</v>
      </c>
      <c r="S153" s="2">
        <f t="shared" si="158"/>
        <v>5</v>
      </c>
      <c r="T153" s="2">
        <f t="shared" si="159"/>
        <v>4</v>
      </c>
      <c r="U153" s="2">
        <f t="shared" si="160"/>
        <v>7</v>
      </c>
      <c r="V153" s="2">
        <f t="shared" si="161"/>
        <v>6</v>
      </c>
      <c r="W153" s="2">
        <f t="shared" si="162"/>
        <v>5</v>
      </c>
      <c r="X153" s="2">
        <f t="shared" si="163"/>
        <v>6</v>
      </c>
      <c r="Y153" s="2">
        <f t="shared" si="164"/>
        <v>3</v>
      </c>
      <c r="Z153" s="2">
        <f t="shared" si="165"/>
        <v>3</v>
      </c>
      <c r="AA153" s="2">
        <f t="shared" si="166"/>
        <v>2</v>
      </c>
      <c r="AB153" s="2">
        <f t="shared" si="167"/>
        <v>3</v>
      </c>
      <c r="AC153" s="2">
        <f t="shared" si="168"/>
        <v>2</v>
      </c>
      <c r="AD153" s="3">
        <f t="shared" si="221"/>
        <v>6</v>
      </c>
      <c r="AE153" s="2">
        <f t="shared" si="169"/>
        <v>6</v>
      </c>
      <c r="AF153" s="2">
        <f t="shared" si="170"/>
        <v>8</v>
      </c>
      <c r="AG153" s="2">
        <f t="shared" si="171"/>
        <v>8</v>
      </c>
      <c r="AH153" s="2">
        <f t="shared" si="172"/>
        <v>7</v>
      </c>
      <c r="AI153" s="2">
        <f t="shared" si="173"/>
        <v>9</v>
      </c>
      <c r="AJ153" s="2">
        <f t="shared" si="174"/>
        <v>10</v>
      </c>
      <c r="AK153" s="2">
        <f t="shared" si="175"/>
        <v>8</v>
      </c>
      <c r="AL153" s="2">
        <f t="shared" si="176"/>
        <v>7</v>
      </c>
      <c r="AM153" s="2">
        <f t="shared" si="177"/>
        <v>9</v>
      </c>
      <c r="AN153" s="2">
        <f t="shared" si="178"/>
        <v>8</v>
      </c>
      <c r="AO153" s="2">
        <f t="shared" si="179"/>
        <v>7</v>
      </c>
      <c r="AP153" s="2">
        <f t="shared" si="180"/>
        <v>8</v>
      </c>
      <c r="AQ153" s="2">
        <f t="shared" si="181"/>
        <v>5</v>
      </c>
      <c r="AR153" s="2">
        <f t="shared" si="182"/>
        <v>4</v>
      </c>
      <c r="AS153" s="2">
        <f t="shared" si="183"/>
        <v>4</v>
      </c>
      <c r="AT153" s="2">
        <f t="shared" si="184"/>
        <v>5</v>
      </c>
      <c r="AU153" s="2">
        <f t="shared" si="185"/>
        <v>4</v>
      </c>
      <c r="AV153" s="3">
        <f t="shared" si="222"/>
        <v>6</v>
      </c>
      <c r="AW153">
        <f t="shared" si="223"/>
        <v>1</v>
      </c>
      <c r="AX153" s="2">
        <f t="shared" si="186"/>
        <v>2</v>
      </c>
      <c r="AY153" s="2">
        <f t="shared" si="187"/>
        <v>4</v>
      </c>
      <c r="AZ153" s="2">
        <f t="shared" si="188"/>
        <v>5</v>
      </c>
      <c r="BA153" s="2">
        <f t="shared" si="189"/>
        <v>3</v>
      </c>
      <c r="BB153" s="2">
        <f t="shared" si="190"/>
        <v>4</v>
      </c>
      <c r="BC153" s="2">
        <f t="shared" si="191"/>
        <v>4</v>
      </c>
      <c r="BD153" s="2">
        <f t="shared" si="192"/>
        <v>3</v>
      </c>
      <c r="BE153" s="2">
        <f t="shared" si="193"/>
        <v>4</v>
      </c>
      <c r="BF153" s="2">
        <f t="shared" si="194"/>
        <v>4</v>
      </c>
      <c r="BG153" s="2">
        <f t="shared" si="195"/>
        <v>2</v>
      </c>
      <c r="BH153" s="2">
        <f t="shared" si="196"/>
        <v>5</v>
      </c>
      <c r="BI153" s="2">
        <f t="shared" si="197"/>
        <v>6</v>
      </c>
      <c r="BJ153" s="2">
        <f t="shared" si="198"/>
        <v>3</v>
      </c>
      <c r="BK153" s="2">
        <f t="shared" si="199"/>
        <v>2</v>
      </c>
      <c r="BL153" s="2">
        <f t="shared" si="200"/>
        <v>2</v>
      </c>
      <c r="BM153" s="2">
        <f t="shared" si="201"/>
        <v>3</v>
      </c>
      <c r="BN153" s="2">
        <f t="shared" si="202"/>
        <v>3</v>
      </c>
      <c r="BO153" s="3">
        <f t="shared" si="224"/>
        <v>12</v>
      </c>
      <c r="BP153">
        <f t="shared" si="225"/>
        <v>1</v>
      </c>
      <c r="BR153">
        <v>7</v>
      </c>
      <c r="BS153">
        <f t="shared" si="203"/>
        <v>1</v>
      </c>
      <c r="BU153" s="1">
        <f t="shared" si="204"/>
        <v>13.920207719702063</v>
      </c>
      <c r="BV153" s="1">
        <f t="shared" si="205"/>
        <v>4.0817352492628416</v>
      </c>
      <c r="BW153" s="1">
        <f t="shared" si="206"/>
        <v>2.9821971460414827</v>
      </c>
      <c r="BX153" s="1">
        <f t="shared" si="207"/>
        <v>5.5512142299805589</v>
      </c>
      <c r="BY153" s="1">
        <f t="shared" si="208"/>
        <v>3.5644468586097</v>
      </c>
      <c r="BZ153" s="1">
        <f t="shared" si="209"/>
        <v>2.232502917631042</v>
      </c>
      <c r="CA153" s="1">
        <f t="shared" si="210"/>
        <v>2.2776541097809546</v>
      </c>
      <c r="CB153" s="1">
        <f t="shared" si="211"/>
        <v>2.467523708667831</v>
      </c>
      <c r="CC153" s="1">
        <f t="shared" si="212"/>
        <v>2.3909023985853706</v>
      </c>
      <c r="CD153" s="1">
        <f t="shared" si="213"/>
        <v>31.101167588531212</v>
      </c>
      <c r="CE153" s="1">
        <f t="shared" si="214"/>
        <v>3.6252220448007342</v>
      </c>
      <c r="CF153" s="1">
        <f t="shared" si="215"/>
        <v>2.6200297444340928</v>
      </c>
      <c r="CG153" s="1">
        <f t="shared" si="216"/>
        <v>2.6036856582657144</v>
      </c>
      <c r="CH153" s="1">
        <f t="shared" si="217"/>
        <v>2.7006976770590638</v>
      </c>
      <c r="CI153" s="1">
        <f t="shared" si="218"/>
        <v>2.7472358697167372</v>
      </c>
      <c r="CJ153" s="1">
        <f t="shared" si="219"/>
        <v>2.7635531407613216</v>
      </c>
      <c r="CK153" s="1">
        <f t="shared" si="220"/>
        <v>2.7774500711797008</v>
      </c>
      <c r="CL153" s="5">
        <f t="shared" si="226"/>
        <v>6</v>
      </c>
      <c r="CN153" s="9">
        <f t="shared" si="227"/>
        <v>2.232502917631042</v>
      </c>
    </row>
    <row r="154" spans="1:92" x14ac:dyDescent="0.2">
      <c r="A154" s="4">
        <v>152</v>
      </c>
      <c r="B154" s="1">
        <v>0.63673601327256002</v>
      </c>
      <c r="C154" s="1">
        <v>2.774</v>
      </c>
      <c r="D154" s="1">
        <v>1</v>
      </c>
      <c r="E154" s="1">
        <v>17</v>
      </c>
      <c r="F154" s="1">
        <v>82</v>
      </c>
      <c r="G154" s="1">
        <v>2.4968678909919202</v>
      </c>
      <c r="H154" s="1">
        <v>5</v>
      </c>
      <c r="I154">
        <v>1500</v>
      </c>
      <c r="J154">
        <v>185</v>
      </c>
      <c r="K154">
        <v>12.5</v>
      </c>
      <c r="L154" s="1"/>
      <c r="M154" s="2">
        <f t="shared" si="152"/>
        <v>3</v>
      </c>
      <c r="N154" s="2">
        <f t="shared" si="153"/>
        <v>4</v>
      </c>
      <c r="O154" s="2">
        <f t="shared" si="154"/>
        <v>3</v>
      </c>
      <c r="P154" s="2">
        <f t="shared" si="155"/>
        <v>4</v>
      </c>
      <c r="Q154" s="2">
        <f t="shared" si="156"/>
        <v>6</v>
      </c>
      <c r="R154" s="2">
        <f t="shared" si="157"/>
        <v>6</v>
      </c>
      <c r="S154" s="2">
        <f t="shared" si="158"/>
        <v>7</v>
      </c>
      <c r="T154" s="2">
        <f t="shared" si="159"/>
        <v>4</v>
      </c>
      <c r="U154" s="2">
        <f t="shared" si="160"/>
        <v>6</v>
      </c>
      <c r="V154" s="2">
        <f t="shared" si="161"/>
        <v>6</v>
      </c>
      <c r="W154" s="2">
        <f t="shared" si="162"/>
        <v>3</v>
      </c>
      <c r="X154" s="2">
        <f t="shared" si="163"/>
        <v>4</v>
      </c>
      <c r="Y154" s="2">
        <f t="shared" si="164"/>
        <v>3</v>
      </c>
      <c r="Z154" s="2">
        <f t="shared" si="165"/>
        <v>2</v>
      </c>
      <c r="AA154" s="2">
        <f t="shared" si="166"/>
        <v>2</v>
      </c>
      <c r="AB154" s="2">
        <f t="shared" si="167"/>
        <v>2</v>
      </c>
      <c r="AC154" s="2">
        <f t="shared" si="168"/>
        <v>1</v>
      </c>
      <c r="AD154" s="3">
        <f t="shared" si="221"/>
        <v>7</v>
      </c>
      <c r="AE154" s="2">
        <f t="shared" si="169"/>
        <v>6</v>
      </c>
      <c r="AF154" s="2">
        <f t="shared" si="170"/>
        <v>7</v>
      </c>
      <c r="AG154" s="2">
        <f t="shared" si="171"/>
        <v>6</v>
      </c>
      <c r="AH154" s="2">
        <f t="shared" si="172"/>
        <v>7</v>
      </c>
      <c r="AI154" s="2">
        <f t="shared" si="173"/>
        <v>9</v>
      </c>
      <c r="AJ154" s="2">
        <f t="shared" si="174"/>
        <v>9</v>
      </c>
      <c r="AK154" s="2">
        <f t="shared" si="175"/>
        <v>10</v>
      </c>
      <c r="AL154" s="2">
        <f t="shared" si="176"/>
        <v>7</v>
      </c>
      <c r="AM154" s="2">
        <f t="shared" si="177"/>
        <v>8</v>
      </c>
      <c r="AN154" s="2">
        <f t="shared" si="178"/>
        <v>8</v>
      </c>
      <c r="AO154" s="2">
        <f t="shared" si="179"/>
        <v>5</v>
      </c>
      <c r="AP154" s="2">
        <f t="shared" si="180"/>
        <v>6</v>
      </c>
      <c r="AQ154" s="2">
        <f t="shared" si="181"/>
        <v>5</v>
      </c>
      <c r="AR154" s="2">
        <f t="shared" si="182"/>
        <v>3</v>
      </c>
      <c r="AS154" s="2">
        <f t="shared" si="183"/>
        <v>4</v>
      </c>
      <c r="AT154" s="2">
        <f t="shared" si="184"/>
        <v>4</v>
      </c>
      <c r="AU154" s="2">
        <f t="shared" si="185"/>
        <v>3</v>
      </c>
      <c r="AV154" s="3">
        <f t="shared" si="222"/>
        <v>7</v>
      </c>
      <c r="AW154">
        <f t="shared" si="223"/>
        <v>1</v>
      </c>
      <c r="AX154" s="2">
        <f t="shared" si="186"/>
        <v>2</v>
      </c>
      <c r="AY154" s="2">
        <f t="shared" si="187"/>
        <v>2</v>
      </c>
      <c r="AZ154" s="2">
        <f t="shared" si="188"/>
        <v>2</v>
      </c>
      <c r="BA154" s="2">
        <f t="shared" si="189"/>
        <v>3</v>
      </c>
      <c r="BB154" s="2">
        <f t="shared" si="190"/>
        <v>4</v>
      </c>
      <c r="BC154" s="2">
        <f t="shared" si="191"/>
        <v>4</v>
      </c>
      <c r="BD154" s="2">
        <f t="shared" si="192"/>
        <v>5</v>
      </c>
      <c r="BE154" s="2">
        <f t="shared" si="193"/>
        <v>3</v>
      </c>
      <c r="BF154" s="2">
        <f t="shared" si="194"/>
        <v>3</v>
      </c>
      <c r="BG154" s="2">
        <f t="shared" si="195"/>
        <v>3</v>
      </c>
      <c r="BH154" s="2">
        <f t="shared" si="196"/>
        <v>3</v>
      </c>
      <c r="BI154" s="2">
        <f t="shared" si="197"/>
        <v>4</v>
      </c>
      <c r="BJ154" s="2">
        <f t="shared" si="198"/>
        <v>3</v>
      </c>
      <c r="BK154" s="2">
        <f t="shared" si="199"/>
        <v>2</v>
      </c>
      <c r="BL154" s="2">
        <f t="shared" si="200"/>
        <v>2</v>
      </c>
      <c r="BM154" s="2">
        <f t="shared" si="201"/>
        <v>2</v>
      </c>
      <c r="BN154" s="2">
        <f t="shared" si="202"/>
        <v>2</v>
      </c>
      <c r="BO154" s="3">
        <f t="shared" si="224"/>
        <v>7</v>
      </c>
      <c r="BP154">
        <f t="shared" si="225"/>
        <v>1</v>
      </c>
      <c r="BR154">
        <v>11</v>
      </c>
      <c r="BS154">
        <f t="shared" si="203"/>
        <v>1</v>
      </c>
      <c r="BU154" s="1">
        <f t="shared" si="204"/>
        <v>15.941853237858867</v>
      </c>
      <c r="BV154" s="1">
        <f t="shared" si="205"/>
        <v>6.6137871926825245</v>
      </c>
      <c r="BW154" s="1">
        <f t="shared" si="206"/>
        <v>3.2028924390486244</v>
      </c>
      <c r="BX154" s="1">
        <f t="shared" si="207"/>
        <v>10.265555881242527</v>
      </c>
      <c r="BY154" s="1">
        <f t="shared" si="208"/>
        <v>6.3423304390920574</v>
      </c>
      <c r="BZ154" s="1">
        <f t="shared" si="209"/>
        <v>2.5895358523033827</v>
      </c>
      <c r="CA154" s="1">
        <f t="shared" si="210"/>
        <v>1.9295533736382329</v>
      </c>
      <c r="CB154" s="1">
        <f t="shared" si="211"/>
        <v>2.8012123414001873</v>
      </c>
      <c r="CC154" s="1">
        <f t="shared" si="212"/>
        <v>2.7722587651669244</v>
      </c>
      <c r="CD154" s="1">
        <f t="shared" si="213"/>
        <v>31.215027949644504</v>
      </c>
      <c r="CE154" s="1">
        <f t="shared" si="214"/>
        <v>6.1018908368969944</v>
      </c>
      <c r="CF154" s="1">
        <f t="shared" si="215"/>
        <v>3.5130909843368867</v>
      </c>
      <c r="CG154" s="1">
        <f t="shared" si="216"/>
        <v>2.4449055420158774</v>
      </c>
      <c r="CH154" s="1">
        <f t="shared" si="217"/>
        <v>2.609941778437078</v>
      </c>
      <c r="CI154" s="1">
        <f t="shared" si="218"/>
        <v>2.7236071486971749</v>
      </c>
      <c r="CJ154" s="1">
        <f t="shared" si="219"/>
        <v>2.7385186456412653</v>
      </c>
      <c r="CK154" s="1">
        <f t="shared" si="220"/>
        <v>2.7637501057062601</v>
      </c>
      <c r="CL154" s="5">
        <f t="shared" si="226"/>
        <v>7</v>
      </c>
      <c r="CN154" s="9">
        <f t="shared" si="227"/>
        <v>1.9295533736382329</v>
      </c>
    </row>
    <row r="155" spans="1:92" x14ac:dyDescent="0.2">
      <c r="A155" s="4">
        <v>153</v>
      </c>
      <c r="B155" s="1">
        <v>0.36931936563672202</v>
      </c>
      <c r="C155" s="1">
        <v>0.79</v>
      </c>
      <c r="D155" s="1">
        <v>0</v>
      </c>
      <c r="E155" s="1">
        <v>0</v>
      </c>
      <c r="F155" s="1">
        <v>100</v>
      </c>
      <c r="G155" s="1">
        <v>11.845756177166599</v>
      </c>
      <c r="H155" s="1">
        <v>7</v>
      </c>
      <c r="I155">
        <v>0</v>
      </c>
      <c r="J155">
        <v>0.15</v>
      </c>
      <c r="K155">
        <v>0</v>
      </c>
      <c r="L155" s="1"/>
      <c r="M155" s="2">
        <f t="shared" si="152"/>
        <v>2</v>
      </c>
      <c r="N155" s="2">
        <f t="shared" si="153"/>
        <v>7</v>
      </c>
      <c r="O155" s="2">
        <f t="shared" si="154"/>
        <v>3</v>
      </c>
      <c r="P155" s="2">
        <f t="shared" si="155"/>
        <v>5</v>
      </c>
      <c r="Q155" s="2">
        <f t="shared" si="156"/>
        <v>6</v>
      </c>
      <c r="R155" s="2">
        <f t="shared" si="157"/>
        <v>5</v>
      </c>
      <c r="S155" s="2">
        <f t="shared" si="158"/>
        <v>5</v>
      </c>
      <c r="T155" s="2">
        <f t="shared" si="159"/>
        <v>3</v>
      </c>
      <c r="U155" s="2">
        <f t="shared" si="160"/>
        <v>5</v>
      </c>
      <c r="V155" s="2">
        <f t="shared" si="161"/>
        <v>6</v>
      </c>
      <c r="W155" s="2">
        <f t="shared" si="162"/>
        <v>5</v>
      </c>
      <c r="X155" s="2">
        <f t="shared" si="163"/>
        <v>6</v>
      </c>
      <c r="Y155" s="2">
        <f t="shared" si="164"/>
        <v>4</v>
      </c>
      <c r="Z155" s="2">
        <f t="shared" si="165"/>
        <v>4</v>
      </c>
      <c r="AA155" s="2">
        <f t="shared" si="166"/>
        <v>2</v>
      </c>
      <c r="AB155" s="2">
        <f t="shared" si="167"/>
        <v>4</v>
      </c>
      <c r="AC155" s="2">
        <f t="shared" si="168"/>
        <v>3</v>
      </c>
      <c r="AD155" s="3">
        <f t="shared" si="221"/>
        <v>2</v>
      </c>
      <c r="AE155" s="2">
        <f t="shared" si="169"/>
        <v>4</v>
      </c>
      <c r="AF155" s="2">
        <f t="shared" si="170"/>
        <v>9</v>
      </c>
      <c r="AG155" s="2">
        <f t="shared" si="171"/>
        <v>5</v>
      </c>
      <c r="AH155" s="2">
        <f t="shared" si="172"/>
        <v>7</v>
      </c>
      <c r="AI155" s="2">
        <f t="shared" si="173"/>
        <v>8</v>
      </c>
      <c r="AJ155" s="2">
        <f t="shared" si="174"/>
        <v>7</v>
      </c>
      <c r="AK155" s="2">
        <f t="shared" si="175"/>
        <v>7</v>
      </c>
      <c r="AL155" s="2">
        <f t="shared" si="176"/>
        <v>5</v>
      </c>
      <c r="AM155" s="2">
        <f t="shared" si="177"/>
        <v>7</v>
      </c>
      <c r="AN155" s="2">
        <f t="shared" si="178"/>
        <v>7</v>
      </c>
      <c r="AO155" s="2">
        <f t="shared" si="179"/>
        <v>7</v>
      </c>
      <c r="AP155" s="2">
        <f t="shared" si="180"/>
        <v>8</v>
      </c>
      <c r="AQ155" s="2">
        <f t="shared" si="181"/>
        <v>6</v>
      </c>
      <c r="AR155" s="2">
        <f t="shared" si="182"/>
        <v>6</v>
      </c>
      <c r="AS155" s="2">
        <f t="shared" si="183"/>
        <v>4</v>
      </c>
      <c r="AT155" s="2">
        <f t="shared" si="184"/>
        <v>6</v>
      </c>
      <c r="AU155" s="2">
        <f t="shared" si="185"/>
        <v>5</v>
      </c>
      <c r="AV155" s="3">
        <f t="shared" si="222"/>
        <v>2</v>
      </c>
      <c r="AW155">
        <f t="shared" si="223"/>
        <v>1</v>
      </c>
      <c r="AX155" s="2">
        <f t="shared" si="186"/>
        <v>2</v>
      </c>
      <c r="AY155" s="2">
        <f t="shared" si="187"/>
        <v>6</v>
      </c>
      <c r="AZ155" s="2">
        <f t="shared" si="188"/>
        <v>4</v>
      </c>
      <c r="BA155" s="2">
        <f t="shared" si="189"/>
        <v>4</v>
      </c>
      <c r="BB155" s="2">
        <f t="shared" si="190"/>
        <v>3</v>
      </c>
      <c r="BC155" s="2">
        <f t="shared" si="191"/>
        <v>2</v>
      </c>
      <c r="BD155" s="2">
        <f t="shared" si="192"/>
        <v>4</v>
      </c>
      <c r="BE155" s="2">
        <f t="shared" si="193"/>
        <v>3</v>
      </c>
      <c r="BF155" s="2">
        <f t="shared" si="194"/>
        <v>3</v>
      </c>
      <c r="BG155" s="2">
        <f t="shared" si="195"/>
        <v>2</v>
      </c>
      <c r="BH155" s="2">
        <f t="shared" si="196"/>
        <v>7</v>
      </c>
      <c r="BI155" s="2">
        <f t="shared" si="197"/>
        <v>6</v>
      </c>
      <c r="BJ155" s="2">
        <f t="shared" si="198"/>
        <v>6</v>
      </c>
      <c r="BK155" s="2">
        <f t="shared" si="199"/>
        <v>3</v>
      </c>
      <c r="BL155" s="2">
        <f t="shared" si="200"/>
        <v>3</v>
      </c>
      <c r="BM155" s="2">
        <f t="shared" si="201"/>
        <v>5</v>
      </c>
      <c r="BN155" s="2">
        <f t="shared" si="202"/>
        <v>4</v>
      </c>
      <c r="BO155" s="3">
        <f t="shared" si="224"/>
        <v>11</v>
      </c>
      <c r="BP155">
        <f t="shared" si="225"/>
        <v>1</v>
      </c>
      <c r="BR155">
        <v>11</v>
      </c>
      <c r="BS155">
        <f t="shared" si="203"/>
        <v>1</v>
      </c>
      <c r="BU155" s="1">
        <f t="shared" si="204"/>
        <v>2.1526026970760985</v>
      </c>
      <c r="BV155" s="1">
        <f t="shared" si="205"/>
        <v>1.3516704476123567</v>
      </c>
      <c r="BW155" s="1">
        <f t="shared" si="206"/>
        <v>1.1865009241242064</v>
      </c>
      <c r="BX155" s="1">
        <f t="shared" si="207"/>
        <v>1.8054743973092027</v>
      </c>
      <c r="BY155" s="1">
        <f t="shared" si="208"/>
        <v>1.4185633104636315</v>
      </c>
      <c r="BZ155" s="1">
        <f t="shared" si="209"/>
        <v>1.5716331548059539</v>
      </c>
      <c r="CA155" s="1">
        <f t="shared" si="210"/>
        <v>1.7137925670793153</v>
      </c>
      <c r="CB155" s="1">
        <f t="shared" si="211"/>
        <v>1.9094881508679524</v>
      </c>
      <c r="CC155" s="1">
        <f t="shared" si="212"/>
        <v>1.9901818689373805</v>
      </c>
      <c r="CD155" s="1">
        <f t="shared" si="213"/>
        <v>1.5615185288548021</v>
      </c>
      <c r="CE155" s="1">
        <f t="shared" si="214"/>
        <v>1.9266547729718635</v>
      </c>
      <c r="CF155" s="1">
        <f t="shared" si="215"/>
        <v>1.3813680490874638</v>
      </c>
      <c r="CG155" s="1">
        <f t="shared" si="216"/>
        <v>1.8974857888309886</v>
      </c>
      <c r="CH155" s="1">
        <f t="shared" si="217"/>
        <v>2.3683567301120325</v>
      </c>
      <c r="CI155" s="1">
        <f t="shared" si="218"/>
        <v>2.4897959375669645</v>
      </c>
      <c r="CJ155" s="1">
        <f t="shared" si="219"/>
        <v>2.5766931172812706</v>
      </c>
      <c r="CK155" s="1">
        <f t="shared" si="220"/>
        <v>2.5383544213655931</v>
      </c>
      <c r="CL155" s="5">
        <f t="shared" si="226"/>
        <v>3</v>
      </c>
      <c r="CN155" s="9">
        <f t="shared" si="227"/>
        <v>1.1865009241242064</v>
      </c>
    </row>
    <row r="156" spans="1:92" x14ac:dyDescent="0.2">
      <c r="A156" s="4">
        <v>154</v>
      </c>
      <c r="B156" s="1">
        <v>0.26364839038632398</v>
      </c>
      <c r="C156" s="1">
        <v>0.97599999999999998</v>
      </c>
      <c r="D156" s="1">
        <v>0</v>
      </c>
      <c r="E156" s="1">
        <v>0</v>
      </c>
      <c r="F156" s="1">
        <v>100</v>
      </c>
      <c r="G156" s="1">
        <v>14.6339679400383</v>
      </c>
      <c r="H156" s="1">
        <v>7</v>
      </c>
      <c r="I156">
        <v>1700</v>
      </c>
      <c r="J156">
        <v>185</v>
      </c>
      <c r="K156">
        <v>12.5</v>
      </c>
      <c r="L156" s="1"/>
      <c r="M156" s="2">
        <f t="shared" si="152"/>
        <v>2</v>
      </c>
      <c r="N156" s="2">
        <f t="shared" si="153"/>
        <v>7</v>
      </c>
      <c r="O156" s="2">
        <f t="shared" si="154"/>
        <v>3</v>
      </c>
      <c r="P156" s="2">
        <f t="shared" si="155"/>
        <v>5</v>
      </c>
      <c r="Q156" s="2">
        <f t="shared" si="156"/>
        <v>6</v>
      </c>
      <c r="R156" s="2">
        <f t="shared" si="157"/>
        <v>5</v>
      </c>
      <c r="S156" s="2">
        <f t="shared" si="158"/>
        <v>5</v>
      </c>
      <c r="T156" s="2">
        <f t="shared" si="159"/>
        <v>3</v>
      </c>
      <c r="U156" s="2">
        <f t="shared" si="160"/>
        <v>5</v>
      </c>
      <c r="V156" s="2">
        <f t="shared" si="161"/>
        <v>6</v>
      </c>
      <c r="W156" s="2">
        <f t="shared" si="162"/>
        <v>5</v>
      </c>
      <c r="X156" s="2">
        <f t="shared" si="163"/>
        <v>6</v>
      </c>
      <c r="Y156" s="2">
        <f t="shared" si="164"/>
        <v>4</v>
      </c>
      <c r="Z156" s="2">
        <f t="shared" si="165"/>
        <v>4</v>
      </c>
      <c r="AA156" s="2">
        <f t="shared" si="166"/>
        <v>2</v>
      </c>
      <c r="AB156" s="2">
        <f t="shared" si="167"/>
        <v>4</v>
      </c>
      <c r="AC156" s="2">
        <f t="shared" si="168"/>
        <v>3</v>
      </c>
      <c r="AD156" s="3">
        <f t="shared" si="221"/>
        <v>2</v>
      </c>
      <c r="AE156" s="2">
        <f t="shared" si="169"/>
        <v>5</v>
      </c>
      <c r="AF156" s="2">
        <f t="shared" si="170"/>
        <v>10</v>
      </c>
      <c r="AG156" s="2">
        <f t="shared" si="171"/>
        <v>6</v>
      </c>
      <c r="AH156" s="2">
        <f t="shared" si="172"/>
        <v>8</v>
      </c>
      <c r="AI156" s="2">
        <f t="shared" si="173"/>
        <v>9</v>
      </c>
      <c r="AJ156" s="2">
        <f t="shared" si="174"/>
        <v>8</v>
      </c>
      <c r="AK156" s="2">
        <f t="shared" si="175"/>
        <v>7</v>
      </c>
      <c r="AL156" s="2">
        <f t="shared" si="176"/>
        <v>6</v>
      </c>
      <c r="AM156" s="2">
        <f t="shared" si="177"/>
        <v>7</v>
      </c>
      <c r="AN156" s="2">
        <f t="shared" si="178"/>
        <v>8</v>
      </c>
      <c r="AO156" s="2">
        <f t="shared" si="179"/>
        <v>7</v>
      </c>
      <c r="AP156" s="2">
        <f t="shared" si="180"/>
        <v>8</v>
      </c>
      <c r="AQ156" s="2">
        <f t="shared" si="181"/>
        <v>5</v>
      </c>
      <c r="AR156" s="2">
        <f t="shared" si="182"/>
        <v>5</v>
      </c>
      <c r="AS156" s="2">
        <f t="shared" si="183"/>
        <v>4</v>
      </c>
      <c r="AT156" s="2">
        <f t="shared" si="184"/>
        <v>6</v>
      </c>
      <c r="AU156" s="2">
        <f t="shared" si="185"/>
        <v>4</v>
      </c>
      <c r="AV156" s="3">
        <f t="shared" si="222"/>
        <v>2</v>
      </c>
      <c r="AW156">
        <f t="shared" si="223"/>
        <v>1</v>
      </c>
      <c r="AX156" s="2">
        <f t="shared" si="186"/>
        <v>2</v>
      </c>
      <c r="AY156" s="2">
        <f t="shared" si="187"/>
        <v>5</v>
      </c>
      <c r="AZ156" s="2">
        <f t="shared" si="188"/>
        <v>4</v>
      </c>
      <c r="BA156" s="2">
        <f t="shared" si="189"/>
        <v>4</v>
      </c>
      <c r="BB156" s="2">
        <f t="shared" si="190"/>
        <v>3</v>
      </c>
      <c r="BC156" s="2">
        <f t="shared" si="191"/>
        <v>2</v>
      </c>
      <c r="BD156" s="2">
        <f t="shared" si="192"/>
        <v>3</v>
      </c>
      <c r="BE156" s="2">
        <f t="shared" si="193"/>
        <v>2</v>
      </c>
      <c r="BF156" s="2">
        <f t="shared" si="194"/>
        <v>2</v>
      </c>
      <c r="BG156" s="2">
        <f t="shared" si="195"/>
        <v>2</v>
      </c>
      <c r="BH156" s="2">
        <f t="shared" si="196"/>
        <v>6</v>
      </c>
      <c r="BI156" s="2">
        <f t="shared" si="197"/>
        <v>5</v>
      </c>
      <c r="BJ156" s="2">
        <f t="shared" si="198"/>
        <v>4</v>
      </c>
      <c r="BK156" s="2">
        <f t="shared" si="199"/>
        <v>2</v>
      </c>
      <c r="BL156" s="2">
        <f t="shared" si="200"/>
        <v>2</v>
      </c>
      <c r="BM156" s="2">
        <f t="shared" si="201"/>
        <v>4</v>
      </c>
      <c r="BN156" s="2">
        <f t="shared" si="202"/>
        <v>3</v>
      </c>
      <c r="BO156" s="3">
        <f t="shared" si="224"/>
        <v>11</v>
      </c>
      <c r="BP156">
        <f t="shared" si="225"/>
        <v>1</v>
      </c>
      <c r="BR156">
        <v>2</v>
      </c>
      <c r="BS156">
        <f t="shared" si="203"/>
        <v>2</v>
      </c>
      <c r="BU156" s="1">
        <f t="shared" si="204"/>
        <v>175.01040028561147</v>
      </c>
      <c r="BV156" s="1">
        <f t="shared" si="205"/>
        <v>37.536173798478458</v>
      </c>
      <c r="BW156" s="1">
        <f t="shared" si="206"/>
        <v>37.535041604914127</v>
      </c>
      <c r="BX156" s="1">
        <f t="shared" si="207"/>
        <v>25.08785988483681</v>
      </c>
      <c r="BY156" s="1">
        <f t="shared" si="208"/>
        <v>12.676246417595143</v>
      </c>
      <c r="BZ156" s="1">
        <f t="shared" si="209"/>
        <v>12.736724950718251</v>
      </c>
      <c r="CA156" s="1">
        <f t="shared" si="210"/>
        <v>17.592727574686958</v>
      </c>
      <c r="CB156" s="1">
        <f t="shared" si="211"/>
        <v>25.159064943486371</v>
      </c>
      <c r="CC156" s="1">
        <f t="shared" si="212"/>
        <v>5.8197288090090531</v>
      </c>
      <c r="CD156" s="1">
        <f t="shared" si="213"/>
        <v>400.00743823429769</v>
      </c>
      <c r="CE156" s="1">
        <f t="shared" si="214"/>
        <v>1.7857878020613926</v>
      </c>
      <c r="CF156" s="1">
        <f t="shared" si="215"/>
        <v>2.1423062233739762</v>
      </c>
      <c r="CG156" s="1">
        <f t="shared" si="216"/>
        <v>2.7141610960751712</v>
      </c>
      <c r="CH156" s="1">
        <f t="shared" si="217"/>
        <v>3.2969920915409006</v>
      </c>
      <c r="CI156" s="1">
        <f t="shared" si="218"/>
        <v>3.364511278698147</v>
      </c>
      <c r="CJ156" s="1">
        <f t="shared" si="219"/>
        <v>3.3827752692295321</v>
      </c>
      <c r="CK156" s="1">
        <f t="shared" si="220"/>
        <v>3.3799613781729532</v>
      </c>
      <c r="CL156" s="5">
        <f t="shared" si="226"/>
        <v>11</v>
      </c>
      <c r="CN156" s="9">
        <f t="shared" si="227"/>
        <v>1.7857878020613926</v>
      </c>
    </row>
    <row r="157" spans="1:92" x14ac:dyDescent="0.2">
      <c r="A157" s="4">
        <v>155</v>
      </c>
      <c r="B157" s="1">
        <v>0.406480032496779</v>
      </c>
      <c r="C157" s="1">
        <v>0.84299999999999997</v>
      </c>
      <c r="D157" s="1">
        <v>0</v>
      </c>
      <c r="E157" s="1">
        <v>0</v>
      </c>
      <c r="F157" s="1">
        <v>100</v>
      </c>
      <c r="G157" s="1">
        <v>12.6497388292045</v>
      </c>
      <c r="H157" s="1">
        <v>7</v>
      </c>
      <c r="I157">
        <v>1700</v>
      </c>
      <c r="J157">
        <v>185</v>
      </c>
      <c r="K157">
        <v>12.5</v>
      </c>
      <c r="L157" s="1"/>
      <c r="M157" s="2">
        <f t="shared" si="152"/>
        <v>2</v>
      </c>
      <c r="N157" s="2">
        <f t="shared" si="153"/>
        <v>7</v>
      </c>
      <c r="O157" s="2">
        <f t="shared" si="154"/>
        <v>3</v>
      </c>
      <c r="P157" s="2">
        <f t="shared" si="155"/>
        <v>5</v>
      </c>
      <c r="Q157" s="2">
        <f t="shared" si="156"/>
        <v>6</v>
      </c>
      <c r="R157" s="2">
        <f t="shared" si="157"/>
        <v>5</v>
      </c>
      <c r="S157" s="2">
        <f t="shared" si="158"/>
        <v>5</v>
      </c>
      <c r="T157" s="2">
        <f t="shared" si="159"/>
        <v>3</v>
      </c>
      <c r="U157" s="2">
        <f t="shared" si="160"/>
        <v>5</v>
      </c>
      <c r="V157" s="2">
        <f t="shared" si="161"/>
        <v>6</v>
      </c>
      <c r="W157" s="2">
        <f t="shared" si="162"/>
        <v>5</v>
      </c>
      <c r="X157" s="2">
        <f t="shared" si="163"/>
        <v>6</v>
      </c>
      <c r="Y157" s="2">
        <f t="shared" si="164"/>
        <v>4</v>
      </c>
      <c r="Z157" s="2">
        <f t="shared" si="165"/>
        <v>4</v>
      </c>
      <c r="AA157" s="2">
        <f t="shared" si="166"/>
        <v>2</v>
      </c>
      <c r="AB157" s="2">
        <f t="shared" si="167"/>
        <v>4</v>
      </c>
      <c r="AC157" s="2">
        <f t="shared" si="168"/>
        <v>3</v>
      </c>
      <c r="AD157" s="3">
        <f t="shared" si="221"/>
        <v>2</v>
      </c>
      <c r="AE157" s="2">
        <f t="shared" si="169"/>
        <v>5</v>
      </c>
      <c r="AF157" s="2">
        <f t="shared" si="170"/>
        <v>10</v>
      </c>
      <c r="AG157" s="2">
        <f t="shared" si="171"/>
        <v>6</v>
      </c>
      <c r="AH157" s="2">
        <f t="shared" si="172"/>
        <v>8</v>
      </c>
      <c r="AI157" s="2">
        <f t="shared" si="173"/>
        <v>9</v>
      </c>
      <c r="AJ157" s="2">
        <f t="shared" si="174"/>
        <v>8</v>
      </c>
      <c r="AK157" s="2">
        <f t="shared" si="175"/>
        <v>7</v>
      </c>
      <c r="AL157" s="2">
        <f t="shared" si="176"/>
        <v>6</v>
      </c>
      <c r="AM157" s="2">
        <f t="shared" si="177"/>
        <v>7</v>
      </c>
      <c r="AN157" s="2">
        <f t="shared" si="178"/>
        <v>8</v>
      </c>
      <c r="AO157" s="2">
        <f t="shared" si="179"/>
        <v>7</v>
      </c>
      <c r="AP157" s="2">
        <f t="shared" si="180"/>
        <v>8</v>
      </c>
      <c r="AQ157" s="2">
        <f t="shared" si="181"/>
        <v>5</v>
      </c>
      <c r="AR157" s="2">
        <f t="shared" si="182"/>
        <v>5</v>
      </c>
      <c r="AS157" s="2">
        <f t="shared" si="183"/>
        <v>4</v>
      </c>
      <c r="AT157" s="2">
        <f t="shared" si="184"/>
        <v>6</v>
      </c>
      <c r="AU157" s="2">
        <f t="shared" si="185"/>
        <v>4</v>
      </c>
      <c r="AV157" s="3">
        <f t="shared" si="222"/>
        <v>2</v>
      </c>
      <c r="AW157">
        <f t="shared" si="223"/>
        <v>1</v>
      </c>
      <c r="AX157" s="2">
        <f t="shared" si="186"/>
        <v>1</v>
      </c>
      <c r="AY157" s="2">
        <f t="shared" si="187"/>
        <v>6</v>
      </c>
      <c r="AZ157" s="2">
        <f t="shared" si="188"/>
        <v>4</v>
      </c>
      <c r="BA157" s="2">
        <f t="shared" si="189"/>
        <v>4</v>
      </c>
      <c r="BB157" s="2">
        <f t="shared" si="190"/>
        <v>3</v>
      </c>
      <c r="BC157" s="2">
        <f t="shared" si="191"/>
        <v>2</v>
      </c>
      <c r="BD157" s="2">
        <f t="shared" si="192"/>
        <v>3</v>
      </c>
      <c r="BE157" s="2">
        <f t="shared" si="193"/>
        <v>2</v>
      </c>
      <c r="BF157" s="2">
        <f t="shared" si="194"/>
        <v>2</v>
      </c>
      <c r="BG157" s="2">
        <f t="shared" si="195"/>
        <v>2</v>
      </c>
      <c r="BH157" s="2">
        <f t="shared" si="196"/>
        <v>5</v>
      </c>
      <c r="BI157" s="2">
        <f t="shared" si="197"/>
        <v>5</v>
      </c>
      <c r="BJ157" s="2">
        <f t="shared" si="198"/>
        <v>4</v>
      </c>
      <c r="BK157" s="2">
        <f t="shared" si="199"/>
        <v>2</v>
      </c>
      <c r="BL157" s="2">
        <f t="shared" si="200"/>
        <v>2</v>
      </c>
      <c r="BM157" s="2">
        <f t="shared" si="201"/>
        <v>4</v>
      </c>
      <c r="BN157" s="2">
        <f t="shared" si="202"/>
        <v>3</v>
      </c>
      <c r="BO157" s="3">
        <f t="shared" si="224"/>
        <v>2</v>
      </c>
      <c r="BP157">
        <f t="shared" si="225"/>
        <v>1</v>
      </c>
      <c r="BR157">
        <v>2</v>
      </c>
      <c r="BS157">
        <f t="shared" si="203"/>
        <v>1</v>
      </c>
      <c r="BU157" s="1">
        <f t="shared" si="204"/>
        <v>175.01406853212919</v>
      </c>
      <c r="BV157" s="1">
        <f t="shared" si="205"/>
        <v>37.534197856327495</v>
      </c>
      <c r="BW157" s="1">
        <f t="shared" si="206"/>
        <v>37.531695070140209</v>
      </c>
      <c r="BX157" s="1">
        <f t="shared" si="207"/>
        <v>25.072676302975392</v>
      </c>
      <c r="BY157" s="1">
        <f t="shared" si="208"/>
        <v>12.606988442370204</v>
      </c>
      <c r="BZ157" s="1">
        <f t="shared" si="209"/>
        <v>12.625039999085468</v>
      </c>
      <c r="CA157" s="1">
        <f t="shared" si="210"/>
        <v>17.597873677445886</v>
      </c>
      <c r="CB157" s="1">
        <f t="shared" si="211"/>
        <v>25.081866000392672</v>
      </c>
      <c r="CC157" s="1">
        <f t="shared" si="212"/>
        <v>5.4221288893684925</v>
      </c>
      <c r="CD157" s="1">
        <f t="shared" si="213"/>
        <v>400.0039201952585</v>
      </c>
      <c r="CE157" s="1">
        <f t="shared" si="214"/>
        <v>2.0610909695444382</v>
      </c>
      <c r="CF157" s="1">
        <f t="shared" si="215"/>
        <v>1.6320847675107972</v>
      </c>
      <c r="CG157" s="1">
        <f t="shared" si="216"/>
        <v>2.0206544729979248</v>
      </c>
      <c r="CH157" s="1">
        <f t="shared" si="217"/>
        <v>2.4197960438368464</v>
      </c>
      <c r="CI157" s="1">
        <f t="shared" si="218"/>
        <v>2.5126456393318466</v>
      </c>
      <c r="CJ157" s="1">
        <f t="shared" si="219"/>
        <v>2.5369456893108864</v>
      </c>
      <c r="CK157" s="1">
        <f t="shared" si="220"/>
        <v>2.5337164115042148</v>
      </c>
      <c r="CL157" s="5">
        <f t="shared" si="226"/>
        <v>12</v>
      </c>
      <c r="CN157" s="9">
        <f t="shared" si="227"/>
        <v>1.6320847675107972</v>
      </c>
    </row>
    <row r="158" spans="1:92" x14ac:dyDescent="0.2">
      <c r="A158" s="4">
        <v>156</v>
      </c>
      <c r="B158" s="1">
        <v>0.40729831599982502</v>
      </c>
      <c r="C158" s="1">
        <v>1.069</v>
      </c>
      <c r="D158" s="1">
        <v>0</v>
      </c>
      <c r="E158" s="1">
        <v>0</v>
      </c>
      <c r="F158" s="1">
        <v>100</v>
      </c>
      <c r="G158" s="1">
        <v>16.0348130020135</v>
      </c>
      <c r="H158" s="1">
        <v>7</v>
      </c>
      <c r="I158">
        <v>1700</v>
      </c>
      <c r="J158">
        <v>185</v>
      </c>
      <c r="K158">
        <v>12.5</v>
      </c>
      <c r="L158" s="1"/>
      <c r="M158" s="2">
        <f t="shared" si="152"/>
        <v>2</v>
      </c>
      <c r="N158" s="2">
        <f t="shared" si="153"/>
        <v>7</v>
      </c>
      <c r="O158" s="2">
        <f t="shared" si="154"/>
        <v>3</v>
      </c>
      <c r="P158" s="2">
        <f t="shared" si="155"/>
        <v>5</v>
      </c>
      <c r="Q158" s="2">
        <f t="shared" si="156"/>
        <v>6</v>
      </c>
      <c r="R158" s="2">
        <f t="shared" si="157"/>
        <v>5</v>
      </c>
      <c r="S158" s="2">
        <f t="shared" si="158"/>
        <v>6</v>
      </c>
      <c r="T158" s="2">
        <f t="shared" si="159"/>
        <v>3</v>
      </c>
      <c r="U158" s="2">
        <f t="shared" si="160"/>
        <v>5</v>
      </c>
      <c r="V158" s="2">
        <f t="shared" si="161"/>
        <v>5</v>
      </c>
      <c r="W158" s="2">
        <f t="shared" si="162"/>
        <v>6</v>
      </c>
      <c r="X158" s="2">
        <f t="shared" si="163"/>
        <v>5</v>
      </c>
      <c r="Y158" s="2">
        <f t="shared" si="164"/>
        <v>4</v>
      </c>
      <c r="Z158" s="2">
        <f t="shared" si="165"/>
        <v>4</v>
      </c>
      <c r="AA158" s="2">
        <f t="shared" si="166"/>
        <v>2</v>
      </c>
      <c r="AB158" s="2">
        <f t="shared" si="167"/>
        <v>4</v>
      </c>
      <c r="AC158" s="2">
        <f t="shared" si="168"/>
        <v>3</v>
      </c>
      <c r="AD158" s="3">
        <f t="shared" si="221"/>
        <v>2</v>
      </c>
      <c r="AE158" s="2">
        <f t="shared" si="169"/>
        <v>5</v>
      </c>
      <c r="AF158" s="2">
        <f t="shared" si="170"/>
        <v>10</v>
      </c>
      <c r="AG158" s="2">
        <f t="shared" si="171"/>
        <v>6</v>
      </c>
      <c r="AH158" s="2">
        <f t="shared" si="172"/>
        <v>8</v>
      </c>
      <c r="AI158" s="2">
        <f t="shared" si="173"/>
        <v>9</v>
      </c>
      <c r="AJ158" s="2">
        <f t="shared" si="174"/>
        <v>8</v>
      </c>
      <c r="AK158" s="2">
        <f t="shared" si="175"/>
        <v>8</v>
      </c>
      <c r="AL158" s="2">
        <f t="shared" si="176"/>
        <v>6</v>
      </c>
      <c r="AM158" s="2">
        <f t="shared" si="177"/>
        <v>7</v>
      </c>
      <c r="AN158" s="2">
        <f t="shared" si="178"/>
        <v>7</v>
      </c>
      <c r="AO158" s="2">
        <f t="shared" si="179"/>
        <v>8</v>
      </c>
      <c r="AP158" s="2">
        <f t="shared" si="180"/>
        <v>7</v>
      </c>
      <c r="AQ158" s="2">
        <f t="shared" si="181"/>
        <v>5</v>
      </c>
      <c r="AR158" s="2">
        <f t="shared" si="182"/>
        <v>5</v>
      </c>
      <c r="AS158" s="2">
        <f t="shared" si="183"/>
        <v>4</v>
      </c>
      <c r="AT158" s="2">
        <f t="shared" si="184"/>
        <v>6</v>
      </c>
      <c r="AU158" s="2">
        <f t="shared" si="185"/>
        <v>4</v>
      </c>
      <c r="AV158" s="3">
        <f t="shared" si="222"/>
        <v>2</v>
      </c>
      <c r="AW158">
        <f t="shared" si="223"/>
        <v>1</v>
      </c>
      <c r="AX158" s="2">
        <f t="shared" si="186"/>
        <v>1</v>
      </c>
      <c r="AY158" s="2">
        <f t="shared" si="187"/>
        <v>6</v>
      </c>
      <c r="AZ158" s="2">
        <f t="shared" si="188"/>
        <v>4</v>
      </c>
      <c r="BA158" s="2">
        <f t="shared" si="189"/>
        <v>4</v>
      </c>
      <c r="BB158" s="2">
        <f t="shared" si="190"/>
        <v>3</v>
      </c>
      <c r="BC158" s="2">
        <f t="shared" si="191"/>
        <v>2</v>
      </c>
      <c r="BD158" s="2">
        <f t="shared" si="192"/>
        <v>4</v>
      </c>
      <c r="BE158" s="2">
        <f t="shared" si="193"/>
        <v>2</v>
      </c>
      <c r="BF158" s="2">
        <f t="shared" si="194"/>
        <v>2</v>
      </c>
      <c r="BG158" s="2">
        <f t="shared" si="195"/>
        <v>1</v>
      </c>
      <c r="BH158" s="2">
        <f t="shared" si="196"/>
        <v>6</v>
      </c>
      <c r="BI158" s="2">
        <f t="shared" si="197"/>
        <v>4</v>
      </c>
      <c r="BJ158" s="2">
        <f t="shared" si="198"/>
        <v>3</v>
      </c>
      <c r="BK158" s="2">
        <f t="shared" si="199"/>
        <v>2</v>
      </c>
      <c r="BL158" s="2">
        <f t="shared" si="200"/>
        <v>2</v>
      </c>
      <c r="BM158" s="2">
        <f t="shared" si="201"/>
        <v>4</v>
      </c>
      <c r="BN158" s="2">
        <f t="shared" si="202"/>
        <v>3</v>
      </c>
      <c r="BO158" s="3">
        <f t="shared" si="224"/>
        <v>2</v>
      </c>
      <c r="BP158">
        <f t="shared" si="225"/>
        <v>2</v>
      </c>
      <c r="BR158">
        <v>11</v>
      </c>
      <c r="BS158">
        <f t="shared" si="203"/>
        <v>1</v>
      </c>
      <c r="BU158" s="1">
        <f t="shared" si="204"/>
        <v>175.00902586367306</v>
      </c>
      <c r="BV158" s="1">
        <f t="shared" si="205"/>
        <v>37.528130077224183</v>
      </c>
      <c r="BW158" s="1">
        <f t="shared" si="206"/>
        <v>37.531803617952612</v>
      </c>
      <c r="BX158" s="1">
        <f t="shared" si="207"/>
        <v>25.054716866627128</v>
      </c>
      <c r="BY158" s="1">
        <f t="shared" si="208"/>
        <v>12.605963621226982</v>
      </c>
      <c r="BZ158" s="1">
        <f t="shared" si="209"/>
        <v>12.634052835652032</v>
      </c>
      <c r="CA158" s="1">
        <f t="shared" si="210"/>
        <v>17.58748665164433</v>
      </c>
      <c r="CB158" s="1">
        <f t="shared" si="211"/>
        <v>25.085595918629679</v>
      </c>
      <c r="CC158" s="1">
        <f t="shared" si="212"/>
        <v>5.4385126436201707</v>
      </c>
      <c r="CD158" s="1">
        <f t="shared" si="213"/>
        <v>400.00417254793433</v>
      </c>
      <c r="CE158" s="1">
        <f t="shared" si="214"/>
        <v>1.7412866788663817</v>
      </c>
      <c r="CF158" s="1">
        <f t="shared" si="215"/>
        <v>1.6990749641344218</v>
      </c>
      <c r="CG158" s="1">
        <f t="shared" si="216"/>
        <v>2.052329396232369</v>
      </c>
      <c r="CH158" s="1">
        <f t="shared" si="217"/>
        <v>2.4254329744691518</v>
      </c>
      <c r="CI158" s="1">
        <f t="shared" si="218"/>
        <v>2.5155348892966631</v>
      </c>
      <c r="CJ158" s="1">
        <f t="shared" si="219"/>
        <v>2.5399689488159458</v>
      </c>
      <c r="CK158" s="1">
        <f t="shared" si="220"/>
        <v>2.5359283080072612</v>
      </c>
      <c r="CL158" s="5">
        <f t="shared" si="226"/>
        <v>12</v>
      </c>
      <c r="CN158" s="9">
        <f t="shared" si="227"/>
        <v>1.6990749641344218</v>
      </c>
    </row>
    <row r="159" spans="1:92" x14ac:dyDescent="0.2">
      <c r="A159" s="4">
        <v>157</v>
      </c>
      <c r="B159" s="1">
        <v>0</v>
      </c>
      <c r="C159" s="1">
        <v>0.92900000000000005</v>
      </c>
      <c r="D159" s="1">
        <v>0</v>
      </c>
      <c r="E159" s="1">
        <v>0</v>
      </c>
      <c r="F159" s="1">
        <v>100</v>
      </c>
      <c r="G159" s="1">
        <v>13.932940769066199</v>
      </c>
      <c r="H159" s="1">
        <v>7</v>
      </c>
      <c r="I159">
        <v>1700</v>
      </c>
      <c r="J159">
        <v>185</v>
      </c>
      <c r="K159">
        <v>12.5</v>
      </c>
      <c r="L159" s="1"/>
      <c r="M159" s="2">
        <f t="shared" si="152"/>
        <v>2</v>
      </c>
      <c r="N159" s="2">
        <f t="shared" si="153"/>
        <v>7</v>
      </c>
      <c r="O159" s="2">
        <f t="shared" si="154"/>
        <v>3</v>
      </c>
      <c r="P159" s="2">
        <f t="shared" si="155"/>
        <v>5</v>
      </c>
      <c r="Q159" s="2">
        <f t="shared" si="156"/>
        <v>6</v>
      </c>
      <c r="R159" s="2">
        <f t="shared" si="157"/>
        <v>5</v>
      </c>
      <c r="S159" s="2">
        <f t="shared" si="158"/>
        <v>5</v>
      </c>
      <c r="T159" s="2">
        <f t="shared" si="159"/>
        <v>3</v>
      </c>
      <c r="U159" s="2">
        <f t="shared" si="160"/>
        <v>5</v>
      </c>
      <c r="V159" s="2">
        <f t="shared" si="161"/>
        <v>6</v>
      </c>
      <c r="W159" s="2">
        <f t="shared" si="162"/>
        <v>5</v>
      </c>
      <c r="X159" s="2">
        <f t="shared" si="163"/>
        <v>6</v>
      </c>
      <c r="Y159" s="2">
        <f t="shared" si="164"/>
        <v>4</v>
      </c>
      <c r="Z159" s="2">
        <f t="shared" si="165"/>
        <v>4</v>
      </c>
      <c r="AA159" s="2">
        <f t="shared" si="166"/>
        <v>2</v>
      </c>
      <c r="AB159" s="2">
        <f t="shared" si="167"/>
        <v>4</v>
      </c>
      <c r="AC159" s="2">
        <f t="shared" si="168"/>
        <v>3</v>
      </c>
      <c r="AD159" s="3">
        <f t="shared" si="221"/>
        <v>2</v>
      </c>
      <c r="AE159" s="2">
        <f t="shared" si="169"/>
        <v>5</v>
      </c>
      <c r="AF159" s="2">
        <f t="shared" si="170"/>
        <v>10</v>
      </c>
      <c r="AG159" s="2">
        <f t="shared" si="171"/>
        <v>6</v>
      </c>
      <c r="AH159" s="2">
        <f t="shared" si="172"/>
        <v>8</v>
      </c>
      <c r="AI159" s="2">
        <f t="shared" si="173"/>
        <v>9</v>
      </c>
      <c r="AJ159" s="2">
        <f t="shared" si="174"/>
        <v>8</v>
      </c>
      <c r="AK159" s="2">
        <f t="shared" si="175"/>
        <v>7</v>
      </c>
      <c r="AL159" s="2">
        <f t="shared" si="176"/>
        <v>6</v>
      </c>
      <c r="AM159" s="2">
        <f t="shared" si="177"/>
        <v>7</v>
      </c>
      <c r="AN159" s="2">
        <f t="shared" si="178"/>
        <v>8</v>
      </c>
      <c r="AO159" s="2">
        <f t="shared" si="179"/>
        <v>7</v>
      </c>
      <c r="AP159" s="2">
        <f t="shared" si="180"/>
        <v>8</v>
      </c>
      <c r="AQ159" s="2">
        <f t="shared" si="181"/>
        <v>5</v>
      </c>
      <c r="AR159" s="2">
        <f t="shared" si="182"/>
        <v>5</v>
      </c>
      <c r="AS159" s="2">
        <f t="shared" si="183"/>
        <v>4</v>
      </c>
      <c r="AT159" s="2">
        <f t="shared" si="184"/>
        <v>6</v>
      </c>
      <c r="AU159" s="2">
        <f t="shared" si="185"/>
        <v>4</v>
      </c>
      <c r="AV159" s="3">
        <f t="shared" si="222"/>
        <v>2</v>
      </c>
      <c r="AW159">
        <f t="shared" si="223"/>
        <v>1</v>
      </c>
      <c r="AX159" s="2">
        <f t="shared" si="186"/>
        <v>1</v>
      </c>
      <c r="AY159" s="2">
        <f t="shared" si="187"/>
        <v>5</v>
      </c>
      <c r="AZ159" s="2">
        <f t="shared" si="188"/>
        <v>3</v>
      </c>
      <c r="BA159" s="2">
        <f t="shared" si="189"/>
        <v>4</v>
      </c>
      <c r="BB159" s="2">
        <f t="shared" si="190"/>
        <v>3</v>
      </c>
      <c r="BC159" s="2">
        <f t="shared" si="191"/>
        <v>2</v>
      </c>
      <c r="BD159" s="2">
        <f t="shared" si="192"/>
        <v>2</v>
      </c>
      <c r="BE159" s="2">
        <f t="shared" si="193"/>
        <v>2</v>
      </c>
      <c r="BF159" s="2">
        <f t="shared" si="194"/>
        <v>2</v>
      </c>
      <c r="BG159" s="2">
        <f t="shared" si="195"/>
        <v>2</v>
      </c>
      <c r="BH159" s="2">
        <f t="shared" si="196"/>
        <v>6</v>
      </c>
      <c r="BI159" s="2">
        <f t="shared" si="197"/>
        <v>5</v>
      </c>
      <c r="BJ159" s="2">
        <f t="shared" si="198"/>
        <v>4</v>
      </c>
      <c r="BK159" s="2">
        <f t="shared" si="199"/>
        <v>2</v>
      </c>
      <c r="BL159" s="2">
        <f t="shared" si="200"/>
        <v>2</v>
      </c>
      <c r="BM159" s="2">
        <f t="shared" si="201"/>
        <v>4</v>
      </c>
      <c r="BN159" s="2">
        <f t="shared" si="202"/>
        <v>3</v>
      </c>
      <c r="BO159" s="3">
        <f t="shared" si="224"/>
        <v>11</v>
      </c>
      <c r="BP159">
        <f t="shared" si="225"/>
        <v>1</v>
      </c>
      <c r="BR159">
        <v>4</v>
      </c>
      <c r="BS159">
        <f t="shared" si="203"/>
        <v>1</v>
      </c>
      <c r="BU159" s="1">
        <f t="shared" si="204"/>
        <v>175.01136719689762</v>
      </c>
      <c r="BV159" s="1">
        <f t="shared" si="205"/>
        <v>37.530724673797032</v>
      </c>
      <c r="BW159" s="1">
        <f t="shared" si="206"/>
        <v>37.531436732651876</v>
      </c>
      <c r="BX159" s="1">
        <f t="shared" si="207"/>
        <v>25.059002089242302</v>
      </c>
      <c r="BY159" s="1">
        <f t="shared" si="208"/>
        <v>12.591369663618423</v>
      </c>
      <c r="BZ159" s="1">
        <f t="shared" si="209"/>
        <v>12.600495955897257</v>
      </c>
      <c r="CA159" s="1">
        <f t="shared" si="210"/>
        <v>17.591760359936398</v>
      </c>
      <c r="CB159" s="1">
        <f t="shared" si="211"/>
        <v>25.059762394967304</v>
      </c>
      <c r="CC159" s="1">
        <f t="shared" si="212"/>
        <v>5.2919227696212179</v>
      </c>
      <c r="CD159" s="1">
        <f t="shared" si="213"/>
        <v>400.00313023305063</v>
      </c>
      <c r="CE159" s="1">
        <f t="shared" si="214"/>
        <v>1.8375889219755055</v>
      </c>
      <c r="CF159" s="1">
        <f t="shared" si="215"/>
        <v>1.54744536142983</v>
      </c>
      <c r="CG159" s="1">
        <f t="shared" si="216"/>
        <v>1.7887051649498193</v>
      </c>
      <c r="CH159" s="1">
        <f t="shared" si="217"/>
        <v>2.021098882563356</v>
      </c>
      <c r="CI159" s="1">
        <f t="shared" si="218"/>
        <v>2.1300833146507445</v>
      </c>
      <c r="CJ159" s="1">
        <f t="shared" si="219"/>
        <v>2.1587769929008069</v>
      </c>
      <c r="CK159" s="1">
        <f t="shared" si="220"/>
        <v>2.1545627217180896</v>
      </c>
      <c r="CL159" s="5">
        <f t="shared" si="226"/>
        <v>12</v>
      </c>
      <c r="CN159" s="9">
        <f t="shared" si="227"/>
        <v>1.54744536142983</v>
      </c>
    </row>
    <row r="160" spans="1:92" x14ac:dyDescent="0.2">
      <c r="A160" s="4">
        <v>158</v>
      </c>
      <c r="B160" s="1">
        <v>0.52131782543972705</v>
      </c>
      <c r="C160" s="1">
        <v>23.472000000000001</v>
      </c>
      <c r="D160" s="1">
        <v>28</v>
      </c>
      <c r="E160" s="1">
        <v>2</v>
      </c>
      <c r="F160" s="1">
        <v>70</v>
      </c>
      <c r="G160" s="1">
        <v>9.3886616377246703</v>
      </c>
      <c r="H160" s="1">
        <v>7</v>
      </c>
      <c r="I160">
        <v>1500</v>
      </c>
      <c r="J160">
        <v>185</v>
      </c>
      <c r="K160">
        <v>12.5</v>
      </c>
      <c r="L160" s="1"/>
      <c r="M160" s="2">
        <f t="shared" si="152"/>
        <v>3</v>
      </c>
      <c r="N160" s="2">
        <f t="shared" si="153"/>
        <v>5</v>
      </c>
      <c r="O160" s="2">
        <f t="shared" si="154"/>
        <v>4</v>
      </c>
      <c r="P160" s="2">
        <f t="shared" si="155"/>
        <v>6</v>
      </c>
      <c r="Q160" s="2">
        <f t="shared" si="156"/>
        <v>6</v>
      </c>
      <c r="R160" s="2">
        <f t="shared" si="157"/>
        <v>7</v>
      </c>
      <c r="S160" s="2">
        <f t="shared" si="158"/>
        <v>5</v>
      </c>
      <c r="T160" s="2">
        <f t="shared" si="159"/>
        <v>4</v>
      </c>
      <c r="U160" s="2">
        <f t="shared" si="160"/>
        <v>7</v>
      </c>
      <c r="V160" s="2">
        <f t="shared" si="161"/>
        <v>7</v>
      </c>
      <c r="W160" s="2">
        <f t="shared" si="162"/>
        <v>4</v>
      </c>
      <c r="X160" s="2">
        <f t="shared" si="163"/>
        <v>4</v>
      </c>
      <c r="Y160" s="2">
        <f t="shared" si="164"/>
        <v>2</v>
      </c>
      <c r="Z160" s="2">
        <f t="shared" si="165"/>
        <v>2</v>
      </c>
      <c r="AA160" s="2">
        <f t="shared" si="166"/>
        <v>1</v>
      </c>
      <c r="AB160" s="2">
        <f t="shared" si="167"/>
        <v>2</v>
      </c>
      <c r="AC160" s="2">
        <f t="shared" si="168"/>
        <v>1</v>
      </c>
      <c r="AD160" s="3">
        <f t="shared" si="221"/>
        <v>6</v>
      </c>
      <c r="AE160" s="2">
        <f t="shared" si="169"/>
        <v>6</v>
      </c>
      <c r="AF160" s="2">
        <f t="shared" si="170"/>
        <v>8</v>
      </c>
      <c r="AG160" s="2">
        <f t="shared" si="171"/>
        <v>7</v>
      </c>
      <c r="AH160" s="2">
        <f t="shared" si="172"/>
        <v>9</v>
      </c>
      <c r="AI160" s="2">
        <f t="shared" si="173"/>
        <v>9</v>
      </c>
      <c r="AJ160" s="2">
        <f t="shared" si="174"/>
        <v>10</v>
      </c>
      <c r="AK160" s="2">
        <f t="shared" si="175"/>
        <v>8</v>
      </c>
      <c r="AL160" s="2">
        <f t="shared" si="176"/>
        <v>7</v>
      </c>
      <c r="AM160" s="2">
        <f t="shared" si="177"/>
        <v>9</v>
      </c>
      <c r="AN160" s="2">
        <f t="shared" si="178"/>
        <v>9</v>
      </c>
      <c r="AO160" s="2">
        <f t="shared" si="179"/>
        <v>6</v>
      </c>
      <c r="AP160" s="2">
        <f t="shared" si="180"/>
        <v>6</v>
      </c>
      <c r="AQ160" s="2">
        <f t="shared" si="181"/>
        <v>4</v>
      </c>
      <c r="AR160" s="2">
        <f t="shared" si="182"/>
        <v>3</v>
      </c>
      <c r="AS160" s="2">
        <f t="shared" si="183"/>
        <v>3</v>
      </c>
      <c r="AT160" s="2">
        <f t="shared" si="184"/>
        <v>4</v>
      </c>
      <c r="AU160" s="2">
        <f t="shared" si="185"/>
        <v>3</v>
      </c>
      <c r="AV160" s="3">
        <f t="shared" si="222"/>
        <v>6</v>
      </c>
      <c r="AW160">
        <f t="shared" si="223"/>
        <v>1</v>
      </c>
      <c r="AX160" s="2">
        <f t="shared" si="186"/>
        <v>2</v>
      </c>
      <c r="AY160" s="2">
        <f t="shared" si="187"/>
        <v>4</v>
      </c>
      <c r="AZ160" s="2">
        <f t="shared" si="188"/>
        <v>4</v>
      </c>
      <c r="BA160" s="2">
        <f t="shared" si="189"/>
        <v>5</v>
      </c>
      <c r="BB160" s="2">
        <f t="shared" si="190"/>
        <v>4</v>
      </c>
      <c r="BC160" s="2">
        <f t="shared" si="191"/>
        <v>4</v>
      </c>
      <c r="BD160" s="2">
        <f t="shared" si="192"/>
        <v>3</v>
      </c>
      <c r="BE160" s="2">
        <f t="shared" si="193"/>
        <v>4</v>
      </c>
      <c r="BF160" s="2">
        <f t="shared" si="194"/>
        <v>4</v>
      </c>
      <c r="BG160" s="2">
        <f t="shared" si="195"/>
        <v>3</v>
      </c>
      <c r="BH160" s="2">
        <f t="shared" si="196"/>
        <v>4</v>
      </c>
      <c r="BI160" s="2">
        <f t="shared" si="197"/>
        <v>4</v>
      </c>
      <c r="BJ160" s="2">
        <f t="shared" si="198"/>
        <v>2</v>
      </c>
      <c r="BK160" s="2">
        <f t="shared" si="199"/>
        <v>1</v>
      </c>
      <c r="BL160" s="2">
        <f t="shared" si="200"/>
        <v>1</v>
      </c>
      <c r="BM160" s="2">
        <f t="shared" si="201"/>
        <v>2</v>
      </c>
      <c r="BN160" s="2">
        <f t="shared" si="202"/>
        <v>2</v>
      </c>
      <c r="BO160" s="3">
        <f t="shared" si="224"/>
        <v>4</v>
      </c>
      <c r="BP160">
        <f t="shared" si="225"/>
        <v>1</v>
      </c>
      <c r="BR160">
        <v>5</v>
      </c>
      <c r="BS160">
        <f t="shared" si="203"/>
        <v>2</v>
      </c>
      <c r="BU160" s="1">
        <f t="shared" si="204"/>
        <v>13.279171546449176</v>
      </c>
      <c r="BV160" s="1">
        <f t="shared" si="205"/>
        <v>3.0508305029801051</v>
      </c>
      <c r="BW160" s="1">
        <f t="shared" si="206"/>
        <v>2.9515232463328269</v>
      </c>
      <c r="BX160" s="1">
        <f t="shared" si="207"/>
        <v>3.0524682255860878</v>
      </c>
      <c r="BY160" s="1">
        <f t="shared" si="208"/>
        <v>2.3312951060269871</v>
      </c>
      <c r="BZ160" s="1">
        <f t="shared" si="209"/>
        <v>2.2210964094793901</v>
      </c>
      <c r="CA160" s="1">
        <f t="shared" si="210"/>
        <v>2.3731749168618408</v>
      </c>
      <c r="CB160" s="1">
        <f t="shared" si="211"/>
        <v>2.4746875860941326</v>
      </c>
      <c r="CC160" s="1">
        <f t="shared" si="212"/>
        <v>2.4264655388371414</v>
      </c>
      <c r="CD160" s="1">
        <f t="shared" si="213"/>
        <v>31.079429491449886</v>
      </c>
      <c r="CE160" s="1">
        <f t="shared" si="214"/>
        <v>2.5940970441789215</v>
      </c>
      <c r="CF160" s="1">
        <f t="shared" si="215"/>
        <v>2.4472011552143775</v>
      </c>
      <c r="CG160" s="1">
        <f t="shared" si="216"/>
        <v>2.6735506144197907</v>
      </c>
      <c r="CH160" s="1">
        <f t="shared" si="217"/>
        <v>2.7821997879028877</v>
      </c>
      <c r="CI160" s="1">
        <f t="shared" si="218"/>
        <v>2.7470502805785775</v>
      </c>
      <c r="CJ160" s="1">
        <f t="shared" si="219"/>
        <v>2.7643434638714992</v>
      </c>
      <c r="CK160" s="1">
        <f t="shared" si="220"/>
        <v>2.7706684096887004</v>
      </c>
      <c r="CL160" s="5">
        <f t="shared" si="226"/>
        <v>6</v>
      </c>
      <c r="CN160" s="9">
        <f t="shared" si="227"/>
        <v>2.2210964094793901</v>
      </c>
    </row>
    <row r="161" spans="1:92" x14ac:dyDescent="0.2">
      <c r="A161" s="4">
        <v>159</v>
      </c>
      <c r="B161" s="1">
        <v>0.54377559442407397</v>
      </c>
      <c r="C161" s="1">
        <v>78.968999999999994</v>
      </c>
      <c r="D161" s="1">
        <v>23</v>
      </c>
      <c r="E161" s="1">
        <v>38</v>
      </c>
      <c r="F161" s="1">
        <v>39</v>
      </c>
      <c r="G161" s="1">
        <v>7.89692912710189</v>
      </c>
      <c r="H161" s="1">
        <v>6</v>
      </c>
      <c r="I161">
        <v>1500</v>
      </c>
      <c r="J161">
        <v>185</v>
      </c>
      <c r="K161">
        <v>12.5</v>
      </c>
      <c r="L161" s="1"/>
      <c r="M161" s="2">
        <f t="shared" si="152"/>
        <v>3</v>
      </c>
      <c r="N161" s="2">
        <f t="shared" si="153"/>
        <v>6</v>
      </c>
      <c r="O161" s="2">
        <f t="shared" si="154"/>
        <v>6</v>
      </c>
      <c r="P161" s="2">
        <f t="shared" si="155"/>
        <v>7</v>
      </c>
      <c r="Q161" s="2">
        <f t="shared" si="156"/>
        <v>9</v>
      </c>
      <c r="R161" s="2">
        <f t="shared" si="157"/>
        <v>10</v>
      </c>
      <c r="S161" s="2">
        <f t="shared" si="158"/>
        <v>4</v>
      </c>
      <c r="T161" s="2">
        <f t="shared" si="159"/>
        <v>4</v>
      </c>
      <c r="U161" s="2">
        <f t="shared" si="160"/>
        <v>6</v>
      </c>
      <c r="V161" s="2">
        <f t="shared" si="161"/>
        <v>9</v>
      </c>
      <c r="W161" s="2">
        <f t="shared" si="162"/>
        <v>3</v>
      </c>
      <c r="X161" s="2">
        <f t="shared" si="163"/>
        <v>4</v>
      </c>
      <c r="Y161" s="2">
        <f t="shared" si="164"/>
        <v>1</v>
      </c>
      <c r="Z161" s="2">
        <f t="shared" si="165"/>
        <v>1</v>
      </c>
      <c r="AA161" s="2">
        <f t="shared" si="166"/>
        <v>1</v>
      </c>
      <c r="AB161" s="2">
        <f t="shared" si="167"/>
        <v>1</v>
      </c>
      <c r="AC161" s="2">
        <f t="shared" si="168"/>
        <v>0</v>
      </c>
      <c r="AD161" s="3">
        <f t="shared" si="221"/>
        <v>6</v>
      </c>
      <c r="AE161" s="2">
        <f t="shared" si="169"/>
        <v>6</v>
      </c>
      <c r="AF161" s="2">
        <f t="shared" si="170"/>
        <v>9</v>
      </c>
      <c r="AG161" s="2">
        <f t="shared" si="171"/>
        <v>9</v>
      </c>
      <c r="AH161" s="2">
        <f t="shared" si="172"/>
        <v>10</v>
      </c>
      <c r="AI161" s="2">
        <f t="shared" si="173"/>
        <v>12</v>
      </c>
      <c r="AJ161" s="2">
        <f t="shared" si="174"/>
        <v>13</v>
      </c>
      <c r="AK161" s="2">
        <f t="shared" si="175"/>
        <v>7</v>
      </c>
      <c r="AL161" s="2">
        <f t="shared" si="176"/>
        <v>7</v>
      </c>
      <c r="AM161" s="2">
        <f t="shared" si="177"/>
        <v>8</v>
      </c>
      <c r="AN161" s="2">
        <f t="shared" si="178"/>
        <v>11</v>
      </c>
      <c r="AO161" s="2">
        <f t="shared" si="179"/>
        <v>5</v>
      </c>
      <c r="AP161" s="2">
        <f t="shared" si="180"/>
        <v>6</v>
      </c>
      <c r="AQ161" s="2">
        <f t="shared" si="181"/>
        <v>3</v>
      </c>
      <c r="AR161" s="2">
        <f t="shared" si="182"/>
        <v>2</v>
      </c>
      <c r="AS161" s="2">
        <f t="shared" si="183"/>
        <v>3</v>
      </c>
      <c r="AT161" s="2">
        <f t="shared" si="184"/>
        <v>3</v>
      </c>
      <c r="AU161" s="2">
        <f t="shared" si="185"/>
        <v>2</v>
      </c>
      <c r="AV161" s="3">
        <f t="shared" si="222"/>
        <v>6</v>
      </c>
      <c r="AW161">
        <f t="shared" si="223"/>
        <v>1</v>
      </c>
      <c r="AX161" s="2">
        <f t="shared" si="186"/>
        <v>2</v>
      </c>
      <c r="AY161" s="2">
        <f t="shared" si="187"/>
        <v>5</v>
      </c>
      <c r="AZ161" s="2">
        <f t="shared" si="188"/>
        <v>6</v>
      </c>
      <c r="BA161" s="2">
        <f t="shared" si="189"/>
        <v>6</v>
      </c>
      <c r="BB161" s="2">
        <f t="shared" si="190"/>
        <v>7</v>
      </c>
      <c r="BC161" s="2">
        <f t="shared" si="191"/>
        <v>7</v>
      </c>
      <c r="BD161" s="2">
        <f t="shared" si="192"/>
        <v>2</v>
      </c>
      <c r="BE161" s="2">
        <f t="shared" si="193"/>
        <v>3</v>
      </c>
      <c r="BF161" s="2">
        <f t="shared" si="194"/>
        <v>3</v>
      </c>
      <c r="BG161" s="2">
        <f t="shared" si="195"/>
        <v>5</v>
      </c>
      <c r="BH161" s="2">
        <f t="shared" si="196"/>
        <v>3</v>
      </c>
      <c r="BI161" s="2">
        <f t="shared" si="197"/>
        <v>4</v>
      </c>
      <c r="BJ161" s="2">
        <f t="shared" si="198"/>
        <v>1</v>
      </c>
      <c r="BK161" s="2">
        <f t="shared" si="199"/>
        <v>1</v>
      </c>
      <c r="BL161" s="2">
        <f t="shared" si="200"/>
        <v>1</v>
      </c>
      <c r="BM161" s="2">
        <f t="shared" si="201"/>
        <v>1</v>
      </c>
      <c r="BN161" s="2">
        <f t="shared" si="202"/>
        <v>1</v>
      </c>
      <c r="BO161" s="3">
        <f t="shared" si="224"/>
        <v>5</v>
      </c>
      <c r="BP161">
        <f t="shared" si="225"/>
        <v>2</v>
      </c>
      <c r="BR161">
        <v>6</v>
      </c>
      <c r="BS161">
        <f t="shared" si="203"/>
        <v>2</v>
      </c>
      <c r="BU161" s="1">
        <f t="shared" si="204"/>
        <v>13.374953393803148</v>
      </c>
      <c r="BV161" s="1">
        <f t="shared" si="205"/>
        <v>3.2342619391479142</v>
      </c>
      <c r="BW161" s="1">
        <f t="shared" si="206"/>
        <v>2.9996703788190233</v>
      </c>
      <c r="BX161" s="1">
        <f t="shared" si="207"/>
        <v>3.485755516371182</v>
      </c>
      <c r="BY161" s="1">
        <f t="shared" si="208"/>
        <v>2.5424845696016392</v>
      </c>
      <c r="BZ161" s="1">
        <f t="shared" si="209"/>
        <v>2.2582328203693716</v>
      </c>
      <c r="CA161" s="1">
        <f t="shared" si="210"/>
        <v>2.3813955224272174</v>
      </c>
      <c r="CB161" s="1">
        <f t="shared" si="211"/>
        <v>2.5111424028911307</v>
      </c>
      <c r="CC161" s="1">
        <f t="shared" si="212"/>
        <v>2.402409407672196</v>
      </c>
      <c r="CD161" s="1">
        <f t="shared" si="213"/>
        <v>31.083413704304313</v>
      </c>
      <c r="CE161" s="1">
        <f t="shared" si="214"/>
        <v>2.7551579103171071</v>
      </c>
      <c r="CF161" s="1">
        <f t="shared" si="215"/>
        <v>2.4493221123198818</v>
      </c>
      <c r="CG161" s="1">
        <f t="shared" si="216"/>
        <v>2.6542632944254363</v>
      </c>
      <c r="CH161" s="1">
        <f t="shared" si="217"/>
        <v>2.7486330292775576</v>
      </c>
      <c r="CI161" s="1">
        <f t="shared" si="218"/>
        <v>2.8364470143207745</v>
      </c>
      <c r="CJ161" s="1">
        <f t="shared" si="219"/>
        <v>2.8530267420506408</v>
      </c>
      <c r="CK161" s="1">
        <f t="shared" si="220"/>
        <v>2.8625730496172612</v>
      </c>
      <c r="CL161" s="5">
        <f t="shared" si="226"/>
        <v>6</v>
      </c>
      <c r="CN161" s="9">
        <f t="shared" si="227"/>
        <v>2.2582328203693716</v>
      </c>
    </row>
    <row r="162" spans="1:92" x14ac:dyDescent="0.2">
      <c r="A162" s="4">
        <v>160</v>
      </c>
      <c r="B162" s="1">
        <v>0.55195849947461595</v>
      </c>
      <c r="C162" s="1">
        <v>23.576000000000001</v>
      </c>
      <c r="D162" s="1">
        <v>38</v>
      </c>
      <c r="E162" s="1">
        <v>16</v>
      </c>
      <c r="F162" s="1">
        <v>46</v>
      </c>
      <c r="G162" s="1">
        <v>5.0011553099402599</v>
      </c>
      <c r="H162" s="1">
        <v>6</v>
      </c>
      <c r="I162">
        <v>1500</v>
      </c>
      <c r="J162">
        <v>185</v>
      </c>
      <c r="K162">
        <v>12.5</v>
      </c>
      <c r="L162" s="1"/>
      <c r="M162" s="2">
        <f t="shared" si="152"/>
        <v>3</v>
      </c>
      <c r="N162" s="2">
        <f t="shared" si="153"/>
        <v>5</v>
      </c>
      <c r="O162" s="2">
        <f t="shared" si="154"/>
        <v>5</v>
      </c>
      <c r="P162" s="2">
        <f t="shared" si="155"/>
        <v>5</v>
      </c>
      <c r="Q162" s="2">
        <f t="shared" si="156"/>
        <v>7</v>
      </c>
      <c r="R162" s="2">
        <f t="shared" si="157"/>
        <v>9</v>
      </c>
      <c r="S162" s="2">
        <f t="shared" si="158"/>
        <v>5</v>
      </c>
      <c r="T162" s="2">
        <f t="shared" si="159"/>
        <v>5</v>
      </c>
      <c r="U162" s="2">
        <f t="shared" si="160"/>
        <v>7</v>
      </c>
      <c r="V162" s="2">
        <f t="shared" si="161"/>
        <v>8</v>
      </c>
      <c r="W162" s="2">
        <f t="shared" si="162"/>
        <v>3</v>
      </c>
      <c r="X162" s="2">
        <f t="shared" si="163"/>
        <v>4</v>
      </c>
      <c r="Y162" s="2">
        <f t="shared" si="164"/>
        <v>1</v>
      </c>
      <c r="Z162" s="2">
        <f t="shared" si="165"/>
        <v>1</v>
      </c>
      <c r="AA162" s="2">
        <f t="shared" si="166"/>
        <v>1</v>
      </c>
      <c r="AB162" s="2">
        <f t="shared" si="167"/>
        <v>1</v>
      </c>
      <c r="AC162" s="2">
        <f t="shared" si="168"/>
        <v>0</v>
      </c>
      <c r="AD162" s="3">
        <f t="shared" si="221"/>
        <v>6</v>
      </c>
      <c r="AE162" s="2">
        <f t="shared" si="169"/>
        <v>6</v>
      </c>
      <c r="AF162" s="2">
        <f t="shared" si="170"/>
        <v>8</v>
      </c>
      <c r="AG162" s="2">
        <f t="shared" si="171"/>
        <v>8</v>
      </c>
      <c r="AH162" s="2">
        <f t="shared" si="172"/>
        <v>8</v>
      </c>
      <c r="AI162" s="2">
        <f t="shared" si="173"/>
        <v>10</v>
      </c>
      <c r="AJ162" s="2">
        <f t="shared" si="174"/>
        <v>12</v>
      </c>
      <c r="AK162" s="2">
        <f t="shared" si="175"/>
        <v>8</v>
      </c>
      <c r="AL162" s="2">
        <f t="shared" si="176"/>
        <v>8</v>
      </c>
      <c r="AM162" s="2">
        <f t="shared" si="177"/>
        <v>9</v>
      </c>
      <c r="AN162" s="2">
        <f t="shared" si="178"/>
        <v>10</v>
      </c>
      <c r="AO162" s="2">
        <f t="shared" si="179"/>
        <v>5</v>
      </c>
      <c r="AP162" s="2">
        <f t="shared" si="180"/>
        <v>6</v>
      </c>
      <c r="AQ162" s="2">
        <f t="shared" si="181"/>
        <v>3</v>
      </c>
      <c r="AR162" s="2">
        <f t="shared" si="182"/>
        <v>2</v>
      </c>
      <c r="AS162" s="2">
        <f t="shared" si="183"/>
        <v>3</v>
      </c>
      <c r="AT162" s="2">
        <f t="shared" si="184"/>
        <v>3</v>
      </c>
      <c r="AU162" s="2">
        <f t="shared" si="185"/>
        <v>2</v>
      </c>
      <c r="AV162" s="3">
        <f t="shared" si="222"/>
        <v>6</v>
      </c>
      <c r="AW162">
        <f t="shared" si="223"/>
        <v>1</v>
      </c>
      <c r="AX162" s="2">
        <f t="shared" si="186"/>
        <v>2</v>
      </c>
      <c r="AY162" s="2">
        <f t="shared" si="187"/>
        <v>4</v>
      </c>
      <c r="AZ162" s="2">
        <f t="shared" si="188"/>
        <v>5</v>
      </c>
      <c r="BA162" s="2">
        <f t="shared" si="189"/>
        <v>4</v>
      </c>
      <c r="BB162" s="2">
        <f t="shared" si="190"/>
        <v>5</v>
      </c>
      <c r="BC162" s="2">
        <f t="shared" si="191"/>
        <v>6</v>
      </c>
      <c r="BD162" s="2">
        <f t="shared" si="192"/>
        <v>3</v>
      </c>
      <c r="BE162" s="2">
        <f t="shared" si="193"/>
        <v>4</v>
      </c>
      <c r="BF162" s="2">
        <f t="shared" si="194"/>
        <v>4</v>
      </c>
      <c r="BG162" s="2">
        <f t="shared" si="195"/>
        <v>4</v>
      </c>
      <c r="BH162" s="2">
        <f t="shared" si="196"/>
        <v>3</v>
      </c>
      <c r="BI162" s="2">
        <f t="shared" si="197"/>
        <v>4</v>
      </c>
      <c r="BJ162" s="2">
        <f t="shared" si="198"/>
        <v>1</v>
      </c>
      <c r="BK162" s="2">
        <f t="shared" si="199"/>
        <v>1</v>
      </c>
      <c r="BL162" s="2">
        <f t="shared" si="200"/>
        <v>1</v>
      </c>
      <c r="BM162" s="2">
        <f t="shared" si="201"/>
        <v>1</v>
      </c>
      <c r="BN162" s="2">
        <f t="shared" si="202"/>
        <v>1</v>
      </c>
      <c r="BO162" s="3">
        <f t="shared" si="224"/>
        <v>6</v>
      </c>
      <c r="BP162">
        <f t="shared" si="225"/>
        <v>1</v>
      </c>
      <c r="BR162">
        <v>3</v>
      </c>
      <c r="BS162">
        <f t="shared" si="203"/>
        <v>1</v>
      </c>
      <c r="BU162" s="1">
        <f t="shared" si="204"/>
        <v>13.786454203572422</v>
      </c>
      <c r="BV162" s="1">
        <f t="shared" si="205"/>
        <v>3.8915484481256457</v>
      </c>
      <c r="BW162" s="1">
        <f t="shared" si="206"/>
        <v>2.998718700504202</v>
      </c>
      <c r="BX162" s="1">
        <f t="shared" si="207"/>
        <v>5.1140880657905399</v>
      </c>
      <c r="BY162" s="1">
        <f t="shared" si="208"/>
        <v>3.3433647357799146</v>
      </c>
      <c r="BZ162" s="1">
        <f t="shared" si="209"/>
        <v>2.258537609108823</v>
      </c>
      <c r="CA162" s="1">
        <f t="shared" si="210"/>
        <v>2.3209861985097171</v>
      </c>
      <c r="CB162" s="1">
        <f t="shared" si="211"/>
        <v>2.5118453083056203</v>
      </c>
      <c r="CC162" s="1">
        <f t="shared" si="212"/>
        <v>2.4065491013055991</v>
      </c>
      <c r="CD162" s="1">
        <f t="shared" si="213"/>
        <v>31.097614086944606</v>
      </c>
      <c r="CE162" s="1">
        <f t="shared" si="214"/>
        <v>3.4044633977840673</v>
      </c>
      <c r="CF162" s="1">
        <f t="shared" si="215"/>
        <v>2.5667877137791004</v>
      </c>
      <c r="CG162" s="1">
        <f t="shared" si="216"/>
        <v>2.6212850286842806</v>
      </c>
      <c r="CH162" s="1">
        <f t="shared" si="217"/>
        <v>2.7298350931455264</v>
      </c>
      <c r="CI162" s="1">
        <f t="shared" si="218"/>
        <v>2.815361845808396</v>
      </c>
      <c r="CJ162" s="1">
        <f t="shared" si="219"/>
        <v>2.8314414756460464</v>
      </c>
      <c r="CK162" s="1">
        <f t="shared" si="220"/>
        <v>2.8442187189995396</v>
      </c>
      <c r="CL162" s="5">
        <f t="shared" si="226"/>
        <v>6</v>
      </c>
      <c r="CN162" s="9">
        <f t="shared" si="227"/>
        <v>2.258537609108823</v>
      </c>
    </row>
    <row r="163" spans="1:92" x14ac:dyDescent="0.2">
      <c r="A163" s="4">
        <v>161</v>
      </c>
      <c r="B163" s="1">
        <v>0.483789816263612</v>
      </c>
      <c r="C163" s="1">
        <v>3.3210000000000002</v>
      </c>
      <c r="D163" s="1">
        <v>43</v>
      </c>
      <c r="E163" s="1">
        <v>17</v>
      </c>
      <c r="F163" s="1">
        <v>40</v>
      </c>
      <c r="G163" s="1">
        <v>5.97697475302152</v>
      </c>
      <c r="H163" s="1">
        <v>6</v>
      </c>
      <c r="I163">
        <v>1500</v>
      </c>
      <c r="J163">
        <v>185</v>
      </c>
      <c r="K163">
        <v>12.5</v>
      </c>
      <c r="L163" s="1"/>
      <c r="M163" s="2">
        <f t="shared" si="152"/>
        <v>4</v>
      </c>
      <c r="N163" s="2">
        <f t="shared" si="153"/>
        <v>6</v>
      </c>
      <c r="O163" s="2">
        <f t="shared" si="154"/>
        <v>6</v>
      </c>
      <c r="P163" s="2">
        <f t="shared" si="155"/>
        <v>5</v>
      </c>
      <c r="Q163" s="2">
        <f t="shared" si="156"/>
        <v>7</v>
      </c>
      <c r="R163" s="2">
        <f t="shared" si="157"/>
        <v>8</v>
      </c>
      <c r="S163" s="2">
        <f t="shared" si="158"/>
        <v>5</v>
      </c>
      <c r="T163" s="2">
        <f t="shared" si="159"/>
        <v>5</v>
      </c>
      <c r="U163" s="2">
        <f t="shared" si="160"/>
        <v>7</v>
      </c>
      <c r="V163" s="2">
        <f t="shared" si="161"/>
        <v>8</v>
      </c>
      <c r="W163" s="2">
        <f t="shared" si="162"/>
        <v>3</v>
      </c>
      <c r="X163" s="2">
        <f t="shared" si="163"/>
        <v>4</v>
      </c>
      <c r="Y163" s="2">
        <f t="shared" si="164"/>
        <v>1</v>
      </c>
      <c r="Z163" s="2">
        <f t="shared" si="165"/>
        <v>1</v>
      </c>
      <c r="AA163" s="2">
        <f t="shared" si="166"/>
        <v>1</v>
      </c>
      <c r="AB163" s="2">
        <f t="shared" si="167"/>
        <v>1</v>
      </c>
      <c r="AC163" s="2">
        <f t="shared" si="168"/>
        <v>0</v>
      </c>
      <c r="AD163" s="3">
        <f t="shared" si="221"/>
        <v>6</v>
      </c>
      <c r="AE163" s="2">
        <f t="shared" si="169"/>
        <v>7</v>
      </c>
      <c r="AF163" s="2">
        <f t="shared" si="170"/>
        <v>9</v>
      </c>
      <c r="AG163" s="2">
        <f t="shared" si="171"/>
        <v>9</v>
      </c>
      <c r="AH163" s="2">
        <f t="shared" si="172"/>
        <v>8</v>
      </c>
      <c r="AI163" s="2">
        <f t="shared" si="173"/>
        <v>10</v>
      </c>
      <c r="AJ163" s="2">
        <f t="shared" si="174"/>
        <v>11</v>
      </c>
      <c r="AK163" s="2">
        <f t="shared" si="175"/>
        <v>8</v>
      </c>
      <c r="AL163" s="2">
        <f t="shared" si="176"/>
        <v>8</v>
      </c>
      <c r="AM163" s="2">
        <f t="shared" si="177"/>
        <v>9</v>
      </c>
      <c r="AN163" s="2">
        <f t="shared" si="178"/>
        <v>10</v>
      </c>
      <c r="AO163" s="2">
        <f t="shared" si="179"/>
        <v>5</v>
      </c>
      <c r="AP163" s="2">
        <f t="shared" si="180"/>
        <v>6</v>
      </c>
      <c r="AQ163" s="2">
        <f t="shared" si="181"/>
        <v>3</v>
      </c>
      <c r="AR163" s="2">
        <f t="shared" si="182"/>
        <v>2</v>
      </c>
      <c r="AS163" s="2">
        <f t="shared" si="183"/>
        <v>3</v>
      </c>
      <c r="AT163" s="2">
        <f t="shared" si="184"/>
        <v>3</v>
      </c>
      <c r="AU163" s="2">
        <f t="shared" si="185"/>
        <v>2</v>
      </c>
      <c r="AV163" s="3">
        <f t="shared" si="222"/>
        <v>6</v>
      </c>
      <c r="AW163">
        <f t="shared" si="223"/>
        <v>1</v>
      </c>
      <c r="AX163" s="2">
        <f t="shared" si="186"/>
        <v>3</v>
      </c>
      <c r="AY163" s="2">
        <f t="shared" si="187"/>
        <v>5</v>
      </c>
      <c r="AZ163" s="2">
        <f t="shared" si="188"/>
        <v>6</v>
      </c>
      <c r="BA163" s="2">
        <f t="shared" si="189"/>
        <v>3</v>
      </c>
      <c r="BB163" s="2">
        <f t="shared" si="190"/>
        <v>4</v>
      </c>
      <c r="BC163" s="2">
        <f t="shared" si="191"/>
        <v>5</v>
      </c>
      <c r="BD163" s="2">
        <f t="shared" si="192"/>
        <v>4</v>
      </c>
      <c r="BE163" s="2">
        <f t="shared" si="193"/>
        <v>4</v>
      </c>
      <c r="BF163" s="2">
        <f t="shared" si="194"/>
        <v>4</v>
      </c>
      <c r="BG163" s="2">
        <f t="shared" si="195"/>
        <v>4</v>
      </c>
      <c r="BH163" s="2">
        <f t="shared" si="196"/>
        <v>3</v>
      </c>
      <c r="BI163" s="2">
        <f t="shared" si="197"/>
        <v>3</v>
      </c>
      <c r="BJ163" s="2">
        <f t="shared" si="198"/>
        <v>1</v>
      </c>
      <c r="BK163" s="2">
        <f t="shared" si="199"/>
        <v>1</v>
      </c>
      <c r="BL163" s="2">
        <f t="shared" si="200"/>
        <v>1</v>
      </c>
      <c r="BM163" s="2">
        <f t="shared" si="201"/>
        <v>1</v>
      </c>
      <c r="BN163" s="2">
        <f t="shared" si="202"/>
        <v>1</v>
      </c>
      <c r="BO163" s="3">
        <f t="shared" si="224"/>
        <v>3</v>
      </c>
      <c r="BP163">
        <f t="shared" si="225"/>
        <v>1</v>
      </c>
      <c r="BR163">
        <v>8</v>
      </c>
      <c r="BS163">
        <f t="shared" si="203"/>
        <v>1</v>
      </c>
      <c r="BU163" s="1">
        <f t="shared" si="204"/>
        <v>13.545041526580466</v>
      </c>
      <c r="BV163" s="1">
        <f t="shared" si="205"/>
        <v>3.4710079883838727</v>
      </c>
      <c r="BW163" s="1">
        <f t="shared" si="206"/>
        <v>2.8982104141916492</v>
      </c>
      <c r="BX163" s="1">
        <f t="shared" si="207"/>
        <v>4.3018755959963446</v>
      </c>
      <c r="BY163" s="1">
        <f t="shared" si="208"/>
        <v>2.913937460549028</v>
      </c>
      <c r="BZ163" s="1">
        <f t="shared" si="209"/>
        <v>2.2242255048325275</v>
      </c>
      <c r="CA163" s="1">
        <f t="shared" si="210"/>
        <v>2.2012876651564608</v>
      </c>
      <c r="CB163" s="1">
        <f t="shared" si="211"/>
        <v>2.5325270876730999</v>
      </c>
      <c r="CC163" s="1">
        <f t="shared" si="212"/>
        <v>2.4415532825905975</v>
      </c>
      <c r="CD163" s="1">
        <f t="shared" si="213"/>
        <v>31.088908031789284</v>
      </c>
      <c r="CE163" s="1">
        <f t="shared" si="214"/>
        <v>2.9421702761701884</v>
      </c>
      <c r="CF163" s="1">
        <f t="shared" si="215"/>
        <v>2.4595714600757224</v>
      </c>
      <c r="CG163" s="1">
        <f t="shared" si="216"/>
        <v>2.6183302239315953</v>
      </c>
      <c r="CH163" s="1">
        <f t="shared" si="217"/>
        <v>2.8034284400524014</v>
      </c>
      <c r="CI163" s="1">
        <f t="shared" si="218"/>
        <v>2.8848195235940062</v>
      </c>
      <c r="CJ163" s="1">
        <f t="shared" si="219"/>
        <v>2.9007838604197462</v>
      </c>
      <c r="CK163" s="1">
        <f t="shared" si="220"/>
        <v>2.9118881091166973</v>
      </c>
      <c r="CL163" s="5">
        <f t="shared" si="226"/>
        <v>7</v>
      </c>
      <c r="CN163" s="9">
        <f t="shared" si="227"/>
        <v>2.2012876651564608</v>
      </c>
    </row>
    <row r="164" spans="1:92" x14ac:dyDescent="0.2">
      <c r="A164" s="4">
        <v>162</v>
      </c>
      <c r="B164" s="1">
        <v>0.45677251873545799</v>
      </c>
      <c r="C164" s="1">
        <v>26.646999999999998</v>
      </c>
      <c r="D164" s="1">
        <v>12</v>
      </c>
      <c r="E164" s="1">
        <v>19</v>
      </c>
      <c r="F164" s="1">
        <v>69</v>
      </c>
      <c r="G164" s="1">
        <v>5.3294061028610598</v>
      </c>
      <c r="H164" s="1">
        <v>6</v>
      </c>
      <c r="I164">
        <v>0</v>
      </c>
      <c r="J164">
        <v>0.15</v>
      </c>
      <c r="K164">
        <v>0</v>
      </c>
      <c r="L164" s="1"/>
      <c r="M164" s="2">
        <f t="shared" si="152"/>
        <v>3</v>
      </c>
      <c r="N164" s="2">
        <f t="shared" si="153"/>
        <v>5</v>
      </c>
      <c r="O164" s="2">
        <f t="shared" si="154"/>
        <v>5</v>
      </c>
      <c r="P164" s="2">
        <f t="shared" si="155"/>
        <v>4</v>
      </c>
      <c r="Q164" s="2">
        <f t="shared" si="156"/>
        <v>6</v>
      </c>
      <c r="R164" s="2">
        <f t="shared" si="157"/>
        <v>7</v>
      </c>
      <c r="S164" s="2">
        <f t="shared" si="158"/>
        <v>5</v>
      </c>
      <c r="T164" s="2">
        <f t="shared" si="159"/>
        <v>4</v>
      </c>
      <c r="U164" s="2">
        <f t="shared" si="160"/>
        <v>9</v>
      </c>
      <c r="V164" s="2">
        <f t="shared" si="161"/>
        <v>7</v>
      </c>
      <c r="W164" s="2">
        <f t="shared" si="162"/>
        <v>3</v>
      </c>
      <c r="X164" s="2">
        <f t="shared" si="163"/>
        <v>4</v>
      </c>
      <c r="Y164" s="2">
        <f t="shared" si="164"/>
        <v>1</v>
      </c>
      <c r="Z164" s="2">
        <f t="shared" si="165"/>
        <v>1</v>
      </c>
      <c r="AA164" s="2">
        <f t="shared" si="166"/>
        <v>1</v>
      </c>
      <c r="AB164" s="2">
        <f t="shared" si="167"/>
        <v>1</v>
      </c>
      <c r="AC164" s="2">
        <f t="shared" si="168"/>
        <v>0</v>
      </c>
      <c r="AD164" s="3">
        <f t="shared" si="221"/>
        <v>9</v>
      </c>
      <c r="AE164" s="2">
        <f t="shared" si="169"/>
        <v>5</v>
      </c>
      <c r="AF164" s="2">
        <f t="shared" si="170"/>
        <v>7</v>
      </c>
      <c r="AG164" s="2">
        <f t="shared" si="171"/>
        <v>7</v>
      </c>
      <c r="AH164" s="2">
        <f t="shared" si="172"/>
        <v>6</v>
      </c>
      <c r="AI164" s="2">
        <f t="shared" si="173"/>
        <v>8</v>
      </c>
      <c r="AJ164" s="2">
        <f t="shared" si="174"/>
        <v>9</v>
      </c>
      <c r="AK164" s="2">
        <f t="shared" si="175"/>
        <v>7</v>
      </c>
      <c r="AL164" s="2">
        <f t="shared" si="176"/>
        <v>6</v>
      </c>
      <c r="AM164" s="2">
        <f t="shared" si="177"/>
        <v>11</v>
      </c>
      <c r="AN164" s="2">
        <f t="shared" si="178"/>
        <v>8</v>
      </c>
      <c r="AO164" s="2">
        <f t="shared" si="179"/>
        <v>5</v>
      </c>
      <c r="AP164" s="2">
        <f t="shared" si="180"/>
        <v>6</v>
      </c>
      <c r="AQ164" s="2">
        <f t="shared" si="181"/>
        <v>3</v>
      </c>
      <c r="AR164" s="2">
        <f t="shared" si="182"/>
        <v>3</v>
      </c>
      <c r="AS164" s="2">
        <f t="shared" si="183"/>
        <v>3</v>
      </c>
      <c r="AT164" s="2">
        <f t="shared" si="184"/>
        <v>3</v>
      </c>
      <c r="AU164" s="2">
        <f t="shared" si="185"/>
        <v>2</v>
      </c>
      <c r="AV164" s="3">
        <f t="shared" si="222"/>
        <v>9</v>
      </c>
      <c r="AW164">
        <f t="shared" si="223"/>
        <v>1</v>
      </c>
      <c r="AX164" s="2">
        <f t="shared" si="186"/>
        <v>2</v>
      </c>
      <c r="AY164" s="2">
        <f t="shared" si="187"/>
        <v>4</v>
      </c>
      <c r="AZ164" s="2">
        <f t="shared" si="188"/>
        <v>5</v>
      </c>
      <c r="BA164" s="2">
        <f t="shared" si="189"/>
        <v>2</v>
      </c>
      <c r="BB164" s="2">
        <f t="shared" si="190"/>
        <v>3</v>
      </c>
      <c r="BC164" s="2">
        <f t="shared" si="191"/>
        <v>4</v>
      </c>
      <c r="BD164" s="2">
        <f t="shared" si="192"/>
        <v>4</v>
      </c>
      <c r="BE164" s="2">
        <f t="shared" si="193"/>
        <v>7</v>
      </c>
      <c r="BF164" s="2">
        <f t="shared" si="194"/>
        <v>7</v>
      </c>
      <c r="BG164" s="2">
        <f t="shared" si="195"/>
        <v>3</v>
      </c>
      <c r="BH164" s="2">
        <f t="shared" si="196"/>
        <v>4</v>
      </c>
      <c r="BI164" s="2">
        <f t="shared" si="197"/>
        <v>4</v>
      </c>
      <c r="BJ164" s="2">
        <f t="shared" si="198"/>
        <v>2</v>
      </c>
      <c r="BK164" s="2">
        <f t="shared" si="199"/>
        <v>2</v>
      </c>
      <c r="BL164" s="2">
        <f t="shared" si="200"/>
        <v>2</v>
      </c>
      <c r="BM164" s="2">
        <f t="shared" si="201"/>
        <v>2</v>
      </c>
      <c r="BN164" s="2">
        <f t="shared" si="202"/>
        <v>1</v>
      </c>
      <c r="BO164" s="3">
        <f t="shared" si="224"/>
        <v>8</v>
      </c>
      <c r="BP164">
        <f t="shared" si="225"/>
        <v>2</v>
      </c>
      <c r="BR164">
        <v>7</v>
      </c>
      <c r="BS164">
        <f t="shared" si="203"/>
        <v>1</v>
      </c>
      <c r="BU164" s="1">
        <f t="shared" si="204"/>
        <v>4.1919673442343521</v>
      </c>
      <c r="BV164" s="1">
        <f t="shared" si="205"/>
        <v>2.9979393940724592</v>
      </c>
      <c r="BW164" s="1">
        <f t="shared" si="206"/>
        <v>1.9623013863121985</v>
      </c>
      <c r="BX164" s="1">
        <f t="shared" si="207"/>
        <v>4.6207830353431811</v>
      </c>
      <c r="BY164" s="1">
        <f t="shared" si="208"/>
        <v>3.0523353401410254</v>
      </c>
      <c r="BZ164" s="1">
        <f t="shared" si="209"/>
        <v>2.0937636000216253</v>
      </c>
      <c r="CA164" s="1">
        <f t="shared" si="210"/>
        <v>2.1230354364112687</v>
      </c>
      <c r="CB164" s="1">
        <f t="shared" si="211"/>
        <v>2.1904425765310793</v>
      </c>
      <c r="CC164" s="1">
        <f t="shared" si="212"/>
        <v>2.2321704862399834</v>
      </c>
      <c r="CD164" s="1">
        <f t="shared" si="213"/>
        <v>2.2538589379223599</v>
      </c>
      <c r="CE164" s="1">
        <f t="shared" si="214"/>
        <v>2.9385477695711915</v>
      </c>
      <c r="CF164" s="1">
        <f t="shared" si="215"/>
        <v>2.1663982203355978</v>
      </c>
      <c r="CG164" s="1">
        <f t="shared" si="216"/>
        <v>2.3344771772675532</v>
      </c>
      <c r="CH164" s="1">
        <f t="shared" si="217"/>
        <v>2.4954373045744958</v>
      </c>
      <c r="CI164" s="1">
        <f t="shared" si="218"/>
        <v>2.6134842389309592</v>
      </c>
      <c r="CJ164" s="1">
        <f t="shared" si="219"/>
        <v>2.695470357586184</v>
      </c>
      <c r="CK164" s="1">
        <f t="shared" si="220"/>
        <v>2.6663495390608327</v>
      </c>
      <c r="CL164" s="5">
        <f t="shared" si="226"/>
        <v>3</v>
      </c>
      <c r="CN164" s="9">
        <f t="shared" si="227"/>
        <v>1.9623013863121985</v>
      </c>
    </row>
    <row r="165" spans="1:92" x14ac:dyDescent="0.2">
      <c r="A165" s="4">
        <v>163</v>
      </c>
      <c r="B165" s="1">
        <v>0.51586492352445401</v>
      </c>
      <c r="C165" s="1">
        <v>5.085</v>
      </c>
      <c r="D165" s="1">
        <v>2</v>
      </c>
      <c r="E165" s="1">
        <v>14</v>
      </c>
      <c r="F165" s="1">
        <v>84</v>
      </c>
      <c r="G165" s="1">
        <v>3.2360424498145002</v>
      </c>
      <c r="H165" s="1">
        <v>5</v>
      </c>
      <c r="I165">
        <v>1500</v>
      </c>
      <c r="J165">
        <v>185</v>
      </c>
      <c r="K165">
        <v>12.5</v>
      </c>
      <c r="L165" s="1"/>
      <c r="M165" s="2">
        <f t="shared" si="152"/>
        <v>3</v>
      </c>
      <c r="N165" s="2">
        <f t="shared" si="153"/>
        <v>4</v>
      </c>
      <c r="O165" s="2">
        <f t="shared" si="154"/>
        <v>4</v>
      </c>
      <c r="P165" s="2">
        <f t="shared" si="155"/>
        <v>4</v>
      </c>
      <c r="Q165" s="2">
        <f t="shared" si="156"/>
        <v>6</v>
      </c>
      <c r="R165" s="2">
        <f t="shared" si="157"/>
        <v>7</v>
      </c>
      <c r="S165" s="2">
        <f t="shared" si="158"/>
        <v>7</v>
      </c>
      <c r="T165" s="2">
        <f t="shared" si="159"/>
        <v>5</v>
      </c>
      <c r="U165" s="2">
        <f t="shared" si="160"/>
        <v>7</v>
      </c>
      <c r="V165" s="2">
        <f t="shared" si="161"/>
        <v>6</v>
      </c>
      <c r="W165" s="2">
        <f t="shared" si="162"/>
        <v>4</v>
      </c>
      <c r="X165" s="2">
        <f t="shared" si="163"/>
        <v>5</v>
      </c>
      <c r="Y165" s="2">
        <f t="shared" si="164"/>
        <v>3</v>
      </c>
      <c r="Z165" s="2">
        <f t="shared" si="165"/>
        <v>2</v>
      </c>
      <c r="AA165" s="2">
        <f t="shared" si="166"/>
        <v>2</v>
      </c>
      <c r="AB165" s="2">
        <f t="shared" si="167"/>
        <v>2</v>
      </c>
      <c r="AC165" s="2">
        <f t="shared" si="168"/>
        <v>1</v>
      </c>
      <c r="AD165" s="3">
        <f t="shared" si="221"/>
        <v>6</v>
      </c>
      <c r="AE165" s="2">
        <f t="shared" si="169"/>
        <v>6</v>
      </c>
      <c r="AF165" s="2">
        <f t="shared" si="170"/>
        <v>7</v>
      </c>
      <c r="AG165" s="2">
        <f t="shared" si="171"/>
        <v>7</v>
      </c>
      <c r="AH165" s="2">
        <f t="shared" si="172"/>
        <v>7</v>
      </c>
      <c r="AI165" s="2">
        <f t="shared" si="173"/>
        <v>9</v>
      </c>
      <c r="AJ165" s="2">
        <f t="shared" si="174"/>
        <v>10</v>
      </c>
      <c r="AK165" s="2">
        <f t="shared" si="175"/>
        <v>10</v>
      </c>
      <c r="AL165" s="2">
        <f t="shared" si="176"/>
        <v>8</v>
      </c>
      <c r="AM165" s="2">
        <f t="shared" si="177"/>
        <v>9</v>
      </c>
      <c r="AN165" s="2">
        <f t="shared" si="178"/>
        <v>8</v>
      </c>
      <c r="AO165" s="2">
        <f t="shared" si="179"/>
        <v>6</v>
      </c>
      <c r="AP165" s="2">
        <f t="shared" si="180"/>
        <v>7</v>
      </c>
      <c r="AQ165" s="2">
        <f t="shared" si="181"/>
        <v>5</v>
      </c>
      <c r="AR165" s="2">
        <f t="shared" si="182"/>
        <v>3</v>
      </c>
      <c r="AS165" s="2">
        <f t="shared" si="183"/>
        <v>4</v>
      </c>
      <c r="AT165" s="2">
        <f t="shared" si="184"/>
        <v>4</v>
      </c>
      <c r="AU165" s="2">
        <f t="shared" si="185"/>
        <v>3</v>
      </c>
      <c r="AV165" s="3">
        <f t="shared" si="222"/>
        <v>6</v>
      </c>
      <c r="AW165">
        <f t="shared" si="223"/>
        <v>2</v>
      </c>
      <c r="AX165" s="2">
        <f t="shared" si="186"/>
        <v>2</v>
      </c>
      <c r="AY165" s="2">
        <f t="shared" si="187"/>
        <v>3</v>
      </c>
      <c r="AZ165" s="2">
        <f t="shared" si="188"/>
        <v>4</v>
      </c>
      <c r="BA165" s="2">
        <f t="shared" si="189"/>
        <v>3</v>
      </c>
      <c r="BB165" s="2">
        <f t="shared" si="190"/>
        <v>4</v>
      </c>
      <c r="BC165" s="2">
        <f t="shared" si="191"/>
        <v>4</v>
      </c>
      <c r="BD165" s="2">
        <f t="shared" si="192"/>
        <v>5</v>
      </c>
      <c r="BE165" s="2">
        <f t="shared" si="193"/>
        <v>4</v>
      </c>
      <c r="BF165" s="2">
        <f t="shared" si="194"/>
        <v>4</v>
      </c>
      <c r="BG165" s="2">
        <f t="shared" si="195"/>
        <v>2</v>
      </c>
      <c r="BH165" s="2">
        <f t="shared" si="196"/>
        <v>4</v>
      </c>
      <c r="BI165" s="2">
        <f t="shared" si="197"/>
        <v>5</v>
      </c>
      <c r="BJ165" s="2">
        <f t="shared" si="198"/>
        <v>3</v>
      </c>
      <c r="BK165" s="2">
        <f t="shared" si="199"/>
        <v>2</v>
      </c>
      <c r="BL165" s="2">
        <f t="shared" si="200"/>
        <v>2</v>
      </c>
      <c r="BM165" s="2">
        <f t="shared" si="201"/>
        <v>2</v>
      </c>
      <c r="BN165" s="2">
        <f t="shared" si="202"/>
        <v>2</v>
      </c>
      <c r="BO165" s="3">
        <f t="shared" si="224"/>
        <v>7</v>
      </c>
      <c r="BP165">
        <f t="shared" si="225"/>
        <v>2</v>
      </c>
      <c r="BR165">
        <v>3</v>
      </c>
      <c r="BS165">
        <f t="shared" si="203"/>
        <v>6</v>
      </c>
      <c r="BU165" s="1">
        <f t="shared" si="204"/>
        <v>14.786306700892629</v>
      </c>
      <c r="BV165" s="1">
        <f t="shared" si="205"/>
        <v>5.2523718280043497</v>
      </c>
      <c r="BW165" s="1">
        <f t="shared" si="206"/>
        <v>3.030726517634891</v>
      </c>
      <c r="BX165" s="1">
        <f t="shared" si="207"/>
        <v>7.8619167091609086</v>
      </c>
      <c r="BY165" s="1">
        <f t="shared" si="208"/>
        <v>4.8975153139260987</v>
      </c>
      <c r="BZ165" s="1">
        <f t="shared" si="209"/>
        <v>2.387034624274492</v>
      </c>
      <c r="CA165" s="1">
        <f t="shared" si="210"/>
        <v>2.0494662869014757</v>
      </c>
      <c r="CB165" s="1">
        <f t="shared" si="211"/>
        <v>2.6328609879141802</v>
      </c>
      <c r="CC165" s="1">
        <f t="shared" si="212"/>
        <v>2.5887087290202953</v>
      </c>
      <c r="CD165" s="1">
        <f t="shared" si="213"/>
        <v>31.147882389528185</v>
      </c>
      <c r="CE165" s="1">
        <f t="shared" si="214"/>
        <v>4.7773104263603647</v>
      </c>
      <c r="CF165" s="1">
        <f t="shared" si="215"/>
        <v>2.9977480068948221</v>
      </c>
      <c r="CG165" s="1">
        <f t="shared" si="216"/>
        <v>2.5592572273646095</v>
      </c>
      <c r="CH165" s="1">
        <f t="shared" si="217"/>
        <v>2.7233816538232203</v>
      </c>
      <c r="CI165" s="1">
        <f t="shared" si="218"/>
        <v>2.8184591322360402</v>
      </c>
      <c r="CJ165" s="1">
        <f t="shared" si="219"/>
        <v>2.8336141864568991</v>
      </c>
      <c r="CK165" s="1">
        <f t="shared" si="220"/>
        <v>2.85417996037271</v>
      </c>
      <c r="CL165" s="5">
        <f t="shared" si="226"/>
        <v>7</v>
      </c>
      <c r="CN165" s="9">
        <f t="shared" si="227"/>
        <v>2.0494662869014757</v>
      </c>
    </row>
    <row r="166" spans="1:92" x14ac:dyDescent="0.2">
      <c r="A166" s="4">
        <v>164</v>
      </c>
      <c r="B166" s="1">
        <v>0.472817556736501</v>
      </c>
      <c r="C166" s="1">
        <v>10.205</v>
      </c>
      <c r="D166" s="1">
        <v>0</v>
      </c>
      <c r="E166" s="1">
        <v>11</v>
      </c>
      <c r="F166" s="1">
        <v>89</v>
      </c>
      <c r="G166" s="1">
        <v>6.4945994277919104</v>
      </c>
      <c r="H166" s="1">
        <v>6</v>
      </c>
      <c r="I166">
        <v>1500</v>
      </c>
      <c r="J166">
        <v>185</v>
      </c>
      <c r="K166">
        <v>12.5</v>
      </c>
      <c r="L166" s="1"/>
      <c r="M166" s="2">
        <f t="shared" si="152"/>
        <v>3</v>
      </c>
      <c r="N166" s="2">
        <f t="shared" si="153"/>
        <v>5</v>
      </c>
      <c r="O166" s="2">
        <f t="shared" si="154"/>
        <v>5</v>
      </c>
      <c r="P166" s="2">
        <f t="shared" si="155"/>
        <v>4</v>
      </c>
      <c r="Q166" s="2">
        <f t="shared" si="156"/>
        <v>6</v>
      </c>
      <c r="R166" s="2">
        <f t="shared" si="157"/>
        <v>7</v>
      </c>
      <c r="S166" s="2">
        <f t="shared" si="158"/>
        <v>5</v>
      </c>
      <c r="T166" s="2">
        <f t="shared" si="159"/>
        <v>4</v>
      </c>
      <c r="U166" s="2">
        <f t="shared" si="160"/>
        <v>7</v>
      </c>
      <c r="V166" s="2">
        <f t="shared" si="161"/>
        <v>7</v>
      </c>
      <c r="W166" s="2">
        <f t="shared" si="162"/>
        <v>4</v>
      </c>
      <c r="X166" s="2">
        <f t="shared" si="163"/>
        <v>5</v>
      </c>
      <c r="Y166" s="2">
        <f t="shared" si="164"/>
        <v>2</v>
      </c>
      <c r="Z166" s="2">
        <f t="shared" si="165"/>
        <v>2</v>
      </c>
      <c r="AA166" s="2">
        <f t="shared" si="166"/>
        <v>2</v>
      </c>
      <c r="AB166" s="2">
        <f t="shared" si="167"/>
        <v>2</v>
      </c>
      <c r="AC166" s="2">
        <f t="shared" si="168"/>
        <v>1</v>
      </c>
      <c r="AD166" s="3">
        <f t="shared" si="221"/>
        <v>6</v>
      </c>
      <c r="AE166" s="2">
        <f t="shared" si="169"/>
        <v>6</v>
      </c>
      <c r="AF166" s="2">
        <f t="shared" si="170"/>
        <v>8</v>
      </c>
      <c r="AG166" s="2">
        <f t="shared" si="171"/>
        <v>8</v>
      </c>
      <c r="AH166" s="2">
        <f t="shared" si="172"/>
        <v>7</v>
      </c>
      <c r="AI166" s="2">
        <f t="shared" si="173"/>
        <v>9</v>
      </c>
      <c r="AJ166" s="2">
        <f t="shared" si="174"/>
        <v>10</v>
      </c>
      <c r="AK166" s="2">
        <f t="shared" si="175"/>
        <v>8</v>
      </c>
      <c r="AL166" s="2">
        <f t="shared" si="176"/>
        <v>7</v>
      </c>
      <c r="AM166" s="2">
        <f t="shared" si="177"/>
        <v>9</v>
      </c>
      <c r="AN166" s="2">
        <f t="shared" si="178"/>
        <v>9</v>
      </c>
      <c r="AO166" s="2">
        <f t="shared" si="179"/>
        <v>6</v>
      </c>
      <c r="AP166" s="2">
        <f t="shared" si="180"/>
        <v>7</v>
      </c>
      <c r="AQ166" s="2">
        <f t="shared" si="181"/>
        <v>4</v>
      </c>
      <c r="AR166" s="2">
        <f t="shared" si="182"/>
        <v>3</v>
      </c>
      <c r="AS166" s="2">
        <f t="shared" si="183"/>
        <v>4</v>
      </c>
      <c r="AT166" s="2">
        <f t="shared" si="184"/>
        <v>4</v>
      </c>
      <c r="AU166" s="2">
        <f t="shared" si="185"/>
        <v>3</v>
      </c>
      <c r="AV166" s="3">
        <f t="shared" si="222"/>
        <v>6</v>
      </c>
      <c r="AW166">
        <f t="shared" si="223"/>
        <v>1</v>
      </c>
      <c r="AX166" s="2">
        <f t="shared" si="186"/>
        <v>2</v>
      </c>
      <c r="AY166" s="2">
        <f t="shared" si="187"/>
        <v>4</v>
      </c>
      <c r="AZ166" s="2">
        <f t="shared" si="188"/>
        <v>5</v>
      </c>
      <c r="BA166" s="2">
        <f t="shared" si="189"/>
        <v>2</v>
      </c>
      <c r="BB166" s="2">
        <f t="shared" si="190"/>
        <v>3</v>
      </c>
      <c r="BC166" s="2">
        <f t="shared" si="191"/>
        <v>4</v>
      </c>
      <c r="BD166" s="2">
        <f t="shared" si="192"/>
        <v>4</v>
      </c>
      <c r="BE166" s="2">
        <f t="shared" si="193"/>
        <v>4</v>
      </c>
      <c r="BF166" s="2">
        <f t="shared" si="194"/>
        <v>4</v>
      </c>
      <c r="BG166" s="2">
        <f t="shared" si="195"/>
        <v>3</v>
      </c>
      <c r="BH166" s="2">
        <f t="shared" si="196"/>
        <v>4</v>
      </c>
      <c r="BI166" s="2">
        <f t="shared" si="197"/>
        <v>4</v>
      </c>
      <c r="BJ166" s="2">
        <f t="shared" si="198"/>
        <v>2</v>
      </c>
      <c r="BK166" s="2">
        <f t="shared" si="199"/>
        <v>2</v>
      </c>
      <c r="BL166" s="2">
        <f t="shared" si="200"/>
        <v>2</v>
      </c>
      <c r="BM166" s="2">
        <f t="shared" si="201"/>
        <v>2</v>
      </c>
      <c r="BN166" s="2">
        <f t="shared" si="202"/>
        <v>2</v>
      </c>
      <c r="BO166" s="3">
        <f t="shared" si="224"/>
        <v>3</v>
      </c>
      <c r="BP166">
        <f t="shared" si="225"/>
        <v>1</v>
      </c>
      <c r="BR166">
        <v>12</v>
      </c>
      <c r="BS166">
        <f t="shared" si="203"/>
        <v>1</v>
      </c>
      <c r="BU166" s="1">
        <f t="shared" si="204"/>
        <v>175.03407773967228</v>
      </c>
      <c r="BV166" s="1">
        <f t="shared" si="205"/>
        <v>37.58801154949397</v>
      </c>
      <c r="BW166" s="1">
        <f t="shared" si="206"/>
        <v>37.549937135927792</v>
      </c>
      <c r="BX166" s="1">
        <f t="shared" si="207"/>
        <v>25.285194500183277</v>
      </c>
      <c r="BY166" s="1">
        <f t="shared" si="208"/>
        <v>12.771306113726741</v>
      </c>
      <c r="BZ166" s="1">
        <f t="shared" si="209"/>
        <v>12.665925285511625</v>
      </c>
      <c r="CA166" s="1">
        <f t="shared" si="210"/>
        <v>17.618950288062607</v>
      </c>
      <c r="CB166" s="1">
        <f t="shared" si="211"/>
        <v>25.090651514177484</v>
      </c>
      <c r="CC166" s="1">
        <f t="shared" si="212"/>
        <v>5.4550802858545104</v>
      </c>
      <c r="CD166" s="1">
        <f t="shared" si="213"/>
        <v>400.00567080917762</v>
      </c>
      <c r="CE166" s="1">
        <f t="shared" si="214"/>
        <v>2.5361243337443509</v>
      </c>
      <c r="CF166" s="1">
        <f t="shared" si="215"/>
        <v>2.04268862111413</v>
      </c>
      <c r="CG166" s="1">
        <f t="shared" si="216"/>
        <v>2.2752450217199707</v>
      </c>
      <c r="CH166" s="1">
        <f t="shared" si="217"/>
        <v>2.4507787068438973</v>
      </c>
      <c r="CI166" s="1">
        <f t="shared" si="218"/>
        <v>2.526240853027744</v>
      </c>
      <c r="CJ166" s="1">
        <f t="shared" si="219"/>
        <v>2.5445822450699778</v>
      </c>
      <c r="CK166" s="1">
        <f t="shared" si="220"/>
        <v>2.5565948913386678</v>
      </c>
      <c r="CL166" s="5">
        <f t="shared" si="226"/>
        <v>12</v>
      </c>
      <c r="CN166" s="9">
        <f t="shared" si="227"/>
        <v>2.04268862111413</v>
      </c>
    </row>
    <row r="167" spans="1:92" x14ac:dyDescent="0.2">
      <c r="A167" s="4">
        <v>165</v>
      </c>
      <c r="B167" s="1">
        <v>0.50222152893535799</v>
      </c>
      <c r="C167" s="1">
        <v>85.688000000000002</v>
      </c>
      <c r="D167" s="1">
        <v>0</v>
      </c>
      <c r="E167" s="1">
        <v>2</v>
      </c>
      <c r="F167" s="1">
        <v>98</v>
      </c>
      <c r="G167" s="1">
        <v>8.5687889839569102</v>
      </c>
      <c r="H167" s="1">
        <v>6</v>
      </c>
      <c r="I167">
        <v>1500</v>
      </c>
      <c r="J167">
        <v>185</v>
      </c>
      <c r="K167">
        <v>12.5</v>
      </c>
      <c r="L167" s="1"/>
      <c r="M167" s="2">
        <f t="shared" si="152"/>
        <v>3</v>
      </c>
      <c r="N167" s="2">
        <f t="shared" si="153"/>
        <v>5</v>
      </c>
      <c r="O167" s="2">
        <f t="shared" si="154"/>
        <v>5</v>
      </c>
      <c r="P167" s="2">
        <f t="shared" si="155"/>
        <v>4</v>
      </c>
      <c r="Q167" s="2">
        <f t="shared" si="156"/>
        <v>6</v>
      </c>
      <c r="R167" s="2">
        <f t="shared" si="157"/>
        <v>7</v>
      </c>
      <c r="S167" s="2">
        <f t="shared" si="158"/>
        <v>5</v>
      </c>
      <c r="T167" s="2">
        <f t="shared" si="159"/>
        <v>4</v>
      </c>
      <c r="U167" s="2">
        <f t="shared" si="160"/>
        <v>7</v>
      </c>
      <c r="V167" s="2">
        <f t="shared" si="161"/>
        <v>7</v>
      </c>
      <c r="W167" s="2">
        <f t="shared" si="162"/>
        <v>6</v>
      </c>
      <c r="X167" s="2">
        <f t="shared" si="163"/>
        <v>7</v>
      </c>
      <c r="Y167" s="2">
        <f t="shared" si="164"/>
        <v>4</v>
      </c>
      <c r="Z167" s="2">
        <f t="shared" si="165"/>
        <v>4</v>
      </c>
      <c r="AA167" s="2">
        <f t="shared" si="166"/>
        <v>2</v>
      </c>
      <c r="AB167" s="2">
        <f t="shared" si="167"/>
        <v>4</v>
      </c>
      <c r="AC167" s="2">
        <f t="shared" si="168"/>
        <v>3</v>
      </c>
      <c r="AD167" s="3">
        <f t="shared" si="221"/>
        <v>6</v>
      </c>
      <c r="AE167" s="2">
        <f t="shared" si="169"/>
        <v>6</v>
      </c>
      <c r="AF167" s="2">
        <f t="shared" si="170"/>
        <v>8</v>
      </c>
      <c r="AG167" s="2">
        <f t="shared" si="171"/>
        <v>8</v>
      </c>
      <c r="AH167" s="2">
        <f t="shared" si="172"/>
        <v>7</v>
      </c>
      <c r="AI167" s="2">
        <f t="shared" si="173"/>
        <v>9</v>
      </c>
      <c r="AJ167" s="2">
        <f t="shared" si="174"/>
        <v>10</v>
      </c>
      <c r="AK167" s="2">
        <f t="shared" si="175"/>
        <v>8</v>
      </c>
      <c r="AL167" s="2">
        <f t="shared" si="176"/>
        <v>7</v>
      </c>
      <c r="AM167" s="2">
        <f t="shared" si="177"/>
        <v>9</v>
      </c>
      <c r="AN167" s="2">
        <f t="shared" si="178"/>
        <v>9</v>
      </c>
      <c r="AO167" s="2">
        <f t="shared" si="179"/>
        <v>8</v>
      </c>
      <c r="AP167" s="2">
        <f t="shared" si="180"/>
        <v>9</v>
      </c>
      <c r="AQ167" s="2">
        <f t="shared" si="181"/>
        <v>6</v>
      </c>
      <c r="AR167" s="2">
        <f t="shared" si="182"/>
        <v>5</v>
      </c>
      <c r="AS167" s="2">
        <f t="shared" si="183"/>
        <v>4</v>
      </c>
      <c r="AT167" s="2">
        <f t="shared" si="184"/>
        <v>6</v>
      </c>
      <c r="AU167" s="2">
        <f t="shared" si="185"/>
        <v>5</v>
      </c>
      <c r="AV167" s="3">
        <f t="shared" si="222"/>
        <v>6</v>
      </c>
      <c r="AW167">
        <f t="shared" si="223"/>
        <v>1</v>
      </c>
      <c r="AX167" s="2">
        <f t="shared" si="186"/>
        <v>2</v>
      </c>
      <c r="AY167" s="2">
        <f t="shared" si="187"/>
        <v>4</v>
      </c>
      <c r="AZ167" s="2">
        <f t="shared" si="188"/>
        <v>5</v>
      </c>
      <c r="BA167" s="2">
        <f t="shared" si="189"/>
        <v>3</v>
      </c>
      <c r="BB167" s="2">
        <f t="shared" si="190"/>
        <v>4</v>
      </c>
      <c r="BC167" s="2">
        <f t="shared" si="191"/>
        <v>4</v>
      </c>
      <c r="BD167" s="2">
        <f t="shared" si="192"/>
        <v>3</v>
      </c>
      <c r="BE167" s="2">
        <f t="shared" si="193"/>
        <v>4</v>
      </c>
      <c r="BF167" s="2">
        <f t="shared" si="194"/>
        <v>4</v>
      </c>
      <c r="BG167" s="2">
        <f t="shared" si="195"/>
        <v>3</v>
      </c>
      <c r="BH167" s="2">
        <f t="shared" si="196"/>
        <v>6</v>
      </c>
      <c r="BI167" s="2">
        <f t="shared" si="197"/>
        <v>7</v>
      </c>
      <c r="BJ167" s="2">
        <f t="shared" si="198"/>
        <v>4</v>
      </c>
      <c r="BK167" s="2">
        <f t="shared" si="199"/>
        <v>2</v>
      </c>
      <c r="BL167" s="2">
        <f t="shared" si="200"/>
        <v>2</v>
      </c>
      <c r="BM167" s="2">
        <f t="shared" si="201"/>
        <v>4</v>
      </c>
      <c r="BN167" s="2">
        <f t="shared" si="202"/>
        <v>4</v>
      </c>
      <c r="BO167" s="3">
        <f t="shared" si="224"/>
        <v>12</v>
      </c>
      <c r="BP167">
        <f t="shared" si="225"/>
        <v>1</v>
      </c>
      <c r="BR167">
        <v>11</v>
      </c>
      <c r="BS167">
        <f t="shared" si="203"/>
        <v>1</v>
      </c>
      <c r="BU167" s="1">
        <f t="shared" si="204"/>
        <v>175.02135304049466</v>
      </c>
      <c r="BV167" s="1">
        <f t="shared" si="205"/>
        <v>37.563454109509372</v>
      </c>
      <c r="BW167" s="1">
        <f t="shared" si="206"/>
        <v>37.549961083995562</v>
      </c>
      <c r="BX167" s="1">
        <f t="shared" si="207"/>
        <v>25.172092545922723</v>
      </c>
      <c r="BY167" s="1">
        <f t="shared" si="208"/>
        <v>12.691231494434785</v>
      </c>
      <c r="BZ167" s="1">
        <f t="shared" si="209"/>
        <v>12.65764158441157</v>
      </c>
      <c r="CA167" s="1">
        <f t="shared" si="210"/>
        <v>17.627909906034759</v>
      </c>
      <c r="CB167" s="1">
        <f t="shared" si="211"/>
        <v>25.083009351514281</v>
      </c>
      <c r="CC167" s="1">
        <f t="shared" si="212"/>
        <v>5.4386752702676935</v>
      </c>
      <c r="CD167" s="1">
        <f t="shared" si="213"/>
        <v>400.00501182458305</v>
      </c>
      <c r="CE167" s="1">
        <f t="shared" si="214"/>
        <v>2.2833164273178932</v>
      </c>
      <c r="CF167" s="1">
        <f t="shared" si="215"/>
        <v>2.0045044714859435</v>
      </c>
      <c r="CG167" s="1">
        <f t="shared" si="216"/>
        <v>2.2759060193885712</v>
      </c>
      <c r="CH167" s="1">
        <f t="shared" si="217"/>
        <v>2.4057647339758867</v>
      </c>
      <c r="CI167" s="1">
        <f t="shared" si="218"/>
        <v>2.369650919578691</v>
      </c>
      <c r="CJ167" s="1">
        <f t="shared" si="219"/>
        <v>2.389572819793361</v>
      </c>
      <c r="CK167" s="1">
        <f t="shared" si="220"/>
        <v>2.4004534282093544</v>
      </c>
      <c r="CL167" s="5">
        <f t="shared" si="226"/>
        <v>12</v>
      </c>
      <c r="CN167" s="9">
        <f t="shared" si="227"/>
        <v>2.0045044714859435</v>
      </c>
    </row>
    <row r="168" spans="1:92" x14ac:dyDescent="0.2">
      <c r="A168" s="4">
        <v>166</v>
      </c>
      <c r="B168" s="1">
        <v>0.53283133518447601</v>
      </c>
      <c r="C168" s="1">
        <v>38.375999999999998</v>
      </c>
      <c r="D168" s="1">
        <v>0</v>
      </c>
      <c r="E168" s="1">
        <v>0</v>
      </c>
      <c r="F168" s="1">
        <v>100</v>
      </c>
      <c r="G168" s="1">
        <v>10.8544425124936</v>
      </c>
      <c r="H168" s="1">
        <v>7</v>
      </c>
      <c r="I168">
        <v>1500</v>
      </c>
      <c r="J168">
        <v>185</v>
      </c>
      <c r="K168">
        <v>12.5</v>
      </c>
      <c r="L168" s="1"/>
      <c r="M168" s="2">
        <f t="shared" si="152"/>
        <v>3</v>
      </c>
      <c r="N168" s="2">
        <f t="shared" si="153"/>
        <v>6</v>
      </c>
      <c r="O168" s="2">
        <f t="shared" si="154"/>
        <v>3</v>
      </c>
      <c r="P168" s="2">
        <f t="shared" si="155"/>
        <v>5</v>
      </c>
      <c r="Q168" s="2">
        <f t="shared" si="156"/>
        <v>6</v>
      </c>
      <c r="R168" s="2">
        <f t="shared" si="157"/>
        <v>5</v>
      </c>
      <c r="S168" s="2">
        <f t="shared" si="158"/>
        <v>5</v>
      </c>
      <c r="T168" s="2">
        <f t="shared" si="159"/>
        <v>3</v>
      </c>
      <c r="U168" s="2">
        <f t="shared" si="160"/>
        <v>5</v>
      </c>
      <c r="V168" s="2">
        <f t="shared" si="161"/>
        <v>6</v>
      </c>
      <c r="W168" s="2">
        <f t="shared" si="162"/>
        <v>6</v>
      </c>
      <c r="X168" s="2">
        <f t="shared" si="163"/>
        <v>6</v>
      </c>
      <c r="Y168" s="2">
        <f t="shared" si="164"/>
        <v>4</v>
      </c>
      <c r="Z168" s="2">
        <f t="shared" si="165"/>
        <v>4</v>
      </c>
      <c r="AA168" s="2">
        <f t="shared" si="166"/>
        <v>2</v>
      </c>
      <c r="AB168" s="2">
        <f t="shared" si="167"/>
        <v>4</v>
      </c>
      <c r="AC168" s="2">
        <f t="shared" si="168"/>
        <v>3</v>
      </c>
      <c r="AD168" s="3">
        <f t="shared" si="221"/>
        <v>2</v>
      </c>
      <c r="AE168" s="2">
        <f t="shared" si="169"/>
        <v>6</v>
      </c>
      <c r="AF168" s="2">
        <f t="shared" si="170"/>
        <v>9</v>
      </c>
      <c r="AG168" s="2">
        <f t="shared" si="171"/>
        <v>6</v>
      </c>
      <c r="AH168" s="2">
        <f t="shared" si="172"/>
        <v>8</v>
      </c>
      <c r="AI168" s="2">
        <f t="shared" si="173"/>
        <v>9</v>
      </c>
      <c r="AJ168" s="2">
        <f t="shared" si="174"/>
        <v>8</v>
      </c>
      <c r="AK168" s="2">
        <f t="shared" si="175"/>
        <v>8</v>
      </c>
      <c r="AL168" s="2">
        <f t="shared" si="176"/>
        <v>6</v>
      </c>
      <c r="AM168" s="2">
        <f t="shared" si="177"/>
        <v>7</v>
      </c>
      <c r="AN168" s="2">
        <f t="shared" si="178"/>
        <v>8</v>
      </c>
      <c r="AO168" s="2">
        <f t="shared" si="179"/>
        <v>8</v>
      </c>
      <c r="AP168" s="2">
        <f t="shared" si="180"/>
        <v>8</v>
      </c>
      <c r="AQ168" s="2">
        <f t="shared" si="181"/>
        <v>6</v>
      </c>
      <c r="AR168" s="2">
        <f t="shared" si="182"/>
        <v>5</v>
      </c>
      <c r="AS168" s="2">
        <f t="shared" si="183"/>
        <v>4</v>
      </c>
      <c r="AT168" s="2">
        <f t="shared" si="184"/>
        <v>6</v>
      </c>
      <c r="AU168" s="2">
        <f t="shared" si="185"/>
        <v>5</v>
      </c>
      <c r="AV168" s="3">
        <f t="shared" si="222"/>
        <v>2</v>
      </c>
      <c r="AW168">
        <f t="shared" si="223"/>
        <v>2</v>
      </c>
      <c r="AX168" s="2">
        <f t="shared" si="186"/>
        <v>2</v>
      </c>
      <c r="AY168" s="2">
        <f t="shared" si="187"/>
        <v>5</v>
      </c>
      <c r="AZ168" s="2">
        <f t="shared" si="188"/>
        <v>3</v>
      </c>
      <c r="BA168" s="2">
        <f t="shared" si="189"/>
        <v>4</v>
      </c>
      <c r="BB168" s="2">
        <f t="shared" si="190"/>
        <v>4</v>
      </c>
      <c r="BC168" s="2">
        <f t="shared" si="191"/>
        <v>2</v>
      </c>
      <c r="BD168" s="2">
        <f t="shared" si="192"/>
        <v>3</v>
      </c>
      <c r="BE168" s="2">
        <f t="shared" si="193"/>
        <v>2</v>
      </c>
      <c r="BF168" s="2">
        <f t="shared" si="194"/>
        <v>2</v>
      </c>
      <c r="BG168" s="2">
        <f t="shared" si="195"/>
        <v>2</v>
      </c>
      <c r="BH168" s="2">
        <f t="shared" si="196"/>
        <v>6</v>
      </c>
      <c r="BI168" s="2">
        <f t="shared" si="197"/>
        <v>6</v>
      </c>
      <c r="BJ168" s="2">
        <f t="shared" si="198"/>
        <v>4</v>
      </c>
      <c r="BK168" s="2">
        <f t="shared" si="199"/>
        <v>2</v>
      </c>
      <c r="BL168" s="2">
        <f t="shared" si="200"/>
        <v>2</v>
      </c>
      <c r="BM168" s="2">
        <f t="shared" si="201"/>
        <v>4</v>
      </c>
      <c r="BN168" s="2">
        <f t="shared" si="202"/>
        <v>4</v>
      </c>
      <c r="BO168" s="3">
        <f t="shared" si="224"/>
        <v>11</v>
      </c>
      <c r="BP168">
        <f t="shared" si="225"/>
        <v>2</v>
      </c>
      <c r="BR168">
        <v>12</v>
      </c>
      <c r="BS168">
        <f t="shared" si="203"/>
        <v>1</v>
      </c>
      <c r="BU168" s="1">
        <f t="shared" si="204"/>
        <v>175.01375819145454</v>
      </c>
      <c r="BV168" s="1">
        <f t="shared" si="205"/>
        <v>37.545100330212385</v>
      </c>
      <c r="BW168" s="1">
        <f t="shared" si="206"/>
        <v>37.542390713389054</v>
      </c>
      <c r="BX168" s="1">
        <f t="shared" si="207"/>
        <v>25.106109066441061</v>
      </c>
      <c r="BY168" s="1">
        <f t="shared" si="208"/>
        <v>12.637314955574301</v>
      </c>
      <c r="BZ168" s="1">
        <f t="shared" si="209"/>
        <v>12.632688472418899</v>
      </c>
      <c r="CA168" s="1">
        <f t="shared" si="210"/>
        <v>17.606561546644556</v>
      </c>
      <c r="CB168" s="1">
        <f t="shared" si="211"/>
        <v>25.071544345308219</v>
      </c>
      <c r="CC168" s="1">
        <f t="shared" si="212"/>
        <v>5.3536056061425592</v>
      </c>
      <c r="CD168" s="1">
        <f t="shared" si="213"/>
        <v>400.00402140961597</v>
      </c>
      <c r="CE168" s="1">
        <f t="shared" si="214"/>
        <v>1.8865483651044481</v>
      </c>
      <c r="CF168" s="1">
        <f t="shared" si="215"/>
        <v>1.7552628276489961</v>
      </c>
      <c r="CG168" s="1">
        <f t="shared" si="216"/>
        <v>2.0544246572717642</v>
      </c>
      <c r="CH168" s="1">
        <f t="shared" si="217"/>
        <v>2.1803072842496767</v>
      </c>
      <c r="CI168" s="1">
        <f t="shared" si="218"/>
        <v>2.2838449828190361</v>
      </c>
      <c r="CJ168" s="1">
        <f t="shared" si="219"/>
        <v>2.3047690861534669</v>
      </c>
      <c r="CK168" s="1">
        <f t="shared" si="220"/>
        <v>2.3115834428985318</v>
      </c>
      <c r="CL168" s="5">
        <f t="shared" si="226"/>
        <v>12</v>
      </c>
      <c r="CN168" s="9">
        <f t="shared" si="227"/>
        <v>1.7552628276489961</v>
      </c>
    </row>
    <row r="169" spans="1:92" x14ac:dyDescent="0.2">
      <c r="A169" s="4">
        <v>167</v>
      </c>
      <c r="B169" s="1">
        <v>0.50851721875449796</v>
      </c>
      <c r="C169" s="1">
        <v>0.92800000000000005</v>
      </c>
      <c r="D169" s="1">
        <v>0</v>
      </c>
      <c r="E169" s="1">
        <v>0</v>
      </c>
      <c r="F169" s="1">
        <v>100</v>
      </c>
      <c r="G169" s="1">
        <v>13.9268911596723</v>
      </c>
      <c r="H169" s="1">
        <v>7</v>
      </c>
      <c r="I169">
        <v>0</v>
      </c>
      <c r="J169">
        <v>0.15</v>
      </c>
      <c r="K169">
        <v>0</v>
      </c>
      <c r="L169" s="1"/>
      <c r="M169" s="2">
        <f t="shared" si="152"/>
        <v>2</v>
      </c>
      <c r="N169" s="2">
        <f t="shared" si="153"/>
        <v>7</v>
      </c>
      <c r="O169" s="2">
        <f t="shared" si="154"/>
        <v>3</v>
      </c>
      <c r="P169" s="2">
        <f t="shared" si="155"/>
        <v>5</v>
      </c>
      <c r="Q169" s="2">
        <f t="shared" si="156"/>
        <v>6</v>
      </c>
      <c r="R169" s="2">
        <f t="shared" si="157"/>
        <v>5</v>
      </c>
      <c r="S169" s="2">
        <f t="shared" si="158"/>
        <v>5</v>
      </c>
      <c r="T169" s="2">
        <f t="shared" si="159"/>
        <v>3</v>
      </c>
      <c r="U169" s="2">
        <f t="shared" si="160"/>
        <v>5</v>
      </c>
      <c r="V169" s="2">
        <f t="shared" si="161"/>
        <v>6</v>
      </c>
      <c r="W169" s="2">
        <f t="shared" si="162"/>
        <v>5</v>
      </c>
      <c r="X169" s="2">
        <f t="shared" si="163"/>
        <v>6</v>
      </c>
      <c r="Y169" s="2">
        <f t="shared" si="164"/>
        <v>4</v>
      </c>
      <c r="Z169" s="2">
        <f t="shared" si="165"/>
        <v>4</v>
      </c>
      <c r="AA169" s="2">
        <f t="shared" si="166"/>
        <v>2</v>
      </c>
      <c r="AB169" s="2">
        <f t="shared" si="167"/>
        <v>4</v>
      </c>
      <c r="AC169" s="2">
        <f t="shared" si="168"/>
        <v>3</v>
      </c>
      <c r="AD169" s="3">
        <f t="shared" si="221"/>
        <v>2</v>
      </c>
      <c r="AE169" s="2">
        <f t="shared" si="169"/>
        <v>4</v>
      </c>
      <c r="AF169" s="2">
        <f t="shared" si="170"/>
        <v>9</v>
      </c>
      <c r="AG169" s="2">
        <f t="shared" si="171"/>
        <v>5</v>
      </c>
      <c r="AH169" s="2">
        <f t="shared" si="172"/>
        <v>7</v>
      </c>
      <c r="AI169" s="2">
        <f t="shared" si="173"/>
        <v>8</v>
      </c>
      <c r="AJ169" s="2">
        <f t="shared" si="174"/>
        <v>7</v>
      </c>
      <c r="AK169" s="2">
        <f t="shared" si="175"/>
        <v>7</v>
      </c>
      <c r="AL169" s="2">
        <f t="shared" si="176"/>
        <v>5</v>
      </c>
      <c r="AM169" s="2">
        <f t="shared" si="177"/>
        <v>7</v>
      </c>
      <c r="AN169" s="2">
        <f t="shared" si="178"/>
        <v>7</v>
      </c>
      <c r="AO169" s="2">
        <f t="shared" si="179"/>
        <v>7</v>
      </c>
      <c r="AP169" s="2">
        <f t="shared" si="180"/>
        <v>8</v>
      </c>
      <c r="AQ169" s="2">
        <f t="shared" si="181"/>
        <v>6</v>
      </c>
      <c r="AR169" s="2">
        <f t="shared" si="182"/>
        <v>6</v>
      </c>
      <c r="AS169" s="2">
        <f t="shared" si="183"/>
        <v>4</v>
      </c>
      <c r="AT169" s="2">
        <f t="shared" si="184"/>
        <v>6</v>
      </c>
      <c r="AU169" s="2">
        <f t="shared" si="185"/>
        <v>5</v>
      </c>
      <c r="AV169" s="3">
        <f t="shared" si="222"/>
        <v>2</v>
      </c>
      <c r="AW169">
        <f t="shared" si="223"/>
        <v>1</v>
      </c>
      <c r="AX169" s="2">
        <f t="shared" si="186"/>
        <v>1</v>
      </c>
      <c r="AY169" s="2">
        <f t="shared" si="187"/>
        <v>6</v>
      </c>
      <c r="AZ169" s="2">
        <f t="shared" si="188"/>
        <v>4</v>
      </c>
      <c r="BA169" s="2">
        <f t="shared" si="189"/>
        <v>5</v>
      </c>
      <c r="BB169" s="2">
        <f t="shared" si="190"/>
        <v>4</v>
      </c>
      <c r="BC169" s="2">
        <f t="shared" si="191"/>
        <v>2</v>
      </c>
      <c r="BD169" s="2">
        <f t="shared" si="192"/>
        <v>3</v>
      </c>
      <c r="BE169" s="2">
        <f t="shared" si="193"/>
        <v>3</v>
      </c>
      <c r="BF169" s="2">
        <f t="shared" si="194"/>
        <v>3</v>
      </c>
      <c r="BG169" s="2">
        <f t="shared" si="195"/>
        <v>2</v>
      </c>
      <c r="BH169" s="2">
        <f t="shared" si="196"/>
        <v>6</v>
      </c>
      <c r="BI169" s="2">
        <f t="shared" si="197"/>
        <v>7</v>
      </c>
      <c r="BJ169" s="2">
        <f t="shared" si="198"/>
        <v>6</v>
      </c>
      <c r="BK169" s="2">
        <f t="shared" si="199"/>
        <v>3</v>
      </c>
      <c r="BL169" s="2">
        <f t="shared" si="200"/>
        <v>3</v>
      </c>
      <c r="BM169" s="2">
        <f t="shared" si="201"/>
        <v>5</v>
      </c>
      <c r="BN169" s="2">
        <f t="shared" si="202"/>
        <v>4</v>
      </c>
      <c r="BO169" s="3">
        <f t="shared" si="224"/>
        <v>12</v>
      </c>
      <c r="BP169">
        <f t="shared" si="225"/>
        <v>1</v>
      </c>
      <c r="BR169">
        <v>3</v>
      </c>
      <c r="BS169">
        <f t="shared" si="203"/>
        <v>2</v>
      </c>
      <c r="BU169" s="1">
        <f t="shared" si="204"/>
        <v>1.7759892362058278</v>
      </c>
      <c r="BV169" s="1">
        <f t="shared" si="205"/>
        <v>1.1463793930195558</v>
      </c>
      <c r="BW169" s="1">
        <f t="shared" si="206"/>
        <v>1.1799994777219764</v>
      </c>
      <c r="BX169" s="1">
        <f t="shared" si="207"/>
        <v>1.4285595556924815</v>
      </c>
      <c r="BY169" s="1">
        <f t="shared" si="208"/>
        <v>1.1942334823389493</v>
      </c>
      <c r="BZ169" s="1">
        <f t="shared" si="209"/>
        <v>1.3378576161838363</v>
      </c>
      <c r="CA169" s="1">
        <f t="shared" si="210"/>
        <v>1.6314636948215966</v>
      </c>
      <c r="CB169" s="1">
        <f t="shared" si="211"/>
        <v>1.5942051862749365</v>
      </c>
      <c r="CC169" s="1">
        <f t="shared" si="212"/>
        <v>1.6192201772557919</v>
      </c>
      <c r="CD169" s="1">
        <f t="shared" si="213"/>
        <v>1.3169397568064898</v>
      </c>
      <c r="CE169" s="1">
        <f t="shared" si="214"/>
        <v>1.6547331557258826</v>
      </c>
      <c r="CF169" s="1">
        <f t="shared" si="215"/>
        <v>1.2463519765569413</v>
      </c>
      <c r="CG169" s="1">
        <f t="shared" si="216"/>
        <v>1.6295268250566917</v>
      </c>
      <c r="CH169" s="1">
        <f t="shared" si="217"/>
        <v>1.9800408680096118</v>
      </c>
      <c r="CI169" s="1">
        <f t="shared" si="218"/>
        <v>2.1215355557460249</v>
      </c>
      <c r="CJ169" s="1">
        <f t="shared" si="219"/>
        <v>2.2230151558477806</v>
      </c>
      <c r="CK169" s="1">
        <f t="shared" si="220"/>
        <v>2.1777440626377196</v>
      </c>
      <c r="CL169" s="5">
        <f t="shared" si="226"/>
        <v>2</v>
      </c>
      <c r="CN169" s="9">
        <f t="shared" si="227"/>
        <v>1.1463793930195558</v>
      </c>
    </row>
    <row r="170" spans="1:92" x14ac:dyDescent="0.2">
      <c r="A170" s="4">
        <v>168</v>
      </c>
      <c r="B170" s="1">
        <v>0.52682523575375995</v>
      </c>
      <c r="C170" s="1">
        <v>31.847999999999999</v>
      </c>
      <c r="D170" s="1">
        <v>0</v>
      </c>
      <c r="E170" s="1">
        <v>20</v>
      </c>
      <c r="F170" s="1">
        <v>80</v>
      </c>
      <c r="G170" s="1">
        <v>4.5040109830670101</v>
      </c>
      <c r="H170" s="1">
        <v>6</v>
      </c>
      <c r="I170">
        <v>1500</v>
      </c>
      <c r="J170">
        <v>185</v>
      </c>
      <c r="K170">
        <v>12.5</v>
      </c>
      <c r="L170" s="1"/>
      <c r="M170" s="2">
        <f t="shared" si="152"/>
        <v>3</v>
      </c>
      <c r="N170" s="2">
        <f t="shared" si="153"/>
        <v>5</v>
      </c>
      <c r="O170" s="2">
        <f t="shared" si="154"/>
        <v>6</v>
      </c>
      <c r="P170" s="2">
        <f t="shared" si="155"/>
        <v>4</v>
      </c>
      <c r="Q170" s="2">
        <f t="shared" si="156"/>
        <v>6</v>
      </c>
      <c r="R170" s="2">
        <f t="shared" si="157"/>
        <v>8</v>
      </c>
      <c r="S170" s="2">
        <f t="shared" si="158"/>
        <v>4</v>
      </c>
      <c r="T170" s="2">
        <f t="shared" si="159"/>
        <v>4</v>
      </c>
      <c r="U170" s="2">
        <f t="shared" si="160"/>
        <v>7</v>
      </c>
      <c r="V170" s="2">
        <f t="shared" si="161"/>
        <v>7</v>
      </c>
      <c r="W170" s="2">
        <f t="shared" si="162"/>
        <v>4</v>
      </c>
      <c r="X170" s="2">
        <f t="shared" si="163"/>
        <v>5</v>
      </c>
      <c r="Y170" s="2">
        <f t="shared" si="164"/>
        <v>2</v>
      </c>
      <c r="Z170" s="2">
        <f t="shared" si="165"/>
        <v>2</v>
      </c>
      <c r="AA170" s="2">
        <f t="shared" si="166"/>
        <v>2</v>
      </c>
      <c r="AB170" s="2">
        <f t="shared" si="167"/>
        <v>2</v>
      </c>
      <c r="AC170" s="2">
        <f t="shared" si="168"/>
        <v>1</v>
      </c>
      <c r="AD170" s="3">
        <f t="shared" si="221"/>
        <v>6</v>
      </c>
      <c r="AE170" s="2">
        <f t="shared" si="169"/>
        <v>6</v>
      </c>
      <c r="AF170" s="2">
        <f t="shared" si="170"/>
        <v>8</v>
      </c>
      <c r="AG170" s="2">
        <f t="shared" si="171"/>
        <v>9</v>
      </c>
      <c r="AH170" s="2">
        <f t="shared" si="172"/>
        <v>7</v>
      </c>
      <c r="AI170" s="2">
        <f t="shared" si="173"/>
        <v>9</v>
      </c>
      <c r="AJ170" s="2">
        <f t="shared" si="174"/>
        <v>11</v>
      </c>
      <c r="AK170" s="2">
        <f t="shared" si="175"/>
        <v>7</v>
      </c>
      <c r="AL170" s="2">
        <f t="shared" si="176"/>
        <v>7</v>
      </c>
      <c r="AM170" s="2">
        <f t="shared" si="177"/>
        <v>9</v>
      </c>
      <c r="AN170" s="2">
        <f t="shared" si="178"/>
        <v>9</v>
      </c>
      <c r="AO170" s="2">
        <f t="shared" si="179"/>
        <v>6</v>
      </c>
      <c r="AP170" s="2">
        <f t="shared" si="180"/>
        <v>7</v>
      </c>
      <c r="AQ170" s="2">
        <f t="shared" si="181"/>
        <v>4</v>
      </c>
      <c r="AR170" s="2">
        <f t="shared" si="182"/>
        <v>3</v>
      </c>
      <c r="AS170" s="2">
        <f t="shared" si="183"/>
        <v>4</v>
      </c>
      <c r="AT170" s="2">
        <f t="shared" si="184"/>
        <v>4</v>
      </c>
      <c r="AU170" s="2">
        <f t="shared" si="185"/>
        <v>3</v>
      </c>
      <c r="AV170" s="3">
        <f t="shared" si="222"/>
        <v>6</v>
      </c>
      <c r="AW170">
        <f t="shared" si="223"/>
        <v>1</v>
      </c>
      <c r="AX170" s="2">
        <f t="shared" si="186"/>
        <v>2</v>
      </c>
      <c r="AY170" s="2">
        <f t="shared" si="187"/>
        <v>4</v>
      </c>
      <c r="AZ170" s="2">
        <f t="shared" si="188"/>
        <v>6</v>
      </c>
      <c r="BA170" s="2">
        <f t="shared" si="189"/>
        <v>3</v>
      </c>
      <c r="BB170" s="2">
        <f t="shared" si="190"/>
        <v>4</v>
      </c>
      <c r="BC170" s="2">
        <f t="shared" si="191"/>
        <v>5</v>
      </c>
      <c r="BD170" s="2">
        <f t="shared" si="192"/>
        <v>2</v>
      </c>
      <c r="BE170" s="2">
        <f t="shared" si="193"/>
        <v>4</v>
      </c>
      <c r="BF170" s="2">
        <f t="shared" si="194"/>
        <v>4</v>
      </c>
      <c r="BG170" s="2">
        <f t="shared" si="195"/>
        <v>3</v>
      </c>
      <c r="BH170" s="2">
        <f t="shared" si="196"/>
        <v>4</v>
      </c>
      <c r="BI170" s="2">
        <f t="shared" si="197"/>
        <v>5</v>
      </c>
      <c r="BJ170" s="2">
        <f t="shared" si="198"/>
        <v>2</v>
      </c>
      <c r="BK170" s="2">
        <f t="shared" si="199"/>
        <v>2</v>
      </c>
      <c r="BL170" s="2">
        <f t="shared" si="200"/>
        <v>2</v>
      </c>
      <c r="BM170" s="2">
        <f t="shared" si="201"/>
        <v>2</v>
      </c>
      <c r="BN170" s="2">
        <f t="shared" si="202"/>
        <v>2</v>
      </c>
      <c r="BO170" s="3">
        <f t="shared" si="224"/>
        <v>3</v>
      </c>
      <c r="BP170">
        <f t="shared" si="225"/>
        <v>1</v>
      </c>
      <c r="BR170">
        <v>11</v>
      </c>
      <c r="BS170">
        <f t="shared" si="203"/>
        <v>1</v>
      </c>
      <c r="BU170" s="1">
        <f t="shared" si="204"/>
        <v>175.07095881757508</v>
      </c>
      <c r="BV170" s="1">
        <f t="shared" si="205"/>
        <v>37.663379199233809</v>
      </c>
      <c r="BW170" s="1">
        <f t="shared" si="206"/>
        <v>37.555224415941062</v>
      </c>
      <c r="BX170" s="1">
        <f t="shared" si="207"/>
        <v>25.593883183281477</v>
      </c>
      <c r="BY170" s="1">
        <f t="shared" si="208"/>
        <v>12.983577568687936</v>
      </c>
      <c r="BZ170" s="1">
        <f t="shared" si="209"/>
        <v>12.67091869963618</v>
      </c>
      <c r="CA170" s="1">
        <f t="shared" si="210"/>
        <v>17.620519471853612</v>
      </c>
      <c r="CB170" s="1">
        <f t="shared" si="211"/>
        <v>25.090611790224091</v>
      </c>
      <c r="CC170" s="1">
        <f t="shared" si="212"/>
        <v>5.4469418662731455</v>
      </c>
      <c r="CD170" s="1">
        <f t="shared" si="213"/>
        <v>400.00704817597466</v>
      </c>
      <c r="CE170" s="1">
        <f t="shared" si="214"/>
        <v>3.3819812382756127</v>
      </c>
      <c r="CF170" s="1">
        <f t="shared" si="215"/>
        <v>2.2361973626906115</v>
      </c>
      <c r="CG170" s="1">
        <f t="shared" si="216"/>
        <v>2.222123594466705</v>
      </c>
      <c r="CH170" s="1">
        <f t="shared" si="217"/>
        <v>2.3621328528383425</v>
      </c>
      <c r="CI170" s="1">
        <f t="shared" si="218"/>
        <v>2.4645981786336781</v>
      </c>
      <c r="CJ170" s="1">
        <f t="shared" si="219"/>
        <v>2.48273871966874</v>
      </c>
      <c r="CK170" s="1">
        <f t="shared" si="220"/>
        <v>2.4983760632502068</v>
      </c>
      <c r="CL170" s="5">
        <f t="shared" si="226"/>
        <v>13</v>
      </c>
      <c r="CN170" s="9">
        <f t="shared" si="227"/>
        <v>2.222123594466705</v>
      </c>
    </row>
    <row r="171" spans="1:92" x14ac:dyDescent="0.2">
      <c r="A171" s="4">
        <v>169</v>
      </c>
      <c r="B171" s="1">
        <v>0.46915667031478703</v>
      </c>
      <c r="C171" s="1">
        <v>47.801000000000002</v>
      </c>
      <c r="D171" s="1">
        <v>0</v>
      </c>
      <c r="E171" s="1">
        <v>4</v>
      </c>
      <c r="F171" s="1">
        <v>96</v>
      </c>
      <c r="G171" s="1">
        <v>10.140108111543199</v>
      </c>
      <c r="H171" s="1">
        <v>7</v>
      </c>
      <c r="I171">
        <v>1500</v>
      </c>
      <c r="J171">
        <v>185</v>
      </c>
      <c r="K171">
        <v>12.5</v>
      </c>
      <c r="L171" s="1"/>
      <c r="M171" s="2">
        <f t="shared" si="152"/>
        <v>3</v>
      </c>
      <c r="N171" s="2">
        <f t="shared" si="153"/>
        <v>6</v>
      </c>
      <c r="O171" s="2">
        <f t="shared" si="154"/>
        <v>3</v>
      </c>
      <c r="P171" s="2">
        <f t="shared" si="155"/>
        <v>5</v>
      </c>
      <c r="Q171" s="2">
        <f t="shared" si="156"/>
        <v>6</v>
      </c>
      <c r="R171" s="2">
        <f t="shared" si="157"/>
        <v>5</v>
      </c>
      <c r="S171" s="2">
        <f t="shared" si="158"/>
        <v>5</v>
      </c>
      <c r="T171" s="2">
        <f t="shared" si="159"/>
        <v>3</v>
      </c>
      <c r="U171" s="2">
        <f t="shared" si="160"/>
        <v>5</v>
      </c>
      <c r="V171" s="2">
        <f t="shared" si="161"/>
        <v>6</v>
      </c>
      <c r="W171" s="2">
        <f t="shared" si="162"/>
        <v>6</v>
      </c>
      <c r="X171" s="2">
        <f t="shared" si="163"/>
        <v>6</v>
      </c>
      <c r="Y171" s="2">
        <f t="shared" si="164"/>
        <v>4</v>
      </c>
      <c r="Z171" s="2">
        <f t="shared" si="165"/>
        <v>4</v>
      </c>
      <c r="AA171" s="2">
        <f t="shared" si="166"/>
        <v>2</v>
      </c>
      <c r="AB171" s="2">
        <f t="shared" si="167"/>
        <v>4</v>
      </c>
      <c r="AC171" s="2">
        <f t="shared" si="168"/>
        <v>3</v>
      </c>
      <c r="AD171" s="3">
        <f t="shared" si="221"/>
        <v>2</v>
      </c>
      <c r="AE171" s="2">
        <f t="shared" si="169"/>
        <v>6</v>
      </c>
      <c r="AF171" s="2">
        <f t="shared" si="170"/>
        <v>9</v>
      </c>
      <c r="AG171" s="2">
        <f t="shared" si="171"/>
        <v>6</v>
      </c>
      <c r="AH171" s="2">
        <f t="shared" si="172"/>
        <v>8</v>
      </c>
      <c r="AI171" s="2">
        <f t="shared" si="173"/>
        <v>9</v>
      </c>
      <c r="AJ171" s="2">
        <f t="shared" si="174"/>
        <v>8</v>
      </c>
      <c r="AK171" s="2">
        <f t="shared" si="175"/>
        <v>8</v>
      </c>
      <c r="AL171" s="2">
        <f t="shared" si="176"/>
        <v>6</v>
      </c>
      <c r="AM171" s="2">
        <f t="shared" si="177"/>
        <v>7</v>
      </c>
      <c r="AN171" s="2">
        <f t="shared" si="178"/>
        <v>8</v>
      </c>
      <c r="AO171" s="2">
        <f t="shared" si="179"/>
        <v>8</v>
      </c>
      <c r="AP171" s="2">
        <f t="shared" si="180"/>
        <v>8</v>
      </c>
      <c r="AQ171" s="2">
        <f t="shared" si="181"/>
        <v>6</v>
      </c>
      <c r="AR171" s="2">
        <f t="shared" si="182"/>
        <v>5</v>
      </c>
      <c r="AS171" s="2">
        <f t="shared" si="183"/>
        <v>4</v>
      </c>
      <c r="AT171" s="2">
        <f t="shared" si="184"/>
        <v>6</v>
      </c>
      <c r="AU171" s="2">
        <f t="shared" si="185"/>
        <v>5</v>
      </c>
      <c r="AV171" s="3">
        <f t="shared" si="222"/>
        <v>2</v>
      </c>
      <c r="AW171">
        <f t="shared" si="223"/>
        <v>2</v>
      </c>
      <c r="AX171" s="2">
        <f t="shared" si="186"/>
        <v>2</v>
      </c>
      <c r="AY171" s="2">
        <f t="shared" si="187"/>
        <v>5</v>
      </c>
      <c r="AZ171" s="2">
        <f t="shared" si="188"/>
        <v>3</v>
      </c>
      <c r="BA171" s="2">
        <f t="shared" si="189"/>
        <v>3</v>
      </c>
      <c r="BB171" s="2">
        <f t="shared" si="190"/>
        <v>3</v>
      </c>
      <c r="BC171" s="2">
        <f t="shared" si="191"/>
        <v>2</v>
      </c>
      <c r="BD171" s="2">
        <f t="shared" si="192"/>
        <v>4</v>
      </c>
      <c r="BE171" s="2">
        <f t="shared" si="193"/>
        <v>2</v>
      </c>
      <c r="BF171" s="2">
        <f t="shared" si="194"/>
        <v>2</v>
      </c>
      <c r="BG171" s="2">
        <f t="shared" si="195"/>
        <v>2</v>
      </c>
      <c r="BH171" s="2">
        <f t="shared" si="196"/>
        <v>6</v>
      </c>
      <c r="BI171" s="2">
        <f t="shared" si="197"/>
        <v>5</v>
      </c>
      <c r="BJ171" s="2">
        <f t="shared" si="198"/>
        <v>4</v>
      </c>
      <c r="BK171" s="2">
        <f t="shared" si="199"/>
        <v>2</v>
      </c>
      <c r="BL171" s="2">
        <f t="shared" si="200"/>
        <v>2</v>
      </c>
      <c r="BM171" s="2">
        <f t="shared" si="201"/>
        <v>4</v>
      </c>
      <c r="BN171" s="2">
        <f t="shared" si="202"/>
        <v>4</v>
      </c>
      <c r="BO171" s="3">
        <f t="shared" si="224"/>
        <v>11</v>
      </c>
      <c r="BP171">
        <f t="shared" si="225"/>
        <v>1</v>
      </c>
      <c r="BR171">
        <v>6</v>
      </c>
      <c r="BS171">
        <f t="shared" si="203"/>
        <v>2</v>
      </c>
      <c r="BU171" s="1">
        <f t="shared" si="204"/>
        <v>175.01711060620335</v>
      </c>
      <c r="BV171" s="1">
        <f t="shared" si="205"/>
        <v>37.557790433732556</v>
      </c>
      <c r="BW171" s="1">
        <f t="shared" si="206"/>
        <v>37.552661700245885</v>
      </c>
      <c r="BX171" s="1">
        <f t="shared" si="207"/>
        <v>25.135637167806937</v>
      </c>
      <c r="BY171" s="1">
        <f t="shared" si="208"/>
        <v>12.679471951573511</v>
      </c>
      <c r="BZ171" s="1">
        <f t="shared" si="209"/>
        <v>12.672118303281829</v>
      </c>
      <c r="CA171" s="1">
        <f t="shared" si="210"/>
        <v>17.631657553474295</v>
      </c>
      <c r="CB171" s="1">
        <f t="shared" si="211"/>
        <v>25.092718453702837</v>
      </c>
      <c r="CC171" s="1">
        <f t="shared" si="212"/>
        <v>5.472600663608941</v>
      </c>
      <c r="CD171" s="1">
        <f t="shared" si="213"/>
        <v>400.00532768610009</v>
      </c>
      <c r="CE171" s="1">
        <f t="shared" si="214"/>
        <v>2.1482172162964712</v>
      </c>
      <c r="CF171" s="1">
        <f t="shared" si="215"/>
        <v>2.0357009712453222</v>
      </c>
      <c r="CG171" s="1">
        <f t="shared" si="216"/>
        <v>2.3314143163426935</v>
      </c>
      <c r="CH171" s="1">
        <f t="shared" si="217"/>
        <v>2.4819163010597194</v>
      </c>
      <c r="CI171" s="1">
        <f t="shared" si="218"/>
        <v>2.4967987284780166</v>
      </c>
      <c r="CJ171" s="1">
        <f t="shared" si="219"/>
        <v>2.5158893028043385</v>
      </c>
      <c r="CK171" s="1">
        <f t="shared" si="220"/>
        <v>2.5224511172730391</v>
      </c>
      <c r="CL171" s="5">
        <f t="shared" si="226"/>
        <v>12</v>
      </c>
      <c r="CN171" s="9">
        <f t="shared" si="227"/>
        <v>2.0357009712453222</v>
      </c>
    </row>
    <row r="172" spans="1:92" x14ac:dyDescent="0.2">
      <c r="A172" s="4">
        <v>170</v>
      </c>
      <c r="B172" s="1">
        <v>0.62781817489686398</v>
      </c>
      <c r="C172" s="1">
        <v>17.318000000000001</v>
      </c>
      <c r="D172" s="1">
        <v>0</v>
      </c>
      <c r="E172" s="1">
        <v>57</v>
      </c>
      <c r="F172" s="1">
        <v>43</v>
      </c>
      <c r="G172" s="1">
        <v>6.9272486821598198</v>
      </c>
      <c r="H172" s="1">
        <v>6</v>
      </c>
      <c r="I172">
        <v>1500</v>
      </c>
      <c r="J172">
        <v>185</v>
      </c>
      <c r="K172">
        <v>12.5</v>
      </c>
      <c r="L172" s="1"/>
      <c r="M172" s="2">
        <f t="shared" si="152"/>
        <v>4</v>
      </c>
      <c r="N172" s="2">
        <f t="shared" si="153"/>
        <v>5</v>
      </c>
      <c r="O172" s="2">
        <f t="shared" si="154"/>
        <v>5</v>
      </c>
      <c r="P172" s="2">
        <f t="shared" si="155"/>
        <v>4</v>
      </c>
      <c r="Q172" s="2">
        <f t="shared" si="156"/>
        <v>6</v>
      </c>
      <c r="R172" s="2">
        <f t="shared" si="157"/>
        <v>8</v>
      </c>
      <c r="S172" s="2">
        <f t="shared" si="158"/>
        <v>4</v>
      </c>
      <c r="T172" s="2">
        <f t="shared" si="159"/>
        <v>4</v>
      </c>
      <c r="U172" s="2">
        <f t="shared" si="160"/>
        <v>6</v>
      </c>
      <c r="V172" s="2">
        <f t="shared" si="161"/>
        <v>8</v>
      </c>
      <c r="W172" s="2">
        <f t="shared" si="162"/>
        <v>4</v>
      </c>
      <c r="X172" s="2">
        <f t="shared" si="163"/>
        <v>5</v>
      </c>
      <c r="Y172" s="2">
        <f t="shared" si="164"/>
        <v>2</v>
      </c>
      <c r="Z172" s="2">
        <f t="shared" si="165"/>
        <v>2</v>
      </c>
      <c r="AA172" s="2">
        <f t="shared" si="166"/>
        <v>2</v>
      </c>
      <c r="AB172" s="2">
        <f t="shared" si="167"/>
        <v>2</v>
      </c>
      <c r="AC172" s="2">
        <f t="shared" si="168"/>
        <v>1</v>
      </c>
      <c r="AD172" s="3">
        <f t="shared" si="221"/>
        <v>6</v>
      </c>
      <c r="AE172" s="2">
        <f t="shared" si="169"/>
        <v>7</v>
      </c>
      <c r="AF172" s="2">
        <f t="shared" si="170"/>
        <v>8</v>
      </c>
      <c r="AG172" s="2">
        <f t="shared" si="171"/>
        <v>8</v>
      </c>
      <c r="AH172" s="2">
        <f t="shared" si="172"/>
        <v>7</v>
      </c>
      <c r="AI172" s="2">
        <f t="shared" si="173"/>
        <v>9</v>
      </c>
      <c r="AJ172" s="2">
        <f t="shared" si="174"/>
        <v>11</v>
      </c>
      <c r="AK172" s="2">
        <f t="shared" si="175"/>
        <v>7</v>
      </c>
      <c r="AL172" s="2">
        <f t="shared" si="176"/>
        <v>7</v>
      </c>
      <c r="AM172" s="2">
        <f t="shared" si="177"/>
        <v>8</v>
      </c>
      <c r="AN172" s="2">
        <f t="shared" si="178"/>
        <v>10</v>
      </c>
      <c r="AO172" s="2">
        <f t="shared" si="179"/>
        <v>6</v>
      </c>
      <c r="AP172" s="2">
        <f t="shared" si="180"/>
        <v>7</v>
      </c>
      <c r="AQ172" s="2">
        <f t="shared" si="181"/>
        <v>4</v>
      </c>
      <c r="AR172" s="2">
        <f t="shared" si="182"/>
        <v>3</v>
      </c>
      <c r="AS172" s="2">
        <f t="shared" si="183"/>
        <v>4</v>
      </c>
      <c r="AT172" s="2">
        <f t="shared" si="184"/>
        <v>4</v>
      </c>
      <c r="AU172" s="2">
        <f t="shared" si="185"/>
        <v>3</v>
      </c>
      <c r="AV172" s="3">
        <f t="shared" si="222"/>
        <v>6</v>
      </c>
      <c r="AW172">
        <f t="shared" si="223"/>
        <v>1</v>
      </c>
      <c r="AX172" s="2">
        <f t="shared" si="186"/>
        <v>3</v>
      </c>
      <c r="AY172" s="2">
        <f t="shared" si="187"/>
        <v>3</v>
      </c>
      <c r="AZ172" s="2">
        <f t="shared" si="188"/>
        <v>4</v>
      </c>
      <c r="BA172" s="2">
        <f t="shared" si="189"/>
        <v>3</v>
      </c>
      <c r="BB172" s="2">
        <f t="shared" si="190"/>
        <v>4</v>
      </c>
      <c r="BC172" s="2">
        <f t="shared" si="191"/>
        <v>6</v>
      </c>
      <c r="BD172" s="2">
        <f t="shared" si="192"/>
        <v>2</v>
      </c>
      <c r="BE172" s="2">
        <f t="shared" si="193"/>
        <v>3</v>
      </c>
      <c r="BF172" s="2">
        <f t="shared" si="194"/>
        <v>3</v>
      </c>
      <c r="BG172" s="2">
        <f t="shared" si="195"/>
        <v>5</v>
      </c>
      <c r="BH172" s="2">
        <f t="shared" si="196"/>
        <v>4</v>
      </c>
      <c r="BI172" s="2">
        <f t="shared" si="197"/>
        <v>5</v>
      </c>
      <c r="BJ172" s="2">
        <f t="shared" si="198"/>
        <v>2</v>
      </c>
      <c r="BK172" s="2">
        <f t="shared" si="199"/>
        <v>2</v>
      </c>
      <c r="BL172" s="2">
        <f t="shared" si="200"/>
        <v>2</v>
      </c>
      <c r="BM172" s="2">
        <f t="shared" si="201"/>
        <v>2</v>
      </c>
      <c r="BN172" s="2">
        <f t="shared" si="202"/>
        <v>2</v>
      </c>
      <c r="BO172" s="3">
        <f t="shared" si="224"/>
        <v>6</v>
      </c>
      <c r="BP172">
        <f t="shared" si="225"/>
        <v>1</v>
      </c>
      <c r="BR172">
        <v>11</v>
      </c>
      <c r="BS172">
        <f t="shared" si="203"/>
        <v>1</v>
      </c>
      <c r="BU172" s="1">
        <f t="shared" si="204"/>
        <v>175.03131507623618</v>
      </c>
      <c r="BV172" s="1">
        <f t="shared" si="205"/>
        <v>37.583883807816633</v>
      </c>
      <c r="BW172" s="1">
        <f t="shared" si="206"/>
        <v>37.553148330278162</v>
      </c>
      <c r="BX172" s="1">
        <f t="shared" si="207"/>
        <v>25.253637183678954</v>
      </c>
      <c r="BY172" s="1">
        <f t="shared" si="208"/>
        <v>12.748169482809578</v>
      </c>
      <c r="BZ172" s="1">
        <f t="shared" si="209"/>
        <v>12.657165897563031</v>
      </c>
      <c r="CA172" s="1">
        <f t="shared" si="210"/>
        <v>17.626833824118471</v>
      </c>
      <c r="CB172" s="1">
        <f t="shared" si="211"/>
        <v>25.082091732784324</v>
      </c>
      <c r="CC172" s="1">
        <f t="shared" si="212"/>
        <v>5.3986332076105432</v>
      </c>
      <c r="CD172" s="1">
        <f t="shared" si="213"/>
        <v>400.00524533405604</v>
      </c>
      <c r="CE172" s="1">
        <f t="shared" si="214"/>
        <v>2.4940729747554111</v>
      </c>
      <c r="CF172" s="1">
        <f t="shared" si="215"/>
        <v>1.9994113435515088</v>
      </c>
      <c r="CG172" s="1">
        <f t="shared" si="216"/>
        <v>2.1959488603113586</v>
      </c>
      <c r="CH172" s="1">
        <f t="shared" si="217"/>
        <v>2.2910434100446708</v>
      </c>
      <c r="CI172" s="1">
        <f t="shared" si="218"/>
        <v>2.4007521227527193</v>
      </c>
      <c r="CJ172" s="1">
        <f t="shared" si="219"/>
        <v>2.4201407816298217</v>
      </c>
      <c r="CK172" s="1">
        <f t="shared" si="220"/>
        <v>2.4322830241715914</v>
      </c>
      <c r="CL172" s="5">
        <f t="shared" si="226"/>
        <v>12</v>
      </c>
      <c r="CN172" s="9">
        <f t="shared" si="227"/>
        <v>1.9994113435515088</v>
      </c>
    </row>
    <row r="173" spans="1:92" x14ac:dyDescent="0.2">
      <c r="A173" s="4">
        <v>171</v>
      </c>
      <c r="B173" s="1">
        <v>0.33384572422914499</v>
      </c>
      <c r="C173" s="1">
        <v>52.685000000000002</v>
      </c>
      <c r="D173" s="1">
        <v>0</v>
      </c>
      <c r="E173" s="1">
        <v>3</v>
      </c>
      <c r="F173" s="1">
        <v>97</v>
      </c>
      <c r="G173" s="1">
        <v>14.901497114119399</v>
      </c>
      <c r="H173" s="1">
        <v>7</v>
      </c>
      <c r="I173">
        <v>1500</v>
      </c>
      <c r="J173">
        <v>185</v>
      </c>
      <c r="K173">
        <v>12.5</v>
      </c>
      <c r="L173" s="1"/>
      <c r="M173" s="2">
        <f t="shared" si="152"/>
        <v>3</v>
      </c>
      <c r="N173" s="2">
        <f t="shared" si="153"/>
        <v>6</v>
      </c>
      <c r="O173" s="2">
        <f t="shared" si="154"/>
        <v>3</v>
      </c>
      <c r="P173" s="2">
        <f t="shared" si="155"/>
        <v>5</v>
      </c>
      <c r="Q173" s="2">
        <f t="shared" si="156"/>
        <v>6</v>
      </c>
      <c r="R173" s="2">
        <f t="shared" si="157"/>
        <v>5</v>
      </c>
      <c r="S173" s="2">
        <f t="shared" si="158"/>
        <v>5</v>
      </c>
      <c r="T173" s="2">
        <f t="shared" si="159"/>
        <v>3</v>
      </c>
      <c r="U173" s="2">
        <f t="shared" si="160"/>
        <v>5</v>
      </c>
      <c r="V173" s="2">
        <f t="shared" si="161"/>
        <v>6</v>
      </c>
      <c r="W173" s="2">
        <f t="shared" si="162"/>
        <v>6</v>
      </c>
      <c r="X173" s="2">
        <f t="shared" si="163"/>
        <v>6</v>
      </c>
      <c r="Y173" s="2">
        <f t="shared" si="164"/>
        <v>4</v>
      </c>
      <c r="Z173" s="2">
        <f t="shared" si="165"/>
        <v>4</v>
      </c>
      <c r="AA173" s="2">
        <f t="shared" si="166"/>
        <v>2</v>
      </c>
      <c r="AB173" s="2">
        <f t="shared" si="167"/>
        <v>4</v>
      </c>
      <c r="AC173" s="2">
        <f t="shared" si="168"/>
        <v>3</v>
      </c>
      <c r="AD173" s="3">
        <f t="shared" si="221"/>
        <v>2</v>
      </c>
      <c r="AE173" s="2">
        <f t="shared" si="169"/>
        <v>6</v>
      </c>
      <c r="AF173" s="2">
        <f t="shared" si="170"/>
        <v>9</v>
      </c>
      <c r="AG173" s="2">
        <f t="shared" si="171"/>
        <v>6</v>
      </c>
      <c r="AH173" s="2">
        <f t="shared" si="172"/>
        <v>8</v>
      </c>
      <c r="AI173" s="2">
        <f t="shared" si="173"/>
        <v>9</v>
      </c>
      <c r="AJ173" s="2">
        <f t="shared" si="174"/>
        <v>8</v>
      </c>
      <c r="AK173" s="2">
        <f t="shared" si="175"/>
        <v>8</v>
      </c>
      <c r="AL173" s="2">
        <f t="shared" si="176"/>
        <v>6</v>
      </c>
      <c r="AM173" s="2">
        <f t="shared" si="177"/>
        <v>7</v>
      </c>
      <c r="AN173" s="2">
        <f t="shared" si="178"/>
        <v>8</v>
      </c>
      <c r="AO173" s="2">
        <f t="shared" si="179"/>
        <v>8</v>
      </c>
      <c r="AP173" s="2">
        <f t="shared" si="180"/>
        <v>8</v>
      </c>
      <c r="AQ173" s="2">
        <f t="shared" si="181"/>
        <v>6</v>
      </c>
      <c r="AR173" s="2">
        <f t="shared" si="182"/>
        <v>5</v>
      </c>
      <c r="AS173" s="2">
        <f t="shared" si="183"/>
        <v>4</v>
      </c>
      <c r="AT173" s="2">
        <f t="shared" si="184"/>
        <v>6</v>
      </c>
      <c r="AU173" s="2">
        <f t="shared" si="185"/>
        <v>5</v>
      </c>
      <c r="AV173" s="3">
        <f t="shared" si="222"/>
        <v>2</v>
      </c>
      <c r="AW173">
        <f t="shared" si="223"/>
        <v>2</v>
      </c>
      <c r="AX173" s="2">
        <f t="shared" si="186"/>
        <v>3</v>
      </c>
      <c r="AY173" s="2">
        <f t="shared" si="187"/>
        <v>5</v>
      </c>
      <c r="AZ173" s="2">
        <f t="shared" si="188"/>
        <v>3</v>
      </c>
      <c r="BA173" s="2">
        <f t="shared" si="189"/>
        <v>3</v>
      </c>
      <c r="BB173" s="2">
        <f t="shared" si="190"/>
        <v>3</v>
      </c>
      <c r="BC173" s="2">
        <f t="shared" si="191"/>
        <v>2</v>
      </c>
      <c r="BD173" s="2">
        <f t="shared" si="192"/>
        <v>4</v>
      </c>
      <c r="BE173" s="2">
        <f t="shared" si="193"/>
        <v>2</v>
      </c>
      <c r="BF173" s="2">
        <f t="shared" si="194"/>
        <v>2</v>
      </c>
      <c r="BG173" s="2">
        <f t="shared" si="195"/>
        <v>2</v>
      </c>
      <c r="BH173" s="2">
        <f t="shared" si="196"/>
        <v>7</v>
      </c>
      <c r="BI173" s="2">
        <f t="shared" si="197"/>
        <v>5</v>
      </c>
      <c r="BJ173" s="2">
        <f t="shared" si="198"/>
        <v>4</v>
      </c>
      <c r="BK173" s="2">
        <f t="shared" si="199"/>
        <v>2</v>
      </c>
      <c r="BL173" s="2">
        <f t="shared" si="200"/>
        <v>2</v>
      </c>
      <c r="BM173" s="2">
        <f t="shared" si="201"/>
        <v>4</v>
      </c>
      <c r="BN173" s="2">
        <f t="shared" si="202"/>
        <v>4</v>
      </c>
      <c r="BO173" s="3">
        <f t="shared" si="224"/>
        <v>11</v>
      </c>
      <c r="BP173">
        <f t="shared" si="225"/>
        <v>1</v>
      </c>
      <c r="BR173">
        <v>12</v>
      </c>
      <c r="BS173">
        <f t="shared" si="203"/>
        <v>1</v>
      </c>
      <c r="BU173" s="1">
        <f t="shared" si="204"/>
        <v>175.01176318349548</v>
      </c>
      <c r="BV173" s="1">
        <f t="shared" si="205"/>
        <v>37.552056158858832</v>
      </c>
      <c r="BW173" s="1">
        <f t="shared" si="206"/>
        <v>37.554771514661056</v>
      </c>
      <c r="BX173" s="1">
        <f t="shared" si="207"/>
        <v>25.101661245965513</v>
      </c>
      <c r="BY173" s="1">
        <f t="shared" si="208"/>
        <v>12.687160130145292</v>
      </c>
      <c r="BZ173" s="1">
        <f t="shared" si="209"/>
        <v>12.724655648955448</v>
      </c>
      <c r="CA173" s="1">
        <f t="shared" si="210"/>
        <v>17.633625405581952</v>
      </c>
      <c r="CB173" s="1">
        <f t="shared" si="211"/>
        <v>25.129675456350721</v>
      </c>
      <c r="CC173" s="1">
        <f t="shared" si="212"/>
        <v>5.6705904142573029</v>
      </c>
      <c r="CD173" s="1">
        <f t="shared" si="213"/>
        <v>400.00690186444052</v>
      </c>
      <c r="CE173" s="1">
        <f t="shared" si="214"/>
        <v>2.0159371908520876</v>
      </c>
      <c r="CF173" s="1">
        <f t="shared" si="215"/>
        <v>2.2428618238396987</v>
      </c>
      <c r="CG173" s="1">
        <f t="shared" si="216"/>
        <v>2.6344044945457505</v>
      </c>
      <c r="CH173" s="1">
        <f t="shared" si="217"/>
        <v>2.9220184867498964</v>
      </c>
      <c r="CI173" s="1">
        <f t="shared" si="218"/>
        <v>2.9123685695863464</v>
      </c>
      <c r="CJ173" s="1">
        <f t="shared" si="219"/>
        <v>2.9290155257683042</v>
      </c>
      <c r="CK173" s="1">
        <f t="shared" si="220"/>
        <v>2.9333251558511217</v>
      </c>
      <c r="CL173" s="5">
        <f t="shared" si="226"/>
        <v>11</v>
      </c>
      <c r="CN173" s="9">
        <f t="shared" si="227"/>
        <v>2.0159371908520876</v>
      </c>
    </row>
    <row r="174" spans="1:92" x14ac:dyDescent="0.2">
      <c r="A174" s="4">
        <v>172</v>
      </c>
      <c r="B174" s="1">
        <v>0.480223179437063</v>
      </c>
      <c r="C174" s="1">
        <v>0.53700000000000003</v>
      </c>
      <c r="D174" s="1">
        <v>0</v>
      </c>
      <c r="E174" s="1">
        <v>0</v>
      </c>
      <c r="F174" s="1">
        <v>100</v>
      </c>
      <c r="G174" s="1">
        <v>8.0524239138956908</v>
      </c>
      <c r="H174" s="1">
        <v>6</v>
      </c>
      <c r="I174">
        <v>1500</v>
      </c>
      <c r="J174">
        <v>185</v>
      </c>
      <c r="K174">
        <v>12.5</v>
      </c>
      <c r="L174" s="1"/>
      <c r="M174" s="2">
        <f t="shared" si="152"/>
        <v>2</v>
      </c>
      <c r="N174" s="2">
        <f t="shared" si="153"/>
        <v>6</v>
      </c>
      <c r="O174" s="2">
        <f t="shared" si="154"/>
        <v>5</v>
      </c>
      <c r="P174" s="2">
        <f t="shared" si="155"/>
        <v>4</v>
      </c>
      <c r="Q174" s="2">
        <f t="shared" si="156"/>
        <v>6</v>
      </c>
      <c r="R174" s="2">
        <f t="shared" si="157"/>
        <v>7</v>
      </c>
      <c r="S174" s="2">
        <f t="shared" si="158"/>
        <v>5</v>
      </c>
      <c r="T174" s="2">
        <f t="shared" si="159"/>
        <v>4</v>
      </c>
      <c r="U174" s="2">
        <f t="shared" si="160"/>
        <v>7</v>
      </c>
      <c r="V174" s="2">
        <f t="shared" si="161"/>
        <v>7</v>
      </c>
      <c r="W174" s="2">
        <f t="shared" si="162"/>
        <v>5</v>
      </c>
      <c r="X174" s="2">
        <f t="shared" si="163"/>
        <v>7</v>
      </c>
      <c r="Y174" s="2">
        <f t="shared" si="164"/>
        <v>4</v>
      </c>
      <c r="Z174" s="2">
        <f t="shared" si="165"/>
        <v>4</v>
      </c>
      <c r="AA174" s="2">
        <f t="shared" si="166"/>
        <v>2</v>
      </c>
      <c r="AB174" s="2">
        <f t="shared" si="167"/>
        <v>4</v>
      </c>
      <c r="AC174" s="2">
        <f t="shared" si="168"/>
        <v>3</v>
      </c>
      <c r="AD174" s="3">
        <f t="shared" si="221"/>
        <v>6</v>
      </c>
      <c r="AE174" s="2">
        <f t="shared" si="169"/>
        <v>5</v>
      </c>
      <c r="AF174" s="2">
        <f t="shared" si="170"/>
        <v>9</v>
      </c>
      <c r="AG174" s="2">
        <f t="shared" si="171"/>
        <v>8</v>
      </c>
      <c r="AH174" s="2">
        <f t="shared" si="172"/>
        <v>7</v>
      </c>
      <c r="AI174" s="2">
        <f t="shared" si="173"/>
        <v>9</v>
      </c>
      <c r="AJ174" s="2">
        <f t="shared" si="174"/>
        <v>10</v>
      </c>
      <c r="AK174" s="2">
        <f t="shared" si="175"/>
        <v>8</v>
      </c>
      <c r="AL174" s="2">
        <f t="shared" si="176"/>
        <v>7</v>
      </c>
      <c r="AM174" s="2">
        <f t="shared" si="177"/>
        <v>9</v>
      </c>
      <c r="AN174" s="2">
        <f t="shared" si="178"/>
        <v>9</v>
      </c>
      <c r="AO174" s="2">
        <f t="shared" si="179"/>
        <v>7</v>
      </c>
      <c r="AP174" s="2">
        <f t="shared" si="180"/>
        <v>9</v>
      </c>
      <c r="AQ174" s="2">
        <f t="shared" si="181"/>
        <v>6</v>
      </c>
      <c r="AR174" s="2">
        <f t="shared" si="182"/>
        <v>5</v>
      </c>
      <c r="AS174" s="2">
        <f t="shared" si="183"/>
        <v>4</v>
      </c>
      <c r="AT174" s="2">
        <f t="shared" si="184"/>
        <v>6</v>
      </c>
      <c r="AU174" s="2">
        <f t="shared" si="185"/>
        <v>5</v>
      </c>
      <c r="AV174" s="3">
        <f t="shared" si="222"/>
        <v>6</v>
      </c>
      <c r="AW174">
        <f t="shared" si="223"/>
        <v>1</v>
      </c>
      <c r="AX174" s="2">
        <f t="shared" si="186"/>
        <v>1</v>
      </c>
      <c r="AY174" s="2">
        <f t="shared" si="187"/>
        <v>4</v>
      </c>
      <c r="AZ174" s="2">
        <f t="shared" si="188"/>
        <v>5</v>
      </c>
      <c r="BA174" s="2">
        <f t="shared" si="189"/>
        <v>2</v>
      </c>
      <c r="BB174" s="2">
        <f t="shared" si="190"/>
        <v>4</v>
      </c>
      <c r="BC174" s="2">
        <f t="shared" si="191"/>
        <v>5</v>
      </c>
      <c r="BD174" s="2">
        <f t="shared" si="192"/>
        <v>4</v>
      </c>
      <c r="BE174" s="2">
        <f t="shared" si="193"/>
        <v>4</v>
      </c>
      <c r="BF174" s="2">
        <f t="shared" si="194"/>
        <v>4</v>
      </c>
      <c r="BG174" s="2">
        <f t="shared" si="195"/>
        <v>3</v>
      </c>
      <c r="BH174" s="2">
        <f t="shared" si="196"/>
        <v>5</v>
      </c>
      <c r="BI174" s="2">
        <f t="shared" si="197"/>
        <v>7</v>
      </c>
      <c r="BJ174" s="2">
        <f t="shared" si="198"/>
        <v>5</v>
      </c>
      <c r="BK174" s="2">
        <f t="shared" si="199"/>
        <v>2</v>
      </c>
      <c r="BL174" s="2">
        <f t="shared" si="200"/>
        <v>2</v>
      </c>
      <c r="BM174" s="2">
        <f t="shared" si="201"/>
        <v>4</v>
      </c>
      <c r="BN174" s="2">
        <f t="shared" si="202"/>
        <v>4</v>
      </c>
      <c r="BO174" s="3">
        <f t="shared" si="224"/>
        <v>12</v>
      </c>
      <c r="BP174">
        <f t="shared" si="225"/>
        <v>1</v>
      </c>
      <c r="BR174">
        <v>12</v>
      </c>
      <c r="BS174">
        <f t="shared" si="203"/>
        <v>1</v>
      </c>
      <c r="BU174" s="1">
        <f t="shared" si="204"/>
        <v>175.04031316786805</v>
      </c>
      <c r="BV174" s="1">
        <f t="shared" si="205"/>
        <v>37.57823163476057</v>
      </c>
      <c r="BW174" s="1">
        <f t="shared" si="206"/>
        <v>37.543433779843539</v>
      </c>
      <c r="BX174" s="1">
        <f t="shared" si="207"/>
        <v>25.173326362491448</v>
      </c>
      <c r="BY174" s="1">
        <f t="shared" si="208"/>
        <v>12.639966618145063</v>
      </c>
      <c r="BZ174" s="1">
        <f t="shared" si="209"/>
        <v>12.593618334294172</v>
      </c>
      <c r="CA174" s="1">
        <f t="shared" si="210"/>
        <v>17.664777771715944</v>
      </c>
      <c r="CB174" s="1">
        <f t="shared" si="211"/>
        <v>25.060876556572943</v>
      </c>
      <c r="CC174" s="1">
        <f t="shared" si="212"/>
        <v>5.3151800731951742</v>
      </c>
      <c r="CD174" s="1">
        <f t="shared" si="213"/>
        <v>400.00314919432776</v>
      </c>
      <c r="CE174" s="1">
        <f t="shared" si="214"/>
        <v>3.3096773382134503</v>
      </c>
      <c r="CF174" s="1">
        <f t="shared" si="215"/>
        <v>1.4607880721884774</v>
      </c>
      <c r="CG174" s="1">
        <f t="shared" si="216"/>
        <v>1.8301876877018235</v>
      </c>
      <c r="CH174" s="1">
        <f t="shared" si="217"/>
        <v>2.1945548061602196</v>
      </c>
      <c r="CI174" s="1">
        <f t="shared" si="218"/>
        <v>2.3073367586157625</v>
      </c>
      <c r="CJ174" s="1">
        <f t="shared" si="219"/>
        <v>2.3277138265241248</v>
      </c>
      <c r="CK174" s="1">
        <f t="shared" si="220"/>
        <v>2.339276125550048</v>
      </c>
      <c r="CL174" s="5">
        <f t="shared" si="226"/>
        <v>12</v>
      </c>
      <c r="CN174" s="9">
        <f t="shared" si="227"/>
        <v>1.4607880721884774</v>
      </c>
    </row>
    <row r="175" spans="1:92" x14ac:dyDescent="0.2">
      <c r="A175" s="4">
        <v>173</v>
      </c>
      <c r="B175" s="1">
        <v>0.47394460000559302</v>
      </c>
      <c r="C175" s="1">
        <v>0.58199999999999996</v>
      </c>
      <c r="D175" s="1">
        <v>0</v>
      </c>
      <c r="E175" s="1">
        <v>0</v>
      </c>
      <c r="F175" s="1">
        <v>100</v>
      </c>
      <c r="G175" s="1">
        <v>8.7358603828141792</v>
      </c>
      <c r="H175" s="1">
        <v>6</v>
      </c>
      <c r="I175">
        <v>1500</v>
      </c>
      <c r="J175">
        <v>185</v>
      </c>
      <c r="K175">
        <v>12.5</v>
      </c>
      <c r="L175" s="1"/>
      <c r="M175" s="2">
        <f t="shared" si="152"/>
        <v>2</v>
      </c>
      <c r="N175" s="2">
        <f t="shared" si="153"/>
        <v>6</v>
      </c>
      <c r="O175" s="2">
        <f t="shared" si="154"/>
        <v>5</v>
      </c>
      <c r="P175" s="2">
        <f t="shared" si="155"/>
        <v>4</v>
      </c>
      <c r="Q175" s="2">
        <f t="shared" si="156"/>
        <v>6</v>
      </c>
      <c r="R175" s="2">
        <f t="shared" si="157"/>
        <v>7</v>
      </c>
      <c r="S175" s="2">
        <f t="shared" si="158"/>
        <v>5</v>
      </c>
      <c r="T175" s="2">
        <f t="shared" si="159"/>
        <v>4</v>
      </c>
      <c r="U175" s="2">
        <f t="shared" si="160"/>
        <v>7</v>
      </c>
      <c r="V175" s="2">
        <f t="shared" si="161"/>
        <v>7</v>
      </c>
      <c r="W175" s="2">
        <f t="shared" si="162"/>
        <v>5</v>
      </c>
      <c r="X175" s="2">
        <f t="shared" si="163"/>
        <v>7</v>
      </c>
      <c r="Y175" s="2">
        <f t="shared" si="164"/>
        <v>4</v>
      </c>
      <c r="Z175" s="2">
        <f t="shared" si="165"/>
        <v>4</v>
      </c>
      <c r="AA175" s="2">
        <f t="shared" si="166"/>
        <v>2</v>
      </c>
      <c r="AB175" s="2">
        <f t="shared" si="167"/>
        <v>4</v>
      </c>
      <c r="AC175" s="2">
        <f t="shared" si="168"/>
        <v>3</v>
      </c>
      <c r="AD175" s="3">
        <f t="shared" si="221"/>
        <v>6</v>
      </c>
      <c r="AE175" s="2">
        <f t="shared" si="169"/>
        <v>5</v>
      </c>
      <c r="AF175" s="2">
        <f t="shared" si="170"/>
        <v>9</v>
      </c>
      <c r="AG175" s="2">
        <f t="shared" si="171"/>
        <v>8</v>
      </c>
      <c r="AH175" s="2">
        <f t="shared" si="172"/>
        <v>7</v>
      </c>
      <c r="AI175" s="2">
        <f t="shared" si="173"/>
        <v>9</v>
      </c>
      <c r="AJ175" s="2">
        <f t="shared" si="174"/>
        <v>10</v>
      </c>
      <c r="AK175" s="2">
        <f t="shared" si="175"/>
        <v>8</v>
      </c>
      <c r="AL175" s="2">
        <f t="shared" si="176"/>
        <v>7</v>
      </c>
      <c r="AM175" s="2">
        <f t="shared" si="177"/>
        <v>9</v>
      </c>
      <c r="AN175" s="2">
        <f t="shared" si="178"/>
        <v>9</v>
      </c>
      <c r="AO175" s="2">
        <f t="shared" si="179"/>
        <v>7</v>
      </c>
      <c r="AP175" s="2">
        <f t="shared" si="180"/>
        <v>9</v>
      </c>
      <c r="AQ175" s="2">
        <f t="shared" si="181"/>
        <v>6</v>
      </c>
      <c r="AR175" s="2">
        <f t="shared" si="182"/>
        <v>5</v>
      </c>
      <c r="AS175" s="2">
        <f t="shared" si="183"/>
        <v>4</v>
      </c>
      <c r="AT175" s="2">
        <f t="shared" si="184"/>
        <v>6</v>
      </c>
      <c r="AU175" s="2">
        <f t="shared" si="185"/>
        <v>5</v>
      </c>
      <c r="AV175" s="3">
        <f t="shared" si="222"/>
        <v>6</v>
      </c>
      <c r="AW175">
        <f t="shared" si="223"/>
        <v>1</v>
      </c>
      <c r="AX175" s="2">
        <f t="shared" si="186"/>
        <v>1</v>
      </c>
      <c r="AY175" s="2">
        <f t="shared" si="187"/>
        <v>4</v>
      </c>
      <c r="AZ175" s="2">
        <f t="shared" si="188"/>
        <v>5</v>
      </c>
      <c r="BA175" s="2">
        <f t="shared" si="189"/>
        <v>2</v>
      </c>
      <c r="BB175" s="2">
        <f t="shared" si="190"/>
        <v>4</v>
      </c>
      <c r="BC175" s="2">
        <f t="shared" si="191"/>
        <v>5</v>
      </c>
      <c r="BD175" s="2">
        <f t="shared" si="192"/>
        <v>4</v>
      </c>
      <c r="BE175" s="2">
        <f t="shared" si="193"/>
        <v>4</v>
      </c>
      <c r="BF175" s="2">
        <f t="shared" si="194"/>
        <v>4</v>
      </c>
      <c r="BG175" s="2">
        <f t="shared" si="195"/>
        <v>3</v>
      </c>
      <c r="BH175" s="2">
        <f t="shared" si="196"/>
        <v>5</v>
      </c>
      <c r="BI175" s="2">
        <f t="shared" si="197"/>
        <v>7</v>
      </c>
      <c r="BJ175" s="2">
        <f t="shared" si="198"/>
        <v>5</v>
      </c>
      <c r="BK175" s="2">
        <f t="shared" si="199"/>
        <v>2</v>
      </c>
      <c r="BL175" s="2">
        <f t="shared" si="200"/>
        <v>2</v>
      </c>
      <c r="BM175" s="2">
        <f t="shared" si="201"/>
        <v>4</v>
      </c>
      <c r="BN175" s="2">
        <f t="shared" si="202"/>
        <v>4</v>
      </c>
      <c r="BO175" s="3">
        <f t="shared" si="224"/>
        <v>12</v>
      </c>
      <c r="BP175">
        <f t="shared" si="225"/>
        <v>1</v>
      </c>
      <c r="BR175">
        <v>12</v>
      </c>
      <c r="BS175">
        <f t="shared" si="203"/>
        <v>1</v>
      </c>
      <c r="BU175" s="1">
        <f t="shared" si="204"/>
        <v>175.03329837494701</v>
      </c>
      <c r="BV175" s="1">
        <f t="shared" si="205"/>
        <v>37.565587037371571</v>
      </c>
      <c r="BW175" s="1">
        <f t="shared" si="206"/>
        <v>37.539388629380532</v>
      </c>
      <c r="BX175" s="1">
        <f t="shared" si="207"/>
        <v>25.144744817028496</v>
      </c>
      <c r="BY175" s="1">
        <f t="shared" si="208"/>
        <v>12.626194896902064</v>
      </c>
      <c r="BZ175" s="1">
        <f t="shared" si="209"/>
        <v>12.596044091798321</v>
      </c>
      <c r="CA175" s="1">
        <f t="shared" si="210"/>
        <v>17.64507528372264</v>
      </c>
      <c r="CB175" s="1">
        <f t="shared" si="211"/>
        <v>25.06291094080418</v>
      </c>
      <c r="CC175" s="1">
        <f t="shared" si="212"/>
        <v>5.3252328406043885</v>
      </c>
      <c r="CD175" s="1">
        <f t="shared" si="213"/>
        <v>400.00317888671282</v>
      </c>
      <c r="CE175" s="1">
        <f t="shared" si="214"/>
        <v>3.0250212715697673</v>
      </c>
      <c r="CF175" s="1">
        <f t="shared" si="215"/>
        <v>1.4659713680896278</v>
      </c>
      <c r="CG175" s="1">
        <f t="shared" si="216"/>
        <v>1.8371667360500432</v>
      </c>
      <c r="CH175" s="1">
        <f t="shared" si="217"/>
        <v>2.2113969664095525</v>
      </c>
      <c r="CI175" s="1">
        <f t="shared" si="218"/>
        <v>2.3218080741647005</v>
      </c>
      <c r="CJ175" s="1">
        <f t="shared" si="219"/>
        <v>2.3421601582732108</v>
      </c>
      <c r="CK175" s="1">
        <f t="shared" si="220"/>
        <v>2.3531431513775649</v>
      </c>
      <c r="CL175" s="5">
        <f t="shared" si="226"/>
        <v>12</v>
      </c>
      <c r="CN175" s="9">
        <f t="shared" si="227"/>
        <v>1.4659713680896278</v>
      </c>
    </row>
    <row r="176" spans="1:92" x14ac:dyDescent="0.2">
      <c r="A176" s="4">
        <v>174</v>
      </c>
      <c r="B176" s="1">
        <v>0.485931400007586</v>
      </c>
      <c r="C176" s="1">
        <v>0.622</v>
      </c>
      <c r="D176" s="1">
        <v>0</v>
      </c>
      <c r="E176" s="1">
        <v>0</v>
      </c>
      <c r="F176" s="1">
        <v>100</v>
      </c>
      <c r="G176" s="1">
        <v>9.3257750016374796</v>
      </c>
      <c r="H176" s="1">
        <v>6</v>
      </c>
      <c r="I176">
        <v>0</v>
      </c>
      <c r="J176">
        <v>0.15</v>
      </c>
      <c r="K176">
        <v>0</v>
      </c>
      <c r="L176" s="1"/>
      <c r="M176" s="2">
        <f t="shared" si="152"/>
        <v>2</v>
      </c>
      <c r="N176" s="2">
        <f t="shared" si="153"/>
        <v>6</v>
      </c>
      <c r="O176" s="2">
        <f t="shared" si="154"/>
        <v>5</v>
      </c>
      <c r="P176" s="2">
        <f t="shared" si="155"/>
        <v>4</v>
      </c>
      <c r="Q176" s="2">
        <f t="shared" si="156"/>
        <v>6</v>
      </c>
      <c r="R176" s="2">
        <f t="shared" si="157"/>
        <v>7</v>
      </c>
      <c r="S176" s="2">
        <f t="shared" si="158"/>
        <v>5</v>
      </c>
      <c r="T176" s="2">
        <f t="shared" si="159"/>
        <v>4</v>
      </c>
      <c r="U176" s="2">
        <f t="shared" si="160"/>
        <v>7</v>
      </c>
      <c r="V176" s="2">
        <f t="shared" si="161"/>
        <v>7</v>
      </c>
      <c r="W176" s="2">
        <f t="shared" si="162"/>
        <v>5</v>
      </c>
      <c r="X176" s="2">
        <f t="shared" si="163"/>
        <v>7</v>
      </c>
      <c r="Y176" s="2">
        <f t="shared" si="164"/>
        <v>4</v>
      </c>
      <c r="Z176" s="2">
        <f t="shared" si="165"/>
        <v>4</v>
      </c>
      <c r="AA176" s="2">
        <f t="shared" si="166"/>
        <v>2</v>
      </c>
      <c r="AB176" s="2">
        <f t="shared" si="167"/>
        <v>4</v>
      </c>
      <c r="AC176" s="2">
        <f t="shared" si="168"/>
        <v>3</v>
      </c>
      <c r="AD176" s="3">
        <f t="shared" si="221"/>
        <v>6</v>
      </c>
      <c r="AE176" s="2">
        <f t="shared" si="169"/>
        <v>4</v>
      </c>
      <c r="AF176" s="2">
        <f t="shared" si="170"/>
        <v>8</v>
      </c>
      <c r="AG176" s="2">
        <f t="shared" si="171"/>
        <v>7</v>
      </c>
      <c r="AH176" s="2">
        <f t="shared" si="172"/>
        <v>6</v>
      </c>
      <c r="AI176" s="2">
        <f t="shared" si="173"/>
        <v>8</v>
      </c>
      <c r="AJ176" s="2">
        <f t="shared" si="174"/>
        <v>9</v>
      </c>
      <c r="AK176" s="2">
        <f t="shared" si="175"/>
        <v>7</v>
      </c>
      <c r="AL176" s="2">
        <f t="shared" si="176"/>
        <v>6</v>
      </c>
      <c r="AM176" s="2">
        <f t="shared" si="177"/>
        <v>9</v>
      </c>
      <c r="AN176" s="2">
        <f t="shared" si="178"/>
        <v>8</v>
      </c>
      <c r="AO176" s="2">
        <f t="shared" si="179"/>
        <v>7</v>
      </c>
      <c r="AP176" s="2">
        <f t="shared" si="180"/>
        <v>9</v>
      </c>
      <c r="AQ176" s="2">
        <f t="shared" si="181"/>
        <v>6</v>
      </c>
      <c r="AR176" s="2">
        <f t="shared" si="182"/>
        <v>6</v>
      </c>
      <c r="AS176" s="2">
        <f t="shared" si="183"/>
        <v>4</v>
      </c>
      <c r="AT176" s="2">
        <f t="shared" si="184"/>
        <v>6</v>
      </c>
      <c r="AU176" s="2">
        <f t="shared" si="185"/>
        <v>5</v>
      </c>
      <c r="AV176" s="3">
        <f t="shared" si="222"/>
        <v>6</v>
      </c>
      <c r="AW176">
        <f t="shared" si="223"/>
        <v>3</v>
      </c>
      <c r="AX176" s="2">
        <f t="shared" si="186"/>
        <v>1</v>
      </c>
      <c r="AY176" s="2">
        <f t="shared" si="187"/>
        <v>4</v>
      </c>
      <c r="AZ176" s="2">
        <f t="shared" si="188"/>
        <v>5</v>
      </c>
      <c r="BA176" s="2">
        <f t="shared" si="189"/>
        <v>2</v>
      </c>
      <c r="BB176" s="2">
        <f t="shared" si="190"/>
        <v>4</v>
      </c>
      <c r="BC176" s="2">
        <f t="shared" si="191"/>
        <v>5</v>
      </c>
      <c r="BD176" s="2">
        <f t="shared" si="192"/>
        <v>4</v>
      </c>
      <c r="BE176" s="2">
        <f t="shared" si="193"/>
        <v>5</v>
      </c>
      <c r="BF176" s="2">
        <f t="shared" si="194"/>
        <v>5</v>
      </c>
      <c r="BG176" s="2">
        <f t="shared" si="195"/>
        <v>3</v>
      </c>
      <c r="BH176" s="2">
        <f t="shared" si="196"/>
        <v>6</v>
      </c>
      <c r="BI176" s="2">
        <f t="shared" si="197"/>
        <v>8</v>
      </c>
      <c r="BJ176" s="2">
        <f t="shared" si="198"/>
        <v>6</v>
      </c>
      <c r="BK176" s="2">
        <f t="shared" si="199"/>
        <v>3</v>
      </c>
      <c r="BL176" s="2">
        <f t="shared" si="200"/>
        <v>3</v>
      </c>
      <c r="BM176" s="2">
        <f t="shared" si="201"/>
        <v>5</v>
      </c>
      <c r="BN176" s="2">
        <f t="shared" si="202"/>
        <v>4</v>
      </c>
      <c r="BO176" s="3">
        <f t="shared" si="224"/>
        <v>12</v>
      </c>
      <c r="BP176">
        <f t="shared" si="225"/>
        <v>1</v>
      </c>
      <c r="BR176">
        <v>12</v>
      </c>
      <c r="BS176">
        <f t="shared" si="203"/>
        <v>1</v>
      </c>
      <c r="BU176" s="1">
        <f t="shared" si="204"/>
        <v>2.9982593732181515</v>
      </c>
      <c r="BV176" s="1">
        <f t="shared" si="205"/>
        <v>1.801188103325299</v>
      </c>
      <c r="BW176" s="1">
        <f t="shared" si="206"/>
        <v>1.3319359600499889</v>
      </c>
      <c r="BX176" s="1">
        <f t="shared" si="207"/>
        <v>2.309170127358005</v>
      </c>
      <c r="BY176" s="1">
        <f t="shared" si="208"/>
        <v>1.4007153610817793</v>
      </c>
      <c r="BZ176" s="1">
        <f t="shared" si="209"/>
        <v>1.2098991810689999</v>
      </c>
      <c r="CA176" s="1">
        <f t="shared" si="210"/>
        <v>2.0086933367793489</v>
      </c>
      <c r="CB176" s="1">
        <f t="shared" si="211"/>
        <v>1.5001114063604017</v>
      </c>
      <c r="CC176" s="1">
        <f t="shared" si="212"/>
        <v>1.5433098517335859</v>
      </c>
      <c r="CD176" s="1">
        <f t="shared" si="213"/>
        <v>1.2223666126774253</v>
      </c>
      <c r="CE176" s="1">
        <f t="shared" si="214"/>
        <v>2.6340831056475724</v>
      </c>
      <c r="CF176" s="1">
        <f t="shared" si="215"/>
        <v>1.1193018254312428</v>
      </c>
      <c r="CG176" s="1">
        <f t="shared" si="216"/>
        <v>1.5837883839888125</v>
      </c>
      <c r="CH176" s="1">
        <f t="shared" si="217"/>
        <v>1.9796940868743431</v>
      </c>
      <c r="CI176" s="1">
        <f t="shared" si="218"/>
        <v>2.1325807466208477</v>
      </c>
      <c r="CJ176" s="1">
        <f t="shared" si="219"/>
        <v>2.2331700065191926</v>
      </c>
      <c r="CK176" s="1">
        <f t="shared" si="220"/>
        <v>2.1934393180653919</v>
      </c>
      <c r="CL176" s="5">
        <f t="shared" si="226"/>
        <v>12</v>
      </c>
      <c r="CN176" s="9">
        <f t="shared" si="227"/>
        <v>1.1193018254312428</v>
      </c>
    </row>
    <row r="177" spans="1:92" x14ac:dyDescent="0.2">
      <c r="A177" s="4">
        <v>175</v>
      </c>
      <c r="B177" s="1">
        <v>0.51040190514681205</v>
      </c>
      <c r="C177" s="1">
        <v>0.56899999999999995</v>
      </c>
      <c r="D177" s="1">
        <v>0</v>
      </c>
      <c r="E177" s="1">
        <v>0</v>
      </c>
      <c r="F177" s="1">
        <v>100</v>
      </c>
      <c r="G177" s="1">
        <v>8.54030846196002</v>
      </c>
      <c r="H177" s="1">
        <v>6</v>
      </c>
      <c r="I177">
        <v>1500</v>
      </c>
      <c r="J177">
        <v>185</v>
      </c>
      <c r="K177">
        <v>12.5</v>
      </c>
      <c r="L177" s="1"/>
      <c r="M177" s="2">
        <f t="shared" si="152"/>
        <v>2</v>
      </c>
      <c r="N177" s="2">
        <f t="shared" si="153"/>
        <v>6</v>
      </c>
      <c r="O177" s="2">
        <f t="shared" si="154"/>
        <v>5</v>
      </c>
      <c r="P177" s="2">
        <f t="shared" si="155"/>
        <v>4</v>
      </c>
      <c r="Q177" s="2">
        <f t="shared" si="156"/>
        <v>6</v>
      </c>
      <c r="R177" s="2">
        <f t="shared" si="157"/>
        <v>7</v>
      </c>
      <c r="S177" s="2">
        <f t="shared" si="158"/>
        <v>5</v>
      </c>
      <c r="T177" s="2">
        <f t="shared" si="159"/>
        <v>4</v>
      </c>
      <c r="U177" s="2">
        <f t="shared" si="160"/>
        <v>7</v>
      </c>
      <c r="V177" s="2">
        <f t="shared" si="161"/>
        <v>7</v>
      </c>
      <c r="W177" s="2">
        <f t="shared" si="162"/>
        <v>5</v>
      </c>
      <c r="X177" s="2">
        <f t="shared" si="163"/>
        <v>7</v>
      </c>
      <c r="Y177" s="2">
        <f t="shared" si="164"/>
        <v>4</v>
      </c>
      <c r="Z177" s="2">
        <f t="shared" si="165"/>
        <v>4</v>
      </c>
      <c r="AA177" s="2">
        <f t="shared" si="166"/>
        <v>2</v>
      </c>
      <c r="AB177" s="2">
        <f t="shared" si="167"/>
        <v>4</v>
      </c>
      <c r="AC177" s="2">
        <f t="shared" si="168"/>
        <v>3</v>
      </c>
      <c r="AD177" s="3">
        <f t="shared" si="221"/>
        <v>6</v>
      </c>
      <c r="AE177" s="2">
        <f t="shared" si="169"/>
        <v>5</v>
      </c>
      <c r="AF177" s="2">
        <f t="shared" si="170"/>
        <v>9</v>
      </c>
      <c r="AG177" s="2">
        <f t="shared" si="171"/>
        <v>8</v>
      </c>
      <c r="AH177" s="2">
        <f t="shared" si="172"/>
        <v>7</v>
      </c>
      <c r="AI177" s="2">
        <f t="shared" si="173"/>
        <v>9</v>
      </c>
      <c r="AJ177" s="2">
        <f t="shared" si="174"/>
        <v>10</v>
      </c>
      <c r="AK177" s="2">
        <f t="shared" si="175"/>
        <v>8</v>
      </c>
      <c r="AL177" s="2">
        <f t="shared" si="176"/>
        <v>7</v>
      </c>
      <c r="AM177" s="2">
        <f t="shared" si="177"/>
        <v>9</v>
      </c>
      <c r="AN177" s="2">
        <f t="shared" si="178"/>
        <v>9</v>
      </c>
      <c r="AO177" s="2">
        <f t="shared" si="179"/>
        <v>7</v>
      </c>
      <c r="AP177" s="2">
        <f t="shared" si="180"/>
        <v>9</v>
      </c>
      <c r="AQ177" s="2">
        <f t="shared" si="181"/>
        <v>6</v>
      </c>
      <c r="AR177" s="2">
        <f t="shared" si="182"/>
        <v>5</v>
      </c>
      <c r="AS177" s="2">
        <f t="shared" si="183"/>
        <v>4</v>
      </c>
      <c r="AT177" s="2">
        <f t="shared" si="184"/>
        <v>6</v>
      </c>
      <c r="AU177" s="2">
        <f t="shared" si="185"/>
        <v>5</v>
      </c>
      <c r="AV177" s="3">
        <f t="shared" si="222"/>
        <v>6</v>
      </c>
      <c r="AW177">
        <f t="shared" si="223"/>
        <v>1</v>
      </c>
      <c r="AX177" s="2">
        <f t="shared" si="186"/>
        <v>1</v>
      </c>
      <c r="AY177" s="2">
        <f t="shared" si="187"/>
        <v>4</v>
      </c>
      <c r="AZ177" s="2">
        <f t="shared" si="188"/>
        <v>5</v>
      </c>
      <c r="BA177" s="2">
        <f t="shared" si="189"/>
        <v>3</v>
      </c>
      <c r="BB177" s="2">
        <f t="shared" si="190"/>
        <v>5</v>
      </c>
      <c r="BC177" s="2">
        <f t="shared" si="191"/>
        <v>5</v>
      </c>
      <c r="BD177" s="2">
        <f t="shared" si="192"/>
        <v>3</v>
      </c>
      <c r="BE177" s="2">
        <f t="shared" si="193"/>
        <v>4</v>
      </c>
      <c r="BF177" s="2">
        <f t="shared" si="194"/>
        <v>4</v>
      </c>
      <c r="BG177" s="2">
        <f t="shared" si="195"/>
        <v>3</v>
      </c>
      <c r="BH177" s="2">
        <f t="shared" si="196"/>
        <v>5</v>
      </c>
      <c r="BI177" s="2">
        <f t="shared" si="197"/>
        <v>8</v>
      </c>
      <c r="BJ177" s="2">
        <f t="shared" si="198"/>
        <v>5</v>
      </c>
      <c r="BK177" s="2">
        <f t="shared" si="199"/>
        <v>2</v>
      </c>
      <c r="BL177" s="2">
        <f t="shared" si="200"/>
        <v>2</v>
      </c>
      <c r="BM177" s="2">
        <f t="shared" si="201"/>
        <v>4</v>
      </c>
      <c r="BN177" s="2">
        <f t="shared" si="202"/>
        <v>4</v>
      </c>
      <c r="BO177" s="3">
        <f t="shared" si="224"/>
        <v>12</v>
      </c>
      <c r="BP177">
        <f t="shared" si="225"/>
        <v>1</v>
      </c>
      <c r="BR177">
        <v>11</v>
      </c>
      <c r="BS177">
        <f t="shared" si="203"/>
        <v>1</v>
      </c>
      <c r="BU177" s="1">
        <f t="shared" si="204"/>
        <v>175.035218749932</v>
      </c>
      <c r="BV177" s="1">
        <f t="shared" si="205"/>
        <v>37.568988904222337</v>
      </c>
      <c r="BW177" s="1">
        <f t="shared" si="206"/>
        <v>37.540698864796859</v>
      </c>
      <c r="BX177" s="1">
        <f t="shared" si="207"/>
        <v>25.151362599385674</v>
      </c>
      <c r="BY177" s="1">
        <f t="shared" si="208"/>
        <v>12.627277681790968</v>
      </c>
      <c r="BZ177" s="1">
        <f t="shared" si="209"/>
        <v>12.59084528516542</v>
      </c>
      <c r="CA177" s="1">
        <f t="shared" si="210"/>
        <v>17.651006079063873</v>
      </c>
      <c r="CB177" s="1">
        <f t="shared" si="211"/>
        <v>25.05880981126402</v>
      </c>
      <c r="CC177" s="1">
        <f t="shared" si="212"/>
        <v>5.3023242668500252</v>
      </c>
      <c r="CD177" s="1">
        <f t="shared" si="213"/>
        <v>400.00302714883304</v>
      </c>
      <c r="CE177" s="1">
        <f t="shared" si="214"/>
        <v>3.1070880012058262</v>
      </c>
      <c r="CF177" s="1">
        <f t="shared" si="215"/>
        <v>1.4431653884062492</v>
      </c>
      <c r="CG177" s="1">
        <f t="shared" si="216"/>
        <v>1.7953878299709429</v>
      </c>
      <c r="CH177" s="1">
        <f t="shared" si="217"/>
        <v>2.148742843646585</v>
      </c>
      <c r="CI177" s="1">
        <f t="shared" si="218"/>
        <v>2.2626451792893705</v>
      </c>
      <c r="CJ177" s="1">
        <f t="shared" si="219"/>
        <v>2.2834966696738266</v>
      </c>
      <c r="CK177" s="1">
        <f t="shared" si="220"/>
        <v>2.294901155737719</v>
      </c>
      <c r="CL177" s="5">
        <f t="shared" si="226"/>
        <v>12</v>
      </c>
      <c r="CN177" s="9">
        <f t="shared" si="227"/>
        <v>1.4431653884062492</v>
      </c>
    </row>
    <row r="178" spans="1:92" x14ac:dyDescent="0.2">
      <c r="A178" s="4">
        <v>176</v>
      </c>
      <c r="B178" s="1">
        <v>0.379118187680896</v>
      </c>
      <c r="C178" s="1">
        <v>1.125</v>
      </c>
      <c r="D178" s="1">
        <v>0</v>
      </c>
      <c r="E178" s="1">
        <v>0</v>
      </c>
      <c r="F178" s="1">
        <v>100</v>
      </c>
      <c r="G178" s="1">
        <v>16.869424326119699</v>
      </c>
      <c r="H178" s="1">
        <v>7</v>
      </c>
      <c r="I178">
        <v>1500</v>
      </c>
      <c r="J178">
        <v>185</v>
      </c>
      <c r="K178">
        <v>12.5</v>
      </c>
      <c r="L178" s="1"/>
      <c r="M178" s="2">
        <f t="shared" si="152"/>
        <v>2</v>
      </c>
      <c r="N178" s="2">
        <f t="shared" si="153"/>
        <v>7</v>
      </c>
      <c r="O178" s="2">
        <f t="shared" si="154"/>
        <v>3</v>
      </c>
      <c r="P178" s="2">
        <f t="shared" si="155"/>
        <v>5</v>
      </c>
      <c r="Q178" s="2">
        <f t="shared" si="156"/>
        <v>6</v>
      </c>
      <c r="R178" s="2">
        <f t="shared" si="157"/>
        <v>5</v>
      </c>
      <c r="S178" s="2">
        <f t="shared" si="158"/>
        <v>6</v>
      </c>
      <c r="T178" s="2">
        <f t="shared" si="159"/>
        <v>3</v>
      </c>
      <c r="U178" s="2">
        <f t="shared" si="160"/>
        <v>5</v>
      </c>
      <c r="V178" s="2">
        <f t="shared" si="161"/>
        <v>5</v>
      </c>
      <c r="W178" s="2">
        <f t="shared" si="162"/>
        <v>6</v>
      </c>
      <c r="X178" s="2">
        <f t="shared" si="163"/>
        <v>5</v>
      </c>
      <c r="Y178" s="2">
        <f t="shared" si="164"/>
        <v>4</v>
      </c>
      <c r="Z178" s="2">
        <f t="shared" si="165"/>
        <v>4</v>
      </c>
      <c r="AA178" s="2">
        <f t="shared" si="166"/>
        <v>2</v>
      </c>
      <c r="AB178" s="2">
        <f t="shared" si="167"/>
        <v>4</v>
      </c>
      <c r="AC178" s="2">
        <f t="shared" si="168"/>
        <v>3</v>
      </c>
      <c r="AD178" s="3">
        <f t="shared" si="221"/>
        <v>2</v>
      </c>
      <c r="AE178" s="2">
        <f t="shared" si="169"/>
        <v>5</v>
      </c>
      <c r="AF178" s="2">
        <f t="shared" si="170"/>
        <v>10</v>
      </c>
      <c r="AG178" s="2">
        <f t="shared" si="171"/>
        <v>6</v>
      </c>
      <c r="AH178" s="2">
        <f t="shared" si="172"/>
        <v>8</v>
      </c>
      <c r="AI178" s="2">
        <f t="shared" si="173"/>
        <v>9</v>
      </c>
      <c r="AJ178" s="2">
        <f t="shared" si="174"/>
        <v>8</v>
      </c>
      <c r="AK178" s="2">
        <f t="shared" si="175"/>
        <v>9</v>
      </c>
      <c r="AL178" s="2">
        <f t="shared" si="176"/>
        <v>6</v>
      </c>
      <c r="AM178" s="2">
        <f t="shared" si="177"/>
        <v>7</v>
      </c>
      <c r="AN178" s="2">
        <f t="shared" si="178"/>
        <v>7</v>
      </c>
      <c r="AO178" s="2">
        <f t="shared" si="179"/>
        <v>8</v>
      </c>
      <c r="AP178" s="2">
        <f t="shared" si="180"/>
        <v>7</v>
      </c>
      <c r="AQ178" s="2">
        <f t="shared" si="181"/>
        <v>6</v>
      </c>
      <c r="AR178" s="2">
        <f t="shared" si="182"/>
        <v>5</v>
      </c>
      <c r="AS178" s="2">
        <f t="shared" si="183"/>
        <v>4</v>
      </c>
      <c r="AT178" s="2">
        <f t="shared" si="184"/>
        <v>6</v>
      </c>
      <c r="AU178" s="2">
        <f t="shared" si="185"/>
        <v>5</v>
      </c>
      <c r="AV178" s="3">
        <f t="shared" si="222"/>
        <v>2</v>
      </c>
      <c r="AW178">
        <f t="shared" si="223"/>
        <v>1</v>
      </c>
      <c r="AX178" s="2">
        <f t="shared" si="186"/>
        <v>2</v>
      </c>
      <c r="AY178" s="2">
        <f t="shared" si="187"/>
        <v>6</v>
      </c>
      <c r="AZ178" s="2">
        <f t="shared" si="188"/>
        <v>4</v>
      </c>
      <c r="BA178" s="2">
        <f t="shared" si="189"/>
        <v>4</v>
      </c>
      <c r="BB178" s="2">
        <f t="shared" si="190"/>
        <v>3</v>
      </c>
      <c r="BC178" s="2">
        <f t="shared" si="191"/>
        <v>2</v>
      </c>
      <c r="BD178" s="2">
        <f t="shared" si="192"/>
        <v>5</v>
      </c>
      <c r="BE178" s="2">
        <f t="shared" si="193"/>
        <v>2</v>
      </c>
      <c r="BF178" s="2">
        <f t="shared" si="194"/>
        <v>2</v>
      </c>
      <c r="BG178" s="2">
        <f t="shared" si="195"/>
        <v>1</v>
      </c>
      <c r="BH178" s="2">
        <f t="shared" si="196"/>
        <v>7</v>
      </c>
      <c r="BI178" s="2">
        <f t="shared" si="197"/>
        <v>4</v>
      </c>
      <c r="BJ178" s="2">
        <f t="shared" si="198"/>
        <v>4</v>
      </c>
      <c r="BK178" s="2">
        <f t="shared" si="199"/>
        <v>2</v>
      </c>
      <c r="BL178" s="2">
        <f t="shared" si="200"/>
        <v>2</v>
      </c>
      <c r="BM178" s="2">
        <f t="shared" si="201"/>
        <v>4</v>
      </c>
      <c r="BN178" s="2">
        <f t="shared" si="202"/>
        <v>4</v>
      </c>
      <c r="BO178" s="3">
        <f t="shared" si="224"/>
        <v>11</v>
      </c>
      <c r="BP178">
        <f t="shared" si="225"/>
        <v>1</v>
      </c>
      <c r="BR178">
        <v>2</v>
      </c>
      <c r="BS178">
        <f t="shared" si="203"/>
        <v>3</v>
      </c>
      <c r="BU178" s="1">
        <f t="shared" si="204"/>
        <v>175.00831001249909</v>
      </c>
      <c r="BV178" s="1">
        <f t="shared" si="205"/>
        <v>37.528544634428009</v>
      </c>
      <c r="BW178" s="1">
        <f t="shared" si="206"/>
        <v>37.531941915886286</v>
      </c>
      <c r="BX178" s="1">
        <f t="shared" si="207"/>
        <v>25.054928924795544</v>
      </c>
      <c r="BY178" s="1">
        <f t="shared" si="208"/>
        <v>12.613566709180997</v>
      </c>
      <c r="BZ178" s="1">
        <f t="shared" si="209"/>
        <v>12.645325088567617</v>
      </c>
      <c r="CA178" s="1">
        <f t="shared" si="210"/>
        <v>17.584631350240009</v>
      </c>
      <c r="CB178" s="1">
        <f t="shared" si="211"/>
        <v>25.093306643572703</v>
      </c>
      <c r="CC178" s="1">
        <f t="shared" si="212"/>
        <v>5.4784143069695936</v>
      </c>
      <c r="CD178" s="1">
        <f t="shared" si="213"/>
        <v>400.0045754717849</v>
      </c>
      <c r="CE178" s="1">
        <f t="shared" si="214"/>
        <v>1.6818185878104834</v>
      </c>
      <c r="CF178" s="1">
        <f t="shared" si="215"/>
        <v>1.7510181653393604</v>
      </c>
      <c r="CG178" s="1">
        <f t="shared" si="216"/>
        <v>2.1194960731054948</v>
      </c>
      <c r="CH178" s="1">
        <f t="shared" si="217"/>
        <v>2.5210192889786414</v>
      </c>
      <c r="CI178" s="1">
        <f t="shared" si="218"/>
        <v>2.6062732993338775</v>
      </c>
      <c r="CJ178" s="1">
        <f t="shared" si="219"/>
        <v>2.62493573935012</v>
      </c>
      <c r="CK178" s="1">
        <f t="shared" si="220"/>
        <v>2.6293745432496198</v>
      </c>
      <c r="CL178" s="5">
        <f t="shared" si="226"/>
        <v>11</v>
      </c>
      <c r="CN178" s="9">
        <f t="shared" si="227"/>
        <v>1.6818185878104834</v>
      </c>
    </row>
    <row r="179" spans="1:92" x14ac:dyDescent="0.2">
      <c r="A179" s="4">
        <v>177</v>
      </c>
      <c r="B179" s="1">
        <v>0.45067630319806901</v>
      </c>
      <c r="C179" s="1">
        <v>0.86599999999999999</v>
      </c>
      <c r="D179" s="1">
        <v>0</v>
      </c>
      <c r="E179" s="1">
        <v>0</v>
      </c>
      <c r="F179" s="1">
        <v>100</v>
      </c>
      <c r="G179" s="1">
        <v>12.988682591349701</v>
      </c>
      <c r="H179" s="1">
        <v>7</v>
      </c>
      <c r="I179">
        <v>1500</v>
      </c>
      <c r="J179">
        <v>185</v>
      </c>
      <c r="K179">
        <v>12.5</v>
      </c>
      <c r="L179" s="1"/>
      <c r="M179" s="2">
        <f t="shared" si="152"/>
        <v>2</v>
      </c>
      <c r="N179" s="2">
        <f t="shared" si="153"/>
        <v>7</v>
      </c>
      <c r="O179" s="2">
        <f t="shared" si="154"/>
        <v>3</v>
      </c>
      <c r="P179" s="2">
        <f t="shared" si="155"/>
        <v>5</v>
      </c>
      <c r="Q179" s="2">
        <f t="shared" si="156"/>
        <v>6</v>
      </c>
      <c r="R179" s="2">
        <f t="shared" si="157"/>
        <v>5</v>
      </c>
      <c r="S179" s="2">
        <f t="shared" si="158"/>
        <v>5</v>
      </c>
      <c r="T179" s="2">
        <f t="shared" si="159"/>
        <v>3</v>
      </c>
      <c r="U179" s="2">
        <f t="shared" si="160"/>
        <v>5</v>
      </c>
      <c r="V179" s="2">
        <f t="shared" si="161"/>
        <v>6</v>
      </c>
      <c r="W179" s="2">
        <f t="shared" si="162"/>
        <v>5</v>
      </c>
      <c r="X179" s="2">
        <f t="shared" si="163"/>
        <v>6</v>
      </c>
      <c r="Y179" s="2">
        <f t="shared" si="164"/>
        <v>4</v>
      </c>
      <c r="Z179" s="2">
        <f t="shared" si="165"/>
        <v>4</v>
      </c>
      <c r="AA179" s="2">
        <f t="shared" si="166"/>
        <v>2</v>
      </c>
      <c r="AB179" s="2">
        <f t="shared" si="167"/>
        <v>4</v>
      </c>
      <c r="AC179" s="2">
        <f t="shared" si="168"/>
        <v>3</v>
      </c>
      <c r="AD179" s="3">
        <f t="shared" si="221"/>
        <v>2</v>
      </c>
      <c r="AE179" s="2">
        <f t="shared" si="169"/>
        <v>5</v>
      </c>
      <c r="AF179" s="2">
        <f t="shared" si="170"/>
        <v>10</v>
      </c>
      <c r="AG179" s="2">
        <f t="shared" si="171"/>
        <v>6</v>
      </c>
      <c r="AH179" s="2">
        <f t="shared" si="172"/>
        <v>8</v>
      </c>
      <c r="AI179" s="2">
        <f t="shared" si="173"/>
        <v>9</v>
      </c>
      <c r="AJ179" s="2">
        <f t="shared" si="174"/>
        <v>8</v>
      </c>
      <c r="AK179" s="2">
        <f t="shared" si="175"/>
        <v>8</v>
      </c>
      <c r="AL179" s="2">
        <f t="shared" si="176"/>
        <v>6</v>
      </c>
      <c r="AM179" s="2">
        <f t="shared" si="177"/>
        <v>7</v>
      </c>
      <c r="AN179" s="2">
        <f t="shared" si="178"/>
        <v>8</v>
      </c>
      <c r="AO179" s="2">
        <f t="shared" si="179"/>
        <v>7</v>
      </c>
      <c r="AP179" s="2">
        <f t="shared" si="180"/>
        <v>8</v>
      </c>
      <c r="AQ179" s="2">
        <f t="shared" si="181"/>
        <v>6</v>
      </c>
      <c r="AR179" s="2">
        <f t="shared" si="182"/>
        <v>5</v>
      </c>
      <c r="AS179" s="2">
        <f t="shared" si="183"/>
        <v>4</v>
      </c>
      <c r="AT179" s="2">
        <f t="shared" si="184"/>
        <v>6</v>
      </c>
      <c r="AU179" s="2">
        <f t="shared" si="185"/>
        <v>5</v>
      </c>
      <c r="AV179" s="3">
        <f t="shared" si="222"/>
        <v>2</v>
      </c>
      <c r="AW179">
        <f t="shared" si="223"/>
        <v>1</v>
      </c>
      <c r="AX179" s="2">
        <f t="shared" si="186"/>
        <v>1</v>
      </c>
      <c r="AY179" s="2">
        <f t="shared" si="187"/>
        <v>6</v>
      </c>
      <c r="AZ179" s="2">
        <f t="shared" si="188"/>
        <v>4</v>
      </c>
      <c r="BA179" s="2">
        <f t="shared" si="189"/>
        <v>4</v>
      </c>
      <c r="BB179" s="2">
        <f t="shared" si="190"/>
        <v>3</v>
      </c>
      <c r="BC179" s="2">
        <f t="shared" si="191"/>
        <v>2</v>
      </c>
      <c r="BD179" s="2">
        <f t="shared" si="192"/>
        <v>4</v>
      </c>
      <c r="BE179" s="2">
        <f t="shared" si="193"/>
        <v>2</v>
      </c>
      <c r="BF179" s="2">
        <f t="shared" si="194"/>
        <v>2</v>
      </c>
      <c r="BG179" s="2">
        <f t="shared" si="195"/>
        <v>2</v>
      </c>
      <c r="BH179" s="2">
        <f t="shared" si="196"/>
        <v>5</v>
      </c>
      <c r="BI179" s="2">
        <f t="shared" si="197"/>
        <v>5</v>
      </c>
      <c r="BJ179" s="2">
        <f t="shared" si="198"/>
        <v>5</v>
      </c>
      <c r="BK179" s="2">
        <f t="shared" si="199"/>
        <v>2</v>
      </c>
      <c r="BL179" s="2">
        <f t="shared" si="200"/>
        <v>2</v>
      </c>
      <c r="BM179" s="2">
        <f t="shared" si="201"/>
        <v>4</v>
      </c>
      <c r="BN179" s="2">
        <f t="shared" si="202"/>
        <v>4</v>
      </c>
      <c r="BO179" s="3">
        <f t="shared" si="224"/>
        <v>2</v>
      </c>
      <c r="BP179">
        <f t="shared" si="225"/>
        <v>1</v>
      </c>
      <c r="BR179">
        <v>12</v>
      </c>
      <c r="BS179">
        <f t="shared" si="203"/>
        <v>1</v>
      </c>
      <c r="BU179" s="1">
        <f t="shared" si="204"/>
        <v>175.01345503245204</v>
      </c>
      <c r="BV179" s="1">
        <f t="shared" si="205"/>
        <v>37.533611953437919</v>
      </c>
      <c r="BW179" s="1">
        <f t="shared" si="206"/>
        <v>37.531552651557917</v>
      </c>
      <c r="BX179" s="1">
        <f t="shared" si="207"/>
        <v>25.067558350680418</v>
      </c>
      <c r="BY179" s="1">
        <f t="shared" si="208"/>
        <v>12.600674636174537</v>
      </c>
      <c r="BZ179" s="1">
        <f t="shared" si="209"/>
        <v>12.614700571763469</v>
      </c>
      <c r="CA179" s="1">
        <f t="shared" si="210"/>
        <v>17.595555663379013</v>
      </c>
      <c r="CB179" s="1">
        <f t="shared" si="211"/>
        <v>25.073962036066959</v>
      </c>
      <c r="CC179" s="1">
        <f t="shared" si="212"/>
        <v>5.3772355785714447</v>
      </c>
      <c r="CD179" s="1">
        <f t="shared" si="213"/>
        <v>400.0036400805925</v>
      </c>
      <c r="CE179" s="1">
        <f t="shared" si="214"/>
        <v>2.0241174487697879</v>
      </c>
      <c r="CF179" s="1">
        <f t="shared" si="215"/>
        <v>1.5804502727618863</v>
      </c>
      <c r="CG179" s="1">
        <f t="shared" si="216"/>
        <v>1.9254895599338397</v>
      </c>
      <c r="CH179" s="1">
        <f t="shared" si="217"/>
        <v>2.2963587373107708</v>
      </c>
      <c r="CI179" s="1">
        <f t="shared" si="218"/>
        <v>2.3924831185360906</v>
      </c>
      <c r="CJ179" s="1">
        <f t="shared" si="219"/>
        <v>2.4126190354992003</v>
      </c>
      <c r="CK179" s="1">
        <f t="shared" si="220"/>
        <v>2.4183555501048999</v>
      </c>
      <c r="CL179" s="5">
        <f t="shared" si="226"/>
        <v>12</v>
      </c>
      <c r="CN179" s="9">
        <f t="shared" si="227"/>
        <v>1.5804502727618863</v>
      </c>
    </row>
    <row r="180" spans="1:92" x14ac:dyDescent="0.2">
      <c r="A180" s="4">
        <v>178</v>
      </c>
      <c r="B180" s="1">
        <v>0.45720286941324301</v>
      </c>
      <c r="C180" s="1">
        <v>0.69</v>
      </c>
      <c r="D180" s="1">
        <v>0</v>
      </c>
      <c r="E180" s="1">
        <v>0</v>
      </c>
      <c r="F180" s="1">
        <v>100</v>
      </c>
      <c r="G180" s="1">
        <v>10.3523021455653</v>
      </c>
      <c r="H180" s="1">
        <v>7</v>
      </c>
      <c r="I180">
        <v>1500</v>
      </c>
      <c r="J180">
        <v>185</v>
      </c>
      <c r="K180">
        <v>12.5</v>
      </c>
      <c r="L180" s="1"/>
      <c r="M180" s="2">
        <f t="shared" si="152"/>
        <v>2</v>
      </c>
      <c r="N180" s="2">
        <f t="shared" si="153"/>
        <v>7</v>
      </c>
      <c r="O180" s="2">
        <f t="shared" si="154"/>
        <v>3</v>
      </c>
      <c r="P180" s="2">
        <f t="shared" si="155"/>
        <v>5</v>
      </c>
      <c r="Q180" s="2">
        <f t="shared" si="156"/>
        <v>6</v>
      </c>
      <c r="R180" s="2">
        <f t="shared" si="157"/>
        <v>5</v>
      </c>
      <c r="S180" s="2">
        <f t="shared" si="158"/>
        <v>5</v>
      </c>
      <c r="T180" s="2">
        <f t="shared" si="159"/>
        <v>3</v>
      </c>
      <c r="U180" s="2">
        <f t="shared" si="160"/>
        <v>5</v>
      </c>
      <c r="V180" s="2">
        <f t="shared" si="161"/>
        <v>6</v>
      </c>
      <c r="W180" s="2">
        <f t="shared" si="162"/>
        <v>5</v>
      </c>
      <c r="X180" s="2">
        <f t="shared" si="163"/>
        <v>6</v>
      </c>
      <c r="Y180" s="2">
        <f t="shared" si="164"/>
        <v>4</v>
      </c>
      <c r="Z180" s="2">
        <f t="shared" si="165"/>
        <v>4</v>
      </c>
      <c r="AA180" s="2">
        <f t="shared" si="166"/>
        <v>2</v>
      </c>
      <c r="AB180" s="2">
        <f t="shared" si="167"/>
        <v>4</v>
      </c>
      <c r="AC180" s="2">
        <f t="shared" si="168"/>
        <v>3</v>
      </c>
      <c r="AD180" s="3">
        <f t="shared" si="221"/>
        <v>2</v>
      </c>
      <c r="AE180" s="2">
        <f t="shared" si="169"/>
        <v>5</v>
      </c>
      <c r="AF180" s="2">
        <f t="shared" si="170"/>
        <v>10</v>
      </c>
      <c r="AG180" s="2">
        <f t="shared" si="171"/>
        <v>6</v>
      </c>
      <c r="AH180" s="2">
        <f t="shared" si="172"/>
        <v>8</v>
      </c>
      <c r="AI180" s="2">
        <f t="shared" si="173"/>
        <v>9</v>
      </c>
      <c r="AJ180" s="2">
        <f t="shared" si="174"/>
        <v>8</v>
      </c>
      <c r="AK180" s="2">
        <f t="shared" si="175"/>
        <v>8</v>
      </c>
      <c r="AL180" s="2">
        <f t="shared" si="176"/>
        <v>6</v>
      </c>
      <c r="AM180" s="2">
        <f t="shared" si="177"/>
        <v>7</v>
      </c>
      <c r="AN180" s="2">
        <f t="shared" si="178"/>
        <v>8</v>
      </c>
      <c r="AO180" s="2">
        <f t="shared" si="179"/>
        <v>7</v>
      </c>
      <c r="AP180" s="2">
        <f t="shared" si="180"/>
        <v>8</v>
      </c>
      <c r="AQ180" s="2">
        <f t="shared" si="181"/>
        <v>6</v>
      </c>
      <c r="AR180" s="2">
        <f t="shared" si="182"/>
        <v>5</v>
      </c>
      <c r="AS180" s="2">
        <f t="shared" si="183"/>
        <v>4</v>
      </c>
      <c r="AT180" s="2">
        <f t="shared" si="184"/>
        <v>6</v>
      </c>
      <c r="AU180" s="2">
        <f t="shared" si="185"/>
        <v>5</v>
      </c>
      <c r="AV180" s="3">
        <f t="shared" si="222"/>
        <v>2</v>
      </c>
      <c r="AW180">
        <f t="shared" si="223"/>
        <v>1</v>
      </c>
      <c r="AX180" s="2">
        <f t="shared" si="186"/>
        <v>1</v>
      </c>
      <c r="AY180" s="2">
        <f t="shared" si="187"/>
        <v>5</v>
      </c>
      <c r="AZ180" s="2">
        <f t="shared" si="188"/>
        <v>3</v>
      </c>
      <c r="BA180" s="2">
        <f t="shared" si="189"/>
        <v>3</v>
      </c>
      <c r="BB180" s="2">
        <f t="shared" si="190"/>
        <v>4</v>
      </c>
      <c r="BC180" s="2">
        <f t="shared" si="191"/>
        <v>3</v>
      </c>
      <c r="BD180" s="2">
        <f t="shared" si="192"/>
        <v>4</v>
      </c>
      <c r="BE180" s="2">
        <f t="shared" si="193"/>
        <v>2</v>
      </c>
      <c r="BF180" s="2">
        <f t="shared" si="194"/>
        <v>2</v>
      </c>
      <c r="BG180" s="2">
        <f t="shared" si="195"/>
        <v>2</v>
      </c>
      <c r="BH180" s="2">
        <f t="shared" si="196"/>
        <v>5</v>
      </c>
      <c r="BI180" s="2">
        <f t="shared" si="197"/>
        <v>6</v>
      </c>
      <c r="BJ180" s="2">
        <f t="shared" si="198"/>
        <v>5</v>
      </c>
      <c r="BK180" s="2">
        <f t="shared" si="199"/>
        <v>2</v>
      </c>
      <c r="BL180" s="2">
        <f t="shared" si="200"/>
        <v>2</v>
      </c>
      <c r="BM180" s="2">
        <f t="shared" si="201"/>
        <v>4</v>
      </c>
      <c r="BN180" s="2">
        <f t="shared" si="202"/>
        <v>4</v>
      </c>
      <c r="BO180" s="3">
        <f t="shared" si="224"/>
        <v>12</v>
      </c>
      <c r="BP180">
        <f t="shared" si="225"/>
        <v>1</v>
      </c>
      <c r="BR180">
        <v>11</v>
      </c>
      <c r="BS180">
        <f t="shared" si="203"/>
        <v>1</v>
      </c>
      <c r="BU180" s="1">
        <f t="shared" si="204"/>
        <v>175.02214862484635</v>
      </c>
      <c r="BV180" s="1">
        <f t="shared" si="205"/>
        <v>37.546883347586586</v>
      </c>
      <c r="BW180" s="1">
        <f t="shared" si="206"/>
        <v>37.534215920068952</v>
      </c>
      <c r="BX180" s="1">
        <f t="shared" si="207"/>
        <v>25.100670587039584</v>
      </c>
      <c r="BY180" s="1">
        <f t="shared" si="208"/>
        <v>12.610211149386881</v>
      </c>
      <c r="BZ180" s="1">
        <f t="shared" si="209"/>
        <v>12.605186275845586</v>
      </c>
      <c r="CA180" s="1">
        <f t="shared" si="210"/>
        <v>17.617143491533778</v>
      </c>
      <c r="CB180" s="1">
        <f t="shared" si="211"/>
        <v>25.069071741736128</v>
      </c>
      <c r="CC180" s="1">
        <f t="shared" si="212"/>
        <v>5.354245105173316</v>
      </c>
      <c r="CD180" s="1">
        <f t="shared" si="213"/>
        <v>400.00339633082814</v>
      </c>
      <c r="CE180" s="1">
        <f t="shared" si="214"/>
        <v>2.5046954023771564</v>
      </c>
      <c r="CF180" s="1">
        <f t="shared" si="215"/>
        <v>1.5165755067496252</v>
      </c>
      <c r="CG180" s="1">
        <f t="shared" si="216"/>
        <v>1.8879852550403819</v>
      </c>
      <c r="CH180" s="1">
        <f t="shared" si="217"/>
        <v>2.2718271173743845</v>
      </c>
      <c r="CI180" s="1">
        <f t="shared" si="218"/>
        <v>2.3720832729054395</v>
      </c>
      <c r="CJ180" s="1">
        <f t="shared" si="219"/>
        <v>2.3921900003300527</v>
      </c>
      <c r="CK180" s="1">
        <f t="shared" si="220"/>
        <v>2.3989861331204079</v>
      </c>
      <c r="CL180" s="5">
        <f t="shared" si="226"/>
        <v>12</v>
      </c>
      <c r="CN180" s="9">
        <f t="shared" si="227"/>
        <v>1.5165755067496252</v>
      </c>
    </row>
    <row r="181" spans="1:92" x14ac:dyDescent="0.2">
      <c r="A181" s="4">
        <v>179</v>
      </c>
      <c r="B181" s="1">
        <v>0.37602437083367901</v>
      </c>
      <c r="C181" s="1">
        <v>32.186</v>
      </c>
      <c r="D181" s="1">
        <v>0</v>
      </c>
      <c r="E181" s="1">
        <v>1</v>
      </c>
      <c r="F181" s="1">
        <v>99</v>
      </c>
      <c r="G181" s="1">
        <v>14.4837402835969</v>
      </c>
      <c r="H181" s="1">
        <v>7</v>
      </c>
      <c r="I181">
        <v>1500</v>
      </c>
      <c r="J181">
        <v>185</v>
      </c>
      <c r="K181">
        <v>12.5</v>
      </c>
      <c r="L181" s="1"/>
      <c r="M181" s="2">
        <f t="shared" si="152"/>
        <v>3</v>
      </c>
      <c r="N181" s="2">
        <f t="shared" si="153"/>
        <v>6</v>
      </c>
      <c r="O181" s="2">
        <f t="shared" si="154"/>
        <v>3</v>
      </c>
      <c r="P181" s="2">
        <f t="shared" si="155"/>
        <v>5</v>
      </c>
      <c r="Q181" s="2">
        <f t="shared" si="156"/>
        <v>6</v>
      </c>
      <c r="R181" s="2">
        <f t="shared" si="157"/>
        <v>5</v>
      </c>
      <c r="S181" s="2">
        <f t="shared" si="158"/>
        <v>5</v>
      </c>
      <c r="T181" s="2">
        <f t="shared" si="159"/>
        <v>3</v>
      </c>
      <c r="U181" s="2">
        <f t="shared" si="160"/>
        <v>5</v>
      </c>
      <c r="V181" s="2">
        <f t="shared" si="161"/>
        <v>6</v>
      </c>
      <c r="W181" s="2">
        <f t="shared" si="162"/>
        <v>6</v>
      </c>
      <c r="X181" s="2">
        <f t="shared" si="163"/>
        <v>6</v>
      </c>
      <c r="Y181" s="2">
        <f t="shared" si="164"/>
        <v>4</v>
      </c>
      <c r="Z181" s="2">
        <f t="shared" si="165"/>
        <v>4</v>
      </c>
      <c r="AA181" s="2">
        <f t="shared" si="166"/>
        <v>2</v>
      </c>
      <c r="AB181" s="2">
        <f t="shared" si="167"/>
        <v>4</v>
      </c>
      <c r="AC181" s="2">
        <f t="shared" si="168"/>
        <v>3</v>
      </c>
      <c r="AD181" s="3">
        <f t="shared" si="221"/>
        <v>2</v>
      </c>
      <c r="AE181" s="2">
        <f t="shared" si="169"/>
        <v>6</v>
      </c>
      <c r="AF181" s="2">
        <f t="shared" si="170"/>
        <v>9</v>
      </c>
      <c r="AG181" s="2">
        <f t="shared" si="171"/>
        <v>6</v>
      </c>
      <c r="AH181" s="2">
        <f t="shared" si="172"/>
        <v>8</v>
      </c>
      <c r="AI181" s="2">
        <f t="shared" si="173"/>
        <v>9</v>
      </c>
      <c r="AJ181" s="2">
        <f t="shared" si="174"/>
        <v>8</v>
      </c>
      <c r="AK181" s="2">
        <f t="shared" si="175"/>
        <v>8</v>
      </c>
      <c r="AL181" s="2">
        <f t="shared" si="176"/>
        <v>6</v>
      </c>
      <c r="AM181" s="2">
        <f t="shared" si="177"/>
        <v>7</v>
      </c>
      <c r="AN181" s="2">
        <f t="shared" si="178"/>
        <v>8</v>
      </c>
      <c r="AO181" s="2">
        <f t="shared" si="179"/>
        <v>8</v>
      </c>
      <c r="AP181" s="2">
        <f t="shared" si="180"/>
        <v>8</v>
      </c>
      <c r="AQ181" s="2">
        <f t="shared" si="181"/>
        <v>6</v>
      </c>
      <c r="AR181" s="2">
        <f t="shared" si="182"/>
        <v>5</v>
      </c>
      <c r="AS181" s="2">
        <f t="shared" si="183"/>
        <v>4</v>
      </c>
      <c r="AT181" s="2">
        <f t="shared" si="184"/>
        <v>6</v>
      </c>
      <c r="AU181" s="2">
        <f t="shared" si="185"/>
        <v>5</v>
      </c>
      <c r="AV181" s="3">
        <f t="shared" si="222"/>
        <v>2</v>
      </c>
      <c r="AW181">
        <f t="shared" si="223"/>
        <v>2</v>
      </c>
      <c r="AX181" s="2">
        <f t="shared" si="186"/>
        <v>3</v>
      </c>
      <c r="AY181" s="2">
        <f t="shared" si="187"/>
        <v>5</v>
      </c>
      <c r="AZ181" s="2">
        <f t="shared" si="188"/>
        <v>3</v>
      </c>
      <c r="BA181" s="2">
        <f t="shared" si="189"/>
        <v>3</v>
      </c>
      <c r="BB181" s="2">
        <f t="shared" si="190"/>
        <v>3</v>
      </c>
      <c r="BC181" s="2">
        <f t="shared" si="191"/>
        <v>2</v>
      </c>
      <c r="BD181" s="2">
        <f t="shared" si="192"/>
        <v>4</v>
      </c>
      <c r="BE181" s="2">
        <f t="shared" si="193"/>
        <v>2</v>
      </c>
      <c r="BF181" s="2">
        <f t="shared" si="194"/>
        <v>2</v>
      </c>
      <c r="BG181" s="2">
        <f t="shared" si="195"/>
        <v>2</v>
      </c>
      <c r="BH181" s="2">
        <f t="shared" si="196"/>
        <v>7</v>
      </c>
      <c r="BI181" s="2">
        <f t="shared" si="197"/>
        <v>5</v>
      </c>
      <c r="BJ181" s="2">
        <f t="shared" si="198"/>
        <v>4</v>
      </c>
      <c r="BK181" s="2">
        <f t="shared" si="199"/>
        <v>2</v>
      </c>
      <c r="BL181" s="2">
        <f t="shared" si="200"/>
        <v>2</v>
      </c>
      <c r="BM181" s="2">
        <f t="shared" si="201"/>
        <v>4</v>
      </c>
      <c r="BN181" s="2">
        <f t="shared" si="202"/>
        <v>4</v>
      </c>
      <c r="BO181" s="3">
        <f t="shared" si="224"/>
        <v>11</v>
      </c>
      <c r="BP181">
        <f t="shared" si="225"/>
        <v>1</v>
      </c>
      <c r="BR181">
        <v>3</v>
      </c>
      <c r="BS181">
        <f t="shared" si="203"/>
        <v>4</v>
      </c>
      <c r="BU181" s="1">
        <f t="shared" si="204"/>
        <v>175.01064373387868</v>
      </c>
      <c r="BV181" s="1">
        <f t="shared" si="205"/>
        <v>37.545497229693751</v>
      </c>
      <c r="BW181" s="1">
        <f t="shared" si="206"/>
        <v>37.549001114000532</v>
      </c>
      <c r="BX181" s="1">
        <f t="shared" si="207"/>
        <v>25.090321470761879</v>
      </c>
      <c r="BY181" s="1">
        <f t="shared" si="208"/>
        <v>12.657311408179106</v>
      </c>
      <c r="BZ181" s="1">
        <f t="shared" si="209"/>
        <v>12.687315303395158</v>
      </c>
      <c r="CA181" s="1">
        <f t="shared" si="210"/>
        <v>17.628915591480304</v>
      </c>
      <c r="CB181" s="1">
        <f t="shared" si="211"/>
        <v>25.104984511718662</v>
      </c>
      <c r="CC181" s="1">
        <f t="shared" si="212"/>
        <v>5.5748549906142308</v>
      </c>
      <c r="CD181" s="1">
        <f t="shared" si="213"/>
        <v>400.00577025009301</v>
      </c>
      <c r="CE181" s="1">
        <f t="shared" si="214"/>
        <v>2.005065062867605</v>
      </c>
      <c r="CF181" s="1">
        <f t="shared" si="215"/>
        <v>2.1389241770542733</v>
      </c>
      <c r="CG181" s="1">
        <f t="shared" si="216"/>
        <v>2.4857911888687911</v>
      </c>
      <c r="CH181" s="1">
        <f t="shared" si="217"/>
        <v>2.7193239055849578</v>
      </c>
      <c r="CI181" s="1">
        <f t="shared" si="218"/>
        <v>2.6342997774725321</v>
      </c>
      <c r="CJ181" s="1">
        <f t="shared" si="219"/>
        <v>2.6526743647927837</v>
      </c>
      <c r="CK181" s="1">
        <f t="shared" si="220"/>
        <v>2.6575224523461447</v>
      </c>
      <c r="CL181" s="5">
        <f t="shared" si="226"/>
        <v>11</v>
      </c>
      <c r="CN181" s="9">
        <f t="shared" si="227"/>
        <v>2.005065062867605</v>
      </c>
    </row>
    <row r="182" spans="1:92" x14ac:dyDescent="0.2">
      <c r="A182" s="4">
        <v>180</v>
      </c>
      <c r="B182" s="1">
        <v>0.49987164758521102</v>
      </c>
      <c r="C182" s="1">
        <v>7.7629999999999999</v>
      </c>
      <c r="D182" s="1">
        <v>0</v>
      </c>
      <c r="E182" s="1">
        <v>18</v>
      </c>
      <c r="F182" s="1">
        <v>82</v>
      </c>
      <c r="G182" s="1">
        <v>7.4102723678602702</v>
      </c>
      <c r="H182" s="1">
        <v>6</v>
      </c>
      <c r="I182">
        <v>1500</v>
      </c>
      <c r="J182">
        <v>0.15</v>
      </c>
      <c r="K182">
        <v>37.5</v>
      </c>
      <c r="L182" s="1"/>
      <c r="M182" s="2">
        <f t="shared" si="152"/>
        <v>3</v>
      </c>
      <c r="N182" s="2">
        <f t="shared" si="153"/>
        <v>5</v>
      </c>
      <c r="O182" s="2">
        <f t="shared" si="154"/>
        <v>5</v>
      </c>
      <c r="P182" s="2">
        <f t="shared" si="155"/>
        <v>4</v>
      </c>
      <c r="Q182" s="2">
        <f t="shared" si="156"/>
        <v>6</v>
      </c>
      <c r="R182" s="2">
        <f t="shared" si="157"/>
        <v>7</v>
      </c>
      <c r="S182" s="2">
        <f t="shared" si="158"/>
        <v>5</v>
      </c>
      <c r="T182" s="2">
        <f t="shared" si="159"/>
        <v>4</v>
      </c>
      <c r="U182" s="2">
        <f t="shared" si="160"/>
        <v>7</v>
      </c>
      <c r="V182" s="2">
        <f t="shared" si="161"/>
        <v>7</v>
      </c>
      <c r="W182" s="2">
        <f t="shared" si="162"/>
        <v>4</v>
      </c>
      <c r="X182" s="2">
        <f t="shared" si="163"/>
        <v>5</v>
      </c>
      <c r="Y182" s="2">
        <f t="shared" si="164"/>
        <v>2</v>
      </c>
      <c r="Z182" s="2">
        <f t="shared" si="165"/>
        <v>2</v>
      </c>
      <c r="AA182" s="2">
        <f t="shared" si="166"/>
        <v>2</v>
      </c>
      <c r="AB182" s="2">
        <f t="shared" si="167"/>
        <v>2</v>
      </c>
      <c r="AC182" s="2">
        <f t="shared" si="168"/>
        <v>1</v>
      </c>
      <c r="AD182" s="3">
        <f t="shared" si="221"/>
        <v>6</v>
      </c>
      <c r="AE182" s="2">
        <f t="shared" si="169"/>
        <v>6</v>
      </c>
      <c r="AF182" s="2">
        <f t="shared" si="170"/>
        <v>8</v>
      </c>
      <c r="AG182" s="2">
        <f t="shared" si="171"/>
        <v>8</v>
      </c>
      <c r="AH182" s="2">
        <f t="shared" si="172"/>
        <v>7</v>
      </c>
      <c r="AI182" s="2">
        <f t="shared" si="173"/>
        <v>8</v>
      </c>
      <c r="AJ182" s="2">
        <f t="shared" si="174"/>
        <v>9</v>
      </c>
      <c r="AK182" s="2">
        <f t="shared" si="175"/>
        <v>7</v>
      </c>
      <c r="AL182" s="2">
        <f t="shared" si="176"/>
        <v>7</v>
      </c>
      <c r="AM182" s="2">
        <f t="shared" si="177"/>
        <v>9</v>
      </c>
      <c r="AN182" s="2">
        <f t="shared" si="178"/>
        <v>9</v>
      </c>
      <c r="AO182" s="2">
        <f t="shared" si="179"/>
        <v>6</v>
      </c>
      <c r="AP182" s="2">
        <f t="shared" si="180"/>
        <v>7</v>
      </c>
      <c r="AQ182" s="2">
        <f t="shared" si="181"/>
        <v>4</v>
      </c>
      <c r="AR182" s="2">
        <f t="shared" si="182"/>
        <v>3</v>
      </c>
      <c r="AS182" s="2">
        <f t="shared" si="183"/>
        <v>4</v>
      </c>
      <c r="AT182" s="2">
        <f t="shared" si="184"/>
        <v>4</v>
      </c>
      <c r="AU182" s="2">
        <f t="shared" si="185"/>
        <v>3</v>
      </c>
      <c r="AV182" s="3">
        <f t="shared" si="222"/>
        <v>6</v>
      </c>
      <c r="AW182">
        <f t="shared" si="223"/>
        <v>3</v>
      </c>
      <c r="AX182" s="2">
        <f t="shared" si="186"/>
        <v>3</v>
      </c>
      <c r="AY182" s="2">
        <f t="shared" si="187"/>
        <v>5</v>
      </c>
      <c r="AZ182" s="2">
        <f t="shared" si="188"/>
        <v>6</v>
      </c>
      <c r="BA182" s="2">
        <f t="shared" si="189"/>
        <v>3</v>
      </c>
      <c r="BB182" s="2">
        <f t="shared" si="190"/>
        <v>3</v>
      </c>
      <c r="BC182" s="2">
        <f t="shared" si="191"/>
        <v>4</v>
      </c>
      <c r="BD182" s="2">
        <f t="shared" si="192"/>
        <v>4</v>
      </c>
      <c r="BE182" s="2">
        <f t="shared" si="193"/>
        <v>5</v>
      </c>
      <c r="BF182" s="2">
        <f t="shared" si="194"/>
        <v>5</v>
      </c>
      <c r="BG182" s="2">
        <f t="shared" si="195"/>
        <v>4</v>
      </c>
      <c r="BH182" s="2">
        <f t="shared" si="196"/>
        <v>5</v>
      </c>
      <c r="BI182" s="2">
        <f t="shared" si="197"/>
        <v>5</v>
      </c>
      <c r="BJ182" s="2">
        <f t="shared" si="198"/>
        <v>3</v>
      </c>
      <c r="BK182" s="2">
        <f t="shared" si="199"/>
        <v>3</v>
      </c>
      <c r="BL182" s="2">
        <f t="shared" si="200"/>
        <v>3</v>
      </c>
      <c r="BM182" s="2">
        <f t="shared" si="201"/>
        <v>3</v>
      </c>
      <c r="BN182" s="2">
        <f t="shared" si="202"/>
        <v>2</v>
      </c>
      <c r="BO182" s="3">
        <f t="shared" si="224"/>
        <v>3</v>
      </c>
      <c r="BP182">
        <f t="shared" si="225"/>
        <v>1</v>
      </c>
      <c r="BR182">
        <v>3</v>
      </c>
      <c r="BS182">
        <f t="shared" si="203"/>
        <v>1</v>
      </c>
      <c r="BU182" s="1">
        <f t="shared" si="204"/>
        <v>175.02402841669348</v>
      </c>
      <c r="BV182" s="1">
        <f t="shared" si="205"/>
        <v>37.560697550266532</v>
      </c>
      <c r="BW182" s="1">
        <f t="shared" si="206"/>
        <v>37.536568919495785</v>
      </c>
      <c r="BX182" s="1">
        <f t="shared" si="207"/>
        <v>25.203636959249874</v>
      </c>
      <c r="BY182" s="1">
        <f t="shared" si="208"/>
        <v>12.692176624796669</v>
      </c>
      <c r="BZ182" s="1">
        <f t="shared" si="209"/>
        <v>12.625241542468025</v>
      </c>
      <c r="CA182" s="1">
        <f t="shared" si="210"/>
        <v>17.603739491269366</v>
      </c>
      <c r="CB182" s="1">
        <f t="shared" si="211"/>
        <v>25.070738210368059</v>
      </c>
      <c r="CC182" s="1">
        <f t="shared" si="212"/>
        <v>5.3524764831259359</v>
      </c>
      <c r="CD182" s="1">
        <f t="shared" si="213"/>
        <v>400.00409941303059</v>
      </c>
      <c r="CE182" s="1">
        <f t="shared" si="214"/>
        <v>2.1208856618895413</v>
      </c>
      <c r="CF182" s="1">
        <f t="shared" si="215"/>
        <v>1.7622348015421785</v>
      </c>
      <c r="CG182" s="1">
        <f t="shared" si="216"/>
        <v>2.0758846020605843</v>
      </c>
      <c r="CH182" s="1">
        <f t="shared" si="217"/>
        <v>2.219960697292231</v>
      </c>
      <c r="CI182" s="1">
        <f t="shared" si="218"/>
        <v>2.3430197621384421</v>
      </c>
      <c r="CJ182" s="1">
        <f t="shared" si="219"/>
        <v>2.4553313844334368</v>
      </c>
      <c r="CK182" s="1">
        <f t="shared" si="220"/>
        <v>2.3976016146074102</v>
      </c>
      <c r="CL182" s="5">
        <f t="shared" si="226"/>
        <v>12</v>
      </c>
      <c r="CN182" s="9">
        <f t="shared" si="227"/>
        <v>1.7622348015421785</v>
      </c>
    </row>
    <row r="183" spans="1:92" x14ac:dyDescent="0.2">
      <c r="A183" s="4">
        <v>181</v>
      </c>
      <c r="B183" s="1">
        <v>0.636396516150179</v>
      </c>
      <c r="C183" s="1">
        <v>1.038</v>
      </c>
      <c r="D183" s="1">
        <v>4</v>
      </c>
      <c r="E183" s="1">
        <v>14</v>
      </c>
      <c r="F183" s="1">
        <v>82</v>
      </c>
      <c r="G183" s="1">
        <v>4.4759621166047596</v>
      </c>
      <c r="H183" s="1">
        <v>6</v>
      </c>
      <c r="I183">
        <v>1500</v>
      </c>
      <c r="J183">
        <v>0.15</v>
      </c>
      <c r="K183">
        <v>37.5</v>
      </c>
      <c r="L183" s="1"/>
      <c r="M183" s="2">
        <f t="shared" si="152"/>
        <v>2</v>
      </c>
      <c r="N183" s="2">
        <f t="shared" si="153"/>
        <v>6</v>
      </c>
      <c r="O183" s="2">
        <f t="shared" si="154"/>
        <v>5</v>
      </c>
      <c r="P183" s="2">
        <f t="shared" si="155"/>
        <v>4</v>
      </c>
      <c r="Q183" s="2">
        <f t="shared" si="156"/>
        <v>6</v>
      </c>
      <c r="R183" s="2">
        <f t="shared" si="157"/>
        <v>7</v>
      </c>
      <c r="S183" s="2">
        <f t="shared" si="158"/>
        <v>6</v>
      </c>
      <c r="T183" s="2">
        <f t="shared" si="159"/>
        <v>4</v>
      </c>
      <c r="U183" s="2">
        <f t="shared" si="160"/>
        <v>7</v>
      </c>
      <c r="V183" s="2">
        <f t="shared" si="161"/>
        <v>6</v>
      </c>
      <c r="W183" s="2">
        <f t="shared" si="162"/>
        <v>4</v>
      </c>
      <c r="X183" s="2">
        <f t="shared" si="163"/>
        <v>5</v>
      </c>
      <c r="Y183" s="2">
        <f t="shared" si="164"/>
        <v>2</v>
      </c>
      <c r="Z183" s="2">
        <f t="shared" si="165"/>
        <v>2</v>
      </c>
      <c r="AA183" s="2">
        <f t="shared" si="166"/>
        <v>2</v>
      </c>
      <c r="AB183" s="2">
        <f t="shared" si="167"/>
        <v>2</v>
      </c>
      <c r="AC183" s="2">
        <f t="shared" si="168"/>
        <v>1</v>
      </c>
      <c r="AD183" s="3">
        <f t="shared" si="221"/>
        <v>6</v>
      </c>
      <c r="AE183" s="2">
        <f t="shared" si="169"/>
        <v>5</v>
      </c>
      <c r="AF183" s="2">
        <f t="shared" si="170"/>
        <v>9</v>
      </c>
      <c r="AG183" s="2">
        <f t="shared" si="171"/>
        <v>8</v>
      </c>
      <c r="AH183" s="2">
        <f t="shared" si="172"/>
        <v>7</v>
      </c>
      <c r="AI183" s="2">
        <f t="shared" si="173"/>
        <v>8</v>
      </c>
      <c r="AJ183" s="2">
        <f t="shared" si="174"/>
        <v>9</v>
      </c>
      <c r="AK183" s="2">
        <f t="shared" si="175"/>
        <v>8</v>
      </c>
      <c r="AL183" s="2">
        <f t="shared" si="176"/>
        <v>7</v>
      </c>
      <c r="AM183" s="2">
        <f t="shared" si="177"/>
        <v>9</v>
      </c>
      <c r="AN183" s="2">
        <f t="shared" si="178"/>
        <v>8</v>
      </c>
      <c r="AO183" s="2">
        <f t="shared" si="179"/>
        <v>6</v>
      </c>
      <c r="AP183" s="2">
        <f t="shared" si="180"/>
        <v>7</v>
      </c>
      <c r="AQ183" s="2">
        <f t="shared" si="181"/>
        <v>4</v>
      </c>
      <c r="AR183" s="2">
        <f t="shared" si="182"/>
        <v>3</v>
      </c>
      <c r="AS183" s="2">
        <f t="shared" si="183"/>
        <v>4</v>
      </c>
      <c r="AT183" s="2">
        <f t="shared" si="184"/>
        <v>4</v>
      </c>
      <c r="AU183" s="2">
        <f t="shared" si="185"/>
        <v>3</v>
      </c>
      <c r="AV183" s="3">
        <f t="shared" si="222"/>
        <v>2</v>
      </c>
      <c r="AW183">
        <f t="shared" si="223"/>
        <v>3</v>
      </c>
      <c r="AX183" s="2">
        <f t="shared" si="186"/>
        <v>2</v>
      </c>
      <c r="AY183" s="2">
        <f t="shared" si="187"/>
        <v>5</v>
      </c>
      <c r="AZ183" s="2">
        <f t="shared" si="188"/>
        <v>6</v>
      </c>
      <c r="BA183" s="2">
        <f t="shared" si="189"/>
        <v>5</v>
      </c>
      <c r="BB183" s="2">
        <f t="shared" si="190"/>
        <v>4</v>
      </c>
      <c r="BC183" s="2">
        <f t="shared" si="191"/>
        <v>5</v>
      </c>
      <c r="BD183" s="2">
        <f t="shared" si="192"/>
        <v>4</v>
      </c>
      <c r="BE183" s="2">
        <f t="shared" si="193"/>
        <v>5</v>
      </c>
      <c r="BF183" s="2">
        <f t="shared" si="194"/>
        <v>5</v>
      </c>
      <c r="BG183" s="2">
        <f t="shared" si="195"/>
        <v>4</v>
      </c>
      <c r="BH183" s="2">
        <f t="shared" si="196"/>
        <v>5</v>
      </c>
      <c r="BI183" s="2">
        <f t="shared" si="197"/>
        <v>6</v>
      </c>
      <c r="BJ183" s="2">
        <f t="shared" si="198"/>
        <v>3</v>
      </c>
      <c r="BK183" s="2">
        <f t="shared" si="199"/>
        <v>3</v>
      </c>
      <c r="BL183" s="2">
        <f t="shared" si="200"/>
        <v>3</v>
      </c>
      <c r="BM183" s="2">
        <f t="shared" si="201"/>
        <v>3</v>
      </c>
      <c r="BN183" s="2">
        <f t="shared" si="202"/>
        <v>2</v>
      </c>
      <c r="BO183" s="3">
        <f t="shared" si="224"/>
        <v>3</v>
      </c>
      <c r="BP183">
        <f t="shared" si="225"/>
        <v>2</v>
      </c>
      <c r="BR183">
        <v>3</v>
      </c>
      <c r="BS183">
        <f t="shared" si="203"/>
        <v>2</v>
      </c>
      <c r="BU183" s="1">
        <f t="shared" si="204"/>
        <v>6.1987063885143465</v>
      </c>
      <c r="BV183" s="1">
        <f t="shared" si="205"/>
        <v>3.3770561218001824</v>
      </c>
      <c r="BW183" s="1">
        <f t="shared" si="206"/>
        <v>1.7436658931752484</v>
      </c>
      <c r="BX183" s="1">
        <f t="shared" si="207"/>
        <v>5.4309173559360264</v>
      </c>
      <c r="BY183" s="1">
        <f t="shared" si="208"/>
        <v>3.4680109879536793</v>
      </c>
      <c r="BZ183" s="1">
        <f t="shared" si="209"/>
        <v>1.9446704954627423</v>
      </c>
      <c r="CA183" s="1">
        <f t="shared" si="210"/>
        <v>1.9993660288070643</v>
      </c>
      <c r="CB183" s="1">
        <f t="shared" si="211"/>
        <v>1.9907843997092627</v>
      </c>
      <c r="CC183" s="1">
        <f t="shared" si="212"/>
        <v>2.186186426175226</v>
      </c>
      <c r="CD183" s="1">
        <f t="shared" si="213"/>
        <v>9.9148123267124433</v>
      </c>
      <c r="CE183" s="1">
        <f t="shared" si="214"/>
        <v>3.5498976434041354</v>
      </c>
      <c r="CF183" s="1">
        <f t="shared" si="215"/>
        <v>2.3147749717199302</v>
      </c>
      <c r="CG183" s="1">
        <f t="shared" si="216"/>
        <v>2.2707007661276268</v>
      </c>
      <c r="CH183" s="1">
        <f t="shared" si="217"/>
        <v>2.4843575876305874</v>
      </c>
      <c r="CI183" s="1">
        <f t="shared" si="218"/>
        <v>2.6019140579403071</v>
      </c>
      <c r="CJ183" s="1">
        <f t="shared" si="219"/>
        <v>2.7027064781750751</v>
      </c>
      <c r="CK183" s="1">
        <f t="shared" si="220"/>
        <v>2.654446306567865</v>
      </c>
      <c r="CL183" s="5">
        <f t="shared" si="226"/>
        <v>3</v>
      </c>
      <c r="CN183" s="9">
        <f t="shared" si="227"/>
        <v>1.7436658931752484</v>
      </c>
    </row>
    <row r="184" spans="1:92" x14ac:dyDescent="0.2">
      <c r="A184" s="4">
        <v>182</v>
      </c>
      <c r="B184" s="1">
        <v>0.61692228706996799</v>
      </c>
      <c r="C184" s="1">
        <v>4.1829999999999998</v>
      </c>
      <c r="D184" s="1">
        <v>38</v>
      </c>
      <c r="E184" s="1">
        <v>39</v>
      </c>
      <c r="F184" s="1">
        <v>23</v>
      </c>
      <c r="G184" s="1">
        <v>4.81068252108824</v>
      </c>
      <c r="H184" s="1">
        <v>6</v>
      </c>
      <c r="I184">
        <v>1500</v>
      </c>
      <c r="J184">
        <v>0.15</v>
      </c>
      <c r="K184">
        <v>37.5</v>
      </c>
      <c r="L184" s="1"/>
      <c r="M184" s="2">
        <f t="shared" si="152"/>
        <v>3</v>
      </c>
      <c r="N184" s="2">
        <f t="shared" si="153"/>
        <v>6</v>
      </c>
      <c r="O184" s="2">
        <f t="shared" si="154"/>
        <v>7</v>
      </c>
      <c r="P184" s="2">
        <f t="shared" si="155"/>
        <v>6</v>
      </c>
      <c r="Q184" s="2">
        <f t="shared" si="156"/>
        <v>9</v>
      </c>
      <c r="R184" s="2">
        <f t="shared" si="157"/>
        <v>9</v>
      </c>
      <c r="S184" s="2">
        <f t="shared" si="158"/>
        <v>5</v>
      </c>
      <c r="T184" s="2">
        <f t="shared" si="159"/>
        <v>5</v>
      </c>
      <c r="U184" s="2">
        <f t="shared" si="160"/>
        <v>6</v>
      </c>
      <c r="V184" s="2">
        <f t="shared" si="161"/>
        <v>7</v>
      </c>
      <c r="W184" s="2">
        <f t="shared" si="162"/>
        <v>3</v>
      </c>
      <c r="X184" s="2">
        <f t="shared" si="163"/>
        <v>4</v>
      </c>
      <c r="Y184" s="2">
        <f t="shared" si="164"/>
        <v>1</v>
      </c>
      <c r="Z184" s="2">
        <f t="shared" si="165"/>
        <v>1</v>
      </c>
      <c r="AA184" s="2">
        <f t="shared" si="166"/>
        <v>1</v>
      </c>
      <c r="AB184" s="2">
        <f t="shared" si="167"/>
        <v>1</v>
      </c>
      <c r="AC184" s="2">
        <f t="shared" si="168"/>
        <v>0</v>
      </c>
      <c r="AD184" s="3">
        <f t="shared" si="221"/>
        <v>5</v>
      </c>
      <c r="AE184" s="2">
        <f t="shared" si="169"/>
        <v>6</v>
      </c>
      <c r="AF184" s="2">
        <f t="shared" si="170"/>
        <v>9</v>
      </c>
      <c r="AG184" s="2">
        <f t="shared" si="171"/>
        <v>10</v>
      </c>
      <c r="AH184" s="2">
        <f t="shared" si="172"/>
        <v>9</v>
      </c>
      <c r="AI184" s="2">
        <f t="shared" si="173"/>
        <v>11</v>
      </c>
      <c r="AJ184" s="2">
        <f t="shared" si="174"/>
        <v>11</v>
      </c>
      <c r="AK184" s="2">
        <f t="shared" si="175"/>
        <v>7</v>
      </c>
      <c r="AL184" s="2">
        <f t="shared" si="176"/>
        <v>8</v>
      </c>
      <c r="AM184" s="2">
        <f t="shared" si="177"/>
        <v>8</v>
      </c>
      <c r="AN184" s="2">
        <f t="shared" si="178"/>
        <v>9</v>
      </c>
      <c r="AO184" s="2">
        <f t="shared" si="179"/>
        <v>5</v>
      </c>
      <c r="AP184" s="2">
        <f t="shared" si="180"/>
        <v>6</v>
      </c>
      <c r="AQ184" s="2">
        <f t="shared" si="181"/>
        <v>3</v>
      </c>
      <c r="AR184" s="2">
        <f t="shared" si="182"/>
        <v>2</v>
      </c>
      <c r="AS184" s="2">
        <f t="shared" si="183"/>
        <v>3</v>
      </c>
      <c r="AT184" s="2">
        <f t="shared" si="184"/>
        <v>3</v>
      </c>
      <c r="AU184" s="2">
        <f t="shared" si="185"/>
        <v>2</v>
      </c>
      <c r="AV184" s="3">
        <f t="shared" si="222"/>
        <v>5</v>
      </c>
      <c r="AW184">
        <f t="shared" si="223"/>
        <v>2</v>
      </c>
      <c r="AX184" s="2">
        <f t="shared" si="186"/>
        <v>3</v>
      </c>
      <c r="AY184" s="2">
        <f t="shared" si="187"/>
        <v>5</v>
      </c>
      <c r="AZ184" s="2">
        <f t="shared" si="188"/>
        <v>7</v>
      </c>
      <c r="BA184" s="2">
        <f t="shared" si="189"/>
        <v>6</v>
      </c>
      <c r="BB184" s="2">
        <f t="shared" si="190"/>
        <v>7</v>
      </c>
      <c r="BC184" s="2">
        <f t="shared" si="191"/>
        <v>7</v>
      </c>
      <c r="BD184" s="2">
        <f t="shared" si="192"/>
        <v>3</v>
      </c>
      <c r="BE184" s="2">
        <f t="shared" si="193"/>
        <v>4</v>
      </c>
      <c r="BF184" s="2">
        <f t="shared" si="194"/>
        <v>4</v>
      </c>
      <c r="BG184" s="2">
        <f t="shared" si="195"/>
        <v>5</v>
      </c>
      <c r="BH184" s="2">
        <f t="shared" si="196"/>
        <v>4</v>
      </c>
      <c r="BI184" s="2">
        <f t="shared" si="197"/>
        <v>5</v>
      </c>
      <c r="BJ184" s="2">
        <f t="shared" si="198"/>
        <v>2</v>
      </c>
      <c r="BK184" s="2">
        <f t="shared" si="199"/>
        <v>2</v>
      </c>
      <c r="BL184" s="2">
        <f t="shared" si="200"/>
        <v>2</v>
      </c>
      <c r="BM184" s="2">
        <f t="shared" si="201"/>
        <v>2</v>
      </c>
      <c r="BN184" s="2">
        <f t="shared" si="202"/>
        <v>1</v>
      </c>
      <c r="BO184" s="3">
        <f t="shared" si="224"/>
        <v>3</v>
      </c>
      <c r="BP184">
        <f t="shared" si="225"/>
        <v>3</v>
      </c>
      <c r="BR184">
        <v>3</v>
      </c>
      <c r="BS184">
        <f t="shared" si="203"/>
        <v>4</v>
      </c>
      <c r="BU184" s="1">
        <f t="shared" si="204"/>
        <v>5.8871647669348697</v>
      </c>
      <c r="BV184" s="1">
        <f t="shared" si="205"/>
        <v>3.2380647599011692</v>
      </c>
      <c r="BW184" s="1">
        <f t="shared" si="206"/>
        <v>1.9291923510503119</v>
      </c>
      <c r="BX184" s="1">
        <f t="shared" si="207"/>
        <v>5.0983652885349455</v>
      </c>
      <c r="BY184" s="1">
        <f t="shared" si="208"/>
        <v>3.3446718020870834</v>
      </c>
      <c r="BZ184" s="1">
        <f t="shared" si="209"/>
        <v>2.0899931781639638</v>
      </c>
      <c r="CA184" s="1">
        <f t="shared" si="210"/>
        <v>2.1281205215510122</v>
      </c>
      <c r="CB184" s="1">
        <f t="shared" si="211"/>
        <v>2.0904903565829986</v>
      </c>
      <c r="CC184" s="1">
        <f t="shared" si="212"/>
        <v>2.2351598079113701</v>
      </c>
      <c r="CD184" s="1">
        <f t="shared" si="213"/>
        <v>9.9230147256577492</v>
      </c>
      <c r="CE184" s="1">
        <f t="shared" si="214"/>
        <v>3.2647114004241091</v>
      </c>
      <c r="CF184" s="1">
        <f t="shared" si="215"/>
        <v>2.3606907464331166</v>
      </c>
      <c r="CG184" s="1">
        <f t="shared" si="216"/>
        <v>2.3951090508122457</v>
      </c>
      <c r="CH184" s="1">
        <f t="shared" si="217"/>
        <v>2.5047424135931728</v>
      </c>
      <c r="CI184" s="1">
        <f t="shared" si="218"/>
        <v>2.6446155526840864</v>
      </c>
      <c r="CJ184" s="1">
        <f t="shared" si="219"/>
        <v>2.7439745806079876</v>
      </c>
      <c r="CK184" s="1">
        <f t="shared" si="220"/>
        <v>2.6957518257396638</v>
      </c>
      <c r="CL184" s="5">
        <f t="shared" si="226"/>
        <v>3</v>
      </c>
      <c r="CN184" s="9">
        <f t="shared" si="227"/>
        <v>1.9291923510503119</v>
      </c>
    </row>
    <row r="185" spans="1:92" x14ac:dyDescent="0.2">
      <c r="A185" s="4">
        <v>183</v>
      </c>
      <c r="B185" s="1">
        <v>0.56394358028911196</v>
      </c>
      <c r="C185" s="1">
        <v>1.0580000000000001</v>
      </c>
      <c r="D185" s="1">
        <v>52</v>
      </c>
      <c r="E185" s="1">
        <v>48</v>
      </c>
      <c r="F185" s="1">
        <v>0</v>
      </c>
      <c r="G185" s="1">
        <v>8.7855445295649606</v>
      </c>
      <c r="H185" s="1">
        <v>6</v>
      </c>
      <c r="I185">
        <v>1500</v>
      </c>
      <c r="J185">
        <v>0.15</v>
      </c>
      <c r="K185">
        <v>37.5</v>
      </c>
      <c r="L185" s="1"/>
      <c r="M185" s="2">
        <f t="shared" si="152"/>
        <v>5</v>
      </c>
      <c r="N185" s="2">
        <f t="shared" si="153"/>
        <v>9</v>
      </c>
      <c r="O185" s="2">
        <f t="shared" si="154"/>
        <v>8</v>
      </c>
      <c r="P185" s="2">
        <f t="shared" si="155"/>
        <v>4</v>
      </c>
      <c r="Q185" s="2">
        <f t="shared" si="156"/>
        <v>7</v>
      </c>
      <c r="R185" s="2">
        <f t="shared" si="157"/>
        <v>8</v>
      </c>
      <c r="S185" s="2">
        <f t="shared" si="158"/>
        <v>6</v>
      </c>
      <c r="T185" s="2">
        <f t="shared" si="159"/>
        <v>6</v>
      </c>
      <c r="U185" s="2">
        <f t="shared" si="160"/>
        <v>6</v>
      </c>
      <c r="V185" s="2">
        <f t="shared" si="161"/>
        <v>7</v>
      </c>
      <c r="W185" s="2">
        <f t="shared" si="162"/>
        <v>3</v>
      </c>
      <c r="X185" s="2">
        <f t="shared" si="163"/>
        <v>4</v>
      </c>
      <c r="Y185" s="2">
        <f t="shared" si="164"/>
        <v>1</v>
      </c>
      <c r="Z185" s="2">
        <f t="shared" si="165"/>
        <v>1</v>
      </c>
      <c r="AA185" s="2">
        <f t="shared" si="166"/>
        <v>2</v>
      </c>
      <c r="AB185" s="2">
        <f t="shared" si="167"/>
        <v>1</v>
      </c>
      <c r="AC185" s="2">
        <f t="shared" si="168"/>
        <v>0</v>
      </c>
      <c r="AD185" s="3">
        <f t="shared" si="221"/>
        <v>2</v>
      </c>
      <c r="AE185" s="2">
        <f t="shared" si="169"/>
        <v>8</v>
      </c>
      <c r="AF185" s="2">
        <f t="shared" si="170"/>
        <v>12</v>
      </c>
      <c r="AG185" s="2">
        <f t="shared" si="171"/>
        <v>11</v>
      </c>
      <c r="AH185" s="2">
        <f t="shared" si="172"/>
        <v>7</v>
      </c>
      <c r="AI185" s="2">
        <f t="shared" si="173"/>
        <v>9</v>
      </c>
      <c r="AJ185" s="2">
        <f t="shared" si="174"/>
        <v>10</v>
      </c>
      <c r="AK185" s="2">
        <f t="shared" si="175"/>
        <v>8</v>
      </c>
      <c r="AL185" s="2">
        <f t="shared" si="176"/>
        <v>9</v>
      </c>
      <c r="AM185" s="2">
        <f t="shared" si="177"/>
        <v>8</v>
      </c>
      <c r="AN185" s="2">
        <f t="shared" si="178"/>
        <v>9</v>
      </c>
      <c r="AO185" s="2">
        <f t="shared" si="179"/>
        <v>5</v>
      </c>
      <c r="AP185" s="2">
        <f t="shared" si="180"/>
        <v>6</v>
      </c>
      <c r="AQ185" s="2">
        <f t="shared" si="181"/>
        <v>3</v>
      </c>
      <c r="AR185" s="2">
        <f t="shared" si="182"/>
        <v>2</v>
      </c>
      <c r="AS185" s="2">
        <f t="shared" si="183"/>
        <v>4</v>
      </c>
      <c r="AT185" s="2">
        <f t="shared" si="184"/>
        <v>3</v>
      </c>
      <c r="AU185" s="2">
        <f t="shared" si="185"/>
        <v>2</v>
      </c>
      <c r="AV185" s="3">
        <f t="shared" si="222"/>
        <v>2</v>
      </c>
      <c r="AW185">
        <f t="shared" si="223"/>
        <v>1</v>
      </c>
      <c r="AX185" s="2">
        <f t="shared" si="186"/>
        <v>5</v>
      </c>
      <c r="AY185" s="2">
        <f t="shared" si="187"/>
        <v>9</v>
      </c>
      <c r="AZ185" s="2">
        <f t="shared" si="188"/>
        <v>10</v>
      </c>
      <c r="BA185" s="2">
        <f t="shared" si="189"/>
        <v>5</v>
      </c>
      <c r="BB185" s="2">
        <f t="shared" si="190"/>
        <v>5</v>
      </c>
      <c r="BC185" s="2">
        <f t="shared" si="191"/>
        <v>5</v>
      </c>
      <c r="BD185" s="2">
        <f t="shared" si="192"/>
        <v>4</v>
      </c>
      <c r="BE185" s="2">
        <f t="shared" si="193"/>
        <v>4</v>
      </c>
      <c r="BF185" s="2">
        <f t="shared" si="194"/>
        <v>4</v>
      </c>
      <c r="BG185" s="2">
        <f t="shared" si="195"/>
        <v>4</v>
      </c>
      <c r="BH185" s="2">
        <f t="shared" si="196"/>
        <v>4</v>
      </c>
      <c r="BI185" s="2">
        <f t="shared" si="197"/>
        <v>5</v>
      </c>
      <c r="BJ185" s="2">
        <f t="shared" si="198"/>
        <v>2</v>
      </c>
      <c r="BK185" s="2">
        <f t="shared" si="199"/>
        <v>3</v>
      </c>
      <c r="BL185" s="2">
        <f t="shared" si="200"/>
        <v>3</v>
      </c>
      <c r="BM185" s="2">
        <f t="shared" si="201"/>
        <v>2</v>
      </c>
      <c r="BN185" s="2">
        <f t="shared" si="202"/>
        <v>1</v>
      </c>
      <c r="BO185" s="3">
        <f t="shared" si="224"/>
        <v>3</v>
      </c>
      <c r="BP185">
        <f t="shared" si="225"/>
        <v>1</v>
      </c>
      <c r="BR185">
        <v>3</v>
      </c>
      <c r="BS185">
        <f t="shared" si="203"/>
        <v>1</v>
      </c>
      <c r="BU185" s="1">
        <f t="shared" si="204"/>
        <v>4.4658329501476084</v>
      </c>
      <c r="BV185" s="1">
        <f t="shared" si="205"/>
        <v>1.7715046163728321</v>
      </c>
      <c r="BW185" s="1">
        <f t="shared" si="206"/>
        <v>1.4562373249152176</v>
      </c>
      <c r="BX185" s="1">
        <f t="shared" si="207"/>
        <v>2.5982805434151222</v>
      </c>
      <c r="BY185" s="1">
        <f t="shared" si="208"/>
        <v>1.9381620230844365</v>
      </c>
      <c r="BZ185" s="1">
        <f t="shared" si="209"/>
        <v>1.7059066593987695</v>
      </c>
      <c r="CA185" s="1">
        <f t="shared" si="210"/>
        <v>1.8881599192417129</v>
      </c>
      <c r="CB185" s="1">
        <f t="shared" si="211"/>
        <v>1.788476381889335</v>
      </c>
      <c r="CC185" s="1">
        <f t="shared" si="212"/>
        <v>1.981501135076521</v>
      </c>
      <c r="CD185" s="1">
        <f t="shared" si="213"/>
        <v>9.799863529195104</v>
      </c>
      <c r="CE185" s="1">
        <f t="shared" si="214"/>
        <v>2.255518144137215</v>
      </c>
      <c r="CF185" s="1">
        <f t="shared" si="215"/>
        <v>1.8494699226976894</v>
      </c>
      <c r="CG185" s="1">
        <f t="shared" si="216"/>
        <v>2.1231161933150942</v>
      </c>
      <c r="CH185" s="1">
        <f t="shared" si="217"/>
        <v>2.3560397890432956</v>
      </c>
      <c r="CI185" s="1">
        <f t="shared" si="218"/>
        <v>2.4769127427830133</v>
      </c>
      <c r="CJ185" s="1">
        <f t="shared" si="219"/>
        <v>2.5836087165335102</v>
      </c>
      <c r="CK185" s="1">
        <f t="shared" si="220"/>
        <v>2.5277809022502806</v>
      </c>
      <c r="CL185" s="5">
        <f t="shared" si="226"/>
        <v>3</v>
      </c>
      <c r="CN185" s="9">
        <f t="shared" si="227"/>
        <v>1.4562373249152176</v>
      </c>
    </row>
    <row r="186" spans="1:92" x14ac:dyDescent="0.2">
      <c r="A186" s="4">
        <v>184</v>
      </c>
      <c r="B186" s="1">
        <v>0.53483018337277299</v>
      </c>
      <c r="C186" s="1">
        <v>23.855</v>
      </c>
      <c r="D186" s="1">
        <v>46</v>
      </c>
      <c r="E186" s="1">
        <v>33</v>
      </c>
      <c r="F186" s="1">
        <v>21</v>
      </c>
      <c r="G186" s="1">
        <v>9.5419991782434597</v>
      </c>
      <c r="H186" s="1">
        <v>6</v>
      </c>
      <c r="I186">
        <v>1500</v>
      </c>
      <c r="J186">
        <v>0.15</v>
      </c>
      <c r="K186">
        <v>37.5</v>
      </c>
      <c r="L186" s="1"/>
      <c r="M186" s="2">
        <f t="shared" si="152"/>
        <v>4</v>
      </c>
      <c r="N186" s="2">
        <f t="shared" si="153"/>
        <v>7</v>
      </c>
      <c r="O186" s="2">
        <f t="shared" si="154"/>
        <v>8</v>
      </c>
      <c r="P186" s="2">
        <f t="shared" si="155"/>
        <v>5</v>
      </c>
      <c r="Q186" s="2">
        <f t="shared" si="156"/>
        <v>8</v>
      </c>
      <c r="R186" s="2">
        <f t="shared" si="157"/>
        <v>8</v>
      </c>
      <c r="S186" s="2">
        <f t="shared" si="158"/>
        <v>5</v>
      </c>
      <c r="T186" s="2">
        <f t="shared" si="159"/>
        <v>5</v>
      </c>
      <c r="U186" s="2">
        <f t="shared" si="160"/>
        <v>6</v>
      </c>
      <c r="V186" s="2">
        <f t="shared" si="161"/>
        <v>8</v>
      </c>
      <c r="W186" s="2">
        <f t="shared" si="162"/>
        <v>3</v>
      </c>
      <c r="X186" s="2">
        <f t="shared" si="163"/>
        <v>4</v>
      </c>
      <c r="Y186" s="2">
        <f t="shared" si="164"/>
        <v>1</v>
      </c>
      <c r="Z186" s="2">
        <f t="shared" si="165"/>
        <v>1</v>
      </c>
      <c r="AA186" s="2">
        <f t="shared" si="166"/>
        <v>1</v>
      </c>
      <c r="AB186" s="2">
        <f t="shared" si="167"/>
        <v>1</v>
      </c>
      <c r="AC186" s="2">
        <f t="shared" si="168"/>
        <v>0</v>
      </c>
      <c r="AD186" s="3">
        <f t="shared" si="221"/>
        <v>3</v>
      </c>
      <c r="AE186" s="2">
        <f t="shared" si="169"/>
        <v>7</v>
      </c>
      <c r="AF186" s="2">
        <f t="shared" si="170"/>
        <v>10</v>
      </c>
      <c r="AG186" s="2">
        <f t="shared" si="171"/>
        <v>11</v>
      </c>
      <c r="AH186" s="2">
        <f t="shared" si="172"/>
        <v>8</v>
      </c>
      <c r="AI186" s="2">
        <f t="shared" si="173"/>
        <v>10</v>
      </c>
      <c r="AJ186" s="2">
        <f t="shared" si="174"/>
        <v>10</v>
      </c>
      <c r="AK186" s="2">
        <f t="shared" si="175"/>
        <v>7</v>
      </c>
      <c r="AL186" s="2">
        <f t="shared" si="176"/>
        <v>8</v>
      </c>
      <c r="AM186" s="2">
        <f t="shared" si="177"/>
        <v>8</v>
      </c>
      <c r="AN186" s="2">
        <f t="shared" si="178"/>
        <v>10</v>
      </c>
      <c r="AO186" s="2">
        <f t="shared" si="179"/>
        <v>5</v>
      </c>
      <c r="AP186" s="2">
        <f t="shared" si="180"/>
        <v>6</v>
      </c>
      <c r="AQ186" s="2">
        <f t="shared" si="181"/>
        <v>3</v>
      </c>
      <c r="AR186" s="2">
        <f t="shared" si="182"/>
        <v>2</v>
      </c>
      <c r="AS186" s="2">
        <f t="shared" si="183"/>
        <v>3</v>
      </c>
      <c r="AT186" s="2">
        <f t="shared" si="184"/>
        <v>3</v>
      </c>
      <c r="AU186" s="2">
        <f t="shared" si="185"/>
        <v>2</v>
      </c>
      <c r="AV186" s="3">
        <f t="shared" si="222"/>
        <v>3</v>
      </c>
      <c r="AW186">
        <f t="shared" si="223"/>
        <v>1</v>
      </c>
      <c r="AX186" s="2">
        <f t="shared" si="186"/>
        <v>4</v>
      </c>
      <c r="AY186" s="2">
        <f t="shared" si="187"/>
        <v>7</v>
      </c>
      <c r="AZ186" s="2">
        <f t="shared" si="188"/>
        <v>9</v>
      </c>
      <c r="BA186" s="2">
        <f t="shared" si="189"/>
        <v>5</v>
      </c>
      <c r="BB186" s="2">
        <f t="shared" si="190"/>
        <v>6</v>
      </c>
      <c r="BC186" s="2">
        <f t="shared" si="191"/>
        <v>5</v>
      </c>
      <c r="BD186" s="2">
        <f t="shared" si="192"/>
        <v>3</v>
      </c>
      <c r="BE186" s="2">
        <f t="shared" si="193"/>
        <v>4</v>
      </c>
      <c r="BF186" s="2">
        <f t="shared" si="194"/>
        <v>4</v>
      </c>
      <c r="BG186" s="2">
        <f t="shared" si="195"/>
        <v>5</v>
      </c>
      <c r="BH186" s="2">
        <f t="shared" si="196"/>
        <v>4</v>
      </c>
      <c r="BI186" s="2">
        <f t="shared" si="197"/>
        <v>5</v>
      </c>
      <c r="BJ186" s="2">
        <f t="shared" si="198"/>
        <v>2</v>
      </c>
      <c r="BK186" s="2">
        <f t="shared" si="199"/>
        <v>2</v>
      </c>
      <c r="BL186" s="2">
        <f t="shared" si="200"/>
        <v>2</v>
      </c>
      <c r="BM186" s="2">
        <f t="shared" si="201"/>
        <v>2</v>
      </c>
      <c r="BN186" s="2">
        <f t="shared" si="202"/>
        <v>1</v>
      </c>
      <c r="BO186" s="3">
        <f t="shared" si="224"/>
        <v>3</v>
      </c>
      <c r="BP186">
        <f t="shared" si="225"/>
        <v>1</v>
      </c>
      <c r="BR186">
        <v>2</v>
      </c>
      <c r="BS186">
        <f t="shared" si="203"/>
        <v>1</v>
      </c>
      <c r="BU186" s="1">
        <f t="shared" si="204"/>
        <v>4.4906155088082134</v>
      </c>
      <c r="BV186" s="1">
        <f t="shared" si="205"/>
        <v>2.1477368715679988</v>
      </c>
      <c r="BW186" s="1">
        <f t="shared" si="206"/>
        <v>2.0034939052577463</v>
      </c>
      <c r="BX186" s="1">
        <f t="shared" si="207"/>
        <v>2.764058000015134</v>
      </c>
      <c r="BY186" s="1">
        <f t="shared" si="208"/>
        <v>2.2708011822263598</v>
      </c>
      <c r="BZ186" s="1">
        <f t="shared" si="209"/>
        <v>2.1562221799586436</v>
      </c>
      <c r="CA186" s="1">
        <f t="shared" si="210"/>
        <v>2.2936600872807102</v>
      </c>
      <c r="CB186" s="1">
        <f t="shared" si="211"/>
        <v>2.1513472386883148</v>
      </c>
      <c r="CC186" s="1">
        <f t="shared" si="212"/>
        <v>2.3004405891253485</v>
      </c>
      <c r="CD186" s="1">
        <f t="shared" si="213"/>
        <v>9.8766039652380684</v>
      </c>
      <c r="CE186" s="1">
        <f t="shared" si="214"/>
        <v>2.4042663935082325</v>
      </c>
      <c r="CF186" s="1">
        <f t="shared" si="215"/>
        <v>2.2443231153705745</v>
      </c>
      <c r="CG186" s="1">
        <f t="shared" si="216"/>
        <v>2.5070839691644471</v>
      </c>
      <c r="CH186" s="1">
        <f t="shared" si="217"/>
        <v>2.5868671185791312</v>
      </c>
      <c r="CI186" s="1">
        <f t="shared" si="218"/>
        <v>2.7085740224516597</v>
      </c>
      <c r="CJ186" s="1">
        <f t="shared" si="219"/>
        <v>2.8065549305155577</v>
      </c>
      <c r="CK186" s="1">
        <f t="shared" si="220"/>
        <v>2.7548444271403194</v>
      </c>
      <c r="CL186" s="5">
        <f t="shared" si="226"/>
        <v>3</v>
      </c>
      <c r="CN186" s="9">
        <f t="shared" si="227"/>
        <v>2.0034939052577463</v>
      </c>
    </row>
    <row r="187" spans="1:92" x14ac:dyDescent="0.2">
      <c r="A187" s="4">
        <v>185</v>
      </c>
      <c r="B187" s="1">
        <v>0.62885077801167599</v>
      </c>
      <c r="C187" s="1">
        <v>2.028</v>
      </c>
      <c r="D187" s="1">
        <v>11</v>
      </c>
      <c r="E187" s="1">
        <v>85</v>
      </c>
      <c r="F187" s="1">
        <v>4</v>
      </c>
      <c r="G187" s="1">
        <v>9.6072414759043099</v>
      </c>
      <c r="H187" s="1">
        <v>7</v>
      </c>
      <c r="I187">
        <v>1500</v>
      </c>
      <c r="J187">
        <v>0.15</v>
      </c>
      <c r="K187">
        <v>37.5</v>
      </c>
      <c r="L187" s="1"/>
      <c r="M187" s="2">
        <f t="shared" si="152"/>
        <v>4</v>
      </c>
      <c r="N187" s="2">
        <f t="shared" si="153"/>
        <v>6</v>
      </c>
      <c r="O187" s="2">
        <f t="shared" si="154"/>
        <v>5</v>
      </c>
      <c r="P187" s="2">
        <f t="shared" si="155"/>
        <v>5</v>
      </c>
      <c r="Q187" s="2">
        <f t="shared" si="156"/>
        <v>5</v>
      </c>
      <c r="R187" s="2">
        <f t="shared" si="157"/>
        <v>6</v>
      </c>
      <c r="S187" s="2">
        <f t="shared" si="158"/>
        <v>5</v>
      </c>
      <c r="T187" s="2">
        <f t="shared" si="159"/>
        <v>5</v>
      </c>
      <c r="U187" s="2">
        <f t="shared" si="160"/>
        <v>6</v>
      </c>
      <c r="V187" s="2">
        <f t="shared" si="161"/>
        <v>6</v>
      </c>
      <c r="W187" s="2">
        <f t="shared" si="162"/>
        <v>3</v>
      </c>
      <c r="X187" s="2">
        <f t="shared" si="163"/>
        <v>3</v>
      </c>
      <c r="Y187" s="2">
        <f t="shared" si="164"/>
        <v>1</v>
      </c>
      <c r="Z187" s="2">
        <f t="shared" si="165"/>
        <v>1</v>
      </c>
      <c r="AA187" s="2">
        <f t="shared" si="166"/>
        <v>2</v>
      </c>
      <c r="AB187" s="2">
        <f t="shared" si="167"/>
        <v>1</v>
      </c>
      <c r="AC187" s="2">
        <f t="shared" si="168"/>
        <v>0</v>
      </c>
      <c r="AD187" s="3">
        <f t="shared" si="221"/>
        <v>2</v>
      </c>
      <c r="AE187" s="2">
        <f t="shared" si="169"/>
        <v>7</v>
      </c>
      <c r="AF187" s="2">
        <f t="shared" si="170"/>
        <v>9</v>
      </c>
      <c r="AG187" s="2">
        <f t="shared" si="171"/>
        <v>8</v>
      </c>
      <c r="AH187" s="2">
        <f t="shared" si="172"/>
        <v>8</v>
      </c>
      <c r="AI187" s="2">
        <f t="shared" si="173"/>
        <v>7</v>
      </c>
      <c r="AJ187" s="2">
        <f t="shared" si="174"/>
        <v>8</v>
      </c>
      <c r="AK187" s="2">
        <f t="shared" si="175"/>
        <v>7</v>
      </c>
      <c r="AL187" s="2">
        <f t="shared" si="176"/>
        <v>8</v>
      </c>
      <c r="AM187" s="2">
        <f t="shared" si="177"/>
        <v>8</v>
      </c>
      <c r="AN187" s="2">
        <f t="shared" si="178"/>
        <v>8</v>
      </c>
      <c r="AO187" s="2">
        <f t="shared" si="179"/>
        <v>5</v>
      </c>
      <c r="AP187" s="2">
        <f t="shared" si="180"/>
        <v>5</v>
      </c>
      <c r="AQ187" s="2">
        <f t="shared" si="181"/>
        <v>3</v>
      </c>
      <c r="AR187" s="2">
        <f t="shared" si="182"/>
        <v>2</v>
      </c>
      <c r="AS187" s="2">
        <f t="shared" si="183"/>
        <v>4</v>
      </c>
      <c r="AT187" s="2">
        <f t="shared" si="184"/>
        <v>3</v>
      </c>
      <c r="AU187" s="2">
        <f t="shared" si="185"/>
        <v>2</v>
      </c>
      <c r="AV187" s="3">
        <f t="shared" si="222"/>
        <v>2</v>
      </c>
      <c r="AW187">
        <f t="shared" si="223"/>
        <v>1</v>
      </c>
      <c r="AX187" s="2">
        <f t="shared" si="186"/>
        <v>4</v>
      </c>
      <c r="AY187" s="2">
        <f t="shared" si="187"/>
        <v>5</v>
      </c>
      <c r="AZ187" s="2">
        <f t="shared" si="188"/>
        <v>5</v>
      </c>
      <c r="BA187" s="2">
        <f t="shared" si="189"/>
        <v>5</v>
      </c>
      <c r="BB187" s="2">
        <f t="shared" si="190"/>
        <v>3</v>
      </c>
      <c r="BC187" s="2">
        <f t="shared" si="191"/>
        <v>4</v>
      </c>
      <c r="BD187" s="2">
        <f t="shared" si="192"/>
        <v>3</v>
      </c>
      <c r="BE187" s="2">
        <f t="shared" si="193"/>
        <v>4</v>
      </c>
      <c r="BF187" s="2">
        <f t="shared" si="194"/>
        <v>4</v>
      </c>
      <c r="BG187" s="2">
        <f t="shared" si="195"/>
        <v>4</v>
      </c>
      <c r="BH187" s="2">
        <f t="shared" si="196"/>
        <v>4</v>
      </c>
      <c r="BI187" s="2">
        <f t="shared" si="197"/>
        <v>4</v>
      </c>
      <c r="BJ187" s="2">
        <f t="shared" si="198"/>
        <v>2</v>
      </c>
      <c r="BK187" s="2">
        <f t="shared" si="199"/>
        <v>3</v>
      </c>
      <c r="BL187" s="2">
        <f t="shared" si="200"/>
        <v>3</v>
      </c>
      <c r="BM187" s="2">
        <f t="shared" si="201"/>
        <v>2</v>
      </c>
      <c r="BN187" s="2">
        <f t="shared" si="202"/>
        <v>1</v>
      </c>
      <c r="BO187" s="3">
        <f t="shared" si="224"/>
        <v>2</v>
      </c>
      <c r="BP187">
        <f t="shared" si="225"/>
        <v>3</v>
      </c>
      <c r="BR187">
        <v>2</v>
      </c>
      <c r="BS187">
        <f t="shared" si="203"/>
        <v>2</v>
      </c>
      <c r="BU187" s="1">
        <f t="shared" si="204"/>
        <v>4.3806562096604678</v>
      </c>
      <c r="BV187" s="1">
        <f t="shared" si="205"/>
        <v>1.9397890438621292</v>
      </c>
      <c r="BW187" s="1">
        <f t="shared" si="206"/>
        <v>1.8100829371946019</v>
      </c>
      <c r="BX187" s="1">
        <f t="shared" si="207"/>
        <v>2.5832959296914479</v>
      </c>
      <c r="BY187" s="1">
        <f t="shared" si="208"/>
        <v>2.1401746005547841</v>
      </c>
      <c r="BZ187" s="1">
        <f t="shared" si="209"/>
        <v>1.9903337481299246</v>
      </c>
      <c r="CA187" s="1">
        <f t="shared" si="210"/>
        <v>2.107277514548457</v>
      </c>
      <c r="CB187" s="1">
        <f t="shared" si="211"/>
        <v>2.0526276007503839</v>
      </c>
      <c r="CC187" s="1">
        <f t="shared" si="212"/>
        <v>2.1523221350420809</v>
      </c>
      <c r="CD187" s="1">
        <f t="shared" si="213"/>
        <v>9.8479267072422818</v>
      </c>
      <c r="CE187" s="1">
        <f t="shared" si="214"/>
        <v>2.1381226353455935</v>
      </c>
      <c r="CF187" s="1">
        <f t="shared" si="215"/>
        <v>2.0749576838063297</v>
      </c>
      <c r="CG187" s="1">
        <f t="shared" si="216"/>
        <v>2.3184390405077515</v>
      </c>
      <c r="CH187" s="1">
        <f t="shared" si="217"/>
        <v>2.4591544570330055</v>
      </c>
      <c r="CI187" s="1">
        <f t="shared" si="218"/>
        <v>2.648131492576602</v>
      </c>
      <c r="CJ187" s="1">
        <f t="shared" si="219"/>
        <v>2.7482744573948983</v>
      </c>
      <c r="CK187" s="1">
        <f t="shared" si="220"/>
        <v>2.6927043334703673</v>
      </c>
      <c r="CL187" s="5">
        <f t="shared" si="226"/>
        <v>3</v>
      </c>
      <c r="CN187" s="9">
        <f t="shared" si="227"/>
        <v>1.8100829371946019</v>
      </c>
    </row>
    <row r="188" spans="1:92" x14ac:dyDescent="0.2">
      <c r="A188" s="4">
        <v>186</v>
      </c>
      <c r="B188" s="1">
        <v>0.35637970353433401</v>
      </c>
      <c r="C188" s="1">
        <v>6.5060000000000002</v>
      </c>
      <c r="D188" s="1">
        <v>77</v>
      </c>
      <c r="E188" s="1">
        <v>21</v>
      </c>
      <c r="F188" s="1">
        <v>2</v>
      </c>
      <c r="G188" s="1">
        <v>15.6138600021443</v>
      </c>
      <c r="H188" s="1">
        <v>7</v>
      </c>
      <c r="I188">
        <v>1500</v>
      </c>
      <c r="J188">
        <v>0.15</v>
      </c>
      <c r="K188">
        <v>37.5</v>
      </c>
      <c r="L188" s="1"/>
      <c r="M188" s="2">
        <f t="shared" si="152"/>
        <v>4</v>
      </c>
      <c r="N188" s="2">
        <f t="shared" si="153"/>
        <v>7</v>
      </c>
      <c r="O188" s="2">
        <f t="shared" si="154"/>
        <v>5</v>
      </c>
      <c r="P188" s="2">
        <f t="shared" si="155"/>
        <v>5</v>
      </c>
      <c r="Q188" s="2">
        <f t="shared" si="156"/>
        <v>6</v>
      </c>
      <c r="R188" s="2">
        <f t="shared" si="157"/>
        <v>6</v>
      </c>
      <c r="S188" s="2">
        <f t="shared" si="158"/>
        <v>6</v>
      </c>
      <c r="T188" s="2">
        <f t="shared" si="159"/>
        <v>4</v>
      </c>
      <c r="U188" s="2">
        <f t="shared" si="160"/>
        <v>4</v>
      </c>
      <c r="V188" s="2">
        <f t="shared" si="161"/>
        <v>6</v>
      </c>
      <c r="W188" s="2">
        <f t="shared" si="162"/>
        <v>3</v>
      </c>
      <c r="X188" s="2">
        <f t="shared" si="163"/>
        <v>2</v>
      </c>
      <c r="Y188" s="2">
        <f t="shared" si="164"/>
        <v>1</v>
      </c>
      <c r="Z188" s="2">
        <f t="shared" si="165"/>
        <v>1</v>
      </c>
      <c r="AA188" s="2">
        <f t="shared" si="166"/>
        <v>2</v>
      </c>
      <c r="AB188" s="2">
        <f t="shared" si="167"/>
        <v>1</v>
      </c>
      <c r="AC188" s="2">
        <f t="shared" si="168"/>
        <v>0</v>
      </c>
      <c r="AD188" s="3">
        <f t="shared" si="221"/>
        <v>2</v>
      </c>
      <c r="AE188" s="2">
        <f t="shared" si="169"/>
        <v>7</v>
      </c>
      <c r="AF188" s="2">
        <f t="shared" si="170"/>
        <v>10</v>
      </c>
      <c r="AG188" s="2">
        <f t="shared" si="171"/>
        <v>8</v>
      </c>
      <c r="AH188" s="2">
        <f t="shared" si="172"/>
        <v>8</v>
      </c>
      <c r="AI188" s="2">
        <f t="shared" si="173"/>
        <v>8</v>
      </c>
      <c r="AJ188" s="2">
        <f t="shared" si="174"/>
        <v>8</v>
      </c>
      <c r="AK188" s="2">
        <f t="shared" si="175"/>
        <v>8</v>
      </c>
      <c r="AL188" s="2">
        <f t="shared" si="176"/>
        <v>7</v>
      </c>
      <c r="AM188" s="2">
        <f t="shared" si="177"/>
        <v>6</v>
      </c>
      <c r="AN188" s="2">
        <f t="shared" si="178"/>
        <v>8</v>
      </c>
      <c r="AO188" s="2">
        <f t="shared" si="179"/>
        <v>5</v>
      </c>
      <c r="AP188" s="2">
        <f t="shared" si="180"/>
        <v>4</v>
      </c>
      <c r="AQ188" s="2">
        <f t="shared" si="181"/>
        <v>3</v>
      </c>
      <c r="AR188" s="2">
        <f t="shared" si="182"/>
        <v>2</v>
      </c>
      <c r="AS188" s="2">
        <f t="shared" si="183"/>
        <v>4</v>
      </c>
      <c r="AT188" s="2">
        <f t="shared" si="184"/>
        <v>3</v>
      </c>
      <c r="AU188" s="2">
        <f t="shared" si="185"/>
        <v>2</v>
      </c>
      <c r="AV188" s="3">
        <f t="shared" si="222"/>
        <v>2</v>
      </c>
      <c r="AW188">
        <f t="shared" si="223"/>
        <v>1</v>
      </c>
      <c r="AX188" s="2">
        <f t="shared" si="186"/>
        <v>5</v>
      </c>
      <c r="AY188" s="2">
        <f t="shared" si="187"/>
        <v>7</v>
      </c>
      <c r="AZ188" s="2">
        <f t="shared" si="188"/>
        <v>6</v>
      </c>
      <c r="BA188" s="2">
        <f t="shared" si="189"/>
        <v>4</v>
      </c>
      <c r="BB188" s="2">
        <f t="shared" si="190"/>
        <v>3</v>
      </c>
      <c r="BC188" s="2">
        <f t="shared" si="191"/>
        <v>3</v>
      </c>
      <c r="BD188" s="2">
        <f t="shared" si="192"/>
        <v>5</v>
      </c>
      <c r="BE188" s="2">
        <f t="shared" si="193"/>
        <v>2</v>
      </c>
      <c r="BF188" s="2">
        <f t="shared" si="194"/>
        <v>2</v>
      </c>
      <c r="BG188" s="2">
        <f t="shared" si="195"/>
        <v>3</v>
      </c>
      <c r="BH188" s="2">
        <f t="shared" si="196"/>
        <v>5</v>
      </c>
      <c r="BI188" s="2">
        <f t="shared" si="197"/>
        <v>2</v>
      </c>
      <c r="BJ188" s="2">
        <f t="shared" si="198"/>
        <v>2</v>
      </c>
      <c r="BK188" s="2">
        <f t="shared" si="199"/>
        <v>3</v>
      </c>
      <c r="BL188" s="2">
        <f t="shared" si="200"/>
        <v>3</v>
      </c>
      <c r="BM188" s="2">
        <f t="shared" si="201"/>
        <v>2</v>
      </c>
      <c r="BN188" s="2">
        <f t="shared" si="202"/>
        <v>1</v>
      </c>
      <c r="BO188" s="3">
        <f t="shared" si="224"/>
        <v>2</v>
      </c>
      <c r="BP188">
        <f t="shared" si="225"/>
        <v>1</v>
      </c>
      <c r="BR188">
        <v>2</v>
      </c>
      <c r="BS188">
        <f t="shared" si="203"/>
        <v>3</v>
      </c>
      <c r="BU188" s="1">
        <f t="shared" si="204"/>
        <v>4.1510917018050133</v>
      </c>
      <c r="BV188" s="1">
        <f t="shared" si="205"/>
        <v>1.9014892544688524</v>
      </c>
      <c r="BW188" s="1">
        <f t="shared" si="206"/>
        <v>1.9668501415028552</v>
      </c>
      <c r="BX188" s="1">
        <f t="shared" si="207"/>
        <v>2.1396090271826829</v>
      </c>
      <c r="BY188" s="1">
        <f t="shared" si="208"/>
        <v>2.1858858641754568</v>
      </c>
      <c r="BZ188" s="1">
        <f t="shared" si="209"/>
        <v>2.3474123557075042</v>
      </c>
      <c r="CA188" s="1">
        <f t="shared" si="210"/>
        <v>2.2321803517001442</v>
      </c>
      <c r="CB188" s="1">
        <f t="shared" si="211"/>
        <v>2.5203689108881204</v>
      </c>
      <c r="CC188" s="1">
        <f t="shared" si="212"/>
        <v>2.6228792137793593</v>
      </c>
      <c r="CD188" s="1">
        <f t="shared" si="213"/>
        <v>9.9162919356979256</v>
      </c>
      <c r="CE188" s="1">
        <f t="shared" si="214"/>
        <v>1.9913384127804941</v>
      </c>
      <c r="CF188" s="1">
        <f t="shared" si="215"/>
        <v>2.2674833890795907</v>
      </c>
      <c r="CG188" s="1">
        <f t="shared" si="216"/>
        <v>2.6383442272895827</v>
      </c>
      <c r="CH188" s="1">
        <f t="shared" si="217"/>
        <v>2.8864057415795727</v>
      </c>
      <c r="CI188" s="1">
        <f t="shared" si="218"/>
        <v>3.0797253295071951</v>
      </c>
      <c r="CJ188" s="1">
        <f t="shared" si="219"/>
        <v>3.1665571920546132</v>
      </c>
      <c r="CK188" s="1">
        <f t="shared" si="220"/>
        <v>3.116861106612355</v>
      </c>
      <c r="CL188" s="5">
        <f t="shared" si="226"/>
        <v>2</v>
      </c>
      <c r="CN188" s="9">
        <f t="shared" si="227"/>
        <v>1.9014892544688524</v>
      </c>
    </row>
    <row r="189" spans="1:92" x14ac:dyDescent="0.2">
      <c r="A189" s="4">
        <v>187</v>
      </c>
      <c r="B189" s="1">
        <v>0.27912032252559299</v>
      </c>
      <c r="C189" s="1">
        <v>33.15</v>
      </c>
      <c r="D189" s="1">
        <v>63</v>
      </c>
      <c r="E189" s="1">
        <v>34</v>
      </c>
      <c r="F189" s="1">
        <v>3</v>
      </c>
      <c r="G189" s="1">
        <v>14.9174122928126</v>
      </c>
      <c r="H189" s="1">
        <v>7</v>
      </c>
      <c r="I189">
        <v>1500</v>
      </c>
      <c r="J189">
        <v>0.15</v>
      </c>
      <c r="K189">
        <v>37.5</v>
      </c>
      <c r="L189" s="1"/>
      <c r="M189" s="2">
        <f t="shared" si="152"/>
        <v>4</v>
      </c>
      <c r="N189" s="2">
        <f t="shared" si="153"/>
        <v>9</v>
      </c>
      <c r="O189" s="2">
        <f t="shared" si="154"/>
        <v>6</v>
      </c>
      <c r="P189" s="2">
        <f t="shared" si="155"/>
        <v>6</v>
      </c>
      <c r="Q189" s="2">
        <f t="shared" si="156"/>
        <v>7</v>
      </c>
      <c r="R189" s="2">
        <f t="shared" si="157"/>
        <v>6</v>
      </c>
      <c r="S189" s="2">
        <f t="shared" si="158"/>
        <v>6</v>
      </c>
      <c r="T189" s="2">
        <f t="shared" si="159"/>
        <v>4</v>
      </c>
      <c r="U189" s="2">
        <f t="shared" si="160"/>
        <v>4</v>
      </c>
      <c r="V189" s="2">
        <f t="shared" si="161"/>
        <v>7</v>
      </c>
      <c r="W189" s="2">
        <f t="shared" si="162"/>
        <v>3</v>
      </c>
      <c r="X189" s="2">
        <f t="shared" si="163"/>
        <v>3</v>
      </c>
      <c r="Y189" s="2">
        <f t="shared" si="164"/>
        <v>1</v>
      </c>
      <c r="Z189" s="2">
        <f t="shared" si="165"/>
        <v>1</v>
      </c>
      <c r="AA189" s="2">
        <f t="shared" si="166"/>
        <v>2</v>
      </c>
      <c r="AB189" s="2">
        <f t="shared" si="167"/>
        <v>1</v>
      </c>
      <c r="AC189" s="2">
        <f t="shared" si="168"/>
        <v>0</v>
      </c>
      <c r="AD189" s="3">
        <f t="shared" si="221"/>
        <v>2</v>
      </c>
      <c r="AE189" s="2">
        <f t="shared" si="169"/>
        <v>7</v>
      </c>
      <c r="AF189" s="2">
        <f t="shared" si="170"/>
        <v>12</v>
      </c>
      <c r="AG189" s="2">
        <f t="shared" si="171"/>
        <v>9</v>
      </c>
      <c r="AH189" s="2">
        <f t="shared" si="172"/>
        <v>9</v>
      </c>
      <c r="AI189" s="2">
        <f t="shared" si="173"/>
        <v>9</v>
      </c>
      <c r="AJ189" s="2">
        <f t="shared" si="174"/>
        <v>8</v>
      </c>
      <c r="AK189" s="2">
        <f t="shared" si="175"/>
        <v>8</v>
      </c>
      <c r="AL189" s="2">
        <f t="shared" si="176"/>
        <v>7</v>
      </c>
      <c r="AM189" s="2">
        <f t="shared" si="177"/>
        <v>6</v>
      </c>
      <c r="AN189" s="2">
        <f t="shared" si="178"/>
        <v>9</v>
      </c>
      <c r="AO189" s="2">
        <f t="shared" si="179"/>
        <v>5</v>
      </c>
      <c r="AP189" s="2">
        <f t="shared" si="180"/>
        <v>5</v>
      </c>
      <c r="AQ189" s="2">
        <f t="shared" si="181"/>
        <v>3</v>
      </c>
      <c r="AR189" s="2">
        <f t="shared" si="182"/>
        <v>2</v>
      </c>
      <c r="AS189" s="2">
        <f t="shared" si="183"/>
        <v>4</v>
      </c>
      <c r="AT189" s="2">
        <f t="shared" si="184"/>
        <v>3</v>
      </c>
      <c r="AU189" s="2">
        <f t="shared" si="185"/>
        <v>2</v>
      </c>
      <c r="AV189" s="3">
        <f t="shared" si="222"/>
        <v>2</v>
      </c>
      <c r="AW189">
        <f t="shared" si="223"/>
        <v>1</v>
      </c>
      <c r="AX189" s="2">
        <f t="shared" si="186"/>
        <v>5</v>
      </c>
      <c r="AY189" s="2">
        <f t="shared" si="187"/>
        <v>8</v>
      </c>
      <c r="AZ189" s="2">
        <f t="shared" si="188"/>
        <v>7</v>
      </c>
      <c r="BA189" s="2">
        <f t="shared" si="189"/>
        <v>5</v>
      </c>
      <c r="BB189" s="2">
        <f t="shared" si="190"/>
        <v>4</v>
      </c>
      <c r="BC189" s="2">
        <f t="shared" si="191"/>
        <v>3</v>
      </c>
      <c r="BD189" s="2">
        <f t="shared" si="192"/>
        <v>5</v>
      </c>
      <c r="BE189" s="2">
        <f t="shared" si="193"/>
        <v>2</v>
      </c>
      <c r="BF189" s="2">
        <f t="shared" si="194"/>
        <v>2</v>
      </c>
      <c r="BG189" s="2">
        <f t="shared" si="195"/>
        <v>4</v>
      </c>
      <c r="BH189" s="2">
        <f t="shared" si="196"/>
        <v>5</v>
      </c>
      <c r="BI189" s="2">
        <f t="shared" si="197"/>
        <v>3</v>
      </c>
      <c r="BJ189" s="2">
        <f t="shared" si="198"/>
        <v>2</v>
      </c>
      <c r="BK189" s="2">
        <f t="shared" si="199"/>
        <v>3</v>
      </c>
      <c r="BL189" s="2">
        <f t="shared" si="200"/>
        <v>3</v>
      </c>
      <c r="BM189" s="2">
        <f t="shared" si="201"/>
        <v>2</v>
      </c>
      <c r="BN189" s="2">
        <f t="shared" si="202"/>
        <v>1</v>
      </c>
      <c r="BO189" s="3">
        <f t="shared" si="224"/>
        <v>2</v>
      </c>
      <c r="BP189">
        <f t="shared" si="225"/>
        <v>1</v>
      </c>
      <c r="BR189">
        <v>2</v>
      </c>
      <c r="BS189">
        <f t="shared" si="203"/>
        <v>1</v>
      </c>
      <c r="BU189" s="1">
        <f t="shared" si="204"/>
        <v>4.2121486409674587</v>
      </c>
      <c r="BV189" s="1">
        <f t="shared" si="205"/>
        <v>2.0680307239767473</v>
      </c>
      <c r="BW189" s="1">
        <f t="shared" si="206"/>
        <v>2.0794881467081141</v>
      </c>
      <c r="BX189" s="1">
        <f t="shared" si="207"/>
        <v>2.4287945779736972</v>
      </c>
      <c r="BY189" s="1">
        <f t="shared" si="208"/>
        <v>2.4705879388049814</v>
      </c>
      <c r="BZ189" s="1">
        <f t="shared" si="209"/>
        <v>2.7148318587260039</v>
      </c>
      <c r="CA189" s="1">
        <f t="shared" si="210"/>
        <v>2.3233827596828944</v>
      </c>
      <c r="CB189" s="1">
        <f t="shared" si="211"/>
        <v>2.9476924591890858</v>
      </c>
      <c r="CC189" s="1">
        <f t="shared" si="212"/>
        <v>3.1127094179561725</v>
      </c>
      <c r="CD189" s="1">
        <f t="shared" si="213"/>
        <v>10.007660475433852</v>
      </c>
      <c r="CE189" s="1">
        <f t="shared" si="214"/>
        <v>2.1112578317070176</v>
      </c>
      <c r="CF189" s="1">
        <f t="shared" si="215"/>
        <v>2.5528162111512569</v>
      </c>
      <c r="CG189" s="1">
        <f t="shared" si="216"/>
        <v>3.0375413643203468</v>
      </c>
      <c r="CH189" s="1">
        <f t="shared" si="217"/>
        <v>3.3964835853992752</v>
      </c>
      <c r="CI189" s="1">
        <f t="shared" si="218"/>
        <v>3.5423550913739361</v>
      </c>
      <c r="CJ189" s="1">
        <f t="shared" si="219"/>
        <v>3.6180807949459495</v>
      </c>
      <c r="CK189" s="1">
        <f t="shared" si="220"/>
        <v>3.574771145862516</v>
      </c>
      <c r="CL189" s="5">
        <f t="shared" si="226"/>
        <v>2</v>
      </c>
      <c r="CN189" s="9">
        <f t="shared" si="227"/>
        <v>2.0680307239767473</v>
      </c>
    </row>
    <row r="190" spans="1:92" x14ac:dyDescent="0.2">
      <c r="A190" s="4">
        <v>188</v>
      </c>
      <c r="B190" s="1">
        <v>0.19266428552567999</v>
      </c>
      <c r="C190" s="1">
        <v>2.9649999999999999</v>
      </c>
      <c r="D190" s="1">
        <v>80</v>
      </c>
      <c r="E190" s="1">
        <v>9</v>
      </c>
      <c r="F190" s="1">
        <v>11</v>
      </c>
      <c r="G190" s="1">
        <v>10.8582710655659</v>
      </c>
      <c r="H190" s="1">
        <v>7</v>
      </c>
      <c r="I190">
        <v>1500</v>
      </c>
      <c r="J190">
        <v>0.15</v>
      </c>
      <c r="K190">
        <v>37.5</v>
      </c>
      <c r="L190" s="1"/>
      <c r="M190" s="2">
        <f t="shared" si="152"/>
        <v>3</v>
      </c>
      <c r="N190" s="2">
        <f t="shared" si="153"/>
        <v>7</v>
      </c>
      <c r="O190" s="2">
        <f t="shared" si="154"/>
        <v>4</v>
      </c>
      <c r="P190" s="2">
        <f t="shared" si="155"/>
        <v>5</v>
      </c>
      <c r="Q190" s="2">
        <f t="shared" si="156"/>
        <v>6</v>
      </c>
      <c r="R190" s="2">
        <f t="shared" si="157"/>
        <v>5</v>
      </c>
      <c r="S190" s="2">
        <f t="shared" si="158"/>
        <v>7</v>
      </c>
      <c r="T190" s="2">
        <f t="shared" si="159"/>
        <v>4</v>
      </c>
      <c r="U190" s="2">
        <f t="shared" si="160"/>
        <v>5</v>
      </c>
      <c r="V190" s="2">
        <f t="shared" si="161"/>
        <v>6</v>
      </c>
      <c r="W190" s="2">
        <f t="shared" si="162"/>
        <v>4</v>
      </c>
      <c r="X190" s="2">
        <f t="shared" si="163"/>
        <v>4</v>
      </c>
      <c r="Y190" s="2">
        <f t="shared" si="164"/>
        <v>2</v>
      </c>
      <c r="Z190" s="2">
        <f t="shared" si="165"/>
        <v>2</v>
      </c>
      <c r="AA190" s="2">
        <f t="shared" si="166"/>
        <v>1</v>
      </c>
      <c r="AB190" s="2">
        <f t="shared" si="167"/>
        <v>2</v>
      </c>
      <c r="AC190" s="2">
        <f t="shared" si="168"/>
        <v>1</v>
      </c>
      <c r="AD190" s="3">
        <f t="shared" si="221"/>
        <v>2</v>
      </c>
      <c r="AE190" s="2">
        <f t="shared" si="169"/>
        <v>6</v>
      </c>
      <c r="AF190" s="2">
        <f t="shared" si="170"/>
        <v>10</v>
      </c>
      <c r="AG190" s="2">
        <f t="shared" si="171"/>
        <v>7</v>
      </c>
      <c r="AH190" s="2">
        <f t="shared" si="172"/>
        <v>8</v>
      </c>
      <c r="AI190" s="2">
        <f t="shared" si="173"/>
        <v>8</v>
      </c>
      <c r="AJ190" s="2">
        <f t="shared" si="174"/>
        <v>7</v>
      </c>
      <c r="AK190" s="2">
        <f t="shared" si="175"/>
        <v>9</v>
      </c>
      <c r="AL190" s="2">
        <f t="shared" si="176"/>
        <v>7</v>
      </c>
      <c r="AM190" s="2">
        <f t="shared" si="177"/>
        <v>7</v>
      </c>
      <c r="AN190" s="2">
        <f t="shared" si="178"/>
        <v>8</v>
      </c>
      <c r="AO190" s="2">
        <f t="shared" si="179"/>
        <v>6</v>
      </c>
      <c r="AP190" s="2">
        <f t="shared" si="180"/>
        <v>6</v>
      </c>
      <c r="AQ190" s="2">
        <f t="shared" si="181"/>
        <v>4</v>
      </c>
      <c r="AR190" s="2">
        <f t="shared" si="182"/>
        <v>3</v>
      </c>
      <c r="AS190" s="2">
        <f t="shared" si="183"/>
        <v>3</v>
      </c>
      <c r="AT190" s="2">
        <f t="shared" si="184"/>
        <v>4</v>
      </c>
      <c r="AU190" s="2">
        <f t="shared" si="185"/>
        <v>3</v>
      </c>
      <c r="AV190" s="3">
        <f t="shared" si="222"/>
        <v>2</v>
      </c>
      <c r="AW190">
        <f t="shared" si="223"/>
        <v>1</v>
      </c>
      <c r="AX190" s="2">
        <f t="shared" si="186"/>
        <v>3</v>
      </c>
      <c r="AY190" s="2">
        <f t="shared" si="187"/>
        <v>6</v>
      </c>
      <c r="AZ190" s="2">
        <f t="shared" si="188"/>
        <v>4</v>
      </c>
      <c r="BA190" s="2">
        <f t="shared" si="189"/>
        <v>4</v>
      </c>
      <c r="BB190" s="2">
        <f t="shared" si="190"/>
        <v>3</v>
      </c>
      <c r="BC190" s="2">
        <f t="shared" si="191"/>
        <v>2</v>
      </c>
      <c r="BD190" s="2">
        <f t="shared" si="192"/>
        <v>5</v>
      </c>
      <c r="BE190" s="2">
        <f t="shared" si="193"/>
        <v>3</v>
      </c>
      <c r="BF190" s="2">
        <f t="shared" si="194"/>
        <v>3</v>
      </c>
      <c r="BG190" s="2">
        <f t="shared" si="195"/>
        <v>3</v>
      </c>
      <c r="BH190" s="2">
        <f t="shared" si="196"/>
        <v>6</v>
      </c>
      <c r="BI190" s="2">
        <f t="shared" si="197"/>
        <v>4</v>
      </c>
      <c r="BJ190" s="2">
        <f t="shared" si="198"/>
        <v>3</v>
      </c>
      <c r="BK190" s="2">
        <f t="shared" si="199"/>
        <v>2</v>
      </c>
      <c r="BL190" s="2">
        <f t="shared" si="200"/>
        <v>2</v>
      </c>
      <c r="BM190" s="2">
        <f t="shared" si="201"/>
        <v>3</v>
      </c>
      <c r="BN190" s="2">
        <f t="shared" si="202"/>
        <v>2</v>
      </c>
      <c r="BO190" s="3">
        <f t="shared" si="224"/>
        <v>2</v>
      </c>
      <c r="BP190">
        <f t="shared" si="225"/>
        <v>2</v>
      </c>
      <c r="BR190">
        <v>2</v>
      </c>
      <c r="BS190">
        <f t="shared" si="203"/>
        <v>1</v>
      </c>
      <c r="BU190" s="1">
        <f t="shared" si="204"/>
        <v>4.2962569386599219</v>
      </c>
      <c r="BV190" s="1">
        <f t="shared" si="205"/>
        <v>2.3208962459664098</v>
      </c>
      <c r="BW190" s="1">
        <f t="shared" si="206"/>
        <v>2.1465479528994877</v>
      </c>
      <c r="BX190" s="1">
        <f t="shared" si="207"/>
        <v>3.2073117289370483</v>
      </c>
      <c r="BY190" s="1">
        <f t="shared" si="208"/>
        <v>3.1781144731169704</v>
      </c>
      <c r="BZ190" s="1">
        <f t="shared" si="209"/>
        <v>3.5478757193659449</v>
      </c>
      <c r="CA190" s="1">
        <f t="shared" si="210"/>
        <v>2.2973499209047081</v>
      </c>
      <c r="CB190" s="1">
        <f t="shared" si="211"/>
        <v>3.9811478497235191</v>
      </c>
      <c r="CC190" s="1">
        <f t="shared" si="212"/>
        <v>4.269908288502017</v>
      </c>
      <c r="CD190" s="1">
        <f t="shared" si="213"/>
        <v>10.272435198036414</v>
      </c>
      <c r="CE190" s="1">
        <f t="shared" si="214"/>
        <v>2.0542999649680227</v>
      </c>
      <c r="CF190" s="1">
        <f t="shared" si="215"/>
        <v>3.2154306715437291</v>
      </c>
      <c r="CG190" s="1">
        <f t="shared" si="216"/>
        <v>3.9566653138839403</v>
      </c>
      <c r="CH190" s="1">
        <f t="shared" si="217"/>
        <v>4.6385530568315412</v>
      </c>
      <c r="CI190" s="1">
        <f t="shared" si="218"/>
        <v>4.6975436420515582</v>
      </c>
      <c r="CJ190" s="1">
        <f t="shared" si="219"/>
        <v>4.7547780967119655</v>
      </c>
      <c r="CK190" s="1">
        <f t="shared" si="220"/>
        <v>4.7225626020428804</v>
      </c>
      <c r="CL190" s="5">
        <f t="shared" si="226"/>
        <v>11</v>
      </c>
      <c r="CN190" s="9">
        <f t="shared" si="227"/>
        <v>2.0542999649680227</v>
      </c>
    </row>
    <row r="191" spans="1:92" x14ac:dyDescent="0.2">
      <c r="A191" s="4">
        <v>189</v>
      </c>
      <c r="B191" s="1">
        <v>0.213027245448072</v>
      </c>
      <c r="C191" s="1">
        <v>8.8030000000000008</v>
      </c>
      <c r="D191" s="1">
        <v>82</v>
      </c>
      <c r="E191" s="1">
        <v>11</v>
      </c>
      <c r="F191" s="1">
        <v>7</v>
      </c>
      <c r="G191" s="1">
        <v>10.563000787089001</v>
      </c>
      <c r="H191" s="1">
        <v>7</v>
      </c>
      <c r="I191">
        <v>1500</v>
      </c>
      <c r="J191">
        <v>0.15</v>
      </c>
      <c r="K191">
        <v>37.5</v>
      </c>
      <c r="L191" s="1"/>
      <c r="M191" s="2">
        <f t="shared" si="152"/>
        <v>4</v>
      </c>
      <c r="N191" s="2">
        <f t="shared" si="153"/>
        <v>7</v>
      </c>
      <c r="O191" s="2">
        <f t="shared" si="154"/>
        <v>4</v>
      </c>
      <c r="P191" s="2">
        <f t="shared" si="155"/>
        <v>5</v>
      </c>
      <c r="Q191" s="2">
        <f t="shared" si="156"/>
        <v>6</v>
      </c>
      <c r="R191" s="2">
        <f t="shared" si="157"/>
        <v>5</v>
      </c>
      <c r="S191" s="2">
        <f t="shared" si="158"/>
        <v>7</v>
      </c>
      <c r="T191" s="2">
        <f t="shared" si="159"/>
        <v>4</v>
      </c>
      <c r="U191" s="2">
        <f t="shared" si="160"/>
        <v>5</v>
      </c>
      <c r="V191" s="2">
        <f t="shared" si="161"/>
        <v>6</v>
      </c>
      <c r="W191" s="2">
        <f t="shared" si="162"/>
        <v>3</v>
      </c>
      <c r="X191" s="2">
        <f t="shared" si="163"/>
        <v>3</v>
      </c>
      <c r="Y191" s="2">
        <f t="shared" si="164"/>
        <v>1</v>
      </c>
      <c r="Z191" s="2">
        <f t="shared" si="165"/>
        <v>1</v>
      </c>
      <c r="AA191" s="2">
        <f t="shared" si="166"/>
        <v>2</v>
      </c>
      <c r="AB191" s="2">
        <f t="shared" si="167"/>
        <v>1</v>
      </c>
      <c r="AC191" s="2">
        <f t="shared" si="168"/>
        <v>0</v>
      </c>
      <c r="AD191" s="3">
        <f t="shared" si="221"/>
        <v>2</v>
      </c>
      <c r="AE191" s="2">
        <f t="shared" si="169"/>
        <v>7</v>
      </c>
      <c r="AF191" s="2">
        <f t="shared" si="170"/>
        <v>10</v>
      </c>
      <c r="AG191" s="2">
        <f t="shared" si="171"/>
        <v>7</v>
      </c>
      <c r="AH191" s="2">
        <f t="shared" si="172"/>
        <v>8</v>
      </c>
      <c r="AI191" s="2">
        <f t="shared" si="173"/>
        <v>8</v>
      </c>
      <c r="AJ191" s="2">
        <f t="shared" si="174"/>
        <v>7</v>
      </c>
      <c r="AK191" s="2">
        <f t="shared" si="175"/>
        <v>9</v>
      </c>
      <c r="AL191" s="2">
        <f t="shared" si="176"/>
        <v>7</v>
      </c>
      <c r="AM191" s="2">
        <f t="shared" si="177"/>
        <v>7</v>
      </c>
      <c r="AN191" s="2">
        <f t="shared" si="178"/>
        <v>8</v>
      </c>
      <c r="AO191" s="2">
        <f t="shared" si="179"/>
        <v>5</v>
      </c>
      <c r="AP191" s="2">
        <f t="shared" si="180"/>
        <v>5</v>
      </c>
      <c r="AQ191" s="2">
        <f t="shared" si="181"/>
        <v>3</v>
      </c>
      <c r="AR191" s="2">
        <f t="shared" si="182"/>
        <v>2</v>
      </c>
      <c r="AS191" s="2">
        <f t="shared" si="183"/>
        <v>4</v>
      </c>
      <c r="AT191" s="2">
        <f t="shared" si="184"/>
        <v>3</v>
      </c>
      <c r="AU191" s="2">
        <f t="shared" si="185"/>
        <v>2</v>
      </c>
      <c r="AV191" s="3">
        <f t="shared" si="222"/>
        <v>2</v>
      </c>
      <c r="AW191">
        <f t="shared" si="223"/>
        <v>1</v>
      </c>
      <c r="AX191" s="2">
        <f t="shared" si="186"/>
        <v>5</v>
      </c>
      <c r="AY191" s="2">
        <f t="shared" si="187"/>
        <v>6</v>
      </c>
      <c r="AZ191" s="2">
        <f t="shared" si="188"/>
        <v>5</v>
      </c>
      <c r="BA191" s="2">
        <f t="shared" si="189"/>
        <v>4</v>
      </c>
      <c r="BB191" s="2">
        <f t="shared" si="190"/>
        <v>3</v>
      </c>
      <c r="BC191" s="2">
        <f t="shared" si="191"/>
        <v>2</v>
      </c>
      <c r="BD191" s="2">
        <f t="shared" si="192"/>
        <v>6</v>
      </c>
      <c r="BE191" s="2">
        <f t="shared" si="193"/>
        <v>3</v>
      </c>
      <c r="BF191" s="2">
        <f t="shared" si="194"/>
        <v>3</v>
      </c>
      <c r="BG191" s="2">
        <f t="shared" si="195"/>
        <v>3</v>
      </c>
      <c r="BH191" s="2">
        <f t="shared" si="196"/>
        <v>5</v>
      </c>
      <c r="BI191" s="2">
        <f t="shared" si="197"/>
        <v>3</v>
      </c>
      <c r="BJ191" s="2">
        <f t="shared" si="198"/>
        <v>2</v>
      </c>
      <c r="BK191" s="2">
        <f t="shared" si="199"/>
        <v>3</v>
      </c>
      <c r="BL191" s="2">
        <f t="shared" si="200"/>
        <v>3</v>
      </c>
      <c r="BM191" s="2">
        <f t="shared" si="201"/>
        <v>2</v>
      </c>
      <c r="BN191" s="2">
        <f t="shared" si="202"/>
        <v>1</v>
      </c>
      <c r="BO191" s="3">
        <f t="shared" si="224"/>
        <v>2</v>
      </c>
      <c r="BP191">
        <f t="shared" si="225"/>
        <v>2</v>
      </c>
      <c r="BR191">
        <v>2</v>
      </c>
      <c r="BS191">
        <f t="shared" si="203"/>
        <v>1</v>
      </c>
      <c r="BU191" s="1">
        <f t="shared" si="204"/>
        <v>4.3579283139103548</v>
      </c>
      <c r="BV191" s="1">
        <f t="shared" si="205"/>
        <v>2.3080607702973239</v>
      </c>
      <c r="BW191" s="1">
        <f t="shared" si="206"/>
        <v>2.1403393242056077</v>
      </c>
      <c r="BX191" s="1">
        <f t="shared" si="207"/>
        <v>3.1087269000518489</v>
      </c>
      <c r="BY191" s="1">
        <f t="shared" si="208"/>
        <v>2.9871735524124783</v>
      </c>
      <c r="BZ191" s="1">
        <f t="shared" si="209"/>
        <v>3.2766570072157881</v>
      </c>
      <c r="CA191" s="1">
        <f t="shared" si="210"/>
        <v>2.3337711754990402</v>
      </c>
      <c r="CB191" s="1">
        <f t="shared" si="211"/>
        <v>3.637215532355357</v>
      </c>
      <c r="CC191" s="1">
        <f t="shared" si="212"/>
        <v>3.8925778087029803</v>
      </c>
      <c r="CD191" s="1">
        <f t="shared" si="213"/>
        <v>10.179242074968741</v>
      </c>
      <c r="CE191" s="1">
        <f t="shared" si="214"/>
        <v>2.1619395176718679</v>
      </c>
      <c r="CF191" s="1">
        <f t="shared" si="215"/>
        <v>3.0028879750422912</v>
      </c>
      <c r="CG191" s="1">
        <f t="shared" si="216"/>
        <v>3.668813514301088</v>
      </c>
      <c r="CH191" s="1">
        <f t="shared" si="217"/>
        <v>4.2387264137787337</v>
      </c>
      <c r="CI191" s="1">
        <f t="shared" si="218"/>
        <v>4.316799188073988</v>
      </c>
      <c r="CJ191" s="1">
        <f t="shared" si="219"/>
        <v>4.3789984809254321</v>
      </c>
      <c r="CK191" s="1">
        <f t="shared" si="220"/>
        <v>4.3440702754745493</v>
      </c>
      <c r="CL191" s="5">
        <f t="shared" si="226"/>
        <v>3</v>
      </c>
      <c r="CN191" s="9">
        <f t="shared" si="227"/>
        <v>2.1403393242056077</v>
      </c>
    </row>
    <row r="192" spans="1:92" x14ac:dyDescent="0.2">
      <c r="A192" s="4">
        <v>190</v>
      </c>
      <c r="B192" s="1">
        <v>0.21025804370325099</v>
      </c>
      <c r="C192" s="1">
        <v>8.85</v>
      </c>
      <c r="D192" s="1">
        <v>81</v>
      </c>
      <c r="E192" s="1">
        <v>17</v>
      </c>
      <c r="F192" s="1">
        <v>2</v>
      </c>
      <c r="G192" s="1">
        <v>12.390407479708299</v>
      </c>
      <c r="H192" s="1">
        <v>7</v>
      </c>
      <c r="I192">
        <v>1500</v>
      </c>
      <c r="J192">
        <v>0.15</v>
      </c>
      <c r="K192">
        <v>37.5</v>
      </c>
      <c r="L192" s="1"/>
      <c r="M192" s="2">
        <f t="shared" si="152"/>
        <v>4</v>
      </c>
      <c r="N192" s="2">
        <f t="shared" si="153"/>
        <v>7</v>
      </c>
      <c r="O192" s="2">
        <f t="shared" si="154"/>
        <v>4</v>
      </c>
      <c r="P192" s="2">
        <f t="shared" si="155"/>
        <v>5</v>
      </c>
      <c r="Q192" s="2">
        <f t="shared" si="156"/>
        <v>6</v>
      </c>
      <c r="R192" s="2">
        <f t="shared" si="157"/>
        <v>5</v>
      </c>
      <c r="S192" s="2">
        <f t="shared" si="158"/>
        <v>7</v>
      </c>
      <c r="T192" s="2">
        <f t="shared" si="159"/>
        <v>4</v>
      </c>
      <c r="U192" s="2">
        <f t="shared" si="160"/>
        <v>5</v>
      </c>
      <c r="V192" s="2">
        <f t="shared" si="161"/>
        <v>6</v>
      </c>
      <c r="W192" s="2">
        <f t="shared" si="162"/>
        <v>3</v>
      </c>
      <c r="X192" s="2">
        <f t="shared" si="163"/>
        <v>3</v>
      </c>
      <c r="Y192" s="2">
        <f t="shared" si="164"/>
        <v>1</v>
      </c>
      <c r="Z192" s="2">
        <f t="shared" si="165"/>
        <v>1</v>
      </c>
      <c r="AA192" s="2">
        <f t="shared" si="166"/>
        <v>2</v>
      </c>
      <c r="AB192" s="2">
        <f t="shared" si="167"/>
        <v>1</v>
      </c>
      <c r="AC192" s="2">
        <f t="shared" si="168"/>
        <v>0</v>
      </c>
      <c r="AD192" s="3">
        <f t="shared" si="221"/>
        <v>2</v>
      </c>
      <c r="AE192" s="2">
        <f t="shared" si="169"/>
        <v>7</v>
      </c>
      <c r="AF192" s="2">
        <f t="shared" si="170"/>
        <v>10</v>
      </c>
      <c r="AG192" s="2">
        <f t="shared" si="171"/>
        <v>7</v>
      </c>
      <c r="AH192" s="2">
        <f t="shared" si="172"/>
        <v>8</v>
      </c>
      <c r="AI192" s="2">
        <f t="shared" si="173"/>
        <v>8</v>
      </c>
      <c r="AJ192" s="2">
        <f t="shared" si="174"/>
        <v>7</v>
      </c>
      <c r="AK192" s="2">
        <f t="shared" si="175"/>
        <v>9</v>
      </c>
      <c r="AL192" s="2">
        <f t="shared" si="176"/>
        <v>7</v>
      </c>
      <c r="AM192" s="2">
        <f t="shared" si="177"/>
        <v>7</v>
      </c>
      <c r="AN192" s="2">
        <f t="shared" si="178"/>
        <v>8</v>
      </c>
      <c r="AO192" s="2">
        <f t="shared" si="179"/>
        <v>5</v>
      </c>
      <c r="AP192" s="2">
        <f t="shared" si="180"/>
        <v>5</v>
      </c>
      <c r="AQ192" s="2">
        <f t="shared" si="181"/>
        <v>3</v>
      </c>
      <c r="AR192" s="2">
        <f t="shared" si="182"/>
        <v>2</v>
      </c>
      <c r="AS192" s="2">
        <f t="shared" si="183"/>
        <v>4</v>
      </c>
      <c r="AT192" s="2">
        <f t="shared" si="184"/>
        <v>3</v>
      </c>
      <c r="AU192" s="2">
        <f t="shared" si="185"/>
        <v>2</v>
      </c>
      <c r="AV192" s="3">
        <f t="shared" si="222"/>
        <v>2</v>
      </c>
      <c r="AW192">
        <f t="shared" si="223"/>
        <v>1</v>
      </c>
      <c r="AX192" s="2">
        <f t="shared" si="186"/>
        <v>5</v>
      </c>
      <c r="AY192" s="2">
        <f t="shared" si="187"/>
        <v>6</v>
      </c>
      <c r="AZ192" s="2">
        <f t="shared" si="188"/>
        <v>5</v>
      </c>
      <c r="BA192" s="2">
        <f t="shared" si="189"/>
        <v>4</v>
      </c>
      <c r="BB192" s="2">
        <f t="shared" si="190"/>
        <v>3</v>
      </c>
      <c r="BC192" s="2">
        <f t="shared" si="191"/>
        <v>2</v>
      </c>
      <c r="BD192" s="2">
        <f t="shared" si="192"/>
        <v>6</v>
      </c>
      <c r="BE192" s="2">
        <f t="shared" si="193"/>
        <v>3</v>
      </c>
      <c r="BF192" s="2">
        <f t="shared" si="194"/>
        <v>3</v>
      </c>
      <c r="BG192" s="2">
        <f t="shared" si="195"/>
        <v>3</v>
      </c>
      <c r="BH192" s="2">
        <f t="shared" si="196"/>
        <v>5</v>
      </c>
      <c r="BI192" s="2">
        <f t="shared" si="197"/>
        <v>3</v>
      </c>
      <c r="BJ192" s="2">
        <f t="shared" si="198"/>
        <v>2</v>
      </c>
      <c r="BK192" s="2">
        <f t="shared" si="199"/>
        <v>3</v>
      </c>
      <c r="BL192" s="2">
        <f t="shared" si="200"/>
        <v>3</v>
      </c>
      <c r="BM192" s="2">
        <f t="shared" si="201"/>
        <v>2</v>
      </c>
      <c r="BN192" s="2">
        <f t="shared" si="202"/>
        <v>1</v>
      </c>
      <c r="BO192" s="3">
        <f t="shared" si="224"/>
        <v>2</v>
      </c>
      <c r="BP192">
        <f t="shared" si="225"/>
        <v>2</v>
      </c>
      <c r="BR192">
        <v>6</v>
      </c>
      <c r="BS192">
        <f t="shared" si="203"/>
        <v>2</v>
      </c>
      <c r="BU192" s="1">
        <f t="shared" si="204"/>
        <v>4.2628830075986972</v>
      </c>
      <c r="BV192" s="1">
        <f t="shared" si="205"/>
        <v>2.2551251819627671</v>
      </c>
      <c r="BW192" s="1">
        <f t="shared" si="206"/>
        <v>2.1503589379072885</v>
      </c>
      <c r="BX192" s="1">
        <f t="shared" si="207"/>
        <v>2.9184597886829615</v>
      </c>
      <c r="BY192" s="1">
        <f t="shared" si="208"/>
        <v>2.9428285073620666</v>
      </c>
      <c r="BZ192" s="1">
        <f t="shared" si="209"/>
        <v>3.2860141739054258</v>
      </c>
      <c r="CA192" s="1">
        <f t="shared" si="210"/>
        <v>2.3328501921185021</v>
      </c>
      <c r="CB192" s="1">
        <f t="shared" si="211"/>
        <v>3.6855541281888535</v>
      </c>
      <c r="CC192" s="1">
        <f t="shared" si="212"/>
        <v>3.9001562524318776</v>
      </c>
      <c r="CD192" s="1">
        <f t="shared" si="213"/>
        <v>10.179954523293516</v>
      </c>
      <c r="CE192" s="1">
        <f t="shared" si="214"/>
        <v>2.0001018846065399</v>
      </c>
      <c r="CF192" s="1">
        <f t="shared" si="215"/>
        <v>2.9612804057215771</v>
      </c>
      <c r="CG192" s="1">
        <f t="shared" si="216"/>
        <v>3.6459837177101502</v>
      </c>
      <c r="CH192" s="1">
        <f t="shared" si="217"/>
        <v>4.2334220664034916</v>
      </c>
      <c r="CI192" s="1">
        <f t="shared" si="218"/>
        <v>4.3667938346479076</v>
      </c>
      <c r="CJ192" s="1">
        <f t="shared" si="219"/>
        <v>4.4283682333035355</v>
      </c>
      <c r="CK192" s="1">
        <f t="shared" si="220"/>
        <v>4.3934396223364205</v>
      </c>
      <c r="CL192" s="5">
        <f t="shared" si="226"/>
        <v>11</v>
      </c>
      <c r="CN192" s="9">
        <f t="shared" si="227"/>
        <v>2.0001018846065399</v>
      </c>
    </row>
    <row r="193" spans="1:92" x14ac:dyDescent="0.2">
      <c r="A193" s="4">
        <v>191</v>
      </c>
      <c r="B193" s="1">
        <v>0.472398978484799</v>
      </c>
      <c r="C193" s="1">
        <v>7.48</v>
      </c>
      <c r="D193" s="1">
        <v>39</v>
      </c>
      <c r="E193" s="1">
        <v>9</v>
      </c>
      <c r="F193" s="1">
        <v>52</v>
      </c>
      <c r="G193" s="1">
        <v>7.9340799252481604</v>
      </c>
      <c r="H193" s="1">
        <v>6</v>
      </c>
      <c r="I193">
        <v>1500</v>
      </c>
      <c r="J193">
        <v>185</v>
      </c>
      <c r="K193">
        <v>12.5</v>
      </c>
      <c r="L193" s="1"/>
      <c r="M193" s="2">
        <f t="shared" si="152"/>
        <v>3</v>
      </c>
      <c r="N193" s="2">
        <f t="shared" si="153"/>
        <v>5</v>
      </c>
      <c r="O193" s="2">
        <f t="shared" si="154"/>
        <v>5</v>
      </c>
      <c r="P193" s="2">
        <f t="shared" si="155"/>
        <v>5</v>
      </c>
      <c r="Q193" s="2">
        <f t="shared" si="156"/>
        <v>7</v>
      </c>
      <c r="R193" s="2">
        <f t="shared" si="157"/>
        <v>9</v>
      </c>
      <c r="S193" s="2">
        <f t="shared" si="158"/>
        <v>5</v>
      </c>
      <c r="T193" s="2">
        <f t="shared" si="159"/>
        <v>5</v>
      </c>
      <c r="U193" s="2">
        <f t="shared" si="160"/>
        <v>7</v>
      </c>
      <c r="V193" s="2">
        <f t="shared" si="161"/>
        <v>7</v>
      </c>
      <c r="W193" s="2">
        <f t="shared" si="162"/>
        <v>4</v>
      </c>
      <c r="X193" s="2">
        <f t="shared" si="163"/>
        <v>5</v>
      </c>
      <c r="Y193" s="2">
        <f t="shared" si="164"/>
        <v>2</v>
      </c>
      <c r="Z193" s="2">
        <f t="shared" si="165"/>
        <v>2</v>
      </c>
      <c r="AA193" s="2">
        <f t="shared" si="166"/>
        <v>1</v>
      </c>
      <c r="AB193" s="2">
        <f t="shared" si="167"/>
        <v>2</v>
      </c>
      <c r="AC193" s="2">
        <f t="shared" si="168"/>
        <v>1</v>
      </c>
      <c r="AD193" s="3">
        <f t="shared" si="221"/>
        <v>6</v>
      </c>
      <c r="AE193" s="2">
        <f t="shared" si="169"/>
        <v>6</v>
      </c>
      <c r="AF193" s="2">
        <f t="shared" si="170"/>
        <v>8</v>
      </c>
      <c r="AG193" s="2">
        <f t="shared" si="171"/>
        <v>8</v>
      </c>
      <c r="AH193" s="2">
        <f t="shared" si="172"/>
        <v>8</v>
      </c>
      <c r="AI193" s="2">
        <f t="shared" si="173"/>
        <v>10</v>
      </c>
      <c r="AJ193" s="2">
        <f t="shared" si="174"/>
        <v>12</v>
      </c>
      <c r="AK193" s="2">
        <f t="shared" si="175"/>
        <v>8</v>
      </c>
      <c r="AL193" s="2">
        <f t="shared" si="176"/>
        <v>8</v>
      </c>
      <c r="AM193" s="2">
        <f t="shared" si="177"/>
        <v>9</v>
      </c>
      <c r="AN193" s="2">
        <f t="shared" si="178"/>
        <v>9</v>
      </c>
      <c r="AO193" s="2">
        <f t="shared" si="179"/>
        <v>6</v>
      </c>
      <c r="AP193" s="2">
        <f t="shared" si="180"/>
        <v>7</v>
      </c>
      <c r="AQ193" s="2">
        <f t="shared" si="181"/>
        <v>4</v>
      </c>
      <c r="AR193" s="2">
        <f t="shared" si="182"/>
        <v>3</v>
      </c>
      <c r="AS193" s="2">
        <f t="shared" si="183"/>
        <v>3</v>
      </c>
      <c r="AT193" s="2">
        <f t="shared" si="184"/>
        <v>4</v>
      </c>
      <c r="AU193" s="2">
        <f t="shared" si="185"/>
        <v>3</v>
      </c>
      <c r="AV193" s="3">
        <f t="shared" si="222"/>
        <v>6</v>
      </c>
      <c r="AW193">
        <f t="shared" si="223"/>
        <v>1</v>
      </c>
      <c r="AX193" s="2">
        <f t="shared" si="186"/>
        <v>2</v>
      </c>
      <c r="AY193" s="2">
        <f t="shared" si="187"/>
        <v>4</v>
      </c>
      <c r="AZ193" s="2">
        <f t="shared" si="188"/>
        <v>5</v>
      </c>
      <c r="BA193" s="2">
        <f t="shared" si="189"/>
        <v>3</v>
      </c>
      <c r="BB193" s="2">
        <f t="shared" si="190"/>
        <v>4</v>
      </c>
      <c r="BC193" s="2">
        <f t="shared" si="191"/>
        <v>6</v>
      </c>
      <c r="BD193" s="2">
        <f t="shared" si="192"/>
        <v>4</v>
      </c>
      <c r="BE193" s="2">
        <f t="shared" si="193"/>
        <v>4</v>
      </c>
      <c r="BF193" s="2">
        <f t="shared" si="194"/>
        <v>4</v>
      </c>
      <c r="BG193" s="2">
        <f t="shared" si="195"/>
        <v>3</v>
      </c>
      <c r="BH193" s="2">
        <f t="shared" si="196"/>
        <v>4</v>
      </c>
      <c r="BI193" s="2">
        <f t="shared" si="197"/>
        <v>4</v>
      </c>
      <c r="BJ193" s="2">
        <f t="shared" si="198"/>
        <v>2</v>
      </c>
      <c r="BK193" s="2">
        <f t="shared" si="199"/>
        <v>1</v>
      </c>
      <c r="BL193" s="2">
        <f t="shared" si="200"/>
        <v>1</v>
      </c>
      <c r="BM193" s="2">
        <f t="shared" si="201"/>
        <v>2</v>
      </c>
      <c r="BN193" s="2">
        <f t="shared" si="202"/>
        <v>2</v>
      </c>
      <c r="BO193" s="3">
        <f t="shared" si="224"/>
        <v>6</v>
      </c>
      <c r="BP193">
        <f t="shared" si="225"/>
        <v>1</v>
      </c>
      <c r="BR193">
        <v>2</v>
      </c>
      <c r="BS193">
        <f t="shared" si="203"/>
        <v>3</v>
      </c>
      <c r="BU193" s="1">
        <f t="shared" si="204"/>
        <v>13.352176939055274</v>
      </c>
      <c r="BV193" s="1">
        <f t="shared" si="205"/>
        <v>3.1722310082453489</v>
      </c>
      <c r="BW193" s="1">
        <f t="shared" si="206"/>
        <v>2.9438619490778404</v>
      </c>
      <c r="BX193" s="1">
        <f t="shared" si="207"/>
        <v>3.4445386210727085</v>
      </c>
      <c r="BY193" s="1">
        <f t="shared" si="208"/>
        <v>2.5235937046117511</v>
      </c>
      <c r="BZ193" s="1">
        <f t="shared" si="209"/>
        <v>2.2668625860268619</v>
      </c>
      <c r="CA193" s="1">
        <f t="shared" si="210"/>
        <v>2.3024574288176809</v>
      </c>
      <c r="CB193" s="1">
        <f t="shared" si="211"/>
        <v>2.5539574919507584</v>
      </c>
      <c r="CC193" s="1">
        <f t="shared" si="212"/>
        <v>2.4735863309532435</v>
      </c>
      <c r="CD193" s="1">
        <f t="shared" si="213"/>
        <v>31.084709338273534</v>
      </c>
      <c r="CE193" s="1">
        <f t="shared" si="214"/>
        <v>2.6635485207346807</v>
      </c>
      <c r="CF193" s="1">
        <f t="shared" si="215"/>
        <v>2.4473558389936518</v>
      </c>
      <c r="CG193" s="1">
        <f t="shared" si="216"/>
        <v>2.6769255531059133</v>
      </c>
      <c r="CH193" s="1">
        <f t="shared" si="217"/>
        <v>2.8306891264686724</v>
      </c>
      <c r="CI193" s="1">
        <f t="shared" si="218"/>
        <v>2.8895306445062503</v>
      </c>
      <c r="CJ193" s="1">
        <f t="shared" si="219"/>
        <v>2.905812463974907</v>
      </c>
      <c r="CK193" s="1">
        <f t="shared" si="220"/>
        <v>2.9151608968238141</v>
      </c>
      <c r="CL193" s="5">
        <f t="shared" si="226"/>
        <v>6</v>
      </c>
      <c r="CN193" s="9">
        <f t="shared" si="227"/>
        <v>2.2668625860268619</v>
      </c>
    </row>
    <row r="194" spans="1:92" x14ac:dyDescent="0.2">
      <c r="A194" s="4">
        <v>192</v>
      </c>
      <c r="B194" s="1">
        <v>0.43216731227440403</v>
      </c>
      <c r="C194" s="1">
        <v>51.927</v>
      </c>
      <c r="D194" s="1">
        <v>57</v>
      </c>
      <c r="E194" s="1">
        <v>11</v>
      </c>
      <c r="F194" s="1">
        <v>32</v>
      </c>
      <c r="G194" s="1">
        <v>11.0153848688166</v>
      </c>
      <c r="H194" s="1">
        <v>7</v>
      </c>
      <c r="I194">
        <v>1500</v>
      </c>
      <c r="J194">
        <v>185</v>
      </c>
      <c r="K194">
        <v>12.5</v>
      </c>
      <c r="L194" s="1"/>
      <c r="M194" s="2">
        <f t="shared" ref="M194:M257" si="228">COUNTIF(B194,"&gt;=0.2")+COUNTIF(B194,"&lt;=0.4")+COUNTIF(C194,"&gt;2")+COUNTIF(D194,"&gt;=40")+COUNTIF(D194,"&lt;=60")+COUNTIF(E194,"&gt;=40")+COUNTIF(E194,"&lt;=60")+COUNTIF(F194,"&lt;10")+COUNTIF(G194,"&gt;25")+COUNTIF(H194,"=8")</f>
        <v>4</v>
      </c>
      <c r="N194" s="2">
        <f t="shared" ref="N194:N257" si="229">COUNTIF(B194,"&gt;=0.3")+COUNTIF(B194,"&lt;=0.6")+COUNTIF(C194,"&gt;=0.75")+COUNTIF(C194,"&lt;=2")+COUNTIF(D194,"&gt;=40")+COUNTIF(D194,"&lt;=70")+COUNTIF(E194,"&gt;=30")+COUNTIF(E194,"&lt;=50")+COUNTIF(F194,"&lt;20")+COUNTIF(G194,"&gt;=10")+COUNTIF(G194,"&lt;=25")+COUNTIF(H194,"&gt;=6")+COUNTIF(H194,"&lt;=7")</f>
        <v>7</v>
      </c>
      <c r="O194" s="2">
        <f t="shared" ref="O194:O257" si="230">COUNTIF(B194,"&gt;=0.2")+COUNTIF(B194,"&lt;=0.6")+COUNTIF(C194,"&gt;=0.75")+COUNTIF(C194,"&lt;=1.5")+COUNTIF(D194,"&gt;=40")+COUNTIF(D194,"&lt;=70")+COUNTIF(E194,"&gt;=20")+COUNTIF(E194,"&lt;=50")+COUNTIF(F194,"&lt;30")+COUNTIF(G194,"&gt;=3")+COUNTIF(G194,"&lt;=10")+COUNTIF(H194,"=6")</f>
        <v>4</v>
      </c>
      <c r="P194" s="2">
        <f t="shared" ref="P194:P257" si="231">COUNTIF(B194,"&gt;=0.5")+COUNTIF(B194,"&lt;=0.7")+COUNTIF(C194,"&gt;=0.75")+COUNTIF(C194,"&lt;=1.25")+COUNTIF(D194,"&gt;=20")+COUNTIF(D194,"&lt;=40")+COUNTIF(E194,"&gt;=30")+COUNTIF(E194,"&lt;=40")+COUNTIF(F194,"&gt;=30")+COUNTIF(F194,"&lt;=40")+COUNTIF(G194,"&gt;25")+COUNTIF(H194,"&gt;=7")+COUNTIF(H194,"&lt;=8")</f>
        <v>6</v>
      </c>
      <c r="Q194" s="2">
        <f t="shared" ref="Q194:Q257" si="232">COUNTIF(B194,"&gt;=0.5")+COUNTIF(B194,"&lt;=0.8")+COUNTIF(C194,"&gt;=0.3")+COUNTIF(C194,"&lt;=0.75")+COUNTIF(D194,"&gt;=20")+COUNTIF(D194,"&lt;=40")+COUNTIF(E194,"&gt;=30")+COUNTIF(E194,"&lt;=50")+COUNTIF(F194,"&gt;=20")+COUNTIF(F194,"&lt;=40")+COUNTIF(G194,"&gt;=10")+COUNTIF(G194,"&lt;=25")+COUNTIF(H194,"&gt;=5")+COUNTIF(H194,"&lt;=6")</f>
        <v>7</v>
      </c>
      <c r="R194" s="2">
        <f t="shared" ref="R194:R257" si="233">COUNTIF(B194,"&gt;=0.6")+COUNTIF(B194,"&lt;=0.9")+COUNTIF(C194,"&gt;=0.3")+COUNTIF(C194,"&lt;=0.75")+COUNTIF(D194,"&gt;=20")+COUNTIF(D194,"&lt;=40")+COUNTIF(E194,"&gt;=20")+COUNTIF(E194,"&lt;=50")+COUNTIF(F194,"&gt;=30")+COUNTIF(F194,"&lt;=60")+COUNTIF(G194,"&gt;=3")+COUNTIF(G194,"&lt;=10")+COUNTIF(H194,"&gt;=5")+COUNTIF(H194,"&lt;=6")</f>
        <v>6</v>
      </c>
      <c r="S194" s="2">
        <f t="shared" ref="S194:S257" si="234">COUNTIF(B194,"&gt;=0.2")+COUNTIF(B194,"&lt;=0.5")+COUNTIF(C194,"&gt;=1")+COUNTIF(C194,"&lt;=2")+COUNTIF(D194,"&gt;=60")+COUNTIF(D194,"&lt;=90")+COUNTIF(E194,"&lt;20")+COUNTIF(F194,"&lt;30")+COUNTIF(G194,"&gt;=2")+COUNTIF(G194,"&lt;=4")+COUNTIF(H194,"&gt;=4")+COUNTIF(H194,"&lt;=5")</f>
        <v>5</v>
      </c>
      <c r="T194" s="2">
        <f t="shared" ref="T194:T257" si="235">COUNTIF(B194,"&gt;0.7")+COUNTIF(C194,"&gt;=0.1")+COUNTIF(C194,"&lt;=0.3")+COUNTIF(D194,"&gt;=30")+COUNTIF(D194,"&lt;=50")+COUNTIF(E194,"&gt;=40")+COUNTIF(E194,"&lt;=50")+COUNTIF(F194,"&lt;20")+COUNTIF(G194,"&gt;=3")+COUNTIF(G194,"&lt;=10")+COUNTIF(H194,"=5")</f>
        <v>3</v>
      </c>
      <c r="U194" s="2">
        <f t="shared" ref="U194:U257" si="236">COUNTIF(B194,"&gt;0.8")+COUNTIF(C194,"&gt;=0.1")+COUNTIF(C194,"&lt;=0.25")+COUNTIF(D194,"&gt;=10")+COUNTIF(D194,"&lt;=20")+COUNTIF(E194,"&lt;20")+COUNTIF(F194,"&gt;=60")+COUNTIF(F194,"&lt;=80")+COUNTIF(G194,"&gt;=3")+COUNTIF(G194,"&lt;=10")+COUNTIF(H194,"&gt;=5")+COUNTIF(H194,"&lt;=6")</f>
        <v>5</v>
      </c>
      <c r="V194" s="2">
        <f t="shared" ref="V194:V257" si="237">COUNTIF(B194,"&gt;=0.6")+COUNTIF(B194,"&lt;=0.9")+COUNTIF(C194,"&gt;=0.2")+COUNTIF(C194,"&lt;=0.5")+COUNTIF(D194,"&gt;=20")+COUNTIF(D194,"&lt;=30")+COUNTIF(E194,"&gt;=20")+COUNTIF(E194,"&lt;=40")+COUNTIF(F194,"&gt;=40")+COUNTIF(F194,"&lt;=50")+COUNTIF(G194,"&gt;=5")+COUNTIF(G194,"&lt;=15")+COUNTIF(H194,"&gt;=5")+COUNTIF(H194,"&lt;=6")</f>
        <v>6</v>
      </c>
      <c r="W194" s="2">
        <f t="shared" ref="W194:W257" si="238">COUNTIF(B194,"&lt;0.4")+COUNTIF(C194,"&gt;1")+COUNTIF(D194,"&lt;10")+COUNTIF(E194,"&lt;10")+COUNTIF(F194,"&gt;90")+COUNTIF(G194,"&gt;=3")+COUNTIF(G194,"&lt;=30")+COUNTIF(H194,"=8")</f>
        <v>3</v>
      </c>
      <c r="X194" s="2">
        <f t="shared" ref="X194:X257" si="239">COUNTIF(B194,"&gt;=0.5")+COUNTIF(B194,"&lt;=0.8")+COUNTIF(C194,"&gt;=0.25")+COUNTIF(C194,"&lt;=0.75")+COUNTIF(D194,"&lt;10")+COUNTIF(E194,"&lt;10")+COUNTIF(F194,"&gt;90")+COUNTIF(G194,"&gt;=3")+COUNTIF(G194,"&lt;=15")+COUNTIF(H194,"&gt;=5")+COUNTIF(H194,"&lt;=6")</f>
        <v>3</v>
      </c>
      <c r="Y194" s="2">
        <f t="shared" ref="Y194:Y257" si="240">COUNTIF(B194,"&gt;=0.7")+COUNTIF(B194,"&lt;=0.9")+COUNTIF(C194,"&gt;=0.25")+COUNTIF(C194,"&lt;=1.0")+COUNTIF(D194,"&lt;10")+COUNTIF(E194,"&lt;10")+COUNTIF(F194,"&gt;90")+COUNTIF(G194,"&lt;2")+COUNTIF(H194,"&gt;=4")+COUNTIF(H194,"&lt;=5")</f>
        <v>1</v>
      </c>
      <c r="Z194" s="2">
        <f t="shared" ref="Z194:Z257" si="241">COUNTIF(B194,"&gt;0.9")+COUNTIF(C194,"&lt;0.1")+COUNTIF(D194,"&lt;10")+COUNTIF(E194,"&lt;10")+COUNTIF(F194,"&gt;90")+COUNTIF(G194,"&lt;1")+COUNTIF(H194,"&gt;=3")+COUNTIF(H194,"&lt;=4")</f>
        <v>1</v>
      </c>
      <c r="AA194" s="2">
        <f t="shared" ref="AA194:AA257" si="242">COUNTIF(B194,"&gt;0.9")+COUNTIF(C194,"&lt;0.1")+COUNTIF(D194,"&lt;10")+COUNTIF(E194,"&gt;90")+COUNTIF(F194,"&lt;10")+COUNTIF(G194,"&lt;0.25")+COUNTIF(H194,"&gt;=1")+COUNTIF(H194,"&lt;=2")</f>
        <v>1</v>
      </c>
      <c r="AB194" s="2">
        <f t="shared" ref="AB194:AB257" si="243">COUNTIF(B194,"&gt;0.9")+COUNTIF(C194,"&lt;0.1")+COUNTIF(D194,"&lt;10")+COUNTIF(E194,"&lt;10")+COUNTIF(F194,"&gt;90")+COUNTIF(G194,"&lt;0.25")+COUNTIF(H194,"&gt;=1")+COUNTIF(H194,"&lt;=2")</f>
        <v>1</v>
      </c>
      <c r="AC194" s="2">
        <f t="shared" ref="AC194:AC257" si="244">COUNTIF(B194,"&gt;0.9")+COUNTIF(C194,"&lt;0.1")+COUNTIF(D194,"&lt;10")+COUNTIF(E194,"&lt;10")+COUNTIF(F194,"&gt;90")</f>
        <v>0</v>
      </c>
      <c r="AD194" s="3">
        <f t="shared" si="221"/>
        <v>2</v>
      </c>
      <c r="AE194" s="2">
        <f t="shared" ref="AE194:AE257" si="245">COUNTIF(B194,"&gt;=0.2")+COUNTIF(B194,"&lt;=0.4")+COUNTIF(C194,"&gt;2")+COUNTIF(D194,"&gt;=40")+COUNTIF(D194,"&lt;=60")+COUNTIF(E194,"&gt;=40")+COUNTIF(E194,"&lt;=60")+COUNTIF(F194,"&lt;10")+COUNTIF(G194,"&gt;25")+COUNTIF(H194,"=8")+COUNTIF(I194,"&gt;=1500")+COUNTIF(I194,"&lt;=1800")+COUNTIF(J194,"&gt;=0.10")+COUNTIF(J194,"&lt;=0.20")+COUNTIF(K194,"&gt;=50")+COUNTIF(K194,"&lt;=300")</f>
        <v>7</v>
      </c>
      <c r="AF194" s="2">
        <f t="shared" ref="AF194:AF257" si="246">COUNTIF(B194,"&gt;=0.3")+COUNTIF(B194,"&lt;=0.6")+COUNTIF(C194,"&gt;=0.75")+COUNTIF(C194,"&lt;=2")+COUNTIF(D194,"&gt;=40")+COUNTIF(D194,"&lt;=70")+COUNTIF(E194,"&gt;=30")+COUNTIF(E194,"&lt;=50")+COUNTIF(F194,"&lt;20")+COUNTIF(G194,"&gt;=10")+COUNTIF(G194,"&lt;=25")+COUNTIF(H194,"&gt;=6")+COUNTIF(H194,"&lt;=7")+COUNTIF(I194,"&gt;=1500")+COUNTIF(I194,"&lt;=2200")+COUNTIF(J194,"&gt;=0.10")+COUNTIF(J194,"&lt;=0.20")+COUNTIF(K194,"&lt;75")</f>
        <v>10</v>
      </c>
      <c r="AG194" s="2">
        <f t="shared" ref="AG194:AG257" si="247">COUNTIF(B194,"&gt;=0.2")+COUNTIF(B194,"&lt;=0.6")+COUNTIF(C194,"&gt;=0.75")+COUNTIF(C194,"&lt;=1.5")+COUNTIF(D194,"&gt;=40")+COUNTIF(D194,"&lt;=70")+COUNTIF(E194,"&gt;=20")+COUNTIF(E194,"&lt;=50")+COUNTIF(F194,"&lt;30")+COUNTIF(G194,"&gt;=3")+COUNTIF(G194,"&lt;=10")+COUNTIF(H194,"=6")+COUNTIF(I194,"&gt;=1200")+COUNTIF(I194,"&lt;=1800")+COUNTIF(J194,"&gt;=0.10")+COUNTIF(J194,"&lt;=0.20")+COUNTIF(K194,"&lt;75")</f>
        <v>7</v>
      </c>
      <c r="AH194" s="2">
        <f t="shared" ref="AH194:AH257" si="248">COUNTIF(B194,"&gt;=0.5")+COUNTIF(B194,"&lt;=0.7")+COUNTIF(C194,"&gt;=0.75")+COUNTIF(C194,"&lt;=1.25")+COUNTIF(D194,"&gt;=20")+COUNTIF(D194,"&lt;=40")+COUNTIF(E194,"&gt;=30")+COUNTIF(E194,"&lt;=40")+COUNTIF(F194,"&gt;=30")+COUNTIF(F194,"&lt;=40")+COUNTIF(G194,"&gt;25")+COUNTIF(H194,"&gt;=7")+COUNTIF(H194,"&lt;=8")+COUNTIF(I194,"&gt;=1400")+COUNTIF(I194,"&lt;=1800")+COUNTIF(J194,"&gt;=0.12")+COUNTIF(J194,"&lt;=0.25")+COUNTIF(K194,"&lt;50")</f>
        <v>9</v>
      </c>
      <c r="AI194" s="2">
        <f t="shared" ref="AI194:AI257" si="249">COUNTIF(B194,"&gt;=0.5")+COUNTIF(B194,"&lt;=0.8")+COUNTIF(C194,"&gt;=0.3")+COUNTIF(C194,"&lt;=0.75")+COUNTIF(D194,"&gt;=20")+COUNTIF(D194,"&lt;=40")+COUNTIF(E194,"&gt;=30")+COUNTIF(E194,"&lt;=50")+COUNTIF(F194,"&gt;=20")+COUNTIF(F194,"&lt;=40")+COUNTIF(G194,"&gt;=10")+COUNTIF(G194,"&lt;=25")+COUNTIF(H194,"&gt;=5")+COUNTIF(H194,"&lt;=6")+COUNTIF(I194,"&gt;=1400")+COUNTIF(I194,"&lt;=2000")+COUNTIF(J194,"&gt;=0.12")+COUNTIF(J194,"&lt;=0.25")+COUNTIF(K194,"&lt;25")</f>
        <v>10</v>
      </c>
      <c r="AJ194" s="2">
        <f t="shared" ref="AJ194:AJ257" si="250">COUNTIF(B194,"&gt;=0.6")+COUNTIF(B194,"&lt;=0.9")+COUNTIF(C194,"&gt;=0.3")+COUNTIF(C194,"&lt;=0.75")+COUNTIF(D194,"&gt;=20")+COUNTIF(D194,"&lt;=40")+COUNTIF(E194,"&gt;=20")+COUNTIF(E194,"&lt;=50")+COUNTIF(F194,"&gt;=30")+COUNTIF(F194,"&lt;=60")+COUNTIF(G194,"&gt;=3")+COUNTIF(G194,"&lt;=10")+COUNTIF(H194,"&gt;=5")+COUNTIF(H194,"&lt;=6")+COUNTIF(I194,"&gt;=1200")+COUNTIF(I194,"&lt;=1800")+COUNTIF(J194,"&gt;=0.12")+COUNTIF(J194,"&lt;=0.25")+COUNTIF(K194,"&lt;25")</f>
        <v>9</v>
      </c>
      <c r="AK194" s="2">
        <f t="shared" ref="AK194:AK257" si="251">COUNTIF(B194,"&gt;=0.2")+COUNTIF(B194,"&lt;=0.5")+COUNTIF(C194,"&gt;=1")+COUNTIF(C194,"&lt;=2")+COUNTIF(D194,"&gt;=60")+COUNTIF(D194,"&lt;=90")+COUNTIF(E194,"&lt;20")+COUNTIF(F194,"&lt;30")+COUNTIF(G194,"&gt;=2")+COUNTIF(G194,"&lt;=4")+COUNTIF(H194,"&gt;=4")+COUNTIF(H194,"&lt;=5")+COUNTIF(I194,"&gt;=800")+COUNTIF(I194,"&lt;=1500")+COUNTIF(J194,"&gt;=0.15")+COUNTIF(J194,"&lt;=0.35")+COUNTIF(K194,"&lt;35")</f>
        <v>8</v>
      </c>
      <c r="AL194" s="2">
        <f t="shared" ref="AL194:AL257" si="252">COUNTIF(B194,"&gt;0.7")+COUNTIF(C194,"&gt;=0.1")+COUNTIF(C194,"&lt;=0.3")+COUNTIF(D194,"&gt;=30")+COUNTIF(D194,"&lt;=50")+COUNTIF(E194,"&gt;=40")+COUNTIF(E194,"&lt;=50")+COUNTIF(F194,"&lt;20")+COUNTIF(G194,"&gt;=3")+COUNTIF(G194,"&lt;=10")+COUNTIF(H194,"=5")+COUNTIF(I194,"&gt;=1200")+COUNTIF(I194,"&lt;=1800")+COUNTIF(J194,"&gt;=0.15")+COUNTIF(J194,"&lt;=0.25")+COUNTIF(K194,"&lt;50")</f>
        <v>6</v>
      </c>
      <c r="AM194" s="2">
        <f t="shared" ref="AM194:AM257" si="253">COUNTIF(B194,"&gt;0.8")+COUNTIF(C194,"&gt;=0.1")+COUNTIF(C194,"&lt;=0.25")+COUNTIF(D194,"&gt;=10")+COUNTIF(D194,"&lt;=20")+COUNTIF(E194,"&lt;20")+COUNTIF(F194,"&gt;=60")+COUNTIF(F194,"&lt;=80")+COUNTIF(G194,"&gt;=3")+COUNTIF(G194,"&lt;=10")+COUNTIF(H194,"&gt;=5")+COUNTIF(H194,"&lt;=6")+COUNTIF(I194,"&gt;=1000")+COUNTIF(I194,"&lt;=1800")+COUNTIF(J194,"&gt;=0.12")+COUNTIF(J194,"&lt;=0.25")+COUNTIF(K194,"&lt;10")</f>
        <v>7</v>
      </c>
      <c r="AN194" s="2">
        <f t="shared" ref="AN194:AN257" si="254">COUNTIF(B194,"&gt;=0.6")+COUNTIF(B194,"&lt;=0.9")+COUNTIF(C194,"&gt;=0.2")+COUNTIF(C194,"&lt;=0.5")+COUNTIF(D194,"&gt;=20")+COUNTIF(D194,"&lt;=30")+COUNTIF(E194,"&gt;=20")+COUNTIF(E194,"&lt;=40")+COUNTIF(F194,"&gt;=40")+COUNTIF(F194,"&lt;=50")+COUNTIF(G194,"&gt;=5")+COUNTIF(G194,"&lt;=15")+COUNTIF(H194,"&gt;=5")+COUNTIF(H194,"&lt;=6")+COUNTIF(I194,"&gt;=1000")+COUNTIF(I194,"&lt;=2500")+COUNTIF(J194,"&gt;=0.12")+COUNTIF(J194,"&lt;=0.20")+COUNTIF(K194,"&gt;300")</f>
        <v>8</v>
      </c>
      <c r="AO194" s="2">
        <f t="shared" ref="AO194:AO257" si="255">COUNTIF(B194,"&lt;0.4")+COUNTIF(C194,"&gt;1")+COUNTIF(D194,"&lt;10")+COUNTIF(E194,"&lt;10")+COUNTIF(F194,"&gt;90")+COUNTIF(G194,"&gt;=3")+COUNTIF(G194,"&lt;=30")+COUNTIF(H194,"=8")+COUNTIF(I194,"&gt;=1000")+COUNTIF(I194,"&lt;=1800")+COUNTIF(J194,"&gt;=0.12")+COUNTIF(J194,"&lt;=0.20")+COUNTIF(K194,"=0")</f>
        <v>5</v>
      </c>
      <c r="AP194" s="2">
        <f t="shared" ref="AP194:AP257" si="256">COUNTIF(B194,"&gt;=0.5")+COUNTIF(B194,"&lt;=0.8")+COUNTIF(C194,"&gt;=0.25")+COUNTIF(C194,"&lt;=0.75")+COUNTIF(D194,"&lt;10")+COUNTIF(E194,"&lt;10")+COUNTIF(F194,"&gt;90")+COUNTIF(G194,"&gt;=3")+COUNTIF(G194,"&lt;=15")+COUNTIF(H194,"&gt;=5")+COUNTIF(H194,"&lt;=6")+COUNTIF(I194,"&gt;=1200")+COUNTIF(I194,"&lt;=1800")+COUNTIF(J194,"&gt;=0.15")+COUNTIF(J194,"&lt;=0.25")+COUNTIF(K194,"=0")</f>
        <v>5</v>
      </c>
      <c r="AQ194" s="2">
        <f t="shared" ref="AQ194:AQ257" si="257">COUNTIF(B194,"&gt;=0.7")+COUNTIF(B194,"&lt;=0.9")+COUNTIF(C194,"&gt;=0.25")+COUNTIF(C194,"&lt;=1.0")+COUNTIF(D194,"&lt;10")+COUNTIF(E194,"&lt;10")+COUNTIF(F194,"&gt;90")+COUNTIF(G194,"&lt;2")+COUNTIF(H194,"&gt;=4")+COUNTIF(H194,"&lt;=5")+COUNTIF(I194,"&gt;=1200")+COUNTIF(I194,"&lt;=1600")+COUNTIF(J194,"&gt;=0.15")+COUNTIF(J194,"&lt;=0.25")+COUNTIF(K194,"=0")</f>
        <v>3</v>
      </c>
      <c r="AR194" s="2">
        <f t="shared" ref="AR194:AR257" si="258">COUNTIF(B194,"&gt;0.9")+COUNTIF(C194,"&lt;0.1")+COUNTIF(D194,"&lt;10")+COUNTIF(E194,"&lt;10")+COUNTIF(F194,"&gt;90")+COUNTIF(G194,"&lt;1")+COUNTIF(H194,"&gt;=3")+COUNTIF(H194,"&lt;=4")+COUNTIF(I194,"&gt;=600")+COUNTIF(I194,"&lt;=1400")+COUNTIF(J194,"&gt;=0.20")+COUNTIF(J194,"&lt;=0.35")+COUNTIF(K194,"=0")</f>
        <v>2</v>
      </c>
      <c r="AS194" s="2">
        <f t="shared" ref="AS194:AS257" si="259">COUNTIF(B194,"&gt;0.9")+COUNTIF(C194,"&lt;0.1")+COUNTIF(D194,"&lt;10")+COUNTIF(E194,"&gt;90")+COUNTIF(F194,"&lt;10")+COUNTIF(G194,"&lt;0.25")+COUNTIF(H194,"&gt;=1")+COUNTIF(H194,"&lt;=2")+COUNTIF(I194,"&gt;=1200")+COUNTIF(I194,"&lt;=2500")+COUNTIF(J194,"&gt;=0.15")+COUNTIF(J194,"&lt;=0.30")+COUNTIF(K194,"=0")</f>
        <v>3</v>
      </c>
      <c r="AT194" s="2">
        <f t="shared" ref="AT194:AT257" si="260">COUNTIF(B194,"&gt;0.9")+COUNTIF(C194,"&lt;0.1")+COUNTIF(D194,"&lt;10")+COUNTIF(E194,"&lt;10")+COUNTIF(F194,"&gt;90")+COUNTIF(G194,"&lt;0.25")+COUNTIF(H194,"&gt;=1")+COUNTIF(H194,"&lt;=2")+COUNTIF(I194,"&gt;=1200")+COUNTIF(I194,"&lt;=2500")+COUNTIF(J194,"&gt;=0.15")+COUNTIF(J194,"&lt;=0.30")+COUNTIF(K194,"=0")</f>
        <v>3</v>
      </c>
      <c r="AU194" s="2">
        <f t="shared" ref="AU194:AU257" si="261">COUNTIF(B194,"&gt;0.9")+COUNTIF(C194,"&lt;0.1")+COUNTIF(D194,"&lt;10")+COUNTIF(E194,"&lt;10")+COUNTIF(F194,"&gt;90")+COUNTIF(G194,"&gt;=1")+COUNTIF(G194,"&lt;=2")+COUNTIF(H194,"&lt;0.25")+COUNTIF(I194,"=1500")+COUNTIF(J194,"&gt;=0.02")+COUNTIF(J194,"&lt;=0.10")+COUNTIF(K194,"=0")</f>
        <v>2</v>
      </c>
      <c r="AV194" s="3">
        <f t="shared" si="222"/>
        <v>2</v>
      </c>
      <c r="AW194">
        <f t="shared" si="223"/>
        <v>2</v>
      </c>
      <c r="AX194" s="2">
        <f t="shared" ref="AX194:AX257" si="262">IF(AND(B194&gt;=0.2, B194&lt;=0.4), 1, 0) +
IF(C194&gt;2, 1, 0) +
IF(AND(D194&gt;=40, D194&lt;=60), 1, 0) +
IF(AND(E194&gt;=40, E194&lt;=60), 1, 0) +
IF(AND(F194&lt;10), 1, 0) +
IF(G194&gt;25, 1, 0) +
IF(H194=8, 1, 0) +
IF(AND(I194&gt;=1500, I194&lt;=1800), 1, 0) +
IF(AND(J194&gt;=0.1, J194&lt;=0.2), 1, 0) +
IF(AND(K194&gt;=50, K194&lt;=300), 1, 0)</f>
        <v>3</v>
      </c>
      <c r="AY194" s="2">
        <f t="shared" ref="AY194:AY257" si="263">IF(AND(B194&gt;=0.3, B194&lt;=0.6), 1, 0) +
IF(AND(C194&gt;=0.75, C194&lt;=2), 1, 0) +
IF(AND(D194&gt;=40, D194&lt;=70), 1, 0) +
IF(AND(E194&gt;=30, E194&lt;=50), 1, 0) +
IF(AND(F194&lt;20), 1, 0) +
IF(AND(G194&gt;=10, G194&lt;=25), 1, 0) +
IF(AND(H194&gt;=6, H194&lt;=7), 1, 0) +
IF(AND(I194&gt;=1500, I194&lt;=2200), 1, 0) +
IF(AND(J194&gt;=0.1, J194&lt;=0.2), 1, 0) +
IF(K194&lt;75, 1, 0)</f>
        <v>6</v>
      </c>
      <c r="AZ194" s="2">
        <f t="shared" ref="AZ194:AZ257" si="264">IF(AND(B194&gt;=0.2, B194&lt;=0.6), 1, 0) +
IF(AND(C194&gt;=0.75, C194&lt;=1.5), 1, 0) +
IF(AND(D194&gt;=40, D194&lt;=70), 1, 0) +
IF(AND(E194&gt;=20, E194&lt;=50), 1, 0) +
IF(AND(F194&lt;30), 1, 0) +
IF(AND(G194&gt;=3, G194&lt;=10), 1, 0) +
IF(H194=6, 1, 0) +
IF(AND(I194&gt;=1200, I194&lt;=1800), 1, 0) +
IF(AND(J194&gt;=0.1, J194&lt;=0.2), 1, 0) +
IF(AND(K194&lt;75), 1, 0)</f>
        <v>4</v>
      </c>
      <c r="BA194" s="2">
        <f t="shared" ref="BA194:BA257" si="265">IF(AND(B194&gt;=0.5, B194&lt;=0.7), 1, 0) +
IF(AND(C194&gt;=0.75, C194&lt;=1.25), 1, 0) +
IF(AND(D194&gt;=20, D194&lt;=40), 1, 0) +
IF(AND(E194&gt;=30, E194&lt;=40), 1, 0) +
IF(AND(F194&gt;=30, F194&lt;=40), 1, 0) +
IF(G194&gt;25, 1, 0) +
IF(AND(H194&gt;=7, H194&lt;=8), 1, 0) +
IF(AND(I194&gt;=1400, I194&lt;=1800), 1, 0) +
IF(AND(J194&gt;=0.12, J194&lt;=0.25), 1, 0) +
IF(AND(K194&lt;50), 1, 0)</f>
        <v>4</v>
      </c>
      <c r="BB194" s="2">
        <f t="shared" ref="BB194:BB257" si="266">IF(AND(B194&gt;=0.5, B194&lt;=0.8), 1, 0) +
IF(AND(C194&gt;=0.3, C194&lt;=0.75), 1, 0) +
IF(AND(D194&gt;=20, D194&lt;=40), 1, 0) +
IF(AND(E194&gt;=30, E194&lt;=50), 1, 0) +
IF(AND(F194&gt;=20, F194&lt;=40), 1, 0) +
IF(AND(G194&gt;=10, G194&lt;=25), 1, 0) +
IF(AND(H194&gt;=5, H194&lt;=6), 1, 0) +
IF(AND(I194&gt;=1400, I194&lt;=2000), 1, 0) +
IF(AND(J194&gt;=0.12, J194&lt;=0.25), 1, 0) +
IF(AND(K194&lt;25), 1, 0)</f>
        <v>4</v>
      </c>
      <c r="BC194" s="2">
        <f t="shared" ref="BC194:BC257" si="267">IF(AND(B194&gt;=0.6, B194&lt;=0.9), 1, 0) +
IF(AND(C194&gt;=0.3, C194&lt;=0.75), 1, 0) +
IF(AND(D194&gt;=20, D194&lt;=40), 1, 0) +
IF(AND(E194&gt;=20, E194&lt;=50), 1, 0) +
IF(AND(F194&gt;=30, F194&lt;=60), 1, 0) +
IF(AND(G194&gt;=3, G194&lt;=10), 1, 0) +
IF(AND(H194&gt;=5, H194&lt;=6), 1, 0) +
IF(AND(I194&gt;=1200, I194&lt;=1800), 1, 0) +
IF(AND(J194&gt;=0.12, J194&lt;=0.25), 1, 0) +
IF(AND(K194&lt;25), 1, 0)</f>
        <v>3</v>
      </c>
      <c r="BD194" s="2">
        <f t="shared" ref="BD194:BD257" si="268">IF(AND(B194&gt;=0.2, B194&lt;=0.5), 1, 0) +
IF(AND(C194&gt;=1, C194&lt;=2), 1, 0) +
IF(AND(D194&gt;=60, D194&lt;=90), 1, 0) +
IF(E194&lt;20, 1, 0) +
IF(F194&lt;30, 1, 0) +
IF(AND(G194&gt;=2, G194&lt;=4), 1, 0) +
IF(AND(H194&gt;=4, H194&lt;=5), 1, 0) +
IF(AND(I194&gt;=800, I194&lt;=1500), 1, 0) +
IF(AND(J194&gt;=0.15, J194&lt;=0.35), 1, 0) +
IF(AND(K194&lt;35), 1, 0)</f>
        <v>4</v>
      </c>
      <c r="BE194" s="2">
        <f t="shared" ref="BE194:BE257" si="269">IF(B194&gt;0.8, 1, 0) +
IF(AND(C194&gt;=0.1, C194&lt;=0.25), 1, 0) +
IF(AND(D194&gt;=10, D194&lt;=20), 1, 0) +
IF(E194&lt;20, 1, 0) +
IF(AND(F194&gt;=60, F194&lt;=80), 1, 0) +
IF(AND(G194&gt;=3, G194&lt;=10), 1, 0) +
IF(AND(H194&gt;=5, H194&lt;=6), 1, 0) +
IF(AND(I194&gt;=1000, I194&lt;=1800), 1, 0) +
IF(AND(J194&gt;=0.12, J194&lt;=0.25), 1, 0) +
IF(K194&lt;10, 1, 0)</f>
        <v>2</v>
      </c>
      <c r="BF194" s="2">
        <f t="shared" ref="BF194:BF257" si="270">IF(B194&gt;0.8, 1, 0) +
IF(AND(C194&gt;=0.1, C194&lt;=0.25), 1, 0) +
IF(AND(D194&gt;=10, D194&lt;=20), 1, 0) +
IF(E194&lt;20, 1, 0) +
IF(AND(F194&gt;=60, F194&lt;=80), 1, 0) +
IF(AND(G194&gt;=3, G194&lt;=10), 1, 0) +
IF(AND(H194&gt;=5, H194&lt;=6), 1, 0) +
IF(AND(I194&gt;=1000, I194&lt;=1800), 1, 0) +
IF(AND(J194&gt;=0.12, J194&lt;=0.25), 1, 0) +
IF(K194&lt;10, 1, 0)</f>
        <v>2</v>
      </c>
      <c r="BG194" s="2">
        <f t="shared" ref="BG194:BG257" si="271">IF(AND(B194&gt;=0.6, B194&lt;=0.9), 1, 0) +
IF(AND(C194&gt;=0.2, C194&lt;=0.5), 1, 0) +
IF(AND(D194&gt;=20, D194&lt;=30), 1, 0) +
IF(AND(E194&gt;=20, E194&lt;=40), 1, 0) +
IF(AND(F194&gt;=40, F194&lt;=50), 1, 0) +
IF(AND(G194&gt;=5, G194&lt;=15), 1, 0) +
IF(AND(H194&gt;=5, H194&lt;=6), 1, 0) +
IF(AND(I194&gt;=1000, I194&lt;=2500), 1, 0) +
IF(AND(J194&gt;=0.12, J194&lt;=0.2), 1, 0) +
IF(K194&gt;300, 1, 0)</f>
        <v>2</v>
      </c>
      <c r="BH194" s="2">
        <f t="shared" ref="BH194:BH257" si="272">IF(B194&lt;0.4, 1, 0) +
IF(C194&gt;1, 1, 0) +
IF(D194&lt;10, 1, 0) +
IF(E194&lt;10, 1, 0) +
IF(F194&gt;90, 1, 0) +
IF(AND(G194&gt;=3, G194&lt;=30), 1, 0) +
IF(H194=8, 1, 0) +
IF(AND(I194&gt;=1000, I194&lt;=1800), 1, 0) +
IF(AND(J194&gt;=0.12, J194&lt;=0.2), 1, 0) +
IF(K194=0, 1, 0)</f>
        <v>3</v>
      </c>
      <c r="BI194" s="2">
        <f t="shared" ref="BI194:BI257" si="273">IF(AND(B194&gt;=0.5, B194&lt;=0.8), 1, 0) +
IF(AND(C194&gt;=0.25, C194&lt;=0.75), 1, 0) +
IF(D194&lt;10, 1, 0) +
IF(E194&lt;10, 1, 0) +
IF(F194&gt;90, 1, 0) +
IF(AND(G194&gt;=3, G194&lt;=15), 1, 0) +
IF(AND(H194&gt;=5, H194&lt;=6), 1, 0) +
IF(AND(I194&gt;=1200, I194&lt;=1800), 1, 0) +
IF(AND(J194&gt;=0.15, J194&lt;=0.25), 1, 0) +
IF(K194=0, 1, 0)</f>
        <v>2</v>
      </c>
      <c r="BJ194" s="2">
        <f t="shared" ref="BJ194:BJ257" si="274">IF(AND(B194&gt;=0.7, B194&lt;=0.9), 1, 0) +
IF(AND(C194&gt;=0.25, C194&lt;=1), 1, 0) +
IF(D194&lt;10, 1, 0) +
IF(E194&lt;10, 1, 0) +
IF(F194&gt;90, 1, 0) +
IF(G194&lt;2, 1, 0) +
IF(AND(H194&gt;=4, H194&lt;=5), 1, 0) +
IF(AND(I194&gt;=1200, I194&lt;=1600), 1, 0) +
IF(AND(J194&gt;=0.15, J194&lt;=0.25), 1, 0) +
IF(K194=0, 1, 0)</f>
        <v>1</v>
      </c>
      <c r="BK194" s="2">
        <f t="shared" ref="BK194:BK257" si="275">IF(B194&gt;0.9, 1, 0) +
IF(C194&lt;0.1, 1, 0) +
IF(D194&lt;10, 1, 0) +
IF(E194&gt;90, 1, 0) +
IF(F194&lt;10, 1, 0) +
IF(G194&lt;0.25, 1, 0) +
IF(AND(H194&gt;=1, H194&lt;=2), 1, 0) +
IF(AND(I194&gt;=1200, I194&lt;=2500), 1, 0) +
IF(AND(J194&gt;=0.15, J194&lt;=0.3), 1, 0) +
IF(K194=0, 1, 0)</f>
        <v>1</v>
      </c>
      <c r="BL194" s="2">
        <f t="shared" ref="BL194:BL257" si="276">IF(B194&gt;0.9, 1, 0) +
IF(C194&lt;0.1, 1, 0) +
IF(D194&lt;10, 1, 0) +
IF(E194&gt;90, 1, 0) +
IF(F194&lt;10, 1, 0) +
IF(G194&lt;0.25, 1, 0) +
IF(AND(H194&gt;=1, H194&lt;=2), 1, 0) +
IF(AND(I194&gt;=1200, I194&lt;=2500), 1, 0) +
IF(AND(J194&gt;=0.15, J194&lt;=0.3), 1, 0) +
IF(K194=0, 1, 0)</f>
        <v>1</v>
      </c>
      <c r="BM194" s="2">
        <f t="shared" ref="BM194:BM257" si="277">IF(B194&gt;0.9, 1, 0) +
IF(C194&lt;0.1, 1, 0) +
IF(D194&lt;10, 1, 0) +
IF(E194&lt;10, 1, 0) +
IF(F194&gt;90, 1, 0) +
IF(G194&lt;0.25, 1, 0) +
IF(AND(H194&gt;=1, H194&lt;=2), 1, 0) +
IF(AND(I194&gt;=1200, I194&lt;=2500), 1, 0) +
IF(AND(J194&gt;=0.15, J194&lt;=0.3), 1, 0) +
IF(K194=0, 1, 0)</f>
        <v>1</v>
      </c>
      <c r="BN194" s="2">
        <f t="shared" ref="BN194:BN257" si="278">IF(B194&gt;0.9, 1, 0) +
IF(C194&lt;0.1, 1, 0) +
IF(D194&lt;10, 1, 0) +
IF(E194&lt;10, 1, 0) +
IF(F194&gt;90, 1, 0) +
IF(AND(G194&gt;=1, G194&lt;=2), 1, 0) +
IF(H194&lt;0.25, 1, 0) +
IF(I194=1500, 1, 0) +
IF(AND(J194&gt;=0.02, J194&lt;=0.1), 1, 0) +
IF(K194=0, 1, 0)</f>
        <v>1</v>
      </c>
      <c r="BO194" s="3">
        <f t="shared" si="224"/>
        <v>2</v>
      </c>
      <c r="BP194">
        <f t="shared" si="225"/>
        <v>1</v>
      </c>
      <c r="BR194">
        <v>3</v>
      </c>
      <c r="BS194">
        <f t="shared" ref="BS194:BS257" si="279">COUNTIF(BA195:BQ195, MAX(BA195:BQ195))</f>
        <v>3</v>
      </c>
      <c r="BU194" s="1">
        <f t="shared" ref="BU194:BU257" si="280">SQRT(
AVERAGE(
(IF(B194&lt;&gt;0,((B194-0.3)/B194)^2,0)) +
(IF(C194&lt;&gt;0,((C194-2)/C194)^2,0)) +
(IF(D194&lt;&gt;0,((D194-0.5)/D194)^2,0)) +
(IF(E194&lt;&gt;0,((E194-0.5)/E194)^2,0)) +
(IF(F194&lt;&gt;0,((F194-0.05)/F194)^2,0)) +
(IF(G194&lt;&gt;0,((G194-25)/G194)^2,0)) +
(IF(H194&lt;&gt;0,((H194-8)/H194)^2,0)) +
(IF(I194&lt;&gt;0,((I194-1650)/I194)^2,0)) +
(IF(J194&lt;&gt;0,((J194-0.15)/J194)^2,0)) +
(IF(K194&lt;&gt;0,((IF(D194=0,0,K194)-175)/IF(D194=0,1,K194)))^2)
)
)</f>
        <v>13.249494346105832</v>
      </c>
      <c r="BV194" s="1">
        <f t="shared" ref="BV194:BV257" si="281">SQRT(
AVERAGE(
(IF(B194&lt;&gt;0,((B194-0.45)/B194)^2,0)) +
(IF(C194&lt;&gt;0,((C194-1.375)/C194)^2,0)) +
(IF(D194&lt;&gt;0,((D194-0.55)/D194)^2,0)) +
(IF(E194&lt;&gt;0,((E194-0.4)/E194)^2,0)) +
(IF(F194&lt;&gt;0,((F194-0.1)/F194)^2,0)) +
(IF(G194&lt;&gt;0,((G194-17.5)/G194)^2,0)) +
(IF(H194&lt;&gt;0,((H194-6.5)/H194)^2,0)) +
(IF(I194&lt;&gt;0,((I194-1850)/I194)^2,0)) +
(IF(J194&lt;&gt;0,((J194-0.15)/J194)^2,0)) +
(IF(K194&lt;&gt;0,((IF(D194=0,0,K194)-37.5)/IF(D194=0,1,K194)))^2)
)
)</f>
        <v>3.0425437671469071</v>
      </c>
      <c r="BW194" s="1">
        <f t="shared" ref="BW194:BW257" si="282">SQRT(
AVERAGE(
(IF(B194&lt;&gt;0,((B194-0.4)/B194)^2,0)) +
(IF(C194&lt;&gt;0,((C194-1.125)/C194)^2,0)) +
(IF(D194&lt;&gt;0,((D194-0.55)/D194)^2,0)) +
(IF(E194&lt;&gt;0,((E194-0.35)/E194)^2,0)) +
(IF(F194&lt;&gt;0,((F194-0.15)/F194)^2,0)) +
(IF(G194&lt;&gt;0,((G194-6.5)/G194)^2,0)) +
(IF(H194&lt;&gt;0,((H194-6)/H194)^2,0)) +
(IF(I194&lt;&gt;0,((I194-1500)/I194)^2,0)) +
(IF(J194&lt;&gt;0,((J194-0.15)/J194)^2,0)) +
(IF(K194&lt;&gt;0,((IF(D194=0,0,K194)-37.5)/IF(D194=0,1,K194)))^2)
)
)</f>
        <v>3.0097036208468104</v>
      </c>
      <c r="BX194" s="1">
        <f t="shared" ref="BX194:BX257" si="283">SQRT(
AVERAGE(
(IF(B194&lt;&gt;0,((B194-0.6)/B194)^2,0)) +
(IF(C194&lt;&gt;0,((C194-1)/C194)^2,0)) +
(IF(D194&lt;&gt;0,((D194-0.3)/D194)^2,0)) +
(IF(E194&lt;&gt;0,((E194-0.35)/E194)^2,0)) +
(IF(F194&lt;&gt;0,((F194-0.35)/F194)^2,0)) +
(IF(G194&lt;&gt;0,((G194-27.5)/G194)^2,0)) +
(IF(H194&lt;&gt;0,((H194-7.5)/H194)^2,0)) +
(IF(I194&lt;&gt;0,((I194-1600)/I194)^2,0)) +
(IF(J194&lt;&gt;0,((J194-0.185)/J194)^2,0)) +
(IF(K194&lt;&gt;0,((IF(D194=0,0,K194)-25)/IF(D194=0,1,K194)))^2)
)
)</f>
        <v>2.8748701864066182</v>
      </c>
      <c r="BY194" s="1">
        <f t="shared" ref="BY194:BY257" si="284">SQRT(
AVERAGE(
(IF(B194&lt;&gt;0,((B194-0.65)/B194)^2,0)) +
(IF(C194&lt;&gt;0,((C194-0.525)/C194)^2,0)) +
(IF(D194&lt;&gt;0,((D194-0.3)/D194)^2,0)) +
(IF(E194&lt;&gt;0,((E194-0.4)/E194)^2,0)) +
(IF(F194&lt;&gt;0,((F194-0.3)/F194)^2,0)) +
(IF(G194&lt;&gt;0,((G194-17.5)/G194)^2,0)) +
(IF(H194&lt;&gt;0,((H194-5.5)/H194)^2,0)) +
(IF(I194&lt;&gt;0,((I194-1700)/I194)^2,0)) +
(IF(J194&lt;&gt;0,((J194-0.185)/J194)^2,0)) +
(IF(K194&lt;&gt;0,((IF(D194=0,0,K194)-12.5)/IF(D194=0,1,K194)))^2)
)
)</f>
        <v>2.354066481915142</v>
      </c>
      <c r="BZ194" s="1">
        <f t="shared" ref="BZ194:BZ257" si="285">SQRT(
AVERAGE(
(IF(B194&lt;&gt;0,((B194-0.75)/B194)^2,0)) +
(IF(C194&lt;&gt;0,((C194-0.525)/C194)^2,0)) +
(IF(D194&lt;&gt;0,((D194-0.3)/D194)^2,0)) +
(IF(E194&lt;&gt;0,((E194-0.35)/E194)^2,0)) +
(IF(F194&lt;&gt;0,((F194-0.45)/F194)^2,0)) +
(IF(G194&lt;&gt;0,((G194-6.5)/G194)^2,0)) +
(IF(H194&lt;&gt;0,((H194-5.5)/H194)^2,0)) +
(IF(I194&lt;&gt;0,((I194-1500)/I194)^2,0)) +
(IF(J194&lt;&gt;0,((J194-0.185)/J194)^2,0)) +
(IF(K194&lt;&gt;0,((IF(D194=0,0,K194)-12.5)/IF(D194=0,1,K194)))^2)
)
)</f>
        <v>2.37311037707074</v>
      </c>
      <c r="CA194" s="1">
        <f t="shared" ref="CA194:CA257" si="286">SQRT(
AVERAGE(
(IF(B194&lt;&gt;0,((B194-0.35)/B194)^2,0)) +
(IF(C194&lt;&gt;0,((C194-1.5)/C194)^2,0)) +
(IF(D194&lt;&gt;0,((D194-0.75)/D194)^2,0)) +
(IF(E194&lt;&gt;0,((E194-0.1)/E194)^2,0)) +
(IF(F194&lt;&gt;0,((F194-0.15)/F194)^2,0)) +
(IF(G194&lt;&gt;0,((G194-3)/G194)^2,0)) +
(IF(H194&lt;&gt;0,((H194-4.5)/H194)^2,0)) +
(IF(I194&lt;&gt;0,((I194-1150)/I194)^2,0)) +
(IF(J194&lt;&gt;0,((J194-0.25)/J194)^2,0)) +
(IF(K194&lt;&gt;0,((IF(D194=0,0,K194)-17.5)/IF(D194=0,1,K194)))^2)
)
)</f>
        <v>2.4071537987246727</v>
      </c>
      <c r="CB194" s="1">
        <f t="shared" ref="CB194:CB257" si="287">SQRT(
AVERAGE(
(IF(B194&lt;&gt;0,((B194-0.85)/B194)^2,0)) +
(IF(C194&lt;&gt;0,((C194-0.2)/C194)^2,0)) +
(IF(D194&lt;&gt;0,((D194-0.4)/D194)^2,0)) +
(IF(E194&lt;&gt;0,((E194-0.45)/E194)^2,0)) +
(IF(F194&lt;&gt;0,((F194-0.1)/F194)^2,0)) +
(IF(G194&lt;&gt;0,((G194-6.5)/G194)^2,0)) +
(IF(H194&lt;&gt;0,((H194-5)/H194)^2,0)) +
(IF(I194&lt;&gt;0,((I194-1500)/I194)^2,0)) +
(IF(J194&lt;&gt;0,((J194-0.2)/J194)^2,0)) +
(IF(K194&lt;&gt;0,((IF(D194=0,0,K194)-25)/IF(D194=0,1,K194)))^2)
)
)</f>
        <v>2.6597379296063997</v>
      </c>
      <c r="CC194" s="1">
        <f t="shared" ref="CC194:CC257" si="288">SQRT(
AVERAGE(
(IF(B194&lt;&gt;0,((B194-0.9)/B194)^2,0)) +
(IF(C194&lt;&gt;0,((C194-0.175)/C194)^2,0)) +
(IF(D194&lt;&gt;0,((D194-0.15)/D194)^2,0)) +
(IF(E194&lt;&gt;0,((E194-0.1)/E194)^2,0)) +
(IF(F194&lt;&gt;0,((F194-0.7)/F194)^2,0)) +
(IF(G194&lt;&gt;0,((G194-6.5)/G194)^2,0)) +
(IF(H194&lt;&gt;0,((H194-5.5)/H194)^2,0)) +
(IF(I194&lt;&gt;0,((I194-1400)/I194)^2,0)) +
(IF(J194&lt;&gt;0,((J194-0.185)/J194)^2,0)) +
(IF(K194&lt;&gt;0,((IF(D194=0,0,K194)-5)/IF(D194=0,1,K194)))^2)
)
)</f>
        <v>2.5835834752510265</v>
      </c>
      <c r="CD194" s="1">
        <f t="shared" ref="CD194:CD257" si="289">SQRT(
AVERAGE(
(IF(B194&lt;&gt;0,((B194-0.75)/B194)^2,0)) +
(IF(C194&lt;&gt;0,((C194-0.35)/C194)^2,0)) +
(IF(D194&lt;&gt;0,((D194-0.25)/D194)^2,0)) +
(IF(E194&lt;&gt;0,((E194-0.3)/E194)^2,0)) +
(IF(F194&lt;&gt;0,((F194-0.45)/F194)^2,0)) +
(IF(G194&lt;&gt;0,((G194-10)/G194)^2,0)) +
(IF(H194&lt;&gt;0,((H194-5.5)/H194)^2,0)) +
(IF(I194&lt;&gt;0,((I194-1750)/I194)^2,0)) +
(IF(J194&lt;&gt;0,((J194-0.16)/J194)^2,0)) +
(IF(K194&lt;&gt;0,((IF(D194=0,0,K194)-400)/IF(D194=0,1,K194)))^2)
)
)</f>
        <v>31.088863246560592</v>
      </c>
      <c r="CE194" s="1">
        <f t="shared" ref="CE194:CE257" si="290">SQRT(
AVERAGE(
(IF(B194&lt;&gt;0,((B194-0.2)/B194)^2,0)) +
(IF(C194&lt;&gt;0,((C194-2)/C194)^2,0)) +
(IF(D194&lt;&gt;0,((D194-0.05)/D194)^2,0)) +
(IF(E194&lt;&gt;0,((E194-0.05)/E194)^2,0)) +
(IF(F194&lt;&gt;0,((F194-0.95)/F194)^2,0)) +
(IF(G194&lt;&gt;0,((G194-16.5)/G194)^2,0)) +
(IF(H194&lt;&gt;0,((H194-8)/H194)^2,0)) +
(IF(I194&lt;&gt;0,((I194-1500)/I194)^2,0)) +
(IF(J194&lt;&gt;0,((J194-0.15)/J194)^2,0)) +
(IF(K194&lt;&gt;0,((IF(D194=0,0,K194)-0)/IF(D194=0,1,K194)))^2)
)
)</f>
        <v>2.5318832166270293</v>
      </c>
      <c r="CF194" s="1">
        <f t="shared" ref="CF194:CF257" si="291">SQRT(
AVERAGE(
(IF(B194&lt;&gt;0,((B194-0.65)/B194)^2,0)) +
(IF(C194&lt;&gt;0,((C194-0.5)/C194)^2,0)) +
(IF(D194&lt;&gt;0,((D194-0.05)/D194)^2,0)) +
(IF(E194&lt;&gt;0,((E194-0.05)/E194)^2,0)) +
(IF(F194&lt;&gt;0,((F194-0.95)/F194)^2,0)) +
(IF(G194&lt;&gt;0,((G194-9)/G194)^2,0)) +
(IF(H194&lt;&gt;0,((H194-5.5)/H194)^2,0)) +
(IF(I194&lt;&gt;0,((I194-1400)/I194)^2,0)) +
(IF(J194&lt;&gt;0,((J194-0.2)/J194)^2,0)) +
(IF(K194&lt;&gt;0,((IF(D194=0,0,K194)-0)/IF(D194=0,1,K194)))^2)
)
)</f>
        <v>2.4994514207382976</v>
      </c>
      <c r="CG194" s="1">
        <f t="shared" ref="CG194:CG257" si="292">SQRT(
AVERAGE(
(IF(B194&lt;&gt;0,((B194-0.8)/B194)^2,0)) +
(IF(C194&lt;&gt;0,((C194-0.625)/C194)^2,0)) +
(IF(D194&lt;&gt;0,((D194-0.05)/D194)^2,0)) +
(IF(E194&lt;&gt;0,((E194-0.05)/E194)^2,0)) +
(IF(F194&lt;&gt;0,((F194-0.95)/F194)^2,0)) +
(IF(G194&lt;&gt;0,((G194-1)/G194)^2,0)) +
(IF(H194&lt;&gt;0,((H194-4.5)/H194)^2,0)) +
(IF(I194&lt;&gt;0,((I194-1100)/I194)^2,0)) +
(IF(J194&lt;&gt;0,((J194-0.225)/J194)^2,0)) +
(IF(K194&lt;&gt;0,((IF(D194=0,0,K194)-0)/IF(D194=0,1,K194)))^2)
)
)</f>
        <v>2.7666033446271112</v>
      </c>
      <c r="CH194" s="1">
        <f t="shared" ref="CH194:CH257" si="293">SQRT(
AVERAGE(
(IF(B194&lt;&gt;0,((B194-0.95)/B194)^2,0)) +
(IF(C194&lt;&gt;0,((C194-0.05)/C194)^2,0)) +
(IF(D194&lt;&gt;0,((D194-0.05)/D194)^2,0)) +
(IF(E194&lt;&gt;0,((E194-0.05)/E194)^2,0)) +
(IF(F194&lt;&gt;0,((F194-0.95)/F194)^2,0)) +
(IF(G194&lt;&gt;0,((G194-0.5)/G194)^2,0)) +
(IF(H194&lt;&gt;0,((H194-3.5)/H194)^2,0)) +
(IF(I194&lt;&gt;0,((I194-1400)/I194)^2,0)) +
(IF(J194&lt;&gt;0,((J194-0.2)/J194)^2,0)) +
(IF(K194&lt;&gt;0,((IF(D194=0,0,K194)-0)/IF(D194=0,1,K194)))^2)
)
)</f>
        <v>2.9202837138339328</v>
      </c>
      <c r="CI194" s="1">
        <f t="shared" ref="CI194:CI257" si="294">SQRT(
AVERAGE(
(IF(B194&lt;&gt;0,((B194-0.95)/B194)^2,0)) +
(IF(C194&lt;&gt;0,((C194-0.05)/C194)^2,0)) +
(IF(D194&lt;&gt;0,((D194-0.05)/D194)^2,0)) +
(IF(E194&lt;&gt;0,((E194-0.95)/E194)^2,0)) +
(IF(F194&lt;&gt;0,((F194-0.05)/F194)^2,0)) +
(IF(G194&lt;&gt;0,((G194-0.1)/G194)^2,0)) +
(IF(H194&lt;&gt;0,((H194-1.5)/H194)^2,0)) +
(IF(I194&lt;&gt;0,((I194-1350)/I194)^2,0)) +
(IF(J194&lt;&gt;0,((J194-0.225)/J194)^2,0)) +
(IF(K194&lt;&gt;0,((IF(D194=0,0,K194)-0)/IF(D194=0,1,K194)))^2)
)
)</f>
        <v>2.9783401438813835</v>
      </c>
      <c r="CJ194" s="1">
        <f t="shared" ref="CJ194:CJ257" si="295">SQRT(
AVERAGE(
(IF(B194&lt;&gt;0,((B194-0.95)/B194)^2,0)) +
(IF(C194&lt;&gt;0,((C194-0.05)/C194)^2,0)) +
(IF(D194&lt;&gt;0,((D194-0.05)/D194)^2,0)) +
(IF(E194&lt;&gt;0,((E194-0.95)/E194)^2,0)) +
(IF(F194&lt;&gt;0,((F194-0.05)/F194)^2,0)) +
(IF(G194&lt;&gt;0,((G194-0.125)/G194)^2,0)) +
(IF(H194&lt;&gt;0,((H194-1.5)/H194)^2,0)) +
(IF(I194&lt;&gt;0,((I194-1000)/I194)^2,0)) +
(IF(J194&lt;&gt;0,((J194-0.275)/J194)^2,0)) +
(IF(K194&lt;&gt;0,((IF(D194=0,0,K194)-0)/IF(D194=0,1,K194)))^2)
)
)</f>
        <v>2.9944262497987042</v>
      </c>
      <c r="CK194" s="1">
        <f t="shared" ref="CK194:CK257" si="296">SQRT(
AVERAGE(
(IF(B194&lt;&gt;0,((B194-0.95)/B194)^2,0)) +
(IF(C194&lt;&gt;0,((C194-0.05)/C194)^2,0)) +
(IF(D194&lt;&gt;0,((D194-0.05)/D194)^2,0)) +
(IF(E194&lt;&gt;0,((E194-0.95)/E194)^2,0)) +
(IF(F194&lt;&gt;0,((F194-0.05)/F194)^2,0)) +
(IF(G194&lt;&gt;0,((G194-0)/G194)^2,0)) +
(IF(H194&lt;&gt;0,((H194-1)/H194)^2,0)) +
(IF(I194&lt;&gt;0,((I194-1500)/I194)^2,0)) +
(IF(J194&lt;&gt;0,((J194-0.06)/J194)^2,0)) +
(IF(K194&lt;&gt;0,((IF(D194=0,0,K194)-0)/IF(D194=0,1,K194)))^2)
)
)</f>
        <v>2.9996188710314073</v>
      </c>
      <c r="CL194" s="5">
        <f t="shared" si="226"/>
        <v>5</v>
      </c>
      <c r="CN194" s="9">
        <f t="shared" si="227"/>
        <v>2.354066481915142</v>
      </c>
    </row>
    <row r="195" spans="1:92" x14ac:dyDescent="0.2">
      <c r="A195" s="4">
        <v>193</v>
      </c>
      <c r="B195" s="1">
        <v>0.48866023471132802</v>
      </c>
      <c r="C195" s="1">
        <v>31.632999999999999</v>
      </c>
      <c r="D195" s="1">
        <v>23</v>
      </c>
      <c r="E195" s="1">
        <v>6</v>
      </c>
      <c r="F195" s="1">
        <v>71</v>
      </c>
      <c r="G195" s="1">
        <v>6.7104505717754401</v>
      </c>
      <c r="H195" s="1">
        <v>6</v>
      </c>
      <c r="I195">
        <v>1700</v>
      </c>
      <c r="J195">
        <v>185</v>
      </c>
      <c r="K195">
        <v>12.5</v>
      </c>
      <c r="L195" s="1"/>
      <c r="M195" s="2">
        <f t="shared" si="228"/>
        <v>3</v>
      </c>
      <c r="N195" s="2">
        <f t="shared" si="229"/>
        <v>5</v>
      </c>
      <c r="O195" s="2">
        <f t="shared" si="230"/>
        <v>5</v>
      </c>
      <c r="P195" s="2">
        <f t="shared" si="231"/>
        <v>5</v>
      </c>
      <c r="Q195" s="2">
        <f t="shared" si="232"/>
        <v>7</v>
      </c>
      <c r="R195" s="2">
        <f t="shared" si="233"/>
        <v>8</v>
      </c>
      <c r="S195" s="2">
        <f t="shared" si="234"/>
        <v>5</v>
      </c>
      <c r="T195" s="2">
        <f t="shared" si="235"/>
        <v>4</v>
      </c>
      <c r="U195" s="2">
        <f t="shared" si="236"/>
        <v>8</v>
      </c>
      <c r="V195" s="2">
        <f t="shared" si="237"/>
        <v>8</v>
      </c>
      <c r="W195" s="2">
        <f t="shared" si="238"/>
        <v>4</v>
      </c>
      <c r="X195" s="2">
        <f t="shared" si="239"/>
        <v>5</v>
      </c>
      <c r="Y195" s="2">
        <f t="shared" si="240"/>
        <v>2</v>
      </c>
      <c r="Z195" s="2">
        <f t="shared" si="241"/>
        <v>2</v>
      </c>
      <c r="AA195" s="2">
        <f t="shared" si="242"/>
        <v>1</v>
      </c>
      <c r="AB195" s="2">
        <f t="shared" si="243"/>
        <v>2</v>
      </c>
      <c r="AC195" s="2">
        <f t="shared" si="244"/>
        <v>1</v>
      </c>
      <c r="AD195" s="3">
        <f t="shared" ref="AD195:AD258" si="297">MATCH(MAX(M195:AC195), M195:AC195, 0)</f>
        <v>6</v>
      </c>
      <c r="AE195" s="2">
        <f t="shared" si="245"/>
        <v>6</v>
      </c>
      <c r="AF195" s="2">
        <f t="shared" si="246"/>
        <v>8</v>
      </c>
      <c r="AG195" s="2">
        <f t="shared" si="247"/>
        <v>8</v>
      </c>
      <c r="AH195" s="2">
        <f t="shared" si="248"/>
        <v>8</v>
      </c>
      <c r="AI195" s="2">
        <f t="shared" si="249"/>
        <v>10</v>
      </c>
      <c r="AJ195" s="2">
        <f t="shared" si="250"/>
        <v>11</v>
      </c>
      <c r="AK195" s="2">
        <f t="shared" si="251"/>
        <v>7</v>
      </c>
      <c r="AL195" s="2">
        <f t="shared" si="252"/>
        <v>7</v>
      </c>
      <c r="AM195" s="2">
        <f t="shared" si="253"/>
        <v>10</v>
      </c>
      <c r="AN195" s="2">
        <f t="shared" si="254"/>
        <v>10</v>
      </c>
      <c r="AO195" s="2">
        <f t="shared" si="255"/>
        <v>6</v>
      </c>
      <c r="AP195" s="2">
        <f t="shared" si="256"/>
        <v>7</v>
      </c>
      <c r="AQ195" s="2">
        <f t="shared" si="257"/>
        <v>3</v>
      </c>
      <c r="AR195" s="2">
        <f t="shared" si="258"/>
        <v>3</v>
      </c>
      <c r="AS195" s="2">
        <f t="shared" si="259"/>
        <v>3</v>
      </c>
      <c r="AT195" s="2">
        <f t="shared" si="260"/>
        <v>4</v>
      </c>
      <c r="AU195" s="2">
        <f t="shared" si="261"/>
        <v>2</v>
      </c>
      <c r="AV195" s="3">
        <f t="shared" ref="AV195:AV258" si="298">MATCH(MAX(AE195:AU195), AE195:AU195, 0)</f>
        <v>6</v>
      </c>
      <c r="AW195">
        <f t="shared" ref="AW195:AW258" si="299">COUNTIF(AE195:AU195, MAX(AE195:AU195))</f>
        <v>1</v>
      </c>
      <c r="AX195" s="2">
        <f t="shared" si="262"/>
        <v>2</v>
      </c>
      <c r="AY195" s="2">
        <f t="shared" si="263"/>
        <v>4</v>
      </c>
      <c r="AZ195" s="2">
        <f t="shared" si="264"/>
        <v>5</v>
      </c>
      <c r="BA195" s="2">
        <f t="shared" si="265"/>
        <v>3</v>
      </c>
      <c r="BB195" s="2">
        <f t="shared" si="266"/>
        <v>4</v>
      </c>
      <c r="BC195" s="2">
        <f t="shared" si="267"/>
        <v>5</v>
      </c>
      <c r="BD195" s="2">
        <f t="shared" si="268"/>
        <v>3</v>
      </c>
      <c r="BE195" s="2">
        <f t="shared" si="269"/>
        <v>5</v>
      </c>
      <c r="BF195" s="2">
        <f t="shared" si="270"/>
        <v>5</v>
      </c>
      <c r="BG195" s="2">
        <f t="shared" si="271"/>
        <v>4</v>
      </c>
      <c r="BH195" s="2">
        <f t="shared" si="272"/>
        <v>4</v>
      </c>
      <c r="BI195" s="2">
        <f t="shared" si="273"/>
        <v>4</v>
      </c>
      <c r="BJ195" s="2">
        <f t="shared" si="274"/>
        <v>1</v>
      </c>
      <c r="BK195" s="2">
        <f t="shared" si="275"/>
        <v>1</v>
      </c>
      <c r="BL195" s="2">
        <f t="shared" si="276"/>
        <v>1</v>
      </c>
      <c r="BM195" s="2">
        <f t="shared" si="277"/>
        <v>2</v>
      </c>
      <c r="BN195" s="2">
        <f t="shared" si="278"/>
        <v>1</v>
      </c>
      <c r="BO195" s="3">
        <f t="shared" ref="BO195:BO258" si="300">MATCH(MAX(AX195:BN195), AX195:BN195, 0)</f>
        <v>3</v>
      </c>
      <c r="BP195">
        <f t="shared" ref="BP195:BP258" si="301">COUNTIF(AX195:BN195, MAX(AX195:BN195))</f>
        <v>4</v>
      </c>
      <c r="BR195">
        <v>3</v>
      </c>
      <c r="BS195">
        <f t="shared" si="279"/>
        <v>1</v>
      </c>
      <c r="BU195" s="1">
        <f t="shared" si="280"/>
        <v>13.467046730365356</v>
      </c>
      <c r="BV195" s="1">
        <f t="shared" si="281"/>
        <v>3.367583572290707</v>
      </c>
      <c r="BW195" s="1">
        <f t="shared" si="282"/>
        <v>2.9684204087295489</v>
      </c>
      <c r="BX195" s="1">
        <f t="shared" si="283"/>
        <v>3.9373554229225101</v>
      </c>
      <c r="BY195" s="1">
        <f t="shared" si="284"/>
        <v>2.7391703092966564</v>
      </c>
      <c r="BZ195" s="1">
        <f t="shared" si="285"/>
        <v>2.2629750064555498</v>
      </c>
      <c r="CA195" s="1">
        <f t="shared" si="286"/>
        <v>2.3487670293515466</v>
      </c>
      <c r="CB195" s="1">
        <f t="shared" si="287"/>
        <v>2.5284288034031368</v>
      </c>
      <c r="CC195" s="1">
        <f t="shared" si="288"/>
        <v>2.4553893835294809</v>
      </c>
      <c r="CD195" s="1">
        <f t="shared" si="289"/>
        <v>31.086631312411114</v>
      </c>
      <c r="CE195" s="1">
        <f t="shared" si="290"/>
        <v>2.903541069711379</v>
      </c>
      <c r="CF195" s="1">
        <f t="shared" si="291"/>
        <v>2.4864559296502837</v>
      </c>
      <c r="CG195" s="1">
        <f t="shared" si="292"/>
        <v>2.6885103468542719</v>
      </c>
      <c r="CH195" s="1">
        <f t="shared" si="293"/>
        <v>2.8106493689864247</v>
      </c>
      <c r="CI195" s="1">
        <f t="shared" si="294"/>
        <v>2.8572146095481843</v>
      </c>
      <c r="CJ195" s="1">
        <f t="shared" si="295"/>
        <v>2.878015287748291</v>
      </c>
      <c r="CK195" s="1">
        <f t="shared" si="296"/>
        <v>2.8807008957850022</v>
      </c>
      <c r="CL195" s="5">
        <f t="shared" ref="CL195:CL258" si="302">MATCH(MIN(BU195:CK195), BU195:CK195, 0)</f>
        <v>6</v>
      </c>
      <c r="CN195" s="9">
        <f t="shared" ref="CN195:CN258" si="303">MIN(BU195:CK195)</f>
        <v>2.2629750064555498</v>
      </c>
    </row>
    <row r="196" spans="1:92" x14ac:dyDescent="0.2">
      <c r="A196" s="4">
        <v>194</v>
      </c>
      <c r="B196" s="1">
        <v>0.469140283983352</v>
      </c>
      <c r="C196" s="1">
        <v>0.52800000000000002</v>
      </c>
      <c r="D196" s="1">
        <v>48</v>
      </c>
      <c r="E196" s="1">
        <v>0</v>
      </c>
      <c r="F196" s="1">
        <v>52</v>
      </c>
      <c r="G196" s="1">
        <v>7.91286281979857</v>
      </c>
      <c r="H196" s="1">
        <v>6</v>
      </c>
      <c r="I196">
        <v>1700</v>
      </c>
      <c r="J196">
        <v>185</v>
      </c>
      <c r="K196">
        <v>12.5</v>
      </c>
      <c r="L196" s="1"/>
      <c r="M196" s="2">
        <f t="shared" si="228"/>
        <v>3</v>
      </c>
      <c r="N196" s="2">
        <f t="shared" si="229"/>
        <v>7</v>
      </c>
      <c r="O196" s="2">
        <f t="shared" si="230"/>
        <v>6</v>
      </c>
      <c r="P196" s="2">
        <f t="shared" si="231"/>
        <v>4</v>
      </c>
      <c r="Q196" s="2">
        <f t="shared" si="232"/>
        <v>6</v>
      </c>
      <c r="R196" s="2">
        <f t="shared" si="233"/>
        <v>8</v>
      </c>
      <c r="S196" s="2">
        <f t="shared" si="234"/>
        <v>5</v>
      </c>
      <c r="T196" s="2">
        <f t="shared" si="235"/>
        <v>5</v>
      </c>
      <c r="U196" s="2">
        <f t="shared" si="236"/>
        <v>7</v>
      </c>
      <c r="V196" s="2">
        <f t="shared" si="237"/>
        <v>7</v>
      </c>
      <c r="W196" s="2">
        <f t="shared" si="238"/>
        <v>3</v>
      </c>
      <c r="X196" s="2">
        <f t="shared" si="239"/>
        <v>5</v>
      </c>
      <c r="Y196" s="2">
        <f t="shared" si="240"/>
        <v>2</v>
      </c>
      <c r="Z196" s="2">
        <f t="shared" si="241"/>
        <v>2</v>
      </c>
      <c r="AA196" s="2">
        <f t="shared" si="242"/>
        <v>1</v>
      </c>
      <c r="AB196" s="2">
        <f t="shared" si="243"/>
        <v>2</v>
      </c>
      <c r="AC196" s="2">
        <f t="shared" si="244"/>
        <v>1</v>
      </c>
      <c r="AD196" s="3">
        <f t="shared" si="297"/>
        <v>6</v>
      </c>
      <c r="AE196" s="2">
        <f t="shared" si="245"/>
        <v>6</v>
      </c>
      <c r="AF196" s="2">
        <f t="shared" si="246"/>
        <v>10</v>
      </c>
      <c r="AG196" s="2">
        <f t="shared" si="247"/>
        <v>9</v>
      </c>
      <c r="AH196" s="2">
        <f t="shared" si="248"/>
        <v>7</v>
      </c>
      <c r="AI196" s="2">
        <f t="shared" si="249"/>
        <v>9</v>
      </c>
      <c r="AJ196" s="2">
        <f t="shared" si="250"/>
        <v>11</v>
      </c>
      <c r="AK196" s="2">
        <f t="shared" si="251"/>
        <v>7</v>
      </c>
      <c r="AL196" s="2">
        <f t="shared" si="252"/>
        <v>8</v>
      </c>
      <c r="AM196" s="2">
        <f t="shared" si="253"/>
        <v>9</v>
      </c>
      <c r="AN196" s="2">
        <f t="shared" si="254"/>
        <v>9</v>
      </c>
      <c r="AO196" s="2">
        <f t="shared" si="255"/>
        <v>5</v>
      </c>
      <c r="AP196" s="2">
        <f t="shared" si="256"/>
        <v>7</v>
      </c>
      <c r="AQ196" s="2">
        <f t="shared" si="257"/>
        <v>3</v>
      </c>
      <c r="AR196" s="2">
        <f t="shared" si="258"/>
        <v>3</v>
      </c>
      <c r="AS196" s="2">
        <f t="shared" si="259"/>
        <v>3</v>
      </c>
      <c r="AT196" s="2">
        <f t="shared" si="260"/>
        <v>4</v>
      </c>
      <c r="AU196" s="2">
        <f t="shared" si="261"/>
        <v>2</v>
      </c>
      <c r="AV196" s="3">
        <f t="shared" si="298"/>
        <v>6</v>
      </c>
      <c r="AW196">
        <f t="shared" si="299"/>
        <v>1</v>
      </c>
      <c r="AX196" s="2">
        <f t="shared" si="262"/>
        <v>2</v>
      </c>
      <c r="AY196" s="2">
        <f t="shared" si="263"/>
        <v>5</v>
      </c>
      <c r="AZ196" s="2">
        <f t="shared" si="264"/>
        <v>6</v>
      </c>
      <c r="BA196" s="2">
        <f t="shared" si="265"/>
        <v>2</v>
      </c>
      <c r="BB196" s="2">
        <f t="shared" si="266"/>
        <v>4</v>
      </c>
      <c r="BC196" s="2">
        <f t="shared" si="267"/>
        <v>6</v>
      </c>
      <c r="BD196" s="2">
        <f t="shared" si="268"/>
        <v>3</v>
      </c>
      <c r="BE196" s="2">
        <f t="shared" si="269"/>
        <v>4</v>
      </c>
      <c r="BF196" s="2">
        <f t="shared" si="270"/>
        <v>4</v>
      </c>
      <c r="BG196" s="2">
        <f t="shared" si="271"/>
        <v>3</v>
      </c>
      <c r="BH196" s="2">
        <f t="shared" si="272"/>
        <v>3</v>
      </c>
      <c r="BI196" s="2">
        <f t="shared" si="273"/>
        <v>5</v>
      </c>
      <c r="BJ196" s="2">
        <f t="shared" si="274"/>
        <v>2</v>
      </c>
      <c r="BK196" s="2">
        <f t="shared" si="275"/>
        <v>1</v>
      </c>
      <c r="BL196" s="2">
        <f t="shared" si="276"/>
        <v>1</v>
      </c>
      <c r="BM196" s="2">
        <f t="shared" si="277"/>
        <v>2</v>
      </c>
      <c r="BN196" s="2">
        <f t="shared" si="278"/>
        <v>1</v>
      </c>
      <c r="BO196" s="3">
        <f t="shared" si="300"/>
        <v>3</v>
      </c>
      <c r="BP196">
        <f t="shared" si="301"/>
        <v>2</v>
      </c>
      <c r="BR196">
        <v>12</v>
      </c>
      <c r="BS196">
        <f t="shared" si="279"/>
        <v>1</v>
      </c>
      <c r="BU196" s="1">
        <f t="shared" si="280"/>
        <v>13.588709415669998</v>
      </c>
      <c r="BV196" s="1">
        <f t="shared" si="281"/>
        <v>3.3210606939732417</v>
      </c>
      <c r="BW196" s="1">
        <f t="shared" si="282"/>
        <v>2.8836982967968976</v>
      </c>
      <c r="BX196" s="1">
        <f t="shared" si="283"/>
        <v>3.3230098196523552</v>
      </c>
      <c r="BY196" s="1">
        <f t="shared" si="284"/>
        <v>2.144196758467356</v>
      </c>
      <c r="BZ196" s="1">
        <f t="shared" si="285"/>
        <v>1.8383172667448957</v>
      </c>
      <c r="CA196" s="1">
        <f t="shared" si="286"/>
        <v>2.669573549412497</v>
      </c>
      <c r="CB196" s="1">
        <f t="shared" si="287"/>
        <v>2.2574018241838671</v>
      </c>
      <c r="CC196" s="1">
        <f t="shared" si="288"/>
        <v>2.1645838225063518</v>
      </c>
      <c r="CD196" s="1">
        <f t="shared" si="289"/>
        <v>31.056723674881976</v>
      </c>
      <c r="CE196" s="1">
        <f t="shared" si="290"/>
        <v>3.6556964394639686</v>
      </c>
      <c r="CF196" s="1">
        <f t="shared" si="291"/>
        <v>2.0415549346899531</v>
      </c>
      <c r="CG196" s="1">
        <f t="shared" si="292"/>
        <v>2.3325288559452551</v>
      </c>
      <c r="CH196" s="1">
        <f t="shared" si="293"/>
        <v>2.6290835298690443</v>
      </c>
      <c r="CI196" s="1">
        <f t="shared" si="294"/>
        <v>2.7282770238840999</v>
      </c>
      <c r="CJ196" s="1">
        <f t="shared" si="295"/>
        <v>2.7502525975178203</v>
      </c>
      <c r="CK196" s="1">
        <f t="shared" si="296"/>
        <v>2.7520521892904739</v>
      </c>
      <c r="CL196" s="5">
        <f t="shared" si="302"/>
        <v>6</v>
      </c>
      <c r="CN196" s="9">
        <f t="shared" si="303"/>
        <v>1.8383172667448957</v>
      </c>
    </row>
    <row r="197" spans="1:92" x14ac:dyDescent="0.2">
      <c r="A197" s="4">
        <v>195</v>
      </c>
      <c r="B197" s="1">
        <v>0.47592919121962002</v>
      </c>
      <c r="C197" s="1">
        <v>0.749</v>
      </c>
      <c r="D197" s="1">
        <v>4</v>
      </c>
      <c r="E197" s="1">
        <v>0</v>
      </c>
      <c r="F197" s="1">
        <v>96</v>
      </c>
      <c r="G197" s="1">
        <v>11.233444914447301</v>
      </c>
      <c r="H197" s="1">
        <v>7</v>
      </c>
      <c r="I197">
        <v>1700</v>
      </c>
      <c r="J197">
        <v>185</v>
      </c>
      <c r="K197">
        <v>12.5</v>
      </c>
      <c r="L197" s="1"/>
      <c r="M197" s="2">
        <f t="shared" si="228"/>
        <v>2</v>
      </c>
      <c r="N197" s="2">
        <f t="shared" si="229"/>
        <v>7</v>
      </c>
      <c r="O197" s="2">
        <f t="shared" si="230"/>
        <v>3</v>
      </c>
      <c r="P197" s="2">
        <f t="shared" si="231"/>
        <v>5</v>
      </c>
      <c r="Q197" s="2">
        <f t="shared" si="232"/>
        <v>6</v>
      </c>
      <c r="R197" s="2">
        <f t="shared" si="233"/>
        <v>5</v>
      </c>
      <c r="S197" s="2">
        <f t="shared" si="234"/>
        <v>5</v>
      </c>
      <c r="T197" s="2">
        <f t="shared" si="235"/>
        <v>3</v>
      </c>
      <c r="U197" s="2">
        <f t="shared" si="236"/>
        <v>5</v>
      </c>
      <c r="V197" s="2">
        <f t="shared" si="237"/>
        <v>6</v>
      </c>
      <c r="W197" s="2">
        <f t="shared" si="238"/>
        <v>5</v>
      </c>
      <c r="X197" s="2">
        <f t="shared" si="239"/>
        <v>6</v>
      </c>
      <c r="Y197" s="2">
        <f t="shared" si="240"/>
        <v>4</v>
      </c>
      <c r="Z197" s="2">
        <f t="shared" si="241"/>
        <v>4</v>
      </c>
      <c r="AA197" s="2">
        <f t="shared" si="242"/>
        <v>2</v>
      </c>
      <c r="AB197" s="2">
        <f t="shared" si="243"/>
        <v>4</v>
      </c>
      <c r="AC197" s="2">
        <f t="shared" si="244"/>
        <v>3</v>
      </c>
      <c r="AD197" s="3">
        <f t="shared" si="297"/>
        <v>2</v>
      </c>
      <c r="AE197" s="2">
        <f t="shared" si="245"/>
        <v>5</v>
      </c>
      <c r="AF197" s="2">
        <f t="shared" si="246"/>
        <v>10</v>
      </c>
      <c r="AG197" s="2">
        <f t="shared" si="247"/>
        <v>6</v>
      </c>
      <c r="AH197" s="2">
        <f t="shared" si="248"/>
        <v>8</v>
      </c>
      <c r="AI197" s="2">
        <f t="shared" si="249"/>
        <v>9</v>
      </c>
      <c r="AJ197" s="2">
        <f t="shared" si="250"/>
        <v>8</v>
      </c>
      <c r="AK197" s="2">
        <f t="shared" si="251"/>
        <v>7</v>
      </c>
      <c r="AL197" s="2">
        <f t="shared" si="252"/>
        <v>6</v>
      </c>
      <c r="AM197" s="2">
        <f t="shared" si="253"/>
        <v>7</v>
      </c>
      <c r="AN197" s="2">
        <f t="shared" si="254"/>
        <v>8</v>
      </c>
      <c r="AO197" s="2">
        <f t="shared" si="255"/>
        <v>7</v>
      </c>
      <c r="AP197" s="2">
        <f t="shared" si="256"/>
        <v>8</v>
      </c>
      <c r="AQ197" s="2">
        <f t="shared" si="257"/>
        <v>5</v>
      </c>
      <c r="AR197" s="2">
        <f t="shared" si="258"/>
        <v>5</v>
      </c>
      <c r="AS197" s="2">
        <f t="shared" si="259"/>
        <v>4</v>
      </c>
      <c r="AT197" s="2">
        <f t="shared" si="260"/>
        <v>6</v>
      </c>
      <c r="AU197" s="2">
        <f t="shared" si="261"/>
        <v>4</v>
      </c>
      <c r="AV197" s="3">
        <f t="shared" si="298"/>
        <v>2</v>
      </c>
      <c r="AW197">
        <f t="shared" si="299"/>
        <v>1</v>
      </c>
      <c r="AX197" s="2">
        <f t="shared" si="262"/>
        <v>1</v>
      </c>
      <c r="AY197" s="2">
        <f t="shared" si="263"/>
        <v>5</v>
      </c>
      <c r="AZ197" s="2">
        <f t="shared" si="264"/>
        <v>3</v>
      </c>
      <c r="BA197" s="2">
        <f t="shared" si="265"/>
        <v>3</v>
      </c>
      <c r="BB197" s="2">
        <f t="shared" si="266"/>
        <v>4</v>
      </c>
      <c r="BC197" s="2">
        <f t="shared" si="267"/>
        <v>3</v>
      </c>
      <c r="BD197" s="2">
        <f t="shared" si="268"/>
        <v>3</v>
      </c>
      <c r="BE197" s="2">
        <f t="shared" si="269"/>
        <v>2</v>
      </c>
      <c r="BF197" s="2">
        <f t="shared" si="270"/>
        <v>2</v>
      </c>
      <c r="BG197" s="2">
        <f t="shared" si="271"/>
        <v>2</v>
      </c>
      <c r="BH197" s="2">
        <f t="shared" si="272"/>
        <v>5</v>
      </c>
      <c r="BI197" s="2">
        <f t="shared" si="273"/>
        <v>6</v>
      </c>
      <c r="BJ197" s="2">
        <f t="shared" si="274"/>
        <v>4</v>
      </c>
      <c r="BK197" s="2">
        <f t="shared" si="275"/>
        <v>2</v>
      </c>
      <c r="BL197" s="2">
        <f t="shared" si="276"/>
        <v>2</v>
      </c>
      <c r="BM197" s="2">
        <f t="shared" si="277"/>
        <v>4</v>
      </c>
      <c r="BN197" s="2">
        <f t="shared" si="278"/>
        <v>3</v>
      </c>
      <c r="BO197" s="3">
        <f t="shared" si="300"/>
        <v>12</v>
      </c>
      <c r="BP197">
        <f t="shared" si="301"/>
        <v>1</v>
      </c>
      <c r="BR197">
        <v>11</v>
      </c>
      <c r="BS197">
        <f t="shared" si="279"/>
        <v>1</v>
      </c>
      <c r="BU197" s="1">
        <f t="shared" si="280"/>
        <v>13.274501177193338</v>
      </c>
      <c r="BV197" s="1">
        <f t="shared" si="281"/>
        <v>2.7867154710961293</v>
      </c>
      <c r="BW197" s="1">
        <f t="shared" si="282"/>
        <v>2.6885729184399292</v>
      </c>
      <c r="BX197" s="1">
        <f t="shared" si="283"/>
        <v>2.4762897506890504</v>
      </c>
      <c r="BY197" s="1">
        <f t="shared" si="284"/>
        <v>1.8514079217277823</v>
      </c>
      <c r="BZ197" s="1">
        <f t="shared" si="285"/>
        <v>1.871535656602235</v>
      </c>
      <c r="CA197" s="1">
        <f t="shared" si="286"/>
        <v>2.1584984454274059</v>
      </c>
      <c r="CB197" s="1">
        <f t="shared" si="287"/>
        <v>2.2877508097449732</v>
      </c>
      <c r="CC197" s="1">
        <f t="shared" si="288"/>
        <v>2.2148902540622339</v>
      </c>
      <c r="CD197" s="1">
        <f t="shared" si="289"/>
        <v>31.057077523711879</v>
      </c>
      <c r="CE197" s="1">
        <f t="shared" si="290"/>
        <v>2.7080770067956239</v>
      </c>
      <c r="CF197" s="1">
        <f t="shared" si="291"/>
        <v>2.0770610681864876</v>
      </c>
      <c r="CG197" s="1">
        <f t="shared" si="292"/>
        <v>2.3507654442228634</v>
      </c>
      <c r="CH197" s="1">
        <f t="shared" si="293"/>
        <v>2.6477453353862686</v>
      </c>
      <c r="CI197" s="1">
        <f t="shared" si="294"/>
        <v>2.7343819006572843</v>
      </c>
      <c r="CJ197" s="1">
        <f t="shared" si="295"/>
        <v>2.7566393996123542</v>
      </c>
      <c r="CK197" s="1">
        <f t="shared" si="296"/>
        <v>2.7541154199588025</v>
      </c>
      <c r="CL197" s="5">
        <f t="shared" si="302"/>
        <v>5</v>
      </c>
      <c r="CN197" s="9">
        <f t="shared" si="303"/>
        <v>1.8514079217277823</v>
      </c>
    </row>
    <row r="198" spans="1:92" x14ac:dyDescent="0.2">
      <c r="A198" s="4">
        <v>196</v>
      </c>
      <c r="B198" s="1">
        <v>0.37825848462600897</v>
      </c>
      <c r="C198" s="1">
        <v>1.133</v>
      </c>
      <c r="D198" s="1">
        <v>0</v>
      </c>
      <c r="E198" s="1">
        <v>0</v>
      </c>
      <c r="F198" s="1">
        <v>100</v>
      </c>
      <c r="G198" s="1">
        <v>16.9944902696739</v>
      </c>
      <c r="H198" s="1">
        <v>7</v>
      </c>
      <c r="I198">
        <v>0</v>
      </c>
      <c r="J198">
        <v>0.15</v>
      </c>
      <c r="K198">
        <v>0</v>
      </c>
      <c r="L198" s="1"/>
      <c r="M198" s="2">
        <f t="shared" si="228"/>
        <v>2</v>
      </c>
      <c r="N198" s="2">
        <f t="shared" si="229"/>
        <v>7</v>
      </c>
      <c r="O198" s="2">
        <f t="shared" si="230"/>
        <v>3</v>
      </c>
      <c r="P198" s="2">
        <f t="shared" si="231"/>
        <v>5</v>
      </c>
      <c r="Q198" s="2">
        <f t="shared" si="232"/>
        <v>6</v>
      </c>
      <c r="R198" s="2">
        <f t="shared" si="233"/>
        <v>5</v>
      </c>
      <c r="S198" s="2">
        <f t="shared" si="234"/>
        <v>6</v>
      </c>
      <c r="T198" s="2">
        <f t="shared" si="235"/>
        <v>3</v>
      </c>
      <c r="U198" s="2">
        <f t="shared" si="236"/>
        <v>5</v>
      </c>
      <c r="V198" s="2">
        <f t="shared" si="237"/>
        <v>5</v>
      </c>
      <c r="W198" s="2">
        <f t="shared" si="238"/>
        <v>6</v>
      </c>
      <c r="X198" s="2">
        <f t="shared" si="239"/>
        <v>5</v>
      </c>
      <c r="Y198" s="2">
        <f t="shared" si="240"/>
        <v>4</v>
      </c>
      <c r="Z198" s="2">
        <f t="shared" si="241"/>
        <v>4</v>
      </c>
      <c r="AA198" s="2">
        <f t="shared" si="242"/>
        <v>2</v>
      </c>
      <c r="AB198" s="2">
        <f t="shared" si="243"/>
        <v>4</v>
      </c>
      <c r="AC198" s="2">
        <f t="shared" si="244"/>
        <v>3</v>
      </c>
      <c r="AD198" s="3">
        <f t="shared" si="297"/>
        <v>2</v>
      </c>
      <c r="AE198" s="2">
        <f t="shared" si="245"/>
        <v>4</v>
      </c>
      <c r="AF198" s="2">
        <f t="shared" si="246"/>
        <v>9</v>
      </c>
      <c r="AG198" s="2">
        <f t="shared" si="247"/>
        <v>5</v>
      </c>
      <c r="AH198" s="2">
        <f t="shared" si="248"/>
        <v>7</v>
      </c>
      <c r="AI198" s="2">
        <f t="shared" si="249"/>
        <v>8</v>
      </c>
      <c r="AJ198" s="2">
        <f t="shared" si="250"/>
        <v>7</v>
      </c>
      <c r="AK198" s="2">
        <f t="shared" si="251"/>
        <v>8</v>
      </c>
      <c r="AL198" s="2">
        <f t="shared" si="252"/>
        <v>5</v>
      </c>
      <c r="AM198" s="2">
        <f t="shared" si="253"/>
        <v>7</v>
      </c>
      <c r="AN198" s="2">
        <f t="shared" si="254"/>
        <v>6</v>
      </c>
      <c r="AO198" s="2">
        <f t="shared" si="255"/>
        <v>8</v>
      </c>
      <c r="AP198" s="2">
        <f t="shared" si="256"/>
        <v>7</v>
      </c>
      <c r="AQ198" s="2">
        <f t="shared" si="257"/>
        <v>6</v>
      </c>
      <c r="AR198" s="2">
        <f t="shared" si="258"/>
        <v>6</v>
      </c>
      <c r="AS198" s="2">
        <f t="shared" si="259"/>
        <v>4</v>
      </c>
      <c r="AT198" s="2">
        <f t="shared" si="260"/>
        <v>6</v>
      </c>
      <c r="AU198" s="2">
        <f t="shared" si="261"/>
        <v>5</v>
      </c>
      <c r="AV198" s="3">
        <f t="shared" si="298"/>
        <v>2</v>
      </c>
      <c r="AW198">
        <f t="shared" si="299"/>
        <v>1</v>
      </c>
      <c r="AX198" s="2">
        <f t="shared" si="262"/>
        <v>2</v>
      </c>
      <c r="AY198" s="2">
        <f t="shared" si="263"/>
        <v>6</v>
      </c>
      <c r="AZ198" s="2">
        <f t="shared" si="264"/>
        <v>4</v>
      </c>
      <c r="BA198" s="2">
        <f t="shared" si="265"/>
        <v>4</v>
      </c>
      <c r="BB198" s="2">
        <f t="shared" si="266"/>
        <v>3</v>
      </c>
      <c r="BC198" s="2">
        <f t="shared" si="267"/>
        <v>2</v>
      </c>
      <c r="BD198" s="2">
        <f t="shared" si="268"/>
        <v>5</v>
      </c>
      <c r="BE198" s="2">
        <f t="shared" si="269"/>
        <v>3</v>
      </c>
      <c r="BF198" s="2">
        <f t="shared" si="270"/>
        <v>3</v>
      </c>
      <c r="BG198" s="2">
        <f t="shared" si="271"/>
        <v>1</v>
      </c>
      <c r="BH198" s="2">
        <f t="shared" si="272"/>
        <v>8</v>
      </c>
      <c r="BI198" s="2">
        <f t="shared" si="273"/>
        <v>5</v>
      </c>
      <c r="BJ198" s="2">
        <f t="shared" si="274"/>
        <v>5</v>
      </c>
      <c r="BK198" s="2">
        <f t="shared" si="275"/>
        <v>3</v>
      </c>
      <c r="BL198" s="2">
        <f t="shared" si="276"/>
        <v>3</v>
      </c>
      <c r="BM198" s="2">
        <f t="shared" si="277"/>
        <v>5</v>
      </c>
      <c r="BN198" s="2">
        <f t="shared" si="278"/>
        <v>4</v>
      </c>
      <c r="BO198" s="3">
        <f t="shared" si="300"/>
        <v>11</v>
      </c>
      <c r="BP198">
        <f t="shared" si="301"/>
        <v>1</v>
      </c>
      <c r="BR198">
        <v>11</v>
      </c>
      <c r="BS198">
        <f t="shared" si="279"/>
        <v>1</v>
      </c>
      <c r="BU198" s="1">
        <f t="shared" si="280"/>
        <v>1.36736395040717</v>
      </c>
      <c r="BV198" s="1">
        <f t="shared" si="281"/>
        <v>1.0419123800173513</v>
      </c>
      <c r="BW198" s="1">
        <f t="shared" si="282"/>
        <v>1.1841025116152715</v>
      </c>
      <c r="BX198" s="1">
        <f t="shared" si="283"/>
        <v>1.3387026633609027</v>
      </c>
      <c r="BY198" s="1">
        <f t="shared" si="284"/>
        <v>1.3781609424828787</v>
      </c>
      <c r="BZ198" s="1">
        <f t="shared" si="285"/>
        <v>1.6512198452276643</v>
      </c>
      <c r="CA198" s="1">
        <f t="shared" si="286"/>
        <v>1.5354506417371572</v>
      </c>
      <c r="CB198" s="1">
        <f t="shared" si="287"/>
        <v>1.9507830250398812</v>
      </c>
      <c r="CC198" s="1">
        <f t="shared" si="288"/>
        <v>2.0211946064303432</v>
      </c>
      <c r="CD198" s="1">
        <f t="shared" si="289"/>
        <v>1.6291760553788306</v>
      </c>
      <c r="CE198" s="1">
        <f t="shared" si="290"/>
        <v>1.3453629318187497</v>
      </c>
      <c r="CF198" s="1">
        <f t="shared" si="291"/>
        <v>1.4790710278798129</v>
      </c>
      <c r="CG198" s="1">
        <f t="shared" si="292"/>
        <v>1.9205671597682605</v>
      </c>
      <c r="CH198" s="1">
        <f t="shared" si="293"/>
        <v>2.3414895640509776</v>
      </c>
      <c r="CI198" s="1">
        <f t="shared" si="294"/>
        <v>2.4602768742882408</v>
      </c>
      <c r="CJ198" s="1">
        <f t="shared" si="295"/>
        <v>2.5484277680311362</v>
      </c>
      <c r="CK198" s="1">
        <f t="shared" si="296"/>
        <v>2.5083945328631039</v>
      </c>
      <c r="CL198" s="5">
        <f t="shared" si="302"/>
        <v>2</v>
      </c>
      <c r="CN198" s="9">
        <f t="shared" si="303"/>
        <v>1.0419123800173513</v>
      </c>
    </row>
    <row r="199" spans="1:92" x14ac:dyDescent="0.2">
      <c r="A199" s="4">
        <v>197</v>
      </c>
      <c r="B199" s="1">
        <v>0.30294089959961801</v>
      </c>
      <c r="C199" s="1">
        <v>1.504</v>
      </c>
      <c r="D199" s="1">
        <v>0</v>
      </c>
      <c r="E199" s="1">
        <v>0</v>
      </c>
      <c r="F199" s="1">
        <v>100</v>
      </c>
      <c r="G199" s="1">
        <v>22.5661018374816</v>
      </c>
      <c r="H199" s="1">
        <v>8</v>
      </c>
      <c r="I199">
        <v>0</v>
      </c>
      <c r="J199">
        <v>0.15</v>
      </c>
      <c r="K199">
        <v>0</v>
      </c>
      <c r="L199" s="1"/>
      <c r="M199" s="2">
        <f t="shared" si="228"/>
        <v>3</v>
      </c>
      <c r="N199" s="2">
        <f t="shared" si="229"/>
        <v>6</v>
      </c>
      <c r="O199" s="2">
        <f t="shared" si="230"/>
        <v>3</v>
      </c>
      <c r="P199" s="2">
        <f t="shared" si="231"/>
        <v>5</v>
      </c>
      <c r="Q199" s="2">
        <f t="shared" si="232"/>
        <v>6</v>
      </c>
      <c r="R199" s="2">
        <f t="shared" si="233"/>
        <v>5</v>
      </c>
      <c r="S199" s="2">
        <f t="shared" si="234"/>
        <v>6</v>
      </c>
      <c r="T199" s="2">
        <f t="shared" si="235"/>
        <v>3</v>
      </c>
      <c r="U199" s="2">
        <f t="shared" si="236"/>
        <v>5</v>
      </c>
      <c r="V199" s="2">
        <f t="shared" si="237"/>
        <v>5</v>
      </c>
      <c r="W199" s="2">
        <f t="shared" si="238"/>
        <v>7</v>
      </c>
      <c r="X199" s="2">
        <f t="shared" si="239"/>
        <v>5</v>
      </c>
      <c r="Y199" s="2">
        <f t="shared" si="240"/>
        <v>4</v>
      </c>
      <c r="Z199" s="2">
        <f t="shared" si="241"/>
        <v>4</v>
      </c>
      <c r="AA199" s="2">
        <f t="shared" si="242"/>
        <v>2</v>
      </c>
      <c r="AB199" s="2">
        <f t="shared" si="243"/>
        <v>4</v>
      </c>
      <c r="AC199" s="2">
        <f t="shared" si="244"/>
        <v>3</v>
      </c>
      <c r="AD199" s="3">
        <f t="shared" si="297"/>
        <v>11</v>
      </c>
      <c r="AE199" s="2">
        <f t="shared" si="245"/>
        <v>5</v>
      </c>
      <c r="AF199" s="2">
        <f t="shared" si="246"/>
        <v>8</v>
      </c>
      <c r="AG199" s="2">
        <f t="shared" si="247"/>
        <v>5</v>
      </c>
      <c r="AH199" s="2">
        <f t="shared" si="248"/>
        <v>7</v>
      </c>
      <c r="AI199" s="2">
        <f t="shared" si="249"/>
        <v>8</v>
      </c>
      <c r="AJ199" s="2">
        <f t="shared" si="250"/>
        <v>7</v>
      </c>
      <c r="AK199" s="2">
        <f t="shared" si="251"/>
        <v>8</v>
      </c>
      <c r="AL199" s="2">
        <f t="shared" si="252"/>
        <v>5</v>
      </c>
      <c r="AM199" s="2">
        <f t="shared" si="253"/>
        <v>7</v>
      </c>
      <c r="AN199" s="2">
        <f t="shared" si="254"/>
        <v>6</v>
      </c>
      <c r="AO199" s="2">
        <f t="shared" si="255"/>
        <v>9</v>
      </c>
      <c r="AP199" s="2">
        <f t="shared" si="256"/>
        <v>7</v>
      </c>
      <c r="AQ199" s="2">
        <f t="shared" si="257"/>
        <v>6</v>
      </c>
      <c r="AR199" s="2">
        <f t="shared" si="258"/>
        <v>6</v>
      </c>
      <c r="AS199" s="2">
        <f t="shared" si="259"/>
        <v>4</v>
      </c>
      <c r="AT199" s="2">
        <f t="shared" si="260"/>
        <v>6</v>
      </c>
      <c r="AU199" s="2">
        <f t="shared" si="261"/>
        <v>5</v>
      </c>
      <c r="AV199" s="3">
        <f t="shared" si="298"/>
        <v>11</v>
      </c>
      <c r="AW199">
        <f t="shared" si="299"/>
        <v>1</v>
      </c>
      <c r="AX199" s="2">
        <f t="shared" si="262"/>
        <v>3</v>
      </c>
      <c r="AY199" s="2">
        <f t="shared" si="263"/>
        <v>5</v>
      </c>
      <c r="AZ199" s="2">
        <f t="shared" si="264"/>
        <v>3</v>
      </c>
      <c r="BA199" s="2">
        <f t="shared" si="265"/>
        <v>3</v>
      </c>
      <c r="BB199" s="2">
        <f t="shared" si="266"/>
        <v>3</v>
      </c>
      <c r="BC199" s="2">
        <f t="shared" si="267"/>
        <v>2</v>
      </c>
      <c r="BD199" s="2">
        <f t="shared" si="268"/>
        <v>5</v>
      </c>
      <c r="BE199" s="2">
        <f t="shared" si="269"/>
        <v>3</v>
      </c>
      <c r="BF199" s="2">
        <f t="shared" si="270"/>
        <v>3</v>
      </c>
      <c r="BG199" s="2">
        <f t="shared" si="271"/>
        <v>1</v>
      </c>
      <c r="BH199" s="2">
        <f t="shared" si="272"/>
        <v>9</v>
      </c>
      <c r="BI199" s="2">
        <f t="shared" si="273"/>
        <v>5</v>
      </c>
      <c r="BJ199" s="2">
        <f t="shared" si="274"/>
        <v>5</v>
      </c>
      <c r="BK199" s="2">
        <f t="shared" si="275"/>
        <v>3</v>
      </c>
      <c r="BL199" s="2">
        <f t="shared" si="276"/>
        <v>3</v>
      </c>
      <c r="BM199" s="2">
        <f t="shared" si="277"/>
        <v>5</v>
      </c>
      <c r="BN199" s="2">
        <f t="shared" si="278"/>
        <v>4</v>
      </c>
      <c r="BO199" s="3">
        <f t="shared" si="300"/>
        <v>11</v>
      </c>
      <c r="BP199">
        <f t="shared" si="301"/>
        <v>1</v>
      </c>
      <c r="BR199">
        <v>11</v>
      </c>
      <c r="BS199">
        <f t="shared" si="279"/>
        <v>1</v>
      </c>
      <c r="BU199" s="1">
        <f t="shared" si="280"/>
        <v>1.0580581796339976</v>
      </c>
      <c r="BV199" s="1">
        <f t="shared" si="281"/>
        <v>1.151765924789206</v>
      </c>
      <c r="BW199" s="1">
        <f t="shared" si="282"/>
        <v>1.3162584437983993</v>
      </c>
      <c r="BX199" s="1">
        <f t="shared" si="283"/>
        <v>1.4741130226623875</v>
      </c>
      <c r="BY199" s="1">
        <f t="shared" si="284"/>
        <v>1.7125116620314991</v>
      </c>
      <c r="BZ199" s="1">
        <f t="shared" si="285"/>
        <v>2.0619154778731241</v>
      </c>
      <c r="CA199" s="1">
        <f t="shared" si="286"/>
        <v>1.5520241775952481</v>
      </c>
      <c r="CB199" s="1">
        <f t="shared" si="287"/>
        <v>2.4019492767221027</v>
      </c>
      <c r="CC199" s="1">
        <f t="shared" si="288"/>
        <v>2.5120137688528166</v>
      </c>
      <c r="CD199" s="1">
        <f t="shared" si="289"/>
        <v>2.0419895019064853</v>
      </c>
      <c r="CE199" s="1">
        <f t="shared" si="290"/>
        <v>1.13030033519538</v>
      </c>
      <c r="CF199" s="1">
        <f t="shared" si="291"/>
        <v>1.8191666570873284</v>
      </c>
      <c r="CG199" s="1">
        <f t="shared" si="292"/>
        <v>2.3172310400819809</v>
      </c>
      <c r="CH199" s="1">
        <f t="shared" si="293"/>
        <v>2.8038503142458064</v>
      </c>
      <c r="CI199" s="1">
        <f t="shared" si="294"/>
        <v>2.897775970830458</v>
      </c>
      <c r="CJ199" s="1">
        <f t="shared" si="295"/>
        <v>2.9731036569398706</v>
      </c>
      <c r="CK199" s="1">
        <f t="shared" si="296"/>
        <v>2.9362250493905</v>
      </c>
      <c r="CL199" s="5">
        <f t="shared" si="302"/>
        <v>1</v>
      </c>
      <c r="CN199" s="9">
        <f t="shared" si="303"/>
        <v>1.0580581796339976</v>
      </c>
    </row>
    <row r="200" spans="1:92" x14ac:dyDescent="0.2">
      <c r="A200" s="4">
        <v>198</v>
      </c>
      <c r="B200" s="1">
        <v>0.35818613708200198</v>
      </c>
      <c r="C200" s="1">
        <v>15.672000000000001</v>
      </c>
      <c r="D200" s="1">
        <v>0</v>
      </c>
      <c r="E200" s="1">
        <v>2</v>
      </c>
      <c r="F200" s="1">
        <v>98</v>
      </c>
      <c r="G200" s="1">
        <v>7.0524923077273298</v>
      </c>
      <c r="H200" s="1">
        <v>6</v>
      </c>
      <c r="I200">
        <v>1500</v>
      </c>
      <c r="J200">
        <v>185</v>
      </c>
      <c r="K200">
        <v>12.5</v>
      </c>
      <c r="L200" s="1"/>
      <c r="M200" s="2">
        <f t="shared" si="228"/>
        <v>3</v>
      </c>
      <c r="N200" s="2">
        <f t="shared" si="229"/>
        <v>5</v>
      </c>
      <c r="O200" s="2">
        <f t="shared" si="230"/>
        <v>5</v>
      </c>
      <c r="P200" s="2">
        <f t="shared" si="231"/>
        <v>4</v>
      </c>
      <c r="Q200" s="2">
        <f t="shared" si="232"/>
        <v>6</v>
      </c>
      <c r="R200" s="2">
        <f t="shared" si="233"/>
        <v>7</v>
      </c>
      <c r="S200" s="2">
        <f t="shared" si="234"/>
        <v>5</v>
      </c>
      <c r="T200" s="2">
        <f t="shared" si="235"/>
        <v>4</v>
      </c>
      <c r="U200" s="2">
        <f t="shared" si="236"/>
        <v>7</v>
      </c>
      <c r="V200" s="2">
        <f t="shared" si="237"/>
        <v>7</v>
      </c>
      <c r="W200" s="2">
        <f t="shared" si="238"/>
        <v>6</v>
      </c>
      <c r="X200" s="2">
        <f t="shared" si="239"/>
        <v>7</v>
      </c>
      <c r="Y200" s="2">
        <f t="shared" si="240"/>
        <v>4</v>
      </c>
      <c r="Z200" s="2">
        <f t="shared" si="241"/>
        <v>4</v>
      </c>
      <c r="AA200" s="2">
        <f t="shared" si="242"/>
        <v>2</v>
      </c>
      <c r="AB200" s="2">
        <f t="shared" si="243"/>
        <v>4</v>
      </c>
      <c r="AC200" s="2">
        <f t="shared" si="244"/>
        <v>3</v>
      </c>
      <c r="AD200" s="3">
        <f t="shared" si="297"/>
        <v>6</v>
      </c>
      <c r="AE200" s="2">
        <f t="shared" si="245"/>
        <v>6</v>
      </c>
      <c r="AF200" s="2">
        <f t="shared" si="246"/>
        <v>8</v>
      </c>
      <c r="AG200" s="2">
        <f t="shared" si="247"/>
        <v>8</v>
      </c>
      <c r="AH200" s="2">
        <f t="shared" si="248"/>
        <v>7</v>
      </c>
      <c r="AI200" s="2">
        <f t="shared" si="249"/>
        <v>9</v>
      </c>
      <c r="AJ200" s="2">
        <f t="shared" si="250"/>
        <v>10</v>
      </c>
      <c r="AK200" s="2">
        <f t="shared" si="251"/>
        <v>8</v>
      </c>
      <c r="AL200" s="2">
        <f t="shared" si="252"/>
        <v>7</v>
      </c>
      <c r="AM200" s="2">
        <f t="shared" si="253"/>
        <v>9</v>
      </c>
      <c r="AN200" s="2">
        <f t="shared" si="254"/>
        <v>9</v>
      </c>
      <c r="AO200" s="2">
        <f t="shared" si="255"/>
        <v>8</v>
      </c>
      <c r="AP200" s="2">
        <f t="shared" si="256"/>
        <v>9</v>
      </c>
      <c r="AQ200" s="2">
        <f t="shared" si="257"/>
        <v>6</v>
      </c>
      <c r="AR200" s="2">
        <f t="shared" si="258"/>
        <v>5</v>
      </c>
      <c r="AS200" s="2">
        <f t="shared" si="259"/>
        <v>4</v>
      </c>
      <c r="AT200" s="2">
        <f t="shared" si="260"/>
        <v>6</v>
      </c>
      <c r="AU200" s="2">
        <f t="shared" si="261"/>
        <v>5</v>
      </c>
      <c r="AV200" s="3">
        <f t="shared" si="298"/>
        <v>6</v>
      </c>
      <c r="AW200">
        <f t="shared" si="299"/>
        <v>1</v>
      </c>
      <c r="AX200" s="2">
        <f t="shared" si="262"/>
        <v>3</v>
      </c>
      <c r="AY200" s="2">
        <f t="shared" si="263"/>
        <v>4</v>
      </c>
      <c r="AZ200" s="2">
        <f t="shared" si="264"/>
        <v>5</v>
      </c>
      <c r="BA200" s="2">
        <f t="shared" si="265"/>
        <v>2</v>
      </c>
      <c r="BB200" s="2">
        <f t="shared" si="266"/>
        <v>3</v>
      </c>
      <c r="BC200" s="2">
        <f t="shared" si="267"/>
        <v>4</v>
      </c>
      <c r="BD200" s="2">
        <f t="shared" si="268"/>
        <v>4</v>
      </c>
      <c r="BE200" s="2">
        <f t="shared" si="269"/>
        <v>4</v>
      </c>
      <c r="BF200" s="2">
        <f t="shared" si="270"/>
        <v>4</v>
      </c>
      <c r="BG200" s="2">
        <f t="shared" si="271"/>
        <v>3</v>
      </c>
      <c r="BH200" s="2">
        <f t="shared" si="272"/>
        <v>7</v>
      </c>
      <c r="BI200" s="2">
        <f t="shared" si="273"/>
        <v>6</v>
      </c>
      <c r="BJ200" s="2">
        <f t="shared" si="274"/>
        <v>4</v>
      </c>
      <c r="BK200" s="2">
        <f t="shared" si="275"/>
        <v>2</v>
      </c>
      <c r="BL200" s="2">
        <f t="shared" si="276"/>
        <v>2</v>
      </c>
      <c r="BM200" s="2">
        <f t="shared" si="277"/>
        <v>4</v>
      </c>
      <c r="BN200" s="2">
        <f t="shared" si="278"/>
        <v>4</v>
      </c>
      <c r="BO200" s="3">
        <f t="shared" si="300"/>
        <v>11</v>
      </c>
      <c r="BP200">
        <f t="shared" si="301"/>
        <v>1</v>
      </c>
      <c r="BR200">
        <v>12</v>
      </c>
      <c r="BS200">
        <f t="shared" si="279"/>
        <v>1</v>
      </c>
      <c r="BU200" s="1">
        <f t="shared" si="280"/>
        <v>175.02841099177866</v>
      </c>
      <c r="BV200" s="1">
        <f t="shared" si="281"/>
        <v>37.577123117346176</v>
      </c>
      <c r="BW200" s="1">
        <f t="shared" si="282"/>
        <v>37.547400640150826</v>
      </c>
      <c r="BX200" s="1">
        <f t="shared" si="283"/>
        <v>25.248302585403341</v>
      </c>
      <c r="BY200" s="1">
        <f t="shared" si="284"/>
        <v>12.755351477845077</v>
      </c>
      <c r="BZ200" s="1">
        <f t="shared" si="285"/>
        <v>12.691069678942949</v>
      </c>
      <c r="CA200" s="1">
        <f t="shared" si="286"/>
        <v>17.61851667994048</v>
      </c>
      <c r="CB200" s="1">
        <f t="shared" si="287"/>
        <v>25.109565788197315</v>
      </c>
      <c r="CC200" s="1">
        <f t="shared" si="288"/>
        <v>5.5829852829024107</v>
      </c>
      <c r="CD200" s="1">
        <f t="shared" si="289"/>
        <v>400.00634172117901</v>
      </c>
      <c r="CE200" s="1">
        <f t="shared" si="290"/>
        <v>2.4065404599520588</v>
      </c>
      <c r="CF200" s="1">
        <f t="shared" si="291"/>
        <v>2.148897183100912</v>
      </c>
      <c r="CG200" s="1">
        <f t="shared" si="292"/>
        <v>2.4984638456963171</v>
      </c>
      <c r="CH200" s="1">
        <f t="shared" si="293"/>
        <v>2.7738106077358444</v>
      </c>
      <c r="CI200" s="1">
        <f t="shared" si="294"/>
        <v>2.7459211870333404</v>
      </c>
      <c r="CJ200" s="1">
        <f t="shared" si="295"/>
        <v>2.7629111219135627</v>
      </c>
      <c r="CK200" s="1">
        <f t="shared" si="296"/>
        <v>2.7734396935311891</v>
      </c>
      <c r="CL200" s="5">
        <f t="shared" si="302"/>
        <v>12</v>
      </c>
      <c r="CN200" s="9">
        <f t="shared" si="303"/>
        <v>2.148897183100912</v>
      </c>
    </row>
    <row r="201" spans="1:92" x14ac:dyDescent="0.2">
      <c r="A201" s="4">
        <v>199</v>
      </c>
      <c r="B201" s="1">
        <v>0.55948116393598901</v>
      </c>
      <c r="C201" s="1">
        <v>3.5590000000000002</v>
      </c>
      <c r="D201" s="1">
        <v>9</v>
      </c>
      <c r="E201" s="1">
        <v>1</v>
      </c>
      <c r="F201" s="1">
        <v>90</v>
      </c>
      <c r="G201" s="1">
        <v>4.8047616287989801</v>
      </c>
      <c r="H201" s="1">
        <v>6</v>
      </c>
      <c r="I201">
        <v>1500</v>
      </c>
      <c r="J201">
        <v>185</v>
      </c>
      <c r="K201">
        <v>12.5</v>
      </c>
      <c r="L201" s="1"/>
      <c r="M201" s="2">
        <f t="shared" si="228"/>
        <v>3</v>
      </c>
      <c r="N201" s="2">
        <f t="shared" si="229"/>
        <v>5</v>
      </c>
      <c r="O201" s="2">
        <f t="shared" si="230"/>
        <v>5</v>
      </c>
      <c r="P201" s="2">
        <f t="shared" si="231"/>
        <v>4</v>
      </c>
      <c r="Q201" s="2">
        <f t="shared" si="232"/>
        <v>6</v>
      </c>
      <c r="R201" s="2">
        <f t="shared" si="233"/>
        <v>7</v>
      </c>
      <c r="S201" s="2">
        <f t="shared" si="234"/>
        <v>5</v>
      </c>
      <c r="T201" s="2">
        <f t="shared" si="235"/>
        <v>4</v>
      </c>
      <c r="U201" s="2">
        <f t="shared" si="236"/>
        <v>7</v>
      </c>
      <c r="V201" s="2">
        <f t="shared" si="237"/>
        <v>6</v>
      </c>
      <c r="W201" s="2">
        <f t="shared" si="238"/>
        <v>5</v>
      </c>
      <c r="X201" s="2">
        <f t="shared" si="239"/>
        <v>6</v>
      </c>
      <c r="Y201" s="2">
        <f t="shared" si="240"/>
        <v>3</v>
      </c>
      <c r="Z201" s="2">
        <f t="shared" si="241"/>
        <v>3</v>
      </c>
      <c r="AA201" s="2">
        <f t="shared" si="242"/>
        <v>2</v>
      </c>
      <c r="AB201" s="2">
        <f t="shared" si="243"/>
        <v>3</v>
      </c>
      <c r="AC201" s="2">
        <f t="shared" si="244"/>
        <v>2</v>
      </c>
      <c r="AD201" s="3">
        <f t="shared" si="297"/>
        <v>6</v>
      </c>
      <c r="AE201" s="2">
        <f t="shared" si="245"/>
        <v>6</v>
      </c>
      <c r="AF201" s="2">
        <f t="shared" si="246"/>
        <v>8</v>
      </c>
      <c r="AG201" s="2">
        <f t="shared" si="247"/>
        <v>8</v>
      </c>
      <c r="AH201" s="2">
        <f t="shared" si="248"/>
        <v>7</v>
      </c>
      <c r="AI201" s="2">
        <f t="shared" si="249"/>
        <v>9</v>
      </c>
      <c r="AJ201" s="2">
        <f t="shared" si="250"/>
        <v>10</v>
      </c>
      <c r="AK201" s="2">
        <f t="shared" si="251"/>
        <v>8</v>
      </c>
      <c r="AL201" s="2">
        <f t="shared" si="252"/>
        <v>7</v>
      </c>
      <c r="AM201" s="2">
        <f t="shared" si="253"/>
        <v>9</v>
      </c>
      <c r="AN201" s="2">
        <f t="shared" si="254"/>
        <v>8</v>
      </c>
      <c r="AO201" s="2">
        <f t="shared" si="255"/>
        <v>7</v>
      </c>
      <c r="AP201" s="2">
        <f t="shared" si="256"/>
        <v>8</v>
      </c>
      <c r="AQ201" s="2">
        <f t="shared" si="257"/>
        <v>5</v>
      </c>
      <c r="AR201" s="2">
        <f t="shared" si="258"/>
        <v>4</v>
      </c>
      <c r="AS201" s="2">
        <f t="shared" si="259"/>
        <v>4</v>
      </c>
      <c r="AT201" s="2">
        <f t="shared" si="260"/>
        <v>5</v>
      </c>
      <c r="AU201" s="2">
        <f t="shared" si="261"/>
        <v>4</v>
      </c>
      <c r="AV201" s="3">
        <f t="shared" si="298"/>
        <v>6</v>
      </c>
      <c r="AW201">
        <f t="shared" si="299"/>
        <v>1</v>
      </c>
      <c r="AX201" s="2">
        <f t="shared" si="262"/>
        <v>2</v>
      </c>
      <c r="AY201" s="2">
        <f t="shared" si="263"/>
        <v>4</v>
      </c>
      <c r="AZ201" s="2">
        <f t="shared" si="264"/>
        <v>5</v>
      </c>
      <c r="BA201" s="2">
        <f t="shared" si="265"/>
        <v>3</v>
      </c>
      <c r="BB201" s="2">
        <f t="shared" si="266"/>
        <v>4</v>
      </c>
      <c r="BC201" s="2">
        <f t="shared" si="267"/>
        <v>4</v>
      </c>
      <c r="BD201" s="2">
        <f t="shared" si="268"/>
        <v>3</v>
      </c>
      <c r="BE201" s="2">
        <f t="shared" si="269"/>
        <v>4</v>
      </c>
      <c r="BF201" s="2">
        <f t="shared" si="270"/>
        <v>4</v>
      </c>
      <c r="BG201" s="2">
        <f t="shared" si="271"/>
        <v>2</v>
      </c>
      <c r="BH201" s="2">
        <f t="shared" si="272"/>
        <v>5</v>
      </c>
      <c r="BI201" s="2">
        <f t="shared" si="273"/>
        <v>6</v>
      </c>
      <c r="BJ201" s="2">
        <f t="shared" si="274"/>
        <v>3</v>
      </c>
      <c r="BK201" s="2">
        <f t="shared" si="275"/>
        <v>2</v>
      </c>
      <c r="BL201" s="2">
        <f t="shared" si="276"/>
        <v>2</v>
      </c>
      <c r="BM201" s="2">
        <f t="shared" si="277"/>
        <v>3</v>
      </c>
      <c r="BN201" s="2">
        <f t="shared" si="278"/>
        <v>3</v>
      </c>
      <c r="BO201" s="3">
        <f t="shared" si="300"/>
        <v>12</v>
      </c>
      <c r="BP201">
        <f t="shared" si="301"/>
        <v>1</v>
      </c>
      <c r="BR201">
        <v>12</v>
      </c>
      <c r="BS201">
        <f t="shared" si="279"/>
        <v>1</v>
      </c>
      <c r="BU201" s="1">
        <f t="shared" si="280"/>
        <v>13.796158541917841</v>
      </c>
      <c r="BV201" s="1">
        <f t="shared" si="281"/>
        <v>3.8334386788301886</v>
      </c>
      <c r="BW201" s="1">
        <f t="shared" si="282"/>
        <v>2.8235650898208253</v>
      </c>
      <c r="BX201" s="1">
        <f t="shared" si="283"/>
        <v>5.2199341766519263</v>
      </c>
      <c r="BY201" s="1">
        <f t="shared" si="284"/>
        <v>3.3233641941933199</v>
      </c>
      <c r="BZ201" s="1">
        <f t="shared" si="285"/>
        <v>2.0782427044615384</v>
      </c>
      <c r="CA201" s="1">
        <f t="shared" si="286"/>
        <v>2.1300638792717739</v>
      </c>
      <c r="CB201" s="1">
        <f t="shared" si="287"/>
        <v>2.3502915000938684</v>
      </c>
      <c r="CC201" s="1">
        <f t="shared" si="288"/>
        <v>2.3515600149311653</v>
      </c>
      <c r="CD201" s="1">
        <f t="shared" si="289"/>
        <v>31.089488933495382</v>
      </c>
      <c r="CE201" s="1">
        <f t="shared" si="290"/>
        <v>3.3925570253571844</v>
      </c>
      <c r="CF201" s="1">
        <f t="shared" si="291"/>
        <v>2.5311973782750119</v>
      </c>
      <c r="CG201" s="1">
        <f t="shared" si="292"/>
        <v>2.5481544390664737</v>
      </c>
      <c r="CH201" s="1">
        <f t="shared" si="293"/>
        <v>2.7033910182469203</v>
      </c>
      <c r="CI201" s="1">
        <f t="shared" si="294"/>
        <v>2.6416835231805291</v>
      </c>
      <c r="CJ201" s="1">
        <f t="shared" si="295"/>
        <v>2.6587403880653078</v>
      </c>
      <c r="CK201" s="1">
        <f t="shared" si="296"/>
        <v>2.6727160150268228</v>
      </c>
      <c r="CL201" s="5">
        <f t="shared" si="302"/>
        <v>6</v>
      </c>
      <c r="CN201" s="9">
        <f t="shared" si="303"/>
        <v>2.0782427044615384</v>
      </c>
    </row>
    <row r="202" spans="1:92" x14ac:dyDescent="0.2">
      <c r="A202" s="4">
        <v>200</v>
      </c>
      <c r="B202" s="1">
        <v>0.57934335776065504</v>
      </c>
      <c r="C202" s="1">
        <v>28.311</v>
      </c>
      <c r="D202" s="1">
        <v>3</v>
      </c>
      <c r="E202" s="1">
        <v>3</v>
      </c>
      <c r="F202" s="1">
        <v>94</v>
      </c>
      <c r="G202" s="1">
        <v>5.6622961072645897</v>
      </c>
      <c r="H202" s="1">
        <v>6</v>
      </c>
      <c r="I202">
        <v>1500</v>
      </c>
      <c r="J202">
        <v>185</v>
      </c>
      <c r="K202">
        <v>12.5</v>
      </c>
      <c r="L202" s="1"/>
      <c r="M202" s="2">
        <f t="shared" si="228"/>
        <v>3</v>
      </c>
      <c r="N202" s="2">
        <f t="shared" si="229"/>
        <v>5</v>
      </c>
      <c r="O202" s="2">
        <f t="shared" si="230"/>
        <v>5</v>
      </c>
      <c r="P202" s="2">
        <f t="shared" si="231"/>
        <v>4</v>
      </c>
      <c r="Q202" s="2">
        <f t="shared" si="232"/>
        <v>6</v>
      </c>
      <c r="R202" s="2">
        <f t="shared" si="233"/>
        <v>7</v>
      </c>
      <c r="S202" s="2">
        <f t="shared" si="234"/>
        <v>5</v>
      </c>
      <c r="T202" s="2">
        <f t="shared" si="235"/>
        <v>4</v>
      </c>
      <c r="U202" s="2">
        <f t="shared" si="236"/>
        <v>7</v>
      </c>
      <c r="V202" s="2">
        <f t="shared" si="237"/>
        <v>7</v>
      </c>
      <c r="W202" s="2">
        <f t="shared" si="238"/>
        <v>6</v>
      </c>
      <c r="X202" s="2">
        <f t="shared" si="239"/>
        <v>7</v>
      </c>
      <c r="Y202" s="2">
        <f t="shared" si="240"/>
        <v>4</v>
      </c>
      <c r="Z202" s="2">
        <f t="shared" si="241"/>
        <v>4</v>
      </c>
      <c r="AA202" s="2">
        <f t="shared" si="242"/>
        <v>2</v>
      </c>
      <c r="AB202" s="2">
        <f t="shared" si="243"/>
        <v>4</v>
      </c>
      <c r="AC202" s="2">
        <f t="shared" si="244"/>
        <v>3</v>
      </c>
      <c r="AD202" s="3">
        <f t="shared" si="297"/>
        <v>6</v>
      </c>
      <c r="AE202" s="2">
        <f t="shared" si="245"/>
        <v>6</v>
      </c>
      <c r="AF202" s="2">
        <f t="shared" si="246"/>
        <v>8</v>
      </c>
      <c r="AG202" s="2">
        <f t="shared" si="247"/>
        <v>8</v>
      </c>
      <c r="AH202" s="2">
        <f t="shared" si="248"/>
        <v>7</v>
      </c>
      <c r="AI202" s="2">
        <f t="shared" si="249"/>
        <v>9</v>
      </c>
      <c r="AJ202" s="2">
        <f t="shared" si="250"/>
        <v>10</v>
      </c>
      <c r="AK202" s="2">
        <f t="shared" si="251"/>
        <v>8</v>
      </c>
      <c r="AL202" s="2">
        <f t="shared" si="252"/>
        <v>7</v>
      </c>
      <c r="AM202" s="2">
        <f t="shared" si="253"/>
        <v>9</v>
      </c>
      <c r="AN202" s="2">
        <f t="shared" si="254"/>
        <v>9</v>
      </c>
      <c r="AO202" s="2">
        <f t="shared" si="255"/>
        <v>8</v>
      </c>
      <c r="AP202" s="2">
        <f t="shared" si="256"/>
        <v>9</v>
      </c>
      <c r="AQ202" s="2">
        <f t="shared" si="257"/>
        <v>6</v>
      </c>
      <c r="AR202" s="2">
        <f t="shared" si="258"/>
        <v>5</v>
      </c>
      <c r="AS202" s="2">
        <f t="shared" si="259"/>
        <v>4</v>
      </c>
      <c r="AT202" s="2">
        <f t="shared" si="260"/>
        <v>6</v>
      </c>
      <c r="AU202" s="2">
        <f t="shared" si="261"/>
        <v>5</v>
      </c>
      <c r="AV202" s="3">
        <f t="shared" si="298"/>
        <v>6</v>
      </c>
      <c r="AW202">
        <f t="shared" si="299"/>
        <v>1</v>
      </c>
      <c r="AX202" s="2">
        <f t="shared" si="262"/>
        <v>2</v>
      </c>
      <c r="AY202" s="2">
        <f t="shared" si="263"/>
        <v>4</v>
      </c>
      <c r="AZ202" s="2">
        <f t="shared" si="264"/>
        <v>5</v>
      </c>
      <c r="BA202" s="2">
        <f t="shared" si="265"/>
        <v>3</v>
      </c>
      <c r="BB202" s="2">
        <f t="shared" si="266"/>
        <v>4</v>
      </c>
      <c r="BC202" s="2">
        <f t="shared" si="267"/>
        <v>4</v>
      </c>
      <c r="BD202" s="2">
        <f t="shared" si="268"/>
        <v>3</v>
      </c>
      <c r="BE202" s="2">
        <f t="shared" si="269"/>
        <v>4</v>
      </c>
      <c r="BF202" s="2">
        <f t="shared" si="270"/>
        <v>4</v>
      </c>
      <c r="BG202" s="2">
        <f t="shared" si="271"/>
        <v>3</v>
      </c>
      <c r="BH202" s="2">
        <f t="shared" si="272"/>
        <v>6</v>
      </c>
      <c r="BI202" s="2">
        <f t="shared" si="273"/>
        <v>7</v>
      </c>
      <c r="BJ202" s="2">
        <f t="shared" si="274"/>
        <v>4</v>
      </c>
      <c r="BK202" s="2">
        <f t="shared" si="275"/>
        <v>2</v>
      </c>
      <c r="BL202" s="2">
        <f t="shared" si="276"/>
        <v>2</v>
      </c>
      <c r="BM202" s="2">
        <f t="shared" si="277"/>
        <v>4</v>
      </c>
      <c r="BN202" s="2">
        <f t="shared" si="278"/>
        <v>4</v>
      </c>
      <c r="BO202" s="3">
        <f t="shared" si="300"/>
        <v>12</v>
      </c>
      <c r="BP202">
        <f t="shared" si="301"/>
        <v>1</v>
      </c>
      <c r="BR202">
        <v>8</v>
      </c>
      <c r="BS202">
        <f t="shared" si="279"/>
        <v>1</v>
      </c>
      <c r="BU202" s="1">
        <f t="shared" si="280"/>
        <v>13.611278215117864</v>
      </c>
      <c r="BV202" s="1">
        <f t="shared" si="281"/>
        <v>3.577911767646917</v>
      </c>
      <c r="BW202" s="1">
        <f t="shared" si="282"/>
        <v>2.9124274730727238</v>
      </c>
      <c r="BX202" s="1">
        <f t="shared" si="283"/>
        <v>4.5225767054850028</v>
      </c>
      <c r="BY202" s="1">
        <f t="shared" si="284"/>
        <v>2.9876879734980664</v>
      </c>
      <c r="BZ202" s="1">
        <f t="shared" si="285"/>
        <v>2.1581440934276994</v>
      </c>
      <c r="CA202" s="1">
        <f t="shared" si="286"/>
        <v>2.2455779925520853</v>
      </c>
      <c r="CB202" s="1">
        <f t="shared" si="287"/>
        <v>2.3923138457478199</v>
      </c>
      <c r="CC202" s="1">
        <f t="shared" si="288"/>
        <v>2.346785568290394</v>
      </c>
      <c r="CD202" s="1">
        <f t="shared" si="289"/>
        <v>31.085732709207935</v>
      </c>
      <c r="CE202" s="1">
        <f t="shared" si="290"/>
        <v>3.1589797075122852</v>
      </c>
      <c r="CF202" s="1">
        <f t="shared" si="291"/>
        <v>2.5000669655044967</v>
      </c>
      <c r="CG202" s="1">
        <f t="shared" si="292"/>
        <v>2.6123427145076419</v>
      </c>
      <c r="CH202" s="1">
        <f t="shared" si="293"/>
        <v>2.7067808353124083</v>
      </c>
      <c r="CI202" s="1">
        <f t="shared" si="294"/>
        <v>2.7154527992239244</v>
      </c>
      <c r="CJ202" s="1">
        <f t="shared" si="295"/>
        <v>2.7323250738787239</v>
      </c>
      <c r="CK202" s="1">
        <f t="shared" si="296"/>
        <v>2.7445254998926418</v>
      </c>
      <c r="CL202" s="5">
        <f t="shared" si="302"/>
        <v>6</v>
      </c>
      <c r="CN202" s="9">
        <f t="shared" si="303"/>
        <v>2.1581440934276994</v>
      </c>
    </row>
    <row r="203" spans="1:92" x14ac:dyDescent="0.2">
      <c r="A203" s="4">
        <v>201</v>
      </c>
      <c r="B203" s="1">
        <v>0.49871943004680802</v>
      </c>
      <c r="C203" s="1">
        <v>49.030999999999999</v>
      </c>
      <c r="D203" s="1">
        <v>19</v>
      </c>
      <c r="E203" s="1">
        <v>19</v>
      </c>
      <c r="F203" s="1">
        <v>62</v>
      </c>
      <c r="G203" s="1">
        <v>6.9339548077195898</v>
      </c>
      <c r="H203" s="1">
        <v>6</v>
      </c>
      <c r="I203">
        <v>1500</v>
      </c>
      <c r="J203">
        <v>185</v>
      </c>
      <c r="K203">
        <v>12.5</v>
      </c>
      <c r="L203" s="1"/>
      <c r="M203" s="2">
        <f t="shared" si="228"/>
        <v>3</v>
      </c>
      <c r="N203" s="2">
        <f t="shared" si="229"/>
        <v>5</v>
      </c>
      <c r="O203" s="2">
        <f t="shared" si="230"/>
        <v>5</v>
      </c>
      <c r="P203" s="2">
        <f t="shared" si="231"/>
        <v>4</v>
      </c>
      <c r="Q203" s="2">
        <f t="shared" si="232"/>
        <v>6</v>
      </c>
      <c r="R203" s="2">
        <f t="shared" si="233"/>
        <v>7</v>
      </c>
      <c r="S203" s="2">
        <f t="shared" si="234"/>
        <v>5</v>
      </c>
      <c r="T203" s="2">
        <f t="shared" si="235"/>
        <v>4</v>
      </c>
      <c r="U203" s="2">
        <f t="shared" si="236"/>
        <v>9</v>
      </c>
      <c r="V203" s="2">
        <f t="shared" si="237"/>
        <v>7</v>
      </c>
      <c r="W203" s="2">
        <f t="shared" si="238"/>
        <v>3</v>
      </c>
      <c r="X203" s="2">
        <f t="shared" si="239"/>
        <v>4</v>
      </c>
      <c r="Y203" s="2">
        <f t="shared" si="240"/>
        <v>1</v>
      </c>
      <c r="Z203" s="2">
        <f t="shared" si="241"/>
        <v>1</v>
      </c>
      <c r="AA203" s="2">
        <f t="shared" si="242"/>
        <v>1</v>
      </c>
      <c r="AB203" s="2">
        <f t="shared" si="243"/>
        <v>1</v>
      </c>
      <c r="AC203" s="2">
        <f t="shared" si="244"/>
        <v>0</v>
      </c>
      <c r="AD203" s="3">
        <f t="shared" si="297"/>
        <v>9</v>
      </c>
      <c r="AE203" s="2">
        <f t="shared" si="245"/>
        <v>6</v>
      </c>
      <c r="AF203" s="2">
        <f t="shared" si="246"/>
        <v>8</v>
      </c>
      <c r="AG203" s="2">
        <f t="shared" si="247"/>
        <v>8</v>
      </c>
      <c r="AH203" s="2">
        <f t="shared" si="248"/>
        <v>7</v>
      </c>
      <c r="AI203" s="2">
        <f t="shared" si="249"/>
        <v>9</v>
      </c>
      <c r="AJ203" s="2">
        <f t="shared" si="250"/>
        <v>10</v>
      </c>
      <c r="AK203" s="2">
        <f t="shared" si="251"/>
        <v>8</v>
      </c>
      <c r="AL203" s="2">
        <f t="shared" si="252"/>
        <v>7</v>
      </c>
      <c r="AM203" s="2">
        <f t="shared" si="253"/>
        <v>11</v>
      </c>
      <c r="AN203" s="2">
        <f t="shared" si="254"/>
        <v>9</v>
      </c>
      <c r="AO203" s="2">
        <f t="shared" si="255"/>
        <v>5</v>
      </c>
      <c r="AP203" s="2">
        <f t="shared" si="256"/>
        <v>6</v>
      </c>
      <c r="AQ203" s="2">
        <f t="shared" si="257"/>
        <v>3</v>
      </c>
      <c r="AR203" s="2">
        <f t="shared" si="258"/>
        <v>2</v>
      </c>
      <c r="AS203" s="2">
        <f t="shared" si="259"/>
        <v>3</v>
      </c>
      <c r="AT203" s="2">
        <f t="shared" si="260"/>
        <v>3</v>
      </c>
      <c r="AU203" s="2">
        <f t="shared" si="261"/>
        <v>2</v>
      </c>
      <c r="AV203" s="3">
        <f t="shared" si="298"/>
        <v>9</v>
      </c>
      <c r="AW203">
        <f t="shared" si="299"/>
        <v>1</v>
      </c>
      <c r="AX203" s="2">
        <f t="shared" si="262"/>
        <v>2</v>
      </c>
      <c r="AY203" s="2">
        <f t="shared" si="263"/>
        <v>4</v>
      </c>
      <c r="AZ203" s="2">
        <f t="shared" si="264"/>
        <v>5</v>
      </c>
      <c r="BA203" s="2">
        <f t="shared" si="265"/>
        <v>2</v>
      </c>
      <c r="BB203" s="2">
        <f t="shared" si="266"/>
        <v>3</v>
      </c>
      <c r="BC203" s="2">
        <f t="shared" si="267"/>
        <v>4</v>
      </c>
      <c r="BD203" s="2">
        <f t="shared" si="268"/>
        <v>4</v>
      </c>
      <c r="BE203" s="2">
        <f t="shared" si="269"/>
        <v>6</v>
      </c>
      <c r="BF203" s="2">
        <f t="shared" si="270"/>
        <v>6</v>
      </c>
      <c r="BG203" s="2">
        <f t="shared" si="271"/>
        <v>3</v>
      </c>
      <c r="BH203" s="2">
        <f t="shared" si="272"/>
        <v>3</v>
      </c>
      <c r="BI203" s="2">
        <f t="shared" si="273"/>
        <v>3</v>
      </c>
      <c r="BJ203" s="2">
        <f t="shared" si="274"/>
        <v>1</v>
      </c>
      <c r="BK203" s="2">
        <f t="shared" si="275"/>
        <v>1</v>
      </c>
      <c r="BL203" s="2">
        <f t="shared" si="276"/>
        <v>1</v>
      </c>
      <c r="BM203" s="2">
        <f t="shared" si="277"/>
        <v>1</v>
      </c>
      <c r="BN203" s="2">
        <f t="shared" si="278"/>
        <v>1</v>
      </c>
      <c r="BO203" s="3">
        <f t="shared" si="300"/>
        <v>8</v>
      </c>
      <c r="BP203">
        <f t="shared" si="301"/>
        <v>2</v>
      </c>
      <c r="BR203">
        <v>12</v>
      </c>
      <c r="BS203">
        <f t="shared" si="279"/>
        <v>1</v>
      </c>
      <c r="BU203" s="1">
        <f t="shared" si="280"/>
        <v>13.449208215120748</v>
      </c>
      <c r="BV203" s="1">
        <f t="shared" si="281"/>
        <v>3.3517267553070713</v>
      </c>
      <c r="BW203" s="1">
        <f t="shared" si="282"/>
        <v>2.9829051369117296</v>
      </c>
      <c r="BX203" s="1">
        <f t="shared" si="283"/>
        <v>3.8449736820383267</v>
      </c>
      <c r="BY203" s="1">
        <f t="shared" si="284"/>
        <v>2.7079133758295524</v>
      </c>
      <c r="BZ203" s="1">
        <f t="shared" si="285"/>
        <v>2.2713723564854726</v>
      </c>
      <c r="CA203" s="1">
        <f t="shared" si="286"/>
        <v>2.3520373838942215</v>
      </c>
      <c r="CB203" s="1">
        <f t="shared" si="287"/>
        <v>2.5349220035262268</v>
      </c>
      <c r="CC203" s="1">
        <f t="shared" si="288"/>
        <v>2.4423182626452244</v>
      </c>
      <c r="CD203" s="1">
        <f t="shared" si="289"/>
        <v>31.086913966024749</v>
      </c>
      <c r="CE203" s="1">
        <f t="shared" si="290"/>
        <v>2.8724030662993632</v>
      </c>
      <c r="CF203" s="1">
        <f t="shared" si="291"/>
        <v>2.4756429972368257</v>
      </c>
      <c r="CG203" s="1">
        <f t="shared" si="292"/>
        <v>2.6762353632906133</v>
      </c>
      <c r="CH203" s="1">
        <f t="shared" si="293"/>
        <v>2.7951244115199798</v>
      </c>
      <c r="CI203" s="1">
        <f t="shared" si="294"/>
        <v>2.8729482914283269</v>
      </c>
      <c r="CJ203" s="1">
        <f t="shared" si="295"/>
        <v>2.8891710380860056</v>
      </c>
      <c r="CK203" s="1">
        <f t="shared" si="296"/>
        <v>2.8993437740332655</v>
      </c>
      <c r="CL203" s="5">
        <f t="shared" si="302"/>
        <v>6</v>
      </c>
      <c r="CN203" s="9">
        <f t="shared" si="303"/>
        <v>2.2713723564854726</v>
      </c>
    </row>
    <row r="204" spans="1:92" x14ac:dyDescent="0.2">
      <c r="A204" s="4">
        <v>202</v>
      </c>
      <c r="B204" s="1">
        <v>0.44157064706087101</v>
      </c>
      <c r="C204" s="1">
        <v>0.47399999999999998</v>
      </c>
      <c r="D204" s="1">
        <v>0</v>
      </c>
      <c r="E204" s="1">
        <v>0</v>
      </c>
      <c r="F204" s="1">
        <v>100</v>
      </c>
      <c r="G204" s="1">
        <v>7.1116251035501001</v>
      </c>
      <c r="H204" s="1">
        <v>6</v>
      </c>
      <c r="I204">
        <v>1500</v>
      </c>
      <c r="J204">
        <v>185</v>
      </c>
      <c r="K204">
        <v>12.5</v>
      </c>
      <c r="L204" s="1"/>
      <c r="M204" s="2">
        <f t="shared" si="228"/>
        <v>2</v>
      </c>
      <c r="N204" s="2">
        <f t="shared" si="229"/>
        <v>6</v>
      </c>
      <c r="O204" s="2">
        <f t="shared" si="230"/>
        <v>5</v>
      </c>
      <c r="P204" s="2">
        <f t="shared" si="231"/>
        <v>4</v>
      </c>
      <c r="Q204" s="2">
        <f t="shared" si="232"/>
        <v>6</v>
      </c>
      <c r="R204" s="2">
        <f t="shared" si="233"/>
        <v>7</v>
      </c>
      <c r="S204" s="2">
        <f t="shared" si="234"/>
        <v>5</v>
      </c>
      <c r="T204" s="2">
        <f t="shared" si="235"/>
        <v>4</v>
      </c>
      <c r="U204" s="2">
        <f t="shared" si="236"/>
        <v>7</v>
      </c>
      <c r="V204" s="2">
        <f t="shared" si="237"/>
        <v>7</v>
      </c>
      <c r="W204" s="2">
        <f t="shared" si="238"/>
        <v>5</v>
      </c>
      <c r="X204" s="2">
        <f t="shared" si="239"/>
        <v>7</v>
      </c>
      <c r="Y204" s="2">
        <f t="shared" si="240"/>
        <v>4</v>
      </c>
      <c r="Z204" s="2">
        <f t="shared" si="241"/>
        <v>4</v>
      </c>
      <c r="AA204" s="2">
        <f t="shared" si="242"/>
        <v>2</v>
      </c>
      <c r="AB204" s="2">
        <f t="shared" si="243"/>
        <v>4</v>
      </c>
      <c r="AC204" s="2">
        <f t="shared" si="244"/>
        <v>3</v>
      </c>
      <c r="AD204" s="3">
        <f t="shared" si="297"/>
        <v>6</v>
      </c>
      <c r="AE204" s="2">
        <f t="shared" si="245"/>
        <v>5</v>
      </c>
      <c r="AF204" s="2">
        <f t="shared" si="246"/>
        <v>9</v>
      </c>
      <c r="AG204" s="2">
        <f t="shared" si="247"/>
        <v>8</v>
      </c>
      <c r="AH204" s="2">
        <f t="shared" si="248"/>
        <v>7</v>
      </c>
      <c r="AI204" s="2">
        <f t="shared" si="249"/>
        <v>9</v>
      </c>
      <c r="AJ204" s="2">
        <f t="shared" si="250"/>
        <v>10</v>
      </c>
      <c r="AK204" s="2">
        <f t="shared" si="251"/>
        <v>8</v>
      </c>
      <c r="AL204" s="2">
        <f t="shared" si="252"/>
        <v>7</v>
      </c>
      <c r="AM204" s="2">
        <f t="shared" si="253"/>
        <v>9</v>
      </c>
      <c r="AN204" s="2">
        <f t="shared" si="254"/>
        <v>9</v>
      </c>
      <c r="AO204" s="2">
        <f t="shared" si="255"/>
        <v>7</v>
      </c>
      <c r="AP204" s="2">
        <f t="shared" si="256"/>
        <v>9</v>
      </c>
      <c r="AQ204" s="2">
        <f t="shared" si="257"/>
        <v>6</v>
      </c>
      <c r="AR204" s="2">
        <f t="shared" si="258"/>
        <v>5</v>
      </c>
      <c r="AS204" s="2">
        <f t="shared" si="259"/>
        <v>4</v>
      </c>
      <c r="AT204" s="2">
        <f t="shared" si="260"/>
        <v>6</v>
      </c>
      <c r="AU204" s="2">
        <f t="shared" si="261"/>
        <v>5</v>
      </c>
      <c r="AV204" s="3">
        <f t="shared" si="298"/>
        <v>6</v>
      </c>
      <c r="AW204">
        <f t="shared" si="299"/>
        <v>1</v>
      </c>
      <c r="AX204" s="2">
        <f t="shared" si="262"/>
        <v>1</v>
      </c>
      <c r="AY204" s="2">
        <f t="shared" si="263"/>
        <v>4</v>
      </c>
      <c r="AZ204" s="2">
        <f t="shared" si="264"/>
        <v>5</v>
      </c>
      <c r="BA204" s="2">
        <f t="shared" si="265"/>
        <v>2</v>
      </c>
      <c r="BB204" s="2">
        <f t="shared" si="266"/>
        <v>4</v>
      </c>
      <c r="BC204" s="2">
        <f t="shared" si="267"/>
        <v>5</v>
      </c>
      <c r="BD204" s="2">
        <f t="shared" si="268"/>
        <v>4</v>
      </c>
      <c r="BE204" s="2">
        <f t="shared" si="269"/>
        <v>4</v>
      </c>
      <c r="BF204" s="2">
        <f t="shared" si="270"/>
        <v>4</v>
      </c>
      <c r="BG204" s="2">
        <f t="shared" si="271"/>
        <v>4</v>
      </c>
      <c r="BH204" s="2">
        <f t="shared" si="272"/>
        <v>5</v>
      </c>
      <c r="BI204" s="2">
        <f t="shared" si="273"/>
        <v>7</v>
      </c>
      <c r="BJ204" s="2">
        <f t="shared" si="274"/>
        <v>5</v>
      </c>
      <c r="BK204" s="2">
        <f t="shared" si="275"/>
        <v>2</v>
      </c>
      <c r="BL204" s="2">
        <f t="shared" si="276"/>
        <v>2</v>
      </c>
      <c r="BM204" s="2">
        <f t="shared" si="277"/>
        <v>4</v>
      </c>
      <c r="BN204" s="2">
        <f t="shared" si="278"/>
        <v>4</v>
      </c>
      <c r="BO204" s="3">
        <f t="shared" si="300"/>
        <v>12</v>
      </c>
      <c r="BP204">
        <f t="shared" si="301"/>
        <v>1</v>
      </c>
      <c r="BR204">
        <v>12</v>
      </c>
      <c r="BS204">
        <f t="shared" si="279"/>
        <v>1</v>
      </c>
      <c r="BU204" s="1">
        <f t="shared" si="280"/>
        <v>175.05402870597123</v>
      </c>
      <c r="BV204" s="1">
        <f t="shared" si="281"/>
        <v>37.603924788640171</v>
      </c>
      <c r="BW204" s="1">
        <f t="shared" si="282"/>
        <v>37.551936261423549</v>
      </c>
      <c r="BX204" s="1">
        <f t="shared" si="283"/>
        <v>25.231672376865063</v>
      </c>
      <c r="BY204" s="1">
        <f t="shared" si="284"/>
        <v>12.674183552612554</v>
      </c>
      <c r="BZ204" s="1">
        <f t="shared" si="285"/>
        <v>12.599714946311321</v>
      </c>
      <c r="CA204" s="1">
        <f t="shared" si="286"/>
        <v>17.703779843871491</v>
      </c>
      <c r="CB204" s="1">
        <f t="shared" si="287"/>
        <v>25.0643310952773</v>
      </c>
      <c r="CC204" s="1">
        <f t="shared" si="288"/>
        <v>5.3365308781867746</v>
      </c>
      <c r="CD204" s="1">
        <f t="shared" si="289"/>
        <v>400.00343159035532</v>
      </c>
      <c r="CE204" s="1">
        <f t="shared" si="290"/>
        <v>3.807524901136996</v>
      </c>
      <c r="CF204" s="1">
        <f t="shared" si="291"/>
        <v>1.5121627212415849</v>
      </c>
      <c r="CG204" s="1">
        <f t="shared" si="292"/>
        <v>1.9003099266168861</v>
      </c>
      <c r="CH204" s="1">
        <f t="shared" si="293"/>
        <v>2.2687479684436109</v>
      </c>
      <c r="CI204" s="1">
        <f t="shared" si="294"/>
        <v>2.3805562984891098</v>
      </c>
      <c r="CJ204" s="1">
        <f t="shared" si="295"/>
        <v>2.4001458434819893</v>
      </c>
      <c r="CK204" s="1">
        <f t="shared" si="296"/>
        <v>2.4121982477511019</v>
      </c>
      <c r="CL204" s="5">
        <f t="shared" si="302"/>
        <v>12</v>
      </c>
      <c r="CN204" s="9">
        <f t="shared" si="303"/>
        <v>1.5121627212415849</v>
      </c>
    </row>
    <row r="205" spans="1:92" x14ac:dyDescent="0.2">
      <c r="A205" s="4">
        <v>203</v>
      </c>
      <c r="B205" s="1">
        <v>0.487432110490221</v>
      </c>
      <c r="C205" s="1">
        <v>0.65500000000000003</v>
      </c>
      <c r="D205" s="1">
        <v>0</v>
      </c>
      <c r="E205" s="1">
        <v>0</v>
      </c>
      <c r="F205" s="1">
        <v>100</v>
      </c>
      <c r="G205" s="1">
        <v>9.8308419200166295</v>
      </c>
      <c r="H205" s="1">
        <v>7</v>
      </c>
      <c r="I205">
        <v>1500</v>
      </c>
      <c r="J205">
        <v>185</v>
      </c>
      <c r="K205">
        <v>12.5</v>
      </c>
      <c r="L205" s="1"/>
      <c r="M205" s="2">
        <f t="shared" si="228"/>
        <v>2</v>
      </c>
      <c r="N205" s="2">
        <f t="shared" si="229"/>
        <v>6</v>
      </c>
      <c r="O205" s="2">
        <f t="shared" si="230"/>
        <v>4</v>
      </c>
      <c r="P205" s="2">
        <f t="shared" si="231"/>
        <v>5</v>
      </c>
      <c r="Q205" s="2">
        <f t="shared" si="232"/>
        <v>5</v>
      </c>
      <c r="R205" s="2">
        <f t="shared" si="233"/>
        <v>6</v>
      </c>
      <c r="S205" s="2">
        <f t="shared" si="234"/>
        <v>5</v>
      </c>
      <c r="T205" s="2">
        <f t="shared" si="235"/>
        <v>4</v>
      </c>
      <c r="U205" s="2">
        <f t="shared" si="236"/>
        <v>6</v>
      </c>
      <c r="V205" s="2">
        <f t="shared" si="237"/>
        <v>6</v>
      </c>
      <c r="W205" s="2">
        <f t="shared" si="238"/>
        <v>5</v>
      </c>
      <c r="X205" s="2">
        <f t="shared" si="239"/>
        <v>6</v>
      </c>
      <c r="Y205" s="2">
        <f t="shared" si="240"/>
        <v>4</v>
      </c>
      <c r="Z205" s="2">
        <f t="shared" si="241"/>
        <v>4</v>
      </c>
      <c r="AA205" s="2">
        <f t="shared" si="242"/>
        <v>2</v>
      </c>
      <c r="AB205" s="2">
        <f t="shared" si="243"/>
        <v>4</v>
      </c>
      <c r="AC205" s="2">
        <f t="shared" si="244"/>
        <v>3</v>
      </c>
      <c r="AD205" s="3">
        <f t="shared" si="297"/>
        <v>2</v>
      </c>
      <c r="AE205" s="2">
        <f t="shared" si="245"/>
        <v>5</v>
      </c>
      <c r="AF205" s="2">
        <f t="shared" si="246"/>
        <v>9</v>
      </c>
      <c r="AG205" s="2">
        <f t="shared" si="247"/>
        <v>7</v>
      </c>
      <c r="AH205" s="2">
        <f t="shared" si="248"/>
        <v>8</v>
      </c>
      <c r="AI205" s="2">
        <f t="shared" si="249"/>
        <v>8</v>
      </c>
      <c r="AJ205" s="2">
        <f t="shared" si="250"/>
        <v>9</v>
      </c>
      <c r="AK205" s="2">
        <f t="shared" si="251"/>
        <v>8</v>
      </c>
      <c r="AL205" s="2">
        <f t="shared" si="252"/>
        <v>7</v>
      </c>
      <c r="AM205" s="2">
        <f t="shared" si="253"/>
        <v>8</v>
      </c>
      <c r="AN205" s="2">
        <f t="shared" si="254"/>
        <v>8</v>
      </c>
      <c r="AO205" s="2">
        <f t="shared" si="255"/>
        <v>7</v>
      </c>
      <c r="AP205" s="2">
        <f t="shared" si="256"/>
        <v>8</v>
      </c>
      <c r="AQ205" s="2">
        <f t="shared" si="257"/>
        <v>6</v>
      </c>
      <c r="AR205" s="2">
        <f t="shared" si="258"/>
        <v>5</v>
      </c>
      <c r="AS205" s="2">
        <f t="shared" si="259"/>
        <v>4</v>
      </c>
      <c r="AT205" s="2">
        <f t="shared" si="260"/>
        <v>6</v>
      </c>
      <c r="AU205" s="2">
        <f t="shared" si="261"/>
        <v>5</v>
      </c>
      <c r="AV205" s="3">
        <f t="shared" si="298"/>
        <v>2</v>
      </c>
      <c r="AW205">
        <f t="shared" si="299"/>
        <v>2</v>
      </c>
      <c r="AX205" s="2">
        <f t="shared" si="262"/>
        <v>1</v>
      </c>
      <c r="AY205" s="2">
        <f t="shared" si="263"/>
        <v>4</v>
      </c>
      <c r="AZ205" s="2">
        <f t="shared" si="264"/>
        <v>4</v>
      </c>
      <c r="BA205" s="2">
        <f t="shared" si="265"/>
        <v>3</v>
      </c>
      <c r="BB205" s="2">
        <f t="shared" si="266"/>
        <v>3</v>
      </c>
      <c r="BC205" s="2">
        <f t="shared" si="267"/>
        <v>4</v>
      </c>
      <c r="BD205" s="2">
        <f t="shared" si="268"/>
        <v>4</v>
      </c>
      <c r="BE205" s="2">
        <f t="shared" si="269"/>
        <v>3</v>
      </c>
      <c r="BF205" s="2">
        <f t="shared" si="270"/>
        <v>3</v>
      </c>
      <c r="BG205" s="2">
        <f t="shared" si="271"/>
        <v>2</v>
      </c>
      <c r="BH205" s="2">
        <f t="shared" si="272"/>
        <v>5</v>
      </c>
      <c r="BI205" s="2">
        <f t="shared" si="273"/>
        <v>6</v>
      </c>
      <c r="BJ205" s="2">
        <f t="shared" si="274"/>
        <v>5</v>
      </c>
      <c r="BK205" s="2">
        <f t="shared" si="275"/>
        <v>2</v>
      </c>
      <c r="BL205" s="2">
        <f t="shared" si="276"/>
        <v>2</v>
      </c>
      <c r="BM205" s="2">
        <f t="shared" si="277"/>
        <v>4</v>
      </c>
      <c r="BN205" s="2">
        <f t="shared" si="278"/>
        <v>4</v>
      </c>
      <c r="BO205" s="3">
        <f t="shared" si="300"/>
        <v>12</v>
      </c>
      <c r="BP205">
        <f t="shared" si="301"/>
        <v>1</v>
      </c>
      <c r="BR205">
        <v>12</v>
      </c>
      <c r="BS205">
        <f t="shared" si="279"/>
        <v>1</v>
      </c>
      <c r="BU205" s="1">
        <f t="shared" si="280"/>
        <v>175.02506434319318</v>
      </c>
      <c r="BV205" s="1">
        <f t="shared" si="281"/>
        <v>37.551680653413683</v>
      </c>
      <c r="BW205" s="1">
        <f t="shared" si="282"/>
        <v>37.535685000532887</v>
      </c>
      <c r="BX205" s="1">
        <f t="shared" si="283"/>
        <v>25.110987236028311</v>
      </c>
      <c r="BY205" s="1">
        <f t="shared" si="284"/>
        <v>12.612093701029961</v>
      </c>
      <c r="BZ205" s="1">
        <f t="shared" si="285"/>
        <v>12.598781641842809</v>
      </c>
      <c r="CA205" s="1">
        <f t="shared" si="286"/>
        <v>17.625347942022838</v>
      </c>
      <c r="CB205" s="1">
        <f t="shared" si="287"/>
        <v>25.064478913061571</v>
      </c>
      <c r="CC205" s="1">
        <f t="shared" si="288"/>
        <v>5.3294138478096071</v>
      </c>
      <c r="CD205" s="1">
        <f t="shared" si="289"/>
        <v>400.00321284207217</v>
      </c>
      <c r="CE205" s="1">
        <f t="shared" si="290"/>
        <v>2.6503618894342398</v>
      </c>
      <c r="CF205" s="1">
        <f t="shared" si="291"/>
        <v>1.4844758907834064</v>
      </c>
      <c r="CG205" s="1">
        <f t="shared" si="292"/>
        <v>1.8432395080348514</v>
      </c>
      <c r="CH205" s="1">
        <f t="shared" si="293"/>
        <v>2.2108767526265423</v>
      </c>
      <c r="CI205" s="1">
        <f t="shared" si="294"/>
        <v>2.3146083462042202</v>
      </c>
      <c r="CJ205" s="1">
        <f t="shared" si="295"/>
        <v>2.3351563685106433</v>
      </c>
      <c r="CK205" s="1">
        <f t="shared" si="296"/>
        <v>2.3423880573942615</v>
      </c>
      <c r="CL205" s="5">
        <f t="shared" si="302"/>
        <v>12</v>
      </c>
      <c r="CN205" s="9">
        <f t="shared" si="303"/>
        <v>1.4844758907834064</v>
      </c>
    </row>
    <row r="206" spans="1:92" x14ac:dyDescent="0.2">
      <c r="A206" s="4">
        <v>204</v>
      </c>
      <c r="B206" s="1">
        <v>0.53317814350442005</v>
      </c>
      <c r="C206" s="1">
        <v>0.496</v>
      </c>
      <c r="D206" s="1">
        <v>0</v>
      </c>
      <c r="E206" s="1">
        <v>0</v>
      </c>
      <c r="F206" s="1">
        <v>100</v>
      </c>
      <c r="G206" s="1">
        <v>7.4354321348900898</v>
      </c>
      <c r="H206" s="1">
        <v>6</v>
      </c>
      <c r="I206">
        <v>1500</v>
      </c>
      <c r="J206">
        <v>185</v>
      </c>
      <c r="K206">
        <v>12.5</v>
      </c>
      <c r="L206" s="1"/>
      <c r="M206" s="2">
        <f t="shared" si="228"/>
        <v>2</v>
      </c>
      <c r="N206" s="2">
        <f t="shared" si="229"/>
        <v>6</v>
      </c>
      <c r="O206" s="2">
        <f t="shared" si="230"/>
        <v>5</v>
      </c>
      <c r="P206" s="2">
        <f t="shared" si="231"/>
        <v>4</v>
      </c>
      <c r="Q206" s="2">
        <f t="shared" si="232"/>
        <v>6</v>
      </c>
      <c r="R206" s="2">
        <f t="shared" si="233"/>
        <v>7</v>
      </c>
      <c r="S206" s="2">
        <f t="shared" si="234"/>
        <v>5</v>
      </c>
      <c r="T206" s="2">
        <f t="shared" si="235"/>
        <v>4</v>
      </c>
      <c r="U206" s="2">
        <f t="shared" si="236"/>
        <v>7</v>
      </c>
      <c r="V206" s="2">
        <f t="shared" si="237"/>
        <v>7</v>
      </c>
      <c r="W206" s="2">
        <f t="shared" si="238"/>
        <v>5</v>
      </c>
      <c r="X206" s="2">
        <f t="shared" si="239"/>
        <v>7</v>
      </c>
      <c r="Y206" s="2">
        <f t="shared" si="240"/>
        <v>4</v>
      </c>
      <c r="Z206" s="2">
        <f t="shared" si="241"/>
        <v>4</v>
      </c>
      <c r="AA206" s="2">
        <f t="shared" si="242"/>
        <v>2</v>
      </c>
      <c r="AB206" s="2">
        <f t="shared" si="243"/>
        <v>4</v>
      </c>
      <c r="AC206" s="2">
        <f t="shared" si="244"/>
        <v>3</v>
      </c>
      <c r="AD206" s="3">
        <f t="shared" si="297"/>
        <v>6</v>
      </c>
      <c r="AE206" s="2">
        <f t="shared" si="245"/>
        <v>5</v>
      </c>
      <c r="AF206" s="2">
        <f t="shared" si="246"/>
        <v>9</v>
      </c>
      <c r="AG206" s="2">
        <f t="shared" si="247"/>
        <v>8</v>
      </c>
      <c r="AH206" s="2">
        <f t="shared" si="248"/>
        <v>7</v>
      </c>
      <c r="AI206" s="2">
        <f t="shared" si="249"/>
        <v>9</v>
      </c>
      <c r="AJ206" s="2">
        <f t="shared" si="250"/>
        <v>10</v>
      </c>
      <c r="AK206" s="2">
        <f t="shared" si="251"/>
        <v>8</v>
      </c>
      <c r="AL206" s="2">
        <f t="shared" si="252"/>
        <v>7</v>
      </c>
      <c r="AM206" s="2">
        <f t="shared" si="253"/>
        <v>9</v>
      </c>
      <c r="AN206" s="2">
        <f t="shared" si="254"/>
        <v>9</v>
      </c>
      <c r="AO206" s="2">
        <f t="shared" si="255"/>
        <v>7</v>
      </c>
      <c r="AP206" s="2">
        <f t="shared" si="256"/>
        <v>9</v>
      </c>
      <c r="AQ206" s="2">
        <f t="shared" si="257"/>
        <v>6</v>
      </c>
      <c r="AR206" s="2">
        <f t="shared" si="258"/>
        <v>5</v>
      </c>
      <c r="AS206" s="2">
        <f t="shared" si="259"/>
        <v>4</v>
      </c>
      <c r="AT206" s="2">
        <f t="shared" si="260"/>
        <v>6</v>
      </c>
      <c r="AU206" s="2">
        <f t="shared" si="261"/>
        <v>5</v>
      </c>
      <c r="AV206" s="3">
        <f t="shared" si="298"/>
        <v>6</v>
      </c>
      <c r="AW206">
        <f t="shared" si="299"/>
        <v>1</v>
      </c>
      <c r="AX206" s="2">
        <f t="shared" si="262"/>
        <v>1</v>
      </c>
      <c r="AY206" s="2">
        <f t="shared" si="263"/>
        <v>4</v>
      </c>
      <c r="AZ206" s="2">
        <f t="shared" si="264"/>
        <v>5</v>
      </c>
      <c r="BA206" s="2">
        <f t="shared" si="265"/>
        <v>3</v>
      </c>
      <c r="BB206" s="2">
        <f t="shared" si="266"/>
        <v>5</v>
      </c>
      <c r="BC206" s="2">
        <f t="shared" si="267"/>
        <v>5</v>
      </c>
      <c r="BD206" s="2">
        <f t="shared" si="268"/>
        <v>3</v>
      </c>
      <c r="BE206" s="2">
        <f t="shared" si="269"/>
        <v>4</v>
      </c>
      <c r="BF206" s="2">
        <f t="shared" si="270"/>
        <v>4</v>
      </c>
      <c r="BG206" s="2">
        <f t="shared" si="271"/>
        <v>4</v>
      </c>
      <c r="BH206" s="2">
        <f t="shared" si="272"/>
        <v>5</v>
      </c>
      <c r="BI206" s="2">
        <f t="shared" si="273"/>
        <v>8</v>
      </c>
      <c r="BJ206" s="2">
        <f t="shared" si="274"/>
        <v>5</v>
      </c>
      <c r="BK206" s="2">
        <f t="shared" si="275"/>
        <v>2</v>
      </c>
      <c r="BL206" s="2">
        <f t="shared" si="276"/>
        <v>2</v>
      </c>
      <c r="BM206" s="2">
        <f t="shared" si="277"/>
        <v>4</v>
      </c>
      <c r="BN206" s="2">
        <f t="shared" si="278"/>
        <v>4</v>
      </c>
      <c r="BO206" s="3">
        <f t="shared" si="300"/>
        <v>12</v>
      </c>
      <c r="BP206">
        <f t="shared" si="301"/>
        <v>1</v>
      </c>
      <c r="BR206">
        <v>12</v>
      </c>
      <c r="BS206">
        <f t="shared" si="279"/>
        <v>1</v>
      </c>
      <c r="BU206" s="1">
        <f t="shared" si="280"/>
        <v>175.04880664020382</v>
      </c>
      <c r="BV206" s="1">
        <f t="shared" si="281"/>
        <v>37.593948183527971</v>
      </c>
      <c r="BW206" s="1">
        <f t="shared" si="282"/>
        <v>37.549058467921419</v>
      </c>
      <c r="BX206" s="1">
        <f t="shared" si="283"/>
        <v>25.206906285793565</v>
      </c>
      <c r="BY206" s="1">
        <f t="shared" si="284"/>
        <v>12.655053476890046</v>
      </c>
      <c r="BZ206" s="1">
        <f t="shared" si="285"/>
        <v>12.586921127105729</v>
      </c>
      <c r="CA206" s="1">
        <f t="shared" si="286"/>
        <v>17.689897737271021</v>
      </c>
      <c r="CB206" s="1">
        <f t="shared" si="287"/>
        <v>25.054913187995655</v>
      </c>
      <c r="CC206" s="1">
        <f t="shared" si="288"/>
        <v>5.2823703816475129</v>
      </c>
      <c r="CD206" s="1">
        <f t="shared" si="289"/>
        <v>400.00299373150693</v>
      </c>
      <c r="CE206" s="1">
        <f t="shared" si="290"/>
        <v>3.6279296334343831</v>
      </c>
      <c r="CF206" s="1">
        <f t="shared" si="291"/>
        <v>1.4431447894912719</v>
      </c>
      <c r="CG206" s="1">
        <f t="shared" si="292"/>
        <v>1.7831025394215942</v>
      </c>
      <c r="CH206" s="1">
        <f t="shared" si="293"/>
        <v>2.108726290973467</v>
      </c>
      <c r="CI206" s="1">
        <f t="shared" si="294"/>
        <v>2.227568832639121</v>
      </c>
      <c r="CJ206" s="1">
        <f t="shared" si="295"/>
        <v>2.2485576245136309</v>
      </c>
      <c r="CK206" s="1">
        <f t="shared" si="296"/>
        <v>2.261085384167989</v>
      </c>
      <c r="CL206" s="5">
        <f t="shared" si="302"/>
        <v>12</v>
      </c>
      <c r="CN206" s="9">
        <f t="shared" si="303"/>
        <v>1.4431447894912719</v>
      </c>
    </row>
    <row r="207" spans="1:92" x14ac:dyDescent="0.2">
      <c r="A207" s="4">
        <v>205</v>
      </c>
      <c r="B207" s="1">
        <v>0.411812324076891</v>
      </c>
      <c r="C207" s="1">
        <v>0.39900000000000002</v>
      </c>
      <c r="D207" s="1">
        <v>0</v>
      </c>
      <c r="E207" s="1">
        <v>0</v>
      </c>
      <c r="F207" s="1">
        <v>100</v>
      </c>
      <c r="G207" s="1">
        <v>5.9776747292501398</v>
      </c>
      <c r="H207" s="1">
        <v>6</v>
      </c>
      <c r="I207">
        <v>1500</v>
      </c>
      <c r="J207">
        <v>185</v>
      </c>
      <c r="K207">
        <v>12.5</v>
      </c>
      <c r="L207" s="1"/>
      <c r="M207" s="2">
        <f t="shared" si="228"/>
        <v>2</v>
      </c>
      <c r="N207" s="2">
        <f t="shared" si="229"/>
        <v>6</v>
      </c>
      <c r="O207" s="2">
        <f t="shared" si="230"/>
        <v>5</v>
      </c>
      <c r="P207" s="2">
        <f t="shared" si="231"/>
        <v>4</v>
      </c>
      <c r="Q207" s="2">
        <f t="shared" si="232"/>
        <v>6</v>
      </c>
      <c r="R207" s="2">
        <f t="shared" si="233"/>
        <v>7</v>
      </c>
      <c r="S207" s="2">
        <f t="shared" si="234"/>
        <v>5</v>
      </c>
      <c r="T207" s="2">
        <f t="shared" si="235"/>
        <v>4</v>
      </c>
      <c r="U207" s="2">
        <f t="shared" si="236"/>
        <v>7</v>
      </c>
      <c r="V207" s="2">
        <f t="shared" si="237"/>
        <v>7</v>
      </c>
      <c r="W207" s="2">
        <f t="shared" si="238"/>
        <v>5</v>
      </c>
      <c r="X207" s="2">
        <f t="shared" si="239"/>
        <v>7</v>
      </c>
      <c r="Y207" s="2">
        <f t="shared" si="240"/>
        <v>4</v>
      </c>
      <c r="Z207" s="2">
        <f t="shared" si="241"/>
        <v>4</v>
      </c>
      <c r="AA207" s="2">
        <f t="shared" si="242"/>
        <v>2</v>
      </c>
      <c r="AB207" s="2">
        <f t="shared" si="243"/>
        <v>4</v>
      </c>
      <c r="AC207" s="2">
        <f t="shared" si="244"/>
        <v>3</v>
      </c>
      <c r="AD207" s="3">
        <f t="shared" si="297"/>
        <v>6</v>
      </c>
      <c r="AE207" s="2">
        <f t="shared" si="245"/>
        <v>5</v>
      </c>
      <c r="AF207" s="2">
        <f t="shared" si="246"/>
        <v>9</v>
      </c>
      <c r="AG207" s="2">
        <f t="shared" si="247"/>
        <v>8</v>
      </c>
      <c r="AH207" s="2">
        <f t="shared" si="248"/>
        <v>7</v>
      </c>
      <c r="AI207" s="2">
        <f t="shared" si="249"/>
        <v>9</v>
      </c>
      <c r="AJ207" s="2">
        <f t="shared" si="250"/>
        <v>10</v>
      </c>
      <c r="AK207" s="2">
        <f t="shared" si="251"/>
        <v>8</v>
      </c>
      <c r="AL207" s="2">
        <f t="shared" si="252"/>
        <v>7</v>
      </c>
      <c r="AM207" s="2">
        <f t="shared" si="253"/>
        <v>9</v>
      </c>
      <c r="AN207" s="2">
        <f t="shared" si="254"/>
        <v>9</v>
      </c>
      <c r="AO207" s="2">
        <f t="shared" si="255"/>
        <v>7</v>
      </c>
      <c r="AP207" s="2">
        <f t="shared" si="256"/>
        <v>9</v>
      </c>
      <c r="AQ207" s="2">
        <f t="shared" si="257"/>
        <v>6</v>
      </c>
      <c r="AR207" s="2">
        <f t="shared" si="258"/>
        <v>5</v>
      </c>
      <c r="AS207" s="2">
        <f t="shared" si="259"/>
        <v>4</v>
      </c>
      <c r="AT207" s="2">
        <f t="shared" si="260"/>
        <v>6</v>
      </c>
      <c r="AU207" s="2">
        <f t="shared" si="261"/>
        <v>5</v>
      </c>
      <c r="AV207" s="3">
        <f t="shared" si="298"/>
        <v>6</v>
      </c>
      <c r="AW207">
        <f t="shared" si="299"/>
        <v>1</v>
      </c>
      <c r="AX207" s="2">
        <f t="shared" si="262"/>
        <v>1</v>
      </c>
      <c r="AY207" s="2">
        <f t="shared" si="263"/>
        <v>4</v>
      </c>
      <c r="AZ207" s="2">
        <f t="shared" si="264"/>
        <v>5</v>
      </c>
      <c r="BA207" s="2">
        <f t="shared" si="265"/>
        <v>2</v>
      </c>
      <c r="BB207" s="2">
        <f t="shared" si="266"/>
        <v>4</v>
      </c>
      <c r="BC207" s="2">
        <f t="shared" si="267"/>
        <v>5</v>
      </c>
      <c r="BD207" s="2">
        <f t="shared" si="268"/>
        <v>4</v>
      </c>
      <c r="BE207" s="2">
        <f t="shared" si="269"/>
        <v>4</v>
      </c>
      <c r="BF207" s="2">
        <f t="shared" si="270"/>
        <v>4</v>
      </c>
      <c r="BG207" s="2">
        <f t="shared" si="271"/>
        <v>4</v>
      </c>
      <c r="BH207" s="2">
        <f t="shared" si="272"/>
        <v>5</v>
      </c>
      <c r="BI207" s="2">
        <f t="shared" si="273"/>
        <v>7</v>
      </c>
      <c r="BJ207" s="2">
        <f t="shared" si="274"/>
        <v>5</v>
      </c>
      <c r="BK207" s="2">
        <f t="shared" si="275"/>
        <v>2</v>
      </c>
      <c r="BL207" s="2">
        <f t="shared" si="276"/>
        <v>2</v>
      </c>
      <c r="BM207" s="2">
        <f t="shared" si="277"/>
        <v>4</v>
      </c>
      <c r="BN207" s="2">
        <f t="shared" si="278"/>
        <v>4</v>
      </c>
      <c r="BO207" s="3">
        <f t="shared" si="300"/>
        <v>12</v>
      </c>
      <c r="BP207">
        <f t="shared" si="301"/>
        <v>1</v>
      </c>
      <c r="BR207">
        <v>12</v>
      </c>
      <c r="BS207">
        <f t="shared" si="279"/>
        <v>1</v>
      </c>
      <c r="BU207" s="1">
        <f t="shared" si="280"/>
        <v>175.08117886789699</v>
      </c>
      <c r="BV207" s="1">
        <f t="shared" si="281"/>
        <v>37.656544378841922</v>
      </c>
      <c r="BW207" s="1">
        <f t="shared" si="282"/>
        <v>37.570794472447467</v>
      </c>
      <c r="BX207" s="1">
        <f t="shared" si="283"/>
        <v>25.347561367890364</v>
      </c>
      <c r="BY207" s="1">
        <f t="shared" si="284"/>
        <v>12.744272264876388</v>
      </c>
      <c r="BZ207" s="1">
        <f t="shared" si="285"/>
        <v>12.61061944433906</v>
      </c>
      <c r="CA207" s="1">
        <f t="shared" si="286"/>
        <v>17.783312162644226</v>
      </c>
      <c r="CB207" s="1">
        <f t="shared" si="287"/>
        <v>25.068151057268565</v>
      </c>
      <c r="CC207" s="1">
        <f t="shared" si="288"/>
        <v>5.3594371928018685</v>
      </c>
      <c r="CD207" s="1">
        <f t="shared" si="289"/>
        <v>400.00395782626885</v>
      </c>
      <c r="CE207" s="1">
        <f t="shared" si="290"/>
        <v>4.6426380777718768</v>
      </c>
      <c r="CF207" s="1">
        <f t="shared" si="291"/>
        <v>1.6262108225181848</v>
      </c>
      <c r="CG207" s="1">
        <f t="shared" si="292"/>
        <v>2.0037616977767367</v>
      </c>
      <c r="CH207" s="1">
        <f t="shared" si="293"/>
        <v>2.3387377018415068</v>
      </c>
      <c r="CI207" s="1">
        <f t="shared" si="294"/>
        <v>2.4513044016040353</v>
      </c>
      <c r="CJ207" s="1">
        <f t="shared" si="295"/>
        <v>2.4700723740796686</v>
      </c>
      <c r="CK207" s="1">
        <f t="shared" si="296"/>
        <v>2.4831025135634754</v>
      </c>
      <c r="CL207" s="5">
        <f t="shared" si="302"/>
        <v>12</v>
      </c>
      <c r="CN207" s="9">
        <f t="shared" si="303"/>
        <v>1.6262108225181848</v>
      </c>
    </row>
    <row r="208" spans="1:92" x14ac:dyDescent="0.2">
      <c r="A208" s="4">
        <v>206</v>
      </c>
      <c r="B208" s="1">
        <v>0.461882708320417</v>
      </c>
      <c r="C208" s="1">
        <v>0.44</v>
      </c>
      <c r="D208" s="1">
        <v>0</v>
      </c>
      <c r="E208" s="1">
        <v>0</v>
      </c>
      <c r="F208" s="1">
        <v>100</v>
      </c>
      <c r="G208" s="1">
        <v>6.6026417299233398</v>
      </c>
      <c r="H208" s="1">
        <v>6</v>
      </c>
      <c r="I208">
        <v>0</v>
      </c>
      <c r="J208">
        <v>0.15</v>
      </c>
      <c r="K208">
        <v>0</v>
      </c>
      <c r="L208" s="1"/>
      <c r="M208" s="2">
        <f t="shared" si="228"/>
        <v>2</v>
      </c>
      <c r="N208" s="2">
        <f t="shared" si="229"/>
        <v>6</v>
      </c>
      <c r="O208" s="2">
        <f t="shared" si="230"/>
        <v>5</v>
      </c>
      <c r="P208" s="2">
        <f t="shared" si="231"/>
        <v>4</v>
      </c>
      <c r="Q208" s="2">
        <f t="shared" si="232"/>
        <v>6</v>
      </c>
      <c r="R208" s="2">
        <f t="shared" si="233"/>
        <v>7</v>
      </c>
      <c r="S208" s="2">
        <f t="shared" si="234"/>
        <v>5</v>
      </c>
      <c r="T208" s="2">
        <f t="shared" si="235"/>
        <v>4</v>
      </c>
      <c r="U208" s="2">
        <f t="shared" si="236"/>
        <v>7</v>
      </c>
      <c r="V208" s="2">
        <f t="shared" si="237"/>
        <v>7</v>
      </c>
      <c r="W208" s="2">
        <f t="shared" si="238"/>
        <v>5</v>
      </c>
      <c r="X208" s="2">
        <f t="shared" si="239"/>
        <v>7</v>
      </c>
      <c r="Y208" s="2">
        <f t="shared" si="240"/>
        <v>4</v>
      </c>
      <c r="Z208" s="2">
        <f t="shared" si="241"/>
        <v>4</v>
      </c>
      <c r="AA208" s="2">
        <f t="shared" si="242"/>
        <v>2</v>
      </c>
      <c r="AB208" s="2">
        <f t="shared" si="243"/>
        <v>4</v>
      </c>
      <c r="AC208" s="2">
        <f t="shared" si="244"/>
        <v>3</v>
      </c>
      <c r="AD208" s="3">
        <f t="shared" si="297"/>
        <v>6</v>
      </c>
      <c r="AE208" s="2">
        <f t="shared" si="245"/>
        <v>4</v>
      </c>
      <c r="AF208" s="2">
        <f t="shared" si="246"/>
        <v>8</v>
      </c>
      <c r="AG208" s="2">
        <f t="shared" si="247"/>
        <v>7</v>
      </c>
      <c r="AH208" s="2">
        <f t="shared" si="248"/>
        <v>6</v>
      </c>
      <c r="AI208" s="2">
        <f t="shared" si="249"/>
        <v>8</v>
      </c>
      <c r="AJ208" s="2">
        <f t="shared" si="250"/>
        <v>9</v>
      </c>
      <c r="AK208" s="2">
        <f t="shared" si="251"/>
        <v>7</v>
      </c>
      <c r="AL208" s="2">
        <f t="shared" si="252"/>
        <v>6</v>
      </c>
      <c r="AM208" s="2">
        <f t="shared" si="253"/>
        <v>9</v>
      </c>
      <c r="AN208" s="2">
        <f t="shared" si="254"/>
        <v>8</v>
      </c>
      <c r="AO208" s="2">
        <f t="shared" si="255"/>
        <v>7</v>
      </c>
      <c r="AP208" s="2">
        <f t="shared" si="256"/>
        <v>9</v>
      </c>
      <c r="AQ208" s="2">
        <f t="shared" si="257"/>
        <v>6</v>
      </c>
      <c r="AR208" s="2">
        <f t="shared" si="258"/>
        <v>6</v>
      </c>
      <c r="AS208" s="2">
        <f t="shared" si="259"/>
        <v>4</v>
      </c>
      <c r="AT208" s="2">
        <f t="shared" si="260"/>
        <v>6</v>
      </c>
      <c r="AU208" s="2">
        <f t="shared" si="261"/>
        <v>5</v>
      </c>
      <c r="AV208" s="3">
        <f t="shared" si="298"/>
        <v>6</v>
      </c>
      <c r="AW208">
        <f t="shared" si="299"/>
        <v>3</v>
      </c>
      <c r="AX208" s="2">
        <f t="shared" si="262"/>
        <v>1</v>
      </c>
      <c r="AY208" s="2">
        <f t="shared" si="263"/>
        <v>4</v>
      </c>
      <c r="AZ208" s="2">
        <f t="shared" si="264"/>
        <v>5</v>
      </c>
      <c r="BA208" s="2">
        <f t="shared" si="265"/>
        <v>2</v>
      </c>
      <c r="BB208" s="2">
        <f t="shared" si="266"/>
        <v>4</v>
      </c>
      <c r="BC208" s="2">
        <f t="shared" si="267"/>
        <v>5</v>
      </c>
      <c r="BD208" s="2">
        <f t="shared" si="268"/>
        <v>4</v>
      </c>
      <c r="BE208" s="2">
        <f t="shared" si="269"/>
        <v>5</v>
      </c>
      <c r="BF208" s="2">
        <f t="shared" si="270"/>
        <v>5</v>
      </c>
      <c r="BG208" s="2">
        <f t="shared" si="271"/>
        <v>4</v>
      </c>
      <c r="BH208" s="2">
        <f t="shared" si="272"/>
        <v>6</v>
      </c>
      <c r="BI208" s="2">
        <f t="shared" si="273"/>
        <v>8</v>
      </c>
      <c r="BJ208" s="2">
        <f t="shared" si="274"/>
        <v>6</v>
      </c>
      <c r="BK208" s="2">
        <f t="shared" si="275"/>
        <v>3</v>
      </c>
      <c r="BL208" s="2">
        <f t="shared" si="276"/>
        <v>3</v>
      </c>
      <c r="BM208" s="2">
        <f t="shared" si="277"/>
        <v>5</v>
      </c>
      <c r="BN208" s="2">
        <f t="shared" si="278"/>
        <v>4</v>
      </c>
      <c r="BO208" s="3">
        <f t="shared" si="300"/>
        <v>12</v>
      </c>
      <c r="BP208">
        <f t="shared" si="301"/>
        <v>1</v>
      </c>
      <c r="BR208">
        <v>12</v>
      </c>
      <c r="BS208">
        <f t="shared" si="279"/>
        <v>1</v>
      </c>
      <c r="BU208" s="1">
        <f t="shared" si="280"/>
        <v>4.6440304486962329</v>
      </c>
      <c r="BV208" s="1">
        <f t="shared" si="281"/>
        <v>2.8714511349933609</v>
      </c>
      <c r="BW208" s="1">
        <f t="shared" si="282"/>
        <v>1.8544209906179137</v>
      </c>
      <c r="BX208" s="1">
        <f t="shared" si="283"/>
        <v>3.5827968559788386</v>
      </c>
      <c r="BY208" s="1">
        <f t="shared" si="284"/>
        <v>1.9956443616939916</v>
      </c>
      <c r="BZ208" s="1">
        <f t="shared" si="285"/>
        <v>1.2161753860505735</v>
      </c>
      <c r="CA208" s="1">
        <f t="shared" si="286"/>
        <v>2.768404065418943</v>
      </c>
      <c r="CB208" s="1">
        <f t="shared" si="287"/>
        <v>1.4631289434228758</v>
      </c>
      <c r="CC208" s="1">
        <f t="shared" si="288"/>
        <v>1.5199186563825944</v>
      </c>
      <c r="CD208" s="1">
        <f t="shared" si="289"/>
        <v>1.3031183366308663</v>
      </c>
      <c r="CE208" s="1">
        <f t="shared" si="290"/>
        <v>4.0287624374316797</v>
      </c>
      <c r="CF208" s="1">
        <f t="shared" si="291"/>
        <v>1.1897292778558852</v>
      </c>
      <c r="CG208" s="1">
        <f t="shared" si="292"/>
        <v>1.65114699137204</v>
      </c>
      <c r="CH208" s="1">
        <f t="shared" si="293"/>
        <v>2.0056314902445318</v>
      </c>
      <c r="CI208" s="1">
        <f t="shared" si="294"/>
        <v>2.1642328531201183</v>
      </c>
      <c r="CJ208" s="1">
        <f t="shared" si="295"/>
        <v>2.2629415788721938</v>
      </c>
      <c r="CK208" s="1">
        <f t="shared" si="296"/>
        <v>2.226187280581621</v>
      </c>
      <c r="CL208" s="5">
        <f t="shared" si="302"/>
        <v>12</v>
      </c>
      <c r="CN208" s="9">
        <f t="shared" si="303"/>
        <v>1.1897292778558852</v>
      </c>
    </row>
    <row r="209" spans="1:92" x14ac:dyDescent="0.2">
      <c r="A209" s="4">
        <v>207</v>
      </c>
      <c r="B209" s="1">
        <v>0.49575494865937397</v>
      </c>
      <c r="C209" s="1">
        <v>0.48799999999999999</v>
      </c>
      <c r="D209" s="1">
        <v>0</v>
      </c>
      <c r="E209" s="1">
        <v>0</v>
      </c>
      <c r="F209" s="1">
        <v>100</v>
      </c>
      <c r="G209" s="1">
        <v>7.3220197471840303</v>
      </c>
      <c r="H209" s="1">
        <v>6</v>
      </c>
      <c r="I209">
        <v>1500</v>
      </c>
      <c r="J209">
        <v>185</v>
      </c>
      <c r="K209">
        <v>12.5</v>
      </c>
      <c r="L209" s="1"/>
      <c r="M209" s="2">
        <f t="shared" si="228"/>
        <v>2</v>
      </c>
      <c r="N209" s="2">
        <f t="shared" si="229"/>
        <v>6</v>
      </c>
      <c r="O209" s="2">
        <f t="shared" si="230"/>
        <v>5</v>
      </c>
      <c r="P209" s="2">
        <f t="shared" si="231"/>
        <v>4</v>
      </c>
      <c r="Q209" s="2">
        <f t="shared" si="232"/>
        <v>6</v>
      </c>
      <c r="R209" s="2">
        <f t="shared" si="233"/>
        <v>7</v>
      </c>
      <c r="S209" s="2">
        <f t="shared" si="234"/>
        <v>5</v>
      </c>
      <c r="T209" s="2">
        <f t="shared" si="235"/>
        <v>4</v>
      </c>
      <c r="U209" s="2">
        <f t="shared" si="236"/>
        <v>7</v>
      </c>
      <c r="V209" s="2">
        <f t="shared" si="237"/>
        <v>7</v>
      </c>
      <c r="W209" s="2">
        <f t="shared" si="238"/>
        <v>5</v>
      </c>
      <c r="X209" s="2">
        <f t="shared" si="239"/>
        <v>7</v>
      </c>
      <c r="Y209" s="2">
        <f t="shared" si="240"/>
        <v>4</v>
      </c>
      <c r="Z209" s="2">
        <f t="shared" si="241"/>
        <v>4</v>
      </c>
      <c r="AA209" s="2">
        <f t="shared" si="242"/>
        <v>2</v>
      </c>
      <c r="AB209" s="2">
        <f t="shared" si="243"/>
        <v>4</v>
      </c>
      <c r="AC209" s="2">
        <f t="shared" si="244"/>
        <v>3</v>
      </c>
      <c r="AD209" s="3">
        <f t="shared" si="297"/>
        <v>6</v>
      </c>
      <c r="AE209" s="2">
        <f t="shared" si="245"/>
        <v>5</v>
      </c>
      <c r="AF209" s="2">
        <f t="shared" si="246"/>
        <v>9</v>
      </c>
      <c r="AG209" s="2">
        <f t="shared" si="247"/>
        <v>8</v>
      </c>
      <c r="AH209" s="2">
        <f t="shared" si="248"/>
        <v>7</v>
      </c>
      <c r="AI209" s="2">
        <f t="shared" si="249"/>
        <v>9</v>
      </c>
      <c r="AJ209" s="2">
        <f t="shared" si="250"/>
        <v>10</v>
      </c>
      <c r="AK209" s="2">
        <f t="shared" si="251"/>
        <v>8</v>
      </c>
      <c r="AL209" s="2">
        <f t="shared" si="252"/>
        <v>7</v>
      </c>
      <c r="AM209" s="2">
        <f t="shared" si="253"/>
        <v>9</v>
      </c>
      <c r="AN209" s="2">
        <f t="shared" si="254"/>
        <v>9</v>
      </c>
      <c r="AO209" s="2">
        <f t="shared" si="255"/>
        <v>7</v>
      </c>
      <c r="AP209" s="2">
        <f t="shared" si="256"/>
        <v>9</v>
      </c>
      <c r="AQ209" s="2">
        <f t="shared" si="257"/>
        <v>6</v>
      </c>
      <c r="AR209" s="2">
        <f t="shared" si="258"/>
        <v>5</v>
      </c>
      <c r="AS209" s="2">
        <f t="shared" si="259"/>
        <v>4</v>
      </c>
      <c r="AT209" s="2">
        <f t="shared" si="260"/>
        <v>6</v>
      </c>
      <c r="AU209" s="2">
        <f t="shared" si="261"/>
        <v>5</v>
      </c>
      <c r="AV209" s="3">
        <f t="shared" si="298"/>
        <v>6</v>
      </c>
      <c r="AW209">
        <f t="shared" si="299"/>
        <v>1</v>
      </c>
      <c r="AX209" s="2">
        <f t="shared" si="262"/>
        <v>1</v>
      </c>
      <c r="AY209" s="2">
        <f t="shared" si="263"/>
        <v>4</v>
      </c>
      <c r="AZ209" s="2">
        <f t="shared" si="264"/>
        <v>5</v>
      </c>
      <c r="BA209" s="2">
        <f t="shared" si="265"/>
        <v>2</v>
      </c>
      <c r="BB209" s="2">
        <f t="shared" si="266"/>
        <v>4</v>
      </c>
      <c r="BC209" s="2">
        <f t="shared" si="267"/>
        <v>5</v>
      </c>
      <c r="BD209" s="2">
        <f t="shared" si="268"/>
        <v>4</v>
      </c>
      <c r="BE209" s="2">
        <f t="shared" si="269"/>
        <v>4</v>
      </c>
      <c r="BF209" s="2">
        <f t="shared" si="270"/>
        <v>4</v>
      </c>
      <c r="BG209" s="2">
        <f t="shared" si="271"/>
        <v>4</v>
      </c>
      <c r="BH209" s="2">
        <f t="shared" si="272"/>
        <v>5</v>
      </c>
      <c r="BI209" s="2">
        <f t="shared" si="273"/>
        <v>7</v>
      </c>
      <c r="BJ209" s="2">
        <f t="shared" si="274"/>
        <v>5</v>
      </c>
      <c r="BK209" s="2">
        <f t="shared" si="275"/>
        <v>2</v>
      </c>
      <c r="BL209" s="2">
        <f t="shared" si="276"/>
        <v>2</v>
      </c>
      <c r="BM209" s="2">
        <f t="shared" si="277"/>
        <v>4</v>
      </c>
      <c r="BN209" s="2">
        <f t="shared" si="278"/>
        <v>4</v>
      </c>
      <c r="BO209" s="3">
        <f t="shared" si="300"/>
        <v>12</v>
      </c>
      <c r="BP209">
        <f t="shared" si="301"/>
        <v>1</v>
      </c>
      <c r="BR209">
        <v>12</v>
      </c>
      <c r="BS209">
        <f t="shared" si="279"/>
        <v>1</v>
      </c>
      <c r="BU209" s="1">
        <f t="shared" si="280"/>
        <v>175.05057375549882</v>
      </c>
      <c r="BV209" s="1">
        <f t="shared" si="281"/>
        <v>37.597237687758998</v>
      </c>
      <c r="BW209" s="1">
        <f t="shared" si="282"/>
        <v>37.549955696315521</v>
      </c>
      <c r="BX209" s="1">
        <f t="shared" si="283"/>
        <v>25.21502240695699</v>
      </c>
      <c r="BY209" s="1">
        <f t="shared" si="284"/>
        <v>12.661023864260903</v>
      </c>
      <c r="BZ209" s="1">
        <f t="shared" si="285"/>
        <v>12.590763572091383</v>
      </c>
      <c r="CA209" s="1">
        <f t="shared" si="286"/>
        <v>17.69453690666996</v>
      </c>
      <c r="CB209" s="1">
        <f t="shared" si="287"/>
        <v>25.057835230848873</v>
      </c>
      <c r="CC209" s="1">
        <f t="shared" si="288"/>
        <v>5.2994647562819779</v>
      </c>
      <c r="CD209" s="1">
        <f t="shared" si="289"/>
        <v>400.00312593692229</v>
      </c>
      <c r="CE209" s="1">
        <f t="shared" si="290"/>
        <v>3.6901929850331974</v>
      </c>
      <c r="CF209" s="1">
        <f t="shared" si="291"/>
        <v>1.4629573371683984</v>
      </c>
      <c r="CG209" s="1">
        <f t="shared" si="292"/>
        <v>1.8202242233193697</v>
      </c>
      <c r="CH209" s="1">
        <f t="shared" si="293"/>
        <v>2.1610652238338766</v>
      </c>
      <c r="CI209" s="1">
        <f t="shared" si="294"/>
        <v>2.2775140492985964</v>
      </c>
      <c r="CJ209" s="1">
        <f t="shared" si="295"/>
        <v>2.2980247495348078</v>
      </c>
      <c r="CK209" s="1">
        <f t="shared" si="296"/>
        <v>2.3103950833337215</v>
      </c>
      <c r="CL209" s="5">
        <f t="shared" si="302"/>
        <v>12</v>
      </c>
      <c r="CN209" s="9">
        <f t="shared" si="303"/>
        <v>1.4629573371683984</v>
      </c>
    </row>
    <row r="210" spans="1:92" x14ac:dyDescent="0.2">
      <c r="A210" s="4">
        <v>208</v>
      </c>
      <c r="B210" s="1">
        <v>0.52011421910083799</v>
      </c>
      <c r="C210" s="1">
        <v>0.64400000000000002</v>
      </c>
      <c r="D210" s="1">
        <v>0</v>
      </c>
      <c r="E210" s="1">
        <v>0</v>
      </c>
      <c r="F210" s="1">
        <v>100</v>
      </c>
      <c r="G210" s="1">
        <v>9.6608871819081195</v>
      </c>
      <c r="H210" s="1">
        <v>7</v>
      </c>
      <c r="I210">
        <v>1500</v>
      </c>
      <c r="J210">
        <v>185</v>
      </c>
      <c r="K210">
        <v>12.5</v>
      </c>
      <c r="L210" s="1"/>
      <c r="M210" s="2">
        <f t="shared" si="228"/>
        <v>2</v>
      </c>
      <c r="N210" s="2">
        <f t="shared" si="229"/>
        <v>6</v>
      </c>
      <c r="O210" s="2">
        <f t="shared" si="230"/>
        <v>4</v>
      </c>
      <c r="P210" s="2">
        <f t="shared" si="231"/>
        <v>5</v>
      </c>
      <c r="Q210" s="2">
        <f t="shared" si="232"/>
        <v>5</v>
      </c>
      <c r="R210" s="2">
        <f t="shared" si="233"/>
        <v>6</v>
      </c>
      <c r="S210" s="2">
        <f t="shared" si="234"/>
        <v>5</v>
      </c>
      <c r="T210" s="2">
        <f t="shared" si="235"/>
        <v>4</v>
      </c>
      <c r="U210" s="2">
        <f t="shared" si="236"/>
        <v>6</v>
      </c>
      <c r="V210" s="2">
        <f t="shared" si="237"/>
        <v>6</v>
      </c>
      <c r="W210" s="2">
        <f t="shared" si="238"/>
        <v>5</v>
      </c>
      <c r="X210" s="2">
        <f t="shared" si="239"/>
        <v>6</v>
      </c>
      <c r="Y210" s="2">
        <f t="shared" si="240"/>
        <v>4</v>
      </c>
      <c r="Z210" s="2">
        <f t="shared" si="241"/>
        <v>4</v>
      </c>
      <c r="AA210" s="2">
        <f t="shared" si="242"/>
        <v>2</v>
      </c>
      <c r="AB210" s="2">
        <f t="shared" si="243"/>
        <v>4</v>
      </c>
      <c r="AC210" s="2">
        <f t="shared" si="244"/>
        <v>3</v>
      </c>
      <c r="AD210" s="3">
        <f t="shared" si="297"/>
        <v>2</v>
      </c>
      <c r="AE210" s="2">
        <f t="shared" si="245"/>
        <v>5</v>
      </c>
      <c r="AF210" s="2">
        <f t="shared" si="246"/>
        <v>9</v>
      </c>
      <c r="AG210" s="2">
        <f t="shared" si="247"/>
        <v>7</v>
      </c>
      <c r="AH210" s="2">
        <f t="shared" si="248"/>
        <v>8</v>
      </c>
      <c r="AI210" s="2">
        <f t="shared" si="249"/>
        <v>8</v>
      </c>
      <c r="AJ210" s="2">
        <f t="shared" si="250"/>
        <v>9</v>
      </c>
      <c r="AK210" s="2">
        <f t="shared" si="251"/>
        <v>8</v>
      </c>
      <c r="AL210" s="2">
        <f t="shared" si="252"/>
        <v>7</v>
      </c>
      <c r="AM210" s="2">
        <f t="shared" si="253"/>
        <v>8</v>
      </c>
      <c r="AN210" s="2">
        <f t="shared" si="254"/>
        <v>8</v>
      </c>
      <c r="AO210" s="2">
        <f t="shared" si="255"/>
        <v>7</v>
      </c>
      <c r="AP210" s="2">
        <f t="shared" si="256"/>
        <v>8</v>
      </c>
      <c r="AQ210" s="2">
        <f t="shared" si="257"/>
        <v>6</v>
      </c>
      <c r="AR210" s="2">
        <f t="shared" si="258"/>
        <v>5</v>
      </c>
      <c r="AS210" s="2">
        <f t="shared" si="259"/>
        <v>4</v>
      </c>
      <c r="AT210" s="2">
        <f t="shared" si="260"/>
        <v>6</v>
      </c>
      <c r="AU210" s="2">
        <f t="shared" si="261"/>
        <v>5</v>
      </c>
      <c r="AV210" s="3">
        <f t="shared" si="298"/>
        <v>2</v>
      </c>
      <c r="AW210">
        <f t="shared" si="299"/>
        <v>2</v>
      </c>
      <c r="AX210" s="2">
        <f t="shared" si="262"/>
        <v>1</v>
      </c>
      <c r="AY210" s="2">
        <f t="shared" si="263"/>
        <v>4</v>
      </c>
      <c r="AZ210" s="2">
        <f t="shared" si="264"/>
        <v>4</v>
      </c>
      <c r="BA210" s="2">
        <f t="shared" si="265"/>
        <v>4</v>
      </c>
      <c r="BB210" s="2">
        <f t="shared" si="266"/>
        <v>4</v>
      </c>
      <c r="BC210" s="2">
        <f t="shared" si="267"/>
        <v>4</v>
      </c>
      <c r="BD210" s="2">
        <f t="shared" si="268"/>
        <v>3</v>
      </c>
      <c r="BE210" s="2">
        <f t="shared" si="269"/>
        <v>3</v>
      </c>
      <c r="BF210" s="2">
        <f t="shared" si="270"/>
        <v>3</v>
      </c>
      <c r="BG210" s="2">
        <f t="shared" si="271"/>
        <v>2</v>
      </c>
      <c r="BH210" s="2">
        <f t="shared" si="272"/>
        <v>5</v>
      </c>
      <c r="BI210" s="2">
        <f t="shared" si="273"/>
        <v>7</v>
      </c>
      <c r="BJ210" s="2">
        <f t="shared" si="274"/>
        <v>5</v>
      </c>
      <c r="BK210" s="2">
        <f t="shared" si="275"/>
        <v>2</v>
      </c>
      <c r="BL210" s="2">
        <f t="shared" si="276"/>
        <v>2</v>
      </c>
      <c r="BM210" s="2">
        <f t="shared" si="277"/>
        <v>4</v>
      </c>
      <c r="BN210" s="2">
        <f t="shared" si="278"/>
        <v>4</v>
      </c>
      <c r="BO210" s="3">
        <f t="shared" si="300"/>
        <v>12</v>
      </c>
      <c r="BP210">
        <f t="shared" si="301"/>
        <v>1</v>
      </c>
      <c r="BR210">
        <v>12</v>
      </c>
      <c r="BS210">
        <f t="shared" si="279"/>
        <v>1</v>
      </c>
      <c r="BU210" s="1">
        <f t="shared" si="280"/>
        <v>175.02617336046194</v>
      </c>
      <c r="BV210" s="1">
        <f t="shared" si="281"/>
        <v>37.553574405945326</v>
      </c>
      <c r="BW210" s="1">
        <f t="shared" si="282"/>
        <v>37.53643593197021</v>
      </c>
      <c r="BX210" s="1">
        <f t="shared" si="283"/>
        <v>25.114525754550098</v>
      </c>
      <c r="BY210" s="1">
        <f t="shared" si="284"/>
        <v>12.611924068911424</v>
      </c>
      <c r="BZ210" s="1">
        <f t="shared" si="285"/>
        <v>12.594502354953407</v>
      </c>
      <c r="CA210" s="1">
        <f t="shared" si="286"/>
        <v>17.628822797879316</v>
      </c>
      <c r="CB210" s="1">
        <f t="shared" si="287"/>
        <v>25.061167811570339</v>
      </c>
      <c r="CC210" s="1">
        <f t="shared" si="288"/>
        <v>5.3108656870745481</v>
      </c>
      <c r="CD210" s="1">
        <f t="shared" si="289"/>
        <v>400.00308497265462</v>
      </c>
      <c r="CE210" s="1">
        <f t="shared" si="290"/>
        <v>2.7043181365312123</v>
      </c>
      <c r="CF210" s="1">
        <f t="shared" si="291"/>
        <v>1.4650367540184419</v>
      </c>
      <c r="CG210" s="1">
        <f t="shared" si="292"/>
        <v>1.8087186051000568</v>
      </c>
      <c r="CH210" s="1">
        <f t="shared" si="293"/>
        <v>2.1601918824733723</v>
      </c>
      <c r="CI210" s="1">
        <f t="shared" si="294"/>
        <v>2.266541018501508</v>
      </c>
      <c r="CJ210" s="1">
        <f t="shared" si="295"/>
        <v>2.2875017485689462</v>
      </c>
      <c r="CK210" s="1">
        <f t="shared" si="296"/>
        <v>2.2949798312911662</v>
      </c>
      <c r="CL210" s="5">
        <f t="shared" si="302"/>
        <v>12</v>
      </c>
      <c r="CN210" s="9">
        <f t="shared" si="303"/>
        <v>1.4650367540184419</v>
      </c>
    </row>
    <row r="211" spans="1:92" x14ac:dyDescent="0.2">
      <c r="A211" s="4">
        <v>209</v>
      </c>
      <c r="B211" s="1">
        <v>0.61638909517519502</v>
      </c>
      <c r="C211" s="1">
        <v>0.14899999999999999</v>
      </c>
      <c r="D211" s="1">
        <v>0</v>
      </c>
      <c r="E211" s="1">
        <v>0</v>
      </c>
      <c r="F211" s="1">
        <v>100</v>
      </c>
      <c r="G211" s="1">
        <v>2.2328627099952501</v>
      </c>
      <c r="H211" s="1">
        <v>5</v>
      </c>
      <c r="I211">
        <v>1500</v>
      </c>
      <c r="J211">
        <v>185</v>
      </c>
      <c r="K211">
        <v>12.5</v>
      </c>
      <c r="L211" s="1"/>
      <c r="M211" s="2">
        <f t="shared" si="228"/>
        <v>2</v>
      </c>
      <c r="N211" s="2">
        <f t="shared" si="229"/>
        <v>5</v>
      </c>
      <c r="O211" s="2">
        <f t="shared" si="230"/>
        <v>3</v>
      </c>
      <c r="P211" s="2">
        <f t="shared" si="231"/>
        <v>4</v>
      </c>
      <c r="Q211" s="2">
        <f t="shared" si="232"/>
        <v>6</v>
      </c>
      <c r="R211" s="2">
        <f t="shared" si="233"/>
        <v>6</v>
      </c>
      <c r="S211" s="2">
        <f t="shared" si="234"/>
        <v>7</v>
      </c>
      <c r="T211" s="2">
        <f t="shared" si="235"/>
        <v>4</v>
      </c>
      <c r="U211" s="2">
        <f t="shared" si="236"/>
        <v>6</v>
      </c>
      <c r="V211" s="2">
        <f t="shared" si="237"/>
        <v>6</v>
      </c>
      <c r="W211" s="2">
        <f t="shared" si="238"/>
        <v>4</v>
      </c>
      <c r="X211" s="2">
        <f t="shared" si="239"/>
        <v>6</v>
      </c>
      <c r="Y211" s="2">
        <f t="shared" si="240"/>
        <v>5</v>
      </c>
      <c r="Z211" s="2">
        <f t="shared" si="241"/>
        <v>4</v>
      </c>
      <c r="AA211" s="2">
        <f t="shared" si="242"/>
        <v>2</v>
      </c>
      <c r="AB211" s="2">
        <f t="shared" si="243"/>
        <v>4</v>
      </c>
      <c r="AC211" s="2">
        <f t="shared" si="244"/>
        <v>3</v>
      </c>
      <c r="AD211" s="3">
        <f t="shared" si="297"/>
        <v>7</v>
      </c>
      <c r="AE211" s="2">
        <f t="shared" si="245"/>
        <v>5</v>
      </c>
      <c r="AF211" s="2">
        <f t="shared" si="246"/>
        <v>8</v>
      </c>
      <c r="AG211" s="2">
        <f t="shared" si="247"/>
        <v>6</v>
      </c>
      <c r="AH211" s="2">
        <f t="shared" si="248"/>
        <v>7</v>
      </c>
      <c r="AI211" s="2">
        <f t="shared" si="249"/>
        <v>9</v>
      </c>
      <c r="AJ211" s="2">
        <f t="shared" si="250"/>
        <v>9</v>
      </c>
      <c r="AK211" s="2">
        <f t="shared" si="251"/>
        <v>10</v>
      </c>
      <c r="AL211" s="2">
        <f t="shared" si="252"/>
        <v>7</v>
      </c>
      <c r="AM211" s="2">
        <f t="shared" si="253"/>
        <v>8</v>
      </c>
      <c r="AN211" s="2">
        <f t="shared" si="254"/>
        <v>8</v>
      </c>
      <c r="AO211" s="2">
        <f t="shared" si="255"/>
        <v>6</v>
      </c>
      <c r="AP211" s="2">
        <f t="shared" si="256"/>
        <v>8</v>
      </c>
      <c r="AQ211" s="2">
        <f t="shared" si="257"/>
        <v>7</v>
      </c>
      <c r="AR211" s="2">
        <f t="shared" si="258"/>
        <v>5</v>
      </c>
      <c r="AS211" s="2">
        <f t="shared" si="259"/>
        <v>4</v>
      </c>
      <c r="AT211" s="2">
        <f t="shared" si="260"/>
        <v>6</v>
      </c>
      <c r="AU211" s="2">
        <f t="shared" si="261"/>
        <v>5</v>
      </c>
      <c r="AV211" s="3">
        <f t="shared" si="298"/>
        <v>7</v>
      </c>
      <c r="AW211">
        <f t="shared" si="299"/>
        <v>1</v>
      </c>
      <c r="AX211" s="2">
        <f t="shared" si="262"/>
        <v>1</v>
      </c>
      <c r="AY211" s="2">
        <f t="shared" si="263"/>
        <v>2</v>
      </c>
      <c r="AZ211" s="2">
        <f t="shared" si="264"/>
        <v>2</v>
      </c>
      <c r="BA211" s="2">
        <f t="shared" si="265"/>
        <v>3</v>
      </c>
      <c r="BB211" s="2">
        <f t="shared" si="266"/>
        <v>4</v>
      </c>
      <c r="BC211" s="2">
        <f t="shared" si="267"/>
        <v>4</v>
      </c>
      <c r="BD211" s="2">
        <f t="shared" si="268"/>
        <v>5</v>
      </c>
      <c r="BE211" s="2">
        <f t="shared" si="269"/>
        <v>4</v>
      </c>
      <c r="BF211" s="2">
        <f t="shared" si="270"/>
        <v>4</v>
      </c>
      <c r="BG211" s="2">
        <f t="shared" si="271"/>
        <v>3</v>
      </c>
      <c r="BH211" s="2">
        <f t="shared" si="272"/>
        <v>4</v>
      </c>
      <c r="BI211" s="2">
        <f t="shared" si="273"/>
        <v>6</v>
      </c>
      <c r="BJ211" s="2">
        <f t="shared" si="274"/>
        <v>5</v>
      </c>
      <c r="BK211" s="2">
        <f t="shared" si="275"/>
        <v>2</v>
      </c>
      <c r="BL211" s="2">
        <f t="shared" si="276"/>
        <v>2</v>
      </c>
      <c r="BM211" s="2">
        <f t="shared" si="277"/>
        <v>4</v>
      </c>
      <c r="BN211" s="2">
        <f t="shared" si="278"/>
        <v>4</v>
      </c>
      <c r="BO211" s="3">
        <f t="shared" si="300"/>
        <v>12</v>
      </c>
      <c r="BP211">
        <f t="shared" si="301"/>
        <v>1</v>
      </c>
      <c r="BR211">
        <v>11</v>
      </c>
      <c r="BS211">
        <f t="shared" si="279"/>
        <v>1</v>
      </c>
      <c r="BU211" s="1">
        <f t="shared" si="280"/>
        <v>175.74391491756006</v>
      </c>
      <c r="BV211" s="1">
        <f t="shared" si="281"/>
        <v>39.02457942220645</v>
      </c>
      <c r="BW211" s="1">
        <f t="shared" si="282"/>
        <v>38.144038523479317</v>
      </c>
      <c r="BX211" s="1">
        <f t="shared" si="283"/>
        <v>28.069892324878012</v>
      </c>
      <c r="BY211" s="1">
        <f t="shared" si="284"/>
        <v>14.539318837628713</v>
      </c>
      <c r="BZ211" s="1">
        <f t="shared" si="285"/>
        <v>12.97367196249094</v>
      </c>
      <c r="CA211" s="1">
        <f t="shared" si="286"/>
        <v>19.769322667198001</v>
      </c>
      <c r="CB211" s="1">
        <f t="shared" si="287"/>
        <v>25.117897844169544</v>
      </c>
      <c r="CC211" s="1">
        <f t="shared" si="288"/>
        <v>5.5581297028610397</v>
      </c>
      <c r="CD211" s="1">
        <f t="shared" si="289"/>
        <v>400.01999223567816</v>
      </c>
      <c r="CE211" s="1">
        <f t="shared" si="290"/>
        <v>14.069450605123482</v>
      </c>
      <c r="CF211" s="1">
        <f t="shared" si="291"/>
        <v>4.0903343313048435</v>
      </c>
      <c r="CG211" s="1">
        <f t="shared" si="292"/>
        <v>3.557953579860182</v>
      </c>
      <c r="CH211" s="1">
        <f t="shared" si="293"/>
        <v>1.846635569126138</v>
      </c>
      <c r="CI211" s="1">
        <f t="shared" si="294"/>
        <v>2.0355355731756926</v>
      </c>
      <c r="CJ211" s="1">
        <f t="shared" si="295"/>
        <v>2.0549238001490857</v>
      </c>
      <c r="CK211" s="1">
        <f t="shared" si="296"/>
        <v>2.0911128250740521</v>
      </c>
      <c r="CL211" s="5">
        <f t="shared" si="302"/>
        <v>14</v>
      </c>
      <c r="CN211" s="9">
        <f t="shared" si="303"/>
        <v>1.846635569126138</v>
      </c>
    </row>
    <row r="212" spans="1:92" x14ac:dyDescent="0.2">
      <c r="A212" s="4">
        <v>210</v>
      </c>
      <c r="B212" s="1">
        <v>0.58116570426508696</v>
      </c>
      <c r="C212" s="1">
        <v>1.2370000000000001</v>
      </c>
      <c r="D212" s="1">
        <v>0</v>
      </c>
      <c r="E212" s="1">
        <v>0</v>
      </c>
      <c r="F212" s="1">
        <v>100</v>
      </c>
      <c r="G212" s="1">
        <v>18.549562822688699</v>
      </c>
      <c r="H212" s="1">
        <v>8</v>
      </c>
      <c r="I212">
        <v>1500</v>
      </c>
      <c r="J212">
        <v>185</v>
      </c>
      <c r="K212">
        <v>12.5</v>
      </c>
      <c r="L212" s="1"/>
      <c r="M212" s="2">
        <f t="shared" si="228"/>
        <v>3</v>
      </c>
      <c r="N212" s="2">
        <f t="shared" si="229"/>
        <v>6</v>
      </c>
      <c r="O212" s="2">
        <f t="shared" si="230"/>
        <v>3</v>
      </c>
      <c r="P212" s="2">
        <f t="shared" si="231"/>
        <v>5</v>
      </c>
      <c r="Q212" s="2">
        <f t="shared" si="232"/>
        <v>6</v>
      </c>
      <c r="R212" s="2">
        <f t="shared" si="233"/>
        <v>5</v>
      </c>
      <c r="S212" s="2">
        <f t="shared" si="234"/>
        <v>6</v>
      </c>
      <c r="T212" s="2">
        <f t="shared" si="235"/>
        <v>3</v>
      </c>
      <c r="U212" s="2">
        <f t="shared" si="236"/>
        <v>5</v>
      </c>
      <c r="V212" s="2">
        <f t="shared" si="237"/>
        <v>5</v>
      </c>
      <c r="W212" s="2">
        <f t="shared" si="238"/>
        <v>7</v>
      </c>
      <c r="X212" s="2">
        <f t="shared" si="239"/>
        <v>5</v>
      </c>
      <c r="Y212" s="2">
        <f t="shared" si="240"/>
        <v>4</v>
      </c>
      <c r="Z212" s="2">
        <f t="shared" si="241"/>
        <v>4</v>
      </c>
      <c r="AA212" s="2">
        <f t="shared" si="242"/>
        <v>2</v>
      </c>
      <c r="AB212" s="2">
        <f t="shared" si="243"/>
        <v>4</v>
      </c>
      <c r="AC212" s="2">
        <f t="shared" si="244"/>
        <v>3</v>
      </c>
      <c r="AD212" s="3">
        <f t="shared" si="297"/>
        <v>11</v>
      </c>
      <c r="AE212" s="2">
        <f t="shared" si="245"/>
        <v>6</v>
      </c>
      <c r="AF212" s="2">
        <f t="shared" si="246"/>
        <v>9</v>
      </c>
      <c r="AG212" s="2">
        <f t="shared" si="247"/>
        <v>6</v>
      </c>
      <c r="AH212" s="2">
        <f t="shared" si="248"/>
        <v>8</v>
      </c>
      <c r="AI212" s="2">
        <f t="shared" si="249"/>
        <v>9</v>
      </c>
      <c r="AJ212" s="2">
        <f t="shared" si="250"/>
        <v>8</v>
      </c>
      <c r="AK212" s="2">
        <f t="shared" si="251"/>
        <v>9</v>
      </c>
      <c r="AL212" s="2">
        <f t="shared" si="252"/>
        <v>6</v>
      </c>
      <c r="AM212" s="2">
        <f t="shared" si="253"/>
        <v>7</v>
      </c>
      <c r="AN212" s="2">
        <f t="shared" si="254"/>
        <v>7</v>
      </c>
      <c r="AO212" s="2">
        <f t="shared" si="255"/>
        <v>9</v>
      </c>
      <c r="AP212" s="2">
        <f t="shared" si="256"/>
        <v>7</v>
      </c>
      <c r="AQ212" s="2">
        <f t="shared" si="257"/>
        <v>6</v>
      </c>
      <c r="AR212" s="2">
        <f t="shared" si="258"/>
        <v>5</v>
      </c>
      <c r="AS212" s="2">
        <f t="shared" si="259"/>
        <v>4</v>
      </c>
      <c r="AT212" s="2">
        <f t="shared" si="260"/>
        <v>6</v>
      </c>
      <c r="AU212" s="2">
        <f t="shared" si="261"/>
        <v>5</v>
      </c>
      <c r="AV212" s="3">
        <f t="shared" si="298"/>
        <v>2</v>
      </c>
      <c r="AW212">
        <f t="shared" si="299"/>
        <v>4</v>
      </c>
      <c r="AX212" s="2">
        <f t="shared" si="262"/>
        <v>2</v>
      </c>
      <c r="AY212" s="2">
        <f t="shared" si="263"/>
        <v>5</v>
      </c>
      <c r="AZ212" s="2">
        <f t="shared" si="264"/>
        <v>4</v>
      </c>
      <c r="BA212" s="2">
        <f t="shared" si="265"/>
        <v>5</v>
      </c>
      <c r="BB212" s="2">
        <f t="shared" si="266"/>
        <v>4</v>
      </c>
      <c r="BC212" s="2">
        <f t="shared" si="267"/>
        <v>2</v>
      </c>
      <c r="BD212" s="2">
        <f t="shared" si="268"/>
        <v>4</v>
      </c>
      <c r="BE212" s="2">
        <f t="shared" si="269"/>
        <v>2</v>
      </c>
      <c r="BF212" s="2">
        <f t="shared" si="270"/>
        <v>2</v>
      </c>
      <c r="BG212" s="2">
        <f t="shared" si="271"/>
        <v>1</v>
      </c>
      <c r="BH212" s="2">
        <f t="shared" si="272"/>
        <v>7</v>
      </c>
      <c r="BI212" s="2">
        <f t="shared" si="273"/>
        <v>5</v>
      </c>
      <c r="BJ212" s="2">
        <f t="shared" si="274"/>
        <v>4</v>
      </c>
      <c r="BK212" s="2">
        <f t="shared" si="275"/>
        <v>2</v>
      </c>
      <c r="BL212" s="2">
        <f t="shared" si="276"/>
        <v>2</v>
      </c>
      <c r="BM212" s="2">
        <f t="shared" si="277"/>
        <v>4</v>
      </c>
      <c r="BN212" s="2">
        <f t="shared" si="278"/>
        <v>4</v>
      </c>
      <c r="BO212" s="3">
        <f t="shared" si="300"/>
        <v>11</v>
      </c>
      <c r="BP212">
        <f t="shared" si="301"/>
        <v>1</v>
      </c>
      <c r="BR212">
        <v>11</v>
      </c>
      <c r="BS212">
        <f t="shared" si="279"/>
        <v>1</v>
      </c>
      <c r="BU212" s="1">
        <f t="shared" si="280"/>
        <v>175.00783645914836</v>
      </c>
      <c r="BV212" s="1">
        <f t="shared" si="281"/>
        <v>37.528689901699231</v>
      </c>
      <c r="BW212" s="1">
        <f t="shared" si="282"/>
        <v>37.534453736993598</v>
      </c>
      <c r="BX212" s="1">
        <f t="shared" si="283"/>
        <v>25.045357701134151</v>
      </c>
      <c r="BY212" s="1">
        <f t="shared" si="284"/>
        <v>12.597855901101493</v>
      </c>
      <c r="BZ212" s="1">
        <f t="shared" si="285"/>
        <v>12.616431214421317</v>
      </c>
      <c r="CA212" s="1">
        <f t="shared" si="286"/>
        <v>17.589663690655367</v>
      </c>
      <c r="CB212" s="1">
        <f t="shared" si="287"/>
        <v>25.069407350253471</v>
      </c>
      <c r="CC212" s="1">
        <f t="shared" si="288"/>
        <v>5.3428607345041934</v>
      </c>
      <c r="CD212" s="1">
        <f t="shared" si="289"/>
        <v>400.00365713924208</v>
      </c>
      <c r="CE212" s="1">
        <f t="shared" si="290"/>
        <v>1.6740059294298881</v>
      </c>
      <c r="CF212" s="1">
        <f t="shared" si="291"/>
        <v>1.6477452509731265</v>
      </c>
      <c r="CG212" s="1">
        <f t="shared" si="292"/>
        <v>1.876918162434553</v>
      </c>
      <c r="CH212" s="1">
        <f t="shared" si="293"/>
        <v>2.1377944408676144</v>
      </c>
      <c r="CI212" s="1">
        <f t="shared" si="294"/>
        <v>2.23148848724564</v>
      </c>
      <c r="CJ212" s="1">
        <f t="shared" si="295"/>
        <v>2.253316008923067</v>
      </c>
      <c r="CK212" s="1">
        <f t="shared" si="296"/>
        <v>2.2555586650056507</v>
      </c>
      <c r="CL212" s="5">
        <f t="shared" si="302"/>
        <v>12</v>
      </c>
      <c r="CN212" s="9">
        <f t="shared" si="303"/>
        <v>1.6477452509731265</v>
      </c>
    </row>
    <row r="213" spans="1:92" x14ac:dyDescent="0.2">
      <c r="A213" s="4">
        <v>211</v>
      </c>
      <c r="B213" s="1">
        <v>0.45521440509331201</v>
      </c>
      <c r="C213" s="1">
        <v>1.63</v>
      </c>
      <c r="D213" s="1">
        <v>0</v>
      </c>
      <c r="E213" s="1">
        <v>0</v>
      </c>
      <c r="F213" s="1">
        <v>100</v>
      </c>
      <c r="G213" s="1">
        <v>24.453598202414099</v>
      </c>
      <c r="H213" s="1">
        <v>8</v>
      </c>
      <c r="I213">
        <v>0</v>
      </c>
      <c r="J213">
        <v>0.15</v>
      </c>
      <c r="K213">
        <v>0</v>
      </c>
      <c r="L213" s="1"/>
      <c r="M213" s="2">
        <f t="shared" si="228"/>
        <v>3</v>
      </c>
      <c r="N213" s="2">
        <f t="shared" si="229"/>
        <v>6</v>
      </c>
      <c r="O213" s="2">
        <f t="shared" si="230"/>
        <v>3</v>
      </c>
      <c r="P213" s="2">
        <f t="shared" si="231"/>
        <v>5</v>
      </c>
      <c r="Q213" s="2">
        <f t="shared" si="232"/>
        <v>6</v>
      </c>
      <c r="R213" s="2">
        <f t="shared" si="233"/>
        <v>5</v>
      </c>
      <c r="S213" s="2">
        <f t="shared" si="234"/>
        <v>6</v>
      </c>
      <c r="T213" s="2">
        <f t="shared" si="235"/>
        <v>3</v>
      </c>
      <c r="U213" s="2">
        <f t="shared" si="236"/>
        <v>5</v>
      </c>
      <c r="V213" s="2">
        <f t="shared" si="237"/>
        <v>5</v>
      </c>
      <c r="W213" s="2">
        <f t="shared" si="238"/>
        <v>7</v>
      </c>
      <c r="X213" s="2">
        <f t="shared" si="239"/>
        <v>5</v>
      </c>
      <c r="Y213" s="2">
        <f t="shared" si="240"/>
        <v>4</v>
      </c>
      <c r="Z213" s="2">
        <f t="shared" si="241"/>
        <v>4</v>
      </c>
      <c r="AA213" s="2">
        <f t="shared" si="242"/>
        <v>2</v>
      </c>
      <c r="AB213" s="2">
        <f t="shared" si="243"/>
        <v>4</v>
      </c>
      <c r="AC213" s="2">
        <f t="shared" si="244"/>
        <v>3</v>
      </c>
      <c r="AD213" s="3">
        <f t="shared" si="297"/>
        <v>11</v>
      </c>
      <c r="AE213" s="2">
        <f t="shared" si="245"/>
        <v>5</v>
      </c>
      <c r="AF213" s="2">
        <f t="shared" si="246"/>
        <v>8</v>
      </c>
      <c r="AG213" s="2">
        <f t="shared" si="247"/>
        <v>5</v>
      </c>
      <c r="AH213" s="2">
        <f t="shared" si="248"/>
        <v>7</v>
      </c>
      <c r="AI213" s="2">
        <f t="shared" si="249"/>
        <v>8</v>
      </c>
      <c r="AJ213" s="2">
        <f t="shared" si="250"/>
        <v>7</v>
      </c>
      <c r="AK213" s="2">
        <f t="shared" si="251"/>
        <v>8</v>
      </c>
      <c r="AL213" s="2">
        <f t="shared" si="252"/>
        <v>5</v>
      </c>
      <c r="AM213" s="2">
        <f t="shared" si="253"/>
        <v>7</v>
      </c>
      <c r="AN213" s="2">
        <f t="shared" si="254"/>
        <v>6</v>
      </c>
      <c r="AO213" s="2">
        <f t="shared" si="255"/>
        <v>9</v>
      </c>
      <c r="AP213" s="2">
        <f t="shared" si="256"/>
        <v>7</v>
      </c>
      <c r="AQ213" s="2">
        <f t="shared" si="257"/>
        <v>6</v>
      </c>
      <c r="AR213" s="2">
        <f t="shared" si="258"/>
        <v>6</v>
      </c>
      <c r="AS213" s="2">
        <f t="shared" si="259"/>
        <v>4</v>
      </c>
      <c r="AT213" s="2">
        <f t="shared" si="260"/>
        <v>6</v>
      </c>
      <c r="AU213" s="2">
        <f t="shared" si="261"/>
        <v>5</v>
      </c>
      <c r="AV213" s="3">
        <f t="shared" si="298"/>
        <v>11</v>
      </c>
      <c r="AW213">
        <f t="shared" si="299"/>
        <v>1</v>
      </c>
      <c r="AX213" s="2">
        <f t="shared" si="262"/>
        <v>2</v>
      </c>
      <c r="AY213" s="2">
        <f t="shared" si="263"/>
        <v>5</v>
      </c>
      <c r="AZ213" s="2">
        <f t="shared" si="264"/>
        <v>3</v>
      </c>
      <c r="BA213" s="2">
        <f t="shared" si="265"/>
        <v>3</v>
      </c>
      <c r="BB213" s="2">
        <f t="shared" si="266"/>
        <v>3</v>
      </c>
      <c r="BC213" s="2">
        <f t="shared" si="267"/>
        <v>2</v>
      </c>
      <c r="BD213" s="2">
        <f t="shared" si="268"/>
        <v>5</v>
      </c>
      <c r="BE213" s="2">
        <f t="shared" si="269"/>
        <v>3</v>
      </c>
      <c r="BF213" s="2">
        <f t="shared" si="270"/>
        <v>3</v>
      </c>
      <c r="BG213" s="2">
        <f t="shared" si="271"/>
        <v>1</v>
      </c>
      <c r="BH213" s="2">
        <f t="shared" si="272"/>
        <v>8</v>
      </c>
      <c r="BI213" s="2">
        <f t="shared" si="273"/>
        <v>5</v>
      </c>
      <c r="BJ213" s="2">
        <f t="shared" si="274"/>
        <v>5</v>
      </c>
      <c r="BK213" s="2">
        <f t="shared" si="275"/>
        <v>3</v>
      </c>
      <c r="BL213" s="2">
        <f t="shared" si="276"/>
        <v>3</v>
      </c>
      <c r="BM213" s="2">
        <f t="shared" si="277"/>
        <v>5</v>
      </c>
      <c r="BN213" s="2">
        <f t="shared" si="278"/>
        <v>4</v>
      </c>
      <c r="BO213" s="3">
        <f t="shared" si="300"/>
        <v>11</v>
      </c>
      <c r="BP213">
        <f t="shared" si="301"/>
        <v>1</v>
      </c>
      <c r="BR213">
        <v>3</v>
      </c>
      <c r="BS213">
        <f t="shared" si="279"/>
        <v>2</v>
      </c>
      <c r="BU213" s="1">
        <f t="shared" si="280"/>
        <v>1.0804102015200769</v>
      </c>
      <c r="BV213" s="1">
        <f t="shared" si="281"/>
        <v>1.0670625362825927</v>
      </c>
      <c r="BW213" s="1">
        <f t="shared" si="282"/>
        <v>1.3073774600727193</v>
      </c>
      <c r="BX213" s="1">
        <f t="shared" si="283"/>
        <v>1.1477934340340754</v>
      </c>
      <c r="BY213" s="1">
        <f t="shared" si="284"/>
        <v>1.3673457527109596</v>
      </c>
      <c r="BZ213" s="1">
        <f t="shared" si="285"/>
        <v>1.6003367892703504</v>
      </c>
      <c r="CA213" s="1">
        <f t="shared" si="286"/>
        <v>1.5691792674623877</v>
      </c>
      <c r="CB213" s="1">
        <f t="shared" si="287"/>
        <v>1.8194930860527894</v>
      </c>
      <c r="CC213" s="1">
        <f t="shared" si="288"/>
        <v>1.8516731601503849</v>
      </c>
      <c r="CD213" s="1">
        <f t="shared" si="289"/>
        <v>1.5743213625554631</v>
      </c>
      <c r="CE213" s="1">
        <f t="shared" si="290"/>
        <v>1.2052926484426389</v>
      </c>
      <c r="CF213" s="1">
        <f t="shared" si="291"/>
        <v>1.5009733111923673</v>
      </c>
      <c r="CG213" s="1">
        <f t="shared" si="292"/>
        <v>1.8155462906551258</v>
      </c>
      <c r="CH213" s="1">
        <f t="shared" si="293"/>
        <v>2.1187583932943794</v>
      </c>
      <c r="CI213" s="1">
        <f t="shared" si="294"/>
        <v>2.2409818579516876</v>
      </c>
      <c r="CJ213" s="1">
        <f t="shared" si="295"/>
        <v>2.3376075055362509</v>
      </c>
      <c r="CK213" s="1">
        <f t="shared" si="296"/>
        <v>2.2903341394054122</v>
      </c>
      <c r="CL213" s="5">
        <f t="shared" si="302"/>
        <v>2</v>
      </c>
      <c r="CN213" s="9">
        <f t="shared" si="303"/>
        <v>1.0670625362825927</v>
      </c>
    </row>
    <row r="214" spans="1:92" x14ac:dyDescent="0.2">
      <c r="A214" s="4">
        <v>212</v>
      </c>
      <c r="B214" s="1">
        <v>0.52271130585509296</v>
      </c>
      <c r="C214" s="1">
        <v>90.381</v>
      </c>
      <c r="D214" s="1">
        <v>0</v>
      </c>
      <c r="E214" s="1">
        <v>24</v>
      </c>
      <c r="F214" s="1">
        <v>76</v>
      </c>
      <c r="G214" s="1">
        <v>9.0381074381205</v>
      </c>
      <c r="H214" s="1">
        <v>6</v>
      </c>
      <c r="I214">
        <v>1500</v>
      </c>
      <c r="J214">
        <v>185</v>
      </c>
      <c r="K214">
        <v>12.5</v>
      </c>
      <c r="L214" s="1"/>
      <c r="M214" s="2">
        <f t="shared" si="228"/>
        <v>3</v>
      </c>
      <c r="N214" s="2">
        <f t="shared" si="229"/>
        <v>5</v>
      </c>
      <c r="O214" s="2">
        <f t="shared" si="230"/>
        <v>6</v>
      </c>
      <c r="P214" s="2">
        <f t="shared" si="231"/>
        <v>4</v>
      </c>
      <c r="Q214" s="2">
        <f t="shared" si="232"/>
        <v>6</v>
      </c>
      <c r="R214" s="2">
        <f t="shared" si="233"/>
        <v>8</v>
      </c>
      <c r="S214" s="2">
        <f t="shared" si="234"/>
        <v>4</v>
      </c>
      <c r="T214" s="2">
        <f t="shared" si="235"/>
        <v>4</v>
      </c>
      <c r="U214" s="2">
        <f t="shared" si="236"/>
        <v>7</v>
      </c>
      <c r="V214" s="2">
        <f t="shared" si="237"/>
        <v>8</v>
      </c>
      <c r="W214" s="2">
        <f t="shared" si="238"/>
        <v>4</v>
      </c>
      <c r="X214" s="2">
        <f t="shared" si="239"/>
        <v>5</v>
      </c>
      <c r="Y214" s="2">
        <f t="shared" si="240"/>
        <v>2</v>
      </c>
      <c r="Z214" s="2">
        <f t="shared" si="241"/>
        <v>2</v>
      </c>
      <c r="AA214" s="2">
        <f t="shared" si="242"/>
        <v>2</v>
      </c>
      <c r="AB214" s="2">
        <f t="shared" si="243"/>
        <v>2</v>
      </c>
      <c r="AC214" s="2">
        <f t="shared" si="244"/>
        <v>1</v>
      </c>
      <c r="AD214" s="3">
        <f t="shared" si="297"/>
        <v>6</v>
      </c>
      <c r="AE214" s="2">
        <f t="shared" si="245"/>
        <v>6</v>
      </c>
      <c r="AF214" s="2">
        <f t="shared" si="246"/>
        <v>8</v>
      </c>
      <c r="AG214" s="2">
        <f t="shared" si="247"/>
        <v>9</v>
      </c>
      <c r="AH214" s="2">
        <f t="shared" si="248"/>
        <v>7</v>
      </c>
      <c r="AI214" s="2">
        <f t="shared" si="249"/>
        <v>9</v>
      </c>
      <c r="AJ214" s="2">
        <f t="shared" si="250"/>
        <v>11</v>
      </c>
      <c r="AK214" s="2">
        <f t="shared" si="251"/>
        <v>7</v>
      </c>
      <c r="AL214" s="2">
        <f t="shared" si="252"/>
        <v>7</v>
      </c>
      <c r="AM214" s="2">
        <f t="shared" si="253"/>
        <v>9</v>
      </c>
      <c r="AN214" s="2">
        <f t="shared" si="254"/>
        <v>10</v>
      </c>
      <c r="AO214" s="2">
        <f t="shared" si="255"/>
        <v>6</v>
      </c>
      <c r="AP214" s="2">
        <f t="shared" si="256"/>
        <v>7</v>
      </c>
      <c r="AQ214" s="2">
        <f t="shared" si="257"/>
        <v>4</v>
      </c>
      <c r="AR214" s="2">
        <f t="shared" si="258"/>
        <v>3</v>
      </c>
      <c r="AS214" s="2">
        <f t="shared" si="259"/>
        <v>4</v>
      </c>
      <c r="AT214" s="2">
        <f t="shared" si="260"/>
        <v>4</v>
      </c>
      <c r="AU214" s="2">
        <f t="shared" si="261"/>
        <v>3</v>
      </c>
      <c r="AV214" s="3">
        <f t="shared" si="298"/>
        <v>6</v>
      </c>
      <c r="AW214">
        <f t="shared" si="299"/>
        <v>1</v>
      </c>
      <c r="AX214" s="2">
        <f t="shared" si="262"/>
        <v>2</v>
      </c>
      <c r="AY214" s="2">
        <f t="shared" si="263"/>
        <v>4</v>
      </c>
      <c r="AZ214" s="2">
        <f t="shared" si="264"/>
        <v>6</v>
      </c>
      <c r="BA214" s="2">
        <f t="shared" si="265"/>
        <v>3</v>
      </c>
      <c r="BB214" s="2">
        <f t="shared" si="266"/>
        <v>4</v>
      </c>
      <c r="BC214" s="2">
        <f t="shared" si="267"/>
        <v>5</v>
      </c>
      <c r="BD214" s="2">
        <f t="shared" si="268"/>
        <v>2</v>
      </c>
      <c r="BE214" s="2">
        <f t="shared" si="269"/>
        <v>4</v>
      </c>
      <c r="BF214" s="2">
        <f t="shared" si="270"/>
        <v>4</v>
      </c>
      <c r="BG214" s="2">
        <f t="shared" si="271"/>
        <v>4</v>
      </c>
      <c r="BH214" s="2">
        <f t="shared" si="272"/>
        <v>4</v>
      </c>
      <c r="BI214" s="2">
        <f t="shared" si="273"/>
        <v>5</v>
      </c>
      <c r="BJ214" s="2">
        <f t="shared" si="274"/>
        <v>2</v>
      </c>
      <c r="BK214" s="2">
        <f t="shared" si="275"/>
        <v>2</v>
      </c>
      <c r="BL214" s="2">
        <f t="shared" si="276"/>
        <v>2</v>
      </c>
      <c r="BM214" s="2">
        <f t="shared" si="277"/>
        <v>2</v>
      </c>
      <c r="BN214" s="2">
        <f t="shared" si="278"/>
        <v>2</v>
      </c>
      <c r="BO214" s="3">
        <f t="shared" si="300"/>
        <v>3</v>
      </c>
      <c r="BP214">
        <f t="shared" si="301"/>
        <v>1</v>
      </c>
      <c r="BR214">
        <v>12</v>
      </c>
      <c r="BS214">
        <f t="shared" si="279"/>
        <v>1</v>
      </c>
      <c r="BU214" s="1">
        <f t="shared" si="280"/>
        <v>175.02095216957937</v>
      </c>
      <c r="BV214" s="1">
        <f t="shared" si="281"/>
        <v>37.565140674336213</v>
      </c>
      <c r="BW214" s="1">
        <f t="shared" si="282"/>
        <v>37.554290238069449</v>
      </c>
      <c r="BX214" s="1">
        <f t="shared" si="283"/>
        <v>25.163449076731613</v>
      </c>
      <c r="BY214" s="1">
        <f t="shared" si="284"/>
        <v>12.694725740655494</v>
      </c>
      <c r="BZ214" s="1">
        <f t="shared" si="285"/>
        <v>12.667696561910756</v>
      </c>
      <c r="CA214" s="1">
        <f t="shared" si="286"/>
        <v>17.631635225066923</v>
      </c>
      <c r="CB214" s="1">
        <f t="shared" si="287"/>
        <v>25.088888501842739</v>
      </c>
      <c r="CC214" s="1">
        <f t="shared" si="288"/>
        <v>5.4386316052726782</v>
      </c>
      <c r="CD214" s="1">
        <f t="shared" si="289"/>
        <v>400.00523623202952</v>
      </c>
      <c r="CE214" s="1">
        <f t="shared" si="290"/>
        <v>2.2582062084324472</v>
      </c>
      <c r="CF214" s="1">
        <f t="shared" si="291"/>
        <v>2.0071138706649152</v>
      </c>
      <c r="CG214" s="1">
        <f t="shared" si="292"/>
        <v>2.2717303411969696</v>
      </c>
      <c r="CH214" s="1">
        <f t="shared" si="293"/>
        <v>2.3888113114467231</v>
      </c>
      <c r="CI214" s="1">
        <f t="shared" si="294"/>
        <v>2.4771477419758163</v>
      </c>
      <c r="CJ214" s="1">
        <f t="shared" si="295"/>
        <v>2.4962710119418374</v>
      </c>
      <c r="CK214" s="1">
        <f t="shared" si="296"/>
        <v>2.5063906116948798</v>
      </c>
      <c r="CL214" s="5">
        <f t="shared" si="302"/>
        <v>12</v>
      </c>
      <c r="CN214" s="9">
        <f t="shared" si="303"/>
        <v>2.0071138706649152</v>
      </c>
    </row>
    <row r="215" spans="1:92" x14ac:dyDescent="0.2">
      <c r="A215" s="4">
        <v>213</v>
      </c>
      <c r="B215" s="1">
        <v>0.54879718460912796</v>
      </c>
      <c r="C215" s="1">
        <v>31.949000000000002</v>
      </c>
      <c r="D215" s="1">
        <v>0</v>
      </c>
      <c r="E215" s="1">
        <v>4</v>
      </c>
      <c r="F215" s="1">
        <v>96</v>
      </c>
      <c r="G215" s="1">
        <v>3.1949370737298701</v>
      </c>
      <c r="H215" s="1">
        <v>5</v>
      </c>
      <c r="I215">
        <v>1500</v>
      </c>
      <c r="J215">
        <v>185</v>
      </c>
      <c r="K215">
        <v>12.5</v>
      </c>
      <c r="L215" s="1"/>
      <c r="M215" s="2">
        <f t="shared" si="228"/>
        <v>3</v>
      </c>
      <c r="N215" s="2">
        <f t="shared" si="229"/>
        <v>4</v>
      </c>
      <c r="O215" s="2">
        <f t="shared" si="230"/>
        <v>4</v>
      </c>
      <c r="P215" s="2">
        <f t="shared" si="231"/>
        <v>4</v>
      </c>
      <c r="Q215" s="2">
        <f t="shared" si="232"/>
        <v>6</v>
      </c>
      <c r="R215" s="2">
        <f t="shared" si="233"/>
        <v>7</v>
      </c>
      <c r="S215" s="2">
        <f t="shared" si="234"/>
        <v>7</v>
      </c>
      <c r="T215" s="2">
        <f t="shared" si="235"/>
        <v>5</v>
      </c>
      <c r="U215" s="2">
        <f t="shared" si="236"/>
        <v>7</v>
      </c>
      <c r="V215" s="2">
        <f t="shared" si="237"/>
        <v>6</v>
      </c>
      <c r="W215" s="2">
        <f t="shared" si="238"/>
        <v>6</v>
      </c>
      <c r="X215" s="2">
        <f t="shared" si="239"/>
        <v>7</v>
      </c>
      <c r="Y215" s="2">
        <f t="shared" si="240"/>
        <v>5</v>
      </c>
      <c r="Z215" s="2">
        <f t="shared" si="241"/>
        <v>4</v>
      </c>
      <c r="AA215" s="2">
        <f t="shared" si="242"/>
        <v>2</v>
      </c>
      <c r="AB215" s="2">
        <f t="shared" si="243"/>
        <v>4</v>
      </c>
      <c r="AC215" s="2">
        <f t="shared" si="244"/>
        <v>3</v>
      </c>
      <c r="AD215" s="3">
        <f t="shared" si="297"/>
        <v>6</v>
      </c>
      <c r="AE215" s="2">
        <f t="shared" si="245"/>
        <v>6</v>
      </c>
      <c r="AF215" s="2">
        <f t="shared" si="246"/>
        <v>7</v>
      </c>
      <c r="AG215" s="2">
        <f t="shared" si="247"/>
        <v>7</v>
      </c>
      <c r="AH215" s="2">
        <f t="shared" si="248"/>
        <v>7</v>
      </c>
      <c r="AI215" s="2">
        <f t="shared" si="249"/>
        <v>9</v>
      </c>
      <c r="AJ215" s="2">
        <f t="shared" si="250"/>
        <v>10</v>
      </c>
      <c r="AK215" s="2">
        <f t="shared" si="251"/>
        <v>10</v>
      </c>
      <c r="AL215" s="2">
        <f t="shared" si="252"/>
        <v>8</v>
      </c>
      <c r="AM215" s="2">
        <f t="shared" si="253"/>
        <v>9</v>
      </c>
      <c r="AN215" s="2">
        <f t="shared" si="254"/>
        <v>8</v>
      </c>
      <c r="AO215" s="2">
        <f t="shared" si="255"/>
        <v>8</v>
      </c>
      <c r="AP215" s="2">
        <f t="shared" si="256"/>
        <v>9</v>
      </c>
      <c r="AQ215" s="2">
        <f t="shared" si="257"/>
        <v>7</v>
      </c>
      <c r="AR215" s="2">
        <f t="shared" si="258"/>
        <v>5</v>
      </c>
      <c r="AS215" s="2">
        <f t="shared" si="259"/>
        <v>4</v>
      </c>
      <c r="AT215" s="2">
        <f t="shared" si="260"/>
        <v>6</v>
      </c>
      <c r="AU215" s="2">
        <f t="shared" si="261"/>
        <v>5</v>
      </c>
      <c r="AV215" s="3">
        <f t="shared" si="298"/>
        <v>6</v>
      </c>
      <c r="AW215">
        <f t="shared" si="299"/>
        <v>2</v>
      </c>
      <c r="AX215" s="2">
        <f t="shared" si="262"/>
        <v>2</v>
      </c>
      <c r="AY215" s="2">
        <f t="shared" si="263"/>
        <v>3</v>
      </c>
      <c r="AZ215" s="2">
        <f t="shared" si="264"/>
        <v>4</v>
      </c>
      <c r="BA215" s="2">
        <f t="shared" si="265"/>
        <v>3</v>
      </c>
      <c r="BB215" s="2">
        <f t="shared" si="266"/>
        <v>4</v>
      </c>
      <c r="BC215" s="2">
        <f t="shared" si="267"/>
        <v>4</v>
      </c>
      <c r="BD215" s="2">
        <f t="shared" si="268"/>
        <v>5</v>
      </c>
      <c r="BE215" s="2">
        <f t="shared" si="269"/>
        <v>4</v>
      </c>
      <c r="BF215" s="2">
        <f t="shared" si="270"/>
        <v>4</v>
      </c>
      <c r="BG215" s="2">
        <f t="shared" si="271"/>
        <v>2</v>
      </c>
      <c r="BH215" s="2">
        <f t="shared" si="272"/>
        <v>6</v>
      </c>
      <c r="BI215" s="2">
        <f t="shared" si="273"/>
        <v>7</v>
      </c>
      <c r="BJ215" s="2">
        <f t="shared" si="274"/>
        <v>5</v>
      </c>
      <c r="BK215" s="2">
        <f t="shared" si="275"/>
        <v>2</v>
      </c>
      <c r="BL215" s="2">
        <f t="shared" si="276"/>
        <v>2</v>
      </c>
      <c r="BM215" s="2">
        <f t="shared" si="277"/>
        <v>4</v>
      </c>
      <c r="BN215" s="2">
        <f t="shared" si="278"/>
        <v>4</v>
      </c>
      <c r="BO215" s="3">
        <f t="shared" si="300"/>
        <v>12</v>
      </c>
      <c r="BP215">
        <f t="shared" si="301"/>
        <v>1</v>
      </c>
      <c r="BR215">
        <v>6</v>
      </c>
      <c r="BS215">
        <f t="shared" si="279"/>
        <v>1</v>
      </c>
      <c r="BU215" s="1">
        <f t="shared" si="280"/>
        <v>175.14507186449009</v>
      </c>
      <c r="BV215" s="1">
        <f t="shared" si="281"/>
        <v>37.817934678311879</v>
      </c>
      <c r="BW215" s="1">
        <f t="shared" si="282"/>
        <v>37.565840427034104</v>
      </c>
      <c r="BX215" s="1">
        <f t="shared" si="283"/>
        <v>26.208719163011377</v>
      </c>
      <c r="BY215" s="1">
        <f t="shared" si="284"/>
        <v>13.421184960322957</v>
      </c>
      <c r="BZ215" s="1">
        <f t="shared" si="285"/>
        <v>12.698553033900597</v>
      </c>
      <c r="CA215" s="1">
        <f t="shared" si="286"/>
        <v>17.615404973830568</v>
      </c>
      <c r="CB215" s="1">
        <f t="shared" si="287"/>
        <v>25.102635028142931</v>
      </c>
      <c r="CC215" s="1">
        <f t="shared" si="288"/>
        <v>5.5151860612104775</v>
      </c>
      <c r="CD215" s="1">
        <f t="shared" si="289"/>
        <v>400.01066440878674</v>
      </c>
      <c r="CE215" s="1">
        <f t="shared" si="290"/>
        <v>4.6838987669308239</v>
      </c>
      <c r="CF215" s="1">
        <f t="shared" si="291"/>
        <v>2.6966701311498524</v>
      </c>
      <c r="CG215" s="1">
        <f t="shared" si="292"/>
        <v>2.1626132277371748</v>
      </c>
      <c r="CH215" s="1">
        <f t="shared" si="293"/>
        <v>2.3001219881628052</v>
      </c>
      <c r="CI215" s="1">
        <f t="shared" si="294"/>
        <v>2.3553414672798705</v>
      </c>
      <c r="CJ215" s="1">
        <f t="shared" si="295"/>
        <v>2.3734165304012649</v>
      </c>
      <c r="CK215" s="1">
        <f t="shared" si="296"/>
        <v>2.39813161007512</v>
      </c>
      <c r="CL215" s="5">
        <f t="shared" si="302"/>
        <v>13</v>
      </c>
      <c r="CN215" s="9">
        <f t="shared" si="303"/>
        <v>2.1626132277371748</v>
      </c>
    </row>
    <row r="216" spans="1:92" x14ac:dyDescent="0.2">
      <c r="A216" s="4">
        <v>214</v>
      </c>
      <c r="B216" s="1">
        <v>0.67464289207327199</v>
      </c>
      <c r="C216" s="1">
        <v>17.911999999999999</v>
      </c>
      <c r="D216" s="1">
        <v>0</v>
      </c>
      <c r="E216" s="1">
        <v>46</v>
      </c>
      <c r="F216" s="1">
        <v>54</v>
      </c>
      <c r="G216" s="1">
        <v>6.3327187133993501</v>
      </c>
      <c r="H216" s="1">
        <v>6</v>
      </c>
      <c r="I216">
        <v>1500</v>
      </c>
      <c r="J216">
        <v>185</v>
      </c>
      <c r="K216">
        <v>12.5</v>
      </c>
      <c r="L216" s="1"/>
      <c r="M216" s="2">
        <f t="shared" si="228"/>
        <v>4</v>
      </c>
      <c r="N216" s="2">
        <f t="shared" si="229"/>
        <v>6</v>
      </c>
      <c r="O216" s="2">
        <f t="shared" si="230"/>
        <v>6</v>
      </c>
      <c r="P216" s="2">
        <f t="shared" si="231"/>
        <v>4</v>
      </c>
      <c r="Q216" s="2">
        <f t="shared" si="232"/>
        <v>7</v>
      </c>
      <c r="R216" s="2">
        <f t="shared" si="233"/>
        <v>9</v>
      </c>
      <c r="S216" s="2">
        <f t="shared" si="234"/>
        <v>4</v>
      </c>
      <c r="T216" s="2">
        <f t="shared" si="235"/>
        <v>5</v>
      </c>
      <c r="U216" s="2">
        <f t="shared" si="236"/>
        <v>6</v>
      </c>
      <c r="V216" s="2">
        <f t="shared" si="237"/>
        <v>7</v>
      </c>
      <c r="W216" s="2">
        <f t="shared" si="238"/>
        <v>4</v>
      </c>
      <c r="X216" s="2">
        <f t="shared" si="239"/>
        <v>5</v>
      </c>
      <c r="Y216" s="2">
        <f t="shared" si="240"/>
        <v>2</v>
      </c>
      <c r="Z216" s="2">
        <f t="shared" si="241"/>
        <v>2</v>
      </c>
      <c r="AA216" s="2">
        <f t="shared" si="242"/>
        <v>2</v>
      </c>
      <c r="AB216" s="2">
        <f t="shared" si="243"/>
        <v>2</v>
      </c>
      <c r="AC216" s="2">
        <f t="shared" si="244"/>
        <v>1</v>
      </c>
      <c r="AD216" s="3">
        <f t="shared" si="297"/>
        <v>6</v>
      </c>
      <c r="AE216" s="2">
        <f t="shared" si="245"/>
        <v>7</v>
      </c>
      <c r="AF216" s="2">
        <f t="shared" si="246"/>
        <v>9</v>
      </c>
      <c r="AG216" s="2">
        <f t="shared" si="247"/>
        <v>9</v>
      </c>
      <c r="AH216" s="2">
        <f t="shared" si="248"/>
        <v>7</v>
      </c>
      <c r="AI216" s="2">
        <f t="shared" si="249"/>
        <v>10</v>
      </c>
      <c r="AJ216" s="2">
        <f t="shared" si="250"/>
        <v>12</v>
      </c>
      <c r="AK216" s="2">
        <f t="shared" si="251"/>
        <v>7</v>
      </c>
      <c r="AL216" s="2">
        <f t="shared" si="252"/>
        <v>8</v>
      </c>
      <c r="AM216" s="2">
        <f t="shared" si="253"/>
        <v>8</v>
      </c>
      <c r="AN216" s="2">
        <f t="shared" si="254"/>
        <v>9</v>
      </c>
      <c r="AO216" s="2">
        <f t="shared" si="255"/>
        <v>6</v>
      </c>
      <c r="AP216" s="2">
        <f t="shared" si="256"/>
        <v>7</v>
      </c>
      <c r="AQ216" s="2">
        <f t="shared" si="257"/>
        <v>4</v>
      </c>
      <c r="AR216" s="2">
        <f t="shared" si="258"/>
        <v>3</v>
      </c>
      <c r="AS216" s="2">
        <f t="shared" si="259"/>
        <v>4</v>
      </c>
      <c r="AT216" s="2">
        <f t="shared" si="260"/>
        <v>4</v>
      </c>
      <c r="AU216" s="2">
        <f t="shared" si="261"/>
        <v>3</v>
      </c>
      <c r="AV216" s="3">
        <f t="shared" si="298"/>
        <v>6</v>
      </c>
      <c r="AW216">
        <f t="shared" si="299"/>
        <v>1</v>
      </c>
      <c r="AX216" s="2">
        <f t="shared" si="262"/>
        <v>3</v>
      </c>
      <c r="AY216" s="2">
        <f t="shared" si="263"/>
        <v>4</v>
      </c>
      <c r="AZ216" s="2">
        <f t="shared" si="264"/>
        <v>5</v>
      </c>
      <c r="BA216" s="2">
        <f t="shared" si="265"/>
        <v>3</v>
      </c>
      <c r="BB216" s="2">
        <f t="shared" si="266"/>
        <v>5</v>
      </c>
      <c r="BC216" s="2">
        <f t="shared" si="267"/>
        <v>7</v>
      </c>
      <c r="BD216" s="2">
        <f t="shared" si="268"/>
        <v>2</v>
      </c>
      <c r="BE216" s="2">
        <f t="shared" si="269"/>
        <v>3</v>
      </c>
      <c r="BF216" s="2">
        <f t="shared" si="270"/>
        <v>3</v>
      </c>
      <c r="BG216" s="2">
        <f t="shared" si="271"/>
        <v>4</v>
      </c>
      <c r="BH216" s="2">
        <f t="shared" si="272"/>
        <v>4</v>
      </c>
      <c r="BI216" s="2">
        <f t="shared" si="273"/>
        <v>5</v>
      </c>
      <c r="BJ216" s="2">
        <f t="shared" si="274"/>
        <v>2</v>
      </c>
      <c r="BK216" s="2">
        <f t="shared" si="275"/>
        <v>2</v>
      </c>
      <c r="BL216" s="2">
        <f t="shared" si="276"/>
        <v>2</v>
      </c>
      <c r="BM216" s="2">
        <f t="shared" si="277"/>
        <v>2</v>
      </c>
      <c r="BN216" s="2">
        <f t="shared" si="278"/>
        <v>2</v>
      </c>
      <c r="BO216" s="3">
        <f t="shared" si="300"/>
        <v>6</v>
      </c>
      <c r="BP216">
        <f t="shared" si="301"/>
        <v>1</v>
      </c>
      <c r="BR216">
        <v>11</v>
      </c>
      <c r="BS216">
        <f t="shared" si="279"/>
        <v>1</v>
      </c>
      <c r="BU216" s="1">
        <f t="shared" si="280"/>
        <v>175.03680410473407</v>
      </c>
      <c r="BV216" s="1">
        <f t="shared" si="281"/>
        <v>37.594702603280261</v>
      </c>
      <c r="BW216" s="1">
        <f t="shared" si="282"/>
        <v>37.553594040907733</v>
      </c>
      <c r="BX216" s="1">
        <f t="shared" si="283"/>
        <v>25.300455545366628</v>
      </c>
      <c r="BY216" s="1">
        <f t="shared" si="284"/>
        <v>12.778793847460147</v>
      </c>
      <c r="BZ216" s="1">
        <f t="shared" si="285"/>
        <v>12.65616855031435</v>
      </c>
      <c r="CA216" s="1">
        <f t="shared" si="286"/>
        <v>17.62675239801499</v>
      </c>
      <c r="CB216" s="1">
        <f t="shared" si="287"/>
        <v>25.080839289642345</v>
      </c>
      <c r="CC216" s="1">
        <f t="shared" si="288"/>
        <v>5.3918572196984211</v>
      </c>
      <c r="CD216" s="1">
        <f t="shared" si="289"/>
        <v>400.00539062765165</v>
      </c>
      <c r="CE216" s="1">
        <f t="shared" si="290"/>
        <v>2.6332973410682476</v>
      </c>
      <c r="CF216" s="1">
        <f t="shared" si="291"/>
        <v>2.0238245757798969</v>
      </c>
      <c r="CG216" s="1">
        <f t="shared" si="292"/>
        <v>2.1838510466898176</v>
      </c>
      <c r="CH216" s="1">
        <f t="shared" si="293"/>
        <v>2.268960840399012</v>
      </c>
      <c r="CI216" s="1">
        <f t="shared" si="294"/>
        <v>2.3784492585076804</v>
      </c>
      <c r="CJ216" s="1">
        <f t="shared" si="295"/>
        <v>2.3978817602089344</v>
      </c>
      <c r="CK216" s="1">
        <f t="shared" si="296"/>
        <v>2.410825664768534</v>
      </c>
      <c r="CL216" s="5">
        <f t="shared" si="302"/>
        <v>12</v>
      </c>
      <c r="CN216" s="9">
        <f t="shared" si="303"/>
        <v>2.0238245757798969</v>
      </c>
    </row>
    <row r="217" spans="1:92" x14ac:dyDescent="0.2">
      <c r="A217" s="4">
        <v>215</v>
      </c>
      <c r="B217" s="1">
        <v>0.44003978142938999</v>
      </c>
      <c r="C217" s="1">
        <v>61.593000000000004</v>
      </c>
      <c r="D217" s="1">
        <v>0</v>
      </c>
      <c r="E217" s="1">
        <v>7</v>
      </c>
      <c r="F217" s="1">
        <v>93</v>
      </c>
      <c r="G217" s="1">
        <v>8.7105830045250396</v>
      </c>
      <c r="H217" s="1">
        <v>6</v>
      </c>
      <c r="I217">
        <v>1500</v>
      </c>
      <c r="J217">
        <v>185</v>
      </c>
      <c r="K217">
        <v>12.5</v>
      </c>
      <c r="L217" s="1"/>
      <c r="M217" s="2">
        <f t="shared" si="228"/>
        <v>3</v>
      </c>
      <c r="N217" s="2">
        <f t="shared" si="229"/>
        <v>5</v>
      </c>
      <c r="O217" s="2">
        <f t="shared" si="230"/>
        <v>5</v>
      </c>
      <c r="P217" s="2">
        <f t="shared" si="231"/>
        <v>4</v>
      </c>
      <c r="Q217" s="2">
        <f t="shared" si="232"/>
        <v>6</v>
      </c>
      <c r="R217" s="2">
        <f t="shared" si="233"/>
        <v>7</v>
      </c>
      <c r="S217" s="2">
        <f t="shared" si="234"/>
        <v>5</v>
      </c>
      <c r="T217" s="2">
        <f t="shared" si="235"/>
        <v>4</v>
      </c>
      <c r="U217" s="2">
        <f t="shared" si="236"/>
        <v>7</v>
      </c>
      <c r="V217" s="2">
        <f t="shared" si="237"/>
        <v>7</v>
      </c>
      <c r="W217" s="2">
        <f t="shared" si="238"/>
        <v>6</v>
      </c>
      <c r="X217" s="2">
        <f t="shared" si="239"/>
        <v>7</v>
      </c>
      <c r="Y217" s="2">
        <f t="shared" si="240"/>
        <v>4</v>
      </c>
      <c r="Z217" s="2">
        <f t="shared" si="241"/>
        <v>4</v>
      </c>
      <c r="AA217" s="2">
        <f t="shared" si="242"/>
        <v>2</v>
      </c>
      <c r="AB217" s="2">
        <f t="shared" si="243"/>
        <v>4</v>
      </c>
      <c r="AC217" s="2">
        <f t="shared" si="244"/>
        <v>3</v>
      </c>
      <c r="AD217" s="3">
        <f t="shared" si="297"/>
        <v>6</v>
      </c>
      <c r="AE217" s="2">
        <f t="shared" si="245"/>
        <v>6</v>
      </c>
      <c r="AF217" s="2">
        <f t="shared" si="246"/>
        <v>8</v>
      </c>
      <c r="AG217" s="2">
        <f t="shared" si="247"/>
        <v>8</v>
      </c>
      <c r="AH217" s="2">
        <f t="shared" si="248"/>
        <v>7</v>
      </c>
      <c r="AI217" s="2">
        <f t="shared" si="249"/>
        <v>9</v>
      </c>
      <c r="AJ217" s="2">
        <f t="shared" si="250"/>
        <v>10</v>
      </c>
      <c r="AK217" s="2">
        <f t="shared" si="251"/>
        <v>8</v>
      </c>
      <c r="AL217" s="2">
        <f t="shared" si="252"/>
        <v>7</v>
      </c>
      <c r="AM217" s="2">
        <f t="shared" si="253"/>
        <v>9</v>
      </c>
      <c r="AN217" s="2">
        <f t="shared" si="254"/>
        <v>9</v>
      </c>
      <c r="AO217" s="2">
        <f t="shared" si="255"/>
        <v>8</v>
      </c>
      <c r="AP217" s="2">
        <f t="shared" si="256"/>
        <v>9</v>
      </c>
      <c r="AQ217" s="2">
        <f t="shared" si="257"/>
        <v>6</v>
      </c>
      <c r="AR217" s="2">
        <f t="shared" si="258"/>
        <v>5</v>
      </c>
      <c r="AS217" s="2">
        <f t="shared" si="259"/>
        <v>4</v>
      </c>
      <c r="AT217" s="2">
        <f t="shared" si="260"/>
        <v>6</v>
      </c>
      <c r="AU217" s="2">
        <f t="shared" si="261"/>
        <v>5</v>
      </c>
      <c r="AV217" s="3">
        <f t="shared" si="298"/>
        <v>6</v>
      </c>
      <c r="AW217">
        <f t="shared" si="299"/>
        <v>1</v>
      </c>
      <c r="AX217" s="2">
        <f t="shared" si="262"/>
        <v>2</v>
      </c>
      <c r="AY217" s="2">
        <f t="shared" si="263"/>
        <v>4</v>
      </c>
      <c r="AZ217" s="2">
        <f t="shared" si="264"/>
        <v>5</v>
      </c>
      <c r="BA217" s="2">
        <f t="shared" si="265"/>
        <v>2</v>
      </c>
      <c r="BB217" s="2">
        <f t="shared" si="266"/>
        <v>3</v>
      </c>
      <c r="BC217" s="2">
        <f t="shared" si="267"/>
        <v>4</v>
      </c>
      <c r="BD217" s="2">
        <f t="shared" si="268"/>
        <v>4</v>
      </c>
      <c r="BE217" s="2">
        <f t="shared" si="269"/>
        <v>4</v>
      </c>
      <c r="BF217" s="2">
        <f t="shared" si="270"/>
        <v>4</v>
      </c>
      <c r="BG217" s="2">
        <f t="shared" si="271"/>
        <v>3</v>
      </c>
      <c r="BH217" s="2">
        <f t="shared" si="272"/>
        <v>6</v>
      </c>
      <c r="BI217" s="2">
        <f t="shared" si="273"/>
        <v>6</v>
      </c>
      <c r="BJ217" s="2">
        <f t="shared" si="274"/>
        <v>4</v>
      </c>
      <c r="BK217" s="2">
        <f t="shared" si="275"/>
        <v>2</v>
      </c>
      <c r="BL217" s="2">
        <f t="shared" si="276"/>
        <v>2</v>
      </c>
      <c r="BM217" s="2">
        <f t="shared" si="277"/>
        <v>4</v>
      </c>
      <c r="BN217" s="2">
        <f t="shared" si="278"/>
        <v>4</v>
      </c>
      <c r="BO217" s="3">
        <f t="shared" si="300"/>
        <v>11</v>
      </c>
      <c r="BP217">
        <f t="shared" si="301"/>
        <v>2</v>
      </c>
      <c r="BR217">
        <v>11</v>
      </c>
      <c r="BS217">
        <f t="shared" si="279"/>
        <v>1</v>
      </c>
      <c r="BU217" s="1">
        <f t="shared" si="280"/>
        <v>175.02147074007428</v>
      </c>
      <c r="BV217" s="1">
        <f t="shared" si="281"/>
        <v>37.565557942693395</v>
      </c>
      <c r="BW217" s="1">
        <f t="shared" si="282"/>
        <v>37.552418612846296</v>
      </c>
      <c r="BX217" s="1">
        <f t="shared" si="283"/>
        <v>25.173654032090326</v>
      </c>
      <c r="BY217" s="1">
        <f t="shared" si="284"/>
        <v>12.703705416487193</v>
      </c>
      <c r="BZ217" s="1">
        <f t="shared" si="285"/>
        <v>12.676410723344198</v>
      </c>
      <c r="CA217" s="1">
        <f t="shared" si="286"/>
        <v>17.628278633389506</v>
      </c>
      <c r="CB217" s="1">
        <f t="shared" si="287"/>
        <v>25.096312668426808</v>
      </c>
      <c r="CC217" s="1">
        <f t="shared" si="288"/>
        <v>5.4879271660565179</v>
      </c>
      <c r="CD217" s="1">
        <f t="shared" si="289"/>
        <v>400.00555772232633</v>
      </c>
      <c r="CE217" s="1">
        <f t="shared" si="290"/>
        <v>2.2601516972457714</v>
      </c>
      <c r="CF217" s="1">
        <f t="shared" si="291"/>
        <v>2.046280401757306</v>
      </c>
      <c r="CG217" s="1">
        <f t="shared" si="292"/>
        <v>2.3514154555399629</v>
      </c>
      <c r="CH217" s="1">
        <f t="shared" si="293"/>
        <v>2.524132036709132</v>
      </c>
      <c r="CI217" s="1">
        <f t="shared" si="294"/>
        <v>2.5757661904714446</v>
      </c>
      <c r="CJ217" s="1">
        <f t="shared" si="295"/>
        <v>2.594123505331273</v>
      </c>
      <c r="CK217" s="1">
        <f t="shared" si="296"/>
        <v>2.6040597345004062</v>
      </c>
      <c r="CL217" s="5">
        <f t="shared" si="302"/>
        <v>12</v>
      </c>
      <c r="CN217" s="9">
        <f t="shared" si="303"/>
        <v>2.046280401757306</v>
      </c>
    </row>
    <row r="218" spans="1:92" x14ac:dyDescent="0.2">
      <c r="A218" s="4">
        <v>216</v>
      </c>
      <c r="B218" s="1">
        <v>0.49544061530963901</v>
      </c>
      <c r="C218" s="1">
        <v>2.044</v>
      </c>
      <c r="D218" s="1">
        <v>0</v>
      </c>
      <c r="E218" s="1">
        <v>8</v>
      </c>
      <c r="F218" s="1">
        <v>92</v>
      </c>
      <c r="G218" s="1">
        <v>6.4268498194607098</v>
      </c>
      <c r="H218" s="1">
        <v>6</v>
      </c>
      <c r="I218">
        <v>1500</v>
      </c>
      <c r="J218">
        <v>185</v>
      </c>
      <c r="K218">
        <v>12.5</v>
      </c>
      <c r="L218" s="1"/>
      <c r="M218" s="2">
        <f t="shared" si="228"/>
        <v>3</v>
      </c>
      <c r="N218" s="2">
        <f t="shared" si="229"/>
        <v>5</v>
      </c>
      <c r="O218" s="2">
        <f t="shared" si="230"/>
        <v>5</v>
      </c>
      <c r="P218" s="2">
        <f t="shared" si="231"/>
        <v>4</v>
      </c>
      <c r="Q218" s="2">
        <f t="shared" si="232"/>
        <v>6</v>
      </c>
      <c r="R218" s="2">
        <f t="shared" si="233"/>
        <v>7</v>
      </c>
      <c r="S218" s="2">
        <f t="shared" si="234"/>
        <v>5</v>
      </c>
      <c r="T218" s="2">
        <f t="shared" si="235"/>
        <v>4</v>
      </c>
      <c r="U218" s="2">
        <f t="shared" si="236"/>
        <v>7</v>
      </c>
      <c r="V218" s="2">
        <f t="shared" si="237"/>
        <v>7</v>
      </c>
      <c r="W218" s="2">
        <f t="shared" si="238"/>
        <v>6</v>
      </c>
      <c r="X218" s="2">
        <f t="shared" si="239"/>
        <v>7</v>
      </c>
      <c r="Y218" s="2">
        <f t="shared" si="240"/>
        <v>4</v>
      </c>
      <c r="Z218" s="2">
        <f t="shared" si="241"/>
        <v>4</v>
      </c>
      <c r="AA218" s="2">
        <f t="shared" si="242"/>
        <v>2</v>
      </c>
      <c r="AB218" s="2">
        <f t="shared" si="243"/>
        <v>4</v>
      </c>
      <c r="AC218" s="2">
        <f t="shared" si="244"/>
        <v>3</v>
      </c>
      <c r="AD218" s="3">
        <f t="shared" si="297"/>
        <v>6</v>
      </c>
      <c r="AE218" s="2">
        <f t="shared" si="245"/>
        <v>6</v>
      </c>
      <c r="AF218" s="2">
        <f t="shared" si="246"/>
        <v>8</v>
      </c>
      <c r="AG218" s="2">
        <f t="shared" si="247"/>
        <v>8</v>
      </c>
      <c r="AH218" s="2">
        <f t="shared" si="248"/>
        <v>7</v>
      </c>
      <c r="AI218" s="2">
        <f t="shared" si="249"/>
        <v>9</v>
      </c>
      <c r="AJ218" s="2">
        <f t="shared" si="250"/>
        <v>10</v>
      </c>
      <c r="AK218" s="2">
        <f t="shared" si="251"/>
        <v>8</v>
      </c>
      <c r="AL218" s="2">
        <f t="shared" si="252"/>
        <v>7</v>
      </c>
      <c r="AM218" s="2">
        <f t="shared" si="253"/>
        <v>9</v>
      </c>
      <c r="AN218" s="2">
        <f t="shared" si="254"/>
        <v>9</v>
      </c>
      <c r="AO218" s="2">
        <f t="shared" si="255"/>
        <v>8</v>
      </c>
      <c r="AP218" s="2">
        <f t="shared" si="256"/>
        <v>9</v>
      </c>
      <c r="AQ218" s="2">
        <f t="shared" si="257"/>
        <v>6</v>
      </c>
      <c r="AR218" s="2">
        <f t="shared" si="258"/>
        <v>5</v>
      </c>
      <c r="AS218" s="2">
        <f t="shared" si="259"/>
        <v>4</v>
      </c>
      <c r="AT218" s="2">
        <f t="shared" si="260"/>
        <v>6</v>
      </c>
      <c r="AU218" s="2">
        <f t="shared" si="261"/>
        <v>5</v>
      </c>
      <c r="AV218" s="3">
        <f t="shared" si="298"/>
        <v>6</v>
      </c>
      <c r="AW218">
        <f t="shared" si="299"/>
        <v>1</v>
      </c>
      <c r="AX218" s="2">
        <f t="shared" si="262"/>
        <v>2</v>
      </c>
      <c r="AY218" s="2">
        <f t="shared" si="263"/>
        <v>4</v>
      </c>
      <c r="AZ218" s="2">
        <f t="shared" si="264"/>
        <v>5</v>
      </c>
      <c r="BA218" s="2">
        <f t="shared" si="265"/>
        <v>2</v>
      </c>
      <c r="BB218" s="2">
        <f t="shared" si="266"/>
        <v>3</v>
      </c>
      <c r="BC218" s="2">
        <f t="shared" si="267"/>
        <v>4</v>
      </c>
      <c r="BD218" s="2">
        <f t="shared" si="268"/>
        <v>4</v>
      </c>
      <c r="BE218" s="2">
        <f t="shared" si="269"/>
        <v>4</v>
      </c>
      <c r="BF218" s="2">
        <f t="shared" si="270"/>
        <v>4</v>
      </c>
      <c r="BG218" s="2">
        <f t="shared" si="271"/>
        <v>3</v>
      </c>
      <c r="BH218" s="2">
        <f t="shared" si="272"/>
        <v>6</v>
      </c>
      <c r="BI218" s="2">
        <f t="shared" si="273"/>
        <v>6</v>
      </c>
      <c r="BJ218" s="2">
        <f t="shared" si="274"/>
        <v>4</v>
      </c>
      <c r="BK218" s="2">
        <f t="shared" si="275"/>
        <v>2</v>
      </c>
      <c r="BL218" s="2">
        <f t="shared" si="276"/>
        <v>2</v>
      </c>
      <c r="BM218" s="2">
        <f t="shared" si="277"/>
        <v>4</v>
      </c>
      <c r="BN218" s="2">
        <f t="shared" si="278"/>
        <v>4</v>
      </c>
      <c r="BO218" s="3">
        <f t="shared" si="300"/>
        <v>11</v>
      </c>
      <c r="BP218">
        <f t="shared" si="301"/>
        <v>2</v>
      </c>
      <c r="BR218">
        <v>3</v>
      </c>
      <c r="BS218">
        <f t="shared" si="279"/>
        <v>2</v>
      </c>
      <c r="BU218" s="1">
        <f t="shared" si="280"/>
        <v>175.03286858586554</v>
      </c>
      <c r="BV218" s="1">
        <f t="shared" si="281"/>
        <v>37.580502842485416</v>
      </c>
      <c r="BW218" s="1">
        <f t="shared" si="282"/>
        <v>37.541962144784264</v>
      </c>
      <c r="BX218" s="1">
        <f t="shared" si="283"/>
        <v>25.279013513271753</v>
      </c>
      <c r="BY218" s="1">
        <f t="shared" si="284"/>
        <v>12.758795709545824</v>
      </c>
      <c r="BZ218" s="1">
        <f t="shared" si="285"/>
        <v>12.648161838537124</v>
      </c>
      <c r="CA218" s="1">
        <f t="shared" si="286"/>
        <v>17.600496076950165</v>
      </c>
      <c r="CB218" s="1">
        <f t="shared" si="287"/>
        <v>25.084661931151256</v>
      </c>
      <c r="CC218" s="1">
        <f t="shared" si="288"/>
        <v>5.4288480930892176</v>
      </c>
      <c r="CD218" s="1">
        <f t="shared" si="289"/>
        <v>400.00526195973924</v>
      </c>
      <c r="CE218" s="1">
        <f t="shared" si="290"/>
        <v>2.4267555623503894</v>
      </c>
      <c r="CF218" s="1">
        <f t="shared" si="291"/>
        <v>1.9504984401591601</v>
      </c>
      <c r="CG218" s="1">
        <f t="shared" si="292"/>
        <v>2.1612558430458728</v>
      </c>
      <c r="CH218" s="1">
        <f t="shared" si="293"/>
        <v>2.405576250497607</v>
      </c>
      <c r="CI218" s="1">
        <f t="shared" si="294"/>
        <v>2.4714692446835689</v>
      </c>
      <c r="CJ218" s="1">
        <f t="shared" si="295"/>
        <v>2.4901983557982716</v>
      </c>
      <c r="CK218" s="1">
        <f t="shared" si="296"/>
        <v>2.502551582238568</v>
      </c>
      <c r="CL218" s="5">
        <f t="shared" si="302"/>
        <v>12</v>
      </c>
      <c r="CN218" s="9">
        <f t="shared" si="303"/>
        <v>1.9504984401591601</v>
      </c>
    </row>
    <row r="219" spans="1:92" x14ac:dyDescent="0.2">
      <c r="A219" s="4">
        <v>217</v>
      </c>
      <c r="B219" s="1">
        <v>0.51088274480339102</v>
      </c>
      <c r="C219" s="1">
        <v>4.9409999999999998</v>
      </c>
      <c r="D219" s="1">
        <v>0</v>
      </c>
      <c r="E219" s="1">
        <v>20</v>
      </c>
      <c r="F219" s="1">
        <v>80</v>
      </c>
      <c r="G219" s="1">
        <v>6.2504814746978496</v>
      </c>
      <c r="H219" s="1">
        <v>6</v>
      </c>
      <c r="I219">
        <v>1500</v>
      </c>
      <c r="J219">
        <v>185</v>
      </c>
      <c r="K219">
        <v>12.5</v>
      </c>
      <c r="L219" s="1"/>
      <c r="M219" s="2">
        <f t="shared" si="228"/>
        <v>3</v>
      </c>
      <c r="N219" s="2">
        <f t="shared" si="229"/>
        <v>5</v>
      </c>
      <c r="O219" s="2">
        <f t="shared" si="230"/>
        <v>6</v>
      </c>
      <c r="P219" s="2">
        <f t="shared" si="231"/>
        <v>4</v>
      </c>
      <c r="Q219" s="2">
        <f t="shared" si="232"/>
        <v>6</v>
      </c>
      <c r="R219" s="2">
        <f t="shared" si="233"/>
        <v>8</v>
      </c>
      <c r="S219" s="2">
        <f t="shared" si="234"/>
        <v>4</v>
      </c>
      <c r="T219" s="2">
        <f t="shared" si="235"/>
        <v>4</v>
      </c>
      <c r="U219" s="2">
        <f t="shared" si="236"/>
        <v>7</v>
      </c>
      <c r="V219" s="2">
        <f t="shared" si="237"/>
        <v>8</v>
      </c>
      <c r="W219" s="2">
        <f t="shared" si="238"/>
        <v>4</v>
      </c>
      <c r="X219" s="2">
        <f t="shared" si="239"/>
        <v>5</v>
      </c>
      <c r="Y219" s="2">
        <f t="shared" si="240"/>
        <v>2</v>
      </c>
      <c r="Z219" s="2">
        <f t="shared" si="241"/>
        <v>2</v>
      </c>
      <c r="AA219" s="2">
        <f t="shared" si="242"/>
        <v>2</v>
      </c>
      <c r="AB219" s="2">
        <f t="shared" si="243"/>
        <v>2</v>
      </c>
      <c r="AC219" s="2">
        <f t="shared" si="244"/>
        <v>1</v>
      </c>
      <c r="AD219" s="3">
        <f t="shared" si="297"/>
        <v>6</v>
      </c>
      <c r="AE219" s="2">
        <f t="shared" si="245"/>
        <v>6</v>
      </c>
      <c r="AF219" s="2">
        <f t="shared" si="246"/>
        <v>8</v>
      </c>
      <c r="AG219" s="2">
        <f t="shared" si="247"/>
        <v>9</v>
      </c>
      <c r="AH219" s="2">
        <f t="shared" si="248"/>
        <v>7</v>
      </c>
      <c r="AI219" s="2">
        <f t="shared" si="249"/>
        <v>9</v>
      </c>
      <c r="AJ219" s="2">
        <f t="shared" si="250"/>
        <v>11</v>
      </c>
      <c r="AK219" s="2">
        <f t="shared" si="251"/>
        <v>7</v>
      </c>
      <c r="AL219" s="2">
        <f t="shared" si="252"/>
        <v>7</v>
      </c>
      <c r="AM219" s="2">
        <f t="shared" si="253"/>
        <v>9</v>
      </c>
      <c r="AN219" s="2">
        <f t="shared" si="254"/>
        <v>10</v>
      </c>
      <c r="AO219" s="2">
        <f t="shared" si="255"/>
        <v>6</v>
      </c>
      <c r="AP219" s="2">
        <f t="shared" si="256"/>
        <v>7</v>
      </c>
      <c r="AQ219" s="2">
        <f t="shared" si="257"/>
        <v>4</v>
      </c>
      <c r="AR219" s="2">
        <f t="shared" si="258"/>
        <v>3</v>
      </c>
      <c r="AS219" s="2">
        <f t="shared" si="259"/>
        <v>4</v>
      </c>
      <c r="AT219" s="2">
        <f t="shared" si="260"/>
        <v>4</v>
      </c>
      <c r="AU219" s="2">
        <f t="shared" si="261"/>
        <v>3</v>
      </c>
      <c r="AV219" s="3">
        <f t="shared" si="298"/>
        <v>6</v>
      </c>
      <c r="AW219">
        <f t="shared" si="299"/>
        <v>1</v>
      </c>
      <c r="AX219" s="2">
        <f t="shared" si="262"/>
        <v>2</v>
      </c>
      <c r="AY219" s="2">
        <f t="shared" si="263"/>
        <v>4</v>
      </c>
      <c r="AZ219" s="2">
        <f t="shared" si="264"/>
        <v>6</v>
      </c>
      <c r="BA219" s="2">
        <f t="shared" si="265"/>
        <v>3</v>
      </c>
      <c r="BB219" s="2">
        <f t="shared" si="266"/>
        <v>4</v>
      </c>
      <c r="BC219" s="2">
        <f t="shared" si="267"/>
        <v>5</v>
      </c>
      <c r="BD219" s="2">
        <f t="shared" si="268"/>
        <v>2</v>
      </c>
      <c r="BE219" s="2">
        <f t="shared" si="269"/>
        <v>4</v>
      </c>
      <c r="BF219" s="2">
        <f t="shared" si="270"/>
        <v>4</v>
      </c>
      <c r="BG219" s="2">
        <f t="shared" si="271"/>
        <v>4</v>
      </c>
      <c r="BH219" s="2">
        <f t="shared" si="272"/>
        <v>4</v>
      </c>
      <c r="BI219" s="2">
        <f t="shared" si="273"/>
        <v>5</v>
      </c>
      <c r="BJ219" s="2">
        <f t="shared" si="274"/>
        <v>2</v>
      </c>
      <c r="BK219" s="2">
        <f t="shared" si="275"/>
        <v>2</v>
      </c>
      <c r="BL219" s="2">
        <f t="shared" si="276"/>
        <v>2</v>
      </c>
      <c r="BM219" s="2">
        <f t="shared" si="277"/>
        <v>2</v>
      </c>
      <c r="BN219" s="2">
        <f t="shared" si="278"/>
        <v>2</v>
      </c>
      <c r="BO219" s="3">
        <f t="shared" si="300"/>
        <v>3</v>
      </c>
      <c r="BP219">
        <f t="shared" si="301"/>
        <v>1</v>
      </c>
      <c r="BR219">
        <v>11</v>
      </c>
      <c r="BS219">
        <f t="shared" si="279"/>
        <v>1</v>
      </c>
      <c r="BU219" s="1">
        <f t="shared" si="280"/>
        <v>175.03597257802312</v>
      </c>
      <c r="BV219" s="1">
        <f t="shared" si="281"/>
        <v>37.590450506794404</v>
      </c>
      <c r="BW219" s="1">
        <f t="shared" si="282"/>
        <v>37.548037328596195</v>
      </c>
      <c r="BX219" s="1">
        <f t="shared" si="283"/>
        <v>25.303079444363235</v>
      </c>
      <c r="BY219" s="1">
        <f t="shared" si="284"/>
        <v>12.780367544721843</v>
      </c>
      <c r="BZ219" s="1">
        <f t="shared" si="285"/>
        <v>12.658138782002954</v>
      </c>
      <c r="CA219" s="1">
        <f t="shared" si="286"/>
        <v>17.612641122589395</v>
      </c>
      <c r="CB219" s="1">
        <f t="shared" si="287"/>
        <v>25.086680018735013</v>
      </c>
      <c r="CC219" s="1">
        <f t="shared" si="288"/>
        <v>5.4308493362965935</v>
      </c>
      <c r="CD219" s="1">
        <f t="shared" si="289"/>
        <v>400.00554279435215</v>
      </c>
      <c r="CE219" s="1">
        <f t="shared" si="290"/>
        <v>2.548413056051861</v>
      </c>
      <c r="CF219" s="1">
        <f t="shared" si="291"/>
        <v>2.0139838764237314</v>
      </c>
      <c r="CG219" s="1">
        <f t="shared" si="292"/>
        <v>2.2116680109841487</v>
      </c>
      <c r="CH219" s="1">
        <f t="shared" si="293"/>
        <v>2.3900528335742846</v>
      </c>
      <c r="CI219" s="1">
        <f t="shared" si="294"/>
        <v>2.4825356983460223</v>
      </c>
      <c r="CJ219" s="1">
        <f t="shared" si="295"/>
        <v>2.5011396179840664</v>
      </c>
      <c r="CK219" s="1">
        <f t="shared" si="296"/>
        <v>2.5136531030100935</v>
      </c>
      <c r="CL219" s="5">
        <f t="shared" si="302"/>
        <v>12</v>
      </c>
      <c r="CN219" s="9">
        <f t="shared" si="303"/>
        <v>2.0139838764237314</v>
      </c>
    </row>
    <row r="220" spans="1:92" x14ac:dyDescent="0.2">
      <c r="A220" s="4">
        <v>218</v>
      </c>
      <c r="B220" s="1">
        <v>0.51850785222643703</v>
      </c>
      <c r="C220" s="1">
        <v>93.078999999999994</v>
      </c>
      <c r="D220" s="1">
        <v>0</v>
      </c>
      <c r="E220" s="1">
        <v>3</v>
      </c>
      <c r="F220" s="1">
        <v>97</v>
      </c>
      <c r="G220" s="1">
        <v>9.3078629671174706</v>
      </c>
      <c r="H220" s="1">
        <v>7</v>
      </c>
      <c r="I220">
        <v>0</v>
      </c>
      <c r="J220">
        <v>0.15</v>
      </c>
      <c r="K220">
        <v>0</v>
      </c>
      <c r="L220" s="1"/>
      <c r="M220" s="2">
        <f t="shared" si="228"/>
        <v>3</v>
      </c>
      <c r="N220" s="2">
        <f t="shared" si="229"/>
        <v>5</v>
      </c>
      <c r="O220" s="2">
        <f t="shared" si="230"/>
        <v>4</v>
      </c>
      <c r="P220" s="2">
        <f t="shared" si="231"/>
        <v>5</v>
      </c>
      <c r="Q220" s="2">
        <f t="shared" si="232"/>
        <v>5</v>
      </c>
      <c r="R220" s="2">
        <f t="shared" si="233"/>
        <v>6</v>
      </c>
      <c r="S220" s="2">
        <f t="shared" si="234"/>
        <v>5</v>
      </c>
      <c r="T220" s="2">
        <f t="shared" si="235"/>
        <v>4</v>
      </c>
      <c r="U220" s="2">
        <f t="shared" si="236"/>
        <v>6</v>
      </c>
      <c r="V220" s="2">
        <f t="shared" si="237"/>
        <v>6</v>
      </c>
      <c r="W220" s="2">
        <f t="shared" si="238"/>
        <v>6</v>
      </c>
      <c r="X220" s="2">
        <f t="shared" si="239"/>
        <v>6</v>
      </c>
      <c r="Y220" s="2">
        <f t="shared" si="240"/>
        <v>4</v>
      </c>
      <c r="Z220" s="2">
        <f t="shared" si="241"/>
        <v>4</v>
      </c>
      <c r="AA220" s="2">
        <f t="shared" si="242"/>
        <v>2</v>
      </c>
      <c r="AB220" s="2">
        <f t="shared" si="243"/>
        <v>4</v>
      </c>
      <c r="AC220" s="2">
        <f t="shared" si="244"/>
        <v>3</v>
      </c>
      <c r="AD220" s="3">
        <f t="shared" si="297"/>
        <v>6</v>
      </c>
      <c r="AE220" s="2">
        <f t="shared" si="245"/>
        <v>5</v>
      </c>
      <c r="AF220" s="2">
        <f t="shared" si="246"/>
        <v>7</v>
      </c>
      <c r="AG220" s="2">
        <f t="shared" si="247"/>
        <v>6</v>
      </c>
      <c r="AH220" s="2">
        <f t="shared" si="248"/>
        <v>7</v>
      </c>
      <c r="AI220" s="2">
        <f t="shared" si="249"/>
        <v>7</v>
      </c>
      <c r="AJ220" s="2">
        <f t="shared" si="250"/>
        <v>8</v>
      </c>
      <c r="AK220" s="2">
        <f t="shared" si="251"/>
        <v>7</v>
      </c>
      <c r="AL220" s="2">
        <f t="shared" si="252"/>
        <v>6</v>
      </c>
      <c r="AM220" s="2">
        <f t="shared" si="253"/>
        <v>8</v>
      </c>
      <c r="AN220" s="2">
        <f t="shared" si="254"/>
        <v>7</v>
      </c>
      <c r="AO220" s="2">
        <f t="shared" si="255"/>
        <v>8</v>
      </c>
      <c r="AP220" s="2">
        <f t="shared" si="256"/>
        <v>8</v>
      </c>
      <c r="AQ220" s="2">
        <f t="shared" si="257"/>
        <v>6</v>
      </c>
      <c r="AR220" s="2">
        <f t="shared" si="258"/>
        <v>6</v>
      </c>
      <c r="AS220" s="2">
        <f t="shared" si="259"/>
        <v>4</v>
      </c>
      <c r="AT220" s="2">
        <f t="shared" si="260"/>
        <v>6</v>
      </c>
      <c r="AU220" s="2">
        <f t="shared" si="261"/>
        <v>5</v>
      </c>
      <c r="AV220" s="3">
        <f t="shared" si="298"/>
        <v>6</v>
      </c>
      <c r="AW220">
        <f t="shared" si="299"/>
        <v>4</v>
      </c>
      <c r="AX220" s="2">
        <f t="shared" si="262"/>
        <v>2</v>
      </c>
      <c r="AY220" s="2">
        <f t="shared" si="263"/>
        <v>4</v>
      </c>
      <c r="AZ220" s="2">
        <f t="shared" si="264"/>
        <v>4</v>
      </c>
      <c r="BA220" s="2">
        <f t="shared" si="265"/>
        <v>4</v>
      </c>
      <c r="BB220" s="2">
        <f t="shared" si="266"/>
        <v>3</v>
      </c>
      <c r="BC220" s="2">
        <f t="shared" si="267"/>
        <v>3</v>
      </c>
      <c r="BD220" s="2">
        <f t="shared" si="268"/>
        <v>3</v>
      </c>
      <c r="BE220" s="2">
        <f t="shared" si="269"/>
        <v>4</v>
      </c>
      <c r="BF220" s="2">
        <f t="shared" si="270"/>
        <v>4</v>
      </c>
      <c r="BG220" s="2">
        <f t="shared" si="271"/>
        <v>2</v>
      </c>
      <c r="BH220" s="2">
        <f t="shared" si="272"/>
        <v>7</v>
      </c>
      <c r="BI220" s="2">
        <f t="shared" si="273"/>
        <v>7</v>
      </c>
      <c r="BJ220" s="2">
        <f t="shared" si="274"/>
        <v>5</v>
      </c>
      <c r="BK220" s="2">
        <f t="shared" si="275"/>
        <v>3</v>
      </c>
      <c r="BL220" s="2">
        <f t="shared" si="276"/>
        <v>3</v>
      </c>
      <c r="BM220" s="2">
        <f t="shared" si="277"/>
        <v>5</v>
      </c>
      <c r="BN220" s="2">
        <f t="shared" si="278"/>
        <v>4</v>
      </c>
      <c r="BO220" s="3">
        <f t="shared" si="300"/>
        <v>11</v>
      </c>
      <c r="BP220">
        <f t="shared" si="301"/>
        <v>2</v>
      </c>
      <c r="BR220">
        <v>12</v>
      </c>
      <c r="BS220">
        <f t="shared" si="279"/>
        <v>1</v>
      </c>
      <c r="BU220" s="1">
        <f t="shared" si="280"/>
        <v>2.385616093719432</v>
      </c>
      <c r="BV220" s="1">
        <f t="shared" si="281"/>
        <v>1.8753434507845648</v>
      </c>
      <c r="BW220" s="1">
        <f t="shared" si="282"/>
        <v>1.7078666383905023</v>
      </c>
      <c r="BX220" s="1">
        <f t="shared" si="283"/>
        <v>2.5799198868689626</v>
      </c>
      <c r="BY220" s="1">
        <f t="shared" si="284"/>
        <v>1.9165048387639871</v>
      </c>
      <c r="BZ220" s="1">
        <f t="shared" si="285"/>
        <v>1.7749541020230655</v>
      </c>
      <c r="CA220" s="1">
        <f t="shared" si="286"/>
        <v>2.0090447400191636</v>
      </c>
      <c r="CB220" s="1">
        <f t="shared" si="287"/>
        <v>1.8462452972611973</v>
      </c>
      <c r="CC220" s="1">
        <f t="shared" si="288"/>
        <v>1.9102355548063714</v>
      </c>
      <c r="CD220" s="1">
        <f t="shared" si="289"/>
        <v>1.745982286640458</v>
      </c>
      <c r="CE220" s="1">
        <f t="shared" si="290"/>
        <v>1.9747766315209783</v>
      </c>
      <c r="CF220" s="1">
        <f t="shared" si="291"/>
        <v>1.7774062700702391</v>
      </c>
      <c r="CG220" s="1">
        <f t="shared" si="292"/>
        <v>2.0983369934411735</v>
      </c>
      <c r="CH220" s="1">
        <f t="shared" si="293"/>
        <v>2.2125695060323727</v>
      </c>
      <c r="CI220" s="1">
        <f t="shared" si="294"/>
        <v>2.2368145499699073</v>
      </c>
      <c r="CJ220" s="1">
        <f t="shared" si="295"/>
        <v>2.3329116784941557</v>
      </c>
      <c r="CK220" s="1">
        <f t="shared" si="296"/>
        <v>2.2917369076799625</v>
      </c>
      <c r="CL220" s="5">
        <f t="shared" si="302"/>
        <v>3</v>
      </c>
      <c r="CN220" s="9">
        <f t="shared" si="303"/>
        <v>1.7078666383905023</v>
      </c>
    </row>
    <row r="221" spans="1:92" x14ac:dyDescent="0.2">
      <c r="A221" s="4">
        <v>219</v>
      </c>
      <c r="B221" s="1">
        <v>0.53006687602212699</v>
      </c>
      <c r="C221" s="1">
        <v>0.214</v>
      </c>
      <c r="D221" s="1">
        <v>0</v>
      </c>
      <c r="E221" s="1">
        <v>0</v>
      </c>
      <c r="F221" s="1">
        <v>100</v>
      </c>
      <c r="G221" s="1">
        <v>3.2085175447060998</v>
      </c>
      <c r="H221" s="1">
        <v>5</v>
      </c>
      <c r="I221">
        <v>0</v>
      </c>
      <c r="J221">
        <v>0.15</v>
      </c>
      <c r="K221">
        <v>0</v>
      </c>
      <c r="L221" s="1"/>
      <c r="M221" s="2">
        <f t="shared" si="228"/>
        <v>2</v>
      </c>
      <c r="N221" s="2">
        <f t="shared" si="229"/>
        <v>5</v>
      </c>
      <c r="O221" s="2">
        <f t="shared" si="230"/>
        <v>4</v>
      </c>
      <c r="P221" s="2">
        <f t="shared" si="231"/>
        <v>4</v>
      </c>
      <c r="Q221" s="2">
        <f t="shared" si="232"/>
        <v>6</v>
      </c>
      <c r="R221" s="2">
        <f t="shared" si="233"/>
        <v>7</v>
      </c>
      <c r="S221" s="2">
        <f t="shared" si="234"/>
        <v>7</v>
      </c>
      <c r="T221" s="2">
        <f t="shared" si="235"/>
        <v>5</v>
      </c>
      <c r="U221" s="2">
        <f t="shared" si="236"/>
        <v>7</v>
      </c>
      <c r="V221" s="2">
        <f t="shared" si="237"/>
        <v>6</v>
      </c>
      <c r="W221" s="2">
        <f t="shared" si="238"/>
        <v>5</v>
      </c>
      <c r="X221" s="2">
        <f t="shared" si="239"/>
        <v>7</v>
      </c>
      <c r="Y221" s="2">
        <f t="shared" si="240"/>
        <v>5</v>
      </c>
      <c r="Z221" s="2">
        <f t="shared" si="241"/>
        <v>4</v>
      </c>
      <c r="AA221" s="2">
        <f t="shared" si="242"/>
        <v>2</v>
      </c>
      <c r="AB221" s="2">
        <f t="shared" si="243"/>
        <v>4</v>
      </c>
      <c r="AC221" s="2">
        <f t="shared" si="244"/>
        <v>3</v>
      </c>
      <c r="AD221" s="3">
        <f t="shared" si="297"/>
        <v>6</v>
      </c>
      <c r="AE221" s="2">
        <f t="shared" si="245"/>
        <v>4</v>
      </c>
      <c r="AF221" s="2">
        <f t="shared" si="246"/>
        <v>7</v>
      </c>
      <c r="AG221" s="2">
        <f t="shared" si="247"/>
        <v>6</v>
      </c>
      <c r="AH221" s="2">
        <f t="shared" si="248"/>
        <v>6</v>
      </c>
      <c r="AI221" s="2">
        <f t="shared" si="249"/>
        <v>8</v>
      </c>
      <c r="AJ221" s="2">
        <f t="shared" si="250"/>
        <v>9</v>
      </c>
      <c r="AK221" s="2">
        <f t="shared" si="251"/>
        <v>9</v>
      </c>
      <c r="AL221" s="2">
        <f t="shared" si="252"/>
        <v>7</v>
      </c>
      <c r="AM221" s="2">
        <f t="shared" si="253"/>
        <v>9</v>
      </c>
      <c r="AN221" s="2">
        <f t="shared" si="254"/>
        <v>7</v>
      </c>
      <c r="AO221" s="2">
        <f t="shared" si="255"/>
        <v>7</v>
      </c>
      <c r="AP221" s="2">
        <f t="shared" si="256"/>
        <v>9</v>
      </c>
      <c r="AQ221" s="2">
        <f t="shared" si="257"/>
        <v>7</v>
      </c>
      <c r="AR221" s="2">
        <f t="shared" si="258"/>
        <v>6</v>
      </c>
      <c r="AS221" s="2">
        <f t="shared" si="259"/>
        <v>4</v>
      </c>
      <c r="AT221" s="2">
        <f t="shared" si="260"/>
        <v>6</v>
      </c>
      <c r="AU221" s="2">
        <f t="shared" si="261"/>
        <v>5</v>
      </c>
      <c r="AV221" s="3">
        <f t="shared" si="298"/>
        <v>6</v>
      </c>
      <c r="AW221">
        <f t="shared" si="299"/>
        <v>4</v>
      </c>
      <c r="AX221" s="2">
        <f t="shared" si="262"/>
        <v>1</v>
      </c>
      <c r="AY221" s="2">
        <f t="shared" si="263"/>
        <v>3</v>
      </c>
      <c r="AZ221" s="2">
        <f t="shared" si="264"/>
        <v>4</v>
      </c>
      <c r="BA221" s="2">
        <f t="shared" si="265"/>
        <v>3</v>
      </c>
      <c r="BB221" s="2">
        <f t="shared" si="266"/>
        <v>4</v>
      </c>
      <c r="BC221" s="2">
        <f t="shared" si="267"/>
        <v>4</v>
      </c>
      <c r="BD221" s="2">
        <f t="shared" si="268"/>
        <v>5</v>
      </c>
      <c r="BE221" s="2">
        <f t="shared" si="269"/>
        <v>6</v>
      </c>
      <c r="BF221" s="2">
        <f t="shared" si="270"/>
        <v>6</v>
      </c>
      <c r="BG221" s="2">
        <f t="shared" si="271"/>
        <v>3</v>
      </c>
      <c r="BH221" s="2">
        <f t="shared" si="272"/>
        <v>6</v>
      </c>
      <c r="BI221" s="2">
        <f t="shared" si="273"/>
        <v>8</v>
      </c>
      <c r="BJ221" s="2">
        <f t="shared" si="274"/>
        <v>6</v>
      </c>
      <c r="BK221" s="2">
        <f t="shared" si="275"/>
        <v>3</v>
      </c>
      <c r="BL221" s="2">
        <f t="shared" si="276"/>
        <v>3</v>
      </c>
      <c r="BM221" s="2">
        <f t="shared" si="277"/>
        <v>5</v>
      </c>
      <c r="BN221" s="2">
        <f t="shared" si="278"/>
        <v>4</v>
      </c>
      <c r="BO221" s="3">
        <f t="shared" si="300"/>
        <v>12</v>
      </c>
      <c r="BP221">
        <f t="shared" si="301"/>
        <v>1</v>
      </c>
      <c r="BR221">
        <v>12</v>
      </c>
      <c r="BS221">
        <f t="shared" si="279"/>
        <v>1</v>
      </c>
      <c r="BU221" s="1">
        <f t="shared" si="280"/>
        <v>10.831790206580587</v>
      </c>
      <c r="BV221" s="1">
        <f t="shared" si="281"/>
        <v>7.0981802362540485</v>
      </c>
      <c r="BW221" s="1">
        <f t="shared" si="282"/>
        <v>4.5024132792766114</v>
      </c>
      <c r="BX221" s="1">
        <f t="shared" si="283"/>
        <v>8.4925918059145502</v>
      </c>
      <c r="BY221" s="1">
        <f t="shared" si="284"/>
        <v>4.8022733349476505</v>
      </c>
      <c r="BZ221" s="1">
        <f t="shared" si="285"/>
        <v>2.0957100317716741</v>
      </c>
      <c r="CA221" s="1">
        <f t="shared" si="286"/>
        <v>6.1386730851778246</v>
      </c>
      <c r="CB221" s="1">
        <f t="shared" si="287"/>
        <v>1.5906207107691639</v>
      </c>
      <c r="CC221" s="1">
        <f t="shared" si="288"/>
        <v>1.6196150636930637</v>
      </c>
      <c r="CD221" s="1">
        <f t="shared" si="289"/>
        <v>2.4620995949305038</v>
      </c>
      <c r="CE221" s="1">
        <f t="shared" si="290"/>
        <v>9.409672412874583</v>
      </c>
      <c r="CF221" s="1">
        <f t="shared" si="291"/>
        <v>2.4895053337588005</v>
      </c>
      <c r="CG221" s="1">
        <f t="shared" si="292"/>
        <v>2.3796576261426039</v>
      </c>
      <c r="CH221" s="1">
        <f t="shared" si="293"/>
        <v>1.7634451728944129</v>
      </c>
      <c r="CI221" s="1">
        <f t="shared" si="294"/>
        <v>1.9729573924310944</v>
      </c>
      <c r="CJ221" s="1">
        <f t="shared" si="295"/>
        <v>2.0789343904350912</v>
      </c>
      <c r="CK221" s="1">
        <f t="shared" si="296"/>
        <v>2.0527843460025501</v>
      </c>
      <c r="CL221" s="5">
        <f t="shared" si="302"/>
        <v>8</v>
      </c>
      <c r="CN221" s="9">
        <f t="shared" si="303"/>
        <v>1.5906207107691639</v>
      </c>
    </row>
    <row r="222" spans="1:92" x14ac:dyDescent="0.2">
      <c r="A222" s="4">
        <v>220</v>
      </c>
      <c r="B222" s="1">
        <v>0.49999717024909301</v>
      </c>
      <c r="C222" s="1">
        <v>0.61199999999999999</v>
      </c>
      <c r="D222" s="1">
        <v>0</v>
      </c>
      <c r="E222" s="1">
        <v>0</v>
      </c>
      <c r="F222" s="1">
        <v>100</v>
      </c>
      <c r="G222" s="1">
        <v>9.1827973088040693</v>
      </c>
      <c r="H222" s="1">
        <v>7</v>
      </c>
      <c r="I222">
        <v>1500</v>
      </c>
      <c r="J222">
        <v>185</v>
      </c>
      <c r="K222">
        <v>12.5</v>
      </c>
      <c r="L222" s="1"/>
      <c r="M222" s="2">
        <f t="shared" si="228"/>
        <v>2</v>
      </c>
      <c r="N222" s="2">
        <f t="shared" si="229"/>
        <v>6</v>
      </c>
      <c r="O222" s="2">
        <f t="shared" si="230"/>
        <v>4</v>
      </c>
      <c r="P222" s="2">
        <f t="shared" si="231"/>
        <v>5</v>
      </c>
      <c r="Q222" s="2">
        <f t="shared" si="232"/>
        <v>5</v>
      </c>
      <c r="R222" s="2">
        <f t="shared" si="233"/>
        <v>6</v>
      </c>
      <c r="S222" s="2">
        <f t="shared" si="234"/>
        <v>5</v>
      </c>
      <c r="T222" s="2">
        <f t="shared" si="235"/>
        <v>4</v>
      </c>
      <c r="U222" s="2">
        <f t="shared" si="236"/>
        <v>6</v>
      </c>
      <c r="V222" s="2">
        <f t="shared" si="237"/>
        <v>6</v>
      </c>
      <c r="W222" s="2">
        <f t="shared" si="238"/>
        <v>5</v>
      </c>
      <c r="X222" s="2">
        <f t="shared" si="239"/>
        <v>6</v>
      </c>
      <c r="Y222" s="2">
        <f t="shared" si="240"/>
        <v>4</v>
      </c>
      <c r="Z222" s="2">
        <f t="shared" si="241"/>
        <v>4</v>
      </c>
      <c r="AA222" s="2">
        <f t="shared" si="242"/>
        <v>2</v>
      </c>
      <c r="AB222" s="2">
        <f t="shared" si="243"/>
        <v>4</v>
      </c>
      <c r="AC222" s="2">
        <f t="shared" si="244"/>
        <v>3</v>
      </c>
      <c r="AD222" s="3">
        <f t="shared" si="297"/>
        <v>2</v>
      </c>
      <c r="AE222" s="2">
        <f t="shared" si="245"/>
        <v>5</v>
      </c>
      <c r="AF222" s="2">
        <f t="shared" si="246"/>
        <v>9</v>
      </c>
      <c r="AG222" s="2">
        <f t="shared" si="247"/>
        <v>7</v>
      </c>
      <c r="AH222" s="2">
        <f t="shared" si="248"/>
        <v>8</v>
      </c>
      <c r="AI222" s="2">
        <f t="shared" si="249"/>
        <v>8</v>
      </c>
      <c r="AJ222" s="2">
        <f t="shared" si="250"/>
        <v>9</v>
      </c>
      <c r="AK222" s="2">
        <f t="shared" si="251"/>
        <v>8</v>
      </c>
      <c r="AL222" s="2">
        <f t="shared" si="252"/>
        <v>7</v>
      </c>
      <c r="AM222" s="2">
        <f t="shared" si="253"/>
        <v>8</v>
      </c>
      <c r="AN222" s="2">
        <f t="shared" si="254"/>
        <v>8</v>
      </c>
      <c r="AO222" s="2">
        <f t="shared" si="255"/>
        <v>7</v>
      </c>
      <c r="AP222" s="2">
        <f t="shared" si="256"/>
        <v>8</v>
      </c>
      <c r="AQ222" s="2">
        <f t="shared" si="257"/>
        <v>6</v>
      </c>
      <c r="AR222" s="2">
        <f t="shared" si="258"/>
        <v>5</v>
      </c>
      <c r="AS222" s="2">
        <f t="shared" si="259"/>
        <v>4</v>
      </c>
      <c r="AT222" s="2">
        <f t="shared" si="260"/>
        <v>6</v>
      </c>
      <c r="AU222" s="2">
        <f t="shared" si="261"/>
        <v>5</v>
      </c>
      <c r="AV222" s="3">
        <f t="shared" si="298"/>
        <v>2</v>
      </c>
      <c r="AW222">
        <f t="shared" si="299"/>
        <v>2</v>
      </c>
      <c r="AX222" s="2">
        <f t="shared" si="262"/>
        <v>1</v>
      </c>
      <c r="AY222" s="2">
        <f t="shared" si="263"/>
        <v>4</v>
      </c>
      <c r="AZ222" s="2">
        <f t="shared" si="264"/>
        <v>4</v>
      </c>
      <c r="BA222" s="2">
        <f t="shared" si="265"/>
        <v>3</v>
      </c>
      <c r="BB222" s="2">
        <f t="shared" si="266"/>
        <v>3</v>
      </c>
      <c r="BC222" s="2">
        <f t="shared" si="267"/>
        <v>4</v>
      </c>
      <c r="BD222" s="2">
        <f t="shared" si="268"/>
        <v>4</v>
      </c>
      <c r="BE222" s="2">
        <f t="shared" si="269"/>
        <v>3</v>
      </c>
      <c r="BF222" s="2">
        <f t="shared" si="270"/>
        <v>3</v>
      </c>
      <c r="BG222" s="2">
        <f t="shared" si="271"/>
        <v>2</v>
      </c>
      <c r="BH222" s="2">
        <f t="shared" si="272"/>
        <v>5</v>
      </c>
      <c r="BI222" s="2">
        <f t="shared" si="273"/>
        <v>6</v>
      </c>
      <c r="BJ222" s="2">
        <f t="shared" si="274"/>
        <v>5</v>
      </c>
      <c r="BK222" s="2">
        <f t="shared" si="275"/>
        <v>2</v>
      </c>
      <c r="BL222" s="2">
        <f t="shared" si="276"/>
        <v>2</v>
      </c>
      <c r="BM222" s="2">
        <f t="shared" si="277"/>
        <v>4</v>
      </c>
      <c r="BN222" s="2">
        <f t="shared" si="278"/>
        <v>4</v>
      </c>
      <c r="BO222" s="3">
        <f t="shared" si="300"/>
        <v>12</v>
      </c>
      <c r="BP222">
        <f t="shared" si="301"/>
        <v>1</v>
      </c>
      <c r="BR222">
        <v>12</v>
      </c>
      <c r="BS222">
        <f t="shared" si="279"/>
        <v>1</v>
      </c>
      <c r="BU222" s="1">
        <f t="shared" si="280"/>
        <v>175.02942162459897</v>
      </c>
      <c r="BV222" s="1">
        <f t="shared" si="281"/>
        <v>37.559161684364909</v>
      </c>
      <c r="BW222" s="1">
        <f t="shared" si="282"/>
        <v>37.537897922096171</v>
      </c>
      <c r="BX222" s="1">
        <f t="shared" si="283"/>
        <v>25.128100808949181</v>
      </c>
      <c r="BY222" s="1">
        <f t="shared" si="284"/>
        <v>12.618885819204888</v>
      </c>
      <c r="BZ222" s="1">
        <f t="shared" si="285"/>
        <v>12.595257482232167</v>
      </c>
      <c r="CA222" s="1">
        <f t="shared" si="286"/>
        <v>17.637317663554558</v>
      </c>
      <c r="CB222" s="1">
        <f t="shared" si="287"/>
        <v>25.062043856254132</v>
      </c>
      <c r="CC222" s="1">
        <f t="shared" si="288"/>
        <v>5.3169214912516214</v>
      </c>
      <c r="CD222" s="1">
        <f t="shared" si="289"/>
        <v>400.00313022418402</v>
      </c>
      <c r="CE222" s="1">
        <f t="shared" si="290"/>
        <v>2.8528110856776392</v>
      </c>
      <c r="CF222" s="1">
        <f t="shared" si="291"/>
        <v>1.4673732121035918</v>
      </c>
      <c r="CG222" s="1">
        <f t="shared" si="292"/>
        <v>1.8253339437366065</v>
      </c>
      <c r="CH222" s="1">
        <f t="shared" si="293"/>
        <v>2.1864891108820155</v>
      </c>
      <c r="CI222" s="1">
        <f t="shared" si="294"/>
        <v>2.2924987276988156</v>
      </c>
      <c r="CJ222" s="1">
        <f t="shared" si="295"/>
        <v>2.3131674087248753</v>
      </c>
      <c r="CK222" s="1">
        <f t="shared" si="296"/>
        <v>2.3208492045375544</v>
      </c>
      <c r="CL222" s="5">
        <f t="shared" si="302"/>
        <v>12</v>
      </c>
      <c r="CN222" s="9">
        <f t="shared" si="303"/>
        <v>1.4673732121035918</v>
      </c>
    </row>
    <row r="223" spans="1:92" x14ac:dyDescent="0.2">
      <c r="A223" s="4">
        <v>221</v>
      </c>
      <c r="B223" s="1">
        <v>0.50944386019782995</v>
      </c>
      <c r="C223" s="1">
        <v>6.7069999999999999</v>
      </c>
      <c r="D223" s="1">
        <v>0</v>
      </c>
      <c r="E223" s="1">
        <v>0</v>
      </c>
      <c r="F223" s="1">
        <v>100</v>
      </c>
      <c r="G223" s="1">
        <v>6.0360822372050604</v>
      </c>
      <c r="H223" s="1">
        <v>6</v>
      </c>
      <c r="I223">
        <v>1500</v>
      </c>
      <c r="J223">
        <v>185</v>
      </c>
      <c r="K223">
        <v>12.5</v>
      </c>
      <c r="L223" s="1"/>
      <c r="M223" s="2">
        <f t="shared" si="228"/>
        <v>3</v>
      </c>
      <c r="N223" s="2">
        <f t="shared" si="229"/>
        <v>5</v>
      </c>
      <c r="O223" s="2">
        <f t="shared" si="230"/>
        <v>5</v>
      </c>
      <c r="P223" s="2">
        <f t="shared" si="231"/>
        <v>4</v>
      </c>
      <c r="Q223" s="2">
        <f t="shared" si="232"/>
        <v>6</v>
      </c>
      <c r="R223" s="2">
        <f t="shared" si="233"/>
        <v>7</v>
      </c>
      <c r="S223" s="2">
        <f t="shared" si="234"/>
        <v>5</v>
      </c>
      <c r="T223" s="2">
        <f t="shared" si="235"/>
        <v>4</v>
      </c>
      <c r="U223" s="2">
        <f t="shared" si="236"/>
        <v>7</v>
      </c>
      <c r="V223" s="2">
        <f t="shared" si="237"/>
        <v>7</v>
      </c>
      <c r="W223" s="2">
        <f t="shared" si="238"/>
        <v>6</v>
      </c>
      <c r="X223" s="2">
        <f t="shared" si="239"/>
        <v>7</v>
      </c>
      <c r="Y223" s="2">
        <f t="shared" si="240"/>
        <v>4</v>
      </c>
      <c r="Z223" s="2">
        <f t="shared" si="241"/>
        <v>4</v>
      </c>
      <c r="AA223" s="2">
        <f t="shared" si="242"/>
        <v>2</v>
      </c>
      <c r="AB223" s="2">
        <f t="shared" si="243"/>
        <v>4</v>
      </c>
      <c r="AC223" s="2">
        <f t="shared" si="244"/>
        <v>3</v>
      </c>
      <c r="AD223" s="3">
        <f t="shared" si="297"/>
        <v>6</v>
      </c>
      <c r="AE223" s="2">
        <f t="shared" si="245"/>
        <v>6</v>
      </c>
      <c r="AF223" s="2">
        <f t="shared" si="246"/>
        <v>8</v>
      </c>
      <c r="AG223" s="2">
        <f t="shared" si="247"/>
        <v>8</v>
      </c>
      <c r="AH223" s="2">
        <f t="shared" si="248"/>
        <v>7</v>
      </c>
      <c r="AI223" s="2">
        <f t="shared" si="249"/>
        <v>9</v>
      </c>
      <c r="AJ223" s="2">
        <f t="shared" si="250"/>
        <v>10</v>
      </c>
      <c r="AK223" s="2">
        <f t="shared" si="251"/>
        <v>8</v>
      </c>
      <c r="AL223" s="2">
        <f t="shared" si="252"/>
        <v>7</v>
      </c>
      <c r="AM223" s="2">
        <f t="shared" si="253"/>
        <v>9</v>
      </c>
      <c r="AN223" s="2">
        <f t="shared" si="254"/>
        <v>9</v>
      </c>
      <c r="AO223" s="2">
        <f t="shared" si="255"/>
        <v>8</v>
      </c>
      <c r="AP223" s="2">
        <f t="shared" si="256"/>
        <v>9</v>
      </c>
      <c r="AQ223" s="2">
        <f t="shared" si="257"/>
        <v>6</v>
      </c>
      <c r="AR223" s="2">
        <f t="shared" si="258"/>
        <v>5</v>
      </c>
      <c r="AS223" s="2">
        <f t="shared" si="259"/>
        <v>4</v>
      </c>
      <c r="AT223" s="2">
        <f t="shared" si="260"/>
        <v>6</v>
      </c>
      <c r="AU223" s="2">
        <f t="shared" si="261"/>
        <v>5</v>
      </c>
      <c r="AV223" s="3">
        <f t="shared" si="298"/>
        <v>6</v>
      </c>
      <c r="AW223">
        <f t="shared" si="299"/>
        <v>1</v>
      </c>
      <c r="AX223" s="2">
        <f t="shared" si="262"/>
        <v>2</v>
      </c>
      <c r="AY223" s="2">
        <f t="shared" si="263"/>
        <v>4</v>
      </c>
      <c r="AZ223" s="2">
        <f t="shared" si="264"/>
        <v>5</v>
      </c>
      <c r="BA223" s="2">
        <f t="shared" si="265"/>
        <v>3</v>
      </c>
      <c r="BB223" s="2">
        <f t="shared" si="266"/>
        <v>4</v>
      </c>
      <c r="BC223" s="2">
        <f t="shared" si="267"/>
        <v>4</v>
      </c>
      <c r="BD223" s="2">
        <f t="shared" si="268"/>
        <v>3</v>
      </c>
      <c r="BE223" s="2">
        <f t="shared" si="269"/>
        <v>4</v>
      </c>
      <c r="BF223" s="2">
        <f t="shared" si="270"/>
        <v>4</v>
      </c>
      <c r="BG223" s="2">
        <f t="shared" si="271"/>
        <v>3</v>
      </c>
      <c r="BH223" s="2">
        <f t="shared" si="272"/>
        <v>6</v>
      </c>
      <c r="BI223" s="2">
        <f t="shared" si="273"/>
        <v>7</v>
      </c>
      <c r="BJ223" s="2">
        <f t="shared" si="274"/>
        <v>4</v>
      </c>
      <c r="BK223" s="2">
        <f t="shared" si="275"/>
        <v>2</v>
      </c>
      <c r="BL223" s="2">
        <f t="shared" si="276"/>
        <v>2</v>
      </c>
      <c r="BM223" s="2">
        <f t="shared" si="277"/>
        <v>4</v>
      </c>
      <c r="BN223" s="2">
        <f t="shared" si="278"/>
        <v>4</v>
      </c>
      <c r="BO223" s="3">
        <f t="shared" si="300"/>
        <v>12</v>
      </c>
      <c r="BP223">
        <f t="shared" si="301"/>
        <v>1</v>
      </c>
      <c r="BR223">
        <v>12</v>
      </c>
      <c r="BS223">
        <f t="shared" si="279"/>
        <v>1</v>
      </c>
      <c r="BU223" s="1">
        <f t="shared" si="280"/>
        <v>175.03614110489434</v>
      </c>
      <c r="BV223" s="1">
        <f t="shared" si="281"/>
        <v>37.584045472432351</v>
      </c>
      <c r="BW223" s="1">
        <f t="shared" si="282"/>
        <v>37.536516953536967</v>
      </c>
      <c r="BX223" s="1">
        <f t="shared" si="283"/>
        <v>25.307276907605701</v>
      </c>
      <c r="BY223" s="1">
        <f t="shared" si="284"/>
        <v>12.759291063591853</v>
      </c>
      <c r="BZ223" s="1">
        <f t="shared" si="285"/>
        <v>12.622377506482856</v>
      </c>
      <c r="CA223" s="1">
        <f t="shared" si="286"/>
        <v>17.587351190032365</v>
      </c>
      <c r="CB223" s="1">
        <f t="shared" si="287"/>
        <v>25.068259782863677</v>
      </c>
      <c r="CC223" s="1">
        <f t="shared" si="288"/>
        <v>5.3420564969264666</v>
      </c>
      <c r="CD223" s="1">
        <f t="shared" si="289"/>
        <v>400.00447071843047</v>
      </c>
      <c r="CE223" s="1">
        <f t="shared" si="290"/>
        <v>2.4407574056034358</v>
      </c>
      <c r="CF223" s="1">
        <f t="shared" si="291"/>
        <v>1.7787672526811158</v>
      </c>
      <c r="CG223" s="1">
        <f t="shared" si="292"/>
        <v>1.9889633265508411</v>
      </c>
      <c r="CH223" s="1">
        <f t="shared" si="293"/>
        <v>2.1751238780516586</v>
      </c>
      <c r="CI223" s="1">
        <f t="shared" si="294"/>
        <v>2.2954732555632908</v>
      </c>
      <c r="CJ223" s="1">
        <f t="shared" si="295"/>
        <v>2.3155214611152992</v>
      </c>
      <c r="CK223" s="1">
        <f t="shared" si="296"/>
        <v>2.3293312193104434</v>
      </c>
      <c r="CL223" s="5">
        <f t="shared" si="302"/>
        <v>12</v>
      </c>
      <c r="CN223" s="9">
        <f t="shared" si="303"/>
        <v>1.7787672526811158</v>
      </c>
    </row>
    <row r="224" spans="1:92" x14ac:dyDescent="0.2">
      <c r="A224" s="4">
        <v>222</v>
      </c>
      <c r="B224" s="1">
        <v>0.53236301753009796</v>
      </c>
      <c r="C224" s="1">
        <v>0.27600000000000002</v>
      </c>
      <c r="D224" s="1">
        <v>0</v>
      </c>
      <c r="E224" s="1">
        <v>0</v>
      </c>
      <c r="F224" s="1">
        <v>100</v>
      </c>
      <c r="G224" s="1">
        <v>4.1439958844866096</v>
      </c>
      <c r="H224" s="1">
        <v>5</v>
      </c>
      <c r="I224">
        <v>1500</v>
      </c>
      <c r="J224">
        <v>185</v>
      </c>
      <c r="K224">
        <v>12.5</v>
      </c>
      <c r="L224" s="1"/>
      <c r="M224" s="2">
        <f t="shared" si="228"/>
        <v>2</v>
      </c>
      <c r="N224" s="2">
        <f t="shared" si="229"/>
        <v>5</v>
      </c>
      <c r="O224" s="2">
        <f t="shared" si="230"/>
        <v>4</v>
      </c>
      <c r="P224" s="2">
        <f t="shared" si="231"/>
        <v>4</v>
      </c>
      <c r="Q224" s="2">
        <f t="shared" si="232"/>
        <v>6</v>
      </c>
      <c r="R224" s="2">
        <f t="shared" si="233"/>
        <v>7</v>
      </c>
      <c r="S224" s="2">
        <f t="shared" si="234"/>
        <v>6</v>
      </c>
      <c r="T224" s="2">
        <f t="shared" si="235"/>
        <v>5</v>
      </c>
      <c r="U224" s="2">
        <f t="shared" si="236"/>
        <v>7</v>
      </c>
      <c r="V224" s="2">
        <f t="shared" si="237"/>
        <v>6</v>
      </c>
      <c r="W224" s="2">
        <f t="shared" si="238"/>
        <v>5</v>
      </c>
      <c r="X224" s="2">
        <f t="shared" si="239"/>
        <v>7</v>
      </c>
      <c r="Y224" s="2">
        <f t="shared" si="240"/>
        <v>5</v>
      </c>
      <c r="Z224" s="2">
        <f t="shared" si="241"/>
        <v>4</v>
      </c>
      <c r="AA224" s="2">
        <f t="shared" si="242"/>
        <v>2</v>
      </c>
      <c r="AB224" s="2">
        <f t="shared" si="243"/>
        <v>4</v>
      </c>
      <c r="AC224" s="2">
        <f t="shared" si="244"/>
        <v>3</v>
      </c>
      <c r="AD224" s="3">
        <f t="shared" si="297"/>
        <v>6</v>
      </c>
      <c r="AE224" s="2">
        <f t="shared" si="245"/>
        <v>5</v>
      </c>
      <c r="AF224" s="2">
        <f t="shared" si="246"/>
        <v>8</v>
      </c>
      <c r="AG224" s="2">
        <f t="shared" si="247"/>
        <v>7</v>
      </c>
      <c r="AH224" s="2">
        <f t="shared" si="248"/>
        <v>7</v>
      </c>
      <c r="AI224" s="2">
        <f t="shared" si="249"/>
        <v>9</v>
      </c>
      <c r="AJ224" s="2">
        <f t="shared" si="250"/>
        <v>10</v>
      </c>
      <c r="AK224" s="2">
        <f t="shared" si="251"/>
        <v>9</v>
      </c>
      <c r="AL224" s="2">
        <f t="shared" si="252"/>
        <v>8</v>
      </c>
      <c r="AM224" s="2">
        <f t="shared" si="253"/>
        <v>9</v>
      </c>
      <c r="AN224" s="2">
        <f t="shared" si="254"/>
        <v>8</v>
      </c>
      <c r="AO224" s="2">
        <f t="shared" si="255"/>
        <v>7</v>
      </c>
      <c r="AP224" s="2">
        <f t="shared" si="256"/>
        <v>9</v>
      </c>
      <c r="AQ224" s="2">
        <f t="shared" si="257"/>
        <v>7</v>
      </c>
      <c r="AR224" s="2">
        <f t="shared" si="258"/>
        <v>5</v>
      </c>
      <c r="AS224" s="2">
        <f t="shared" si="259"/>
        <v>4</v>
      </c>
      <c r="AT224" s="2">
        <f t="shared" si="260"/>
        <v>6</v>
      </c>
      <c r="AU224" s="2">
        <f t="shared" si="261"/>
        <v>5</v>
      </c>
      <c r="AV224" s="3">
        <f t="shared" si="298"/>
        <v>6</v>
      </c>
      <c r="AW224">
        <f t="shared" si="299"/>
        <v>1</v>
      </c>
      <c r="AX224" s="2">
        <f t="shared" si="262"/>
        <v>1</v>
      </c>
      <c r="AY224" s="2">
        <f t="shared" si="263"/>
        <v>3</v>
      </c>
      <c r="AZ224" s="2">
        <f t="shared" si="264"/>
        <v>4</v>
      </c>
      <c r="BA224" s="2">
        <f t="shared" si="265"/>
        <v>3</v>
      </c>
      <c r="BB224" s="2">
        <f t="shared" si="266"/>
        <v>4</v>
      </c>
      <c r="BC224" s="2">
        <f t="shared" si="267"/>
        <v>4</v>
      </c>
      <c r="BD224" s="2">
        <f t="shared" si="268"/>
        <v>4</v>
      </c>
      <c r="BE224" s="2">
        <f t="shared" si="269"/>
        <v>4</v>
      </c>
      <c r="BF224" s="2">
        <f t="shared" si="270"/>
        <v>4</v>
      </c>
      <c r="BG224" s="2">
        <f t="shared" si="271"/>
        <v>3</v>
      </c>
      <c r="BH224" s="2">
        <f t="shared" si="272"/>
        <v>5</v>
      </c>
      <c r="BI224" s="2">
        <f t="shared" si="273"/>
        <v>8</v>
      </c>
      <c r="BJ224" s="2">
        <f t="shared" si="274"/>
        <v>6</v>
      </c>
      <c r="BK224" s="2">
        <f t="shared" si="275"/>
        <v>2</v>
      </c>
      <c r="BL224" s="2">
        <f t="shared" si="276"/>
        <v>2</v>
      </c>
      <c r="BM224" s="2">
        <f t="shared" si="277"/>
        <v>4</v>
      </c>
      <c r="BN224" s="2">
        <f t="shared" si="278"/>
        <v>4</v>
      </c>
      <c r="BO224" s="3">
        <f t="shared" si="300"/>
        <v>12</v>
      </c>
      <c r="BP224">
        <f t="shared" si="301"/>
        <v>1</v>
      </c>
      <c r="BR224">
        <v>6</v>
      </c>
      <c r="BS224">
        <f t="shared" si="279"/>
        <v>1</v>
      </c>
      <c r="BU224" s="1">
        <f t="shared" si="280"/>
        <v>175.19105124252462</v>
      </c>
      <c r="BV224" s="1">
        <f t="shared" si="281"/>
        <v>37.876876096025825</v>
      </c>
      <c r="BW224" s="1">
        <f t="shared" si="282"/>
        <v>37.658103270859925</v>
      </c>
      <c r="BX224" s="1">
        <f t="shared" si="283"/>
        <v>25.805201390135199</v>
      </c>
      <c r="BY224" s="1">
        <f t="shared" si="284"/>
        <v>13.019989082546825</v>
      </c>
      <c r="BZ224" s="1">
        <f t="shared" si="285"/>
        <v>12.631440872592346</v>
      </c>
      <c r="CA224" s="1">
        <f t="shared" si="286"/>
        <v>18.11545184290544</v>
      </c>
      <c r="CB224" s="1">
        <f t="shared" si="287"/>
        <v>25.054957449054481</v>
      </c>
      <c r="CC224" s="1">
        <f t="shared" si="288"/>
        <v>5.2851238582198485</v>
      </c>
      <c r="CD224" s="1">
        <f t="shared" si="289"/>
        <v>400.00532873853666</v>
      </c>
      <c r="CE224" s="1">
        <f t="shared" si="290"/>
        <v>7.1159528506141889</v>
      </c>
      <c r="CF224" s="1">
        <f t="shared" si="291"/>
        <v>2.0184255931837769</v>
      </c>
      <c r="CG224" s="1">
        <f t="shared" si="292"/>
        <v>2.1182681101826004</v>
      </c>
      <c r="CH224" s="1">
        <f t="shared" si="293"/>
        <v>2.0328683023298173</v>
      </c>
      <c r="CI224" s="1">
        <f t="shared" si="294"/>
        <v>2.1759650378564777</v>
      </c>
      <c r="CJ224" s="1">
        <f t="shared" si="295"/>
        <v>2.1962825530204015</v>
      </c>
      <c r="CK224" s="1">
        <f t="shared" si="296"/>
        <v>2.2190733499385407</v>
      </c>
      <c r="CL224" s="5">
        <f t="shared" si="302"/>
        <v>12</v>
      </c>
      <c r="CN224" s="9">
        <f t="shared" si="303"/>
        <v>2.0184255931837769</v>
      </c>
    </row>
    <row r="225" spans="1:92" x14ac:dyDescent="0.2">
      <c r="A225" s="4">
        <v>223</v>
      </c>
      <c r="B225" s="1">
        <v>0.66438494692339001</v>
      </c>
      <c r="C225" s="1">
        <v>1.536</v>
      </c>
      <c r="D225" s="1">
        <v>0</v>
      </c>
      <c r="E225" s="1">
        <v>14</v>
      </c>
      <c r="F225" s="1">
        <v>86</v>
      </c>
      <c r="G225" s="1">
        <v>6.8210586261260797</v>
      </c>
      <c r="H225" s="1">
        <v>6</v>
      </c>
      <c r="I225">
        <v>1500</v>
      </c>
      <c r="J225">
        <v>185</v>
      </c>
      <c r="K225">
        <v>12.5</v>
      </c>
      <c r="L225" s="1"/>
      <c r="M225" s="2">
        <f t="shared" si="228"/>
        <v>2</v>
      </c>
      <c r="N225" s="2">
        <f t="shared" si="229"/>
        <v>6</v>
      </c>
      <c r="O225" s="2">
        <f t="shared" si="230"/>
        <v>5</v>
      </c>
      <c r="P225" s="2">
        <f t="shared" si="231"/>
        <v>4</v>
      </c>
      <c r="Q225" s="2">
        <f t="shared" si="232"/>
        <v>6</v>
      </c>
      <c r="R225" s="2">
        <f t="shared" si="233"/>
        <v>7</v>
      </c>
      <c r="S225" s="2">
        <f t="shared" si="234"/>
        <v>6</v>
      </c>
      <c r="T225" s="2">
        <f t="shared" si="235"/>
        <v>4</v>
      </c>
      <c r="U225" s="2">
        <f t="shared" si="236"/>
        <v>7</v>
      </c>
      <c r="V225" s="2">
        <f t="shared" si="237"/>
        <v>7</v>
      </c>
      <c r="W225" s="2">
        <f t="shared" si="238"/>
        <v>4</v>
      </c>
      <c r="X225" s="2">
        <f t="shared" si="239"/>
        <v>5</v>
      </c>
      <c r="Y225" s="2">
        <f t="shared" si="240"/>
        <v>2</v>
      </c>
      <c r="Z225" s="2">
        <f t="shared" si="241"/>
        <v>2</v>
      </c>
      <c r="AA225" s="2">
        <f t="shared" si="242"/>
        <v>2</v>
      </c>
      <c r="AB225" s="2">
        <f t="shared" si="243"/>
        <v>2</v>
      </c>
      <c r="AC225" s="2">
        <f t="shared" si="244"/>
        <v>1</v>
      </c>
      <c r="AD225" s="3">
        <f t="shared" si="297"/>
        <v>6</v>
      </c>
      <c r="AE225" s="2">
        <f t="shared" si="245"/>
        <v>5</v>
      </c>
      <c r="AF225" s="2">
        <f t="shared" si="246"/>
        <v>9</v>
      </c>
      <c r="AG225" s="2">
        <f t="shared" si="247"/>
        <v>8</v>
      </c>
      <c r="AH225" s="2">
        <f t="shared" si="248"/>
        <v>7</v>
      </c>
      <c r="AI225" s="2">
        <f t="shared" si="249"/>
        <v>9</v>
      </c>
      <c r="AJ225" s="2">
        <f t="shared" si="250"/>
        <v>10</v>
      </c>
      <c r="AK225" s="2">
        <f t="shared" si="251"/>
        <v>9</v>
      </c>
      <c r="AL225" s="2">
        <f t="shared" si="252"/>
        <v>7</v>
      </c>
      <c r="AM225" s="2">
        <f t="shared" si="253"/>
        <v>9</v>
      </c>
      <c r="AN225" s="2">
        <f t="shared" si="254"/>
        <v>9</v>
      </c>
      <c r="AO225" s="2">
        <f t="shared" si="255"/>
        <v>6</v>
      </c>
      <c r="AP225" s="2">
        <f t="shared" si="256"/>
        <v>7</v>
      </c>
      <c r="AQ225" s="2">
        <f t="shared" si="257"/>
        <v>4</v>
      </c>
      <c r="AR225" s="2">
        <f t="shared" si="258"/>
        <v>3</v>
      </c>
      <c r="AS225" s="2">
        <f t="shared" si="259"/>
        <v>4</v>
      </c>
      <c r="AT225" s="2">
        <f t="shared" si="260"/>
        <v>4</v>
      </c>
      <c r="AU225" s="2">
        <f t="shared" si="261"/>
        <v>3</v>
      </c>
      <c r="AV225" s="3">
        <f t="shared" si="298"/>
        <v>6</v>
      </c>
      <c r="AW225">
        <f t="shared" si="299"/>
        <v>1</v>
      </c>
      <c r="AX225" s="2">
        <f t="shared" si="262"/>
        <v>1</v>
      </c>
      <c r="AY225" s="2">
        <f t="shared" si="263"/>
        <v>4</v>
      </c>
      <c r="AZ225" s="2">
        <f t="shared" si="264"/>
        <v>4</v>
      </c>
      <c r="BA225" s="2">
        <f t="shared" si="265"/>
        <v>3</v>
      </c>
      <c r="BB225" s="2">
        <f t="shared" si="266"/>
        <v>4</v>
      </c>
      <c r="BC225" s="2">
        <f t="shared" si="267"/>
        <v>5</v>
      </c>
      <c r="BD225" s="2">
        <f t="shared" si="268"/>
        <v>4</v>
      </c>
      <c r="BE225" s="2">
        <f t="shared" si="269"/>
        <v>4</v>
      </c>
      <c r="BF225" s="2">
        <f t="shared" si="270"/>
        <v>4</v>
      </c>
      <c r="BG225" s="2">
        <f t="shared" si="271"/>
        <v>4</v>
      </c>
      <c r="BH225" s="2">
        <f t="shared" si="272"/>
        <v>4</v>
      </c>
      <c r="BI225" s="2">
        <f t="shared" si="273"/>
        <v>5</v>
      </c>
      <c r="BJ225" s="2">
        <f t="shared" si="274"/>
        <v>2</v>
      </c>
      <c r="BK225" s="2">
        <f t="shared" si="275"/>
        <v>2</v>
      </c>
      <c r="BL225" s="2">
        <f t="shared" si="276"/>
        <v>2</v>
      </c>
      <c r="BM225" s="2">
        <f t="shared" si="277"/>
        <v>2</v>
      </c>
      <c r="BN225" s="2">
        <f t="shared" si="278"/>
        <v>2</v>
      </c>
      <c r="BO225" s="3">
        <f t="shared" si="300"/>
        <v>6</v>
      </c>
      <c r="BP225">
        <f t="shared" si="301"/>
        <v>2</v>
      </c>
      <c r="BR225">
        <v>3</v>
      </c>
      <c r="BS225">
        <f t="shared" si="279"/>
        <v>3</v>
      </c>
      <c r="BU225" s="1">
        <f t="shared" si="280"/>
        <v>175.03012054282982</v>
      </c>
      <c r="BV225" s="1">
        <f t="shared" si="281"/>
        <v>37.574157093067321</v>
      </c>
      <c r="BW225" s="1">
        <f t="shared" si="282"/>
        <v>37.542345264924904</v>
      </c>
      <c r="BX225" s="1">
        <f t="shared" si="283"/>
        <v>25.245383833890507</v>
      </c>
      <c r="BY225" s="1">
        <f t="shared" si="284"/>
        <v>12.731621500667513</v>
      </c>
      <c r="BZ225" s="1">
        <f t="shared" si="285"/>
        <v>12.635156720902353</v>
      </c>
      <c r="CA225" s="1">
        <f t="shared" si="286"/>
        <v>17.603544987079491</v>
      </c>
      <c r="CB225" s="1">
        <f t="shared" si="287"/>
        <v>25.075821930973774</v>
      </c>
      <c r="CC225" s="1">
        <f t="shared" si="288"/>
        <v>5.3751316977787651</v>
      </c>
      <c r="CD225" s="1">
        <f t="shared" si="289"/>
        <v>400.00476266827945</v>
      </c>
      <c r="CE225" s="1">
        <f t="shared" si="290"/>
        <v>2.381953912281161</v>
      </c>
      <c r="CF225" s="1">
        <f t="shared" si="291"/>
        <v>1.8808407010210901</v>
      </c>
      <c r="CG225" s="1">
        <f t="shared" si="292"/>
        <v>2.0551871564922792</v>
      </c>
      <c r="CH225" s="1">
        <f t="shared" si="293"/>
        <v>2.2641391640671045</v>
      </c>
      <c r="CI225" s="1">
        <f t="shared" si="294"/>
        <v>2.3514793486046535</v>
      </c>
      <c r="CJ225" s="1">
        <f t="shared" si="295"/>
        <v>2.3712480016713702</v>
      </c>
      <c r="CK225" s="1">
        <f t="shared" si="296"/>
        <v>2.3837550237663825</v>
      </c>
      <c r="CL225" s="5">
        <f t="shared" si="302"/>
        <v>12</v>
      </c>
      <c r="CN225" s="9">
        <f t="shared" si="303"/>
        <v>1.8808407010210901</v>
      </c>
    </row>
    <row r="226" spans="1:92" x14ac:dyDescent="0.2">
      <c r="A226" s="4">
        <v>224</v>
      </c>
      <c r="B226" s="1">
        <v>0.60925908507332605</v>
      </c>
      <c r="C226" s="1">
        <v>13.884</v>
      </c>
      <c r="D226" s="1">
        <v>27</v>
      </c>
      <c r="E226" s="1">
        <v>51</v>
      </c>
      <c r="F226" s="1">
        <v>22</v>
      </c>
      <c r="G226" s="1">
        <v>8.3306445983788997</v>
      </c>
      <c r="H226" s="1">
        <v>6</v>
      </c>
      <c r="I226">
        <v>1500</v>
      </c>
      <c r="J226">
        <v>0.15</v>
      </c>
      <c r="K226">
        <v>37.5</v>
      </c>
      <c r="L226" s="1"/>
      <c r="M226" s="2">
        <f t="shared" si="228"/>
        <v>4</v>
      </c>
      <c r="N226" s="2">
        <f t="shared" si="229"/>
        <v>5</v>
      </c>
      <c r="O226" s="2">
        <f t="shared" si="230"/>
        <v>6</v>
      </c>
      <c r="P226" s="2">
        <f t="shared" si="231"/>
        <v>5</v>
      </c>
      <c r="Q226" s="2">
        <f t="shared" si="232"/>
        <v>8</v>
      </c>
      <c r="R226" s="2">
        <f t="shared" si="233"/>
        <v>8</v>
      </c>
      <c r="S226" s="2">
        <f t="shared" si="234"/>
        <v>5</v>
      </c>
      <c r="T226" s="2">
        <f t="shared" si="235"/>
        <v>4</v>
      </c>
      <c r="U226" s="2">
        <f t="shared" si="236"/>
        <v>6</v>
      </c>
      <c r="V226" s="2">
        <f t="shared" si="237"/>
        <v>8</v>
      </c>
      <c r="W226" s="2">
        <f t="shared" si="238"/>
        <v>3</v>
      </c>
      <c r="X226" s="2">
        <f t="shared" si="239"/>
        <v>4</v>
      </c>
      <c r="Y226" s="2">
        <f t="shared" si="240"/>
        <v>1</v>
      </c>
      <c r="Z226" s="2">
        <f t="shared" si="241"/>
        <v>1</v>
      </c>
      <c r="AA226" s="2">
        <f t="shared" si="242"/>
        <v>1</v>
      </c>
      <c r="AB226" s="2">
        <f t="shared" si="243"/>
        <v>1</v>
      </c>
      <c r="AC226" s="2">
        <f t="shared" si="244"/>
        <v>0</v>
      </c>
      <c r="AD226" s="3">
        <f t="shared" si="297"/>
        <v>5</v>
      </c>
      <c r="AE226" s="2">
        <f t="shared" si="245"/>
        <v>7</v>
      </c>
      <c r="AF226" s="2">
        <f t="shared" si="246"/>
        <v>8</v>
      </c>
      <c r="AG226" s="2">
        <f t="shared" si="247"/>
        <v>9</v>
      </c>
      <c r="AH226" s="2">
        <f t="shared" si="248"/>
        <v>8</v>
      </c>
      <c r="AI226" s="2">
        <f t="shared" si="249"/>
        <v>10</v>
      </c>
      <c r="AJ226" s="2">
        <f t="shared" si="250"/>
        <v>10</v>
      </c>
      <c r="AK226" s="2">
        <f t="shared" si="251"/>
        <v>7</v>
      </c>
      <c r="AL226" s="2">
        <f t="shared" si="252"/>
        <v>7</v>
      </c>
      <c r="AM226" s="2">
        <f t="shared" si="253"/>
        <v>8</v>
      </c>
      <c r="AN226" s="2">
        <f t="shared" si="254"/>
        <v>10</v>
      </c>
      <c r="AO226" s="2">
        <f t="shared" si="255"/>
        <v>5</v>
      </c>
      <c r="AP226" s="2">
        <f t="shared" si="256"/>
        <v>6</v>
      </c>
      <c r="AQ226" s="2">
        <f t="shared" si="257"/>
        <v>3</v>
      </c>
      <c r="AR226" s="2">
        <f t="shared" si="258"/>
        <v>2</v>
      </c>
      <c r="AS226" s="2">
        <f t="shared" si="259"/>
        <v>3</v>
      </c>
      <c r="AT226" s="2">
        <f t="shared" si="260"/>
        <v>3</v>
      </c>
      <c r="AU226" s="2">
        <f t="shared" si="261"/>
        <v>2</v>
      </c>
      <c r="AV226" s="3">
        <f t="shared" si="298"/>
        <v>5</v>
      </c>
      <c r="AW226">
        <f t="shared" si="299"/>
        <v>3</v>
      </c>
      <c r="AX226" s="2">
        <f t="shared" si="262"/>
        <v>4</v>
      </c>
      <c r="AY226" s="2">
        <f t="shared" si="263"/>
        <v>4</v>
      </c>
      <c r="AZ226" s="2">
        <f t="shared" si="264"/>
        <v>6</v>
      </c>
      <c r="BA226" s="2">
        <f t="shared" si="265"/>
        <v>5</v>
      </c>
      <c r="BB226" s="2">
        <f t="shared" si="266"/>
        <v>6</v>
      </c>
      <c r="BC226" s="2">
        <f t="shared" si="267"/>
        <v>6</v>
      </c>
      <c r="BD226" s="2">
        <f t="shared" si="268"/>
        <v>3</v>
      </c>
      <c r="BE226" s="2">
        <f t="shared" si="269"/>
        <v>4</v>
      </c>
      <c r="BF226" s="2">
        <f t="shared" si="270"/>
        <v>4</v>
      </c>
      <c r="BG226" s="2">
        <f t="shared" si="271"/>
        <v>6</v>
      </c>
      <c r="BH226" s="2">
        <f t="shared" si="272"/>
        <v>4</v>
      </c>
      <c r="BI226" s="2">
        <f t="shared" si="273"/>
        <v>5</v>
      </c>
      <c r="BJ226" s="2">
        <f t="shared" si="274"/>
        <v>2</v>
      </c>
      <c r="BK226" s="2">
        <f t="shared" si="275"/>
        <v>2</v>
      </c>
      <c r="BL226" s="2">
        <f t="shared" si="276"/>
        <v>2</v>
      </c>
      <c r="BM226" s="2">
        <f t="shared" si="277"/>
        <v>2</v>
      </c>
      <c r="BN226" s="2">
        <f t="shared" si="278"/>
        <v>1</v>
      </c>
      <c r="BO226" s="3">
        <f t="shared" si="300"/>
        <v>3</v>
      </c>
      <c r="BP226">
        <f t="shared" si="301"/>
        <v>4</v>
      </c>
      <c r="BR226">
        <v>3</v>
      </c>
      <c r="BS226">
        <f t="shared" si="279"/>
        <v>1</v>
      </c>
      <c r="BU226" s="1">
        <f t="shared" si="280"/>
        <v>4.6367002254805199</v>
      </c>
      <c r="BV226" s="1">
        <f t="shared" si="281"/>
        <v>2.2556433110812089</v>
      </c>
      <c r="BW226" s="1">
        <f t="shared" si="282"/>
        <v>1.9857421592383402</v>
      </c>
      <c r="BX226" s="1">
        <f t="shared" si="283"/>
        <v>3.0531010754494217</v>
      </c>
      <c r="BY226" s="1">
        <f t="shared" si="284"/>
        <v>2.3665517434281962</v>
      </c>
      <c r="BZ226" s="1">
        <f t="shared" si="285"/>
        <v>2.1111656874818889</v>
      </c>
      <c r="CA226" s="1">
        <f t="shared" si="286"/>
        <v>2.2714899294941366</v>
      </c>
      <c r="CB226" s="1">
        <f t="shared" si="287"/>
        <v>2.0903995898682677</v>
      </c>
      <c r="CC226" s="1">
        <f t="shared" si="288"/>
        <v>2.2338946984801851</v>
      </c>
      <c r="CD226" s="1">
        <f t="shared" si="289"/>
        <v>9.8720156451675027</v>
      </c>
      <c r="CE226" s="1">
        <f t="shared" si="290"/>
        <v>2.4832395459475034</v>
      </c>
      <c r="CF226" s="1">
        <f t="shared" si="291"/>
        <v>2.2299192659844338</v>
      </c>
      <c r="CG226" s="1">
        <f t="shared" si="292"/>
        <v>2.4653177525305008</v>
      </c>
      <c r="CH226" s="1">
        <f t="shared" si="293"/>
        <v>2.5274820750078488</v>
      </c>
      <c r="CI226" s="1">
        <f t="shared" si="294"/>
        <v>2.6568933562751478</v>
      </c>
      <c r="CJ226" s="1">
        <f t="shared" si="295"/>
        <v>2.7565770400906464</v>
      </c>
      <c r="CK226" s="1">
        <f t="shared" si="296"/>
        <v>2.7046054063673894</v>
      </c>
      <c r="CL226" s="5">
        <f t="shared" si="302"/>
        <v>3</v>
      </c>
      <c r="CN226" s="9">
        <f t="shared" si="303"/>
        <v>1.9857421592383402</v>
      </c>
    </row>
    <row r="227" spans="1:92" x14ac:dyDescent="0.2">
      <c r="A227" s="4">
        <v>225</v>
      </c>
      <c r="B227" s="1">
        <v>0.53299116257016299</v>
      </c>
      <c r="C227" s="1">
        <v>2.0289999999999999</v>
      </c>
      <c r="D227" s="1">
        <v>69</v>
      </c>
      <c r="E227" s="1">
        <v>25</v>
      </c>
      <c r="F227" s="1">
        <v>6</v>
      </c>
      <c r="G227" s="1">
        <v>9.6831850740355794</v>
      </c>
      <c r="H227" s="1">
        <v>7</v>
      </c>
      <c r="I227">
        <v>1500</v>
      </c>
      <c r="J227">
        <v>0.15</v>
      </c>
      <c r="K227">
        <v>37.5</v>
      </c>
      <c r="L227" s="1"/>
      <c r="M227" s="2">
        <f t="shared" si="228"/>
        <v>4</v>
      </c>
      <c r="N227" s="2">
        <f t="shared" si="229"/>
        <v>7</v>
      </c>
      <c r="O227" s="2">
        <f t="shared" si="230"/>
        <v>7</v>
      </c>
      <c r="P227" s="2">
        <f t="shared" si="231"/>
        <v>5</v>
      </c>
      <c r="Q227" s="2">
        <f t="shared" si="232"/>
        <v>5</v>
      </c>
      <c r="R227" s="2">
        <f t="shared" si="233"/>
        <v>7</v>
      </c>
      <c r="S227" s="2">
        <f t="shared" si="234"/>
        <v>6</v>
      </c>
      <c r="T227" s="2">
        <f t="shared" si="235"/>
        <v>5</v>
      </c>
      <c r="U227" s="2">
        <f t="shared" si="236"/>
        <v>5</v>
      </c>
      <c r="V227" s="2">
        <f t="shared" si="237"/>
        <v>7</v>
      </c>
      <c r="W227" s="2">
        <f t="shared" si="238"/>
        <v>3</v>
      </c>
      <c r="X227" s="2">
        <f t="shared" si="239"/>
        <v>3</v>
      </c>
      <c r="Y227" s="2">
        <f t="shared" si="240"/>
        <v>1</v>
      </c>
      <c r="Z227" s="2">
        <f t="shared" si="241"/>
        <v>1</v>
      </c>
      <c r="AA227" s="2">
        <f t="shared" si="242"/>
        <v>2</v>
      </c>
      <c r="AB227" s="2">
        <f t="shared" si="243"/>
        <v>1</v>
      </c>
      <c r="AC227" s="2">
        <f t="shared" si="244"/>
        <v>0</v>
      </c>
      <c r="AD227" s="3">
        <f t="shared" si="297"/>
        <v>2</v>
      </c>
      <c r="AE227" s="2">
        <f t="shared" si="245"/>
        <v>7</v>
      </c>
      <c r="AF227" s="2">
        <f t="shared" si="246"/>
        <v>10</v>
      </c>
      <c r="AG227" s="2">
        <f t="shared" si="247"/>
        <v>10</v>
      </c>
      <c r="AH227" s="2">
        <f t="shared" si="248"/>
        <v>8</v>
      </c>
      <c r="AI227" s="2">
        <f t="shared" si="249"/>
        <v>7</v>
      </c>
      <c r="AJ227" s="2">
        <f t="shared" si="250"/>
        <v>9</v>
      </c>
      <c r="AK227" s="2">
        <f t="shared" si="251"/>
        <v>8</v>
      </c>
      <c r="AL227" s="2">
        <f t="shared" si="252"/>
        <v>8</v>
      </c>
      <c r="AM227" s="2">
        <f t="shared" si="253"/>
        <v>7</v>
      </c>
      <c r="AN227" s="2">
        <f t="shared" si="254"/>
        <v>9</v>
      </c>
      <c r="AO227" s="2">
        <f t="shared" si="255"/>
        <v>5</v>
      </c>
      <c r="AP227" s="2">
        <f t="shared" si="256"/>
        <v>5</v>
      </c>
      <c r="AQ227" s="2">
        <f t="shared" si="257"/>
        <v>3</v>
      </c>
      <c r="AR227" s="2">
        <f t="shared" si="258"/>
        <v>2</v>
      </c>
      <c r="AS227" s="2">
        <f t="shared" si="259"/>
        <v>4</v>
      </c>
      <c r="AT227" s="2">
        <f t="shared" si="260"/>
        <v>3</v>
      </c>
      <c r="AU227" s="2">
        <f t="shared" si="261"/>
        <v>2</v>
      </c>
      <c r="AV227" s="3">
        <f t="shared" si="298"/>
        <v>2</v>
      </c>
      <c r="AW227">
        <f t="shared" si="299"/>
        <v>2</v>
      </c>
      <c r="AX227" s="2">
        <f t="shared" si="262"/>
        <v>4</v>
      </c>
      <c r="AY227" s="2">
        <f t="shared" si="263"/>
        <v>7</v>
      </c>
      <c r="AZ227" s="2">
        <f t="shared" si="264"/>
        <v>8</v>
      </c>
      <c r="BA227" s="2">
        <f t="shared" si="265"/>
        <v>5</v>
      </c>
      <c r="BB227" s="2">
        <f t="shared" si="266"/>
        <v>3</v>
      </c>
      <c r="BC227" s="2">
        <f t="shared" si="267"/>
        <v>4</v>
      </c>
      <c r="BD227" s="2">
        <f t="shared" si="268"/>
        <v>4</v>
      </c>
      <c r="BE227" s="2">
        <f t="shared" si="269"/>
        <v>3</v>
      </c>
      <c r="BF227" s="2">
        <f t="shared" si="270"/>
        <v>3</v>
      </c>
      <c r="BG227" s="2">
        <f t="shared" si="271"/>
        <v>4</v>
      </c>
      <c r="BH227" s="2">
        <f t="shared" si="272"/>
        <v>4</v>
      </c>
      <c r="BI227" s="2">
        <f t="shared" si="273"/>
        <v>4</v>
      </c>
      <c r="BJ227" s="2">
        <f t="shared" si="274"/>
        <v>2</v>
      </c>
      <c r="BK227" s="2">
        <f t="shared" si="275"/>
        <v>3</v>
      </c>
      <c r="BL227" s="2">
        <f t="shared" si="276"/>
        <v>3</v>
      </c>
      <c r="BM227" s="2">
        <f t="shared" si="277"/>
        <v>2</v>
      </c>
      <c r="BN227" s="2">
        <f t="shared" si="278"/>
        <v>1</v>
      </c>
      <c r="BO227" s="3">
        <f t="shared" si="300"/>
        <v>3</v>
      </c>
      <c r="BP227">
        <f t="shared" si="301"/>
        <v>1</v>
      </c>
      <c r="BR227">
        <v>3</v>
      </c>
      <c r="BS227">
        <f t="shared" si="279"/>
        <v>1</v>
      </c>
      <c r="BU227" s="1">
        <f t="shared" si="280"/>
        <v>4.3700784479159411</v>
      </c>
      <c r="BV227" s="1">
        <f t="shared" si="281"/>
        <v>1.9387292076841891</v>
      </c>
      <c r="BW227" s="1">
        <f t="shared" si="282"/>
        <v>1.8155388520067677</v>
      </c>
      <c r="BX227" s="1">
        <f t="shared" si="283"/>
        <v>2.5853176960506588</v>
      </c>
      <c r="BY227" s="1">
        <f t="shared" si="284"/>
        <v>2.1619380808190507</v>
      </c>
      <c r="BZ227" s="1">
        <f t="shared" si="285"/>
        <v>2.0462758278847444</v>
      </c>
      <c r="CA227" s="1">
        <f t="shared" si="286"/>
        <v>2.1199312301195925</v>
      </c>
      <c r="CB227" s="1">
        <f t="shared" si="287"/>
        <v>2.1208390165203537</v>
      </c>
      <c r="CC227" s="1">
        <f t="shared" si="288"/>
        <v>2.2452219973572776</v>
      </c>
      <c r="CD227" s="1">
        <f t="shared" si="289"/>
        <v>9.8589412685544211</v>
      </c>
      <c r="CE227" s="1">
        <f t="shared" si="290"/>
        <v>2.1469720945322659</v>
      </c>
      <c r="CF227" s="1">
        <f t="shared" si="291"/>
        <v>2.1178944296625848</v>
      </c>
      <c r="CG227" s="1">
        <f t="shared" si="292"/>
        <v>2.3844335035741429</v>
      </c>
      <c r="CH227" s="1">
        <f t="shared" si="293"/>
        <v>2.5556544329558633</v>
      </c>
      <c r="CI227" s="1">
        <f t="shared" si="294"/>
        <v>2.7069648671675233</v>
      </c>
      <c r="CJ227" s="1">
        <f t="shared" si="295"/>
        <v>2.8050152848751475</v>
      </c>
      <c r="CK227" s="1">
        <f t="shared" si="296"/>
        <v>2.7505551150963137</v>
      </c>
      <c r="CL227" s="5">
        <f t="shared" si="302"/>
        <v>3</v>
      </c>
      <c r="CN227" s="9">
        <f t="shared" si="303"/>
        <v>1.8155388520067677</v>
      </c>
    </row>
    <row r="228" spans="1:92" x14ac:dyDescent="0.2">
      <c r="A228" s="4">
        <v>226</v>
      </c>
      <c r="B228" s="1">
        <v>0.29754917493280503</v>
      </c>
      <c r="C228" s="1">
        <v>2.9239999999999999</v>
      </c>
      <c r="D228" s="1">
        <v>78</v>
      </c>
      <c r="E228" s="1">
        <v>15</v>
      </c>
      <c r="F228" s="1">
        <v>7</v>
      </c>
      <c r="G228" s="1">
        <v>7.8559299848902597</v>
      </c>
      <c r="H228" s="1">
        <v>6</v>
      </c>
      <c r="I228">
        <v>1500</v>
      </c>
      <c r="J228">
        <v>0.15</v>
      </c>
      <c r="K228">
        <v>37.5</v>
      </c>
      <c r="L228" s="1"/>
      <c r="M228" s="2">
        <f t="shared" si="228"/>
        <v>4</v>
      </c>
      <c r="N228" s="2">
        <f t="shared" si="229"/>
        <v>6</v>
      </c>
      <c r="O228" s="2">
        <f t="shared" si="230"/>
        <v>6</v>
      </c>
      <c r="P228" s="2">
        <f t="shared" si="231"/>
        <v>4</v>
      </c>
      <c r="Q228" s="2">
        <f t="shared" si="232"/>
        <v>6</v>
      </c>
      <c r="R228" s="2">
        <f t="shared" si="233"/>
        <v>7</v>
      </c>
      <c r="S228" s="2">
        <f t="shared" si="234"/>
        <v>7</v>
      </c>
      <c r="T228" s="2">
        <f t="shared" si="235"/>
        <v>5</v>
      </c>
      <c r="U228" s="2">
        <f t="shared" si="236"/>
        <v>7</v>
      </c>
      <c r="V228" s="2">
        <f t="shared" si="237"/>
        <v>7</v>
      </c>
      <c r="W228" s="2">
        <f t="shared" si="238"/>
        <v>3</v>
      </c>
      <c r="X228" s="2">
        <f t="shared" si="239"/>
        <v>4</v>
      </c>
      <c r="Y228" s="2">
        <f t="shared" si="240"/>
        <v>1</v>
      </c>
      <c r="Z228" s="2">
        <f t="shared" si="241"/>
        <v>1</v>
      </c>
      <c r="AA228" s="2">
        <f t="shared" si="242"/>
        <v>2</v>
      </c>
      <c r="AB228" s="2">
        <f t="shared" si="243"/>
        <v>1</v>
      </c>
      <c r="AC228" s="2">
        <f t="shared" si="244"/>
        <v>0</v>
      </c>
      <c r="AD228" s="3">
        <f t="shared" si="297"/>
        <v>6</v>
      </c>
      <c r="AE228" s="2">
        <f t="shared" si="245"/>
        <v>7</v>
      </c>
      <c r="AF228" s="2">
        <f t="shared" si="246"/>
        <v>9</v>
      </c>
      <c r="AG228" s="2">
        <f t="shared" si="247"/>
        <v>9</v>
      </c>
      <c r="AH228" s="2">
        <f t="shared" si="248"/>
        <v>7</v>
      </c>
      <c r="AI228" s="2">
        <f t="shared" si="249"/>
        <v>8</v>
      </c>
      <c r="AJ228" s="2">
        <f t="shared" si="250"/>
        <v>9</v>
      </c>
      <c r="AK228" s="2">
        <f t="shared" si="251"/>
        <v>9</v>
      </c>
      <c r="AL228" s="2">
        <f t="shared" si="252"/>
        <v>8</v>
      </c>
      <c r="AM228" s="2">
        <f t="shared" si="253"/>
        <v>9</v>
      </c>
      <c r="AN228" s="2">
        <f t="shared" si="254"/>
        <v>9</v>
      </c>
      <c r="AO228" s="2">
        <f t="shared" si="255"/>
        <v>5</v>
      </c>
      <c r="AP228" s="2">
        <f t="shared" si="256"/>
        <v>6</v>
      </c>
      <c r="AQ228" s="2">
        <f t="shared" si="257"/>
        <v>3</v>
      </c>
      <c r="AR228" s="2">
        <f t="shared" si="258"/>
        <v>2</v>
      </c>
      <c r="AS228" s="2">
        <f t="shared" si="259"/>
        <v>4</v>
      </c>
      <c r="AT228" s="2">
        <f t="shared" si="260"/>
        <v>3</v>
      </c>
      <c r="AU228" s="2">
        <f t="shared" si="261"/>
        <v>2</v>
      </c>
      <c r="AV228" s="3">
        <f t="shared" si="298"/>
        <v>2</v>
      </c>
      <c r="AW228">
        <f t="shared" si="299"/>
        <v>6</v>
      </c>
      <c r="AX228" s="2">
        <f t="shared" si="262"/>
        <v>5</v>
      </c>
      <c r="AY228" s="2">
        <f t="shared" si="263"/>
        <v>5</v>
      </c>
      <c r="AZ228" s="2">
        <f t="shared" si="264"/>
        <v>7</v>
      </c>
      <c r="BA228" s="2">
        <f t="shared" si="265"/>
        <v>3</v>
      </c>
      <c r="BB228" s="2">
        <f t="shared" si="266"/>
        <v>3</v>
      </c>
      <c r="BC228" s="2">
        <f t="shared" si="267"/>
        <v>4</v>
      </c>
      <c r="BD228" s="2">
        <f t="shared" si="268"/>
        <v>6</v>
      </c>
      <c r="BE228" s="2">
        <f t="shared" si="269"/>
        <v>5</v>
      </c>
      <c r="BF228" s="2">
        <f t="shared" si="270"/>
        <v>5</v>
      </c>
      <c r="BG228" s="2">
        <f t="shared" si="271"/>
        <v>4</v>
      </c>
      <c r="BH228" s="2">
        <f t="shared" si="272"/>
        <v>5</v>
      </c>
      <c r="BI228" s="2">
        <f t="shared" si="273"/>
        <v>4</v>
      </c>
      <c r="BJ228" s="2">
        <f t="shared" si="274"/>
        <v>2</v>
      </c>
      <c r="BK228" s="2">
        <f t="shared" si="275"/>
        <v>3</v>
      </c>
      <c r="BL228" s="2">
        <f t="shared" si="276"/>
        <v>3</v>
      </c>
      <c r="BM228" s="2">
        <f t="shared" si="277"/>
        <v>2</v>
      </c>
      <c r="BN228" s="2">
        <f t="shared" si="278"/>
        <v>1</v>
      </c>
      <c r="BO228" s="3">
        <f t="shared" si="300"/>
        <v>3</v>
      </c>
      <c r="BP228">
        <f t="shared" si="301"/>
        <v>1</v>
      </c>
      <c r="BR228">
        <v>3</v>
      </c>
      <c r="BS228">
        <f t="shared" si="279"/>
        <v>2</v>
      </c>
      <c r="BU228" s="1">
        <f t="shared" si="280"/>
        <v>4.6190245284474356</v>
      </c>
      <c r="BV228" s="1">
        <f t="shared" si="281"/>
        <v>2.239762428070474</v>
      </c>
      <c r="BW228" s="1">
        <f t="shared" si="282"/>
        <v>1.8504883592672294</v>
      </c>
      <c r="BX228" s="1">
        <f t="shared" si="283"/>
        <v>3.2863487591995075</v>
      </c>
      <c r="BY228" s="1">
        <f t="shared" si="284"/>
        <v>2.6386905101319202</v>
      </c>
      <c r="BZ228" s="1">
        <f t="shared" si="285"/>
        <v>2.5184767818555152</v>
      </c>
      <c r="CA228" s="1">
        <f t="shared" si="286"/>
        <v>2.1026959680975823</v>
      </c>
      <c r="CB228" s="1">
        <f t="shared" si="287"/>
        <v>2.7381012930741422</v>
      </c>
      <c r="CC228" s="1">
        <f t="shared" si="288"/>
        <v>2.9364838990219195</v>
      </c>
      <c r="CD228" s="1">
        <f t="shared" si="289"/>
        <v>9.9737048696503834</v>
      </c>
      <c r="CE228" s="1">
        <f t="shared" si="290"/>
        <v>2.2952596931519906</v>
      </c>
      <c r="CF228" s="1">
        <f t="shared" si="291"/>
        <v>2.443987539410815</v>
      </c>
      <c r="CG228" s="1">
        <f t="shared" si="292"/>
        <v>2.8903199548714089</v>
      </c>
      <c r="CH228" s="1">
        <f t="shared" si="293"/>
        <v>3.2679077523790663</v>
      </c>
      <c r="CI228" s="1">
        <f t="shared" si="294"/>
        <v>3.3813126177941752</v>
      </c>
      <c r="CJ228" s="1">
        <f t="shared" si="295"/>
        <v>3.4601383064564506</v>
      </c>
      <c r="CK228" s="1">
        <f t="shared" si="296"/>
        <v>3.419139644058558</v>
      </c>
      <c r="CL228" s="5">
        <f t="shared" si="302"/>
        <v>3</v>
      </c>
      <c r="CN228" s="9">
        <f t="shared" si="303"/>
        <v>1.8504883592672294</v>
      </c>
    </row>
    <row r="229" spans="1:92" x14ac:dyDescent="0.2">
      <c r="A229" s="4">
        <v>227</v>
      </c>
      <c r="B229" s="1">
        <v>0.36282438507767101</v>
      </c>
      <c r="C229" s="1">
        <v>92.924000000000007</v>
      </c>
      <c r="D229" s="1">
        <v>70</v>
      </c>
      <c r="E229" s="1">
        <v>4</v>
      </c>
      <c r="F229" s="1">
        <v>26</v>
      </c>
      <c r="G229" s="1">
        <v>9.2924455990086692</v>
      </c>
      <c r="H229" s="1">
        <v>6</v>
      </c>
      <c r="I229">
        <v>1500</v>
      </c>
      <c r="J229">
        <v>0.15</v>
      </c>
      <c r="K229">
        <v>37.5</v>
      </c>
      <c r="L229" s="1"/>
      <c r="M229" s="2">
        <f t="shared" si="228"/>
        <v>3</v>
      </c>
      <c r="N229" s="2">
        <f t="shared" si="229"/>
        <v>6</v>
      </c>
      <c r="O229" s="2">
        <f t="shared" si="230"/>
        <v>7</v>
      </c>
      <c r="P229" s="2">
        <f t="shared" si="231"/>
        <v>4</v>
      </c>
      <c r="Q229" s="2">
        <f t="shared" si="232"/>
        <v>7</v>
      </c>
      <c r="R229" s="2">
        <f t="shared" si="233"/>
        <v>7</v>
      </c>
      <c r="S229" s="2">
        <f t="shared" si="234"/>
        <v>7</v>
      </c>
      <c r="T229" s="2">
        <f t="shared" si="235"/>
        <v>4</v>
      </c>
      <c r="U229" s="2">
        <f t="shared" si="236"/>
        <v>7</v>
      </c>
      <c r="V229" s="2">
        <f t="shared" si="237"/>
        <v>7</v>
      </c>
      <c r="W229" s="2">
        <f t="shared" si="238"/>
        <v>4</v>
      </c>
      <c r="X229" s="2">
        <f t="shared" si="239"/>
        <v>5</v>
      </c>
      <c r="Y229" s="2">
        <f t="shared" si="240"/>
        <v>2</v>
      </c>
      <c r="Z229" s="2">
        <f t="shared" si="241"/>
        <v>2</v>
      </c>
      <c r="AA229" s="2">
        <f t="shared" si="242"/>
        <v>1</v>
      </c>
      <c r="AB229" s="2">
        <f t="shared" si="243"/>
        <v>2</v>
      </c>
      <c r="AC229" s="2">
        <f t="shared" si="244"/>
        <v>1</v>
      </c>
      <c r="AD229" s="3">
        <f t="shared" si="297"/>
        <v>3</v>
      </c>
      <c r="AE229" s="2">
        <f t="shared" si="245"/>
        <v>6</v>
      </c>
      <c r="AF229" s="2">
        <f t="shared" si="246"/>
        <v>9</v>
      </c>
      <c r="AG229" s="2">
        <f t="shared" si="247"/>
        <v>10</v>
      </c>
      <c r="AH229" s="2">
        <f t="shared" si="248"/>
        <v>7</v>
      </c>
      <c r="AI229" s="2">
        <f t="shared" si="249"/>
        <v>9</v>
      </c>
      <c r="AJ229" s="2">
        <f t="shared" si="250"/>
        <v>9</v>
      </c>
      <c r="AK229" s="2">
        <f t="shared" si="251"/>
        <v>9</v>
      </c>
      <c r="AL229" s="2">
        <f t="shared" si="252"/>
        <v>7</v>
      </c>
      <c r="AM229" s="2">
        <f t="shared" si="253"/>
        <v>9</v>
      </c>
      <c r="AN229" s="2">
        <f t="shared" si="254"/>
        <v>9</v>
      </c>
      <c r="AO229" s="2">
        <f t="shared" si="255"/>
        <v>6</v>
      </c>
      <c r="AP229" s="2">
        <f t="shared" si="256"/>
        <v>7</v>
      </c>
      <c r="AQ229" s="2">
        <f t="shared" si="257"/>
        <v>4</v>
      </c>
      <c r="AR229" s="2">
        <f t="shared" si="258"/>
        <v>3</v>
      </c>
      <c r="AS229" s="2">
        <f t="shared" si="259"/>
        <v>3</v>
      </c>
      <c r="AT229" s="2">
        <f t="shared" si="260"/>
        <v>4</v>
      </c>
      <c r="AU229" s="2">
        <f t="shared" si="261"/>
        <v>3</v>
      </c>
      <c r="AV229" s="3">
        <f t="shared" si="298"/>
        <v>3</v>
      </c>
      <c r="AW229">
        <f t="shared" si="299"/>
        <v>1</v>
      </c>
      <c r="AX229" s="2">
        <f t="shared" si="262"/>
        <v>4</v>
      </c>
      <c r="AY229" s="2">
        <f t="shared" si="263"/>
        <v>6</v>
      </c>
      <c r="AZ229" s="2">
        <f t="shared" si="264"/>
        <v>8</v>
      </c>
      <c r="BA229" s="2">
        <f t="shared" si="265"/>
        <v>3</v>
      </c>
      <c r="BB229" s="2">
        <f t="shared" si="266"/>
        <v>4</v>
      </c>
      <c r="BC229" s="2">
        <f t="shared" si="267"/>
        <v>4</v>
      </c>
      <c r="BD229" s="2">
        <f t="shared" si="268"/>
        <v>6</v>
      </c>
      <c r="BE229" s="2">
        <f t="shared" si="269"/>
        <v>5</v>
      </c>
      <c r="BF229" s="2">
        <f t="shared" si="270"/>
        <v>5</v>
      </c>
      <c r="BG229" s="2">
        <f t="shared" si="271"/>
        <v>4</v>
      </c>
      <c r="BH229" s="2">
        <f t="shared" si="272"/>
        <v>6</v>
      </c>
      <c r="BI229" s="2">
        <f t="shared" si="273"/>
        <v>5</v>
      </c>
      <c r="BJ229" s="2">
        <f t="shared" si="274"/>
        <v>3</v>
      </c>
      <c r="BK229" s="2">
        <f t="shared" si="275"/>
        <v>2</v>
      </c>
      <c r="BL229" s="2">
        <f t="shared" si="276"/>
        <v>2</v>
      </c>
      <c r="BM229" s="2">
        <f t="shared" si="277"/>
        <v>3</v>
      </c>
      <c r="BN229" s="2">
        <f t="shared" si="278"/>
        <v>2</v>
      </c>
      <c r="BO229" s="3">
        <f t="shared" si="300"/>
        <v>3</v>
      </c>
      <c r="BP229">
        <f t="shared" si="301"/>
        <v>1</v>
      </c>
      <c r="BR229">
        <v>2</v>
      </c>
      <c r="BS229">
        <f t="shared" si="279"/>
        <v>1</v>
      </c>
      <c r="BU229" s="1">
        <f t="shared" si="280"/>
        <v>4.4897451082994353</v>
      </c>
      <c r="BV229" s="1">
        <f t="shared" si="281"/>
        <v>2.1579026891887771</v>
      </c>
      <c r="BW229" s="1">
        <f t="shared" si="282"/>
        <v>1.9703387177904967</v>
      </c>
      <c r="BX229" s="1">
        <f t="shared" si="283"/>
        <v>2.8766281929761566</v>
      </c>
      <c r="BY229" s="1">
        <f t="shared" si="284"/>
        <v>2.386933238236042</v>
      </c>
      <c r="BZ229" s="1">
        <f t="shared" si="285"/>
        <v>2.3480616633421625</v>
      </c>
      <c r="CA229" s="1">
        <f t="shared" si="286"/>
        <v>2.2784658420342931</v>
      </c>
      <c r="CB229" s="1">
        <f t="shared" si="287"/>
        <v>2.4305378784538285</v>
      </c>
      <c r="CC229" s="1">
        <f t="shared" si="288"/>
        <v>2.643615700678541</v>
      </c>
      <c r="CD229" s="1">
        <f t="shared" si="289"/>
        <v>9.9214316053735114</v>
      </c>
      <c r="CE229" s="1">
        <f t="shared" si="290"/>
        <v>2.4028149176004705</v>
      </c>
      <c r="CF229" s="1">
        <f t="shared" si="291"/>
        <v>2.3751246256069076</v>
      </c>
      <c r="CG229" s="1">
        <f t="shared" si="292"/>
        <v>2.7423317848628428</v>
      </c>
      <c r="CH229" s="1">
        <f t="shared" si="293"/>
        <v>2.9503226614812652</v>
      </c>
      <c r="CI229" s="1">
        <f t="shared" si="294"/>
        <v>2.9991996574357307</v>
      </c>
      <c r="CJ229" s="1">
        <f t="shared" si="295"/>
        <v>3.0879505449535141</v>
      </c>
      <c r="CK229" s="1">
        <f t="shared" si="296"/>
        <v>3.0411428905308262</v>
      </c>
      <c r="CL229" s="5">
        <f t="shared" si="302"/>
        <v>3</v>
      </c>
      <c r="CN229" s="9">
        <f t="shared" si="303"/>
        <v>1.9703387177904967</v>
      </c>
    </row>
    <row r="230" spans="1:92" x14ac:dyDescent="0.2">
      <c r="A230" s="4">
        <v>228</v>
      </c>
      <c r="B230" s="1">
        <v>0.47792641788974399</v>
      </c>
      <c r="C230" s="1">
        <v>1.4510000000000001</v>
      </c>
      <c r="D230" s="1">
        <v>72</v>
      </c>
      <c r="E230" s="1">
        <v>29</v>
      </c>
      <c r="F230" s="1">
        <v>-1</v>
      </c>
      <c r="G230" s="1">
        <v>10.303954780803</v>
      </c>
      <c r="H230" s="1">
        <v>7</v>
      </c>
      <c r="I230">
        <v>1500</v>
      </c>
      <c r="J230">
        <v>0.15</v>
      </c>
      <c r="K230">
        <v>37.5</v>
      </c>
      <c r="L230" s="1"/>
      <c r="M230" s="2">
        <f t="shared" si="228"/>
        <v>3</v>
      </c>
      <c r="N230" s="2">
        <f t="shared" si="229"/>
        <v>8</v>
      </c>
      <c r="O230" s="2">
        <f t="shared" si="230"/>
        <v>5</v>
      </c>
      <c r="P230" s="2">
        <f t="shared" si="231"/>
        <v>5</v>
      </c>
      <c r="Q230" s="2">
        <f t="shared" si="232"/>
        <v>6</v>
      </c>
      <c r="R230" s="2">
        <f t="shared" si="233"/>
        <v>6</v>
      </c>
      <c r="S230" s="2">
        <f t="shared" si="234"/>
        <v>7</v>
      </c>
      <c r="T230" s="2">
        <f t="shared" si="235"/>
        <v>4</v>
      </c>
      <c r="U230" s="2">
        <f t="shared" si="236"/>
        <v>4</v>
      </c>
      <c r="V230" s="2">
        <f t="shared" si="237"/>
        <v>7</v>
      </c>
      <c r="W230" s="2">
        <f t="shared" si="238"/>
        <v>3</v>
      </c>
      <c r="X230" s="2">
        <f t="shared" si="239"/>
        <v>3</v>
      </c>
      <c r="Y230" s="2">
        <f t="shared" si="240"/>
        <v>1</v>
      </c>
      <c r="Z230" s="2">
        <f t="shared" si="241"/>
        <v>1</v>
      </c>
      <c r="AA230" s="2">
        <f t="shared" si="242"/>
        <v>2</v>
      </c>
      <c r="AB230" s="2">
        <f t="shared" si="243"/>
        <v>1</v>
      </c>
      <c r="AC230" s="2">
        <f t="shared" si="244"/>
        <v>0</v>
      </c>
      <c r="AD230" s="3">
        <f t="shared" si="297"/>
        <v>2</v>
      </c>
      <c r="AE230" s="2">
        <f t="shared" si="245"/>
        <v>6</v>
      </c>
      <c r="AF230" s="2">
        <f t="shared" si="246"/>
        <v>11</v>
      </c>
      <c r="AG230" s="2">
        <f t="shared" si="247"/>
        <v>8</v>
      </c>
      <c r="AH230" s="2">
        <f t="shared" si="248"/>
        <v>8</v>
      </c>
      <c r="AI230" s="2">
        <f t="shared" si="249"/>
        <v>8</v>
      </c>
      <c r="AJ230" s="2">
        <f t="shared" si="250"/>
        <v>8</v>
      </c>
      <c r="AK230" s="2">
        <f t="shared" si="251"/>
        <v>9</v>
      </c>
      <c r="AL230" s="2">
        <f t="shared" si="252"/>
        <v>7</v>
      </c>
      <c r="AM230" s="2">
        <f t="shared" si="253"/>
        <v>6</v>
      </c>
      <c r="AN230" s="2">
        <f t="shared" si="254"/>
        <v>9</v>
      </c>
      <c r="AO230" s="2">
        <f t="shared" si="255"/>
        <v>5</v>
      </c>
      <c r="AP230" s="2">
        <f t="shared" si="256"/>
        <v>5</v>
      </c>
      <c r="AQ230" s="2">
        <f t="shared" si="257"/>
        <v>3</v>
      </c>
      <c r="AR230" s="2">
        <f t="shared" si="258"/>
        <v>2</v>
      </c>
      <c r="AS230" s="2">
        <f t="shared" si="259"/>
        <v>4</v>
      </c>
      <c r="AT230" s="2">
        <f t="shared" si="260"/>
        <v>3</v>
      </c>
      <c r="AU230" s="2">
        <f t="shared" si="261"/>
        <v>2</v>
      </c>
      <c r="AV230" s="3">
        <f t="shared" si="298"/>
        <v>2</v>
      </c>
      <c r="AW230">
        <f t="shared" si="299"/>
        <v>1</v>
      </c>
      <c r="AX230" s="2">
        <f t="shared" si="262"/>
        <v>3</v>
      </c>
      <c r="AY230" s="2">
        <f t="shared" si="263"/>
        <v>8</v>
      </c>
      <c r="AZ230" s="2">
        <f t="shared" si="264"/>
        <v>7</v>
      </c>
      <c r="BA230" s="2">
        <f t="shared" si="265"/>
        <v>4</v>
      </c>
      <c r="BB230" s="2">
        <f t="shared" si="266"/>
        <v>3</v>
      </c>
      <c r="BC230" s="2">
        <f t="shared" si="267"/>
        <v>3</v>
      </c>
      <c r="BD230" s="2">
        <f t="shared" si="268"/>
        <v>6</v>
      </c>
      <c r="BE230" s="2">
        <f t="shared" si="269"/>
        <v>2</v>
      </c>
      <c r="BF230" s="2">
        <f t="shared" si="270"/>
        <v>2</v>
      </c>
      <c r="BG230" s="2">
        <f t="shared" si="271"/>
        <v>4</v>
      </c>
      <c r="BH230" s="2">
        <f t="shared" si="272"/>
        <v>4</v>
      </c>
      <c r="BI230" s="2">
        <f t="shared" si="273"/>
        <v>3</v>
      </c>
      <c r="BJ230" s="2">
        <f t="shared" si="274"/>
        <v>2</v>
      </c>
      <c r="BK230" s="2">
        <f t="shared" si="275"/>
        <v>3</v>
      </c>
      <c r="BL230" s="2">
        <f t="shared" si="276"/>
        <v>3</v>
      </c>
      <c r="BM230" s="2">
        <f t="shared" si="277"/>
        <v>2</v>
      </c>
      <c r="BN230" s="2">
        <f t="shared" si="278"/>
        <v>1</v>
      </c>
      <c r="BO230" s="3">
        <f t="shared" si="300"/>
        <v>2</v>
      </c>
      <c r="BP230">
        <f t="shared" si="301"/>
        <v>1</v>
      </c>
      <c r="BR230">
        <v>2</v>
      </c>
      <c r="BS230">
        <f t="shared" si="279"/>
        <v>1</v>
      </c>
      <c r="BU230" s="1">
        <f t="shared" si="280"/>
        <v>4.3411148827922883</v>
      </c>
      <c r="BV230" s="1">
        <f t="shared" si="281"/>
        <v>1.928942543496722</v>
      </c>
      <c r="BW230" s="1">
        <f t="shared" si="282"/>
        <v>1.8753798397190775</v>
      </c>
      <c r="BX230" s="1">
        <f t="shared" si="283"/>
        <v>2.6291250263624346</v>
      </c>
      <c r="BY230" s="1">
        <f t="shared" si="284"/>
        <v>2.2894340432197335</v>
      </c>
      <c r="BZ230" s="1">
        <f t="shared" si="285"/>
        <v>2.3415041987660343</v>
      </c>
      <c r="CA230" s="1">
        <f t="shared" si="286"/>
        <v>2.1865566911049212</v>
      </c>
      <c r="CB230" s="1">
        <f t="shared" si="287"/>
        <v>2.2265860052378104</v>
      </c>
      <c r="CC230" s="1">
        <f t="shared" si="288"/>
        <v>2.7247791709898368</v>
      </c>
      <c r="CD230" s="1">
        <f t="shared" si="289"/>
        <v>9.9246298069281167</v>
      </c>
      <c r="CE230" s="1">
        <f t="shared" si="290"/>
        <v>2.7678505293121125</v>
      </c>
      <c r="CF230" s="1">
        <f t="shared" si="291"/>
        <v>2.7448765804879915</v>
      </c>
      <c r="CG230" s="1">
        <f t="shared" si="292"/>
        <v>2.9731877002296083</v>
      </c>
      <c r="CH230" s="1">
        <f t="shared" si="293"/>
        <v>3.1585523892160858</v>
      </c>
      <c r="CI230" s="1">
        <f t="shared" si="294"/>
        <v>2.7933179851221714</v>
      </c>
      <c r="CJ230" s="1">
        <f t="shared" si="295"/>
        <v>2.8884911971689866</v>
      </c>
      <c r="CK230" s="1">
        <f t="shared" si="296"/>
        <v>2.8353638462466981</v>
      </c>
      <c r="CL230" s="5">
        <f t="shared" si="302"/>
        <v>3</v>
      </c>
      <c r="CN230" s="9">
        <f t="shared" si="303"/>
        <v>1.8753798397190775</v>
      </c>
    </row>
    <row r="231" spans="1:92" x14ac:dyDescent="0.2">
      <c r="A231" s="4">
        <v>229</v>
      </c>
      <c r="B231" s="1">
        <v>0.508423135040727</v>
      </c>
      <c r="C231" s="1">
        <v>1.288</v>
      </c>
      <c r="D231" s="1">
        <v>57</v>
      </c>
      <c r="E231" s="1">
        <v>31</v>
      </c>
      <c r="F231" s="1">
        <v>12</v>
      </c>
      <c r="G231" s="1">
        <v>16.172733491441001</v>
      </c>
      <c r="H231" s="1">
        <v>7</v>
      </c>
      <c r="I231">
        <v>1500</v>
      </c>
      <c r="J231">
        <v>0.15</v>
      </c>
      <c r="K231">
        <v>37.5</v>
      </c>
      <c r="L231" s="1"/>
      <c r="M231" s="2">
        <f t="shared" si="228"/>
        <v>3</v>
      </c>
      <c r="N231" s="2">
        <f t="shared" si="229"/>
        <v>10</v>
      </c>
      <c r="O231" s="2">
        <f t="shared" si="230"/>
        <v>6</v>
      </c>
      <c r="P231" s="2">
        <f t="shared" si="231"/>
        <v>6</v>
      </c>
      <c r="Q231" s="2">
        <f t="shared" si="232"/>
        <v>7</v>
      </c>
      <c r="R231" s="2">
        <f t="shared" si="233"/>
        <v>6</v>
      </c>
      <c r="S231" s="2">
        <f t="shared" si="234"/>
        <v>6</v>
      </c>
      <c r="T231" s="2">
        <f t="shared" si="235"/>
        <v>4</v>
      </c>
      <c r="U231" s="2">
        <f t="shared" si="236"/>
        <v>4</v>
      </c>
      <c r="V231" s="2">
        <f t="shared" si="237"/>
        <v>6</v>
      </c>
      <c r="W231" s="2">
        <f t="shared" si="238"/>
        <v>3</v>
      </c>
      <c r="X231" s="2">
        <f t="shared" si="239"/>
        <v>2</v>
      </c>
      <c r="Y231" s="2">
        <f t="shared" si="240"/>
        <v>1</v>
      </c>
      <c r="Z231" s="2">
        <f t="shared" si="241"/>
        <v>1</v>
      </c>
      <c r="AA231" s="2">
        <f t="shared" si="242"/>
        <v>1</v>
      </c>
      <c r="AB231" s="2">
        <f t="shared" si="243"/>
        <v>1</v>
      </c>
      <c r="AC231" s="2">
        <f t="shared" si="244"/>
        <v>0</v>
      </c>
      <c r="AD231" s="3">
        <f t="shared" si="297"/>
        <v>2</v>
      </c>
      <c r="AE231" s="2">
        <f t="shared" si="245"/>
        <v>6</v>
      </c>
      <c r="AF231" s="2">
        <f t="shared" si="246"/>
        <v>13</v>
      </c>
      <c r="AG231" s="2">
        <f t="shared" si="247"/>
        <v>9</v>
      </c>
      <c r="AH231" s="2">
        <f t="shared" si="248"/>
        <v>9</v>
      </c>
      <c r="AI231" s="2">
        <f t="shared" si="249"/>
        <v>9</v>
      </c>
      <c r="AJ231" s="2">
        <f t="shared" si="250"/>
        <v>8</v>
      </c>
      <c r="AK231" s="2">
        <f t="shared" si="251"/>
        <v>8</v>
      </c>
      <c r="AL231" s="2">
        <f t="shared" si="252"/>
        <v>7</v>
      </c>
      <c r="AM231" s="2">
        <f t="shared" si="253"/>
        <v>6</v>
      </c>
      <c r="AN231" s="2">
        <f t="shared" si="254"/>
        <v>8</v>
      </c>
      <c r="AO231" s="2">
        <f t="shared" si="255"/>
        <v>5</v>
      </c>
      <c r="AP231" s="2">
        <f t="shared" si="256"/>
        <v>4</v>
      </c>
      <c r="AQ231" s="2">
        <f t="shared" si="257"/>
        <v>3</v>
      </c>
      <c r="AR231" s="2">
        <f t="shared" si="258"/>
        <v>2</v>
      </c>
      <c r="AS231" s="2">
        <f t="shared" si="259"/>
        <v>3</v>
      </c>
      <c r="AT231" s="2">
        <f t="shared" si="260"/>
        <v>3</v>
      </c>
      <c r="AU231" s="2">
        <f t="shared" si="261"/>
        <v>2</v>
      </c>
      <c r="AV231" s="3">
        <f t="shared" si="298"/>
        <v>2</v>
      </c>
      <c r="AW231">
        <f t="shared" si="299"/>
        <v>1</v>
      </c>
      <c r="AX231" s="2">
        <f t="shared" si="262"/>
        <v>3</v>
      </c>
      <c r="AY231" s="2">
        <f t="shared" si="263"/>
        <v>10</v>
      </c>
      <c r="AZ231" s="2">
        <f t="shared" si="264"/>
        <v>8</v>
      </c>
      <c r="BA231" s="2">
        <f t="shared" si="265"/>
        <v>6</v>
      </c>
      <c r="BB231" s="2">
        <f t="shared" si="266"/>
        <v>5</v>
      </c>
      <c r="BC231" s="2">
        <f t="shared" si="267"/>
        <v>3</v>
      </c>
      <c r="BD231" s="2">
        <f t="shared" si="268"/>
        <v>4</v>
      </c>
      <c r="BE231" s="2">
        <f t="shared" si="269"/>
        <v>2</v>
      </c>
      <c r="BF231" s="2">
        <f t="shared" si="270"/>
        <v>2</v>
      </c>
      <c r="BG231" s="2">
        <f t="shared" si="271"/>
        <v>3</v>
      </c>
      <c r="BH231" s="2">
        <f t="shared" si="272"/>
        <v>4</v>
      </c>
      <c r="BI231" s="2">
        <f t="shared" si="273"/>
        <v>3</v>
      </c>
      <c r="BJ231" s="2">
        <f t="shared" si="274"/>
        <v>2</v>
      </c>
      <c r="BK231" s="2">
        <f t="shared" si="275"/>
        <v>2</v>
      </c>
      <c r="BL231" s="2">
        <f t="shared" si="276"/>
        <v>2</v>
      </c>
      <c r="BM231" s="2">
        <f t="shared" si="277"/>
        <v>2</v>
      </c>
      <c r="BN231" s="2">
        <f t="shared" si="278"/>
        <v>1</v>
      </c>
      <c r="BO231" s="3">
        <f t="shared" si="300"/>
        <v>2</v>
      </c>
      <c r="BP231">
        <f t="shared" si="301"/>
        <v>1</v>
      </c>
      <c r="BR231">
        <v>2</v>
      </c>
      <c r="BS231">
        <f t="shared" si="279"/>
        <v>1</v>
      </c>
      <c r="BU231" s="1">
        <f t="shared" si="280"/>
        <v>4.1459155287600833</v>
      </c>
      <c r="BV231" s="1">
        <f t="shared" si="281"/>
        <v>1.7385644371217281</v>
      </c>
      <c r="BW231" s="1">
        <f t="shared" si="282"/>
        <v>1.8366026465220977</v>
      </c>
      <c r="BX231" s="1">
        <f t="shared" si="283"/>
        <v>1.9125006638273074</v>
      </c>
      <c r="BY231" s="1">
        <f t="shared" si="284"/>
        <v>1.9779473100452374</v>
      </c>
      <c r="BZ231" s="1">
        <f t="shared" si="285"/>
        <v>2.0910921517515271</v>
      </c>
      <c r="CA231" s="1">
        <f t="shared" si="286"/>
        <v>2.1543109946710164</v>
      </c>
      <c r="CB231" s="1">
        <f t="shared" si="287"/>
        <v>2.1833636318460981</v>
      </c>
      <c r="CC231" s="1">
        <f t="shared" si="288"/>
        <v>2.3299280427231488</v>
      </c>
      <c r="CD231" s="1">
        <f t="shared" si="289"/>
        <v>9.8652310747843011</v>
      </c>
      <c r="CE231" s="1">
        <f t="shared" si="290"/>
        <v>2.1301064195654407</v>
      </c>
      <c r="CF231" s="1">
        <f t="shared" si="291"/>
        <v>2.157074991759238</v>
      </c>
      <c r="CG231" s="1">
        <f t="shared" si="292"/>
        <v>2.4011748146630945</v>
      </c>
      <c r="CH231" s="1">
        <f t="shared" si="293"/>
        <v>2.612629794489449</v>
      </c>
      <c r="CI231" s="1">
        <f t="shared" si="294"/>
        <v>2.7336415688185114</v>
      </c>
      <c r="CJ231" s="1">
        <f t="shared" si="295"/>
        <v>2.8311272781017651</v>
      </c>
      <c r="CK231" s="1">
        <f t="shared" si="296"/>
        <v>2.7753326694806342</v>
      </c>
      <c r="CL231" s="5">
        <f t="shared" si="302"/>
        <v>2</v>
      </c>
      <c r="CN231" s="9">
        <f t="shared" si="303"/>
        <v>1.7385644371217281</v>
      </c>
    </row>
    <row r="232" spans="1:92" x14ac:dyDescent="0.2">
      <c r="A232" s="4">
        <v>230</v>
      </c>
      <c r="B232" s="1">
        <v>0</v>
      </c>
      <c r="C232" s="1">
        <v>1.0549999999999999</v>
      </c>
      <c r="D232" s="1">
        <v>100</v>
      </c>
      <c r="E232" s="1">
        <v>0</v>
      </c>
      <c r="F232" s="1">
        <v>0</v>
      </c>
      <c r="G232" s="1">
        <v>15.822155046134201</v>
      </c>
      <c r="H232" s="1">
        <v>7</v>
      </c>
      <c r="I232">
        <v>1500</v>
      </c>
      <c r="J232">
        <v>0.15</v>
      </c>
      <c r="K232">
        <v>37.5</v>
      </c>
      <c r="L232" s="1"/>
      <c r="M232" s="2">
        <f t="shared" si="228"/>
        <v>3</v>
      </c>
      <c r="N232" s="2">
        <f t="shared" si="229"/>
        <v>8</v>
      </c>
      <c r="O232" s="2">
        <f t="shared" si="230"/>
        <v>4</v>
      </c>
      <c r="P232" s="2">
        <f t="shared" si="231"/>
        <v>5</v>
      </c>
      <c r="Q232" s="2">
        <f t="shared" si="232"/>
        <v>6</v>
      </c>
      <c r="R232" s="2">
        <f t="shared" si="233"/>
        <v>5</v>
      </c>
      <c r="S232" s="2">
        <f t="shared" si="234"/>
        <v>7</v>
      </c>
      <c r="T232" s="2">
        <f t="shared" si="235"/>
        <v>4</v>
      </c>
      <c r="U232" s="2">
        <f t="shared" si="236"/>
        <v>5</v>
      </c>
      <c r="V232" s="2">
        <f t="shared" si="237"/>
        <v>5</v>
      </c>
      <c r="W232" s="2">
        <f t="shared" si="238"/>
        <v>4</v>
      </c>
      <c r="X232" s="2">
        <f t="shared" si="239"/>
        <v>3</v>
      </c>
      <c r="Y232" s="2">
        <f t="shared" si="240"/>
        <v>2</v>
      </c>
      <c r="Z232" s="2">
        <f t="shared" si="241"/>
        <v>2</v>
      </c>
      <c r="AA232" s="2">
        <f t="shared" si="242"/>
        <v>2</v>
      </c>
      <c r="AB232" s="2">
        <f t="shared" si="243"/>
        <v>2</v>
      </c>
      <c r="AC232" s="2">
        <f t="shared" si="244"/>
        <v>1</v>
      </c>
      <c r="AD232" s="3">
        <f t="shared" si="297"/>
        <v>2</v>
      </c>
      <c r="AE232" s="2">
        <f t="shared" si="245"/>
        <v>6</v>
      </c>
      <c r="AF232" s="2">
        <f t="shared" si="246"/>
        <v>11</v>
      </c>
      <c r="AG232" s="2">
        <f t="shared" si="247"/>
        <v>7</v>
      </c>
      <c r="AH232" s="2">
        <f t="shared" si="248"/>
        <v>8</v>
      </c>
      <c r="AI232" s="2">
        <f t="shared" si="249"/>
        <v>8</v>
      </c>
      <c r="AJ232" s="2">
        <f t="shared" si="250"/>
        <v>7</v>
      </c>
      <c r="AK232" s="2">
        <f t="shared" si="251"/>
        <v>9</v>
      </c>
      <c r="AL232" s="2">
        <f t="shared" si="252"/>
        <v>7</v>
      </c>
      <c r="AM232" s="2">
        <f t="shared" si="253"/>
        <v>7</v>
      </c>
      <c r="AN232" s="2">
        <f t="shared" si="254"/>
        <v>7</v>
      </c>
      <c r="AO232" s="2">
        <f t="shared" si="255"/>
        <v>6</v>
      </c>
      <c r="AP232" s="2">
        <f t="shared" si="256"/>
        <v>5</v>
      </c>
      <c r="AQ232" s="2">
        <f t="shared" si="257"/>
        <v>4</v>
      </c>
      <c r="AR232" s="2">
        <f t="shared" si="258"/>
        <v>3</v>
      </c>
      <c r="AS232" s="2">
        <f t="shared" si="259"/>
        <v>4</v>
      </c>
      <c r="AT232" s="2">
        <f t="shared" si="260"/>
        <v>4</v>
      </c>
      <c r="AU232" s="2">
        <f t="shared" si="261"/>
        <v>3</v>
      </c>
      <c r="AV232" s="3">
        <f t="shared" si="298"/>
        <v>2</v>
      </c>
      <c r="AW232">
        <f t="shared" si="299"/>
        <v>1</v>
      </c>
      <c r="AX232" s="2">
        <f t="shared" si="262"/>
        <v>3</v>
      </c>
      <c r="AY232" s="2">
        <f t="shared" si="263"/>
        <v>7</v>
      </c>
      <c r="AZ232" s="2">
        <f t="shared" si="264"/>
        <v>5</v>
      </c>
      <c r="BA232" s="2">
        <f t="shared" si="265"/>
        <v>5</v>
      </c>
      <c r="BB232" s="2">
        <f t="shared" si="266"/>
        <v>3</v>
      </c>
      <c r="BC232" s="2">
        <f t="shared" si="267"/>
        <v>2</v>
      </c>
      <c r="BD232" s="2">
        <f t="shared" si="268"/>
        <v>5</v>
      </c>
      <c r="BE232" s="2">
        <f t="shared" si="269"/>
        <v>3</v>
      </c>
      <c r="BF232" s="2">
        <f t="shared" si="270"/>
        <v>3</v>
      </c>
      <c r="BG232" s="2">
        <f t="shared" si="271"/>
        <v>2</v>
      </c>
      <c r="BH232" s="2">
        <f t="shared" si="272"/>
        <v>6</v>
      </c>
      <c r="BI232" s="2">
        <f t="shared" si="273"/>
        <v>3</v>
      </c>
      <c r="BJ232" s="2">
        <f t="shared" si="274"/>
        <v>3</v>
      </c>
      <c r="BK232" s="2">
        <f t="shared" si="275"/>
        <v>3</v>
      </c>
      <c r="BL232" s="2">
        <f t="shared" si="276"/>
        <v>3</v>
      </c>
      <c r="BM232" s="2">
        <f t="shared" si="277"/>
        <v>3</v>
      </c>
      <c r="BN232" s="2">
        <f t="shared" si="278"/>
        <v>2</v>
      </c>
      <c r="BO232" s="3">
        <f t="shared" si="300"/>
        <v>2</v>
      </c>
      <c r="BP232">
        <f t="shared" si="301"/>
        <v>1</v>
      </c>
      <c r="BR232">
        <v>2</v>
      </c>
      <c r="BS232">
        <f t="shared" si="279"/>
        <v>1</v>
      </c>
      <c r="BU232" s="1">
        <f t="shared" si="280"/>
        <v>3.9501507604822441</v>
      </c>
      <c r="BV232" s="1">
        <f t="shared" si="281"/>
        <v>1.0732304492414866</v>
      </c>
      <c r="BW232" s="1">
        <f t="shared" si="282"/>
        <v>1.1666097044112107</v>
      </c>
      <c r="BX232" s="1">
        <f t="shared" si="283"/>
        <v>1.3101812735141709</v>
      </c>
      <c r="BY232" s="1">
        <f t="shared" si="284"/>
        <v>1.349153309352519</v>
      </c>
      <c r="BZ232" s="1">
        <f t="shared" si="285"/>
        <v>1.4623026062118536</v>
      </c>
      <c r="CA232" s="1">
        <f t="shared" si="286"/>
        <v>1.6524504748747215</v>
      </c>
      <c r="CB232" s="1">
        <f t="shared" si="287"/>
        <v>1.5165089596849841</v>
      </c>
      <c r="CC232" s="1">
        <f t="shared" si="288"/>
        <v>1.7017107687265529</v>
      </c>
      <c r="CD232" s="1">
        <f t="shared" si="289"/>
        <v>9.7518998191263098</v>
      </c>
      <c r="CE232" s="1">
        <f t="shared" si="290"/>
        <v>1.6803524262676781</v>
      </c>
      <c r="CF232" s="1">
        <f t="shared" si="291"/>
        <v>1.6196091794745329</v>
      </c>
      <c r="CG232" s="1">
        <f t="shared" si="292"/>
        <v>1.8685223466944756</v>
      </c>
      <c r="CH232" s="1">
        <f t="shared" si="293"/>
        <v>2.0517824764581305</v>
      </c>
      <c r="CI232" s="1">
        <f t="shared" si="294"/>
        <v>2.1843090514922419</v>
      </c>
      <c r="CJ232" s="1">
        <f t="shared" si="295"/>
        <v>2.3051299164252406</v>
      </c>
      <c r="CK232" s="1">
        <f t="shared" si="296"/>
        <v>2.2363258994906099</v>
      </c>
      <c r="CL232" s="5">
        <f t="shared" si="302"/>
        <v>2</v>
      </c>
      <c r="CN232" s="9">
        <f t="shared" si="303"/>
        <v>1.0732304492414866</v>
      </c>
    </row>
    <row r="233" spans="1:92" x14ac:dyDescent="0.2">
      <c r="A233" s="4">
        <v>231</v>
      </c>
      <c r="B233" s="1">
        <v>0.202562099443438</v>
      </c>
      <c r="C233" s="1">
        <v>9.9830000000000005</v>
      </c>
      <c r="D233" s="1">
        <v>85</v>
      </c>
      <c r="E233" s="1">
        <v>13</v>
      </c>
      <c r="F233" s="1">
        <v>2</v>
      </c>
      <c r="G233" s="1">
        <v>12.978443128645701</v>
      </c>
      <c r="H233" s="1">
        <v>7</v>
      </c>
      <c r="I233">
        <v>1500</v>
      </c>
      <c r="J233">
        <v>0.15</v>
      </c>
      <c r="K233">
        <v>37.5</v>
      </c>
      <c r="L233" s="1"/>
      <c r="M233" s="2">
        <f t="shared" si="228"/>
        <v>4</v>
      </c>
      <c r="N233" s="2">
        <f t="shared" si="229"/>
        <v>7</v>
      </c>
      <c r="O233" s="2">
        <f t="shared" si="230"/>
        <v>4</v>
      </c>
      <c r="P233" s="2">
        <f t="shared" si="231"/>
        <v>5</v>
      </c>
      <c r="Q233" s="2">
        <f t="shared" si="232"/>
        <v>6</v>
      </c>
      <c r="R233" s="2">
        <f t="shared" si="233"/>
        <v>5</v>
      </c>
      <c r="S233" s="2">
        <f t="shared" si="234"/>
        <v>7</v>
      </c>
      <c r="T233" s="2">
        <f t="shared" si="235"/>
        <v>4</v>
      </c>
      <c r="U233" s="2">
        <f t="shared" si="236"/>
        <v>5</v>
      </c>
      <c r="V233" s="2">
        <f t="shared" si="237"/>
        <v>6</v>
      </c>
      <c r="W233" s="2">
        <f t="shared" si="238"/>
        <v>3</v>
      </c>
      <c r="X233" s="2">
        <f t="shared" si="239"/>
        <v>3</v>
      </c>
      <c r="Y233" s="2">
        <f t="shared" si="240"/>
        <v>1</v>
      </c>
      <c r="Z233" s="2">
        <f t="shared" si="241"/>
        <v>1</v>
      </c>
      <c r="AA233" s="2">
        <f t="shared" si="242"/>
        <v>2</v>
      </c>
      <c r="AB233" s="2">
        <f t="shared" si="243"/>
        <v>1</v>
      </c>
      <c r="AC233" s="2">
        <f t="shared" si="244"/>
        <v>0</v>
      </c>
      <c r="AD233" s="3">
        <f t="shared" si="297"/>
        <v>2</v>
      </c>
      <c r="AE233" s="2">
        <f t="shared" si="245"/>
        <v>7</v>
      </c>
      <c r="AF233" s="2">
        <f t="shared" si="246"/>
        <v>10</v>
      </c>
      <c r="AG233" s="2">
        <f t="shared" si="247"/>
        <v>7</v>
      </c>
      <c r="AH233" s="2">
        <f t="shared" si="248"/>
        <v>8</v>
      </c>
      <c r="AI233" s="2">
        <f t="shared" si="249"/>
        <v>8</v>
      </c>
      <c r="AJ233" s="2">
        <f t="shared" si="250"/>
        <v>7</v>
      </c>
      <c r="AK233" s="2">
        <f t="shared" si="251"/>
        <v>9</v>
      </c>
      <c r="AL233" s="2">
        <f t="shared" si="252"/>
        <v>7</v>
      </c>
      <c r="AM233" s="2">
        <f t="shared" si="253"/>
        <v>7</v>
      </c>
      <c r="AN233" s="2">
        <f t="shared" si="254"/>
        <v>8</v>
      </c>
      <c r="AO233" s="2">
        <f t="shared" si="255"/>
        <v>5</v>
      </c>
      <c r="AP233" s="2">
        <f t="shared" si="256"/>
        <v>5</v>
      </c>
      <c r="AQ233" s="2">
        <f t="shared" si="257"/>
        <v>3</v>
      </c>
      <c r="AR233" s="2">
        <f t="shared" si="258"/>
        <v>2</v>
      </c>
      <c r="AS233" s="2">
        <f t="shared" si="259"/>
        <v>4</v>
      </c>
      <c r="AT233" s="2">
        <f t="shared" si="260"/>
        <v>3</v>
      </c>
      <c r="AU233" s="2">
        <f t="shared" si="261"/>
        <v>2</v>
      </c>
      <c r="AV233" s="3">
        <f t="shared" si="298"/>
        <v>2</v>
      </c>
      <c r="AW233">
        <f t="shared" si="299"/>
        <v>1</v>
      </c>
      <c r="AX233" s="2">
        <f t="shared" si="262"/>
        <v>5</v>
      </c>
      <c r="AY233" s="2">
        <f t="shared" si="263"/>
        <v>6</v>
      </c>
      <c r="AZ233" s="2">
        <f t="shared" si="264"/>
        <v>5</v>
      </c>
      <c r="BA233" s="2">
        <f t="shared" si="265"/>
        <v>4</v>
      </c>
      <c r="BB233" s="2">
        <f t="shared" si="266"/>
        <v>3</v>
      </c>
      <c r="BC233" s="2">
        <f t="shared" si="267"/>
        <v>2</v>
      </c>
      <c r="BD233" s="2">
        <f t="shared" si="268"/>
        <v>6</v>
      </c>
      <c r="BE233" s="2">
        <f t="shared" si="269"/>
        <v>3</v>
      </c>
      <c r="BF233" s="2">
        <f t="shared" si="270"/>
        <v>3</v>
      </c>
      <c r="BG233" s="2">
        <f t="shared" si="271"/>
        <v>3</v>
      </c>
      <c r="BH233" s="2">
        <f t="shared" si="272"/>
        <v>5</v>
      </c>
      <c r="BI233" s="2">
        <f t="shared" si="273"/>
        <v>3</v>
      </c>
      <c r="BJ233" s="2">
        <f t="shared" si="274"/>
        <v>2</v>
      </c>
      <c r="BK233" s="2">
        <f t="shared" si="275"/>
        <v>3</v>
      </c>
      <c r="BL233" s="2">
        <f t="shared" si="276"/>
        <v>3</v>
      </c>
      <c r="BM233" s="2">
        <f t="shared" si="277"/>
        <v>2</v>
      </c>
      <c r="BN233" s="2">
        <f t="shared" si="278"/>
        <v>1</v>
      </c>
      <c r="BO233" s="3">
        <f t="shared" si="300"/>
        <v>2</v>
      </c>
      <c r="BP233">
        <f t="shared" si="301"/>
        <v>2</v>
      </c>
      <c r="BR233">
        <v>3</v>
      </c>
      <c r="BS233">
        <f t="shared" si="279"/>
        <v>2</v>
      </c>
      <c r="BU233" s="1">
        <f t="shared" si="280"/>
        <v>4.2505440046488827</v>
      </c>
      <c r="BV233" s="1">
        <f t="shared" si="281"/>
        <v>2.2903265274114206</v>
      </c>
      <c r="BW233" s="1">
        <f t="shared" si="282"/>
        <v>2.190101612644733</v>
      </c>
      <c r="BX233" s="1">
        <f t="shared" si="283"/>
        <v>2.9507362442151162</v>
      </c>
      <c r="BY233" s="1">
        <f t="shared" si="284"/>
        <v>3.0192077217388955</v>
      </c>
      <c r="BZ233" s="1">
        <f t="shared" si="285"/>
        <v>3.3964535664315703</v>
      </c>
      <c r="CA233" s="1">
        <f t="shared" si="286"/>
        <v>2.3614814613756074</v>
      </c>
      <c r="CB233" s="1">
        <f t="shared" si="287"/>
        <v>3.8150245143478596</v>
      </c>
      <c r="CC233" s="1">
        <f t="shared" si="288"/>
        <v>4.0408906902144839</v>
      </c>
      <c r="CD233" s="1">
        <f t="shared" si="289"/>
        <v>10.215643228680811</v>
      </c>
      <c r="CE233" s="1">
        <f t="shared" si="290"/>
        <v>2.0001048752732657</v>
      </c>
      <c r="CF233" s="1">
        <f t="shared" si="291"/>
        <v>3.0502061896907855</v>
      </c>
      <c r="CG233" s="1">
        <f t="shared" si="292"/>
        <v>3.7609801833349552</v>
      </c>
      <c r="CH233" s="1">
        <f t="shared" si="293"/>
        <v>4.3774737501981296</v>
      </c>
      <c r="CI233" s="1">
        <f t="shared" si="294"/>
        <v>4.5029043469508139</v>
      </c>
      <c r="CJ233" s="1">
        <f t="shared" si="295"/>
        <v>4.5626619385853466</v>
      </c>
      <c r="CK233" s="1">
        <f t="shared" si="296"/>
        <v>4.5286692633803938</v>
      </c>
      <c r="CL233" s="5">
        <f t="shared" si="302"/>
        <v>11</v>
      </c>
      <c r="CN233" s="9">
        <f t="shared" si="303"/>
        <v>2.0001048752732657</v>
      </c>
    </row>
    <row r="234" spans="1:92" x14ac:dyDescent="0.2">
      <c r="A234" s="4">
        <v>232</v>
      </c>
      <c r="B234" s="1">
        <v>0.30289892378044497</v>
      </c>
      <c r="C234" s="1">
        <v>0.59499999999999997</v>
      </c>
      <c r="D234" s="1">
        <v>80</v>
      </c>
      <c r="E234" s="1">
        <v>0</v>
      </c>
      <c r="F234" s="1">
        <v>20</v>
      </c>
      <c r="G234" s="1">
        <v>8.9229079203883295</v>
      </c>
      <c r="H234" s="1">
        <v>6</v>
      </c>
      <c r="I234">
        <v>1500</v>
      </c>
      <c r="J234">
        <v>0.15</v>
      </c>
      <c r="K234">
        <v>37.5</v>
      </c>
      <c r="L234" s="1"/>
      <c r="M234" s="2">
        <f t="shared" si="228"/>
        <v>2</v>
      </c>
      <c r="N234" s="2">
        <f t="shared" si="229"/>
        <v>6</v>
      </c>
      <c r="O234" s="2">
        <f t="shared" si="230"/>
        <v>6</v>
      </c>
      <c r="P234" s="2">
        <f t="shared" si="231"/>
        <v>4</v>
      </c>
      <c r="Q234" s="2">
        <f t="shared" si="232"/>
        <v>7</v>
      </c>
      <c r="R234" s="2">
        <f t="shared" si="233"/>
        <v>7</v>
      </c>
      <c r="S234" s="2">
        <f t="shared" si="234"/>
        <v>7</v>
      </c>
      <c r="T234" s="2">
        <f t="shared" si="235"/>
        <v>4</v>
      </c>
      <c r="U234" s="2">
        <f t="shared" si="236"/>
        <v>7</v>
      </c>
      <c r="V234" s="2">
        <f t="shared" si="237"/>
        <v>7</v>
      </c>
      <c r="W234" s="2">
        <f t="shared" si="238"/>
        <v>3</v>
      </c>
      <c r="X234" s="2">
        <f t="shared" si="239"/>
        <v>5</v>
      </c>
      <c r="Y234" s="2">
        <f t="shared" si="240"/>
        <v>2</v>
      </c>
      <c r="Z234" s="2">
        <f t="shared" si="241"/>
        <v>2</v>
      </c>
      <c r="AA234" s="2">
        <f t="shared" si="242"/>
        <v>1</v>
      </c>
      <c r="AB234" s="2">
        <f t="shared" si="243"/>
        <v>2</v>
      </c>
      <c r="AC234" s="2">
        <f t="shared" si="244"/>
        <v>1</v>
      </c>
      <c r="AD234" s="3">
        <f t="shared" si="297"/>
        <v>5</v>
      </c>
      <c r="AE234" s="2">
        <f t="shared" si="245"/>
        <v>5</v>
      </c>
      <c r="AF234" s="2">
        <f t="shared" si="246"/>
        <v>9</v>
      </c>
      <c r="AG234" s="2">
        <f t="shared" si="247"/>
        <v>9</v>
      </c>
      <c r="AH234" s="2">
        <f t="shared" si="248"/>
        <v>7</v>
      </c>
      <c r="AI234" s="2">
        <f t="shared" si="249"/>
        <v>9</v>
      </c>
      <c r="AJ234" s="2">
        <f t="shared" si="250"/>
        <v>9</v>
      </c>
      <c r="AK234" s="2">
        <f t="shared" si="251"/>
        <v>9</v>
      </c>
      <c r="AL234" s="2">
        <f t="shared" si="252"/>
        <v>7</v>
      </c>
      <c r="AM234" s="2">
        <f t="shared" si="253"/>
        <v>9</v>
      </c>
      <c r="AN234" s="2">
        <f t="shared" si="254"/>
        <v>9</v>
      </c>
      <c r="AO234" s="2">
        <f t="shared" si="255"/>
        <v>5</v>
      </c>
      <c r="AP234" s="2">
        <f t="shared" si="256"/>
        <v>7</v>
      </c>
      <c r="AQ234" s="2">
        <f t="shared" si="257"/>
        <v>4</v>
      </c>
      <c r="AR234" s="2">
        <f t="shared" si="258"/>
        <v>3</v>
      </c>
      <c r="AS234" s="2">
        <f t="shared" si="259"/>
        <v>3</v>
      </c>
      <c r="AT234" s="2">
        <f t="shared" si="260"/>
        <v>4</v>
      </c>
      <c r="AU234" s="2">
        <f t="shared" si="261"/>
        <v>3</v>
      </c>
      <c r="AV234" s="3">
        <f t="shared" si="298"/>
        <v>2</v>
      </c>
      <c r="AW234">
        <f t="shared" si="299"/>
        <v>7</v>
      </c>
      <c r="AX234" s="2">
        <f t="shared" si="262"/>
        <v>3</v>
      </c>
      <c r="AY234" s="2">
        <f t="shared" si="263"/>
        <v>5</v>
      </c>
      <c r="AZ234" s="2">
        <f t="shared" si="264"/>
        <v>7</v>
      </c>
      <c r="BA234" s="2">
        <f t="shared" si="265"/>
        <v>3</v>
      </c>
      <c r="BB234" s="2">
        <f t="shared" si="266"/>
        <v>5</v>
      </c>
      <c r="BC234" s="2">
        <f t="shared" si="267"/>
        <v>5</v>
      </c>
      <c r="BD234" s="2">
        <f t="shared" si="268"/>
        <v>6</v>
      </c>
      <c r="BE234" s="2">
        <f t="shared" si="269"/>
        <v>5</v>
      </c>
      <c r="BF234" s="2">
        <f t="shared" si="270"/>
        <v>5</v>
      </c>
      <c r="BG234" s="2">
        <f t="shared" si="271"/>
        <v>4</v>
      </c>
      <c r="BH234" s="2">
        <f t="shared" si="272"/>
        <v>5</v>
      </c>
      <c r="BI234" s="2">
        <f t="shared" si="273"/>
        <v>6</v>
      </c>
      <c r="BJ234" s="2">
        <f t="shared" si="274"/>
        <v>4</v>
      </c>
      <c r="BK234" s="2">
        <f t="shared" si="275"/>
        <v>2</v>
      </c>
      <c r="BL234" s="2">
        <f t="shared" si="276"/>
        <v>2</v>
      </c>
      <c r="BM234" s="2">
        <f t="shared" si="277"/>
        <v>3</v>
      </c>
      <c r="BN234" s="2">
        <f t="shared" si="278"/>
        <v>2</v>
      </c>
      <c r="BO234" s="3">
        <f t="shared" si="300"/>
        <v>3</v>
      </c>
      <c r="BP234">
        <f t="shared" si="301"/>
        <v>1</v>
      </c>
      <c r="BR234">
        <v>3</v>
      </c>
      <c r="BS234">
        <f t="shared" si="279"/>
        <v>2</v>
      </c>
      <c r="BU234" s="1">
        <f t="shared" si="280"/>
        <v>4.9366528723021785</v>
      </c>
      <c r="BV234" s="1">
        <f t="shared" si="281"/>
        <v>2.2172221724162173</v>
      </c>
      <c r="BW234" s="1">
        <f t="shared" si="282"/>
        <v>1.715021837455011</v>
      </c>
      <c r="BX234" s="1">
        <f t="shared" si="283"/>
        <v>2.8196197170970301</v>
      </c>
      <c r="BY234" s="1">
        <f t="shared" si="284"/>
        <v>2.176542563155079</v>
      </c>
      <c r="BZ234" s="1">
        <f t="shared" si="285"/>
        <v>2.1726068018873126</v>
      </c>
      <c r="CA234" s="1">
        <f t="shared" si="286"/>
        <v>2.3644211593570321</v>
      </c>
      <c r="CB234" s="1">
        <f t="shared" si="287"/>
        <v>2.4509016418704634</v>
      </c>
      <c r="CC234" s="1">
        <f t="shared" si="288"/>
        <v>2.6837292887560587</v>
      </c>
      <c r="CD234" s="1">
        <f t="shared" si="289"/>
        <v>9.8891754666454901</v>
      </c>
      <c r="CE234" s="1">
        <f t="shared" si="290"/>
        <v>3.0707598251787331</v>
      </c>
      <c r="CF234" s="1">
        <f t="shared" si="291"/>
        <v>2.0897919161184295</v>
      </c>
      <c r="CG234" s="1">
        <f t="shared" si="292"/>
        <v>2.6026783985933526</v>
      </c>
      <c r="CH234" s="1">
        <f t="shared" si="293"/>
        <v>3.0804658259329698</v>
      </c>
      <c r="CI234" s="1">
        <f t="shared" si="294"/>
        <v>3.1932734811904324</v>
      </c>
      <c r="CJ234" s="1">
        <f t="shared" si="295"/>
        <v>3.2767389545739158</v>
      </c>
      <c r="CK234" s="1">
        <f t="shared" si="296"/>
        <v>3.2328359977670216</v>
      </c>
      <c r="CL234" s="5">
        <f t="shared" si="302"/>
        <v>3</v>
      </c>
      <c r="CN234" s="9">
        <f t="shared" si="303"/>
        <v>1.715021837455011</v>
      </c>
    </row>
    <row r="235" spans="1:92" x14ac:dyDescent="0.2">
      <c r="A235" s="4">
        <v>233</v>
      </c>
      <c r="B235" s="1">
        <v>0.44097667056898299</v>
      </c>
      <c r="C235" s="1">
        <v>0.502</v>
      </c>
      <c r="D235" s="1">
        <v>54</v>
      </c>
      <c r="E235" s="1">
        <v>0</v>
      </c>
      <c r="F235" s="1">
        <v>46</v>
      </c>
      <c r="G235" s="1">
        <v>7.5325538990244798</v>
      </c>
      <c r="H235" s="1">
        <v>6</v>
      </c>
      <c r="I235">
        <v>1500</v>
      </c>
      <c r="J235">
        <v>0.15</v>
      </c>
      <c r="K235">
        <v>37.5</v>
      </c>
      <c r="L235" s="1"/>
      <c r="M235" s="2">
        <f t="shared" si="228"/>
        <v>3</v>
      </c>
      <c r="N235" s="2">
        <f t="shared" si="229"/>
        <v>7</v>
      </c>
      <c r="O235" s="2">
        <f t="shared" si="230"/>
        <v>6</v>
      </c>
      <c r="P235" s="2">
        <f t="shared" si="231"/>
        <v>4</v>
      </c>
      <c r="Q235" s="2">
        <f t="shared" si="232"/>
        <v>6</v>
      </c>
      <c r="R235" s="2">
        <f t="shared" si="233"/>
        <v>8</v>
      </c>
      <c r="S235" s="2">
        <f t="shared" si="234"/>
        <v>5</v>
      </c>
      <c r="T235" s="2">
        <f t="shared" si="235"/>
        <v>4</v>
      </c>
      <c r="U235" s="2">
        <f t="shared" si="236"/>
        <v>7</v>
      </c>
      <c r="V235" s="2">
        <f t="shared" si="237"/>
        <v>8</v>
      </c>
      <c r="W235" s="2">
        <f t="shared" si="238"/>
        <v>3</v>
      </c>
      <c r="X235" s="2">
        <f t="shared" si="239"/>
        <v>5</v>
      </c>
      <c r="Y235" s="2">
        <f t="shared" si="240"/>
        <v>2</v>
      </c>
      <c r="Z235" s="2">
        <f t="shared" si="241"/>
        <v>2</v>
      </c>
      <c r="AA235" s="2">
        <f t="shared" si="242"/>
        <v>1</v>
      </c>
      <c r="AB235" s="2">
        <f t="shared" si="243"/>
        <v>2</v>
      </c>
      <c r="AC235" s="2">
        <f t="shared" si="244"/>
        <v>1</v>
      </c>
      <c r="AD235" s="3">
        <f t="shared" si="297"/>
        <v>6</v>
      </c>
      <c r="AE235" s="2">
        <f t="shared" si="245"/>
        <v>6</v>
      </c>
      <c r="AF235" s="2">
        <f t="shared" si="246"/>
        <v>10</v>
      </c>
      <c r="AG235" s="2">
        <f t="shared" si="247"/>
        <v>9</v>
      </c>
      <c r="AH235" s="2">
        <f t="shared" si="248"/>
        <v>7</v>
      </c>
      <c r="AI235" s="2">
        <f t="shared" si="249"/>
        <v>8</v>
      </c>
      <c r="AJ235" s="2">
        <f t="shared" si="250"/>
        <v>10</v>
      </c>
      <c r="AK235" s="2">
        <f t="shared" si="251"/>
        <v>7</v>
      </c>
      <c r="AL235" s="2">
        <f t="shared" si="252"/>
        <v>7</v>
      </c>
      <c r="AM235" s="2">
        <f t="shared" si="253"/>
        <v>9</v>
      </c>
      <c r="AN235" s="2">
        <f t="shared" si="254"/>
        <v>10</v>
      </c>
      <c r="AO235" s="2">
        <f t="shared" si="255"/>
        <v>5</v>
      </c>
      <c r="AP235" s="2">
        <f t="shared" si="256"/>
        <v>7</v>
      </c>
      <c r="AQ235" s="2">
        <f t="shared" si="257"/>
        <v>4</v>
      </c>
      <c r="AR235" s="2">
        <f t="shared" si="258"/>
        <v>3</v>
      </c>
      <c r="AS235" s="2">
        <f t="shared" si="259"/>
        <v>3</v>
      </c>
      <c r="AT235" s="2">
        <f t="shared" si="260"/>
        <v>4</v>
      </c>
      <c r="AU235" s="2">
        <f t="shared" si="261"/>
        <v>3</v>
      </c>
      <c r="AV235" s="3">
        <f t="shared" si="298"/>
        <v>2</v>
      </c>
      <c r="AW235">
        <f t="shared" si="299"/>
        <v>3</v>
      </c>
      <c r="AX235" s="2">
        <f t="shared" si="262"/>
        <v>3</v>
      </c>
      <c r="AY235" s="2">
        <f t="shared" si="263"/>
        <v>6</v>
      </c>
      <c r="AZ235" s="2">
        <f t="shared" si="264"/>
        <v>7</v>
      </c>
      <c r="BA235" s="2">
        <f t="shared" si="265"/>
        <v>3</v>
      </c>
      <c r="BB235" s="2">
        <f t="shared" si="266"/>
        <v>4</v>
      </c>
      <c r="BC235" s="2">
        <f t="shared" si="267"/>
        <v>6</v>
      </c>
      <c r="BD235" s="2">
        <f t="shared" si="268"/>
        <v>4</v>
      </c>
      <c r="BE235" s="2">
        <f t="shared" si="269"/>
        <v>5</v>
      </c>
      <c r="BF235" s="2">
        <f t="shared" si="270"/>
        <v>5</v>
      </c>
      <c r="BG235" s="2">
        <f t="shared" si="271"/>
        <v>5</v>
      </c>
      <c r="BH235" s="2">
        <f t="shared" si="272"/>
        <v>4</v>
      </c>
      <c r="BI235" s="2">
        <f t="shared" si="273"/>
        <v>6</v>
      </c>
      <c r="BJ235" s="2">
        <f t="shared" si="274"/>
        <v>4</v>
      </c>
      <c r="BK235" s="2">
        <f t="shared" si="275"/>
        <v>2</v>
      </c>
      <c r="BL235" s="2">
        <f t="shared" si="276"/>
        <v>2</v>
      </c>
      <c r="BM235" s="2">
        <f t="shared" si="277"/>
        <v>3</v>
      </c>
      <c r="BN235" s="2">
        <f t="shared" si="278"/>
        <v>2</v>
      </c>
      <c r="BO235" s="3">
        <f t="shared" si="300"/>
        <v>3</v>
      </c>
      <c r="BP235">
        <f t="shared" si="301"/>
        <v>1</v>
      </c>
      <c r="BR235">
        <v>3</v>
      </c>
      <c r="BS235">
        <f t="shared" si="279"/>
        <v>2</v>
      </c>
      <c r="BU235" s="1">
        <f t="shared" si="280"/>
        <v>5.4707599073022566</v>
      </c>
      <c r="BV235" s="1">
        <f t="shared" si="281"/>
        <v>2.6100689241100352</v>
      </c>
      <c r="BW235" s="1">
        <f t="shared" si="282"/>
        <v>1.8817060000298564</v>
      </c>
      <c r="BX235" s="1">
        <f t="shared" si="283"/>
        <v>3.2167187180966597</v>
      </c>
      <c r="BY235" s="1">
        <f t="shared" si="284"/>
        <v>2.1159618223987779</v>
      </c>
      <c r="BZ235" s="1">
        <f t="shared" si="285"/>
        <v>1.7283669435062166</v>
      </c>
      <c r="CA235" s="1">
        <f t="shared" si="286"/>
        <v>2.6774449654998924</v>
      </c>
      <c r="CB235" s="1">
        <f t="shared" si="287"/>
        <v>1.8633121554006089</v>
      </c>
      <c r="CC235" s="1">
        <f t="shared" si="288"/>
        <v>2.0755293503381966</v>
      </c>
      <c r="CD235" s="1">
        <f t="shared" si="289"/>
        <v>9.8053539731213935</v>
      </c>
      <c r="CE235" s="1">
        <f t="shared" si="290"/>
        <v>3.6998527178125462</v>
      </c>
      <c r="CF235" s="1">
        <f t="shared" si="291"/>
        <v>1.8282276462003084</v>
      </c>
      <c r="CG235" s="1">
        <f t="shared" si="292"/>
        <v>2.1945103187763628</v>
      </c>
      <c r="CH235" s="1">
        <f t="shared" si="293"/>
        <v>2.5022456622415694</v>
      </c>
      <c r="CI235" s="1">
        <f t="shared" si="294"/>
        <v>2.6334858273756154</v>
      </c>
      <c r="CJ235" s="1">
        <f t="shared" si="295"/>
        <v>2.7339101011433868</v>
      </c>
      <c r="CK235" s="1">
        <f t="shared" si="296"/>
        <v>2.6820826278589003</v>
      </c>
      <c r="CL235" s="5">
        <f t="shared" si="302"/>
        <v>6</v>
      </c>
      <c r="CN235" s="9">
        <f t="shared" si="303"/>
        <v>1.7283669435062166</v>
      </c>
    </row>
    <row r="236" spans="1:92" x14ac:dyDescent="0.2">
      <c r="A236" s="4">
        <v>234</v>
      </c>
      <c r="B236" s="1">
        <v>0.46152162251404999</v>
      </c>
      <c r="C236" s="1">
        <v>0.504</v>
      </c>
      <c r="D236" s="1">
        <v>65</v>
      </c>
      <c r="E236" s="1">
        <v>0</v>
      </c>
      <c r="F236" s="1">
        <v>35</v>
      </c>
      <c r="G236" s="1">
        <v>7.5555799923021398</v>
      </c>
      <c r="H236" s="1">
        <v>6</v>
      </c>
      <c r="I236">
        <v>1500</v>
      </c>
      <c r="J236">
        <v>0.15</v>
      </c>
      <c r="K236">
        <v>37.5</v>
      </c>
      <c r="L236" s="1"/>
      <c r="M236" s="2">
        <f t="shared" si="228"/>
        <v>2</v>
      </c>
      <c r="N236" s="2">
        <f t="shared" si="229"/>
        <v>7</v>
      </c>
      <c r="O236" s="2">
        <f t="shared" si="230"/>
        <v>6</v>
      </c>
      <c r="P236" s="2">
        <f t="shared" si="231"/>
        <v>5</v>
      </c>
      <c r="Q236" s="2">
        <f t="shared" si="232"/>
        <v>7</v>
      </c>
      <c r="R236" s="2">
        <f t="shared" si="233"/>
        <v>8</v>
      </c>
      <c r="S236" s="2">
        <f t="shared" si="234"/>
        <v>6</v>
      </c>
      <c r="T236" s="2">
        <f t="shared" si="235"/>
        <v>4</v>
      </c>
      <c r="U236" s="2">
        <f t="shared" si="236"/>
        <v>7</v>
      </c>
      <c r="V236" s="2">
        <f t="shared" si="237"/>
        <v>7</v>
      </c>
      <c r="W236" s="2">
        <f t="shared" si="238"/>
        <v>3</v>
      </c>
      <c r="X236" s="2">
        <f t="shared" si="239"/>
        <v>5</v>
      </c>
      <c r="Y236" s="2">
        <f t="shared" si="240"/>
        <v>2</v>
      </c>
      <c r="Z236" s="2">
        <f t="shared" si="241"/>
        <v>2</v>
      </c>
      <c r="AA236" s="2">
        <f t="shared" si="242"/>
        <v>1</v>
      </c>
      <c r="AB236" s="2">
        <f t="shared" si="243"/>
        <v>2</v>
      </c>
      <c r="AC236" s="2">
        <f t="shared" si="244"/>
        <v>1</v>
      </c>
      <c r="AD236" s="3">
        <f t="shared" si="297"/>
        <v>6</v>
      </c>
      <c r="AE236" s="2">
        <f t="shared" si="245"/>
        <v>5</v>
      </c>
      <c r="AF236" s="2">
        <f t="shared" si="246"/>
        <v>10</v>
      </c>
      <c r="AG236" s="2">
        <f t="shared" si="247"/>
        <v>9</v>
      </c>
      <c r="AH236" s="2">
        <f t="shared" si="248"/>
        <v>8</v>
      </c>
      <c r="AI236" s="2">
        <f t="shared" si="249"/>
        <v>9</v>
      </c>
      <c r="AJ236" s="2">
        <f t="shared" si="250"/>
        <v>10</v>
      </c>
      <c r="AK236" s="2">
        <f t="shared" si="251"/>
        <v>8</v>
      </c>
      <c r="AL236" s="2">
        <f t="shared" si="252"/>
        <v>7</v>
      </c>
      <c r="AM236" s="2">
        <f t="shared" si="253"/>
        <v>9</v>
      </c>
      <c r="AN236" s="2">
        <f t="shared" si="254"/>
        <v>9</v>
      </c>
      <c r="AO236" s="2">
        <f t="shared" si="255"/>
        <v>5</v>
      </c>
      <c r="AP236" s="2">
        <f t="shared" si="256"/>
        <v>7</v>
      </c>
      <c r="AQ236" s="2">
        <f t="shared" si="257"/>
        <v>4</v>
      </c>
      <c r="AR236" s="2">
        <f t="shared" si="258"/>
        <v>3</v>
      </c>
      <c r="AS236" s="2">
        <f t="shared" si="259"/>
        <v>3</v>
      </c>
      <c r="AT236" s="2">
        <f t="shared" si="260"/>
        <v>4</v>
      </c>
      <c r="AU236" s="2">
        <f t="shared" si="261"/>
        <v>3</v>
      </c>
      <c r="AV236" s="3">
        <f t="shared" si="298"/>
        <v>2</v>
      </c>
      <c r="AW236">
        <f t="shared" si="299"/>
        <v>2</v>
      </c>
      <c r="AX236" s="2">
        <f t="shared" si="262"/>
        <v>2</v>
      </c>
      <c r="AY236" s="2">
        <f t="shared" si="263"/>
        <v>6</v>
      </c>
      <c r="AZ236" s="2">
        <f t="shared" si="264"/>
        <v>7</v>
      </c>
      <c r="BA236" s="2">
        <f t="shared" si="265"/>
        <v>4</v>
      </c>
      <c r="BB236" s="2">
        <f t="shared" si="266"/>
        <v>5</v>
      </c>
      <c r="BC236" s="2">
        <f t="shared" si="267"/>
        <v>6</v>
      </c>
      <c r="BD236" s="2">
        <f t="shared" si="268"/>
        <v>5</v>
      </c>
      <c r="BE236" s="2">
        <f t="shared" si="269"/>
        <v>5</v>
      </c>
      <c r="BF236" s="2">
        <f t="shared" si="270"/>
        <v>5</v>
      </c>
      <c r="BG236" s="2">
        <f t="shared" si="271"/>
        <v>4</v>
      </c>
      <c r="BH236" s="2">
        <f t="shared" si="272"/>
        <v>4</v>
      </c>
      <c r="BI236" s="2">
        <f t="shared" si="273"/>
        <v>6</v>
      </c>
      <c r="BJ236" s="2">
        <f t="shared" si="274"/>
        <v>4</v>
      </c>
      <c r="BK236" s="2">
        <f t="shared" si="275"/>
        <v>2</v>
      </c>
      <c r="BL236" s="2">
        <f t="shared" si="276"/>
        <v>2</v>
      </c>
      <c r="BM236" s="2">
        <f t="shared" si="277"/>
        <v>3</v>
      </c>
      <c r="BN236" s="2">
        <f t="shared" si="278"/>
        <v>2</v>
      </c>
      <c r="BO236" s="3">
        <f t="shared" si="300"/>
        <v>3</v>
      </c>
      <c r="BP236">
        <f t="shared" si="301"/>
        <v>1</v>
      </c>
      <c r="BR236">
        <v>3</v>
      </c>
      <c r="BS236">
        <f t="shared" si="279"/>
        <v>1</v>
      </c>
      <c r="BU236" s="1">
        <f t="shared" si="280"/>
        <v>5.4599456685101933</v>
      </c>
      <c r="BV236" s="1">
        <f t="shared" si="281"/>
        <v>2.5996812787877461</v>
      </c>
      <c r="BW236" s="1">
        <f t="shared" si="282"/>
        <v>1.8788452137923866</v>
      </c>
      <c r="BX236" s="1">
        <f t="shared" si="283"/>
        <v>3.198423035200721</v>
      </c>
      <c r="BY236" s="1">
        <f t="shared" si="284"/>
        <v>2.0971760124248733</v>
      </c>
      <c r="BZ236" s="1">
        <f t="shared" si="285"/>
        <v>1.6979483572466509</v>
      </c>
      <c r="CA236" s="1">
        <f t="shared" si="286"/>
        <v>2.6723761523478275</v>
      </c>
      <c r="CB236" s="1">
        <f t="shared" si="287"/>
        <v>1.8231505866477444</v>
      </c>
      <c r="CC236" s="1">
        <f t="shared" si="288"/>
        <v>2.0300263320233349</v>
      </c>
      <c r="CD236" s="1">
        <f t="shared" si="289"/>
        <v>9.7999549203142138</v>
      </c>
      <c r="CE236" s="1">
        <f t="shared" si="290"/>
        <v>3.6863356467483057</v>
      </c>
      <c r="CF236" s="1">
        <f t="shared" si="291"/>
        <v>1.8085356469269771</v>
      </c>
      <c r="CG236" s="1">
        <f t="shared" si="292"/>
        <v>2.1626014569816978</v>
      </c>
      <c r="CH236" s="1">
        <f t="shared" si="293"/>
        <v>2.4571862392519437</v>
      </c>
      <c r="CI236" s="1">
        <f t="shared" si="294"/>
        <v>2.5929653508461268</v>
      </c>
      <c r="CJ236" s="1">
        <f t="shared" si="295"/>
        <v>2.6949036670666908</v>
      </c>
      <c r="CK236" s="1">
        <f t="shared" si="296"/>
        <v>2.6422923922000292</v>
      </c>
      <c r="CL236" s="5">
        <f t="shared" si="302"/>
        <v>6</v>
      </c>
      <c r="CN236" s="9">
        <f t="shared" si="303"/>
        <v>1.6979483572466509</v>
      </c>
    </row>
    <row r="237" spans="1:92" x14ac:dyDescent="0.2">
      <c r="A237" s="4">
        <v>235</v>
      </c>
      <c r="B237" s="1">
        <v>0.397876790525306</v>
      </c>
      <c r="C237" s="1">
        <v>9.9359999999999999</v>
      </c>
      <c r="D237" s="1">
        <v>80</v>
      </c>
      <c r="E237" s="1">
        <v>1</v>
      </c>
      <c r="F237" s="1">
        <v>19</v>
      </c>
      <c r="G237" s="1">
        <v>8.9425008204384007</v>
      </c>
      <c r="H237" s="1">
        <v>6</v>
      </c>
      <c r="I237">
        <v>1500</v>
      </c>
      <c r="J237">
        <v>185</v>
      </c>
      <c r="K237">
        <v>12.5</v>
      </c>
      <c r="L237" s="1"/>
      <c r="M237" s="2">
        <f t="shared" si="228"/>
        <v>3</v>
      </c>
      <c r="N237" s="2">
        <f t="shared" si="229"/>
        <v>6</v>
      </c>
      <c r="O237" s="2">
        <f t="shared" si="230"/>
        <v>6</v>
      </c>
      <c r="P237" s="2">
        <f t="shared" si="231"/>
        <v>4</v>
      </c>
      <c r="Q237" s="2">
        <f t="shared" si="232"/>
        <v>6</v>
      </c>
      <c r="R237" s="2">
        <f t="shared" si="233"/>
        <v>7</v>
      </c>
      <c r="S237" s="2">
        <f t="shared" si="234"/>
        <v>7</v>
      </c>
      <c r="T237" s="2">
        <f t="shared" si="235"/>
        <v>5</v>
      </c>
      <c r="U237" s="2">
        <f t="shared" si="236"/>
        <v>7</v>
      </c>
      <c r="V237" s="2">
        <f t="shared" si="237"/>
        <v>7</v>
      </c>
      <c r="W237" s="2">
        <f t="shared" si="238"/>
        <v>4</v>
      </c>
      <c r="X237" s="2">
        <f t="shared" si="239"/>
        <v>5</v>
      </c>
      <c r="Y237" s="2">
        <f t="shared" si="240"/>
        <v>2</v>
      </c>
      <c r="Z237" s="2">
        <f t="shared" si="241"/>
        <v>2</v>
      </c>
      <c r="AA237" s="2">
        <f t="shared" si="242"/>
        <v>1</v>
      </c>
      <c r="AB237" s="2">
        <f t="shared" si="243"/>
        <v>2</v>
      </c>
      <c r="AC237" s="2">
        <f t="shared" si="244"/>
        <v>1</v>
      </c>
      <c r="AD237" s="3">
        <f t="shared" si="297"/>
        <v>6</v>
      </c>
      <c r="AE237" s="2">
        <f t="shared" si="245"/>
        <v>6</v>
      </c>
      <c r="AF237" s="2">
        <f t="shared" si="246"/>
        <v>9</v>
      </c>
      <c r="AG237" s="2">
        <f t="shared" si="247"/>
        <v>9</v>
      </c>
      <c r="AH237" s="2">
        <f t="shared" si="248"/>
        <v>7</v>
      </c>
      <c r="AI237" s="2">
        <f t="shared" si="249"/>
        <v>9</v>
      </c>
      <c r="AJ237" s="2">
        <f t="shared" si="250"/>
        <v>10</v>
      </c>
      <c r="AK237" s="2">
        <f t="shared" si="251"/>
        <v>10</v>
      </c>
      <c r="AL237" s="2">
        <f t="shared" si="252"/>
        <v>8</v>
      </c>
      <c r="AM237" s="2">
        <f t="shared" si="253"/>
        <v>9</v>
      </c>
      <c r="AN237" s="2">
        <f t="shared" si="254"/>
        <v>9</v>
      </c>
      <c r="AO237" s="2">
        <f t="shared" si="255"/>
        <v>6</v>
      </c>
      <c r="AP237" s="2">
        <f t="shared" si="256"/>
        <v>7</v>
      </c>
      <c r="AQ237" s="2">
        <f t="shared" si="257"/>
        <v>4</v>
      </c>
      <c r="AR237" s="2">
        <f t="shared" si="258"/>
        <v>3</v>
      </c>
      <c r="AS237" s="2">
        <f t="shared" si="259"/>
        <v>3</v>
      </c>
      <c r="AT237" s="2">
        <f t="shared" si="260"/>
        <v>4</v>
      </c>
      <c r="AU237" s="2">
        <f t="shared" si="261"/>
        <v>3</v>
      </c>
      <c r="AV237" s="3">
        <f t="shared" si="298"/>
        <v>6</v>
      </c>
      <c r="AW237">
        <f t="shared" si="299"/>
        <v>2</v>
      </c>
      <c r="AX237" s="2">
        <f t="shared" si="262"/>
        <v>3</v>
      </c>
      <c r="AY237" s="2">
        <f t="shared" si="263"/>
        <v>5</v>
      </c>
      <c r="AZ237" s="2">
        <f t="shared" si="264"/>
        <v>6</v>
      </c>
      <c r="BA237" s="2">
        <f t="shared" si="265"/>
        <v>2</v>
      </c>
      <c r="BB237" s="2">
        <f t="shared" si="266"/>
        <v>3</v>
      </c>
      <c r="BC237" s="2">
        <f t="shared" si="267"/>
        <v>4</v>
      </c>
      <c r="BD237" s="2">
        <f t="shared" si="268"/>
        <v>6</v>
      </c>
      <c r="BE237" s="2">
        <f t="shared" si="269"/>
        <v>4</v>
      </c>
      <c r="BF237" s="2">
        <f t="shared" si="270"/>
        <v>4</v>
      </c>
      <c r="BG237" s="2">
        <f t="shared" si="271"/>
        <v>3</v>
      </c>
      <c r="BH237" s="2">
        <f t="shared" si="272"/>
        <v>5</v>
      </c>
      <c r="BI237" s="2">
        <f t="shared" si="273"/>
        <v>4</v>
      </c>
      <c r="BJ237" s="2">
        <f t="shared" si="274"/>
        <v>2</v>
      </c>
      <c r="BK237" s="2">
        <f t="shared" si="275"/>
        <v>1</v>
      </c>
      <c r="BL237" s="2">
        <f t="shared" si="276"/>
        <v>1</v>
      </c>
      <c r="BM237" s="2">
        <f t="shared" si="277"/>
        <v>2</v>
      </c>
      <c r="BN237" s="2">
        <f t="shared" si="278"/>
        <v>2</v>
      </c>
      <c r="BO237" s="3">
        <f t="shared" si="300"/>
        <v>3</v>
      </c>
      <c r="BP237">
        <f t="shared" si="301"/>
        <v>2</v>
      </c>
      <c r="BR237">
        <v>2</v>
      </c>
      <c r="BS237">
        <f t="shared" si="279"/>
        <v>1</v>
      </c>
      <c r="BU237" s="1">
        <f t="shared" si="280"/>
        <v>13.276842475650046</v>
      </c>
      <c r="BV237" s="1">
        <f t="shared" si="281"/>
        <v>3.0117860563053336</v>
      </c>
      <c r="BW237" s="1">
        <f t="shared" si="282"/>
        <v>2.8727078417865961</v>
      </c>
      <c r="BX237" s="1">
        <f t="shared" si="283"/>
        <v>3.133182301673171</v>
      </c>
      <c r="BY237" s="1">
        <f t="shared" si="284"/>
        <v>2.3576069161937743</v>
      </c>
      <c r="BZ237" s="1">
        <f t="shared" si="285"/>
        <v>2.2645319051469417</v>
      </c>
      <c r="CA237" s="1">
        <f t="shared" si="286"/>
        <v>2.2862159837265899</v>
      </c>
      <c r="CB237" s="1">
        <f t="shared" si="287"/>
        <v>2.5755894216622144</v>
      </c>
      <c r="CC237" s="1">
        <f t="shared" si="288"/>
        <v>2.5953158953284614</v>
      </c>
      <c r="CD237" s="1">
        <f t="shared" si="289"/>
        <v>31.083724918772216</v>
      </c>
      <c r="CE237" s="1">
        <f t="shared" si="290"/>
        <v>2.55200905172814</v>
      </c>
      <c r="CF237" s="1">
        <f t="shared" si="291"/>
        <v>2.473145259010312</v>
      </c>
      <c r="CG237" s="1">
        <f t="shared" si="292"/>
        <v>2.7610496737293264</v>
      </c>
      <c r="CH237" s="1">
        <f t="shared" si="293"/>
        <v>2.9642107239621902</v>
      </c>
      <c r="CI237" s="1">
        <f t="shared" si="294"/>
        <v>2.9085086750863489</v>
      </c>
      <c r="CJ237" s="1">
        <f t="shared" si="295"/>
        <v>2.9248030835157639</v>
      </c>
      <c r="CK237" s="1">
        <f t="shared" si="296"/>
        <v>2.9334944394259246</v>
      </c>
      <c r="CL237" s="5">
        <f t="shared" si="302"/>
        <v>6</v>
      </c>
      <c r="CN237" s="9">
        <f t="shared" si="303"/>
        <v>2.2645319051469417</v>
      </c>
    </row>
    <row r="238" spans="1:92" x14ac:dyDescent="0.2">
      <c r="A238" s="4">
        <v>236</v>
      </c>
      <c r="B238" s="1">
        <v>0.33372478908293801</v>
      </c>
      <c r="C238" s="1">
        <v>30.366</v>
      </c>
      <c r="D238" s="1">
        <v>61</v>
      </c>
      <c r="E238" s="1">
        <v>34</v>
      </c>
      <c r="F238" s="1">
        <v>5</v>
      </c>
      <c r="G238" s="1">
        <v>12.1464114938795</v>
      </c>
      <c r="H238" s="1">
        <v>7</v>
      </c>
      <c r="I238">
        <v>1500</v>
      </c>
      <c r="J238">
        <v>185</v>
      </c>
      <c r="K238">
        <v>12.5</v>
      </c>
      <c r="L238" s="1"/>
      <c r="M238" s="2">
        <f t="shared" si="228"/>
        <v>4</v>
      </c>
      <c r="N238" s="2">
        <f t="shared" si="229"/>
        <v>9</v>
      </c>
      <c r="O238" s="2">
        <f t="shared" si="230"/>
        <v>6</v>
      </c>
      <c r="P238" s="2">
        <f t="shared" si="231"/>
        <v>6</v>
      </c>
      <c r="Q238" s="2">
        <f t="shared" si="232"/>
        <v>7</v>
      </c>
      <c r="R238" s="2">
        <f t="shared" si="233"/>
        <v>6</v>
      </c>
      <c r="S238" s="2">
        <f t="shared" si="234"/>
        <v>6</v>
      </c>
      <c r="T238" s="2">
        <f t="shared" si="235"/>
        <v>4</v>
      </c>
      <c r="U238" s="2">
        <f t="shared" si="236"/>
        <v>4</v>
      </c>
      <c r="V238" s="2">
        <f t="shared" si="237"/>
        <v>7</v>
      </c>
      <c r="W238" s="2">
        <f t="shared" si="238"/>
        <v>3</v>
      </c>
      <c r="X238" s="2">
        <f t="shared" si="239"/>
        <v>3</v>
      </c>
      <c r="Y238" s="2">
        <f t="shared" si="240"/>
        <v>1</v>
      </c>
      <c r="Z238" s="2">
        <f t="shared" si="241"/>
        <v>1</v>
      </c>
      <c r="AA238" s="2">
        <f t="shared" si="242"/>
        <v>2</v>
      </c>
      <c r="AB238" s="2">
        <f t="shared" si="243"/>
        <v>1</v>
      </c>
      <c r="AC238" s="2">
        <f t="shared" si="244"/>
        <v>0</v>
      </c>
      <c r="AD238" s="3">
        <f t="shared" si="297"/>
        <v>2</v>
      </c>
      <c r="AE238" s="2">
        <f t="shared" si="245"/>
        <v>7</v>
      </c>
      <c r="AF238" s="2">
        <f t="shared" si="246"/>
        <v>12</v>
      </c>
      <c r="AG238" s="2">
        <f t="shared" si="247"/>
        <v>9</v>
      </c>
      <c r="AH238" s="2">
        <f t="shared" si="248"/>
        <v>9</v>
      </c>
      <c r="AI238" s="2">
        <f t="shared" si="249"/>
        <v>10</v>
      </c>
      <c r="AJ238" s="2">
        <f t="shared" si="250"/>
        <v>9</v>
      </c>
      <c r="AK238" s="2">
        <f t="shared" si="251"/>
        <v>9</v>
      </c>
      <c r="AL238" s="2">
        <f t="shared" si="252"/>
        <v>7</v>
      </c>
      <c r="AM238" s="2">
        <f t="shared" si="253"/>
        <v>6</v>
      </c>
      <c r="AN238" s="2">
        <f t="shared" si="254"/>
        <v>9</v>
      </c>
      <c r="AO238" s="2">
        <f t="shared" si="255"/>
        <v>5</v>
      </c>
      <c r="AP238" s="2">
        <f t="shared" si="256"/>
        <v>5</v>
      </c>
      <c r="AQ238" s="2">
        <f t="shared" si="257"/>
        <v>3</v>
      </c>
      <c r="AR238" s="2">
        <f t="shared" si="258"/>
        <v>2</v>
      </c>
      <c r="AS238" s="2">
        <f t="shared" si="259"/>
        <v>4</v>
      </c>
      <c r="AT238" s="2">
        <f t="shared" si="260"/>
        <v>3</v>
      </c>
      <c r="AU238" s="2">
        <f t="shared" si="261"/>
        <v>2</v>
      </c>
      <c r="AV238" s="3">
        <f t="shared" si="298"/>
        <v>2</v>
      </c>
      <c r="AW238">
        <f t="shared" si="299"/>
        <v>1</v>
      </c>
      <c r="AX238" s="2">
        <f t="shared" si="262"/>
        <v>4</v>
      </c>
      <c r="AY238" s="2">
        <f t="shared" si="263"/>
        <v>8</v>
      </c>
      <c r="AZ238" s="2">
        <f t="shared" si="264"/>
        <v>6</v>
      </c>
      <c r="BA238" s="2">
        <f t="shared" si="265"/>
        <v>4</v>
      </c>
      <c r="BB238" s="2">
        <f t="shared" si="266"/>
        <v>4</v>
      </c>
      <c r="BC238" s="2">
        <f t="shared" si="267"/>
        <v>3</v>
      </c>
      <c r="BD238" s="2">
        <f t="shared" si="268"/>
        <v>5</v>
      </c>
      <c r="BE238" s="2">
        <f t="shared" si="269"/>
        <v>1</v>
      </c>
      <c r="BF238" s="2">
        <f t="shared" si="270"/>
        <v>1</v>
      </c>
      <c r="BG238" s="2">
        <f t="shared" si="271"/>
        <v>3</v>
      </c>
      <c r="BH238" s="2">
        <f t="shared" si="272"/>
        <v>4</v>
      </c>
      <c r="BI238" s="2">
        <f t="shared" si="273"/>
        <v>2</v>
      </c>
      <c r="BJ238" s="2">
        <f t="shared" si="274"/>
        <v>1</v>
      </c>
      <c r="BK238" s="2">
        <f t="shared" si="275"/>
        <v>2</v>
      </c>
      <c r="BL238" s="2">
        <f t="shared" si="276"/>
        <v>2</v>
      </c>
      <c r="BM238" s="2">
        <f t="shared" si="277"/>
        <v>1</v>
      </c>
      <c r="BN238" s="2">
        <f t="shared" si="278"/>
        <v>1</v>
      </c>
      <c r="BO238" s="3">
        <f t="shared" si="300"/>
        <v>2</v>
      </c>
      <c r="BP238">
        <f t="shared" si="301"/>
        <v>1</v>
      </c>
      <c r="BR238">
        <v>2</v>
      </c>
      <c r="BS238">
        <f t="shared" si="279"/>
        <v>1</v>
      </c>
      <c r="BU238" s="1">
        <f t="shared" si="280"/>
        <v>13.227472214893156</v>
      </c>
      <c r="BV238" s="1">
        <f t="shared" si="281"/>
        <v>3.0338309695678465</v>
      </c>
      <c r="BW238" s="1">
        <f t="shared" si="282"/>
        <v>3.0172944966685282</v>
      </c>
      <c r="BX238" s="1">
        <f t="shared" si="283"/>
        <v>2.8305133949184547</v>
      </c>
      <c r="BY238" s="1">
        <f t="shared" si="284"/>
        <v>2.4434072683763746</v>
      </c>
      <c r="BZ238" s="1">
        <f t="shared" si="285"/>
        <v>2.5650442591749116</v>
      </c>
      <c r="CA238" s="1">
        <f t="shared" si="286"/>
        <v>2.3922656472758641</v>
      </c>
      <c r="CB238" s="1">
        <f t="shared" si="287"/>
        <v>2.9320144730498496</v>
      </c>
      <c r="CC238" s="1">
        <f t="shared" si="288"/>
        <v>2.8672328885123779</v>
      </c>
      <c r="CD238" s="1">
        <f t="shared" si="289"/>
        <v>31.103673973748467</v>
      </c>
      <c r="CE238" s="1">
        <f t="shared" si="290"/>
        <v>2.4149438608340774</v>
      </c>
      <c r="CF238" s="1">
        <f t="shared" si="291"/>
        <v>2.5753300620213513</v>
      </c>
      <c r="CG238" s="1">
        <f t="shared" si="292"/>
        <v>2.932790215365201</v>
      </c>
      <c r="CH238" s="1">
        <f t="shared" si="293"/>
        <v>3.1984407115447202</v>
      </c>
      <c r="CI238" s="1">
        <f t="shared" si="294"/>
        <v>3.3073749764572211</v>
      </c>
      <c r="CJ238" s="1">
        <f t="shared" si="295"/>
        <v>3.3219304960010638</v>
      </c>
      <c r="CK238" s="1">
        <f t="shared" si="296"/>
        <v>3.3262977274434227</v>
      </c>
      <c r="CL238" s="5">
        <f t="shared" si="302"/>
        <v>7</v>
      </c>
      <c r="CN238" s="9">
        <f t="shared" si="303"/>
        <v>2.3922656472758641</v>
      </c>
    </row>
    <row r="239" spans="1:92" x14ac:dyDescent="0.2">
      <c r="A239" s="4">
        <v>237</v>
      </c>
      <c r="B239" s="1">
        <v>0.26122229347474002</v>
      </c>
      <c r="C239" s="1">
        <v>43.017000000000003</v>
      </c>
      <c r="D239" s="1">
        <v>81</v>
      </c>
      <c r="E239" s="1">
        <v>14</v>
      </c>
      <c r="F239" s="1">
        <v>5</v>
      </c>
      <c r="G239" s="1">
        <v>12.9051513469638</v>
      </c>
      <c r="H239" s="1">
        <v>7</v>
      </c>
      <c r="I239">
        <v>1700</v>
      </c>
      <c r="J239">
        <v>185</v>
      </c>
      <c r="K239">
        <v>12.5</v>
      </c>
      <c r="L239" s="1"/>
      <c r="M239" s="2">
        <f t="shared" si="228"/>
        <v>4</v>
      </c>
      <c r="N239" s="2">
        <f t="shared" si="229"/>
        <v>7</v>
      </c>
      <c r="O239" s="2">
        <f t="shared" si="230"/>
        <v>4</v>
      </c>
      <c r="P239" s="2">
        <f t="shared" si="231"/>
        <v>5</v>
      </c>
      <c r="Q239" s="2">
        <f t="shared" si="232"/>
        <v>6</v>
      </c>
      <c r="R239" s="2">
        <f t="shared" si="233"/>
        <v>5</v>
      </c>
      <c r="S239" s="2">
        <f t="shared" si="234"/>
        <v>7</v>
      </c>
      <c r="T239" s="2">
        <f t="shared" si="235"/>
        <v>4</v>
      </c>
      <c r="U239" s="2">
        <f t="shared" si="236"/>
        <v>5</v>
      </c>
      <c r="V239" s="2">
        <f t="shared" si="237"/>
        <v>6</v>
      </c>
      <c r="W239" s="2">
        <f t="shared" si="238"/>
        <v>3</v>
      </c>
      <c r="X239" s="2">
        <f t="shared" si="239"/>
        <v>3</v>
      </c>
      <c r="Y239" s="2">
        <f t="shared" si="240"/>
        <v>1</v>
      </c>
      <c r="Z239" s="2">
        <f t="shared" si="241"/>
        <v>1</v>
      </c>
      <c r="AA239" s="2">
        <f t="shared" si="242"/>
        <v>2</v>
      </c>
      <c r="AB239" s="2">
        <f t="shared" si="243"/>
        <v>1</v>
      </c>
      <c r="AC239" s="2">
        <f t="shared" si="244"/>
        <v>0</v>
      </c>
      <c r="AD239" s="3">
        <f t="shared" si="297"/>
        <v>2</v>
      </c>
      <c r="AE239" s="2">
        <f t="shared" si="245"/>
        <v>7</v>
      </c>
      <c r="AF239" s="2">
        <f t="shared" si="246"/>
        <v>10</v>
      </c>
      <c r="AG239" s="2">
        <f t="shared" si="247"/>
        <v>7</v>
      </c>
      <c r="AH239" s="2">
        <f t="shared" si="248"/>
        <v>8</v>
      </c>
      <c r="AI239" s="2">
        <f t="shared" si="249"/>
        <v>9</v>
      </c>
      <c r="AJ239" s="2">
        <f t="shared" si="250"/>
        <v>8</v>
      </c>
      <c r="AK239" s="2">
        <f t="shared" si="251"/>
        <v>9</v>
      </c>
      <c r="AL239" s="2">
        <f t="shared" si="252"/>
        <v>7</v>
      </c>
      <c r="AM239" s="2">
        <f t="shared" si="253"/>
        <v>7</v>
      </c>
      <c r="AN239" s="2">
        <f t="shared" si="254"/>
        <v>8</v>
      </c>
      <c r="AO239" s="2">
        <f t="shared" si="255"/>
        <v>5</v>
      </c>
      <c r="AP239" s="2">
        <f t="shared" si="256"/>
        <v>5</v>
      </c>
      <c r="AQ239" s="2">
        <f t="shared" si="257"/>
        <v>2</v>
      </c>
      <c r="AR239" s="2">
        <f t="shared" si="258"/>
        <v>2</v>
      </c>
      <c r="AS239" s="2">
        <f t="shared" si="259"/>
        <v>4</v>
      </c>
      <c r="AT239" s="2">
        <f t="shared" si="260"/>
        <v>3</v>
      </c>
      <c r="AU239" s="2">
        <f t="shared" si="261"/>
        <v>1</v>
      </c>
      <c r="AV239" s="3">
        <f t="shared" si="298"/>
        <v>2</v>
      </c>
      <c r="AW239">
        <f t="shared" si="299"/>
        <v>1</v>
      </c>
      <c r="AX239" s="2">
        <f t="shared" si="262"/>
        <v>4</v>
      </c>
      <c r="AY239" s="2">
        <f t="shared" si="263"/>
        <v>5</v>
      </c>
      <c r="AZ239" s="2">
        <f t="shared" si="264"/>
        <v>4</v>
      </c>
      <c r="BA239" s="2">
        <f t="shared" si="265"/>
        <v>3</v>
      </c>
      <c r="BB239" s="2">
        <f t="shared" si="266"/>
        <v>3</v>
      </c>
      <c r="BC239" s="2">
        <f t="shared" si="267"/>
        <v>2</v>
      </c>
      <c r="BD239" s="2">
        <f t="shared" si="268"/>
        <v>5</v>
      </c>
      <c r="BE239" s="2">
        <f t="shared" si="269"/>
        <v>2</v>
      </c>
      <c r="BF239" s="2">
        <f t="shared" si="270"/>
        <v>2</v>
      </c>
      <c r="BG239" s="2">
        <f t="shared" si="271"/>
        <v>2</v>
      </c>
      <c r="BH239" s="2">
        <f t="shared" si="272"/>
        <v>4</v>
      </c>
      <c r="BI239" s="2">
        <f t="shared" si="273"/>
        <v>2</v>
      </c>
      <c r="BJ239" s="2">
        <f t="shared" si="274"/>
        <v>0</v>
      </c>
      <c r="BK239" s="2">
        <f t="shared" si="275"/>
        <v>2</v>
      </c>
      <c r="BL239" s="2">
        <f t="shared" si="276"/>
        <v>2</v>
      </c>
      <c r="BM239" s="2">
        <f t="shared" si="277"/>
        <v>1</v>
      </c>
      <c r="BN239" s="2">
        <f t="shared" si="278"/>
        <v>0</v>
      </c>
      <c r="BO239" s="3">
        <f t="shared" si="300"/>
        <v>2</v>
      </c>
      <c r="BP239">
        <f t="shared" si="301"/>
        <v>2</v>
      </c>
      <c r="BR239">
        <v>3</v>
      </c>
      <c r="BS239">
        <f t="shared" si="279"/>
        <v>2</v>
      </c>
      <c r="BU239" s="1">
        <f t="shared" si="280"/>
        <v>13.218429089461726</v>
      </c>
      <c r="BV239" s="1">
        <f t="shared" si="281"/>
        <v>3.0802471121153476</v>
      </c>
      <c r="BW239" s="1">
        <f t="shared" si="282"/>
        <v>3.0639152804457281</v>
      </c>
      <c r="BX239" s="1">
        <f t="shared" si="283"/>
        <v>2.9546038257198202</v>
      </c>
      <c r="BY239" s="1">
        <f t="shared" si="284"/>
        <v>2.67980454779959</v>
      </c>
      <c r="BZ239" s="1">
        <f t="shared" si="285"/>
        <v>2.9244234179372435</v>
      </c>
      <c r="CA239" s="1">
        <f t="shared" si="286"/>
        <v>2.4359476432066813</v>
      </c>
      <c r="CB239" s="1">
        <f t="shared" si="287"/>
        <v>3.3612328285625428</v>
      </c>
      <c r="CC239" s="1">
        <f t="shared" si="288"/>
        <v>3.3726310294176183</v>
      </c>
      <c r="CD239" s="1">
        <f t="shared" si="289"/>
        <v>31.134549072289875</v>
      </c>
      <c r="CE239" s="1">
        <f t="shared" si="290"/>
        <v>2.3920833431910604</v>
      </c>
      <c r="CF239" s="1">
        <f t="shared" si="291"/>
        <v>2.8295116201266257</v>
      </c>
      <c r="CG239" s="1">
        <f t="shared" si="292"/>
        <v>3.3126448827818331</v>
      </c>
      <c r="CH239" s="1">
        <f t="shared" si="293"/>
        <v>3.714949927853116</v>
      </c>
      <c r="CI239" s="1">
        <f t="shared" si="294"/>
        <v>3.799966540326484</v>
      </c>
      <c r="CJ239" s="1">
        <f t="shared" si="295"/>
        <v>3.8160880336453058</v>
      </c>
      <c r="CK239" s="1">
        <f t="shared" si="296"/>
        <v>3.8138911869734153</v>
      </c>
      <c r="CL239" s="5">
        <f t="shared" si="302"/>
        <v>11</v>
      </c>
      <c r="CN239" s="9">
        <f t="shared" si="303"/>
        <v>2.3920833431910604</v>
      </c>
    </row>
    <row r="240" spans="1:92" x14ac:dyDescent="0.2">
      <c r="A240" s="4">
        <v>238</v>
      </c>
      <c r="B240" s="1">
        <v>0.38937685589809901</v>
      </c>
      <c r="C240" s="1">
        <v>8.6620000000000008</v>
      </c>
      <c r="D240" s="1">
        <v>82</v>
      </c>
      <c r="E240" s="1">
        <v>0</v>
      </c>
      <c r="F240" s="1">
        <v>18</v>
      </c>
      <c r="G240" s="1">
        <v>7.7960414766371704</v>
      </c>
      <c r="H240" s="1">
        <v>6</v>
      </c>
      <c r="I240">
        <v>1700</v>
      </c>
      <c r="J240">
        <v>185</v>
      </c>
      <c r="K240">
        <v>12.5</v>
      </c>
      <c r="L240" s="1"/>
      <c r="M240" s="2">
        <f t="shared" si="228"/>
        <v>3</v>
      </c>
      <c r="N240" s="2">
        <f t="shared" si="229"/>
        <v>6</v>
      </c>
      <c r="O240" s="2">
        <f t="shared" si="230"/>
        <v>6</v>
      </c>
      <c r="P240" s="2">
        <f t="shared" si="231"/>
        <v>4</v>
      </c>
      <c r="Q240" s="2">
        <f t="shared" si="232"/>
        <v>6</v>
      </c>
      <c r="R240" s="2">
        <f t="shared" si="233"/>
        <v>7</v>
      </c>
      <c r="S240" s="2">
        <f t="shared" si="234"/>
        <v>7</v>
      </c>
      <c r="T240" s="2">
        <f t="shared" si="235"/>
        <v>5</v>
      </c>
      <c r="U240" s="2">
        <f t="shared" si="236"/>
        <v>7</v>
      </c>
      <c r="V240" s="2">
        <f t="shared" si="237"/>
        <v>7</v>
      </c>
      <c r="W240" s="2">
        <f t="shared" si="238"/>
        <v>4</v>
      </c>
      <c r="X240" s="2">
        <f t="shared" si="239"/>
        <v>5</v>
      </c>
      <c r="Y240" s="2">
        <f t="shared" si="240"/>
        <v>2</v>
      </c>
      <c r="Z240" s="2">
        <f t="shared" si="241"/>
        <v>2</v>
      </c>
      <c r="AA240" s="2">
        <f t="shared" si="242"/>
        <v>1</v>
      </c>
      <c r="AB240" s="2">
        <f t="shared" si="243"/>
        <v>2</v>
      </c>
      <c r="AC240" s="2">
        <f t="shared" si="244"/>
        <v>1</v>
      </c>
      <c r="AD240" s="3">
        <f t="shared" si="297"/>
        <v>6</v>
      </c>
      <c r="AE240" s="2">
        <f t="shared" si="245"/>
        <v>6</v>
      </c>
      <c r="AF240" s="2">
        <f t="shared" si="246"/>
        <v>9</v>
      </c>
      <c r="AG240" s="2">
        <f t="shared" si="247"/>
        <v>9</v>
      </c>
      <c r="AH240" s="2">
        <f t="shared" si="248"/>
        <v>7</v>
      </c>
      <c r="AI240" s="2">
        <f t="shared" si="249"/>
        <v>9</v>
      </c>
      <c r="AJ240" s="2">
        <f t="shared" si="250"/>
        <v>10</v>
      </c>
      <c r="AK240" s="2">
        <f t="shared" si="251"/>
        <v>9</v>
      </c>
      <c r="AL240" s="2">
        <f t="shared" si="252"/>
        <v>8</v>
      </c>
      <c r="AM240" s="2">
        <f t="shared" si="253"/>
        <v>9</v>
      </c>
      <c r="AN240" s="2">
        <f t="shared" si="254"/>
        <v>9</v>
      </c>
      <c r="AO240" s="2">
        <f t="shared" si="255"/>
        <v>6</v>
      </c>
      <c r="AP240" s="2">
        <f t="shared" si="256"/>
        <v>7</v>
      </c>
      <c r="AQ240" s="2">
        <f t="shared" si="257"/>
        <v>3</v>
      </c>
      <c r="AR240" s="2">
        <f t="shared" si="258"/>
        <v>3</v>
      </c>
      <c r="AS240" s="2">
        <f t="shared" si="259"/>
        <v>3</v>
      </c>
      <c r="AT240" s="2">
        <f t="shared" si="260"/>
        <v>4</v>
      </c>
      <c r="AU240" s="2">
        <f t="shared" si="261"/>
        <v>2</v>
      </c>
      <c r="AV240" s="3">
        <f t="shared" si="298"/>
        <v>6</v>
      </c>
      <c r="AW240">
        <f t="shared" si="299"/>
        <v>1</v>
      </c>
      <c r="AX240" s="2">
        <f t="shared" si="262"/>
        <v>3</v>
      </c>
      <c r="AY240" s="2">
        <f t="shared" si="263"/>
        <v>5</v>
      </c>
      <c r="AZ240" s="2">
        <f t="shared" si="264"/>
        <v>6</v>
      </c>
      <c r="BA240" s="2">
        <f t="shared" si="265"/>
        <v>2</v>
      </c>
      <c r="BB240" s="2">
        <f t="shared" si="266"/>
        <v>3</v>
      </c>
      <c r="BC240" s="2">
        <f t="shared" si="267"/>
        <v>4</v>
      </c>
      <c r="BD240" s="2">
        <f t="shared" si="268"/>
        <v>5</v>
      </c>
      <c r="BE240" s="2">
        <f t="shared" si="269"/>
        <v>4</v>
      </c>
      <c r="BF240" s="2">
        <f t="shared" si="270"/>
        <v>4</v>
      </c>
      <c r="BG240" s="2">
        <f t="shared" si="271"/>
        <v>3</v>
      </c>
      <c r="BH240" s="2">
        <f t="shared" si="272"/>
        <v>5</v>
      </c>
      <c r="BI240" s="2">
        <f t="shared" si="273"/>
        <v>4</v>
      </c>
      <c r="BJ240" s="2">
        <f t="shared" si="274"/>
        <v>1</v>
      </c>
      <c r="BK240" s="2">
        <f t="shared" si="275"/>
        <v>1</v>
      </c>
      <c r="BL240" s="2">
        <f t="shared" si="276"/>
        <v>1</v>
      </c>
      <c r="BM240" s="2">
        <f t="shared" si="277"/>
        <v>2</v>
      </c>
      <c r="BN240" s="2">
        <f t="shared" si="278"/>
        <v>1</v>
      </c>
      <c r="BO240" s="3">
        <f t="shared" si="300"/>
        <v>3</v>
      </c>
      <c r="BP240">
        <f t="shared" si="301"/>
        <v>1</v>
      </c>
      <c r="BR240">
        <v>6</v>
      </c>
      <c r="BS240">
        <f t="shared" si="279"/>
        <v>2</v>
      </c>
      <c r="BU240" s="1">
        <f t="shared" si="280"/>
        <v>13.326913835649998</v>
      </c>
      <c r="BV240" s="1">
        <f t="shared" si="281"/>
        <v>3.0446623735077902</v>
      </c>
      <c r="BW240" s="1">
        <f t="shared" si="282"/>
        <v>2.7870678473590318</v>
      </c>
      <c r="BX240" s="1">
        <f t="shared" si="283"/>
        <v>3.3883754226569591</v>
      </c>
      <c r="BY240" s="1">
        <f t="shared" si="284"/>
        <v>2.4175191169173531</v>
      </c>
      <c r="BZ240" s="1">
        <f t="shared" si="285"/>
        <v>2.1748473825350287</v>
      </c>
      <c r="CA240" s="1">
        <f t="shared" si="286"/>
        <v>2.0885393161957091</v>
      </c>
      <c r="CB240" s="1">
        <f t="shared" si="287"/>
        <v>2.5298352886368169</v>
      </c>
      <c r="CC240" s="1">
        <f t="shared" si="288"/>
        <v>2.4542895513799206</v>
      </c>
      <c r="CD240" s="1">
        <f t="shared" si="289"/>
        <v>31.077469652184771</v>
      </c>
      <c r="CE240" s="1">
        <f t="shared" si="290"/>
        <v>2.4685808572857764</v>
      </c>
      <c r="CF240" s="1">
        <f t="shared" si="291"/>
        <v>2.3003648624159179</v>
      </c>
      <c r="CG240" s="1">
        <f t="shared" si="292"/>
        <v>2.6102806156991529</v>
      </c>
      <c r="CH240" s="1">
        <f t="shared" si="293"/>
        <v>2.8347744757397302</v>
      </c>
      <c r="CI240" s="1">
        <f t="shared" si="294"/>
        <v>2.9379755878361933</v>
      </c>
      <c r="CJ240" s="1">
        <f t="shared" si="295"/>
        <v>2.9583783417014491</v>
      </c>
      <c r="CK240" s="1">
        <f t="shared" si="296"/>
        <v>2.9601300999768512</v>
      </c>
      <c r="CL240" s="5">
        <f t="shared" si="302"/>
        <v>7</v>
      </c>
      <c r="CN240" s="9">
        <f t="shared" si="303"/>
        <v>2.0885393161957091</v>
      </c>
    </row>
    <row r="241" spans="1:92" x14ac:dyDescent="0.2">
      <c r="A241" s="4">
        <v>239</v>
      </c>
      <c r="B241" s="1">
        <v>0.51915583720854896</v>
      </c>
      <c r="C241" s="1">
        <v>50.72</v>
      </c>
      <c r="D241" s="1">
        <v>33</v>
      </c>
      <c r="E241" s="1">
        <v>15</v>
      </c>
      <c r="F241" s="1">
        <v>52</v>
      </c>
      <c r="G241" s="1">
        <v>5.0720322433718499</v>
      </c>
      <c r="H241" s="1">
        <v>6</v>
      </c>
      <c r="I241">
        <v>1700</v>
      </c>
      <c r="J241">
        <v>185</v>
      </c>
      <c r="K241">
        <v>12.5</v>
      </c>
      <c r="L241" s="1"/>
      <c r="M241" s="2">
        <f t="shared" si="228"/>
        <v>3</v>
      </c>
      <c r="N241" s="2">
        <f t="shared" si="229"/>
        <v>5</v>
      </c>
      <c r="O241" s="2">
        <f t="shared" si="230"/>
        <v>5</v>
      </c>
      <c r="P241" s="2">
        <f t="shared" si="231"/>
        <v>5</v>
      </c>
      <c r="Q241" s="2">
        <f t="shared" si="232"/>
        <v>7</v>
      </c>
      <c r="R241" s="2">
        <f t="shared" si="233"/>
        <v>9</v>
      </c>
      <c r="S241" s="2">
        <f t="shared" si="234"/>
        <v>5</v>
      </c>
      <c r="T241" s="2">
        <f t="shared" si="235"/>
        <v>5</v>
      </c>
      <c r="U241" s="2">
        <f t="shared" si="236"/>
        <v>7</v>
      </c>
      <c r="V241" s="2">
        <f t="shared" si="237"/>
        <v>7</v>
      </c>
      <c r="W241" s="2">
        <f t="shared" si="238"/>
        <v>3</v>
      </c>
      <c r="X241" s="2">
        <f t="shared" si="239"/>
        <v>4</v>
      </c>
      <c r="Y241" s="2">
        <f t="shared" si="240"/>
        <v>1</v>
      </c>
      <c r="Z241" s="2">
        <f t="shared" si="241"/>
        <v>1</v>
      </c>
      <c r="AA241" s="2">
        <f t="shared" si="242"/>
        <v>1</v>
      </c>
      <c r="AB241" s="2">
        <f t="shared" si="243"/>
        <v>1</v>
      </c>
      <c r="AC241" s="2">
        <f t="shared" si="244"/>
        <v>0</v>
      </c>
      <c r="AD241" s="3">
        <f t="shared" si="297"/>
        <v>6</v>
      </c>
      <c r="AE241" s="2">
        <f t="shared" si="245"/>
        <v>6</v>
      </c>
      <c r="AF241" s="2">
        <f t="shared" si="246"/>
        <v>8</v>
      </c>
      <c r="AG241" s="2">
        <f t="shared" si="247"/>
        <v>8</v>
      </c>
      <c r="AH241" s="2">
        <f t="shared" si="248"/>
        <v>8</v>
      </c>
      <c r="AI241" s="2">
        <f t="shared" si="249"/>
        <v>10</v>
      </c>
      <c r="AJ241" s="2">
        <f t="shared" si="250"/>
        <v>12</v>
      </c>
      <c r="AK241" s="2">
        <f t="shared" si="251"/>
        <v>7</v>
      </c>
      <c r="AL241" s="2">
        <f t="shared" si="252"/>
        <v>8</v>
      </c>
      <c r="AM241" s="2">
        <f t="shared" si="253"/>
        <v>9</v>
      </c>
      <c r="AN241" s="2">
        <f t="shared" si="254"/>
        <v>9</v>
      </c>
      <c r="AO241" s="2">
        <f t="shared" si="255"/>
        <v>5</v>
      </c>
      <c r="AP241" s="2">
        <f t="shared" si="256"/>
        <v>6</v>
      </c>
      <c r="AQ241" s="2">
        <f t="shared" si="257"/>
        <v>2</v>
      </c>
      <c r="AR241" s="2">
        <f t="shared" si="258"/>
        <v>2</v>
      </c>
      <c r="AS241" s="2">
        <f t="shared" si="259"/>
        <v>3</v>
      </c>
      <c r="AT241" s="2">
        <f t="shared" si="260"/>
        <v>3</v>
      </c>
      <c r="AU241" s="2">
        <f t="shared" si="261"/>
        <v>1</v>
      </c>
      <c r="AV241" s="3">
        <f t="shared" si="298"/>
        <v>6</v>
      </c>
      <c r="AW241">
        <f t="shared" si="299"/>
        <v>1</v>
      </c>
      <c r="AX241" s="2">
        <f t="shared" si="262"/>
        <v>2</v>
      </c>
      <c r="AY241" s="2">
        <f t="shared" si="263"/>
        <v>4</v>
      </c>
      <c r="AZ241" s="2">
        <f t="shared" si="264"/>
        <v>5</v>
      </c>
      <c r="BA241" s="2">
        <f t="shared" si="265"/>
        <v>4</v>
      </c>
      <c r="BB241" s="2">
        <f t="shared" si="266"/>
        <v>5</v>
      </c>
      <c r="BC241" s="2">
        <f t="shared" si="267"/>
        <v>6</v>
      </c>
      <c r="BD241" s="2">
        <f t="shared" si="268"/>
        <v>2</v>
      </c>
      <c r="BE241" s="2">
        <f t="shared" si="269"/>
        <v>4</v>
      </c>
      <c r="BF241" s="2">
        <f t="shared" si="270"/>
        <v>4</v>
      </c>
      <c r="BG241" s="2">
        <f t="shared" si="271"/>
        <v>3</v>
      </c>
      <c r="BH241" s="2">
        <f t="shared" si="272"/>
        <v>3</v>
      </c>
      <c r="BI241" s="2">
        <f t="shared" si="273"/>
        <v>4</v>
      </c>
      <c r="BJ241" s="2">
        <f t="shared" si="274"/>
        <v>0</v>
      </c>
      <c r="BK241" s="2">
        <f t="shared" si="275"/>
        <v>1</v>
      </c>
      <c r="BL241" s="2">
        <f t="shared" si="276"/>
        <v>1</v>
      </c>
      <c r="BM241" s="2">
        <f t="shared" si="277"/>
        <v>1</v>
      </c>
      <c r="BN241" s="2">
        <f t="shared" si="278"/>
        <v>0</v>
      </c>
      <c r="BO241" s="3">
        <f t="shared" si="300"/>
        <v>6</v>
      </c>
      <c r="BP241">
        <f t="shared" si="301"/>
        <v>1</v>
      </c>
      <c r="BR241">
        <v>8</v>
      </c>
      <c r="BS241">
        <f t="shared" si="279"/>
        <v>1</v>
      </c>
      <c r="BU241" s="1">
        <f t="shared" si="280"/>
        <v>13.767739976456806</v>
      </c>
      <c r="BV241" s="1">
        <f t="shared" si="281"/>
        <v>3.8589878452539965</v>
      </c>
      <c r="BW241" s="1">
        <f t="shared" si="282"/>
        <v>3.0025579244598704</v>
      </c>
      <c r="BX241" s="1">
        <f t="shared" si="283"/>
        <v>5.052191521971988</v>
      </c>
      <c r="BY241" s="1">
        <f t="shared" si="284"/>
        <v>3.31203606128823</v>
      </c>
      <c r="BZ241" s="1">
        <f t="shared" si="285"/>
        <v>2.2789727879305919</v>
      </c>
      <c r="CA241" s="1">
        <f t="shared" si="286"/>
        <v>2.3399279367240751</v>
      </c>
      <c r="CB241" s="1">
        <f t="shared" si="287"/>
        <v>2.5357305596032651</v>
      </c>
      <c r="CC241" s="1">
        <f t="shared" si="288"/>
        <v>2.4408002321845319</v>
      </c>
      <c r="CD241" s="1">
        <f t="shared" si="289"/>
        <v>31.097622345437816</v>
      </c>
      <c r="CE241" s="1">
        <f t="shared" si="290"/>
        <v>3.3844755134171804</v>
      </c>
      <c r="CF241" s="1">
        <f t="shared" si="291"/>
        <v>2.5755952141082599</v>
      </c>
      <c r="CG241" s="1">
        <f t="shared" si="292"/>
        <v>2.655456411979201</v>
      </c>
      <c r="CH241" s="1">
        <f t="shared" si="293"/>
        <v>2.7669504885662648</v>
      </c>
      <c r="CI241" s="1">
        <f t="shared" si="294"/>
        <v>2.8500106311326809</v>
      </c>
      <c r="CJ241" s="1">
        <f t="shared" si="295"/>
        <v>2.8704606059479914</v>
      </c>
      <c r="CK241" s="1">
        <f t="shared" si="296"/>
        <v>2.8752015487239646</v>
      </c>
      <c r="CL241" s="5">
        <f t="shared" si="302"/>
        <v>6</v>
      </c>
      <c r="CN241" s="9">
        <f t="shared" si="303"/>
        <v>2.2789727879305919</v>
      </c>
    </row>
    <row r="242" spans="1:92" x14ac:dyDescent="0.2">
      <c r="A242" s="4">
        <v>240</v>
      </c>
      <c r="B242" s="1">
        <v>0.52890194096240295</v>
      </c>
      <c r="C242" s="1">
        <v>17.190000000000001</v>
      </c>
      <c r="D242" s="1">
        <v>12</v>
      </c>
      <c r="E242" s="1">
        <v>17</v>
      </c>
      <c r="F242" s="1">
        <v>71</v>
      </c>
      <c r="G242" s="1">
        <v>6.8761282810548501</v>
      </c>
      <c r="H242" s="1">
        <v>6</v>
      </c>
      <c r="I242">
        <v>0</v>
      </c>
      <c r="J242">
        <v>0.15</v>
      </c>
      <c r="K242">
        <v>0</v>
      </c>
      <c r="L242" s="1"/>
      <c r="M242" s="2">
        <f t="shared" si="228"/>
        <v>3</v>
      </c>
      <c r="N242" s="2">
        <f t="shared" si="229"/>
        <v>5</v>
      </c>
      <c r="O242" s="2">
        <f t="shared" si="230"/>
        <v>5</v>
      </c>
      <c r="P242" s="2">
        <f t="shared" si="231"/>
        <v>4</v>
      </c>
      <c r="Q242" s="2">
        <f t="shared" si="232"/>
        <v>6</v>
      </c>
      <c r="R242" s="2">
        <f t="shared" si="233"/>
        <v>7</v>
      </c>
      <c r="S242" s="2">
        <f t="shared" si="234"/>
        <v>5</v>
      </c>
      <c r="T242" s="2">
        <f t="shared" si="235"/>
        <v>4</v>
      </c>
      <c r="U242" s="2">
        <f t="shared" si="236"/>
        <v>9</v>
      </c>
      <c r="V242" s="2">
        <f t="shared" si="237"/>
        <v>7</v>
      </c>
      <c r="W242" s="2">
        <f t="shared" si="238"/>
        <v>3</v>
      </c>
      <c r="X242" s="2">
        <f t="shared" si="239"/>
        <v>4</v>
      </c>
      <c r="Y242" s="2">
        <f t="shared" si="240"/>
        <v>1</v>
      </c>
      <c r="Z242" s="2">
        <f t="shared" si="241"/>
        <v>1</v>
      </c>
      <c r="AA242" s="2">
        <f t="shared" si="242"/>
        <v>1</v>
      </c>
      <c r="AB242" s="2">
        <f t="shared" si="243"/>
        <v>1</v>
      </c>
      <c r="AC242" s="2">
        <f t="shared" si="244"/>
        <v>0</v>
      </c>
      <c r="AD242" s="3">
        <f t="shared" si="297"/>
        <v>9</v>
      </c>
      <c r="AE242" s="2">
        <f t="shared" si="245"/>
        <v>5</v>
      </c>
      <c r="AF242" s="2">
        <f t="shared" si="246"/>
        <v>7</v>
      </c>
      <c r="AG242" s="2">
        <f t="shared" si="247"/>
        <v>7</v>
      </c>
      <c r="AH242" s="2">
        <f t="shared" si="248"/>
        <v>6</v>
      </c>
      <c r="AI242" s="2">
        <f t="shared" si="249"/>
        <v>8</v>
      </c>
      <c r="AJ242" s="2">
        <f t="shared" si="250"/>
        <v>9</v>
      </c>
      <c r="AK242" s="2">
        <f t="shared" si="251"/>
        <v>7</v>
      </c>
      <c r="AL242" s="2">
        <f t="shared" si="252"/>
        <v>6</v>
      </c>
      <c r="AM242" s="2">
        <f t="shared" si="253"/>
        <v>11</v>
      </c>
      <c r="AN242" s="2">
        <f t="shared" si="254"/>
        <v>8</v>
      </c>
      <c r="AO242" s="2">
        <f t="shared" si="255"/>
        <v>5</v>
      </c>
      <c r="AP242" s="2">
        <f t="shared" si="256"/>
        <v>6</v>
      </c>
      <c r="AQ242" s="2">
        <f t="shared" si="257"/>
        <v>3</v>
      </c>
      <c r="AR242" s="2">
        <f t="shared" si="258"/>
        <v>3</v>
      </c>
      <c r="AS242" s="2">
        <f t="shared" si="259"/>
        <v>3</v>
      </c>
      <c r="AT242" s="2">
        <f t="shared" si="260"/>
        <v>3</v>
      </c>
      <c r="AU242" s="2">
        <f t="shared" si="261"/>
        <v>2</v>
      </c>
      <c r="AV242" s="3">
        <f t="shared" si="298"/>
        <v>9</v>
      </c>
      <c r="AW242">
        <f t="shared" si="299"/>
        <v>1</v>
      </c>
      <c r="AX242" s="2">
        <f t="shared" si="262"/>
        <v>2</v>
      </c>
      <c r="AY242" s="2">
        <f t="shared" si="263"/>
        <v>4</v>
      </c>
      <c r="AZ242" s="2">
        <f t="shared" si="264"/>
        <v>5</v>
      </c>
      <c r="BA242" s="2">
        <f t="shared" si="265"/>
        <v>3</v>
      </c>
      <c r="BB242" s="2">
        <f t="shared" si="266"/>
        <v>4</v>
      </c>
      <c r="BC242" s="2">
        <f t="shared" si="267"/>
        <v>4</v>
      </c>
      <c r="BD242" s="2">
        <f t="shared" si="268"/>
        <v>3</v>
      </c>
      <c r="BE242" s="2">
        <f t="shared" si="269"/>
        <v>7</v>
      </c>
      <c r="BF242" s="2">
        <f t="shared" si="270"/>
        <v>7</v>
      </c>
      <c r="BG242" s="2">
        <f t="shared" si="271"/>
        <v>3</v>
      </c>
      <c r="BH242" s="2">
        <f t="shared" si="272"/>
        <v>4</v>
      </c>
      <c r="BI242" s="2">
        <f t="shared" si="273"/>
        <v>5</v>
      </c>
      <c r="BJ242" s="2">
        <f t="shared" si="274"/>
        <v>2</v>
      </c>
      <c r="BK242" s="2">
        <f t="shared" si="275"/>
        <v>2</v>
      </c>
      <c r="BL242" s="2">
        <f t="shared" si="276"/>
        <v>2</v>
      </c>
      <c r="BM242" s="2">
        <f t="shared" si="277"/>
        <v>2</v>
      </c>
      <c r="BN242" s="2">
        <f t="shared" si="278"/>
        <v>1</v>
      </c>
      <c r="BO242" s="3">
        <f t="shared" si="300"/>
        <v>8</v>
      </c>
      <c r="BP242">
        <f t="shared" si="301"/>
        <v>2</v>
      </c>
      <c r="BR242">
        <v>11</v>
      </c>
      <c r="BS242">
        <f t="shared" si="279"/>
        <v>1</v>
      </c>
      <c r="BU242" s="1">
        <f t="shared" si="280"/>
        <v>3.2993276167036605</v>
      </c>
      <c r="BV242" s="1">
        <f t="shared" si="281"/>
        <v>2.4746461509013367</v>
      </c>
      <c r="BW242" s="1">
        <f t="shared" si="282"/>
        <v>1.9496777312978839</v>
      </c>
      <c r="BX242" s="1">
        <f t="shared" si="283"/>
        <v>3.5941830871134894</v>
      </c>
      <c r="BY242" s="1">
        <f t="shared" si="284"/>
        <v>2.5172383219865928</v>
      </c>
      <c r="BZ242" s="1">
        <f t="shared" si="285"/>
        <v>2.0189648929279937</v>
      </c>
      <c r="CA242" s="1">
        <f t="shared" si="286"/>
        <v>2.152945604861876</v>
      </c>
      <c r="CB242" s="1">
        <f t="shared" si="287"/>
        <v>2.0896675333955321</v>
      </c>
      <c r="CC242" s="1">
        <f t="shared" si="288"/>
        <v>2.1166544079694463</v>
      </c>
      <c r="CD242" s="1">
        <f t="shared" si="289"/>
        <v>2.0647945353166857</v>
      </c>
      <c r="CE242" s="1">
        <f t="shared" si="290"/>
        <v>2.4893348488791318</v>
      </c>
      <c r="CF242" s="1">
        <f t="shared" si="291"/>
        <v>2.0415153043794301</v>
      </c>
      <c r="CG242" s="1">
        <f t="shared" si="292"/>
        <v>2.2788919270309642</v>
      </c>
      <c r="CH242" s="1">
        <f t="shared" si="293"/>
        <v>2.3941370632308629</v>
      </c>
      <c r="CI242" s="1">
        <f t="shared" si="294"/>
        <v>2.5086538200417188</v>
      </c>
      <c r="CJ242" s="1">
        <f t="shared" si="295"/>
        <v>2.5943469059768427</v>
      </c>
      <c r="CK242" s="1">
        <f t="shared" si="296"/>
        <v>2.5620622685822227</v>
      </c>
      <c r="CL242" s="5">
        <f t="shared" si="302"/>
        <v>3</v>
      </c>
      <c r="CN242" s="9">
        <f t="shared" si="303"/>
        <v>1.9496777312978839</v>
      </c>
    </row>
    <row r="243" spans="1:92" x14ac:dyDescent="0.2">
      <c r="A243" s="4">
        <v>241</v>
      </c>
      <c r="B243" s="1">
        <v>0.66396806912219297</v>
      </c>
      <c r="C243" s="1">
        <v>79.504999999999995</v>
      </c>
      <c r="D243" s="1">
        <v>0</v>
      </c>
      <c r="E243" s="1">
        <v>1</v>
      </c>
      <c r="F243" s="1">
        <v>99</v>
      </c>
      <c r="G243" s="1">
        <v>11.2437070012299</v>
      </c>
      <c r="H243" s="1">
        <v>7</v>
      </c>
      <c r="I243">
        <v>0</v>
      </c>
      <c r="J243">
        <v>0.15</v>
      </c>
      <c r="K243">
        <v>0</v>
      </c>
      <c r="L243" s="1"/>
      <c r="M243" s="2">
        <f t="shared" si="228"/>
        <v>3</v>
      </c>
      <c r="N243" s="2">
        <f t="shared" si="229"/>
        <v>6</v>
      </c>
      <c r="O243" s="2">
        <f t="shared" si="230"/>
        <v>3</v>
      </c>
      <c r="P243" s="2">
        <f t="shared" si="231"/>
        <v>5</v>
      </c>
      <c r="Q243" s="2">
        <f t="shared" si="232"/>
        <v>6</v>
      </c>
      <c r="R243" s="2">
        <f t="shared" si="233"/>
        <v>5</v>
      </c>
      <c r="S243" s="2">
        <f t="shared" si="234"/>
        <v>5</v>
      </c>
      <c r="T243" s="2">
        <f t="shared" si="235"/>
        <v>3</v>
      </c>
      <c r="U243" s="2">
        <f t="shared" si="236"/>
        <v>5</v>
      </c>
      <c r="V243" s="2">
        <f t="shared" si="237"/>
        <v>6</v>
      </c>
      <c r="W243" s="2">
        <f t="shared" si="238"/>
        <v>6</v>
      </c>
      <c r="X243" s="2">
        <f t="shared" si="239"/>
        <v>6</v>
      </c>
      <c r="Y243" s="2">
        <f t="shared" si="240"/>
        <v>4</v>
      </c>
      <c r="Z243" s="2">
        <f t="shared" si="241"/>
        <v>4</v>
      </c>
      <c r="AA243" s="2">
        <f t="shared" si="242"/>
        <v>2</v>
      </c>
      <c r="AB243" s="2">
        <f t="shared" si="243"/>
        <v>4</v>
      </c>
      <c r="AC243" s="2">
        <f t="shared" si="244"/>
        <v>3</v>
      </c>
      <c r="AD243" s="3">
        <f t="shared" si="297"/>
        <v>2</v>
      </c>
      <c r="AE243" s="2">
        <f t="shared" si="245"/>
        <v>5</v>
      </c>
      <c r="AF243" s="2">
        <f t="shared" si="246"/>
        <v>8</v>
      </c>
      <c r="AG243" s="2">
        <f t="shared" si="247"/>
        <v>5</v>
      </c>
      <c r="AH243" s="2">
        <f t="shared" si="248"/>
        <v>7</v>
      </c>
      <c r="AI243" s="2">
        <f t="shared" si="249"/>
        <v>8</v>
      </c>
      <c r="AJ243" s="2">
        <f t="shared" si="250"/>
        <v>7</v>
      </c>
      <c r="AK243" s="2">
        <f t="shared" si="251"/>
        <v>7</v>
      </c>
      <c r="AL243" s="2">
        <f t="shared" si="252"/>
        <v>5</v>
      </c>
      <c r="AM243" s="2">
        <f t="shared" si="253"/>
        <v>7</v>
      </c>
      <c r="AN243" s="2">
        <f t="shared" si="254"/>
        <v>7</v>
      </c>
      <c r="AO243" s="2">
        <f t="shared" si="255"/>
        <v>8</v>
      </c>
      <c r="AP243" s="2">
        <f t="shared" si="256"/>
        <v>8</v>
      </c>
      <c r="AQ243" s="2">
        <f t="shared" si="257"/>
        <v>6</v>
      </c>
      <c r="AR243" s="2">
        <f t="shared" si="258"/>
        <v>6</v>
      </c>
      <c r="AS243" s="2">
        <f t="shared" si="259"/>
        <v>4</v>
      </c>
      <c r="AT243" s="2">
        <f t="shared" si="260"/>
        <v>6</v>
      </c>
      <c r="AU243" s="2">
        <f t="shared" si="261"/>
        <v>5</v>
      </c>
      <c r="AV243" s="3">
        <f t="shared" si="298"/>
        <v>2</v>
      </c>
      <c r="AW243">
        <f t="shared" si="299"/>
        <v>4</v>
      </c>
      <c r="AX243" s="2">
        <f t="shared" si="262"/>
        <v>2</v>
      </c>
      <c r="AY243" s="2">
        <f t="shared" si="263"/>
        <v>4</v>
      </c>
      <c r="AZ243" s="2">
        <f t="shared" si="264"/>
        <v>2</v>
      </c>
      <c r="BA243" s="2">
        <f t="shared" si="265"/>
        <v>4</v>
      </c>
      <c r="BB243" s="2">
        <f t="shared" si="266"/>
        <v>4</v>
      </c>
      <c r="BC243" s="2">
        <f t="shared" si="267"/>
        <v>3</v>
      </c>
      <c r="BD243" s="2">
        <f t="shared" si="268"/>
        <v>3</v>
      </c>
      <c r="BE243" s="2">
        <f t="shared" si="269"/>
        <v>3</v>
      </c>
      <c r="BF243" s="2">
        <f t="shared" si="270"/>
        <v>3</v>
      </c>
      <c r="BG243" s="2">
        <f t="shared" si="271"/>
        <v>3</v>
      </c>
      <c r="BH243" s="2">
        <f t="shared" si="272"/>
        <v>7</v>
      </c>
      <c r="BI243" s="2">
        <f t="shared" si="273"/>
        <v>7</v>
      </c>
      <c r="BJ243" s="2">
        <f t="shared" si="274"/>
        <v>5</v>
      </c>
      <c r="BK243" s="2">
        <f t="shared" si="275"/>
        <v>3</v>
      </c>
      <c r="BL243" s="2">
        <f t="shared" si="276"/>
        <v>3</v>
      </c>
      <c r="BM243" s="2">
        <f t="shared" si="277"/>
        <v>5</v>
      </c>
      <c r="BN243" s="2">
        <f t="shared" si="278"/>
        <v>4</v>
      </c>
      <c r="BO243" s="3">
        <f t="shared" si="300"/>
        <v>11</v>
      </c>
      <c r="BP243">
        <f t="shared" si="301"/>
        <v>2</v>
      </c>
      <c r="BR243">
        <v>2</v>
      </c>
      <c r="BS243">
        <f t="shared" si="279"/>
        <v>1</v>
      </c>
      <c r="BU243" s="1">
        <f t="shared" si="280"/>
        <v>2.0042655309087909</v>
      </c>
      <c r="BV243" s="1">
        <f t="shared" si="281"/>
        <v>1.6559747380997185</v>
      </c>
      <c r="BW243" s="1">
        <f t="shared" si="282"/>
        <v>1.6576591834021934</v>
      </c>
      <c r="BX243" s="1">
        <f t="shared" si="283"/>
        <v>2.1329900690236947</v>
      </c>
      <c r="BY243" s="1">
        <f t="shared" si="284"/>
        <v>1.6586744534717561</v>
      </c>
      <c r="BZ243" s="1">
        <f t="shared" si="285"/>
        <v>1.6417725457848638</v>
      </c>
      <c r="CA243" s="1">
        <f t="shared" si="286"/>
        <v>2.0255249426962805</v>
      </c>
      <c r="CB243" s="1">
        <f t="shared" si="287"/>
        <v>1.6567137332660256</v>
      </c>
      <c r="CC243" s="1">
        <f t="shared" si="288"/>
        <v>1.7878041137913581</v>
      </c>
      <c r="CD243" s="1">
        <f t="shared" si="289"/>
        <v>1.5973515082574172</v>
      </c>
      <c r="CE243" s="1">
        <f t="shared" si="290"/>
        <v>1.8870529665447791</v>
      </c>
      <c r="CF243" s="1">
        <f t="shared" si="291"/>
        <v>1.7516149784129522</v>
      </c>
      <c r="CG243" s="1">
        <f t="shared" si="292"/>
        <v>2.0291126576006087</v>
      </c>
      <c r="CH243" s="1">
        <f t="shared" si="293"/>
        <v>2.0837164524622067</v>
      </c>
      <c r="CI243" s="1">
        <f t="shared" si="294"/>
        <v>2.0088435888630185</v>
      </c>
      <c r="CJ243" s="1">
        <f t="shared" si="295"/>
        <v>2.1155364736185187</v>
      </c>
      <c r="CK243" s="1">
        <f t="shared" si="296"/>
        <v>2.0689388899413332</v>
      </c>
      <c r="CL243" s="5">
        <f t="shared" si="302"/>
        <v>10</v>
      </c>
      <c r="CN243" s="9">
        <f t="shared" si="303"/>
        <v>1.5973515082574172</v>
      </c>
    </row>
    <row r="244" spans="1:92" x14ac:dyDescent="0.2">
      <c r="A244" s="4">
        <v>242</v>
      </c>
      <c r="B244" s="1">
        <v>0.38645735597365499</v>
      </c>
      <c r="C244" s="1">
        <v>0.90800000000000003</v>
      </c>
      <c r="D244" s="1">
        <v>0</v>
      </c>
      <c r="E244" s="1">
        <v>0</v>
      </c>
      <c r="F244" s="1">
        <v>100</v>
      </c>
      <c r="G244" s="1">
        <v>13.6187983952472</v>
      </c>
      <c r="H244" s="1">
        <v>7</v>
      </c>
      <c r="I244">
        <v>1500</v>
      </c>
      <c r="J244">
        <v>185</v>
      </c>
      <c r="K244">
        <v>12.5</v>
      </c>
      <c r="L244" s="1"/>
      <c r="M244" s="2">
        <f t="shared" si="228"/>
        <v>2</v>
      </c>
      <c r="N244" s="2">
        <f t="shared" si="229"/>
        <v>7</v>
      </c>
      <c r="O244" s="2">
        <f t="shared" si="230"/>
        <v>3</v>
      </c>
      <c r="P244" s="2">
        <f t="shared" si="231"/>
        <v>5</v>
      </c>
      <c r="Q244" s="2">
        <f t="shared" si="232"/>
        <v>6</v>
      </c>
      <c r="R244" s="2">
        <f t="shared" si="233"/>
        <v>5</v>
      </c>
      <c r="S244" s="2">
        <f t="shared" si="234"/>
        <v>5</v>
      </c>
      <c r="T244" s="2">
        <f t="shared" si="235"/>
        <v>3</v>
      </c>
      <c r="U244" s="2">
        <f t="shared" si="236"/>
        <v>5</v>
      </c>
      <c r="V244" s="2">
        <f t="shared" si="237"/>
        <v>6</v>
      </c>
      <c r="W244" s="2">
        <f t="shared" si="238"/>
        <v>5</v>
      </c>
      <c r="X244" s="2">
        <f t="shared" si="239"/>
        <v>6</v>
      </c>
      <c r="Y244" s="2">
        <f t="shared" si="240"/>
        <v>4</v>
      </c>
      <c r="Z244" s="2">
        <f t="shared" si="241"/>
        <v>4</v>
      </c>
      <c r="AA244" s="2">
        <f t="shared" si="242"/>
        <v>2</v>
      </c>
      <c r="AB244" s="2">
        <f t="shared" si="243"/>
        <v>4</v>
      </c>
      <c r="AC244" s="2">
        <f t="shared" si="244"/>
        <v>3</v>
      </c>
      <c r="AD244" s="3">
        <f t="shared" si="297"/>
        <v>2</v>
      </c>
      <c r="AE244" s="2">
        <f t="shared" si="245"/>
        <v>5</v>
      </c>
      <c r="AF244" s="2">
        <f t="shared" si="246"/>
        <v>10</v>
      </c>
      <c r="AG244" s="2">
        <f t="shared" si="247"/>
        <v>6</v>
      </c>
      <c r="AH244" s="2">
        <f t="shared" si="248"/>
        <v>8</v>
      </c>
      <c r="AI244" s="2">
        <f t="shared" si="249"/>
        <v>9</v>
      </c>
      <c r="AJ244" s="2">
        <f t="shared" si="250"/>
        <v>8</v>
      </c>
      <c r="AK244" s="2">
        <f t="shared" si="251"/>
        <v>8</v>
      </c>
      <c r="AL244" s="2">
        <f t="shared" si="252"/>
        <v>6</v>
      </c>
      <c r="AM244" s="2">
        <f t="shared" si="253"/>
        <v>7</v>
      </c>
      <c r="AN244" s="2">
        <f t="shared" si="254"/>
        <v>8</v>
      </c>
      <c r="AO244" s="2">
        <f t="shared" si="255"/>
        <v>7</v>
      </c>
      <c r="AP244" s="2">
        <f t="shared" si="256"/>
        <v>8</v>
      </c>
      <c r="AQ244" s="2">
        <f t="shared" si="257"/>
        <v>6</v>
      </c>
      <c r="AR244" s="2">
        <f t="shared" si="258"/>
        <v>5</v>
      </c>
      <c r="AS244" s="2">
        <f t="shared" si="259"/>
        <v>4</v>
      </c>
      <c r="AT244" s="2">
        <f t="shared" si="260"/>
        <v>6</v>
      </c>
      <c r="AU244" s="2">
        <f t="shared" si="261"/>
        <v>5</v>
      </c>
      <c r="AV244" s="3">
        <f t="shared" si="298"/>
        <v>2</v>
      </c>
      <c r="AW244">
        <f t="shared" si="299"/>
        <v>1</v>
      </c>
      <c r="AX244" s="2">
        <f t="shared" si="262"/>
        <v>2</v>
      </c>
      <c r="AY244" s="2">
        <f t="shared" si="263"/>
        <v>6</v>
      </c>
      <c r="AZ244" s="2">
        <f t="shared" si="264"/>
        <v>4</v>
      </c>
      <c r="BA244" s="2">
        <f t="shared" si="265"/>
        <v>4</v>
      </c>
      <c r="BB244" s="2">
        <f t="shared" si="266"/>
        <v>3</v>
      </c>
      <c r="BC244" s="2">
        <f t="shared" si="267"/>
        <v>2</v>
      </c>
      <c r="BD244" s="2">
        <f t="shared" si="268"/>
        <v>4</v>
      </c>
      <c r="BE244" s="2">
        <f t="shared" si="269"/>
        <v>2</v>
      </c>
      <c r="BF244" s="2">
        <f t="shared" si="270"/>
        <v>2</v>
      </c>
      <c r="BG244" s="2">
        <f t="shared" si="271"/>
        <v>2</v>
      </c>
      <c r="BH244" s="2">
        <f t="shared" si="272"/>
        <v>6</v>
      </c>
      <c r="BI244" s="2">
        <f t="shared" si="273"/>
        <v>5</v>
      </c>
      <c r="BJ244" s="2">
        <f t="shared" si="274"/>
        <v>5</v>
      </c>
      <c r="BK244" s="2">
        <f t="shared" si="275"/>
        <v>2</v>
      </c>
      <c r="BL244" s="2">
        <f t="shared" si="276"/>
        <v>2</v>
      </c>
      <c r="BM244" s="2">
        <f t="shared" si="277"/>
        <v>4</v>
      </c>
      <c r="BN244" s="2">
        <f t="shared" si="278"/>
        <v>4</v>
      </c>
      <c r="BO244" s="3">
        <f t="shared" si="300"/>
        <v>2</v>
      </c>
      <c r="BP244">
        <f t="shared" si="301"/>
        <v>2</v>
      </c>
      <c r="BR244">
        <v>2</v>
      </c>
      <c r="BS244">
        <f t="shared" si="279"/>
        <v>3</v>
      </c>
      <c r="BU244" s="1">
        <f t="shared" si="280"/>
        <v>175.01206409470851</v>
      </c>
      <c r="BV244" s="1">
        <f t="shared" si="281"/>
        <v>37.532368726489821</v>
      </c>
      <c r="BW244" s="1">
        <f t="shared" si="282"/>
        <v>37.53128517407805</v>
      </c>
      <c r="BX244" s="1">
        <f t="shared" si="283"/>
        <v>25.067011391350356</v>
      </c>
      <c r="BY244" s="1">
        <f t="shared" si="284"/>
        <v>12.610705530716253</v>
      </c>
      <c r="BZ244" s="1">
        <f t="shared" si="285"/>
        <v>12.634121337722062</v>
      </c>
      <c r="CA244" s="1">
        <f t="shared" si="286"/>
        <v>17.591709263776028</v>
      </c>
      <c r="CB244" s="1">
        <f t="shared" si="287"/>
        <v>25.087794141761766</v>
      </c>
      <c r="CC244" s="1">
        <f t="shared" si="288"/>
        <v>5.4520788925101229</v>
      </c>
      <c r="CD244" s="1">
        <f t="shared" si="289"/>
        <v>400.00424520058391</v>
      </c>
      <c r="CE244" s="1">
        <f t="shared" si="290"/>
        <v>1.9297076017915702</v>
      </c>
      <c r="CF244" s="1">
        <f t="shared" si="291"/>
        <v>1.6766838056351374</v>
      </c>
      <c r="CG244" s="1">
        <f t="shared" si="292"/>
        <v>2.0683525322168466</v>
      </c>
      <c r="CH244" s="1">
        <f t="shared" si="293"/>
        <v>2.4860853766497679</v>
      </c>
      <c r="CI244" s="1">
        <f t="shared" si="294"/>
        <v>2.5746089742017424</v>
      </c>
      <c r="CJ244" s="1">
        <f t="shared" si="295"/>
        <v>2.593364919037866</v>
      </c>
      <c r="CK244" s="1">
        <f t="shared" si="296"/>
        <v>2.5985327370345033</v>
      </c>
      <c r="CL244" s="5">
        <f t="shared" si="302"/>
        <v>12</v>
      </c>
      <c r="CN244" s="9">
        <f t="shared" si="303"/>
        <v>1.6766838056351374</v>
      </c>
    </row>
    <row r="245" spans="1:92" x14ac:dyDescent="0.2">
      <c r="A245" s="4">
        <v>243</v>
      </c>
      <c r="B245" s="1">
        <v>0.42968642082626302</v>
      </c>
      <c r="C245" s="1">
        <v>0.91100000000000003</v>
      </c>
      <c r="D245" s="1">
        <v>0</v>
      </c>
      <c r="E245" s="1">
        <v>0</v>
      </c>
      <c r="F245" s="1">
        <v>100</v>
      </c>
      <c r="G245" s="1">
        <v>13.671216108128</v>
      </c>
      <c r="H245" s="1">
        <v>7</v>
      </c>
      <c r="I245">
        <v>1500</v>
      </c>
      <c r="J245">
        <v>185</v>
      </c>
      <c r="K245">
        <v>12.5</v>
      </c>
      <c r="L245" s="1"/>
      <c r="M245" s="2">
        <f t="shared" si="228"/>
        <v>2</v>
      </c>
      <c r="N245" s="2">
        <f t="shared" si="229"/>
        <v>7</v>
      </c>
      <c r="O245" s="2">
        <f t="shared" si="230"/>
        <v>3</v>
      </c>
      <c r="P245" s="2">
        <f t="shared" si="231"/>
        <v>5</v>
      </c>
      <c r="Q245" s="2">
        <f t="shared" si="232"/>
        <v>6</v>
      </c>
      <c r="R245" s="2">
        <f t="shared" si="233"/>
        <v>5</v>
      </c>
      <c r="S245" s="2">
        <f t="shared" si="234"/>
        <v>5</v>
      </c>
      <c r="T245" s="2">
        <f t="shared" si="235"/>
        <v>3</v>
      </c>
      <c r="U245" s="2">
        <f t="shared" si="236"/>
        <v>5</v>
      </c>
      <c r="V245" s="2">
        <f t="shared" si="237"/>
        <v>6</v>
      </c>
      <c r="W245" s="2">
        <f t="shared" si="238"/>
        <v>5</v>
      </c>
      <c r="X245" s="2">
        <f t="shared" si="239"/>
        <v>6</v>
      </c>
      <c r="Y245" s="2">
        <f t="shared" si="240"/>
        <v>4</v>
      </c>
      <c r="Z245" s="2">
        <f t="shared" si="241"/>
        <v>4</v>
      </c>
      <c r="AA245" s="2">
        <f t="shared" si="242"/>
        <v>2</v>
      </c>
      <c r="AB245" s="2">
        <f t="shared" si="243"/>
        <v>4</v>
      </c>
      <c r="AC245" s="2">
        <f t="shared" si="244"/>
        <v>3</v>
      </c>
      <c r="AD245" s="3">
        <f t="shared" si="297"/>
        <v>2</v>
      </c>
      <c r="AE245" s="2">
        <f t="shared" si="245"/>
        <v>5</v>
      </c>
      <c r="AF245" s="2">
        <f t="shared" si="246"/>
        <v>10</v>
      </c>
      <c r="AG245" s="2">
        <f t="shared" si="247"/>
        <v>6</v>
      </c>
      <c r="AH245" s="2">
        <f t="shared" si="248"/>
        <v>8</v>
      </c>
      <c r="AI245" s="2">
        <f t="shared" si="249"/>
        <v>9</v>
      </c>
      <c r="AJ245" s="2">
        <f t="shared" si="250"/>
        <v>8</v>
      </c>
      <c r="AK245" s="2">
        <f t="shared" si="251"/>
        <v>8</v>
      </c>
      <c r="AL245" s="2">
        <f t="shared" si="252"/>
        <v>6</v>
      </c>
      <c r="AM245" s="2">
        <f t="shared" si="253"/>
        <v>7</v>
      </c>
      <c r="AN245" s="2">
        <f t="shared" si="254"/>
        <v>8</v>
      </c>
      <c r="AO245" s="2">
        <f t="shared" si="255"/>
        <v>7</v>
      </c>
      <c r="AP245" s="2">
        <f t="shared" si="256"/>
        <v>8</v>
      </c>
      <c r="AQ245" s="2">
        <f t="shared" si="257"/>
        <v>6</v>
      </c>
      <c r="AR245" s="2">
        <f t="shared" si="258"/>
        <v>5</v>
      </c>
      <c r="AS245" s="2">
        <f t="shared" si="259"/>
        <v>4</v>
      </c>
      <c r="AT245" s="2">
        <f t="shared" si="260"/>
        <v>6</v>
      </c>
      <c r="AU245" s="2">
        <f t="shared" si="261"/>
        <v>5</v>
      </c>
      <c r="AV245" s="3">
        <f t="shared" si="298"/>
        <v>2</v>
      </c>
      <c r="AW245">
        <f t="shared" si="299"/>
        <v>1</v>
      </c>
      <c r="AX245" s="2">
        <f t="shared" si="262"/>
        <v>1</v>
      </c>
      <c r="AY245" s="2">
        <f t="shared" si="263"/>
        <v>6</v>
      </c>
      <c r="AZ245" s="2">
        <f t="shared" si="264"/>
        <v>4</v>
      </c>
      <c r="BA245" s="2">
        <f t="shared" si="265"/>
        <v>4</v>
      </c>
      <c r="BB245" s="2">
        <f t="shared" si="266"/>
        <v>3</v>
      </c>
      <c r="BC245" s="2">
        <f t="shared" si="267"/>
        <v>2</v>
      </c>
      <c r="BD245" s="2">
        <f t="shared" si="268"/>
        <v>4</v>
      </c>
      <c r="BE245" s="2">
        <f t="shared" si="269"/>
        <v>2</v>
      </c>
      <c r="BF245" s="2">
        <f t="shared" si="270"/>
        <v>2</v>
      </c>
      <c r="BG245" s="2">
        <f t="shared" si="271"/>
        <v>2</v>
      </c>
      <c r="BH245" s="2">
        <f t="shared" si="272"/>
        <v>5</v>
      </c>
      <c r="BI245" s="2">
        <f t="shared" si="273"/>
        <v>5</v>
      </c>
      <c r="BJ245" s="2">
        <f t="shared" si="274"/>
        <v>5</v>
      </c>
      <c r="BK245" s="2">
        <f t="shared" si="275"/>
        <v>2</v>
      </c>
      <c r="BL245" s="2">
        <f t="shared" si="276"/>
        <v>2</v>
      </c>
      <c r="BM245" s="2">
        <f t="shared" si="277"/>
        <v>4</v>
      </c>
      <c r="BN245" s="2">
        <f t="shared" si="278"/>
        <v>4</v>
      </c>
      <c r="BO245" s="3">
        <f t="shared" si="300"/>
        <v>2</v>
      </c>
      <c r="BP245">
        <f t="shared" si="301"/>
        <v>1</v>
      </c>
      <c r="BR245">
        <v>12</v>
      </c>
      <c r="BS245">
        <f t="shared" si="279"/>
        <v>1</v>
      </c>
      <c r="BU245" s="1">
        <f t="shared" si="280"/>
        <v>175.01209819255033</v>
      </c>
      <c r="BV245" s="1">
        <f t="shared" si="281"/>
        <v>37.531933250147006</v>
      </c>
      <c r="BW245" s="1">
        <f t="shared" si="282"/>
        <v>37.531332176997459</v>
      </c>
      <c r="BX245" s="1">
        <f t="shared" si="283"/>
        <v>25.063726674094088</v>
      </c>
      <c r="BY245" s="1">
        <f t="shared" si="284"/>
        <v>12.602641159238749</v>
      </c>
      <c r="BZ245" s="1">
        <f t="shared" si="285"/>
        <v>12.62122538099894</v>
      </c>
      <c r="CA245" s="1">
        <f t="shared" si="286"/>
        <v>17.592270507495677</v>
      </c>
      <c r="CB245" s="1">
        <f t="shared" si="287"/>
        <v>25.078249392963379</v>
      </c>
      <c r="CC245" s="1">
        <f t="shared" si="288"/>
        <v>5.4000289936836543</v>
      </c>
      <c r="CD245" s="1">
        <f t="shared" si="289"/>
        <v>400.00383751425289</v>
      </c>
      <c r="CE245" s="1">
        <f t="shared" si="290"/>
        <v>1.9383976573417419</v>
      </c>
      <c r="CF245" s="1">
        <f t="shared" si="291"/>
        <v>1.6163139676223193</v>
      </c>
      <c r="CG245" s="1">
        <f t="shared" si="292"/>
        <v>1.9691816761528547</v>
      </c>
      <c r="CH245" s="1">
        <f t="shared" si="293"/>
        <v>2.3497067991894496</v>
      </c>
      <c r="CI245" s="1">
        <f t="shared" si="294"/>
        <v>2.4431327405869263</v>
      </c>
      <c r="CJ245" s="1">
        <f t="shared" si="295"/>
        <v>2.4628929465174414</v>
      </c>
      <c r="CK245" s="1">
        <f t="shared" si="296"/>
        <v>2.4683198150198722</v>
      </c>
      <c r="CL245" s="5">
        <f t="shared" si="302"/>
        <v>12</v>
      </c>
      <c r="CN245" s="9">
        <f t="shared" si="303"/>
        <v>1.6163139676223193</v>
      </c>
    </row>
    <row r="246" spans="1:92" x14ac:dyDescent="0.2">
      <c r="A246" s="4">
        <v>244</v>
      </c>
      <c r="B246" s="1">
        <v>0.43992194438580701</v>
      </c>
      <c r="C246" s="1">
        <v>0.56999999999999995</v>
      </c>
      <c r="D246" s="1">
        <v>2</v>
      </c>
      <c r="E246" s="1">
        <v>0</v>
      </c>
      <c r="F246" s="1">
        <v>98</v>
      </c>
      <c r="G246" s="1">
        <v>8.5475573173335899</v>
      </c>
      <c r="H246" s="1">
        <v>6</v>
      </c>
      <c r="I246">
        <v>1500</v>
      </c>
      <c r="J246">
        <v>185</v>
      </c>
      <c r="K246">
        <v>12.5</v>
      </c>
      <c r="L246" s="1"/>
      <c r="M246" s="2">
        <f t="shared" si="228"/>
        <v>2</v>
      </c>
      <c r="N246" s="2">
        <f t="shared" si="229"/>
        <v>6</v>
      </c>
      <c r="O246" s="2">
        <f t="shared" si="230"/>
        <v>5</v>
      </c>
      <c r="P246" s="2">
        <f t="shared" si="231"/>
        <v>4</v>
      </c>
      <c r="Q246" s="2">
        <f t="shared" si="232"/>
        <v>6</v>
      </c>
      <c r="R246" s="2">
        <f t="shared" si="233"/>
        <v>7</v>
      </c>
      <c r="S246" s="2">
        <f t="shared" si="234"/>
        <v>5</v>
      </c>
      <c r="T246" s="2">
        <f t="shared" si="235"/>
        <v>4</v>
      </c>
      <c r="U246" s="2">
        <f t="shared" si="236"/>
        <v>7</v>
      </c>
      <c r="V246" s="2">
        <f t="shared" si="237"/>
        <v>7</v>
      </c>
      <c r="W246" s="2">
        <f t="shared" si="238"/>
        <v>5</v>
      </c>
      <c r="X246" s="2">
        <f t="shared" si="239"/>
        <v>7</v>
      </c>
      <c r="Y246" s="2">
        <f t="shared" si="240"/>
        <v>4</v>
      </c>
      <c r="Z246" s="2">
        <f t="shared" si="241"/>
        <v>4</v>
      </c>
      <c r="AA246" s="2">
        <f t="shared" si="242"/>
        <v>2</v>
      </c>
      <c r="AB246" s="2">
        <f t="shared" si="243"/>
        <v>4</v>
      </c>
      <c r="AC246" s="2">
        <f t="shared" si="244"/>
        <v>3</v>
      </c>
      <c r="AD246" s="3">
        <f t="shared" si="297"/>
        <v>6</v>
      </c>
      <c r="AE246" s="2">
        <f t="shared" si="245"/>
        <v>5</v>
      </c>
      <c r="AF246" s="2">
        <f t="shared" si="246"/>
        <v>9</v>
      </c>
      <c r="AG246" s="2">
        <f t="shared" si="247"/>
        <v>8</v>
      </c>
      <c r="AH246" s="2">
        <f t="shared" si="248"/>
        <v>7</v>
      </c>
      <c r="AI246" s="2">
        <f t="shared" si="249"/>
        <v>9</v>
      </c>
      <c r="AJ246" s="2">
        <f t="shared" si="250"/>
        <v>10</v>
      </c>
      <c r="AK246" s="2">
        <f t="shared" si="251"/>
        <v>8</v>
      </c>
      <c r="AL246" s="2">
        <f t="shared" si="252"/>
        <v>7</v>
      </c>
      <c r="AM246" s="2">
        <f t="shared" si="253"/>
        <v>9</v>
      </c>
      <c r="AN246" s="2">
        <f t="shared" si="254"/>
        <v>9</v>
      </c>
      <c r="AO246" s="2">
        <f t="shared" si="255"/>
        <v>7</v>
      </c>
      <c r="AP246" s="2">
        <f t="shared" si="256"/>
        <v>9</v>
      </c>
      <c r="AQ246" s="2">
        <f t="shared" si="257"/>
        <v>6</v>
      </c>
      <c r="AR246" s="2">
        <f t="shared" si="258"/>
        <v>5</v>
      </c>
      <c r="AS246" s="2">
        <f t="shared" si="259"/>
        <v>4</v>
      </c>
      <c r="AT246" s="2">
        <f t="shared" si="260"/>
        <v>6</v>
      </c>
      <c r="AU246" s="2">
        <f t="shared" si="261"/>
        <v>5</v>
      </c>
      <c r="AV246" s="3">
        <f t="shared" si="298"/>
        <v>6</v>
      </c>
      <c r="AW246">
        <f t="shared" si="299"/>
        <v>1</v>
      </c>
      <c r="AX246" s="2">
        <f t="shared" si="262"/>
        <v>1</v>
      </c>
      <c r="AY246" s="2">
        <f t="shared" si="263"/>
        <v>4</v>
      </c>
      <c r="AZ246" s="2">
        <f t="shared" si="264"/>
        <v>5</v>
      </c>
      <c r="BA246" s="2">
        <f t="shared" si="265"/>
        <v>2</v>
      </c>
      <c r="BB246" s="2">
        <f t="shared" si="266"/>
        <v>4</v>
      </c>
      <c r="BC246" s="2">
        <f t="shared" si="267"/>
        <v>5</v>
      </c>
      <c r="BD246" s="2">
        <f t="shared" si="268"/>
        <v>4</v>
      </c>
      <c r="BE246" s="2">
        <f t="shared" si="269"/>
        <v>4</v>
      </c>
      <c r="BF246" s="2">
        <f t="shared" si="270"/>
        <v>4</v>
      </c>
      <c r="BG246" s="2">
        <f t="shared" si="271"/>
        <v>3</v>
      </c>
      <c r="BH246" s="2">
        <f t="shared" si="272"/>
        <v>5</v>
      </c>
      <c r="BI246" s="2">
        <f t="shared" si="273"/>
        <v>7</v>
      </c>
      <c r="BJ246" s="2">
        <f t="shared" si="274"/>
        <v>5</v>
      </c>
      <c r="BK246" s="2">
        <f t="shared" si="275"/>
        <v>2</v>
      </c>
      <c r="BL246" s="2">
        <f t="shared" si="276"/>
        <v>2</v>
      </c>
      <c r="BM246" s="2">
        <f t="shared" si="277"/>
        <v>4</v>
      </c>
      <c r="BN246" s="2">
        <f t="shared" si="278"/>
        <v>4</v>
      </c>
      <c r="BO246" s="3">
        <f t="shared" si="300"/>
        <v>12</v>
      </c>
      <c r="BP246">
        <f t="shared" si="301"/>
        <v>1</v>
      </c>
      <c r="BR246">
        <v>2</v>
      </c>
      <c r="BS246">
        <f t="shared" si="279"/>
        <v>1</v>
      </c>
      <c r="BU246" s="1">
        <f t="shared" si="280"/>
        <v>13.482617377017592</v>
      </c>
      <c r="BV246" s="1">
        <f t="shared" si="281"/>
        <v>3.1105297960776288</v>
      </c>
      <c r="BW246" s="1">
        <f t="shared" si="282"/>
        <v>2.744927120566119</v>
      </c>
      <c r="BX246" s="1">
        <f t="shared" si="283"/>
        <v>3.0656501935340623</v>
      </c>
      <c r="BY246" s="1">
        <f t="shared" si="284"/>
        <v>2.0175141207273235</v>
      </c>
      <c r="BZ246" s="1">
        <f t="shared" si="285"/>
        <v>1.8107207777952767</v>
      </c>
      <c r="CA246" s="1">
        <f t="shared" si="286"/>
        <v>2.405591595245828</v>
      </c>
      <c r="CB246" s="1">
        <f t="shared" si="287"/>
        <v>2.2385810452108448</v>
      </c>
      <c r="CC246" s="1">
        <f t="shared" si="288"/>
        <v>2.200482379720345</v>
      </c>
      <c r="CD246" s="1">
        <f t="shared" si="289"/>
        <v>31.055822474762056</v>
      </c>
      <c r="CE246" s="1">
        <f t="shared" si="290"/>
        <v>3.3908391666129711</v>
      </c>
      <c r="CF246" s="1">
        <f t="shared" si="291"/>
        <v>2.0460894500715412</v>
      </c>
      <c r="CG246" s="1">
        <f t="shared" si="292"/>
        <v>2.3497816241269884</v>
      </c>
      <c r="CH246" s="1">
        <f t="shared" si="293"/>
        <v>2.6777399296929199</v>
      </c>
      <c r="CI246" s="1">
        <f t="shared" si="294"/>
        <v>2.7700267695834131</v>
      </c>
      <c r="CJ246" s="1">
        <f t="shared" si="295"/>
        <v>2.7870857488709135</v>
      </c>
      <c r="CK246" s="1">
        <f t="shared" si="296"/>
        <v>2.7964328677247114</v>
      </c>
      <c r="CL246" s="5">
        <f t="shared" si="302"/>
        <v>6</v>
      </c>
      <c r="CN246" s="9">
        <f t="shared" si="303"/>
        <v>1.8107207777952767</v>
      </c>
    </row>
    <row r="247" spans="1:92" x14ac:dyDescent="0.2">
      <c r="A247" s="4">
        <v>245</v>
      </c>
      <c r="B247" s="1">
        <v>0.37938159871904797</v>
      </c>
      <c r="C247" s="1">
        <v>20.673999999999999</v>
      </c>
      <c r="D247" s="1">
        <v>55</v>
      </c>
      <c r="E247" s="1">
        <v>16</v>
      </c>
      <c r="F247" s="1">
        <v>29</v>
      </c>
      <c r="G247" s="1">
        <v>12.818114447782801</v>
      </c>
      <c r="H247" s="1">
        <v>7</v>
      </c>
      <c r="I247">
        <v>1500</v>
      </c>
      <c r="J247">
        <v>185</v>
      </c>
      <c r="K247">
        <v>12.5</v>
      </c>
      <c r="L247" s="1"/>
      <c r="M247" s="2">
        <f t="shared" si="228"/>
        <v>4</v>
      </c>
      <c r="N247" s="2">
        <f t="shared" si="229"/>
        <v>7</v>
      </c>
      <c r="O247" s="2">
        <f t="shared" si="230"/>
        <v>5</v>
      </c>
      <c r="P247" s="2">
        <f t="shared" si="231"/>
        <v>5</v>
      </c>
      <c r="Q247" s="2">
        <f t="shared" si="232"/>
        <v>7</v>
      </c>
      <c r="R247" s="2">
        <f t="shared" si="233"/>
        <v>5</v>
      </c>
      <c r="S247" s="2">
        <f t="shared" si="234"/>
        <v>6</v>
      </c>
      <c r="T247" s="2">
        <f t="shared" si="235"/>
        <v>3</v>
      </c>
      <c r="U247" s="2">
        <f t="shared" si="236"/>
        <v>5</v>
      </c>
      <c r="V247" s="2">
        <f t="shared" si="237"/>
        <v>6</v>
      </c>
      <c r="W247" s="2">
        <f t="shared" si="238"/>
        <v>3</v>
      </c>
      <c r="X247" s="2">
        <f t="shared" si="239"/>
        <v>3</v>
      </c>
      <c r="Y247" s="2">
        <f t="shared" si="240"/>
        <v>1</v>
      </c>
      <c r="Z247" s="2">
        <f t="shared" si="241"/>
        <v>1</v>
      </c>
      <c r="AA247" s="2">
        <f t="shared" si="242"/>
        <v>1</v>
      </c>
      <c r="AB247" s="2">
        <f t="shared" si="243"/>
        <v>1</v>
      </c>
      <c r="AC247" s="2">
        <f t="shared" si="244"/>
        <v>0</v>
      </c>
      <c r="AD247" s="3">
        <f t="shared" si="297"/>
        <v>2</v>
      </c>
      <c r="AE247" s="2">
        <f t="shared" si="245"/>
        <v>7</v>
      </c>
      <c r="AF247" s="2">
        <f t="shared" si="246"/>
        <v>10</v>
      </c>
      <c r="AG247" s="2">
        <f t="shared" si="247"/>
        <v>8</v>
      </c>
      <c r="AH247" s="2">
        <f t="shared" si="248"/>
        <v>8</v>
      </c>
      <c r="AI247" s="2">
        <f t="shared" si="249"/>
        <v>10</v>
      </c>
      <c r="AJ247" s="2">
        <f t="shared" si="250"/>
        <v>8</v>
      </c>
      <c r="AK247" s="2">
        <f t="shared" si="251"/>
        <v>9</v>
      </c>
      <c r="AL247" s="2">
        <f t="shared" si="252"/>
        <v>6</v>
      </c>
      <c r="AM247" s="2">
        <f t="shared" si="253"/>
        <v>7</v>
      </c>
      <c r="AN247" s="2">
        <f t="shared" si="254"/>
        <v>8</v>
      </c>
      <c r="AO247" s="2">
        <f t="shared" si="255"/>
        <v>5</v>
      </c>
      <c r="AP247" s="2">
        <f t="shared" si="256"/>
        <v>5</v>
      </c>
      <c r="AQ247" s="2">
        <f t="shared" si="257"/>
        <v>3</v>
      </c>
      <c r="AR247" s="2">
        <f t="shared" si="258"/>
        <v>2</v>
      </c>
      <c r="AS247" s="2">
        <f t="shared" si="259"/>
        <v>3</v>
      </c>
      <c r="AT247" s="2">
        <f t="shared" si="260"/>
        <v>3</v>
      </c>
      <c r="AU247" s="2">
        <f t="shared" si="261"/>
        <v>2</v>
      </c>
      <c r="AV247" s="3">
        <f t="shared" si="298"/>
        <v>2</v>
      </c>
      <c r="AW247">
        <f t="shared" si="299"/>
        <v>2</v>
      </c>
      <c r="AX247" s="2">
        <f t="shared" si="262"/>
        <v>4</v>
      </c>
      <c r="AY247" s="2">
        <f t="shared" si="263"/>
        <v>6</v>
      </c>
      <c r="AZ247" s="2">
        <f t="shared" si="264"/>
        <v>5</v>
      </c>
      <c r="BA247" s="2">
        <f t="shared" si="265"/>
        <v>3</v>
      </c>
      <c r="BB247" s="2">
        <f t="shared" si="266"/>
        <v>4</v>
      </c>
      <c r="BC247" s="2">
        <f t="shared" si="267"/>
        <v>2</v>
      </c>
      <c r="BD247" s="2">
        <f t="shared" si="268"/>
        <v>5</v>
      </c>
      <c r="BE247" s="2">
        <f t="shared" si="269"/>
        <v>2</v>
      </c>
      <c r="BF247" s="2">
        <f t="shared" si="270"/>
        <v>2</v>
      </c>
      <c r="BG247" s="2">
        <f t="shared" si="271"/>
        <v>2</v>
      </c>
      <c r="BH247" s="2">
        <f t="shared" si="272"/>
        <v>4</v>
      </c>
      <c r="BI247" s="2">
        <f t="shared" si="273"/>
        <v>2</v>
      </c>
      <c r="BJ247" s="2">
        <f t="shared" si="274"/>
        <v>1</v>
      </c>
      <c r="BK247" s="2">
        <f t="shared" si="275"/>
        <v>1</v>
      </c>
      <c r="BL247" s="2">
        <f t="shared" si="276"/>
        <v>1</v>
      </c>
      <c r="BM247" s="2">
        <f t="shared" si="277"/>
        <v>1</v>
      </c>
      <c r="BN247" s="2">
        <f t="shared" si="278"/>
        <v>1</v>
      </c>
      <c r="BO247" s="3">
        <f t="shared" si="300"/>
        <v>2</v>
      </c>
      <c r="BP247">
        <f t="shared" si="301"/>
        <v>1</v>
      </c>
      <c r="BR247">
        <v>3</v>
      </c>
      <c r="BS247">
        <f t="shared" si="279"/>
        <v>2</v>
      </c>
      <c r="BU247" s="1">
        <f t="shared" si="280"/>
        <v>13.217737048049521</v>
      </c>
      <c r="BV247" s="1">
        <f t="shared" si="281"/>
        <v>3.0035365585379519</v>
      </c>
      <c r="BW247" s="1">
        <f t="shared" si="282"/>
        <v>3.0141890325244076</v>
      </c>
      <c r="BX247" s="1">
        <f t="shared" si="283"/>
        <v>2.7358938575414236</v>
      </c>
      <c r="BY247" s="1">
        <f t="shared" si="284"/>
        <v>2.3607087304256673</v>
      </c>
      <c r="BZ247" s="1">
        <f t="shared" si="285"/>
        <v>2.4710570674826489</v>
      </c>
      <c r="CA247" s="1">
        <f t="shared" si="286"/>
        <v>2.3963034088912636</v>
      </c>
      <c r="CB247" s="1">
        <f t="shared" si="287"/>
        <v>2.7866014325206696</v>
      </c>
      <c r="CC247" s="1">
        <f t="shared" si="288"/>
        <v>2.729838288944987</v>
      </c>
      <c r="CD247" s="1">
        <f t="shared" si="289"/>
        <v>31.096045641122167</v>
      </c>
      <c r="CE247" s="1">
        <f t="shared" si="290"/>
        <v>2.4633790529479533</v>
      </c>
      <c r="CF247" s="1">
        <f t="shared" si="291"/>
        <v>2.5544976853752792</v>
      </c>
      <c r="CG247" s="1">
        <f t="shared" si="292"/>
        <v>2.8536717059740342</v>
      </c>
      <c r="CH247" s="1">
        <f t="shared" si="293"/>
        <v>3.0595260036827012</v>
      </c>
      <c r="CI247" s="1">
        <f t="shared" si="294"/>
        <v>3.1219060374607261</v>
      </c>
      <c r="CJ247" s="1">
        <f t="shared" si="295"/>
        <v>3.1373559111695961</v>
      </c>
      <c r="CK247" s="1">
        <f t="shared" si="296"/>
        <v>3.1418097828184877</v>
      </c>
      <c r="CL247" s="5">
        <f t="shared" si="302"/>
        <v>5</v>
      </c>
      <c r="CN247" s="9">
        <f t="shared" si="303"/>
        <v>2.3607087304256673</v>
      </c>
    </row>
    <row r="248" spans="1:92" x14ac:dyDescent="0.2">
      <c r="A248" s="4">
        <v>246</v>
      </c>
      <c r="B248" s="1">
        <v>0.52435423571447803</v>
      </c>
      <c r="C248" s="1">
        <v>47.158000000000001</v>
      </c>
      <c r="D248" s="1">
        <v>32</v>
      </c>
      <c r="E248" s="1">
        <v>40</v>
      </c>
      <c r="F248" s="1">
        <v>28</v>
      </c>
      <c r="G248" s="1">
        <v>9.4316265704180804</v>
      </c>
      <c r="H248" s="1">
        <v>7</v>
      </c>
      <c r="I248">
        <v>1500</v>
      </c>
      <c r="J248">
        <v>185</v>
      </c>
      <c r="K248">
        <v>12.5</v>
      </c>
      <c r="L248" s="1"/>
      <c r="M248" s="2">
        <f t="shared" si="228"/>
        <v>4</v>
      </c>
      <c r="N248" s="2">
        <f t="shared" si="229"/>
        <v>6</v>
      </c>
      <c r="O248" s="2">
        <f t="shared" si="230"/>
        <v>6</v>
      </c>
      <c r="P248" s="2">
        <f t="shared" si="231"/>
        <v>7</v>
      </c>
      <c r="Q248" s="2">
        <f t="shared" si="232"/>
        <v>8</v>
      </c>
      <c r="R248" s="2">
        <f t="shared" si="233"/>
        <v>8</v>
      </c>
      <c r="S248" s="2">
        <f t="shared" si="234"/>
        <v>5</v>
      </c>
      <c r="T248" s="2">
        <f t="shared" si="235"/>
        <v>6</v>
      </c>
      <c r="U248" s="2">
        <f t="shared" si="236"/>
        <v>5</v>
      </c>
      <c r="V248" s="2">
        <f t="shared" si="237"/>
        <v>7</v>
      </c>
      <c r="W248" s="2">
        <f t="shared" si="238"/>
        <v>3</v>
      </c>
      <c r="X248" s="2">
        <f t="shared" si="239"/>
        <v>3</v>
      </c>
      <c r="Y248" s="2">
        <f t="shared" si="240"/>
        <v>1</v>
      </c>
      <c r="Z248" s="2">
        <f t="shared" si="241"/>
        <v>1</v>
      </c>
      <c r="AA248" s="2">
        <f t="shared" si="242"/>
        <v>1</v>
      </c>
      <c r="AB248" s="2">
        <f t="shared" si="243"/>
        <v>1</v>
      </c>
      <c r="AC248" s="2">
        <f t="shared" si="244"/>
        <v>0</v>
      </c>
      <c r="AD248" s="3">
        <f t="shared" si="297"/>
        <v>5</v>
      </c>
      <c r="AE248" s="2">
        <f t="shared" si="245"/>
        <v>7</v>
      </c>
      <c r="AF248" s="2">
        <f t="shared" si="246"/>
        <v>9</v>
      </c>
      <c r="AG248" s="2">
        <f t="shared" si="247"/>
        <v>9</v>
      </c>
      <c r="AH248" s="2">
        <f t="shared" si="248"/>
        <v>10</v>
      </c>
      <c r="AI248" s="2">
        <f t="shared" si="249"/>
        <v>11</v>
      </c>
      <c r="AJ248" s="2">
        <f t="shared" si="250"/>
        <v>11</v>
      </c>
      <c r="AK248" s="2">
        <f t="shared" si="251"/>
        <v>8</v>
      </c>
      <c r="AL248" s="2">
        <f t="shared" si="252"/>
        <v>9</v>
      </c>
      <c r="AM248" s="2">
        <f t="shared" si="253"/>
        <v>7</v>
      </c>
      <c r="AN248" s="2">
        <f t="shared" si="254"/>
        <v>9</v>
      </c>
      <c r="AO248" s="2">
        <f t="shared" si="255"/>
        <v>5</v>
      </c>
      <c r="AP248" s="2">
        <f t="shared" si="256"/>
        <v>5</v>
      </c>
      <c r="AQ248" s="2">
        <f t="shared" si="257"/>
        <v>3</v>
      </c>
      <c r="AR248" s="2">
        <f t="shared" si="258"/>
        <v>2</v>
      </c>
      <c r="AS248" s="2">
        <f t="shared" si="259"/>
        <v>3</v>
      </c>
      <c r="AT248" s="2">
        <f t="shared" si="260"/>
        <v>3</v>
      </c>
      <c r="AU248" s="2">
        <f t="shared" si="261"/>
        <v>2</v>
      </c>
      <c r="AV248" s="3">
        <f t="shared" si="298"/>
        <v>5</v>
      </c>
      <c r="AW248">
        <f t="shared" si="299"/>
        <v>2</v>
      </c>
      <c r="AX248" s="2">
        <f t="shared" si="262"/>
        <v>3</v>
      </c>
      <c r="AY248" s="2">
        <f t="shared" si="263"/>
        <v>5</v>
      </c>
      <c r="AZ248" s="2">
        <f t="shared" si="264"/>
        <v>6</v>
      </c>
      <c r="BA248" s="2">
        <f t="shared" si="265"/>
        <v>6</v>
      </c>
      <c r="BB248" s="2">
        <f t="shared" si="266"/>
        <v>6</v>
      </c>
      <c r="BC248" s="2">
        <f t="shared" si="267"/>
        <v>5</v>
      </c>
      <c r="BD248" s="2">
        <f t="shared" si="268"/>
        <v>3</v>
      </c>
      <c r="BE248" s="2">
        <f t="shared" si="269"/>
        <v>2</v>
      </c>
      <c r="BF248" s="2">
        <f t="shared" si="270"/>
        <v>2</v>
      </c>
      <c r="BG248" s="2">
        <f t="shared" si="271"/>
        <v>3</v>
      </c>
      <c r="BH248" s="2">
        <f t="shared" si="272"/>
        <v>3</v>
      </c>
      <c r="BI248" s="2">
        <f t="shared" si="273"/>
        <v>3</v>
      </c>
      <c r="BJ248" s="2">
        <f t="shared" si="274"/>
        <v>1</v>
      </c>
      <c r="BK248" s="2">
        <f t="shared" si="275"/>
        <v>1</v>
      </c>
      <c r="BL248" s="2">
        <f t="shared" si="276"/>
        <v>1</v>
      </c>
      <c r="BM248" s="2">
        <f t="shared" si="277"/>
        <v>1</v>
      </c>
      <c r="BN248" s="2">
        <f t="shared" si="278"/>
        <v>1</v>
      </c>
      <c r="BO248" s="3">
        <f t="shared" si="300"/>
        <v>3</v>
      </c>
      <c r="BP248">
        <f t="shared" si="301"/>
        <v>3</v>
      </c>
      <c r="BR248">
        <v>12</v>
      </c>
      <c r="BS248">
        <f t="shared" si="279"/>
        <v>1</v>
      </c>
      <c r="BU248" s="1">
        <f t="shared" si="280"/>
        <v>13.296393631979733</v>
      </c>
      <c r="BV248" s="1">
        <f t="shared" si="281"/>
        <v>3.1130804364336626</v>
      </c>
      <c r="BW248" s="1">
        <f t="shared" si="282"/>
        <v>3.0103677597901162</v>
      </c>
      <c r="BX248" s="1">
        <f t="shared" si="283"/>
        <v>3.0976539274116979</v>
      </c>
      <c r="BY248" s="1">
        <f t="shared" si="284"/>
        <v>2.4018551420301537</v>
      </c>
      <c r="BZ248" s="1">
        <f t="shared" si="285"/>
        <v>2.2881449018989928</v>
      </c>
      <c r="CA248" s="1">
        <f t="shared" si="286"/>
        <v>2.4062972401795917</v>
      </c>
      <c r="CB248" s="1">
        <f t="shared" si="287"/>
        <v>2.5493073042303878</v>
      </c>
      <c r="CC248" s="1">
        <f t="shared" si="288"/>
        <v>2.43866221648838</v>
      </c>
      <c r="CD248" s="1">
        <f t="shared" si="289"/>
        <v>31.083494050605253</v>
      </c>
      <c r="CE248" s="1">
        <f t="shared" si="290"/>
        <v>2.6091621180902784</v>
      </c>
      <c r="CF248" s="1">
        <f t="shared" si="291"/>
        <v>2.4524057578022189</v>
      </c>
      <c r="CG248" s="1">
        <f t="shared" si="292"/>
        <v>2.6782658948666374</v>
      </c>
      <c r="CH248" s="1">
        <f t="shared" si="293"/>
        <v>2.780928444576483</v>
      </c>
      <c r="CI248" s="1">
        <f t="shared" si="294"/>
        <v>2.8647894910381733</v>
      </c>
      <c r="CJ248" s="1">
        <f t="shared" si="295"/>
        <v>2.8813802335483674</v>
      </c>
      <c r="CK248" s="1">
        <f t="shared" si="296"/>
        <v>2.8874280962371301</v>
      </c>
      <c r="CL248" s="5">
        <f t="shared" si="302"/>
        <v>6</v>
      </c>
      <c r="CN248" s="9">
        <f t="shared" si="303"/>
        <v>2.2881449018989928</v>
      </c>
    </row>
    <row r="249" spans="1:92" x14ac:dyDescent="0.2">
      <c r="A249" s="4">
        <v>247</v>
      </c>
      <c r="B249" s="1">
        <v>0.65739409760303402</v>
      </c>
      <c r="C249" s="1">
        <v>0.54900000000000004</v>
      </c>
      <c r="D249" s="1">
        <v>0</v>
      </c>
      <c r="E249" s="1">
        <v>0</v>
      </c>
      <c r="F249" s="1">
        <v>100</v>
      </c>
      <c r="G249" s="1">
        <v>8.2420401365860592</v>
      </c>
      <c r="H249" s="1">
        <v>6</v>
      </c>
      <c r="I249">
        <v>1500</v>
      </c>
      <c r="J249">
        <v>185</v>
      </c>
      <c r="K249">
        <v>12.5</v>
      </c>
      <c r="L249" s="1"/>
      <c r="M249" s="2">
        <f t="shared" si="228"/>
        <v>2</v>
      </c>
      <c r="N249" s="2">
        <f t="shared" si="229"/>
        <v>6</v>
      </c>
      <c r="O249" s="2">
        <f t="shared" si="230"/>
        <v>5</v>
      </c>
      <c r="P249" s="2">
        <f t="shared" si="231"/>
        <v>4</v>
      </c>
      <c r="Q249" s="2">
        <f t="shared" si="232"/>
        <v>6</v>
      </c>
      <c r="R249" s="2">
        <f t="shared" si="233"/>
        <v>7</v>
      </c>
      <c r="S249" s="2">
        <f t="shared" si="234"/>
        <v>5</v>
      </c>
      <c r="T249" s="2">
        <f t="shared" si="235"/>
        <v>4</v>
      </c>
      <c r="U249" s="2">
        <f t="shared" si="236"/>
        <v>7</v>
      </c>
      <c r="V249" s="2">
        <f t="shared" si="237"/>
        <v>7</v>
      </c>
      <c r="W249" s="2">
        <f t="shared" si="238"/>
        <v>5</v>
      </c>
      <c r="X249" s="2">
        <f t="shared" si="239"/>
        <v>7</v>
      </c>
      <c r="Y249" s="2">
        <f t="shared" si="240"/>
        <v>4</v>
      </c>
      <c r="Z249" s="2">
        <f t="shared" si="241"/>
        <v>4</v>
      </c>
      <c r="AA249" s="2">
        <f t="shared" si="242"/>
        <v>2</v>
      </c>
      <c r="AB249" s="2">
        <f t="shared" si="243"/>
        <v>4</v>
      </c>
      <c r="AC249" s="2">
        <f t="shared" si="244"/>
        <v>3</v>
      </c>
      <c r="AD249" s="3">
        <f t="shared" si="297"/>
        <v>6</v>
      </c>
      <c r="AE249" s="2">
        <f t="shared" si="245"/>
        <v>5</v>
      </c>
      <c r="AF249" s="2">
        <f t="shared" si="246"/>
        <v>9</v>
      </c>
      <c r="AG249" s="2">
        <f t="shared" si="247"/>
        <v>8</v>
      </c>
      <c r="AH249" s="2">
        <f t="shared" si="248"/>
        <v>7</v>
      </c>
      <c r="AI249" s="2">
        <f t="shared" si="249"/>
        <v>9</v>
      </c>
      <c r="AJ249" s="2">
        <f t="shared" si="250"/>
        <v>10</v>
      </c>
      <c r="AK249" s="2">
        <f t="shared" si="251"/>
        <v>8</v>
      </c>
      <c r="AL249" s="2">
        <f t="shared" si="252"/>
        <v>7</v>
      </c>
      <c r="AM249" s="2">
        <f t="shared" si="253"/>
        <v>9</v>
      </c>
      <c r="AN249" s="2">
        <f t="shared" si="254"/>
        <v>9</v>
      </c>
      <c r="AO249" s="2">
        <f t="shared" si="255"/>
        <v>7</v>
      </c>
      <c r="AP249" s="2">
        <f t="shared" si="256"/>
        <v>9</v>
      </c>
      <c r="AQ249" s="2">
        <f t="shared" si="257"/>
        <v>6</v>
      </c>
      <c r="AR249" s="2">
        <f t="shared" si="258"/>
        <v>5</v>
      </c>
      <c r="AS249" s="2">
        <f t="shared" si="259"/>
        <v>4</v>
      </c>
      <c r="AT249" s="2">
        <f t="shared" si="260"/>
        <v>6</v>
      </c>
      <c r="AU249" s="2">
        <f t="shared" si="261"/>
        <v>5</v>
      </c>
      <c r="AV249" s="3">
        <f t="shared" si="298"/>
        <v>6</v>
      </c>
      <c r="AW249">
        <f t="shared" si="299"/>
        <v>1</v>
      </c>
      <c r="AX249" s="2">
        <f t="shared" si="262"/>
        <v>1</v>
      </c>
      <c r="AY249" s="2">
        <f t="shared" si="263"/>
        <v>3</v>
      </c>
      <c r="AZ249" s="2">
        <f t="shared" si="264"/>
        <v>4</v>
      </c>
      <c r="BA249" s="2">
        <f t="shared" si="265"/>
        <v>3</v>
      </c>
      <c r="BB249" s="2">
        <f t="shared" si="266"/>
        <v>5</v>
      </c>
      <c r="BC249" s="2">
        <f t="shared" si="267"/>
        <v>6</v>
      </c>
      <c r="BD249" s="2">
        <f t="shared" si="268"/>
        <v>3</v>
      </c>
      <c r="BE249" s="2">
        <f t="shared" si="269"/>
        <v>4</v>
      </c>
      <c r="BF249" s="2">
        <f t="shared" si="270"/>
        <v>4</v>
      </c>
      <c r="BG249" s="2">
        <f t="shared" si="271"/>
        <v>4</v>
      </c>
      <c r="BH249" s="2">
        <f t="shared" si="272"/>
        <v>5</v>
      </c>
      <c r="BI249" s="2">
        <f t="shared" si="273"/>
        <v>8</v>
      </c>
      <c r="BJ249" s="2">
        <f t="shared" si="274"/>
        <v>5</v>
      </c>
      <c r="BK249" s="2">
        <f t="shared" si="275"/>
        <v>2</v>
      </c>
      <c r="BL249" s="2">
        <f t="shared" si="276"/>
        <v>2</v>
      </c>
      <c r="BM249" s="2">
        <f t="shared" si="277"/>
        <v>4</v>
      </c>
      <c r="BN249" s="2">
        <f t="shared" si="278"/>
        <v>4</v>
      </c>
      <c r="BO249" s="3">
        <f t="shared" si="300"/>
        <v>12</v>
      </c>
      <c r="BP249">
        <f t="shared" si="301"/>
        <v>1</v>
      </c>
      <c r="BR249">
        <v>12</v>
      </c>
      <c r="BS249">
        <f t="shared" si="279"/>
        <v>1</v>
      </c>
      <c r="BU249" s="1">
        <f t="shared" si="280"/>
        <v>175.03866273725237</v>
      </c>
      <c r="BV249" s="1">
        <f t="shared" si="281"/>
        <v>37.57569284191591</v>
      </c>
      <c r="BW249" s="1">
        <f t="shared" si="282"/>
        <v>37.543896108821521</v>
      </c>
      <c r="BX249" s="1">
        <f t="shared" si="283"/>
        <v>25.163463782106227</v>
      </c>
      <c r="BY249" s="1">
        <f t="shared" si="284"/>
        <v>12.630537772813341</v>
      </c>
      <c r="BZ249" s="1">
        <f t="shared" si="285"/>
        <v>12.582225311529742</v>
      </c>
      <c r="CA249" s="1">
        <f t="shared" si="286"/>
        <v>17.663098808935658</v>
      </c>
      <c r="CB249" s="1">
        <f t="shared" si="287"/>
        <v>25.051112682967958</v>
      </c>
      <c r="CC249" s="1">
        <f t="shared" si="288"/>
        <v>5.257412859145397</v>
      </c>
      <c r="CD249" s="1">
        <f t="shared" si="289"/>
        <v>400.00277591596955</v>
      </c>
      <c r="CE249" s="1">
        <f t="shared" si="290"/>
        <v>3.2502188500756999</v>
      </c>
      <c r="CF249" s="1">
        <f t="shared" si="291"/>
        <v>1.4166396558148764</v>
      </c>
      <c r="CG249" s="1">
        <f t="shared" si="292"/>
        <v>1.7177175435429233</v>
      </c>
      <c r="CH249" s="1">
        <f t="shared" si="293"/>
        <v>2.015836000633922</v>
      </c>
      <c r="CI249" s="1">
        <f t="shared" si="294"/>
        <v>2.1375709644065282</v>
      </c>
      <c r="CJ249" s="1">
        <f t="shared" si="295"/>
        <v>2.159582662012745</v>
      </c>
      <c r="CK249" s="1">
        <f t="shared" si="296"/>
        <v>2.1718782449979268</v>
      </c>
      <c r="CL249" s="5">
        <f t="shared" si="302"/>
        <v>12</v>
      </c>
      <c r="CN249" s="9">
        <f t="shared" si="303"/>
        <v>1.4166396558148764</v>
      </c>
    </row>
    <row r="250" spans="1:92" x14ac:dyDescent="0.2">
      <c r="A250" s="4">
        <v>248</v>
      </c>
      <c r="B250" s="1">
        <v>0.59792861124806695</v>
      </c>
      <c r="C250" s="1">
        <v>0.38</v>
      </c>
      <c r="D250" s="1">
        <v>0</v>
      </c>
      <c r="E250" s="1">
        <v>0</v>
      </c>
      <c r="F250" s="1">
        <v>100</v>
      </c>
      <c r="G250" s="1">
        <v>5.6980274242577096</v>
      </c>
      <c r="H250" s="1">
        <v>6</v>
      </c>
      <c r="I250">
        <v>1500</v>
      </c>
      <c r="J250">
        <v>185</v>
      </c>
      <c r="K250">
        <v>12.5</v>
      </c>
      <c r="L250" s="1"/>
      <c r="M250" s="2">
        <f t="shared" si="228"/>
        <v>2</v>
      </c>
      <c r="N250" s="2">
        <f t="shared" si="229"/>
        <v>6</v>
      </c>
      <c r="O250" s="2">
        <f t="shared" si="230"/>
        <v>5</v>
      </c>
      <c r="P250" s="2">
        <f t="shared" si="231"/>
        <v>4</v>
      </c>
      <c r="Q250" s="2">
        <f t="shared" si="232"/>
        <v>6</v>
      </c>
      <c r="R250" s="2">
        <f t="shared" si="233"/>
        <v>7</v>
      </c>
      <c r="S250" s="2">
        <f t="shared" si="234"/>
        <v>5</v>
      </c>
      <c r="T250" s="2">
        <f t="shared" si="235"/>
        <v>4</v>
      </c>
      <c r="U250" s="2">
        <f t="shared" si="236"/>
        <v>7</v>
      </c>
      <c r="V250" s="2">
        <f t="shared" si="237"/>
        <v>7</v>
      </c>
      <c r="W250" s="2">
        <f t="shared" si="238"/>
        <v>5</v>
      </c>
      <c r="X250" s="2">
        <f t="shared" si="239"/>
        <v>7</v>
      </c>
      <c r="Y250" s="2">
        <f t="shared" si="240"/>
        <v>4</v>
      </c>
      <c r="Z250" s="2">
        <f t="shared" si="241"/>
        <v>4</v>
      </c>
      <c r="AA250" s="2">
        <f t="shared" si="242"/>
        <v>2</v>
      </c>
      <c r="AB250" s="2">
        <f t="shared" si="243"/>
        <v>4</v>
      </c>
      <c r="AC250" s="2">
        <f t="shared" si="244"/>
        <v>3</v>
      </c>
      <c r="AD250" s="3">
        <f t="shared" si="297"/>
        <v>6</v>
      </c>
      <c r="AE250" s="2">
        <f t="shared" si="245"/>
        <v>5</v>
      </c>
      <c r="AF250" s="2">
        <f t="shared" si="246"/>
        <v>9</v>
      </c>
      <c r="AG250" s="2">
        <f t="shared" si="247"/>
        <v>8</v>
      </c>
      <c r="AH250" s="2">
        <f t="shared" si="248"/>
        <v>7</v>
      </c>
      <c r="AI250" s="2">
        <f t="shared" si="249"/>
        <v>9</v>
      </c>
      <c r="AJ250" s="2">
        <f t="shared" si="250"/>
        <v>10</v>
      </c>
      <c r="AK250" s="2">
        <f t="shared" si="251"/>
        <v>8</v>
      </c>
      <c r="AL250" s="2">
        <f t="shared" si="252"/>
        <v>7</v>
      </c>
      <c r="AM250" s="2">
        <f t="shared" si="253"/>
        <v>9</v>
      </c>
      <c r="AN250" s="2">
        <f t="shared" si="254"/>
        <v>9</v>
      </c>
      <c r="AO250" s="2">
        <f t="shared" si="255"/>
        <v>7</v>
      </c>
      <c r="AP250" s="2">
        <f t="shared" si="256"/>
        <v>9</v>
      </c>
      <c r="AQ250" s="2">
        <f t="shared" si="257"/>
        <v>6</v>
      </c>
      <c r="AR250" s="2">
        <f t="shared" si="258"/>
        <v>5</v>
      </c>
      <c r="AS250" s="2">
        <f t="shared" si="259"/>
        <v>4</v>
      </c>
      <c r="AT250" s="2">
        <f t="shared" si="260"/>
        <v>6</v>
      </c>
      <c r="AU250" s="2">
        <f t="shared" si="261"/>
        <v>5</v>
      </c>
      <c r="AV250" s="3">
        <f t="shared" si="298"/>
        <v>6</v>
      </c>
      <c r="AW250">
        <f t="shared" si="299"/>
        <v>1</v>
      </c>
      <c r="AX250" s="2">
        <f t="shared" si="262"/>
        <v>1</v>
      </c>
      <c r="AY250" s="2">
        <f t="shared" si="263"/>
        <v>4</v>
      </c>
      <c r="AZ250" s="2">
        <f t="shared" si="264"/>
        <v>5</v>
      </c>
      <c r="BA250" s="2">
        <f t="shared" si="265"/>
        <v>3</v>
      </c>
      <c r="BB250" s="2">
        <f t="shared" si="266"/>
        <v>5</v>
      </c>
      <c r="BC250" s="2">
        <f t="shared" si="267"/>
        <v>5</v>
      </c>
      <c r="BD250" s="2">
        <f t="shared" si="268"/>
        <v>3</v>
      </c>
      <c r="BE250" s="2">
        <f t="shared" si="269"/>
        <v>4</v>
      </c>
      <c r="BF250" s="2">
        <f t="shared" si="270"/>
        <v>4</v>
      </c>
      <c r="BG250" s="2">
        <f t="shared" si="271"/>
        <v>4</v>
      </c>
      <c r="BH250" s="2">
        <f t="shared" si="272"/>
        <v>5</v>
      </c>
      <c r="BI250" s="2">
        <f t="shared" si="273"/>
        <v>8</v>
      </c>
      <c r="BJ250" s="2">
        <f t="shared" si="274"/>
        <v>5</v>
      </c>
      <c r="BK250" s="2">
        <f t="shared" si="275"/>
        <v>2</v>
      </c>
      <c r="BL250" s="2">
        <f t="shared" si="276"/>
        <v>2</v>
      </c>
      <c r="BM250" s="2">
        <f t="shared" si="277"/>
        <v>4</v>
      </c>
      <c r="BN250" s="2">
        <f t="shared" si="278"/>
        <v>4</v>
      </c>
      <c r="BO250" s="3">
        <f t="shared" si="300"/>
        <v>12</v>
      </c>
      <c r="BP250">
        <f t="shared" si="301"/>
        <v>1</v>
      </c>
      <c r="BR250">
        <v>2</v>
      </c>
      <c r="BS250">
        <f t="shared" si="279"/>
        <v>1</v>
      </c>
      <c r="BU250" s="1">
        <f t="shared" si="280"/>
        <v>175.09145130304006</v>
      </c>
      <c r="BV250" s="1">
        <f t="shared" si="281"/>
        <v>37.676453302204905</v>
      </c>
      <c r="BW250" s="1">
        <f t="shared" si="282"/>
        <v>37.579494818667868</v>
      </c>
      <c r="BX250" s="1">
        <f t="shared" si="283"/>
        <v>25.384248418990623</v>
      </c>
      <c r="BY250" s="1">
        <f t="shared" si="284"/>
        <v>12.755780916523667</v>
      </c>
      <c r="BZ250" s="1">
        <f t="shared" si="285"/>
        <v>12.588727554799227</v>
      </c>
      <c r="CA250" s="1">
        <f t="shared" si="286"/>
        <v>17.816968365887281</v>
      </c>
      <c r="CB250" s="1">
        <f t="shared" si="287"/>
        <v>25.048862824865608</v>
      </c>
      <c r="CC250" s="1">
        <f t="shared" si="288"/>
        <v>5.249905094110459</v>
      </c>
      <c r="CD250" s="1">
        <f t="shared" si="289"/>
        <v>400.0033311673746</v>
      </c>
      <c r="CE250" s="1">
        <f t="shared" si="290"/>
        <v>4.9296884214122247</v>
      </c>
      <c r="CF250" s="1">
        <f t="shared" si="291"/>
        <v>1.5599482139558973</v>
      </c>
      <c r="CG250" s="1">
        <f t="shared" si="292"/>
        <v>1.8226269937767552</v>
      </c>
      <c r="CH250" s="1">
        <f t="shared" si="293"/>
        <v>2.0223866490887468</v>
      </c>
      <c r="CI250" s="1">
        <f t="shared" si="294"/>
        <v>2.1529374593949324</v>
      </c>
      <c r="CJ250" s="1">
        <f t="shared" si="295"/>
        <v>2.1741916402746782</v>
      </c>
      <c r="CK250" s="1">
        <f t="shared" si="296"/>
        <v>2.1894424916660902</v>
      </c>
      <c r="CL250" s="5">
        <f t="shared" si="302"/>
        <v>12</v>
      </c>
      <c r="CN250" s="9">
        <f t="shared" si="303"/>
        <v>1.5599482139558973</v>
      </c>
    </row>
    <row r="251" spans="1:92" x14ac:dyDescent="0.2">
      <c r="A251" s="4">
        <v>249</v>
      </c>
      <c r="B251" s="1">
        <v>0.57173672969714295</v>
      </c>
      <c r="C251" s="1">
        <v>0.879</v>
      </c>
      <c r="D251" s="1">
        <v>0</v>
      </c>
      <c r="E251" s="1">
        <v>0</v>
      </c>
      <c r="F251" s="1">
        <v>100</v>
      </c>
      <c r="G251" s="1">
        <v>13.189803726532899</v>
      </c>
      <c r="H251" s="1">
        <v>7</v>
      </c>
      <c r="I251">
        <v>1500</v>
      </c>
      <c r="J251">
        <v>185</v>
      </c>
      <c r="K251">
        <v>12.5</v>
      </c>
      <c r="L251" s="1"/>
      <c r="M251" s="2">
        <f t="shared" si="228"/>
        <v>2</v>
      </c>
      <c r="N251" s="2">
        <f t="shared" si="229"/>
        <v>7</v>
      </c>
      <c r="O251" s="2">
        <f t="shared" si="230"/>
        <v>3</v>
      </c>
      <c r="P251" s="2">
        <f t="shared" si="231"/>
        <v>5</v>
      </c>
      <c r="Q251" s="2">
        <f t="shared" si="232"/>
        <v>6</v>
      </c>
      <c r="R251" s="2">
        <f t="shared" si="233"/>
        <v>5</v>
      </c>
      <c r="S251" s="2">
        <f t="shared" si="234"/>
        <v>5</v>
      </c>
      <c r="T251" s="2">
        <f t="shared" si="235"/>
        <v>3</v>
      </c>
      <c r="U251" s="2">
        <f t="shared" si="236"/>
        <v>5</v>
      </c>
      <c r="V251" s="2">
        <f t="shared" si="237"/>
        <v>6</v>
      </c>
      <c r="W251" s="2">
        <f t="shared" si="238"/>
        <v>5</v>
      </c>
      <c r="X251" s="2">
        <f t="shared" si="239"/>
        <v>6</v>
      </c>
      <c r="Y251" s="2">
        <f t="shared" si="240"/>
        <v>4</v>
      </c>
      <c r="Z251" s="2">
        <f t="shared" si="241"/>
        <v>4</v>
      </c>
      <c r="AA251" s="2">
        <f t="shared" si="242"/>
        <v>2</v>
      </c>
      <c r="AB251" s="2">
        <f t="shared" si="243"/>
        <v>4</v>
      </c>
      <c r="AC251" s="2">
        <f t="shared" si="244"/>
        <v>3</v>
      </c>
      <c r="AD251" s="3">
        <f t="shared" si="297"/>
        <v>2</v>
      </c>
      <c r="AE251" s="2">
        <f t="shared" si="245"/>
        <v>5</v>
      </c>
      <c r="AF251" s="2">
        <f t="shared" si="246"/>
        <v>10</v>
      </c>
      <c r="AG251" s="2">
        <f t="shared" si="247"/>
        <v>6</v>
      </c>
      <c r="AH251" s="2">
        <f t="shared" si="248"/>
        <v>8</v>
      </c>
      <c r="AI251" s="2">
        <f t="shared" si="249"/>
        <v>9</v>
      </c>
      <c r="AJ251" s="2">
        <f t="shared" si="250"/>
        <v>8</v>
      </c>
      <c r="AK251" s="2">
        <f t="shared" si="251"/>
        <v>8</v>
      </c>
      <c r="AL251" s="2">
        <f t="shared" si="252"/>
        <v>6</v>
      </c>
      <c r="AM251" s="2">
        <f t="shared" si="253"/>
        <v>7</v>
      </c>
      <c r="AN251" s="2">
        <f t="shared" si="254"/>
        <v>8</v>
      </c>
      <c r="AO251" s="2">
        <f t="shared" si="255"/>
        <v>7</v>
      </c>
      <c r="AP251" s="2">
        <f t="shared" si="256"/>
        <v>8</v>
      </c>
      <c r="AQ251" s="2">
        <f t="shared" si="257"/>
        <v>6</v>
      </c>
      <c r="AR251" s="2">
        <f t="shared" si="258"/>
        <v>5</v>
      </c>
      <c r="AS251" s="2">
        <f t="shared" si="259"/>
        <v>4</v>
      </c>
      <c r="AT251" s="2">
        <f t="shared" si="260"/>
        <v>6</v>
      </c>
      <c r="AU251" s="2">
        <f t="shared" si="261"/>
        <v>5</v>
      </c>
      <c r="AV251" s="3">
        <f t="shared" si="298"/>
        <v>2</v>
      </c>
      <c r="AW251">
        <f t="shared" si="299"/>
        <v>1</v>
      </c>
      <c r="AX251" s="2">
        <f t="shared" si="262"/>
        <v>1</v>
      </c>
      <c r="AY251" s="2">
        <f t="shared" si="263"/>
        <v>6</v>
      </c>
      <c r="AZ251" s="2">
        <f t="shared" si="264"/>
        <v>4</v>
      </c>
      <c r="BA251" s="2">
        <f t="shared" si="265"/>
        <v>5</v>
      </c>
      <c r="BB251" s="2">
        <f t="shared" si="266"/>
        <v>4</v>
      </c>
      <c r="BC251" s="2">
        <f t="shared" si="267"/>
        <v>2</v>
      </c>
      <c r="BD251" s="2">
        <f t="shared" si="268"/>
        <v>3</v>
      </c>
      <c r="BE251" s="2">
        <f t="shared" si="269"/>
        <v>2</v>
      </c>
      <c r="BF251" s="2">
        <f t="shared" si="270"/>
        <v>2</v>
      </c>
      <c r="BG251" s="2">
        <f t="shared" si="271"/>
        <v>2</v>
      </c>
      <c r="BH251" s="2">
        <f t="shared" si="272"/>
        <v>5</v>
      </c>
      <c r="BI251" s="2">
        <f t="shared" si="273"/>
        <v>6</v>
      </c>
      <c r="BJ251" s="2">
        <f t="shared" si="274"/>
        <v>5</v>
      </c>
      <c r="BK251" s="2">
        <f t="shared" si="275"/>
        <v>2</v>
      </c>
      <c r="BL251" s="2">
        <f t="shared" si="276"/>
        <v>2</v>
      </c>
      <c r="BM251" s="2">
        <f t="shared" si="277"/>
        <v>4</v>
      </c>
      <c r="BN251" s="2">
        <f t="shared" si="278"/>
        <v>4</v>
      </c>
      <c r="BO251" s="3">
        <f t="shared" si="300"/>
        <v>2</v>
      </c>
      <c r="BP251">
        <f t="shared" si="301"/>
        <v>2</v>
      </c>
      <c r="BR251">
        <v>12</v>
      </c>
      <c r="BS251">
        <f t="shared" si="279"/>
        <v>1</v>
      </c>
      <c r="BU251" s="1">
        <f t="shared" si="280"/>
        <v>175.01337620775095</v>
      </c>
      <c r="BV251" s="1">
        <f t="shared" si="281"/>
        <v>37.533671007566134</v>
      </c>
      <c r="BW251" s="1">
        <f t="shared" si="282"/>
        <v>37.532540366940943</v>
      </c>
      <c r="BX251" s="1">
        <f t="shared" si="283"/>
        <v>25.063899454893896</v>
      </c>
      <c r="BY251" s="1">
        <f t="shared" si="284"/>
        <v>12.593388054418025</v>
      </c>
      <c r="BZ251" s="1">
        <f t="shared" si="285"/>
        <v>12.601650401758761</v>
      </c>
      <c r="CA251" s="1">
        <f t="shared" si="286"/>
        <v>17.597518732538802</v>
      </c>
      <c r="CB251" s="1">
        <f t="shared" si="287"/>
        <v>25.063285950388067</v>
      </c>
      <c r="CC251" s="1">
        <f t="shared" si="288"/>
        <v>5.3162737123201405</v>
      </c>
      <c r="CD251" s="1">
        <f t="shared" si="289"/>
        <v>400.00322608142909</v>
      </c>
      <c r="CE251" s="1">
        <f t="shared" si="290"/>
        <v>2.0278140170911736</v>
      </c>
      <c r="CF251" s="1">
        <f t="shared" si="291"/>
        <v>1.5280195476986422</v>
      </c>
      <c r="CG251" s="1">
        <f t="shared" si="292"/>
        <v>1.8095122982794811</v>
      </c>
      <c r="CH251" s="1">
        <f t="shared" si="293"/>
        <v>2.1180614634544699</v>
      </c>
      <c r="CI251" s="1">
        <f t="shared" si="294"/>
        <v>2.22171111268662</v>
      </c>
      <c r="CJ251" s="1">
        <f t="shared" si="295"/>
        <v>2.2433932101345557</v>
      </c>
      <c r="CK251" s="1">
        <f t="shared" si="296"/>
        <v>2.2494966912265544</v>
      </c>
      <c r="CL251" s="5">
        <f t="shared" si="302"/>
        <v>12</v>
      </c>
      <c r="CN251" s="9">
        <f t="shared" si="303"/>
        <v>1.5280195476986422</v>
      </c>
    </row>
    <row r="252" spans="1:92" x14ac:dyDescent="0.2">
      <c r="A252" s="4">
        <v>250</v>
      </c>
      <c r="B252" s="1">
        <v>0.60642288247896303</v>
      </c>
      <c r="C252" s="1">
        <v>0.63800000000000001</v>
      </c>
      <c r="D252" s="1">
        <v>0</v>
      </c>
      <c r="E252" s="1">
        <v>0</v>
      </c>
      <c r="F252" s="1">
        <v>100</v>
      </c>
      <c r="G252" s="1">
        <v>9.5674347936859796</v>
      </c>
      <c r="H252" s="1">
        <v>7</v>
      </c>
      <c r="I252">
        <v>1500</v>
      </c>
      <c r="J252">
        <v>185</v>
      </c>
      <c r="K252">
        <v>12.5</v>
      </c>
      <c r="L252" s="1"/>
      <c r="M252" s="2">
        <f t="shared" si="228"/>
        <v>2</v>
      </c>
      <c r="N252" s="2">
        <f t="shared" si="229"/>
        <v>6</v>
      </c>
      <c r="O252" s="2">
        <f t="shared" si="230"/>
        <v>4</v>
      </c>
      <c r="P252" s="2">
        <f t="shared" si="231"/>
        <v>5</v>
      </c>
      <c r="Q252" s="2">
        <f t="shared" si="232"/>
        <v>5</v>
      </c>
      <c r="R252" s="2">
        <f t="shared" si="233"/>
        <v>6</v>
      </c>
      <c r="S252" s="2">
        <f t="shared" si="234"/>
        <v>5</v>
      </c>
      <c r="T252" s="2">
        <f t="shared" si="235"/>
        <v>4</v>
      </c>
      <c r="U252" s="2">
        <f t="shared" si="236"/>
        <v>6</v>
      </c>
      <c r="V252" s="2">
        <f t="shared" si="237"/>
        <v>6</v>
      </c>
      <c r="W252" s="2">
        <f t="shared" si="238"/>
        <v>5</v>
      </c>
      <c r="X252" s="2">
        <f t="shared" si="239"/>
        <v>6</v>
      </c>
      <c r="Y252" s="2">
        <f t="shared" si="240"/>
        <v>4</v>
      </c>
      <c r="Z252" s="2">
        <f t="shared" si="241"/>
        <v>4</v>
      </c>
      <c r="AA252" s="2">
        <f t="shared" si="242"/>
        <v>2</v>
      </c>
      <c r="AB252" s="2">
        <f t="shared" si="243"/>
        <v>4</v>
      </c>
      <c r="AC252" s="2">
        <f t="shared" si="244"/>
        <v>3</v>
      </c>
      <c r="AD252" s="3">
        <f t="shared" si="297"/>
        <v>2</v>
      </c>
      <c r="AE252" s="2">
        <f t="shared" si="245"/>
        <v>5</v>
      </c>
      <c r="AF252" s="2">
        <f t="shared" si="246"/>
        <v>9</v>
      </c>
      <c r="AG252" s="2">
        <f t="shared" si="247"/>
        <v>7</v>
      </c>
      <c r="AH252" s="2">
        <f t="shared" si="248"/>
        <v>8</v>
      </c>
      <c r="AI252" s="2">
        <f t="shared" si="249"/>
        <v>8</v>
      </c>
      <c r="AJ252" s="2">
        <f t="shared" si="250"/>
        <v>9</v>
      </c>
      <c r="AK252" s="2">
        <f t="shared" si="251"/>
        <v>8</v>
      </c>
      <c r="AL252" s="2">
        <f t="shared" si="252"/>
        <v>7</v>
      </c>
      <c r="AM252" s="2">
        <f t="shared" si="253"/>
        <v>8</v>
      </c>
      <c r="AN252" s="2">
        <f t="shared" si="254"/>
        <v>8</v>
      </c>
      <c r="AO252" s="2">
        <f t="shared" si="255"/>
        <v>7</v>
      </c>
      <c r="AP252" s="2">
        <f t="shared" si="256"/>
        <v>8</v>
      </c>
      <c r="AQ252" s="2">
        <f t="shared" si="257"/>
        <v>6</v>
      </c>
      <c r="AR252" s="2">
        <f t="shared" si="258"/>
        <v>5</v>
      </c>
      <c r="AS252" s="2">
        <f t="shared" si="259"/>
        <v>4</v>
      </c>
      <c r="AT252" s="2">
        <f t="shared" si="260"/>
        <v>6</v>
      </c>
      <c r="AU252" s="2">
        <f t="shared" si="261"/>
        <v>5</v>
      </c>
      <c r="AV252" s="3">
        <f t="shared" si="298"/>
        <v>2</v>
      </c>
      <c r="AW252">
        <f t="shared" si="299"/>
        <v>2</v>
      </c>
      <c r="AX252" s="2">
        <f t="shared" si="262"/>
        <v>1</v>
      </c>
      <c r="AY252" s="2">
        <f t="shared" si="263"/>
        <v>3</v>
      </c>
      <c r="AZ252" s="2">
        <f t="shared" si="264"/>
        <v>3</v>
      </c>
      <c r="BA252" s="2">
        <f t="shared" si="265"/>
        <v>4</v>
      </c>
      <c r="BB252" s="2">
        <f t="shared" si="266"/>
        <v>4</v>
      </c>
      <c r="BC252" s="2">
        <f t="shared" si="267"/>
        <v>5</v>
      </c>
      <c r="BD252" s="2">
        <f t="shared" si="268"/>
        <v>3</v>
      </c>
      <c r="BE252" s="2">
        <f t="shared" si="269"/>
        <v>3</v>
      </c>
      <c r="BF252" s="2">
        <f t="shared" si="270"/>
        <v>3</v>
      </c>
      <c r="BG252" s="2">
        <f t="shared" si="271"/>
        <v>3</v>
      </c>
      <c r="BH252" s="2">
        <f t="shared" si="272"/>
        <v>5</v>
      </c>
      <c r="BI252" s="2">
        <f t="shared" si="273"/>
        <v>7</v>
      </c>
      <c r="BJ252" s="2">
        <f t="shared" si="274"/>
        <v>5</v>
      </c>
      <c r="BK252" s="2">
        <f t="shared" si="275"/>
        <v>2</v>
      </c>
      <c r="BL252" s="2">
        <f t="shared" si="276"/>
        <v>2</v>
      </c>
      <c r="BM252" s="2">
        <f t="shared" si="277"/>
        <v>4</v>
      </c>
      <c r="BN252" s="2">
        <f t="shared" si="278"/>
        <v>4</v>
      </c>
      <c r="BO252" s="3">
        <f t="shared" si="300"/>
        <v>12</v>
      </c>
      <c r="BP252">
        <f t="shared" si="301"/>
        <v>1</v>
      </c>
      <c r="BR252">
        <v>12</v>
      </c>
      <c r="BS252">
        <f t="shared" si="279"/>
        <v>1</v>
      </c>
      <c r="BU252" s="1">
        <f t="shared" si="280"/>
        <v>175.0269760178189</v>
      </c>
      <c r="BV252" s="1">
        <f t="shared" si="281"/>
        <v>37.555217041777773</v>
      </c>
      <c r="BW252" s="1">
        <f t="shared" si="282"/>
        <v>37.537542695588087</v>
      </c>
      <c r="BX252" s="1">
        <f t="shared" si="283"/>
        <v>25.116443602948895</v>
      </c>
      <c r="BY252" s="1">
        <f t="shared" si="284"/>
        <v>12.610697138515857</v>
      </c>
      <c r="BZ252" s="1">
        <f t="shared" si="285"/>
        <v>12.588691648021239</v>
      </c>
      <c r="CA252" s="1">
        <f t="shared" si="286"/>
        <v>17.632406334562848</v>
      </c>
      <c r="CB252" s="1">
        <f t="shared" si="287"/>
        <v>25.056194991424043</v>
      </c>
      <c r="CC252" s="1">
        <f t="shared" si="288"/>
        <v>5.2818764071914392</v>
      </c>
      <c r="CD252" s="1">
        <f t="shared" si="289"/>
        <v>400.00290606291958</v>
      </c>
      <c r="CE252" s="1">
        <f t="shared" si="290"/>
        <v>2.744347298116407</v>
      </c>
      <c r="CF252" s="1">
        <f t="shared" si="291"/>
        <v>1.4438696193716101</v>
      </c>
      <c r="CG252" s="1">
        <f t="shared" si="292"/>
        <v>1.755424391231833</v>
      </c>
      <c r="CH252" s="1">
        <f t="shared" si="293"/>
        <v>2.0741214923985285</v>
      </c>
      <c r="CI252" s="1">
        <f t="shared" si="294"/>
        <v>2.1848381071855134</v>
      </c>
      <c r="CJ252" s="1">
        <f t="shared" si="295"/>
        <v>2.206563900225047</v>
      </c>
      <c r="CK252" s="1">
        <f t="shared" si="296"/>
        <v>2.2143716718768718</v>
      </c>
      <c r="CL252" s="5">
        <f t="shared" si="302"/>
        <v>12</v>
      </c>
      <c r="CN252" s="9">
        <f t="shared" si="303"/>
        <v>1.4438696193716101</v>
      </c>
    </row>
    <row r="253" spans="1:92" x14ac:dyDescent="0.2">
      <c r="A253" s="4">
        <v>251</v>
      </c>
      <c r="B253" s="1">
        <v>0.60551901604919001</v>
      </c>
      <c r="C253" s="1">
        <v>5.7640000000000002</v>
      </c>
      <c r="D253" s="1">
        <v>0</v>
      </c>
      <c r="E253" s="1">
        <v>0</v>
      </c>
      <c r="F253" s="1">
        <v>100</v>
      </c>
      <c r="G253" s="1">
        <v>4.5909221120124304</v>
      </c>
      <c r="H253" s="1">
        <v>6</v>
      </c>
      <c r="I253">
        <v>1500</v>
      </c>
      <c r="J253">
        <v>185</v>
      </c>
      <c r="K253">
        <v>12.5</v>
      </c>
      <c r="L253" s="1"/>
      <c r="M253" s="2">
        <f t="shared" si="228"/>
        <v>3</v>
      </c>
      <c r="N253" s="2">
        <f t="shared" si="229"/>
        <v>5</v>
      </c>
      <c r="O253" s="2">
        <f t="shared" si="230"/>
        <v>5</v>
      </c>
      <c r="P253" s="2">
        <f t="shared" si="231"/>
        <v>4</v>
      </c>
      <c r="Q253" s="2">
        <f t="shared" si="232"/>
        <v>6</v>
      </c>
      <c r="R253" s="2">
        <f t="shared" si="233"/>
        <v>7</v>
      </c>
      <c r="S253" s="2">
        <f t="shared" si="234"/>
        <v>5</v>
      </c>
      <c r="T253" s="2">
        <f t="shared" si="235"/>
        <v>4</v>
      </c>
      <c r="U253" s="2">
        <f t="shared" si="236"/>
        <v>7</v>
      </c>
      <c r="V253" s="2">
        <f t="shared" si="237"/>
        <v>6</v>
      </c>
      <c r="W253" s="2">
        <f t="shared" si="238"/>
        <v>6</v>
      </c>
      <c r="X253" s="2">
        <f t="shared" si="239"/>
        <v>7</v>
      </c>
      <c r="Y253" s="2">
        <f t="shared" si="240"/>
        <v>4</v>
      </c>
      <c r="Z253" s="2">
        <f t="shared" si="241"/>
        <v>4</v>
      </c>
      <c r="AA253" s="2">
        <f t="shared" si="242"/>
        <v>2</v>
      </c>
      <c r="AB253" s="2">
        <f t="shared" si="243"/>
        <v>4</v>
      </c>
      <c r="AC253" s="2">
        <f t="shared" si="244"/>
        <v>3</v>
      </c>
      <c r="AD253" s="3">
        <f t="shared" si="297"/>
        <v>6</v>
      </c>
      <c r="AE253" s="2">
        <f t="shared" si="245"/>
        <v>6</v>
      </c>
      <c r="AF253" s="2">
        <f t="shared" si="246"/>
        <v>8</v>
      </c>
      <c r="AG253" s="2">
        <f t="shared" si="247"/>
        <v>8</v>
      </c>
      <c r="AH253" s="2">
        <f t="shared" si="248"/>
        <v>7</v>
      </c>
      <c r="AI253" s="2">
        <f t="shared" si="249"/>
        <v>9</v>
      </c>
      <c r="AJ253" s="2">
        <f t="shared" si="250"/>
        <v>10</v>
      </c>
      <c r="AK253" s="2">
        <f t="shared" si="251"/>
        <v>8</v>
      </c>
      <c r="AL253" s="2">
        <f t="shared" si="252"/>
        <v>7</v>
      </c>
      <c r="AM253" s="2">
        <f t="shared" si="253"/>
        <v>9</v>
      </c>
      <c r="AN253" s="2">
        <f t="shared" si="254"/>
        <v>8</v>
      </c>
      <c r="AO253" s="2">
        <f t="shared" si="255"/>
        <v>8</v>
      </c>
      <c r="AP253" s="2">
        <f t="shared" si="256"/>
        <v>9</v>
      </c>
      <c r="AQ253" s="2">
        <f t="shared" si="257"/>
        <v>6</v>
      </c>
      <c r="AR253" s="2">
        <f t="shared" si="258"/>
        <v>5</v>
      </c>
      <c r="AS253" s="2">
        <f t="shared" si="259"/>
        <v>4</v>
      </c>
      <c r="AT253" s="2">
        <f t="shared" si="260"/>
        <v>6</v>
      </c>
      <c r="AU253" s="2">
        <f t="shared" si="261"/>
        <v>5</v>
      </c>
      <c r="AV253" s="3">
        <f t="shared" si="298"/>
        <v>6</v>
      </c>
      <c r="AW253">
        <f t="shared" si="299"/>
        <v>1</v>
      </c>
      <c r="AX253" s="2">
        <f t="shared" si="262"/>
        <v>2</v>
      </c>
      <c r="AY253" s="2">
        <f t="shared" si="263"/>
        <v>3</v>
      </c>
      <c r="AZ253" s="2">
        <f t="shared" si="264"/>
        <v>4</v>
      </c>
      <c r="BA253" s="2">
        <f t="shared" si="265"/>
        <v>3</v>
      </c>
      <c r="BB253" s="2">
        <f t="shared" si="266"/>
        <v>4</v>
      </c>
      <c r="BC253" s="2">
        <f t="shared" si="267"/>
        <v>5</v>
      </c>
      <c r="BD253" s="2">
        <f t="shared" si="268"/>
        <v>3</v>
      </c>
      <c r="BE253" s="2">
        <f t="shared" si="269"/>
        <v>4</v>
      </c>
      <c r="BF253" s="2">
        <f t="shared" si="270"/>
        <v>4</v>
      </c>
      <c r="BG253" s="2">
        <f t="shared" si="271"/>
        <v>3</v>
      </c>
      <c r="BH253" s="2">
        <f t="shared" si="272"/>
        <v>6</v>
      </c>
      <c r="BI253" s="2">
        <f t="shared" si="273"/>
        <v>7</v>
      </c>
      <c r="BJ253" s="2">
        <f t="shared" si="274"/>
        <v>4</v>
      </c>
      <c r="BK253" s="2">
        <f t="shared" si="275"/>
        <v>2</v>
      </c>
      <c r="BL253" s="2">
        <f t="shared" si="276"/>
        <v>2</v>
      </c>
      <c r="BM253" s="2">
        <f t="shared" si="277"/>
        <v>4</v>
      </c>
      <c r="BN253" s="2">
        <f t="shared" si="278"/>
        <v>4</v>
      </c>
      <c r="BO253" s="3">
        <f t="shared" si="300"/>
        <v>12</v>
      </c>
      <c r="BP253">
        <f t="shared" si="301"/>
        <v>1</v>
      </c>
      <c r="BR253">
        <v>12</v>
      </c>
      <c r="BS253">
        <f t="shared" si="279"/>
        <v>1</v>
      </c>
      <c r="BU253" s="1">
        <f t="shared" si="280"/>
        <v>175.06445164841352</v>
      </c>
      <c r="BV253" s="1">
        <f t="shared" si="281"/>
        <v>37.641202893878329</v>
      </c>
      <c r="BW253" s="1">
        <f t="shared" si="282"/>
        <v>37.539062870903557</v>
      </c>
      <c r="BX253" s="1">
        <f t="shared" si="283"/>
        <v>25.546860415224991</v>
      </c>
      <c r="BY253" s="1">
        <f t="shared" si="284"/>
        <v>12.923036577161406</v>
      </c>
      <c r="BZ253" s="1">
        <f t="shared" si="285"/>
        <v>12.621487657141206</v>
      </c>
      <c r="CA253" s="1">
        <f t="shared" si="286"/>
        <v>17.584272924174961</v>
      </c>
      <c r="CB253" s="1">
        <f t="shared" si="287"/>
        <v>25.065740843094119</v>
      </c>
      <c r="CC253" s="1">
        <f t="shared" si="288"/>
        <v>5.3240092945564914</v>
      </c>
      <c r="CD253" s="1">
        <f t="shared" si="289"/>
        <v>400.00543917937085</v>
      </c>
      <c r="CE253" s="1">
        <f t="shared" si="290"/>
        <v>3.1136168287848411</v>
      </c>
      <c r="CF253" s="1">
        <f t="shared" si="291"/>
        <v>1.9370334020821454</v>
      </c>
      <c r="CG253" s="1">
        <f t="shared" si="292"/>
        <v>1.9031881864993061</v>
      </c>
      <c r="CH253" s="1">
        <f t="shared" si="293"/>
        <v>2.0633469997593212</v>
      </c>
      <c r="CI253" s="1">
        <f t="shared" si="294"/>
        <v>2.1982618595655548</v>
      </c>
      <c r="CJ253" s="1">
        <f t="shared" si="295"/>
        <v>2.2186262258699827</v>
      </c>
      <c r="CK253" s="1">
        <f t="shared" si="296"/>
        <v>2.2358827853293208</v>
      </c>
      <c r="CL253" s="5">
        <f t="shared" si="302"/>
        <v>13</v>
      </c>
      <c r="CN253" s="9">
        <f t="shared" si="303"/>
        <v>1.9031881864993061</v>
      </c>
    </row>
    <row r="254" spans="1:92" x14ac:dyDescent="0.2">
      <c r="A254" s="4">
        <v>252</v>
      </c>
      <c r="B254" s="1">
        <v>0.55826406828067099</v>
      </c>
      <c r="C254" s="1">
        <v>0.67300000000000004</v>
      </c>
      <c r="D254" s="1">
        <v>0</v>
      </c>
      <c r="E254" s="1">
        <v>0</v>
      </c>
      <c r="F254" s="1">
        <v>100</v>
      </c>
      <c r="G254" s="1">
        <v>10.096326838579699</v>
      </c>
      <c r="H254" s="1">
        <v>7</v>
      </c>
      <c r="I254">
        <v>0</v>
      </c>
      <c r="J254">
        <v>0.15</v>
      </c>
      <c r="K254">
        <v>0</v>
      </c>
      <c r="L254" s="1"/>
      <c r="M254" s="2">
        <f t="shared" si="228"/>
        <v>2</v>
      </c>
      <c r="N254" s="2">
        <f t="shared" si="229"/>
        <v>7</v>
      </c>
      <c r="O254" s="2">
        <f t="shared" si="230"/>
        <v>3</v>
      </c>
      <c r="P254" s="2">
        <f t="shared" si="231"/>
        <v>5</v>
      </c>
      <c r="Q254" s="2">
        <f t="shared" si="232"/>
        <v>6</v>
      </c>
      <c r="R254" s="2">
        <f t="shared" si="233"/>
        <v>5</v>
      </c>
      <c r="S254" s="2">
        <f t="shared" si="234"/>
        <v>5</v>
      </c>
      <c r="T254" s="2">
        <f t="shared" si="235"/>
        <v>3</v>
      </c>
      <c r="U254" s="2">
        <f t="shared" si="236"/>
        <v>5</v>
      </c>
      <c r="V254" s="2">
        <f t="shared" si="237"/>
        <v>6</v>
      </c>
      <c r="W254" s="2">
        <f t="shared" si="238"/>
        <v>5</v>
      </c>
      <c r="X254" s="2">
        <f t="shared" si="239"/>
        <v>6</v>
      </c>
      <c r="Y254" s="2">
        <f t="shared" si="240"/>
        <v>4</v>
      </c>
      <c r="Z254" s="2">
        <f t="shared" si="241"/>
        <v>4</v>
      </c>
      <c r="AA254" s="2">
        <f t="shared" si="242"/>
        <v>2</v>
      </c>
      <c r="AB254" s="2">
        <f t="shared" si="243"/>
        <v>4</v>
      </c>
      <c r="AC254" s="2">
        <f t="shared" si="244"/>
        <v>3</v>
      </c>
      <c r="AD254" s="3">
        <f t="shared" si="297"/>
        <v>2</v>
      </c>
      <c r="AE254" s="2">
        <f t="shared" si="245"/>
        <v>4</v>
      </c>
      <c r="AF254" s="2">
        <f t="shared" si="246"/>
        <v>9</v>
      </c>
      <c r="AG254" s="2">
        <f t="shared" si="247"/>
        <v>5</v>
      </c>
      <c r="AH254" s="2">
        <f t="shared" si="248"/>
        <v>7</v>
      </c>
      <c r="AI254" s="2">
        <f t="shared" si="249"/>
        <v>8</v>
      </c>
      <c r="AJ254" s="2">
        <f t="shared" si="250"/>
        <v>7</v>
      </c>
      <c r="AK254" s="2">
        <f t="shared" si="251"/>
        <v>7</v>
      </c>
      <c r="AL254" s="2">
        <f t="shared" si="252"/>
        <v>5</v>
      </c>
      <c r="AM254" s="2">
        <f t="shared" si="253"/>
        <v>7</v>
      </c>
      <c r="AN254" s="2">
        <f t="shared" si="254"/>
        <v>7</v>
      </c>
      <c r="AO254" s="2">
        <f t="shared" si="255"/>
        <v>7</v>
      </c>
      <c r="AP254" s="2">
        <f t="shared" si="256"/>
        <v>8</v>
      </c>
      <c r="AQ254" s="2">
        <f t="shared" si="257"/>
        <v>6</v>
      </c>
      <c r="AR254" s="2">
        <f t="shared" si="258"/>
        <v>6</v>
      </c>
      <c r="AS254" s="2">
        <f t="shared" si="259"/>
        <v>4</v>
      </c>
      <c r="AT254" s="2">
        <f t="shared" si="260"/>
        <v>6</v>
      </c>
      <c r="AU254" s="2">
        <f t="shared" si="261"/>
        <v>5</v>
      </c>
      <c r="AV254" s="3">
        <f t="shared" si="298"/>
        <v>2</v>
      </c>
      <c r="AW254">
        <f t="shared" si="299"/>
        <v>1</v>
      </c>
      <c r="AX254" s="2">
        <f t="shared" si="262"/>
        <v>1</v>
      </c>
      <c r="AY254" s="2">
        <f t="shared" si="263"/>
        <v>5</v>
      </c>
      <c r="AZ254" s="2">
        <f t="shared" si="264"/>
        <v>3</v>
      </c>
      <c r="BA254" s="2">
        <f t="shared" si="265"/>
        <v>4</v>
      </c>
      <c r="BB254" s="2">
        <f t="shared" si="266"/>
        <v>5</v>
      </c>
      <c r="BC254" s="2">
        <f t="shared" si="267"/>
        <v>3</v>
      </c>
      <c r="BD254" s="2">
        <f t="shared" si="268"/>
        <v>3</v>
      </c>
      <c r="BE254" s="2">
        <f t="shared" si="269"/>
        <v>3</v>
      </c>
      <c r="BF254" s="2">
        <f t="shared" si="270"/>
        <v>3</v>
      </c>
      <c r="BG254" s="2">
        <f t="shared" si="271"/>
        <v>2</v>
      </c>
      <c r="BH254" s="2">
        <f t="shared" si="272"/>
        <v>6</v>
      </c>
      <c r="BI254" s="2">
        <f t="shared" si="273"/>
        <v>8</v>
      </c>
      <c r="BJ254" s="2">
        <f t="shared" si="274"/>
        <v>6</v>
      </c>
      <c r="BK254" s="2">
        <f t="shared" si="275"/>
        <v>3</v>
      </c>
      <c r="BL254" s="2">
        <f t="shared" si="276"/>
        <v>3</v>
      </c>
      <c r="BM254" s="2">
        <f t="shared" si="277"/>
        <v>5</v>
      </c>
      <c r="BN254" s="2">
        <f t="shared" si="278"/>
        <v>4</v>
      </c>
      <c r="BO254" s="3">
        <f t="shared" si="300"/>
        <v>12</v>
      </c>
      <c r="BP254">
        <f t="shared" si="301"/>
        <v>1</v>
      </c>
      <c r="BR254">
        <v>11</v>
      </c>
      <c r="BS254">
        <f t="shared" si="279"/>
        <v>1</v>
      </c>
      <c r="BU254" s="1">
        <f t="shared" si="280"/>
        <v>2.7019083054083222</v>
      </c>
      <c r="BV254" s="1">
        <f t="shared" si="281"/>
        <v>1.6329372704319698</v>
      </c>
      <c r="BW254" s="1">
        <f t="shared" si="282"/>
        <v>1.2945003778103601</v>
      </c>
      <c r="BX254" s="1">
        <f t="shared" si="283"/>
        <v>2.0653303748217882</v>
      </c>
      <c r="BY254" s="1">
        <f t="shared" si="284"/>
        <v>1.3067015880238435</v>
      </c>
      <c r="BZ254" s="1">
        <f t="shared" si="285"/>
        <v>1.1766823819027636</v>
      </c>
      <c r="CA254" s="1">
        <f t="shared" si="286"/>
        <v>1.9267064998660912</v>
      </c>
      <c r="CB254" s="1">
        <f t="shared" si="287"/>
        <v>1.4438391060927442</v>
      </c>
      <c r="CC254" s="1">
        <f t="shared" si="288"/>
        <v>1.4613565908791317</v>
      </c>
      <c r="CD254" s="1">
        <f t="shared" si="289"/>
        <v>1.1788872318893413</v>
      </c>
      <c r="CE254" s="1">
        <f t="shared" si="290"/>
        <v>2.3881980238826954</v>
      </c>
      <c r="CF254" s="1">
        <f t="shared" si="291"/>
        <v>1.1148954290959796</v>
      </c>
      <c r="CG254" s="1">
        <f t="shared" si="292"/>
        <v>1.5371880774588302</v>
      </c>
      <c r="CH254" s="1">
        <f t="shared" si="293"/>
        <v>1.8960293213376946</v>
      </c>
      <c r="CI254" s="1">
        <f t="shared" si="294"/>
        <v>2.0484031170345447</v>
      </c>
      <c r="CJ254" s="1">
        <f t="shared" si="295"/>
        <v>2.1530217509366665</v>
      </c>
      <c r="CK254" s="1">
        <f t="shared" si="296"/>
        <v>2.1078456660996556</v>
      </c>
      <c r="CL254" s="5">
        <f t="shared" si="302"/>
        <v>12</v>
      </c>
      <c r="CN254" s="9">
        <f t="shared" si="303"/>
        <v>1.1148954290959796</v>
      </c>
    </row>
    <row r="255" spans="1:92" x14ac:dyDescent="0.2">
      <c r="A255" s="4">
        <v>253</v>
      </c>
      <c r="B255" s="1">
        <v>0.51932218434147903</v>
      </c>
      <c r="C255" s="1">
        <v>106.22799999999999</v>
      </c>
      <c r="D255" s="1">
        <v>0</v>
      </c>
      <c r="E255" s="1">
        <v>0</v>
      </c>
      <c r="F255" s="1">
        <v>100</v>
      </c>
      <c r="G255" s="1">
        <v>10.6227702327848</v>
      </c>
      <c r="H255" s="1">
        <v>7</v>
      </c>
      <c r="I255">
        <v>1500</v>
      </c>
      <c r="J255">
        <v>185</v>
      </c>
      <c r="K255">
        <v>12.5</v>
      </c>
      <c r="L255" s="1"/>
      <c r="M255" s="2">
        <f t="shared" si="228"/>
        <v>3</v>
      </c>
      <c r="N255" s="2">
        <f t="shared" si="229"/>
        <v>6</v>
      </c>
      <c r="O255" s="2">
        <f t="shared" si="230"/>
        <v>3</v>
      </c>
      <c r="P255" s="2">
        <f t="shared" si="231"/>
        <v>5</v>
      </c>
      <c r="Q255" s="2">
        <f t="shared" si="232"/>
        <v>6</v>
      </c>
      <c r="R255" s="2">
        <f t="shared" si="233"/>
        <v>5</v>
      </c>
      <c r="S255" s="2">
        <f t="shared" si="234"/>
        <v>5</v>
      </c>
      <c r="T255" s="2">
        <f t="shared" si="235"/>
        <v>3</v>
      </c>
      <c r="U255" s="2">
        <f t="shared" si="236"/>
        <v>5</v>
      </c>
      <c r="V255" s="2">
        <f t="shared" si="237"/>
        <v>6</v>
      </c>
      <c r="W255" s="2">
        <f t="shared" si="238"/>
        <v>6</v>
      </c>
      <c r="X255" s="2">
        <f t="shared" si="239"/>
        <v>6</v>
      </c>
      <c r="Y255" s="2">
        <f t="shared" si="240"/>
        <v>4</v>
      </c>
      <c r="Z255" s="2">
        <f t="shared" si="241"/>
        <v>4</v>
      </c>
      <c r="AA255" s="2">
        <f t="shared" si="242"/>
        <v>2</v>
      </c>
      <c r="AB255" s="2">
        <f t="shared" si="243"/>
        <v>4</v>
      </c>
      <c r="AC255" s="2">
        <f t="shared" si="244"/>
        <v>3</v>
      </c>
      <c r="AD255" s="3">
        <f t="shared" si="297"/>
        <v>2</v>
      </c>
      <c r="AE255" s="2">
        <f t="shared" si="245"/>
        <v>6</v>
      </c>
      <c r="AF255" s="2">
        <f t="shared" si="246"/>
        <v>9</v>
      </c>
      <c r="AG255" s="2">
        <f t="shared" si="247"/>
        <v>6</v>
      </c>
      <c r="AH255" s="2">
        <f t="shared" si="248"/>
        <v>8</v>
      </c>
      <c r="AI255" s="2">
        <f t="shared" si="249"/>
        <v>9</v>
      </c>
      <c r="AJ255" s="2">
        <f t="shared" si="250"/>
        <v>8</v>
      </c>
      <c r="AK255" s="2">
        <f t="shared" si="251"/>
        <v>8</v>
      </c>
      <c r="AL255" s="2">
        <f t="shared" si="252"/>
        <v>6</v>
      </c>
      <c r="AM255" s="2">
        <f t="shared" si="253"/>
        <v>7</v>
      </c>
      <c r="AN255" s="2">
        <f t="shared" si="254"/>
        <v>8</v>
      </c>
      <c r="AO255" s="2">
        <f t="shared" si="255"/>
        <v>8</v>
      </c>
      <c r="AP255" s="2">
        <f t="shared" si="256"/>
        <v>8</v>
      </c>
      <c r="AQ255" s="2">
        <f t="shared" si="257"/>
        <v>6</v>
      </c>
      <c r="AR255" s="2">
        <f t="shared" si="258"/>
        <v>5</v>
      </c>
      <c r="AS255" s="2">
        <f t="shared" si="259"/>
        <v>4</v>
      </c>
      <c r="AT255" s="2">
        <f t="shared" si="260"/>
        <v>6</v>
      </c>
      <c r="AU255" s="2">
        <f t="shared" si="261"/>
        <v>5</v>
      </c>
      <c r="AV255" s="3">
        <f t="shared" si="298"/>
        <v>2</v>
      </c>
      <c r="AW255">
        <f t="shared" si="299"/>
        <v>2</v>
      </c>
      <c r="AX255" s="2">
        <f t="shared" si="262"/>
        <v>2</v>
      </c>
      <c r="AY255" s="2">
        <f t="shared" si="263"/>
        <v>5</v>
      </c>
      <c r="AZ255" s="2">
        <f t="shared" si="264"/>
        <v>3</v>
      </c>
      <c r="BA255" s="2">
        <f t="shared" si="265"/>
        <v>4</v>
      </c>
      <c r="BB255" s="2">
        <f t="shared" si="266"/>
        <v>4</v>
      </c>
      <c r="BC255" s="2">
        <f t="shared" si="267"/>
        <v>2</v>
      </c>
      <c r="BD255" s="2">
        <f t="shared" si="268"/>
        <v>3</v>
      </c>
      <c r="BE255" s="2">
        <f t="shared" si="269"/>
        <v>2</v>
      </c>
      <c r="BF255" s="2">
        <f t="shared" si="270"/>
        <v>2</v>
      </c>
      <c r="BG255" s="2">
        <f t="shared" si="271"/>
        <v>2</v>
      </c>
      <c r="BH255" s="2">
        <f t="shared" si="272"/>
        <v>6</v>
      </c>
      <c r="BI255" s="2">
        <f t="shared" si="273"/>
        <v>6</v>
      </c>
      <c r="BJ255" s="2">
        <f t="shared" si="274"/>
        <v>4</v>
      </c>
      <c r="BK255" s="2">
        <f t="shared" si="275"/>
        <v>2</v>
      </c>
      <c r="BL255" s="2">
        <f t="shared" si="276"/>
        <v>2</v>
      </c>
      <c r="BM255" s="2">
        <f t="shared" si="277"/>
        <v>4</v>
      </c>
      <c r="BN255" s="2">
        <f t="shared" si="278"/>
        <v>4</v>
      </c>
      <c r="BO255" s="3">
        <f t="shared" si="300"/>
        <v>11</v>
      </c>
      <c r="BP255">
        <f t="shared" si="301"/>
        <v>2</v>
      </c>
      <c r="BR255">
        <v>11</v>
      </c>
      <c r="BS255">
        <f t="shared" si="279"/>
        <v>1</v>
      </c>
      <c r="BU255" s="1">
        <f t="shared" si="280"/>
        <v>175.01428693410151</v>
      </c>
      <c r="BV255" s="1">
        <f t="shared" si="281"/>
        <v>37.546200306872542</v>
      </c>
      <c r="BW255" s="1">
        <f t="shared" si="282"/>
        <v>37.542617646689685</v>
      </c>
      <c r="BX255" s="1">
        <f t="shared" si="283"/>
        <v>25.110359865587071</v>
      </c>
      <c r="BY255" s="1">
        <f t="shared" si="284"/>
        <v>12.640344031226132</v>
      </c>
      <c r="BZ255" s="1">
        <f t="shared" si="285"/>
        <v>12.634200074117675</v>
      </c>
      <c r="CA255" s="1">
        <f t="shared" si="286"/>
        <v>17.607370399781857</v>
      </c>
      <c r="CB255" s="1">
        <f t="shared" si="287"/>
        <v>25.072490638108142</v>
      </c>
      <c r="CC255" s="1">
        <f t="shared" si="288"/>
        <v>5.3590183846404624</v>
      </c>
      <c r="CD255" s="1">
        <f t="shared" si="289"/>
        <v>400.00407141751936</v>
      </c>
      <c r="CE255" s="1">
        <f t="shared" si="290"/>
        <v>1.9096497674074338</v>
      </c>
      <c r="CF255" s="1">
        <f t="shared" si="291"/>
        <v>1.7625423583786206</v>
      </c>
      <c r="CG255" s="1">
        <f t="shared" si="292"/>
        <v>2.0684011355757632</v>
      </c>
      <c r="CH255" s="1">
        <f t="shared" si="293"/>
        <v>2.1973305729578354</v>
      </c>
      <c r="CI255" s="1">
        <f t="shared" si="294"/>
        <v>2.3004319723560633</v>
      </c>
      <c r="CJ255" s="1">
        <f t="shared" si="295"/>
        <v>2.3211853735192292</v>
      </c>
      <c r="CK255" s="1">
        <f t="shared" si="296"/>
        <v>2.3280583046931747</v>
      </c>
      <c r="CL255" s="5">
        <f t="shared" si="302"/>
        <v>12</v>
      </c>
      <c r="CN255" s="9">
        <f t="shared" si="303"/>
        <v>1.7625423583786206</v>
      </c>
    </row>
    <row r="256" spans="1:92" x14ac:dyDescent="0.2">
      <c r="A256" s="4">
        <v>254</v>
      </c>
      <c r="B256" s="1">
        <v>0.45678410626869798</v>
      </c>
      <c r="C256" s="1">
        <v>6.7119999999999997</v>
      </c>
      <c r="D256" s="1">
        <v>0</v>
      </c>
      <c r="E256" s="1">
        <v>7</v>
      </c>
      <c r="F256" s="1">
        <v>93</v>
      </c>
      <c r="G256" s="1">
        <v>12.8136010164375</v>
      </c>
      <c r="H256" s="1">
        <v>7</v>
      </c>
      <c r="I256">
        <v>1500</v>
      </c>
      <c r="J256">
        <v>185</v>
      </c>
      <c r="K256">
        <v>12.5</v>
      </c>
      <c r="L256" s="1"/>
      <c r="M256" s="2">
        <f t="shared" si="228"/>
        <v>3</v>
      </c>
      <c r="N256" s="2">
        <f t="shared" si="229"/>
        <v>6</v>
      </c>
      <c r="O256" s="2">
        <f t="shared" si="230"/>
        <v>3</v>
      </c>
      <c r="P256" s="2">
        <f t="shared" si="231"/>
        <v>5</v>
      </c>
      <c r="Q256" s="2">
        <f t="shared" si="232"/>
        <v>6</v>
      </c>
      <c r="R256" s="2">
        <f t="shared" si="233"/>
        <v>5</v>
      </c>
      <c r="S256" s="2">
        <f t="shared" si="234"/>
        <v>5</v>
      </c>
      <c r="T256" s="2">
        <f t="shared" si="235"/>
        <v>3</v>
      </c>
      <c r="U256" s="2">
        <f t="shared" si="236"/>
        <v>5</v>
      </c>
      <c r="V256" s="2">
        <f t="shared" si="237"/>
        <v>6</v>
      </c>
      <c r="W256" s="2">
        <f t="shared" si="238"/>
        <v>6</v>
      </c>
      <c r="X256" s="2">
        <f t="shared" si="239"/>
        <v>6</v>
      </c>
      <c r="Y256" s="2">
        <f t="shared" si="240"/>
        <v>4</v>
      </c>
      <c r="Z256" s="2">
        <f t="shared" si="241"/>
        <v>4</v>
      </c>
      <c r="AA256" s="2">
        <f t="shared" si="242"/>
        <v>2</v>
      </c>
      <c r="AB256" s="2">
        <f t="shared" si="243"/>
        <v>4</v>
      </c>
      <c r="AC256" s="2">
        <f t="shared" si="244"/>
        <v>3</v>
      </c>
      <c r="AD256" s="3">
        <f t="shared" si="297"/>
        <v>2</v>
      </c>
      <c r="AE256" s="2">
        <f t="shared" si="245"/>
        <v>6</v>
      </c>
      <c r="AF256" s="2">
        <f t="shared" si="246"/>
        <v>9</v>
      </c>
      <c r="AG256" s="2">
        <f t="shared" si="247"/>
        <v>6</v>
      </c>
      <c r="AH256" s="2">
        <f t="shared" si="248"/>
        <v>8</v>
      </c>
      <c r="AI256" s="2">
        <f t="shared" si="249"/>
        <v>9</v>
      </c>
      <c r="AJ256" s="2">
        <f t="shared" si="250"/>
        <v>8</v>
      </c>
      <c r="AK256" s="2">
        <f t="shared" si="251"/>
        <v>8</v>
      </c>
      <c r="AL256" s="2">
        <f t="shared" si="252"/>
        <v>6</v>
      </c>
      <c r="AM256" s="2">
        <f t="shared" si="253"/>
        <v>7</v>
      </c>
      <c r="AN256" s="2">
        <f t="shared" si="254"/>
        <v>8</v>
      </c>
      <c r="AO256" s="2">
        <f t="shared" si="255"/>
        <v>8</v>
      </c>
      <c r="AP256" s="2">
        <f t="shared" si="256"/>
        <v>8</v>
      </c>
      <c r="AQ256" s="2">
        <f t="shared" si="257"/>
        <v>6</v>
      </c>
      <c r="AR256" s="2">
        <f t="shared" si="258"/>
        <v>5</v>
      </c>
      <c r="AS256" s="2">
        <f t="shared" si="259"/>
        <v>4</v>
      </c>
      <c r="AT256" s="2">
        <f t="shared" si="260"/>
        <v>6</v>
      </c>
      <c r="AU256" s="2">
        <f t="shared" si="261"/>
        <v>5</v>
      </c>
      <c r="AV256" s="3">
        <f t="shared" si="298"/>
        <v>2</v>
      </c>
      <c r="AW256">
        <f t="shared" si="299"/>
        <v>2</v>
      </c>
      <c r="AX256" s="2">
        <f t="shared" si="262"/>
        <v>2</v>
      </c>
      <c r="AY256" s="2">
        <f t="shared" si="263"/>
        <v>5</v>
      </c>
      <c r="AZ256" s="2">
        <f t="shared" si="264"/>
        <v>3</v>
      </c>
      <c r="BA256" s="2">
        <f t="shared" si="265"/>
        <v>3</v>
      </c>
      <c r="BB256" s="2">
        <f t="shared" si="266"/>
        <v>3</v>
      </c>
      <c r="BC256" s="2">
        <f t="shared" si="267"/>
        <v>2</v>
      </c>
      <c r="BD256" s="2">
        <f t="shared" si="268"/>
        <v>4</v>
      </c>
      <c r="BE256" s="2">
        <f t="shared" si="269"/>
        <v>2</v>
      </c>
      <c r="BF256" s="2">
        <f t="shared" si="270"/>
        <v>2</v>
      </c>
      <c r="BG256" s="2">
        <f t="shared" si="271"/>
        <v>2</v>
      </c>
      <c r="BH256" s="2">
        <f t="shared" si="272"/>
        <v>6</v>
      </c>
      <c r="BI256" s="2">
        <f t="shared" si="273"/>
        <v>5</v>
      </c>
      <c r="BJ256" s="2">
        <f t="shared" si="274"/>
        <v>4</v>
      </c>
      <c r="BK256" s="2">
        <f t="shared" si="275"/>
        <v>2</v>
      </c>
      <c r="BL256" s="2">
        <f t="shared" si="276"/>
        <v>2</v>
      </c>
      <c r="BM256" s="2">
        <f t="shared" si="277"/>
        <v>4</v>
      </c>
      <c r="BN256" s="2">
        <f t="shared" si="278"/>
        <v>4</v>
      </c>
      <c r="BO256" s="3">
        <f t="shared" si="300"/>
        <v>11</v>
      </c>
      <c r="BP256">
        <f t="shared" si="301"/>
        <v>1</v>
      </c>
      <c r="BR256">
        <v>2</v>
      </c>
      <c r="BS256">
        <f t="shared" si="279"/>
        <v>1</v>
      </c>
      <c r="BU256" s="1">
        <f t="shared" si="280"/>
        <v>175.01258556899364</v>
      </c>
      <c r="BV256" s="1">
        <f t="shared" si="281"/>
        <v>37.549447289977792</v>
      </c>
      <c r="BW256" s="1">
        <f t="shared" si="282"/>
        <v>37.55155349357598</v>
      </c>
      <c r="BX256" s="1">
        <f t="shared" si="283"/>
        <v>25.100572415978455</v>
      </c>
      <c r="BY256" s="1">
        <f t="shared" si="284"/>
        <v>12.663198742895341</v>
      </c>
      <c r="BZ256" s="1">
        <f t="shared" si="285"/>
        <v>12.676406414709604</v>
      </c>
      <c r="CA256" s="1">
        <f t="shared" si="286"/>
        <v>17.625036159117435</v>
      </c>
      <c r="CB256" s="1">
        <f t="shared" si="287"/>
        <v>25.097370250809917</v>
      </c>
      <c r="CC256" s="1">
        <f t="shared" si="288"/>
        <v>5.489789423587653</v>
      </c>
      <c r="CD256" s="1">
        <f t="shared" si="289"/>
        <v>400.00542137819372</v>
      </c>
      <c r="CE256" s="1">
        <f t="shared" si="290"/>
        <v>1.968719212735335</v>
      </c>
      <c r="CF256" s="1">
        <f t="shared" si="291"/>
        <v>2.0341347545295183</v>
      </c>
      <c r="CG256" s="1">
        <f t="shared" si="292"/>
        <v>2.3235054962508097</v>
      </c>
      <c r="CH256" s="1">
        <f t="shared" si="293"/>
        <v>2.508432940876054</v>
      </c>
      <c r="CI256" s="1">
        <f t="shared" si="294"/>
        <v>2.550748036794602</v>
      </c>
      <c r="CJ256" s="1">
        <f t="shared" si="295"/>
        <v>2.569634021406026</v>
      </c>
      <c r="CK256" s="1">
        <f t="shared" si="296"/>
        <v>2.5750713397771521</v>
      </c>
      <c r="CL256" s="5">
        <f t="shared" si="302"/>
        <v>11</v>
      </c>
      <c r="CN256" s="9">
        <f t="shared" si="303"/>
        <v>1.968719212735335</v>
      </c>
    </row>
    <row r="257" spans="1:92" x14ac:dyDescent="0.2">
      <c r="A257" s="4">
        <v>255</v>
      </c>
      <c r="B257" s="1">
        <v>0.52011782311515897</v>
      </c>
      <c r="C257" s="1">
        <v>88.837999999999994</v>
      </c>
      <c r="D257" s="1">
        <v>0</v>
      </c>
      <c r="E257" s="1">
        <v>13</v>
      </c>
      <c r="F257" s="1">
        <v>87</v>
      </c>
      <c r="G257" s="1">
        <v>8.8838316510750595</v>
      </c>
      <c r="H257" s="1">
        <v>7</v>
      </c>
      <c r="I257">
        <v>1500</v>
      </c>
      <c r="J257">
        <v>185</v>
      </c>
      <c r="K257">
        <v>12.5</v>
      </c>
      <c r="L257" s="1"/>
      <c r="M257" s="2">
        <f t="shared" si="228"/>
        <v>3</v>
      </c>
      <c r="N257" s="2">
        <f t="shared" si="229"/>
        <v>5</v>
      </c>
      <c r="O257" s="2">
        <f t="shared" si="230"/>
        <v>4</v>
      </c>
      <c r="P257" s="2">
        <f t="shared" si="231"/>
        <v>5</v>
      </c>
      <c r="Q257" s="2">
        <f t="shared" si="232"/>
        <v>5</v>
      </c>
      <c r="R257" s="2">
        <f t="shared" si="233"/>
        <v>6</v>
      </c>
      <c r="S257" s="2">
        <f t="shared" si="234"/>
        <v>5</v>
      </c>
      <c r="T257" s="2">
        <f t="shared" si="235"/>
        <v>4</v>
      </c>
      <c r="U257" s="2">
        <f t="shared" si="236"/>
        <v>6</v>
      </c>
      <c r="V257" s="2">
        <f t="shared" si="237"/>
        <v>6</v>
      </c>
      <c r="W257" s="2">
        <f t="shared" si="238"/>
        <v>4</v>
      </c>
      <c r="X257" s="2">
        <f t="shared" si="239"/>
        <v>4</v>
      </c>
      <c r="Y257" s="2">
        <f t="shared" si="240"/>
        <v>2</v>
      </c>
      <c r="Z257" s="2">
        <f t="shared" si="241"/>
        <v>2</v>
      </c>
      <c r="AA257" s="2">
        <f t="shared" si="242"/>
        <v>2</v>
      </c>
      <c r="AB257" s="2">
        <f t="shared" si="243"/>
        <v>2</v>
      </c>
      <c r="AC257" s="2">
        <f t="shared" si="244"/>
        <v>1</v>
      </c>
      <c r="AD257" s="3">
        <f t="shared" si="297"/>
        <v>6</v>
      </c>
      <c r="AE257" s="2">
        <f t="shared" si="245"/>
        <v>6</v>
      </c>
      <c r="AF257" s="2">
        <f t="shared" si="246"/>
        <v>8</v>
      </c>
      <c r="AG257" s="2">
        <f t="shared" si="247"/>
        <v>7</v>
      </c>
      <c r="AH257" s="2">
        <f t="shared" si="248"/>
        <v>8</v>
      </c>
      <c r="AI257" s="2">
        <f t="shared" si="249"/>
        <v>8</v>
      </c>
      <c r="AJ257" s="2">
        <f t="shared" si="250"/>
        <v>9</v>
      </c>
      <c r="AK257" s="2">
        <f t="shared" si="251"/>
        <v>8</v>
      </c>
      <c r="AL257" s="2">
        <f t="shared" si="252"/>
        <v>7</v>
      </c>
      <c r="AM257" s="2">
        <f t="shared" si="253"/>
        <v>8</v>
      </c>
      <c r="AN257" s="2">
        <f t="shared" si="254"/>
        <v>8</v>
      </c>
      <c r="AO257" s="2">
        <f t="shared" si="255"/>
        <v>6</v>
      </c>
      <c r="AP257" s="2">
        <f t="shared" si="256"/>
        <v>6</v>
      </c>
      <c r="AQ257" s="2">
        <f t="shared" si="257"/>
        <v>4</v>
      </c>
      <c r="AR257" s="2">
        <f t="shared" si="258"/>
        <v>3</v>
      </c>
      <c r="AS257" s="2">
        <f t="shared" si="259"/>
        <v>4</v>
      </c>
      <c r="AT257" s="2">
        <f t="shared" si="260"/>
        <v>4</v>
      </c>
      <c r="AU257" s="2">
        <f t="shared" si="261"/>
        <v>3</v>
      </c>
      <c r="AV257" s="3">
        <f t="shared" si="298"/>
        <v>6</v>
      </c>
      <c r="AW257">
        <f t="shared" si="299"/>
        <v>1</v>
      </c>
      <c r="AX257" s="2">
        <f t="shared" si="262"/>
        <v>2</v>
      </c>
      <c r="AY257" s="2">
        <f t="shared" si="263"/>
        <v>4</v>
      </c>
      <c r="AZ257" s="2">
        <f t="shared" si="264"/>
        <v>4</v>
      </c>
      <c r="BA257" s="2">
        <f t="shared" si="265"/>
        <v>4</v>
      </c>
      <c r="BB257" s="2">
        <f t="shared" si="266"/>
        <v>3</v>
      </c>
      <c r="BC257" s="2">
        <f t="shared" si="267"/>
        <v>3</v>
      </c>
      <c r="BD257" s="2">
        <f t="shared" si="268"/>
        <v>3</v>
      </c>
      <c r="BE257" s="2">
        <f t="shared" si="269"/>
        <v>3</v>
      </c>
      <c r="BF257" s="2">
        <f t="shared" si="270"/>
        <v>3</v>
      </c>
      <c r="BG257" s="2">
        <f t="shared" si="271"/>
        <v>2</v>
      </c>
      <c r="BH257" s="2">
        <f t="shared" si="272"/>
        <v>4</v>
      </c>
      <c r="BI257" s="2">
        <f t="shared" si="273"/>
        <v>4</v>
      </c>
      <c r="BJ257" s="2">
        <f t="shared" si="274"/>
        <v>2</v>
      </c>
      <c r="BK257" s="2">
        <f t="shared" si="275"/>
        <v>2</v>
      </c>
      <c r="BL257" s="2">
        <f t="shared" si="276"/>
        <v>2</v>
      </c>
      <c r="BM257" s="2">
        <f t="shared" si="277"/>
        <v>2</v>
      </c>
      <c r="BN257" s="2">
        <f t="shared" si="278"/>
        <v>2</v>
      </c>
      <c r="BO257" s="3">
        <f t="shared" si="300"/>
        <v>2</v>
      </c>
      <c r="BP257">
        <f t="shared" si="301"/>
        <v>5</v>
      </c>
      <c r="BR257">
        <v>2</v>
      </c>
      <c r="BS257">
        <f t="shared" si="279"/>
        <v>1</v>
      </c>
      <c r="BU257" s="1">
        <f t="shared" si="280"/>
        <v>175.02107799543381</v>
      </c>
      <c r="BV257" s="1">
        <f t="shared" si="281"/>
        <v>37.565584568534504</v>
      </c>
      <c r="BW257" s="1">
        <f t="shared" si="282"/>
        <v>37.554126162659308</v>
      </c>
      <c r="BX257" s="1">
        <f t="shared" si="283"/>
        <v>25.166222710297266</v>
      </c>
      <c r="BY257" s="1">
        <f t="shared" si="284"/>
        <v>12.69785195099092</v>
      </c>
      <c r="BZ257" s="1">
        <f t="shared" si="285"/>
        <v>12.668308719413393</v>
      </c>
      <c r="CA257" s="1">
        <f t="shared" si="286"/>
        <v>17.632999453733195</v>
      </c>
      <c r="CB257" s="1">
        <f t="shared" si="287"/>
        <v>25.089418365171667</v>
      </c>
      <c r="CC257" s="1">
        <f t="shared" si="288"/>
        <v>5.4422907912573306</v>
      </c>
      <c r="CD257" s="1">
        <f t="shared" si="289"/>
        <v>400.00527408583815</v>
      </c>
      <c r="CE257" s="1">
        <f t="shared" si="290"/>
        <v>2.2491445325152726</v>
      </c>
      <c r="CF257" s="1">
        <f t="shared" si="291"/>
        <v>2.0174511596736973</v>
      </c>
      <c r="CG257" s="1">
        <f t="shared" si="292"/>
        <v>2.2869020463812224</v>
      </c>
      <c r="CH257" s="1">
        <f t="shared" si="293"/>
        <v>2.4073807095858166</v>
      </c>
      <c r="CI257" s="1">
        <f t="shared" si="294"/>
        <v>2.4784187185077915</v>
      </c>
      <c r="CJ257" s="1">
        <f t="shared" si="295"/>
        <v>2.4975135066017282</v>
      </c>
      <c r="CK257" s="1">
        <f t="shared" si="296"/>
        <v>2.5048103310626466</v>
      </c>
      <c r="CL257" s="5">
        <f t="shared" si="302"/>
        <v>12</v>
      </c>
      <c r="CN257" s="9">
        <f t="shared" si="303"/>
        <v>2.0174511596736973</v>
      </c>
    </row>
    <row r="258" spans="1:92" x14ac:dyDescent="0.2">
      <c r="A258" s="4">
        <v>256</v>
      </c>
      <c r="B258" s="1">
        <v>0.54052533028431204</v>
      </c>
      <c r="C258" s="1">
        <v>2.1669999999999998</v>
      </c>
      <c r="D258" s="1">
        <v>0</v>
      </c>
      <c r="E258" s="1">
        <v>15</v>
      </c>
      <c r="F258" s="1">
        <v>85</v>
      </c>
      <c r="G258" s="1">
        <v>8.0433667046683208</v>
      </c>
      <c r="H258" s="1">
        <v>7</v>
      </c>
      <c r="I258">
        <v>1500</v>
      </c>
      <c r="J258">
        <v>185</v>
      </c>
      <c r="K258">
        <v>12.5</v>
      </c>
      <c r="L258" s="1"/>
      <c r="M258" s="2">
        <f t="shared" ref="M258:M321" si="304">COUNTIF(B258,"&gt;=0.2")+COUNTIF(B258,"&lt;=0.4")+COUNTIF(C258,"&gt;2")+COUNTIF(D258,"&gt;=40")+COUNTIF(D258,"&lt;=60")+COUNTIF(E258,"&gt;=40")+COUNTIF(E258,"&lt;=60")+COUNTIF(F258,"&lt;10")+COUNTIF(G258,"&gt;25")+COUNTIF(H258,"=8")</f>
        <v>3</v>
      </c>
      <c r="N258" s="2">
        <f t="shared" ref="N258:N321" si="305">COUNTIF(B258,"&gt;=0.3")+COUNTIF(B258,"&lt;=0.6")+COUNTIF(C258,"&gt;=0.75")+COUNTIF(C258,"&lt;=2")+COUNTIF(D258,"&gt;=40")+COUNTIF(D258,"&lt;=70")+COUNTIF(E258,"&gt;=30")+COUNTIF(E258,"&lt;=50")+COUNTIF(F258,"&lt;20")+COUNTIF(G258,"&gt;=10")+COUNTIF(G258,"&lt;=25")+COUNTIF(H258,"&gt;=6")+COUNTIF(H258,"&lt;=7")</f>
        <v>5</v>
      </c>
      <c r="O258" s="2">
        <f t="shared" ref="O258:O321" si="306">COUNTIF(B258,"&gt;=0.2")+COUNTIF(B258,"&lt;=0.6")+COUNTIF(C258,"&gt;=0.75")+COUNTIF(C258,"&lt;=1.5")+COUNTIF(D258,"&gt;=40")+COUNTIF(D258,"&lt;=70")+COUNTIF(E258,"&gt;=20")+COUNTIF(E258,"&lt;=50")+COUNTIF(F258,"&lt;30")+COUNTIF(G258,"&gt;=3")+COUNTIF(G258,"&lt;=10")+COUNTIF(H258,"=6")</f>
        <v>4</v>
      </c>
      <c r="P258" s="2">
        <f t="shared" ref="P258:P321" si="307">COUNTIF(B258,"&gt;=0.5")+COUNTIF(B258,"&lt;=0.7")+COUNTIF(C258,"&gt;=0.75")+COUNTIF(C258,"&lt;=1.25")+COUNTIF(D258,"&gt;=20")+COUNTIF(D258,"&lt;=40")+COUNTIF(E258,"&gt;=30")+COUNTIF(E258,"&lt;=40")+COUNTIF(F258,"&gt;=30")+COUNTIF(F258,"&lt;=40")+COUNTIF(G258,"&gt;25")+COUNTIF(H258,"&gt;=7")+COUNTIF(H258,"&lt;=8")</f>
        <v>5</v>
      </c>
      <c r="Q258" s="2">
        <f t="shared" ref="Q258:Q321" si="308">COUNTIF(B258,"&gt;=0.5")+COUNTIF(B258,"&lt;=0.8")+COUNTIF(C258,"&gt;=0.3")+COUNTIF(C258,"&lt;=0.75")+COUNTIF(D258,"&gt;=20")+COUNTIF(D258,"&lt;=40")+COUNTIF(E258,"&gt;=30")+COUNTIF(E258,"&lt;=50")+COUNTIF(F258,"&gt;=20")+COUNTIF(F258,"&lt;=40")+COUNTIF(G258,"&gt;=10")+COUNTIF(G258,"&lt;=25")+COUNTIF(H258,"&gt;=5")+COUNTIF(H258,"&lt;=6")</f>
        <v>5</v>
      </c>
      <c r="R258" s="2">
        <f t="shared" ref="R258:R321" si="309">COUNTIF(B258,"&gt;=0.6")+COUNTIF(B258,"&lt;=0.9")+COUNTIF(C258,"&gt;=0.3")+COUNTIF(C258,"&lt;=0.75")+COUNTIF(D258,"&gt;=20")+COUNTIF(D258,"&lt;=40")+COUNTIF(E258,"&gt;=20")+COUNTIF(E258,"&lt;=50")+COUNTIF(F258,"&gt;=30")+COUNTIF(F258,"&lt;=60")+COUNTIF(G258,"&gt;=3")+COUNTIF(G258,"&lt;=10")+COUNTIF(H258,"&gt;=5")+COUNTIF(H258,"&lt;=6")</f>
        <v>6</v>
      </c>
      <c r="S258" s="2">
        <f t="shared" ref="S258:S321" si="310">COUNTIF(B258,"&gt;=0.2")+COUNTIF(B258,"&lt;=0.5")+COUNTIF(C258,"&gt;=1")+COUNTIF(C258,"&lt;=2")+COUNTIF(D258,"&gt;=60")+COUNTIF(D258,"&lt;=90")+COUNTIF(E258,"&lt;20")+COUNTIF(F258,"&lt;30")+COUNTIF(G258,"&gt;=2")+COUNTIF(G258,"&lt;=4")+COUNTIF(H258,"&gt;=4")+COUNTIF(H258,"&lt;=5")</f>
        <v>5</v>
      </c>
      <c r="T258" s="2">
        <f t="shared" ref="T258:T321" si="311">COUNTIF(B258,"&gt;0.7")+COUNTIF(C258,"&gt;=0.1")+COUNTIF(C258,"&lt;=0.3")+COUNTIF(D258,"&gt;=30")+COUNTIF(D258,"&lt;=50")+COUNTIF(E258,"&gt;=40")+COUNTIF(E258,"&lt;=50")+COUNTIF(F258,"&lt;20")+COUNTIF(G258,"&gt;=3")+COUNTIF(G258,"&lt;=10")+COUNTIF(H258,"=5")</f>
        <v>4</v>
      </c>
      <c r="U258" s="2">
        <f t="shared" ref="U258:U321" si="312">COUNTIF(B258,"&gt;0.8")+COUNTIF(C258,"&gt;=0.1")+COUNTIF(C258,"&lt;=0.25")+COUNTIF(D258,"&gt;=10")+COUNTIF(D258,"&lt;=20")+COUNTIF(E258,"&lt;20")+COUNTIF(F258,"&gt;=60")+COUNTIF(F258,"&lt;=80")+COUNTIF(G258,"&gt;=3")+COUNTIF(G258,"&lt;=10")+COUNTIF(H258,"&gt;=5")+COUNTIF(H258,"&lt;=6")</f>
        <v>6</v>
      </c>
      <c r="V258" s="2">
        <f t="shared" ref="V258:V321" si="313">COUNTIF(B258,"&gt;=0.6")+COUNTIF(B258,"&lt;=0.9")+COUNTIF(C258,"&gt;=0.2")+COUNTIF(C258,"&lt;=0.5")+COUNTIF(D258,"&gt;=20")+COUNTIF(D258,"&lt;=30")+COUNTIF(E258,"&gt;=20")+COUNTIF(E258,"&lt;=40")+COUNTIF(F258,"&gt;=40")+COUNTIF(F258,"&lt;=50")+COUNTIF(G258,"&gt;=5")+COUNTIF(G258,"&lt;=15")+COUNTIF(H258,"&gt;=5")+COUNTIF(H258,"&lt;=6")</f>
        <v>6</v>
      </c>
      <c r="W258" s="2">
        <f t="shared" ref="W258:W321" si="314">COUNTIF(B258,"&lt;0.4")+COUNTIF(C258,"&gt;1")+COUNTIF(D258,"&lt;10")+COUNTIF(E258,"&lt;10")+COUNTIF(F258,"&gt;90")+COUNTIF(G258,"&gt;=3")+COUNTIF(G258,"&lt;=30")+COUNTIF(H258,"=8")</f>
        <v>4</v>
      </c>
      <c r="X258" s="2">
        <f t="shared" ref="X258:X321" si="315">COUNTIF(B258,"&gt;=0.5")+COUNTIF(B258,"&lt;=0.8")+COUNTIF(C258,"&gt;=0.25")+COUNTIF(C258,"&lt;=0.75")+COUNTIF(D258,"&lt;10")+COUNTIF(E258,"&lt;10")+COUNTIF(F258,"&gt;90")+COUNTIF(G258,"&gt;=3")+COUNTIF(G258,"&lt;=15")+COUNTIF(H258,"&gt;=5")+COUNTIF(H258,"&lt;=6")</f>
        <v>4</v>
      </c>
      <c r="Y258" s="2">
        <f t="shared" ref="Y258:Y321" si="316">COUNTIF(B258,"&gt;=0.7")+COUNTIF(B258,"&lt;=0.9")+COUNTIF(C258,"&gt;=0.25")+COUNTIF(C258,"&lt;=1.0")+COUNTIF(D258,"&lt;10")+COUNTIF(E258,"&lt;10")+COUNTIF(F258,"&gt;90")+COUNTIF(G258,"&lt;2")+COUNTIF(H258,"&gt;=4")+COUNTIF(H258,"&lt;=5")</f>
        <v>2</v>
      </c>
      <c r="Z258" s="2">
        <f t="shared" ref="Z258:Z321" si="317">COUNTIF(B258,"&gt;0.9")+COUNTIF(C258,"&lt;0.1")+COUNTIF(D258,"&lt;10")+COUNTIF(E258,"&lt;10")+COUNTIF(F258,"&gt;90")+COUNTIF(G258,"&lt;1")+COUNTIF(H258,"&gt;=3")+COUNTIF(H258,"&lt;=4")</f>
        <v>2</v>
      </c>
      <c r="AA258" s="2">
        <f t="shared" ref="AA258:AA321" si="318">COUNTIF(B258,"&gt;0.9")+COUNTIF(C258,"&lt;0.1")+COUNTIF(D258,"&lt;10")+COUNTIF(E258,"&gt;90")+COUNTIF(F258,"&lt;10")+COUNTIF(G258,"&lt;0.25")+COUNTIF(H258,"&gt;=1")+COUNTIF(H258,"&lt;=2")</f>
        <v>2</v>
      </c>
      <c r="AB258" s="2">
        <f t="shared" ref="AB258:AB321" si="319">COUNTIF(B258,"&gt;0.9")+COUNTIF(C258,"&lt;0.1")+COUNTIF(D258,"&lt;10")+COUNTIF(E258,"&lt;10")+COUNTIF(F258,"&gt;90")+COUNTIF(G258,"&lt;0.25")+COUNTIF(H258,"&gt;=1")+COUNTIF(H258,"&lt;=2")</f>
        <v>2</v>
      </c>
      <c r="AC258" s="2">
        <f t="shared" ref="AC258:AC321" si="320">COUNTIF(B258,"&gt;0.9")+COUNTIF(C258,"&lt;0.1")+COUNTIF(D258,"&lt;10")+COUNTIF(E258,"&lt;10")+COUNTIF(F258,"&gt;90")</f>
        <v>1</v>
      </c>
      <c r="AD258" s="3">
        <f t="shared" si="297"/>
        <v>6</v>
      </c>
      <c r="AE258" s="2">
        <f t="shared" ref="AE258:AE321" si="321">COUNTIF(B258,"&gt;=0.2")+COUNTIF(B258,"&lt;=0.4")+COUNTIF(C258,"&gt;2")+COUNTIF(D258,"&gt;=40")+COUNTIF(D258,"&lt;=60")+COUNTIF(E258,"&gt;=40")+COUNTIF(E258,"&lt;=60")+COUNTIF(F258,"&lt;10")+COUNTIF(G258,"&gt;25")+COUNTIF(H258,"=8")+COUNTIF(I258,"&gt;=1500")+COUNTIF(I258,"&lt;=1800")+COUNTIF(J258,"&gt;=0.10")+COUNTIF(J258,"&lt;=0.20")+COUNTIF(K258,"&gt;=50")+COUNTIF(K258,"&lt;=300")</f>
        <v>6</v>
      </c>
      <c r="AF258" s="2">
        <f t="shared" ref="AF258:AF321" si="322">COUNTIF(B258,"&gt;=0.3")+COUNTIF(B258,"&lt;=0.6")+COUNTIF(C258,"&gt;=0.75")+COUNTIF(C258,"&lt;=2")+COUNTIF(D258,"&gt;=40")+COUNTIF(D258,"&lt;=70")+COUNTIF(E258,"&gt;=30")+COUNTIF(E258,"&lt;=50")+COUNTIF(F258,"&lt;20")+COUNTIF(G258,"&gt;=10")+COUNTIF(G258,"&lt;=25")+COUNTIF(H258,"&gt;=6")+COUNTIF(H258,"&lt;=7")+COUNTIF(I258,"&gt;=1500")+COUNTIF(I258,"&lt;=2200")+COUNTIF(J258,"&gt;=0.10")+COUNTIF(J258,"&lt;=0.20")+COUNTIF(K258,"&lt;75")</f>
        <v>8</v>
      </c>
      <c r="AG258" s="2">
        <f t="shared" ref="AG258:AG321" si="323">COUNTIF(B258,"&gt;=0.2")+COUNTIF(B258,"&lt;=0.6")+COUNTIF(C258,"&gt;=0.75")+COUNTIF(C258,"&lt;=1.5")+COUNTIF(D258,"&gt;=40")+COUNTIF(D258,"&lt;=70")+COUNTIF(E258,"&gt;=20")+COUNTIF(E258,"&lt;=50")+COUNTIF(F258,"&lt;30")+COUNTIF(G258,"&gt;=3")+COUNTIF(G258,"&lt;=10")+COUNTIF(H258,"=6")+COUNTIF(I258,"&gt;=1200")+COUNTIF(I258,"&lt;=1800")+COUNTIF(J258,"&gt;=0.10")+COUNTIF(J258,"&lt;=0.20")+COUNTIF(K258,"&lt;75")</f>
        <v>7</v>
      </c>
      <c r="AH258" s="2">
        <f t="shared" ref="AH258:AH321" si="324">COUNTIF(B258,"&gt;=0.5")+COUNTIF(B258,"&lt;=0.7")+COUNTIF(C258,"&gt;=0.75")+COUNTIF(C258,"&lt;=1.25")+COUNTIF(D258,"&gt;=20")+COUNTIF(D258,"&lt;=40")+COUNTIF(E258,"&gt;=30")+COUNTIF(E258,"&lt;=40")+COUNTIF(F258,"&gt;=30")+COUNTIF(F258,"&lt;=40")+COUNTIF(G258,"&gt;25")+COUNTIF(H258,"&gt;=7")+COUNTIF(H258,"&lt;=8")+COUNTIF(I258,"&gt;=1400")+COUNTIF(I258,"&lt;=1800")+COUNTIF(J258,"&gt;=0.12")+COUNTIF(J258,"&lt;=0.25")+COUNTIF(K258,"&lt;50")</f>
        <v>8</v>
      </c>
      <c r="AI258" s="2">
        <f t="shared" ref="AI258:AI321" si="325">COUNTIF(B258,"&gt;=0.5")+COUNTIF(B258,"&lt;=0.8")+COUNTIF(C258,"&gt;=0.3")+COUNTIF(C258,"&lt;=0.75")+COUNTIF(D258,"&gt;=20")+COUNTIF(D258,"&lt;=40")+COUNTIF(E258,"&gt;=30")+COUNTIF(E258,"&lt;=50")+COUNTIF(F258,"&gt;=20")+COUNTIF(F258,"&lt;=40")+COUNTIF(G258,"&gt;=10")+COUNTIF(G258,"&lt;=25")+COUNTIF(H258,"&gt;=5")+COUNTIF(H258,"&lt;=6")+COUNTIF(I258,"&gt;=1400")+COUNTIF(I258,"&lt;=2000")+COUNTIF(J258,"&gt;=0.12")+COUNTIF(J258,"&lt;=0.25")+COUNTIF(K258,"&lt;25")</f>
        <v>8</v>
      </c>
      <c r="AJ258" s="2">
        <f t="shared" ref="AJ258:AJ321" si="326">COUNTIF(B258,"&gt;=0.6")+COUNTIF(B258,"&lt;=0.9")+COUNTIF(C258,"&gt;=0.3")+COUNTIF(C258,"&lt;=0.75")+COUNTIF(D258,"&gt;=20")+COUNTIF(D258,"&lt;=40")+COUNTIF(E258,"&gt;=20")+COUNTIF(E258,"&lt;=50")+COUNTIF(F258,"&gt;=30")+COUNTIF(F258,"&lt;=60")+COUNTIF(G258,"&gt;=3")+COUNTIF(G258,"&lt;=10")+COUNTIF(H258,"&gt;=5")+COUNTIF(H258,"&lt;=6")+COUNTIF(I258,"&gt;=1200")+COUNTIF(I258,"&lt;=1800")+COUNTIF(J258,"&gt;=0.12")+COUNTIF(J258,"&lt;=0.25")+COUNTIF(K258,"&lt;25")</f>
        <v>9</v>
      </c>
      <c r="AK258" s="2">
        <f t="shared" ref="AK258:AK321" si="327">COUNTIF(B258,"&gt;=0.2")+COUNTIF(B258,"&lt;=0.5")+COUNTIF(C258,"&gt;=1")+COUNTIF(C258,"&lt;=2")+COUNTIF(D258,"&gt;=60")+COUNTIF(D258,"&lt;=90")+COUNTIF(E258,"&lt;20")+COUNTIF(F258,"&lt;30")+COUNTIF(G258,"&gt;=2")+COUNTIF(G258,"&lt;=4")+COUNTIF(H258,"&gt;=4")+COUNTIF(H258,"&lt;=5")+COUNTIF(I258,"&gt;=800")+COUNTIF(I258,"&lt;=1500")+COUNTIF(J258,"&gt;=0.15")+COUNTIF(J258,"&lt;=0.35")+COUNTIF(K258,"&lt;35")</f>
        <v>8</v>
      </c>
      <c r="AL258" s="2">
        <f t="shared" ref="AL258:AL321" si="328">COUNTIF(B258,"&gt;0.7")+COUNTIF(C258,"&gt;=0.1")+COUNTIF(C258,"&lt;=0.3")+COUNTIF(D258,"&gt;=30")+COUNTIF(D258,"&lt;=50")+COUNTIF(E258,"&gt;=40")+COUNTIF(E258,"&lt;=50")+COUNTIF(F258,"&lt;20")+COUNTIF(G258,"&gt;=3")+COUNTIF(G258,"&lt;=10")+COUNTIF(H258,"=5")+COUNTIF(I258,"&gt;=1200")+COUNTIF(I258,"&lt;=1800")+COUNTIF(J258,"&gt;=0.15")+COUNTIF(J258,"&lt;=0.25")+COUNTIF(K258,"&lt;50")</f>
        <v>7</v>
      </c>
      <c r="AM258" s="2">
        <f t="shared" ref="AM258:AM321" si="329">COUNTIF(B258,"&gt;0.8")+COUNTIF(C258,"&gt;=0.1")+COUNTIF(C258,"&lt;=0.25")+COUNTIF(D258,"&gt;=10")+COUNTIF(D258,"&lt;=20")+COUNTIF(E258,"&lt;20")+COUNTIF(F258,"&gt;=60")+COUNTIF(F258,"&lt;=80")+COUNTIF(G258,"&gt;=3")+COUNTIF(G258,"&lt;=10")+COUNTIF(H258,"&gt;=5")+COUNTIF(H258,"&lt;=6")+COUNTIF(I258,"&gt;=1000")+COUNTIF(I258,"&lt;=1800")+COUNTIF(J258,"&gt;=0.12")+COUNTIF(J258,"&lt;=0.25")+COUNTIF(K258,"&lt;10")</f>
        <v>8</v>
      </c>
      <c r="AN258" s="2">
        <f t="shared" ref="AN258:AN321" si="330">COUNTIF(B258,"&gt;=0.6")+COUNTIF(B258,"&lt;=0.9")+COUNTIF(C258,"&gt;=0.2")+COUNTIF(C258,"&lt;=0.5")+COUNTIF(D258,"&gt;=20")+COUNTIF(D258,"&lt;=30")+COUNTIF(E258,"&gt;=20")+COUNTIF(E258,"&lt;=40")+COUNTIF(F258,"&gt;=40")+COUNTIF(F258,"&lt;=50")+COUNTIF(G258,"&gt;=5")+COUNTIF(G258,"&lt;=15")+COUNTIF(H258,"&gt;=5")+COUNTIF(H258,"&lt;=6")+COUNTIF(I258,"&gt;=1000")+COUNTIF(I258,"&lt;=2500")+COUNTIF(J258,"&gt;=0.12")+COUNTIF(J258,"&lt;=0.20")+COUNTIF(K258,"&gt;300")</f>
        <v>8</v>
      </c>
      <c r="AO258" s="2">
        <f t="shared" ref="AO258:AO321" si="331">COUNTIF(B258,"&lt;0.4")+COUNTIF(C258,"&gt;1")+COUNTIF(D258,"&lt;10")+COUNTIF(E258,"&lt;10")+COUNTIF(F258,"&gt;90")+COUNTIF(G258,"&gt;=3")+COUNTIF(G258,"&lt;=30")+COUNTIF(H258,"=8")+COUNTIF(I258,"&gt;=1000")+COUNTIF(I258,"&lt;=1800")+COUNTIF(J258,"&gt;=0.12")+COUNTIF(J258,"&lt;=0.20")+COUNTIF(K258,"=0")</f>
        <v>6</v>
      </c>
      <c r="AP258" s="2">
        <f t="shared" ref="AP258:AP321" si="332">COUNTIF(B258,"&gt;=0.5")+COUNTIF(B258,"&lt;=0.8")+COUNTIF(C258,"&gt;=0.25")+COUNTIF(C258,"&lt;=0.75")+COUNTIF(D258,"&lt;10")+COUNTIF(E258,"&lt;10")+COUNTIF(F258,"&gt;90")+COUNTIF(G258,"&gt;=3")+COUNTIF(G258,"&lt;=15")+COUNTIF(H258,"&gt;=5")+COUNTIF(H258,"&lt;=6")+COUNTIF(I258,"&gt;=1200")+COUNTIF(I258,"&lt;=1800")+COUNTIF(J258,"&gt;=0.15")+COUNTIF(J258,"&lt;=0.25")+COUNTIF(K258,"=0")</f>
        <v>6</v>
      </c>
      <c r="AQ258" s="2">
        <f t="shared" ref="AQ258:AQ321" si="333">COUNTIF(B258,"&gt;=0.7")+COUNTIF(B258,"&lt;=0.9")+COUNTIF(C258,"&gt;=0.25")+COUNTIF(C258,"&lt;=1.0")+COUNTIF(D258,"&lt;10")+COUNTIF(E258,"&lt;10")+COUNTIF(F258,"&gt;90")+COUNTIF(G258,"&lt;2")+COUNTIF(H258,"&gt;=4")+COUNTIF(H258,"&lt;=5")+COUNTIF(I258,"&gt;=1200")+COUNTIF(I258,"&lt;=1600")+COUNTIF(J258,"&gt;=0.15")+COUNTIF(J258,"&lt;=0.25")+COUNTIF(K258,"=0")</f>
        <v>4</v>
      </c>
      <c r="AR258" s="2">
        <f t="shared" ref="AR258:AR321" si="334">COUNTIF(B258,"&gt;0.9")+COUNTIF(C258,"&lt;0.1")+COUNTIF(D258,"&lt;10")+COUNTIF(E258,"&lt;10")+COUNTIF(F258,"&gt;90")+COUNTIF(G258,"&lt;1")+COUNTIF(H258,"&gt;=3")+COUNTIF(H258,"&lt;=4")+COUNTIF(I258,"&gt;=600")+COUNTIF(I258,"&lt;=1400")+COUNTIF(J258,"&gt;=0.20")+COUNTIF(J258,"&lt;=0.35")+COUNTIF(K258,"=0")</f>
        <v>3</v>
      </c>
      <c r="AS258" s="2">
        <f t="shared" ref="AS258:AS321" si="335">COUNTIF(B258,"&gt;0.9")+COUNTIF(C258,"&lt;0.1")+COUNTIF(D258,"&lt;10")+COUNTIF(E258,"&gt;90")+COUNTIF(F258,"&lt;10")+COUNTIF(G258,"&lt;0.25")+COUNTIF(H258,"&gt;=1")+COUNTIF(H258,"&lt;=2")+COUNTIF(I258,"&gt;=1200")+COUNTIF(I258,"&lt;=2500")+COUNTIF(J258,"&gt;=0.15")+COUNTIF(J258,"&lt;=0.30")+COUNTIF(K258,"=0")</f>
        <v>4</v>
      </c>
      <c r="AT258" s="2">
        <f t="shared" ref="AT258:AT321" si="336">COUNTIF(B258,"&gt;0.9")+COUNTIF(C258,"&lt;0.1")+COUNTIF(D258,"&lt;10")+COUNTIF(E258,"&lt;10")+COUNTIF(F258,"&gt;90")+COUNTIF(G258,"&lt;0.25")+COUNTIF(H258,"&gt;=1")+COUNTIF(H258,"&lt;=2")+COUNTIF(I258,"&gt;=1200")+COUNTIF(I258,"&lt;=2500")+COUNTIF(J258,"&gt;=0.15")+COUNTIF(J258,"&lt;=0.30")+COUNTIF(K258,"=0")</f>
        <v>4</v>
      </c>
      <c r="AU258" s="2">
        <f t="shared" ref="AU258:AU321" si="337">COUNTIF(B258,"&gt;0.9")+COUNTIF(C258,"&lt;0.1")+COUNTIF(D258,"&lt;10")+COUNTIF(E258,"&lt;10")+COUNTIF(F258,"&gt;90")+COUNTIF(G258,"&gt;=1")+COUNTIF(G258,"&lt;=2")+COUNTIF(H258,"&lt;0.25")+COUNTIF(I258,"=1500")+COUNTIF(J258,"&gt;=0.02")+COUNTIF(J258,"&lt;=0.10")+COUNTIF(K258,"=0")</f>
        <v>3</v>
      </c>
      <c r="AV258" s="3">
        <f t="shared" si="298"/>
        <v>6</v>
      </c>
      <c r="AW258">
        <f t="shared" si="299"/>
        <v>1</v>
      </c>
      <c r="AX258" s="2">
        <f t="shared" ref="AX258:AX321" si="338">IF(AND(B258&gt;=0.2, B258&lt;=0.4), 1, 0) +
IF(C258&gt;2, 1, 0) +
IF(AND(D258&gt;=40, D258&lt;=60), 1, 0) +
IF(AND(E258&gt;=40, E258&lt;=60), 1, 0) +
IF(AND(F258&lt;10), 1, 0) +
IF(G258&gt;25, 1, 0) +
IF(H258=8, 1, 0) +
IF(AND(I258&gt;=1500, I258&lt;=1800), 1, 0) +
IF(AND(J258&gt;=0.1, J258&lt;=0.2), 1, 0) +
IF(AND(K258&gt;=50, K258&lt;=300), 1, 0)</f>
        <v>2</v>
      </c>
      <c r="AY258" s="2">
        <f t="shared" ref="AY258:AY321" si="339">IF(AND(B258&gt;=0.3, B258&lt;=0.6), 1, 0) +
IF(AND(C258&gt;=0.75, C258&lt;=2), 1, 0) +
IF(AND(D258&gt;=40, D258&lt;=70), 1, 0) +
IF(AND(E258&gt;=30, E258&lt;=50), 1, 0) +
IF(AND(F258&lt;20), 1, 0) +
IF(AND(G258&gt;=10, G258&lt;=25), 1, 0) +
IF(AND(H258&gt;=6, H258&lt;=7), 1, 0) +
IF(AND(I258&gt;=1500, I258&lt;=2200), 1, 0) +
IF(AND(J258&gt;=0.1, J258&lt;=0.2), 1, 0) +
IF(K258&lt;75, 1, 0)</f>
        <v>4</v>
      </c>
      <c r="AZ258" s="2">
        <f t="shared" ref="AZ258:AZ321" si="340">IF(AND(B258&gt;=0.2, B258&lt;=0.6), 1, 0) +
IF(AND(C258&gt;=0.75, C258&lt;=1.5), 1, 0) +
IF(AND(D258&gt;=40, D258&lt;=70), 1, 0) +
IF(AND(E258&gt;=20, E258&lt;=50), 1, 0) +
IF(AND(F258&lt;30), 1, 0) +
IF(AND(G258&gt;=3, G258&lt;=10), 1, 0) +
IF(H258=6, 1, 0) +
IF(AND(I258&gt;=1200, I258&lt;=1800), 1, 0) +
IF(AND(J258&gt;=0.1, J258&lt;=0.2), 1, 0) +
IF(AND(K258&lt;75), 1, 0)</f>
        <v>4</v>
      </c>
      <c r="BA258" s="2">
        <f t="shared" ref="BA258:BA321" si="341">IF(AND(B258&gt;=0.5, B258&lt;=0.7), 1, 0) +
IF(AND(C258&gt;=0.75, C258&lt;=1.25), 1, 0) +
IF(AND(D258&gt;=20, D258&lt;=40), 1, 0) +
IF(AND(E258&gt;=30, E258&lt;=40), 1, 0) +
IF(AND(F258&gt;=30, F258&lt;=40), 1, 0) +
IF(G258&gt;25, 1, 0) +
IF(AND(H258&gt;=7, H258&lt;=8), 1, 0) +
IF(AND(I258&gt;=1400, I258&lt;=1800), 1, 0) +
IF(AND(J258&gt;=0.12, J258&lt;=0.25), 1, 0) +
IF(AND(K258&lt;50), 1, 0)</f>
        <v>4</v>
      </c>
      <c r="BB258" s="2">
        <f t="shared" ref="BB258:BB321" si="342">IF(AND(B258&gt;=0.5, B258&lt;=0.8), 1, 0) +
IF(AND(C258&gt;=0.3, C258&lt;=0.75), 1, 0) +
IF(AND(D258&gt;=20, D258&lt;=40), 1, 0) +
IF(AND(E258&gt;=30, E258&lt;=50), 1, 0) +
IF(AND(F258&gt;=20, F258&lt;=40), 1, 0) +
IF(AND(G258&gt;=10, G258&lt;=25), 1, 0) +
IF(AND(H258&gt;=5, H258&lt;=6), 1, 0) +
IF(AND(I258&gt;=1400, I258&lt;=2000), 1, 0) +
IF(AND(J258&gt;=0.12, J258&lt;=0.25), 1, 0) +
IF(AND(K258&lt;25), 1, 0)</f>
        <v>3</v>
      </c>
      <c r="BC258" s="2">
        <f t="shared" ref="BC258:BC321" si="343">IF(AND(B258&gt;=0.6, B258&lt;=0.9), 1, 0) +
IF(AND(C258&gt;=0.3, C258&lt;=0.75), 1, 0) +
IF(AND(D258&gt;=20, D258&lt;=40), 1, 0) +
IF(AND(E258&gt;=20, E258&lt;=50), 1, 0) +
IF(AND(F258&gt;=30, F258&lt;=60), 1, 0) +
IF(AND(G258&gt;=3, G258&lt;=10), 1, 0) +
IF(AND(H258&gt;=5, H258&lt;=6), 1, 0) +
IF(AND(I258&gt;=1200, I258&lt;=1800), 1, 0) +
IF(AND(J258&gt;=0.12, J258&lt;=0.25), 1, 0) +
IF(AND(K258&lt;25), 1, 0)</f>
        <v>3</v>
      </c>
      <c r="BD258" s="2">
        <f t="shared" ref="BD258:BD321" si="344">IF(AND(B258&gt;=0.2, B258&lt;=0.5), 1, 0) +
IF(AND(C258&gt;=1, C258&lt;=2), 1, 0) +
IF(AND(D258&gt;=60, D258&lt;=90), 1, 0) +
IF(E258&lt;20, 1, 0) +
IF(F258&lt;30, 1, 0) +
IF(AND(G258&gt;=2, G258&lt;=4), 1, 0) +
IF(AND(H258&gt;=4, H258&lt;=5), 1, 0) +
IF(AND(I258&gt;=800, I258&lt;=1500), 1, 0) +
IF(AND(J258&gt;=0.15, J258&lt;=0.35), 1, 0) +
IF(AND(K258&lt;35), 1, 0)</f>
        <v>3</v>
      </c>
      <c r="BE258" s="2">
        <f t="shared" ref="BE258:BE321" si="345">IF(B258&gt;0.8, 1, 0) +
IF(AND(C258&gt;=0.1, C258&lt;=0.25), 1, 0) +
IF(AND(D258&gt;=10, D258&lt;=20), 1, 0) +
IF(E258&lt;20, 1, 0) +
IF(AND(F258&gt;=60, F258&lt;=80), 1, 0) +
IF(AND(G258&gt;=3, G258&lt;=10), 1, 0) +
IF(AND(H258&gt;=5, H258&lt;=6), 1, 0) +
IF(AND(I258&gt;=1000, I258&lt;=1800), 1, 0) +
IF(AND(J258&gt;=0.12, J258&lt;=0.25), 1, 0) +
IF(K258&lt;10, 1, 0)</f>
        <v>3</v>
      </c>
      <c r="BF258" s="2">
        <f t="shared" ref="BF258:BF321" si="346">IF(B258&gt;0.8, 1, 0) +
IF(AND(C258&gt;=0.1, C258&lt;=0.25), 1, 0) +
IF(AND(D258&gt;=10, D258&lt;=20), 1, 0) +
IF(E258&lt;20, 1, 0) +
IF(AND(F258&gt;=60, F258&lt;=80), 1, 0) +
IF(AND(G258&gt;=3, G258&lt;=10), 1, 0) +
IF(AND(H258&gt;=5, H258&lt;=6), 1, 0) +
IF(AND(I258&gt;=1000, I258&lt;=1800), 1, 0) +
IF(AND(J258&gt;=0.12, J258&lt;=0.25), 1, 0) +
IF(K258&lt;10, 1, 0)</f>
        <v>3</v>
      </c>
      <c r="BG258" s="2">
        <f t="shared" ref="BG258:BG321" si="347">IF(AND(B258&gt;=0.6, B258&lt;=0.9), 1, 0) +
IF(AND(C258&gt;=0.2, C258&lt;=0.5), 1, 0) +
IF(AND(D258&gt;=20, D258&lt;=30), 1, 0) +
IF(AND(E258&gt;=20, E258&lt;=40), 1, 0) +
IF(AND(F258&gt;=40, F258&lt;=50), 1, 0) +
IF(AND(G258&gt;=5, G258&lt;=15), 1, 0) +
IF(AND(H258&gt;=5, H258&lt;=6), 1, 0) +
IF(AND(I258&gt;=1000, I258&lt;=2500), 1, 0) +
IF(AND(J258&gt;=0.12, J258&lt;=0.2), 1, 0) +
IF(K258&gt;300, 1, 0)</f>
        <v>2</v>
      </c>
      <c r="BH258" s="2">
        <f t="shared" ref="BH258:BH321" si="348">IF(B258&lt;0.4, 1, 0) +
IF(C258&gt;1, 1, 0) +
IF(D258&lt;10, 1, 0) +
IF(E258&lt;10, 1, 0) +
IF(F258&gt;90, 1, 0) +
IF(AND(G258&gt;=3, G258&lt;=30), 1, 0) +
IF(H258=8, 1, 0) +
IF(AND(I258&gt;=1000, I258&lt;=1800), 1, 0) +
IF(AND(J258&gt;=0.12, J258&lt;=0.2), 1, 0) +
IF(K258=0, 1, 0)</f>
        <v>4</v>
      </c>
      <c r="BI258" s="2">
        <f t="shared" ref="BI258:BI321" si="349">IF(AND(B258&gt;=0.5, B258&lt;=0.8), 1, 0) +
IF(AND(C258&gt;=0.25, C258&lt;=0.75), 1, 0) +
IF(D258&lt;10, 1, 0) +
IF(E258&lt;10, 1, 0) +
IF(F258&gt;90, 1, 0) +
IF(AND(G258&gt;=3, G258&lt;=15), 1, 0) +
IF(AND(H258&gt;=5, H258&lt;=6), 1, 0) +
IF(AND(I258&gt;=1200, I258&lt;=1800), 1, 0) +
IF(AND(J258&gt;=0.15, J258&lt;=0.25), 1, 0) +
IF(K258=0, 1, 0)</f>
        <v>4</v>
      </c>
      <c r="BJ258" s="2">
        <f t="shared" ref="BJ258:BJ321" si="350">IF(AND(B258&gt;=0.7, B258&lt;=0.9), 1, 0) +
IF(AND(C258&gt;=0.25, C258&lt;=1), 1, 0) +
IF(D258&lt;10, 1, 0) +
IF(E258&lt;10, 1, 0) +
IF(F258&gt;90, 1, 0) +
IF(G258&lt;2, 1, 0) +
IF(AND(H258&gt;=4, H258&lt;=5), 1, 0) +
IF(AND(I258&gt;=1200, I258&lt;=1600), 1, 0) +
IF(AND(J258&gt;=0.15, J258&lt;=0.25), 1, 0) +
IF(K258=0, 1, 0)</f>
        <v>2</v>
      </c>
      <c r="BK258" s="2">
        <f t="shared" ref="BK258:BK321" si="351">IF(B258&gt;0.9, 1, 0) +
IF(C258&lt;0.1, 1, 0) +
IF(D258&lt;10, 1, 0) +
IF(E258&gt;90, 1, 0) +
IF(F258&lt;10, 1, 0) +
IF(G258&lt;0.25, 1, 0) +
IF(AND(H258&gt;=1, H258&lt;=2), 1, 0) +
IF(AND(I258&gt;=1200, I258&lt;=2500), 1, 0) +
IF(AND(J258&gt;=0.15, J258&lt;=0.3), 1, 0) +
IF(K258=0, 1, 0)</f>
        <v>2</v>
      </c>
      <c r="BL258" s="2">
        <f t="shared" ref="BL258:BL321" si="352">IF(B258&gt;0.9, 1, 0) +
IF(C258&lt;0.1, 1, 0) +
IF(D258&lt;10, 1, 0) +
IF(E258&gt;90, 1, 0) +
IF(F258&lt;10, 1, 0) +
IF(G258&lt;0.25, 1, 0) +
IF(AND(H258&gt;=1, H258&lt;=2), 1, 0) +
IF(AND(I258&gt;=1200, I258&lt;=2500), 1, 0) +
IF(AND(J258&gt;=0.15, J258&lt;=0.3), 1, 0) +
IF(K258=0, 1, 0)</f>
        <v>2</v>
      </c>
      <c r="BM258" s="2">
        <f t="shared" ref="BM258:BM321" si="353">IF(B258&gt;0.9, 1, 0) +
IF(C258&lt;0.1, 1, 0) +
IF(D258&lt;10, 1, 0) +
IF(E258&lt;10, 1, 0) +
IF(F258&gt;90, 1, 0) +
IF(G258&lt;0.25, 1, 0) +
IF(AND(H258&gt;=1, H258&lt;=2), 1, 0) +
IF(AND(I258&gt;=1200, I258&lt;=2500), 1, 0) +
IF(AND(J258&gt;=0.15, J258&lt;=0.3), 1, 0) +
IF(K258=0, 1, 0)</f>
        <v>2</v>
      </c>
      <c r="BN258" s="2">
        <f t="shared" ref="BN258:BN321" si="354">IF(B258&gt;0.9, 1, 0) +
IF(C258&lt;0.1, 1, 0) +
IF(D258&lt;10, 1, 0) +
IF(E258&lt;10, 1, 0) +
IF(F258&gt;90, 1, 0) +
IF(AND(G258&gt;=1, G258&lt;=2), 1, 0) +
IF(H258&lt;0.25, 1, 0) +
IF(I258=1500, 1, 0) +
IF(AND(J258&gt;=0.02, J258&lt;=0.1), 1, 0) +
IF(K258=0, 1, 0)</f>
        <v>2</v>
      </c>
      <c r="BO258" s="3">
        <f t="shared" si="300"/>
        <v>2</v>
      </c>
      <c r="BP258">
        <f t="shared" si="301"/>
        <v>5</v>
      </c>
      <c r="BR258">
        <v>2</v>
      </c>
      <c r="BS258">
        <f t="shared" ref="BS258:BS321" si="355">COUNTIF(BA259:BQ259, MAX(BA259:BQ259))</f>
        <v>2</v>
      </c>
      <c r="BU258" s="1">
        <f t="shared" ref="BU258:BU321" si="356">SQRT(
AVERAGE(
(IF(B258&lt;&gt;0,((B258-0.3)/B258)^2,0)) +
(IF(C258&lt;&gt;0,((C258-2)/C258)^2,0)) +
(IF(D258&lt;&gt;0,((D258-0.5)/D258)^2,0)) +
(IF(E258&lt;&gt;0,((E258-0.5)/E258)^2,0)) +
(IF(F258&lt;&gt;0,((F258-0.05)/F258)^2,0)) +
(IF(G258&lt;&gt;0,((G258-25)/G258)^2,0)) +
(IF(H258&lt;&gt;0,((H258-8)/H258)^2,0)) +
(IF(I258&lt;&gt;0,((I258-1650)/I258)^2,0)) +
(IF(J258&lt;&gt;0,((J258-0.15)/J258)^2,0)) +
(IF(K258&lt;&gt;0,((IF(D258=0,0,K258)-175)/IF(D258=0,1,K258)))^2)
)
)</f>
        <v>175.02174238417234</v>
      </c>
      <c r="BV258" s="1">
        <f t="shared" ref="BV258:BV321" si="357">SQRT(
AVERAGE(
(IF(B258&lt;&gt;0,((B258-0.45)/B258)^2,0)) +
(IF(C258&lt;&gt;0,((C258-1.375)/C258)^2,0)) +
(IF(D258&lt;&gt;0,((D258-0.55)/D258)^2,0)) +
(IF(E258&lt;&gt;0,((E258-0.4)/E258)^2,0)) +
(IF(F258&lt;&gt;0,((F258-0.1)/F258)^2,0)) +
(IF(G258&lt;&gt;0,((G258-17.5)/G258)^2,0)) +
(IF(H258&lt;&gt;0,((H258-6.5)/H258)^2,0)) +
(IF(I258&lt;&gt;0,((I258-1850)/I258)^2,0)) +
(IF(J258&lt;&gt;0,((J258-0.15)/J258)^2,0)) +
(IF(K258&lt;&gt;0,((IF(D258=0,0,K258)-37.5)/IF(D258=0,1,K258)))^2)
)
)</f>
        <v>37.560575896213599</v>
      </c>
      <c r="BW258" s="1">
        <f t="shared" ref="BW258:BW321" si="358">SQRT(
AVERAGE(
(IF(B258&lt;&gt;0,((B258-0.4)/B258)^2,0)) +
(IF(C258&lt;&gt;0,((C258-1.125)/C258)^2,0)) +
(IF(D258&lt;&gt;0,((D258-0.55)/D258)^2,0)) +
(IF(E258&lt;&gt;0,((E258-0.35)/E258)^2,0)) +
(IF(F258&lt;&gt;0,((F258-0.15)/F258)^2,0)) +
(IF(G258&lt;&gt;0,((G258-6.5)/G258)^2,0)) +
(IF(H258&lt;&gt;0,((H258-6)/H258)^2,0)) +
(IF(I258&lt;&gt;0,((I258-1500)/I258)^2,0)) +
(IF(J258&lt;&gt;0,((J258-0.15)/J258)^2,0)) +
(IF(K258&lt;&gt;0,((IF(D258=0,0,K258)-37.5)/IF(D258=0,1,K258)))^2)
)
)</f>
        <v>37.544037634563125</v>
      </c>
      <c r="BX258" s="1">
        <f t="shared" ref="BX258:BX321" si="359">SQRT(
AVERAGE(
(IF(B258&lt;&gt;0,((B258-0.6)/B258)^2,0)) +
(IF(C258&lt;&gt;0,((C258-1)/C258)^2,0)) +
(IF(D258&lt;&gt;0,((D258-0.3)/D258)^2,0)) +
(IF(E258&lt;&gt;0,((E258-0.35)/E258)^2,0)) +
(IF(F258&lt;&gt;0,((F258-0.35)/F258)^2,0)) +
(IF(G258&lt;&gt;0,((G258-27.5)/G258)^2,0)) +
(IF(H258&lt;&gt;0,((H258-7.5)/H258)^2,0)) +
(IF(I258&lt;&gt;0,((I258-1600)/I258)^2,0)) +
(IF(J258&lt;&gt;0,((J258-0.185)/J258)^2,0)) +
(IF(K258&lt;&gt;0,((IF(D258=0,0,K258)-25)/IF(D258=0,1,K258)))^2)
)
)</f>
        <v>25.181475914372676</v>
      </c>
      <c r="BY258" s="1">
        <f t="shared" ref="BY258:BY321" si="360">SQRT(
AVERAGE(
(IF(B258&lt;&gt;0,((B258-0.65)/B258)^2,0)) +
(IF(C258&lt;&gt;0,((C258-0.525)/C258)^2,0)) +
(IF(D258&lt;&gt;0,((D258-0.3)/D258)^2,0)) +
(IF(E258&lt;&gt;0,((E258-0.4)/E258)^2,0)) +
(IF(F258&lt;&gt;0,((F258-0.3)/F258)^2,0)) +
(IF(G258&lt;&gt;0,((G258-17.5)/G258)^2,0)) +
(IF(H258&lt;&gt;0,((H258-5.5)/H258)^2,0)) +
(IF(I258&lt;&gt;0,((I258-1700)/I258)^2,0)) +
(IF(J258&lt;&gt;0,((J258-0.185)/J258)^2,0)) +
(IF(K258&lt;&gt;0,((IF(D258=0,0,K258)-12.5)/IF(D258=0,1,K258)))^2)
)
)</f>
        <v>12.698404894944341</v>
      </c>
      <c r="BZ258" s="1">
        <f t="shared" ref="BZ258:BZ321" si="361">SQRT(
AVERAGE(
(IF(B258&lt;&gt;0,((B258-0.75)/B258)^2,0)) +
(IF(C258&lt;&gt;0,((C258-0.525)/C258)^2,0)) +
(IF(D258&lt;&gt;0,((D258-0.3)/D258)^2,0)) +
(IF(E258&lt;&gt;0,((E258-0.35)/E258)^2,0)) +
(IF(F258&lt;&gt;0,((F258-0.45)/F258)^2,0)) +
(IF(G258&lt;&gt;0,((G258-6.5)/G258)^2,0)) +
(IF(H258&lt;&gt;0,((H258-5.5)/H258)^2,0)) +
(IF(I258&lt;&gt;0,((I258-1500)/I258)^2,0)) +
(IF(J258&lt;&gt;0,((J258-0.185)/J258)^2,0)) +
(IF(K258&lt;&gt;0,((IF(D258=0,0,K258)-12.5)/IF(D258=0,1,K258)))^2)
)
)</f>
        <v>12.649047227418443</v>
      </c>
      <c r="CA258" s="1">
        <f t="shared" ref="CA258:CA321" si="362">SQRT(
AVERAGE(
(IF(B258&lt;&gt;0,((B258-0.35)/B258)^2,0)) +
(IF(C258&lt;&gt;0,((C258-1.5)/C258)^2,0)) +
(IF(D258&lt;&gt;0,((D258-0.75)/D258)^2,0)) +
(IF(E258&lt;&gt;0,((E258-0.1)/E258)^2,0)) +
(IF(F258&lt;&gt;0,((F258-0.15)/F258)^2,0)) +
(IF(G258&lt;&gt;0,((G258-3)/G258)^2,0)) +
(IF(H258&lt;&gt;0,((H258-4.5)/H258)^2,0)) +
(IF(I258&lt;&gt;0,((I258-1150)/I258)^2,0)) +
(IF(J258&lt;&gt;0,((J258-0.25)/J258)^2,0)) +
(IF(K258&lt;&gt;0,((IF(D258=0,0,K258)-17.5)/IF(D258=0,1,K258)))^2)
)
)</f>
        <v>17.607515989306251</v>
      </c>
      <c r="CB258" s="1">
        <f t="shared" ref="CB258:CB321" si="363">SQRT(
AVERAGE(
(IF(B258&lt;&gt;0,((B258-0.85)/B258)^2,0)) +
(IF(C258&lt;&gt;0,((C258-0.2)/C258)^2,0)) +
(IF(D258&lt;&gt;0,((D258-0.4)/D258)^2,0)) +
(IF(E258&lt;&gt;0,((E258-0.45)/E258)^2,0)) +
(IF(F258&lt;&gt;0,((F258-0.1)/F258)^2,0)) +
(IF(G258&lt;&gt;0,((G258-6.5)/G258)^2,0)) +
(IF(H258&lt;&gt;0,((H258-5)/H258)^2,0)) +
(IF(I258&lt;&gt;0,((I258-1500)/I258)^2,0)) +
(IF(J258&lt;&gt;0,((J258-0.2)/J258)^2,0)) +
(IF(K258&lt;&gt;0,((IF(D258=0,0,K258)-25)/IF(D258=0,1,K258)))^2)
)
)</f>
        <v>25.083990438518118</v>
      </c>
      <c r="CC258" s="1">
        <f t="shared" ref="CC258:CC321" si="364">SQRT(
AVERAGE(
(IF(B258&lt;&gt;0,((B258-0.9)/B258)^2,0)) +
(IF(C258&lt;&gt;0,((C258-0.175)/C258)^2,0)) +
(IF(D258&lt;&gt;0,((D258-0.15)/D258)^2,0)) +
(IF(E258&lt;&gt;0,((E258-0.1)/E258)^2,0)) +
(IF(F258&lt;&gt;0,((F258-0.7)/F258)^2,0)) +
(IF(G258&lt;&gt;0,((G258-6.5)/G258)^2,0)) +
(IF(H258&lt;&gt;0,((H258-5.5)/H258)^2,0)) +
(IF(I258&lt;&gt;0,((I258-1400)/I258)^2,0)) +
(IF(J258&lt;&gt;0,((J258-0.185)/J258)^2,0)) +
(IF(K258&lt;&gt;0,((IF(D258=0,0,K258)-5)/IF(D258=0,1,K258)))^2)
)
)</f>
        <v>5.4168981637505391</v>
      </c>
      <c r="CD258" s="1">
        <f t="shared" ref="CD258:CD321" si="365">SQRT(
AVERAGE(
(IF(B258&lt;&gt;0,((B258-0.75)/B258)^2,0)) +
(IF(C258&lt;&gt;0,((C258-0.35)/C258)^2,0)) +
(IF(D258&lt;&gt;0,((D258-0.25)/D258)^2,0)) +
(IF(E258&lt;&gt;0,((E258-0.3)/E258)^2,0)) +
(IF(F258&lt;&gt;0,((F258-0.45)/F258)^2,0)) +
(IF(G258&lt;&gt;0,((G258-10)/G258)^2,0)) +
(IF(H258&lt;&gt;0,((H258-5.5)/H258)^2,0)) +
(IF(I258&lt;&gt;0,((I258-1750)/I258)^2,0)) +
(IF(J258&lt;&gt;0,((J258-0.16)/J258)^2,0)) +
(IF(K258&lt;&gt;0,((IF(D258=0,0,K258)-400)/IF(D258=0,1,K258)))^2)
)
)</f>
        <v>400.00491775545862</v>
      </c>
      <c r="CE258" s="1">
        <f t="shared" ref="CE258:CE321" si="366">SQRT(
AVERAGE(
(IF(B258&lt;&gt;0,((B258-0.2)/B258)^2,0)) +
(IF(C258&lt;&gt;0,((C258-2)/C258)^2,0)) +
(IF(D258&lt;&gt;0,((D258-0.05)/D258)^2,0)) +
(IF(E258&lt;&gt;0,((E258-0.05)/E258)^2,0)) +
(IF(F258&lt;&gt;0,((F258-0.95)/F258)^2,0)) +
(IF(G258&lt;&gt;0,((G258-16.5)/G258)^2,0)) +
(IF(H258&lt;&gt;0,((H258-8)/H258)^2,0)) +
(IF(I258&lt;&gt;0,((I258-1500)/I258)^2,0)) +
(IF(J258&lt;&gt;0,((J258-0.15)/J258)^2,0)) +
(IF(K258&lt;&gt;0,((IF(D258=0,0,K258)-0)/IF(D258=0,1,K258)))^2)
)
)</f>
        <v>2.1208793012039862</v>
      </c>
      <c r="CF258" s="1">
        <f t="shared" ref="CF258:CF321" si="367">SQRT(
AVERAGE(
(IF(B258&lt;&gt;0,((B258-0.65)/B258)^2,0)) +
(IF(C258&lt;&gt;0,((C258-0.5)/C258)^2,0)) +
(IF(D258&lt;&gt;0,((D258-0.05)/D258)^2,0)) +
(IF(E258&lt;&gt;0,((E258-0.05)/E258)^2,0)) +
(IF(F258&lt;&gt;0,((F258-0.95)/F258)^2,0)) +
(IF(G258&lt;&gt;0,((G258-9)/G258)^2,0)) +
(IF(H258&lt;&gt;0,((H258-5.5)/H258)^2,0)) +
(IF(I258&lt;&gt;0,((I258-1400)/I258)^2,0)) +
(IF(J258&lt;&gt;0,((J258-0.2)/J258)^2,0)) +
(IF(K258&lt;&gt;0,((IF(D258=0,0,K258)-0)/IF(D258=0,1,K258)))^2)
)
)</f>
        <v>1.9147465054835027</v>
      </c>
      <c r="CG258" s="1">
        <f t="shared" ref="CG258:CG321" si="368">SQRT(
AVERAGE(
(IF(B258&lt;&gt;0,((B258-0.8)/B258)^2,0)) +
(IF(C258&lt;&gt;0,((C258-0.625)/C258)^2,0)) +
(IF(D258&lt;&gt;0,((D258-0.05)/D258)^2,0)) +
(IF(E258&lt;&gt;0,((E258-0.05)/E258)^2,0)) +
(IF(F258&lt;&gt;0,((F258-0.95)/F258)^2,0)) +
(IF(G258&lt;&gt;0,((G258-1)/G258)^2,0)) +
(IF(H258&lt;&gt;0,((H258-4.5)/H258)^2,0)) +
(IF(I258&lt;&gt;0,((I258-1100)/I258)^2,0)) +
(IF(J258&lt;&gt;0,((J258-0.225)/J258)^2,0)) +
(IF(K258&lt;&gt;0,((IF(D258=0,0,K258)-0)/IF(D258=0,1,K258)))^2)
)
)</f>
        <v>2.1612363534961636</v>
      </c>
      <c r="CH258" s="1">
        <f t="shared" ref="CH258:CH321" si="369">SQRT(
AVERAGE(
(IF(B258&lt;&gt;0,((B258-0.95)/B258)^2,0)) +
(IF(C258&lt;&gt;0,((C258-0.05)/C258)^2,0)) +
(IF(D258&lt;&gt;0,((D258-0.05)/D258)^2,0)) +
(IF(E258&lt;&gt;0,((E258-0.05)/E258)^2,0)) +
(IF(F258&lt;&gt;0,((F258-0.95)/F258)^2,0)) +
(IF(G258&lt;&gt;0,((G258-0.5)/G258)^2,0)) +
(IF(H258&lt;&gt;0,((H258-3.5)/H258)^2,0)) +
(IF(I258&lt;&gt;0,((I258-1400)/I258)^2,0)) +
(IF(J258&lt;&gt;0,((J258-0.2)/J258)^2,0)) +
(IF(K258&lt;&gt;0,((IF(D258=0,0,K258)-0)/IF(D258=0,1,K258)))^2)
)
)</f>
        <v>2.3730159865437934</v>
      </c>
      <c r="CI258" s="1">
        <f t="shared" ref="CI258:CI321" si="370">SQRT(
AVERAGE(
(IF(B258&lt;&gt;0,((B258-0.95)/B258)^2,0)) +
(IF(C258&lt;&gt;0,((C258-0.05)/C258)^2,0)) +
(IF(D258&lt;&gt;0,((D258-0.05)/D258)^2,0)) +
(IF(E258&lt;&gt;0,((E258-0.95)/E258)^2,0)) +
(IF(F258&lt;&gt;0,((F258-0.05)/F258)^2,0)) +
(IF(G258&lt;&gt;0,((G258-0.1)/G258)^2,0)) +
(IF(H258&lt;&gt;0,((H258-1.5)/H258)^2,0)) +
(IF(I258&lt;&gt;0,((I258-1350)/I258)^2,0)) +
(IF(J258&lt;&gt;0,((J258-0.225)/J258)^2,0)) +
(IF(K258&lt;&gt;0,((IF(D258=0,0,K258)-0)/IF(D258=0,1,K258)))^2)
)
)</f>
        <v>2.4504367931007529</v>
      </c>
      <c r="CJ258" s="1">
        <f t="shared" ref="CJ258:CJ321" si="371">SQRT(
AVERAGE(
(IF(B258&lt;&gt;0,((B258-0.95)/B258)^2,0)) +
(IF(C258&lt;&gt;0,((C258-0.05)/C258)^2,0)) +
(IF(D258&lt;&gt;0,((D258-0.05)/D258)^2,0)) +
(IF(E258&lt;&gt;0,((E258-0.95)/E258)^2,0)) +
(IF(F258&lt;&gt;0,((F258-0.05)/F258)^2,0)) +
(IF(G258&lt;&gt;0,((G258-0.125)/G258)^2,0)) +
(IF(H258&lt;&gt;0,((H258-1.5)/H258)^2,0)) +
(IF(I258&lt;&gt;0,((I258-1000)/I258)^2,0)) +
(IF(J258&lt;&gt;0,((J258-0.275)/J258)^2,0)) +
(IF(K258&lt;&gt;0,((IF(D258=0,0,K258)-0)/IF(D258=0,1,K258)))^2)
)
)</f>
        <v>2.4696320416243038</v>
      </c>
      <c r="CK258" s="1">
        <f t="shared" ref="CK258:CK321" si="372">SQRT(
AVERAGE(
(IF(B258&lt;&gt;0,((B258-0.95)/B258)^2,0)) +
(IF(C258&lt;&gt;0,((C258-0.05)/C258)^2,0)) +
(IF(D258&lt;&gt;0,((D258-0.05)/D258)^2,0)) +
(IF(E258&lt;&gt;0,((E258-0.95)/E258)^2,0)) +
(IF(F258&lt;&gt;0,((F258-0.05)/F258)^2,0)) +
(IF(G258&lt;&gt;0,((G258-0)/G258)^2,0)) +
(IF(H258&lt;&gt;0,((H258-1)/H258)^2,0)) +
(IF(I258&lt;&gt;0,((I258-1500)/I258)^2,0)) +
(IF(J258&lt;&gt;0,((J258-0.06)/J258)^2,0)) +
(IF(K258&lt;&gt;0,((IF(D258=0,0,K258)-0)/IF(D258=0,1,K258)))^2)
)
)</f>
        <v>2.4775957026129372</v>
      </c>
      <c r="CL258" s="5">
        <f t="shared" si="302"/>
        <v>12</v>
      </c>
      <c r="CN258" s="9">
        <f t="shared" si="303"/>
        <v>1.9147465054835027</v>
      </c>
    </row>
    <row r="259" spans="1:92" x14ac:dyDescent="0.2">
      <c r="A259" s="4">
        <v>257</v>
      </c>
      <c r="B259" s="1">
        <v>0.51961291427102296</v>
      </c>
      <c r="C259" s="1">
        <v>2.7759999999999998</v>
      </c>
      <c r="D259" s="1">
        <v>0</v>
      </c>
      <c r="E259" s="1">
        <v>25</v>
      </c>
      <c r="F259" s="1">
        <v>75</v>
      </c>
      <c r="G259" s="1">
        <v>11.6694893529728</v>
      </c>
      <c r="H259" s="1">
        <v>7</v>
      </c>
      <c r="I259">
        <v>0</v>
      </c>
      <c r="J259">
        <v>0.15</v>
      </c>
      <c r="K259">
        <v>0</v>
      </c>
      <c r="L259" s="1"/>
      <c r="M259" s="2">
        <f t="shared" si="304"/>
        <v>3</v>
      </c>
      <c r="N259" s="2">
        <f t="shared" si="305"/>
        <v>6</v>
      </c>
      <c r="O259" s="2">
        <f t="shared" si="306"/>
        <v>4</v>
      </c>
      <c r="P259" s="2">
        <f t="shared" si="307"/>
        <v>5</v>
      </c>
      <c r="Q259" s="2">
        <f t="shared" si="308"/>
        <v>6</v>
      </c>
      <c r="R259" s="2">
        <f t="shared" si="309"/>
        <v>6</v>
      </c>
      <c r="S259" s="2">
        <f t="shared" si="310"/>
        <v>4</v>
      </c>
      <c r="T259" s="2">
        <f t="shared" si="311"/>
        <v>3</v>
      </c>
      <c r="U259" s="2">
        <f t="shared" si="312"/>
        <v>5</v>
      </c>
      <c r="V259" s="2">
        <f t="shared" si="313"/>
        <v>7</v>
      </c>
      <c r="W259" s="2">
        <f t="shared" si="314"/>
        <v>4</v>
      </c>
      <c r="X259" s="2">
        <f t="shared" si="315"/>
        <v>4</v>
      </c>
      <c r="Y259" s="2">
        <f t="shared" si="316"/>
        <v>2</v>
      </c>
      <c r="Z259" s="2">
        <f t="shared" si="317"/>
        <v>2</v>
      </c>
      <c r="AA259" s="2">
        <f t="shared" si="318"/>
        <v>2</v>
      </c>
      <c r="AB259" s="2">
        <f t="shared" si="319"/>
        <v>2</v>
      </c>
      <c r="AC259" s="2">
        <f t="shared" si="320"/>
        <v>1</v>
      </c>
      <c r="AD259" s="3">
        <f t="shared" ref="AD259:AD322" si="373">MATCH(MAX(M259:AC259), M259:AC259, 0)</f>
        <v>10</v>
      </c>
      <c r="AE259" s="2">
        <f t="shared" si="321"/>
        <v>5</v>
      </c>
      <c r="AF259" s="2">
        <f t="shared" si="322"/>
        <v>8</v>
      </c>
      <c r="AG259" s="2">
        <f t="shared" si="323"/>
        <v>6</v>
      </c>
      <c r="AH259" s="2">
        <f t="shared" si="324"/>
        <v>7</v>
      </c>
      <c r="AI259" s="2">
        <f t="shared" si="325"/>
        <v>8</v>
      </c>
      <c r="AJ259" s="2">
        <f t="shared" si="326"/>
        <v>8</v>
      </c>
      <c r="AK259" s="2">
        <f t="shared" si="327"/>
        <v>6</v>
      </c>
      <c r="AL259" s="2">
        <f t="shared" si="328"/>
        <v>5</v>
      </c>
      <c r="AM259" s="2">
        <f t="shared" si="329"/>
        <v>7</v>
      </c>
      <c r="AN259" s="2">
        <f t="shared" si="330"/>
        <v>8</v>
      </c>
      <c r="AO259" s="2">
        <f t="shared" si="331"/>
        <v>6</v>
      </c>
      <c r="AP259" s="2">
        <f t="shared" si="332"/>
        <v>6</v>
      </c>
      <c r="AQ259" s="2">
        <f t="shared" si="333"/>
        <v>4</v>
      </c>
      <c r="AR259" s="2">
        <f t="shared" si="334"/>
        <v>4</v>
      </c>
      <c r="AS259" s="2">
        <f t="shared" si="335"/>
        <v>4</v>
      </c>
      <c r="AT259" s="2">
        <f t="shared" si="336"/>
        <v>4</v>
      </c>
      <c r="AU259" s="2">
        <f t="shared" si="337"/>
        <v>3</v>
      </c>
      <c r="AV259" s="3">
        <f t="shared" ref="AV259:AV322" si="374">MATCH(MAX(AE259:AU259), AE259:AU259, 0)</f>
        <v>2</v>
      </c>
      <c r="AW259">
        <f t="shared" ref="AW259:AW322" si="375">COUNTIF(AE259:AU259, MAX(AE259:AU259))</f>
        <v>4</v>
      </c>
      <c r="AX259" s="2">
        <f t="shared" si="338"/>
        <v>2</v>
      </c>
      <c r="AY259" s="2">
        <f t="shared" si="339"/>
        <v>5</v>
      </c>
      <c r="AZ259" s="2">
        <f t="shared" si="340"/>
        <v>4</v>
      </c>
      <c r="BA259" s="2">
        <f t="shared" si="341"/>
        <v>4</v>
      </c>
      <c r="BB259" s="2">
        <f t="shared" si="342"/>
        <v>4</v>
      </c>
      <c r="BC259" s="2">
        <f t="shared" si="343"/>
        <v>3</v>
      </c>
      <c r="BD259" s="2">
        <f t="shared" si="344"/>
        <v>2</v>
      </c>
      <c r="BE259" s="2">
        <f t="shared" si="345"/>
        <v>3</v>
      </c>
      <c r="BF259" s="2">
        <f t="shared" si="346"/>
        <v>3</v>
      </c>
      <c r="BG259" s="2">
        <f t="shared" si="347"/>
        <v>3</v>
      </c>
      <c r="BH259" s="2">
        <f t="shared" si="348"/>
        <v>5</v>
      </c>
      <c r="BI259" s="2">
        <f t="shared" si="349"/>
        <v>5</v>
      </c>
      <c r="BJ259" s="2">
        <f t="shared" si="350"/>
        <v>3</v>
      </c>
      <c r="BK259" s="2">
        <f t="shared" si="351"/>
        <v>3</v>
      </c>
      <c r="BL259" s="2">
        <f t="shared" si="352"/>
        <v>3</v>
      </c>
      <c r="BM259" s="2">
        <f t="shared" si="353"/>
        <v>3</v>
      </c>
      <c r="BN259" s="2">
        <f t="shared" si="354"/>
        <v>2</v>
      </c>
      <c r="BO259" s="3">
        <f t="shared" ref="BO259:BO322" si="376">MATCH(MAX(AX259:BN259), AX259:BN259, 0)</f>
        <v>2</v>
      </c>
      <c r="BP259">
        <f t="shared" ref="BP259:BP322" si="377">COUNTIF(AX259:BN259, MAX(AX259:BN259))</f>
        <v>3</v>
      </c>
      <c r="BR259">
        <v>3</v>
      </c>
      <c r="BS259">
        <f t="shared" si="355"/>
        <v>1</v>
      </c>
      <c r="BU259" s="1">
        <f t="shared" si="356"/>
        <v>1.8818038824419832</v>
      </c>
      <c r="BV259" s="1">
        <f t="shared" si="357"/>
        <v>1.5789184700056655</v>
      </c>
      <c r="BW259" s="1">
        <f t="shared" si="358"/>
        <v>1.6098312651895295</v>
      </c>
      <c r="BX259" s="1">
        <f t="shared" si="359"/>
        <v>2.0726695882714212</v>
      </c>
      <c r="BY259" s="1">
        <f t="shared" si="360"/>
        <v>1.7409087475397704</v>
      </c>
      <c r="BZ259" s="1">
        <f t="shared" si="361"/>
        <v>1.7637882684546542</v>
      </c>
      <c r="CA259" s="1">
        <f t="shared" si="362"/>
        <v>1.8519658968675567</v>
      </c>
      <c r="CB259" s="1">
        <f t="shared" si="363"/>
        <v>1.9015853515027434</v>
      </c>
      <c r="CC259" s="1">
        <f t="shared" si="364"/>
        <v>1.9193343186325778</v>
      </c>
      <c r="CD259" s="1">
        <f t="shared" si="365"/>
        <v>1.7307030174850366</v>
      </c>
      <c r="CE259" s="1">
        <f t="shared" si="366"/>
        <v>1.6183560364487304</v>
      </c>
      <c r="CF259" s="1">
        <f t="shared" si="367"/>
        <v>1.7074449477085079</v>
      </c>
      <c r="CG259" s="1">
        <f t="shared" si="368"/>
        <v>2.018889909805361</v>
      </c>
      <c r="CH259" s="1">
        <f t="shared" si="369"/>
        <v>2.2132420412256928</v>
      </c>
      <c r="CI259" s="1">
        <f t="shared" si="370"/>
        <v>2.3291089692034768</v>
      </c>
      <c r="CJ259" s="1">
        <f t="shared" si="371"/>
        <v>2.4217658152219395</v>
      </c>
      <c r="CK259" s="1">
        <f t="shared" si="372"/>
        <v>2.3809999592346465</v>
      </c>
      <c r="CL259" s="5">
        <f t="shared" ref="CL259:CL322" si="378">MATCH(MIN(BU259:CK259), BU259:CK259, 0)</f>
        <v>2</v>
      </c>
      <c r="CN259" s="9">
        <f t="shared" ref="CN259:CN322" si="379">MIN(BU259:CK259)</f>
        <v>1.5789184700056655</v>
      </c>
    </row>
    <row r="260" spans="1:92" x14ac:dyDescent="0.2">
      <c r="A260" s="4">
        <v>258</v>
      </c>
      <c r="B260" s="1">
        <v>0.54299532620197599</v>
      </c>
      <c r="C260" s="1">
        <v>9.6950000000000003</v>
      </c>
      <c r="D260" s="1">
        <v>0</v>
      </c>
      <c r="E260" s="1">
        <v>42</v>
      </c>
      <c r="F260" s="1">
        <v>58</v>
      </c>
      <c r="G260" s="1">
        <v>6.8446990554111196</v>
      </c>
      <c r="H260" s="1">
        <v>6</v>
      </c>
      <c r="I260">
        <v>1500</v>
      </c>
      <c r="J260">
        <v>185</v>
      </c>
      <c r="K260">
        <v>12.5</v>
      </c>
      <c r="L260" s="1"/>
      <c r="M260" s="2">
        <f t="shared" si="304"/>
        <v>4</v>
      </c>
      <c r="N260" s="2">
        <f t="shared" si="305"/>
        <v>6</v>
      </c>
      <c r="O260" s="2">
        <f t="shared" si="306"/>
        <v>6</v>
      </c>
      <c r="P260" s="2">
        <f t="shared" si="307"/>
        <v>4</v>
      </c>
      <c r="Q260" s="2">
        <f t="shared" si="308"/>
        <v>7</v>
      </c>
      <c r="R260" s="2">
        <f t="shared" si="309"/>
        <v>9</v>
      </c>
      <c r="S260" s="2">
        <f t="shared" si="310"/>
        <v>4</v>
      </c>
      <c r="T260" s="2">
        <f t="shared" si="311"/>
        <v>5</v>
      </c>
      <c r="U260" s="2">
        <f t="shared" si="312"/>
        <v>6</v>
      </c>
      <c r="V260" s="2">
        <f t="shared" si="313"/>
        <v>7</v>
      </c>
      <c r="W260" s="2">
        <f t="shared" si="314"/>
        <v>4</v>
      </c>
      <c r="X260" s="2">
        <f t="shared" si="315"/>
        <v>5</v>
      </c>
      <c r="Y260" s="2">
        <f t="shared" si="316"/>
        <v>2</v>
      </c>
      <c r="Z260" s="2">
        <f t="shared" si="317"/>
        <v>2</v>
      </c>
      <c r="AA260" s="2">
        <f t="shared" si="318"/>
        <v>2</v>
      </c>
      <c r="AB260" s="2">
        <f t="shared" si="319"/>
        <v>2</v>
      </c>
      <c r="AC260" s="2">
        <f t="shared" si="320"/>
        <v>1</v>
      </c>
      <c r="AD260" s="3">
        <f t="shared" si="373"/>
        <v>6</v>
      </c>
      <c r="AE260" s="2">
        <f t="shared" si="321"/>
        <v>7</v>
      </c>
      <c r="AF260" s="2">
        <f t="shared" si="322"/>
        <v>9</v>
      </c>
      <c r="AG260" s="2">
        <f t="shared" si="323"/>
        <v>9</v>
      </c>
      <c r="AH260" s="2">
        <f t="shared" si="324"/>
        <v>7</v>
      </c>
      <c r="AI260" s="2">
        <f t="shared" si="325"/>
        <v>10</v>
      </c>
      <c r="AJ260" s="2">
        <f t="shared" si="326"/>
        <v>12</v>
      </c>
      <c r="AK260" s="2">
        <f t="shared" si="327"/>
        <v>7</v>
      </c>
      <c r="AL260" s="2">
        <f t="shared" si="328"/>
        <v>8</v>
      </c>
      <c r="AM260" s="2">
        <f t="shared" si="329"/>
        <v>8</v>
      </c>
      <c r="AN260" s="2">
        <f t="shared" si="330"/>
        <v>9</v>
      </c>
      <c r="AO260" s="2">
        <f t="shared" si="331"/>
        <v>6</v>
      </c>
      <c r="AP260" s="2">
        <f t="shared" si="332"/>
        <v>7</v>
      </c>
      <c r="AQ260" s="2">
        <f t="shared" si="333"/>
        <v>4</v>
      </c>
      <c r="AR260" s="2">
        <f t="shared" si="334"/>
        <v>3</v>
      </c>
      <c r="AS260" s="2">
        <f t="shared" si="335"/>
        <v>4</v>
      </c>
      <c r="AT260" s="2">
        <f t="shared" si="336"/>
        <v>4</v>
      </c>
      <c r="AU260" s="2">
        <f t="shared" si="337"/>
        <v>3</v>
      </c>
      <c r="AV260" s="3">
        <f t="shared" si="374"/>
        <v>6</v>
      </c>
      <c r="AW260">
        <f t="shared" si="375"/>
        <v>1</v>
      </c>
      <c r="AX260" s="2">
        <f t="shared" si="338"/>
        <v>3</v>
      </c>
      <c r="AY260" s="2">
        <f t="shared" si="339"/>
        <v>5</v>
      </c>
      <c r="AZ260" s="2">
        <f t="shared" si="340"/>
        <v>6</v>
      </c>
      <c r="BA260" s="2">
        <f t="shared" si="341"/>
        <v>3</v>
      </c>
      <c r="BB260" s="2">
        <f t="shared" si="342"/>
        <v>5</v>
      </c>
      <c r="BC260" s="2">
        <f t="shared" si="343"/>
        <v>6</v>
      </c>
      <c r="BD260" s="2">
        <f t="shared" si="344"/>
        <v>2</v>
      </c>
      <c r="BE260" s="2">
        <f t="shared" si="345"/>
        <v>3</v>
      </c>
      <c r="BF260" s="2">
        <f t="shared" si="346"/>
        <v>3</v>
      </c>
      <c r="BG260" s="2">
        <f t="shared" si="347"/>
        <v>3</v>
      </c>
      <c r="BH260" s="2">
        <f t="shared" si="348"/>
        <v>4</v>
      </c>
      <c r="BI260" s="2">
        <f t="shared" si="349"/>
        <v>5</v>
      </c>
      <c r="BJ260" s="2">
        <f t="shared" si="350"/>
        <v>2</v>
      </c>
      <c r="BK260" s="2">
        <f t="shared" si="351"/>
        <v>2</v>
      </c>
      <c r="BL260" s="2">
        <f t="shared" si="352"/>
        <v>2</v>
      </c>
      <c r="BM260" s="2">
        <f t="shared" si="353"/>
        <v>2</v>
      </c>
      <c r="BN260" s="2">
        <f t="shared" si="354"/>
        <v>2</v>
      </c>
      <c r="BO260" s="3">
        <f t="shared" si="376"/>
        <v>3</v>
      </c>
      <c r="BP260">
        <f t="shared" si="377"/>
        <v>2</v>
      </c>
      <c r="BR260">
        <v>3</v>
      </c>
      <c r="BS260">
        <f t="shared" si="355"/>
        <v>3</v>
      </c>
      <c r="BU260" s="1">
        <f t="shared" si="356"/>
        <v>175.03131116469115</v>
      </c>
      <c r="BV260" s="1">
        <f t="shared" si="357"/>
        <v>37.582928927951663</v>
      </c>
      <c r="BW260" s="1">
        <f t="shared" si="358"/>
        <v>37.551030474893054</v>
      </c>
      <c r="BX260" s="1">
        <f t="shared" si="359"/>
        <v>25.257835293780381</v>
      </c>
      <c r="BY260" s="1">
        <f t="shared" si="360"/>
        <v>12.751482196691549</v>
      </c>
      <c r="BZ260" s="1">
        <f t="shared" si="361"/>
        <v>12.659596784846226</v>
      </c>
      <c r="CA260" s="1">
        <f t="shared" si="362"/>
        <v>17.621312728971336</v>
      </c>
      <c r="CB260" s="1">
        <f t="shared" si="363"/>
        <v>25.085498360767613</v>
      </c>
      <c r="CC260" s="1">
        <f t="shared" si="364"/>
        <v>5.4203019079133927</v>
      </c>
      <c r="CD260" s="1">
        <f t="shared" si="365"/>
        <v>400.00536276872043</v>
      </c>
      <c r="CE260" s="1">
        <f t="shared" si="366"/>
        <v>2.4684944836130014</v>
      </c>
      <c r="CF260" s="1">
        <f t="shared" si="367"/>
        <v>2.002962614789781</v>
      </c>
      <c r="CG260" s="1">
        <f t="shared" si="368"/>
        <v>2.2191672216624467</v>
      </c>
      <c r="CH260" s="1">
        <f t="shared" si="369"/>
        <v>2.356227195889308</v>
      </c>
      <c r="CI260" s="1">
        <f t="shared" si="370"/>
        <v>2.4588934737287986</v>
      </c>
      <c r="CJ260" s="1">
        <f t="shared" si="371"/>
        <v>2.4778102343378636</v>
      </c>
      <c r="CK260" s="1">
        <f t="shared" si="372"/>
        <v>2.4897570592395359</v>
      </c>
      <c r="CL260" s="5">
        <f t="shared" si="378"/>
        <v>12</v>
      </c>
      <c r="CN260" s="9">
        <f t="shared" si="379"/>
        <v>2.002962614789781</v>
      </c>
    </row>
    <row r="261" spans="1:92" x14ac:dyDescent="0.2">
      <c r="A261" s="4">
        <v>259</v>
      </c>
      <c r="B261" s="1">
        <v>0.568161962253797</v>
      </c>
      <c r="C261" s="1">
        <v>2.2130000000000001</v>
      </c>
      <c r="D261" s="1">
        <v>0</v>
      </c>
      <c r="E261" s="1">
        <v>36</v>
      </c>
      <c r="F261" s="1">
        <v>64</v>
      </c>
      <c r="G261" s="1">
        <v>4.2249593001968497</v>
      </c>
      <c r="H261" s="1">
        <v>6</v>
      </c>
      <c r="I261">
        <v>1500</v>
      </c>
      <c r="J261">
        <v>185</v>
      </c>
      <c r="K261">
        <v>12.5</v>
      </c>
      <c r="L261" s="1"/>
      <c r="M261" s="2">
        <f t="shared" si="304"/>
        <v>3</v>
      </c>
      <c r="N261" s="2">
        <f t="shared" si="305"/>
        <v>6</v>
      </c>
      <c r="O261" s="2">
        <f t="shared" si="306"/>
        <v>6</v>
      </c>
      <c r="P261" s="2">
        <f t="shared" si="307"/>
        <v>5</v>
      </c>
      <c r="Q261" s="2">
        <f t="shared" si="308"/>
        <v>7</v>
      </c>
      <c r="R261" s="2">
        <f t="shared" si="309"/>
        <v>8</v>
      </c>
      <c r="S261" s="2">
        <f t="shared" si="310"/>
        <v>4</v>
      </c>
      <c r="T261" s="2">
        <f t="shared" si="311"/>
        <v>4</v>
      </c>
      <c r="U261" s="2">
        <f t="shared" si="312"/>
        <v>7</v>
      </c>
      <c r="V261" s="2">
        <f t="shared" si="313"/>
        <v>7</v>
      </c>
      <c r="W261" s="2">
        <f t="shared" si="314"/>
        <v>4</v>
      </c>
      <c r="X261" s="2">
        <f t="shared" si="315"/>
        <v>5</v>
      </c>
      <c r="Y261" s="2">
        <f t="shared" si="316"/>
        <v>2</v>
      </c>
      <c r="Z261" s="2">
        <f t="shared" si="317"/>
        <v>2</v>
      </c>
      <c r="AA261" s="2">
        <f t="shared" si="318"/>
        <v>2</v>
      </c>
      <c r="AB261" s="2">
        <f t="shared" si="319"/>
        <v>2</v>
      </c>
      <c r="AC261" s="2">
        <f t="shared" si="320"/>
        <v>1</v>
      </c>
      <c r="AD261" s="3">
        <f t="shared" si="373"/>
        <v>6</v>
      </c>
      <c r="AE261" s="2">
        <f t="shared" si="321"/>
        <v>6</v>
      </c>
      <c r="AF261" s="2">
        <f t="shared" si="322"/>
        <v>9</v>
      </c>
      <c r="AG261" s="2">
        <f t="shared" si="323"/>
        <v>9</v>
      </c>
      <c r="AH261" s="2">
        <f t="shared" si="324"/>
        <v>8</v>
      </c>
      <c r="AI261" s="2">
        <f t="shared" si="325"/>
        <v>10</v>
      </c>
      <c r="AJ261" s="2">
        <f t="shared" si="326"/>
        <v>11</v>
      </c>
      <c r="AK261" s="2">
        <f t="shared" si="327"/>
        <v>7</v>
      </c>
      <c r="AL261" s="2">
        <f t="shared" si="328"/>
        <v>7</v>
      </c>
      <c r="AM261" s="2">
        <f t="shared" si="329"/>
        <v>9</v>
      </c>
      <c r="AN261" s="2">
        <f t="shared" si="330"/>
        <v>9</v>
      </c>
      <c r="AO261" s="2">
        <f t="shared" si="331"/>
        <v>6</v>
      </c>
      <c r="AP261" s="2">
        <f t="shared" si="332"/>
        <v>7</v>
      </c>
      <c r="AQ261" s="2">
        <f t="shared" si="333"/>
        <v>4</v>
      </c>
      <c r="AR261" s="2">
        <f t="shared" si="334"/>
        <v>3</v>
      </c>
      <c r="AS261" s="2">
        <f t="shared" si="335"/>
        <v>4</v>
      </c>
      <c r="AT261" s="2">
        <f t="shared" si="336"/>
        <v>4</v>
      </c>
      <c r="AU261" s="2">
        <f t="shared" si="337"/>
        <v>3</v>
      </c>
      <c r="AV261" s="3">
        <f t="shared" si="374"/>
        <v>6</v>
      </c>
      <c r="AW261">
        <f t="shared" si="375"/>
        <v>1</v>
      </c>
      <c r="AX261" s="2">
        <f t="shared" si="338"/>
        <v>2</v>
      </c>
      <c r="AY261" s="2">
        <f t="shared" si="339"/>
        <v>5</v>
      </c>
      <c r="AZ261" s="2">
        <f t="shared" si="340"/>
        <v>6</v>
      </c>
      <c r="BA261" s="2">
        <f t="shared" si="341"/>
        <v>4</v>
      </c>
      <c r="BB261" s="2">
        <f t="shared" si="342"/>
        <v>5</v>
      </c>
      <c r="BC261" s="2">
        <f t="shared" si="343"/>
        <v>5</v>
      </c>
      <c r="BD261" s="2">
        <f t="shared" si="344"/>
        <v>2</v>
      </c>
      <c r="BE261" s="2">
        <f t="shared" si="345"/>
        <v>4</v>
      </c>
      <c r="BF261" s="2">
        <f t="shared" si="346"/>
        <v>4</v>
      </c>
      <c r="BG261" s="2">
        <f t="shared" si="347"/>
        <v>3</v>
      </c>
      <c r="BH261" s="2">
        <f t="shared" si="348"/>
        <v>4</v>
      </c>
      <c r="BI261" s="2">
        <f t="shared" si="349"/>
        <v>5</v>
      </c>
      <c r="BJ261" s="2">
        <f t="shared" si="350"/>
        <v>2</v>
      </c>
      <c r="BK261" s="2">
        <f t="shared" si="351"/>
        <v>2</v>
      </c>
      <c r="BL261" s="2">
        <f t="shared" si="352"/>
        <v>2</v>
      </c>
      <c r="BM261" s="2">
        <f t="shared" si="353"/>
        <v>2</v>
      </c>
      <c r="BN261" s="2">
        <f t="shared" si="354"/>
        <v>2</v>
      </c>
      <c r="BO261" s="3">
        <f t="shared" si="376"/>
        <v>3</v>
      </c>
      <c r="BP261">
        <f t="shared" si="377"/>
        <v>1</v>
      </c>
      <c r="BR261">
        <v>6</v>
      </c>
      <c r="BS261">
        <f t="shared" si="355"/>
        <v>2</v>
      </c>
      <c r="BU261" s="1">
        <f t="shared" si="356"/>
        <v>175.07855778085394</v>
      </c>
      <c r="BV261" s="1">
        <f t="shared" si="357"/>
        <v>37.67417789796945</v>
      </c>
      <c r="BW261" s="1">
        <f t="shared" si="358"/>
        <v>37.547884301546475</v>
      </c>
      <c r="BX261" s="1">
        <f t="shared" si="359"/>
        <v>25.664891807962366</v>
      </c>
      <c r="BY261" s="1">
        <f t="shared" si="360"/>
        <v>13.027521607109028</v>
      </c>
      <c r="BZ261" s="1">
        <f t="shared" si="361"/>
        <v>12.656847156673772</v>
      </c>
      <c r="CA261" s="1">
        <f t="shared" si="362"/>
        <v>17.597991914375665</v>
      </c>
      <c r="CB261" s="1">
        <f t="shared" si="363"/>
        <v>25.087070228879242</v>
      </c>
      <c r="CC261" s="1">
        <f t="shared" si="364"/>
        <v>5.4278228725866766</v>
      </c>
      <c r="CD261" s="1">
        <f t="shared" si="365"/>
        <v>400.00710230254913</v>
      </c>
      <c r="CE261" s="1">
        <f t="shared" si="366"/>
        <v>3.4565204588842775</v>
      </c>
      <c r="CF261" s="1">
        <f t="shared" si="367"/>
        <v>2.2077709422639837</v>
      </c>
      <c r="CG261" s="1">
        <f t="shared" si="368"/>
        <v>2.0887804093658495</v>
      </c>
      <c r="CH261" s="1">
        <f t="shared" si="369"/>
        <v>2.3082360685159111</v>
      </c>
      <c r="CI261" s="1">
        <f t="shared" si="370"/>
        <v>2.4241769160960818</v>
      </c>
      <c r="CJ261" s="1">
        <f t="shared" si="371"/>
        <v>2.4424753241585093</v>
      </c>
      <c r="CK261" s="1">
        <f t="shared" si="372"/>
        <v>2.4590929412311908</v>
      </c>
      <c r="CL261" s="5">
        <f t="shared" si="378"/>
        <v>13</v>
      </c>
      <c r="CN261" s="9">
        <f t="shared" si="379"/>
        <v>2.0887804093658495</v>
      </c>
    </row>
    <row r="262" spans="1:92" x14ac:dyDescent="0.2">
      <c r="A262" s="4">
        <v>260</v>
      </c>
      <c r="B262" s="1">
        <v>0.68241624968186299</v>
      </c>
      <c r="C262" s="1">
        <v>4.34</v>
      </c>
      <c r="D262" s="1">
        <v>0</v>
      </c>
      <c r="E262" s="1">
        <v>59</v>
      </c>
      <c r="F262" s="1">
        <v>41</v>
      </c>
      <c r="G262" s="1">
        <v>5.2408550245646301</v>
      </c>
      <c r="H262" s="1">
        <v>6</v>
      </c>
      <c r="I262">
        <v>1500</v>
      </c>
      <c r="J262">
        <v>185</v>
      </c>
      <c r="K262">
        <v>12.5</v>
      </c>
      <c r="L262" s="1"/>
      <c r="M262" s="2">
        <f t="shared" si="304"/>
        <v>4</v>
      </c>
      <c r="N262" s="2">
        <f t="shared" si="305"/>
        <v>5</v>
      </c>
      <c r="O262" s="2">
        <f t="shared" si="306"/>
        <v>5</v>
      </c>
      <c r="P262" s="2">
        <f t="shared" si="307"/>
        <v>4</v>
      </c>
      <c r="Q262" s="2">
        <f t="shared" si="308"/>
        <v>6</v>
      </c>
      <c r="R262" s="2">
        <f t="shared" si="309"/>
        <v>8</v>
      </c>
      <c r="S262" s="2">
        <f t="shared" si="310"/>
        <v>4</v>
      </c>
      <c r="T262" s="2">
        <f t="shared" si="311"/>
        <v>4</v>
      </c>
      <c r="U262" s="2">
        <f t="shared" si="312"/>
        <v>6</v>
      </c>
      <c r="V262" s="2">
        <f t="shared" si="313"/>
        <v>8</v>
      </c>
      <c r="W262" s="2">
        <f t="shared" si="314"/>
        <v>4</v>
      </c>
      <c r="X262" s="2">
        <f t="shared" si="315"/>
        <v>5</v>
      </c>
      <c r="Y262" s="2">
        <f t="shared" si="316"/>
        <v>2</v>
      </c>
      <c r="Z262" s="2">
        <f t="shared" si="317"/>
        <v>2</v>
      </c>
      <c r="AA262" s="2">
        <f t="shared" si="318"/>
        <v>2</v>
      </c>
      <c r="AB262" s="2">
        <f t="shared" si="319"/>
        <v>2</v>
      </c>
      <c r="AC262" s="2">
        <f t="shared" si="320"/>
        <v>1</v>
      </c>
      <c r="AD262" s="3">
        <f t="shared" si="373"/>
        <v>6</v>
      </c>
      <c r="AE262" s="2">
        <f t="shared" si="321"/>
        <v>7</v>
      </c>
      <c r="AF262" s="2">
        <f t="shared" si="322"/>
        <v>8</v>
      </c>
      <c r="AG262" s="2">
        <f t="shared" si="323"/>
        <v>8</v>
      </c>
      <c r="AH262" s="2">
        <f t="shared" si="324"/>
        <v>7</v>
      </c>
      <c r="AI262" s="2">
        <f t="shared" si="325"/>
        <v>9</v>
      </c>
      <c r="AJ262" s="2">
        <f t="shared" si="326"/>
        <v>11</v>
      </c>
      <c r="AK262" s="2">
        <f t="shared" si="327"/>
        <v>7</v>
      </c>
      <c r="AL262" s="2">
        <f t="shared" si="328"/>
        <v>7</v>
      </c>
      <c r="AM262" s="2">
        <f t="shared" si="329"/>
        <v>8</v>
      </c>
      <c r="AN262" s="2">
        <f t="shared" si="330"/>
        <v>10</v>
      </c>
      <c r="AO262" s="2">
        <f t="shared" si="331"/>
        <v>6</v>
      </c>
      <c r="AP262" s="2">
        <f t="shared" si="332"/>
        <v>7</v>
      </c>
      <c r="AQ262" s="2">
        <f t="shared" si="333"/>
        <v>4</v>
      </c>
      <c r="AR262" s="2">
        <f t="shared" si="334"/>
        <v>3</v>
      </c>
      <c r="AS262" s="2">
        <f t="shared" si="335"/>
        <v>4</v>
      </c>
      <c r="AT262" s="2">
        <f t="shared" si="336"/>
        <v>4</v>
      </c>
      <c r="AU262" s="2">
        <f t="shared" si="337"/>
        <v>3</v>
      </c>
      <c r="AV262" s="3">
        <f t="shared" si="374"/>
        <v>6</v>
      </c>
      <c r="AW262">
        <f t="shared" si="375"/>
        <v>1</v>
      </c>
      <c r="AX262" s="2">
        <f t="shared" si="338"/>
        <v>3</v>
      </c>
      <c r="AY262" s="2">
        <f t="shared" si="339"/>
        <v>3</v>
      </c>
      <c r="AZ262" s="2">
        <f t="shared" si="340"/>
        <v>4</v>
      </c>
      <c r="BA262" s="2">
        <f t="shared" si="341"/>
        <v>3</v>
      </c>
      <c r="BB262" s="2">
        <f t="shared" si="342"/>
        <v>4</v>
      </c>
      <c r="BC262" s="2">
        <f t="shared" si="343"/>
        <v>6</v>
      </c>
      <c r="BD262" s="2">
        <f t="shared" si="344"/>
        <v>2</v>
      </c>
      <c r="BE262" s="2">
        <f t="shared" si="345"/>
        <v>3</v>
      </c>
      <c r="BF262" s="2">
        <f t="shared" si="346"/>
        <v>3</v>
      </c>
      <c r="BG262" s="2">
        <f t="shared" si="347"/>
        <v>5</v>
      </c>
      <c r="BH262" s="2">
        <f t="shared" si="348"/>
        <v>4</v>
      </c>
      <c r="BI262" s="2">
        <f t="shared" si="349"/>
        <v>5</v>
      </c>
      <c r="BJ262" s="2">
        <f t="shared" si="350"/>
        <v>2</v>
      </c>
      <c r="BK262" s="2">
        <f t="shared" si="351"/>
        <v>2</v>
      </c>
      <c r="BL262" s="2">
        <f t="shared" si="352"/>
        <v>2</v>
      </c>
      <c r="BM262" s="2">
        <f t="shared" si="353"/>
        <v>2</v>
      </c>
      <c r="BN262" s="2">
        <f t="shared" si="354"/>
        <v>2</v>
      </c>
      <c r="BO262" s="3">
        <f t="shared" si="376"/>
        <v>6</v>
      </c>
      <c r="BP262">
        <f t="shared" si="377"/>
        <v>1</v>
      </c>
      <c r="BR262">
        <v>6</v>
      </c>
      <c r="BS262">
        <f t="shared" si="355"/>
        <v>2</v>
      </c>
      <c r="BU262" s="1">
        <f t="shared" si="356"/>
        <v>175.05119087209806</v>
      </c>
      <c r="BV262" s="1">
        <f t="shared" si="357"/>
        <v>37.621080957933195</v>
      </c>
      <c r="BW262" s="1">
        <f t="shared" si="358"/>
        <v>37.550059902840403</v>
      </c>
      <c r="BX262" s="1">
        <f t="shared" si="359"/>
        <v>25.429942422436863</v>
      </c>
      <c r="BY262" s="1">
        <f t="shared" si="360"/>
        <v>12.864338506280097</v>
      </c>
      <c r="BZ262" s="1">
        <f t="shared" si="361"/>
        <v>12.651541964446663</v>
      </c>
      <c r="CA262" s="1">
        <f t="shared" si="362"/>
        <v>17.612548528398619</v>
      </c>
      <c r="CB262" s="1">
        <f t="shared" si="363"/>
        <v>25.080540978340707</v>
      </c>
      <c r="CC262" s="1">
        <f t="shared" si="364"/>
        <v>5.390038270927537</v>
      </c>
      <c r="CD262" s="1">
        <f t="shared" si="365"/>
        <v>400.0058507818917</v>
      </c>
      <c r="CE262" s="1">
        <f t="shared" si="366"/>
        <v>2.9099497352221904</v>
      </c>
      <c r="CF262" s="1">
        <f t="shared" si="367"/>
        <v>2.064298892346764</v>
      </c>
      <c r="CG262" s="1">
        <f t="shared" si="368"/>
        <v>2.1215280838317616</v>
      </c>
      <c r="CH262" s="1">
        <f t="shared" si="369"/>
        <v>2.2533380675385262</v>
      </c>
      <c r="CI262" s="1">
        <f t="shared" si="370"/>
        <v>2.3724950994367711</v>
      </c>
      <c r="CJ262" s="1">
        <f t="shared" si="371"/>
        <v>2.391645597566749</v>
      </c>
      <c r="CK262" s="1">
        <f t="shared" si="372"/>
        <v>2.4062953858583565</v>
      </c>
      <c r="CL262" s="5">
        <f t="shared" si="378"/>
        <v>12</v>
      </c>
      <c r="CN262" s="9">
        <f t="shared" si="379"/>
        <v>2.064298892346764</v>
      </c>
    </row>
    <row r="263" spans="1:92" x14ac:dyDescent="0.2">
      <c r="A263" s="4">
        <v>261</v>
      </c>
      <c r="B263" s="1">
        <v>0.69284645677544199</v>
      </c>
      <c r="C263" s="1">
        <v>1.115</v>
      </c>
      <c r="D263" s="1">
        <v>1</v>
      </c>
      <c r="E263" s="1">
        <v>66</v>
      </c>
      <c r="F263" s="1">
        <v>33</v>
      </c>
      <c r="G263" s="1">
        <v>4.9353012772857197</v>
      </c>
      <c r="H263" s="1">
        <v>6</v>
      </c>
      <c r="I263">
        <v>1500</v>
      </c>
      <c r="J263">
        <v>185</v>
      </c>
      <c r="K263">
        <v>12.5</v>
      </c>
      <c r="L263" s="1"/>
      <c r="M263" s="2">
        <f t="shared" si="304"/>
        <v>2</v>
      </c>
      <c r="N263" s="2">
        <f t="shared" si="305"/>
        <v>6</v>
      </c>
      <c r="O263" s="2">
        <f t="shared" si="306"/>
        <v>5</v>
      </c>
      <c r="P263" s="2">
        <f t="shared" si="307"/>
        <v>5</v>
      </c>
      <c r="Q263" s="2">
        <f t="shared" si="308"/>
        <v>7</v>
      </c>
      <c r="R263" s="2">
        <f t="shared" si="309"/>
        <v>8</v>
      </c>
      <c r="S263" s="2">
        <f t="shared" si="310"/>
        <v>5</v>
      </c>
      <c r="T263" s="2">
        <f t="shared" si="311"/>
        <v>4</v>
      </c>
      <c r="U263" s="2">
        <f t="shared" si="312"/>
        <v>6</v>
      </c>
      <c r="V263" s="2">
        <f t="shared" si="313"/>
        <v>6</v>
      </c>
      <c r="W263" s="2">
        <f t="shared" si="314"/>
        <v>4</v>
      </c>
      <c r="X263" s="2">
        <f t="shared" si="315"/>
        <v>5</v>
      </c>
      <c r="Y263" s="2">
        <f t="shared" si="316"/>
        <v>2</v>
      </c>
      <c r="Z263" s="2">
        <f t="shared" si="317"/>
        <v>2</v>
      </c>
      <c r="AA263" s="2">
        <f t="shared" si="318"/>
        <v>2</v>
      </c>
      <c r="AB263" s="2">
        <f t="shared" si="319"/>
        <v>2</v>
      </c>
      <c r="AC263" s="2">
        <f t="shared" si="320"/>
        <v>1</v>
      </c>
      <c r="AD263" s="3">
        <f t="shared" si="373"/>
        <v>6</v>
      </c>
      <c r="AE263" s="2">
        <f t="shared" si="321"/>
        <v>5</v>
      </c>
      <c r="AF263" s="2">
        <f t="shared" si="322"/>
        <v>9</v>
      </c>
      <c r="AG263" s="2">
        <f t="shared" si="323"/>
        <v>8</v>
      </c>
      <c r="AH263" s="2">
        <f t="shared" si="324"/>
        <v>8</v>
      </c>
      <c r="AI263" s="2">
        <f t="shared" si="325"/>
        <v>10</v>
      </c>
      <c r="AJ263" s="2">
        <f t="shared" si="326"/>
        <v>11</v>
      </c>
      <c r="AK263" s="2">
        <f t="shared" si="327"/>
        <v>8</v>
      </c>
      <c r="AL263" s="2">
        <f t="shared" si="328"/>
        <v>7</v>
      </c>
      <c r="AM263" s="2">
        <f t="shared" si="329"/>
        <v>8</v>
      </c>
      <c r="AN263" s="2">
        <f t="shared" si="330"/>
        <v>8</v>
      </c>
      <c r="AO263" s="2">
        <f t="shared" si="331"/>
        <v>6</v>
      </c>
      <c r="AP263" s="2">
        <f t="shared" si="332"/>
        <v>7</v>
      </c>
      <c r="AQ263" s="2">
        <f t="shared" si="333"/>
        <v>4</v>
      </c>
      <c r="AR263" s="2">
        <f t="shared" si="334"/>
        <v>3</v>
      </c>
      <c r="AS263" s="2">
        <f t="shared" si="335"/>
        <v>4</v>
      </c>
      <c r="AT263" s="2">
        <f t="shared" si="336"/>
        <v>4</v>
      </c>
      <c r="AU263" s="2">
        <f t="shared" si="337"/>
        <v>3</v>
      </c>
      <c r="AV263" s="3">
        <f t="shared" si="374"/>
        <v>6</v>
      </c>
      <c r="AW263">
        <f t="shared" si="375"/>
        <v>1</v>
      </c>
      <c r="AX263" s="2">
        <f t="shared" si="338"/>
        <v>1</v>
      </c>
      <c r="AY263" s="2">
        <f t="shared" si="339"/>
        <v>4</v>
      </c>
      <c r="AZ263" s="2">
        <f t="shared" si="340"/>
        <v>5</v>
      </c>
      <c r="BA263" s="2">
        <f t="shared" si="341"/>
        <v>5</v>
      </c>
      <c r="BB263" s="2">
        <f t="shared" si="342"/>
        <v>5</v>
      </c>
      <c r="BC263" s="2">
        <f t="shared" si="343"/>
        <v>6</v>
      </c>
      <c r="BD263" s="2">
        <f t="shared" si="344"/>
        <v>3</v>
      </c>
      <c r="BE263" s="2">
        <f t="shared" si="345"/>
        <v>3</v>
      </c>
      <c r="BF263" s="2">
        <f t="shared" si="346"/>
        <v>3</v>
      </c>
      <c r="BG263" s="2">
        <f t="shared" si="347"/>
        <v>3</v>
      </c>
      <c r="BH263" s="2">
        <f t="shared" si="348"/>
        <v>4</v>
      </c>
      <c r="BI263" s="2">
        <f t="shared" si="349"/>
        <v>5</v>
      </c>
      <c r="BJ263" s="2">
        <f t="shared" si="350"/>
        <v>2</v>
      </c>
      <c r="BK263" s="2">
        <f t="shared" si="351"/>
        <v>2</v>
      </c>
      <c r="BL263" s="2">
        <f t="shared" si="352"/>
        <v>2</v>
      </c>
      <c r="BM263" s="2">
        <f t="shared" si="353"/>
        <v>2</v>
      </c>
      <c r="BN263" s="2">
        <f t="shared" si="354"/>
        <v>2</v>
      </c>
      <c r="BO263" s="3">
        <f t="shared" si="376"/>
        <v>6</v>
      </c>
      <c r="BP263">
        <f t="shared" si="377"/>
        <v>1</v>
      </c>
      <c r="BR263">
        <v>3</v>
      </c>
      <c r="BS263">
        <f t="shared" si="355"/>
        <v>1</v>
      </c>
      <c r="BU263" s="1">
        <f t="shared" si="356"/>
        <v>13.777936244576523</v>
      </c>
      <c r="BV263" s="1">
        <f t="shared" si="357"/>
        <v>3.7286566108200083</v>
      </c>
      <c r="BW263" s="1">
        <f t="shared" si="358"/>
        <v>2.7313876032208593</v>
      </c>
      <c r="BX263" s="1">
        <f t="shared" si="359"/>
        <v>5.045391585423423</v>
      </c>
      <c r="BY263" s="1">
        <f t="shared" si="360"/>
        <v>3.2012311398426112</v>
      </c>
      <c r="BZ263" s="1">
        <f t="shared" si="361"/>
        <v>1.960764855408077</v>
      </c>
      <c r="CA263" s="1">
        <f t="shared" si="362"/>
        <v>1.9602308808589655</v>
      </c>
      <c r="CB263" s="1">
        <f t="shared" si="363"/>
        <v>2.2784577940611768</v>
      </c>
      <c r="CC263" s="1">
        <f t="shared" si="364"/>
        <v>2.2243043850660058</v>
      </c>
      <c r="CD263" s="1">
        <f t="shared" si="365"/>
        <v>31.081988309325705</v>
      </c>
      <c r="CE263" s="1">
        <f t="shared" si="366"/>
        <v>3.4030271118648336</v>
      </c>
      <c r="CF263" s="1">
        <f t="shared" si="367"/>
        <v>2.4165743055295197</v>
      </c>
      <c r="CG263" s="1">
        <f t="shared" si="368"/>
        <v>2.4141822565822726</v>
      </c>
      <c r="CH263" s="1">
        <f t="shared" si="369"/>
        <v>2.6225666738964954</v>
      </c>
      <c r="CI263" s="1">
        <f t="shared" si="370"/>
        <v>2.7296387099053843</v>
      </c>
      <c r="CJ263" s="1">
        <f t="shared" si="371"/>
        <v>2.7461971217970511</v>
      </c>
      <c r="CK263" s="1">
        <f t="shared" si="372"/>
        <v>2.7594869377592759</v>
      </c>
      <c r="CL263" s="5">
        <f t="shared" si="378"/>
        <v>7</v>
      </c>
      <c r="CN263" s="9">
        <f t="shared" si="379"/>
        <v>1.9602308808589655</v>
      </c>
    </row>
    <row r="264" spans="1:92" x14ac:dyDescent="0.2">
      <c r="A264" s="4">
        <v>262</v>
      </c>
      <c r="B264" s="1">
        <v>0.58542199268085504</v>
      </c>
      <c r="C264" s="1">
        <v>3.0619999999999998</v>
      </c>
      <c r="D264" s="1">
        <v>8</v>
      </c>
      <c r="E264" s="1">
        <v>54</v>
      </c>
      <c r="F264" s="1">
        <v>38</v>
      </c>
      <c r="G264" s="1">
        <v>6.5726160381720096</v>
      </c>
      <c r="H264" s="1">
        <v>6</v>
      </c>
      <c r="I264">
        <v>1500</v>
      </c>
      <c r="J264">
        <v>0.15</v>
      </c>
      <c r="K264">
        <v>37.5</v>
      </c>
      <c r="L264" s="1"/>
      <c r="M264" s="2">
        <f t="shared" si="304"/>
        <v>4</v>
      </c>
      <c r="N264" s="2">
        <f t="shared" si="305"/>
        <v>5</v>
      </c>
      <c r="O264" s="2">
        <f t="shared" si="306"/>
        <v>5</v>
      </c>
      <c r="P264" s="2">
        <f t="shared" si="307"/>
        <v>5</v>
      </c>
      <c r="Q264" s="2">
        <f t="shared" si="308"/>
        <v>7</v>
      </c>
      <c r="R264" s="2">
        <f t="shared" si="309"/>
        <v>8</v>
      </c>
      <c r="S264" s="2">
        <f t="shared" si="310"/>
        <v>4</v>
      </c>
      <c r="T264" s="2">
        <f t="shared" si="311"/>
        <v>4</v>
      </c>
      <c r="U264" s="2">
        <f t="shared" si="312"/>
        <v>6</v>
      </c>
      <c r="V264" s="2">
        <f t="shared" si="313"/>
        <v>7</v>
      </c>
      <c r="W264" s="2">
        <f t="shared" si="314"/>
        <v>4</v>
      </c>
      <c r="X264" s="2">
        <f t="shared" si="315"/>
        <v>5</v>
      </c>
      <c r="Y264" s="2">
        <f t="shared" si="316"/>
        <v>2</v>
      </c>
      <c r="Z264" s="2">
        <f t="shared" si="317"/>
        <v>2</v>
      </c>
      <c r="AA264" s="2">
        <f t="shared" si="318"/>
        <v>2</v>
      </c>
      <c r="AB264" s="2">
        <f t="shared" si="319"/>
        <v>2</v>
      </c>
      <c r="AC264" s="2">
        <f t="shared" si="320"/>
        <v>1</v>
      </c>
      <c r="AD264" s="3">
        <f t="shared" si="373"/>
        <v>6</v>
      </c>
      <c r="AE264" s="2">
        <f t="shared" si="321"/>
        <v>7</v>
      </c>
      <c r="AF264" s="2">
        <f t="shared" si="322"/>
        <v>8</v>
      </c>
      <c r="AG264" s="2">
        <f t="shared" si="323"/>
        <v>8</v>
      </c>
      <c r="AH264" s="2">
        <f t="shared" si="324"/>
        <v>8</v>
      </c>
      <c r="AI264" s="2">
        <f t="shared" si="325"/>
        <v>9</v>
      </c>
      <c r="AJ264" s="2">
        <f t="shared" si="326"/>
        <v>10</v>
      </c>
      <c r="AK264" s="2">
        <f t="shared" si="327"/>
        <v>6</v>
      </c>
      <c r="AL264" s="2">
        <f t="shared" si="328"/>
        <v>7</v>
      </c>
      <c r="AM264" s="2">
        <f t="shared" si="329"/>
        <v>8</v>
      </c>
      <c r="AN264" s="2">
        <f t="shared" si="330"/>
        <v>9</v>
      </c>
      <c r="AO264" s="2">
        <f t="shared" si="331"/>
        <v>6</v>
      </c>
      <c r="AP264" s="2">
        <f t="shared" si="332"/>
        <v>7</v>
      </c>
      <c r="AQ264" s="2">
        <f t="shared" si="333"/>
        <v>4</v>
      </c>
      <c r="AR264" s="2">
        <f t="shared" si="334"/>
        <v>3</v>
      </c>
      <c r="AS264" s="2">
        <f t="shared" si="335"/>
        <v>4</v>
      </c>
      <c r="AT264" s="2">
        <f t="shared" si="336"/>
        <v>4</v>
      </c>
      <c r="AU264" s="2">
        <f t="shared" si="337"/>
        <v>3</v>
      </c>
      <c r="AV264" s="3">
        <f t="shared" si="374"/>
        <v>6</v>
      </c>
      <c r="AW264">
        <f t="shared" si="375"/>
        <v>1</v>
      </c>
      <c r="AX264" s="2">
        <f t="shared" si="338"/>
        <v>4</v>
      </c>
      <c r="AY264" s="2">
        <f t="shared" si="339"/>
        <v>5</v>
      </c>
      <c r="AZ264" s="2">
        <f t="shared" si="340"/>
        <v>6</v>
      </c>
      <c r="BA264" s="2">
        <f t="shared" si="341"/>
        <v>5</v>
      </c>
      <c r="BB264" s="2">
        <f t="shared" si="342"/>
        <v>5</v>
      </c>
      <c r="BC264" s="2">
        <f t="shared" si="343"/>
        <v>5</v>
      </c>
      <c r="BD264" s="2">
        <f t="shared" si="344"/>
        <v>2</v>
      </c>
      <c r="BE264" s="2">
        <f t="shared" si="345"/>
        <v>4</v>
      </c>
      <c r="BF264" s="2">
        <f t="shared" si="346"/>
        <v>4</v>
      </c>
      <c r="BG264" s="2">
        <f t="shared" si="347"/>
        <v>4</v>
      </c>
      <c r="BH264" s="2">
        <f t="shared" si="348"/>
        <v>5</v>
      </c>
      <c r="BI264" s="2">
        <f t="shared" si="349"/>
        <v>6</v>
      </c>
      <c r="BJ264" s="2">
        <f t="shared" si="350"/>
        <v>3</v>
      </c>
      <c r="BK264" s="2">
        <f t="shared" si="351"/>
        <v>3</v>
      </c>
      <c r="BL264" s="2">
        <f t="shared" si="352"/>
        <v>3</v>
      </c>
      <c r="BM264" s="2">
        <f t="shared" si="353"/>
        <v>3</v>
      </c>
      <c r="BN264" s="2">
        <f t="shared" si="354"/>
        <v>2</v>
      </c>
      <c r="BO264" s="3">
        <f t="shared" si="376"/>
        <v>3</v>
      </c>
      <c r="BP264">
        <f t="shared" si="377"/>
        <v>2</v>
      </c>
      <c r="BR264">
        <v>4</v>
      </c>
      <c r="BS264">
        <f t="shared" si="355"/>
        <v>3</v>
      </c>
      <c r="BU264" s="1">
        <f t="shared" si="356"/>
        <v>4.9640616502777801</v>
      </c>
      <c r="BV264" s="1">
        <f t="shared" si="357"/>
        <v>2.4555582261233306</v>
      </c>
      <c r="BW264" s="1">
        <f t="shared" si="358"/>
        <v>1.8294922251563095</v>
      </c>
      <c r="BX264" s="1">
        <f t="shared" si="359"/>
        <v>3.7040226022579175</v>
      </c>
      <c r="BY264" s="1">
        <f t="shared" si="360"/>
        <v>2.6234131195785282</v>
      </c>
      <c r="BZ264" s="1">
        <f t="shared" si="361"/>
        <v>2.0399542665836288</v>
      </c>
      <c r="CA264" s="1">
        <f t="shared" si="362"/>
        <v>2.0911587607781446</v>
      </c>
      <c r="CB264" s="1">
        <f t="shared" si="363"/>
        <v>2.0515006156130973</v>
      </c>
      <c r="CC264" s="1">
        <f t="shared" si="364"/>
        <v>2.2175267300550199</v>
      </c>
      <c r="CD264" s="1">
        <f t="shared" si="365"/>
        <v>9.875367211749337</v>
      </c>
      <c r="CE264" s="1">
        <f t="shared" si="366"/>
        <v>2.6234555280372174</v>
      </c>
      <c r="CF264" s="1">
        <f t="shared" si="367"/>
        <v>2.2152781678620341</v>
      </c>
      <c r="CG264" s="1">
        <f t="shared" si="368"/>
        <v>2.4096807312667807</v>
      </c>
      <c r="CH264" s="1">
        <f t="shared" si="369"/>
        <v>2.5366434528301638</v>
      </c>
      <c r="CI264" s="1">
        <f t="shared" si="370"/>
        <v>2.6641650266341763</v>
      </c>
      <c r="CJ264" s="1">
        <f t="shared" si="371"/>
        <v>2.7633048572672565</v>
      </c>
      <c r="CK264" s="1">
        <f t="shared" si="372"/>
        <v>2.7129167941989434</v>
      </c>
      <c r="CL264" s="5">
        <f t="shared" si="378"/>
        <v>3</v>
      </c>
      <c r="CN264" s="9">
        <f t="shared" si="379"/>
        <v>1.8294922251563095</v>
      </c>
    </row>
    <row r="265" spans="1:92" x14ac:dyDescent="0.2">
      <c r="A265" s="4">
        <v>263</v>
      </c>
      <c r="B265" s="1">
        <v>0.65774848588077195</v>
      </c>
      <c r="C265" s="1">
        <v>0.89700000000000002</v>
      </c>
      <c r="D265" s="1">
        <v>2</v>
      </c>
      <c r="E265" s="1">
        <v>63</v>
      </c>
      <c r="F265" s="1">
        <v>35</v>
      </c>
      <c r="G265" s="1">
        <v>3.4921921847159401</v>
      </c>
      <c r="H265" s="1">
        <v>5</v>
      </c>
      <c r="I265">
        <v>1500</v>
      </c>
      <c r="J265">
        <v>0.15</v>
      </c>
      <c r="K265">
        <v>37.5</v>
      </c>
      <c r="L265" s="1"/>
      <c r="M265" s="2">
        <f t="shared" si="304"/>
        <v>2</v>
      </c>
      <c r="N265" s="2">
        <f t="shared" si="305"/>
        <v>5</v>
      </c>
      <c r="O265" s="2">
        <f t="shared" si="306"/>
        <v>4</v>
      </c>
      <c r="P265" s="2">
        <f t="shared" si="307"/>
        <v>5</v>
      </c>
      <c r="Q265" s="2">
        <f t="shared" si="308"/>
        <v>7</v>
      </c>
      <c r="R265" s="2">
        <f t="shared" si="309"/>
        <v>8</v>
      </c>
      <c r="S265" s="2">
        <f t="shared" si="310"/>
        <v>6</v>
      </c>
      <c r="T265" s="2">
        <f t="shared" si="311"/>
        <v>5</v>
      </c>
      <c r="U265" s="2">
        <f t="shared" si="312"/>
        <v>6</v>
      </c>
      <c r="V265" s="2">
        <f t="shared" si="313"/>
        <v>6</v>
      </c>
      <c r="W265" s="2">
        <f t="shared" si="314"/>
        <v>3</v>
      </c>
      <c r="X265" s="2">
        <f t="shared" si="315"/>
        <v>5</v>
      </c>
      <c r="Y265" s="2">
        <f t="shared" si="316"/>
        <v>3</v>
      </c>
      <c r="Z265" s="2">
        <f t="shared" si="317"/>
        <v>2</v>
      </c>
      <c r="AA265" s="2">
        <f t="shared" si="318"/>
        <v>2</v>
      </c>
      <c r="AB265" s="2">
        <f t="shared" si="319"/>
        <v>2</v>
      </c>
      <c r="AC265" s="2">
        <f t="shared" si="320"/>
        <v>1</v>
      </c>
      <c r="AD265" s="3">
        <f t="shared" si="373"/>
        <v>6</v>
      </c>
      <c r="AE265" s="2">
        <f t="shared" si="321"/>
        <v>5</v>
      </c>
      <c r="AF265" s="2">
        <f t="shared" si="322"/>
        <v>8</v>
      </c>
      <c r="AG265" s="2">
        <f t="shared" si="323"/>
        <v>7</v>
      </c>
      <c r="AH265" s="2">
        <f t="shared" si="324"/>
        <v>8</v>
      </c>
      <c r="AI265" s="2">
        <f t="shared" si="325"/>
        <v>9</v>
      </c>
      <c r="AJ265" s="2">
        <f t="shared" si="326"/>
        <v>10</v>
      </c>
      <c r="AK265" s="2">
        <f t="shared" si="327"/>
        <v>8</v>
      </c>
      <c r="AL265" s="2">
        <f t="shared" si="328"/>
        <v>8</v>
      </c>
      <c r="AM265" s="2">
        <f t="shared" si="329"/>
        <v>8</v>
      </c>
      <c r="AN265" s="2">
        <f t="shared" si="330"/>
        <v>8</v>
      </c>
      <c r="AO265" s="2">
        <f t="shared" si="331"/>
        <v>5</v>
      </c>
      <c r="AP265" s="2">
        <f t="shared" si="332"/>
        <v>7</v>
      </c>
      <c r="AQ265" s="2">
        <f t="shared" si="333"/>
        <v>5</v>
      </c>
      <c r="AR265" s="2">
        <f t="shared" si="334"/>
        <v>3</v>
      </c>
      <c r="AS265" s="2">
        <f t="shared" si="335"/>
        <v>4</v>
      </c>
      <c r="AT265" s="2">
        <f t="shared" si="336"/>
        <v>4</v>
      </c>
      <c r="AU265" s="2">
        <f t="shared" si="337"/>
        <v>3</v>
      </c>
      <c r="AV265" s="3">
        <f t="shared" si="374"/>
        <v>6</v>
      </c>
      <c r="AW265">
        <f t="shared" si="375"/>
        <v>1</v>
      </c>
      <c r="AX265" s="2">
        <f t="shared" si="338"/>
        <v>2</v>
      </c>
      <c r="AY265" s="2">
        <f t="shared" si="339"/>
        <v>4</v>
      </c>
      <c r="AZ265" s="2">
        <f t="shared" si="340"/>
        <v>5</v>
      </c>
      <c r="BA265" s="2">
        <f t="shared" si="341"/>
        <v>6</v>
      </c>
      <c r="BB265" s="2">
        <f t="shared" si="342"/>
        <v>5</v>
      </c>
      <c r="BC265" s="2">
        <f t="shared" si="343"/>
        <v>6</v>
      </c>
      <c r="BD265" s="2">
        <f t="shared" si="344"/>
        <v>4</v>
      </c>
      <c r="BE265" s="2">
        <f t="shared" si="345"/>
        <v>4</v>
      </c>
      <c r="BF265" s="2">
        <f t="shared" si="346"/>
        <v>4</v>
      </c>
      <c r="BG265" s="2">
        <f t="shared" si="347"/>
        <v>4</v>
      </c>
      <c r="BH265" s="2">
        <f t="shared" si="348"/>
        <v>4</v>
      </c>
      <c r="BI265" s="2">
        <f t="shared" si="349"/>
        <v>6</v>
      </c>
      <c r="BJ265" s="2">
        <f t="shared" si="350"/>
        <v>5</v>
      </c>
      <c r="BK265" s="2">
        <f t="shared" si="351"/>
        <v>3</v>
      </c>
      <c r="BL265" s="2">
        <f t="shared" si="352"/>
        <v>3</v>
      </c>
      <c r="BM265" s="2">
        <f t="shared" si="353"/>
        <v>3</v>
      </c>
      <c r="BN265" s="2">
        <f t="shared" si="354"/>
        <v>2</v>
      </c>
      <c r="BO265" s="3">
        <f t="shared" si="376"/>
        <v>4</v>
      </c>
      <c r="BP265">
        <f t="shared" si="377"/>
        <v>3</v>
      </c>
      <c r="BR265">
        <v>3</v>
      </c>
      <c r="BS265">
        <f t="shared" si="355"/>
        <v>1</v>
      </c>
      <c r="BU265" s="1">
        <f t="shared" si="356"/>
        <v>7.4898134845114859</v>
      </c>
      <c r="BV265" s="1">
        <f t="shared" si="357"/>
        <v>4.3732128643961943</v>
      </c>
      <c r="BW265" s="1">
        <f t="shared" si="358"/>
        <v>1.8724280092803232</v>
      </c>
      <c r="BX265" s="1">
        <f t="shared" si="359"/>
        <v>7.098876540983694</v>
      </c>
      <c r="BY265" s="1">
        <f t="shared" si="360"/>
        <v>4.4137425990364658</v>
      </c>
      <c r="BZ265" s="1">
        <f t="shared" si="361"/>
        <v>2.031809286937269</v>
      </c>
      <c r="CA265" s="1">
        <f t="shared" si="362"/>
        <v>1.9654308622027985</v>
      </c>
      <c r="CB265" s="1">
        <f t="shared" si="363"/>
        <v>2.0672022433914918</v>
      </c>
      <c r="CC265" s="1">
        <f t="shared" si="364"/>
        <v>2.2711676461915338</v>
      </c>
      <c r="CD265" s="1">
        <f t="shared" si="365"/>
        <v>10.0040755986166</v>
      </c>
      <c r="CE265" s="1">
        <f t="shared" si="366"/>
        <v>4.4862221326886313</v>
      </c>
      <c r="CF265" s="1">
        <f t="shared" si="367"/>
        <v>2.5893157510156084</v>
      </c>
      <c r="CG265" s="1">
        <f t="shared" si="368"/>
        <v>2.2078531449490448</v>
      </c>
      <c r="CH265" s="1">
        <f t="shared" si="369"/>
        <v>2.4339755420683749</v>
      </c>
      <c r="CI265" s="1">
        <f t="shared" si="370"/>
        <v>2.5885195606188982</v>
      </c>
      <c r="CJ265" s="1">
        <f t="shared" si="371"/>
        <v>2.6892624744227209</v>
      </c>
      <c r="CK265" s="1">
        <f t="shared" si="372"/>
        <v>2.6470519737072493</v>
      </c>
      <c r="CL265" s="5">
        <f t="shared" si="378"/>
        <v>3</v>
      </c>
      <c r="CN265" s="9">
        <f t="shared" si="379"/>
        <v>1.8724280092803232</v>
      </c>
    </row>
    <row r="266" spans="1:92" x14ac:dyDescent="0.2">
      <c r="A266" s="4">
        <v>264</v>
      </c>
      <c r="B266" s="1">
        <v>0.53533218594031695</v>
      </c>
      <c r="C266" s="1">
        <v>4.6639999999999997</v>
      </c>
      <c r="D266" s="1">
        <v>1</v>
      </c>
      <c r="E266" s="1">
        <v>30</v>
      </c>
      <c r="F266" s="1">
        <v>69</v>
      </c>
      <c r="G266" s="1">
        <v>6.3350930895124202</v>
      </c>
      <c r="H266" s="1">
        <v>6</v>
      </c>
      <c r="I266">
        <v>1500</v>
      </c>
      <c r="J266">
        <v>0.15</v>
      </c>
      <c r="K266">
        <v>37.5</v>
      </c>
      <c r="L266" s="1"/>
      <c r="M266" s="2">
        <f t="shared" si="304"/>
        <v>3</v>
      </c>
      <c r="N266" s="2">
        <f t="shared" si="305"/>
        <v>6</v>
      </c>
      <c r="O266" s="2">
        <f t="shared" si="306"/>
        <v>6</v>
      </c>
      <c r="P266" s="2">
        <f t="shared" si="307"/>
        <v>5</v>
      </c>
      <c r="Q266" s="2">
        <f t="shared" si="308"/>
        <v>7</v>
      </c>
      <c r="R266" s="2">
        <f t="shared" si="309"/>
        <v>8</v>
      </c>
      <c r="S266" s="2">
        <f t="shared" si="310"/>
        <v>4</v>
      </c>
      <c r="T266" s="2">
        <f t="shared" si="311"/>
        <v>4</v>
      </c>
      <c r="U266" s="2">
        <f t="shared" si="312"/>
        <v>7</v>
      </c>
      <c r="V266" s="2">
        <f t="shared" si="313"/>
        <v>8</v>
      </c>
      <c r="W266" s="2">
        <f t="shared" si="314"/>
        <v>4</v>
      </c>
      <c r="X266" s="2">
        <f t="shared" si="315"/>
        <v>5</v>
      </c>
      <c r="Y266" s="2">
        <f t="shared" si="316"/>
        <v>2</v>
      </c>
      <c r="Z266" s="2">
        <f t="shared" si="317"/>
        <v>2</v>
      </c>
      <c r="AA266" s="2">
        <f t="shared" si="318"/>
        <v>2</v>
      </c>
      <c r="AB266" s="2">
        <f t="shared" si="319"/>
        <v>2</v>
      </c>
      <c r="AC266" s="2">
        <f t="shared" si="320"/>
        <v>1</v>
      </c>
      <c r="AD266" s="3">
        <f t="shared" si="373"/>
        <v>6</v>
      </c>
      <c r="AE266" s="2">
        <f t="shared" si="321"/>
        <v>6</v>
      </c>
      <c r="AF266" s="2">
        <f t="shared" si="322"/>
        <v>9</v>
      </c>
      <c r="AG266" s="2">
        <f t="shared" si="323"/>
        <v>9</v>
      </c>
      <c r="AH266" s="2">
        <f t="shared" si="324"/>
        <v>8</v>
      </c>
      <c r="AI266" s="2">
        <f t="shared" si="325"/>
        <v>9</v>
      </c>
      <c r="AJ266" s="2">
        <f t="shared" si="326"/>
        <v>10</v>
      </c>
      <c r="AK266" s="2">
        <f t="shared" si="327"/>
        <v>6</v>
      </c>
      <c r="AL266" s="2">
        <f t="shared" si="328"/>
        <v>7</v>
      </c>
      <c r="AM266" s="2">
        <f t="shared" si="329"/>
        <v>9</v>
      </c>
      <c r="AN266" s="2">
        <f t="shared" si="330"/>
        <v>10</v>
      </c>
      <c r="AO266" s="2">
        <f t="shared" si="331"/>
        <v>6</v>
      </c>
      <c r="AP266" s="2">
        <f t="shared" si="332"/>
        <v>7</v>
      </c>
      <c r="AQ266" s="2">
        <f t="shared" si="333"/>
        <v>4</v>
      </c>
      <c r="AR266" s="2">
        <f t="shared" si="334"/>
        <v>3</v>
      </c>
      <c r="AS266" s="2">
        <f t="shared" si="335"/>
        <v>4</v>
      </c>
      <c r="AT266" s="2">
        <f t="shared" si="336"/>
        <v>4</v>
      </c>
      <c r="AU266" s="2">
        <f t="shared" si="337"/>
        <v>3</v>
      </c>
      <c r="AV266" s="3">
        <f t="shared" si="374"/>
        <v>6</v>
      </c>
      <c r="AW266">
        <f t="shared" si="375"/>
        <v>2</v>
      </c>
      <c r="AX266" s="2">
        <f t="shared" si="338"/>
        <v>3</v>
      </c>
      <c r="AY266" s="2">
        <f t="shared" si="339"/>
        <v>6</v>
      </c>
      <c r="AZ266" s="2">
        <f t="shared" si="340"/>
        <v>7</v>
      </c>
      <c r="BA266" s="2">
        <f t="shared" si="341"/>
        <v>5</v>
      </c>
      <c r="BB266" s="2">
        <f t="shared" si="342"/>
        <v>5</v>
      </c>
      <c r="BC266" s="2">
        <f t="shared" si="343"/>
        <v>5</v>
      </c>
      <c r="BD266" s="2">
        <f t="shared" si="344"/>
        <v>2</v>
      </c>
      <c r="BE266" s="2">
        <f t="shared" si="345"/>
        <v>5</v>
      </c>
      <c r="BF266" s="2">
        <f t="shared" si="346"/>
        <v>5</v>
      </c>
      <c r="BG266" s="2">
        <f t="shared" si="347"/>
        <v>5</v>
      </c>
      <c r="BH266" s="2">
        <f t="shared" si="348"/>
        <v>5</v>
      </c>
      <c r="BI266" s="2">
        <f t="shared" si="349"/>
        <v>6</v>
      </c>
      <c r="BJ266" s="2">
        <f t="shared" si="350"/>
        <v>3</v>
      </c>
      <c r="BK266" s="2">
        <f t="shared" si="351"/>
        <v>3</v>
      </c>
      <c r="BL266" s="2">
        <f t="shared" si="352"/>
        <v>3</v>
      </c>
      <c r="BM266" s="2">
        <f t="shared" si="353"/>
        <v>3</v>
      </c>
      <c r="BN266" s="2">
        <f t="shared" si="354"/>
        <v>2</v>
      </c>
      <c r="BO266" s="3">
        <f t="shared" si="376"/>
        <v>3</v>
      </c>
      <c r="BP266">
        <f t="shared" si="377"/>
        <v>1</v>
      </c>
      <c r="BR266">
        <v>12</v>
      </c>
      <c r="BS266">
        <f t="shared" si="355"/>
        <v>1</v>
      </c>
      <c r="BU266" s="1">
        <f t="shared" si="356"/>
        <v>4.9981064965850761</v>
      </c>
      <c r="BV266" s="1">
        <f t="shared" si="357"/>
        <v>2.4214092714099169</v>
      </c>
      <c r="BW266" s="1">
        <f t="shared" si="358"/>
        <v>1.6778881655450246</v>
      </c>
      <c r="BX266" s="1">
        <f t="shared" si="359"/>
        <v>3.805592912286603</v>
      </c>
      <c r="BY266" s="1">
        <f t="shared" si="360"/>
        <v>2.6301879513805599</v>
      </c>
      <c r="BZ266" s="1">
        <f t="shared" si="361"/>
        <v>1.9770319312113049</v>
      </c>
      <c r="CA266" s="1">
        <f t="shared" si="362"/>
        <v>1.9376650873260945</v>
      </c>
      <c r="CB266" s="1">
        <f t="shared" si="363"/>
        <v>1.9594870636167452</v>
      </c>
      <c r="CC266" s="1">
        <f t="shared" si="364"/>
        <v>2.2144247038289464</v>
      </c>
      <c r="CD266" s="1">
        <f t="shared" si="365"/>
        <v>9.8673313841974135</v>
      </c>
      <c r="CE266" s="1">
        <f t="shared" si="366"/>
        <v>2.6974262974988372</v>
      </c>
      <c r="CF266" s="1">
        <f t="shared" si="367"/>
        <v>2.2392502525580165</v>
      </c>
      <c r="CG266" s="1">
        <f t="shared" si="368"/>
        <v>2.4411117762740595</v>
      </c>
      <c r="CH266" s="1">
        <f t="shared" si="369"/>
        <v>2.5667188418742581</v>
      </c>
      <c r="CI266" s="1">
        <f t="shared" si="370"/>
        <v>2.6848794224164774</v>
      </c>
      <c r="CJ266" s="1">
        <f t="shared" si="371"/>
        <v>2.783232056832555</v>
      </c>
      <c r="CK266" s="1">
        <f t="shared" si="372"/>
        <v>2.7334672055403262</v>
      </c>
      <c r="CL266" s="5">
        <f t="shared" si="378"/>
        <v>3</v>
      </c>
      <c r="CN266" s="9">
        <f t="shared" si="379"/>
        <v>1.6778881655450246</v>
      </c>
    </row>
    <row r="267" spans="1:92" x14ac:dyDescent="0.2">
      <c r="A267" s="4">
        <v>265</v>
      </c>
      <c r="B267" s="1">
        <v>0.58902993140497595</v>
      </c>
      <c r="C267" s="1">
        <v>0.59699999999999998</v>
      </c>
      <c r="D267" s="1">
        <v>0</v>
      </c>
      <c r="E267" s="1">
        <v>26</v>
      </c>
      <c r="F267" s="1">
        <v>74</v>
      </c>
      <c r="G267" s="1">
        <v>4.0745677489922496</v>
      </c>
      <c r="H267" s="1">
        <v>5</v>
      </c>
      <c r="I267">
        <v>1500</v>
      </c>
      <c r="J267">
        <v>0.15</v>
      </c>
      <c r="K267">
        <v>37.5</v>
      </c>
      <c r="L267" s="1"/>
      <c r="M267" s="2">
        <f t="shared" si="304"/>
        <v>2</v>
      </c>
      <c r="N267" s="2">
        <f t="shared" si="305"/>
        <v>5</v>
      </c>
      <c r="O267" s="2">
        <f t="shared" si="306"/>
        <v>5</v>
      </c>
      <c r="P267" s="2">
        <f t="shared" si="307"/>
        <v>4</v>
      </c>
      <c r="Q267" s="2">
        <f t="shared" si="308"/>
        <v>6</v>
      </c>
      <c r="R267" s="2">
        <f t="shared" si="309"/>
        <v>8</v>
      </c>
      <c r="S267" s="2">
        <f t="shared" si="310"/>
        <v>5</v>
      </c>
      <c r="T267" s="2">
        <f t="shared" si="311"/>
        <v>5</v>
      </c>
      <c r="U267" s="2">
        <f t="shared" si="312"/>
        <v>7</v>
      </c>
      <c r="V267" s="2">
        <f t="shared" si="313"/>
        <v>7</v>
      </c>
      <c r="W267" s="2">
        <f t="shared" si="314"/>
        <v>3</v>
      </c>
      <c r="X267" s="2">
        <f t="shared" si="315"/>
        <v>5</v>
      </c>
      <c r="Y267" s="2">
        <f t="shared" si="316"/>
        <v>3</v>
      </c>
      <c r="Z267" s="2">
        <f t="shared" si="317"/>
        <v>2</v>
      </c>
      <c r="AA267" s="2">
        <f t="shared" si="318"/>
        <v>2</v>
      </c>
      <c r="AB267" s="2">
        <f t="shared" si="319"/>
        <v>2</v>
      </c>
      <c r="AC267" s="2">
        <f t="shared" si="320"/>
        <v>1</v>
      </c>
      <c r="AD267" s="3">
        <f t="shared" si="373"/>
        <v>6</v>
      </c>
      <c r="AE267" s="2">
        <f t="shared" si="321"/>
        <v>5</v>
      </c>
      <c r="AF267" s="2">
        <f t="shared" si="322"/>
        <v>8</v>
      </c>
      <c r="AG267" s="2">
        <f t="shared" si="323"/>
        <v>8</v>
      </c>
      <c r="AH267" s="2">
        <f t="shared" si="324"/>
        <v>7</v>
      </c>
      <c r="AI267" s="2">
        <f t="shared" si="325"/>
        <v>8</v>
      </c>
      <c r="AJ267" s="2">
        <f t="shared" si="326"/>
        <v>10</v>
      </c>
      <c r="AK267" s="2">
        <f t="shared" si="327"/>
        <v>7</v>
      </c>
      <c r="AL267" s="2">
        <f t="shared" si="328"/>
        <v>8</v>
      </c>
      <c r="AM267" s="2">
        <f t="shared" si="329"/>
        <v>9</v>
      </c>
      <c r="AN267" s="2">
        <f t="shared" si="330"/>
        <v>9</v>
      </c>
      <c r="AO267" s="2">
        <f t="shared" si="331"/>
        <v>5</v>
      </c>
      <c r="AP267" s="2">
        <f t="shared" si="332"/>
        <v>7</v>
      </c>
      <c r="AQ267" s="2">
        <f t="shared" si="333"/>
        <v>5</v>
      </c>
      <c r="AR267" s="2">
        <f t="shared" si="334"/>
        <v>3</v>
      </c>
      <c r="AS267" s="2">
        <f t="shared" si="335"/>
        <v>4</v>
      </c>
      <c r="AT267" s="2">
        <f t="shared" si="336"/>
        <v>4</v>
      </c>
      <c r="AU267" s="2">
        <f t="shared" si="337"/>
        <v>3</v>
      </c>
      <c r="AV267" s="3">
        <f t="shared" si="374"/>
        <v>6</v>
      </c>
      <c r="AW267">
        <f t="shared" si="375"/>
        <v>1</v>
      </c>
      <c r="AX267" s="2">
        <f t="shared" si="338"/>
        <v>2</v>
      </c>
      <c r="AY267" s="2">
        <f t="shared" si="339"/>
        <v>4</v>
      </c>
      <c r="AZ267" s="2">
        <f t="shared" si="340"/>
        <v>6</v>
      </c>
      <c r="BA267" s="2">
        <f t="shared" si="341"/>
        <v>4</v>
      </c>
      <c r="BB267" s="2">
        <f t="shared" si="342"/>
        <v>5</v>
      </c>
      <c r="BC267" s="2">
        <f t="shared" si="343"/>
        <v>6</v>
      </c>
      <c r="BD267" s="2">
        <f t="shared" si="344"/>
        <v>3</v>
      </c>
      <c r="BE267" s="2">
        <f t="shared" si="345"/>
        <v>5</v>
      </c>
      <c r="BF267" s="2">
        <f t="shared" si="346"/>
        <v>5</v>
      </c>
      <c r="BG267" s="2">
        <f t="shared" si="347"/>
        <v>4</v>
      </c>
      <c r="BH267" s="2">
        <f t="shared" si="348"/>
        <v>4</v>
      </c>
      <c r="BI267" s="2">
        <f t="shared" si="349"/>
        <v>7</v>
      </c>
      <c r="BJ267" s="2">
        <f t="shared" si="350"/>
        <v>5</v>
      </c>
      <c r="BK267" s="2">
        <f t="shared" si="351"/>
        <v>3</v>
      </c>
      <c r="BL267" s="2">
        <f t="shared" si="352"/>
        <v>3</v>
      </c>
      <c r="BM267" s="2">
        <f t="shared" si="353"/>
        <v>3</v>
      </c>
      <c r="BN267" s="2">
        <f t="shared" si="354"/>
        <v>2</v>
      </c>
      <c r="BO267" s="3">
        <f t="shared" si="376"/>
        <v>12</v>
      </c>
      <c r="BP267">
        <f t="shared" si="377"/>
        <v>1</v>
      </c>
      <c r="BR267">
        <v>10</v>
      </c>
      <c r="BS267">
        <f t="shared" si="355"/>
        <v>1</v>
      </c>
      <c r="BU267" s="1">
        <f t="shared" si="356"/>
        <v>175.09845464804192</v>
      </c>
      <c r="BV267" s="1">
        <f t="shared" si="357"/>
        <v>37.695779574833047</v>
      </c>
      <c r="BW267" s="1">
        <f t="shared" si="358"/>
        <v>37.543291472076945</v>
      </c>
      <c r="BX267" s="1">
        <f t="shared" si="359"/>
        <v>25.705677076093842</v>
      </c>
      <c r="BY267" s="1">
        <f t="shared" si="360"/>
        <v>13.006746251088655</v>
      </c>
      <c r="BZ267" s="1">
        <f t="shared" si="361"/>
        <v>12.598378481323586</v>
      </c>
      <c r="CA267" s="1">
        <f t="shared" si="362"/>
        <v>17.642823886837821</v>
      </c>
      <c r="CB267" s="1">
        <f t="shared" si="363"/>
        <v>25.061263696218635</v>
      </c>
      <c r="CC267" s="1">
        <f t="shared" si="364"/>
        <v>5.3080218668583283</v>
      </c>
      <c r="CD267" s="1">
        <f t="shared" si="365"/>
        <v>400.00545977466527</v>
      </c>
      <c r="CE267" s="1">
        <f t="shared" si="366"/>
        <v>4.1939543358047837</v>
      </c>
      <c r="CF267" s="1">
        <f t="shared" si="367"/>
        <v>1.8959349977079467</v>
      </c>
      <c r="CG267" s="1">
        <f t="shared" si="368"/>
        <v>1.732519436757638</v>
      </c>
      <c r="CH267" s="1">
        <f t="shared" si="369"/>
        <v>2.0398274173035018</v>
      </c>
      <c r="CI267" s="1">
        <f t="shared" si="370"/>
        <v>2.2007918447098049</v>
      </c>
      <c r="CJ267" s="1">
        <f t="shared" si="371"/>
        <v>2.3188591745728333</v>
      </c>
      <c r="CK267" s="1">
        <f t="shared" si="372"/>
        <v>2.2675906534512023</v>
      </c>
      <c r="CL267" s="5">
        <f t="shared" si="378"/>
        <v>13</v>
      </c>
      <c r="CN267" s="9">
        <f t="shared" si="379"/>
        <v>1.732519436757638</v>
      </c>
    </row>
    <row r="268" spans="1:92" x14ac:dyDescent="0.2">
      <c r="A268" s="4">
        <v>266</v>
      </c>
      <c r="B268" s="1">
        <v>0.73297655754949897</v>
      </c>
      <c r="C268" s="1">
        <v>0.23400000000000001</v>
      </c>
      <c r="D268" s="1">
        <v>0</v>
      </c>
      <c r="E268" s="1">
        <v>20</v>
      </c>
      <c r="F268" s="1">
        <v>80</v>
      </c>
      <c r="G268" s="1">
        <v>2.2002547345842598</v>
      </c>
      <c r="H268" s="1">
        <v>5</v>
      </c>
      <c r="I268">
        <v>1500</v>
      </c>
      <c r="J268">
        <v>0.15</v>
      </c>
      <c r="K268">
        <v>37.5</v>
      </c>
      <c r="L268" s="1"/>
      <c r="M268" s="2">
        <f t="shared" si="304"/>
        <v>2</v>
      </c>
      <c r="N268" s="2">
        <f t="shared" si="305"/>
        <v>5</v>
      </c>
      <c r="O268" s="2">
        <f t="shared" si="306"/>
        <v>4</v>
      </c>
      <c r="P268" s="2">
        <f t="shared" si="307"/>
        <v>4</v>
      </c>
      <c r="Q268" s="2">
        <f t="shared" si="308"/>
        <v>6</v>
      </c>
      <c r="R268" s="2">
        <f t="shared" si="309"/>
        <v>7</v>
      </c>
      <c r="S268" s="2">
        <f t="shared" si="310"/>
        <v>6</v>
      </c>
      <c r="T268" s="2">
        <f t="shared" si="311"/>
        <v>4</v>
      </c>
      <c r="U268" s="2">
        <f t="shared" si="312"/>
        <v>6</v>
      </c>
      <c r="V268" s="2">
        <f t="shared" si="313"/>
        <v>7</v>
      </c>
      <c r="W268" s="2">
        <f t="shared" si="314"/>
        <v>2</v>
      </c>
      <c r="X268" s="2">
        <f t="shared" si="315"/>
        <v>4</v>
      </c>
      <c r="Y268" s="2">
        <f t="shared" si="316"/>
        <v>3</v>
      </c>
      <c r="Z268" s="2">
        <f t="shared" si="317"/>
        <v>2</v>
      </c>
      <c r="AA268" s="2">
        <f t="shared" si="318"/>
        <v>2</v>
      </c>
      <c r="AB268" s="2">
        <f t="shared" si="319"/>
        <v>2</v>
      </c>
      <c r="AC268" s="2">
        <f t="shared" si="320"/>
        <v>1</v>
      </c>
      <c r="AD268" s="3">
        <f t="shared" si="373"/>
        <v>6</v>
      </c>
      <c r="AE268" s="2">
        <f t="shared" si="321"/>
        <v>5</v>
      </c>
      <c r="AF268" s="2">
        <f t="shared" si="322"/>
        <v>8</v>
      </c>
      <c r="AG268" s="2">
        <f t="shared" si="323"/>
        <v>7</v>
      </c>
      <c r="AH268" s="2">
        <f t="shared" si="324"/>
        <v>7</v>
      </c>
      <c r="AI268" s="2">
        <f t="shared" si="325"/>
        <v>8</v>
      </c>
      <c r="AJ268" s="2">
        <f t="shared" si="326"/>
        <v>9</v>
      </c>
      <c r="AK268" s="2">
        <f t="shared" si="327"/>
        <v>8</v>
      </c>
      <c r="AL268" s="2">
        <f t="shared" si="328"/>
        <v>7</v>
      </c>
      <c r="AM268" s="2">
        <f t="shared" si="329"/>
        <v>8</v>
      </c>
      <c r="AN268" s="2">
        <f t="shared" si="330"/>
        <v>9</v>
      </c>
      <c r="AO268" s="2">
        <f t="shared" si="331"/>
        <v>4</v>
      </c>
      <c r="AP268" s="2">
        <f t="shared" si="332"/>
        <v>6</v>
      </c>
      <c r="AQ268" s="2">
        <f t="shared" si="333"/>
        <v>5</v>
      </c>
      <c r="AR268" s="2">
        <f t="shared" si="334"/>
        <v>3</v>
      </c>
      <c r="AS268" s="2">
        <f t="shared" si="335"/>
        <v>4</v>
      </c>
      <c r="AT268" s="2">
        <f t="shared" si="336"/>
        <v>4</v>
      </c>
      <c r="AU268" s="2">
        <f t="shared" si="337"/>
        <v>3</v>
      </c>
      <c r="AV268" s="3">
        <f t="shared" si="374"/>
        <v>6</v>
      </c>
      <c r="AW268">
        <f t="shared" si="375"/>
        <v>2</v>
      </c>
      <c r="AX268" s="2">
        <f t="shared" si="338"/>
        <v>2</v>
      </c>
      <c r="AY268" s="2">
        <f t="shared" si="339"/>
        <v>3</v>
      </c>
      <c r="AZ268" s="2">
        <f t="shared" si="340"/>
        <v>4</v>
      </c>
      <c r="BA268" s="2">
        <f t="shared" si="341"/>
        <v>3</v>
      </c>
      <c r="BB268" s="2">
        <f t="shared" si="342"/>
        <v>4</v>
      </c>
      <c r="BC268" s="2">
        <f t="shared" si="343"/>
        <v>5</v>
      </c>
      <c r="BD268" s="2">
        <f t="shared" si="344"/>
        <v>4</v>
      </c>
      <c r="BE268" s="2">
        <f t="shared" si="345"/>
        <v>5</v>
      </c>
      <c r="BF268" s="2">
        <f t="shared" si="346"/>
        <v>5</v>
      </c>
      <c r="BG268" s="2">
        <f t="shared" si="347"/>
        <v>6</v>
      </c>
      <c r="BH268" s="2">
        <f t="shared" si="348"/>
        <v>3</v>
      </c>
      <c r="BI268" s="2">
        <f t="shared" si="349"/>
        <v>5</v>
      </c>
      <c r="BJ268" s="2">
        <f t="shared" si="350"/>
        <v>5</v>
      </c>
      <c r="BK268" s="2">
        <f t="shared" si="351"/>
        <v>3</v>
      </c>
      <c r="BL268" s="2">
        <f t="shared" si="352"/>
        <v>3</v>
      </c>
      <c r="BM268" s="2">
        <f t="shared" si="353"/>
        <v>3</v>
      </c>
      <c r="BN268" s="2">
        <f t="shared" si="354"/>
        <v>2</v>
      </c>
      <c r="BO268" s="3">
        <f t="shared" si="376"/>
        <v>10</v>
      </c>
      <c r="BP268">
        <f t="shared" si="377"/>
        <v>1</v>
      </c>
      <c r="BR268">
        <v>3</v>
      </c>
      <c r="BS268">
        <f t="shared" si="355"/>
        <v>2</v>
      </c>
      <c r="BU268" s="1">
        <f t="shared" si="356"/>
        <v>175.47650367711321</v>
      </c>
      <c r="BV268" s="1">
        <f t="shared" si="357"/>
        <v>38.478959560772303</v>
      </c>
      <c r="BW268" s="1">
        <f t="shared" si="358"/>
        <v>37.772680096203906</v>
      </c>
      <c r="BX268" s="1">
        <f t="shared" si="359"/>
        <v>27.753034509217816</v>
      </c>
      <c r="BY268" s="1">
        <f t="shared" si="360"/>
        <v>14.429045741487869</v>
      </c>
      <c r="BZ268" s="1">
        <f t="shared" si="361"/>
        <v>12.791970062776729</v>
      </c>
      <c r="CA268" s="1">
        <f t="shared" si="362"/>
        <v>18.396226771398943</v>
      </c>
      <c r="CB268" s="1">
        <f t="shared" si="363"/>
        <v>25.118312670476495</v>
      </c>
      <c r="CC268" s="1">
        <f t="shared" si="364"/>
        <v>5.5655996148887699</v>
      </c>
      <c r="CD268" s="1">
        <f t="shared" si="365"/>
        <v>400.01851710845153</v>
      </c>
      <c r="CE268" s="1">
        <f t="shared" si="366"/>
        <v>10.102285905104255</v>
      </c>
      <c r="CF268" s="1">
        <f t="shared" si="367"/>
        <v>3.5989949937353409</v>
      </c>
      <c r="CG268" s="1">
        <f t="shared" si="368"/>
        <v>2.3238951772207947</v>
      </c>
      <c r="CH268" s="1">
        <f t="shared" si="369"/>
        <v>1.8654956405300553</v>
      </c>
      <c r="CI268" s="1">
        <f t="shared" si="370"/>
        <v>2.0671591066486323</v>
      </c>
      <c r="CJ268" s="1">
        <f t="shared" si="371"/>
        <v>2.1902373403977524</v>
      </c>
      <c r="CK268" s="1">
        <f t="shared" si="372"/>
        <v>2.1475520251637068</v>
      </c>
      <c r="CL268" s="5">
        <f t="shared" si="378"/>
        <v>14</v>
      </c>
      <c r="CN268" s="9">
        <f t="shared" si="379"/>
        <v>1.8654956405300553</v>
      </c>
    </row>
    <row r="269" spans="1:92" x14ac:dyDescent="0.2">
      <c r="A269" s="4">
        <v>267</v>
      </c>
      <c r="B269" s="1">
        <v>0.45956741384451699</v>
      </c>
      <c r="C269" s="1">
        <v>26.908999999999999</v>
      </c>
      <c r="D269" s="1">
        <v>22</v>
      </c>
      <c r="E269" s="1">
        <v>7</v>
      </c>
      <c r="F269" s="1">
        <v>71</v>
      </c>
      <c r="G269" s="1">
        <v>5.7083058741450596</v>
      </c>
      <c r="H269" s="1">
        <v>6</v>
      </c>
      <c r="I269">
        <v>1500</v>
      </c>
      <c r="J269">
        <v>0.15</v>
      </c>
      <c r="K269">
        <v>37.5</v>
      </c>
      <c r="L269" s="1"/>
      <c r="M269" s="2">
        <f t="shared" si="304"/>
        <v>3</v>
      </c>
      <c r="N269" s="2">
        <f t="shared" si="305"/>
        <v>5</v>
      </c>
      <c r="O269" s="2">
        <f t="shared" si="306"/>
        <v>5</v>
      </c>
      <c r="P269" s="2">
        <f t="shared" si="307"/>
        <v>5</v>
      </c>
      <c r="Q269" s="2">
        <f t="shared" si="308"/>
        <v>7</v>
      </c>
      <c r="R269" s="2">
        <f t="shared" si="309"/>
        <v>8</v>
      </c>
      <c r="S269" s="2">
        <f t="shared" si="310"/>
        <v>5</v>
      </c>
      <c r="T269" s="2">
        <f t="shared" si="311"/>
        <v>4</v>
      </c>
      <c r="U269" s="2">
        <f t="shared" si="312"/>
        <v>8</v>
      </c>
      <c r="V269" s="2">
        <f t="shared" si="313"/>
        <v>8</v>
      </c>
      <c r="W269" s="2">
        <f t="shared" si="314"/>
        <v>4</v>
      </c>
      <c r="X269" s="2">
        <f t="shared" si="315"/>
        <v>5</v>
      </c>
      <c r="Y269" s="2">
        <f t="shared" si="316"/>
        <v>2</v>
      </c>
      <c r="Z269" s="2">
        <f t="shared" si="317"/>
        <v>2</v>
      </c>
      <c r="AA269" s="2">
        <f t="shared" si="318"/>
        <v>1</v>
      </c>
      <c r="AB269" s="2">
        <f t="shared" si="319"/>
        <v>2</v>
      </c>
      <c r="AC269" s="2">
        <f t="shared" si="320"/>
        <v>1</v>
      </c>
      <c r="AD269" s="3">
        <f t="shared" si="373"/>
        <v>6</v>
      </c>
      <c r="AE269" s="2">
        <f t="shared" si="321"/>
        <v>6</v>
      </c>
      <c r="AF269" s="2">
        <f t="shared" si="322"/>
        <v>8</v>
      </c>
      <c r="AG269" s="2">
        <f t="shared" si="323"/>
        <v>8</v>
      </c>
      <c r="AH269" s="2">
        <f t="shared" si="324"/>
        <v>8</v>
      </c>
      <c r="AI269" s="2">
        <f t="shared" si="325"/>
        <v>9</v>
      </c>
      <c r="AJ269" s="2">
        <f t="shared" si="326"/>
        <v>10</v>
      </c>
      <c r="AK269" s="2">
        <f t="shared" si="327"/>
        <v>7</v>
      </c>
      <c r="AL269" s="2">
        <f t="shared" si="328"/>
        <v>7</v>
      </c>
      <c r="AM269" s="2">
        <f t="shared" si="329"/>
        <v>10</v>
      </c>
      <c r="AN269" s="2">
        <f t="shared" si="330"/>
        <v>10</v>
      </c>
      <c r="AO269" s="2">
        <f t="shared" si="331"/>
        <v>6</v>
      </c>
      <c r="AP269" s="2">
        <f t="shared" si="332"/>
        <v>7</v>
      </c>
      <c r="AQ269" s="2">
        <f t="shared" si="333"/>
        <v>4</v>
      </c>
      <c r="AR269" s="2">
        <f t="shared" si="334"/>
        <v>3</v>
      </c>
      <c r="AS269" s="2">
        <f t="shared" si="335"/>
        <v>3</v>
      </c>
      <c r="AT269" s="2">
        <f t="shared" si="336"/>
        <v>4</v>
      </c>
      <c r="AU269" s="2">
        <f t="shared" si="337"/>
        <v>3</v>
      </c>
      <c r="AV269" s="3">
        <f t="shared" si="374"/>
        <v>6</v>
      </c>
      <c r="AW269">
        <f t="shared" si="375"/>
        <v>3</v>
      </c>
      <c r="AX269" s="2">
        <f t="shared" si="338"/>
        <v>3</v>
      </c>
      <c r="AY269" s="2">
        <f t="shared" si="339"/>
        <v>5</v>
      </c>
      <c r="AZ269" s="2">
        <f t="shared" si="340"/>
        <v>6</v>
      </c>
      <c r="BA269" s="2">
        <f t="shared" si="341"/>
        <v>4</v>
      </c>
      <c r="BB269" s="2">
        <f t="shared" si="342"/>
        <v>4</v>
      </c>
      <c r="BC269" s="2">
        <f t="shared" si="343"/>
        <v>5</v>
      </c>
      <c r="BD269" s="2">
        <f t="shared" si="344"/>
        <v>4</v>
      </c>
      <c r="BE269" s="2">
        <f t="shared" si="345"/>
        <v>6</v>
      </c>
      <c r="BF269" s="2">
        <f t="shared" si="346"/>
        <v>6</v>
      </c>
      <c r="BG269" s="2">
        <f t="shared" si="347"/>
        <v>5</v>
      </c>
      <c r="BH269" s="2">
        <f t="shared" si="348"/>
        <v>5</v>
      </c>
      <c r="BI269" s="2">
        <f t="shared" si="349"/>
        <v>5</v>
      </c>
      <c r="BJ269" s="2">
        <f t="shared" si="350"/>
        <v>3</v>
      </c>
      <c r="BK269" s="2">
        <f t="shared" si="351"/>
        <v>2</v>
      </c>
      <c r="BL269" s="2">
        <f t="shared" si="352"/>
        <v>2</v>
      </c>
      <c r="BM269" s="2">
        <f t="shared" si="353"/>
        <v>3</v>
      </c>
      <c r="BN269" s="2">
        <f t="shared" si="354"/>
        <v>2</v>
      </c>
      <c r="BO269" s="3">
        <f t="shared" si="376"/>
        <v>3</v>
      </c>
      <c r="BP269">
        <f t="shared" si="377"/>
        <v>3</v>
      </c>
      <c r="BR269">
        <v>3</v>
      </c>
      <c r="BS269">
        <f t="shared" si="355"/>
        <v>3</v>
      </c>
      <c r="BU269" s="1">
        <f t="shared" si="356"/>
        <v>5.3647430313876434</v>
      </c>
      <c r="BV269" s="1">
        <f t="shared" si="357"/>
        <v>2.8401015774258718</v>
      </c>
      <c r="BW269" s="1">
        <f t="shared" si="358"/>
        <v>1.9501468090637963</v>
      </c>
      <c r="BX269" s="1">
        <f t="shared" si="359"/>
        <v>4.3234400406259574</v>
      </c>
      <c r="BY269" s="1">
        <f t="shared" si="360"/>
        <v>2.9626486538282086</v>
      </c>
      <c r="BZ269" s="1">
        <f t="shared" si="361"/>
        <v>2.1791263664094851</v>
      </c>
      <c r="CA269" s="1">
        <f t="shared" si="362"/>
        <v>2.2180599884395815</v>
      </c>
      <c r="CB269" s="1">
        <f t="shared" si="363"/>
        <v>2.1938323437212519</v>
      </c>
      <c r="CC269" s="1">
        <f t="shared" si="364"/>
        <v>2.3832954839793041</v>
      </c>
      <c r="CD269" s="1">
        <f t="shared" si="365"/>
        <v>9.9148017518579596</v>
      </c>
      <c r="CE269" s="1">
        <f t="shared" si="366"/>
        <v>2.9691281613778591</v>
      </c>
      <c r="CF269" s="1">
        <f t="shared" si="367"/>
        <v>2.3546883096501059</v>
      </c>
      <c r="CG269" s="1">
        <f t="shared" si="368"/>
        <v>2.5537032292299737</v>
      </c>
      <c r="CH269" s="1">
        <f t="shared" si="369"/>
        <v>2.685408668719258</v>
      </c>
      <c r="CI269" s="1">
        <f t="shared" si="370"/>
        <v>2.7683808209984626</v>
      </c>
      <c r="CJ269" s="1">
        <f t="shared" si="371"/>
        <v>2.8637215971772321</v>
      </c>
      <c r="CK269" s="1">
        <f t="shared" si="372"/>
        <v>2.8161332687631391</v>
      </c>
      <c r="CL269" s="5">
        <f t="shared" si="378"/>
        <v>3</v>
      </c>
      <c r="CN269" s="9">
        <f t="shared" si="379"/>
        <v>1.9501468090637963</v>
      </c>
    </row>
    <row r="270" spans="1:92" x14ac:dyDescent="0.2">
      <c r="A270" s="4">
        <v>268</v>
      </c>
      <c r="B270" s="1">
        <v>0.61429620449144695</v>
      </c>
      <c r="C270" s="1">
        <v>15.237</v>
      </c>
      <c r="D270" s="1">
        <v>54</v>
      </c>
      <c r="E270" s="1">
        <v>2</v>
      </c>
      <c r="F270" s="1">
        <v>44</v>
      </c>
      <c r="G270" s="1">
        <v>6.0947988145894803</v>
      </c>
      <c r="H270" s="1">
        <v>6</v>
      </c>
      <c r="I270">
        <v>1500</v>
      </c>
      <c r="J270">
        <v>0.15</v>
      </c>
      <c r="K270">
        <v>37.5</v>
      </c>
      <c r="L270" s="1"/>
      <c r="M270" s="2">
        <f t="shared" si="304"/>
        <v>4</v>
      </c>
      <c r="N270" s="2">
        <f t="shared" si="305"/>
        <v>6</v>
      </c>
      <c r="O270" s="2">
        <f t="shared" si="306"/>
        <v>6</v>
      </c>
      <c r="P270" s="2">
        <f t="shared" si="307"/>
        <v>4</v>
      </c>
      <c r="Q270" s="2">
        <f t="shared" si="308"/>
        <v>6</v>
      </c>
      <c r="R270" s="2">
        <f t="shared" si="309"/>
        <v>8</v>
      </c>
      <c r="S270" s="2">
        <f t="shared" si="310"/>
        <v>5</v>
      </c>
      <c r="T270" s="2">
        <f t="shared" si="311"/>
        <v>4</v>
      </c>
      <c r="U270" s="2">
        <f t="shared" si="312"/>
        <v>7</v>
      </c>
      <c r="V270" s="2">
        <f t="shared" si="313"/>
        <v>8</v>
      </c>
      <c r="W270" s="2">
        <f t="shared" si="314"/>
        <v>4</v>
      </c>
      <c r="X270" s="2">
        <f t="shared" si="315"/>
        <v>5</v>
      </c>
      <c r="Y270" s="2">
        <f t="shared" si="316"/>
        <v>2</v>
      </c>
      <c r="Z270" s="2">
        <f t="shared" si="317"/>
        <v>2</v>
      </c>
      <c r="AA270" s="2">
        <f t="shared" si="318"/>
        <v>1</v>
      </c>
      <c r="AB270" s="2">
        <f t="shared" si="319"/>
        <v>2</v>
      </c>
      <c r="AC270" s="2">
        <f t="shared" si="320"/>
        <v>1</v>
      </c>
      <c r="AD270" s="3">
        <f t="shared" si="373"/>
        <v>6</v>
      </c>
      <c r="AE270" s="2">
        <f t="shared" si="321"/>
        <v>7</v>
      </c>
      <c r="AF270" s="2">
        <f t="shared" si="322"/>
        <v>9</v>
      </c>
      <c r="AG270" s="2">
        <f t="shared" si="323"/>
        <v>9</v>
      </c>
      <c r="AH270" s="2">
        <f t="shared" si="324"/>
        <v>7</v>
      </c>
      <c r="AI270" s="2">
        <f t="shared" si="325"/>
        <v>8</v>
      </c>
      <c r="AJ270" s="2">
        <f t="shared" si="326"/>
        <v>10</v>
      </c>
      <c r="AK270" s="2">
        <f t="shared" si="327"/>
        <v>7</v>
      </c>
      <c r="AL270" s="2">
        <f t="shared" si="328"/>
        <v>7</v>
      </c>
      <c r="AM270" s="2">
        <f t="shared" si="329"/>
        <v>9</v>
      </c>
      <c r="AN270" s="2">
        <f t="shared" si="330"/>
        <v>10</v>
      </c>
      <c r="AO270" s="2">
        <f t="shared" si="331"/>
        <v>6</v>
      </c>
      <c r="AP270" s="2">
        <f t="shared" si="332"/>
        <v>7</v>
      </c>
      <c r="AQ270" s="2">
        <f t="shared" si="333"/>
        <v>4</v>
      </c>
      <c r="AR270" s="2">
        <f t="shared" si="334"/>
        <v>3</v>
      </c>
      <c r="AS270" s="2">
        <f t="shared" si="335"/>
        <v>3</v>
      </c>
      <c r="AT270" s="2">
        <f t="shared" si="336"/>
        <v>4</v>
      </c>
      <c r="AU270" s="2">
        <f t="shared" si="337"/>
        <v>3</v>
      </c>
      <c r="AV270" s="3">
        <f t="shared" si="374"/>
        <v>6</v>
      </c>
      <c r="AW270">
        <f t="shared" si="375"/>
        <v>2</v>
      </c>
      <c r="AX270" s="2">
        <f t="shared" si="338"/>
        <v>4</v>
      </c>
      <c r="AY270" s="2">
        <f t="shared" si="339"/>
        <v>5</v>
      </c>
      <c r="AZ270" s="2">
        <f t="shared" si="340"/>
        <v>6</v>
      </c>
      <c r="BA270" s="2">
        <f t="shared" si="341"/>
        <v>4</v>
      </c>
      <c r="BB270" s="2">
        <f t="shared" si="342"/>
        <v>4</v>
      </c>
      <c r="BC270" s="2">
        <f t="shared" si="343"/>
        <v>6</v>
      </c>
      <c r="BD270" s="2">
        <f t="shared" si="344"/>
        <v>3</v>
      </c>
      <c r="BE270" s="2">
        <f t="shared" si="345"/>
        <v>5</v>
      </c>
      <c r="BF270" s="2">
        <f t="shared" si="346"/>
        <v>5</v>
      </c>
      <c r="BG270" s="2">
        <f t="shared" si="347"/>
        <v>6</v>
      </c>
      <c r="BH270" s="2">
        <f t="shared" si="348"/>
        <v>5</v>
      </c>
      <c r="BI270" s="2">
        <f t="shared" si="349"/>
        <v>6</v>
      </c>
      <c r="BJ270" s="2">
        <f t="shared" si="350"/>
        <v>3</v>
      </c>
      <c r="BK270" s="2">
        <f t="shared" si="351"/>
        <v>2</v>
      </c>
      <c r="BL270" s="2">
        <f t="shared" si="352"/>
        <v>2</v>
      </c>
      <c r="BM270" s="2">
        <f t="shared" si="353"/>
        <v>3</v>
      </c>
      <c r="BN270" s="2">
        <f t="shared" si="354"/>
        <v>2</v>
      </c>
      <c r="BO270" s="3">
        <f t="shared" si="376"/>
        <v>3</v>
      </c>
      <c r="BP270">
        <f t="shared" si="377"/>
        <v>4</v>
      </c>
      <c r="BR270">
        <v>2</v>
      </c>
      <c r="BS270">
        <f t="shared" si="355"/>
        <v>1</v>
      </c>
      <c r="BU270" s="1">
        <f t="shared" si="356"/>
        <v>5.171591335714842</v>
      </c>
      <c r="BV270" s="1">
        <f t="shared" si="357"/>
        <v>2.6603649646326413</v>
      </c>
      <c r="BW270" s="1">
        <f t="shared" si="358"/>
        <v>1.907210392308698</v>
      </c>
      <c r="BX270" s="1">
        <f t="shared" si="359"/>
        <v>4.0117628222962223</v>
      </c>
      <c r="BY270" s="1">
        <f t="shared" si="360"/>
        <v>2.7525190871513288</v>
      </c>
      <c r="BZ270" s="1">
        <f t="shared" si="361"/>
        <v>2.0348280229742364</v>
      </c>
      <c r="CA270" s="1">
        <f t="shared" si="362"/>
        <v>2.2292801560492097</v>
      </c>
      <c r="CB270" s="1">
        <f t="shared" si="363"/>
        <v>1.9891930001299525</v>
      </c>
      <c r="CC270" s="1">
        <f t="shared" si="364"/>
        <v>2.209122657279786</v>
      </c>
      <c r="CD270" s="1">
        <f t="shared" si="365"/>
        <v>9.8787885410627165</v>
      </c>
      <c r="CE270" s="1">
        <f t="shared" si="366"/>
        <v>2.8533050010185441</v>
      </c>
      <c r="CF270" s="1">
        <f t="shared" si="367"/>
        <v>2.2791658165038977</v>
      </c>
      <c r="CG270" s="1">
        <f t="shared" si="368"/>
        <v>2.449382348213156</v>
      </c>
      <c r="CH270" s="1">
        <f t="shared" si="369"/>
        <v>2.5159440937774673</v>
      </c>
      <c r="CI270" s="1">
        <f t="shared" si="370"/>
        <v>2.5206250809777417</v>
      </c>
      <c r="CJ270" s="1">
        <f t="shared" si="371"/>
        <v>2.6250817254577559</v>
      </c>
      <c r="CK270" s="1">
        <f t="shared" si="372"/>
        <v>2.5725553258206841</v>
      </c>
      <c r="CL270" s="5">
        <f t="shared" si="378"/>
        <v>3</v>
      </c>
      <c r="CN270" s="9">
        <f t="shared" si="379"/>
        <v>1.907210392308698</v>
      </c>
    </row>
    <row r="271" spans="1:92" x14ac:dyDescent="0.2">
      <c r="A271" s="4">
        <v>269</v>
      </c>
      <c r="B271" s="1">
        <v>0.51670165828484904</v>
      </c>
      <c r="C271" s="1">
        <v>33.133000000000003</v>
      </c>
      <c r="D271" s="1">
        <v>35</v>
      </c>
      <c r="E271" s="1">
        <v>55</v>
      </c>
      <c r="F271" s="1">
        <v>10</v>
      </c>
      <c r="G271" s="1">
        <v>9.9399399976065794</v>
      </c>
      <c r="H271" s="1">
        <v>7</v>
      </c>
      <c r="I271">
        <v>1500</v>
      </c>
      <c r="J271">
        <v>0.15</v>
      </c>
      <c r="K271">
        <v>37.5</v>
      </c>
      <c r="L271" s="1"/>
      <c r="M271" s="2">
        <f t="shared" si="304"/>
        <v>4</v>
      </c>
      <c r="N271" s="2">
        <f t="shared" si="305"/>
        <v>6</v>
      </c>
      <c r="O271" s="2">
        <f t="shared" si="306"/>
        <v>5</v>
      </c>
      <c r="P271" s="2">
        <f t="shared" si="307"/>
        <v>6</v>
      </c>
      <c r="Q271" s="2">
        <f t="shared" si="308"/>
        <v>6</v>
      </c>
      <c r="R271" s="2">
        <f t="shared" si="309"/>
        <v>7</v>
      </c>
      <c r="S271" s="2">
        <f t="shared" si="310"/>
        <v>5</v>
      </c>
      <c r="T271" s="2">
        <f t="shared" si="311"/>
        <v>6</v>
      </c>
      <c r="U271" s="2">
        <f t="shared" si="312"/>
        <v>5</v>
      </c>
      <c r="V271" s="2">
        <f t="shared" si="313"/>
        <v>6</v>
      </c>
      <c r="W271" s="2">
        <f t="shared" si="314"/>
        <v>3</v>
      </c>
      <c r="X271" s="2">
        <f t="shared" si="315"/>
        <v>3</v>
      </c>
      <c r="Y271" s="2">
        <f t="shared" si="316"/>
        <v>1</v>
      </c>
      <c r="Z271" s="2">
        <f t="shared" si="317"/>
        <v>1</v>
      </c>
      <c r="AA271" s="2">
        <f t="shared" si="318"/>
        <v>1</v>
      </c>
      <c r="AB271" s="2">
        <f t="shared" si="319"/>
        <v>1</v>
      </c>
      <c r="AC271" s="2">
        <f t="shared" si="320"/>
        <v>0</v>
      </c>
      <c r="AD271" s="3">
        <f t="shared" si="373"/>
        <v>6</v>
      </c>
      <c r="AE271" s="2">
        <f t="shared" si="321"/>
        <v>7</v>
      </c>
      <c r="AF271" s="2">
        <f t="shared" si="322"/>
        <v>9</v>
      </c>
      <c r="AG271" s="2">
        <f t="shared" si="323"/>
        <v>8</v>
      </c>
      <c r="AH271" s="2">
        <f t="shared" si="324"/>
        <v>9</v>
      </c>
      <c r="AI271" s="2">
        <f t="shared" si="325"/>
        <v>8</v>
      </c>
      <c r="AJ271" s="2">
        <f t="shared" si="326"/>
        <v>9</v>
      </c>
      <c r="AK271" s="2">
        <f t="shared" si="327"/>
        <v>7</v>
      </c>
      <c r="AL271" s="2">
        <f t="shared" si="328"/>
        <v>9</v>
      </c>
      <c r="AM271" s="2">
        <f t="shared" si="329"/>
        <v>7</v>
      </c>
      <c r="AN271" s="2">
        <f t="shared" si="330"/>
        <v>8</v>
      </c>
      <c r="AO271" s="2">
        <f t="shared" si="331"/>
        <v>5</v>
      </c>
      <c r="AP271" s="2">
        <f t="shared" si="332"/>
        <v>5</v>
      </c>
      <c r="AQ271" s="2">
        <f t="shared" si="333"/>
        <v>3</v>
      </c>
      <c r="AR271" s="2">
        <f t="shared" si="334"/>
        <v>2</v>
      </c>
      <c r="AS271" s="2">
        <f t="shared" si="335"/>
        <v>3</v>
      </c>
      <c r="AT271" s="2">
        <f t="shared" si="336"/>
        <v>3</v>
      </c>
      <c r="AU271" s="2">
        <f t="shared" si="337"/>
        <v>2</v>
      </c>
      <c r="AV271" s="3">
        <f t="shared" si="374"/>
        <v>2</v>
      </c>
      <c r="AW271">
        <f t="shared" si="375"/>
        <v>4</v>
      </c>
      <c r="AX271" s="2">
        <f t="shared" si="338"/>
        <v>4</v>
      </c>
      <c r="AY271" s="2">
        <f t="shared" si="339"/>
        <v>6</v>
      </c>
      <c r="AZ271" s="2">
        <f t="shared" si="340"/>
        <v>6</v>
      </c>
      <c r="BA271" s="2">
        <f t="shared" si="341"/>
        <v>6</v>
      </c>
      <c r="BB271" s="2">
        <f t="shared" si="342"/>
        <v>4</v>
      </c>
      <c r="BC271" s="2">
        <f t="shared" si="343"/>
        <v>4</v>
      </c>
      <c r="BD271" s="2">
        <f t="shared" si="344"/>
        <v>3</v>
      </c>
      <c r="BE271" s="2">
        <f t="shared" si="345"/>
        <v>3</v>
      </c>
      <c r="BF271" s="2">
        <f t="shared" si="346"/>
        <v>3</v>
      </c>
      <c r="BG271" s="2">
        <f t="shared" si="347"/>
        <v>3</v>
      </c>
      <c r="BH271" s="2">
        <f t="shared" si="348"/>
        <v>4</v>
      </c>
      <c r="BI271" s="2">
        <f t="shared" si="349"/>
        <v>4</v>
      </c>
      <c r="BJ271" s="2">
        <f t="shared" si="350"/>
        <v>2</v>
      </c>
      <c r="BK271" s="2">
        <f t="shared" si="351"/>
        <v>2</v>
      </c>
      <c r="BL271" s="2">
        <f t="shared" si="352"/>
        <v>2</v>
      </c>
      <c r="BM271" s="2">
        <f t="shared" si="353"/>
        <v>2</v>
      </c>
      <c r="BN271" s="2">
        <f t="shared" si="354"/>
        <v>1</v>
      </c>
      <c r="BO271" s="3">
        <f t="shared" si="376"/>
        <v>2</v>
      </c>
      <c r="BP271">
        <f t="shared" si="377"/>
        <v>3</v>
      </c>
      <c r="BR271">
        <v>3</v>
      </c>
      <c r="BS271">
        <f t="shared" si="355"/>
        <v>2</v>
      </c>
      <c r="BU271" s="1">
        <f t="shared" si="356"/>
        <v>4.4466578475918759</v>
      </c>
      <c r="BV271" s="1">
        <f t="shared" si="357"/>
        <v>2.1231658057864657</v>
      </c>
      <c r="BW271" s="1">
        <f t="shared" si="358"/>
        <v>2.0126569309099342</v>
      </c>
      <c r="BX271" s="1">
        <f t="shared" si="359"/>
        <v>2.6765726895482671</v>
      </c>
      <c r="BY271" s="1">
        <f t="shared" si="360"/>
        <v>2.2551075021493396</v>
      </c>
      <c r="BZ271" s="1">
        <f t="shared" si="361"/>
        <v>2.1723876999545388</v>
      </c>
      <c r="CA271" s="1">
        <f t="shared" si="362"/>
        <v>2.3104408938075531</v>
      </c>
      <c r="CB271" s="1">
        <f t="shared" si="363"/>
        <v>2.1837470227694595</v>
      </c>
      <c r="CC271" s="1">
        <f t="shared" si="364"/>
        <v>2.3169281541962765</v>
      </c>
      <c r="CD271" s="1">
        <f t="shared" si="365"/>
        <v>9.8788856941074634</v>
      </c>
      <c r="CE271" s="1">
        <f t="shared" si="366"/>
        <v>2.3513658623192364</v>
      </c>
      <c r="CF271" s="1">
        <f t="shared" si="367"/>
        <v>2.2408409344477831</v>
      </c>
      <c r="CG271" s="1">
        <f t="shared" si="368"/>
        <v>2.5169763464790114</v>
      </c>
      <c r="CH271" s="1">
        <f t="shared" si="369"/>
        <v>2.6042356608452839</v>
      </c>
      <c r="CI271" s="1">
        <f t="shared" si="370"/>
        <v>2.7405217205808827</v>
      </c>
      <c r="CJ271" s="1">
        <f t="shared" si="371"/>
        <v>2.8374357396937251</v>
      </c>
      <c r="CK271" s="1">
        <f t="shared" si="372"/>
        <v>2.7834916693690421</v>
      </c>
      <c r="CL271" s="5">
        <f t="shared" si="378"/>
        <v>3</v>
      </c>
      <c r="CN271" s="9">
        <f t="shared" si="379"/>
        <v>2.0126569309099342</v>
      </c>
    </row>
    <row r="272" spans="1:92" x14ac:dyDescent="0.2">
      <c r="A272" s="4">
        <v>270</v>
      </c>
      <c r="B272" s="1">
        <v>0.34120592758714702</v>
      </c>
      <c r="C272" s="1">
        <v>5.8239999999999998</v>
      </c>
      <c r="D272" s="1">
        <v>71</v>
      </c>
      <c r="E272" s="1">
        <v>22</v>
      </c>
      <c r="F272" s="1">
        <v>7</v>
      </c>
      <c r="G272" s="1">
        <v>9.8976034644753703</v>
      </c>
      <c r="H272" s="1">
        <v>7</v>
      </c>
      <c r="I272">
        <v>1500</v>
      </c>
      <c r="J272">
        <v>0.15</v>
      </c>
      <c r="K272">
        <v>37.5</v>
      </c>
      <c r="L272" s="1"/>
      <c r="M272" s="2">
        <f t="shared" si="304"/>
        <v>4</v>
      </c>
      <c r="N272" s="2">
        <f t="shared" si="305"/>
        <v>6</v>
      </c>
      <c r="O272" s="2">
        <f t="shared" si="306"/>
        <v>6</v>
      </c>
      <c r="P272" s="2">
        <f t="shared" si="307"/>
        <v>5</v>
      </c>
      <c r="Q272" s="2">
        <f t="shared" si="308"/>
        <v>5</v>
      </c>
      <c r="R272" s="2">
        <f t="shared" si="309"/>
        <v>7</v>
      </c>
      <c r="S272" s="2">
        <f t="shared" si="310"/>
        <v>6</v>
      </c>
      <c r="T272" s="2">
        <f t="shared" si="311"/>
        <v>5</v>
      </c>
      <c r="U272" s="2">
        <f t="shared" si="312"/>
        <v>5</v>
      </c>
      <c r="V272" s="2">
        <f t="shared" si="313"/>
        <v>7</v>
      </c>
      <c r="W272" s="2">
        <f t="shared" si="314"/>
        <v>3</v>
      </c>
      <c r="X272" s="2">
        <f t="shared" si="315"/>
        <v>3</v>
      </c>
      <c r="Y272" s="2">
        <f t="shared" si="316"/>
        <v>1</v>
      </c>
      <c r="Z272" s="2">
        <f t="shared" si="317"/>
        <v>1</v>
      </c>
      <c r="AA272" s="2">
        <f t="shared" si="318"/>
        <v>2</v>
      </c>
      <c r="AB272" s="2">
        <f t="shared" si="319"/>
        <v>1</v>
      </c>
      <c r="AC272" s="2">
        <f t="shared" si="320"/>
        <v>0</v>
      </c>
      <c r="AD272" s="3">
        <f t="shared" si="373"/>
        <v>6</v>
      </c>
      <c r="AE272" s="2">
        <f t="shared" si="321"/>
        <v>7</v>
      </c>
      <c r="AF272" s="2">
        <f t="shared" si="322"/>
        <v>9</v>
      </c>
      <c r="AG272" s="2">
        <f t="shared" si="323"/>
        <v>9</v>
      </c>
      <c r="AH272" s="2">
        <f t="shared" si="324"/>
        <v>8</v>
      </c>
      <c r="AI272" s="2">
        <f t="shared" si="325"/>
        <v>7</v>
      </c>
      <c r="AJ272" s="2">
        <f t="shared" si="326"/>
        <v>9</v>
      </c>
      <c r="AK272" s="2">
        <f t="shared" si="327"/>
        <v>8</v>
      </c>
      <c r="AL272" s="2">
        <f t="shared" si="328"/>
        <v>8</v>
      </c>
      <c r="AM272" s="2">
        <f t="shared" si="329"/>
        <v>7</v>
      </c>
      <c r="AN272" s="2">
        <f t="shared" si="330"/>
        <v>9</v>
      </c>
      <c r="AO272" s="2">
        <f t="shared" si="331"/>
        <v>5</v>
      </c>
      <c r="AP272" s="2">
        <f t="shared" si="332"/>
        <v>5</v>
      </c>
      <c r="AQ272" s="2">
        <f t="shared" si="333"/>
        <v>3</v>
      </c>
      <c r="AR272" s="2">
        <f t="shared" si="334"/>
        <v>2</v>
      </c>
      <c r="AS272" s="2">
        <f t="shared" si="335"/>
        <v>4</v>
      </c>
      <c r="AT272" s="2">
        <f t="shared" si="336"/>
        <v>3</v>
      </c>
      <c r="AU272" s="2">
        <f t="shared" si="337"/>
        <v>2</v>
      </c>
      <c r="AV272" s="3">
        <f t="shared" si="374"/>
        <v>2</v>
      </c>
      <c r="AW272">
        <f t="shared" si="375"/>
        <v>4</v>
      </c>
      <c r="AX272" s="2">
        <f t="shared" si="338"/>
        <v>5</v>
      </c>
      <c r="AY272" s="2">
        <f t="shared" si="339"/>
        <v>6</v>
      </c>
      <c r="AZ272" s="2">
        <f t="shared" si="340"/>
        <v>7</v>
      </c>
      <c r="BA272" s="2">
        <f t="shared" si="341"/>
        <v>4</v>
      </c>
      <c r="BB272" s="2">
        <f t="shared" si="342"/>
        <v>2</v>
      </c>
      <c r="BC272" s="2">
        <f t="shared" si="343"/>
        <v>4</v>
      </c>
      <c r="BD272" s="2">
        <f t="shared" si="344"/>
        <v>5</v>
      </c>
      <c r="BE272" s="2">
        <f t="shared" si="345"/>
        <v>3</v>
      </c>
      <c r="BF272" s="2">
        <f t="shared" si="346"/>
        <v>3</v>
      </c>
      <c r="BG272" s="2">
        <f t="shared" si="347"/>
        <v>4</v>
      </c>
      <c r="BH272" s="2">
        <f t="shared" si="348"/>
        <v>5</v>
      </c>
      <c r="BI272" s="2">
        <f t="shared" si="349"/>
        <v>3</v>
      </c>
      <c r="BJ272" s="2">
        <f t="shared" si="350"/>
        <v>2</v>
      </c>
      <c r="BK272" s="2">
        <f t="shared" si="351"/>
        <v>3</v>
      </c>
      <c r="BL272" s="2">
        <f t="shared" si="352"/>
        <v>3</v>
      </c>
      <c r="BM272" s="2">
        <f t="shared" si="353"/>
        <v>2</v>
      </c>
      <c r="BN272" s="2">
        <f t="shared" si="354"/>
        <v>1</v>
      </c>
      <c r="BO272" s="3">
        <f t="shared" si="376"/>
        <v>3</v>
      </c>
      <c r="BP272">
        <f t="shared" si="377"/>
        <v>1</v>
      </c>
      <c r="BR272">
        <v>3</v>
      </c>
      <c r="BS272">
        <f t="shared" si="355"/>
        <v>1</v>
      </c>
      <c r="BU272" s="1">
        <f t="shared" si="356"/>
        <v>4.3789958973006993</v>
      </c>
      <c r="BV272" s="1">
        <f t="shared" si="357"/>
        <v>2.0627457041601098</v>
      </c>
      <c r="BW272" s="1">
        <f t="shared" si="358"/>
        <v>1.9311971779123338</v>
      </c>
      <c r="BX272" s="1">
        <f t="shared" si="359"/>
        <v>2.7316369213603759</v>
      </c>
      <c r="BY272" s="1">
        <f t="shared" si="360"/>
        <v>2.3814078638343434</v>
      </c>
      <c r="BZ272" s="1">
        <f t="shared" si="361"/>
        <v>2.4003033771243802</v>
      </c>
      <c r="CA272" s="1">
        <f t="shared" si="362"/>
        <v>2.2081563327149492</v>
      </c>
      <c r="CB272" s="1">
        <f t="shared" si="363"/>
        <v>2.5490523031992569</v>
      </c>
      <c r="CC272" s="1">
        <f t="shared" si="364"/>
        <v>2.7190704347448587</v>
      </c>
      <c r="CD272" s="1">
        <f t="shared" si="365"/>
        <v>9.9339300457509037</v>
      </c>
      <c r="CE272" s="1">
        <f t="shared" si="366"/>
        <v>2.1929007991772265</v>
      </c>
      <c r="CF272" s="1">
        <f t="shared" si="367"/>
        <v>2.3591198650885619</v>
      </c>
      <c r="CG272" s="1">
        <f t="shared" si="368"/>
        <v>2.7573078613848949</v>
      </c>
      <c r="CH272" s="1">
        <f t="shared" si="369"/>
        <v>3.028950106773435</v>
      </c>
      <c r="CI272" s="1">
        <f t="shared" si="370"/>
        <v>3.1501626460333072</v>
      </c>
      <c r="CJ272" s="1">
        <f t="shared" si="371"/>
        <v>3.2348239432733243</v>
      </c>
      <c r="CK272" s="1">
        <f t="shared" si="372"/>
        <v>3.1876286589240825</v>
      </c>
      <c r="CL272" s="5">
        <f t="shared" si="378"/>
        <v>3</v>
      </c>
      <c r="CN272" s="9">
        <f t="shared" si="379"/>
        <v>1.9311971779123338</v>
      </c>
    </row>
    <row r="273" spans="1:92" x14ac:dyDescent="0.2">
      <c r="A273" s="4">
        <v>271</v>
      </c>
      <c r="B273" s="1">
        <v>0.40443385424061201</v>
      </c>
      <c r="C273" s="1">
        <v>20.741</v>
      </c>
      <c r="D273" s="1">
        <v>47</v>
      </c>
      <c r="E273" s="1">
        <v>22</v>
      </c>
      <c r="F273" s="1">
        <v>31</v>
      </c>
      <c r="G273" s="1">
        <v>8.2964546026932595</v>
      </c>
      <c r="H273" s="1">
        <v>6</v>
      </c>
      <c r="I273">
        <v>1500</v>
      </c>
      <c r="J273">
        <v>0.15</v>
      </c>
      <c r="K273">
        <v>37.5</v>
      </c>
      <c r="L273" s="1"/>
      <c r="M273" s="2">
        <f t="shared" si="304"/>
        <v>4</v>
      </c>
      <c r="N273" s="2">
        <f t="shared" si="305"/>
        <v>6</v>
      </c>
      <c r="O273" s="2">
        <f t="shared" si="306"/>
        <v>7</v>
      </c>
      <c r="P273" s="2">
        <f t="shared" si="307"/>
        <v>5</v>
      </c>
      <c r="Q273" s="2">
        <f t="shared" si="308"/>
        <v>7</v>
      </c>
      <c r="R273" s="2">
        <f t="shared" si="309"/>
        <v>9</v>
      </c>
      <c r="S273" s="2">
        <f t="shared" si="310"/>
        <v>4</v>
      </c>
      <c r="T273" s="2">
        <f t="shared" si="311"/>
        <v>5</v>
      </c>
      <c r="U273" s="2">
        <f t="shared" si="312"/>
        <v>6</v>
      </c>
      <c r="V273" s="2">
        <f t="shared" si="313"/>
        <v>8</v>
      </c>
      <c r="W273" s="2">
        <f t="shared" si="314"/>
        <v>3</v>
      </c>
      <c r="X273" s="2">
        <f t="shared" si="315"/>
        <v>4</v>
      </c>
      <c r="Y273" s="2">
        <f t="shared" si="316"/>
        <v>1</v>
      </c>
      <c r="Z273" s="2">
        <f t="shared" si="317"/>
        <v>1</v>
      </c>
      <c r="AA273" s="2">
        <f t="shared" si="318"/>
        <v>1</v>
      </c>
      <c r="AB273" s="2">
        <f t="shared" si="319"/>
        <v>1</v>
      </c>
      <c r="AC273" s="2">
        <f t="shared" si="320"/>
        <v>0</v>
      </c>
      <c r="AD273" s="3">
        <f t="shared" si="373"/>
        <v>6</v>
      </c>
      <c r="AE273" s="2">
        <f t="shared" si="321"/>
        <v>7</v>
      </c>
      <c r="AF273" s="2">
        <f t="shared" si="322"/>
        <v>9</v>
      </c>
      <c r="AG273" s="2">
        <f t="shared" si="323"/>
        <v>10</v>
      </c>
      <c r="AH273" s="2">
        <f t="shared" si="324"/>
        <v>8</v>
      </c>
      <c r="AI273" s="2">
        <f t="shared" si="325"/>
        <v>9</v>
      </c>
      <c r="AJ273" s="2">
        <f t="shared" si="326"/>
        <v>11</v>
      </c>
      <c r="AK273" s="2">
        <f t="shared" si="327"/>
        <v>6</v>
      </c>
      <c r="AL273" s="2">
        <f t="shared" si="328"/>
        <v>8</v>
      </c>
      <c r="AM273" s="2">
        <f t="shared" si="329"/>
        <v>8</v>
      </c>
      <c r="AN273" s="2">
        <f t="shared" si="330"/>
        <v>10</v>
      </c>
      <c r="AO273" s="2">
        <f t="shared" si="331"/>
        <v>5</v>
      </c>
      <c r="AP273" s="2">
        <f t="shared" si="332"/>
        <v>6</v>
      </c>
      <c r="AQ273" s="2">
        <f t="shared" si="333"/>
        <v>3</v>
      </c>
      <c r="AR273" s="2">
        <f t="shared" si="334"/>
        <v>2</v>
      </c>
      <c r="AS273" s="2">
        <f t="shared" si="335"/>
        <v>3</v>
      </c>
      <c r="AT273" s="2">
        <f t="shared" si="336"/>
        <v>3</v>
      </c>
      <c r="AU273" s="2">
        <f t="shared" si="337"/>
        <v>2</v>
      </c>
      <c r="AV273" s="3">
        <f t="shared" si="374"/>
        <v>6</v>
      </c>
      <c r="AW273">
        <f t="shared" si="375"/>
        <v>1</v>
      </c>
      <c r="AX273" s="2">
        <f t="shared" si="338"/>
        <v>4</v>
      </c>
      <c r="AY273" s="2">
        <f t="shared" si="339"/>
        <v>6</v>
      </c>
      <c r="AZ273" s="2">
        <f t="shared" si="340"/>
        <v>8</v>
      </c>
      <c r="BA273" s="2">
        <f t="shared" si="341"/>
        <v>4</v>
      </c>
      <c r="BB273" s="2">
        <f t="shared" si="342"/>
        <v>4</v>
      </c>
      <c r="BC273" s="2">
        <f t="shared" si="343"/>
        <v>6</v>
      </c>
      <c r="BD273" s="2">
        <f t="shared" si="344"/>
        <v>3</v>
      </c>
      <c r="BE273" s="2">
        <f t="shared" si="345"/>
        <v>4</v>
      </c>
      <c r="BF273" s="2">
        <f t="shared" si="346"/>
        <v>4</v>
      </c>
      <c r="BG273" s="2">
        <f t="shared" si="347"/>
        <v>5</v>
      </c>
      <c r="BH273" s="2">
        <f t="shared" si="348"/>
        <v>4</v>
      </c>
      <c r="BI273" s="2">
        <f t="shared" si="349"/>
        <v>4</v>
      </c>
      <c r="BJ273" s="2">
        <f t="shared" si="350"/>
        <v>2</v>
      </c>
      <c r="BK273" s="2">
        <f t="shared" si="351"/>
        <v>2</v>
      </c>
      <c r="BL273" s="2">
        <f t="shared" si="352"/>
        <v>2</v>
      </c>
      <c r="BM273" s="2">
        <f t="shared" si="353"/>
        <v>2</v>
      </c>
      <c r="BN273" s="2">
        <f t="shared" si="354"/>
        <v>1</v>
      </c>
      <c r="BO273" s="3">
        <f t="shared" si="376"/>
        <v>3</v>
      </c>
      <c r="BP273">
        <f t="shared" si="377"/>
        <v>1</v>
      </c>
      <c r="BR273">
        <v>3</v>
      </c>
      <c r="BS273">
        <f t="shared" si="355"/>
        <v>2</v>
      </c>
      <c r="BU273" s="1">
        <f t="shared" si="356"/>
        <v>4.6295650394379804</v>
      </c>
      <c r="BV273" s="1">
        <f t="shared" si="357"/>
        <v>2.2607016340753452</v>
      </c>
      <c r="BW273" s="1">
        <f t="shared" si="358"/>
        <v>1.9690051994218853</v>
      </c>
      <c r="BX273" s="1">
        <f t="shared" si="359"/>
        <v>3.108564229088163</v>
      </c>
      <c r="BY273" s="1">
        <f t="shared" si="360"/>
        <v>2.4504907941702703</v>
      </c>
      <c r="BZ273" s="1">
        <f t="shared" si="361"/>
        <v>2.271497109367806</v>
      </c>
      <c r="CA273" s="1">
        <f t="shared" si="362"/>
        <v>2.2542642893015254</v>
      </c>
      <c r="CB273" s="1">
        <f t="shared" si="363"/>
        <v>2.3297131918808303</v>
      </c>
      <c r="CC273" s="1">
        <f t="shared" si="364"/>
        <v>2.507663016326362</v>
      </c>
      <c r="CD273" s="1">
        <f t="shared" si="365"/>
        <v>9.9073641755385218</v>
      </c>
      <c r="CE273" s="1">
        <f t="shared" si="366"/>
        <v>2.4685575320181634</v>
      </c>
      <c r="CF273" s="1">
        <f t="shared" si="367"/>
        <v>2.3202832065703629</v>
      </c>
      <c r="CG273" s="1">
        <f t="shared" si="368"/>
        <v>2.6433546499317448</v>
      </c>
      <c r="CH273" s="1">
        <f t="shared" si="369"/>
        <v>2.8142728845371914</v>
      </c>
      <c r="CI273" s="1">
        <f t="shared" si="370"/>
        <v>2.9195161336198443</v>
      </c>
      <c r="CJ273" s="1">
        <f t="shared" si="371"/>
        <v>3.0105124249894764</v>
      </c>
      <c r="CK273" s="1">
        <f t="shared" si="372"/>
        <v>2.9630187813672411</v>
      </c>
      <c r="CL273" s="5">
        <f t="shared" si="378"/>
        <v>3</v>
      </c>
      <c r="CN273" s="9">
        <f t="shared" si="379"/>
        <v>1.9690051994218853</v>
      </c>
    </row>
    <row r="274" spans="1:92" x14ac:dyDescent="0.2">
      <c r="A274" s="4">
        <v>272</v>
      </c>
      <c r="B274" s="1">
        <v>0.24109562480017299</v>
      </c>
      <c r="C274" s="1">
        <v>6.8330000000000002</v>
      </c>
      <c r="D274" s="1">
        <v>80</v>
      </c>
      <c r="E274" s="1">
        <v>8</v>
      </c>
      <c r="F274" s="1">
        <v>12</v>
      </c>
      <c r="G274" s="1">
        <v>9.5657791678171105</v>
      </c>
      <c r="H274" s="1">
        <v>6</v>
      </c>
      <c r="I274">
        <v>1500</v>
      </c>
      <c r="J274">
        <v>0.15</v>
      </c>
      <c r="K274">
        <v>37.5</v>
      </c>
      <c r="L274" s="1"/>
      <c r="M274" s="2">
        <f t="shared" si="304"/>
        <v>3</v>
      </c>
      <c r="N274" s="2">
        <f t="shared" si="305"/>
        <v>6</v>
      </c>
      <c r="O274" s="2">
        <f t="shared" si="306"/>
        <v>6</v>
      </c>
      <c r="P274" s="2">
        <f t="shared" si="307"/>
        <v>4</v>
      </c>
      <c r="Q274" s="2">
        <f t="shared" si="308"/>
        <v>6</v>
      </c>
      <c r="R274" s="2">
        <f t="shared" si="309"/>
        <v>7</v>
      </c>
      <c r="S274" s="2">
        <f t="shared" si="310"/>
        <v>7</v>
      </c>
      <c r="T274" s="2">
        <f t="shared" si="311"/>
        <v>5</v>
      </c>
      <c r="U274" s="2">
        <f t="shared" si="312"/>
        <v>7</v>
      </c>
      <c r="V274" s="2">
        <f t="shared" si="313"/>
        <v>7</v>
      </c>
      <c r="W274" s="2">
        <f t="shared" si="314"/>
        <v>4</v>
      </c>
      <c r="X274" s="2">
        <f t="shared" si="315"/>
        <v>5</v>
      </c>
      <c r="Y274" s="2">
        <f t="shared" si="316"/>
        <v>2</v>
      </c>
      <c r="Z274" s="2">
        <f t="shared" si="317"/>
        <v>2</v>
      </c>
      <c r="AA274" s="2">
        <f t="shared" si="318"/>
        <v>1</v>
      </c>
      <c r="AB274" s="2">
        <f t="shared" si="319"/>
        <v>2</v>
      </c>
      <c r="AC274" s="2">
        <f t="shared" si="320"/>
        <v>1</v>
      </c>
      <c r="AD274" s="3">
        <f t="shared" si="373"/>
        <v>6</v>
      </c>
      <c r="AE274" s="2">
        <f t="shared" si="321"/>
        <v>6</v>
      </c>
      <c r="AF274" s="2">
        <f t="shared" si="322"/>
        <v>9</v>
      </c>
      <c r="AG274" s="2">
        <f t="shared" si="323"/>
        <v>9</v>
      </c>
      <c r="AH274" s="2">
        <f t="shared" si="324"/>
        <v>7</v>
      </c>
      <c r="AI274" s="2">
        <f t="shared" si="325"/>
        <v>8</v>
      </c>
      <c r="AJ274" s="2">
        <f t="shared" si="326"/>
        <v>9</v>
      </c>
      <c r="AK274" s="2">
        <f t="shared" si="327"/>
        <v>9</v>
      </c>
      <c r="AL274" s="2">
        <f t="shared" si="328"/>
        <v>8</v>
      </c>
      <c r="AM274" s="2">
        <f t="shared" si="329"/>
        <v>9</v>
      </c>
      <c r="AN274" s="2">
        <f t="shared" si="330"/>
        <v>9</v>
      </c>
      <c r="AO274" s="2">
        <f t="shared" si="331"/>
        <v>6</v>
      </c>
      <c r="AP274" s="2">
        <f t="shared" si="332"/>
        <v>7</v>
      </c>
      <c r="AQ274" s="2">
        <f t="shared" si="333"/>
        <v>4</v>
      </c>
      <c r="AR274" s="2">
        <f t="shared" si="334"/>
        <v>3</v>
      </c>
      <c r="AS274" s="2">
        <f t="shared" si="335"/>
        <v>3</v>
      </c>
      <c r="AT274" s="2">
        <f t="shared" si="336"/>
        <v>4</v>
      </c>
      <c r="AU274" s="2">
        <f t="shared" si="337"/>
        <v>3</v>
      </c>
      <c r="AV274" s="3">
        <f t="shared" si="374"/>
        <v>2</v>
      </c>
      <c r="AW274">
        <f t="shared" si="375"/>
        <v>6</v>
      </c>
      <c r="AX274" s="2">
        <f t="shared" si="338"/>
        <v>4</v>
      </c>
      <c r="AY274" s="2">
        <f t="shared" si="339"/>
        <v>5</v>
      </c>
      <c r="AZ274" s="2">
        <f t="shared" si="340"/>
        <v>7</v>
      </c>
      <c r="BA274" s="2">
        <f t="shared" si="341"/>
        <v>3</v>
      </c>
      <c r="BB274" s="2">
        <f t="shared" si="342"/>
        <v>3</v>
      </c>
      <c r="BC274" s="2">
        <f t="shared" si="343"/>
        <v>4</v>
      </c>
      <c r="BD274" s="2">
        <f t="shared" si="344"/>
        <v>6</v>
      </c>
      <c r="BE274" s="2">
        <f t="shared" si="345"/>
        <v>5</v>
      </c>
      <c r="BF274" s="2">
        <f t="shared" si="346"/>
        <v>5</v>
      </c>
      <c r="BG274" s="2">
        <f t="shared" si="347"/>
        <v>4</v>
      </c>
      <c r="BH274" s="2">
        <f t="shared" si="348"/>
        <v>6</v>
      </c>
      <c r="BI274" s="2">
        <f t="shared" si="349"/>
        <v>5</v>
      </c>
      <c r="BJ274" s="2">
        <f t="shared" si="350"/>
        <v>3</v>
      </c>
      <c r="BK274" s="2">
        <f t="shared" si="351"/>
        <v>2</v>
      </c>
      <c r="BL274" s="2">
        <f t="shared" si="352"/>
        <v>2</v>
      </c>
      <c r="BM274" s="2">
        <f t="shared" si="353"/>
        <v>3</v>
      </c>
      <c r="BN274" s="2">
        <f t="shared" si="354"/>
        <v>2</v>
      </c>
      <c r="BO274" s="3">
        <f t="shared" si="376"/>
        <v>3</v>
      </c>
      <c r="BP274">
        <f t="shared" si="377"/>
        <v>1</v>
      </c>
      <c r="BR274">
        <v>2</v>
      </c>
      <c r="BS274">
        <f t="shared" si="355"/>
        <v>1</v>
      </c>
      <c r="BU274" s="1">
        <f t="shared" si="356"/>
        <v>4.4257181516531663</v>
      </c>
      <c r="BV274" s="1">
        <f t="shared" si="357"/>
        <v>2.2383872224176837</v>
      </c>
      <c r="BW274" s="1">
        <f t="shared" si="358"/>
        <v>2.0275133045353693</v>
      </c>
      <c r="BX274" s="1">
        <f t="shared" si="359"/>
        <v>3.0889649481391417</v>
      </c>
      <c r="BY274" s="1">
        <f t="shared" si="360"/>
        <v>2.790332960678549</v>
      </c>
      <c r="BZ274" s="1">
        <f t="shared" si="361"/>
        <v>2.9579711969219376</v>
      </c>
      <c r="CA274" s="1">
        <f t="shared" si="362"/>
        <v>2.2498415476184803</v>
      </c>
      <c r="CB274" s="1">
        <f t="shared" si="363"/>
        <v>3.2461731424232965</v>
      </c>
      <c r="CC274" s="1">
        <f t="shared" si="364"/>
        <v>3.4923207119337611</v>
      </c>
      <c r="CD274" s="1">
        <f t="shared" si="365"/>
        <v>10.084041625567185</v>
      </c>
      <c r="CE274" s="1">
        <f t="shared" si="366"/>
        <v>2.2361002647979649</v>
      </c>
      <c r="CF274" s="1">
        <f t="shared" si="367"/>
        <v>2.7741180206071339</v>
      </c>
      <c r="CG274" s="1">
        <f t="shared" si="368"/>
        <v>3.3494923407790718</v>
      </c>
      <c r="CH274" s="1">
        <f t="shared" si="369"/>
        <v>3.8278756280904807</v>
      </c>
      <c r="CI274" s="1">
        <f t="shared" si="370"/>
        <v>3.8986903284208312</v>
      </c>
      <c r="CJ274" s="1">
        <f t="shared" si="371"/>
        <v>3.9673891086419442</v>
      </c>
      <c r="CK274" s="1">
        <f t="shared" si="372"/>
        <v>3.930970528972296</v>
      </c>
      <c r="CL274" s="5">
        <f t="shared" si="378"/>
        <v>3</v>
      </c>
      <c r="CN274" s="9">
        <f t="shared" si="379"/>
        <v>2.0275133045353693</v>
      </c>
    </row>
    <row r="275" spans="1:92" x14ac:dyDescent="0.2">
      <c r="A275" s="4">
        <v>273</v>
      </c>
      <c r="B275" s="1">
        <v>0.22157127400638901</v>
      </c>
      <c r="C275" s="1">
        <v>12.082000000000001</v>
      </c>
      <c r="D275" s="1">
        <v>85</v>
      </c>
      <c r="E275" s="1">
        <v>13</v>
      </c>
      <c r="F275" s="1">
        <v>2</v>
      </c>
      <c r="G275" s="1">
        <v>11.8868920979868</v>
      </c>
      <c r="H275" s="1">
        <v>7</v>
      </c>
      <c r="I275">
        <v>1500</v>
      </c>
      <c r="J275">
        <v>0.15</v>
      </c>
      <c r="K275">
        <v>37.5</v>
      </c>
      <c r="L275" s="1"/>
      <c r="M275" s="2">
        <f t="shared" si="304"/>
        <v>4</v>
      </c>
      <c r="N275" s="2">
        <f t="shared" si="305"/>
        <v>7</v>
      </c>
      <c r="O275" s="2">
        <f t="shared" si="306"/>
        <v>4</v>
      </c>
      <c r="P275" s="2">
        <f t="shared" si="307"/>
        <v>5</v>
      </c>
      <c r="Q275" s="2">
        <f t="shared" si="308"/>
        <v>6</v>
      </c>
      <c r="R275" s="2">
        <f t="shared" si="309"/>
        <v>5</v>
      </c>
      <c r="S275" s="2">
        <f t="shared" si="310"/>
        <v>7</v>
      </c>
      <c r="T275" s="2">
        <f t="shared" si="311"/>
        <v>4</v>
      </c>
      <c r="U275" s="2">
        <f t="shared" si="312"/>
        <v>5</v>
      </c>
      <c r="V275" s="2">
        <f t="shared" si="313"/>
        <v>6</v>
      </c>
      <c r="W275" s="2">
        <f t="shared" si="314"/>
        <v>3</v>
      </c>
      <c r="X275" s="2">
        <f t="shared" si="315"/>
        <v>3</v>
      </c>
      <c r="Y275" s="2">
        <f t="shared" si="316"/>
        <v>1</v>
      </c>
      <c r="Z275" s="2">
        <f t="shared" si="317"/>
        <v>1</v>
      </c>
      <c r="AA275" s="2">
        <f t="shared" si="318"/>
        <v>2</v>
      </c>
      <c r="AB275" s="2">
        <f t="shared" si="319"/>
        <v>1</v>
      </c>
      <c r="AC275" s="2">
        <f t="shared" si="320"/>
        <v>0</v>
      </c>
      <c r="AD275" s="3">
        <f t="shared" si="373"/>
        <v>2</v>
      </c>
      <c r="AE275" s="2">
        <f t="shared" si="321"/>
        <v>7</v>
      </c>
      <c r="AF275" s="2">
        <f t="shared" si="322"/>
        <v>10</v>
      </c>
      <c r="AG275" s="2">
        <f t="shared" si="323"/>
        <v>7</v>
      </c>
      <c r="AH275" s="2">
        <f t="shared" si="324"/>
        <v>8</v>
      </c>
      <c r="AI275" s="2">
        <f t="shared" si="325"/>
        <v>8</v>
      </c>
      <c r="AJ275" s="2">
        <f t="shared" si="326"/>
        <v>7</v>
      </c>
      <c r="AK275" s="2">
        <f t="shared" si="327"/>
        <v>9</v>
      </c>
      <c r="AL275" s="2">
        <f t="shared" si="328"/>
        <v>7</v>
      </c>
      <c r="AM275" s="2">
        <f t="shared" si="329"/>
        <v>7</v>
      </c>
      <c r="AN275" s="2">
        <f t="shared" si="330"/>
        <v>8</v>
      </c>
      <c r="AO275" s="2">
        <f t="shared" si="331"/>
        <v>5</v>
      </c>
      <c r="AP275" s="2">
        <f t="shared" si="332"/>
        <v>5</v>
      </c>
      <c r="AQ275" s="2">
        <f t="shared" si="333"/>
        <v>3</v>
      </c>
      <c r="AR275" s="2">
        <f t="shared" si="334"/>
        <v>2</v>
      </c>
      <c r="AS275" s="2">
        <f t="shared" si="335"/>
        <v>4</v>
      </c>
      <c r="AT275" s="2">
        <f t="shared" si="336"/>
        <v>3</v>
      </c>
      <c r="AU275" s="2">
        <f t="shared" si="337"/>
        <v>2</v>
      </c>
      <c r="AV275" s="3">
        <f t="shared" si="374"/>
        <v>2</v>
      </c>
      <c r="AW275">
        <f t="shared" si="375"/>
        <v>1</v>
      </c>
      <c r="AX275" s="2">
        <f t="shared" si="338"/>
        <v>5</v>
      </c>
      <c r="AY275" s="2">
        <f t="shared" si="339"/>
        <v>6</v>
      </c>
      <c r="AZ275" s="2">
        <f t="shared" si="340"/>
        <v>5</v>
      </c>
      <c r="BA275" s="2">
        <f t="shared" si="341"/>
        <v>4</v>
      </c>
      <c r="BB275" s="2">
        <f t="shared" si="342"/>
        <v>3</v>
      </c>
      <c r="BC275" s="2">
        <f t="shared" si="343"/>
        <v>2</v>
      </c>
      <c r="BD275" s="2">
        <f t="shared" si="344"/>
        <v>6</v>
      </c>
      <c r="BE275" s="2">
        <f t="shared" si="345"/>
        <v>3</v>
      </c>
      <c r="BF275" s="2">
        <f t="shared" si="346"/>
        <v>3</v>
      </c>
      <c r="BG275" s="2">
        <f t="shared" si="347"/>
        <v>3</v>
      </c>
      <c r="BH275" s="2">
        <f t="shared" si="348"/>
        <v>5</v>
      </c>
      <c r="BI275" s="2">
        <f t="shared" si="349"/>
        <v>3</v>
      </c>
      <c r="BJ275" s="2">
        <f t="shared" si="350"/>
        <v>2</v>
      </c>
      <c r="BK275" s="2">
        <f t="shared" si="351"/>
        <v>3</v>
      </c>
      <c r="BL275" s="2">
        <f t="shared" si="352"/>
        <v>3</v>
      </c>
      <c r="BM275" s="2">
        <f t="shared" si="353"/>
        <v>2</v>
      </c>
      <c r="BN275" s="2">
        <f t="shared" si="354"/>
        <v>1</v>
      </c>
      <c r="BO275" s="3">
        <f t="shared" si="376"/>
        <v>2</v>
      </c>
      <c r="BP275">
        <f t="shared" si="377"/>
        <v>2</v>
      </c>
      <c r="BR275">
        <v>3</v>
      </c>
      <c r="BS275">
        <f t="shared" si="355"/>
        <v>3</v>
      </c>
      <c r="BU275" s="1">
        <f t="shared" si="356"/>
        <v>4.2868265690171299</v>
      </c>
      <c r="BV275" s="1">
        <f t="shared" si="357"/>
        <v>2.2270460875708813</v>
      </c>
      <c r="BW275" s="1">
        <f t="shared" si="358"/>
        <v>2.1180924642517756</v>
      </c>
      <c r="BX275" s="1">
        <f t="shared" si="359"/>
        <v>2.8773455499216882</v>
      </c>
      <c r="BY275" s="1">
        <f t="shared" si="360"/>
        <v>2.8450297213203424</v>
      </c>
      <c r="BZ275" s="1">
        <f t="shared" si="361"/>
        <v>3.1453837727599896</v>
      </c>
      <c r="CA275" s="1">
        <f t="shared" si="362"/>
        <v>2.3228495664770397</v>
      </c>
      <c r="CB275" s="1">
        <f t="shared" si="363"/>
        <v>3.5136467362652928</v>
      </c>
      <c r="CC275" s="1">
        <f t="shared" si="364"/>
        <v>3.7163693039190382</v>
      </c>
      <c r="CD275" s="1">
        <f t="shared" si="365"/>
        <v>10.135464240843177</v>
      </c>
      <c r="CE275" s="1">
        <f t="shared" si="366"/>
        <v>2.0355828574642088</v>
      </c>
      <c r="CF275" s="1">
        <f t="shared" si="367"/>
        <v>2.8539368938593968</v>
      </c>
      <c r="CG275" s="1">
        <f t="shared" si="368"/>
        <v>3.5026537493102579</v>
      </c>
      <c r="CH275" s="1">
        <f t="shared" si="369"/>
        <v>4.0434832935074594</v>
      </c>
      <c r="CI275" s="1">
        <f t="shared" si="370"/>
        <v>4.1795950666486847</v>
      </c>
      <c r="CJ275" s="1">
        <f t="shared" si="371"/>
        <v>4.2438666298774494</v>
      </c>
      <c r="CK275" s="1">
        <f t="shared" si="372"/>
        <v>4.2075071412183442</v>
      </c>
      <c r="CL275" s="5">
        <f t="shared" si="378"/>
        <v>11</v>
      </c>
      <c r="CN275" s="9">
        <f t="shared" si="379"/>
        <v>2.0355828574642088</v>
      </c>
    </row>
    <row r="276" spans="1:92" x14ac:dyDescent="0.2">
      <c r="A276" s="4">
        <v>274</v>
      </c>
      <c r="B276" s="1">
        <v>0.42956167348728702</v>
      </c>
      <c r="C276" s="1">
        <v>22.744</v>
      </c>
      <c r="D276" s="1">
        <v>62</v>
      </c>
      <c r="E276" s="1">
        <v>23</v>
      </c>
      <c r="F276" s="1">
        <v>15</v>
      </c>
      <c r="G276" s="1">
        <v>9.0975873137173604</v>
      </c>
      <c r="H276" s="1">
        <v>6</v>
      </c>
      <c r="I276">
        <v>1500</v>
      </c>
      <c r="J276">
        <v>0.15</v>
      </c>
      <c r="K276">
        <v>37.5</v>
      </c>
      <c r="L276" s="1"/>
      <c r="M276" s="2">
        <f t="shared" si="304"/>
        <v>3</v>
      </c>
      <c r="N276" s="2">
        <f t="shared" si="305"/>
        <v>7</v>
      </c>
      <c r="O276" s="2">
        <f t="shared" si="306"/>
        <v>8</v>
      </c>
      <c r="P276" s="2">
        <f t="shared" si="307"/>
        <v>4</v>
      </c>
      <c r="Q276" s="2">
        <f t="shared" si="308"/>
        <v>6</v>
      </c>
      <c r="R276" s="2">
        <f t="shared" si="309"/>
        <v>8</v>
      </c>
      <c r="S276" s="2">
        <f t="shared" si="310"/>
        <v>6</v>
      </c>
      <c r="T276" s="2">
        <f t="shared" si="311"/>
        <v>5</v>
      </c>
      <c r="U276" s="2">
        <f t="shared" si="312"/>
        <v>6</v>
      </c>
      <c r="V276" s="2">
        <f t="shared" si="313"/>
        <v>8</v>
      </c>
      <c r="W276" s="2">
        <f t="shared" si="314"/>
        <v>3</v>
      </c>
      <c r="X276" s="2">
        <f t="shared" si="315"/>
        <v>4</v>
      </c>
      <c r="Y276" s="2">
        <f t="shared" si="316"/>
        <v>1</v>
      </c>
      <c r="Z276" s="2">
        <f t="shared" si="317"/>
        <v>1</v>
      </c>
      <c r="AA276" s="2">
        <f t="shared" si="318"/>
        <v>1</v>
      </c>
      <c r="AB276" s="2">
        <f t="shared" si="319"/>
        <v>1</v>
      </c>
      <c r="AC276" s="2">
        <f t="shared" si="320"/>
        <v>0</v>
      </c>
      <c r="AD276" s="3">
        <f t="shared" si="373"/>
        <v>3</v>
      </c>
      <c r="AE276" s="2">
        <f t="shared" si="321"/>
        <v>6</v>
      </c>
      <c r="AF276" s="2">
        <f t="shared" si="322"/>
        <v>10</v>
      </c>
      <c r="AG276" s="2">
        <f t="shared" si="323"/>
        <v>11</v>
      </c>
      <c r="AH276" s="2">
        <f t="shared" si="324"/>
        <v>7</v>
      </c>
      <c r="AI276" s="2">
        <f t="shared" si="325"/>
        <v>8</v>
      </c>
      <c r="AJ276" s="2">
        <f t="shared" si="326"/>
        <v>10</v>
      </c>
      <c r="AK276" s="2">
        <f t="shared" si="327"/>
        <v>8</v>
      </c>
      <c r="AL276" s="2">
        <f t="shared" si="328"/>
        <v>8</v>
      </c>
      <c r="AM276" s="2">
        <f t="shared" si="329"/>
        <v>8</v>
      </c>
      <c r="AN276" s="2">
        <f t="shared" si="330"/>
        <v>10</v>
      </c>
      <c r="AO276" s="2">
        <f t="shared" si="331"/>
        <v>5</v>
      </c>
      <c r="AP276" s="2">
        <f t="shared" si="332"/>
        <v>6</v>
      </c>
      <c r="AQ276" s="2">
        <f t="shared" si="333"/>
        <v>3</v>
      </c>
      <c r="AR276" s="2">
        <f t="shared" si="334"/>
        <v>2</v>
      </c>
      <c r="AS276" s="2">
        <f t="shared" si="335"/>
        <v>3</v>
      </c>
      <c r="AT276" s="2">
        <f t="shared" si="336"/>
        <v>3</v>
      </c>
      <c r="AU276" s="2">
        <f t="shared" si="337"/>
        <v>2</v>
      </c>
      <c r="AV276" s="3">
        <f t="shared" si="374"/>
        <v>3</v>
      </c>
      <c r="AW276">
        <f t="shared" si="375"/>
        <v>1</v>
      </c>
      <c r="AX276" s="2">
        <f t="shared" si="338"/>
        <v>3</v>
      </c>
      <c r="AY276" s="2">
        <f t="shared" si="339"/>
        <v>7</v>
      </c>
      <c r="AZ276" s="2">
        <f t="shared" si="340"/>
        <v>9</v>
      </c>
      <c r="BA276" s="2">
        <f t="shared" si="341"/>
        <v>3</v>
      </c>
      <c r="BB276" s="2">
        <f t="shared" si="342"/>
        <v>3</v>
      </c>
      <c r="BC276" s="2">
        <f t="shared" si="343"/>
        <v>5</v>
      </c>
      <c r="BD276" s="2">
        <f t="shared" si="344"/>
        <v>5</v>
      </c>
      <c r="BE276" s="2">
        <f t="shared" si="345"/>
        <v>4</v>
      </c>
      <c r="BF276" s="2">
        <f t="shared" si="346"/>
        <v>4</v>
      </c>
      <c r="BG276" s="2">
        <f t="shared" si="347"/>
        <v>5</v>
      </c>
      <c r="BH276" s="2">
        <f t="shared" si="348"/>
        <v>4</v>
      </c>
      <c r="BI276" s="2">
        <f t="shared" si="349"/>
        <v>4</v>
      </c>
      <c r="BJ276" s="2">
        <f t="shared" si="350"/>
        <v>2</v>
      </c>
      <c r="BK276" s="2">
        <f t="shared" si="351"/>
        <v>2</v>
      </c>
      <c r="BL276" s="2">
        <f t="shared" si="352"/>
        <v>2</v>
      </c>
      <c r="BM276" s="2">
        <f t="shared" si="353"/>
        <v>2</v>
      </c>
      <c r="BN276" s="2">
        <f t="shared" si="354"/>
        <v>1</v>
      </c>
      <c r="BO276" s="3">
        <f t="shared" si="376"/>
        <v>3</v>
      </c>
      <c r="BP276">
        <f t="shared" si="377"/>
        <v>1</v>
      </c>
      <c r="BR276">
        <v>2</v>
      </c>
      <c r="BS276">
        <f t="shared" si="355"/>
        <v>1</v>
      </c>
      <c r="BU276" s="1">
        <f t="shared" si="356"/>
        <v>4.5252736813367731</v>
      </c>
      <c r="BV276" s="1">
        <f t="shared" si="357"/>
        <v>2.1757704568522827</v>
      </c>
      <c r="BW276" s="1">
        <f t="shared" si="358"/>
        <v>1.9804073810630551</v>
      </c>
      <c r="BX276" s="1">
        <f t="shared" si="359"/>
        <v>2.88263485144082</v>
      </c>
      <c r="BY276" s="1">
        <f t="shared" si="360"/>
        <v>2.347466805158537</v>
      </c>
      <c r="BZ276" s="1">
        <f t="shared" si="361"/>
        <v>2.2358963230016333</v>
      </c>
      <c r="CA276" s="1">
        <f t="shared" si="362"/>
        <v>2.2691817147188735</v>
      </c>
      <c r="CB276" s="1">
        <f t="shared" si="363"/>
        <v>2.2819049492624091</v>
      </c>
      <c r="CC276" s="1">
        <f t="shared" si="364"/>
        <v>2.444963692964738</v>
      </c>
      <c r="CD276" s="1">
        <f t="shared" si="365"/>
        <v>9.8957723123227783</v>
      </c>
      <c r="CE276" s="1">
        <f t="shared" si="366"/>
        <v>2.4004188046815416</v>
      </c>
      <c r="CF276" s="1">
        <f t="shared" si="367"/>
        <v>2.283388630908489</v>
      </c>
      <c r="CG276" s="1">
        <f t="shared" si="368"/>
        <v>2.5955173678596934</v>
      </c>
      <c r="CH276" s="1">
        <f t="shared" si="369"/>
        <v>2.7417393728347914</v>
      </c>
      <c r="CI276" s="1">
        <f t="shared" si="370"/>
        <v>2.85918594003875</v>
      </c>
      <c r="CJ276" s="1">
        <f t="shared" si="371"/>
        <v>2.9521300437551536</v>
      </c>
      <c r="CK276" s="1">
        <f t="shared" si="372"/>
        <v>2.903231253672804</v>
      </c>
      <c r="CL276" s="5">
        <f t="shared" si="378"/>
        <v>3</v>
      </c>
      <c r="CN276" s="9">
        <f t="shared" si="379"/>
        <v>1.9804073810630551</v>
      </c>
    </row>
    <row r="277" spans="1:92" x14ac:dyDescent="0.2">
      <c r="A277" s="4">
        <v>275</v>
      </c>
      <c r="B277" s="1">
        <v>0.48712300432350297</v>
      </c>
      <c r="C277" s="1">
        <v>5.79</v>
      </c>
      <c r="D277" s="1">
        <v>53</v>
      </c>
      <c r="E277" s="1">
        <v>36</v>
      </c>
      <c r="F277" s="1">
        <v>11</v>
      </c>
      <c r="G277" s="1">
        <v>12.282560250460801</v>
      </c>
      <c r="H277" s="1">
        <v>7</v>
      </c>
      <c r="I277">
        <v>1500</v>
      </c>
      <c r="J277">
        <v>0.15</v>
      </c>
      <c r="K277">
        <v>37.5</v>
      </c>
      <c r="L277" s="1"/>
      <c r="M277" s="2">
        <f t="shared" si="304"/>
        <v>4</v>
      </c>
      <c r="N277" s="2">
        <f t="shared" si="305"/>
        <v>9</v>
      </c>
      <c r="O277" s="2">
        <f t="shared" si="306"/>
        <v>6</v>
      </c>
      <c r="P277" s="2">
        <f t="shared" si="307"/>
        <v>6</v>
      </c>
      <c r="Q277" s="2">
        <f t="shared" si="308"/>
        <v>7</v>
      </c>
      <c r="R277" s="2">
        <f t="shared" si="309"/>
        <v>6</v>
      </c>
      <c r="S277" s="2">
        <f t="shared" si="310"/>
        <v>5</v>
      </c>
      <c r="T277" s="2">
        <f t="shared" si="311"/>
        <v>4</v>
      </c>
      <c r="U277" s="2">
        <f t="shared" si="312"/>
        <v>4</v>
      </c>
      <c r="V277" s="2">
        <f t="shared" si="313"/>
        <v>7</v>
      </c>
      <c r="W277" s="2">
        <f t="shared" si="314"/>
        <v>3</v>
      </c>
      <c r="X277" s="2">
        <f t="shared" si="315"/>
        <v>3</v>
      </c>
      <c r="Y277" s="2">
        <f t="shared" si="316"/>
        <v>1</v>
      </c>
      <c r="Z277" s="2">
        <f t="shared" si="317"/>
        <v>1</v>
      </c>
      <c r="AA277" s="2">
        <f t="shared" si="318"/>
        <v>1</v>
      </c>
      <c r="AB277" s="2">
        <f t="shared" si="319"/>
        <v>1</v>
      </c>
      <c r="AC277" s="2">
        <f t="shared" si="320"/>
        <v>0</v>
      </c>
      <c r="AD277" s="3">
        <f t="shared" si="373"/>
        <v>2</v>
      </c>
      <c r="AE277" s="2">
        <f t="shared" si="321"/>
        <v>7</v>
      </c>
      <c r="AF277" s="2">
        <f t="shared" si="322"/>
        <v>12</v>
      </c>
      <c r="AG277" s="2">
        <f t="shared" si="323"/>
        <v>9</v>
      </c>
      <c r="AH277" s="2">
        <f t="shared" si="324"/>
        <v>9</v>
      </c>
      <c r="AI277" s="2">
        <f t="shared" si="325"/>
        <v>9</v>
      </c>
      <c r="AJ277" s="2">
        <f t="shared" si="326"/>
        <v>8</v>
      </c>
      <c r="AK277" s="2">
        <f t="shared" si="327"/>
        <v>7</v>
      </c>
      <c r="AL277" s="2">
        <f t="shared" si="328"/>
        <v>7</v>
      </c>
      <c r="AM277" s="2">
        <f t="shared" si="329"/>
        <v>6</v>
      </c>
      <c r="AN277" s="2">
        <f t="shared" si="330"/>
        <v>9</v>
      </c>
      <c r="AO277" s="2">
        <f t="shared" si="331"/>
        <v>5</v>
      </c>
      <c r="AP277" s="2">
        <f t="shared" si="332"/>
        <v>5</v>
      </c>
      <c r="AQ277" s="2">
        <f t="shared" si="333"/>
        <v>3</v>
      </c>
      <c r="AR277" s="2">
        <f t="shared" si="334"/>
        <v>2</v>
      </c>
      <c r="AS277" s="2">
        <f t="shared" si="335"/>
        <v>3</v>
      </c>
      <c r="AT277" s="2">
        <f t="shared" si="336"/>
        <v>3</v>
      </c>
      <c r="AU277" s="2">
        <f t="shared" si="337"/>
        <v>2</v>
      </c>
      <c r="AV277" s="3">
        <f t="shared" si="374"/>
        <v>2</v>
      </c>
      <c r="AW277">
        <f t="shared" si="375"/>
        <v>1</v>
      </c>
      <c r="AX277" s="2">
        <f t="shared" si="338"/>
        <v>4</v>
      </c>
      <c r="AY277" s="2">
        <f t="shared" si="339"/>
        <v>9</v>
      </c>
      <c r="AZ277" s="2">
        <f t="shared" si="340"/>
        <v>7</v>
      </c>
      <c r="BA277" s="2">
        <f t="shared" si="341"/>
        <v>5</v>
      </c>
      <c r="BB277" s="2">
        <f t="shared" si="342"/>
        <v>4</v>
      </c>
      <c r="BC277" s="2">
        <f t="shared" si="343"/>
        <v>3</v>
      </c>
      <c r="BD277" s="2">
        <f t="shared" si="344"/>
        <v>4</v>
      </c>
      <c r="BE277" s="2">
        <f t="shared" si="345"/>
        <v>2</v>
      </c>
      <c r="BF277" s="2">
        <f t="shared" si="346"/>
        <v>2</v>
      </c>
      <c r="BG277" s="2">
        <f t="shared" si="347"/>
        <v>4</v>
      </c>
      <c r="BH277" s="2">
        <f t="shared" si="348"/>
        <v>4</v>
      </c>
      <c r="BI277" s="2">
        <f t="shared" si="349"/>
        <v>3</v>
      </c>
      <c r="BJ277" s="2">
        <f t="shared" si="350"/>
        <v>2</v>
      </c>
      <c r="BK277" s="2">
        <f t="shared" si="351"/>
        <v>2</v>
      </c>
      <c r="BL277" s="2">
        <f t="shared" si="352"/>
        <v>2</v>
      </c>
      <c r="BM277" s="2">
        <f t="shared" si="353"/>
        <v>2</v>
      </c>
      <c r="BN277" s="2">
        <f t="shared" si="354"/>
        <v>1</v>
      </c>
      <c r="BO277" s="3">
        <f t="shared" si="376"/>
        <v>2</v>
      </c>
      <c r="BP277">
        <f t="shared" si="377"/>
        <v>1</v>
      </c>
      <c r="BR277">
        <v>2</v>
      </c>
      <c r="BS277">
        <f t="shared" si="355"/>
        <v>1</v>
      </c>
      <c r="BU277" s="1">
        <f t="shared" si="356"/>
        <v>4.2505903596897401</v>
      </c>
      <c r="BV277" s="1">
        <f t="shared" si="357"/>
        <v>1.9407189972962902</v>
      </c>
      <c r="BW277" s="1">
        <f t="shared" si="358"/>
        <v>1.9636984315240751</v>
      </c>
      <c r="BX277" s="1">
        <f t="shared" si="359"/>
        <v>2.3140721534085413</v>
      </c>
      <c r="BY277" s="1">
        <f t="shared" si="360"/>
        <v>2.143481356426765</v>
      </c>
      <c r="BZ277" s="1">
        <f t="shared" si="361"/>
        <v>2.1848959618769217</v>
      </c>
      <c r="CA277" s="1">
        <f t="shared" si="362"/>
        <v>2.2471157133239137</v>
      </c>
      <c r="CB277" s="1">
        <f t="shared" si="363"/>
        <v>2.2258851700012952</v>
      </c>
      <c r="CC277" s="1">
        <f t="shared" si="364"/>
        <v>2.3668551165857332</v>
      </c>
      <c r="CD277" s="1">
        <f t="shared" si="365"/>
        <v>9.8805337669221114</v>
      </c>
      <c r="CE277" s="1">
        <f t="shared" si="366"/>
        <v>2.1781353168288069</v>
      </c>
      <c r="CF277" s="1">
        <f t="shared" si="367"/>
        <v>2.238194361415534</v>
      </c>
      <c r="CG277" s="1">
        <f t="shared" si="368"/>
        <v>2.5161149053171905</v>
      </c>
      <c r="CH277" s="1">
        <f t="shared" si="369"/>
        <v>2.6460535103284508</v>
      </c>
      <c r="CI277" s="1">
        <f t="shared" si="370"/>
        <v>2.7719714084308849</v>
      </c>
      <c r="CJ277" s="1">
        <f t="shared" si="371"/>
        <v>2.8679866663053479</v>
      </c>
      <c r="CK277" s="1">
        <f t="shared" si="372"/>
        <v>2.8137855980761777</v>
      </c>
      <c r="CL277" s="5">
        <f t="shared" si="378"/>
        <v>2</v>
      </c>
      <c r="CN277" s="9">
        <f t="shared" si="379"/>
        <v>1.9407189972962902</v>
      </c>
    </row>
    <row r="278" spans="1:92" x14ac:dyDescent="0.2">
      <c r="A278" s="4">
        <v>276</v>
      </c>
      <c r="B278" s="1">
        <v>0.38507658777699699</v>
      </c>
      <c r="C278" s="1">
        <v>0.85299999999999998</v>
      </c>
      <c r="D278" s="1">
        <v>80</v>
      </c>
      <c r="E278" s="1">
        <v>0</v>
      </c>
      <c r="F278" s="1">
        <v>20</v>
      </c>
      <c r="G278" s="1">
        <v>12.801773822073001</v>
      </c>
      <c r="H278" s="1">
        <v>7</v>
      </c>
      <c r="I278">
        <v>1500</v>
      </c>
      <c r="J278">
        <v>0.15</v>
      </c>
      <c r="K278">
        <v>37.5</v>
      </c>
      <c r="L278" s="1"/>
      <c r="M278" s="2">
        <f t="shared" si="304"/>
        <v>2</v>
      </c>
      <c r="N278" s="2">
        <f t="shared" si="305"/>
        <v>7</v>
      </c>
      <c r="O278" s="2">
        <f t="shared" si="306"/>
        <v>4</v>
      </c>
      <c r="P278" s="2">
        <f t="shared" si="307"/>
        <v>5</v>
      </c>
      <c r="Q278" s="2">
        <f t="shared" si="308"/>
        <v>7</v>
      </c>
      <c r="R278" s="2">
        <f t="shared" si="309"/>
        <v>5</v>
      </c>
      <c r="S278" s="2">
        <f t="shared" si="310"/>
        <v>7</v>
      </c>
      <c r="T278" s="2">
        <f t="shared" si="311"/>
        <v>3</v>
      </c>
      <c r="U278" s="2">
        <f t="shared" si="312"/>
        <v>5</v>
      </c>
      <c r="V278" s="2">
        <f t="shared" si="313"/>
        <v>6</v>
      </c>
      <c r="W278" s="2">
        <f t="shared" si="314"/>
        <v>3</v>
      </c>
      <c r="X278" s="2">
        <f t="shared" si="315"/>
        <v>4</v>
      </c>
      <c r="Y278" s="2">
        <f t="shared" si="316"/>
        <v>2</v>
      </c>
      <c r="Z278" s="2">
        <f t="shared" si="317"/>
        <v>2</v>
      </c>
      <c r="AA278" s="2">
        <f t="shared" si="318"/>
        <v>1</v>
      </c>
      <c r="AB278" s="2">
        <f t="shared" si="319"/>
        <v>2</v>
      </c>
      <c r="AC278" s="2">
        <f t="shared" si="320"/>
        <v>1</v>
      </c>
      <c r="AD278" s="3">
        <f t="shared" si="373"/>
        <v>2</v>
      </c>
      <c r="AE278" s="2">
        <f t="shared" si="321"/>
        <v>5</v>
      </c>
      <c r="AF278" s="2">
        <f t="shared" si="322"/>
        <v>10</v>
      </c>
      <c r="AG278" s="2">
        <f t="shared" si="323"/>
        <v>7</v>
      </c>
      <c r="AH278" s="2">
        <f t="shared" si="324"/>
        <v>8</v>
      </c>
      <c r="AI278" s="2">
        <f t="shared" si="325"/>
        <v>9</v>
      </c>
      <c r="AJ278" s="2">
        <f t="shared" si="326"/>
        <v>7</v>
      </c>
      <c r="AK278" s="2">
        <f t="shared" si="327"/>
        <v>9</v>
      </c>
      <c r="AL278" s="2">
        <f t="shared" si="328"/>
        <v>6</v>
      </c>
      <c r="AM278" s="2">
        <f t="shared" si="329"/>
        <v>7</v>
      </c>
      <c r="AN278" s="2">
        <f t="shared" si="330"/>
        <v>8</v>
      </c>
      <c r="AO278" s="2">
        <f t="shared" si="331"/>
        <v>5</v>
      </c>
      <c r="AP278" s="2">
        <f t="shared" si="332"/>
        <v>6</v>
      </c>
      <c r="AQ278" s="2">
        <f t="shared" si="333"/>
        <v>4</v>
      </c>
      <c r="AR278" s="2">
        <f t="shared" si="334"/>
        <v>3</v>
      </c>
      <c r="AS278" s="2">
        <f t="shared" si="335"/>
        <v>3</v>
      </c>
      <c r="AT278" s="2">
        <f t="shared" si="336"/>
        <v>4</v>
      </c>
      <c r="AU278" s="2">
        <f t="shared" si="337"/>
        <v>3</v>
      </c>
      <c r="AV278" s="3">
        <f t="shared" si="374"/>
        <v>2</v>
      </c>
      <c r="AW278">
        <f t="shared" si="375"/>
        <v>1</v>
      </c>
      <c r="AX278" s="2">
        <f t="shared" si="338"/>
        <v>3</v>
      </c>
      <c r="AY278" s="2">
        <f t="shared" si="339"/>
        <v>7</v>
      </c>
      <c r="AZ278" s="2">
        <f t="shared" si="340"/>
        <v>6</v>
      </c>
      <c r="BA278" s="2">
        <f t="shared" si="341"/>
        <v>5</v>
      </c>
      <c r="BB278" s="2">
        <f t="shared" si="342"/>
        <v>4</v>
      </c>
      <c r="BC278" s="2">
        <f t="shared" si="343"/>
        <v>2</v>
      </c>
      <c r="BD278" s="2">
        <f t="shared" si="344"/>
        <v>6</v>
      </c>
      <c r="BE278" s="2">
        <f t="shared" si="345"/>
        <v>3</v>
      </c>
      <c r="BF278" s="2">
        <f t="shared" si="346"/>
        <v>3</v>
      </c>
      <c r="BG278" s="2">
        <f t="shared" si="347"/>
        <v>3</v>
      </c>
      <c r="BH278" s="2">
        <f t="shared" si="348"/>
        <v>5</v>
      </c>
      <c r="BI278" s="2">
        <f t="shared" si="349"/>
        <v>4</v>
      </c>
      <c r="BJ278" s="2">
        <f t="shared" si="350"/>
        <v>4</v>
      </c>
      <c r="BK278" s="2">
        <f t="shared" si="351"/>
        <v>2</v>
      </c>
      <c r="BL278" s="2">
        <f t="shared" si="352"/>
        <v>2</v>
      </c>
      <c r="BM278" s="2">
        <f t="shared" si="353"/>
        <v>3</v>
      </c>
      <c r="BN278" s="2">
        <f t="shared" si="354"/>
        <v>2</v>
      </c>
      <c r="BO278" s="3">
        <f t="shared" si="376"/>
        <v>2</v>
      </c>
      <c r="BP278">
        <f t="shared" si="377"/>
        <v>1</v>
      </c>
      <c r="BR278">
        <v>2</v>
      </c>
      <c r="BS278">
        <f t="shared" si="355"/>
        <v>1</v>
      </c>
      <c r="BU278" s="1">
        <f t="shared" si="356"/>
        <v>4.2687548115314682</v>
      </c>
      <c r="BV278" s="1">
        <f t="shared" si="357"/>
        <v>1.6042051595623996</v>
      </c>
      <c r="BW278" s="1">
        <f t="shared" si="358"/>
        <v>1.5288107702404137</v>
      </c>
      <c r="BX278" s="1">
        <f t="shared" si="359"/>
        <v>1.9473974698693572</v>
      </c>
      <c r="BY278" s="1">
        <f t="shared" si="360"/>
        <v>1.8114033639037674</v>
      </c>
      <c r="BZ278" s="1">
        <f t="shared" si="361"/>
        <v>1.9444981386535158</v>
      </c>
      <c r="CA278" s="1">
        <f t="shared" si="362"/>
        <v>2.0117476467600923</v>
      </c>
      <c r="CB278" s="1">
        <f t="shared" si="363"/>
        <v>2.1377477850408275</v>
      </c>
      <c r="CC278" s="1">
        <f t="shared" si="364"/>
        <v>2.3335777164154723</v>
      </c>
      <c r="CD278" s="1">
        <f t="shared" si="365"/>
        <v>9.8369479303258025</v>
      </c>
      <c r="CE278" s="1">
        <f t="shared" si="366"/>
        <v>2.2469965113881059</v>
      </c>
      <c r="CF278" s="1">
        <f t="shared" si="367"/>
        <v>1.9494209945828909</v>
      </c>
      <c r="CG278" s="1">
        <f t="shared" si="368"/>
        <v>2.3317402144133319</v>
      </c>
      <c r="CH278" s="1">
        <f t="shared" si="369"/>
        <v>2.6894957605286147</v>
      </c>
      <c r="CI278" s="1">
        <f t="shared" si="370"/>
        <v>2.8096184316099113</v>
      </c>
      <c r="CJ278" s="1">
        <f t="shared" si="371"/>
        <v>2.9044173083102347</v>
      </c>
      <c r="CK278" s="1">
        <f t="shared" si="372"/>
        <v>2.850765596601069</v>
      </c>
      <c r="CL278" s="5">
        <f t="shared" si="378"/>
        <v>3</v>
      </c>
      <c r="CN278" s="9">
        <f t="shared" si="379"/>
        <v>1.5288107702404137</v>
      </c>
    </row>
    <row r="279" spans="1:92" x14ac:dyDescent="0.2">
      <c r="A279" s="4">
        <v>277</v>
      </c>
      <c r="B279" s="1">
        <v>0.210023608389694</v>
      </c>
      <c r="C279" s="1">
        <v>13.167</v>
      </c>
      <c r="D279" s="1">
        <v>83</v>
      </c>
      <c r="E279" s="1">
        <v>16</v>
      </c>
      <c r="F279" s="1">
        <v>1</v>
      </c>
      <c r="G279" s="1">
        <v>11.850565622425901</v>
      </c>
      <c r="H279" s="1">
        <v>7</v>
      </c>
      <c r="I279">
        <v>1500</v>
      </c>
      <c r="J279">
        <v>0.15</v>
      </c>
      <c r="K279">
        <v>37.5</v>
      </c>
      <c r="L279" s="1"/>
      <c r="M279" s="2">
        <f t="shared" si="304"/>
        <v>4</v>
      </c>
      <c r="N279" s="2">
        <f t="shared" si="305"/>
        <v>7</v>
      </c>
      <c r="O279" s="2">
        <f t="shared" si="306"/>
        <v>4</v>
      </c>
      <c r="P279" s="2">
        <f t="shared" si="307"/>
        <v>5</v>
      </c>
      <c r="Q279" s="2">
        <f t="shared" si="308"/>
        <v>6</v>
      </c>
      <c r="R279" s="2">
        <f t="shared" si="309"/>
        <v>5</v>
      </c>
      <c r="S279" s="2">
        <f t="shared" si="310"/>
        <v>7</v>
      </c>
      <c r="T279" s="2">
        <f t="shared" si="311"/>
        <v>4</v>
      </c>
      <c r="U279" s="2">
        <f t="shared" si="312"/>
        <v>5</v>
      </c>
      <c r="V279" s="2">
        <f t="shared" si="313"/>
        <v>6</v>
      </c>
      <c r="W279" s="2">
        <f t="shared" si="314"/>
        <v>3</v>
      </c>
      <c r="X279" s="2">
        <f t="shared" si="315"/>
        <v>3</v>
      </c>
      <c r="Y279" s="2">
        <f t="shared" si="316"/>
        <v>1</v>
      </c>
      <c r="Z279" s="2">
        <f t="shared" si="317"/>
        <v>1</v>
      </c>
      <c r="AA279" s="2">
        <f t="shared" si="318"/>
        <v>2</v>
      </c>
      <c r="AB279" s="2">
        <f t="shared" si="319"/>
        <v>1</v>
      </c>
      <c r="AC279" s="2">
        <f t="shared" si="320"/>
        <v>0</v>
      </c>
      <c r="AD279" s="3">
        <f t="shared" si="373"/>
        <v>2</v>
      </c>
      <c r="AE279" s="2">
        <f t="shared" si="321"/>
        <v>7</v>
      </c>
      <c r="AF279" s="2">
        <f t="shared" si="322"/>
        <v>10</v>
      </c>
      <c r="AG279" s="2">
        <f t="shared" si="323"/>
        <v>7</v>
      </c>
      <c r="AH279" s="2">
        <f t="shared" si="324"/>
        <v>8</v>
      </c>
      <c r="AI279" s="2">
        <f t="shared" si="325"/>
        <v>8</v>
      </c>
      <c r="AJ279" s="2">
        <f t="shared" si="326"/>
        <v>7</v>
      </c>
      <c r="AK279" s="2">
        <f t="shared" si="327"/>
        <v>9</v>
      </c>
      <c r="AL279" s="2">
        <f t="shared" si="328"/>
        <v>7</v>
      </c>
      <c r="AM279" s="2">
        <f t="shared" si="329"/>
        <v>7</v>
      </c>
      <c r="AN279" s="2">
        <f t="shared" si="330"/>
        <v>8</v>
      </c>
      <c r="AO279" s="2">
        <f t="shared" si="331"/>
        <v>5</v>
      </c>
      <c r="AP279" s="2">
        <f t="shared" si="332"/>
        <v>5</v>
      </c>
      <c r="AQ279" s="2">
        <f t="shared" si="333"/>
        <v>3</v>
      </c>
      <c r="AR279" s="2">
        <f t="shared" si="334"/>
        <v>2</v>
      </c>
      <c r="AS279" s="2">
        <f t="shared" si="335"/>
        <v>4</v>
      </c>
      <c r="AT279" s="2">
        <f t="shared" si="336"/>
        <v>3</v>
      </c>
      <c r="AU279" s="2">
        <f t="shared" si="337"/>
        <v>2</v>
      </c>
      <c r="AV279" s="3">
        <f t="shared" si="374"/>
        <v>2</v>
      </c>
      <c r="AW279">
        <f t="shared" si="375"/>
        <v>1</v>
      </c>
      <c r="AX279" s="2">
        <f t="shared" si="338"/>
        <v>5</v>
      </c>
      <c r="AY279" s="2">
        <f t="shared" si="339"/>
        <v>6</v>
      </c>
      <c r="AZ279" s="2">
        <f t="shared" si="340"/>
        <v>5</v>
      </c>
      <c r="BA279" s="2">
        <f t="shared" si="341"/>
        <v>4</v>
      </c>
      <c r="BB279" s="2">
        <f t="shared" si="342"/>
        <v>3</v>
      </c>
      <c r="BC279" s="2">
        <f t="shared" si="343"/>
        <v>2</v>
      </c>
      <c r="BD279" s="2">
        <f t="shared" si="344"/>
        <v>6</v>
      </c>
      <c r="BE279" s="2">
        <f t="shared" si="345"/>
        <v>3</v>
      </c>
      <c r="BF279" s="2">
        <f t="shared" si="346"/>
        <v>3</v>
      </c>
      <c r="BG279" s="2">
        <f t="shared" si="347"/>
        <v>3</v>
      </c>
      <c r="BH279" s="2">
        <f t="shared" si="348"/>
        <v>5</v>
      </c>
      <c r="BI279" s="2">
        <f t="shared" si="349"/>
        <v>3</v>
      </c>
      <c r="BJ279" s="2">
        <f t="shared" si="350"/>
        <v>2</v>
      </c>
      <c r="BK279" s="2">
        <f t="shared" si="351"/>
        <v>3</v>
      </c>
      <c r="BL279" s="2">
        <f t="shared" si="352"/>
        <v>3</v>
      </c>
      <c r="BM279" s="2">
        <f t="shared" si="353"/>
        <v>2</v>
      </c>
      <c r="BN279" s="2">
        <f t="shared" si="354"/>
        <v>1</v>
      </c>
      <c r="BO279" s="3">
        <f t="shared" si="376"/>
        <v>2</v>
      </c>
      <c r="BP279">
        <f t="shared" si="377"/>
        <v>2</v>
      </c>
      <c r="BR279">
        <v>3</v>
      </c>
      <c r="BS279">
        <f t="shared" si="355"/>
        <v>1</v>
      </c>
      <c r="BU279" s="1">
        <f t="shared" si="356"/>
        <v>4.29393250021666</v>
      </c>
      <c r="BV279" s="1">
        <f t="shared" si="357"/>
        <v>2.2675644625373472</v>
      </c>
      <c r="BW279" s="1">
        <f t="shared" si="358"/>
        <v>2.1318788937193367</v>
      </c>
      <c r="BX279" s="1">
        <f t="shared" si="359"/>
        <v>2.9313247516095315</v>
      </c>
      <c r="BY279" s="1">
        <f t="shared" si="360"/>
        <v>2.9212443530111027</v>
      </c>
      <c r="BZ279" s="1">
        <f t="shared" si="361"/>
        <v>3.2454121873680992</v>
      </c>
      <c r="CA279" s="1">
        <f t="shared" si="362"/>
        <v>2.321646913135873</v>
      </c>
      <c r="CB279" s="1">
        <f t="shared" si="363"/>
        <v>3.6752817660559454</v>
      </c>
      <c r="CC279" s="1">
        <f t="shared" si="364"/>
        <v>3.8600581639608107</v>
      </c>
      <c r="CD279" s="1">
        <f t="shared" si="365"/>
        <v>10.16681025756799</v>
      </c>
      <c r="CE279" s="1">
        <f t="shared" si="366"/>
        <v>1.9725499014413919</v>
      </c>
      <c r="CF279" s="1">
        <f t="shared" si="367"/>
        <v>2.9203508910444449</v>
      </c>
      <c r="CG279" s="1">
        <f t="shared" si="368"/>
        <v>3.6166844839349173</v>
      </c>
      <c r="CH279" s="1">
        <f t="shared" si="369"/>
        <v>4.2052439361738694</v>
      </c>
      <c r="CI279" s="1">
        <f t="shared" si="370"/>
        <v>4.364937792518691</v>
      </c>
      <c r="CJ279" s="1">
        <f t="shared" si="371"/>
        <v>4.4265176306076857</v>
      </c>
      <c r="CK279" s="1">
        <f t="shared" si="372"/>
        <v>4.3916778679726614</v>
      </c>
      <c r="CL279" s="5">
        <f t="shared" si="378"/>
        <v>11</v>
      </c>
      <c r="CN279" s="9">
        <f t="shared" si="379"/>
        <v>1.9725499014413919</v>
      </c>
    </row>
    <row r="280" spans="1:92" x14ac:dyDescent="0.2">
      <c r="A280" s="4">
        <v>278</v>
      </c>
      <c r="B280" s="1">
        <v>0.24434363668557799</v>
      </c>
      <c r="C280" s="1">
        <v>0.47199999999999998</v>
      </c>
      <c r="D280" s="1">
        <v>95</v>
      </c>
      <c r="E280" s="1">
        <v>0</v>
      </c>
      <c r="F280" s="1">
        <v>5</v>
      </c>
      <c r="G280" s="1">
        <v>7.0787894158802898</v>
      </c>
      <c r="H280" s="1">
        <v>6</v>
      </c>
      <c r="I280">
        <v>1500</v>
      </c>
      <c r="J280">
        <v>0.15</v>
      </c>
      <c r="K280">
        <v>37.5</v>
      </c>
      <c r="L280" s="1"/>
      <c r="M280" s="2">
        <f t="shared" si="304"/>
        <v>3</v>
      </c>
      <c r="N280" s="2">
        <f t="shared" si="305"/>
        <v>7</v>
      </c>
      <c r="O280" s="2">
        <f t="shared" si="306"/>
        <v>6</v>
      </c>
      <c r="P280" s="2">
        <f t="shared" si="307"/>
        <v>4</v>
      </c>
      <c r="Q280" s="2">
        <f t="shared" si="308"/>
        <v>6</v>
      </c>
      <c r="R280" s="2">
        <f t="shared" si="309"/>
        <v>7</v>
      </c>
      <c r="S280" s="2">
        <f t="shared" si="310"/>
        <v>6</v>
      </c>
      <c r="T280" s="2">
        <f t="shared" si="311"/>
        <v>5</v>
      </c>
      <c r="U280" s="2">
        <f t="shared" si="312"/>
        <v>7</v>
      </c>
      <c r="V280" s="2">
        <f t="shared" si="313"/>
        <v>7</v>
      </c>
      <c r="W280" s="2">
        <f t="shared" si="314"/>
        <v>3</v>
      </c>
      <c r="X280" s="2">
        <f t="shared" si="315"/>
        <v>5</v>
      </c>
      <c r="Y280" s="2">
        <f t="shared" si="316"/>
        <v>2</v>
      </c>
      <c r="Z280" s="2">
        <f t="shared" si="317"/>
        <v>2</v>
      </c>
      <c r="AA280" s="2">
        <f t="shared" si="318"/>
        <v>2</v>
      </c>
      <c r="AB280" s="2">
        <f t="shared" si="319"/>
        <v>2</v>
      </c>
      <c r="AC280" s="2">
        <f t="shared" si="320"/>
        <v>1</v>
      </c>
      <c r="AD280" s="3">
        <f t="shared" si="373"/>
        <v>2</v>
      </c>
      <c r="AE280" s="2">
        <f t="shared" si="321"/>
        <v>6</v>
      </c>
      <c r="AF280" s="2">
        <f t="shared" si="322"/>
        <v>10</v>
      </c>
      <c r="AG280" s="2">
        <f t="shared" si="323"/>
        <v>9</v>
      </c>
      <c r="AH280" s="2">
        <f t="shared" si="324"/>
        <v>7</v>
      </c>
      <c r="AI280" s="2">
        <f t="shared" si="325"/>
        <v>8</v>
      </c>
      <c r="AJ280" s="2">
        <f t="shared" si="326"/>
        <v>9</v>
      </c>
      <c r="AK280" s="2">
        <f t="shared" si="327"/>
        <v>8</v>
      </c>
      <c r="AL280" s="2">
        <f t="shared" si="328"/>
        <v>8</v>
      </c>
      <c r="AM280" s="2">
        <f t="shared" si="329"/>
        <v>9</v>
      </c>
      <c r="AN280" s="2">
        <f t="shared" si="330"/>
        <v>9</v>
      </c>
      <c r="AO280" s="2">
        <f t="shared" si="331"/>
        <v>5</v>
      </c>
      <c r="AP280" s="2">
        <f t="shared" si="332"/>
        <v>7</v>
      </c>
      <c r="AQ280" s="2">
        <f t="shared" si="333"/>
        <v>4</v>
      </c>
      <c r="AR280" s="2">
        <f t="shared" si="334"/>
        <v>3</v>
      </c>
      <c r="AS280" s="2">
        <f t="shared" si="335"/>
        <v>4</v>
      </c>
      <c r="AT280" s="2">
        <f t="shared" si="336"/>
        <v>4</v>
      </c>
      <c r="AU280" s="2">
        <f t="shared" si="337"/>
        <v>3</v>
      </c>
      <c r="AV280" s="3">
        <f t="shared" si="374"/>
        <v>2</v>
      </c>
      <c r="AW280">
        <f t="shared" si="375"/>
        <v>1</v>
      </c>
      <c r="AX280" s="2">
        <f t="shared" si="338"/>
        <v>4</v>
      </c>
      <c r="AY280" s="2">
        <f t="shared" si="339"/>
        <v>5</v>
      </c>
      <c r="AZ280" s="2">
        <f t="shared" si="340"/>
        <v>7</v>
      </c>
      <c r="BA280" s="2">
        <f t="shared" si="341"/>
        <v>3</v>
      </c>
      <c r="BB280" s="2">
        <f t="shared" si="342"/>
        <v>4</v>
      </c>
      <c r="BC280" s="2">
        <f t="shared" si="343"/>
        <v>5</v>
      </c>
      <c r="BD280" s="2">
        <f t="shared" si="344"/>
        <v>5</v>
      </c>
      <c r="BE280" s="2">
        <f t="shared" si="345"/>
        <v>5</v>
      </c>
      <c r="BF280" s="2">
        <f t="shared" si="346"/>
        <v>5</v>
      </c>
      <c r="BG280" s="2">
        <f t="shared" si="347"/>
        <v>5</v>
      </c>
      <c r="BH280" s="2">
        <f t="shared" si="348"/>
        <v>5</v>
      </c>
      <c r="BI280" s="2">
        <f t="shared" si="349"/>
        <v>6</v>
      </c>
      <c r="BJ280" s="2">
        <f t="shared" si="350"/>
        <v>4</v>
      </c>
      <c r="BK280" s="2">
        <f t="shared" si="351"/>
        <v>3</v>
      </c>
      <c r="BL280" s="2">
        <f t="shared" si="352"/>
        <v>3</v>
      </c>
      <c r="BM280" s="2">
        <f t="shared" si="353"/>
        <v>3</v>
      </c>
      <c r="BN280" s="2">
        <f t="shared" si="354"/>
        <v>2</v>
      </c>
      <c r="BO280" s="3">
        <f t="shared" si="376"/>
        <v>3</v>
      </c>
      <c r="BP280">
        <f t="shared" si="377"/>
        <v>1</v>
      </c>
      <c r="BR280">
        <v>3</v>
      </c>
      <c r="BS280">
        <f t="shared" si="355"/>
        <v>1</v>
      </c>
      <c r="BU280" s="1">
        <f t="shared" si="356"/>
        <v>5.6988125729382659</v>
      </c>
      <c r="BV280" s="1">
        <f t="shared" si="357"/>
        <v>2.9233600374979138</v>
      </c>
      <c r="BW280" s="1">
        <f t="shared" si="358"/>
        <v>2.0629736231126987</v>
      </c>
      <c r="BX280" s="1">
        <f t="shared" si="359"/>
        <v>3.7126054334911687</v>
      </c>
      <c r="BY280" s="1">
        <f t="shared" si="360"/>
        <v>2.708696110303296</v>
      </c>
      <c r="BZ280" s="1">
        <f t="shared" si="361"/>
        <v>2.5747883463812813</v>
      </c>
      <c r="CA280" s="1">
        <f t="shared" si="362"/>
        <v>2.8343473589899055</v>
      </c>
      <c r="CB280" s="1">
        <f t="shared" si="363"/>
        <v>2.9469917745904399</v>
      </c>
      <c r="CC280" s="1">
        <f t="shared" si="364"/>
        <v>3.1868969746141529</v>
      </c>
      <c r="CD280" s="1">
        <f t="shared" si="365"/>
        <v>9.9913049613332579</v>
      </c>
      <c r="CE280" s="1">
        <f t="shared" si="366"/>
        <v>3.8794899104505443</v>
      </c>
      <c r="CF280" s="1">
        <f t="shared" si="367"/>
        <v>2.3687445718968707</v>
      </c>
      <c r="CG280" s="1">
        <f t="shared" si="368"/>
        <v>3.0087512776977725</v>
      </c>
      <c r="CH280" s="1">
        <f t="shared" si="369"/>
        <v>3.5982839003773792</v>
      </c>
      <c r="CI280" s="1">
        <f t="shared" si="370"/>
        <v>3.7300408176304707</v>
      </c>
      <c r="CJ280" s="1">
        <f t="shared" si="371"/>
        <v>3.8015534925627756</v>
      </c>
      <c r="CK280" s="1">
        <f t="shared" si="372"/>
        <v>3.7647314379968524</v>
      </c>
      <c r="CL280" s="5">
        <f t="shared" si="378"/>
        <v>3</v>
      </c>
      <c r="CN280" s="9">
        <f t="shared" si="379"/>
        <v>2.0629736231126987</v>
      </c>
    </row>
    <row r="281" spans="1:92" x14ac:dyDescent="0.2">
      <c r="A281" s="4">
        <v>279</v>
      </c>
      <c r="B281" s="1">
        <v>0.210393276954363</v>
      </c>
      <c r="C281" s="1">
        <v>0.63100000000000001</v>
      </c>
      <c r="D281" s="1">
        <v>94</v>
      </c>
      <c r="E281" s="1">
        <v>0</v>
      </c>
      <c r="F281" s="1">
        <v>6</v>
      </c>
      <c r="G281" s="1">
        <v>9.4693684985344593</v>
      </c>
      <c r="H281" s="1">
        <v>6</v>
      </c>
      <c r="I281">
        <v>1500</v>
      </c>
      <c r="J281">
        <v>0.15</v>
      </c>
      <c r="K281">
        <v>37.5</v>
      </c>
      <c r="L281" s="1"/>
      <c r="M281" s="2">
        <f t="shared" si="304"/>
        <v>3</v>
      </c>
      <c r="N281" s="2">
        <f t="shared" si="305"/>
        <v>7</v>
      </c>
      <c r="O281" s="2">
        <f t="shared" si="306"/>
        <v>6</v>
      </c>
      <c r="P281" s="2">
        <f t="shared" si="307"/>
        <v>4</v>
      </c>
      <c r="Q281" s="2">
        <f t="shared" si="308"/>
        <v>6</v>
      </c>
      <c r="R281" s="2">
        <f t="shared" si="309"/>
        <v>7</v>
      </c>
      <c r="S281" s="2">
        <f t="shared" si="310"/>
        <v>6</v>
      </c>
      <c r="T281" s="2">
        <f t="shared" si="311"/>
        <v>5</v>
      </c>
      <c r="U281" s="2">
        <f t="shared" si="312"/>
        <v>7</v>
      </c>
      <c r="V281" s="2">
        <f t="shared" si="313"/>
        <v>7</v>
      </c>
      <c r="W281" s="2">
        <f t="shared" si="314"/>
        <v>3</v>
      </c>
      <c r="X281" s="2">
        <f t="shared" si="315"/>
        <v>5</v>
      </c>
      <c r="Y281" s="2">
        <f t="shared" si="316"/>
        <v>2</v>
      </c>
      <c r="Z281" s="2">
        <f t="shared" si="317"/>
        <v>2</v>
      </c>
      <c r="AA281" s="2">
        <f t="shared" si="318"/>
        <v>2</v>
      </c>
      <c r="AB281" s="2">
        <f t="shared" si="319"/>
        <v>2</v>
      </c>
      <c r="AC281" s="2">
        <f t="shared" si="320"/>
        <v>1</v>
      </c>
      <c r="AD281" s="3">
        <f t="shared" si="373"/>
        <v>2</v>
      </c>
      <c r="AE281" s="2">
        <f t="shared" si="321"/>
        <v>6</v>
      </c>
      <c r="AF281" s="2">
        <f t="shared" si="322"/>
        <v>10</v>
      </c>
      <c r="AG281" s="2">
        <f t="shared" si="323"/>
        <v>9</v>
      </c>
      <c r="AH281" s="2">
        <f t="shared" si="324"/>
        <v>7</v>
      </c>
      <c r="AI281" s="2">
        <f t="shared" si="325"/>
        <v>8</v>
      </c>
      <c r="AJ281" s="2">
        <f t="shared" si="326"/>
        <v>9</v>
      </c>
      <c r="AK281" s="2">
        <f t="shared" si="327"/>
        <v>8</v>
      </c>
      <c r="AL281" s="2">
        <f t="shared" si="328"/>
        <v>8</v>
      </c>
      <c r="AM281" s="2">
        <f t="shared" si="329"/>
        <v>9</v>
      </c>
      <c r="AN281" s="2">
        <f t="shared" si="330"/>
        <v>9</v>
      </c>
      <c r="AO281" s="2">
        <f t="shared" si="331"/>
        <v>5</v>
      </c>
      <c r="AP281" s="2">
        <f t="shared" si="332"/>
        <v>7</v>
      </c>
      <c r="AQ281" s="2">
        <f t="shared" si="333"/>
        <v>4</v>
      </c>
      <c r="AR281" s="2">
        <f t="shared" si="334"/>
        <v>3</v>
      </c>
      <c r="AS281" s="2">
        <f t="shared" si="335"/>
        <v>4</v>
      </c>
      <c r="AT281" s="2">
        <f t="shared" si="336"/>
        <v>4</v>
      </c>
      <c r="AU281" s="2">
        <f t="shared" si="337"/>
        <v>3</v>
      </c>
      <c r="AV281" s="3">
        <f t="shared" si="374"/>
        <v>2</v>
      </c>
      <c r="AW281">
        <f t="shared" si="375"/>
        <v>1</v>
      </c>
      <c r="AX281" s="2">
        <f t="shared" si="338"/>
        <v>4</v>
      </c>
      <c r="AY281" s="2">
        <f t="shared" si="339"/>
        <v>5</v>
      </c>
      <c r="AZ281" s="2">
        <f t="shared" si="340"/>
        <v>7</v>
      </c>
      <c r="BA281" s="2">
        <f t="shared" si="341"/>
        <v>3</v>
      </c>
      <c r="BB281" s="2">
        <f t="shared" si="342"/>
        <v>4</v>
      </c>
      <c r="BC281" s="2">
        <f t="shared" si="343"/>
        <v>5</v>
      </c>
      <c r="BD281" s="2">
        <f t="shared" si="344"/>
        <v>5</v>
      </c>
      <c r="BE281" s="2">
        <f t="shared" si="345"/>
        <v>5</v>
      </c>
      <c r="BF281" s="2">
        <f t="shared" si="346"/>
        <v>5</v>
      </c>
      <c r="BG281" s="2">
        <f t="shared" si="347"/>
        <v>4</v>
      </c>
      <c r="BH281" s="2">
        <f t="shared" si="348"/>
        <v>5</v>
      </c>
      <c r="BI281" s="2">
        <f t="shared" si="349"/>
        <v>6</v>
      </c>
      <c r="BJ281" s="2">
        <f t="shared" si="350"/>
        <v>4</v>
      </c>
      <c r="BK281" s="2">
        <f t="shared" si="351"/>
        <v>3</v>
      </c>
      <c r="BL281" s="2">
        <f t="shared" si="352"/>
        <v>3</v>
      </c>
      <c r="BM281" s="2">
        <f t="shared" si="353"/>
        <v>3</v>
      </c>
      <c r="BN281" s="2">
        <f t="shared" si="354"/>
        <v>2</v>
      </c>
      <c r="BO281" s="3">
        <f t="shared" si="376"/>
        <v>3</v>
      </c>
      <c r="BP281">
        <f t="shared" si="377"/>
        <v>1</v>
      </c>
      <c r="BR281">
        <v>3</v>
      </c>
      <c r="BS281">
        <f t="shared" si="355"/>
        <v>1</v>
      </c>
      <c r="BU281" s="1">
        <f t="shared" si="356"/>
        <v>4.8079812356943341</v>
      </c>
      <c r="BV281" s="1">
        <f t="shared" si="357"/>
        <v>2.3287534759924977</v>
      </c>
      <c r="BW281" s="1">
        <f t="shared" si="358"/>
        <v>1.8607415199779618</v>
      </c>
      <c r="BX281" s="1">
        <f t="shared" si="359"/>
        <v>3.0837653703852501</v>
      </c>
      <c r="BY281" s="1">
        <f t="shared" si="360"/>
        <v>2.7446278119714655</v>
      </c>
      <c r="BZ281" s="1">
        <f t="shared" si="361"/>
        <v>3.0099155584390549</v>
      </c>
      <c r="CA281" s="1">
        <f t="shared" si="362"/>
        <v>2.3630984449153591</v>
      </c>
      <c r="CB281" s="1">
        <f t="shared" si="363"/>
        <v>3.4663023428814825</v>
      </c>
      <c r="CC281" s="1">
        <f t="shared" si="364"/>
        <v>3.7360330246082074</v>
      </c>
      <c r="CD281" s="1">
        <f t="shared" si="365"/>
        <v>10.10511428686152</v>
      </c>
      <c r="CE281" s="1">
        <f t="shared" si="366"/>
        <v>2.8423900624025009</v>
      </c>
      <c r="CF281" s="1">
        <f t="shared" si="367"/>
        <v>2.6909492418409515</v>
      </c>
      <c r="CG281" s="1">
        <f t="shared" si="368"/>
        <v>3.4270172756932031</v>
      </c>
      <c r="CH281" s="1">
        <f t="shared" si="369"/>
        <v>4.1351179075006952</v>
      </c>
      <c r="CI281" s="1">
        <f t="shared" si="370"/>
        <v>4.2413841915833697</v>
      </c>
      <c r="CJ281" s="1">
        <f t="shared" si="371"/>
        <v>4.3046112442088491</v>
      </c>
      <c r="CK281" s="1">
        <f t="shared" si="372"/>
        <v>4.2710998017286785</v>
      </c>
      <c r="CL281" s="5">
        <f t="shared" si="378"/>
        <v>3</v>
      </c>
      <c r="CN281" s="9">
        <f t="shared" si="379"/>
        <v>1.8607415199779618</v>
      </c>
    </row>
    <row r="282" spans="1:92" x14ac:dyDescent="0.2">
      <c r="A282" s="4">
        <v>280</v>
      </c>
      <c r="B282" s="1">
        <v>0.44348986539618701</v>
      </c>
      <c r="C282" s="1">
        <v>8.5180000000000007</v>
      </c>
      <c r="D282" s="1">
        <v>73</v>
      </c>
      <c r="E282" s="1">
        <v>11</v>
      </c>
      <c r="F282" s="1">
        <v>16</v>
      </c>
      <c r="G282" s="1">
        <v>7.6657736737241002</v>
      </c>
      <c r="H282" s="1">
        <v>6</v>
      </c>
      <c r="I282">
        <v>1500</v>
      </c>
      <c r="J282">
        <v>0.15</v>
      </c>
      <c r="K282">
        <v>37.5</v>
      </c>
      <c r="L282" s="1"/>
      <c r="M282" s="2">
        <f t="shared" si="304"/>
        <v>3</v>
      </c>
      <c r="N282" s="2">
        <f t="shared" si="305"/>
        <v>6</v>
      </c>
      <c r="O282" s="2">
        <f t="shared" si="306"/>
        <v>6</v>
      </c>
      <c r="P282" s="2">
        <f t="shared" si="307"/>
        <v>4</v>
      </c>
      <c r="Q282" s="2">
        <f t="shared" si="308"/>
        <v>6</v>
      </c>
      <c r="R282" s="2">
        <f t="shared" si="309"/>
        <v>7</v>
      </c>
      <c r="S282" s="2">
        <f t="shared" si="310"/>
        <v>7</v>
      </c>
      <c r="T282" s="2">
        <f t="shared" si="311"/>
        <v>5</v>
      </c>
      <c r="U282" s="2">
        <f t="shared" si="312"/>
        <v>7</v>
      </c>
      <c r="V282" s="2">
        <f t="shared" si="313"/>
        <v>7</v>
      </c>
      <c r="W282" s="2">
        <f t="shared" si="314"/>
        <v>3</v>
      </c>
      <c r="X282" s="2">
        <f t="shared" si="315"/>
        <v>4</v>
      </c>
      <c r="Y282" s="2">
        <f t="shared" si="316"/>
        <v>1</v>
      </c>
      <c r="Z282" s="2">
        <f t="shared" si="317"/>
        <v>1</v>
      </c>
      <c r="AA282" s="2">
        <f t="shared" si="318"/>
        <v>1</v>
      </c>
      <c r="AB282" s="2">
        <f t="shared" si="319"/>
        <v>1</v>
      </c>
      <c r="AC282" s="2">
        <f t="shared" si="320"/>
        <v>0</v>
      </c>
      <c r="AD282" s="3">
        <f t="shared" si="373"/>
        <v>6</v>
      </c>
      <c r="AE282" s="2">
        <f t="shared" si="321"/>
        <v>6</v>
      </c>
      <c r="AF282" s="2">
        <f t="shared" si="322"/>
        <v>9</v>
      </c>
      <c r="AG282" s="2">
        <f t="shared" si="323"/>
        <v>9</v>
      </c>
      <c r="AH282" s="2">
        <f t="shared" si="324"/>
        <v>7</v>
      </c>
      <c r="AI282" s="2">
        <f t="shared" si="325"/>
        <v>8</v>
      </c>
      <c r="AJ282" s="2">
        <f t="shared" si="326"/>
        <v>9</v>
      </c>
      <c r="AK282" s="2">
        <f t="shared" si="327"/>
        <v>9</v>
      </c>
      <c r="AL282" s="2">
        <f t="shared" si="328"/>
        <v>8</v>
      </c>
      <c r="AM282" s="2">
        <f t="shared" si="329"/>
        <v>9</v>
      </c>
      <c r="AN282" s="2">
        <f t="shared" si="330"/>
        <v>9</v>
      </c>
      <c r="AO282" s="2">
        <f t="shared" si="331"/>
        <v>5</v>
      </c>
      <c r="AP282" s="2">
        <f t="shared" si="332"/>
        <v>6</v>
      </c>
      <c r="AQ282" s="2">
        <f t="shared" si="333"/>
        <v>3</v>
      </c>
      <c r="AR282" s="2">
        <f t="shared" si="334"/>
        <v>2</v>
      </c>
      <c r="AS282" s="2">
        <f t="shared" si="335"/>
        <v>3</v>
      </c>
      <c r="AT282" s="2">
        <f t="shared" si="336"/>
        <v>3</v>
      </c>
      <c r="AU282" s="2">
        <f t="shared" si="337"/>
        <v>2</v>
      </c>
      <c r="AV282" s="3">
        <f t="shared" si="374"/>
        <v>2</v>
      </c>
      <c r="AW282">
        <f t="shared" si="375"/>
        <v>6</v>
      </c>
      <c r="AX282" s="2">
        <f t="shared" si="338"/>
        <v>3</v>
      </c>
      <c r="AY282" s="2">
        <f t="shared" si="339"/>
        <v>6</v>
      </c>
      <c r="AZ282" s="2">
        <f t="shared" si="340"/>
        <v>7</v>
      </c>
      <c r="BA282" s="2">
        <f t="shared" si="341"/>
        <v>3</v>
      </c>
      <c r="BB282" s="2">
        <f t="shared" si="342"/>
        <v>3</v>
      </c>
      <c r="BC282" s="2">
        <f t="shared" si="343"/>
        <v>4</v>
      </c>
      <c r="BD282" s="2">
        <f t="shared" si="344"/>
        <v>6</v>
      </c>
      <c r="BE282" s="2">
        <f t="shared" si="345"/>
        <v>5</v>
      </c>
      <c r="BF282" s="2">
        <f t="shared" si="346"/>
        <v>5</v>
      </c>
      <c r="BG282" s="2">
        <f t="shared" si="347"/>
        <v>4</v>
      </c>
      <c r="BH282" s="2">
        <f t="shared" si="348"/>
        <v>4</v>
      </c>
      <c r="BI282" s="2">
        <f t="shared" si="349"/>
        <v>4</v>
      </c>
      <c r="BJ282" s="2">
        <f t="shared" si="350"/>
        <v>2</v>
      </c>
      <c r="BK282" s="2">
        <f t="shared" si="351"/>
        <v>2</v>
      </c>
      <c r="BL282" s="2">
        <f t="shared" si="352"/>
        <v>2</v>
      </c>
      <c r="BM282" s="2">
        <f t="shared" si="353"/>
        <v>2</v>
      </c>
      <c r="BN282" s="2">
        <f t="shared" si="354"/>
        <v>1</v>
      </c>
      <c r="BO282" s="3">
        <f t="shared" si="376"/>
        <v>3</v>
      </c>
      <c r="BP282">
        <f t="shared" si="377"/>
        <v>1</v>
      </c>
      <c r="BR282">
        <v>3</v>
      </c>
      <c r="BS282">
        <f t="shared" si="355"/>
        <v>2</v>
      </c>
      <c r="BU282" s="1">
        <f t="shared" si="356"/>
        <v>4.7180809781895992</v>
      </c>
      <c r="BV282" s="1">
        <f t="shared" si="357"/>
        <v>2.304713775666611</v>
      </c>
      <c r="BW282" s="1">
        <f t="shared" si="358"/>
        <v>1.9208701658959597</v>
      </c>
      <c r="BX282" s="1">
        <f t="shared" si="359"/>
        <v>3.2735968549921632</v>
      </c>
      <c r="BY282" s="1">
        <f t="shared" si="360"/>
        <v>2.4799155328237443</v>
      </c>
      <c r="BZ282" s="1">
        <f t="shared" si="361"/>
        <v>2.181941586589295</v>
      </c>
      <c r="CA282" s="1">
        <f t="shared" si="362"/>
        <v>2.2096013982957396</v>
      </c>
      <c r="CB282" s="1">
        <f t="shared" si="363"/>
        <v>2.2278622389783518</v>
      </c>
      <c r="CC282" s="1">
        <f t="shared" si="364"/>
        <v>2.3981644442085579</v>
      </c>
      <c r="CD282" s="1">
        <f t="shared" si="365"/>
        <v>9.8922902388342848</v>
      </c>
      <c r="CE282" s="1">
        <f t="shared" si="366"/>
        <v>2.4900804483577006</v>
      </c>
      <c r="CF282" s="1">
        <f t="shared" si="367"/>
        <v>2.2649512613274005</v>
      </c>
      <c r="CG282" s="1">
        <f t="shared" si="368"/>
        <v>2.5532163607899352</v>
      </c>
      <c r="CH282" s="1">
        <f t="shared" si="369"/>
        <v>2.7073964632549319</v>
      </c>
      <c r="CI282" s="1">
        <f t="shared" si="370"/>
        <v>2.8136081505722745</v>
      </c>
      <c r="CJ282" s="1">
        <f t="shared" si="371"/>
        <v>2.9078376164082744</v>
      </c>
      <c r="CK282" s="1">
        <f t="shared" si="372"/>
        <v>2.8590654229767121</v>
      </c>
      <c r="CL282" s="5">
        <f t="shared" si="378"/>
        <v>3</v>
      </c>
      <c r="CN282" s="9">
        <f t="shared" si="379"/>
        <v>1.9208701658959597</v>
      </c>
    </row>
    <row r="283" spans="1:92" x14ac:dyDescent="0.2">
      <c r="A283" s="4">
        <v>281</v>
      </c>
      <c r="B283" s="1">
        <v>0.46938110497685198</v>
      </c>
      <c r="C283" s="1">
        <v>0.47</v>
      </c>
      <c r="D283" s="1">
        <v>61</v>
      </c>
      <c r="E283" s="1">
        <v>0</v>
      </c>
      <c r="F283" s="1">
        <v>39</v>
      </c>
      <c r="G283" s="1">
        <v>7.04257331486835</v>
      </c>
      <c r="H283" s="1">
        <v>6</v>
      </c>
      <c r="I283">
        <v>1500</v>
      </c>
      <c r="J283">
        <v>0.15</v>
      </c>
      <c r="K283">
        <v>37.5</v>
      </c>
      <c r="L283" s="1"/>
      <c r="M283" s="2">
        <f t="shared" si="304"/>
        <v>2</v>
      </c>
      <c r="N283" s="2">
        <f t="shared" si="305"/>
        <v>7</v>
      </c>
      <c r="O283" s="2">
        <f t="shared" si="306"/>
        <v>6</v>
      </c>
      <c r="P283" s="2">
        <f t="shared" si="307"/>
        <v>5</v>
      </c>
      <c r="Q283" s="2">
        <f t="shared" si="308"/>
        <v>7</v>
      </c>
      <c r="R283" s="2">
        <f t="shared" si="309"/>
        <v>8</v>
      </c>
      <c r="S283" s="2">
        <f t="shared" si="310"/>
        <v>6</v>
      </c>
      <c r="T283" s="2">
        <f t="shared" si="311"/>
        <v>4</v>
      </c>
      <c r="U283" s="2">
        <f t="shared" si="312"/>
        <v>7</v>
      </c>
      <c r="V283" s="2">
        <f t="shared" si="313"/>
        <v>7</v>
      </c>
      <c r="W283" s="2">
        <f t="shared" si="314"/>
        <v>3</v>
      </c>
      <c r="X283" s="2">
        <f t="shared" si="315"/>
        <v>5</v>
      </c>
      <c r="Y283" s="2">
        <f t="shared" si="316"/>
        <v>2</v>
      </c>
      <c r="Z283" s="2">
        <f t="shared" si="317"/>
        <v>2</v>
      </c>
      <c r="AA283" s="2">
        <f t="shared" si="318"/>
        <v>1</v>
      </c>
      <c r="AB283" s="2">
        <f t="shared" si="319"/>
        <v>2</v>
      </c>
      <c r="AC283" s="2">
        <f t="shared" si="320"/>
        <v>1</v>
      </c>
      <c r="AD283" s="3">
        <f t="shared" si="373"/>
        <v>6</v>
      </c>
      <c r="AE283" s="2">
        <f t="shared" si="321"/>
        <v>5</v>
      </c>
      <c r="AF283" s="2">
        <f t="shared" si="322"/>
        <v>10</v>
      </c>
      <c r="AG283" s="2">
        <f t="shared" si="323"/>
        <v>9</v>
      </c>
      <c r="AH283" s="2">
        <f t="shared" si="324"/>
        <v>8</v>
      </c>
      <c r="AI283" s="2">
        <f t="shared" si="325"/>
        <v>9</v>
      </c>
      <c r="AJ283" s="2">
        <f t="shared" si="326"/>
        <v>10</v>
      </c>
      <c r="AK283" s="2">
        <f t="shared" si="327"/>
        <v>8</v>
      </c>
      <c r="AL283" s="2">
        <f t="shared" si="328"/>
        <v>7</v>
      </c>
      <c r="AM283" s="2">
        <f t="shared" si="329"/>
        <v>9</v>
      </c>
      <c r="AN283" s="2">
        <f t="shared" si="330"/>
        <v>9</v>
      </c>
      <c r="AO283" s="2">
        <f t="shared" si="331"/>
        <v>5</v>
      </c>
      <c r="AP283" s="2">
        <f t="shared" si="332"/>
        <v>7</v>
      </c>
      <c r="AQ283" s="2">
        <f t="shared" si="333"/>
        <v>4</v>
      </c>
      <c r="AR283" s="2">
        <f t="shared" si="334"/>
        <v>3</v>
      </c>
      <c r="AS283" s="2">
        <f t="shared" si="335"/>
        <v>3</v>
      </c>
      <c r="AT283" s="2">
        <f t="shared" si="336"/>
        <v>4</v>
      </c>
      <c r="AU283" s="2">
        <f t="shared" si="337"/>
        <v>3</v>
      </c>
      <c r="AV283" s="3">
        <f t="shared" si="374"/>
        <v>2</v>
      </c>
      <c r="AW283">
        <f t="shared" si="375"/>
        <v>2</v>
      </c>
      <c r="AX283" s="2">
        <f t="shared" si="338"/>
        <v>2</v>
      </c>
      <c r="AY283" s="2">
        <f t="shared" si="339"/>
        <v>6</v>
      </c>
      <c r="AZ283" s="2">
        <f t="shared" si="340"/>
        <v>7</v>
      </c>
      <c r="BA283" s="2">
        <f t="shared" si="341"/>
        <v>4</v>
      </c>
      <c r="BB283" s="2">
        <f t="shared" si="342"/>
        <v>5</v>
      </c>
      <c r="BC283" s="2">
        <f t="shared" si="343"/>
        <v>6</v>
      </c>
      <c r="BD283" s="2">
        <f t="shared" si="344"/>
        <v>5</v>
      </c>
      <c r="BE283" s="2">
        <f t="shared" si="345"/>
        <v>5</v>
      </c>
      <c r="BF283" s="2">
        <f t="shared" si="346"/>
        <v>5</v>
      </c>
      <c r="BG283" s="2">
        <f t="shared" si="347"/>
        <v>5</v>
      </c>
      <c r="BH283" s="2">
        <f t="shared" si="348"/>
        <v>4</v>
      </c>
      <c r="BI283" s="2">
        <f t="shared" si="349"/>
        <v>6</v>
      </c>
      <c r="BJ283" s="2">
        <f t="shared" si="350"/>
        <v>4</v>
      </c>
      <c r="BK283" s="2">
        <f t="shared" si="351"/>
        <v>2</v>
      </c>
      <c r="BL283" s="2">
        <f t="shared" si="352"/>
        <v>2</v>
      </c>
      <c r="BM283" s="2">
        <f t="shared" si="353"/>
        <v>3</v>
      </c>
      <c r="BN283" s="2">
        <f t="shared" si="354"/>
        <v>2</v>
      </c>
      <c r="BO283" s="3">
        <f t="shared" si="376"/>
        <v>3</v>
      </c>
      <c r="BP283">
        <f t="shared" si="377"/>
        <v>1</v>
      </c>
      <c r="BR283">
        <v>2</v>
      </c>
      <c r="BS283">
        <f t="shared" si="355"/>
        <v>2</v>
      </c>
      <c r="BU283" s="1">
        <f t="shared" si="356"/>
        <v>5.7250037390241619</v>
      </c>
      <c r="BV283" s="1">
        <f t="shared" si="357"/>
        <v>2.8200325753219784</v>
      </c>
      <c r="BW283" s="1">
        <f t="shared" si="358"/>
        <v>1.9860321836459307</v>
      </c>
      <c r="BX283" s="1">
        <f t="shared" si="359"/>
        <v>3.4629279586587121</v>
      </c>
      <c r="BY283" s="1">
        <f t="shared" si="360"/>
        <v>2.2057040597485411</v>
      </c>
      <c r="BZ283" s="1">
        <f t="shared" si="361"/>
        <v>1.6882328633500217</v>
      </c>
      <c r="CA283" s="1">
        <f t="shared" si="362"/>
        <v>2.8302876348914587</v>
      </c>
      <c r="CB283" s="1">
        <f t="shared" si="363"/>
        <v>1.7959138931627139</v>
      </c>
      <c r="CC283" s="1">
        <f t="shared" si="364"/>
        <v>2.0044964018816529</v>
      </c>
      <c r="CD283" s="1">
        <f t="shared" si="365"/>
        <v>9.800583870646383</v>
      </c>
      <c r="CE283" s="1">
        <f t="shared" si="366"/>
        <v>3.9738121627219423</v>
      </c>
      <c r="CF283" s="1">
        <f t="shared" si="367"/>
        <v>1.8171778868447974</v>
      </c>
      <c r="CG283" s="1">
        <f t="shared" si="368"/>
        <v>2.1621568885336413</v>
      </c>
      <c r="CH283" s="1">
        <f t="shared" si="369"/>
        <v>2.4391511675108672</v>
      </c>
      <c r="CI283" s="1">
        <f t="shared" si="370"/>
        <v>2.5762588772376005</v>
      </c>
      <c r="CJ283" s="1">
        <f t="shared" si="371"/>
        <v>2.6787458059140321</v>
      </c>
      <c r="CK283" s="1">
        <f t="shared" si="372"/>
        <v>2.6262618558887714</v>
      </c>
      <c r="CL283" s="5">
        <f t="shared" si="378"/>
        <v>6</v>
      </c>
      <c r="CN283" s="9">
        <f t="shared" si="379"/>
        <v>1.6882328633500217</v>
      </c>
    </row>
    <row r="284" spans="1:92" x14ac:dyDescent="0.2">
      <c r="A284" s="4">
        <v>282</v>
      </c>
      <c r="B284" s="1">
        <v>0.31614550748665199</v>
      </c>
      <c r="C284" s="1">
        <v>52.66</v>
      </c>
      <c r="D284" s="1">
        <v>76</v>
      </c>
      <c r="E284" s="1">
        <v>7</v>
      </c>
      <c r="F284" s="1">
        <v>17</v>
      </c>
      <c r="G284" s="1">
        <v>11.1708024237071</v>
      </c>
      <c r="H284" s="1">
        <v>7</v>
      </c>
      <c r="I284">
        <v>1500</v>
      </c>
      <c r="J284">
        <v>0.15</v>
      </c>
      <c r="K284">
        <v>37.5</v>
      </c>
      <c r="L284" s="1"/>
      <c r="M284" s="2">
        <f t="shared" si="304"/>
        <v>3</v>
      </c>
      <c r="N284" s="2">
        <f t="shared" si="305"/>
        <v>7</v>
      </c>
      <c r="O284" s="2">
        <f t="shared" si="306"/>
        <v>4</v>
      </c>
      <c r="P284" s="2">
        <f t="shared" si="307"/>
        <v>5</v>
      </c>
      <c r="Q284" s="2">
        <f t="shared" si="308"/>
        <v>6</v>
      </c>
      <c r="R284" s="2">
        <f t="shared" si="309"/>
        <v>5</v>
      </c>
      <c r="S284" s="2">
        <f t="shared" si="310"/>
        <v>7</v>
      </c>
      <c r="T284" s="2">
        <f t="shared" si="311"/>
        <v>4</v>
      </c>
      <c r="U284" s="2">
        <f t="shared" si="312"/>
        <v>5</v>
      </c>
      <c r="V284" s="2">
        <f t="shared" si="313"/>
        <v>6</v>
      </c>
      <c r="W284" s="2">
        <f t="shared" si="314"/>
        <v>4</v>
      </c>
      <c r="X284" s="2">
        <f t="shared" si="315"/>
        <v>4</v>
      </c>
      <c r="Y284" s="2">
        <f t="shared" si="316"/>
        <v>2</v>
      </c>
      <c r="Z284" s="2">
        <f t="shared" si="317"/>
        <v>2</v>
      </c>
      <c r="AA284" s="2">
        <f t="shared" si="318"/>
        <v>1</v>
      </c>
      <c r="AB284" s="2">
        <f t="shared" si="319"/>
        <v>2</v>
      </c>
      <c r="AC284" s="2">
        <f t="shared" si="320"/>
        <v>1</v>
      </c>
      <c r="AD284" s="3">
        <f t="shared" si="373"/>
        <v>2</v>
      </c>
      <c r="AE284" s="2">
        <f t="shared" si="321"/>
        <v>6</v>
      </c>
      <c r="AF284" s="2">
        <f t="shared" si="322"/>
        <v>10</v>
      </c>
      <c r="AG284" s="2">
        <f t="shared" si="323"/>
        <v>7</v>
      </c>
      <c r="AH284" s="2">
        <f t="shared" si="324"/>
        <v>8</v>
      </c>
      <c r="AI284" s="2">
        <f t="shared" si="325"/>
        <v>8</v>
      </c>
      <c r="AJ284" s="2">
        <f t="shared" si="326"/>
        <v>7</v>
      </c>
      <c r="AK284" s="2">
        <f t="shared" si="327"/>
        <v>9</v>
      </c>
      <c r="AL284" s="2">
        <f t="shared" si="328"/>
        <v>7</v>
      </c>
      <c r="AM284" s="2">
        <f t="shared" si="329"/>
        <v>7</v>
      </c>
      <c r="AN284" s="2">
        <f t="shared" si="330"/>
        <v>8</v>
      </c>
      <c r="AO284" s="2">
        <f t="shared" si="331"/>
        <v>6</v>
      </c>
      <c r="AP284" s="2">
        <f t="shared" si="332"/>
        <v>6</v>
      </c>
      <c r="AQ284" s="2">
        <f t="shared" si="333"/>
        <v>4</v>
      </c>
      <c r="AR284" s="2">
        <f t="shared" si="334"/>
        <v>3</v>
      </c>
      <c r="AS284" s="2">
        <f t="shared" si="335"/>
        <v>3</v>
      </c>
      <c r="AT284" s="2">
        <f t="shared" si="336"/>
        <v>4</v>
      </c>
      <c r="AU284" s="2">
        <f t="shared" si="337"/>
        <v>3</v>
      </c>
      <c r="AV284" s="3">
        <f t="shared" si="374"/>
        <v>2</v>
      </c>
      <c r="AW284">
        <f t="shared" si="375"/>
        <v>1</v>
      </c>
      <c r="AX284" s="2">
        <f t="shared" si="338"/>
        <v>4</v>
      </c>
      <c r="AY284" s="2">
        <f t="shared" si="339"/>
        <v>7</v>
      </c>
      <c r="AZ284" s="2">
        <f t="shared" si="340"/>
        <v>5</v>
      </c>
      <c r="BA284" s="2">
        <f t="shared" si="341"/>
        <v>4</v>
      </c>
      <c r="BB284" s="2">
        <f t="shared" si="342"/>
        <v>3</v>
      </c>
      <c r="BC284" s="2">
        <f t="shared" si="343"/>
        <v>2</v>
      </c>
      <c r="BD284" s="2">
        <f t="shared" si="344"/>
        <v>6</v>
      </c>
      <c r="BE284" s="2">
        <f t="shared" si="345"/>
        <v>3</v>
      </c>
      <c r="BF284" s="2">
        <f t="shared" si="346"/>
        <v>3</v>
      </c>
      <c r="BG284" s="2">
        <f t="shared" si="347"/>
        <v>3</v>
      </c>
      <c r="BH284" s="2">
        <f t="shared" si="348"/>
        <v>6</v>
      </c>
      <c r="BI284" s="2">
        <f t="shared" si="349"/>
        <v>4</v>
      </c>
      <c r="BJ284" s="2">
        <f t="shared" si="350"/>
        <v>3</v>
      </c>
      <c r="BK284" s="2">
        <f t="shared" si="351"/>
        <v>2</v>
      </c>
      <c r="BL284" s="2">
        <f t="shared" si="352"/>
        <v>2</v>
      </c>
      <c r="BM284" s="2">
        <f t="shared" si="353"/>
        <v>3</v>
      </c>
      <c r="BN284" s="2">
        <f t="shared" si="354"/>
        <v>2</v>
      </c>
      <c r="BO284" s="3">
        <f t="shared" si="376"/>
        <v>2</v>
      </c>
      <c r="BP284">
        <f t="shared" si="377"/>
        <v>1</v>
      </c>
      <c r="BR284">
        <v>2</v>
      </c>
      <c r="BS284">
        <f t="shared" si="355"/>
        <v>3</v>
      </c>
      <c r="BU284" s="1">
        <f t="shared" si="356"/>
        <v>4.3334499049533841</v>
      </c>
      <c r="BV284" s="1">
        <f t="shared" si="357"/>
        <v>2.0907212954164347</v>
      </c>
      <c r="BW284" s="1">
        <f t="shared" si="358"/>
        <v>2.0233212265161939</v>
      </c>
      <c r="BX284" s="1">
        <f t="shared" si="359"/>
        <v>2.6333040227097726</v>
      </c>
      <c r="BY284" s="1">
        <f t="shared" si="360"/>
        <v>2.4135137533030986</v>
      </c>
      <c r="BZ284" s="1">
        <f t="shared" si="361"/>
        <v>2.5348479130470727</v>
      </c>
      <c r="CA284" s="1">
        <f t="shared" si="362"/>
        <v>2.3098974454768011</v>
      </c>
      <c r="CB284" s="1">
        <f t="shared" si="363"/>
        <v>2.6787916498252589</v>
      </c>
      <c r="CC284" s="1">
        <f t="shared" si="364"/>
        <v>2.8847493627639587</v>
      </c>
      <c r="CD284" s="1">
        <f t="shared" si="365"/>
        <v>9.9629770669389988</v>
      </c>
      <c r="CE284" s="1">
        <f t="shared" si="366"/>
        <v>2.2768967050403672</v>
      </c>
      <c r="CF284" s="1">
        <f t="shared" si="367"/>
        <v>2.4842129917842608</v>
      </c>
      <c r="CG284" s="1">
        <f t="shared" si="368"/>
        <v>2.9107077400702948</v>
      </c>
      <c r="CH284" s="1">
        <f t="shared" si="369"/>
        <v>3.1893190651889789</v>
      </c>
      <c r="CI284" s="1">
        <f t="shared" si="370"/>
        <v>3.2584094472476561</v>
      </c>
      <c r="CJ284" s="1">
        <f t="shared" si="371"/>
        <v>3.3404126697376917</v>
      </c>
      <c r="CK284" s="1">
        <f t="shared" si="372"/>
        <v>3.2942985209017017</v>
      </c>
      <c r="CL284" s="5">
        <f t="shared" si="378"/>
        <v>3</v>
      </c>
      <c r="CN284" s="9">
        <f t="shared" si="379"/>
        <v>2.0233212265161939</v>
      </c>
    </row>
    <row r="285" spans="1:92" x14ac:dyDescent="0.2">
      <c r="A285" s="4">
        <v>283</v>
      </c>
      <c r="B285" s="1">
        <v>0.43266342521955597</v>
      </c>
      <c r="C285" s="1">
        <v>16.228000000000002</v>
      </c>
      <c r="D285" s="1">
        <v>66</v>
      </c>
      <c r="E285" s="1">
        <v>1</v>
      </c>
      <c r="F285" s="1">
        <v>33</v>
      </c>
      <c r="G285" s="1">
        <v>11.3593670701511</v>
      </c>
      <c r="H285" s="1">
        <v>7</v>
      </c>
      <c r="I285">
        <v>1500</v>
      </c>
      <c r="J285">
        <v>0.15</v>
      </c>
      <c r="K285">
        <v>37.5</v>
      </c>
      <c r="L285" s="1"/>
      <c r="M285" s="2">
        <f t="shared" si="304"/>
        <v>3</v>
      </c>
      <c r="N285" s="2">
        <f t="shared" si="305"/>
        <v>7</v>
      </c>
      <c r="O285" s="2">
        <f t="shared" si="306"/>
        <v>4</v>
      </c>
      <c r="P285" s="2">
        <f t="shared" si="307"/>
        <v>6</v>
      </c>
      <c r="Q285" s="2">
        <f t="shared" si="308"/>
        <v>7</v>
      </c>
      <c r="R285" s="2">
        <f t="shared" si="309"/>
        <v>6</v>
      </c>
      <c r="S285" s="2">
        <f t="shared" si="310"/>
        <v>6</v>
      </c>
      <c r="T285" s="2">
        <f t="shared" si="311"/>
        <v>3</v>
      </c>
      <c r="U285" s="2">
        <f t="shared" si="312"/>
        <v>5</v>
      </c>
      <c r="V285" s="2">
        <f t="shared" si="313"/>
        <v>6</v>
      </c>
      <c r="W285" s="2">
        <f t="shared" si="314"/>
        <v>4</v>
      </c>
      <c r="X285" s="2">
        <f t="shared" si="315"/>
        <v>4</v>
      </c>
      <c r="Y285" s="2">
        <f t="shared" si="316"/>
        <v>2</v>
      </c>
      <c r="Z285" s="2">
        <f t="shared" si="317"/>
        <v>2</v>
      </c>
      <c r="AA285" s="2">
        <f t="shared" si="318"/>
        <v>1</v>
      </c>
      <c r="AB285" s="2">
        <f t="shared" si="319"/>
        <v>2</v>
      </c>
      <c r="AC285" s="2">
        <f t="shared" si="320"/>
        <v>1</v>
      </c>
      <c r="AD285" s="3">
        <f t="shared" si="373"/>
        <v>2</v>
      </c>
      <c r="AE285" s="2">
        <f t="shared" si="321"/>
        <v>6</v>
      </c>
      <c r="AF285" s="2">
        <f t="shared" si="322"/>
        <v>10</v>
      </c>
      <c r="AG285" s="2">
        <f t="shared" si="323"/>
        <v>7</v>
      </c>
      <c r="AH285" s="2">
        <f t="shared" si="324"/>
        <v>9</v>
      </c>
      <c r="AI285" s="2">
        <f t="shared" si="325"/>
        <v>9</v>
      </c>
      <c r="AJ285" s="2">
        <f t="shared" si="326"/>
        <v>8</v>
      </c>
      <c r="AK285" s="2">
        <f t="shared" si="327"/>
        <v>8</v>
      </c>
      <c r="AL285" s="2">
        <f t="shared" si="328"/>
        <v>6</v>
      </c>
      <c r="AM285" s="2">
        <f t="shared" si="329"/>
        <v>7</v>
      </c>
      <c r="AN285" s="2">
        <f t="shared" si="330"/>
        <v>8</v>
      </c>
      <c r="AO285" s="2">
        <f t="shared" si="331"/>
        <v>6</v>
      </c>
      <c r="AP285" s="2">
        <f t="shared" si="332"/>
        <v>6</v>
      </c>
      <c r="AQ285" s="2">
        <f t="shared" si="333"/>
        <v>4</v>
      </c>
      <c r="AR285" s="2">
        <f t="shared" si="334"/>
        <v>3</v>
      </c>
      <c r="AS285" s="2">
        <f t="shared" si="335"/>
        <v>3</v>
      </c>
      <c r="AT285" s="2">
        <f t="shared" si="336"/>
        <v>4</v>
      </c>
      <c r="AU285" s="2">
        <f t="shared" si="337"/>
        <v>3</v>
      </c>
      <c r="AV285" s="3">
        <f t="shared" si="374"/>
        <v>2</v>
      </c>
      <c r="AW285">
        <f t="shared" si="375"/>
        <v>1</v>
      </c>
      <c r="AX285" s="2">
        <f t="shared" si="338"/>
        <v>3</v>
      </c>
      <c r="AY285" s="2">
        <f t="shared" si="339"/>
        <v>7</v>
      </c>
      <c r="AZ285" s="2">
        <f t="shared" si="340"/>
        <v>5</v>
      </c>
      <c r="BA285" s="2">
        <f t="shared" si="341"/>
        <v>5</v>
      </c>
      <c r="BB285" s="2">
        <f t="shared" si="342"/>
        <v>4</v>
      </c>
      <c r="BC285" s="2">
        <f t="shared" si="343"/>
        <v>3</v>
      </c>
      <c r="BD285" s="2">
        <f t="shared" si="344"/>
        <v>5</v>
      </c>
      <c r="BE285" s="2">
        <f t="shared" si="345"/>
        <v>3</v>
      </c>
      <c r="BF285" s="2">
        <f t="shared" si="346"/>
        <v>3</v>
      </c>
      <c r="BG285" s="2">
        <f t="shared" si="347"/>
        <v>3</v>
      </c>
      <c r="BH285" s="2">
        <f t="shared" si="348"/>
        <v>5</v>
      </c>
      <c r="BI285" s="2">
        <f t="shared" si="349"/>
        <v>4</v>
      </c>
      <c r="BJ285" s="2">
        <f t="shared" si="350"/>
        <v>3</v>
      </c>
      <c r="BK285" s="2">
        <f t="shared" si="351"/>
        <v>2</v>
      </c>
      <c r="BL285" s="2">
        <f t="shared" si="352"/>
        <v>2</v>
      </c>
      <c r="BM285" s="2">
        <f t="shared" si="353"/>
        <v>3</v>
      </c>
      <c r="BN285" s="2">
        <f t="shared" si="354"/>
        <v>2</v>
      </c>
      <c r="BO285" s="3">
        <f t="shared" si="376"/>
        <v>2</v>
      </c>
      <c r="BP285">
        <f t="shared" si="377"/>
        <v>1</v>
      </c>
      <c r="BR285">
        <v>2</v>
      </c>
      <c r="BS285">
        <f t="shared" si="355"/>
        <v>3</v>
      </c>
      <c r="BU285" s="1">
        <f t="shared" si="356"/>
        <v>4.2439878800980555</v>
      </c>
      <c r="BV285" s="1">
        <f t="shared" si="357"/>
        <v>1.878416307946096</v>
      </c>
      <c r="BW285" s="1">
        <f t="shared" si="358"/>
        <v>1.8633562977376836</v>
      </c>
      <c r="BX285" s="1">
        <f t="shared" si="359"/>
        <v>2.3699266317030228</v>
      </c>
      <c r="BY285" s="1">
        <f t="shared" si="360"/>
        <v>2.0919638086407089</v>
      </c>
      <c r="BZ285" s="1">
        <f t="shared" si="361"/>
        <v>2.1420647489496178</v>
      </c>
      <c r="CA285" s="1">
        <f t="shared" si="362"/>
        <v>2.2563126791220527</v>
      </c>
      <c r="CB285" s="1">
        <f t="shared" si="363"/>
        <v>2.1626669139721266</v>
      </c>
      <c r="CC285" s="1">
        <f t="shared" si="364"/>
        <v>2.4387809208148732</v>
      </c>
      <c r="CD285" s="1">
        <f t="shared" si="365"/>
        <v>9.8735776150025245</v>
      </c>
      <c r="CE285" s="1">
        <f t="shared" si="366"/>
        <v>2.264358060336229</v>
      </c>
      <c r="CF285" s="1">
        <f t="shared" si="367"/>
        <v>2.2892155672240748</v>
      </c>
      <c r="CG285" s="1">
        <f t="shared" si="368"/>
        <v>2.6018958590567749</v>
      </c>
      <c r="CH285" s="1">
        <f t="shared" si="369"/>
        <v>2.7472257293747195</v>
      </c>
      <c r="CI285" s="1">
        <f t="shared" si="370"/>
        <v>2.6983932443936318</v>
      </c>
      <c r="CJ285" s="1">
        <f t="shared" si="371"/>
        <v>2.7968774724685868</v>
      </c>
      <c r="CK285" s="1">
        <f t="shared" si="372"/>
        <v>2.7415692872350896</v>
      </c>
      <c r="CL285" s="5">
        <f t="shared" si="378"/>
        <v>3</v>
      </c>
      <c r="CN285" s="9">
        <f t="shared" si="379"/>
        <v>1.8633562977376836</v>
      </c>
    </row>
    <row r="286" spans="1:92" x14ac:dyDescent="0.2">
      <c r="A286" s="4">
        <v>284</v>
      </c>
      <c r="B286" s="1">
        <v>0.34923528186548097</v>
      </c>
      <c r="C286" s="1">
        <v>4.8410000000000002</v>
      </c>
      <c r="D286" s="1">
        <v>61</v>
      </c>
      <c r="E286" s="1">
        <v>36</v>
      </c>
      <c r="F286" s="1">
        <v>3</v>
      </c>
      <c r="G286" s="1">
        <v>11.6189205887454</v>
      </c>
      <c r="H286" s="1">
        <v>7</v>
      </c>
      <c r="I286">
        <v>1500</v>
      </c>
      <c r="J286">
        <v>0.15</v>
      </c>
      <c r="K286">
        <v>37.5</v>
      </c>
      <c r="L286" s="1"/>
      <c r="M286" s="2">
        <f t="shared" si="304"/>
        <v>4</v>
      </c>
      <c r="N286" s="2">
        <f t="shared" si="305"/>
        <v>9</v>
      </c>
      <c r="O286" s="2">
        <f t="shared" si="306"/>
        <v>6</v>
      </c>
      <c r="P286" s="2">
        <f t="shared" si="307"/>
        <v>6</v>
      </c>
      <c r="Q286" s="2">
        <f t="shared" si="308"/>
        <v>7</v>
      </c>
      <c r="R286" s="2">
        <f t="shared" si="309"/>
        <v>6</v>
      </c>
      <c r="S286" s="2">
        <f t="shared" si="310"/>
        <v>6</v>
      </c>
      <c r="T286" s="2">
        <f t="shared" si="311"/>
        <v>4</v>
      </c>
      <c r="U286" s="2">
        <f t="shared" si="312"/>
        <v>4</v>
      </c>
      <c r="V286" s="2">
        <f t="shared" si="313"/>
        <v>7</v>
      </c>
      <c r="W286" s="2">
        <f t="shared" si="314"/>
        <v>3</v>
      </c>
      <c r="X286" s="2">
        <f t="shared" si="315"/>
        <v>3</v>
      </c>
      <c r="Y286" s="2">
        <f t="shared" si="316"/>
        <v>1</v>
      </c>
      <c r="Z286" s="2">
        <f t="shared" si="317"/>
        <v>1</v>
      </c>
      <c r="AA286" s="2">
        <f t="shared" si="318"/>
        <v>2</v>
      </c>
      <c r="AB286" s="2">
        <f t="shared" si="319"/>
        <v>1</v>
      </c>
      <c r="AC286" s="2">
        <f t="shared" si="320"/>
        <v>0</v>
      </c>
      <c r="AD286" s="3">
        <f t="shared" si="373"/>
        <v>2</v>
      </c>
      <c r="AE286" s="2">
        <f t="shared" si="321"/>
        <v>7</v>
      </c>
      <c r="AF286" s="2">
        <f t="shared" si="322"/>
        <v>12</v>
      </c>
      <c r="AG286" s="2">
        <f t="shared" si="323"/>
        <v>9</v>
      </c>
      <c r="AH286" s="2">
        <f t="shared" si="324"/>
        <v>9</v>
      </c>
      <c r="AI286" s="2">
        <f t="shared" si="325"/>
        <v>9</v>
      </c>
      <c r="AJ286" s="2">
        <f t="shared" si="326"/>
        <v>8</v>
      </c>
      <c r="AK286" s="2">
        <f t="shared" si="327"/>
        <v>8</v>
      </c>
      <c r="AL286" s="2">
        <f t="shared" si="328"/>
        <v>7</v>
      </c>
      <c r="AM286" s="2">
        <f t="shared" si="329"/>
        <v>6</v>
      </c>
      <c r="AN286" s="2">
        <f t="shared" si="330"/>
        <v>9</v>
      </c>
      <c r="AO286" s="2">
        <f t="shared" si="331"/>
        <v>5</v>
      </c>
      <c r="AP286" s="2">
        <f t="shared" si="332"/>
        <v>5</v>
      </c>
      <c r="AQ286" s="2">
        <f t="shared" si="333"/>
        <v>3</v>
      </c>
      <c r="AR286" s="2">
        <f t="shared" si="334"/>
        <v>2</v>
      </c>
      <c r="AS286" s="2">
        <f t="shared" si="335"/>
        <v>4</v>
      </c>
      <c r="AT286" s="2">
        <f t="shared" si="336"/>
        <v>3</v>
      </c>
      <c r="AU286" s="2">
        <f t="shared" si="337"/>
        <v>2</v>
      </c>
      <c r="AV286" s="3">
        <f t="shared" si="374"/>
        <v>2</v>
      </c>
      <c r="AW286">
        <f t="shared" si="375"/>
        <v>1</v>
      </c>
      <c r="AX286" s="2">
        <f t="shared" si="338"/>
        <v>5</v>
      </c>
      <c r="AY286" s="2">
        <f t="shared" si="339"/>
        <v>9</v>
      </c>
      <c r="AZ286" s="2">
        <f t="shared" si="340"/>
        <v>7</v>
      </c>
      <c r="BA286" s="2">
        <f t="shared" si="341"/>
        <v>5</v>
      </c>
      <c r="BB286" s="2">
        <f t="shared" si="342"/>
        <v>4</v>
      </c>
      <c r="BC286" s="2">
        <f t="shared" si="343"/>
        <v>3</v>
      </c>
      <c r="BD286" s="2">
        <f t="shared" si="344"/>
        <v>5</v>
      </c>
      <c r="BE286" s="2">
        <f t="shared" si="345"/>
        <v>2</v>
      </c>
      <c r="BF286" s="2">
        <f t="shared" si="346"/>
        <v>2</v>
      </c>
      <c r="BG286" s="2">
        <f t="shared" si="347"/>
        <v>4</v>
      </c>
      <c r="BH286" s="2">
        <f t="shared" si="348"/>
        <v>5</v>
      </c>
      <c r="BI286" s="2">
        <f t="shared" si="349"/>
        <v>3</v>
      </c>
      <c r="BJ286" s="2">
        <f t="shared" si="350"/>
        <v>2</v>
      </c>
      <c r="BK286" s="2">
        <f t="shared" si="351"/>
        <v>3</v>
      </c>
      <c r="BL286" s="2">
        <f t="shared" si="352"/>
        <v>3</v>
      </c>
      <c r="BM286" s="2">
        <f t="shared" si="353"/>
        <v>2</v>
      </c>
      <c r="BN286" s="2">
        <f t="shared" si="354"/>
        <v>1</v>
      </c>
      <c r="BO286" s="3">
        <f t="shared" si="376"/>
        <v>2</v>
      </c>
      <c r="BP286">
        <f t="shared" si="377"/>
        <v>1</v>
      </c>
      <c r="BR286">
        <v>2</v>
      </c>
      <c r="BS286">
        <f t="shared" si="355"/>
        <v>1</v>
      </c>
      <c r="BU286" s="1">
        <f t="shared" si="356"/>
        <v>4.2530572509013203</v>
      </c>
      <c r="BV286" s="1">
        <f t="shared" si="357"/>
        <v>1.9508977072134948</v>
      </c>
      <c r="BW286" s="1">
        <f t="shared" si="358"/>
        <v>1.9209531861740188</v>
      </c>
      <c r="BX286" s="1">
        <f t="shared" si="359"/>
        <v>2.4371199330279283</v>
      </c>
      <c r="BY286" s="1">
        <f t="shared" si="360"/>
        <v>2.2657055973590094</v>
      </c>
      <c r="BZ286" s="1">
        <f t="shared" si="361"/>
        <v>2.354565476878304</v>
      </c>
      <c r="CA286" s="1">
        <f t="shared" si="362"/>
        <v>2.1931649842286198</v>
      </c>
      <c r="CB286" s="1">
        <f t="shared" si="363"/>
        <v>2.5238069142434241</v>
      </c>
      <c r="CC286" s="1">
        <f t="shared" si="364"/>
        <v>2.6539516973313004</v>
      </c>
      <c r="CD286" s="1">
        <f t="shared" si="365"/>
        <v>9.9205453741255099</v>
      </c>
      <c r="CE286" s="1">
        <f t="shared" si="366"/>
        <v>2.0460766813547924</v>
      </c>
      <c r="CF286" s="1">
        <f t="shared" si="367"/>
        <v>2.2848610660999058</v>
      </c>
      <c r="CG286" s="1">
        <f t="shared" si="368"/>
        <v>2.6778498669681978</v>
      </c>
      <c r="CH286" s="1">
        <f t="shared" si="369"/>
        <v>2.946609747024127</v>
      </c>
      <c r="CI286" s="1">
        <f t="shared" si="370"/>
        <v>3.116419460521362</v>
      </c>
      <c r="CJ286" s="1">
        <f t="shared" si="371"/>
        <v>3.2020874676706117</v>
      </c>
      <c r="CK286" s="1">
        <f t="shared" si="372"/>
        <v>3.1538161679445147</v>
      </c>
      <c r="CL286" s="5">
        <f t="shared" si="378"/>
        <v>3</v>
      </c>
      <c r="CN286" s="9">
        <f t="shared" si="379"/>
        <v>1.9209531861740188</v>
      </c>
    </row>
    <row r="287" spans="1:92" x14ac:dyDescent="0.2">
      <c r="A287" s="4">
        <v>285</v>
      </c>
      <c r="B287" s="1">
        <v>0.34037775313378399</v>
      </c>
      <c r="C287" s="1">
        <v>16.542999999999999</v>
      </c>
      <c r="D287" s="1">
        <v>74</v>
      </c>
      <c r="E287" s="1">
        <v>15</v>
      </c>
      <c r="F287" s="1">
        <v>11</v>
      </c>
      <c r="G287" s="1">
        <v>9.9257599823553697</v>
      </c>
      <c r="H287" s="1">
        <v>7</v>
      </c>
      <c r="I287">
        <v>1500</v>
      </c>
      <c r="J287">
        <v>0.15</v>
      </c>
      <c r="K287">
        <v>37.5</v>
      </c>
      <c r="L287" s="1"/>
      <c r="M287" s="2">
        <f t="shared" si="304"/>
        <v>3</v>
      </c>
      <c r="N287" s="2">
        <f t="shared" si="305"/>
        <v>6</v>
      </c>
      <c r="O287" s="2">
        <f t="shared" si="306"/>
        <v>5</v>
      </c>
      <c r="P287" s="2">
        <f t="shared" si="307"/>
        <v>5</v>
      </c>
      <c r="Q287" s="2">
        <f t="shared" si="308"/>
        <v>5</v>
      </c>
      <c r="R287" s="2">
        <f t="shared" si="309"/>
        <v>6</v>
      </c>
      <c r="S287" s="2">
        <f t="shared" si="310"/>
        <v>7</v>
      </c>
      <c r="T287" s="2">
        <f t="shared" si="311"/>
        <v>5</v>
      </c>
      <c r="U287" s="2">
        <f t="shared" si="312"/>
        <v>6</v>
      </c>
      <c r="V287" s="2">
        <f t="shared" si="313"/>
        <v>6</v>
      </c>
      <c r="W287" s="2">
        <f t="shared" si="314"/>
        <v>3</v>
      </c>
      <c r="X287" s="2">
        <f t="shared" si="315"/>
        <v>3</v>
      </c>
      <c r="Y287" s="2">
        <f t="shared" si="316"/>
        <v>1</v>
      </c>
      <c r="Z287" s="2">
        <f t="shared" si="317"/>
        <v>1</v>
      </c>
      <c r="AA287" s="2">
        <f t="shared" si="318"/>
        <v>1</v>
      </c>
      <c r="AB287" s="2">
        <f t="shared" si="319"/>
        <v>1</v>
      </c>
      <c r="AC287" s="2">
        <f t="shared" si="320"/>
        <v>0</v>
      </c>
      <c r="AD287" s="3">
        <f t="shared" si="373"/>
        <v>7</v>
      </c>
      <c r="AE287" s="2">
        <f t="shared" si="321"/>
        <v>6</v>
      </c>
      <c r="AF287" s="2">
        <f t="shared" si="322"/>
        <v>9</v>
      </c>
      <c r="AG287" s="2">
        <f t="shared" si="323"/>
        <v>8</v>
      </c>
      <c r="AH287" s="2">
        <f t="shared" si="324"/>
        <v>8</v>
      </c>
      <c r="AI287" s="2">
        <f t="shared" si="325"/>
        <v>7</v>
      </c>
      <c r="AJ287" s="2">
        <f t="shared" si="326"/>
        <v>8</v>
      </c>
      <c r="AK287" s="2">
        <f t="shared" si="327"/>
        <v>9</v>
      </c>
      <c r="AL287" s="2">
        <f t="shared" si="328"/>
        <v>8</v>
      </c>
      <c r="AM287" s="2">
        <f t="shared" si="329"/>
        <v>8</v>
      </c>
      <c r="AN287" s="2">
        <f t="shared" si="330"/>
        <v>8</v>
      </c>
      <c r="AO287" s="2">
        <f t="shared" si="331"/>
        <v>5</v>
      </c>
      <c r="AP287" s="2">
        <f t="shared" si="332"/>
        <v>5</v>
      </c>
      <c r="AQ287" s="2">
        <f t="shared" si="333"/>
        <v>3</v>
      </c>
      <c r="AR287" s="2">
        <f t="shared" si="334"/>
        <v>2</v>
      </c>
      <c r="AS287" s="2">
        <f t="shared" si="335"/>
        <v>3</v>
      </c>
      <c r="AT287" s="2">
        <f t="shared" si="336"/>
        <v>3</v>
      </c>
      <c r="AU287" s="2">
        <f t="shared" si="337"/>
        <v>2</v>
      </c>
      <c r="AV287" s="3">
        <f t="shared" si="374"/>
        <v>2</v>
      </c>
      <c r="AW287">
        <f t="shared" si="375"/>
        <v>2</v>
      </c>
      <c r="AX287" s="2">
        <f t="shared" si="338"/>
        <v>4</v>
      </c>
      <c r="AY287" s="2">
        <f t="shared" si="339"/>
        <v>6</v>
      </c>
      <c r="AZ287" s="2">
        <f t="shared" si="340"/>
        <v>6</v>
      </c>
      <c r="BA287" s="2">
        <f t="shared" si="341"/>
        <v>4</v>
      </c>
      <c r="BB287" s="2">
        <f t="shared" si="342"/>
        <v>2</v>
      </c>
      <c r="BC287" s="2">
        <f t="shared" si="343"/>
        <v>3</v>
      </c>
      <c r="BD287" s="2">
        <f t="shared" si="344"/>
        <v>6</v>
      </c>
      <c r="BE287" s="2">
        <f t="shared" si="345"/>
        <v>4</v>
      </c>
      <c r="BF287" s="2">
        <f t="shared" si="346"/>
        <v>4</v>
      </c>
      <c r="BG287" s="2">
        <f t="shared" si="347"/>
        <v>3</v>
      </c>
      <c r="BH287" s="2">
        <f t="shared" si="348"/>
        <v>5</v>
      </c>
      <c r="BI287" s="2">
        <f t="shared" si="349"/>
        <v>3</v>
      </c>
      <c r="BJ287" s="2">
        <f t="shared" si="350"/>
        <v>2</v>
      </c>
      <c r="BK287" s="2">
        <f t="shared" si="351"/>
        <v>2</v>
      </c>
      <c r="BL287" s="2">
        <f t="shared" si="352"/>
        <v>2</v>
      </c>
      <c r="BM287" s="2">
        <f t="shared" si="353"/>
        <v>2</v>
      </c>
      <c r="BN287" s="2">
        <f t="shared" si="354"/>
        <v>1</v>
      </c>
      <c r="BO287" s="3">
        <f t="shared" si="376"/>
        <v>2</v>
      </c>
      <c r="BP287">
        <f t="shared" si="377"/>
        <v>3</v>
      </c>
      <c r="BR287">
        <v>3</v>
      </c>
      <c r="BS287">
        <f t="shared" si="355"/>
        <v>4</v>
      </c>
      <c r="BU287" s="1">
        <f t="shared" si="356"/>
        <v>4.4136265416049625</v>
      </c>
      <c r="BV287" s="1">
        <f t="shared" si="357"/>
        <v>2.1214896876251448</v>
      </c>
      <c r="BW287" s="1">
        <f t="shared" si="358"/>
        <v>1.9876640011164042</v>
      </c>
      <c r="BX287" s="1">
        <f t="shared" si="359"/>
        <v>2.7672582627009401</v>
      </c>
      <c r="BY287" s="1">
        <f t="shared" si="360"/>
        <v>2.4073556417756423</v>
      </c>
      <c r="BZ287" s="1">
        <f t="shared" si="361"/>
        <v>2.4321511813584729</v>
      </c>
      <c r="CA287" s="1">
        <f t="shared" si="362"/>
        <v>2.2726372117858564</v>
      </c>
      <c r="CB287" s="1">
        <f t="shared" si="363"/>
        <v>2.559813560608605</v>
      </c>
      <c r="CC287" s="1">
        <f t="shared" si="364"/>
        <v>2.7416356364862331</v>
      </c>
      <c r="CD287" s="1">
        <f t="shared" si="365"/>
        <v>9.939946612235687</v>
      </c>
      <c r="CE287" s="1">
        <f t="shared" si="366"/>
        <v>2.2866436587842358</v>
      </c>
      <c r="CF287" s="1">
        <f t="shared" si="367"/>
        <v>2.4010025563959974</v>
      </c>
      <c r="CG287" s="1">
        <f t="shared" si="368"/>
        <v>2.7988030975864331</v>
      </c>
      <c r="CH287" s="1">
        <f t="shared" si="369"/>
        <v>3.0488973854594845</v>
      </c>
      <c r="CI287" s="1">
        <f t="shared" si="370"/>
        <v>3.150543972676223</v>
      </c>
      <c r="CJ287" s="1">
        <f t="shared" si="371"/>
        <v>3.2351974555298653</v>
      </c>
      <c r="CK287" s="1">
        <f t="shared" si="372"/>
        <v>3.1879966047092689</v>
      </c>
      <c r="CL287" s="5">
        <f t="shared" si="378"/>
        <v>3</v>
      </c>
      <c r="CN287" s="9">
        <f t="shared" si="379"/>
        <v>1.9876640011164042</v>
      </c>
    </row>
    <row r="288" spans="1:92" x14ac:dyDescent="0.2">
      <c r="A288" s="4">
        <v>286</v>
      </c>
      <c r="B288" s="1">
        <v>0.55391856717457899</v>
      </c>
      <c r="C288" s="1">
        <v>18.805</v>
      </c>
      <c r="D288" s="1">
        <v>68</v>
      </c>
      <c r="E288" s="1">
        <v>16</v>
      </c>
      <c r="F288" s="1">
        <v>16</v>
      </c>
      <c r="G288" s="1">
        <v>6.6484226194839904</v>
      </c>
      <c r="H288" s="1">
        <v>6</v>
      </c>
      <c r="I288">
        <v>1500</v>
      </c>
      <c r="J288">
        <v>0.15</v>
      </c>
      <c r="K288">
        <v>37.5</v>
      </c>
      <c r="L288" s="1"/>
      <c r="M288" s="2">
        <f t="shared" si="304"/>
        <v>3</v>
      </c>
      <c r="N288" s="2">
        <f t="shared" si="305"/>
        <v>7</v>
      </c>
      <c r="O288" s="2">
        <f t="shared" si="306"/>
        <v>7</v>
      </c>
      <c r="P288" s="2">
        <f t="shared" si="307"/>
        <v>4</v>
      </c>
      <c r="Q288" s="2">
        <f t="shared" si="308"/>
        <v>6</v>
      </c>
      <c r="R288" s="2">
        <f t="shared" si="309"/>
        <v>7</v>
      </c>
      <c r="S288" s="2">
        <f t="shared" si="310"/>
        <v>7</v>
      </c>
      <c r="T288" s="2">
        <f t="shared" si="311"/>
        <v>5</v>
      </c>
      <c r="U288" s="2">
        <f t="shared" si="312"/>
        <v>7</v>
      </c>
      <c r="V288" s="2">
        <f t="shared" si="313"/>
        <v>7</v>
      </c>
      <c r="W288" s="2">
        <f t="shared" si="314"/>
        <v>3</v>
      </c>
      <c r="X288" s="2">
        <f t="shared" si="315"/>
        <v>4</v>
      </c>
      <c r="Y288" s="2">
        <f t="shared" si="316"/>
        <v>1</v>
      </c>
      <c r="Z288" s="2">
        <f t="shared" si="317"/>
        <v>1</v>
      </c>
      <c r="AA288" s="2">
        <f t="shared" si="318"/>
        <v>1</v>
      </c>
      <c r="AB288" s="2">
        <f t="shared" si="319"/>
        <v>1</v>
      </c>
      <c r="AC288" s="2">
        <f t="shared" si="320"/>
        <v>0</v>
      </c>
      <c r="AD288" s="3">
        <f t="shared" si="373"/>
        <v>2</v>
      </c>
      <c r="AE288" s="2">
        <f t="shared" si="321"/>
        <v>6</v>
      </c>
      <c r="AF288" s="2">
        <f t="shared" si="322"/>
        <v>10</v>
      </c>
      <c r="AG288" s="2">
        <f t="shared" si="323"/>
        <v>10</v>
      </c>
      <c r="AH288" s="2">
        <f t="shared" si="324"/>
        <v>7</v>
      </c>
      <c r="AI288" s="2">
        <f t="shared" si="325"/>
        <v>8</v>
      </c>
      <c r="AJ288" s="2">
        <f t="shared" si="326"/>
        <v>9</v>
      </c>
      <c r="AK288" s="2">
        <f t="shared" si="327"/>
        <v>9</v>
      </c>
      <c r="AL288" s="2">
        <f t="shared" si="328"/>
        <v>8</v>
      </c>
      <c r="AM288" s="2">
        <f t="shared" si="329"/>
        <v>9</v>
      </c>
      <c r="AN288" s="2">
        <f t="shared" si="330"/>
        <v>9</v>
      </c>
      <c r="AO288" s="2">
        <f t="shared" si="331"/>
        <v>5</v>
      </c>
      <c r="AP288" s="2">
        <f t="shared" si="332"/>
        <v>6</v>
      </c>
      <c r="AQ288" s="2">
        <f t="shared" si="333"/>
        <v>3</v>
      </c>
      <c r="AR288" s="2">
        <f t="shared" si="334"/>
        <v>2</v>
      </c>
      <c r="AS288" s="2">
        <f t="shared" si="335"/>
        <v>3</v>
      </c>
      <c r="AT288" s="2">
        <f t="shared" si="336"/>
        <v>3</v>
      </c>
      <c r="AU288" s="2">
        <f t="shared" si="337"/>
        <v>2</v>
      </c>
      <c r="AV288" s="3">
        <f t="shared" si="374"/>
        <v>2</v>
      </c>
      <c r="AW288">
        <f t="shared" si="375"/>
        <v>2</v>
      </c>
      <c r="AX288" s="2">
        <f t="shared" si="338"/>
        <v>3</v>
      </c>
      <c r="AY288" s="2">
        <f t="shared" si="339"/>
        <v>7</v>
      </c>
      <c r="AZ288" s="2">
        <f t="shared" si="340"/>
        <v>8</v>
      </c>
      <c r="BA288" s="2">
        <f t="shared" si="341"/>
        <v>4</v>
      </c>
      <c r="BB288" s="2">
        <f t="shared" si="342"/>
        <v>4</v>
      </c>
      <c r="BC288" s="2">
        <f t="shared" si="343"/>
        <v>4</v>
      </c>
      <c r="BD288" s="2">
        <f t="shared" si="344"/>
        <v>5</v>
      </c>
      <c r="BE288" s="2">
        <f t="shared" si="345"/>
        <v>5</v>
      </c>
      <c r="BF288" s="2">
        <f t="shared" si="346"/>
        <v>5</v>
      </c>
      <c r="BG288" s="2">
        <f t="shared" si="347"/>
        <v>4</v>
      </c>
      <c r="BH288" s="2">
        <f t="shared" si="348"/>
        <v>4</v>
      </c>
      <c r="BI288" s="2">
        <f t="shared" si="349"/>
        <v>5</v>
      </c>
      <c r="BJ288" s="2">
        <f t="shared" si="350"/>
        <v>2</v>
      </c>
      <c r="BK288" s="2">
        <f t="shared" si="351"/>
        <v>2</v>
      </c>
      <c r="BL288" s="2">
        <f t="shared" si="352"/>
        <v>2</v>
      </c>
      <c r="BM288" s="2">
        <f t="shared" si="353"/>
        <v>2</v>
      </c>
      <c r="BN288" s="2">
        <f t="shared" si="354"/>
        <v>1</v>
      </c>
      <c r="BO288" s="3">
        <f t="shared" si="376"/>
        <v>3</v>
      </c>
      <c r="BP288">
        <f t="shared" si="377"/>
        <v>1</v>
      </c>
      <c r="BR288">
        <v>3</v>
      </c>
      <c r="BS288">
        <f t="shared" si="355"/>
        <v>3</v>
      </c>
      <c r="BU288" s="1">
        <f t="shared" si="356"/>
        <v>5.0110956547488241</v>
      </c>
      <c r="BV288" s="1">
        <f t="shared" si="357"/>
        <v>2.5577009773684689</v>
      </c>
      <c r="BW288" s="1">
        <f t="shared" si="358"/>
        <v>1.9706843067232116</v>
      </c>
      <c r="BX288" s="1">
        <f t="shared" si="359"/>
        <v>3.7251908476405253</v>
      </c>
      <c r="BY288" s="1">
        <f t="shared" si="360"/>
        <v>2.6584585790144688</v>
      </c>
      <c r="BZ288" s="1">
        <f t="shared" si="361"/>
        <v>2.1140125477246787</v>
      </c>
      <c r="CA288" s="1">
        <f t="shared" si="362"/>
        <v>2.2530584963772951</v>
      </c>
      <c r="CB288" s="1">
        <f t="shared" si="363"/>
        <v>2.1060398526563193</v>
      </c>
      <c r="CC288" s="1">
        <f t="shared" si="364"/>
        <v>2.2553986534170205</v>
      </c>
      <c r="CD288" s="1">
        <f t="shared" si="365"/>
        <v>9.8856577076355645</v>
      </c>
      <c r="CE288" s="1">
        <f t="shared" si="366"/>
        <v>2.7185886226111884</v>
      </c>
      <c r="CF288" s="1">
        <f t="shared" si="367"/>
        <v>2.258824739224305</v>
      </c>
      <c r="CG288" s="1">
        <f t="shared" si="368"/>
        <v>2.4727459690778297</v>
      </c>
      <c r="CH288" s="1">
        <f t="shared" si="369"/>
        <v>2.554890794689197</v>
      </c>
      <c r="CI288" s="1">
        <f t="shared" si="370"/>
        <v>2.6787496939795945</v>
      </c>
      <c r="CJ288" s="1">
        <f t="shared" si="371"/>
        <v>2.7773840490169959</v>
      </c>
      <c r="CK288" s="1">
        <f t="shared" si="372"/>
        <v>2.7271781119671719</v>
      </c>
      <c r="CL288" s="5">
        <f t="shared" si="378"/>
        <v>3</v>
      </c>
      <c r="CN288" s="9">
        <f t="shared" si="379"/>
        <v>1.9706843067232116</v>
      </c>
    </row>
    <row r="289" spans="1:92" x14ac:dyDescent="0.2">
      <c r="A289" s="4">
        <v>287</v>
      </c>
      <c r="B289" s="1">
        <v>0.54020818710715002</v>
      </c>
      <c r="C289" s="1">
        <v>6.3360000000000003</v>
      </c>
      <c r="D289" s="1">
        <v>21</v>
      </c>
      <c r="E289" s="1">
        <v>3</v>
      </c>
      <c r="F289" s="1">
        <v>76</v>
      </c>
      <c r="G289" s="1">
        <v>5.0685727613618301</v>
      </c>
      <c r="H289" s="1">
        <v>6</v>
      </c>
      <c r="I289">
        <v>1500</v>
      </c>
      <c r="J289">
        <v>0.15</v>
      </c>
      <c r="K289">
        <v>37.5</v>
      </c>
      <c r="L289" s="1"/>
      <c r="M289" s="2">
        <f t="shared" si="304"/>
        <v>3</v>
      </c>
      <c r="N289" s="2">
        <f t="shared" si="305"/>
        <v>5</v>
      </c>
      <c r="O289" s="2">
        <f t="shared" si="306"/>
        <v>5</v>
      </c>
      <c r="P289" s="2">
        <f t="shared" si="307"/>
        <v>5</v>
      </c>
      <c r="Q289" s="2">
        <f t="shared" si="308"/>
        <v>7</v>
      </c>
      <c r="R289" s="2">
        <f t="shared" si="309"/>
        <v>8</v>
      </c>
      <c r="S289" s="2">
        <f t="shared" si="310"/>
        <v>5</v>
      </c>
      <c r="T289" s="2">
        <f t="shared" si="311"/>
        <v>4</v>
      </c>
      <c r="U289" s="2">
        <f t="shared" si="312"/>
        <v>8</v>
      </c>
      <c r="V289" s="2">
        <f t="shared" si="313"/>
        <v>8</v>
      </c>
      <c r="W289" s="2">
        <f t="shared" si="314"/>
        <v>4</v>
      </c>
      <c r="X289" s="2">
        <f t="shared" si="315"/>
        <v>5</v>
      </c>
      <c r="Y289" s="2">
        <f t="shared" si="316"/>
        <v>2</v>
      </c>
      <c r="Z289" s="2">
        <f t="shared" si="317"/>
        <v>2</v>
      </c>
      <c r="AA289" s="2">
        <f t="shared" si="318"/>
        <v>1</v>
      </c>
      <c r="AB289" s="2">
        <f t="shared" si="319"/>
        <v>2</v>
      </c>
      <c r="AC289" s="2">
        <f t="shared" si="320"/>
        <v>1</v>
      </c>
      <c r="AD289" s="3">
        <f t="shared" si="373"/>
        <v>6</v>
      </c>
      <c r="AE289" s="2">
        <f t="shared" si="321"/>
        <v>6</v>
      </c>
      <c r="AF289" s="2">
        <f t="shared" si="322"/>
        <v>8</v>
      </c>
      <c r="AG289" s="2">
        <f t="shared" si="323"/>
        <v>8</v>
      </c>
      <c r="AH289" s="2">
        <f t="shared" si="324"/>
        <v>8</v>
      </c>
      <c r="AI289" s="2">
        <f t="shared" si="325"/>
        <v>9</v>
      </c>
      <c r="AJ289" s="2">
        <f t="shared" si="326"/>
        <v>10</v>
      </c>
      <c r="AK289" s="2">
        <f t="shared" si="327"/>
        <v>7</v>
      </c>
      <c r="AL289" s="2">
        <f t="shared" si="328"/>
        <v>7</v>
      </c>
      <c r="AM289" s="2">
        <f t="shared" si="329"/>
        <v>10</v>
      </c>
      <c r="AN289" s="2">
        <f t="shared" si="330"/>
        <v>10</v>
      </c>
      <c r="AO289" s="2">
        <f t="shared" si="331"/>
        <v>6</v>
      </c>
      <c r="AP289" s="2">
        <f t="shared" si="332"/>
        <v>7</v>
      </c>
      <c r="AQ289" s="2">
        <f t="shared" si="333"/>
        <v>4</v>
      </c>
      <c r="AR289" s="2">
        <f t="shared" si="334"/>
        <v>3</v>
      </c>
      <c r="AS289" s="2">
        <f t="shared" si="335"/>
        <v>3</v>
      </c>
      <c r="AT289" s="2">
        <f t="shared" si="336"/>
        <v>4</v>
      </c>
      <c r="AU289" s="2">
        <f t="shared" si="337"/>
        <v>3</v>
      </c>
      <c r="AV289" s="3">
        <f t="shared" si="374"/>
        <v>6</v>
      </c>
      <c r="AW289">
        <f t="shared" si="375"/>
        <v>3</v>
      </c>
      <c r="AX289" s="2">
        <f t="shared" si="338"/>
        <v>3</v>
      </c>
      <c r="AY289" s="2">
        <f t="shared" si="339"/>
        <v>5</v>
      </c>
      <c r="AZ289" s="2">
        <f t="shared" si="340"/>
        <v>6</v>
      </c>
      <c r="BA289" s="2">
        <f t="shared" si="341"/>
        <v>5</v>
      </c>
      <c r="BB289" s="2">
        <f t="shared" si="342"/>
        <v>5</v>
      </c>
      <c r="BC289" s="2">
        <f t="shared" si="343"/>
        <v>5</v>
      </c>
      <c r="BD289" s="2">
        <f t="shared" si="344"/>
        <v>3</v>
      </c>
      <c r="BE289" s="2">
        <f t="shared" si="345"/>
        <v>6</v>
      </c>
      <c r="BF289" s="2">
        <f t="shared" si="346"/>
        <v>6</v>
      </c>
      <c r="BG289" s="2">
        <f t="shared" si="347"/>
        <v>5</v>
      </c>
      <c r="BH289" s="2">
        <f t="shared" si="348"/>
        <v>5</v>
      </c>
      <c r="BI289" s="2">
        <f t="shared" si="349"/>
        <v>6</v>
      </c>
      <c r="BJ289" s="2">
        <f t="shared" si="350"/>
        <v>3</v>
      </c>
      <c r="BK289" s="2">
        <f t="shared" si="351"/>
        <v>2</v>
      </c>
      <c r="BL289" s="2">
        <f t="shared" si="352"/>
        <v>2</v>
      </c>
      <c r="BM289" s="2">
        <f t="shared" si="353"/>
        <v>3</v>
      </c>
      <c r="BN289" s="2">
        <f t="shared" si="354"/>
        <v>2</v>
      </c>
      <c r="BO289" s="3">
        <f t="shared" si="376"/>
        <v>3</v>
      </c>
      <c r="BP289">
        <f t="shared" si="377"/>
        <v>4</v>
      </c>
      <c r="BR289">
        <v>12</v>
      </c>
      <c r="BS289">
        <f t="shared" si="355"/>
        <v>1</v>
      </c>
      <c r="BU289" s="1">
        <f t="shared" si="356"/>
        <v>5.6869231733852539</v>
      </c>
      <c r="BV289" s="1">
        <f t="shared" si="357"/>
        <v>3.0683239480939561</v>
      </c>
      <c r="BW289" s="1">
        <f t="shared" si="358"/>
        <v>1.8836592706868083</v>
      </c>
      <c r="BX289" s="1">
        <f t="shared" si="359"/>
        <v>4.8252021621052901</v>
      </c>
      <c r="BY289" s="1">
        <f t="shared" si="360"/>
        <v>3.183773347492707</v>
      </c>
      <c r="BZ289" s="1">
        <f t="shared" si="361"/>
        <v>2.0778975003868849</v>
      </c>
      <c r="CA289" s="1">
        <f t="shared" si="362"/>
        <v>2.1399249401608702</v>
      </c>
      <c r="CB289" s="1">
        <f t="shared" si="363"/>
        <v>2.0684836049691082</v>
      </c>
      <c r="CC289" s="1">
        <f t="shared" si="364"/>
        <v>2.2776492465322424</v>
      </c>
      <c r="CD289" s="1">
        <f t="shared" si="365"/>
        <v>9.912020105028958</v>
      </c>
      <c r="CE289" s="1">
        <f t="shared" si="366"/>
        <v>3.1622804486830081</v>
      </c>
      <c r="CF289" s="1">
        <f t="shared" si="367"/>
        <v>2.3560941254367216</v>
      </c>
      <c r="CG289" s="1">
        <f t="shared" si="368"/>
        <v>2.4513286496692528</v>
      </c>
      <c r="CH289" s="1">
        <f t="shared" si="369"/>
        <v>2.5687882682502683</v>
      </c>
      <c r="CI289" s="1">
        <f t="shared" si="370"/>
        <v>2.6084532298536791</v>
      </c>
      <c r="CJ289" s="1">
        <f t="shared" si="371"/>
        <v>2.7092320039263091</v>
      </c>
      <c r="CK289" s="1">
        <f t="shared" si="372"/>
        <v>2.6598951645604179</v>
      </c>
      <c r="CL289" s="5">
        <f t="shared" si="378"/>
        <v>3</v>
      </c>
      <c r="CN289" s="9">
        <f t="shared" si="379"/>
        <v>1.8836592706868083</v>
      </c>
    </row>
    <row r="290" spans="1:92" x14ac:dyDescent="0.2">
      <c r="A290" s="4">
        <v>288</v>
      </c>
      <c r="B290" s="1">
        <v>0.66207028943982005</v>
      </c>
      <c r="C290" s="1">
        <v>0.36399999999999999</v>
      </c>
      <c r="D290" s="1">
        <v>4</v>
      </c>
      <c r="E290" s="1">
        <v>0</v>
      </c>
      <c r="F290" s="1">
        <v>96</v>
      </c>
      <c r="G290" s="1">
        <v>5.4622791909845096</v>
      </c>
      <c r="H290" s="1">
        <v>6</v>
      </c>
      <c r="I290">
        <v>1500</v>
      </c>
      <c r="J290">
        <v>0.15</v>
      </c>
      <c r="K290">
        <v>37.5</v>
      </c>
      <c r="L290" s="1"/>
      <c r="M290" s="2">
        <f t="shared" si="304"/>
        <v>2</v>
      </c>
      <c r="N290" s="2">
        <f t="shared" si="305"/>
        <v>6</v>
      </c>
      <c r="O290" s="2">
        <f t="shared" si="306"/>
        <v>5</v>
      </c>
      <c r="P290" s="2">
        <f t="shared" si="307"/>
        <v>4</v>
      </c>
      <c r="Q290" s="2">
        <f t="shared" si="308"/>
        <v>6</v>
      </c>
      <c r="R290" s="2">
        <f t="shared" si="309"/>
        <v>7</v>
      </c>
      <c r="S290" s="2">
        <f t="shared" si="310"/>
        <v>5</v>
      </c>
      <c r="T290" s="2">
        <f t="shared" si="311"/>
        <v>4</v>
      </c>
      <c r="U290" s="2">
        <f t="shared" si="312"/>
        <v>7</v>
      </c>
      <c r="V290" s="2">
        <f t="shared" si="313"/>
        <v>7</v>
      </c>
      <c r="W290" s="2">
        <f t="shared" si="314"/>
        <v>5</v>
      </c>
      <c r="X290" s="2">
        <f t="shared" si="315"/>
        <v>7</v>
      </c>
      <c r="Y290" s="2">
        <f t="shared" si="316"/>
        <v>4</v>
      </c>
      <c r="Z290" s="2">
        <f t="shared" si="317"/>
        <v>4</v>
      </c>
      <c r="AA290" s="2">
        <f t="shared" si="318"/>
        <v>2</v>
      </c>
      <c r="AB290" s="2">
        <f t="shared" si="319"/>
        <v>4</v>
      </c>
      <c r="AC290" s="2">
        <f t="shared" si="320"/>
        <v>3</v>
      </c>
      <c r="AD290" s="3">
        <f t="shared" si="373"/>
        <v>6</v>
      </c>
      <c r="AE290" s="2">
        <f t="shared" si="321"/>
        <v>5</v>
      </c>
      <c r="AF290" s="2">
        <f t="shared" si="322"/>
        <v>9</v>
      </c>
      <c r="AG290" s="2">
        <f t="shared" si="323"/>
        <v>8</v>
      </c>
      <c r="AH290" s="2">
        <f t="shared" si="324"/>
        <v>7</v>
      </c>
      <c r="AI290" s="2">
        <f t="shared" si="325"/>
        <v>8</v>
      </c>
      <c r="AJ290" s="2">
        <f t="shared" si="326"/>
        <v>9</v>
      </c>
      <c r="AK290" s="2">
        <f t="shared" si="327"/>
        <v>7</v>
      </c>
      <c r="AL290" s="2">
        <f t="shared" si="328"/>
        <v>7</v>
      </c>
      <c r="AM290" s="2">
        <f t="shared" si="329"/>
        <v>9</v>
      </c>
      <c r="AN290" s="2">
        <f t="shared" si="330"/>
        <v>9</v>
      </c>
      <c r="AO290" s="2">
        <f t="shared" si="331"/>
        <v>7</v>
      </c>
      <c r="AP290" s="2">
        <f t="shared" si="332"/>
        <v>9</v>
      </c>
      <c r="AQ290" s="2">
        <f t="shared" si="333"/>
        <v>6</v>
      </c>
      <c r="AR290" s="2">
        <f t="shared" si="334"/>
        <v>5</v>
      </c>
      <c r="AS290" s="2">
        <f t="shared" si="335"/>
        <v>4</v>
      </c>
      <c r="AT290" s="2">
        <f t="shared" si="336"/>
        <v>6</v>
      </c>
      <c r="AU290" s="2">
        <f t="shared" si="337"/>
        <v>5</v>
      </c>
      <c r="AV290" s="3">
        <f t="shared" si="374"/>
        <v>2</v>
      </c>
      <c r="AW290">
        <f t="shared" si="375"/>
        <v>5</v>
      </c>
      <c r="AX290" s="2">
        <f t="shared" si="338"/>
        <v>2</v>
      </c>
      <c r="AY290" s="2">
        <f t="shared" si="339"/>
        <v>4</v>
      </c>
      <c r="AZ290" s="2">
        <f t="shared" si="340"/>
        <v>5</v>
      </c>
      <c r="BA290" s="2">
        <f t="shared" si="341"/>
        <v>4</v>
      </c>
      <c r="BB290" s="2">
        <f t="shared" si="342"/>
        <v>5</v>
      </c>
      <c r="BC290" s="2">
        <f t="shared" si="343"/>
        <v>6</v>
      </c>
      <c r="BD290" s="2">
        <f t="shared" si="344"/>
        <v>3</v>
      </c>
      <c r="BE290" s="2">
        <f t="shared" si="345"/>
        <v>5</v>
      </c>
      <c r="BF290" s="2">
        <f t="shared" si="346"/>
        <v>5</v>
      </c>
      <c r="BG290" s="2">
        <f t="shared" si="347"/>
        <v>6</v>
      </c>
      <c r="BH290" s="2">
        <f t="shared" si="348"/>
        <v>6</v>
      </c>
      <c r="BI290" s="2">
        <f t="shared" si="349"/>
        <v>9</v>
      </c>
      <c r="BJ290" s="2">
        <f t="shared" si="350"/>
        <v>6</v>
      </c>
      <c r="BK290" s="2">
        <f t="shared" si="351"/>
        <v>3</v>
      </c>
      <c r="BL290" s="2">
        <f t="shared" si="352"/>
        <v>3</v>
      </c>
      <c r="BM290" s="2">
        <f t="shared" si="353"/>
        <v>5</v>
      </c>
      <c r="BN290" s="2">
        <f t="shared" si="354"/>
        <v>4</v>
      </c>
      <c r="BO290" s="3">
        <f t="shared" si="376"/>
        <v>12</v>
      </c>
      <c r="BP290">
        <f t="shared" si="377"/>
        <v>1</v>
      </c>
      <c r="BR290">
        <v>2</v>
      </c>
      <c r="BS290">
        <f t="shared" si="355"/>
        <v>1</v>
      </c>
      <c r="BU290" s="1">
        <f t="shared" si="356"/>
        <v>6.973062841803686</v>
      </c>
      <c r="BV290" s="1">
        <f t="shared" si="357"/>
        <v>3.8048471107237591</v>
      </c>
      <c r="BW290" s="1">
        <f t="shared" si="358"/>
        <v>2.5108598819145116</v>
      </c>
      <c r="BX290" s="1">
        <f t="shared" si="359"/>
        <v>4.6281689706439284</v>
      </c>
      <c r="BY290" s="1">
        <f t="shared" si="360"/>
        <v>2.7250061250640387</v>
      </c>
      <c r="BZ290" s="1">
        <f t="shared" si="361"/>
        <v>1.6129079798346666</v>
      </c>
      <c r="CA290" s="1">
        <f t="shared" si="362"/>
        <v>3.5592317581402462</v>
      </c>
      <c r="CB290" s="1">
        <f t="shared" si="363"/>
        <v>1.5419391952648782</v>
      </c>
      <c r="CC290" s="1">
        <f t="shared" si="364"/>
        <v>1.7786685330265426</v>
      </c>
      <c r="CD290" s="1">
        <f t="shared" si="365"/>
        <v>9.8011431564719622</v>
      </c>
      <c r="CE290" s="1">
        <f t="shared" si="366"/>
        <v>5.2761291929621752</v>
      </c>
      <c r="CF290" s="1">
        <f t="shared" si="367"/>
        <v>1.9071864155665514</v>
      </c>
      <c r="CG290" s="1">
        <f t="shared" si="368"/>
        <v>2.1363473845064438</v>
      </c>
      <c r="CH290" s="1">
        <f t="shared" si="369"/>
        <v>2.2367855341461067</v>
      </c>
      <c r="CI290" s="1">
        <f t="shared" si="370"/>
        <v>2.3861287416675774</v>
      </c>
      <c r="CJ290" s="1">
        <f t="shared" si="371"/>
        <v>2.4960370123028892</v>
      </c>
      <c r="CK290" s="1">
        <f t="shared" si="372"/>
        <v>2.441686795764781</v>
      </c>
      <c r="CL290" s="5">
        <f t="shared" si="378"/>
        <v>8</v>
      </c>
      <c r="CN290" s="9">
        <f t="shared" si="379"/>
        <v>1.5419391952648782</v>
      </c>
    </row>
    <row r="291" spans="1:92" x14ac:dyDescent="0.2">
      <c r="A291" s="4">
        <v>289</v>
      </c>
      <c r="B291" s="1">
        <v>0.33198530519647301</v>
      </c>
      <c r="C291" s="1">
        <v>0.91</v>
      </c>
      <c r="D291" s="1">
        <v>0</v>
      </c>
      <c r="E291" s="1">
        <v>0</v>
      </c>
      <c r="F291" s="1">
        <v>100</v>
      </c>
      <c r="G291" s="1">
        <v>13.648379894977101</v>
      </c>
      <c r="H291" s="1">
        <v>7</v>
      </c>
      <c r="I291">
        <v>1700</v>
      </c>
      <c r="J291">
        <v>185</v>
      </c>
      <c r="K291">
        <v>12.5</v>
      </c>
      <c r="L291" s="1"/>
      <c r="M291" s="2">
        <f t="shared" si="304"/>
        <v>2</v>
      </c>
      <c r="N291" s="2">
        <f t="shared" si="305"/>
        <v>7</v>
      </c>
      <c r="O291" s="2">
        <f t="shared" si="306"/>
        <v>3</v>
      </c>
      <c r="P291" s="2">
        <f t="shared" si="307"/>
        <v>5</v>
      </c>
      <c r="Q291" s="2">
        <f t="shared" si="308"/>
        <v>6</v>
      </c>
      <c r="R291" s="2">
        <f t="shared" si="309"/>
        <v>5</v>
      </c>
      <c r="S291" s="2">
        <f t="shared" si="310"/>
        <v>5</v>
      </c>
      <c r="T291" s="2">
        <f t="shared" si="311"/>
        <v>3</v>
      </c>
      <c r="U291" s="2">
        <f t="shared" si="312"/>
        <v>5</v>
      </c>
      <c r="V291" s="2">
        <f t="shared" si="313"/>
        <v>6</v>
      </c>
      <c r="W291" s="2">
        <f t="shared" si="314"/>
        <v>5</v>
      </c>
      <c r="X291" s="2">
        <f t="shared" si="315"/>
        <v>6</v>
      </c>
      <c r="Y291" s="2">
        <f t="shared" si="316"/>
        <v>4</v>
      </c>
      <c r="Z291" s="2">
        <f t="shared" si="317"/>
        <v>4</v>
      </c>
      <c r="AA291" s="2">
        <f t="shared" si="318"/>
        <v>2</v>
      </c>
      <c r="AB291" s="2">
        <f t="shared" si="319"/>
        <v>4</v>
      </c>
      <c r="AC291" s="2">
        <f t="shared" si="320"/>
        <v>3</v>
      </c>
      <c r="AD291" s="3">
        <f t="shared" si="373"/>
        <v>2</v>
      </c>
      <c r="AE291" s="2">
        <f t="shared" si="321"/>
        <v>5</v>
      </c>
      <c r="AF291" s="2">
        <f t="shared" si="322"/>
        <v>10</v>
      </c>
      <c r="AG291" s="2">
        <f t="shared" si="323"/>
        <v>6</v>
      </c>
      <c r="AH291" s="2">
        <f t="shared" si="324"/>
        <v>8</v>
      </c>
      <c r="AI291" s="2">
        <f t="shared" si="325"/>
        <v>9</v>
      </c>
      <c r="AJ291" s="2">
        <f t="shared" si="326"/>
        <v>8</v>
      </c>
      <c r="AK291" s="2">
        <f t="shared" si="327"/>
        <v>7</v>
      </c>
      <c r="AL291" s="2">
        <f t="shared" si="328"/>
        <v>6</v>
      </c>
      <c r="AM291" s="2">
        <f t="shared" si="329"/>
        <v>7</v>
      </c>
      <c r="AN291" s="2">
        <f t="shared" si="330"/>
        <v>8</v>
      </c>
      <c r="AO291" s="2">
        <f t="shared" si="331"/>
        <v>7</v>
      </c>
      <c r="AP291" s="2">
        <f t="shared" si="332"/>
        <v>8</v>
      </c>
      <c r="AQ291" s="2">
        <f t="shared" si="333"/>
        <v>5</v>
      </c>
      <c r="AR291" s="2">
        <f t="shared" si="334"/>
        <v>5</v>
      </c>
      <c r="AS291" s="2">
        <f t="shared" si="335"/>
        <v>4</v>
      </c>
      <c r="AT291" s="2">
        <f t="shared" si="336"/>
        <v>6</v>
      </c>
      <c r="AU291" s="2">
        <f t="shared" si="337"/>
        <v>4</v>
      </c>
      <c r="AV291" s="3">
        <f t="shared" si="374"/>
        <v>2</v>
      </c>
      <c r="AW291">
        <f t="shared" si="375"/>
        <v>1</v>
      </c>
      <c r="AX291" s="2">
        <f t="shared" si="338"/>
        <v>2</v>
      </c>
      <c r="AY291" s="2">
        <f t="shared" si="339"/>
        <v>6</v>
      </c>
      <c r="AZ291" s="2">
        <f t="shared" si="340"/>
        <v>4</v>
      </c>
      <c r="BA291" s="2">
        <f t="shared" si="341"/>
        <v>4</v>
      </c>
      <c r="BB291" s="2">
        <f t="shared" si="342"/>
        <v>3</v>
      </c>
      <c r="BC291" s="2">
        <f t="shared" si="343"/>
        <v>2</v>
      </c>
      <c r="BD291" s="2">
        <f t="shared" si="344"/>
        <v>3</v>
      </c>
      <c r="BE291" s="2">
        <f t="shared" si="345"/>
        <v>2</v>
      </c>
      <c r="BF291" s="2">
        <f t="shared" si="346"/>
        <v>2</v>
      </c>
      <c r="BG291" s="2">
        <f t="shared" si="347"/>
        <v>2</v>
      </c>
      <c r="BH291" s="2">
        <f t="shared" si="348"/>
        <v>6</v>
      </c>
      <c r="BI291" s="2">
        <f t="shared" si="349"/>
        <v>5</v>
      </c>
      <c r="BJ291" s="2">
        <f t="shared" si="350"/>
        <v>4</v>
      </c>
      <c r="BK291" s="2">
        <f t="shared" si="351"/>
        <v>2</v>
      </c>
      <c r="BL291" s="2">
        <f t="shared" si="352"/>
        <v>2</v>
      </c>
      <c r="BM291" s="2">
        <f t="shared" si="353"/>
        <v>4</v>
      </c>
      <c r="BN291" s="2">
        <f t="shared" si="354"/>
        <v>3</v>
      </c>
      <c r="BO291" s="3">
        <f t="shared" si="376"/>
        <v>2</v>
      </c>
      <c r="BP291">
        <f t="shared" si="377"/>
        <v>2</v>
      </c>
      <c r="BR291">
        <v>2</v>
      </c>
      <c r="BS291">
        <f t="shared" si="355"/>
        <v>1</v>
      </c>
      <c r="BU291" s="1">
        <f t="shared" si="356"/>
        <v>175.01186937450376</v>
      </c>
      <c r="BV291" s="1">
        <f t="shared" si="357"/>
        <v>37.533003921022846</v>
      </c>
      <c r="BW291" s="1">
        <f t="shared" si="358"/>
        <v>37.532009549462536</v>
      </c>
      <c r="BX291" s="1">
        <f t="shared" si="359"/>
        <v>25.073713499768083</v>
      </c>
      <c r="BY291" s="1">
        <f t="shared" si="360"/>
        <v>12.62791226265359</v>
      </c>
      <c r="BZ291" s="1">
        <f t="shared" si="361"/>
        <v>12.662445085613895</v>
      </c>
      <c r="CA291" s="1">
        <f t="shared" si="362"/>
        <v>17.592854522824634</v>
      </c>
      <c r="CB291" s="1">
        <f t="shared" si="363"/>
        <v>25.107948524436903</v>
      </c>
      <c r="CC291" s="1">
        <f t="shared" si="364"/>
        <v>5.5601429782431007</v>
      </c>
      <c r="CD291" s="1">
        <f t="shared" si="365"/>
        <v>400.0050895333622</v>
      </c>
      <c r="CE291" s="1">
        <f t="shared" si="366"/>
        <v>1.9105389252112661</v>
      </c>
      <c r="CF291" s="1">
        <f t="shared" si="367"/>
        <v>1.8145486037938072</v>
      </c>
      <c r="CG291" s="1">
        <f t="shared" si="368"/>
        <v>2.2748793617548744</v>
      </c>
      <c r="CH291" s="1">
        <f t="shared" si="369"/>
        <v>2.747130363517742</v>
      </c>
      <c r="CI291" s="1">
        <f t="shared" si="370"/>
        <v>2.8284774187537924</v>
      </c>
      <c r="CJ291" s="1">
        <f t="shared" si="371"/>
        <v>2.8501358013896292</v>
      </c>
      <c r="CK291" s="1">
        <f t="shared" si="372"/>
        <v>2.8470102238887103</v>
      </c>
      <c r="CL291" s="5">
        <f t="shared" si="378"/>
        <v>12</v>
      </c>
      <c r="CN291" s="9">
        <f t="shared" si="379"/>
        <v>1.8145486037938072</v>
      </c>
    </row>
    <row r="292" spans="1:92" x14ac:dyDescent="0.2">
      <c r="A292" s="4">
        <v>290</v>
      </c>
      <c r="B292" s="1">
        <v>0.35301593310271601</v>
      </c>
      <c r="C292" s="1">
        <v>0.82499999999999996</v>
      </c>
      <c r="D292" s="1">
        <v>0</v>
      </c>
      <c r="E292" s="1">
        <v>0</v>
      </c>
      <c r="F292" s="1">
        <v>100</v>
      </c>
      <c r="G292" s="1">
        <v>12.372786380965501</v>
      </c>
      <c r="H292" s="1">
        <v>7</v>
      </c>
      <c r="I292">
        <v>1500</v>
      </c>
      <c r="J292">
        <v>185</v>
      </c>
      <c r="K292">
        <v>12.5</v>
      </c>
      <c r="L292" s="1"/>
      <c r="M292" s="2">
        <f t="shared" si="304"/>
        <v>2</v>
      </c>
      <c r="N292" s="2">
        <f t="shared" si="305"/>
        <v>7</v>
      </c>
      <c r="O292" s="2">
        <f t="shared" si="306"/>
        <v>3</v>
      </c>
      <c r="P292" s="2">
        <f t="shared" si="307"/>
        <v>5</v>
      </c>
      <c r="Q292" s="2">
        <f t="shared" si="308"/>
        <v>6</v>
      </c>
      <c r="R292" s="2">
        <f t="shared" si="309"/>
        <v>5</v>
      </c>
      <c r="S292" s="2">
        <f t="shared" si="310"/>
        <v>5</v>
      </c>
      <c r="T292" s="2">
        <f t="shared" si="311"/>
        <v>3</v>
      </c>
      <c r="U292" s="2">
        <f t="shared" si="312"/>
        <v>5</v>
      </c>
      <c r="V292" s="2">
        <f t="shared" si="313"/>
        <v>6</v>
      </c>
      <c r="W292" s="2">
        <f t="shared" si="314"/>
        <v>5</v>
      </c>
      <c r="X292" s="2">
        <f t="shared" si="315"/>
        <v>6</v>
      </c>
      <c r="Y292" s="2">
        <f t="shared" si="316"/>
        <v>4</v>
      </c>
      <c r="Z292" s="2">
        <f t="shared" si="317"/>
        <v>4</v>
      </c>
      <c r="AA292" s="2">
        <f t="shared" si="318"/>
        <v>2</v>
      </c>
      <c r="AB292" s="2">
        <f t="shared" si="319"/>
        <v>4</v>
      </c>
      <c r="AC292" s="2">
        <f t="shared" si="320"/>
        <v>3</v>
      </c>
      <c r="AD292" s="3">
        <f t="shared" si="373"/>
        <v>2</v>
      </c>
      <c r="AE292" s="2">
        <f t="shared" si="321"/>
        <v>5</v>
      </c>
      <c r="AF292" s="2">
        <f t="shared" si="322"/>
        <v>10</v>
      </c>
      <c r="AG292" s="2">
        <f t="shared" si="323"/>
        <v>6</v>
      </c>
      <c r="AH292" s="2">
        <f t="shared" si="324"/>
        <v>8</v>
      </c>
      <c r="AI292" s="2">
        <f t="shared" si="325"/>
        <v>9</v>
      </c>
      <c r="AJ292" s="2">
        <f t="shared" si="326"/>
        <v>8</v>
      </c>
      <c r="AK292" s="2">
        <f t="shared" si="327"/>
        <v>8</v>
      </c>
      <c r="AL292" s="2">
        <f t="shared" si="328"/>
        <v>6</v>
      </c>
      <c r="AM292" s="2">
        <f t="shared" si="329"/>
        <v>7</v>
      </c>
      <c r="AN292" s="2">
        <f t="shared" si="330"/>
        <v>8</v>
      </c>
      <c r="AO292" s="2">
        <f t="shared" si="331"/>
        <v>7</v>
      </c>
      <c r="AP292" s="2">
        <f t="shared" si="332"/>
        <v>8</v>
      </c>
      <c r="AQ292" s="2">
        <f t="shared" si="333"/>
        <v>6</v>
      </c>
      <c r="AR292" s="2">
        <f t="shared" si="334"/>
        <v>5</v>
      </c>
      <c r="AS292" s="2">
        <f t="shared" si="335"/>
        <v>4</v>
      </c>
      <c r="AT292" s="2">
        <f t="shared" si="336"/>
        <v>6</v>
      </c>
      <c r="AU292" s="2">
        <f t="shared" si="337"/>
        <v>5</v>
      </c>
      <c r="AV292" s="3">
        <f t="shared" si="374"/>
        <v>2</v>
      </c>
      <c r="AW292">
        <f t="shared" si="375"/>
        <v>1</v>
      </c>
      <c r="AX292" s="2">
        <f t="shared" si="338"/>
        <v>2</v>
      </c>
      <c r="AY292" s="2">
        <f t="shared" si="339"/>
        <v>6</v>
      </c>
      <c r="AZ292" s="2">
        <f t="shared" si="340"/>
        <v>4</v>
      </c>
      <c r="BA292" s="2">
        <f t="shared" si="341"/>
        <v>4</v>
      </c>
      <c r="BB292" s="2">
        <f t="shared" si="342"/>
        <v>3</v>
      </c>
      <c r="BC292" s="2">
        <f t="shared" si="343"/>
        <v>2</v>
      </c>
      <c r="BD292" s="2">
        <f t="shared" si="344"/>
        <v>4</v>
      </c>
      <c r="BE292" s="2">
        <f t="shared" si="345"/>
        <v>2</v>
      </c>
      <c r="BF292" s="2">
        <f t="shared" si="346"/>
        <v>2</v>
      </c>
      <c r="BG292" s="2">
        <f t="shared" si="347"/>
        <v>2</v>
      </c>
      <c r="BH292" s="2">
        <f t="shared" si="348"/>
        <v>6</v>
      </c>
      <c r="BI292" s="2">
        <f t="shared" si="349"/>
        <v>5</v>
      </c>
      <c r="BJ292" s="2">
        <f t="shared" si="350"/>
        <v>5</v>
      </c>
      <c r="BK292" s="2">
        <f t="shared" si="351"/>
        <v>2</v>
      </c>
      <c r="BL292" s="2">
        <f t="shared" si="352"/>
        <v>2</v>
      </c>
      <c r="BM292" s="2">
        <f t="shared" si="353"/>
        <v>4</v>
      </c>
      <c r="BN292" s="2">
        <f t="shared" si="354"/>
        <v>4</v>
      </c>
      <c r="BO292" s="3">
        <f t="shared" si="376"/>
        <v>2</v>
      </c>
      <c r="BP292">
        <f t="shared" si="377"/>
        <v>2</v>
      </c>
      <c r="BR292">
        <v>12</v>
      </c>
      <c r="BS292">
        <f t="shared" si="355"/>
        <v>1</v>
      </c>
      <c r="BU292" s="1">
        <f t="shared" si="356"/>
        <v>175.01462898206745</v>
      </c>
      <c r="BV292" s="1">
        <f t="shared" si="357"/>
        <v>37.536616393489055</v>
      </c>
      <c r="BW292" s="1">
        <f t="shared" si="358"/>
        <v>37.531866868512651</v>
      </c>
      <c r="BX292" s="1">
        <f t="shared" si="359"/>
        <v>25.080467508569061</v>
      </c>
      <c r="BY292" s="1">
        <f t="shared" si="360"/>
        <v>12.622099932711752</v>
      </c>
      <c r="BZ292" s="1">
        <f t="shared" si="361"/>
        <v>12.645437108583858</v>
      </c>
      <c r="CA292" s="1">
        <f t="shared" si="362"/>
        <v>17.597432955671753</v>
      </c>
      <c r="CB292" s="1">
        <f t="shared" si="363"/>
        <v>25.096985001520139</v>
      </c>
      <c r="CC292" s="1">
        <f t="shared" si="364"/>
        <v>5.5028436310076563</v>
      </c>
      <c r="CD292" s="1">
        <f t="shared" si="365"/>
        <v>400.00461981632378</v>
      </c>
      <c r="CE292" s="1">
        <f t="shared" si="366"/>
        <v>2.0802634266097466</v>
      </c>
      <c r="CF292" s="1">
        <f t="shared" si="367"/>
        <v>1.7223634782165271</v>
      </c>
      <c r="CG292" s="1">
        <f t="shared" si="368"/>
        <v>2.1643028479268414</v>
      </c>
      <c r="CH292" s="1">
        <f t="shared" si="369"/>
        <v>2.6261098862560202</v>
      </c>
      <c r="CI292" s="1">
        <f t="shared" si="370"/>
        <v>2.7111041942204452</v>
      </c>
      <c r="CJ292" s="1">
        <f t="shared" si="371"/>
        <v>2.7288555971561039</v>
      </c>
      <c r="CK292" s="1">
        <f t="shared" si="372"/>
        <v>2.7341021351255153</v>
      </c>
      <c r="CL292" s="5">
        <f t="shared" si="378"/>
        <v>12</v>
      </c>
      <c r="CN292" s="9">
        <f t="shared" si="379"/>
        <v>1.7223634782165271</v>
      </c>
    </row>
    <row r="293" spans="1:92" x14ac:dyDescent="0.2">
      <c r="A293" s="4">
        <v>291</v>
      </c>
      <c r="B293" s="1">
        <v>0.57921443971050102</v>
      </c>
      <c r="C293" s="1">
        <v>0.48199999999999998</v>
      </c>
      <c r="D293" s="1">
        <v>0</v>
      </c>
      <c r="E293" s="1">
        <v>0</v>
      </c>
      <c r="F293" s="1">
        <v>100</v>
      </c>
      <c r="G293" s="1">
        <v>7.2261502568709597</v>
      </c>
      <c r="H293" s="1">
        <v>6</v>
      </c>
      <c r="I293">
        <v>1500</v>
      </c>
      <c r="J293">
        <v>185</v>
      </c>
      <c r="K293">
        <v>12.5</v>
      </c>
      <c r="L293" s="1"/>
      <c r="M293" s="2">
        <f t="shared" si="304"/>
        <v>2</v>
      </c>
      <c r="N293" s="2">
        <f t="shared" si="305"/>
        <v>6</v>
      </c>
      <c r="O293" s="2">
        <f t="shared" si="306"/>
        <v>5</v>
      </c>
      <c r="P293" s="2">
        <f t="shared" si="307"/>
        <v>4</v>
      </c>
      <c r="Q293" s="2">
        <f t="shared" si="308"/>
        <v>6</v>
      </c>
      <c r="R293" s="2">
        <f t="shared" si="309"/>
        <v>7</v>
      </c>
      <c r="S293" s="2">
        <f t="shared" si="310"/>
        <v>5</v>
      </c>
      <c r="T293" s="2">
        <f t="shared" si="311"/>
        <v>4</v>
      </c>
      <c r="U293" s="2">
        <f t="shared" si="312"/>
        <v>7</v>
      </c>
      <c r="V293" s="2">
        <f t="shared" si="313"/>
        <v>7</v>
      </c>
      <c r="W293" s="2">
        <f t="shared" si="314"/>
        <v>5</v>
      </c>
      <c r="X293" s="2">
        <f t="shared" si="315"/>
        <v>7</v>
      </c>
      <c r="Y293" s="2">
        <f t="shared" si="316"/>
        <v>4</v>
      </c>
      <c r="Z293" s="2">
        <f t="shared" si="317"/>
        <v>4</v>
      </c>
      <c r="AA293" s="2">
        <f t="shared" si="318"/>
        <v>2</v>
      </c>
      <c r="AB293" s="2">
        <f t="shared" si="319"/>
        <v>4</v>
      </c>
      <c r="AC293" s="2">
        <f t="shared" si="320"/>
        <v>3</v>
      </c>
      <c r="AD293" s="3">
        <f t="shared" si="373"/>
        <v>6</v>
      </c>
      <c r="AE293" s="2">
        <f t="shared" si="321"/>
        <v>5</v>
      </c>
      <c r="AF293" s="2">
        <f t="shared" si="322"/>
        <v>9</v>
      </c>
      <c r="AG293" s="2">
        <f t="shared" si="323"/>
        <v>8</v>
      </c>
      <c r="AH293" s="2">
        <f t="shared" si="324"/>
        <v>7</v>
      </c>
      <c r="AI293" s="2">
        <f t="shared" si="325"/>
        <v>9</v>
      </c>
      <c r="AJ293" s="2">
        <f t="shared" si="326"/>
        <v>10</v>
      </c>
      <c r="AK293" s="2">
        <f t="shared" si="327"/>
        <v>8</v>
      </c>
      <c r="AL293" s="2">
        <f t="shared" si="328"/>
        <v>7</v>
      </c>
      <c r="AM293" s="2">
        <f t="shared" si="329"/>
        <v>9</v>
      </c>
      <c r="AN293" s="2">
        <f t="shared" si="330"/>
        <v>9</v>
      </c>
      <c r="AO293" s="2">
        <f t="shared" si="331"/>
        <v>7</v>
      </c>
      <c r="AP293" s="2">
        <f t="shared" si="332"/>
        <v>9</v>
      </c>
      <c r="AQ293" s="2">
        <f t="shared" si="333"/>
        <v>6</v>
      </c>
      <c r="AR293" s="2">
        <f t="shared" si="334"/>
        <v>5</v>
      </c>
      <c r="AS293" s="2">
        <f t="shared" si="335"/>
        <v>4</v>
      </c>
      <c r="AT293" s="2">
        <f t="shared" si="336"/>
        <v>6</v>
      </c>
      <c r="AU293" s="2">
        <f t="shared" si="337"/>
        <v>5</v>
      </c>
      <c r="AV293" s="3">
        <f t="shared" si="374"/>
        <v>6</v>
      </c>
      <c r="AW293">
        <f t="shared" si="375"/>
        <v>1</v>
      </c>
      <c r="AX293" s="2">
        <f t="shared" si="338"/>
        <v>1</v>
      </c>
      <c r="AY293" s="2">
        <f t="shared" si="339"/>
        <v>4</v>
      </c>
      <c r="AZ293" s="2">
        <f t="shared" si="340"/>
        <v>5</v>
      </c>
      <c r="BA293" s="2">
        <f t="shared" si="341"/>
        <v>3</v>
      </c>
      <c r="BB293" s="2">
        <f t="shared" si="342"/>
        <v>5</v>
      </c>
      <c r="BC293" s="2">
        <f t="shared" si="343"/>
        <v>5</v>
      </c>
      <c r="BD293" s="2">
        <f t="shared" si="344"/>
        <v>3</v>
      </c>
      <c r="BE293" s="2">
        <f t="shared" si="345"/>
        <v>4</v>
      </c>
      <c r="BF293" s="2">
        <f t="shared" si="346"/>
        <v>4</v>
      </c>
      <c r="BG293" s="2">
        <f t="shared" si="347"/>
        <v>4</v>
      </c>
      <c r="BH293" s="2">
        <f t="shared" si="348"/>
        <v>5</v>
      </c>
      <c r="BI293" s="2">
        <f t="shared" si="349"/>
        <v>8</v>
      </c>
      <c r="BJ293" s="2">
        <f t="shared" si="350"/>
        <v>5</v>
      </c>
      <c r="BK293" s="2">
        <f t="shared" si="351"/>
        <v>2</v>
      </c>
      <c r="BL293" s="2">
        <f t="shared" si="352"/>
        <v>2</v>
      </c>
      <c r="BM293" s="2">
        <f t="shared" si="353"/>
        <v>4</v>
      </c>
      <c r="BN293" s="2">
        <f t="shared" si="354"/>
        <v>4</v>
      </c>
      <c r="BO293" s="3">
        <f t="shared" si="376"/>
        <v>12</v>
      </c>
      <c r="BP293">
        <f t="shared" si="377"/>
        <v>1</v>
      </c>
      <c r="BR293">
        <v>12</v>
      </c>
      <c r="BS293">
        <f t="shared" si="355"/>
        <v>1</v>
      </c>
      <c r="BU293" s="1">
        <f t="shared" si="356"/>
        <v>175.05233320450407</v>
      </c>
      <c r="BV293" s="1">
        <f t="shared" si="357"/>
        <v>37.600683817144464</v>
      </c>
      <c r="BW293" s="1">
        <f t="shared" si="358"/>
        <v>37.551708829585728</v>
      </c>
      <c r="BX293" s="1">
        <f t="shared" si="359"/>
        <v>25.220739860302611</v>
      </c>
      <c r="BY293" s="1">
        <f t="shared" si="360"/>
        <v>12.661399092093387</v>
      </c>
      <c r="BZ293" s="1">
        <f t="shared" si="361"/>
        <v>12.583757915389459</v>
      </c>
      <c r="CA293" s="1">
        <f t="shared" si="362"/>
        <v>17.700863653644618</v>
      </c>
      <c r="CB293" s="1">
        <f t="shared" si="363"/>
        <v>25.051837746566143</v>
      </c>
      <c r="CC293" s="1">
        <f t="shared" si="364"/>
        <v>5.2647832151394827</v>
      </c>
      <c r="CD293" s="1">
        <f t="shared" si="365"/>
        <v>400.00291661883335</v>
      </c>
      <c r="CE293" s="1">
        <f t="shared" si="366"/>
        <v>3.7529782119726072</v>
      </c>
      <c r="CF293" s="1">
        <f t="shared" si="367"/>
        <v>1.437674032422823</v>
      </c>
      <c r="CG293" s="1">
        <f t="shared" si="368"/>
        <v>1.7572611994568113</v>
      </c>
      <c r="CH293" s="1">
        <f t="shared" si="369"/>
        <v>2.0582695115333931</v>
      </c>
      <c r="CI293" s="1">
        <f t="shared" si="370"/>
        <v>2.1805207411012071</v>
      </c>
      <c r="CJ293" s="1">
        <f t="shared" si="371"/>
        <v>2.2019151693006012</v>
      </c>
      <c r="CK293" s="1">
        <f t="shared" si="372"/>
        <v>2.2149228662732128</v>
      </c>
      <c r="CL293" s="5">
        <f t="shared" si="378"/>
        <v>12</v>
      </c>
      <c r="CN293" s="9">
        <f t="shared" si="379"/>
        <v>1.437674032422823</v>
      </c>
    </row>
    <row r="294" spans="1:92" x14ac:dyDescent="0.2">
      <c r="A294" s="4">
        <v>292</v>
      </c>
      <c r="B294" s="1">
        <v>0.48577851868525901</v>
      </c>
      <c r="C294" s="1">
        <v>0.35799999999999998</v>
      </c>
      <c r="D294" s="1">
        <v>5</v>
      </c>
      <c r="E294" s="1">
        <v>0</v>
      </c>
      <c r="F294" s="1">
        <v>95</v>
      </c>
      <c r="G294" s="1">
        <v>5.3728839345481703</v>
      </c>
      <c r="H294" s="1">
        <v>6</v>
      </c>
      <c r="I294">
        <v>1500</v>
      </c>
      <c r="J294">
        <v>185</v>
      </c>
      <c r="K294">
        <v>12.5</v>
      </c>
      <c r="L294" s="1"/>
      <c r="M294" s="2">
        <f t="shared" si="304"/>
        <v>2</v>
      </c>
      <c r="N294" s="2">
        <f t="shared" si="305"/>
        <v>6</v>
      </c>
      <c r="O294" s="2">
        <f t="shared" si="306"/>
        <v>5</v>
      </c>
      <c r="P294" s="2">
        <f t="shared" si="307"/>
        <v>4</v>
      </c>
      <c r="Q294" s="2">
        <f t="shared" si="308"/>
        <v>6</v>
      </c>
      <c r="R294" s="2">
        <f t="shared" si="309"/>
        <v>7</v>
      </c>
      <c r="S294" s="2">
        <f t="shared" si="310"/>
        <v>5</v>
      </c>
      <c r="T294" s="2">
        <f t="shared" si="311"/>
        <v>4</v>
      </c>
      <c r="U294" s="2">
        <f t="shared" si="312"/>
        <v>7</v>
      </c>
      <c r="V294" s="2">
        <f t="shared" si="313"/>
        <v>7</v>
      </c>
      <c r="W294" s="2">
        <f t="shared" si="314"/>
        <v>5</v>
      </c>
      <c r="X294" s="2">
        <f t="shared" si="315"/>
        <v>7</v>
      </c>
      <c r="Y294" s="2">
        <f t="shared" si="316"/>
        <v>4</v>
      </c>
      <c r="Z294" s="2">
        <f t="shared" si="317"/>
        <v>4</v>
      </c>
      <c r="AA294" s="2">
        <f t="shared" si="318"/>
        <v>2</v>
      </c>
      <c r="AB294" s="2">
        <f t="shared" si="319"/>
        <v>4</v>
      </c>
      <c r="AC294" s="2">
        <f t="shared" si="320"/>
        <v>3</v>
      </c>
      <c r="AD294" s="3">
        <f t="shared" si="373"/>
        <v>6</v>
      </c>
      <c r="AE294" s="2">
        <f t="shared" si="321"/>
        <v>5</v>
      </c>
      <c r="AF294" s="2">
        <f t="shared" si="322"/>
        <v>9</v>
      </c>
      <c r="AG294" s="2">
        <f t="shared" si="323"/>
        <v>8</v>
      </c>
      <c r="AH294" s="2">
        <f t="shared" si="324"/>
        <v>7</v>
      </c>
      <c r="AI294" s="2">
        <f t="shared" si="325"/>
        <v>9</v>
      </c>
      <c r="AJ294" s="2">
        <f t="shared" si="326"/>
        <v>10</v>
      </c>
      <c r="AK294" s="2">
        <f t="shared" si="327"/>
        <v>8</v>
      </c>
      <c r="AL294" s="2">
        <f t="shared" si="328"/>
        <v>7</v>
      </c>
      <c r="AM294" s="2">
        <f t="shared" si="329"/>
        <v>9</v>
      </c>
      <c r="AN294" s="2">
        <f t="shared" si="330"/>
        <v>9</v>
      </c>
      <c r="AO294" s="2">
        <f t="shared" si="331"/>
        <v>7</v>
      </c>
      <c r="AP294" s="2">
        <f t="shared" si="332"/>
        <v>9</v>
      </c>
      <c r="AQ294" s="2">
        <f t="shared" si="333"/>
        <v>6</v>
      </c>
      <c r="AR294" s="2">
        <f t="shared" si="334"/>
        <v>5</v>
      </c>
      <c r="AS294" s="2">
        <f t="shared" si="335"/>
        <v>4</v>
      </c>
      <c r="AT294" s="2">
        <f t="shared" si="336"/>
        <v>6</v>
      </c>
      <c r="AU294" s="2">
        <f t="shared" si="337"/>
        <v>5</v>
      </c>
      <c r="AV294" s="3">
        <f t="shared" si="374"/>
        <v>6</v>
      </c>
      <c r="AW294">
        <f t="shared" si="375"/>
        <v>1</v>
      </c>
      <c r="AX294" s="2">
        <f t="shared" si="338"/>
        <v>1</v>
      </c>
      <c r="AY294" s="2">
        <f t="shared" si="339"/>
        <v>4</v>
      </c>
      <c r="AZ294" s="2">
        <f t="shared" si="340"/>
        <v>5</v>
      </c>
      <c r="BA294" s="2">
        <f t="shared" si="341"/>
        <v>2</v>
      </c>
      <c r="BB294" s="2">
        <f t="shared" si="342"/>
        <v>4</v>
      </c>
      <c r="BC294" s="2">
        <f t="shared" si="343"/>
        <v>5</v>
      </c>
      <c r="BD294" s="2">
        <f t="shared" si="344"/>
        <v>4</v>
      </c>
      <c r="BE294" s="2">
        <f t="shared" si="345"/>
        <v>4</v>
      </c>
      <c r="BF294" s="2">
        <f t="shared" si="346"/>
        <v>4</v>
      </c>
      <c r="BG294" s="2">
        <f t="shared" si="347"/>
        <v>4</v>
      </c>
      <c r="BH294" s="2">
        <f t="shared" si="348"/>
        <v>5</v>
      </c>
      <c r="BI294" s="2">
        <f t="shared" si="349"/>
        <v>7</v>
      </c>
      <c r="BJ294" s="2">
        <f t="shared" si="350"/>
        <v>5</v>
      </c>
      <c r="BK294" s="2">
        <f t="shared" si="351"/>
        <v>2</v>
      </c>
      <c r="BL294" s="2">
        <f t="shared" si="352"/>
        <v>2</v>
      </c>
      <c r="BM294" s="2">
        <f t="shared" si="353"/>
        <v>4</v>
      </c>
      <c r="BN294" s="2">
        <f t="shared" si="354"/>
        <v>4</v>
      </c>
      <c r="BO294" s="3">
        <f t="shared" si="376"/>
        <v>12</v>
      </c>
      <c r="BP294">
        <f t="shared" si="377"/>
        <v>1</v>
      </c>
      <c r="BR294">
        <v>12</v>
      </c>
      <c r="BS294">
        <f t="shared" si="355"/>
        <v>1</v>
      </c>
      <c r="BU294" s="1">
        <f t="shared" si="356"/>
        <v>14.368573049391681</v>
      </c>
      <c r="BV294" s="1">
        <f t="shared" si="357"/>
        <v>4.4743395970064066</v>
      </c>
      <c r="BW294" s="1">
        <f t="shared" si="358"/>
        <v>3.3841745995964869</v>
      </c>
      <c r="BX294" s="1">
        <f t="shared" si="359"/>
        <v>4.9165774701685168</v>
      </c>
      <c r="BY294" s="1">
        <f t="shared" si="360"/>
        <v>2.8855481699706775</v>
      </c>
      <c r="BZ294" s="1">
        <f t="shared" si="361"/>
        <v>1.8537926346566402</v>
      </c>
      <c r="CA294" s="1">
        <f t="shared" si="362"/>
        <v>3.6664018320555223</v>
      </c>
      <c r="CB294" s="1">
        <f t="shared" si="363"/>
        <v>2.1612159387475103</v>
      </c>
      <c r="CC294" s="1">
        <f t="shared" si="364"/>
        <v>2.0803853441598004</v>
      </c>
      <c r="CD294" s="1">
        <f t="shared" si="365"/>
        <v>31.063870411598629</v>
      </c>
      <c r="CE294" s="1">
        <f t="shared" si="366"/>
        <v>5.4535810447927364</v>
      </c>
      <c r="CF294" s="1">
        <f t="shared" si="367"/>
        <v>2.1672035894392141</v>
      </c>
      <c r="CG294" s="1">
        <f t="shared" si="368"/>
        <v>2.3934111913879335</v>
      </c>
      <c r="CH294" s="1">
        <f t="shared" si="369"/>
        <v>2.5713864525664323</v>
      </c>
      <c r="CI294" s="1">
        <f t="shared" si="370"/>
        <v>2.6768699087333392</v>
      </c>
      <c r="CJ294" s="1">
        <f t="shared" si="371"/>
        <v>2.6938991579712002</v>
      </c>
      <c r="CK294" s="1">
        <f t="shared" si="372"/>
        <v>2.7067022210932814</v>
      </c>
      <c r="CL294" s="5">
        <f t="shared" si="378"/>
        <v>6</v>
      </c>
      <c r="CN294" s="9">
        <f t="shared" si="379"/>
        <v>1.8537926346566402</v>
      </c>
    </row>
    <row r="295" spans="1:92" x14ac:dyDescent="0.2">
      <c r="A295" s="4">
        <v>293</v>
      </c>
      <c r="B295" s="1">
        <v>0.52006849313040504</v>
      </c>
      <c r="C295" s="1">
        <v>0.66700000000000004</v>
      </c>
      <c r="D295" s="1">
        <v>0</v>
      </c>
      <c r="E295" s="1">
        <v>0</v>
      </c>
      <c r="F295" s="1">
        <v>100</v>
      </c>
      <c r="G295" s="1">
        <v>10.0122306366728</v>
      </c>
      <c r="H295" s="1">
        <v>7</v>
      </c>
      <c r="I295">
        <v>1500</v>
      </c>
      <c r="J295">
        <v>185</v>
      </c>
      <c r="K295">
        <v>12.5</v>
      </c>
      <c r="L295" s="1"/>
      <c r="M295" s="2">
        <f t="shared" si="304"/>
        <v>2</v>
      </c>
      <c r="N295" s="2">
        <f t="shared" si="305"/>
        <v>7</v>
      </c>
      <c r="O295" s="2">
        <f t="shared" si="306"/>
        <v>3</v>
      </c>
      <c r="P295" s="2">
        <f t="shared" si="307"/>
        <v>5</v>
      </c>
      <c r="Q295" s="2">
        <f t="shared" si="308"/>
        <v>6</v>
      </c>
      <c r="R295" s="2">
        <f t="shared" si="309"/>
        <v>5</v>
      </c>
      <c r="S295" s="2">
        <f t="shared" si="310"/>
        <v>5</v>
      </c>
      <c r="T295" s="2">
        <f t="shared" si="311"/>
        <v>3</v>
      </c>
      <c r="U295" s="2">
        <f t="shared" si="312"/>
        <v>5</v>
      </c>
      <c r="V295" s="2">
        <f t="shared" si="313"/>
        <v>6</v>
      </c>
      <c r="W295" s="2">
        <f t="shared" si="314"/>
        <v>5</v>
      </c>
      <c r="X295" s="2">
        <f t="shared" si="315"/>
        <v>6</v>
      </c>
      <c r="Y295" s="2">
        <f t="shared" si="316"/>
        <v>4</v>
      </c>
      <c r="Z295" s="2">
        <f t="shared" si="317"/>
        <v>4</v>
      </c>
      <c r="AA295" s="2">
        <f t="shared" si="318"/>
        <v>2</v>
      </c>
      <c r="AB295" s="2">
        <f t="shared" si="319"/>
        <v>4</v>
      </c>
      <c r="AC295" s="2">
        <f t="shared" si="320"/>
        <v>3</v>
      </c>
      <c r="AD295" s="3">
        <f t="shared" si="373"/>
        <v>2</v>
      </c>
      <c r="AE295" s="2">
        <f t="shared" si="321"/>
        <v>5</v>
      </c>
      <c r="AF295" s="2">
        <f t="shared" si="322"/>
        <v>10</v>
      </c>
      <c r="AG295" s="2">
        <f t="shared" si="323"/>
        <v>6</v>
      </c>
      <c r="AH295" s="2">
        <f t="shared" si="324"/>
        <v>8</v>
      </c>
      <c r="AI295" s="2">
        <f t="shared" si="325"/>
        <v>9</v>
      </c>
      <c r="AJ295" s="2">
        <f t="shared" si="326"/>
        <v>8</v>
      </c>
      <c r="AK295" s="2">
        <f t="shared" si="327"/>
        <v>8</v>
      </c>
      <c r="AL295" s="2">
        <f t="shared" si="328"/>
        <v>6</v>
      </c>
      <c r="AM295" s="2">
        <f t="shared" si="329"/>
        <v>7</v>
      </c>
      <c r="AN295" s="2">
        <f t="shared" si="330"/>
        <v>8</v>
      </c>
      <c r="AO295" s="2">
        <f t="shared" si="331"/>
        <v>7</v>
      </c>
      <c r="AP295" s="2">
        <f t="shared" si="332"/>
        <v>8</v>
      </c>
      <c r="AQ295" s="2">
        <f t="shared" si="333"/>
        <v>6</v>
      </c>
      <c r="AR295" s="2">
        <f t="shared" si="334"/>
        <v>5</v>
      </c>
      <c r="AS295" s="2">
        <f t="shared" si="335"/>
        <v>4</v>
      </c>
      <c r="AT295" s="2">
        <f t="shared" si="336"/>
        <v>6</v>
      </c>
      <c r="AU295" s="2">
        <f t="shared" si="337"/>
        <v>5</v>
      </c>
      <c r="AV295" s="3">
        <f t="shared" si="374"/>
        <v>2</v>
      </c>
      <c r="AW295">
        <f t="shared" si="375"/>
        <v>1</v>
      </c>
      <c r="AX295" s="2">
        <f t="shared" si="338"/>
        <v>1</v>
      </c>
      <c r="AY295" s="2">
        <f t="shared" si="339"/>
        <v>5</v>
      </c>
      <c r="AZ295" s="2">
        <f t="shared" si="340"/>
        <v>3</v>
      </c>
      <c r="BA295" s="2">
        <f t="shared" si="341"/>
        <v>4</v>
      </c>
      <c r="BB295" s="2">
        <f t="shared" si="342"/>
        <v>5</v>
      </c>
      <c r="BC295" s="2">
        <f t="shared" si="343"/>
        <v>3</v>
      </c>
      <c r="BD295" s="2">
        <f t="shared" si="344"/>
        <v>3</v>
      </c>
      <c r="BE295" s="2">
        <f t="shared" si="345"/>
        <v>2</v>
      </c>
      <c r="BF295" s="2">
        <f t="shared" si="346"/>
        <v>2</v>
      </c>
      <c r="BG295" s="2">
        <f t="shared" si="347"/>
        <v>2</v>
      </c>
      <c r="BH295" s="2">
        <f t="shared" si="348"/>
        <v>5</v>
      </c>
      <c r="BI295" s="2">
        <f t="shared" si="349"/>
        <v>7</v>
      </c>
      <c r="BJ295" s="2">
        <f t="shared" si="350"/>
        <v>5</v>
      </c>
      <c r="BK295" s="2">
        <f t="shared" si="351"/>
        <v>2</v>
      </c>
      <c r="BL295" s="2">
        <f t="shared" si="352"/>
        <v>2</v>
      </c>
      <c r="BM295" s="2">
        <f t="shared" si="353"/>
        <v>4</v>
      </c>
      <c r="BN295" s="2">
        <f t="shared" si="354"/>
        <v>4</v>
      </c>
      <c r="BO295" s="3">
        <f t="shared" si="376"/>
        <v>12</v>
      </c>
      <c r="BP295">
        <f t="shared" si="377"/>
        <v>1</v>
      </c>
      <c r="BR295">
        <v>12</v>
      </c>
      <c r="BS295">
        <f t="shared" si="355"/>
        <v>1</v>
      </c>
      <c r="BU295" s="1">
        <f t="shared" si="356"/>
        <v>175.02411747707748</v>
      </c>
      <c r="BV295" s="1">
        <f t="shared" si="357"/>
        <v>37.550101111334754</v>
      </c>
      <c r="BW295" s="1">
        <f t="shared" si="358"/>
        <v>37.535498457913732</v>
      </c>
      <c r="BX295" s="1">
        <f t="shared" si="359"/>
        <v>25.106257910214286</v>
      </c>
      <c r="BY295" s="1">
        <f t="shared" si="360"/>
        <v>12.60843945436285</v>
      </c>
      <c r="BZ295" s="1">
        <f t="shared" si="361"/>
        <v>12.595586045241605</v>
      </c>
      <c r="CA295" s="1">
        <f t="shared" si="362"/>
        <v>17.623377566959462</v>
      </c>
      <c r="CB295" s="1">
        <f t="shared" si="363"/>
        <v>25.061787695924007</v>
      </c>
      <c r="CC295" s="1">
        <f t="shared" si="364"/>
        <v>5.3136860647064701</v>
      </c>
      <c r="CD295" s="1">
        <f t="shared" si="365"/>
        <v>400.00310540209676</v>
      </c>
      <c r="CE295" s="1">
        <f t="shared" si="366"/>
        <v>2.6062476977088602</v>
      </c>
      <c r="CF295" s="1">
        <f t="shared" si="367"/>
        <v>1.4712642253702284</v>
      </c>
      <c r="CG295" s="1">
        <f t="shared" si="368"/>
        <v>1.8114163043369322</v>
      </c>
      <c r="CH295" s="1">
        <f t="shared" si="369"/>
        <v>2.1621951815392952</v>
      </c>
      <c r="CI295" s="1">
        <f t="shared" si="370"/>
        <v>2.2678489085391256</v>
      </c>
      <c r="CJ295" s="1">
        <f t="shared" si="371"/>
        <v>2.2888364278598567</v>
      </c>
      <c r="CK295" s="1">
        <f t="shared" si="372"/>
        <v>2.2961149433985835</v>
      </c>
      <c r="CL295" s="5">
        <f t="shared" si="378"/>
        <v>12</v>
      </c>
      <c r="CN295" s="9">
        <f t="shared" si="379"/>
        <v>1.4712642253702284</v>
      </c>
    </row>
    <row r="296" spans="1:92" x14ac:dyDescent="0.2">
      <c r="A296" s="4">
        <v>294</v>
      </c>
      <c r="B296" s="1">
        <v>0.61686635826236602</v>
      </c>
      <c r="C296" s="1">
        <v>0.86599999999999999</v>
      </c>
      <c r="D296" s="1">
        <v>0</v>
      </c>
      <c r="E296" s="1">
        <v>0</v>
      </c>
      <c r="F296" s="1">
        <v>100</v>
      </c>
      <c r="G296" s="1">
        <v>12.9968284543531</v>
      </c>
      <c r="H296" s="1">
        <v>7</v>
      </c>
      <c r="I296">
        <v>1500</v>
      </c>
      <c r="J296">
        <v>185</v>
      </c>
      <c r="K296">
        <v>12.5</v>
      </c>
      <c r="L296" s="1"/>
      <c r="M296" s="2">
        <f t="shared" si="304"/>
        <v>2</v>
      </c>
      <c r="N296" s="2">
        <f t="shared" si="305"/>
        <v>7</v>
      </c>
      <c r="O296" s="2">
        <f t="shared" si="306"/>
        <v>3</v>
      </c>
      <c r="P296" s="2">
        <f t="shared" si="307"/>
        <v>5</v>
      </c>
      <c r="Q296" s="2">
        <f t="shared" si="308"/>
        <v>6</v>
      </c>
      <c r="R296" s="2">
        <f t="shared" si="309"/>
        <v>5</v>
      </c>
      <c r="S296" s="2">
        <f t="shared" si="310"/>
        <v>5</v>
      </c>
      <c r="T296" s="2">
        <f t="shared" si="311"/>
        <v>3</v>
      </c>
      <c r="U296" s="2">
        <f t="shared" si="312"/>
        <v>5</v>
      </c>
      <c r="V296" s="2">
        <f t="shared" si="313"/>
        <v>6</v>
      </c>
      <c r="W296" s="2">
        <f t="shared" si="314"/>
        <v>5</v>
      </c>
      <c r="X296" s="2">
        <f t="shared" si="315"/>
        <v>6</v>
      </c>
      <c r="Y296" s="2">
        <f t="shared" si="316"/>
        <v>4</v>
      </c>
      <c r="Z296" s="2">
        <f t="shared" si="317"/>
        <v>4</v>
      </c>
      <c r="AA296" s="2">
        <f t="shared" si="318"/>
        <v>2</v>
      </c>
      <c r="AB296" s="2">
        <f t="shared" si="319"/>
        <v>4</v>
      </c>
      <c r="AC296" s="2">
        <f t="shared" si="320"/>
        <v>3</v>
      </c>
      <c r="AD296" s="3">
        <f t="shared" si="373"/>
        <v>2</v>
      </c>
      <c r="AE296" s="2">
        <f t="shared" si="321"/>
        <v>5</v>
      </c>
      <c r="AF296" s="2">
        <f t="shared" si="322"/>
        <v>10</v>
      </c>
      <c r="AG296" s="2">
        <f t="shared" si="323"/>
        <v>6</v>
      </c>
      <c r="AH296" s="2">
        <f t="shared" si="324"/>
        <v>8</v>
      </c>
      <c r="AI296" s="2">
        <f t="shared" si="325"/>
        <v>9</v>
      </c>
      <c r="AJ296" s="2">
        <f t="shared" si="326"/>
        <v>8</v>
      </c>
      <c r="AK296" s="2">
        <f t="shared" si="327"/>
        <v>8</v>
      </c>
      <c r="AL296" s="2">
        <f t="shared" si="328"/>
        <v>6</v>
      </c>
      <c r="AM296" s="2">
        <f t="shared" si="329"/>
        <v>7</v>
      </c>
      <c r="AN296" s="2">
        <f t="shared" si="330"/>
        <v>8</v>
      </c>
      <c r="AO296" s="2">
        <f t="shared" si="331"/>
        <v>7</v>
      </c>
      <c r="AP296" s="2">
        <f t="shared" si="332"/>
        <v>8</v>
      </c>
      <c r="AQ296" s="2">
        <f t="shared" si="333"/>
        <v>6</v>
      </c>
      <c r="AR296" s="2">
        <f t="shared" si="334"/>
        <v>5</v>
      </c>
      <c r="AS296" s="2">
        <f t="shared" si="335"/>
        <v>4</v>
      </c>
      <c r="AT296" s="2">
        <f t="shared" si="336"/>
        <v>6</v>
      </c>
      <c r="AU296" s="2">
        <f t="shared" si="337"/>
        <v>5</v>
      </c>
      <c r="AV296" s="3">
        <f t="shared" si="374"/>
        <v>2</v>
      </c>
      <c r="AW296">
        <f t="shared" si="375"/>
        <v>1</v>
      </c>
      <c r="AX296" s="2">
        <f t="shared" si="338"/>
        <v>1</v>
      </c>
      <c r="AY296" s="2">
        <f t="shared" si="339"/>
        <v>5</v>
      </c>
      <c r="AZ296" s="2">
        <f t="shared" si="340"/>
        <v>3</v>
      </c>
      <c r="BA296" s="2">
        <f t="shared" si="341"/>
        <v>5</v>
      </c>
      <c r="BB296" s="2">
        <f t="shared" si="342"/>
        <v>4</v>
      </c>
      <c r="BC296" s="2">
        <f t="shared" si="343"/>
        <v>3</v>
      </c>
      <c r="BD296" s="2">
        <f t="shared" si="344"/>
        <v>3</v>
      </c>
      <c r="BE296" s="2">
        <f t="shared" si="345"/>
        <v>2</v>
      </c>
      <c r="BF296" s="2">
        <f t="shared" si="346"/>
        <v>2</v>
      </c>
      <c r="BG296" s="2">
        <f t="shared" si="347"/>
        <v>3</v>
      </c>
      <c r="BH296" s="2">
        <f t="shared" si="348"/>
        <v>5</v>
      </c>
      <c r="BI296" s="2">
        <f t="shared" si="349"/>
        <v>6</v>
      </c>
      <c r="BJ296" s="2">
        <f t="shared" si="350"/>
        <v>5</v>
      </c>
      <c r="BK296" s="2">
        <f t="shared" si="351"/>
        <v>2</v>
      </c>
      <c r="BL296" s="2">
        <f t="shared" si="352"/>
        <v>2</v>
      </c>
      <c r="BM296" s="2">
        <f t="shared" si="353"/>
        <v>4</v>
      </c>
      <c r="BN296" s="2">
        <f t="shared" si="354"/>
        <v>4</v>
      </c>
      <c r="BO296" s="3">
        <f t="shared" si="376"/>
        <v>12</v>
      </c>
      <c r="BP296">
        <f t="shared" si="377"/>
        <v>1</v>
      </c>
      <c r="BR296">
        <v>11</v>
      </c>
      <c r="BS296">
        <f t="shared" si="355"/>
        <v>1</v>
      </c>
      <c r="BU296" s="1">
        <f t="shared" si="356"/>
        <v>175.01388313938332</v>
      </c>
      <c r="BV296" s="1">
        <f t="shared" si="357"/>
        <v>37.534578882669827</v>
      </c>
      <c r="BW296" s="1">
        <f t="shared" si="358"/>
        <v>37.533034907962325</v>
      </c>
      <c r="BX296" s="1">
        <f t="shared" si="359"/>
        <v>25.065324348607138</v>
      </c>
      <c r="BY296" s="1">
        <f t="shared" si="360"/>
        <v>12.593001693639696</v>
      </c>
      <c r="BZ296" s="1">
        <f t="shared" si="361"/>
        <v>12.599065338451314</v>
      </c>
      <c r="CA296" s="1">
        <f t="shared" si="362"/>
        <v>17.599461801577682</v>
      </c>
      <c r="CB296" s="1">
        <f t="shared" si="363"/>
        <v>25.061157716389797</v>
      </c>
      <c r="CC296" s="1">
        <f t="shared" si="364"/>
        <v>5.3039267123058664</v>
      </c>
      <c r="CD296" s="1">
        <f t="shared" si="365"/>
        <v>400.00314719190885</v>
      </c>
      <c r="CE296" s="1">
        <f t="shared" si="366"/>
        <v>2.0600770933917016</v>
      </c>
      <c r="CF296" s="1">
        <f t="shared" si="367"/>
        <v>1.5183432542480035</v>
      </c>
      <c r="CG296" s="1">
        <f t="shared" si="368"/>
        <v>1.7874394563788489</v>
      </c>
      <c r="CH296" s="1">
        <f t="shared" si="369"/>
        <v>2.0826466669212365</v>
      </c>
      <c r="CI296" s="1">
        <f t="shared" si="370"/>
        <v>2.1881710035244208</v>
      </c>
      <c r="CJ296" s="1">
        <f t="shared" si="371"/>
        <v>2.2101696427114996</v>
      </c>
      <c r="CK296" s="1">
        <f t="shared" si="372"/>
        <v>2.216427499007787</v>
      </c>
      <c r="CL296" s="5">
        <f t="shared" si="378"/>
        <v>12</v>
      </c>
      <c r="CN296" s="9">
        <f t="shared" si="379"/>
        <v>1.5183432542480035</v>
      </c>
    </row>
    <row r="297" spans="1:92" x14ac:dyDescent="0.2">
      <c r="A297" s="4">
        <v>295</v>
      </c>
      <c r="B297" s="1">
        <v>0.614125573898334</v>
      </c>
      <c r="C297" s="1">
        <v>25.024000000000001</v>
      </c>
      <c r="D297" s="1">
        <v>0</v>
      </c>
      <c r="E297" s="1">
        <v>1</v>
      </c>
      <c r="F297" s="1">
        <v>99</v>
      </c>
      <c r="G297" s="1">
        <v>12.3100031215379</v>
      </c>
      <c r="H297" s="1">
        <v>7</v>
      </c>
      <c r="I297">
        <v>1500</v>
      </c>
      <c r="J297">
        <v>185</v>
      </c>
      <c r="K297">
        <v>12.5</v>
      </c>
      <c r="L297" s="1"/>
      <c r="M297" s="2">
        <f t="shared" si="304"/>
        <v>3</v>
      </c>
      <c r="N297" s="2">
        <f t="shared" si="305"/>
        <v>6</v>
      </c>
      <c r="O297" s="2">
        <f t="shared" si="306"/>
        <v>3</v>
      </c>
      <c r="P297" s="2">
        <f t="shared" si="307"/>
        <v>5</v>
      </c>
      <c r="Q297" s="2">
        <f t="shared" si="308"/>
        <v>6</v>
      </c>
      <c r="R297" s="2">
        <f t="shared" si="309"/>
        <v>5</v>
      </c>
      <c r="S297" s="2">
        <f t="shared" si="310"/>
        <v>5</v>
      </c>
      <c r="T297" s="2">
        <f t="shared" si="311"/>
        <v>3</v>
      </c>
      <c r="U297" s="2">
        <f t="shared" si="312"/>
        <v>5</v>
      </c>
      <c r="V297" s="2">
        <f t="shared" si="313"/>
        <v>6</v>
      </c>
      <c r="W297" s="2">
        <f t="shared" si="314"/>
        <v>6</v>
      </c>
      <c r="X297" s="2">
        <f t="shared" si="315"/>
        <v>6</v>
      </c>
      <c r="Y297" s="2">
        <f t="shared" si="316"/>
        <v>4</v>
      </c>
      <c r="Z297" s="2">
        <f t="shared" si="317"/>
        <v>4</v>
      </c>
      <c r="AA297" s="2">
        <f t="shared" si="318"/>
        <v>2</v>
      </c>
      <c r="AB297" s="2">
        <f t="shared" si="319"/>
        <v>4</v>
      </c>
      <c r="AC297" s="2">
        <f t="shared" si="320"/>
        <v>3</v>
      </c>
      <c r="AD297" s="3">
        <f t="shared" si="373"/>
        <v>2</v>
      </c>
      <c r="AE297" s="2">
        <f t="shared" si="321"/>
        <v>6</v>
      </c>
      <c r="AF297" s="2">
        <f t="shared" si="322"/>
        <v>9</v>
      </c>
      <c r="AG297" s="2">
        <f t="shared" si="323"/>
        <v>6</v>
      </c>
      <c r="AH297" s="2">
        <f t="shared" si="324"/>
        <v>8</v>
      </c>
      <c r="AI297" s="2">
        <f t="shared" si="325"/>
        <v>9</v>
      </c>
      <c r="AJ297" s="2">
        <f t="shared" si="326"/>
        <v>8</v>
      </c>
      <c r="AK297" s="2">
        <f t="shared" si="327"/>
        <v>8</v>
      </c>
      <c r="AL297" s="2">
        <f t="shared" si="328"/>
        <v>6</v>
      </c>
      <c r="AM297" s="2">
        <f t="shared" si="329"/>
        <v>7</v>
      </c>
      <c r="AN297" s="2">
        <f t="shared" si="330"/>
        <v>8</v>
      </c>
      <c r="AO297" s="2">
        <f t="shared" si="331"/>
        <v>8</v>
      </c>
      <c r="AP297" s="2">
        <f t="shared" si="332"/>
        <v>8</v>
      </c>
      <c r="AQ297" s="2">
        <f t="shared" si="333"/>
        <v>6</v>
      </c>
      <c r="AR297" s="2">
        <f t="shared" si="334"/>
        <v>5</v>
      </c>
      <c r="AS297" s="2">
        <f t="shared" si="335"/>
        <v>4</v>
      </c>
      <c r="AT297" s="2">
        <f t="shared" si="336"/>
        <v>6</v>
      </c>
      <c r="AU297" s="2">
        <f t="shared" si="337"/>
        <v>5</v>
      </c>
      <c r="AV297" s="3">
        <f t="shared" si="374"/>
        <v>2</v>
      </c>
      <c r="AW297">
        <f t="shared" si="375"/>
        <v>2</v>
      </c>
      <c r="AX297" s="2">
        <f t="shared" si="338"/>
        <v>2</v>
      </c>
      <c r="AY297" s="2">
        <f t="shared" si="339"/>
        <v>4</v>
      </c>
      <c r="AZ297" s="2">
        <f t="shared" si="340"/>
        <v>2</v>
      </c>
      <c r="BA297" s="2">
        <f t="shared" si="341"/>
        <v>4</v>
      </c>
      <c r="BB297" s="2">
        <f t="shared" si="342"/>
        <v>4</v>
      </c>
      <c r="BC297" s="2">
        <f t="shared" si="343"/>
        <v>3</v>
      </c>
      <c r="BD297" s="2">
        <f t="shared" si="344"/>
        <v>3</v>
      </c>
      <c r="BE297" s="2">
        <f t="shared" si="345"/>
        <v>2</v>
      </c>
      <c r="BF297" s="2">
        <f t="shared" si="346"/>
        <v>2</v>
      </c>
      <c r="BG297" s="2">
        <f t="shared" si="347"/>
        <v>3</v>
      </c>
      <c r="BH297" s="2">
        <f t="shared" si="348"/>
        <v>6</v>
      </c>
      <c r="BI297" s="2">
        <f t="shared" si="349"/>
        <v>6</v>
      </c>
      <c r="BJ297" s="2">
        <f t="shared" si="350"/>
        <v>4</v>
      </c>
      <c r="BK297" s="2">
        <f t="shared" si="351"/>
        <v>2</v>
      </c>
      <c r="BL297" s="2">
        <f t="shared" si="352"/>
        <v>2</v>
      </c>
      <c r="BM297" s="2">
        <f t="shared" si="353"/>
        <v>4</v>
      </c>
      <c r="BN297" s="2">
        <f t="shared" si="354"/>
        <v>4</v>
      </c>
      <c r="BO297" s="3">
        <f t="shared" si="376"/>
        <v>11</v>
      </c>
      <c r="BP297">
        <f t="shared" si="377"/>
        <v>2</v>
      </c>
      <c r="BR297">
        <v>12</v>
      </c>
      <c r="BS297">
        <f t="shared" si="355"/>
        <v>1</v>
      </c>
      <c r="BU297" s="1">
        <f t="shared" si="356"/>
        <v>175.01270994309851</v>
      </c>
      <c r="BV297" s="1">
        <f t="shared" si="357"/>
        <v>37.547412792738641</v>
      </c>
      <c r="BW297" s="1">
        <f t="shared" si="358"/>
        <v>37.549230287418943</v>
      </c>
      <c r="BX297" s="1">
        <f t="shared" si="359"/>
        <v>25.09716793440521</v>
      </c>
      <c r="BY297" s="1">
        <f t="shared" si="360"/>
        <v>12.641411784411588</v>
      </c>
      <c r="BZ297" s="1">
        <f t="shared" si="361"/>
        <v>12.646641454861488</v>
      </c>
      <c r="CA297" s="1">
        <f t="shared" si="362"/>
        <v>17.631702421301892</v>
      </c>
      <c r="CB297" s="1">
        <f t="shared" si="363"/>
        <v>25.074574973068522</v>
      </c>
      <c r="CC297" s="1">
        <f t="shared" si="364"/>
        <v>5.4101555434320963</v>
      </c>
      <c r="CD297" s="1">
        <f t="shared" si="365"/>
        <v>400.00451157931644</v>
      </c>
      <c r="CE297" s="1">
        <f t="shared" si="366"/>
        <v>2.0782946137812077</v>
      </c>
      <c r="CF297" s="1">
        <f t="shared" si="367"/>
        <v>1.9919217622640175</v>
      </c>
      <c r="CG297" s="1">
        <f t="shared" si="368"/>
        <v>2.2284611048086957</v>
      </c>
      <c r="CH297" s="1">
        <f t="shared" si="369"/>
        <v>2.3132709250396148</v>
      </c>
      <c r="CI297" s="1">
        <f t="shared" si="370"/>
        <v>2.2148022295544476</v>
      </c>
      <c r="CJ297" s="1">
        <f t="shared" si="371"/>
        <v>2.2364918062727197</v>
      </c>
      <c r="CK297" s="1">
        <f t="shared" si="372"/>
        <v>2.242913110964559</v>
      </c>
      <c r="CL297" s="5">
        <f t="shared" si="378"/>
        <v>12</v>
      </c>
      <c r="CN297" s="9">
        <f t="shared" si="379"/>
        <v>1.9919217622640175</v>
      </c>
    </row>
    <row r="298" spans="1:92" x14ac:dyDescent="0.2">
      <c r="A298" s="4">
        <v>296</v>
      </c>
      <c r="B298" s="1">
        <v>0.67570527791976898</v>
      </c>
      <c r="C298" s="1">
        <v>0.61399999999999999</v>
      </c>
      <c r="D298" s="1">
        <v>0</v>
      </c>
      <c r="E298" s="1">
        <v>0</v>
      </c>
      <c r="F298" s="1">
        <v>100</v>
      </c>
      <c r="G298" s="1">
        <v>9.2051322750928897</v>
      </c>
      <c r="H298" s="1">
        <v>6</v>
      </c>
      <c r="I298">
        <v>1500</v>
      </c>
      <c r="J298">
        <v>185</v>
      </c>
      <c r="K298">
        <v>12.5</v>
      </c>
      <c r="L298" s="1"/>
      <c r="M298" s="2">
        <f t="shared" si="304"/>
        <v>2</v>
      </c>
      <c r="N298" s="2">
        <f t="shared" si="305"/>
        <v>6</v>
      </c>
      <c r="O298" s="2">
        <f t="shared" si="306"/>
        <v>5</v>
      </c>
      <c r="P298" s="2">
        <f t="shared" si="307"/>
        <v>4</v>
      </c>
      <c r="Q298" s="2">
        <f t="shared" si="308"/>
        <v>6</v>
      </c>
      <c r="R298" s="2">
        <f t="shared" si="309"/>
        <v>7</v>
      </c>
      <c r="S298" s="2">
        <f t="shared" si="310"/>
        <v>5</v>
      </c>
      <c r="T298" s="2">
        <f t="shared" si="311"/>
        <v>4</v>
      </c>
      <c r="U298" s="2">
        <f t="shared" si="312"/>
        <v>7</v>
      </c>
      <c r="V298" s="2">
        <f t="shared" si="313"/>
        <v>7</v>
      </c>
      <c r="W298" s="2">
        <f t="shared" si="314"/>
        <v>5</v>
      </c>
      <c r="X298" s="2">
        <f t="shared" si="315"/>
        <v>7</v>
      </c>
      <c r="Y298" s="2">
        <f t="shared" si="316"/>
        <v>4</v>
      </c>
      <c r="Z298" s="2">
        <f t="shared" si="317"/>
        <v>4</v>
      </c>
      <c r="AA298" s="2">
        <f t="shared" si="318"/>
        <v>2</v>
      </c>
      <c r="AB298" s="2">
        <f t="shared" si="319"/>
        <v>4</v>
      </c>
      <c r="AC298" s="2">
        <f t="shared" si="320"/>
        <v>3</v>
      </c>
      <c r="AD298" s="3">
        <f t="shared" si="373"/>
        <v>6</v>
      </c>
      <c r="AE298" s="2">
        <f t="shared" si="321"/>
        <v>5</v>
      </c>
      <c r="AF298" s="2">
        <f t="shared" si="322"/>
        <v>9</v>
      </c>
      <c r="AG298" s="2">
        <f t="shared" si="323"/>
        <v>8</v>
      </c>
      <c r="AH298" s="2">
        <f t="shared" si="324"/>
        <v>7</v>
      </c>
      <c r="AI298" s="2">
        <f t="shared" si="325"/>
        <v>9</v>
      </c>
      <c r="AJ298" s="2">
        <f t="shared" si="326"/>
        <v>10</v>
      </c>
      <c r="AK298" s="2">
        <f t="shared" si="327"/>
        <v>8</v>
      </c>
      <c r="AL298" s="2">
        <f t="shared" si="328"/>
        <v>7</v>
      </c>
      <c r="AM298" s="2">
        <f t="shared" si="329"/>
        <v>9</v>
      </c>
      <c r="AN298" s="2">
        <f t="shared" si="330"/>
        <v>9</v>
      </c>
      <c r="AO298" s="2">
        <f t="shared" si="331"/>
        <v>7</v>
      </c>
      <c r="AP298" s="2">
        <f t="shared" si="332"/>
        <v>9</v>
      </c>
      <c r="AQ298" s="2">
        <f t="shared" si="333"/>
        <v>6</v>
      </c>
      <c r="AR298" s="2">
        <f t="shared" si="334"/>
        <v>5</v>
      </c>
      <c r="AS298" s="2">
        <f t="shared" si="335"/>
        <v>4</v>
      </c>
      <c r="AT298" s="2">
        <f t="shared" si="336"/>
        <v>6</v>
      </c>
      <c r="AU298" s="2">
        <f t="shared" si="337"/>
        <v>5</v>
      </c>
      <c r="AV298" s="3">
        <f t="shared" si="374"/>
        <v>6</v>
      </c>
      <c r="AW298">
        <f t="shared" si="375"/>
        <v>1</v>
      </c>
      <c r="AX298" s="2">
        <f t="shared" si="338"/>
        <v>1</v>
      </c>
      <c r="AY298" s="2">
        <f t="shared" si="339"/>
        <v>3</v>
      </c>
      <c r="AZ298" s="2">
        <f t="shared" si="340"/>
        <v>4</v>
      </c>
      <c r="BA298" s="2">
        <f t="shared" si="341"/>
        <v>3</v>
      </c>
      <c r="BB298" s="2">
        <f t="shared" si="342"/>
        <v>5</v>
      </c>
      <c r="BC298" s="2">
        <f t="shared" si="343"/>
        <v>6</v>
      </c>
      <c r="BD298" s="2">
        <f t="shared" si="344"/>
        <v>3</v>
      </c>
      <c r="BE298" s="2">
        <f t="shared" si="345"/>
        <v>4</v>
      </c>
      <c r="BF298" s="2">
        <f t="shared" si="346"/>
        <v>4</v>
      </c>
      <c r="BG298" s="2">
        <f t="shared" si="347"/>
        <v>4</v>
      </c>
      <c r="BH298" s="2">
        <f t="shared" si="348"/>
        <v>5</v>
      </c>
      <c r="BI298" s="2">
        <f t="shared" si="349"/>
        <v>8</v>
      </c>
      <c r="BJ298" s="2">
        <f t="shared" si="350"/>
        <v>5</v>
      </c>
      <c r="BK298" s="2">
        <f t="shared" si="351"/>
        <v>2</v>
      </c>
      <c r="BL298" s="2">
        <f t="shared" si="352"/>
        <v>2</v>
      </c>
      <c r="BM298" s="2">
        <f t="shared" si="353"/>
        <v>4</v>
      </c>
      <c r="BN298" s="2">
        <f t="shared" si="354"/>
        <v>4</v>
      </c>
      <c r="BO298" s="3">
        <f t="shared" si="376"/>
        <v>12</v>
      </c>
      <c r="BP298">
        <f t="shared" si="377"/>
        <v>1</v>
      </c>
      <c r="BR298">
        <v>2</v>
      </c>
      <c r="BS298">
        <f t="shared" si="355"/>
        <v>1</v>
      </c>
      <c r="BU298" s="1">
        <f t="shared" si="356"/>
        <v>175.02990434053379</v>
      </c>
      <c r="BV298" s="1">
        <f t="shared" si="357"/>
        <v>37.560184983377333</v>
      </c>
      <c r="BW298" s="1">
        <f t="shared" si="358"/>
        <v>37.53919103154724</v>
      </c>
      <c r="BX298" s="1">
        <f t="shared" si="359"/>
        <v>25.127987226459368</v>
      </c>
      <c r="BY298" s="1">
        <f t="shared" si="360"/>
        <v>12.613532239527625</v>
      </c>
      <c r="BZ298" s="1">
        <f t="shared" si="361"/>
        <v>12.58433258813743</v>
      </c>
      <c r="CA298" s="1">
        <f t="shared" si="362"/>
        <v>17.638884181349319</v>
      </c>
      <c r="CB298" s="1">
        <f t="shared" si="363"/>
        <v>25.052567739260549</v>
      </c>
      <c r="CC298" s="1">
        <f t="shared" si="364"/>
        <v>5.2633816803284805</v>
      </c>
      <c r="CD298" s="1">
        <f t="shared" si="365"/>
        <v>400.00278552928921</v>
      </c>
      <c r="CE298" s="1">
        <f t="shared" si="366"/>
        <v>2.8826672903843966</v>
      </c>
      <c r="CF298" s="1">
        <f t="shared" si="367"/>
        <v>1.4236342458350475</v>
      </c>
      <c r="CG298" s="1">
        <f t="shared" si="368"/>
        <v>1.7149226675366074</v>
      </c>
      <c r="CH298" s="1">
        <f t="shared" si="369"/>
        <v>2.0149072099158327</v>
      </c>
      <c r="CI298" s="1">
        <f t="shared" si="370"/>
        <v>2.134481485280733</v>
      </c>
      <c r="CJ298" s="1">
        <f t="shared" si="371"/>
        <v>2.1566680651916612</v>
      </c>
      <c r="CK298" s="1">
        <f t="shared" si="372"/>
        <v>2.1682589926923734</v>
      </c>
      <c r="CL298" s="5">
        <f t="shared" si="378"/>
        <v>12</v>
      </c>
      <c r="CN298" s="9">
        <f t="shared" si="379"/>
        <v>1.4236342458350475</v>
      </c>
    </row>
    <row r="299" spans="1:92" x14ac:dyDescent="0.2">
      <c r="A299" s="4">
        <v>297</v>
      </c>
      <c r="B299" s="1">
        <v>0.38904882816077901</v>
      </c>
      <c r="C299" s="1">
        <v>15.387</v>
      </c>
      <c r="D299" s="1">
        <v>0</v>
      </c>
      <c r="E299" s="1">
        <v>19</v>
      </c>
      <c r="F299" s="1">
        <v>81</v>
      </c>
      <c r="G299" s="1">
        <v>10.7705663063703</v>
      </c>
      <c r="H299" s="1">
        <v>7</v>
      </c>
      <c r="I299">
        <v>1500</v>
      </c>
      <c r="J299">
        <v>185</v>
      </c>
      <c r="K299">
        <v>12.5</v>
      </c>
      <c r="L299" s="1"/>
      <c r="M299" s="2">
        <f t="shared" si="304"/>
        <v>3</v>
      </c>
      <c r="N299" s="2">
        <f t="shared" si="305"/>
        <v>6</v>
      </c>
      <c r="O299" s="2">
        <f t="shared" si="306"/>
        <v>3</v>
      </c>
      <c r="P299" s="2">
        <f t="shared" si="307"/>
        <v>5</v>
      </c>
      <c r="Q299" s="2">
        <f t="shared" si="308"/>
        <v>6</v>
      </c>
      <c r="R299" s="2">
        <f t="shared" si="309"/>
        <v>5</v>
      </c>
      <c r="S299" s="2">
        <f t="shared" si="310"/>
        <v>5</v>
      </c>
      <c r="T299" s="2">
        <f t="shared" si="311"/>
        <v>3</v>
      </c>
      <c r="U299" s="2">
        <f t="shared" si="312"/>
        <v>5</v>
      </c>
      <c r="V299" s="2">
        <f t="shared" si="313"/>
        <v>6</v>
      </c>
      <c r="W299" s="2">
        <f t="shared" si="314"/>
        <v>4</v>
      </c>
      <c r="X299" s="2">
        <f t="shared" si="315"/>
        <v>4</v>
      </c>
      <c r="Y299" s="2">
        <f t="shared" si="316"/>
        <v>2</v>
      </c>
      <c r="Z299" s="2">
        <f t="shared" si="317"/>
        <v>2</v>
      </c>
      <c r="AA299" s="2">
        <f t="shared" si="318"/>
        <v>2</v>
      </c>
      <c r="AB299" s="2">
        <f t="shared" si="319"/>
        <v>2</v>
      </c>
      <c r="AC299" s="2">
        <f t="shared" si="320"/>
        <v>1</v>
      </c>
      <c r="AD299" s="3">
        <f t="shared" si="373"/>
        <v>2</v>
      </c>
      <c r="AE299" s="2">
        <f t="shared" si="321"/>
        <v>6</v>
      </c>
      <c r="AF299" s="2">
        <f t="shared" si="322"/>
        <v>9</v>
      </c>
      <c r="AG299" s="2">
        <f t="shared" si="323"/>
        <v>6</v>
      </c>
      <c r="AH299" s="2">
        <f t="shared" si="324"/>
        <v>8</v>
      </c>
      <c r="AI299" s="2">
        <f t="shared" si="325"/>
        <v>9</v>
      </c>
      <c r="AJ299" s="2">
        <f t="shared" si="326"/>
        <v>8</v>
      </c>
      <c r="AK299" s="2">
        <f t="shared" si="327"/>
        <v>8</v>
      </c>
      <c r="AL299" s="2">
        <f t="shared" si="328"/>
        <v>6</v>
      </c>
      <c r="AM299" s="2">
        <f t="shared" si="329"/>
        <v>7</v>
      </c>
      <c r="AN299" s="2">
        <f t="shared" si="330"/>
        <v>8</v>
      </c>
      <c r="AO299" s="2">
        <f t="shared" si="331"/>
        <v>6</v>
      </c>
      <c r="AP299" s="2">
        <f t="shared" si="332"/>
        <v>6</v>
      </c>
      <c r="AQ299" s="2">
        <f t="shared" si="333"/>
        <v>4</v>
      </c>
      <c r="AR299" s="2">
        <f t="shared" si="334"/>
        <v>3</v>
      </c>
      <c r="AS299" s="2">
        <f t="shared" si="335"/>
        <v>4</v>
      </c>
      <c r="AT299" s="2">
        <f t="shared" si="336"/>
        <v>4</v>
      </c>
      <c r="AU299" s="2">
        <f t="shared" si="337"/>
        <v>3</v>
      </c>
      <c r="AV299" s="3">
        <f t="shared" si="374"/>
        <v>2</v>
      </c>
      <c r="AW299">
        <f t="shared" si="375"/>
        <v>2</v>
      </c>
      <c r="AX299" s="2">
        <f t="shared" si="338"/>
        <v>3</v>
      </c>
      <c r="AY299" s="2">
        <f t="shared" si="339"/>
        <v>5</v>
      </c>
      <c r="AZ299" s="2">
        <f t="shared" si="340"/>
        <v>3</v>
      </c>
      <c r="BA299" s="2">
        <f t="shared" si="341"/>
        <v>3</v>
      </c>
      <c r="BB299" s="2">
        <f t="shared" si="342"/>
        <v>3</v>
      </c>
      <c r="BC299" s="2">
        <f t="shared" si="343"/>
        <v>2</v>
      </c>
      <c r="BD299" s="2">
        <f t="shared" si="344"/>
        <v>4</v>
      </c>
      <c r="BE299" s="2">
        <f t="shared" si="345"/>
        <v>2</v>
      </c>
      <c r="BF299" s="2">
        <f t="shared" si="346"/>
        <v>2</v>
      </c>
      <c r="BG299" s="2">
        <f t="shared" si="347"/>
        <v>2</v>
      </c>
      <c r="BH299" s="2">
        <f t="shared" si="348"/>
        <v>5</v>
      </c>
      <c r="BI299" s="2">
        <f t="shared" si="349"/>
        <v>3</v>
      </c>
      <c r="BJ299" s="2">
        <f t="shared" si="350"/>
        <v>2</v>
      </c>
      <c r="BK299" s="2">
        <f t="shared" si="351"/>
        <v>2</v>
      </c>
      <c r="BL299" s="2">
        <f t="shared" si="352"/>
        <v>2</v>
      </c>
      <c r="BM299" s="2">
        <f t="shared" si="353"/>
        <v>2</v>
      </c>
      <c r="BN299" s="2">
        <f t="shared" si="354"/>
        <v>2</v>
      </c>
      <c r="BO299" s="3">
        <f t="shared" si="376"/>
        <v>2</v>
      </c>
      <c r="BP299">
        <f t="shared" si="377"/>
        <v>2</v>
      </c>
      <c r="BR299">
        <v>3</v>
      </c>
      <c r="BS299">
        <f t="shared" si="355"/>
        <v>2</v>
      </c>
      <c r="BU299" s="1">
        <f t="shared" si="356"/>
        <v>175.01580029180158</v>
      </c>
      <c r="BV299" s="1">
        <f t="shared" si="357"/>
        <v>37.556730112471136</v>
      </c>
      <c r="BW299" s="1">
        <f t="shared" si="358"/>
        <v>37.553238338759861</v>
      </c>
      <c r="BX299" s="1">
        <f t="shared" si="359"/>
        <v>25.130524692632836</v>
      </c>
      <c r="BY299" s="1">
        <f t="shared" si="360"/>
        <v>12.689989495133405</v>
      </c>
      <c r="BZ299" s="1">
        <f t="shared" si="361"/>
        <v>12.696347866396366</v>
      </c>
      <c r="CA299" s="1">
        <f t="shared" si="362"/>
        <v>17.628392223437142</v>
      </c>
      <c r="CB299" s="1">
        <f t="shared" si="363"/>
        <v>25.111060766518825</v>
      </c>
      <c r="CC299" s="1">
        <f t="shared" si="364"/>
        <v>5.5569866615300585</v>
      </c>
      <c r="CD299" s="1">
        <f t="shared" si="365"/>
        <v>400.00606304572233</v>
      </c>
      <c r="CE299" s="1">
        <f t="shared" si="366"/>
        <v>2.0654889113211108</v>
      </c>
      <c r="CF299" s="1">
        <f t="shared" si="367"/>
        <v>2.1053765183513433</v>
      </c>
      <c r="CG299" s="1">
        <f t="shared" si="368"/>
        <v>2.4549462158705175</v>
      </c>
      <c r="CH299" s="1">
        <f t="shared" si="369"/>
        <v>2.6843004145298477</v>
      </c>
      <c r="CI299" s="1">
        <f t="shared" si="370"/>
        <v>2.7532072495569655</v>
      </c>
      <c r="CJ299" s="1">
        <f t="shared" si="371"/>
        <v>2.7705825502694625</v>
      </c>
      <c r="CK299" s="1">
        <f t="shared" si="372"/>
        <v>2.7762857256064071</v>
      </c>
      <c r="CL299" s="5">
        <f t="shared" si="378"/>
        <v>11</v>
      </c>
      <c r="CN299" s="9">
        <f t="shared" si="379"/>
        <v>2.0654889113211108</v>
      </c>
    </row>
    <row r="300" spans="1:92" x14ac:dyDescent="0.2">
      <c r="A300" s="4">
        <v>298</v>
      </c>
      <c r="B300" s="1">
        <v>0.44762681876035298</v>
      </c>
      <c r="C300" s="1">
        <v>24.001000000000001</v>
      </c>
      <c r="D300" s="1">
        <v>0</v>
      </c>
      <c r="E300" s="1">
        <v>20</v>
      </c>
      <c r="F300" s="1">
        <v>80</v>
      </c>
      <c r="G300" s="1">
        <v>9.60053067996982</v>
      </c>
      <c r="H300" s="1">
        <v>7</v>
      </c>
      <c r="I300">
        <v>1500</v>
      </c>
      <c r="J300">
        <v>185</v>
      </c>
      <c r="K300">
        <v>12.5</v>
      </c>
      <c r="L300" s="1"/>
      <c r="M300" s="2">
        <f t="shared" si="304"/>
        <v>3</v>
      </c>
      <c r="N300" s="2">
        <f t="shared" si="305"/>
        <v>5</v>
      </c>
      <c r="O300" s="2">
        <f t="shared" si="306"/>
        <v>5</v>
      </c>
      <c r="P300" s="2">
        <f t="shared" si="307"/>
        <v>5</v>
      </c>
      <c r="Q300" s="2">
        <f t="shared" si="308"/>
        <v>5</v>
      </c>
      <c r="R300" s="2">
        <f t="shared" si="309"/>
        <v>7</v>
      </c>
      <c r="S300" s="2">
        <f t="shared" si="310"/>
        <v>4</v>
      </c>
      <c r="T300" s="2">
        <f t="shared" si="311"/>
        <v>4</v>
      </c>
      <c r="U300" s="2">
        <f t="shared" si="312"/>
        <v>6</v>
      </c>
      <c r="V300" s="2">
        <f t="shared" si="313"/>
        <v>7</v>
      </c>
      <c r="W300" s="2">
        <f t="shared" si="314"/>
        <v>4</v>
      </c>
      <c r="X300" s="2">
        <f t="shared" si="315"/>
        <v>4</v>
      </c>
      <c r="Y300" s="2">
        <f t="shared" si="316"/>
        <v>2</v>
      </c>
      <c r="Z300" s="2">
        <f t="shared" si="317"/>
        <v>2</v>
      </c>
      <c r="AA300" s="2">
        <f t="shared" si="318"/>
        <v>2</v>
      </c>
      <c r="AB300" s="2">
        <f t="shared" si="319"/>
        <v>2</v>
      </c>
      <c r="AC300" s="2">
        <f t="shared" si="320"/>
        <v>1</v>
      </c>
      <c r="AD300" s="3">
        <f t="shared" si="373"/>
        <v>6</v>
      </c>
      <c r="AE300" s="2">
        <f t="shared" si="321"/>
        <v>6</v>
      </c>
      <c r="AF300" s="2">
        <f t="shared" si="322"/>
        <v>8</v>
      </c>
      <c r="AG300" s="2">
        <f t="shared" si="323"/>
        <v>8</v>
      </c>
      <c r="AH300" s="2">
        <f t="shared" si="324"/>
        <v>8</v>
      </c>
      <c r="AI300" s="2">
        <f t="shared" si="325"/>
        <v>8</v>
      </c>
      <c r="AJ300" s="2">
        <f t="shared" si="326"/>
        <v>10</v>
      </c>
      <c r="AK300" s="2">
        <f t="shared" si="327"/>
        <v>7</v>
      </c>
      <c r="AL300" s="2">
        <f t="shared" si="328"/>
        <v>7</v>
      </c>
      <c r="AM300" s="2">
        <f t="shared" si="329"/>
        <v>8</v>
      </c>
      <c r="AN300" s="2">
        <f t="shared" si="330"/>
        <v>9</v>
      </c>
      <c r="AO300" s="2">
        <f t="shared" si="331"/>
        <v>6</v>
      </c>
      <c r="AP300" s="2">
        <f t="shared" si="332"/>
        <v>6</v>
      </c>
      <c r="AQ300" s="2">
        <f t="shared" si="333"/>
        <v>4</v>
      </c>
      <c r="AR300" s="2">
        <f t="shared" si="334"/>
        <v>3</v>
      </c>
      <c r="AS300" s="2">
        <f t="shared" si="335"/>
        <v>4</v>
      </c>
      <c r="AT300" s="2">
        <f t="shared" si="336"/>
        <v>4</v>
      </c>
      <c r="AU300" s="2">
        <f t="shared" si="337"/>
        <v>3</v>
      </c>
      <c r="AV300" s="3">
        <f t="shared" si="374"/>
        <v>6</v>
      </c>
      <c r="AW300">
        <f t="shared" si="375"/>
        <v>1</v>
      </c>
      <c r="AX300" s="2">
        <f t="shared" si="338"/>
        <v>2</v>
      </c>
      <c r="AY300" s="2">
        <f t="shared" si="339"/>
        <v>4</v>
      </c>
      <c r="AZ300" s="2">
        <f t="shared" si="340"/>
        <v>5</v>
      </c>
      <c r="BA300" s="2">
        <f t="shared" si="341"/>
        <v>3</v>
      </c>
      <c r="BB300" s="2">
        <f t="shared" si="342"/>
        <v>2</v>
      </c>
      <c r="BC300" s="2">
        <f t="shared" si="343"/>
        <v>4</v>
      </c>
      <c r="BD300" s="2">
        <f t="shared" si="344"/>
        <v>3</v>
      </c>
      <c r="BE300" s="2">
        <f t="shared" si="345"/>
        <v>3</v>
      </c>
      <c r="BF300" s="2">
        <f t="shared" si="346"/>
        <v>3</v>
      </c>
      <c r="BG300" s="2">
        <f t="shared" si="347"/>
        <v>3</v>
      </c>
      <c r="BH300" s="2">
        <f t="shared" si="348"/>
        <v>4</v>
      </c>
      <c r="BI300" s="2">
        <f t="shared" si="349"/>
        <v>3</v>
      </c>
      <c r="BJ300" s="2">
        <f t="shared" si="350"/>
        <v>2</v>
      </c>
      <c r="BK300" s="2">
        <f t="shared" si="351"/>
        <v>2</v>
      </c>
      <c r="BL300" s="2">
        <f t="shared" si="352"/>
        <v>2</v>
      </c>
      <c r="BM300" s="2">
        <f t="shared" si="353"/>
        <v>2</v>
      </c>
      <c r="BN300" s="2">
        <f t="shared" si="354"/>
        <v>2</v>
      </c>
      <c r="BO300" s="3">
        <f t="shared" si="376"/>
        <v>3</v>
      </c>
      <c r="BP300">
        <f t="shared" si="377"/>
        <v>1</v>
      </c>
      <c r="BR300">
        <v>3</v>
      </c>
      <c r="BS300">
        <f t="shared" si="355"/>
        <v>2</v>
      </c>
      <c r="BU300" s="1">
        <f t="shared" si="356"/>
        <v>175.01857073724662</v>
      </c>
      <c r="BV300" s="1">
        <f t="shared" si="357"/>
        <v>37.561038120690647</v>
      </c>
      <c r="BW300" s="1">
        <f t="shared" si="358"/>
        <v>37.553354283457033</v>
      </c>
      <c r="BX300" s="1">
        <f t="shared" si="359"/>
        <v>25.149045374028766</v>
      </c>
      <c r="BY300" s="1">
        <f t="shared" si="360"/>
        <v>12.692626368927943</v>
      </c>
      <c r="BZ300" s="1">
        <f t="shared" si="361"/>
        <v>12.679327307524453</v>
      </c>
      <c r="CA300" s="1">
        <f t="shared" si="362"/>
        <v>17.62993849316992</v>
      </c>
      <c r="CB300" s="1">
        <f t="shared" si="363"/>
        <v>25.09837064937981</v>
      </c>
      <c r="CC300" s="1">
        <f t="shared" si="364"/>
        <v>5.4892671982791246</v>
      </c>
      <c r="CD300" s="1">
        <f t="shared" si="365"/>
        <v>400.00557503164009</v>
      </c>
      <c r="CE300" s="1">
        <f t="shared" si="366"/>
        <v>2.1570727884623744</v>
      </c>
      <c r="CF300" s="1">
        <f t="shared" si="367"/>
        <v>2.0461372144127239</v>
      </c>
      <c r="CG300" s="1">
        <f t="shared" si="368"/>
        <v>2.3533893975423599</v>
      </c>
      <c r="CH300" s="1">
        <f t="shared" si="369"/>
        <v>2.5253980585981557</v>
      </c>
      <c r="CI300" s="1">
        <f t="shared" si="370"/>
        <v>2.601077106140933</v>
      </c>
      <c r="CJ300" s="1">
        <f t="shared" si="371"/>
        <v>2.6193561033378372</v>
      </c>
      <c r="CK300" s="1">
        <f t="shared" si="372"/>
        <v>2.6259198669138453</v>
      </c>
      <c r="CL300" s="5">
        <f t="shared" si="378"/>
        <v>12</v>
      </c>
      <c r="CN300" s="9">
        <f t="shared" si="379"/>
        <v>2.0461372144127239</v>
      </c>
    </row>
    <row r="301" spans="1:92" x14ac:dyDescent="0.2">
      <c r="A301" s="4">
        <v>299</v>
      </c>
      <c r="B301" s="1">
        <v>0.388007919136997</v>
      </c>
      <c r="C301" s="1">
        <v>22.753</v>
      </c>
      <c r="D301" s="1">
        <v>0</v>
      </c>
      <c r="E301" s="1">
        <v>25</v>
      </c>
      <c r="F301" s="1">
        <v>75</v>
      </c>
      <c r="G301" s="1">
        <v>8.0444026448904005</v>
      </c>
      <c r="H301" s="1">
        <v>6</v>
      </c>
      <c r="I301">
        <v>1500</v>
      </c>
      <c r="J301">
        <v>185</v>
      </c>
      <c r="K301">
        <v>12.5</v>
      </c>
      <c r="L301" s="1"/>
      <c r="M301" s="2">
        <f t="shared" si="304"/>
        <v>3</v>
      </c>
      <c r="N301" s="2">
        <f t="shared" si="305"/>
        <v>5</v>
      </c>
      <c r="O301" s="2">
        <f t="shared" si="306"/>
        <v>6</v>
      </c>
      <c r="P301" s="2">
        <f t="shared" si="307"/>
        <v>4</v>
      </c>
      <c r="Q301" s="2">
        <f t="shared" si="308"/>
        <v>6</v>
      </c>
      <c r="R301" s="2">
        <f t="shared" si="309"/>
        <v>8</v>
      </c>
      <c r="S301" s="2">
        <f t="shared" si="310"/>
        <v>4</v>
      </c>
      <c r="T301" s="2">
        <f t="shared" si="311"/>
        <v>4</v>
      </c>
      <c r="U301" s="2">
        <f t="shared" si="312"/>
        <v>7</v>
      </c>
      <c r="V301" s="2">
        <f t="shared" si="313"/>
        <v>8</v>
      </c>
      <c r="W301" s="2">
        <f t="shared" si="314"/>
        <v>4</v>
      </c>
      <c r="X301" s="2">
        <f t="shared" si="315"/>
        <v>5</v>
      </c>
      <c r="Y301" s="2">
        <f t="shared" si="316"/>
        <v>2</v>
      </c>
      <c r="Z301" s="2">
        <f t="shared" si="317"/>
        <v>2</v>
      </c>
      <c r="AA301" s="2">
        <f t="shared" si="318"/>
        <v>2</v>
      </c>
      <c r="AB301" s="2">
        <f t="shared" si="319"/>
        <v>2</v>
      </c>
      <c r="AC301" s="2">
        <f t="shared" si="320"/>
        <v>1</v>
      </c>
      <c r="AD301" s="3">
        <f t="shared" si="373"/>
        <v>6</v>
      </c>
      <c r="AE301" s="2">
        <f t="shared" si="321"/>
        <v>6</v>
      </c>
      <c r="AF301" s="2">
        <f t="shared" si="322"/>
        <v>8</v>
      </c>
      <c r="AG301" s="2">
        <f t="shared" si="323"/>
        <v>9</v>
      </c>
      <c r="AH301" s="2">
        <f t="shared" si="324"/>
        <v>7</v>
      </c>
      <c r="AI301" s="2">
        <f t="shared" si="325"/>
        <v>9</v>
      </c>
      <c r="AJ301" s="2">
        <f t="shared" si="326"/>
        <v>11</v>
      </c>
      <c r="AK301" s="2">
        <f t="shared" si="327"/>
        <v>7</v>
      </c>
      <c r="AL301" s="2">
        <f t="shared" si="328"/>
        <v>7</v>
      </c>
      <c r="AM301" s="2">
        <f t="shared" si="329"/>
        <v>9</v>
      </c>
      <c r="AN301" s="2">
        <f t="shared" si="330"/>
        <v>10</v>
      </c>
      <c r="AO301" s="2">
        <f t="shared" si="331"/>
        <v>6</v>
      </c>
      <c r="AP301" s="2">
        <f t="shared" si="332"/>
        <v>7</v>
      </c>
      <c r="AQ301" s="2">
        <f t="shared" si="333"/>
        <v>4</v>
      </c>
      <c r="AR301" s="2">
        <f t="shared" si="334"/>
        <v>3</v>
      </c>
      <c r="AS301" s="2">
        <f t="shared" si="335"/>
        <v>4</v>
      </c>
      <c r="AT301" s="2">
        <f t="shared" si="336"/>
        <v>4</v>
      </c>
      <c r="AU301" s="2">
        <f t="shared" si="337"/>
        <v>3</v>
      </c>
      <c r="AV301" s="3">
        <f t="shared" si="374"/>
        <v>6</v>
      </c>
      <c r="AW301">
        <f t="shared" si="375"/>
        <v>1</v>
      </c>
      <c r="AX301" s="2">
        <f t="shared" si="338"/>
        <v>3</v>
      </c>
      <c r="AY301" s="2">
        <f t="shared" si="339"/>
        <v>4</v>
      </c>
      <c r="AZ301" s="2">
        <f t="shared" si="340"/>
        <v>6</v>
      </c>
      <c r="BA301" s="2">
        <f t="shared" si="341"/>
        <v>2</v>
      </c>
      <c r="BB301" s="2">
        <f t="shared" si="342"/>
        <v>3</v>
      </c>
      <c r="BC301" s="2">
        <f t="shared" si="343"/>
        <v>5</v>
      </c>
      <c r="BD301" s="2">
        <f t="shared" si="344"/>
        <v>3</v>
      </c>
      <c r="BE301" s="2">
        <f t="shared" si="345"/>
        <v>4</v>
      </c>
      <c r="BF301" s="2">
        <f t="shared" si="346"/>
        <v>4</v>
      </c>
      <c r="BG301" s="2">
        <f t="shared" si="347"/>
        <v>4</v>
      </c>
      <c r="BH301" s="2">
        <f t="shared" si="348"/>
        <v>5</v>
      </c>
      <c r="BI301" s="2">
        <f t="shared" si="349"/>
        <v>4</v>
      </c>
      <c r="BJ301" s="2">
        <f t="shared" si="350"/>
        <v>2</v>
      </c>
      <c r="BK301" s="2">
        <f t="shared" si="351"/>
        <v>2</v>
      </c>
      <c r="BL301" s="2">
        <f t="shared" si="352"/>
        <v>2</v>
      </c>
      <c r="BM301" s="2">
        <f t="shared" si="353"/>
        <v>2</v>
      </c>
      <c r="BN301" s="2">
        <f t="shared" si="354"/>
        <v>2</v>
      </c>
      <c r="BO301" s="3">
        <f t="shared" si="376"/>
        <v>3</v>
      </c>
      <c r="BP301">
        <f t="shared" si="377"/>
        <v>1</v>
      </c>
      <c r="BR301">
        <v>3</v>
      </c>
      <c r="BS301">
        <f t="shared" si="355"/>
        <v>2</v>
      </c>
      <c r="BU301" s="1">
        <f t="shared" si="356"/>
        <v>175.02401133592591</v>
      </c>
      <c r="BV301" s="1">
        <f t="shared" si="357"/>
        <v>37.570803821992065</v>
      </c>
      <c r="BW301" s="1">
        <f t="shared" si="358"/>
        <v>37.552069837279895</v>
      </c>
      <c r="BX301" s="1">
        <f t="shared" si="359"/>
        <v>25.200984876203197</v>
      </c>
      <c r="BY301" s="1">
        <f t="shared" si="360"/>
        <v>12.728901452863084</v>
      </c>
      <c r="BZ301" s="1">
        <f t="shared" si="361"/>
        <v>12.691604168933209</v>
      </c>
      <c r="CA301" s="1">
        <f t="shared" si="362"/>
        <v>17.624629672863673</v>
      </c>
      <c r="CB301" s="1">
        <f t="shared" si="363"/>
        <v>25.108252483504032</v>
      </c>
      <c r="CC301" s="1">
        <f t="shared" si="364"/>
        <v>5.5448667806876166</v>
      </c>
      <c r="CD301" s="1">
        <f t="shared" si="365"/>
        <v>400.00612012647332</v>
      </c>
      <c r="CE301" s="1">
        <f t="shared" si="366"/>
        <v>2.2916972401230455</v>
      </c>
      <c r="CF301" s="1">
        <f t="shared" si="367"/>
        <v>2.0991973798587527</v>
      </c>
      <c r="CG301" s="1">
        <f t="shared" si="368"/>
        <v>2.4376441505263209</v>
      </c>
      <c r="CH301" s="1">
        <f t="shared" si="369"/>
        <v>2.6682881737864204</v>
      </c>
      <c r="CI301" s="1">
        <f t="shared" si="370"/>
        <v>2.7500828309338763</v>
      </c>
      <c r="CJ301" s="1">
        <f t="shared" si="371"/>
        <v>2.7672004443412708</v>
      </c>
      <c r="CK301" s="1">
        <f t="shared" si="372"/>
        <v>2.7769389458560112</v>
      </c>
      <c r="CL301" s="5">
        <f t="shared" si="378"/>
        <v>12</v>
      </c>
      <c r="CN301" s="9">
        <f t="shared" si="379"/>
        <v>2.0991973798587527</v>
      </c>
    </row>
    <row r="302" spans="1:92" x14ac:dyDescent="0.2">
      <c r="A302" s="4">
        <v>300</v>
      </c>
      <c r="B302" s="1">
        <v>0.55919238804868698</v>
      </c>
      <c r="C302" s="1">
        <v>31.541</v>
      </c>
      <c r="D302" s="1">
        <v>1</v>
      </c>
      <c r="E302" s="1">
        <v>27</v>
      </c>
      <c r="F302" s="1">
        <v>72</v>
      </c>
      <c r="G302" s="1">
        <v>4.4605232310072296</v>
      </c>
      <c r="H302" s="1">
        <v>6</v>
      </c>
      <c r="I302">
        <v>1500</v>
      </c>
      <c r="J302">
        <v>185</v>
      </c>
      <c r="K302">
        <v>12.5</v>
      </c>
      <c r="L302" s="1"/>
      <c r="M302" s="2">
        <f t="shared" si="304"/>
        <v>3</v>
      </c>
      <c r="N302" s="2">
        <f t="shared" si="305"/>
        <v>5</v>
      </c>
      <c r="O302" s="2">
        <f t="shared" si="306"/>
        <v>6</v>
      </c>
      <c r="P302" s="2">
        <f t="shared" si="307"/>
        <v>4</v>
      </c>
      <c r="Q302" s="2">
        <f t="shared" si="308"/>
        <v>6</v>
      </c>
      <c r="R302" s="2">
        <f t="shared" si="309"/>
        <v>8</v>
      </c>
      <c r="S302" s="2">
        <f t="shared" si="310"/>
        <v>4</v>
      </c>
      <c r="T302" s="2">
        <f t="shared" si="311"/>
        <v>4</v>
      </c>
      <c r="U302" s="2">
        <f t="shared" si="312"/>
        <v>7</v>
      </c>
      <c r="V302" s="2">
        <f t="shared" si="313"/>
        <v>7</v>
      </c>
      <c r="W302" s="2">
        <f t="shared" si="314"/>
        <v>4</v>
      </c>
      <c r="X302" s="2">
        <f t="shared" si="315"/>
        <v>5</v>
      </c>
      <c r="Y302" s="2">
        <f t="shared" si="316"/>
        <v>2</v>
      </c>
      <c r="Z302" s="2">
        <f t="shared" si="317"/>
        <v>2</v>
      </c>
      <c r="AA302" s="2">
        <f t="shared" si="318"/>
        <v>2</v>
      </c>
      <c r="AB302" s="2">
        <f t="shared" si="319"/>
        <v>2</v>
      </c>
      <c r="AC302" s="2">
        <f t="shared" si="320"/>
        <v>1</v>
      </c>
      <c r="AD302" s="3">
        <f t="shared" si="373"/>
        <v>6</v>
      </c>
      <c r="AE302" s="2">
        <f t="shared" si="321"/>
        <v>6</v>
      </c>
      <c r="AF302" s="2">
        <f t="shared" si="322"/>
        <v>8</v>
      </c>
      <c r="AG302" s="2">
        <f t="shared" si="323"/>
        <v>9</v>
      </c>
      <c r="AH302" s="2">
        <f t="shared" si="324"/>
        <v>7</v>
      </c>
      <c r="AI302" s="2">
        <f t="shared" si="325"/>
        <v>9</v>
      </c>
      <c r="AJ302" s="2">
        <f t="shared" si="326"/>
        <v>11</v>
      </c>
      <c r="AK302" s="2">
        <f t="shared" si="327"/>
        <v>7</v>
      </c>
      <c r="AL302" s="2">
        <f t="shared" si="328"/>
        <v>7</v>
      </c>
      <c r="AM302" s="2">
        <f t="shared" si="329"/>
        <v>9</v>
      </c>
      <c r="AN302" s="2">
        <f t="shared" si="330"/>
        <v>9</v>
      </c>
      <c r="AO302" s="2">
        <f t="shared" si="331"/>
        <v>6</v>
      </c>
      <c r="AP302" s="2">
        <f t="shared" si="332"/>
        <v>7</v>
      </c>
      <c r="AQ302" s="2">
        <f t="shared" si="333"/>
        <v>4</v>
      </c>
      <c r="AR302" s="2">
        <f t="shared" si="334"/>
        <v>3</v>
      </c>
      <c r="AS302" s="2">
        <f t="shared" si="335"/>
        <v>4</v>
      </c>
      <c r="AT302" s="2">
        <f t="shared" si="336"/>
        <v>4</v>
      </c>
      <c r="AU302" s="2">
        <f t="shared" si="337"/>
        <v>3</v>
      </c>
      <c r="AV302" s="3">
        <f t="shared" si="374"/>
        <v>6</v>
      </c>
      <c r="AW302">
        <f t="shared" si="375"/>
        <v>1</v>
      </c>
      <c r="AX302" s="2">
        <f t="shared" si="338"/>
        <v>2</v>
      </c>
      <c r="AY302" s="2">
        <f t="shared" si="339"/>
        <v>4</v>
      </c>
      <c r="AZ302" s="2">
        <f t="shared" si="340"/>
        <v>6</v>
      </c>
      <c r="BA302" s="2">
        <f t="shared" si="341"/>
        <v>3</v>
      </c>
      <c r="BB302" s="2">
        <f t="shared" si="342"/>
        <v>4</v>
      </c>
      <c r="BC302" s="2">
        <f t="shared" si="343"/>
        <v>5</v>
      </c>
      <c r="BD302" s="2">
        <f t="shared" si="344"/>
        <v>2</v>
      </c>
      <c r="BE302" s="2">
        <f t="shared" si="345"/>
        <v>4</v>
      </c>
      <c r="BF302" s="2">
        <f t="shared" si="346"/>
        <v>4</v>
      </c>
      <c r="BG302" s="2">
        <f t="shared" si="347"/>
        <v>3</v>
      </c>
      <c r="BH302" s="2">
        <f t="shared" si="348"/>
        <v>4</v>
      </c>
      <c r="BI302" s="2">
        <f t="shared" si="349"/>
        <v>5</v>
      </c>
      <c r="BJ302" s="2">
        <f t="shared" si="350"/>
        <v>2</v>
      </c>
      <c r="BK302" s="2">
        <f t="shared" si="351"/>
        <v>2</v>
      </c>
      <c r="BL302" s="2">
        <f t="shared" si="352"/>
        <v>2</v>
      </c>
      <c r="BM302" s="2">
        <f t="shared" si="353"/>
        <v>2</v>
      </c>
      <c r="BN302" s="2">
        <f t="shared" si="354"/>
        <v>2</v>
      </c>
      <c r="BO302" s="3">
        <f t="shared" si="376"/>
        <v>3</v>
      </c>
      <c r="BP302">
        <f t="shared" si="377"/>
        <v>1</v>
      </c>
      <c r="BR302">
        <v>12</v>
      </c>
      <c r="BS302">
        <f t="shared" si="355"/>
        <v>1</v>
      </c>
      <c r="BU302" s="1">
        <f t="shared" si="356"/>
        <v>13.950875690504429</v>
      </c>
      <c r="BV302" s="1">
        <f t="shared" si="357"/>
        <v>4.0900666295272572</v>
      </c>
      <c r="BW302" s="1">
        <f t="shared" si="358"/>
        <v>2.8967217855692562</v>
      </c>
      <c r="BX302" s="1">
        <f t="shared" si="359"/>
        <v>5.6693615055901221</v>
      </c>
      <c r="BY302" s="1">
        <f t="shared" si="360"/>
        <v>3.6075027438487792</v>
      </c>
      <c r="BZ302" s="1">
        <f t="shared" si="361"/>
        <v>2.1792664638282493</v>
      </c>
      <c r="CA302" s="1">
        <f t="shared" si="362"/>
        <v>2.116482043035079</v>
      </c>
      <c r="CB302" s="1">
        <f t="shared" si="363"/>
        <v>2.4117737326755098</v>
      </c>
      <c r="CC302" s="1">
        <f t="shared" si="364"/>
        <v>2.3737279328037828</v>
      </c>
      <c r="CD302" s="1">
        <f t="shared" si="365"/>
        <v>31.099800382468793</v>
      </c>
      <c r="CE302" s="1">
        <f t="shared" si="366"/>
        <v>3.6819987797526461</v>
      </c>
      <c r="CF302" s="1">
        <f t="shared" si="367"/>
        <v>2.6291527929267962</v>
      </c>
      <c r="CG302" s="1">
        <f t="shared" si="368"/>
        <v>2.5984333296708155</v>
      </c>
      <c r="CH302" s="1">
        <f t="shared" si="369"/>
        <v>2.7059414439575118</v>
      </c>
      <c r="CI302" s="1">
        <f t="shared" si="370"/>
        <v>2.8005314612325947</v>
      </c>
      <c r="CJ302" s="1">
        <f t="shared" si="371"/>
        <v>2.816490908106732</v>
      </c>
      <c r="CK302" s="1">
        <f t="shared" si="372"/>
        <v>2.8303778019680692</v>
      </c>
      <c r="CL302" s="5">
        <f t="shared" si="378"/>
        <v>7</v>
      </c>
      <c r="CN302" s="9">
        <f t="shared" si="379"/>
        <v>2.116482043035079</v>
      </c>
    </row>
    <row r="303" spans="1:92" x14ac:dyDescent="0.2">
      <c r="A303" s="4">
        <v>301</v>
      </c>
      <c r="B303" s="1">
        <v>0.59857324857164096</v>
      </c>
      <c r="C303" s="1">
        <v>11.265000000000001</v>
      </c>
      <c r="D303" s="1">
        <v>0</v>
      </c>
      <c r="E303" s="1">
        <v>17</v>
      </c>
      <c r="F303" s="1">
        <v>83</v>
      </c>
      <c r="G303" s="1">
        <v>4.3809728954426204</v>
      </c>
      <c r="H303" s="1">
        <v>5</v>
      </c>
      <c r="I303">
        <v>1500</v>
      </c>
      <c r="J303">
        <v>185</v>
      </c>
      <c r="K303">
        <v>12.5</v>
      </c>
      <c r="L303" s="1"/>
      <c r="M303" s="2">
        <f t="shared" si="304"/>
        <v>3</v>
      </c>
      <c r="N303" s="2">
        <f t="shared" si="305"/>
        <v>4</v>
      </c>
      <c r="O303" s="2">
        <f t="shared" si="306"/>
        <v>4</v>
      </c>
      <c r="P303" s="2">
        <f t="shared" si="307"/>
        <v>4</v>
      </c>
      <c r="Q303" s="2">
        <f t="shared" si="308"/>
        <v>6</v>
      </c>
      <c r="R303" s="2">
        <f t="shared" si="309"/>
        <v>7</v>
      </c>
      <c r="S303" s="2">
        <f t="shared" si="310"/>
        <v>6</v>
      </c>
      <c r="T303" s="2">
        <f t="shared" si="311"/>
        <v>5</v>
      </c>
      <c r="U303" s="2">
        <f t="shared" si="312"/>
        <v>7</v>
      </c>
      <c r="V303" s="2">
        <f t="shared" si="313"/>
        <v>6</v>
      </c>
      <c r="W303" s="2">
        <f t="shared" si="314"/>
        <v>4</v>
      </c>
      <c r="X303" s="2">
        <f t="shared" si="315"/>
        <v>5</v>
      </c>
      <c r="Y303" s="2">
        <f t="shared" si="316"/>
        <v>3</v>
      </c>
      <c r="Z303" s="2">
        <f t="shared" si="317"/>
        <v>2</v>
      </c>
      <c r="AA303" s="2">
        <f t="shared" si="318"/>
        <v>2</v>
      </c>
      <c r="AB303" s="2">
        <f t="shared" si="319"/>
        <v>2</v>
      </c>
      <c r="AC303" s="2">
        <f t="shared" si="320"/>
        <v>1</v>
      </c>
      <c r="AD303" s="3">
        <f t="shared" si="373"/>
        <v>6</v>
      </c>
      <c r="AE303" s="2">
        <f t="shared" si="321"/>
        <v>6</v>
      </c>
      <c r="AF303" s="2">
        <f t="shared" si="322"/>
        <v>7</v>
      </c>
      <c r="AG303" s="2">
        <f t="shared" si="323"/>
        <v>7</v>
      </c>
      <c r="AH303" s="2">
        <f t="shared" si="324"/>
        <v>7</v>
      </c>
      <c r="AI303" s="2">
        <f t="shared" si="325"/>
        <v>9</v>
      </c>
      <c r="AJ303" s="2">
        <f t="shared" si="326"/>
        <v>10</v>
      </c>
      <c r="AK303" s="2">
        <f t="shared" si="327"/>
        <v>9</v>
      </c>
      <c r="AL303" s="2">
        <f t="shared" si="328"/>
        <v>8</v>
      </c>
      <c r="AM303" s="2">
        <f t="shared" si="329"/>
        <v>9</v>
      </c>
      <c r="AN303" s="2">
        <f t="shared" si="330"/>
        <v>8</v>
      </c>
      <c r="AO303" s="2">
        <f t="shared" si="331"/>
        <v>6</v>
      </c>
      <c r="AP303" s="2">
        <f t="shared" si="332"/>
        <v>7</v>
      </c>
      <c r="AQ303" s="2">
        <f t="shared" si="333"/>
        <v>5</v>
      </c>
      <c r="AR303" s="2">
        <f t="shared" si="334"/>
        <v>3</v>
      </c>
      <c r="AS303" s="2">
        <f t="shared" si="335"/>
        <v>4</v>
      </c>
      <c r="AT303" s="2">
        <f t="shared" si="336"/>
        <v>4</v>
      </c>
      <c r="AU303" s="2">
        <f t="shared" si="337"/>
        <v>3</v>
      </c>
      <c r="AV303" s="3">
        <f t="shared" si="374"/>
        <v>6</v>
      </c>
      <c r="AW303">
        <f t="shared" si="375"/>
        <v>1</v>
      </c>
      <c r="AX303" s="2">
        <f t="shared" si="338"/>
        <v>2</v>
      </c>
      <c r="AY303" s="2">
        <f t="shared" si="339"/>
        <v>3</v>
      </c>
      <c r="AZ303" s="2">
        <f t="shared" si="340"/>
        <v>4</v>
      </c>
      <c r="BA303" s="2">
        <f t="shared" si="341"/>
        <v>3</v>
      </c>
      <c r="BB303" s="2">
        <f t="shared" si="342"/>
        <v>4</v>
      </c>
      <c r="BC303" s="2">
        <f t="shared" si="343"/>
        <v>4</v>
      </c>
      <c r="BD303" s="2">
        <f t="shared" si="344"/>
        <v>4</v>
      </c>
      <c r="BE303" s="2">
        <f t="shared" si="345"/>
        <v>4</v>
      </c>
      <c r="BF303" s="2">
        <f t="shared" si="346"/>
        <v>4</v>
      </c>
      <c r="BG303" s="2">
        <f t="shared" si="347"/>
        <v>2</v>
      </c>
      <c r="BH303" s="2">
        <f t="shared" si="348"/>
        <v>4</v>
      </c>
      <c r="BI303" s="2">
        <f t="shared" si="349"/>
        <v>5</v>
      </c>
      <c r="BJ303" s="2">
        <f t="shared" si="350"/>
        <v>3</v>
      </c>
      <c r="BK303" s="2">
        <f t="shared" si="351"/>
        <v>2</v>
      </c>
      <c r="BL303" s="2">
        <f t="shared" si="352"/>
        <v>2</v>
      </c>
      <c r="BM303" s="2">
        <f t="shared" si="353"/>
        <v>2</v>
      </c>
      <c r="BN303" s="2">
        <f t="shared" si="354"/>
        <v>2</v>
      </c>
      <c r="BO303" s="3">
        <f t="shared" si="376"/>
        <v>12</v>
      </c>
      <c r="BP303">
        <f t="shared" si="377"/>
        <v>1</v>
      </c>
      <c r="BR303">
        <v>3</v>
      </c>
      <c r="BS303">
        <f t="shared" si="355"/>
        <v>1</v>
      </c>
      <c r="BU303" s="1">
        <f t="shared" si="356"/>
        <v>175.07537108283745</v>
      </c>
      <c r="BV303" s="1">
        <f t="shared" si="357"/>
        <v>37.671522504821418</v>
      </c>
      <c r="BW303" s="1">
        <f t="shared" si="358"/>
        <v>37.555269456817555</v>
      </c>
      <c r="BX303" s="1">
        <f t="shared" si="359"/>
        <v>25.629706904412721</v>
      </c>
      <c r="BY303" s="1">
        <f t="shared" si="360"/>
        <v>13.004065170554458</v>
      </c>
      <c r="BZ303" s="1">
        <f t="shared" si="361"/>
        <v>12.665439223949225</v>
      </c>
      <c r="CA303" s="1">
        <f t="shared" si="362"/>
        <v>17.615891675824599</v>
      </c>
      <c r="CB303" s="1">
        <f t="shared" si="363"/>
        <v>25.086219096658365</v>
      </c>
      <c r="CC303" s="1">
        <f t="shared" si="364"/>
        <v>5.4259223706131703</v>
      </c>
      <c r="CD303" s="1">
        <f t="shared" si="365"/>
        <v>400.00704760584</v>
      </c>
      <c r="CE303" s="1">
        <f t="shared" si="366"/>
        <v>3.4787801542377328</v>
      </c>
      <c r="CF303" s="1">
        <f t="shared" si="367"/>
        <v>2.2396114054166363</v>
      </c>
      <c r="CG303" s="1">
        <f t="shared" si="368"/>
        <v>2.1566139736612504</v>
      </c>
      <c r="CH303" s="1">
        <f t="shared" si="369"/>
        <v>2.2768954093902196</v>
      </c>
      <c r="CI303" s="1">
        <f t="shared" si="370"/>
        <v>2.3829455450453443</v>
      </c>
      <c r="CJ303" s="1">
        <f t="shared" si="371"/>
        <v>2.4016412842919572</v>
      </c>
      <c r="CK303" s="1">
        <f t="shared" si="372"/>
        <v>2.4218469842692572</v>
      </c>
      <c r="CL303" s="5">
        <f t="shared" si="378"/>
        <v>13</v>
      </c>
      <c r="CN303" s="9">
        <f t="shared" si="379"/>
        <v>2.1566139736612504</v>
      </c>
    </row>
    <row r="304" spans="1:92" x14ac:dyDescent="0.2">
      <c r="A304" s="4">
        <v>302</v>
      </c>
      <c r="B304" s="1">
        <v>0.58777798087823996</v>
      </c>
      <c r="C304" s="1">
        <v>1.3140000000000001</v>
      </c>
      <c r="D304" s="1">
        <v>0</v>
      </c>
      <c r="E304" s="1">
        <v>19</v>
      </c>
      <c r="F304" s="1">
        <v>81</v>
      </c>
      <c r="G304" s="1">
        <v>7.1256012882404702</v>
      </c>
      <c r="H304" s="1">
        <v>6</v>
      </c>
      <c r="I304">
        <v>1500</v>
      </c>
      <c r="J304">
        <v>185</v>
      </c>
      <c r="K304">
        <v>12.5</v>
      </c>
      <c r="L304" s="1"/>
      <c r="M304" s="2">
        <f t="shared" si="304"/>
        <v>2</v>
      </c>
      <c r="N304" s="2">
        <f t="shared" si="305"/>
        <v>6</v>
      </c>
      <c r="O304" s="2">
        <f t="shared" si="306"/>
        <v>5</v>
      </c>
      <c r="P304" s="2">
        <f t="shared" si="307"/>
        <v>4</v>
      </c>
      <c r="Q304" s="2">
        <f t="shared" si="308"/>
        <v>6</v>
      </c>
      <c r="R304" s="2">
        <f t="shared" si="309"/>
        <v>7</v>
      </c>
      <c r="S304" s="2">
        <f t="shared" si="310"/>
        <v>6</v>
      </c>
      <c r="T304" s="2">
        <f t="shared" si="311"/>
        <v>4</v>
      </c>
      <c r="U304" s="2">
        <f t="shared" si="312"/>
        <v>7</v>
      </c>
      <c r="V304" s="2">
        <f t="shared" si="313"/>
        <v>7</v>
      </c>
      <c r="W304" s="2">
        <f t="shared" si="314"/>
        <v>4</v>
      </c>
      <c r="X304" s="2">
        <f t="shared" si="315"/>
        <v>5</v>
      </c>
      <c r="Y304" s="2">
        <f t="shared" si="316"/>
        <v>2</v>
      </c>
      <c r="Z304" s="2">
        <f t="shared" si="317"/>
        <v>2</v>
      </c>
      <c r="AA304" s="2">
        <f t="shared" si="318"/>
        <v>2</v>
      </c>
      <c r="AB304" s="2">
        <f t="shared" si="319"/>
        <v>2</v>
      </c>
      <c r="AC304" s="2">
        <f t="shared" si="320"/>
        <v>1</v>
      </c>
      <c r="AD304" s="3">
        <f t="shared" si="373"/>
        <v>6</v>
      </c>
      <c r="AE304" s="2">
        <f t="shared" si="321"/>
        <v>5</v>
      </c>
      <c r="AF304" s="2">
        <f t="shared" si="322"/>
        <v>9</v>
      </c>
      <c r="AG304" s="2">
        <f t="shared" si="323"/>
        <v>8</v>
      </c>
      <c r="AH304" s="2">
        <f t="shared" si="324"/>
        <v>7</v>
      </c>
      <c r="AI304" s="2">
        <f t="shared" si="325"/>
        <v>9</v>
      </c>
      <c r="AJ304" s="2">
        <f t="shared" si="326"/>
        <v>10</v>
      </c>
      <c r="AK304" s="2">
        <f t="shared" si="327"/>
        <v>9</v>
      </c>
      <c r="AL304" s="2">
        <f t="shared" si="328"/>
        <v>7</v>
      </c>
      <c r="AM304" s="2">
        <f t="shared" si="329"/>
        <v>9</v>
      </c>
      <c r="AN304" s="2">
        <f t="shared" si="330"/>
        <v>9</v>
      </c>
      <c r="AO304" s="2">
        <f t="shared" si="331"/>
        <v>6</v>
      </c>
      <c r="AP304" s="2">
        <f t="shared" si="332"/>
        <v>7</v>
      </c>
      <c r="AQ304" s="2">
        <f t="shared" si="333"/>
        <v>4</v>
      </c>
      <c r="AR304" s="2">
        <f t="shared" si="334"/>
        <v>3</v>
      </c>
      <c r="AS304" s="2">
        <f t="shared" si="335"/>
        <v>4</v>
      </c>
      <c r="AT304" s="2">
        <f t="shared" si="336"/>
        <v>4</v>
      </c>
      <c r="AU304" s="2">
        <f t="shared" si="337"/>
        <v>3</v>
      </c>
      <c r="AV304" s="3">
        <f t="shared" si="374"/>
        <v>6</v>
      </c>
      <c r="AW304">
        <f t="shared" si="375"/>
        <v>1</v>
      </c>
      <c r="AX304" s="2">
        <f t="shared" si="338"/>
        <v>1</v>
      </c>
      <c r="AY304" s="2">
        <f t="shared" si="339"/>
        <v>5</v>
      </c>
      <c r="AZ304" s="2">
        <f t="shared" si="340"/>
        <v>6</v>
      </c>
      <c r="BA304" s="2">
        <f t="shared" si="341"/>
        <v>3</v>
      </c>
      <c r="BB304" s="2">
        <f t="shared" si="342"/>
        <v>4</v>
      </c>
      <c r="BC304" s="2">
        <f t="shared" si="343"/>
        <v>4</v>
      </c>
      <c r="BD304" s="2">
        <f t="shared" si="344"/>
        <v>4</v>
      </c>
      <c r="BE304" s="2">
        <f t="shared" si="345"/>
        <v>4</v>
      </c>
      <c r="BF304" s="2">
        <f t="shared" si="346"/>
        <v>4</v>
      </c>
      <c r="BG304" s="2">
        <f t="shared" si="347"/>
        <v>3</v>
      </c>
      <c r="BH304" s="2">
        <f t="shared" si="348"/>
        <v>4</v>
      </c>
      <c r="BI304" s="2">
        <f t="shared" si="349"/>
        <v>5</v>
      </c>
      <c r="BJ304" s="2">
        <f t="shared" si="350"/>
        <v>2</v>
      </c>
      <c r="BK304" s="2">
        <f t="shared" si="351"/>
        <v>2</v>
      </c>
      <c r="BL304" s="2">
        <f t="shared" si="352"/>
        <v>2</v>
      </c>
      <c r="BM304" s="2">
        <f t="shared" si="353"/>
        <v>2</v>
      </c>
      <c r="BN304" s="2">
        <f t="shared" si="354"/>
        <v>2</v>
      </c>
      <c r="BO304" s="3">
        <f t="shared" si="376"/>
        <v>3</v>
      </c>
      <c r="BP304">
        <f t="shared" si="377"/>
        <v>1</v>
      </c>
      <c r="BR304">
        <v>3</v>
      </c>
      <c r="BS304">
        <f t="shared" si="355"/>
        <v>1</v>
      </c>
      <c r="BU304" s="1">
        <f t="shared" si="356"/>
        <v>175.02820068880715</v>
      </c>
      <c r="BV304" s="1">
        <f t="shared" si="357"/>
        <v>37.56916927679228</v>
      </c>
      <c r="BW304" s="1">
        <f t="shared" si="358"/>
        <v>37.541159206140669</v>
      </c>
      <c r="BX304" s="1">
        <f t="shared" si="359"/>
        <v>25.224057692706729</v>
      </c>
      <c r="BY304" s="1">
        <f t="shared" si="360"/>
        <v>12.716727687792316</v>
      </c>
      <c r="BZ304" s="1">
        <f t="shared" si="361"/>
        <v>12.635338948788325</v>
      </c>
      <c r="CA304" s="1">
        <f t="shared" si="362"/>
        <v>17.603094990033817</v>
      </c>
      <c r="CB304" s="1">
        <f t="shared" si="363"/>
        <v>25.077915178649352</v>
      </c>
      <c r="CC304" s="1">
        <f t="shared" si="364"/>
        <v>5.3872932342414774</v>
      </c>
      <c r="CD304" s="1">
        <f t="shared" si="365"/>
        <v>400.00470960108146</v>
      </c>
      <c r="CE304" s="1">
        <f t="shared" si="366"/>
        <v>2.3493638269490265</v>
      </c>
      <c r="CF304" s="1">
        <f t="shared" si="367"/>
        <v>1.856020814087032</v>
      </c>
      <c r="CG304" s="1">
        <f t="shared" si="368"/>
        <v>2.060808296680805</v>
      </c>
      <c r="CH304" s="1">
        <f t="shared" si="369"/>
        <v>2.3058665113231891</v>
      </c>
      <c r="CI304" s="1">
        <f t="shared" si="370"/>
        <v>2.397619767548206</v>
      </c>
      <c r="CJ304" s="1">
        <f t="shared" si="371"/>
        <v>2.417073785324666</v>
      </c>
      <c r="CK304" s="1">
        <f t="shared" si="372"/>
        <v>2.4290282543201216</v>
      </c>
      <c r="CL304" s="5">
        <f t="shared" si="378"/>
        <v>12</v>
      </c>
      <c r="CN304" s="9">
        <f t="shared" si="379"/>
        <v>1.856020814087032</v>
      </c>
    </row>
    <row r="305" spans="1:92" x14ac:dyDescent="0.2">
      <c r="A305" s="4">
        <v>303</v>
      </c>
      <c r="B305" s="1">
        <v>0.42041668985297698</v>
      </c>
      <c r="C305" s="1">
        <v>2.0979999999999999</v>
      </c>
      <c r="D305" s="1">
        <v>1</v>
      </c>
      <c r="E305" s="1">
        <v>22</v>
      </c>
      <c r="F305" s="1">
        <v>77</v>
      </c>
      <c r="G305" s="1">
        <v>9.2213176709215805</v>
      </c>
      <c r="H305" s="1">
        <v>6</v>
      </c>
      <c r="I305">
        <v>1500</v>
      </c>
      <c r="J305">
        <v>185</v>
      </c>
      <c r="K305">
        <v>12.5</v>
      </c>
      <c r="L305" s="1"/>
      <c r="M305" s="2">
        <f t="shared" si="304"/>
        <v>3</v>
      </c>
      <c r="N305" s="2">
        <f t="shared" si="305"/>
        <v>5</v>
      </c>
      <c r="O305" s="2">
        <f t="shared" si="306"/>
        <v>6</v>
      </c>
      <c r="P305" s="2">
        <f t="shared" si="307"/>
        <v>4</v>
      </c>
      <c r="Q305" s="2">
        <f t="shared" si="308"/>
        <v>6</v>
      </c>
      <c r="R305" s="2">
        <f t="shared" si="309"/>
        <v>8</v>
      </c>
      <c r="S305" s="2">
        <f t="shared" si="310"/>
        <v>4</v>
      </c>
      <c r="T305" s="2">
        <f t="shared" si="311"/>
        <v>4</v>
      </c>
      <c r="U305" s="2">
        <f t="shared" si="312"/>
        <v>7</v>
      </c>
      <c r="V305" s="2">
        <f t="shared" si="313"/>
        <v>8</v>
      </c>
      <c r="W305" s="2">
        <f t="shared" si="314"/>
        <v>4</v>
      </c>
      <c r="X305" s="2">
        <f t="shared" si="315"/>
        <v>5</v>
      </c>
      <c r="Y305" s="2">
        <f t="shared" si="316"/>
        <v>2</v>
      </c>
      <c r="Z305" s="2">
        <f t="shared" si="317"/>
        <v>2</v>
      </c>
      <c r="AA305" s="2">
        <f t="shared" si="318"/>
        <v>2</v>
      </c>
      <c r="AB305" s="2">
        <f t="shared" si="319"/>
        <v>2</v>
      </c>
      <c r="AC305" s="2">
        <f t="shared" si="320"/>
        <v>1</v>
      </c>
      <c r="AD305" s="3">
        <f t="shared" si="373"/>
        <v>6</v>
      </c>
      <c r="AE305" s="2">
        <f t="shared" si="321"/>
        <v>6</v>
      </c>
      <c r="AF305" s="2">
        <f t="shared" si="322"/>
        <v>8</v>
      </c>
      <c r="AG305" s="2">
        <f t="shared" si="323"/>
        <v>9</v>
      </c>
      <c r="AH305" s="2">
        <f t="shared" si="324"/>
        <v>7</v>
      </c>
      <c r="AI305" s="2">
        <f t="shared" si="325"/>
        <v>9</v>
      </c>
      <c r="AJ305" s="2">
        <f t="shared" si="326"/>
        <v>11</v>
      </c>
      <c r="AK305" s="2">
        <f t="shared" si="327"/>
        <v>7</v>
      </c>
      <c r="AL305" s="2">
        <f t="shared" si="328"/>
        <v>7</v>
      </c>
      <c r="AM305" s="2">
        <f t="shared" si="329"/>
        <v>9</v>
      </c>
      <c r="AN305" s="2">
        <f t="shared" si="330"/>
        <v>10</v>
      </c>
      <c r="AO305" s="2">
        <f t="shared" si="331"/>
        <v>6</v>
      </c>
      <c r="AP305" s="2">
        <f t="shared" si="332"/>
        <v>7</v>
      </c>
      <c r="AQ305" s="2">
        <f t="shared" si="333"/>
        <v>4</v>
      </c>
      <c r="AR305" s="2">
        <f t="shared" si="334"/>
        <v>3</v>
      </c>
      <c r="AS305" s="2">
        <f t="shared" si="335"/>
        <v>4</v>
      </c>
      <c r="AT305" s="2">
        <f t="shared" si="336"/>
        <v>4</v>
      </c>
      <c r="AU305" s="2">
        <f t="shared" si="337"/>
        <v>3</v>
      </c>
      <c r="AV305" s="3">
        <f t="shared" si="374"/>
        <v>6</v>
      </c>
      <c r="AW305">
        <f t="shared" si="375"/>
        <v>1</v>
      </c>
      <c r="AX305" s="2">
        <f t="shared" si="338"/>
        <v>2</v>
      </c>
      <c r="AY305" s="2">
        <f t="shared" si="339"/>
        <v>4</v>
      </c>
      <c r="AZ305" s="2">
        <f t="shared" si="340"/>
        <v>6</v>
      </c>
      <c r="BA305" s="2">
        <f t="shared" si="341"/>
        <v>2</v>
      </c>
      <c r="BB305" s="2">
        <f t="shared" si="342"/>
        <v>3</v>
      </c>
      <c r="BC305" s="2">
        <f t="shared" si="343"/>
        <v>5</v>
      </c>
      <c r="BD305" s="2">
        <f t="shared" si="344"/>
        <v>3</v>
      </c>
      <c r="BE305" s="2">
        <f t="shared" si="345"/>
        <v>4</v>
      </c>
      <c r="BF305" s="2">
        <f t="shared" si="346"/>
        <v>4</v>
      </c>
      <c r="BG305" s="2">
        <f t="shared" si="347"/>
        <v>4</v>
      </c>
      <c r="BH305" s="2">
        <f t="shared" si="348"/>
        <v>4</v>
      </c>
      <c r="BI305" s="2">
        <f t="shared" si="349"/>
        <v>4</v>
      </c>
      <c r="BJ305" s="2">
        <f t="shared" si="350"/>
        <v>2</v>
      </c>
      <c r="BK305" s="2">
        <f t="shared" si="351"/>
        <v>2</v>
      </c>
      <c r="BL305" s="2">
        <f t="shared" si="352"/>
        <v>2</v>
      </c>
      <c r="BM305" s="2">
        <f t="shared" si="353"/>
        <v>2</v>
      </c>
      <c r="BN305" s="2">
        <f t="shared" si="354"/>
        <v>2</v>
      </c>
      <c r="BO305" s="3">
        <f t="shared" si="376"/>
        <v>3</v>
      </c>
      <c r="BP305">
        <f t="shared" si="377"/>
        <v>1</v>
      </c>
      <c r="BR305">
        <v>3</v>
      </c>
      <c r="BS305">
        <f t="shared" si="355"/>
        <v>1</v>
      </c>
      <c r="BU305" s="1">
        <f t="shared" si="356"/>
        <v>13.2414262254057</v>
      </c>
      <c r="BV305" s="1">
        <f t="shared" si="357"/>
        <v>2.8554075044214104</v>
      </c>
      <c r="BW305" s="1">
        <f t="shared" si="358"/>
        <v>2.7331224136381347</v>
      </c>
      <c r="BX305" s="1">
        <f t="shared" si="359"/>
        <v>2.9832649911590354</v>
      </c>
      <c r="BY305" s="1">
        <f t="shared" si="360"/>
        <v>2.2661128275067939</v>
      </c>
      <c r="BZ305" s="1">
        <f t="shared" si="361"/>
        <v>2.1715267553545021</v>
      </c>
      <c r="CA305" s="1">
        <f t="shared" si="362"/>
        <v>1.9718656677346822</v>
      </c>
      <c r="CB305" s="1">
        <f t="shared" si="363"/>
        <v>2.5084125954131617</v>
      </c>
      <c r="CC305" s="1">
        <f t="shared" si="364"/>
        <v>2.5086282858818385</v>
      </c>
      <c r="CD305" s="1">
        <f t="shared" si="365"/>
        <v>31.078491461757181</v>
      </c>
      <c r="CE305" s="1">
        <f t="shared" si="366"/>
        <v>2.425494790744271</v>
      </c>
      <c r="CF305" s="1">
        <f t="shared" si="367"/>
        <v>2.40033384608981</v>
      </c>
      <c r="CG305" s="1">
        <f t="shared" si="368"/>
        <v>2.6660101722665503</v>
      </c>
      <c r="CH305" s="1">
        <f t="shared" si="369"/>
        <v>2.9126415870132329</v>
      </c>
      <c r="CI305" s="1">
        <f t="shared" si="370"/>
        <v>2.9841003170312752</v>
      </c>
      <c r="CJ305" s="1">
        <f t="shared" si="371"/>
        <v>3.000011655907346</v>
      </c>
      <c r="CK305" s="1">
        <f t="shared" si="372"/>
        <v>3.0083471922034359</v>
      </c>
      <c r="CL305" s="5">
        <f t="shared" si="378"/>
        <v>7</v>
      </c>
      <c r="CN305" s="9">
        <f t="shared" si="379"/>
        <v>1.9718656677346822</v>
      </c>
    </row>
    <row r="306" spans="1:92" x14ac:dyDescent="0.2">
      <c r="A306" s="4">
        <v>304</v>
      </c>
      <c r="B306" s="1">
        <v>0.49165695731067</v>
      </c>
      <c r="C306" s="1">
        <v>0.91900000000000004</v>
      </c>
      <c r="D306" s="1">
        <v>4</v>
      </c>
      <c r="E306" s="1">
        <v>36</v>
      </c>
      <c r="F306" s="1">
        <v>60</v>
      </c>
      <c r="G306" s="1">
        <v>7.2734377647307999</v>
      </c>
      <c r="H306" s="1">
        <v>6</v>
      </c>
      <c r="I306">
        <v>1500</v>
      </c>
      <c r="J306">
        <v>185</v>
      </c>
      <c r="K306">
        <v>12.5</v>
      </c>
      <c r="L306" s="1"/>
      <c r="M306" s="2">
        <f t="shared" si="304"/>
        <v>2</v>
      </c>
      <c r="N306" s="2">
        <f t="shared" si="305"/>
        <v>7</v>
      </c>
      <c r="O306" s="2">
        <f t="shared" si="306"/>
        <v>6</v>
      </c>
      <c r="P306" s="2">
        <f t="shared" si="307"/>
        <v>5</v>
      </c>
      <c r="Q306" s="2">
        <f t="shared" si="308"/>
        <v>7</v>
      </c>
      <c r="R306" s="2">
        <f t="shared" si="309"/>
        <v>9</v>
      </c>
      <c r="S306" s="2">
        <f t="shared" si="310"/>
        <v>4</v>
      </c>
      <c r="T306" s="2">
        <f t="shared" si="311"/>
        <v>4</v>
      </c>
      <c r="U306" s="2">
        <f t="shared" si="312"/>
        <v>7</v>
      </c>
      <c r="V306" s="2">
        <f t="shared" si="313"/>
        <v>8</v>
      </c>
      <c r="W306" s="2">
        <f t="shared" si="314"/>
        <v>3</v>
      </c>
      <c r="X306" s="2">
        <f t="shared" si="315"/>
        <v>5</v>
      </c>
      <c r="Y306" s="2">
        <f t="shared" si="316"/>
        <v>2</v>
      </c>
      <c r="Z306" s="2">
        <f t="shared" si="317"/>
        <v>2</v>
      </c>
      <c r="AA306" s="2">
        <f t="shared" si="318"/>
        <v>2</v>
      </c>
      <c r="AB306" s="2">
        <f t="shared" si="319"/>
        <v>2</v>
      </c>
      <c r="AC306" s="2">
        <f t="shared" si="320"/>
        <v>1</v>
      </c>
      <c r="AD306" s="3">
        <f t="shared" si="373"/>
        <v>6</v>
      </c>
      <c r="AE306" s="2">
        <f t="shared" si="321"/>
        <v>5</v>
      </c>
      <c r="AF306" s="2">
        <f t="shared" si="322"/>
        <v>10</v>
      </c>
      <c r="AG306" s="2">
        <f t="shared" si="323"/>
        <v>9</v>
      </c>
      <c r="AH306" s="2">
        <f t="shared" si="324"/>
        <v>8</v>
      </c>
      <c r="AI306" s="2">
        <f t="shared" si="325"/>
        <v>10</v>
      </c>
      <c r="AJ306" s="2">
        <f t="shared" si="326"/>
        <v>12</v>
      </c>
      <c r="AK306" s="2">
        <f t="shared" si="327"/>
        <v>7</v>
      </c>
      <c r="AL306" s="2">
        <f t="shared" si="328"/>
        <v>7</v>
      </c>
      <c r="AM306" s="2">
        <f t="shared" si="329"/>
        <v>9</v>
      </c>
      <c r="AN306" s="2">
        <f t="shared" si="330"/>
        <v>10</v>
      </c>
      <c r="AO306" s="2">
        <f t="shared" si="331"/>
        <v>5</v>
      </c>
      <c r="AP306" s="2">
        <f t="shared" si="332"/>
        <v>7</v>
      </c>
      <c r="AQ306" s="2">
        <f t="shared" si="333"/>
        <v>4</v>
      </c>
      <c r="AR306" s="2">
        <f t="shared" si="334"/>
        <v>3</v>
      </c>
      <c r="AS306" s="2">
        <f t="shared" si="335"/>
        <v>4</v>
      </c>
      <c r="AT306" s="2">
        <f t="shared" si="336"/>
        <v>4</v>
      </c>
      <c r="AU306" s="2">
        <f t="shared" si="337"/>
        <v>3</v>
      </c>
      <c r="AV306" s="3">
        <f t="shared" si="374"/>
        <v>6</v>
      </c>
      <c r="AW306">
        <f t="shared" si="375"/>
        <v>1</v>
      </c>
      <c r="AX306" s="2">
        <f t="shared" si="338"/>
        <v>1</v>
      </c>
      <c r="AY306" s="2">
        <f t="shared" si="339"/>
        <v>6</v>
      </c>
      <c r="AZ306" s="2">
        <f t="shared" si="340"/>
        <v>7</v>
      </c>
      <c r="BA306" s="2">
        <f t="shared" si="341"/>
        <v>4</v>
      </c>
      <c r="BB306" s="2">
        <f t="shared" si="342"/>
        <v>4</v>
      </c>
      <c r="BC306" s="2">
        <f t="shared" si="343"/>
        <v>6</v>
      </c>
      <c r="BD306" s="2">
        <f t="shared" si="344"/>
        <v>3</v>
      </c>
      <c r="BE306" s="2">
        <f t="shared" si="345"/>
        <v>4</v>
      </c>
      <c r="BF306" s="2">
        <f t="shared" si="346"/>
        <v>4</v>
      </c>
      <c r="BG306" s="2">
        <f t="shared" si="347"/>
        <v>4</v>
      </c>
      <c r="BH306" s="2">
        <f t="shared" si="348"/>
        <v>3</v>
      </c>
      <c r="BI306" s="2">
        <f t="shared" si="349"/>
        <v>4</v>
      </c>
      <c r="BJ306" s="2">
        <f t="shared" si="350"/>
        <v>3</v>
      </c>
      <c r="BK306" s="2">
        <f t="shared" si="351"/>
        <v>2</v>
      </c>
      <c r="BL306" s="2">
        <f t="shared" si="352"/>
        <v>2</v>
      </c>
      <c r="BM306" s="2">
        <f t="shared" si="353"/>
        <v>2</v>
      </c>
      <c r="BN306" s="2">
        <f t="shared" si="354"/>
        <v>2</v>
      </c>
      <c r="BO306" s="3">
        <f t="shared" si="376"/>
        <v>3</v>
      </c>
      <c r="BP306">
        <f t="shared" si="377"/>
        <v>1</v>
      </c>
      <c r="BR306">
        <v>3</v>
      </c>
      <c r="BS306">
        <f t="shared" si="355"/>
        <v>1</v>
      </c>
      <c r="BU306" s="1">
        <f t="shared" si="356"/>
        <v>13.428746158735512</v>
      </c>
      <c r="BV306" s="1">
        <f t="shared" si="357"/>
        <v>3.1636225583331798</v>
      </c>
      <c r="BW306" s="1">
        <f t="shared" si="358"/>
        <v>2.7953979311791564</v>
      </c>
      <c r="BX306" s="1">
        <f t="shared" si="359"/>
        <v>3.5607883135861997</v>
      </c>
      <c r="BY306" s="1">
        <f t="shared" si="360"/>
        <v>2.4719793443973352</v>
      </c>
      <c r="BZ306" s="1">
        <f t="shared" si="361"/>
        <v>2.0730395270866153</v>
      </c>
      <c r="CA306" s="1">
        <f t="shared" si="362"/>
        <v>2.1798541159459468</v>
      </c>
      <c r="CB306" s="1">
        <f t="shared" si="363"/>
        <v>2.4417361123789094</v>
      </c>
      <c r="CC306" s="1">
        <f t="shared" si="364"/>
        <v>2.3714079711004343</v>
      </c>
      <c r="CD306" s="1">
        <f t="shared" si="365"/>
        <v>31.075397548937953</v>
      </c>
      <c r="CE306" s="1">
        <f t="shared" si="366"/>
        <v>2.8974386843440354</v>
      </c>
      <c r="CF306" s="1">
        <f t="shared" si="367"/>
        <v>2.3061084774195519</v>
      </c>
      <c r="CG306" s="1">
        <f t="shared" si="368"/>
        <v>2.5123169381936235</v>
      </c>
      <c r="CH306" s="1">
        <f t="shared" si="369"/>
        <v>2.7834005378353788</v>
      </c>
      <c r="CI306" s="1">
        <f t="shared" si="370"/>
        <v>2.8683427487620001</v>
      </c>
      <c r="CJ306" s="1">
        <f t="shared" si="371"/>
        <v>2.8846478855933522</v>
      </c>
      <c r="CK306" s="1">
        <f t="shared" si="372"/>
        <v>2.8945509611608706</v>
      </c>
      <c r="CL306" s="5">
        <f t="shared" si="378"/>
        <v>6</v>
      </c>
      <c r="CN306" s="9">
        <f t="shared" si="379"/>
        <v>2.0730395270866153</v>
      </c>
    </row>
    <row r="307" spans="1:92" x14ac:dyDescent="0.2">
      <c r="A307" s="4">
        <v>305</v>
      </c>
      <c r="B307" s="1">
        <v>0.40957922059173102</v>
      </c>
      <c r="C307" s="1">
        <v>2.496</v>
      </c>
      <c r="D307" s="1">
        <v>56</v>
      </c>
      <c r="E307" s="1">
        <v>30</v>
      </c>
      <c r="F307" s="1">
        <v>14</v>
      </c>
      <c r="G307" s="1">
        <v>8.4852220376390406</v>
      </c>
      <c r="H307" s="1">
        <v>6</v>
      </c>
      <c r="I307">
        <v>1500</v>
      </c>
      <c r="J307">
        <v>185</v>
      </c>
      <c r="K307">
        <v>12.5</v>
      </c>
      <c r="L307" s="1"/>
      <c r="M307" s="2">
        <f t="shared" si="304"/>
        <v>4</v>
      </c>
      <c r="N307" s="2">
        <f t="shared" si="305"/>
        <v>8</v>
      </c>
      <c r="O307" s="2">
        <f t="shared" si="306"/>
        <v>8</v>
      </c>
      <c r="P307" s="2">
        <f t="shared" si="307"/>
        <v>5</v>
      </c>
      <c r="Q307" s="2">
        <f t="shared" si="308"/>
        <v>7</v>
      </c>
      <c r="R307" s="2">
        <f t="shared" si="309"/>
        <v>8</v>
      </c>
      <c r="S307" s="2">
        <f t="shared" si="310"/>
        <v>5</v>
      </c>
      <c r="T307" s="2">
        <f t="shared" si="311"/>
        <v>5</v>
      </c>
      <c r="U307" s="2">
        <f t="shared" si="312"/>
        <v>6</v>
      </c>
      <c r="V307" s="2">
        <f t="shared" si="313"/>
        <v>8</v>
      </c>
      <c r="W307" s="2">
        <f t="shared" si="314"/>
        <v>3</v>
      </c>
      <c r="X307" s="2">
        <f t="shared" si="315"/>
        <v>4</v>
      </c>
      <c r="Y307" s="2">
        <f t="shared" si="316"/>
        <v>1</v>
      </c>
      <c r="Z307" s="2">
        <f t="shared" si="317"/>
        <v>1</v>
      </c>
      <c r="AA307" s="2">
        <f t="shared" si="318"/>
        <v>1</v>
      </c>
      <c r="AB307" s="2">
        <f t="shared" si="319"/>
        <v>1</v>
      </c>
      <c r="AC307" s="2">
        <f t="shared" si="320"/>
        <v>0</v>
      </c>
      <c r="AD307" s="3">
        <f t="shared" si="373"/>
        <v>2</v>
      </c>
      <c r="AE307" s="2">
        <f t="shared" si="321"/>
        <v>7</v>
      </c>
      <c r="AF307" s="2">
        <f t="shared" si="322"/>
        <v>11</v>
      </c>
      <c r="AG307" s="2">
        <f t="shared" si="323"/>
        <v>11</v>
      </c>
      <c r="AH307" s="2">
        <f t="shared" si="324"/>
        <v>8</v>
      </c>
      <c r="AI307" s="2">
        <f t="shared" si="325"/>
        <v>10</v>
      </c>
      <c r="AJ307" s="2">
        <f t="shared" si="326"/>
        <v>11</v>
      </c>
      <c r="AK307" s="2">
        <f t="shared" si="327"/>
        <v>8</v>
      </c>
      <c r="AL307" s="2">
        <f t="shared" si="328"/>
        <v>8</v>
      </c>
      <c r="AM307" s="2">
        <f t="shared" si="329"/>
        <v>8</v>
      </c>
      <c r="AN307" s="2">
        <f t="shared" si="330"/>
        <v>10</v>
      </c>
      <c r="AO307" s="2">
        <f t="shared" si="331"/>
        <v>5</v>
      </c>
      <c r="AP307" s="2">
        <f t="shared" si="332"/>
        <v>6</v>
      </c>
      <c r="AQ307" s="2">
        <f t="shared" si="333"/>
        <v>3</v>
      </c>
      <c r="AR307" s="2">
        <f t="shared" si="334"/>
        <v>2</v>
      </c>
      <c r="AS307" s="2">
        <f t="shared" si="335"/>
        <v>3</v>
      </c>
      <c r="AT307" s="2">
        <f t="shared" si="336"/>
        <v>3</v>
      </c>
      <c r="AU307" s="2">
        <f t="shared" si="337"/>
        <v>2</v>
      </c>
      <c r="AV307" s="3">
        <f t="shared" si="374"/>
        <v>2</v>
      </c>
      <c r="AW307">
        <f t="shared" si="375"/>
        <v>3</v>
      </c>
      <c r="AX307" s="2">
        <f t="shared" si="338"/>
        <v>3</v>
      </c>
      <c r="AY307" s="2">
        <f t="shared" si="339"/>
        <v>7</v>
      </c>
      <c r="AZ307" s="2">
        <f t="shared" si="340"/>
        <v>8</v>
      </c>
      <c r="BA307" s="2">
        <f t="shared" si="341"/>
        <v>3</v>
      </c>
      <c r="BB307" s="2">
        <f t="shared" si="342"/>
        <v>4</v>
      </c>
      <c r="BC307" s="2">
        <f t="shared" si="343"/>
        <v>5</v>
      </c>
      <c r="BD307" s="2">
        <f t="shared" si="344"/>
        <v>4</v>
      </c>
      <c r="BE307" s="2">
        <f t="shared" si="345"/>
        <v>3</v>
      </c>
      <c r="BF307" s="2">
        <f t="shared" si="346"/>
        <v>3</v>
      </c>
      <c r="BG307" s="2">
        <f t="shared" si="347"/>
        <v>4</v>
      </c>
      <c r="BH307" s="2">
        <f t="shared" si="348"/>
        <v>3</v>
      </c>
      <c r="BI307" s="2">
        <f t="shared" si="349"/>
        <v>3</v>
      </c>
      <c r="BJ307" s="2">
        <f t="shared" si="350"/>
        <v>1</v>
      </c>
      <c r="BK307" s="2">
        <f t="shared" si="351"/>
        <v>1</v>
      </c>
      <c r="BL307" s="2">
        <f t="shared" si="352"/>
        <v>1</v>
      </c>
      <c r="BM307" s="2">
        <f t="shared" si="353"/>
        <v>1</v>
      </c>
      <c r="BN307" s="2">
        <f t="shared" si="354"/>
        <v>1</v>
      </c>
      <c r="BO307" s="3">
        <f t="shared" si="376"/>
        <v>3</v>
      </c>
      <c r="BP307">
        <f t="shared" si="377"/>
        <v>1</v>
      </c>
      <c r="BR307">
        <v>2</v>
      </c>
      <c r="BS307">
        <f t="shared" si="355"/>
        <v>2</v>
      </c>
      <c r="BU307" s="1">
        <f t="shared" si="356"/>
        <v>13.302656625755244</v>
      </c>
      <c r="BV307" s="1">
        <f t="shared" si="357"/>
        <v>3.0560854360478698</v>
      </c>
      <c r="BW307" s="1">
        <f t="shared" si="358"/>
        <v>2.8794642288180765</v>
      </c>
      <c r="BX307" s="1">
        <f t="shared" si="359"/>
        <v>3.2525112235860578</v>
      </c>
      <c r="BY307" s="1">
        <f t="shared" si="360"/>
        <v>2.4576401501086473</v>
      </c>
      <c r="BZ307" s="1">
        <f t="shared" si="361"/>
        <v>2.2971554428747973</v>
      </c>
      <c r="CA307" s="1">
        <f t="shared" si="362"/>
        <v>2.1949828055564629</v>
      </c>
      <c r="CB307" s="1">
        <f t="shared" si="363"/>
        <v>2.6503860550038882</v>
      </c>
      <c r="CC307" s="1">
        <f t="shared" si="364"/>
        <v>2.5715804479238953</v>
      </c>
      <c r="CD307" s="1">
        <f t="shared" si="365"/>
        <v>31.087020148825779</v>
      </c>
      <c r="CE307" s="1">
        <f t="shared" si="366"/>
        <v>2.483298798370384</v>
      </c>
      <c r="CF307" s="1">
        <f t="shared" si="367"/>
        <v>2.4208951227573055</v>
      </c>
      <c r="CG307" s="1">
        <f t="shared" si="368"/>
        <v>2.6914077224732647</v>
      </c>
      <c r="CH307" s="1">
        <f t="shared" si="369"/>
        <v>2.9371048176798658</v>
      </c>
      <c r="CI307" s="1">
        <f t="shared" si="370"/>
        <v>3.0293047007523155</v>
      </c>
      <c r="CJ307" s="1">
        <f t="shared" si="371"/>
        <v>3.0449045632675151</v>
      </c>
      <c r="CK307" s="1">
        <f t="shared" si="372"/>
        <v>3.0534972284686788</v>
      </c>
      <c r="CL307" s="5">
        <f t="shared" si="378"/>
        <v>7</v>
      </c>
      <c r="CN307" s="9">
        <f t="shared" si="379"/>
        <v>2.1949828055564629</v>
      </c>
    </row>
    <row r="308" spans="1:92" x14ac:dyDescent="0.2">
      <c r="A308" s="4">
        <v>306</v>
      </c>
      <c r="B308" s="1">
        <v>0.60170415858258397</v>
      </c>
      <c r="C308" s="1">
        <v>41.798000000000002</v>
      </c>
      <c r="D308" s="1">
        <v>28</v>
      </c>
      <c r="E308" s="1">
        <v>66</v>
      </c>
      <c r="F308" s="1">
        <v>6</v>
      </c>
      <c r="G308" s="1">
        <v>11.822232738728999</v>
      </c>
      <c r="H308" s="1">
        <v>7</v>
      </c>
      <c r="I308">
        <v>1500</v>
      </c>
      <c r="J308">
        <v>185</v>
      </c>
      <c r="K308">
        <v>12.5</v>
      </c>
      <c r="L308" s="1"/>
      <c r="M308" s="2">
        <f t="shared" si="304"/>
        <v>4</v>
      </c>
      <c r="N308" s="2">
        <f t="shared" si="305"/>
        <v>7</v>
      </c>
      <c r="O308" s="2">
        <f t="shared" si="306"/>
        <v>4</v>
      </c>
      <c r="P308" s="2">
        <f t="shared" si="307"/>
        <v>6</v>
      </c>
      <c r="Q308" s="2">
        <f t="shared" si="308"/>
        <v>7</v>
      </c>
      <c r="R308" s="2">
        <f t="shared" si="309"/>
        <v>6</v>
      </c>
      <c r="S308" s="2">
        <f t="shared" si="310"/>
        <v>5</v>
      </c>
      <c r="T308" s="2">
        <f t="shared" si="311"/>
        <v>4</v>
      </c>
      <c r="U308" s="2">
        <f t="shared" si="312"/>
        <v>4</v>
      </c>
      <c r="V308" s="2">
        <f t="shared" si="313"/>
        <v>7</v>
      </c>
      <c r="W308" s="2">
        <f t="shared" si="314"/>
        <v>3</v>
      </c>
      <c r="X308" s="2">
        <f t="shared" si="315"/>
        <v>3</v>
      </c>
      <c r="Y308" s="2">
        <f t="shared" si="316"/>
        <v>1</v>
      </c>
      <c r="Z308" s="2">
        <f t="shared" si="317"/>
        <v>1</v>
      </c>
      <c r="AA308" s="2">
        <f t="shared" si="318"/>
        <v>2</v>
      </c>
      <c r="AB308" s="2">
        <f t="shared" si="319"/>
        <v>1</v>
      </c>
      <c r="AC308" s="2">
        <f t="shared" si="320"/>
        <v>0</v>
      </c>
      <c r="AD308" s="3">
        <f t="shared" si="373"/>
        <v>2</v>
      </c>
      <c r="AE308" s="2">
        <f t="shared" si="321"/>
        <v>7</v>
      </c>
      <c r="AF308" s="2">
        <f t="shared" si="322"/>
        <v>10</v>
      </c>
      <c r="AG308" s="2">
        <f t="shared" si="323"/>
        <v>7</v>
      </c>
      <c r="AH308" s="2">
        <f t="shared" si="324"/>
        <v>9</v>
      </c>
      <c r="AI308" s="2">
        <f t="shared" si="325"/>
        <v>10</v>
      </c>
      <c r="AJ308" s="2">
        <f t="shared" si="326"/>
        <v>9</v>
      </c>
      <c r="AK308" s="2">
        <f t="shared" si="327"/>
        <v>8</v>
      </c>
      <c r="AL308" s="2">
        <f t="shared" si="328"/>
        <v>7</v>
      </c>
      <c r="AM308" s="2">
        <f t="shared" si="329"/>
        <v>6</v>
      </c>
      <c r="AN308" s="2">
        <f t="shared" si="330"/>
        <v>9</v>
      </c>
      <c r="AO308" s="2">
        <f t="shared" si="331"/>
        <v>5</v>
      </c>
      <c r="AP308" s="2">
        <f t="shared" si="332"/>
        <v>5</v>
      </c>
      <c r="AQ308" s="2">
        <f t="shared" si="333"/>
        <v>3</v>
      </c>
      <c r="AR308" s="2">
        <f t="shared" si="334"/>
        <v>2</v>
      </c>
      <c r="AS308" s="2">
        <f t="shared" si="335"/>
        <v>4</v>
      </c>
      <c r="AT308" s="2">
        <f t="shared" si="336"/>
        <v>3</v>
      </c>
      <c r="AU308" s="2">
        <f t="shared" si="337"/>
        <v>2</v>
      </c>
      <c r="AV308" s="3">
        <f t="shared" si="374"/>
        <v>2</v>
      </c>
      <c r="AW308">
        <f t="shared" si="375"/>
        <v>2</v>
      </c>
      <c r="AX308" s="2">
        <f t="shared" si="338"/>
        <v>3</v>
      </c>
      <c r="AY308" s="2">
        <f t="shared" si="339"/>
        <v>5</v>
      </c>
      <c r="AZ308" s="2">
        <f t="shared" si="340"/>
        <v>3</v>
      </c>
      <c r="BA308" s="2">
        <f t="shared" si="341"/>
        <v>5</v>
      </c>
      <c r="BB308" s="2">
        <f t="shared" si="342"/>
        <v>5</v>
      </c>
      <c r="BC308" s="2">
        <f t="shared" si="343"/>
        <v>4</v>
      </c>
      <c r="BD308" s="2">
        <f t="shared" si="344"/>
        <v>3</v>
      </c>
      <c r="BE308" s="2">
        <f t="shared" si="345"/>
        <v>1</v>
      </c>
      <c r="BF308" s="2">
        <f t="shared" si="346"/>
        <v>1</v>
      </c>
      <c r="BG308" s="2">
        <f t="shared" si="347"/>
        <v>4</v>
      </c>
      <c r="BH308" s="2">
        <f t="shared" si="348"/>
        <v>3</v>
      </c>
      <c r="BI308" s="2">
        <f t="shared" si="349"/>
        <v>3</v>
      </c>
      <c r="BJ308" s="2">
        <f t="shared" si="350"/>
        <v>1</v>
      </c>
      <c r="BK308" s="2">
        <f t="shared" si="351"/>
        <v>2</v>
      </c>
      <c r="BL308" s="2">
        <f t="shared" si="352"/>
        <v>2</v>
      </c>
      <c r="BM308" s="2">
        <f t="shared" si="353"/>
        <v>1</v>
      </c>
      <c r="BN308" s="2">
        <f t="shared" si="354"/>
        <v>1</v>
      </c>
      <c r="BO308" s="3">
        <f t="shared" si="376"/>
        <v>2</v>
      </c>
      <c r="BP308">
        <f t="shared" si="377"/>
        <v>3</v>
      </c>
      <c r="BR308">
        <v>2</v>
      </c>
      <c r="BS308">
        <f t="shared" si="355"/>
        <v>1</v>
      </c>
      <c r="BU308" s="1">
        <f t="shared" si="356"/>
        <v>13.242438452030841</v>
      </c>
      <c r="BV308" s="1">
        <f t="shared" si="357"/>
        <v>3.0337094765512256</v>
      </c>
      <c r="BW308" s="1">
        <f t="shared" si="358"/>
        <v>3.0301603219381108</v>
      </c>
      <c r="BX308" s="1">
        <f t="shared" si="359"/>
        <v>2.7520415360529982</v>
      </c>
      <c r="BY308" s="1">
        <f t="shared" si="360"/>
        <v>2.2678028473953211</v>
      </c>
      <c r="BZ308" s="1">
        <f t="shared" si="361"/>
        <v>2.2596684807102769</v>
      </c>
      <c r="CA308" s="1">
        <f t="shared" si="362"/>
        <v>2.4280481281852744</v>
      </c>
      <c r="CB308" s="1">
        <f t="shared" si="363"/>
        <v>2.523462939283827</v>
      </c>
      <c r="CC308" s="1">
        <f t="shared" si="364"/>
        <v>2.36960150347615</v>
      </c>
      <c r="CD308" s="1">
        <f t="shared" si="365"/>
        <v>31.080034873323111</v>
      </c>
      <c r="CE308" s="1">
        <f t="shared" si="366"/>
        <v>2.4961893972048053</v>
      </c>
      <c r="CF308" s="1">
        <f t="shared" si="367"/>
        <v>2.4064852366673124</v>
      </c>
      <c r="CG308" s="1">
        <f t="shared" si="368"/>
        <v>2.610834906322784</v>
      </c>
      <c r="CH308" s="1">
        <f t="shared" si="369"/>
        <v>2.6843026755948047</v>
      </c>
      <c r="CI308" s="1">
        <f t="shared" si="370"/>
        <v>2.8092702290700582</v>
      </c>
      <c r="CJ308" s="1">
        <f t="shared" si="371"/>
        <v>2.8263724891630324</v>
      </c>
      <c r="CK308" s="1">
        <f t="shared" si="372"/>
        <v>2.8316027790126159</v>
      </c>
      <c r="CL308" s="5">
        <f t="shared" si="378"/>
        <v>6</v>
      </c>
      <c r="CN308" s="9">
        <f t="shared" si="379"/>
        <v>2.2596684807102769</v>
      </c>
    </row>
    <row r="309" spans="1:92" x14ac:dyDescent="0.2">
      <c r="A309" s="4">
        <v>307</v>
      </c>
      <c r="B309" s="1">
        <v>0.62936722067593598</v>
      </c>
      <c r="C309" s="1">
        <v>2.93</v>
      </c>
      <c r="D309" s="1">
        <v>24</v>
      </c>
      <c r="E309" s="1">
        <v>73</v>
      </c>
      <c r="F309" s="1">
        <v>3</v>
      </c>
      <c r="G309" s="1">
        <v>11.1890085001139</v>
      </c>
      <c r="H309" s="1">
        <v>7</v>
      </c>
      <c r="I309">
        <v>1500</v>
      </c>
      <c r="J309">
        <v>0.15</v>
      </c>
      <c r="K309">
        <v>37.5</v>
      </c>
      <c r="L309" s="1"/>
      <c r="M309" s="2">
        <f t="shared" si="304"/>
        <v>4</v>
      </c>
      <c r="N309" s="2">
        <f t="shared" si="305"/>
        <v>7</v>
      </c>
      <c r="O309" s="2">
        <f t="shared" si="306"/>
        <v>4</v>
      </c>
      <c r="P309" s="2">
        <f t="shared" si="307"/>
        <v>6</v>
      </c>
      <c r="Q309" s="2">
        <f t="shared" si="308"/>
        <v>7</v>
      </c>
      <c r="R309" s="2">
        <f t="shared" si="309"/>
        <v>6</v>
      </c>
      <c r="S309" s="2">
        <f t="shared" si="310"/>
        <v>5</v>
      </c>
      <c r="T309" s="2">
        <f t="shared" si="311"/>
        <v>4</v>
      </c>
      <c r="U309" s="2">
        <f t="shared" si="312"/>
        <v>4</v>
      </c>
      <c r="V309" s="2">
        <f t="shared" si="313"/>
        <v>7</v>
      </c>
      <c r="W309" s="2">
        <f t="shared" si="314"/>
        <v>3</v>
      </c>
      <c r="X309" s="2">
        <f t="shared" si="315"/>
        <v>3</v>
      </c>
      <c r="Y309" s="2">
        <f t="shared" si="316"/>
        <v>1</v>
      </c>
      <c r="Z309" s="2">
        <f t="shared" si="317"/>
        <v>1</v>
      </c>
      <c r="AA309" s="2">
        <f t="shared" si="318"/>
        <v>2</v>
      </c>
      <c r="AB309" s="2">
        <f t="shared" si="319"/>
        <v>1</v>
      </c>
      <c r="AC309" s="2">
        <f t="shared" si="320"/>
        <v>0</v>
      </c>
      <c r="AD309" s="3">
        <f t="shared" si="373"/>
        <v>2</v>
      </c>
      <c r="AE309" s="2">
        <f t="shared" si="321"/>
        <v>7</v>
      </c>
      <c r="AF309" s="2">
        <f t="shared" si="322"/>
        <v>10</v>
      </c>
      <c r="AG309" s="2">
        <f t="shared" si="323"/>
        <v>7</v>
      </c>
      <c r="AH309" s="2">
        <f t="shared" si="324"/>
        <v>9</v>
      </c>
      <c r="AI309" s="2">
        <f t="shared" si="325"/>
        <v>9</v>
      </c>
      <c r="AJ309" s="2">
        <f t="shared" si="326"/>
        <v>8</v>
      </c>
      <c r="AK309" s="2">
        <f t="shared" si="327"/>
        <v>7</v>
      </c>
      <c r="AL309" s="2">
        <f t="shared" si="328"/>
        <v>7</v>
      </c>
      <c r="AM309" s="2">
        <f t="shared" si="329"/>
        <v>6</v>
      </c>
      <c r="AN309" s="2">
        <f t="shared" si="330"/>
        <v>9</v>
      </c>
      <c r="AO309" s="2">
        <f t="shared" si="331"/>
        <v>5</v>
      </c>
      <c r="AP309" s="2">
        <f t="shared" si="332"/>
        <v>5</v>
      </c>
      <c r="AQ309" s="2">
        <f t="shared" si="333"/>
        <v>3</v>
      </c>
      <c r="AR309" s="2">
        <f t="shared" si="334"/>
        <v>2</v>
      </c>
      <c r="AS309" s="2">
        <f t="shared" si="335"/>
        <v>4</v>
      </c>
      <c r="AT309" s="2">
        <f t="shared" si="336"/>
        <v>3</v>
      </c>
      <c r="AU309" s="2">
        <f t="shared" si="337"/>
        <v>2</v>
      </c>
      <c r="AV309" s="3">
        <f t="shared" si="374"/>
        <v>2</v>
      </c>
      <c r="AW309">
        <f t="shared" si="375"/>
        <v>1</v>
      </c>
      <c r="AX309" s="2">
        <f t="shared" si="338"/>
        <v>4</v>
      </c>
      <c r="AY309" s="2">
        <f t="shared" si="339"/>
        <v>6</v>
      </c>
      <c r="AZ309" s="2">
        <f t="shared" si="340"/>
        <v>4</v>
      </c>
      <c r="BA309" s="2">
        <f t="shared" si="341"/>
        <v>6</v>
      </c>
      <c r="BB309" s="2">
        <f t="shared" si="342"/>
        <v>5</v>
      </c>
      <c r="BC309" s="2">
        <f t="shared" si="343"/>
        <v>4</v>
      </c>
      <c r="BD309" s="2">
        <f t="shared" si="344"/>
        <v>3</v>
      </c>
      <c r="BE309" s="2">
        <f t="shared" si="345"/>
        <v>2</v>
      </c>
      <c r="BF309" s="2">
        <f t="shared" si="346"/>
        <v>2</v>
      </c>
      <c r="BG309" s="2">
        <f t="shared" si="347"/>
        <v>5</v>
      </c>
      <c r="BH309" s="2">
        <f t="shared" si="348"/>
        <v>4</v>
      </c>
      <c r="BI309" s="2">
        <f t="shared" si="349"/>
        <v>4</v>
      </c>
      <c r="BJ309" s="2">
        <f t="shared" si="350"/>
        <v>2</v>
      </c>
      <c r="BK309" s="2">
        <f t="shared" si="351"/>
        <v>3</v>
      </c>
      <c r="BL309" s="2">
        <f t="shared" si="352"/>
        <v>3</v>
      </c>
      <c r="BM309" s="2">
        <f t="shared" si="353"/>
        <v>2</v>
      </c>
      <c r="BN309" s="2">
        <f t="shared" si="354"/>
        <v>1</v>
      </c>
      <c r="BO309" s="3">
        <f t="shared" si="376"/>
        <v>2</v>
      </c>
      <c r="BP309">
        <f t="shared" si="377"/>
        <v>2</v>
      </c>
      <c r="BR309">
        <v>2</v>
      </c>
      <c r="BS309">
        <f t="shared" si="355"/>
        <v>1</v>
      </c>
      <c r="BU309" s="1">
        <f t="shared" si="356"/>
        <v>4.2761102418704899</v>
      </c>
      <c r="BV309" s="1">
        <f t="shared" si="357"/>
        <v>1.9023071027446086</v>
      </c>
      <c r="BW309" s="1">
        <f t="shared" si="358"/>
        <v>1.8857305263906712</v>
      </c>
      <c r="BX309" s="1">
        <f t="shared" si="359"/>
        <v>2.3413944489171739</v>
      </c>
      <c r="BY309" s="1">
        <f t="shared" si="360"/>
        <v>2.0808091116017389</v>
      </c>
      <c r="BZ309" s="1">
        <f t="shared" si="361"/>
        <v>2.0295324630632834</v>
      </c>
      <c r="CA309" s="1">
        <f t="shared" si="362"/>
        <v>2.1725567829144827</v>
      </c>
      <c r="CB309" s="1">
        <f t="shared" si="363"/>
        <v>2.0879678781624178</v>
      </c>
      <c r="CC309" s="1">
        <f t="shared" si="364"/>
        <v>2.1617445198619798</v>
      </c>
      <c r="CD309" s="1">
        <f t="shared" si="365"/>
        <v>9.8508654597329137</v>
      </c>
      <c r="CE309" s="1">
        <f t="shared" si="366"/>
        <v>2.0671951756067393</v>
      </c>
      <c r="CF309" s="1">
        <f t="shared" si="367"/>
        <v>2.0856797589951674</v>
      </c>
      <c r="CG309" s="1">
        <f t="shared" si="368"/>
        <v>2.3306009584360585</v>
      </c>
      <c r="CH309" s="1">
        <f t="shared" si="369"/>
        <v>2.4423953909826768</v>
      </c>
      <c r="CI309" s="1">
        <f t="shared" si="370"/>
        <v>2.649939564422549</v>
      </c>
      <c r="CJ309" s="1">
        <f t="shared" si="371"/>
        <v>2.7501475432695019</v>
      </c>
      <c r="CK309" s="1">
        <f t="shared" si="372"/>
        <v>2.6939416182545184</v>
      </c>
      <c r="CL309" s="5">
        <f t="shared" si="378"/>
        <v>3</v>
      </c>
      <c r="CN309" s="9">
        <f t="shared" si="379"/>
        <v>1.8857305263906712</v>
      </c>
    </row>
    <row r="310" spans="1:92" x14ac:dyDescent="0.2">
      <c r="A310" s="4">
        <v>308</v>
      </c>
      <c r="B310" s="1">
        <v>0.21325233883886499</v>
      </c>
      <c r="C310" s="1">
        <v>1.4470000000000001</v>
      </c>
      <c r="D310" s="1">
        <v>89</v>
      </c>
      <c r="E310" s="1">
        <v>11</v>
      </c>
      <c r="F310" s="1">
        <v>0</v>
      </c>
      <c r="G310" s="1">
        <v>13.0298267245802</v>
      </c>
      <c r="H310" s="1">
        <v>7</v>
      </c>
      <c r="I310">
        <v>1500</v>
      </c>
      <c r="J310">
        <v>0.15</v>
      </c>
      <c r="K310">
        <v>37.5</v>
      </c>
      <c r="L310" s="1"/>
      <c r="M310" s="2">
        <f t="shared" si="304"/>
        <v>3</v>
      </c>
      <c r="N310" s="2">
        <f t="shared" si="305"/>
        <v>8</v>
      </c>
      <c r="O310" s="2">
        <f t="shared" si="306"/>
        <v>4</v>
      </c>
      <c r="P310" s="2">
        <f t="shared" si="307"/>
        <v>5</v>
      </c>
      <c r="Q310" s="2">
        <f t="shared" si="308"/>
        <v>6</v>
      </c>
      <c r="R310" s="2">
        <f t="shared" si="309"/>
        <v>5</v>
      </c>
      <c r="S310" s="2">
        <f t="shared" si="310"/>
        <v>8</v>
      </c>
      <c r="T310" s="2">
        <f t="shared" si="311"/>
        <v>4</v>
      </c>
      <c r="U310" s="2">
        <f t="shared" si="312"/>
        <v>5</v>
      </c>
      <c r="V310" s="2">
        <f t="shared" si="313"/>
        <v>6</v>
      </c>
      <c r="W310" s="2">
        <f t="shared" si="314"/>
        <v>3</v>
      </c>
      <c r="X310" s="2">
        <f t="shared" si="315"/>
        <v>3</v>
      </c>
      <c r="Y310" s="2">
        <f t="shared" si="316"/>
        <v>1</v>
      </c>
      <c r="Z310" s="2">
        <f t="shared" si="317"/>
        <v>1</v>
      </c>
      <c r="AA310" s="2">
        <f t="shared" si="318"/>
        <v>2</v>
      </c>
      <c r="AB310" s="2">
        <f t="shared" si="319"/>
        <v>1</v>
      </c>
      <c r="AC310" s="2">
        <f t="shared" si="320"/>
        <v>0</v>
      </c>
      <c r="AD310" s="3">
        <f t="shared" si="373"/>
        <v>2</v>
      </c>
      <c r="AE310" s="2">
        <f t="shared" si="321"/>
        <v>6</v>
      </c>
      <c r="AF310" s="2">
        <f t="shared" si="322"/>
        <v>11</v>
      </c>
      <c r="AG310" s="2">
        <f t="shared" si="323"/>
        <v>7</v>
      </c>
      <c r="AH310" s="2">
        <f t="shared" si="324"/>
        <v>8</v>
      </c>
      <c r="AI310" s="2">
        <f t="shared" si="325"/>
        <v>8</v>
      </c>
      <c r="AJ310" s="2">
        <f t="shared" si="326"/>
        <v>7</v>
      </c>
      <c r="AK310" s="2">
        <f t="shared" si="327"/>
        <v>10</v>
      </c>
      <c r="AL310" s="2">
        <f t="shared" si="328"/>
        <v>7</v>
      </c>
      <c r="AM310" s="2">
        <f t="shared" si="329"/>
        <v>7</v>
      </c>
      <c r="AN310" s="2">
        <f t="shared" si="330"/>
        <v>8</v>
      </c>
      <c r="AO310" s="2">
        <f t="shared" si="331"/>
        <v>5</v>
      </c>
      <c r="AP310" s="2">
        <f t="shared" si="332"/>
        <v>5</v>
      </c>
      <c r="AQ310" s="2">
        <f t="shared" si="333"/>
        <v>3</v>
      </c>
      <c r="AR310" s="2">
        <f t="shared" si="334"/>
        <v>2</v>
      </c>
      <c r="AS310" s="2">
        <f t="shared" si="335"/>
        <v>4</v>
      </c>
      <c r="AT310" s="2">
        <f t="shared" si="336"/>
        <v>3</v>
      </c>
      <c r="AU310" s="2">
        <f t="shared" si="337"/>
        <v>2</v>
      </c>
      <c r="AV310" s="3">
        <f t="shared" si="374"/>
        <v>2</v>
      </c>
      <c r="AW310">
        <f t="shared" si="375"/>
        <v>1</v>
      </c>
      <c r="AX310" s="2">
        <f t="shared" si="338"/>
        <v>4</v>
      </c>
      <c r="AY310" s="2">
        <f t="shared" si="339"/>
        <v>7</v>
      </c>
      <c r="AZ310" s="2">
        <f t="shared" si="340"/>
        <v>6</v>
      </c>
      <c r="BA310" s="2">
        <f t="shared" si="341"/>
        <v>4</v>
      </c>
      <c r="BB310" s="2">
        <f t="shared" si="342"/>
        <v>3</v>
      </c>
      <c r="BC310" s="2">
        <f t="shared" si="343"/>
        <v>2</v>
      </c>
      <c r="BD310" s="2">
        <f t="shared" si="344"/>
        <v>7</v>
      </c>
      <c r="BE310" s="2">
        <f t="shared" si="345"/>
        <v>3</v>
      </c>
      <c r="BF310" s="2">
        <f t="shared" si="346"/>
        <v>3</v>
      </c>
      <c r="BG310" s="2">
        <f t="shared" si="347"/>
        <v>3</v>
      </c>
      <c r="BH310" s="2">
        <f t="shared" si="348"/>
        <v>5</v>
      </c>
      <c r="BI310" s="2">
        <f t="shared" si="349"/>
        <v>3</v>
      </c>
      <c r="BJ310" s="2">
        <f t="shared" si="350"/>
        <v>2</v>
      </c>
      <c r="BK310" s="2">
        <f t="shared" si="351"/>
        <v>3</v>
      </c>
      <c r="BL310" s="2">
        <f t="shared" si="352"/>
        <v>3</v>
      </c>
      <c r="BM310" s="2">
        <f t="shared" si="353"/>
        <v>2</v>
      </c>
      <c r="BN310" s="2">
        <f t="shared" si="354"/>
        <v>1</v>
      </c>
      <c r="BO310" s="3">
        <f t="shared" si="376"/>
        <v>2</v>
      </c>
      <c r="BP310">
        <f t="shared" si="377"/>
        <v>2</v>
      </c>
      <c r="BR310">
        <v>2</v>
      </c>
      <c r="BS310">
        <f t="shared" si="355"/>
        <v>1</v>
      </c>
      <c r="BU310" s="1">
        <f t="shared" si="356"/>
        <v>4.0657466498862878</v>
      </c>
      <c r="BV310" s="1">
        <f t="shared" si="357"/>
        <v>1.8244138139028578</v>
      </c>
      <c r="BW310" s="1">
        <f t="shared" si="358"/>
        <v>1.7357994605666509</v>
      </c>
      <c r="BX310" s="1">
        <f t="shared" si="359"/>
        <v>2.5929732142751964</v>
      </c>
      <c r="BY310" s="1">
        <f t="shared" si="360"/>
        <v>2.6837629009308941</v>
      </c>
      <c r="BZ310" s="1">
        <f t="shared" si="361"/>
        <v>3.076960626625457</v>
      </c>
      <c r="CA310" s="1">
        <f t="shared" si="362"/>
        <v>1.970043639953575</v>
      </c>
      <c r="CB310" s="1">
        <f t="shared" si="363"/>
        <v>3.4819658759325369</v>
      </c>
      <c r="CC310" s="1">
        <f t="shared" si="364"/>
        <v>3.7721363696496009</v>
      </c>
      <c r="CD310" s="1">
        <f t="shared" si="365"/>
        <v>10.120626402157784</v>
      </c>
      <c r="CE310" s="1">
        <f t="shared" si="366"/>
        <v>1.7975148440444815</v>
      </c>
      <c r="CF310" s="1">
        <f t="shared" si="367"/>
        <v>2.8052955817703862</v>
      </c>
      <c r="CG310" s="1">
        <f t="shared" si="368"/>
        <v>3.4905452151893819</v>
      </c>
      <c r="CH310" s="1">
        <f t="shared" si="369"/>
        <v>4.1410057816592998</v>
      </c>
      <c r="CI310" s="1">
        <f t="shared" si="370"/>
        <v>4.1908836644349625</v>
      </c>
      <c r="CJ310" s="1">
        <f t="shared" si="371"/>
        <v>4.2550272885879528</v>
      </c>
      <c r="CK310" s="1">
        <f t="shared" si="372"/>
        <v>4.2185475373501378</v>
      </c>
      <c r="CL310" s="5">
        <f t="shared" si="378"/>
        <v>3</v>
      </c>
      <c r="CN310" s="9">
        <f t="shared" si="379"/>
        <v>1.7357994605666509</v>
      </c>
    </row>
    <row r="311" spans="1:92" x14ac:dyDescent="0.2">
      <c r="A311" s="4">
        <v>309</v>
      </c>
      <c r="B311" s="1">
        <v>0.30990267771116498</v>
      </c>
      <c r="C311" s="1">
        <v>6.2220000000000004</v>
      </c>
      <c r="D311" s="1">
        <v>75</v>
      </c>
      <c r="E311" s="1">
        <v>19</v>
      </c>
      <c r="F311" s="1">
        <v>6</v>
      </c>
      <c r="G311" s="1">
        <v>9.6786617023369104</v>
      </c>
      <c r="H311" s="1">
        <v>7</v>
      </c>
      <c r="I311">
        <v>1500</v>
      </c>
      <c r="J311">
        <v>0.15</v>
      </c>
      <c r="K311">
        <v>37.5</v>
      </c>
      <c r="L311" s="1"/>
      <c r="M311" s="2">
        <f t="shared" si="304"/>
        <v>4</v>
      </c>
      <c r="N311" s="2">
        <f t="shared" si="305"/>
        <v>6</v>
      </c>
      <c r="O311" s="2">
        <f t="shared" si="306"/>
        <v>5</v>
      </c>
      <c r="P311" s="2">
        <f t="shared" si="307"/>
        <v>5</v>
      </c>
      <c r="Q311" s="2">
        <f t="shared" si="308"/>
        <v>5</v>
      </c>
      <c r="R311" s="2">
        <f t="shared" si="309"/>
        <v>6</v>
      </c>
      <c r="S311" s="2">
        <f t="shared" si="310"/>
        <v>7</v>
      </c>
      <c r="T311" s="2">
        <f t="shared" si="311"/>
        <v>5</v>
      </c>
      <c r="U311" s="2">
        <f t="shared" si="312"/>
        <v>6</v>
      </c>
      <c r="V311" s="2">
        <f t="shared" si="313"/>
        <v>6</v>
      </c>
      <c r="W311" s="2">
        <f t="shared" si="314"/>
        <v>3</v>
      </c>
      <c r="X311" s="2">
        <f t="shared" si="315"/>
        <v>3</v>
      </c>
      <c r="Y311" s="2">
        <f t="shared" si="316"/>
        <v>1</v>
      </c>
      <c r="Z311" s="2">
        <f t="shared" si="317"/>
        <v>1</v>
      </c>
      <c r="AA311" s="2">
        <f t="shared" si="318"/>
        <v>2</v>
      </c>
      <c r="AB311" s="2">
        <f t="shared" si="319"/>
        <v>1</v>
      </c>
      <c r="AC311" s="2">
        <f t="shared" si="320"/>
        <v>0</v>
      </c>
      <c r="AD311" s="3">
        <f t="shared" si="373"/>
        <v>7</v>
      </c>
      <c r="AE311" s="2">
        <f t="shared" si="321"/>
        <v>7</v>
      </c>
      <c r="AF311" s="2">
        <f t="shared" si="322"/>
        <v>9</v>
      </c>
      <c r="AG311" s="2">
        <f t="shared" si="323"/>
        <v>8</v>
      </c>
      <c r="AH311" s="2">
        <f t="shared" si="324"/>
        <v>8</v>
      </c>
      <c r="AI311" s="2">
        <f t="shared" si="325"/>
        <v>7</v>
      </c>
      <c r="AJ311" s="2">
        <f t="shared" si="326"/>
        <v>8</v>
      </c>
      <c r="AK311" s="2">
        <f t="shared" si="327"/>
        <v>9</v>
      </c>
      <c r="AL311" s="2">
        <f t="shared" si="328"/>
        <v>8</v>
      </c>
      <c r="AM311" s="2">
        <f t="shared" si="329"/>
        <v>8</v>
      </c>
      <c r="AN311" s="2">
        <f t="shared" si="330"/>
        <v>8</v>
      </c>
      <c r="AO311" s="2">
        <f t="shared" si="331"/>
        <v>5</v>
      </c>
      <c r="AP311" s="2">
        <f t="shared" si="332"/>
        <v>5</v>
      </c>
      <c r="AQ311" s="2">
        <f t="shared" si="333"/>
        <v>3</v>
      </c>
      <c r="AR311" s="2">
        <f t="shared" si="334"/>
        <v>2</v>
      </c>
      <c r="AS311" s="2">
        <f t="shared" si="335"/>
        <v>4</v>
      </c>
      <c r="AT311" s="2">
        <f t="shared" si="336"/>
        <v>3</v>
      </c>
      <c r="AU311" s="2">
        <f t="shared" si="337"/>
        <v>2</v>
      </c>
      <c r="AV311" s="3">
        <f t="shared" si="374"/>
        <v>2</v>
      </c>
      <c r="AW311">
        <f t="shared" si="375"/>
        <v>2</v>
      </c>
      <c r="AX311" s="2">
        <f t="shared" si="338"/>
        <v>5</v>
      </c>
      <c r="AY311" s="2">
        <f t="shared" si="339"/>
        <v>6</v>
      </c>
      <c r="AZ311" s="2">
        <f t="shared" si="340"/>
        <v>6</v>
      </c>
      <c r="BA311" s="2">
        <f t="shared" si="341"/>
        <v>4</v>
      </c>
      <c r="BB311" s="2">
        <f t="shared" si="342"/>
        <v>2</v>
      </c>
      <c r="BC311" s="2">
        <f t="shared" si="343"/>
        <v>3</v>
      </c>
      <c r="BD311" s="2">
        <f t="shared" si="344"/>
        <v>6</v>
      </c>
      <c r="BE311" s="2">
        <f t="shared" si="345"/>
        <v>4</v>
      </c>
      <c r="BF311" s="2">
        <f t="shared" si="346"/>
        <v>4</v>
      </c>
      <c r="BG311" s="2">
        <f t="shared" si="347"/>
        <v>3</v>
      </c>
      <c r="BH311" s="2">
        <f t="shared" si="348"/>
        <v>5</v>
      </c>
      <c r="BI311" s="2">
        <f t="shared" si="349"/>
        <v>3</v>
      </c>
      <c r="BJ311" s="2">
        <f t="shared" si="350"/>
        <v>2</v>
      </c>
      <c r="BK311" s="2">
        <f t="shared" si="351"/>
        <v>3</v>
      </c>
      <c r="BL311" s="2">
        <f t="shared" si="352"/>
        <v>3</v>
      </c>
      <c r="BM311" s="2">
        <f t="shared" si="353"/>
        <v>2</v>
      </c>
      <c r="BN311" s="2">
        <f t="shared" si="354"/>
        <v>1</v>
      </c>
      <c r="BO311" s="3">
        <f t="shared" si="376"/>
        <v>2</v>
      </c>
      <c r="BP311">
        <f t="shared" si="377"/>
        <v>3</v>
      </c>
      <c r="BR311">
        <v>2</v>
      </c>
      <c r="BS311">
        <f t="shared" si="355"/>
        <v>3</v>
      </c>
      <c r="BU311" s="1">
        <f t="shared" si="356"/>
        <v>4.40004393308788</v>
      </c>
      <c r="BV311" s="1">
        <f t="shared" si="357"/>
        <v>2.1058172439876039</v>
      </c>
      <c r="BW311" s="1">
        <f t="shared" si="358"/>
        <v>1.9450891402696107</v>
      </c>
      <c r="BX311" s="1">
        <f t="shared" si="359"/>
        <v>2.8263762392891474</v>
      </c>
      <c r="BY311" s="1">
        <f t="shared" si="360"/>
        <v>2.4720818438311873</v>
      </c>
      <c r="BZ311" s="1">
        <f t="shared" si="361"/>
        <v>2.5137410430828981</v>
      </c>
      <c r="CA311" s="1">
        <f t="shared" si="362"/>
        <v>2.2135867070959709</v>
      </c>
      <c r="CB311" s="1">
        <f t="shared" si="363"/>
        <v>2.7009809537662384</v>
      </c>
      <c r="CC311" s="1">
        <f t="shared" si="364"/>
        <v>2.8809442485095795</v>
      </c>
      <c r="CD311" s="1">
        <f t="shared" si="365"/>
        <v>9.9623648256351345</v>
      </c>
      <c r="CE311" s="1">
        <f t="shared" si="366"/>
        <v>2.1920649291759124</v>
      </c>
      <c r="CF311" s="1">
        <f t="shared" si="367"/>
        <v>2.432755736107072</v>
      </c>
      <c r="CG311" s="1">
        <f t="shared" si="368"/>
        <v>2.8748395859394136</v>
      </c>
      <c r="CH311" s="1">
        <f t="shared" si="369"/>
        <v>3.1963904593414387</v>
      </c>
      <c r="CI311" s="1">
        <f t="shared" si="370"/>
        <v>3.3153512078318861</v>
      </c>
      <c r="CJ311" s="1">
        <f t="shared" si="371"/>
        <v>3.3958803321721209</v>
      </c>
      <c r="CK311" s="1">
        <f t="shared" si="372"/>
        <v>3.3510383217124367</v>
      </c>
      <c r="CL311" s="5">
        <f t="shared" si="378"/>
        <v>3</v>
      </c>
      <c r="CN311" s="9">
        <f t="shared" si="379"/>
        <v>1.9450891402696107</v>
      </c>
    </row>
    <row r="312" spans="1:92" x14ac:dyDescent="0.2">
      <c r="A312" s="4">
        <v>310</v>
      </c>
      <c r="B312" s="1">
        <v>0.32497860570510101</v>
      </c>
      <c r="C312" s="1">
        <v>3.0640000000000001</v>
      </c>
      <c r="D312" s="1">
        <v>66</v>
      </c>
      <c r="E312" s="1">
        <v>31</v>
      </c>
      <c r="F312" s="1">
        <v>3</v>
      </c>
      <c r="G312" s="1">
        <v>10.3987299372842</v>
      </c>
      <c r="H312" s="1">
        <v>7</v>
      </c>
      <c r="I312">
        <v>1500</v>
      </c>
      <c r="J312">
        <v>0.15</v>
      </c>
      <c r="K312">
        <v>37.5</v>
      </c>
      <c r="L312" s="1"/>
      <c r="M312" s="2">
        <f t="shared" si="304"/>
        <v>4</v>
      </c>
      <c r="N312" s="2">
        <f t="shared" si="305"/>
        <v>9</v>
      </c>
      <c r="O312" s="2">
        <f t="shared" si="306"/>
        <v>6</v>
      </c>
      <c r="P312" s="2">
        <f t="shared" si="307"/>
        <v>6</v>
      </c>
      <c r="Q312" s="2">
        <f t="shared" si="308"/>
        <v>7</v>
      </c>
      <c r="R312" s="2">
        <f t="shared" si="309"/>
        <v>6</v>
      </c>
      <c r="S312" s="2">
        <f t="shared" si="310"/>
        <v>6</v>
      </c>
      <c r="T312" s="2">
        <f t="shared" si="311"/>
        <v>4</v>
      </c>
      <c r="U312" s="2">
        <f t="shared" si="312"/>
        <v>4</v>
      </c>
      <c r="V312" s="2">
        <f t="shared" si="313"/>
        <v>7</v>
      </c>
      <c r="W312" s="2">
        <f t="shared" si="314"/>
        <v>3</v>
      </c>
      <c r="X312" s="2">
        <f t="shared" si="315"/>
        <v>3</v>
      </c>
      <c r="Y312" s="2">
        <f t="shared" si="316"/>
        <v>1</v>
      </c>
      <c r="Z312" s="2">
        <f t="shared" si="317"/>
        <v>1</v>
      </c>
      <c r="AA312" s="2">
        <f t="shared" si="318"/>
        <v>2</v>
      </c>
      <c r="AB312" s="2">
        <f t="shared" si="319"/>
        <v>1</v>
      </c>
      <c r="AC312" s="2">
        <f t="shared" si="320"/>
        <v>0</v>
      </c>
      <c r="AD312" s="3">
        <f t="shared" si="373"/>
        <v>2</v>
      </c>
      <c r="AE312" s="2">
        <f t="shared" si="321"/>
        <v>7</v>
      </c>
      <c r="AF312" s="2">
        <f t="shared" si="322"/>
        <v>12</v>
      </c>
      <c r="AG312" s="2">
        <f t="shared" si="323"/>
        <v>9</v>
      </c>
      <c r="AH312" s="2">
        <f t="shared" si="324"/>
        <v>9</v>
      </c>
      <c r="AI312" s="2">
        <f t="shared" si="325"/>
        <v>9</v>
      </c>
      <c r="AJ312" s="2">
        <f t="shared" si="326"/>
        <v>8</v>
      </c>
      <c r="AK312" s="2">
        <f t="shared" si="327"/>
        <v>8</v>
      </c>
      <c r="AL312" s="2">
        <f t="shared" si="328"/>
        <v>7</v>
      </c>
      <c r="AM312" s="2">
        <f t="shared" si="329"/>
        <v>6</v>
      </c>
      <c r="AN312" s="2">
        <f t="shared" si="330"/>
        <v>9</v>
      </c>
      <c r="AO312" s="2">
        <f t="shared" si="331"/>
        <v>5</v>
      </c>
      <c r="AP312" s="2">
        <f t="shared" si="332"/>
        <v>5</v>
      </c>
      <c r="AQ312" s="2">
        <f t="shared" si="333"/>
        <v>3</v>
      </c>
      <c r="AR312" s="2">
        <f t="shared" si="334"/>
        <v>2</v>
      </c>
      <c r="AS312" s="2">
        <f t="shared" si="335"/>
        <v>4</v>
      </c>
      <c r="AT312" s="2">
        <f t="shared" si="336"/>
        <v>3</v>
      </c>
      <c r="AU312" s="2">
        <f t="shared" si="337"/>
        <v>2</v>
      </c>
      <c r="AV312" s="3">
        <f t="shared" si="374"/>
        <v>2</v>
      </c>
      <c r="AW312">
        <f t="shared" si="375"/>
        <v>1</v>
      </c>
      <c r="AX312" s="2">
        <f t="shared" si="338"/>
        <v>5</v>
      </c>
      <c r="AY312" s="2">
        <f t="shared" si="339"/>
        <v>9</v>
      </c>
      <c r="AZ312" s="2">
        <f t="shared" si="340"/>
        <v>7</v>
      </c>
      <c r="BA312" s="2">
        <f t="shared" si="341"/>
        <v>5</v>
      </c>
      <c r="BB312" s="2">
        <f t="shared" si="342"/>
        <v>4</v>
      </c>
      <c r="BC312" s="2">
        <f t="shared" si="343"/>
        <v>3</v>
      </c>
      <c r="BD312" s="2">
        <f t="shared" si="344"/>
        <v>5</v>
      </c>
      <c r="BE312" s="2">
        <f t="shared" si="345"/>
        <v>2</v>
      </c>
      <c r="BF312" s="2">
        <f t="shared" si="346"/>
        <v>2</v>
      </c>
      <c r="BG312" s="2">
        <f t="shared" si="347"/>
        <v>4</v>
      </c>
      <c r="BH312" s="2">
        <f t="shared" si="348"/>
        <v>5</v>
      </c>
      <c r="BI312" s="2">
        <f t="shared" si="349"/>
        <v>3</v>
      </c>
      <c r="BJ312" s="2">
        <f t="shared" si="350"/>
        <v>2</v>
      </c>
      <c r="BK312" s="2">
        <f t="shared" si="351"/>
        <v>3</v>
      </c>
      <c r="BL312" s="2">
        <f t="shared" si="352"/>
        <v>3</v>
      </c>
      <c r="BM312" s="2">
        <f t="shared" si="353"/>
        <v>2</v>
      </c>
      <c r="BN312" s="2">
        <f t="shared" si="354"/>
        <v>1</v>
      </c>
      <c r="BO312" s="3">
        <f t="shared" si="376"/>
        <v>2</v>
      </c>
      <c r="BP312">
        <f t="shared" si="377"/>
        <v>1</v>
      </c>
      <c r="BR312">
        <v>2</v>
      </c>
      <c r="BS312">
        <f t="shared" si="355"/>
        <v>1</v>
      </c>
      <c r="BU312" s="1">
        <f t="shared" si="356"/>
        <v>4.3003266992498439</v>
      </c>
      <c r="BV312" s="1">
        <f t="shared" si="357"/>
        <v>1.9672234437011735</v>
      </c>
      <c r="BW312" s="1">
        <f t="shared" si="358"/>
        <v>1.8649919140185376</v>
      </c>
      <c r="BX312" s="1">
        <f t="shared" si="359"/>
        <v>2.6073687380779877</v>
      </c>
      <c r="BY312" s="1">
        <f t="shared" si="360"/>
        <v>2.3433218537187868</v>
      </c>
      <c r="BZ312" s="1">
        <f t="shared" si="361"/>
        <v>2.4028062368163186</v>
      </c>
      <c r="CA312" s="1">
        <f t="shared" si="362"/>
        <v>2.1347278193918631</v>
      </c>
      <c r="CB312" s="1">
        <f t="shared" si="363"/>
        <v>2.611837900590777</v>
      </c>
      <c r="CC312" s="1">
        <f t="shared" si="364"/>
        <v>2.7555648025173189</v>
      </c>
      <c r="CD312" s="1">
        <f t="shared" si="365"/>
        <v>9.9355310953622737</v>
      </c>
      <c r="CE312" s="1">
        <f t="shared" si="366"/>
        <v>2.0236985520028035</v>
      </c>
      <c r="CF312" s="1">
        <f t="shared" si="367"/>
        <v>2.3113406285227271</v>
      </c>
      <c r="CG312" s="1">
        <f t="shared" si="368"/>
        <v>2.7382474171007356</v>
      </c>
      <c r="CH312" s="1">
        <f t="shared" si="369"/>
        <v>3.0660239438380699</v>
      </c>
      <c r="CI312" s="1">
        <f t="shared" si="370"/>
        <v>3.229532351717336</v>
      </c>
      <c r="CJ312" s="1">
        <f t="shared" si="371"/>
        <v>3.3122014591256894</v>
      </c>
      <c r="CK312" s="1">
        <f t="shared" si="372"/>
        <v>3.2659404142396276</v>
      </c>
      <c r="CL312" s="5">
        <f t="shared" si="378"/>
        <v>3</v>
      </c>
      <c r="CN312" s="9">
        <f t="shared" si="379"/>
        <v>1.8649919140185376</v>
      </c>
    </row>
    <row r="313" spans="1:92" x14ac:dyDescent="0.2">
      <c r="A313" s="4">
        <v>311</v>
      </c>
      <c r="B313" s="1">
        <v>0.39165933489217802</v>
      </c>
      <c r="C313" s="1">
        <v>4.2880000000000003</v>
      </c>
      <c r="D313" s="1">
        <v>74</v>
      </c>
      <c r="E313" s="1">
        <v>17</v>
      </c>
      <c r="F313" s="1">
        <v>9</v>
      </c>
      <c r="G313" s="1">
        <v>12.434558382510801</v>
      </c>
      <c r="H313" s="1">
        <v>7</v>
      </c>
      <c r="I313">
        <v>1500</v>
      </c>
      <c r="J313">
        <v>0.15</v>
      </c>
      <c r="K313">
        <v>37.5</v>
      </c>
      <c r="L313" s="1"/>
      <c r="M313" s="2">
        <f t="shared" si="304"/>
        <v>4</v>
      </c>
      <c r="N313" s="2">
        <f t="shared" si="305"/>
        <v>7</v>
      </c>
      <c r="O313" s="2">
        <f t="shared" si="306"/>
        <v>4</v>
      </c>
      <c r="P313" s="2">
        <f t="shared" si="307"/>
        <v>5</v>
      </c>
      <c r="Q313" s="2">
        <f t="shared" si="308"/>
        <v>6</v>
      </c>
      <c r="R313" s="2">
        <f t="shared" si="309"/>
        <v>5</v>
      </c>
      <c r="S313" s="2">
        <f t="shared" si="310"/>
        <v>7</v>
      </c>
      <c r="T313" s="2">
        <f t="shared" si="311"/>
        <v>4</v>
      </c>
      <c r="U313" s="2">
        <f t="shared" si="312"/>
        <v>5</v>
      </c>
      <c r="V313" s="2">
        <f t="shared" si="313"/>
        <v>6</v>
      </c>
      <c r="W313" s="2">
        <f t="shared" si="314"/>
        <v>3</v>
      </c>
      <c r="X313" s="2">
        <f t="shared" si="315"/>
        <v>3</v>
      </c>
      <c r="Y313" s="2">
        <f t="shared" si="316"/>
        <v>1</v>
      </c>
      <c r="Z313" s="2">
        <f t="shared" si="317"/>
        <v>1</v>
      </c>
      <c r="AA313" s="2">
        <f t="shared" si="318"/>
        <v>2</v>
      </c>
      <c r="AB313" s="2">
        <f t="shared" si="319"/>
        <v>1</v>
      </c>
      <c r="AC313" s="2">
        <f t="shared" si="320"/>
        <v>0</v>
      </c>
      <c r="AD313" s="3">
        <f t="shared" si="373"/>
        <v>2</v>
      </c>
      <c r="AE313" s="2">
        <f t="shared" si="321"/>
        <v>7</v>
      </c>
      <c r="AF313" s="2">
        <f t="shared" si="322"/>
        <v>10</v>
      </c>
      <c r="AG313" s="2">
        <f t="shared" si="323"/>
        <v>7</v>
      </c>
      <c r="AH313" s="2">
        <f t="shared" si="324"/>
        <v>8</v>
      </c>
      <c r="AI313" s="2">
        <f t="shared" si="325"/>
        <v>8</v>
      </c>
      <c r="AJ313" s="2">
        <f t="shared" si="326"/>
        <v>7</v>
      </c>
      <c r="AK313" s="2">
        <f t="shared" si="327"/>
        <v>9</v>
      </c>
      <c r="AL313" s="2">
        <f t="shared" si="328"/>
        <v>7</v>
      </c>
      <c r="AM313" s="2">
        <f t="shared" si="329"/>
        <v>7</v>
      </c>
      <c r="AN313" s="2">
        <f t="shared" si="330"/>
        <v>8</v>
      </c>
      <c r="AO313" s="2">
        <f t="shared" si="331"/>
        <v>5</v>
      </c>
      <c r="AP313" s="2">
        <f t="shared" si="332"/>
        <v>5</v>
      </c>
      <c r="AQ313" s="2">
        <f t="shared" si="333"/>
        <v>3</v>
      </c>
      <c r="AR313" s="2">
        <f t="shared" si="334"/>
        <v>2</v>
      </c>
      <c r="AS313" s="2">
        <f t="shared" si="335"/>
        <v>4</v>
      </c>
      <c r="AT313" s="2">
        <f t="shared" si="336"/>
        <v>3</v>
      </c>
      <c r="AU313" s="2">
        <f t="shared" si="337"/>
        <v>2</v>
      </c>
      <c r="AV313" s="3">
        <f t="shared" si="374"/>
        <v>2</v>
      </c>
      <c r="AW313">
        <f t="shared" si="375"/>
        <v>1</v>
      </c>
      <c r="AX313" s="2">
        <f t="shared" si="338"/>
        <v>5</v>
      </c>
      <c r="AY313" s="2">
        <f t="shared" si="339"/>
        <v>7</v>
      </c>
      <c r="AZ313" s="2">
        <f t="shared" si="340"/>
        <v>5</v>
      </c>
      <c r="BA313" s="2">
        <f t="shared" si="341"/>
        <v>4</v>
      </c>
      <c r="BB313" s="2">
        <f t="shared" si="342"/>
        <v>3</v>
      </c>
      <c r="BC313" s="2">
        <f t="shared" si="343"/>
        <v>2</v>
      </c>
      <c r="BD313" s="2">
        <f t="shared" si="344"/>
        <v>6</v>
      </c>
      <c r="BE313" s="2">
        <f t="shared" si="345"/>
        <v>3</v>
      </c>
      <c r="BF313" s="2">
        <f t="shared" si="346"/>
        <v>3</v>
      </c>
      <c r="BG313" s="2">
        <f t="shared" si="347"/>
        <v>3</v>
      </c>
      <c r="BH313" s="2">
        <f t="shared" si="348"/>
        <v>5</v>
      </c>
      <c r="BI313" s="2">
        <f t="shared" si="349"/>
        <v>3</v>
      </c>
      <c r="BJ313" s="2">
        <f t="shared" si="350"/>
        <v>2</v>
      </c>
      <c r="BK313" s="2">
        <f t="shared" si="351"/>
        <v>3</v>
      </c>
      <c r="BL313" s="2">
        <f t="shared" si="352"/>
        <v>3</v>
      </c>
      <c r="BM313" s="2">
        <f t="shared" si="353"/>
        <v>2</v>
      </c>
      <c r="BN313" s="2">
        <f t="shared" si="354"/>
        <v>1</v>
      </c>
      <c r="BO313" s="3">
        <f t="shared" si="376"/>
        <v>2</v>
      </c>
      <c r="BP313">
        <f t="shared" si="377"/>
        <v>1</v>
      </c>
      <c r="BR313">
        <v>3</v>
      </c>
      <c r="BS313">
        <f t="shared" si="355"/>
        <v>3</v>
      </c>
      <c r="BU313" s="1">
        <f t="shared" si="356"/>
        <v>4.2134294103595424</v>
      </c>
      <c r="BV313" s="1">
        <f t="shared" si="357"/>
        <v>1.9041453999327802</v>
      </c>
      <c r="BW313" s="1">
        <f t="shared" si="358"/>
        <v>1.9246134194527695</v>
      </c>
      <c r="BX313" s="1">
        <f t="shared" si="359"/>
        <v>2.3213889993335899</v>
      </c>
      <c r="BY313" s="1">
        <f t="shared" si="360"/>
        <v>2.1939876130943206</v>
      </c>
      <c r="BZ313" s="1">
        <f t="shared" si="361"/>
        <v>2.2876756813697159</v>
      </c>
      <c r="CA313" s="1">
        <f t="shared" si="362"/>
        <v>2.2035583024624947</v>
      </c>
      <c r="CB313" s="1">
        <f t="shared" si="363"/>
        <v>2.3926761518029118</v>
      </c>
      <c r="CC313" s="1">
        <f t="shared" si="364"/>
        <v>2.5540241043067713</v>
      </c>
      <c r="CD313" s="1">
        <f t="shared" si="365"/>
        <v>9.9046556016079101</v>
      </c>
      <c r="CE313" s="1">
        <f t="shared" si="366"/>
        <v>2.1081470869765107</v>
      </c>
      <c r="CF313" s="1">
        <f t="shared" si="367"/>
        <v>2.2904234684932607</v>
      </c>
      <c r="CG313" s="1">
        <f t="shared" si="368"/>
        <v>2.6275129427764976</v>
      </c>
      <c r="CH313" s="1">
        <f t="shared" si="369"/>
        <v>2.8440540508502417</v>
      </c>
      <c r="CI313" s="1">
        <f t="shared" si="370"/>
        <v>2.9579283568955179</v>
      </c>
      <c r="CJ313" s="1">
        <f t="shared" si="371"/>
        <v>3.0480995798165029</v>
      </c>
      <c r="CK313" s="1">
        <f t="shared" si="372"/>
        <v>2.9971163864617725</v>
      </c>
      <c r="CL313" s="5">
        <f t="shared" si="378"/>
        <v>2</v>
      </c>
      <c r="CN313" s="9">
        <f t="shared" si="379"/>
        <v>1.9041453999327802</v>
      </c>
    </row>
    <row r="314" spans="1:92" x14ac:dyDescent="0.2">
      <c r="A314" s="4">
        <v>312</v>
      </c>
      <c r="B314" s="1">
        <v>0.51747659532075396</v>
      </c>
      <c r="C314" s="1">
        <v>3.6880000000000002</v>
      </c>
      <c r="D314" s="1">
        <v>64</v>
      </c>
      <c r="E314" s="1">
        <v>24</v>
      </c>
      <c r="F314" s="1">
        <v>12</v>
      </c>
      <c r="G314" s="1">
        <v>8.8520111746594594</v>
      </c>
      <c r="H314" s="1">
        <v>6</v>
      </c>
      <c r="I314">
        <v>1500</v>
      </c>
      <c r="J314">
        <v>0.15</v>
      </c>
      <c r="K314">
        <v>37.5</v>
      </c>
      <c r="L314" s="1"/>
      <c r="M314" s="2">
        <f t="shared" si="304"/>
        <v>3</v>
      </c>
      <c r="N314" s="2">
        <f t="shared" si="305"/>
        <v>7</v>
      </c>
      <c r="O314" s="2">
        <f t="shared" si="306"/>
        <v>8</v>
      </c>
      <c r="P314" s="2">
        <f t="shared" si="307"/>
        <v>4</v>
      </c>
      <c r="Q314" s="2">
        <f t="shared" si="308"/>
        <v>6</v>
      </c>
      <c r="R314" s="2">
        <f t="shared" si="309"/>
        <v>8</v>
      </c>
      <c r="S314" s="2">
        <f t="shared" si="310"/>
        <v>6</v>
      </c>
      <c r="T314" s="2">
        <f t="shared" si="311"/>
        <v>5</v>
      </c>
      <c r="U314" s="2">
        <f t="shared" si="312"/>
        <v>6</v>
      </c>
      <c r="V314" s="2">
        <f t="shared" si="313"/>
        <v>8</v>
      </c>
      <c r="W314" s="2">
        <f t="shared" si="314"/>
        <v>3</v>
      </c>
      <c r="X314" s="2">
        <f t="shared" si="315"/>
        <v>4</v>
      </c>
      <c r="Y314" s="2">
        <f t="shared" si="316"/>
        <v>1</v>
      </c>
      <c r="Z314" s="2">
        <f t="shared" si="317"/>
        <v>1</v>
      </c>
      <c r="AA314" s="2">
        <f t="shared" si="318"/>
        <v>1</v>
      </c>
      <c r="AB314" s="2">
        <f t="shared" si="319"/>
        <v>1</v>
      </c>
      <c r="AC314" s="2">
        <f t="shared" si="320"/>
        <v>0</v>
      </c>
      <c r="AD314" s="3">
        <f t="shared" si="373"/>
        <v>3</v>
      </c>
      <c r="AE314" s="2">
        <f t="shared" si="321"/>
        <v>6</v>
      </c>
      <c r="AF314" s="2">
        <f t="shared" si="322"/>
        <v>10</v>
      </c>
      <c r="AG314" s="2">
        <f t="shared" si="323"/>
        <v>11</v>
      </c>
      <c r="AH314" s="2">
        <f t="shared" si="324"/>
        <v>7</v>
      </c>
      <c r="AI314" s="2">
        <f t="shared" si="325"/>
        <v>8</v>
      </c>
      <c r="AJ314" s="2">
        <f t="shared" si="326"/>
        <v>10</v>
      </c>
      <c r="AK314" s="2">
        <f t="shared" si="327"/>
        <v>8</v>
      </c>
      <c r="AL314" s="2">
        <f t="shared" si="328"/>
        <v>8</v>
      </c>
      <c r="AM314" s="2">
        <f t="shared" si="329"/>
        <v>8</v>
      </c>
      <c r="AN314" s="2">
        <f t="shared" si="330"/>
        <v>10</v>
      </c>
      <c r="AO314" s="2">
        <f t="shared" si="331"/>
        <v>5</v>
      </c>
      <c r="AP314" s="2">
        <f t="shared" si="332"/>
        <v>6</v>
      </c>
      <c r="AQ314" s="2">
        <f t="shared" si="333"/>
        <v>3</v>
      </c>
      <c r="AR314" s="2">
        <f t="shared" si="334"/>
        <v>2</v>
      </c>
      <c r="AS314" s="2">
        <f t="shared" si="335"/>
        <v>3</v>
      </c>
      <c r="AT314" s="2">
        <f t="shared" si="336"/>
        <v>3</v>
      </c>
      <c r="AU314" s="2">
        <f t="shared" si="337"/>
        <v>2</v>
      </c>
      <c r="AV314" s="3">
        <f t="shared" si="374"/>
        <v>3</v>
      </c>
      <c r="AW314">
        <f t="shared" si="375"/>
        <v>1</v>
      </c>
      <c r="AX314" s="2">
        <f t="shared" si="338"/>
        <v>3</v>
      </c>
      <c r="AY314" s="2">
        <f t="shared" si="339"/>
        <v>7</v>
      </c>
      <c r="AZ314" s="2">
        <f t="shared" si="340"/>
        <v>9</v>
      </c>
      <c r="BA314" s="2">
        <f t="shared" si="341"/>
        <v>4</v>
      </c>
      <c r="BB314" s="2">
        <f t="shared" si="342"/>
        <v>4</v>
      </c>
      <c r="BC314" s="2">
        <f t="shared" si="343"/>
        <v>5</v>
      </c>
      <c r="BD314" s="2">
        <f t="shared" si="344"/>
        <v>4</v>
      </c>
      <c r="BE314" s="2">
        <f t="shared" si="345"/>
        <v>4</v>
      </c>
      <c r="BF314" s="2">
        <f t="shared" si="346"/>
        <v>4</v>
      </c>
      <c r="BG314" s="2">
        <f t="shared" si="347"/>
        <v>5</v>
      </c>
      <c r="BH314" s="2">
        <f t="shared" si="348"/>
        <v>4</v>
      </c>
      <c r="BI314" s="2">
        <f t="shared" si="349"/>
        <v>5</v>
      </c>
      <c r="BJ314" s="2">
        <f t="shared" si="350"/>
        <v>2</v>
      </c>
      <c r="BK314" s="2">
        <f t="shared" si="351"/>
        <v>2</v>
      </c>
      <c r="BL314" s="2">
        <f t="shared" si="352"/>
        <v>2</v>
      </c>
      <c r="BM314" s="2">
        <f t="shared" si="353"/>
        <v>2</v>
      </c>
      <c r="BN314" s="2">
        <f t="shared" si="354"/>
        <v>1</v>
      </c>
      <c r="BO314" s="3">
        <f t="shared" si="376"/>
        <v>3</v>
      </c>
      <c r="BP314">
        <f t="shared" si="377"/>
        <v>1</v>
      </c>
      <c r="BR314">
        <v>2</v>
      </c>
      <c r="BS314">
        <f t="shared" si="355"/>
        <v>1</v>
      </c>
      <c r="BU314" s="1">
        <f t="shared" si="356"/>
        <v>4.4960340155516301</v>
      </c>
      <c r="BV314" s="1">
        <f t="shared" si="357"/>
        <v>2.0879180028126365</v>
      </c>
      <c r="BW314" s="1">
        <f t="shared" si="358"/>
        <v>1.8799438718963084</v>
      </c>
      <c r="BX314" s="1">
        <f t="shared" si="359"/>
        <v>2.8515418756803572</v>
      </c>
      <c r="BY314" s="1">
        <f t="shared" si="360"/>
        <v>2.2775874824783555</v>
      </c>
      <c r="BZ314" s="1">
        <f t="shared" si="361"/>
        <v>2.098093324804688</v>
      </c>
      <c r="CA314" s="1">
        <f t="shared" si="362"/>
        <v>2.1640558944644916</v>
      </c>
      <c r="CB314" s="1">
        <f t="shared" si="363"/>
        <v>2.1358347444029016</v>
      </c>
      <c r="CC314" s="1">
        <f t="shared" si="364"/>
        <v>2.2836506494287638</v>
      </c>
      <c r="CD314" s="1">
        <f t="shared" si="365"/>
        <v>9.8699191473691652</v>
      </c>
      <c r="CE314" s="1">
        <f t="shared" si="366"/>
        <v>2.2990587552072017</v>
      </c>
      <c r="CF314" s="1">
        <f t="shared" si="367"/>
        <v>2.1858190801572674</v>
      </c>
      <c r="CG314" s="1">
        <f t="shared" si="368"/>
        <v>2.4495926760097304</v>
      </c>
      <c r="CH314" s="1">
        <f t="shared" si="369"/>
        <v>2.5871377912383036</v>
      </c>
      <c r="CI314" s="1">
        <f t="shared" si="370"/>
        <v>2.717395787376764</v>
      </c>
      <c r="CJ314" s="1">
        <f t="shared" si="371"/>
        <v>2.8149988939111856</v>
      </c>
      <c r="CK314" s="1">
        <f t="shared" si="372"/>
        <v>2.7638108520798572</v>
      </c>
      <c r="CL314" s="5">
        <f t="shared" si="378"/>
        <v>3</v>
      </c>
      <c r="CN314" s="9">
        <f t="shared" si="379"/>
        <v>1.8799438718963084</v>
      </c>
    </row>
    <row r="315" spans="1:92" x14ac:dyDescent="0.2">
      <c r="A315" s="4">
        <v>313</v>
      </c>
      <c r="B315" s="1">
        <v>0.45534844947285602</v>
      </c>
      <c r="C315" s="1">
        <v>20.001999999999999</v>
      </c>
      <c r="D315" s="1">
        <v>65</v>
      </c>
      <c r="E315" s="1">
        <v>28</v>
      </c>
      <c r="F315" s="1">
        <v>7</v>
      </c>
      <c r="G315" s="1">
        <v>12.0010242846609</v>
      </c>
      <c r="H315" s="1">
        <v>7</v>
      </c>
      <c r="I315">
        <v>1500</v>
      </c>
      <c r="J315">
        <v>0.15</v>
      </c>
      <c r="K315">
        <v>37.5</v>
      </c>
      <c r="L315" s="1"/>
      <c r="M315" s="2">
        <f t="shared" si="304"/>
        <v>4</v>
      </c>
      <c r="N315" s="2">
        <f t="shared" si="305"/>
        <v>8</v>
      </c>
      <c r="O315" s="2">
        <f t="shared" si="306"/>
        <v>6</v>
      </c>
      <c r="P315" s="2">
        <f t="shared" si="307"/>
        <v>5</v>
      </c>
      <c r="Q315" s="2">
        <f t="shared" si="308"/>
        <v>6</v>
      </c>
      <c r="R315" s="2">
        <f t="shared" si="309"/>
        <v>6</v>
      </c>
      <c r="S315" s="2">
        <f t="shared" si="310"/>
        <v>6</v>
      </c>
      <c r="T315" s="2">
        <f t="shared" si="311"/>
        <v>4</v>
      </c>
      <c r="U315" s="2">
        <f t="shared" si="312"/>
        <v>4</v>
      </c>
      <c r="V315" s="2">
        <f t="shared" si="313"/>
        <v>7</v>
      </c>
      <c r="W315" s="2">
        <f t="shared" si="314"/>
        <v>3</v>
      </c>
      <c r="X315" s="2">
        <f t="shared" si="315"/>
        <v>3</v>
      </c>
      <c r="Y315" s="2">
        <f t="shared" si="316"/>
        <v>1</v>
      </c>
      <c r="Z315" s="2">
        <f t="shared" si="317"/>
        <v>1</v>
      </c>
      <c r="AA315" s="2">
        <f t="shared" si="318"/>
        <v>2</v>
      </c>
      <c r="AB315" s="2">
        <f t="shared" si="319"/>
        <v>1</v>
      </c>
      <c r="AC315" s="2">
        <f t="shared" si="320"/>
        <v>0</v>
      </c>
      <c r="AD315" s="3">
        <f t="shared" si="373"/>
        <v>2</v>
      </c>
      <c r="AE315" s="2">
        <f t="shared" si="321"/>
        <v>7</v>
      </c>
      <c r="AF315" s="2">
        <f t="shared" si="322"/>
        <v>11</v>
      </c>
      <c r="AG315" s="2">
        <f t="shared" si="323"/>
        <v>9</v>
      </c>
      <c r="AH315" s="2">
        <f t="shared" si="324"/>
        <v>8</v>
      </c>
      <c r="AI315" s="2">
        <f t="shared" si="325"/>
        <v>8</v>
      </c>
      <c r="AJ315" s="2">
        <f t="shared" si="326"/>
        <v>8</v>
      </c>
      <c r="AK315" s="2">
        <f t="shared" si="327"/>
        <v>8</v>
      </c>
      <c r="AL315" s="2">
        <f t="shared" si="328"/>
        <v>7</v>
      </c>
      <c r="AM315" s="2">
        <f t="shared" si="329"/>
        <v>6</v>
      </c>
      <c r="AN315" s="2">
        <f t="shared" si="330"/>
        <v>9</v>
      </c>
      <c r="AO315" s="2">
        <f t="shared" si="331"/>
        <v>5</v>
      </c>
      <c r="AP315" s="2">
        <f t="shared" si="332"/>
        <v>5</v>
      </c>
      <c r="AQ315" s="2">
        <f t="shared" si="333"/>
        <v>3</v>
      </c>
      <c r="AR315" s="2">
        <f t="shared" si="334"/>
        <v>2</v>
      </c>
      <c r="AS315" s="2">
        <f t="shared" si="335"/>
        <v>4</v>
      </c>
      <c r="AT315" s="2">
        <f t="shared" si="336"/>
        <v>3</v>
      </c>
      <c r="AU315" s="2">
        <f t="shared" si="337"/>
        <v>2</v>
      </c>
      <c r="AV315" s="3">
        <f t="shared" si="374"/>
        <v>2</v>
      </c>
      <c r="AW315">
        <f t="shared" si="375"/>
        <v>1</v>
      </c>
      <c r="AX315" s="2">
        <f t="shared" si="338"/>
        <v>4</v>
      </c>
      <c r="AY315" s="2">
        <f t="shared" si="339"/>
        <v>8</v>
      </c>
      <c r="AZ315" s="2">
        <f t="shared" si="340"/>
        <v>7</v>
      </c>
      <c r="BA315" s="2">
        <f t="shared" si="341"/>
        <v>4</v>
      </c>
      <c r="BB315" s="2">
        <f t="shared" si="342"/>
        <v>3</v>
      </c>
      <c r="BC315" s="2">
        <f t="shared" si="343"/>
        <v>3</v>
      </c>
      <c r="BD315" s="2">
        <f t="shared" si="344"/>
        <v>5</v>
      </c>
      <c r="BE315" s="2">
        <f t="shared" si="345"/>
        <v>2</v>
      </c>
      <c r="BF315" s="2">
        <f t="shared" si="346"/>
        <v>2</v>
      </c>
      <c r="BG315" s="2">
        <f t="shared" si="347"/>
        <v>4</v>
      </c>
      <c r="BH315" s="2">
        <f t="shared" si="348"/>
        <v>4</v>
      </c>
      <c r="BI315" s="2">
        <f t="shared" si="349"/>
        <v>3</v>
      </c>
      <c r="BJ315" s="2">
        <f t="shared" si="350"/>
        <v>2</v>
      </c>
      <c r="BK315" s="2">
        <f t="shared" si="351"/>
        <v>3</v>
      </c>
      <c r="BL315" s="2">
        <f t="shared" si="352"/>
        <v>3</v>
      </c>
      <c r="BM315" s="2">
        <f t="shared" si="353"/>
        <v>2</v>
      </c>
      <c r="BN315" s="2">
        <f t="shared" si="354"/>
        <v>1</v>
      </c>
      <c r="BO315" s="3">
        <f t="shared" si="376"/>
        <v>2</v>
      </c>
      <c r="BP315">
        <f t="shared" si="377"/>
        <v>1</v>
      </c>
      <c r="BR315">
        <v>2</v>
      </c>
      <c r="BS315">
        <f t="shared" si="355"/>
        <v>2</v>
      </c>
      <c r="BU315" s="1">
        <f t="shared" si="356"/>
        <v>4.3022707661290305</v>
      </c>
      <c r="BV315" s="1">
        <f t="shared" si="357"/>
        <v>2.0157611482183273</v>
      </c>
      <c r="BW315" s="1">
        <f t="shared" si="358"/>
        <v>2.0129273043074698</v>
      </c>
      <c r="BX315" s="1">
        <f t="shared" si="359"/>
        <v>2.3905797397582007</v>
      </c>
      <c r="BY315" s="1">
        <f t="shared" si="360"/>
        <v>2.1867825329149646</v>
      </c>
      <c r="BZ315" s="1">
        <f t="shared" si="361"/>
        <v>2.2278570596940863</v>
      </c>
      <c r="CA315" s="1">
        <f t="shared" si="362"/>
        <v>2.3043675600829112</v>
      </c>
      <c r="CB315" s="1">
        <f t="shared" si="363"/>
        <v>2.2743614112856791</v>
      </c>
      <c r="CC315" s="1">
        <f t="shared" si="364"/>
        <v>2.408409606376416</v>
      </c>
      <c r="CD315" s="1">
        <f t="shared" si="365"/>
        <v>9.8884271733970746</v>
      </c>
      <c r="CE315" s="1">
        <f t="shared" si="366"/>
        <v>2.2421678096201982</v>
      </c>
      <c r="CF315" s="1">
        <f t="shared" si="367"/>
        <v>2.2581534787458972</v>
      </c>
      <c r="CG315" s="1">
        <f t="shared" si="368"/>
        <v>2.557774665699978</v>
      </c>
      <c r="CH315" s="1">
        <f t="shared" si="369"/>
        <v>2.683455688205953</v>
      </c>
      <c r="CI315" s="1">
        <f t="shared" si="370"/>
        <v>2.820169882008762</v>
      </c>
      <c r="CJ315" s="1">
        <f t="shared" si="371"/>
        <v>2.9145816961846478</v>
      </c>
      <c r="CK315" s="1">
        <f t="shared" si="372"/>
        <v>2.8613459968596096</v>
      </c>
      <c r="CL315" s="5">
        <f t="shared" si="378"/>
        <v>3</v>
      </c>
      <c r="CN315" s="9">
        <f t="shared" si="379"/>
        <v>2.0129273043074698</v>
      </c>
    </row>
    <row r="316" spans="1:92" x14ac:dyDescent="0.2">
      <c r="A316" s="4">
        <v>314</v>
      </c>
      <c r="B316" s="1">
        <v>0.54418357923271998</v>
      </c>
      <c r="C316" s="1">
        <v>0.70199999999999996</v>
      </c>
      <c r="D316" s="1">
        <v>35</v>
      </c>
      <c r="E316" s="1">
        <v>53</v>
      </c>
      <c r="F316" s="1">
        <v>12</v>
      </c>
      <c r="G316" s="1">
        <v>10.068408313854</v>
      </c>
      <c r="H316" s="1">
        <v>7</v>
      </c>
      <c r="I316">
        <v>1500</v>
      </c>
      <c r="J316">
        <v>0.15</v>
      </c>
      <c r="K316">
        <v>37.5</v>
      </c>
      <c r="L316" s="1"/>
      <c r="M316" s="2">
        <f t="shared" si="304"/>
        <v>3</v>
      </c>
      <c r="N316" s="2">
        <f t="shared" si="305"/>
        <v>8</v>
      </c>
      <c r="O316" s="2">
        <f t="shared" si="306"/>
        <v>4</v>
      </c>
      <c r="P316" s="2">
        <f t="shared" si="307"/>
        <v>6</v>
      </c>
      <c r="Q316" s="2">
        <f t="shared" si="308"/>
        <v>7</v>
      </c>
      <c r="R316" s="2">
        <f t="shared" si="309"/>
        <v>6</v>
      </c>
      <c r="S316" s="2">
        <f t="shared" si="310"/>
        <v>5</v>
      </c>
      <c r="T316" s="2">
        <f t="shared" si="311"/>
        <v>5</v>
      </c>
      <c r="U316" s="2">
        <f t="shared" si="312"/>
        <v>4</v>
      </c>
      <c r="V316" s="2">
        <f t="shared" si="313"/>
        <v>6</v>
      </c>
      <c r="W316" s="2">
        <f t="shared" si="314"/>
        <v>2</v>
      </c>
      <c r="X316" s="2">
        <f t="shared" si="315"/>
        <v>3</v>
      </c>
      <c r="Y316" s="2">
        <f t="shared" si="316"/>
        <v>1</v>
      </c>
      <c r="Z316" s="2">
        <f t="shared" si="317"/>
        <v>1</v>
      </c>
      <c r="AA316" s="2">
        <f t="shared" si="318"/>
        <v>1</v>
      </c>
      <c r="AB316" s="2">
        <f t="shared" si="319"/>
        <v>1</v>
      </c>
      <c r="AC316" s="2">
        <f t="shared" si="320"/>
        <v>0</v>
      </c>
      <c r="AD316" s="3">
        <f t="shared" si="373"/>
        <v>2</v>
      </c>
      <c r="AE316" s="2">
        <f t="shared" si="321"/>
        <v>6</v>
      </c>
      <c r="AF316" s="2">
        <f t="shared" si="322"/>
        <v>11</v>
      </c>
      <c r="AG316" s="2">
        <f t="shared" si="323"/>
        <v>7</v>
      </c>
      <c r="AH316" s="2">
        <f t="shared" si="324"/>
        <v>9</v>
      </c>
      <c r="AI316" s="2">
        <f t="shared" si="325"/>
        <v>9</v>
      </c>
      <c r="AJ316" s="2">
        <f t="shared" si="326"/>
        <v>8</v>
      </c>
      <c r="AK316" s="2">
        <f t="shared" si="327"/>
        <v>7</v>
      </c>
      <c r="AL316" s="2">
        <f t="shared" si="328"/>
        <v>8</v>
      </c>
      <c r="AM316" s="2">
        <f t="shared" si="329"/>
        <v>6</v>
      </c>
      <c r="AN316" s="2">
        <f t="shared" si="330"/>
        <v>8</v>
      </c>
      <c r="AO316" s="2">
        <f t="shared" si="331"/>
        <v>4</v>
      </c>
      <c r="AP316" s="2">
        <f t="shared" si="332"/>
        <v>5</v>
      </c>
      <c r="AQ316" s="2">
        <f t="shared" si="333"/>
        <v>3</v>
      </c>
      <c r="AR316" s="2">
        <f t="shared" si="334"/>
        <v>2</v>
      </c>
      <c r="AS316" s="2">
        <f t="shared" si="335"/>
        <v>3</v>
      </c>
      <c r="AT316" s="2">
        <f t="shared" si="336"/>
        <v>3</v>
      </c>
      <c r="AU316" s="2">
        <f t="shared" si="337"/>
        <v>2</v>
      </c>
      <c r="AV316" s="3">
        <f t="shared" si="374"/>
        <v>2</v>
      </c>
      <c r="AW316">
        <f t="shared" si="375"/>
        <v>1</v>
      </c>
      <c r="AX316" s="2">
        <f t="shared" si="338"/>
        <v>3</v>
      </c>
      <c r="AY316" s="2">
        <f t="shared" si="339"/>
        <v>7</v>
      </c>
      <c r="AZ316" s="2">
        <f t="shared" si="340"/>
        <v>5</v>
      </c>
      <c r="BA316" s="2">
        <f t="shared" si="341"/>
        <v>6</v>
      </c>
      <c r="BB316" s="2">
        <f t="shared" si="342"/>
        <v>6</v>
      </c>
      <c r="BC316" s="2">
        <f t="shared" si="343"/>
        <v>4</v>
      </c>
      <c r="BD316" s="2">
        <f t="shared" si="344"/>
        <v>3</v>
      </c>
      <c r="BE316" s="2">
        <f t="shared" si="345"/>
        <v>2</v>
      </c>
      <c r="BF316" s="2">
        <f t="shared" si="346"/>
        <v>2</v>
      </c>
      <c r="BG316" s="2">
        <f t="shared" si="347"/>
        <v>3</v>
      </c>
      <c r="BH316" s="2">
        <f t="shared" si="348"/>
        <v>3</v>
      </c>
      <c r="BI316" s="2">
        <f t="shared" si="349"/>
        <v>5</v>
      </c>
      <c r="BJ316" s="2">
        <f t="shared" si="350"/>
        <v>3</v>
      </c>
      <c r="BK316" s="2">
        <f t="shared" si="351"/>
        <v>2</v>
      </c>
      <c r="BL316" s="2">
        <f t="shared" si="352"/>
        <v>2</v>
      </c>
      <c r="BM316" s="2">
        <f t="shared" si="353"/>
        <v>2</v>
      </c>
      <c r="BN316" s="2">
        <f t="shared" si="354"/>
        <v>1</v>
      </c>
      <c r="BO316" s="3">
        <f t="shared" si="376"/>
        <v>2</v>
      </c>
      <c r="BP316">
        <f t="shared" si="377"/>
        <v>1</v>
      </c>
      <c r="BR316">
        <v>2</v>
      </c>
      <c r="BS316">
        <f t="shared" si="355"/>
        <v>2</v>
      </c>
      <c r="BU316" s="1">
        <f t="shared" si="356"/>
        <v>4.7158115241268126</v>
      </c>
      <c r="BV316" s="1">
        <f t="shared" si="357"/>
        <v>2.1190979807849568</v>
      </c>
      <c r="BW316" s="1">
        <f t="shared" si="358"/>
        <v>1.8735297866643013</v>
      </c>
      <c r="BX316" s="1">
        <f t="shared" si="359"/>
        <v>2.5051070685036319</v>
      </c>
      <c r="BY316" s="1">
        <f t="shared" si="360"/>
        <v>2.031574058736533</v>
      </c>
      <c r="BZ316" s="1">
        <f t="shared" si="361"/>
        <v>1.9424746852382131</v>
      </c>
      <c r="CA316" s="1">
        <f t="shared" si="362"/>
        <v>2.3983883795768546</v>
      </c>
      <c r="CB316" s="1">
        <f t="shared" si="363"/>
        <v>2.0494911930159021</v>
      </c>
      <c r="CC316" s="1">
        <f t="shared" si="364"/>
        <v>2.2015984666855695</v>
      </c>
      <c r="CD316" s="1">
        <f t="shared" si="365"/>
        <v>9.8396130215944773</v>
      </c>
      <c r="CE316" s="1">
        <f t="shared" si="366"/>
        <v>2.8443789530324115</v>
      </c>
      <c r="CF316" s="1">
        <f t="shared" si="367"/>
        <v>2.0338480086904687</v>
      </c>
      <c r="CG316" s="1">
        <f t="shared" si="368"/>
        <v>2.3099992138292555</v>
      </c>
      <c r="CH316" s="1">
        <f t="shared" si="369"/>
        <v>2.5555110716507881</v>
      </c>
      <c r="CI316" s="1">
        <f t="shared" si="370"/>
        <v>2.6887962565109835</v>
      </c>
      <c r="CJ316" s="1">
        <f t="shared" si="371"/>
        <v>2.7875204617324165</v>
      </c>
      <c r="CK316" s="1">
        <f t="shared" si="372"/>
        <v>2.7325332047405775</v>
      </c>
      <c r="CL316" s="5">
        <f t="shared" si="378"/>
        <v>3</v>
      </c>
      <c r="CN316" s="9">
        <f t="shared" si="379"/>
        <v>1.8735297866643013</v>
      </c>
    </row>
    <row r="317" spans="1:92" x14ac:dyDescent="0.2">
      <c r="A317" s="4">
        <v>315</v>
      </c>
      <c r="B317" s="1">
        <v>0.51910642079342195</v>
      </c>
      <c r="C317" s="1">
        <v>1.4930000000000001</v>
      </c>
      <c r="D317" s="1">
        <v>72</v>
      </c>
      <c r="E317" s="1">
        <v>27</v>
      </c>
      <c r="F317" s="1">
        <v>1</v>
      </c>
      <c r="G317" s="1">
        <v>12.0009342028888</v>
      </c>
      <c r="H317" s="1">
        <v>7</v>
      </c>
      <c r="I317">
        <v>1500</v>
      </c>
      <c r="J317">
        <v>0.15</v>
      </c>
      <c r="K317">
        <v>37.5</v>
      </c>
      <c r="L317" s="1"/>
      <c r="M317" s="2">
        <f t="shared" si="304"/>
        <v>3</v>
      </c>
      <c r="N317" s="2">
        <f t="shared" si="305"/>
        <v>8</v>
      </c>
      <c r="O317" s="2">
        <f t="shared" si="306"/>
        <v>5</v>
      </c>
      <c r="P317" s="2">
        <f t="shared" si="307"/>
        <v>5</v>
      </c>
      <c r="Q317" s="2">
        <f t="shared" si="308"/>
        <v>6</v>
      </c>
      <c r="R317" s="2">
        <f t="shared" si="309"/>
        <v>6</v>
      </c>
      <c r="S317" s="2">
        <f t="shared" si="310"/>
        <v>7</v>
      </c>
      <c r="T317" s="2">
        <f t="shared" si="311"/>
        <v>4</v>
      </c>
      <c r="U317" s="2">
        <f t="shared" si="312"/>
        <v>4</v>
      </c>
      <c r="V317" s="2">
        <f t="shared" si="313"/>
        <v>7</v>
      </c>
      <c r="W317" s="2">
        <f t="shared" si="314"/>
        <v>3</v>
      </c>
      <c r="X317" s="2">
        <f t="shared" si="315"/>
        <v>3</v>
      </c>
      <c r="Y317" s="2">
        <f t="shared" si="316"/>
        <v>1</v>
      </c>
      <c r="Z317" s="2">
        <f t="shared" si="317"/>
        <v>1</v>
      </c>
      <c r="AA317" s="2">
        <f t="shared" si="318"/>
        <v>2</v>
      </c>
      <c r="AB317" s="2">
        <f t="shared" si="319"/>
        <v>1</v>
      </c>
      <c r="AC317" s="2">
        <f t="shared" si="320"/>
        <v>0</v>
      </c>
      <c r="AD317" s="3">
        <f t="shared" si="373"/>
        <v>2</v>
      </c>
      <c r="AE317" s="2">
        <f t="shared" si="321"/>
        <v>6</v>
      </c>
      <c r="AF317" s="2">
        <f t="shared" si="322"/>
        <v>11</v>
      </c>
      <c r="AG317" s="2">
        <f t="shared" si="323"/>
        <v>8</v>
      </c>
      <c r="AH317" s="2">
        <f t="shared" si="324"/>
        <v>8</v>
      </c>
      <c r="AI317" s="2">
        <f t="shared" si="325"/>
        <v>8</v>
      </c>
      <c r="AJ317" s="2">
        <f t="shared" si="326"/>
        <v>8</v>
      </c>
      <c r="AK317" s="2">
        <f t="shared" si="327"/>
        <v>9</v>
      </c>
      <c r="AL317" s="2">
        <f t="shared" si="328"/>
        <v>7</v>
      </c>
      <c r="AM317" s="2">
        <f t="shared" si="329"/>
        <v>6</v>
      </c>
      <c r="AN317" s="2">
        <f t="shared" si="330"/>
        <v>9</v>
      </c>
      <c r="AO317" s="2">
        <f t="shared" si="331"/>
        <v>5</v>
      </c>
      <c r="AP317" s="2">
        <f t="shared" si="332"/>
        <v>5</v>
      </c>
      <c r="AQ317" s="2">
        <f t="shared" si="333"/>
        <v>3</v>
      </c>
      <c r="AR317" s="2">
        <f t="shared" si="334"/>
        <v>2</v>
      </c>
      <c r="AS317" s="2">
        <f t="shared" si="335"/>
        <v>4</v>
      </c>
      <c r="AT317" s="2">
        <f t="shared" si="336"/>
        <v>3</v>
      </c>
      <c r="AU317" s="2">
        <f t="shared" si="337"/>
        <v>2</v>
      </c>
      <c r="AV317" s="3">
        <f t="shared" si="374"/>
        <v>2</v>
      </c>
      <c r="AW317">
        <f t="shared" si="375"/>
        <v>1</v>
      </c>
      <c r="AX317" s="2">
        <f t="shared" si="338"/>
        <v>3</v>
      </c>
      <c r="AY317" s="2">
        <f t="shared" si="339"/>
        <v>8</v>
      </c>
      <c r="AZ317" s="2">
        <f t="shared" si="340"/>
        <v>7</v>
      </c>
      <c r="BA317" s="2">
        <f t="shared" si="341"/>
        <v>5</v>
      </c>
      <c r="BB317" s="2">
        <f t="shared" si="342"/>
        <v>4</v>
      </c>
      <c r="BC317" s="2">
        <f t="shared" si="343"/>
        <v>3</v>
      </c>
      <c r="BD317" s="2">
        <f t="shared" si="344"/>
        <v>5</v>
      </c>
      <c r="BE317" s="2">
        <f t="shared" si="345"/>
        <v>2</v>
      </c>
      <c r="BF317" s="2">
        <f t="shared" si="346"/>
        <v>2</v>
      </c>
      <c r="BG317" s="2">
        <f t="shared" si="347"/>
        <v>4</v>
      </c>
      <c r="BH317" s="2">
        <f t="shared" si="348"/>
        <v>4</v>
      </c>
      <c r="BI317" s="2">
        <f t="shared" si="349"/>
        <v>4</v>
      </c>
      <c r="BJ317" s="2">
        <f t="shared" si="350"/>
        <v>2</v>
      </c>
      <c r="BK317" s="2">
        <f t="shared" si="351"/>
        <v>3</v>
      </c>
      <c r="BL317" s="2">
        <f t="shared" si="352"/>
        <v>3</v>
      </c>
      <c r="BM317" s="2">
        <f t="shared" si="353"/>
        <v>2</v>
      </c>
      <c r="BN317" s="2">
        <f t="shared" si="354"/>
        <v>1</v>
      </c>
      <c r="BO317" s="3">
        <f t="shared" si="376"/>
        <v>2</v>
      </c>
      <c r="BP317">
        <f t="shared" si="377"/>
        <v>1</v>
      </c>
      <c r="BR317">
        <v>2</v>
      </c>
      <c r="BS317">
        <f t="shared" si="355"/>
        <v>1</v>
      </c>
      <c r="BU317" s="1">
        <f t="shared" si="356"/>
        <v>4.2182401708162844</v>
      </c>
      <c r="BV317" s="1">
        <f t="shared" si="357"/>
        <v>1.7489572247160552</v>
      </c>
      <c r="BW317" s="1">
        <f t="shared" si="358"/>
        <v>1.7393786704795622</v>
      </c>
      <c r="BX317" s="1">
        <f t="shared" si="359"/>
        <v>2.0892082111914676</v>
      </c>
      <c r="BY317" s="1">
        <f t="shared" si="360"/>
        <v>1.9258178008428515</v>
      </c>
      <c r="BZ317" s="1">
        <f t="shared" si="361"/>
        <v>1.9082844243734567</v>
      </c>
      <c r="CA317" s="1">
        <f t="shared" si="362"/>
        <v>2.0673508392618114</v>
      </c>
      <c r="CB317" s="1">
        <f t="shared" si="363"/>
        <v>2.106221986108725</v>
      </c>
      <c r="CC317" s="1">
        <f t="shared" si="364"/>
        <v>2.1123846919481761</v>
      </c>
      <c r="CD317" s="1">
        <f t="shared" si="365"/>
        <v>9.8289263578626134</v>
      </c>
      <c r="CE317" s="1">
        <f t="shared" si="366"/>
        <v>1.9109070657286529</v>
      </c>
      <c r="CF317" s="1">
        <f t="shared" si="367"/>
        <v>1.9306366870908953</v>
      </c>
      <c r="CG317" s="1">
        <f t="shared" si="368"/>
        <v>2.217468239337907</v>
      </c>
      <c r="CH317" s="1">
        <f t="shared" si="369"/>
        <v>2.4299240552268362</v>
      </c>
      <c r="CI317" s="1">
        <f t="shared" si="370"/>
        <v>2.7047893205355238</v>
      </c>
      <c r="CJ317" s="1">
        <f t="shared" si="371"/>
        <v>2.803089998223625</v>
      </c>
      <c r="CK317" s="1">
        <f t="shared" si="372"/>
        <v>2.7476950600255874</v>
      </c>
      <c r="CL317" s="5">
        <f t="shared" si="378"/>
        <v>3</v>
      </c>
      <c r="CN317" s="9">
        <f t="shared" si="379"/>
        <v>1.7393786704795622</v>
      </c>
    </row>
    <row r="318" spans="1:92" x14ac:dyDescent="0.2">
      <c r="A318" s="4">
        <v>316</v>
      </c>
      <c r="B318" s="1">
        <v>0.28008864044326598</v>
      </c>
      <c r="C318" s="1">
        <v>8.9870000000000001</v>
      </c>
      <c r="D318" s="1">
        <v>92</v>
      </c>
      <c r="E318" s="1">
        <v>3</v>
      </c>
      <c r="F318" s="1">
        <v>5</v>
      </c>
      <c r="G318" s="1">
        <v>13.016771366136499</v>
      </c>
      <c r="H318" s="1">
        <v>7</v>
      </c>
      <c r="I318">
        <v>1500</v>
      </c>
      <c r="J318">
        <v>0.15</v>
      </c>
      <c r="K318">
        <v>37.5</v>
      </c>
      <c r="L318" s="1"/>
      <c r="M318" s="2">
        <f t="shared" si="304"/>
        <v>4</v>
      </c>
      <c r="N318" s="2">
        <f t="shared" si="305"/>
        <v>7</v>
      </c>
      <c r="O318" s="2">
        <f t="shared" si="306"/>
        <v>4</v>
      </c>
      <c r="P318" s="2">
        <f t="shared" si="307"/>
        <v>5</v>
      </c>
      <c r="Q318" s="2">
        <f t="shared" si="308"/>
        <v>6</v>
      </c>
      <c r="R318" s="2">
        <f t="shared" si="309"/>
        <v>5</v>
      </c>
      <c r="S318" s="2">
        <f t="shared" si="310"/>
        <v>6</v>
      </c>
      <c r="T318" s="2">
        <f t="shared" si="311"/>
        <v>4</v>
      </c>
      <c r="U318" s="2">
        <f t="shared" si="312"/>
        <v>5</v>
      </c>
      <c r="V318" s="2">
        <f t="shared" si="313"/>
        <v>6</v>
      </c>
      <c r="W318" s="2">
        <f t="shared" si="314"/>
        <v>4</v>
      </c>
      <c r="X318" s="2">
        <f t="shared" si="315"/>
        <v>4</v>
      </c>
      <c r="Y318" s="2">
        <f t="shared" si="316"/>
        <v>2</v>
      </c>
      <c r="Z318" s="2">
        <f t="shared" si="317"/>
        <v>2</v>
      </c>
      <c r="AA318" s="2">
        <f t="shared" si="318"/>
        <v>2</v>
      </c>
      <c r="AB318" s="2">
        <f t="shared" si="319"/>
        <v>2</v>
      </c>
      <c r="AC318" s="2">
        <f t="shared" si="320"/>
        <v>1</v>
      </c>
      <c r="AD318" s="3">
        <f t="shared" si="373"/>
        <v>2</v>
      </c>
      <c r="AE318" s="2">
        <f t="shared" si="321"/>
        <v>7</v>
      </c>
      <c r="AF318" s="2">
        <f t="shared" si="322"/>
        <v>10</v>
      </c>
      <c r="AG318" s="2">
        <f t="shared" si="323"/>
        <v>7</v>
      </c>
      <c r="AH318" s="2">
        <f t="shared" si="324"/>
        <v>8</v>
      </c>
      <c r="AI318" s="2">
        <f t="shared" si="325"/>
        <v>8</v>
      </c>
      <c r="AJ318" s="2">
        <f t="shared" si="326"/>
        <v>7</v>
      </c>
      <c r="AK318" s="2">
        <f t="shared" si="327"/>
        <v>8</v>
      </c>
      <c r="AL318" s="2">
        <f t="shared" si="328"/>
        <v>7</v>
      </c>
      <c r="AM318" s="2">
        <f t="shared" si="329"/>
        <v>7</v>
      </c>
      <c r="AN318" s="2">
        <f t="shared" si="330"/>
        <v>8</v>
      </c>
      <c r="AO318" s="2">
        <f t="shared" si="331"/>
        <v>6</v>
      </c>
      <c r="AP318" s="2">
        <f t="shared" si="332"/>
        <v>6</v>
      </c>
      <c r="AQ318" s="2">
        <f t="shared" si="333"/>
        <v>4</v>
      </c>
      <c r="AR318" s="2">
        <f t="shared" si="334"/>
        <v>3</v>
      </c>
      <c r="AS318" s="2">
        <f t="shared" si="335"/>
        <v>4</v>
      </c>
      <c r="AT318" s="2">
        <f t="shared" si="336"/>
        <v>4</v>
      </c>
      <c r="AU318" s="2">
        <f t="shared" si="337"/>
        <v>3</v>
      </c>
      <c r="AV318" s="3">
        <f t="shared" si="374"/>
        <v>2</v>
      </c>
      <c r="AW318">
        <f t="shared" si="375"/>
        <v>1</v>
      </c>
      <c r="AX318" s="2">
        <f t="shared" si="338"/>
        <v>5</v>
      </c>
      <c r="AY318" s="2">
        <f t="shared" si="339"/>
        <v>6</v>
      </c>
      <c r="AZ318" s="2">
        <f t="shared" si="340"/>
        <v>5</v>
      </c>
      <c r="BA318" s="2">
        <f t="shared" si="341"/>
        <v>4</v>
      </c>
      <c r="BB318" s="2">
        <f t="shared" si="342"/>
        <v>3</v>
      </c>
      <c r="BC318" s="2">
        <f t="shared" si="343"/>
        <v>2</v>
      </c>
      <c r="BD318" s="2">
        <f t="shared" si="344"/>
        <v>5</v>
      </c>
      <c r="BE318" s="2">
        <f t="shared" si="345"/>
        <v>3</v>
      </c>
      <c r="BF318" s="2">
        <f t="shared" si="346"/>
        <v>3</v>
      </c>
      <c r="BG318" s="2">
        <f t="shared" si="347"/>
        <v>3</v>
      </c>
      <c r="BH318" s="2">
        <f t="shared" si="348"/>
        <v>6</v>
      </c>
      <c r="BI318" s="2">
        <f t="shared" si="349"/>
        <v>4</v>
      </c>
      <c r="BJ318" s="2">
        <f t="shared" si="350"/>
        <v>3</v>
      </c>
      <c r="BK318" s="2">
        <f t="shared" si="351"/>
        <v>3</v>
      </c>
      <c r="BL318" s="2">
        <f t="shared" si="352"/>
        <v>3</v>
      </c>
      <c r="BM318" s="2">
        <f t="shared" si="353"/>
        <v>3</v>
      </c>
      <c r="BN318" s="2">
        <f t="shared" si="354"/>
        <v>2</v>
      </c>
      <c r="BO318" s="3">
        <f t="shared" si="376"/>
        <v>2</v>
      </c>
      <c r="BP318">
        <f t="shared" si="377"/>
        <v>2</v>
      </c>
      <c r="BR318">
        <v>2</v>
      </c>
      <c r="BS318">
        <f t="shared" si="355"/>
        <v>1</v>
      </c>
      <c r="BU318" s="1">
        <f t="shared" si="356"/>
        <v>4.1947052185268712</v>
      </c>
      <c r="BV318" s="1">
        <f t="shared" si="357"/>
        <v>1.9907731449575639</v>
      </c>
      <c r="BW318" s="1">
        <f t="shared" si="358"/>
        <v>1.9821464514025113</v>
      </c>
      <c r="BX318" s="1">
        <f t="shared" si="359"/>
        <v>2.4791509613252742</v>
      </c>
      <c r="BY318" s="1">
        <f t="shared" si="360"/>
        <v>2.4372565210043051</v>
      </c>
      <c r="BZ318" s="1">
        <f t="shared" si="361"/>
        <v>2.6643296888676913</v>
      </c>
      <c r="CA318" s="1">
        <f t="shared" si="362"/>
        <v>2.2624123092289183</v>
      </c>
      <c r="CB318" s="1">
        <f t="shared" si="363"/>
        <v>2.8852957134395494</v>
      </c>
      <c r="CC318" s="1">
        <f t="shared" si="364"/>
        <v>3.1044066487049342</v>
      </c>
      <c r="CD318" s="1">
        <f t="shared" si="365"/>
        <v>9.9973673462208357</v>
      </c>
      <c r="CE318" s="1">
        <f t="shared" si="366"/>
        <v>2.0976590476577575</v>
      </c>
      <c r="CF318" s="1">
        <f t="shared" si="367"/>
        <v>2.5523933636030955</v>
      </c>
      <c r="CG318" s="1">
        <f t="shared" si="368"/>
        <v>3.0387896477847072</v>
      </c>
      <c r="CH318" s="1">
        <f t="shared" si="369"/>
        <v>3.409060931618372</v>
      </c>
      <c r="CI318" s="1">
        <f t="shared" si="370"/>
        <v>3.4666310057800604</v>
      </c>
      <c r="CJ318" s="1">
        <f t="shared" si="371"/>
        <v>3.5439071779329012</v>
      </c>
      <c r="CK318" s="1">
        <f t="shared" si="372"/>
        <v>3.500026177470752</v>
      </c>
      <c r="CL318" s="5">
        <f t="shared" si="378"/>
        <v>3</v>
      </c>
      <c r="CN318" s="9">
        <f t="shared" si="379"/>
        <v>1.9821464514025113</v>
      </c>
    </row>
    <row r="319" spans="1:92" x14ac:dyDescent="0.2">
      <c r="A319" s="4">
        <v>317</v>
      </c>
      <c r="B319" s="1">
        <v>0.18049855612538299</v>
      </c>
      <c r="C319" s="1">
        <v>7.5709999999999997</v>
      </c>
      <c r="D319" s="1">
        <v>96</v>
      </c>
      <c r="E319" s="1">
        <v>1</v>
      </c>
      <c r="F319" s="1">
        <v>3</v>
      </c>
      <c r="G319" s="1">
        <v>13.2212516051283</v>
      </c>
      <c r="H319" s="1">
        <v>7</v>
      </c>
      <c r="I319">
        <v>1500</v>
      </c>
      <c r="J319">
        <v>0.15</v>
      </c>
      <c r="K319">
        <v>37.5</v>
      </c>
      <c r="L319" s="1"/>
      <c r="M319" s="2">
        <f t="shared" si="304"/>
        <v>4</v>
      </c>
      <c r="N319" s="2">
        <f t="shared" si="305"/>
        <v>7</v>
      </c>
      <c r="O319" s="2">
        <f t="shared" si="306"/>
        <v>4</v>
      </c>
      <c r="P319" s="2">
        <f t="shared" si="307"/>
        <v>5</v>
      </c>
      <c r="Q319" s="2">
        <f t="shared" si="308"/>
        <v>6</v>
      </c>
      <c r="R319" s="2">
        <f t="shared" si="309"/>
        <v>5</v>
      </c>
      <c r="S319" s="2">
        <f t="shared" si="310"/>
        <v>6</v>
      </c>
      <c r="T319" s="2">
        <f t="shared" si="311"/>
        <v>4</v>
      </c>
      <c r="U319" s="2">
        <f t="shared" si="312"/>
        <v>5</v>
      </c>
      <c r="V319" s="2">
        <f t="shared" si="313"/>
        <v>6</v>
      </c>
      <c r="W319" s="2">
        <f t="shared" si="314"/>
        <v>4</v>
      </c>
      <c r="X319" s="2">
        <f t="shared" si="315"/>
        <v>4</v>
      </c>
      <c r="Y319" s="2">
        <f t="shared" si="316"/>
        <v>2</v>
      </c>
      <c r="Z319" s="2">
        <f t="shared" si="317"/>
        <v>2</v>
      </c>
      <c r="AA319" s="2">
        <f t="shared" si="318"/>
        <v>2</v>
      </c>
      <c r="AB319" s="2">
        <f t="shared" si="319"/>
        <v>2</v>
      </c>
      <c r="AC319" s="2">
        <f t="shared" si="320"/>
        <v>1</v>
      </c>
      <c r="AD319" s="3">
        <f t="shared" si="373"/>
        <v>2</v>
      </c>
      <c r="AE319" s="2">
        <f t="shared" si="321"/>
        <v>7</v>
      </c>
      <c r="AF319" s="2">
        <f t="shared" si="322"/>
        <v>10</v>
      </c>
      <c r="AG319" s="2">
        <f t="shared" si="323"/>
        <v>7</v>
      </c>
      <c r="AH319" s="2">
        <f t="shared" si="324"/>
        <v>8</v>
      </c>
      <c r="AI319" s="2">
        <f t="shared" si="325"/>
        <v>8</v>
      </c>
      <c r="AJ319" s="2">
        <f t="shared" si="326"/>
        <v>7</v>
      </c>
      <c r="AK319" s="2">
        <f t="shared" si="327"/>
        <v>8</v>
      </c>
      <c r="AL319" s="2">
        <f t="shared" si="328"/>
        <v>7</v>
      </c>
      <c r="AM319" s="2">
        <f t="shared" si="329"/>
        <v>7</v>
      </c>
      <c r="AN319" s="2">
        <f t="shared" si="330"/>
        <v>8</v>
      </c>
      <c r="AO319" s="2">
        <f t="shared" si="331"/>
        <v>6</v>
      </c>
      <c r="AP319" s="2">
        <f t="shared" si="332"/>
        <v>6</v>
      </c>
      <c r="AQ319" s="2">
        <f t="shared" si="333"/>
        <v>4</v>
      </c>
      <c r="AR319" s="2">
        <f t="shared" si="334"/>
        <v>3</v>
      </c>
      <c r="AS319" s="2">
        <f t="shared" si="335"/>
        <v>4</v>
      </c>
      <c r="AT319" s="2">
        <f t="shared" si="336"/>
        <v>4</v>
      </c>
      <c r="AU319" s="2">
        <f t="shared" si="337"/>
        <v>3</v>
      </c>
      <c r="AV319" s="3">
        <f t="shared" si="374"/>
        <v>2</v>
      </c>
      <c r="AW319">
        <f t="shared" si="375"/>
        <v>1</v>
      </c>
      <c r="AX319" s="2">
        <f t="shared" si="338"/>
        <v>4</v>
      </c>
      <c r="AY319" s="2">
        <f t="shared" si="339"/>
        <v>6</v>
      </c>
      <c r="AZ319" s="2">
        <f t="shared" si="340"/>
        <v>4</v>
      </c>
      <c r="BA319" s="2">
        <f t="shared" si="341"/>
        <v>4</v>
      </c>
      <c r="BB319" s="2">
        <f t="shared" si="342"/>
        <v>3</v>
      </c>
      <c r="BC319" s="2">
        <f t="shared" si="343"/>
        <v>2</v>
      </c>
      <c r="BD319" s="2">
        <f t="shared" si="344"/>
        <v>4</v>
      </c>
      <c r="BE319" s="2">
        <f t="shared" si="345"/>
        <v>3</v>
      </c>
      <c r="BF319" s="2">
        <f t="shared" si="346"/>
        <v>3</v>
      </c>
      <c r="BG319" s="2">
        <f t="shared" si="347"/>
        <v>3</v>
      </c>
      <c r="BH319" s="2">
        <f t="shared" si="348"/>
        <v>6</v>
      </c>
      <c r="BI319" s="2">
        <f t="shared" si="349"/>
        <v>4</v>
      </c>
      <c r="BJ319" s="2">
        <f t="shared" si="350"/>
        <v>3</v>
      </c>
      <c r="BK319" s="2">
        <f t="shared" si="351"/>
        <v>3</v>
      </c>
      <c r="BL319" s="2">
        <f t="shared" si="352"/>
        <v>3</v>
      </c>
      <c r="BM319" s="2">
        <f t="shared" si="353"/>
        <v>3</v>
      </c>
      <c r="BN319" s="2">
        <f t="shared" si="354"/>
        <v>2</v>
      </c>
      <c r="BO319" s="3">
        <f t="shared" si="376"/>
        <v>2</v>
      </c>
      <c r="BP319">
        <f t="shared" si="377"/>
        <v>2</v>
      </c>
      <c r="BR319">
        <v>2</v>
      </c>
      <c r="BS319">
        <f t="shared" si="355"/>
        <v>1</v>
      </c>
      <c r="BU319" s="1">
        <f t="shared" si="356"/>
        <v>4.1779039074794779</v>
      </c>
      <c r="BV319" s="1">
        <f t="shared" si="357"/>
        <v>2.3122255570110894</v>
      </c>
      <c r="BW319" s="1">
        <f t="shared" si="358"/>
        <v>2.1900169132459459</v>
      </c>
      <c r="BX319" s="1">
        <f t="shared" si="359"/>
        <v>3.113334144503844</v>
      </c>
      <c r="BY319" s="1">
        <f t="shared" si="360"/>
        <v>3.2346735928620034</v>
      </c>
      <c r="BZ319" s="1">
        <f t="shared" si="361"/>
        <v>3.7098715693347799</v>
      </c>
      <c r="CA319" s="1">
        <f t="shared" si="362"/>
        <v>2.3938162755798791</v>
      </c>
      <c r="CB319" s="1">
        <f t="shared" si="363"/>
        <v>4.182916892413826</v>
      </c>
      <c r="CC319" s="1">
        <f t="shared" si="364"/>
        <v>4.5114324347574337</v>
      </c>
      <c r="CD319" s="1">
        <f t="shared" si="365"/>
        <v>10.327339699511848</v>
      </c>
      <c r="CE319" s="1">
        <f t="shared" si="366"/>
        <v>2.0008587056813645</v>
      </c>
      <c r="CF319" s="1">
        <f t="shared" si="367"/>
        <v>3.3570830564825145</v>
      </c>
      <c r="CG319" s="1">
        <f t="shared" si="368"/>
        <v>4.1584859648190555</v>
      </c>
      <c r="CH319" s="1">
        <f t="shared" si="369"/>
        <v>4.880723565784499</v>
      </c>
      <c r="CI319" s="1">
        <f t="shared" si="370"/>
        <v>4.898202687348431</v>
      </c>
      <c r="CJ319" s="1">
        <f t="shared" si="371"/>
        <v>4.953200532084586</v>
      </c>
      <c r="CK319" s="1">
        <f t="shared" si="372"/>
        <v>4.9218702195658199</v>
      </c>
      <c r="CL319" s="5">
        <f t="shared" si="378"/>
        <v>11</v>
      </c>
      <c r="CN319" s="9">
        <f t="shared" si="379"/>
        <v>2.0008587056813645</v>
      </c>
    </row>
    <row r="320" spans="1:92" x14ac:dyDescent="0.2">
      <c r="A320" s="4">
        <v>318</v>
      </c>
      <c r="B320" s="1">
        <v>0.21428235414240401</v>
      </c>
      <c r="C320" s="1">
        <v>2.8530000000000002</v>
      </c>
      <c r="D320" s="1">
        <v>85</v>
      </c>
      <c r="E320" s="1">
        <v>14</v>
      </c>
      <c r="F320" s="1">
        <v>1</v>
      </c>
      <c r="G320" s="1">
        <v>13.980369277609601</v>
      </c>
      <c r="H320" s="1">
        <v>7</v>
      </c>
      <c r="I320">
        <v>1500</v>
      </c>
      <c r="J320">
        <v>0.15</v>
      </c>
      <c r="K320">
        <v>37.5</v>
      </c>
      <c r="L320" s="1"/>
      <c r="M320" s="2">
        <f t="shared" si="304"/>
        <v>4</v>
      </c>
      <c r="N320" s="2">
        <f t="shared" si="305"/>
        <v>7</v>
      </c>
      <c r="O320" s="2">
        <f t="shared" si="306"/>
        <v>4</v>
      </c>
      <c r="P320" s="2">
        <f t="shared" si="307"/>
        <v>5</v>
      </c>
      <c r="Q320" s="2">
        <f t="shared" si="308"/>
        <v>6</v>
      </c>
      <c r="R320" s="2">
        <f t="shared" si="309"/>
        <v>5</v>
      </c>
      <c r="S320" s="2">
        <f t="shared" si="310"/>
        <v>7</v>
      </c>
      <c r="T320" s="2">
        <f t="shared" si="311"/>
        <v>4</v>
      </c>
      <c r="U320" s="2">
        <f t="shared" si="312"/>
        <v>5</v>
      </c>
      <c r="V320" s="2">
        <f t="shared" si="313"/>
        <v>6</v>
      </c>
      <c r="W320" s="2">
        <f t="shared" si="314"/>
        <v>3</v>
      </c>
      <c r="X320" s="2">
        <f t="shared" si="315"/>
        <v>3</v>
      </c>
      <c r="Y320" s="2">
        <f t="shared" si="316"/>
        <v>1</v>
      </c>
      <c r="Z320" s="2">
        <f t="shared" si="317"/>
        <v>1</v>
      </c>
      <c r="AA320" s="2">
        <f t="shared" si="318"/>
        <v>2</v>
      </c>
      <c r="AB320" s="2">
        <f t="shared" si="319"/>
        <v>1</v>
      </c>
      <c r="AC320" s="2">
        <f t="shared" si="320"/>
        <v>0</v>
      </c>
      <c r="AD320" s="3">
        <f t="shared" si="373"/>
        <v>2</v>
      </c>
      <c r="AE320" s="2">
        <f t="shared" si="321"/>
        <v>7</v>
      </c>
      <c r="AF320" s="2">
        <f t="shared" si="322"/>
        <v>10</v>
      </c>
      <c r="AG320" s="2">
        <f t="shared" si="323"/>
        <v>7</v>
      </c>
      <c r="AH320" s="2">
        <f t="shared" si="324"/>
        <v>8</v>
      </c>
      <c r="AI320" s="2">
        <f t="shared" si="325"/>
        <v>8</v>
      </c>
      <c r="AJ320" s="2">
        <f t="shared" si="326"/>
        <v>7</v>
      </c>
      <c r="AK320" s="2">
        <f t="shared" si="327"/>
        <v>9</v>
      </c>
      <c r="AL320" s="2">
        <f t="shared" si="328"/>
        <v>7</v>
      </c>
      <c r="AM320" s="2">
        <f t="shared" si="329"/>
        <v>7</v>
      </c>
      <c r="AN320" s="2">
        <f t="shared" si="330"/>
        <v>8</v>
      </c>
      <c r="AO320" s="2">
        <f t="shared" si="331"/>
        <v>5</v>
      </c>
      <c r="AP320" s="2">
        <f t="shared" si="332"/>
        <v>5</v>
      </c>
      <c r="AQ320" s="2">
        <f t="shared" si="333"/>
        <v>3</v>
      </c>
      <c r="AR320" s="2">
        <f t="shared" si="334"/>
        <v>2</v>
      </c>
      <c r="AS320" s="2">
        <f t="shared" si="335"/>
        <v>4</v>
      </c>
      <c r="AT320" s="2">
        <f t="shared" si="336"/>
        <v>3</v>
      </c>
      <c r="AU320" s="2">
        <f t="shared" si="337"/>
        <v>2</v>
      </c>
      <c r="AV320" s="3">
        <f t="shared" si="374"/>
        <v>2</v>
      </c>
      <c r="AW320">
        <f t="shared" si="375"/>
        <v>1</v>
      </c>
      <c r="AX320" s="2">
        <f t="shared" si="338"/>
        <v>5</v>
      </c>
      <c r="AY320" s="2">
        <f t="shared" si="339"/>
        <v>6</v>
      </c>
      <c r="AZ320" s="2">
        <f t="shared" si="340"/>
        <v>5</v>
      </c>
      <c r="BA320" s="2">
        <f t="shared" si="341"/>
        <v>4</v>
      </c>
      <c r="BB320" s="2">
        <f t="shared" si="342"/>
        <v>3</v>
      </c>
      <c r="BC320" s="2">
        <f t="shared" si="343"/>
        <v>2</v>
      </c>
      <c r="BD320" s="2">
        <f t="shared" si="344"/>
        <v>6</v>
      </c>
      <c r="BE320" s="2">
        <f t="shared" si="345"/>
        <v>3</v>
      </c>
      <c r="BF320" s="2">
        <f t="shared" si="346"/>
        <v>3</v>
      </c>
      <c r="BG320" s="2">
        <f t="shared" si="347"/>
        <v>3</v>
      </c>
      <c r="BH320" s="2">
        <f t="shared" si="348"/>
        <v>5</v>
      </c>
      <c r="BI320" s="2">
        <f t="shared" si="349"/>
        <v>3</v>
      </c>
      <c r="BJ320" s="2">
        <f t="shared" si="350"/>
        <v>2</v>
      </c>
      <c r="BK320" s="2">
        <f t="shared" si="351"/>
        <v>3</v>
      </c>
      <c r="BL320" s="2">
        <f t="shared" si="352"/>
        <v>3</v>
      </c>
      <c r="BM320" s="2">
        <f t="shared" si="353"/>
        <v>2</v>
      </c>
      <c r="BN320" s="2">
        <f t="shared" si="354"/>
        <v>1</v>
      </c>
      <c r="BO320" s="3">
        <f t="shared" si="376"/>
        <v>2</v>
      </c>
      <c r="BP320">
        <f t="shared" si="377"/>
        <v>2</v>
      </c>
      <c r="BR320">
        <v>2</v>
      </c>
      <c r="BS320">
        <f t="shared" si="355"/>
        <v>2</v>
      </c>
      <c r="BU320" s="1">
        <f t="shared" si="356"/>
        <v>4.143207891841886</v>
      </c>
      <c r="BV320" s="1">
        <f t="shared" si="357"/>
        <v>2.0837828091091417</v>
      </c>
      <c r="BW320" s="1">
        <f t="shared" si="358"/>
        <v>2.0211218537009574</v>
      </c>
      <c r="BX320" s="1">
        <f t="shared" si="359"/>
        <v>2.6717694847324207</v>
      </c>
      <c r="BY320" s="1">
        <f t="shared" si="360"/>
        <v>2.8023310371610344</v>
      </c>
      <c r="BZ320" s="1">
        <f t="shared" si="361"/>
        <v>3.1612150468836537</v>
      </c>
      <c r="CA320" s="1">
        <f t="shared" si="362"/>
        <v>2.2010223878644033</v>
      </c>
      <c r="CB320" s="1">
        <f t="shared" si="363"/>
        <v>3.6046768990291755</v>
      </c>
      <c r="CC320" s="1">
        <f t="shared" si="364"/>
        <v>3.7862851434257139</v>
      </c>
      <c r="CD320" s="1">
        <f t="shared" si="365"/>
        <v>10.142871507597807</v>
      </c>
      <c r="CE320" s="1">
        <f t="shared" si="366"/>
        <v>1.7722632735488821</v>
      </c>
      <c r="CF320" s="1">
        <f t="shared" si="367"/>
        <v>2.8455963190925493</v>
      </c>
      <c r="CG320" s="1">
        <f t="shared" si="368"/>
        <v>3.519403504743984</v>
      </c>
      <c r="CH320" s="1">
        <f t="shared" si="369"/>
        <v>4.1283181824769057</v>
      </c>
      <c r="CI320" s="1">
        <f t="shared" si="370"/>
        <v>4.2879853044552885</v>
      </c>
      <c r="CJ320" s="1">
        <f t="shared" si="371"/>
        <v>4.3507270499276052</v>
      </c>
      <c r="CK320" s="1">
        <f t="shared" si="372"/>
        <v>4.3149066641089311</v>
      </c>
      <c r="CL320" s="5">
        <f t="shared" si="378"/>
        <v>11</v>
      </c>
      <c r="CN320" s="9">
        <f t="shared" si="379"/>
        <v>1.7722632735488821</v>
      </c>
    </row>
    <row r="321" spans="1:92" x14ac:dyDescent="0.2">
      <c r="A321" s="4">
        <v>319</v>
      </c>
      <c r="B321" s="1">
        <v>0.23406392100482501</v>
      </c>
      <c r="C321" s="1">
        <v>43.113</v>
      </c>
      <c r="D321" s="1">
        <v>90</v>
      </c>
      <c r="E321" s="1">
        <v>8</v>
      </c>
      <c r="F321" s="1">
        <v>2</v>
      </c>
      <c r="G321" s="1">
        <v>12.933942161369499</v>
      </c>
      <c r="H321" s="1">
        <v>7</v>
      </c>
      <c r="I321">
        <v>1500</v>
      </c>
      <c r="J321">
        <v>0.15</v>
      </c>
      <c r="K321">
        <v>37.5</v>
      </c>
      <c r="L321" s="1"/>
      <c r="M321" s="2">
        <f t="shared" si="304"/>
        <v>4</v>
      </c>
      <c r="N321" s="2">
        <f t="shared" si="305"/>
        <v>7</v>
      </c>
      <c r="O321" s="2">
        <f t="shared" si="306"/>
        <v>4</v>
      </c>
      <c r="P321" s="2">
        <f t="shared" si="307"/>
        <v>5</v>
      </c>
      <c r="Q321" s="2">
        <f t="shared" si="308"/>
        <v>6</v>
      </c>
      <c r="R321" s="2">
        <f t="shared" si="309"/>
        <v>5</v>
      </c>
      <c r="S321" s="2">
        <f t="shared" si="310"/>
        <v>7</v>
      </c>
      <c r="T321" s="2">
        <f t="shared" si="311"/>
        <v>4</v>
      </c>
      <c r="U321" s="2">
        <f t="shared" si="312"/>
        <v>5</v>
      </c>
      <c r="V321" s="2">
        <f t="shared" si="313"/>
        <v>6</v>
      </c>
      <c r="W321" s="2">
        <f t="shared" si="314"/>
        <v>4</v>
      </c>
      <c r="X321" s="2">
        <f t="shared" si="315"/>
        <v>4</v>
      </c>
      <c r="Y321" s="2">
        <f t="shared" si="316"/>
        <v>2</v>
      </c>
      <c r="Z321" s="2">
        <f t="shared" si="317"/>
        <v>2</v>
      </c>
      <c r="AA321" s="2">
        <f t="shared" si="318"/>
        <v>2</v>
      </c>
      <c r="AB321" s="2">
        <f t="shared" si="319"/>
        <v>2</v>
      </c>
      <c r="AC321" s="2">
        <f t="shared" si="320"/>
        <v>1</v>
      </c>
      <c r="AD321" s="3">
        <f t="shared" si="373"/>
        <v>2</v>
      </c>
      <c r="AE321" s="2">
        <f t="shared" si="321"/>
        <v>7</v>
      </c>
      <c r="AF321" s="2">
        <f t="shared" si="322"/>
        <v>10</v>
      </c>
      <c r="AG321" s="2">
        <f t="shared" si="323"/>
        <v>7</v>
      </c>
      <c r="AH321" s="2">
        <f t="shared" si="324"/>
        <v>8</v>
      </c>
      <c r="AI321" s="2">
        <f t="shared" si="325"/>
        <v>8</v>
      </c>
      <c r="AJ321" s="2">
        <f t="shared" si="326"/>
        <v>7</v>
      </c>
      <c r="AK321" s="2">
        <f t="shared" si="327"/>
        <v>9</v>
      </c>
      <c r="AL321" s="2">
        <f t="shared" si="328"/>
        <v>7</v>
      </c>
      <c r="AM321" s="2">
        <f t="shared" si="329"/>
        <v>7</v>
      </c>
      <c r="AN321" s="2">
        <f t="shared" si="330"/>
        <v>8</v>
      </c>
      <c r="AO321" s="2">
        <f t="shared" si="331"/>
        <v>6</v>
      </c>
      <c r="AP321" s="2">
        <f t="shared" si="332"/>
        <v>6</v>
      </c>
      <c r="AQ321" s="2">
        <f t="shared" si="333"/>
        <v>4</v>
      </c>
      <c r="AR321" s="2">
        <f t="shared" si="334"/>
        <v>3</v>
      </c>
      <c r="AS321" s="2">
        <f t="shared" si="335"/>
        <v>4</v>
      </c>
      <c r="AT321" s="2">
        <f t="shared" si="336"/>
        <v>4</v>
      </c>
      <c r="AU321" s="2">
        <f t="shared" si="337"/>
        <v>3</v>
      </c>
      <c r="AV321" s="3">
        <f t="shared" si="374"/>
        <v>2</v>
      </c>
      <c r="AW321">
        <f t="shared" si="375"/>
        <v>1</v>
      </c>
      <c r="AX321" s="2">
        <f t="shared" si="338"/>
        <v>5</v>
      </c>
      <c r="AY321" s="2">
        <f t="shared" si="339"/>
        <v>6</v>
      </c>
      <c r="AZ321" s="2">
        <f t="shared" si="340"/>
        <v>5</v>
      </c>
      <c r="BA321" s="2">
        <f t="shared" si="341"/>
        <v>4</v>
      </c>
      <c r="BB321" s="2">
        <f t="shared" si="342"/>
        <v>3</v>
      </c>
      <c r="BC321" s="2">
        <f t="shared" si="343"/>
        <v>2</v>
      </c>
      <c r="BD321" s="2">
        <f t="shared" si="344"/>
        <v>6</v>
      </c>
      <c r="BE321" s="2">
        <f t="shared" si="345"/>
        <v>3</v>
      </c>
      <c r="BF321" s="2">
        <f t="shared" si="346"/>
        <v>3</v>
      </c>
      <c r="BG321" s="2">
        <f t="shared" si="347"/>
        <v>3</v>
      </c>
      <c r="BH321" s="2">
        <f t="shared" si="348"/>
        <v>6</v>
      </c>
      <c r="BI321" s="2">
        <f t="shared" si="349"/>
        <v>4</v>
      </c>
      <c r="BJ321" s="2">
        <f t="shared" si="350"/>
        <v>3</v>
      </c>
      <c r="BK321" s="2">
        <f t="shared" si="351"/>
        <v>3</v>
      </c>
      <c r="BL321" s="2">
        <f t="shared" si="352"/>
        <v>3</v>
      </c>
      <c r="BM321" s="2">
        <f t="shared" si="353"/>
        <v>3</v>
      </c>
      <c r="BN321" s="2">
        <f t="shared" si="354"/>
        <v>2</v>
      </c>
      <c r="BO321" s="3">
        <f t="shared" si="376"/>
        <v>2</v>
      </c>
      <c r="BP321">
        <f t="shared" si="377"/>
        <v>3</v>
      </c>
      <c r="BR321">
        <v>3</v>
      </c>
      <c r="BS321">
        <f t="shared" si="355"/>
        <v>1</v>
      </c>
      <c r="BU321" s="1">
        <f t="shared" si="356"/>
        <v>4.2605553286634681</v>
      </c>
      <c r="BV321" s="1">
        <f t="shared" si="357"/>
        <v>2.182962245577126</v>
      </c>
      <c r="BW321" s="1">
        <f t="shared" si="358"/>
        <v>2.1158441230328857</v>
      </c>
      <c r="BX321" s="1">
        <f t="shared" si="359"/>
        <v>2.7258322335723819</v>
      </c>
      <c r="BY321" s="1">
        <f t="shared" si="360"/>
        <v>2.7274805036349146</v>
      </c>
      <c r="BZ321" s="1">
        <f t="shared" si="361"/>
        <v>3.0224440767282084</v>
      </c>
      <c r="CA321" s="1">
        <f t="shared" si="362"/>
        <v>2.3434885032028361</v>
      </c>
      <c r="CB321" s="1">
        <f t="shared" si="363"/>
        <v>3.3542611895551957</v>
      </c>
      <c r="CC321" s="1">
        <f t="shared" si="364"/>
        <v>3.5474228781027324</v>
      </c>
      <c r="CD321" s="1">
        <f t="shared" si="365"/>
        <v>10.096439246595066</v>
      </c>
      <c r="CE321" s="1">
        <f t="shared" si="366"/>
        <v>2.0709976947248672</v>
      </c>
      <c r="CF321" s="1">
        <f t="shared" si="367"/>
        <v>2.7660034665490456</v>
      </c>
      <c r="CG321" s="1">
        <f t="shared" si="368"/>
        <v>3.3733324859710834</v>
      </c>
      <c r="CH321" s="1">
        <f t="shared" si="369"/>
        <v>3.8607304180865931</v>
      </c>
      <c r="CI321" s="1">
        <f t="shared" si="370"/>
        <v>3.9926822239426936</v>
      </c>
      <c r="CJ321" s="1">
        <f t="shared" si="371"/>
        <v>4.0599550150732462</v>
      </c>
      <c r="CK321" s="1">
        <f t="shared" si="372"/>
        <v>4.0217237215168975</v>
      </c>
      <c r="CL321" s="5">
        <f t="shared" si="378"/>
        <v>11</v>
      </c>
      <c r="CN321" s="9">
        <f t="shared" si="379"/>
        <v>2.0709976947248672</v>
      </c>
    </row>
    <row r="322" spans="1:92" x14ac:dyDescent="0.2">
      <c r="A322" s="4">
        <v>320</v>
      </c>
      <c r="B322" s="1">
        <v>0.14735529784332299</v>
      </c>
      <c r="C322" s="1">
        <v>3.3239999999999998</v>
      </c>
      <c r="D322" s="1">
        <v>95</v>
      </c>
      <c r="E322" s="1">
        <v>1</v>
      </c>
      <c r="F322" s="1">
        <v>4</v>
      </c>
      <c r="G322" s="1">
        <v>9.1668767783847596</v>
      </c>
      <c r="H322" s="1">
        <v>6</v>
      </c>
      <c r="I322">
        <v>1500</v>
      </c>
      <c r="J322">
        <v>0.15</v>
      </c>
      <c r="K322">
        <v>37.5</v>
      </c>
      <c r="L322" s="1"/>
      <c r="M322" s="2">
        <f t="shared" ref="M322:M385" si="380">COUNTIF(B322,"&gt;=0.2")+COUNTIF(B322,"&lt;=0.4")+COUNTIF(C322,"&gt;2")+COUNTIF(D322,"&gt;=40")+COUNTIF(D322,"&lt;=60")+COUNTIF(E322,"&gt;=40")+COUNTIF(E322,"&lt;=60")+COUNTIF(F322,"&lt;10")+COUNTIF(G322,"&gt;25")+COUNTIF(H322,"=8")</f>
        <v>4</v>
      </c>
      <c r="N322" s="2">
        <f t="shared" ref="N322:N385" si="381">COUNTIF(B322,"&gt;=0.3")+COUNTIF(B322,"&lt;=0.6")+COUNTIF(C322,"&gt;=0.75")+COUNTIF(C322,"&lt;=2")+COUNTIF(D322,"&gt;=40")+COUNTIF(D322,"&lt;=70")+COUNTIF(E322,"&gt;=30")+COUNTIF(E322,"&lt;=50")+COUNTIF(F322,"&lt;20")+COUNTIF(G322,"&gt;=10")+COUNTIF(G322,"&lt;=25")+COUNTIF(H322,"&gt;=6")+COUNTIF(H322,"&lt;=7")</f>
        <v>6</v>
      </c>
      <c r="O322" s="2">
        <f t="shared" ref="O322:O385" si="382">COUNTIF(B322,"&gt;=0.2")+COUNTIF(B322,"&lt;=0.6")+COUNTIF(C322,"&gt;=0.75")+COUNTIF(C322,"&lt;=1.5")+COUNTIF(D322,"&gt;=40")+COUNTIF(D322,"&lt;=70")+COUNTIF(E322,"&gt;=20")+COUNTIF(E322,"&lt;=50")+COUNTIF(F322,"&lt;30")+COUNTIF(G322,"&gt;=3")+COUNTIF(G322,"&lt;=10")+COUNTIF(H322,"=6")</f>
        <v>6</v>
      </c>
      <c r="P322" s="2">
        <f t="shared" ref="P322:P385" si="383">COUNTIF(B322,"&gt;=0.5")+COUNTIF(B322,"&lt;=0.7")+COUNTIF(C322,"&gt;=0.75")+COUNTIF(C322,"&lt;=1.25")+COUNTIF(D322,"&gt;=20")+COUNTIF(D322,"&lt;=40")+COUNTIF(E322,"&gt;=30")+COUNTIF(E322,"&lt;=40")+COUNTIF(F322,"&gt;=30")+COUNTIF(F322,"&lt;=40")+COUNTIF(G322,"&gt;25")+COUNTIF(H322,"&gt;=7")+COUNTIF(H322,"&lt;=8")</f>
        <v>4</v>
      </c>
      <c r="Q322" s="2">
        <f t="shared" ref="Q322:Q385" si="384">COUNTIF(B322,"&gt;=0.5")+COUNTIF(B322,"&lt;=0.8")+COUNTIF(C322,"&gt;=0.3")+COUNTIF(C322,"&lt;=0.75")+COUNTIF(D322,"&gt;=20")+COUNTIF(D322,"&lt;=40")+COUNTIF(E322,"&gt;=30")+COUNTIF(E322,"&lt;=50")+COUNTIF(F322,"&gt;=20")+COUNTIF(F322,"&lt;=40")+COUNTIF(G322,"&gt;=10")+COUNTIF(G322,"&lt;=25")+COUNTIF(H322,"&gt;=5")+COUNTIF(H322,"&lt;=6")</f>
        <v>6</v>
      </c>
      <c r="R322" s="2">
        <f t="shared" ref="R322:R385" si="385">COUNTIF(B322,"&gt;=0.6")+COUNTIF(B322,"&lt;=0.9")+COUNTIF(C322,"&gt;=0.3")+COUNTIF(C322,"&lt;=0.75")+COUNTIF(D322,"&gt;=20")+COUNTIF(D322,"&lt;=40")+COUNTIF(E322,"&gt;=20")+COUNTIF(E322,"&lt;=50")+COUNTIF(F322,"&gt;=30")+COUNTIF(F322,"&lt;=60")+COUNTIF(G322,"&gt;=3")+COUNTIF(G322,"&lt;=10")+COUNTIF(H322,"&gt;=5")+COUNTIF(H322,"&lt;=6")</f>
        <v>7</v>
      </c>
      <c r="S322" s="2">
        <f t="shared" ref="S322:S385" si="386">COUNTIF(B322,"&gt;=0.2")+COUNTIF(B322,"&lt;=0.5")+COUNTIF(C322,"&gt;=1")+COUNTIF(C322,"&lt;=2")+COUNTIF(D322,"&gt;=60")+COUNTIF(D322,"&lt;=90")+COUNTIF(E322,"&lt;20")+COUNTIF(F322,"&lt;30")+COUNTIF(G322,"&gt;=2")+COUNTIF(G322,"&lt;=4")+COUNTIF(H322,"&gt;=4")+COUNTIF(H322,"&lt;=5")</f>
        <v>6</v>
      </c>
      <c r="T322" s="2">
        <f t="shared" ref="T322:T385" si="387">COUNTIF(B322,"&gt;0.7")+COUNTIF(C322,"&gt;=0.1")+COUNTIF(C322,"&lt;=0.3")+COUNTIF(D322,"&gt;=30")+COUNTIF(D322,"&lt;=50")+COUNTIF(E322,"&gt;=40")+COUNTIF(E322,"&lt;=50")+COUNTIF(F322,"&lt;20")+COUNTIF(G322,"&gt;=3")+COUNTIF(G322,"&lt;=10")+COUNTIF(H322,"=5")</f>
        <v>5</v>
      </c>
      <c r="U322" s="2">
        <f t="shared" ref="U322:U385" si="388">COUNTIF(B322,"&gt;0.8")+COUNTIF(C322,"&gt;=0.1")+COUNTIF(C322,"&lt;=0.25")+COUNTIF(D322,"&gt;=10")+COUNTIF(D322,"&lt;=20")+COUNTIF(E322,"&lt;20")+COUNTIF(F322,"&gt;=60")+COUNTIF(F322,"&lt;=80")+COUNTIF(G322,"&gt;=3")+COUNTIF(G322,"&lt;=10")+COUNTIF(H322,"&gt;=5")+COUNTIF(H322,"&lt;=6")</f>
        <v>7</v>
      </c>
      <c r="V322" s="2">
        <f t="shared" ref="V322:V385" si="389">COUNTIF(B322,"&gt;=0.6")+COUNTIF(B322,"&lt;=0.9")+COUNTIF(C322,"&gt;=0.2")+COUNTIF(C322,"&lt;=0.5")+COUNTIF(D322,"&gt;=20")+COUNTIF(D322,"&lt;=30")+COUNTIF(E322,"&gt;=20")+COUNTIF(E322,"&lt;=40")+COUNTIF(F322,"&gt;=40")+COUNTIF(F322,"&lt;=50")+COUNTIF(G322,"&gt;=5")+COUNTIF(G322,"&lt;=15")+COUNTIF(H322,"&gt;=5")+COUNTIF(H322,"&lt;=6")</f>
        <v>7</v>
      </c>
      <c r="W322" s="2">
        <f t="shared" ref="W322:W385" si="390">COUNTIF(B322,"&lt;0.4")+COUNTIF(C322,"&gt;1")+COUNTIF(D322,"&lt;10")+COUNTIF(E322,"&lt;10")+COUNTIF(F322,"&gt;90")+COUNTIF(G322,"&gt;=3")+COUNTIF(G322,"&lt;=30")+COUNTIF(H322,"=8")</f>
        <v>4</v>
      </c>
      <c r="X322" s="2">
        <f t="shared" ref="X322:X385" si="391">COUNTIF(B322,"&gt;=0.5")+COUNTIF(B322,"&lt;=0.8")+COUNTIF(C322,"&gt;=0.25")+COUNTIF(C322,"&lt;=0.75")+COUNTIF(D322,"&lt;10")+COUNTIF(E322,"&lt;10")+COUNTIF(F322,"&gt;90")+COUNTIF(G322,"&gt;=3")+COUNTIF(G322,"&lt;=15")+COUNTIF(H322,"&gt;=5")+COUNTIF(H322,"&lt;=6")</f>
        <v>5</v>
      </c>
      <c r="Y322" s="2">
        <f t="shared" ref="Y322:Y385" si="392">COUNTIF(B322,"&gt;=0.7")+COUNTIF(B322,"&lt;=0.9")+COUNTIF(C322,"&gt;=0.25")+COUNTIF(C322,"&lt;=1.0")+COUNTIF(D322,"&lt;10")+COUNTIF(E322,"&lt;10")+COUNTIF(F322,"&gt;90")+COUNTIF(G322,"&lt;2")+COUNTIF(H322,"&gt;=4")+COUNTIF(H322,"&lt;=5")</f>
        <v>2</v>
      </c>
      <c r="Z322" s="2">
        <f t="shared" ref="Z322:Z385" si="393">COUNTIF(B322,"&gt;0.9")+COUNTIF(C322,"&lt;0.1")+COUNTIF(D322,"&lt;10")+COUNTIF(E322,"&lt;10")+COUNTIF(F322,"&gt;90")+COUNTIF(G322,"&lt;1")+COUNTIF(H322,"&gt;=3")+COUNTIF(H322,"&lt;=4")</f>
        <v>2</v>
      </c>
      <c r="AA322" s="2">
        <f t="shared" ref="AA322:AA385" si="394">COUNTIF(B322,"&gt;0.9")+COUNTIF(C322,"&lt;0.1")+COUNTIF(D322,"&lt;10")+COUNTIF(E322,"&gt;90")+COUNTIF(F322,"&lt;10")+COUNTIF(G322,"&lt;0.25")+COUNTIF(H322,"&gt;=1")+COUNTIF(H322,"&lt;=2")</f>
        <v>2</v>
      </c>
      <c r="AB322" s="2">
        <f t="shared" ref="AB322:AB385" si="395">COUNTIF(B322,"&gt;0.9")+COUNTIF(C322,"&lt;0.1")+COUNTIF(D322,"&lt;10")+COUNTIF(E322,"&lt;10")+COUNTIF(F322,"&gt;90")+COUNTIF(G322,"&lt;0.25")+COUNTIF(H322,"&gt;=1")+COUNTIF(H322,"&lt;=2")</f>
        <v>2</v>
      </c>
      <c r="AC322" s="2">
        <f t="shared" ref="AC322:AC385" si="396">COUNTIF(B322,"&gt;0.9")+COUNTIF(C322,"&lt;0.1")+COUNTIF(D322,"&lt;10")+COUNTIF(E322,"&lt;10")+COUNTIF(F322,"&gt;90")</f>
        <v>1</v>
      </c>
      <c r="AD322" s="3">
        <f t="shared" si="373"/>
        <v>6</v>
      </c>
      <c r="AE322" s="2">
        <f t="shared" ref="AE322:AE385" si="397">COUNTIF(B322,"&gt;=0.2")+COUNTIF(B322,"&lt;=0.4")+COUNTIF(C322,"&gt;2")+COUNTIF(D322,"&gt;=40")+COUNTIF(D322,"&lt;=60")+COUNTIF(E322,"&gt;=40")+COUNTIF(E322,"&lt;=60")+COUNTIF(F322,"&lt;10")+COUNTIF(G322,"&gt;25")+COUNTIF(H322,"=8")+COUNTIF(I322,"&gt;=1500")+COUNTIF(I322,"&lt;=1800")+COUNTIF(J322,"&gt;=0.10")+COUNTIF(J322,"&lt;=0.20")+COUNTIF(K322,"&gt;=50")+COUNTIF(K322,"&lt;=300")</f>
        <v>7</v>
      </c>
      <c r="AF322" s="2">
        <f t="shared" ref="AF322:AF385" si="398">COUNTIF(B322,"&gt;=0.3")+COUNTIF(B322,"&lt;=0.6")+COUNTIF(C322,"&gt;=0.75")+COUNTIF(C322,"&lt;=2")+COUNTIF(D322,"&gt;=40")+COUNTIF(D322,"&lt;=70")+COUNTIF(E322,"&gt;=30")+COUNTIF(E322,"&lt;=50")+COUNTIF(F322,"&lt;20")+COUNTIF(G322,"&gt;=10")+COUNTIF(G322,"&lt;=25")+COUNTIF(H322,"&gt;=6")+COUNTIF(H322,"&lt;=7")+COUNTIF(I322,"&gt;=1500")+COUNTIF(I322,"&lt;=2200")+COUNTIF(J322,"&gt;=0.10")+COUNTIF(J322,"&lt;=0.20")+COUNTIF(K322,"&lt;75")</f>
        <v>9</v>
      </c>
      <c r="AG322" s="2">
        <f t="shared" ref="AG322:AG385" si="399">COUNTIF(B322,"&gt;=0.2")+COUNTIF(B322,"&lt;=0.6")+COUNTIF(C322,"&gt;=0.75")+COUNTIF(C322,"&lt;=1.5")+COUNTIF(D322,"&gt;=40")+COUNTIF(D322,"&lt;=70")+COUNTIF(E322,"&gt;=20")+COUNTIF(E322,"&lt;=50")+COUNTIF(F322,"&lt;30")+COUNTIF(G322,"&gt;=3")+COUNTIF(G322,"&lt;=10")+COUNTIF(H322,"=6")+COUNTIF(I322,"&gt;=1200")+COUNTIF(I322,"&lt;=1800")+COUNTIF(J322,"&gt;=0.10")+COUNTIF(J322,"&lt;=0.20")+COUNTIF(K322,"&lt;75")</f>
        <v>9</v>
      </c>
      <c r="AH322" s="2">
        <f t="shared" ref="AH322:AH385" si="400">COUNTIF(B322,"&gt;=0.5")+COUNTIF(B322,"&lt;=0.7")+COUNTIF(C322,"&gt;=0.75")+COUNTIF(C322,"&lt;=1.25")+COUNTIF(D322,"&gt;=20")+COUNTIF(D322,"&lt;=40")+COUNTIF(E322,"&gt;=30")+COUNTIF(E322,"&lt;=40")+COUNTIF(F322,"&gt;=30")+COUNTIF(F322,"&lt;=40")+COUNTIF(G322,"&gt;25")+COUNTIF(H322,"&gt;=7")+COUNTIF(H322,"&lt;=8")+COUNTIF(I322,"&gt;=1400")+COUNTIF(I322,"&lt;=1800")+COUNTIF(J322,"&gt;=0.12")+COUNTIF(J322,"&lt;=0.25")+COUNTIF(K322,"&lt;50")</f>
        <v>7</v>
      </c>
      <c r="AI322" s="2">
        <f t="shared" ref="AI322:AI385" si="401">COUNTIF(B322,"&gt;=0.5")+COUNTIF(B322,"&lt;=0.8")+COUNTIF(C322,"&gt;=0.3")+COUNTIF(C322,"&lt;=0.75")+COUNTIF(D322,"&gt;=20")+COUNTIF(D322,"&lt;=40")+COUNTIF(E322,"&gt;=30")+COUNTIF(E322,"&lt;=50")+COUNTIF(F322,"&gt;=20")+COUNTIF(F322,"&lt;=40")+COUNTIF(G322,"&gt;=10")+COUNTIF(G322,"&lt;=25")+COUNTIF(H322,"&gt;=5")+COUNTIF(H322,"&lt;=6")+COUNTIF(I322,"&gt;=1400")+COUNTIF(I322,"&lt;=2000")+COUNTIF(J322,"&gt;=0.12")+COUNTIF(J322,"&lt;=0.25")+COUNTIF(K322,"&lt;25")</f>
        <v>8</v>
      </c>
      <c r="AJ322" s="2">
        <f t="shared" ref="AJ322:AJ385" si="402">COUNTIF(B322,"&gt;=0.6")+COUNTIF(B322,"&lt;=0.9")+COUNTIF(C322,"&gt;=0.3")+COUNTIF(C322,"&lt;=0.75")+COUNTIF(D322,"&gt;=20")+COUNTIF(D322,"&lt;=40")+COUNTIF(E322,"&gt;=20")+COUNTIF(E322,"&lt;=50")+COUNTIF(F322,"&gt;=30")+COUNTIF(F322,"&lt;=60")+COUNTIF(G322,"&gt;=3")+COUNTIF(G322,"&lt;=10")+COUNTIF(H322,"&gt;=5")+COUNTIF(H322,"&lt;=6")+COUNTIF(I322,"&gt;=1200")+COUNTIF(I322,"&lt;=1800")+COUNTIF(J322,"&gt;=0.12")+COUNTIF(J322,"&lt;=0.25")+COUNTIF(K322,"&lt;25")</f>
        <v>9</v>
      </c>
      <c r="AK322" s="2">
        <f t="shared" ref="AK322:AK385" si="403">COUNTIF(B322,"&gt;=0.2")+COUNTIF(B322,"&lt;=0.5")+COUNTIF(C322,"&gt;=1")+COUNTIF(C322,"&lt;=2")+COUNTIF(D322,"&gt;=60")+COUNTIF(D322,"&lt;=90")+COUNTIF(E322,"&lt;20")+COUNTIF(F322,"&lt;30")+COUNTIF(G322,"&gt;=2")+COUNTIF(G322,"&lt;=4")+COUNTIF(H322,"&gt;=4")+COUNTIF(H322,"&lt;=5")+COUNTIF(I322,"&gt;=800")+COUNTIF(I322,"&lt;=1500")+COUNTIF(J322,"&gt;=0.15")+COUNTIF(J322,"&lt;=0.35")+COUNTIF(K322,"&lt;35")</f>
        <v>8</v>
      </c>
      <c r="AL322" s="2">
        <f t="shared" ref="AL322:AL385" si="404">COUNTIF(B322,"&gt;0.7")+COUNTIF(C322,"&gt;=0.1")+COUNTIF(C322,"&lt;=0.3")+COUNTIF(D322,"&gt;=30")+COUNTIF(D322,"&lt;=50")+COUNTIF(E322,"&gt;=40")+COUNTIF(E322,"&lt;=50")+COUNTIF(F322,"&lt;20")+COUNTIF(G322,"&gt;=3")+COUNTIF(G322,"&lt;=10")+COUNTIF(H322,"=5")+COUNTIF(I322,"&gt;=1200")+COUNTIF(I322,"&lt;=1800")+COUNTIF(J322,"&gt;=0.15")+COUNTIF(J322,"&lt;=0.25")+COUNTIF(K322,"&lt;50")</f>
        <v>8</v>
      </c>
      <c r="AM322" s="2">
        <f t="shared" ref="AM322:AM385" si="405">COUNTIF(B322,"&gt;0.8")+COUNTIF(C322,"&gt;=0.1")+COUNTIF(C322,"&lt;=0.25")+COUNTIF(D322,"&gt;=10")+COUNTIF(D322,"&lt;=20")+COUNTIF(E322,"&lt;20")+COUNTIF(F322,"&gt;=60")+COUNTIF(F322,"&lt;=80")+COUNTIF(G322,"&gt;=3")+COUNTIF(G322,"&lt;=10")+COUNTIF(H322,"&gt;=5")+COUNTIF(H322,"&lt;=6")+COUNTIF(I322,"&gt;=1000")+COUNTIF(I322,"&lt;=1800")+COUNTIF(J322,"&gt;=0.12")+COUNTIF(J322,"&lt;=0.25")+COUNTIF(K322,"&lt;10")</f>
        <v>9</v>
      </c>
      <c r="AN322" s="2">
        <f t="shared" ref="AN322:AN385" si="406">COUNTIF(B322,"&gt;=0.6")+COUNTIF(B322,"&lt;=0.9")+COUNTIF(C322,"&gt;=0.2")+COUNTIF(C322,"&lt;=0.5")+COUNTIF(D322,"&gt;=20")+COUNTIF(D322,"&lt;=30")+COUNTIF(E322,"&gt;=20")+COUNTIF(E322,"&lt;=40")+COUNTIF(F322,"&gt;=40")+COUNTIF(F322,"&lt;=50")+COUNTIF(G322,"&gt;=5")+COUNTIF(G322,"&lt;=15")+COUNTIF(H322,"&gt;=5")+COUNTIF(H322,"&lt;=6")+COUNTIF(I322,"&gt;=1000")+COUNTIF(I322,"&lt;=2500")+COUNTIF(J322,"&gt;=0.12")+COUNTIF(J322,"&lt;=0.20")+COUNTIF(K322,"&gt;300")</f>
        <v>9</v>
      </c>
      <c r="AO322" s="2">
        <f t="shared" ref="AO322:AO385" si="407">COUNTIF(B322,"&lt;0.4")+COUNTIF(C322,"&gt;1")+COUNTIF(D322,"&lt;10")+COUNTIF(E322,"&lt;10")+COUNTIF(F322,"&gt;90")+COUNTIF(G322,"&gt;=3")+COUNTIF(G322,"&lt;=30")+COUNTIF(H322,"=8")+COUNTIF(I322,"&gt;=1000")+COUNTIF(I322,"&lt;=1800")+COUNTIF(J322,"&gt;=0.12")+COUNTIF(J322,"&lt;=0.20")+COUNTIF(K322,"=0")</f>
        <v>6</v>
      </c>
      <c r="AP322" s="2">
        <f t="shared" ref="AP322:AP385" si="408">COUNTIF(B322,"&gt;=0.5")+COUNTIF(B322,"&lt;=0.8")+COUNTIF(C322,"&gt;=0.25")+COUNTIF(C322,"&lt;=0.75")+COUNTIF(D322,"&lt;10")+COUNTIF(E322,"&lt;10")+COUNTIF(F322,"&gt;90")+COUNTIF(G322,"&gt;=3")+COUNTIF(G322,"&lt;=15")+COUNTIF(H322,"&gt;=5")+COUNTIF(H322,"&lt;=6")+COUNTIF(I322,"&gt;=1200")+COUNTIF(I322,"&lt;=1800")+COUNTIF(J322,"&gt;=0.15")+COUNTIF(J322,"&lt;=0.25")+COUNTIF(K322,"=0")</f>
        <v>7</v>
      </c>
      <c r="AQ322" s="2">
        <f t="shared" ref="AQ322:AQ385" si="409">COUNTIF(B322,"&gt;=0.7")+COUNTIF(B322,"&lt;=0.9")+COUNTIF(C322,"&gt;=0.25")+COUNTIF(C322,"&lt;=1.0")+COUNTIF(D322,"&lt;10")+COUNTIF(E322,"&lt;10")+COUNTIF(F322,"&gt;90")+COUNTIF(G322,"&lt;2")+COUNTIF(H322,"&gt;=4")+COUNTIF(H322,"&lt;=5")+COUNTIF(I322,"&gt;=1200")+COUNTIF(I322,"&lt;=1600")+COUNTIF(J322,"&gt;=0.15")+COUNTIF(J322,"&lt;=0.25")+COUNTIF(K322,"=0")</f>
        <v>4</v>
      </c>
      <c r="AR322" s="2">
        <f t="shared" ref="AR322:AR385" si="410">COUNTIF(B322,"&gt;0.9")+COUNTIF(C322,"&lt;0.1")+COUNTIF(D322,"&lt;10")+COUNTIF(E322,"&lt;10")+COUNTIF(F322,"&gt;90")+COUNTIF(G322,"&lt;1")+COUNTIF(H322,"&gt;=3")+COUNTIF(H322,"&lt;=4")+COUNTIF(I322,"&gt;=600")+COUNTIF(I322,"&lt;=1400")+COUNTIF(J322,"&gt;=0.20")+COUNTIF(J322,"&lt;=0.35")+COUNTIF(K322,"=0")</f>
        <v>3</v>
      </c>
      <c r="AS322" s="2">
        <f t="shared" ref="AS322:AS385" si="411">COUNTIF(B322,"&gt;0.9")+COUNTIF(C322,"&lt;0.1")+COUNTIF(D322,"&lt;10")+COUNTIF(E322,"&gt;90")+COUNTIF(F322,"&lt;10")+COUNTIF(G322,"&lt;0.25")+COUNTIF(H322,"&gt;=1")+COUNTIF(H322,"&lt;=2")+COUNTIF(I322,"&gt;=1200")+COUNTIF(I322,"&lt;=2500")+COUNTIF(J322,"&gt;=0.15")+COUNTIF(J322,"&lt;=0.30")+COUNTIF(K322,"=0")</f>
        <v>4</v>
      </c>
      <c r="AT322" s="2">
        <f t="shared" ref="AT322:AT385" si="412">COUNTIF(B322,"&gt;0.9")+COUNTIF(C322,"&lt;0.1")+COUNTIF(D322,"&lt;10")+COUNTIF(E322,"&lt;10")+COUNTIF(F322,"&gt;90")+COUNTIF(G322,"&lt;0.25")+COUNTIF(H322,"&gt;=1")+COUNTIF(H322,"&lt;=2")+COUNTIF(I322,"&gt;=1200")+COUNTIF(I322,"&lt;=2500")+COUNTIF(J322,"&gt;=0.15")+COUNTIF(J322,"&lt;=0.30")+COUNTIF(K322,"=0")</f>
        <v>4</v>
      </c>
      <c r="AU322" s="2">
        <f t="shared" ref="AU322:AU385" si="413">COUNTIF(B322,"&gt;0.9")+COUNTIF(C322,"&lt;0.1")+COUNTIF(D322,"&lt;10")+COUNTIF(E322,"&lt;10")+COUNTIF(F322,"&gt;90")+COUNTIF(G322,"&gt;=1")+COUNTIF(G322,"&lt;=2")+COUNTIF(H322,"&lt;0.25")+COUNTIF(I322,"=1500")+COUNTIF(J322,"&gt;=0.02")+COUNTIF(J322,"&lt;=0.10")+COUNTIF(K322,"=0")</f>
        <v>3</v>
      </c>
      <c r="AV322" s="3">
        <f t="shared" si="374"/>
        <v>2</v>
      </c>
      <c r="AW322">
        <f t="shared" si="375"/>
        <v>5</v>
      </c>
      <c r="AX322" s="2">
        <f t="shared" ref="AX322:AX385" si="414">IF(AND(B322&gt;=0.2, B322&lt;=0.4), 1, 0) +
IF(C322&gt;2, 1, 0) +
IF(AND(D322&gt;=40, D322&lt;=60), 1, 0) +
IF(AND(E322&gt;=40, E322&lt;=60), 1, 0) +
IF(AND(F322&lt;10), 1, 0) +
IF(G322&gt;25, 1, 0) +
IF(H322=8, 1, 0) +
IF(AND(I322&gt;=1500, I322&lt;=1800), 1, 0) +
IF(AND(J322&gt;=0.1, J322&lt;=0.2), 1, 0) +
IF(AND(K322&gt;=50, K322&lt;=300), 1, 0)</f>
        <v>4</v>
      </c>
      <c r="AY322" s="2">
        <f t="shared" ref="AY322:AY385" si="415">IF(AND(B322&gt;=0.3, B322&lt;=0.6), 1, 0) +
IF(AND(C322&gt;=0.75, C322&lt;=2), 1, 0) +
IF(AND(D322&gt;=40, D322&lt;=70), 1, 0) +
IF(AND(E322&gt;=30, E322&lt;=50), 1, 0) +
IF(AND(F322&lt;20), 1, 0) +
IF(AND(G322&gt;=10, G322&lt;=25), 1, 0) +
IF(AND(H322&gt;=6, H322&lt;=7), 1, 0) +
IF(AND(I322&gt;=1500, I322&lt;=2200), 1, 0) +
IF(AND(J322&gt;=0.1, J322&lt;=0.2), 1, 0) +
IF(K322&lt;75, 1, 0)</f>
        <v>5</v>
      </c>
      <c r="AZ322" s="2">
        <f t="shared" ref="AZ322:AZ385" si="416">IF(AND(B322&gt;=0.2, B322&lt;=0.6), 1, 0) +
IF(AND(C322&gt;=0.75, C322&lt;=1.5), 1, 0) +
IF(AND(D322&gt;=40, D322&lt;=70), 1, 0) +
IF(AND(E322&gt;=20, E322&lt;=50), 1, 0) +
IF(AND(F322&lt;30), 1, 0) +
IF(AND(G322&gt;=3, G322&lt;=10), 1, 0) +
IF(H322=6, 1, 0) +
IF(AND(I322&gt;=1200, I322&lt;=1800), 1, 0) +
IF(AND(J322&gt;=0.1, J322&lt;=0.2), 1, 0) +
IF(AND(K322&lt;75), 1, 0)</f>
        <v>6</v>
      </c>
      <c r="BA322" s="2">
        <f t="shared" ref="BA322:BA385" si="417">IF(AND(B322&gt;=0.5, B322&lt;=0.7), 1, 0) +
IF(AND(C322&gt;=0.75, C322&lt;=1.25), 1, 0) +
IF(AND(D322&gt;=20, D322&lt;=40), 1, 0) +
IF(AND(E322&gt;=30, E322&lt;=40), 1, 0) +
IF(AND(F322&gt;=30, F322&lt;=40), 1, 0) +
IF(G322&gt;25, 1, 0) +
IF(AND(H322&gt;=7, H322&lt;=8), 1, 0) +
IF(AND(I322&gt;=1400, I322&lt;=1800), 1, 0) +
IF(AND(J322&gt;=0.12, J322&lt;=0.25), 1, 0) +
IF(AND(K322&lt;50), 1, 0)</f>
        <v>3</v>
      </c>
      <c r="BB322" s="2">
        <f t="shared" ref="BB322:BB385" si="418">IF(AND(B322&gt;=0.5, B322&lt;=0.8), 1, 0) +
IF(AND(C322&gt;=0.3, C322&lt;=0.75), 1, 0) +
IF(AND(D322&gt;=20, D322&lt;=40), 1, 0) +
IF(AND(E322&gt;=30, E322&lt;=50), 1, 0) +
IF(AND(F322&gt;=20, F322&lt;=40), 1, 0) +
IF(AND(G322&gt;=10, G322&lt;=25), 1, 0) +
IF(AND(H322&gt;=5, H322&lt;=6), 1, 0) +
IF(AND(I322&gt;=1400, I322&lt;=2000), 1, 0) +
IF(AND(J322&gt;=0.12, J322&lt;=0.25), 1, 0) +
IF(AND(K322&lt;25), 1, 0)</f>
        <v>3</v>
      </c>
      <c r="BC322" s="2">
        <f t="shared" ref="BC322:BC385" si="419">IF(AND(B322&gt;=0.6, B322&lt;=0.9), 1, 0) +
IF(AND(C322&gt;=0.3, C322&lt;=0.75), 1, 0) +
IF(AND(D322&gt;=20, D322&lt;=40), 1, 0) +
IF(AND(E322&gt;=20, E322&lt;=50), 1, 0) +
IF(AND(F322&gt;=30, F322&lt;=60), 1, 0) +
IF(AND(G322&gt;=3, G322&lt;=10), 1, 0) +
IF(AND(H322&gt;=5, H322&lt;=6), 1, 0) +
IF(AND(I322&gt;=1200, I322&lt;=1800), 1, 0) +
IF(AND(J322&gt;=0.12, J322&lt;=0.25), 1, 0) +
IF(AND(K322&lt;25), 1, 0)</f>
        <v>4</v>
      </c>
      <c r="BD322" s="2">
        <f t="shared" ref="BD322:BD385" si="420">IF(AND(B322&gt;=0.2, B322&lt;=0.5), 1, 0) +
IF(AND(C322&gt;=1, C322&lt;=2), 1, 0) +
IF(AND(D322&gt;=60, D322&lt;=90), 1, 0) +
IF(E322&lt;20, 1, 0) +
IF(F322&lt;30, 1, 0) +
IF(AND(G322&gt;=2, G322&lt;=4), 1, 0) +
IF(AND(H322&gt;=4, H322&lt;=5), 1, 0) +
IF(AND(I322&gt;=800, I322&lt;=1500), 1, 0) +
IF(AND(J322&gt;=0.15, J322&lt;=0.35), 1, 0) +
IF(AND(K322&lt;35), 1, 0)</f>
        <v>4</v>
      </c>
      <c r="BE322" s="2">
        <f t="shared" ref="BE322:BE385" si="421">IF(B322&gt;0.8, 1, 0) +
IF(AND(C322&gt;=0.1, C322&lt;=0.25), 1, 0) +
IF(AND(D322&gt;=10, D322&lt;=20), 1, 0) +
IF(E322&lt;20, 1, 0) +
IF(AND(F322&gt;=60, F322&lt;=80), 1, 0) +
IF(AND(G322&gt;=3, G322&lt;=10), 1, 0) +
IF(AND(H322&gt;=5, H322&lt;=6), 1, 0) +
IF(AND(I322&gt;=1000, I322&lt;=1800), 1, 0) +
IF(AND(J322&gt;=0.12, J322&lt;=0.25), 1, 0) +
IF(K322&lt;10, 1, 0)</f>
        <v>5</v>
      </c>
      <c r="BF322" s="2">
        <f t="shared" ref="BF322:BF385" si="422">IF(B322&gt;0.8, 1, 0) +
IF(AND(C322&gt;=0.1, C322&lt;=0.25), 1, 0) +
IF(AND(D322&gt;=10, D322&lt;=20), 1, 0) +
IF(E322&lt;20, 1, 0) +
IF(AND(F322&gt;=60, F322&lt;=80), 1, 0) +
IF(AND(G322&gt;=3, G322&lt;=10), 1, 0) +
IF(AND(H322&gt;=5, H322&lt;=6), 1, 0) +
IF(AND(I322&gt;=1000, I322&lt;=1800), 1, 0) +
IF(AND(J322&gt;=0.12, J322&lt;=0.25), 1, 0) +
IF(K322&lt;10, 1, 0)</f>
        <v>5</v>
      </c>
      <c r="BG322" s="2">
        <f t="shared" ref="BG322:BG385" si="423">IF(AND(B322&gt;=0.6, B322&lt;=0.9), 1, 0) +
IF(AND(C322&gt;=0.2, C322&lt;=0.5), 1, 0) +
IF(AND(D322&gt;=20, D322&lt;=30), 1, 0) +
IF(AND(E322&gt;=20, E322&lt;=40), 1, 0) +
IF(AND(F322&gt;=40, F322&lt;=50), 1, 0) +
IF(AND(G322&gt;=5, G322&lt;=15), 1, 0) +
IF(AND(H322&gt;=5, H322&lt;=6), 1, 0) +
IF(AND(I322&gt;=1000, I322&lt;=2500), 1, 0) +
IF(AND(J322&gt;=0.12, J322&lt;=0.2), 1, 0) +
IF(K322&gt;300, 1, 0)</f>
        <v>4</v>
      </c>
      <c r="BH322" s="2">
        <f t="shared" ref="BH322:BH385" si="424">IF(B322&lt;0.4, 1, 0) +
IF(C322&gt;1, 1, 0) +
IF(D322&lt;10, 1, 0) +
IF(E322&lt;10, 1, 0) +
IF(F322&gt;90, 1, 0) +
IF(AND(G322&gt;=3, G322&lt;=30), 1, 0) +
IF(H322=8, 1, 0) +
IF(AND(I322&gt;=1000, I322&lt;=1800), 1, 0) +
IF(AND(J322&gt;=0.12, J322&lt;=0.2), 1, 0) +
IF(K322=0, 1, 0)</f>
        <v>6</v>
      </c>
      <c r="BI322" s="2">
        <f t="shared" ref="BI322:BI385" si="425">IF(AND(B322&gt;=0.5, B322&lt;=0.8), 1, 0) +
IF(AND(C322&gt;=0.25, C322&lt;=0.75), 1, 0) +
IF(D322&lt;10, 1, 0) +
IF(E322&lt;10, 1, 0) +
IF(F322&gt;90, 1, 0) +
IF(AND(G322&gt;=3, G322&lt;=15), 1, 0) +
IF(AND(H322&gt;=5, H322&lt;=6), 1, 0) +
IF(AND(I322&gt;=1200, I322&lt;=1800), 1, 0) +
IF(AND(J322&gt;=0.15, J322&lt;=0.25), 1, 0) +
IF(K322=0, 1, 0)</f>
        <v>5</v>
      </c>
      <c r="BJ322" s="2">
        <f t="shared" ref="BJ322:BJ385" si="426">IF(AND(B322&gt;=0.7, B322&lt;=0.9), 1, 0) +
IF(AND(C322&gt;=0.25, C322&lt;=1), 1, 0) +
IF(D322&lt;10, 1, 0) +
IF(E322&lt;10, 1, 0) +
IF(F322&gt;90, 1, 0) +
IF(G322&lt;2, 1, 0) +
IF(AND(H322&gt;=4, H322&lt;=5), 1, 0) +
IF(AND(I322&gt;=1200, I322&lt;=1600), 1, 0) +
IF(AND(J322&gt;=0.15, J322&lt;=0.25), 1, 0) +
IF(K322=0, 1, 0)</f>
        <v>3</v>
      </c>
      <c r="BK322" s="2">
        <f t="shared" ref="BK322:BK385" si="427">IF(B322&gt;0.9, 1, 0) +
IF(C322&lt;0.1, 1, 0) +
IF(D322&lt;10, 1, 0) +
IF(E322&gt;90, 1, 0) +
IF(F322&lt;10, 1, 0) +
IF(G322&lt;0.25, 1, 0) +
IF(AND(H322&gt;=1, H322&lt;=2), 1, 0) +
IF(AND(I322&gt;=1200, I322&lt;=2500), 1, 0) +
IF(AND(J322&gt;=0.15, J322&lt;=0.3), 1, 0) +
IF(K322=0, 1, 0)</f>
        <v>3</v>
      </c>
      <c r="BL322" s="2">
        <f t="shared" ref="BL322:BL385" si="428">IF(B322&gt;0.9, 1, 0) +
IF(C322&lt;0.1, 1, 0) +
IF(D322&lt;10, 1, 0) +
IF(E322&gt;90, 1, 0) +
IF(F322&lt;10, 1, 0) +
IF(G322&lt;0.25, 1, 0) +
IF(AND(H322&gt;=1, H322&lt;=2), 1, 0) +
IF(AND(I322&gt;=1200, I322&lt;=2500), 1, 0) +
IF(AND(J322&gt;=0.15, J322&lt;=0.3), 1, 0) +
IF(K322=0, 1, 0)</f>
        <v>3</v>
      </c>
      <c r="BM322" s="2">
        <f t="shared" ref="BM322:BM385" si="429">IF(B322&gt;0.9, 1, 0) +
IF(C322&lt;0.1, 1, 0) +
IF(D322&lt;10, 1, 0) +
IF(E322&lt;10, 1, 0) +
IF(F322&gt;90, 1, 0) +
IF(G322&lt;0.25, 1, 0) +
IF(AND(H322&gt;=1, H322&lt;=2), 1, 0) +
IF(AND(I322&gt;=1200, I322&lt;=2500), 1, 0) +
IF(AND(J322&gt;=0.15, J322&lt;=0.3), 1, 0) +
IF(K322=0, 1, 0)</f>
        <v>3</v>
      </c>
      <c r="BN322" s="2">
        <f t="shared" ref="BN322:BN385" si="430">IF(B322&gt;0.9, 1, 0) +
IF(C322&lt;0.1, 1, 0) +
IF(D322&lt;10, 1, 0) +
IF(E322&lt;10, 1, 0) +
IF(F322&gt;90, 1, 0) +
IF(AND(G322&gt;=1, G322&lt;=2), 1, 0) +
IF(H322&lt;0.25, 1, 0) +
IF(I322=1500, 1, 0) +
IF(AND(J322&gt;=0.02, J322&lt;=0.1), 1, 0) +
IF(K322=0, 1, 0)</f>
        <v>2</v>
      </c>
      <c r="BO322" s="3">
        <f t="shared" si="376"/>
        <v>3</v>
      </c>
      <c r="BP322">
        <f t="shared" si="377"/>
        <v>2</v>
      </c>
      <c r="BR322">
        <v>2</v>
      </c>
      <c r="BS322">
        <f t="shared" ref="BS322:BS385" si="431">COUNTIF(BA323:BQ323, MAX(BA323:BQ323))</f>
        <v>3</v>
      </c>
      <c r="BU322" s="1">
        <f t="shared" ref="BU322:BU385" si="432">SQRT(
AVERAGE(
(IF(B322&lt;&gt;0,((B322-0.3)/B322)^2,0)) +
(IF(C322&lt;&gt;0,((C322-2)/C322)^2,0)) +
(IF(D322&lt;&gt;0,((D322-0.5)/D322)^2,0)) +
(IF(E322&lt;&gt;0,((E322-0.5)/E322)^2,0)) +
(IF(F322&lt;&gt;0,((F322-0.05)/F322)^2,0)) +
(IF(G322&lt;&gt;0,((G322-25)/G322)^2,0)) +
(IF(H322&lt;&gt;0,((H322-8)/H322)^2,0)) +
(IF(I322&lt;&gt;0,((I322-1650)/I322)^2,0)) +
(IF(J322&lt;&gt;0,((J322-0.15)/J322)^2,0)) +
(IF(K322&lt;&gt;0,((IF(D322=0,0,K322)-175)/IF(D322=0,1,K322)))^2)
)
)</f>
        <v>4.4715996069109982</v>
      </c>
      <c r="BV322" s="1">
        <f t="shared" ref="BV322:BV385" si="433">SQRT(
AVERAGE(
(IF(B322&lt;&gt;0,((B322-0.45)/B322)^2,0)) +
(IF(C322&lt;&gt;0,((C322-1.375)/C322)^2,0)) +
(IF(D322&lt;&gt;0,((D322-0.55)/D322)^2,0)) +
(IF(E322&lt;&gt;0,((E322-0.4)/E322)^2,0)) +
(IF(F322&lt;&gt;0,((F322-0.1)/F322)^2,0)) +
(IF(G322&lt;&gt;0,((G322-17.5)/G322)^2,0)) +
(IF(H322&lt;&gt;0,((H322-6.5)/H322)^2,0)) +
(IF(I322&lt;&gt;0,((I322-1850)/I322)^2,0)) +
(IF(J322&lt;&gt;0,((J322-0.15)/J322)^2,0)) +
(IF(K322&lt;&gt;0,((IF(D322=0,0,K322)-37.5)/IF(D322=0,1,K322)))^2)
)
)</f>
        <v>2.7836854070143051</v>
      </c>
      <c r="BW322" s="1">
        <f t="shared" ref="BW322:BW385" si="434">SQRT(
AVERAGE(
(IF(B322&lt;&gt;0,((B322-0.4)/B322)^2,0)) +
(IF(C322&lt;&gt;0,((C322-1.125)/C322)^2,0)) +
(IF(D322&lt;&gt;0,((D322-0.55)/D322)^2,0)) +
(IF(E322&lt;&gt;0,((E322-0.35)/E322)^2,0)) +
(IF(F322&lt;&gt;0,((F322-0.15)/F322)^2,0)) +
(IF(G322&lt;&gt;0,((G322-6.5)/G322)^2,0)) +
(IF(H322&lt;&gt;0,((H322-6)/H322)^2,0)) +
(IF(I322&lt;&gt;0,((I322-1500)/I322)^2,0)) +
(IF(J322&lt;&gt;0,((J322-0.15)/J322)^2,0)) +
(IF(K322&lt;&gt;0,((IF(D322=0,0,K322)-37.5)/IF(D322=0,1,K322)))^2)
)
)</f>
        <v>2.4081640806744913</v>
      </c>
      <c r="BX322" s="1">
        <f t="shared" ref="BX322:BX385" si="435">SQRT(
AVERAGE(
(IF(B322&lt;&gt;0,((B322-0.6)/B322)^2,0)) +
(IF(C322&lt;&gt;0,((C322-1)/C322)^2,0)) +
(IF(D322&lt;&gt;0,((D322-0.3)/D322)^2,0)) +
(IF(E322&lt;&gt;0,((E322-0.35)/E322)^2,0)) +
(IF(F322&lt;&gt;0,((F322-0.35)/F322)^2,0)) +
(IF(G322&lt;&gt;0,((G322-27.5)/G322)^2,0)) +
(IF(H322&lt;&gt;0,((H322-7.5)/H322)^2,0)) +
(IF(I322&lt;&gt;0,((I322-1600)/I322)^2,0)) +
(IF(J322&lt;&gt;0,((J322-0.185)/J322)^2,0)) +
(IF(K322&lt;&gt;0,((IF(D322=0,0,K322)-25)/IF(D322=0,1,K322)))^2)
)
)</f>
        <v>4.0504071107296902</v>
      </c>
      <c r="BY322" s="1">
        <f t="shared" ref="BY322:BY385" si="436">SQRT(
AVERAGE(
(IF(B322&lt;&gt;0,((B322-0.65)/B322)^2,0)) +
(IF(C322&lt;&gt;0,((C322-0.525)/C322)^2,0)) +
(IF(D322&lt;&gt;0,((D322-0.3)/D322)^2,0)) +
(IF(E322&lt;&gt;0,((E322-0.4)/E322)^2,0)) +
(IF(F322&lt;&gt;0,((F322-0.3)/F322)^2,0)) +
(IF(G322&lt;&gt;0,((G322-17.5)/G322)^2,0)) +
(IF(H322&lt;&gt;0,((H322-5.5)/H322)^2,0)) +
(IF(I322&lt;&gt;0,((I322-1700)/I322)^2,0)) +
(IF(J322&lt;&gt;0,((J322-0.185)/J322)^2,0)) +
(IF(K322&lt;&gt;0,((IF(D322=0,0,K322)-12.5)/IF(D322=0,1,K322)))^2)
)
)</f>
        <v>3.987983188781195</v>
      </c>
      <c r="BZ322" s="1">
        <f t="shared" ref="BZ322:BZ385" si="437">SQRT(
AVERAGE(
(IF(B322&lt;&gt;0,((B322-0.75)/B322)^2,0)) +
(IF(C322&lt;&gt;0,((C322-0.525)/C322)^2,0)) +
(IF(D322&lt;&gt;0,((D322-0.3)/D322)^2,0)) +
(IF(E322&lt;&gt;0,((E322-0.35)/E322)^2,0)) +
(IF(F322&lt;&gt;0,((F322-0.45)/F322)^2,0)) +
(IF(G322&lt;&gt;0,((G322-6.5)/G322)^2,0)) +
(IF(H322&lt;&gt;0,((H322-5.5)/H322)^2,0)) +
(IF(I322&lt;&gt;0,((I322-1500)/I322)^2,0)) +
(IF(J322&lt;&gt;0,((J322-0.185)/J322)^2,0)) +
(IF(K322&lt;&gt;0,((IF(D322=0,0,K322)-12.5)/IF(D322=0,1,K322)))^2)
)
)</f>
        <v>4.497704674042863</v>
      </c>
      <c r="CA322" s="1">
        <f t="shared" ref="CA322:CA385" si="438">SQRT(
AVERAGE(
(IF(B322&lt;&gt;0,((B322-0.35)/B322)^2,0)) +
(IF(C322&lt;&gt;0,((C322-1.5)/C322)^2,0)) +
(IF(D322&lt;&gt;0,((D322-0.75)/D322)^2,0)) +
(IF(E322&lt;&gt;0,((E322-0.1)/E322)^2,0)) +
(IF(F322&lt;&gt;0,((F322-0.15)/F322)^2,0)) +
(IF(G322&lt;&gt;0,((G322-3)/G322)^2,0)) +
(IF(H322&lt;&gt;0,((H322-4.5)/H322)^2,0)) +
(IF(I322&lt;&gt;0,((I322-1150)/I322)^2,0)) +
(IF(J322&lt;&gt;0,((J322-0.25)/J322)^2,0)) +
(IF(K322&lt;&gt;0,((IF(D322=0,0,K322)-17.5)/IF(D322=0,1,K322)))^2)
)
)</f>
        <v>2.4922686300261083</v>
      </c>
      <c r="CB322" s="1">
        <f t="shared" ref="CB322:CB385" si="439">SQRT(
AVERAGE(
(IF(B322&lt;&gt;0,((B322-0.85)/B322)^2,0)) +
(IF(C322&lt;&gt;0,((C322-0.2)/C322)^2,0)) +
(IF(D322&lt;&gt;0,((D322-0.4)/D322)^2,0)) +
(IF(E322&lt;&gt;0,((E322-0.45)/E322)^2,0)) +
(IF(F322&lt;&gt;0,((F322-0.1)/F322)^2,0)) +
(IF(G322&lt;&gt;0,((G322-6.5)/G322)^2,0)) +
(IF(H322&lt;&gt;0,((H322-5)/H322)^2,0)) +
(IF(I322&lt;&gt;0,((I322-1500)/I322)^2,0)) +
(IF(J322&lt;&gt;0,((J322-0.2)/J322)^2,0)) +
(IF(K322&lt;&gt;0,((IF(D322=0,0,K322)-25)/IF(D322=0,1,K322)))^2)
)
)</f>
        <v>5.1185938297393605</v>
      </c>
      <c r="CC322" s="1">
        <f t="shared" ref="CC322:CC385" si="440">SQRT(
AVERAGE(
(IF(B322&lt;&gt;0,((B322-0.9)/B322)^2,0)) +
(IF(C322&lt;&gt;0,((C322-0.175)/C322)^2,0)) +
(IF(D322&lt;&gt;0,((D322-0.15)/D322)^2,0)) +
(IF(E322&lt;&gt;0,((E322-0.1)/E322)^2,0)) +
(IF(F322&lt;&gt;0,((F322-0.7)/F322)^2,0)) +
(IF(G322&lt;&gt;0,((G322-6.5)/G322)^2,0)) +
(IF(H322&lt;&gt;0,((H322-5.5)/H322)^2,0)) +
(IF(I322&lt;&gt;0,((I322-1400)/I322)^2,0)) +
(IF(J322&lt;&gt;0,((J322-0.185)/J322)^2,0)) +
(IF(K322&lt;&gt;0,((IF(D322=0,0,K322)-5)/IF(D322=0,1,K322)))^2)
)
)</f>
        <v>5.5113512360091157</v>
      </c>
      <c r="CD322" s="1">
        <f t="shared" ref="CD322:CD385" si="441">SQRT(
AVERAGE(
(IF(B322&lt;&gt;0,((B322-0.75)/B322)^2,0)) +
(IF(C322&lt;&gt;0,((C322-0.35)/C322)^2,0)) +
(IF(D322&lt;&gt;0,((D322-0.25)/D322)^2,0)) +
(IF(E322&lt;&gt;0,((E322-0.3)/E322)^2,0)) +
(IF(F322&lt;&gt;0,((F322-0.45)/F322)^2,0)) +
(IF(G322&lt;&gt;0,((G322-10)/G322)^2,0)) +
(IF(H322&lt;&gt;0,((H322-5.5)/H322)^2,0)) +
(IF(I322&lt;&gt;0,((I322-1750)/I322)^2,0)) +
(IF(J322&lt;&gt;0,((J322-0.16)/J322)^2,0)) +
(IF(K322&lt;&gt;0,((IF(D322=0,0,K322)-400)/IF(D322=0,1,K322)))^2)
)
)</f>
        <v>10.643811964415542</v>
      </c>
      <c r="CE322" s="1">
        <f t="shared" ref="CE322:CE385" si="442">SQRT(
AVERAGE(
(IF(B322&lt;&gt;0,((B322-0.2)/B322)^2,0)) +
(IF(C322&lt;&gt;0,((C322-2)/C322)^2,0)) +
(IF(D322&lt;&gt;0,((D322-0.05)/D322)^2,0)) +
(IF(E322&lt;&gt;0,((E322-0.05)/E322)^2,0)) +
(IF(F322&lt;&gt;0,((F322-0.95)/F322)^2,0)) +
(IF(G322&lt;&gt;0,((G322-16.5)/G322)^2,0)) +
(IF(H322&lt;&gt;0,((H322-8)/H322)^2,0)) +
(IF(I322&lt;&gt;0,((I322-1500)/I322)^2,0)) +
(IF(J322&lt;&gt;0,((J322-0.15)/J322)^2,0)) +
(IF(K322&lt;&gt;0,((IF(D322=0,0,K322)-0)/IF(D322=0,1,K322)))^2)
)
)</f>
        <v>2.1260741821492926</v>
      </c>
      <c r="CF322" s="1">
        <f t="shared" ref="CF322:CF385" si="443">SQRT(
AVERAGE(
(IF(B322&lt;&gt;0,((B322-0.65)/B322)^2,0)) +
(IF(C322&lt;&gt;0,((C322-0.5)/C322)^2,0)) +
(IF(D322&lt;&gt;0,((D322-0.05)/D322)^2,0)) +
(IF(E322&lt;&gt;0,((E322-0.05)/E322)^2,0)) +
(IF(F322&lt;&gt;0,((F322-0.95)/F322)^2,0)) +
(IF(G322&lt;&gt;0,((G322-9)/G322)^2,0)) +
(IF(H322&lt;&gt;0,((H322-5.5)/H322)^2,0)) +
(IF(I322&lt;&gt;0,((I322-1400)/I322)^2,0)) +
(IF(J322&lt;&gt;0,((J322-0.2)/J322)^2,0)) +
(IF(K322&lt;&gt;0,((IF(D322=0,0,K322)-0)/IF(D322=0,1,K322)))^2)
)
)</f>
        <v>3.9953874765855475</v>
      </c>
      <c r="CG322" s="1">
        <f t="shared" ref="CG322:CG385" si="444">SQRT(
AVERAGE(
(IF(B322&lt;&gt;0,((B322-0.8)/B322)^2,0)) +
(IF(C322&lt;&gt;0,((C322-0.625)/C322)^2,0)) +
(IF(D322&lt;&gt;0,((D322-0.05)/D322)^2,0)) +
(IF(E322&lt;&gt;0,((E322-0.05)/E322)^2,0)) +
(IF(F322&lt;&gt;0,((F322-0.95)/F322)^2,0)) +
(IF(G322&lt;&gt;0,((G322-1)/G322)^2,0)) +
(IF(H322&lt;&gt;0,((H322-4.5)/H322)^2,0)) +
(IF(I322&lt;&gt;0,((I322-1100)/I322)^2,0)) +
(IF(J322&lt;&gt;0,((J322-0.225)/J322)^2,0)) +
(IF(K322&lt;&gt;0,((IF(D322=0,0,K322)-0)/IF(D322=0,1,K322)))^2)
)
)</f>
        <v>4.9935975684913521</v>
      </c>
      <c r="CH322" s="1">
        <f t="shared" ref="CH322:CH385" si="445">SQRT(
AVERAGE(
(IF(B322&lt;&gt;0,((B322-0.95)/B322)^2,0)) +
(IF(C322&lt;&gt;0,((C322-0.05)/C322)^2,0)) +
(IF(D322&lt;&gt;0,((D322-0.05)/D322)^2,0)) +
(IF(E322&lt;&gt;0,((E322-0.05)/E322)^2,0)) +
(IF(F322&lt;&gt;0,((F322-0.95)/F322)^2,0)) +
(IF(G322&lt;&gt;0,((G322-0.5)/G322)^2,0)) +
(IF(H322&lt;&gt;0,((H322-3.5)/H322)^2,0)) +
(IF(I322&lt;&gt;0,((I322-1400)/I322)^2,0)) +
(IF(J322&lt;&gt;0,((J322-0.2)/J322)^2,0)) +
(IF(K322&lt;&gt;0,((IF(D322=0,0,K322)-0)/IF(D322=0,1,K322)))^2)
)
)</f>
        <v>5.9418757510623461</v>
      </c>
      <c r="CI322" s="1">
        <f t="shared" ref="CI322:CI385" si="446">SQRT(
AVERAGE(
(IF(B322&lt;&gt;0,((B322-0.95)/B322)^2,0)) +
(IF(C322&lt;&gt;0,((C322-0.05)/C322)^2,0)) +
(IF(D322&lt;&gt;0,((D322-0.05)/D322)^2,0)) +
(IF(E322&lt;&gt;0,((E322-0.95)/E322)^2,0)) +
(IF(F322&lt;&gt;0,((F322-0.05)/F322)^2,0)) +
(IF(G322&lt;&gt;0,((G322-0.1)/G322)^2,0)) +
(IF(H322&lt;&gt;0,((H322-1.5)/H322)^2,0)) +
(IF(I322&lt;&gt;0,((I322-1350)/I322)^2,0)) +
(IF(J322&lt;&gt;0,((J322-0.225)/J322)^2,0)) +
(IF(K322&lt;&gt;0,((IF(D322=0,0,K322)-0)/IF(D322=0,1,K322)))^2)
)
)</f>
        <v>5.9512507453388297</v>
      </c>
      <c r="CJ322" s="1">
        <f t="shared" ref="CJ322:CJ385" si="447">SQRT(
AVERAGE(
(IF(B322&lt;&gt;0,((B322-0.95)/B322)^2,0)) +
(IF(C322&lt;&gt;0,((C322-0.05)/C322)^2,0)) +
(IF(D322&lt;&gt;0,((D322-0.05)/D322)^2,0)) +
(IF(E322&lt;&gt;0,((E322-0.95)/E322)^2,0)) +
(IF(F322&lt;&gt;0,((F322-0.05)/F322)^2,0)) +
(IF(G322&lt;&gt;0,((G322-0.125)/G322)^2,0)) +
(IF(H322&lt;&gt;0,((H322-1.5)/H322)^2,0)) +
(IF(I322&lt;&gt;0,((I322-1000)/I322)^2,0)) +
(IF(J322&lt;&gt;0,((J322-0.275)/J322)^2,0)) +
(IF(K322&lt;&gt;0,((IF(D322=0,0,K322)-0)/IF(D322=0,1,K322)))^2)
)
)</f>
        <v>5.9964617490733101</v>
      </c>
      <c r="CK322" s="1">
        <f t="shared" ref="CK322:CK385" si="448">SQRT(
AVERAGE(
(IF(B322&lt;&gt;0,((B322-0.95)/B322)^2,0)) +
(IF(C322&lt;&gt;0,((C322-0.05)/C322)^2,0)) +
(IF(D322&lt;&gt;0,((D322-0.05)/D322)^2,0)) +
(IF(E322&lt;&gt;0,((E322-0.95)/E322)^2,0)) +
(IF(F322&lt;&gt;0,((F322-0.05)/F322)^2,0)) +
(IF(G322&lt;&gt;0,((G322-0)/G322)^2,0)) +
(IF(H322&lt;&gt;0,((H322-1)/H322)^2,0)) +
(IF(I322&lt;&gt;0,((I322-1500)/I322)^2,0)) +
(IF(J322&lt;&gt;0,((J322-0.06)/J322)^2,0)) +
(IF(K322&lt;&gt;0,((IF(D322=0,0,K322)-0)/IF(D322=0,1,K322)))^2)
)
)</f>
        <v>5.9725227967133314</v>
      </c>
      <c r="CL322" s="5">
        <f t="shared" si="378"/>
        <v>11</v>
      </c>
      <c r="CN322" s="9">
        <f t="shared" si="379"/>
        <v>2.1260741821492926</v>
      </c>
    </row>
    <row r="323" spans="1:92" x14ac:dyDescent="0.2">
      <c r="A323" s="4">
        <v>321</v>
      </c>
      <c r="B323" s="1">
        <v>0.37714662846262298</v>
      </c>
      <c r="C323" s="1">
        <v>91.180999999999997</v>
      </c>
      <c r="D323" s="1">
        <v>69</v>
      </c>
      <c r="E323" s="1">
        <v>32</v>
      </c>
      <c r="F323" s="1">
        <v>-1</v>
      </c>
      <c r="G323" s="1">
        <v>12.8948391940754</v>
      </c>
      <c r="H323" s="1">
        <v>7</v>
      </c>
      <c r="I323">
        <v>1500</v>
      </c>
      <c r="J323">
        <v>0.15</v>
      </c>
      <c r="K323">
        <v>37.5</v>
      </c>
      <c r="L323" s="1"/>
      <c r="M323" s="2">
        <f t="shared" si="380"/>
        <v>4</v>
      </c>
      <c r="N323" s="2">
        <f t="shared" si="381"/>
        <v>9</v>
      </c>
      <c r="O323" s="2">
        <f t="shared" si="382"/>
        <v>6</v>
      </c>
      <c r="P323" s="2">
        <f t="shared" si="383"/>
        <v>6</v>
      </c>
      <c r="Q323" s="2">
        <f t="shared" si="384"/>
        <v>7</v>
      </c>
      <c r="R323" s="2">
        <f t="shared" si="385"/>
        <v>6</v>
      </c>
      <c r="S323" s="2">
        <f t="shared" si="386"/>
        <v>6</v>
      </c>
      <c r="T323" s="2">
        <f t="shared" si="387"/>
        <v>4</v>
      </c>
      <c r="U323" s="2">
        <f t="shared" si="388"/>
        <v>4</v>
      </c>
      <c r="V323" s="2">
        <f t="shared" si="389"/>
        <v>7</v>
      </c>
      <c r="W323" s="2">
        <f t="shared" si="390"/>
        <v>3</v>
      </c>
      <c r="X323" s="2">
        <f t="shared" si="391"/>
        <v>3</v>
      </c>
      <c r="Y323" s="2">
        <f t="shared" si="392"/>
        <v>1</v>
      </c>
      <c r="Z323" s="2">
        <f t="shared" si="393"/>
        <v>1</v>
      </c>
      <c r="AA323" s="2">
        <f t="shared" si="394"/>
        <v>2</v>
      </c>
      <c r="AB323" s="2">
        <f t="shared" si="395"/>
        <v>1</v>
      </c>
      <c r="AC323" s="2">
        <f t="shared" si="396"/>
        <v>0</v>
      </c>
      <c r="AD323" s="3">
        <f t="shared" ref="AD323:AD386" si="449">MATCH(MAX(M323:AC323), M323:AC323, 0)</f>
        <v>2</v>
      </c>
      <c r="AE323" s="2">
        <f t="shared" si="397"/>
        <v>7</v>
      </c>
      <c r="AF323" s="2">
        <f t="shared" si="398"/>
        <v>12</v>
      </c>
      <c r="AG323" s="2">
        <f t="shared" si="399"/>
        <v>9</v>
      </c>
      <c r="AH323" s="2">
        <f t="shared" si="400"/>
        <v>9</v>
      </c>
      <c r="AI323" s="2">
        <f t="shared" si="401"/>
        <v>9</v>
      </c>
      <c r="AJ323" s="2">
        <f t="shared" si="402"/>
        <v>8</v>
      </c>
      <c r="AK323" s="2">
        <f t="shared" si="403"/>
        <v>8</v>
      </c>
      <c r="AL323" s="2">
        <f t="shared" si="404"/>
        <v>7</v>
      </c>
      <c r="AM323" s="2">
        <f t="shared" si="405"/>
        <v>6</v>
      </c>
      <c r="AN323" s="2">
        <f t="shared" si="406"/>
        <v>9</v>
      </c>
      <c r="AO323" s="2">
        <f t="shared" si="407"/>
        <v>5</v>
      </c>
      <c r="AP323" s="2">
        <f t="shared" si="408"/>
        <v>5</v>
      </c>
      <c r="AQ323" s="2">
        <f t="shared" si="409"/>
        <v>3</v>
      </c>
      <c r="AR323" s="2">
        <f t="shared" si="410"/>
        <v>2</v>
      </c>
      <c r="AS323" s="2">
        <f t="shared" si="411"/>
        <v>4</v>
      </c>
      <c r="AT323" s="2">
        <f t="shared" si="412"/>
        <v>3</v>
      </c>
      <c r="AU323" s="2">
        <f t="shared" si="413"/>
        <v>2</v>
      </c>
      <c r="AV323" s="3">
        <f t="shared" ref="AV323:AV386" si="450">MATCH(MAX(AE323:AU323), AE323:AU323, 0)</f>
        <v>2</v>
      </c>
      <c r="AW323">
        <f t="shared" ref="AW323:AW386" si="451">COUNTIF(AE323:AU323, MAX(AE323:AU323))</f>
        <v>1</v>
      </c>
      <c r="AX323" s="2">
        <f t="shared" si="414"/>
        <v>5</v>
      </c>
      <c r="AY323" s="2">
        <f t="shared" si="415"/>
        <v>9</v>
      </c>
      <c r="AZ323" s="2">
        <f t="shared" si="416"/>
        <v>7</v>
      </c>
      <c r="BA323" s="2">
        <f t="shared" si="417"/>
        <v>5</v>
      </c>
      <c r="BB323" s="2">
        <f t="shared" si="418"/>
        <v>4</v>
      </c>
      <c r="BC323" s="2">
        <f t="shared" si="419"/>
        <v>3</v>
      </c>
      <c r="BD323" s="2">
        <f t="shared" si="420"/>
        <v>5</v>
      </c>
      <c r="BE323" s="2">
        <f t="shared" si="421"/>
        <v>2</v>
      </c>
      <c r="BF323" s="2">
        <f t="shared" si="422"/>
        <v>2</v>
      </c>
      <c r="BG323" s="2">
        <f t="shared" si="423"/>
        <v>4</v>
      </c>
      <c r="BH323" s="2">
        <f t="shared" si="424"/>
        <v>5</v>
      </c>
      <c r="BI323" s="2">
        <f t="shared" si="425"/>
        <v>3</v>
      </c>
      <c r="BJ323" s="2">
        <f t="shared" si="426"/>
        <v>2</v>
      </c>
      <c r="BK323" s="2">
        <f t="shared" si="427"/>
        <v>3</v>
      </c>
      <c r="BL323" s="2">
        <f t="shared" si="428"/>
        <v>3</v>
      </c>
      <c r="BM323" s="2">
        <f t="shared" si="429"/>
        <v>2</v>
      </c>
      <c r="BN323" s="2">
        <f t="shared" si="430"/>
        <v>1</v>
      </c>
      <c r="BO323" s="3">
        <f t="shared" ref="BO323:BO386" si="452">MATCH(MAX(AX323:BN323), AX323:BN323, 0)</f>
        <v>2</v>
      </c>
      <c r="BP323">
        <f t="shared" ref="BP323:BP386" si="453">COUNTIF(AX323:BN323, MAX(AX323:BN323))</f>
        <v>1</v>
      </c>
      <c r="BR323">
        <v>2</v>
      </c>
      <c r="BS323">
        <f t="shared" si="431"/>
        <v>1</v>
      </c>
      <c r="BU323" s="1">
        <f t="shared" si="432"/>
        <v>4.2908777069808313</v>
      </c>
      <c r="BV323" s="1">
        <f t="shared" si="433"/>
        <v>2.0889590196547019</v>
      </c>
      <c r="BW323" s="1">
        <f t="shared" si="434"/>
        <v>2.1284645028958789</v>
      </c>
      <c r="BX323" s="1">
        <f t="shared" si="435"/>
        <v>2.5646393840299071</v>
      </c>
      <c r="BY323" s="1">
        <f t="shared" si="436"/>
        <v>2.4204402172941792</v>
      </c>
      <c r="BZ323" s="1">
        <f t="shared" si="437"/>
        <v>2.613177044864825</v>
      </c>
      <c r="CA323" s="1">
        <f t="shared" si="438"/>
        <v>2.4014365087084908</v>
      </c>
      <c r="CB323" s="1">
        <f t="shared" si="439"/>
        <v>2.5075588712550445</v>
      </c>
      <c r="CC323" s="1">
        <f t="shared" si="440"/>
        <v>2.9831823881399169</v>
      </c>
      <c r="CD323" s="1">
        <f t="shared" si="441"/>
        <v>9.9809462649823004</v>
      </c>
      <c r="CE323" s="1">
        <f t="shared" si="442"/>
        <v>2.8414319144121043</v>
      </c>
      <c r="CF323" s="1">
        <f t="shared" si="443"/>
        <v>2.9262779904017449</v>
      </c>
      <c r="CG323" s="1">
        <f t="shared" si="444"/>
        <v>3.215728707848609</v>
      </c>
      <c r="CH323" s="1">
        <f t="shared" si="445"/>
        <v>3.3754172042727557</v>
      </c>
      <c r="CI323" s="1">
        <f t="shared" si="446"/>
        <v>3.0348737272877919</v>
      </c>
      <c r="CJ323" s="1">
        <f t="shared" si="447"/>
        <v>3.1228465228076656</v>
      </c>
      <c r="CK323" s="1">
        <f t="shared" si="448"/>
        <v>3.0729880279094233</v>
      </c>
      <c r="CL323" s="5">
        <f t="shared" ref="CL323:CL386" si="454">MATCH(MIN(BU323:CK323), BU323:CK323, 0)</f>
        <v>2</v>
      </c>
      <c r="CN323" s="9">
        <f t="shared" ref="CN323:CN386" si="455">MIN(BU323:CK323)</f>
        <v>2.0889590196547019</v>
      </c>
    </row>
    <row r="324" spans="1:92" x14ac:dyDescent="0.2">
      <c r="A324" s="4">
        <v>322</v>
      </c>
      <c r="B324" s="1">
        <v>0.30827095578659103</v>
      </c>
      <c r="C324" s="1">
        <v>0.75600000000000001</v>
      </c>
      <c r="D324" s="1">
        <v>85</v>
      </c>
      <c r="E324" s="1">
        <v>0</v>
      </c>
      <c r="F324" s="1">
        <v>15</v>
      </c>
      <c r="G324" s="1">
        <v>11.342460709294601</v>
      </c>
      <c r="H324" s="1">
        <v>7</v>
      </c>
      <c r="I324">
        <v>1500</v>
      </c>
      <c r="J324">
        <v>0.15</v>
      </c>
      <c r="K324">
        <v>37.5</v>
      </c>
      <c r="L324" s="1"/>
      <c r="M324" s="2">
        <f t="shared" si="380"/>
        <v>2</v>
      </c>
      <c r="N324" s="2">
        <f t="shared" si="381"/>
        <v>8</v>
      </c>
      <c r="O324" s="2">
        <f t="shared" si="382"/>
        <v>4</v>
      </c>
      <c r="P324" s="2">
        <f t="shared" si="383"/>
        <v>5</v>
      </c>
      <c r="Q324" s="2">
        <f t="shared" si="384"/>
        <v>6</v>
      </c>
      <c r="R324" s="2">
        <f t="shared" si="385"/>
        <v>5</v>
      </c>
      <c r="S324" s="2">
        <f t="shared" si="386"/>
        <v>7</v>
      </c>
      <c r="T324" s="2">
        <f t="shared" si="387"/>
        <v>4</v>
      </c>
      <c r="U324" s="2">
        <f t="shared" si="388"/>
        <v>5</v>
      </c>
      <c r="V324" s="2">
        <f t="shared" si="389"/>
        <v>6</v>
      </c>
      <c r="W324" s="2">
        <f t="shared" si="390"/>
        <v>3</v>
      </c>
      <c r="X324" s="2">
        <f t="shared" si="391"/>
        <v>4</v>
      </c>
      <c r="Y324" s="2">
        <f t="shared" si="392"/>
        <v>2</v>
      </c>
      <c r="Z324" s="2">
        <f t="shared" si="393"/>
        <v>2</v>
      </c>
      <c r="AA324" s="2">
        <f t="shared" si="394"/>
        <v>1</v>
      </c>
      <c r="AB324" s="2">
        <f t="shared" si="395"/>
        <v>2</v>
      </c>
      <c r="AC324" s="2">
        <f t="shared" si="396"/>
        <v>1</v>
      </c>
      <c r="AD324" s="3">
        <f t="shared" si="449"/>
        <v>2</v>
      </c>
      <c r="AE324" s="2">
        <f t="shared" si="397"/>
        <v>5</v>
      </c>
      <c r="AF324" s="2">
        <f t="shared" si="398"/>
        <v>11</v>
      </c>
      <c r="AG324" s="2">
        <f t="shared" si="399"/>
        <v>7</v>
      </c>
      <c r="AH324" s="2">
        <f t="shared" si="400"/>
        <v>8</v>
      </c>
      <c r="AI324" s="2">
        <f t="shared" si="401"/>
        <v>8</v>
      </c>
      <c r="AJ324" s="2">
        <f t="shared" si="402"/>
        <v>7</v>
      </c>
      <c r="AK324" s="2">
        <f t="shared" si="403"/>
        <v>9</v>
      </c>
      <c r="AL324" s="2">
        <f t="shared" si="404"/>
        <v>7</v>
      </c>
      <c r="AM324" s="2">
        <f t="shared" si="405"/>
        <v>7</v>
      </c>
      <c r="AN324" s="2">
        <f t="shared" si="406"/>
        <v>8</v>
      </c>
      <c r="AO324" s="2">
        <f t="shared" si="407"/>
        <v>5</v>
      </c>
      <c r="AP324" s="2">
        <f t="shared" si="408"/>
        <v>6</v>
      </c>
      <c r="AQ324" s="2">
        <f t="shared" si="409"/>
        <v>4</v>
      </c>
      <c r="AR324" s="2">
        <f t="shared" si="410"/>
        <v>3</v>
      </c>
      <c r="AS324" s="2">
        <f t="shared" si="411"/>
        <v>3</v>
      </c>
      <c r="AT324" s="2">
        <f t="shared" si="412"/>
        <v>4</v>
      </c>
      <c r="AU324" s="2">
        <f t="shared" si="413"/>
        <v>3</v>
      </c>
      <c r="AV324" s="3">
        <f t="shared" si="450"/>
        <v>2</v>
      </c>
      <c r="AW324">
        <f t="shared" si="451"/>
        <v>1</v>
      </c>
      <c r="AX324" s="2">
        <f t="shared" si="414"/>
        <v>3</v>
      </c>
      <c r="AY324" s="2">
        <f t="shared" si="415"/>
        <v>8</v>
      </c>
      <c r="AZ324" s="2">
        <f t="shared" si="416"/>
        <v>6</v>
      </c>
      <c r="BA324" s="2">
        <f t="shared" si="417"/>
        <v>5</v>
      </c>
      <c r="BB324" s="2">
        <f t="shared" si="418"/>
        <v>3</v>
      </c>
      <c r="BC324" s="2">
        <f t="shared" si="419"/>
        <v>2</v>
      </c>
      <c r="BD324" s="2">
        <f t="shared" si="420"/>
        <v>6</v>
      </c>
      <c r="BE324" s="2">
        <f t="shared" si="421"/>
        <v>3</v>
      </c>
      <c r="BF324" s="2">
        <f t="shared" si="422"/>
        <v>3</v>
      </c>
      <c r="BG324" s="2">
        <f t="shared" si="423"/>
        <v>3</v>
      </c>
      <c r="BH324" s="2">
        <f t="shared" si="424"/>
        <v>5</v>
      </c>
      <c r="BI324" s="2">
        <f t="shared" si="425"/>
        <v>4</v>
      </c>
      <c r="BJ324" s="2">
        <f t="shared" si="426"/>
        <v>4</v>
      </c>
      <c r="BK324" s="2">
        <f t="shared" si="427"/>
        <v>2</v>
      </c>
      <c r="BL324" s="2">
        <f t="shared" si="428"/>
        <v>2</v>
      </c>
      <c r="BM324" s="2">
        <f t="shared" si="429"/>
        <v>3</v>
      </c>
      <c r="BN324" s="2">
        <f t="shared" si="430"/>
        <v>2</v>
      </c>
      <c r="BO324" s="3">
        <f t="shared" si="452"/>
        <v>2</v>
      </c>
      <c r="BP324">
        <f t="shared" si="453"/>
        <v>1</v>
      </c>
      <c r="BR324">
        <v>2</v>
      </c>
      <c r="BS324">
        <f t="shared" si="431"/>
        <v>2</v>
      </c>
      <c r="BU324" s="1">
        <f t="shared" si="432"/>
        <v>4.4288531310185952</v>
      </c>
      <c r="BV324" s="1">
        <f t="shared" si="433"/>
        <v>1.7916059307530443</v>
      </c>
      <c r="BW324" s="1">
        <f t="shared" si="434"/>
        <v>1.5800818587515928</v>
      </c>
      <c r="BX324" s="1">
        <f t="shared" si="435"/>
        <v>2.2695621145988212</v>
      </c>
      <c r="BY324" s="1">
        <f t="shared" si="436"/>
        <v>2.0329449939612441</v>
      </c>
      <c r="BZ324" s="1">
        <f t="shared" si="437"/>
        <v>2.1926169526449386</v>
      </c>
      <c r="CA324" s="1">
        <f t="shared" si="438"/>
        <v>2.0979073961863857</v>
      </c>
      <c r="CB324" s="1">
        <f t="shared" si="439"/>
        <v>2.4682966253674414</v>
      </c>
      <c r="CC324" s="1">
        <f t="shared" si="440"/>
        <v>2.6867536500325695</v>
      </c>
      <c r="CD324" s="1">
        <f t="shared" si="441"/>
        <v>9.8900607429078331</v>
      </c>
      <c r="CE324" s="1">
        <f t="shared" si="442"/>
        <v>2.4360568347374882</v>
      </c>
      <c r="CF324" s="1">
        <f t="shared" si="443"/>
        <v>2.1032852629234804</v>
      </c>
      <c r="CG324" s="1">
        <f t="shared" si="444"/>
        <v>2.594360703819933</v>
      </c>
      <c r="CH324" s="1">
        <f t="shared" si="445"/>
        <v>3.0595907575667582</v>
      </c>
      <c r="CI324" s="1">
        <f t="shared" si="446"/>
        <v>3.171364519136072</v>
      </c>
      <c r="CJ324" s="1">
        <f t="shared" si="447"/>
        <v>3.2555712213172807</v>
      </c>
      <c r="CK324" s="1">
        <f t="shared" si="448"/>
        <v>3.2081856212932447</v>
      </c>
      <c r="CL324" s="5">
        <f t="shared" si="454"/>
        <v>3</v>
      </c>
      <c r="CN324" s="9">
        <f t="shared" si="455"/>
        <v>1.5800818587515928</v>
      </c>
    </row>
    <row r="325" spans="1:92" x14ac:dyDescent="0.2">
      <c r="A325" s="4">
        <v>323</v>
      </c>
      <c r="B325" s="1">
        <v>0.238282606835473</v>
      </c>
      <c r="C325" s="1">
        <v>2.33</v>
      </c>
      <c r="D325" s="1">
        <v>76</v>
      </c>
      <c r="E325" s="1">
        <v>23</v>
      </c>
      <c r="F325" s="1">
        <v>1</v>
      </c>
      <c r="G325" s="1">
        <v>14.4487322147539</v>
      </c>
      <c r="H325" s="1">
        <v>7</v>
      </c>
      <c r="I325">
        <v>1500</v>
      </c>
      <c r="J325">
        <v>0.15</v>
      </c>
      <c r="K325">
        <v>37.5</v>
      </c>
      <c r="L325" s="1"/>
      <c r="M325" s="2">
        <f t="shared" si="380"/>
        <v>4</v>
      </c>
      <c r="N325" s="2">
        <f t="shared" si="381"/>
        <v>7</v>
      </c>
      <c r="O325" s="2">
        <f t="shared" si="382"/>
        <v>5</v>
      </c>
      <c r="P325" s="2">
        <f t="shared" si="383"/>
        <v>5</v>
      </c>
      <c r="Q325" s="2">
        <f t="shared" si="384"/>
        <v>6</v>
      </c>
      <c r="R325" s="2">
        <f t="shared" si="385"/>
        <v>6</v>
      </c>
      <c r="S325" s="2">
        <f t="shared" si="386"/>
        <v>6</v>
      </c>
      <c r="T325" s="2">
        <f t="shared" si="387"/>
        <v>4</v>
      </c>
      <c r="U325" s="2">
        <f t="shared" si="388"/>
        <v>4</v>
      </c>
      <c r="V325" s="2">
        <f t="shared" si="389"/>
        <v>7</v>
      </c>
      <c r="W325" s="2">
        <f t="shared" si="390"/>
        <v>3</v>
      </c>
      <c r="X325" s="2">
        <f t="shared" si="391"/>
        <v>3</v>
      </c>
      <c r="Y325" s="2">
        <f t="shared" si="392"/>
        <v>1</v>
      </c>
      <c r="Z325" s="2">
        <f t="shared" si="393"/>
        <v>1</v>
      </c>
      <c r="AA325" s="2">
        <f t="shared" si="394"/>
        <v>2</v>
      </c>
      <c r="AB325" s="2">
        <f t="shared" si="395"/>
        <v>1</v>
      </c>
      <c r="AC325" s="2">
        <f t="shared" si="396"/>
        <v>0</v>
      </c>
      <c r="AD325" s="3">
        <f t="shared" si="449"/>
        <v>2</v>
      </c>
      <c r="AE325" s="2">
        <f t="shared" si="397"/>
        <v>7</v>
      </c>
      <c r="AF325" s="2">
        <f t="shared" si="398"/>
        <v>10</v>
      </c>
      <c r="AG325" s="2">
        <f t="shared" si="399"/>
        <v>8</v>
      </c>
      <c r="AH325" s="2">
        <f t="shared" si="400"/>
        <v>8</v>
      </c>
      <c r="AI325" s="2">
        <f t="shared" si="401"/>
        <v>8</v>
      </c>
      <c r="AJ325" s="2">
        <f t="shared" si="402"/>
        <v>8</v>
      </c>
      <c r="AK325" s="2">
        <f t="shared" si="403"/>
        <v>8</v>
      </c>
      <c r="AL325" s="2">
        <f t="shared" si="404"/>
        <v>7</v>
      </c>
      <c r="AM325" s="2">
        <f t="shared" si="405"/>
        <v>6</v>
      </c>
      <c r="AN325" s="2">
        <f t="shared" si="406"/>
        <v>9</v>
      </c>
      <c r="AO325" s="2">
        <f t="shared" si="407"/>
        <v>5</v>
      </c>
      <c r="AP325" s="2">
        <f t="shared" si="408"/>
        <v>5</v>
      </c>
      <c r="AQ325" s="2">
        <f t="shared" si="409"/>
        <v>3</v>
      </c>
      <c r="AR325" s="2">
        <f t="shared" si="410"/>
        <v>2</v>
      </c>
      <c r="AS325" s="2">
        <f t="shared" si="411"/>
        <v>4</v>
      </c>
      <c r="AT325" s="2">
        <f t="shared" si="412"/>
        <v>3</v>
      </c>
      <c r="AU325" s="2">
        <f t="shared" si="413"/>
        <v>2</v>
      </c>
      <c r="AV325" s="3">
        <f t="shared" si="450"/>
        <v>2</v>
      </c>
      <c r="AW325">
        <f t="shared" si="451"/>
        <v>1</v>
      </c>
      <c r="AX325" s="2">
        <f t="shared" si="414"/>
        <v>5</v>
      </c>
      <c r="AY325" s="2">
        <f t="shared" si="415"/>
        <v>6</v>
      </c>
      <c r="AZ325" s="2">
        <f t="shared" si="416"/>
        <v>6</v>
      </c>
      <c r="BA325" s="2">
        <f t="shared" si="417"/>
        <v>4</v>
      </c>
      <c r="BB325" s="2">
        <f t="shared" si="418"/>
        <v>3</v>
      </c>
      <c r="BC325" s="2">
        <f t="shared" si="419"/>
        <v>3</v>
      </c>
      <c r="BD325" s="2">
        <f t="shared" si="420"/>
        <v>5</v>
      </c>
      <c r="BE325" s="2">
        <f t="shared" si="421"/>
        <v>2</v>
      </c>
      <c r="BF325" s="2">
        <f t="shared" si="422"/>
        <v>2</v>
      </c>
      <c r="BG325" s="2">
        <f t="shared" si="423"/>
        <v>4</v>
      </c>
      <c r="BH325" s="2">
        <f t="shared" si="424"/>
        <v>5</v>
      </c>
      <c r="BI325" s="2">
        <f t="shared" si="425"/>
        <v>3</v>
      </c>
      <c r="BJ325" s="2">
        <f t="shared" si="426"/>
        <v>2</v>
      </c>
      <c r="BK325" s="2">
        <f t="shared" si="427"/>
        <v>3</v>
      </c>
      <c r="BL325" s="2">
        <f t="shared" si="428"/>
        <v>3</v>
      </c>
      <c r="BM325" s="2">
        <f t="shared" si="429"/>
        <v>2</v>
      </c>
      <c r="BN325" s="2">
        <f t="shared" si="430"/>
        <v>1</v>
      </c>
      <c r="BO325" s="3">
        <f t="shared" si="452"/>
        <v>2</v>
      </c>
      <c r="BP325">
        <f t="shared" si="453"/>
        <v>2</v>
      </c>
      <c r="BR325">
        <v>3</v>
      </c>
      <c r="BS325">
        <f t="shared" si="431"/>
        <v>2</v>
      </c>
      <c r="BU325" s="1">
        <f t="shared" si="432"/>
        <v>4.1160236483400565</v>
      </c>
      <c r="BV325" s="1">
        <f t="shared" si="433"/>
        <v>1.9551707946553125</v>
      </c>
      <c r="BW325" s="1">
        <f t="shared" si="434"/>
        <v>1.931061311735754</v>
      </c>
      <c r="BX325" s="1">
        <f t="shared" si="435"/>
        <v>2.4506421278723383</v>
      </c>
      <c r="BY325" s="1">
        <f t="shared" si="436"/>
        <v>2.5769023142548666</v>
      </c>
      <c r="BZ325" s="1">
        <f t="shared" si="437"/>
        <v>2.8851088841706956</v>
      </c>
      <c r="CA325" s="1">
        <f t="shared" si="438"/>
        <v>2.1400063165835519</v>
      </c>
      <c r="CB325" s="1">
        <f t="shared" si="439"/>
        <v>3.2853353824633071</v>
      </c>
      <c r="CC325" s="1">
        <f t="shared" si="440"/>
        <v>3.4355864519138519</v>
      </c>
      <c r="CD325" s="1">
        <f t="shared" si="441"/>
        <v>10.060884237807768</v>
      </c>
      <c r="CE325" s="1">
        <f t="shared" si="442"/>
        <v>1.7559259475476687</v>
      </c>
      <c r="CF325" s="1">
        <f t="shared" si="443"/>
        <v>2.6273310188499179</v>
      </c>
      <c r="CG325" s="1">
        <f t="shared" si="444"/>
        <v>3.2255979125205689</v>
      </c>
      <c r="CH325" s="1">
        <f t="shared" si="445"/>
        <v>3.7647409321639445</v>
      </c>
      <c r="CI325" s="1">
        <f t="shared" si="446"/>
        <v>3.9449619376563763</v>
      </c>
      <c r="CJ325" s="1">
        <f t="shared" si="447"/>
        <v>4.0130844344406178</v>
      </c>
      <c r="CK325" s="1">
        <f t="shared" si="448"/>
        <v>3.9741496917802257</v>
      </c>
      <c r="CL325" s="5">
        <f t="shared" si="454"/>
        <v>11</v>
      </c>
      <c r="CN325" s="9">
        <f t="shared" si="455"/>
        <v>1.7559259475476687</v>
      </c>
    </row>
    <row r="326" spans="1:92" x14ac:dyDescent="0.2">
      <c r="A326" s="4">
        <v>324</v>
      </c>
      <c r="B326" s="1">
        <v>0.35307994009966098</v>
      </c>
      <c r="C326" s="1">
        <v>35.997999999999998</v>
      </c>
      <c r="D326" s="1">
        <v>81</v>
      </c>
      <c r="E326" s="1">
        <v>1</v>
      </c>
      <c r="F326" s="1">
        <v>18</v>
      </c>
      <c r="G326" s="1">
        <v>7.1996313042244298</v>
      </c>
      <c r="H326" s="1">
        <v>6</v>
      </c>
      <c r="I326">
        <v>1500</v>
      </c>
      <c r="J326">
        <v>0.15</v>
      </c>
      <c r="K326">
        <v>37.5</v>
      </c>
      <c r="L326" s="1"/>
      <c r="M326" s="2">
        <f t="shared" si="380"/>
        <v>3</v>
      </c>
      <c r="N326" s="2">
        <f t="shared" si="381"/>
        <v>6</v>
      </c>
      <c r="O326" s="2">
        <f t="shared" si="382"/>
        <v>6</v>
      </c>
      <c r="P326" s="2">
        <f t="shared" si="383"/>
        <v>4</v>
      </c>
      <c r="Q326" s="2">
        <f t="shared" si="384"/>
        <v>6</v>
      </c>
      <c r="R326" s="2">
        <f t="shared" si="385"/>
        <v>7</v>
      </c>
      <c r="S326" s="2">
        <f t="shared" si="386"/>
        <v>7</v>
      </c>
      <c r="T326" s="2">
        <f t="shared" si="387"/>
        <v>5</v>
      </c>
      <c r="U326" s="2">
        <f t="shared" si="388"/>
        <v>7</v>
      </c>
      <c r="V326" s="2">
        <f t="shared" si="389"/>
        <v>7</v>
      </c>
      <c r="W326" s="2">
        <f t="shared" si="390"/>
        <v>4</v>
      </c>
      <c r="X326" s="2">
        <f t="shared" si="391"/>
        <v>5</v>
      </c>
      <c r="Y326" s="2">
        <f t="shared" si="392"/>
        <v>2</v>
      </c>
      <c r="Z326" s="2">
        <f t="shared" si="393"/>
        <v>2</v>
      </c>
      <c r="AA326" s="2">
        <f t="shared" si="394"/>
        <v>1</v>
      </c>
      <c r="AB326" s="2">
        <f t="shared" si="395"/>
        <v>2</v>
      </c>
      <c r="AC326" s="2">
        <f t="shared" si="396"/>
        <v>1</v>
      </c>
      <c r="AD326" s="3">
        <f t="shared" si="449"/>
        <v>6</v>
      </c>
      <c r="AE326" s="2">
        <f t="shared" si="397"/>
        <v>6</v>
      </c>
      <c r="AF326" s="2">
        <f t="shared" si="398"/>
        <v>9</v>
      </c>
      <c r="AG326" s="2">
        <f t="shared" si="399"/>
        <v>9</v>
      </c>
      <c r="AH326" s="2">
        <f t="shared" si="400"/>
        <v>7</v>
      </c>
      <c r="AI326" s="2">
        <f t="shared" si="401"/>
        <v>8</v>
      </c>
      <c r="AJ326" s="2">
        <f t="shared" si="402"/>
        <v>9</v>
      </c>
      <c r="AK326" s="2">
        <f t="shared" si="403"/>
        <v>9</v>
      </c>
      <c r="AL326" s="2">
        <f t="shared" si="404"/>
        <v>8</v>
      </c>
      <c r="AM326" s="2">
        <f t="shared" si="405"/>
        <v>9</v>
      </c>
      <c r="AN326" s="2">
        <f t="shared" si="406"/>
        <v>9</v>
      </c>
      <c r="AO326" s="2">
        <f t="shared" si="407"/>
        <v>6</v>
      </c>
      <c r="AP326" s="2">
        <f t="shared" si="408"/>
        <v>7</v>
      </c>
      <c r="AQ326" s="2">
        <f t="shared" si="409"/>
        <v>4</v>
      </c>
      <c r="AR326" s="2">
        <f t="shared" si="410"/>
        <v>3</v>
      </c>
      <c r="AS326" s="2">
        <f t="shared" si="411"/>
        <v>3</v>
      </c>
      <c r="AT326" s="2">
        <f t="shared" si="412"/>
        <v>4</v>
      </c>
      <c r="AU326" s="2">
        <f t="shared" si="413"/>
        <v>3</v>
      </c>
      <c r="AV326" s="3">
        <f t="shared" si="450"/>
        <v>2</v>
      </c>
      <c r="AW326">
        <f t="shared" si="451"/>
        <v>6</v>
      </c>
      <c r="AX326" s="2">
        <f t="shared" si="414"/>
        <v>4</v>
      </c>
      <c r="AY326" s="2">
        <f t="shared" si="415"/>
        <v>6</v>
      </c>
      <c r="AZ326" s="2">
        <f t="shared" si="416"/>
        <v>7</v>
      </c>
      <c r="BA326" s="2">
        <f t="shared" si="417"/>
        <v>3</v>
      </c>
      <c r="BB326" s="2">
        <f t="shared" si="418"/>
        <v>3</v>
      </c>
      <c r="BC326" s="2">
        <f t="shared" si="419"/>
        <v>4</v>
      </c>
      <c r="BD326" s="2">
        <f t="shared" si="420"/>
        <v>6</v>
      </c>
      <c r="BE326" s="2">
        <f t="shared" si="421"/>
        <v>5</v>
      </c>
      <c r="BF326" s="2">
        <f t="shared" si="422"/>
        <v>5</v>
      </c>
      <c r="BG326" s="2">
        <f t="shared" si="423"/>
        <v>4</v>
      </c>
      <c r="BH326" s="2">
        <f t="shared" si="424"/>
        <v>6</v>
      </c>
      <c r="BI326" s="2">
        <f t="shared" si="425"/>
        <v>5</v>
      </c>
      <c r="BJ326" s="2">
        <f t="shared" si="426"/>
        <v>3</v>
      </c>
      <c r="BK326" s="2">
        <f t="shared" si="427"/>
        <v>2</v>
      </c>
      <c r="BL326" s="2">
        <f t="shared" si="428"/>
        <v>2</v>
      </c>
      <c r="BM326" s="2">
        <f t="shared" si="429"/>
        <v>3</v>
      </c>
      <c r="BN326" s="2">
        <f t="shared" si="430"/>
        <v>2</v>
      </c>
      <c r="BO326" s="3">
        <f t="shared" si="452"/>
        <v>3</v>
      </c>
      <c r="BP326">
        <f t="shared" si="453"/>
        <v>1</v>
      </c>
      <c r="BR326">
        <v>3</v>
      </c>
      <c r="BS326">
        <f t="shared" si="431"/>
        <v>2</v>
      </c>
      <c r="BU326" s="1">
        <f t="shared" si="432"/>
        <v>4.7775550113371308</v>
      </c>
      <c r="BV326" s="1">
        <f t="shared" si="433"/>
        <v>2.3332456650655722</v>
      </c>
      <c r="BW326" s="1">
        <f t="shared" si="434"/>
        <v>1.8324694290719357</v>
      </c>
      <c r="BX326" s="1">
        <f t="shared" si="435"/>
        <v>3.4631984629438497</v>
      </c>
      <c r="BY326" s="1">
        <f t="shared" si="436"/>
        <v>2.5628571027390632</v>
      </c>
      <c r="BZ326" s="1">
        <f t="shared" si="437"/>
        <v>2.2618131773717418</v>
      </c>
      <c r="CA326" s="1">
        <f t="shared" si="438"/>
        <v>2.2089659670286186</v>
      </c>
      <c r="CB326" s="1">
        <f t="shared" si="439"/>
        <v>2.3474811215613003</v>
      </c>
      <c r="CC326" s="1">
        <f t="shared" si="440"/>
        <v>2.6355487188117412</v>
      </c>
      <c r="CD326" s="1">
        <f t="shared" si="441"/>
        <v>9.9153294610145988</v>
      </c>
      <c r="CE326" s="1">
        <f t="shared" si="442"/>
        <v>2.5803591113452584</v>
      </c>
      <c r="CF326" s="1">
        <f t="shared" si="443"/>
        <v>2.3797323972341657</v>
      </c>
      <c r="CG326" s="1">
        <f t="shared" si="444"/>
        <v>2.737037219624828</v>
      </c>
      <c r="CH326" s="1">
        <f t="shared" si="445"/>
        <v>2.967991174392508</v>
      </c>
      <c r="CI326" s="1">
        <f t="shared" si="446"/>
        <v>2.9404104924597907</v>
      </c>
      <c r="CJ326" s="1">
        <f t="shared" si="447"/>
        <v>3.030632464966557</v>
      </c>
      <c r="CK326" s="1">
        <f t="shared" si="448"/>
        <v>2.9842159083933488</v>
      </c>
      <c r="CL326" s="5">
        <f t="shared" si="454"/>
        <v>3</v>
      </c>
      <c r="CN326" s="9">
        <f t="shared" si="455"/>
        <v>1.8324694290719357</v>
      </c>
    </row>
    <row r="327" spans="1:92" x14ac:dyDescent="0.2">
      <c r="A327" s="4">
        <v>325</v>
      </c>
      <c r="B327" s="1">
        <v>0.35257589743338202</v>
      </c>
      <c r="C327" s="1">
        <v>11.967000000000001</v>
      </c>
      <c r="D327" s="1">
        <v>89</v>
      </c>
      <c r="E327" s="1">
        <v>1</v>
      </c>
      <c r="F327" s="1">
        <v>10</v>
      </c>
      <c r="G327" s="1">
        <v>5.6765942308637802</v>
      </c>
      <c r="H327" s="1">
        <v>6</v>
      </c>
      <c r="I327">
        <v>1500</v>
      </c>
      <c r="J327">
        <v>0.15</v>
      </c>
      <c r="K327">
        <v>37.5</v>
      </c>
      <c r="L327" s="1"/>
      <c r="M327" s="2">
        <f t="shared" si="380"/>
        <v>3</v>
      </c>
      <c r="N327" s="2">
        <f t="shared" si="381"/>
        <v>6</v>
      </c>
      <c r="O327" s="2">
        <f t="shared" si="382"/>
        <v>6</v>
      </c>
      <c r="P327" s="2">
        <f t="shared" si="383"/>
        <v>4</v>
      </c>
      <c r="Q327" s="2">
        <f t="shared" si="384"/>
        <v>6</v>
      </c>
      <c r="R327" s="2">
        <f t="shared" si="385"/>
        <v>7</v>
      </c>
      <c r="S327" s="2">
        <f t="shared" si="386"/>
        <v>7</v>
      </c>
      <c r="T327" s="2">
        <f t="shared" si="387"/>
        <v>5</v>
      </c>
      <c r="U327" s="2">
        <f t="shared" si="388"/>
        <v>7</v>
      </c>
      <c r="V327" s="2">
        <f t="shared" si="389"/>
        <v>7</v>
      </c>
      <c r="W327" s="2">
        <f t="shared" si="390"/>
        <v>4</v>
      </c>
      <c r="X327" s="2">
        <f t="shared" si="391"/>
        <v>5</v>
      </c>
      <c r="Y327" s="2">
        <f t="shared" si="392"/>
        <v>2</v>
      </c>
      <c r="Z327" s="2">
        <f t="shared" si="393"/>
        <v>2</v>
      </c>
      <c r="AA327" s="2">
        <f t="shared" si="394"/>
        <v>1</v>
      </c>
      <c r="AB327" s="2">
        <f t="shared" si="395"/>
        <v>2</v>
      </c>
      <c r="AC327" s="2">
        <f t="shared" si="396"/>
        <v>1</v>
      </c>
      <c r="AD327" s="3">
        <f t="shared" si="449"/>
        <v>6</v>
      </c>
      <c r="AE327" s="2">
        <f t="shared" si="397"/>
        <v>6</v>
      </c>
      <c r="AF327" s="2">
        <f t="shared" si="398"/>
        <v>9</v>
      </c>
      <c r="AG327" s="2">
        <f t="shared" si="399"/>
        <v>9</v>
      </c>
      <c r="AH327" s="2">
        <f t="shared" si="400"/>
        <v>7</v>
      </c>
      <c r="AI327" s="2">
        <f t="shared" si="401"/>
        <v>8</v>
      </c>
      <c r="AJ327" s="2">
        <f t="shared" si="402"/>
        <v>9</v>
      </c>
      <c r="AK327" s="2">
        <f t="shared" si="403"/>
        <v>9</v>
      </c>
      <c r="AL327" s="2">
        <f t="shared" si="404"/>
        <v>8</v>
      </c>
      <c r="AM327" s="2">
        <f t="shared" si="405"/>
        <v>9</v>
      </c>
      <c r="AN327" s="2">
        <f t="shared" si="406"/>
        <v>9</v>
      </c>
      <c r="AO327" s="2">
        <f t="shared" si="407"/>
        <v>6</v>
      </c>
      <c r="AP327" s="2">
        <f t="shared" si="408"/>
        <v>7</v>
      </c>
      <c r="AQ327" s="2">
        <f t="shared" si="409"/>
        <v>4</v>
      </c>
      <c r="AR327" s="2">
        <f t="shared" si="410"/>
        <v>3</v>
      </c>
      <c r="AS327" s="2">
        <f t="shared" si="411"/>
        <v>3</v>
      </c>
      <c r="AT327" s="2">
        <f t="shared" si="412"/>
        <v>4</v>
      </c>
      <c r="AU327" s="2">
        <f t="shared" si="413"/>
        <v>3</v>
      </c>
      <c r="AV327" s="3">
        <f t="shared" si="450"/>
        <v>2</v>
      </c>
      <c r="AW327">
        <f t="shared" si="451"/>
        <v>6</v>
      </c>
      <c r="AX327" s="2">
        <f t="shared" si="414"/>
        <v>4</v>
      </c>
      <c r="AY327" s="2">
        <f t="shared" si="415"/>
        <v>6</v>
      </c>
      <c r="AZ327" s="2">
        <f t="shared" si="416"/>
        <v>7</v>
      </c>
      <c r="BA327" s="2">
        <f t="shared" si="417"/>
        <v>3</v>
      </c>
      <c r="BB327" s="2">
        <f t="shared" si="418"/>
        <v>3</v>
      </c>
      <c r="BC327" s="2">
        <f t="shared" si="419"/>
        <v>4</v>
      </c>
      <c r="BD327" s="2">
        <f t="shared" si="420"/>
        <v>6</v>
      </c>
      <c r="BE327" s="2">
        <f t="shared" si="421"/>
        <v>5</v>
      </c>
      <c r="BF327" s="2">
        <f t="shared" si="422"/>
        <v>5</v>
      </c>
      <c r="BG327" s="2">
        <f t="shared" si="423"/>
        <v>4</v>
      </c>
      <c r="BH327" s="2">
        <f t="shared" si="424"/>
        <v>6</v>
      </c>
      <c r="BI327" s="2">
        <f t="shared" si="425"/>
        <v>5</v>
      </c>
      <c r="BJ327" s="2">
        <f t="shared" si="426"/>
        <v>3</v>
      </c>
      <c r="BK327" s="2">
        <f t="shared" si="427"/>
        <v>2</v>
      </c>
      <c r="BL327" s="2">
        <f t="shared" si="428"/>
        <v>2</v>
      </c>
      <c r="BM327" s="2">
        <f t="shared" si="429"/>
        <v>3</v>
      </c>
      <c r="BN327" s="2">
        <f t="shared" si="430"/>
        <v>2</v>
      </c>
      <c r="BO327" s="3">
        <f t="shared" si="452"/>
        <v>3</v>
      </c>
      <c r="BP327">
        <f t="shared" si="453"/>
        <v>1</v>
      </c>
      <c r="BR327">
        <v>3</v>
      </c>
      <c r="BS327">
        <f t="shared" si="431"/>
        <v>1</v>
      </c>
      <c r="BU327" s="1">
        <f t="shared" si="432"/>
        <v>5.300739762453861</v>
      </c>
      <c r="BV327" s="1">
        <f t="shared" si="433"/>
        <v>2.7544733047015968</v>
      </c>
      <c r="BW327" s="1">
        <f t="shared" si="434"/>
        <v>1.8000991003222351</v>
      </c>
      <c r="BX327" s="1">
        <f t="shared" si="435"/>
        <v>4.3233837715873209</v>
      </c>
      <c r="BY327" s="1">
        <f t="shared" si="436"/>
        <v>2.9634071031347324</v>
      </c>
      <c r="BZ327" s="1">
        <f t="shared" si="437"/>
        <v>2.2448686240247833</v>
      </c>
      <c r="CA327" s="1">
        <f t="shared" si="438"/>
        <v>2.1439860626927434</v>
      </c>
      <c r="CB327" s="1">
        <f t="shared" si="439"/>
        <v>2.3456262882312222</v>
      </c>
      <c r="CC327" s="1">
        <f t="shared" si="440"/>
        <v>2.625105779208595</v>
      </c>
      <c r="CD327" s="1">
        <f t="shared" si="441"/>
        <v>9.933430177641144</v>
      </c>
      <c r="CE327" s="1">
        <f t="shared" si="442"/>
        <v>2.8892664465539735</v>
      </c>
      <c r="CF327" s="1">
        <f t="shared" si="443"/>
        <v>2.4115271619461516</v>
      </c>
      <c r="CG327" s="1">
        <f t="shared" si="444"/>
        <v>2.7002582743967176</v>
      </c>
      <c r="CH327" s="1">
        <f t="shared" si="445"/>
        <v>2.950255011207791</v>
      </c>
      <c r="CI327" s="1">
        <f t="shared" si="446"/>
        <v>2.939697196671772</v>
      </c>
      <c r="CJ327" s="1">
        <f t="shared" si="447"/>
        <v>3.0296438117730555</v>
      </c>
      <c r="CK327" s="1">
        <f t="shared" si="448"/>
        <v>2.9847422192520026</v>
      </c>
      <c r="CL327" s="5">
        <f t="shared" si="454"/>
        <v>3</v>
      </c>
      <c r="CN327" s="9">
        <f t="shared" si="455"/>
        <v>1.8000991003222351</v>
      </c>
    </row>
    <row r="328" spans="1:92" x14ac:dyDescent="0.2">
      <c r="A328" s="4">
        <v>326</v>
      </c>
      <c r="B328" s="1">
        <v>0.46098429205951902</v>
      </c>
      <c r="C328" s="1">
        <v>38.026000000000003</v>
      </c>
      <c r="D328" s="1">
        <v>70</v>
      </c>
      <c r="E328" s="1">
        <v>15</v>
      </c>
      <c r="F328" s="1">
        <v>15</v>
      </c>
      <c r="G328" s="1">
        <v>8.0664839420304908</v>
      </c>
      <c r="H328" s="1">
        <v>6</v>
      </c>
      <c r="I328">
        <v>1500</v>
      </c>
      <c r="J328">
        <v>0.15</v>
      </c>
      <c r="K328">
        <v>37.5</v>
      </c>
      <c r="L328" s="1"/>
      <c r="M328" s="2">
        <f t="shared" si="380"/>
        <v>3</v>
      </c>
      <c r="N328" s="2">
        <f t="shared" si="381"/>
        <v>7</v>
      </c>
      <c r="O328" s="2">
        <f t="shared" si="382"/>
        <v>7</v>
      </c>
      <c r="P328" s="2">
        <f t="shared" si="383"/>
        <v>4</v>
      </c>
      <c r="Q328" s="2">
        <f t="shared" si="384"/>
        <v>6</v>
      </c>
      <c r="R328" s="2">
        <f t="shared" si="385"/>
        <v>7</v>
      </c>
      <c r="S328" s="2">
        <f t="shared" si="386"/>
        <v>7</v>
      </c>
      <c r="T328" s="2">
        <f t="shared" si="387"/>
        <v>5</v>
      </c>
      <c r="U328" s="2">
        <f t="shared" si="388"/>
        <v>7</v>
      </c>
      <c r="V328" s="2">
        <f t="shared" si="389"/>
        <v>7</v>
      </c>
      <c r="W328" s="2">
        <f t="shared" si="390"/>
        <v>3</v>
      </c>
      <c r="X328" s="2">
        <f t="shared" si="391"/>
        <v>4</v>
      </c>
      <c r="Y328" s="2">
        <f t="shared" si="392"/>
        <v>1</v>
      </c>
      <c r="Z328" s="2">
        <f t="shared" si="393"/>
        <v>1</v>
      </c>
      <c r="AA328" s="2">
        <f t="shared" si="394"/>
        <v>1</v>
      </c>
      <c r="AB328" s="2">
        <f t="shared" si="395"/>
        <v>1</v>
      </c>
      <c r="AC328" s="2">
        <f t="shared" si="396"/>
        <v>0</v>
      </c>
      <c r="AD328" s="3">
        <f t="shared" si="449"/>
        <v>2</v>
      </c>
      <c r="AE328" s="2">
        <f t="shared" si="397"/>
        <v>6</v>
      </c>
      <c r="AF328" s="2">
        <f t="shared" si="398"/>
        <v>10</v>
      </c>
      <c r="AG328" s="2">
        <f t="shared" si="399"/>
        <v>10</v>
      </c>
      <c r="AH328" s="2">
        <f t="shared" si="400"/>
        <v>7</v>
      </c>
      <c r="AI328" s="2">
        <f t="shared" si="401"/>
        <v>8</v>
      </c>
      <c r="AJ328" s="2">
        <f t="shared" si="402"/>
        <v>9</v>
      </c>
      <c r="AK328" s="2">
        <f t="shared" si="403"/>
        <v>9</v>
      </c>
      <c r="AL328" s="2">
        <f t="shared" si="404"/>
        <v>8</v>
      </c>
      <c r="AM328" s="2">
        <f t="shared" si="405"/>
        <v>9</v>
      </c>
      <c r="AN328" s="2">
        <f t="shared" si="406"/>
        <v>9</v>
      </c>
      <c r="AO328" s="2">
        <f t="shared" si="407"/>
        <v>5</v>
      </c>
      <c r="AP328" s="2">
        <f t="shared" si="408"/>
        <v>6</v>
      </c>
      <c r="AQ328" s="2">
        <f t="shared" si="409"/>
        <v>3</v>
      </c>
      <c r="AR328" s="2">
        <f t="shared" si="410"/>
        <v>2</v>
      </c>
      <c r="AS328" s="2">
        <f t="shared" si="411"/>
        <v>3</v>
      </c>
      <c r="AT328" s="2">
        <f t="shared" si="412"/>
        <v>3</v>
      </c>
      <c r="AU328" s="2">
        <f t="shared" si="413"/>
        <v>2</v>
      </c>
      <c r="AV328" s="3">
        <f t="shared" si="450"/>
        <v>2</v>
      </c>
      <c r="AW328">
        <f t="shared" si="451"/>
        <v>2</v>
      </c>
      <c r="AX328" s="2">
        <f t="shared" si="414"/>
        <v>3</v>
      </c>
      <c r="AY328" s="2">
        <f t="shared" si="415"/>
        <v>7</v>
      </c>
      <c r="AZ328" s="2">
        <f t="shared" si="416"/>
        <v>8</v>
      </c>
      <c r="BA328" s="2">
        <f t="shared" si="417"/>
        <v>3</v>
      </c>
      <c r="BB328" s="2">
        <f t="shared" si="418"/>
        <v>3</v>
      </c>
      <c r="BC328" s="2">
        <f t="shared" si="419"/>
        <v>4</v>
      </c>
      <c r="BD328" s="2">
        <f t="shared" si="420"/>
        <v>6</v>
      </c>
      <c r="BE328" s="2">
        <f t="shared" si="421"/>
        <v>5</v>
      </c>
      <c r="BF328" s="2">
        <f t="shared" si="422"/>
        <v>5</v>
      </c>
      <c r="BG328" s="2">
        <f t="shared" si="423"/>
        <v>4</v>
      </c>
      <c r="BH328" s="2">
        <f t="shared" si="424"/>
        <v>4</v>
      </c>
      <c r="BI328" s="2">
        <f t="shared" si="425"/>
        <v>4</v>
      </c>
      <c r="BJ328" s="2">
        <f t="shared" si="426"/>
        <v>2</v>
      </c>
      <c r="BK328" s="2">
        <f t="shared" si="427"/>
        <v>2</v>
      </c>
      <c r="BL328" s="2">
        <f t="shared" si="428"/>
        <v>2</v>
      </c>
      <c r="BM328" s="2">
        <f t="shared" si="429"/>
        <v>2</v>
      </c>
      <c r="BN328" s="2">
        <f t="shared" si="430"/>
        <v>1</v>
      </c>
      <c r="BO328" s="3">
        <f t="shared" si="452"/>
        <v>3</v>
      </c>
      <c r="BP328">
        <f t="shared" si="453"/>
        <v>1</v>
      </c>
      <c r="BR328">
        <v>3</v>
      </c>
      <c r="BS328">
        <f t="shared" si="431"/>
        <v>2</v>
      </c>
      <c r="BU328" s="1">
        <f t="shared" si="432"/>
        <v>4.6803272160410261</v>
      </c>
      <c r="BV328" s="1">
        <f t="shared" si="433"/>
        <v>2.2971815596877709</v>
      </c>
      <c r="BW328" s="1">
        <f t="shared" si="434"/>
        <v>1.9786975063196377</v>
      </c>
      <c r="BX328" s="1">
        <f t="shared" si="435"/>
        <v>3.1582953761901185</v>
      </c>
      <c r="BY328" s="1">
        <f t="shared" si="436"/>
        <v>2.4354048782900768</v>
      </c>
      <c r="BZ328" s="1">
        <f t="shared" si="437"/>
        <v>2.1898445100905346</v>
      </c>
      <c r="CA328" s="1">
        <f t="shared" si="438"/>
        <v>2.2729835680736503</v>
      </c>
      <c r="CB328" s="1">
        <f t="shared" si="439"/>
        <v>2.2148522655485059</v>
      </c>
      <c r="CC328" s="1">
        <f t="shared" si="440"/>
        <v>2.3756488787870871</v>
      </c>
      <c r="CD328" s="1">
        <f t="shared" si="441"/>
        <v>9.8898929636987134</v>
      </c>
      <c r="CE328" s="1">
        <f t="shared" si="442"/>
        <v>2.5082942682135001</v>
      </c>
      <c r="CF328" s="1">
        <f t="shared" si="443"/>
        <v>2.2687332253040227</v>
      </c>
      <c r="CG328" s="1">
        <f t="shared" si="444"/>
        <v>2.5551002083535947</v>
      </c>
      <c r="CH328" s="1">
        <f t="shared" si="445"/>
        <v>2.6760016615680899</v>
      </c>
      <c r="CI328" s="1">
        <f t="shared" si="446"/>
        <v>2.7910223192447878</v>
      </c>
      <c r="CJ328" s="1">
        <f t="shared" si="447"/>
        <v>2.8860438496964118</v>
      </c>
      <c r="CK328" s="1">
        <f t="shared" si="448"/>
        <v>2.8366159937564412</v>
      </c>
      <c r="CL328" s="5">
        <f t="shared" si="454"/>
        <v>3</v>
      </c>
      <c r="CN328" s="9">
        <f t="shared" si="455"/>
        <v>1.9786975063196377</v>
      </c>
    </row>
    <row r="329" spans="1:92" x14ac:dyDescent="0.2">
      <c r="A329" s="4">
        <v>327</v>
      </c>
      <c r="B329" s="1">
        <v>0.38428017447288398</v>
      </c>
      <c r="C329" s="1">
        <v>9.3539999999999992</v>
      </c>
      <c r="D329" s="1">
        <v>86</v>
      </c>
      <c r="E329" s="1">
        <v>3</v>
      </c>
      <c r="F329" s="1">
        <v>11</v>
      </c>
      <c r="G329" s="1">
        <v>8.4184951469644993</v>
      </c>
      <c r="H329" s="1">
        <v>6</v>
      </c>
      <c r="I329">
        <v>1500</v>
      </c>
      <c r="J329">
        <v>0.15</v>
      </c>
      <c r="K329">
        <v>37.5</v>
      </c>
      <c r="L329" s="1"/>
      <c r="M329" s="2">
        <f t="shared" si="380"/>
        <v>3</v>
      </c>
      <c r="N329" s="2">
        <f t="shared" si="381"/>
        <v>6</v>
      </c>
      <c r="O329" s="2">
        <f t="shared" si="382"/>
        <v>6</v>
      </c>
      <c r="P329" s="2">
        <f t="shared" si="383"/>
        <v>4</v>
      </c>
      <c r="Q329" s="2">
        <f t="shared" si="384"/>
        <v>6</v>
      </c>
      <c r="R329" s="2">
        <f t="shared" si="385"/>
        <v>7</v>
      </c>
      <c r="S329" s="2">
        <f t="shared" si="386"/>
        <v>7</v>
      </c>
      <c r="T329" s="2">
        <f t="shared" si="387"/>
        <v>5</v>
      </c>
      <c r="U329" s="2">
        <f t="shared" si="388"/>
        <v>7</v>
      </c>
      <c r="V329" s="2">
        <f t="shared" si="389"/>
        <v>7</v>
      </c>
      <c r="W329" s="2">
        <f t="shared" si="390"/>
        <v>4</v>
      </c>
      <c r="X329" s="2">
        <f t="shared" si="391"/>
        <v>5</v>
      </c>
      <c r="Y329" s="2">
        <f t="shared" si="392"/>
        <v>2</v>
      </c>
      <c r="Z329" s="2">
        <f t="shared" si="393"/>
        <v>2</v>
      </c>
      <c r="AA329" s="2">
        <f t="shared" si="394"/>
        <v>1</v>
      </c>
      <c r="AB329" s="2">
        <f t="shared" si="395"/>
        <v>2</v>
      </c>
      <c r="AC329" s="2">
        <f t="shared" si="396"/>
        <v>1</v>
      </c>
      <c r="AD329" s="3">
        <f t="shared" si="449"/>
        <v>6</v>
      </c>
      <c r="AE329" s="2">
        <f t="shared" si="397"/>
        <v>6</v>
      </c>
      <c r="AF329" s="2">
        <f t="shared" si="398"/>
        <v>9</v>
      </c>
      <c r="AG329" s="2">
        <f t="shared" si="399"/>
        <v>9</v>
      </c>
      <c r="AH329" s="2">
        <f t="shared" si="400"/>
        <v>7</v>
      </c>
      <c r="AI329" s="2">
        <f t="shared" si="401"/>
        <v>8</v>
      </c>
      <c r="AJ329" s="2">
        <f t="shared" si="402"/>
        <v>9</v>
      </c>
      <c r="AK329" s="2">
        <f t="shared" si="403"/>
        <v>9</v>
      </c>
      <c r="AL329" s="2">
        <f t="shared" si="404"/>
        <v>8</v>
      </c>
      <c r="AM329" s="2">
        <f t="shared" si="405"/>
        <v>9</v>
      </c>
      <c r="AN329" s="2">
        <f t="shared" si="406"/>
        <v>9</v>
      </c>
      <c r="AO329" s="2">
        <f t="shared" si="407"/>
        <v>6</v>
      </c>
      <c r="AP329" s="2">
        <f t="shared" si="408"/>
        <v>7</v>
      </c>
      <c r="AQ329" s="2">
        <f t="shared" si="409"/>
        <v>4</v>
      </c>
      <c r="AR329" s="2">
        <f t="shared" si="410"/>
        <v>3</v>
      </c>
      <c r="AS329" s="2">
        <f t="shared" si="411"/>
        <v>3</v>
      </c>
      <c r="AT329" s="2">
        <f t="shared" si="412"/>
        <v>4</v>
      </c>
      <c r="AU329" s="2">
        <f t="shared" si="413"/>
        <v>3</v>
      </c>
      <c r="AV329" s="3">
        <f t="shared" si="450"/>
        <v>2</v>
      </c>
      <c r="AW329">
        <f t="shared" si="451"/>
        <v>6</v>
      </c>
      <c r="AX329" s="2">
        <f t="shared" si="414"/>
        <v>4</v>
      </c>
      <c r="AY329" s="2">
        <f t="shared" si="415"/>
        <v>6</v>
      </c>
      <c r="AZ329" s="2">
        <f t="shared" si="416"/>
        <v>7</v>
      </c>
      <c r="BA329" s="2">
        <f t="shared" si="417"/>
        <v>3</v>
      </c>
      <c r="BB329" s="2">
        <f t="shared" si="418"/>
        <v>3</v>
      </c>
      <c r="BC329" s="2">
        <f t="shared" si="419"/>
        <v>4</v>
      </c>
      <c r="BD329" s="2">
        <f t="shared" si="420"/>
        <v>6</v>
      </c>
      <c r="BE329" s="2">
        <f t="shared" si="421"/>
        <v>5</v>
      </c>
      <c r="BF329" s="2">
        <f t="shared" si="422"/>
        <v>5</v>
      </c>
      <c r="BG329" s="2">
        <f t="shared" si="423"/>
        <v>4</v>
      </c>
      <c r="BH329" s="2">
        <f t="shared" si="424"/>
        <v>6</v>
      </c>
      <c r="BI329" s="2">
        <f t="shared" si="425"/>
        <v>5</v>
      </c>
      <c r="BJ329" s="2">
        <f t="shared" si="426"/>
        <v>3</v>
      </c>
      <c r="BK329" s="2">
        <f t="shared" si="427"/>
        <v>2</v>
      </c>
      <c r="BL329" s="2">
        <f t="shared" si="428"/>
        <v>2</v>
      </c>
      <c r="BM329" s="2">
        <f t="shared" si="429"/>
        <v>3</v>
      </c>
      <c r="BN329" s="2">
        <f t="shared" si="430"/>
        <v>2</v>
      </c>
      <c r="BO329" s="3">
        <f t="shared" si="452"/>
        <v>3</v>
      </c>
      <c r="BP329">
        <f t="shared" si="453"/>
        <v>1</v>
      </c>
      <c r="BR329">
        <v>2</v>
      </c>
      <c r="BS329">
        <f t="shared" si="431"/>
        <v>3</v>
      </c>
      <c r="BU329" s="1">
        <f t="shared" si="432"/>
        <v>4.5590631091596032</v>
      </c>
      <c r="BV329" s="1">
        <f t="shared" si="433"/>
        <v>2.1684626363084609</v>
      </c>
      <c r="BW329" s="1">
        <f t="shared" si="434"/>
        <v>1.888908311534337</v>
      </c>
      <c r="BX329" s="1">
        <f t="shared" si="435"/>
        <v>3.0320759883276542</v>
      </c>
      <c r="BY329" s="1">
        <f t="shared" si="436"/>
        <v>2.3972289031574556</v>
      </c>
      <c r="BZ329" s="1">
        <f t="shared" si="437"/>
        <v>2.2466796466460321</v>
      </c>
      <c r="CA329" s="1">
        <f t="shared" si="438"/>
        <v>2.2052333979170831</v>
      </c>
      <c r="CB329" s="1">
        <f t="shared" si="439"/>
        <v>2.3288447581251588</v>
      </c>
      <c r="CC329" s="1">
        <f t="shared" si="440"/>
        <v>2.5378380447790789</v>
      </c>
      <c r="CD329" s="1">
        <f t="shared" si="441"/>
        <v>9.9032950668023592</v>
      </c>
      <c r="CE329" s="1">
        <f t="shared" si="442"/>
        <v>2.3835316806669509</v>
      </c>
      <c r="CF329" s="1">
        <f t="shared" si="443"/>
        <v>2.3025795032784577</v>
      </c>
      <c r="CG329" s="1">
        <f t="shared" si="444"/>
        <v>2.6460945999693717</v>
      </c>
      <c r="CH329" s="1">
        <f t="shared" si="445"/>
        <v>2.8514905993271693</v>
      </c>
      <c r="CI329" s="1">
        <f t="shared" si="446"/>
        <v>2.9003745874050866</v>
      </c>
      <c r="CJ329" s="1">
        <f t="shared" si="447"/>
        <v>2.9919673073978421</v>
      </c>
      <c r="CK329" s="1">
        <f t="shared" si="448"/>
        <v>2.9441014427987091</v>
      </c>
      <c r="CL329" s="5">
        <f t="shared" si="454"/>
        <v>3</v>
      </c>
      <c r="CN329" s="9">
        <f t="shared" si="455"/>
        <v>1.888908311534337</v>
      </c>
    </row>
    <row r="330" spans="1:92" x14ac:dyDescent="0.2">
      <c r="A330" s="4">
        <v>328</v>
      </c>
      <c r="B330" s="1">
        <v>0.31828460254921398</v>
      </c>
      <c r="C330" s="1">
        <v>0.70799999999999996</v>
      </c>
      <c r="D330" s="1">
        <v>97</v>
      </c>
      <c r="E330" s="1">
        <v>0</v>
      </c>
      <c r="F330" s="1">
        <v>3</v>
      </c>
      <c r="G330" s="1">
        <v>10.614692616645099</v>
      </c>
      <c r="H330" s="1">
        <v>7</v>
      </c>
      <c r="I330">
        <v>1500</v>
      </c>
      <c r="J330">
        <v>0.15</v>
      </c>
      <c r="K330">
        <v>37.5</v>
      </c>
      <c r="L330" s="1"/>
      <c r="M330" s="2">
        <f t="shared" si="380"/>
        <v>3</v>
      </c>
      <c r="N330" s="2">
        <f t="shared" si="381"/>
        <v>8</v>
      </c>
      <c r="O330" s="2">
        <f t="shared" si="382"/>
        <v>4</v>
      </c>
      <c r="P330" s="2">
        <f t="shared" si="383"/>
        <v>5</v>
      </c>
      <c r="Q330" s="2">
        <f t="shared" si="384"/>
        <v>6</v>
      </c>
      <c r="R330" s="2">
        <f t="shared" si="385"/>
        <v>5</v>
      </c>
      <c r="S330" s="2">
        <f t="shared" si="386"/>
        <v>6</v>
      </c>
      <c r="T330" s="2">
        <f t="shared" si="387"/>
        <v>4</v>
      </c>
      <c r="U330" s="2">
        <f t="shared" si="388"/>
        <v>5</v>
      </c>
      <c r="V330" s="2">
        <f t="shared" si="389"/>
        <v>6</v>
      </c>
      <c r="W330" s="2">
        <f t="shared" si="390"/>
        <v>3</v>
      </c>
      <c r="X330" s="2">
        <f t="shared" si="391"/>
        <v>4</v>
      </c>
      <c r="Y330" s="2">
        <f t="shared" si="392"/>
        <v>2</v>
      </c>
      <c r="Z330" s="2">
        <f t="shared" si="393"/>
        <v>2</v>
      </c>
      <c r="AA330" s="2">
        <f t="shared" si="394"/>
        <v>2</v>
      </c>
      <c r="AB330" s="2">
        <f t="shared" si="395"/>
        <v>2</v>
      </c>
      <c r="AC330" s="2">
        <f t="shared" si="396"/>
        <v>1</v>
      </c>
      <c r="AD330" s="3">
        <f t="shared" si="449"/>
        <v>2</v>
      </c>
      <c r="AE330" s="2">
        <f t="shared" si="397"/>
        <v>6</v>
      </c>
      <c r="AF330" s="2">
        <f t="shared" si="398"/>
        <v>11</v>
      </c>
      <c r="AG330" s="2">
        <f t="shared" si="399"/>
        <v>7</v>
      </c>
      <c r="AH330" s="2">
        <f t="shared" si="400"/>
        <v>8</v>
      </c>
      <c r="AI330" s="2">
        <f t="shared" si="401"/>
        <v>8</v>
      </c>
      <c r="AJ330" s="2">
        <f t="shared" si="402"/>
        <v>7</v>
      </c>
      <c r="AK330" s="2">
        <f t="shared" si="403"/>
        <v>8</v>
      </c>
      <c r="AL330" s="2">
        <f t="shared" si="404"/>
        <v>7</v>
      </c>
      <c r="AM330" s="2">
        <f t="shared" si="405"/>
        <v>7</v>
      </c>
      <c r="AN330" s="2">
        <f t="shared" si="406"/>
        <v>8</v>
      </c>
      <c r="AO330" s="2">
        <f t="shared" si="407"/>
        <v>5</v>
      </c>
      <c r="AP330" s="2">
        <f t="shared" si="408"/>
        <v>6</v>
      </c>
      <c r="AQ330" s="2">
        <f t="shared" si="409"/>
        <v>4</v>
      </c>
      <c r="AR330" s="2">
        <f t="shared" si="410"/>
        <v>3</v>
      </c>
      <c r="AS330" s="2">
        <f t="shared" si="411"/>
        <v>4</v>
      </c>
      <c r="AT330" s="2">
        <f t="shared" si="412"/>
        <v>4</v>
      </c>
      <c r="AU330" s="2">
        <f t="shared" si="413"/>
        <v>3</v>
      </c>
      <c r="AV330" s="3">
        <f t="shared" si="450"/>
        <v>2</v>
      </c>
      <c r="AW330">
        <f t="shared" si="451"/>
        <v>1</v>
      </c>
      <c r="AX330" s="2">
        <f t="shared" si="414"/>
        <v>4</v>
      </c>
      <c r="AY330" s="2">
        <f t="shared" si="415"/>
        <v>7</v>
      </c>
      <c r="AZ330" s="2">
        <f t="shared" si="416"/>
        <v>5</v>
      </c>
      <c r="BA330" s="2">
        <f t="shared" si="417"/>
        <v>4</v>
      </c>
      <c r="BB330" s="2">
        <f t="shared" si="418"/>
        <v>4</v>
      </c>
      <c r="BC330" s="2">
        <f t="shared" si="419"/>
        <v>3</v>
      </c>
      <c r="BD330" s="2">
        <f t="shared" si="420"/>
        <v>5</v>
      </c>
      <c r="BE330" s="2">
        <f t="shared" si="421"/>
        <v>3</v>
      </c>
      <c r="BF330" s="2">
        <f t="shared" si="422"/>
        <v>3</v>
      </c>
      <c r="BG330" s="2">
        <f t="shared" si="423"/>
        <v>3</v>
      </c>
      <c r="BH330" s="2">
        <f t="shared" si="424"/>
        <v>5</v>
      </c>
      <c r="BI330" s="2">
        <f t="shared" si="425"/>
        <v>5</v>
      </c>
      <c r="BJ330" s="2">
        <f t="shared" si="426"/>
        <v>4</v>
      </c>
      <c r="BK330" s="2">
        <f t="shared" si="427"/>
        <v>3</v>
      </c>
      <c r="BL330" s="2">
        <f t="shared" si="428"/>
        <v>3</v>
      </c>
      <c r="BM330" s="2">
        <f t="shared" si="429"/>
        <v>3</v>
      </c>
      <c r="BN330" s="2">
        <f t="shared" si="430"/>
        <v>2</v>
      </c>
      <c r="BO330" s="3">
        <f t="shared" si="452"/>
        <v>2</v>
      </c>
      <c r="BP330">
        <f t="shared" si="453"/>
        <v>1</v>
      </c>
      <c r="BR330">
        <v>2</v>
      </c>
      <c r="BS330">
        <f t="shared" si="431"/>
        <v>1</v>
      </c>
      <c r="BU330" s="1">
        <f t="shared" si="432"/>
        <v>4.5388943065996132</v>
      </c>
      <c r="BV330" s="1">
        <f t="shared" si="433"/>
        <v>1.8607066083170449</v>
      </c>
      <c r="BW330" s="1">
        <f t="shared" si="434"/>
        <v>1.5731117891310153</v>
      </c>
      <c r="BX330" s="1">
        <f t="shared" si="435"/>
        <v>2.330921351731154</v>
      </c>
      <c r="BY330" s="1">
        <f t="shared" si="436"/>
        <v>1.9849813845657964</v>
      </c>
      <c r="BZ330" s="1">
        <f t="shared" si="437"/>
        <v>2.0779743259611108</v>
      </c>
      <c r="CA330" s="1">
        <f t="shared" si="438"/>
        <v>2.1386672720168431</v>
      </c>
      <c r="CB330" s="1">
        <f t="shared" si="439"/>
        <v>2.3845233307250027</v>
      </c>
      <c r="CC330" s="1">
        <f t="shared" si="440"/>
        <v>2.5491077824842652</v>
      </c>
      <c r="CD330" s="1">
        <f t="shared" si="441"/>
        <v>9.8660399047855591</v>
      </c>
      <c r="CE330" s="1">
        <f t="shared" si="442"/>
        <v>2.5023899200654101</v>
      </c>
      <c r="CF330" s="1">
        <f t="shared" si="443"/>
        <v>1.9552526935272314</v>
      </c>
      <c r="CG330" s="1">
        <f t="shared" si="444"/>
        <v>2.4575148601231271</v>
      </c>
      <c r="CH330" s="1">
        <f t="shared" si="445"/>
        <v>2.9227481171236067</v>
      </c>
      <c r="CI330" s="1">
        <f t="shared" si="446"/>
        <v>3.1028188939904622</v>
      </c>
      <c r="CJ330" s="1">
        <f t="shared" si="447"/>
        <v>3.1887897573015671</v>
      </c>
      <c r="CK330" s="1">
        <f t="shared" si="448"/>
        <v>3.1406345031256171</v>
      </c>
      <c r="CL330" s="5">
        <f t="shared" si="454"/>
        <v>3</v>
      </c>
      <c r="CN330" s="9">
        <f t="shared" si="455"/>
        <v>1.5731117891310153</v>
      </c>
    </row>
    <row r="331" spans="1:92" x14ac:dyDescent="0.2">
      <c r="A331" s="4">
        <v>329</v>
      </c>
      <c r="B331" s="1">
        <v>0.41022113295628898</v>
      </c>
      <c r="C331" s="1">
        <v>0.88700000000000001</v>
      </c>
      <c r="D331" s="1">
        <v>64</v>
      </c>
      <c r="E331" s="1">
        <v>0</v>
      </c>
      <c r="F331" s="1">
        <v>36</v>
      </c>
      <c r="G331" s="1">
        <v>13.3122258652017</v>
      </c>
      <c r="H331" s="1">
        <v>7</v>
      </c>
      <c r="I331">
        <v>1500</v>
      </c>
      <c r="J331">
        <v>0.15</v>
      </c>
      <c r="K331">
        <v>37.5</v>
      </c>
      <c r="L331" s="1"/>
      <c r="M331" s="2">
        <f t="shared" si="380"/>
        <v>2</v>
      </c>
      <c r="N331" s="2">
        <f t="shared" si="381"/>
        <v>8</v>
      </c>
      <c r="O331" s="2">
        <f t="shared" si="382"/>
        <v>4</v>
      </c>
      <c r="P331" s="2">
        <f t="shared" si="383"/>
        <v>6</v>
      </c>
      <c r="Q331" s="2">
        <f t="shared" si="384"/>
        <v>7</v>
      </c>
      <c r="R331" s="2">
        <f t="shared" si="385"/>
        <v>6</v>
      </c>
      <c r="S331" s="2">
        <f t="shared" si="386"/>
        <v>6</v>
      </c>
      <c r="T331" s="2">
        <f t="shared" si="387"/>
        <v>3</v>
      </c>
      <c r="U331" s="2">
        <f t="shared" si="388"/>
        <v>5</v>
      </c>
      <c r="V331" s="2">
        <f t="shared" si="389"/>
        <v>6</v>
      </c>
      <c r="W331" s="2">
        <f t="shared" si="390"/>
        <v>3</v>
      </c>
      <c r="X331" s="2">
        <f t="shared" si="391"/>
        <v>4</v>
      </c>
      <c r="Y331" s="2">
        <f t="shared" si="392"/>
        <v>2</v>
      </c>
      <c r="Z331" s="2">
        <f t="shared" si="393"/>
        <v>2</v>
      </c>
      <c r="AA331" s="2">
        <f t="shared" si="394"/>
        <v>1</v>
      </c>
      <c r="AB331" s="2">
        <f t="shared" si="395"/>
        <v>2</v>
      </c>
      <c r="AC331" s="2">
        <f t="shared" si="396"/>
        <v>1</v>
      </c>
      <c r="AD331" s="3">
        <f t="shared" si="449"/>
        <v>2</v>
      </c>
      <c r="AE331" s="2">
        <f t="shared" si="397"/>
        <v>5</v>
      </c>
      <c r="AF331" s="2">
        <f t="shared" si="398"/>
        <v>11</v>
      </c>
      <c r="AG331" s="2">
        <f t="shared" si="399"/>
        <v>7</v>
      </c>
      <c r="AH331" s="2">
        <f t="shared" si="400"/>
        <v>9</v>
      </c>
      <c r="AI331" s="2">
        <f t="shared" si="401"/>
        <v>9</v>
      </c>
      <c r="AJ331" s="2">
        <f t="shared" si="402"/>
        <v>8</v>
      </c>
      <c r="AK331" s="2">
        <f t="shared" si="403"/>
        <v>8</v>
      </c>
      <c r="AL331" s="2">
        <f t="shared" si="404"/>
        <v>6</v>
      </c>
      <c r="AM331" s="2">
        <f t="shared" si="405"/>
        <v>7</v>
      </c>
      <c r="AN331" s="2">
        <f t="shared" si="406"/>
        <v>8</v>
      </c>
      <c r="AO331" s="2">
        <f t="shared" si="407"/>
        <v>5</v>
      </c>
      <c r="AP331" s="2">
        <f t="shared" si="408"/>
        <v>6</v>
      </c>
      <c r="AQ331" s="2">
        <f t="shared" si="409"/>
        <v>4</v>
      </c>
      <c r="AR331" s="2">
        <f t="shared" si="410"/>
        <v>3</v>
      </c>
      <c r="AS331" s="2">
        <f t="shared" si="411"/>
        <v>3</v>
      </c>
      <c r="AT331" s="2">
        <f t="shared" si="412"/>
        <v>4</v>
      </c>
      <c r="AU331" s="2">
        <f t="shared" si="413"/>
        <v>3</v>
      </c>
      <c r="AV331" s="3">
        <f t="shared" si="450"/>
        <v>2</v>
      </c>
      <c r="AW331">
        <f t="shared" si="451"/>
        <v>1</v>
      </c>
      <c r="AX331" s="2">
        <f t="shared" si="414"/>
        <v>2</v>
      </c>
      <c r="AY331" s="2">
        <f t="shared" si="415"/>
        <v>8</v>
      </c>
      <c r="AZ331" s="2">
        <f t="shared" si="416"/>
        <v>6</v>
      </c>
      <c r="BA331" s="2">
        <f t="shared" si="417"/>
        <v>6</v>
      </c>
      <c r="BB331" s="2">
        <f t="shared" si="418"/>
        <v>4</v>
      </c>
      <c r="BC331" s="2">
        <f t="shared" si="419"/>
        <v>3</v>
      </c>
      <c r="BD331" s="2">
        <f t="shared" si="420"/>
        <v>5</v>
      </c>
      <c r="BE331" s="2">
        <f t="shared" si="421"/>
        <v>3</v>
      </c>
      <c r="BF331" s="2">
        <f t="shared" si="422"/>
        <v>3</v>
      </c>
      <c r="BG331" s="2">
        <f t="shared" si="423"/>
        <v>3</v>
      </c>
      <c r="BH331" s="2">
        <f t="shared" si="424"/>
        <v>4</v>
      </c>
      <c r="BI331" s="2">
        <f t="shared" si="425"/>
        <v>4</v>
      </c>
      <c r="BJ331" s="2">
        <f t="shared" si="426"/>
        <v>4</v>
      </c>
      <c r="BK331" s="2">
        <f t="shared" si="427"/>
        <v>2</v>
      </c>
      <c r="BL331" s="2">
        <f t="shared" si="428"/>
        <v>2</v>
      </c>
      <c r="BM331" s="2">
        <f t="shared" si="429"/>
        <v>3</v>
      </c>
      <c r="BN331" s="2">
        <f t="shared" si="430"/>
        <v>2</v>
      </c>
      <c r="BO331" s="3">
        <f t="shared" si="452"/>
        <v>2</v>
      </c>
      <c r="BP331">
        <f t="shared" si="453"/>
        <v>1</v>
      </c>
      <c r="BR331">
        <v>2</v>
      </c>
      <c r="BS331">
        <f t="shared" si="431"/>
        <v>2</v>
      </c>
      <c r="BU331" s="1">
        <f t="shared" si="432"/>
        <v>4.2277705221501893</v>
      </c>
      <c r="BV331" s="1">
        <f t="shared" si="433"/>
        <v>1.5645879142239454</v>
      </c>
      <c r="BW331" s="1">
        <f t="shared" si="434"/>
        <v>1.5262567396746187</v>
      </c>
      <c r="BX331" s="1">
        <f t="shared" si="435"/>
        <v>1.8741711667507386</v>
      </c>
      <c r="BY331" s="1">
        <f t="shared" si="436"/>
        <v>1.7730789938050051</v>
      </c>
      <c r="BZ331" s="1">
        <f t="shared" si="437"/>
        <v>1.9039658996562787</v>
      </c>
      <c r="CA331" s="1">
        <f t="shared" si="438"/>
        <v>1.9946181133477121</v>
      </c>
      <c r="CB331" s="1">
        <f t="shared" si="439"/>
        <v>2.0728944060525181</v>
      </c>
      <c r="CC331" s="1">
        <f t="shared" si="440"/>
        <v>2.2681305395501457</v>
      </c>
      <c r="CD331" s="1">
        <f t="shared" si="441"/>
        <v>9.828755026604556</v>
      </c>
      <c r="CE331" s="1">
        <f t="shared" si="442"/>
        <v>2.2048178621571046</v>
      </c>
      <c r="CF331" s="1">
        <f t="shared" si="443"/>
        <v>1.9351418722069362</v>
      </c>
      <c r="CG331" s="1">
        <f t="shared" si="444"/>
        <v>2.2892117571000425</v>
      </c>
      <c r="CH331" s="1">
        <f t="shared" si="445"/>
        <v>2.619166888478226</v>
      </c>
      <c r="CI331" s="1">
        <f t="shared" si="446"/>
        <v>2.734935644261598</v>
      </c>
      <c r="CJ331" s="1">
        <f t="shared" si="447"/>
        <v>2.8322613454555099</v>
      </c>
      <c r="CK331" s="1">
        <f t="shared" si="448"/>
        <v>2.7770825108488397</v>
      </c>
      <c r="CL331" s="5">
        <f t="shared" si="454"/>
        <v>3</v>
      </c>
      <c r="CN331" s="9">
        <f t="shared" si="455"/>
        <v>1.5262567396746187</v>
      </c>
    </row>
    <row r="332" spans="1:92" x14ac:dyDescent="0.2">
      <c r="A332" s="4">
        <v>330</v>
      </c>
      <c r="B332" s="1">
        <v>0.33595635122151901</v>
      </c>
      <c r="C332" s="1">
        <v>102.505</v>
      </c>
      <c r="D332" s="1">
        <v>49</v>
      </c>
      <c r="E332" s="1">
        <v>32</v>
      </c>
      <c r="F332" s="1">
        <v>19</v>
      </c>
      <c r="G332" s="1">
        <v>10.250473307272699</v>
      </c>
      <c r="H332" s="1">
        <v>7</v>
      </c>
      <c r="I332">
        <v>1500</v>
      </c>
      <c r="J332">
        <v>0.15</v>
      </c>
      <c r="K332">
        <v>37.5</v>
      </c>
      <c r="L332" s="1"/>
      <c r="M332" s="2">
        <f t="shared" si="380"/>
        <v>4</v>
      </c>
      <c r="N332" s="2">
        <f t="shared" si="381"/>
        <v>9</v>
      </c>
      <c r="O332" s="2">
        <f t="shared" si="382"/>
        <v>6</v>
      </c>
      <c r="P332" s="2">
        <f t="shared" si="383"/>
        <v>6</v>
      </c>
      <c r="Q332" s="2">
        <f t="shared" si="384"/>
        <v>7</v>
      </c>
      <c r="R332" s="2">
        <f t="shared" si="385"/>
        <v>6</v>
      </c>
      <c r="S332" s="2">
        <f t="shared" si="386"/>
        <v>5</v>
      </c>
      <c r="T332" s="2">
        <f t="shared" si="387"/>
        <v>5</v>
      </c>
      <c r="U332" s="2">
        <f t="shared" si="388"/>
        <v>4</v>
      </c>
      <c r="V332" s="2">
        <f t="shared" si="389"/>
        <v>7</v>
      </c>
      <c r="W332" s="2">
        <f t="shared" si="390"/>
        <v>3</v>
      </c>
      <c r="X332" s="2">
        <f t="shared" si="391"/>
        <v>3</v>
      </c>
      <c r="Y332" s="2">
        <f t="shared" si="392"/>
        <v>1</v>
      </c>
      <c r="Z332" s="2">
        <f t="shared" si="393"/>
        <v>1</v>
      </c>
      <c r="AA332" s="2">
        <f t="shared" si="394"/>
        <v>1</v>
      </c>
      <c r="AB332" s="2">
        <f t="shared" si="395"/>
        <v>1</v>
      </c>
      <c r="AC332" s="2">
        <f t="shared" si="396"/>
        <v>0</v>
      </c>
      <c r="AD332" s="3">
        <f t="shared" si="449"/>
        <v>2</v>
      </c>
      <c r="AE332" s="2">
        <f t="shared" si="397"/>
        <v>7</v>
      </c>
      <c r="AF332" s="2">
        <f t="shared" si="398"/>
        <v>12</v>
      </c>
      <c r="AG332" s="2">
        <f t="shared" si="399"/>
        <v>9</v>
      </c>
      <c r="AH332" s="2">
        <f t="shared" si="400"/>
        <v>9</v>
      </c>
      <c r="AI332" s="2">
        <f t="shared" si="401"/>
        <v>9</v>
      </c>
      <c r="AJ332" s="2">
        <f t="shared" si="402"/>
        <v>8</v>
      </c>
      <c r="AK332" s="2">
        <f t="shared" si="403"/>
        <v>7</v>
      </c>
      <c r="AL332" s="2">
        <f t="shared" si="404"/>
        <v>8</v>
      </c>
      <c r="AM332" s="2">
        <f t="shared" si="405"/>
        <v>6</v>
      </c>
      <c r="AN332" s="2">
        <f t="shared" si="406"/>
        <v>9</v>
      </c>
      <c r="AO332" s="2">
        <f t="shared" si="407"/>
        <v>5</v>
      </c>
      <c r="AP332" s="2">
        <f t="shared" si="408"/>
        <v>5</v>
      </c>
      <c r="AQ332" s="2">
        <f t="shared" si="409"/>
        <v>3</v>
      </c>
      <c r="AR332" s="2">
        <f t="shared" si="410"/>
        <v>2</v>
      </c>
      <c r="AS332" s="2">
        <f t="shared" si="411"/>
        <v>3</v>
      </c>
      <c r="AT332" s="2">
        <f t="shared" si="412"/>
        <v>3</v>
      </c>
      <c r="AU332" s="2">
        <f t="shared" si="413"/>
        <v>2</v>
      </c>
      <c r="AV332" s="3">
        <f t="shared" si="450"/>
        <v>2</v>
      </c>
      <c r="AW332">
        <f t="shared" si="451"/>
        <v>1</v>
      </c>
      <c r="AX332" s="2">
        <f t="shared" si="414"/>
        <v>5</v>
      </c>
      <c r="AY332" s="2">
        <f t="shared" si="415"/>
        <v>9</v>
      </c>
      <c r="AZ332" s="2">
        <f t="shared" si="416"/>
        <v>7</v>
      </c>
      <c r="BA332" s="2">
        <f t="shared" si="417"/>
        <v>5</v>
      </c>
      <c r="BB332" s="2">
        <f t="shared" si="418"/>
        <v>4</v>
      </c>
      <c r="BC332" s="2">
        <f t="shared" si="419"/>
        <v>3</v>
      </c>
      <c r="BD332" s="2">
        <f t="shared" si="420"/>
        <v>4</v>
      </c>
      <c r="BE332" s="2">
        <f t="shared" si="421"/>
        <v>2</v>
      </c>
      <c r="BF332" s="2">
        <f t="shared" si="422"/>
        <v>2</v>
      </c>
      <c r="BG332" s="2">
        <f t="shared" si="423"/>
        <v>4</v>
      </c>
      <c r="BH332" s="2">
        <f t="shared" si="424"/>
        <v>5</v>
      </c>
      <c r="BI332" s="2">
        <f t="shared" si="425"/>
        <v>3</v>
      </c>
      <c r="BJ332" s="2">
        <f t="shared" si="426"/>
        <v>2</v>
      </c>
      <c r="BK332" s="2">
        <f t="shared" si="427"/>
        <v>2</v>
      </c>
      <c r="BL332" s="2">
        <f t="shared" si="428"/>
        <v>2</v>
      </c>
      <c r="BM332" s="2">
        <f t="shared" si="429"/>
        <v>2</v>
      </c>
      <c r="BN332" s="2">
        <f t="shared" si="430"/>
        <v>1</v>
      </c>
      <c r="BO332" s="3">
        <f t="shared" si="452"/>
        <v>2</v>
      </c>
      <c r="BP332">
        <f t="shared" si="453"/>
        <v>1</v>
      </c>
      <c r="BR332">
        <v>2</v>
      </c>
      <c r="BS332">
        <f t="shared" si="431"/>
        <v>1</v>
      </c>
      <c r="BU332" s="1">
        <f t="shared" si="432"/>
        <v>4.4115265507082775</v>
      </c>
      <c r="BV332" s="1">
        <f t="shared" si="433"/>
        <v>2.1425806713683699</v>
      </c>
      <c r="BW332" s="1">
        <f t="shared" si="434"/>
        <v>2.0270627542077575</v>
      </c>
      <c r="BX332" s="1">
        <f t="shared" si="435"/>
        <v>2.7449513200506721</v>
      </c>
      <c r="BY332" s="1">
        <f t="shared" si="436"/>
        <v>2.4203259219786117</v>
      </c>
      <c r="BZ332" s="1">
        <f t="shared" si="437"/>
        <v>2.4711497154410087</v>
      </c>
      <c r="CA332" s="1">
        <f t="shared" si="438"/>
        <v>2.3090149945401373</v>
      </c>
      <c r="CB332" s="1">
        <f t="shared" si="439"/>
        <v>2.5923576515839528</v>
      </c>
      <c r="CC332" s="1">
        <f t="shared" si="440"/>
        <v>2.7785729144921891</v>
      </c>
      <c r="CD332" s="1">
        <f t="shared" si="441"/>
        <v>9.9478443881396963</v>
      </c>
      <c r="CE332" s="1">
        <f t="shared" si="442"/>
        <v>2.3269261893386655</v>
      </c>
      <c r="CF332" s="1">
        <f t="shared" si="443"/>
        <v>2.4367532359181951</v>
      </c>
      <c r="CG332" s="1">
        <f t="shared" si="444"/>
        <v>2.8383323836560956</v>
      </c>
      <c r="CH332" s="1">
        <f t="shared" si="445"/>
        <v>3.0834079489902968</v>
      </c>
      <c r="CI332" s="1">
        <f t="shared" si="446"/>
        <v>3.1830535134881139</v>
      </c>
      <c r="CJ332" s="1">
        <f t="shared" si="447"/>
        <v>3.2668885711575224</v>
      </c>
      <c r="CK332" s="1">
        <f t="shared" si="448"/>
        <v>3.2200299268821664</v>
      </c>
      <c r="CL332" s="5">
        <f t="shared" si="454"/>
        <v>3</v>
      </c>
      <c r="CN332" s="9">
        <f t="shared" si="455"/>
        <v>2.0270627542077575</v>
      </c>
    </row>
    <row r="333" spans="1:92" x14ac:dyDescent="0.2">
      <c r="A333" s="4">
        <v>331</v>
      </c>
      <c r="B333" s="1">
        <v>0.41700489316360101</v>
      </c>
      <c r="C333" s="1">
        <v>26.54</v>
      </c>
      <c r="D333" s="1">
        <v>58</v>
      </c>
      <c r="E333" s="1">
        <v>31</v>
      </c>
      <c r="F333" s="1">
        <v>11</v>
      </c>
      <c r="G333" s="1">
        <v>9.3834702768097298</v>
      </c>
      <c r="H333" s="1">
        <v>7</v>
      </c>
      <c r="I333">
        <v>1500</v>
      </c>
      <c r="J333">
        <v>0.15</v>
      </c>
      <c r="K333">
        <v>37.5</v>
      </c>
      <c r="L333" s="1"/>
      <c r="M333" s="2">
        <f t="shared" si="380"/>
        <v>4</v>
      </c>
      <c r="N333" s="2">
        <f t="shared" si="381"/>
        <v>8</v>
      </c>
      <c r="O333" s="2">
        <f t="shared" si="382"/>
        <v>7</v>
      </c>
      <c r="P333" s="2">
        <f t="shared" si="383"/>
        <v>6</v>
      </c>
      <c r="Q333" s="2">
        <f t="shared" si="384"/>
        <v>6</v>
      </c>
      <c r="R333" s="2">
        <f t="shared" si="385"/>
        <v>7</v>
      </c>
      <c r="S333" s="2">
        <f t="shared" si="386"/>
        <v>5</v>
      </c>
      <c r="T333" s="2">
        <f t="shared" si="387"/>
        <v>5</v>
      </c>
      <c r="U333" s="2">
        <f t="shared" si="388"/>
        <v>5</v>
      </c>
      <c r="V333" s="2">
        <f t="shared" si="389"/>
        <v>7</v>
      </c>
      <c r="W333" s="2">
        <f t="shared" si="390"/>
        <v>3</v>
      </c>
      <c r="X333" s="2">
        <f t="shared" si="391"/>
        <v>3</v>
      </c>
      <c r="Y333" s="2">
        <f t="shared" si="392"/>
        <v>1</v>
      </c>
      <c r="Z333" s="2">
        <f t="shared" si="393"/>
        <v>1</v>
      </c>
      <c r="AA333" s="2">
        <f t="shared" si="394"/>
        <v>1</v>
      </c>
      <c r="AB333" s="2">
        <f t="shared" si="395"/>
        <v>1</v>
      </c>
      <c r="AC333" s="2">
        <f t="shared" si="396"/>
        <v>0</v>
      </c>
      <c r="AD333" s="3">
        <f t="shared" si="449"/>
        <v>2</v>
      </c>
      <c r="AE333" s="2">
        <f t="shared" si="397"/>
        <v>7</v>
      </c>
      <c r="AF333" s="2">
        <f t="shared" si="398"/>
        <v>11</v>
      </c>
      <c r="AG333" s="2">
        <f t="shared" si="399"/>
        <v>10</v>
      </c>
      <c r="AH333" s="2">
        <f t="shared" si="400"/>
        <v>9</v>
      </c>
      <c r="AI333" s="2">
        <f t="shared" si="401"/>
        <v>8</v>
      </c>
      <c r="AJ333" s="2">
        <f t="shared" si="402"/>
        <v>9</v>
      </c>
      <c r="AK333" s="2">
        <f t="shared" si="403"/>
        <v>7</v>
      </c>
      <c r="AL333" s="2">
        <f t="shared" si="404"/>
        <v>8</v>
      </c>
      <c r="AM333" s="2">
        <f t="shared" si="405"/>
        <v>7</v>
      </c>
      <c r="AN333" s="2">
        <f t="shared" si="406"/>
        <v>9</v>
      </c>
      <c r="AO333" s="2">
        <f t="shared" si="407"/>
        <v>5</v>
      </c>
      <c r="AP333" s="2">
        <f t="shared" si="408"/>
        <v>5</v>
      </c>
      <c r="AQ333" s="2">
        <f t="shared" si="409"/>
        <v>3</v>
      </c>
      <c r="AR333" s="2">
        <f t="shared" si="410"/>
        <v>2</v>
      </c>
      <c r="AS333" s="2">
        <f t="shared" si="411"/>
        <v>3</v>
      </c>
      <c r="AT333" s="2">
        <f t="shared" si="412"/>
        <v>3</v>
      </c>
      <c r="AU333" s="2">
        <f t="shared" si="413"/>
        <v>2</v>
      </c>
      <c r="AV333" s="3">
        <f t="shared" si="450"/>
        <v>2</v>
      </c>
      <c r="AW333">
        <f t="shared" si="451"/>
        <v>1</v>
      </c>
      <c r="AX333" s="2">
        <f t="shared" si="414"/>
        <v>4</v>
      </c>
      <c r="AY333" s="2">
        <f t="shared" si="415"/>
        <v>8</v>
      </c>
      <c r="AZ333" s="2">
        <f t="shared" si="416"/>
        <v>8</v>
      </c>
      <c r="BA333" s="2">
        <f t="shared" si="417"/>
        <v>5</v>
      </c>
      <c r="BB333" s="2">
        <f t="shared" si="418"/>
        <v>3</v>
      </c>
      <c r="BC333" s="2">
        <f t="shared" si="419"/>
        <v>4</v>
      </c>
      <c r="BD333" s="2">
        <f t="shared" si="420"/>
        <v>4</v>
      </c>
      <c r="BE333" s="2">
        <f t="shared" si="421"/>
        <v>3</v>
      </c>
      <c r="BF333" s="2">
        <f t="shared" si="422"/>
        <v>3</v>
      </c>
      <c r="BG333" s="2">
        <f t="shared" si="423"/>
        <v>4</v>
      </c>
      <c r="BH333" s="2">
        <f t="shared" si="424"/>
        <v>4</v>
      </c>
      <c r="BI333" s="2">
        <f t="shared" si="425"/>
        <v>3</v>
      </c>
      <c r="BJ333" s="2">
        <f t="shared" si="426"/>
        <v>2</v>
      </c>
      <c r="BK333" s="2">
        <f t="shared" si="427"/>
        <v>2</v>
      </c>
      <c r="BL333" s="2">
        <f t="shared" si="428"/>
        <v>2</v>
      </c>
      <c r="BM333" s="2">
        <f t="shared" si="429"/>
        <v>2</v>
      </c>
      <c r="BN333" s="2">
        <f t="shared" si="430"/>
        <v>1</v>
      </c>
      <c r="BO333" s="3">
        <f t="shared" si="452"/>
        <v>2</v>
      </c>
      <c r="BP333">
        <f t="shared" si="453"/>
        <v>2</v>
      </c>
      <c r="BR333">
        <v>3</v>
      </c>
      <c r="BS333">
        <f t="shared" si="431"/>
        <v>1</v>
      </c>
      <c r="BU333" s="1">
        <f t="shared" si="432"/>
        <v>4.4855398128893516</v>
      </c>
      <c r="BV333" s="1">
        <f t="shared" si="433"/>
        <v>2.1564908059420667</v>
      </c>
      <c r="BW333" s="1">
        <f t="shared" si="434"/>
        <v>1.9912567217950194</v>
      </c>
      <c r="BX333" s="1">
        <f t="shared" si="435"/>
        <v>2.815295459266836</v>
      </c>
      <c r="BY333" s="1">
        <f t="shared" si="436"/>
        <v>2.3439350420427436</v>
      </c>
      <c r="BZ333" s="1">
        <f t="shared" si="437"/>
        <v>2.2638053505412725</v>
      </c>
      <c r="CA333" s="1">
        <f t="shared" si="438"/>
        <v>2.2870134100300077</v>
      </c>
      <c r="CB333" s="1">
        <f t="shared" si="439"/>
        <v>2.3239543145017594</v>
      </c>
      <c r="CC333" s="1">
        <f t="shared" si="440"/>
        <v>2.4786914666499515</v>
      </c>
      <c r="CD333" s="1">
        <f t="shared" si="441"/>
        <v>9.9010281757373928</v>
      </c>
      <c r="CE333" s="1">
        <f t="shared" si="442"/>
        <v>2.3560875634665273</v>
      </c>
      <c r="CF333" s="1">
        <f t="shared" si="443"/>
        <v>2.2951664926504227</v>
      </c>
      <c r="CG333" s="1">
        <f t="shared" si="444"/>
        <v>2.6217658739966732</v>
      </c>
      <c r="CH333" s="1">
        <f t="shared" si="445"/>
        <v>2.7787612745616177</v>
      </c>
      <c r="CI333" s="1">
        <f t="shared" si="446"/>
        <v>2.9008458292694823</v>
      </c>
      <c r="CJ333" s="1">
        <f t="shared" si="447"/>
        <v>2.9925235915892232</v>
      </c>
      <c r="CK333" s="1">
        <f t="shared" si="448"/>
        <v>2.9416753674822518</v>
      </c>
      <c r="CL333" s="5">
        <f t="shared" si="454"/>
        <v>3</v>
      </c>
      <c r="CN333" s="9">
        <f t="shared" si="455"/>
        <v>1.9912567217950194</v>
      </c>
    </row>
    <row r="334" spans="1:92" x14ac:dyDescent="0.2">
      <c r="A334" s="4">
        <v>332</v>
      </c>
      <c r="B334" s="1">
        <v>0.27459077241227903</v>
      </c>
      <c r="C334" s="1">
        <v>4.4859999999999998</v>
      </c>
      <c r="D334" s="1">
        <v>84</v>
      </c>
      <c r="E334" s="1">
        <v>12</v>
      </c>
      <c r="F334" s="1">
        <v>4</v>
      </c>
      <c r="G334" s="1">
        <v>8.5225971569595504</v>
      </c>
      <c r="H334" s="1">
        <v>6</v>
      </c>
      <c r="I334">
        <v>1500</v>
      </c>
      <c r="J334">
        <v>0.15</v>
      </c>
      <c r="K334">
        <v>37.5</v>
      </c>
      <c r="L334" s="1"/>
      <c r="M334" s="2">
        <f t="shared" si="380"/>
        <v>4</v>
      </c>
      <c r="N334" s="2">
        <f t="shared" si="381"/>
        <v>6</v>
      </c>
      <c r="O334" s="2">
        <f t="shared" si="382"/>
        <v>6</v>
      </c>
      <c r="P334" s="2">
        <f t="shared" si="383"/>
        <v>4</v>
      </c>
      <c r="Q334" s="2">
        <f t="shared" si="384"/>
        <v>6</v>
      </c>
      <c r="R334" s="2">
        <f t="shared" si="385"/>
        <v>7</v>
      </c>
      <c r="S334" s="2">
        <f t="shared" si="386"/>
        <v>7</v>
      </c>
      <c r="T334" s="2">
        <f t="shared" si="387"/>
        <v>5</v>
      </c>
      <c r="U334" s="2">
        <f t="shared" si="388"/>
        <v>7</v>
      </c>
      <c r="V334" s="2">
        <f t="shared" si="389"/>
        <v>7</v>
      </c>
      <c r="W334" s="2">
        <f t="shared" si="390"/>
        <v>3</v>
      </c>
      <c r="X334" s="2">
        <f t="shared" si="391"/>
        <v>4</v>
      </c>
      <c r="Y334" s="2">
        <f t="shared" si="392"/>
        <v>1</v>
      </c>
      <c r="Z334" s="2">
        <f t="shared" si="393"/>
        <v>1</v>
      </c>
      <c r="AA334" s="2">
        <f t="shared" si="394"/>
        <v>2</v>
      </c>
      <c r="AB334" s="2">
        <f t="shared" si="395"/>
        <v>1</v>
      </c>
      <c r="AC334" s="2">
        <f t="shared" si="396"/>
        <v>0</v>
      </c>
      <c r="AD334" s="3">
        <f t="shared" si="449"/>
        <v>6</v>
      </c>
      <c r="AE334" s="2">
        <f t="shared" si="397"/>
        <v>7</v>
      </c>
      <c r="AF334" s="2">
        <f t="shared" si="398"/>
        <v>9</v>
      </c>
      <c r="AG334" s="2">
        <f t="shared" si="399"/>
        <v>9</v>
      </c>
      <c r="AH334" s="2">
        <f t="shared" si="400"/>
        <v>7</v>
      </c>
      <c r="AI334" s="2">
        <f t="shared" si="401"/>
        <v>8</v>
      </c>
      <c r="AJ334" s="2">
        <f t="shared" si="402"/>
        <v>9</v>
      </c>
      <c r="AK334" s="2">
        <f t="shared" si="403"/>
        <v>9</v>
      </c>
      <c r="AL334" s="2">
        <f t="shared" si="404"/>
        <v>8</v>
      </c>
      <c r="AM334" s="2">
        <f t="shared" si="405"/>
        <v>9</v>
      </c>
      <c r="AN334" s="2">
        <f t="shared" si="406"/>
        <v>9</v>
      </c>
      <c r="AO334" s="2">
        <f t="shared" si="407"/>
        <v>5</v>
      </c>
      <c r="AP334" s="2">
        <f t="shared" si="408"/>
        <v>6</v>
      </c>
      <c r="AQ334" s="2">
        <f t="shared" si="409"/>
        <v>3</v>
      </c>
      <c r="AR334" s="2">
        <f t="shared" si="410"/>
        <v>2</v>
      </c>
      <c r="AS334" s="2">
        <f t="shared" si="411"/>
        <v>4</v>
      </c>
      <c r="AT334" s="2">
        <f t="shared" si="412"/>
        <v>3</v>
      </c>
      <c r="AU334" s="2">
        <f t="shared" si="413"/>
        <v>2</v>
      </c>
      <c r="AV334" s="3">
        <f t="shared" si="450"/>
        <v>2</v>
      </c>
      <c r="AW334">
        <f t="shared" si="451"/>
        <v>6</v>
      </c>
      <c r="AX334" s="2">
        <f t="shared" si="414"/>
        <v>5</v>
      </c>
      <c r="AY334" s="2">
        <f t="shared" si="415"/>
        <v>5</v>
      </c>
      <c r="AZ334" s="2">
        <f t="shared" si="416"/>
        <v>7</v>
      </c>
      <c r="BA334" s="2">
        <f t="shared" si="417"/>
        <v>3</v>
      </c>
      <c r="BB334" s="2">
        <f t="shared" si="418"/>
        <v>3</v>
      </c>
      <c r="BC334" s="2">
        <f t="shared" si="419"/>
        <v>4</v>
      </c>
      <c r="BD334" s="2">
        <f t="shared" si="420"/>
        <v>6</v>
      </c>
      <c r="BE334" s="2">
        <f t="shared" si="421"/>
        <v>5</v>
      </c>
      <c r="BF334" s="2">
        <f t="shared" si="422"/>
        <v>5</v>
      </c>
      <c r="BG334" s="2">
        <f t="shared" si="423"/>
        <v>4</v>
      </c>
      <c r="BH334" s="2">
        <f t="shared" si="424"/>
        <v>5</v>
      </c>
      <c r="BI334" s="2">
        <f t="shared" si="425"/>
        <v>4</v>
      </c>
      <c r="BJ334" s="2">
        <f t="shared" si="426"/>
        <v>2</v>
      </c>
      <c r="BK334" s="2">
        <f t="shared" si="427"/>
        <v>3</v>
      </c>
      <c r="BL334" s="2">
        <f t="shared" si="428"/>
        <v>3</v>
      </c>
      <c r="BM334" s="2">
        <f t="shared" si="429"/>
        <v>2</v>
      </c>
      <c r="BN334" s="2">
        <f t="shared" si="430"/>
        <v>1</v>
      </c>
      <c r="BO334" s="3">
        <f t="shared" si="452"/>
        <v>3</v>
      </c>
      <c r="BP334">
        <f t="shared" si="453"/>
        <v>1</v>
      </c>
      <c r="BR334">
        <v>3</v>
      </c>
      <c r="BS334">
        <f t="shared" si="431"/>
        <v>1</v>
      </c>
      <c r="BU334" s="1">
        <f t="shared" si="432"/>
        <v>4.5277877219561233</v>
      </c>
      <c r="BV334" s="1">
        <f t="shared" si="433"/>
        <v>2.2208064123155919</v>
      </c>
      <c r="BW334" s="1">
        <f t="shared" si="434"/>
        <v>1.9188825049001157</v>
      </c>
      <c r="BX334" s="1">
        <f t="shared" si="435"/>
        <v>3.1570647255854567</v>
      </c>
      <c r="BY334" s="1">
        <f t="shared" si="436"/>
        <v>2.6579852954579</v>
      </c>
      <c r="BZ334" s="1">
        <f t="shared" si="437"/>
        <v>2.6575104344226097</v>
      </c>
      <c r="CA334" s="1">
        <f t="shared" si="438"/>
        <v>2.1624612903501443</v>
      </c>
      <c r="CB334" s="1">
        <f t="shared" si="439"/>
        <v>2.9116762170409203</v>
      </c>
      <c r="CC334" s="1">
        <f t="shared" si="440"/>
        <v>3.1055933288956106</v>
      </c>
      <c r="CD334" s="1">
        <f t="shared" si="441"/>
        <v>10.004677620171405</v>
      </c>
      <c r="CE334" s="1">
        <f t="shared" si="442"/>
        <v>2.2226235605225861</v>
      </c>
      <c r="CF334" s="1">
        <f t="shared" si="443"/>
        <v>2.5211443096836139</v>
      </c>
      <c r="CG334" s="1">
        <f t="shared" si="444"/>
        <v>3.0226768105681958</v>
      </c>
      <c r="CH334" s="1">
        <f t="shared" si="445"/>
        <v>3.4314865515330868</v>
      </c>
      <c r="CI334" s="1">
        <f t="shared" si="446"/>
        <v>3.5565428689772434</v>
      </c>
      <c r="CJ334" s="1">
        <f t="shared" si="447"/>
        <v>3.6316337123337594</v>
      </c>
      <c r="CK334" s="1">
        <f t="shared" si="448"/>
        <v>3.5922515186075534</v>
      </c>
      <c r="CL334" s="5">
        <f t="shared" si="454"/>
        <v>3</v>
      </c>
      <c r="CN334" s="9">
        <f t="shared" si="455"/>
        <v>1.9188825049001157</v>
      </c>
    </row>
    <row r="335" spans="1:92" x14ac:dyDescent="0.2">
      <c r="A335" s="4">
        <v>333</v>
      </c>
      <c r="B335" s="1">
        <v>0.28005917781642398</v>
      </c>
      <c r="C335" s="1">
        <v>6.9139999999999997</v>
      </c>
      <c r="D335" s="1">
        <v>81</v>
      </c>
      <c r="E335" s="1">
        <v>15</v>
      </c>
      <c r="F335" s="1">
        <v>4</v>
      </c>
      <c r="G335" s="1">
        <v>9.6795742166098595</v>
      </c>
      <c r="H335" s="1">
        <v>6</v>
      </c>
      <c r="I335">
        <v>1500</v>
      </c>
      <c r="J335">
        <v>0.15</v>
      </c>
      <c r="K335">
        <v>37.5</v>
      </c>
      <c r="L335" s="1"/>
      <c r="M335" s="2">
        <f t="shared" si="380"/>
        <v>4</v>
      </c>
      <c r="N335" s="2">
        <f t="shared" si="381"/>
        <v>6</v>
      </c>
      <c r="O335" s="2">
        <f t="shared" si="382"/>
        <v>6</v>
      </c>
      <c r="P335" s="2">
        <f t="shared" si="383"/>
        <v>4</v>
      </c>
      <c r="Q335" s="2">
        <f t="shared" si="384"/>
        <v>6</v>
      </c>
      <c r="R335" s="2">
        <f t="shared" si="385"/>
        <v>7</v>
      </c>
      <c r="S335" s="2">
        <f t="shared" si="386"/>
        <v>7</v>
      </c>
      <c r="T335" s="2">
        <f t="shared" si="387"/>
        <v>5</v>
      </c>
      <c r="U335" s="2">
        <f t="shared" si="388"/>
        <v>7</v>
      </c>
      <c r="V335" s="2">
        <f t="shared" si="389"/>
        <v>7</v>
      </c>
      <c r="W335" s="2">
        <f t="shared" si="390"/>
        <v>3</v>
      </c>
      <c r="X335" s="2">
        <f t="shared" si="391"/>
        <v>4</v>
      </c>
      <c r="Y335" s="2">
        <f t="shared" si="392"/>
        <v>1</v>
      </c>
      <c r="Z335" s="2">
        <f t="shared" si="393"/>
        <v>1</v>
      </c>
      <c r="AA335" s="2">
        <f t="shared" si="394"/>
        <v>2</v>
      </c>
      <c r="AB335" s="2">
        <f t="shared" si="395"/>
        <v>1</v>
      </c>
      <c r="AC335" s="2">
        <f t="shared" si="396"/>
        <v>0</v>
      </c>
      <c r="AD335" s="3">
        <f t="shared" si="449"/>
        <v>6</v>
      </c>
      <c r="AE335" s="2">
        <f t="shared" si="397"/>
        <v>7</v>
      </c>
      <c r="AF335" s="2">
        <f t="shared" si="398"/>
        <v>9</v>
      </c>
      <c r="AG335" s="2">
        <f t="shared" si="399"/>
        <v>9</v>
      </c>
      <c r="AH335" s="2">
        <f t="shared" si="400"/>
        <v>7</v>
      </c>
      <c r="AI335" s="2">
        <f t="shared" si="401"/>
        <v>8</v>
      </c>
      <c r="AJ335" s="2">
        <f t="shared" si="402"/>
        <v>9</v>
      </c>
      <c r="AK335" s="2">
        <f t="shared" si="403"/>
        <v>9</v>
      </c>
      <c r="AL335" s="2">
        <f t="shared" si="404"/>
        <v>8</v>
      </c>
      <c r="AM335" s="2">
        <f t="shared" si="405"/>
        <v>9</v>
      </c>
      <c r="AN335" s="2">
        <f t="shared" si="406"/>
        <v>9</v>
      </c>
      <c r="AO335" s="2">
        <f t="shared" si="407"/>
        <v>5</v>
      </c>
      <c r="AP335" s="2">
        <f t="shared" si="408"/>
        <v>6</v>
      </c>
      <c r="AQ335" s="2">
        <f t="shared" si="409"/>
        <v>3</v>
      </c>
      <c r="AR335" s="2">
        <f t="shared" si="410"/>
        <v>2</v>
      </c>
      <c r="AS335" s="2">
        <f t="shared" si="411"/>
        <v>4</v>
      </c>
      <c r="AT335" s="2">
        <f t="shared" si="412"/>
        <v>3</v>
      </c>
      <c r="AU335" s="2">
        <f t="shared" si="413"/>
        <v>2</v>
      </c>
      <c r="AV335" s="3">
        <f t="shared" si="450"/>
        <v>2</v>
      </c>
      <c r="AW335">
        <f t="shared" si="451"/>
        <v>6</v>
      </c>
      <c r="AX335" s="2">
        <f t="shared" si="414"/>
        <v>5</v>
      </c>
      <c r="AY335" s="2">
        <f t="shared" si="415"/>
        <v>5</v>
      </c>
      <c r="AZ335" s="2">
        <f t="shared" si="416"/>
        <v>7</v>
      </c>
      <c r="BA335" s="2">
        <f t="shared" si="417"/>
        <v>3</v>
      </c>
      <c r="BB335" s="2">
        <f t="shared" si="418"/>
        <v>3</v>
      </c>
      <c r="BC335" s="2">
        <f t="shared" si="419"/>
        <v>4</v>
      </c>
      <c r="BD335" s="2">
        <f t="shared" si="420"/>
        <v>6</v>
      </c>
      <c r="BE335" s="2">
        <f t="shared" si="421"/>
        <v>5</v>
      </c>
      <c r="BF335" s="2">
        <f t="shared" si="422"/>
        <v>5</v>
      </c>
      <c r="BG335" s="2">
        <f t="shared" si="423"/>
        <v>4</v>
      </c>
      <c r="BH335" s="2">
        <f t="shared" si="424"/>
        <v>5</v>
      </c>
      <c r="BI335" s="2">
        <f t="shared" si="425"/>
        <v>4</v>
      </c>
      <c r="BJ335" s="2">
        <f t="shared" si="426"/>
        <v>2</v>
      </c>
      <c r="BK335" s="2">
        <f t="shared" si="427"/>
        <v>3</v>
      </c>
      <c r="BL335" s="2">
        <f t="shared" si="428"/>
        <v>3</v>
      </c>
      <c r="BM335" s="2">
        <f t="shared" si="429"/>
        <v>2</v>
      </c>
      <c r="BN335" s="2">
        <f t="shared" si="430"/>
        <v>1</v>
      </c>
      <c r="BO335" s="3">
        <f t="shared" si="452"/>
        <v>3</v>
      </c>
      <c r="BP335">
        <f t="shared" si="453"/>
        <v>1</v>
      </c>
      <c r="BR335">
        <v>3</v>
      </c>
      <c r="BS335">
        <f t="shared" si="431"/>
        <v>1</v>
      </c>
      <c r="BU335" s="1">
        <f t="shared" si="432"/>
        <v>4.4134093180878295</v>
      </c>
      <c r="BV335" s="1">
        <f t="shared" si="433"/>
        <v>2.1467710977719863</v>
      </c>
      <c r="BW335" s="1">
        <f t="shared" si="434"/>
        <v>1.9644629430453699</v>
      </c>
      <c r="BX335" s="1">
        <f t="shared" si="435"/>
        <v>2.9047866170992784</v>
      </c>
      <c r="BY335" s="1">
        <f t="shared" si="436"/>
        <v>2.563347353304319</v>
      </c>
      <c r="BZ335" s="1">
        <f t="shared" si="437"/>
        <v>2.6490520795854806</v>
      </c>
      <c r="CA335" s="1">
        <f t="shared" si="438"/>
        <v>2.2118423799818796</v>
      </c>
      <c r="CB335" s="1">
        <f t="shared" si="439"/>
        <v>2.8851478932414096</v>
      </c>
      <c r="CC335" s="1">
        <f t="shared" si="440"/>
        <v>3.0722229438563504</v>
      </c>
      <c r="CD335" s="1">
        <f t="shared" si="441"/>
        <v>9.9971806444683615</v>
      </c>
      <c r="CE335" s="1">
        <f t="shared" si="442"/>
        <v>2.183569613596219</v>
      </c>
      <c r="CF335" s="1">
        <f t="shared" si="443"/>
        <v>2.5112583551524619</v>
      </c>
      <c r="CG335" s="1">
        <f t="shared" si="444"/>
        <v>3.0058769800667702</v>
      </c>
      <c r="CH335" s="1">
        <f t="shared" si="445"/>
        <v>3.3867336483859054</v>
      </c>
      <c r="CI335" s="1">
        <f t="shared" si="446"/>
        <v>3.51584056465938</v>
      </c>
      <c r="CJ335" s="1">
        <f t="shared" si="447"/>
        <v>3.5918776358549205</v>
      </c>
      <c r="CK335" s="1">
        <f t="shared" si="448"/>
        <v>3.5515679151849944</v>
      </c>
      <c r="CL335" s="5">
        <f t="shared" si="454"/>
        <v>3</v>
      </c>
      <c r="CN335" s="9">
        <f t="shared" si="455"/>
        <v>1.9644629430453699</v>
      </c>
    </row>
    <row r="336" spans="1:92" x14ac:dyDescent="0.2">
      <c r="A336" s="4">
        <v>334</v>
      </c>
      <c r="B336" s="1">
        <v>0.40607936032797998</v>
      </c>
      <c r="C336" s="1">
        <v>44.901000000000003</v>
      </c>
      <c r="D336" s="1">
        <v>82</v>
      </c>
      <c r="E336" s="1">
        <v>6</v>
      </c>
      <c r="F336" s="1">
        <v>12</v>
      </c>
      <c r="G336" s="1">
        <v>8.9802413307809896</v>
      </c>
      <c r="H336" s="1">
        <v>6</v>
      </c>
      <c r="I336">
        <v>1500</v>
      </c>
      <c r="J336">
        <v>0.15</v>
      </c>
      <c r="K336">
        <v>37.5</v>
      </c>
      <c r="L336" s="1"/>
      <c r="M336" s="2">
        <f t="shared" si="380"/>
        <v>3</v>
      </c>
      <c r="N336" s="2">
        <f t="shared" si="381"/>
        <v>6</v>
      </c>
      <c r="O336" s="2">
        <f t="shared" si="382"/>
        <v>6</v>
      </c>
      <c r="P336" s="2">
        <f t="shared" si="383"/>
        <v>4</v>
      </c>
      <c r="Q336" s="2">
        <f t="shared" si="384"/>
        <v>6</v>
      </c>
      <c r="R336" s="2">
        <f t="shared" si="385"/>
        <v>7</v>
      </c>
      <c r="S336" s="2">
        <f t="shared" si="386"/>
        <v>7</v>
      </c>
      <c r="T336" s="2">
        <f t="shared" si="387"/>
        <v>5</v>
      </c>
      <c r="U336" s="2">
        <f t="shared" si="388"/>
        <v>7</v>
      </c>
      <c r="V336" s="2">
        <f t="shared" si="389"/>
        <v>7</v>
      </c>
      <c r="W336" s="2">
        <f t="shared" si="390"/>
        <v>4</v>
      </c>
      <c r="X336" s="2">
        <f t="shared" si="391"/>
        <v>5</v>
      </c>
      <c r="Y336" s="2">
        <f t="shared" si="392"/>
        <v>2</v>
      </c>
      <c r="Z336" s="2">
        <f t="shared" si="393"/>
        <v>2</v>
      </c>
      <c r="AA336" s="2">
        <f t="shared" si="394"/>
        <v>1</v>
      </c>
      <c r="AB336" s="2">
        <f t="shared" si="395"/>
        <v>2</v>
      </c>
      <c r="AC336" s="2">
        <f t="shared" si="396"/>
        <v>1</v>
      </c>
      <c r="AD336" s="3">
        <f t="shared" si="449"/>
        <v>6</v>
      </c>
      <c r="AE336" s="2">
        <f t="shared" si="397"/>
        <v>6</v>
      </c>
      <c r="AF336" s="2">
        <f t="shared" si="398"/>
        <v>9</v>
      </c>
      <c r="AG336" s="2">
        <f t="shared" si="399"/>
        <v>9</v>
      </c>
      <c r="AH336" s="2">
        <f t="shared" si="400"/>
        <v>7</v>
      </c>
      <c r="AI336" s="2">
        <f t="shared" si="401"/>
        <v>8</v>
      </c>
      <c r="AJ336" s="2">
        <f t="shared" si="402"/>
        <v>9</v>
      </c>
      <c r="AK336" s="2">
        <f t="shared" si="403"/>
        <v>9</v>
      </c>
      <c r="AL336" s="2">
        <f t="shared" si="404"/>
        <v>8</v>
      </c>
      <c r="AM336" s="2">
        <f t="shared" si="405"/>
        <v>9</v>
      </c>
      <c r="AN336" s="2">
        <f t="shared" si="406"/>
        <v>9</v>
      </c>
      <c r="AO336" s="2">
        <f t="shared" si="407"/>
        <v>6</v>
      </c>
      <c r="AP336" s="2">
        <f t="shared" si="408"/>
        <v>7</v>
      </c>
      <c r="AQ336" s="2">
        <f t="shared" si="409"/>
        <v>4</v>
      </c>
      <c r="AR336" s="2">
        <f t="shared" si="410"/>
        <v>3</v>
      </c>
      <c r="AS336" s="2">
        <f t="shared" si="411"/>
        <v>3</v>
      </c>
      <c r="AT336" s="2">
        <f t="shared" si="412"/>
        <v>4</v>
      </c>
      <c r="AU336" s="2">
        <f t="shared" si="413"/>
        <v>3</v>
      </c>
      <c r="AV336" s="3">
        <f t="shared" si="450"/>
        <v>2</v>
      </c>
      <c r="AW336">
        <f t="shared" si="451"/>
        <v>6</v>
      </c>
      <c r="AX336" s="2">
        <f t="shared" si="414"/>
        <v>3</v>
      </c>
      <c r="AY336" s="2">
        <f t="shared" si="415"/>
        <v>6</v>
      </c>
      <c r="AZ336" s="2">
        <f t="shared" si="416"/>
        <v>7</v>
      </c>
      <c r="BA336" s="2">
        <f t="shared" si="417"/>
        <v>3</v>
      </c>
      <c r="BB336" s="2">
        <f t="shared" si="418"/>
        <v>3</v>
      </c>
      <c r="BC336" s="2">
        <f t="shared" si="419"/>
        <v>4</v>
      </c>
      <c r="BD336" s="2">
        <f t="shared" si="420"/>
        <v>6</v>
      </c>
      <c r="BE336" s="2">
        <f t="shared" si="421"/>
        <v>5</v>
      </c>
      <c r="BF336" s="2">
        <f t="shared" si="422"/>
        <v>5</v>
      </c>
      <c r="BG336" s="2">
        <f t="shared" si="423"/>
        <v>4</v>
      </c>
      <c r="BH336" s="2">
        <f t="shared" si="424"/>
        <v>5</v>
      </c>
      <c r="BI336" s="2">
        <f t="shared" si="425"/>
        <v>5</v>
      </c>
      <c r="BJ336" s="2">
        <f t="shared" si="426"/>
        <v>3</v>
      </c>
      <c r="BK336" s="2">
        <f t="shared" si="427"/>
        <v>2</v>
      </c>
      <c r="BL336" s="2">
        <f t="shared" si="428"/>
        <v>2</v>
      </c>
      <c r="BM336" s="2">
        <f t="shared" si="429"/>
        <v>3</v>
      </c>
      <c r="BN336" s="2">
        <f t="shared" si="430"/>
        <v>2</v>
      </c>
      <c r="BO336" s="3">
        <f t="shared" si="452"/>
        <v>3</v>
      </c>
      <c r="BP336">
        <f t="shared" si="453"/>
        <v>1</v>
      </c>
      <c r="BR336">
        <v>12</v>
      </c>
      <c r="BS336">
        <f t="shared" si="431"/>
        <v>1</v>
      </c>
      <c r="BU336" s="1">
        <f t="shared" si="432"/>
        <v>4.5330740835512806</v>
      </c>
      <c r="BV336" s="1">
        <f t="shared" si="433"/>
        <v>2.1803664556350899</v>
      </c>
      <c r="BW336" s="1">
        <f t="shared" si="434"/>
        <v>1.9686402835117138</v>
      </c>
      <c r="BX336" s="1">
        <f t="shared" si="435"/>
        <v>2.9140082311165467</v>
      </c>
      <c r="BY336" s="1">
        <f t="shared" si="436"/>
        <v>2.3612872463528585</v>
      </c>
      <c r="BZ336" s="1">
        <f t="shared" si="437"/>
        <v>2.2543278227604602</v>
      </c>
      <c r="CA336" s="1">
        <f t="shared" si="438"/>
        <v>2.273008124278824</v>
      </c>
      <c r="CB336" s="1">
        <f t="shared" si="439"/>
        <v>2.3112214623425773</v>
      </c>
      <c r="CC336" s="1">
        <f t="shared" si="440"/>
        <v>2.4929688712057563</v>
      </c>
      <c r="CD336" s="1">
        <f t="shared" si="441"/>
        <v>9.9005598182098371</v>
      </c>
      <c r="CE336" s="1">
        <f t="shared" si="442"/>
        <v>2.4109859104642246</v>
      </c>
      <c r="CF336" s="1">
        <f t="shared" si="443"/>
        <v>2.3002787981844475</v>
      </c>
      <c r="CG336" s="1">
        <f t="shared" si="444"/>
        <v>2.6299782212562253</v>
      </c>
      <c r="CH336" s="1">
        <f t="shared" si="445"/>
        <v>2.7933695819159703</v>
      </c>
      <c r="CI336" s="1">
        <f t="shared" si="446"/>
        <v>2.8794279647808003</v>
      </c>
      <c r="CJ336" s="1">
        <f t="shared" si="447"/>
        <v>2.9717272639301706</v>
      </c>
      <c r="CK336" s="1">
        <f t="shared" si="448"/>
        <v>2.9232168863346684</v>
      </c>
      <c r="CL336" s="5">
        <f t="shared" si="454"/>
        <v>3</v>
      </c>
      <c r="CN336" s="9">
        <f t="shared" si="455"/>
        <v>1.9686402835117138</v>
      </c>
    </row>
    <row r="337" spans="1:92" x14ac:dyDescent="0.2">
      <c r="A337" s="4">
        <v>335</v>
      </c>
      <c r="B337" s="1">
        <v>0.72003297453451398</v>
      </c>
      <c r="C337" s="1">
        <v>3.056</v>
      </c>
      <c r="D337" s="1">
        <v>7</v>
      </c>
      <c r="E337" s="1">
        <v>7</v>
      </c>
      <c r="F337" s="1">
        <v>86</v>
      </c>
      <c r="G337" s="1">
        <v>3.5597617334464302</v>
      </c>
      <c r="H337" s="1">
        <v>5</v>
      </c>
      <c r="I337">
        <v>1700</v>
      </c>
      <c r="J337">
        <v>185</v>
      </c>
      <c r="K337">
        <v>12.5</v>
      </c>
      <c r="L337" s="1"/>
      <c r="M337" s="2">
        <f t="shared" si="380"/>
        <v>3</v>
      </c>
      <c r="N337" s="2">
        <f t="shared" si="381"/>
        <v>4</v>
      </c>
      <c r="O337" s="2">
        <f t="shared" si="382"/>
        <v>4</v>
      </c>
      <c r="P337" s="2">
        <f t="shared" si="383"/>
        <v>4</v>
      </c>
      <c r="Q337" s="2">
        <f t="shared" si="384"/>
        <v>6</v>
      </c>
      <c r="R337" s="2">
        <f t="shared" si="385"/>
        <v>7</v>
      </c>
      <c r="S337" s="2">
        <f t="shared" si="386"/>
        <v>7</v>
      </c>
      <c r="T337" s="2">
        <f t="shared" si="387"/>
        <v>5</v>
      </c>
      <c r="U337" s="2">
        <f t="shared" si="388"/>
        <v>7</v>
      </c>
      <c r="V337" s="2">
        <f t="shared" si="389"/>
        <v>6</v>
      </c>
      <c r="W337" s="2">
        <f t="shared" si="390"/>
        <v>5</v>
      </c>
      <c r="X337" s="2">
        <f t="shared" si="391"/>
        <v>6</v>
      </c>
      <c r="Y337" s="2">
        <f t="shared" si="392"/>
        <v>4</v>
      </c>
      <c r="Z337" s="2">
        <f t="shared" si="393"/>
        <v>3</v>
      </c>
      <c r="AA337" s="2">
        <f t="shared" si="394"/>
        <v>2</v>
      </c>
      <c r="AB337" s="2">
        <f t="shared" si="395"/>
        <v>3</v>
      </c>
      <c r="AC337" s="2">
        <f t="shared" si="396"/>
        <v>2</v>
      </c>
      <c r="AD337" s="3">
        <f t="shared" si="449"/>
        <v>6</v>
      </c>
      <c r="AE337" s="2">
        <f t="shared" si="397"/>
        <v>6</v>
      </c>
      <c r="AF337" s="2">
        <f t="shared" si="398"/>
        <v>7</v>
      </c>
      <c r="AG337" s="2">
        <f t="shared" si="399"/>
        <v>7</v>
      </c>
      <c r="AH337" s="2">
        <f t="shared" si="400"/>
        <v>7</v>
      </c>
      <c r="AI337" s="2">
        <f t="shared" si="401"/>
        <v>9</v>
      </c>
      <c r="AJ337" s="2">
        <f t="shared" si="402"/>
        <v>10</v>
      </c>
      <c r="AK337" s="2">
        <f t="shared" si="403"/>
        <v>9</v>
      </c>
      <c r="AL337" s="2">
        <f t="shared" si="404"/>
        <v>8</v>
      </c>
      <c r="AM337" s="2">
        <f t="shared" si="405"/>
        <v>9</v>
      </c>
      <c r="AN337" s="2">
        <f t="shared" si="406"/>
        <v>8</v>
      </c>
      <c r="AO337" s="2">
        <f t="shared" si="407"/>
        <v>7</v>
      </c>
      <c r="AP337" s="2">
        <f t="shared" si="408"/>
        <v>8</v>
      </c>
      <c r="AQ337" s="2">
        <f t="shared" si="409"/>
        <v>5</v>
      </c>
      <c r="AR337" s="2">
        <f t="shared" si="410"/>
        <v>4</v>
      </c>
      <c r="AS337" s="2">
        <f t="shared" si="411"/>
        <v>4</v>
      </c>
      <c r="AT337" s="2">
        <f t="shared" si="412"/>
        <v>5</v>
      </c>
      <c r="AU337" s="2">
        <f t="shared" si="413"/>
        <v>3</v>
      </c>
      <c r="AV337" s="3">
        <f t="shared" si="450"/>
        <v>6</v>
      </c>
      <c r="AW337">
        <f t="shared" si="451"/>
        <v>1</v>
      </c>
      <c r="AX337" s="2">
        <f t="shared" si="414"/>
        <v>2</v>
      </c>
      <c r="AY337" s="2">
        <f t="shared" si="415"/>
        <v>2</v>
      </c>
      <c r="AZ337" s="2">
        <f t="shared" si="416"/>
        <v>3</v>
      </c>
      <c r="BA337" s="2">
        <f t="shared" si="417"/>
        <v>2</v>
      </c>
      <c r="BB337" s="2">
        <f t="shared" si="418"/>
        <v>4</v>
      </c>
      <c r="BC337" s="2">
        <f t="shared" si="419"/>
        <v>5</v>
      </c>
      <c r="BD337" s="2">
        <f t="shared" si="420"/>
        <v>4</v>
      </c>
      <c r="BE337" s="2">
        <f t="shared" si="421"/>
        <v>4</v>
      </c>
      <c r="BF337" s="2">
        <f t="shared" si="422"/>
        <v>4</v>
      </c>
      <c r="BG337" s="2">
        <f t="shared" si="423"/>
        <v>3</v>
      </c>
      <c r="BH337" s="2">
        <f t="shared" si="424"/>
        <v>5</v>
      </c>
      <c r="BI337" s="2">
        <f t="shared" si="425"/>
        <v>6</v>
      </c>
      <c r="BJ337" s="2">
        <f t="shared" si="426"/>
        <v>4</v>
      </c>
      <c r="BK337" s="2">
        <f t="shared" si="427"/>
        <v>2</v>
      </c>
      <c r="BL337" s="2">
        <f t="shared" si="428"/>
        <v>2</v>
      </c>
      <c r="BM337" s="2">
        <f t="shared" si="429"/>
        <v>3</v>
      </c>
      <c r="BN337" s="2">
        <f t="shared" si="430"/>
        <v>2</v>
      </c>
      <c r="BO337" s="3">
        <f t="shared" si="452"/>
        <v>12</v>
      </c>
      <c r="BP337">
        <f t="shared" si="453"/>
        <v>1</v>
      </c>
      <c r="BR337">
        <v>12</v>
      </c>
      <c r="BS337">
        <f t="shared" si="431"/>
        <v>1</v>
      </c>
      <c r="BU337" s="1">
        <f t="shared" si="432"/>
        <v>14.48509944019589</v>
      </c>
      <c r="BV337" s="1">
        <f t="shared" si="433"/>
        <v>4.8590729439065212</v>
      </c>
      <c r="BW337" s="1">
        <f t="shared" si="434"/>
        <v>3.0131874378148562</v>
      </c>
      <c r="BX337" s="1">
        <f t="shared" si="435"/>
        <v>7.1253896998483945</v>
      </c>
      <c r="BY337" s="1">
        <f t="shared" si="436"/>
        <v>4.4538798946121041</v>
      </c>
      <c r="BZ337" s="1">
        <f t="shared" si="437"/>
        <v>2.2803296299546596</v>
      </c>
      <c r="CA337" s="1">
        <f t="shared" si="438"/>
        <v>2.1413521744932638</v>
      </c>
      <c r="CB337" s="1">
        <f t="shared" si="439"/>
        <v>2.5223180286776721</v>
      </c>
      <c r="CC337" s="1">
        <f t="shared" si="440"/>
        <v>2.4383610412275467</v>
      </c>
      <c r="CD337" s="1">
        <f t="shared" si="441"/>
        <v>31.127216061352158</v>
      </c>
      <c r="CE337" s="1">
        <f t="shared" si="442"/>
        <v>4.3791623042396566</v>
      </c>
      <c r="CF337" s="1">
        <f t="shared" si="443"/>
        <v>2.8342760118238139</v>
      </c>
      <c r="CG337" s="1">
        <f t="shared" si="444"/>
        <v>2.4987807338531614</v>
      </c>
      <c r="CH337" s="1">
        <f t="shared" si="445"/>
        <v>2.6223849500941432</v>
      </c>
      <c r="CI337" s="1">
        <f t="shared" si="446"/>
        <v>2.6973516976180512</v>
      </c>
      <c r="CJ337" s="1">
        <f t="shared" si="447"/>
        <v>2.7182212955990699</v>
      </c>
      <c r="CK337" s="1">
        <f t="shared" si="448"/>
        <v>2.7302630396701324</v>
      </c>
      <c r="CL337" s="5">
        <f t="shared" si="454"/>
        <v>7</v>
      </c>
      <c r="CN337" s="9">
        <f t="shared" si="455"/>
        <v>2.1413521744932638</v>
      </c>
    </row>
    <row r="338" spans="1:92" x14ac:dyDescent="0.2">
      <c r="A338" s="4">
        <v>336</v>
      </c>
      <c r="B338" s="1">
        <v>0.62623945631042399</v>
      </c>
      <c r="C338" s="1">
        <v>0.30399999999999999</v>
      </c>
      <c r="D338" s="1">
        <v>5</v>
      </c>
      <c r="E338" s="1">
        <v>0</v>
      </c>
      <c r="F338" s="1">
        <v>95</v>
      </c>
      <c r="G338" s="1">
        <v>4.55497894587874</v>
      </c>
      <c r="H338" s="1">
        <v>6</v>
      </c>
      <c r="I338">
        <v>1700</v>
      </c>
      <c r="J338">
        <v>185</v>
      </c>
      <c r="K338">
        <v>12.5</v>
      </c>
      <c r="L338" s="1"/>
      <c r="M338" s="2">
        <f t="shared" si="380"/>
        <v>2</v>
      </c>
      <c r="N338" s="2">
        <f t="shared" si="381"/>
        <v>6</v>
      </c>
      <c r="O338" s="2">
        <f t="shared" si="382"/>
        <v>5</v>
      </c>
      <c r="P338" s="2">
        <f t="shared" si="383"/>
        <v>4</v>
      </c>
      <c r="Q338" s="2">
        <f t="shared" si="384"/>
        <v>6</v>
      </c>
      <c r="R338" s="2">
        <f t="shared" si="385"/>
        <v>7</v>
      </c>
      <c r="S338" s="2">
        <f t="shared" si="386"/>
        <v>5</v>
      </c>
      <c r="T338" s="2">
        <f t="shared" si="387"/>
        <v>4</v>
      </c>
      <c r="U338" s="2">
        <f t="shared" si="388"/>
        <v>7</v>
      </c>
      <c r="V338" s="2">
        <f t="shared" si="389"/>
        <v>6</v>
      </c>
      <c r="W338" s="2">
        <f t="shared" si="390"/>
        <v>5</v>
      </c>
      <c r="X338" s="2">
        <f t="shared" si="391"/>
        <v>7</v>
      </c>
      <c r="Y338" s="2">
        <f t="shared" si="392"/>
        <v>4</v>
      </c>
      <c r="Z338" s="2">
        <f t="shared" si="393"/>
        <v>4</v>
      </c>
      <c r="AA338" s="2">
        <f t="shared" si="394"/>
        <v>2</v>
      </c>
      <c r="AB338" s="2">
        <f t="shared" si="395"/>
        <v>4</v>
      </c>
      <c r="AC338" s="2">
        <f t="shared" si="396"/>
        <v>3</v>
      </c>
      <c r="AD338" s="3">
        <f t="shared" si="449"/>
        <v>6</v>
      </c>
      <c r="AE338" s="2">
        <f t="shared" si="397"/>
        <v>5</v>
      </c>
      <c r="AF338" s="2">
        <f t="shared" si="398"/>
        <v>9</v>
      </c>
      <c r="AG338" s="2">
        <f t="shared" si="399"/>
        <v>8</v>
      </c>
      <c r="AH338" s="2">
        <f t="shared" si="400"/>
        <v>7</v>
      </c>
      <c r="AI338" s="2">
        <f t="shared" si="401"/>
        <v>9</v>
      </c>
      <c r="AJ338" s="2">
        <f t="shared" si="402"/>
        <v>10</v>
      </c>
      <c r="AK338" s="2">
        <f t="shared" si="403"/>
        <v>7</v>
      </c>
      <c r="AL338" s="2">
        <f t="shared" si="404"/>
        <v>7</v>
      </c>
      <c r="AM338" s="2">
        <f t="shared" si="405"/>
        <v>9</v>
      </c>
      <c r="AN338" s="2">
        <f t="shared" si="406"/>
        <v>8</v>
      </c>
      <c r="AO338" s="2">
        <f t="shared" si="407"/>
        <v>7</v>
      </c>
      <c r="AP338" s="2">
        <f t="shared" si="408"/>
        <v>9</v>
      </c>
      <c r="AQ338" s="2">
        <f t="shared" si="409"/>
        <v>5</v>
      </c>
      <c r="AR338" s="2">
        <f t="shared" si="410"/>
        <v>5</v>
      </c>
      <c r="AS338" s="2">
        <f t="shared" si="411"/>
        <v>4</v>
      </c>
      <c r="AT338" s="2">
        <f t="shared" si="412"/>
        <v>6</v>
      </c>
      <c r="AU338" s="2">
        <f t="shared" si="413"/>
        <v>4</v>
      </c>
      <c r="AV338" s="3">
        <f t="shared" si="450"/>
        <v>6</v>
      </c>
      <c r="AW338">
        <f t="shared" si="451"/>
        <v>1</v>
      </c>
      <c r="AX338" s="2">
        <f t="shared" si="414"/>
        <v>1</v>
      </c>
      <c r="AY338" s="2">
        <f t="shared" si="415"/>
        <v>3</v>
      </c>
      <c r="AZ338" s="2">
        <f t="shared" si="416"/>
        <v>4</v>
      </c>
      <c r="BA338" s="2">
        <f t="shared" si="417"/>
        <v>3</v>
      </c>
      <c r="BB338" s="2">
        <f t="shared" si="418"/>
        <v>5</v>
      </c>
      <c r="BC338" s="2">
        <f t="shared" si="419"/>
        <v>6</v>
      </c>
      <c r="BD338" s="2">
        <f t="shared" si="420"/>
        <v>2</v>
      </c>
      <c r="BE338" s="2">
        <f t="shared" si="421"/>
        <v>4</v>
      </c>
      <c r="BF338" s="2">
        <f t="shared" si="422"/>
        <v>4</v>
      </c>
      <c r="BG338" s="2">
        <f t="shared" si="423"/>
        <v>4</v>
      </c>
      <c r="BH338" s="2">
        <f t="shared" si="424"/>
        <v>5</v>
      </c>
      <c r="BI338" s="2">
        <f t="shared" si="425"/>
        <v>8</v>
      </c>
      <c r="BJ338" s="2">
        <f t="shared" si="426"/>
        <v>4</v>
      </c>
      <c r="BK338" s="2">
        <f t="shared" si="427"/>
        <v>2</v>
      </c>
      <c r="BL338" s="2">
        <f t="shared" si="428"/>
        <v>2</v>
      </c>
      <c r="BM338" s="2">
        <f t="shared" si="429"/>
        <v>4</v>
      </c>
      <c r="BN338" s="2">
        <f t="shared" si="430"/>
        <v>3</v>
      </c>
      <c r="BO338" s="3">
        <f t="shared" si="452"/>
        <v>12</v>
      </c>
      <c r="BP338">
        <f t="shared" si="453"/>
        <v>1</v>
      </c>
      <c r="BR338">
        <v>2</v>
      </c>
      <c r="BS338">
        <f t="shared" si="431"/>
        <v>1</v>
      </c>
      <c r="BU338" s="1">
        <f t="shared" si="432"/>
        <v>14.948644551376693</v>
      </c>
      <c r="BV338" s="1">
        <f t="shared" si="433"/>
        <v>5.2317011921757199</v>
      </c>
      <c r="BW338" s="1">
        <f t="shared" si="434"/>
        <v>3.7957303113501579</v>
      </c>
      <c r="BX338" s="1">
        <f t="shared" si="435"/>
        <v>5.8786513772658413</v>
      </c>
      <c r="BY338" s="1">
        <f t="shared" si="436"/>
        <v>3.3895203253380704</v>
      </c>
      <c r="BZ338" s="1">
        <f t="shared" si="437"/>
        <v>1.9086169950022109</v>
      </c>
      <c r="CA338" s="1">
        <f t="shared" si="438"/>
        <v>4.3396940430776265</v>
      </c>
      <c r="CB338" s="1">
        <f t="shared" si="439"/>
        <v>2.0762456800220459</v>
      </c>
      <c r="CC338" s="1">
        <f t="shared" si="440"/>
        <v>1.9687073185811328</v>
      </c>
      <c r="CD338" s="1">
        <f t="shared" si="441"/>
        <v>31.070726771518945</v>
      </c>
      <c r="CE338" s="1">
        <f t="shared" si="442"/>
        <v>6.5229195302825653</v>
      </c>
      <c r="CF338" s="1">
        <f t="shared" si="443"/>
        <v>2.3163663185685364</v>
      </c>
      <c r="CG338" s="1">
        <f t="shared" si="444"/>
        <v>2.4384239484286963</v>
      </c>
      <c r="CH338" s="1">
        <f t="shared" si="445"/>
        <v>2.433245980519124</v>
      </c>
      <c r="CI338" s="1">
        <f t="shared" si="446"/>
        <v>2.5501887703269284</v>
      </c>
      <c r="CJ338" s="1">
        <f t="shared" si="447"/>
        <v>2.5728155195195894</v>
      </c>
      <c r="CK338" s="1">
        <f t="shared" si="448"/>
        <v>2.5791605076604487</v>
      </c>
      <c r="CL338" s="5">
        <f t="shared" si="454"/>
        <v>6</v>
      </c>
      <c r="CN338" s="9">
        <f t="shared" si="455"/>
        <v>1.9086169950022109</v>
      </c>
    </row>
    <row r="339" spans="1:92" x14ac:dyDescent="0.2">
      <c r="A339" s="4">
        <v>337</v>
      </c>
      <c r="B339" s="1">
        <v>0.41439308586009499</v>
      </c>
      <c r="C339" s="1">
        <v>35.213999999999999</v>
      </c>
      <c r="D339" s="1">
        <v>0</v>
      </c>
      <c r="E339" s="1">
        <v>14</v>
      </c>
      <c r="F339" s="1">
        <v>86</v>
      </c>
      <c r="G339" s="1">
        <v>15.8461680175874</v>
      </c>
      <c r="H339" s="1">
        <v>7</v>
      </c>
      <c r="I339">
        <v>0</v>
      </c>
      <c r="J339">
        <v>0.15</v>
      </c>
      <c r="K339">
        <v>0</v>
      </c>
      <c r="L339" s="1"/>
      <c r="M339" s="2">
        <f t="shared" si="380"/>
        <v>3</v>
      </c>
      <c r="N339" s="2">
        <f t="shared" si="381"/>
        <v>6</v>
      </c>
      <c r="O339" s="2">
        <f t="shared" si="382"/>
        <v>3</v>
      </c>
      <c r="P339" s="2">
        <f t="shared" si="383"/>
        <v>5</v>
      </c>
      <c r="Q339" s="2">
        <f t="shared" si="384"/>
        <v>6</v>
      </c>
      <c r="R339" s="2">
        <f t="shared" si="385"/>
        <v>5</v>
      </c>
      <c r="S339" s="2">
        <f t="shared" si="386"/>
        <v>5</v>
      </c>
      <c r="T339" s="2">
        <f t="shared" si="387"/>
        <v>3</v>
      </c>
      <c r="U339" s="2">
        <f t="shared" si="388"/>
        <v>5</v>
      </c>
      <c r="V339" s="2">
        <f t="shared" si="389"/>
        <v>5</v>
      </c>
      <c r="W339" s="2">
        <f t="shared" si="390"/>
        <v>4</v>
      </c>
      <c r="X339" s="2">
        <f t="shared" si="391"/>
        <v>3</v>
      </c>
      <c r="Y339" s="2">
        <f t="shared" si="392"/>
        <v>2</v>
      </c>
      <c r="Z339" s="2">
        <f t="shared" si="393"/>
        <v>2</v>
      </c>
      <c r="AA339" s="2">
        <f t="shared" si="394"/>
        <v>2</v>
      </c>
      <c r="AB339" s="2">
        <f t="shared" si="395"/>
        <v>2</v>
      </c>
      <c r="AC339" s="2">
        <f t="shared" si="396"/>
        <v>1</v>
      </c>
      <c r="AD339" s="3">
        <f t="shared" si="449"/>
        <v>2</v>
      </c>
      <c r="AE339" s="2">
        <f t="shared" si="397"/>
        <v>5</v>
      </c>
      <c r="AF339" s="2">
        <f t="shared" si="398"/>
        <v>8</v>
      </c>
      <c r="AG339" s="2">
        <f t="shared" si="399"/>
        <v>5</v>
      </c>
      <c r="AH339" s="2">
        <f t="shared" si="400"/>
        <v>7</v>
      </c>
      <c r="AI339" s="2">
        <f t="shared" si="401"/>
        <v>8</v>
      </c>
      <c r="AJ339" s="2">
        <f t="shared" si="402"/>
        <v>7</v>
      </c>
      <c r="AK339" s="2">
        <f t="shared" si="403"/>
        <v>7</v>
      </c>
      <c r="AL339" s="2">
        <f t="shared" si="404"/>
        <v>5</v>
      </c>
      <c r="AM339" s="2">
        <f t="shared" si="405"/>
        <v>7</v>
      </c>
      <c r="AN339" s="2">
        <f t="shared" si="406"/>
        <v>6</v>
      </c>
      <c r="AO339" s="2">
        <f t="shared" si="407"/>
        <v>6</v>
      </c>
      <c r="AP339" s="2">
        <f t="shared" si="408"/>
        <v>5</v>
      </c>
      <c r="AQ339" s="2">
        <f t="shared" si="409"/>
        <v>4</v>
      </c>
      <c r="AR339" s="2">
        <f t="shared" si="410"/>
        <v>4</v>
      </c>
      <c r="AS339" s="2">
        <f t="shared" si="411"/>
        <v>4</v>
      </c>
      <c r="AT339" s="2">
        <f t="shared" si="412"/>
        <v>4</v>
      </c>
      <c r="AU339" s="2">
        <f t="shared" si="413"/>
        <v>3</v>
      </c>
      <c r="AV339" s="3">
        <f t="shared" si="450"/>
        <v>2</v>
      </c>
      <c r="AW339">
        <f t="shared" si="451"/>
        <v>2</v>
      </c>
      <c r="AX339" s="2">
        <f t="shared" si="414"/>
        <v>2</v>
      </c>
      <c r="AY339" s="2">
        <f t="shared" si="415"/>
        <v>5</v>
      </c>
      <c r="AZ339" s="2">
        <f t="shared" si="416"/>
        <v>3</v>
      </c>
      <c r="BA339" s="2">
        <f t="shared" si="417"/>
        <v>3</v>
      </c>
      <c r="BB339" s="2">
        <f t="shared" si="418"/>
        <v>3</v>
      </c>
      <c r="BC339" s="2">
        <f t="shared" si="419"/>
        <v>2</v>
      </c>
      <c r="BD339" s="2">
        <f t="shared" si="420"/>
        <v>4</v>
      </c>
      <c r="BE339" s="2">
        <f t="shared" si="421"/>
        <v>3</v>
      </c>
      <c r="BF339" s="2">
        <f t="shared" si="422"/>
        <v>3</v>
      </c>
      <c r="BG339" s="2">
        <f t="shared" si="423"/>
        <v>1</v>
      </c>
      <c r="BH339" s="2">
        <f t="shared" si="424"/>
        <v>5</v>
      </c>
      <c r="BI339" s="2">
        <f t="shared" si="425"/>
        <v>3</v>
      </c>
      <c r="BJ339" s="2">
        <f t="shared" si="426"/>
        <v>3</v>
      </c>
      <c r="BK339" s="2">
        <f t="shared" si="427"/>
        <v>3</v>
      </c>
      <c r="BL339" s="2">
        <f t="shared" si="428"/>
        <v>3</v>
      </c>
      <c r="BM339" s="2">
        <f t="shared" si="429"/>
        <v>3</v>
      </c>
      <c r="BN339" s="2">
        <f t="shared" si="430"/>
        <v>2</v>
      </c>
      <c r="BO339" s="3">
        <f t="shared" si="452"/>
        <v>2</v>
      </c>
      <c r="BP339">
        <f t="shared" si="453"/>
        <v>2</v>
      </c>
      <c r="BR339">
        <v>11</v>
      </c>
      <c r="BS339">
        <f t="shared" si="431"/>
        <v>1</v>
      </c>
      <c r="BU339" s="1">
        <f t="shared" si="432"/>
        <v>1.8023960511831574</v>
      </c>
      <c r="BV339" s="1">
        <f t="shared" si="433"/>
        <v>1.6994581072644264</v>
      </c>
      <c r="BW339" s="1">
        <f t="shared" si="434"/>
        <v>1.8038157212751615</v>
      </c>
      <c r="BX339" s="1">
        <f t="shared" si="435"/>
        <v>1.9202967086286202</v>
      </c>
      <c r="BY339" s="1">
        <f t="shared" si="436"/>
        <v>1.8280121130643006</v>
      </c>
      <c r="BZ339" s="1">
        <f t="shared" si="437"/>
        <v>2.0036778056263271</v>
      </c>
      <c r="CA339" s="1">
        <f t="shared" si="438"/>
        <v>2.0377057437189907</v>
      </c>
      <c r="CB339" s="1">
        <f t="shared" si="439"/>
        <v>2.1374557751888621</v>
      </c>
      <c r="CC339" s="1">
        <f t="shared" si="440"/>
        <v>2.1865741845388005</v>
      </c>
      <c r="CD339" s="1">
        <f t="shared" si="441"/>
        <v>1.9415863242321187</v>
      </c>
      <c r="CE339" s="1">
        <f t="shared" si="442"/>
        <v>1.7749118747985795</v>
      </c>
      <c r="CF339" s="1">
        <f t="shared" si="443"/>
        <v>1.8999077633578514</v>
      </c>
      <c r="CG339" s="1">
        <f t="shared" si="444"/>
        <v>2.248761983250712</v>
      </c>
      <c r="CH339" s="1">
        <f t="shared" si="445"/>
        <v>2.4367275994340831</v>
      </c>
      <c r="CI339" s="1">
        <f t="shared" si="446"/>
        <v>2.5278915673011206</v>
      </c>
      <c r="CJ339" s="1">
        <f t="shared" si="447"/>
        <v>2.6137228783544422</v>
      </c>
      <c r="CK339" s="1">
        <f t="shared" si="448"/>
        <v>2.5749105301228532</v>
      </c>
      <c r="CL339" s="5">
        <f t="shared" si="454"/>
        <v>2</v>
      </c>
      <c r="CN339" s="9">
        <f t="shared" si="455"/>
        <v>1.6994581072644264</v>
      </c>
    </row>
    <row r="340" spans="1:92" x14ac:dyDescent="0.2">
      <c r="A340" s="4">
        <v>338</v>
      </c>
      <c r="B340" s="1">
        <v>0.49861202740350302</v>
      </c>
      <c r="C340" s="1">
        <v>21.896999999999998</v>
      </c>
      <c r="D340" s="1">
        <v>0</v>
      </c>
      <c r="E340" s="1">
        <v>0</v>
      </c>
      <c r="F340" s="1">
        <v>100</v>
      </c>
      <c r="G340" s="1">
        <v>13.935201980255499</v>
      </c>
      <c r="H340" s="1">
        <v>7</v>
      </c>
      <c r="I340">
        <v>0</v>
      </c>
      <c r="J340">
        <v>0.15</v>
      </c>
      <c r="K340">
        <v>0</v>
      </c>
      <c r="L340" s="1"/>
      <c r="M340" s="2">
        <f t="shared" si="380"/>
        <v>3</v>
      </c>
      <c r="N340" s="2">
        <f t="shared" si="381"/>
        <v>6</v>
      </c>
      <c r="O340" s="2">
        <f t="shared" si="382"/>
        <v>3</v>
      </c>
      <c r="P340" s="2">
        <f t="shared" si="383"/>
        <v>5</v>
      </c>
      <c r="Q340" s="2">
        <f t="shared" si="384"/>
        <v>6</v>
      </c>
      <c r="R340" s="2">
        <f t="shared" si="385"/>
        <v>5</v>
      </c>
      <c r="S340" s="2">
        <f t="shared" si="386"/>
        <v>5</v>
      </c>
      <c r="T340" s="2">
        <f t="shared" si="387"/>
        <v>3</v>
      </c>
      <c r="U340" s="2">
        <f t="shared" si="388"/>
        <v>5</v>
      </c>
      <c r="V340" s="2">
        <f t="shared" si="389"/>
        <v>6</v>
      </c>
      <c r="W340" s="2">
        <f t="shared" si="390"/>
        <v>6</v>
      </c>
      <c r="X340" s="2">
        <f t="shared" si="391"/>
        <v>6</v>
      </c>
      <c r="Y340" s="2">
        <f t="shared" si="392"/>
        <v>4</v>
      </c>
      <c r="Z340" s="2">
        <f t="shared" si="393"/>
        <v>4</v>
      </c>
      <c r="AA340" s="2">
        <f t="shared" si="394"/>
        <v>2</v>
      </c>
      <c r="AB340" s="2">
        <f t="shared" si="395"/>
        <v>4</v>
      </c>
      <c r="AC340" s="2">
        <f t="shared" si="396"/>
        <v>3</v>
      </c>
      <c r="AD340" s="3">
        <f t="shared" si="449"/>
        <v>2</v>
      </c>
      <c r="AE340" s="2">
        <f t="shared" si="397"/>
        <v>5</v>
      </c>
      <c r="AF340" s="2">
        <f t="shared" si="398"/>
        <v>8</v>
      </c>
      <c r="AG340" s="2">
        <f t="shared" si="399"/>
        <v>5</v>
      </c>
      <c r="AH340" s="2">
        <f t="shared" si="400"/>
        <v>7</v>
      </c>
      <c r="AI340" s="2">
        <f t="shared" si="401"/>
        <v>8</v>
      </c>
      <c r="AJ340" s="2">
        <f t="shared" si="402"/>
        <v>7</v>
      </c>
      <c r="AK340" s="2">
        <f t="shared" si="403"/>
        <v>7</v>
      </c>
      <c r="AL340" s="2">
        <f t="shared" si="404"/>
        <v>5</v>
      </c>
      <c r="AM340" s="2">
        <f t="shared" si="405"/>
        <v>7</v>
      </c>
      <c r="AN340" s="2">
        <f t="shared" si="406"/>
        <v>7</v>
      </c>
      <c r="AO340" s="2">
        <f t="shared" si="407"/>
        <v>8</v>
      </c>
      <c r="AP340" s="2">
        <f t="shared" si="408"/>
        <v>8</v>
      </c>
      <c r="AQ340" s="2">
        <f t="shared" si="409"/>
        <v>6</v>
      </c>
      <c r="AR340" s="2">
        <f t="shared" si="410"/>
        <v>6</v>
      </c>
      <c r="AS340" s="2">
        <f t="shared" si="411"/>
        <v>4</v>
      </c>
      <c r="AT340" s="2">
        <f t="shared" si="412"/>
        <v>6</v>
      </c>
      <c r="AU340" s="2">
        <f t="shared" si="413"/>
        <v>5</v>
      </c>
      <c r="AV340" s="3">
        <f t="shared" si="450"/>
        <v>2</v>
      </c>
      <c r="AW340">
        <f t="shared" si="451"/>
        <v>4</v>
      </c>
      <c r="AX340" s="2">
        <f t="shared" si="414"/>
        <v>2</v>
      </c>
      <c r="AY340" s="2">
        <f t="shared" si="415"/>
        <v>5</v>
      </c>
      <c r="AZ340" s="2">
        <f t="shared" si="416"/>
        <v>3</v>
      </c>
      <c r="BA340" s="2">
        <f t="shared" si="417"/>
        <v>3</v>
      </c>
      <c r="BB340" s="2">
        <f t="shared" si="418"/>
        <v>3</v>
      </c>
      <c r="BC340" s="2">
        <f t="shared" si="419"/>
        <v>2</v>
      </c>
      <c r="BD340" s="2">
        <f t="shared" si="420"/>
        <v>4</v>
      </c>
      <c r="BE340" s="2">
        <f t="shared" si="421"/>
        <v>3</v>
      </c>
      <c r="BF340" s="2">
        <f t="shared" si="422"/>
        <v>3</v>
      </c>
      <c r="BG340" s="2">
        <f t="shared" si="423"/>
        <v>2</v>
      </c>
      <c r="BH340" s="2">
        <f t="shared" si="424"/>
        <v>7</v>
      </c>
      <c r="BI340" s="2">
        <f t="shared" si="425"/>
        <v>6</v>
      </c>
      <c r="BJ340" s="2">
        <f t="shared" si="426"/>
        <v>5</v>
      </c>
      <c r="BK340" s="2">
        <f t="shared" si="427"/>
        <v>3</v>
      </c>
      <c r="BL340" s="2">
        <f t="shared" si="428"/>
        <v>3</v>
      </c>
      <c r="BM340" s="2">
        <f t="shared" si="429"/>
        <v>5</v>
      </c>
      <c r="BN340" s="2">
        <f t="shared" si="430"/>
        <v>4</v>
      </c>
      <c r="BO340" s="3">
        <f t="shared" si="452"/>
        <v>11</v>
      </c>
      <c r="BP340">
        <f t="shared" si="453"/>
        <v>1</v>
      </c>
      <c r="BR340">
        <v>11</v>
      </c>
      <c r="BS340">
        <f t="shared" si="431"/>
        <v>1</v>
      </c>
      <c r="BU340" s="1">
        <f t="shared" si="432"/>
        <v>1.6230244085612144</v>
      </c>
      <c r="BV340" s="1">
        <f t="shared" si="433"/>
        <v>1.3987148979858368</v>
      </c>
      <c r="BW340" s="1">
        <f t="shared" si="434"/>
        <v>1.497027629775403</v>
      </c>
      <c r="BX340" s="1">
        <f t="shared" si="435"/>
        <v>1.7181968920222321</v>
      </c>
      <c r="BY340" s="1">
        <f t="shared" si="436"/>
        <v>1.4847960281668089</v>
      </c>
      <c r="BZ340" s="1">
        <f t="shared" si="437"/>
        <v>1.6071342250485583</v>
      </c>
      <c r="CA340" s="1">
        <f t="shared" si="438"/>
        <v>1.7723718652861447</v>
      </c>
      <c r="CB340" s="1">
        <f t="shared" si="439"/>
        <v>1.7186883729214899</v>
      </c>
      <c r="CC340" s="1">
        <f t="shared" si="440"/>
        <v>1.7329787028451722</v>
      </c>
      <c r="CD340" s="1">
        <f t="shared" si="441"/>
        <v>1.5308851645230777</v>
      </c>
      <c r="CE340" s="1">
        <f t="shared" si="442"/>
        <v>1.4898682823571892</v>
      </c>
      <c r="CF340" s="1">
        <f t="shared" si="443"/>
        <v>1.5200598362814703</v>
      </c>
      <c r="CG340" s="1">
        <f t="shared" si="444"/>
        <v>1.8786599421103756</v>
      </c>
      <c r="CH340" s="1">
        <f t="shared" si="445"/>
        <v>2.0215624061127131</v>
      </c>
      <c r="CI340" s="1">
        <f t="shared" si="446"/>
        <v>2.1603317000513207</v>
      </c>
      <c r="CJ340" s="1">
        <f t="shared" si="447"/>
        <v>2.2600704479387894</v>
      </c>
      <c r="CK340" s="1">
        <f t="shared" si="448"/>
        <v>2.215554251016381</v>
      </c>
      <c r="CL340" s="5">
        <f t="shared" si="454"/>
        <v>2</v>
      </c>
      <c r="CN340" s="9">
        <f t="shared" si="455"/>
        <v>1.3987148979858368</v>
      </c>
    </row>
    <row r="341" spans="1:92" x14ac:dyDescent="0.2">
      <c r="A341" s="4">
        <v>339</v>
      </c>
      <c r="B341" s="1">
        <v>0.44641616266398199</v>
      </c>
      <c r="C341" s="1">
        <v>30.834</v>
      </c>
      <c r="D341" s="1">
        <v>0</v>
      </c>
      <c r="E341" s="1">
        <v>1</v>
      </c>
      <c r="F341" s="1">
        <v>99</v>
      </c>
      <c r="G341" s="1">
        <v>6.5408227318211596</v>
      </c>
      <c r="H341" s="1">
        <v>6</v>
      </c>
      <c r="I341">
        <v>0</v>
      </c>
      <c r="J341">
        <v>0.15</v>
      </c>
      <c r="K341">
        <v>0</v>
      </c>
      <c r="L341" s="1"/>
      <c r="M341" s="2">
        <f t="shared" si="380"/>
        <v>3</v>
      </c>
      <c r="N341" s="2">
        <f t="shared" si="381"/>
        <v>5</v>
      </c>
      <c r="O341" s="2">
        <f t="shared" si="382"/>
        <v>5</v>
      </c>
      <c r="P341" s="2">
        <f t="shared" si="383"/>
        <v>4</v>
      </c>
      <c r="Q341" s="2">
        <f t="shared" si="384"/>
        <v>6</v>
      </c>
      <c r="R341" s="2">
        <f t="shared" si="385"/>
        <v>7</v>
      </c>
      <c r="S341" s="2">
        <f t="shared" si="386"/>
        <v>5</v>
      </c>
      <c r="T341" s="2">
        <f t="shared" si="387"/>
        <v>4</v>
      </c>
      <c r="U341" s="2">
        <f t="shared" si="388"/>
        <v>7</v>
      </c>
      <c r="V341" s="2">
        <f t="shared" si="389"/>
        <v>7</v>
      </c>
      <c r="W341" s="2">
        <f t="shared" si="390"/>
        <v>6</v>
      </c>
      <c r="X341" s="2">
        <f t="shared" si="391"/>
        <v>7</v>
      </c>
      <c r="Y341" s="2">
        <f t="shared" si="392"/>
        <v>4</v>
      </c>
      <c r="Z341" s="2">
        <f t="shared" si="393"/>
        <v>4</v>
      </c>
      <c r="AA341" s="2">
        <f t="shared" si="394"/>
        <v>2</v>
      </c>
      <c r="AB341" s="2">
        <f t="shared" si="395"/>
        <v>4</v>
      </c>
      <c r="AC341" s="2">
        <f t="shared" si="396"/>
        <v>3</v>
      </c>
      <c r="AD341" s="3">
        <f t="shared" si="449"/>
        <v>6</v>
      </c>
      <c r="AE341" s="2">
        <f t="shared" si="397"/>
        <v>5</v>
      </c>
      <c r="AF341" s="2">
        <f t="shared" si="398"/>
        <v>7</v>
      </c>
      <c r="AG341" s="2">
        <f t="shared" si="399"/>
        <v>7</v>
      </c>
      <c r="AH341" s="2">
        <f t="shared" si="400"/>
        <v>6</v>
      </c>
      <c r="AI341" s="2">
        <f t="shared" si="401"/>
        <v>8</v>
      </c>
      <c r="AJ341" s="2">
        <f t="shared" si="402"/>
        <v>9</v>
      </c>
      <c r="AK341" s="2">
        <f t="shared" si="403"/>
        <v>7</v>
      </c>
      <c r="AL341" s="2">
        <f t="shared" si="404"/>
        <v>6</v>
      </c>
      <c r="AM341" s="2">
        <f t="shared" si="405"/>
        <v>9</v>
      </c>
      <c r="AN341" s="2">
        <f t="shared" si="406"/>
        <v>8</v>
      </c>
      <c r="AO341" s="2">
        <f t="shared" si="407"/>
        <v>8</v>
      </c>
      <c r="AP341" s="2">
        <f t="shared" si="408"/>
        <v>9</v>
      </c>
      <c r="AQ341" s="2">
        <f t="shared" si="409"/>
        <v>6</v>
      </c>
      <c r="AR341" s="2">
        <f t="shared" si="410"/>
        <v>6</v>
      </c>
      <c r="AS341" s="2">
        <f t="shared" si="411"/>
        <v>4</v>
      </c>
      <c r="AT341" s="2">
        <f t="shared" si="412"/>
        <v>6</v>
      </c>
      <c r="AU341" s="2">
        <f t="shared" si="413"/>
        <v>5</v>
      </c>
      <c r="AV341" s="3">
        <f t="shared" si="450"/>
        <v>6</v>
      </c>
      <c r="AW341">
        <f t="shared" si="451"/>
        <v>3</v>
      </c>
      <c r="AX341" s="2">
        <f t="shared" si="414"/>
        <v>2</v>
      </c>
      <c r="AY341" s="2">
        <f t="shared" si="415"/>
        <v>4</v>
      </c>
      <c r="AZ341" s="2">
        <f t="shared" si="416"/>
        <v>5</v>
      </c>
      <c r="BA341" s="2">
        <f t="shared" si="417"/>
        <v>2</v>
      </c>
      <c r="BB341" s="2">
        <f t="shared" si="418"/>
        <v>3</v>
      </c>
      <c r="BC341" s="2">
        <f t="shared" si="419"/>
        <v>4</v>
      </c>
      <c r="BD341" s="2">
        <f t="shared" si="420"/>
        <v>4</v>
      </c>
      <c r="BE341" s="2">
        <f t="shared" si="421"/>
        <v>5</v>
      </c>
      <c r="BF341" s="2">
        <f t="shared" si="422"/>
        <v>5</v>
      </c>
      <c r="BG341" s="2">
        <f t="shared" si="423"/>
        <v>3</v>
      </c>
      <c r="BH341" s="2">
        <f t="shared" si="424"/>
        <v>7</v>
      </c>
      <c r="BI341" s="2">
        <f t="shared" si="425"/>
        <v>7</v>
      </c>
      <c r="BJ341" s="2">
        <f t="shared" si="426"/>
        <v>5</v>
      </c>
      <c r="BK341" s="2">
        <f t="shared" si="427"/>
        <v>3</v>
      </c>
      <c r="BL341" s="2">
        <f t="shared" si="428"/>
        <v>3</v>
      </c>
      <c r="BM341" s="2">
        <f t="shared" si="429"/>
        <v>5</v>
      </c>
      <c r="BN341" s="2">
        <f t="shared" si="430"/>
        <v>4</v>
      </c>
      <c r="BO341" s="3">
        <f t="shared" si="452"/>
        <v>11</v>
      </c>
      <c r="BP341">
        <f t="shared" si="453"/>
        <v>2</v>
      </c>
      <c r="BR341">
        <v>3</v>
      </c>
      <c r="BS341">
        <f t="shared" si="431"/>
        <v>3</v>
      </c>
      <c r="BU341" s="1">
        <f t="shared" si="432"/>
        <v>3.2104017104031795</v>
      </c>
      <c r="BV341" s="1">
        <f t="shared" si="433"/>
        <v>2.2550179684436005</v>
      </c>
      <c r="BW341" s="1">
        <f t="shared" si="434"/>
        <v>1.5357999793892956</v>
      </c>
      <c r="BX341" s="1">
        <f t="shared" si="435"/>
        <v>3.5853710139512858</v>
      </c>
      <c r="BY341" s="1">
        <f t="shared" si="436"/>
        <v>2.3231147112767276</v>
      </c>
      <c r="BZ341" s="1">
        <f t="shared" si="437"/>
        <v>1.7039828915135606</v>
      </c>
      <c r="CA341" s="1">
        <f t="shared" si="438"/>
        <v>1.886447902966937</v>
      </c>
      <c r="CB341" s="1">
        <f t="shared" si="439"/>
        <v>1.8010523952055955</v>
      </c>
      <c r="CC341" s="1">
        <f t="shared" si="440"/>
        <v>1.9693621809954538</v>
      </c>
      <c r="CD341" s="1">
        <f t="shared" si="441"/>
        <v>1.7921778162911315</v>
      </c>
      <c r="CE341" s="1">
        <f t="shared" si="442"/>
        <v>2.343512058344452</v>
      </c>
      <c r="CF341" s="1">
        <f t="shared" si="443"/>
        <v>1.8217069112046105</v>
      </c>
      <c r="CG341" s="1">
        <f t="shared" si="444"/>
        <v>2.1214892070783531</v>
      </c>
      <c r="CH341" s="1">
        <f t="shared" si="445"/>
        <v>2.3000775755151657</v>
      </c>
      <c r="CI341" s="1">
        <f t="shared" si="446"/>
        <v>2.2478709051277965</v>
      </c>
      <c r="CJ341" s="1">
        <f t="shared" si="447"/>
        <v>2.3430440097648262</v>
      </c>
      <c r="CK341" s="1">
        <f t="shared" si="448"/>
        <v>2.3076419788443427</v>
      </c>
      <c r="CL341" s="5">
        <f t="shared" si="454"/>
        <v>3</v>
      </c>
      <c r="CN341" s="9">
        <f t="shared" si="455"/>
        <v>1.5357999793892956</v>
      </c>
    </row>
    <row r="342" spans="1:92" x14ac:dyDescent="0.2">
      <c r="A342" s="4">
        <v>340</v>
      </c>
      <c r="B342" s="1">
        <v>0.53114777937375002</v>
      </c>
      <c r="C342" s="1">
        <v>15.318</v>
      </c>
      <c r="D342" s="1">
        <v>10</v>
      </c>
      <c r="E342" s="1">
        <v>2</v>
      </c>
      <c r="F342" s="1">
        <v>88</v>
      </c>
      <c r="G342" s="1">
        <v>4.5954137192391196</v>
      </c>
      <c r="H342" s="1">
        <v>6</v>
      </c>
      <c r="I342">
        <v>1700</v>
      </c>
      <c r="J342">
        <v>185</v>
      </c>
      <c r="K342">
        <v>12.5</v>
      </c>
      <c r="L342" s="1"/>
      <c r="M342" s="2">
        <f t="shared" si="380"/>
        <v>3</v>
      </c>
      <c r="N342" s="2">
        <f t="shared" si="381"/>
        <v>5</v>
      </c>
      <c r="O342" s="2">
        <f t="shared" si="382"/>
        <v>5</v>
      </c>
      <c r="P342" s="2">
        <f t="shared" si="383"/>
        <v>4</v>
      </c>
      <c r="Q342" s="2">
        <f t="shared" si="384"/>
        <v>6</v>
      </c>
      <c r="R342" s="2">
        <f t="shared" si="385"/>
        <v>7</v>
      </c>
      <c r="S342" s="2">
        <f t="shared" si="386"/>
        <v>5</v>
      </c>
      <c r="T342" s="2">
        <f t="shared" si="387"/>
        <v>4</v>
      </c>
      <c r="U342" s="2">
        <f t="shared" si="388"/>
        <v>8</v>
      </c>
      <c r="V342" s="2">
        <f t="shared" si="389"/>
        <v>6</v>
      </c>
      <c r="W342" s="2">
        <f t="shared" si="390"/>
        <v>4</v>
      </c>
      <c r="X342" s="2">
        <f t="shared" si="391"/>
        <v>5</v>
      </c>
      <c r="Y342" s="2">
        <f t="shared" si="392"/>
        <v>2</v>
      </c>
      <c r="Z342" s="2">
        <f t="shared" si="393"/>
        <v>2</v>
      </c>
      <c r="AA342" s="2">
        <f t="shared" si="394"/>
        <v>1</v>
      </c>
      <c r="AB342" s="2">
        <f t="shared" si="395"/>
        <v>2</v>
      </c>
      <c r="AC342" s="2">
        <f t="shared" si="396"/>
        <v>1</v>
      </c>
      <c r="AD342" s="3">
        <f t="shared" si="449"/>
        <v>9</v>
      </c>
      <c r="AE342" s="2">
        <f t="shared" si="397"/>
        <v>6</v>
      </c>
      <c r="AF342" s="2">
        <f t="shared" si="398"/>
        <v>8</v>
      </c>
      <c r="AG342" s="2">
        <f t="shared" si="399"/>
        <v>8</v>
      </c>
      <c r="AH342" s="2">
        <f t="shared" si="400"/>
        <v>7</v>
      </c>
      <c r="AI342" s="2">
        <f t="shared" si="401"/>
        <v>9</v>
      </c>
      <c r="AJ342" s="2">
        <f t="shared" si="402"/>
        <v>10</v>
      </c>
      <c r="AK342" s="2">
        <f t="shared" si="403"/>
        <v>7</v>
      </c>
      <c r="AL342" s="2">
        <f t="shared" si="404"/>
        <v>7</v>
      </c>
      <c r="AM342" s="2">
        <f t="shared" si="405"/>
        <v>10</v>
      </c>
      <c r="AN342" s="2">
        <f t="shared" si="406"/>
        <v>8</v>
      </c>
      <c r="AO342" s="2">
        <f t="shared" si="407"/>
        <v>6</v>
      </c>
      <c r="AP342" s="2">
        <f t="shared" si="408"/>
        <v>7</v>
      </c>
      <c r="AQ342" s="2">
        <f t="shared" si="409"/>
        <v>3</v>
      </c>
      <c r="AR342" s="2">
        <f t="shared" si="410"/>
        <v>3</v>
      </c>
      <c r="AS342" s="2">
        <f t="shared" si="411"/>
        <v>3</v>
      </c>
      <c r="AT342" s="2">
        <f t="shared" si="412"/>
        <v>4</v>
      </c>
      <c r="AU342" s="2">
        <f t="shared" si="413"/>
        <v>2</v>
      </c>
      <c r="AV342" s="3">
        <f t="shared" si="450"/>
        <v>6</v>
      </c>
      <c r="AW342">
        <f t="shared" si="451"/>
        <v>2</v>
      </c>
      <c r="AX342" s="2">
        <f t="shared" si="414"/>
        <v>2</v>
      </c>
      <c r="AY342" s="2">
        <f t="shared" si="415"/>
        <v>4</v>
      </c>
      <c r="AZ342" s="2">
        <f t="shared" si="416"/>
        <v>5</v>
      </c>
      <c r="BA342" s="2">
        <f t="shared" si="417"/>
        <v>3</v>
      </c>
      <c r="BB342" s="2">
        <f t="shared" si="418"/>
        <v>4</v>
      </c>
      <c r="BC342" s="2">
        <f t="shared" si="419"/>
        <v>4</v>
      </c>
      <c r="BD342" s="2">
        <f t="shared" si="420"/>
        <v>2</v>
      </c>
      <c r="BE342" s="2">
        <f t="shared" si="421"/>
        <v>5</v>
      </c>
      <c r="BF342" s="2">
        <f t="shared" si="422"/>
        <v>5</v>
      </c>
      <c r="BG342" s="2">
        <f t="shared" si="423"/>
        <v>2</v>
      </c>
      <c r="BH342" s="2">
        <f t="shared" si="424"/>
        <v>4</v>
      </c>
      <c r="BI342" s="2">
        <f t="shared" si="425"/>
        <v>5</v>
      </c>
      <c r="BJ342" s="2">
        <f t="shared" si="426"/>
        <v>1</v>
      </c>
      <c r="BK342" s="2">
        <f t="shared" si="427"/>
        <v>1</v>
      </c>
      <c r="BL342" s="2">
        <f t="shared" si="428"/>
        <v>1</v>
      </c>
      <c r="BM342" s="2">
        <f t="shared" si="429"/>
        <v>2</v>
      </c>
      <c r="BN342" s="2">
        <f t="shared" si="430"/>
        <v>1</v>
      </c>
      <c r="BO342" s="3">
        <f t="shared" si="452"/>
        <v>3</v>
      </c>
      <c r="BP342">
        <f t="shared" si="453"/>
        <v>4</v>
      </c>
      <c r="BR342">
        <v>12</v>
      </c>
      <c r="BS342">
        <f t="shared" si="431"/>
        <v>1</v>
      </c>
      <c r="BU342" s="1">
        <f t="shared" si="432"/>
        <v>13.900897694094466</v>
      </c>
      <c r="BV342" s="1">
        <f t="shared" si="433"/>
        <v>4.0350229255141414</v>
      </c>
      <c r="BW342" s="1">
        <f t="shared" si="434"/>
        <v>2.9451162801200881</v>
      </c>
      <c r="BX342" s="1">
        <f t="shared" si="435"/>
        <v>5.514577857051524</v>
      </c>
      <c r="BY342" s="1">
        <f t="shared" si="436"/>
        <v>3.5280892327260922</v>
      </c>
      <c r="BZ342" s="1">
        <f t="shared" si="437"/>
        <v>2.2145617824299286</v>
      </c>
      <c r="CA342" s="1">
        <f t="shared" si="438"/>
        <v>2.2649008405071913</v>
      </c>
      <c r="CB342" s="1">
        <f t="shared" si="439"/>
        <v>2.4628459282374231</v>
      </c>
      <c r="CC342" s="1">
        <f t="shared" si="440"/>
        <v>2.4257518401876044</v>
      </c>
      <c r="CD342" s="1">
        <f t="shared" si="441"/>
        <v>31.099465798591236</v>
      </c>
      <c r="CE342" s="1">
        <f t="shared" si="442"/>
        <v>3.591378618626444</v>
      </c>
      <c r="CF342" s="1">
        <f t="shared" si="443"/>
        <v>2.6190890745919719</v>
      </c>
      <c r="CG342" s="1">
        <f t="shared" si="444"/>
        <v>2.625303920640683</v>
      </c>
      <c r="CH342" s="1">
        <f t="shared" si="445"/>
        <v>2.744328264140603</v>
      </c>
      <c r="CI342" s="1">
        <f t="shared" si="446"/>
        <v>2.7275011195165471</v>
      </c>
      <c r="CJ342" s="1">
        <f t="shared" si="447"/>
        <v>2.7486853450496636</v>
      </c>
      <c r="CK342" s="1">
        <f t="shared" si="448"/>
        <v>2.7545400010802861</v>
      </c>
      <c r="CL342" s="5">
        <f t="shared" si="454"/>
        <v>6</v>
      </c>
      <c r="CN342" s="9">
        <f t="shared" si="455"/>
        <v>2.2145617824299286</v>
      </c>
    </row>
    <row r="343" spans="1:92" x14ac:dyDescent="0.2">
      <c r="A343" s="4">
        <v>341</v>
      </c>
      <c r="B343" s="1">
        <v>0.36302731540941102</v>
      </c>
      <c r="C343" s="1">
        <v>0.54900000000000004</v>
      </c>
      <c r="D343" s="1">
        <v>3</v>
      </c>
      <c r="E343" s="1">
        <v>0</v>
      </c>
      <c r="F343" s="1">
        <v>97</v>
      </c>
      <c r="G343" s="1">
        <v>8.2339744223956792</v>
      </c>
      <c r="H343" s="1">
        <v>6</v>
      </c>
      <c r="I343">
        <v>1500</v>
      </c>
      <c r="J343">
        <v>185</v>
      </c>
      <c r="K343">
        <v>12.5</v>
      </c>
      <c r="L343" s="1"/>
      <c r="M343" s="2">
        <f t="shared" si="380"/>
        <v>2</v>
      </c>
      <c r="N343" s="2">
        <f t="shared" si="381"/>
        <v>6</v>
      </c>
      <c r="O343" s="2">
        <f t="shared" si="382"/>
        <v>5</v>
      </c>
      <c r="P343" s="2">
        <f t="shared" si="383"/>
        <v>4</v>
      </c>
      <c r="Q343" s="2">
        <f t="shared" si="384"/>
        <v>6</v>
      </c>
      <c r="R343" s="2">
        <f t="shared" si="385"/>
        <v>7</v>
      </c>
      <c r="S343" s="2">
        <f t="shared" si="386"/>
        <v>5</v>
      </c>
      <c r="T343" s="2">
        <f t="shared" si="387"/>
        <v>4</v>
      </c>
      <c r="U343" s="2">
        <f t="shared" si="388"/>
        <v>7</v>
      </c>
      <c r="V343" s="2">
        <f t="shared" si="389"/>
        <v>7</v>
      </c>
      <c r="W343" s="2">
        <f t="shared" si="390"/>
        <v>5</v>
      </c>
      <c r="X343" s="2">
        <f t="shared" si="391"/>
        <v>7</v>
      </c>
      <c r="Y343" s="2">
        <f t="shared" si="392"/>
        <v>4</v>
      </c>
      <c r="Z343" s="2">
        <f t="shared" si="393"/>
        <v>4</v>
      </c>
      <c r="AA343" s="2">
        <f t="shared" si="394"/>
        <v>2</v>
      </c>
      <c r="AB343" s="2">
        <f t="shared" si="395"/>
        <v>4</v>
      </c>
      <c r="AC343" s="2">
        <f t="shared" si="396"/>
        <v>3</v>
      </c>
      <c r="AD343" s="3">
        <f t="shared" si="449"/>
        <v>6</v>
      </c>
      <c r="AE343" s="2">
        <f t="shared" si="397"/>
        <v>5</v>
      </c>
      <c r="AF343" s="2">
        <f t="shared" si="398"/>
        <v>9</v>
      </c>
      <c r="AG343" s="2">
        <f t="shared" si="399"/>
        <v>8</v>
      </c>
      <c r="AH343" s="2">
        <f t="shared" si="400"/>
        <v>7</v>
      </c>
      <c r="AI343" s="2">
        <f t="shared" si="401"/>
        <v>9</v>
      </c>
      <c r="AJ343" s="2">
        <f t="shared" si="402"/>
        <v>10</v>
      </c>
      <c r="AK343" s="2">
        <f t="shared" si="403"/>
        <v>8</v>
      </c>
      <c r="AL343" s="2">
        <f t="shared" si="404"/>
        <v>7</v>
      </c>
      <c r="AM343" s="2">
        <f t="shared" si="405"/>
        <v>9</v>
      </c>
      <c r="AN343" s="2">
        <f t="shared" si="406"/>
        <v>9</v>
      </c>
      <c r="AO343" s="2">
        <f t="shared" si="407"/>
        <v>7</v>
      </c>
      <c r="AP343" s="2">
        <f t="shared" si="408"/>
        <v>9</v>
      </c>
      <c r="AQ343" s="2">
        <f t="shared" si="409"/>
        <v>6</v>
      </c>
      <c r="AR343" s="2">
        <f t="shared" si="410"/>
        <v>5</v>
      </c>
      <c r="AS343" s="2">
        <f t="shared" si="411"/>
        <v>4</v>
      </c>
      <c r="AT343" s="2">
        <f t="shared" si="412"/>
        <v>6</v>
      </c>
      <c r="AU343" s="2">
        <f t="shared" si="413"/>
        <v>5</v>
      </c>
      <c r="AV343" s="3">
        <f t="shared" si="450"/>
        <v>6</v>
      </c>
      <c r="AW343">
        <f t="shared" si="451"/>
        <v>1</v>
      </c>
      <c r="AX343" s="2">
        <f t="shared" si="414"/>
        <v>2</v>
      </c>
      <c r="AY343" s="2">
        <f t="shared" si="415"/>
        <v>4</v>
      </c>
      <c r="AZ343" s="2">
        <f t="shared" si="416"/>
        <v>5</v>
      </c>
      <c r="BA343" s="2">
        <f t="shared" si="417"/>
        <v>2</v>
      </c>
      <c r="BB343" s="2">
        <f t="shared" si="418"/>
        <v>4</v>
      </c>
      <c r="BC343" s="2">
        <f t="shared" si="419"/>
        <v>5</v>
      </c>
      <c r="BD343" s="2">
        <f t="shared" si="420"/>
        <v>4</v>
      </c>
      <c r="BE343" s="2">
        <f t="shared" si="421"/>
        <v>4</v>
      </c>
      <c r="BF343" s="2">
        <f t="shared" si="422"/>
        <v>4</v>
      </c>
      <c r="BG343" s="2">
        <f t="shared" si="423"/>
        <v>3</v>
      </c>
      <c r="BH343" s="2">
        <f t="shared" si="424"/>
        <v>6</v>
      </c>
      <c r="BI343" s="2">
        <f t="shared" si="425"/>
        <v>7</v>
      </c>
      <c r="BJ343" s="2">
        <f t="shared" si="426"/>
        <v>5</v>
      </c>
      <c r="BK343" s="2">
        <f t="shared" si="427"/>
        <v>2</v>
      </c>
      <c r="BL343" s="2">
        <f t="shared" si="428"/>
        <v>2</v>
      </c>
      <c r="BM343" s="2">
        <f t="shared" si="429"/>
        <v>4</v>
      </c>
      <c r="BN343" s="2">
        <f t="shared" si="430"/>
        <v>4</v>
      </c>
      <c r="BO343" s="3">
        <f t="shared" si="452"/>
        <v>12</v>
      </c>
      <c r="BP343">
        <f t="shared" si="453"/>
        <v>1</v>
      </c>
      <c r="BR343">
        <v>12</v>
      </c>
      <c r="BS343">
        <f t="shared" si="431"/>
        <v>1</v>
      </c>
      <c r="BU343" s="1">
        <f t="shared" si="432"/>
        <v>13.526808265244561</v>
      </c>
      <c r="BV343" s="1">
        <f t="shared" si="433"/>
        <v>3.2112492385239735</v>
      </c>
      <c r="BW343" s="1">
        <f t="shared" si="434"/>
        <v>2.7960207726459081</v>
      </c>
      <c r="BX343" s="1">
        <f t="shared" si="435"/>
        <v>3.2316345675633706</v>
      </c>
      <c r="BY343" s="1">
        <f t="shared" si="436"/>
        <v>2.1724958448368792</v>
      </c>
      <c r="BZ343" s="1">
        <f t="shared" si="437"/>
        <v>1.9970523630798276</v>
      </c>
      <c r="CA343" s="1">
        <f t="shared" si="438"/>
        <v>2.4979303993866853</v>
      </c>
      <c r="CB343" s="1">
        <f t="shared" si="439"/>
        <v>2.4540868677063137</v>
      </c>
      <c r="CC343" s="1">
        <f t="shared" si="440"/>
        <v>2.4400478965220866</v>
      </c>
      <c r="CD343" s="1">
        <f t="shared" si="441"/>
        <v>31.067308814595634</v>
      </c>
      <c r="CE343" s="1">
        <f t="shared" si="442"/>
        <v>3.5002564374096696</v>
      </c>
      <c r="CF343" s="1">
        <f t="shared" si="443"/>
        <v>2.144339115498529</v>
      </c>
      <c r="CG343" s="1">
        <f t="shared" si="444"/>
        <v>2.5136670679017574</v>
      </c>
      <c r="CH343" s="1">
        <f t="shared" si="445"/>
        <v>2.9062075715668869</v>
      </c>
      <c r="CI343" s="1">
        <f t="shared" si="446"/>
        <v>2.9920388530714792</v>
      </c>
      <c r="CJ343" s="1">
        <f t="shared" si="447"/>
        <v>3.0078029131400181</v>
      </c>
      <c r="CK343" s="1">
        <f t="shared" si="448"/>
        <v>3.0166480508898879</v>
      </c>
      <c r="CL343" s="5">
        <f t="shared" si="454"/>
        <v>6</v>
      </c>
      <c r="CN343" s="9">
        <f t="shared" si="455"/>
        <v>1.9970523630798276</v>
      </c>
    </row>
    <row r="344" spans="1:92" x14ac:dyDescent="0.2">
      <c r="A344" s="4">
        <v>342</v>
      </c>
      <c r="B344" s="1">
        <v>0.46995518102143102</v>
      </c>
      <c r="C344" s="1">
        <v>0.54600000000000004</v>
      </c>
      <c r="D344" s="1">
        <v>0</v>
      </c>
      <c r="E344" s="1">
        <v>0</v>
      </c>
      <c r="F344" s="1">
        <v>100</v>
      </c>
      <c r="G344" s="1">
        <v>8.1853549922210505</v>
      </c>
      <c r="H344" s="1">
        <v>6</v>
      </c>
      <c r="I344">
        <v>1500</v>
      </c>
      <c r="J344">
        <v>185</v>
      </c>
      <c r="K344">
        <v>12.5</v>
      </c>
      <c r="L344" s="1"/>
      <c r="M344" s="2">
        <f t="shared" si="380"/>
        <v>2</v>
      </c>
      <c r="N344" s="2">
        <f t="shared" si="381"/>
        <v>6</v>
      </c>
      <c r="O344" s="2">
        <f t="shared" si="382"/>
        <v>5</v>
      </c>
      <c r="P344" s="2">
        <f t="shared" si="383"/>
        <v>4</v>
      </c>
      <c r="Q344" s="2">
        <f t="shared" si="384"/>
        <v>6</v>
      </c>
      <c r="R344" s="2">
        <f t="shared" si="385"/>
        <v>7</v>
      </c>
      <c r="S344" s="2">
        <f t="shared" si="386"/>
        <v>5</v>
      </c>
      <c r="T344" s="2">
        <f t="shared" si="387"/>
        <v>4</v>
      </c>
      <c r="U344" s="2">
        <f t="shared" si="388"/>
        <v>7</v>
      </c>
      <c r="V344" s="2">
        <f t="shared" si="389"/>
        <v>7</v>
      </c>
      <c r="W344" s="2">
        <f t="shared" si="390"/>
        <v>5</v>
      </c>
      <c r="X344" s="2">
        <f t="shared" si="391"/>
        <v>7</v>
      </c>
      <c r="Y344" s="2">
        <f t="shared" si="392"/>
        <v>4</v>
      </c>
      <c r="Z344" s="2">
        <f t="shared" si="393"/>
        <v>4</v>
      </c>
      <c r="AA344" s="2">
        <f t="shared" si="394"/>
        <v>2</v>
      </c>
      <c r="AB344" s="2">
        <f t="shared" si="395"/>
        <v>4</v>
      </c>
      <c r="AC344" s="2">
        <f t="shared" si="396"/>
        <v>3</v>
      </c>
      <c r="AD344" s="3">
        <f t="shared" si="449"/>
        <v>6</v>
      </c>
      <c r="AE344" s="2">
        <f t="shared" si="397"/>
        <v>5</v>
      </c>
      <c r="AF344" s="2">
        <f t="shared" si="398"/>
        <v>9</v>
      </c>
      <c r="AG344" s="2">
        <f t="shared" si="399"/>
        <v>8</v>
      </c>
      <c r="AH344" s="2">
        <f t="shared" si="400"/>
        <v>7</v>
      </c>
      <c r="AI344" s="2">
        <f t="shared" si="401"/>
        <v>9</v>
      </c>
      <c r="AJ344" s="2">
        <f t="shared" si="402"/>
        <v>10</v>
      </c>
      <c r="AK344" s="2">
        <f t="shared" si="403"/>
        <v>8</v>
      </c>
      <c r="AL344" s="2">
        <f t="shared" si="404"/>
        <v>7</v>
      </c>
      <c r="AM344" s="2">
        <f t="shared" si="405"/>
        <v>9</v>
      </c>
      <c r="AN344" s="2">
        <f t="shared" si="406"/>
        <v>9</v>
      </c>
      <c r="AO344" s="2">
        <f t="shared" si="407"/>
        <v>7</v>
      </c>
      <c r="AP344" s="2">
        <f t="shared" si="408"/>
        <v>9</v>
      </c>
      <c r="AQ344" s="2">
        <f t="shared" si="409"/>
        <v>6</v>
      </c>
      <c r="AR344" s="2">
        <f t="shared" si="410"/>
        <v>5</v>
      </c>
      <c r="AS344" s="2">
        <f t="shared" si="411"/>
        <v>4</v>
      </c>
      <c r="AT344" s="2">
        <f t="shared" si="412"/>
        <v>6</v>
      </c>
      <c r="AU344" s="2">
        <f t="shared" si="413"/>
        <v>5</v>
      </c>
      <c r="AV344" s="3">
        <f t="shared" si="450"/>
        <v>6</v>
      </c>
      <c r="AW344">
        <f t="shared" si="451"/>
        <v>1</v>
      </c>
      <c r="AX344" s="2">
        <f t="shared" si="414"/>
        <v>1</v>
      </c>
      <c r="AY344" s="2">
        <f t="shared" si="415"/>
        <v>4</v>
      </c>
      <c r="AZ344" s="2">
        <f t="shared" si="416"/>
        <v>5</v>
      </c>
      <c r="BA344" s="2">
        <f t="shared" si="417"/>
        <v>2</v>
      </c>
      <c r="BB344" s="2">
        <f t="shared" si="418"/>
        <v>4</v>
      </c>
      <c r="BC344" s="2">
        <f t="shared" si="419"/>
        <v>5</v>
      </c>
      <c r="BD344" s="2">
        <f t="shared" si="420"/>
        <v>4</v>
      </c>
      <c r="BE344" s="2">
        <f t="shared" si="421"/>
        <v>4</v>
      </c>
      <c r="BF344" s="2">
        <f t="shared" si="422"/>
        <v>4</v>
      </c>
      <c r="BG344" s="2">
        <f t="shared" si="423"/>
        <v>3</v>
      </c>
      <c r="BH344" s="2">
        <f t="shared" si="424"/>
        <v>5</v>
      </c>
      <c r="BI344" s="2">
        <f t="shared" si="425"/>
        <v>7</v>
      </c>
      <c r="BJ344" s="2">
        <f t="shared" si="426"/>
        <v>5</v>
      </c>
      <c r="BK344" s="2">
        <f t="shared" si="427"/>
        <v>2</v>
      </c>
      <c r="BL344" s="2">
        <f t="shared" si="428"/>
        <v>2</v>
      </c>
      <c r="BM344" s="2">
        <f t="shared" si="429"/>
        <v>4</v>
      </c>
      <c r="BN344" s="2">
        <f t="shared" si="430"/>
        <v>4</v>
      </c>
      <c r="BO344" s="3">
        <f t="shared" si="452"/>
        <v>12</v>
      </c>
      <c r="BP344">
        <f t="shared" si="453"/>
        <v>1</v>
      </c>
      <c r="BR344">
        <v>11</v>
      </c>
      <c r="BS344">
        <f t="shared" si="431"/>
        <v>1</v>
      </c>
      <c r="BU344" s="1">
        <f t="shared" si="432"/>
        <v>175.03874070013771</v>
      </c>
      <c r="BV344" s="1">
        <f t="shared" si="433"/>
        <v>37.575388435528914</v>
      </c>
      <c r="BW344" s="1">
        <f t="shared" si="434"/>
        <v>37.542435529501489</v>
      </c>
      <c r="BX344" s="1">
        <f t="shared" si="435"/>
        <v>25.167318396143962</v>
      </c>
      <c r="BY344" s="1">
        <f t="shared" si="436"/>
        <v>12.637640163669973</v>
      </c>
      <c r="BZ344" s="1">
        <f t="shared" si="437"/>
        <v>12.595432997118044</v>
      </c>
      <c r="CA344" s="1">
        <f t="shared" si="438"/>
        <v>17.660141602106354</v>
      </c>
      <c r="CB344" s="1">
        <f t="shared" si="439"/>
        <v>25.062353355483356</v>
      </c>
      <c r="CC344" s="1">
        <f t="shared" si="440"/>
        <v>5.3232415466461722</v>
      </c>
      <c r="CD344" s="1">
        <f t="shared" si="441"/>
        <v>400.00319638402112</v>
      </c>
      <c r="CE344" s="1">
        <f t="shared" si="442"/>
        <v>3.2471488914327287</v>
      </c>
      <c r="CF344" s="1">
        <f t="shared" si="443"/>
        <v>1.4676835367305217</v>
      </c>
      <c r="CG344" s="1">
        <f t="shared" si="444"/>
        <v>1.8430960320125331</v>
      </c>
      <c r="CH344" s="1">
        <f t="shared" si="445"/>
        <v>2.2152160648906856</v>
      </c>
      <c r="CI344" s="1">
        <f t="shared" si="446"/>
        <v>2.3266757703070842</v>
      </c>
      <c r="CJ344" s="1">
        <f t="shared" si="447"/>
        <v>2.3469058195382102</v>
      </c>
      <c r="CK344" s="1">
        <f t="shared" si="448"/>
        <v>2.3582687766579236</v>
      </c>
      <c r="CL344" s="5">
        <f t="shared" si="454"/>
        <v>12</v>
      </c>
      <c r="CN344" s="9">
        <f t="shared" si="455"/>
        <v>1.4676835367305217</v>
      </c>
    </row>
    <row r="345" spans="1:92" x14ac:dyDescent="0.2">
      <c r="A345" s="4">
        <v>343</v>
      </c>
      <c r="B345" s="1">
        <v>0.45578042518162598</v>
      </c>
      <c r="C345" s="1">
        <v>32.661000000000001</v>
      </c>
      <c r="D345" s="1">
        <v>0</v>
      </c>
      <c r="E345" s="1">
        <v>9</v>
      </c>
      <c r="F345" s="1">
        <v>91</v>
      </c>
      <c r="G345" s="1">
        <v>13.0643210912091</v>
      </c>
      <c r="H345" s="1">
        <v>7</v>
      </c>
      <c r="I345">
        <v>1500</v>
      </c>
      <c r="J345">
        <v>185</v>
      </c>
      <c r="K345">
        <v>12.5</v>
      </c>
      <c r="L345" s="1"/>
      <c r="M345" s="2">
        <f t="shared" si="380"/>
        <v>3</v>
      </c>
      <c r="N345" s="2">
        <f t="shared" si="381"/>
        <v>6</v>
      </c>
      <c r="O345" s="2">
        <f t="shared" si="382"/>
        <v>3</v>
      </c>
      <c r="P345" s="2">
        <f t="shared" si="383"/>
        <v>5</v>
      </c>
      <c r="Q345" s="2">
        <f t="shared" si="384"/>
        <v>6</v>
      </c>
      <c r="R345" s="2">
        <f t="shared" si="385"/>
        <v>5</v>
      </c>
      <c r="S345" s="2">
        <f t="shared" si="386"/>
        <v>5</v>
      </c>
      <c r="T345" s="2">
        <f t="shared" si="387"/>
        <v>3</v>
      </c>
      <c r="U345" s="2">
        <f t="shared" si="388"/>
        <v>5</v>
      </c>
      <c r="V345" s="2">
        <f t="shared" si="389"/>
        <v>6</v>
      </c>
      <c r="W345" s="2">
        <f t="shared" si="390"/>
        <v>6</v>
      </c>
      <c r="X345" s="2">
        <f t="shared" si="391"/>
        <v>6</v>
      </c>
      <c r="Y345" s="2">
        <f t="shared" si="392"/>
        <v>4</v>
      </c>
      <c r="Z345" s="2">
        <f t="shared" si="393"/>
        <v>4</v>
      </c>
      <c r="AA345" s="2">
        <f t="shared" si="394"/>
        <v>2</v>
      </c>
      <c r="AB345" s="2">
        <f t="shared" si="395"/>
        <v>4</v>
      </c>
      <c r="AC345" s="2">
        <f t="shared" si="396"/>
        <v>3</v>
      </c>
      <c r="AD345" s="3">
        <f t="shared" si="449"/>
        <v>2</v>
      </c>
      <c r="AE345" s="2">
        <f t="shared" si="397"/>
        <v>6</v>
      </c>
      <c r="AF345" s="2">
        <f t="shared" si="398"/>
        <v>9</v>
      </c>
      <c r="AG345" s="2">
        <f t="shared" si="399"/>
        <v>6</v>
      </c>
      <c r="AH345" s="2">
        <f t="shared" si="400"/>
        <v>8</v>
      </c>
      <c r="AI345" s="2">
        <f t="shared" si="401"/>
        <v>9</v>
      </c>
      <c r="AJ345" s="2">
        <f t="shared" si="402"/>
        <v>8</v>
      </c>
      <c r="AK345" s="2">
        <f t="shared" si="403"/>
        <v>8</v>
      </c>
      <c r="AL345" s="2">
        <f t="shared" si="404"/>
        <v>6</v>
      </c>
      <c r="AM345" s="2">
        <f t="shared" si="405"/>
        <v>7</v>
      </c>
      <c r="AN345" s="2">
        <f t="shared" si="406"/>
        <v>8</v>
      </c>
      <c r="AO345" s="2">
        <f t="shared" si="407"/>
        <v>8</v>
      </c>
      <c r="AP345" s="2">
        <f t="shared" si="408"/>
        <v>8</v>
      </c>
      <c r="AQ345" s="2">
        <f t="shared" si="409"/>
        <v>6</v>
      </c>
      <c r="AR345" s="2">
        <f t="shared" si="410"/>
        <v>5</v>
      </c>
      <c r="AS345" s="2">
        <f t="shared" si="411"/>
        <v>4</v>
      </c>
      <c r="AT345" s="2">
        <f t="shared" si="412"/>
        <v>6</v>
      </c>
      <c r="AU345" s="2">
        <f t="shared" si="413"/>
        <v>5</v>
      </c>
      <c r="AV345" s="3">
        <f t="shared" si="450"/>
        <v>2</v>
      </c>
      <c r="AW345">
        <f t="shared" si="451"/>
        <v>2</v>
      </c>
      <c r="AX345" s="2">
        <f t="shared" si="414"/>
        <v>2</v>
      </c>
      <c r="AY345" s="2">
        <f t="shared" si="415"/>
        <v>5</v>
      </c>
      <c r="AZ345" s="2">
        <f t="shared" si="416"/>
        <v>3</v>
      </c>
      <c r="BA345" s="2">
        <f t="shared" si="417"/>
        <v>3</v>
      </c>
      <c r="BB345" s="2">
        <f t="shared" si="418"/>
        <v>3</v>
      </c>
      <c r="BC345" s="2">
        <f t="shared" si="419"/>
        <v>2</v>
      </c>
      <c r="BD345" s="2">
        <f t="shared" si="420"/>
        <v>4</v>
      </c>
      <c r="BE345" s="2">
        <f t="shared" si="421"/>
        <v>2</v>
      </c>
      <c r="BF345" s="2">
        <f t="shared" si="422"/>
        <v>2</v>
      </c>
      <c r="BG345" s="2">
        <f t="shared" si="423"/>
        <v>2</v>
      </c>
      <c r="BH345" s="2">
        <f t="shared" si="424"/>
        <v>6</v>
      </c>
      <c r="BI345" s="2">
        <f t="shared" si="425"/>
        <v>5</v>
      </c>
      <c r="BJ345" s="2">
        <f t="shared" si="426"/>
        <v>4</v>
      </c>
      <c r="BK345" s="2">
        <f t="shared" si="427"/>
        <v>2</v>
      </c>
      <c r="BL345" s="2">
        <f t="shared" si="428"/>
        <v>2</v>
      </c>
      <c r="BM345" s="2">
        <f t="shared" si="429"/>
        <v>4</v>
      </c>
      <c r="BN345" s="2">
        <f t="shared" si="430"/>
        <v>4</v>
      </c>
      <c r="BO345" s="3">
        <f t="shared" si="452"/>
        <v>11</v>
      </c>
      <c r="BP345">
        <f t="shared" si="453"/>
        <v>1</v>
      </c>
      <c r="BR345">
        <v>3</v>
      </c>
      <c r="BS345">
        <f t="shared" si="431"/>
        <v>1</v>
      </c>
      <c r="BU345" s="1">
        <f t="shared" si="432"/>
        <v>175.01357788395828</v>
      </c>
      <c r="BV345" s="1">
        <f t="shared" si="433"/>
        <v>37.553319803581694</v>
      </c>
      <c r="BW345" s="1">
        <f t="shared" si="434"/>
        <v>37.555145725132256</v>
      </c>
      <c r="BX345" s="1">
        <f t="shared" si="435"/>
        <v>25.103473636833378</v>
      </c>
      <c r="BY345" s="1">
        <f t="shared" si="436"/>
        <v>12.668195284766778</v>
      </c>
      <c r="BZ345" s="1">
        <f t="shared" si="437"/>
        <v>12.682471129323702</v>
      </c>
      <c r="CA345" s="1">
        <f t="shared" si="438"/>
        <v>17.634100138824412</v>
      </c>
      <c r="CB345" s="1">
        <f t="shared" si="439"/>
        <v>25.099166172820095</v>
      </c>
      <c r="CC345" s="1">
        <f t="shared" si="440"/>
        <v>5.4956922588790666</v>
      </c>
      <c r="CD345" s="1">
        <f t="shared" si="441"/>
        <v>400.00555865286424</v>
      </c>
      <c r="CE345" s="1">
        <f t="shared" si="442"/>
        <v>2.0621135919219893</v>
      </c>
      <c r="CF345" s="1">
        <f t="shared" si="443"/>
        <v>2.0650265716101548</v>
      </c>
      <c r="CG345" s="1">
        <f t="shared" si="444"/>
        <v>2.3557630310372222</v>
      </c>
      <c r="CH345" s="1">
        <f t="shared" si="445"/>
        <v>2.5135792751883588</v>
      </c>
      <c r="CI345" s="1">
        <f t="shared" si="446"/>
        <v>2.5654093763965462</v>
      </c>
      <c r="CJ345" s="1">
        <f t="shared" si="447"/>
        <v>2.5842024512395829</v>
      </c>
      <c r="CK345" s="1">
        <f t="shared" si="448"/>
        <v>2.5895375836636449</v>
      </c>
      <c r="CL345" s="5">
        <f t="shared" si="454"/>
        <v>11</v>
      </c>
      <c r="CN345" s="9">
        <f t="shared" si="455"/>
        <v>2.0621135919219893</v>
      </c>
    </row>
    <row r="346" spans="1:92" x14ac:dyDescent="0.2">
      <c r="A346" s="4">
        <v>344</v>
      </c>
      <c r="B346" s="1">
        <v>0.42812406201066899</v>
      </c>
      <c r="C346" s="1">
        <v>13.305</v>
      </c>
      <c r="D346" s="1">
        <v>0</v>
      </c>
      <c r="E346" s="1">
        <v>26</v>
      </c>
      <c r="F346" s="1">
        <v>74</v>
      </c>
      <c r="G346" s="1">
        <v>9.40829296525418</v>
      </c>
      <c r="H346" s="1">
        <v>6</v>
      </c>
      <c r="I346">
        <v>1500</v>
      </c>
      <c r="J346">
        <v>185</v>
      </c>
      <c r="K346">
        <v>12.5</v>
      </c>
      <c r="L346" s="1"/>
      <c r="M346" s="2">
        <f t="shared" si="380"/>
        <v>3</v>
      </c>
      <c r="N346" s="2">
        <f t="shared" si="381"/>
        <v>5</v>
      </c>
      <c r="O346" s="2">
        <f t="shared" si="382"/>
        <v>6</v>
      </c>
      <c r="P346" s="2">
        <f t="shared" si="383"/>
        <v>4</v>
      </c>
      <c r="Q346" s="2">
        <f t="shared" si="384"/>
        <v>6</v>
      </c>
      <c r="R346" s="2">
        <f t="shared" si="385"/>
        <v>8</v>
      </c>
      <c r="S346" s="2">
        <f t="shared" si="386"/>
        <v>4</v>
      </c>
      <c r="T346" s="2">
        <f t="shared" si="387"/>
        <v>4</v>
      </c>
      <c r="U346" s="2">
        <f t="shared" si="388"/>
        <v>7</v>
      </c>
      <c r="V346" s="2">
        <f t="shared" si="389"/>
        <v>8</v>
      </c>
      <c r="W346" s="2">
        <f t="shared" si="390"/>
        <v>4</v>
      </c>
      <c r="X346" s="2">
        <f t="shared" si="391"/>
        <v>5</v>
      </c>
      <c r="Y346" s="2">
        <f t="shared" si="392"/>
        <v>2</v>
      </c>
      <c r="Z346" s="2">
        <f t="shared" si="393"/>
        <v>2</v>
      </c>
      <c r="AA346" s="2">
        <f t="shared" si="394"/>
        <v>2</v>
      </c>
      <c r="AB346" s="2">
        <f t="shared" si="395"/>
        <v>2</v>
      </c>
      <c r="AC346" s="2">
        <f t="shared" si="396"/>
        <v>1</v>
      </c>
      <c r="AD346" s="3">
        <f t="shared" si="449"/>
        <v>6</v>
      </c>
      <c r="AE346" s="2">
        <f t="shared" si="397"/>
        <v>6</v>
      </c>
      <c r="AF346" s="2">
        <f t="shared" si="398"/>
        <v>8</v>
      </c>
      <c r="AG346" s="2">
        <f t="shared" si="399"/>
        <v>9</v>
      </c>
      <c r="AH346" s="2">
        <f t="shared" si="400"/>
        <v>7</v>
      </c>
      <c r="AI346" s="2">
        <f t="shared" si="401"/>
        <v>9</v>
      </c>
      <c r="AJ346" s="2">
        <f t="shared" si="402"/>
        <v>11</v>
      </c>
      <c r="AK346" s="2">
        <f t="shared" si="403"/>
        <v>7</v>
      </c>
      <c r="AL346" s="2">
        <f t="shared" si="404"/>
        <v>7</v>
      </c>
      <c r="AM346" s="2">
        <f t="shared" si="405"/>
        <v>9</v>
      </c>
      <c r="AN346" s="2">
        <f t="shared" si="406"/>
        <v>10</v>
      </c>
      <c r="AO346" s="2">
        <f t="shared" si="407"/>
        <v>6</v>
      </c>
      <c r="AP346" s="2">
        <f t="shared" si="408"/>
        <v>7</v>
      </c>
      <c r="AQ346" s="2">
        <f t="shared" si="409"/>
        <v>4</v>
      </c>
      <c r="AR346" s="2">
        <f t="shared" si="410"/>
        <v>3</v>
      </c>
      <c r="AS346" s="2">
        <f t="shared" si="411"/>
        <v>4</v>
      </c>
      <c r="AT346" s="2">
        <f t="shared" si="412"/>
        <v>4</v>
      </c>
      <c r="AU346" s="2">
        <f t="shared" si="413"/>
        <v>3</v>
      </c>
      <c r="AV346" s="3">
        <f t="shared" si="450"/>
        <v>6</v>
      </c>
      <c r="AW346">
        <f t="shared" si="451"/>
        <v>1</v>
      </c>
      <c r="AX346" s="2">
        <f t="shared" si="414"/>
        <v>2</v>
      </c>
      <c r="AY346" s="2">
        <f t="shared" si="415"/>
        <v>4</v>
      </c>
      <c r="AZ346" s="2">
        <f t="shared" si="416"/>
        <v>6</v>
      </c>
      <c r="BA346" s="2">
        <f t="shared" si="417"/>
        <v>2</v>
      </c>
      <c r="BB346" s="2">
        <f t="shared" si="418"/>
        <v>3</v>
      </c>
      <c r="BC346" s="2">
        <f t="shared" si="419"/>
        <v>5</v>
      </c>
      <c r="BD346" s="2">
        <f t="shared" si="420"/>
        <v>3</v>
      </c>
      <c r="BE346" s="2">
        <f t="shared" si="421"/>
        <v>4</v>
      </c>
      <c r="BF346" s="2">
        <f t="shared" si="422"/>
        <v>4</v>
      </c>
      <c r="BG346" s="2">
        <f t="shared" si="423"/>
        <v>4</v>
      </c>
      <c r="BH346" s="2">
        <f t="shared" si="424"/>
        <v>4</v>
      </c>
      <c r="BI346" s="2">
        <f t="shared" si="425"/>
        <v>4</v>
      </c>
      <c r="BJ346" s="2">
        <f t="shared" si="426"/>
        <v>2</v>
      </c>
      <c r="BK346" s="2">
        <f t="shared" si="427"/>
        <v>2</v>
      </c>
      <c r="BL346" s="2">
        <f t="shared" si="428"/>
        <v>2</v>
      </c>
      <c r="BM346" s="2">
        <f t="shared" si="429"/>
        <v>2</v>
      </c>
      <c r="BN346" s="2">
        <f t="shared" si="430"/>
        <v>2</v>
      </c>
      <c r="BO346" s="3">
        <f t="shared" si="452"/>
        <v>3</v>
      </c>
      <c r="BP346">
        <f t="shared" si="453"/>
        <v>1</v>
      </c>
      <c r="BR346">
        <v>11</v>
      </c>
      <c r="BS346">
        <f t="shared" si="431"/>
        <v>1</v>
      </c>
      <c r="BU346" s="1">
        <f t="shared" si="432"/>
        <v>175.01896462421732</v>
      </c>
      <c r="BV346" s="1">
        <f t="shared" si="433"/>
        <v>37.560921733357809</v>
      </c>
      <c r="BW346" s="1">
        <f t="shared" si="434"/>
        <v>37.552037201597209</v>
      </c>
      <c r="BX346" s="1">
        <f t="shared" si="435"/>
        <v>25.154383664134272</v>
      </c>
      <c r="BY346" s="1">
        <f t="shared" si="436"/>
        <v>12.695078891599035</v>
      </c>
      <c r="BZ346" s="1">
        <f t="shared" si="437"/>
        <v>12.680675033111632</v>
      </c>
      <c r="CA346" s="1">
        <f t="shared" si="438"/>
        <v>17.624896806189671</v>
      </c>
      <c r="CB346" s="1">
        <f t="shared" si="439"/>
        <v>25.100305616308113</v>
      </c>
      <c r="CC346" s="1">
        <f t="shared" si="440"/>
        <v>5.5015577586817983</v>
      </c>
      <c r="CD346" s="1">
        <f t="shared" si="441"/>
        <v>400.00564396794618</v>
      </c>
      <c r="CE346" s="1">
        <f t="shared" si="442"/>
        <v>2.1573573034263078</v>
      </c>
      <c r="CF346" s="1">
        <f t="shared" si="443"/>
        <v>2.0436719491544371</v>
      </c>
      <c r="CG346" s="1">
        <f t="shared" si="444"/>
        <v>2.358664602198314</v>
      </c>
      <c r="CH346" s="1">
        <f t="shared" si="445"/>
        <v>2.5537215979284982</v>
      </c>
      <c r="CI346" s="1">
        <f t="shared" si="446"/>
        <v>2.6370910180798179</v>
      </c>
      <c r="CJ346" s="1">
        <f t="shared" si="447"/>
        <v>2.6551025264874535</v>
      </c>
      <c r="CK346" s="1">
        <f t="shared" si="448"/>
        <v>2.664417527217938</v>
      </c>
      <c r="CL346" s="5">
        <f t="shared" si="454"/>
        <v>12</v>
      </c>
      <c r="CN346" s="9">
        <f t="shared" si="455"/>
        <v>2.0436719491544371</v>
      </c>
    </row>
    <row r="347" spans="1:92" x14ac:dyDescent="0.2">
      <c r="A347" s="4">
        <v>345</v>
      </c>
      <c r="B347" s="1">
        <v>0.225856128890636</v>
      </c>
      <c r="C347" s="1">
        <v>81.930999999999997</v>
      </c>
      <c r="D347" s="1">
        <v>0</v>
      </c>
      <c r="E347" s="1">
        <v>5</v>
      </c>
      <c r="F347" s="1">
        <v>95</v>
      </c>
      <c r="G347" s="1">
        <v>8.1930821121848894</v>
      </c>
      <c r="H347" s="1">
        <v>6</v>
      </c>
      <c r="I347">
        <v>1500</v>
      </c>
      <c r="J347">
        <v>185</v>
      </c>
      <c r="K347">
        <v>12.5</v>
      </c>
      <c r="L347" s="1"/>
      <c r="M347" s="2">
        <f t="shared" si="380"/>
        <v>3</v>
      </c>
      <c r="N347" s="2">
        <f t="shared" si="381"/>
        <v>5</v>
      </c>
      <c r="O347" s="2">
        <f t="shared" si="382"/>
        <v>5</v>
      </c>
      <c r="P347" s="2">
        <f t="shared" si="383"/>
        <v>4</v>
      </c>
      <c r="Q347" s="2">
        <f t="shared" si="384"/>
        <v>6</v>
      </c>
      <c r="R347" s="2">
        <f t="shared" si="385"/>
        <v>7</v>
      </c>
      <c r="S347" s="2">
        <f t="shared" si="386"/>
        <v>5</v>
      </c>
      <c r="T347" s="2">
        <f t="shared" si="387"/>
        <v>4</v>
      </c>
      <c r="U347" s="2">
        <f t="shared" si="388"/>
        <v>7</v>
      </c>
      <c r="V347" s="2">
        <f t="shared" si="389"/>
        <v>7</v>
      </c>
      <c r="W347" s="2">
        <f t="shared" si="390"/>
        <v>6</v>
      </c>
      <c r="X347" s="2">
        <f t="shared" si="391"/>
        <v>7</v>
      </c>
      <c r="Y347" s="2">
        <f t="shared" si="392"/>
        <v>4</v>
      </c>
      <c r="Z347" s="2">
        <f t="shared" si="393"/>
        <v>4</v>
      </c>
      <c r="AA347" s="2">
        <f t="shared" si="394"/>
        <v>2</v>
      </c>
      <c r="AB347" s="2">
        <f t="shared" si="395"/>
        <v>4</v>
      </c>
      <c r="AC347" s="2">
        <f t="shared" si="396"/>
        <v>3</v>
      </c>
      <c r="AD347" s="3">
        <f t="shared" si="449"/>
        <v>6</v>
      </c>
      <c r="AE347" s="2">
        <f t="shared" si="397"/>
        <v>6</v>
      </c>
      <c r="AF347" s="2">
        <f t="shared" si="398"/>
        <v>8</v>
      </c>
      <c r="AG347" s="2">
        <f t="shared" si="399"/>
        <v>8</v>
      </c>
      <c r="AH347" s="2">
        <f t="shared" si="400"/>
        <v>7</v>
      </c>
      <c r="AI347" s="2">
        <f t="shared" si="401"/>
        <v>9</v>
      </c>
      <c r="AJ347" s="2">
        <f t="shared" si="402"/>
        <v>10</v>
      </c>
      <c r="AK347" s="2">
        <f t="shared" si="403"/>
        <v>8</v>
      </c>
      <c r="AL347" s="2">
        <f t="shared" si="404"/>
        <v>7</v>
      </c>
      <c r="AM347" s="2">
        <f t="shared" si="405"/>
        <v>9</v>
      </c>
      <c r="AN347" s="2">
        <f t="shared" si="406"/>
        <v>9</v>
      </c>
      <c r="AO347" s="2">
        <f t="shared" si="407"/>
        <v>8</v>
      </c>
      <c r="AP347" s="2">
        <f t="shared" si="408"/>
        <v>9</v>
      </c>
      <c r="AQ347" s="2">
        <f t="shared" si="409"/>
        <v>6</v>
      </c>
      <c r="AR347" s="2">
        <f t="shared" si="410"/>
        <v>5</v>
      </c>
      <c r="AS347" s="2">
        <f t="shared" si="411"/>
        <v>4</v>
      </c>
      <c r="AT347" s="2">
        <f t="shared" si="412"/>
        <v>6</v>
      </c>
      <c r="AU347" s="2">
        <f t="shared" si="413"/>
        <v>5</v>
      </c>
      <c r="AV347" s="3">
        <f t="shared" si="450"/>
        <v>6</v>
      </c>
      <c r="AW347">
        <f t="shared" si="451"/>
        <v>1</v>
      </c>
      <c r="AX347" s="2">
        <f t="shared" si="414"/>
        <v>3</v>
      </c>
      <c r="AY347" s="2">
        <f t="shared" si="415"/>
        <v>3</v>
      </c>
      <c r="AZ347" s="2">
        <f t="shared" si="416"/>
        <v>5</v>
      </c>
      <c r="BA347" s="2">
        <f t="shared" si="417"/>
        <v>2</v>
      </c>
      <c r="BB347" s="2">
        <f t="shared" si="418"/>
        <v>3</v>
      </c>
      <c r="BC347" s="2">
        <f t="shared" si="419"/>
        <v>4</v>
      </c>
      <c r="BD347" s="2">
        <f t="shared" si="420"/>
        <v>4</v>
      </c>
      <c r="BE347" s="2">
        <f t="shared" si="421"/>
        <v>4</v>
      </c>
      <c r="BF347" s="2">
        <f t="shared" si="422"/>
        <v>4</v>
      </c>
      <c r="BG347" s="2">
        <f t="shared" si="423"/>
        <v>3</v>
      </c>
      <c r="BH347" s="2">
        <f t="shared" si="424"/>
        <v>7</v>
      </c>
      <c r="BI347" s="2">
        <f t="shared" si="425"/>
        <v>6</v>
      </c>
      <c r="BJ347" s="2">
        <f t="shared" si="426"/>
        <v>4</v>
      </c>
      <c r="BK347" s="2">
        <f t="shared" si="427"/>
        <v>2</v>
      </c>
      <c r="BL347" s="2">
        <f t="shared" si="428"/>
        <v>2</v>
      </c>
      <c r="BM347" s="2">
        <f t="shared" si="429"/>
        <v>4</v>
      </c>
      <c r="BN347" s="2">
        <f t="shared" si="430"/>
        <v>4</v>
      </c>
      <c r="BO347" s="3">
        <f t="shared" si="452"/>
        <v>11</v>
      </c>
      <c r="BP347">
        <f t="shared" si="453"/>
        <v>1</v>
      </c>
      <c r="BR347">
        <v>6</v>
      </c>
      <c r="BS347">
        <f t="shared" si="431"/>
        <v>1</v>
      </c>
      <c r="BU347" s="1">
        <f t="shared" si="432"/>
        <v>175.02341567815438</v>
      </c>
      <c r="BV347" s="1">
        <f t="shared" si="433"/>
        <v>37.581858047222163</v>
      </c>
      <c r="BW347" s="1">
        <f t="shared" si="434"/>
        <v>37.55955343711782</v>
      </c>
      <c r="BX347" s="1">
        <f t="shared" si="435"/>
        <v>25.242730849433926</v>
      </c>
      <c r="BY347" s="1">
        <f t="shared" si="436"/>
        <v>12.842004267048196</v>
      </c>
      <c r="BZ347" s="1">
        <f t="shared" si="437"/>
        <v>12.865689340065485</v>
      </c>
      <c r="CA347" s="1">
        <f t="shared" si="438"/>
        <v>17.634882538966721</v>
      </c>
      <c r="CB347" s="1">
        <f t="shared" si="439"/>
        <v>25.229469643634246</v>
      </c>
      <c r="CC347" s="1">
        <f t="shared" si="440"/>
        <v>6.1565249090422061</v>
      </c>
      <c r="CD347" s="1">
        <f t="shared" si="441"/>
        <v>400.01166594800378</v>
      </c>
      <c r="CE347" s="1">
        <f t="shared" si="442"/>
        <v>2.2500114597336278</v>
      </c>
      <c r="CF347" s="1">
        <f t="shared" si="443"/>
        <v>2.7374462137561304</v>
      </c>
      <c r="CG347" s="1">
        <f t="shared" si="444"/>
        <v>3.3629050601086727</v>
      </c>
      <c r="CH347" s="1">
        <f t="shared" si="445"/>
        <v>3.9110580559889714</v>
      </c>
      <c r="CI347" s="1">
        <f t="shared" si="446"/>
        <v>3.9343951587532762</v>
      </c>
      <c r="CJ347" s="1">
        <f t="shared" si="447"/>
        <v>3.9463929928035624</v>
      </c>
      <c r="CK347" s="1">
        <f t="shared" si="448"/>
        <v>3.9531574703243764</v>
      </c>
      <c r="CL347" s="5">
        <f t="shared" si="454"/>
        <v>11</v>
      </c>
      <c r="CN347" s="9">
        <f t="shared" si="455"/>
        <v>2.2500114597336278</v>
      </c>
    </row>
    <row r="348" spans="1:92" x14ac:dyDescent="0.2">
      <c r="A348" s="4">
        <v>346</v>
      </c>
      <c r="B348" s="1">
        <v>0.74450892337835295</v>
      </c>
      <c r="C348" s="1">
        <v>13.595000000000001</v>
      </c>
      <c r="D348" s="1">
        <v>18</v>
      </c>
      <c r="E348" s="1">
        <v>0</v>
      </c>
      <c r="F348" s="1">
        <v>82</v>
      </c>
      <c r="G348" s="1">
        <v>4.0785883304684702</v>
      </c>
      <c r="H348" s="1">
        <v>5</v>
      </c>
      <c r="I348">
        <v>1500</v>
      </c>
      <c r="J348">
        <v>185</v>
      </c>
      <c r="K348">
        <v>12.5</v>
      </c>
      <c r="L348" s="1"/>
      <c r="M348" s="2">
        <f t="shared" si="380"/>
        <v>3</v>
      </c>
      <c r="N348" s="2">
        <f t="shared" si="381"/>
        <v>4</v>
      </c>
      <c r="O348" s="2">
        <f t="shared" si="382"/>
        <v>4</v>
      </c>
      <c r="P348" s="2">
        <f t="shared" si="383"/>
        <v>4</v>
      </c>
      <c r="Q348" s="2">
        <f t="shared" si="384"/>
        <v>6</v>
      </c>
      <c r="R348" s="2">
        <f t="shared" si="385"/>
        <v>7</v>
      </c>
      <c r="S348" s="2">
        <f t="shared" si="386"/>
        <v>6</v>
      </c>
      <c r="T348" s="2">
        <f t="shared" si="387"/>
        <v>5</v>
      </c>
      <c r="U348" s="2">
        <f t="shared" si="388"/>
        <v>8</v>
      </c>
      <c r="V348" s="2">
        <f t="shared" si="389"/>
        <v>6</v>
      </c>
      <c r="W348" s="2">
        <f t="shared" si="390"/>
        <v>4</v>
      </c>
      <c r="X348" s="2">
        <f t="shared" si="391"/>
        <v>5</v>
      </c>
      <c r="Y348" s="2">
        <f t="shared" si="392"/>
        <v>3</v>
      </c>
      <c r="Z348" s="2">
        <f t="shared" si="393"/>
        <v>2</v>
      </c>
      <c r="AA348" s="2">
        <f t="shared" si="394"/>
        <v>1</v>
      </c>
      <c r="AB348" s="2">
        <f t="shared" si="395"/>
        <v>2</v>
      </c>
      <c r="AC348" s="2">
        <f t="shared" si="396"/>
        <v>1</v>
      </c>
      <c r="AD348" s="3">
        <f t="shared" si="449"/>
        <v>9</v>
      </c>
      <c r="AE348" s="2">
        <f t="shared" si="397"/>
        <v>6</v>
      </c>
      <c r="AF348" s="2">
        <f t="shared" si="398"/>
        <v>7</v>
      </c>
      <c r="AG348" s="2">
        <f t="shared" si="399"/>
        <v>7</v>
      </c>
      <c r="AH348" s="2">
        <f t="shared" si="400"/>
        <v>7</v>
      </c>
      <c r="AI348" s="2">
        <f t="shared" si="401"/>
        <v>9</v>
      </c>
      <c r="AJ348" s="2">
        <f t="shared" si="402"/>
        <v>10</v>
      </c>
      <c r="AK348" s="2">
        <f t="shared" si="403"/>
        <v>9</v>
      </c>
      <c r="AL348" s="2">
        <f t="shared" si="404"/>
        <v>8</v>
      </c>
      <c r="AM348" s="2">
        <f t="shared" si="405"/>
        <v>10</v>
      </c>
      <c r="AN348" s="2">
        <f t="shared" si="406"/>
        <v>8</v>
      </c>
      <c r="AO348" s="2">
        <f t="shared" si="407"/>
        <v>6</v>
      </c>
      <c r="AP348" s="2">
        <f t="shared" si="408"/>
        <v>7</v>
      </c>
      <c r="AQ348" s="2">
        <f t="shared" si="409"/>
        <v>5</v>
      </c>
      <c r="AR348" s="2">
        <f t="shared" si="410"/>
        <v>3</v>
      </c>
      <c r="AS348" s="2">
        <f t="shared" si="411"/>
        <v>3</v>
      </c>
      <c r="AT348" s="2">
        <f t="shared" si="412"/>
        <v>4</v>
      </c>
      <c r="AU348" s="2">
        <f t="shared" si="413"/>
        <v>3</v>
      </c>
      <c r="AV348" s="3">
        <f t="shared" si="450"/>
        <v>6</v>
      </c>
      <c r="AW348">
        <f t="shared" si="451"/>
        <v>2</v>
      </c>
      <c r="AX348" s="2">
        <f t="shared" si="414"/>
        <v>2</v>
      </c>
      <c r="AY348" s="2">
        <f t="shared" si="415"/>
        <v>2</v>
      </c>
      <c r="AZ348" s="2">
        <f t="shared" si="416"/>
        <v>3</v>
      </c>
      <c r="BA348" s="2">
        <f t="shared" si="417"/>
        <v>2</v>
      </c>
      <c r="BB348" s="2">
        <f t="shared" si="418"/>
        <v>4</v>
      </c>
      <c r="BC348" s="2">
        <f t="shared" si="419"/>
        <v>5</v>
      </c>
      <c r="BD348" s="2">
        <f t="shared" si="420"/>
        <v>4</v>
      </c>
      <c r="BE348" s="2">
        <f t="shared" si="421"/>
        <v>5</v>
      </c>
      <c r="BF348" s="2">
        <f t="shared" si="422"/>
        <v>5</v>
      </c>
      <c r="BG348" s="2">
        <f t="shared" si="423"/>
        <v>3</v>
      </c>
      <c r="BH348" s="2">
        <f t="shared" si="424"/>
        <v>4</v>
      </c>
      <c r="BI348" s="2">
        <f t="shared" si="425"/>
        <v>5</v>
      </c>
      <c r="BJ348" s="2">
        <f t="shared" si="426"/>
        <v>4</v>
      </c>
      <c r="BK348" s="2">
        <f t="shared" si="427"/>
        <v>1</v>
      </c>
      <c r="BL348" s="2">
        <f t="shared" si="428"/>
        <v>1</v>
      </c>
      <c r="BM348" s="2">
        <f t="shared" si="429"/>
        <v>2</v>
      </c>
      <c r="BN348" s="2">
        <f t="shared" si="430"/>
        <v>2</v>
      </c>
      <c r="BO348" s="3">
        <f t="shared" si="452"/>
        <v>6</v>
      </c>
      <c r="BP348">
        <f t="shared" si="453"/>
        <v>4</v>
      </c>
      <c r="BR348">
        <v>8</v>
      </c>
      <c r="BS348">
        <f t="shared" si="431"/>
        <v>1</v>
      </c>
      <c r="BU348" s="1">
        <f t="shared" si="432"/>
        <v>14.131835253961247</v>
      </c>
      <c r="BV348" s="1">
        <f t="shared" si="433"/>
        <v>4.3443463384355283</v>
      </c>
      <c r="BW348" s="1">
        <f t="shared" si="434"/>
        <v>2.8952513259208366</v>
      </c>
      <c r="BX348" s="1">
        <f t="shared" si="435"/>
        <v>6.1711816438862002</v>
      </c>
      <c r="BY348" s="1">
        <f t="shared" si="436"/>
        <v>3.8411585252740617</v>
      </c>
      <c r="BZ348" s="1">
        <f t="shared" si="437"/>
        <v>2.0593148344156509</v>
      </c>
      <c r="CA348" s="1">
        <f t="shared" si="438"/>
        <v>2.0685055068688123</v>
      </c>
      <c r="CB348" s="1">
        <f t="shared" si="439"/>
        <v>2.3010405458543732</v>
      </c>
      <c r="CC348" s="1">
        <f t="shared" si="440"/>
        <v>2.1701045222374997</v>
      </c>
      <c r="CD348" s="1">
        <f t="shared" si="441"/>
        <v>31.097500747252152</v>
      </c>
      <c r="CE348" s="1">
        <f t="shared" si="442"/>
        <v>3.8558117502407292</v>
      </c>
      <c r="CF348" s="1">
        <f t="shared" si="443"/>
        <v>2.5265794217827247</v>
      </c>
      <c r="CG348" s="1">
        <f t="shared" si="444"/>
        <v>2.3527787655801977</v>
      </c>
      <c r="CH348" s="1">
        <f t="shared" si="445"/>
        <v>2.4294821821629116</v>
      </c>
      <c r="CI348" s="1">
        <f t="shared" si="446"/>
        <v>2.5517063748640814</v>
      </c>
      <c r="CJ348" s="1">
        <f t="shared" si="447"/>
        <v>2.5690184362540913</v>
      </c>
      <c r="CK348" s="1">
        <f t="shared" si="448"/>
        <v>2.5887107334106827</v>
      </c>
      <c r="CL348" s="5">
        <f t="shared" si="454"/>
        <v>6</v>
      </c>
      <c r="CN348" s="9">
        <f t="shared" si="455"/>
        <v>2.0593148344156509</v>
      </c>
    </row>
    <row r="349" spans="1:92" x14ac:dyDescent="0.2">
      <c r="A349" s="4">
        <v>347</v>
      </c>
      <c r="B349" s="1">
        <v>0.68563429175516899</v>
      </c>
      <c r="C349" s="1">
        <v>12.101000000000001</v>
      </c>
      <c r="D349" s="1">
        <v>12</v>
      </c>
      <c r="E349" s="1">
        <v>19</v>
      </c>
      <c r="F349" s="1">
        <v>69</v>
      </c>
      <c r="G349" s="1">
        <v>5.1339420310672796</v>
      </c>
      <c r="H349" s="1">
        <v>6</v>
      </c>
      <c r="I349">
        <v>1500</v>
      </c>
      <c r="J349">
        <v>185</v>
      </c>
      <c r="K349">
        <v>12.5</v>
      </c>
      <c r="L349" s="1"/>
      <c r="M349" s="2">
        <f t="shared" si="380"/>
        <v>3</v>
      </c>
      <c r="N349" s="2">
        <f t="shared" si="381"/>
        <v>5</v>
      </c>
      <c r="O349" s="2">
        <f t="shared" si="382"/>
        <v>5</v>
      </c>
      <c r="P349" s="2">
        <f t="shared" si="383"/>
        <v>4</v>
      </c>
      <c r="Q349" s="2">
        <f t="shared" si="384"/>
        <v>6</v>
      </c>
      <c r="R349" s="2">
        <f t="shared" si="385"/>
        <v>7</v>
      </c>
      <c r="S349" s="2">
        <f t="shared" si="386"/>
        <v>5</v>
      </c>
      <c r="T349" s="2">
        <f t="shared" si="387"/>
        <v>4</v>
      </c>
      <c r="U349" s="2">
        <f t="shared" si="388"/>
        <v>9</v>
      </c>
      <c r="V349" s="2">
        <f t="shared" si="389"/>
        <v>7</v>
      </c>
      <c r="W349" s="2">
        <f t="shared" si="390"/>
        <v>3</v>
      </c>
      <c r="X349" s="2">
        <f t="shared" si="391"/>
        <v>4</v>
      </c>
      <c r="Y349" s="2">
        <f t="shared" si="392"/>
        <v>1</v>
      </c>
      <c r="Z349" s="2">
        <f t="shared" si="393"/>
        <v>1</v>
      </c>
      <c r="AA349" s="2">
        <f t="shared" si="394"/>
        <v>1</v>
      </c>
      <c r="AB349" s="2">
        <f t="shared" si="395"/>
        <v>1</v>
      </c>
      <c r="AC349" s="2">
        <f t="shared" si="396"/>
        <v>0</v>
      </c>
      <c r="AD349" s="3">
        <f t="shared" si="449"/>
        <v>9</v>
      </c>
      <c r="AE349" s="2">
        <f t="shared" si="397"/>
        <v>6</v>
      </c>
      <c r="AF349" s="2">
        <f t="shared" si="398"/>
        <v>8</v>
      </c>
      <c r="AG349" s="2">
        <f t="shared" si="399"/>
        <v>8</v>
      </c>
      <c r="AH349" s="2">
        <f t="shared" si="400"/>
        <v>7</v>
      </c>
      <c r="AI349" s="2">
        <f t="shared" si="401"/>
        <v>9</v>
      </c>
      <c r="AJ349" s="2">
        <f t="shared" si="402"/>
        <v>10</v>
      </c>
      <c r="AK349" s="2">
        <f t="shared" si="403"/>
        <v>8</v>
      </c>
      <c r="AL349" s="2">
        <f t="shared" si="404"/>
        <v>7</v>
      </c>
      <c r="AM349" s="2">
        <f t="shared" si="405"/>
        <v>11</v>
      </c>
      <c r="AN349" s="2">
        <f t="shared" si="406"/>
        <v>9</v>
      </c>
      <c r="AO349" s="2">
        <f t="shared" si="407"/>
        <v>5</v>
      </c>
      <c r="AP349" s="2">
        <f t="shared" si="408"/>
        <v>6</v>
      </c>
      <c r="AQ349" s="2">
        <f t="shared" si="409"/>
        <v>3</v>
      </c>
      <c r="AR349" s="2">
        <f t="shared" si="410"/>
        <v>2</v>
      </c>
      <c r="AS349" s="2">
        <f t="shared" si="411"/>
        <v>3</v>
      </c>
      <c r="AT349" s="2">
        <f t="shared" si="412"/>
        <v>3</v>
      </c>
      <c r="AU349" s="2">
        <f t="shared" si="413"/>
        <v>2</v>
      </c>
      <c r="AV349" s="3">
        <f t="shared" si="450"/>
        <v>9</v>
      </c>
      <c r="AW349">
        <f t="shared" si="451"/>
        <v>1</v>
      </c>
      <c r="AX349" s="2">
        <f t="shared" si="414"/>
        <v>2</v>
      </c>
      <c r="AY349" s="2">
        <f t="shared" si="415"/>
        <v>3</v>
      </c>
      <c r="AZ349" s="2">
        <f t="shared" si="416"/>
        <v>4</v>
      </c>
      <c r="BA349" s="2">
        <f t="shared" si="417"/>
        <v>3</v>
      </c>
      <c r="BB349" s="2">
        <f t="shared" si="418"/>
        <v>4</v>
      </c>
      <c r="BC349" s="2">
        <f t="shared" si="419"/>
        <v>5</v>
      </c>
      <c r="BD349" s="2">
        <f t="shared" si="420"/>
        <v>3</v>
      </c>
      <c r="BE349" s="2">
        <f t="shared" si="421"/>
        <v>6</v>
      </c>
      <c r="BF349" s="2">
        <f t="shared" si="422"/>
        <v>6</v>
      </c>
      <c r="BG349" s="2">
        <f t="shared" si="423"/>
        <v>4</v>
      </c>
      <c r="BH349" s="2">
        <f t="shared" si="424"/>
        <v>3</v>
      </c>
      <c r="BI349" s="2">
        <f t="shared" si="425"/>
        <v>4</v>
      </c>
      <c r="BJ349" s="2">
        <f t="shared" si="426"/>
        <v>1</v>
      </c>
      <c r="BK349" s="2">
        <f t="shared" si="427"/>
        <v>1</v>
      </c>
      <c r="BL349" s="2">
        <f t="shared" si="428"/>
        <v>1</v>
      </c>
      <c r="BM349" s="2">
        <f t="shared" si="429"/>
        <v>1</v>
      </c>
      <c r="BN349" s="2">
        <f t="shared" si="430"/>
        <v>1</v>
      </c>
      <c r="BO349" s="3">
        <f t="shared" si="452"/>
        <v>8</v>
      </c>
      <c r="BP349">
        <f t="shared" si="453"/>
        <v>2</v>
      </c>
      <c r="BR349">
        <v>6</v>
      </c>
      <c r="BS349">
        <f t="shared" si="431"/>
        <v>2</v>
      </c>
      <c r="BU349" s="1">
        <f t="shared" si="432"/>
        <v>13.746674323031845</v>
      </c>
      <c r="BV349" s="1">
        <f t="shared" si="433"/>
        <v>3.8250730344306705</v>
      </c>
      <c r="BW349" s="1">
        <f t="shared" si="434"/>
        <v>2.9891520552575321</v>
      </c>
      <c r="BX349" s="1">
        <f t="shared" si="435"/>
        <v>4.9804879960559125</v>
      </c>
      <c r="BY349" s="1">
        <f t="shared" si="436"/>
        <v>3.2622990113607346</v>
      </c>
      <c r="BZ349" s="1">
        <f t="shared" si="437"/>
        <v>2.2137734285568218</v>
      </c>
      <c r="CA349" s="1">
        <f t="shared" si="438"/>
        <v>2.306113940532855</v>
      </c>
      <c r="CB349" s="1">
        <f t="shared" si="439"/>
        <v>2.4506826264521533</v>
      </c>
      <c r="CC349" s="1">
        <f t="shared" si="440"/>
        <v>2.3353156060242317</v>
      </c>
      <c r="CD349" s="1">
        <f t="shared" si="441"/>
        <v>31.09336903146869</v>
      </c>
      <c r="CE349" s="1">
        <f t="shared" si="442"/>
        <v>3.3419152682215398</v>
      </c>
      <c r="CF349" s="1">
        <f t="shared" si="443"/>
        <v>2.5410917331761289</v>
      </c>
      <c r="CG349" s="1">
        <f t="shared" si="444"/>
        <v>2.5818269989448024</v>
      </c>
      <c r="CH349" s="1">
        <f t="shared" si="445"/>
        <v>2.6627246434615763</v>
      </c>
      <c r="CI349" s="1">
        <f t="shared" si="446"/>
        <v>2.7503911044550486</v>
      </c>
      <c r="CJ349" s="1">
        <f t="shared" si="447"/>
        <v>2.7668929933165343</v>
      </c>
      <c r="CK349" s="1">
        <f t="shared" si="448"/>
        <v>2.7797401138681783</v>
      </c>
      <c r="CL349" s="5">
        <f t="shared" si="454"/>
        <v>6</v>
      </c>
      <c r="CN349" s="9">
        <f t="shared" si="455"/>
        <v>2.2137734285568218</v>
      </c>
    </row>
    <row r="350" spans="1:92" x14ac:dyDescent="0.2">
      <c r="A350" s="4">
        <v>348</v>
      </c>
      <c r="B350" s="1">
        <v>0.75081534808114603</v>
      </c>
      <c r="C350" s="1">
        <v>0.73299999999999998</v>
      </c>
      <c r="D350" s="1">
        <v>10</v>
      </c>
      <c r="E350" s="1">
        <v>22</v>
      </c>
      <c r="F350" s="1">
        <v>68</v>
      </c>
      <c r="G350" s="1">
        <v>2.71092319032222</v>
      </c>
      <c r="H350" s="1">
        <v>5</v>
      </c>
      <c r="I350">
        <v>1500</v>
      </c>
      <c r="J350">
        <v>185</v>
      </c>
      <c r="K350">
        <v>12.5</v>
      </c>
      <c r="L350" s="1"/>
      <c r="M350" s="2">
        <f t="shared" si="380"/>
        <v>2</v>
      </c>
      <c r="N350" s="2">
        <f t="shared" si="381"/>
        <v>5</v>
      </c>
      <c r="O350" s="2">
        <f t="shared" si="382"/>
        <v>4</v>
      </c>
      <c r="P350" s="2">
        <f t="shared" si="383"/>
        <v>4</v>
      </c>
      <c r="Q350" s="2">
        <f t="shared" si="384"/>
        <v>6</v>
      </c>
      <c r="R350" s="2">
        <f t="shared" si="385"/>
        <v>7</v>
      </c>
      <c r="S350" s="2">
        <f t="shared" si="386"/>
        <v>6</v>
      </c>
      <c r="T350" s="2">
        <f t="shared" si="387"/>
        <v>4</v>
      </c>
      <c r="U350" s="2">
        <f t="shared" si="388"/>
        <v>7</v>
      </c>
      <c r="V350" s="2">
        <f t="shared" si="389"/>
        <v>7</v>
      </c>
      <c r="W350" s="2">
        <f t="shared" si="390"/>
        <v>1</v>
      </c>
      <c r="X350" s="2">
        <f t="shared" si="391"/>
        <v>3</v>
      </c>
      <c r="Y350" s="2">
        <f t="shared" si="392"/>
        <v>2</v>
      </c>
      <c r="Z350" s="2">
        <f t="shared" si="393"/>
        <v>1</v>
      </c>
      <c r="AA350" s="2">
        <f t="shared" si="394"/>
        <v>1</v>
      </c>
      <c r="AB350" s="2">
        <f t="shared" si="395"/>
        <v>1</v>
      </c>
      <c r="AC350" s="2">
        <f t="shared" si="396"/>
        <v>0</v>
      </c>
      <c r="AD350" s="3">
        <f t="shared" si="449"/>
        <v>6</v>
      </c>
      <c r="AE350" s="2">
        <f t="shared" si="397"/>
        <v>5</v>
      </c>
      <c r="AF350" s="2">
        <f t="shared" si="398"/>
        <v>8</v>
      </c>
      <c r="AG350" s="2">
        <f t="shared" si="399"/>
        <v>7</v>
      </c>
      <c r="AH350" s="2">
        <f t="shared" si="400"/>
        <v>7</v>
      </c>
      <c r="AI350" s="2">
        <f t="shared" si="401"/>
        <v>9</v>
      </c>
      <c r="AJ350" s="2">
        <f t="shared" si="402"/>
        <v>10</v>
      </c>
      <c r="AK350" s="2">
        <f t="shared" si="403"/>
        <v>9</v>
      </c>
      <c r="AL350" s="2">
        <f t="shared" si="404"/>
        <v>7</v>
      </c>
      <c r="AM350" s="2">
        <f t="shared" si="405"/>
        <v>9</v>
      </c>
      <c r="AN350" s="2">
        <f t="shared" si="406"/>
        <v>9</v>
      </c>
      <c r="AO350" s="2">
        <f t="shared" si="407"/>
        <v>3</v>
      </c>
      <c r="AP350" s="2">
        <f t="shared" si="408"/>
        <v>5</v>
      </c>
      <c r="AQ350" s="2">
        <f t="shared" si="409"/>
        <v>4</v>
      </c>
      <c r="AR350" s="2">
        <f t="shared" si="410"/>
        <v>2</v>
      </c>
      <c r="AS350" s="2">
        <f t="shared" si="411"/>
        <v>3</v>
      </c>
      <c r="AT350" s="2">
        <f t="shared" si="412"/>
        <v>3</v>
      </c>
      <c r="AU350" s="2">
        <f t="shared" si="413"/>
        <v>2</v>
      </c>
      <c r="AV350" s="3">
        <f t="shared" si="450"/>
        <v>6</v>
      </c>
      <c r="AW350">
        <f t="shared" si="451"/>
        <v>1</v>
      </c>
      <c r="AX350" s="2">
        <f t="shared" si="414"/>
        <v>1</v>
      </c>
      <c r="AY350" s="2">
        <f t="shared" si="415"/>
        <v>2</v>
      </c>
      <c r="AZ350" s="2">
        <f t="shared" si="416"/>
        <v>3</v>
      </c>
      <c r="BA350" s="2">
        <f t="shared" si="417"/>
        <v>2</v>
      </c>
      <c r="BB350" s="2">
        <f t="shared" si="418"/>
        <v>5</v>
      </c>
      <c r="BC350" s="2">
        <f t="shared" si="419"/>
        <v>6</v>
      </c>
      <c r="BD350" s="2">
        <f t="shared" si="420"/>
        <v>4</v>
      </c>
      <c r="BE350" s="2">
        <f t="shared" si="421"/>
        <v>4</v>
      </c>
      <c r="BF350" s="2">
        <f t="shared" si="422"/>
        <v>4</v>
      </c>
      <c r="BG350" s="2">
        <f t="shared" si="423"/>
        <v>4</v>
      </c>
      <c r="BH350" s="2">
        <f t="shared" si="424"/>
        <v>1</v>
      </c>
      <c r="BI350" s="2">
        <f t="shared" si="425"/>
        <v>4</v>
      </c>
      <c r="BJ350" s="2">
        <f t="shared" si="426"/>
        <v>4</v>
      </c>
      <c r="BK350" s="2">
        <f t="shared" si="427"/>
        <v>1</v>
      </c>
      <c r="BL350" s="2">
        <f t="shared" si="428"/>
        <v>1</v>
      </c>
      <c r="BM350" s="2">
        <f t="shared" si="429"/>
        <v>1</v>
      </c>
      <c r="BN350" s="2">
        <f t="shared" si="430"/>
        <v>1</v>
      </c>
      <c r="BO350" s="3">
        <f t="shared" si="452"/>
        <v>6</v>
      </c>
      <c r="BP350">
        <f t="shared" si="453"/>
        <v>1</v>
      </c>
      <c r="BR350">
        <v>12</v>
      </c>
      <c r="BS350">
        <f t="shared" si="431"/>
        <v>1</v>
      </c>
      <c r="BU350" s="1">
        <f t="shared" si="432"/>
        <v>15.626043091820685</v>
      </c>
      <c r="BV350" s="1">
        <f t="shared" si="433"/>
        <v>6.2197691730175082</v>
      </c>
      <c r="BW350" s="1">
        <f t="shared" si="434"/>
        <v>3.2176598445861968</v>
      </c>
      <c r="BX350" s="1">
        <f t="shared" si="435"/>
        <v>9.4307977153463369</v>
      </c>
      <c r="BY350" s="1">
        <f t="shared" si="436"/>
        <v>5.8121774456250659</v>
      </c>
      <c r="BZ350" s="1">
        <f t="shared" si="437"/>
        <v>2.43685324376843</v>
      </c>
      <c r="CA350" s="1">
        <f t="shared" si="438"/>
        <v>2.3356302136687326</v>
      </c>
      <c r="CB350" s="1">
        <f t="shared" si="439"/>
        <v>2.7158407511061329</v>
      </c>
      <c r="CC350" s="1">
        <f t="shared" si="440"/>
        <v>2.6240604198369235</v>
      </c>
      <c r="CD350" s="1">
        <f t="shared" si="441"/>
        <v>31.184113792509098</v>
      </c>
      <c r="CE350" s="1">
        <f t="shared" si="442"/>
        <v>5.8918954556585694</v>
      </c>
      <c r="CF350" s="1">
        <f t="shared" si="443"/>
        <v>3.2358987481260395</v>
      </c>
      <c r="CG350" s="1">
        <f t="shared" si="444"/>
        <v>2.3368213753649276</v>
      </c>
      <c r="CH350" s="1">
        <f t="shared" si="445"/>
        <v>2.5794899901960178</v>
      </c>
      <c r="CI350" s="1">
        <f t="shared" si="446"/>
        <v>2.6958888815226447</v>
      </c>
      <c r="CJ350" s="1">
        <f t="shared" si="447"/>
        <v>2.7112192203009231</v>
      </c>
      <c r="CK350" s="1">
        <f t="shared" si="448"/>
        <v>2.735327067623587</v>
      </c>
      <c r="CL350" s="5">
        <f t="shared" si="454"/>
        <v>7</v>
      </c>
      <c r="CN350" s="9">
        <f t="shared" si="455"/>
        <v>2.3356302136687326</v>
      </c>
    </row>
    <row r="351" spans="1:92" x14ac:dyDescent="0.2">
      <c r="A351" s="4">
        <v>349</v>
      </c>
      <c r="B351" s="1">
        <v>0.82418315464377701</v>
      </c>
      <c r="C351" s="1">
        <v>0.26400000000000001</v>
      </c>
      <c r="D351" s="1">
        <v>0</v>
      </c>
      <c r="E351" s="1">
        <v>0</v>
      </c>
      <c r="F351" s="1">
        <v>100</v>
      </c>
      <c r="G351" s="1">
        <v>3.9663782040934898</v>
      </c>
      <c r="H351" s="1">
        <v>5</v>
      </c>
      <c r="I351">
        <v>1500</v>
      </c>
      <c r="J351">
        <v>185</v>
      </c>
      <c r="K351">
        <v>12.5</v>
      </c>
      <c r="L351" s="1"/>
      <c r="M351" s="2">
        <f t="shared" si="380"/>
        <v>2</v>
      </c>
      <c r="N351" s="2">
        <f t="shared" si="381"/>
        <v>5</v>
      </c>
      <c r="O351" s="2">
        <f t="shared" si="382"/>
        <v>4</v>
      </c>
      <c r="P351" s="2">
        <f t="shared" si="383"/>
        <v>4</v>
      </c>
      <c r="Q351" s="2">
        <f t="shared" si="384"/>
        <v>6</v>
      </c>
      <c r="R351" s="2">
        <f t="shared" si="385"/>
        <v>7</v>
      </c>
      <c r="S351" s="2">
        <f t="shared" si="386"/>
        <v>7</v>
      </c>
      <c r="T351" s="2">
        <f t="shared" si="387"/>
        <v>5</v>
      </c>
      <c r="U351" s="2">
        <f t="shared" si="388"/>
        <v>7</v>
      </c>
      <c r="V351" s="2">
        <f t="shared" si="389"/>
        <v>6</v>
      </c>
      <c r="W351" s="2">
        <f t="shared" si="390"/>
        <v>5</v>
      </c>
      <c r="X351" s="2">
        <f t="shared" si="391"/>
        <v>7</v>
      </c>
      <c r="Y351" s="2">
        <f t="shared" si="392"/>
        <v>5</v>
      </c>
      <c r="Z351" s="2">
        <f t="shared" si="393"/>
        <v>4</v>
      </c>
      <c r="AA351" s="2">
        <f t="shared" si="394"/>
        <v>2</v>
      </c>
      <c r="AB351" s="2">
        <f t="shared" si="395"/>
        <v>4</v>
      </c>
      <c r="AC351" s="2">
        <f t="shared" si="396"/>
        <v>3</v>
      </c>
      <c r="AD351" s="3">
        <f t="shared" si="449"/>
        <v>6</v>
      </c>
      <c r="AE351" s="2">
        <f t="shared" si="397"/>
        <v>5</v>
      </c>
      <c r="AF351" s="2">
        <f t="shared" si="398"/>
        <v>8</v>
      </c>
      <c r="AG351" s="2">
        <f t="shared" si="399"/>
        <v>7</v>
      </c>
      <c r="AH351" s="2">
        <f t="shared" si="400"/>
        <v>7</v>
      </c>
      <c r="AI351" s="2">
        <f t="shared" si="401"/>
        <v>9</v>
      </c>
      <c r="AJ351" s="2">
        <f t="shared" si="402"/>
        <v>10</v>
      </c>
      <c r="AK351" s="2">
        <f t="shared" si="403"/>
        <v>10</v>
      </c>
      <c r="AL351" s="2">
        <f t="shared" si="404"/>
        <v>8</v>
      </c>
      <c r="AM351" s="2">
        <f t="shared" si="405"/>
        <v>9</v>
      </c>
      <c r="AN351" s="2">
        <f t="shared" si="406"/>
        <v>8</v>
      </c>
      <c r="AO351" s="2">
        <f t="shared" si="407"/>
        <v>7</v>
      </c>
      <c r="AP351" s="2">
        <f t="shared" si="408"/>
        <v>9</v>
      </c>
      <c r="AQ351" s="2">
        <f t="shared" si="409"/>
        <v>7</v>
      </c>
      <c r="AR351" s="2">
        <f t="shared" si="410"/>
        <v>5</v>
      </c>
      <c r="AS351" s="2">
        <f t="shared" si="411"/>
        <v>4</v>
      </c>
      <c r="AT351" s="2">
        <f t="shared" si="412"/>
        <v>6</v>
      </c>
      <c r="AU351" s="2">
        <f t="shared" si="413"/>
        <v>5</v>
      </c>
      <c r="AV351" s="3">
        <f t="shared" si="450"/>
        <v>6</v>
      </c>
      <c r="AW351">
        <f t="shared" si="451"/>
        <v>2</v>
      </c>
      <c r="AX351" s="2">
        <f t="shared" si="414"/>
        <v>1</v>
      </c>
      <c r="AY351" s="2">
        <f t="shared" si="415"/>
        <v>2</v>
      </c>
      <c r="AZ351" s="2">
        <f t="shared" si="416"/>
        <v>3</v>
      </c>
      <c r="BA351" s="2">
        <f t="shared" si="417"/>
        <v>2</v>
      </c>
      <c r="BB351" s="2">
        <f t="shared" si="418"/>
        <v>3</v>
      </c>
      <c r="BC351" s="2">
        <f t="shared" si="419"/>
        <v>5</v>
      </c>
      <c r="BD351" s="2">
        <f t="shared" si="420"/>
        <v>5</v>
      </c>
      <c r="BE351" s="2">
        <f t="shared" si="421"/>
        <v>5</v>
      </c>
      <c r="BF351" s="2">
        <f t="shared" si="422"/>
        <v>5</v>
      </c>
      <c r="BG351" s="2">
        <f t="shared" si="423"/>
        <v>4</v>
      </c>
      <c r="BH351" s="2">
        <f t="shared" si="424"/>
        <v>5</v>
      </c>
      <c r="BI351" s="2">
        <f t="shared" si="425"/>
        <v>7</v>
      </c>
      <c r="BJ351" s="2">
        <f t="shared" si="426"/>
        <v>7</v>
      </c>
      <c r="BK351" s="2">
        <f t="shared" si="427"/>
        <v>2</v>
      </c>
      <c r="BL351" s="2">
        <f t="shared" si="428"/>
        <v>2</v>
      </c>
      <c r="BM351" s="2">
        <f t="shared" si="429"/>
        <v>4</v>
      </c>
      <c r="BN351" s="2">
        <f t="shared" si="430"/>
        <v>4</v>
      </c>
      <c r="BO351" s="3">
        <f t="shared" si="452"/>
        <v>12</v>
      </c>
      <c r="BP351">
        <f t="shared" si="453"/>
        <v>2</v>
      </c>
      <c r="BR351">
        <v>4</v>
      </c>
      <c r="BS351">
        <f t="shared" si="431"/>
        <v>3</v>
      </c>
      <c r="BU351" s="1">
        <f t="shared" si="432"/>
        <v>175.21168356394978</v>
      </c>
      <c r="BV351" s="1">
        <f t="shared" si="433"/>
        <v>37.920302506748484</v>
      </c>
      <c r="BW351" s="1">
        <f t="shared" si="434"/>
        <v>37.677510444717839</v>
      </c>
      <c r="BX351" s="1">
        <f t="shared" si="435"/>
        <v>25.890065526650027</v>
      </c>
      <c r="BY351" s="1">
        <f t="shared" si="436"/>
        <v>13.074179983810694</v>
      </c>
      <c r="BZ351" s="1">
        <f t="shared" si="437"/>
        <v>12.634973589319312</v>
      </c>
      <c r="CA351" s="1">
        <f t="shared" si="438"/>
        <v>18.182918955765661</v>
      </c>
      <c r="CB351" s="1">
        <f t="shared" si="439"/>
        <v>25.049224015112099</v>
      </c>
      <c r="CC351" s="1">
        <f t="shared" si="440"/>
        <v>5.2467742857355644</v>
      </c>
      <c r="CD351" s="1">
        <f t="shared" si="441"/>
        <v>400.00556910227783</v>
      </c>
      <c r="CE351" s="1">
        <f t="shared" si="442"/>
        <v>7.492596451392826</v>
      </c>
      <c r="CF351" s="1">
        <f t="shared" si="443"/>
        <v>2.1089597628063612</v>
      </c>
      <c r="CG351" s="1">
        <f t="shared" si="444"/>
        <v>2.1189162669272839</v>
      </c>
      <c r="CH351" s="1">
        <f t="shared" si="445"/>
        <v>1.8755083876509664</v>
      </c>
      <c r="CI351" s="1">
        <f t="shared" si="446"/>
        <v>2.0315430758338624</v>
      </c>
      <c r="CJ351" s="1">
        <f t="shared" si="447"/>
        <v>2.0531658869163185</v>
      </c>
      <c r="CK351" s="1">
        <f t="shared" si="448"/>
        <v>2.0781573263219069</v>
      </c>
      <c r="CL351" s="5">
        <f t="shared" si="454"/>
        <v>14</v>
      </c>
      <c r="CN351" s="9">
        <f t="shared" si="455"/>
        <v>1.8755083876509664</v>
      </c>
    </row>
    <row r="352" spans="1:92" x14ac:dyDescent="0.2">
      <c r="A352" s="4">
        <v>350</v>
      </c>
      <c r="B352" s="1">
        <v>0.68897678051143896</v>
      </c>
      <c r="C352" s="1">
        <v>17.463999999999999</v>
      </c>
      <c r="D352" s="1">
        <v>24</v>
      </c>
      <c r="E352" s="1">
        <v>18</v>
      </c>
      <c r="F352" s="1">
        <v>58</v>
      </c>
      <c r="G352" s="1">
        <v>12.3488953388251</v>
      </c>
      <c r="H352" s="1">
        <v>7</v>
      </c>
      <c r="I352">
        <v>1500</v>
      </c>
      <c r="J352">
        <v>185</v>
      </c>
      <c r="K352">
        <v>12.5</v>
      </c>
      <c r="L352" s="1"/>
      <c r="M352" s="2">
        <f t="shared" si="380"/>
        <v>3</v>
      </c>
      <c r="N352" s="2">
        <f t="shared" si="381"/>
        <v>6</v>
      </c>
      <c r="O352" s="2">
        <f t="shared" si="382"/>
        <v>3</v>
      </c>
      <c r="P352" s="2">
        <f t="shared" si="383"/>
        <v>6</v>
      </c>
      <c r="Q352" s="2">
        <f t="shared" si="384"/>
        <v>7</v>
      </c>
      <c r="R352" s="2">
        <f t="shared" si="385"/>
        <v>7</v>
      </c>
      <c r="S352" s="2">
        <f t="shared" si="386"/>
        <v>5</v>
      </c>
      <c r="T352" s="2">
        <f t="shared" si="387"/>
        <v>3</v>
      </c>
      <c r="U352" s="2">
        <f t="shared" si="388"/>
        <v>5</v>
      </c>
      <c r="V352" s="2">
        <f t="shared" si="389"/>
        <v>7</v>
      </c>
      <c r="W352" s="2">
        <f t="shared" si="390"/>
        <v>3</v>
      </c>
      <c r="X352" s="2">
        <f t="shared" si="391"/>
        <v>3</v>
      </c>
      <c r="Y352" s="2">
        <f t="shared" si="392"/>
        <v>1</v>
      </c>
      <c r="Z352" s="2">
        <f t="shared" si="393"/>
        <v>1</v>
      </c>
      <c r="AA352" s="2">
        <f t="shared" si="394"/>
        <v>1</v>
      </c>
      <c r="AB352" s="2">
        <f t="shared" si="395"/>
        <v>1</v>
      </c>
      <c r="AC352" s="2">
        <f t="shared" si="396"/>
        <v>0</v>
      </c>
      <c r="AD352" s="3">
        <f t="shared" si="449"/>
        <v>5</v>
      </c>
      <c r="AE352" s="2">
        <f t="shared" si="397"/>
        <v>6</v>
      </c>
      <c r="AF352" s="2">
        <f t="shared" si="398"/>
        <v>9</v>
      </c>
      <c r="AG352" s="2">
        <f t="shared" si="399"/>
        <v>6</v>
      </c>
      <c r="AH352" s="2">
        <f t="shared" si="400"/>
        <v>9</v>
      </c>
      <c r="AI352" s="2">
        <f t="shared" si="401"/>
        <v>10</v>
      </c>
      <c r="AJ352" s="2">
        <f t="shared" si="402"/>
        <v>10</v>
      </c>
      <c r="AK352" s="2">
        <f t="shared" si="403"/>
        <v>8</v>
      </c>
      <c r="AL352" s="2">
        <f t="shared" si="404"/>
        <v>6</v>
      </c>
      <c r="AM352" s="2">
        <f t="shared" si="405"/>
        <v>7</v>
      </c>
      <c r="AN352" s="2">
        <f t="shared" si="406"/>
        <v>9</v>
      </c>
      <c r="AO352" s="2">
        <f t="shared" si="407"/>
        <v>5</v>
      </c>
      <c r="AP352" s="2">
        <f t="shared" si="408"/>
        <v>5</v>
      </c>
      <c r="AQ352" s="2">
        <f t="shared" si="409"/>
        <v>3</v>
      </c>
      <c r="AR352" s="2">
        <f t="shared" si="410"/>
        <v>2</v>
      </c>
      <c r="AS352" s="2">
        <f t="shared" si="411"/>
        <v>3</v>
      </c>
      <c r="AT352" s="2">
        <f t="shared" si="412"/>
        <v>3</v>
      </c>
      <c r="AU352" s="2">
        <f t="shared" si="413"/>
        <v>2</v>
      </c>
      <c r="AV352" s="3">
        <f t="shared" si="450"/>
        <v>5</v>
      </c>
      <c r="AW352">
        <f t="shared" si="451"/>
        <v>2</v>
      </c>
      <c r="AX352" s="2">
        <f t="shared" si="414"/>
        <v>2</v>
      </c>
      <c r="AY352" s="2">
        <f t="shared" si="415"/>
        <v>4</v>
      </c>
      <c r="AZ352" s="2">
        <f t="shared" si="416"/>
        <v>2</v>
      </c>
      <c r="BA352" s="2">
        <f t="shared" si="417"/>
        <v>5</v>
      </c>
      <c r="BB352" s="2">
        <f t="shared" si="418"/>
        <v>5</v>
      </c>
      <c r="BC352" s="2">
        <f t="shared" si="419"/>
        <v>5</v>
      </c>
      <c r="BD352" s="2">
        <f t="shared" si="420"/>
        <v>3</v>
      </c>
      <c r="BE352" s="2">
        <f t="shared" si="421"/>
        <v>2</v>
      </c>
      <c r="BF352" s="2">
        <f t="shared" si="422"/>
        <v>2</v>
      </c>
      <c r="BG352" s="2">
        <f t="shared" si="423"/>
        <v>4</v>
      </c>
      <c r="BH352" s="2">
        <f t="shared" si="424"/>
        <v>3</v>
      </c>
      <c r="BI352" s="2">
        <f t="shared" si="425"/>
        <v>3</v>
      </c>
      <c r="BJ352" s="2">
        <f t="shared" si="426"/>
        <v>1</v>
      </c>
      <c r="BK352" s="2">
        <f t="shared" si="427"/>
        <v>1</v>
      </c>
      <c r="BL352" s="2">
        <f t="shared" si="428"/>
        <v>1</v>
      </c>
      <c r="BM352" s="2">
        <f t="shared" si="429"/>
        <v>1</v>
      </c>
      <c r="BN352" s="2">
        <f t="shared" si="430"/>
        <v>1</v>
      </c>
      <c r="BO352" s="3">
        <f t="shared" si="452"/>
        <v>4</v>
      </c>
      <c r="BP352">
        <f t="shared" si="453"/>
        <v>3</v>
      </c>
      <c r="BR352">
        <v>2</v>
      </c>
      <c r="BS352">
        <f t="shared" si="431"/>
        <v>1</v>
      </c>
      <c r="BU352" s="1">
        <f t="shared" si="432"/>
        <v>13.231908592206807</v>
      </c>
      <c r="BV352" s="1">
        <f t="shared" si="433"/>
        <v>3.0179897035431282</v>
      </c>
      <c r="BW352" s="1">
        <f t="shared" si="434"/>
        <v>3.0340350192314385</v>
      </c>
      <c r="BX352" s="1">
        <f t="shared" si="435"/>
        <v>2.7097837846896522</v>
      </c>
      <c r="BY352" s="1">
        <f t="shared" si="436"/>
        <v>2.2584426566381253</v>
      </c>
      <c r="BZ352" s="1">
        <f t="shared" si="437"/>
        <v>2.266729961107993</v>
      </c>
      <c r="CA352" s="1">
        <f t="shared" si="438"/>
        <v>2.4315282446776978</v>
      </c>
      <c r="CB352" s="1">
        <f t="shared" si="439"/>
        <v>2.4999553701332253</v>
      </c>
      <c r="CC352" s="1">
        <f t="shared" si="440"/>
        <v>2.3788720316216656</v>
      </c>
      <c r="CD352" s="1">
        <f t="shared" si="441"/>
        <v>31.08065433560639</v>
      </c>
      <c r="CE352" s="1">
        <f t="shared" si="442"/>
        <v>2.5253419432504591</v>
      </c>
      <c r="CF352" s="1">
        <f t="shared" si="443"/>
        <v>2.4548532937585894</v>
      </c>
      <c r="CG352" s="1">
        <f t="shared" si="444"/>
        <v>2.6371011002247764</v>
      </c>
      <c r="CH352" s="1">
        <f t="shared" si="445"/>
        <v>2.6960262786007405</v>
      </c>
      <c r="CI352" s="1">
        <f t="shared" si="446"/>
        <v>2.7636830957952125</v>
      </c>
      <c r="CJ352" s="1">
        <f t="shared" si="447"/>
        <v>2.7810975344743096</v>
      </c>
      <c r="CK352" s="1">
        <f t="shared" si="448"/>
        <v>2.7862526460024974</v>
      </c>
      <c r="CL352" s="5">
        <f t="shared" si="454"/>
        <v>5</v>
      </c>
      <c r="CN352" s="9">
        <f t="shared" si="455"/>
        <v>2.2584426566381253</v>
      </c>
    </row>
    <row r="353" spans="1:92" x14ac:dyDescent="0.2">
      <c r="A353" s="4">
        <v>351</v>
      </c>
      <c r="B353" s="1">
        <v>0.45401575571656599</v>
      </c>
      <c r="C353" s="1">
        <v>11.473000000000001</v>
      </c>
      <c r="D353" s="1">
        <v>61</v>
      </c>
      <c r="E353" s="1">
        <v>5</v>
      </c>
      <c r="F353" s="1">
        <v>34</v>
      </c>
      <c r="G353" s="1">
        <v>15.600329809707199</v>
      </c>
      <c r="H353" s="1">
        <v>7</v>
      </c>
      <c r="I353">
        <v>1500</v>
      </c>
      <c r="J353">
        <v>185</v>
      </c>
      <c r="K353">
        <v>12.5</v>
      </c>
      <c r="L353" s="1"/>
      <c r="M353" s="2">
        <f t="shared" si="380"/>
        <v>3</v>
      </c>
      <c r="N353" s="2">
        <f t="shared" si="381"/>
        <v>7</v>
      </c>
      <c r="O353" s="2">
        <f t="shared" si="382"/>
        <v>4</v>
      </c>
      <c r="P353" s="2">
        <f t="shared" si="383"/>
        <v>6</v>
      </c>
      <c r="Q353" s="2">
        <f t="shared" si="384"/>
        <v>7</v>
      </c>
      <c r="R353" s="2">
        <f t="shared" si="385"/>
        <v>6</v>
      </c>
      <c r="S353" s="2">
        <f t="shared" si="386"/>
        <v>6</v>
      </c>
      <c r="T353" s="2">
        <f t="shared" si="387"/>
        <v>3</v>
      </c>
      <c r="U353" s="2">
        <f t="shared" si="388"/>
        <v>5</v>
      </c>
      <c r="V353" s="2">
        <f t="shared" si="389"/>
        <v>5</v>
      </c>
      <c r="W353" s="2">
        <f t="shared" si="390"/>
        <v>4</v>
      </c>
      <c r="X353" s="2">
        <f t="shared" si="391"/>
        <v>3</v>
      </c>
      <c r="Y353" s="2">
        <f t="shared" si="392"/>
        <v>2</v>
      </c>
      <c r="Z353" s="2">
        <f t="shared" si="393"/>
        <v>2</v>
      </c>
      <c r="AA353" s="2">
        <f t="shared" si="394"/>
        <v>1</v>
      </c>
      <c r="AB353" s="2">
        <f t="shared" si="395"/>
        <v>2</v>
      </c>
      <c r="AC353" s="2">
        <f t="shared" si="396"/>
        <v>1</v>
      </c>
      <c r="AD353" s="3">
        <f t="shared" si="449"/>
        <v>2</v>
      </c>
      <c r="AE353" s="2">
        <f t="shared" si="397"/>
        <v>6</v>
      </c>
      <c r="AF353" s="2">
        <f t="shared" si="398"/>
        <v>10</v>
      </c>
      <c r="AG353" s="2">
        <f t="shared" si="399"/>
        <v>7</v>
      </c>
      <c r="AH353" s="2">
        <f t="shared" si="400"/>
        <v>9</v>
      </c>
      <c r="AI353" s="2">
        <f t="shared" si="401"/>
        <v>10</v>
      </c>
      <c r="AJ353" s="2">
        <f t="shared" si="402"/>
        <v>9</v>
      </c>
      <c r="AK353" s="2">
        <f t="shared" si="403"/>
        <v>9</v>
      </c>
      <c r="AL353" s="2">
        <f t="shared" si="404"/>
        <v>6</v>
      </c>
      <c r="AM353" s="2">
        <f t="shared" si="405"/>
        <v>7</v>
      </c>
      <c r="AN353" s="2">
        <f t="shared" si="406"/>
        <v>7</v>
      </c>
      <c r="AO353" s="2">
        <f t="shared" si="407"/>
        <v>6</v>
      </c>
      <c r="AP353" s="2">
        <f t="shared" si="408"/>
        <v>5</v>
      </c>
      <c r="AQ353" s="2">
        <f t="shared" si="409"/>
        <v>4</v>
      </c>
      <c r="AR353" s="2">
        <f t="shared" si="410"/>
        <v>3</v>
      </c>
      <c r="AS353" s="2">
        <f t="shared" si="411"/>
        <v>3</v>
      </c>
      <c r="AT353" s="2">
        <f t="shared" si="412"/>
        <v>4</v>
      </c>
      <c r="AU353" s="2">
        <f t="shared" si="413"/>
        <v>3</v>
      </c>
      <c r="AV353" s="3">
        <f t="shared" si="450"/>
        <v>2</v>
      </c>
      <c r="AW353">
        <f t="shared" si="451"/>
        <v>2</v>
      </c>
      <c r="AX353" s="2">
        <f t="shared" si="414"/>
        <v>2</v>
      </c>
      <c r="AY353" s="2">
        <f t="shared" si="415"/>
        <v>6</v>
      </c>
      <c r="AZ353" s="2">
        <f t="shared" si="416"/>
        <v>4</v>
      </c>
      <c r="BA353" s="2">
        <f t="shared" si="417"/>
        <v>4</v>
      </c>
      <c r="BB353" s="2">
        <f t="shared" si="418"/>
        <v>4</v>
      </c>
      <c r="BC353" s="2">
        <f t="shared" si="419"/>
        <v>3</v>
      </c>
      <c r="BD353" s="2">
        <f t="shared" si="420"/>
        <v>5</v>
      </c>
      <c r="BE353" s="2">
        <f t="shared" si="421"/>
        <v>2</v>
      </c>
      <c r="BF353" s="2">
        <f t="shared" si="422"/>
        <v>2</v>
      </c>
      <c r="BG353" s="2">
        <f t="shared" si="423"/>
        <v>1</v>
      </c>
      <c r="BH353" s="2">
        <f t="shared" si="424"/>
        <v>4</v>
      </c>
      <c r="BI353" s="2">
        <f t="shared" si="425"/>
        <v>2</v>
      </c>
      <c r="BJ353" s="2">
        <f t="shared" si="426"/>
        <v>2</v>
      </c>
      <c r="BK353" s="2">
        <f t="shared" si="427"/>
        <v>1</v>
      </c>
      <c r="BL353" s="2">
        <f t="shared" si="428"/>
        <v>1</v>
      </c>
      <c r="BM353" s="2">
        <f t="shared" si="429"/>
        <v>2</v>
      </c>
      <c r="BN353" s="2">
        <f t="shared" si="430"/>
        <v>2</v>
      </c>
      <c r="BO353" s="3">
        <f t="shared" si="452"/>
        <v>2</v>
      </c>
      <c r="BP353">
        <f t="shared" si="453"/>
        <v>1</v>
      </c>
      <c r="BR353">
        <v>2</v>
      </c>
      <c r="BS353">
        <f t="shared" si="431"/>
        <v>1</v>
      </c>
      <c r="BU353" s="1">
        <f t="shared" si="432"/>
        <v>13.190124533342408</v>
      </c>
      <c r="BV353" s="1">
        <f t="shared" si="433"/>
        <v>2.9444994122764792</v>
      </c>
      <c r="BW353" s="1">
        <f t="shared" si="434"/>
        <v>3.0041432674298667</v>
      </c>
      <c r="BX353" s="1">
        <f t="shared" si="435"/>
        <v>2.5220337749592558</v>
      </c>
      <c r="BY353" s="1">
        <f t="shared" si="436"/>
        <v>2.2343805824230469</v>
      </c>
      <c r="BZ353" s="1">
        <f t="shared" si="437"/>
        <v>2.3555426385812162</v>
      </c>
      <c r="CA353" s="1">
        <f t="shared" si="438"/>
        <v>2.3930989202461017</v>
      </c>
      <c r="CB353" s="1">
        <f t="shared" si="439"/>
        <v>2.6372437570576874</v>
      </c>
      <c r="CC353" s="1">
        <f t="shared" si="440"/>
        <v>2.5686663063679824</v>
      </c>
      <c r="CD353" s="1">
        <f t="shared" si="441"/>
        <v>31.087214224544702</v>
      </c>
      <c r="CE353" s="1">
        <f t="shared" si="442"/>
        <v>2.4372610957895513</v>
      </c>
      <c r="CF353" s="1">
        <f t="shared" si="443"/>
        <v>2.5003282982939354</v>
      </c>
      <c r="CG353" s="1">
        <f t="shared" si="444"/>
        <v>2.7331737828335712</v>
      </c>
      <c r="CH353" s="1">
        <f t="shared" si="445"/>
        <v>2.8805023337392828</v>
      </c>
      <c r="CI353" s="1">
        <f t="shared" si="446"/>
        <v>2.9066103410095772</v>
      </c>
      <c r="CJ353" s="1">
        <f t="shared" si="447"/>
        <v>2.9233154171210685</v>
      </c>
      <c r="CK353" s="1">
        <f t="shared" si="448"/>
        <v>2.9275061358017922</v>
      </c>
      <c r="CL353" s="5">
        <f t="shared" si="454"/>
        <v>5</v>
      </c>
      <c r="CN353" s="9">
        <f t="shared" si="455"/>
        <v>2.2343805824230469</v>
      </c>
    </row>
    <row r="354" spans="1:92" x14ac:dyDescent="0.2">
      <c r="A354" s="4">
        <v>352</v>
      </c>
      <c r="B354" s="1">
        <v>0.40003288762371703</v>
      </c>
      <c r="C354" s="1">
        <v>0.59</v>
      </c>
      <c r="D354" s="1">
        <v>65</v>
      </c>
      <c r="E354" s="1">
        <v>27</v>
      </c>
      <c r="F354" s="1">
        <v>8</v>
      </c>
      <c r="G354" s="1">
        <v>13.005482820451199</v>
      </c>
      <c r="H354" s="1">
        <v>7</v>
      </c>
      <c r="I354">
        <v>1500</v>
      </c>
      <c r="J354">
        <v>185</v>
      </c>
      <c r="K354">
        <v>12.5</v>
      </c>
      <c r="L354" s="1"/>
      <c r="M354" s="2">
        <f t="shared" si="380"/>
        <v>3</v>
      </c>
      <c r="N354" s="2">
        <f t="shared" si="381"/>
        <v>9</v>
      </c>
      <c r="O354" s="2">
        <f t="shared" si="382"/>
        <v>6</v>
      </c>
      <c r="P354" s="2">
        <f t="shared" si="383"/>
        <v>5</v>
      </c>
      <c r="Q354" s="2">
        <f t="shared" si="384"/>
        <v>6</v>
      </c>
      <c r="R354" s="2">
        <f t="shared" si="385"/>
        <v>6</v>
      </c>
      <c r="S354" s="2">
        <f t="shared" si="386"/>
        <v>6</v>
      </c>
      <c r="T354" s="2">
        <f t="shared" si="387"/>
        <v>4</v>
      </c>
      <c r="U354" s="2">
        <f t="shared" si="388"/>
        <v>4</v>
      </c>
      <c r="V354" s="2">
        <f t="shared" si="389"/>
        <v>7</v>
      </c>
      <c r="W354" s="2">
        <f t="shared" si="390"/>
        <v>2</v>
      </c>
      <c r="X354" s="2">
        <f t="shared" si="391"/>
        <v>3</v>
      </c>
      <c r="Y354" s="2">
        <f t="shared" si="392"/>
        <v>1</v>
      </c>
      <c r="Z354" s="2">
        <f t="shared" si="393"/>
        <v>1</v>
      </c>
      <c r="AA354" s="2">
        <f t="shared" si="394"/>
        <v>2</v>
      </c>
      <c r="AB354" s="2">
        <f t="shared" si="395"/>
        <v>1</v>
      </c>
      <c r="AC354" s="2">
        <f t="shared" si="396"/>
        <v>0</v>
      </c>
      <c r="AD354" s="3">
        <f t="shared" si="449"/>
        <v>2</v>
      </c>
      <c r="AE354" s="2">
        <f t="shared" si="397"/>
        <v>6</v>
      </c>
      <c r="AF354" s="2">
        <f t="shared" si="398"/>
        <v>12</v>
      </c>
      <c r="AG354" s="2">
        <f t="shared" si="399"/>
        <v>9</v>
      </c>
      <c r="AH354" s="2">
        <f t="shared" si="400"/>
        <v>8</v>
      </c>
      <c r="AI354" s="2">
        <f t="shared" si="401"/>
        <v>9</v>
      </c>
      <c r="AJ354" s="2">
        <f t="shared" si="402"/>
        <v>9</v>
      </c>
      <c r="AK354" s="2">
        <f t="shared" si="403"/>
        <v>9</v>
      </c>
      <c r="AL354" s="2">
        <f t="shared" si="404"/>
        <v>7</v>
      </c>
      <c r="AM354" s="2">
        <f t="shared" si="405"/>
        <v>6</v>
      </c>
      <c r="AN354" s="2">
        <f t="shared" si="406"/>
        <v>9</v>
      </c>
      <c r="AO354" s="2">
        <f t="shared" si="407"/>
        <v>4</v>
      </c>
      <c r="AP354" s="2">
        <f t="shared" si="408"/>
        <v>5</v>
      </c>
      <c r="AQ354" s="2">
        <f t="shared" si="409"/>
        <v>3</v>
      </c>
      <c r="AR354" s="2">
        <f t="shared" si="410"/>
        <v>2</v>
      </c>
      <c r="AS354" s="2">
        <f t="shared" si="411"/>
        <v>4</v>
      </c>
      <c r="AT354" s="2">
        <f t="shared" si="412"/>
        <v>3</v>
      </c>
      <c r="AU354" s="2">
        <f t="shared" si="413"/>
        <v>2</v>
      </c>
      <c r="AV354" s="3">
        <f t="shared" si="450"/>
        <v>2</v>
      </c>
      <c r="AW354">
        <f t="shared" si="451"/>
        <v>1</v>
      </c>
      <c r="AX354" s="2">
        <f t="shared" si="414"/>
        <v>2</v>
      </c>
      <c r="AY354" s="2">
        <f t="shared" si="415"/>
        <v>7</v>
      </c>
      <c r="AZ354" s="2">
        <f t="shared" si="416"/>
        <v>6</v>
      </c>
      <c r="BA354" s="2">
        <f t="shared" si="417"/>
        <v>3</v>
      </c>
      <c r="BB354" s="2">
        <f t="shared" si="418"/>
        <v>4</v>
      </c>
      <c r="BC354" s="2">
        <f t="shared" si="419"/>
        <v>4</v>
      </c>
      <c r="BD354" s="2">
        <f t="shared" si="420"/>
        <v>5</v>
      </c>
      <c r="BE354" s="2">
        <f t="shared" si="421"/>
        <v>1</v>
      </c>
      <c r="BF354" s="2">
        <f t="shared" si="422"/>
        <v>1</v>
      </c>
      <c r="BG354" s="2">
        <f t="shared" si="423"/>
        <v>3</v>
      </c>
      <c r="BH354" s="2">
        <f t="shared" si="424"/>
        <v>2</v>
      </c>
      <c r="BI354" s="2">
        <f t="shared" si="425"/>
        <v>3</v>
      </c>
      <c r="BJ354" s="2">
        <f t="shared" si="426"/>
        <v>2</v>
      </c>
      <c r="BK354" s="2">
        <f t="shared" si="427"/>
        <v>2</v>
      </c>
      <c r="BL354" s="2">
        <f t="shared" si="428"/>
        <v>2</v>
      </c>
      <c r="BM354" s="2">
        <f t="shared" si="429"/>
        <v>1</v>
      </c>
      <c r="BN354" s="2">
        <f t="shared" si="430"/>
        <v>1</v>
      </c>
      <c r="BO354" s="3">
        <f t="shared" si="452"/>
        <v>2</v>
      </c>
      <c r="BP354">
        <f t="shared" si="453"/>
        <v>1</v>
      </c>
      <c r="BR354">
        <v>3</v>
      </c>
      <c r="BS354">
        <f t="shared" si="431"/>
        <v>1</v>
      </c>
      <c r="BU354" s="1">
        <f t="shared" si="432"/>
        <v>13.401070940295776</v>
      </c>
      <c r="BV354" s="1">
        <f t="shared" si="433"/>
        <v>3.1451716558919749</v>
      </c>
      <c r="BW354" s="1">
        <f t="shared" si="434"/>
        <v>3.0019143206267405</v>
      </c>
      <c r="BX354" s="1">
        <f t="shared" si="435"/>
        <v>2.6195175774035109</v>
      </c>
      <c r="BY354" s="1">
        <f t="shared" si="436"/>
        <v>2.1145942955196708</v>
      </c>
      <c r="BZ354" s="1">
        <f t="shared" si="437"/>
        <v>2.2197566284685499</v>
      </c>
      <c r="CA354" s="1">
        <f t="shared" si="438"/>
        <v>2.6941105074610769</v>
      </c>
      <c r="CB354" s="1">
        <f t="shared" si="439"/>
        <v>2.6385012269967798</v>
      </c>
      <c r="CC354" s="1">
        <f t="shared" si="440"/>
        <v>2.5565644896161825</v>
      </c>
      <c r="CD354" s="1">
        <f t="shared" si="441"/>
        <v>31.079206619836544</v>
      </c>
      <c r="CE354" s="1">
        <f t="shared" si="442"/>
        <v>3.2899360112712102</v>
      </c>
      <c r="CF354" s="1">
        <f t="shared" si="443"/>
        <v>2.3082778612551094</v>
      </c>
      <c r="CG354" s="1">
        <f t="shared" si="444"/>
        <v>2.6120711617639856</v>
      </c>
      <c r="CH354" s="1">
        <f t="shared" si="445"/>
        <v>2.9455072011996948</v>
      </c>
      <c r="CI354" s="1">
        <f t="shared" si="446"/>
        <v>3.0420789281583964</v>
      </c>
      <c r="CJ354" s="1">
        <f t="shared" si="447"/>
        <v>3.057941174998025</v>
      </c>
      <c r="CK354" s="1">
        <f t="shared" si="448"/>
        <v>3.0624651118938213</v>
      </c>
      <c r="CL354" s="5">
        <f t="shared" si="454"/>
        <v>5</v>
      </c>
      <c r="CN354" s="9">
        <f t="shared" si="455"/>
        <v>2.1145942955196708</v>
      </c>
    </row>
    <row r="355" spans="1:92" x14ac:dyDescent="0.2">
      <c r="A355" s="4">
        <v>353</v>
      </c>
      <c r="B355" s="1">
        <v>0.37423245401702798</v>
      </c>
      <c r="C355" s="1">
        <v>3.891</v>
      </c>
      <c r="D355" s="1">
        <v>75</v>
      </c>
      <c r="E355" s="1">
        <v>7</v>
      </c>
      <c r="F355" s="1">
        <v>18</v>
      </c>
      <c r="G355" s="1">
        <v>7.8325945219535402</v>
      </c>
      <c r="H355" s="1">
        <v>6</v>
      </c>
      <c r="I355">
        <v>1500</v>
      </c>
      <c r="J355">
        <v>185</v>
      </c>
      <c r="K355">
        <v>12.5</v>
      </c>
      <c r="L355" s="1"/>
      <c r="M355" s="2">
        <f t="shared" si="380"/>
        <v>3</v>
      </c>
      <c r="N355" s="2">
        <f t="shared" si="381"/>
        <v>6</v>
      </c>
      <c r="O355" s="2">
        <f t="shared" si="382"/>
        <v>6</v>
      </c>
      <c r="P355" s="2">
        <f t="shared" si="383"/>
        <v>4</v>
      </c>
      <c r="Q355" s="2">
        <f t="shared" si="384"/>
        <v>6</v>
      </c>
      <c r="R355" s="2">
        <f t="shared" si="385"/>
        <v>7</v>
      </c>
      <c r="S355" s="2">
        <f t="shared" si="386"/>
        <v>7</v>
      </c>
      <c r="T355" s="2">
        <f t="shared" si="387"/>
        <v>5</v>
      </c>
      <c r="U355" s="2">
        <f t="shared" si="388"/>
        <v>7</v>
      </c>
      <c r="V355" s="2">
        <f t="shared" si="389"/>
        <v>7</v>
      </c>
      <c r="W355" s="2">
        <f t="shared" si="390"/>
        <v>4</v>
      </c>
      <c r="X355" s="2">
        <f t="shared" si="391"/>
        <v>5</v>
      </c>
      <c r="Y355" s="2">
        <f t="shared" si="392"/>
        <v>2</v>
      </c>
      <c r="Z355" s="2">
        <f t="shared" si="393"/>
        <v>2</v>
      </c>
      <c r="AA355" s="2">
        <f t="shared" si="394"/>
        <v>1</v>
      </c>
      <c r="AB355" s="2">
        <f t="shared" si="395"/>
        <v>2</v>
      </c>
      <c r="AC355" s="2">
        <f t="shared" si="396"/>
        <v>1</v>
      </c>
      <c r="AD355" s="3">
        <f t="shared" si="449"/>
        <v>6</v>
      </c>
      <c r="AE355" s="2">
        <f t="shared" si="397"/>
        <v>6</v>
      </c>
      <c r="AF355" s="2">
        <f t="shared" si="398"/>
        <v>9</v>
      </c>
      <c r="AG355" s="2">
        <f t="shared" si="399"/>
        <v>9</v>
      </c>
      <c r="AH355" s="2">
        <f t="shared" si="400"/>
        <v>7</v>
      </c>
      <c r="AI355" s="2">
        <f t="shared" si="401"/>
        <v>9</v>
      </c>
      <c r="AJ355" s="2">
        <f t="shared" si="402"/>
        <v>10</v>
      </c>
      <c r="AK355" s="2">
        <f t="shared" si="403"/>
        <v>10</v>
      </c>
      <c r="AL355" s="2">
        <f t="shared" si="404"/>
        <v>8</v>
      </c>
      <c r="AM355" s="2">
        <f t="shared" si="405"/>
        <v>9</v>
      </c>
      <c r="AN355" s="2">
        <f t="shared" si="406"/>
        <v>9</v>
      </c>
      <c r="AO355" s="2">
        <f t="shared" si="407"/>
        <v>6</v>
      </c>
      <c r="AP355" s="2">
        <f t="shared" si="408"/>
        <v>7</v>
      </c>
      <c r="AQ355" s="2">
        <f t="shared" si="409"/>
        <v>4</v>
      </c>
      <c r="AR355" s="2">
        <f t="shared" si="410"/>
        <v>3</v>
      </c>
      <c r="AS355" s="2">
        <f t="shared" si="411"/>
        <v>3</v>
      </c>
      <c r="AT355" s="2">
        <f t="shared" si="412"/>
        <v>4</v>
      </c>
      <c r="AU355" s="2">
        <f t="shared" si="413"/>
        <v>3</v>
      </c>
      <c r="AV355" s="3">
        <f t="shared" si="450"/>
        <v>6</v>
      </c>
      <c r="AW355">
        <f t="shared" si="451"/>
        <v>2</v>
      </c>
      <c r="AX355" s="2">
        <f t="shared" si="414"/>
        <v>3</v>
      </c>
      <c r="AY355" s="2">
        <f t="shared" si="415"/>
        <v>5</v>
      </c>
      <c r="AZ355" s="2">
        <f t="shared" si="416"/>
        <v>6</v>
      </c>
      <c r="BA355" s="2">
        <f t="shared" si="417"/>
        <v>2</v>
      </c>
      <c r="BB355" s="2">
        <f t="shared" si="418"/>
        <v>3</v>
      </c>
      <c r="BC355" s="2">
        <f t="shared" si="419"/>
        <v>4</v>
      </c>
      <c r="BD355" s="2">
        <f t="shared" si="420"/>
        <v>6</v>
      </c>
      <c r="BE355" s="2">
        <f t="shared" si="421"/>
        <v>4</v>
      </c>
      <c r="BF355" s="2">
        <f t="shared" si="422"/>
        <v>4</v>
      </c>
      <c r="BG355" s="2">
        <f t="shared" si="423"/>
        <v>3</v>
      </c>
      <c r="BH355" s="2">
        <f t="shared" si="424"/>
        <v>5</v>
      </c>
      <c r="BI355" s="2">
        <f t="shared" si="425"/>
        <v>4</v>
      </c>
      <c r="BJ355" s="2">
        <f t="shared" si="426"/>
        <v>2</v>
      </c>
      <c r="BK355" s="2">
        <f t="shared" si="427"/>
        <v>1</v>
      </c>
      <c r="BL355" s="2">
        <f t="shared" si="428"/>
        <v>1</v>
      </c>
      <c r="BM355" s="2">
        <f t="shared" si="429"/>
        <v>2</v>
      </c>
      <c r="BN355" s="2">
        <f t="shared" si="430"/>
        <v>2</v>
      </c>
      <c r="BO355" s="3">
        <f t="shared" si="452"/>
        <v>3</v>
      </c>
      <c r="BP355">
        <f t="shared" si="453"/>
        <v>2</v>
      </c>
      <c r="BR355">
        <v>2</v>
      </c>
      <c r="BS355">
        <f t="shared" si="431"/>
        <v>1</v>
      </c>
      <c r="BU355" s="1">
        <f t="shared" si="432"/>
        <v>13.343252203045093</v>
      </c>
      <c r="BV355" s="1">
        <f t="shared" si="433"/>
        <v>3.1473074238538898</v>
      </c>
      <c r="BW355" s="1">
        <f t="shared" si="434"/>
        <v>2.8997747360275818</v>
      </c>
      <c r="BX355" s="1">
        <f t="shared" si="435"/>
        <v>3.4845244824011057</v>
      </c>
      <c r="BY355" s="1">
        <f t="shared" si="436"/>
        <v>2.5856141667853954</v>
      </c>
      <c r="BZ355" s="1">
        <f t="shared" si="437"/>
        <v>2.3739428567601029</v>
      </c>
      <c r="CA355" s="1">
        <f t="shared" si="438"/>
        <v>2.2297638086182405</v>
      </c>
      <c r="CB355" s="1">
        <f t="shared" si="439"/>
        <v>2.7247915993561973</v>
      </c>
      <c r="CC355" s="1">
        <f t="shared" si="440"/>
        <v>2.6787283091685903</v>
      </c>
      <c r="CD355" s="1">
        <f t="shared" si="441"/>
        <v>31.093505215981835</v>
      </c>
      <c r="CE355" s="1">
        <f t="shared" si="442"/>
        <v>2.5823677167644243</v>
      </c>
      <c r="CF355" s="1">
        <f t="shared" si="443"/>
        <v>2.4931141864626114</v>
      </c>
      <c r="CG355" s="1">
        <f t="shared" si="444"/>
        <v>2.7879611653777463</v>
      </c>
      <c r="CH355" s="1">
        <f t="shared" si="445"/>
        <v>3.0455700787207234</v>
      </c>
      <c r="CI355" s="1">
        <f t="shared" si="446"/>
        <v>3.1026349420872279</v>
      </c>
      <c r="CJ355" s="1">
        <f t="shared" si="447"/>
        <v>3.117791364383697</v>
      </c>
      <c r="CK355" s="1">
        <f t="shared" si="448"/>
        <v>3.1265702872117913</v>
      </c>
      <c r="CL355" s="5">
        <f t="shared" si="454"/>
        <v>7</v>
      </c>
      <c r="CN355" s="9">
        <f t="shared" si="455"/>
        <v>2.2297638086182405</v>
      </c>
    </row>
    <row r="356" spans="1:92" x14ac:dyDescent="0.2">
      <c r="A356" s="4">
        <v>354</v>
      </c>
      <c r="B356" s="1">
        <v>0.41418738610091899</v>
      </c>
      <c r="C356" s="1">
        <v>10.436</v>
      </c>
      <c r="D356" s="1">
        <v>60</v>
      </c>
      <c r="E356" s="1">
        <v>34</v>
      </c>
      <c r="F356" s="1">
        <v>6</v>
      </c>
      <c r="G356" s="1">
        <v>12.5237774590697</v>
      </c>
      <c r="H356" s="1">
        <v>7</v>
      </c>
      <c r="I356">
        <v>1500</v>
      </c>
      <c r="J356">
        <v>185</v>
      </c>
      <c r="K356">
        <v>12.5</v>
      </c>
      <c r="L356" s="1"/>
      <c r="M356" s="2">
        <f t="shared" si="380"/>
        <v>5</v>
      </c>
      <c r="N356" s="2">
        <f t="shared" si="381"/>
        <v>9</v>
      </c>
      <c r="O356" s="2">
        <f t="shared" si="382"/>
        <v>6</v>
      </c>
      <c r="P356" s="2">
        <f t="shared" si="383"/>
        <v>6</v>
      </c>
      <c r="Q356" s="2">
        <f t="shared" si="384"/>
        <v>7</v>
      </c>
      <c r="R356" s="2">
        <f t="shared" si="385"/>
        <v>6</v>
      </c>
      <c r="S356" s="2">
        <f t="shared" si="386"/>
        <v>6</v>
      </c>
      <c r="T356" s="2">
        <f t="shared" si="387"/>
        <v>4</v>
      </c>
      <c r="U356" s="2">
        <f t="shared" si="388"/>
        <v>4</v>
      </c>
      <c r="V356" s="2">
        <f t="shared" si="389"/>
        <v>7</v>
      </c>
      <c r="W356" s="2">
        <f t="shared" si="390"/>
        <v>3</v>
      </c>
      <c r="X356" s="2">
        <f t="shared" si="391"/>
        <v>3</v>
      </c>
      <c r="Y356" s="2">
        <f t="shared" si="392"/>
        <v>1</v>
      </c>
      <c r="Z356" s="2">
        <f t="shared" si="393"/>
        <v>1</v>
      </c>
      <c r="AA356" s="2">
        <f t="shared" si="394"/>
        <v>2</v>
      </c>
      <c r="AB356" s="2">
        <f t="shared" si="395"/>
        <v>1</v>
      </c>
      <c r="AC356" s="2">
        <f t="shared" si="396"/>
        <v>0</v>
      </c>
      <c r="AD356" s="3">
        <f t="shared" si="449"/>
        <v>2</v>
      </c>
      <c r="AE356" s="2">
        <f t="shared" si="397"/>
        <v>8</v>
      </c>
      <c r="AF356" s="2">
        <f t="shared" si="398"/>
        <v>12</v>
      </c>
      <c r="AG356" s="2">
        <f t="shared" si="399"/>
        <v>9</v>
      </c>
      <c r="AH356" s="2">
        <f t="shared" si="400"/>
        <v>9</v>
      </c>
      <c r="AI356" s="2">
        <f t="shared" si="401"/>
        <v>10</v>
      </c>
      <c r="AJ356" s="2">
        <f t="shared" si="402"/>
        <v>9</v>
      </c>
      <c r="AK356" s="2">
        <f t="shared" si="403"/>
        <v>9</v>
      </c>
      <c r="AL356" s="2">
        <f t="shared" si="404"/>
        <v>7</v>
      </c>
      <c r="AM356" s="2">
        <f t="shared" si="405"/>
        <v>6</v>
      </c>
      <c r="AN356" s="2">
        <f t="shared" si="406"/>
        <v>9</v>
      </c>
      <c r="AO356" s="2">
        <f t="shared" si="407"/>
        <v>5</v>
      </c>
      <c r="AP356" s="2">
        <f t="shared" si="408"/>
        <v>5</v>
      </c>
      <c r="AQ356" s="2">
        <f t="shared" si="409"/>
        <v>3</v>
      </c>
      <c r="AR356" s="2">
        <f t="shared" si="410"/>
        <v>2</v>
      </c>
      <c r="AS356" s="2">
        <f t="shared" si="411"/>
        <v>4</v>
      </c>
      <c r="AT356" s="2">
        <f t="shared" si="412"/>
        <v>3</v>
      </c>
      <c r="AU356" s="2">
        <f t="shared" si="413"/>
        <v>2</v>
      </c>
      <c r="AV356" s="3">
        <f t="shared" si="450"/>
        <v>2</v>
      </c>
      <c r="AW356">
        <f t="shared" si="451"/>
        <v>1</v>
      </c>
      <c r="AX356" s="2">
        <f t="shared" si="414"/>
        <v>4</v>
      </c>
      <c r="AY356" s="2">
        <f t="shared" si="415"/>
        <v>8</v>
      </c>
      <c r="AZ356" s="2">
        <f t="shared" si="416"/>
        <v>6</v>
      </c>
      <c r="BA356" s="2">
        <f t="shared" si="417"/>
        <v>4</v>
      </c>
      <c r="BB356" s="2">
        <f t="shared" si="418"/>
        <v>4</v>
      </c>
      <c r="BC356" s="2">
        <f t="shared" si="419"/>
        <v>3</v>
      </c>
      <c r="BD356" s="2">
        <f t="shared" si="420"/>
        <v>5</v>
      </c>
      <c r="BE356" s="2">
        <f t="shared" si="421"/>
        <v>1</v>
      </c>
      <c r="BF356" s="2">
        <f t="shared" si="422"/>
        <v>1</v>
      </c>
      <c r="BG356" s="2">
        <f t="shared" si="423"/>
        <v>3</v>
      </c>
      <c r="BH356" s="2">
        <f t="shared" si="424"/>
        <v>3</v>
      </c>
      <c r="BI356" s="2">
        <f t="shared" si="425"/>
        <v>2</v>
      </c>
      <c r="BJ356" s="2">
        <f t="shared" si="426"/>
        <v>1</v>
      </c>
      <c r="BK356" s="2">
        <f t="shared" si="427"/>
        <v>2</v>
      </c>
      <c r="BL356" s="2">
        <f t="shared" si="428"/>
        <v>2</v>
      </c>
      <c r="BM356" s="2">
        <f t="shared" si="429"/>
        <v>1</v>
      </c>
      <c r="BN356" s="2">
        <f t="shared" si="430"/>
        <v>1</v>
      </c>
      <c r="BO356" s="3">
        <f t="shared" si="452"/>
        <v>2</v>
      </c>
      <c r="BP356">
        <f t="shared" si="453"/>
        <v>1</v>
      </c>
      <c r="BR356">
        <v>2</v>
      </c>
      <c r="BS356">
        <f t="shared" si="431"/>
        <v>1</v>
      </c>
      <c r="BU356" s="1">
        <f t="shared" si="432"/>
        <v>13.216968688712377</v>
      </c>
      <c r="BV356" s="1">
        <f t="shared" si="433"/>
        <v>2.9836948636223712</v>
      </c>
      <c r="BW356" s="1">
        <f t="shared" si="434"/>
        <v>2.9931962277164321</v>
      </c>
      <c r="BX356" s="1">
        <f t="shared" si="435"/>
        <v>2.7041849868974559</v>
      </c>
      <c r="BY356" s="1">
        <f t="shared" si="436"/>
        <v>2.3053795855515795</v>
      </c>
      <c r="BZ356" s="1">
        <f t="shared" si="437"/>
        <v>2.3790142502686935</v>
      </c>
      <c r="CA356" s="1">
        <f t="shared" si="438"/>
        <v>2.3653126646700047</v>
      </c>
      <c r="CB356" s="1">
        <f t="shared" si="439"/>
        <v>2.7032142735843094</v>
      </c>
      <c r="CC356" s="1">
        <f t="shared" si="440"/>
        <v>2.5983898854316947</v>
      </c>
      <c r="CD356" s="1">
        <f t="shared" si="441"/>
        <v>31.089125455255765</v>
      </c>
      <c r="CE356" s="1">
        <f t="shared" si="442"/>
        <v>2.3967157465603832</v>
      </c>
      <c r="CF356" s="1">
        <f t="shared" si="443"/>
        <v>2.4620694653893405</v>
      </c>
      <c r="CG356" s="1">
        <f t="shared" si="444"/>
        <v>2.7382834931750679</v>
      </c>
      <c r="CH356" s="1">
        <f t="shared" si="445"/>
        <v>2.9226345155211115</v>
      </c>
      <c r="CI356" s="1">
        <f t="shared" si="446"/>
        <v>3.0330860082637825</v>
      </c>
      <c r="CJ356" s="1">
        <f t="shared" si="447"/>
        <v>3.0489712186783406</v>
      </c>
      <c r="CK356" s="1">
        <f t="shared" si="448"/>
        <v>3.0536283250444103</v>
      </c>
      <c r="CL356" s="5">
        <f t="shared" si="454"/>
        <v>5</v>
      </c>
      <c r="CN356" s="9">
        <f t="shared" si="455"/>
        <v>2.3053795855515795</v>
      </c>
    </row>
    <row r="357" spans="1:92" x14ac:dyDescent="0.2">
      <c r="A357" s="4">
        <v>355</v>
      </c>
      <c r="B357" s="1">
        <v>0.36027647750504199</v>
      </c>
      <c r="C357" s="1">
        <v>3.7810000000000001</v>
      </c>
      <c r="D357" s="1">
        <v>91</v>
      </c>
      <c r="E357" s="1">
        <v>9</v>
      </c>
      <c r="F357" s="1">
        <v>0</v>
      </c>
      <c r="G357" s="1">
        <v>11.495652496055</v>
      </c>
      <c r="H357" s="1">
        <v>7</v>
      </c>
      <c r="I357">
        <v>1500</v>
      </c>
      <c r="J357">
        <v>0.15</v>
      </c>
      <c r="K357">
        <v>37.5</v>
      </c>
      <c r="L357" s="1"/>
      <c r="M357" s="2">
        <f t="shared" si="380"/>
        <v>4</v>
      </c>
      <c r="N357" s="2">
        <f t="shared" si="381"/>
        <v>7</v>
      </c>
      <c r="O357" s="2">
        <f t="shared" si="382"/>
        <v>4</v>
      </c>
      <c r="P357" s="2">
        <f t="shared" si="383"/>
        <v>5</v>
      </c>
      <c r="Q357" s="2">
        <f t="shared" si="384"/>
        <v>6</v>
      </c>
      <c r="R357" s="2">
        <f t="shared" si="385"/>
        <v>5</v>
      </c>
      <c r="S357" s="2">
        <f t="shared" si="386"/>
        <v>6</v>
      </c>
      <c r="T357" s="2">
        <f t="shared" si="387"/>
        <v>4</v>
      </c>
      <c r="U357" s="2">
        <f t="shared" si="388"/>
        <v>5</v>
      </c>
      <c r="V357" s="2">
        <f t="shared" si="389"/>
        <v>6</v>
      </c>
      <c r="W357" s="2">
        <f t="shared" si="390"/>
        <v>4</v>
      </c>
      <c r="X357" s="2">
        <f t="shared" si="391"/>
        <v>4</v>
      </c>
      <c r="Y357" s="2">
        <f t="shared" si="392"/>
        <v>2</v>
      </c>
      <c r="Z357" s="2">
        <f t="shared" si="393"/>
        <v>2</v>
      </c>
      <c r="AA357" s="2">
        <f t="shared" si="394"/>
        <v>2</v>
      </c>
      <c r="AB357" s="2">
        <f t="shared" si="395"/>
        <v>2</v>
      </c>
      <c r="AC357" s="2">
        <f t="shared" si="396"/>
        <v>1</v>
      </c>
      <c r="AD357" s="3">
        <f t="shared" si="449"/>
        <v>2</v>
      </c>
      <c r="AE357" s="2">
        <f t="shared" si="397"/>
        <v>7</v>
      </c>
      <c r="AF357" s="2">
        <f t="shared" si="398"/>
        <v>10</v>
      </c>
      <c r="AG357" s="2">
        <f t="shared" si="399"/>
        <v>7</v>
      </c>
      <c r="AH357" s="2">
        <f t="shared" si="400"/>
        <v>8</v>
      </c>
      <c r="AI357" s="2">
        <f t="shared" si="401"/>
        <v>8</v>
      </c>
      <c r="AJ357" s="2">
        <f t="shared" si="402"/>
        <v>7</v>
      </c>
      <c r="AK357" s="2">
        <f t="shared" si="403"/>
        <v>8</v>
      </c>
      <c r="AL357" s="2">
        <f t="shared" si="404"/>
        <v>7</v>
      </c>
      <c r="AM357" s="2">
        <f t="shared" si="405"/>
        <v>7</v>
      </c>
      <c r="AN357" s="2">
        <f t="shared" si="406"/>
        <v>8</v>
      </c>
      <c r="AO357" s="2">
        <f t="shared" si="407"/>
        <v>6</v>
      </c>
      <c r="AP357" s="2">
        <f t="shared" si="408"/>
        <v>6</v>
      </c>
      <c r="AQ357" s="2">
        <f t="shared" si="409"/>
        <v>4</v>
      </c>
      <c r="AR357" s="2">
        <f t="shared" si="410"/>
        <v>3</v>
      </c>
      <c r="AS357" s="2">
        <f t="shared" si="411"/>
        <v>4</v>
      </c>
      <c r="AT357" s="2">
        <f t="shared" si="412"/>
        <v>4</v>
      </c>
      <c r="AU357" s="2">
        <f t="shared" si="413"/>
        <v>3</v>
      </c>
      <c r="AV357" s="3">
        <f t="shared" si="450"/>
        <v>2</v>
      </c>
      <c r="AW357">
        <f t="shared" si="451"/>
        <v>1</v>
      </c>
      <c r="AX357" s="2">
        <f t="shared" si="414"/>
        <v>5</v>
      </c>
      <c r="AY357" s="2">
        <f t="shared" si="415"/>
        <v>7</v>
      </c>
      <c r="AZ357" s="2">
        <f t="shared" si="416"/>
        <v>5</v>
      </c>
      <c r="BA357" s="2">
        <f t="shared" si="417"/>
        <v>4</v>
      </c>
      <c r="BB357" s="2">
        <f t="shared" si="418"/>
        <v>3</v>
      </c>
      <c r="BC357" s="2">
        <f t="shared" si="419"/>
        <v>2</v>
      </c>
      <c r="BD357" s="2">
        <f t="shared" si="420"/>
        <v>5</v>
      </c>
      <c r="BE357" s="2">
        <f t="shared" si="421"/>
        <v>3</v>
      </c>
      <c r="BF357" s="2">
        <f t="shared" si="422"/>
        <v>3</v>
      </c>
      <c r="BG357" s="2">
        <f t="shared" si="423"/>
        <v>3</v>
      </c>
      <c r="BH357" s="2">
        <f t="shared" si="424"/>
        <v>6</v>
      </c>
      <c r="BI357" s="2">
        <f t="shared" si="425"/>
        <v>4</v>
      </c>
      <c r="BJ357" s="2">
        <f t="shared" si="426"/>
        <v>3</v>
      </c>
      <c r="BK357" s="2">
        <f t="shared" si="427"/>
        <v>3</v>
      </c>
      <c r="BL357" s="2">
        <f t="shared" si="428"/>
        <v>3</v>
      </c>
      <c r="BM357" s="2">
        <f t="shared" si="429"/>
        <v>3</v>
      </c>
      <c r="BN357" s="2">
        <f t="shared" si="430"/>
        <v>2</v>
      </c>
      <c r="BO357" s="3">
        <f t="shared" si="452"/>
        <v>2</v>
      </c>
      <c r="BP357">
        <f t="shared" si="453"/>
        <v>1</v>
      </c>
      <c r="BR357">
        <v>3</v>
      </c>
      <c r="BS357">
        <f t="shared" si="431"/>
        <v>1</v>
      </c>
      <c r="BU357" s="1">
        <f t="shared" si="432"/>
        <v>4.1213761459483429</v>
      </c>
      <c r="BV357" s="1">
        <f t="shared" si="433"/>
        <v>1.643272182963087</v>
      </c>
      <c r="BW357" s="1">
        <f t="shared" si="434"/>
        <v>1.6206628094003439</v>
      </c>
      <c r="BX357" s="1">
        <f t="shared" si="435"/>
        <v>2.2392474470511043</v>
      </c>
      <c r="BY357" s="1">
        <f t="shared" si="436"/>
        <v>2.0322810912425249</v>
      </c>
      <c r="BZ357" s="1">
        <f t="shared" si="437"/>
        <v>2.1360090529142184</v>
      </c>
      <c r="CA357" s="1">
        <f t="shared" si="438"/>
        <v>1.9450701271424533</v>
      </c>
      <c r="CB357" s="1">
        <f t="shared" si="439"/>
        <v>2.2652004822636491</v>
      </c>
      <c r="CC357" s="1">
        <f t="shared" si="440"/>
        <v>2.4845921123056427</v>
      </c>
      <c r="CD357" s="1">
        <f t="shared" si="441"/>
        <v>9.8722870911702625</v>
      </c>
      <c r="CE357" s="1">
        <f t="shared" si="442"/>
        <v>1.9019793643706133</v>
      </c>
      <c r="CF357" s="1">
        <f t="shared" si="443"/>
        <v>2.143856794191827</v>
      </c>
      <c r="CG357" s="1">
        <f t="shared" si="444"/>
        <v>2.5409558957628127</v>
      </c>
      <c r="CH357" s="1">
        <f t="shared" si="445"/>
        <v>2.814485569689654</v>
      </c>
      <c r="CI357" s="1">
        <f t="shared" si="446"/>
        <v>2.8830551372934234</v>
      </c>
      <c r="CJ357" s="1">
        <f t="shared" si="447"/>
        <v>2.9754420806176798</v>
      </c>
      <c r="CK357" s="1">
        <f t="shared" si="448"/>
        <v>2.9234698687328202</v>
      </c>
      <c r="CL357" s="5">
        <f t="shared" si="454"/>
        <v>3</v>
      </c>
      <c r="CN357" s="9">
        <f t="shared" si="455"/>
        <v>1.6206628094003439</v>
      </c>
    </row>
    <row r="358" spans="1:92" x14ac:dyDescent="0.2">
      <c r="A358" s="4">
        <v>356</v>
      </c>
      <c r="B358" s="1">
        <v>0.226455710064142</v>
      </c>
      <c r="C358" s="1">
        <v>0.61699999999999999</v>
      </c>
      <c r="D358" s="1">
        <v>99</v>
      </c>
      <c r="E358" s="1">
        <v>0</v>
      </c>
      <c r="F358" s="1">
        <v>1</v>
      </c>
      <c r="G358" s="1">
        <v>9.2604844849316699</v>
      </c>
      <c r="H358" s="1">
        <v>6</v>
      </c>
      <c r="I358">
        <v>1500</v>
      </c>
      <c r="J358">
        <v>0.15</v>
      </c>
      <c r="K358">
        <v>37.5</v>
      </c>
      <c r="L358" s="1"/>
      <c r="M358" s="2">
        <f t="shared" si="380"/>
        <v>3</v>
      </c>
      <c r="N358" s="2">
        <f t="shared" si="381"/>
        <v>7</v>
      </c>
      <c r="O358" s="2">
        <f t="shared" si="382"/>
        <v>6</v>
      </c>
      <c r="P358" s="2">
        <f t="shared" si="383"/>
        <v>4</v>
      </c>
      <c r="Q358" s="2">
        <f t="shared" si="384"/>
        <v>6</v>
      </c>
      <c r="R358" s="2">
        <f t="shared" si="385"/>
        <v>7</v>
      </c>
      <c r="S358" s="2">
        <f t="shared" si="386"/>
        <v>6</v>
      </c>
      <c r="T358" s="2">
        <f t="shared" si="387"/>
        <v>5</v>
      </c>
      <c r="U358" s="2">
        <f t="shared" si="388"/>
        <v>7</v>
      </c>
      <c r="V358" s="2">
        <f t="shared" si="389"/>
        <v>7</v>
      </c>
      <c r="W358" s="2">
        <f t="shared" si="390"/>
        <v>3</v>
      </c>
      <c r="X358" s="2">
        <f t="shared" si="391"/>
        <v>5</v>
      </c>
      <c r="Y358" s="2">
        <f t="shared" si="392"/>
        <v>2</v>
      </c>
      <c r="Z358" s="2">
        <f t="shared" si="393"/>
        <v>2</v>
      </c>
      <c r="AA358" s="2">
        <f t="shared" si="394"/>
        <v>2</v>
      </c>
      <c r="AB358" s="2">
        <f t="shared" si="395"/>
        <v>2</v>
      </c>
      <c r="AC358" s="2">
        <f t="shared" si="396"/>
        <v>1</v>
      </c>
      <c r="AD358" s="3">
        <f t="shared" si="449"/>
        <v>2</v>
      </c>
      <c r="AE358" s="2">
        <f t="shared" si="397"/>
        <v>6</v>
      </c>
      <c r="AF358" s="2">
        <f t="shared" si="398"/>
        <v>10</v>
      </c>
      <c r="AG358" s="2">
        <f t="shared" si="399"/>
        <v>9</v>
      </c>
      <c r="AH358" s="2">
        <f t="shared" si="400"/>
        <v>7</v>
      </c>
      <c r="AI358" s="2">
        <f t="shared" si="401"/>
        <v>8</v>
      </c>
      <c r="AJ358" s="2">
        <f t="shared" si="402"/>
        <v>9</v>
      </c>
      <c r="AK358" s="2">
        <f t="shared" si="403"/>
        <v>8</v>
      </c>
      <c r="AL358" s="2">
        <f t="shared" si="404"/>
        <v>8</v>
      </c>
      <c r="AM358" s="2">
        <f t="shared" si="405"/>
        <v>9</v>
      </c>
      <c r="AN358" s="2">
        <f t="shared" si="406"/>
        <v>9</v>
      </c>
      <c r="AO358" s="2">
        <f t="shared" si="407"/>
        <v>5</v>
      </c>
      <c r="AP358" s="2">
        <f t="shared" si="408"/>
        <v>7</v>
      </c>
      <c r="AQ358" s="2">
        <f t="shared" si="409"/>
        <v>4</v>
      </c>
      <c r="AR358" s="2">
        <f t="shared" si="410"/>
        <v>3</v>
      </c>
      <c r="AS358" s="2">
        <f t="shared" si="411"/>
        <v>4</v>
      </c>
      <c r="AT358" s="2">
        <f t="shared" si="412"/>
        <v>4</v>
      </c>
      <c r="AU358" s="2">
        <f t="shared" si="413"/>
        <v>3</v>
      </c>
      <c r="AV358" s="3">
        <f t="shared" si="450"/>
        <v>2</v>
      </c>
      <c r="AW358">
        <f t="shared" si="451"/>
        <v>1</v>
      </c>
      <c r="AX358" s="2">
        <f t="shared" si="414"/>
        <v>4</v>
      </c>
      <c r="AY358" s="2">
        <f t="shared" si="415"/>
        <v>5</v>
      </c>
      <c r="AZ358" s="2">
        <f t="shared" si="416"/>
        <v>7</v>
      </c>
      <c r="BA358" s="2">
        <f t="shared" si="417"/>
        <v>3</v>
      </c>
      <c r="BB358" s="2">
        <f t="shared" si="418"/>
        <v>4</v>
      </c>
      <c r="BC358" s="2">
        <f t="shared" si="419"/>
        <v>5</v>
      </c>
      <c r="BD358" s="2">
        <f t="shared" si="420"/>
        <v>5</v>
      </c>
      <c r="BE358" s="2">
        <f t="shared" si="421"/>
        <v>5</v>
      </c>
      <c r="BF358" s="2">
        <f t="shared" si="422"/>
        <v>5</v>
      </c>
      <c r="BG358" s="2">
        <f t="shared" si="423"/>
        <v>4</v>
      </c>
      <c r="BH358" s="2">
        <f t="shared" si="424"/>
        <v>5</v>
      </c>
      <c r="BI358" s="2">
        <f t="shared" si="425"/>
        <v>6</v>
      </c>
      <c r="BJ358" s="2">
        <f t="shared" si="426"/>
        <v>4</v>
      </c>
      <c r="BK358" s="2">
        <f t="shared" si="427"/>
        <v>3</v>
      </c>
      <c r="BL358" s="2">
        <f t="shared" si="428"/>
        <v>3</v>
      </c>
      <c r="BM358" s="2">
        <f t="shared" si="429"/>
        <v>3</v>
      </c>
      <c r="BN358" s="2">
        <f t="shared" si="430"/>
        <v>2</v>
      </c>
      <c r="BO358" s="3">
        <f t="shared" si="452"/>
        <v>3</v>
      </c>
      <c r="BP358">
        <f t="shared" si="453"/>
        <v>1</v>
      </c>
      <c r="BR358">
        <v>3</v>
      </c>
      <c r="BS358">
        <f t="shared" si="431"/>
        <v>1</v>
      </c>
      <c r="BU358" s="1">
        <f t="shared" si="432"/>
        <v>4.8452573182137328</v>
      </c>
      <c r="BV358" s="1">
        <f t="shared" si="433"/>
        <v>2.2662060649545754</v>
      </c>
      <c r="BW358" s="1">
        <f t="shared" si="434"/>
        <v>1.7508448874814306</v>
      </c>
      <c r="BX358" s="1">
        <f t="shared" si="435"/>
        <v>2.9384617246733691</v>
      </c>
      <c r="BY358" s="1">
        <f t="shared" si="436"/>
        <v>2.5138693432411645</v>
      </c>
      <c r="BZ358" s="1">
        <f t="shared" si="437"/>
        <v>2.6941201700886408</v>
      </c>
      <c r="CA358" s="1">
        <f t="shared" si="438"/>
        <v>2.3143042663835769</v>
      </c>
      <c r="CB358" s="1">
        <f t="shared" si="439"/>
        <v>3.1905007277542623</v>
      </c>
      <c r="CC358" s="1">
        <f t="shared" si="440"/>
        <v>3.3693240670311111</v>
      </c>
      <c r="CD358" s="1">
        <f t="shared" si="441"/>
        <v>10.015968055025217</v>
      </c>
      <c r="CE358" s="1">
        <f t="shared" si="442"/>
        <v>2.7859804318048056</v>
      </c>
      <c r="CF358" s="1">
        <f t="shared" si="443"/>
        <v>2.3788297370470386</v>
      </c>
      <c r="CG358" s="1">
        <f t="shared" si="444"/>
        <v>3.0976646394779199</v>
      </c>
      <c r="CH358" s="1">
        <f t="shared" si="445"/>
        <v>3.7734096126722818</v>
      </c>
      <c r="CI358" s="1">
        <f t="shared" si="446"/>
        <v>3.96932530636226</v>
      </c>
      <c r="CJ358" s="1">
        <f t="shared" si="447"/>
        <v>4.0368013637507998</v>
      </c>
      <c r="CK358" s="1">
        <f t="shared" si="448"/>
        <v>4.0011208886019061</v>
      </c>
      <c r="CL358" s="5">
        <f t="shared" si="454"/>
        <v>3</v>
      </c>
      <c r="CN358" s="9">
        <f t="shared" si="455"/>
        <v>1.7508448874814306</v>
      </c>
    </row>
    <row r="359" spans="1:92" x14ac:dyDescent="0.2">
      <c r="A359" s="4">
        <v>357</v>
      </c>
      <c r="B359" s="1">
        <v>0.50927891582250595</v>
      </c>
      <c r="C359" s="1">
        <v>0.63300000000000001</v>
      </c>
      <c r="D359" s="1">
        <v>99</v>
      </c>
      <c r="E359" s="1">
        <v>0</v>
      </c>
      <c r="F359" s="1">
        <v>1</v>
      </c>
      <c r="G359" s="1">
        <v>9.4940770246968604</v>
      </c>
      <c r="H359" s="1">
        <v>6</v>
      </c>
      <c r="I359">
        <v>1500</v>
      </c>
      <c r="J359">
        <v>0.15</v>
      </c>
      <c r="K359">
        <v>37.5</v>
      </c>
      <c r="L359" s="1"/>
      <c r="M359" s="2">
        <f t="shared" si="380"/>
        <v>3</v>
      </c>
      <c r="N359" s="2">
        <f t="shared" si="381"/>
        <v>7</v>
      </c>
      <c r="O359" s="2">
        <f t="shared" si="382"/>
        <v>6</v>
      </c>
      <c r="P359" s="2">
        <f t="shared" si="383"/>
        <v>4</v>
      </c>
      <c r="Q359" s="2">
        <f t="shared" si="384"/>
        <v>6</v>
      </c>
      <c r="R359" s="2">
        <f t="shared" si="385"/>
        <v>7</v>
      </c>
      <c r="S359" s="2">
        <f t="shared" si="386"/>
        <v>6</v>
      </c>
      <c r="T359" s="2">
        <f t="shared" si="387"/>
        <v>5</v>
      </c>
      <c r="U359" s="2">
        <f t="shared" si="388"/>
        <v>7</v>
      </c>
      <c r="V359" s="2">
        <f t="shared" si="389"/>
        <v>7</v>
      </c>
      <c r="W359" s="2">
        <f t="shared" si="390"/>
        <v>3</v>
      </c>
      <c r="X359" s="2">
        <f t="shared" si="391"/>
        <v>5</v>
      </c>
      <c r="Y359" s="2">
        <f t="shared" si="392"/>
        <v>2</v>
      </c>
      <c r="Z359" s="2">
        <f t="shared" si="393"/>
        <v>2</v>
      </c>
      <c r="AA359" s="2">
        <f t="shared" si="394"/>
        <v>2</v>
      </c>
      <c r="AB359" s="2">
        <f t="shared" si="395"/>
        <v>2</v>
      </c>
      <c r="AC359" s="2">
        <f t="shared" si="396"/>
        <v>1</v>
      </c>
      <c r="AD359" s="3">
        <f t="shared" si="449"/>
        <v>2</v>
      </c>
      <c r="AE359" s="2">
        <f t="shared" si="397"/>
        <v>6</v>
      </c>
      <c r="AF359" s="2">
        <f t="shared" si="398"/>
        <v>10</v>
      </c>
      <c r="AG359" s="2">
        <f t="shared" si="399"/>
        <v>9</v>
      </c>
      <c r="AH359" s="2">
        <f t="shared" si="400"/>
        <v>7</v>
      </c>
      <c r="AI359" s="2">
        <f t="shared" si="401"/>
        <v>8</v>
      </c>
      <c r="AJ359" s="2">
        <f t="shared" si="402"/>
        <v>9</v>
      </c>
      <c r="AK359" s="2">
        <f t="shared" si="403"/>
        <v>8</v>
      </c>
      <c r="AL359" s="2">
        <f t="shared" si="404"/>
        <v>8</v>
      </c>
      <c r="AM359" s="2">
        <f t="shared" si="405"/>
        <v>9</v>
      </c>
      <c r="AN359" s="2">
        <f t="shared" si="406"/>
        <v>9</v>
      </c>
      <c r="AO359" s="2">
        <f t="shared" si="407"/>
        <v>5</v>
      </c>
      <c r="AP359" s="2">
        <f t="shared" si="408"/>
        <v>7</v>
      </c>
      <c r="AQ359" s="2">
        <f t="shared" si="409"/>
        <v>4</v>
      </c>
      <c r="AR359" s="2">
        <f t="shared" si="410"/>
        <v>3</v>
      </c>
      <c r="AS359" s="2">
        <f t="shared" si="411"/>
        <v>4</v>
      </c>
      <c r="AT359" s="2">
        <f t="shared" si="412"/>
        <v>4</v>
      </c>
      <c r="AU359" s="2">
        <f t="shared" si="413"/>
        <v>3</v>
      </c>
      <c r="AV359" s="3">
        <f t="shared" si="450"/>
        <v>2</v>
      </c>
      <c r="AW359">
        <f t="shared" si="451"/>
        <v>1</v>
      </c>
      <c r="AX359" s="2">
        <f t="shared" si="414"/>
        <v>3</v>
      </c>
      <c r="AY359" s="2">
        <f t="shared" si="415"/>
        <v>6</v>
      </c>
      <c r="AZ359" s="2">
        <f t="shared" si="416"/>
        <v>7</v>
      </c>
      <c r="BA359" s="2">
        <f t="shared" si="417"/>
        <v>4</v>
      </c>
      <c r="BB359" s="2">
        <f t="shared" si="418"/>
        <v>5</v>
      </c>
      <c r="BC359" s="2">
        <f t="shared" si="419"/>
        <v>5</v>
      </c>
      <c r="BD359" s="2">
        <f t="shared" si="420"/>
        <v>4</v>
      </c>
      <c r="BE359" s="2">
        <f t="shared" si="421"/>
        <v>5</v>
      </c>
      <c r="BF359" s="2">
        <f t="shared" si="422"/>
        <v>5</v>
      </c>
      <c r="BG359" s="2">
        <f t="shared" si="423"/>
        <v>4</v>
      </c>
      <c r="BH359" s="2">
        <f t="shared" si="424"/>
        <v>4</v>
      </c>
      <c r="BI359" s="2">
        <f t="shared" si="425"/>
        <v>7</v>
      </c>
      <c r="BJ359" s="2">
        <f t="shared" si="426"/>
        <v>4</v>
      </c>
      <c r="BK359" s="2">
        <f t="shared" si="427"/>
        <v>3</v>
      </c>
      <c r="BL359" s="2">
        <f t="shared" si="428"/>
        <v>3</v>
      </c>
      <c r="BM359" s="2">
        <f t="shared" si="429"/>
        <v>3</v>
      </c>
      <c r="BN359" s="2">
        <f t="shared" si="430"/>
        <v>2</v>
      </c>
      <c r="BO359" s="3">
        <f t="shared" si="452"/>
        <v>3</v>
      </c>
      <c r="BP359">
        <f t="shared" si="453"/>
        <v>2</v>
      </c>
      <c r="BR359">
        <v>3</v>
      </c>
      <c r="BS359">
        <f t="shared" si="431"/>
        <v>1</v>
      </c>
      <c r="BU359" s="1">
        <f t="shared" si="432"/>
        <v>4.7914448884635537</v>
      </c>
      <c r="BV359" s="1">
        <f t="shared" si="433"/>
        <v>1.9897181718209205</v>
      </c>
      <c r="BW359" s="1">
        <f t="shared" si="434"/>
        <v>1.5687687854338364</v>
      </c>
      <c r="BX359" s="1">
        <f t="shared" si="435"/>
        <v>2.3693245956649447</v>
      </c>
      <c r="BY359" s="1">
        <f t="shared" si="436"/>
        <v>1.6805050714116891</v>
      </c>
      <c r="BZ359" s="1">
        <f t="shared" si="437"/>
        <v>1.4677406743570349</v>
      </c>
      <c r="CA359" s="1">
        <f t="shared" si="438"/>
        <v>2.2349317097443993</v>
      </c>
      <c r="CB359" s="1">
        <f t="shared" si="439"/>
        <v>1.7512572783235438</v>
      </c>
      <c r="CC359" s="1">
        <f t="shared" si="440"/>
        <v>1.7650725330886905</v>
      </c>
      <c r="CD359" s="1">
        <f t="shared" si="441"/>
        <v>9.7574178022847278</v>
      </c>
      <c r="CE359" s="1">
        <f t="shared" si="442"/>
        <v>2.7730170218335579</v>
      </c>
      <c r="CF359" s="1">
        <f t="shared" si="443"/>
        <v>1.4990645294987002</v>
      </c>
      <c r="CG359" s="1">
        <f t="shared" si="444"/>
        <v>1.8739171433263062</v>
      </c>
      <c r="CH359" s="1">
        <f t="shared" si="445"/>
        <v>2.1875213947364536</v>
      </c>
      <c r="CI359" s="1">
        <f t="shared" si="446"/>
        <v>2.5100166630545</v>
      </c>
      <c r="CJ359" s="1">
        <f t="shared" si="447"/>
        <v>2.6154416773575178</v>
      </c>
      <c r="CK359" s="1">
        <f t="shared" si="448"/>
        <v>2.5598990052561699</v>
      </c>
      <c r="CL359" s="5">
        <f t="shared" si="454"/>
        <v>6</v>
      </c>
      <c r="CN359" s="9">
        <f t="shared" si="455"/>
        <v>1.4677406743570349</v>
      </c>
    </row>
    <row r="360" spans="1:92" x14ac:dyDescent="0.2">
      <c r="A360" s="4">
        <v>358</v>
      </c>
      <c r="B360" s="1">
        <v>0.39060009645184401</v>
      </c>
      <c r="C360" s="1">
        <v>80.930999999999997</v>
      </c>
      <c r="D360" s="1">
        <v>94</v>
      </c>
      <c r="E360" s="1">
        <v>1</v>
      </c>
      <c r="F360" s="1">
        <v>5</v>
      </c>
      <c r="G360" s="1">
        <v>8.0930935397469899</v>
      </c>
      <c r="H360" s="1">
        <v>6</v>
      </c>
      <c r="I360">
        <v>1500</v>
      </c>
      <c r="J360">
        <v>0.15</v>
      </c>
      <c r="K360">
        <v>37.5</v>
      </c>
      <c r="L360" s="1"/>
      <c r="M360" s="2">
        <f t="shared" si="380"/>
        <v>4</v>
      </c>
      <c r="N360" s="2">
        <f t="shared" si="381"/>
        <v>6</v>
      </c>
      <c r="O360" s="2">
        <f t="shared" si="382"/>
        <v>6</v>
      </c>
      <c r="P360" s="2">
        <f t="shared" si="383"/>
        <v>4</v>
      </c>
      <c r="Q360" s="2">
        <f t="shared" si="384"/>
        <v>6</v>
      </c>
      <c r="R360" s="2">
        <f t="shared" si="385"/>
        <v>7</v>
      </c>
      <c r="S360" s="2">
        <f t="shared" si="386"/>
        <v>6</v>
      </c>
      <c r="T360" s="2">
        <f t="shared" si="387"/>
        <v>5</v>
      </c>
      <c r="U360" s="2">
        <f t="shared" si="388"/>
        <v>7</v>
      </c>
      <c r="V360" s="2">
        <f t="shared" si="389"/>
        <v>7</v>
      </c>
      <c r="W360" s="2">
        <f t="shared" si="390"/>
        <v>4</v>
      </c>
      <c r="X360" s="2">
        <f t="shared" si="391"/>
        <v>5</v>
      </c>
      <c r="Y360" s="2">
        <f t="shared" si="392"/>
        <v>2</v>
      </c>
      <c r="Z360" s="2">
        <f t="shared" si="393"/>
        <v>2</v>
      </c>
      <c r="AA360" s="2">
        <f t="shared" si="394"/>
        <v>2</v>
      </c>
      <c r="AB360" s="2">
        <f t="shared" si="395"/>
        <v>2</v>
      </c>
      <c r="AC360" s="2">
        <f t="shared" si="396"/>
        <v>1</v>
      </c>
      <c r="AD360" s="3">
        <f t="shared" si="449"/>
        <v>6</v>
      </c>
      <c r="AE360" s="2">
        <f t="shared" si="397"/>
        <v>7</v>
      </c>
      <c r="AF360" s="2">
        <f t="shared" si="398"/>
        <v>9</v>
      </c>
      <c r="AG360" s="2">
        <f t="shared" si="399"/>
        <v>9</v>
      </c>
      <c r="AH360" s="2">
        <f t="shared" si="400"/>
        <v>7</v>
      </c>
      <c r="AI360" s="2">
        <f t="shared" si="401"/>
        <v>8</v>
      </c>
      <c r="AJ360" s="2">
        <f t="shared" si="402"/>
        <v>9</v>
      </c>
      <c r="AK360" s="2">
        <f t="shared" si="403"/>
        <v>8</v>
      </c>
      <c r="AL360" s="2">
        <f t="shared" si="404"/>
        <v>8</v>
      </c>
      <c r="AM360" s="2">
        <f t="shared" si="405"/>
        <v>9</v>
      </c>
      <c r="AN360" s="2">
        <f t="shared" si="406"/>
        <v>9</v>
      </c>
      <c r="AO360" s="2">
        <f t="shared" si="407"/>
        <v>6</v>
      </c>
      <c r="AP360" s="2">
        <f t="shared" si="408"/>
        <v>7</v>
      </c>
      <c r="AQ360" s="2">
        <f t="shared" si="409"/>
        <v>4</v>
      </c>
      <c r="AR360" s="2">
        <f t="shared" si="410"/>
        <v>3</v>
      </c>
      <c r="AS360" s="2">
        <f t="shared" si="411"/>
        <v>4</v>
      </c>
      <c r="AT360" s="2">
        <f t="shared" si="412"/>
        <v>4</v>
      </c>
      <c r="AU360" s="2">
        <f t="shared" si="413"/>
        <v>3</v>
      </c>
      <c r="AV360" s="3">
        <f t="shared" si="450"/>
        <v>2</v>
      </c>
      <c r="AW360">
        <f t="shared" si="451"/>
        <v>5</v>
      </c>
      <c r="AX360" s="2">
        <f t="shared" si="414"/>
        <v>5</v>
      </c>
      <c r="AY360" s="2">
        <f t="shared" si="415"/>
        <v>6</v>
      </c>
      <c r="AZ360" s="2">
        <f t="shared" si="416"/>
        <v>7</v>
      </c>
      <c r="BA360" s="2">
        <f t="shared" si="417"/>
        <v>3</v>
      </c>
      <c r="BB360" s="2">
        <f t="shared" si="418"/>
        <v>3</v>
      </c>
      <c r="BC360" s="2">
        <f t="shared" si="419"/>
        <v>4</v>
      </c>
      <c r="BD360" s="2">
        <f t="shared" si="420"/>
        <v>5</v>
      </c>
      <c r="BE360" s="2">
        <f t="shared" si="421"/>
        <v>5</v>
      </c>
      <c r="BF360" s="2">
        <f t="shared" si="422"/>
        <v>5</v>
      </c>
      <c r="BG360" s="2">
        <f t="shared" si="423"/>
        <v>4</v>
      </c>
      <c r="BH360" s="2">
        <f t="shared" si="424"/>
        <v>6</v>
      </c>
      <c r="BI360" s="2">
        <f t="shared" si="425"/>
        <v>5</v>
      </c>
      <c r="BJ360" s="2">
        <f t="shared" si="426"/>
        <v>3</v>
      </c>
      <c r="BK360" s="2">
        <f t="shared" si="427"/>
        <v>3</v>
      </c>
      <c r="BL360" s="2">
        <f t="shared" si="428"/>
        <v>3</v>
      </c>
      <c r="BM360" s="2">
        <f t="shared" si="429"/>
        <v>3</v>
      </c>
      <c r="BN360" s="2">
        <f t="shared" si="430"/>
        <v>2</v>
      </c>
      <c r="BO360" s="3">
        <f t="shared" si="452"/>
        <v>3</v>
      </c>
      <c r="BP360">
        <f t="shared" si="453"/>
        <v>1</v>
      </c>
      <c r="BR360">
        <v>2</v>
      </c>
      <c r="BS360">
        <f t="shared" si="431"/>
        <v>1</v>
      </c>
      <c r="BU360" s="1">
        <f t="shared" si="432"/>
        <v>4.5993671085151471</v>
      </c>
      <c r="BV360" s="1">
        <f t="shared" si="433"/>
        <v>2.1703882103292043</v>
      </c>
      <c r="BW360" s="1">
        <f t="shared" si="434"/>
        <v>1.8339714787011863</v>
      </c>
      <c r="BX360" s="1">
        <f t="shared" si="435"/>
        <v>3.0865151566314841</v>
      </c>
      <c r="BY360" s="1">
        <f t="shared" si="436"/>
        <v>2.3537144791823952</v>
      </c>
      <c r="BZ360" s="1">
        <f t="shared" si="437"/>
        <v>2.1500005191546001</v>
      </c>
      <c r="CA360" s="1">
        <f t="shared" si="438"/>
        <v>2.2250739619080622</v>
      </c>
      <c r="CB360" s="1">
        <f t="shared" si="439"/>
        <v>2.2184503125892752</v>
      </c>
      <c r="CC360" s="1">
        <f t="shared" si="440"/>
        <v>2.4695309276591293</v>
      </c>
      <c r="CD360" s="1">
        <f t="shared" si="441"/>
        <v>9.8838206742355865</v>
      </c>
      <c r="CE360" s="1">
        <f t="shared" si="442"/>
        <v>2.4365959690620129</v>
      </c>
      <c r="CF360" s="1">
        <f t="shared" si="443"/>
        <v>2.2630317291607964</v>
      </c>
      <c r="CG360" s="1">
        <f t="shared" si="444"/>
        <v>2.6062392372964358</v>
      </c>
      <c r="CH360" s="1">
        <f t="shared" si="445"/>
        <v>2.788689790035872</v>
      </c>
      <c r="CI360" s="1">
        <f t="shared" si="446"/>
        <v>2.798090343383131</v>
      </c>
      <c r="CJ360" s="1">
        <f t="shared" si="447"/>
        <v>2.8928831463256324</v>
      </c>
      <c r="CK360" s="1">
        <f t="shared" si="448"/>
        <v>2.8435565349054825</v>
      </c>
      <c r="CL360" s="5">
        <f t="shared" si="454"/>
        <v>3</v>
      </c>
      <c r="CN360" s="9">
        <f t="shared" si="455"/>
        <v>1.8339714787011863</v>
      </c>
    </row>
    <row r="361" spans="1:92" x14ac:dyDescent="0.2">
      <c r="A361" s="4">
        <v>359</v>
      </c>
      <c r="B361" s="1">
        <v>0.36750478671062398</v>
      </c>
      <c r="C361" s="1">
        <v>15.002000000000001</v>
      </c>
      <c r="D361" s="1">
        <v>81</v>
      </c>
      <c r="E361" s="1">
        <v>15</v>
      </c>
      <c r="F361" s="1">
        <v>4</v>
      </c>
      <c r="G361" s="1">
        <v>10.607907212432201</v>
      </c>
      <c r="H361" s="1">
        <v>7</v>
      </c>
      <c r="I361">
        <v>1500</v>
      </c>
      <c r="J361">
        <v>0.15</v>
      </c>
      <c r="K361">
        <v>37.5</v>
      </c>
      <c r="L361" s="1"/>
      <c r="M361" s="2">
        <f t="shared" si="380"/>
        <v>4</v>
      </c>
      <c r="N361" s="2">
        <f t="shared" si="381"/>
        <v>7</v>
      </c>
      <c r="O361" s="2">
        <f t="shared" si="382"/>
        <v>4</v>
      </c>
      <c r="P361" s="2">
        <f t="shared" si="383"/>
        <v>5</v>
      </c>
      <c r="Q361" s="2">
        <f t="shared" si="384"/>
        <v>6</v>
      </c>
      <c r="R361" s="2">
        <f t="shared" si="385"/>
        <v>5</v>
      </c>
      <c r="S361" s="2">
        <f t="shared" si="386"/>
        <v>7</v>
      </c>
      <c r="T361" s="2">
        <f t="shared" si="387"/>
        <v>4</v>
      </c>
      <c r="U361" s="2">
        <f t="shared" si="388"/>
        <v>5</v>
      </c>
      <c r="V361" s="2">
        <f t="shared" si="389"/>
        <v>6</v>
      </c>
      <c r="W361" s="2">
        <f t="shared" si="390"/>
        <v>3</v>
      </c>
      <c r="X361" s="2">
        <f t="shared" si="391"/>
        <v>3</v>
      </c>
      <c r="Y361" s="2">
        <f t="shared" si="392"/>
        <v>1</v>
      </c>
      <c r="Z361" s="2">
        <f t="shared" si="393"/>
        <v>1</v>
      </c>
      <c r="AA361" s="2">
        <f t="shared" si="394"/>
        <v>2</v>
      </c>
      <c r="AB361" s="2">
        <f t="shared" si="395"/>
        <v>1</v>
      </c>
      <c r="AC361" s="2">
        <f t="shared" si="396"/>
        <v>0</v>
      </c>
      <c r="AD361" s="3">
        <f t="shared" si="449"/>
        <v>2</v>
      </c>
      <c r="AE361" s="2">
        <f t="shared" si="397"/>
        <v>7</v>
      </c>
      <c r="AF361" s="2">
        <f t="shared" si="398"/>
        <v>10</v>
      </c>
      <c r="AG361" s="2">
        <f t="shared" si="399"/>
        <v>7</v>
      </c>
      <c r="AH361" s="2">
        <f t="shared" si="400"/>
        <v>8</v>
      </c>
      <c r="AI361" s="2">
        <f t="shared" si="401"/>
        <v>8</v>
      </c>
      <c r="AJ361" s="2">
        <f t="shared" si="402"/>
        <v>7</v>
      </c>
      <c r="AK361" s="2">
        <f t="shared" si="403"/>
        <v>9</v>
      </c>
      <c r="AL361" s="2">
        <f t="shared" si="404"/>
        <v>7</v>
      </c>
      <c r="AM361" s="2">
        <f t="shared" si="405"/>
        <v>7</v>
      </c>
      <c r="AN361" s="2">
        <f t="shared" si="406"/>
        <v>8</v>
      </c>
      <c r="AO361" s="2">
        <f t="shared" si="407"/>
        <v>5</v>
      </c>
      <c r="AP361" s="2">
        <f t="shared" si="408"/>
        <v>5</v>
      </c>
      <c r="AQ361" s="2">
        <f t="shared" si="409"/>
        <v>3</v>
      </c>
      <c r="AR361" s="2">
        <f t="shared" si="410"/>
        <v>2</v>
      </c>
      <c r="AS361" s="2">
        <f t="shared" si="411"/>
        <v>4</v>
      </c>
      <c r="AT361" s="2">
        <f t="shared" si="412"/>
        <v>3</v>
      </c>
      <c r="AU361" s="2">
        <f t="shared" si="413"/>
        <v>2</v>
      </c>
      <c r="AV361" s="3">
        <f t="shared" si="450"/>
        <v>2</v>
      </c>
      <c r="AW361">
        <f t="shared" si="451"/>
        <v>1</v>
      </c>
      <c r="AX361" s="2">
        <f t="shared" si="414"/>
        <v>5</v>
      </c>
      <c r="AY361" s="2">
        <f t="shared" si="415"/>
        <v>7</v>
      </c>
      <c r="AZ361" s="2">
        <f t="shared" si="416"/>
        <v>5</v>
      </c>
      <c r="BA361" s="2">
        <f t="shared" si="417"/>
        <v>4</v>
      </c>
      <c r="BB361" s="2">
        <f t="shared" si="418"/>
        <v>3</v>
      </c>
      <c r="BC361" s="2">
        <f t="shared" si="419"/>
        <v>2</v>
      </c>
      <c r="BD361" s="2">
        <f t="shared" si="420"/>
        <v>6</v>
      </c>
      <c r="BE361" s="2">
        <f t="shared" si="421"/>
        <v>3</v>
      </c>
      <c r="BF361" s="2">
        <f t="shared" si="422"/>
        <v>3</v>
      </c>
      <c r="BG361" s="2">
        <f t="shared" si="423"/>
        <v>3</v>
      </c>
      <c r="BH361" s="2">
        <f t="shared" si="424"/>
        <v>5</v>
      </c>
      <c r="BI361" s="2">
        <f t="shared" si="425"/>
        <v>3</v>
      </c>
      <c r="BJ361" s="2">
        <f t="shared" si="426"/>
        <v>2</v>
      </c>
      <c r="BK361" s="2">
        <f t="shared" si="427"/>
        <v>3</v>
      </c>
      <c r="BL361" s="2">
        <f t="shared" si="428"/>
        <v>3</v>
      </c>
      <c r="BM361" s="2">
        <f t="shared" si="429"/>
        <v>2</v>
      </c>
      <c r="BN361" s="2">
        <f t="shared" si="430"/>
        <v>1</v>
      </c>
      <c r="BO361" s="3">
        <f t="shared" si="452"/>
        <v>2</v>
      </c>
      <c r="BP361">
        <f t="shared" si="453"/>
        <v>1</v>
      </c>
      <c r="BR361">
        <v>2</v>
      </c>
      <c r="BS361">
        <f t="shared" si="431"/>
        <v>1</v>
      </c>
      <c r="BU361" s="1">
        <f t="shared" si="432"/>
        <v>4.3586409184271879</v>
      </c>
      <c r="BV361" s="1">
        <f t="shared" si="433"/>
        <v>2.0595198372001344</v>
      </c>
      <c r="BW361" s="1">
        <f t="shared" si="434"/>
        <v>1.9749891300143882</v>
      </c>
      <c r="BX361" s="1">
        <f t="shared" si="435"/>
        <v>2.600259457520727</v>
      </c>
      <c r="BY361" s="1">
        <f t="shared" si="436"/>
        <v>2.3027007163373878</v>
      </c>
      <c r="BZ361" s="1">
        <f t="shared" si="437"/>
        <v>2.3331067487450503</v>
      </c>
      <c r="CA361" s="1">
        <f t="shared" si="438"/>
        <v>2.2654417197588494</v>
      </c>
      <c r="CB361" s="1">
        <f t="shared" si="439"/>
        <v>2.4561551138233928</v>
      </c>
      <c r="CC361" s="1">
        <f t="shared" si="440"/>
        <v>2.597262344206249</v>
      </c>
      <c r="CD361" s="1">
        <f t="shared" si="441"/>
        <v>9.9148822085253414</v>
      </c>
      <c r="CE361" s="1">
        <f t="shared" si="442"/>
        <v>2.2048419488194848</v>
      </c>
      <c r="CF361" s="1">
        <f t="shared" si="443"/>
        <v>2.2985418453960338</v>
      </c>
      <c r="CG361" s="1">
        <f t="shared" si="444"/>
        <v>2.6731812853942771</v>
      </c>
      <c r="CH361" s="1">
        <f t="shared" si="445"/>
        <v>2.8900857872001158</v>
      </c>
      <c r="CI361" s="1">
        <f t="shared" si="446"/>
        <v>3.0356910042480467</v>
      </c>
      <c r="CJ361" s="1">
        <f t="shared" si="447"/>
        <v>3.1235095568066606</v>
      </c>
      <c r="CK361" s="1">
        <f t="shared" si="448"/>
        <v>3.0743343678387478</v>
      </c>
      <c r="CL361" s="5">
        <f t="shared" si="454"/>
        <v>3</v>
      </c>
      <c r="CN361" s="9">
        <f t="shared" si="455"/>
        <v>1.9749891300143882</v>
      </c>
    </row>
    <row r="362" spans="1:92" x14ac:dyDescent="0.2">
      <c r="A362" s="4">
        <v>360</v>
      </c>
      <c r="B362" s="1">
        <v>0.26142626989203399</v>
      </c>
      <c r="C362" s="1">
        <v>14.776</v>
      </c>
      <c r="D362" s="1">
        <v>91</v>
      </c>
      <c r="E362" s="1">
        <v>7</v>
      </c>
      <c r="F362" s="1">
        <v>2</v>
      </c>
      <c r="G362" s="1">
        <v>10.447901313884101</v>
      </c>
      <c r="H362" s="1">
        <v>7</v>
      </c>
      <c r="I362">
        <v>1500</v>
      </c>
      <c r="J362">
        <v>0.15</v>
      </c>
      <c r="K362">
        <v>37.5</v>
      </c>
      <c r="L362" s="1"/>
      <c r="M362" s="2">
        <f t="shared" si="380"/>
        <v>4</v>
      </c>
      <c r="N362" s="2">
        <f t="shared" si="381"/>
        <v>7</v>
      </c>
      <c r="O362" s="2">
        <f t="shared" si="382"/>
        <v>4</v>
      </c>
      <c r="P362" s="2">
        <f t="shared" si="383"/>
        <v>5</v>
      </c>
      <c r="Q362" s="2">
        <f t="shared" si="384"/>
        <v>6</v>
      </c>
      <c r="R362" s="2">
        <f t="shared" si="385"/>
        <v>5</v>
      </c>
      <c r="S362" s="2">
        <f t="shared" si="386"/>
        <v>6</v>
      </c>
      <c r="T362" s="2">
        <f t="shared" si="387"/>
        <v>4</v>
      </c>
      <c r="U362" s="2">
        <f t="shared" si="388"/>
        <v>5</v>
      </c>
      <c r="V362" s="2">
        <f t="shared" si="389"/>
        <v>6</v>
      </c>
      <c r="W362" s="2">
        <f t="shared" si="390"/>
        <v>4</v>
      </c>
      <c r="X362" s="2">
        <f t="shared" si="391"/>
        <v>4</v>
      </c>
      <c r="Y362" s="2">
        <f t="shared" si="392"/>
        <v>2</v>
      </c>
      <c r="Z362" s="2">
        <f t="shared" si="393"/>
        <v>2</v>
      </c>
      <c r="AA362" s="2">
        <f t="shared" si="394"/>
        <v>2</v>
      </c>
      <c r="AB362" s="2">
        <f t="shared" si="395"/>
        <v>2</v>
      </c>
      <c r="AC362" s="2">
        <f t="shared" si="396"/>
        <v>1</v>
      </c>
      <c r="AD362" s="3">
        <f t="shared" si="449"/>
        <v>2</v>
      </c>
      <c r="AE362" s="2">
        <f t="shared" si="397"/>
        <v>7</v>
      </c>
      <c r="AF362" s="2">
        <f t="shared" si="398"/>
        <v>10</v>
      </c>
      <c r="AG362" s="2">
        <f t="shared" si="399"/>
        <v>7</v>
      </c>
      <c r="AH362" s="2">
        <f t="shared" si="400"/>
        <v>8</v>
      </c>
      <c r="AI362" s="2">
        <f t="shared" si="401"/>
        <v>8</v>
      </c>
      <c r="AJ362" s="2">
        <f t="shared" si="402"/>
        <v>7</v>
      </c>
      <c r="AK362" s="2">
        <f t="shared" si="403"/>
        <v>8</v>
      </c>
      <c r="AL362" s="2">
        <f t="shared" si="404"/>
        <v>7</v>
      </c>
      <c r="AM362" s="2">
        <f t="shared" si="405"/>
        <v>7</v>
      </c>
      <c r="AN362" s="2">
        <f t="shared" si="406"/>
        <v>8</v>
      </c>
      <c r="AO362" s="2">
        <f t="shared" si="407"/>
        <v>6</v>
      </c>
      <c r="AP362" s="2">
        <f t="shared" si="408"/>
        <v>6</v>
      </c>
      <c r="AQ362" s="2">
        <f t="shared" si="409"/>
        <v>4</v>
      </c>
      <c r="AR362" s="2">
        <f t="shared" si="410"/>
        <v>3</v>
      </c>
      <c r="AS362" s="2">
        <f t="shared" si="411"/>
        <v>4</v>
      </c>
      <c r="AT362" s="2">
        <f t="shared" si="412"/>
        <v>4</v>
      </c>
      <c r="AU362" s="2">
        <f t="shared" si="413"/>
        <v>3</v>
      </c>
      <c r="AV362" s="3">
        <f t="shared" si="450"/>
        <v>2</v>
      </c>
      <c r="AW362">
        <f t="shared" si="451"/>
        <v>1</v>
      </c>
      <c r="AX362" s="2">
        <f t="shared" si="414"/>
        <v>5</v>
      </c>
      <c r="AY362" s="2">
        <f t="shared" si="415"/>
        <v>6</v>
      </c>
      <c r="AZ362" s="2">
        <f t="shared" si="416"/>
        <v>5</v>
      </c>
      <c r="BA362" s="2">
        <f t="shared" si="417"/>
        <v>4</v>
      </c>
      <c r="BB362" s="2">
        <f t="shared" si="418"/>
        <v>3</v>
      </c>
      <c r="BC362" s="2">
        <f t="shared" si="419"/>
        <v>2</v>
      </c>
      <c r="BD362" s="2">
        <f t="shared" si="420"/>
        <v>5</v>
      </c>
      <c r="BE362" s="2">
        <f t="shared" si="421"/>
        <v>3</v>
      </c>
      <c r="BF362" s="2">
        <f t="shared" si="422"/>
        <v>3</v>
      </c>
      <c r="BG362" s="2">
        <f t="shared" si="423"/>
        <v>3</v>
      </c>
      <c r="BH362" s="2">
        <f t="shared" si="424"/>
        <v>6</v>
      </c>
      <c r="BI362" s="2">
        <f t="shared" si="425"/>
        <v>4</v>
      </c>
      <c r="BJ362" s="2">
        <f t="shared" si="426"/>
        <v>3</v>
      </c>
      <c r="BK362" s="2">
        <f t="shared" si="427"/>
        <v>3</v>
      </c>
      <c r="BL362" s="2">
        <f t="shared" si="428"/>
        <v>3</v>
      </c>
      <c r="BM362" s="2">
        <f t="shared" si="429"/>
        <v>3</v>
      </c>
      <c r="BN362" s="2">
        <f t="shared" si="430"/>
        <v>2</v>
      </c>
      <c r="BO362" s="3">
        <f t="shared" si="452"/>
        <v>2</v>
      </c>
      <c r="BP362">
        <f t="shared" si="453"/>
        <v>2</v>
      </c>
      <c r="BR362">
        <v>3</v>
      </c>
      <c r="BS362">
        <f t="shared" si="431"/>
        <v>1</v>
      </c>
      <c r="BU362" s="1">
        <f t="shared" si="432"/>
        <v>4.3573051590330456</v>
      </c>
      <c r="BV362" s="1">
        <f t="shared" si="433"/>
        <v>2.1534689076676798</v>
      </c>
      <c r="BW362" s="1">
        <f t="shared" si="434"/>
        <v>2.0109100414804737</v>
      </c>
      <c r="BX362" s="1">
        <f t="shared" si="435"/>
        <v>2.8216900620633876</v>
      </c>
      <c r="BY362" s="1">
        <f t="shared" si="436"/>
        <v>2.6004895877575462</v>
      </c>
      <c r="BZ362" s="1">
        <f t="shared" si="437"/>
        <v>2.7580857859676091</v>
      </c>
      <c r="CA362" s="1">
        <f t="shared" si="438"/>
        <v>2.2697935385748251</v>
      </c>
      <c r="CB362" s="1">
        <f t="shared" si="439"/>
        <v>3.0426661198286462</v>
      </c>
      <c r="CC362" s="1">
        <f t="shared" si="440"/>
        <v>3.2144280225799022</v>
      </c>
      <c r="CD362" s="1">
        <f t="shared" si="441"/>
        <v>10.024049792025492</v>
      </c>
      <c r="CE362" s="1">
        <f t="shared" si="442"/>
        <v>2.1021579108274056</v>
      </c>
      <c r="CF362" s="1">
        <f t="shared" si="443"/>
        <v>2.5658734778805656</v>
      </c>
      <c r="CG362" s="1">
        <f t="shared" si="444"/>
        <v>3.1125620643625918</v>
      </c>
      <c r="CH362" s="1">
        <f t="shared" si="445"/>
        <v>3.530320021401768</v>
      </c>
      <c r="CI362" s="1">
        <f t="shared" si="446"/>
        <v>3.6722672960001708</v>
      </c>
      <c r="CJ362" s="1">
        <f t="shared" si="447"/>
        <v>3.7451793721036117</v>
      </c>
      <c r="CK362" s="1">
        <f t="shared" si="448"/>
        <v>3.7043143795677884</v>
      </c>
      <c r="CL362" s="5">
        <f t="shared" si="454"/>
        <v>3</v>
      </c>
      <c r="CN362" s="9">
        <f t="shared" si="455"/>
        <v>2.0109100414804737</v>
      </c>
    </row>
    <row r="363" spans="1:92" x14ac:dyDescent="0.2">
      <c r="A363" s="4">
        <v>361</v>
      </c>
      <c r="B363" s="1">
        <v>0.23305012698325001</v>
      </c>
      <c r="C363" s="1">
        <v>9.14</v>
      </c>
      <c r="D363" s="1">
        <v>85</v>
      </c>
      <c r="E363" s="1">
        <v>10</v>
      </c>
      <c r="F363" s="1">
        <v>5</v>
      </c>
      <c r="G363" s="1">
        <v>9.6941280682978004</v>
      </c>
      <c r="H363" s="1">
        <v>7</v>
      </c>
      <c r="I363">
        <v>1500</v>
      </c>
      <c r="J363">
        <v>0.15</v>
      </c>
      <c r="K363">
        <v>37.5</v>
      </c>
      <c r="L363" s="1"/>
      <c r="M363" s="2">
        <f t="shared" si="380"/>
        <v>4</v>
      </c>
      <c r="N363" s="2">
        <f t="shared" si="381"/>
        <v>6</v>
      </c>
      <c r="O363" s="2">
        <f t="shared" si="382"/>
        <v>5</v>
      </c>
      <c r="P363" s="2">
        <f t="shared" si="383"/>
        <v>5</v>
      </c>
      <c r="Q363" s="2">
        <f t="shared" si="384"/>
        <v>5</v>
      </c>
      <c r="R363" s="2">
        <f t="shared" si="385"/>
        <v>6</v>
      </c>
      <c r="S363" s="2">
        <f t="shared" si="386"/>
        <v>7</v>
      </c>
      <c r="T363" s="2">
        <f t="shared" si="387"/>
        <v>5</v>
      </c>
      <c r="U363" s="2">
        <f t="shared" si="388"/>
        <v>6</v>
      </c>
      <c r="V363" s="2">
        <f t="shared" si="389"/>
        <v>6</v>
      </c>
      <c r="W363" s="2">
        <f t="shared" si="390"/>
        <v>3</v>
      </c>
      <c r="X363" s="2">
        <f t="shared" si="391"/>
        <v>3</v>
      </c>
      <c r="Y363" s="2">
        <f t="shared" si="392"/>
        <v>1</v>
      </c>
      <c r="Z363" s="2">
        <f t="shared" si="393"/>
        <v>1</v>
      </c>
      <c r="AA363" s="2">
        <f t="shared" si="394"/>
        <v>2</v>
      </c>
      <c r="AB363" s="2">
        <f t="shared" si="395"/>
        <v>1</v>
      </c>
      <c r="AC363" s="2">
        <f t="shared" si="396"/>
        <v>0</v>
      </c>
      <c r="AD363" s="3">
        <f t="shared" si="449"/>
        <v>7</v>
      </c>
      <c r="AE363" s="2">
        <f t="shared" si="397"/>
        <v>7</v>
      </c>
      <c r="AF363" s="2">
        <f t="shared" si="398"/>
        <v>9</v>
      </c>
      <c r="AG363" s="2">
        <f t="shared" si="399"/>
        <v>8</v>
      </c>
      <c r="AH363" s="2">
        <f t="shared" si="400"/>
        <v>8</v>
      </c>
      <c r="AI363" s="2">
        <f t="shared" si="401"/>
        <v>7</v>
      </c>
      <c r="AJ363" s="2">
        <f t="shared" si="402"/>
        <v>8</v>
      </c>
      <c r="AK363" s="2">
        <f t="shared" si="403"/>
        <v>9</v>
      </c>
      <c r="AL363" s="2">
        <f t="shared" si="404"/>
        <v>8</v>
      </c>
      <c r="AM363" s="2">
        <f t="shared" si="405"/>
        <v>8</v>
      </c>
      <c r="AN363" s="2">
        <f t="shared" si="406"/>
        <v>8</v>
      </c>
      <c r="AO363" s="2">
        <f t="shared" si="407"/>
        <v>5</v>
      </c>
      <c r="AP363" s="2">
        <f t="shared" si="408"/>
        <v>5</v>
      </c>
      <c r="AQ363" s="2">
        <f t="shared" si="409"/>
        <v>3</v>
      </c>
      <c r="AR363" s="2">
        <f t="shared" si="410"/>
        <v>2</v>
      </c>
      <c r="AS363" s="2">
        <f t="shared" si="411"/>
        <v>4</v>
      </c>
      <c r="AT363" s="2">
        <f t="shared" si="412"/>
        <v>3</v>
      </c>
      <c r="AU363" s="2">
        <f t="shared" si="413"/>
        <v>2</v>
      </c>
      <c r="AV363" s="3">
        <f t="shared" si="450"/>
        <v>2</v>
      </c>
      <c r="AW363">
        <f t="shared" si="451"/>
        <v>2</v>
      </c>
      <c r="AX363" s="2">
        <f t="shared" si="414"/>
        <v>5</v>
      </c>
      <c r="AY363" s="2">
        <f t="shared" si="415"/>
        <v>5</v>
      </c>
      <c r="AZ363" s="2">
        <f t="shared" si="416"/>
        <v>6</v>
      </c>
      <c r="BA363" s="2">
        <f t="shared" si="417"/>
        <v>4</v>
      </c>
      <c r="BB363" s="2">
        <f t="shared" si="418"/>
        <v>2</v>
      </c>
      <c r="BC363" s="2">
        <f t="shared" si="419"/>
        <v>3</v>
      </c>
      <c r="BD363" s="2">
        <f t="shared" si="420"/>
        <v>6</v>
      </c>
      <c r="BE363" s="2">
        <f t="shared" si="421"/>
        <v>4</v>
      </c>
      <c r="BF363" s="2">
        <f t="shared" si="422"/>
        <v>4</v>
      </c>
      <c r="BG363" s="2">
        <f t="shared" si="423"/>
        <v>3</v>
      </c>
      <c r="BH363" s="2">
        <f t="shared" si="424"/>
        <v>5</v>
      </c>
      <c r="BI363" s="2">
        <f t="shared" si="425"/>
        <v>3</v>
      </c>
      <c r="BJ363" s="2">
        <f t="shared" si="426"/>
        <v>2</v>
      </c>
      <c r="BK363" s="2">
        <f t="shared" si="427"/>
        <v>3</v>
      </c>
      <c r="BL363" s="2">
        <f t="shared" si="428"/>
        <v>3</v>
      </c>
      <c r="BM363" s="2">
        <f t="shared" si="429"/>
        <v>2</v>
      </c>
      <c r="BN363" s="2">
        <f t="shared" si="430"/>
        <v>1</v>
      </c>
      <c r="BO363" s="3">
        <f t="shared" si="452"/>
        <v>3</v>
      </c>
      <c r="BP363">
        <f t="shared" si="453"/>
        <v>2</v>
      </c>
      <c r="BR363">
        <v>2</v>
      </c>
      <c r="BS363">
        <f t="shared" si="431"/>
        <v>2</v>
      </c>
      <c r="BU363" s="1">
        <f t="shared" si="432"/>
        <v>4.4194297674486949</v>
      </c>
      <c r="BV363" s="1">
        <f t="shared" si="433"/>
        <v>2.2727472048953214</v>
      </c>
      <c r="BW363" s="1">
        <f t="shared" si="434"/>
        <v>2.0664854140542581</v>
      </c>
      <c r="BX363" s="1">
        <f t="shared" si="435"/>
        <v>3.1000436648046215</v>
      </c>
      <c r="BY363" s="1">
        <f t="shared" si="436"/>
        <v>2.8457703888721184</v>
      </c>
      <c r="BZ363" s="1">
        <f t="shared" si="437"/>
        <v>3.0355303681748387</v>
      </c>
      <c r="CA363" s="1">
        <f t="shared" si="438"/>
        <v>2.2894725808035883</v>
      </c>
      <c r="CB363" s="1">
        <f t="shared" si="439"/>
        <v>3.3526530260654237</v>
      </c>
      <c r="CC363" s="1">
        <f t="shared" si="440"/>
        <v>3.5822899676200013</v>
      </c>
      <c r="CD363" s="1">
        <f t="shared" si="441"/>
        <v>10.10603589602513</v>
      </c>
      <c r="CE363" s="1">
        <f t="shared" si="442"/>
        <v>2.1882877877271754</v>
      </c>
      <c r="CF363" s="1">
        <f t="shared" si="443"/>
        <v>2.8117628483793835</v>
      </c>
      <c r="CG363" s="1">
        <f t="shared" si="444"/>
        <v>3.4181968354214876</v>
      </c>
      <c r="CH363" s="1">
        <f t="shared" si="445"/>
        <v>3.9195904403033834</v>
      </c>
      <c r="CI363" s="1">
        <f t="shared" si="446"/>
        <v>4.0134711841207658</v>
      </c>
      <c r="CJ363" s="1">
        <f t="shared" si="447"/>
        <v>4.0802461439856383</v>
      </c>
      <c r="CK363" s="1">
        <f t="shared" si="448"/>
        <v>4.0429967252414869</v>
      </c>
      <c r="CL363" s="5">
        <f t="shared" si="454"/>
        <v>3</v>
      </c>
      <c r="CN363" s="9">
        <f t="shared" si="455"/>
        <v>2.0664854140542581</v>
      </c>
    </row>
    <row r="364" spans="1:92" x14ac:dyDescent="0.2">
      <c r="A364" s="4">
        <v>362</v>
      </c>
      <c r="B364" s="1">
        <v>0.36731283541269999</v>
      </c>
      <c r="C364" s="1">
        <v>12.943</v>
      </c>
      <c r="D364" s="1">
        <v>59</v>
      </c>
      <c r="E364" s="1">
        <v>35</v>
      </c>
      <c r="F364" s="1">
        <v>6</v>
      </c>
      <c r="G364" s="1">
        <v>11.897360124075099</v>
      </c>
      <c r="H364" s="1">
        <v>7</v>
      </c>
      <c r="I364">
        <v>1500</v>
      </c>
      <c r="J364">
        <v>0.15</v>
      </c>
      <c r="K364">
        <v>37.5</v>
      </c>
      <c r="L364" s="1"/>
      <c r="M364" s="2">
        <f t="shared" si="380"/>
        <v>5</v>
      </c>
      <c r="N364" s="2">
        <f t="shared" si="381"/>
        <v>9</v>
      </c>
      <c r="O364" s="2">
        <f t="shared" si="382"/>
        <v>6</v>
      </c>
      <c r="P364" s="2">
        <f t="shared" si="383"/>
        <v>6</v>
      </c>
      <c r="Q364" s="2">
        <f t="shared" si="384"/>
        <v>7</v>
      </c>
      <c r="R364" s="2">
        <f t="shared" si="385"/>
        <v>6</v>
      </c>
      <c r="S364" s="2">
        <f t="shared" si="386"/>
        <v>5</v>
      </c>
      <c r="T364" s="2">
        <f t="shared" si="387"/>
        <v>4</v>
      </c>
      <c r="U364" s="2">
        <f t="shared" si="388"/>
        <v>4</v>
      </c>
      <c r="V364" s="2">
        <f t="shared" si="389"/>
        <v>7</v>
      </c>
      <c r="W364" s="2">
        <f t="shared" si="390"/>
        <v>3</v>
      </c>
      <c r="X364" s="2">
        <f t="shared" si="391"/>
        <v>3</v>
      </c>
      <c r="Y364" s="2">
        <f t="shared" si="392"/>
        <v>1</v>
      </c>
      <c r="Z364" s="2">
        <f t="shared" si="393"/>
        <v>1</v>
      </c>
      <c r="AA364" s="2">
        <f t="shared" si="394"/>
        <v>2</v>
      </c>
      <c r="AB364" s="2">
        <f t="shared" si="395"/>
        <v>1</v>
      </c>
      <c r="AC364" s="2">
        <f t="shared" si="396"/>
        <v>0</v>
      </c>
      <c r="AD364" s="3">
        <f t="shared" si="449"/>
        <v>2</v>
      </c>
      <c r="AE364" s="2">
        <f t="shared" si="397"/>
        <v>8</v>
      </c>
      <c r="AF364" s="2">
        <f t="shared" si="398"/>
        <v>12</v>
      </c>
      <c r="AG364" s="2">
        <f t="shared" si="399"/>
        <v>9</v>
      </c>
      <c r="AH364" s="2">
        <f t="shared" si="400"/>
        <v>9</v>
      </c>
      <c r="AI364" s="2">
        <f t="shared" si="401"/>
        <v>9</v>
      </c>
      <c r="AJ364" s="2">
        <f t="shared" si="402"/>
        <v>8</v>
      </c>
      <c r="AK364" s="2">
        <f t="shared" si="403"/>
        <v>7</v>
      </c>
      <c r="AL364" s="2">
        <f t="shared" si="404"/>
        <v>7</v>
      </c>
      <c r="AM364" s="2">
        <f t="shared" si="405"/>
        <v>6</v>
      </c>
      <c r="AN364" s="2">
        <f t="shared" si="406"/>
        <v>9</v>
      </c>
      <c r="AO364" s="2">
        <f t="shared" si="407"/>
        <v>5</v>
      </c>
      <c r="AP364" s="2">
        <f t="shared" si="408"/>
        <v>5</v>
      </c>
      <c r="AQ364" s="2">
        <f t="shared" si="409"/>
        <v>3</v>
      </c>
      <c r="AR364" s="2">
        <f t="shared" si="410"/>
        <v>2</v>
      </c>
      <c r="AS364" s="2">
        <f t="shared" si="411"/>
        <v>4</v>
      </c>
      <c r="AT364" s="2">
        <f t="shared" si="412"/>
        <v>3</v>
      </c>
      <c r="AU364" s="2">
        <f t="shared" si="413"/>
        <v>2</v>
      </c>
      <c r="AV364" s="3">
        <f t="shared" si="450"/>
        <v>2</v>
      </c>
      <c r="AW364">
        <f t="shared" si="451"/>
        <v>1</v>
      </c>
      <c r="AX364" s="2">
        <f t="shared" si="414"/>
        <v>6</v>
      </c>
      <c r="AY364" s="2">
        <f t="shared" si="415"/>
        <v>9</v>
      </c>
      <c r="AZ364" s="2">
        <f t="shared" si="416"/>
        <v>7</v>
      </c>
      <c r="BA364" s="2">
        <f t="shared" si="417"/>
        <v>5</v>
      </c>
      <c r="BB364" s="2">
        <f t="shared" si="418"/>
        <v>4</v>
      </c>
      <c r="BC364" s="2">
        <f t="shared" si="419"/>
        <v>3</v>
      </c>
      <c r="BD364" s="2">
        <f t="shared" si="420"/>
        <v>4</v>
      </c>
      <c r="BE364" s="2">
        <f t="shared" si="421"/>
        <v>2</v>
      </c>
      <c r="BF364" s="2">
        <f t="shared" si="422"/>
        <v>2</v>
      </c>
      <c r="BG364" s="2">
        <f t="shared" si="423"/>
        <v>4</v>
      </c>
      <c r="BH364" s="2">
        <f t="shared" si="424"/>
        <v>5</v>
      </c>
      <c r="BI364" s="2">
        <f t="shared" si="425"/>
        <v>3</v>
      </c>
      <c r="BJ364" s="2">
        <f t="shared" si="426"/>
        <v>2</v>
      </c>
      <c r="BK364" s="2">
        <f t="shared" si="427"/>
        <v>3</v>
      </c>
      <c r="BL364" s="2">
        <f t="shared" si="428"/>
        <v>3</v>
      </c>
      <c r="BM364" s="2">
        <f t="shared" si="429"/>
        <v>2</v>
      </c>
      <c r="BN364" s="2">
        <f t="shared" si="430"/>
        <v>1</v>
      </c>
      <c r="BO364" s="3">
        <f t="shared" si="452"/>
        <v>2</v>
      </c>
      <c r="BP364">
        <f t="shared" si="453"/>
        <v>1</v>
      </c>
      <c r="BR364">
        <v>2</v>
      </c>
      <c r="BS364">
        <f t="shared" si="431"/>
        <v>2</v>
      </c>
      <c r="BU364" s="1">
        <f t="shared" si="432"/>
        <v>4.2865254230743437</v>
      </c>
      <c r="BV364" s="1">
        <f t="shared" si="433"/>
        <v>2.0140654782752052</v>
      </c>
      <c r="BW364" s="1">
        <f t="shared" si="434"/>
        <v>1.9949984372388441</v>
      </c>
      <c r="BX364" s="1">
        <f t="shared" si="435"/>
        <v>2.4503899295265712</v>
      </c>
      <c r="BY364" s="1">
        <f t="shared" si="436"/>
        <v>2.2730581490009576</v>
      </c>
      <c r="BZ364" s="1">
        <f t="shared" si="437"/>
        <v>2.3626639788685022</v>
      </c>
      <c r="CA364" s="1">
        <f t="shared" si="438"/>
        <v>2.2745719993799787</v>
      </c>
      <c r="CB364" s="1">
        <f t="shared" si="439"/>
        <v>2.476640324467783</v>
      </c>
      <c r="CC364" s="1">
        <f t="shared" si="440"/>
        <v>2.6282161837509466</v>
      </c>
      <c r="CD364" s="1">
        <f t="shared" si="441"/>
        <v>9.9201930135480083</v>
      </c>
      <c r="CE364" s="1">
        <f t="shared" si="442"/>
        <v>2.1900317540167942</v>
      </c>
      <c r="CF364" s="1">
        <f t="shared" si="443"/>
        <v>2.3326298899257543</v>
      </c>
      <c r="CG364" s="1">
        <f t="shared" si="444"/>
        <v>2.6990493118486909</v>
      </c>
      <c r="CH364" s="1">
        <f t="shared" si="445"/>
        <v>2.9147764756596262</v>
      </c>
      <c r="CI364" s="1">
        <f t="shared" si="446"/>
        <v>3.0491909859069817</v>
      </c>
      <c r="CJ364" s="1">
        <f t="shared" si="447"/>
        <v>3.1367113910144258</v>
      </c>
      <c r="CK364" s="1">
        <f t="shared" si="448"/>
        <v>3.0873374307613459</v>
      </c>
      <c r="CL364" s="5">
        <f t="shared" si="454"/>
        <v>3</v>
      </c>
      <c r="CN364" s="9">
        <f t="shared" si="455"/>
        <v>1.9949984372388441</v>
      </c>
    </row>
    <row r="365" spans="1:92" x14ac:dyDescent="0.2">
      <c r="A365" s="4">
        <v>363</v>
      </c>
      <c r="B365" s="1">
        <v>0.301598388401847</v>
      </c>
      <c r="C365" s="1">
        <v>2.0699999999999998</v>
      </c>
      <c r="D365" s="1">
        <v>75</v>
      </c>
      <c r="E365" s="1">
        <v>21</v>
      </c>
      <c r="F365" s="1">
        <v>4</v>
      </c>
      <c r="G365" s="1">
        <v>12.4205263236473</v>
      </c>
      <c r="H365" s="1">
        <v>7</v>
      </c>
      <c r="I365">
        <v>1500</v>
      </c>
      <c r="J365">
        <v>0.15</v>
      </c>
      <c r="K365">
        <v>37.5</v>
      </c>
      <c r="L365" s="1"/>
      <c r="M365" s="2">
        <f t="shared" si="380"/>
        <v>4</v>
      </c>
      <c r="N365" s="2">
        <f t="shared" si="381"/>
        <v>7</v>
      </c>
      <c r="O365" s="2">
        <f t="shared" si="382"/>
        <v>5</v>
      </c>
      <c r="P365" s="2">
        <f t="shared" si="383"/>
        <v>5</v>
      </c>
      <c r="Q365" s="2">
        <f t="shared" si="384"/>
        <v>6</v>
      </c>
      <c r="R365" s="2">
        <f t="shared" si="385"/>
        <v>6</v>
      </c>
      <c r="S365" s="2">
        <f t="shared" si="386"/>
        <v>6</v>
      </c>
      <c r="T365" s="2">
        <f t="shared" si="387"/>
        <v>4</v>
      </c>
      <c r="U365" s="2">
        <f t="shared" si="388"/>
        <v>4</v>
      </c>
      <c r="V365" s="2">
        <f t="shared" si="389"/>
        <v>7</v>
      </c>
      <c r="W365" s="2">
        <f t="shared" si="390"/>
        <v>3</v>
      </c>
      <c r="X365" s="2">
        <f t="shared" si="391"/>
        <v>3</v>
      </c>
      <c r="Y365" s="2">
        <f t="shared" si="392"/>
        <v>1</v>
      </c>
      <c r="Z365" s="2">
        <f t="shared" si="393"/>
        <v>1</v>
      </c>
      <c r="AA365" s="2">
        <f t="shared" si="394"/>
        <v>2</v>
      </c>
      <c r="AB365" s="2">
        <f t="shared" si="395"/>
        <v>1</v>
      </c>
      <c r="AC365" s="2">
        <f t="shared" si="396"/>
        <v>0</v>
      </c>
      <c r="AD365" s="3">
        <f t="shared" si="449"/>
        <v>2</v>
      </c>
      <c r="AE365" s="2">
        <f t="shared" si="397"/>
        <v>7</v>
      </c>
      <c r="AF365" s="2">
        <f t="shared" si="398"/>
        <v>10</v>
      </c>
      <c r="AG365" s="2">
        <f t="shared" si="399"/>
        <v>8</v>
      </c>
      <c r="AH365" s="2">
        <f t="shared" si="400"/>
        <v>8</v>
      </c>
      <c r="AI365" s="2">
        <f t="shared" si="401"/>
        <v>8</v>
      </c>
      <c r="AJ365" s="2">
        <f t="shared" si="402"/>
        <v>8</v>
      </c>
      <c r="AK365" s="2">
        <f t="shared" si="403"/>
        <v>8</v>
      </c>
      <c r="AL365" s="2">
        <f t="shared" si="404"/>
        <v>7</v>
      </c>
      <c r="AM365" s="2">
        <f t="shared" si="405"/>
        <v>6</v>
      </c>
      <c r="AN365" s="2">
        <f t="shared" si="406"/>
        <v>9</v>
      </c>
      <c r="AO365" s="2">
        <f t="shared" si="407"/>
        <v>5</v>
      </c>
      <c r="AP365" s="2">
        <f t="shared" si="408"/>
        <v>5</v>
      </c>
      <c r="AQ365" s="2">
        <f t="shared" si="409"/>
        <v>3</v>
      </c>
      <c r="AR365" s="2">
        <f t="shared" si="410"/>
        <v>2</v>
      </c>
      <c r="AS365" s="2">
        <f t="shared" si="411"/>
        <v>4</v>
      </c>
      <c r="AT365" s="2">
        <f t="shared" si="412"/>
        <v>3</v>
      </c>
      <c r="AU365" s="2">
        <f t="shared" si="413"/>
        <v>2</v>
      </c>
      <c r="AV365" s="3">
        <f t="shared" si="450"/>
        <v>2</v>
      </c>
      <c r="AW365">
        <f t="shared" si="451"/>
        <v>1</v>
      </c>
      <c r="AX365" s="2">
        <f t="shared" si="414"/>
        <v>5</v>
      </c>
      <c r="AY365" s="2">
        <f t="shared" si="415"/>
        <v>7</v>
      </c>
      <c r="AZ365" s="2">
        <f t="shared" si="416"/>
        <v>6</v>
      </c>
      <c r="BA365" s="2">
        <f t="shared" si="417"/>
        <v>4</v>
      </c>
      <c r="BB365" s="2">
        <f t="shared" si="418"/>
        <v>3</v>
      </c>
      <c r="BC365" s="2">
        <f t="shared" si="419"/>
        <v>3</v>
      </c>
      <c r="BD365" s="2">
        <f t="shared" si="420"/>
        <v>5</v>
      </c>
      <c r="BE365" s="2">
        <f t="shared" si="421"/>
        <v>2</v>
      </c>
      <c r="BF365" s="2">
        <f t="shared" si="422"/>
        <v>2</v>
      </c>
      <c r="BG365" s="2">
        <f t="shared" si="423"/>
        <v>4</v>
      </c>
      <c r="BH365" s="2">
        <f t="shared" si="424"/>
        <v>5</v>
      </c>
      <c r="BI365" s="2">
        <f t="shared" si="425"/>
        <v>3</v>
      </c>
      <c r="BJ365" s="2">
        <f t="shared" si="426"/>
        <v>2</v>
      </c>
      <c r="BK365" s="2">
        <f t="shared" si="427"/>
        <v>3</v>
      </c>
      <c r="BL365" s="2">
        <f t="shared" si="428"/>
        <v>3</v>
      </c>
      <c r="BM365" s="2">
        <f t="shared" si="429"/>
        <v>2</v>
      </c>
      <c r="BN365" s="2">
        <f t="shared" si="430"/>
        <v>1</v>
      </c>
      <c r="BO365" s="3">
        <f t="shared" si="452"/>
        <v>2</v>
      </c>
      <c r="BP365">
        <f t="shared" si="453"/>
        <v>1</v>
      </c>
      <c r="BR365">
        <v>2</v>
      </c>
      <c r="BS365">
        <f t="shared" si="431"/>
        <v>2</v>
      </c>
      <c r="BU365" s="1">
        <f t="shared" si="432"/>
        <v>4.1733197243548101</v>
      </c>
      <c r="BV365" s="1">
        <f t="shared" si="433"/>
        <v>1.8654526745819293</v>
      </c>
      <c r="BW365" s="1">
        <f t="shared" si="434"/>
        <v>1.8550539469852017</v>
      </c>
      <c r="BX365" s="1">
        <f t="shared" si="435"/>
        <v>2.3847031099375324</v>
      </c>
      <c r="BY365" s="1">
        <f t="shared" si="436"/>
        <v>2.3305082096519767</v>
      </c>
      <c r="BZ365" s="1">
        <f t="shared" si="437"/>
        <v>2.5072189387770361</v>
      </c>
      <c r="CA365" s="1">
        <f t="shared" si="438"/>
        <v>2.1177197732156352</v>
      </c>
      <c r="CB365" s="1">
        <f t="shared" si="439"/>
        <v>2.7479150870171614</v>
      </c>
      <c r="CC365" s="1">
        <f t="shared" si="440"/>
        <v>2.9197575737332313</v>
      </c>
      <c r="CD365" s="1">
        <f t="shared" si="441"/>
        <v>9.9606249384126269</v>
      </c>
      <c r="CE365" s="1">
        <f t="shared" si="442"/>
        <v>1.9540278196995184</v>
      </c>
      <c r="CF365" s="1">
        <f t="shared" si="443"/>
        <v>2.3921402363176614</v>
      </c>
      <c r="CG365" s="1">
        <f t="shared" si="444"/>
        <v>2.8438714657057336</v>
      </c>
      <c r="CH365" s="1">
        <f t="shared" si="445"/>
        <v>3.2305197256476563</v>
      </c>
      <c r="CI365" s="1">
        <f t="shared" si="446"/>
        <v>3.3646663134933354</v>
      </c>
      <c r="CJ365" s="1">
        <f t="shared" si="447"/>
        <v>3.444204672283782</v>
      </c>
      <c r="CK365" s="1">
        <f t="shared" si="448"/>
        <v>3.3991710600532565</v>
      </c>
      <c r="CL365" s="5">
        <f t="shared" si="454"/>
        <v>3</v>
      </c>
      <c r="CN365" s="9">
        <f t="shared" si="455"/>
        <v>1.8550539469852017</v>
      </c>
    </row>
    <row r="366" spans="1:92" x14ac:dyDescent="0.2">
      <c r="A366" s="4">
        <v>364</v>
      </c>
      <c r="B366" s="1">
        <v>0.314127697887918</v>
      </c>
      <c r="C366" s="1">
        <v>5.2370000000000001</v>
      </c>
      <c r="D366" s="1">
        <v>53</v>
      </c>
      <c r="E366" s="1">
        <v>34</v>
      </c>
      <c r="F366" s="1">
        <v>13</v>
      </c>
      <c r="G366" s="1">
        <v>12.5690523484565</v>
      </c>
      <c r="H366" s="1">
        <v>7</v>
      </c>
      <c r="I366">
        <v>1500</v>
      </c>
      <c r="J366">
        <v>0.15</v>
      </c>
      <c r="K366">
        <v>37.5</v>
      </c>
      <c r="L366" s="1"/>
      <c r="M366" s="2">
        <f t="shared" si="380"/>
        <v>4</v>
      </c>
      <c r="N366" s="2">
        <f t="shared" si="381"/>
        <v>9</v>
      </c>
      <c r="O366" s="2">
        <f t="shared" si="382"/>
        <v>6</v>
      </c>
      <c r="P366" s="2">
        <f t="shared" si="383"/>
        <v>6</v>
      </c>
      <c r="Q366" s="2">
        <f t="shared" si="384"/>
        <v>7</v>
      </c>
      <c r="R366" s="2">
        <f t="shared" si="385"/>
        <v>6</v>
      </c>
      <c r="S366" s="2">
        <f t="shared" si="386"/>
        <v>5</v>
      </c>
      <c r="T366" s="2">
        <f t="shared" si="387"/>
        <v>4</v>
      </c>
      <c r="U366" s="2">
        <f t="shared" si="388"/>
        <v>4</v>
      </c>
      <c r="V366" s="2">
        <f t="shared" si="389"/>
        <v>7</v>
      </c>
      <c r="W366" s="2">
        <f t="shared" si="390"/>
        <v>3</v>
      </c>
      <c r="X366" s="2">
        <f t="shared" si="391"/>
        <v>3</v>
      </c>
      <c r="Y366" s="2">
        <f t="shared" si="392"/>
        <v>1</v>
      </c>
      <c r="Z366" s="2">
        <f t="shared" si="393"/>
        <v>1</v>
      </c>
      <c r="AA366" s="2">
        <f t="shared" si="394"/>
        <v>1</v>
      </c>
      <c r="AB366" s="2">
        <f t="shared" si="395"/>
        <v>1</v>
      </c>
      <c r="AC366" s="2">
        <f t="shared" si="396"/>
        <v>0</v>
      </c>
      <c r="AD366" s="3">
        <f t="shared" si="449"/>
        <v>2</v>
      </c>
      <c r="AE366" s="2">
        <f t="shared" si="397"/>
        <v>7</v>
      </c>
      <c r="AF366" s="2">
        <f t="shared" si="398"/>
        <v>12</v>
      </c>
      <c r="AG366" s="2">
        <f t="shared" si="399"/>
        <v>9</v>
      </c>
      <c r="AH366" s="2">
        <f t="shared" si="400"/>
        <v>9</v>
      </c>
      <c r="AI366" s="2">
        <f t="shared" si="401"/>
        <v>9</v>
      </c>
      <c r="AJ366" s="2">
        <f t="shared" si="402"/>
        <v>8</v>
      </c>
      <c r="AK366" s="2">
        <f t="shared" si="403"/>
        <v>7</v>
      </c>
      <c r="AL366" s="2">
        <f t="shared" si="404"/>
        <v>7</v>
      </c>
      <c r="AM366" s="2">
        <f t="shared" si="405"/>
        <v>6</v>
      </c>
      <c r="AN366" s="2">
        <f t="shared" si="406"/>
        <v>9</v>
      </c>
      <c r="AO366" s="2">
        <f t="shared" si="407"/>
        <v>5</v>
      </c>
      <c r="AP366" s="2">
        <f t="shared" si="408"/>
        <v>5</v>
      </c>
      <c r="AQ366" s="2">
        <f t="shared" si="409"/>
        <v>3</v>
      </c>
      <c r="AR366" s="2">
        <f t="shared" si="410"/>
        <v>2</v>
      </c>
      <c r="AS366" s="2">
        <f t="shared" si="411"/>
        <v>3</v>
      </c>
      <c r="AT366" s="2">
        <f t="shared" si="412"/>
        <v>3</v>
      </c>
      <c r="AU366" s="2">
        <f t="shared" si="413"/>
        <v>2</v>
      </c>
      <c r="AV366" s="3">
        <f t="shared" si="450"/>
        <v>2</v>
      </c>
      <c r="AW366">
        <f t="shared" si="451"/>
        <v>1</v>
      </c>
      <c r="AX366" s="2">
        <f t="shared" si="414"/>
        <v>5</v>
      </c>
      <c r="AY366" s="2">
        <f t="shared" si="415"/>
        <v>9</v>
      </c>
      <c r="AZ366" s="2">
        <f t="shared" si="416"/>
        <v>7</v>
      </c>
      <c r="BA366" s="2">
        <f t="shared" si="417"/>
        <v>5</v>
      </c>
      <c r="BB366" s="2">
        <f t="shared" si="418"/>
        <v>4</v>
      </c>
      <c r="BC366" s="2">
        <f t="shared" si="419"/>
        <v>3</v>
      </c>
      <c r="BD366" s="2">
        <f t="shared" si="420"/>
        <v>4</v>
      </c>
      <c r="BE366" s="2">
        <f t="shared" si="421"/>
        <v>2</v>
      </c>
      <c r="BF366" s="2">
        <f t="shared" si="422"/>
        <v>2</v>
      </c>
      <c r="BG366" s="2">
        <f t="shared" si="423"/>
        <v>4</v>
      </c>
      <c r="BH366" s="2">
        <f t="shared" si="424"/>
        <v>5</v>
      </c>
      <c r="BI366" s="2">
        <f t="shared" si="425"/>
        <v>3</v>
      </c>
      <c r="BJ366" s="2">
        <f t="shared" si="426"/>
        <v>2</v>
      </c>
      <c r="BK366" s="2">
        <f t="shared" si="427"/>
        <v>2</v>
      </c>
      <c r="BL366" s="2">
        <f t="shared" si="428"/>
        <v>2</v>
      </c>
      <c r="BM366" s="2">
        <f t="shared" si="429"/>
        <v>2</v>
      </c>
      <c r="BN366" s="2">
        <f t="shared" si="430"/>
        <v>1</v>
      </c>
      <c r="BO366" s="3">
        <f t="shared" si="452"/>
        <v>2</v>
      </c>
      <c r="BP366">
        <f t="shared" si="453"/>
        <v>1</v>
      </c>
      <c r="BR366">
        <v>2</v>
      </c>
      <c r="BS366">
        <f t="shared" si="431"/>
        <v>1</v>
      </c>
      <c r="BU366" s="1">
        <f t="shared" si="432"/>
        <v>4.2168019607134513</v>
      </c>
      <c r="BV366" s="1">
        <f t="shared" si="433"/>
        <v>1.9710413092468284</v>
      </c>
      <c r="BW366" s="1">
        <f t="shared" si="434"/>
        <v>1.9699560625743073</v>
      </c>
      <c r="BX366" s="1">
        <f t="shared" si="435"/>
        <v>2.4462430644450888</v>
      </c>
      <c r="BY366" s="1">
        <f t="shared" si="436"/>
        <v>2.3641022363608992</v>
      </c>
      <c r="BZ366" s="1">
        <f t="shared" si="437"/>
        <v>2.5323984012177179</v>
      </c>
      <c r="CA366" s="1">
        <f t="shared" si="438"/>
        <v>2.2261633716976781</v>
      </c>
      <c r="CB366" s="1">
        <f t="shared" si="439"/>
        <v>2.7047257186580334</v>
      </c>
      <c r="CC366" s="1">
        <f t="shared" si="440"/>
        <v>2.8957807714115513</v>
      </c>
      <c r="CD366" s="1">
        <f t="shared" si="441"/>
        <v>9.9632065696231962</v>
      </c>
      <c r="CE366" s="1">
        <f t="shared" si="442"/>
        <v>2.1181666063817968</v>
      </c>
      <c r="CF366" s="1">
        <f t="shared" si="443"/>
        <v>2.4612737751008962</v>
      </c>
      <c r="CG366" s="1">
        <f t="shared" si="444"/>
        <v>2.8841251947563564</v>
      </c>
      <c r="CH366" s="1">
        <f t="shared" si="445"/>
        <v>3.1969539287343953</v>
      </c>
      <c r="CI366" s="1">
        <f t="shared" si="446"/>
        <v>3.297788424931452</v>
      </c>
      <c r="CJ366" s="1">
        <f t="shared" si="447"/>
        <v>3.3789083491644307</v>
      </c>
      <c r="CK366" s="1">
        <f t="shared" si="448"/>
        <v>3.3329572805910721</v>
      </c>
      <c r="CL366" s="5">
        <f t="shared" si="454"/>
        <v>3</v>
      </c>
      <c r="CN366" s="9">
        <f t="shared" si="455"/>
        <v>1.9699560625743073</v>
      </c>
    </row>
    <row r="367" spans="1:92" x14ac:dyDescent="0.2">
      <c r="A367" s="4">
        <v>365</v>
      </c>
      <c r="B367" s="1">
        <v>0.36551718187590698</v>
      </c>
      <c r="C367" s="1">
        <v>2.5990000000000002</v>
      </c>
      <c r="D367" s="1">
        <v>64</v>
      </c>
      <c r="E367" s="1">
        <v>11</v>
      </c>
      <c r="F367" s="1">
        <v>25</v>
      </c>
      <c r="G367" s="1">
        <v>11.4377779052371</v>
      </c>
      <c r="H367" s="1">
        <v>7</v>
      </c>
      <c r="I367">
        <v>1500</v>
      </c>
      <c r="J367">
        <v>0.15</v>
      </c>
      <c r="K367">
        <v>37.5</v>
      </c>
      <c r="L367" s="1"/>
      <c r="M367" s="2">
        <f t="shared" si="380"/>
        <v>3</v>
      </c>
      <c r="N367" s="2">
        <f t="shared" si="381"/>
        <v>7</v>
      </c>
      <c r="O367" s="2">
        <f t="shared" si="382"/>
        <v>5</v>
      </c>
      <c r="P367" s="2">
        <f t="shared" si="383"/>
        <v>5</v>
      </c>
      <c r="Q367" s="2">
        <f t="shared" si="384"/>
        <v>7</v>
      </c>
      <c r="R367" s="2">
        <f t="shared" si="385"/>
        <v>5</v>
      </c>
      <c r="S367" s="2">
        <f t="shared" si="386"/>
        <v>7</v>
      </c>
      <c r="T367" s="2">
        <f t="shared" si="387"/>
        <v>3</v>
      </c>
      <c r="U367" s="2">
        <f t="shared" si="388"/>
        <v>5</v>
      </c>
      <c r="V367" s="2">
        <f t="shared" si="389"/>
        <v>6</v>
      </c>
      <c r="W367" s="2">
        <f t="shared" si="390"/>
        <v>3</v>
      </c>
      <c r="X367" s="2">
        <f t="shared" si="391"/>
        <v>3</v>
      </c>
      <c r="Y367" s="2">
        <f t="shared" si="392"/>
        <v>1</v>
      </c>
      <c r="Z367" s="2">
        <f t="shared" si="393"/>
        <v>1</v>
      </c>
      <c r="AA367" s="2">
        <f t="shared" si="394"/>
        <v>1</v>
      </c>
      <c r="AB367" s="2">
        <f t="shared" si="395"/>
        <v>1</v>
      </c>
      <c r="AC367" s="2">
        <f t="shared" si="396"/>
        <v>0</v>
      </c>
      <c r="AD367" s="3">
        <f t="shared" si="449"/>
        <v>2</v>
      </c>
      <c r="AE367" s="2">
        <f t="shared" si="397"/>
        <v>6</v>
      </c>
      <c r="AF367" s="2">
        <f t="shared" si="398"/>
        <v>10</v>
      </c>
      <c r="AG367" s="2">
        <f t="shared" si="399"/>
        <v>8</v>
      </c>
      <c r="AH367" s="2">
        <f t="shared" si="400"/>
        <v>8</v>
      </c>
      <c r="AI367" s="2">
        <f t="shared" si="401"/>
        <v>9</v>
      </c>
      <c r="AJ367" s="2">
        <f t="shared" si="402"/>
        <v>7</v>
      </c>
      <c r="AK367" s="2">
        <f t="shared" si="403"/>
        <v>9</v>
      </c>
      <c r="AL367" s="2">
        <f t="shared" si="404"/>
        <v>6</v>
      </c>
      <c r="AM367" s="2">
        <f t="shared" si="405"/>
        <v>7</v>
      </c>
      <c r="AN367" s="2">
        <f t="shared" si="406"/>
        <v>8</v>
      </c>
      <c r="AO367" s="2">
        <f t="shared" si="407"/>
        <v>5</v>
      </c>
      <c r="AP367" s="2">
        <f t="shared" si="408"/>
        <v>5</v>
      </c>
      <c r="AQ367" s="2">
        <f t="shared" si="409"/>
        <v>3</v>
      </c>
      <c r="AR367" s="2">
        <f t="shared" si="410"/>
        <v>2</v>
      </c>
      <c r="AS367" s="2">
        <f t="shared" si="411"/>
        <v>3</v>
      </c>
      <c r="AT367" s="2">
        <f t="shared" si="412"/>
        <v>3</v>
      </c>
      <c r="AU367" s="2">
        <f t="shared" si="413"/>
        <v>2</v>
      </c>
      <c r="AV367" s="3">
        <f t="shared" si="450"/>
        <v>2</v>
      </c>
      <c r="AW367">
        <f t="shared" si="451"/>
        <v>1</v>
      </c>
      <c r="AX367" s="2">
        <f t="shared" si="414"/>
        <v>4</v>
      </c>
      <c r="AY367" s="2">
        <f t="shared" si="415"/>
        <v>7</v>
      </c>
      <c r="AZ367" s="2">
        <f t="shared" si="416"/>
        <v>6</v>
      </c>
      <c r="BA367" s="2">
        <f t="shared" si="417"/>
        <v>4</v>
      </c>
      <c r="BB367" s="2">
        <f t="shared" si="418"/>
        <v>4</v>
      </c>
      <c r="BC367" s="2">
        <f t="shared" si="419"/>
        <v>2</v>
      </c>
      <c r="BD367" s="2">
        <f t="shared" si="420"/>
        <v>6</v>
      </c>
      <c r="BE367" s="2">
        <f t="shared" si="421"/>
        <v>3</v>
      </c>
      <c r="BF367" s="2">
        <f t="shared" si="422"/>
        <v>3</v>
      </c>
      <c r="BG367" s="2">
        <f t="shared" si="423"/>
        <v>3</v>
      </c>
      <c r="BH367" s="2">
        <f t="shared" si="424"/>
        <v>5</v>
      </c>
      <c r="BI367" s="2">
        <f t="shared" si="425"/>
        <v>3</v>
      </c>
      <c r="BJ367" s="2">
        <f t="shared" si="426"/>
        <v>2</v>
      </c>
      <c r="BK367" s="2">
        <f t="shared" si="427"/>
        <v>2</v>
      </c>
      <c r="BL367" s="2">
        <f t="shared" si="428"/>
        <v>2</v>
      </c>
      <c r="BM367" s="2">
        <f t="shared" si="429"/>
        <v>2</v>
      </c>
      <c r="BN367" s="2">
        <f t="shared" si="430"/>
        <v>1</v>
      </c>
      <c r="BO367" s="3">
        <f t="shared" si="452"/>
        <v>2</v>
      </c>
      <c r="BP367">
        <f t="shared" si="453"/>
        <v>1</v>
      </c>
      <c r="BR367">
        <v>2</v>
      </c>
      <c r="BS367">
        <f t="shared" si="431"/>
        <v>2</v>
      </c>
      <c r="BU367" s="1">
        <f t="shared" si="432"/>
        <v>4.225834114413054</v>
      </c>
      <c r="BV367" s="1">
        <f t="shared" si="433"/>
        <v>1.8759474332107191</v>
      </c>
      <c r="BW367" s="1">
        <f t="shared" si="434"/>
        <v>1.8562401027606674</v>
      </c>
      <c r="BX367" s="1">
        <f t="shared" si="435"/>
        <v>2.4160851226499451</v>
      </c>
      <c r="BY367" s="1">
        <f t="shared" si="436"/>
        <v>2.2319154586904255</v>
      </c>
      <c r="BZ367" s="1">
        <f t="shared" si="437"/>
        <v>2.3166344517167183</v>
      </c>
      <c r="CA367" s="1">
        <f t="shared" si="438"/>
        <v>2.1406418410450803</v>
      </c>
      <c r="CB367" s="1">
        <f t="shared" si="439"/>
        <v>2.4491895646971131</v>
      </c>
      <c r="CC367" s="1">
        <f t="shared" si="440"/>
        <v>2.6405259061825528</v>
      </c>
      <c r="CD367" s="1">
        <f t="shared" si="441"/>
        <v>9.9144530423321235</v>
      </c>
      <c r="CE367" s="1">
        <f t="shared" si="442"/>
        <v>2.0950601653439098</v>
      </c>
      <c r="CF367" s="1">
        <f t="shared" si="443"/>
        <v>2.3194209305592581</v>
      </c>
      <c r="CG367" s="1">
        <f t="shared" si="444"/>
        <v>2.6806889049528597</v>
      </c>
      <c r="CH367" s="1">
        <f t="shared" si="445"/>
        <v>2.9519020945868779</v>
      </c>
      <c r="CI367" s="1">
        <f t="shared" si="446"/>
        <v>3.0344666952765582</v>
      </c>
      <c r="CJ367" s="1">
        <f t="shared" si="447"/>
        <v>3.1223733279222072</v>
      </c>
      <c r="CK367" s="1">
        <f t="shared" si="448"/>
        <v>3.0729049022303845</v>
      </c>
      <c r="CL367" s="5">
        <f t="shared" si="454"/>
        <v>3</v>
      </c>
      <c r="CN367" s="9">
        <f t="shared" si="455"/>
        <v>1.8562401027606674</v>
      </c>
    </row>
    <row r="368" spans="1:92" x14ac:dyDescent="0.2">
      <c r="A368" s="4">
        <v>366</v>
      </c>
      <c r="B368" s="1">
        <v>0.27461448300837499</v>
      </c>
      <c r="C368" s="1">
        <v>2.2829999999999999</v>
      </c>
      <c r="D368" s="1">
        <v>71</v>
      </c>
      <c r="E368" s="1">
        <v>26</v>
      </c>
      <c r="F368" s="1">
        <v>3</v>
      </c>
      <c r="G368" s="1">
        <v>14.1554491302704</v>
      </c>
      <c r="H368" s="1">
        <v>7</v>
      </c>
      <c r="I368">
        <v>1500</v>
      </c>
      <c r="J368">
        <v>0.15</v>
      </c>
      <c r="K368">
        <v>37.5</v>
      </c>
      <c r="L368" s="1"/>
      <c r="M368" s="2">
        <f t="shared" si="380"/>
        <v>4</v>
      </c>
      <c r="N368" s="2">
        <f t="shared" si="381"/>
        <v>7</v>
      </c>
      <c r="O368" s="2">
        <f t="shared" si="382"/>
        <v>5</v>
      </c>
      <c r="P368" s="2">
        <f t="shared" si="383"/>
        <v>5</v>
      </c>
      <c r="Q368" s="2">
        <f t="shared" si="384"/>
        <v>6</v>
      </c>
      <c r="R368" s="2">
        <f t="shared" si="385"/>
        <v>6</v>
      </c>
      <c r="S368" s="2">
        <f t="shared" si="386"/>
        <v>6</v>
      </c>
      <c r="T368" s="2">
        <f t="shared" si="387"/>
        <v>4</v>
      </c>
      <c r="U368" s="2">
        <f t="shared" si="388"/>
        <v>4</v>
      </c>
      <c r="V368" s="2">
        <f t="shared" si="389"/>
        <v>7</v>
      </c>
      <c r="W368" s="2">
        <f t="shared" si="390"/>
        <v>3</v>
      </c>
      <c r="X368" s="2">
        <f t="shared" si="391"/>
        <v>3</v>
      </c>
      <c r="Y368" s="2">
        <f t="shared" si="392"/>
        <v>1</v>
      </c>
      <c r="Z368" s="2">
        <f t="shared" si="393"/>
        <v>1</v>
      </c>
      <c r="AA368" s="2">
        <f t="shared" si="394"/>
        <v>2</v>
      </c>
      <c r="AB368" s="2">
        <f t="shared" si="395"/>
        <v>1</v>
      </c>
      <c r="AC368" s="2">
        <f t="shared" si="396"/>
        <v>0</v>
      </c>
      <c r="AD368" s="3">
        <f t="shared" si="449"/>
        <v>2</v>
      </c>
      <c r="AE368" s="2">
        <f t="shared" si="397"/>
        <v>7</v>
      </c>
      <c r="AF368" s="2">
        <f t="shared" si="398"/>
        <v>10</v>
      </c>
      <c r="AG368" s="2">
        <f t="shared" si="399"/>
        <v>8</v>
      </c>
      <c r="AH368" s="2">
        <f t="shared" si="400"/>
        <v>8</v>
      </c>
      <c r="AI368" s="2">
        <f t="shared" si="401"/>
        <v>8</v>
      </c>
      <c r="AJ368" s="2">
        <f t="shared" si="402"/>
        <v>8</v>
      </c>
      <c r="AK368" s="2">
        <f t="shared" si="403"/>
        <v>8</v>
      </c>
      <c r="AL368" s="2">
        <f t="shared" si="404"/>
        <v>7</v>
      </c>
      <c r="AM368" s="2">
        <f t="shared" si="405"/>
        <v>6</v>
      </c>
      <c r="AN368" s="2">
        <f t="shared" si="406"/>
        <v>9</v>
      </c>
      <c r="AO368" s="2">
        <f t="shared" si="407"/>
        <v>5</v>
      </c>
      <c r="AP368" s="2">
        <f t="shared" si="408"/>
        <v>5</v>
      </c>
      <c r="AQ368" s="2">
        <f t="shared" si="409"/>
        <v>3</v>
      </c>
      <c r="AR368" s="2">
        <f t="shared" si="410"/>
        <v>2</v>
      </c>
      <c r="AS368" s="2">
        <f t="shared" si="411"/>
        <v>4</v>
      </c>
      <c r="AT368" s="2">
        <f t="shared" si="412"/>
        <v>3</v>
      </c>
      <c r="AU368" s="2">
        <f t="shared" si="413"/>
        <v>2</v>
      </c>
      <c r="AV368" s="3">
        <f t="shared" si="450"/>
        <v>2</v>
      </c>
      <c r="AW368">
        <f t="shared" si="451"/>
        <v>1</v>
      </c>
      <c r="AX368" s="2">
        <f t="shared" si="414"/>
        <v>5</v>
      </c>
      <c r="AY368" s="2">
        <f t="shared" si="415"/>
        <v>6</v>
      </c>
      <c r="AZ368" s="2">
        <f t="shared" si="416"/>
        <v>6</v>
      </c>
      <c r="BA368" s="2">
        <f t="shared" si="417"/>
        <v>4</v>
      </c>
      <c r="BB368" s="2">
        <f t="shared" si="418"/>
        <v>3</v>
      </c>
      <c r="BC368" s="2">
        <f t="shared" si="419"/>
        <v>3</v>
      </c>
      <c r="BD368" s="2">
        <f t="shared" si="420"/>
        <v>5</v>
      </c>
      <c r="BE368" s="2">
        <f t="shared" si="421"/>
        <v>2</v>
      </c>
      <c r="BF368" s="2">
        <f t="shared" si="422"/>
        <v>2</v>
      </c>
      <c r="BG368" s="2">
        <f t="shared" si="423"/>
        <v>4</v>
      </c>
      <c r="BH368" s="2">
        <f t="shared" si="424"/>
        <v>5</v>
      </c>
      <c r="BI368" s="2">
        <f t="shared" si="425"/>
        <v>3</v>
      </c>
      <c r="BJ368" s="2">
        <f t="shared" si="426"/>
        <v>2</v>
      </c>
      <c r="BK368" s="2">
        <f t="shared" si="427"/>
        <v>3</v>
      </c>
      <c r="BL368" s="2">
        <f t="shared" si="428"/>
        <v>3</v>
      </c>
      <c r="BM368" s="2">
        <f t="shared" si="429"/>
        <v>2</v>
      </c>
      <c r="BN368" s="2">
        <f t="shared" si="430"/>
        <v>1</v>
      </c>
      <c r="BO368" s="3">
        <f t="shared" si="452"/>
        <v>2</v>
      </c>
      <c r="BP368">
        <f t="shared" si="453"/>
        <v>2</v>
      </c>
      <c r="BR368">
        <v>3</v>
      </c>
      <c r="BS368">
        <f t="shared" si="431"/>
        <v>1</v>
      </c>
      <c r="BU368" s="1">
        <f t="shared" si="432"/>
        <v>4.1231659597751911</v>
      </c>
      <c r="BV368" s="1">
        <f t="shared" si="433"/>
        <v>1.889423477172872</v>
      </c>
      <c r="BW368" s="1">
        <f t="shared" si="434"/>
        <v>1.9076067595449797</v>
      </c>
      <c r="BX368" s="1">
        <f t="shared" si="435"/>
        <v>2.3513147081062806</v>
      </c>
      <c r="BY368" s="1">
        <f t="shared" si="436"/>
        <v>2.418877846549667</v>
      </c>
      <c r="BZ368" s="1">
        <f t="shared" si="437"/>
        <v>2.6672614958843486</v>
      </c>
      <c r="CA368" s="1">
        <f t="shared" si="438"/>
        <v>2.1444645519457723</v>
      </c>
      <c r="CB368" s="1">
        <f t="shared" si="439"/>
        <v>2.9508910276634919</v>
      </c>
      <c r="CC368" s="1">
        <f t="shared" si="440"/>
        <v>3.1245862240473228</v>
      </c>
      <c r="CD368" s="1">
        <f t="shared" si="441"/>
        <v>10.000744415602519</v>
      </c>
      <c r="CE368" s="1">
        <f t="shared" si="442"/>
        <v>1.8970306884417039</v>
      </c>
      <c r="CF368" s="1">
        <f t="shared" si="443"/>
        <v>2.4968623070167522</v>
      </c>
      <c r="CG368" s="1">
        <f t="shared" si="444"/>
        <v>2.9936127207419077</v>
      </c>
      <c r="CH368" s="1">
        <f t="shared" si="445"/>
        <v>3.4297456201200633</v>
      </c>
      <c r="CI368" s="1">
        <f t="shared" si="446"/>
        <v>3.5724451834023307</v>
      </c>
      <c r="CJ368" s="1">
        <f t="shared" si="447"/>
        <v>3.6475218995135443</v>
      </c>
      <c r="CK368" s="1">
        <f t="shared" si="448"/>
        <v>3.6046900637692545</v>
      </c>
      <c r="CL368" s="5">
        <f t="shared" si="454"/>
        <v>2</v>
      </c>
      <c r="CN368" s="9">
        <f t="shared" si="455"/>
        <v>1.889423477172872</v>
      </c>
    </row>
    <row r="369" spans="1:92" x14ac:dyDescent="0.2">
      <c r="A369" s="4">
        <v>367</v>
      </c>
      <c r="B369" s="1">
        <v>0.36116972668604402</v>
      </c>
      <c r="C369" s="1">
        <v>0.79800000000000004</v>
      </c>
      <c r="D369" s="1">
        <v>83</v>
      </c>
      <c r="E369" s="1">
        <v>14</v>
      </c>
      <c r="F369" s="1">
        <v>3</v>
      </c>
      <c r="G369" s="1">
        <v>8.6135653601616902</v>
      </c>
      <c r="H369" s="1">
        <v>6</v>
      </c>
      <c r="I369">
        <v>1500</v>
      </c>
      <c r="J369">
        <v>0.15</v>
      </c>
      <c r="K369">
        <v>37.5</v>
      </c>
      <c r="L369" s="1"/>
      <c r="M369" s="2">
        <f t="shared" si="380"/>
        <v>3</v>
      </c>
      <c r="N369" s="2">
        <f t="shared" si="381"/>
        <v>7</v>
      </c>
      <c r="O369" s="2">
        <f t="shared" si="382"/>
        <v>6</v>
      </c>
      <c r="P369" s="2">
        <f t="shared" si="383"/>
        <v>4</v>
      </c>
      <c r="Q369" s="2">
        <f t="shared" si="384"/>
        <v>6</v>
      </c>
      <c r="R369" s="2">
        <f t="shared" si="385"/>
        <v>7</v>
      </c>
      <c r="S369" s="2">
        <f t="shared" si="386"/>
        <v>7</v>
      </c>
      <c r="T369" s="2">
        <f t="shared" si="387"/>
        <v>5</v>
      </c>
      <c r="U369" s="2">
        <f t="shared" si="388"/>
        <v>7</v>
      </c>
      <c r="V369" s="2">
        <f t="shared" si="389"/>
        <v>7</v>
      </c>
      <c r="W369" s="2">
        <f t="shared" si="390"/>
        <v>2</v>
      </c>
      <c r="X369" s="2">
        <f t="shared" si="391"/>
        <v>4</v>
      </c>
      <c r="Y369" s="2">
        <f t="shared" si="392"/>
        <v>1</v>
      </c>
      <c r="Z369" s="2">
        <f t="shared" si="393"/>
        <v>1</v>
      </c>
      <c r="AA369" s="2">
        <f t="shared" si="394"/>
        <v>2</v>
      </c>
      <c r="AB369" s="2">
        <f t="shared" si="395"/>
        <v>1</v>
      </c>
      <c r="AC369" s="2">
        <f t="shared" si="396"/>
        <v>0</v>
      </c>
      <c r="AD369" s="3">
        <f t="shared" si="449"/>
        <v>2</v>
      </c>
      <c r="AE369" s="2">
        <f t="shared" si="397"/>
        <v>6</v>
      </c>
      <c r="AF369" s="2">
        <f t="shared" si="398"/>
        <v>10</v>
      </c>
      <c r="AG369" s="2">
        <f t="shared" si="399"/>
        <v>9</v>
      </c>
      <c r="AH369" s="2">
        <f t="shared" si="400"/>
        <v>7</v>
      </c>
      <c r="AI369" s="2">
        <f t="shared" si="401"/>
        <v>8</v>
      </c>
      <c r="AJ369" s="2">
        <f t="shared" si="402"/>
        <v>9</v>
      </c>
      <c r="AK369" s="2">
        <f t="shared" si="403"/>
        <v>9</v>
      </c>
      <c r="AL369" s="2">
        <f t="shared" si="404"/>
        <v>8</v>
      </c>
      <c r="AM369" s="2">
        <f t="shared" si="405"/>
        <v>9</v>
      </c>
      <c r="AN369" s="2">
        <f t="shared" si="406"/>
        <v>9</v>
      </c>
      <c r="AO369" s="2">
        <f t="shared" si="407"/>
        <v>4</v>
      </c>
      <c r="AP369" s="2">
        <f t="shared" si="408"/>
        <v>6</v>
      </c>
      <c r="AQ369" s="2">
        <f t="shared" si="409"/>
        <v>3</v>
      </c>
      <c r="AR369" s="2">
        <f t="shared" si="410"/>
        <v>2</v>
      </c>
      <c r="AS369" s="2">
        <f t="shared" si="411"/>
        <v>4</v>
      </c>
      <c r="AT369" s="2">
        <f t="shared" si="412"/>
        <v>3</v>
      </c>
      <c r="AU369" s="2">
        <f t="shared" si="413"/>
        <v>2</v>
      </c>
      <c r="AV369" s="3">
        <f t="shared" si="450"/>
        <v>2</v>
      </c>
      <c r="AW369">
        <f t="shared" si="451"/>
        <v>1</v>
      </c>
      <c r="AX369" s="2">
        <f t="shared" si="414"/>
        <v>4</v>
      </c>
      <c r="AY369" s="2">
        <f t="shared" si="415"/>
        <v>7</v>
      </c>
      <c r="AZ369" s="2">
        <f t="shared" si="416"/>
        <v>8</v>
      </c>
      <c r="BA369" s="2">
        <f t="shared" si="417"/>
        <v>4</v>
      </c>
      <c r="BB369" s="2">
        <f t="shared" si="418"/>
        <v>3</v>
      </c>
      <c r="BC369" s="2">
        <f t="shared" si="419"/>
        <v>4</v>
      </c>
      <c r="BD369" s="2">
        <f t="shared" si="420"/>
        <v>6</v>
      </c>
      <c r="BE369" s="2">
        <f t="shared" si="421"/>
        <v>5</v>
      </c>
      <c r="BF369" s="2">
        <f t="shared" si="422"/>
        <v>5</v>
      </c>
      <c r="BG369" s="2">
        <f t="shared" si="423"/>
        <v>4</v>
      </c>
      <c r="BH369" s="2">
        <f t="shared" si="424"/>
        <v>4</v>
      </c>
      <c r="BI369" s="2">
        <f t="shared" si="425"/>
        <v>4</v>
      </c>
      <c r="BJ369" s="2">
        <f t="shared" si="426"/>
        <v>3</v>
      </c>
      <c r="BK369" s="2">
        <f t="shared" si="427"/>
        <v>3</v>
      </c>
      <c r="BL369" s="2">
        <f t="shared" si="428"/>
        <v>3</v>
      </c>
      <c r="BM369" s="2">
        <f t="shared" si="429"/>
        <v>2</v>
      </c>
      <c r="BN369" s="2">
        <f t="shared" si="430"/>
        <v>1</v>
      </c>
      <c r="BO369" s="3">
        <f t="shared" si="452"/>
        <v>3</v>
      </c>
      <c r="BP369">
        <f t="shared" si="453"/>
        <v>1</v>
      </c>
      <c r="BR369">
        <v>3</v>
      </c>
      <c r="BS369">
        <f t="shared" si="431"/>
        <v>1</v>
      </c>
      <c r="BU369" s="1">
        <f t="shared" si="432"/>
        <v>4.729373785934512</v>
      </c>
      <c r="BV369" s="1">
        <f t="shared" si="433"/>
        <v>2.1386827353063098</v>
      </c>
      <c r="BW369" s="1">
        <f t="shared" si="434"/>
        <v>1.7548787687711558</v>
      </c>
      <c r="BX369" s="1">
        <f t="shared" si="435"/>
        <v>2.8749266044879516</v>
      </c>
      <c r="BY369" s="1">
        <f t="shared" si="436"/>
        <v>2.2563242260109884</v>
      </c>
      <c r="BZ369" s="1">
        <f t="shared" si="437"/>
        <v>2.1232111248424514</v>
      </c>
      <c r="CA369" s="1">
        <f t="shared" si="438"/>
        <v>2.2171296692680218</v>
      </c>
      <c r="CB369" s="1">
        <f t="shared" si="439"/>
        <v>2.359070122937315</v>
      </c>
      <c r="CC369" s="1">
        <f t="shared" si="440"/>
        <v>2.5064629069528412</v>
      </c>
      <c r="CD369" s="1">
        <f t="shared" si="441"/>
        <v>9.8821969923337889</v>
      </c>
      <c r="CE369" s="1">
        <f t="shared" si="442"/>
        <v>2.6222095796372096</v>
      </c>
      <c r="CF369" s="1">
        <f t="shared" si="443"/>
        <v>2.0885660009254088</v>
      </c>
      <c r="CG369" s="1">
        <f t="shared" si="444"/>
        <v>2.4792724874078202</v>
      </c>
      <c r="CH369" s="1">
        <f t="shared" si="445"/>
        <v>2.8586148177259418</v>
      </c>
      <c r="CI369" s="1">
        <f t="shared" si="446"/>
        <v>3.0283121352168099</v>
      </c>
      <c r="CJ369" s="1">
        <f t="shared" si="447"/>
        <v>3.116167672306037</v>
      </c>
      <c r="CK369" s="1">
        <f t="shared" si="448"/>
        <v>3.0701308178683258</v>
      </c>
      <c r="CL369" s="5">
        <f t="shared" si="454"/>
        <v>3</v>
      </c>
      <c r="CN369" s="9">
        <f t="shared" si="455"/>
        <v>1.7548787687711558</v>
      </c>
    </row>
    <row r="370" spans="1:92" x14ac:dyDescent="0.2">
      <c r="A370" s="4">
        <v>368</v>
      </c>
      <c r="B370" s="1">
        <v>0.40976580406720198</v>
      </c>
      <c r="C370" s="1">
        <v>27.326000000000001</v>
      </c>
      <c r="D370" s="1">
        <v>76</v>
      </c>
      <c r="E370" s="1">
        <v>19</v>
      </c>
      <c r="F370" s="1">
        <v>5</v>
      </c>
      <c r="G370" s="1">
        <v>8.5543497190403794</v>
      </c>
      <c r="H370" s="1">
        <v>6</v>
      </c>
      <c r="I370">
        <v>1500</v>
      </c>
      <c r="J370">
        <v>0.15</v>
      </c>
      <c r="K370">
        <v>37.5</v>
      </c>
      <c r="L370" s="1"/>
      <c r="M370" s="2">
        <f t="shared" si="380"/>
        <v>4</v>
      </c>
      <c r="N370" s="2">
        <f t="shared" si="381"/>
        <v>6</v>
      </c>
      <c r="O370" s="2">
        <f t="shared" si="382"/>
        <v>6</v>
      </c>
      <c r="P370" s="2">
        <f t="shared" si="383"/>
        <v>4</v>
      </c>
      <c r="Q370" s="2">
        <f t="shared" si="384"/>
        <v>6</v>
      </c>
      <c r="R370" s="2">
        <f t="shared" si="385"/>
        <v>7</v>
      </c>
      <c r="S370" s="2">
        <f t="shared" si="386"/>
        <v>7</v>
      </c>
      <c r="T370" s="2">
        <f t="shared" si="387"/>
        <v>5</v>
      </c>
      <c r="U370" s="2">
        <f t="shared" si="388"/>
        <v>7</v>
      </c>
      <c r="V370" s="2">
        <f t="shared" si="389"/>
        <v>7</v>
      </c>
      <c r="W370" s="2">
        <f t="shared" si="390"/>
        <v>3</v>
      </c>
      <c r="X370" s="2">
        <f t="shared" si="391"/>
        <v>4</v>
      </c>
      <c r="Y370" s="2">
        <f t="shared" si="392"/>
        <v>1</v>
      </c>
      <c r="Z370" s="2">
        <f t="shared" si="393"/>
        <v>1</v>
      </c>
      <c r="AA370" s="2">
        <f t="shared" si="394"/>
        <v>2</v>
      </c>
      <c r="AB370" s="2">
        <f t="shared" si="395"/>
        <v>1</v>
      </c>
      <c r="AC370" s="2">
        <f t="shared" si="396"/>
        <v>0</v>
      </c>
      <c r="AD370" s="3">
        <f t="shared" si="449"/>
        <v>6</v>
      </c>
      <c r="AE370" s="2">
        <f t="shared" si="397"/>
        <v>7</v>
      </c>
      <c r="AF370" s="2">
        <f t="shared" si="398"/>
        <v>9</v>
      </c>
      <c r="AG370" s="2">
        <f t="shared" si="399"/>
        <v>9</v>
      </c>
      <c r="AH370" s="2">
        <f t="shared" si="400"/>
        <v>7</v>
      </c>
      <c r="AI370" s="2">
        <f t="shared" si="401"/>
        <v>8</v>
      </c>
      <c r="AJ370" s="2">
        <f t="shared" si="402"/>
        <v>9</v>
      </c>
      <c r="AK370" s="2">
        <f t="shared" si="403"/>
        <v>9</v>
      </c>
      <c r="AL370" s="2">
        <f t="shared" si="404"/>
        <v>8</v>
      </c>
      <c r="AM370" s="2">
        <f t="shared" si="405"/>
        <v>9</v>
      </c>
      <c r="AN370" s="2">
        <f t="shared" si="406"/>
        <v>9</v>
      </c>
      <c r="AO370" s="2">
        <f t="shared" si="407"/>
        <v>5</v>
      </c>
      <c r="AP370" s="2">
        <f t="shared" si="408"/>
        <v>6</v>
      </c>
      <c r="AQ370" s="2">
        <f t="shared" si="409"/>
        <v>3</v>
      </c>
      <c r="AR370" s="2">
        <f t="shared" si="410"/>
        <v>2</v>
      </c>
      <c r="AS370" s="2">
        <f t="shared" si="411"/>
        <v>4</v>
      </c>
      <c r="AT370" s="2">
        <f t="shared" si="412"/>
        <v>3</v>
      </c>
      <c r="AU370" s="2">
        <f t="shared" si="413"/>
        <v>2</v>
      </c>
      <c r="AV370" s="3">
        <f t="shared" si="450"/>
        <v>2</v>
      </c>
      <c r="AW370">
        <f t="shared" si="451"/>
        <v>6</v>
      </c>
      <c r="AX370" s="2">
        <f t="shared" si="414"/>
        <v>4</v>
      </c>
      <c r="AY370" s="2">
        <f t="shared" si="415"/>
        <v>6</v>
      </c>
      <c r="AZ370" s="2">
        <f t="shared" si="416"/>
        <v>7</v>
      </c>
      <c r="BA370" s="2">
        <f t="shared" si="417"/>
        <v>3</v>
      </c>
      <c r="BB370" s="2">
        <f t="shared" si="418"/>
        <v>3</v>
      </c>
      <c r="BC370" s="2">
        <f t="shared" si="419"/>
        <v>4</v>
      </c>
      <c r="BD370" s="2">
        <f t="shared" si="420"/>
        <v>6</v>
      </c>
      <c r="BE370" s="2">
        <f t="shared" si="421"/>
        <v>5</v>
      </c>
      <c r="BF370" s="2">
        <f t="shared" si="422"/>
        <v>5</v>
      </c>
      <c r="BG370" s="2">
        <f t="shared" si="423"/>
        <v>4</v>
      </c>
      <c r="BH370" s="2">
        <f t="shared" si="424"/>
        <v>4</v>
      </c>
      <c r="BI370" s="2">
        <f t="shared" si="425"/>
        <v>4</v>
      </c>
      <c r="BJ370" s="2">
        <f t="shared" si="426"/>
        <v>2</v>
      </c>
      <c r="BK370" s="2">
        <f t="shared" si="427"/>
        <v>3</v>
      </c>
      <c r="BL370" s="2">
        <f t="shared" si="428"/>
        <v>3</v>
      </c>
      <c r="BM370" s="2">
        <f t="shared" si="429"/>
        <v>2</v>
      </c>
      <c r="BN370" s="2">
        <f t="shared" si="430"/>
        <v>1</v>
      </c>
      <c r="BO370" s="3">
        <f t="shared" si="452"/>
        <v>3</v>
      </c>
      <c r="BP370">
        <f t="shared" si="453"/>
        <v>1</v>
      </c>
      <c r="BR370">
        <v>2</v>
      </c>
      <c r="BS370">
        <f t="shared" si="431"/>
        <v>4</v>
      </c>
      <c r="BU370" s="1">
        <f t="shared" si="432"/>
        <v>4.5942683683312904</v>
      </c>
      <c r="BV370" s="1">
        <f t="shared" si="433"/>
        <v>2.2295335408647792</v>
      </c>
      <c r="BW370" s="1">
        <f t="shared" si="434"/>
        <v>1.9666145978171838</v>
      </c>
      <c r="BX370" s="1">
        <f t="shared" si="435"/>
        <v>3.0169129767553104</v>
      </c>
      <c r="BY370" s="1">
        <f t="shared" si="436"/>
        <v>2.3993555471804418</v>
      </c>
      <c r="BZ370" s="1">
        <f t="shared" si="437"/>
        <v>2.2357526382850743</v>
      </c>
      <c r="CA370" s="1">
        <f t="shared" si="438"/>
        <v>2.2566985322434125</v>
      </c>
      <c r="CB370" s="1">
        <f t="shared" si="439"/>
        <v>2.3130980739366453</v>
      </c>
      <c r="CC370" s="1">
        <f t="shared" si="440"/>
        <v>2.453227502748732</v>
      </c>
      <c r="CD370" s="1">
        <f t="shared" si="441"/>
        <v>9.897794773334633</v>
      </c>
      <c r="CE370" s="1">
        <f t="shared" si="442"/>
        <v>2.396752758079292</v>
      </c>
      <c r="CF370" s="1">
        <f t="shared" si="443"/>
        <v>2.2543728292046699</v>
      </c>
      <c r="CG370" s="1">
        <f t="shared" si="444"/>
        <v>2.5835491843532004</v>
      </c>
      <c r="CH370" s="1">
        <f t="shared" si="445"/>
        <v>2.7494958736951673</v>
      </c>
      <c r="CI370" s="1">
        <f t="shared" si="446"/>
        <v>2.9008717786689653</v>
      </c>
      <c r="CJ370" s="1">
        <f t="shared" si="447"/>
        <v>2.9924646231338548</v>
      </c>
      <c r="CK370" s="1">
        <f t="shared" si="448"/>
        <v>2.9445279391035979</v>
      </c>
      <c r="CL370" s="5">
        <f t="shared" si="454"/>
        <v>3</v>
      </c>
      <c r="CN370" s="9">
        <f t="shared" si="455"/>
        <v>1.9666145978171838</v>
      </c>
    </row>
    <row r="371" spans="1:92" x14ac:dyDescent="0.2">
      <c r="A371" s="4">
        <v>369</v>
      </c>
      <c r="B371" s="1">
        <v>0.40614054407947298</v>
      </c>
      <c r="C371" s="1">
        <v>5.4290000000000003</v>
      </c>
      <c r="D371" s="1">
        <v>54</v>
      </c>
      <c r="E371" s="1">
        <v>42</v>
      </c>
      <c r="F371" s="1">
        <v>4</v>
      </c>
      <c r="G371" s="1">
        <v>12.366085233793701</v>
      </c>
      <c r="H371" s="1">
        <v>7</v>
      </c>
      <c r="I371">
        <v>1500</v>
      </c>
      <c r="J371">
        <v>0.15</v>
      </c>
      <c r="K371">
        <v>37.5</v>
      </c>
      <c r="L371" s="1"/>
      <c r="M371" s="2">
        <f t="shared" si="380"/>
        <v>6</v>
      </c>
      <c r="N371" s="2">
        <f t="shared" si="381"/>
        <v>9</v>
      </c>
      <c r="O371" s="2">
        <f t="shared" si="382"/>
        <v>6</v>
      </c>
      <c r="P371" s="2">
        <f t="shared" si="383"/>
        <v>5</v>
      </c>
      <c r="Q371" s="2">
        <f t="shared" si="384"/>
        <v>7</v>
      </c>
      <c r="R371" s="2">
        <f t="shared" si="385"/>
        <v>6</v>
      </c>
      <c r="S371" s="2">
        <f t="shared" si="386"/>
        <v>5</v>
      </c>
      <c r="T371" s="2">
        <f t="shared" si="387"/>
        <v>5</v>
      </c>
      <c r="U371" s="2">
        <f t="shared" si="388"/>
        <v>4</v>
      </c>
      <c r="V371" s="2">
        <f t="shared" si="389"/>
        <v>6</v>
      </c>
      <c r="W371" s="2">
        <f t="shared" si="390"/>
        <v>3</v>
      </c>
      <c r="X371" s="2">
        <f t="shared" si="391"/>
        <v>3</v>
      </c>
      <c r="Y371" s="2">
        <f t="shared" si="392"/>
        <v>1</v>
      </c>
      <c r="Z371" s="2">
        <f t="shared" si="393"/>
        <v>1</v>
      </c>
      <c r="AA371" s="2">
        <f t="shared" si="394"/>
        <v>2</v>
      </c>
      <c r="AB371" s="2">
        <f t="shared" si="395"/>
        <v>1</v>
      </c>
      <c r="AC371" s="2">
        <f t="shared" si="396"/>
        <v>0</v>
      </c>
      <c r="AD371" s="3">
        <f t="shared" si="449"/>
        <v>2</v>
      </c>
      <c r="AE371" s="2">
        <f t="shared" si="397"/>
        <v>9</v>
      </c>
      <c r="AF371" s="2">
        <f t="shared" si="398"/>
        <v>12</v>
      </c>
      <c r="AG371" s="2">
        <f t="shared" si="399"/>
        <v>9</v>
      </c>
      <c r="AH371" s="2">
        <f t="shared" si="400"/>
        <v>8</v>
      </c>
      <c r="AI371" s="2">
        <f t="shared" si="401"/>
        <v>9</v>
      </c>
      <c r="AJ371" s="2">
        <f t="shared" si="402"/>
        <v>8</v>
      </c>
      <c r="AK371" s="2">
        <f t="shared" si="403"/>
        <v>7</v>
      </c>
      <c r="AL371" s="2">
        <f t="shared" si="404"/>
        <v>8</v>
      </c>
      <c r="AM371" s="2">
        <f t="shared" si="405"/>
        <v>6</v>
      </c>
      <c r="AN371" s="2">
        <f t="shared" si="406"/>
        <v>8</v>
      </c>
      <c r="AO371" s="2">
        <f t="shared" si="407"/>
        <v>5</v>
      </c>
      <c r="AP371" s="2">
        <f t="shared" si="408"/>
        <v>5</v>
      </c>
      <c r="AQ371" s="2">
        <f t="shared" si="409"/>
        <v>3</v>
      </c>
      <c r="AR371" s="2">
        <f t="shared" si="410"/>
        <v>2</v>
      </c>
      <c r="AS371" s="2">
        <f t="shared" si="411"/>
        <v>4</v>
      </c>
      <c r="AT371" s="2">
        <f t="shared" si="412"/>
        <v>3</v>
      </c>
      <c r="AU371" s="2">
        <f t="shared" si="413"/>
        <v>2</v>
      </c>
      <c r="AV371" s="3">
        <f t="shared" si="450"/>
        <v>2</v>
      </c>
      <c r="AW371">
        <f t="shared" si="451"/>
        <v>1</v>
      </c>
      <c r="AX371" s="2">
        <f t="shared" si="414"/>
        <v>6</v>
      </c>
      <c r="AY371" s="2">
        <f t="shared" si="415"/>
        <v>9</v>
      </c>
      <c r="AZ371" s="2">
        <f t="shared" si="416"/>
        <v>7</v>
      </c>
      <c r="BA371" s="2">
        <f t="shared" si="417"/>
        <v>4</v>
      </c>
      <c r="BB371" s="2">
        <f t="shared" si="418"/>
        <v>4</v>
      </c>
      <c r="BC371" s="2">
        <f t="shared" si="419"/>
        <v>3</v>
      </c>
      <c r="BD371" s="2">
        <f t="shared" si="420"/>
        <v>4</v>
      </c>
      <c r="BE371" s="2">
        <f t="shared" si="421"/>
        <v>2</v>
      </c>
      <c r="BF371" s="2">
        <f t="shared" si="422"/>
        <v>2</v>
      </c>
      <c r="BG371" s="2">
        <f t="shared" si="423"/>
        <v>3</v>
      </c>
      <c r="BH371" s="2">
        <f t="shared" si="424"/>
        <v>4</v>
      </c>
      <c r="BI371" s="2">
        <f t="shared" si="425"/>
        <v>3</v>
      </c>
      <c r="BJ371" s="2">
        <f t="shared" si="426"/>
        <v>2</v>
      </c>
      <c r="BK371" s="2">
        <f t="shared" si="427"/>
        <v>3</v>
      </c>
      <c r="BL371" s="2">
        <f t="shared" si="428"/>
        <v>3</v>
      </c>
      <c r="BM371" s="2">
        <f t="shared" si="429"/>
        <v>2</v>
      </c>
      <c r="BN371" s="2">
        <f t="shared" si="430"/>
        <v>1</v>
      </c>
      <c r="BO371" s="3">
        <f t="shared" si="452"/>
        <v>2</v>
      </c>
      <c r="BP371">
        <f t="shared" si="453"/>
        <v>1</v>
      </c>
      <c r="BR371">
        <v>2</v>
      </c>
      <c r="BS371">
        <f t="shared" si="431"/>
        <v>3</v>
      </c>
      <c r="BU371" s="1">
        <f t="shared" si="432"/>
        <v>4.2330746691081593</v>
      </c>
      <c r="BV371" s="1">
        <f t="shared" si="433"/>
        <v>1.9268043441101261</v>
      </c>
      <c r="BW371" s="1">
        <f t="shared" si="434"/>
        <v>1.9400268784816213</v>
      </c>
      <c r="BX371" s="1">
        <f t="shared" si="435"/>
        <v>2.3175845633034666</v>
      </c>
      <c r="BY371" s="1">
        <f t="shared" si="436"/>
        <v>2.1764638107630403</v>
      </c>
      <c r="BZ371" s="1">
        <f t="shared" si="437"/>
        <v>2.2500169006250839</v>
      </c>
      <c r="CA371" s="1">
        <f t="shared" si="438"/>
        <v>2.2184371789681285</v>
      </c>
      <c r="CB371" s="1">
        <f t="shared" si="439"/>
        <v>2.3591267327545062</v>
      </c>
      <c r="CC371" s="1">
        <f t="shared" si="440"/>
        <v>2.4832331621789301</v>
      </c>
      <c r="CD371" s="1">
        <f t="shared" si="441"/>
        <v>9.895221880325261</v>
      </c>
      <c r="CE371" s="1">
        <f t="shared" si="442"/>
        <v>2.0894693596386049</v>
      </c>
      <c r="CF371" s="1">
        <f t="shared" si="443"/>
        <v>2.2355195797182508</v>
      </c>
      <c r="CG371" s="1">
        <f t="shared" si="444"/>
        <v>2.5678960422379755</v>
      </c>
      <c r="CH371" s="1">
        <f t="shared" si="445"/>
        <v>2.7637531989140971</v>
      </c>
      <c r="CI371" s="1">
        <f t="shared" si="446"/>
        <v>2.9265422959704694</v>
      </c>
      <c r="CJ371" s="1">
        <f t="shared" si="447"/>
        <v>3.0176478974190832</v>
      </c>
      <c r="CK371" s="1">
        <f t="shared" si="448"/>
        <v>2.966159911801816</v>
      </c>
      <c r="CL371" s="5">
        <f t="shared" si="454"/>
        <v>2</v>
      </c>
      <c r="CN371" s="9">
        <f t="shared" si="455"/>
        <v>1.9268043441101261</v>
      </c>
    </row>
    <row r="372" spans="1:92" x14ac:dyDescent="0.2">
      <c r="A372" s="4">
        <v>370</v>
      </c>
      <c r="B372" s="1">
        <v>0.46212076914248901</v>
      </c>
      <c r="C372" s="1">
        <v>6.1349999999999998</v>
      </c>
      <c r="D372" s="1">
        <v>43</v>
      </c>
      <c r="E372" s="1">
        <v>58</v>
      </c>
      <c r="F372" s="1">
        <v>-1</v>
      </c>
      <c r="G372" s="1">
        <v>11.6558832721283</v>
      </c>
      <c r="H372" s="1">
        <v>7</v>
      </c>
      <c r="I372">
        <v>1500</v>
      </c>
      <c r="J372">
        <v>0.15</v>
      </c>
      <c r="K372">
        <v>37.5</v>
      </c>
      <c r="L372" s="1"/>
      <c r="M372" s="2">
        <f t="shared" si="380"/>
        <v>6</v>
      </c>
      <c r="N372" s="2">
        <f t="shared" si="381"/>
        <v>8</v>
      </c>
      <c r="O372" s="2">
        <f t="shared" si="382"/>
        <v>5</v>
      </c>
      <c r="P372" s="2">
        <f t="shared" si="383"/>
        <v>5</v>
      </c>
      <c r="Q372" s="2">
        <f t="shared" si="384"/>
        <v>6</v>
      </c>
      <c r="R372" s="2">
        <f t="shared" si="385"/>
        <v>5</v>
      </c>
      <c r="S372" s="2">
        <f t="shared" si="386"/>
        <v>5</v>
      </c>
      <c r="T372" s="2">
        <f t="shared" si="387"/>
        <v>5</v>
      </c>
      <c r="U372" s="2">
        <f t="shared" si="388"/>
        <v>4</v>
      </c>
      <c r="V372" s="2">
        <f t="shared" si="389"/>
        <v>6</v>
      </c>
      <c r="W372" s="2">
        <f t="shared" si="390"/>
        <v>3</v>
      </c>
      <c r="X372" s="2">
        <f t="shared" si="391"/>
        <v>3</v>
      </c>
      <c r="Y372" s="2">
        <f t="shared" si="392"/>
        <v>1</v>
      </c>
      <c r="Z372" s="2">
        <f t="shared" si="393"/>
        <v>1</v>
      </c>
      <c r="AA372" s="2">
        <f t="shared" si="394"/>
        <v>2</v>
      </c>
      <c r="AB372" s="2">
        <f t="shared" si="395"/>
        <v>1</v>
      </c>
      <c r="AC372" s="2">
        <f t="shared" si="396"/>
        <v>0</v>
      </c>
      <c r="AD372" s="3">
        <f t="shared" si="449"/>
        <v>2</v>
      </c>
      <c r="AE372" s="2">
        <f t="shared" si="397"/>
        <v>9</v>
      </c>
      <c r="AF372" s="2">
        <f t="shared" si="398"/>
        <v>11</v>
      </c>
      <c r="AG372" s="2">
        <f t="shared" si="399"/>
        <v>8</v>
      </c>
      <c r="AH372" s="2">
        <f t="shared" si="400"/>
        <v>8</v>
      </c>
      <c r="AI372" s="2">
        <f t="shared" si="401"/>
        <v>8</v>
      </c>
      <c r="AJ372" s="2">
        <f t="shared" si="402"/>
        <v>7</v>
      </c>
      <c r="AK372" s="2">
        <f t="shared" si="403"/>
        <v>7</v>
      </c>
      <c r="AL372" s="2">
        <f t="shared" si="404"/>
        <v>8</v>
      </c>
      <c r="AM372" s="2">
        <f t="shared" si="405"/>
        <v>6</v>
      </c>
      <c r="AN372" s="2">
        <f t="shared" si="406"/>
        <v>8</v>
      </c>
      <c r="AO372" s="2">
        <f t="shared" si="407"/>
        <v>5</v>
      </c>
      <c r="AP372" s="2">
        <f t="shared" si="408"/>
        <v>5</v>
      </c>
      <c r="AQ372" s="2">
        <f t="shared" si="409"/>
        <v>3</v>
      </c>
      <c r="AR372" s="2">
        <f t="shared" si="410"/>
        <v>2</v>
      </c>
      <c r="AS372" s="2">
        <f t="shared" si="411"/>
        <v>4</v>
      </c>
      <c r="AT372" s="2">
        <f t="shared" si="412"/>
        <v>3</v>
      </c>
      <c r="AU372" s="2">
        <f t="shared" si="413"/>
        <v>2</v>
      </c>
      <c r="AV372" s="3">
        <f t="shared" si="450"/>
        <v>2</v>
      </c>
      <c r="AW372">
        <f t="shared" si="451"/>
        <v>1</v>
      </c>
      <c r="AX372" s="2">
        <f t="shared" si="414"/>
        <v>6</v>
      </c>
      <c r="AY372" s="2">
        <f t="shared" si="415"/>
        <v>8</v>
      </c>
      <c r="AZ372" s="2">
        <f t="shared" si="416"/>
        <v>6</v>
      </c>
      <c r="BA372" s="2">
        <f t="shared" si="417"/>
        <v>4</v>
      </c>
      <c r="BB372" s="2">
        <f t="shared" si="418"/>
        <v>3</v>
      </c>
      <c r="BC372" s="2">
        <f t="shared" si="419"/>
        <v>2</v>
      </c>
      <c r="BD372" s="2">
        <f t="shared" si="420"/>
        <v>4</v>
      </c>
      <c r="BE372" s="2">
        <f t="shared" si="421"/>
        <v>2</v>
      </c>
      <c r="BF372" s="2">
        <f t="shared" si="422"/>
        <v>2</v>
      </c>
      <c r="BG372" s="2">
        <f t="shared" si="423"/>
        <v>3</v>
      </c>
      <c r="BH372" s="2">
        <f t="shared" si="424"/>
        <v>4</v>
      </c>
      <c r="BI372" s="2">
        <f t="shared" si="425"/>
        <v>3</v>
      </c>
      <c r="BJ372" s="2">
        <f t="shared" si="426"/>
        <v>2</v>
      </c>
      <c r="BK372" s="2">
        <f t="shared" si="427"/>
        <v>3</v>
      </c>
      <c r="BL372" s="2">
        <f t="shared" si="428"/>
        <v>3</v>
      </c>
      <c r="BM372" s="2">
        <f t="shared" si="429"/>
        <v>2</v>
      </c>
      <c r="BN372" s="2">
        <f t="shared" si="430"/>
        <v>1</v>
      </c>
      <c r="BO372" s="3">
        <f t="shared" si="452"/>
        <v>2</v>
      </c>
      <c r="BP372">
        <f t="shared" si="453"/>
        <v>1</v>
      </c>
      <c r="BR372">
        <v>2</v>
      </c>
      <c r="BS372">
        <f t="shared" si="431"/>
        <v>3</v>
      </c>
      <c r="BU372" s="1">
        <f t="shared" si="432"/>
        <v>4.292443924932968</v>
      </c>
      <c r="BV372" s="1">
        <f t="shared" si="433"/>
        <v>2.0210008630327061</v>
      </c>
      <c r="BW372" s="1">
        <f t="shared" si="434"/>
        <v>2.0459892665738724</v>
      </c>
      <c r="BX372" s="1">
        <f t="shared" si="435"/>
        <v>2.5708005371180014</v>
      </c>
      <c r="BY372" s="1">
        <f t="shared" si="436"/>
        <v>2.3404675141375564</v>
      </c>
      <c r="BZ372" s="1">
        <f t="shared" si="437"/>
        <v>2.4579014628002218</v>
      </c>
      <c r="CA372" s="1">
        <f t="shared" si="438"/>
        <v>2.3187260590658774</v>
      </c>
      <c r="CB372" s="1">
        <f t="shared" si="439"/>
        <v>2.3056258849607496</v>
      </c>
      <c r="CC372" s="1">
        <f t="shared" si="440"/>
        <v>2.7879698847566576</v>
      </c>
      <c r="CD372" s="1">
        <f t="shared" si="441"/>
        <v>9.9448770723190076</v>
      </c>
      <c r="CE372" s="1">
        <f t="shared" si="442"/>
        <v>2.7870391939308568</v>
      </c>
      <c r="CF372" s="1">
        <f t="shared" si="443"/>
        <v>2.8320978878317096</v>
      </c>
      <c r="CG372" s="1">
        <f t="shared" si="444"/>
        <v>3.0698691279031785</v>
      </c>
      <c r="CH372" s="1">
        <f t="shared" si="445"/>
        <v>3.1903616171295233</v>
      </c>
      <c r="CI372" s="1">
        <f t="shared" si="446"/>
        <v>2.8330725414197597</v>
      </c>
      <c r="CJ372" s="1">
        <f t="shared" si="447"/>
        <v>2.9270475404982559</v>
      </c>
      <c r="CK372" s="1">
        <f t="shared" si="448"/>
        <v>2.8741489305742909</v>
      </c>
      <c r="CL372" s="5">
        <f t="shared" si="454"/>
        <v>2</v>
      </c>
      <c r="CN372" s="9">
        <f t="shared" si="455"/>
        <v>2.0210008630327061</v>
      </c>
    </row>
    <row r="373" spans="1:92" x14ac:dyDescent="0.2">
      <c r="A373" s="4">
        <v>371</v>
      </c>
      <c r="B373" s="1">
        <v>0.38421971158108198</v>
      </c>
      <c r="C373" s="1">
        <v>2.4649999999999999</v>
      </c>
      <c r="D373" s="1">
        <v>60</v>
      </c>
      <c r="E373" s="1">
        <v>35</v>
      </c>
      <c r="F373" s="1">
        <v>5</v>
      </c>
      <c r="G373" s="1">
        <v>13.768208505751399</v>
      </c>
      <c r="H373" s="1">
        <v>7</v>
      </c>
      <c r="I373">
        <v>1500</v>
      </c>
      <c r="J373">
        <v>0.15</v>
      </c>
      <c r="K373">
        <v>37.5</v>
      </c>
      <c r="L373" s="1"/>
      <c r="M373" s="2">
        <f t="shared" si="380"/>
        <v>5</v>
      </c>
      <c r="N373" s="2">
        <f t="shared" si="381"/>
        <v>9</v>
      </c>
      <c r="O373" s="2">
        <f t="shared" si="382"/>
        <v>6</v>
      </c>
      <c r="P373" s="2">
        <f t="shared" si="383"/>
        <v>6</v>
      </c>
      <c r="Q373" s="2">
        <f t="shared" si="384"/>
        <v>7</v>
      </c>
      <c r="R373" s="2">
        <f t="shared" si="385"/>
        <v>6</v>
      </c>
      <c r="S373" s="2">
        <f t="shared" si="386"/>
        <v>6</v>
      </c>
      <c r="T373" s="2">
        <f t="shared" si="387"/>
        <v>4</v>
      </c>
      <c r="U373" s="2">
        <f t="shared" si="388"/>
        <v>4</v>
      </c>
      <c r="V373" s="2">
        <f t="shared" si="389"/>
        <v>7</v>
      </c>
      <c r="W373" s="2">
        <f t="shared" si="390"/>
        <v>3</v>
      </c>
      <c r="X373" s="2">
        <f t="shared" si="391"/>
        <v>3</v>
      </c>
      <c r="Y373" s="2">
        <f t="shared" si="392"/>
        <v>1</v>
      </c>
      <c r="Z373" s="2">
        <f t="shared" si="393"/>
        <v>1</v>
      </c>
      <c r="AA373" s="2">
        <f t="shared" si="394"/>
        <v>2</v>
      </c>
      <c r="AB373" s="2">
        <f t="shared" si="395"/>
        <v>1</v>
      </c>
      <c r="AC373" s="2">
        <f t="shared" si="396"/>
        <v>0</v>
      </c>
      <c r="AD373" s="3">
        <f t="shared" si="449"/>
        <v>2</v>
      </c>
      <c r="AE373" s="2">
        <f t="shared" si="397"/>
        <v>8</v>
      </c>
      <c r="AF373" s="2">
        <f t="shared" si="398"/>
        <v>12</v>
      </c>
      <c r="AG373" s="2">
        <f t="shared" si="399"/>
        <v>9</v>
      </c>
      <c r="AH373" s="2">
        <f t="shared" si="400"/>
        <v>9</v>
      </c>
      <c r="AI373" s="2">
        <f t="shared" si="401"/>
        <v>9</v>
      </c>
      <c r="AJ373" s="2">
        <f t="shared" si="402"/>
        <v>8</v>
      </c>
      <c r="AK373" s="2">
        <f t="shared" si="403"/>
        <v>8</v>
      </c>
      <c r="AL373" s="2">
        <f t="shared" si="404"/>
        <v>7</v>
      </c>
      <c r="AM373" s="2">
        <f t="shared" si="405"/>
        <v>6</v>
      </c>
      <c r="AN373" s="2">
        <f t="shared" si="406"/>
        <v>9</v>
      </c>
      <c r="AO373" s="2">
        <f t="shared" si="407"/>
        <v>5</v>
      </c>
      <c r="AP373" s="2">
        <f t="shared" si="408"/>
        <v>5</v>
      </c>
      <c r="AQ373" s="2">
        <f t="shared" si="409"/>
        <v>3</v>
      </c>
      <c r="AR373" s="2">
        <f t="shared" si="410"/>
        <v>2</v>
      </c>
      <c r="AS373" s="2">
        <f t="shared" si="411"/>
        <v>4</v>
      </c>
      <c r="AT373" s="2">
        <f t="shared" si="412"/>
        <v>3</v>
      </c>
      <c r="AU373" s="2">
        <f t="shared" si="413"/>
        <v>2</v>
      </c>
      <c r="AV373" s="3">
        <f t="shared" si="450"/>
        <v>2</v>
      </c>
      <c r="AW373">
        <f t="shared" si="451"/>
        <v>1</v>
      </c>
      <c r="AX373" s="2">
        <f t="shared" si="414"/>
        <v>6</v>
      </c>
      <c r="AY373" s="2">
        <f t="shared" si="415"/>
        <v>9</v>
      </c>
      <c r="AZ373" s="2">
        <f t="shared" si="416"/>
        <v>7</v>
      </c>
      <c r="BA373" s="2">
        <f t="shared" si="417"/>
        <v>5</v>
      </c>
      <c r="BB373" s="2">
        <f t="shared" si="418"/>
        <v>4</v>
      </c>
      <c r="BC373" s="2">
        <f t="shared" si="419"/>
        <v>3</v>
      </c>
      <c r="BD373" s="2">
        <f t="shared" si="420"/>
        <v>5</v>
      </c>
      <c r="BE373" s="2">
        <f t="shared" si="421"/>
        <v>2</v>
      </c>
      <c r="BF373" s="2">
        <f t="shared" si="422"/>
        <v>2</v>
      </c>
      <c r="BG373" s="2">
        <f t="shared" si="423"/>
        <v>4</v>
      </c>
      <c r="BH373" s="2">
        <f t="shared" si="424"/>
        <v>5</v>
      </c>
      <c r="BI373" s="2">
        <f t="shared" si="425"/>
        <v>3</v>
      </c>
      <c r="BJ373" s="2">
        <f t="shared" si="426"/>
        <v>2</v>
      </c>
      <c r="BK373" s="2">
        <f t="shared" si="427"/>
        <v>3</v>
      </c>
      <c r="BL373" s="2">
        <f t="shared" si="428"/>
        <v>3</v>
      </c>
      <c r="BM373" s="2">
        <f t="shared" si="429"/>
        <v>2</v>
      </c>
      <c r="BN373" s="2">
        <f t="shared" si="430"/>
        <v>1</v>
      </c>
      <c r="BO373" s="3">
        <f t="shared" si="452"/>
        <v>2</v>
      </c>
      <c r="BP373">
        <f t="shared" si="453"/>
        <v>1</v>
      </c>
      <c r="BR373">
        <v>2</v>
      </c>
      <c r="BS373">
        <f t="shared" si="431"/>
        <v>2</v>
      </c>
      <c r="BU373" s="1">
        <f t="shared" si="432"/>
        <v>4.1423559984705607</v>
      </c>
      <c r="BV373" s="1">
        <f t="shared" si="433"/>
        <v>1.810325728633664</v>
      </c>
      <c r="BW373" s="1">
        <f t="shared" si="434"/>
        <v>1.8705705858531265</v>
      </c>
      <c r="BX373" s="1">
        <f t="shared" si="435"/>
        <v>2.1618193095330671</v>
      </c>
      <c r="BY373" s="1">
        <f t="shared" si="436"/>
        <v>2.1412264907996787</v>
      </c>
      <c r="BZ373" s="1">
        <f t="shared" si="437"/>
        <v>2.2687938802675136</v>
      </c>
      <c r="CA373" s="1">
        <f t="shared" si="438"/>
        <v>2.1433886192090896</v>
      </c>
      <c r="CB373" s="1">
        <f t="shared" si="439"/>
        <v>2.412056642413507</v>
      </c>
      <c r="CC373" s="1">
        <f t="shared" si="440"/>
        <v>2.5551146652327446</v>
      </c>
      <c r="CD373" s="1">
        <f t="shared" si="441"/>
        <v>9.9016518699936764</v>
      </c>
      <c r="CE373" s="1">
        <f t="shared" si="442"/>
        <v>1.9941981919383409</v>
      </c>
      <c r="CF373" s="1">
        <f t="shared" si="443"/>
        <v>2.2465439507089653</v>
      </c>
      <c r="CG373" s="1">
        <f t="shared" si="444"/>
        <v>2.5862083294757094</v>
      </c>
      <c r="CH373" s="1">
        <f t="shared" si="445"/>
        <v>2.8414873635284814</v>
      </c>
      <c r="CI373" s="1">
        <f t="shared" si="446"/>
        <v>2.9859649611470926</v>
      </c>
      <c r="CJ373" s="1">
        <f t="shared" si="447"/>
        <v>3.0753764686043219</v>
      </c>
      <c r="CK373" s="1">
        <f t="shared" si="448"/>
        <v>3.0245342043609589</v>
      </c>
      <c r="CL373" s="5">
        <f t="shared" si="454"/>
        <v>2</v>
      </c>
      <c r="CN373" s="9">
        <f t="shared" si="455"/>
        <v>1.810325728633664</v>
      </c>
    </row>
    <row r="374" spans="1:92" x14ac:dyDescent="0.2">
      <c r="A374" s="4">
        <v>372</v>
      </c>
      <c r="B374" s="1">
        <v>0.22707349778420299</v>
      </c>
      <c r="C374" s="1">
        <v>3.6269999999999998</v>
      </c>
      <c r="D374" s="1">
        <v>85</v>
      </c>
      <c r="E374" s="1">
        <v>8</v>
      </c>
      <c r="F374" s="1">
        <v>7</v>
      </c>
      <c r="G374" s="1">
        <v>11.101845601025801</v>
      </c>
      <c r="H374" s="1">
        <v>7</v>
      </c>
      <c r="I374">
        <v>1500</v>
      </c>
      <c r="J374">
        <v>0.15</v>
      </c>
      <c r="K374">
        <v>37.5</v>
      </c>
      <c r="L374" s="1"/>
      <c r="M374" s="2">
        <f t="shared" si="380"/>
        <v>4</v>
      </c>
      <c r="N374" s="2">
        <f t="shared" si="381"/>
        <v>7</v>
      </c>
      <c r="O374" s="2">
        <f t="shared" si="382"/>
        <v>4</v>
      </c>
      <c r="P374" s="2">
        <f t="shared" si="383"/>
        <v>5</v>
      </c>
      <c r="Q374" s="2">
        <f t="shared" si="384"/>
        <v>6</v>
      </c>
      <c r="R374" s="2">
        <f t="shared" si="385"/>
        <v>5</v>
      </c>
      <c r="S374" s="2">
        <f t="shared" si="386"/>
        <v>7</v>
      </c>
      <c r="T374" s="2">
        <f t="shared" si="387"/>
        <v>4</v>
      </c>
      <c r="U374" s="2">
        <f t="shared" si="388"/>
        <v>5</v>
      </c>
      <c r="V374" s="2">
        <f t="shared" si="389"/>
        <v>6</v>
      </c>
      <c r="W374" s="2">
        <f t="shared" si="390"/>
        <v>4</v>
      </c>
      <c r="X374" s="2">
        <f t="shared" si="391"/>
        <v>4</v>
      </c>
      <c r="Y374" s="2">
        <f t="shared" si="392"/>
        <v>2</v>
      </c>
      <c r="Z374" s="2">
        <f t="shared" si="393"/>
        <v>2</v>
      </c>
      <c r="AA374" s="2">
        <f t="shared" si="394"/>
        <v>2</v>
      </c>
      <c r="AB374" s="2">
        <f t="shared" si="395"/>
        <v>2</v>
      </c>
      <c r="AC374" s="2">
        <f t="shared" si="396"/>
        <v>1</v>
      </c>
      <c r="AD374" s="3">
        <f t="shared" si="449"/>
        <v>2</v>
      </c>
      <c r="AE374" s="2">
        <f t="shared" si="397"/>
        <v>7</v>
      </c>
      <c r="AF374" s="2">
        <f t="shared" si="398"/>
        <v>10</v>
      </c>
      <c r="AG374" s="2">
        <f t="shared" si="399"/>
        <v>7</v>
      </c>
      <c r="AH374" s="2">
        <f t="shared" si="400"/>
        <v>8</v>
      </c>
      <c r="AI374" s="2">
        <f t="shared" si="401"/>
        <v>8</v>
      </c>
      <c r="AJ374" s="2">
        <f t="shared" si="402"/>
        <v>7</v>
      </c>
      <c r="AK374" s="2">
        <f t="shared" si="403"/>
        <v>9</v>
      </c>
      <c r="AL374" s="2">
        <f t="shared" si="404"/>
        <v>7</v>
      </c>
      <c r="AM374" s="2">
        <f t="shared" si="405"/>
        <v>7</v>
      </c>
      <c r="AN374" s="2">
        <f t="shared" si="406"/>
        <v>8</v>
      </c>
      <c r="AO374" s="2">
        <f t="shared" si="407"/>
        <v>6</v>
      </c>
      <c r="AP374" s="2">
        <f t="shared" si="408"/>
        <v>6</v>
      </c>
      <c r="AQ374" s="2">
        <f t="shared" si="409"/>
        <v>4</v>
      </c>
      <c r="AR374" s="2">
        <f t="shared" si="410"/>
        <v>3</v>
      </c>
      <c r="AS374" s="2">
        <f t="shared" si="411"/>
        <v>4</v>
      </c>
      <c r="AT374" s="2">
        <f t="shared" si="412"/>
        <v>4</v>
      </c>
      <c r="AU374" s="2">
        <f t="shared" si="413"/>
        <v>3</v>
      </c>
      <c r="AV374" s="3">
        <f t="shared" si="450"/>
        <v>2</v>
      </c>
      <c r="AW374">
        <f t="shared" si="451"/>
        <v>1</v>
      </c>
      <c r="AX374" s="2">
        <f t="shared" si="414"/>
        <v>5</v>
      </c>
      <c r="AY374" s="2">
        <f t="shared" si="415"/>
        <v>6</v>
      </c>
      <c r="AZ374" s="2">
        <f t="shared" si="416"/>
        <v>5</v>
      </c>
      <c r="BA374" s="2">
        <f t="shared" si="417"/>
        <v>4</v>
      </c>
      <c r="BB374" s="2">
        <f t="shared" si="418"/>
        <v>3</v>
      </c>
      <c r="BC374" s="2">
        <f t="shared" si="419"/>
        <v>2</v>
      </c>
      <c r="BD374" s="2">
        <f t="shared" si="420"/>
        <v>6</v>
      </c>
      <c r="BE374" s="2">
        <f t="shared" si="421"/>
        <v>3</v>
      </c>
      <c r="BF374" s="2">
        <f t="shared" si="422"/>
        <v>3</v>
      </c>
      <c r="BG374" s="2">
        <f t="shared" si="423"/>
        <v>3</v>
      </c>
      <c r="BH374" s="2">
        <f t="shared" si="424"/>
        <v>6</v>
      </c>
      <c r="BI374" s="2">
        <f t="shared" si="425"/>
        <v>4</v>
      </c>
      <c r="BJ374" s="2">
        <f t="shared" si="426"/>
        <v>3</v>
      </c>
      <c r="BK374" s="2">
        <f t="shared" si="427"/>
        <v>3</v>
      </c>
      <c r="BL374" s="2">
        <f t="shared" si="428"/>
        <v>3</v>
      </c>
      <c r="BM374" s="2">
        <f t="shared" si="429"/>
        <v>3</v>
      </c>
      <c r="BN374" s="2">
        <f t="shared" si="430"/>
        <v>2</v>
      </c>
      <c r="BO374" s="3">
        <f t="shared" si="452"/>
        <v>2</v>
      </c>
      <c r="BP374">
        <f t="shared" si="453"/>
        <v>3</v>
      </c>
      <c r="BR374">
        <v>3</v>
      </c>
      <c r="BS374">
        <f t="shared" si="431"/>
        <v>2</v>
      </c>
      <c r="BU374" s="1">
        <f t="shared" si="432"/>
        <v>4.2660706530725161</v>
      </c>
      <c r="BV374" s="1">
        <f t="shared" si="433"/>
        <v>2.1452835477730536</v>
      </c>
      <c r="BW374" s="1">
        <f t="shared" si="434"/>
        <v>2.0266116641611864</v>
      </c>
      <c r="BX374" s="1">
        <f t="shared" si="435"/>
        <v>2.8962892471989221</v>
      </c>
      <c r="BY374" s="1">
        <f t="shared" si="436"/>
        <v>2.8118849296657551</v>
      </c>
      <c r="BZ374" s="1">
        <f t="shared" si="437"/>
        <v>3.0877725995013501</v>
      </c>
      <c r="CA374" s="1">
        <f t="shared" si="438"/>
        <v>2.2350865014423271</v>
      </c>
      <c r="CB374" s="1">
        <f t="shared" si="439"/>
        <v>3.4273796776235819</v>
      </c>
      <c r="CC374" s="1">
        <f t="shared" si="440"/>
        <v>3.6738778514920041</v>
      </c>
      <c r="CD374" s="1">
        <f t="shared" si="441"/>
        <v>10.121668396473265</v>
      </c>
      <c r="CE374" s="1">
        <f t="shared" si="442"/>
        <v>2.050763032440253</v>
      </c>
      <c r="CF374" s="1">
        <f t="shared" si="443"/>
        <v>2.8535776095408836</v>
      </c>
      <c r="CG374" s="1">
        <f t="shared" si="444"/>
        <v>3.4728964001302352</v>
      </c>
      <c r="CH374" s="1">
        <f t="shared" si="445"/>
        <v>4.0148747171190147</v>
      </c>
      <c r="CI374" s="1">
        <f t="shared" si="446"/>
        <v>4.0901052837247258</v>
      </c>
      <c r="CJ374" s="1">
        <f t="shared" si="447"/>
        <v>4.1557260100286904</v>
      </c>
      <c r="CK374" s="1">
        <f t="shared" si="448"/>
        <v>4.1187670555788651</v>
      </c>
      <c r="CL374" s="5">
        <f t="shared" si="454"/>
        <v>3</v>
      </c>
      <c r="CN374" s="9">
        <f t="shared" si="455"/>
        <v>2.0266116641611864</v>
      </c>
    </row>
    <row r="375" spans="1:92" x14ac:dyDescent="0.2">
      <c r="A375" s="4">
        <v>373</v>
      </c>
      <c r="B375" s="1">
        <v>0.28824549636066099</v>
      </c>
      <c r="C375" s="1">
        <v>3.4929999999999999</v>
      </c>
      <c r="D375" s="1">
        <v>81</v>
      </c>
      <c r="E375" s="1">
        <v>5</v>
      </c>
      <c r="F375" s="1">
        <v>14</v>
      </c>
      <c r="G375" s="1">
        <v>8.0348379347059495</v>
      </c>
      <c r="H375" s="1">
        <v>6</v>
      </c>
      <c r="I375">
        <v>1500</v>
      </c>
      <c r="J375">
        <v>0.15</v>
      </c>
      <c r="K375">
        <v>37.5</v>
      </c>
      <c r="L375" s="1"/>
      <c r="M375" s="2">
        <f t="shared" si="380"/>
        <v>3</v>
      </c>
      <c r="N375" s="2">
        <f t="shared" si="381"/>
        <v>6</v>
      </c>
      <c r="O375" s="2">
        <f t="shared" si="382"/>
        <v>6</v>
      </c>
      <c r="P375" s="2">
        <f t="shared" si="383"/>
        <v>4</v>
      </c>
      <c r="Q375" s="2">
        <f t="shared" si="384"/>
        <v>6</v>
      </c>
      <c r="R375" s="2">
        <f t="shared" si="385"/>
        <v>7</v>
      </c>
      <c r="S375" s="2">
        <f t="shared" si="386"/>
        <v>7</v>
      </c>
      <c r="T375" s="2">
        <f t="shared" si="387"/>
        <v>5</v>
      </c>
      <c r="U375" s="2">
        <f t="shared" si="388"/>
        <v>7</v>
      </c>
      <c r="V375" s="2">
        <f t="shared" si="389"/>
        <v>7</v>
      </c>
      <c r="W375" s="2">
        <f t="shared" si="390"/>
        <v>4</v>
      </c>
      <c r="X375" s="2">
        <f t="shared" si="391"/>
        <v>5</v>
      </c>
      <c r="Y375" s="2">
        <f t="shared" si="392"/>
        <v>2</v>
      </c>
      <c r="Z375" s="2">
        <f t="shared" si="393"/>
        <v>2</v>
      </c>
      <c r="AA375" s="2">
        <f t="shared" si="394"/>
        <v>1</v>
      </c>
      <c r="AB375" s="2">
        <f t="shared" si="395"/>
        <v>2</v>
      </c>
      <c r="AC375" s="2">
        <f t="shared" si="396"/>
        <v>1</v>
      </c>
      <c r="AD375" s="3">
        <f t="shared" si="449"/>
        <v>6</v>
      </c>
      <c r="AE375" s="2">
        <f t="shared" si="397"/>
        <v>6</v>
      </c>
      <c r="AF375" s="2">
        <f t="shared" si="398"/>
        <v>9</v>
      </c>
      <c r="AG375" s="2">
        <f t="shared" si="399"/>
        <v>9</v>
      </c>
      <c r="AH375" s="2">
        <f t="shared" si="400"/>
        <v>7</v>
      </c>
      <c r="AI375" s="2">
        <f t="shared" si="401"/>
        <v>8</v>
      </c>
      <c r="AJ375" s="2">
        <f t="shared" si="402"/>
        <v>9</v>
      </c>
      <c r="AK375" s="2">
        <f t="shared" si="403"/>
        <v>9</v>
      </c>
      <c r="AL375" s="2">
        <f t="shared" si="404"/>
        <v>8</v>
      </c>
      <c r="AM375" s="2">
        <f t="shared" si="405"/>
        <v>9</v>
      </c>
      <c r="AN375" s="2">
        <f t="shared" si="406"/>
        <v>9</v>
      </c>
      <c r="AO375" s="2">
        <f t="shared" si="407"/>
        <v>6</v>
      </c>
      <c r="AP375" s="2">
        <f t="shared" si="408"/>
        <v>7</v>
      </c>
      <c r="AQ375" s="2">
        <f t="shared" si="409"/>
        <v>4</v>
      </c>
      <c r="AR375" s="2">
        <f t="shared" si="410"/>
        <v>3</v>
      </c>
      <c r="AS375" s="2">
        <f t="shared" si="411"/>
        <v>3</v>
      </c>
      <c r="AT375" s="2">
        <f t="shared" si="412"/>
        <v>4</v>
      </c>
      <c r="AU375" s="2">
        <f t="shared" si="413"/>
        <v>3</v>
      </c>
      <c r="AV375" s="3">
        <f t="shared" si="450"/>
        <v>2</v>
      </c>
      <c r="AW375">
        <f t="shared" si="451"/>
        <v>6</v>
      </c>
      <c r="AX375" s="2">
        <f t="shared" si="414"/>
        <v>4</v>
      </c>
      <c r="AY375" s="2">
        <f t="shared" si="415"/>
        <v>5</v>
      </c>
      <c r="AZ375" s="2">
        <f t="shared" si="416"/>
        <v>7</v>
      </c>
      <c r="BA375" s="2">
        <f t="shared" si="417"/>
        <v>3</v>
      </c>
      <c r="BB375" s="2">
        <f t="shared" si="418"/>
        <v>3</v>
      </c>
      <c r="BC375" s="2">
        <f t="shared" si="419"/>
        <v>4</v>
      </c>
      <c r="BD375" s="2">
        <f t="shared" si="420"/>
        <v>6</v>
      </c>
      <c r="BE375" s="2">
        <f t="shared" si="421"/>
        <v>5</v>
      </c>
      <c r="BF375" s="2">
        <f t="shared" si="422"/>
        <v>5</v>
      </c>
      <c r="BG375" s="2">
        <f t="shared" si="423"/>
        <v>4</v>
      </c>
      <c r="BH375" s="2">
        <f t="shared" si="424"/>
        <v>6</v>
      </c>
      <c r="BI375" s="2">
        <f t="shared" si="425"/>
        <v>5</v>
      </c>
      <c r="BJ375" s="2">
        <f t="shared" si="426"/>
        <v>3</v>
      </c>
      <c r="BK375" s="2">
        <f t="shared" si="427"/>
        <v>2</v>
      </c>
      <c r="BL375" s="2">
        <f t="shared" si="428"/>
        <v>2</v>
      </c>
      <c r="BM375" s="2">
        <f t="shared" si="429"/>
        <v>3</v>
      </c>
      <c r="BN375" s="2">
        <f t="shared" si="430"/>
        <v>2</v>
      </c>
      <c r="BO375" s="3">
        <f t="shared" si="452"/>
        <v>3</v>
      </c>
      <c r="BP375">
        <f t="shared" si="453"/>
        <v>1</v>
      </c>
      <c r="BR375">
        <v>3</v>
      </c>
      <c r="BS375">
        <f t="shared" si="431"/>
        <v>2</v>
      </c>
      <c r="BU375" s="1">
        <f t="shared" si="432"/>
        <v>4.5824335256613624</v>
      </c>
      <c r="BV375" s="1">
        <f t="shared" si="433"/>
        <v>2.2249310316461859</v>
      </c>
      <c r="BW375" s="1">
        <f t="shared" si="434"/>
        <v>1.8645222329949083</v>
      </c>
      <c r="BX375" s="1">
        <f t="shared" si="435"/>
        <v>3.2540369442888828</v>
      </c>
      <c r="BY375" s="1">
        <f t="shared" si="436"/>
        <v>2.64669782389349</v>
      </c>
      <c r="BZ375" s="1">
        <f t="shared" si="437"/>
        <v>2.5738697717567973</v>
      </c>
      <c r="CA375" s="1">
        <f t="shared" si="438"/>
        <v>2.128519813405739</v>
      </c>
      <c r="CB375" s="1">
        <f t="shared" si="439"/>
        <v>2.7887956465796124</v>
      </c>
      <c r="CC375" s="1">
        <f t="shared" si="440"/>
        <v>3.0198119300682857</v>
      </c>
      <c r="CD375" s="1">
        <f t="shared" si="441"/>
        <v>9.9866657962143108</v>
      </c>
      <c r="CE375" s="1">
        <f t="shared" si="442"/>
        <v>2.311983868085751</v>
      </c>
      <c r="CF375" s="1">
        <f t="shared" si="443"/>
        <v>2.5087784705714982</v>
      </c>
      <c r="CG375" s="1">
        <f t="shared" si="444"/>
        <v>2.9705531069514466</v>
      </c>
      <c r="CH375" s="1">
        <f t="shared" si="445"/>
        <v>3.3553865540654537</v>
      </c>
      <c r="CI375" s="1">
        <f t="shared" si="446"/>
        <v>3.418739638345984</v>
      </c>
      <c r="CJ375" s="1">
        <f t="shared" si="447"/>
        <v>3.4967414115994835</v>
      </c>
      <c r="CK375" s="1">
        <f t="shared" si="448"/>
        <v>3.456076079132838</v>
      </c>
      <c r="CL375" s="5">
        <f t="shared" si="454"/>
        <v>3</v>
      </c>
      <c r="CN375" s="9">
        <f t="shared" si="455"/>
        <v>1.8645222329949083</v>
      </c>
    </row>
    <row r="376" spans="1:92" x14ac:dyDescent="0.2">
      <c r="A376" s="4">
        <v>374</v>
      </c>
      <c r="B376" s="1">
        <v>0.38319979801627901</v>
      </c>
      <c r="C376" s="1">
        <v>13.852</v>
      </c>
      <c r="D376" s="1">
        <v>79</v>
      </c>
      <c r="E376" s="1">
        <v>7</v>
      </c>
      <c r="F376" s="1">
        <v>14</v>
      </c>
      <c r="G376" s="1">
        <v>6.8563515404785802</v>
      </c>
      <c r="H376" s="1">
        <v>6</v>
      </c>
      <c r="I376">
        <v>1500</v>
      </c>
      <c r="J376">
        <v>0.15</v>
      </c>
      <c r="K376">
        <v>37.5</v>
      </c>
      <c r="L376" s="1"/>
      <c r="M376" s="2">
        <f t="shared" si="380"/>
        <v>3</v>
      </c>
      <c r="N376" s="2">
        <f t="shared" si="381"/>
        <v>6</v>
      </c>
      <c r="O376" s="2">
        <f t="shared" si="382"/>
        <v>6</v>
      </c>
      <c r="P376" s="2">
        <f t="shared" si="383"/>
        <v>4</v>
      </c>
      <c r="Q376" s="2">
        <f t="shared" si="384"/>
        <v>6</v>
      </c>
      <c r="R376" s="2">
        <f t="shared" si="385"/>
        <v>7</v>
      </c>
      <c r="S376" s="2">
        <f t="shared" si="386"/>
        <v>7</v>
      </c>
      <c r="T376" s="2">
        <f t="shared" si="387"/>
        <v>5</v>
      </c>
      <c r="U376" s="2">
        <f t="shared" si="388"/>
        <v>7</v>
      </c>
      <c r="V376" s="2">
        <f t="shared" si="389"/>
        <v>7</v>
      </c>
      <c r="W376" s="2">
        <f t="shared" si="390"/>
        <v>4</v>
      </c>
      <c r="X376" s="2">
        <f t="shared" si="391"/>
        <v>5</v>
      </c>
      <c r="Y376" s="2">
        <f t="shared" si="392"/>
        <v>2</v>
      </c>
      <c r="Z376" s="2">
        <f t="shared" si="393"/>
        <v>2</v>
      </c>
      <c r="AA376" s="2">
        <f t="shared" si="394"/>
        <v>1</v>
      </c>
      <c r="AB376" s="2">
        <f t="shared" si="395"/>
        <v>2</v>
      </c>
      <c r="AC376" s="2">
        <f t="shared" si="396"/>
        <v>1</v>
      </c>
      <c r="AD376" s="3">
        <f t="shared" si="449"/>
        <v>6</v>
      </c>
      <c r="AE376" s="2">
        <f t="shared" si="397"/>
        <v>6</v>
      </c>
      <c r="AF376" s="2">
        <f t="shared" si="398"/>
        <v>9</v>
      </c>
      <c r="AG376" s="2">
        <f t="shared" si="399"/>
        <v>9</v>
      </c>
      <c r="AH376" s="2">
        <f t="shared" si="400"/>
        <v>7</v>
      </c>
      <c r="AI376" s="2">
        <f t="shared" si="401"/>
        <v>8</v>
      </c>
      <c r="AJ376" s="2">
        <f t="shared" si="402"/>
        <v>9</v>
      </c>
      <c r="AK376" s="2">
        <f t="shared" si="403"/>
        <v>9</v>
      </c>
      <c r="AL376" s="2">
        <f t="shared" si="404"/>
        <v>8</v>
      </c>
      <c r="AM376" s="2">
        <f t="shared" si="405"/>
        <v>9</v>
      </c>
      <c r="AN376" s="2">
        <f t="shared" si="406"/>
        <v>9</v>
      </c>
      <c r="AO376" s="2">
        <f t="shared" si="407"/>
        <v>6</v>
      </c>
      <c r="AP376" s="2">
        <f t="shared" si="408"/>
        <v>7</v>
      </c>
      <c r="AQ376" s="2">
        <f t="shared" si="409"/>
        <v>4</v>
      </c>
      <c r="AR376" s="2">
        <f t="shared" si="410"/>
        <v>3</v>
      </c>
      <c r="AS376" s="2">
        <f t="shared" si="411"/>
        <v>3</v>
      </c>
      <c r="AT376" s="2">
        <f t="shared" si="412"/>
        <v>4</v>
      </c>
      <c r="AU376" s="2">
        <f t="shared" si="413"/>
        <v>3</v>
      </c>
      <c r="AV376" s="3">
        <f t="shared" si="450"/>
        <v>2</v>
      </c>
      <c r="AW376">
        <f t="shared" si="451"/>
        <v>6</v>
      </c>
      <c r="AX376" s="2">
        <f t="shared" si="414"/>
        <v>4</v>
      </c>
      <c r="AY376" s="2">
        <f t="shared" si="415"/>
        <v>6</v>
      </c>
      <c r="AZ376" s="2">
        <f t="shared" si="416"/>
        <v>7</v>
      </c>
      <c r="BA376" s="2">
        <f t="shared" si="417"/>
        <v>3</v>
      </c>
      <c r="BB376" s="2">
        <f t="shared" si="418"/>
        <v>3</v>
      </c>
      <c r="BC376" s="2">
        <f t="shared" si="419"/>
        <v>4</v>
      </c>
      <c r="BD376" s="2">
        <f t="shared" si="420"/>
        <v>6</v>
      </c>
      <c r="BE376" s="2">
        <f t="shared" si="421"/>
        <v>5</v>
      </c>
      <c r="BF376" s="2">
        <f t="shared" si="422"/>
        <v>5</v>
      </c>
      <c r="BG376" s="2">
        <f t="shared" si="423"/>
        <v>4</v>
      </c>
      <c r="BH376" s="2">
        <f t="shared" si="424"/>
        <v>6</v>
      </c>
      <c r="BI376" s="2">
        <f t="shared" si="425"/>
        <v>5</v>
      </c>
      <c r="BJ376" s="2">
        <f t="shared" si="426"/>
        <v>3</v>
      </c>
      <c r="BK376" s="2">
        <f t="shared" si="427"/>
        <v>2</v>
      </c>
      <c r="BL376" s="2">
        <f t="shared" si="428"/>
        <v>2</v>
      </c>
      <c r="BM376" s="2">
        <f t="shared" si="429"/>
        <v>3</v>
      </c>
      <c r="BN376" s="2">
        <f t="shared" si="430"/>
        <v>2</v>
      </c>
      <c r="BO376" s="3">
        <f t="shared" si="452"/>
        <v>3</v>
      </c>
      <c r="BP376">
        <f t="shared" si="453"/>
        <v>1</v>
      </c>
      <c r="BR376">
        <v>3</v>
      </c>
      <c r="BS376">
        <f t="shared" si="431"/>
        <v>1</v>
      </c>
      <c r="BU376" s="1">
        <f t="shared" si="432"/>
        <v>4.9183262512084358</v>
      </c>
      <c r="BV376" s="1">
        <f t="shared" si="433"/>
        <v>2.4847232177661742</v>
      </c>
      <c r="BW376" s="1">
        <f t="shared" si="434"/>
        <v>1.9277185006276776</v>
      </c>
      <c r="BX376" s="1">
        <f t="shared" si="435"/>
        <v>3.6502542012335959</v>
      </c>
      <c r="BY376" s="1">
        <f t="shared" si="436"/>
        <v>2.6800893350461563</v>
      </c>
      <c r="BZ376" s="1">
        <f t="shared" si="437"/>
        <v>2.276417206673286</v>
      </c>
      <c r="CA376" s="1">
        <f t="shared" si="438"/>
        <v>2.2127497899625972</v>
      </c>
      <c r="CB376" s="1">
        <f t="shared" si="439"/>
        <v>2.3577918049689486</v>
      </c>
      <c r="CC376" s="1">
        <f t="shared" si="440"/>
        <v>2.5463146542748345</v>
      </c>
      <c r="CD376" s="1">
        <f t="shared" si="441"/>
        <v>9.9200165567842529</v>
      </c>
      <c r="CE376" s="1">
        <f t="shared" si="442"/>
        <v>2.6274437617821245</v>
      </c>
      <c r="CF376" s="1">
        <f t="shared" si="443"/>
        <v>2.3425427882563148</v>
      </c>
      <c r="CG376" s="1">
        <f t="shared" si="444"/>
        <v>2.6573342573243761</v>
      </c>
      <c r="CH376" s="1">
        <f t="shared" si="445"/>
        <v>2.8605292940662714</v>
      </c>
      <c r="CI376" s="1">
        <f t="shared" si="446"/>
        <v>2.9517350903927286</v>
      </c>
      <c r="CJ376" s="1">
        <f t="shared" si="447"/>
        <v>3.041565838134717</v>
      </c>
      <c r="CK376" s="1">
        <f t="shared" si="448"/>
        <v>2.9956037452396753</v>
      </c>
      <c r="CL376" s="5">
        <f t="shared" si="454"/>
        <v>3</v>
      </c>
      <c r="CN376" s="9">
        <f t="shared" si="455"/>
        <v>1.9277185006276776</v>
      </c>
    </row>
    <row r="377" spans="1:92" x14ac:dyDescent="0.2">
      <c r="A377" s="4">
        <v>375</v>
      </c>
      <c r="B377" s="1">
        <v>0.245322552962837</v>
      </c>
      <c r="C377" s="1">
        <v>5.0599999999999996</v>
      </c>
      <c r="D377" s="1">
        <v>87</v>
      </c>
      <c r="E377" s="1">
        <v>12</v>
      </c>
      <c r="F377" s="1">
        <v>1</v>
      </c>
      <c r="G377" s="1">
        <v>8.9444891777180402</v>
      </c>
      <c r="H377" s="1">
        <v>6</v>
      </c>
      <c r="I377">
        <v>1500</v>
      </c>
      <c r="J377">
        <v>0.15</v>
      </c>
      <c r="K377">
        <v>37.5</v>
      </c>
      <c r="L377" s="1"/>
      <c r="M377" s="2">
        <f t="shared" si="380"/>
        <v>4</v>
      </c>
      <c r="N377" s="2">
        <f t="shared" si="381"/>
        <v>6</v>
      </c>
      <c r="O377" s="2">
        <f t="shared" si="382"/>
        <v>6</v>
      </c>
      <c r="P377" s="2">
        <f t="shared" si="383"/>
        <v>4</v>
      </c>
      <c r="Q377" s="2">
        <f t="shared" si="384"/>
        <v>6</v>
      </c>
      <c r="R377" s="2">
        <f t="shared" si="385"/>
        <v>7</v>
      </c>
      <c r="S377" s="2">
        <f t="shared" si="386"/>
        <v>7</v>
      </c>
      <c r="T377" s="2">
        <f t="shared" si="387"/>
        <v>5</v>
      </c>
      <c r="U377" s="2">
        <f t="shared" si="388"/>
        <v>7</v>
      </c>
      <c r="V377" s="2">
        <f t="shared" si="389"/>
        <v>7</v>
      </c>
      <c r="W377" s="2">
        <f t="shared" si="390"/>
        <v>3</v>
      </c>
      <c r="X377" s="2">
        <f t="shared" si="391"/>
        <v>4</v>
      </c>
      <c r="Y377" s="2">
        <f t="shared" si="392"/>
        <v>1</v>
      </c>
      <c r="Z377" s="2">
        <f t="shared" si="393"/>
        <v>1</v>
      </c>
      <c r="AA377" s="2">
        <f t="shared" si="394"/>
        <v>2</v>
      </c>
      <c r="AB377" s="2">
        <f t="shared" si="395"/>
        <v>1</v>
      </c>
      <c r="AC377" s="2">
        <f t="shared" si="396"/>
        <v>0</v>
      </c>
      <c r="AD377" s="3">
        <f t="shared" si="449"/>
        <v>6</v>
      </c>
      <c r="AE377" s="2">
        <f t="shared" si="397"/>
        <v>7</v>
      </c>
      <c r="AF377" s="2">
        <f t="shared" si="398"/>
        <v>9</v>
      </c>
      <c r="AG377" s="2">
        <f t="shared" si="399"/>
        <v>9</v>
      </c>
      <c r="AH377" s="2">
        <f t="shared" si="400"/>
        <v>7</v>
      </c>
      <c r="AI377" s="2">
        <f t="shared" si="401"/>
        <v>8</v>
      </c>
      <c r="AJ377" s="2">
        <f t="shared" si="402"/>
        <v>9</v>
      </c>
      <c r="AK377" s="2">
        <f t="shared" si="403"/>
        <v>9</v>
      </c>
      <c r="AL377" s="2">
        <f t="shared" si="404"/>
        <v>8</v>
      </c>
      <c r="AM377" s="2">
        <f t="shared" si="405"/>
        <v>9</v>
      </c>
      <c r="AN377" s="2">
        <f t="shared" si="406"/>
        <v>9</v>
      </c>
      <c r="AO377" s="2">
        <f t="shared" si="407"/>
        <v>5</v>
      </c>
      <c r="AP377" s="2">
        <f t="shared" si="408"/>
        <v>6</v>
      </c>
      <c r="AQ377" s="2">
        <f t="shared" si="409"/>
        <v>3</v>
      </c>
      <c r="AR377" s="2">
        <f t="shared" si="410"/>
        <v>2</v>
      </c>
      <c r="AS377" s="2">
        <f t="shared" si="411"/>
        <v>4</v>
      </c>
      <c r="AT377" s="2">
        <f t="shared" si="412"/>
        <v>3</v>
      </c>
      <c r="AU377" s="2">
        <f t="shared" si="413"/>
        <v>2</v>
      </c>
      <c r="AV377" s="3">
        <f t="shared" si="450"/>
        <v>2</v>
      </c>
      <c r="AW377">
        <f t="shared" si="451"/>
        <v>6</v>
      </c>
      <c r="AX377" s="2">
        <f t="shared" si="414"/>
        <v>5</v>
      </c>
      <c r="AY377" s="2">
        <f t="shared" si="415"/>
        <v>5</v>
      </c>
      <c r="AZ377" s="2">
        <f t="shared" si="416"/>
        <v>7</v>
      </c>
      <c r="BA377" s="2">
        <f t="shared" si="417"/>
        <v>3</v>
      </c>
      <c r="BB377" s="2">
        <f t="shared" si="418"/>
        <v>3</v>
      </c>
      <c r="BC377" s="2">
        <f t="shared" si="419"/>
        <v>4</v>
      </c>
      <c r="BD377" s="2">
        <f t="shared" si="420"/>
        <v>6</v>
      </c>
      <c r="BE377" s="2">
        <f t="shared" si="421"/>
        <v>5</v>
      </c>
      <c r="BF377" s="2">
        <f t="shared" si="422"/>
        <v>5</v>
      </c>
      <c r="BG377" s="2">
        <f t="shared" si="423"/>
        <v>4</v>
      </c>
      <c r="BH377" s="2">
        <f t="shared" si="424"/>
        <v>5</v>
      </c>
      <c r="BI377" s="2">
        <f t="shared" si="425"/>
        <v>4</v>
      </c>
      <c r="BJ377" s="2">
        <f t="shared" si="426"/>
        <v>2</v>
      </c>
      <c r="BK377" s="2">
        <f t="shared" si="427"/>
        <v>3</v>
      </c>
      <c r="BL377" s="2">
        <f t="shared" si="428"/>
        <v>3</v>
      </c>
      <c r="BM377" s="2">
        <f t="shared" si="429"/>
        <v>2</v>
      </c>
      <c r="BN377" s="2">
        <f t="shared" si="430"/>
        <v>1</v>
      </c>
      <c r="BO377" s="3">
        <f t="shared" si="452"/>
        <v>3</v>
      </c>
      <c r="BP377">
        <f t="shared" si="453"/>
        <v>1</v>
      </c>
      <c r="BR377">
        <v>2</v>
      </c>
      <c r="BS377">
        <f t="shared" si="431"/>
        <v>2</v>
      </c>
      <c r="BU377" s="1">
        <f t="shared" si="432"/>
        <v>4.4735302647484838</v>
      </c>
      <c r="BV377" s="1">
        <f t="shared" si="433"/>
        <v>2.2213955188789547</v>
      </c>
      <c r="BW377" s="1">
        <f t="shared" si="434"/>
        <v>1.9311680308570154</v>
      </c>
      <c r="BX377" s="1">
        <f t="shared" si="435"/>
        <v>3.1029472974756933</v>
      </c>
      <c r="BY377" s="1">
        <f t="shared" si="436"/>
        <v>2.7166950752281664</v>
      </c>
      <c r="BZ377" s="1">
        <f t="shared" si="437"/>
        <v>2.8024956228286033</v>
      </c>
      <c r="CA377" s="1">
        <f t="shared" si="438"/>
        <v>2.1571553953552152</v>
      </c>
      <c r="CB377" s="1">
        <f t="shared" si="439"/>
        <v>3.1701421675919152</v>
      </c>
      <c r="CC377" s="1">
        <f t="shared" si="440"/>
        <v>3.3189237937142835</v>
      </c>
      <c r="CD377" s="1">
        <f t="shared" si="441"/>
        <v>10.042083321202188</v>
      </c>
      <c r="CE377" s="1">
        <f t="shared" si="442"/>
        <v>2.0536622766125485</v>
      </c>
      <c r="CF377" s="1">
        <f t="shared" si="443"/>
        <v>2.578526741194306</v>
      </c>
      <c r="CG377" s="1">
        <f t="shared" si="444"/>
        <v>3.1695337658564813</v>
      </c>
      <c r="CH377" s="1">
        <f t="shared" si="445"/>
        <v>3.6612628262130023</v>
      </c>
      <c r="CI377" s="1">
        <f t="shared" si="446"/>
        <v>3.844589641061896</v>
      </c>
      <c r="CJ377" s="1">
        <f t="shared" si="447"/>
        <v>3.9141928080570372</v>
      </c>
      <c r="CK377" s="1">
        <f t="shared" si="448"/>
        <v>3.8775055248569763</v>
      </c>
      <c r="CL377" s="5">
        <f t="shared" si="454"/>
        <v>3</v>
      </c>
      <c r="CN377" s="9">
        <f t="shared" si="455"/>
        <v>1.9311680308570154</v>
      </c>
    </row>
    <row r="378" spans="1:92" x14ac:dyDescent="0.2">
      <c r="A378" s="4">
        <v>376</v>
      </c>
      <c r="B378" s="1">
        <v>0.19535581606425501</v>
      </c>
      <c r="C378" s="1">
        <v>5.66</v>
      </c>
      <c r="D378" s="1">
        <v>86</v>
      </c>
      <c r="E378" s="1">
        <v>11</v>
      </c>
      <c r="F378" s="1">
        <v>3</v>
      </c>
      <c r="G378" s="1">
        <v>10.1878798488119</v>
      </c>
      <c r="H378" s="1">
        <v>7</v>
      </c>
      <c r="I378">
        <v>1500</v>
      </c>
      <c r="J378">
        <v>0.15</v>
      </c>
      <c r="K378">
        <v>37.5</v>
      </c>
      <c r="L378" s="1"/>
      <c r="M378" s="2">
        <f t="shared" si="380"/>
        <v>4</v>
      </c>
      <c r="N378" s="2">
        <f t="shared" si="381"/>
        <v>7</v>
      </c>
      <c r="O378" s="2">
        <f t="shared" si="382"/>
        <v>4</v>
      </c>
      <c r="P378" s="2">
        <f t="shared" si="383"/>
        <v>5</v>
      </c>
      <c r="Q378" s="2">
        <f t="shared" si="384"/>
        <v>6</v>
      </c>
      <c r="R378" s="2">
        <f t="shared" si="385"/>
        <v>5</v>
      </c>
      <c r="S378" s="2">
        <f t="shared" si="386"/>
        <v>7</v>
      </c>
      <c r="T378" s="2">
        <f t="shared" si="387"/>
        <v>4</v>
      </c>
      <c r="U378" s="2">
        <f t="shared" si="388"/>
        <v>5</v>
      </c>
      <c r="V378" s="2">
        <f t="shared" si="389"/>
        <v>6</v>
      </c>
      <c r="W378" s="2">
        <f t="shared" si="390"/>
        <v>3</v>
      </c>
      <c r="X378" s="2">
        <f t="shared" si="391"/>
        <v>3</v>
      </c>
      <c r="Y378" s="2">
        <f t="shared" si="392"/>
        <v>1</v>
      </c>
      <c r="Z378" s="2">
        <f t="shared" si="393"/>
        <v>1</v>
      </c>
      <c r="AA378" s="2">
        <f t="shared" si="394"/>
        <v>2</v>
      </c>
      <c r="AB378" s="2">
        <f t="shared" si="395"/>
        <v>1</v>
      </c>
      <c r="AC378" s="2">
        <f t="shared" si="396"/>
        <v>0</v>
      </c>
      <c r="AD378" s="3">
        <f t="shared" si="449"/>
        <v>2</v>
      </c>
      <c r="AE378" s="2">
        <f t="shared" si="397"/>
        <v>7</v>
      </c>
      <c r="AF378" s="2">
        <f t="shared" si="398"/>
        <v>10</v>
      </c>
      <c r="AG378" s="2">
        <f t="shared" si="399"/>
        <v>7</v>
      </c>
      <c r="AH378" s="2">
        <f t="shared" si="400"/>
        <v>8</v>
      </c>
      <c r="AI378" s="2">
        <f t="shared" si="401"/>
        <v>8</v>
      </c>
      <c r="AJ378" s="2">
        <f t="shared" si="402"/>
        <v>7</v>
      </c>
      <c r="AK378" s="2">
        <f t="shared" si="403"/>
        <v>9</v>
      </c>
      <c r="AL378" s="2">
        <f t="shared" si="404"/>
        <v>7</v>
      </c>
      <c r="AM378" s="2">
        <f t="shared" si="405"/>
        <v>7</v>
      </c>
      <c r="AN378" s="2">
        <f t="shared" si="406"/>
        <v>8</v>
      </c>
      <c r="AO378" s="2">
        <f t="shared" si="407"/>
        <v>5</v>
      </c>
      <c r="AP378" s="2">
        <f t="shared" si="408"/>
        <v>5</v>
      </c>
      <c r="AQ378" s="2">
        <f t="shared" si="409"/>
        <v>3</v>
      </c>
      <c r="AR378" s="2">
        <f t="shared" si="410"/>
        <v>2</v>
      </c>
      <c r="AS378" s="2">
        <f t="shared" si="411"/>
        <v>4</v>
      </c>
      <c r="AT378" s="2">
        <f t="shared" si="412"/>
        <v>3</v>
      </c>
      <c r="AU378" s="2">
        <f t="shared" si="413"/>
        <v>2</v>
      </c>
      <c r="AV378" s="3">
        <f t="shared" si="450"/>
        <v>2</v>
      </c>
      <c r="AW378">
        <f t="shared" si="451"/>
        <v>1</v>
      </c>
      <c r="AX378" s="2">
        <f t="shared" si="414"/>
        <v>4</v>
      </c>
      <c r="AY378" s="2">
        <f t="shared" si="415"/>
        <v>6</v>
      </c>
      <c r="AZ378" s="2">
        <f t="shared" si="416"/>
        <v>4</v>
      </c>
      <c r="BA378" s="2">
        <f t="shared" si="417"/>
        <v>4</v>
      </c>
      <c r="BB378" s="2">
        <f t="shared" si="418"/>
        <v>3</v>
      </c>
      <c r="BC378" s="2">
        <f t="shared" si="419"/>
        <v>2</v>
      </c>
      <c r="BD378" s="2">
        <f t="shared" si="420"/>
        <v>5</v>
      </c>
      <c r="BE378" s="2">
        <f t="shared" si="421"/>
        <v>3</v>
      </c>
      <c r="BF378" s="2">
        <f t="shared" si="422"/>
        <v>3</v>
      </c>
      <c r="BG378" s="2">
        <f t="shared" si="423"/>
        <v>3</v>
      </c>
      <c r="BH378" s="2">
        <f t="shared" si="424"/>
        <v>5</v>
      </c>
      <c r="BI378" s="2">
        <f t="shared" si="425"/>
        <v>3</v>
      </c>
      <c r="BJ378" s="2">
        <f t="shared" si="426"/>
        <v>2</v>
      </c>
      <c r="BK378" s="2">
        <f t="shared" si="427"/>
        <v>3</v>
      </c>
      <c r="BL378" s="2">
        <f t="shared" si="428"/>
        <v>3</v>
      </c>
      <c r="BM378" s="2">
        <f t="shared" si="429"/>
        <v>2</v>
      </c>
      <c r="BN378" s="2">
        <f t="shared" si="430"/>
        <v>1</v>
      </c>
      <c r="BO378" s="3">
        <f t="shared" si="452"/>
        <v>2</v>
      </c>
      <c r="BP378">
        <f t="shared" si="453"/>
        <v>1</v>
      </c>
      <c r="BR378">
        <v>2</v>
      </c>
      <c r="BS378">
        <f t="shared" si="431"/>
        <v>1</v>
      </c>
      <c r="BU378" s="1">
        <f t="shared" si="432"/>
        <v>4.3772425752892614</v>
      </c>
      <c r="BV378" s="1">
        <f t="shared" si="433"/>
        <v>2.3868815057746766</v>
      </c>
      <c r="BW378" s="1">
        <f t="shared" si="434"/>
        <v>2.1720731365311727</v>
      </c>
      <c r="BX378" s="1">
        <f t="shared" si="435"/>
        <v>3.2774355611630375</v>
      </c>
      <c r="BY378" s="1">
        <f t="shared" si="436"/>
        <v>3.1699508240154706</v>
      </c>
      <c r="BZ378" s="1">
        <f t="shared" si="437"/>
        <v>3.4946543715657672</v>
      </c>
      <c r="CA378" s="1">
        <f t="shared" si="438"/>
        <v>2.3329228914010085</v>
      </c>
      <c r="CB378" s="1">
        <f t="shared" si="439"/>
        <v>3.9293665661794503</v>
      </c>
      <c r="CC378" s="1">
        <f t="shared" si="440"/>
        <v>4.1836057395838893</v>
      </c>
      <c r="CD378" s="1">
        <f t="shared" si="441"/>
        <v>10.2531327639089</v>
      </c>
      <c r="CE378" s="1">
        <f t="shared" si="442"/>
        <v>2.0687438781471688</v>
      </c>
      <c r="CF378" s="1">
        <f t="shared" si="443"/>
        <v>3.1430963711498707</v>
      </c>
      <c r="CG378" s="1">
        <f t="shared" si="444"/>
        <v>3.8845379896576975</v>
      </c>
      <c r="CH378" s="1">
        <f t="shared" si="445"/>
        <v>4.5421462853034678</v>
      </c>
      <c r="CI378" s="1">
        <f t="shared" si="446"/>
        <v>4.643586792096464</v>
      </c>
      <c r="CJ378" s="1">
        <f t="shared" si="447"/>
        <v>4.7014466128288186</v>
      </c>
      <c r="CK378" s="1">
        <f t="shared" si="448"/>
        <v>4.6690234587842561</v>
      </c>
      <c r="CL378" s="5">
        <f t="shared" si="454"/>
        <v>11</v>
      </c>
      <c r="CN378" s="9">
        <f t="shared" si="455"/>
        <v>2.0687438781471688</v>
      </c>
    </row>
    <row r="379" spans="1:92" x14ac:dyDescent="0.2">
      <c r="A379" s="4">
        <v>377</v>
      </c>
      <c r="B379" s="1">
        <v>0.22242321302606299</v>
      </c>
      <c r="C379" s="1">
        <v>5.3479999999999999</v>
      </c>
      <c r="D379" s="1">
        <v>78</v>
      </c>
      <c r="E379" s="1">
        <v>16</v>
      </c>
      <c r="F379" s="1">
        <v>6</v>
      </c>
      <c r="G379" s="1">
        <v>10.1621434431711</v>
      </c>
      <c r="H379" s="1">
        <v>7</v>
      </c>
      <c r="I379">
        <v>1500</v>
      </c>
      <c r="J379">
        <v>0.15</v>
      </c>
      <c r="K379">
        <v>37.5</v>
      </c>
      <c r="L379" s="1"/>
      <c r="M379" s="2">
        <f t="shared" si="380"/>
        <v>4</v>
      </c>
      <c r="N379" s="2">
        <f t="shared" si="381"/>
        <v>7</v>
      </c>
      <c r="O379" s="2">
        <f t="shared" si="382"/>
        <v>4</v>
      </c>
      <c r="P379" s="2">
        <f t="shared" si="383"/>
        <v>5</v>
      </c>
      <c r="Q379" s="2">
        <f t="shared" si="384"/>
        <v>6</v>
      </c>
      <c r="R379" s="2">
        <f t="shared" si="385"/>
        <v>5</v>
      </c>
      <c r="S379" s="2">
        <f t="shared" si="386"/>
        <v>7</v>
      </c>
      <c r="T379" s="2">
        <f t="shared" si="387"/>
        <v>4</v>
      </c>
      <c r="U379" s="2">
        <f t="shared" si="388"/>
        <v>5</v>
      </c>
      <c r="V379" s="2">
        <f t="shared" si="389"/>
        <v>6</v>
      </c>
      <c r="W379" s="2">
        <f t="shared" si="390"/>
        <v>3</v>
      </c>
      <c r="X379" s="2">
        <f t="shared" si="391"/>
        <v>3</v>
      </c>
      <c r="Y379" s="2">
        <f t="shared" si="392"/>
        <v>1</v>
      </c>
      <c r="Z379" s="2">
        <f t="shared" si="393"/>
        <v>1</v>
      </c>
      <c r="AA379" s="2">
        <f t="shared" si="394"/>
        <v>2</v>
      </c>
      <c r="AB379" s="2">
        <f t="shared" si="395"/>
        <v>1</v>
      </c>
      <c r="AC379" s="2">
        <f t="shared" si="396"/>
        <v>0</v>
      </c>
      <c r="AD379" s="3">
        <f t="shared" si="449"/>
        <v>2</v>
      </c>
      <c r="AE379" s="2">
        <f t="shared" si="397"/>
        <v>7</v>
      </c>
      <c r="AF379" s="2">
        <f t="shared" si="398"/>
        <v>10</v>
      </c>
      <c r="AG379" s="2">
        <f t="shared" si="399"/>
        <v>7</v>
      </c>
      <c r="AH379" s="2">
        <f t="shared" si="400"/>
        <v>8</v>
      </c>
      <c r="AI379" s="2">
        <f t="shared" si="401"/>
        <v>8</v>
      </c>
      <c r="AJ379" s="2">
        <f t="shared" si="402"/>
        <v>7</v>
      </c>
      <c r="AK379" s="2">
        <f t="shared" si="403"/>
        <v>9</v>
      </c>
      <c r="AL379" s="2">
        <f t="shared" si="404"/>
        <v>7</v>
      </c>
      <c r="AM379" s="2">
        <f t="shared" si="405"/>
        <v>7</v>
      </c>
      <c r="AN379" s="2">
        <f t="shared" si="406"/>
        <v>8</v>
      </c>
      <c r="AO379" s="2">
        <f t="shared" si="407"/>
        <v>5</v>
      </c>
      <c r="AP379" s="2">
        <f t="shared" si="408"/>
        <v>5</v>
      </c>
      <c r="AQ379" s="2">
        <f t="shared" si="409"/>
        <v>3</v>
      </c>
      <c r="AR379" s="2">
        <f t="shared" si="410"/>
        <v>2</v>
      </c>
      <c r="AS379" s="2">
        <f t="shared" si="411"/>
        <v>4</v>
      </c>
      <c r="AT379" s="2">
        <f t="shared" si="412"/>
        <v>3</v>
      </c>
      <c r="AU379" s="2">
        <f t="shared" si="413"/>
        <v>2</v>
      </c>
      <c r="AV379" s="3">
        <f t="shared" si="450"/>
        <v>2</v>
      </c>
      <c r="AW379">
        <f t="shared" si="451"/>
        <v>1</v>
      </c>
      <c r="AX379" s="2">
        <f t="shared" si="414"/>
        <v>5</v>
      </c>
      <c r="AY379" s="2">
        <f t="shared" si="415"/>
        <v>6</v>
      </c>
      <c r="AZ379" s="2">
        <f t="shared" si="416"/>
        <v>5</v>
      </c>
      <c r="BA379" s="2">
        <f t="shared" si="417"/>
        <v>4</v>
      </c>
      <c r="BB379" s="2">
        <f t="shared" si="418"/>
        <v>3</v>
      </c>
      <c r="BC379" s="2">
        <f t="shared" si="419"/>
        <v>2</v>
      </c>
      <c r="BD379" s="2">
        <f t="shared" si="420"/>
        <v>6</v>
      </c>
      <c r="BE379" s="2">
        <f t="shared" si="421"/>
        <v>3</v>
      </c>
      <c r="BF379" s="2">
        <f t="shared" si="422"/>
        <v>3</v>
      </c>
      <c r="BG379" s="2">
        <f t="shared" si="423"/>
        <v>3</v>
      </c>
      <c r="BH379" s="2">
        <f t="shared" si="424"/>
        <v>5</v>
      </c>
      <c r="BI379" s="2">
        <f t="shared" si="425"/>
        <v>3</v>
      </c>
      <c r="BJ379" s="2">
        <f t="shared" si="426"/>
        <v>2</v>
      </c>
      <c r="BK379" s="2">
        <f t="shared" si="427"/>
        <v>3</v>
      </c>
      <c r="BL379" s="2">
        <f t="shared" si="428"/>
        <v>3</v>
      </c>
      <c r="BM379" s="2">
        <f t="shared" si="429"/>
        <v>2</v>
      </c>
      <c r="BN379" s="2">
        <f t="shared" si="430"/>
        <v>1</v>
      </c>
      <c r="BO379" s="3">
        <f t="shared" si="452"/>
        <v>2</v>
      </c>
      <c r="BP379">
        <f t="shared" si="453"/>
        <v>2</v>
      </c>
      <c r="BR379">
        <v>3</v>
      </c>
      <c r="BS379">
        <f t="shared" si="431"/>
        <v>1</v>
      </c>
      <c r="BU379" s="1">
        <f t="shared" si="432"/>
        <v>4.3622741249852552</v>
      </c>
      <c r="BV379" s="1">
        <f t="shared" si="433"/>
        <v>2.2546016521080423</v>
      </c>
      <c r="BW379" s="1">
        <f t="shared" si="434"/>
        <v>2.0747311289473434</v>
      </c>
      <c r="BX379" s="1">
        <f t="shared" si="435"/>
        <v>3.0764336633380425</v>
      </c>
      <c r="BY379" s="1">
        <f t="shared" si="436"/>
        <v>2.90485563848915</v>
      </c>
      <c r="BZ379" s="1">
        <f t="shared" si="437"/>
        <v>3.1494126786275167</v>
      </c>
      <c r="CA379" s="1">
        <f t="shared" si="438"/>
        <v>2.2744967820126272</v>
      </c>
      <c r="CB379" s="1">
        <f t="shared" si="439"/>
        <v>3.496096388620916</v>
      </c>
      <c r="CC379" s="1">
        <f t="shared" si="440"/>
        <v>3.7370542942805844</v>
      </c>
      <c r="CD379" s="1">
        <f t="shared" si="441"/>
        <v>10.14073256701675</v>
      </c>
      <c r="CE379" s="1">
        <f t="shared" si="442"/>
        <v>2.1242250900077213</v>
      </c>
      <c r="CF379" s="1">
        <f t="shared" si="443"/>
        <v>2.8970060475430341</v>
      </c>
      <c r="CG379" s="1">
        <f t="shared" si="444"/>
        <v>3.5334738523338221</v>
      </c>
      <c r="CH379" s="1">
        <f t="shared" si="445"/>
        <v>4.0807080938996521</v>
      </c>
      <c r="CI379" s="1">
        <f t="shared" si="446"/>
        <v>4.1720960057447156</v>
      </c>
      <c r="CJ379" s="1">
        <f t="shared" si="447"/>
        <v>4.2363988108048591</v>
      </c>
      <c r="CK379" s="1">
        <f t="shared" si="448"/>
        <v>4.2003947520336355</v>
      </c>
      <c r="CL379" s="5">
        <f t="shared" si="454"/>
        <v>3</v>
      </c>
      <c r="CN379" s="9">
        <f t="shared" si="455"/>
        <v>2.0747311289473434</v>
      </c>
    </row>
    <row r="380" spans="1:92" x14ac:dyDescent="0.2">
      <c r="A380" s="4">
        <v>378</v>
      </c>
      <c r="B380" s="1">
        <v>0.32884402414102398</v>
      </c>
      <c r="C380" s="1">
        <v>3.8410000000000002</v>
      </c>
      <c r="D380" s="1">
        <v>72</v>
      </c>
      <c r="E380" s="1">
        <v>17</v>
      </c>
      <c r="F380" s="1">
        <v>11</v>
      </c>
      <c r="G380" s="1">
        <v>9.0460618508493607</v>
      </c>
      <c r="H380" s="1">
        <v>6</v>
      </c>
      <c r="I380">
        <v>1500</v>
      </c>
      <c r="J380">
        <v>0.15</v>
      </c>
      <c r="K380">
        <v>37.5</v>
      </c>
      <c r="L380" s="1"/>
      <c r="M380" s="2">
        <f t="shared" si="380"/>
        <v>3</v>
      </c>
      <c r="N380" s="2">
        <f t="shared" si="381"/>
        <v>6</v>
      </c>
      <c r="O380" s="2">
        <f t="shared" si="382"/>
        <v>6</v>
      </c>
      <c r="P380" s="2">
        <f t="shared" si="383"/>
        <v>4</v>
      </c>
      <c r="Q380" s="2">
        <f t="shared" si="384"/>
        <v>6</v>
      </c>
      <c r="R380" s="2">
        <f t="shared" si="385"/>
        <v>7</v>
      </c>
      <c r="S380" s="2">
        <f t="shared" si="386"/>
        <v>7</v>
      </c>
      <c r="T380" s="2">
        <f t="shared" si="387"/>
        <v>5</v>
      </c>
      <c r="U380" s="2">
        <f t="shared" si="388"/>
        <v>7</v>
      </c>
      <c r="V380" s="2">
        <f t="shared" si="389"/>
        <v>7</v>
      </c>
      <c r="W380" s="2">
        <f t="shared" si="390"/>
        <v>3</v>
      </c>
      <c r="X380" s="2">
        <f t="shared" si="391"/>
        <v>4</v>
      </c>
      <c r="Y380" s="2">
        <f t="shared" si="392"/>
        <v>1</v>
      </c>
      <c r="Z380" s="2">
        <f t="shared" si="393"/>
        <v>1</v>
      </c>
      <c r="AA380" s="2">
        <f t="shared" si="394"/>
        <v>1</v>
      </c>
      <c r="AB380" s="2">
        <f t="shared" si="395"/>
        <v>1</v>
      </c>
      <c r="AC380" s="2">
        <f t="shared" si="396"/>
        <v>0</v>
      </c>
      <c r="AD380" s="3">
        <f t="shared" si="449"/>
        <v>6</v>
      </c>
      <c r="AE380" s="2">
        <f t="shared" si="397"/>
        <v>6</v>
      </c>
      <c r="AF380" s="2">
        <f t="shared" si="398"/>
        <v>9</v>
      </c>
      <c r="AG380" s="2">
        <f t="shared" si="399"/>
        <v>9</v>
      </c>
      <c r="AH380" s="2">
        <f t="shared" si="400"/>
        <v>7</v>
      </c>
      <c r="AI380" s="2">
        <f t="shared" si="401"/>
        <v>8</v>
      </c>
      <c r="AJ380" s="2">
        <f t="shared" si="402"/>
        <v>9</v>
      </c>
      <c r="AK380" s="2">
        <f t="shared" si="403"/>
        <v>9</v>
      </c>
      <c r="AL380" s="2">
        <f t="shared" si="404"/>
        <v>8</v>
      </c>
      <c r="AM380" s="2">
        <f t="shared" si="405"/>
        <v>9</v>
      </c>
      <c r="AN380" s="2">
        <f t="shared" si="406"/>
        <v>9</v>
      </c>
      <c r="AO380" s="2">
        <f t="shared" si="407"/>
        <v>5</v>
      </c>
      <c r="AP380" s="2">
        <f t="shared" si="408"/>
        <v>6</v>
      </c>
      <c r="AQ380" s="2">
        <f t="shared" si="409"/>
        <v>3</v>
      </c>
      <c r="AR380" s="2">
        <f t="shared" si="410"/>
        <v>2</v>
      </c>
      <c r="AS380" s="2">
        <f t="shared" si="411"/>
        <v>3</v>
      </c>
      <c r="AT380" s="2">
        <f t="shared" si="412"/>
        <v>3</v>
      </c>
      <c r="AU380" s="2">
        <f t="shared" si="413"/>
        <v>2</v>
      </c>
      <c r="AV380" s="3">
        <f t="shared" si="450"/>
        <v>2</v>
      </c>
      <c r="AW380">
        <f t="shared" si="451"/>
        <v>6</v>
      </c>
      <c r="AX380" s="2">
        <f t="shared" si="414"/>
        <v>4</v>
      </c>
      <c r="AY380" s="2">
        <f t="shared" si="415"/>
        <v>6</v>
      </c>
      <c r="AZ380" s="2">
        <f t="shared" si="416"/>
        <v>7</v>
      </c>
      <c r="BA380" s="2">
        <f t="shared" si="417"/>
        <v>3</v>
      </c>
      <c r="BB380" s="2">
        <f t="shared" si="418"/>
        <v>3</v>
      </c>
      <c r="BC380" s="2">
        <f t="shared" si="419"/>
        <v>4</v>
      </c>
      <c r="BD380" s="2">
        <f t="shared" si="420"/>
        <v>6</v>
      </c>
      <c r="BE380" s="2">
        <f t="shared" si="421"/>
        <v>5</v>
      </c>
      <c r="BF380" s="2">
        <f t="shared" si="422"/>
        <v>5</v>
      </c>
      <c r="BG380" s="2">
        <f t="shared" si="423"/>
        <v>4</v>
      </c>
      <c r="BH380" s="2">
        <f t="shared" si="424"/>
        <v>5</v>
      </c>
      <c r="BI380" s="2">
        <f t="shared" si="425"/>
        <v>4</v>
      </c>
      <c r="BJ380" s="2">
        <f t="shared" si="426"/>
        <v>2</v>
      </c>
      <c r="BK380" s="2">
        <f t="shared" si="427"/>
        <v>2</v>
      </c>
      <c r="BL380" s="2">
        <f t="shared" si="428"/>
        <v>2</v>
      </c>
      <c r="BM380" s="2">
        <f t="shared" si="429"/>
        <v>2</v>
      </c>
      <c r="BN380" s="2">
        <f t="shared" si="430"/>
        <v>1</v>
      </c>
      <c r="BO380" s="3">
        <f t="shared" si="452"/>
        <v>3</v>
      </c>
      <c r="BP380">
        <f t="shared" si="453"/>
        <v>1</v>
      </c>
      <c r="BR380">
        <v>3</v>
      </c>
      <c r="BS380">
        <f t="shared" si="431"/>
        <v>1</v>
      </c>
      <c r="BU380" s="1">
        <f t="shared" si="432"/>
        <v>4.4533710551654746</v>
      </c>
      <c r="BV380" s="1">
        <f t="shared" si="433"/>
        <v>2.0983010505026911</v>
      </c>
      <c r="BW380" s="1">
        <f t="shared" si="434"/>
        <v>1.8822806805081234</v>
      </c>
      <c r="BX380" s="1">
        <f t="shared" si="435"/>
        <v>2.9170875231902773</v>
      </c>
      <c r="BY380" s="1">
        <f t="shared" si="436"/>
        <v>2.446929575236894</v>
      </c>
      <c r="BZ380" s="1">
        <f t="shared" si="437"/>
        <v>2.4168963574628863</v>
      </c>
      <c r="CA380" s="1">
        <f t="shared" si="438"/>
        <v>2.1467656572326166</v>
      </c>
      <c r="CB380" s="1">
        <f t="shared" si="439"/>
        <v>2.5803097010901568</v>
      </c>
      <c r="CC380" s="1">
        <f t="shared" si="440"/>
        <v>2.7721258488652731</v>
      </c>
      <c r="CD380" s="1">
        <f t="shared" si="441"/>
        <v>9.9417787979500147</v>
      </c>
      <c r="CE380" s="1">
        <f t="shared" si="442"/>
        <v>2.2362464622206581</v>
      </c>
      <c r="CF380" s="1">
        <f t="shared" si="443"/>
        <v>2.3791553741025693</v>
      </c>
      <c r="CG380" s="1">
        <f t="shared" si="444"/>
        <v>2.7849712014578918</v>
      </c>
      <c r="CH380" s="1">
        <f t="shared" si="445"/>
        <v>3.0905100179219467</v>
      </c>
      <c r="CI380" s="1">
        <f t="shared" si="446"/>
        <v>3.1974238213453163</v>
      </c>
      <c r="CJ380" s="1">
        <f t="shared" si="447"/>
        <v>3.2807950440101128</v>
      </c>
      <c r="CK380" s="1">
        <f t="shared" si="448"/>
        <v>3.2368890007847781</v>
      </c>
      <c r="CL380" s="5">
        <f t="shared" si="454"/>
        <v>3</v>
      </c>
      <c r="CN380" s="9">
        <f t="shared" si="455"/>
        <v>1.8822806805081234</v>
      </c>
    </row>
    <row r="381" spans="1:92" x14ac:dyDescent="0.2">
      <c r="A381" s="4">
        <v>379</v>
      </c>
      <c r="B381" s="1">
        <v>0.301829276733943</v>
      </c>
      <c r="C381" s="1">
        <v>5.7729999999999997</v>
      </c>
      <c r="D381" s="1">
        <v>91</v>
      </c>
      <c r="E381" s="1">
        <v>5</v>
      </c>
      <c r="F381" s="1">
        <v>4</v>
      </c>
      <c r="G381" s="1">
        <v>8.0821148005247494</v>
      </c>
      <c r="H381" s="1">
        <v>6</v>
      </c>
      <c r="I381">
        <v>1500</v>
      </c>
      <c r="J381">
        <v>0.15</v>
      </c>
      <c r="K381">
        <v>37.5</v>
      </c>
      <c r="L381" s="1"/>
      <c r="M381" s="2">
        <f t="shared" si="380"/>
        <v>4</v>
      </c>
      <c r="N381" s="2">
        <f t="shared" si="381"/>
        <v>6</v>
      </c>
      <c r="O381" s="2">
        <f t="shared" si="382"/>
        <v>6</v>
      </c>
      <c r="P381" s="2">
        <f t="shared" si="383"/>
        <v>4</v>
      </c>
      <c r="Q381" s="2">
        <f t="shared" si="384"/>
        <v>6</v>
      </c>
      <c r="R381" s="2">
        <f t="shared" si="385"/>
        <v>7</v>
      </c>
      <c r="S381" s="2">
        <f t="shared" si="386"/>
        <v>6</v>
      </c>
      <c r="T381" s="2">
        <f t="shared" si="387"/>
        <v>5</v>
      </c>
      <c r="U381" s="2">
        <f t="shared" si="388"/>
        <v>7</v>
      </c>
      <c r="V381" s="2">
        <f t="shared" si="389"/>
        <v>7</v>
      </c>
      <c r="W381" s="2">
        <f t="shared" si="390"/>
        <v>4</v>
      </c>
      <c r="X381" s="2">
        <f t="shared" si="391"/>
        <v>5</v>
      </c>
      <c r="Y381" s="2">
        <f t="shared" si="392"/>
        <v>2</v>
      </c>
      <c r="Z381" s="2">
        <f t="shared" si="393"/>
        <v>2</v>
      </c>
      <c r="AA381" s="2">
        <f t="shared" si="394"/>
        <v>2</v>
      </c>
      <c r="AB381" s="2">
        <f t="shared" si="395"/>
        <v>2</v>
      </c>
      <c r="AC381" s="2">
        <f t="shared" si="396"/>
        <v>1</v>
      </c>
      <c r="AD381" s="3">
        <f t="shared" si="449"/>
        <v>6</v>
      </c>
      <c r="AE381" s="2">
        <f t="shared" si="397"/>
        <v>7</v>
      </c>
      <c r="AF381" s="2">
        <f t="shared" si="398"/>
        <v>9</v>
      </c>
      <c r="AG381" s="2">
        <f t="shared" si="399"/>
        <v>9</v>
      </c>
      <c r="AH381" s="2">
        <f t="shared" si="400"/>
        <v>7</v>
      </c>
      <c r="AI381" s="2">
        <f t="shared" si="401"/>
        <v>8</v>
      </c>
      <c r="AJ381" s="2">
        <f t="shared" si="402"/>
        <v>9</v>
      </c>
      <c r="AK381" s="2">
        <f t="shared" si="403"/>
        <v>8</v>
      </c>
      <c r="AL381" s="2">
        <f t="shared" si="404"/>
        <v>8</v>
      </c>
      <c r="AM381" s="2">
        <f t="shared" si="405"/>
        <v>9</v>
      </c>
      <c r="AN381" s="2">
        <f t="shared" si="406"/>
        <v>9</v>
      </c>
      <c r="AO381" s="2">
        <f t="shared" si="407"/>
        <v>6</v>
      </c>
      <c r="AP381" s="2">
        <f t="shared" si="408"/>
        <v>7</v>
      </c>
      <c r="AQ381" s="2">
        <f t="shared" si="409"/>
        <v>4</v>
      </c>
      <c r="AR381" s="2">
        <f t="shared" si="410"/>
        <v>3</v>
      </c>
      <c r="AS381" s="2">
        <f t="shared" si="411"/>
        <v>4</v>
      </c>
      <c r="AT381" s="2">
        <f t="shared" si="412"/>
        <v>4</v>
      </c>
      <c r="AU381" s="2">
        <f t="shared" si="413"/>
        <v>3</v>
      </c>
      <c r="AV381" s="3">
        <f t="shared" si="450"/>
        <v>2</v>
      </c>
      <c r="AW381">
        <f t="shared" si="451"/>
        <v>5</v>
      </c>
      <c r="AX381" s="2">
        <f t="shared" si="414"/>
        <v>5</v>
      </c>
      <c r="AY381" s="2">
        <f t="shared" si="415"/>
        <v>6</v>
      </c>
      <c r="AZ381" s="2">
        <f t="shared" si="416"/>
        <v>7</v>
      </c>
      <c r="BA381" s="2">
        <f t="shared" si="417"/>
        <v>3</v>
      </c>
      <c r="BB381" s="2">
        <f t="shared" si="418"/>
        <v>3</v>
      </c>
      <c r="BC381" s="2">
        <f t="shared" si="419"/>
        <v>4</v>
      </c>
      <c r="BD381" s="2">
        <f t="shared" si="420"/>
        <v>5</v>
      </c>
      <c r="BE381" s="2">
        <f t="shared" si="421"/>
        <v>5</v>
      </c>
      <c r="BF381" s="2">
        <f t="shared" si="422"/>
        <v>5</v>
      </c>
      <c r="BG381" s="2">
        <f t="shared" si="423"/>
        <v>4</v>
      </c>
      <c r="BH381" s="2">
        <f t="shared" si="424"/>
        <v>6</v>
      </c>
      <c r="BI381" s="2">
        <f t="shared" si="425"/>
        <v>5</v>
      </c>
      <c r="BJ381" s="2">
        <f t="shared" si="426"/>
        <v>3</v>
      </c>
      <c r="BK381" s="2">
        <f t="shared" si="427"/>
        <v>3</v>
      </c>
      <c r="BL381" s="2">
        <f t="shared" si="428"/>
        <v>3</v>
      </c>
      <c r="BM381" s="2">
        <f t="shared" si="429"/>
        <v>3</v>
      </c>
      <c r="BN381" s="2">
        <f t="shared" si="430"/>
        <v>2</v>
      </c>
      <c r="BO381" s="3">
        <f t="shared" si="452"/>
        <v>3</v>
      </c>
      <c r="BP381">
        <f t="shared" si="453"/>
        <v>1</v>
      </c>
      <c r="BR381">
        <v>3</v>
      </c>
      <c r="BS381">
        <f t="shared" si="431"/>
        <v>1</v>
      </c>
      <c r="BU381" s="1">
        <f t="shared" si="432"/>
        <v>4.5987633874331681</v>
      </c>
      <c r="BV381" s="1">
        <f t="shared" si="433"/>
        <v>2.2417834156074306</v>
      </c>
      <c r="BW381" s="1">
        <f t="shared" si="434"/>
        <v>1.8898661552979392</v>
      </c>
      <c r="BX381" s="1">
        <f t="shared" si="435"/>
        <v>3.2179665287801504</v>
      </c>
      <c r="BY381" s="1">
        <f t="shared" si="436"/>
        <v>2.5949858893839886</v>
      </c>
      <c r="BZ381" s="1">
        <f t="shared" si="437"/>
        <v>2.4942515753137728</v>
      </c>
      <c r="CA381" s="1">
        <f t="shared" si="438"/>
        <v>2.1644741086091797</v>
      </c>
      <c r="CB381" s="1">
        <f t="shared" si="439"/>
        <v>2.6997459188983357</v>
      </c>
      <c r="CC381" s="1">
        <f t="shared" si="440"/>
        <v>2.8915204178321381</v>
      </c>
      <c r="CD381" s="1">
        <f t="shared" si="441"/>
        <v>9.9645816770156408</v>
      </c>
      <c r="CE381" s="1">
        <f t="shared" si="442"/>
        <v>2.3015854915080527</v>
      </c>
      <c r="CF381" s="1">
        <f t="shared" si="443"/>
        <v>2.4208945858344206</v>
      </c>
      <c r="CG381" s="1">
        <f t="shared" si="444"/>
        <v>2.8690120517700342</v>
      </c>
      <c r="CH381" s="1">
        <f t="shared" si="445"/>
        <v>3.2131093994610564</v>
      </c>
      <c r="CI381" s="1">
        <f t="shared" si="446"/>
        <v>3.3200098122223975</v>
      </c>
      <c r="CJ381" s="1">
        <f t="shared" si="447"/>
        <v>3.400282388707613</v>
      </c>
      <c r="CK381" s="1">
        <f t="shared" si="448"/>
        <v>3.3584226215587765</v>
      </c>
      <c r="CL381" s="5">
        <f t="shared" si="454"/>
        <v>3</v>
      </c>
      <c r="CN381" s="9">
        <f t="shared" si="455"/>
        <v>1.8898661552979392</v>
      </c>
    </row>
    <row r="382" spans="1:92" x14ac:dyDescent="0.2">
      <c r="A382" s="4">
        <v>380</v>
      </c>
      <c r="B382" s="1">
        <v>0.22955255488269599</v>
      </c>
      <c r="C382" s="1">
        <v>4.7880000000000003</v>
      </c>
      <c r="D382" s="1">
        <v>86</v>
      </c>
      <c r="E382" s="1">
        <v>12</v>
      </c>
      <c r="F382" s="1">
        <v>2</v>
      </c>
      <c r="G382" s="1">
        <v>9.10785947921479</v>
      </c>
      <c r="H382" s="1">
        <v>6</v>
      </c>
      <c r="I382">
        <v>1500</v>
      </c>
      <c r="J382">
        <v>0.15</v>
      </c>
      <c r="K382">
        <v>37.5</v>
      </c>
      <c r="L382" s="1"/>
      <c r="M382" s="2">
        <f t="shared" si="380"/>
        <v>4</v>
      </c>
      <c r="N382" s="2">
        <f t="shared" si="381"/>
        <v>6</v>
      </c>
      <c r="O382" s="2">
        <f t="shared" si="382"/>
        <v>6</v>
      </c>
      <c r="P382" s="2">
        <f t="shared" si="383"/>
        <v>4</v>
      </c>
      <c r="Q382" s="2">
        <f t="shared" si="384"/>
        <v>6</v>
      </c>
      <c r="R382" s="2">
        <f t="shared" si="385"/>
        <v>7</v>
      </c>
      <c r="S382" s="2">
        <f t="shared" si="386"/>
        <v>7</v>
      </c>
      <c r="T382" s="2">
        <f t="shared" si="387"/>
        <v>5</v>
      </c>
      <c r="U382" s="2">
        <f t="shared" si="388"/>
        <v>7</v>
      </c>
      <c r="V382" s="2">
        <f t="shared" si="389"/>
        <v>7</v>
      </c>
      <c r="W382" s="2">
        <f t="shared" si="390"/>
        <v>3</v>
      </c>
      <c r="X382" s="2">
        <f t="shared" si="391"/>
        <v>4</v>
      </c>
      <c r="Y382" s="2">
        <f t="shared" si="392"/>
        <v>1</v>
      </c>
      <c r="Z382" s="2">
        <f t="shared" si="393"/>
        <v>1</v>
      </c>
      <c r="AA382" s="2">
        <f t="shared" si="394"/>
        <v>2</v>
      </c>
      <c r="AB382" s="2">
        <f t="shared" si="395"/>
        <v>1</v>
      </c>
      <c r="AC382" s="2">
        <f t="shared" si="396"/>
        <v>0</v>
      </c>
      <c r="AD382" s="3">
        <f t="shared" si="449"/>
        <v>6</v>
      </c>
      <c r="AE382" s="2">
        <f t="shared" si="397"/>
        <v>7</v>
      </c>
      <c r="AF382" s="2">
        <f t="shared" si="398"/>
        <v>9</v>
      </c>
      <c r="AG382" s="2">
        <f t="shared" si="399"/>
        <v>9</v>
      </c>
      <c r="AH382" s="2">
        <f t="shared" si="400"/>
        <v>7</v>
      </c>
      <c r="AI382" s="2">
        <f t="shared" si="401"/>
        <v>8</v>
      </c>
      <c r="AJ382" s="2">
        <f t="shared" si="402"/>
        <v>9</v>
      </c>
      <c r="AK382" s="2">
        <f t="shared" si="403"/>
        <v>9</v>
      </c>
      <c r="AL382" s="2">
        <f t="shared" si="404"/>
        <v>8</v>
      </c>
      <c r="AM382" s="2">
        <f t="shared" si="405"/>
        <v>9</v>
      </c>
      <c r="AN382" s="2">
        <f t="shared" si="406"/>
        <v>9</v>
      </c>
      <c r="AO382" s="2">
        <f t="shared" si="407"/>
        <v>5</v>
      </c>
      <c r="AP382" s="2">
        <f t="shared" si="408"/>
        <v>6</v>
      </c>
      <c r="AQ382" s="2">
        <f t="shared" si="409"/>
        <v>3</v>
      </c>
      <c r="AR382" s="2">
        <f t="shared" si="410"/>
        <v>2</v>
      </c>
      <c r="AS382" s="2">
        <f t="shared" si="411"/>
        <v>4</v>
      </c>
      <c r="AT382" s="2">
        <f t="shared" si="412"/>
        <v>3</v>
      </c>
      <c r="AU382" s="2">
        <f t="shared" si="413"/>
        <v>2</v>
      </c>
      <c r="AV382" s="3">
        <f t="shared" si="450"/>
        <v>2</v>
      </c>
      <c r="AW382">
        <f t="shared" si="451"/>
        <v>6</v>
      </c>
      <c r="AX382" s="2">
        <f t="shared" si="414"/>
        <v>5</v>
      </c>
      <c r="AY382" s="2">
        <f t="shared" si="415"/>
        <v>5</v>
      </c>
      <c r="AZ382" s="2">
        <f t="shared" si="416"/>
        <v>7</v>
      </c>
      <c r="BA382" s="2">
        <f t="shared" si="417"/>
        <v>3</v>
      </c>
      <c r="BB382" s="2">
        <f t="shared" si="418"/>
        <v>3</v>
      </c>
      <c r="BC382" s="2">
        <f t="shared" si="419"/>
        <v>4</v>
      </c>
      <c r="BD382" s="2">
        <f t="shared" si="420"/>
        <v>6</v>
      </c>
      <c r="BE382" s="2">
        <f t="shared" si="421"/>
        <v>5</v>
      </c>
      <c r="BF382" s="2">
        <f t="shared" si="422"/>
        <v>5</v>
      </c>
      <c r="BG382" s="2">
        <f t="shared" si="423"/>
        <v>4</v>
      </c>
      <c r="BH382" s="2">
        <f t="shared" si="424"/>
        <v>5</v>
      </c>
      <c r="BI382" s="2">
        <f t="shared" si="425"/>
        <v>4</v>
      </c>
      <c r="BJ382" s="2">
        <f t="shared" si="426"/>
        <v>2</v>
      </c>
      <c r="BK382" s="2">
        <f t="shared" si="427"/>
        <v>3</v>
      </c>
      <c r="BL382" s="2">
        <f t="shared" si="428"/>
        <v>3</v>
      </c>
      <c r="BM382" s="2">
        <f t="shared" si="429"/>
        <v>2</v>
      </c>
      <c r="BN382" s="2">
        <f t="shared" si="430"/>
        <v>1</v>
      </c>
      <c r="BO382" s="3">
        <f t="shared" si="452"/>
        <v>3</v>
      </c>
      <c r="BP382">
        <f t="shared" si="453"/>
        <v>1</v>
      </c>
      <c r="BR382">
        <v>2</v>
      </c>
      <c r="BS382">
        <f t="shared" si="431"/>
        <v>1</v>
      </c>
      <c r="BU382" s="1">
        <f t="shared" si="432"/>
        <v>4.4610362897882068</v>
      </c>
      <c r="BV382" s="1">
        <f t="shared" si="433"/>
        <v>2.2726538176580533</v>
      </c>
      <c r="BW382" s="1">
        <f t="shared" si="434"/>
        <v>2.0009989545922924</v>
      </c>
      <c r="BX382" s="1">
        <f t="shared" si="435"/>
        <v>3.1869627071199851</v>
      </c>
      <c r="BY382" s="1">
        <f t="shared" si="436"/>
        <v>2.858333102789671</v>
      </c>
      <c r="BZ382" s="1">
        <f t="shared" si="437"/>
        <v>3.0094905373680332</v>
      </c>
      <c r="CA382" s="1">
        <f t="shared" si="438"/>
        <v>2.2054737056857596</v>
      </c>
      <c r="CB382" s="1">
        <f t="shared" si="439"/>
        <v>3.3727203711261353</v>
      </c>
      <c r="CC382" s="1">
        <f t="shared" si="440"/>
        <v>3.572100440447679</v>
      </c>
      <c r="CD382" s="1">
        <f t="shared" si="441"/>
        <v>10.101391354528459</v>
      </c>
      <c r="CE382" s="1">
        <f t="shared" si="442"/>
        <v>2.0956198824976293</v>
      </c>
      <c r="CF382" s="1">
        <f t="shared" si="443"/>
        <v>2.7469217082343573</v>
      </c>
      <c r="CG382" s="1">
        <f t="shared" si="444"/>
        <v>3.37247971698085</v>
      </c>
      <c r="CH382" s="1">
        <f t="shared" si="445"/>
        <v>3.9086888645532509</v>
      </c>
      <c r="CI382" s="1">
        <f t="shared" si="446"/>
        <v>4.0530698239572969</v>
      </c>
      <c r="CJ382" s="1">
        <f t="shared" si="447"/>
        <v>4.1191635799911692</v>
      </c>
      <c r="CK382" s="1">
        <f t="shared" si="448"/>
        <v>4.0842573313491837</v>
      </c>
      <c r="CL382" s="5">
        <f t="shared" si="454"/>
        <v>3</v>
      </c>
      <c r="CN382" s="9">
        <f t="shared" si="455"/>
        <v>2.0009989545922924</v>
      </c>
    </row>
    <row r="383" spans="1:92" x14ac:dyDescent="0.2">
      <c r="A383" s="4">
        <v>381</v>
      </c>
      <c r="B383" s="1">
        <v>0.225305493836818</v>
      </c>
      <c r="C383" s="1">
        <v>6.2409999999999997</v>
      </c>
      <c r="D383" s="1">
        <v>83</v>
      </c>
      <c r="E383" s="1">
        <v>14</v>
      </c>
      <c r="F383" s="1">
        <v>3</v>
      </c>
      <c r="G383" s="1">
        <v>11.8584000920675</v>
      </c>
      <c r="H383" s="1">
        <v>7</v>
      </c>
      <c r="I383">
        <v>1500</v>
      </c>
      <c r="J383">
        <v>0.15</v>
      </c>
      <c r="K383">
        <v>37.5</v>
      </c>
      <c r="L383" s="1"/>
      <c r="M383" s="2">
        <f t="shared" si="380"/>
        <v>4</v>
      </c>
      <c r="N383" s="2">
        <f t="shared" si="381"/>
        <v>7</v>
      </c>
      <c r="O383" s="2">
        <f t="shared" si="382"/>
        <v>4</v>
      </c>
      <c r="P383" s="2">
        <f t="shared" si="383"/>
        <v>5</v>
      </c>
      <c r="Q383" s="2">
        <f t="shared" si="384"/>
        <v>6</v>
      </c>
      <c r="R383" s="2">
        <f t="shared" si="385"/>
        <v>5</v>
      </c>
      <c r="S383" s="2">
        <f t="shared" si="386"/>
        <v>7</v>
      </c>
      <c r="T383" s="2">
        <f t="shared" si="387"/>
        <v>4</v>
      </c>
      <c r="U383" s="2">
        <f t="shared" si="388"/>
        <v>5</v>
      </c>
      <c r="V383" s="2">
        <f t="shared" si="389"/>
        <v>6</v>
      </c>
      <c r="W383" s="2">
        <f t="shared" si="390"/>
        <v>3</v>
      </c>
      <c r="X383" s="2">
        <f t="shared" si="391"/>
        <v>3</v>
      </c>
      <c r="Y383" s="2">
        <f t="shared" si="392"/>
        <v>1</v>
      </c>
      <c r="Z383" s="2">
        <f t="shared" si="393"/>
        <v>1</v>
      </c>
      <c r="AA383" s="2">
        <f t="shared" si="394"/>
        <v>2</v>
      </c>
      <c r="AB383" s="2">
        <f t="shared" si="395"/>
        <v>1</v>
      </c>
      <c r="AC383" s="2">
        <f t="shared" si="396"/>
        <v>0</v>
      </c>
      <c r="AD383" s="3">
        <f t="shared" si="449"/>
        <v>2</v>
      </c>
      <c r="AE383" s="2">
        <f t="shared" si="397"/>
        <v>7</v>
      </c>
      <c r="AF383" s="2">
        <f t="shared" si="398"/>
        <v>10</v>
      </c>
      <c r="AG383" s="2">
        <f t="shared" si="399"/>
        <v>7</v>
      </c>
      <c r="AH383" s="2">
        <f t="shared" si="400"/>
        <v>8</v>
      </c>
      <c r="AI383" s="2">
        <f t="shared" si="401"/>
        <v>8</v>
      </c>
      <c r="AJ383" s="2">
        <f t="shared" si="402"/>
        <v>7</v>
      </c>
      <c r="AK383" s="2">
        <f t="shared" si="403"/>
        <v>9</v>
      </c>
      <c r="AL383" s="2">
        <f t="shared" si="404"/>
        <v>7</v>
      </c>
      <c r="AM383" s="2">
        <f t="shared" si="405"/>
        <v>7</v>
      </c>
      <c r="AN383" s="2">
        <f t="shared" si="406"/>
        <v>8</v>
      </c>
      <c r="AO383" s="2">
        <f t="shared" si="407"/>
        <v>5</v>
      </c>
      <c r="AP383" s="2">
        <f t="shared" si="408"/>
        <v>5</v>
      </c>
      <c r="AQ383" s="2">
        <f t="shared" si="409"/>
        <v>3</v>
      </c>
      <c r="AR383" s="2">
        <f t="shared" si="410"/>
        <v>2</v>
      </c>
      <c r="AS383" s="2">
        <f t="shared" si="411"/>
        <v>4</v>
      </c>
      <c r="AT383" s="2">
        <f t="shared" si="412"/>
        <v>3</v>
      </c>
      <c r="AU383" s="2">
        <f t="shared" si="413"/>
        <v>2</v>
      </c>
      <c r="AV383" s="3">
        <f t="shared" si="450"/>
        <v>2</v>
      </c>
      <c r="AW383">
        <f t="shared" si="451"/>
        <v>1</v>
      </c>
      <c r="AX383" s="2">
        <f t="shared" si="414"/>
        <v>5</v>
      </c>
      <c r="AY383" s="2">
        <f t="shared" si="415"/>
        <v>6</v>
      </c>
      <c r="AZ383" s="2">
        <f t="shared" si="416"/>
        <v>5</v>
      </c>
      <c r="BA383" s="2">
        <f t="shared" si="417"/>
        <v>4</v>
      </c>
      <c r="BB383" s="2">
        <f t="shared" si="418"/>
        <v>3</v>
      </c>
      <c r="BC383" s="2">
        <f t="shared" si="419"/>
        <v>2</v>
      </c>
      <c r="BD383" s="2">
        <f t="shared" si="420"/>
        <v>6</v>
      </c>
      <c r="BE383" s="2">
        <f t="shared" si="421"/>
        <v>3</v>
      </c>
      <c r="BF383" s="2">
        <f t="shared" si="422"/>
        <v>3</v>
      </c>
      <c r="BG383" s="2">
        <f t="shared" si="423"/>
        <v>3</v>
      </c>
      <c r="BH383" s="2">
        <f t="shared" si="424"/>
        <v>5</v>
      </c>
      <c r="BI383" s="2">
        <f t="shared" si="425"/>
        <v>3</v>
      </c>
      <c r="BJ383" s="2">
        <f t="shared" si="426"/>
        <v>2</v>
      </c>
      <c r="BK383" s="2">
        <f t="shared" si="427"/>
        <v>3</v>
      </c>
      <c r="BL383" s="2">
        <f t="shared" si="428"/>
        <v>3</v>
      </c>
      <c r="BM383" s="2">
        <f t="shared" si="429"/>
        <v>2</v>
      </c>
      <c r="BN383" s="2">
        <f t="shared" si="430"/>
        <v>1</v>
      </c>
      <c r="BO383" s="3">
        <f t="shared" si="452"/>
        <v>2</v>
      </c>
      <c r="BP383">
        <f t="shared" si="453"/>
        <v>2</v>
      </c>
      <c r="BR383">
        <v>3</v>
      </c>
      <c r="BS383">
        <f t="shared" si="431"/>
        <v>1</v>
      </c>
      <c r="BU383" s="1">
        <f t="shared" si="432"/>
        <v>4.2613898762810418</v>
      </c>
      <c r="BV383" s="1">
        <f t="shared" si="433"/>
        <v>2.1802017185348843</v>
      </c>
      <c r="BW383" s="1">
        <f t="shared" si="434"/>
        <v>2.0827086037772298</v>
      </c>
      <c r="BX383" s="1">
        <f t="shared" si="435"/>
        <v>2.8477329695438343</v>
      </c>
      <c r="BY383" s="1">
        <f t="shared" si="436"/>
        <v>2.8155516049189191</v>
      </c>
      <c r="BZ383" s="1">
        <f t="shared" si="437"/>
        <v>3.1108046776851155</v>
      </c>
      <c r="CA383" s="1">
        <f t="shared" si="438"/>
        <v>2.2852936410369402</v>
      </c>
      <c r="CB383" s="1">
        <f t="shared" si="439"/>
        <v>3.4632595425401527</v>
      </c>
      <c r="CC383" s="1">
        <f t="shared" si="440"/>
        <v>3.6799763110084367</v>
      </c>
      <c r="CD383" s="1">
        <f t="shared" si="441"/>
        <v>10.125985799789934</v>
      </c>
      <c r="CE383" s="1">
        <f t="shared" si="442"/>
        <v>2.0264782896867533</v>
      </c>
      <c r="CF383" s="1">
        <f t="shared" si="443"/>
        <v>2.8420930085130749</v>
      </c>
      <c r="CG383" s="1">
        <f t="shared" si="444"/>
        <v>3.4729977893619659</v>
      </c>
      <c r="CH383" s="1">
        <f t="shared" si="445"/>
        <v>4.00892886721034</v>
      </c>
      <c r="CI383" s="1">
        <f t="shared" si="446"/>
        <v>4.1261457163755528</v>
      </c>
      <c r="CJ383" s="1">
        <f t="shared" si="447"/>
        <v>4.1912358092664066</v>
      </c>
      <c r="CK383" s="1">
        <f t="shared" si="448"/>
        <v>4.1544217383789954</v>
      </c>
      <c r="CL383" s="5">
        <f t="shared" si="454"/>
        <v>11</v>
      </c>
      <c r="CN383" s="9">
        <f t="shared" si="455"/>
        <v>2.0264782896867533</v>
      </c>
    </row>
    <row r="384" spans="1:92" x14ac:dyDescent="0.2">
      <c r="A384" s="4">
        <v>382</v>
      </c>
      <c r="B384" s="1">
        <v>0.23448437352132201</v>
      </c>
      <c r="C384" s="1">
        <v>25.706</v>
      </c>
      <c r="D384" s="1">
        <v>79</v>
      </c>
      <c r="E384" s="1">
        <v>18</v>
      </c>
      <c r="F384" s="1">
        <v>3</v>
      </c>
      <c r="G384" s="1">
        <v>9.0884061107262504</v>
      </c>
      <c r="H384" s="1">
        <v>6</v>
      </c>
      <c r="I384">
        <v>1500</v>
      </c>
      <c r="J384">
        <v>0.15</v>
      </c>
      <c r="K384">
        <v>37.5</v>
      </c>
      <c r="L384" s="1"/>
      <c r="M384" s="2">
        <f t="shared" si="380"/>
        <v>4</v>
      </c>
      <c r="N384" s="2">
        <f t="shared" si="381"/>
        <v>6</v>
      </c>
      <c r="O384" s="2">
        <f t="shared" si="382"/>
        <v>6</v>
      </c>
      <c r="P384" s="2">
        <f t="shared" si="383"/>
        <v>4</v>
      </c>
      <c r="Q384" s="2">
        <f t="shared" si="384"/>
        <v>6</v>
      </c>
      <c r="R384" s="2">
        <f t="shared" si="385"/>
        <v>7</v>
      </c>
      <c r="S384" s="2">
        <f t="shared" si="386"/>
        <v>7</v>
      </c>
      <c r="T384" s="2">
        <f t="shared" si="387"/>
        <v>5</v>
      </c>
      <c r="U384" s="2">
        <f t="shared" si="388"/>
        <v>7</v>
      </c>
      <c r="V384" s="2">
        <f t="shared" si="389"/>
        <v>7</v>
      </c>
      <c r="W384" s="2">
        <f t="shared" si="390"/>
        <v>3</v>
      </c>
      <c r="X384" s="2">
        <f t="shared" si="391"/>
        <v>4</v>
      </c>
      <c r="Y384" s="2">
        <f t="shared" si="392"/>
        <v>1</v>
      </c>
      <c r="Z384" s="2">
        <f t="shared" si="393"/>
        <v>1</v>
      </c>
      <c r="AA384" s="2">
        <f t="shared" si="394"/>
        <v>2</v>
      </c>
      <c r="AB384" s="2">
        <f t="shared" si="395"/>
        <v>1</v>
      </c>
      <c r="AC384" s="2">
        <f t="shared" si="396"/>
        <v>0</v>
      </c>
      <c r="AD384" s="3">
        <f t="shared" si="449"/>
        <v>6</v>
      </c>
      <c r="AE384" s="2">
        <f t="shared" si="397"/>
        <v>7</v>
      </c>
      <c r="AF384" s="2">
        <f t="shared" si="398"/>
        <v>9</v>
      </c>
      <c r="AG384" s="2">
        <f t="shared" si="399"/>
        <v>9</v>
      </c>
      <c r="AH384" s="2">
        <f t="shared" si="400"/>
        <v>7</v>
      </c>
      <c r="AI384" s="2">
        <f t="shared" si="401"/>
        <v>8</v>
      </c>
      <c r="AJ384" s="2">
        <f t="shared" si="402"/>
        <v>9</v>
      </c>
      <c r="AK384" s="2">
        <f t="shared" si="403"/>
        <v>9</v>
      </c>
      <c r="AL384" s="2">
        <f t="shared" si="404"/>
        <v>8</v>
      </c>
      <c r="AM384" s="2">
        <f t="shared" si="405"/>
        <v>9</v>
      </c>
      <c r="AN384" s="2">
        <f t="shared" si="406"/>
        <v>9</v>
      </c>
      <c r="AO384" s="2">
        <f t="shared" si="407"/>
        <v>5</v>
      </c>
      <c r="AP384" s="2">
        <f t="shared" si="408"/>
        <v>6</v>
      </c>
      <c r="AQ384" s="2">
        <f t="shared" si="409"/>
        <v>3</v>
      </c>
      <c r="AR384" s="2">
        <f t="shared" si="410"/>
        <v>2</v>
      </c>
      <c r="AS384" s="2">
        <f t="shared" si="411"/>
        <v>4</v>
      </c>
      <c r="AT384" s="2">
        <f t="shared" si="412"/>
        <v>3</v>
      </c>
      <c r="AU384" s="2">
        <f t="shared" si="413"/>
        <v>2</v>
      </c>
      <c r="AV384" s="3">
        <f t="shared" si="450"/>
        <v>2</v>
      </c>
      <c r="AW384">
        <f t="shared" si="451"/>
        <v>6</v>
      </c>
      <c r="AX384" s="2">
        <f t="shared" si="414"/>
        <v>5</v>
      </c>
      <c r="AY384" s="2">
        <f t="shared" si="415"/>
        <v>5</v>
      </c>
      <c r="AZ384" s="2">
        <f t="shared" si="416"/>
        <v>7</v>
      </c>
      <c r="BA384" s="2">
        <f t="shared" si="417"/>
        <v>3</v>
      </c>
      <c r="BB384" s="2">
        <f t="shared" si="418"/>
        <v>3</v>
      </c>
      <c r="BC384" s="2">
        <f t="shared" si="419"/>
        <v>4</v>
      </c>
      <c r="BD384" s="2">
        <f t="shared" si="420"/>
        <v>6</v>
      </c>
      <c r="BE384" s="2">
        <f t="shared" si="421"/>
        <v>5</v>
      </c>
      <c r="BF384" s="2">
        <f t="shared" si="422"/>
        <v>5</v>
      </c>
      <c r="BG384" s="2">
        <f t="shared" si="423"/>
        <v>4</v>
      </c>
      <c r="BH384" s="2">
        <f t="shared" si="424"/>
        <v>5</v>
      </c>
      <c r="BI384" s="2">
        <f t="shared" si="425"/>
        <v>4</v>
      </c>
      <c r="BJ384" s="2">
        <f t="shared" si="426"/>
        <v>2</v>
      </c>
      <c r="BK384" s="2">
        <f t="shared" si="427"/>
        <v>3</v>
      </c>
      <c r="BL384" s="2">
        <f t="shared" si="428"/>
        <v>3</v>
      </c>
      <c r="BM384" s="2">
        <f t="shared" si="429"/>
        <v>2</v>
      </c>
      <c r="BN384" s="2">
        <f t="shared" si="430"/>
        <v>1</v>
      </c>
      <c r="BO384" s="3">
        <f t="shared" si="452"/>
        <v>3</v>
      </c>
      <c r="BP384">
        <f t="shared" si="453"/>
        <v>1</v>
      </c>
      <c r="BR384">
        <v>6</v>
      </c>
      <c r="BS384">
        <f t="shared" si="431"/>
        <v>1</v>
      </c>
      <c r="BU384" s="1">
        <f t="shared" si="432"/>
        <v>4.5231363909546936</v>
      </c>
      <c r="BV384" s="1">
        <f t="shared" si="433"/>
        <v>2.3527108529285705</v>
      </c>
      <c r="BW384" s="1">
        <f t="shared" si="434"/>
        <v>2.0841945250033302</v>
      </c>
      <c r="BX384" s="1">
        <f t="shared" si="435"/>
        <v>3.2286642006181085</v>
      </c>
      <c r="BY384" s="1">
        <f t="shared" si="436"/>
        <v>2.8702580836952816</v>
      </c>
      <c r="BZ384" s="1">
        <f t="shared" si="437"/>
        <v>3.0093786969843443</v>
      </c>
      <c r="CA384" s="1">
        <f t="shared" si="438"/>
        <v>2.3014182139519481</v>
      </c>
      <c r="CB384" s="1">
        <f t="shared" si="439"/>
        <v>3.3288248966073004</v>
      </c>
      <c r="CC384" s="1">
        <f t="shared" si="440"/>
        <v>3.5373466455418723</v>
      </c>
      <c r="CD384" s="1">
        <f t="shared" si="441"/>
        <v>10.098672498731528</v>
      </c>
      <c r="CE384" s="1">
        <f t="shared" si="442"/>
        <v>2.2601676762726468</v>
      </c>
      <c r="CF384" s="1">
        <f t="shared" si="443"/>
        <v>2.7720619623770513</v>
      </c>
      <c r="CG384" s="1">
        <f t="shared" si="444"/>
        <v>3.3770176770207581</v>
      </c>
      <c r="CH384" s="1">
        <f t="shared" si="445"/>
        <v>3.8664855264296745</v>
      </c>
      <c r="CI384" s="1">
        <f t="shared" si="446"/>
        <v>3.9963658582464032</v>
      </c>
      <c r="CJ384" s="1">
        <f t="shared" si="447"/>
        <v>4.0633806385554747</v>
      </c>
      <c r="CK384" s="1">
        <f t="shared" si="448"/>
        <v>4.0279982012937046</v>
      </c>
      <c r="CL384" s="5">
        <f t="shared" si="454"/>
        <v>3</v>
      </c>
      <c r="CN384" s="9">
        <f t="shared" si="455"/>
        <v>2.0841945250033302</v>
      </c>
    </row>
    <row r="385" spans="1:92" x14ac:dyDescent="0.2">
      <c r="A385" s="4">
        <v>383</v>
      </c>
      <c r="B385" s="1">
        <v>0.64272572448735799</v>
      </c>
      <c r="C385" s="1">
        <v>0.35799999999999998</v>
      </c>
      <c r="D385" s="1">
        <v>39</v>
      </c>
      <c r="E385" s="1">
        <v>0</v>
      </c>
      <c r="F385" s="1">
        <v>61</v>
      </c>
      <c r="G385" s="1">
        <v>5.3721362310849603</v>
      </c>
      <c r="H385" s="1">
        <v>6</v>
      </c>
      <c r="I385">
        <v>1700</v>
      </c>
      <c r="J385">
        <v>185</v>
      </c>
      <c r="K385">
        <v>12.5</v>
      </c>
      <c r="L385" s="1"/>
      <c r="M385" s="2">
        <f t="shared" si="380"/>
        <v>2</v>
      </c>
      <c r="N385" s="2">
        <f t="shared" si="381"/>
        <v>6</v>
      </c>
      <c r="O385" s="2">
        <f t="shared" si="382"/>
        <v>5</v>
      </c>
      <c r="P385" s="2">
        <f t="shared" si="383"/>
        <v>5</v>
      </c>
      <c r="Q385" s="2">
        <f t="shared" si="384"/>
        <v>7</v>
      </c>
      <c r="R385" s="2">
        <f t="shared" si="385"/>
        <v>8</v>
      </c>
      <c r="S385" s="2">
        <f t="shared" si="386"/>
        <v>5</v>
      </c>
      <c r="T385" s="2">
        <f t="shared" si="387"/>
        <v>5</v>
      </c>
      <c r="U385" s="2">
        <f t="shared" si="388"/>
        <v>8</v>
      </c>
      <c r="V385" s="2">
        <f t="shared" si="389"/>
        <v>7</v>
      </c>
      <c r="W385" s="2">
        <f t="shared" si="390"/>
        <v>3</v>
      </c>
      <c r="X385" s="2">
        <f t="shared" si="391"/>
        <v>5</v>
      </c>
      <c r="Y385" s="2">
        <f t="shared" si="392"/>
        <v>2</v>
      </c>
      <c r="Z385" s="2">
        <f t="shared" si="393"/>
        <v>2</v>
      </c>
      <c r="AA385" s="2">
        <f t="shared" si="394"/>
        <v>1</v>
      </c>
      <c r="AB385" s="2">
        <f t="shared" si="395"/>
        <v>2</v>
      </c>
      <c r="AC385" s="2">
        <f t="shared" si="396"/>
        <v>1</v>
      </c>
      <c r="AD385" s="3">
        <f t="shared" si="449"/>
        <v>6</v>
      </c>
      <c r="AE385" s="2">
        <f t="shared" si="397"/>
        <v>5</v>
      </c>
      <c r="AF385" s="2">
        <f t="shared" si="398"/>
        <v>9</v>
      </c>
      <c r="AG385" s="2">
        <f t="shared" si="399"/>
        <v>8</v>
      </c>
      <c r="AH385" s="2">
        <f t="shared" si="400"/>
        <v>8</v>
      </c>
      <c r="AI385" s="2">
        <f t="shared" si="401"/>
        <v>10</v>
      </c>
      <c r="AJ385" s="2">
        <f t="shared" si="402"/>
        <v>11</v>
      </c>
      <c r="AK385" s="2">
        <f t="shared" si="403"/>
        <v>7</v>
      </c>
      <c r="AL385" s="2">
        <f t="shared" si="404"/>
        <v>8</v>
      </c>
      <c r="AM385" s="2">
        <f t="shared" si="405"/>
        <v>10</v>
      </c>
      <c r="AN385" s="2">
        <f t="shared" si="406"/>
        <v>9</v>
      </c>
      <c r="AO385" s="2">
        <f t="shared" si="407"/>
        <v>5</v>
      </c>
      <c r="AP385" s="2">
        <f t="shared" si="408"/>
        <v>7</v>
      </c>
      <c r="AQ385" s="2">
        <f t="shared" si="409"/>
        <v>3</v>
      </c>
      <c r="AR385" s="2">
        <f t="shared" si="410"/>
        <v>3</v>
      </c>
      <c r="AS385" s="2">
        <f t="shared" si="411"/>
        <v>3</v>
      </c>
      <c r="AT385" s="2">
        <f t="shared" si="412"/>
        <v>4</v>
      </c>
      <c r="AU385" s="2">
        <f t="shared" si="413"/>
        <v>2</v>
      </c>
      <c r="AV385" s="3">
        <f t="shared" si="450"/>
        <v>6</v>
      </c>
      <c r="AW385">
        <f t="shared" si="451"/>
        <v>1</v>
      </c>
      <c r="AX385" s="2">
        <f t="shared" si="414"/>
        <v>1</v>
      </c>
      <c r="AY385" s="2">
        <f t="shared" si="415"/>
        <v>3</v>
      </c>
      <c r="AZ385" s="2">
        <f t="shared" si="416"/>
        <v>4</v>
      </c>
      <c r="BA385" s="2">
        <f t="shared" si="417"/>
        <v>4</v>
      </c>
      <c r="BB385" s="2">
        <f t="shared" si="418"/>
        <v>6</v>
      </c>
      <c r="BC385" s="2">
        <f t="shared" si="419"/>
        <v>7</v>
      </c>
      <c r="BD385" s="2">
        <f t="shared" si="420"/>
        <v>2</v>
      </c>
      <c r="BE385" s="2">
        <f t="shared" si="421"/>
        <v>5</v>
      </c>
      <c r="BF385" s="2">
        <f t="shared" si="422"/>
        <v>5</v>
      </c>
      <c r="BG385" s="2">
        <f t="shared" si="423"/>
        <v>5</v>
      </c>
      <c r="BH385" s="2">
        <f t="shared" si="424"/>
        <v>3</v>
      </c>
      <c r="BI385" s="2">
        <f t="shared" si="425"/>
        <v>6</v>
      </c>
      <c r="BJ385" s="2">
        <f t="shared" si="426"/>
        <v>2</v>
      </c>
      <c r="BK385" s="2">
        <f t="shared" si="427"/>
        <v>1</v>
      </c>
      <c r="BL385" s="2">
        <f t="shared" si="428"/>
        <v>1</v>
      </c>
      <c r="BM385" s="2">
        <f t="shared" si="429"/>
        <v>2</v>
      </c>
      <c r="BN385" s="2">
        <f t="shared" si="430"/>
        <v>1</v>
      </c>
      <c r="BO385" s="3">
        <f t="shared" si="452"/>
        <v>6</v>
      </c>
      <c r="BP385">
        <f t="shared" si="453"/>
        <v>1</v>
      </c>
      <c r="BR385">
        <v>6</v>
      </c>
      <c r="BS385">
        <f t="shared" si="431"/>
        <v>4</v>
      </c>
      <c r="BU385" s="1">
        <f t="shared" si="432"/>
        <v>14.378925963265008</v>
      </c>
      <c r="BV385" s="1">
        <f t="shared" si="433"/>
        <v>4.4987013588029408</v>
      </c>
      <c r="BW385" s="1">
        <f t="shared" si="434"/>
        <v>3.4287207556079888</v>
      </c>
      <c r="BX385" s="1">
        <f t="shared" si="435"/>
        <v>4.9217616037223975</v>
      </c>
      <c r="BY385" s="1">
        <f t="shared" si="436"/>
        <v>2.8799427469746228</v>
      </c>
      <c r="BZ385" s="1">
        <f t="shared" si="437"/>
        <v>1.8106077006404668</v>
      </c>
      <c r="CA385" s="1">
        <f t="shared" si="438"/>
        <v>3.7228507293896813</v>
      </c>
      <c r="CB385" s="1">
        <f t="shared" si="439"/>
        <v>2.0877343866932598</v>
      </c>
      <c r="CC385" s="1">
        <f t="shared" si="440"/>
        <v>1.9573439938866075</v>
      </c>
      <c r="CD385" s="1">
        <f t="shared" si="441"/>
        <v>31.06040994738629</v>
      </c>
      <c r="CE385" s="1">
        <f t="shared" si="442"/>
        <v>5.4673472159301006</v>
      </c>
      <c r="CF385" s="1">
        <f t="shared" si="443"/>
        <v>2.1484787280806779</v>
      </c>
      <c r="CG385" s="1">
        <f t="shared" si="444"/>
        <v>2.3301583834946658</v>
      </c>
      <c r="CH385" s="1">
        <f t="shared" si="445"/>
        <v>2.4413886358610939</v>
      </c>
      <c r="CI385" s="1">
        <f t="shared" si="446"/>
        <v>2.5554079714101672</v>
      </c>
      <c r="CJ385" s="1">
        <f t="shared" si="447"/>
        <v>2.5782979546687206</v>
      </c>
      <c r="CK385" s="1">
        <f t="shared" si="448"/>
        <v>2.5830549118042621</v>
      </c>
      <c r="CL385" s="5">
        <f t="shared" si="454"/>
        <v>6</v>
      </c>
      <c r="CN385" s="9">
        <f t="shared" si="455"/>
        <v>1.8106077006404668</v>
      </c>
    </row>
    <row r="386" spans="1:92" x14ac:dyDescent="0.2">
      <c r="A386" s="4">
        <v>384</v>
      </c>
      <c r="B386" s="1">
        <v>0.73558409259764801</v>
      </c>
      <c r="C386" s="1">
        <v>0.23599999999999999</v>
      </c>
      <c r="D386" s="1">
        <v>21</v>
      </c>
      <c r="E386" s="1">
        <v>0</v>
      </c>
      <c r="F386" s="1">
        <v>79</v>
      </c>
      <c r="G386" s="1">
        <v>3.5385111679378101</v>
      </c>
      <c r="H386" s="1">
        <v>5</v>
      </c>
      <c r="I386">
        <v>1700</v>
      </c>
      <c r="J386">
        <v>185</v>
      </c>
      <c r="K386">
        <v>12.5</v>
      </c>
      <c r="L386" s="1"/>
      <c r="M386" s="2">
        <f t="shared" ref="M386:M449" si="456">COUNTIF(B386,"&gt;=0.2")+COUNTIF(B386,"&lt;=0.4")+COUNTIF(C386,"&gt;2")+COUNTIF(D386,"&gt;=40")+COUNTIF(D386,"&lt;=60")+COUNTIF(E386,"&gt;=40")+COUNTIF(E386,"&lt;=60")+COUNTIF(F386,"&lt;10")+COUNTIF(G386,"&gt;25")+COUNTIF(H386,"=8")</f>
        <v>2</v>
      </c>
      <c r="N386" s="2">
        <f t="shared" ref="N386:N449" si="457">COUNTIF(B386,"&gt;=0.3")+COUNTIF(B386,"&lt;=0.6")+COUNTIF(C386,"&gt;=0.75")+COUNTIF(C386,"&lt;=2")+COUNTIF(D386,"&gt;=40")+COUNTIF(D386,"&lt;=70")+COUNTIF(E386,"&gt;=30")+COUNTIF(E386,"&lt;=50")+COUNTIF(F386,"&lt;20")+COUNTIF(G386,"&gt;=10")+COUNTIF(G386,"&lt;=25")+COUNTIF(H386,"&gt;=6")+COUNTIF(H386,"&lt;=7")</f>
        <v>5</v>
      </c>
      <c r="O386" s="2">
        <f t="shared" ref="O386:O449" si="458">COUNTIF(B386,"&gt;=0.2")+COUNTIF(B386,"&lt;=0.6")+COUNTIF(C386,"&gt;=0.75")+COUNTIF(C386,"&lt;=1.5")+COUNTIF(D386,"&gt;=40")+COUNTIF(D386,"&lt;=70")+COUNTIF(E386,"&gt;=20")+COUNTIF(E386,"&lt;=50")+COUNTIF(F386,"&lt;30")+COUNTIF(G386,"&gt;=3")+COUNTIF(G386,"&lt;=10")+COUNTIF(H386,"=6")</f>
        <v>4</v>
      </c>
      <c r="P386" s="2">
        <f t="shared" ref="P386:P449" si="459">COUNTIF(B386,"&gt;=0.5")+COUNTIF(B386,"&lt;=0.7")+COUNTIF(C386,"&gt;=0.75")+COUNTIF(C386,"&lt;=1.25")+COUNTIF(D386,"&gt;=20")+COUNTIF(D386,"&lt;=40")+COUNTIF(E386,"&gt;=30")+COUNTIF(E386,"&lt;=40")+COUNTIF(F386,"&gt;=30")+COUNTIF(F386,"&lt;=40")+COUNTIF(G386,"&gt;25")+COUNTIF(H386,"&gt;=7")+COUNTIF(H386,"&lt;=8")</f>
        <v>5</v>
      </c>
      <c r="Q386" s="2">
        <f t="shared" ref="Q386:Q449" si="460">COUNTIF(B386,"&gt;=0.5")+COUNTIF(B386,"&lt;=0.8")+COUNTIF(C386,"&gt;=0.3")+COUNTIF(C386,"&lt;=0.75")+COUNTIF(D386,"&gt;=20")+COUNTIF(D386,"&lt;=40")+COUNTIF(E386,"&gt;=30")+COUNTIF(E386,"&lt;=50")+COUNTIF(F386,"&gt;=20")+COUNTIF(F386,"&lt;=40")+COUNTIF(G386,"&gt;=10")+COUNTIF(G386,"&lt;=25")+COUNTIF(H386,"&gt;=5")+COUNTIF(H386,"&lt;=6")</f>
        <v>7</v>
      </c>
      <c r="R386" s="2">
        <f t="shared" ref="R386:R449" si="461">COUNTIF(B386,"&gt;=0.6")+COUNTIF(B386,"&lt;=0.9")+COUNTIF(C386,"&gt;=0.3")+COUNTIF(C386,"&lt;=0.75")+COUNTIF(D386,"&gt;=20")+COUNTIF(D386,"&lt;=40")+COUNTIF(E386,"&gt;=20")+COUNTIF(E386,"&lt;=50")+COUNTIF(F386,"&gt;=30")+COUNTIF(F386,"&lt;=60")+COUNTIF(G386,"&gt;=3")+COUNTIF(G386,"&lt;=10")+COUNTIF(H386,"&gt;=5")+COUNTIF(H386,"&lt;=6")</f>
        <v>8</v>
      </c>
      <c r="S386" s="2">
        <f t="shared" ref="S386:S449" si="462">COUNTIF(B386,"&gt;=0.2")+COUNTIF(B386,"&lt;=0.5")+COUNTIF(C386,"&gt;=1")+COUNTIF(C386,"&lt;=2")+COUNTIF(D386,"&gt;=60")+COUNTIF(D386,"&lt;=90")+COUNTIF(E386,"&lt;20")+COUNTIF(F386,"&lt;30")+COUNTIF(G386,"&gt;=2")+COUNTIF(G386,"&lt;=4")+COUNTIF(H386,"&gt;=4")+COUNTIF(H386,"&lt;=5")</f>
        <v>7</v>
      </c>
      <c r="T386" s="2">
        <f t="shared" ref="T386:T449" si="463">COUNTIF(B386,"&gt;0.7")+COUNTIF(C386,"&gt;=0.1")+COUNTIF(C386,"&lt;=0.3")+COUNTIF(D386,"&gt;=30")+COUNTIF(D386,"&lt;=50")+COUNTIF(E386,"&gt;=40")+COUNTIF(E386,"&lt;=50")+COUNTIF(F386,"&lt;20")+COUNTIF(G386,"&gt;=3")+COUNTIF(G386,"&lt;=10")+COUNTIF(H386,"=5")</f>
        <v>5</v>
      </c>
      <c r="U386" s="2">
        <f t="shared" ref="U386:U449" si="464">COUNTIF(B386,"&gt;0.8")+COUNTIF(C386,"&gt;=0.1")+COUNTIF(C386,"&lt;=0.25")+COUNTIF(D386,"&gt;=10")+COUNTIF(D386,"&lt;=20")+COUNTIF(E386,"&lt;20")+COUNTIF(F386,"&gt;=60")+COUNTIF(F386,"&lt;=80")+COUNTIF(G386,"&gt;=3")+COUNTIF(G386,"&lt;=10")+COUNTIF(H386,"&gt;=5")+COUNTIF(H386,"&lt;=6")</f>
        <v>8</v>
      </c>
      <c r="V386" s="2">
        <f t="shared" ref="V386:V449" si="465">COUNTIF(B386,"&gt;=0.6")+COUNTIF(B386,"&lt;=0.9")+COUNTIF(C386,"&gt;=0.2")+COUNTIF(C386,"&lt;=0.5")+COUNTIF(D386,"&gt;=20")+COUNTIF(D386,"&lt;=30")+COUNTIF(E386,"&gt;=20")+COUNTIF(E386,"&lt;=40")+COUNTIF(F386,"&gt;=40")+COUNTIF(F386,"&lt;=50")+COUNTIF(G386,"&gt;=5")+COUNTIF(G386,"&lt;=15")+COUNTIF(H386,"&gt;=5")+COUNTIF(H386,"&lt;=6")</f>
        <v>7</v>
      </c>
      <c r="W386" s="2">
        <f t="shared" ref="W386:W449" si="466">COUNTIF(B386,"&lt;0.4")+COUNTIF(C386,"&gt;1")+COUNTIF(D386,"&lt;10")+COUNTIF(E386,"&lt;10")+COUNTIF(F386,"&gt;90")+COUNTIF(G386,"&gt;=3")+COUNTIF(G386,"&lt;=30")+COUNTIF(H386,"=8")</f>
        <v>3</v>
      </c>
      <c r="X386" s="2">
        <f t="shared" ref="X386:X449" si="467">COUNTIF(B386,"&gt;=0.5")+COUNTIF(B386,"&lt;=0.8")+COUNTIF(C386,"&gt;=0.25")+COUNTIF(C386,"&lt;=0.75")+COUNTIF(D386,"&lt;10")+COUNTIF(E386,"&lt;10")+COUNTIF(F386,"&gt;90")+COUNTIF(G386,"&gt;=3")+COUNTIF(G386,"&lt;=15")+COUNTIF(H386,"&gt;=5")+COUNTIF(H386,"&lt;=6")</f>
        <v>5</v>
      </c>
      <c r="Y386" s="2">
        <f t="shared" ref="Y386:Y449" si="468">COUNTIF(B386,"&gt;=0.7")+COUNTIF(B386,"&lt;=0.9")+COUNTIF(C386,"&gt;=0.25")+COUNTIF(C386,"&lt;=1.0")+COUNTIF(D386,"&lt;10")+COUNTIF(E386,"&lt;10")+COUNTIF(F386,"&gt;90")+COUNTIF(G386,"&lt;2")+COUNTIF(H386,"&gt;=4")+COUNTIF(H386,"&lt;=5")</f>
        <v>3</v>
      </c>
      <c r="Z386" s="2">
        <f t="shared" ref="Z386:Z449" si="469">COUNTIF(B386,"&gt;0.9")+COUNTIF(C386,"&lt;0.1")+COUNTIF(D386,"&lt;10")+COUNTIF(E386,"&lt;10")+COUNTIF(F386,"&gt;90")+COUNTIF(G386,"&lt;1")+COUNTIF(H386,"&gt;=3")+COUNTIF(H386,"&lt;=4")</f>
        <v>2</v>
      </c>
      <c r="AA386" s="2">
        <f t="shared" ref="AA386:AA449" si="470">COUNTIF(B386,"&gt;0.9")+COUNTIF(C386,"&lt;0.1")+COUNTIF(D386,"&lt;10")+COUNTIF(E386,"&gt;90")+COUNTIF(F386,"&lt;10")+COUNTIF(G386,"&lt;0.25")+COUNTIF(H386,"&gt;=1")+COUNTIF(H386,"&lt;=2")</f>
        <v>1</v>
      </c>
      <c r="AB386" s="2">
        <f t="shared" ref="AB386:AB449" si="471">COUNTIF(B386,"&gt;0.9")+COUNTIF(C386,"&lt;0.1")+COUNTIF(D386,"&lt;10")+COUNTIF(E386,"&lt;10")+COUNTIF(F386,"&gt;90")+COUNTIF(G386,"&lt;0.25")+COUNTIF(H386,"&gt;=1")+COUNTIF(H386,"&lt;=2")</f>
        <v>2</v>
      </c>
      <c r="AC386" s="2">
        <f t="shared" ref="AC386:AC449" si="472">COUNTIF(B386,"&gt;0.9")+COUNTIF(C386,"&lt;0.1")+COUNTIF(D386,"&lt;10")+COUNTIF(E386,"&lt;10")+COUNTIF(F386,"&gt;90")</f>
        <v>1</v>
      </c>
      <c r="AD386" s="3">
        <f t="shared" si="449"/>
        <v>6</v>
      </c>
      <c r="AE386" s="2">
        <f t="shared" ref="AE386:AE449" si="473">COUNTIF(B386,"&gt;=0.2")+COUNTIF(B386,"&lt;=0.4")+COUNTIF(C386,"&gt;2")+COUNTIF(D386,"&gt;=40")+COUNTIF(D386,"&lt;=60")+COUNTIF(E386,"&gt;=40")+COUNTIF(E386,"&lt;=60")+COUNTIF(F386,"&lt;10")+COUNTIF(G386,"&gt;25")+COUNTIF(H386,"=8")+COUNTIF(I386,"&gt;=1500")+COUNTIF(I386,"&lt;=1800")+COUNTIF(J386,"&gt;=0.10")+COUNTIF(J386,"&lt;=0.20")+COUNTIF(K386,"&gt;=50")+COUNTIF(K386,"&lt;=300")</f>
        <v>5</v>
      </c>
      <c r="AF386" s="2">
        <f t="shared" ref="AF386:AF449" si="474">COUNTIF(B386,"&gt;=0.3")+COUNTIF(B386,"&lt;=0.6")+COUNTIF(C386,"&gt;=0.75")+COUNTIF(C386,"&lt;=2")+COUNTIF(D386,"&gt;=40")+COUNTIF(D386,"&lt;=70")+COUNTIF(E386,"&gt;=30")+COUNTIF(E386,"&lt;=50")+COUNTIF(F386,"&lt;20")+COUNTIF(G386,"&gt;=10")+COUNTIF(G386,"&lt;=25")+COUNTIF(H386,"&gt;=6")+COUNTIF(H386,"&lt;=7")+COUNTIF(I386,"&gt;=1500")+COUNTIF(I386,"&lt;=2200")+COUNTIF(J386,"&gt;=0.10")+COUNTIF(J386,"&lt;=0.20")+COUNTIF(K386,"&lt;75")</f>
        <v>8</v>
      </c>
      <c r="AG386" s="2">
        <f t="shared" ref="AG386:AG449" si="475">COUNTIF(B386,"&gt;=0.2")+COUNTIF(B386,"&lt;=0.6")+COUNTIF(C386,"&gt;=0.75")+COUNTIF(C386,"&lt;=1.5")+COUNTIF(D386,"&gt;=40")+COUNTIF(D386,"&lt;=70")+COUNTIF(E386,"&gt;=20")+COUNTIF(E386,"&lt;=50")+COUNTIF(F386,"&lt;30")+COUNTIF(G386,"&gt;=3")+COUNTIF(G386,"&lt;=10")+COUNTIF(H386,"=6")+COUNTIF(I386,"&gt;=1200")+COUNTIF(I386,"&lt;=1800")+COUNTIF(J386,"&gt;=0.10")+COUNTIF(J386,"&lt;=0.20")+COUNTIF(K386,"&lt;75")</f>
        <v>7</v>
      </c>
      <c r="AH386" s="2">
        <f t="shared" ref="AH386:AH449" si="476">COUNTIF(B386,"&gt;=0.5")+COUNTIF(B386,"&lt;=0.7")+COUNTIF(C386,"&gt;=0.75")+COUNTIF(C386,"&lt;=1.25")+COUNTIF(D386,"&gt;=20")+COUNTIF(D386,"&lt;=40")+COUNTIF(E386,"&gt;=30")+COUNTIF(E386,"&lt;=40")+COUNTIF(F386,"&gt;=30")+COUNTIF(F386,"&lt;=40")+COUNTIF(G386,"&gt;25")+COUNTIF(H386,"&gt;=7")+COUNTIF(H386,"&lt;=8")+COUNTIF(I386,"&gt;=1400")+COUNTIF(I386,"&lt;=1800")+COUNTIF(J386,"&gt;=0.12")+COUNTIF(J386,"&lt;=0.25")+COUNTIF(K386,"&lt;50")</f>
        <v>8</v>
      </c>
      <c r="AI386" s="2">
        <f t="shared" ref="AI386:AI449" si="477">COUNTIF(B386,"&gt;=0.5")+COUNTIF(B386,"&lt;=0.8")+COUNTIF(C386,"&gt;=0.3")+COUNTIF(C386,"&lt;=0.75")+COUNTIF(D386,"&gt;=20")+COUNTIF(D386,"&lt;=40")+COUNTIF(E386,"&gt;=30")+COUNTIF(E386,"&lt;=50")+COUNTIF(F386,"&gt;=20")+COUNTIF(F386,"&lt;=40")+COUNTIF(G386,"&gt;=10")+COUNTIF(G386,"&lt;=25")+COUNTIF(H386,"&gt;=5")+COUNTIF(H386,"&lt;=6")+COUNTIF(I386,"&gt;=1400")+COUNTIF(I386,"&lt;=2000")+COUNTIF(J386,"&gt;=0.12")+COUNTIF(J386,"&lt;=0.25")+COUNTIF(K386,"&lt;25")</f>
        <v>10</v>
      </c>
      <c r="AJ386" s="2">
        <f t="shared" ref="AJ386:AJ449" si="478">COUNTIF(B386,"&gt;=0.6")+COUNTIF(B386,"&lt;=0.9")+COUNTIF(C386,"&gt;=0.3")+COUNTIF(C386,"&lt;=0.75")+COUNTIF(D386,"&gt;=20")+COUNTIF(D386,"&lt;=40")+COUNTIF(E386,"&gt;=20")+COUNTIF(E386,"&lt;=50")+COUNTIF(F386,"&gt;=30")+COUNTIF(F386,"&lt;=60")+COUNTIF(G386,"&gt;=3")+COUNTIF(G386,"&lt;=10")+COUNTIF(H386,"&gt;=5")+COUNTIF(H386,"&lt;=6")+COUNTIF(I386,"&gt;=1200")+COUNTIF(I386,"&lt;=1800")+COUNTIF(J386,"&gt;=0.12")+COUNTIF(J386,"&lt;=0.25")+COUNTIF(K386,"&lt;25")</f>
        <v>11</v>
      </c>
      <c r="AK386" s="2">
        <f t="shared" ref="AK386:AK449" si="479">COUNTIF(B386,"&gt;=0.2")+COUNTIF(B386,"&lt;=0.5")+COUNTIF(C386,"&gt;=1")+COUNTIF(C386,"&lt;=2")+COUNTIF(D386,"&gt;=60")+COUNTIF(D386,"&lt;=90")+COUNTIF(E386,"&lt;20")+COUNTIF(F386,"&lt;30")+COUNTIF(G386,"&gt;=2")+COUNTIF(G386,"&lt;=4")+COUNTIF(H386,"&gt;=4")+COUNTIF(H386,"&lt;=5")+COUNTIF(I386,"&gt;=800")+COUNTIF(I386,"&lt;=1500")+COUNTIF(J386,"&gt;=0.15")+COUNTIF(J386,"&lt;=0.35")+COUNTIF(K386,"&lt;35")</f>
        <v>9</v>
      </c>
      <c r="AL386" s="2">
        <f t="shared" ref="AL386:AL449" si="480">COUNTIF(B386,"&gt;0.7")+COUNTIF(C386,"&gt;=0.1")+COUNTIF(C386,"&lt;=0.3")+COUNTIF(D386,"&gt;=30")+COUNTIF(D386,"&lt;=50")+COUNTIF(E386,"&gt;=40")+COUNTIF(E386,"&lt;=50")+COUNTIF(F386,"&lt;20")+COUNTIF(G386,"&gt;=3")+COUNTIF(G386,"&lt;=10")+COUNTIF(H386,"=5")+COUNTIF(I386,"&gt;=1200")+COUNTIF(I386,"&lt;=1800")+COUNTIF(J386,"&gt;=0.15")+COUNTIF(J386,"&lt;=0.25")+COUNTIF(K386,"&lt;50")</f>
        <v>8</v>
      </c>
      <c r="AM386" s="2">
        <f t="shared" ref="AM386:AM449" si="481">COUNTIF(B386,"&gt;0.8")+COUNTIF(C386,"&gt;=0.1")+COUNTIF(C386,"&lt;=0.25")+COUNTIF(D386,"&gt;=10")+COUNTIF(D386,"&lt;=20")+COUNTIF(E386,"&lt;20")+COUNTIF(F386,"&gt;=60")+COUNTIF(F386,"&lt;=80")+COUNTIF(G386,"&gt;=3")+COUNTIF(G386,"&lt;=10")+COUNTIF(H386,"&gt;=5")+COUNTIF(H386,"&lt;=6")+COUNTIF(I386,"&gt;=1000")+COUNTIF(I386,"&lt;=1800")+COUNTIF(J386,"&gt;=0.12")+COUNTIF(J386,"&lt;=0.25")+COUNTIF(K386,"&lt;10")</f>
        <v>10</v>
      </c>
      <c r="AN386" s="2">
        <f t="shared" ref="AN386:AN449" si="482">COUNTIF(B386,"&gt;=0.6")+COUNTIF(B386,"&lt;=0.9")+COUNTIF(C386,"&gt;=0.2")+COUNTIF(C386,"&lt;=0.5")+COUNTIF(D386,"&gt;=20")+COUNTIF(D386,"&lt;=30")+COUNTIF(E386,"&gt;=20")+COUNTIF(E386,"&lt;=40")+COUNTIF(F386,"&gt;=40")+COUNTIF(F386,"&lt;=50")+COUNTIF(G386,"&gt;=5")+COUNTIF(G386,"&lt;=15")+COUNTIF(H386,"&gt;=5")+COUNTIF(H386,"&lt;=6")+COUNTIF(I386,"&gt;=1000")+COUNTIF(I386,"&lt;=2500")+COUNTIF(J386,"&gt;=0.12")+COUNTIF(J386,"&lt;=0.20")+COUNTIF(K386,"&gt;300")</f>
        <v>9</v>
      </c>
      <c r="AO386" s="2">
        <f t="shared" ref="AO386:AO449" si="483">COUNTIF(B386,"&lt;0.4")+COUNTIF(C386,"&gt;1")+COUNTIF(D386,"&lt;10")+COUNTIF(E386,"&lt;10")+COUNTIF(F386,"&gt;90")+COUNTIF(G386,"&gt;=3")+COUNTIF(G386,"&lt;=30")+COUNTIF(H386,"=8")+COUNTIF(I386,"&gt;=1000")+COUNTIF(I386,"&lt;=1800")+COUNTIF(J386,"&gt;=0.12")+COUNTIF(J386,"&lt;=0.20")+COUNTIF(K386,"=0")</f>
        <v>5</v>
      </c>
      <c r="AP386" s="2">
        <f t="shared" ref="AP386:AP449" si="484">COUNTIF(B386,"&gt;=0.5")+COUNTIF(B386,"&lt;=0.8")+COUNTIF(C386,"&gt;=0.25")+COUNTIF(C386,"&lt;=0.75")+COUNTIF(D386,"&lt;10")+COUNTIF(E386,"&lt;10")+COUNTIF(F386,"&gt;90")+COUNTIF(G386,"&gt;=3")+COUNTIF(G386,"&lt;=15")+COUNTIF(H386,"&gt;=5")+COUNTIF(H386,"&lt;=6")+COUNTIF(I386,"&gt;=1200")+COUNTIF(I386,"&lt;=1800")+COUNTIF(J386,"&gt;=0.15")+COUNTIF(J386,"&lt;=0.25")+COUNTIF(K386,"=0")</f>
        <v>7</v>
      </c>
      <c r="AQ386" s="2">
        <f t="shared" ref="AQ386:AQ449" si="485">COUNTIF(B386,"&gt;=0.7")+COUNTIF(B386,"&lt;=0.9")+COUNTIF(C386,"&gt;=0.25")+COUNTIF(C386,"&lt;=1.0")+COUNTIF(D386,"&lt;10")+COUNTIF(E386,"&lt;10")+COUNTIF(F386,"&gt;90")+COUNTIF(G386,"&lt;2")+COUNTIF(H386,"&gt;=4")+COUNTIF(H386,"&lt;=5")+COUNTIF(I386,"&gt;=1200")+COUNTIF(I386,"&lt;=1600")+COUNTIF(J386,"&gt;=0.15")+COUNTIF(J386,"&lt;=0.25")+COUNTIF(K386,"=0")</f>
        <v>4</v>
      </c>
      <c r="AR386" s="2">
        <f t="shared" ref="AR386:AR449" si="486">COUNTIF(B386,"&gt;0.9")+COUNTIF(C386,"&lt;0.1")+COUNTIF(D386,"&lt;10")+COUNTIF(E386,"&lt;10")+COUNTIF(F386,"&gt;90")+COUNTIF(G386,"&lt;1")+COUNTIF(H386,"&gt;=3")+COUNTIF(H386,"&lt;=4")+COUNTIF(I386,"&gt;=600")+COUNTIF(I386,"&lt;=1400")+COUNTIF(J386,"&gt;=0.20")+COUNTIF(J386,"&lt;=0.35")+COUNTIF(K386,"=0")</f>
        <v>3</v>
      </c>
      <c r="AS386" s="2">
        <f t="shared" ref="AS386:AS449" si="487">COUNTIF(B386,"&gt;0.9")+COUNTIF(C386,"&lt;0.1")+COUNTIF(D386,"&lt;10")+COUNTIF(E386,"&gt;90")+COUNTIF(F386,"&lt;10")+COUNTIF(G386,"&lt;0.25")+COUNTIF(H386,"&gt;=1")+COUNTIF(H386,"&lt;=2")+COUNTIF(I386,"&gt;=1200")+COUNTIF(I386,"&lt;=2500")+COUNTIF(J386,"&gt;=0.15")+COUNTIF(J386,"&lt;=0.30")+COUNTIF(K386,"=0")</f>
        <v>3</v>
      </c>
      <c r="AT386" s="2">
        <f t="shared" ref="AT386:AT449" si="488">COUNTIF(B386,"&gt;0.9")+COUNTIF(C386,"&lt;0.1")+COUNTIF(D386,"&lt;10")+COUNTIF(E386,"&lt;10")+COUNTIF(F386,"&gt;90")+COUNTIF(G386,"&lt;0.25")+COUNTIF(H386,"&gt;=1")+COUNTIF(H386,"&lt;=2")+COUNTIF(I386,"&gt;=1200")+COUNTIF(I386,"&lt;=2500")+COUNTIF(J386,"&gt;=0.15")+COUNTIF(J386,"&lt;=0.30")+COUNTIF(K386,"=0")</f>
        <v>4</v>
      </c>
      <c r="AU386" s="2">
        <f t="shared" ref="AU386:AU449" si="489">COUNTIF(B386,"&gt;0.9")+COUNTIF(C386,"&lt;0.1")+COUNTIF(D386,"&lt;10")+COUNTIF(E386,"&lt;10")+COUNTIF(F386,"&gt;90")+COUNTIF(G386,"&gt;=1")+COUNTIF(G386,"&lt;=2")+COUNTIF(H386,"&lt;0.25")+COUNTIF(I386,"=1500")+COUNTIF(J386,"&gt;=0.02")+COUNTIF(J386,"&lt;=0.10")+COUNTIF(K386,"=0")</f>
        <v>2</v>
      </c>
      <c r="AV386" s="3">
        <f t="shared" si="450"/>
        <v>6</v>
      </c>
      <c r="AW386">
        <f t="shared" si="451"/>
        <v>1</v>
      </c>
      <c r="AX386" s="2">
        <f t="shared" ref="AX386:AX449" si="490">IF(AND(B386&gt;=0.2, B386&lt;=0.4), 1, 0) +
IF(C386&gt;2, 1, 0) +
IF(AND(D386&gt;=40, D386&lt;=60), 1, 0) +
IF(AND(E386&gt;=40, E386&lt;=60), 1, 0) +
IF(AND(F386&lt;10), 1, 0) +
IF(G386&gt;25, 1, 0) +
IF(H386=8, 1, 0) +
IF(AND(I386&gt;=1500, I386&lt;=1800), 1, 0) +
IF(AND(J386&gt;=0.1, J386&lt;=0.2), 1, 0) +
IF(AND(K386&gt;=50, K386&lt;=300), 1, 0)</f>
        <v>1</v>
      </c>
      <c r="AY386" s="2">
        <f t="shared" ref="AY386:AY449" si="491">IF(AND(B386&gt;=0.3, B386&lt;=0.6), 1, 0) +
IF(AND(C386&gt;=0.75, C386&lt;=2), 1, 0) +
IF(AND(D386&gt;=40, D386&lt;=70), 1, 0) +
IF(AND(E386&gt;=30, E386&lt;=50), 1, 0) +
IF(AND(F386&lt;20), 1, 0) +
IF(AND(G386&gt;=10, G386&lt;=25), 1, 0) +
IF(AND(H386&gt;=6, H386&lt;=7), 1, 0) +
IF(AND(I386&gt;=1500, I386&lt;=2200), 1, 0) +
IF(AND(J386&gt;=0.1, J386&lt;=0.2), 1, 0) +
IF(K386&lt;75, 1, 0)</f>
        <v>2</v>
      </c>
      <c r="AZ386" s="2">
        <f t="shared" ref="AZ386:AZ449" si="492">IF(AND(B386&gt;=0.2, B386&lt;=0.6), 1, 0) +
IF(AND(C386&gt;=0.75, C386&lt;=1.5), 1, 0) +
IF(AND(D386&gt;=40, D386&lt;=70), 1, 0) +
IF(AND(E386&gt;=20, E386&lt;=50), 1, 0) +
IF(AND(F386&lt;30), 1, 0) +
IF(AND(G386&gt;=3, G386&lt;=10), 1, 0) +
IF(H386=6, 1, 0) +
IF(AND(I386&gt;=1200, I386&lt;=1800), 1, 0) +
IF(AND(J386&gt;=0.1, J386&lt;=0.2), 1, 0) +
IF(AND(K386&lt;75), 1, 0)</f>
        <v>3</v>
      </c>
      <c r="BA386" s="2">
        <f t="shared" ref="BA386:BA449" si="493">IF(AND(B386&gt;=0.5, B386&lt;=0.7), 1, 0) +
IF(AND(C386&gt;=0.75, C386&lt;=1.25), 1, 0) +
IF(AND(D386&gt;=20, D386&lt;=40), 1, 0) +
IF(AND(E386&gt;=30, E386&lt;=40), 1, 0) +
IF(AND(F386&gt;=30, F386&lt;=40), 1, 0) +
IF(G386&gt;25, 1, 0) +
IF(AND(H386&gt;=7, H386&lt;=8), 1, 0) +
IF(AND(I386&gt;=1400, I386&lt;=1800), 1, 0) +
IF(AND(J386&gt;=0.12, J386&lt;=0.25), 1, 0) +
IF(AND(K386&lt;50), 1, 0)</f>
        <v>3</v>
      </c>
      <c r="BB386" s="2">
        <f t="shared" ref="BB386:BB449" si="494">IF(AND(B386&gt;=0.5, B386&lt;=0.8), 1, 0) +
IF(AND(C386&gt;=0.3, C386&lt;=0.75), 1, 0) +
IF(AND(D386&gt;=20, D386&lt;=40), 1, 0) +
IF(AND(E386&gt;=30, E386&lt;=50), 1, 0) +
IF(AND(F386&gt;=20, F386&lt;=40), 1, 0) +
IF(AND(G386&gt;=10, G386&lt;=25), 1, 0) +
IF(AND(H386&gt;=5, H386&lt;=6), 1, 0) +
IF(AND(I386&gt;=1400, I386&lt;=2000), 1, 0) +
IF(AND(J386&gt;=0.12, J386&lt;=0.25), 1, 0) +
IF(AND(K386&lt;25), 1, 0)</f>
        <v>5</v>
      </c>
      <c r="BC386" s="2">
        <f t="shared" ref="BC386:BC449" si="495">IF(AND(B386&gt;=0.6, B386&lt;=0.9), 1, 0) +
IF(AND(C386&gt;=0.3, C386&lt;=0.75), 1, 0) +
IF(AND(D386&gt;=20, D386&lt;=40), 1, 0) +
IF(AND(E386&gt;=20, E386&lt;=50), 1, 0) +
IF(AND(F386&gt;=30, F386&lt;=60), 1, 0) +
IF(AND(G386&gt;=3, G386&lt;=10), 1, 0) +
IF(AND(H386&gt;=5, H386&lt;=6), 1, 0) +
IF(AND(I386&gt;=1200, I386&lt;=1800), 1, 0) +
IF(AND(J386&gt;=0.12, J386&lt;=0.25), 1, 0) +
IF(AND(K386&lt;25), 1, 0)</f>
        <v>6</v>
      </c>
      <c r="BD386" s="2">
        <f t="shared" ref="BD386:BD449" si="496">IF(AND(B386&gt;=0.2, B386&lt;=0.5), 1, 0) +
IF(AND(C386&gt;=1, C386&lt;=2), 1, 0) +
IF(AND(D386&gt;=60, D386&lt;=90), 1, 0) +
IF(E386&lt;20, 1, 0) +
IF(F386&lt;30, 1, 0) +
IF(AND(G386&gt;=2, G386&lt;=4), 1, 0) +
IF(AND(H386&gt;=4, H386&lt;=5), 1, 0) +
IF(AND(I386&gt;=800, I386&lt;=1500), 1, 0) +
IF(AND(J386&gt;=0.15, J386&lt;=0.35), 1, 0) +
IF(AND(K386&lt;35), 1, 0)</f>
        <v>4</v>
      </c>
      <c r="BE386" s="2">
        <f t="shared" ref="BE386:BE449" si="497">IF(B386&gt;0.8, 1, 0) +
IF(AND(C386&gt;=0.1, C386&lt;=0.25), 1, 0) +
IF(AND(D386&gt;=10, D386&lt;=20), 1, 0) +
IF(E386&lt;20, 1, 0) +
IF(AND(F386&gt;=60, F386&lt;=80), 1, 0) +
IF(AND(G386&gt;=3, G386&lt;=10), 1, 0) +
IF(AND(H386&gt;=5, H386&lt;=6), 1, 0) +
IF(AND(I386&gt;=1000, I386&lt;=1800), 1, 0) +
IF(AND(J386&gt;=0.12, J386&lt;=0.25), 1, 0) +
IF(K386&lt;10, 1, 0)</f>
        <v>6</v>
      </c>
      <c r="BF386" s="2">
        <f t="shared" ref="BF386:BF449" si="498">IF(B386&gt;0.8, 1, 0) +
IF(AND(C386&gt;=0.1, C386&lt;=0.25), 1, 0) +
IF(AND(D386&gt;=10, D386&lt;=20), 1, 0) +
IF(E386&lt;20, 1, 0) +
IF(AND(F386&gt;=60, F386&lt;=80), 1, 0) +
IF(AND(G386&gt;=3, G386&lt;=10), 1, 0) +
IF(AND(H386&gt;=5, H386&lt;=6), 1, 0) +
IF(AND(I386&gt;=1000, I386&lt;=1800), 1, 0) +
IF(AND(J386&gt;=0.12, J386&lt;=0.25), 1, 0) +
IF(K386&lt;10, 1, 0)</f>
        <v>6</v>
      </c>
      <c r="BG386" s="2">
        <f t="shared" ref="BG386:BG449" si="499">IF(AND(B386&gt;=0.6, B386&lt;=0.9), 1, 0) +
IF(AND(C386&gt;=0.2, C386&lt;=0.5), 1, 0) +
IF(AND(D386&gt;=20, D386&lt;=30), 1, 0) +
IF(AND(E386&gt;=20, E386&lt;=40), 1, 0) +
IF(AND(F386&gt;=40, F386&lt;=50), 1, 0) +
IF(AND(G386&gt;=5, G386&lt;=15), 1, 0) +
IF(AND(H386&gt;=5, H386&lt;=6), 1, 0) +
IF(AND(I386&gt;=1000, I386&lt;=2500), 1, 0) +
IF(AND(J386&gt;=0.12, J386&lt;=0.2), 1, 0) +
IF(K386&gt;300, 1, 0)</f>
        <v>5</v>
      </c>
      <c r="BH386" s="2">
        <f t="shared" ref="BH386:BH449" si="500">IF(B386&lt;0.4, 1, 0) +
IF(C386&gt;1, 1, 0) +
IF(D386&lt;10, 1, 0) +
IF(E386&lt;10, 1, 0) +
IF(F386&gt;90, 1, 0) +
IF(AND(G386&gt;=3, G386&lt;=30), 1, 0) +
IF(H386=8, 1, 0) +
IF(AND(I386&gt;=1000, I386&lt;=1800), 1, 0) +
IF(AND(J386&gt;=0.12, J386&lt;=0.2), 1, 0) +
IF(K386=0, 1, 0)</f>
        <v>3</v>
      </c>
      <c r="BI386" s="2">
        <f t="shared" ref="BI386:BI449" si="501">IF(AND(B386&gt;=0.5, B386&lt;=0.8), 1, 0) +
IF(AND(C386&gt;=0.25, C386&lt;=0.75), 1, 0) +
IF(D386&lt;10, 1, 0) +
IF(E386&lt;10, 1, 0) +
IF(F386&gt;90, 1, 0) +
IF(AND(G386&gt;=3, G386&lt;=15), 1, 0) +
IF(AND(H386&gt;=5, H386&lt;=6), 1, 0) +
IF(AND(I386&gt;=1200, I386&lt;=1800), 1, 0) +
IF(AND(J386&gt;=0.15, J386&lt;=0.25), 1, 0) +
IF(K386=0, 1, 0)</f>
        <v>5</v>
      </c>
      <c r="BJ386" s="2">
        <f t="shared" ref="BJ386:BJ449" si="502">IF(AND(B386&gt;=0.7, B386&lt;=0.9), 1, 0) +
IF(AND(C386&gt;=0.25, C386&lt;=1), 1, 0) +
IF(D386&lt;10, 1, 0) +
IF(E386&lt;10, 1, 0) +
IF(F386&gt;90, 1, 0) +
IF(G386&lt;2, 1, 0) +
IF(AND(H386&gt;=4, H386&lt;=5), 1, 0) +
IF(AND(I386&gt;=1200, I386&lt;=1600), 1, 0) +
IF(AND(J386&gt;=0.15, J386&lt;=0.25), 1, 0) +
IF(K386=0, 1, 0)</f>
        <v>3</v>
      </c>
      <c r="BK386" s="2">
        <f t="shared" ref="BK386:BK449" si="503">IF(B386&gt;0.9, 1, 0) +
IF(C386&lt;0.1, 1, 0) +
IF(D386&lt;10, 1, 0) +
IF(E386&gt;90, 1, 0) +
IF(F386&lt;10, 1, 0) +
IF(G386&lt;0.25, 1, 0) +
IF(AND(H386&gt;=1, H386&lt;=2), 1, 0) +
IF(AND(I386&gt;=1200, I386&lt;=2500), 1, 0) +
IF(AND(J386&gt;=0.15, J386&lt;=0.3), 1, 0) +
IF(K386=0, 1, 0)</f>
        <v>1</v>
      </c>
      <c r="BL386" s="2">
        <f t="shared" ref="BL386:BL449" si="504">IF(B386&gt;0.9, 1, 0) +
IF(C386&lt;0.1, 1, 0) +
IF(D386&lt;10, 1, 0) +
IF(E386&gt;90, 1, 0) +
IF(F386&lt;10, 1, 0) +
IF(G386&lt;0.25, 1, 0) +
IF(AND(H386&gt;=1, H386&lt;=2), 1, 0) +
IF(AND(I386&gt;=1200, I386&lt;=2500), 1, 0) +
IF(AND(J386&gt;=0.15, J386&lt;=0.3), 1, 0) +
IF(K386=0, 1, 0)</f>
        <v>1</v>
      </c>
      <c r="BM386" s="2">
        <f t="shared" ref="BM386:BM449" si="505">IF(B386&gt;0.9, 1, 0) +
IF(C386&lt;0.1, 1, 0) +
IF(D386&lt;10, 1, 0) +
IF(E386&lt;10, 1, 0) +
IF(F386&gt;90, 1, 0) +
IF(G386&lt;0.25, 1, 0) +
IF(AND(H386&gt;=1, H386&lt;=2), 1, 0) +
IF(AND(I386&gt;=1200, I386&lt;=2500), 1, 0) +
IF(AND(J386&gt;=0.15, J386&lt;=0.3), 1, 0) +
IF(K386=0, 1, 0)</f>
        <v>2</v>
      </c>
      <c r="BN386" s="2">
        <f t="shared" ref="BN386:BN449" si="506">IF(B386&gt;0.9, 1, 0) +
IF(C386&lt;0.1, 1, 0) +
IF(D386&lt;10, 1, 0) +
IF(E386&lt;10, 1, 0) +
IF(F386&gt;90, 1, 0) +
IF(AND(G386&gt;=1, G386&lt;=2), 1, 0) +
IF(H386&lt;0.25, 1, 0) +
IF(I386=1500, 1, 0) +
IF(AND(J386&gt;=0.02, J386&lt;=0.1), 1, 0) +
IF(K386=0, 1, 0)</f>
        <v>1</v>
      </c>
      <c r="BO386" s="3">
        <f t="shared" si="452"/>
        <v>6</v>
      </c>
      <c r="BP386">
        <f t="shared" si="453"/>
        <v>3</v>
      </c>
      <c r="BR386">
        <v>12</v>
      </c>
      <c r="BS386">
        <f t="shared" ref="BS386:BS449" si="507">COUNTIF(BA387:BQ387, MAX(BA387:BQ387))</f>
        <v>1</v>
      </c>
      <c r="BU386" s="1">
        <f t="shared" ref="BU386:BU449" si="508">SQRT(
AVERAGE(
(IF(B386&lt;&gt;0,((B386-0.3)/B386)^2,0)) +
(IF(C386&lt;&gt;0,((C386-2)/C386)^2,0)) +
(IF(D386&lt;&gt;0,((D386-0.5)/D386)^2,0)) +
(IF(E386&lt;&gt;0,((E386-0.5)/E386)^2,0)) +
(IF(F386&lt;&gt;0,((F386-0.05)/F386)^2,0)) +
(IF(G386&lt;&gt;0,((G386-25)/G386)^2,0)) +
(IF(H386&lt;&gt;0,((H386-8)/H386)^2,0)) +
(IF(I386&lt;&gt;0,((I386-1650)/I386)^2,0)) +
(IF(J386&lt;&gt;0,((J386-0.15)/J386)^2,0)) +
(IF(K386&lt;&gt;0,((IF(D386=0,0,K386)-175)/IF(D386=0,1,K386)))^2)
)
)</f>
        <v>16.288539878416891</v>
      </c>
      <c r="BV386" s="1">
        <f t="shared" ref="BV386:BV449" si="509">SQRT(
AVERAGE(
(IF(B386&lt;&gt;0,((B386-0.45)/B386)^2,0)) +
(IF(C386&lt;&gt;0,((C386-1.375)/C386)^2,0)) +
(IF(D386&lt;&gt;0,((D386-0.55)/D386)^2,0)) +
(IF(E386&lt;&gt;0,((E386-0.4)/E386)^2,0)) +
(IF(F386&lt;&gt;0,((F386-0.1)/F386)^2,0)) +
(IF(G386&lt;&gt;0,((G386-17.5)/G386)^2,0)) +
(IF(H386&lt;&gt;0,((H386-6.5)/H386)^2,0)) +
(IF(I386&lt;&gt;0,((I386-1850)/I386)^2,0)) +
(IF(J386&lt;&gt;0,((J386-0.15)/J386)^2,0)) +
(IF(K386&lt;&gt;0,((IF(D386=0,0,K386)-37.5)/IF(D386=0,1,K386)))^2)
)
)</f>
        <v>6.7862499206827227</v>
      </c>
      <c r="BW386" s="1">
        <f t="shared" ref="BW386:BW449" si="510">SQRT(
AVERAGE(
(IF(B386&lt;&gt;0,((B386-0.4)/B386)^2,0)) +
(IF(C386&lt;&gt;0,((C386-1.125)/C386)^2,0)) +
(IF(D386&lt;&gt;0,((D386-0.55)/D386)^2,0)) +
(IF(E386&lt;&gt;0,((E386-0.35)/E386)^2,0)) +
(IF(F386&lt;&gt;0,((F386-0.15)/F386)^2,0)) +
(IF(G386&lt;&gt;0,((G386-6.5)/G386)^2,0)) +
(IF(H386&lt;&gt;0,((H386-6)/H386)^2,0)) +
(IF(I386&lt;&gt;0,((I386-1500)/I386)^2,0)) +
(IF(J386&lt;&gt;0,((J386-0.15)/J386)^2,0)) +
(IF(K386&lt;&gt;0,((IF(D386=0,0,K386)-37.5)/IF(D386=0,1,K386)))^2)
)
)</f>
        <v>4.7005554594328949</v>
      </c>
      <c r="BX386" s="1">
        <f t="shared" ref="BX386:BX449" si="511">SQRT(
AVERAGE(
(IF(B386&lt;&gt;0,((B386-0.6)/B386)^2,0)) +
(IF(C386&lt;&gt;0,((C386-1)/C386)^2,0)) +
(IF(D386&lt;&gt;0,((D386-0.3)/D386)^2,0)) +
(IF(E386&lt;&gt;0,((E386-0.35)/E386)^2,0)) +
(IF(F386&lt;&gt;0,((F386-0.35)/F386)^2,0)) +
(IF(G386&lt;&gt;0,((G386-27.5)/G386)^2,0)) +
(IF(H386&lt;&gt;0,((H386-7.5)/H386)^2,0)) +
(IF(I386&lt;&gt;0,((I386-1600)/I386)^2,0)) +
(IF(J386&lt;&gt;0,((J386-0.185)/J386)^2,0)) +
(IF(K386&lt;&gt;0,((IF(D386=0,0,K386)-25)/IF(D386=0,1,K386)))^2)
)
)</f>
        <v>7.7835233839834999</v>
      </c>
      <c r="BY386" s="1">
        <f t="shared" ref="BY386:BY449" si="512">SQRT(
AVERAGE(
(IF(B386&lt;&gt;0,((B386-0.65)/B386)^2,0)) +
(IF(C386&lt;&gt;0,((C386-0.525)/C386)^2,0)) +
(IF(D386&lt;&gt;0,((D386-0.3)/D386)^2,0)) +
(IF(E386&lt;&gt;0,((E386-0.4)/E386)^2,0)) +
(IF(F386&lt;&gt;0,((F386-0.3)/F386)^2,0)) +
(IF(G386&lt;&gt;0,((G386-17.5)/G386)^2,0)) +
(IF(H386&lt;&gt;0,((H386-5.5)/H386)^2,0)) +
(IF(I386&lt;&gt;0,((I386-1700)/I386)^2,0)) +
(IF(J386&lt;&gt;0,((J386-0.185)/J386)^2,0)) +
(IF(K386&lt;&gt;0,((IF(D386=0,0,K386)-12.5)/IF(D386=0,1,K386)))^2)
)
)</f>
        <v>4.4780353783147611</v>
      </c>
      <c r="BZ386" s="1">
        <f t="shared" ref="BZ386:BZ449" si="513">SQRT(
AVERAGE(
(IF(B386&lt;&gt;0,((B386-0.75)/B386)^2,0)) +
(IF(C386&lt;&gt;0,((C386-0.525)/C386)^2,0)) +
(IF(D386&lt;&gt;0,((D386-0.3)/D386)^2,0)) +
(IF(E386&lt;&gt;0,((E386-0.35)/E386)^2,0)) +
(IF(F386&lt;&gt;0,((F386-0.45)/F386)^2,0)) +
(IF(G386&lt;&gt;0,((G386-6.5)/G386)^2,0)) +
(IF(H386&lt;&gt;0,((H386-5.5)/H386)^2,0)) +
(IF(I386&lt;&gt;0,((I386-1500)/I386)^2,0)) +
(IF(J386&lt;&gt;0,((J386-0.185)/J386)^2,0)) +
(IF(K386&lt;&gt;0,((IF(D386=0,0,K386)-12.5)/IF(D386=0,1,K386)))^2)
)
)</f>
        <v>2.2765189961428285</v>
      </c>
      <c r="CA386" s="1">
        <f t="shared" ref="CA386:CA449" si="514">SQRT(
AVERAGE(
(IF(B386&lt;&gt;0,((B386-0.35)/B386)^2,0)) +
(IF(C386&lt;&gt;0,((C386-1.5)/C386)^2,0)) +
(IF(D386&lt;&gt;0,((D386-0.75)/D386)^2,0)) +
(IF(E386&lt;&gt;0,((E386-0.1)/E386)^2,0)) +
(IF(F386&lt;&gt;0,((F386-0.15)/F386)^2,0)) +
(IF(G386&lt;&gt;0,((G386-3)/G386)^2,0)) +
(IF(H386&lt;&gt;0,((H386-4.5)/H386)^2,0)) +
(IF(I386&lt;&gt;0,((I386-1150)/I386)^2,0)) +
(IF(J386&lt;&gt;0,((J386-0.25)/J386)^2,0)) +
(IF(K386&lt;&gt;0,((IF(D386=0,0,K386)-17.5)/IF(D386=0,1,K386)))^2)
)
)</f>
        <v>5.6729151634741637</v>
      </c>
      <c r="CB386" s="1">
        <f t="shared" ref="CB386:CB449" si="515">SQRT(
AVERAGE(
(IF(B386&lt;&gt;0,((B386-0.85)/B386)^2,0)) +
(IF(C386&lt;&gt;0,((C386-0.2)/C386)^2,0)) +
(IF(D386&lt;&gt;0,((D386-0.4)/D386)^2,0)) +
(IF(E386&lt;&gt;0,((E386-0.45)/E386)^2,0)) +
(IF(F386&lt;&gt;0,((F386-0.1)/F386)^2,0)) +
(IF(G386&lt;&gt;0,((G386-6.5)/G386)^2,0)) +
(IF(H386&lt;&gt;0,((H386-5)/H386)^2,0)) +
(IF(I386&lt;&gt;0,((I386-1500)/I386)^2,0)) +
(IF(J386&lt;&gt;0,((J386-0.2)/J386)^2,0)) +
(IF(K386&lt;&gt;0,((IF(D386=0,0,K386)-25)/IF(D386=0,1,K386)))^2)
)
)</f>
        <v>2.1724027395386405</v>
      </c>
      <c r="CC386" s="1">
        <f t="shared" ref="CC386:CC449" si="516">SQRT(
AVERAGE(
(IF(B386&lt;&gt;0,((B386-0.9)/B386)^2,0)) +
(IF(C386&lt;&gt;0,((C386-0.175)/C386)^2,0)) +
(IF(D386&lt;&gt;0,((D386-0.15)/D386)^2,0)) +
(IF(E386&lt;&gt;0,((E386-0.1)/E386)^2,0)) +
(IF(F386&lt;&gt;0,((F386-0.7)/F386)^2,0)) +
(IF(G386&lt;&gt;0,((G386-6.5)/G386)^2,0)) +
(IF(H386&lt;&gt;0,((H386-5.5)/H386)^2,0)) +
(IF(I386&lt;&gt;0,((I386-1400)/I386)^2,0)) +
(IF(J386&lt;&gt;0,((J386-0.185)/J386)^2,0)) +
(IF(K386&lt;&gt;0,((IF(D386=0,0,K386)-5)/IF(D386=0,1,K386)))^2)
)
)</f>
        <v>2.0456019736954678</v>
      </c>
      <c r="CD386" s="1">
        <f t="shared" ref="CD386:CD449" si="517">SQRT(
AVERAGE(
(IF(B386&lt;&gt;0,((B386-0.75)/B386)^2,0)) +
(IF(C386&lt;&gt;0,((C386-0.35)/C386)^2,0)) +
(IF(D386&lt;&gt;0,((D386-0.25)/D386)^2,0)) +
(IF(E386&lt;&gt;0,((E386-0.3)/E386)^2,0)) +
(IF(F386&lt;&gt;0,((F386-0.45)/F386)^2,0)) +
(IF(G386&lt;&gt;0,((G386-10)/G386)^2,0)) +
(IF(H386&lt;&gt;0,((H386-5.5)/H386)^2,0)) +
(IF(I386&lt;&gt;0,((I386-1750)/I386)^2,0)) +
(IF(J386&lt;&gt;0,((J386-0.16)/J386)^2,0)) +
(IF(K386&lt;&gt;0,((IF(D386=0,0,K386)-400)/IF(D386=0,1,K386)))^2)
)
)</f>
        <v>31.105341652557648</v>
      </c>
      <c r="CE386" s="1">
        <f t="shared" ref="CE386:CE449" si="518">SQRT(
AVERAGE(
(IF(B386&lt;&gt;0,((B386-0.2)/B386)^2,0)) +
(IF(C386&lt;&gt;0,((C386-2)/C386)^2,0)) +
(IF(D386&lt;&gt;0,((D386-0.05)/D386)^2,0)) +
(IF(E386&lt;&gt;0,((E386-0.05)/E386)^2,0)) +
(IF(F386&lt;&gt;0,((F386-0.95)/F386)^2,0)) +
(IF(G386&lt;&gt;0,((G386-16.5)/G386)^2,0)) +
(IF(H386&lt;&gt;0,((H386-8)/H386)^2,0)) +
(IF(I386&lt;&gt;0,((I386-1500)/I386)^2,0)) +
(IF(J386&lt;&gt;0,((J386-0.15)/J386)^2,0)) +
(IF(K386&lt;&gt;0,((IF(D386=0,0,K386)-0)/IF(D386=0,1,K386)))^2)
)
)</f>
        <v>8.6116430813662621</v>
      </c>
      <c r="CF386" s="1">
        <f t="shared" ref="CF386:CF449" si="519">SQRT(
AVERAGE(
(IF(B386&lt;&gt;0,((B386-0.65)/B386)^2,0)) +
(IF(C386&lt;&gt;0,((C386-0.5)/C386)^2,0)) +
(IF(D386&lt;&gt;0,((D386-0.05)/D386)^2,0)) +
(IF(E386&lt;&gt;0,((E386-0.05)/E386)^2,0)) +
(IF(F386&lt;&gt;0,((F386-0.95)/F386)^2,0)) +
(IF(G386&lt;&gt;0,((G386-9)/G386)^2,0)) +
(IF(H386&lt;&gt;0,((H386-5.5)/H386)^2,0)) +
(IF(I386&lt;&gt;0,((I386-1400)/I386)^2,0)) +
(IF(J386&lt;&gt;0,((J386-0.2)/J386)^2,0)) +
(IF(K386&lt;&gt;0,((IF(D386=0,0,K386)-0)/IF(D386=0,1,K386)))^2)
)
)</f>
        <v>2.7672071036370633</v>
      </c>
      <c r="CG386" s="1">
        <f t="shared" ref="CG386:CG449" si="520">SQRT(
AVERAGE(
(IF(B386&lt;&gt;0,((B386-0.8)/B386)^2,0)) +
(IF(C386&lt;&gt;0,((C386-0.625)/C386)^2,0)) +
(IF(D386&lt;&gt;0,((D386-0.05)/D386)^2,0)) +
(IF(E386&lt;&gt;0,((E386-0.05)/E386)^2,0)) +
(IF(F386&lt;&gt;0,((F386-0.95)/F386)^2,0)) +
(IF(G386&lt;&gt;0,((G386-1)/G386)^2,0)) +
(IF(H386&lt;&gt;0,((H386-4.5)/H386)^2,0)) +
(IF(I386&lt;&gt;0,((I386-1100)/I386)^2,0)) +
(IF(J386&lt;&gt;0,((J386-0.225)/J386)^2,0)) +
(IF(K386&lt;&gt;0,((IF(D386=0,0,K386)-0)/IF(D386=0,1,K386)))^2)
)
)</f>
        <v>2.7097432684191909</v>
      </c>
      <c r="CH386" s="1">
        <f t="shared" ref="CH386:CH449" si="521">SQRT(
AVERAGE(
(IF(B386&lt;&gt;0,((B386-0.95)/B386)^2,0)) +
(IF(C386&lt;&gt;0,((C386-0.05)/C386)^2,0)) +
(IF(D386&lt;&gt;0,((D386-0.05)/D386)^2,0)) +
(IF(E386&lt;&gt;0,((E386-0.05)/E386)^2,0)) +
(IF(F386&lt;&gt;0,((F386-0.95)/F386)^2,0)) +
(IF(G386&lt;&gt;0,((G386-0.5)/G386)^2,0)) +
(IF(H386&lt;&gt;0,((H386-3.5)/H386)^2,0)) +
(IF(I386&lt;&gt;0,((I386-1400)/I386)^2,0)) +
(IF(J386&lt;&gt;0,((J386-0.2)/J386)^2,0)) +
(IF(K386&lt;&gt;0,((IF(D386=0,0,K386)-0)/IF(D386=0,1,K386)))^2)
)
)</f>
        <v>2.3524040407978295</v>
      </c>
      <c r="CI386" s="1">
        <f t="shared" ref="CI386:CI449" si="522">SQRT(
AVERAGE(
(IF(B386&lt;&gt;0,((B386-0.95)/B386)^2,0)) +
(IF(C386&lt;&gt;0,((C386-0.05)/C386)^2,0)) +
(IF(D386&lt;&gt;0,((D386-0.05)/D386)^2,0)) +
(IF(E386&lt;&gt;0,((E386-0.95)/E386)^2,0)) +
(IF(F386&lt;&gt;0,((F386-0.05)/F386)^2,0)) +
(IF(G386&lt;&gt;0,((G386-0.1)/G386)^2,0)) +
(IF(H386&lt;&gt;0,((H386-1.5)/H386)^2,0)) +
(IF(I386&lt;&gt;0,((I386-1350)/I386)^2,0)) +
(IF(J386&lt;&gt;0,((J386-0.225)/J386)^2,0)) +
(IF(K386&lt;&gt;0,((IF(D386=0,0,K386)-0)/IF(D386=0,1,K386)))^2)
)
)</f>
        <v>2.4848213557111878</v>
      </c>
      <c r="CJ386" s="1">
        <f t="shared" ref="CJ386:CJ449" si="523">SQRT(
AVERAGE(
(IF(B386&lt;&gt;0,((B386-0.95)/B386)^2,0)) +
(IF(C386&lt;&gt;0,((C386-0.05)/C386)^2,0)) +
(IF(D386&lt;&gt;0,((D386-0.05)/D386)^2,0)) +
(IF(E386&lt;&gt;0,((E386-0.95)/E386)^2,0)) +
(IF(F386&lt;&gt;0,((F386-0.05)/F386)^2,0)) +
(IF(G386&lt;&gt;0,((G386-0.125)/G386)^2,0)) +
(IF(H386&lt;&gt;0,((H386-1.5)/H386)^2,0)) +
(IF(I386&lt;&gt;0,((I386-1000)/I386)^2,0)) +
(IF(J386&lt;&gt;0,((J386-0.275)/J386)^2,0)) +
(IF(K386&lt;&gt;0,((IF(D386=0,0,K386)-0)/IF(D386=0,1,K386)))^2)
)
)</f>
        <v>2.5074447144352048</v>
      </c>
      <c r="CK386" s="1">
        <f t="shared" ref="CK386:CK449" si="524">SQRT(
AVERAGE(
(IF(B386&lt;&gt;0,((B386-0.95)/B386)^2,0)) +
(IF(C386&lt;&gt;0,((C386-0.05)/C386)^2,0)) +
(IF(D386&lt;&gt;0,((D386-0.05)/D386)^2,0)) +
(IF(E386&lt;&gt;0,((E386-0.95)/E386)^2,0)) +
(IF(F386&lt;&gt;0,((F386-0.05)/F386)^2,0)) +
(IF(G386&lt;&gt;0,((G386-0)/G386)^2,0)) +
(IF(H386&lt;&gt;0,((H386-1)/H386)^2,0)) +
(IF(I386&lt;&gt;0,((I386-1500)/I386)^2,0)) +
(IF(J386&lt;&gt;0,((J386-0.06)/J386)^2,0)) +
(IF(K386&lt;&gt;0,((IF(D386=0,0,K386)-0)/IF(D386=0,1,K386)))^2)
)
)</f>
        <v>2.520574370817521</v>
      </c>
      <c r="CL386" s="5">
        <f t="shared" si="454"/>
        <v>9</v>
      </c>
      <c r="CN386" s="9">
        <f t="shared" si="455"/>
        <v>2.0456019736954678</v>
      </c>
    </row>
    <row r="387" spans="1:92" x14ac:dyDescent="0.2">
      <c r="A387" s="4">
        <v>385</v>
      </c>
      <c r="B387" s="1">
        <v>0.732749330912421</v>
      </c>
      <c r="C387" s="1">
        <v>0.60599999999999998</v>
      </c>
      <c r="D387" s="1">
        <v>0</v>
      </c>
      <c r="E387" s="1">
        <v>0</v>
      </c>
      <c r="F387" s="1">
        <v>100</v>
      </c>
      <c r="G387" s="1">
        <v>9.0864627936239195</v>
      </c>
      <c r="H387" s="1">
        <v>7</v>
      </c>
      <c r="I387">
        <v>0</v>
      </c>
      <c r="J387">
        <v>0.15</v>
      </c>
      <c r="K387">
        <v>0</v>
      </c>
      <c r="L387" s="1"/>
      <c r="M387" s="2">
        <f t="shared" si="456"/>
        <v>2</v>
      </c>
      <c r="N387" s="2">
        <f t="shared" si="457"/>
        <v>6</v>
      </c>
      <c r="O387" s="2">
        <f t="shared" si="458"/>
        <v>4</v>
      </c>
      <c r="P387" s="2">
        <f t="shared" si="459"/>
        <v>5</v>
      </c>
      <c r="Q387" s="2">
        <f t="shared" si="460"/>
        <v>5</v>
      </c>
      <c r="R387" s="2">
        <f t="shared" si="461"/>
        <v>6</v>
      </c>
      <c r="S387" s="2">
        <f t="shared" si="462"/>
        <v>5</v>
      </c>
      <c r="T387" s="2">
        <f t="shared" si="463"/>
        <v>4</v>
      </c>
      <c r="U387" s="2">
        <f t="shared" si="464"/>
        <v>6</v>
      </c>
      <c r="V387" s="2">
        <f t="shared" si="465"/>
        <v>6</v>
      </c>
      <c r="W387" s="2">
        <f t="shared" si="466"/>
        <v>5</v>
      </c>
      <c r="X387" s="2">
        <f t="shared" si="467"/>
        <v>6</v>
      </c>
      <c r="Y387" s="2">
        <f t="shared" si="468"/>
        <v>4</v>
      </c>
      <c r="Z387" s="2">
        <f t="shared" si="469"/>
        <v>4</v>
      </c>
      <c r="AA387" s="2">
        <f t="shared" si="470"/>
        <v>2</v>
      </c>
      <c r="AB387" s="2">
        <f t="shared" si="471"/>
        <v>4</v>
      </c>
      <c r="AC387" s="2">
        <f t="shared" si="472"/>
        <v>3</v>
      </c>
      <c r="AD387" s="3">
        <f t="shared" ref="AD387:AD450" si="525">MATCH(MAX(M387:AC387), M387:AC387, 0)</f>
        <v>2</v>
      </c>
      <c r="AE387" s="2">
        <f t="shared" si="473"/>
        <v>4</v>
      </c>
      <c r="AF387" s="2">
        <f t="shared" si="474"/>
        <v>8</v>
      </c>
      <c r="AG387" s="2">
        <f t="shared" si="475"/>
        <v>6</v>
      </c>
      <c r="AH387" s="2">
        <f t="shared" si="476"/>
        <v>7</v>
      </c>
      <c r="AI387" s="2">
        <f t="shared" si="477"/>
        <v>7</v>
      </c>
      <c r="AJ387" s="2">
        <f t="shared" si="478"/>
        <v>8</v>
      </c>
      <c r="AK387" s="2">
        <f t="shared" si="479"/>
        <v>7</v>
      </c>
      <c r="AL387" s="2">
        <f t="shared" si="480"/>
        <v>6</v>
      </c>
      <c r="AM387" s="2">
        <f t="shared" si="481"/>
        <v>8</v>
      </c>
      <c r="AN387" s="2">
        <f t="shared" si="482"/>
        <v>7</v>
      </c>
      <c r="AO387" s="2">
        <f t="shared" si="483"/>
        <v>7</v>
      </c>
      <c r="AP387" s="2">
        <f t="shared" si="484"/>
        <v>8</v>
      </c>
      <c r="AQ387" s="2">
        <f t="shared" si="485"/>
        <v>6</v>
      </c>
      <c r="AR387" s="2">
        <f t="shared" si="486"/>
        <v>6</v>
      </c>
      <c r="AS387" s="2">
        <f t="shared" si="487"/>
        <v>4</v>
      </c>
      <c r="AT387" s="2">
        <f t="shared" si="488"/>
        <v>6</v>
      </c>
      <c r="AU387" s="2">
        <f t="shared" si="489"/>
        <v>5</v>
      </c>
      <c r="AV387" s="3">
        <f t="shared" ref="AV387:AV450" si="526">MATCH(MAX(AE387:AU387), AE387:AU387, 0)</f>
        <v>2</v>
      </c>
      <c r="AW387">
        <f t="shared" ref="AW387:AW450" si="527">COUNTIF(AE387:AU387, MAX(AE387:AU387))</f>
        <v>4</v>
      </c>
      <c r="AX387" s="2">
        <f t="shared" si="490"/>
        <v>1</v>
      </c>
      <c r="AY387" s="2">
        <f t="shared" si="491"/>
        <v>3</v>
      </c>
      <c r="AZ387" s="2">
        <f t="shared" si="492"/>
        <v>3</v>
      </c>
      <c r="BA387" s="2">
        <f t="shared" si="493"/>
        <v>3</v>
      </c>
      <c r="BB387" s="2">
        <f t="shared" si="494"/>
        <v>4</v>
      </c>
      <c r="BC387" s="2">
        <f t="shared" si="495"/>
        <v>5</v>
      </c>
      <c r="BD387" s="2">
        <f t="shared" si="496"/>
        <v>3</v>
      </c>
      <c r="BE387" s="2">
        <f t="shared" si="497"/>
        <v>4</v>
      </c>
      <c r="BF387" s="2">
        <f t="shared" si="498"/>
        <v>4</v>
      </c>
      <c r="BG387" s="2">
        <f t="shared" si="499"/>
        <v>3</v>
      </c>
      <c r="BH387" s="2">
        <f t="shared" si="500"/>
        <v>6</v>
      </c>
      <c r="BI387" s="2">
        <f t="shared" si="501"/>
        <v>8</v>
      </c>
      <c r="BJ387" s="2">
        <f t="shared" si="502"/>
        <v>7</v>
      </c>
      <c r="BK387" s="2">
        <f t="shared" si="503"/>
        <v>3</v>
      </c>
      <c r="BL387" s="2">
        <f t="shared" si="504"/>
        <v>3</v>
      </c>
      <c r="BM387" s="2">
        <f t="shared" si="505"/>
        <v>5</v>
      </c>
      <c r="BN387" s="2">
        <f t="shared" si="506"/>
        <v>4</v>
      </c>
      <c r="BO387" s="3">
        <f t="shared" ref="BO387:BO450" si="528">MATCH(MAX(AX387:BN387), AX387:BN387, 0)</f>
        <v>12</v>
      </c>
      <c r="BP387">
        <f t="shared" ref="BP387:BP450" si="529">COUNTIF(AX387:BN387, MAX(AX387:BN387))</f>
        <v>1</v>
      </c>
      <c r="BR387">
        <v>11</v>
      </c>
      <c r="BS387">
        <f t="shared" si="507"/>
        <v>1</v>
      </c>
      <c r="BU387" s="1">
        <f t="shared" si="508"/>
        <v>3.1188021159389607</v>
      </c>
      <c r="BV387" s="1">
        <f t="shared" si="509"/>
        <v>1.9025438523898925</v>
      </c>
      <c r="BW387" s="1">
        <f t="shared" si="510"/>
        <v>1.4276325408818211</v>
      </c>
      <c r="BX387" s="1">
        <f t="shared" si="511"/>
        <v>2.3695393130446667</v>
      </c>
      <c r="BY387" s="1">
        <f t="shared" si="512"/>
        <v>1.407962853718782</v>
      </c>
      <c r="BZ387" s="1">
        <f t="shared" si="513"/>
        <v>1.091251069400845</v>
      </c>
      <c r="CA387" s="1">
        <f t="shared" si="514"/>
        <v>2.1135001505718551</v>
      </c>
      <c r="CB387" s="1">
        <f t="shared" si="515"/>
        <v>1.3214503177423316</v>
      </c>
      <c r="CC387" s="1">
        <f t="shared" si="516"/>
        <v>1.3135339543168323</v>
      </c>
      <c r="CD387" s="1">
        <f t="shared" si="517"/>
        <v>1.1092802613891868</v>
      </c>
      <c r="CE387" s="1">
        <f t="shared" si="518"/>
        <v>2.7362930450293232</v>
      </c>
      <c r="CF387" s="1">
        <f t="shared" si="519"/>
        <v>1.0869956634945732</v>
      </c>
      <c r="CG387" s="1">
        <f t="shared" si="520"/>
        <v>1.4697114624724068</v>
      </c>
      <c r="CH387" s="1">
        <f t="shared" si="521"/>
        <v>1.7790084770689047</v>
      </c>
      <c r="CI387" s="1">
        <f t="shared" si="522"/>
        <v>1.9427179948799285</v>
      </c>
      <c r="CJ387" s="1">
        <f t="shared" si="523"/>
        <v>2.0525991059812894</v>
      </c>
      <c r="CK387" s="1">
        <f t="shared" si="524"/>
        <v>2.0058389250543369</v>
      </c>
      <c r="CL387" s="5">
        <f t="shared" ref="CL387:CL450" si="530">MATCH(MIN(BU387:CK387), BU387:CK387, 0)</f>
        <v>12</v>
      </c>
      <c r="CN387" s="9">
        <f t="shared" ref="CN387:CN450" si="531">MIN(BU387:CK387)</f>
        <v>1.0869956634945732</v>
      </c>
    </row>
    <row r="388" spans="1:92" x14ac:dyDescent="0.2">
      <c r="A388" s="4">
        <v>386</v>
      </c>
      <c r="B388" s="1">
        <v>0.46835446157025301</v>
      </c>
      <c r="C388" s="1">
        <v>16.564</v>
      </c>
      <c r="D388" s="1">
        <v>0</v>
      </c>
      <c r="E388" s="1">
        <v>0</v>
      </c>
      <c r="F388" s="1">
        <v>100</v>
      </c>
      <c r="G388" s="1">
        <v>7.4538258918918796</v>
      </c>
      <c r="H388" s="1">
        <v>6</v>
      </c>
      <c r="I388">
        <v>0</v>
      </c>
      <c r="J388">
        <v>0.15</v>
      </c>
      <c r="K388">
        <v>0</v>
      </c>
      <c r="L388" s="1"/>
      <c r="M388" s="2">
        <f t="shared" si="456"/>
        <v>3</v>
      </c>
      <c r="N388" s="2">
        <f t="shared" si="457"/>
        <v>5</v>
      </c>
      <c r="O388" s="2">
        <f t="shared" si="458"/>
        <v>5</v>
      </c>
      <c r="P388" s="2">
        <f t="shared" si="459"/>
        <v>4</v>
      </c>
      <c r="Q388" s="2">
        <f t="shared" si="460"/>
        <v>6</v>
      </c>
      <c r="R388" s="2">
        <f t="shared" si="461"/>
        <v>7</v>
      </c>
      <c r="S388" s="2">
        <f t="shared" si="462"/>
        <v>5</v>
      </c>
      <c r="T388" s="2">
        <f t="shared" si="463"/>
        <v>4</v>
      </c>
      <c r="U388" s="2">
        <f t="shared" si="464"/>
        <v>7</v>
      </c>
      <c r="V388" s="2">
        <f t="shared" si="465"/>
        <v>7</v>
      </c>
      <c r="W388" s="2">
        <f t="shared" si="466"/>
        <v>6</v>
      </c>
      <c r="X388" s="2">
        <f t="shared" si="467"/>
        <v>7</v>
      </c>
      <c r="Y388" s="2">
        <f t="shared" si="468"/>
        <v>4</v>
      </c>
      <c r="Z388" s="2">
        <f t="shared" si="469"/>
        <v>4</v>
      </c>
      <c r="AA388" s="2">
        <f t="shared" si="470"/>
        <v>2</v>
      </c>
      <c r="AB388" s="2">
        <f t="shared" si="471"/>
        <v>4</v>
      </c>
      <c r="AC388" s="2">
        <f t="shared" si="472"/>
        <v>3</v>
      </c>
      <c r="AD388" s="3">
        <f t="shared" si="525"/>
        <v>6</v>
      </c>
      <c r="AE388" s="2">
        <f t="shared" si="473"/>
        <v>5</v>
      </c>
      <c r="AF388" s="2">
        <f t="shared" si="474"/>
        <v>7</v>
      </c>
      <c r="AG388" s="2">
        <f t="shared" si="475"/>
        <v>7</v>
      </c>
      <c r="AH388" s="2">
        <f t="shared" si="476"/>
        <v>6</v>
      </c>
      <c r="AI388" s="2">
        <f t="shared" si="477"/>
        <v>8</v>
      </c>
      <c r="AJ388" s="2">
        <f t="shared" si="478"/>
        <v>9</v>
      </c>
      <c r="AK388" s="2">
        <f t="shared" si="479"/>
        <v>7</v>
      </c>
      <c r="AL388" s="2">
        <f t="shared" si="480"/>
        <v>6</v>
      </c>
      <c r="AM388" s="2">
        <f t="shared" si="481"/>
        <v>9</v>
      </c>
      <c r="AN388" s="2">
        <f t="shared" si="482"/>
        <v>8</v>
      </c>
      <c r="AO388" s="2">
        <f t="shared" si="483"/>
        <v>8</v>
      </c>
      <c r="AP388" s="2">
        <f t="shared" si="484"/>
        <v>9</v>
      </c>
      <c r="AQ388" s="2">
        <f t="shared" si="485"/>
        <v>6</v>
      </c>
      <c r="AR388" s="2">
        <f t="shared" si="486"/>
        <v>6</v>
      </c>
      <c r="AS388" s="2">
        <f t="shared" si="487"/>
        <v>4</v>
      </c>
      <c r="AT388" s="2">
        <f t="shared" si="488"/>
        <v>6</v>
      </c>
      <c r="AU388" s="2">
        <f t="shared" si="489"/>
        <v>5</v>
      </c>
      <c r="AV388" s="3">
        <f t="shared" si="526"/>
        <v>6</v>
      </c>
      <c r="AW388">
        <f t="shared" si="527"/>
        <v>3</v>
      </c>
      <c r="AX388" s="2">
        <f t="shared" si="490"/>
        <v>2</v>
      </c>
      <c r="AY388" s="2">
        <f t="shared" si="491"/>
        <v>4</v>
      </c>
      <c r="AZ388" s="2">
        <f t="shared" si="492"/>
        <v>5</v>
      </c>
      <c r="BA388" s="2">
        <f t="shared" si="493"/>
        <v>2</v>
      </c>
      <c r="BB388" s="2">
        <f t="shared" si="494"/>
        <v>3</v>
      </c>
      <c r="BC388" s="2">
        <f t="shared" si="495"/>
        <v>4</v>
      </c>
      <c r="BD388" s="2">
        <f t="shared" si="496"/>
        <v>4</v>
      </c>
      <c r="BE388" s="2">
        <f t="shared" si="497"/>
        <v>5</v>
      </c>
      <c r="BF388" s="2">
        <f t="shared" si="498"/>
        <v>5</v>
      </c>
      <c r="BG388" s="2">
        <f t="shared" si="499"/>
        <v>3</v>
      </c>
      <c r="BH388" s="2">
        <f t="shared" si="500"/>
        <v>7</v>
      </c>
      <c r="BI388" s="2">
        <f t="shared" si="501"/>
        <v>7</v>
      </c>
      <c r="BJ388" s="2">
        <f t="shared" si="502"/>
        <v>5</v>
      </c>
      <c r="BK388" s="2">
        <f t="shared" si="503"/>
        <v>3</v>
      </c>
      <c r="BL388" s="2">
        <f t="shared" si="504"/>
        <v>3</v>
      </c>
      <c r="BM388" s="2">
        <f t="shared" si="505"/>
        <v>5</v>
      </c>
      <c r="BN388" s="2">
        <f t="shared" si="506"/>
        <v>4</v>
      </c>
      <c r="BO388" s="3">
        <f t="shared" si="528"/>
        <v>11</v>
      </c>
      <c r="BP388">
        <f t="shared" si="529"/>
        <v>2</v>
      </c>
      <c r="BR388">
        <v>12</v>
      </c>
      <c r="BS388">
        <f t="shared" si="507"/>
        <v>1</v>
      </c>
      <c r="BU388" s="1">
        <f t="shared" si="508"/>
        <v>2.7483898181054038</v>
      </c>
      <c r="BV388" s="1">
        <f t="shared" si="509"/>
        <v>1.9141266521702731</v>
      </c>
      <c r="BW388" s="1">
        <f t="shared" si="510"/>
        <v>1.3796570507303492</v>
      </c>
      <c r="BX388" s="1">
        <f t="shared" si="511"/>
        <v>3.0503494476871036</v>
      </c>
      <c r="BY388" s="1">
        <f t="shared" si="512"/>
        <v>1.989965206437452</v>
      </c>
      <c r="BZ388" s="1">
        <f t="shared" si="513"/>
        <v>1.5388377113118037</v>
      </c>
      <c r="CA388" s="1">
        <f t="shared" si="514"/>
        <v>1.6588921349738235</v>
      </c>
      <c r="CB388" s="1">
        <f t="shared" si="515"/>
        <v>1.6713067984398104</v>
      </c>
      <c r="CC388" s="1">
        <f t="shared" si="516"/>
        <v>1.7006411925854574</v>
      </c>
      <c r="CD388" s="1">
        <f t="shared" si="517"/>
        <v>1.5616991827987226</v>
      </c>
      <c r="CE388" s="1">
        <f t="shared" si="518"/>
        <v>1.9148066716452576</v>
      </c>
      <c r="CF388" s="1">
        <f t="shared" si="519"/>
        <v>1.4943667323063468</v>
      </c>
      <c r="CG388" s="1">
        <f t="shared" si="520"/>
        <v>1.8629670386665353</v>
      </c>
      <c r="CH388" s="1">
        <f t="shared" si="521"/>
        <v>2.0463837845790098</v>
      </c>
      <c r="CI388" s="1">
        <f t="shared" si="522"/>
        <v>2.1991775992369189</v>
      </c>
      <c r="CJ388" s="1">
        <f t="shared" si="523"/>
        <v>2.2965669673740421</v>
      </c>
      <c r="CK388" s="1">
        <f t="shared" si="524"/>
        <v>2.2594199318759935</v>
      </c>
      <c r="CL388" s="5">
        <f t="shared" si="530"/>
        <v>3</v>
      </c>
      <c r="CN388" s="9">
        <f t="shared" si="531"/>
        <v>1.3796570507303492</v>
      </c>
    </row>
    <row r="389" spans="1:92" x14ac:dyDescent="0.2">
      <c r="A389" s="4">
        <v>387</v>
      </c>
      <c r="B389" s="1">
        <v>0.45311083957891601</v>
      </c>
      <c r="C389" s="1">
        <v>0.52800000000000002</v>
      </c>
      <c r="D389" s="1">
        <v>0</v>
      </c>
      <c r="E389" s="1">
        <v>0</v>
      </c>
      <c r="F389" s="1">
        <v>100</v>
      </c>
      <c r="G389" s="1">
        <v>7.9195590746712501</v>
      </c>
      <c r="H389" s="1">
        <v>6</v>
      </c>
      <c r="I389">
        <v>0</v>
      </c>
      <c r="J389">
        <v>0.15</v>
      </c>
      <c r="K389">
        <v>0</v>
      </c>
      <c r="L389" s="1"/>
      <c r="M389" s="2">
        <f t="shared" si="456"/>
        <v>2</v>
      </c>
      <c r="N389" s="2">
        <f t="shared" si="457"/>
        <v>6</v>
      </c>
      <c r="O389" s="2">
        <f t="shared" si="458"/>
        <v>5</v>
      </c>
      <c r="P389" s="2">
        <f t="shared" si="459"/>
        <v>4</v>
      </c>
      <c r="Q389" s="2">
        <f t="shared" si="460"/>
        <v>6</v>
      </c>
      <c r="R389" s="2">
        <f t="shared" si="461"/>
        <v>7</v>
      </c>
      <c r="S389" s="2">
        <f t="shared" si="462"/>
        <v>5</v>
      </c>
      <c r="T389" s="2">
        <f t="shared" si="463"/>
        <v>4</v>
      </c>
      <c r="U389" s="2">
        <f t="shared" si="464"/>
        <v>7</v>
      </c>
      <c r="V389" s="2">
        <f t="shared" si="465"/>
        <v>7</v>
      </c>
      <c r="W389" s="2">
        <f t="shared" si="466"/>
        <v>5</v>
      </c>
      <c r="X389" s="2">
        <f t="shared" si="467"/>
        <v>7</v>
      </c>
      <c r="Y389" s="2">
        <f t="shared" si="468"/>
        <v>4</v>
      </c>
      <c r="Z389" s="2">
        <f t="shared" si="469"/>
        <v>4</v>
      </c>
      <c r="AA389" s="2">
        <f t="shared" si="470"/>
        <v>2</v>
      </c>
      <c r="AB389" s="2">
        <f t="shared" si="471"/>
        <v>4</v>
      </c>
      <c r="AC389" s="2">
        <f t="shared" si="472"/>
        <v>3</v>
      </c>
      <c r="AD389" s="3">
        <f t="shared" si="525"/>
        <v>6</v>
      </c>
      <c r="AE389" s="2">
        <f t="shared" si="473"/>
        <v>4</v>
      </c>
      <c r="AF389" s="2">
        <f t="shared" si="474"/>
        <v>8</v>
      </c>
      <c r="AG389" s="2">
        <f t="shared" si="475"/>
        <v>7</v>
      </c>
      <c r="AH389" s="2">
        <f t="shared" si="476"/>
        <v>6</v>
      </c>
      <c r="AI389" s="2">
        <f t="shared" si="477"/>
        <v>8</v>
      </c>
      <c r="AJ389" s="2">
        <f t="shared" si="478"/>
        <v>9</v>
      </c>
      <c r="AK389" s="2">
        <f t="shared" si="479"/>
        <v>7</v>
      </c>
      <c r="AL389" s="2">
        <f t="shared" si="480"/>
        <v>6</v>
      </c>
      <c r="AM389" s="2">
        <f t="shared" si="481"/>
        <v>9</v>
      </c>
      <c r="AN389" s="2">
        <f t="shared" si="482"/>
        <v>8</v>
      </c>
      <c r="AO389" s="2">
        <f t="shared" si="483"/>
        <v>7</v>
      </c>
      <c r="AP389" s="2">
        <f t="shared" si="484"/>
        <v>9</v>
      </c>
      <c r="AQ389" s="2">
        <f t="shared" si="485"/>
        <v>6</v>
      </c>
      <c r="AR389" s="2">
        <f t="shared" si="486"/>
        <v>6</v>
      </c>
      <c r="AS389" s="2">
        <f t="shared" si="487"/>
        <v>4</v>
      </c>
      <c r="AT389" s="2">
        <f t="shared" si="488"/>
        <v>6</v>
      </c>
      <c r="AU389" s="2">
        <f t="shared" si="489"/>
        <v>5</v>
      </c>
      <c r="AV389" s="3">
        <f t="shared" si="526"/>
        <v>6</v>
      </c>
      <c r="AW389">
        <f t="shared" si="527"/>
        <v>3</v>
      </c>
      <c r="AX389" s="2">
        <f t="shared" si="490"/>
        <v>1</v>
      </c>
      <c r="AY389" s="2">
        <f t="shared" si="491"/>
        <v>4</v>
      </c>
      <c r="AZ389" s="2">
        <f t="shared" si="492"/>
        <v>5</v>
      </c>
      <c r="BA389" s="2">
        <f t="shared" si="493"/>
        <v>2</v>
      </c>
      <c r="BB389" s="2">
        <f t="shared" si="494"/>
        <v>4</v>
      </c>
      <c r="BC389" s="2">
        <f t="shared" si="495"/>
        <v>5</v>
      </c>
      <c r="BD389" s="2">
        <f t="shared" si="496"/>
        <v>4</v>
      </c>
      <c r="BE389" s="2">
        <f t="shared" si="497"/>
        <v>5</v>
      </c>
      <c r="BF389" s="2">
        <f t="shared" si="498"/>
        <v>5</v>
      </c>
      <c r="BG389" s="2">
        <f t="shared" si="499"/>
        <v>3</v>
      </c>
      <c r="BH389" s="2">
        <f t="shared" si="500"/>
        <v>6</v>
      </c>
      <c r="BI389" s="2">
        <f t="shared" si="501"/>
        <v>8</v>
      </c>
      <c r="BJ389" s="2">
        <f t="shared" si="502"/>
        <v>6</v>
      </c>
      <c r="BK389" s="2">
        <f t="shared" si="503"/>
        <v>3</v>
      </c>
      <c r="BL389" s="2">
        <f t="shared" si="504"/>
        <v>3</v>
      </c>
      <c r="BM389" s="2">
        <f t="shared" si="505"/>
        <v>5</v>
      </c>
      <c r="BN389" s="2">
        <f t="shared" si="506"/>
        <v>4</v>
      </c>
      <c r="BO389" s="3">
        <f t="shared" si="528"/>
        <v>12</v>
      </c>
      <c r="BP389">
        <f t="shared" si="529"/>
        <v>1</v>
      </c>
      <c r="BR389">
        <v>3</v>
      </c>
      <c r="BS389">
        <f t="shared" si="507"/>
        <v>1</v>
      </c>
      <c r="BU389" s="1">
        <f t="shared" si="508"/>
        <v>3.6943330065816209</v>
      </c>
      <c r="BV389" s="1">
        <f t="shared" si="509"/>
        <v>2.2453871124160787</v>
      </c>
      <c r="BW389" s="1">
        <f t="shared" si="510"/>
        <v>1.5235853335340861</v>
      </c>
      <c r="BX389" s="1">
        <f t="shared" si="511"/>
        <v>2.8507920238046585</v>
      </c>
      <c r="BY389" s="1">
        <f t="shared" si="512"/>
        <v>1.6454982246958763</v>
      </c>
      <c r="BZ389" s="1">
        <f t="shared" si="513"/>
        <v>1.2304022382468387</v>
      </c>
      <c r="CA389" s="1">
        <f t="shared" si="514"/>
        <v>2.3087996379874096</v>
      </c>
      <c r="CB389" s="1">
        <f t="shared" si="515"/>
        <v>1.5238638455414615</v>
      </c>
      <c r="CC389" s="1">
        <f t="shared" si="516"/>
        <v>1.5809070886507535</v>
      </c>
      <c r="CD389" s="1">
        <f t="shared" si="517"/>
        <v>1.2705856946621585</v>
      </c>
      <c r="CE389" s="1">
        <f t="shared" si="518"/>
        <v>3.2171996516628707</v>
      </c>
      <c r="CF389" s="1">
        <f t="shared" si="519"/>
        <v>1.1442834193684501</v>
      </c>
      <c r="CG389" s="1">
        <f t="shared" si="520"/>
        <v>1.6361070357694707</v>
      </c>
      <c r="CH389" s="1">
        <f t="shared" si="521"/>
        <v>2.0409977414678542</v>
      </c>
      <c r="CI389" s="1">
        <f t="shared" si="522"/>
        <v>2.1928403309419258</v>
      </c>
      <c r="CJ389" s="1">
        <f t="shared" si="523"/>
        <v>2.2905827563736971</v>
      </c>
      <c r="CK389" s="1">
        <f t="shared" si="524"/>
        <v>2.2529064899344839</v>
      </c>
      <c r="CL389" s="5">
        <f t="shared" si="530"/>
        <v>12</v>
      </c>
      <c r="CN389" s="9">
        <f t="shared" si="531"/>
        <v>1.1442834193684501</v>
      </c>
    </row>
    <row r="390" spans="1:92" x14ac:dyDescent="0.2">
      <c r="A390" s="4">
        <v>388</v>
      </c>
      <c r="B390" s="1">
        <v>0.49570764960640701</v>
      </c>
      <c r="C390" s="1">
        <v>4.7919999999999998</v>
      </c>
      <c r="D390" s="1">
        <v>46</v>
      </c>
      <c r="E390" s="1">
        <v>29</v>
      </c>
      <c r="F390" s="1">
        <v>25</v>
      </c>
      <c r="G390" s="1">
        <v>6.6456611673975399</v>
      </c>
      <c r="H390" s="1">
        <v>6</v>
      </c>
      <c r="I390">
        <v>1700</v>
      </c>
      <c r="J390">
        <v>185</v>
      </c>
      <c r="K390">
        <v>12.5</v>
      </c>
      <c r="L390" s="1"/>
      <c r="M390" s="2">
        <f t="shared" si="456"/>
        <v>4</v>
      </c>
      <c r="N390" s="2">
        <f t="shared" si="457"/>
        <v>6</v>
      </c>
      <c r="O390" s="2">
        <f t="shared" si="458"/>
        <v>8</v>
      </c>
      <c r="P390" s="2">
        <f t="shared" si="459"/>
        <v>4</v>
      </c>
      <c r="Q390" s="2">
        <f t="shared" si="460"/>
        <v>7</v>
      </c>
      <c r="R390" s="2">
        <f t="shared" si="461"/>
        <v>8</v>
      </c>
      <c r="S390" s="2">
        <f t="shared" si="462"/>
        <v>5</v>
      </c>
      <c r="T390" s="2">
        <f t="shared" si="463"/>
        <v>5</v>
      </c>
      <c r="U390" s="2">
        <f t="shared" si="464"/>
        <v>6</v>
      </c>
      <c r="V390" s="2">
        <f t="shared" si="465"/>
        <v>8</v>
      </c>
      <c r="W390" s="2">
        <f t="shared" si="466"/>
        <v>3</v>
      </c>
      <c r="X390" s="2">
        <f t="shared" si="467"/>
        <v>4</v>
      </c>
      <c r="Y390" s="2">
        <f t="shared" si="468"/>
        <v>1</v>
      </c>
      <c r="Z390" s="2">
        <f t="shared" si="469"/>
        <v>1</v>
      </c>
      <c r="AA390" s="2">
        <f t="shared" si="470"/>
        <v>1</v>
      </c>
      <c r="AB390" s="2">
        <f t="shared" si="471"/>
        <v>1</v>
      </c>
      <c r="AC390" s="2">
        <f t="shared" si="472"/>
        <v>0</v>
      </c>
      <c r="AD390" s="3">
        <f t="shared" si="525"/>
        <v>3</v>
      </c>
      <c r="AE390" s="2">
        <f t="shared" si="473"/>
        <v>7</v>
      </c>
      <c r="AF390" s="2">
        <f t="shared" si="474"/>
        <v>9</v>
      </c>
      <c r="AG390" s="2">
        <f t="shared" si="475"/>
        <v>11</v>
      </c>
      <c r="AH390" s="2">
        <f t="shared" si="476"/>
        <v>7</v>
      </c>
      <c r="AI390" s="2">
        <f t="shared" si="477"/>
        <v>10</v>
      </c>
      <c r="AJ390" s="2">
        <f t="shared" si="478"/>
        <v>11</v>
      </c>
      <c r="AK390" s="2">
        <f t="shared" si="479"/>
        <v>7</v>
      </c>
      <c r="AL390" s="2">
        <f t="shared" si="480"/>
        <v>8</v>
      </c>
      <c r="AM390" s="2">
        <f t="shared" si="481"/>
        <v>8</v>
      </c>
      <c r="AN390" s="2">
        <f t="shared" si="482"/>
        <v>10</v>
      </c>
      <c r="AO390" s="2">
        <f t="shared" si="483"/>
        <v>5</v>
      </c>
      <c r="AP390" s="2">
        <f t="shared" si="484"/>
        <v>6</v>
      </c>
      <c r="AQ390" s="2">
        <f t="shared" si="485"/>
        <v>2</v>
      </c>
      <c r="AR390" s="2">
        <f t="shared" si="486"/>
        <v>2</v>
      </c>
      <c r="AS390" s="2">
        <f t="shared" si="487"/>
        <v>3</v>
      </c>
      <c r="AT390" s="2">
        <f t="shared" si="488"/>
        <v>3</v>
      </c>
      <c r="AU390" s="2">
        <f t="shared" si="489"/>
        <v>1</v>
      </c>
      <c r="AV390" s="3">
        <f t="shared" si="526"/>
        <v>3</v>
      </c>
      <c r="AW390">
        <f t="shared" si="527"/>
        <v>2</v>
      </c>
      <c r="AX390" s="2">
        <f t="shared" si="490"/>
        <v>3</v>
      </c>
      <c r="AY390" s="2">
        <f t="shared" si="491"/>
        <v>5</v>
      </c>
      <c r="AZ390" s="2">
        <f t="shared" si="492"/>
        <v>8</v>
      </c>
      <c r="BA390" s="2">
        <f t="shared" si="493"/>
        <v>2</v>
      </c>
      <c r="BB390" s="2">
        <f t="shared" si="494"/>
        <v>4</v>
      </c>
      <c r="BC390" s="2">
        <f t="shared" si="495"/>
        <v>5</v>
      </c>
      <c r="BD390" s="2">
        <f t="shared" si="496"/>
        <v>3</v>
      </c>
      <c r="BE390" s="2">
        <f t="shared" si="497"/>
        <v>3</v>
      </c>
      <c r="BF390" s="2">
        <f t="shared" si="498"/>
        <v>3</v>
      </c>
      <c r="BG390" s="2">
        <f t="shared" si="499"/>
        <v>4</v>
      </c>
      <c r="BH390" s="2">
        <f t="shared" si="500"/>
        <v>3</v>
      </c>
      <c r="BI390" s="2">
        <f t="shared" si="501"/>
        <v>3</v>
      </c>
      <c r="BJ390" s="2">
        <f t="shared" si="502"/>
        <v>0</v>
      </c>
      <c r="BK390" s="2">
        <f t="shared" si="503"/>
        <v>1</v>
      </c>
      <c r="BL390" s="2">
        <f t="shared" si="504"/>
        <v>1</v>
      </c>
      <c r="BM390" s="2">
        <f t="shared" si="505"/>
        <v>1</v>
      </c>
      <c r="BN390" s="2">
        <f t="shared" si="506"/>
        <v>0</v>
      </c>
      <c r="BO390" s="3">
        <f t="shared" si="528"/>
        <v>3</v>
      </c>
      <c r="BP390">
        <f t="shared" si="529"/>
        <v>1</v>
      </c>
      <c r="BR390">
        <v>12</v>
      </c>
      <c r="BS390">
        <f t="shared" si="507"/>
        <v>1</v>
      </c>
      <c r="BU390" s="1">
        <f t="shared" si="508"/>
        <v>13.460078817112349</v>
      </c>
      <c r="BV390" s="1">
        <f t="shared" si="509"/>
        <v>3.3374510871405305</v>
      </c>
      <c r="BW390" s="1">
        <f t="shared" si="510"/>
        <v>2.9284524351124124</v>
      </c>
      <c r="BX390" s="1">
        <f t="shared" si="511"/>
        <v>3.939149375332677</v>
      </c>
      <c r="BY390" s="1">
        <f t="shared" si="512"/>
        <v>2.7382695737927771</v>
      </c>
      <c r="BZ390" s="1">
        <f t="shared" si="513"/>
        <v>2.2366587578533021</v>
      </c>
      <c r="CA390" s="1">
        <f t="shared" si="514"/>
        <v>2.26551438729545</v>
      </c>
      <c r="CB390" s="1">
        <f t="shared" si="515"/>
        <v>2.532378188426212</v>
      </c>
      <c r="CC390" s="1">
        <f t="shared" si="516"/>
        <v>2.433399302409049</v>
      </c>
      <c r="CD390" s="1">
        <f t="shared" si="517"/>
        <v>31.085626269557967</v>
      </c>
      <c r="CE390" s="1">
        <f t="shared" si="518"/>
        <v>2.8173113420668905</v>
      </c>
      <c r="CF390" s="1">
        <f t="shared" si="519"/>
        <v>2.4454739856839027</v>
      </c>
      <c r="CG390" s="1">
        <f t="shared" si="520"/>
        <v>2.6380169545931671</v>
      </c>
      <c r="CH390" s="1">
        <f t="shared" si="521"/>
        <v>2.7922624844190134</v>
      </c>
      <c r="CI390" s="1">
        <f t="shared" si="522"/>
        <v>2.8846318098536221</v>
      </c>
      <c r="CJ390" s="1">
        <f t="shared" si="523"/>
        <v>2.905224114600272</v>
      </c>
      <c r="CK390" s="1">
        <f t="shared" si="524"/>
        <v>2.9079458761757553</v>
      </c>
      <c r="CL390" s="5">
        <f t="shared" si="530"/>
        <v>6</v>
      </c>
      <c r="CN390" s="9">
        <f t="shared" si="531"/>
        <v>2.2366587578533021</v>
      </c>
    </row>
    <row r="391" spans="1:92" x14ac:dyDescent="0.2">
      <c r="A391" s="4">
        <v>389</v>
      </c>
      <c r="B391" s="1">
        <v>0.60706283113925896</v>
      </c>
      <c r="C391" s="1">
        <v>31.026</v>
      </c>
      <c r="D391" s="1">
        <v>2</v>
      </c>
      <c r="E391" s="1">
        <v>0</v>
      </c>
      <c r="F391" s="1">
        <v>98</v>
      </c>
      <c r="G391" s="1">
        <v>6.2052014942899199</v>
      </c>
      <c r="H391" s="1">
        <v>6</v>
      </c>
      <c r="I391">
        <v>1700</v>
      </c>
      <c r="J391">
        <v>185</v>
      </c>
      <c r="K391">
        <v>12.5</v>
      </c>
      <c r="L391" s="1"/>
      <c r="M391" s="2">
        <f t="shared" si="456"/>
        <v>3</v>
      </c>
      <c r="N391" s="2">
        <f t="shared" si="457"/>
        <v>5</v>
      </c>
      <c r="O391" s="2">
        <f t="shared" si="458"/>
        <v>5</v>
      </c>
      <c r="P391" s="2">
        <f t="shared" si="459"/>
        <v>4</v>
      </c>
      <c r="Q391" s="2">
        <f t="shared" si="460"/>
        <v>6</v>
      </c>
      <c r="R391" s="2">
        <f t="shared" si="461"/>
        <v>7</v>
      </c>
      <c r="S391" s="2">
        <f t="shared" si="462"/>
        <v>5</v>
      </c>
      <c r="T391" s="2">
        <f t="shared" si="463"/>
        <v>4</v>
      </c>
      <c r="U391" s="2">
        <f t="shared" si="464"/>
        <v>7</v>
      </c>
      <c r="V391" s="2">
        <f t="shared" si="465"/>
        <v>7</v>
      </c>
      <c r="W391" s="2">
        <f t="shared" si="466"/>
        <v>6</v>
      </c>
      <c r="X391" s="2">
        <f t="shared" si="467"/>
        <v>7</v>
      </c>
      <c r="Y391" s="2">
        <f t="shared" si="468"/>
        <v>4</v>
      </c>
      <c r="Z391" s="2">
        <f t="shared" si="469"/>
        <v>4</v>
      </c>
      <c r="AA391" s="2">
        <f t="shared" si="470"/>
        <v>2</v>
      </c>
      <c r="AB391" s="2">
        <f t="shared" si="471"/>
        <v>4</v>
      </c>
      <c r="AC391" s="2">
        <f t="shared" si="472"/>
        <v>3</v>
      </c>
      <c r="AD391" s="3">
        <f t="shared" si="525"/>
        <v>6</v>
      </c>
      <c r="AE391" s="2">
        <f t="shared" si="473"/>
        <v>6</v>
      </c>
      <c r="AF391" s="2">
        <f t="shared" si="474"/>
        <v>8</v>
      </c>
      <c r="AG391" s="2">
        <f t="shared" si="475"/>
        <v>8</v>
      </c>
      <c r="AH391" s="2">
        <f t="shared" si="476"/>
        <v>7</v>
      </c>
      <c r="AI391" s="2">
        <f t="shared" si="477"/>
        <v>9</v>
      </c>
      <c r="AJ391" s="2">
        <f t="shared" si="478"/>
        <v>10</v>
      </c>
      <c r="AK391" s="2">
        <f t="shared" si="479"/>
        <v>7</v>
      </c>
      <c r="AL391" s="2">
        <f t="shared" si="480"/>
        <v>7</v>
      </c>
      <c r="AM391" s="2">
        <f t="shared" si="481"/>
        <v>9</v>
      </c>
      <c r="AN391" s="2">
        <f t="shared" si="482"/>
        <v>9</v>
      </c>
      <c r="AO391" s="2">
        <f t="shared" si="483"/>
        <v>8</v>
      </c>
      <c r="AP391" s="2">
        <f t="shared" si="484"/>
        <v>9</v>
      </c>
      <c r="AQ391" s="2">
        <f t="shared" si="485"/>
        <v>5</v>
      </c>
      <c r="AR391" s="2">
        <f t="shared" si="486"/>
        <v>5</v>
      </c>
      <c r="AS391" s="2">
        <f t="shared" si="487"/>
        <v>4</v>
      </c>
      <c r="AT391" s="2">
        <f t="shared" si="488"/>
        <v>6</v>
      </c>
      <c r="AU391" s="2">
        <f t="shared" si="489"/>
        <v>4</v>
      </c>
      <c r="AV391" s="3">
        <f t="shared" si="526"/>
        <v>6</v>
      </c>
      <c r="AW391">
        <f t="shared" si="527"/>
        <v>1</v>
      </c>
      <c r="AX391" s="2">
        <f t="shared" si="490"/>
        <v>2</v>
      </c>
      <c r="AY391" s="2">
        <f t="shared" si="491"/>
        <v>3</v>
      </c>
      <c r="AZ391" s="2">
        <f t="shared" si="492"/>
        <v>4</v>
      </c>
      <c r="BA391" s="2">
        <f t="shared" si="493"/>
        <v>3</v>
      </c>
      <c r="BB391" s="2">
        <f t="shared" si="494"/>
        <v>4</v>
      </c>
      <c r="BC391" s="2">
        <f t="shared" si="495"/>
        <v>5</v>
      </c>
      <c r="BD391" s="2">
        <f t="shared" si="496"/>
        <v>2</v>
      </c>
      <c r="BE391" s="2">
        <f t="shared" si="497"/>
        <v>4</v>
      </c>
      <c r="BF391" s="2">
        <f t="shared" si="498"/>
        <v>4</v>
      </c>
      <c r="BG391" s="2">
        <f t="shared" si="499"/>
        <v>4</v>
      </c>
      <c r="BH391" s="2">
        <f t="shared" si="500"/>
        <v>6</v>
      </c>
      <c r="BI391" s="2">
        <f t="shared" si="501"/>
        <v>7</v>
      </c>
      <c r="BJ391" s="2">
        <f t="shared" si="502"/>
        <v>3</v>
      </c>
      <c r="BK391" s="2">
        <f t="shared" si="503"/>
        <v>2</v>
      </c>
      <c r="BL391" s="2">
        <f t="shared" si="504"/>
        <v>2</v>
      </c>
      <c r="BM391" s="2">
        <f t="shared" si="505"/>
        <v>4</v>
      </c>
      <c r="BN391" s="2">
        <f t="shared" si="506"/>
        <v>3</v>
      </c>
      <c r="BO391" s="3">
        <f t="shared" si="528"/>
        <v>12</v>
      </c>
      <c r="BP391">
        <f t="shared" si="529"/>
        <v>1</v>
      </c>
      <c r="BR391">
        <v>11</v>
      </c>
      <c r="BS391">
        <f t="shared" si="507"/>
        <v>1</v>
      </c>
      <c r="BU391" s="1">
        <f t="shared" si="508"/>
        <v>13.489885821767308</v>
      </c>
      <c r="BV391" s="1">
        <f t="shared" si="509"/>
        <v>3.2909182943182356</v>
      </c>
      <c r="BW391" s="1">
        <f t="shared" si="510"/>
        <v>2.7535758770779832</v>
      </c>
      <c r="BX391" s="1">
        <f t="shared" si="511"/>
        <v>4.0611648584437479</v>
      </c>
      <c r="BY391" s="1">
        <f t="shared" si="512"/>
        <v>2.6468774119995984</v>
      </c>
      <c r="BZ391" s="1">
        <f t="shared" si="513"/>
        <v>1.9381084723221205</v>
      </c>
      <c r="CA391" s="1">
        <f t="shared" si="514"/>
        <v>2.0158873089424643</v>
      </c>
      <c r="CB391" s="1">
        <f t="shared" si="515"/>
        <v>2.1970370265317736</v>
      </c>
      <c r="CC391" s="1">
        <f t="shared" si="516"/>
        <v>2.1121880887068638</v>
      </c>
      <c r="CD391" s="1">
        <f t="shared" si="517"/>
        <v>31.067177910597344</v>
      </c>
      <c r="CE391" s="1">
        <f t="shared" si="518"/>
        <v>2.8516665653348063</v>
      </c>
      <c r="CF391" s="1">
        <f t="shared" si="519"/>
        <v>2.2678501927420633</v>
      </c>
      <c r="CG391" s="1">
        <f t="shared" si="520"/>
        <v>2.4250269086888974</v>
      </c>
      <c r="CH391" s="1">
        <f t="shared" si="521"/>
        <v>2.5090169499002042</v>
      </c>
      <c r="CI391" s="1">
        <f t="shared" si="522"/>
        <v>2.6145736475044976</v>
      </c>
      <c r="CJ391" s="1">
        <f t="shared" si="523"/>
        <v>2.6371777544483717</v>
      </c>
      <c r="CK391" s="1">
        <f t="shared" si="524"/>
        <v>2.6406716596728486</v>
      </c>
      <c r="CL391" s="5">
        <f t="shared" si="530"/>
        <v>6</v>
      </c>
      <c r="CN391" s="9">
        <f t="shared" si="531"/>
        <v>1.9381084723221205</v>
      </c>
    </row>
    <row r="392" spans="1:92" x14ac:dyDescent="0.2">
      <c r="A392" s="4">
        <v>390</v>
      </c>
      <c r="B392" s="1">
        <v>0.52266063702558396</v>
      </c>
      <c r="C392" s="1">
        <v>8.7149999999999999</v>
      </c>
      <c r="D392" s="1">
        <v>0</v>
      </c>
      <c r="E392" s="1">
        <v>0</v>
      </c>
      <c r="F392" s="1">
        <v>100</v>
      </c>
      <c r="G392" s="1">
        <v>11.0929268694154</v>
      </c>
      <c r="H392" s="1">
        <v>7</v>
      </c>
      <c r="I392">
        <v>1500</v>
      </c>
      <c r="J392">
        <v>185</v>
      </c>
      <c r="K392">
        <v>12.5</v>
      </c>
      <c r="L392" s="1"/>
      <c r="M392" s="2">
        <f t="shared" si="456"/>
        <v>3</v>
      </c>
      <c r="N392" s="2">
        <f t="shared" si="457"/>
        <v>6</v>
      </c>
      <c r="O392" s="2">
        <f t="shared" si="458"/>
        <v>3</v>
      </c>
      <c r="P392" s="2">
        <f t="shared" si="459"/>
        <v>5</v>
      </c>
      <c r="Q392" s="2">
        <f t="shared" si="460"/>
        <v>6</v>
      </c>
      <c r="R392" s="2">
        <f t="shared" si="461"/>
        <v>5</v>
      </c>
      <c r="S392" s="2">
        <f t="shared" si="462"/>
        <v>5</v>
      </c>
      <c r="T392" s="2">
        <f t="shared" si="463"/>
        <v>3</v>
      </c>
      <c r="U392" s="2">
        <f t="shared" si="464"/>
        <v>5</v>
      </c>
      <c r="V392" s="2">
        <f t="shared" si="465"/>
        <v>6</v>
      </c>
      <c r="W392" s="2">
        <f t="shared" si="466"/>
        <v>6</v>
      </c>
      <c r="X392" s="2">
        <f t="shared" si="467"/>
        <v>6</v>
      </c>
      <c r="Y392" s="2">
        <f t="shared" si="468"/>
        <v>4</v>
      </c>
      <c r="Z392" s="2">
        <f t="shared" si="469"/>
        <v>4</v>
      </c>
      <c r="AA392" s="2">
        <f t="shared" si="470"/>
        <v>2</v>
      </c>
      <c r="AB392" s="2">
        <f t="shared" si="471"/>
        <v>4</v>
      </c>
      <c r="AC392" s="2">
        <f t="shared" si="472"/>
        <v>3</v>
      </c>
      <c r="AD392" s="3">
        <f t="shared" si="525"/>
        <v>2</v>
      </c>
      <c r="AE392" s="2">
        <f t="shared" si="473"/>
        <v>6</v>
      </c>
      <c r="AF392" s="2">
        <f t="shared" si="474"/>
        <v>9</v>
      </c>
      <c r="AG392" s="2">
        <f t="shared" si="475"/>
        <v>6</v>
      </c>
      <c r="AH392" s="2">
        <f t="shared" si="476"/>
        <v>8</v>
      </c>
      <c r="AI392" s="2">
        <f t="shared" si="477"/>
        <v>9</v>
      </c>
      <c r="AJ392" s="2">
        <f t="shared" si="478"/>
        <v>8</v>
      </c>
      <c r="AK392" s="2">
        <f t="shared" si="479"/>
        <v>8</v>
      </c>
      <c r="AL392" s="2">
        <f t="shared" si="480"/>
        <v>6</v>
      </c>
      <c r="AM392" s="2">
        <f t="shared" si="481"/>
        <v>7</v>
      </c>
      <c r="AN392" s="2">
        <f t="shared" si="482"/>
        <v>8</v>
      </c>
      <c r="AO392" s="2">
        <f t="shared" si="483"/>
        <v>8</v>
      </c>
      <c r="AP392" s="2">
        <f t="shared" si="484"/>
        <v>8</v>
      </c>
      <c r="AQ392" s="2">
        <f t="shared" si="485"/>
        <v>6</v>
      </c>
      <c r="AR392" s="2">
        <f t="shared" si="486"/>
        <v>5</v>
      </c>
      <c r="AS392" s="2">
        <f t="shared" si="487"/>
        <v>4</v>
      </c>
      <c r="AT392" s="2">
        <f t="shared" si="488"/>
        <v>6</v>
      </c>
      <c r="AU392" s="2">
        <f t="shared" si="489"/>
        <v>5</v>
      </c>
      <c r="AV392" s="3">
        <f t="shared" si="526"/>
        <v>2</v>
      </c>
      <c r="AW392">
        <f t="shared" si="527"/>
        <v>2</v>
      </c>
      <c r="AX392" s="2">
        <f t="shared" si="490"/>
        <v>2</v>
      </c>
      <c r="AY392" s="2">
        <f t="shared" si="491"/>
        <v>5</v>
      </c>
      <c r="AZ392" s="2">
        <f t="shared" si="492"/>
        <v>3</v>
      </c>
      <c r="BA392" s="2">
        <f t="shared" si="493"/>
        <v>4</v>
      </c>
      <c r="BB392" s="2">
        <f t="shared" si="494"/>
        <v>4</v>
      </c>
      <c r="BC392" s="2">
        <f t="shared" si="495"/>
        <v>2</v>
      </c>
      <c r="BD392" s="2">
        <f t="shared" si="496"/>
        <v>3</v>
      </c>
      <c r="BE392" s="2">
        <f t="shared" si="497"/>
        <v>2</v>
      </c>
      <c r="BF392" s="2">
        <f t="shared" si="498"/>
        <v>2</v>
      </c>
      <c r="BG392" s="2">
        <f t="shared" si="499"/>
        <v>2</v>
      </c>
      <c r="BH392" s="2">
        <f t="shared" si="500"/>
        <v>6</v>
      </c>
      <c r="BI392" s="2">
        <f t="shared" si="501"/>
        <v>6</v>
      </c>
      <c r="BJ392" s="2">
        <f t="shared" si="502"/>
        <v>4</v>
      </c>
      <c r="BK392" s="2">
        <f t="shared" si="503"/>
        <v>2</v>
      </c>
      <c r="BL392" s="2">
        <f t="shared" si="504"/>
        <v>2</v>
      </c>
      <c r="BM392" s="2">
        <f t="shared" si="505"/>
        <v>4</v>
      </c>
      <c r="BN392" s="2">
        <f t="shared" si="506"/>
        <v>4</v>
      </c>
      <c r="BO392" s="3">
        <f t="shared" si="528"/>
        <v>11</v>
      </c>
      <c r="BP392">
        <f t="shared" si="529"/>
        <v>2</v>
      </c>
      <c r="BR392">
        <v>11</v>
      </c>
      <c r="BS392">
        <f t="shared" si="507"/>
        <v>1</v>
      </c>
      <c r="BU392" s="1">
        <f t="shared" si="508"/>
        <v>175.01249868586069</v>
      </c>
      <c r="BV392" s="1">
        <f t="shared" si="509"/>
        <v>37.54155296159945</v>
      </c>
      <c r="BW392" s="1">
        <f t="shared" si="510"/>
        <v>37.53998913946733</v>
      </c>
      <c r="BX392" s="1">
        <f t="shared" si="511"/>
        <v>25.099676146792092</v>
      </c>
      <c r="BY392" s="1">
        <f t="shared" si="512"/>
        <v>12.632569527348389</v>
      </c>
      <c r="BZ392" s="1">
        <f t="shared" si="513"/>
        <v>12.630467594419096</v>
      </c>
      <c r="CA392" s="1">
        <f t="shared" si="514"/>
        <v>17.599803174181847</v>
      </c>
      <c r="CB392" s="1">
        <f t="shared" si="515"/>
        <v>25.071812378158732</v>
      </c>
      <c r="CC392" s="1">
        <f t="shared" si="516"/>
        <v>5.3560535510680429</v>
      </c>
      <c r="CD392" s="1">
        <f t="shared" si="517"/>
        <v>400.0039789566224</v>
      </c>
      <c r="CE392" s="1">
        <f t="shared" si="518"/>
        <v>1.7922801265340778</v>
      </c>
      <c r="CF392" s="1">
        <f t="shared" si="519"/>
        <v>1.7357404895988198</v>
      </c>
      <c r="CG392" s="1">
        <f t="shared" si="520"/>
        <v>2.0367703034908562</v>
      </c>
      <c r="CH392" s="1">
        <f t="shared" si="521"/>
        <v>2.1914204625851732</v>
      </c>
      <c r="CI392" s="1">
        <f t="shared" si="522"/>
        <v>2.2941302985458467</v>
      </c>
      <c r="CJ392" s="1">
        <f t="shared" si="523"/>
        <v>2.3149823893599679</v>
      </c>
      <c r="CK392" s="1">
        <f t="shared" si="524"/>
        <v>2.3216613483135276</v>
      </c>
      <c r="CL392" s="5">
        <f t="shared" si="530"/>
        <v>12</v>
      </c>
      <c r="CN392" s="9">
        <f t="shared" si="531"/>
        <v>1.7357404895988198</v>
      </c>
    </row>
    <row r="393" spans="1:92" x14ac:dyDescent="0.2">
      <c r="A393" s="4">
        <v>391</v>
      </c>
      <c r="B393" s="1">
        <v>0.46379448439620702</v>
      </c>
      <c r="C393" s="1">
        <v>15.89</v>
      </c>
      <c r="D393" s="1">
        <v>0</v>
      </c>
      <c r="E393" s="1">
        <v>9</v>
      </c>
      <c r="F393" s="1">
        <v>91</v>
      </c>
      <c r="G393" s="1">
        <v>6.3559033861079097</v>
      </c>
      <c r="H393" s="1">
        <v>6</v>
      </c>
      <c r="I393">
        <v>1500</v>
      </c>
      <c r="J393">
        <v>185</v>
      </c>
      <c r="K393">
        <v>12.5</v>
      </c>
      <c r="L393" s="1"/>
      <c r="M393" s="2">
        <f t="shared" si="456"/>
        <v>3</v>
      </c>
      <c r="N393" s="2">
        <f t="shared" si="457"/>
        <v>5</v>
      </c>
      <c r="O393" s="2">
        <f t="shared" si="458"/>
        <v>5</v>
      </c>
      <c r="P393" s="2">
        <f t="shared" si="459"/>
        <v>4</v>
      </c>
      <c r="Q393" s="2">
        <f t="shared" si="460"/>
        <v>6</v>
      </c>
      <c r="R393" s="2">
        <f t="shared" si="461"/>
        <v>7</v>
      </c>
      <c r="S393" s="2">
        <f t="shared" si="462"/>
        <v>5</v>
      </c>
      <c r="T393" s="2">
        <f t="shared" si="463"/>
        <v>4</v>
      </c>
      <c r="U393" s="2">
        <f t="shared" si="464"/>
        <v>7</v>
      </c>
      <c r="V393" s="2">
        <f t="shared" si="465"/>
        <v>7</v>
      </c>
      <c r="W393" s="2">
        <f t="shared" si="466"/>
        <v>6</v>
      </c>
      <c r="X393" s="2">
        <f t="shared" si="467"/>
        <v>7</v>
      </c>
      <c r="Y393" s="2">
        <f t="shared" si="468"/>
        <v>4</v>
      </c>
      <c r="Z393" s="2">
        <f t="shared" si="469"/>
        <v>4</v>
      </c>
      <c r="AA393" s="2">
        <f t="shared" si="470"/>
        <v>2</v>
      </c>
      <c r="AB393" s="2">
        <f t="shared" si="471"/>
        <v>4</v>
      </c>
      <c r="AC393" s="2">
        <f t="shared" si="472"/>
        <v>3</v>
      </c>
      <c r="AD393" s="3">
        <f t="shared" si="525"/>
        <v>6</v>
      </c>
      <c r="AE393" s="2">
        <f t="shared" si="473"/>
        <v>6</v>
      </c>
      <c r="AF393" s="2">
        <f t="shared" si="474"/>
        <v>8</v>
      </c>
      <c r="AG393" s="2">
        <f t="shared" si="475"/>
        <v>8</v>
      </c>
      <c r="AH393" s="2">
        <f t="shared" si="476"/>
        <v>7</v>
      </c>
      <c r="AI393" s="2">
        <f t="shared" si="477"/>
        <v>9</v>
      </c>
      <c r="AJ393" s="2">
        <f t="shared" si="478"/>
        <v>10</v>
      </c>
      <c r="AK393" s="2">
        <f t="shared" si="479"/>
        <v>8</v>
      </c>
      <c r="AL393" s="2">
        <f t="shared" si="480"/>
        <v>7</v>
      </c>
      <c r="AM393" s="2">
        <f t="shared" si="481"/>
        <v>9</v>
      </c>
      <c r="AN393" s="2">
        <f t="shared" si="482"/>
        <v>9</v>
      </c>
      <c r="AO393" s="2">
        <f t="shared" si="483"/>
        <v>8</v>
      </c>
      <c r="AP393" s="2">
        <f t="shared" si="484"/>
        <v>9</v>
      </c>
      <c r="AQ393" s="2">
        <f t="shared" si="485"/>
        <v>6</v>
      </c>
      <c r="AR393" s="2">
        <f t="shared" si="486"/>
        <v>5</v>
      </c>
      <c r="AS393" s="2">
        <f t="shared" si="487"/>
        <v>4</v>
      </c>
      <c r="AT393" s="2">
        <f t="shared" si="488"/>
        <v>6</v>
      </c>
      <c r="AU393" s="2">
        <f t="shared" si="489"/>
        <v>5</v>
      </c>
      <c r="AV393" s="3">
        <f t="shared" si="526"/>
        <v>6</v>
      </c>
      <c r="AW393">
        <f t="shared" si="527"/>
        <v>1</v>
      </c>
      <c r="AX393" s="2">
        <f t="shared" si="490"/>
        <v>2</v>
      </c>
      <c r="AY393" s="2">
        <f t="shared" si="491"/>
        <v>4</v>
      </c>
      <c r="AZ393" s="2">
        <f t="shared" si="492"/>
        <v>5</v>
      </c>
      <c r="BA393" s="2">
        <f t="shared" si="493"/>
        <v>2</v>
      </c>
      <c r="BB393" s="2">
        <f t="shared" si="494"/>
        <v>3</v>
      </c>
      <c r="BC393" s="2">
        <f t="shared" si="495"/>
        <v>4</v>
      </c>
      <c r="BD393" s="2">
        <f t="shared" si="496"/>
        <v>4</v>
      </c>
      <c r="BE393" s="2">
        <f t="shared" si="497"/>
        <v>4</v>
      </c>
      <c r="BF393" s="2">
        <f t="shared" si="498"/>
        <v>4</v>
      </c>
      <c r="BG393" s="2">
        <f t="shared" si="499"/>
        <v>3</v>
      </c>
      <c r="BH393" s="2">
        <f t="shared" si="500"/>
        <v>6</v>
      </c>
      <c r="BI393" s="2">
        <f t="shared" si="501"/>
        <v>6</v>
      </c>
      <c r="BJ393" s="2">
        <f t="shared" si="502"/>
        <v>4</v>
      </c>
      <c r="BK393" s="2">
        <f t="shared" si="503"/>
        <v>2</v>
      </c>
      <c r="BL393" s="2">
        <f t="shared" si="504"/>
        <v>2</v>
      </c>
      <c r="BM393" s="2">
        <f t="shared" si="505"/>
        <v>4</v>
      </c>
      <c r="BN393" s="2">
        <f t="shared" si="506"/>
        <v>4</v>
      </c>
      <c r="BO393" s="3">
        <f t="shared" si="528"/>
        <v>11</v>
      </c>
      <c r="BP393">
        <f t="shared" si="529"/>
        <v>2</v>
      </c>
      <c r="BR393">
        <v>3</v>
      </c>
      <c r="BS393">
        <f t="shared" si="507"/>
        <v>1</v>
      </c>
      <c r="BU393" s="1">
        <f t="shared" si="508"/>
        <v>175.03572135594723</v>
      </c>
      <c r="BV393" s="1">
        <f t="shared" si="509"/>
        <v>37.59162389371614</v>
      </c>
      <c r="BW393" s="1">
        <f t="shared" si="510"/>
        <v>37.550654686520566</v>
      </c>
      <c r="BX393" s="1">
        <f t="shared" si="511"/>
        <v>25.298462110905668</v>
      </c>
      <c r="BY393" s="1">
        <f t="shared" si="512"/>
        <v>12.780831327871157</v>
      </c>
      <c r="BZ393" s="1">
        <f t="shared" si="513"/>
        <v>12.668273268028265</v>
      </c>
      <c r="CA393" s="1">
        <f t="shared" si="514"/>
        <v>17.620951875984499</v>
      </c>
      <c r="CB393" s="1">
        <f t="shared" si="515"/>
        <v>25.091728171707118</v>
      </c>
      <c r="CC393" s="1">
        <f t="shared" si="516"/>
        <v>5.4621554690403098</v>
      </c>
      <c r="CD393" s="1">
        <f t="shared" si="517"/>
        <v>400.00577937143095</v>
      </c>
      <c r="CE393" s="1">
        <f t="shared" si="518"/>
        <v>2.5908510605567088</v>
      </c>
      <c r="CF393" s="1">
        <f t="shared" si="519"/>
        <v>2.0614763576229609</v>
      </c>
      <c r="CG393" s="1">
        <f t="shared" si="520"/>
        <v>2.2929848970528481</v>
      </c>
      <c r="CH393" s="1">
        <f t="shared" si="521"/>
        <v>2.4668993225958777</v>
      </c>
      <c r="CI393" s="1">
        <f t="shared" si="522"/>
        <v>2.5358382593551068</v>
      </c>
      <c r="CJ393" s="1">
        <f t="shared" si="523"/>
        <v>2.5540789959531116</v>
      </c>
      <c r="CK393" s="1">
        <f t="shared" si="524"/>
        <v>2.5662076691401956</v>
      </c>
      <c r="CL393" s="5">
        <f t="shared" si="530"/>
        <v>12</v>
      </c>
      <c r="CN393" s="9">
        <f t="shared" si="531"/>
        <v>2.0614763576229609</v>
      </c>
    </row>
    <row r="394" spans="1:92" x14ac:dyDescent="0.2">
      <c r="A394" s="4">
        <v>392</v>
      </c>
      <c r="B394" s="1">
        <v>0.49863459995584303</v>
      </c>
      <c r="C394" s="1">
        <v>46.88</v>
      </c>
      <c r="D394" s="1">
        <v>0</v>
      </c>
      <c r="E394" s="1">
        <v>30</v>
      </c>
      <c r="F394" s="1">
        <v>70</v>
      </c>
      <c r="G394" s="1">
        <v>9.3759676324602506</v>
      </c>
      <c r="H394" s="1">
        <v>6</v>
      </c>
      <c r="I394">
        <v>1500</v>
      </c>
      <c r="J394">
        <v>185</v>
      </c>
      <c r="K394">
        <v>12.5</v>
      </c>
      <c r="L394" s="1"/>
      <c r="M394" s="2">
        <f t="shared" si="456"/>
        <v>3</v>
      </c>
      <c r="N394" s="2">
        <f t="shared" si="457"/>
        <v>6</v>
      </c>
      <c r="O394" s="2">
        <f t="shared" si="458"/>
        <v>6</v>
      </c>
      <c r="P394" s="2">
        <f t="shared" si="459"/>
        <v>5</v>
      </c>
      <c r="Q394" s="2">
        <f t="shared" si="460"/>
        <v>7</v>
      </c>
      <c r="R394" s="2">
        <f t="shared" si="461"/>
        <v>8</v>
      </c>
      <c r="S394" s="2">
        <f t="shared" si="462"/>
        <v>4</v>
      </c>
      <c r="T394" s="2">
        <f t="shared" si="463"/>
        <v>4</v>
      </c>
      <c r="U394" s="2">
        <f t="shared" si="464"/>
        <v>7</v>
      </c>
      <c r="V394" s="2">
        <f t="shared" si="465"/>
        <v>8</v>
      </c>
      <c r="W394" s="2">
        <f t="shared" si="466"/>
        <v>4</v>
      </c>
      <c r="X394" s="2">
        <f t="shared" si="467"/>
        <v>5</v>
      </c>
      <c r="Y394" s="2">
        <f t="shared" si="468"/>
        <v>2</v>
      </c>
      <c r="Z394" s="2">
        <f t="shared" si="469"/>
        <v>2</v>
      </c>
      <c r="AA394" s="2">
        <f t="shared" si="470"/>
        <v>2</v>
      </c>
      <c r="AB394" s="2">
        <f t="shared" si="471"/>
        <v>2</v>
      </c>
      <c r="AC394" s="2">
        <f t="shared" si="472"/>
        <v>1</v>
      </c>
      <c r="AD394" s="3">
        <f t="shared" si="525"/>
        <v>6</v>
      </c>
      <c r="AE394" s="2">
        <f t="shared" si="473"/>
        <v>6</v>
      </c>
      <c r="AF394" s="2">
        <f t="shared" si="474"/>
        <v>9</v>
      </c>
      <c r="AG394" s="2">
        <f t="shared" si="475"/>
        <v>9</v>
      </c>
      <c r="AH394" s="2">
        <f t="shared" si="476"/>
        <v>8</v>
      </c>
      <c r="AI394" s="2">
        <f t="shared" si="477"/>
        <v>10</v>
      </c>
      <c r="AJ394" s="2">
        <f t="shared" si="478"/>
        <v>11</v>
      </c>
      <c r="AK394" s="2">
        <f t="shared" si="479"/>
        <v>7</v>
      </c>
      <c r="AL394" s="2">
        <f t="shared" si="480"/>
        <v>7</v>
      </c>
      <c r="AM394" s="2">
        <f t="shared" si="481"/>
        <v>9</v>
      </c>
      <c r="AN394" s="2">
        <f t="shared" si="482"/>
        <v>10</v>
      </c>
      <c r="AO394" s="2">
        <f t="shared" si="483"/>
        <v>6</v>
      </c>
      <c r="AP394" s="2">
        <f t="shared" si="484"/>
        <v>7</v>
      </c>
      <c r="AQ394" s="2">
        <f t="shared" si="485"/>
        <v>4</v>
      </c>
      <c r="AR394" s="2">
        <f t="shared" si="486"/>
        <v>3</v>
      </c>
      <c r="AS394" s="2">
        <f t="shared" si="487"/>
        <v>4</v>
      </c>
      <c r="AT394" s="2">
        <f t="shared" si="488"/>
        <v>4</v>
      </c>
      <c r="AU394" s="2">
        <f t="shared" si="489"/>
        <v>3</v>
      </c>
      <c r="AV394" s="3">
        <f t="shared" si="526"/>
        <v>6</v>
      </c>
      <c r="AW394">
        <f t="shared" si="527"/>
        <v>1</v>
      </c>
      <c r="AX394" s="2">
        <f t="shared" si="490"/>
        <v>2</v>
      </c>
      <c r="AY394" s="2">
        <f t="shared" si="491"/>
        <v>5</v>
      </c>
      <c r="AZ394" s="2">
        <f t="shared" si="492"/>
        <v>6</v>
      </c>
      <c r="BA394" s="2">
        <f t="shared" si="493"/>
        <v>3</v>
      </c>
      <c r="BB394" s="2">
        <f t="shared" si="494"/>
        <v>4</v>
      </c>
      <c r="BC394" s="2">
        <f t="shared" si="495"/>
        <v>5</v>
      </c>
      <c r="BD394" s="2">
        <f t="shared" si="496"/>
        <v>3</v>
      </c>
      <c r="BE394" s="2">
        <f t="shared" si="497"/>
        <v>4</v>
      </c>
      <c r="BF394" s="2">
        <f t="shared" si="498"/>
        <v>4</v>
      </c>
      <c r="BG394" s="2">
        <f t="shared" si="499"/>
        <v>4</v>
      </c>
      <c r="BH394" s="2">
        <f t="shared" si="500"/>
        <v>4</v>
      </c>
      <c r="BI394" s="2">
        <f t="shared" si="501"/>
        <v>4</v>
      </c>
      <c r="BJ394" s="2">
        <f t="shared" si="502"/>
        <v>2</v>
      </c>
      <c r="BK394" s="2">
        <f t="shared" si="503"/>
        <v>2</v>
      </c>
      <c r="BL394" s="2">
        <f t="shared" si="504"/>
        <v>2</v>
      </c>
      <c r="BM394" s="2">
        <f t="shared" si="505"/>
        <v>2</v>
      </c>
      <c r="BN394" s="2">
        <f t="shared" si="506"/>
        <v>2</v>
      </c>
      <c r="BO394" s="3">
        <f t="shared" si="528"/>
        <v>3</v>
      </c>
      <c r="BP394">
        <f t="shared" si="529"/>
        <v>1</v>
      </c>
      <c r="BR394">
        <v>12</v>
      </c>
      <c r="BS394">
        <f t="shared" si="507"/>
        <v>1</v>
      </c>
      <c r="BU394" s="1">
        <f t="shared" si="508"/>
        <v>175.01981902393075</v>
      </c>
      <c r="BV394" s="1">
        <f t="shared" si="509"/>
        <v>37.563052514355938</v>
      </c>
      <c r="BW394" s="1">
        <f t="shared" si="510"/>
        <v>37.554050361764197</v>
      </c>
      <c r="BX394" s="1">
        <f t="shared" si="511"/>
        <v>25.154870276023317</v>
      </c>
      <c r="BY394" s="1">
        <f t="shared" si="512"/>
        <v>12.690876046618571</v>
      </c>
      <c r="BZ394" s="1">
        <f t="shared" si="513"/>
        <v>12.670630324969062</v>
      </c>
      <c r="CA394" s="1">
        <f t="shared" si="514"/>
        <v>17.630701517809385</v>
      </c>
      <c r="CB394" s="1">
        <f t="shared" si="515"/>
        <v>25.091335149145451</v>
      </c>
      <c r="CC394" s="1">
        <f t="shared" si="516"/>
        <v>5.4513650830003302</v>
      </c>
      <c r="CD394" s="1">
        <f t="shared" si="517"/>
        <v>400.00530490918374</v>
      </c>
      <c r="CE394" s="1">
        <f t="shared" si="518"/>
        <v>2.2207448100503941</v>
      </c>
      <c r="CF394" s="1">
        <f t="shared" si="519"/>
        <v>2.0128283151663138</v>
      </c>
      <c r="CG394" s="1">
        <f t="shared" si="520"/>
        <v>2.2886121662830035</v>
      </c>
      <c r="CH394" s="1">
        <f t="shared" si="521"/>
        <v>2.4205481904475792</v>
      </c>
      <c r="CI394" s="1">
        <f t="shared" si="522"/>
        <v>2.5104487771538317</v>
      </c>
      <c r="CJ394" s="1">
        <f t="shared" si="523"/>
        <v>2.529358726558923</v>
      </c>
      <c r="CK394" s="1">
        <f t="shared" si="524"/>
        <v>2.5391528694252479</v>
      </c>
      <c r="CL394" s="5">
        <f t="shared" si="530"/>
        <v>12</v>
      </c>
      <c r="CN394" s="9">
        <f t="shared" si="531"/>
        <v>2.0128283151663138</v>
      </c>
    </row>
    <row r="395" spans="1:92" x14ac:dyDescent="0.2">
      <c r="A395" s="4">
        <v>393</v>
      </c>
      <c r="B395" s="1">
        <v>0.521381755560402</v>
      </c>
      <c r="C395" s="1">
        <v>0.30599999999999999</v>
      </c>
      <c r="D395" s="1">
        <v>0</v>
      </c>
      <c r="E395" s="1">
        <v>0</v>
      </c>
      <c r="F395" s="1">
        <v>100</v>
      </c>
      <c r="G395" s="1">
        <v>4.5875013944749297</v>
      </c>
      <c r="H395" s="1">
        <v>6</v>
      </c>
      <c r="I395">
        <v>1500</v>
      </c>
      <c r="J395">
        <v>185</v>
      </c>
      <c r="K395">
        <v>12.5</v>
      </c>
      <c r="L395" s="1"/>
      <c r="M395" s="2">
        <f t="shared" si="456"/>
        <v>2</v>
      </c>
      <c r="N395" s="2">
        <f t="shared" si="457"/>
        <v>6</v>
      </c>
      <c r="O395" s="2">
        <f t="shared" si="458"/>
        <v>5</v>
      </c>
      <c r="P395" s="2">
        <f t="shared" si="459"/>
        <v>4</v>
      </c>
      <c r="Q395" s="2">
        <f t="shared" si="460"/>
        <v>6</v>
      </c>
      <c r="R395" s="2">
        <f t="shared" si="461"/>
        <v>7</v>
      </c>
      <c r="S395" s="2">
        <f t="shared" si="462"/>
        <v>5</v>
      </c>
      <c r="T395" s="2">
        <f t="shared" si="463"/>
        <v>4</v>
      </c>
      <c r="U395" s="2">
        <f t="shared" si="464"/>
        <v>7</v>
      </c>
      <c r="V395" s="2">
        <f t="shared" si="465"/>
        <v>6</v>
      </c>
      <c r="W395" s="2">
        <f t="shared" si="466"/>
        <v>5</v>
      </c>
      <c r="X395" s="2">
        <f t="shared" si="467"/>
        <v>7</v>
      </c>
      <c r="Y395" s="2">
        <f t="shared" si="468"/>
        <v>4</v>
      </c>
      <c r="Z395" s="2">
        <f t="shared" si="469"/>
        <v>4</v>
      </c>
      <c r="AA395" s="2">
        <f t="shared" si="470"/>
        <v>2</v>
      </c>
      <c r="AB395" s="2">
        <f t="shared" si="471"/>
        <v>4</v>
      </c>
      <c r="AC395" s="2">
        <f t="shared" si="472"/>
        <v>3</v>
      </c>
      <c r="AD395" s="3">
        <f t="shared" si="525"/>
        <v>6</v>
      </c>
      <c r="AE395" s="2">
        <f t="shared" si="473"/>
        <v>5</v>
      </c>
      <c r="AF395" s="2">
        <f t="shared" si="474"/>
        <v>9</v>
      </c>
      <c r="AG395" s="2">
        <f t="shared" si="475"/>
        <v>8</v>
      </c>
      <c r="AH395" s="2">
        <f t="shared" si="476"/>
        <v>7</v>
      </c>
      <c r="AI395" s="2">
        <f t="shared" si="477"/>
        <v>9</v>
      </c>
      <c r="AJ395" s="2">
        <f t="shared" si="478"/>
        <v>10</v>
      </c>
      <c r="AK395" s="2">
        <f t="shared" si="479"/>
        <v>8</v>
      </c>
      <c r="AL395" s="2">
        <f t="shared" si="480"/>
        <v>7</v>
      </c>
      <c r="AM395" s="2">
        <f t="shared" si="481"/>
        <v>9</v>
      </c>
      <c r="AN395" s="2">
        <f t="shared" si="482"/>
        <v>8</v>
      </c>
      <c r="AO395" s="2">
        <f t="shared" si="483"/>
        <v>7</v>
      </c>
      <c r="AP395" s="2">
        <f t="shared" si="484"/>
        <v>9</v>
      </c>
      <c r="AQ395" s="2">
        <f t="shared" si="485"/>
        <v>6</v>
      </c>
      <c r="AR395" s="2">
        <f t="shared" si="486"/>
        <v>5</v>
      </c>
      <c r="AS395" s="2">
        <f t="shared" si="487"/>
        <v>4</v>
      </c>
      <c r="AT395" s="2">
        <f t="shared" si="488"/>
        <v>6</v>
      </c>
      <c r="AU395" s="2">
        <f t="shared" si="489"/>
        <v>5</v>
      </c>
      <c r="AV395" s="3">
        <f t="shared" si="526"/>
        <v>6</v>
      </c>
      <c r="AW395">
        <f t="shared" si="527"/>
        <v>1</v>
      </c>
      <c r="AX395" s="2">
        <f t="shared" si="490"/>
        <v>1</v>
      </c>
      <c r="AY395" s="2">
        <f t="shared" si="491"/>
        <v>4</v>
      </c>
      <c r="AZ395" s="2">
        <f t="shared" si="492"/>
        <v>5</v>
      </c>
      <c r="BA395" s="2">
        <f t="shared" si="493"/>
        <v>3</v>
      </c>
      <c r="BB395" s="2">
        <f t="shared" si="494"/>
        <v>5</v>
      </c>
      <c r="BC395" s="2">
        <f t="shared" si="495"/>
        <v>5</v>
      </c>
      <c r="BD395" s="2">
        <f t="shared" si="496"/>
        <v>3</v>
      </c>
      <c r="BE395" s="2">
        <f t="shared" si="497"/>
        <v>4</v>
      </c>
      <c r="BF395" s="2">
        <f t="shared" si="498"/>
        <v>4</v>
      </c>
      <c r="BG395" s="2">
        <f t="shared" si="499"/>
        <v>3</v>
      </c>
      <c r="BH395" s="2">
        <f t="shared" si="500"/>
        <v>5</v>
      </c>
      <c r="BI395" s="2">
        <f t="shared" si="501"/>
        <v>8</v>
      </c>
      <c r="BJ395" s="2">
        <f t="shared" si="502"/>
        <v>5</v>
      </c>
      <c r="BK395" s="2">
        <f t="shared" si="503"/>
        <v>2</v>
      </c>
      <c r="BL395" s="2">
        <f t="shared" si="504"/>
        <v>2</v>
      </c>
      <c r="BM395" s="2">
        <f t="shared" si="505"/>
        <v>4</v>
      </c>
      <c r="BN395" s="2">
        <f t="shared" si="506"/>
        <v>4</v>
      </c>
      <c r="BO395" s="3">
        <f t="shared" si="528"/>
        <v>12</v>
      </c>
      <c r="BP395">
        <f t="shared" si="529"/>
        <v>1</v>
      </c>
      <c r="BR395">
        <v>12</v>
      </c>
      <c r="BS395">
        <f t="shared" si="507"/>
        <v>1</v>
      </c>
      <c r="BU395" s="1">
        <f t="shared" si="508"/>
        <v>175.1506333001459</v>
      </c>
      <c r="BV395" s="1">
        <f t="shared" si="509"/>
        <v>37.794886053839214</v>
      </c>
      <c r="BW395" s="1">
        <f t="shared" si="510"/>
        <v>37.624950174147337</v>
      </c>
      <c r="BX395" s="1">
        <f t="shared" si="511"/>
        <v>25.635325544795794</v>
      </c>
      <c r="BY395" s="1">
        <f t="shared" si="512"/>
        <v>12.913651747996237</v>
      </c>
      <c r="BZ395" s="1">
        <f t="shared" si="513"/>
        <v>12.614445764154544</v>
      </c>
      <c r="CA395" s="1">
        <f t="shared" si="514"/>
        <v>17.994842095856345</v>
      </c>
      <c r="CB395" s="1">
        <f t="shared" si="515"/>
        <v>25.054234602268661</v>
      </c>
      <c r="CC395" s="1">
        <f t="shared" si="516"/>
        <v>5.2801376205074355</v>
      </c>
      <c r="CD395" s="1">
        <f t="shared" si="517"/>
        <v>400.00453618840925</v>
      </c>
      <c r="CE395" s="1">
        <f t="shared" si="518"/>
        <v>6.313497726850037</v>
      </c>
      <c r="CF395" s="1">
        <f t="shared" si="519"/>
        <v>1.8380076063847917</v>
      </c>
      <c r="CG395" s="1">
        <f t="shared" si="520"/>
        <v>2.0238969548595214</v>
      </c>
      <c r="CH395" s="1">
        <f t="shared" si="521"/>
        <v>2.0800480802687522</v>
      </c>
      <c r="CI395" s="1">
        <f t="shared" si="522"/>
        <v>2.2139709407366066</v>
      </c>
      <c r="CJ395" s="1">
        <f t="shared" si="523"/>
        <v>2.2341903970906958</v>
      </c>
      <c r="CK395" s="1">
        <f t="shared" si="524"/>
        <v>2.2513364318152496</v>
      </c>
      <c r="CL395" s="5">
        <f t="shared" si="530"/>
        <v>12</v>
      </c>
      <c r="CN395" s="9">
        <f t="shared" si="531"/>
        <v>1.8380076063847917</v>
      </c>
    </row>
    <row r="396" spans="1:92" x14ac:dyDescent="0.2">
      <c r="A396" s="4">
        <v>394</v>
      </c>
      <c r="B396" s="1">
        <v>0.76903994302491896</v>
      </c>
      <c r="C396" s="1">
        <v>4.383</v>
      </c>
      <c r="D396" s="1">
        <v>3</v>
      </c>
      <c r="E396" s="1">
        <v>0</v>
      </c>
      <c r="F396" s="1">
        <v>97</v>
      </c>
      <c r="G396" s="1">
        <v>2.1696323800024202</v>
      </c>
      <c r="H396" s="1">
        <v>5</v>
      </c>
      <c r="I396">
        <v>1500</v>
      </c>
      <c r="J396">
        <v>185</v>
      </c>
      <c r="K396">
        <v>12.5</v>
      </c>
      <c r="L396" s="1"/>
      <c r="M396" s="2">
        <f t="shared" si="456"/>
        <v>3</v>
      </c>
      <c r="N396" s="2">
        <f t="shared" si="457"/>
        <v>4</v>
      </c>
      <c r="O396" s="2">
        <f t="shared" si="458"/>
        <v>3</v>
      </c>
      <c r="P396" s="2">
        <f t="shared" si="459"/>
        <v>4</v>
      </c>
      <c r="Q396" s="2">
        <f t="shared" si="460"/>
        <v>6</v>
      </c>
      <c r="R396" s="2">
        <f t="shared" si="461"/>
        <v>6</v>
      </c>
      <c r="S396" s="2">
        <f t="shared" si="462"/>
        <v>7</v>
      </c>
      <c r="T396" s="2">
        <f t="shared" si="463"/>
        <v>4</v>
      </c>
      <c r="U396" s="2">
        <f t="shared" si="464"/>
        <v>6</v>
      </c>
      <c r="V396" s="2">
        <f t="shared" si="465"/>
        <v>6</v>
      </c>
      <c r="W396" s="2">
        <f t="shared" si="466"/>
        <v>5</v>
      </c>
      <c r="X396" s="2">
        <f t="shared" si="467"/>
        <v>6</v>
      </c>
      <c r="Y396" s="2">
        <f t="shared" si="468"/>
        <v>5</v>
      </c>
      <c r="Z396" s="2">
        <f t="shared" si="469"/>
        <v>4</v>
      </c>
      <c r="AA396" s="2">
        <f t="shared" si="470"/>
        <v>2</v>
      </c>
      <c r="AB396" s="2">
        <f t="shared" si="471"/>
        <v>4</v>
      </c>
      <c r="AC396" s="2">
        <f t="shared" si="472"/>
        <v>3</v>
      </c>
      <c r="AD396" s="3">
        <f t="shared" si="525"/>
        <v>7</v>
      </c>
      <c r="AE396" s="2">
        <f t="shared" si="473"/>
        <v>6</v>
      </c>
      <c r="AF396" s="2">
        <f t="shared" si="474"/>
        <v>7</v>
      </c>
      <c r="AG396" s="2">
        <f t="shared" si="475"/>
        <v>6</v>
      </c>
      <c r="AH396" s="2">
        <f t="shared" si="476"/>
        <v>7</v>
      </c>
      <c r="AI396" s="2">
        <f t="shared" si="477"/>
        <v>9</v>
      </c>
      <c r="AJ396" s="2">
        <f t="shared" si="478"/>
        <v>9</v>
      </c>
      <c r="AK396" s="2">
        <f t="shared" si="479"/>
        <v>10</v>
      </c>
      <c r="AL396" s="2">
        <f t="shared" si="480"/>
        <v>7</v>
      </c>
      <c r="AM396" s="2">
        <f t="shared" si="481"/>
        <v>8</v>
      </c>
      <c r="AN396" s="2">
        <f t="shared" si="482"/>
        <v>8</v>
      </c>
      <c r="AO396" s="2">
        <f t="shared" si="483"/>
        <v>7</v>
      </c>
      <c r="AP396" s="2">
        <f t="shared" si="484"/>
        <v>8</v>
      </c>
      <c r="AQ396" s="2">
        <f t="shared" si="485"/>
        <v>7</v>
      </c>
      <c r="AR396" s="2">
        <f t="shared" si="486"/>
        <v>5</v>
      </c>
      <c r="AS396" s="2">
        <f t="shared" si="487"/>
        <v>4</v>
      </c>
      <c r="AT396" s="2">
        <f t="shared" si="488"/>
        <v>6</v>
      </c>
      <c r="AU396" s="2">
        <f t="shared" si="489"/>
        <v>5</v>
      </c>
      <c r="AV396" s="3">
        <f t="shared" si="526"/>
        <v>7</v>
      </c>
      <c r="AW396">
        <f t="shared" si="527"/>
        <v>1</v>
      </c>
      <c r="AX396" s="2">
        <f t="shared" si="490"/>
        <v>2</v>
      </c>
      <c r="AY396" s="2">
        <f t="shared" si="491"/>
        <v>2</v>
      </c>
      <c r="AZ396" s="2">
        <f t="shared" si="492"/>
        <v>2</v>
      </c>
      <c r="BA396" s="2">
        <f t="shared" si="493"/>
        <v>2</v>
      </c>
      <c r="BB396" s="2">
        <f t="shared" si="494"/>
        <v>4</v>
      </c>
      <c r="BC396" s="2">
        <f t="shared" si="495"/>
        <v>4</v>
      </c>
      <c r="BD396" s="2">
        <f t="shared" si="496"/>
        <v>5</v>
      </c>
      <c r="BE396" s="2">
        <f t="shared" si="497"/>
        <v>3</v>
      </c>
      <c r="BF396" s="2">
        <f t="shared" si="498"/>
        <v>3</v>
      </c>
      <c r="BG396" s="2">
        <f t="shared" si="499"/>
        <v>3</v>
      </c>
      <c r="BH396" s="2">
        <f t="shared" si="500"/>
        <v>5</v>
      </c>
      <c r="BI396" s="2">
        <f t="shared" si="501"/>
        <v>6</v>
      </c>
      <c r="BJ396" s="2">
        <f t="shared" si="502"/>
        <v>6</v>
      </c>
      <c r="BK396" s="2">
        <f t="shared" si="503"/>
        <v>2</v>
      </c>
      <c r="BL396" s="2">
        <f t="shared" si="504"/>
        <v>2</v>
      </c>
      <c r="BM396" s="2">
        <f t="shared" si="505"/>
        <v>4</v>
      </c>
      <c r="BN396" s="2">
        <f t="shared" si="506"/>
        <v>4</v>
      </c>
      <c r="BO396" s="3">
        <f t="shared" si="528"/>
        <v>12</v>
      </c>
      <c r="BP396">
        <f t="shared" si="529"/>
        <v>2</v>
      </c>
      <c r="BR396">
        <v>12</v>
      </c>
      <c r="BS396">
        <f t="shared" si="507"/>
        <v>1</v>
      </c>
      <c r="BU396" s="1">
        <f t="shared" si="508"/>
        <v>16.836162484299749</v>
      </c>
      <c r="BV396" s="1">
        <f t="shared" si="509"/>
        <v>7.5747936807450289</v>
      </c>
      <c r="BW396" s="1">
        <f t="shared" si="510"/>
        <v>3.3865406070981958</v>
      </c>
      <c r="BX396" s="1">
        <f t="shared" si="511"/>
        <v>11.874508606979186</v>
      </c>
      <c r="BY396" s="1">
        <f t="shared" si="512"/>
        <v>7.3181312416317512</v>
      </c>
      <c r="BZ396" s="1">
        <f t="shared" si="513"/>
        <v>2.7509555521714462</v>
      </c>
      <c r="CA396" s="1">
        <f t="shared" si="514"/>
        <v>1.9123784693476351</v>
      </c>
      <c r="CB396" s="1">
        <f t="shared" si="515"/>
        <v>2.9414972786711973</v>
      </c>
      <c r="CC396" s="1">
        <f t="shared" si="516"/>
        <v>2.8626765950393138</v>
      </c>
      <c r="CD396" s="1">
        <f t="shared" si="517"/>
        <v>31.268830793754798</v>
      </c>
      <c r="CE396" s="1">
        <f t="shared" si="518"/>
        <v>6.9838836955279859</v>
      </c>
      <c r="CF396" s="1">
        <f t="shared" si="519"/>
        <v>3.8313859728553004</v>
      </c>
      <c r="CG396" s="1">
        <f t="shared" si="520"/>
        <v>2.2480024883119545</v>
      </c>
      <c r="CH396" s="1">
        <f t="shared" si="521"/>
        <v>2.3800465111159181</v>
      </c>
      <c r="CI396" s="1">
        <f t="shared" si="522"/>
        <v>2.5310293377959439</v>
      </c>
      <c r="CJ396" s="1">
        <f t="shared" si="523"/>
        <v>2.5465330122297414</v>
      </c>
      <c r="CK396" s="1">
        <f t="shared" si="524"/>
        <v>2.5764217581252113</v>
      </c>
      <c r="CL396" s="5">
        <f t="shared" si="530"/>
        <v>7</v>
      </c>
      <c r="CN396" s="9">
        <f t="shared" si="531"/>
        <v>1.9123784693476351</v>
      </c>
    </row>
    <row r="397" spans="1:92" x14ac:dyDescent="0.2">
      <c r="A397" s="4">
        <v>395</v>
      </c>
      <c r="B397" s="1">
        <v>0.73217594196818803</v>
      </c>
      <c r="C397" s="1">
        <v>13.545</v>
      </c>
      <c r="D397" s="1">
        <v>5</v>
      </c>
      <c r="E397" s="1">
        <v>1</v>
      </c>
      <c r="F397" s="1">
        <v>94</v>
      </c>
      <c r="G397" s="1">
        <v>4.6762677562784498</v>
      </c>
      <c r="H397" s="1">
        <v>6</v>
      </c>
      <c r="I397">
        <v>1500</v>
      </c>
      <c r="J397">
        <v>185</v>
      </c>
      <c r="K397">
        <v>12.5</v>
      </c>
      <c r="L397" s="1"/>
      <c r="M397" s="2">
        <f t="shared" si="456"/>
        <v>3</v>
      </c>
      <c r="N397" s="2">
        <f t="shared" si="457"/>
        <v>5</v>
      </c>
      <c r="O397" s="2">
        <f t="shared" si="458"/>
        <v>5</v>
      </c>
      <c r="P397" s="2">
        <f t="shared" si="459"/>
        <v>4</v>
      </c>
      <c r="Q397" s="2">
        <f t="shared" si="460"/>
        <v>6</v>
      </c>
      <c r="R397" s="2">
        <f t="shared" si="461"/>
        <v>7</v>
      </c>
      <c r="S397" s="2">
        <f t="shared" si="462"/>
        <v>5</v>
      </c>
      <c r="T397" s="2">
        <f t="shared" si="463"/>
        <v>4</v>
      </c>
      <c r="U397" s="2">
        <f t="shared" si="464"/>
        <v>7</v>
      </c>
      <c r="V397" s="2">
        <f t="shared" si="465"/>
        <v>6</v>
      </c>
      <c r="W397" s="2">
        <f t="shared" si="466"/>
        <v>6</v>
      </c>
      <c r="X397" s="2">
        <f t="shared" si="467"/>
        <v>7</v>
      </c>
      <c r="Y397" s="2">
        <f t="shared" si="468"/>
        <v>4</v>
      </c>
      <c r="Z397" s="2">
        <f t="shared" si="469"/>
        <v>4</v>
      </c>
      <c r="AA397" s="2">
        <f t="shared" si="470"/>
        <v>2</v>
      </c>
      <c r="AB397" s="2">
        <f t="shared" si="471"/>
        <v>4</v>
      </c>
      <c r="AC397" s="2">
        <f t="shared" si="472"/>
        <v>3</v>
      </c>
      <c r="AD397" s="3">
        <f t="shared" si="525"/>
        <v>6</v>
      </c>
      <c r="AE397" s="2">
        <f t="shared" si="473"/>
        <v>6</v>
      </c>
      <c r="AF397" s="2">
        <f t="shared" si="474"/>
        <v>8</v>
      </c>
      <c r="AG397" s="2">
        <f t="shared" si="475"/>
        <v>8</v>
      </c>
      <c r="AH397" s="2">
        <f t="shared" si="476"/>
        <v>7</v>
      </c>
      <c r="AI397" s="2">
        <f t="shared" si="477"/>
        <v>9</v>
      </c>
      <c r="AJ397" s="2">
        <f t="shared" si="478"/>
        <v>10</v>
      </c>
      <c r="AK397" s="2">
        <f t="shared" si="479"/>
        <v>8</v>
      </c>
      <c r="AL397" s="2">
        <f t="shared" si="480"/>
        <v>7</v>
      </c>
      <c r="AM397" s="2">
        <f t="shared" si="481"/>
        <v>9</v>
      </c>
      <c r="AN397" s="2">
        <f t="shared" si="482"/>
        <v>8</v>
      </c>
      <c r="AO397" s="2">
        <f t="shared" si="483"/>
        <v>8</v>
      </c>
      <c r="AP397" s="2">
        <f t="shared" si="484"/>
        <v>9</v>
      </c>
      <c r="AQ397" s="2">
        <f t="shared" si="485"/>
        <v>6</v>
      </c>
      <c r="AR397" s="2">
        <f t="shared" si="486"/>
        <v>5</v>
      </c>
      <c r="AS397" s="2">
        <f t="shared" si="487"/>
        <v>4</v>
      </c>
      <c r="AT397" s="2">
        <f t="shared" si="488"/>
        <v>6</v>
      </c>
      <c r="AU397" s="2">
        <f t="shared" si="489"/>
        <v>5</v>
      </c>
      <c r="AV397" s="3">
        <f t="shared" si="526"/>
        <v>6</v>
      </c>
      <c r="AW397">
        <f t="shared" si="527"/>
        <v>1</v>
      </c>
      <c r="AX397" s="2">
        <f t="shared" si="490"/>
        <v>2</v>
      </c>
      <c r="AY397" s="2">
        <f t="shared" si="491"/>
        <v>3</v>
      </c>
      <c r="AZ397" s="2">
        <f t="shared" si="492"/>
        <v>4</v>
      </c>
      <c r="BA397" s="2">
        <f t="shared" si="493"/>
        <v>2</v>
      </c>
      <c r="BB397" s="2">
        <f t="shared" si="494"/>
        <v>4</v>
      </c>
      <c r="BC397" s="2">
        <f t="shared" si="495"/>
        <v>5</v>
      </c>
      <c r="BD397" s="2">
        <f t="shared" si="496"/>
        <v>3</v>
      </c>
      <c r="BE397" s="2">
        <f t="shared" si="497"/>
        <v>4</v>
      </c>
      <c r="BF397" s="2">
        <f t="shared" si="498"/>
        <v>4</v>
      </c>
      <c r="BG397" s="2">
        <f t="shared" si="499"/>
        <v>3</v>
      </c>
      <c r="BH397" s="2">
        <f t="shared" si="500"/>
        <v>6</v>
      </c>
      <c r="BI397" s="2">
        <f t="shared" si="501"/>
        <v>7</v>
      </c>
      <c r="BJ397" s="2">
        <f t="shared" si="502"/>
        <v>5</v>
      </c>
      <c r="BK397" s="2">
        <f t="shared" si="503"/>
        <v>2</v>
      </c>
      <c r="BL397" s="2">
        <f t="shared" si="504"/>
        <v>2</v>
      </c>
      <c r="BM397" s="2">
        <f t="shared" si="505"/>
        <v>4</v>
      </c>
      <c r="BN397" s="2">
        <f t="shared" si="506"/>
        <v>4</v>
      </c>
      <c r="BO397" s="3">
        <f t="shared" si="528"/>
        <v>12</v>
      </c>
      <c r="BP397">
        <f t="shared" si="529"/>
        <v>1</v>
      </c>
      <c r="BR397">
        <v>12</v>
      </c>
      <c r="BS397">
        <f t="shared" si="507"/>
        <v>1</v>
      </c>
      <c r="BU397" s="1">
        <f t="shared" si="508"/>
        <v>13.861540060525481</v>
      </c>
      <c r="BV397" s="1">
        <f t="shared" si="509"/>
        <v>3.9605253057393637</v>
      </c>
      <c r="BW397" s="1">
        <f t="shared" si="510"/>
        <v>2.8997417041259923</v>
      </c>
      <c r="BX397" s="1">
        <f t="shared" si="511"/>
        <v>5.3921977921801192</v>
      </c>
      <c r="BY397" s="1">
        <f t="shared" si="512"/>
        <v>3.4229728491995428</v>
      </c>
      <c r="BZ397" s="1">
        <f t="shared" si="513"/>
        <v>2.0924070884997326</v>
      </c>
      <c r="CA397" s="1">
        <f t="shared" si="514"/>
        <v>2.2350135635283523</v>
      </c>
      <c r="CB397" s="1">
        <f t="shared" si="515"/>
        <v>2.3067447442250448</v>
      </c>
      <c r="CC397" s="1">
        <f t="shared" si="516"/>
        <v>2.298785615987077</v>
      </c>
      <c r="CD397" s="1">
        <f t="shared" si="517"/>
        <v>31.091182157907724</v>
      </c>
      <c r="CE397" s="1">
        <f t="shared" si="518"/>
        <v>3.5524432327063677</v>
      </c>
      <c r="CF397" s="1">
        <f t="shared" si="519"/>
        <v>2.5820061229541702</v>
      </c>
      <c r="CG397" s="1">
        <f t="shared" si="520"/>
        <v>2.5554125222594393</v>
      </c>
      <c r="CH397" s="1">
        <f t="shared" si="521"/>
        <v>2.630039763172253</v>
      </c>
      <c r="CI397" s="1">
        <f t="shared" si="522"/>
        <v>2.5671836945609043</v>
      </c>
      <c r="CJ397" s="1">
        <f t="shared" si="523"/>
        <v>2.584679548083272</v>
      </c>
      <c r="CK397" s="1">
        <f t="shared" si="524"/>
        <v>2.5993212241677979</v>
      </c>
      <c r="CL397" s="5">
        <f t="shared" si="530"/>
        <v>6</v>
      </c>
      <c r="CN397" s="9">
        <f t="shared" si="531"/>
        <v>2.0924070884997326</v>
      </c>
    </row>
    <row r="398" spans="1:92" x14ac:dyDescent="0.2">
      <c r="A398" s="4">
        <v>396</v>
      </c>
      <c r="B398" s="1">
        <v>0.73930407300405099</v>
      </c>
      <c r="C398" s="1">
        <v>12.170999999999999</v>
      </c>
      <c r="D398" s="1">
        <v>0</v>
      </c>
      <c r="E398" s="1">
        <v>7</v>
      </c>
      <c r="F398" s="1">
        <v>93</v>
      </c>
      <c r="G398" s="1">
        <v>6.8846818408826804</v>
      </c>
      <c r="H398" s="1">
        <v>6</v>
      </c>
      <c r="I398">
        <v>1500</v>
      </c>
      <c r="J398">
        <v>185</v>
      </c>
      <c r="K398">
        <v>12.5</v>
      </c>
      <c r="L398" s="1"/>
      <c r="M398" s="2">
        <f t="shared" si="456"/>
        <v>3</v>
      </c>
      <c r="N398" s="2">
        <f t="shared" si="457"/>
        <v>5</v>
      </c>
      <c r="O398" s="2">
        <f t="shared" si="458"/>
        <v>5</v>
      </c>
      <c r="P398" s="2">
        <f t="shared" si="459"/>
        <v>4</v>
      </c>
      <c r="Q398" s="2">
        <f t="shared" si="460"/>
        <v>6</v>
      </c>
      <c r="R398" s="2">
        <f t="shared" si="461"/>
        <v>7</v>
      </c>
      <c r="S398" s="2">
        <f t="shared" si="462"/>
        <v>5</v>
      </c>
      <c r="T398" s="2">
        <f t="shared" si="463"/>
        <v>4</v>
      </c>
      <c r="U398" s="2">
        <f t="shared" si="464"/>
        <v>7</v>
      </c>
      <c r="V398" s="2">
        <f t="shared" si="465"/>
        <v>7</v>
      </c>
      <c r="W398" s="2">
        <f t="shared" si="466"/>
        <v>6</v>
      </c>
      <c r="X398" s="2">
        <f t="shared" si="467"/>
        <v>7</v>
      </c>
      <c r="Y398" s="2">
        <f t="shared" si="468"/>
        <v>4</v>
      </c>
      <c r="Z398" s="2">
        <f t="shared" si="469"/>
        <v>4</v>
      </c>
      <c r="AA398" s="2">
        <f t="shared" si="470"/>
        <v>2</v>
      </c>
      <c r="AB398" s="2">
        <f t="shared" si="471"/>
        <v>4</v>
      </c>
      <c r="AC398" s="2">
        <f t="shared" si="472"/>
        <v>3</v>
      </c>
      <c r="AD398" s="3">
        <f t="shared" si="525"/>
        <v>6</v>
      </c>
      <c r="AE398" s="2">
        <f t="shared" si="473"/>
        <v>6</v>
      </c>
      <c r="AF398" s="2">
        <f t="shared" si="474"/>
        <v>8</v>
      </c>
      <c r="AG398" s="2">
        <f t="shared" si="475"/>
        <v>8</v>
      </c>
      <c r="AH398" s="2">
        <f t="shared" si="476"/>
        <v>7</v>
      </c>
      <c r="AI398" s="2">
        <f t="shared" si="477"/>
        <v>9</v>
      </c>
      <c r="AJ398" s="2">
        <f t="shared" si="478"/>
        <v>10</v>
      </c>
      <c r="AK398" s="2">
        <f t="shared" si="479"/>
        <v>8</v>
      </c>
      <c r="AL398" s="2">
        <f t="shared" si="480"/>
        <v>7</v>
      </c>
      <c r="AM398" s="2">
        <f t="shared" si="481"/>
        <v>9</v>
      </c>
      <c r="AN398" s="2">
        <f t="shared" si="482"/>
        <v>9</v>
      </c>
      <c r="AO398" s="2">
        <f t="shared" si="483"/>
        <v>8</v>
      </c>
      <c r="AP398" s="2">
        <f t="shared" si="484"/>
        <v>9</v>
      </c>
      <c r="AQ398" s="2">
        <f t="shared" si="485"/>
        <v>6</v>
      </c>
      <c r="AR398" s="2">
        <f t="shared" si="486"/>
        <v>5</v>
      </c>
      <c r="AS398" s="2">
        <f t="shared" si="487"/>
        <v>4</v>
      </c>
      <c r="AT398" s="2">
        <f t="shared" si="488"/>
        <v>6</v>
      </c>
      <c r="AU398" s="2">
        <f t="shared" si="489"/>
        <v>5</v>
      </c>
      <c r="AV398" s="3">
        <f t="shared" si="526"/>
        <v>6</v>
      </c>
      <c r="AW398">
        <f t="shared" si="527"/>
        <v>1</v>
      </c>
      <c r="AX398" s="2">
        <f t="shared" si="490"/>
        <v>2</v>
      </c>
      <c r="AY398" s="2">
        <f t="shared" si="491"/>
        <v>3</v>
      </c>
      <c r="AZ398" s="2">
        <f t="shared" si="492"/>
        <v>4</v>
      </c>
      <c r="BA398" s="2">
        <f t="shared" si="493"/>
        <v>2</v>
      </c>
      <c r="BB398" s="2">
        <f t="shared" si="494"/>
        <v>4</v>
      </c>
      <c r="BC398" s="2">
        <f t="shared" si="495"/>
        <v>5</v>
      </c>
      <c r="BD398" s="2">
        <f t="shared" si="496"/>
        <v>3</v>
      </c>
      <c r="BE398" s="2">
        <f t="shared" si="497"/>
        <v>4</v>
      </c>
      <c r="BF398" s="2">
        <f t="shared" si="498"/>
        <v>4</v>
      </c>
      <c r="BG398" s="2">
        <f t="shared" si="499"/>
        <v>4</v>
      </c>
      <c r="BH398" s="2">
        <f t="shared" si="500"/>
        <v>6</v>
      </c>
      <c r="BI398" s="2">
        <f t="shared" si="501"/>
        <v>7</v>
      </c>
      <c r="BJ398" s="2">
        <f t="shared" si="502"/>
        <v>5</v>
      </c>
      <c r="BK398" s="2">
        <f t="shared" si="503"/>
        <v>2</v>
      </c>
      <c r="BL398" s="2">
        <f t="shared" si="504"/>
        <v>2</v>
      </c>
      <c r="BM398" s="2">
        <f t="shared" si="505"/>
        <v>4</v>
      </c>
      <c r="BN398" s="2">
        <f t="shared" si="506"/>
        <v>4</v>
      </c>
      <c r="BO398" s="3">
        <f t="shared" si="528"/>
        <v>12</v>
      </c>
      <c r="BP398">
        <f t="shared" si="529"/>
        <v>1</v>
      </c>
      <c r="BR398">
        <v>12</v>
      </c>
      <c r="BS398">
        <f t="shared" si="507"/>
        <v>1</v>
      </c>
      <c r="BU398" s="1">
        <f t="shared" si="508"/>
        <v>175.03129885143576</v>
      </c>
      <c r="BV398" s="1">
        <f t="shared" si="509"/>
        <v>37.58342617910094</v>
      </c>
      <c r="BW398" s="1">
        <f t="shared" si="510"/>
        <v>37.552431235526754</v>
      </c>
      <c r="BX398" s="1">
        <f t="shared" si="511"/>
        <v>25.254784565618696</v>
      </c>
      <c r="BY398" s="1">
        <f t="shared" si="512"/>
        <v>12.746090428876929</v>
      </c>
      <c r="BZ398" s="1">
        <f t="shared" si="513"/>
        <v>12.651747420050061</v>
      </c>
      <c r="CA398" s="1">
        <f t="shared" si="514"/>
        <v>17.626599813063883</v>
      </c>
      <c r="CB398" s="1">
        <f t="shared" si="515"/>
        <v>25.07771869032273</v>
      </c>
      <c r="CC398" s="1">
        <f t="shared" si="516"/>
        <v>5.384035953331737</v>
      </c>
      <c r="CD398" s="1">
        <f t="shared" si="517"/>
        <v>400.0051096428524</v>
      </c>
      <c r="CE398" s="1">
        <f t="shared" si="518"/>
        <v>2.5011952579741976</v>
      </c>
      <c r="CF398" s="1">
        <f t="shared" si="519"/>
        <v>2.0007964676928522</v>
      </c>
      <c r="CG398" s="1">
        <f t="shared" si="520"/>
        <v>2.1757507473595297</v>
      </c>
      <c r="CH398" s="1">
        <f t="shared" si="521"/>
        <v>2.2526383881975574</v>
      </c>
      <c r="CI398" s="1">
        <f t="shared" si="522"/>
        <v>2.3152032402940619</v>
      </c>
      <c r="CJ398" s="1">
        <f t="shared" si="523"/>
        <v>2.335293026356779</v>
      </c>
      <c r="CK398" s="1">
        <f t="shared" si="524"/>
        <v>2.3479207655722503</v>
      </c>
      <c r="CL398" s="5">
        <f t="shared" si="530"/>
        <v>12</v>
      </c>
      <c r="CN398" s="9">
        <f t="shared" si="531"/>
        <v>2.0007964676928522</v>
      </c>
    </row>
    <row r="399" spans="1:92" x14ac:dyDescent="0.2">
      <c r="A399" s="4">
        <v>397</v>
      </c>
      <c r="B399" s="1">
        <v>0.66243932650332504</v>
      </c>
      <c r="C399" s="1">
        <v>40.579000000000001</v>
      </c>
      <c r="D399" s="1">
        <v>0</v>
      </c>
      <c r="E399" s="1">
        <v>1</v>
      </c>
      <c r="F399" s="1">
        <v>99</v>
      </c>
      <c r="G399" s="1">
        <v>8.1158977192926507</v>
      </c>
      <c r="H399" s="1">
        <v>6</v>
      </c>
      <c r="I399">
        <v>1500</v>
      </c>
      <c r="J399">
        <v>185</v>
      </c>
      <c r="K399">
        <v>12.5</v>
      </c>
      <c r="L399" s="1"/>
      <c r="M399" s="2">
        <f t="shared" si="456"/>
        <v>3</v>
      </c>
      <c r="N399" s="2">
        <f t="shared" si="457"/>
        <v>5</v>
      </c>
      <c r="O399" s="2">
        <f t="shared" si="458"/>
        <v>5</v>
      </c>
      <c r="P399" s="2">
        <f t="shared" si="459"/>
        <v>4</v>
      </c>
      <c r="Q399" s="2">
        <f t="shared" si="460"/>
        <v>6</v>
      </c>
      <c r="R399" s="2">
        <f t="shared" si="461"/>
        <v>7</v>
      </c>
      <c r="S399" s="2">
        <f t="shared" si="462"/>
        <v>5</v>
      </c>
      <c r="T399" s="2">
        <f t="shared" si="463"/>
        <v>4</v>
      </c>
      <c r="U399" s="2">
        <f t="shared" si="464"/>
        <v>7</v>
      </c>
      <c r="V399" s="2">
        <f t="shared" si="465"/>
        <v>7</v>
      </c>
      <c r="W399" s="2">
        <f t="shared" si="466"/>
        <v>6</v>
      </c>
      <c r="X399" s="2">
        <f t="shared" si="467"/>
        <v>7</v>
      </c>
      <c r="Y399" s="2">
        <f t="shared" si="468"/>
        <v>4</v>
      </c>
      <c r="Z399" s="2">
        <f t="shared" si="469"/>
        <v>4</v>
      </c>
      <c r="AA399" s="2">
        <f t="shared" si="470"/>
        <v>2</v>
      </c>
      <c r="AB399" s="2">
        <f t="shared" si="471"/>
        <v>4</v>
      </c>
      <c r="AC399" s="2">
        <f t="shared" si="472"/>
        <v>3</v>
      </c>
      <c r="AD399" s="3">
        <f t="shared" si="525"/>
        <v>6</v>
      </c>
      <c r="AE399" s="2">
        <f t="shared" si="473"/>
        <v>6</v>
      </c>
      <c r="AF399" s="2">
        <f t="shared" si="474"/>
        <v>8</v>
      </c>
      <c r="AG399" s="2">
        <f t="shared" si="475"/>
        <v>8</v>
      </c>
      <c r="AH399" s="2">
        <f t="shared" si="476"/>
        <v>7</v>
      </c>
      <c r="AI399" s="2">
        <f t="shared" si="477"/>
        <v>9</v>
      </c>
      <c r="AJ399" s="2">
        <f t="shared" si="478"/>
        <v>10</v>
      </c>
      <c r="AK399" s="2">
        <f t="shared" si="479"/>
        <v>8</v>
      </c>
      <c r="AL399" s="2">
        <f t="shared" si="480"/>
        <v>7</v>
      </c>
      <c r="AM399" s="2">
        <f t="shared" si="481"/>
        <v>9</v>
      </c>
      <c r="AN399" s="2">
        <f t="shared" si="482"/>
        <v>9</v>
      </c>
      <c r="AO399" s="2">
        <f t="shared" si="483"/>
        <v>8</v>
      </c>
      <c r="AP399" s="2">
        <f t="shared" si="484"/>
        <v>9</v>
      </c>
      <c r="AQ399" s="2">
        <f t="shared" si="485"/>
        <v>6</v>
      </c>
      <c r="AR399" s="2">
        <f t="shared" si="486"/>
        <v>5</v>
      </c>
      <c r="AS399" s="2">
        <f t="shared" si="487"/>
        <v>4</v>
      </c>
      <c r="AT399" s="2">
        <f t="shared" si="488"/>
        <v>6</v>
      </c>
      <c r="AU399" s="2">
        <f t="shared" si="489"/>
        <v>5</v>
      </c>
      <c r="AV399" s="3">
        <f t="shared" si="526"/>
        <v>6</v>
      </c>
      <c r="AW399">
        <f t="shared" si="527"/>
        <v>1</v>
      </c>
      <c r="AX399" s="2">
        <f t="shared" si="490"/>
        <v>2</v>
      </c>
      <c r="AY399" s="2">
        <f t="shared" si="491"/>
        <v>3</v>
      </c>
      <c r="AZ399" s="2">
        <f t="shared" si="492"/>
        <v>4</v>
      </c>
      <c r="BA399" s="2">
        <f t="shared" si="493"/>
        <v>3</v>
      </c>
      <c r="BB399" s="2">
        <f t="shared" si="494"/>
        <v>4</v>
      </c>
      <c r="BC399" s="2">
        <f t="shared" si="495"/>
        <v>5</v>
      </c>
      <c r="BD399" s="2">
        <f t="shared" si="496"/>
        <v>3</v>
      </c>
      <c r="BE399" s="2">
        <f t="shared" si="497"/>
        <v>4</v>
      </c>
      <c r="BF399" s="2">
        <f t="shared" si="498"/>
        <v>4</v>
      </c>
      <c r="BG399" s="2">
        <f t="shared" si="499"/>
        <v>4</v>
      </c>
      <c r="BH399" s="2">
        <f t="shared" si="500"/>
        <v>6</v>
      </c>
      <c r="BI399" s="2">
        <f t="shared" si="501"/>
        <v>7</v>
      </c>
      <c r="BJ399" s="2">
        <f t="shared" si="502"/>
        <v>4</v>
      </c>
      <c r="BK399" s="2">
        <f t="shared" si="503"/>
        <v>2</v>
      </c>
      <c r="BL399" s="2">
        <f t="shared" si="504"/>
        <v>2</v>
      </c>
      <c r="BM399" s="2">
        <f t="shared" si="505"/>
        <v>4</v>
      </c>
      <c r="BN399" s="2">
        <f t="shared" si="506"/>
        <v>4</v>
      </c>
      <c r="BO399" s="3">
        <f t="shared" si="528"/>
        <v>12</v>
      </c>
      <c r="BP399">
        <f t="shared" si="529"/>
        <v>1</v>
      </c>
      <c r="BR399">
        <v>13</v>
      </c>
      <c r="BS399">
        <f t="shared" si="507"/>
        <v>1</v>
      </c>
      <c r="BU399" s="1">
        <f t="shared" si="508"/>
        <v>175.02256894910855</v>
      </c>
      <c r="BV399" s="1">
        <f t="shared" si="509"/>
        <v>37.563824523456091</v>
      </c>
      <c r="BW399" s="1">
        <f t="shared" si="510"/>
        <v>37.547433543431929</v>
      </c>
      <c r="BX399" s="1">
        <f t="shared" si="511"/>
        <v>25.182237809196877</v>
      </c>
      <c r="BY399" s="1">
        <f t="shared" si="512"/>
        <v>12.686144317030346</v>
      </c>
      <c r="BZ399" s="1">
        <f t="shared" si="513"/>
        <v>12.637237845820479</v>
      </c>
      <c r="CA399" s="1">
        <f t="shared" si="514"/>
        <v>17.627207752461672</v>
      </c>
      <c r="CB399" s="1">
        <f t="shared" si="515"/>
        <v>25.068627260029402</v>
      </c>
      <c r="CC399" s="1">
        <f t="shared" si="516"/>
        <v>5.3819084479704875</v>
      </c>
      <c r="CD399" s="1">
        <f t="shared" si="517"/>
        <v>400.00446011493869</v>
      </c>
      <c r="CE399" s="1">
        <f t="shared" si="518"/>
        <v>2.3347923865651645</v>
      </c>
      <c r="CF399" s="1">
        <f t="shared" si="519"/>
        <v>1.9698619143264855</v>
      </c>
      <c r="CG399" s="1">
        <f t="shared" si="520"/>
        <v>2.1899514133015869</v>
      </c>
      <c r="CH399" s="1">
        <f t="shared" si="521"/>
        <v>2.264033942620256</v>
      </c>
      <c r="CI399" s="1">
        <f t="shared" si="522"/>
        <v>2.1755556700008065</v>
      </c>
      <c r="CJ399" s="1">
        <f t="shared" si="523"/>
        <v>2.1971659984434924</v>
      </c>
      <c r="CK399" s="1">
        <f t="shared" si="524"/>
        <v>2.2093574857702203</v>
      </c>
      <c r="CL399" s="5">
        <f t="shared" si="530"/>
        <v>12</v>
      </c>
      <c r="CN399" s="9">
        <f t="shared" si="531"/>
        <v>1.9698619143264855</v>
      </c>
    </row>
    <row r="400" spans="1:92" x14ac:dyDescent="0.2">
      <c r="A400" s="4">
        <v>398</v>
      </c>
      <c r="B400" s="1">
        <v>0.85155255364275095</v>
      </c>
      <c r="C400" s="1">
        <v>0.159</v>
      </c>
      <c r="D400" s="1">
        <v>0</v>
      </c>
      <c r="E400" s="1">
        <v>0</v>
      </c>
      <c r="F400" s="1">
        <v>100</v>
      </c>
      <c r="G400" s="1">
        <v>2.3808842709190001</v>
      </c>
      <c r="H400" s="1">
        <v>5</v>
      </c>
      <c r="I400">
        <v>1500</v>
      </c>
      <c r="J400">
        <v>185</v>
      </c>
      <c r="K400">
        <v>12.5</v>
      </c>
      <c r="L400" s="1"/>
      <c r="M400" s="2">
        <f t="shared" si="456"/>
        <v>2</v>
      </c>
      <c r="N400" s="2">
        <f t="shared" si="457"/>
        <v>5</v>
      </c>
      <c r="O400" s="2">
        <f t="shared" si="458"/>
        <v>3</v>
      </c>
      <c r="P400" s="2">
        <f t="shared" si="459"/>
        <v>4</v>
      </c>
      <c r="Q400" s="2">
        <f t="shared" si="460"/>
        <v>6</v>
      </c>
      <c r="R400" s="2">
        <f t="shared" si="461"/>
        <v>6</v>
      </c>
      <c r="S400" s="2">
        <f t="shared" si="462"/>
        <v>7</v>
      </c>
      <c r="T400" s="2">
        <f t="shared" si="463"/>
        <v>4</v>
      </c>
      <c r="U400" s="2">
        <f t="shared" si="464"/>
        <v>6</v>
      </c>
      <c r="V400" s="2">
        <f t="shared" si="465"/>
        <v>6</v>
      </c>
      <c r="W400" s="2">
        <f t="shared" si="466"/>
        <v>4</v>
      </c>
      <c r="X400" s="2">
        <f t="shared" si="467"/>
        <v>6</v>
      </c>
      <c r="Y400" s="2">
        <f t="shared" si="468"/>
        <v>5</v>
      </c>
      <c r="Z400" s="2">
        <f t="shared" si="469"/>
        <v>4</v>
      </c>
      <c r="AA400" s="2">
        <f t="shared" si="470"/>
        <v>2</v>
      </c>
      <c r="AB400" s="2">
        <f t="shared" si="471"/>
        <v>4</v>
      </c>
      <c r="AC400" s="2">
        <f t="shared" si="472"/>
        <v>3</v>
      </c>
      <c r="AD400" s="3">
        <f t="shared" si="525"/>
        <v>7</v>
      </c>
      <c r="AE400" s="2">
        <f t="shared" si="473"/>
        <v>5</v>
      </c>
      <c r="AF400" s="2">
        <f t="shared" si="474"/>
        <v>8</v>
      </c>
      <c r="AG400" s="2">
        <f t="shared" si="475"/>
        <v>6</v>
      </c>
      <c r="AH400" s="2">
        <f t="shared" si="476"/>
        <v>7</v>
      </c>
      <c r="AI400" s="2">
        <f t="shared" si="477"/>
        <v>9</v>
      </c>
      <c r="AJ400" s="2">
        <f t="shared" si="478"/>
        <v>9</v>
      </c>
      <c r="AK400" s="2">
        <f t="shared" si="479"/>
        <v>10</v>
      </c>
      <c r="AL400" s="2">
        <f t="shared" si="480"/>
        <v>7</v>
      </c>
      <c r="AM400" s="2">
        <f t="shared" si="481"/>
        <v>8</v>
      </c>
      <c r="AN400" s="2">
        <f t="shared" si="482"/>
        <v>8</v>
      </c>
      <c r="AO400" s="2">
        <f t="shared" si="483"/>
        <v>6</v>
      </c>
      <c r="AP400" s="2">
        <f t="shared" si="484"/>
        <v>8</v>
      </c>
      <c r="AQ400" s="2">
        <f t="shared" si="485"/>
        <v>7</v>
      </c>
      <c r="AR400" s="2">
        <f t="shared" si="486"/>
        <v>5</v>
      </c>
      <c r="AS400" s="2">
        <f t="shared" si="487"/>
        <v>4</v>
      </c>
      <c r="AT400" s="2">
        <f t="shared" si="488"/>
        <v>6</v>
      </c>
      <c r="AU400" s="2">
        <f t="shared" si="489"/>
        <v>5</v>
      </c>
      <c r="AV400" s="3">
        <f t="shared" si="526"/>
        <v>7</v>
      </c>
      <c r="AW400">
        <f t="shared" si="527"/>
        <v>1</v>
      </c>
      <c r="AX400" s="2">
        <f t="shared" si="490"/>
        <v>1</v>
      </c>
      <c r="AY400" s="2">
        <f t="shared" si="491"/>
        <v>2</v>
      </c>
      <c r="AZ400" s="2">
        <f t="shared" si="492"/>
        <v>2</v>
      </c>
      <c r="BA400" s="2">
        <f t="shared" si="493"/>
        <v>2</v>
      </c>
      <c r="BB400" s="2">
        <f t="shared" si="494"/>
        <v>3</v>
      </c>
      <c r="BC400" s="2">
        <f t="shared" si="495"/>
        <v>4</v>
      </c>
      <c r="BD400" s="2">
        <f t="shared" si="496"/>
        <v>5</v>
      </c>
      <c r="BE400" s="2">
        <f t="shared" si="497"/>
        <v>5</v>
      </c>
      <c r="BF400" s="2">
        <f t="shared" si="498"/>
        <v>5</v>
      </c>
      <c r="BG400" s="2">
        <f t="shared" si="499"/>
        <v>3</v>
      </c>
      <c r="BH400" s="2">
        <f t="shared" si="500"/>
        <v>4</v>
      </c>
      <c r="BI400" s="2">
        <f t="shared" si="501"/>
        <v>5</v>
      </c>
      <c r="BJ400" s="2">
        <f t="shared" si="502"/>
        <v>6</v>
      </c>
      <c r="BK400" s="2">
        <f t="shared" si="503"/>
        <v>2</v>
      </c>
      <c r="BL400" s="2">
        <f t="shared" si="504"/>
        <v>2</v>
      </c>
      <c r="BM400" s="2">
        <f t="shared" si="505"/>
        <v>4</v>
      </c>
      <c r="BN400" s="2">
        <f t="shared" si="506"/>
        <v>4</v>
      </c>
      <c r="BO400" s="3">
        <f t="shared" si="528"/>
        <v>13</v>
      </c>
      <c r="BP400">
        <f t="shared" si="529"/>
        <v>1</v>
      </c>
      <c r="BR400">
        <v>6</v>
      </c>
      <c r="BS400">
        <f t="shared" si="507"/>
        <v>2</v>
      </c>
      <c r="BU400" s="1">
        <f t="shared" si="508"/>
        <v>175.64767849701033</v>
      </c>
      <c r="BV400" s="1">
        <f t="shared" si="509"/>
        <v>38.825599584738406</v>
      </c>
      <c r="BW400" s="1">
        <f t="shared" si="510"/>
        <v>38.058784713426597</v>
      </c>
      <c r="BX400" s="1">
        <f t="shared" si="511"/>
        <v>27.687884974268734</v>
      </c>
      <c r="BY400" s="1">
        <f t="shared" si="512"/>
        <v>14.281094577001392</v>
      </c>
      <c r="BZ400" s="1">
        <f t="shared" si="513"/>
        <v>12.90562265897457</v>
      </c>
      <c r="CA400" s="1">
        <f t="shared" si="514"/>
        <v>19.48986887008936</v>
      </c>
      <c r="CB400" s="1">
        <f t="shared" si="515"/>
        <v>25.100906481160578</v>
      </c>
      <c r="CC400" s="1">
        <f t="shared" si="516"/>
        <v>5.4776845172900135</v>
      </c>
      <c r="CD400" s="1">
        <f t="shared" si="517"/>
        <v>400.01715598259756</v>
      </c>
      <c r="CE400" s="1">
        <f t="shared" si="518"/>
        <v>13.120842523797577</v>
      </c>
      <c r="CF400" s="1">
        <f t="shared" si="519"/>
        <v>3.791825083643332</v>
      </c>
      <c r="CG400" s="1">
        <f t="shared" si="520"/>
        <v>3.3150434934465278</v>
      </c>
      <c r="CH400" s="1">
        <f t="shared" si="521"/>
        <v>1.7834762149396048</v>
      </c>
      <c r="CI400" s="1">
        <f t="shared" si="522"/>
        <v>1.9742477541331402</v>
      </c>
      <c r="CJ400" s="1">
        <f t="shared" si="523"/>
        <v>1.9945468662717096</v>
      </c>
      <c r="CK400" s="1">
        <f t="shared" si="524"/>
        <v>2.030190854710852</v>
      </c>
      <c r="CL400" s="5">
        <f t="shared" si="530"/>
        <v>14</v>
      </c>
      <c r="CN400" s="9">
        <f t="shared" si="531"/>
        <v>1.7834762149396048</v>
      </c>
    </row>
    <row r="401" spans="1:92" x14ac:dyDescent="0.2">
      <c r="A401" s="4">
        <v>399</v>
      </c>
      <c r="B401" s="1">
        <v>0.69266362703689299</v>
      </c>
      <c r="C401" s="1">
        <v>43.325000000000003</v>
      </c>
      <c r="D401" s="1">
        <v>7</v>
      </c>
      <c r="E401" s="1">
        <v>24</v>
      </c>
      <c r="F401" s="1">
        <v>69</v>
      </c>
      <c r="G401" s="1">
        <v>6.1270157546593396</v>
      </c>
      <c r="H401" s="1">
        <v>6</v>
      </c>
      <c r="I401">
        <v>1500</v>
      </c>
      <c r="J401">
        <v>185</v>
      </c>
      <c r="K401">
        <v>12.5</v>
      </c>
      <c r="L401" s="1"/>
      <c r="M401" s="2">
        <f t="shared" si="456"/>
        <v>3</v>
      </c>
      <c r="N401" s="2">
        <f t="shared" si="457"/>
        <v>5</v>
      </c>
      <c r="O401" s="2">
        <f t="shared" si="458"/>
        <v>6</v>
      </c>
      <c r="P401" s="2">
        <f t="shared" si="459"/>
        <v>4</v>
      </c>
      <c r="Q401" s="2">
        <f t="shared" si="460"/>
        <v>6</v>
      </c>
      <c r="R401" s="2">
        <f t="shared" si="461"/>
        <v>8</v>
      </c>
      <c r="S401" s="2">
        <f t="shared" si="462"/>
        <v>4</v>
      </c>
      <c r="T401" s="2">
        <f t="shared" si="463"/>
        <v>4</v>
      </c>
      <c r="U401" s="2">
        <f t="shared" si="464"/>
        <v>7</v>
      </c>
      <c r="V401" s="2">
        <f t="shared" si="465"/>
        <v>8</v>
      </c>
      <c r="W401" s="2">
        <f t="shared" si="466"/>
        <v>4</v>
      </c>
      <c r="X401" s="2">
        <f t="shared" si="467"/>
        <v>5</v>
      </c>
      <c r="Y401" s="2">
        <f t="shared" si="468"/>
        <v>2</v>
      </c>
      <c r="Z401" s="2">
        <f t="shared" si="469"/>
        <v>2</v>
      </c>
      <c r="AA401" s="2">
        <f t="shared" si="470"/>
        <v>2</v>
      </c>
      <c r="AB401" s="2">
        <f t="shared" si="471"/>
        <v>2</v>
      </c>
      <c r="AC401" s="2">
        <f t="shared" si="472"/>
        <v>1</v>
      </c>
      <c r="AD401" s="3">
        <f t="shared" si="525"/>
        <v>6</v>
      </c>
      <c r="AE401" s="2">
        <f t="shared" si="473"/>
        <v>6</v>
      </c>
      <c r="AF401" s="2">
        <f t="shared" si="474"/>
        <v>8</v>
      </c>
      <c r="AG401" s="2">
        <f t="shared" si="475"/>
        <v>9</v>
      </c>
      <c r="AH401" s="2">
        <f t="shared" si="476"/>
        <v>7</v>
      </c>
      <c r="AI401" s="2">
        <f t="shared" si="477"/>
        <v>9</v>
      </c>
      <c r="AJ401" s="2">
        <f t="shared" si="478"/>
        <v>11</v>
      </c>
      <c r="AK401" s="2">
        <f t="shared" si="479"/>
        <v>7</v>
      </c>
      <c r="AL401" s="2">
        <f t="shared" si="480"/>
        <v>7</v>
      </c>
      <c r="AM401" s="2">
        <f t="shared" si="481"/>
        <v>9</v>
      </c>
      <c r="AN401" s="2">
        <f t="shared" si="482"/>
        <v>10</v>
      </c>
      <c r="AO401" s="2">
        <f t="shared" si="483"/>
        <v>6</v>
      </c>
      <c r="AP401" s="2">
        <f t="shared" si="484"/>
        <v>7</v>
      </c>
      <c r="AQ401" s="2">
        <f t="shared" si="485"/>
        <v>4</v>
      </c>
      <c r="AR401" s="2">
        <f t="shared" si="486"/>
        <v>3</v>
      </c>
      <c r="AS401" s="2">
        <f t="shared" si="487"/>
        <v>4</v>
      </c>
      <c r="AT401" s="2">
        <f t="shared" si="488"/>
        <v>4</v>
      </c>
      <c r="AU401" s="2">
        <f t="shared" si="489"/>
        <v>3</v>
      </c>
      <c r="AV401" s="3">
        <f t="shared" si="526"/>
        <v>6</v>
      </c>
      <c r="AW401">
        <f t="shared" si="527"/>
        <v>1</v>
      </c>
      <c r="AX401" s="2">
        <f t="shared" si="490"/>
        <v>2</v>
      </c>
      <c r="AY401" s="2">
        <f t="shared" si="491"/>
        <v>3</v>
      </c>
      <c r="AZ401" s="2">
        <f t="shared" si="492"/>
        <v>5</v>
      </c>
      <c r="BA401" s="2">
        <f t="shared" si="493"/>
        <v>3</v>
      </c>
      <c r="BB401" s="2">
        <f t="shared" si="494"/>
        <v>4</v>
      </c>
      <c r="BC401" s="2">
        <f t="shared" si="495"/>
        <v>6</v>
      </c>
      <c r="BD401" s="2">
        <f t="shared" si="496"/>
        <v>2</v>
      </c>
      <c r="BE401" s="2">
        <f t="shared" si="497"/>
        <v>4</v>
      </c>
      <c r="BF401" s="2">
        <f t="shared" si="498"/>
        <v>4</v>
      </c>
      <c r="BG401" s="2">
        <f t="shared" si="499"/>
        <v>5</v>
      </c>
      <c r="BH401" s="2">
        <f t="shared" si="500"/>
        <v>4</v>
      </c>
      <c r="BI401" s="2">
        <f t="shared" si="501"/>
        <v>5</v>
      </c>
      <c r="BJ401" s="2">
        <f t="shared" si="502"/>
        <v>2</v>
      </c>
      <c r="BK401" s="2">
        <f t="shared" si="503"/>
        <v>2</v>
      </c>
      <c r="BL401" s="2">
        <f t="shared" si="504"/>
        <v>2</v>
      </c>
      <c r="BM401" s="2">
        <f t="shared" si="505"/>
        <v>2</v>
      </c>
      <c r="BN401" s="2">
        <f t="shared" si="506"/>
        <v>2</v>
      </c>
      <c r="BO401" s="3">
        <f t="shared" si="528"/>
        <v>6</v>
      </c>
      <c r="BP401">
        <f t="shared" si="529"/>
        <v>1</v>
      </c>
      <c r="BR401">
        <v>3</v>
      </c>
      <c r="BS401">
        <f t="shared" si="507"/>
        <v>3</v>
      </c>
      <c r="BU401" s="1">
        <f t="shared" si="508"/>
        <v>13.55206287230374</v>
      </c>
      <c r="BV401" s="1">
        <f t="shared" si="509"/>
        <v>3.5183238963517369</v>
      </c>
      <c r="BW401" s="1">
        <f t="shared" si="510"/>
        <v>2.9908329889756358</v>
      </c>
      <c r="BX401" s="1">
        <f t="shared" si="511"/>
        <v>4.2523675188161549</v>
      </c>
      <c r="BY401" s="1">
        <f t="shared" si="512"/>
        <v>2.8848410093471557</v>
      </c>
      <c r="BZ401" s="1">
        <f t="shared" si="513"/>
        <v>2.2058064616539657</v>
      </c>
      <c r="CA401" s="1">
        <f t="shared" si="514"/>
        <v>2.3443416793187555</v>
      </c>
      <c r="CB401" s="1">
        <f t="shared" si="515"/>
        <v>2.4332368897216563</v>
      </c>
      <c r="CC401" s="1">
        <f t="shared" si="516"/>
        <v>2.3202871162600434</v>
      </c>
      <c r="CD401" s="1">
        <f t="shared" si="517"/>
        <v>31.085612850827623</v>
      </c>
      <c r="CE401" s="1">
        <f t="shared" si="518"/>
        <v>3.0570674906729938</v>
      </c>
      <c r="CF401" s="1">
        <f t="shared" si="519"/>
        <v>2.4827809152127132</v>
      </c>
      <c r="CG401" s="1">
        <f t="shared" si="520"/>
        <v>2.6040393342782693</v>
      </c>
      <c r="CH401" s="1">
        <f t="shared" si="521"/>
        <v>2.6663302357108605</v>
      </c>
      <c r="CI401" s="1">
        <f t="shared" si="522"/>
        <v>2.7532032216155571</v>
      </c>
      <c r="CJ401" s="1">
        <f t="shared" si="523"/>
        <v>2.7699618300246573</v>
      </c>
      <c r="CK401" s="1">
        <f t="shared" si="524"/>
        <v>2.7814080556532668</v>
      </c>
      <c r="CL401" s="5">
        <f t="shared" si="530"/>
        <v>6</v>
      </c>
      <c r="CN401" s="9">
        <f t="shared" si="531"/>
        <v>2.2058064616539657</v>
      </c>
    </row>
    <row r="402" spans="1:92" x14ac:dyDescent="0.2">
      <c r="A402" s="4">
        <v>400</v>
      </c>
      <c r="B402" s="1">
        <v>0.52208729823466404</v>
      </c>
      <c r="C402" s="1">
        <v>51.198999999999998</v>
      </c>
      <c r="D402" s="1">
        <v>8</v>
      </c>
      <c r="E402" s="1">
        <v>30</v>
      </c>
      <c r="F402" s="1">
        <v>62</v>
      </c>
      <c r="G402" s="1">
        <v>7.2405923367882297</v>
      </c>
      <c r="H402" s="1">
        <v>6</v>
      </c>
      <c r="I402">
        <v>1500</v>
      </c>
      <c r="J402">
        <v>185</v>
      </c>
      <c r="K402">
        <v>12.5</v>
      </c>
      <c r="L402" s="1"/>
      <c r="M402" s="2">
        <f t="shared" si="456"/>
        <v>3</v>
      </c>
      <c r="N402" s="2">
        <f t="shared" si="457"/>
        <v>6</v>
      </c>
      <c r="O402" s="2">
        <f t="shared" si="458"/>
        <v>6</v>
      </c>
      <c r="P402" s="2">
        <f t="shared" si="459"/>
        <v>5</v>
      </c>
      <c r="Q402" s="2">
        <f t="shared" si="460"/>
        <v>7</v>
      </c>
      <c r="R402" s="2">
        <f t="shared" si="461"/>
        <v>8</v>
      </c>
      <c r="S402" s="2">
        <f t="shared" si="462"/>
        <v>4</v>
      </c>
      <c r="T402" s="2">
        <f t="shared" si="463"/>
        <v>4</v>
      </c>
      <c r="U402" s="2">
        <f t="shared" si="464"/>
        <v>7</v>
      </c>
      <c r="V402" s="2">
        <f t="shared" si="465"/>
        <v>8</v>
      </c>
      <c r="W402" s="2">
        <f t="shared" si="466"/>
        <v>4</v>
      </c>
      <c r="X402" s="2">
        <f t="shared" si="467"/>
        <v>5</v>
      </c>
      <c r="Y402" s="2">
        <f t="shared" si="468"/>
        <v>2</v>
      </c>
      <c r="Z402" s="2">
        <f t="shared" si="469"/>
        <v>2</v>
      </c>
      <c r="AA402" s="2">
        <f t="shared" si="470"/>
        <v>2</v>
      </c>
      <c r="AB402" s="2">
        <f t="shared" si="471"/>
        <v>2</v>
      </c>
      <c r="AC402" s="2">
        <f t="shared" si="472"/>
        <v>1</v>
      </c>
      <c r="AD402" s="3">
        <f t="shared" si="525"/>
        <v>6</v>
      </c>
      <c r="AE402" s="2">
        <f t="shared" si="473"/>
        <v>6</v>
      </c>
      <c r="AF402" s="2">
        <f t="shared" si="474"/>
        <v>9</v>
      </c>
      <c r="AG402" s="2">
        <f t="shared" si="475"/>
        <v>9</v>
      </c>
      <c r="AH402" s="2">
        <f t="shared" si="476"/>
        <v>8</v>
      </c>
      <c r="AI402" s="2">
        <f t="shared" si="477"/>
        <v>10</v>
      </c>
      <c r="AJ402" s="2">
        <f t="shared" si="478"/>
        <v>11</v>
      </c>
      <c r="AK402" s="2">
        <f t="shared" si="479"/>
        <v>7</v>
      </c>
      <c r="AL402" s="2">
        <f t="shared" si="480"/>
        <v>7</v>
      </c>
      <c r="AM402" s="2">
        <f t="shared" si="481"/>
        <v>9</v>
      </c>
      <c r="AN402" s="2">
        <f t="shared" si="482"/>
        <v>10</v>
      </c>
      <c r="AO402" s="2">
        <f t="shared" si="483"/>
        <v>6</v>
      </c>
      <c r="AP402" s="2">
        <f t="shared" si="484"/>
        <v>7</v>
      </c>
      <c r="AQ402" s="2">
        <f t="shared" si="485"/>
        <v>4</v>
      </c>
      <c r="AR402" s="2">
        <f t="shared" si="486"/>
        <v>3</v>
      </c>
      <c r="AS402" s="2">
        <f t="shared" si="487"/>
        <v>4</v>
      </c>
      <c r="AT402" s="2">
        <f t="shared" si="488"/>
        <v>4</v>
      </c>
      <c r="AU402" s="2">
        <f t="shared" si="489"/>
        <v>3</v>
      </c>
      <c r="AV402" s="3">
        <f t="shared" si="526"/>
        <v>6</v>
      </c>
      <c r="AW402">
        <f t="shared" si="527"/>
        <v>1</v>
      </c>
      <c r="AX402" s="2">
        <f t="shared" si="490"/>
        <v>2</v>
      </c>
      <c r="AY402" s="2">
        <f t="shared" si="491"/>
        <v>5</v>
      </c>
      <c r="AZ402" s="2">
        <f t="shared" si="492"/>
        <v>6</v>
      </c>
      <c r="BA402" s="2">
        <f t="shared" si="493"/>
        <v>4</v>
      </c>
      <c r="BB402" s="2">
        <f t="shared" si="494"/>
        <v>5</v>
      </c>
      <c r="BC402" s="2">
        <f t="shared" si="495"/>
        <v>5</v>
      </c>
      <c r="BD402" s="2">
        <f t="shared" si="496"/>
        <v>2</v>
      </c>
      <c r="BE402" s="2">
        <f t="shared" si="497"/>
        <v>4</v>
      </c>
      <c r="BF402" s="2">
        <f t="shared" si="498"/>
        <v>4</v>
      </c>
      <c r="BG402" s="2">
        <f t="shared" si="499"/>
        <v>4</v>
      </c>
      <c r="BH402" s="2">
        <f t="shared" si="500"/>
        <v>4</v>
      </c>
      <c r="BI402" s="2">
        <f t="shared" si="501"/>
        <v>5</v>
      </c>
      <c r="BJ402" s="2">
        <f t="shared" si="502"/>
        <v>2</v>
      </c>
      <c r="BK402" s="2">
        <f t="shared" si="503"/>
        <v>2</v>
      </c>
      <c r="BL402" s="2">
        <f t="shared" si="504"/>
        <v>2</v>
      </c>
      <c r="BM402" s="2">
        <f t="shared" si="505"/>
        <v>2</v>
      </c>
      <c r="BN402" s="2">
        <f t="shared" si="506"/>
        <v>2</v>
      </c>
      <c r="BO402" s="3">
        <f t="shared" si="528"/>
        <v>3</v>
      </c>
      <c r="BP402">
        <f t="shared" si="529"/>
        <v>1</v>
      </c>
      <c r="BR402">
        <v>3</v>
      </c>
      <c r="BS402">
        <f t="shared" si="507"/>
        <v>3</v>
      </c>
      <c r="BU402" s="1">
        <f t="shared" si="508"/>
        <v>13.419541423044071</v>
      </c>
      <c r="BV402" s="1">
        <f t="shared" si="509"/>
        <v>3.2971268005161312</v>
      </c>
      <c r="BW402" s="1">
        <f t="shared" si="510"/>
        <v>2.9764504626931707</v>
      </c>
      <c r="BX402" s="1">
        <f t="shared" si="511"/>
        <v>3.7107232112437187</v>
      </c>
      <c r="BY402" s="1">
        <f t="shared" si="512"/>
        <v>2.63823775949963</v>
      </c>
      <c r="BZ402" s="1">
        <f t="shared" si="513"/>
        <v>2.2526247383154554</v>
      </c>
      <c r="CA402" s="1">
        <f t="shared" si="514"/>
        <v>2.3405045507390128</v>
      </c>
      <c r="CB402" s="1">
        <f t="shared" si="515"/>
        <v>2.5084393221418315</v>
      </c>
      <c r="CC402" s="1">
        <f t="shared" si="516"/>
        <v>2.4146901507899012</v>
      </c>
      <c r="CD402" s="1">
        <f t="shared" si="517"/>
        <v>31.084711489787647</v>
      </c>
      <c r="CE402" s="1">
        <f t="shared" si="518"/>
        <v>2.8288971464207493</v>
      </c>
      <c r="CF402" s="1">
        <f t="shared" si="519"/>
        <v>2.462247188658742</v>
      </c>
      <c r="CG402" s="1">
        <f t="shared" si="520"/>
        <v>2.6621272480457776</v>
      </c>
      <c r="CH402" s="1">
        <f t="shared" si="521"/>
        <v>2.7687856994576219</v>
      </c>
      <c r="CI402" s="1">
        <f t="shared" si="522"/>
        <v>2.8523774633475107</v>
      </c>
      <c r="CJ402" s="1">
        <f t="shared" si="523"/>
        <v>2.8687680763341632</v>
      </c>
      <c r="CK402" s="1">
        <f t="shared" si="524"/>
        <v>2.8787523951791081</v>
      </c>
      <c r="CL402" s="5">
        <f t="shared" si="530"/>
        <v>6</v>
      </c>
      <c r="CN402" s="9">
        <f t="shared" si="531"/>
        <v>2.2526247383154554</v>
      </c>
    </row>
    <row r="403" spans="1:92" x14ac:dyDescent="0.2">
      <c r="A403" s="4">
        <v>401</v>
      </c>
      <c r="B403" s="1">
        <v>0.50433231831137204</v>
      </c>
      <c r="C403" s="1">
        <v>0.752</v>
      </c>
      <c r="D403" s="1">
        <v>21</v>
      </c>
      <c r="E403" s="1">
        <v>40</v>
      </c>
      <c r="F403" s="1">
        <v>39</v>
      </c>
      <c r="G403" s="1">
        <v>7.2290779378511898</v>
      </c>
      <c r="H403" s="1">
        <v>6</v>
      </c>
      <c r="I403">
        <v>1500</v>
      </c>
      <c r="J403">
        <v>185</v>
      </c>
      <c r="K403">
        <v>12.5</v>
      </c>
      <c r="L403" s="1"/>
      <c r="M403" s="2">
        <f t="shared" si="456"/>
        <v>3</v>
      </c>
      <c r="N403" s="2">
        <f t="shared" si="457"/>
        <v>7</v>
      </c>
      <c r="O403" s="2">
        <f t="shared" si="458"/>
        <v>6</v>
      </c>
      <c r="P403" s="2">
        <f t="shared" si="459"/>
        <v>7</v>
      </c>
      <c r="Q403" s="2">
        <f t="shared" si="460"/>
        <v>9</v>
      </c>
      <c r="R403" s="2">
        <f t="shared" si="461"/>
        <v>10</v>
      </c>
      <c r="S403" s="2">
        <f t="shared" si="462"/>
        <v>4</v>
      </c>
      <c r="T403" s="2">
        <f t="shared" si="463"/>
        <v>5</v>
      </c>
      <c r="U403" s="2">
        <f t="shared" si="464"/>
        <v>6</v>
      </c>
      <c r="V403" s="2">
        <f t="shared" si="465"/>
        <v>9</v>
      </c>
      <c r="W403" s="2">
        <f t="shared" si="466"/>
        <v>2</v>
      </c>
      <c r="X403" s="2">
        <f t="shared" si="467"/>
        <v>4</v>
      </c>
      <c r="Y403" s="2">
        <f t="shared" si="468"/>
        <v>1</v>
      </c>
      <c r="Z403" s="2">
        <f t="shared" si="469"/>
        <v>1</v>
      </c>
      <c r="AA403" s="2">
        <f t="shared" si="470"/>
        <v>1</v>
      </c>
      <c r="AB403" s="2">
        <f t="shared" si="471"/>
        <v>1</v>
      </c>
      <c r="AC403" s="2">
        <f t="shared" si="472"/>
        <v>0</v>
      </c>
      <c r="AD403" s="3">
        <f t="shared" si="525"/>
        <v>6</v>
      </c>
      <c r="AE403" s="2">
        <f t="shared" si="473"/>
        <v>6</v>
      </c>
      <c r="AF403" s="2">
        <f t="shared" si="474"/>
        <v>10</v>
      </c>
      <c r="AG403" s="2">
        <f t="shared" si="475"/>
        <v>9</v>
      </c>
      <c r="AH403" s="2">
        <f t="shared" si="476"/>
        <v>10</v>
      </c>
      <c r="AI403" s="2">
        <f t="shared" si="477"/>
        <v>12</v>
      </c>
      <c r="AJ403" s="2">
        <f t="shared" si="478"/>
        <v>13</v>
      </c>
      <c r="AK403" s="2">
        <f t="shared" si="479"/>
        <v>7</v>
      </c>
      <c r="AL403" s="2">
        <f t="shared" si="480"/>
        <v>8</v>
      </c>
      <c r="AM403" s="2">
        <f t="shared" si="481"/>
        <v>8</v>
      </c>
      <c r="AN403" s="2">
        <f t="shared" si="482"/>
        <v>11</v>
      </c>
      <c r="AO403" s="2">
        <f t="shared" si="483"/>
        <v>4</v>
      </c>
      <c r="AP403" s="2">
        <f t="shared" si="484"/>
        <v>6</v>
      </c>
      <c r="AQ403" s="2">
        <f t="shared" si="485"/>
        <v>3</v>
      </c>
      <c r="AR403" s="2">
        <f t="shared" si="486"/>
        <v>2</v>
      </c>
      <c r="AS403" s="2">
        <f t="shared" si="487"/>
        <v>3</v>
      </c>
      <c r="AT403" s="2">
        <f t="shared" si="488"/>
        <v>3</v>
      </c>
      <c r="AU403" s="2">
        <f t="shared" si="489"/>
        <v>2</v>
      </c>
      <c r="AV403" s="3">
        <f t="shared" si="526"/>
        <v>6</v>
      </c>
      <c r="AW403">
        <f t="shared" si="527"/>
        <v>1</v>
      </c>
      <c r="AX403" s="2">
        <f t="shared" si="490"/>
        <v>2</v>
      </c>
      <c r="AY403" s="2">
        <f t="shared" si="491"/>
        <v>6</v>
      </c>
      <c r="AZ403" s="2">
        <f t="shared" si="492"/>
        <v>7</v>
      </c>
      <c r="BA403" s="2">
        <f t="shared" si="493"/>
        <v>7</v>
      </c>
      <c r="BB403" s="2">
        <f t="shared" si="494"/>
        <v>7</v>
      </c>
      <c r="BC403" s="2">
        <f t="shared" si="495"/>
        <v>7</v>
      </c>
      <c r="BD403" s="2">
        <f t="shared" si="496"/>
        <v>2</v>
      </c>
      <c r="BE403" s="2">
        <f t="shared" si="497"/>
        <v>3</v>
      </c>
      <c r="BF403" s="2">
        <f t="shared" si="498"/>
        <v>3</v>
      </c>
      <c r="BG403" s="2">
        <f t="shared" si="499"/>
        <v>5</v>
      </c>
      <c r="BH403" s="2">
        <f t="shared" si="500"/>
        <v>2</v>
      </c>
      <c r="BI403" s="2">
        <f t="shared" si="501"/>
        <v>4</v>
      </c>
      <c r="BJ403" s="2">
        <f t="shared" si="502"/>
        <v>2</v>
      </c>
      <c r="BK403" s="2">
        <f t="shared" si="503"/>
        <v>1</v>
      </c>
      <c r="BL403" s="2">
        <f t="shared" si="504"/>
        <v>1</v>
      </c>
      <c r="BM403" s="2">
        <f t="shared" si="505"/>
        <v>1</v>
      </c>
      <c r="BN403" s="2">
        <f t="shared" si="506"/>
        <v>1</v>
      </c>
      <c r="BO403" s="3">
        <f t="shared" si="528"/>
        <v>3</v>
      </c>
      <c r="BP403">
        <f t="shared" si="529"/>
        <v>4</v>
      </c>
      <c r="BR403">
        <v>2</v>
      </c>
      <c r="BS403">
        <f t="shared" si="507"/>
        <v>4</v>
      </c>
      <c r="BU403" s="1">
        <f t="shared" si="508"/>
        <v>13.490974396234302</v>
      </c>
      <c r="BV403" s="1">
        <f t="shared" si="509"/>
        <v>3.2710261348669585</v>
      </c>
      <c r="BW403" s="1">
        <f t="shared" si="510"/>
        <v>2.8671548876693889</v>
      </c>
      <c r="BX403" s="1">
        <f t="shared" si="511"/>
        <v>3.6067853892790929</v>
      </c>
      <c r="BY403" s="1">
        <f t="shared" si="512"/>
        <v>2.4803806580702945</v>
      </c>
      <c r="BZ403" s="1">
        <f t="shared" si="513"/>
        <v>2.0675549605677221</v>
      </c>
      <c r="CA403" s="1">
        <f t="shared" si="514"/>
        <v>2.3699555230230178</v>
      </c>
      <c r="CB403" s="1">
        <f t="shared" si="515"/>
        <v>2.4452295925693277</v>
      </c>
      <c r="CC403" s="1">
        <f t="shared" si="516"/>
        <v>2.351379720465987</v>
      </c>
      <c r="CD403" s="1">
        <f t="shared" si="517"/>
        <v>31.074771264262733</v>
      </c>
      <c r="CE403" s="1">
        <f t="shared" si="518"/>
        <v>3.1332264897055606</v>
      </c>
      <c r="CF403" s="1">
        <f t="shared" si="519"/>
        <v>2.2824505635581844</v>
      </c>
      <c r="CG403" s="1">
        <f t="shared" si="520"/>
        <v>2.4880701082528174</v>
      </c>
      <c r="CH403" s="1">
        <f t="shared" si="521"/>
        <v>2.763928161339074</v>
      </c>
      <c r="CI403" s="1">
        <f t="shared" si="522"/>
        <v>2.8531858891122521</v>
      </c>
      <c r="CJ403" s="1">
        <f t="shared" si="523"/>
        <v>2.8695700275909299</v>
      </c>
      <c r="CK403" s="1">
        <f t="shared" si="524"/>
        <v>2.8795609500684671</v>
      </c>
      <c r="CL403" s="5">
        <f t="shared" si="530"/>
        <v>6</v>
      </c>
      <c r="CN403" s="9">
        <f t="shared" si="531"/>
        <v>2.0675549605677221</v>
      </c>
    </row>
    <row r="404" spans="1:92" x14ac:dyDescent="0.2">
      <c r="A404" s="4">
        <v>402</v>
      </c>
      <c r="B404" s="1">
        <v>0.36372204646216699</v>
      </c>
      <c r="C404" s="1">
        <v>94.316999999999993</v>
      </c>
      <c r="D404" s="1">
        <v>50</v>
      </c>
      <c r="E404" s="1">
        <v>32</v>
      </c>
      <c r="F404" s="1">
        <v>18</v>
      </c>
      <c r="G404" s="1">
        <v>9.43169087252131</v>
      </c>
      <c r="H404" s="1">
        <v>7</v>
      </c>
      <c r="I404">
        <v>1500</v>
      </c>
      <c r="J404">
        <v>185</v>
      </c>
      <c r="K404">
        <v>12.5</v>
      </c>
      <c r="L404" s="1"/>
      <c r="M404" s="2">
        <f t="shared" si="456"/>
        <v>4</v>
      </c>
      <c r="N404" s="2">
        <f t="shared" si="457"/>
        <v>8</v>
      </c>
      <c r="O404" s="2">
        <f t="shared" si="458"/>
        <v>7</v>
      </c>
      <c r="P404" s="2">
        <f t="shared" si="459"/>
        <v>6</v>
      </c>
      <c r="Q404" s="2">
        <f t="shared" si="460"/>
        <v>6</v>
      </c>
      <c r="R404" s="2">
        <f t="shared" si="461"/>
        <v>7</v>
      </c>
      <c r="S404" s="2">
        <f t="shared" si="462"/>
        <v>5</v>
      </c>
      <c r="T404" s="2">
        <f t="shared" si="463"/>
        <v>6</v>
      </c>
      <c r="U404" s="2">
        <f t="shared" si="464"/>
        <v>5</v>
      </c>
      <c r="V404" s="2">
        <f t="shared" si="465"/>
        <v>7</v>
      </c>
      <c r="W404" s="2">
        <f t="shared" si="466"/>
        <v>3</v>
      </c>
      <c r="X404" s="2">
        <f t="shared" si="467"/>
        <v>3</v>
      </c>
      <c r="Y404" s="2">
        <f t="shared" si="468"/>
        <v>1</v>
      </c>
      <c r="Z404" s="2">
        <f t="shared" si="469"/>
        <v>1</v>
      </c>
      <c r="AA404" s="2">
        <f t="shared" si="470"/>
        <v>1</v>
      </c>
      <c r="AB404" s="2">
        <f t="shared" si="471"/>
        <v>1</v>
      </c>
      <c r="AC404" s="2">
        <f t="shared" si="472"/>
        <v>0</v>
      </c>
      <c r="AD404" s="3">
        <f t="shared" si="525"/>
        <v>2</v>
      </c>
      <c r="AE404" s="2">
        <f t="shared" si="473"/>
        <v>7</v>
      </c>
      <c r="AF404" s="2">
        <f t="shared" si="474"/>
        <v>11</v>
      </c>
      <c r="AG404" s="2">
        <f t="shared" si="475"/>
        <v>10</v>
      </c>
      <c r="AH404" s="2">
        <f t="shared" si="476"/>
        <v>9</v>
      </c>
      <c r="AI404" s="2">
        <f t="shared" si="477"/>
        <v>9</v>
      </c>
      <c r="AJ404" s="2">
        <f t="shared" si="478"/>
        <v>10</v>
      </c>
      <c r="AK404" s="2">
        <f t="shared" si="479"/>
        <v>8</v>
      </c>
      <c r="AL404" s="2">
        <f t="shared" si="480"/>
        <v>9</v>
      </c>
      <c r="AM404" s="2">
        <f t="shared" si="481"/>
        <v>7</v>
      </c>
      <c r="AN404" s="2">
        <f t="shared" si="482"/>
        <v>9</v>
      </c>
      <c r="AO404" s="2">
        <f t="shared" si="483"/>
        <v>5</v>
      </c>
      <c r="AP404" s="2">
        <f t="shared" si="484"/>
        <v>5</v>
      </c>
      <c r="AQ404" s="2">
        <f t="shared" si="485"/>
        <v>3</v>
      </c>
      <c r="AR404" s="2">
        <f t="shared" si="486"/>
        <v>2</v>
      </c>
      <c r="AS404" s="2">
        <f t="shared" si="487"/>
        <v>3</v>
      </c>
      <c r="AT404" s="2">
        <f t="shared" si="488"/>
        <v>3</v>
      </c>
      <c r="AU404" s="2">
        <f t="shared" si="489"/>
        <v>2</v>
      </c>
      <c r="AV404" s="3">
        <f t="shared" si="526"/>
        <v>2</v>
      </c>
      <c r="AW404">
        <f t="shared" si="527"/>
        <v>1</v>
      </c>
      <c r="AX404" s="2">
        <f t="shared" si="490"/>
        <v>4</v>
      </c>
      <c r="AY404" s="2">
        <f t="shared" si="491"/>
        <v>7</v>
      </c>
      <c r="AZ404" s="2">
        <f t="shared" si="492"/>
        <v>7</v>
      </c>
      <c r="BA404" s="2">
        <f t="shared" si="493"/>
        <v>4</v>
      </c>
      <c r="BB404" s="2">
        <f t="shared" si="494"/>
        <v>3</v>
      </c>
      <c r="BC404" s="2">
        <f t="shared" si="495"/>
        <v>4</v>
      </c>
      <c r="BD404" s="2">
        <f t="shared" si="496"/>
        <v>4</v>
      </c>
      <c r="BE404" s="2">
        <f t="shared" si="497"/>
        <v>2</v>
      </c>
      <c r="BF404" s="2">
        <f t="shared" si="498"/>
        <v>2</v>
      </c>
      <c r="BG404" s="2">
        <f t="shared" si="499"/>
        <v>3</v>
      </c>
      <c r="BH404" s="2">
        <f t="shared" si="500"/>
        <v>4</v>
      </c>
      <c r="BI404" s="2">
        <f t="shared" si="501"/>
        <v>2</v>
      </c>
      <c r="BJ404" s="2">
        <f t="shared" si="502"/>
        <v>1</v>
      </c>
      <c r="BK404" s="2">
        <f t="shared" si="503"/>
        <v>1</v>
      </c>
      <c r="BL404" s="2">
        <f t="shared" si="504"/>
        <v>1</v>
      </c>
      <c r="BM404" s="2">
        <f t="shared" si="505"/>
        <v>1</v>
      </c>
      <c r="BN404" s="2">
        <f t="shared" si="506"/>
        <v>1</v>
      </c>
      <c r="BO404" s="3">
        <f t="shared" si="528"/>
        <v>2</v>
      </c>
      <c r="BP404">
        <f t="shared" si="529"/>
        <v>2</v>
      </c>
      <c r="BR404">
        <v>3</v>
      </c>
      <c r="BS404">
        <f t="shared" si="507"/>
        <v>2</v>
      </c>
      <c r="BU404" s="1">
        <f t="shared" si="508"/>
        <v>13.292316294436874</v>
      </c>
      <c r="BV404" s="1">
        <f t="shared" si="509"/>
        <v>3.1239774387120764</v>
      </c>
      <c r="BW404" s="1">
        <f t="shared" si="510"/>
        <v>3.006893450071205</v>
      </c>
      <c r="BX404" s="1">
        <f t="shared" si="511"/>
        <v>3.1632473292839216</v>
      </c>
      <c r="BY404" s="1">
        <f t="shared" si="512"/>
        <v>2.5163494355703531</v>
      </c>
      <c r="BZ404" s="1">
        <f t="shared" si="513"/>
        <v>2.4847968020680806</v>
      </c>
      <c r="CA404" s="1">
        <f t="shared" si="514"/>
        <v>2.3919804116323573</v>
      </c>
      <c r="CB404" s="1">
        <f t="shared" si="515"/>
        <v>2.8114663487314204</v>
      </c>
      <c r="CC404" s="1">
        <f t="shared" si="516"/>
        <v>2.754393378932896</v>
      </c>
      <c r="CD404" s="1">
        <f t="shared" si="517"/>
        <v>31.098521697343532</v>
      </c>
      <c r="CE404" s="1">
        <f t="shared" si="518"/>
        <v>2.5754968122978621</v>
      </c>
      <c r="CF404" s="1">
        <f t="shared" si="519"/>
        <v>2.5595554092101445</v>
      </c>
      <c r="CG404" s="1">
        <f t="shared" si="520"/>
        <v>2.8832407280757359</v>
      </c>
      <c r="CH404" s="1">
        <f t="shared" si="521"/>
        <v>3.1045593152523856</v>
      </c>
      <c r="CI404" s="1">
        <f t="shared" si="522"/>
        <v>3.1835349358700729</v>
      </c>
      <c r="CJ404" s="1">
        <f t="shared" si="523"/>
        <v>3.1984727520343381</v>
      </c>
      <c r="CK404" s="1">
        <f t="shared" si="524"/>
        <v>3.2039220851707104</v>
      </c>
      <c r="CL404" s="5">
        <f t="shared" si="530"/>
        <v>7</v>
      </c>
      <c r="CN404" s="9">
        <f t="shared" si="531"/>
        <v>2.3919804116323573</v>
      </c>
    </row>
    <row r="405" spans="1:92" x14ac:dyDescent="0.2">
      <c r="A405" s="4">
        <v>403</v>
      </c>
      <c r="B405" s="1">
        <v>0.453453492303794</v>
      </c>
      <c r="C405" s="1">
        <v>53.826000000000001</v>
      </c>
      <c r="D405" s="1">
        <v>29</v>
      </c>
      <c r="E405" s="1">
        <v>42</v>
      </c>
      <c r="F405" s="1">
        <v>29</v>
      </c>
      <c r="G405" s="1">
        <v>7.6121263499795404</v>
      </c>
      <c r="H405" s="1">
        <v>6</v>
      </c>
      <c r="I405">
        <v>1500</v>
      </c>
      <c r="J405">
        <v>185</v>
      </c>
      <c r="K405">
        <v>12.5</v>
      </c>
      <c r="L405" s="1"/>
      <c r="M405" s="2">
        <f t="shared" si="456"/>
        <v>4</v>
      </c>
      <c r="N405" s="2">
        <f t="shared" si="457"/>
        <v>6</v>
      </c>
      <c r="O405" s="2">
        <f t="shared" si="458"/>
        <v>7</v>
      </c>
      <c r="P405" s="2">
        <f t="shared" si="459"/>
        <v>5</v>
      </c>
      <c r="Q405" s="2">
        <f t="shared" si="460"/>
        <v>9</v>
      </c>
      <c r="R405" s="2">
        <f t="shared" si="461"/>
        <v>9</v>
      </c>
      <c r="S405" s="2">
        <f t="shared" si="462"/>
        <v>5</v>
      </c>
      <c r="T405" s="2">
        <f t="shared" si="463"/>
        <v>5</v>
      </c>
      <c r="U405" s="2">
        <f t="shared" si="464"/>
        <v>6</v>
      </c>
      <c r="V405" s="2">
        <f t="shared" si="465"/>
        <v>8</v>
      </c>
      <c r="W405" s="2">
        <f t="shared" si="466"/>
        <v>3</v>
      </c>
      <c r="X405" s="2">
        <f t="shared" si="467"/>
        <v>4</v>
      </c>
      <c r="Y405" s="2">
        <f t="shared" si="468"/>
        <v>1</v>
      </c>
      <c r="Z405" s="2">
        <f t="shared" si="469"/>
        <v>1</v>
      </c>
      <c r="AA405" s="2">
        <f t="shared" si="470"/>
        <v>1</v>
      </c>
      <c r="AB405" s="2">
        <f t="shared" si="471"/>
        <v>1</v>
      </c>
      <c r="AC405" s="2">
        <f t="shared" si="472"/>
        <v>0</v>
      </c>
      <c r="AD405" s="3">
        <f t="shared" si="525"/>
        <v>5</v>
      </c>
      <c r="AE405" s="2">
        <f t="shared" si="473"/>
        <v>7</v>
      </c>
      <c r="AF405" s="2">
        <f t="shared" si="474"/>
        <v>9</v>
      </c>
      <c r="AG405" s="2">
        <f t="shared" si="475"/>
        <v>10</v>
      </c>
      <c r="AH405" s="2">
        <f t="shared" si="476"/>
        <v>8</v>
      </c>
      <c r="AI405" s="2">
        <f t="shared" si="477"/>
        <v>12</v>
      </c>
      <c r="AJ405" s="2">
        <f t="shared" si="478"/>
        <v>12</v>
      </c>
      <c r="AK405" s="2">
        <f t="shared" si="479"/>
        <v>8</v>
      </c>
      <c r="AL405" s="2">
        <f t="shared" si="480"/>
        <v>8</v>
      </c>
      <c r="AM405" s="2">
        <f t="shared" si="481"/>
        <v>8</v>
      </c>
      <c r="AN405" s="2">
        <f t="shared" si="482"/>
        <v>10</v>
      </c>
      <c r="AO405" s="2">
        <f t="shared" si="483"/>
        <v>5</v>
      </c>
      <c r="AP405" s="2">
        <f t="shared" si="484"/>
        <v>6</v>
      </c>
      <c r="AQ405" s="2">
        <f t="shared" si="485"/>
        <v>3</v>
      </c>
      <c r="AR405" s="2">
        <f t="shared" si="486"/>
        <v>2</v>
      </c>
      <c r="AS405" s="2">
        <f t="shared" si="487"/>
        <v>3</v>
      </c>
      <c r="AT405" s="2">
        <f t="shared" si="488"/>
        <v>3</v>
      </c>
      <c r="AU405" s="2">
        <f t="shared" si="489"/>
        <v>2</v>
      </c>
      <c r="AV405" s="3">
        <f t="shared" si="526"/>
        <v>5</v>
      </c>
      <c r="AW405">
        <f t="shared" si="527"/>
        <v>2</v>
      </c>
      <c r="AX405" s="2">
        <f t="shared" si="490"/>
        <v>3</v>
      </c>
      <c r="AY405" s="2">
        <f t="shared" si="491"/>
        <v>5</v>
      </c>
      <c r="AZ405" s="2">
        <f t="shared" si="492"/>
        <v>7</v>
      </c>
      <c r="BA405" s="2">
        <f t="shared" si="493"/>
        <v>3</v>
      </c>
      <c r="BB405" s="2">
        <f t="shared" si="494"/>
        <v>6</v>
      </c>
      <c r="BC405" s="2">
        <f t="shared" si="495"/>
        <v>6</v>
      </c>
      <c r="BD405" s="2">
        <f t="shared" si="496"/>
        <v>4</v>
      </c>
      <c r="BE405" s="2">
        <f t="shared" si="497"/>
        <v>3</v>
      </c>
      <c r="BF405" s="2">
        <f t="shared" si="498"/>
        <v>3</v>
      </c>
      <c r="BG405" s="2">
        <f t="shared" si="499"/>
        <v>4</v>
      </c>
      <c r="BH405" s="2">
        <f t="shared" si="500"/>
        <v>3</v>
      </c>
      <c r="BI405" s="2">
        <f t="shared" si="501"/>
        <v>3</v>
      </c>
      <c r="BJ405" s="2">
        <f t="shared" si="502"/>
        <v>1</v>
      </c>
      <c r="BK405" s="2">
        <f t="shared" si="503"/>
        <v>1</v>
      </c>
      <c r="BL405" s="2">
        <f t="shared" si="504"/>
        <v>1</v>
      </c>
      <c r="BM405" s="2">
        <f t="shared" si="505"/>
        <v>1</v>
      </c>
      <c r="BN405" s="2">
        <f t="shared" si="506"/>
        <v>1</v>
      </c>
      <c r="BO405" s="3">
        <f t="shared" si="528"/>
        <v>3</v>
      </c>
      <c r="BP405">
        <f t="shared" si="529"/>
        <v>1</v>
      </c>
      <c r="BR405">
        <v>2</v>
      </c>
      <c r="BS405">
        <f t="shared" si="507"/>
        <v>1</v>
      </c>
      <c r="BU405" s="1">
        <f t="shared" si="508"/>
        <v>13.390948542936471</v>
      </c>
      <c r="BV405" s="1">
        <f t="shared" si="509"/>
        <v>3.2608711986684011</v>
      </c>
      <c r="BW405" s="1">
        <f t="shared" si="510"/>
        <v>2.9879372115981671</v>
      </c>
      <c r="BX405" s="1">
        <f t="shared" si="511"/>
        <v>3.5912924849275765</v>
      </c>
      <c r="BY405" s="1">
        <f t="shared" si="512"/>
        <v>2.6112005205335138</v>
      </c>
      <c r="BZ405" s="1">
        <f t="shared" si="513"/>
        <v>2.3165892794053264</v>
      </c>
      <c r="CA405" s="1">
        <f t="shared" si="514"/>
        <v>2.3605742964300305</v>
      </c>
      <c r="CB405" s="1">
        <f t="shared" si="515"/>
        <v>2.5978270940524415</v>
      </c>
      <c r="CC405" s="1">
        <f t="shared" si="516"/>
        <v>2.5082351556624753</v>
      </c>
      <c r="CD405" s="1">
        <f t="shared" si="517"/>
        <v>31.088324494948935</v>
      </c>
      <c r="CE405" s="1">
        <f t="shared" si="518"/>
        <v>2.7644128911272299</v>
      </c>
      <c r="CF405" s="1">
        <f t="shared" si="519"/>
        <v>2.4782215898631081</v>
      </c>
      <c r="CG405" s="1">
        <f t="shared" si="520"/>
        <v>2.7159533129826299</v>
      </c>
      <c r="CH405" s="1">
        <f t="shared" si="521"/>
        <v>2.8593374925852606</v>
      </c>
      <c r="CI405" s="1">
        <f t="shared" si="522"/>
        <v>2.9478111925692367</v>
      </c>
      <c r="CJ405" s="1">
        <f t="shared" si="523"/>
        <v>2.9637291942529758</v>
      </c>
      <c r="CK405" s="1">
        <f t="shared" si="524"/>
        <v>2.9731160370654504</v>
      </c>
      <c r="CL405" s="5">
        <f t="shared" si="530"/>
        <v>6</v>
      </c>
      <c r="CN405" s="9">
        <f t="shared" si="531"/>
        <v>2.3165892794053264</v>
      </c>
    </row>
    <row r="406" spans="1:92" x14ac:dyDescent="0.2">
      <c r="A406" s="4">
        <v>404</v>
      </c>
      <c r="B406" s="1">
        <v>0.33913485188100301</v>
      </c>
      <c r="C406" s="1">
        <v>8.9920000000000009</v>
      </c>
      <c r="D406" s="1">
        <v>96</v>
      </c>
      <c r="E406" s="1">
        <v>3</v>
      </c>
      <c r="F406" s="1">
        <v>1</v>
      </c>
      <c r="G406" s="1">
        <v>12.312130519015099</v>
      </c>
      <c r="H406" s="1">
        <v>7</v>
      </c>
      <c r="I406">
        <v>1500</v>
      </c>
      <c r="J406">
        <v>0.15</v>
      </c>
      <c r="K406">
        <v>37.5</v>
      </c>
      <c r="L406" s="1"/>
      <c r="M406" s="2">
        <f t="shared" si="456"/>
        <v>4</v>
      </c>
      <c r="N406" s="2">
        <f t="shared" si="457"/>
        <v>7</v>
      </c>
      <c r="O406" s="2">
        <f t="shared" si="458"/>
        <v>4</v>
      </c>
      <c r="P406" s="2">
        <f t="shared" si="459"/>
        <v>5</v>
      </c>
      <c r="Q406" s="2">
        <f t="shared" si="460"/>
        <v>6</v>
      </c>
      <c r="R406" s="2">
        <f t="shared" si="461"/>
        <v>5</v>
      </c>
      <c r="S406" s="2">
        <f t="shared" si="462"/>
        <v>6</v>
      </c>
      <c r="T406" s="2">
        <f t="shared" si="463"/>
        <v>4</v>
      </c>
      <c r="U406" s="2">
        <f t="shared" si="464"/>
        <v>5</v>
      </c>
      <c r="V406" s="2">
        <f t="shared" si="465"/>
        <v>6</v>
      </c>
      <c r="W406" s="2">
        <f t="shared" si="466"/>
        <v>4</v>
      </c>
      <c r="X406" s="2">
        <f t="shared" si="467"/>
        <v>4</v>
      </c>
      <c r="Y406" s="2">
        <f t="shared" si="468"/>
        <v>2</v>
      </c>
      <c r="Z406" s="2">
        <f t="shared" si="469"/>
        <v>2</v>
      </c>
      <c r="AA406" s="2">
        <f t="shared" si="470"/>
        <v>2</v>
      </c>
      <c r="AB406" s="2">
        <f t="shared" si="471"/>
        <v>2</v>
      </c>
      <c r="AC406" s="2">
        <f t="shared" si="472"/>
        <v>1</v>
      </c>
      <c r="AD406" s="3">
        <f t="shared" si="525"/>
        <v>2</v>
      </c>
      <c r="AE406" s="2">
        <f t="shared" si="473"/>
        <v>7</v>
      </c>
      <c r="AF406" s="2">
        <f t="shared" si="474"/>
        <v>10</v>
      </c>
      <c r="AG406" s="2">
        <f t="shared" si="475"/>
        <v>7</v>
      </c>
      <c r="AH406" s="2">
        <f t="shared" si="476"/>
        <v>8</v>
      </c>
      <c r="AI406" s="2">
        <f t="shared" si="477"/>
        <v>8</v>
      </c>
      <c r="AJ406" s="2">
        <f t="shared" si="478"/>
        <v>7</v>
      </c>
      <c r="AK406" s="2">
        <f t="shared" si="479"/>
        <v>8</v>
      </c>
      <c r="AL406" s="2">
        <f t="shared" si="480"/>
        <v>7</v>
      </c>
      <c r="AM406" s="2">
        <f t="shared" si="481"/>
        <v>7</v>
      </c>
      <c r="AN406" s="2">
        <f t="shared" si="482"/>
        <v>8</v>
      </c>
      <c r="AO406" s="2">
        <f t="shared" si="483"/>
        <v>6</v>
      </c>
      <c r="AP406" s="2">
        <f t="shared" si="484"/>
        <v>6</v>
      </c>
      <c r="AQ406" s="2">
        <f t="shared" si="485"/>
        <v>4</v>
      </c>
      <c r="AR406" s="2">
        <f t="shared" si="486"/>
        <v>3</v>
      </c>
      <c r="AS406" s="2">
        <f t="shared" si="487"/>
        <v>4</v>
      </c>
      <c r="AT406" s="2">
        <f t="shared" si="488"/>
        <v>4</v>
      </c>
      <c r="AU406" s="2">
        <f t="shared" si="489"/>
        <v>3</v>
      </c>
      <c r="AV406" s="3">
        <f t="shared" si="526"/>
        <v>2</v>
      </c>
      <c r="AW406">
        <f t="shared" si="527"/>
        <v>1</v>
      </c>
      <c r="AX406" s="2">
        <f t="shared" si="490"/>
        <v>5</v>
      </c>
      <c r="AY406" s="2">
        <f t="shared" si="491"/>
        <v>7</v>
      </c>
      <c r="AZ406" s="2">
        <f t="shared" si="492"/>
        <v>5</v>
      </c>
      <c r="BA406" s="2">
        <f t="shared" si="493"/>
        <v>4</v>
      </c>
      <c r="BB406" s="2">
        <f t="shared" si="494"/>
        <v>3</v>
      </c>
      <c r="BC406" s="2">
        <f t="shared" si="495"/>
        <v>2</v>
      </c>
      <c r="BD406" s="2">
        <f t="shared" si="496"/>
        <v>5</v>
      </c>
      <c r="BE406" s="2">
        <f t="shared" si="497"/>
        <v>3</v>
      </c>
      <c r="BF406" s="2">
        <f t="shared" si="498"/>
        <v>3</v>
      </c>
      <c r="BG406" s="2">
        <f t="shared" si="499"/>
        <v>3</v>
      </c>
      <c r="BH406" s="2">
        <f t="shared" si="500"/>
        <v>6</v>
      </c>
      <c r="BI406" s="2">
        <f t="shared" si="501"/>
        <v>4</v>
      </c>
      <c r="BJ406" s="2">
        <f t="shared" si="502"/>
        <v>3</v>
      </c>
      <c r="BK406" s="2">
        <f t="shared" si="503"/>
        <v>3</v>
      </c>
      <c r="BL406" s="2">
        <f t="shared" si="504"/>
        <v>3</v>
      </c>
      <c r="BM406" s="2">
        <f t="shared" si="505"/>
        <v>3</v>
      </c>
      <c r="BN406" s="2">
        <f t="shared" si="506"/>
        <v>2</v>
      </c>
      <c r="BO406" s="3">
        <f t="shared" si="528"/>
        <v>2</v>
      </c>
      <c r="BP406">
        <f t="shared" si="529"/>
        <v>1</v>
      </c>
      <c r="BR406">
        <v>3</v>
      </c>
      <c r="BS406">
        <f t="shared" si="507"/>
        <v>2</v>
      </c>
      <c r="BU406" s="1">
        <f t="shared" si="508"/>
        <v>4.2120448068176248</v>
      </c>
      <c r="BV406" s="1">
        <f t="shared" si="509"/>
        <v>1.9003160255280696</v>
      </c>
      <c r="BW406" s="1">
        <f t="shared" si="510"/>
        <v>1.8794272207405016</v>
      </c>
      <c r="BX406" s="1">
        <f t="shared" si="511"/>
        <v>2.2967284791679501</v>
      </c>
      <c r="BY406" s="1">
        <f t="shared" si="512"/>
        <v>2.1683801809304248</v>
      </c>
      <c r="BZ406" s="1">
        <f t="shared" si="513"/>
        <v>2.2800404690392293</v>
      </c>
      <c r="CA406" s="1">
        <f t="shared" si="514"/>
        <v>2.1953440634231804</v>
      </c>
      <c r="CB406" s="1">
        <f t="shared" si="515"/>
        <v>2.5052083447483766</v>
      </c>
      <c r="CC406" s="1">
        <f t="shared" si="516"/>
        <v>2.6070354839248235</v>
      </c>
      <c r="CD406" s="1">
        <f t="shared" si="517"/>
        <v>9.9023519106502516</v>
      </c>
      <c r="CE406" s="1">
        <f t="shared" si="518"/>
        <v>1.96912544203712</v>
      </c>
      <c r="CF406" s="1">
        <f t="shared" si="519"/>
        <v>2.2213417675783589</v>
      </c>
      <c r="CG406" s="1">
        <f t="shared" si="520"/>
        <v>2.6407890909611367</v>
      </c>
      <c r="CH406" s="1">
        <f t="shared" si="521"/>
        <v>2.9133799279787436</v>
      </c>
      <c r="CI406" s="1">
        <f t="shared" si="522"/>
        <v>3.076193642175892</v>
      </c>
      <c r="CJ406" s="1">
        <f t="shared" si="523"/>
        <v>3.1629889268174232</v>
      </c>
      <c r="CK406" s="1">
        <f t="shared" si="524"/>
        <v>3.1139191442915894</v>
      </c>
      <c r="CL406" s="5">
        <f t="shared" si="530"/>
        <v>3</v>
      </c>
      <c r="CN406" s="9">
        <f t="shared" si="531"/>
        <v>1.8794272207405016</v>
      </c>
    </row>
    <row r="407" spans="1:92" x14ac:dyDescent="0.2">
      <c r="A407" s="4">
        <v>405</v>
      </c>
      <c r="B407" s="1">
        <v>0.37037241243932101</v>
      </c>
      <c r="C407" s="1">
        <v>0.432</v>
      </c>
      <c r="D407" s="1">
        <v>79</v>
      </c>
      <c r="E407" s="1">
        <v>0</v>
      </c>
      <c r="F407" s="1">
        <v>21</v>
      </c>
      <c r="G407" s="1">
        <v>6.4753247899823601</v>
      </c>
      <c r="H407" s="1">
        <v>6</v>
      </c>
      <c r="I407">
        <v>1500</v>
      </c>
      <c r="J407">
        <v>0.15</v>
      </c>
      <c r="K407">
        <v>37.5</v>
      </c>
      <c r="L407" s="1"/>
      <c r="M407" s="2">
        <f t="shared" si="456"/>
        <v>2</v>
      </c>
      <c r="N407" s="2">
        <f t="shared" si="457"/>
        <v>6</v>
      </c>
      <c r="O407" s="2">
        <f t="shared" si="458"/>
        <v>6</v>
      </c>
      <c r="P407" s="2">
        <f t="shared" si="459"/>
        <v>4</v>
      </c>
      <c r="Q407" s="2">
        <f t="shared" si="460"/>
        <v>7</v>
      </c>
      <c r="R407" s="2">
        <f t="shared" si="461"/>
        <v>7</v>
      </c>
      <c r="S407" s="2">
        <f t="shared" si="462"/>
        <v>7</v>
      </c>
      <c r="T407" s="2">
        <f t="shared" si="463"/>
        <v>4</v>
      </c>
      <c r="U407" s="2">
        <f t="shared" si="464"/>
        <v>7</v>
      </c>
      <c r="V407" s="2">
        <f t="shared" si="465"/>
        <v>7</v>
      </c>
      <c r="W407" s="2">
        <f t="shared" si="466"/>
        <v>3</v>
      </c>
      <c r="X407" s="2">
        <f t="shared" si="467"/>
        <v>5</v>
      </c>
      <c r="Y407" s="2">
        <f t="shared" si="468"/>
        <v>2</v>
      </c>
      <c r="Z407" s="2">
        <f t="shared" si="469"/>
        <v>2</v>
      </c>
      <c r="AA407" s="2">
        <f t="shared" si="470"/>
        <v>1</v>
      </c>
      <c r="AB407" s="2">
        <f t="shared" si="471"/>
        <v>2</v>
      </c>
      <c r="AC407" s="2">
        <f t="shared" si="472"/>
        <v>1</v>
      </c>
      <c r="AD407" s="3">
        <f t="shared" si="525"/>
        <v>5</v>
      </c>
      <c r="AE407" s="2">
        <f t="shared" si="473"/>
        <v>5</v>
      </c>
      <c r="AF407" s="2">
        <f t="shared" si="474"/>
        <v>9</v>
      </c>
      <c r="AG407" s="2">
        <f t="shared" si="475"/>
        <v>9</v>
      </c>
      <c r="AH407" s="2">
        <f t="shared" si="476"/>
        <v>7</v>
      </c>
      <c r="AI407" s="2">
        <f t="shared" si="477"/>
        <v>9</v>
      </c>
      <c r="AJ407" s="2">
        <f t="shared" si="478"/>
        <v>9</v>
      </c>
      <c r="AK407" s="2">
        <f t="shared" si="479"/>
        <v>9</v>
      </c>
      <c r="AL407" s="2">
        <f t="shared" si="480"/>
        <v>7</v>
      </c>
      <c r="AM407" s="2">
        <f t="shared" si="481"/>
        <v>9</v>
      </c>
      <c r="AN407" s="2">
        <f t="shared" si="482"/>
        <v>9</v>
      </c>
      <c r="AO407" s="2">
        <f t="shared" si="483"/>
        <v>5</v>
      </c>
      <c r="AP407" s="2">
        <f t="shared" si="484"/>
        <v>7</v>
      </c>
      <c r="AQ407" s="2">
        <f t="shared" si="485"/>
        <v>4</v>
      </c>
      <c r="AR407" s="2">
        <f t="shared" si="486"/>
        <v>3</v>
      </c>
      <c r="AS407" s="2">
        <f t="shared" si="487"/>
        <v>3</v>
      </c>
      <c r="AT407" s="2">
        <f t="shared" si="488"/>
        <v>4</v>
      </c>
      <c r="AU407" s="2">
        <f t="shared" si="489"/>
        <v>3</v>
      </c>
      <c r="AV407" s="3">
        <f t="shared" si="526"/>
        <v>2</v>
      </c>
      <c r="AW407">
        <f t="shared" si="527"/>
        <v>7</v>
      </c>
      <c r="AX407" s="2">
        <f t="shared" si="490"/>
        <v>3</v>
      </c>
      <c r="AY407" s="2">
        <f t="shared" si="491"/>
        <v>5</v>
      </c>
      <c r="AZ407" s="2">
        <f t="shared" si="492"/>
        <v>7</v>
      </c>
      <c r="BA407" s="2">
        <f t="shared" si="493"/>
        <v>3</v>
      </c>
      <c r="BB407" s="2">
        <f t="shared" si="494"/>
        <v>5</v>
      </c>
      <c r="BC407" s="2">
        <f t="shared" si="495"/>
        <v>5</v>
      </c>
      <c r="BD407" s="2">
        <f t="shared" si="496"/>
        <v>6</v>
      </c>
      <c r="BE407" s="2">
        <f t="shared" si="497"/>
        <v>5</v>
      </c>
      <c r="BF407" s="2">
        <f t="shared" si="498"/>
        <v>5</v>
      </c>
      <c r="BG407" s="2">
        <f t="shared" si="499"/>
        <v>5</v>
      </c>
      <c r="BH407" s="2">
        <f t="shared" si="500"/>
        <v>5</v>
      </c>
      <c r="BI407" s="2">
        <f t="shared" si="501"/>
        <v>6</v>
      </c>
      <c r="BJ407" s="2">
        <f t="shared" si="502"/>
        <v>4</v>
      </c>
      <c r="BK407" s="2">
        <f t="shared" si="503"/>
        <v>2</v>
      </c>
      <c r="BL407" s="2">
        <f t="shared" si="504"/>
        <v>2</v>
      </c>
      <c r="BM407" s="2">
        <f t="shared" si="505"/>
        <v>3</v>
      </c>
      <c r="BN407" s="2">
        <f t="shared" si="506"/>
        <v>2</v>
      </c>
      <c r="BO407" s="3">
        <f t="shared" si="528"/>
        <v>3</v>
      </c>
      <c r="BP407">
        <f t="shared" si="529"/>
        <v>1</v>
      </c>
      <c r="BR407">
        <v>2</v>
      </c>
      <c r="BS407">
        <f t="shared" si="507"/>
        <v>1</v>
      </c>
      <c r="BU407" s="1">
        <f t="shared" si="508"/>
        <v>6.0780530680139826</v>
      </c>
      <c r="BV407" s="1">
        <f t="shared" si="509"/>
        <v>3.1221614651921477</v>
      </c>
      <c r="BW407" s="1">
        <f t="shared" si="510"/>
        <v>2.1334605663318333</v>
      </c>
      <c r="BX407" s="1">
        <f t="shared" si="511"/>
        <v>3.8532185828867185</v>
      </c>
      <c r="BY407" s="1">
        <f t="shared" si="512"/>
        <v>2.4500516373876864</v>
      </c>
      <c r="BZ407" s="1">
        <f t="shared" si="513"/>
        <v>1.8848915122248695</v>
      </c>
      <c r="CA407" s="1">
        <f t="shared" si="514"/>
        <v>3.0357304864557872</v>
      </c>
      <c r="CB407" s="1">
        <f t="shared" si="515"/>
        <v>2.048368484521216</v>
      </c>
      <c r="CC407" s="1">
        <f t="shared" si="516"/>
        <v>2.2685647560193667</v>
      </c>
      <c r="CD407" s="1">
        <f t="shared" si="517"/>
        <v>9.8396043890270874</v>
      </c>
      <c r="CE407" s="1">
        <f t="shared" si="518"/>
        <v>4.3363522827760921</v>
      </c>
      <c r="CF407" s="1">
        <f t="shared" si="519"/>
        <v>1.9441213617937634</v>
      </c>
      <c r="CG407" s="1">
        <f t="shared" si="520"/>
        <v>2.3567067578820837</v>
      </c>
      <c r="CH407" s="1">
        <f t="shared" si="521"/>
        <v>2.6985360190051182</v>
      </c>
      <c r="CI407" s="1">
        <f t="shared" si="522"/>
        <v>2.8314175825064432</v>
      </c>
      <c r="CJ407" s="1">
        <f t="shared" si="523"/>
        <v>2.9248749741450553</v>
      </c>
      <c r="CK407" s="1">
        <f t="shared" si="524"/>
        <v>2.8774151523351192</v>
      </c>
      <c r="CL407" s="5">
        <f t="shared" si="530"/>
        <v>6</v>
      </c>
      <c r="CN407" s="9">
        <f t="shared" si="531"/>
        <v>1.8848915122248695</v>
      </c>
    </row>
    <row r="408" spans="1:92" x14ac:dyDescent="0.2">
      <c r="A408" s="4">
        <v>406</v>
      </c>
      <c r="B408" s="1">
        <v>0.23400927646844499</v>
      </c>
      <c r="C408" s="1">
        <v>22.792000000000002</v>
      </c>
      <c r="D408" s="1">
        <v>97</v>
      </c>
      <c r="E408" s="1">
        <v>1</v>
      </c>
      <c r="F408" s="1">
        <v>2</v>
      </c>
      <c r="G408" s="1">
        <v>10.2565036939914</v>
      </c>
      <c r="H408" s="1">
        <v>7</v>
      </c>
      <c r="I408">
        <v>1500</v>
      </c>
      <c r="J408">
        <v>0.15</v>
      </c>
      <c r="K408">
        <v>37.5</v>
      </c>
      <c r="L408" s="1"/>
      <c r="M408" s="2">
        <f t="shared" si="456"/>
        <v>4</v>
      </c>
      <c r="N408" s="2">
        <f t="shared" si="457"/>
        <v>7</v>
      </c>
      <c r="O408" s="2">
        <f t="shared" si="458"/>
        <v>4</v>
      </c>
      <c r="P408" s="2">
        <f t="shared" si="459"/>
        <v>5</v>
      </c>
      <c r="Q408" s="2">
        <f t="shared" si="460"/>
        <v>6</v>
      </c>
      <c r="R408" s="2">
        <f t="shared" si="461"/>
        <v>5</v>
      </c>
      <c r="S408" s="2">
        <f t="shared" si="462"/>
        <v>6</v>
      </c>
      <c r="T408" s="2">
        <f t="shared" si="463"/>
        <v>4</v>
      </c>
      <c r="U408" s="2">
        <f t="shared" si="464"/>
        <v>5</v>
      </c>
      <c r="V408" s="2">
        <f t="shared" si="465"/>
        <v>6</v>
      </c>
      <c r="W408" s="2">
        <f t="shared" si="466"/>
        <v>4</v>
      </c>
      <c r="X408" s="2">
        <f t="shared" si="467"/>
        <v>4</v>
      </c>
      <c r="Y408" s="2">
        <f t="shared" si="468"/>
        <v>2</v>
      </c>
      <c r="Z408" s="2">
        <f t="shared" si="469"/>
        <v>2</v>
      </c>
      <c r="AA408" s="2">
        <f t="shared" si="470"/>
        <v>2</v>
      </c>
      <c r="AB408" s="2">
        <f t="shared" si="471"/>
        <v>2</v>
      </c>
      <c r="AC408" s="2">
        <f t="shared" si="472"/>
        <v>1</v>
      </c>
      <c r="AD408" s="3">
        <f t="shared" si="525"/>
        <v>2</v>
      </c>
      <c r="AE408" s="2">
        <f t="shared" si="473"/>
        <v>7</v>
      </c>
      <c r="AF408" s="2">
        <f t="shared" si="474"/>
        <v>10</v>
      </c>
      <c r="AG408" s="2">
        <f t="shared" si="475"/>
        <v>7</v>
      </c>
      <c r="AH408" s="2">
        <f t="shared" si="476"/>
        <v>8</v>
      </c>
      <c r="AI408" s="2">
        <f t="shared" si="477"/>
        <v>8</v>
      </c>
      <c r="AJ408" s="2">
        <f t="shared" si="478"/>
        <v>7</v>
      </c>
      <c r="AK408" s="2">
        <f t="shared" si="479"/>
        <v>8</v>
      </c>
      <c r="AL408" s="2">
        <f t="shared" si="480"/>
        <v>7</v>
      </c>
      <c r="AM408" s="2">
        <f t="shared" si="481"/>
        <v>7</v>
      </c>
      <c r="AN408" s="2">
        <f t="shared" si="482"/>
        <v>8</v>
      </c>
      <c r="AO408" s="2">
        <f t="shared" si="483"/>
        <v>6</v>
      </c>
      <c r="AP408" s="2">
        <f t="shared" si="484"/>
        <v>6</v>
      </c>
      <c r="AQ408" s="2">
        <f t="shared" si="485"/>
        <v>4</v>
      </c>
      <c r="AR408" s="2">
        <f t="shared" si="486"/>
        <v>3</v>
      </c>
      <c r="AS408" s="2">
        <f t="shared" si="487"/>
        <v>4</v>
      </c>
      <c r="AT408" s="2">
        <f t="shared" si="488"/>
        <v>4</v>
      </c>
      <c r="AU408" s="2">
        <f t="shared" si="489"/>
        <v>3</v>
      </c>
      <c r="AV408" s="3">
        <f t="shared" si="526"/>
        <v>2</v>
      </c>
      <c r="AW408">
        <f t="shared" si="527"/>
        <v>1</v>
      </c>
      <c r="AX408" s="2">
        <f t="shared" si="490"/>
        <v>5</v>
      </c>
      <c r="AY408" s="2">
        <f t="shared" si="491"/>
        <v>6</v>
      </c>
      <c r="AZ408" s="2">
        <f t="shared" si="492"/>
        <v>5</v>
      </c>
      <c r="BA408" s="2">
        <f t="shared" si="493"/>
        <v>4</v>
      </c>
      <c r="BB408" s="2">
        <f t="shared" si="494"/>
        <v>3</v>
      </c>
      <c r="BC408" s="2">
        <f t="shared" si="495"/>
        <v>2</v>
      </c>
      <c r="BD408" s="2">
        <f t="shared" si="496"/>
        <v>5</v>
      </c>
      <c r="BE408" s="2">
        <f t="shared" si="497"/>
        <v>3</v>
      </c>
      <c r="BF408" s="2">
        <f t="shared" si="498"/>
        <v>3</v>
      </c>
      <c r="BG408" s="2">
        <f t="shared" si="499"/>
        <v>3</v>
      </c>
      <c r="BH408" s="2">
        <f t="shared" si="500"/>
        <v>6</v>
      </c>
      <c r="BI408" s="2">
        <f t="shared" si="501"/>
        <v>4</v>
      </c>
      <c r="BJ408" s="2">
        <f t="shared" si="502"/>
        <v>3</v>
      </c>
      <c r="BK408" s="2">
        <f t="shared" si="503"/>
        <v>3</v>
      </c>
      <c r="BL408" s="2">
        <f t="shared" si="504"/>
        <v>3</v>
      </c>
      <c r="BM408" s="2">
        <f t="shared" si="505"/>
        <v>3</v>
      </c>
      <c r="BN408" s="2">
        <f t="shared" si="506"/>
        <v>2</v>
      </c>
      <c r="BO408" s="3">
        <f t="shared" si="528"/>
        <v>2</v>
      </c>
      <c r="BP408">
        <f t="shared" si="529"/>
        <v>2</v>
      </c>
      <c r="BR408">
        <v>3</v>
      </c>
      <c r="BS408">
        <f t="shared" si="507"/>
        <v>1</v>
      </c>
      <c r="BU408" s="1">
        <f t="shared" si="508"/>
        <v>4.3177843241727265</v>
      </c>
      <c r="BV408" s="1">
        <f t="shared" si="509"/>
        <v>2.1317642758988944</v>
      </c>
      <c r="BW408" s="1">
        <f t="shared" si="510"/>
        <v>1.9565890089919666</v>
      </c>
      <c r="BX408" s="1">
        <f t="shared" si="511"/>
        <v>2.9084092345915642</v>
      </c>
      <c r="BY408" s="1">
        <f t="shared" si="512"/>
        <v>2.6929983745267663</v>
      </c>
      <c r="BZ408" s="1">
        <f t="shared" si="513"/>
        <v>2.9176002813055102</v>
      </c>
      <c r="CA408" s="1">
        <f t="shared" si="514"/>
        <v>2.2759739405872388</v>
      </c>
      <c r="CB408" s="1">
        <f t="shared" si="515"/>
        <v>3.2475345058918452</v>
      </c>
      <c r="CC408" s="1">
        <f t="shared" si="516"/>
        <v>3.5076912356311216</v>
      </c>
      <c r="CD408" s="1">
        <f t="shared" si="517"/>
        <v>10.071754605512659</v>
      </c>
      <c r="CE408" s="1">
        <f t="shared" si="518"/>
        <v>2.1027084466142294</v>
      </c>
      <c r="CF408" s="1">
        <f t="shared" si="519"/>
        <v>2.7331822111074291</v>
      </c>
      <c r="CG408" s="1">
        <f t="shared" si="520"/>
        <v>3.3520332415631442</v>
      </c>
      <c r="CH408" s="1">
        <f t="shared" si="521"/>
        <v>3.8476893881390439</v>
      </c>
      <c r="CI408" s="1">
        <f t="shared" si="522"/>
        <v>3.8945118874899518</v>
      </c>
      <c r="CJ408" s="1">
        <f t="shared" si="523"/>
        <v>3.9633264959437446</v>
      </c>
      <c r="CK408" s="1">
        <f t="shared" si="524"/>
        <v>3.9247897449623359</v>
      </c>
      <c r="CL408" s="5">
        <f t="shared" si="530"/>
        <v>3</v>
      </c>
      <c r="CN408" s="9">
        <f t="shared" si="531"/>
        <v>1.9565890089919666</v>
      </c>
    </row>
    <row r="409" spans="1:92" x14ac:dyDescent="0.2">
      <c r="A409" s="4">
        <v>407</v>
      </c>
      <c r="B409" s="1">
        <v>0.48731441877735099</v>
      </c>
      <c r="C409" s="1">
        <v>13.186</v>
      </c>
      <c r="D409" s="1">
        <v>86</v>
      </c>
      <c r="E409" s="1">
        <v>0</v>
      </c>
      <c r="F409" s="1">
        <v>14</v>
      </c>
      <c r="G409" s="1">
        <v>5.8969539252887699</v>
      </c>
      <c r="H409" s="1">
        <v>6</v>
      </c>
      <c r="I409">
        <v>1500</v>
      </c>
      <c r="J409">
        <v>0.15</v>
      </c>
      <c r="K409">
        <v>37.5</v>
      </c>
      <c r="L409" s="1"/>
      <c r="M409" s="2">
        <f t="shared" si="456"/>
        <v>3</v>
      </c>
      <c r="N409" s="2">
        <f t="shared" si="457"/>
        <v>6</v>
      </c>
      <c r="O409" s="2">
        <f t="shared" si="458"/>
        <v>6</v>
      </c>
      <c r="P409" s="2">
        <f t="shared" si="459"/>
        <v>4</v>
      </c>
      <c r="Q409" s="2">
        <f t="shared" si="460"/>
        <v>6</v>
      </c>
      <c r="R409" s="2">
        <f t="shared" si="461"/>
        <v>7</v>
      </c>
      <c r="S409" s="2">
        <f t="shared" si="462"/>
        <v>7</v>
      </c>
      <c r="T409" s="2">
        <f t="shared" si="463"/>
        <v>5</v>
      </c>
      <c r="U409" s="2">
        <f t="shared" si="464"/>
        <v>7</v>
      </c>
      <c r="V409" s="2">
        <f t="shared" si="465"/>
        <v>7</v>
      </c>
      <c r="W409" s="2">
        <f t="shared" si="466"/>
        <v>4</v>
      </c>
      <c r="X409" s="2">
        <f t="shared" si="467"/>
        <v>5</v>
      </c>
      <c r="Y409" s="2">
        <f t="shared" si="468"/>
        <v>2</v>
      </c>
      <c r="Z409" s="2">
        <f t="shared" si="469"/>
        <v>2</v>
      </c>
      <c r="AA409" s="2">
        <f t="shared" si="470"/>
        <v>1</v>
      </c>
      <c r="AB409" s="2">
        <f t="shared" si="471"/>
        <v>2</v>
      </c>
      <c r="AC409" s="2">
        <f t="shared" si="472"/>
        <v>1</v>
      </c>
      <c r="AD409" s="3">
        <f t="shared" si="525"/>
        <v>6</v>
      </c>
      <c r="AE409" s="2">
        <f t="shared" si="473"/>
        <v>6</v>
      </c>
      <c r="AF409" s="2">
        <f t="shared" si="474"/>
        <v>9</v>
      </c>
      <c r="AG409" s="2">
        <f t="shared" si="475"/>
        <v>9</v>
      </c>
      <c r="AH409" s="2">
        <f t="shared" si="476"/>
        <v>7</v>
      </c>
      <c r="AI409" s="2">
        <f t="shared" si="477"/>
        <v>8</v>
      </c>
      <c r="AJ409" s="2">
        <f t="shared" si="478"/>
        <v>9</v>
      </c>
      <c r="AK409" s="2">
        <f t="shared" si="479"/>
        <v>9</v>
      </c>
      <c r="AL409" s="2">
        <f t="shared" si="480"/>
        <v>8</v>
      </c>
      <c r="AM409" s="2">
        <f t="shared" si="481"/>
        <v>9</v>
      </c>
      <c r="AN409" s="2">
        <f t="shared" si="482"/>
        <v>9</v>
      </c>
      <c r="AO409" s="2">
        <f t="shared" si="483"/>
        <v>6</v>
      </c>
      <c r="AP409" s="2">
        <f t="shared" si="484"/>
        <v>7</v>
      </c>
      <c r="AQ409" s="2">
        <f t="shared" si="485"/>
        <v>4</v>
      </c>
      <c r="AR409" s="2">
        <f t="shared" si="486"/>
        <v>3</v>
      </c>
      <c r="AS409" s="2">
        <f t="shared" si="487"/>
        <v>3</v>
      </c>
      <c r="AT409" s="2">
        <f t="shared" si="488"/>
        <v>4</v>
      </c>
      <c r="AU409" s="2">
        <f t="shared" si="489"/>
        <v>3</v>
      </c>
      <c r="AV409" s="3">
        <f t="shared" si="526"/>
        <v>2</v>
      </c>
      <c r="AW409">
        <f t="shared" si="527"/>
        <v>6</v>
      </c>
      <c r="AX409" s="2">
        <f t="shared" si="490"/>
        <v>3</v>
      </c>
      <c r="AY409" s="2">
        <f t="shared" si="491"/>
        <v>6</v>
      </c>
      <c r="AZ409" s="2">
        <f t="shared" si="492"/>
        <v>7</v>
      </c>
      <c r="BA409" s="2">
        <f t="shared" si="493"/>
        <v>3</v>
      </c>
      <c r="BB409" s="2">
        <f t="shared" si="494"/>
        <v>3</v>
      </c>
      <c r="BC409" s="2">
        <f t="shared" si="495"/>
        <v>4</v>
      </c>
      <c r="BD409" s="2">
        <f t="shared" si="496"/>
        <v>6</v>
      </c>
      <c r="BE409" s="2">
        <f t="shared" si="497"/>
        <v>5</v>
      </c>
      <c r="BF409" s="2">
        <f t="shared" si="498"/>
        <v>5</v>
      </c>
      <c r="BG409" s="2">
        <f t="shared" si="499"/>
        <v>4</v>
      </c>
      <c r="BH409" s="2">
        <f t="shared" si="500"/>
        <v>5</v>
      </c>
      <c r="BI409" s="2">
        <f t="shared" si="501"/>
        <v>5</v>
      </c>
      <c r="BJ409" s="2">
        <f t="shared" si="502"/>
        <v>3</v>
      </c>
      <c r="BK409" s="2">
        <f t="shared" si="503"/>
        <v>2</v>
      </c>
      <c r="BL409" s="2">
        <f t="shared" si="504"/>
        <v>2</v>
      </c>
      <c r="BM409" s="2">
        <f t="shared" si="505"/>
        <v>3</v>
      </c>
      <c r="BN409" s="2">
        <f t="shared" si="506"/>
        <v>2</v>
      </c>
      <c r="BO409" s="3">
        <f t="shared" si="528"/>
        <v>3</v>
      </c>
      <c r="BP409">
        <f t="shared" si="529"/>
        <v>1</v>
      </c>
      <c r="BR409">
        <v>3</v>
      </c>
      <c r="BS409">
        <f t="shared" si="507"/>
        <v>1</v>
      </c>
      <c r="BU409" s="1">
        <f t="shared" si="508"/>
        <v>5.1873349944815654</v>
      </c>
      <c r="BV409" s="1">
        <f t="shared" si="509"/>
        <v>2.5911714983171028</v>
      </c>
      <c r="BW409" s="1">
        <f t="shared" si="510"/>
        <v>1.6867547320719944</v>
      </c>
      <c r="BX409" s="1">
        <f t="shared" si="511"/>
        <v>4.0625591185487346</v>
      </c>
      <c r="BY409" s="1">
        <f t="shared" si="512"/>
        <v>2.7164750486693872</v>
      </c>
      <c r="BZ409" s="1">
        <f t="shared" si="513"/>
        <v>1.912747127903627</v>
      </c>
      <c r="CA409" s="1">
        <f t="shared" si="514"/>
        <v>1.978210873069737</v>
      </c>
      <c r="CB409" s="1">
        <f t="shared" si="515"/>
        <v>1.9392655898735487</v>
      </c>
      <c r="CC409" s="1">
        <f t="shared" si="516"/>
        <v>2.101717510266965</v>
      </c>
      <c r="CD409" s="1">
        <f t="shared" si="517"/>
        <v>9.8558037676865773</v>
      </c>
      <c r="CE409" s="1">
        <f t="shared" si="518"/>
        <v>2.6979819694600815</v>
      </c>
      <c r="CF409" s="1">
        <f t="shared" si="519"/>
        <v>2.0746508895957523</v>
      </c>
      <c r="CG409" s="1">
        <f t="shared" si="520"/>
        <v>2.2934913289641572</v>
      </c>
      <c r="CH409" s="1">
        <f t="shared" si="521"/>
        <v>2.4266045635616256</v>
      </c>
      <c r="CI409" s="1">
        <f t="shared" si="522"/>
        <v>2.5835023125602685</v>
      </c>
      <c r="CJ409" s="1">
        <f t="shared" si="523"/>
        <v>2.6854650545523526</v>
      </c>
      <c r="CK409" s="1">
        <f t="shared" si="524"/>
        <v>2.634398771653546</v>
      </c>
      <c r="CL409" s="5">
        <f t="shared" si="530"/>
        <v>3</v>
      </c>
      <c r="CN409" s="9">
        <f t="shared" si="531"/>
        <v>1.6867547320719944</v>
      </c>
    </row>
    <row r="410" spans="1:92" x14ac:dyDescent="0.2">
      <c r="A410" s="4">
        <v>408</v>
      </c>
      <c r="B410" s="1">
        <v>0.43924422530417701</v>
      </c>
      <c r="C410" s="1">
        <v>0.51500000000000001</v>
      </c>
      <c r="D410" s="1">
        <v>99</v>
      </c>
      <c r="E410" s="1">
        <v>0</v>
      </c>
      <c r="F410" s="1">
        <v>1</v>
      </c>
      <c r="G410" s="1">
        <v>7.7288829935891901</v>
      </c>
      <c r="H410" s="1">
        <v>6</v>
      </c>
      <c r="I410">
        <v>1500</v>
      </c>
      <c r="J410">
        <v>0.15</v>
      </c>
      <c r="K410">
        <v>37.5</v>
      </c>
      <c r="L410" s="1"/>
      <c r="M410" s="2">
        <f t="shared" si="456"/>
        <v>3</v>
      </c>
      <c r="N410" s="2">
        <f t="shared" si="457"/>
        <v>7</v>
      </c>
      <c r="O410" s="2">
        <f t="shared" si="458"/>
        <v>6</v>
      </c>
      <c r="P410" s="2">
        <f t="shared" si="459"/>
        <v>4</v>
      </c>
      <c r="Q410" s="2">
        <f t="shared" si="460"/>
        <v>6</v>
      </c>
      <c r="R410" s="2">
        <f t="shared" si="461"/>
        <v>7</v>
      </c>
      <c r="S410" s="2">
        <f t="shared" si="462"/>
        <v>6</v>
      </c>
      <c r="T410" s="2">
        <f t="shared" si="463"/>
        <v>5</v>
      </c>
      <c r="U410" s="2">
        <f t="shared" si="464"/>
        <v>7</v>
      </c>
      <c r="V410" s="2">
        <f t="shared" si="465"/>
        <v>7</v>
      </c>
      <c r="W410" s="2">
        <f t="shared" si="466"/>
        <v>3</v>
      </c>
      <c r="X410" s="2">
        <f t="shared" si="467"/>
        <v>5</v>
      </c>
      <c r="Y410" s="2">
        <f t="shared" si="468"/>
        <v>2</v>
      </c>
      <c r="Z410" s="2">
        <f t="shared" si="469"/>
        <v>2</v>
      </c>
      <c r="AA410" s="2">
        <f t="shared" si="470"/>
        <v>2</v>
      </c>
      <c r="AB410" s="2">
        <f t="shared" si="471"/>
        <v>2</v>
      </c>
      <c r="AC410" s="2">
        <f t="shared" si="472"/>
        <v>1</v>
      </c>
      <c r="AD410" s="3">
        <f t="shared" si="525"/>
        <v>2</v>
      </c>
      <c r="AE410" s="2">
        <f t="shared" si="473"/>
        <v>6</v>
      </c>
      <c r="AF410" s="2">
        <f t="shared" si="474"/>
        <v>10</v>
      </c>
      <c r="AG410" s="2">
        <f t="shared" si="475"/>
        <v>9</v>
      </c>
      <c r="AH410" s="2">
        <f t="shared" si="476"/>
        <v>7</v>
      </c>
      <c r="AI410" s="2">
        <f t="shared" si="477"/>
        <v>8</v>
      </c>
      <c r="AJ410" s="2">
        <f t="shared" si="478"/>
        <v>9</v>
      </c>
      <c r="AK410" s="2">
        <f t="shared" si="479"/>
        <v>8</v>
      </c>
      <c r="AL410" s="2">
        <f t="shared" si="480"/>
        <v>8</v>
      </c>
      <c r="AM410" s="2">
        <f t="shared" si="481"/>
        <v>9</v>
      </c>
      <c r="AN410" s="2">
        <f t="shared" si="482"/>
        <v>9</v>
      </c>
      <c r="AO410" s="2">
        <f t="shared" si="483"/>
        <v>5</v>
      </c>
      <c r="AP410" s="2">
        <f t="shared" si="484"/>
        <v>7</v>
      </c>
      <c r="AQ410" s="2">
        <f t="shared" si="485"/>
        <v>4</v>
      </c>
      <c r="AR410" s="2">
        <f t="shared" si="486"/>
        <v>3</v>
      </c>
      <c r="AS410" s="2">
        <f t="shared" si="487"/>
        <v>4</v>
      </c>
      <c r="AT410" s="2">
        <f t="shared" si="488"/>
        <v>4</v>
      </c>
      <c r="AU410" s="2">
        <f t="shared" si="489"/>
        <v>3</v>
      </c>
      <c r="AV410" s="3">
        <f t="shared" si="526"/>
        <v>2</v>
      </c>
      <c r="AW410">
        <f t="shared" si="527"/>
        <v>1</v>
      </c>
      <c r="AX410" s="2">
        <f t="shared" si="490"/>
        <v>3</v>
      </c>
      <c r="AY410" s="2">
        <f t="shared" si="491"/>
        <v>6</v>
      </c>
      <c r="AZ410" s="2">
        <f t="shared" si="492"/>
        <v>7</v>
      </c>
      <c r="BA410" s="2">
        <f t="shared" si="493"/>
        <v>3</v>
      </c>
      <c r="BB410" s="2">
        <f t="shared" si="494"/>
        <v>4</v>
      </c>
      <c r="BC410" s="2">
        <f t="shared" si="495"/>
        <v>5</v>
      </c>
      <c r="BD410" s="2">
        <f t="shared" si="496"/>
        <v>5</v>
      </c>
      <c r="BE410" s="2">
        <f t="shared" si="497"/>
        <v>5</v>
      </c>
      <c r="BF410" s="2">
        <f t="shared" si="498"/>
        <v>5</v>
      </c>
      <c r="BG410" s="2">
        <f t="shared" si="499"/>
        <v>4</v>
      </c>
      <c r="BH410" s="2">
        <f t="shared" si="500"/>
        <v>4</v>
      </c>
      <c r="BI410" s="2">
        <f t="shared" si="501"/>
        <v>6</v>
      </c>
      <c r="BJ410" s="2">
        <f t="shared" si="502"/>
        <v>4</v>
      </c>
      <c r="BK410" s="2">
        <f t="shared" si="503"/>
        <v>3</v>
      </c>
      <c r="BL410" s="2">
        <f t="shared" si="504"/>
        <v>3</v>
      </c>
      <c r="BM410" s="2">
        <f t="shared" si="505"/>
        <v>3</v>
      </c>
      <c r="BN410" s="2">
        <f t="shared" si="506"/>
        <v>2</v>
      </c>
      <c r="BO410" s="3">
        <f t="shared" si="528"/>
        <v>3</v>
      </c>
      <c r="BP410">
        <f t="shared" si="529"/>
        <v>1</v>
      </c>
      <c r="BR410">
        <v>3</v>
      </c>
      <c r="BS410">
        <f t="shared" si="507"/>
        <v>2</v>
      </c>
      <c r="BU410" s="1">
        <f t="shared" si="508"/>
        <v>5.3727595916676911</v>
      </c>
      <c r="BV410" s="1">
        <f t="shared" si="509"/>
        <v>2.4995543026978617</v>
      </c>
      <c r="BW410" s="1">
        <f t="shared" si="510"/>
        <v>1.7741596957628238</v>
      </c>
      <c r="BX410" s="1">
        <f t="shared" si="511"/>
        <v>3.0353853559850066</v>
      </c>
      <c r="BY410" s="1">
        <f t="shared" si="512"/>
        <v>1.958684879554522</v>
      </c>
      <c r="BZ410" s="1">
        <f t="shared" si="513"/>
        <v>1.5259309161647181</v>
      </c>
      <c r="CA410" s="1">
        <f t="shared" si="514"/>
        <v>2.5742951472206013</v>
      </c>
      <c r="CB410" s="1">
        <f t="shared" si="515"/>
        <v>1.8236839707314407</v>
      </c>
      <c r="CC410" s="1">
        <f t="shared" si="516"/>
        <v>1.8615584503870128</v>
      </c>
      <c r="CD410" s="1">
        <f t="shared" si="517"/>
        <v>9.7709051750030032</v>
      </c>
      <c r="CE410" s="1">
        <f t="shared" si="518"/>
        <v>3.46578943276453</v>
      </c>
      <c r="CF410" s="1">
        <f t="shared" si="519"/>
        <v>1.5434081294495288</v>
      </c>
      <c r="CG410" s="1">
        <f t="shared" si="520"/>
        <v>1.965513729112613</v>
      </c>
      <c r="CH410" s="1">
        <f t="shared" si="521"/>
        <v>2.3092912066509097</v>
      </c>
      <c r="CI410" s="1">
        <f t="shared" si="522"/>
        <v>2.6202384147194762</v>
      </c>
      <c r="CJ410" s="1">
        <f t="shared" si="523"/>
        <v>2.7211816974069669</v>
      </c>
      <c r="CK410" s="1">
        <f t="shared" si="524"/>
        <v>2.6689517325446892</v>
      </c>
      <c r="CL410" s="5">
        <f t="shared" si="530"/>
        <v>6</v>
      </c>
      <c r="CN410" s="9">
        <f t="shared" si="531"/>
        <v>1.5259309161647181</v>
      </c>
    </row>
    <row r="411" spans="1:92" x14ac:dyDescent="0.2">
      <c r="A411" s="4">
        <v>409</v>
      </c>
      <c r="B411" s="1">
        <v>0.31947757694870199</v>
      </c>
      <c r="C411" s="1">
        <v>0.48299999999999998</v>
      </c>
      <c r="D411" s="1">
        <v>90</v>
      </c>
      <c r="E411" s="1">
        <v>0</v>
      </c>
      <c r="F411" s="1">
        <v>10</v>
      </c>
      <c r="G411" s="1">
        <v>7.2455973143320396</v>
      </c>
      <c r="H411" s="1">
        <v>6</v>
      </c>
      <c r="I411">
        <v>1500</v>
      </c>
      <c r="J411">
        <v>0.15</v>
      </c>
      <c r="K411">
        <v>37.5</v>
      </c>
      <c r="L411" s="1"/>
      <c r="M411" s="2">
        <f t="shared" si="456"/>
        <v>2</v>
      </c>
      <c r="N411" s="2">
        <f t="shared" si="457"/>
        <v>7</v>
      </c>
      <c r="O411" s="2">
        <f t="shared" si="458"/>
        <v>6</v>
      </c>
      <c r="P411" s="2">
        <f t="shared" si="459"/>
        <v>4</v>
      </c>
      <c r="Q411" s="2">
        <f t="shared" si="460"/>
        <v>6</v>
      </c>
      <c r="R411" s="2">
        <f t="shared" si="461"/>
        <v>7</v>
      </c>
      <c r="S411" s="2">
        <f t="shared" si="462"/>
        <v>7</v>
      </c>
      <c r="T411" s="2">
        <f t="shared" si="463"/>
        <v>5</v>
      </c>
      <c r="U411" s="2">
        <f t="shared" si="464"/>
        <v>7</v>
      </c>
      <c r="V411" s="2">
        <f t="shared" si="465"/>
        <v>7</v>
      </c>
      <c r="W411" s="2">
        <f t="shared" si="466"/>
        <v>3</v>
      </c>
      <c r="X411" s="2">
        <f t="shared" si="467"/>
        <v>5</v>
      </c>
      <c r="Y411" s="2">
        <f t="shared" si="468"/>
        <v>2</v>
      </c>
      <c r="Z411" s="2">
        <f t="shared" si="469"/>
        <v>2</v>
      </c>
      <c r="AA411" s="2">
        <f t="shared" si="470"/>
        <v>1</v>
      </c>
      <c r="AB411" s="2">
        <f t="shared" si="471"/>
        <v>2</v>
      </c>
      <c r="AC411" s="2">
        <f t="shared" si="472"/>
        <v>1</v>
      </c>
      <c r="AD411" s="3">
        <f t="shared" si="525"/>
        <v>2</v>
      </c>
      <c r="AE411" s="2">
        <f t="shared" si="473"/>
        <v>5</v>
      </c>
      <c r="AF411" s="2">
        <f t="shared" si="474"/>
        <v>10</v>
      </c>
      <c r="AG411" s="2">
        <f t="shared" si="475"/>
        <v>9</v>
      </c>
      <c r="AH411" s="2">
        <f t="shared" si="476"/>
        <v>7</v>
      </c>
      <c r="AI411" s="2">
        <f t="shared" si="477"/>
        <v>8</v>
      </c>
      <c r="AJ411" s="2">
        <f t="shared" si="478"/>
        <v>9</v>
      </c>
      <c r="AK411" s="2">
        <f t="shared" si="479"/>
        <v>9</v>
      </c>
      <c r="AL411" s="2">
        <f t="shared" si="480"/>
        <v>8</v>
      </c>
      <c r="AM411" s="2">
        <f t="shared" si="481"/>
        <v>9</v>
      </c>
      <c r="AN411" s="2">
        <f t="shared" si="482"/>
        <v>9</v>
      </c>
      <c r="AO411" s="2">
        <f t="shared" si="483"/>
        <v>5</v>
      </c>
      <c r="AP411" s="2">
        <f t="shared" si="484"/>
        <v>7</v>
      </c>
      <c r="AQ411" s="2">
        <f t="shared" si="485"/>
        <v>4</v>
      </c>
      <c r="AR411" s="2">
        <f t="shared" si="486"/>
        <v>3</v>
      </c>
      <c r="AS411" s="2">
        <f t="shared" si="487"/>
        <v>3</v>
      </c>
      <c r="AT411" s="2">
        <f t="shared" si="488"/>
        <v>4</v>
      </c>
      <c r="AU411" s="2">
        <f t="shared" si="489"/>
        <v>3</v>
      </c>
      <c r="AV411" s="3">
        <f t="shared" si="526"/>
        <v>2</v>
      </c>
      <c r="AW411">
        <f t="shared" si="527"/>
        <v>1</v>
      </c>
      <c r="AX411" s="2">
        <f t="shared" si="490"/>
        <v>3</v>
      </c>
      <c r="AY411" s="2">
        <f t="shared" si="491"/>
        <v>6</v>
      </c>
      <c r="AZ411" s="2">
        <f t="shared" si="492"/>
        <v>7</v>
      </c>
      <c r="BA411" s="2">
        <f t="shared" si="493"/>
        <v>3</v>
      </c>
      <c r="BB411" s="2">
        <f t="shared" si="494"/>
        <v>4</v>
      </c>
      <c r="BC411" s="2">
        <f t="shared" si="495"/>
        <v>5</v>
      </c>
      <c r="BD411" s="2">
        <f t="shared" si="496"/>
        <v>6</v>
      </c>
      <c r="BE411" s="2">
        <f t="shared" si="497"/>
        <v>5</v>
      </c>
      <c r="BF411" s="2">
        <f t="shared" si="498"/>
        <v>5</v>
      </c>
      <c r="BG411" s="2">
        <f t="shared" si="499"/>
        <v>5</v>
      </c>
      <c r="BH411" s="2">
        <f t="shared" si="500"/>
        <v>5</v>
      </c>
      <c r="BI411" s="2">
        <f t="shared" si="501"/>
        <v>6</v>
      </c>
      <c r="BJ411" s="2">
        <f t="shared" si="502"/>
        <v>4</v>
      </c>
      <c r="BK411" s="2">
        <f t="shared" si="503"/>
        <v>2</v>
      </c>
      <c r="BL411" s="2">
        <f t="shared" si="504"/>
        <v>2</v>
      </c>
      <c r="BM411" s="2">
        <f t="shared" si="505"/>
        <v>3</v>
      </c>
      <c r="BN411" s="2">
        <f t="shared" si="506"/>
        <v>2</v>
      </c>
      <c r="BO411" s="3">
        <f t="shared" si="528"/>
        <v>3</v>
      </c>
      <c r="BP411">
        <f t="shared" si="529"/>
        <v>1</v>
      </c>
      <c r="BR411">
        <v>2</v>
      </c>
      <c r="BS411">
        <f t="shared" si="507"/>
        <v>2</v>
      </c>
      <c r="BU411" s="1">
        <f t="shared" si="508"/>
        <v>5.6050938885493151</v>
      </c>
      <c r="BV411" s="1">
        <f t="shared" si="509"/>
        <v>2.7585890740029808</v>
      </c>
      <c r="BW411" s="1">
        <f t="shared" si="510"/>
        <v>1.9490788295018864</v>
      </c>
      <c r="BX411" s="1">
        <f t="shared" si="511"/>
        <v>3.4479151496952354</v>
      </c>
      <c r="BY411" s="1">
        <f t="shared" si="512"/>
        <v>2.3534476175761143</v>
      </c>
      <c r="BZ411" s="1">
        <f t="shared" si="513"/>
        <v>2.0604203945148765</v>
      </c>
      <c r="CA411" s="1">
        <f t="shared" si="514"/>
        <v>2.7541681206330275</v>
      </c>
      <c r="CB411" s="1">
        <f t="shared" si="515"/>
        <v>2.3092628549803349</v>
      </c>
      <c r="CC411" s="1">
        <f t="shared" si="516"/>
        <v>2.5293456627951012</v>
      </c>
      <c r="CD411" s="1">
        <f t="shared" si="517"/>
        <v>9.8704814669859076</v>
      </c>
      <c r="CE411" s="1">
        <f t="shared" si="518"/>
        <v>3.8163832274952418</v>
      </c>
      <c r="CF411" s="1">
        <f t="shared" si="519"/>
        <v>2.0175777696705071</v>
      </c>
      <c r="CG411" s="1">
        <f t="shared" si="520"/>
        <v>2.5086367421841849</v>
      </c>
      <c r="CH411" s="1">
        <f t="shared" si="521"/>
        <v>2.9449312789175792</v>
      </c>
      <c r="CI411" s="1">
        <f t="shared" si="522"/>
        <v>3.0794145392395813</v>
      </c>
      <c r="CJ411" s="1">
        <f t="shared" si="523"/>
        <v>3.1656841066772157</v>
      </c>
      <c r="CK411" s="1">
        <f t="shared" si="524"/>
        <v>3.1212418741928722</v>
      </c>
      <c r="CL411" s="5">
        <f t="shared" si="530"/>
        <v>3</v>
      </c>
      <c r="CN411" s="9">
        <f t="shared" si="531"/>
        <v>1.9490788295018864</v>
      </c>
    </row>
    <row r="412" spans="1:92" x14ac:dyDescent="0.2">
      <c r="A412" s="4">
        <v>410</v>
      </c>
      <c r="B412" s="1">
        <v>0.16237592820784699</v>
      </c>
      <c r="C412" s="1">
        <v>38.033999999999999</v>
      </c>
      <c r="D412" s="1">
        <v>86</v>
      </c>
      <c r="E412" s="1">
        <v>12</v>
      </c>
      <c r="F412" s="1">
        <v>2</v>
      </c>
      <c r="G412" s="1">
        <v>12.1023462381794</v>
      </c>
      <c r="H412" s="1">
        <v>7</v>
      </c>
      <c r="I412">
        <v>1500</v>
      </c>
      <c r="J412">
        <v>0.15</v>
      </c>
      <c r="K412">
        <v>37.5</v>
      </c>
      <c r="L412" s="1"/>
      <c r="M412" s="2">
        <f t="shared" si="456"/>
        <v>4</v>
      </c>
      <c r="N412" s="2">
        <f t="shared" si="457"/>
        <v>7</v>
      </c>
      <c r="O412" s="2">
        <f t="shared" si="458"/>
        <v>4</v>
      </c>
      <c r="P412" s="2">
        <f t="shared" si="459"/>
        <v>5</v>
      </c>
      <c r="Q412" s="2">
        <f t="shared" si="460"/>
        <v>6</v>
      </c>
      <c r="R412" s="2">
        <f t="shared" si="461"/>
        <v>5</v>
      </c>
      <c r="S412" s="2">
        <f t="shared" si="462"/>
        <v>7</v>
      </c>
      <c r="T412" s="2">
        <f t="shared" si="463"/>
        <v>4</v>
      </c>
      <c r="U412" s="2">
        <f t="shared" si="464"/>
        <v>5</v>
      </c>
      <c r="V412" s="2">
        <f t="shared" si="465"/>
        <v>6</v>
      </c>
      <c r="W412" s="2">
        <f t="shared" si="466"/>
        <v>3</v>
      </c>
      <c r="X412" s="2">
        <f t="shared" si="467"/>
        <v>3</v>
      </c>
      <c r="Y412" s="2">
        <f t="shared" si="468"/>
        <v>1</v>
      </c>
      <c r="Z412" s="2">
        <f t="shared" si="469"/>
        <v>1</v>
      </c>
      <c r="AA412" s="2">
        <f t="shared" si="470"/>
        <v>2</v>
      </c>
      <c r="AB412" s="2">
        <f t="shared" si="471"/>
        <v>1</v>
      </c>
      <c r="AC412" s="2">
        <f t="shared" si="472"/>
        <v>0</v>
      </c>
      <c r="AD412" s="3">
        <f t="shared" si="525"/>
        <v>2</v>
      </c>
      <c r="AE412" s="2">
        <f t="shared" si="473"/>
        <v>7</v>
      </c>
      <c r="AF412" s="2">
        <f t="shared" si="474"/>
        <v>10</v>
      </c>
      <c r="AG412" s="2">
        <f t="shared" si="475"/>
        <v>7</v>
      </c>
      <c r="AH412" s="2">
        <f t="shared" si="476"/>
        <v>8</v>
      </c>
      <c r="AI412" s="2">
        <f t="shared" si="477"/>
        <v>8</v>
      </c>
      <c r="AJ412" s="2">
        <f t="shared" si="478"/>
        <v>7</v>
      </c>
      <c r="AK412" s="2">
        <f t="shared" si="479"/>
        <v>9</v>
      </c>
      <c r="AL412" s="2">
        <f t="shared" si="480"/>
        <v>7</v>
      </c>
      <c r="AM412" s="2">
        <f t="shared" si="481"/>
        <v>7</v>
      </c>
      <c r="AN412" s="2">
        <f t="shared" si="482"/>
        <v>8</v>
      </c>
      <c r="AO412" s="2">
        <f t="shared" si="483"/>
        <v>5</v>
      </c>
      <c r="AP412" s="2">
        <f t="shared" si="484"/>
        <v>5</v>
      </c>
      <c r="AQ412" s="2">
        <f t="shared" si="485"/>
        <v>3</v>
      </c>
      <c r="AR412" s="2">
        <f t="shared" si="486"/>
        <v>2</v>
      </c>
      <c r="AS412" s="2">
        <f t="shared" si="487"/>
        <v>4</v>
      </c>
      <c r="AT412" s="2">
        <f t="shared" si="488"/>
        <v>3</v>
      </c>
      <c r="AU412" s="2">
        <f t="shared" si="489"/>
        <v>2</v>
      </c>
      <c r="AV412" s="3">
        <f t="shared" si="526"/>
        <v>2</v>
      </c>
      <c r="AW412">
        <f t="shared" si="527"/>
        <v>1</v>
      </c>
      <c r="AX412" s="2">
        <f t="shared" si="490"/>
        <v>4</v>
      </c>
      <c r="AY412" s="2">
        <f t="shared" si="491"/>
        <v>6</v>
      </c>
      <c r="AZ412" s="2">
        <f t="shared" si="492"/>
        <v>4</v>
      </c>
      <c r="BA412" s="2">
        <f t="shared" si="493"/>
        <v>4</v>
      </c>
      <c r="BB412" s="2">
        <f t="shared" si="494"/>
        <v>3</v>
      </c>
      <c r="BC412" s="2">
        <f t="shared" si="495"/>
        <v>2</v>
      </c>
      <c r="BD412" s="2">
        <f t="shared" si="496"/>
        <v>5</v>
      </c>
      <c r="BE412" s="2">
        <f t="shared" si="497"/>
        <v>3</v>
      </c>
      <c r="BF412" s="2">
        <f t="shared" si="498"/>
        <v>3</v>
      </c>
      <c r="BG412" s="2">
        <f t="shared" si="499"/>
        <v>3</v>
      </c>
      <c r="BH412" s="2">
        <f t="shared" si="500"/>
        <v>5</v>
      </c>
      <c r="BI412" s="2">
        <f t="shared" si="501"/>
        <v>3</v>
      </c>
      <c r="BJ412" s="2">
        <f t="shared" si="502"/>
        <v>2</v>
      </c>
      <c r="BK412" s="2">
        <f t="shared" si="503"/>
        <v>3</v>
      </c>
      <c r="BL412" s="2">
        <f t="shared" si="504"/>
        <v>3</v>
      </c>
      <c r="BM412" s="2">
        <f t="shared" si="505"/>
        <v>2</v>
      </c>
      <c r="BN412" s="2">
        <f t="shared" si="506"/>
        <v>1</v>
      </c>
      <c r="BO412" s="3">
        <f t="shared" si="528"/>
        <v>2</v>
      </c>
      <c r="BP412">
        <f t="shared" si="529"/>
        <v>1</v>
      </c>
      <c r="BR412">
        <v>2</v>
      </c>
      <c r="BS412">
        <f t="shared" si="507"/>
        <v>1</v>
      </c>
      <c r="BU412" s="1">
        <f t="shared" si="508"/>
        <v>4.3685234021032331</v>
      </c>
      <c r="BV412" s="1">
        <f t="shared" si="509"/>
        <v>2.6738231413547755</v>
      </c>
      <c r="BW412" s="1">
        <f t="shared" si="510"/>
        <v>2.4705067485213585</v>
      </c>
      <c r="BX412" s="1">
        <f t="shared" si="511"/>
        <v>3.5527201170182217</v>
      </c>
      <c r="BY412" s="1">
        <f t="shared" si="512"/>
        <v>3.6609306048508512</v>
      </c>
      <c r="BZ412" s="1">
        <f t="shared" si="513"/>
        <v>4.1670585181145228</v>
      </c>
      <c r="CA412" s="1">
        <f t="shared" si="514"/>
        <v>2.560480857207565</v>
      </c>
      <c r="CB412" s="1">
        <f t="shared" si="515"/>
        <v>4.7181060072858099</v>
      </c>
      <c r="CC412" s="1">
        <f t="shared" si="516"/>
        <v>5.0099409430418831</v>
      </c>
      <c r="CD412" s="1">
        <f t="shared" si="517"/>
        <v>10.496494878185159</v>
      </c>
      <c r="CE412" s="1">
        <f t="shared" si="518"/>
        <v>2.090425648278643</v>
      </c>
      <c r="CF412" s="1">
        <f t="shared" si="519"/>
        <v>3.6722691005937649</v>
      </c>
      <c r="CG412" s="1">
        <f t="shared" si="520"/>
        <v>4.5764446372317504</v>
      </c>
      <c r="CH412" s="1">
        <f t="shared" si="521"/>
        <v>5.3922793009516923</v>
      </c>
      <c r="CI412" s="1">
        <f t="shared" si="522"/>
        <v>5.4940132627059057</v>
      </c>
      <c r="CJ412" s="1">
        <f t="shared" si="523"/>
        <v>5.5430717351168726</v>
      </c>
      <c r="CK412" s="1">
        <f t="shared" si="524"/>
        <v>5.5152503221445128</v>
      </c>
      <c r="CL412" s="5">
        <f t="shared" si="530"/>
        <v>11</v>
      </c>
      <c r="CN412" s="9">
        <f t="shared" si="531"/>
        <v>2.090425648278643</v>
      </c>
    </row>
    <row r="413" spans="1:92" x14ac:dyDescent="0.2">
      <c r="A413" s="4">
        <v>411</v>
      </c>
      <c r="B413" s="1">
        <v>0.37319397937753901</v>
      </c>
      <c r="C413" s="1">
        <v>44.366</v>
      </c>
      <c r="D413" s="1">
        <v>48</v>
      </c>
      <c r="E413" s="1">
        <v>47</v>
      </c>
      <c r="F413" s="1">
        <v>5</v>
      </c>
      <c r="G413" s="1">
        <v>13.3099146875842</v>
      </c>
      <c r="H413" s="1">
        <v>7</v>
      </c>
      <c r="I413">
        <v>1500</v>
      </c>
      <c r="J413">
        <v>0.15</v>
      </c>
      <c r="K413">
        <v>37.5</v>
      </c>
      <c r="L413" s="1"/>
      <c r="M413" s="2">
        <f t="shared" si="456"/>
        <v>6</v>
      </c>
      <c r="N413" s="2">
        <f t="shared" si="457"/>
        <v>9</v>
      </c>
      <c r="O413" s="2">
        <f t="shared" si="458"/>
        <v>6</v>
      </c>
      <c r="P413" s="2">
        <f t="shared" si="459"/>
        <v>5</v>
      </c>
      <c r="Q413" s="2">
        <f t="shared" si="460"/>
        <v>7</v>
      </c>
      <c r="R413" s="2">
        <f t="shared" si="461"/>
        <v>6</v>
      </c>
      <c r="S413" s="2">
        <f t="shared" si="462"/>
        <v>5</v>
      </c>
      <c r="T413" s="2">
        <f t="shared" si="463"/>
        <v>6</v>
      </c>
      <c r="U413" s="2">
        <f t="shared" si="464"/>
        <v>4</v>
      </c>
      <c r="V413" s="2">
        <f t="shared" si="465"/>
        <v>6</v>
      </c>
      <c r="W413" s="2">
        <f t="shared" si="466"/>
        <v>3</v>
      </c>
      <c r="X413" s="2">
        <f t="shared" si="467"/>
        <v>3</v>
      </c>
      <c r="Y413" s="2">
        <f t="shared" si="468"/>
        <v>1</v>
      </c>
      <c r="Z413" s="2">
        <f t="shared" si="469"/>
        <v>1</v>
      </c>
      <c r="AA413" s="2">
        <f t="shared" si="470"/>
        <v>2</v>
      </c>
      <c r="AB413" s="2">
        <f t="shared" si="471"/>
        <v>1</v>
      </c>
      <c r="AC413" s="2">
        <f t="shared" si="472"/>
        <v>0</v>
      </c>
      <c r="AD413" s="3">
        <f t="shared" si="525"/>
        <v>2</v>
      </c>
      <c r="AE413" s="2">
        <f t="shared" si="473"/>
        <v>9</v>
      </c>
      <c r="AF413" s="2">
        <f t="shared" si="474"/>
        <v>12</v>
      </c>
      <c r="AG413" s="2">
        <f t="shared" si="475"/>
        <v>9</v>
      </c>
      <c r="AH413" s="2">
        <f t="shared" si="476"/>
        <v>8</v>
      </c>
      <c r="AI413" s="2">
        <f t="shared" si="477"/>
        <v>9</v>
      </c>
      <c r="AJ413" s="2">
        <f t="shared" si="478"/>
        <v>8</v>
      </c>
      <c r="AK413" s="2">
        <f t="shared" si="479"/>
        <v>7</v>
      </c>
      <c r="AL413" s="2">
        <f t="shared" si="480"/>
        <v>9</v>
      </c>
      <c r="AM413" s="2">
        <f t="shared" si="481"/>
        <v>6</v>
      </c>
      <c r="AN413" s="2">
        <f t="shared" si="482"/>
        <v>8</v>
      </c>
      <c r="AO413" s="2">
        <f t="shared" si="483"/>
        <v>5</v>
      </c>
      <c r="AP413" s="2">
        <f t="shared" si="484"/>
        <v>5</v>
      </c>
      <c r="AQ413" s="2">
        <f t="shared" si="485"/>
        <v>3</v>
      </c>
      <c r="AR413" s="2">
        <f t="shared" si="486"/>
        <v>2</v>
      </c>
      <c r="AS413" s="2">
        <f t="shared" si="487"/>
        <v>4</v>
      </c>
      <c r="AT413" s="2">
        <f t="shared" si="488"/>
        <v>3</v>
      </c>
      <c r="AU413" s="2">
        <f t="shared" si="489"/>
        <v>2</v>
      </c>
      <c r="AV413" s="3">
        <f t="shared" si="526"/>
        <v>2</v>
      </c>
      <c r="AW413">
        <f t="shared" si="527"/>
        <v>1</v>
      </c>
      <c r="AX413" s="2">
        <f t="shared" si="490"/>
        <v>7</v>
      </c>
      <c r="AY413" s="2">
        <f t="shared" si="491"/>
        <v>9</v>
      </c>
      <c r="AZ413" s="2">
        <f t="shared" si="492"/>
        <v>7</v>
      </c>
      <c r="BA413" s="2">
        <f t="shared" si="493"/>
        <v>4</v>
      </c>
      <c r="BB413" s="2">
        <f t="shared" si="494"/>
        <v>4</v>
      </c>
      <c r="BC413" s="2">
        <f t="shared" si="495"/>
        <v>3</v>
      </c>
      <c r="BD413" s="2">
        <f t="shared" si="496"/>
        <v>4</v>
      </c>
      <c r="BE413" s="2">
        <f t="shared" si="497"/>
        <v>2</v>
      </c>
      <c r="BF413" s="2">
        <f t="shared" si="498"/>
        <v>2</v>
      </c>
      <c r="BG413" s="2">
        <f t="shared" si="499"/>
        <v>3</v>
      </c>
      <c r="BH413" s="2">
        <f t="shared" si="500"/>
        <v>5</v>
      </c>
      <c r="BI413" s="2">
        <f t="shared" si="501"/>
        <v>3</v>
      </c>
      <c r="BJ413" s="2">
        <f t="shared" si="502"/>
        <v>2</v>
      </c>
      <c r="BK413" s="2">
        <f t="shared" si="503"/>
        <v>3</v>
      </c>
      <c r="BL413" s="2">
        <f t="shared" si="504"/>
        <v>3</v>
      </c>
      <c r="BM413" s="2">
        <f t="shared" si="505"/>
        <v>2</v>
      </c>
      <c r="BN413" s="2">
        <f t="shared" si="506"/>
        <v>1</v>
      </c>
      <c r="BO413" s="3">
        <f t="shared" si="528"/>
        <v>2</v>
      </c>
      <c r="BP413">
        <f t="shared" si="529"/>
        <v>1</v>
      </c>
      <c r="BR413">
        <v>3</v>
      </c>
      <c r="BS413">
        <f t="shared" si="507"/>
        <v>4</v>
      </c>
      <c r="BU413" s="1">
        <f t="shared" si="508"/>
        <v>4.2584989132677622</v>
      </c>
      <c r="BV413" s="1">
        <f t="shared" si="509"/>
        <v>2.0151054343708523</v>
      </c>
      <c r="BW413" s="1">
        <f t="shared" si="510"/>
        <v>2.0348342079194901</v>
      </c>
      <c r="BX413" s="1">
        <f t="shared" si="511"/>
        <v>2.3396824302435237</v>
      </c>
      <c r="BY413" s="1">
        <f t="shared" si="512"/>
        <v>2.2455521135114798</v>
      </c>
      <c r="BZ413" s="1">
        <f t="shared" si="513"/>
        <v>2.3671312446091006</v>
      </c>
      <c r="CA413" s="1">
        <f t="shared" si="514"/>
        <v>2.3138551373769181</v>
      </c>
      <c r="CB413" s="1">
        <f t="shared" si="515"/>
        <v>2.4725970244227335</v>
      </c>
      <c r="CC413" s="1">
        <f t="shared" si="516"/>
        <v>2.6137305088228593</v>
      </c>
      <c r="CD413" s="1">
        <f t="shared" si="517"/>
        <v>9.919332020027694</v>
      </c>
      <c r="CE413" s="1">
        <f t="shared" si="518"/>
        <v>2.2038587015906002</v>
      </c>
      <c r="CF413" s="1">
        <f t="shared" si="519"/>
        <v>2.3336575760251423</v>
      </c>
      <c r="CG413" s="1">
        <f t="shared" si="520"/>
        <v>2.6899646837858184</v>
      </c>
      <c r="CH413" s="1">
        <f t="shared" si="521"/>
        <v>2.8862313121175389</v>
      </c>
      <c r="CI413" s="1">
        <f t="shared" si="522"/>
        <v>3.0310036187094345</v>
      </c>
      <c r="CJ413" s="1">
        <f t="shared" si="523"/>
        <v>3.1191046225107399</v>
      </c>
      <c r="CK413" s="1">
        <f t="shared" si="524"/>
        <v>3.0690877829772951</v>
      </c>
      <c r="CL413" s="5">
        <f t="shared" si="530"/>
        <v>2</v>
      </c>
      <c r="CN413" s="9">
        <f t="shared" si="531"/>
        <v>2.0151054343708523</v>
      </c>
    </row>
    <row r="414" spans="1:92" x14ac:dyDescent="0.2">
      <c r="A414" s="4">
        <v>412</v>
      </c>
      <c r="B414" s="1">
        <v>0.31262548404813401</v>
      </c>
      <c r="C414" s="1">
        <v>4.9189999999999996</v>
      </c>
      <c r="D414" s="1">
        <v>75</v>
      </c>
      <c r="E414" s="1">
        <v>21</v>
      </c>
      <c r="F414" s="1">
        <v>4</v>
      </c>
      <c r="G414" s="1">
        <v>9.3462234080448106</v>
      </c>
      <c r="H414" s="1">
        <v>6</v>
      </c>
      <c r="I414">
        <v>1500</v>
      </c>
      <c r="J414">
        <v>0.15</v>
      </c>
      <c r="K414">
        <v>37.5</v>
      </c>
      <c r="L414" s="1"/>
      <c r="M414" s="2">
        <f t="shared" si="456"/>
        <v>4</v>
      </c>
      <c r="N414" s="2">
        <f t="shared" si="457"/>
        <v>6</v>
      </c>
      <c r="O414" s="2">
        <f t="shared" si="458"/>
        <v>7</v>
      </c>
      <c r="P414" s="2">
        <f t="shared" si="459"/>
        <v>4</v>
      </c>
      <c r="Q414" s="2">
        <f t="shared" si="460"/>
        <v>6</v>
      </c>
      <c r="R414" s="2">
        <f t="shared" si="461"/>
        <v>8</v>
      </c>
      <c r="S414" s="2">
        <f t="shared" si="462"/>
        <v>6</v>
      </c>
      <c r="T414" s="2">
        <f t="shared" si="463"/>
        <v>5</v>
      </c>
      <c r="U414" s="2">
        <f t="shared" si="464"/>
        <v>6</v>
      </c>
      <c r="V414" s="2">
        <f t="shared" si="465"/>
        <v>8</v>
      </c>
      <c r="W414" s="2">
        <f t="shared" si="466"/>
        <v>3</v>
      </c>
      <c r="X414" s="2">
        <f t="shared" si="467"/>
        <v>4</v>
      </c>
      <c r="Y414" s="2">
        <f t="shared" si="468"/>
        <v>1</v>
      </c>
      <c r="Z414" s="2">
        <f t="shared" si="469"/>
        <v>1</v>
      </c>
      <c r="AA414" s="2">
        <f t="shared" si="470"/>
        <v>2</v>
      </c>
      <c r="AB414" s="2">
        <f t="shared" si="471"/>
        <v>1</v>
      </c>
      <c r="AC414" s="2">
        <f t="shared" si="472"/>
        <v>0</v>
      </c>
      <c r="AD414" s="3">
        <f t="shared" si="525"/>
        <v>6</v>
      </c>
      <c r="AE414" s="2">
        <f t="shared" si="473"/>
        <v>7</v>
      </c>
      <c r="AF414" s="2">
        <f t="shared" si="474"/>
        <v>9</v>
      </c>
      <c r="AG414" s="2">
        <f t="shared" si="475"/>
        <v>10</v>
      </c>
      <c r="AH414" s="2">
        <f t="shared" si="476"/>
        <v>7</v>
      </c>
      <c r="AI414" s="2">
        <f t="shared" si="477"/>
        <v>8</v>
      </c>
      <c r="AJ414" s="2">
        <f t="shared" si="478"/>
        <v>10</v>
      </c>
      <c r="AK414" s="2">
        <f t="shared" si="479"/>
        <v>8</v>
      </c>
      <c r="AL414" s="2">
        <f t="shared" si="480"/>
        <v>8</v>
      </c>
      <c r="AM414" s="2">
        <f t="shared" si="481"/>
        <v>8</v>
      </c>
      <c r="AN414" s="2">
        <f t="shared" si="482"/>
        <v>10</v>
      </c>
      <c r="AO414" s="2">
        <f t="shared" si="483"/>
        <v>5</v>
      </c>
      <c r="AP414" s="2">
        <f t="shared" si="484"/>
        <v>6</v>
      </c>
      <c r="AQ414" s="2">
        <f t="shared" si="485"/>
        <v>3</v>
      </c>
      <c r="AR414" s="2">
        <f t="shared" si="486"/>
        <v>2</v>
      </c>
      <c r="AS414" s="2">
        <f t="shared" si="487"/>
        <v>4</v>
      </c>
      <c r="AT414" s="2">
        <f t="shared" si="488"/>
        <v>3</v>
      </c>
      <c r="AU414" s="2">
        <f t="shared" si="489"/>
        <v>2</v>
      </c>
      <c r="AV414" s="3">
        <f t="shared" si="526"/>
        <v>3</v>
      </c>
      <c r="AW414">
        <f t="shared" si="527"/>
        <v>3</v>
      </c>
      <c r="AX414" s="2">
        <f t="shared" si="490"/>
        <v>5</v>
      </c>
      <c r="AY414" s="2">
        <f t="shared" si="491"/>
        <v>6</v>
      </c>
      <c r="AZ414" s="2">
        <f t="shared" si="492"/>
        <v>8</v>
      </c>
      <c r="BA414" s="2">
        <f t="shared" si="493"/>
        <v>3</v>
      </c>
      <c r="BB414" s="2">
        <f t="shared" si="494"/>
        <v>3</v>
      </c>
      <c r="BC414" s="2">
        <f t="shared" si="495"/>
        <v>5</v>
      </c>
      <c r="BD414" s="2">
        <f t="shared" si="496"/>
        <v>5</v>
      </c>
      <c r="BE414" s="2">
        <f t="shared" si="497"/>
        <v>4</v>
      </c>
      <c r="BF414" s="2">
        <f t="shared" si="498"/>
        <v>4</v>
      </c>
      <c r="BG414" s="2">
        <f t="shared" si="499"/>
        <v>5</v>
      </c>
      <c r="BH414" s="2">
        <f t="shared" si="500"/>
        <v>5</v>
      </c>
      <c r="BI414" s="2">
        <f t="shared" si="501"/>
        <v>4</v>
      </c>
      <c r="BJ414" s="2">
        <f t="shared" si="502"/>
        <v>2</v>
      </c>
      <c r="BK414" s="2">
        <f t="shared" si="503"/>
        <v>3</v>
      </c>
      <c r="BL414" s="2">
        <f t="shared" si="504"/>
        <v>3</v>
      </c>
      <c r="BM414" s="2">
        <f t="shared" si="505"/>
        <v>2</v>
      </c>
      <c r="BN414" s="2">
        <f t="shared" si="506"/>
        <v>1</v>
      </c>
      <c r="BO414" s="3">
        <f t="shared" si="528"/>
        <v>3</v>
      </c>
      <c r="BP414">
        <f t="shared" si="529"/>
        <v>1</v>
      </c>
      <c r="BR414">
        <v>2</v>
      </c>
      <c r="BS414">
        <f t="shared" si="507"/>
        <v>2</v>
      </c>
      <c r="BU414" s="1">
        <f t="shared" si="508"/>
        <v>4.4316311610390322</v>
      </c>
      <c r="BV414" s="1">
        <f t="shared" si="509"/>
        <v>2.1054562271116581</v>
      </c>
      <c r="BW414" s="1">
        <f t="shared" si="510"/>
        <v>1.9090536902722473</v>
      </c>
      <c r="BX414" s="1">
        <f t="shared" si="511"/>
        <v>2.8769119340264728</v>
      </c>
      <c r="BY414" s="1">
        <f t="shared" si="512"/>
        <v>2.4611290820885618</v>
      </c>
      <c r="BZ414" s="1">
        <f t="shared" si="513"/>
        <v>2.4699041246670959</v>
      </c>
      <c r="CA414" s="1">
        <f t="shared" si="514"/>
        <v>2.1682481713616757</v>
      </c>
      <c r="CB414" s="1">
        <f t="shared" si="515"/>
        <v>2.667453801934585</v>
      </c>
      <c r="CC414" s="1">
        <f t="shared" si="516"/>
        <v>2.8349567536258129</v>
      </c>
      <c r="CD414" s="1">
        <f t="shared" si="517"/>
        <v>9.9529492384555791</v>
      </c>
      <c r="CE414" s="1">
        <f t="shared" si="518"/>
        <v>2.1804171123603857</v>
      </c>
      <c r="CF414" s="1">
        <f t="shared" si="519"/>
        <v>2.3813494986753203</v>
      </c>
      <c r="CG414" s="1">
        <f t="shared" si="520"/>
        <v>2.8193630898835731</v>
      </c>
      <c r="CH414" s="1">
        <f t="shared" si="521"/>
        <v>3.1459096732190566</v>
      </c>
      <c r="CI414" s="1">
        <f t="shared" si="522"/>
        <v>3.2898337494458336</v>
      </c>
      <c r="CJ414" s="1">
        <f t="shared" si="523"/>
        <v>3.370945905059866</v>
      </c>
      <c r="CK414" s="1">
        <f t="shared" si="524"/>
        <v>3.3280978173174467</v>
      </c>
      <c r="CL414" s="5">
        <f t="shared" si="530"/>
        <v>3</v>
      </c>
      <c r="CN414" s="9">
        <f t="shared" si="531"/>
        <v>1.9090536902722473</v>
      </c>
    </row>
    <row r="415" spans="1:92" x14ac:dyDescent="0.2">
      <c r="A415" s="4">
        <v>413</v>
      </c>
      <c r="B415" s="1">
        <v>0.38666320437002799</v>
      </c>
      <c r="C415" s="1">
        <v>8.2629999999999999</v>
      </c>
      <c r="D415" s="1">
        <v>54</v>
      </c>
      <c r="E415" s="1">
        <v>31</v>
      </c>
      <c r="F415" s="1">
        <v>15</v>
      </c>
      <c r="G415" s="1">
        <v>11.5678470057693</v>
      </c>
      <c r="H415" s="1">
        <v>7</v>
      </c>
      <c r="I415">
        <v>1500</v>
      </c>
      <c r="J415">
        <v>0.15</v>
      </c>
      <c r="K415">
        <v>37.5</v>
      </c>
      <c r="L415" s="1"/>
      <c r="M415" s="2">
        <f t="shared" si="456"/>
        <v>4</v>
      </c>
      <c r="N415" s="2">
        <f t="shared" si="457"/>
        <v>9</v>
      </c>
      <c r="O415" s="2">
        <f t="shared" si="458"/>
        <v>6</v>
      </c>
      <c r="P415" s="2">
        <f t="shared" si="459"/>
        <v>6</v>
      </c>
      <c r="Q415" s="2">
        <f t="shared" si="460"/>
        <v>7</v>
      </c>
      <c r="R415" s="2">
        <f t="shared" si="461"/>
        <v>6</v>
      </c>
      <c r="S415" s="2">
        <f t="shared" si="462"/>
        <v>5</v>
      </c>
      <c r="T415" s="2">
        <f t="shared" si="463"/>
        <v>4</v>
      </c>
      <c r="U415" s="2">
        <f t="shared" si="464"/>
        <v>4</v>
      </c>
      <c r="V415" s="2">
        <f t="shared" si="465"/>
        <v>7</v>
      </c>
      <c r="W415" s="2">
        <f t="shared" si="466"/>
        <v>3</v>
      </c>
      <c r="X415" s="2">
        <f t="shared" si="467"/>
        <v>3</v>
      </c>
      <c r="Y415" s="2">
        <f t="shared" si="468"/>
        <v>1</v>
      </c>
      <c r="Z415" s="2">
        <f t="shared" si="469"/>
        <v>1</v>
      </c>
      <c r="AA415" s="2">
        <f t="shared" si="470"/>
        <v>1</v>
      </c>
      <c r="AB415" s="2">
        <f t="shared" si="471"/>
        <v>1</v>
      </c>
      <c r="AC415" s="2">
        <f t="shared" si="472"/>
        <v>0</v>
      </c>
      <c r="AD415" s="3">
        <f t="shared" si="525"/>
        <v>2</v>
      </c>
      <c r="AE415" s="2">
        <f t="shared" si="473"/>
        <v>7</v>
      </c>
      <c r="AF415" s="2">
        <f t="shared" si="474"/>
        <v>12</v>
      </c>
      <c r="AG415" s="2">
        <f t="shared" si="475"/>
        <v>9</v>
      </c>
      <c r="AH415" s="2">
        <f t="shared" si="476"/>
        <v>9</v>
      </c>
      <c r="AI415" s="2">
        <f t="shared" si="477"/>
        <v>9</v>
      </c>
      <c r="AJ415" s="2">
        <f t="shared" si="478"/>
        <v>8</v>
      </c>
      <c r="AK415" s="2">
        <f t="shared" si="479"/>
        <v>7</v>
      </c>
      <c r="AL415" s="2">
        <f t="shared" si="480"/>
        <v>7</v>
      </c>
      <c r="AM415" s="2">
        <f t="shared" si="481"/>
        <v>6</v>
      </c>
      <c r="AN415" s="2">
        <f t="shared" si="482"/>
        <v>9</v>
      </c>
      <c r="AO415" s="2">
        <f t="shared" si="483"/>
        <v>5</v>
      </c>
      <c r="AP415" s="2">
        <f t="shared" si="484"/>
        <v>5</v>
      </c>
      <c r="AQ415" s="2">
        <f t="shared" si="485"/>
        <v>3</v>
      </c>
      <c r="AR415" s="2">
        <f t="shared" si="486"/>
        <v>2</v>
      </c>
      <c r="AS415" s="2">
        <f t="shared" si="487"/>
        <v>3</v>
      </c>
      <c r="AT415" s="2">
        <f t="shared" si="488"/>
        <v>3</v>
      </c>
      <c r="AU415" s="2">
        <f t="shared" si="489"/>
        <v>2</v>
      </c>
      <c r="AV415" s="3">
        <f t="shared" si="526"/>
        <v>2</v>
      </c>
      <c r="AW415">
        <f t="shared" si="527"/>
        <v>1</v>
      </c>
      <c r="AX415" s="2">
        <f t="shared" si="490"/>
        <v>5</v>
      </c>
      <c r="AY415" s="2">
        <f t="shared" si="491"/>
        <v>9</v>
      </c>
      <c r="AZ415" s="2">
        <f t="shared" si="492"/>
        <v>7</v>
      </c>
      <c r="BA415" s="2">
        <f t="shared" si="493"/>
        <v>5</v>
      </c>
      <c r="BB415" s="2">
        <f t="shared" si="494"/>
        <v>4</v>
      </c>
      <c r="BC415" s="2">
        <f t="shared" si="495"/>
        <v>3</v>
      </c>
      <c r="BD415" s="2">
        <f t="shared" si="496"/>
        <v>4</v>
      </c>
      <c r="BE415" s="2">
        <f t="shared" si="497"/>
        <v>2</v>
      </c>
      <c r="BF415" s="2">
        <f t="shared" si="498"/>
        <v>2</v>
      </c>
      <c r="BG415" s="2">
        <f t="shared" si="499"/>
        <v>4</v>
      </c>
      <c r="BH415" s="2">
        <f t="shared" si="500"/>
        <v>5</v>
      </c>
      <c r="BI415" s="2">
        <f t="shared" si="501"/>
        <v>3</v>
      </c>
      <c r="BJ415" s="2">
        <f t="shared" si="502"/>
        <v>2</v>
      </c>
      <c r="BK415" s="2">
        <f t="shared" si="503"/>
        <v>2</v>
      </c>
      <c r="BL415" s="2">
        <f t="shared" si="504"/>
        <v>2</v>
      </c>
      <c r="BM415" s="2">
        <f t="shared" si="505"/>
        <v>2</v>
      </c>
      <c r="BN415" s="2">
        <f t="shared" si="506"/>
        <v>1</v>
      </c>
      <c r="BO415" s="3">
        <f t="shared" si="528"/>
        <v>2</v>
      </c>
      <c r="BP415">
        <f t="shared" si="529"/>
        <v>1</v>
      </c>
      <c r="BR415">
        <v>3</v>
      </c>
      <c r="BS415">
        <f t="shared" si="507"/>
        <v>1</v>
      </c>
      <c r="BU415" s="1">
        <f t="shared" si="508"/>
        <v>4.2884494894061786</v>
      </c>
      <c r="BV415" s="1">
        <f t="shared" si="509"/>
        <v>1.9962570611040451</v>
      </c>
      <c r="BW415" s="1">
        <f t="shared" si="510"/>
        <v>1.9741190489446003</v>
      </c>
      <c r="BX415" s="1">
        <f t="shared" si="511"/>
        <v>2.4636075372622681</v>
      </c>
      <c r="BY415" s="1">
        <f t="shared" si="512"/>
        <v>2.2561107640515856</v>
      </c>
      <c r="BZ415" s="1">
        <f t="shared" si="513"/>
        <v>2.3246617526960884</v>
      </c>
      <c r="CA415" s="1">
        <f t="shared" si="514"/>
        <v>2.2548650932859404</v>
      </c>
      <c r="CB415" s="1">
        <f t="shared" si="515"/>
        <v>2.4139187182947115</v>
      </c>
      <c r="CC415" s="1">
        <f t="shared" si="516"/>
        <v>2.5817309824701984</v>
      </c>
      <c r="CD415" s="1">
        <f t="shared" si="517"/>
        <v>9.9122862841125734</v>
      </c>
      <c r="CE415" s="1">
        <f t="shared" si="518"/>
        <v>2.2095289196009911</v>
      </c>
      <c r="CF415" s="1">
        <f t="shared" si="519"/>
        <v>2.3301262861908505</v>
      </c>
      <c r="CG415" s="1">
        <f t="shared" si="520"/>
        <v>2.6744501548113742</v>
      </c>
      <c r="CH415" s="1">
        <f t="shared" si="521"/>
        <v>2.8746814918372809</v>
      </c>
      <c r="CI415" s="1">
        <f t="shared" si="522"/>
        <v>2.983591922356744</v>
      </c>
      <c r="CJ415" s="1">
        <f t="shared" si="523"/>
        <v>3.0729620929708439</v>
      </c>
      <c r="CK415" s="1">
        <f t="shared" si="524"/>
        <v>3.022644912970275</v>
      </c>
      <c r="CL415" s="5">
        <f t="shared" si="530"/>
        <v>3</v>
      </c>
      <c r="CN415" s="9">
        <f t="shared" si="531"/>
        <v>1.9741190489446003</v>
      </c>
    </row>
    <row r="416" spans="1:92" x14ac:dyDescent="0.2">
      <c r="A416" s="4">
        <v>414</v>
      </c>
      <c r="B416" s="1">
        <v>0.40757010970264701</v>
      </c>
      <c r="C416" s="1">
        <v>2.5649999999999999</v>
      </c>
      <c r="D416" s="1">
        <v>69</v>
      </c>
      <c r="E416" s="1">
        <v>19</v>
      </c>
      <c r="F416" s="1">
        <v>12</v>
      </c>
      <c r="G416" s="1">
        <v>9.4304205108686592</v>
      </c>
      <c r="H416" s="1">
        <v>6</v>
      </c>
      <c r="I416">
        <v>1500</v>
      </c>
      <c r="J416">
        <v>0.15</v>
      </c>
      <c r="K416">
        <v>37.5</v>
      </c>
      <c r="L416" s="1"/>
      <c r="M416" s="2">
        <f t="shared" si="456"/>
        <v>3</v>
      </c>
      <c r="N416" s="2">
        <f t="shared" si="457"/>
        <v>7</v>
      </c>
      <c r="O416" s="2">
        <f t="shared" si="458"/>
        <v>7</v>
      </c>
      <c r="P416" s="2">
        <f t="shared" si="459"/>
        <v>4</v>
      </c>
      <c r="Q416" s="2">
        <f t="shared" si="460"/>
        <v>6</v>
      </c>
      <c r="R416" s="2">
        <f t="shared" si="461"/>
        <v>7</v>
      </c>
      <c r="S416" s="2">
        <f t="shared" si="462"/>
        <v>7</v>
      </c>
      <c r="T416" s="2">
        <f t="shared" si="463"/>
        <v>5</v>
      </c>
      <c r="U416" s="2">
        <f t="shared" si="464"/>
        <v>7</v>
      </c>
      <c r="V416" s="2">
        <f t="shared" si="465"/>
        <v>7</v>
      </c>
      <c r="W416" s="2">
        <f t="shared" si="466"/>
        <v>3</v>
      </c>
      <c r="X416" s="2">
        <f t="shared" si="467"/>
        <v>4</v>
      </c>
      <c r="Y416" s="2">
        <f t="shared" si="468"/>
        <v>1</v>
      </c>
      <c r="Z416" s="2">
        <f t="shared" si="469"/>
        <v>1</v>
      </c>
      <c r="AA416" s="2">
        <f t="shared" si="470"/>
        <v>1</v>
      </c>
      <c r="AB416" s="2">
        <f t="shared" si="471"/>
        <v>1</v>
      </c>
      <c r="AC416" s="2">
        <f t="shared" si="472"/>
        <v>0</v>
      </c>
      <c r="AD416" s="3">
        <f t="shared" si="525"/>
        <v>2</v>
      </c>
      <c r="AE416" s="2">
        <f t="shared" si="473"/>
        <v>6</v>
      </c>
      <c r="AF416" s="2">
        <f t="shared" si="474"/>
        <v>10</v>
      </c>
      <c r="AG416" s="2">
        <f t="shared" si="475"/>
        <v>10</v>
      </c>
      <c r="AH416" s="2">
        <f t="shared" si="476"/>
        <v>7</v>
      </c>
      <c r="AI416" s="2">
        <f t="shared" si="477"/>
        <v>8</v>
      </c>
      <c r="AJ416" s="2">
        <f t="shared" si="478"/>
        <v>9</v>
      </c>
      <c r="AK416" s="2">
        <f t="shared" si="479"/>
        <v>9</v>
      </c>
      <c r="AL416" s="2">
        <f t="shared" si="480"/>
        <v>8</v>
      </c>
      <c r="AM416" s="2">
        <f t="shared" si="481"/>
        <v>9</v>
      </c>
      <c r="AN416" s="2">
        <f t="shared" si="482"/>
        <v>9</v>
      </c>
      <c r="AO416" s="2">
        <f t="shared" si="483"/>
        <v>5</v>
      </c>
      <c r="AP416" s="2">
        <f t="shared" si="484"/>
        <v>6</v>
      </c>
      <c r="AQ416" s="2">
        <f t="shared" si="485"/>
        <v>3</v>
      </c>
      <c r="AR416" s="2">
        <f t="shared" si="486"/>
        <v>2</v>
      </c>
      <c r="AS416" s="2">
        <f t="shared" si="487"/>
        <v>3</v>
      </c>
      <c r="AT416" s="2">
        <f t="shared" si="488"/>
        <v>3</v>
      </c>
      <c r="AU416" s="2">
        <f t="shared" si="489"/>
        <v>2</v>
      </c>
      <c r="AV416" s="3">
        <f t="shared" si="526"/>
        <v>2</v>
      </c>
      <c r="AW416">
        <f t="shared" si="527"/>
        <v>2</v>
      </c>
      <c r="AX416" s="2">
        <f t="shared" si="490"/>
        <v>3</v>
      </c>
      <c r="AY416" s="2">
        <f t="shared" si="491"/>
        <v>7</v>
      </c>
      <c r="AZ416" s="2">
        <f t="shared" si="492"/>
        <v>8</v>
      </c>
      <c r="BA416" s="2">
        <f t="shared" si="493"/>
        <v>3</v>
      </c>
      <c r="BB416" s="2">
        <f t="shared" si="494"/>
        <v>3</v>
      </c>
      <c r="BC416" s="2">
        <f t="shared" si="495"/>
        <v>4</v>
      </c>
      <c r="BD416" s="2">
        <f t="shared" si="496"/>
        <v>6</v>
      </c>
      <c r="BE416" s="2">
        <f t="shared" si="497"/>
        <v>5</v>
      </c>
      <c r="BF416" s="2">
        <f t="shared" si="498"/>
        <v>5</v>
      </c>
      <c r="BG416" s="2">
        <f t="shared" si="499"/>
        <v>4</v>
      </c>
      <c r="BH416" s="2">
        <f t="shared" si="500"/>
        <v>4</v>
      </c>
      <c r="BI416" s="2">
        <f t="shared" si="501"/>
        <v>4</v>
      </c>
      <c r="BJ416" s="2">
        <f t="shared" si="502"/>
        <v>2</v>
      </c>
      <c r="BK416" s="2">
        <f t="shared" si="503"/>
        <v>2</v>
      </c>
      <c r="BL416" s="2">
        <f t="shared" si="504"/>
        <v>2</v>
      </c>
      <c r="BM416" s="2">
        <f t="shared" si="505"/>
        <v>2</v>
      </c>
      <c r="BN416" s="2">
        <f t="shared" si="506"/>
        <v>1</v>
      </c>
      <c r="BO416" s="3">
        <f t="shared" si="528"/>
        <v>3</v>
      </c>
      <c r="BP416">
        <f t="shared" si="529"/>
        <v>1</v>
      </c>
      <c r="BR416">
        <v>2</v>
      </c>
      <c r="BS416">
        <f t="shared" si="507"/>
        <v>1</v>
      </c>
      <c r="BU416" s="1">
        <f t="shared" si="508"/>
        <v>4.3971382705872948</v>
      </c>
      <c r="BV416" s="1">
        <f t="shared" si="509"/>
        <v>1.9863392950159071</v>
      </c>
      <c r="BW416" s="1">
        <f t="shared" si="510"/>
        <v>1.8261582590335346</v>
      </c>
      <c r="BX416" s="1">
        <f t="shared" si="511"/>
        <v>2.7196395170715006</v>
      </c>
      <c r="BY416" s="1">
        <f t="shared" si="512"/>
        <v>2.2676989758829071</v>
      </c>
      <c r="BZ416" s="1">
        <f t="shared" si="513"/>
        <v>2.1959165217337082</v>
      </c>
      <c r="CA416" s="1">
        <f t="shared" si="514"/>
        <v>2.1085962536016165</v>
      </c>
      <c r="CB416" s="1">
        <f t="shared" si="515"/>
        <v>2.3021959448848728</v>
      </c>
      <c r="CC416" s="1">
        <f t="shared" si="516"/>
        <v>2.4725231237249172</v>
      </c>
      <c r="CD416" s="1">
        <f t="shared" si="517"/>
        <v>9.8907385880601506</v>
      </c>
      <c r="CE416" s="1">
        <f t="shared" si="518"/>
        <v>2.1959551116236136</v>
      </c>
      <c r="CF416" s="1">
        <f t="shared" si="519"/>
        <v>2.228846132549855</v>
      </c>
      <c r="CG416" s="1">
        <f t="shared" si="520"/>
        <v>2.5540424687666614</v>
      </c>
      <c r="CH416" s="1">
        <f t="shared" si="521"/>
        <v>2.7856456513317811</v>
      </c>
      <c r="CI416" s="1">
        <f t="shared" si="522"/>
        <v>2.9028941494575635</v>
      </c>
      <c r="CJ416" s="1">
        <f t="shared" si="523"/>
        <v>2.9945135260987996</v>
      </c>
      <c r="CK416" s="1">
        <f t="shared" si="524"/>
        <v>2.9461558690950631</v>
      </c>
      <c r="CL416" s="5">
        <f t="shared" si="530"/>
        <v>3</v>
      </c>
      <c r="CN416" s="9">
        <f t="shared" si="531"/>
        <v>1.8261582590335346</v>
      </c>
    </row>
    <row r="417" spans="1:92" x14ac:dyDescent="0.2">
      <c r="A417" s="4">
        <v>415</v>
      </c>
      <c r="B417" s="1">
        <v>0.32027772909862801</v>
      </c>
      <c r="C417" s="1">
        <v>1.343</v>
      </c>
      <c r="D417" s="1">
        <v>63</v>
      </c>
      <c r="E417" s="1">
        <v>33</v>
      </c>
      <c r="F417" s="1">
        <v>4</v>
      </c>
      <c r="G417" s="1">
        <v>13.8484197390412</v>
      </c>
      <c r="H417" s="1">
        <v>7</v>
      </c>
      <c r="I417">
        <v>1500</v>
      </c>
      <c r="J417">
        <v>0.15</v>
      </c>
      <c r="K417">
        <v>37.5</v>
      </c>
      <c r="L417" s="1"/>
      <c r="M417" s="2">
        <f t="shared" si="456"/>
        <v>3</v>
      </c>
      <c r="N417" s="2">
        <f t="shared" si="457"/>
        <v>10</v>
      </c>
      <c r="O417" s="2">
        <f t="shared" si="458"/>
        <v>6</v>
      </c>
      <c r="P417" s="2">
        <f t="shared" si="459"/>
        <v>6</v>
      </c>
      <c r="Q417" s="2">
        <f t="shared" si="460"/>
        <v>7</v>
      </c>
      <c r="R417" s="2">
        <f t="shared" si="461"/>
        <v>6</v>
      </c>
      <c r="S417" s="2">
        <f t="shared" si="462"/>
        <v>7</v>
      </c>
      <c r="T417" s="2">
        <f t="shared" si="463"/>
        <v>4</v>
      </c>
      <c r="U417" s="2">
        <f t="shared" si="464"/>
        <v>4</v>
      </c>
      <c r="V417" s="2">
        <f t="shared" si="465"/>
        <v>7</v>
      </c>
      <c r="W417" s="2">
        <f t="shared" si="466"/>
        <v>3</v>
      </c>
      <c r="X417" s="2">
        <f t="shared" si="467"/>
        <v>3</v>
      </c>
      <c r="Y417" s="2">
        <f t="shared" si="468"/>
        <v>1</v>
      </c>
      <c r="Z417" s="2">
        <f t="shared" si="469"/>
        <v>1</v>
      </c>
      <c r="AA417" s="2">
        <f t="shared" si="470"/>
        <v>2</v>
      </c>
      <c r="AB417" s="2">
        <f t="shared" si="471"/>
        <v>1</v>
      </c>
      <c r="AC417" s="2">
        <f t="shared" si="472"/>
        <v>0</v>
      </c>
      <c r="AD417" s="3">
        <f t="shared" si="525"/>
        <v>2</v>
      </c>
      <c r="AE417" s="2">
        <f t="shared" si="473"/>
        <v>6</v>
      </c>
      <c r="AF417" s="2">
        <f t="shared" si="474"/>
        <v>13</v>
      </c>
      <c r="AG417" s="2">
        <f t="shared" si="475"/>
        <v>9</v>
      </c>
      <c r="AH417" s="2">
        <f t="shared" si="476"/>
        <v>9</v>
      </c>
      <c r="AI417" s="2">
        <f t="shared" si="477"/>
        <v>9</v>
      </c>
      <c r="AJ417" s="2">
        <f t="shared" si="478"/>
        <v>8</v>
      </c>
      <c r="AK417" s="2">
        <f t="shared" si="479"/>
        <v>9</v>
      </c>
      <c r="AL417" s="2">
        <f t="shared" si="480"/>
        <v>7</v>
      </c>
      <c r="AM417" s="2">
        <f t="shared" si="481"/>
        <v>6</v>
      </c>
      <c r="AN417" s="2">
        <f t="shared" si="482"/>
        <v>9</v>
      </c>
      <c r="AO417" s="2">
        <f t="shared" si="483"/>
        <v>5</v>
      </c>
      <c r="AP417" s="2">
        <f t="shared" si="484"/>
        <v>5</v>
      </c>
      <c r="AQ417" s="2">
        <f t="shared" si="485"/>
        <v>3</v>
      </c>
      <c r="AR417" s="2">
        <f t="shared" si="486"/>
        <v>2</v>
      </c>
      <c r="AS417" s="2">
        <f t="shared" si="487"/>
        <v>4</v>
      </c>
      <c r="AT417" s="2">
        <f t="shared" si="488"/>
        <v>3</v>
      </c>
      <c r="AU417" s="2">
        <f t="shared" si="489"/>
        <v>2</v>
      </c>
      <c r="AV417" s="3">
        <f t="shared" si="526"/>
        <v>2</v>
      </c>
      <c r="AW417">
        <f t="shared" si="527"/>
        <v>1</v>
      </c>
      <c r="AX417" s="2">
        <f t="shared" si="490"/>
        <v>4</v>
      </c>
      <c r="AY417" s="2">
        <f t="shared" si="491"/>
        <v>10</v>
      </c>
      <c r="AZ417" s="2">
        <f t="shared" si="492"/>
        <v>8</v>
      </c>
      <c r="BA417" s="2">
        <f t="shared" si="493"/>
        <v>5</v>
      </c>
      <c r="BB417" s="2">
        <f t="shared" si="494"/>
        <v>4</v>
      </c>
      <c r="BC417" s="2">
        <f t="shared" si="495"/>
        <v>3</v>
      </c>
      <c r="BD417" s="2">
        <f t="shared" si="496"/>
        <v>6</v>
      </c>
      <c r="BE417" s="2">
        <f t="shared" si="497"/>
        <v>2</v>
      </c>
      <c r="BF417" s="2">
        <f t="shared" si="498"/>
        <v>2</v>
      </c>
      <c r="BG417" s="2">
        <f t="shared" si="499"/>
        <v>4</v>
      </c>
      <c r="BH417" s="2">
        <f t="shared" si="500"/>
        <v>5</v>
      </c>
      <c r="BI417" s="2">
        <f t="shared" si="501"/>
        <v>3</v>
      </c>
      <c r="BJ417" s="2">
        <f t="shared" si="502"/>
        <v>2</v>
      </c>
      <c r="BK417" s="2">
        <f t="shared" si="503"/>
        <v>3</v>
      </c>
      <c r="BL417" s="2">
        <f t="shared" si="504"/>
        <v>3</v>
      </c>
      <c r="BM417" s="2">
        <f t="shared" si="505"/>
        <v>2</v>
      </c>
      <c r="BN417" s="2">
        <f t="shared" si="506"/>
        <v>1</v>
      </c>
      <c r="BO417" s="3">
        <f t="shared" si="528"/>
        <v>2</v>
      </c>
      <c r="BP417">
        <f t="shared" si="529"/>
        <v>1</v>
      </c>
      <c r="BR417">
        <v>2</v>
      </c>
      <c r="BS417">
        <f t="shared" si="507"/>
        <v>2</v>
      </c>
      <c r="BU417" s="1">
        <f t="shared" si="508"/>
        <v>4.158833684887445</v>
      </c>
      <c r="BV417" s="1">
        <f t="shared" si="509"/>
        <v>1.7896473472549133</v>
      </c>
      <c r="BW417" s="1">
        <f t="shared" si="510"/>
        <v>1.8105826134700127</v>
      </c>
      <c r="BX417" s="1">
        <f t="shared" si="511"/>
        <v>2.1856217580709481</v>
      </c>
      <c r="BY417" s="1">
        <f t="shared" si="512"/>
        <v>2.210197256185169</v>
      </c>
      <c r="BZ417" s="1">
        <f t="shared" si="513"/>
        <v>2.3988795502935076</v>
      </c>
      <c r="CA417" s="1">
        <f t="shared" si="514"/>
        <v>2.1079649772863442</v>
      </c>
      <c r="CB417" s="1">
        <f t="shared" si="515"/>
        <v>2.6374574446237857</v>
      </c>
      <c r="CC417" s="1">
        <f t="shared" si="516"/>
        <v>2.7999993991716563</v>
      </c>
      <c r="CD417" s="1">
        <f t="shared" si="517"/>
        <v>9.9352076169084587</v>
      </c>
      <c r="CE417" s="1">
        <f t="shared" si="518"/>
        <v>2.0035500384352813</v>
      </c>
      <c r="CF417" s="1">
        <f t="shared" si="519"/>
        <v>2.3053617919455958</v>
      </c>
      <c r="CG417" s="1">
        <f t="shared" si="520"/>
        <v>2.7231546227031727</v>
      </c>
      <c r="CH417" s="1">
        <f t="shared" si="521"/>
        <v>3.1087317177612395</v>
      </c>
      <c r="CI417" s="1">
        <f t="shared" si="522"/>
        <v>3.251546116828266</v>
      </c>
      <c r="CJ417" s="1">
        <f t="shared" si="523"/>
        <v>3.3338456046788334</v>
      </c>
      <c r="CK417" s="1">
        <f t="shared" si="524"/>
        <v>3.286987834817729</v>
      </c>
      <c r="CL417" s="5">
        <f t="shared" si="530"/>
        <v>2</v>
      </c>
      <c r="CN417" s="9">
        <f t="shared" si="531"/>
        <v>1.7896473472549133</v>
      </c>
    </row>
    <row r="418" spans="1:92" x14ac:dyDescent="0.2">
      <c r="A418" s="4">
        <v>416</v>
      </c>
      <c r="B418" s="1">
        <v>0.30541010337366298</v>
      </c>
      <c r="C418" s="1">
        <v>104.117</v>
      </c>
      <c r="D418" s="1">
        <v>59</v>
      </c>
      <c r="E418" s="1">
        <v>19</v>
      </c>
      <c r="F418" s="1">
        <v>22</v>
      </c>
      <c r="G418" s="1">
        <v>10.4116805759116</v>
      </c>
      <c r="H418" s="1">
        <v>7</v>
      </c>
      <c r="I418">
        <v>1500</v>
      </c>
      <c r="J418">
        <v>0.15</v>
      </c>
      <c r="K418">
        <v>37.5</v>
      </c>
      <c r="L418" s="1"/>
      <c r="M418" s="2">
        <f t="shared" si="456"/>
        <v>4</v>
      </c>
      <c r="N418" s="2">
        <f t="shared" si="457"/>
        <v>7</v>
      </c>
      <c r="O418" s="2">
        <f t="shared" si="458"/>
        <v>5</v>
      </c>
      <c r="P418" s="2">
        <f t="shared" si="459"/>
        <v>5</v>
      </c>
      <c r="Q418" s="2">
        <f t="shared" si="460"/>
        <v>7</v>
      </c>
      <c r="R418" s="2">
        <f t="shared" si="461"/>
        <v>5</v>
      </c>
      <c r="S418" s="2">
        <f t="shared" si="462"/>
        <v>6</v>
      </c>
      <c r="T418" s="2">
        <f t="shared" si="463"/>
        <v>3</v>
      </c>
      <c r="U418" s="2">
        <f t="shared" si="464"/>
        <v>5</v>
      </c>
      <c r="V418" s="2">
        <f t="shared" si="465"/>
        <v>6</v>
      </c>
      <c r="W418" s="2">
        <f t="shared" si="466"/>
        <v>3</v>
      </c>
      <c r="X418" s="2">
        <f t="shared" si="467"/>
        <v>3</v>
      </c>
      <c r="Y418" s="2">
        <f t="shared" si="468"/>
        <v>1</v>
      </c>
      <c r="Z418" s="2">
        <f t="shared" si="469"/>
        <v>1</v>
      </c>
      <c r="AA418" s="2">
        <f t="shared" si="470"/>
        <v>1</v>
      </c>
      <c r="AB418" s="2">
        <f t="shared" si="471"/>
        <v>1</v>
      </c>
      <c r="AC418" s="2">
        <f t="shared" si="472"/>
        <v>0</v>
      </c>
      <c r="AD418" s="3">
        <f t="shared" si="525"/>
        <v>2</v>
      </c>
      <c r="AE418" s="2">
        <f t="shared" si="473"/>
        <v>7</v>
      </c>
      <c r="AF418" s="2">
        <f t="shared" si="474"/>
        <v>10</v>
      </c>
      <c r="AG418" s="2">
        <f t="shared" si="475"/>
        <v>8</v>
      </c>
      <c r="AH418" s="2">
        <f t="shared" si="476"/>
        <v>8</v>
      </c>
      <c r="AI418" s="2">
        <f t="shared" si="477"/>
        <v>9</v>
      </c>
      <c r="AJ418" s="2">
        <f t="shared" si="478"/>
        <v>7</v>
      </c>
      <c r="AK418" s="2">
        <f t="shared" si="479"/>
        <v>8</v>
      </c>
      <c r="AL418" s="2">
        <f t="shared" si="480"/>
        <v>6</v>
      </c>
      <c r="AM418" s="2">
        <f t="shared" si="481"/>
        <v>7</v>
      </c>
      <c r="AN418" s="2">
        <f t="shared" si="482"/>
        <v>8</v>
      </c>
      <c r="AO418" s="2">
        <f t="shared" si="483"/>
        <v>5</v>
      </c>
      <c r="AP418" s="2">
        <f t="shared" si="484"/>
        <v>5</v>
      </c>
      <c r="AQ418" s="2">
        <f t="shared" si="485"/>
        <v>3</v>
      </c>
      <c r="AR418" s="2">
        <f t="shared" si="486"/>
        <v>2</v>
      </c>
      <c r="AS418" s="2">
        <f t="shared" si="487"/>
        <v>3</v>
      </c>
      <c r="AT418" s="2">
        <f t="shared" si="488"/>
        <v>3</v>
      </c>
      <c r="AU418" s="2">
        <f t="shared" si="489"/>
        <v>2</v>
      </c>
      <c r="AV418" s="3">
        <f t="shared" si="526"/>
        <v>2</v>
      </c>
      <c r="AW418">
        <f t="shared" si="527"/>
        <v>1</v>
      </c>
      <c r="AX418" s="2">
        <f t="shared" si="490"/>
        <v>5</v>
      </c>
      <c r="AY418" s="2">
        <f t="shared" si="491"/>
        <v>7</v>
      </c>
      <c r="AZ418" s="2">
        <f t="shared" si="492"/>
        <v>6</v>
      </c>
      <c r="BA418" s="2">
        <f t="shared" si="493"/>
        <v>4</v>
      </c>
      <c r="BB418" s="2">
        <f t="shared" si="494"/>
        <v>4</v>
      </c>
      <c r="BC418" s="2">
        <f t="shared" si="495"/>
        <v>2</v>
      </c>
      <c r="BD418" s="2">
        <f t="shared" si="496"/>
        <v>5</v>
      </c>
      <c r="BE418" s="2">
        <f t="shared" si="497"/>
        <v>3</v>
      </c>
      <c r="BF418" s="2">
        <f t="shared" si="498"/>
        <v>3</v>
      </c>
      <c r="BG418" s="2">
        <f t="shared" si="499"/>
        <v>3</v>
      </c>
      <c r="BH418" s="2">
        <f t="shared" si="500"/>
        <v>5</v>
      </c>
      <c r="BI418" s="2">
        <f t="shared" si="501"/>
        <v>3</v>
      </c>
      <c r="BJ418" s="2">
        <f t="shared" si="502"/>
        <v>2</v>
      </c>
      <c r="BK418" s="2">
        <f t="shared" si="503"/>
        <v>2</v>
      </c>
      <c r="BL418" s="2">
        <f t="shared" si="504"/>
        <v>2</v>
      </c>
      <c r="BM418" s="2">
        <f t="shared" si="505"/>
        <v>2</v>
      </c>
      <c r="BN418" s="2">
        <f t="shared" si="506"/>
        <v>1</v>
      </c>
      <c r="BO418" s="3">
        <f t="shared" si="528"/>
        <v>2</v>
      </c>
      <c r="BP418">
        <f t="shared" si="529"/>
        <v>1</v>
      </c>
      <c r="BR418">
        <v>2</v>
      </c>
      <c r="BS418">
        <f t="shared" si="507"/>
        <v>1</v>
      </c>
      <c r="BU418" s="1">
        <f t="shared" si="508"/>
        <v>4.396246112557666</v>
      </c>
      <c r="BV418" s="1">
        <f t="shared" si="509"/>
        <v>2.156768034578834</v>
      </c>
      <c r="BW418" s="1">
        <f t="shared" si="510"/>
        <v>2.0414061710368072</v>
      </c>
      <c r="BX418" s="1">
        <f t="shared" si="511"/>
        <v>2.7752333867699406</v>
      </c>
      <c r="BY418" s="1">
        <f t="shared" si="512"/>
        <v>2.4920186517199712</v>
      </c>
      <c r="BZ418" s="1">
        <f t="shared" si="513"/>
        <v>2.589954952307191</v>
      </c>
      <c r="CA418" s="1">
        <f t="shared" si="514"/>
        <v>2.3153814338853285</v>
      </c>
      <c r="CB418" s="1">
        <f t="shared" si="515"/>
        <v>2.747976724236918</v>
      </c>
      <c r="CC418" s="1">
        <f t="shared" si="516"/>
        <v>2.9505530897690577</v>
      </c>
      <c r="CD418" s="1">
        <f t="shared" si="517"/>
        <v>9.9777885384764922</v>
      </c>
      <c r="CE418" s="1">
        <f t="shared" si="518"/>
        <v>2.3134337222791963</v>
      </c>
      <c r="CF418" s="1">
        <f t="shared" si="519"/>
        <v>2.5202887899134843</v>
      </c>
      <c r="CG418" s="1">
        <f t="shared" si="520"/>
        <v>2.9639374734009389</v>
      </c>
      <c r="CH418" s="1">
        <f t="shared" si="521"/>
        <v>3.2609689860408362</v>
      </c>
      <c r="CI418" s="1">
        <f t="shared" si="522"/>
        <v>3.3478422665333301</v>
      </c>
      <c r="CJ418" s="1">
        <f t="shared" si="523"/>
        <v>3.4276599872384179</v>
      </c>
      <c r="CK418" s="1">
        <f t="shared" si="524"/>
        <v>3.3829737993125746</v>
      </c>
      <c r="CL418" s="5">
        <f t="shared" si="530"/>
        <v>3</v>
      </c>
      <c r="CN418" s="9">
        <f t="shared" si="531"/>
        <v>2.0414061710368072</v>
      </c>
    </row>
    <row r="419" spans="1:92" x14ac:dyDescent="0.2">
      <c r="A419" s="4">
        <v>417</v>
      </c>
      <c r="B419" s="1">
        <v>0.25098459054658401</v>
      </c>
      <c r="C419" s="1">
        <v>0.97899999999999998</v>
      </c>
      <c r="D419" s="1">
        <v>89</v>
      </c>
      <c r="E419" s="1">
        <v>10</v>
      </c>
      <c r="F419" s="1">
        <v>1</v>
      </c>
      <c r="G419" s="1">
        <v>10.1769832099715</v>
      </c>
      <c r="H419" s="1">
        <v>7</v>
      </c>
      <c r="I419">
        <v>1500</v>
      </c>
      <c r="J419">
        <v>0.15</v>
      </c>
      <c r="K419">
        <v>37.5</v>
      </c>
      <c r="L419" s="1"/>
      <c r="M419" s="2">
        <f t="shared" si="456"/>
        <v>3</v>
      </c>
      <c r="N419" s="2">
        <f t="shared" si="457"/>
        <v>8</v>
      </c>
      <c r="O419" s="2">
        <f t="shared" si="458"/>
        <v>4</v>
      </c>
      <c r="P419" s="2">
        <f t="shared" si="459"/>
        <v>5</v>
      </c>
      <c r="Q419" s="2">
        <f t="shared" si="460"/>
        <v>6</v>
      </c>
      <c r="R419" s="2">
        <f t="shared" si="461"/>
        <v>5</v>
      </c>
      <c r="S419" s="2">
        <f t="shared" si="462"/>
        <v>7</v>
      </c>
      <c r="T419" s="2">
        <f t="shared" si="463"/>
        <v>4</v>
      </c>
      <c r="U419" s="2">
        <f t="shared" si="464"/>
        <v>5</v>
      </c>
      <c r="V419" s="2">
        <f t="shared" si="465"/>
        <v>6</v>
      </c>
      <c r="W419" s="2">
        <f t="shared" si="466"/>
        <v>2</v>
      </c>
      <c r="X419" s="2">
        <f t="shared" si="467"/>
        <v>3</v>
      </c>
      <c r="Y419" s="2">
        <f t="shared" si="468"/>
        <v>1</v>
      </c>
      <c r="Z419" s="2">
        <f t="shared" si="469"/>
        <v>1</v>
      </c>
      <c r="AA419" s="2">
        <f t="shared" si="470"/>
        <v>2</v>
      </c>
      <c r="AB419" s="2">
        <f t="shared" si="471"/>
        <v>1</v>
      </c>
      <c r="AC419" s="2">
        <f t="shared" si="472"/>
        <v>0</v>
      </c>
      <c r="AD419" s="3">
        <f t="shared" si="525"/>
        <v>2</v>
      </c>
      <c r="AE419" s="2">
        <f t="shared" si="473"/>
        <v>6</v>
      </c>
      <c r="AF419" s="2">
        <f t="shared" si="474"/>
        <v>11</v>
      </c>
      <c r="AG419" s="2">
        <f t="shared" si="475"/>
        <v>7</v>
      </c>
      <c r="AH419" s="2">
        <f t="shared" si="476"/>
        <v>8</v>
      </c>
      <c r="AI419" s="2">
        <f t="shared" si="477"/>
        <v>8</v>
      </c>
      <c r="AJ419" s="2">
        <f t="shared" si="478"/>
        <v>7</v>
      </c>
      <c r="AK419" s="2">
        <f t="shared" si="479"/>
        <v>9</v>
      </c>
      <c r="AL419" s="2">
        <f t="shared" si="480"/>
        <v>7</v>
      </c>
      <c r="AM419" s="2">
        <f t="shared" si="481"/>
        <v>7</v>
      </c>
      <c r="AN419" s="2">
        <f t="shared" si="482"/>
        <v>8</v>
      </c>
      <c r="AO419" s="2">
        <f t="shared" si="483"/>
        <v>4</v>
      </c>
      <c r="AP419" s="2">
        <f t="shared" si="484"/>
        <v>5</v>
      </c>
      <c r="AQ419" s="2">
        <f t="shared" si="485"/>
        <v>3</v>
      </c>
      <c r="AR419" s="2">
        <f t="shared" si="486"/>
        <v>2</v>
      </c>
      <c r="AS419" s="2">
        <f t="shared" si="487"/>
        <v>4</v>
      </c>
      <c r="AT419" s="2">
        <f t="shared" si="488"/>
        <v>3</v>
      </c>
      <c r="AU419" s="2">
        <f t="shared" si="489"/>
        <v>2</v>
      </c>
      <c r="AV419" s="3">
        <f t="shared" si="526"/>
        <v>2</v>
      </c>
      <c r="AW419">
        <f t="shared" si="527"/>
        <v>1</v>
      </c>
      <c r="AX419" s="2">
        <f t="shared" si="490"/>
        <v>4</v>
      </c>
      <c r="AY419" s="2">
        <f t="shared" si="491"/>
        <v>7</v>
      </c>
      <c r="AZ419" s="2">
        <f t="shared" si="492"/>
        <v>6</v>
      </c>
      <c r="BA419" s="2">
        <f t="shared" si="493"/>
        <v>5</v>
      </c>
      <c r="BB419" s="2">
        <f t="shared" si="494"/>
        <v>3</v>
      </c>
      <c r="BC419" s="2">
        <f t="shared" si="495"/>
        <v>2</v>
      </c>
      <c r="BD419" s="2">
        <f t="shared" si="496"/>
        <v>6</v>
      </c>
      <c r="BE419" s="2">
        <f t="shared" si="497"/>
        <v>3</v>
      </c>
      <c r="BF419" s="2">
        <f t="shared" si="498"/>
        <v>3</v>
      </c>
      <c r="BG419" s="2">
        <f t="shared" si="499"/>
        <v>3</v>
      </c>
      <c r="BH419" s="2">
        <f t="shared" si="500"/>
        <v>4</v>
      </c>
      <c r="BI419" s="2">
        <f t="shared" si="501"/>
        <v>3</v>
      </c>
      <c r="BJ419" s="2">
        <f t="shared" si="502"/>
        <v>3</v>
      </c>
      <c r="BK419" s="2">
        <f t="shared" si="503"/>
        <v>3</v>
      </c>
      <c r="BL419" s="2">
        <f t="shared" si="504"/>
        <v>3</v>
      </c>
      <c r="BM419" s="2">
        <f t="shared" si="505"/>
        <v>2</v>
      </c>
      <c r="BN419" s="2">
        <f t="shared" si="506"/>
        <v>1</v>
      </c>
      <c r="BO419" s="3">
        <f t="shared" si="528"/>
        <v>2</v>
      </c>
      <c r="BP419">
        <f t="shared" si="529"/>
        <v>1</v>
      </c>
      <c r="BR419">
        <v>2</v>
      </c>
      <c r="BS419">
        <f t="shared" si="507"/>
        <v>1</v>
      </c>
      <c r="BU419" s="1">
        <f t="shared" si="508"/>
        <v>4.4176793528176281</v>
      </c>
      <c r="BV419" s="1">
        <f t="shared" si="509"/>
        <v>2.0221198619124765</v>
      </c>
      <c r="BW419" s="1">
        <f t="shared" si="510"/>
        <v>1.7796347835203137</v>
      </c>
      <c r="BX419" s="1">
        <f t="shared" si="511"/>
        <v>2.7117682111678794</v>
      </c>
      <c r="BY419" s="1">
        <f t="shared" si="512"/>
        <v>2.4955459645467308</v>
      </c>
      <c r="BZ419" s="1">
        <f t="shared" si="513"/>
        <v>2.65903356064306</v>
      </c>
      <c r="CA419" s="1">
        <f t="shared" si="514"/>
        <v>2.1290561629706941</v>
      </c>
      <c r="CB419" s="1">
        <f t="shared" si="515"/>
        <v>3.0784349937035076</v>
      </c>
      <c r="CC419" s="1">
        <f t="shared" si="516"/>
        <v>3.2271347492285547</v>
      </c>
      <c r="CD419" s="1">
        <f t="shared" si="517"/>
        <v>10.006324866736243</v>
      </c>
      <c r="CE419" s="1">
        <f t="shared" si="518"/>
        <v>2.1276132299974639</v>
      </c>
      <c r="CF419" s="1">
        <f t="shared" si="519"/>
        <v>2.4357968121544631</v>
      </c>
      <c r="CG419" s="1">
        <f t="shared" si="520"/>
        <v>3.0280141983037461</v>
      </c>
      <c r="CH419" s="1">
        <f t="shared" si="521"/>
        <v>3.5942059116832836</v>
      </c>
      <c r="CI419" s="1">
        <f t="shared" si="522"/>
        <v>3.7729827755413403</v>
      </c>
      <c r="CJ419" s="1">
        <f t="shared" si="523"/>
        <v>3.8439687620156113</v>
      </c>
      <c r="CK419" s="1">
        <f t="shared" si="524"/>
        <v>3.804247836355831</v>
      </c>
      <c r="CL419" s="5">
        <f t="shared" si="530"/>
        <v>3</v>
      </c>
      <c r="CN419" s="9">
        <f t="shared" si="531"/>
        <v>1.7796347835203137</v>
      </c>
    </row>
    <row r="420" spans="1:92" x14ac:dyDescent="0.2">
      <c r="A420" s="4">
        <v>418</v>
      </c>
      <c r="B420" s="1">
        <v>0.30933798178320798</v>
      </c>
      <c r="C420" s="1">
        <v>1.171</v>
      </c>
      <c r="D420" s="1">
        <v>70</v>
      </c>
      <c r="E420" s="1">
        <v>18</v>
      </c>
      <c r="F420" s="1">
        <v>12</v>
      </c>
      <c r="G420" s="1">
        <v>11.0872872272391</v>
      </c>
      <c r="H420" s="1">
        <v>7</v>
      </c>
      <c r="I420">
        <v>1500</v>
      </c>
      <c r="J420">
        <v>0.15</v>
      </c>
      <c r="K420">
        <v>37.5</v>
      </c>
      <c r="L420" s="1"/>
      <c r="M420" s="2">
        <f t="shared" si="456"/>
        <v>2</v>
      </c>
      <c r="N420" s="2">
        <f t="shared" si="457"/>
        <v>9</v>
      </c>
      <c r="O420" s="2">
        <f t="shared" si="458"/>
        <v>5</v>
      </c>
      <c r="P420" s="2">
        <f t="shared" si="459"/>
        <v>5</v>
      </c>
      <c r="Q420" s="2">
        <f t="shared" si="460"/>
        <v>6</v>
      </c>
      <c r="R420" s="2">
        <f t="shared" si="461"/>
        <v>5</v>
      </c>
      <c r="S420" s="2">
        <f t="shared" si="462"/>
        <v>8</v>
      </c>
      <c r="T420" s="2">
        <f t="shared" si="463"/>
        <v>4</v>
      </c>
      <c r="U420" s="2">
        <f t="shared" si="464"/>
        <v>5</v>
      </c>
      <c r="V420" s="2">
        <f t="shared" si="465"/>
        <v>6</v>
      </c>
      <c r="W420" s="2">
        <f t="shared" si="466"/>
        <v>3</v>
      </c>
      <c r="X420" s="2">
        <f t="shared" si="467"/>
        <v>3</v>
      </c>
      <c r="Y420" s="2">
        <f t="shared" si="468"/>
        <v>1</v>
      </c>
      <c r="Z420" s="2">
        <f t="shared" si="469"/>
        <v>1</v>
      </c>
      <c r="AA420" s="2">
        <f t="shared" si="470"/>
        <v>1</v>
      </c>
      <c r="AB420" s="2">
        <f t="shared" si="471"/>
        <v>1</v>
      </c>
      <c r="AC420" s="2">
        <f t="shared" si="472"/>
        <v>0</v>
      </c>
      <c r="AD420" s="3">
        <f t="shared" si="525"/>
        <v>2</v>
      </c>
      <c r="AE420" s="2">
        <f t="shared" si="473"/>
        <v>5</v>
      </c>
      <c r="AF420" s="2">
        <f t="shared" si="474"/>
        <v>12</v>
      </c>
      <c r="AG420" s="2">
        <f t="shared" si="475"/>
        <v>8</v>
      </c>
      <c r="AH420" s="2">
        <f t="shared" si="476"/>
        <v>8</v>
      </c>
      <c r="AI420" s="2">
        <f t="shared" si="477"/>
        <v>8</v>
      </c>
      <c r="AJ420" s="2">
        <f t="shared" si="478"/>
        <v>7</v>
      </c>
      <c r="AK420" s="2">
        <f t="shared" si="479"/>
        <v>10</v>
      </c>
      <c r="AL420" s="2">
        <f t="shared" si="480"/>
        <v>7</v>
      </c>
      <c r="AM420" s="2">
        <f t="shared" si="481"/>
        <v>7</v>
      </c>
      <c r="AN420" s="2">
        <f t="shared" si="482"/>
        <v>8</v>
      </c>
      <c r="AO420" s="2">
        <f t="shared" si="483"/>
        <v>5</v>
      </c>
      <c r="AP420" s="2">
        <f t="shared" si="484"/>
        <v>5</v>
      </c>
      <c r="AQ420" s="2">
        <f t="shared" si="485"/>
        <v>3</v>
      </c>
      <c r="AR420" s="2">
        <f t="shared" si="486"/>
        <v>2</v>
      </c>
      <c r="AS420" s="2">
        <f t="shared" si="487"/>
        <v>3</v>
      </c>
      <c r="AT420" s="2">
        <f t="shared" si="488"/>
        <v>3</v>
      </c>
      <c r="AU420" s="2">
        <f t="shared" si="489"/>
        <v>2</v>
      </c>
      <c r="AV420" s="3">
        <f t="shared" si="526"/>
        <v>2</v>
      </c>
      <c r="AW420">
        <f t="shared" si="527"/>
        <v>1</v>
      </c>
      <c r="AX420" s="2">
        <f t="shared" si="490"/>
        <v>3</v>
      </c>
      <c r="AY420" s="2">
        <f t="shared" si="491"/>
        <v>9</v>
      </c>
      <c r="AZ420" s="2">
        <f t="shared" si="492"/>
        <v>7</v>
      </c>
      <c r="BA420" s="2">
        <f t="shared" si="493"/>
        <v>5</v>
      </c>
      <c r="BB420" s="2">
        <f t="shared" si="494"/>
        <v>3</v>
      </c>
      <c r="BC420" s="2">
        <f t="shared" si="495"/>
        <v>2</v>
      </c>
      <c r="BD420" s="2">
        <f t="shared" si="496"/>
        <v>7</v>
      </c>
      <c r="BE420" s="2">
        <f t="shared" si="497"/>
        <v>3</v>
      </c>
      <c r="BF420" s="2">
        <f t="shared" si="498"/>
        <v>3</v>
      </c>
      <c r="BG420" s="2">
        <f t="shared" si="499"/>
        <v>3</v>
      </c>
      <c r="BH420" s="2">
        <f t="shared" si="500"/>
        <v>5</v>
      </c>
      <c r="BI420" s="2">
        <f t="shared" si="501"/>
        <v>3</v>
      </c>
      <c r="BJ420" s="2">
        <f t="shared" si="502"/>
        <v>2</v>
      </c>
      <c r="BK420" s="2">
        <f t="shared" si="503"/>
        <v>2</v>
      </c>
      <c r="BL420" s="2">
        <f t="shared" si="504"/>
        <v>2</v>
      </c>
      <c r="BM420" s="2">
        <f t="shared" si="505"/>
        <v>2</v>
      </c>
      <c r="BN420" s="2">
        <f t="shared" si="506"/>
        <v>1</v>
      </c>
      <c r="BO420" s="3">
        <f t="shared" si="528"/>
        <v>2</v>
      </c>
      <c r="BP420">
        <f t="shared" si="529"/>
        <v>1</v>
      </c>
      <c r="BR420">
        <v>2</v>
      </c>
      <c r="BS420">
        <f t="shared" si="507"/>
        <v>1</v>
      </c>
      <c r="BU420" s="1">
        <f t="shared" si="508"/>
        <v>4.2981648587272394</v>
      </c>
      <c r="BV420" s="1">
        <f t="shared" si="509"/>
        <v>1.8854690333087787</v>
      </c>
      <c r="BW420" s="1">
        <f t="shared" si="510"/>
        <v>1.7888615596457089</v>
      </c>
      <c r="BX420" s="1">
        <f t="shared" si="511"/>
        <v>2.4831671264367077</v>
      </c>
      <c r="BY420" s="1">
        <f t="shared" si="512"/>
        <v>2.3048527581135398</v>
      </c>
      <c r="BZ420" s="1">
        <f t="shared" si="513"/>
        <v>2.4349456600237884</v>
      </c>
      <c r="CA420" s="1">
        <f t="shared" si="514"/>
        <v>2.1170534039908779</v>
      </c>
      <c r="CB420" s="1">
        <f t="shared" si="515"/>
        <v>2.6720908395697442</v>
      </c>
      <c r="CC420" s="1">
        <f t="shared" si="516"/>
        <v>2.8753917549654995</v>
      </c>
      <c r="CD420" s="1">
        <f t="shared" si="517"/>
        <v>9.9468221549616747</v>
      </c>
      <c r="CE420" s="1">
        <f t="shared" si="518"/>
        <v>2.1738930463567545</v>
      </c>
      <c r="CF420" s="1">
        <f t="shared" si="519"/>
        <v>2.3619898984379954</v>
      </c>
      <c r="CG420" s="1">
        <f t="shared" si="520"/>
        <v>2.8019106596277141</v>
      </c>
      <c r="CH420" s="1">
        <f t="shared" si="521"/>
        <v>3.2131183956711498</v>
      </c>
      <c r="CI420" s="1">
        <f t="shared" si="522"/>
        <v>3.3094790122836235</v>
      </c>
      <c r="CJ420" s="1">
        <f t="shared" si="523"/>
        <v>3.3902423183913499</v>
      </c>
      <c r="CK420" s="1">
        <f t="shared" si="524"/>
        <v>3.3448401457575194</v>
      </c>
      <c r="CL420" s="5">
        <f t="shared" si="530"/>
        <v>3</v>
      </c>
      <c r="CN420" s="9">
        <f t="shared" si="531"/>
        <v>1.7888615596457089</v>
      </c>
    </row>
    <row r="421" spans="1:92" x14ac:dyDescent="0.2">
      <c r="A421" s="4">
        <v>419</v>
      </c>
      <c r="B421" s="1">
        <v>0.30467927557868002</v>
      </c>
      <c r="C421" s="1">
        <v>101.175</v>
      </c>
      <c r="D421" s="1">
        <v>91</v>
      </c>
      <c r="E421" s="1">
        <v>5</v>
      </c>
      <c r="F421" s="1">
        <v>4</v>
      </c>
      <c r="G421" s="1">
        <v>10.117480578480199</v>
      </c>
      <c r="H421" s="1">
        <v>7</v>
      </c>
      <c r="I421">
        <v>1500</v>
      </c>
      <c r="J421">
        <v>0.15</v>
      </c>
      <c r="K421">
        <v>37.5</v>
      </c>
      <c r="L421" s="1"/>
      <c r="M421" s="2">
        <f t="shared" si="456"/>
        <v>4</v>
      </c>
      <c r="N421" s="2">
        <f t="shared" si="457"/>
        <v>7</v>
      </c>
      <c r="O421" s="2">
        <f t="shared" si="458"/>
        <v>4</v>
      </c>
      <c r="P421" s="2">
        <f t="shared" si="459"/>
        <v>5</v>
      </c>
      <c r="Q421" s="2">
        <f t="shared" si="460"/>
        <v>6</v>
      </c>
      <c r="R421" s="2">
        <f t="shared" si="461"/>
        <v>5</v>
      </c>
      <c r="S421" s="2">
        <f t="shared" si="462"/>
        <v>6</v>
      </c>
      <c r="T421" s="2">
        <f t="shared" si="463"/>
        <v>4</v>
      </c>
      <c r="U421" s="2">
        <f t="shared" si="464"/>
        <v>5</v>
      </c>
      <c r="V421" s="2">
        <f t="shared" si="465"/>
        <v>6</v>
      </c>
      <c r="W421" s="2">
        <f t="shared" si="466"/>
        <v>4</v>
      </c>
      <c r="X421" s="2">
        <f t="shared" si="467"/>
        <v>4</v>
      </c>
      <c r="Y421" s="2">
        <f t="shared" si="468"/>
        <v>2</v>
      </c>
      <c r="Z421" s="2">
        <f t="shared" si="469"/>
        <v>2</v>
      </c>
      <c r="AA421" s="2">
        <f t="shared" si="470"/>
        <v>2</v>
      </c>
      <c r="AB421" s="2">
        <f t="shared" si="471"/>
        <v>2</v>
      </c>
      <c r="AC421" s="2">
        <f t="shared" si="472"/>
        <v>1</v>
      </c>
      <c r="AD421" s="3">
        <f t="shared" si="525"/>
        <v>2</v>
      </c>
      <c r="AE421" s="2">
        <f t="shared" si="473"/>
        <v>7</v>
      </c>
      <c r="AF421" s="2">
        <f t="shared" si="474"/>
        <v>10</v>
      </c>
      <c r="AG421" s="2">
        <f t="shared" si="475"/>
        <v>7</v>
      </c>
      <c r="AH421" s="2">
        <f t="shared" si="476"/>
        <v>8</v>
      </c>
      <c r="AI421" s="2">
        <f t="shared" si="477"/>
        <v>8</v>
      </c>
      <c r="AJ421" s="2">
        <f t="shared" si="478"/>
        <v>7</v>
      </c>
      <c r="AK421" s="2">
        <f t="shared" si="479"/>
        <v>8</v>
      </c>
      <c r="AL421" s="2">
        <f t="shared" si="480"/>
        <v>7</v>
      </c>
      <c r="AM421" s="2">
        <f t="shared" si="481"/>
        <v>7</v>
      </c>
      <c r="AN421" s="2">
        <f t="shared" si="482"/>
        <v>8</v>
      </c>
      <c r="AO421" s="2">
        <f t="shared" si="483"/>
        <v>6</v>
      </c>
      <c r="AP421" s="2">
        <f t="shared" si="484"/>
        <v>6</v>
      </c>
      <c r="AQ421" s="2">
        <f t="shared" si="485"/>
        <v>4</v>
      </c>
      <c r="AR421" s="2">
        <f t="shared" si="486"/>
        <v>3</v>
      </c>
      <c r="AS421" s="2">
        <f t="shared" si="487"/>
        <v>4</v>
      </c>
      <c r="AT421" s="2">
        <f t="shared" si="488"/>
        <v>4</v>
      </c>
      <c r="AU421" s="2">
        <f t="shared" si="489"/>
        <v>3</v>
      </c>
      <c r="AV421" s="3">
        <f t="shared" si="526"/>
        <v>2</v>
      </c>
      <c r="AW421">
        <f t="shared" si="527"/>
        <v>1</v>
      </c>
      <c r="AX421" s="2">
        <f t="shared" si="490"/>
        <v>5</v>
      </c>
      <c r="AY421" s="2">
        <f t="shared" si="491"/>
        <v>7</v>
      </c>
      <c r="AZ421" s="2">
        <f t="shared" si="492"/>
        <v>5</v>
      </c>
      <c r="BA421" s="2">
        <f t="shared" si="493"/>
        <v>4</v>
      </c>
      <c r="BB421" s="2">
        <f t="shared" si="494"/>
        <v>3</v>
      </c>
      <c r="BC421" s="2">
        <f t="shared" si="495"/>
        <v>2</v>
      </c>
      <c r="BD421" s="2">
        <f t="shared" si="496"/>
        <v>5</v>
      </c>
      <c r="BE421" s="2">
        <f t="shared" si="497"/>
        <v>3</v>
      </c>
      <c r="BF421" s="2">
        <f t="shared" si="498"/>
        <v>3</v>
      </c>
      <c r="BG421" s="2">
        <f t="shared" si="499"/>
        <v>3</v>
      </c>
      <c r="BH421" s="2">
        <f t="shared" si="500"/>
        <v>6</v>
      </c>
      <c r="BI421" s="2">
        <f t="shared" si="501"/>
        <v>4</v>
      </c>
      <c r="BJ421" s="2">
        <f t="shared" si="502"/>
        <v>3</v>
      </c>
      <c r="BK421" s="2">
        <f t="shared" si="503"/>
        <v>3</v>
      </c>
      <c r="BL421" s="2">
        <f t="shared" si="504"/>
        <v>3</v>
      </c>
      <c r="BM421" s="2">
        <f t="shared" si="505"/>
        <v>3</v>
      </c>
      <c r="BN421" s="2">
        <f t="shared" si="506"/>
        <v>2</v>
      </c>
      <c r="BO421" s="3">
        <f t="shared" si="528"/>
        <v>2</v>
      </c>
      <c r="BP421">
        <f t="shared" si="529"/>
        <v>1</v>
      </c>
      <c r="BR421">
        <v>2</v>
      </c>
      <c r="BS421">
        <f t="shared" si="507"/>
        <v>1</v>
      </c>
      <c r="BU421" s="1">
        <f t="shared" si="508"/>
        <v>4.4015788727030047</v>
      </c>
      <c r="BV421" s="1">
        <f t="shared" si="509"/>
        <v>2.1394976455523573</v>
      </c>
      <c r="BW421" s="1">
        <f t="shared" si="510"/>
        <v>2.0008166044533668</v>
      </c>
      <c r="BX421" s="1">
        <f t="shared" si="511"/>
        <v>2.7816675983571555</v>
      </c>
      <c r="BY421" s="1">
        <f t="shared" si="512"/>
        <v>2.4626578516819264</v>
      </c>
      <c r="BZ421" s="1">
        <f t="shared" si="513"/>
        <v>2.5386135991037344</v>
      </c>
      <c r="CA421" s="1">
        <f t="shared" si="514"/>
        <v>2.2953994209106203</v>
      </c>
      <c r="CB421" s="1">
        <f t="shared" si="515"/>
        <v>2.7205055212282239</v>
      </c>
      <c r="CC421" s="1">
        <f t="shared" si="516"/>
        <v>2.9044551406329782</v>
      </c>
      <c r="CD421" s="1">
        <f t="shared" si="517"/>
        <v>9.9658352045339988</v>
      </c>
      <c r="CE421" s="1">
        <f t="shared" si="518"/>
        <v>2.2489270674794555</v>
      </c>
      <c r="CF421" s="1">
        <f t="shared" si="519"/>
        <v>2.451284646357387</v>
      </c>
      <c r="CG421" s="1">
        <f t="shared" si="520"/>
        <v>2.9071951676097556</v>
      </c>
      <c r="CH421" s="1">
        <f t="shared" si="521"/>
        <v>3.2116416052366712</v>
      </c>
      <c r="CI421" s="1">
        <f t="shared" si="522"/>
        <v>3.3125382510269552</v>
      </c>
      <c r="CJ421" s="1">
        <f t="shared" si="523"/>
        <v>3.3931664016909799</v>
      </c>
      <c r="CK421" s="1">
        <f t="shared" si="524"/>
        <v>3.3481228590459717</v>
      </c>
      <c r="CL421" s="5">
        <f t="shared" si="530"/>
        <v>3</v>
      </c>
      <c r="CN421" s="9">
        <f t="shared" si="531"/>
        <v>2.0008166044533668</v>
      </c>
    </row>
    <row r="422" spans="1:92" x14ac:dyDescent="0.2">
      <c r="A422" s="4">
        <v>420</v>
      </c>
      <c r="B422" s="1">
        <v>0.120190915562922</v>
      </c>
      <c r="C422" s="1">
        <v>5.3840000000000003</v>
      </c>
      <c r="D422" s="1">
        <v>91</v>
      </c>
      <c r="E422" s="1">
        <v>6</v>
      </c>
      <c r="F422" s="1">
        <v>3</v>
      </c>
      <c r="G422" s="1">
        <v>12.333872103180299</v>
      </c>
      <c r="H422" s="1">
        <v>7</v>
      </c>
      <c r="I422">
        <v>1500</v>
      </c>
      <c r="J422">
        <v>0.15</v>
      </c>
      <c r="K422">
        <v>37.5</v>
      </c>
      <c r="L422" s="1"/>
      <c r="M422" s="2">
        <f t="shared" si="456"/>
        <v>4</v>
      </c>
      <c r="N422" s="2">
        <f t="shared" si="457"/>
        <v>7</v>
      </c>
      <c r="O422" s="2">
        <f t="shared" si="458"/>
        <v>4</v>
      </c>
      <c r="P422" s="2">
        <f t="shared" si="459"/>
        <v>5</v>
      </c>
      <c r="Q422" s="2">
        <f t="shared" si="460"/>
        <v>6</v>
      </c>
      <c r="R422" s="2">
        <f t="shared" si="461"/>
        <v>5</v>
      </c>
      <c r="S422" s="2">
        <f t="shared" si="462"/>
        <v>6</v>
      </c>
      <c r="T422" s="2">
        <f t="shared" si="463"/>
        <v>4</v>
      </c>
      <c r="U422" s="2">
        <f t="shared" si="464"/>
        <v>5</v>
      </c>
      <c r="V422" s="2">
        <f t="shared" si="465"/>
        <v>6</v>
      </c>
      <c r="W422" s="2">
        <f t="shared" si="466"/>
        <v>4</v>
      </c>
      <c r="X422" s="2">
        <f t="shared" si="467"/>
        <v>4</v>
      </c>
      <c r="Y422" s="2">
        <f t="shared" si="468"/>
        <v>2</v>
      </c>
      <c r="Z422" s="2">
        <f t="shared" si="469"/>
        <v>2</v>
      </c>
      <c r="AA422" s="2">
        <f t="shared" si="470"/>
        <v>2</v>
      </c>
      <c r="AB422" s="2">
        <f t="shared" si="471"/>
        <v>2</v>
      </c>
      <c r="AC422" s="2">
        <f t="shared" si="472"/>
        <v>1</v>
      </c>
      <c r="AD422" s="3">
        <f t="shared" si="525"/>
        <v>2</v>
      </c>
      <c r="AE422" s="2">
        <f t="shared" si="473"/>
        <v>7</v>
      </c>
      <c r="AF422" s="2">
        <f t="shared" si="474"/>
        <v>10</v>
      </c>
      <c r="AG422" s="2">
        <f t="shared" si="475"/>
        <v>7</v>
      </c>
      <c r="AH422" s="2">
        <f t="shared" si="476"/>
        <v>8</v>
      </c>
      <c r="AI422" s="2">
        <f t="shared" si="477"/>
        <v>8</v>
      </c>
      <c r="AJ422" s="2">
        <f t="shared" si="478"/>
        <v>7</v>
      </c>
      <c r="AK422" s="2">
        <f t="shared" si="479"/>
        <v>8</v>
      </c>
      <c r="AL422" s="2">
        <f t="shared" si="480"/>
        <v>7</v>
      </c>
      <c r="AM422" s="2">
        <f t="shared" si="481"/>
        <v>7</v>
      </c>
      <c r="AN422" s="2">
        <f t="shared" si="482"/>
        <v>8</v>
      </c>
      <c r="AO422" s="2">
        <f t="shared" si="483"/>
        <v>6</v>
      </c>
      <c r="AP422" s="2">
        <f t="shared" si="484"/>
        <v>6</v>
      </c>
      <c r="AQ422" s="2">
        <f t="shared" si="485"/>
        <v>4</v>
      </c>
      <c r="AR422" s="2">
        <f t="shared" si="486"/>
        <v>3</v>
      </c>
      <c r="AS422" s="2">
        <f t="shared" si="487"/>
        <v>4</v>
      </c>
      <c r="AT422" s="2">
        <f t="shared" si="488"/>
        <v>4</v>
      </c>
      <c r="AU422" s="2">
        <f t="shared" si="489"/>
        <v>3</v>
      </c>
      <c r="AV422" s="3">
        <f t="shared" si="526"/>
        <v>2</v>
      </c>
      <c r="AW422">
        <f t="shared" si="527"/>
        <v>1</v>
      </c>
      <c r="AX422" s="2">
        <f t="shared" si="490"/>
        <v>4</v>
      </c>
      <c r="AY422" s="2">
        <f t="shared" si="491"/>
        <v>6</v>
      </c>
      <c r="AZ422" s="2">
        <f t="shared" si="492"/>
        <v>4</v>
      </c>
      <c r="BA422" s="2">
        <f t="shared" si="493"/>
        <v>4</v>
      </c>
      <c r="BB422" s="2">
        <f t="shared" si="494"/>
        <v>3</v>
      </c>
      <c r="BC422" s="2">
        <f t="shared" si="495"/>
        <v>2</v>
      </c>
      <c r="BD422" s="2">
        <f t="shared" si="496"/>
        <v>4</v>
      </c>
      <c r="BE422" s="2">
        <f t="shared" si="497"/>
        <v>3</v>
      </c>
      <c r="BF422" s="2">
        <f t="shared" si="498"/>
        <v>3</v>
      </c>
      <c r="BG422" s="2">
        <f t="shared" si="499"/>
        <v>3</v>
      </c>
      <c r="BH422" s="2">
        <f t="shared" si="500"/>
        <v>6</v>
      </c>
      <c r="BI422" s="2">
        <f t="shared" si="501"/>
        <v>4</v>
      </c>
      <c r="BJ422" s="2">
        <f t="shared" si="502"/>
        <v>3</v>
      </c>
      <c r="BK422" s="2">
        <f t="shared" si="503"/>
        <v>3</v>
      </c>
      <c r="BL422" s="2">
        <f t="shared" si="504"/>
        <v>3</v>
      </c>
      <c r="BM422" s="2">
        <f t="shared" si="505"/>
        <v>3</v>
      </c>
      <c r="BN422" s="2">
        <f t="shared" si="506"/>
        <v>2</v>
      </c>
      <c r="BO422" s="3">
        <f t="shared" si="528"/>
        <v>2</v>
      </c>
      <c r="BP422">
        <f t="shared" si="529"/>
        <v>2</v>
      </c>
      <c r="BR422">
        <v>3</v>
      </c>
      <c r="BS422">
        <f t="shared" si="507"/>
        <v>1</v>
      </c>
      <c r="BU422" s="1">
        <f t="shared" si="508"/>
        <v>4.4675350952407573</v>
      </c>
      <c r="BV422" s="1">
        <f t="shared" si="509"/>
        <v>3.3335739531955042</v>
      </c>
      <c r="BW422" s="1">
        <f t="shared" si="510"/>
        <v>3.0111190283510445</v>
      </c>
      <c r="BX422" s="1">
        <f t="shared" si="511"/>
        <v>4.5767981556561423</v>
      </c>
      <c r="BY422" s="1">
        <f t="shared" si="512"/>
        <v>4.8639548831151478</v>
      </c>
      <c r="BZ422" s="1">
        <f t="shared" si="513"/>
        <v>5.6253026256279837</v>
      </c>
      <c r="CA422" s="1">
        <f t="shared" si="514"/>
        <v>2.917686806724622</v>
      </c>
      <c r="CB422" s="1">
        <f t="shared" si="515"/>
        <v>6.4114071854443182</v>
      </c>
      <c r="CC422" s="1">
        <f t="shared" si="516"/>
        <v>6.8309875057603415</v>
      </c>
      <c r="CD422" s="1">
        <f t="shared" si="517"/>
        <v>11.158426080316181</v>
      </c>
      <c r="CE422" s="1">
        <f t="shared" si="518"/>
        <v>2.1023134818239968</v>
      </c>
      <c r="CF422" s="1">
        <f t="shared" si="519"/>
        <v>4.8926159600912236</v>
      </c>
      <c r="CG422" s="1">
        <f t="shared" si="520"/>
        <v>6.1249362122163253</v>
      </c>
      <c r="CH422" s="1">
        <f t="shared" si="521"/>
        <v>7.3063919169985825</v>
      </c>
      <c r="CI422" s="1">
        <f t="shared" si="522"/>
        <v>7.3609400624689876</v>
      </c>
      <c r="CJ422" s="1">
        <f t="shared" si="523"/>
        <v>7.3976332200352202</v>
      </c>
      <c r="CK422" s="1">
        <f t="shared" si="524"/>
        <v>7.3767835344559192</v>
      </c>
      <c r="CL422" s="5">
        <f t="shared" si="530"/>
        <v>11</v>
      </c>
      <c r="CN422" s="9">
        <f t="shared" si="531"/>
        <v>2.1023134818239968</v>
      </c>
    </row>
    <row r="423" spans="1:92" x14ac:dyDescent="0.2">
      <c r="A423" s="4">
        <v>421</v>
      </c>
      <c r="B423" s="1">
        <v>0.50640542527779597</v>
      </c>
      <c r="C423" s="1">
        <v>0.45900000000000002</v>
      </c>
      <c r="D423" s="1">
        <v>49</v>
      </c>
      <c r="E423" s="1">
        <v>0</v>
      </c>
      <c r="F423" s="1">
        <v>51</v>
      </c>
      <c r="G423" s="1">
        <v>6.8869988267345796</v>
      </c>
      <c r="H423" s="1">
        <v>6</v>
      </c>
      <c r="I423">
        <v>1500</v>
      </c>
      <c r="J423">
        <v>0.15</v>
      </c>
      <c r="K423">
        <v>37.5</v>
      </c>
      <c r="L423" s="1"/>
      <c r="M423" s="2">
        <f t="shared" si="456"/>
        <v>3</v>
      </c>
      <c r="N423" s="2">
        <f t="shared" si="457"/>
        <v>7</v>
      </c>
      <c r="O423" s="2">
        <f t="shared" si="458"/>
        <v>6</v>
      </c>
      <c r="P423" s="2">
        <f t="shared" si="459"/>
        <v>4</v>
      </c>
      <c r="Q423" s="2">
        <f t="shared" si="460"/>
        <v>6</v>
      </c>
      <c r="R423" s="2">
        <f t="shared" si="461"/>
        <v>8</v>
      </c>
      <c r="S423" s="2">
        <f t="shared" si="462"/>
        <v>5</v>
      </c>
      <c r="T423" s="2">
        <f t="shared" si="463"/>
        <v>5</v>
      </c>
      <c r="U423" s="2">
        <f t="shared" si="464"/>
        <v>7</v>
      </c>
      <c r="V423" s="2">
        <f t="shared" si="465"/>
        <v>7</v>
      </c>
      <c r="W423" s="2">
        <f t="shared" si="466"/>
        <v>3</v>
      </c>
      <c r="X423" s="2">
        <f t="shared" si="467"/>
        <v>5</v>
      </c>
      <c r="Y423" s="2">
        <f t="shared" si="468"/>
        <v>2</v>
      </c>
      <c r="Z423" s="2">
        <f t="shared" si="469"/>
        <v>2</v>
      </c>
      <c r="AA423" s="2">
        <f t="shared" si="470"/>
        <v>1</v>
      </c>
      <c r="AB423" s="2">
        <f t="shared" si="471"/>
        <v>2</v>
      </c>
      <c r="AC423" s="2">
        <f t="shared" si="472"/>
        <v>1</v>
      </c>
      <c r="AD423" s="3">
        <f t="shared" si="525"/>
        <v>6</v>
      </c>
      <c r="AE423" s="2">
        <f t="shared" si="473"/>
        <v>6</v>
      </c>
      <c r="AF423" s="2">
        <f t="shared" si="474"/>
        <v>10</v>
      </c>
      <c r="AG423" s="2">
        <f t="shared" si="475"/>
        <v>9</v>
      </c>
      <c r="AH423" s="2">
        <f t="shared" si="476"/>
        <v>7</v>
      </c>
      <c r="AI423" s="2">
        <f t="shared" si="477"/>
        <v>8</v>
      </c>
      <c r="AJ423" s="2">
        <f t="shared" si="478"/>
        <v>10</v>
      </c>
      <c r="AK423" s="2">
        <f t="shared" si="479"/>
        <v>7</v>
      </c>
      <c r="AL423" s="2">
        <f t="shared" si="480"/>
        <v>8</v>
      </c>
      <c r="AM423" s="2">
        <f t="shared" si="481"/>
        <v>9</v>
      </c>
      <c r="AN423" s="2">
        <f t="shared" si="482"/>
        <v>9</v>
      </c>
      <c r="AO423" s="2">
        <f t="shared" si="483"/>
        <v>5</v>
      </c>
      <c r="AP423" s="2">
        <f t="shared" si="484"/>
        <v>7</v>
      </c>
      <c r="AQ423" s="2">
        <f t="shared" si="485"/>
        <v>4</v>
      </c>
      <c r="AR423" s="2">
        <f t="shared" si="486"/>
        <v>3</v>
      </c>
      <c r="AS423" s="2">
        <f t="shared" si="487"/>
        <v>3</v>
      </c>
      <c r="AT423" s="2">
        <f t="shared" si="488"/>
        <v>4</v>
      </c>
      <c r="AU423" s="2">
        <f t="shared" si="489"/>
        <v>3</v>
      </c>
      <c r="AV423" s="3">
        <f t="shared" si="526"/>
        <v>2</v>
      </c>
      <c r="AW423">
        <f t="shared" si="527"/>
        <v>2</v>
      </c>
      <c r="AX423" s="2">
        <f t="shared" si="490"/>
        <v>3</v>
      </c>
      <c r="AY423" s="2">
        <f t="shared" si="491"/>
        <v>6</v>
      </c>
      <c r="AZ423" s="2">
        <f t="shared" si="492"/>
        <v>7</v>
      </c>
      <c r="BA423" s="2">
        <f t="shared" si="493"/>
        <v>4</v>
      </c>
      <c r="BB423" s="2">
        <f t="shared" si="494"/>
        <v>5</v>
      </c>
      <c r="BC423" s="2">
        <f t="shared" si="495"/>
        <v>6</v>
      </c>
      <c r="BD423" s="2">
        <f t="shared" si="496"/>
        <v>3</v>
      </c>
      <c r="BE423" s="2">
        <f t="shared" si="497"/>
        <v>5</v>
      </c>
      <c r="BF423" s="2">
        <f t="shared" si="498"/>
        <v>5</v>
      </c>
      <c r="BG423" s="2">
        <f t="shared" si="499"/>
        <v>5</v>
      </c>
      <c r="BH423" s="2">
        <f t="shared" si="500"/>
        <v>4</v>
      </c>
      <c r="BI423" s="2">
        <f t="shared" si="501"/>
        <v>7</v>
      </c>
      <c r="BJ423" s="2">
        <f t="shared" si="502"/>
        <v>4</v>
      </c>
      <c r="BK423" s="2">
        <f t="shared" si="503"/>
        <v>2</v>
      </c>
      <c r="BL423" s="2">
        <f t="shared" si="504"/>
        <v>2</v>
      </c>
      <c r="BM423" s="2">
        <f t="shared" si="505"/>
        <v>3</v>
      </c>
      <c r="BN423" s="2">
        <f t="shared" si="506"/>
        <v>2</v>
      </c>
      <c r="BO423" s="3">
        <f t="shared" si="528"/>
        <v>3</v>
      </c>
      <c r="BP423">
        <f t="shared" si="529"/>
        <v>2</v>
      </c>
      <c r="BR423">
        <v>3</v>
      </c>
      <c r="BS423">
        <f t="shared" si="507"/>
        <v>6</v>
      </c>
      <c r="BU423" s="1">
        <f t="shared" si="508"/>
        <v>5.822192210436631</v>
      </c>
      <c r="BV423" s="1">
        <f t="shared" si="509"/>
        <v>2.8991181761644236</v>
      </c>
      <c r="BW423" s="1">
        <f t="shared" si="510"/>
        <v>2.0308754356613168</v>
      </c>
      <c r="BX423" s="1">
        <f t="shared" si="511"/>
        <v>3.5479884314419947</v>
      </c>
      <c r="BY423" s="1">
        <f t="shared" si="512"/>
        <v>2.2305818908831219</v>
      </c>
      <c r="BZ423" s="1">
        <f t="shared" si="513"/>
        <v>1.6526575294848558</v>
      </c>
      <c r="CA423" s="1">
        <f t="shared" si="514"/>
        <v>2.8926149952857303</v>
      </c>
      <c r="CB423" s="1">
        <f t="shared" si="515"/>
        <v>1.7354362617598631</v>
      </c>
      <c r="CC423" s="1">
        <f t="shared" si="516"/>
        <v>1.9425887134894575</v>
      </c>
      <c r="CD423" s="1">
        <f t="shared" si="517"/>
        <v>9.7953028611046822</v>
      </c>
      <c r="CE423" s="1">
        <f t="shared" si="518"/>
        <v>4.0814241512669867</v>
      </c>
      <c r="CF423" s="1">
        <f t="shared" si="519"/>
        <v>1.8072265988605363</v>
      </c>
      <c r="CG423" s="1">
        <f t="shared" si="520"/>
        <v>2.1312586172393853</v>
      </c>
      <c r="CH423" s="1">
        <f t="shared" si="521"/>
        <v>2.3815139491154307</v>
      </c>
      <c r="CI423" s="1">
        <f t="shared" si="522"/>
        <v>2.5201172620389092</v>
      </c>
      <c r="CJ423" s="1">
        <f t="shared" si="523"/>
        <v>2.6247676292410791</v>
      </c>
      <c r="CK423" s="1">
        <f t="shared" si="524"/>
        <v>2.5713352272403913</v>
      </c>
      <c r="CL423" s="5">
        <f t="shared" si="530"/>
        <v>6</v>
      </c>
      <c r="CN423" s="9">
        <f t="shared" si="531"/>
        <v>1.6526575294848558</v>
      </c>
    </row>
    <row r="424" spans="1:92" x14ac:dyDescent="0.2">
      <c r="A424" s="4">
        <v>422</v>
      </c>
      <c r="B424" s="1">
        <v>0.48999551030453298</v>
      </c>
      <c r="C424" s="1">
        <v>3.2629999999999999</v>
      </c>
      <c r="D424" s="1">
        <v>68</v>
      </c>
      <c r="E424" s="1">
        <v>0</v>
      </c>
      <c r="F424" s="1">
        <v>32</v>
      </c>
      <c r="G424" s="1">
        <v>5.8758408630287304</v>
      </c>
      <c r="H424" s="1">
        <v>6</v>
      </c>
      <c r="I424">
        <v>1500</v>
      </c>
      <c r="J424">
        <v>0.15</v>
      </c>
      <c r="K424">
        <v>37.5</v>
      </c>
      <c r="L424" s="1"/>
      <c r="M424" s="2">
        <f t="shared" si="456"/>
        <v>3</v>
      </c>
      <c r="N424" s="2">
        <f t="shared" si="457"/>
        <v>6</v>
      </c>
      <c r="O424" s="2">
        <f t="shared" si="458"/>
        <v>6</v>
      </c>
      <c r="P424" s="2">
        <f t="shared" si="459"/>
        <v>5</v>
      </c>
      <c r="Q424" s="2">
        <f t="shared" si="460"/>
        <v>7</v>
      </c>
      <c r="R424" s="2">
        <f t="shared" si="461"/>
        <v>8</v>
      </c>
      <c r="S424" s="2">
        <f t="shared" si="462"/>
        <v>6</v>
      </c>
      <c r="T424" s="2">
        <f t="shared" si="463"/>
        <v>4</v>
      </c>
      <c r="U424" s="2">
        <f t="shared" si="464"/>
        <v>7</v>
      </c>
      <c r="V424" s="2">
        <f t="shared" si="465"/>
        <v>7</v>
      </c>
      <c r="W424" s="2">
        <f t="shared" si="466"/>
        <v>4</v>
      </c>
      <c r="X424" s="2">
        <f t="shared" si="467"/>
        <v>5</v>
      </c>
      <c r="Y424" s="2">
        <f t="shared" si="468"/>
        <v>2</v>
      </c>
      <c r="Z424" s="2">
        <f t="shared" si="469"/>
        <v>2</v>
      </c>
      <c r="AA424" s="2">
        <f t="shared" si="470"/>
        <v>1</v>
      </c>
      <c r="AB424" s="2">
        <f t="shared" si="471"/>
        <v>2</v>
      </c>
      <c r="AC424" s="2">
        <f t="shared" si="472"/>
        <v>1</v>
      </c>
      <c r="AD424" s="3">
        <f t="shared" si="525"/>
        <v>6</v>
      </c>
      <c r="AE424" s="2">
        <f t="shared" si="473"/>
        <v>6</v>
      </c>
      <c r="AF424" s="2">
        <f t="shared" si="474"/>
        <v>9</v>
      </c>
      <c r="AG424" s="2">
        <f t="shared" si="475"/>
        <v>9</v>
      </c>
      <c r="AH424" s="2">
        <f t="shared" si="476"/>
        <v>8</v>
      </c>
      <c r="AI424" s="2">
        <f t="shared" si="477"/>
        <v>9</v>
      </c>
      <c r="AJ424" s="2">
        <f t="shared" si="478"/>
        <v>10</v>
      </c>
      <c r="AK424" s="2">
        <f t="shared" si="479"/>
        <v>8</v>
      </c>
      <c r="AL424" s="2">
        <f t="shared" si="480"/>
        <v>7</v>
      </c>
      <c r="AM424" s="2">
        <f t="shared" si="481"/>
        <v>9</v>
      </c>
      <c r="AN424" s="2">
        <f t="shared" si="482"/>
        <v>9</v>
      </c>
      <c r="AO424" s="2">
        <f t="shared" si="483"/>
        <v>6</v>
      </c>
      <c r="AP424" s="2">
        <f t="shared" si="484"/>
        <v>7</v>
      </c>
      <c r="AQ424" s="2">
        <f t="shared" si="485"/>
        <v>4</v>
      </c>
      <c r="AR424" s="2">
        <f t="shared" si="486"/>
        <v>3</v>
      </c>
      <c r="AS424" s="2">
        <f t="shared" si="487"/>
        <v>3</v>
      </c>
      <c r="AT424" s="2">
        <f t="shared" si="488"/>
        <v>4</v>
      </c>
      <c r="AU424" s="2">
        <f t="shared" si="489"/>
        <v>3</v>
      </c>
      <c r="AV424" s="3">
        <f t="shared" si="526"/>
        <v>6</v>
      </c>
      <c r="AW424">
        <f t="shared" si="527"/>
        <v>1</v>
      </c>
      <c r="AX424" s="2">
        <f t="shared" si="490"/>
        <v>3</v>
      </c>
      <c r="AY424" s="2">
        <f t="shared" si="491"/>
        <v>6</v>
      </c>
      <c r="AZ424" s="2">
        <f t="shared" si="492"/>
        <v>7</v>
      </c>
      <c r="BA424" s="2">
        <f t="shared" si="493"/>
        <v>4</v>
      </c>
      <c r="BB424" s="2">
        <f t="shared" si="494"/>
        <v>4</v>
      </c>
      <c r="BC424" s="2">
        <f t="shared" si="495"/>
        <v>5</v>
      </c>
      <c r="BD424" s="2">
        <f t="shared" si="496"/>
        <v>5</v>
      </c>
      <c r="BE424" s="2">
        <f t="shared" si="497"/>
        <v>5</v>
      </c>
      <c r="BF424" s="2">
        <f t="shared" si="498"/>
        <v>5</v>
      </c>
      <c r="BG424" s="2">
        <f t="shared" si="499"/>
        <v>4</v>
      </c>
      <c r="BH424" s="2">
        <f t="shared" si="500"/>
        <v>5</v>
      </c>
      <c r="BI424" s="2">
        <f t="shared" si="501"/>
        <v>5</v>
      </c>
      <c r="BJ424" s="2">
        <f t="shared" si="502"/>
        <v>3</v>
      </c>
      <c r="BK424" s="2">
        <f t="shared" si="503"/>
        <v>2</v>
      </c>
      <c r="BL424" s="2">
        <f t="shared" si="504"/>
        <v>2</v>
      </c>
      <c r="BM424" s="2">
        <f t="shared" si="505"/>
        <v>3</v>
      </c>
      <c r="BN424" s="2">
        <f t="shared" si="506"/>
        <v>2</v>
      </c>
      <c r="BO424" s="3">
        <f t="shared" si="528"/>
        <v>3</v>
      </c>
      <c r="BP424">
        <f t="shared" si="529"/>
        <v>1</v>
      </c>
      <c r="BR424">
        <v>3</v>
      </c>
      <c r="BS424">
        <f t="shared" si="507"/>
        <v>1</v>
      </c>
      <c r="BU424" s="1">
        <f t="shared" si="508"/>
        <v>5.1420900641835132</v>
      </c>
      <c r="BV424" s="1">
        <f t="shared" si="509"/>
        <v>2.5088139886556449</v>
      </c>
      <c r="BW424" s="1">
        <f t="shared" si="510"/>
        <v>1.5648875120913923</v>
      </c>
      <c r="BX424" s="1">
        <f t="shared" si="511"/>
        <v>4.0344843293354069</v>
      </c>
      <c r="BY424" s="1">
        <f t="shared" si="512"/>
        <v>2.6871047732726692</v>
      </c>
      <c r="BZ424" s="1">
        <f t="shared" si="513"/>
        <v>1.8617323477302252</v>
      </c>
      <c r="CA424" s="1">
        <f t="shared" si="514"/>
        <v>1.8513894509020874</v>
      </c>
      <c r="CB424" s="1">
        <f t="shared" si="515"/>
        <v>1.9142314587393943</v>
      </c>
      <c r="CC424" s="1">
        <f t="shared" si="516"/>
        <v>2.0919646139745884</v>
      </c>
      <c r="CD424" s="1">
        <f t="shared" si="517"/>
        <v>9.8498491780961199</v>
      </c>
      <c r="CE424" s="1">
        <f t="shared" si="518"/>
        <v>2.6116071339954772</v>
      </c>
      <c r="CF424" s="1">
        <f t="shared" si="519"/>
        <v>2.0417837155051362</v>
      </c>
      <c r="CG424" s="1">
        <f t="shared" si="520"/>
        <v>2.2508017723432823</v>
      </c>
      <c r="CH424" s="1">
        <f t="shared" si="521"/>
        <v>2.4325247285932603</v>
      </c>
      <c r="CI424" s="1">
        <f t="shared" si="522"/>
        <v>2.575864966535939</v>
      </c>
      <c r="CJ424" s="1">
        <f t="shared" si="523"/>
        <v>2.6781130267466753</v>
      </c>
      <c r="CK424" s="1">
        <f t="shared" si="524"/>
        <v>2.6269322052268222</v>
      </c>
      <c r="CL424" s="5">
        <f t="shared" si="530"/>
        <v>3</v>
      </c>
      <c r="CN424" s="9">
        <f t="shared" si="531"/>
        <v>1.5648875120913923</v>
      </c>
    </row>
    <row r="425" spans="1:92" x14ac:dyDescent="0.2">
      <c r="A425" s="4">
        <v>423</v>
      </c>
      <c r="B425" s="1">
        <v>0.49227987610680901</v>
      </c>
      <c r="C425" s="1">
        <v>2.5510000000000002</v>
      </c>
      <c r="D425" s="1">
        <v>81</v>
      </c>
      <c r="E425" s="1">
        <v>2</v>
      </c>
      <c r="F425" s="1">
        <v>17</v>
      </c>
      <c r="G425" s="1">
        <v>6.1035357124574698</v>
      </c>
      <c r="H425" s="1">
        <v>6</v>
      </c>
      <c r="I425">
        <v>1500</v>
      </c>
      <c r="J425">
        <v>0.15</v>
      </c>
      <c r="K425">
        <v>37.5</v>
      </c>
      <c r="L425" s="1"/>
      <c r="M425" s="2">
        <f t="shared" si="456"/>
        <v>3</v>
      </c>
      <c r="N425" s="2">
        <f t="shared" si="457"/>
        <v>6</v>
      </c>
      <c r="O425" s="2">
        <f t="shared" si="458"/>
        <v>6</v>
      </c>
      <c r="P425" s="2">
        <f t="shared" si="459"/>
        <v>4</v>
      </c>
      <c r="Q425" s="2">
        <f t="shared" si="460"/>
        <v>6</v>
      </c>
      <c r="R425" s="2">
        <f t="shared" si="461"/>
        <v>7</v>
      </c>
      <c r="S425" s="2">
        <f t="shared" si="462"/>
        <v>7</v>
      </c>
      <c r="T425" s="2">
        <f t="shared" si="463"/>
        <v>5</v>
      </c>
      <c r="U425" s="2">
        <f t="shared" si="464"/>
        <v>7</v>
      </c>
      <c r="V425" s="2">
        <f t="shared" si="465"/>
        <v>7</v>
      </c>
      <c r="W425" s="2">
        <f t="shared" si="466"/>
        <v>4</v>
      </c>
      <c r="X425" s="2">
        <f t="shared" si="467"/>
        <v>5</v>
      </c>
      <c r="Y425" s="2">
        <f t="shared" si="468"/>
        <v>2</v>
      </c>
      <c r="Z425" s="2">
        <f t="shared" si="469"/>
        <v>2</v>
      </c>
      <c r="AA425" s="2">
        <f t="shared" si="470"/>
        <v>1</v>
      </c>
      <c r="AB425" s="2">
        <f t="shared" si="471"/>
        <v>2</v>
      </c>
      <c r="AC425" s="2">
        <f t="shared" si="472"/>
        <v>1</v>
      </c>
      <c r="AD425" s="3">
        <f t="shared" si="525"/>
        <v>6</v>
      </c>
      <c r="AE425" s="2">
        <f t="shared" si="473"/>
        <v>6</v>
      </c>
      <c r="AF425" s="2">
        <f t="shared" si="474"/>
        <v>9</v>
      </c>
      <c r="AG425" s="2">
        <f t="shared" si="475"/>
        <v>9</v>
      </c>
      <c r="AH425" s="2">
        <f t="shared" si="476"/>
        <v>7</v>
      </c>
      <c r="AI425" s="2">
        <f t="shared" si="477"/>
        <v>8</v>
      </c>
      <c r="AJ425" s="2">
        <f t="shared" si="478"/>
        <v>9</v>
      </c>
      <c r="AK425" s="2">
        <f t="shared" si="479"/>
        <v>9</v>
      </c>
      <c r="AL425" s="2">
        <f t="shared" si="480"/>
        <v>8</v>
      </c>
      <c r="AM425" s="2">
        <f t="shared" si="481"/>
        <v>9</v>
      </c>
      <c r="AN425" s="2">
        <f t="shared" si="482"/>
        <v>9</v>
      </c>
      <c r="AO425" s="2">
        <f t="shared" si="483"/>
        <v>6</v>
      </c>
      <c r="AP425" s="2">
        <f t="shared" si="484"/>
        <v>7</v>
      </c>
      <c r="AQ425" s="2">
        <f t="shared" si="485"/>
        <v>4</v>
      </c>
      <c r="AR425" s="2">
        <f t="shared" si="486"/>
        <v>3</v>
      </c>
      <c r="AS425" s="2">
        <f t="shared" si="487"/>
        <v>3</v>
      </c>
      <c r="AT425" s="2">
        <f t="shared" si="488"/>
        <v>4</v>
      </c>
      <c r="AU425" s="2">
        <f t="shared" si="489"/>
        <v>3</v>
      </c>
      <c r="AV425" s="3">
        <f t="shared" si="526"/>
        <v>2</v>
      </c>
      <c r="AW425">
        <f t="shared" si="527"/>
        <v>6</v>
      </c>
      <c r="AX425" s="2">
        <f t="shared" si="490"/>
        <v>3</v>
      </c>
      <c r="AY425" s="2">
        <f t="shared" si="491"/>
        <v>6</v>
      </c>
      <c r="AZ425" s="2">
        <f t="shared" si="492"/>
        <v>7</v>
      </c>
      <c r="BA425" s="2">
        <f t="shared" si="493"/>
        <v>3</v>
      </c>
      <c r="BB425" s="2">
        <f t="shared" si="494"/>
        <v>3</v>
      </c>
      <c r="BC425" s="2">
        <f t="shared" si="495"/>
        <v>4</v>
      </c>
      <c r="BD425" s="2">
        <f t="shared" si="496"/>
        <v>6</v>
      </c>
      <c r="BE425" s="2">
        <f t="shared" si="497"/>
        <v>5</v>
      </c>
      <c r="BF425" s="2">
        <f t="shared" si="498"/>
        <v>5</v>
      </c>
      <c r="BG425" s="2">
        <f t="shared" si="499"/>
        <v>4</v>
      </c>
      <c r="BH425" s="2">
        <f t="shared" si="500"/>
        <v>5</v>
      </c>
      <c r="BI425" s="2">
        <f t="shared" si="501"/>
        <v>5</v>
      </c>
      <c r="BJ425" s="2">
        <f t="shared" si="502"/>
        <v>3</v>
      </c>
      <c r="BK425" s="2">
        <f t="shared" si="503"/>
        <v>2</v>
      </c>
      <c r="BL425" s="2">
        <f t="shared" si="504"/>
        <v>2</v>
      </c>
      <c r="BM425" s="2">
        <f t="shared" si="505"/>
        <v>3</v>
      </c>
      <c r="BN425" s="2">
        <f t="shared" si="506"/>
        <v>2</v>
      </c>
      <c r="BO425" s="3">
        <f t="shared" si="528"/>
        <v>3</v>
      </c>
      <c r="BP425">
        <f t="shared" si="529"/>
        <v>1</v>
      </c>
      <c r="BR425">
        <v>2</v>
      </c>
      <c r="BS425">
        <f t="shared" si="507"/>
        <v>1</v>
      </c>
      <c r="BU425" s="1">
        <f t="shared" si="508"/>
        <v>5.0886364666097368</v>
      </c>
      <c r="BV425" s="1">
        <f t="shared" si="509"/>
        <v>2.5263449188241824</v>
      </c>
      <c r="BW425" s="1">
        <f t="shared" si="510"/>
        <v>1.7324425221138384</v>
      </c>
      <c r="BX425" s="1">
        <f t="shared" si="511"/>
        <v>3.9460927500722378</v>
      </c>
      <c r="BY425" s="1">
        <f t="shared" si="512"/>
        <v>2.7094343034374582</v>
      </c>
      <c r="BZ425" s="1">
        <f t="shared" si="513"/>
        <v>2.0089478516160169</v>
      </c>
      <c r="CA425" s="1">
        <f t="shared" si="514"/>
        <v>2.0552758769438921</v>
      </c>
      <c r="CB425" s="1">
        <f t="shared" si="515"/>
        <v>2.0519849734522526</v>
      </c>
      <c r="CC425" s="1">
        <f t="shared" si="516"/>
        <v>2.2787657027618771</v>
      </c>
      <c r="CD425" s="1">
        <f t="shared" si="517"/>
        <v>9.8779427956907728</v>
      </c>
      <c r="CE425" s="1">
        <f t="shared" si="518"/>
        <v>2.6930336295579047</v>
      </c>
      <c r="CF425" s="1">
        <f t="shared" si="519"/>
        <v>2.2220515086971404</v>
      </c>
      <c r="CG425" s="1">
        <f t="shared" si="520"/>
        <v>2.4257547953924847</v>
      </c>
      <c r="CH425" s="1">
        <f t="shared" si="521"/>
        <v>2.6073918855722349</v>
      </c>
      <c r="CI425" s="1">
        <f t="shared" si="522"/>
        <v>2.6237803079639601</v>
      </c>
      <c r="CJ425" s="1">
        <f t="shared" si="523"/>
        <v>2.7242866370714309</v>
      </c>
      <c r="CK425" s="1">
        <f t="shared" si="524"/>
        <v>2.6736991243166162</v>
      </c>
      <c r="CL425" s="5">
        <f t="shared" si="530"/>
        <v>3</v>
      </c>
      <c r="CN425" s="9">
        <f t="shared" si="531"/>
        <v>1.7324425221138384</v>
      </c>
    </row>
    <row r="426" spans="1:92" x14ac:dyDescent="0.2">
      <c r="A426" s="4">
        <v>424</v>
      </c>
      <c r="B426" s="1">
        <v>0.40762723054305</v>
      </c>
      <c r="C426" s="1">
        <v>28.216999999999999</v>
      </c>
      <c r="D426" s="1">
        <v>85</v>
      </c>
      <c r="E426" s="1">
        <v>6</v>
      </c>
      <c r="F426" s="1">
        <v>9</v>
      </c>
      <c r="G426" s="1">
        <v>9.9760936419359592</v>
      </c>
      <c r="H426" s="1">
        <v>7</v>
      </c>
      <c r="I426">
        <v>1500</v>
      </c>
      <c r="J426">
        <v>0.15</v>
      </c>
      <c r="K426">
        <v>37.5</v>
      </c>
      <c r="L426" s="1"/>
      <c r="M426" s="2">
        <f t="shared" si="456"/>
        <v>4</v>
      </c>
      <c r="N426" s="2">
        <f t="shared" si="457"/>
        <v>6</v>
      </c>
      <c r="O426" s="2">
        <f t="shared" si="458"/>
        <v>5</v>
      </c>
      <c r="P426" s="2">
        <f t="shared" si="459"/>
        <v>5</v>
      </c>
      <c r="Q426" s="2">
        <f t="shared" si="460"/>
        <v>5</v>
      </c>
      <c r="R426" s="2">
        <f t="shared" si="461"/>
        <v>6</v>
      </c>
      <c r="S426" s="2">
        <f t="shared" si="462"/>
        <v>7</v>
      </c>
      <c r="T426" s="2">
        <f t="shared" si="463"/>
        <v>5</v>
      </c>
      <c r="U426" s="2">
        <f t="shared" si="464"/>
        <v>6</v>
      </c>
      <c r="V426" s="2">
        <f t="shared" si="465"/>
        <v>6</v>
      </c>
      <c r="W426" s="2">
        <f t="shared" si="466"/>
        <v>4</v>
      </c>
      <c r="X426" s="2">
        <f t="shared" si="467"/>
        <v>4</v>
      </c>
      <c r="Y426" s="2">
        <f t="shared" si="468"/>
        <v>2</v>
      </c>
      <c r="Z426" s="2">
        <f t="shared" si="469"/>
        <v>2</v>
      </c>
      <c r="AA426" s="2">
        <f t="shared" si="470"/>
        <v>2</v>
      </c>
      <c r="AB426" s="2">
        <f t="shared" si="471"/>
        <v>2</v>
      </c>
      <c r="AC426" s="2">
        <f t="shared" si="472"/>
        <v>1</v>
      </c>
      <c r="AD426" s="3">
        <f t="shared" si="525"/>
        <v>7</v>
      </c>
      <c r="AE426" s="2">
        <f t="shared" si="473"/>
        <v>7</v>
      </c>
      <c r="AF426" s="2">
        <f t="shared" si="474"/>
        <v>9</v>
      </c>
      <c r="AG426" s="2">
        <f t="shared" si="475"/>
        <v>8</v>
      </c>
      <c r="AH426" s="2">
        <f t="shared" si="476"/>
        <v>8</v>
      </c>
      <c r="AI426" s="2">
        <f t="shared" si="477"/>
        <v>7</v>
      </c>
      <c r="AJ426" s="2">
        <f t="shared" si="478"/>
        <v>8</v>
      </c>
      <c r="AK426" s="2">
        <f t="shared" si="479"/>
        <v>9</v>
      </c>
      <c r="AL426" s="2">
        <f t="shared" si="480"/>
        <v>8</v>
      </c>
      <c r="AM426" s="2">
        <f t="shared" si="481"/>
        <v>8</v>
      </c>
      <c r="AN426" s="2">
        <f t="shared" si="482"/>
        <v>8</v>
      </c>
      <c r="AO426" s="2">
        <f t="shared" si="483"/>
        <v>6</v>
      </c>
      <c r="AP426" s="2">
        <f t="shared" si="484"/>
        <v>6</v>
      </c>
      <c r="AQ426" s="2">
        <f t="shared" si="485"/>
        <v>4</v>
      </c>
      <c r="AR426" s="2">
        <f t="shared" si="486"/>
        <v>3</v>
      </c>
      <c r="AS426" s="2">
        <f t="shared" si="487"/>
        <v>4</v>
      </c>
      <c r="AT426" s="2">
        <f t="shared" si="488"/>
        <v>4</v>
      </c>
      <c r="AU426" s="2">
        <f t="shared" si="489"/>
        <v>3</v>
      </c>
      <c r="AV426" s="3">
        <f t="shared" si="526"/>
        <v>2</v>
      </c>
      <c r="AW426">
        <f t="shared" si="527"/>
        <v>2</v>
      </c>
      <c r="AX426" s="2">
        <f t="shared" si="490"/>
        <v>4</v>
      </c>
      <c r="AY426" s="2">
        <f t="shared" si="491"/>
        <v>6</v>
      </c>
      <c r="AZ426" s="2">
        <f t="shared" si="492"/>
        <v>6</v>
      </c>
      <c r="BA426" s="2">
        <f t="shared" si="493"/>
        <v>4</v>
      </c>
      <c r="BB426" s="2">
        <f t="shared" si="494"/>
        <v>2</v>
      </c>
      <c r="BC426" s="2">
        <f t="shared" si="495"/>
        <v>3</v>
      </c>
      <c r="BD426" s="2">
        <f t="shared" si="496"/>
        <v>6</v>
      </c>
      <c r="BE426" s="2">
        <f t="shared" si="497"/>
        <v>4</v>
      </c>
      <c r="BF426" s="2">
        <f t="shared" si="498"/>
        <v>4</v>
      </c>
      <c r="BG426" s="2">
        <f t="shared" si="499"/>
        <v>3</v>
      </c>
      <c r="BH426" s="2">
        <f t="shared" si="500"/>
        <v>5</v>
      </c>
      <c r="BI426" s="2">
        <f t="shared" si="501"/>
        <v>4</v>
      </c>
      <c r="BJ426" s="2">
        <f t="shared" si="502"/>
        <v>3</v>
      </c>
      <c r="BK426" s="2">
        <f t="shared" si="503"/>
        <v>3</v>
      </c>
      <c r="BL426" s="2">
        <f t="shared" si="504"/>
        <v>3</v>
      </c>
      <c r="BM426" s="2">
        <f t="shared" si="505"/>
        <v>3</v>
      </c>
      <c r="BN426" s="2">
        <f t="shared" si="506"/>
        <v>2</v>
      </c>
      <c r="BO426" s="3">
        <f t="shared" si="528"/>
        <v>2</v>
      </c>
      <c r="BP426">
        <f t="shared" si="529"/>
        <v>3</v>
      </c>
      <c r="BR426">
        <v>3</v>
      </c>
      <c r="BS426">
        <f t="shared" si="507"/>
        <v>1</v>
      </c>
      <c r="BU426" s="1">
        <f t="shared" si="508"/>
        <v>4.4151226128536942</v>
      </c>
      <c r="BV426" s="1">
        <f t="shared" si="509"/>
        <v>2.0928900382897426</v>
      </c>
      <c r="BW426" s="1">
        <f t="shared" si="510"/>
        <v>1.9760571911597251</v>
      </c>
      <c r="BX426" s="1">
        <f t="shared" si="511"/>
        <v>2.6864907075020716</v>
      </c>
      <c r="BY426" s="1">
        <f t="shared" si="512"/>
        <v>2.2905412120062056</v>
      </c>
      <c r="BZ426" s="1">
        <f t="shared" si="513"/>
        <v>2.2620793744623016</v>
      </c>
      <c r="CA426" s="1">
        <f t="shared" si="514"/>
        <v>2.2875076550144953</v>
      </c>
      <c r="CB426" s="1">
        <f t="shared" si="515"/>
        <v>2.3265899053644166</v>
      </c>
      <c r="CC426" s="1">
        <f t="shared" si="516"/>
        <v>2.4975785200311615</v>
      </c>
      <c r="CD426" s="1">
        <f t="shared" si="517"/>
        <v>9.8996223483350647</v>
      </c>
      <c r="CE426" s="1">
        <f t="shared" si="518"/>
        <v>2.3136616096149383</v>
      </c>
      <c r="CF426" s="1">
        <f t="shared" si="519"/>
        <v>2.2960229355880815</v>
      </c>
      <c r="CG426" s="1">
        <f t="shared" si="520"/>
        <v>2.6312040464491209</v>
      </c>
      <c r="CH426" s="1">
        <f t="shared" si="521"/>
        <v>2.795878459736473</v>
      </c>
      <c r="CI426" s="1">
        <f t="shared" si="522"/>
        <v>2.8845098069804034</v>
      </c>
      <c r="CJ426" s="1">
        <f t="shared" si="523"/>
        <v>2.9767426694648154</v>
      </c>
      <c r="CK426" s="1">
        <f t="shared" si="524"/>
        <v>2.9253531774449533</v>
      </c>
      <c r="CL426" s="5">
        <f t="shared" si="530"/>
        <v>3</v>
      </c>
      <c r="CN426" s="9">
        <f t="shared" si="531"/>
        <v>1.9760571911597251</v>
      </c>
    </row>
    <row r="427" spans="1:92" x14ac:dyDescent="0.2">
      <c r="A427" s="4">
        <v>425</v>
      </c>
      <c r="B427" s="1">
        <v>0.46456736755728401</v>
      </c>
      <c r="C427" s="1">
        <v>14.941000000000001</v>
      </c>
      <c r="D427" s="1">
        <v>63</v>
      </c>
      <c r="E427" s="1">
        <v>15</v>
      </c>
      <c r="F427" s="1">
        <v>22</v>
      </c>
      <c r="G427" s="1">
        <v>8.4521812478495395</v>
      </c>
      <c r="H427" s="1">
        <v>6</v>
      </c>
      <c r="I427">
        <v>1500</v>
      </c>
      <c r="J427">
        <v>0.15</v>
      </c>
      <c r="K427">
        <v>37.5</v>
      </c>
      <c r="L427" s="1"/>
      <c r="M427" s="2">
        <f t="shared" si="456"/>
        <v>3</v>
      </c>
      <c r="N427" s="2">
        <f t="shared" si="457"/>
        <v>6</v>
      </c>
      <c r="O427" s="2">
        <f t="shared" si="458"/>
        <v>7</v>
      </c>
      <c r="P427" s="2">
        <f t="shared" si="459"/>
        <v>4</v>
      </c>
      <c r="Q427" s="2">
        <f t="shared" si="460"/>
        <v>7</v>
      </c>
      <c r="R427" s="2">
        <f t="shared" si="461"/>
        <v>7</v>
      </c>
      <c r="S427" s="2">
        <f t="shared" si="462"/>
        <v>7</v>
      </c>
      <c r="T427" s="2">
        <f t="shared" si="463"/>
        <v>4</v>
      </c>
      <c r="U427" s="2">
        <f t="shared" si="464"/>
        <v>7</v>
      </c>
      <c r="V427" s="2">
        <f t="shared" si="465"/>
        <v>7</v>
      </c>
      <c r="W427" s="2">
        <f t="shared" si="466"/>
        <v>3</v>
      </c>
      <c r="X427" s="2">
        <f t="shared" si="467"/>
        <v>4</v>
      </c>
      <c r="Y427" s="2">
        <f t="shared" si="468"/>
        <v>1</v>
      </c>
      <c r="Z427" s="2">
        <f t="shared" si="469"/>
        <v>1</v>
      </c>
      <c r="AA427" s="2">
        <f t="shared" si="470"/>
        <v>1</v>
      </c>
      <c r="AB427" s="2">
        <f t="shared" si="471"/>
        <v>1</v>
      </c>
      <c r="AC427" s="2">
        <f t="shared" si="472"/>
        <v>0</v>
      </c>
      <c r="AD427" s="3">
        <f t="shared" si="525"/>
        <v>3</v>
      </c>
      <c r="AE427" s="2">
        <f t="shared" si="473"/>
        <v>6</v>
      </c>
      <c r="AF427" s="2">
        <f t="shared" si="474"/>
        <v>9</v>
      </c>
      <c r="AG427" s="2">
        <f t="shared" si="475"/>
        <v>10</v>
      </c>
      <c r="AH427" s="2">
        <f t="shared" si="476"/>
        <v>7</v>
      </c>
      <c r="AI427" s="2">
        <f t="shared" si="477"/>
        <v>9</v>
      </c>
      <c r="AJ427" s="2">
        <f t="shared" si="478"/>
        <v>9</v>
      </c>
      <c r="AK427" s="2">
        <f t="shared" si="479"/>
        <v>9</v>
      </c>
      <c r="AL427" s="2">
        <f t="shared" si="480"/>
        <v>7</v>
      </c>
      <c r="AM427" s="2">
        <f t="shared" si="481"/>
        <v>9</v>
      </c>
      <c r="AN427" s="2">
        <f t="shared" si="482"/>
        <v>9</v>
      </c>
      <c r="AO427" s="2">
        <f t="shared" si="483"/>
        <v>5</v>
      </c>
      <c r="AP427" s="2">
        <f t="shared" si="484"/>
        <v>6</v>
      </c>
      <c r="AQ427" s="2">
        <f t="shared" si="485"/>
        <v>3</v>
      </c>
      <c r="AR427" s="2">
        <f t="shared" si="486"/>
        <v>2</v>
      </c>
      <c r="AS427" s="2">
        <f t="shared" si="487"/>
        <v>3</v>
      </c>
      <c r="AT427" s="2">
        <f t="shared" si="488"/>
        <v>3</v>
      </c>
      <c r="AU427" s="2">
        <f t="shared" si="489"/>
        <v>2</v>
      </c>
      <c r="AV427" s="3">
        <f t="shared" si="526"/>
        <v>3</v>
      </c>
      <c r="AW427">
        <f t="shared" si="527"/>
        <v>1</v>
      </c>
      <c r="AX427" s="2">
        <f t="shared" si="490"/>
        <v>3</v>
      </c>
      <c r="AY427" s="2">
        <f t="shared" si="491"/>
        <v>6</v>
      </c>
      <c r="AZ427" s="2">
        <f t="shared" si="492"/>
        <v>8</v>
      </c>
      <c r="BA427" s="2">
        <f t="shared" si="493"/>
        <v>3</v>
      </c>
      <c r="BB427" s="2">
        <f t="shared" si="494"/>
        <v>4</v>
      </c>
      <c r="BC427" s="2">
        <f t="shared" si="495"/>
        <v>4</v>
      </c>
      <c r="BD427" s="2">
        <f t="shared" si="496"/>
        <v>6</v>
      </c>
      <c r="BE427" s="2">
        <f t="shared" si="497"/>
        <v>5</v>
      </c>
      <c r="BF427" s="2">
        <f t="shared" si="498"/>
        <v>5</v>
      </c>
      <c r="BG427" s="2">
        <f t="shared" si="499"/>
        <v>4</v>
      </c>
      <c r="BH427" s="2">
        <f t="shared" si="500"/>
        <v>4</v>
      </c>
      <c r="BI427" s="2">
        <f t="shared" si="501"/>
        <v>4</v>
      </c>
      <c r="BJ427" s="2">
        <f t="shared" si="502"/>
        <v>2</v>
      </c>
      <c r="BK427" s="2">
        <f t="shared" si="503"/>
        <v>2</v>
      </c>
      <c r="BL427" s="2">
        <f t="shared" si="504"/>
        <v>2</v>
      </c>
      <c r="BM427" s="2">
        <f t="shared" si="505"/>
        <v>2</v>
      </c>
      <c r="BN427" s="2">
        <f t="shared" si="506"/>
        <v>1</v>
      </c>
      <c r="BO427" s="3">
        <f t="shared" si="528"/>
        <v>3</v>
      </c>
      <c r="BP427">
        <f t="shared" si="529"/>
        <v>1</v>
      </c>
      <c r="BR427">
        <v>3</v>
      </c>
      <c r="BS427">
        <f t="shared" si="507"/>
        <v>3</v>
      </c>
      <c r="BU427" s="1">
        <f t="shared" si="508"/>
        <v>4.6030835148747231</v>
      </c>
      <c r="BV427" s="1">
        <f t="shared" si="509"/>
        <v>2.2256721867419307</v>
      </c>
      <c r="BW427" s="1">
        <f t="shared" si="510"/>
        <v>1.9623056837179773</v>
      </c>
      <c r="BX427" s="1">
        <f t="shared" si="511"/>
        <v>3.0297890410192645</v>
      </c>
      <c r="BY427" s="1">
        <f t="shared" si="512"/>
        <v>2.3813000827024347</v>
      </c>
      <c r="BZ427" s="1">
        <f t="shared" si="513"/>
        <v>2.1843803392034338</v>
      </c>
      <c r="CA427" s="1">
        <f t="shared" si="514"/>
        <v>2.2542178433522388</v>
      </c>
      <c r="CB427" s="1">
        <f t="shared" si="515"/>
        <v>2.2100360865887207</v>
      </c>
      <c r="CC427" s="1">
        <f t="shared" si="516"/>
        <v>2.3758869478261002</v>
      </c>
      <c r="CD427" s="1">
        <f t="shared" si="517"/>
        <v>9.8873821916526712</v>
      </c>
      <c r="CE427" s="1">
        <f t="shared" si="518"/>
        <v>2.449386886291653</v>
      </c>
      <c r="CF427" s="1">
        <f t="shared" si="519"/>
        <v>2.2643920428117537</v>
      </c>
      <c r="CG427" s="1">
        <f t="shared" si="520"/>
        <v>2.5510116698369183</v>
      </c>
      <c r="CH427" s="1">
        <f t="shared" si="521"/>
        <v>2.6770831797126986</v>
      </c>
      <c r="CI427" s="1">
        <f t="shared" si="522"/>
        <v>2.7848441596488871</v>
      </c>
      <c r="CJ427" s="1">
        <f t="shared" si="523"/>
        <v>2.8801172987325243</v>
      </c>
      <c r="CK427" s="1">
        <f t="shared" si="524"/>
        <v>2.8303399071557998</v>
      </c>
      <c r="CL427" s="5">
        <f t="shared" si="530"/>
        <v>3</v>
      </c>
      <c r="CN427" s="9">
        <f t="shared" si="531"/>
        <v>1.9623056837179773</v>
      </c>
    </row>
    <row r="428" spans="1:92" x14ac:dyDescent="0.2">
      <c r="A428" s="4">
        <v>426</v>
      </c>
      <c r="B428" s="1">
        <v>0.45098674510389802</v>
      </c>
      <c r="C428" s="1">
        <v>29.933</v>
      </c>
      <c r="D428" s="1">
        <v>67</v>
      </c>
      <c r="E428" s="1">
        <v>28</v>
      </c>
      <c r="F428" s="1">
        <v>5</v>
      </c>
      <c r="G428" s="1">
        <v>9.5247567313057999</v>
      </c>
      <c r="H428" s="1">
        <v>6</v>
      </c>
      <c r="I428">
        <v>1500</v>
      </c>
      <c r="J428">
        <v>0.15</v>
      </c>
      <c r="K428">
        <v>37.5</v>
      </c>
      <c r="L428" s="1"/>
      <c r="M428" s="2">
        <f t="shared" si="456"/>
        <v>4</v>
      </c>
      <c r="N428" s="2">
        <f t="shared" si="457"/>
        <v>7</v>
      </c>
      <c r="O428" s="2">
        <f t="shared" si="458"/>
        <v>8</v>
      </c>
      <c r="P428" s="2">
        <f t="shared" si="459"/>
        <v>4</v>
      </c>
      <c r="Q428" s="2">
        <f t="shared" si="460"/>
        <v>6</v>
      </c>
      <c r="R428" s="2">
        <f t="shared" si="461"/>
        <v>8</v>
      </c>
      <c r="S428" s="2">
        <f t="shared" si="462"/>
        <v>6</v>
      </c>
      <c r="T428" s="2">
        <f t="shared" si="463"/>
        <v>5</v>
      </c>
      <c r="U428" s="2">
        <f t="shared" si="464"/>
        <v>6</v>
      </c>
      <c r="V428" s="2">
        <f t="shared" si="465"/>
        <v>8</v>
      </c>
      <c r="W428" s="2">
        <f t="shared" si="466"/>
        <v>3</v>
      </c>
      <c r="X428" s="2">
        <f t="shared" si="467"/>
        <v>4</v>
      </c>
      <c r="Y428" s="2">
        <f t="shared" si="468"/>
        <v>1</v>
      </c>
      <c r="Z428" s="2">
        <f t="shared" si="469"/>
        <v>1</v>
      </c>
      <c r="AA428" s="2">
        <f t="shared" si="470"/>
        <v>2</v>
      </c>
      <c r="AB428" s="2">
        <f t="shared" si="471"/>
        <v>1</v>
      </c>
      <c r="AC428" s="2">
        <f t="shared" si="472"/>
        <v>0</v>
      </c>
      <c r="AD428" s="3">
        <f t="shared" si="525"/>
        <v>3</v>
      </c>
      <c r="AE428" s="2">
        <f t="shared" si="473"/>
        <v>7</v>
      </c>
      <c r="AF428" s="2">
        <f t="shared" si="474"/>
        <v>10</v>
      </c>
      <c r="AG428" s="2">
        <f t="shared" si="475"/>
        <v>11</v>
      </c>
      <c r="AH428" s="2">
        <f t="shared" si="476"/>
        <v>7</v>
      </c>
      <c r="AI428" s="2">
        <f t="shared" si="477"/>
        <v>8</v>
      </c>
      <c r="AJ428" s="2">
        <f t="shared" si="478"/>
        <v>10</v>
      </c>
      <c r="AK428" s="2">
        <f t="shared" si="479"/>
        <v>8</v>
      </c>
      <c r="AL428" s="2">
        <f t="shared" si="480"/>
        <v>8</v>
      </c>
      <c r="AM428" s="2">
        <f t="shared" si="481"/>
        <v>8</v>
      </c>
      <c r="AN428" s="2">
        <f t="shared" si="482"/>
        <v>10</v>
      </c>
      <c r="AO428" s="2">
        <f t="shared" si="483"/>
        <v>5</v>
      </c>
      <c r="AP428" s="2">
        <f t="shared" si="484"/>
        <v>6</v>
      </c>
      <c r="AQ428" s="2">
        <f t="shared" si="485"/>
        <v>3</v>
      </c>
      <c r="AR428" s="2">
        <f t="shared" si="486"/>
        <v>2</v>
      </c>
      <c r="AS428" s="2">
        <f t="shared" si="487"/>
        <v>4</v>
      </c>
      <c r="AT428" s="2">
        <f t="shared" si="488"/>
        <v>3</v>
      </c>
      <c r="AU428" s="2">
        <f t="shared" si="489"/>
        <v>2</v>
      </c>
      <c r="AV428" s="3">
        <f t="shared" si="526"/>
        <v>3</v>
      </c>
      <c r="AW428">
        <f t="shared" si="527"/>
        <v>1</v>
      </c>
      <c r="AX428" s="2">
        <f t="shared" si="490"/>
        <v>4</v>
      </c>
      <c r="AY428" s="2">
        <f t="shared" si="491"/>
        <v>7</v>
      </c>
      <c r="AZ428" s="2">
        <f t="shared" si="492"/>
        <v>9</v>
      </c>
      <c r="BA428" s="2">
        <f t="shared" si="493"/>
        <v>3</v>
      </c>
      <c r="BB428" s="2">
        <f t="shared" si="494"/>
        <v>3</v>
      </c>
      <c r="BC428" s="2">
        <f t="shared" si="495"/>
        <v>5</v>
      </c>
      <c r="BD428" s="2">
        <f t="shared" si="496"/>
        <v>5</v>
      </c>
      <c r="BE428" s="2">
        <f t="shared" si="497"/>
        <v>4</v>
      </c>
      <c r="BF428" s="2">
        <f t="shared" si="498"/>
        <v>4</v>
      </c>
      <c r="BG428" s="2">
        <f t="shared" si="499"/>
        <v>5</v>
      </c>
      <c r="BH428" s="2">
        <f t="shared" si="500"/>
        <v>4</v>
      </c>
      <c r="BI428" s="2">
        <f t="shared" si="501"/>
        <v>4</v>
      </c>
      <c r="BJ428" s="2">
        <f t="shared" si="502"/>
        <v>2</v>
      </c>
      <c r="BK428" s="2">
        <f t="shared" si="503"/>
        <v>3</v>
      </c>
      <c r="BL428" s="2">
        <f t="shared" si="504"/>
        <v>3</v>
      </c>
      <c r="BM428" s="2">
        <f t="shared" si="505"/>
        <v>2</v>
      </c>
      <c r="BN428" s="2">
        <f t="shared" si="506"/>
        <v>1</v>
      </c>
      <c r="BO428" s="3">
        <f t="shared" si="528"/>
        <v>3</v>
      </c>
      <c r="BP428">
        <f t="shared" si="529"/>
        <v>1</v>
      </c>
      <c r="BR428">
        <v>3</v>
      </c>
      <c r="BS428">
        <f t="shared" si="507"/>
        <v>1</v>
      </c>
      <c r="BU428" s="1">
        <f t="shared" si="508"/>
        <v>4.4853188719011641</v>
      </c>
      <c r="BV428" s="1">
        <f t="shared" si="509"/>
        <v>2.1420584193939134</v>
      </c>
      <c r="BW428" s="1">
        <f t="shared" si="510"/>
        <v>1.984837880161691</v>
      </c>
      <c r="BX428" s="1">
        <f t="shared" si="511"/>
        <v>2.769236062070151</v>
      </c>
      <c r="BY428" s="1">
        <f t="shared" si="512"/>
        <v>2.2871313216792069</v>
      </c>
      <c r="BZ428" s="1">
        <f t="shared" si="513"/>
        <v>2.1922200235110547</v>
      </c>
      <c r="CA428" s="1">
        <f t="shared" si="514"/>
        <v>2.2757499232535228</v>
      </c>
      <c r="CB428" s="1">
        <f t="shared" si="515"/>
        <v>2.2443116717325262</v>
      </c>
      <c r="CC428" s="1">
        <f t="shared" si="516"/>
        <v>2.3717925221595975</v>
      </c>
      <c r="CD428" s="1">
        <f t="shared" si="517"/>
        <v>9.8844213229432771</v>
      </c>
      <c r="CE428" s="1">
        <f t="shared" si="518"/>
        <v>2.3407286788727037</v>
      </c>
      <c r="CF428" s="1">
        <f t="shared" si="519"/>
        <v>2.222201118790597</v>
      </c>
      <c r="CG428" s="1">
        <f t="shared" si="520"/>
        <v>2.5284923068554552</v>
      </c>
      <c r="CH428" s="1">
        <f t="shared" si="521"/>
        <v>2.6568702030790101</v>
      </c>
      <c r="CI428" s="1">
        <f t="shared" si="522"/>
        <v>2.8168246354624031</v>
      </c>
      <c r="CJ428" s="1">
        <f t="shared" si="523"/>
        <v>2.9111628446190969</v>
      </c>
      <c r="CK428" s="1">
        <f t="shared" si="524"/>
        <v>2.8613516307742519</v>
      </c>
      <c r="CL428" s="5">
        <f t="shared" si="530"/>
        <v>3</v>
      </c>
      <c r="CN428" s="9">
        <f t="shared" si="531"/>
        <v>1.984837880161691</v>
      </c>
    </row>
    <row r="429" spans="1:92" x14ac:dyDescent="0.2">
      <c r="A429" s="4">
        <v>427</v>
      </c>
      <c r="B429" s="1">
        <v>0.53037414910483205</v>
      </c>
      <c r="C429" s="1">
        <v>1.113</v>
      </c>
      <c r="D429" s="1">
        <v>28</v>
      </c>
      <c r="E429" s="1">
        <v>44</v>
      </c>
      <c r="F429" s="1">
        <v>28</v>
      </c>
      <c r="G429" s="1">
        <v>7.7926385501199498</v>
      </c>
      <c r="H429" s="1">
        <v>6</v>
      </c>
      <c r="I429">
        <v>1500</v>
      </c>
      <c r="J429">
        <v>0.15</v>
      </c>
      <c r="K429">
        <v>37.5</v>
      </c>
      <c r="L429" s="1"/>
      <c r="M429" s="2">
        <f t="shared" si="456"/>
        <v>3</v>
      </c>
      <c r="N429" s="2">
        <f t="shared" si="457"/>
        <v>7</v>
      </c>
      <c r="O429" s="2">
        <f t="shared" si="458"/>
        <v>7</v>
      </c>
      <c r="P429" s="2">
        <f t="shared" si="459"/>
        <v>5</v>
      </c>
      <c r="Q429" s="2">
        <f t="shared" si="460"/>
        <v>9</v>
      </c>
      <c r="R429" s="2">
        <f t="shared" si="461"/>
        <v>9</v>
      </c>
      <c r="S429" s="2">
        <f t="shared" si="462"/>
        <v>6</v>
      </c>
      <c r="T429" s="2">
        <f t="shared" si="463"/>
        <v>5</v>
      </c>
      <c r="U429" s="2">
        <f t="shared" si="464"/>
        <v>6</v>
      </c>
      <c r="V429" s="2">
        <f t="shared" si="465"/>
        <v>8</v>
      </c>
      <c r="W429" s="2">
        <f t="shared" si="466"/>
        <v>3</v>
      </c>
      <c r="X429" s="2">
        <f t="shared" si="467"/>
        <v>4</v>
      </c>
      <c r="Y429" s="2">
        <f t="shared" si="468"/>
        <v>1</v>
      </c>
      <c r="Z429" s="2">
        <f t="shared" si="469"/>
        <v>1</v>
      </c>
      <c r="AA429" s="2">
        <f t="shared" si="470"/>
        <v>1</v>
      </c>
      <c r="AB429" s="2">
        <f t="shared" si="471"/>
        <v>1</v>
      </c>
      <c r="AC429" s="2">
        <f t="shared" si="472"/>
        <v>0</v>
      </c>
      <c r="AD429" s="3">
        <f t="shared" si="525"/>
        <v>5</v>
      </c>
      <c r="AE429" s="2">
        <f t="shared" si="473"/>
        <v>6</v>
      </c>
      <c r="AF429" s="2">
        <f t="shared" si="474"/>
        <v>10</v>
      </c>
      <c r="AG429" s="2">
        <f t="shared" si="475"/>
        <v>10</v>
      </c>
      <c r="AH429" s="2">
        <f t="shared" si="476"/>
        <v>8</v>
      </c>
      <c r="AI429" s="2">
        <f t="shared" si="477"/>
        <v>11</v>
      </c>
      <c r="AJ429" s="2">
        <f t="shared" si="478"/>
        <v>11</v>
      </c>
      <c r="AK429" s="2">
        <f t="shared" si="479"/>
        <v>8</v>
      </c>
      <c r="AL429" s="2">
        <f t="shared" si="480"/>
        <v>8</v>
      </c>
      <c r="AM429" s="2">
        <f t="shared" si="481"/>
        <v>8</v>
      </c>
      <c r="AN429" s="2">
        <f t="shared" si="482"/>
        <v>10</v>
      </c>
      <c r="AO429" s="2">
        <f t="shared" si="483"/>
        <v>5</v>
      </c>
      <c r="AP429" s="2">
        <f t="shared" si="484"/>
        <v>6</v>
      </c>
      <c r="AQ429" s="2">
        <f t="shared" si="485"/>
        <v>3</v>
      </c>
      <c r="AR429" s="2">
        <f t="shared" si="486"/>
        <v>2</v>
      </c>
      <c r="AS429" s="2">
        <f t="shared" si="487"/>
        <v>3</v>
      </c>
      <c r="AT429" s="2">
        <f t="shared" si="488"/>
        <v>3</v>
      </c>
      <c r="AU429" s="2">
        <f t="shared" si="489"/>
        <v>2</v>
      </c>
      <c r="AV429" s="3">
        <f t="shared" si="526"/>
        <v>5</v>
      </c>
      <c r="AW429">
        <f t="shared" si="527"/>
        <v>2</v>
      </c>
      <c r="AX429" s="2">
        <f t="shared" si="490"/>
        <v>3</v>
      </c>
      <c r="AY429" s="2">
        <f t="shared" si="491"/>
        <v>7</v>
      </c>
      <c r="AZ429" s="2">
        <f t="shared" si="492"/>
        <v>9</v>
      </c>
      <c r="BA429" s="2">
        <f t="shared" si="493"/>
        <v>6</v>
      </c>
      <c r="BB429" s="2">
        <f t="shared" si="494"/>
        <v>7</v>
      </c>
      <c r="BC429" s="2">
        <f t="shared" si="495"/>
        <v>6</v>
      </c>
      <c r="BD429" s="2">
        <f t="shared" si="496"/>
        <v>4</v>
      </c>
      <c r="BE429" s="2">
        <f t="shared" si="497"/>
        <v>4</v>
      </c>
      <c r="BF429" s="2">
        <f t="shared" si="498"/>
        <v>4</v>
      </c>
      <c r="BG429" s="2">
        <f t="shared" si="499"/>
        <v>5</v>
      </c>
      <c r="BH429" s="2">
        <f t="shared" si="500"/>
        <v>4</v>
      </c>
      <c r="BI429" s="2">
        <f t="shared" si="501"/>
        <v>5</v>
      </c>
      <c r="BJ429" s="2">
        <f t="shared" si="502"/>
        <v>2</v>
      </c>
      <c r="BK429" s="2">
        <f t="shared" si="503"/>
        <v>2</v>
      </c>
      <c r="BL429" s="2">
        <f t="shared" si="504"/>
        <v>2</v>
      </c>
      <c r="BM429" s="2">
        <f t="shared" si="505"/>
        <v>2</v>
      </c>
      <c r="BN429" s="2">
        <f t="shared" si="506"/>
        <v>1</v>
      </c>
      <c r="BO429" s="3">
        <f t="shared" si="528"/>
        <v>3</v>
      </c>
      <c r="BP429">
        <f t="shared" si="529"/>
        <v>1</v>
      </c>
      <c r="BR429">
        <v>2</v>
      </c>
      <c r="BS429">
        <f t="shared" si="507"/>
        <v>2</v>
      </c>
      <c r="BU429" s="1">
        <f t="shared" si="508"/>
        <v>4.7120842771827993</v>
      </c>
      <c r="BV429" s="1">
        <f t="shared" si="509"/>
        <v>2.1511460402518638</v>
      </c>
      <c r="BW429" s="1">
        <f t="shared" si="510"/>
        <v>1.7385701551330628</v>
      </c>
      <c r="BX429" s="1">
        <f t="shared" si="511"/>
        <v>3.09737555886149</v>
      </c>
      <c r="BY429" s="1">
        <f t="shared" si="512"/>
        <v>2.311850216591536</v>
      </c>
      <c r="BZ429" s="1">
        <f t="shared" si="513"/>
        <v>1.9786064804037151</v>
      </c>
      <c r="CA429" s="1">
        <f t="shared" si="514"/>
        <v>2.0958450191235731</v>
      </c>
      <c r="CB429" s="1">
        <f t="shared" si="515"/>
        <v>2.0634309562132458</v>
      </c>
      <c r="CC429" s="1">
        <f t="shared" si="516"/>
        <v>2.2306517402734301</v>
      </c>
      <c r="CD429" s="1">
        <f t="shared" si="517"/>
        <v>9.8560656481244244</v>
      </c>
      <c r="CE429" s="1">
        <f t="shared" si="518"/>
        <v>2.5120202544588395</v>
      </c>
      <c r="CF429" s="1">
        <f t="shared" si="519"/>
        <v>2.1043224482562732</v>
      </c>
      <c r="CG429" s="1">
        <f t="shared" si="520"/>
        <v>2.349800465907653</v>
      </c>
      <c r="CH429" s="1">
        <f t="shared" si="521"/>
        <v>2.5749876794852162</v>
      </c>
      <c r="CI429" s="1">
        <f t="shared" si="522"/>
        <v>2.6991289678105876</v>
      </c>
      <c r="CJ429" s="1">
        <f t="shared" si="523"/>
        <v>2.7972359676731058</v>
      </c>
      <c r="CK429" s="1">
        <f t="shared" si="524"/>
        <v>2.7464053235016044</v>
      </c>
      <c r="CL429" s="5">
        <f t="shared" si="530"/>
        <v>3</v>
      </c>
      <c r="CN429" s="9">
        <f t="shared" si="531"/>
        <v>1.7385701551330628</v>
      </c>
    </row>
    <row r="430" spans="1:92" x14ac:dyDescent="0.2">
      <c r="A430" s="4">
        <v>428</v>
      </c>
      <c r="B430" s="1">
        <v>0.45790999040918501</v>
      </c>
      <c r="C430" s="1">
        <v>20.535</v>
      </c>
      <c r="D430" s="1">
        <v>12</v>
      </c>
      <c r="E430" s="1">
        <v>30</v>
      </c>
      <c r="F430" s="1">
        <v>58</v>
      </c>
      <c r="G430" s="1">
        <v>9.2409619830417107</v>
      </c>
      <c r="H430" s="1">
        <v>7</v>
      </c>
      <c r="I430">
        <v>1500</v>
      </c>
      <c r="J430">
        <v>0.15</v>
      </c>
      <c r="K430">
        <v>37.5</v>
      </c>
      <c r="L430" s="1"/>
      <c r="M430" s="2">
        <f t="shared" si="456"/>
        <v>3</v>
      </c>
      <c r="N430" s="2">
        <f t="shared" si="457"/>
        <v>6</v>
      </c>
      <c r="O430" s="2">
        <f t="shared" si="458"/>
        <v>5</v>
      </c>
      <c r="P430" s="2">
        <f t="shared" si="459"/>
        <v>6</v>
      </c>
      <c r="Q430" s="2">
        <f t="shared" si="460"/>
        <v>6</v>
      </c>
      <c r="R430" s="2">
        <f t="shared" si="461"/>
        <v>8</v>
      </c>
      <c r="S430" s="2">
        <f t="shared" si="462"/>
        <v>4</v>
      </c>
      <c r="T430" s="2">
        <f t="shared" si="463"/>
        <v>4</v>
      </c>
      <c r="U430" s="2">
        <f t="shared" si="464"/>
        <v>6</v>
      </c>
      <c r="V430" s="2">
        <f t="shared" si="465"/>
        <v>7</v>
      </c>
      <c r="W430" s="2">
        <f t="shared" si="466"/>
        <v>3</v>
      </c>
      <c r="X430" s="2">
        <f t="shared" si="467"/>
        <v>3</v>
      </c>
      <c r="Y430" s="2">
        <f t="shared" si="468"/>
        <v>1</v>
      </c>
      <c r="Z430" s="2">
        <f t="shared" si="469"/>
        <v>1</v>
      </c>
      <c r="AA430" s="2">
        <f t="shared" si="470"/>
        <v>1</v>
      </c>
      <c r="AB430" s="2">
        <f t="shared" si="471"/>
        <v>1</v>
      </c>
      <c r="AC430" s="2">
        <f t="shared" si="472"/>
        <v>0</v>
      </c>
      <c r="AD430" s="3">
        <f t="shared" si="525"/>
        <v>6</v>
      </c>
      <c r="AE430" s="2">
        <f t="shared" si="473"/>
        <v>6</v>
      </c>
      <c r="AF430" s="2">
        <f t="shared" si="474"/>
        <v>9</v>
      </c>
      <c r="AG430" s="2">
        <f t="shared" si="475"/>
        <v>8</v>
      </c>
      <c r="AH430" s="2">
        <f t="shared" si="476"/>
        <v>9</v>
      </c>
      <c r="AI430" s="2">
        <f t="shared" si="477"/>
        <v>8</v>
      </c>
      <c r="AJ430" s="2">
        <f t="shared" si="478"/>
        <v>10</v>
      </c>
      <c r="AK430" s="2">
        <f t="shared" si="479"/>
        <v>6</v>
      </c>
      <c r="AL430" s="2">
        <f t="shared" si="480"/>
        <v>7</v>
      </c>
      <c r="AM430" s="2">
        <f t="shared" si="481"/>
        <v>8</v>
      </c>
      <c r="AN430" s="2">
        <f t="shared" si="482"/>
        <v>9</v>
      </c>
      <c r="AO430" s="2">
        <f t="shared" si="483"/>
        <v>5</v>
      </c>
      <c r="AP430" s="2">
        <f t="shared" si="484"/>
        <v>5</v>
      </c>
      <c r="AQ430" s="2">
        <f t="shared" si="485"/>
        <v>3</v>
      </c>
      <c r="AR430" s="2">
        <f t="shared" si="486"/>
        <v>2</v>
      </c>
      <c r="AS430" s="2">
        <f t="shared" si="487"/>
        <v>3</v>
      </c>
      <c r="AT430" s="2">
        <f t="shared" si="488"/>
        <v>3</v>
      </c>
      <c r="AU430" s="2">
        <f t="shared" si="489"/>
        <v>2</v>
      </c>
      <c r="AV430" s="3">
        <f t="shared" si="526"/>
        <v>6</v>
      </c>
      <c r="AW430">
        <f t="shared" si="527"/>
        <v>1</v>
      </c>
      <c r="AX430" s="2">
        <f t="shared" si="490"/>
        <v>3</v>
      </c>
      <c r="AY430" s="2">
        <f t="shared" si="491"/>
        <v>6</v>
      </c>
      <c r="AZ430" s="2">
        <f t="shared" si="492"/>
        <v>6</v>
      </c>
      <c r="BA430" s="2">
        <f t="shared" si="493"/>
        <v>5</v>
      </c>
      <c r="BB430" s="2">
        <f t="shared" si="494"/>
        <v>3</v>
      </c>
      <c r="BC430" s="2">
        <f t="shared" si="495"/>
        <v>5</v>
      </c>
      <c r="BD430" s="2">
        <f t="shared" si="496"/>
        <v>3</v>
      </c>
      <c r="BE430" s="2">
        <f t="shared" si="497"/>
        <v>4</v>
      </c>
      <c r="BF430" s="2">
        <f t="shared" si="498"/>
        <v>4</v>
      </c>
      <c r="BG430" s="2">
        <f t="shared" si="499"/>
        <v>4</v>
      </c>
      <c r="BH430" s="2">
        <f t="shared" si="500"/>
        <v>4</v>
      </c>
      <c r="BI430" s="2">
        <f t="shared" si="501"/>
        <v>3</v>
      </c>
      <c r="BJ430" s="2">
        <f t="shared" si="502"/>
        <v>2</v>
      </c>
      <c r="BK430" s="2">
        <f t="shared" si="503"/>
        <v>2</v>
      </c>
      <c r="BL430" s="2">
        <f t="shared" si="504"/>
        <v>2</v>
      </c>
      <c r="BM430" s="2">
        <f t="shared" si="505"/>
        <v>2</v>
      </c>
      <c r="BN430" s="2">
        <f t="shared" si="506"/>
        <v>1</v>
      </c>
      <c r="BO430" s="3">
        <f t="shared" si="528"/>
        <v>2</v>
      </c>
      <c r="BP430">
        <f t="shared" si="529"/>
        <v>2</v>
      </c>
      <c r="BR430">
        <v>2</v>
      </c>
      <c r="BS430">
        <f t="shared" si="507"/>
        <v>1</v>
      </c>
      <c r="BU430" s="1">
        <f t="shared" si="508"/>
        <v>4.4944742789317891</v>
      </c>
      <c r="BV430" s="1">
        <f t="shared" si="509"/>
        <v>2.147017858564372</v>
      </c>
      <c r="BW430" s="1">
        <f t="shared" si="510"/>
        <v>1.9748120632592063</v>
      </c>
      <c r="BX430" s="1">
        <f t="shared" si="511"/>
        <v>2.827696092600807</v>
      </c>
      <c r="BY430" s="1">
        <f t="shared" si="512"/>
        <v>2.3239350240605612</v>
      </c>
      <c r="BZ430" s="1">
        <f t="shared" si="513"/>
        <v>2.2138571101433242</v>
      </c>
      <c r="CA430" s="1">
        <f t="shared" si="514"/>
        <v>2.2691092085352516</v>
      </c>
      <c r="CB430" s="1">
        <f t="shared" si="515"/>
        <v>2.2375999721978217</v>
      </c>
      <c r="CC430" s="1">
        <f t="shared" si="516"/>
        <v>2.4090516740250791</v>
      </c>
      <c r="CD430" s="1">
        <f t="shared" si="517"/>
        <v>9.8906941527295391</v>
      </c>
      <c r="CE430" s="1">
        <f t="shared" si="518"/>
        <v>2.392750267015594</v>
      </c>
      <c r="CF430" s="1">
        <f t="shared" si="519"/>
        <v>2.2903901032657048</v>
      </c>
      <c r="CG430" s="1">
        <f t="shared" si="520"/>
        <v>2.5880443246341791</v>
      </c>
      <c r="CH430" s="1">
        <f t="shared" si="521"/>
        <v>2.7140610386261605</v>
      </c>
      <c r="CI430" s="1">
        <f t="shared" si="522"/>
        <v>2.8166374040301476</v>
      </c>
      <c r="CJ430" s="1">
        <f t="shared" si="523"/>
        <v>2.9109546542865092</v>
      </c>
      <c r="CK430" s="1">
        <f t="shared" si="524"/>
        <v>2.8587267918781665</v>
      </c>
      <c r="CL430" s="5">
        <f t="shared" si="530"/>
        <v>3</v>
      </c>
      <c r="CN430" s="9">
        <f t="shared" si="531"/>
        <v>1.9748120632592063</v>
      </c>
    </row>
    <row r="431" spans="1:92" x14ac:dyDescent="0.2">
      <c r="A431" s="4">
        <v>429</v>
      </c>
      <c r="B431" s="1">
        <v>0.442098468444522</v>
      </c>
      <c r="C431" s="1">
        <v>1.2350000000000001</v>
      </c>
      <c r="D431" s="1">
        <v>23</v>
      </c>
      <c r="E431" s="1">
        <v>56</v>
      </c>
      <c r="F431" s="1">
        <v>21</v>
      </c>
      <c r="G431" s="1">
        <v>10.1708974453917</v>
      </c>
      <c r="H431" s="1">
        <v>7</v>
      </c>
      <c r="I431">
        <v>1500</v>
      </c>
      <c r="J431">
        <v>0.15</v>
      </c>
      <c r="K431">
        <v>37.5</v>
      </c>
      <c r="L431" s="1"/>
      <c r="M431" s="2">
        <f t="shared" si="456"/>
        <v>3</v>
      </c>
      <c r="N431" s="2">
        <f t="shared" si="457"/>
        <v>7</v>
      </c>
      <c r="O431" s="2">
        <f t="shared" si="458"/>
        <v>4</v>
      </c>
      <c r="P431" s="2">
        <f t="shared" si="459"/>
        <v>6</v>
      </c>
      <c r="Q431" s="2">
        <f t="shared" si="460"/>
        <v>8</v>
      </c>
      <c r="R431" s="2">
        <f t="shared" si="461"/>
        <v>6</v>
      </c>
      <c r="S431" s="2">
        <f t="shared" si="462"/>
        <v>6</v>
      </c>
      <c r="T431" s="2">
        <f t="shared" si="463"/>
        <v>3</v>
      </c>
      <c r="U431" s="2">
        <f t="shared" si="464"/>
        <v>4</v>
      </c>
      <c r="V431" s="2">
        <f t="shared" si="465"/>
        <v>7</v>
      </c>
      <c r="W431" s="2">
        <f t="shared" si="466"/>
        <v>3</v>
      </c>
      <c r="X431" s="2">
        <f t="shared" si="467"/>
        <v>3</v>
      </c>
      <c r="Y431" s="2">
        <f t="shared" si="468"/>
        <v>1</v>
      </c>
      <c r="Z431" s="2">
        <f t="shared" si="469"/>
        <v>1</v>
      </c>
      <c r="AA431" s="2">
        <f t="shared" si="470"/>
        <v>1</v>
      </c>
      <c r="AB431" s="2">
        <f t="shared" si="471"/>
        <v>1</v>
      </c>
      <c r="AC431" s="2">
        <f t="shared" si="472"/>
        <v>0</v>
      </c>
      <c r="AD431" s="3">
        <f t="shared" si="525"/>
        <v>5</v>
      </c>
      <c r="AE431" s="2">
        <f t="shared" si="473"/>
        <v>6</v>
      </c>
      <c r="AF431" s="2">
        <f t="shared" si="474"/>
        <v>10</v>
      </c>
      <c r="AG431" s="2">
        <f t="shared" si="475"/>
        <v>7</v>
      </c>
      <c r="AH431" s="2">
        <f t="shared" si="476"/>
        <v>9</v>
      </c>
      <c r="AI431" s="2">
        <f t="shared" si="477"/>
        <v>10</v>
      </c>
      <c r="AJ431" s="2">
        <f t="shared" si="478"/>
        <v>8</v>
      </c>
      <c r="AK431" s="2">
        <f t="shared" si="479"/>
        <v>8</v>
      </c>
      <c r="AL431" s="2">
        <f t="shared" si="480"/>
        <v>6</v>
      </c>
      <c r="AM431" s="2">
        <f t="shared" si="481"/>
        <v>6</v>
      </c>
      <c r="AN431" s="2">
        <f t="shared" si="482"/>
        <v>9</v>
      </c>
      <c r="AO431" s="2">
        <f t="shared" si="483"/>
        <v>5</v>
      </c>
      <c r="AP431" s="2">
        <f t="shared" si="484"/>
        <v>5</v>
      </c>
      <c r="AQ431" s="2">
        <f t="shared" si="485"/>
        <v>3</v>
      </c>
      <c r="AR431" s="2">
        <f t="shared" si="486"/>
        <v>2</v>
      </c>
      <c r="AS431" s="2">
        <f t="shared" si="487"/>
        <v>3</v>
      </c>
      <c r="AT431" s="2">
        <f t="shared" si="488"/>
        <v>3</v>
      </c>
      <c r="AU431" s="2">
        <f t="shared" si="489"/>
        <v>2</v>
      </c>
      <c r="AV431" s="3">
        <f t="shared" si="526"/>
        <v>2</v>
      </c>
      <c r="AW431">
        <f t="shared" si="527"/>
        <v>2</v>
      </c>
      <c r="AX431" s="2">
        <f t="shared" si="490"/>
        <v>3</v>
      </c>
      <c r="AY431" s="2">
        <f t="shared" si="491"/>
        <v>7</v>
      </c>
      <c r="AZ431" s="2">
        <f t="shared" si="492"/>
        <v>6</v>
      </c>
      <c r="BA431" s="2">
        <f t="shared" si="493"/>
        <v>6</v>
      </c>
      <c r="BB431" s="2">
        <f t="shared" si="494"/>
        <v>5</v>
      </c>
      <c r="BC431" s="2">
        <f t="shared" si="495"/>
        <v>3</v>
      </c>
      <c r="BD431" s="2">
        <f t="shared" si="496"/>
        <v>5</v>
      </c>
      <c r="BE431" s="2">
        <f t="shared" si="497"/>
        <v>2</v>
      </c>
      <c r="BF431" s="2">
        <f t="shared" si="498"/>
        <v>2</v>
      </c>
      <c r="BG431" s="2">
        <f t="shared" si="499"/>
        <v>4</v>
      </c>
      <c r="BH431" s="2">
        <f t="shared" si="500"/>
        <v>4</v>
      </c>
      <c r="BI431" s="2">
        <f t="shared" si="501"/>
        <v>3</v>
      </c>
      <c r="BJ431" s="2">
        <f t="shared" si="502"/>
        <v>2</v>
      </c>
      <c r="BK431" s="2">
        <f t="shared" si="503"/>
        <v>2</v>
      </c>
      <c r="BL431" s="2">
        <f t="shared" si="504"/>
        <v>2</v>
      </c>
      <c r="BM431" s="2">
        <f t="shared" si="505"/>
        <v>2</v>
      </c>
      <c r="BN431" s="2">
        <f t="shared" si="506"/>
        <v>1</v>
      </c>
      <c r="BO431" s="3">
        <f t="shared" si="528"/>
        <v>2</v>
      </c>
      <c r="BP431">
        <f t="shared" si="529"/>
        <v>1</v>
      </c>
      <c r="BR431">
        <v>3</v>
      </c>
      <c r="BS431">
        <f t="shared" si="507"/>
        <v>2</v>
      </c>
      <c r="BU431" s="1">
        <f t="shared" si="508"/>
        <v>4.3614292940879098</v>
      </c>
      <c r="BV431" s="1">
        <f t="shared" si="509"/>
        <v>1.876428582502158</v>
      </c>
      <c r="BW431" s="1">
        <f t="shared" si="510"/>
        <v>1.7588984176030331</v>
      </c>
      <c r="BX431" s="1">
        <f t="shared" si="511"/>
        <v>2.4840194366249513</v>
      </c>
      <c r="BY431" s="1">
        <f t="shared" si="512"/>
        <v>2.1365808484640119</v>
      </c>
      <c r="BZ431" s="1">
        <f t="shared" si="513"/>
        <v>2.0999651623573921</v>
      </c>
      <c r="CA431" s="1">
        <f t="shared" si="514"/>
        <v>2.101297206370369</v>
      </c>
      <c r="CB431" s="1">
        <f t="shared" si="515"/>
        <v>2.2198537405733236</v>
      </c>
      <c r="CC431" s="1">
        <f t="shared" si="516"/>
        <v>2.3902939519628061</v>
      </c>
      <c r="CD431" s="1">
        <f t="shared" si="517"/>
        <v>9.8715108419739579</v>
      </c>
      <c r="CE431" s="1">
        <f t="shared" si="518"/>
        <v>2.2353196659717871</v>
      </c>
      <c r="CF431" s="1">
        <f t="shared" si="519"/>
        <v>2.157662650580932</v>
      </c>
      <c r="CG431" s="1">
        <f t="shared" si="520"/>
        <v>2.4630204080628819</v>
      </c>
      <c r="CH431" s="1">
        <f t="shared" si="521"/>
        <v>2.7231601919264574</v>
      </c>
      <c r="CI431" s="1">
        <f t="shared" si="522"/>
        <v>2.8382294099686041</v>
      </c>
      <c r="CJ431" s="1">
        <f t="shared" si="523"/>
        <v>2.9319345367381842</v>
      </c>
      <c r="CK431" s="1">
        <f t="shared" si="524"/>
        <v>2.8796632446905188</v>
      </c>
      <c r="CL431" s="5">
        <f t="shared" si="530"/>
        <v>3</v>
      </c>
      <c r="CN431" s="9">
        <f t="shared" si="531"/>
        <v>1.7588984176030331</v>
      </c>
    </row>
    <row r="432" spans="1:92" x14ac:dyDescent="0.2">
      <c r="A432" s="4">
        <v>430</v>
      </c>
      <c r="B432" s="1">
        <v>0.41330158309870602</v>
      </c>
      <c r="C432" s="1">
        <v>0.624</v>
      </c>
      <c r="D432" s="1">
        <v>84</v>
      </c>
      <c r="E432" s="1">
        <v>0</v>
      </c>
      <c r="F432" s="1">
        <v>16</v>
      </c>
      <c r="G432" s="1">
        <v>9.3596742610148809</v>
      </c>
      <c r="H432" s="1">
        <v>6</v>
      </c>
      <c r="I432">
        <v>1500</v>
      </c>
      <c r="J432">
        <v>0.15</v>
      </c>
      <c r="K432">
        <v>37.5</v>
      </c>
      <c r="L432" s="1"/>
      <c r="M432" s="2">
        <f t="shared" si="456"/>
        <v>2</v>
      </c>
      <c r="N432" s="2">
        <f t="shared" si="457"/>
        <v>7</v>
      </c>
      <c r="O432" s="2">
        <f t="shared" si="458"/>
        <v>6</v>
      </c>
      <c r="P432" s="2">
        <f t="shared" si="459"/>
        <v>4</v>
      </c>
      <c r="Q432" s="2">
        <f t="shared" si="460"/>
        <v>6</v>
      </c>
      <c r="R432" s="2">
        <f t="shared" si="461"/>
        <v>7</v>
      </c>
      <c r="S432" s="2">
        <f t="shared" si="462"/>
        <v>7</v>
      </c>
      <c r="T432" s="2">
        <f t="shared" si="463"/>
        <v>5</v>
      </c>
      <c r="U432" s="2">
        <f t="shared" si="464"/>
        <v>7</v>
      </c>
      <c r="V432" s="2">
        <f t="shared" si="465"/>
        <v>7</v>
      </c>
      <c r="W432" s="2">
        <f t="shared" si="466"/>
        <v>3</v>
      </c>
      <c r="X432" s="2">
        <f t="shared" si="467"/>
        <v>5</v>
      </c>
      <c r="Y432" s="2">
        <f t="shared" si="468"/>
        <v>2</v>
      </c>
      <c r="Z432" s="2">
        <f t="shared" si="469"/>
        <v>2</v>
      </c>
      <c r="AA432" s="2">
        <f t="shared" si="470"/>
        <v>1</v>
      </c>
      <c r="AB432" s="2">
        <f t="shared" si="471"/>
        <v>2</v>
      </c>
      <c r="AC432" s="2">
        <f t="shared" si="472"/>
        <v>1</v>
      </c>
      <c r="AD432" s="3">
        <f t="shared" si="525"/>
        <v>2</v>
      </c>
      <c r="AE432" s="2">
        <f t="shared" si="473"/>
        <v>5</v>
      </c>
      <c r="AF432" s="2">
        <f t="shared" si="474"/>
        <v>10</v>
      </c>
      <c r="AG432" s="2">
        <f t="shared" si="475"/>
        <v>9</v>
      </c>
      <c r="AH432" s="2">
        <f t="shared" si="476"/>
        <v>7</v>
      </c>
      <c r="AI432" s="2">
        <f t="shared" si="477"/>
        <v>8</v>
      </c>
      <c r="AJ432" s="2">
        <f t="shared" si="478"/>
        <v>9</v>
      </c>
      <c r="AK432" s="2">
        <f t="shared" si="479"/>
        <v>9</v>
      </c>
      <c r="AL432" s="2">
        <f t="shared" si="480"/>
        <v>8</v>
      </c>
      <c r="AM432" s="2">
        <f t="shared" si="481"/>
        <v>9</v>
      </c>
      <c r="AN432" s="2">
        <f t="shared" si="482"/>
        <v>9</v>
      </c>
      <c r="AO432" s="2">
        <f t="shared" si="483"/>
        <v>5</v>
      </c>
      <c r="AP432" s="2">
        <f t="shared" si="484"/>
        <v>7</v>
      </c>
      <c r="AQ432" s="2">
        <f t="shared" si="485"/>
        <v>4</v>
      </c>
      <c r="AR432" s="2">
        <f t="shared" si="486"/>
        <v>3</v>
      </c>
      <c r="AS432" s="2">
        <f t="shared" si="487"/>
        <v>3</v>
      </c>
      <c r="AT432" s="2">
        <f t="shared" si="488"/>
        <v>4</v>
      </c>
      <c r="AU432" s="2">
        <f t="shared" si="489"/>
        <v>3</v>
      </c>
      <c r="AV432" s="3">
        <f t="shared" si="526"/>
        <v>2</v>
      </c>
      <c r="AW432">
        <f t="shared" si="527"/>
        <v>1</v>
      </c>
      <c r="AX432" s="2">
        <f t="shared" si="490"/>
        <v>2</v>
      </c>
      <c r="AY432" s="2">
        <f t="shared" si="491"/>
        <v>6</v>
      </c>
      <c r="AZ432" s="2">
        <f t="shared" si="492"/>
        <v>7</v>
      </c>
      <c r="BA432" s="2">
        <f t="shared" si="493"/>
        <v>3</v>
      </c>
      <c r="BB432" s="2">
        <f t="shared" si="494"/>
        <v>4</v>
      </c>
      <c r="BC432" s="2">
        <f t="shared" si="495"/>
        <v>5</v>
      </c>
      <c r="BD432" s="2">
        <f t="shared" si="496"/>
        <v>6</v>
      </c>
      <c r="BE432" s="2">
        <f t="shared" si="497"/>
        <v>5</v>
      </c>
      <c r="BF432" s="2">
        <f t="shared" si="498"/>
        <v>5</v>
      </c>
      <c r="BG432" s="2">
        <f t="shared" si="499"/>
        <v>4</v>
      </c>
      <c r="BH432" s="2">
        <f t="shared" si="500"/>
        <v>4</v>
      </c>
      <c r="BI432" s="2">
        <f t="shared" si="501"/>
        <v>6</v>
      </c>
      <c r="BJ432" s="2">
        <f t="shared" si="502"/>
        <v>4</v>
      </c>
      <c r="BK432" s="2">
        <f t="shared" si="503"/>
        <v>2</v>
      </c>
      <c r="BL432" s="2">
        <f t="shared" si="504"/>
        <v>2</v>
      </c>
      <c r="BM432" s="2">
        <f t="shared" si="505"/>
        <v>3</v>
      </c>
      <c r="BN432" s="2">
        <f t="shared" si="506"/>
        <v>2</v>
      </c>
      <c r="BO432" s="3">
        <f t="shared" si="528"/>
        <v>3</v>
      </c>
      <c r="BP432">
        <f t="shared" si="529"/>
        <v>1</v>
      </c>
      <c r="BR432">
        <v>3</v>
      </c>
      <c r="BS432">
        <f t="shared" si="507"/>
        <v>1</v>
      </c>
      <c r="BU432" s="1">
        <f t="shared" si="508"/>
        <v>4.8246802617400633</v>
      </c>
      <c r="BV432" s="1">
        <f t="shared" si="509"/>
        <v>2.0612259046026691</v>
      </c>
      <c r="BW432" s="1">
        <f t="shared" si="510"/>
        <v>1.645385805818335</v>
      </c>
      <c r="BX432" s="1">
        <f t="shared" si="511"/>
        <v>2.5506096752441518</v>
      </c>
      <c r="BY432" s="1">
        <f t="shared" si="512"/>
        <v>1.8944416043061099</v>
      </c>
      <c r="BZ432" s="1">
        <f t="shared" si="513"/>
        <v>1.7959477547640443</v>
      </c>
      <c r="CA432" s="1">
        <f t="shared" si="514"/>
        <v>2.2946293186151463</v>
      </c>
      <c r="CB432" s="1">
        <f t="shared" si="515"/>
        <v>1.9747187175195473</v>
      </c>
      <c r="CC432" s="1">
        <f t="shared" si="516"/>
        <v>2.1738454420138287</v>
      </c>
      <c r="CD432" s="1">
        <f t="shared" si="517"/>
        <v>9.812408657285296</v>
      </c>
      <c r="CE432" s="1">
        <f t="shared" si="518"/>
        <v>2.9505298383291501</v>
      </c>
      <c r="CF432" s="1">
        <f t="shared" si="519"/>
        <v>1.8371275846644408</v>
      </c>
      <c r="CG432" s="1">
        <f t="shared" si="520"/>
        <v>2.2226874831970331</v>
      </c>
      <c r="CH432" s="1">
        <f t="shared" si="521"/>
        <v>2.5692792916637162</v>
      </c>
      <c r="CI432" s="1">
        <f t="shared" si="522"/>
        <v>2.7067041268748713</v>
      </c>
      <c r="CJ432" s="1">
        <f t="shared" si="523"/>
        <v>2.8047325950091215</v>
      </c>
      <c r="CK432" s="1">
        <f t="shared" si="524"/>
        <v>2.7530793285350059</v>
      </c>
      <c r="CL432" s="5">
        <f t="shared" si="530"/>
        <v>3</v>
      </c>
      <c r="CN432" s="9">
        <f t="shared" si="531"/>
        <v>1.645385805818335</v>
      </c>
    </row>
    <row r="433" spans="1:92" x14ac:dyDescent="0.2">
      <c r="A433" s="4">
        <v>431</v>
      </c>
      <c r="B433" s="1">
        <v>0.43313182792683802</v>
      </c>
      <c r="C433" s="1">
        <v>37.475999999999999</v>
      </c>
      <c r="D433" s="1">
        <v>73</v>
      </c>
      <c r="E433" s="1">
        <v>5</v>
      </c>
      <c r="F433" s="1">
        <v>22</v>
      </c>
      <c r="G433" s="1">
        <v>7.9497962149236399</v>
      </c>
      <c r="H433" s="1">
        <v>6</v>
      </c>
      <c r="I433">
        <v>1500</v>
      </c>
      <c r="J433">
        <v>0.15</v>
      </c>
      <c r="K433">
        <v>37.5</v>
      </c>
      <c r="L433" s="1"/>
      <c r="M433" s="2">
        <f t="shared" si="456"/>
        <v>3</v>
      </c>
      <c r="N433" s="2">
        <f t="shared" si="457"/>
        <v>5</v>
      </c>
      <c r="O433" s="2">
        <f t="shared" si="458"/>
        <v>6</v>
      </c>
      <c r="P433" s="2">
        <f t="shared" si="459"/>
        <v>4</v>
      </c>
      <c r="Q433" s="2">
        <f t="shared" si="460"/>
        <v>7</v>
      </c>
      <c r="R433" s="2">
        <f t="shared" si="461"/>
        <v>7</v>
      </c>
      <c r="S433" s="2">
        <f t="shared" si="462"/>
        <v>7</v>
      </c>
      <c r="T433" s="2">
        <f t="shared" si="463"/>
        <v>4</v>
      </c>
      <c r="U433" s="2">
        <f t="shared" si="464"/>
        <v>7</v>
      </c>
      <c r="V433" s="2">
        <f t="shared" si="465"/>
        <v>7</v>
      </c>
      <c r="W433" s="2">
        <f t="shared" si="466"/>
        <v>4</v>
      </c>
      <c r="X433" s="2">
        <f t="shared" si="467"/>
        <v>5</v>
      </c>
      <c r="Y433" s="2">
        <f t="shared" si="468"/>
        <v>2</v>
      </c>
      <c r="Z433" s="2">
        <f t="shared" si="469"/>
        <v>2</v>
      </c>
      <c r="AA433" s="2">
        <f t="shared" si="470"/>
        <v>1</v>
      </c>
      <c r="AB433" s="2">
        <f t="shared" si="471"/>
        <v>2</v>
      </c>
      <c r="AC433" s="2">
        <f t="shared" si="472"/>
        <v>1</v>
      </c>
      <c r="AD433" s="3">
        <f t="shared" si="525"/>
        <v>5</v>
      </c>
      <c r="AE433" s="2">
        <f t="shared" si="473"/>
        <v>6</v>
      </c>
      <c r="AF433" s="2">
        <f t="shared" si="474"/>
        <v>8</v>
      </c>
      <c r="AG433" s="2">
        <f t="shared" si="475"/>
        <v>9</v>
      </c>
      <c r="AH433" s="2">
        <f t="shared" si="476"/>
        <v>7</v>
      </c>
      <c r="AI433" s="2">
        <f t="shared" si="477"/>
        <v>9</v>
      </c>
      <c r="AJ433" s="2">
        <f t="shared" si="478"/>
        <v>9</v>
      </c>
      <c r="AK433" s="2">
        <f t="shared" si="479"/>
        <v>9</v>
      </c>
      <c r="AL433" s="2">
        <f t="shared" si="480"/>
        <v>7</v>
      </c>
      <c r="AM433" s="2">
        <f t="shared" si="481"/>
        <v>9</v>
      </c>
      <c r="AN433" s="2">
        <f t="shared" si="482"/>
        <v>9</v>
      </c>
      <c r="AO433" s="2">
        <f t="shared" si="483"/>
        <v>6</v>
      </c>
      <c r="AP433" s="2">
        <f t="shared" si="484"/>
        <v>7</v>
      </c>
      <c r="AQ433" s="2">
        <f t="shared" si="485"/>
        <v>4</v>
      </c>
      <c r="AR433" s="2">
        <f t="shared" si="486"/>
        <v>3</v>
      </c>
      <c r="AS433" s="2">
        <f t="shared" si="487"/>
        <v>3</v>
      </c>
      <c r="AT433" s="2">
        <f t="shared" si="488"/>
        <v>4</v>
      </c>
      <c r="AU433" s="2">
        <f t="shared" si="489"/>
        <v>3</v>
      </c>
      <c r="AV433" s="3">
        <f t="shared" si="526"/>
        <v>3</v>
      </c>
      <c r="AW433">
        <f t="shared" si="527"/>
        <v>6</v>
      </c>
      <c r="AX433" s="2">
        <f t="shared" si="490"/>
        <v>3</v>
      </c>
      <c r="AY433" s="2">
        <f t="shared" si="491"/>
        <v>5</v>
      </c>
      <c r="AZ433" s="2">
        <f t="shared" si="492"/>
        <v>7</v>
      </c>
      <c r="BA433" s="2">
        <f t="shared" si="493"/>
        <v>3</v>
      </c>
      <c r="BB433" s="2">
        <f t="shared" si="494"/>
        <v>4</v>
      </c>
      <c r="BC433" s="2">
        <f t="shared" si="495"/>
        <v>4</v>
      </c>
      <c r="BD433" s="2">
        <f t="shared" si="496"/>
        <v>6</v>
      </c>
      <c r="BE433" s="2">
        <f t="shared" si="497"/>
        <v>5</v>
      </c>
      <c r="BF433" s="2">
        <f t="shared" si="498"/>
        <v>5</v>
      </c>
      <c r="BG433" s="2">
        <f t="shared" si="499"/>
        <v>4</v>
      </c>
      <c r="BH433" s="2">
        <f t="shared" si="500"/>
        <v>5</v>
      </c>
      <c r="BI433" s="2">
        <f t="shared" si="501"/>
        <v>5</v>
      </c>
      <c r="BJ433" s="2">
        <f t="shared" si="502"/>
        <v>3</v>
      </c>
      <c r="BK433" s="2">
        <f t="shared" si="503"/>
        <v>2</v>
      </c>
      <c r="BL433" s="2">
        <f t="shared" si="504"/>
        <v>2</v>
      </c>
      <c r="BM433" s="2">
        <f t="shared" si="505"/>
        <v>3</v>
      </c>
      <c r="BN433" s="2">
        <f t="shared" si="506"/>
        <v>2</v>
      </c>
      <c r="BO433" s="3">
        <f t="shared" si="528"/>
        <v>3</v>
      </c>
      <c r="BP433">
        <f t="shared" si="529"/>
        <v>1</v>
      </c>
      <c r="BR433">
        <v>2</v>
      </c>
      <c r="BS433">
        <f t="shared" si="507"/>
        <v>1</v>
      </c>
      <c r="BU433" s="1">
        <f t="shared" si="508"/>
        <v>4.6848521900170752</v>
      </c>
      <c r="BV433" s="1">
        <f t="shared" si="509"/>
        <v>2.2926721287006422</v>
      </c>
      <c r="BW433" s="1">
        <f t="shared" si="510"/>
        <v>1.9535277947101342</v>
      </c>
      <c r="BX433" s="1">
        <f t="shared" si="511"/>
        <v>3.1939171707907801</v>
      </c>
      <c r="BY433" s="1">
        <f t="shared" si="512"/>
        <v>2.4496437934783923</v>
      </c>
      <c r="BZ433" s="1">
        <f t="shared" si="513"/>
        <v>2.2051481262370953</v>
      </c>
      <c r="CA433" s="1">
        <f t="shared" si="514"/>
        <v>2.2623572116805426</v>
      </c>
      <c r="CB433" s="1">
        <f t="shared" si="515"/>
        <v>2.2376385491891662</v>
      </c>
      <c r="CC433" s="1">
        <f t="shared" si="516"/>
        <v>2.4282506953145524</v>
      </c>
      <c r="CD433" s="1">
        <f t="shared" si="517"/>
        <v>9.8945945763191094</v>
      </c>
      <c r="CE433" s="1">
        <f t="shared" si="518"/>
        <v>2.5195077516703113</v>
      </c>
      <c r="CF433" s="1">
        <f t="shared" si="519"/>
        <v>2.2931148744223826</v>
      </c>
      <c r="CG433" s="1">
        <f t="shared" si="520"/>
        <v>2.5935383095067981</v>
      </c>
      <c r="CH433" s="1">
        <f t="shared" si="521"/>
        <v>2.7354942638589663</v>
      </c>
      <c r="CI433" s="1">
        <f t="shared" si="522"/>
        <v>2.8051835726270666</v>
      </c>
      <c r="CJ433" s="1">
        <f t="shared" si="523"/>
        <v>2.8997258433346724</v>
      </c>
      <c r="CK433" s="1">
        <f t="shared" si="524"/>
        <v>2.8506137880226707</v>
      </c>
      <c r="CL433" s="5">
        <f t="shared" si="530"/>
        <v>3</v>
      </c>
      <c r="CN433" s="9">
        <f t="shared" si="531"/>
        <v>1.9535277947101342</v>
      </c>
    </row>
    <row r="434" spans="1:92" x14ac:dyDescent="0.2">
      <c r="A434" s="4">
        <v>432</v>
      </c>
      <c r="B434" s="1">
        <v>0.30601884622417302</v>
      </c>
      <c r="C434" s="1">
        <v>9.1110000000000007</v>
      </c>
      <c r="D434" s="1">
        <v>80</v>
      </c>
      <c r="E434" s="1">
        <v>14</v>
      </c>
      <c r="F434" s="1">
        <v>6</v>
      </c>
      <c r="G434" s="1">
        <v>9.7792116617893008</v>
      </c>
      <c r="H434" s="1">
        <v>7</v>
      </c>
      <c r="I434">
        <v>1500</v>
      </c>
      <c r="J434">
        <v>0.15</v>
      </c>
      <c r="K434">
        <v>37.5</v>
      </c>
      <c r="L434" s="1"/>
      <c r="M434" s="2">
        <f t="shared" si="456"/>
        <v>4</v>
      </c>
      <c r="N434" s="2">
        <f t="shared" si="457"/>
        <v>6</v>
      </c>
      <c r="O434" s="2">
        <f t="shared" si="458"/>
        <v>5</v>
      </c>
      <c r="P434" s="2">
        <f t="shared" si="459"/>
        <v>5</v>
      </c>
      <c r="Q434" s="2">
        <f t="shared" si="460"/>
        <v>5</v>
      </c>
      <c r="R434" s="2">
        <f t="shared" si="461"/>
        <v>6</v>
      </c>
      <c r="S434" s="2">
        <f t="shared" si="462"/>
        <v>7</v>
      </c>
      <c r="T434" s="2">
        <f t="shared" si="463"/>
        <v>5</v>
      </c>
      <c r="U434" s="2">
        <f t="shared" si="464"/>
        <v>6</v>
      </c>
      <c r="V434" s="2">
        <f t="shared" si="465"/>
        <v>6</v>
      </c>
      <c r="W434" s="2">
        <f t="shared" si="466"/>
        <v>3</v>
      </c>
      <c r="X434" s="2">
        <f t="shared" si="467"/>
        <v>3</v>
      </c>
      <c r="Y434" s="2">
        <f t="shared" si="468"/>
        <v>1</v>
      </c>
      <c r="Z434" s="2">
        <f t="shared" si="469"/>
        <v>1</v>
      </c>
      <c r="AA434" s="2">
        <f t="shared" si="470"/>
        <v>2</v>
      </c>
      <c r="AB434" s="2">
        <f t="shared" si="471"/>
        <v>1</v>
      </c>
      <c r="AC434" s="2">
        <f t="shared" si="472"/>
        <v>0</v>
      </c>
      <c r="AD434" s="3">
        <f t="shared" si="525"/>
        <v>7</v>
      </c>
      <c r="AE434" s="2">
        <f t="shared" si="473"/>
        <v>7</v>
      </c>
      <c r="AF434" s="2">
        <f t="shared" si="474"/>
        <v>9</v>
      </c>
      <c r="AG434" s="2">
        <f t="shared" si="475"/>
        <v>8</v>
      </c>
      <c r="AH434" s="2">
        <f t="shared" si="476"/>
        <v>8</v>
      </c>
      <c r="AI434" s="2">
        <f t="shared" si="477"/>
        <v>7</v>
      </c>
      <c r="AJ434" s="2">
        <f t="shared" si="478"/>
        <v>8</v>
      </c>
      <c r="AK434" s="2">
        <f t="shared" si="479"/>
        <v>9</v>
      </c>
      <c r="AL434" s="2">
        <f t="shared" si="480"/>
        <v>8</v>
      </c>
      <c r="AM434" s="2">
        <f t="shared" si="481"/>
        <v>8</v>
      </c>
      <c r="AN434" s="2">
        <f t="shared" si="482"/>
        <v>8</v>
      </c>
      <c r="AO434" s="2">
        <f t="shared" si="483"/>
        <v>5</v>
      </c>
      <c r="AP434" s="2">
        <f t="shared" si="484"/>
        <v>5</v>
      </c>
      <c r="AQ434" s="2">
        <f t="shared" si="485"/>
        <v>3</v>
      </c>
      <c r="AR434" s="2">
        <f t="shared" si="486"/>
        <v>2</v>
      </c>
      <c r="AS434" s="2">
        <f t="shared" si="487"/>
        <v>4</v>
      </c>
      <c r="AT434" s="2">
        <f t="shared" si="488"/>
        <v>3</v>
      </c>
      <c r="AU434" s="2">
        <f t="shared" si="489"/>
        <v>2</v>
      </c>
      <c r="AV434" s="3">
        <f t="shared" si="526"/>
        <v>2</v>
      </c>
      <c r="AW434">
        <f t="shared" si="527"/>
        <v>2</v>
      </c>
      <c r="AX434" s="2">
        <f t="shared" si="490"/>
        <v>5</v>
      </c>
      <c r="AY434" s="2">
        <f t="shared" si="491"/>
        <v>6</v>
      </c>
      <c r="AZ434" s="2">
        <f t="shared" si="492"/>
        <v>6</v>
      </c>
      <c r="BA434" s="2">
        <f t="shared" si="493"/>
        <v>4</v>
      </c>
      <c r="BB434" s="2">
        <f t="shared" si="494"/>
        <v>2</v>
      </c>
      <c r="BC434" s="2">
        <f t="shared" si="495"/>
        <v>3</v>
      </c>
      <c r="BD434" s="2">
        <f t="shared" si="496"/>
        <v>6</v>
      </c>
      <c r="BE434" s="2">
        <f t="shared" si="497"/>
        <v>4</v>
      </c>
      <c r="BF434" s="2">
        <f t="shared" si="498"/>
        <v>4</v>
      </c>
      <c r="BG434" s="2">
        <f t="shared" si="499"/>
        <v>3</v>
      </c>
      <c r="BH434" s="2">
        <f t="shared" si="500"/>
        <v>5</v>
      </c>
      <c r="BI434" s="2">
        <f t="shared" si="501"/>
        <v>3</v>
      </c>
      <c r="BJ434" s="2">
        <f t="shared" si="502"/>
        <v>2</v>
      </c>
      <c r="BK434" s="2">
        <f t="shared" si="503"/>
        <v>3</v>
      </c>
      <c r="BL434" s="2">
        <f t="shared" si="504"/>
        <v>3</v>
      </c>
      <c r="BM434" s="2">
        <f t="shared" si="505"/>
        <v>2</v>
      </c>
      <c r="BN434" s="2">
        <f t="shared" si="506"/>
        <v>1</v>
      </c>
      <c r="BO434" s="3">
        <f t="shared" si="528"/>
        <v>2</v>
      </c>
      <c r="BP434">
        <f t="shared" si="529"/>
        <v>3</v>
      </c>
      <c r="BR434">
        <v>6</v>
      </c>
      <c r="BS434">
        <f t="shared" si="507"/>
        <v>2</v>
      </c>
      <c r="BU434" s="1">
        <f t="shared" si="508"/>
        <v>4.4054172293404958</v>
      </c>
      <c r="BV434" s="1">
        <f t="shared" si="509"/>
        <v>2.1265227647291653</v>
      </c>
      <c r="BW434" s="1">
        <f t="shared" si="510"/>
        <v>1.9705345575735105</v>
      </c>
      <c r="BX434" s="1">
        <f t="shared" si="511"/>
        <v>2.8291421022319443</v>
      </c>
      <c r="BY434" s="1">
        <f t="shared" si="512"/>
        <v>2.4851896235682114</v>
      </c>
      <c r="BZ434" s="1">
        <f t="shared" si="513"/>
        <v>2.5394871831810826</v>
      </c>
      <c r="CA434" s="1">
        <f t="shared" si="514"/>
        <v>2.2422453624778376</v>
      </c>
      <c r="CB434" s="1">
        <f t="shared" si="515"/>
        <v>2.7251566844510453</v>
      </c>
      <c r="CC434" s="1">
        <f t="shared" si="516"/>
        <v>2.9086207006556339</v>
      </c>
      <c r="CD434" s="1">
        <f t="shared" si="517"/>
        <v>9.9679302354063797</v>
      </c>
      <c r="CE434" s="1">
        <f t="shared" si="518"/>
        <v>2.218542050340627</v>
      </c>
      <c r="CF434" s="1">
        <f t="shared" si="519"/>
        <v>2.4545047398336037</v>
      </c>
      <c r="CG434" s="1">
        <f t="shared" si="520"/>
        <v>2.9030734277530064</v>
      </c>
      <c r="CH434" s="1">
        <f t="shared" si="521"/>
        <v>3.2223316569785863</v>
      </c>
      <c r="CI434" s="1">
        <f t="shared" si="522"/>
        <v>3.3354954189210098</v>
      </c>
      <c r="CJ434" s="1">
        <f t="shared" si="523"/>
        <v>3.4155572279272532</v>
      </c>
      <c r="CK434" s="1">
        <f t="shared" si="524"/>
        <v>3.3709380902464057</v>
      </c>
      <c r="CL434" s="5">
        <f t="shared" si="530"/>
        <v>3</v>
      </c>
      <c r="CN434" s="9">
        <f t="shared" si="531"/>
        <v>1.9705345575735105</v>
      </c>
    </row>
    <row r="435" spans="1:92" x14ac:dyDescent="0.2">
      <c r="A435" s="4">
        <v>433</v>
      </c>
      <c r="B435" s="1">
        <v>0.64276384553251797</v>
      </c>
      <c r="C435" s="1">
        <v>0.307</v>
      </c>
      <c r="D435" s="1">
        <v>22</v>
      </c>
      <c r="E435" s="1">
        <v>0</v>
      </c>
      <c r="F435" s="1">
        <v>78</v>
      </c>
      <c r="G435" s="1">
        <v>4.6079548517457196</v>
      </c>
      <c r="H435" s="1">
        <v>6</v>
      </c>
      <c r="I435">
        <v>1500</v>
      </c>
      <c r="J435">
        <v>0.15</v>
      </c>
      <c r="K435">
        <v>37.5</v>
      </c>
      <c r="L435" s="1"/>
      <c r="M435" s="2">
        <f t="shared" si="456"/>
        <v>2</v>
      </c>
      <c r="N435" s="2">
        <f t="shared" si="457"/>
        <v>6</v>
      </c>
      <c r="O435" s="2">
        <f t="shared" si="458"/>
        <v>5</v>
      </c>
      <c r="P435" s="2">
        <f t="shared" si="459"/>
        <v>5</v>
      </c>
      <c r="Q435" s="2">
        <f t="shared" si="460"/>
        <v>7</v>
      </c>
      <c r="R435" s="2">
        <f t="shared" si="461"/>
        <v>8</v>
      </c>
      <c r="S435" s="2">
        <f t="shared" si="462"/>
        <v>5</v>
      </c>
      <c r="T435" s="2">
        <f t="shared" si="463"/>
        <v>4</v>
      </c>
      <c r="U435" s="2">
        <f t="shared" si="464"/>
        <v>8</v>
      </c>
      <c r="V435" s="2">
        <f t="shared" si="465"/>
        <v>7</v>
      </c>
      <c r="W435" s="2">
        <f t="shared" si="466"/>
        <v>3</v>
      </c>
      <c r="X435" s="2">
        <f t="shared" si="467"/>
        <v>5</v>
      </c>
      <c r="Y435" s="2">
        <f t="shared" si="468"/>
        <v>2</v>
      </c>
      <c r="Z435" s="2">
        <f t="shared" si="469"/>
        <v>2</v>
      </c>
      <c r="AA435" s="2">
        <f t="shared" si="470"/>
        <v>1</v>
      </c>
      <c r="AB435" s="2">
        <f t="shared" si="471"/>
        <v>2</v>
      </c>
      <c r="AC435" s="2">
        <f t="shared" si="472"/>
        <v>1</v>
      </c>
      <c r="AD435" s="3">
        <f t="shared" si="525"/>
        <v>6</v>
      </c>
      <c r="AE435" s="2">
        <f t="shared" si="473"/>
        <v>5</v>
      </c>
      <c r="AF435" s="2">
        <f t="shared" si="474"/>
        <v>9</v>
      </c>
      <c r="AG435" s="2">
        <f t="shared" si="475"/>
        <v>8</v>
      </c>
      <c r="AH435" s="2">
        <f t="shared" si="476"/>
        <v>8</v>
      </c>
      <c r="AI435" s="2">
        <f t="shared" si="477"/>
        <v>9</v>
      </c>
      <c r="AJ435" s="2">
        <f t="shared" si="478"/>
        <v>10</v>
      </c>
      <c r="AK435" s="2">
        <f t="shared" si="479"/>
        <v>7</v>
      </c>
      <c r="AL435" s="2">
        <f t="shared" si="480"/>
        <v>7</v>
      </c>
      <c r="AM435" s="2">
        <f t="shared" si="481"/>
        <v>10</v>
      </c>
      <c r="AN435" s="2">
        <f t="shared" si="482"/>
        <v>9</v>
      </c>
      <c r="AO435" s="2">
        <f t="shared" si="483"/>
        <v>5</v>
      </c>
      <c r="AP435" s="2">
        <f t="shared" si="484"/>
        <v>7</v>
      </c>
      <c r="AQ435" s="2">
        <f t="shared" si="485"/>
        <v>4</v>
      </c>
      <c r="AR435" s="2">
        <f t="shared" si="486"/>
        <v>3</v>
      </c>
      <c r="AS435" s="2">
        <f t="shared" si="487"/>
        <v>3</v>
      </c>
      <c r="AT435" s="2">
        <f t="shared" si="488"/>
        <v>4</v>
      </c>
      <c r="AU435" s="2">
        <f t="shared" si="489"/>
        <v>3</v>
      </c>
      <c r="AV435" s="3">
        <f t="shared" si="526"/>
        <v>6</v>
      </c>
      <c r="AW435">
        <f t="shared" si="527"/>
        <v>2</v>
      </c>
      <c r="AX435" s="2">
        <f t="shared" si="490"/>
        <v>2</v>
      </c>
      <c r="AY435" s="2">
        <f t="shared" si="491"/>
        <v>4</v>
      </c>
      <c r="AZ435" s="2">
        <f t="shared" si="492"/>
        <v>5</v>
      </c>
      <c r="BA435" s="2">
        <f t="shared" si="493"/>
        <v>5</v>
      </c>
      <c r="BB435" s="2">
        <f t="shared" si="494"/>
        <v>6</v>
      </c>
      <c r="BC435" s="2">
        <f t="shared" si="495"/>
        <v>7</v>
      </c>
      <c r="BD435" s="2">
        <f t="shared" si="496"/>
        <v>3</v>
      </c>
      <c r="BE435" s="2">
        <f t="shared" si="497"/>
        <v>6</v>
      </c>
      <c r="BF435" s="2">
        <f t="shared" si="498"/>
        <v>6</v>
      </c>
      <c r="BG435" s="2">
        <f t="shared" si="499"/>
        <v>6</v>
      </c>
      <c r="BH435" s="2">
        <f t="shared" si="500"/>
        <v>4</v>
      </c>
      <c r="BI435" s="2">
        <f t="shared" si="501"/>
        <v>7</v>
      </c>
      <c r="BJ435" s="2">
        <f t="shared" si="502"/>
        <v>4</v>
      </c>
      <c r="BK435" s="2">
        <f t="shared" si="503"/>
        <v>2</v>
      </c>
      <c r="BL435" s="2">
        <f t="shared" si="504"/>
        <v>2</v>
      </c>
      <c r="BM435" s="2">
        <f t="shared" si="505"/>
        <v>3</v>
      </c>
      <c r="BN435" s="2">
        <f t="shared" si="506"/>
        <v>2</v>
      </c>
      <c r="BO435" s="3">
        <f t="shared" si="528"/>
        <v>6</v>
      </c>
      <c r="BP435">
        <f t="shared" si="529"/>
        <v>2</v>
      </c>
      <c r="BR435">
        <v>2</v>
      </c>
      <c r="BS435">
        <f t="shared" si="507"/>
        <v>3</v>
      </c>
      <c r="BU435" s="1">
        <f t="shared" si="508"/>
        <v>8.111678571834803</v>
      </c>
      <c r="BV435" s="1">
        <f t="shared" si="509"/>
        <v>4.6935279590575281</v>
      </c>
      <c r="BW435" s="1">
        <f t="shared" si="510"/>
        <v>3.0590129620078983</v>
      </c>
      <c r="BX435" s="1">
        <f t="shared" si="511"/>
        <v>5.6548078266892938</v>
      </c>
      <c r="BY435" s="1">
        <f t="shared" si="512"/>
        <v>3.2894964272119567</v>
      </c>
      <c r="BZ435" s="1">
        <f t="shared" si="513"/>
        <v>1.779862390824857</v>
      </c>
      <c r="CA435" s="1">
        <f t="shared" si="514"/>
        <v>4.2667485223571751</v>
      </c>
      <c r="CB435" s="1">
        <f t="shared" si="515"/>
        <v>1.6141335690140812</v>
      </c>
      <c r="CC435" s="1">
        <f t="shared" si="516"/>
        <v>1.8163470794300576</v>
      </c>
      <c r="CD435" s="1">
        <f t="shared" si="517"/>
        <v>9.8420645736926566</v>
      </c>
      <c r="CE435" s="1">
        <f t="shared" si="518"/>
        <v>6.3740617058579172</v>
      </c>
      <c r="CF435" s="1">
        <f t="shared" si="519"/>
        <v>2.0970404403366132</v>
      </c>
      <c r="CG435" s="1">
        <f t="shared" si="520"/>
        <v>2.2584752836100419</v>
      </c>
      <c r="CH435" s="1">
        <f t="shared" si="521"/>
        <v>2.2325865972620358</v>
      </c>
      <c r="CI435" s="1">
        <f t="shared" si="522"/>
        <v>2.3880986214189748</v>
      </c>
      <c r="CJ435" s="1">
        <f t="shared" si="523"/>
        <v>2.4975957829768678</v>
      </c>
      <c r="CK435" s="1">
        <f t="shared" si="524"/>
        <v>2.4449727429140928</v>
      </c>
      <c r="CL435" s="5">
        <f t="shared" si="530"/>
        <v>8</v>
      </c>
      <c r="CN435" s="9">
        <f t="shared" si="531"/>
        <v>1.6141335690140812</v>
      </c>
    </row>
    <row r="436" spans="1:92" x14ac:dyDescent="0.2">
      <c r="A436" s="4">
        <v>434</v>
      </c>
      <c r="B436" s="1">
        <v>0.59205023619927699</v>
      </c>
      <c r="C436" s="1">
        <v>1.887</v>
      </c>
      <c r="D436" s="1">
        <v>31</v>
      </c>
      <c r="E436" s="1">
        <v>7</v>
      </c>
      <c r="F436" s="1">
        <v>62</v>
      </c>
      <c r="G436" s="1">
        <v>6.4972967884590203</v>
      </c>
      <c r="H436" s="1">
        <v>6</v>
      </c>
      <c r="I436">
        <v>1500</v>
      </c>
      <c r="J436">
        <v>0.15</v>
      </c>
      <c r="K436">
        <v>37.5</v>
      </c>
      <c r="L436" s="1"/>
      <c r="M436" s="2">
        <f t="shared" si="456"/>
        <v>2</v>
      </c>
      <c r="N436" s="2">
        <f t="shared" si="457"/>
        <v>6</v>
      </c>
      <c r="O436" s="2">
        <f t="shared" si="458"/>
        <v>5</v>
      </c>
      <c r="P436" s="2">
        <f t="shared" si="459"/>
        <v>5</v>
      </c>
      <c r="Q436" s="2">
        <f t="shared" si="460"/>
        <v>7</v>
      </c>
      <c r="R436" s="2">
        <f t="shared" si="461"/>
        <v>8</v>
      </c>
      <c r="S436" s="2">
        <f t="shared" si="462"/>
        <v>6</v>
      </c>
      <c r="T436" s="2">
        <f t="shared" si="463"/>
        <v>5</v>
      </c>
      <c r="U436" s="2">
        <f t="shared" si="464"/>
        <v>8</v>
      </c>
      <c r="V436" s="2">
        <f t="shared" si="465"/>
        <v>7</v>
      </c>
      <c r="W436" s="2">
        <f t="shared" si="466"/>
        <v>4</v>
      </c>
      <c r="X436" s="2">
        <f t="shared" si="467"/>
        <v>5</v>
      </c>
      <c r="Y436" s="2">
        <f t="shared" si="468"/>
        <v>2</v>
      </c>
      <c r="Z436" s="2">
        <f t="shared" si="469"/>
        <v>2</v>
      </c>
      <c r="AA436" s="2">
        <f t="shared" si="470"/>
        <v>1</v>
      </c>
      <c r="AB436" s="2">
        <f t="shared" si="471"/>
        <v>2</v>
      </c>
      <c r="AC436" s="2">
        <f t="shared" si="472"/>
        <v>1</v>
      </c>
      <c r="AD436" s="3">
        <f t="shared" si="525"/>
        <v>6</v>
      </c>
      <c r="AE436" s="2">
        <f t="shared" si="473"/>
        <v>5</v>
      </c>
      <c r="AF436" s="2">
        <f t="shared" si="474"/>
        <v>9</v>
      </c>
      <c r="AG436" s="2">
        <f t="shared" si="475"/>
        <v>8</v>
      </c>
      <c r="AH436" s="2">
        <f t="shared" si="476"/>
        <v>8</v>
      </c>
      <c r="AI436" s="2">
        <f t="shared" si="477"/>
        <v>9</v>
      </c>
      <c r="AJ436" s="2">
        <f t="shared" si="478"/>
        <v>10</v>
      </c>
      <c r="AK436" s="2">
        <f t="shared" si="479"/>
        <v>8</v>
      </c>
      <c r="AL436" s="2">
        <f t="shared" si="480"/>
        <v>8</v>
      </c>
      <c r="AM436" s="2">
        <f t="shared" si="481"/>
        <v>10</v>
      </c>
      <c r="AN436" s="2">
        <f t="shared" si="482"/>
        <v>9</v>
      </c>
      <c r="AO436" s="2">
        <f t="shared" si="483"/>
        <v>6</v>
      </c>
      <c r="AP436" s="2">
        <f t="shared" si="484"/>
        <v>7</v>
      </c>
      <c r="AQ436" s="2">
        <f t="shared" si="485"/>
        <v>4</v>
      </c>
      <c r="AR436" s="2">
        <f t="shared" si="486"/>
        <v>3</v>
      </c>
      <c r="AS436" s="2">
        <f t="shared" si="487"/>
        <v>3</v>
      </c>
      <c r="AT436" s="2">
        <f t="shared" si="488"/>
        <v>4</v>
      </c>
      <c r="AU436" s="2">
        <f t="shared" si="489"/>
        <v>3</v>
      </c>
      <c r="AV436" s="3">
        <f t="shared" si="526"/>
        <v>6</v>
      </c>
      <c r="AW436">
        <f t="shared" si="527"/>
        <v>2</v>
      </c>
      <c r="AX436" s="2">
        <f t="shared" si="490"/>
        <v>2</v>
      </c>
      <c r="AY436" s="2">
        <f t="shared" si="491"/>
        <v>6</v>
      </c>
      <c r="AZ436" s="2">
        <f t="shared" si="492"/>
        <v>6</v>
      </c>
      <c r="BA436" s="2">
        <f t="shared" si="493"/>
        <v>5</v>
      </c>
      <c r="BB436" s="2">
        <f t="shared" si="494"/>
        <v>5</v>
      </c>
      <c r="BC436" s="2">
        <f t="shared" si="495"/>
        <v>5</v>
      </c>
      <c r="BD436" s="2">
        <f t="shared" si="496"/>
        <v>4</v>
      </c>
      <c r="BE436" s="2">
        <f t="shared" si="497"/>
        <v>6</v>
      </c>
      <c r="BF436" s="2">
        <f t="shared" si="498"/>
        <v>6</v>
      </c>
      <c r="BG436" s="2">
        <f t="shared" si="499"/>
        <v>4</v>
      </c>
      <c r="BH436" s="2">
        <f t="shared" si="500"/>
        <v>5</v>
      </c>
      <c r="BI436" s="2">
        <f t="shared" si="501"/>
        <v>6</v>
      </c>
      <c r="BJ436" s="2">
        <f t="shared" si="502"/>
        <v>3</v>
      </c>
      <c r="BK436" s="2">
        <f t="shared" si="503"/>
        <v>2</v>
      </c>
      <c r="BL436" s="2">
        <f t="shared" si="504"/>
        <v>2</v>
      </c>
      <c r="BM436" s="2">
        <f t="shared" si="505"/>
        <v>3</v>
      </c>
      <c r="BN436" s="2">
        <f t="shared" si="506"/>
        <v>2</v>
      </c>
      <c r="BO436" s="3">
        <f t="shared" si="528"/>
        <v>2</v>
      </c>
      <c r="BP436">
        <f t="shared" si="529"/>
        <v>5</v>
      </c>
      <c r="BR436">
        <v>2</v>
      </c>
      <c r="BS436">
        <f t="shared" si="507"/>
        <v>1</v>
      </c>
      <c r="BU436" s="1">
        <f t="shared" si="508"/>
        <v>4.9750186655986308</v>
      </c>
      <c r="BV436" s="1">
        <f t="shared" si="509"/>
        <v>2.4312260597136541</v>
      </c>
      <c r="BW436" s="1">
        <f t="shared" si="510"/>
        <v>1.7694034881273719</v>
      </c>
      <c r="BX436" s="1">
        <f t="shared" si="511"/>
        <v>3.7114501342648181</v>
      </c>
      <c r="BY436" s="1">
        <f t="shared" si="512"/>
        <v>2.6042121704284731</v>
      </c>
      <c r="BZ436" s="1">
        <f t="shared" si="513"/>
        <v>1.9916701595166095</v>
      </c>
      <c r="CA436" s="1">
        <f t="shared" si="514"/>
        <v>2.0648901877757688</v>
      </c>
      <c r="CB436" s="1">
        <f t="shared" si="515"/>
        <v>2.0213312365491127</v>
      </c>
      <c r="CC436" s="1">
        <f t="shared" si="516"/>
        <v>2.2023029101216167</v>
      </c>
      <c r="CD436" s="1">
        <f t="shared" si="517"/>
        <v>9.8688628559205629</v>
      </c>
      <c r="CE436" s="1">
        <f t="shared" si="518"/>
        <v>2.6221060626769166</v>
      </c>
      <c r="CF436" s="1">
        <f t="shared" si="519"/>
        <v>2.1846859002703027</v>
      </c>
      <c r="CG436" s="1">
        <f t="shared" si="520"/>
        <v>2.3711291299714925</v>
      </c>
      <c r="CH436" s="1">
        <f t="shared" si="521"/>
        <v>2.5311166737419075</v>
      </c>
      <c r="CI436" s="1">
        <f t="shared" si="522"/>
        <v>2.6167442547028235</v>
      </c>
      <c r="CJ436" s="1">
        <f t="shared" si="523"/>
        <v>2.7175989013992328</v>
      </c>
      <c r="CK436" s="1">
        <f t="shared" si="524"/>
        <v>2.6664283391732853</v>
      </c>
      <c r="CL436" s="5">
        <f t="shared" si="530"/>
        <v>3</v>
      </c>
      <c r="CN436" s="9">
        <f t="shared" si="531"/>
        <v>1.7694034881273719</v>
      </c>
    </row>
    <row r="437" spans="1:92" x14ac:dyDescent="0.2">
      <c r="A437" s="4">
        <v>435</v>
      </c>
      <c r="B437" s="1">
        <v>0.39102882894357699</v>
      </c>
      <c r="C437" s="1">
        <v>0.88700000000000001</v>
      </c>
      <c r="D437" s="1">
        <v>0</v>
      </c>
      <c r="E437" s="1">
        <v>0</v>
      </c>
      <c r="F437" s="1">
        <v>100</v>
      </c>
      <c r="G437" s="1">
        <v>13.3033362104415</v>
      </c>
      <c r="H437" s="1">
        <v>7</v>
      </c>
      <c r="I437">
        <v>1500</v>
      </c>
      <c r="J437">
        <v>0.15</v>
      </c>
      <c r="K437">
        <v>37.5</v>
      </c>
      <c r="L437" s="1"/>
      <c r="M437" s="2">
        <f t="shared" si="456"/>
        <v>2</v>
      </c>
      <c r="N437" s="2">
        <f t="shared" si="457"/>
        <v>7</v>
      </c>
      <c r="O437" s="2">
        <f t="shared" si="458"/>
        <v>3</v>
      </c>
      <c r="P437" s="2">
        <f t="shared" si="459"/>
        <v>5</v>
      </c>
      <c r="Q437" s="2">
        <f t="shared" si="460"/>
        <v>6</v>
      </c>
      <c r="R437" s="2">
        <f t="shared" si="461"/>
        <v>5</v>
      </c>
      <c r="S437" s="2">
        <f t="shared" si="462"/>
        <v>5</v>
      </c>
      <c r="T437" s="2">
        <f t="shared" si="463"/>
        <v>3</v>
      </c>
      <c r="U437" s="2">
        <f t="shared" si="464"/>
        <v>5</v>
      </c>
      <c r="V437" s="2">
        <f t="shared" si="465"/>
        <v>6</v>
      </c>
      <c r="W437" s="2">
        <f t="shared" si="466"/>
        <v>5</v>
      </c>
      <c r="X437" s="2">
        <f t="shared" si="467"/>
        <v>6</v>
      </c>
      <c r="Y437" s="2">
        <f t="shared" si="468"/>
        <v>4</v>
      </c>
      <c r="Z437" s="2">
        <f t="shared" si="469"/>
        <v>4</v>
      </c>
      <c r="AA437" s="2">
        <f t="shared" si="470"/>
        <v>2</v>
      </c>
      <c r="AB437" s="2">
        <f t="shared" si="471"/>
        <v>4</v>
      </c>
      <c r="AC437" s="2">
        <f t="shared" si="472"/>
        <v>3</v>
      </c>
      <c r="AD437" s="3">
        <f t="shared" si="525"/>
        <v>2</v>
      </c>
      <c r="AE437" s="2">
        <f t="shared" si="473"/>
        <v>5</v>
      </c>
      <c r="AF437" s="2">
        <f t="shared" si="474"/>
        <v>10</v>
      </c>
      <c r="AG437" s="2">
        <f t="shared" si="475"/>
        <v>6</v>
      </c>
      <c r="AH437" s="2">
        <f t="shared" si="476"/>
        <v>8</v>
      </c>
      <c r="AI437" s="2">
        <f t="shared" si="477"/>
        <v>8</v>
      </c>
      <c r="AJ437" s="2">
        <f t="shared" si="478"/>
        <v>7</v>
      </c>
      <c r="AK437" s="2">
        <f t="shared" si="479"/>
        <v>7</v>
      </c>
      <c r="AL437" s="2">
        <f t="shared" si="480"/>
        <v>6</v>
      </c>
      <c r="AM437" s="2">
        <f t="shared" si="481"/>
        <v>7</v>
      </c>
      <c r="AN437" s="2">
        <f t="shared" si="482"/>
        <v>8</v>
      </c>
      <c r="AO437" s="2">
        <f t="shared" si="483"/>
        <v>7</v>
      </c>
      <c r="AP437" s="2">
        <f t="shared" si="484"/>
        <v>8</v>
      </c>
      <c r="AQ437" s="2">
        <f t="shared" si="485"/>
        <v>6</v>
      </c>
      <c r="AR437" s="2">
        <f t="shared" si="486"/>
        <v>5</v>
      </c>
      <c r="AS437" s="2">
        <f t="shared" si="487"/>
        <v>4</v>
      </c>
      <c r="AT437" s="2">
        <f t="shared" si="488"/>
        <v>6</v>
      </c>
      <c r="AU437" s="2">
        <f t="shared" si="489"/>
        <v>5</v>
      </c>
      <c r="AV437" s="3">
        <f t="shared" si="526"/>
        <v>2</v>
      </c>
      <c r="AW437">
        <f t="shared" si="527"/>
        <v>1</v>
      </c>
      <c r="AX437" s="2">
        <f t="shared" si="490"/>
        <v>3</v>
      </c>
      <c r="AY437" s="2">
        <f t="shared" si="491"/>
        <v>7</v>
      </c>
      <c r="AZ437" s="2">
        <f t="shared" si="492"/>
        <v>5</v>
      </c>
      <c r="BA437" s="2">
        <f t="shared" si="493"/>
        <v>5</v>
      </c>
      <c r="BB437" s="2">
        <f t="shared" si="494"/>
        <v>3</v>
      </c>
      <c r="BC437" s="2">
        <f t="shared" si="495"/>
        <v>2</v>
      </c>
      <c r="BD437" s="2">
        <f t="shared" si="496"/>
        <v>4</v>
      </c>
      <c r="BE437" s="2">
        <f t="shared" si="497"/>
        <v>3</v>
      </c>
      <c r="BF437" s="2">
        <f t="shared" si="498"/>
        <v>3</v>
      </c>
      <c r="BG437" s="2">
        <f t="shared" si="499"/>
        <v>3</v>
      </c>
      <c r="BH437" s="2">
        <f t="shared" si="500"/>
        <v>7</v>
      </c>
      <c r="BI437" s="2">
        <f t="shared" si="501"/>
        <v>6</v>
      </c>
      <c r="BJ437" s="2">
        <f t="shared" si="502"/>
        <v>6</v>
      </c>
      <c r="BK437" s="2">
        <f t="shared" si="503"/>
        <v>3</v>
      </c>
      <c r="BL437" s="2">
        <f t="shared" si="504"/>
        <v>3</v>
      </c>
      <c r="BM437" s="2">
        <f t="shared" si="505"/>
        <v>5</v>
      </c>
      <c r="BN437" s="2">
        <f t="shared" si="506"/>
        <v>4</v>
      </c>
      <c r="BO437" s="3">
        <f t="shared" si="528"/>
        <v>2</v>
      </c>
      <c r="BP437">
        <f t="shared" si="529"/>
        <v>2</v>
      </c>
      <c r="BR437">
        <v>11</v>
      </c>
      <c r="BS437">
        <f t="shared" si="507"/>
        <v>1</v>
      </c>
      <c r="BU437" s="1">
        <f t="shared" si="508"/>
        <v>175.00980299463643</v>
      </c>
      <c r="BV437" s="1">
        <f t="shared" si="509"/>
        <v>37.519761352837101</v>
      </c>
      <c r="BW437" s="1">
        <f t="shared" si="510"/>
        <v>37.518015182366049</v>
      </c>
      <c r="BX437" s="1">
        <f t="shared" si="511"/>
        <v>25.049903021104733</v>
      </c>
      <c r="BY437" s="1">
        <f t="shared" si="512"/>
        <v>12.572463593090593</v>
      </c>
      <c r="BZ437" s="1">
        <f t="shared" si="513"/>
        <v>12.59413470519781</v>
      </c>
      <c r="CA437" s="1">
        <f t="shared" si="514"/>
        <v>17.577312100772371</v>
      </c>
      <c r="CB437" s="1">
        <f t="shared" si="515"/>
        <v>25.068503218598984</v>
      </c>
      <c r="CC437" s="1">
        <f t="shared" si="516"/>
        <v>5.3563924095494801</v>
      </c>
      <c r="CD437" s="1">
        <f t="shared" si="517"/>
        <v>400.00292511017864</v>
      </c>
      <c r="CE437" s="1">
        <f t="shared" si="518"/>
        <v>1.6948155561675504</v>
      </c>
      <c r="CF437" s="1">
        <f t="shared" si="519"/>
        <v>1.369736673548003</v>
      </c>
      <c r="CG437" s="1">
        <f t="shared" si="520"/>
        <v>1.861770090616409</v>
      </c>
      <c r="CH437" s="1">
        <f t="shared" si="521"/>
        <v>2.2818335451936567</v>
      </c>
      <c r="CI437" s="1">
        <f t="shared" si="522"/>
        <v>2.4073314910170347</v>
      </c>
      <c r="CJ437" s="1">
        <f t="shared" si="523"/>
        <v>2.5173545223030387</v>
      </c>
      <c r="CK437" s="1">
        <f t="shared" si="524"/>
        <v>2.455110825465475</v>
      </c>
      <c r="CL437" s="5">
        <f t="shared" si="530"/>
        <v>12</v>
      </c>
      <c r="CN437" s="9">
        <f t="shared" si="531"/>
        <v>1.369736673548003</v>
      </c>
    </row>
    <row r="438" spans="1:92" x14ac:dyDescent="0.2">
      <c r="A438" s="4">
        <v>436</v>
      </c>
      <c r="B438" s="1">
        <v>0.40207043427107197</v>
      </c>
      <c r="C438" s="1">
        <v>28.210999999999999</v>
      </c>
      <c r="D438" s="1">
        <v>0</v>
      </c>
      <c r="E438" s="1">
        <v>6</v>
      </c>
      <c r="F438" s="1">
        <v>94</v>
      </c>
      <c r="G438" s="1">
        <v>12.694902268323</v>
      </c>
      <c r="H438" s="1">
        <v>7</v>
      </c>
      <c r="I438">
        <v>0</v>
      </c>
      <c r="J438">
        <v>0.15</v>
      </c>
      <c r="K438">
        <v>0</v>
      </c>
      <c r="L438" s="1"/>
      <c r="M438" s="2">
        <f t="shared" si="456"/>
        <v>3</v>
      </c>
      <c r="N438" s="2">
        <f t="shared" si="457"/>
        <v>6</v>
      </c>
      <c r="O438" s="2">
        <f t="shared" si="458"/>
        <v>3</v>
      </c>
      <c r="P438" s="2">
        <f t="shared" si="459"/>
        <v>5</v>
      </c>
      <c r="Q438" s="2">
        <f t="shared" si="460"/>
        <v>6</v>
      </c>
      <c r="R438" s="2">
        <f t="shared" si="461"/>
        <v>5</v>
      </c>
      <c r="S438" s="2">
        <f t="shared" si="462"/>
        <v>5</v>
      </c>
      <c r="T438" s="2">
        <f t="shared" si="463"/>
        <v>3</v>
      </c>
      <c r="U438" s="2">
        <f t="shared" si="464"/>
        <v>5</v>
      </c>
      <c r="V438" s="2">
        <f t="shared" si="465"/>
        <v>6</v>
      </c>
      <c r="W438" s="2">
        <f t="shared" si="466"/>
        <v>6</v>
      </c>
      <c r="X438" s="2">
        <f t="shared" si="467"/>
        <v>6</v>
      </c>
      <c r="Y438" s="2">
        <f t="shared" si="468"/>
        <v>4</v>
      </c>
      <c r="Z438" s="2">
        <f t="shared" si="469"/>
        <v>4</v>
      </c>
      <c r="AA438" s="2">
        <f t="shared" si="470"/>
        <v>2</v>
      </c>
      <c r="AB438" s="2">
        <f t="shared" si="471"/>
        <v>4</v>
      </c>
      <c r="AC438" s="2">
        <f t="shared" si="472"/>
        <v>3</v>
      </c>
      <c r="AD438" s="3">
        <f t="shared" si="525"/>
        <v>2</v>
      </c>
      <c r="AE438" s="2">
        <f t="shared" si="473"/>
        <v>5</v>
      </c>
      <c r="AF438" s="2">
        <f t="shared" si="474"/>
        <v>8</v>
      </c>
      <c r="AG438" s="2">
        <f t="shared" si="475"/>
        <v>5</v>
      </c>
      <c r="AH438" s="2">
        <f t="shared" si="476"/>
        <v>7</v>
      </c>
      <c r="AI438" s="2">
        <f t="shared" si="477"/>
        <v>8</v>
      </c>
      <c r="AJ438" s="2">
        <f t="shared" si="478"/>
        <v>7</v>
      </c>
      <c r="AK438" s="2">
        <f t="shared" si="479"/>
        <v>7</v>
      </c>
      <c r="AL438" s="2">
        <f t="shared" si="480"/>
        <v>5</v>
      </c>
      <c r="AM438" s="2">
        <f t="shared" si="481"/>
        <v>7</v>
      </c>
      <c r="AN438" s="2">
        <f t="shared" si="482"/>
        <v>7</v>
      </c>
      <c r="AO438" s="2">
        <f t="shared" si="483"/>
        <v>8</v>
      </c>
      <c r="AP438" s="2">
        <f t="shared" si="484"/>
        <v>8</v>
      </c>
      <c r="AQ438" s="2">
        <f t="shared" si="485"/>
        <v>6</v>
      </c>
      <c r="AR438" s="2">
        <f t="shared" si="486"/>
        <v>6</v>
      </c>
      <c r="AS438" s="2">
        <f t="shared" si="487"/>
        <v>4</v>
      </c>
      <c r="AT438" s="2">
        <f t="shared" si="488"/>
        <v>6</v>
      </c>
      <c r="AU438" s="2">
        <f t="shared" si="489"/>
        <v>5</v>
      </c>
      <c r="AV438" s="3">
        <f t="shared" si="526"/>
        <v>2</v>
      </c>
      <c r="AW438">
        <f t="shared" si="527"/>
        <v>4</v>
      </c>
      <c r="AX438" s="2">
        <f t="shared" si="490"/>
        <v>2</v>
      </c>
      <c r="AY438" s="2">
        <f t="shared" si="491"/>
        <v>5</v>
      </c>
      <c r="AZ438" s="2">
        <f t="shared" si="492"/>
        <v>3</v>
      </c>
      <c r="BA438" s="2">
        <f t="shared" si="493"/>
        <v>3</v>
      </c>
      <c r="BB438" s="2">
        <f t="shared" si="494"/>
        <v>3</v>
      </c>
      <c r="BC438" s="2">
        <f t="shared" si="495"/>
        <v>2</v>
      </c>
      <c r="BD438" s="2">
        <f t="shared" si="496"/>
        <v>4</v>
      </c>
      <c r="BE438" s="2">
        <f t="shared" si="497"/>
        <v>3</v>
      </c>
      <c r="BF438" s="2">
        <f t="shared" si="498"/>
        <v>3</v>
      </c>
      <c r="BG438" s="2">
        <f t="shared" si="499"/>
        <v>2</v>
      </c>
      <c r="BH438" s="2">
        <f t="shared" si="500"/>
        <v>7</v>
      </c>
      <c r="BI438" s="2">
        <f t="shared" si="501"/>
        <v>6</v>
      </c>
      <c r="BJ438" s="2">
        <f t="shared" si="502"/>
        <v>5</v>
      </c>
      <c r="BK438" s="2">
        <f t="shared" si="503"/>
        <v>3</v>
      </c>
      <c r="BL438" s="2">
        <f t="shared" si="504"/>
        <v>3</v>
      </c>
      <c r="BM438" s="2">
        <f t="shared" si="505"/>
        <v>5</v>
      </c>
      <c r="BN438" s="2">
        <f t="shared" si="506"/>
        <v>4</v>
      </c>
      <c r="BO438" s="3">
        <f t="shared" si="528"/>
        <v>11</v>
      </c>
      <c r="BP438">
        <f t="shared" si="529"/>
        <v>1</v>
      </c>
      <c r="BR438">
        <v>3</v>
      </c>
      <c r="BS438">
        <f t="shared" si="507"/>
        <v>2</v>
      </c>
      <c r="BU438" s="1">
        <f t="shared" si="508"/>
        <v>1.9305018340365996</v>
      </c>
      <c r="BV438" s="1">
        <f t="shared" si="509"/>
        <v>1.7136101155742236</v>
      </c>
      <c r="BW438" s="1">
        <f t="shared" si="510"/>
        <v>1.7504124761369275</v>
      </c>
      <c r="BX438" s="1">
        <f t="shared" si="511"/>
        <v>2.1146218082574979</v>
      </c>
      <c r="BY438" s="1">
        <f t="shared" si="512"/>
        <v>1.8578832096839728</v>
      </c>
      <c r="BZ438" s="1">
        <f t="shared" si="513"/>
        <v>1.9818233203759363</v>
      </c>
      <c r="CA438" s="1">
        <f t="shared" si="514"/>
        <v>2.0080394952190739</v>
      </c>
      <c r="CB438" s="1">
        <f t="shared" si="515"/>
        <v>2.1239975284323833</v>
      </c>
      <c r="CC438" s="1">
        <f t="shared" si="516"/>
        <v>2.1936037940917497</v>
      </c>
      <c r="CD438" s="1">
        <f t="shared" si="517"/>
        <v>1.9267946348326994</v>
      </c>
      <c r="CE438" s="1">
        <f t="shared" si="518"/>
        <v>1.7858778390801495</v>
      </c>
      <c r="CF438" s="1">
        <f t="shared" si="519"/>
        <v>1.8841805288257132</v>
      </c>
      <c r="CG438" s="1">
        <f t="shared" si="520"/>
        <v>2.2638893114490917</v>
      </c>
      <c r="CH438" s="1">
        <f t="shared" si="521"/>
        <v>2.4699764174459644</v>
      </c>
      <c r="CI438" s="1">
        <f t="shared" si="522"/>
        <v>2.5323101376439845</v>
      </c>
      <c r="CJ438" s="1">
        <f t="shared" si="523"/>
        <v>2.6178493829734402</v>
      </c>
      <c r="CK438" s="1">
        <f t="shared" si="524"/>
        <v>2.5798515223355594</v>
      </c>
      <c r="CL438" s="5">
        <f t="shared" si="530"/>
        <v>2</v>
      </c>
      <c r="CN438" s="9">
        <f t="shared" si="531"/>
        <v>1.7136101155742236</v>
      </c>
    </row>
    <row r="439" spans="1:92" x14ac:dyDescent="0.2">
      <c r="A439" s="4">
        <v>437</v>
      </c>
      <c r="B439" s="1">
        <v>0.66668825528838405</v>
      </c>
      <c r="C439" s="1">
        <v>4.2030000000000003</v>
      </c>
      <c r="D439" s="1">
        <v>99</v>
      </c>
      <c r="E439" s="1">
        <v>1</v>
      </c>
      <c r="F439" s="1">
        <v>0</v>
      </c>
      <c r="G439" s="1">
        <v>7.9855053139469296</v>
      </c>
      <c r="H439" s="1">
        <v>6</v>
      </c>
      <c r="I439">
        <v>1700</v>
      </c>
      <c r="J439">
        <v>185</v>
      </c>
      <c r="K439">
        <v>12.5</v>
      </c>
      <c r="L439" s="1"/>
      <c r="M439" s="2">
        <f t="shared" si="456"/>
        <v>4</v>
      </c>
      <c r="N439" s="2">
        <f t="shared" si="457"/>
        <v>6</v>
      </c>
      <c r="O439" s="2">
        <f t="shared" si="458"/>
        <v>6</v>
      </c>
      <c r="P439" s="2">
        <f t="shared" si="459"/>
        <v>4</v>
      </c>
      <c r="Q439" s="2">
        <f t="shared" si="460"/>
        <v>6</v>
      </c>
      <c r="R439" s="2">
        <f t="shared" si="461"/>
        <v>7</v>
      </c>
      <c r="S439" s="2">
        <f t="shared" si="462"/>
        <v>6</v>
      </c>
      <c r="T439" s="2">
        <f t="shared" si="463"/>
        <v>5</v>
      </c>
      <c r="U439" s="2">
        <f t="shared" si="464"/>
        <v>7</v>
      </c>
      <c r="V439" s="2">
        <f t="shared" si="465"/>
        <v>7</v>
      </c>
      <c r="W439" s="2">
        <f t="shared" si="466"/>
        <v>4</v>
      </c>
      <c r="X439" s="2">
        <f t="shared" si="467"/>
        <v>5</v>
      </c>
      <c r="Y439" s="2">
        <f t="shared" si="468"/>
        <v>2</v>
      </c>
      <c r="Z439" s="2">
        <f t="shared" si="469"/>
        <v>2</v>
      </c>
      <c r="AA439" s="2">
        <f t="shared" si="470"/>
        <v>2</v>
      </c>
      <c r="AB439" s="2">
        <f t="shared" si="471"/>
        <v>2</v>
      </c>
      <c r="AC439" s="2">
        <f t="shared" si="472"/>
        <v>1</v>
      </c>
      <c r="AD439" s="3">
        <f t="shared" si="525"/>
        <v>6</v>
      </c>
      <c r="AE439" s="2">
        <f t="shared" si="473"/>
        <v>7</v>
      </c>
      <c r="AF439" s="2">
        <f t="shared" si="474"/>
        <v>9</v>
      </c>
      <c r="AG439" s="2">
        <f t="shared" si="475"/>
        <v>9</v>
      </c>
      <c r="AH439" s="2">
        <f t="shared" si="476"/>
        <v>7</v>
      </c>
      <c r="AI439" s="2">
        <f t="shared" si="477"/>
        <v>9</v>
      </c>
      <c r="AJ439" s="2">
        <f t="shared" si="478"/>
        <v>10</v>
      </c>
      <c r="AK439" s="2">
        <f t="shared" si="479"/>
        <v>8</v>
      </c>
      <c r="AL439" s="2">
        <f t="shared" si="480"/>
        <v>8</v>
      </c>
      <c r="AM439" s="2">
        <f t="shared" si="481"/>
        <v>9</v>
      </c>
      <c r="AN439" s="2">
        <f t="shared" si="482"/>
        <v>9</v>
      </c>
      <c r="AO439" s="2">
        <f t="shared" si="483"/>
        <v>6</v>
      </c>
      <c r="AP439" s="2">
        <f t="shared" si="484"/>
        <v>7</v>
      </c>
      <c r="AQ439" s="2">
        <f t="shared" si="485"/>
        <v>3</v>
      </c>
      <c r="AR439" s="2">
        <f t="shared" si="486"/>
        <v>3</v>
      </c>
      <c r="AS439" s="2">
        <f t="shared" si="487"/>
        <v>4</v>
      </c>
      <c r="AT439" s="2">
        <f t="shared" si="488"/>
        <v>4</v>
      </c>
      <c r="AU439" s="2">
        <f t="shared" si="489"/>
        <v>2</v>
      </c>
      <c r="AV439" s="3">
        <f t="shared" si="526"/>
        <v>6</v>
      </c>
      <c r="AW439">
        <f t="shared" si="527"/>
        <v>1</v>
      </c>
      <c r="AX439" s="2">
        <f t="shared" si="490"/>
        <v>3</v>
      </c>
      <c r="AY439" s="2">
        <f t="shared" si="491"/>
        <v>4</v>
      </c>
      <c r="AZ439" s="2">
        <f t="shared" si="492"/>
        <v>5</v>
      </c>
      <c r="BA439" s="2">
        <f t="shared" si="493"/>
        <v>3</v>
      </c>
      <c r="BB439" s="2">
        <f t="shared" si="494"/>
        <v>4</v>
      </c>
      <c r="BC439" s="2">
        <f t="shared" si="495"/>
        <v>5</v>
      </c>
      <c r="BD439" s="2">
        <f t="shared" si="496"/>
        <v>3</v>
      </c>
      <c r="BE439" s="2">
        <f t="shared" si="497"/>
        <v>4</v>
      </c>
      <c r="BF439" s="2">
        <f t="shared" si="498"/>
        <v>4</v>
      </c>
      <c r="BG439" s="2">
        <f t="shared" si="499"/>
        <v>4</v>
      </c>
      <c r="BH439" s="2">
        <f t="shared" si="500"/>
        <v>4</v>
      </c>
      <c r="BI439" s="2">
        <f t="shared" si="501"/>
        <v>5</v>
      </c>
      <c r="BJ439" s="2">
        <f t="shared" si="502"/>
        <v>1</v>
      </c>
      <c r="BK439" s="2">
        <f t="shared" si="503"/>
        <v>2</v>
      </c>
      <c r="BL439" s="2">
        <f t="shared" si="504"/>
        <v>2</v>
      </c>
      <c r="BM439" s="2">
        <f t="shared" si="505"/>
        <v>2</v>
      </c>
      <c r="BN439" s="2">
        <f t="shared" si="506"/>
        <v>1</v>
      </c>
      <c r="BO439" s="3">
        <f t="shared" si="528"/>
        <v>3</v>
      </c>
      <c r="BP439">
        <f t="shared" si="529"/>
        <v>3</v>
      </c>
      <c r="BR439">
        <v>3</v>
      </c>
      <c r="BS439">
        <f t="shared" si="507"/>
        <v>1</v>
      </c>
      <c r="BU439" s="1">
        <f t="shared" si="508"/>
        <v>13.284099240571292</v>
      </c>
      <c r="BV439" s="1">
        <f t="shared" si="509"/>
        <v>2.887905963040454</v>
      </c>
      <c r="BW439" s="1">
        <f t="shared" si="510"/>
        <v>2.6748034878907077</v>
      </c>
      <c r="BX439" s="1">
        <f t="shared" si="511"/>
        <v>3.1690749710203661</v>
      </c>
      <c r="BY439" s="1">
        <f t="shared" si="512"/>
        <v>2.1318780221972111</v>
      </c>
      <c r="BZ439" s="1">
        <f t="shared" si="513"/>
        <v>1.8031187623647575</v>
      </c>
      <c r="CA439" s="1">
        <f t="shared" si="514"/>
        <v>2.0367584983216913</v>
      </c>
      <c r="CB439" s="1">
        <f t="shared" si="515"/>
        <v>2.0859518273320266</v>
      </c>
      <c r="CC439" s="1">
        <f t="shared" si="516"/>
        <v>2.0684762187427079</v>
      </c>
      <c r="CD439" s="1">
        <f t="shared" si="517"/>
        <v>31.054962223636842</v>
      </c>
      <c r="CE439" s="1">
        <f t="shared" si="518"/>
        <v>2.4344286719413013</v>
      </c>
      <c r="CF439" s="1">
        <f t="shared" si="519"/>
        <v>2.174950239985169</v>
      </c>
      <c r="CG439" s="1">
        <f t="shared" si="520"/>
        <v>2.3698196524862327</v>
      </c>
      <c r="CH439" s="1">
        <f t="shared" si="521"/>
        <v>2.4778439145297799</v>
      </c>
      <c r="CI439" s="1">
        <f t="shared" si="522"/>
        <v>2.3949933100605585</v>
      </c>
      <c r="CJ439" s="1">
        <f t="shared" si="523"/>
        <v>2.4200088099764812</v>
      </c>
      <c r="CK439" s="1">
        <f t="shared" si="524"/>
        <v>2.4219953874925291</v>
      </c>
      <c r="CL439" s="5">
        <f t="shared" si="530"/>
        <v>6</v>
      </c>
      <c r="CN439" s="9">
        <f t="shared" si="531"/>
        <v>1.8031187623647575</v>
      </c>
    </row>
    <row r="440" spans="1:92" x14ac:dyDescent="0.2">
      <c r="A440" s="4">
        <v>438</v>
      </c>
      <c r="B440" s="1">
        <v>0.59193157665023599</v>
      </c>
      <c r="C440" s="1">
        <v>22.544</v>
      </c>
      <c r="D440" s="1">
        <v>25</v>
      </c>
      <c r="E440" s="1">
        <v>4</v>
      </c>
      <c r="F440" s="1">
        <v>71</v>
      </c>
      <c r="G440" s="1">
        <v>6.3763483787069504</v>
      </c>
      <c r="H440" s="1">
        <v>6</v>
      </c>
      <c r="I440">
        <v>1700</v>
      </c>
      <c r="J440">
        <v>185</v>
      </c>
      <c r="K440">
        <v>12.5</v>
      </c>
      <c r="L440" s="1"/>
      <c r="M440" s="2">
        <f t="shared" si="456"/>
        <v>3</v>
      </c>
      <c r="N440" s="2">
        <f t="shared" si="457"/>
        <v>5</v>
      </c>
      <c r="O440" s="2">
        <f t="shared" si="458"/>
        <v>5</v>
      </c>
      <c r="P440" s="2">
        <f t="shared" si="459"/>
        <v>5</v>
      </c>
      <c r="Q440" s="2">
        <f t="shared" si="460"/>
        <v>7</v>
      </c>
      <c r="R440" s="2">
        <f t="shared" si="461"/>
        <v>8</v>
      </c>
      <c r="S440" s="2">
        <f t="shared" si="462"/>
        <v>5</v>
      </c>
      <c r="T440" s="2">
        <f t="shared" si="463"/>
        <v>4</v>
      </c>
      <c r="U440" s="2">
        <f t="shared" si="464"/>
        <v>8</v>
      </c>
      <c r="V440" s="2">
        <f t="shared" si="465"/>
        <v>8</v>
      </c>
      <c r="W440" s="2">
        <f t="shared" si="466"/>
        <v>4</v>
      </c>
      <c r="X440" s="2">
        <f t="shared" si="467"/>
        <v>5</v>
      </c>
      <c r="Y440" s="2">
        <f t="shared" si="468"/>
        <v>2</v>
      </c>
      <c r="Z440" s="2">
        <f t="shared" si="469"/>
        <v>2</v>
      </c>
      <c r="AA440" s="2">
        <f t="shared" si="470"/>
        <v>1</v>
      </c>
      <c r="AB440" s="2">
        <f t="shared" si="471"/>
        <v>2</v>
      </c>
      <c r="AC440" s="2">
        <f t="shared" si="472"/>
        <v>1</v>
      </c>
      <c r="AD440" s="3">
        <f t="shared" si="525"/>
        <v>6</v>
      </c>
      <c r="AE440" s="2">
        <f t="shared" si="473"/>
        <v>6</v>
      </c>
      <c r="AF440" s="2">
        <f t="shared" si="474"/>
        <v>8</v>
      </c>
      <c r="AG440" s="2">
        <f t="shared" si="475"/>
        <v>8</v>
      </c>
      <c r="AH440" s="2">
        <f t="shared" si="476"/>
        <v>8</v>
      </c>
      <c r="AI440" s="2">
        <f t="shared" si="477"/>
        <v>10</v>
      </c>
      <c r="AJ440" s="2">
        <f t="shared" si="478"/>
        <v>11</v>
      </c>
      <c r="AK440" s="2">
        <f t="shared" si="479"/>
        <v>7</v>
      </c>
      <c r="AL440" s="2">
        <f t="shared" si="480"/>
        <v>7</v>
      </c>
      <c r="AM440" s="2">
        <f t="shared" si="481"/>
        <v>10</v>
      </c>
      <c r="AN440" s="2">
        <f t="shared" si="482"/>
        <v>10</v>
      </c>
      <c r="AO440" s="2">
        <f t="shared" si="483"/>
        <v>6</v>
      </c>
      <c r="AP440" s="2">
        <f t="shared" si="484"/>
        <v>7</v>
      </c>
      <c r="AQ440" s="2">
        <f t="shared" si="485"/>
        <v>3</v>
      </c>
      <c r="AR440" s="2">
        <f t="shared" si="486"/>
        <v>3</v>
      </c>
      <c r="AS440" s="2">
        <f t="shared" si="487"/>
        <v>3</v>
      </c>
      <c r="AT440" s="2">
        <f t="shared" si="488"/>
        <v>4</v>
      </c>
      <c r="AU440" s="2">
        <f t="shared" si="489"/>
        <v>2</v>
      </c>
      <c r="AV440" s="3">
        <f t="shared" si="526"/>
        <v>6</v>
      </c>
      <c r="AW440">
        <f t="shared" si="527"/>
        <v>1</v>
      </c>
      <c r="AX440" s="2">
        <f t="shared" si="490"/>
        <v>2</v>
      </c>
      <c r="AY440" s="2">
        <f t="shared" si="491"/>
        <v>4</v>
      </c>
      <c r="AZ440" s="2">
        <f t="shared" si="492"/>
        <v>5</v>
      </c>
      <c r="BA440" s="2">
        <f t="shared" si="493"/>
        <v>4</v>
      </c>
      <c r="BB440" s="2">
        <f t="shared" si="494"/>
        <v>5</v>
      </c>
      <c r="BC440" s="2">
        <f t="shared" si="495"/>
        <v>5</v>
      </c>
      <c r="BD440" s="2">
        <f t="shared" si="496"/>
        <v>2</v>
      </c>
      <c r="BE440" s="2">
        <f t="shared" si="497"/>
        <v>5</v>
      </c>
      <c r="BF440" s="2">
        <f t="shared" si="498"/>
        <v>5</v>
      </c>
      <c r="BG440" s="2">
        <f t="shared" si="499"/>
        <v>4</v>
      </c>
      <c r="BH440" s="2">
        <f t="shared" si="500"/>
        <v>4</v>
      </c>
      <c r="BI440" s="2">
        <f t="shared" si="501"/>
        <v>5</v>
      </c>
      <c r="BJ440" s="2">
        <f t="shared" si="502"/>
        <v>1</v>
      </c>
      <c r="BK440" s="2">
        <f t="shared" si="503"/>
        <v>1</v>
      </c>
      <c r="BL440" s="2">
        <f t="shared" si="504"/>
        <v>1</v>
      </c>
      <c r="BM440" s="2">
        <f t="shared" si="505"/>
        <v>2</v>
      </c>
      <c r="BN440" s="2">
        <f t="shared" si="506"/>
        <v>1</v>
      </c>
      <c r="BO440" s="3">
        <f t="shared" si="528"/>
        <v>3</v>
      </c>
      <c r="BP440">
        <f t="shared" si="529"/>
        <v>6</v>
      </c>
      <c r="BR440">
        <v>11</v>
      </c>
      <c r="BS440">
        <f t="shared" si="507"/>
        <v>1</v>
      </c>
      <c r="BU440" s="1">
        <f t="shared" si="508"/>
        <v>13.50701156183271</v>
      </c>
      <c r="BV440" s="1">
        <f t="shared" si="509"/>
        <v>3.4291906963970349</v>
      </c>
      <c r="BW440" s="1">
        <f t="shared" si="510"/>
        <v>2.967378695501357</v>
      </c>
      <c r="BX440" s="1">
        <f t="shared" si="511"/>
        <v>4.0928103385140746</v>
      </c>
      <c r="BY440" s="1">
        <f t="shared" si="512"/>
        <v>2.7909834080413778</v>
      </c>
      <c r="BZ440" s="1">
        <f t="shared" si="513"/>
        <v>2.2001370199452794</v>
      </c>
      <c r="CA440" s="1">
        <f t="shared" si="514"/>
        <v>2.3517140627718627</v>
      </c>
      <c r="CB440" s="1">
        <f t="shared" si="515"/>
        <v>2.4424050408018312</v>
      </c>
      <c r="CC440" s="1">
        <f t="shared" si="516"/>
        <v>2.3602759096883843</v>
      </c>
      <c r="CD440" s="1">
        <f t="shared" si="517"/>
        <v>31.083639262342736</v>
      </c>
      <c r="CE440" s="1">
        <f t="shared" si="518"/>
        <v>2.9761568210662048</v>
      </c>
      <c r="CF440" s="1">
        <f t="shared" si="519"/>
        <v>2.4729670910750579</v>
      </c>
      <c r="CG440" s="1">
        <f t="shared" si="520"/>
        <v>2.6285034983159776</v>
      </c>
      <c r="CH440" s="1">
        <f t="shared" si="521"/>
        <v>2.7125599696478075</v>
      </c>
      <c r="CI440" s="1">
        <f t="shared" si="522"/>
        <v>2.740224535499725</v>
      </c>
      <c r="CJ440" s="1">
        <f t="shared" si="523"/>
        <v>2.761838191441504</v>
      </c>
      <c r="CK440" s="1">
        <f t="shared" si="524"/>
        <v>2.764982930514138</v>
      </c>
      <c r="CL440" s="5">
        <f t="shared" si="530"/>
        <v>6</v>
      </c>
      <c r="CN440" s="9">
        <f t="shared" si="531"/>
        <v>2.2001370199452794</v>
      </c>
    </row>
    <row r="441" spans="1:92" x14ac:dyDescent="0.2">
      <c r="A441" s="4">
        <v>439</v>
      </c>
      <c r="B441" s="1">
        <v>0.30583828558999698</v>
      </c>
      <c r="C441" s="1">
        <v>28.294</v>
      </c>
      <c r="D441" s="1">
        <v>0</v>
      </c>
      <c r="E441" s="1">
        <v>0</v>
      </c>
      <c r="F441" s="1">
        <v>100</v>
      </c>
      <c r="G441" s="1">
        <v>12.732428246107601</v>
      </c>
      <c r="H441" s="1">
        <v>7</v>
      </c>
      <c r="I441">
        <v>1500</v>
      </c>
      <c r="J441">
        <v>185</v>
      </c>
      <c r="K441">
        <v>12.5</v>
      </c>
      <c r="L441" s="1"/>
      <c r="M441" s="2">
        <f t="shared" si="456"/>
        <v>3</v>
      </c>
      <c r="N441" s="2">
        <f t="shared" si="457"/>
        <v>6</v>
      </c>
      <c r="O441" s="2">
        <f t="shared" si="458"/>
        <v>3</v>
      </c>
      <c r="P441" s="2">
        <f t="shared" si="459"/>
        <v>5</v>
      </c>
      <c r="Q441" s="2">
        <f t="shared" si="460"/>
        <v>6</v>
      </c>
      <c r="R441" s="2">
        <f t="shared" si="461"/>
        <v>5</v>
      </c>
      <c r="S441" s="2">
        <f t="shared" si="462"/>
        <v>5</v>
      </c>
      <c r="T441" s="2">
        <f t="shared" si="463"/>
        <v>3</v>
      </c>
      <c r="U441" s="2">
        <f t="shared" si="464"/>
        <v>5</v>
      </c>
      <c r="V441" s="2">
        <f t="shared" si="465"/>
        <v>6</v>
      </c>
      <c r="W441" s="2">
        <f t="shared" si="466"/>
        <v>6</v>
      </c>
      <c r="X441" s="2">
        <f t="shared" si="467"/>
        <v>6</v>
      </c>
      <c r="Y441" s="2">
        <f t="shared" si="468"/>
        <v>4</v>
      </c>
      <c r="Z441" s="2">
        <f t="shared" si="469"/>
        <v>4</v>
      </c>
      <c r="AA441" s="2">
        <f t="shared" si="470"/>
        <v>2</v>
      </c>
      <c r="AB441" s="2">
        <f t="shared" si="471"/>
        <v>4</v>
      </c>
      <c r="AC441" s="2">
        <f t="shared" si="472"/>
        <v>3</v>
      </c>
      <c r="AD441" s="3">
        <f t="shared" si="525"/>
        <v>2</v>
      </c>
      <c r="AE441" s="2">
        <f t="shared" si="473"/>
        <v>6</v>
      </c>
      <c r="AF441" s="2">
        <f t="shared" si="474"/>
        <v>9</v>
      </c>
      <c r="AG441" s="2">
        <f t="shared" si="475"/>
        <v>6</v>
      </c>
      <c r="AH441" s="2">
        <f t="shared" si="476"/>
        <v>8</v>
      </c>
      <c r="AI441" s="2">
        <f t="shared" si="477"/>
        <v>9</v>
      </c>
      <c r="AJ441" s="2">
        <f t="shared" si="478"/>
        <v>8</v>
      </c>
      <c r="AK441" s="2">
        <f t="shared" si="479"/>
        <v>8</v>
      </c>
      <c r="AL441" s="2">
        <f t="shared" si="480"/>
        <v>6</v>
      </c>
      <c r="AM441" s="2">
        <f t="shared" si="481"/>
        <v>7</v>
      </c>
      <c r="AN441" s="2">
        <f t="shared" si="482"/>
        <v>8</v>
      </c>
      <c r="AO441" s="2">
        <f t="shared" si="483"/>
        <v>8</v>
      </c>
      <c r="AP441" s="2">
        <f t="shared" si="484"/>
        <v>8</v>
      </c>
      <c r="AQ441" s="2">
        <f t="shared" si="485"/>
        <v>6</v>
      </c>
      <c r="AR441" s="2">
        <f t="shared" si="486"/>
        <v>5</v>
      </c>
      <c r="AS441" s="2">
        <f t="shared" si="487"/>
        <v>4</v>
      </c>
      <c r="AT441" s="2">
        <f t="shared" si="488"/>
        <v>6</v>
      </c>
      <c r="AU441" s="2">
        <f t="shared" si="489"/>
        <v>5</v>
      </c>
      <c r="AV441" s="3">
        <f t="shared" si="526"/>
        <v>2</v>
      </c>
      <c r="AW441">
        <f t="shared" si="527"/>
        <v>2</v>
      </c>
      <c r="AX441" s="2">
        <f t="shared" si="490"/>
        <v>3</v>
      </c>
      <c r="AY441" s="2">
        <f t="shared" si="491"/>
        <v>5</v>
      </c>
      <c r="AZ441" s="2">
        <f t="shared" si="492"/>
        <v>3</v>
      </c>
      <c r="BA441" s="2">
        <f t="shared" si="493"/>
        <v>3</v>
      </c>
      <c r="BB441" s="2">
        <f t="shared" si="494"/>
        <v>3</v>
      </c>
      <c r="BC441" s="2">
        <f t="shared" si="495"/>
        <v>2</v>
      </c>
      <c r="BD441" s="2">
        <f t="shared" si="496"/>
        <v>4</v>
      </c>
      <c r="BE441" s="2">
        <f t="shared" si="497"/>
        <v>2</v>
      </c>
      <c r="BF441" s="2">
        <f t="shared" si="498"/>
        <v>2</v>
      </c>
      <c r="BG441" s="2">
        <f t="shared" si="499"/>
        <v>2</v>
      </c>
      <c r="BH441" s="2">
        <f t="shared" si="500"/>
        <v>7</v>
      </c>
      <c r="BI441" s="2">
        <f t="shared" si="501"/>
        <v>5</v>
      </c>
      <c r="BJ441" s="2">
        <f t="shared" si="502"/>
        <v>4</v>
      </c>
      <c r="BK441" s="2">
        <f t="shared" si="503"/>
        <v>2</v>
      </c>
      <c r="BL441" s="2">
        <f t="shared" si="504"/>
        <v>2</v>
      </c>
      <c r="BM441" s="2">
        <f t="shared" si="505"/>
        <v>4</v>
      </c>
      <c r="BN441" s="2">
        <f t="shared" si="506"/>
        <v>4</v>
      </c>
      <c r="BO441" s="3">
        <f t="shared" si="528"/>
        <v>11</v>
      </c>
      <c r="BP441">
        <f t="shared" si="529"/>
        <v>1</v>
      </c>
      <c r="BR441">
        <v>3</v>
      </c>
      <c r="BS441">
        <f t="shared" si="507"/>
        <v>3</v>
      </c>
      <c r="BU441" s="1">
        <f t="shared" si="508"/>
        <v>175.01091420064284</v>
      </c>
      <c r="BV441" s="1">
        <f t="shared" si="509"/>
        <v>37.544287020886891</v>
      </c>
      <c r="BW441" s="1">
        <f t="shared" si="510"/>
        <v>37.543604537818005</v>
      </c>
      <c r="BX441" s="1">
        <f t="shared" si="511"/>
        <v>25.103813449917379</v>
      </c>
      <c r="BY441" s="1">
        <f t="shared" si="512"/>
        <v>12.675782494673083</v>
      </c>
      <c r="BZ441" s="1">
        <f t="shared" si="513"/>
        <v>12.712076271555638</v>
      </c>
      <c r="CA441" s="1">
        <f t="shared" si="514"/>
        <v>17.604777945561299</v>
      </c>
      <c r="CB441" s="1">
        <f t="shared" si="515"/>
        <v>25.129041098961185</v>
      </c>
      <c r="CC441" s="1">
        <f t="shared" si="516"/>
        <v>5.6600256269426765</v>
      </c>
      <c r="CD441" s="1">
        <f t="shared" si="517"/>
        <v>400.00649189940583</v>
      </c>
      <c r="CE441" s="1">
        <f t="shared" si="518"/>
        <v>1.7523748207124037</v>
      </c>
      <c r="CF441" s="1">
        <f t="shared" si="519"/>
        <v>2.0848281170460723</v>
      </c>
      <c r="CG441" s="1">
        <f t="shared" si="520"/>
        <v>2.5677625921857752</v>
      </c>
      <c r="CH441" s="1">
        <f t="shared" si="521"/>
        <v>2.9306985398899785</v>
      </c>
      <c r="CI441" s="1">
        <f t="shared" si="522"/>
        <v>3.0068068984228984</v>
      </c>
      <c r="CJ441" s="1">
        <f t="shared" si="523"/>
        <v>3.0228408397370914</v>
      </c>
      <c r="CK441" s="1">
        <f t="shared" si="524"/>
        <v>3.0274846508383342</v>
      </c>
      <c r="CL441" s="5">
        <f t="shared" si="530"/>
        <v>11</v>
      </c>
      <c r="CN441" s="9">
        <f t="shared" si="531"/>
        <v>1.7523748207124037</v>
      </c>
    </row>
    <row r="442" spans="1:92" x14ac:dyDescent="0.2">
      <c r="A442" s="4">
        <v>440</v>
      </c>
      <c r="B442" s="1">
        <v>0.30215176454606602</v>
      </c>
      <c r="C442" s="1">
        <v>22.268000000000001</v>
      </c>
      <c r="D442" s="1">
        <v>9</v>
      </c>
      <c r="E442" s="1">
        <v>11</v>
      </c>
      <c r="F442" s="1">
        <v>80</v>
      </c>
      <c r="G442" s="1">
        <v>8.9071744137302193</v>
      </c>
      <c r="H442" s="1">
        <v>6</v>
      </c>
      <c r="I442">
        <v>1500</v>
      </c>
      <c r="J442">
        <v>185</v>
      </c>
      <c r="K442">
        <v>12.5</v>
      </c>
      <c r="L442" s="1"/>
      <c r="M442" s="2">
        <f t="shared" si="456"/>
        <v>3</v>
      </c>
      <c r="N442" s="2">
        <f t="shared" si="457"/>
        <v>5</v>
      </c>
      <c r="O442" s="2">
        <f t="shared" si="458"/>
        <v>5</v>
      </c>
      <c r="P442" s="2">
        <f t="shared" si="459"/>
        <v>4</v>
      </c>
      <c r="Q442" s="2">
        <f t="shared" si="460"/>
        <v>6</v>
      </c>
      <c r="R442" s="2">
        <f t="shared" si="461"/>
        <v>7</v>
      </c>
      <c r="S442" s="2">
        <f t="shared" si="462"/>
        <v>5</v>
      </c>
      <c r="T442" s="2">
        <f t="shared" si="463"/>
        <v>4</v>
      </c>
      <c r="U442" s="2">
        <f t="shared" si="464"/>
        <v>8</v>
      </c>
      <c r="V442" s="2">
        <f t="shared" si="465"/>
        <v>7</v>
      </c>
      <c r="W442" s="2">
        <f t="shared" si="466"/>
        <v>4</v>
      </c>
      <c r="X442" s="2">
        <f t="shared" si="467"/>
        <v>5</v>
      </c>
      <c r="Y442" s="2">
        <f t="shared" si="468"/>
        <v>2</v>
      </c>
      <c r="Z442" s="2">
        <f t="shared" si="469"/>
        <v>2</v>
      </c>
      <c r="AA442" s="2">
        <f t="shared" si="470"/>
        <v>2</v>
      </c>
      <c r="AB442" s="2">
        <f t="shared" si="471"/>
        <v>2</v>
      </c>
      <c r="AC442" s="2">
        <f t="shared" si="472"/>
        <v>1</v>
      </c>
      <c r="AD442" s="3">
        <f t="shared" si="525"/>
        <v>9</v>
      </c>
      <c r="AE442" s="2">
        <f t="shared" si="473"/>
        <v>6</v>
      </c>
      <c r="AF442" s="2">
        <f t="shared" si="474"/>
        <v>8</v>
      </c>
      <c r="AG442" s="2">
        <f t="shared" si="475"/>
        <v>8</v>
      </c>
      <c r="AH442" s="2">
        <f t="shared" si="476"/>
        <v>7</v>
      </c>
      <c r="AI442" s="2">
        <f t="shared" si="477"/>
        <v>9</v>
      </c>
      <c r="AJ442" s="2">
        <f t="shared" si="478"/>
        <v>10</v>
      </c>
      <c r="AK442" s="2">
        <f t="shared" si="479"/>
        <v>8</v>
      </c>
      <c r="AL442" s="2">
        <f t="shared" si="480"/>
        <v>7</v>
      </c>
      <c r="AM442" s="2">
        <f t="shared" si="481"/>
        <v>10</v>
      </c>
      <c r="AN442" s="2">
        <f t="shared" si="482"/>
        <v>9</v>
      </c>
      <c r="AO442" s="2">
        <f t="shared" si="483"/>
        <v>6</v>
      </c>
      <c r="AP442" s="2">
        <f t="shared" si="484"/>
        <v>7</v>
      </c>
      <c r="AQ442" s="2">
        <f t="shared" si="485"/>
        <v>4</v>
      </c>
      <c r="AR442" s="2">
        <f t="shared" si="486"/>
        <v>3</v>
      </c>
      <c r="AS442" s="2">
        <f t="shared" si="487"/>
        <v>4</v>
      </c>
      <c r="AT442" s="2">
        <f t="shared" si="488"/>
        <v>4</v>
      </c>
      <c r="AU442" s="2">
        <f t="shared" si="489"/>
        <v>3</v>
      </c>
      <c r="AV442" s="3">
        <f t="shared" si="526"/>
        <v>6</v>
      </c>
      <c r="AW442">
        <f t="shared" si="527"/>
        <v>2</v>
      </c>
      <c r="AX442" s="2">
        <f t="shared" si="490"/>
        <v>3</v>
      </c>
      <c r="AY442" s="2">
        <f t="shared" si="491"/>
        <v>4</v>
      </c>
      <c r="AZ442" s="2">
        <f t="shared" si="492"/>
        <v>5</v>
      </c>
      <c r="BA442" s="2">
        <f t="shared" si="493"/>
        <v>2</v>
      </c>
      <c r="BB442" s="2">
        <f t="shared" si="494"/>
        <v>3</v>
      </c>
      <c r="BC442" s="2">
        <f t="shared" si="495"/>
        <v>4</v>
      </c>
      <c r="BD442" s="2">
        <f t="shared" si="496"/>
        <v>4</v>
      </c>
      <c r="BE442" s="2">
        <f t="shared" si="497"/>
        <v>5</v>
      </c>
      <c r="BF442" s="2">
        <f t="shared" si="498"/>
        <v>5</v>
      </c>
      <c r="BG442" s="2">
        <f t="shared" si="499"/>
        <v>3</v>
      </c>
      <c r="BH442" s="2">
        <f t="shared" si="500"/>
        <v>5</v>
      </c>
      <c r="BI442" s="2">
        <f t="shared" si="501"/>
        <v>4</v>
      </c>
      <c r="BJ442" s="2">
        <f t="shared" si="502"/>
        <v>2</v>
      </c>
      <c r="BK442" s="2">
        <f t="shared" si="503"/>
        <v>2</v>
      </c>
      <c r="BL442" s="2">
        <f t="shared" si="504"/>
        <v>2</v>
      </c>
      <c r="BM442" s="2">
        <f t="shared" si="505"/>
        <v>2</v>
      </c>
      <c r="BN442" s="2">
        <f t="shared" si="506"/>
        <v>2</v>
      </c>
      <c r="BO442" s="3">
        <f t="shared" si="528"/>
        <v>3</v>
      </c>
      <c r="BP442">
        <f t="shared" si="529"/>
        <v>4</v>
      </c>
      <c r="BR442">
        <v>2</v>
      </c>
      <c r="BS442">
        <f t="shared" si="507"/>
        <v>3</v>
      </c>
      <c r="BU442" s="1">
        <f t="shared" si="508"/>
        <v>13.304665347154957</v>
      </c>
      <c r="BV442" s="1">
        <f t="shared" si="509"/>
        <v>3.1492520038251586</v>
      </c>
      <c r="BW442" s="1">
        <f t="shared" si="510"/>
        <v>2.9821029858935364</v>
      </c>
      <c r="BX442" s="1">
        <f t="shared" si="511"/>
        <v>3.3420334659119111</v>
      </c>
      <c r="BY442" s="1">
        <f t="shared" si="512"/>
        <v>2.6622712433385929</v>
      </c>
      <c r="BZ442" s="1">
        <f t="shared" si="513"/>
        <v>2.6624973609938993</v>
      </c>
      <c r="CA442" s="1">
        <f t="shared" si="514"/>
        <v>2.3296765568129274</v>
      </c>
      <c r="CB442" s="1">
        <f t="shared" si="515"/>
        <v>3.0329437184199328</v>
      </c>
      <c r="CC442" s="1">
        <f t="shared" si="516"/>
        <v>3.0451913516197249</v>
      </c>
      <c r="CD442" s="1">
        <f t="shared" si="517"/>
        <v>31.114208329704407</v>
      </c>
      <c r="CE442" s="1">
        <f t="shared" si="518"/>
        <v>2.5952107732230734</v>
      </c>
      <c r="CF442" s="1">
        <f t="shared" si="519"/>
        <v>2.6919360895012288</v>
      </c>
      <c r="CG442" s="1">
        <f t="shared" si="520"/>
        <v>3.0878757736460742</v>
      </c>
      <c r="CH442" s="1">
        <f t="shared" si="521"/>
        <v>3.4081904336837821</v>
      </c>
      <c r="CI442" s="1">
        <f t="shared" si="522"/>
        <v>3.4587407741054497</v>
      </c>
      <c r="CJ442" s="1">
        <f t="shared" si="523"/>
        <v>3.4724510781943509</v>
      </c>
      <c r="CK442" s="1">
        <f t="shared" si="524"/>
        <v>3.4797905631061843</v>
      </c>
      <c r="CL442" s="5">
        <f t="shared" si="530"/>
        <v>7</v>
      </c>
      <c r="CN442" s="9">
        <f t="shared" si="531"/>
        <v>2.3296765568129274</v>
      </c>
    </row>
    <row r="443" spans="1:92" x14ac:dyDescent="0.2">
      <c r="A443" s="4">
        <v>441</v>
      </c>
      <c r="B443" s="1">
        <v>0.42000597121514199</v>
      </c>
      <c r="C443" s="1">
        <v>125.184</v>
      </c>
      <c r="D443" s="1">
        <v>24</v>
      </c>
      <c r="E443" s="1">
        <v>12</v>
      </c>
      <c r="F443" s="1">
        <v>64</v>
      </c>
      <c r="G443" s="1">
        <v>12.5183660770819</v>
      </c>
      <c r="H443" s="1">
        <v>7</v>
      </c>
      <c r="I443">
        <v>1500</v>
      </c>
      <c r="J443">
        <v>185</v>
      </c>
      <c r="K443">
        <v>12.5</v>
      </c>
      <c r="L443" s="1"/>
      <c r="M443" s="2">
        <f t="shared" si="456"/>
        <v>3</v>
      </c>
      <c r="N443" s="2">
        <f t="shared" si="457"/>
        <v>6</v>
      </c>
      <c r="O443" s="2">
        <f t="shared" si="458"/>
        <v>3</v>
      </c>
      <c r="P443" s="2">
        <f t="shared" si="459"/>
        <v>6</v>
      </c>
      <c r="Q443" s="2">
        <f t="shared" si="460"/>
        <v>7</v>
      </c>
      <c r="R443" s="2">
        <f t="shared" si="461"/>
        <v>6</v>
      </c>
      <c r="S443" s="2">
        <f t="shared" si="462"/>
        <v>5</v>
      </c>
      <c r="T443" s="2">
        <f t="shared" si="463"/>
        <v>3</v>
      </c>
      <c r="U443" s="2">
        <f t="shared" si="464"/>
        <v>6</v>
      </c>
      <c r="V443" s="2">
        <f t="shared" si="465"/>
        <v>7</v>
      </c>
      <c r="W443" s="2">
        <f t="shared" si="466"/>
        <v>3</v>
      </c>
      <c r="X443" s="2">
        <f t="shared" si="467"/>
        <v>3</v>
      </c>
      <c r="Y443" s="2">
        <f t="shared" si="468"/>
        <v>1</v>
      </c>
      <c r="Z443" s="2">
        <f t="shared" si="469"/>
        <v>1</v>
      </c>
      <c r="AA443" s="2">
        <f t="shared" si="470"/>
        <v>1</v>
      </c>
      <c r="AB443" s="2">
        <f t="shared" si="471"/>
        <v>1</v>
      </c>
      <c r="AC443" s="2">
        <f t="shared" si="472"/>
        <v>0</v>
      </c>
      <c r="AD443" s="3">
        <f t="shared" si="525"/>
        <v>5</v>
      </c>
      <c r="AE443" s="2">
        <f t="shared" si="473"/>
        <v>6</v>
      </c>
      <c r="AF443" s="2">
        <f t="shared" si="474"/>
        <v>9</v>
      </c>
      <c r="AG443" s="2">
        <f t="shared" si="475"/>
        <v>6</v>
      </c>
      <c r="AH443" s="2">
        <f t="shared" si="476"/>
        <v>9</v>
      </c>
      <c r="AI443" s="2">
        <f t="shared" si="477"/>
        <v>10</v>
      </c>
      <c r="AJ443" s="2">
        <f t="shared" si="478"/>
        <v>9</v>
      </c>
      <c r="AK443" s="2">
        <f t="shared" si="479"/>
        <v>8</v>
      </c>
      <c r="AL443" s="2">
        <f t="shared" si="480"/>
        <v>6</v>
      </c>
      <c r="AM443" s="2">
        <f t="shared" si="481"/>
        <v>8</v>
      </c>
      <c r="AN443" s="2">
        <f t="shared" si="482"/>
        <v>9</v>
      </c>
      <c r="AO443" s="2">
        <f t="shared" si="483"/>
        <v>5</v>
      </c>
      <c r="AP443" s="2">
        <f t="shared" si="484"/>
        <v>5</v>
      </c>
      <c r="AQ443" s="2">
        <f t="shared" si="485"/>
        <v>3</v>
      </c>
      <c r="AR443" s="2">
        <f t="shared" si="486"/>
        <v>2</v>
      </c>
      <c r="AS443" s="2">
        <f t="shared" si="487"/>
        <v>3</v>
      </c>
      <c r="AT443" s="2">
        <f t="shared" si="488"/>
        <v>3</v>
      </c>
      <c r="AU443" s="2">
        <f t="shared" si="489"/>
        <v>2</v>
      </c>
      <c r="AV443" s="3">
        <f t="shared" si="526"/>
        <v>5</v>
      </c>
      <c r="AW443">
        <f t="shared" si="527"/>
        <v>1</v>
      </c>
      <c r="AX443" s="2">
        <f t="shared" si="490"/>
        <v>2</v>
      </c>
      <c r="AY443" s="2">
        <f t="shared" si="491"/>
        <v>5</v>
      </c>
      <c r="AZ443" s="2">
        <f t="shared" si="492"/>
        <v>3</v>
      </c>
      <c r="BA443" s="2">
        <f t="shared" si="493"/>
        <v>4</v>
      </c>
      <c r="BB443" s="2">
        <f t="shared" si="494"/>
        <v>4</v>
      </c>
      <c r="BC443" s="2">
        <f t="shared" si="495"/>
        <v>3</v>
      </c>
      <c r="BD443" s="2">
        <f t="shared" si="496"/>
        <v>4</v>
      </c>
      <c r="BE443" s="2">
        <f t="shared" si="497"/>
        <v>3</v>
      </c>
      <c r="BF443" s="2">
        <f t="shared" si="498"/>
        <v>3</v>
      </c>
      <c r="BG443" s="2">
        <f t="shared" si="499"/>
        <v>3</v>
      </c>
      <c r="BH443" s="2">
        <f t="shared" si="500"/>
        <v>3</v>
      </c>
      <c r="BI443" s="2">
        <f t="shared" si="501"/>
        <v>2</v>
      </c>
      <c r="BJ443" s="2">
        <f t="shared" si="502"/>
        <v>1</v>
      </c>
      <c r="BK443" s="2">
        <f t="shared" si="503"/>
        <v>1</v>
      </c>
      <c r="BL443" s="2">
        <f t="shared" si="504"/>
        <v>1</v>
      </c>
      <c r="BM443" s="2">
        <f t="shared" si="505"/>
        <v>1</v>
      </c>
      <c r="BN443" s="2">
        <f t="shared" si="506"/>
        <v>1</v>
      </c>
      <c r="BO443" s="3">
        <f t="shared" si="528"/>
        <v>2</v>
      </c>
      <c r="BP443">
        <f t="shared" si="529"/>
        <v>1</v>
      </c>
      <c r="BR443">
        <v>12</v>
      </c>
      <c r="BS443">
        <f t="shared" si="507"/>
        <v>1</v>
      </c>
      <c r="BU443" s="1">
        <f t="shared" si="508"/>
        <v>13.226808998198777</v>
      </c>
      <c r="BV443" s="1">
        <f t="shared" si="509"/>
        <v>3.0142251285817081</v>
      </c>
      <c r="BW443" s="1">
        <f t="shared" si="510"/>
        <v>3.0210632978669412</v>
      </c>
      <c r="BX443" s="1">
        <f t="shared" si="511"/>
        <v>2.7412261604969865</v>
      </c>
      <c r="BY443" s="1">
        <f t="shared" si="512"/>
        <v>2.3263272133440829</v>
      </c>
      <c r="BZ443" s="1">
        <f t="shared" si="513"/>
        <v>2.4057534932272184</v>
      </c>
      <c r="CA443" s="1">
        <f t="shared" si="514"/>
        <v>2.4163169980556898</v>
      </c>
      <c r="CB443" s="1">
        <f t="shared" si="515"/>
        <v>2.6917962500680823</v>
      </c>
      <c r="CC443" s="1">
        <f t="shared" si="516"/>
        <v>2.6252508718378689</v>
      </c>
      <c r="CD443" s="1">
        <f t="shared" si="517"/>
        <v>31.090835437918393</v>
      </c>
      <c r="CE443" s="1">
        <f t="shared" si="518"/>
        <v>2.5140986154813096</v>
      </c>
      <c r="CF443" s="1">
        <f t="shared" si="519"/>
        <v>2.5252998346916975</v>
      </c>
      <c r="CG443" s="1">
        <f t="shared" si="520"/>
        <v>2.7945458343181584</v>
      </c>
      <c r="CH443" s="1">
        <f t="shared" si="521"/>
        <v>2.9535697847975846</v>
      </c>
      <c r="CI443" s="1">
        <f t="shared" si="522"/>
        <v>3.0071143790979882</v>
      </c>
      <c r="CJ443" s="1">
        <f t="shared" si="523"/>
        <v>3.0231357814320639</v>
      </c>
      <c r="CK443" s="1">
        <f t="shared" si="524"/>
        <v>3.0278340362556189</v>
      </c>
      <c r="CL443" s="5">
        <f t="shared" si="530"/>
        <v>5</v>
      </c>
      <c r="CN443" s="9">
        <f t="shared" si="531"/>
        <v>2.3263272133440829</v>
      </c>
    </row>
    <row r="444" spans="1:92" x14ac:dyDescent="0.2">
      <c r="A444" s="4">
        <v>442</v>
      </c>
      <c r="B444" s="1">
        <v>0.58823729125272395</v>
      </c>
      <c r="C444" s="1">
        <v>0.36299999999999999</v>
      </c>
      <c r="D444" s="1">
        <v>0</v>
      </c>
      <c r="E444" s="1">
        <v>0</v>
      </c>
      <c r="F444" s="1">
        <v>100</v>
      </c>
      <c r="G444" s="1">
        <v>5.4448617956140497</v>
      </c>
      <c r="H444" s="1">
        <v>6</v>
      </c>
      <c r="I444">
        <v>1500</v>
      </c>
      <c r="J444">
        <v>185</v>
      </c>
      <c r="K444">
        <v>12.5</v>
      </c>
      <c r="L444" s="1"/>
      <c r="M444" s="2">
        <f t="shared" si="456"/>
        <v>2</v>
      </c>
      <c r="N444" s="2">
        <f t="shared" si="457"/>
        <v>6</v>
      </c>
      <c r="O444" s="2">
        <f t="shared" si="458"/>
        <v>5</v>
      </c>
      <c r="P444" s="2">
        <f t="shared" si="459"/>
        <v>4</v>
      </c>
      <c r="Q444" s="2">
        <f t="shared" si="460"/>
        <v>6</v>
      </c>
      <c r="R444" s="2">
        <f t="shared" si="461"/>
        <v>7</v>
      </c>
      <c r="S444" s="2">
        <f t="shared" si="462"/>
        <v>5</v>
      </c>
      <c r="T444" s="2">
        <f t="shared" si="463"/>
        <v>4</v>
      </c>
      <c r="U444" s="2">
        <f t="shared" si="464"/>
        <v>7</v>
      </c>
      <c r="V444" s="2">
        <f t="shared" si="465"/>
        <v>7</v>
      </c>
      <c r="W444" s="2">
        <f t="shared" si="466"/>
        <v>5</v>
      </c>
      <c r="X444" s="2">
        <f t="shared" si="467"/>
        <v>7</v>
      </c>
      <c r="Y444" s="2">
        <f t="shared" si="468"/>
        <v>4</v>
      </c>
      <c r="Z444" s="2">
        <f t="shared" si="469"/>
        <v>4</v>
      </c>
      <c r="AA444" s="2">
        <f t="shared" si="470"/>
        <v>2</v>
      </c>
      <c r="AB444" s="2">
        <f t="shared" si="471"/>
        <v>4</v>
      </c>
      <c r="AC444" s="2">
        <f t="shared" si="472"/>
        <v>3</v>
      </c>
      <c r="AD444" s="3">
        <f t="shared" si="525"/>
        <v>6</v>
      </c>
      <c r="AE444" s="2">
        <f t="shared" si="473"/>
        <v>5</v>
      </c>
      <c r="AF444" s="2">
        <f t="shared" si="474"/>
        <v>9</v>
      </c>
      <c r="AG444" s="2">
        <f t="shared" si="475"/>
        <v>8</v>
      </c>
      <c r="AH444" s="2">
        <f t="shared" si="476"/>
        <v>7</v>
      </c>
      <c r="AI444" s="2">
        <f t="shared" si="477"/>
        <v>9</v>
      </c>
      <c r="AJ444" s="2">
        <f t="shared" si="478"/>
        <v>10</v>
      </c>
      <c r="AK444" s="2">
        <f t="shared" si="479"/>
        <v>8</v>
      </c>
      <c r="AL444" s="2">
        <f t="shared" si="480"/>
        <v>7</v>
      </c>
      <c r="AM444" s="2">
        <f t="shared" si="481"/>
        <v>9</v>
      </c>
      <c r="AN444" s="2">
        <f t="shared" si="482"/>
        <v>9</v>
      </c>
      <c r="AO444" s="2">
        <f t="shared" si="483"/>
        <v>7</v>
      </c>
      <c r="AP444" s="2">
        <f t="shared" si="484"/>
        <v>9</v>
      </c>
      <c r="AQ444" s="2">
        <f t="shared" si="485"/>
        <v>6</v>
      </c>
      <c r="AR444" s="2">
        <f t="shared" si="486"/>
        <v>5</v>
      </c>
      <c r="AS444" s="2">
        <f t="shared" si="487"/>
        <v>4</v>
      </c>
      <c r="AT444" s="2">
        <f t="shared" si="488"/>
        <v>6</v>
      </c>
      <c r="AU444" s="2">
        <f t="shared" si="489"/>
        <v>5</v>
      </c>
      <c r="AV444" s="3">
        <f t="shared" si="526"/>
        <v>6</v>
      </c>
      <c r="AW444">
        <f t="shared" si="527"/>
        <v>1</v>
      </c>
      <c r="AX444" s="2">
        <f t="shared" si="490"/>
        <v>1</v>
      </c>
      <c r="AY444" s="2">
        <f t="shared" si="491"/>
        <v>4</v>
      </c>
      <c r="AZ444" s="2">
        <f t="shared" si="492"/>
        <v>5</v>
      </c>
      <c r="BA444" s="2">
        <f t="shared" si="493"/>
        <v>3</v>
      </c>
      <c r="BB444" s="2">
        <f t="shared" si="494"/>
        <v>5</v>
      </c>
      <c r="BC444" s="2">
        <f t="shared" si="495"/>
        <v>5</v>
      </c>
      <c r="BD444" s="2">
        <f t="shared" si="496"/>
        <v>3</v>
      </c>
      <c r="BE444" s="2">
        <f t="shared" si="497"/>
        <v>4</v>
      </c>
      <c r="BF444" s="2">
        <f t="shared" si="498"/>
        <v>4</v>
      </c>
      <c r="BG444" s="2">
        <f t="shared" si="499"/>
        <v>4</v>
      </c>
      <c r="BH444" s="2">
        <f t="shared" si="500"/>
        <v>5</v>
      </c>
      <c r="BI444" s="2">
        <f t="shared" si="501"/>
        <v>8</v>
      </c>
      <c r="BJ444" s="2">
        <f t="shared" si="502"/>
        <v>5</v>
      </c>
      <c r="BK444" s="2">
        <f t="shared" si="503"/>
        <v>2</v>
      </c>
      <c r="BL444" s="2">
        <f t="shared" si="504"/>
        <v>2</v>
      </c>
      <c r="BM444" s="2">
        <f t="shared" si="505"/>
        <v>4</v>
      </c>
      <c r="BN444" s="2">
        <f t="shared" si="506"/>
        <v>4</v>
      </c>
      <c r="BO444" s="3">
        <f t="shared" si="528"/>
        <v>12</v>
      </c>
      <c r="BP444">
        <f t="shared" si="529"/>
        <v>1</v>
      </c>
      <c r="BR444">
        <v>12</v>
      </c>
      <c r="BS444">
        <f t="shared" si="507"/>
        <v>1</v>
      </c>
      <c r="BU444" s="1">
        <f t="shared" si="508"/>
        <v>175.10166825236092</v>
      </c>
      <c r="BV444" s="1">
        <f t="shared" si="509"/>
        <v>37.696647509700952</v>
      </c>
      <c r="BW444" s="1">
        <f t="shared" si="510"/>
        <v>37.587123664909377</v>
      </c>
      <c r="BX444" s="1">
        <f t="shared" si="511"/>
        <v>25.427256709327807</v>
      </c>
      <c r="BY444" s="1">
        <f t="shared" si="512"/>
        <v>12.781975330414282</v>
      </c>
      <c r="BZ444" s="1">
        <f t="shared" si="513"/>
        <v>12.591993808226919</v>
      </c>
      <c r="CA444" s="1">
        <f t="shared" si="514"/>
        <v>17.84762635843289</v>
      </c>
      <c r="CB444" s="1">
        <f t="shared" si="515"/>
        <v>25.049168142043168</v>
      </c>
      <c r="CC444" s="1">
        <f t="shared" si="516"/>
        <v>5.2518676092298406</v>
      </c>
      <c r="CD444" s="1">
        <f t="shared" si="517"/>
        <v>400.00350099470745</v>
      </c>
      <c r="CE444" s="1">
        <f t="shared" si="518"/>
        <v>5.1947564404238564</v>
      </c>
      <c r="CF444" s="1">
        <f t="shared" si="519"/>
        <v>1.6031545471924782</v>
      </c>
      <c r="CG444" s="1">
        <f t="shared" si="520"/>
        <v>1.8518156023665919</v>
      </c>
      <c r="CH444" s="1">
        <f t="shared" si="521"/>
        <v>2.0257015753721652</v>
      </c>
      <c r="CI444" s="1">
        <f t="shared" si="522"/>
        <v>2.1574020219785965</v>
      </c>
      <c r="CJ444" s="1">
        <f t="shared" si="523"/>
        <v>2.1785227911414919</v>
      </c>
      <c r="CK444" s="1">
        <f t="shared" si="524"/>
        <v>2.1941980104580856</v>
      </c>
      <c r="CL444" s="5">
        <f t="shared" si="530"/>
        <v>12</v>
      </c>
      <c r="CN444" s="9">
        <f t="shared" si="531"/>
        <v>1.6031545471924782</v>
      </c>
    </row>
    <row r="445" spans="1:92" x14ac:dyDescent="0.2">
      <c r="A445" s="4">
        <v>443</v>
      </c>
      <c r="B445" s="1">
        <v>0.56440131011463301</v>
      </c>
      <c r="C445" s="1">
        <v>0.46100000000000002</v>
      </c>
      <c r="D445" s="1">
        <v>0</v>
      </c>
      <c r="E445" s="1">
        <v>0</v>
      </c>
      <c r="F445" s="1">
        <v>100</v>
      </c>
      <c r="G445" s="1">
        <v>6.9131417636909198</v>
      </c>
      <c r="H445" s="1">
        <v>6</v>
      </c>
      <c r="I445">
        <v>1500</v>
      </c>
      <c r="J445">
        <v>185</v>
      </c>
      <c r="K445">
        <v>12.5</v>
      </c>
      <c r="L445" s="1"/>
      <c r="M445" s="2">
        <f t="shared" si="456"/>
        <v>2</v>
      </c>
      <c r="N445" s="2">
        <f t="shared" si="457"/>
        <v>6</v>
      </c>
      <c r="O445" s="2">
        <f t="shared" si="458"/>
        <v>5</v>
      </c>
      <c r="P445" s="2">
        <f t="shared" si="459"/>
        <v>4</v>
      </c>
      <c r="Q445" s="2">
        <f t="shared" si="460"/>
        <v>6</v>
      </c>
      <c r="R445" s="2">
        <f t="shared" si="461"/>
        <v>7</v>
      </c>
      <c r="S445" s="2">
        <f t="shared" si="462"/>
        <v>5</v>
      </c>
      <c r="T445" s="2">
        <f t="shared" si="463"/>
        <v>4</v>
      </c>
      <c r="U445" s="2">
        <f t="shared" si="464"/>
        <v>7</v>
      </c>
      <c r="V445" s="2">
        <f t="shared" si="465"/>
        <v>7</v>
      </c>
      <c r="W445" s="2">
        <f t="shared" si="466"/>
        <v>5</v>
      </c>
      <c r="X445" s="2">
        <f t="shared" si="467"/>
        <v>7</v>
      </c>
      <c r="Y445" s="2">
        <f t="shared" si="468"/>
        <v>4</v>
      </c>
      <c r="Z445" s="2">
        <f t="shared" si="469"/>
        <v>4</v>
      </c>
      <c r="AA445" s="2">
        <f t="shared" si="470"/>
        <v>2</v>
      </c>
      <c r="AB445" s="2">
        <f t="shared" si="471"/>
        <v>4</v>
      </c>
      <c r="AC445" s="2">
        <f t="shared" si="472"/>
        <v>3</v>
      </c>
      <c r="AD445" s="3">
        <f t="shared" si="525"/>
        <v>6</v>
      </c>
      <c r="AE445" s="2">
        <f t="shared" si="473"/>
        <v>5</v>
      </c>
      <c r="AF445" s="2">
        <f t="shared" si="474"/>
        <v>9</v>
      </c>
      <c r="AG445" s="2">
        <f t="shared" si="475"/>
        <v>8</v>
      </c>
      <c r="AH445" s="2">
        <f t="shared" si="476"/>
        <v>7</v>
      </c>
      <c r="AI445" s="2">
        <f t="shared" si="477"/>
        <v>9</v>
      </c>
      <c r="AJ445" s="2">
        <f t="shared" si="478"/>
        <v>10</v>
      </c>
      <c r="AK445" s="2">
        <f t="shared" si="479"/>
        <v>8</v>
      </c>
      <c r="AL445" s="2">
        <f t="shared" si="480"/>
        <v>7</v>
      </c>
      <c r="AM445" s="2">
        <f t="shared" si="481"/>
        <v>9</v>
      </c>
      <c r="AN445" s="2">
        <f t="shared" si="482"/>
        <v>9</v>
      </c>
      <c r="AO445" s="2">
        <f t="shared" si="483"/>
        <v>7</v>
      </c>
      <c r="AP445" s="2">
        <f t="shared" si="484"/>
        <v>9</v>
      </c>
      <c r="AQ445" s="2">
        <f t="shared" si="485"/>
        <v>6</v>
      </c>
      <c r="AR445" s="2">
        <f t="shared" si="486"/>
        <v>5</v>
      </c>
      <c r="AS445" s="2">
        <f t="shared" si="487"/>
        <v>4</v>
      </c>
      <c r="AT445" s="2">
        <f t="shared" si="488"/>
        <v>6</v>
      </c>
      <c r="AU445" s="2">
        <f t="shared" si="489"/>
        <v>5</v>
      </c>
      <c r="AV445" s="3">
        <f t="shared" si="526"/>
        <v>6</v>
      </c>
      <c r="AW445">
        <f t="shared" si="527"/>
        <v>1</v>
      </c>
      <c r="AX445" s="2">
        <f t="shared" si="490"/>
        <v>1</v>
      </c>
      <c r="AY445" s="2">
        <f t="shared" si="491"/>
        <v>4</v>
      </c>
      <c r="AZ445" s="2">
        <f t="shared" si="492"/>
        <v>5</v>
      </c>
      <c r="BA445" s="2">
        <f t="shared" si="493"/>
        <v>3</v>
      </c>
      <c r="BB445" s="2">
        <f t="shared" si="494"/>
        <v>5</v>
      </c>
      <c r="BC445" s="2">
        <f t="shared" si="495"/>
        <v>5</v>
      </c>
      <c r="BD445" s="2">
        <f t="shared" si="496"/>
        <v>3</v>
      </c>
      <c r="BE445" s="2">
        <f t="shared" si="497"/>
        <v>4</v>
      </c>
      <c r="BF445" s="2">
        <f t="shared" si="498"/>
        <v>4</v>
      </c>
      <c r="BG445" s="2">
        <f t="shared" si="499"/>
        <v>4</v>
      </c>
      <c r="BH445" s="2">
        <f t="shared" si="500"/>
        <v>5</v>
      </c>
      <c r="BI445" s="2">
        <f t="shared" si="501"/>
        <v>8</v>
      </c>
      <c r="BJ445" s="2">
        <f t="shared" si="502"/>
        <v>5</v>
      </c>
      <c r="BK445" s="2">
        <f t="shared" si="503"/>
        <v>2</v>
      </c>
      <c r="BL445" s="2">
        <f t="shared" si="504"/>
        <v>2</v>
      </c>
      <c r="BM445" s="2">
        <f t="shared" si="505"/>
        <v>4</v>
      </c>
      <c r="BN445" s="2">
        <f t="shared" si="506"/>
        <v>4</v>
      </c>
      <c r="BO445" s="3">
        <f t="shared" si="528"/>
        <v>12</v>
      </c>
      <c r="BP445">
        <f t="shared" si="529"/>
        <v>1</v>
      </c>
      <c r="BR445">
        <v>6</v>
      </c>
      <c r="BS445">
        <f t="shared" si="507"/>
        <v>3</v>
      </c>
      <c r="BU445" s="1">
        <f t="shared" si="508"/>
        <v>175.05806995932625</v>
      </c>
      <c r="BV445" s="1">
        <f t="shared" si="509"/>
        <v>37.611500359374901</v>
      </c>
      <c r="BW445" s="1">
        <f t="shared" si="510"/>
        <v>37.55540439217566</v>
      </c>
      <c r="BX445" s="1">
        <f t="shared" si="511"/>
        <v>25.244742635589269</v>
      </c>
      <c r="BY445" s="1">
        <f t="shared" si="512"/>
        <v>12.674944792600435</v>
      </c>
      <c r="BZ445" s="1">
        <f t="shared" si="513"/>
        <v>12.584790321015454</v>
      </c>
      <c r="CA445" s="1">
        <f t="shared" si="514"/>
        <v>17.717379956363697</v>
      </c>
      <c r="CB445" s="1">
        <f t="shared" si="515"/>
        <v>25.052021551958624</v>
      </c>
      <c r="CC445" s="1">
        <f t="shared" si="516"/>
        <v>5.2666360978452778</v>
      </c>
      <c r="CD445" s="1">
        <f t="shared" si="517"/>
        <v>400.00298687159443</v>
      </c>
      <c r="CE445" s="1">
        <f t="shared" si="518"/>
        <v>3.9465698085138015</v>
      </c>
      <c r="CF445" s="1">
        <f t="shared" si="519"/>
        <v>1.4531349401541738</v>
      </c>
      <c r="CG445" s="1">
        <f t="shared" si="520"/>
        <v>1.7733291369475743</v>
      </c>
      <c r="CH445" s="1">
        <f t="shared" si="521"/>
        <v>2.068615282369509</v>
      </c>
      <c r="CI445" s="1">
        <f t="shared" si="522"/>
        <v>2.1913360047703465</v>
      </c>
      <c r="CJ445" s="1">
        <f t="shared" si="523"/>
        <v>2.212557317662585</v>
      </c>
      <c r="CK445" s="1">
        <f t="shared" si="524"/>
        <v>2.2258484908521039</v>
      </c>
      <c r="CL445" s="5">
        <f t="shared" si="530"/>
        <v>12</v>
      </c>
      <c r="CN445" s="9">
        <f t="shared" si="531"/>
        <v>1.4531349401541738</v>
      </c>
    </row>
    <row r="446" spans="1:92" x14ac:dyDescent="0.2">
      <c r="A446" s="4">
        <v>444</v>
      </c>
      <c r="B446" s="1">
        <v>0.60024277991675701</v>
      </c>
      <c r="C446" s="1">
        <v>0.40200000000000002</v>
      </c>
      <c r="D446" s="1">
        <v>16</v>
      </c>
      <c r="E446" s="1">
        <v>0</v>
      </c>
      <c r="F446" s="1">
        <v>84</v>
      </c>
      <c r="G446" s="1">
        <v>6.0273334163388999</v>
      </c>
      <c r="H446" s="1">
        <v>6</v>
      </c>
      <c r="I446">
        <v>1500</v>
      </c>
      <c r="J446">
        <v>185</v>
      </c>
      <c r="K446">
        <v>12.5</v>
      </c>
      <c r="L446" s="1"/>
      <c r="M446" s="2">
        <f t="shared" si="456"/>
        <v>2</v>
      </c>
      <c r="N446" s="2">
        <f t="shared" si="457"/>
        <v>6</v>
      </c>
      <c r="O446" s="2">
        <f t="shared" si="458"/>
        <v>5</v>
      </c>
      <c r="P446" s="2">
        <f t="shared" si="459"/>
        <v>4</v>
      </c>
      <c r="Q446" s="2">
        <f t="shared" si="460"/>
        <v>6</v>
      </c>
      <c r="R446" s="2">
        <f t="shared" si="461"/>
        <v>7</v>
      </c>
      <c r="S446" s="2">
        <f t="shared" si="462"/>
        <v>5</v>
      </c>
      <c r="T446" s="2">
        <f t="shared" si="463"/>
        <v>4</v>
      </c>
      <c r="U446" s="2">
        <f t="shared" si="464"/>
        <v>8</v>
      </c>
      <c r="V446" s="2">
        <f t="shared" si="465"/>
        <v>7</v>
      </c>
      <c r="W446" s="2">
        <f t="shared" si="466"/>
        <v>3</v>
      </c>
      <c r="X446" s="2">
        <f t="shared" si="467"/>
        <v>5</v>
      </c>
      <c r="Y446" s="2">
        <f t="shared" si="468"/>
        <v>2</v>
      </c>
      <c r="Z446" s="2">
        <f t="shared" si="469"/>
        <v>2</v>
      </c>
      <c r="AA446" s="2">
        <f t="shared" si="470"/>
        <v>1</v>
      </c>
      <c r="AB446" s="2">
        <f t="shared" si="471"/>
        <v>2</v>
      </c>
      <c r="AC446" s="2">
        <f t="shared" si="472"/>
        <v>1</v>
      </c>
      <c r="AD446" s="3">
        <f t="shared" si="525"/>
        <v>9</v>
      </c>
      <c r="AE446" s="2">
        <f t="shared" si="473"/>
        <v>5</v>
      </c>
      <c r="AF446" s="2">
        <f t="shared" si="474"/>
        <v>9</v>
      </c>
      <c r="AG446" s="2">
        <f t="shared" si="475"/>
        <v>8</v>
      </c>
      <c r="AH446" s="2">
        <f t="shared" si="476"/>
        <v>7</v>
      </c>
      <c r="AI446" s="2">
        <f t="shared" si="477"/>
        <v>9</v>
      </c>
      <c r="AJ446" s="2">
        <f t="shared" si="478"/>
        <v>10</v>
      </c>
      <c r="AK446" s="2">
        <f t="shared" si="479"/>
        <v>8</v>
      </c>
      <c r="AL446" s="2">
        <f t="shared" si="480"/>
        <v>7</v>
      </c>
      <c r="AM446" s="2">
        <f t="shared" si="481"/>
        <v>10</v>
      </c>
      <c r="AN446" s="2">
        <f t="shared" si="482"/>
        <v>9</v>
      </c>
      <c r="AO446" s="2">
        <f t="shared" si="483"/>
        <v>5</v>
      </c>
      <c r="AP446" s="2">
        <f t="shared" si="484"/>
        <v>7</v>
      </c>
      <c r="AQ446" s="2">
        <f t="shared" si="485"/>
        <v>4</v>
      </c>
      <c r="AR446" s="2">
        <f t="shared" si="486"/>
        <v>3</v>
      </c>
      <c r="AS446" s="2">
        <f t="shared" si="487"/>
        <v>3</v>
      </c>
      <c r="AT446" s="2">
        <f t="shared" si="488"/>
        <v>4</v>
      </c>
      <c r="AU446" s="2">
        <f t="shared" si="489"/>
        <v>3</v>
      </c>
      <c r="AV446" s="3">
        <f t="shared" si="526"/>
        <v>6</v>
      </c>
      <c r="AW446">
        <f t="shared" si="527"/>
        <v>2</v>
      </c>
      <c r="AX446" s="2">
        <f t="shared" si="490"/>
        <v>1</v>
      </c>
      <c r="AY446" s="2">
        <f t="shared" si="491"/>
        <v>3</v>
      </c>
      <c r="AZ446" s="2">
        <f t="shared" si="492"/>
        <v>4</v>
      </c>
      <c r="BA446" s="2">
        <f t="shared" si="493"/>
        <v>3</v>
      </c>
      <c r="BB446" s="2">
        <f t="shared" si="494"/>
        <v>5</v>
      </c>
      <c r="BC446" s="2">
        <f t="shared" si="495"/>
        <v>6</v>
      </c>
      <c r="BD446" s="2">
        <f t="shared" si="496"/>
        <v>3</v>
      </c>
      <c r="BE446" s="2">
        <f t="shared" si="497"/>
        <v>5</v>
      </c>
      <c r="BF446" s="2">
        <f t="shared" si="498"/>
        <v>5</v>
      </c>
      <c r="BG446" s="2">
        <f t="shared" si="499"/>
        <v>5</v>
      </c>
      <c r="BH446" s="2">
        <f t="shared" si="500"/>
        <v>3</v>
      </c>
      <c r="BI446" s="2">
        <f t="shared" si="501"/>
        <v>6</v>
      </c>
      <c r="BJ446" s="2">
        <f t="shared" si="502"/>
        <v>3</v>
      </c>
      <c r="BK446" s="2">
        <f t="shared" si="503"/>
        <v>1</v>
      </c>
      <c r="BL446" s="2">
        <f t="shared" si="504"/>
        <v>1</v>
      </c>
      <c r="BM446" s="2">
        <f t="shared" si="505"/>
        <v>2</v>
      </c>
      <c r="BN446" s="2">
        <f t="shared" si="506"/>
        <v>2</v>
      </c>
      <c r="BO446" s="3">
        <f t="shared" si="528"/>
        <v>6</v>
      </c>
      <c r="BP446">
        <f t="shared" si="529"/>
        <v>2</v>
      </c>
      <c r="BR446">
        <v>3</v>
      </c>
      <c r="BS446">
        <f t="shared" si="507"/>
        <v>2</v>
      </c>
      <c r="BU446" s="1">
        <f t="shared" si="508"/>
        <v>14.071853334120485</v>
      </c>
      <c r="BV446" s="1">
        <f t="shared" si="509"/>
        <v>4.0661875962993896</v>
      </c>
      <c r="BW446" s="1">
        <f t="shared" si="510"/>
        <v>3.2061366556980437</v>
      </c>
      <c r="BX446" s="1">
        <f t="shared" si="511"/>
        <v>4.3501808069042562</v>
      </c>
      <c r="BY446" s="1">
        <f t="shared" si="512"/>
        <v>2.5888254606303871</v>
      </c>
      <c r="BZ446" s="1">
        <f t="shared" si="513"/>
        <v>1.7661048642696451</v>
      </c>
      <c r="CA446" s="1">
        <f t="shared" si="514"/>
        <v>3.326475478175337</v>
      </c>
      <c r="CB446" s="1">
        <f t="shared" si="515"/>
        <v>2.0989615806479871</v>
      </c>
      <c r="CC446" s="1">
        <f t="shared" si="516"/>
        <v>1.9770011835520722</v>
      </c>
      <c r="CD446" s="1">
        <f t="shared" si="517"/>
        <v>31.0564760639033</v>
      </c>
      <c r="CE446" s="1">
        <f t="shared" si="518"/>
        <v>4.8317702587050331</v>
      </c>
      <c r="CF446" s="1">
        <f t="shared" si="519"/>
        <v>2.0712414767009131</v>
      </c>
      <c r="CG446" s="1">
        <f t="shared" si="520"/>
        <v>2.2839935882592948</v>
      </c>
      <c r="CH446" s="1">
        <f t="shared" si="521"/>
        <v>2.4686795412879223</v>
      </c>
      <c r="CI446" s="1">
        <f t="shared" si="522"/>
        <v>2.5760389210822172</v>
      </c>
      <c r="CJ446" s="1">
        <f t="shared" si="523"/>
        <v>2.5939173305255574</v>
      </c>
      <c r="CK446" s="1">
        <f t="shared" si="524"/>
        <v>2.6062636633165521</v>
      </c>
      <c r="CL446" s="5">
        <f t="shared" si="530"/>
        <v>6</v>
      </c>
      <c r="CN446" s="9">
        <f t="shared" si="531"/>
        <v>1.7661048642696451</v>
      </c>
    </row>
    <row r="447" spans="1:92" x14ac:dyDescent="0.2">
      <c r="A447" s="4">
        <v>445</v>
      </c>
      <c r="B447" s="1">
        <v>0.51385556608525496</v>
      </c>
      <c r="C447" s="1">
        <v>64.570999999999998</v>
      </c>
      <c r="D447" s="1">
        <v>51</v>
      </c>
      <c r="E447" s="1">
        <v>8</v>
      </c>
      <c r="F447" s="1">
        <v>41</v>
      </c>
      <c r="G447" s="1">
        <v>9.1316699817938005</v>
      </c>
      <c r="H447" s="1">
        <v>6</v>
      </c>
      <c r="I447">
        <v>1500</v>
      </c>
      <c r="J447">
        <v>185</v>
      </c>
      <c r="K447">
        <v>12.5</v>
      </c>
      <c r="L447" s="1"/>
      <c r="M447" s="2">
        <f t="shared" si="456"/>
        <v>4</v>
      </c>
      <c r="N447" s="2">
        <f t="shared" si="457"/>
        <v>6</v>
      </c>
      <c r="O447" s="2">
        <f t="shared" si="458"/>
        <v>6</v>
      </c>
      <c r="P447" s="2">
        <f t="shared" si="459"/>
        <v>4</v>
      </c>
      <c r="Q447" s="2">
        <f t="shared" si="460"/>
        <v>6</v>
      </c>
      <c r="R447" s="2">
        <f t="shared" si="461"/>
        <v>8</v>
      </c>
      <c r="S447" s="2">
        <f t="shared" si="462"/>
        <v>5</v>
      </c>
      <c r="T447" s="2">
        <f t="shared" si="463"/>
        <v>4</v>
      </c>
      <c r="U447" s="2">
        <f t="shared" si="464"/>
        <v>7</v>
      </c>
      <c r="V447" s="2">
        <f t="shared" si="465"/>
        <v>8</v>
      </c>
      <c r="W447" s="2">
        <f t="shared" si="466"/>
        <v>4</v>
      </c>
      <c r="X447" s="2">
        <f t="shared" si="467"/>
        <v>5</v>
      </c>
      <c r="Y447" s="2">
        <f t="shared" si="468"/>
        <v>2</v>
      </c>
      <c r="Z447" s="2">
        <f t="shared" si="469"/>
        <v>2</v>
      </c>
      <c r="AA447" s="2">
        <f t="shared" si="470"/>
        <v>1</v>
      </c>
      <c r="AB447" s="2">
        <f t="shared" si="471"/>
        <v>2</v>
      </c>
      <c r="AC447" s="2">
        <f t="shared" si="472"/>
        <v>1</v>
      </c>
      <c r="AD447" s="3">
        <f t="shared" si="525"/>
        <v>6</v>
      </c>
      <c r="AE447" s="2">
        <f t="shared" si="473"/>
        <v>7</v>
      </c>
      <c r="AF447" s="2">
        <f t="shared" si="474"/>
        <v>9</v>
      </c>
      <c r="AG447" s="2">
        <f t="shared" si="475"/>
        <v>9</v>
      </c>
      <c r="AH447" s="2">
        <f t="shared" si="476"/>
        <v>7</v>
      </c>
      <c r="AI447" s="2">
        <f t="shared" si="477"/>
        <v>9</v>
      </c>
      <c r="AJ447" s="2">
        <f t="shared" si="478"/>
        <v>11</v>
      </c>
      <c r="AK447" s="2">
        <f t="shared" si="479"/>
        <v>8</v>
      </c>
      <c r="AL447" s="2">
        <f t="shared" si="480"/>
        <v>7</v>
      </c>
      <c r="AM447" s="2">
        <f t="shared" si="481"/>
        <v>9</v>
      </c>
      <c r="AN447" s="2">
        <f t="shared" si="482"/>
        <v>10</v>
      </c>
      <c r="AO447" s="2">
        <f t="shared" si="483"/>
        <v>6</v>
      </c>
      <c r="AP447" s="2">
        <f t="shared" si="484"/>
        <v>7</v>
      </c>
      <c r="AQ447" s="2">
        <f t="shared" si="485"/>
        <v>4</v>
      </c>
      <c r="AR447" s="2">
        <f t="shared" si="486"/>
        <v>3</v>
      </c>
      <c r="AS447" s="2">
        <f t="shared" si="487"/>
        <v>3</v>
      </c>
      <c r="AT447" s="2">
        <f t="shared" si="488"/>
        <v>4</v>
      </c>
      <c r="AU447" s="2">
        <f t="shared" si="489"/>
        <v>3</v>
      </c>
      <c r="AV447" s="3">
        <f t="shared" si="526"/>
        <v>6</v>
      </c>
      <c r="AW447">
        <f t="shared" si="527"/>
        <v>1</v>
      </c>
      <c r="AX447" s="2">
        <f t="shared" si="490"/>
        <v>3</v>
      </c>
      <c r="AY447" s="2">
        <f t="shared" si="491"/>
        <v>5</v>
      </c>
      <c r="AZ447" s="2">
        <f t="shared" si="492"/>
        <v>6</v>
      </c>
      <c r="BA447" s="2">
        <f t="shared" si="493"/>
        <v>3</v>
      </c>
      <c r="BB447" s="2">
        <f t="shared" si="494"/>
        <v>4</v>
      </c>
      <c r="BC447" s="2">
        <f t="shared" si="495"/>
        <v>5</v>
      </c>
      <c r="BD447" s="2">
        <f t="shared" si="496"/>
        <v>3</v>
      </c>
      <c r="BE447" s="2">
        <f t="shared" si="497"/>
        <v>4</v>
      </c>
      <c r="BF447" s="2">
        <f t="shared" si="498"/>
        <v>4</v>
      </c>
      <c r="BG447" s="2">
        <f t="shared" si="499"/>
        <v>4</v>
      </c>
      <c r="BH447" s="2">
        <f t="shared" si="500"/>
        <v>4</v>
      </c>
      <c r="BI447" s="2">
        <f t="shared" si="501"/>
        <v>5</v>
      </c>
      <c r="BJ447" s="2">
        <f t="shared" si="502"/>
        <v>2</v>
      </c>
      <c r="BK447" s="2">
        <f t="shared" si="503"/>
        <v>1</v>
      </c>
      <c r="BL447" s="2">
        <f t="shared" si="504"/>
        <v>1</v>
      </c>
      <c r="BM447" s="2">
        <f t="shared" si="505"/>
        <v>2</v>
      </c>
      <c r="BN447" s="2">
        <f t="shared" si="506"/>
        <v>2</v>
      </c>
      <c r="BO447" s="3">
        <f t="shared" si="528"/>
        <v>3</v>
      </c>
      <c r="BP447">
        <f t="shared" si="529"/>
        <v>1</v>
      </c>
      <c r="BR447">
        <v>12</v>
      </c>
      <c r="BS447">
        <f t="shared" si="507"/>
        <v>1</v>
      </c>
      <c r="BU447" s="1">
        <f t="shared" si="508"/>
        <v>13.308206165064767</v>
      </c>
      <c r="BV447" s="1">
        <f t="shared" si="509"/>
        <v>3.1223473749424309</v>
      </c>
      <c r="BW447" s="1">
        <f t="shared" si="510"/>
        <v>2.9969390054590113</v>
      </c>
      <c r="BX447" s="1">
        <f t="shared" si="511"/>
        <v>3.1613479990987257</v>
      </c>
      <c r="BY447" s="1">
        <f t="shared" si="512"/>
        <v>2.4068063569361491</v>
      </c>
      <c r="BZ447" s="1">
        <f t="shared" si="513"/>
        <v>2.2724101562970569</v>
      </c>
      <c r="CA447" s="1">
        <f t="shared" si="514"/>
        <v>2.3915553317753102</v>
      </c>
      <c r="CB447" s="1">
        <f t="shared" si="515"/>
        <v>2.5299368052741018</v>
      </c>
      <c r="CC447" s="1">
        <f t="shared" si="516"/>
        <v>2.438679650085644</v>
      </c>
      <c r="CD447" s="1">
        <f t="shared" si="517"/>
        <v>31.082747779360307</v>
      </c>
      <c r="CE447" s="1">
        <f t="shared" si="518"/>
        <v>2.6480976046968201</v>
      </c>
      <c r="CF447" s="1">
        <f t="shared" si="519"/>
        <v>2.4503021139104213</v>
      </c>
      <c r="CG447" s="1">
        <f t="shared" si="520"/>
        <v>2.6748373238667851</v>
      </c>
      <c r="CH447" s="1">
        <f t="shared" si="521"/>
        <v>2.7799313331277755</v>
      </c>
      <c r="CI447" s="1">
        <f t="shared" si="522"/>
        <v>2.83537498542267</v>
      </c>
      <c r="CJ447" s="1">
        <f t="shared" si="523"/>
        <v>2.8521070483927291</v>
      </c>
      <c r="CK447" s="1">
        <f t="shared" si="524"/>
        <v>2.8609194394358344</v>
      </c>
      <c r="CL447" s="5">
        <f t="shared" si="530"/>
        <v>6</v>
      </c>
      <c r="CN447" s="9">
        <f t="shared" si="531"/>
        <v>2.2724101562970569</v>
      </c>
    </row>
    <row r="448" spans="1:92" x14ac:dyDescent="0.2">
      <c r="A448" s="4">
        <v>446</v>
      </c>
      <c r="B448" s="1">
        <v>0.54047198501038596</v>
      </c>
      <c r="C448" s="1">
        <v>95.759</v>
      </c>
      <c r="D448" s="1">
        <v>7</v>
      </c>
      <c r="E448" s="1">
        <v>2</v>
      </c>
      <c r="F448" s="1">
        <v>91</v>
      </c>
      <c r="G448" s="1">
        <v>9.5759031985549594</v>
      </c>
      <c r="H448" s="1">
        <v>6</v>
      </c>
      <c r="I448">
        <v>1500</v>
      </c>
      <c r="J448">
        <v>185</v>
      </c>
      <c r="K448">
        <v>12.5</v>
      </c>
      <c r="L448" s="1"/>
      <c r="M448" s="2">
        <f t="shared" si="456"/>
        <v>3</v>
      </c>
      <c r="N448" s="2">
        <f t="shared" si="457"/>
        <v>5</v>
      </c>
      <c r="O448" s="2">
        <f t="shared" si="458"/>
        <v>5</v>
      </c>
      <c r="P448" s="2">
        <f t="shared" si="459"/>
        <v>4</v>
      </c>
      <c r="Q448" s="2">
        <f t="shared" si="460"/>
        <v>6</v>
      </c>
      <c r="R448" s="2">
        <f t="shared" si="461"/>
        <v>7</v>
      </c>
      <c r="S448" s="2">
        <f t="shared" si="462"/>
        <v>5</v>
      </c>
      <c r="T448" s="2">
        <f t="shared" si="463"/>
        <v>4</v>
      </c>
      <c r="U448" s="2">
        <f t="shared" si="464"/>
        <v>7</v>
      </c>
      <c r="V448" s="2">
        <f t="shared" si="465"/>
        <v>7</v>
      </c>
      <c r="W448" s="2">
        <f t="shared" si="466"/>
        <v>6</v>
      </c>
      <c r="X448" s="2">
        <f t="shared" si="467"/>
        <v>7</v>
      </c>
      <c r="Y448" s="2">
        <f t="shared" si="468"/>
        <v>4</v>
      </c>
      <c r="Z448" s="2">
        <f t="shared" si="469"/>
        <v>4</v>
      </c>
      <c r="AA448" s="2">
        <f t="shared" si="470"/>
        <v>2</v>
      </c>
      <c r="AB448" s="2">
        <f t="shared" si="471"/>
        <v>4</v>
      </c>
      <c r="AC448" s="2">
        <f t="shared" si="472"/>
        <v>3</v>
      </c>
      <c r="AD448" s="3">
        <f t="shared" si="525"/>
        <v>6</v>
      </c>
      <c r="AE448" s="2">
        <f t="shared" si="473"/>
        <v>6</v>
      </c>
      <c r="AF448" s="2">
        <f t="shared" si="474"/>
        <v>8</v>
      </c>
      <c r="AG448" s="2">
        <f t="shared" si="475"/>
        <v>8</v>
      </c>
      <c r="AH448" s="2">
        <f t="shared" si="476"/>
        <v>7</v>
      </c>
      <c r="AI448" s="2">
        <f t="shared" si="477"/>
        <v>9</v>
      </c>
      <c r="AJ448" s="2">
        <f t="shared" si="478"/>
        <v>10</v>
      </c>
      <c r="AK448" s="2">
        <f t="shared" si="479"/>
        <v>8</v>
      </c>
      <c r="AL448" s="2">
        <f t="shared" si="480"/>
        <v>7</v>
      </c>
      <c r="AM448" s="2">
        <f t="shared" si="481"/>
        <v>9</v>
      </c>
      <c r="AN448" s="2">
        <f t="shared" si="482"/>
        <v>9</v>
      </c>
      <c r="AO448" s="2">
        <f t="shared" si="483"/>
        <v>8</v>
      </c>
      <c r="AP448" s="2">
        <f t="shared" si="484"/>
        <v>9</v>
      </c>
      <c r="AQ448" s="2">
        <f t="shared" si="485"/>
        <v>6</v>
      </c>
      <c r="AR448" s="2">
        <f t="shared" si="486"/>
        <v>5</v>
      </c>
      <c r="AS448" s="2">
        <f t="shared" si="487"/>
        <v>4</v>
      </c>
      <c r="AT448" s="2">
        <f t="shared" si="488"/>
        <v>6</v>
      </c>
      <c r="AU448" s="2">
        <f t="shared" si="489"/>
        <v>5</v>
      </c>
      <c r="AV448" s="3">
        <f t="shared" si="526"/>
        <v>6</v>
      </c>
      <c r="AW448">
        <f t="shared" si="527"/>
        <v>1</v>
      </c>
      <c r="AX448" s="2">
        <f t="shared" si="490"/>
        <v>2</v>
      </c>
      <c r="AY448" s="2">
        <f t="shared" si="491"/>
        <v>4</v>
      </c>
      <c r="AZ448" s="2">
        <f t="shared" si="492"/>
        <v>5</v>
      </c>
      <c r="BA448" s="2">
        <f t="shared" si="493"/>
        <v>3</v>
      </c>
      <c r="BB448" s="2">
        <f t="shared" si="494"/>
        <v>4</v>
      </c>
      <c r="BC448" s="2">
        <f t="shared" si="495"/>
        <v>4</v>
      </c>
      <c r="BD448" s="2">
        <f t="shared" si="496"/>
        <v>3</v>
      </c>
      <c r="BE448" s="2">
        <f t="shared" si="497"/>
        <v>4</v>
      </c>
      <c r="BF448" s="2">
        <f t="shared" si="498"/>
        <v>4</v>
      </c>
      <c r="BG448" s="2">
        <f t="shared" si="499"/>
        <v>3</v>
      </c>
      <c r="BH448" s="2">
        <f t="shared" si="500"/>
        <v>6</v>
      </c>
      <c r="BI448" s="2">
        <f t="shared" si="501"/>
        <v>7</v>
      </c>
      <c r="BJ448" s="2">
        <f t="shared" si="502"/>
        <v>4</v>
      </c>
      <c r="BK448" s="2">
        <f t="shared" si="503"/>
        <v>2</v>
      </c>
      <c r="BL448" s="2">
        <f t="shared" si="504"/>
        <v>2</v>
      </c>
      <c r="BM448" s="2">
        <f t="shared" si="505"/>
        <v>4</v>
      </c>
      <c r="BN448" s="2">
        <f t="shared" si="506"/>
        <v>4</v>
      </c>
      <c r="BO448" s="3">
        <f t="shared" si="528"/>
        <v>12</v>
      </c>
      <c r="BP448">
        <f t="shared" si="529"/>
        <v>1</v>
      </c>
      <c r="BR448">
        <v>12</v>
      </c>
      <c r="BS448">
        <f t="shared" si="507"/>
        <v>1</v>
      </c>
      <c r="BU448" s="1">
        <f t="shared" si="508"/>
        <v>13.277581923180247</v>
      </c>
      <c r="BV448" s="1">
        <f t="shared" si="509"/>
        <v>3.0382352952131741</v>
      </c>
      <c r="BW448" s="1">
        <f t="shared" si="510"/>
        <v>2.944844833620325</v>
      </c>
      <c r="BX448" s="1">
        <f t="shared" si="511"/>
        <v>3.0247271106727567</v>
      </c>
      <c r="BY448" s="1">
        <f t="shared" si="512"/>
        <v>2.2993822735790213</v>
      </c>
      <c r="BZ448" s="1">
        <f t="shared" si="513"/>
        <v>2.1987184093764629</v>
      </c>
      <c r="CA448" s="1">
        <f t="shared" si="514"/>
        <v>2.352729083265936</v>
      </c>
      <c r="CB448" s="1">
        <f t="shared" si="515"/>
        <v>2.4372144678041781</v>
      </c>
      <c r="CC448" s="1">
        <f t="shared" si="516"/>
        <v>2.3992078793639959</v>
      </c>
      <c r="CD448" s="1">
        <f t="shared" si="517"/>
        <v>31.077651648112628</v>
      </c>
      <c r="CE448" s="1">
        <f t="shared" si="518"/>
        <v>2.6274423712839661</v>
      </c>
      <c r="CF448" s="1">
        <f t="shared" si="519"/>
        <v>2.4411303567357532</v>
      </c>
      <c r="CG448" s="1">
        <f t="shared" si="520"/>
        <v>2.6582733808828554</v>
      </c>
      <c r="CH448" s="1">
        <f t="shared" si="521"/>
        <v>2.7500749632103685</v>
      </c>
      <c r="CI448" s="1">
        <f t="shared" si="522"/>
        <v>2.7171095062704924</v>
      </c>
      <c r="CJ448" s="1">
        <f t="shared" si="523"/>
        <v>2.7346106255249767</v>
      </c>
      <c r="CK448" s="1">
        <f t="shared" si="524"/>
        <v>2.743572056262273</v>
      </c>
      <c r="CL448" s="5">
        <f t="shared" si="530"/>
        <v>6</v>
      </c>
      <c r="CN448" s="9">
        <f t="shared" si="531"/>
        <v>2.1987184093764629</v>
      </c>
    </row>
    <row r="449" spans="1:92" x14ac:dyDescent="0.2">
      <c r="A449" s="4">
        <v>447</v>
      </c>
      <c r="B449" s="1">
        <v>0.68648738417859101</v>
      </c>
      <c r="C449" s="1">
        <v>0.82</v>
      </c>
      <c r="D449" s="1">
        <v>1</v>
      </c>
      <c r="E449" s="1">
        <v>0</v>
      </c>
      <c r="F449" s="1">
        <v>99</v>
      </c>
      <c r="G449" s="1">
        <v>12.2955000350987</v>
      </c>
      <c r="H449" s="1">
        <v>7</v>
      </c>
      <c r="I449">
        <v>1500</v>
      </c>
      <c r="J449">
        <v>185</v>
      </c>
      <c r="K449">
        <v>12.5</v>
      </c>
      <c r="L449" s="1"/>
      <c r="M449" s="2">
        <f t="shared" si="456"/>
        <v>2</v>
      </c>
      <c r="N449" s="2">
        <f t="shared" si="457"/>
        <v>7</v>
      </c>
      <c r="O449" s="2">
        <f t="shared" si="458"/>
        <v>3</v>
      </c>
      <c r="P449" s="2">
        <f t="shared" si="459"/>
        <v>5</v>
      </c>
      <c r="Q449" s="2">
        <f t="shared" si="460"/>
        <v>6</v>
      </c>
      <c r="R449" s="2">
        <f t="shared" si="461"/>
        <v>5</v>
      </c>
      <c r="S449" s="2">
        <f t="shared" si="462"/>
        <v>5</v>
      </c>
      <c r="T449" s="2">
        <f t="shared" si="463"/>
        <v>3</v>
      </c>
      <c r="U449" s="2">
        <f t="shared" si="464"/>
        <v>5</v>
      </c>
      <c r="V449" s="2">
        <f t="shared" si="465"/>
        <v>6</v>
      </c>
      <c r="W449" s="2">
        <f t="shared" si="466"/>
        <v>5</v>
      </c>
      <c r="X449" s="2">
        <f t="shared" si="467"/>
        <v>6</v>
      </c>
      <c r="Y449" s="2">
        <f t="shared" si="468"/>
        <v>4</v>
      </c>
      <c r="Z449" s="2">
        <f t="shared" si="469"/>
        <v>4</v>
      </c>
      <c r="AA449" s="2">
        <f t="shared" si="470"/>
        <v>2</v>
      </c>
      <c r="AB449" s="2">
        <f t="shared" si="471"/>
        <v>4</v>
      </c>
      <c r="AC449" s="2">
        <f t="shared" si="472"/>
        <v>3</v>
      </c>
      <c r="AD449" s="3">
        <f t="shared" si="525"/>
        <v>2</v>
      </c>
      <c r="AE449" s="2">
        <f t="shared" si="473"/>
        <v>5</v>
      </c>
      <c r="AF449" s="2">
        <f t="shared" si="474"/>
        <v>10</v>
      </c>
      <c r="AG449" s="2">
        <f t="shared" si="475"/>
        <v>6</v>
      </c>
      <c r="AH449" s="2">
        <f t="shared" si="476"/>
        <v>8</v>
      </c>
      <c r="AI449" s="2">
        <f t="shared" si="477"/>
        <v>9</v>
      </c>
      <c r="AJ449" s="2">
        <f t="shared" si="478"/>
        <v>8</v>
      </c>
      <c r="AK449" s="2">
        <f t="shared" si="479"/>
        <v>8</v>
      </c>
      <c r="AL449" s="2">
        <f t="shared" si="480"/>
        <v>6</v>
      </c>
      <c r="AM449" s="2">
        <f t="shared" si="481"/>
        <v>7</v>
      </c>
      <c r="AN449" s="2">
        <f t="shared" si="482"/>
        <v>8</v>
      </c>
      <c r="AO449" s="2">
        <f t="shared" si="483"/>
        <v>7</v>
      </c>
      <c r="AP449" s="2">
        <f t="shared" si="484"/>
        <v>8</v>
      </c>
      <c r="AQ449" s="2">
        <f t="shared" si="485"/>
        <v>6</v>
      </c>
      <c r="AR449" s="2">
        <f t="shared" si="486"/>
        <v>5</v>
      </c>
      <c r="AS449" s="2">
        <f t="shared" si="487"/>
        <v>4</v>
      </c>
      <c r="AT449" s="2">
        <f t="shared" si="488"/>
        <v>6</v>
      </c>
      <c r="AU449" s="2">
        <f t="shared" si="489"/>
        <v>5</v>
      </c>
      <c r="AV449" s="3">
        <f t="shared" si="526"/>
        <v>2</v>
      </c>
      <c r="AW449">
        <f t="shared" si="527"/>
        <v>1</v>
      </c>
      <c r="AX449" s="2">
        <f t="shared" si="490"/>
        <v>1</v>
      </c>
      <c r="AY449" s="2">
        <f t="shared" si="491"/>
        <v>5</v>
      </c>
      <c r="AZ449" s="2">
        <f t="shared" si="492"/>
        <v>3</v>
      </c>
      <c r="BA449" s="2">
        <f t="shared" si="493"/>
        <v>5</v>
      </c>
      <c r="BB449" s="2">
        <f t="shared" si="494"/>
        <v>4</v>
      </c>
      <c r="BC449" s="2">
        <f t="shared" si="495"/>
        <v>3</v>
      </c>
      <c r="BD449" s="2">
        <f t="shared" si="496"/>
        <v>3</v>
      </c>
      <c r="BE449" s="2">
        <f t="shared" si="497"/>
        <v>2</v>
      </c>
      <c r="BF449" s="2">
        <f t="shared" si="498"/>
        <v>2</v>
      </c>
      <c r="BG449" s="2">
        <f t="shared" si="499"/>
        <v>3</v>
      </c>
      <c r="BH449" s="2">
        <f t="shared" si="500"/>
        <v>5</v>
      </c>
      <c r="BI449" s="2">
        <f t="shared" si="501"/>
        <v>6</v>
      </c>
      <c r="BJ449" s="2">
        <f t="shared" si="502"/>
        <v>5</v>
      </c>
      <c r="BK449" s="2">
        <f t="shared" si="503"/>
        <v>2</v>
      </c>
      <c r="BL449" s="2">
        <f t="shared" si="504"/>
        <v>2</v>
      </c>
      <c r="BM449" s="2">
        <f t="shared" si="505"/>
        <v>4</v>
      </c>
      <c r="BN449" s="2">
        <f t="shared" si="506"/>
        <v>4</v>
      </c>
      <c r="BO449" s="3">
        <f t="shared" si="528"/>
        <v>12</v>
      </c>
      <c r="BP449">
        <f t="shared" si="529"/>
        <v>1</v>
      </c>
      <c r="BR449">
        <v>12</v>
      </c>
      <c r="BS449">
        <f t="shared" si="507"/>
        <v>1</v>
      </c>
      <c r="BU449" s="1">
        <f t="shared" si="508"/>
        <v>13.218667263611641</v>
      </c>
      <c r="BV449" s="1">
        <f t="shared" si="509"/>
        <v>2.6484612587434979</v>
      </c>
      <c r="BW449" s="1">
        <f t="shared" si="510"/>
        <v>2.5986415570598278</v>
      </c>
      <c r="BX449" s="1">
        <f t="shared" si="511"/>
        <v>2.2547069770864265</v>
      </c>
      <c r="BY449" s="1">
        <f t="shared" si="512"/>
        <v>1.6902855741511764</v>
      </c>
      <c r="BZ449" s="1">
        <f t="shared" si="513"/>
        <v>1.6985303215755556</v>
      </c>
      <c r="CA449" s="1">
        <f t="shared" si="514"/>
        <v>1.9744001710739192</v>
      </c>
      <c r="CB449" s="1">
        <f t="shared" si="515"/>
        <v>2.0707586226272152</v>
      </c>
      <c r="CC449" s="1">
        <f t="shared" si="516"/>
        <v>2.0135529826097507</v>
      </c>
      <c r="CD449" s="1">
        <f t="shared" si="517"/>
        <v>31.048306491667798</v>
      </c>
      <c r="CE449" s="1">
        <f t="shared" si="518"/>
        <v>2.5675110308149667</v>
      </c>
      <c r="CF449" s="1">
        <f t="shared" si="519"/>
        <v>2.0392534512721725</v>
      </c>
      <c r="CG449" s="1">
        <f t="shared" si="520"/>
        <v>2.2377393900563827</v>
      </c>
      <c r="CH449" s="1">
        <f t="shared" si="521"/>
        <v>2.4668034574365443</v>
      </c>
      <c r="CI449" s="1">
        <f t="shared" si="522"/>
        <v>2.5572091737926943</v>
      </c>
      <c r="CJ449" s="1">
        <f t="shared" si="523"/>
        <v>2.5760164476642649</v>
      </c>
      <c r="CK449" s="1">
        <f t="shared" si="524"/>
        <v>2.5815979690983788</v>
      </c>
      <c r="CL449" s="5">
        <f t="shared" si="530"/>
        <v>5</v>
      </c>
      <c r="CN449" s="9">
        <f t="shared" si="531"/>
        <v>1.6902855741511764</v>
      </c>
    </row>
    <row r="450" spans="1:92" x14ac:dyDescent="0.2">
      <c r="A450" s="4">
        <v>448</v>
      </c>
      <c r="B450" s="1">
        <v>0.72003877933105698</v>
      </c>
      <c r="C450" s="1">
        <v>0.35699999999999998</v>
      </c>
      <c r="D450" s="1">
        <v>0</v>
      </c>
      <c r="E450" s="1">
        <v>0</v>
      </c>
      <c r="F450" s="1">
        <v>100</v>
      </c>
      <c r="G450" s="1">
        <v>5.3620467001562</v>
      </c>
      <c r="H450" s="1">
        <v>6</v>
      </c>
      <c r="I450">
        <v>1500</v>
      </c>
      <c r="J450">
        <v>185</v>
      </c>
      <c r="K450">
        <v>12.5</v>
      </c>
      <c r="L450" s="1"/>
      <c r="M450" s="2">
        <f t="shared" ref="M450:M513" si="532">COUNTIF(B450,"&gt;=0.2")+COUNTIF(B450,"&lt;=0.4")+COUNTIF(C450,"&gt;2")+COUNTIF(D450,"&gt;=40")+COUNTIF(D450,"&lt;=60")+COUNTIF(E450,"&gt;=40")+COUNTIF(E450,"&lt;=60")+COUNTIF(F450,"&lt;10")+COUNTIF(G450,"&gt;25")+COUNTIF(H450,"=8")</f>
        <v>2</v>
      </c>
      <c r="N450" s="2">
        <f t="shared" ref="N450:N513" si="533">COUNTIF(B450,"&gt;=0.3")+COUNTIF(B450,"&lt;=0.6")+COUNTIF(C450,"&gt;=0.75")+COUNTIF(C450,"&lt;=2")+COUNTIF(D450,"&gt;=40")+COUNTIF(D450,"&lt;=70")+COUNTIF(E450,"&gt;=30")+COUNTIF(E450,"&lt;=50")+COUNTIF(F450,"&lt;20")+COUNTIF(G450,"&gt;=10")+COUNTIF(G450,"&lt;=25")+COUNTIF(H450,"&gt;=6")+COUNTIF(H450,"&lt;=7")</f>
        <v>6</v>
      </c>
      <c r="O450" s="2">
        <f t="shared" ref="O450:O513" si="534">COUNTIF(B450,"&gt;=0.2")+COUNTIF(B450,"&lt;=0.6")+COUNTIF(C450,"&gt;=0.75")+COUNTIF(C450,"&lt;=1.5")+COUNTIF(D450,"&gt;=40")+COUNTIF(D450,"&lt;=70")+COUNTIF(E450,"&gt;=20")+COUNTIF(E450,"&lt;=50")+COUNTIF(F450,"&lt;30")+COUNTIF(G450,"&gt;=3")+COUNTIF(G450,"&lt;=10")+COUNTIF(H450,"=6")</f>
        <v>5</v>
      </c>
      <c r="P450" s="2">
        <f t="shared" ref="P450:P513" si="535">COUNTIF(B450,"&gt;=0.5")+COUNTIF(B450,"&lt;=0.7")+COUNTIF(C450,"&gt;=0.75")+COUNTIF(C450,"&lt;=1.25")+COUNTIF(D450,"&gt;=20")+COUNTIF(D450,"&lt;=40")+COUNTIF(E450,"&gt;=30")+COUNTIF(E450,"&lt;=40")+COUNTIF(F450,"&gt;=30")+COUNTIF(F450,"&lt;=40")+COUNTIF(G450,"&gt;25")+COUNTIF(H450,"&gt;=7")+COUNTIF(H450,"&lt;=8")</f>
        <v>4</v>
      </c>
      <c r="Q450" s="2">
        <f t="shared" ref="Q450:Q513" si="536">COUNTIF(B450,"&gt;=0.5")+COUNTIF(B450,"&lt;=0.8")+COUNTIF(C450,"&gt;=0.3")+COUNTIF(C450,"&lt;=0.75")+COUNTIF(D450,"&gt;=20")+COUNTIF(D450,"&lt;=40")+COUNTIF(E450,"&gt;=30")+COUNTIF(E450,"&lt;=50")+COUNTIF(F450,"&gt;=20")+COUNTIF(F450,"&lt;=40")+COUNTIF(G450,"&gt;=10")+COUNTIF(G450,"&lt;=25")+COUNTIF(H450,"&gt;=5")+COUNTIF(H450,"&lt;=6")</f>
        <v>6</v>
      </c>
      <c r="R450" s="2">
        <f t="shared" ref="R450:R513" si="537">COUNTIF(B450,"&gt;=0.6")+COUNTIF(B450,"&lt;=0.9")+COUNTIF(C450,"&gt;=0.3")+COUNTIF(C450,"&lt;=0.75")+COUNTIF(D450,"&gt;=20")+COUNTIF(D450,"&lt;=40")+COUNTIF(E450,"&gt;=20")+COUNTIF(E450,"&lt;=50")+COUNTIF(F450,"&gt;=30")+COUNTIF(F450,"&lt;=60")+COUNTIF(G450,"&gt;=3")+COUNTIF(G450,"&lt;=10")+COUNTIF(H450,"&gt;=5")+COUNTIF(H450,"&lt;=6")</f>
        <v>7</v>
      </c>
      <c r="S450" s="2">
        <f t="shared" ref="S450:S513" si="538">COUNTIF(B450,"&gt;=0.2")+COUNTIF(B450,"&lt;=0.5")+COUNTIF(C450,"&gt;=1")+COUNTIF(C450,"&lt;=2")+COUNTIF(D450,"&gt;=60")+COUNTIF(D450,"&lt;=90")+COUNTIF(E450,"&lt;20")+COUNTIF(F450,"&lt;30")+COUNTIF(G450,"&gt;=2")+COUNTIF(G450,"&lt;=4")+COUNTIF(H450,"&gt;=4")+COUNTIF(H450,"&lt;=5")</f>
        <v>5</v>
      </c>
      <c r="T450" s="2">
        <f t="shared" ref="T450:T513" si="539">COUNTIF(B450,"&gt;0.7")+COUNTIF(C450,"&gt;=0.1")+COUNTIF(C450,"&lt;=0.3")+COUNTIF(D450,"&gt;=30")+COUNTIF(D450,"&lt;=50")+COUNTIF(E450,"&gt;=40")+COUNTIF(E450,"&lt;=50")+COUNTIF(F450,"&lt;20")+COUNTIF(G450,"&gt;=3")+COUNTIF(G450,"&lt;=10")+COUNTIF(H450,"=5")</f>
        <v>4</v>
      </c>
      <c r="U450" s="2">
        <f t="shared" ref="U450:U513" si="540">COUNTIF(B450,"&gt;0.8")+COUNTIF(C450,"&gt;=0.1")+COUNTIF(C450,"&lt;=0.25")+COUNTIF(D450,"&gt;=10")+COUNTIF(D450,"&lt;=20")+COUNTIF(E450,"&lt;20")+COUNTIF(F450,"&gt;=60")+COUNTIF(F450,"&lt;=80")+COUNTIF(G450,"&gt;=3")+COUNTIF(G450,"&lt;=10")+COUNTIF(H450,"&gt;=5")+COUNTIF(H450,"&lt;=6")</f>
        <v>7</v>
      </c>
      <c r="V450" s="2">
        <f t="shared" ref="V450:V513" si="541">COUNTIF(B450,"&gt;=0.6")+COUNTIF(B450,"&lt;=0.9")+COUNTIF(C450,"&gt;=0.2")+COUNTIF(C450,"&lt;=0.5")+COUNTIF(D450,"&gt;=20")+COUNTIF(D450,"&lt;=30")+COUNTIF(E450,"&gt;=20")+COUNTIF(E450,"&lt;=40")+COUNTIF(F450,"&gt;=40")+COUNTIF(F450,"&lt;=50")+COUNTIF(G450,"&gt;=5")+COUNTIF(G450,"&lt;=15")+COUNTIF(H450,"&gt;=5")+COUNTIF(H450,"&lt;=6")</f>
        <v>7</v>
      </c>
      <c r="W450" s="2">
        <f t="shared" ref="W450:W513" si="542">COUNTIF(B450,"&lt;0.4")+COUNTIF(C450,"&gt;1")+COUNTIF(D450,"&lt;10")+COUNTIF(E450,"&lt;10")+COUNTIF(F450,"&gt;90")+COUNTIF(G450,"&gt;=3")+COUNTIF(G450,"&lt;=30")+COUNTIF(H450,"=8")</f>
        <v>5</v>
      </c>
      <c r="X450" s="2">
        <f t="shared" ref="X450:X513" si="543">COUNTIF(B450,"&gt;=0.5")+COUNTIF(B450,"&lt;=0.8")+COUNTIF(C450,"&gt;=0.25")+COUNTIF(C450,"&lt;=0.75")+COUNTIF(D450,"&lt;10")+COUNTIF(E450,"&lt;10")+COUNTIF(F450,"&gt;90")+COUNTIF(G450,"&gt;=3")+COUNTIF(G450,"&lt;=15")+COUNTIF(H450,"&gt;=5")+COUNTIF(H450,"&lt;=6")</f>
        <v>7</v>
      </c>
      <c r="Y450" s="2">
        <f t="shared" ref="Y450:Y513" si="544">COUNTIF(B450,"&gt;=0.7")+COUNTIF(B450,"&lt;=0.9")+COUNTIF(C450,"&gt;=0.25")+COUNTIF(C450,"&lt;=1.0")+COUNTIF(D450,"&lt;10")+COUNTIF(E450,"&lt;10")+COUNTIF(F450,"&gt;90")+COUNTIF(G450,"&lt;2")+COUNTIF(H450,"&gt;=4")+COUNTIF(H450,"&lt;=5")</f>
        <v>4</v>
      </c>
      <c r="Z450" s="2">
        <f t="shared" ref="Z450:Z513" si="545">COUNTIF(B450,"&gt;0.9")+COUNTIF(C450,"&lt;0.1")+COUNTIF(D450,"&lt;10")+COUNTIF(E450,"&lt;10")+COUNTIF(F450,"&gt;90")+COUNTIF(G450,"&lt;1")+COUNTIF(H450,"&gt;=3")+COUNTIF(H450,"&lt;=4")</f>
        <v>4</v>
      </c>
      <c r="AA450" s="2">
        <f t="shared" ref="AA450:AA513" si="546">COUNTIF(B450,"&gt;0.9")+COUNTIF(C450,"&lt;0.1")+COUNTIF(D450,"&lt;10")+COUNTIF(E450,"&gt;90")+COUNTIF(F450,"&lt;10")+COUNTIF(G450,"&lt;0.25")+COUNTIF(H450,"&gt;=1")+COUNTIF(H450,"&lt;=2")</f>
        <v>2</v>
      </c>
      <c r="AB450" s="2">
        <f t="shared" ref="AB450:AB513" si="547">COUNTIF(B450,"&gt;0.9")+COUNTIF(C450,"&lt;0.1")+COUNTIF(D450,"&lt;10")+COUNTIF(E450,"&lt;10")+COUNTIF(F450,"&gt;90")+COUNTIF(G450,"&lt;0.25")+COUNTIF(H450,"&gt;=1")+COUNTIF(H450,"&lt;=2")</f>
        <v>4</v>
      </c>
      <c r="AC450" s="2">
        <f t="shared" ref="AC450:AC513" si="548">COUNTIF(B450,"&gt;0.9")+COUNTIF(C450,"&lt;0.1")+COUNTIF(D450,"&lt;10")+COUNTIF(E450,"&lt;10")+COUNTIF(F450,"&gt;90")</f>
        <v>3</v>
      </c>
      <c r="AD450" s="3">
        <f t="shared" si="525"/>
        <v>6</v>
      </c>
      <c r="AE450" s="2">
        <f t="shared" ref="AE450:AE513" si="549">COUNTIF(B450,"&gt;=0.2")+COUNTIF(B450,"&lt;=0.4")+COUNTIF(C450,"&gt;2")+COUNTIF(D450,"&gt;=40")+COUNTIF(D450,"&lt;=60")+COUNTIF(E450,"&gt;=40")+COUNTIF(E450,"&lt;=60")+COUNTIF(F450,"&lt;10")+COUNTIF(G450,"&gt;25")+COUNTIF(H450,"=8")+COUNTIF(I450,"&gt;=1500")+COUNTIF(I450,"&lt;=1800")+COUNTIF(J450,"&gt;=0.10")+COUNTIF(J450,"&lt;=0.20")+COUNTIF(K450,"&gt;=50")+COUNTIF(K450,"&lt;=300")</f>
        <v>5</v>
      </c>
      <c r="AF450" s="2">
        <f t="shared" ref="AF450:AF513" si="550">COUNTIF(B450,"&gt;=0.3")+COUNTIF(B450,"&lt;=0.6")+COUNTIF(C450,"&gt;=0.75")+COUNTIF(C450,"&lt;=2")+COUNTIF(D450,"&gt;=40")+COUNTIF(D450,"&lt;=70")+COUNTIF(E450,"&gt;=30")+COUNTIF(E450,"&lt;=50")+COUNTIF(F450,"&lt;20")+COUNTIF(G450,"&gt;=10")+COUNTIF(G450,"&lt;=25")+COUNTIF(H450,"&gt;=6")+COUNTIF(H450,"&lt;=7")+COUNTIF(I450,"&gt;=1500")+COUNTIF(I450,"&lt;=2200")+COUNTIF(J450,"&gt;=0.10")+COUNTIF(J450,"&lt;=0.20")+COUNTIF(K450,"&lt;75")</f>
        <v>9</v>
      </c>
      <c r="AG450" s="2">
        <f t="shared" ref="AG450:AG513" si="551">COUNTIF(B450,"&gt;=0.2")+COUNTIF(B450,"&lt;=0.6")+COUNTIF(C450,"&gt;=0.75")+COUNTIF(C450,"&lt;=1.5")+COUNTIF(D450,"&gt;=40")+COUNTIF(D450,"&lt;=70")+COUNTIF(E450,"&gt;=20")+COUNTIF(E450,"&lt;=50")+COUNTIF(F450,"&lt;30")+COUNTIF(G450,"&gt;=3")+COUNTIF(G450,"&lt;=10")+COUNTIF(H450,"=6")+COUNTIF(I450,"&gt;=1200")+COUNTIF(I450,"&lt;=1800")+COUNTIF(J450,"&gt;=0.10")+COUNTIF(J450,"&lt;=0.20")+COUNTIF(K450,"&lt;75")</f>
        <v>8</v>
      </c>
      <c r="AH450" s="2">
        <f t="shared" ref="AH450:AH513" si="552">COUNTIF(B450,"&gt;=0.5")+COUNTIF(B450,"&lt;=0.7")+COUNTIF(C450,"&gt;=0.75")+COUNTIF(C450,"&lt;=1.25")+COUNTIF(D450,"&gt;=20")+COUNTIF(D450,"&lt;=40")+COUNTIF(E450,"&gt;=30")+COUNTIF(E450,"&lt;=40")+COUNTIF(F450,"&gt;=30")+COUNTIF(F450,"&lt;=40")+COUNTIF(G450,"&gt;25")+COUNTIF(H450,"&gt;=7")+COUNTIF(H450,"&lt;=8")+COUNTIF(I450,"&gt;=1400")+COUNTIF(I450,"&lt;=1800")+COUNTIF(J450,"&gt;=0.12")+COUNTIF(J450,"&lt;=0.25")+COUNTIF(K450,"&lt;50")</f>
        <v>7</v>
      </c>
      <c r="AI450" s="2">
        <f t="shared" ref="AI450:AI513" si="553">COUNTIF(B450,"&gt;=0.5")+COUNTIF(B450,"&lt;=0.8")+COUNTIF(C450,"&gt;=0.3")+COUNTIF(C450,"&lt;=0.75")+COUNTIF(D450,"&gt;=20")+COUNTIF(D450,"&lt;=40")+COUNTIF(E450,"&gt;=30")+COUNTIF(E450,"&lt;=50")+COUNTIF(F450,"&gt;=20")+COUNTIF(F450,"&lt;=40")+COUNTIF(G450,"&gt;=10")+COUNTIF(G450,"&lt;=25")+COUNTIF(H450,"&gt;=5")+COUNTIF(H450,"&lt;=6")+COUNTIF(I450,"&gt;=1400")+COUNTIF(I450,"&lt;=2000")+COUNTIF(J450,"&gt;=0.12")+COUNTIF(J450,"&lt;=0.25")+COUNTIF(K450,"&lt;25")</f>
        <v>9</v>
      </c>
      <c r="AJ450" s="2">
        <f t="shared" ref="AJ450:AJ513" si="554">COUNTIF(B450,"&gt;=0.6")+COUNTIF(B450,"&lt;=0.9")+COUNTIF(C450,"&gt;=0.3")+COUNTIF(C450,"&lt;=0.75")+COUNTIF(D450,"&gt;=20")+COUNTIF(D450,"&lt;=40")+COUNTIF(E450,"&gt;=20")+COUNTIF(E450,"&lt;=50")+COUNTIF(F450,"&gt;=30")+COUNTIF(F450,"&lt;=60")+COUNTIF(G450,"&gt;=3")+COUNTIF(G450,"&lt;=10")+COUNTIF(H450,"&gt;=5")+COUNTIF(H450,"&lt;=6")+COUNTIF(I450,"&gt;=1200")+COUNTIF(I450,"&lt;=1800")+COUNTIF(J450,"&gt;=0.12")+COUNTIF(J450,"&lt;=0.25")+COUNTIF(K450,"&lt;25")</f>
        <v>10</v>
      </c>
      <c r="AK450" s="2">
        <f t="shared" ref="AK450:AK513" si="555">COUNTIF(B450,"&gt;=0.2")+COUNTIF(B450,"&lt;=0.5")+COUNTIF(C450,"&gt;=1")+COUNTIF(C450,"&lt;=2")+COUNTIF(D450,"&gt;=60")+COUNTIF(D450,"&lt;=90")+COUNTIF(E450,"&lt;20")+COUNTIF(F450,"&lt;30")+COUNTIF(G450,"&gt;=2")+COUNTIF(G450,"&lt;=4")+COUNTIF(H450,"&gt;=4")+COUNTIF(H450,"&lt;=5")+COUNTIF(I450,"&gt;=800")+COUNTIF(I450,"&lt;=1500")+COUNTIF(J450,"&gt;=0.15")+COUNTIF(J450,"&lt;=0.35")+COUNTIF(K450,"&lt;35")</f>
        <v>8</v>
      </c>
      <c r="AL450" s="2">
        <f t="shared" ref="AL450:AL513" si="556">COUNTIF(B450,"&gt;0.7")+COUNTIF(C450,"&gt;=0.1")+COUNTIF(C450,"&lt;=0.3")+COUNTIF(D450,"&gt;=30")+COUNTIF(D450,"&lt;=50")+COUNTIF(E450,"&gt;=40")+COUNTIF(E450,"&lt;=50")+COUNTIF(F450,"&lt;20")+COUNTIF(G450,"&gt;=3")+COUNTIF(G450,"&lt;=10")+COUNTIF(H450,"=5")+COUNTIF(I450,"&gt;=1200")+COUNTIF(I450,"&lt;=1800")+COUNTIF(J450,"&gt;=0.15")+COUNTIF(J450,"&lt;=0.25")+COUNTIF(K450,"&lt;50")</f>
        <v>7</v>
      </c>
      <c r="AM450" s="2">
        <f t="shared" ref="AM450:AM513" si="557">COUNTIF(B450,"&gt;0.8")+COUNTIF(C450,"&gt;=0.1")+COUNTIF(C450,"&lt;=0.25")+COUNTIF(D450,"&gt;=10")+COUNTIF(D450,"&lt;=20")+COUNTIF(E450,"&lt;20")+COUNTIF(F450,"&gt;=60")+COUNTIF(F450,"&lt;=80")+COUNTIF(G450,"&gt;=3")+COUNTIF(G450,"&lt;=10")+COUNTIF(H450,"&gt;=5")+COUNTIF(H450,"&lt;=6")+COUNTIF(I450,"&gt;=1000")+COUNTIF(I450,"&lt;=1800")+COUNTIF(J450,"&gt;=0.12")+COUNTIF(J450,"&lt;=0.25")+COUNTIF(K450,"&lt;10")</f>
        <v>9</v>
      </c>
      <c r="AN450" s="2">
        <f t="shared" ref="AN450:AN513" si="558">COUNTIF(B450,"&gt;=0.6")+COUNTIF(B450,"&lt;=0.9")+COUNTIF(C450,"&gt;=0.2")+COUNTIF(C450,"&lt;=0.5")+COUNTIF(D450,"&gt;=20")+COUNTIF(D450,"&lt;=30")+COUNTIF(E450,"&gt;=20")+COUNTIF(E450,"&lt;=40")+COUNTIF(F450,"&gt;=40")+COUNTIF(F450,"&lt;=50")+COUNTIF(G450,"&gt;=5")+COUNTIF(G450,"&lt;=15")+COUNTIF(H450,"&gt;=5")+COUNTIF(H450,"&lt;=6")+COUNTIF(I450,"&gt;=1000")+COUNTIF(I450,"&lt;=2500")+COUNTIF(J450,"&gt;=0.12")+COUNTIF(J450,"&lt;=0.20")+COUNTIF(K450,"&gt;300")</f>
        <v>9</v>
      </c>
      <c r="AO450" s="2">
        <f t="shared" ref="AO450:AO513" si="559">COUNTIF(B450,"&lt;0.4")+COUNTIF(C450,"&gt;1")+COUNTIF(D450,"&lt;10")+COUNTIF(E450,"&lt;10")+COUNTIF(F450,"&gt;90")+COUNTIF(G450,"&gt;=3")+COUNTIF(G450,"&lt;=30")+COUNTIF(H450,"=8")+COUNTIF(I450,"&gt;=1000")+COUNTIF(I450,"&lt;=1800")+COUNTIF(J450,"&gt;=0.12")+COUNTIF(J450,"&lt;=0.20")+COUNTIF(K450,"=0")</f>
        <v>7</v>
      </c>
      <c r="AP450" s="2">
        <f t="shared" ref="AP450:AP513" si="560">COUNTIF(B450,"&gt;=0.5")+COUNTIF(B450,"&lt;=0.8")+COUNTIF(C450,"&gt;=0.25")+COUNTIF(C450,"&lt;=0.75")+COUNTIF(D450,"&lt;10")+COUNTIF(E450,"&lt;10")+COUNTIF(F450,"&gt;90")+COUNTIF(G450,"&gt;=3")+COUNTIF(G450,"&lt;=15")+COUNTIF(H450,"&gt;=5")+COUNTIF(H450,"&lt;=6")+COUNTIF(I450,"&gt;=1200")+COUNTIF(I450,"&lt;=1800")+COUNTIF(J450,"&gt;=0.15")+COUNTIF(J450,"&lt;=0.25")+COUNTIF(K450,"=0")</f>
        <v>9</v>
      </c>
      <c r="AQ450" s="2">
        <f t="shared" ref="AQ450:AQ513" si="561">COUNTIF(B450,"&gt;=0.7")+COUNTIF(B450,"&lt;=0.9")+COUNTIF(C450,"&gt;=0.25")+COUNTIF(C450,"&lt;=1.0")+COUNTIF(D450,"&lt;10")+COUNTIF(E450,"&lt;10")+COUNTIF(F450,"&gt;90")+COUNTIF(G450,"&lt;2")+COUNTIF(H450,"&gt;=4")+COUNTIF(H450,"&lt;=5")+COUNTIF(I450,"&gt;=1200")+COUNTIF(I450,"&lt;=1600")+COUNTIF(J450,"&gt;=0.15")+COUNTIF(J450,"&lt;=0.25")+COUNTIF(K450,"=0")</f>
        <v>6</v>
      </c>
      <c r="AR450" s="2">
        <f t="shared" ref="AR450:AR513" si="562">COUNTIF(B450,"&gt;0.9")+COUNTIF(C450,"&lt;0.1")+COUNTIF(D450,"&lt;10")+COUNTIF(E450,"&lt;10")+COUNTIF(F450,"&gt;90")+COUNTIF(G450,"&lt;1")+COUNTIF(H450,"&gt;=3")+COUNTIF(H450,"&lt;=4")+COUNTIF(I450,"&gt;=600")+COUNTIF(I450,"&lt;=1400")+COUNTIF(J450,"&gt;=0.20")+COUNTIF(J450,"&lt;=0.35")+COUNTIF(K450,"=0")</f>
        <v>5</v>
      </c>
      <c r="AS450" s="2">
        <f t="shared" ref="AS450:AS513" si="563">COUNTIF(B450,"&gt;0.9")+COUNTIF(C450,"&lt;0.1")+COUNTIF(D450,"&lt;10")+COUNTIF(E450,"&gt;90")+COUNTIF(F450,"&lt;10")+COUNTIF(G450,"&lt;0.25")+COUNTIF(H450,"&gt;=1")+COUNTIF(H450,"&lt;=2")+COUNTIF(I450,"&gt;=1200")+COUNTIF(I450,"&lt;=2500")+COUNTIF(J450,"&gt;=0.15")+COUNTIF(J450,"&lt;=0.30")+COUNTIF(K450,"=0")</f>
        <v>4</v>
      </c>
      <c r="AT450" s="2">
        <f t="shared" ref="AT450:AT513" si="564">COUNTIF(B450,"&gt;0.9")+COUNTIF(C450,"&lt;0.1")+COUNTIF(D450,"&lt;10")+COUNTIF(E450,"&lt;10")+COUNTIF(F450,"&gt;90")+COUNTIF(G450,"&lt;0.25")+COUNTIF(H450,"&gt;=1")+COUNTIF(H450,"&lt;=2")+COUNTIF(I450,"&gt;=1200")+COUNTIF(I450,"&lt;=2500")+COUNTIF(J450,"&gt;=0.15")+COUNTIF(J450,"&lt;=0.30")+COUNTIF(K450,"=0")</f>
        <v>6</v>
      </c>
      <c r="AU450" s="2">
        <f t="shared" ref="AU450:AU513" si="565">COUNTIF(B450,"&gt;0.9")+COUNTIF(C450,"&lt;0.1")+COUNTIF(D450,"&lt;10")+COUNTIF(E450,"&lt;10")+COUNTIF(F450,"&gt;90")+COUNTIF(G450,"&gt;=1")+COUNTIF(G450,"&lt;=2")+COUNTIF(H450,"&lt;0.25")+COUNTIF(I450,"=1500")+COUNTIF(J450,"&gt;=0.02")+COUNTIF(J450,"&lt;=0.10")+COUNTIF(K450,"=0")</f>
        <v>5</v>
      </c>
      <c r="AV450" s="3">
        <f t="shared" si="526"/>
        <v>6</v>
      </c>
      <c r="AW450">
        <f t="shared" si="527"/>
        <v>1</v>
      </c>
      <c r="AX450" s="2">
        <f t="shared" ref="AX450:AX513" si="566">IF(AND(B450&gt;=0.2, B450&lt;=0.4), 1, 0) +
IF(C450&gt;2, 1, 0) +
IF(AND(D450&gt;=40, D450&lt;=60), 1, 0) +
IF(AND(E450&gt;=40, E450&lt;=60), 1, 0) +
IF(AND(F450&lt;10), 1, 0) +
IF(G450&gt;25, 1, 0) +
IF(H450=8, 1, 0) +
IF(AND(I450&gt;=1500, I450&lt;=1800), 1, 0) +
IF(AND(J450&gt;=0.1, J450&lt;=0.2), 1, 0) +
IF(AND(K450&gt;=50, K450&lt;=300), 1, 0)</f>
        <v>1</v>
      </c>
      <c r="AY450" s="2">
        <f t="shared" ref="AY450:AY513" si="567">IF(AND(B450&gt;=0.3, B450&lt;=0.6), 1, 0) +
IF(AND(C450&gt;=0.75, C450&lt;=2), 1, 0) +
IF(AND(D450&gt;=40, D450&lt;=70), 1, 0) +
IF(AND(E450&gt;=30, E450&lt;=50), 1, 0) +
IF(AND(F450&lt;20), 1, 0) +
IF(AND(G450&gt;=10, G450&lt;=25), 1, 0) +
IF(AND(H450&gt;=6, H450&lt;=7), 1, 0) +
IF(AND(I450&gt;=1500, I450&lt;=2200), 1, 0) +
IF(AND(J450&gt;=0.1, J450&lt;=0.2), 1, 0) +
IF(K450&lt;75, 1, 0)</f>
        <v>3</v>
      </c>
      <c r="AZ450" s="2">
        <f t="shared" ref="AZ450:AZ513" si="568">IF(AND(B450&gt;=0.2, B450&lt;=0.6), 1, 0) +
IF(AND(C450&gt;=0.75, C450&lt;=1.5), 1, 0) +
IF(AND(D450&gt;=40, D450&lt;=70), 1, 0) +
IF(AND(E450&gt;=20, E450&lt;=50), 1, 0) +
IF(AND(F450&lt;30), 1, 0) +
IF(AND(G450&gt;=3, G450&lt;=10), 1, 0) +
IF(H450=6, 1, 0) +
IF(AND(I450&gt;=1200, I450&lt;=1800), 1, 0) +
IF(AND(J450&gt;=0.1, J450&lt;=0.2), 1, 0) +
IF(AND(K450&lt;75), 1, 0)</f>
        <v>4</v>
      </c>
      <c r="BA450" s="2">
        <f t="shared" ref="BA450:BA513" si="569">IF(AND(B450&gt;=0.5, B450&lt;=0.7), 1, 0) +
IF(AND(C450&gt;=0.75, C450&lt;=1.25), 1, 0) +
IF(AND(D450&gt;=20, D450&lt;=40), 1, 0) +
IF(AND(E450&gt;=30, E450&lt;=40), 1, 0) +
IF(AND(F450&gt;=30, F450&lt;=40), 1, 0) +
IF(G450&gt;25, 1, 0) +
IF(AND(H450&gt;=7, H450&lt;=8), 1, 0) +
IF(AND(I450&gt;=1400, I450&lt;=1800), 1, 0) +
IF(AND(J450&gt;=0.12, J450&lt;=0.25), 1, 0) +
IF(AND(K450&lt;50), 1, 0)</f>
        <v>2</v>
      </c>
      <c r="BB450" s="2">
        <f t="shared" ref="BB450:BB513" si="570">IF(AND(B450&gt;=0.5, B450&lt;=0.8), 1, 0) +
IF(AND(C450&gt;=0.3, C450&lt;=0.75), 1, 0) +
IF(AND(D450&gt;=20, D450&lt;=40), 1, 0) +
IF(AND(E450&gt;=30, E450&lt;=50), 1, 0) +
IF(AND(F450&gt;=20, F450&lt;=40), 1, 0) +
IF(AND(G450&gt;=10, G450&lt;=25), 1, 0) +
IF(AND(H450&gt;=5, H450&lt;=6), 1, 0) +
IF(AND(I450&gt;=1400, I450&lt;=2000), 1, 0) +
IF(AND(J450&gt;=0.12, J450&lt;=0.25), 1, 0) +
IF(AND(K450&lt;25), 1, 0)</f>
        <v>5</v>
      </c>
      <c r="BC450" s="2">
        <f t="shared" ref="BC450:BC513" si="571">IF(AND(B450&gt;=0.6, B450&lt;=0.9), 1, 0) +
IF(AND(C450&gt;=0.3, C450&lt;=0.75), 1, 0) +
IF(AND(D450&gt;=20, D450&lt;=40), 1, 0) +
IF(AND(E450&gt;=20, E450&lt;=50), 1, 0) +
IF(AND(F450&gt;=30, F450&lt;=60), 1, 0) +
IF(AND(G450&gt;=3, G450&lt;=10), 1, 0) +
IF(AND(H450&gt;=5, H450&lt;=6), 1, 0) +
IF(AND(I450&gt;=1200, I450&lt;=1800), 1, 0) +
IF(AND(J450&gt;=0.12, J450&lt;=0.25), 1, 0) +
IF(AND(K450&lt;25), 1, 0)</f>
        <v>6</v>
      </c>
      <c r="BD450" s="2">
        <f t="shared" ref="BD450:BD513" si="572">IF(AND(B450&gt;=0.2, B450&lt;=0.5), 1, 0) +
IF(AND(C450&gt;=1, C450&lt;=2), 1, 0) +
IF(AND(D450&gt;=60, D450&lt;=90), 1, 0) +
IF(E450&lt;20, 1, 0) +
IF(F450&lt;30, 1, 0) +
IF(AND(G450&gt;=2, G450&lt;=4), 1, 0) +
IF(AND(H450&gt;=4, H450&lt;=5), 1, 0) +
IF(AND(I450&gt;=800, I450&lt;=1500), 1, 0) +
IF(AND(J450&gt;=0.15, J450&lt;=0.35), 1, 0) +
IF(AND(K450&lt;35), 1, 0)</f>
        <v>3</v>
      </c>
      <c r="BE450" s="2">
        <f t="shared" ref="BE450:BE513" si="573">IF(B450&gt;0.8, 1, 0) +
IF(AND(C450&gt;=0.1, C450&lt;=0.25), 1, 0) +
IF(AND(D450&gt;=10, D450&lt;=20), 1, 0) +
IF(E450&lt;20, 1, 0) +
IF(AND(F450&gt;=60, F450&lt;=80), 1, 0) +
IF(AND(G450&gt;=3, G450&lt;=10), 1, 0) +
IF(AND(H450&gt;=5, H450&lt;=6), 1, 0) +
IF(AND(I450&gt;=1000, I450&lt;=1800), 1, 0) +
IF(AND(J450&gt;=0.12, J450&lt;=0.25), 1, 0) +
IF(K450&lt;10, 1, 0)</f>
        <v>4</v>
      </c>
      <c r="BF450" s="2">
        <f t="shared" ref="BF450:BF513" si="574">IF(B450&gt;0.8, 1, 0) +
IF(AND(C450&gt;=0.1, C450&lt;=0.25), 1, 0) +
IF(AND(D450&gt;=10, D450&lt;=20), 1, 0) +
IF(E450&lt;20, 1, 0) +
IF(AND(F450&gt;=60, F450&lt;=80), 1, 0) +
IF(AND(G450&gt;=3, G450&lt;=10), 1, 0) +
IF(AND(H450&gt;=5, H450&lt;=6), 1, 0) +
IF(AND(I450&gt;=1000, I450&lt;=1800), 1, 0) +
IF(AND(J450&gt;=0.12, J450&lt;=0.25), 1, 0) +
IF(K450&lt;10, 1, 0)</f>
        <v>4</v>
      </c>
      <c r="BG450" s="2">
        <f t="shared" ref="BG450:BG513" si="575">IF(AND(B450&gt;=0.6, B450&lt;=0.9), 1, 0) +
IF(AND(C450&gt;=0.2, C450&lt;=0.5), 1, 0) +
IF(AND(D450&gt;=20, D450&lt;=30), 1, 0) +
IF(AND(E450&gt;=20, E450&lt;=40), 1, 0) +
IF(AND(F450&gt;=40, F450&lt;=50), 1, 0) +
IF(AND(G450&gt;=5, G450&lt;=15), 1, 0) +
IF(AND(H450&gt;=5, H450&lt;=6), 1, 0) +
IF(AND(I450&gt;=1000, I450&lt;=2500), 1, 0) +
IF(AND(J450&gt;=0.12, J450&lt;=0.2), 1, 0) +
IF(K450&gt;300, 1, 0)</f>
        <v>5</v>
      </c>
      <c r="BH450" s="2">
        <f t="shared" ref="BH450:BH513" si="576">IF(B450&lt;0.4, 1, 0) +
IF(C450&gt;1, 1, 0) +
IF(D450&lt;10, 1, 0) +
IF(E450&lt;10, 1, 0) +
IF(F450&gt;90, 1, 0) +
IF(AND(G450&gt;=3, G450&lt;=30), 1, 0) +
IF(H450=8, 1, 0) +
IF(AND(I450&gt;=1000, I450&lt;=1800), 1, 0) +
IF(AND(J450&gt;=0.12, J450&lt;=0.2), 1, 0) +
IF(K450=0, 1, 0)</f>
        <v>5</v>
      </c>
      <c r="BI450" s="2">
        <f t="shared" ref="BI450:BI513" si="577">IF(AND(B450&gt;=0.5, B450&lt;=0.8), 1, 0) +
IF(AND(C450&gt;=0.25, C450&lt;=0.75), 1, 0) +
IF(D450&lt;10, 1, 0) +
IF(E450&lt;10, 1, 0) +
IF(F450&gt;90, 1, 0) +
IF(AND(G450&gt;=3, G450&lt;=15), 1, 0) +
IF(AND(H450&gt;=5, H450&lt;=6), 1, 0) +
IF(AND(I450&gt;=1200, I450&lt;=1800), 1, 0) +
IF(AND(J450&gt;=0.15, J450&lt;=0.25), 1, 0) +
IF(K450=0, 1, 0)</f>
        <v>8</v>
      </c>
      <c r="BJ450" s="2">
        <f t="shared" ref="BJ450:BJ513" si="578">IF(AND(B450&gt;=0.7, B450&lt;=0.9), 1, 0) +
IF(AND(C450&gt;=0.25, C450&lt;=1), 1, 0) +
IF(D450&lt;10, 1, 0) +
IF(E450&lt;10, 1, 0) +
IF(F450&gt;90, 1, 0) +
IF(G450&lt;2, 1, 0) +
IF(AND(H450&gt;=4, H450&lt;=5), 1, 0) +
IF(AND(I450&gt;=1200, I450&lt;=1600), 1, 0) +
IF(AND(J450&gt;=0.15, J450&lt;=0.25), 1, 0) +
IF(K450=0, 1, 0)</f>
        <v>6</v>
      </c>
      <c r="BK450" s="2">
        <f t="shared" ref="BK450:BK513" si="579">IF(B450&gt;0.9, 1, 0) +
IF(C450&lt;0.1, 1, 0) +
IF(D450&lt;10, 1, 0) +
IF(E450&gt;90, 1, 0) +
IF(F450&lt;10, 1, 0) +
IF(G450&lt;0.25, 1, 0) +
IF(AND(H450&gt;=1, H450&lt;=2), 1, 0) +
IF(AND(I450&gt;=1200, I450&lt;=2500), 1, 0) +
IF(AND(J450&gt;=0.15, J450&lt;=0.3), 1, 0) +
IF(K450=0, 1, 0)</f>
        <v>2</v>
      </c>
      <c r="BL450" s="2">
        <f t="shared" ref="BL450:BL513" si="580">IF(B450&gt;0.9, 1, 0) +
IF(C450&lt;0.1, 1, 0) +
IF(D450&lt;10, 1, 0) +
IF(E450&gt;90, 1, 0) +
IF(F450&lt;10, 1, 0) +
IF(G450&lt;0.25, 1, 0) +
IF(AND(H450&gt;=1, H450&lt;=2), 1, 0) +
IF(AND(I450&gt;=1200, I450&lt;=2500), 1, 0) +
IF(AND(J450&gt;=0.15, J450&lt;=0.3), 1, 0) +
IF(K450=0, 1, 0)</f>
        <v>2</v>
      </c>
      <c r="BM450" s="2">
        <f t="shared" ref="BM450:BM513" si="581">IF(B450&gt;0.9, 1, 0) +
IF(C450&lt;0.1, 1, 0) +
IF(D450&lt;10, 1, 0) +
IF(E450&lt;10, 1, 0) +
IF(F450&gt;90, 1, 0) +
IF(G450&lt;0.25, 1, 0) +
IF(AND(H450&gt;=1, H450&lt;=2), 1, 0) +
IF(AND(I450&gt;=1200, I450&lt;=2500), 1, 0) +
IF(AND(J450&gt;=0.15, J450&lt;=0.3), 1, 0) +
IF(K450=0, 1, 0)</f>
        <v>4</v>
      </c>
      <c r="BN450" s="2">
        <f t="shared" ref="BN450:BN513" si="582">IF(B450&gt;0.9, 1, 0) +
IF(C450&lt;0.1, 1, 0) +
IF(D450&lt;10, 1, 0) +
IF(E450&lt;10, 1, 0) +
IF(F450&gt;90, 1, 0) +
IF(AND(G450&gt;=1, G450&lt;=2), 1, 0) +
IF(H450&lt;0.25, 1, 0) +
IF(I450=1500, 1, 0) +
IF(AND(J450&gt;=0.02, J450&lt;=0.1), 1, 0) +
IF(K450=0, 1, 0)</f>
        <v>4</v>
      </c>
      <c r="BO450" s="3">
        <f t="shared" si="528"/>
        <v>12</v>
      </c>
      <c r="BP450">
        <f t="shared" si="529"/>
        <v>1</v>
      </c>
      <c r="BR450">
        <v>2</v>
      </c>
      <c r="BS450">
        <f t="shared" ref="BS450:BS513" si="583">COUNTIF(BA451:BQ451, MAX(BA451:BQ451))</f>
        <v>1</v>
      </c>
      <c r="BU450" s="1">
        <f t="shared" ref="BU450:BU513" si="584">SQRT(
AVERAGE(
(IF(B450&lt;&gt;0,((B450-0.3)/B450)^2,0)) +
(IF(C450&lt;&gt;0,((C450-2)/C450)^2,0)) +
(IF(D450&lt;&gt;0,((D450-0.5)/D450)^2,0)) +
(IF(E450&lt;&gt;0,((E450-0.5)/E450)^2,0)) +
(IF(F450&lt;&gt;0,((F450-0.05)/F450)^2,0)) +
(IF(G450&lt;&gt;0,((G450-25)/G450)^2,0)) +
(IF(H450&lt;&gt;0,((H450-8)/H450)^2,0)) +
(IF(I450&lt;&gt;0,((I450-1650)/I450)^2,0)) +
(IF(J450&lt;&gt;0,((J450-0.15)/J450)^2,0)) +
(IF(K450&lt;&gt;0,((IF(D450=0,0,K450)-175)/IF(D450=0,1,K450)))^2)
)
)</f>
        <v>175.10583251410296</v>
      </c>
      <c r="BV450" s="1">
        <f t="shared" ref="BV450:BV513" si="585">SQRT(
AVERAGE(
(IF(B450&lt;&gt;0,((B450-0.45)/B450)^2,0)) +
(IF(C450&lt;&gt;0,((C450-1.375)/C450)^2,0)) +
(IF(D450&lt;&gt;0,((D450-0.55)/D450)^2,0)) +
(IF(E450&lt;&gt;0,((E450-0.4)/E450)^2,0)) +
(IF(F450&lt;&gt;0,((F450-0.1)/F450)^2,0)) +
(IF(G450&lt;&gt;0,((G450-17.5)/G450)^2,0)) +
(IF(H450&lt;&gt;0,((H450-6.5)/H450)^2,0)) +
(IF(I450&lt;&gt;0,((I450-1850)/I450)^2,0)) +
(IF(J450&lt;&gt;0,((J450-0.15)/J450)^2,0)) +
(IF(K450&lt;&gt;0,((IF(D450=0,0,K450)-37.5)/IF(D450=0,1,K450)))^2)
)
)</f>
        <v>37.705489604799261</v>
      </c>
      <c r="BW450" s="1">
        <f t="shared" ref="BW450:BW513" si="586">SQRT(
AVERAGE(
(IF(B450&lt;&gt;0,((B450-0.4)/B450)^2,0)) +
(IF(C450&lt;&gt;0,((C450-1.125)/C450)^2,0)) +
(IF(D450&lt;&gt;0,((D450-0.55)/D450)^2,0)) +
(IF(E450&lt;&gt;0,((E450-0.35)/E450)^2,0)) +
(IF(F450&lt;&gt;0,((F450-0.15)/F450)^2,0)) +
(IF(G450&lt;&gt;0,((G450-6.5)/G450)^2,0)) +
(IF(H450&lt;&gt;0,((H450-6)/H450)^2,0)) +
(IF(I450&lt;&gt;0,((I450-1500)/I450)^2,0)) +
(IF(J450&lt;&gt;0,((J450-0.15)/J450)^2,0)) +
(IF(K450&lt;&gt;0,((IF(D450=0,0,K450)-37.5)/IF(D450=0,1,K450)))^2)
)
)</f>
        <v>37.591433856607473</v>
      </c>
      <c r="BX450" s="1">
        <f t="shared" ref="BX450:BX513" si="587">SQRT(
AVERAGE(
(IF(B450&lt;&gt;0,((B450-0.6)/B450)^2,0)) +
(IF(C450&lt;&gt;0,((C450-1)/C450)^2,0)) +
(IF(D450&lt;&gt;0,((D450-0.3)/D450)^2,0)) +
(IF(E450&lt;&gt;0,((E450-0.35)/E450)^2,0)) +
(IF(F450&lt;&gt;0,((F450-0.35)/F450)^2,0)) +
(IF(G450&lt;&gt;0,((G450-27.5)/G450)^2,0)) +
(IF(H450&lt;&gt;0,((H450-7.5)/H450)^2,0)) +
(IF(I450&lt;&gt;0,((I450-1600)/I450)^2,0)) +
(IF(J450&lt;&gt;0,((J450-0.185)/J450)^2,0)) +
(IF(K450&lt;&gt;0,((IF(D450=0,0,K450)-25)/IF(D450=0,1,K450)))^2)
)
)</f>
        <v>25.443573697172397</v>
      </c>
      <c r="BY450" s="1">
        <f t="shared" ref="BY450:BY513" si="588">SQRT(
AVERAGE(
(IF(B450&lt;&gt;0,((B450-0.65)/B450)^2,0)) +
(IF(C450&lt;&gt;0,((C450-0.525)/C450)^2,0)) +
(IF(D450&lt;&gt;0,((D450-0.3)/D450)^2,0)) +
(IF(E450&lt;&gt;0,((E450-0.4)/E450)^2,0)) +
(IF(F450&lt;&gt;0,((F450-0.3)/F450)^2,0)) +
(IF(G450&lt;&gt;0,((G450-17.5)/G450)^2,0)) +
(IF(H450&lt;&gt;0,((H450-5.5)/H450)^2,0)) +
(IF(I450&lt;&gt;0,((I450-1700)/I450)^2,0)) +
(IF(J450&lt;&gt;0,((J450-0.185)/J450)^2,0)) +
(IF(K450&lt;&gt;0,((IF(D450=0,0,K450)-12.5)/IF(D450=0,1,K450)))^2)
)
)</f>
        <v>12.791477256614963</v>
      </c>
      <c r="BZ450" s="1">
        <f t="shared" ref="BZ450:BZ513" si="589">SQRT(
AVERAGE(
(IF(B450&lt;&gt;0,((B450-0.75)/B450)^2,0)) +
(IF(C450&lt;&gt;0,((C450-0.525)/C450)^2,0)) +
(IF(D450&lt;&gt;0,((D450-0.3)/D450)^2,0)) +
(IF(E450&lt;&gt;0,((E450-0.35)/E450)^2,0)) +
(IF(F450&lt;&gt;0,((F450-0.45)/F450)^2,0)) +
(IF(G450&lt;&gt;0,((G450-6.5)/G450)^2,0)) +
(IF(H450&lt;&gt;0,((H450-5.5)/H450)^2,0)) +
(IF(I450&lt;&gt;0,((I450-1500)/I450)^2,0)) +
(IF(J450&lt;&gt;0,((J450-0.185)/J450)^2,0)) +
(IF(K450&lt;&gt;0,((IF(D450=0,0,K450)-12.5)/IF(D450=0,1,K450)))^2)
)
)</f>
        <v>12.590241828990891</v>
      </c>
      <c r="CA450" s="1">
        <f t="shared" ref="CA450:CA513" si="590">SQRT(
AVERAGE(
(IF(B450&lt;&gt;0,((B450-0.35)/B450)^2,0)) +
(IF(C450&lt;&gt;0,((C450-1.5)/C450)^2,0)) +
(IF(D450&lt;&gt;0,((D450-0.75)/D450)^2,0)) +
(IF(E450&lt;&gt;0,((E450-0.1)/E450)^2,0)) +
(IF(F450&lt;&gt;0,((F450-0.15)/F450)^2,0)) +
(IF(G450&lt;&gt;0,((G450-3)/G450)^2,0)) +
(IF(H450&lt;&gt;0,((H450-4.5)/H450)^2,0)) +
(IF(I450&lt;&gt;0,((I450-1150)/I450)^2,0)) +
(IF(J450&lt;&gt;0,((J450-0.25)/J450)^2,0)) +
(IF(K450&lt;&gt;0,((IF(D450=0,0,K450)-17.5)/IF(D450=0,1,K450)))^2)
)
)</f>
        <v>17.862535223050894</v>
      </c>
      <c r="CB450" s="1">
        <f t="shared" ref="CB450:CB513" si="591">SQRT(
AVERAGE(
(IF(B450&lt;&gt;0,((B450-0.85)/B450)^2,0)) +
(IF(C450&lt;&gt;0,((C450-0.2)/C450)^2,0)) +
(IF(D450&lt;&gt;0,((D450-0.4)/D450)^2,0)) +
(IF(E450&lt;&gt;0,((E450-0.45)/E450)^2,0)) +
(IF(F450&lt;&gt;0,((F450-0.1)/F450)^2,0)) +
(IF(G450&lt;&gt;0,((G450-6.5)/G450)^2,0)) +
(IF(H450&lt;&gt;0,((H450-5)/H450)^2,0)) +
(IF(I450&lt;&gt;0,((I450-1500)/I450)^2,0)) +
(IF(J450&lt;&gt;0,((J450-0.2)/J450)^2,0)) +
(IF(K450&lt;&gt;0,((IF(D450=0,0,K450)-25)/IF(D450=0,1,K450)))^2)
)
)</f>
        <v>25.045850691882386</v>
      </c>
      <c r="CC450" s="1">
        <f t="shared" ref="CC450:CC513" si="592">SQRT(
AVERAGE(
(IF(B450&lt;&gt;0,((B450-0.9)/B450)^2,0)) +
(IF(C450&lt;&gt;0,((C450-0.175)/C450)^2,0)) +
(IF(D450&lt;&gt;0,((D450-0.15)/D450)^2,0)) +
(IF(E450&lt;&gt;0,((E450-0.1)/E450)^2,0)) +
(IF(F450&lt;&gt;0,((F450-0.7)/F450)^2,0)) +
(IF(G450&lt;&gt;0,((G450-6.5)/G450)^2,0)) +
(IF(H450&lt;&gt;0,((H450-5.5)/H450)^2,0)) +
(IF(I450&lt;&gt;0,((I450-1400)/I450)^2,0)) +
(IF(J450&lt;&gt;0,((J450-0.185)/J450)^2,0)) +
(IF(K450&lt;&gt;0,((IF(D450=0,0,K450)-5)/IF(D450=0,1,K450)))^2)
)
)</f>
        <v>5.2309505983855384</v>
      </c>
      <c r="CD450" s="1">
        <f t="shared" ref="CD450:CD513" si="593">SQRT(
AVERAGE(
(IF(B450&lt;&gt;0,((B450-0.75)/B450)^2,0)) +
(IF(C450&lt;&gt;0,((C450-0.35)/C450)^2,0)) +
(IF(D450&lt;&gt;0,((D450-0.25)/D450)^2,0)) +
(IF(E450&lt;&gt;0,((E450-0.3)/E450)^2,0)) +
(IF(F450&lt;&gt;0,((F450-0.45)/F450)^2,0)) +
(IF(G450&lt;&gt;0,((G450-10)/G450)^2,0)) +
(IF(H450&lt;&gt;0,((H450-5.5)/H450)^2,0)) +
(IF(I450&lt;&gt;0,((I450-1750)/I450)^2,0)) +
(IF(J450&lt;&gt;0,((J450-0.16)/J450)^2,0)) +
(IF(K450&lt;&gt;0,((IF(D450=0,0,K450)-400)/IF(D450=0,1,K450)))^2)
)
)</f>
        <v>400.00346784041187</v>
      </c>
      <c r="CE450" s="1">
        <f t="shared" ref="CE450:CE513" si="594">SQRT(
AVERAGE(
(IF(B450&lt;&gt;0,((B450-0.2)/B450)^2,0)) +
(IF(C450&lt;&gt;0,((C450-2)/C450)^2,0)) +
(IF(D450&lt;&gt;0,((D450-0.05)/D450)^2,0)) +
(IF(E450&lt;&gt;0,((E450-0.05)/E450)^2,0)) +
(IF(F450&lt;&gt;0,((F450-0.95)/F450)^2,0)) +
(IF(G450&lt;&gt;0,((G450-16.5)/G450)^2,0)) +
(IF(H450&lt;&gt;0,((H450-8)/H450)^2,0)) +
(IF(I450&lt;&gt;0,((I450-1500)/I450)^2,0)) +
(IF(J450&lt;&gt;0,((J450-0.15)/J450)^2,0)) +
(IF(K450&lt;&gt;0,((IF(D450=0,0,K450)-0)/IF(D450=0,1,K450)))^2)
)
)</f>
        <v>5.3016524066746609</v>
      </c>
      <c r="CF450" s="1">
        <f t="shared" ref="CF450:CF513" si="595">SQRT(
AVERAGE(
(IF(B450&lt;&gt;0,((B450-0.65)/B450)^2,0)) +
(IF(C450&lt;&gt;0,((C450-0.5)/C450)^2,0)) +
(IF(D450&lt;&gt;0,((D450-0.05)/D450)^2,0)) +
(IF(E450&lt;&gt;0,((E450-0.05)/E450)^2,0)) +
(IF(F450&lt;&gt;0,((F450-0.95)/F450)^2,0)) +
(IF(G450&lt;&gt;0,((G450-9)/G450)^2,0)) +
(IF(H450&lt;&gt;0,((H450-5.5)/H450)^2,0)) +
(IF(I450&lt;&gt;0,((I450-1400)/I450)^2,0)) +
(IF(J450&lt;&gt;0,((J450-0.2)/J450)^2,0)) +
(IF(K450&lt;&gt;0,((IF(D450=0,0,K450)-0)/IF(D450=0,1,K450)))^2)
)
)</f>
        <v>1.6188085308393969</v>
      </c>
      <c r="CG450" s="1">
        <f t="shared" ref="CG450:CG513" si="596">SQRT(
AVERAGE(
(IF(B450&lt;&gt;0,((B450-0.8)/B450)^2,0)) +
(IF(C450&lt;&gt;0,((C450-0.625)/C450)^2,0)) +
(IF(D450&lt;&gt;0,((D450-0.05)/D450)^2,0)) +
(IF(E450&lt;&gt;0,((E450-0.05)/E450)^2,0)) +
(IF(F450&lt;&gt;0,((F450-0.95)/F450)^2,0)) +
(IF(G450&lt;&gt;0,((G450-1)/G450)^2,0)) +
(IF(H450&lt;&gt;0,((H450-4.5)/H450)^2,0)) +
(IF(I450&lt;&gt;0,((I450-1100)/I450)^2,0)) +
(IF(J450&lt;&gt;0,((J450-0.225)/J450)^2,0)) +
(IF(K450&lt;&gt;0,((IF(D450=0,0,K450)-0)/IF(D450=0,1,K450)))^2)
)
)</f>
        <v>1.8302848248976038</v>
      </c>
      <c r="CH450" s="1">
        <f t="shared" ref="CH450:CH513" si="597">SQRT(
AVERAGE(
(IF(B450&lt;&gt;0,((B450-0.95)/B450)^2,0)) +
(IF(C450&lt;&gt;0,((C450-0.05)/C450)^2,0)) +
(IF(D450&lt;&gt;0,((D450-0.05)/D450)^2,0)) +
(IF(E450&lt;&gt;0,((E450-0.05)/E450)^2,0)) +
(IF(F450&lt;&gt;0,((F450-0.95)/F450)^2,0)) +
(IF(G450&lt;&gt;0,((G450-0.5)/G450)^2,0)) +
(IF(H450&lt;&gt;0,((H450-3.5)/H450)^2,0)) +
(IF(I450&lt;&gt;0,((I450-1400)/I450)^2,0)) +
(IF(J450&lt;&gt;0,((J450-0.2)/J450)^2,0)) +
(IF(K450&lt;&gt;0,((IF(D450=0,0,K450)-0)/IF(D450=0,1,K450)))^2)
)
)</f>
        <v>1.9546577828467457</v>
      </c>
      <c r="CI450" s="1">
        <f t="shared" ref="CI450:CI513" si="598">SQRT(
AVERAGE(
(IF(B450&lt;&gt;0,((B450-0.95)/B450)^2,0)) +
(IF(C450&lt;&gt;0,((C450-0.05)/C450)^2,0)) +
(IF(D450&lt;&gt;0,((D450-0.05)/D450)^2,0)) +
(IF(E450&lt;&gt;0,((E450-0.95)/E450)^2,0)) +
(IF(F450&lt;&gt;0,((F450-0.05)/F450)^2,0)) +
(IF(G450&lt;&gt;0,((G450-0.1)/G450)^2,0)) +
(IF(H450&lt;&gt;0,((H450-1.5)/H450)^2,0)) +
(IF(I450&lt;&gt;0,((I450-1350)/I450)^2,0)) +
(IF(J450&lt;&gt;0,((J450-0.225)/J450)^2,0)) +
(IF(K450&lt;&gt;0,((IF(D450=0,0,K450)-0)/IF(D450=0,1,K450)))^2)
)
)</f>
        <v>2.0913203762466104</v>
      </c>
      <c r="CJ450" s="1">
        <f t="shared" ref="CJ450:CJ513" si="599">SQRT(
AVERAGE(
(IF(B450&lt;&gt;0,((B450-0.95)/B450)^2,0)) +
(IF(C450&lt;&gt;0,((C450-0.05)/C450)^2,0)) +
(IF(D450&lt;&gt;0,((D450-0.05)/D450)^2,0)) +
(IF(E450&lt;&gt;0,((E450-0.95)/E450)^2,0)) +
(IF(F450&lt;&gt;0,((F450-0.05)/F450)^2,0)) +
(IF(G450&lt;&gt;0,((G450-0.125)/G450)^2,0)) +
(IF(H450&lt;&gt;0,((H450-1.5)/H450)^2,0)) +
(IF(I450&lt;&gt;0,((I450-1000)/I450)^2,0)) +
(IF(J450&lt;&gt;0,((J450-0.275)/J450)^2,0)) +
(IF(K450&lt;&gt;0,((IF(D450=0,0,K450)-0)/IF(D450=0,1,K450)))^2)
)
)</f>
        <v>2.1130695826768262</v>
      </c>
      <c r="CK450" s="1">
        <f t="shared" ref="CK450:CK513" si="600">SQRT(
AVERAGE(
(IF(B450&lt;&gt;0,((B450-0.95)/B450)^2,0)) +
(IF(C450&lt;&gt;0,((C450-0.05)/C450)^2,0)) +
(IF(D450&lt;&gt;0,((D450-0.05)/D450)^2,0)) +
(IF(E450&lt;&gt;0,((E450-0.95)/E450)^2,0)) +
(IF(F450&lt;&gt;0,((F450-0.05)/F450)^2,0)) +
(IF(G450&lt;&gt;0,((G450-0)/G450)^2,0)) +
(IF(H450&lt;&gt;0,((H450-1)/H450)^2,0)) +
(IF(I450&lt;&gt;0,((I450-1500)/I450)^2,0)) +
(IF(J450&lt;&gt;0,((J450-0.06)/J450)^2,0)) +
(IF(K450&lt;&gt;0,((IF(D450=0,0,K450)-0)/IF(D450=0,1,K450)))^2)
)
)</f>
        <v>2.129389385055918</v>
      </c>
      <c r="CL450" s="5">
        <f t="shared" si="530"/>
        <v>12</v>
      </c>
      <c r="CN450" s="9">
        <f t="shared" si="531"/>
        <v>1.6188085308393969</v>
      </c>
    </row>
    <row r="451" spans="1:92" x14ac:dyDescent="0.2">
      <c r="A451" s="4">
        <v>449</v>
      </c>
      <c r="B451" s="1">
        <v>0.39738802451161698</v>
      </c>
      <c r="C451" s="1">
        <v>45.558</v>
      </c>
      <c r="D451" s="1">
        <v>21</v>
      </c>
      <c r="E451" s="1">
        <v>13</v>
      </c>
      <c r="F451" s="1">
        <v>66</v>
      </c>
      <c r="G451" s="1">
        <v>9.6643905340456495</v>
      </c>
      <c r="H451" s="1">
        <v>7</v>
      </c>
      <c r="I451">
        <v>1500</v>
      </c>
      <c r="J451">
        <v>185</v>
      </c>
      <c r="K451">
        <v>12.5</v>
      </c>
      <c r="L451" s="1"/>
      <c r="M451" s="2">
        <f t="shared" si="532"/>
        <v>3</v>
      </c>
      <c r="N451" s="2">
        <f t="shared" si="533"/>
        <v>5</v>
      </c>
      <c r="O451" s="2">
        <f t="shared" si="534"/>
        <v>4</v>
      </c>
      <c r="P451" s="2">
        <f t="shared" si="535"/>
        <v>6</v>
      </c>
      <c r="Q451" s="2">
        <f t="shared" si="536"/>
        <v>6</v>
      </c>
      <c r="R451" s="2">
        <f t="shared" si="537"/>
        <v>7</v>
      </c>
      <c r="S451" s="2">
        <f t="shared" si="538"/>
        <v>5</v>
      </c>
      <c r="T451" s="2">
        <f t="shared" si="539"/>
        <v>4</v>
      </c>
      <c r="U451" s="2">
        <f t="shared" si="540"/>
        <v>7</v>
      </c>
      <c r="V451" s="2">
        <f t="shared" si="541"/>
        <v>7</v>
      </c>
      <c r="W451" s="2">
        <f t="shared" si="542"/>
        <v>3</v>
      </c>
      <c r="X451" s="2">
        <f t="shared" si="543"/>
        <v>3</v>
      </c>
      <c r="Y451" s="2">
        <f t="shared" si="544"/>
        <v>1</v>
      </c>
      <c r="Z451" s="2">
        <f t="shared" si="545"/>
        <v>1</v>
      </c>
      <c r="AA451" s="2">
        <f t="shared" si="546"/>
        <v>1</v>
      </c>
      <c r="AB451" s="2">
        <f t="shared" si="547"/>
        <v>1</v>
      </c>
      <c r="AC451" s="2">
        <f t="shared" si="548"/>
        <v>0</v>
      </c>
      <c r="AD451" s="3">
        <f t="shared" ref="AD451:AD514" si="601">MATCH(MAX(M451:AC451), M451:AC451, 0)</f>
        <v>6</v>
      </c>
      <c r="AE451" s="2">
        <f t="shared" si="549"/>
        <v>6</v>
      </c>
      <c r="AF451" s="2">
        <f t="shared" si="550"/>
        <v>8</v>
      </c>
      <c r="AG451" s="2">
        <f t="shared" si="551"/>
        <v>7</v>
      </c>
      <c r="AH451" s="2">
        <f t="shared" si="552"/>
        <v>9</v>
      </c>
      <c r="AI451" s="2">
        <f t="shared" si="553"/>
        <v>9</v>
      </c>
      <c r="AJ451" s="2">
        <f t="shared" si="554"/>
        <v>10</v>
      </c>
      <c r="AK451" s="2">
        <f t="shared" si="555"/>
        <v>8</v>
      </c>
      <c r="AL451" s="2">
        <f t="shared" si="556"/>
        <v>7</v>
      </c>
      <c r="AM451" s="2">
        <f t="shared" si="557"/>
        <v>9</v>
      </c>
      <c r="AN451" s="2">
        <f t="shared" si="558"/>
        <v>9</v>
      </c>
      <c r="AO451" s="2">
        <f t="shared" si="559"/>
        <v>5</v>
      </c>
      <c r="AP451" s="2">
        <f t="shared" si="560"/>
        <v>5</v>
      </c>
      <c r="AQ451" s="2">
        <f t="shared" si="561"/>
        <v>3</v>
      </c>
      <c r="AR451" s="2">
        <f t="shared" si="562"/>
        <v>2</v>
      </c>
      <c r="AS451" s="2">
        <f t="shared" si="563"/>
        <v>3</v>
      </c>
      <c r="AT451" s="2">
        <f t="shared" si="564"/>
        <v>3</v>
      </c>
      <c r="AU451" s="2">
        <f t="shared" si="565"/>
        <v>2</v>
      </c>
      <c r="AV451" s="3">
        <f t="shared" ref="AV451:AV514" si="602">MATCH(MAX(AE451:AU451), AE451:AU451, 0)</f>
        <v>6</v>
      </c>
      <c r="AW451">
        <f t="shared" ref="AW451:AW514" si="603">COUNTIF(AE451:AU451, MAX(AE451:AU451))</f>
        <v>1</v>
      </c>
      <c r="AX451" s="2">
        <f t="shared" si="566"/>
        <v>3</v>
      </c>
      <c r="AY451" s="2">
        <f t="shared" si="567"/>
        <v>4</v>
      </c>
      <c r="AZ451" s="2">
        <f t="shared" si="568"/>
        <v>4</v>
      </c>
      <c r="BA451" s="2">
        <f t="shared" si="569"/>
        <v>4</v>
      </c>
      <c r="BB451" s="2">
        <f t="shared" si="570"/>
        <v>3</v>
      </c>
      <c r="BC451" s="2">
        <f t="shared" si="571"/>
        <v>4</v>
      </c>
      <c r="BD451" s="2">
        <f t="shared" si="572"/>
        <v>4</v>
      </c>
      <c r="BE451" s="2">
        <f t="shared" si="573"/>
        <v>4</v>
      </c>
      <c r="BF451" s="2">
        <f t="shared" si="574"/>
        <v>4</v>
      </c>
      <c r="BG451" s="2">
        <f t="shared" si="575"/>
        <v>3</v>
      </c>
      <c r="BH451" s="2">
        <f t="shared" si="576"/>
        <v>4</v>
      </c>
      <c r="BI451" s="2">
        <f t="shared" si="577"/>
        <v>2</v>
      </c>
      <c r="BJ451" s="2">
        <f t="shared" si="578"/>
        <v>1</v>
      </c>
      <c r="BK451" s="2">
        <f t="shared" si="579"/>
        <v>1</v>
      </c>
      <c r="BL451" s="2">
        <f t="shared" si="580"/>
        <v>1</v>
      </c>
      <c r="BM451" s="2">
        <f t="shared" si="581"/>
        <v>1</v>
      </c>
      <c r="BN451" s="2">
        <f t="shared" si="582"/>
        <v>1</v>
      </c>
      <c r="BO451" s="3">
        <f t="shared" ref="BO451:BO514" si="604">MATCH(MAX(AX451:BN451), AX451:BN451, 0)</f>
        <v>2</v>
      </c>
      <c r="BP451">
        <f t="shared" ref="BP451:BP514" si="605">COUNTIF(AX451:BN451, MAX(AX451:BN451))</f>
        <v>8</v>
      </c>
      <c r="BR451">
        <v>2</v>
      </c>
      <c r="BS451">
        <f t="shared" si="583"/>
        <v>1</v>
      </c>
      <c r="BU451" s="1">
        <f t="shared" si="584"/>
        <v>13.281451283913093</v>
      </c>
      <c r="BV451" s="1">
        <f t="shared" si="585"/>
        <v>3.0916075606447411</v>
      </c>
      <c r="BW451" s="1">
        <f t="shared" si="586"/>
        <v>2.9946460526186822</v>
      </c>
      <c r="BX451" s="1">
        <f t="shared" si="587"/>
        <v>3.0883459129497761</v>
      </c>
      <c r="BY451" s="1">
        <f t="shared" si="588"/>
        <v>2.4499373911657787</v>
      </c>
      <c r="BZ451" s="1">
        <f t="shared" si="589"/>
        <v>2.4125669245115824</v>
      </c>
      <c r="CA451" s="1">
        <f t="shared" si="590"/>
        <v>2.3820691507134724</v>
      </c>
      <c r="CB451" s="1">
        <f t="shared" si="591"/>
        <v>2.7141063902001727</v>
      </c>
      <c r="CC451" s="1">
        <f t="shared" si="592"/>
        <v>2.6564894726941146</v>
      </c>
      <c r="CD451" s="1">
        <f t="shared" si="593"/>
        <v>31.092801935130012</v>
      </c>
      <c r="CE451" s="1">
        <f t="shared" si="594"/>
        <v>2.5766054070310225</v>
      </c>
      <c r="CF451" s="1">
        <f t="shared" si="595"/>
        <v>2.5286704077891935</v>
      </c>
      <c r="CG451" s="1">
        <f t="shared" si="596"/>
        <v>2.8210269302147486</v>
      </c>
      <c r="CH451" s="1">
        <f t="shared" si="597"/>
        <v>3.0070046374069888</v>
      </c>
      <c r="CI451" s="1">
        <f t="shared" si="598"/>
        <v>3.0641227089966061</v>
      </c>
      <c r="CJ451" s="1">
        <f t="shared" si="599"/>
        <v>3.0796600249679345</v>
      </c>
      <c r="CK451" s="1">
        <f t="shared" si="600"/>
        <v>3.0852171376465369</v>
      </c>
      <c r="CL451" s="5">
        <f t="shared" ref="CL451:CL514" si="606">MATCH(MIN(BU451:CK451), BU451:CK451, 0)</f>
        <v>7</v>
      </c>
      <c r="CN451" s="9">
        <f t="shared" ref="CN451:CN514" si="607">MIN(BU451:CK451)</f>
        <v>2.3820691507134724</v>
      </c>
    </row>
    <row r="452" spans="1:92" x14ac:dyDescent="0.2">
      <c r="A452" s="4">
        <v>450</v>
      </c>
      <c r="B452" s="1">
        <v>0.51530761674679604</v>
      </c>
      <c r="C452" s="1">
        <v>27.431000000000001</v>
      </c>
      <c r="D452" s="1">
        <v>57</v>
      </c>
      <c r="E452" s="1">
        <v>10</v>
      </c>
      <c r="F452" s="1">
        <v>33</v>
      </c>
      <c r="G452" s="1">
        <v>9.6984603249815091</v>
      </c>
      <c r="H452" s="1">
        <v>7</v>
      </c>
      <c r="I452">
        <v>1500</v>
      </c>
      <c r="J452">
        <v>185</v>
      </c>
      <c r="K452">
        <v>12.5</v>
      </c>
      <c r="L452" s="1"/>
      <c r="M452" s="2">
        <f t="shared" si="532"/>
        <v>4</v>
      </c>
      <c r="N452" s="2">
        <f t="shared" si="533"/>
        <v>6</v>
      </c>
      <c r="O452" s="2">
        <f t="shared" si="534"/>
        <v>5</v>
      </c>
      <c r="P452" s="2">
        <f t="shared" si="535"/>
        <v>6</v>
      </c>
      <c r="Q452" s="2">
        <f t="shared" si="536"/>
        <v>6</v>
      </c>
      <c r="R452" s="2">
        <f t="shared" si="537"/>
        <v>7</v>
      </c>
      <c r="S452" s="2">
        <f t="shared" si="538"/>
        <v>5</v>
      </c>
      <c r="T452" s="2">
        <f t="shared" si="539"/>
        <v>4</v>
      </c>
      <c r="U452" s="2">
        <f t="shared" si="540"/>
        <v>6</v>
      </c>
      <c r="V452" s="2">
        <f t="shared" si="541"/>
        <v>6</v>
      </c>
      <c r="W452" s="2">
        <f t="shared" si="542"/>
        <v>3</v>
      </c>
      <c r="X452" s="2">
        <f t="shared" si="543"/>
        <v>3</v>
      </c>
      <c r="Y452" s="2">
        <f t="shared" si="544"/>
        <v>1</v>
      </c>
      <c r="Z452" s="2">
        <f t="shared" si="545"/>
        <v>1</v>
      </c>
      <c r="AA452" s="2">
        <f t="shared" si="546"/>
        <v>1</v>
      </c>
      <c r="AB452" s="2">
        <f t="shared" si="547"/>
        <v>1</v>
      </c>
      <c r="AC452" s="2">
        <f t="shared" si="548"/>
        <v>0</v>
      </c>
      <c r="AD452" s="3">
        <f t="shared" si="601"/>
        <v>6</v>
      </c>
      <c r="AE452" s="2">
        <f t="shared" si="549"/>
        <v>7</v>
      </c>
      <c r="AF452" s="2">
        <f t="shared" si="550"/>
        <v>9</v>
      </c>
      <c r="AG452" s="2">
        <f t="shared" si="551"/>
        <v>8</v>
      </c>
      <c r="AH452" s="2">
        <f t="shared" si="552"/>
        <v>9</v>
      </c>
      <c r="AI452" s="2">
        <f t="shared" si="553"/>
        <v>9</v>
      </c>
      <c r="AJ452" s="2">
        <f t="shared" si="554"/>
        <v>10</v>
      </c>
      <c r="AK452" s="2">
        <f t="shared" si="555"/>
        <v>8</v>
      </c>
      <c r="AL452" s="2">
        <f t="shared" si="556"/>
        <v>7</v>
      </c>
      <c r="AM452" s="2">
        <f t="shared" si="557"/>
        <v>8</v>
      </c>
      <c r="AN452" s="2">
        <f t="shared" si="558"/>
        <v>8</v>
      </c>
      <c r="AO452" s="2">
        <f t="shared" si="559"/>
        <v>5</v>
      </c>
      <c r="AP452" s="2">
        <f t="shared" si="560"/>
        <v>5</v>
      </c>
      <c r="AQ452" s="2">
        <f t="shared" si="561"/>
        <v>3</v>
      </c>
      <c r="AR452" s="2">
        <f t="shared" si="562"/>
        <v>2</v>
      </c>
      <c r="AS452" s="2">
        <f t="shared" si="563"/>
        <v>3</v>
      </c>
      <c r="AT452" s="2">
        <f t="shared" si="564"/>
        <v>3</v>
      </c>
      <c r="AU452" s="2">
        <f t="shared" si="565"/>
        <v>2</v>
      </c>
      <c r="AV452" s="3">
        <f t="shared" si="602"/>
        <v>6</v>
      </c>
      <c r="AW452">
        <f t="shared" si="603"/>
        <v>1</v>
      </c>
      <c r="AX452" s="2">
        <f t="shared" si="566"/>
        <v>3</v>
      </c>
      <c r="AY452" s="2">
        <f t="shared" si="567"/>
        <v>5</v>
      </c>
      <c r="AZ452" s="2">
        <f t="shared" si="568"/>
        <v>5</v>
      </c>
      <c r="BA452" s="2">
        <f t="shared" si="569"/>
        <v>5</v>
      </c>
      <c r="BB452" s="2">
        <f t="shared" si="570"/>
        <v>4</v>
      </c>
      <c r="BC452" s="2">
        <f t="shared" si="571"/>
        <v>4</v>
      </c>
      <c r="BD452" s="2">
        <f t="shared" si="572"/>
        <v>3</v>
      </c>
      <c r="BE452" s="2">
        <f t="shared" si="573"/>
        <v>3</v>
      </c>
      <c r="BF452" s="2">
        <f t="shared" si="574"/>
        <v>3</v>
      </c>
      <c r="BG452" s="2">
        <f t="shared" si="575"/>
        <v>2</v>
      </c>
      <c r="BH452" s="2">
        <f t="shared" si="576"/>
        <v>3</v>
      </c>
      <c r="BI452" s="2">
        <f t="shared" si="577"/>
        <v>3</v>
      </c>
      <c r="BJ452" s="2">
        <f t="shared" si="578"/>
        <v>1</v>
      </c>
      <c r="BK452" s="2">
        <f t="shared" si="579"/>
        <v>1</v>
      </c>
      <c r="BL452" s="2">
        <f t="shared" si="580"/>
        <v>1</v>
      </c>
      <c r="BM452" s="2">
        <f t="shared" si="581"/>
        <v>1</v>
      </c>
      <c r="BN452" s="2">
        <f t="shared" si="582"/>
        <v>1</v>
      </c>
      <c r="BO452" s="3">
        <f t="shared" si="604"/>
        <v>2</v>
      </c>
      <c r="BP452">
        <f t="shared" si="605"/>
        <v>3</v>
      </c>
      <c r="BR452">
        <v>2</v>
      </c>
      <c r="BS452">
        <f t="shared" si="583"/>
        <v>1</v>
      </c>
      <c r="BU452" s="1">
        <f t="shared" si="584"/>
        <v>13.282849551701318</v>
      </c>
      <c r="BV452" s="1">
        <f t="shared" si="585"/>
        <v>3.0853958369408372</v>
      </c>
      <c r="BW452" s="1">
        <f t="shared" si="586"/>
        <v>3.0000378674601107</v>
      </c>
      <c r="BX452" s="1">
        <f t="shared" si="587"/>
        <v>3.0383665250202334</v>
      </c>
      <c r="BY452" s="1">
        <f t="shared" si="588"/>
        <v>2.3732223333956184</v>
      </c>
      <c r="BZ452" s="1">
        <f t="shared" si="589"/>
        <v>2.283820484094369</v>
      </c>
      <c r="CA452" s="1">
        <f t="shared" si="590"/>
        <v>2.3995299437248985</v>
      </c>
      <c r="CB452" s="1">
        <f t="shared" si="591"/>
        <v>2.5470655211609445</v>
      </c>
      <c r="CC452" s="1">
        <f t="shared" si="592"/>
        <v>2.4483837365185859</v>
      </c>
      <c r="CD452" s="1">
        <f t="shared" si="593"/>
        <v>31.083115439091618</v>
      </c>
      <c r="CE452" s="1">
        <f t="shared" si="594"/>
        <v>2.5838014757146843</v>
      </c>
      <c r="CF452" s="1">
        <f t="shared" si="595"/>
        <v>2.4529799566342505</v>
      </c>
      <c r="CG452" s="1">
        <f t="shared" si="596"/>
        <v>2.6818543802110524</v>
      </c>
      <c r="CH452" s="1">
        <f t="shared" si="597"/>
        <v>2.7912911276192767</v>
      </c>
      <c r="CI452" s="1">
        <f t="shared" si="598"/>
        <v>2.8507180608803333</v>
      </c>
      <c r="CJ452" s="1">
        <f t="shared" si="599"/>
        <v>2.8674150568642425</v>
      </c>
      <c r="CK452" s="1">
        <f t="shared" si="600"/>
        <v>2.8733670712626229</v>
      </c>
      <c r="CL452" s="5">
        <f t="shared" si="606"/>
        <v>6</v>
      </c>
      <c r="CN452" s="9">
        <f t="shared" si="607"/>
        <v>2.283820484094369</v>
      </c>
    </row>
    <row r="453" spans="1:92" x14ac:dyDescent="0.2">
      <c r="A453" s="4">
        <v>451</v>
      </c>
      <c r="B453" s="1">
        <v>0.52834482311021103</v>
      </c>
      <c r="C453" s="1">
        <v>95.114000000000004</v>
      </c>
      <c r="D453" s="1">
        <v>23</v>
      </c>
      <c r="E453" s="1">
        <v>67</v>
      </c>
      <c r="F453" s="1">
        <v>10</v>
      </c>
      <c r="G453" s="1">
        <v>9.5113707467129398</v>
      </c>
      <c r="H453" s="1">
        <v>7</v>
      </c>
      <c r="I453">
        <v>1500</v>
      </c>
      <c r="J453">
        <v>185</v>
      </c>
      <c r="K453">
        <v>12.5</v>
      </c>
      <c r="L453" s="1"/>
      <c r="M453" s="2">
        <f t="shared" si="532"/>
        <v>3</v>
      </c>
      <c r="N453" s="2">
        <f t="shared" si="533"/>
        <v>6</v>
      </c>
      <c r="O453" s="2">
        <f t="shared" si="534"/>
        <v>5</v>
      </c>
      <c r="P453" s="2">
        <f t="shared" si="535"/>
        <v>6</v>
      </c>
      <c r="Q453" s="2">
        <f t="shared" si="536"/>
        <v>6</v>
      </c>
      <c r="R453" s="2">
        <f t="shared" si="537"/>
        <v>7</v>
      </c>
      <c r="S453" s="2">
        <f t="shared" si="538"/>
        <v>5</v>
      </c>
      <c r="T453" s="2">
        <f t="shared" si="539"/>
        <v>5</v>
      </c>
      <c r="U453" s="2">
        <f t="shared" si="540"/>
        <v>5</v>
      </c>
      <c r="V453" s="2">
        <f t="shared" si="541"/>
        <v>7</v>
      </c>
      <c r="W453" s="2">
        <f t="shared" si="542"/>
        <v>3</v>
      </c>
      <c r="X453" s="2">
        <f t="shared" si="543"/>
        <v>3</v>
      </c>
      <c r="Y453" s="2">
        <f t="shared" si="544"/>
        <v>1</v>
      </c>
      <c r="Z453" s="2">
        <f t="shared" si="545"/>
        <v>1</v>
      </c>
      <c r="AA453" s="2">
        <f t="shared" si="546"/>
        <v>1</v>
      </c>
      <c r="AB453" s="2">
        <f t="shared" si="547"/>
        <v>1</v>
      </c>
      <c r="AC453" s="2">
        <f t="shared" si="548"/>
        <v>0</v>
      </c>
      <c r="AD453" s="3">
        <f t="shared" si="601"/>
        <v>6</v>
      </c>
      <c r="AE453" s="2">
        <f t="shared" si="549"/>
        <v>6</v>
      </c>
      <c r="AF453" s="2">
        <f t="shared" si="550"/>
        <v>9</v>
      </c>
      <c r="AG453" s="2">
        <f t="shared" si="551"/>
        <v>8</v>
      </c>
      <c r="AH453" s="2">
        <f t="shared" si="552"/>
        <v>9</v>
      </c>
      <c r="AI453" s="2">
        <f t="shared" si="553"/>
        <v>9</v>
      </c>
      <c r="AJ453" s="2">
        <f t="shared" si="554"/>
        <v>10</v>
      </c>
      <c r="AK453" s="2">
        <f t="shared" si="555"/>
        <v>8</v>
      </c>
      <c r="AL453" s="2">
        <f t="shared" si="556"/>
        <v>8</v>
      </c>
      <c r="AM453" s="2">
        <f t="shared" si="557"/>
        <v>7</v>
      </c>
      <c r="AN453" s="2">
        <f t="shared" si="558"/>
        <v>9</v>
      </c>
      <c r="AO453" s="2">
        <f t="shared" si="559"/>
        <v>5</v>
      </c>
      <c r="AP453" s="2">
        <f t="shared" si="560"/>
        <v>5</v>
      </c>
      <c r="AQ453" s="2">
        <f t="shared" si="561"/>
        <v>3</v>
      </c>
      <c r="AR453" s="2">
        <f t="shared" si="562"/>
        <v>2</v>
      </c>
      <c r="AS453" s="2">
        <f t="shared" si="563"/>
        <v>3</v>
      </c>
      <c r="AT453" s="2">
        <f t="shared" si="564"/>
        <v>3</v>
      </c>
      <c r="AU453" s="2">
        <f t="shared" si="565"/>
        <v>2</v>
      </c>
      <c r="AV453" s="3">
        <f t="shared" si="602"/>
        <v>6</v>
      </c>
      <c r="AW453">
        <f t="shared" si="603"/>
        <v>1</v>
      </c>
      <c r="AX453" s="2">
        <f t="shared" si="566"/>
        <v>2</v>
      </c>
      <c r="AY453" s="2">
        <f t="shared" si="567"/>
        <v>5</v>
      </c>
      <c r="AZ453" s="2">
        <f t="shared" si="568"/>
        <v>5</v>
      </c>
      <c r="BA453" s="2">
        <f t="shared" si="569"/>
        <v>5</v>
      </c>
      <c r="BB453" s="2">
        <f t="shared" si="570"/>
        <v>4</v>
      </c>
      <c r="BC453" s="2">
        <f t="shared" si="571"/>
        <v>4</v>
      </c>
      <c r="BD453" s="2">
        <f t="shared" si="572"/>
        <v>3</v>
      </c>
      <c r="BE453" s="2">
        <f t="shared" si="573"/>
        <v>2</v>
      </c>
      <c r="BF453" s="2">
        <f t="shared" si="574"/>
        <v>2</v>
      </c>
      <c r="BG453" s="2">
        <f t="shared" si="575"/>
        <v>3</v>
      </c>
      <c r="BH453" s="2">
        <f t="shared" si="576"/>
        <v>3</v>
      </c>
      <c r="BI453" s="2">
        <f t="shared" si="577"/>
        <v>3</v>
      </c>
      <c r="BJ453" s="2">
        <f t="shared" si="578"/>
        <v>1</v>
      </c>
      <c r="BK453" s="2">
        <f t="shared" si="579"/>
        <v>1</v>
      </c>
      <c r="BL453" s="2">
        <f t="shared" si="580"/>
        <v>1</v>
      </c>
      <c r="BM453" s="2">
        <f t="shared" si="581"/>
        <v>1</v>
      </c>
      <c r="BN453" s="2">
        <f t="shared" si="582"/>
        <v>1</v>
      </c>
      <c r="BO453" s="3">
        <f t="shared" si="604"/>
        <v>2</v>
      </c>
      <c r="BP453">
        <f t="shared" si="605"/>
        <v>3</v>
      </c>
      <c r="BR453">
        <v>2</v>
      </c>
      <c r="BS453">
        <f t="shared" si="583"/>
        <v>3</v>
      </c>
      <c r="BU453" s="1">
        <f t="shared" si="584"/>
        <v>13.295033107002284</v>
      </c>
      <c r="BV453" s="1">
        <f t="shared" si="585"/>
        <v>3.1108821976903172</v>
      </c>
      <c r="BW453" s="1">
        <f t="shared" si="586"/>
        <v>3.0111578009555542</v>
      </c>
      <c r="BX453" s="1">
        <f t="shared" si="587"/>
        <v>3.078447233441469</v>
      </c>
      <c r="BY453" s="1">
        <f t="shared" si="588"/>
        <v>2.3900255712684544</v>
      </c>
      <c r="BZ453" s="1">
        <f t="shared" si="589"/>
        <v>2.2770247558568366</v>
      </c>
      <c r="CA453" s="1">
        <f t="shared" si="590"/>
        <v>2.4070092813571105</v>
      </c>
      <c r="CB453" s="1">
        <f t="shared" si="591"/>
        <v>2.5452657587046259</v>
      </c>
      <c r="CC453" s="1">
        <f t="shared" si="592"/>
        <v>2.418400679806513</v>
      </c>
      <c r="CD453" s="1">
        <f t="shared" si="593"/>
        <v>31.082547071841354</v>
      </c>
      <c r="CE453" s="1">
        <f t="shared" si="594"/>
        <v>2.5916127902614545</v>
      </c>
      <c r="CF453" s="1">
        <f t="shared" si="595"/>
        <v>2.4303939217516106</v>
      </c>
      <c r="CG453" s="1">
        <f t="shared" si="596"/>
        <v>2.6573416433710659</v>
      </c>
      <c r="CH453" s="1">
        <f t="shared" si="597"/>
        <v>2.7566213377876227</v>
      </c>
      <c r="CI453" s="1">
        <f t="shared" si="598"/>
        <v>2.8631076614568092</v>
      </c>
      <c r="CJ453" s="1">
        <f t="shared" si="599"/>
        <v>2.8797156273175464</v>
      </c>
      <c r="CK453" s="1">
        <f t="shared" si="600"/>
        <v>2.8857289814663836</v>
      </c>
      <c r="CL453" s="5">
        <f t="shared" si="606"/>
        <v>6</v>
      </c>
      <c r="CN453" s="9">
        <f t="shared" si="607"/>
        <v>2.2770247558568366</v>
      </c>
    </row>
    <row r="454" spans="1:92" x14ac:dyDescent="0.2">
      <c r="A454" s="4">
        <v>452</v>
      </c>
      <c r="B454" s="1">
        <v>0.30390494880704599</v>
      </c>
      <c r="C454" s="1">
        <v>1.9450000000000001</v>
      </c>
      <c r="D454" s="1">
        <v>48</v>
      </c>
      <c r="E454" s="1">
        <v>33</v>
      </c>
      <c r="F454" s="1">
        <v>19</v>
      </c>
      <c r="G454" s="1">
        <v>13.423733925147401</v>
      </c>
      <c r="H454" s="1">
        <v>7</v>
      </c>
      <c r="I454">
        <v>1500</v>
      </c>
      <c r="J454">
        <v>0.15</v>
      </c>
      <c r="K454">
        <v>37.5</v>
      </c>
      <c r="L454" s="1"/>
      <c r="M454" s="2">
        <f t="shared" si="532"/>
        <v>3</v>
      </c>
      <c r="N454" s="2">
        <f t="shared" si="533"/>
        <v>10</v>
      </c>
      <c r="O454" s="2">
        <f t="shared" si="534"/>
        <v>6</v>
      </c>
      <c r="P454" s="2">
        <f t="shared" si="535"/>
        <v>6</v>
      </c>
      <c r="Q454" s="2">
        <f t="shared" si="536"/>
        <v>7</v>
      </c>
      <c r="R454" s="2">
        <f t="shared" si="537"/>
        <v>6</v>
      </c>
      <c r="S454" s="2">
        <f t="shared" si="538"/>
        <v>6</v>
      </c>
      <c r="T454" s="2">
        <f t="shared" si="539"/>
        <v>5</v>
      </c>
      <c r="U454" s="2">
        <f t="shared" si="540"/>
        <v>4</v>
      </c>
      <c r="V454" s="2">
        <f t="shared" si="541"/>
        <v>7</v>
      </c>
      <c r="W454" s="2">
        <f t="shared" si="542"/>
        <v>3</v>
      </c>
      <c r="X454" s="2">
        <f t="shared" si="543"/>
        <v>3</v>
      </c>
      <c r="Y454" s="2">
        <f t="shared" si="544"/>
        <v>1</v>
      </c>
      <c r="Z454" s="2">
        <f t="shared" si="545"/>
        <v>1</v>
      </c>
      <c r="AA454" s="2">
        <f t="shared" si="546"/>
        <v>1</v>
      </c>
      <c r="AB454" s="2">
        <f t="shared" si="547"/>
        <v>1</v>
      </c>
      <c r="AC454" s="2">
        <f t="shared" si="548"/>
        <v>0</v>
      </c>
      <c r="AD454" s="3">
        <f t="shared" si="601"/>
        <v>2</v>
      </c>
      <c r="AE454" s="2">
        <f t="shared" si="549"/>
        <v>6</v>
      </c>
      <c r="AF454" s="2">
        <f t="shared" si="550"/>
        <v>13</v>
      </c>
      <c r="AG454" s="2">
        <f t="shared" si="551"/>
        <v>9</v>
      </c>
      <c r="AH454" s="2">
        <f t="shared" si="552"/>
        <v>9</v>
      </c>
      <c r="AI454" s="2">
        <f t="shared" si="553"/>
        <v>9</v>
      </c>
      <c r="AJ454" s="2">
        <f t="shared" si="554"/>
        <v>8</v>
      </c>
      <c r="AK454" s="2">
        <f t="shared" si="555"/>
        <v>8</v>
      </c>
      <c r="AL454" s="2">
        <f t="shared" si="556"/>
        <v>8</v>
      </c>
      <c r="AM454" s="2">
        <f t="shared" si="557"/>
        <v>6</v>
      </c>
      <c r="AN454" s="2">
        <f t="shared" si="558"/>
        <v>9</v>
      </c>
      <c r="AO454" s="2">
        <f t="shared" si="559"/>
        <v>5</v>
      </c>
      <c r="AP454" s="2">
        <f t="shared" si="560"/>
        <v>5</v>
      </c>
      <c r="AQ454" s="2">
        <f t="shared" si="561"/>
        <v>3</v>
      </c>
      <c r="AR454" s="2">
        <f t="shared" si="562"/>
        <v>2</v>
      </c>
      <c r="AS454" s="2">
        <f t="shared" si="563"/>
        <v>3</v>
      </c>
      <c r="AT454" s="2">
        <f t="shared" si="564"/>
        <v>3</v>
      </c>
      <c r="AU454" s="2">
        <f t="shared" si="565"/>
        <v>2</v>
      </c>
      <c r="AV454" s="3">
        <f t="shared" si="602"/>
        <v>2</v>
      </c>
      <c r="AW454">
        <f t="shared" si="603"/>
        <v>1</v>
      </c>
      <c r="AX454" s="2">
        <f t="shared" si="566"/>
        <v>4</v>
      </c>
      <c r="AY454" s="2">
        <f t="shared" si="567"/>
        <v>10</v>
      </c>
      <c r="AZ454" s="2">
        <f t="shared" si="568"/>
        <v>7</v>
      </c>
      <c r="BA454" s="2">
        <f t="shared" si="569"/>
        <v>5</v>
      </c>
      <c r="BB454" s="2">
        <f t="shared" si="570"/>
        <v>4</v>
      </c>
      <c r="BC454" s="2">
        <f t="shared" si="571"/>
        <v>3</v>
      </c>
      <c r="BD454" s="2">
        <f t="shared" si="572"/>
        <v>5</v>
      </c>
      <c r="BE454" s="2">
        <f t="shared" si="573"/>
        <v>2</v>
      </c>
      <c r="BF454" s="2">
        <f t="shared" si="574"/>
        <v>2</v>
      </c>
      <c r="BG454" s="2">
        <f t="shared" si="575"/>
        <v>4</v>
      </c>
      <c r="BH454" s="2">
        <f t="shared" si="576"/>
        <v>5</v>
      </c>
      <c r="BI454" s="2">
        <f t="shared" si="577"/>
        <v>3</v>
      </c>
      <c r="BJ454" s="2">
        <f t="shared" si="578"/>
        <v>2</v>
      </c>
      <c r="BK454" s="2">
        <f t="shared" si="579"/>
        <v>2</v>
      </c>
      <c r="BL454" s="2">
        <f t="shared" si="580"/>
        <v>2</v>
      </c>
      <c r="BM454" s="2">
        <f t="shared" si="581"/>
        <v>2</v>
      </c>
      <c r="BN454" s="2">
        <f t="shared" si="582"/>
        <v>1</v>
      </c>
      <c r="BO454" s="3">
        <f t="shared" si="604"/>
        <v>2</v>
      </c>
      <c r="BP454">
        <f t="shared" si="605"/>
        <v>1</v>
      </c>
      <c r="BR454">
        <v>3</v>
      </c>
      <c r="BS454">
        <f t="shared" si="583"/>
        <v>1</v>
      </c>
      <c r="BU454" s="1">
        <f t="shared" si="584"/>
        <v>4.1428794399820443</v>
      </c>
      <c r="BV454" s="1">
        <f t="shared" si="585"/>
        <v>1.8469862857101105</v>
      </c>
      <c r="BW454" s="1">
        <f t="shared" si="586"/>
        <v>1.872045021354853</v>
      </c>
      <c r="BX454" s="1">
        <f t="shared" si="587"/>
        <v>2.3216259070454148</v>
      </c>
      <c r="BY454" s="1">
        <f t="shared" si="588"/>
        <v>2.327412242408279</v>
      </c>
      <c r="BZ454" s="1">
        <f t="shared" si="589"/>
        <v>2.5334061044999516</v>
      </c>
      <c r="CA454" s="1">
        <f t="shared" si="590"/>
        <v>2.1298889844054161</v>
      </c>
      <c r="CB454" s="1">
        <f t="shared" si="591"/>
        <v>2.7476480040415399</v>
      </c>
      <c r="CC454" s="1">
        <f t="shared" si="592"/>
        <v>2.9517407989540656</v>
      </c>
      <c r="CD454" s="1">
        <f t="shared" si="593"/>
        <v>9.9669196160364724</v>
      </c>
      <c r="CE454" s="1">
        <f t="shared" si="594"/>
        <v>2.0218827721205104</v>
      </c>
      <c r="CF454" s="1">
        <f t="shared" si="595"/>
        <v>2.4528220517505419</v>
      </c>
      <c r="CG454" s="1">
        <f t="shared" si="596"/>
        <v>2.8858155973283499</v>
      </c>
      <c r="CH454" s="1">
        <f t="shared" si="597"/>
        <v>3.2647916623357642</v>
      </c>
      <c r="CI454" s="1">
        <f t="shared" si="598"/>
        <v>3.3567014760390101</v>
      </c>
      <c r="CJ454" s="1">
        <f t="shared" si="599"/>
        <v>3.4364672011589574</v>
      </c>
      <c r="CK454" s="1">
        <f t="shared" si="600"/>
        <v>3.391111208337303</v>
      </c>
      <c r="CL454" s="5">
        <f t="shared" si="606"/>
        <v>2</v>
      </c>
      <c r="CN454" s="9">
        <f t="shared" si="607"/>
        <v>1.8469862857101105</v>
      </c>
    </row>
    <row r="455" spans="1:92" x14ac:dyDescent="0.2">
      <c r="A455" s="4">
        <v>453</v>
      </c>
      <c r="B455" s="1">
        <v>0.47817278150543002</v>
      </c>
      <c r="C455" s="1">
        <v>27.170999999999999</v>
      </c>
      <c r="D455" s="1">
        <v>37</v>
      </c>
      <c r="E455" s="1">
        <v>47</v>
      </c>
      <c r="F455" s="1">
        <v>16</v>
      </c>
      <c r="G455" s="1">
        <v>8.1514073456287193</v>
      </c>
      <c r="H455" s="1">
        <v>6</v>
      </c>
      <c r="I455">
        <v>1500</v>
      </c>
      <c r="J455">
        <v>0.15</v>
      </c>
      <c r="K455">
        <v>37.5</v>
      </c>
      <c r="L455" s="1"/>
      <c r="M455" s="2">
        <f t="shared" si="532"/>
        <v>4</v>
      </c>
      <c r="N455" s="2">
        <f t="shared" si="533"/>
        <v>7</v>
      </c>
      <c r="O455" s="2">
        <f t="shared" si="534"/>
        <v>7</v>
      </c>
      <c r="P455" s="2">
        <f t="shared" si="535"/>
        <v>5</v>
      </c>
      <c r="Q455" s="2">
        <f t="shared" si="536"/>
        <v>8</v>
      </c>
      <c r="R455" s="2">
        <f t="shared" si="537"/>
        <v>9</v>
      </c>
      <c r="S455" s="2">
        <f t="shared" si="538"/>
        <v>5</v>
      </c>
      <c r="T455" s="2">
        <f t="shared" si="539"/>
        <v>7</v>
      </c>
      <c r="U455" s="2">
        <f t="shared" si="540"/>
        <v>6</v>
      </c>
      <c r="V455" s="2">
        <f t="shared" si="541"/>
        <v>7</v>
      </c>
      <c r="W455" s="2">
        <f t="shared" si="542"/>
        <v>3</v>
      </c>
      <c r="X455" s="2">
        <f t="shared" si="543"/>
        <v>4</v>
      </c>
      <c r="Y455" s="2">
        <f t="shared" si="544"/>
        <v>1</v>
      </c>
      <c r="Z455" s="2">
        <f t="shared" si="545"/>
        <v>1</v>
      </c>
      <c r="AA455" s="2">
        <f t="shared" si="546"/>
        <v>1</v>
      </c>
      <c r="AB455" s="2">
        <f t="shared" si="547"/>
        <v>1</v>
      </c>
      <c r="AC455" s="2">
        <f t="shared" si="548"/>
        <v>0</v>
      </c>
      <c r="AD455" s="3">
        <f t="shared" si="601"/>
        <v>6</v>
      </c>
      <c r="AE455" s="2">
        <f t="shared" si="549"/>
        <v>7</v>
      </c>
      <c r="AF455" s="2">
        <f t="shared" si="550"/>
        <v>10</v>
      </c>
      <c r="AG455" s="2">
        <f t="shared" si="551"/>
        <v>10</v>
      </c>
      <c r="AH455" s="2">
        <f t="shared" si="552"/>
        <v>8</v>
      </c>
      <c r="AI455" s="2">
        <f t="shared" si="553"/>
        <v>10</v>
      </c>
      <c r="AJ455" s="2">
        <f t="shared" si="554"/>
        <v>11</v>
      </c>
      <c r="AK455" s="2">
        <f t="shared" si="555"/>
        <v>7</v>
      </c>
      <c r="AL455" s="2">
        <f t="shared" si="556"/>
        <v>10</v>
      </c>
      <c r="AM455" s="2">
        <f t="shared" si="557"/>
        <v>8</v>
      </c>
      <c r="AN455" s="2">
        <f t="shared" si="558"/>
        <v>9</v>
      </c>
      <c r="AO455" s="2">
        <f t="shared" si="559"/>
        <v>5</v>
      </c>
      <c r="AP455" s="2">
        <f t="shared" si="560"/>
        <v>6</v>
      </c>
      <c r="AQ455" s="2">
        <f t="shared" si="561"/>
        <v>3</v>
      </c>
      <c r="AR455" s="2">
        <f t="shared" si="562"/>
        <v>2</v>
      </c>
      <c r="AS455" s="2">
        <f t="shared" si="563"/>
        <v>3</v>
      </c>
      <c r="AT455" s="2">
        <f t="shared" si="564"/>
        <v>3</v>
      </c>
      <c r="AU455" s="2">
        <f t="shared" si="565"/>
        <v>2</v>
      </c>
      <c r="AV455" s="3">
        <f t="shared" si="602"/>
        <v>6</v>
      </c>
      <c r="AW455">
        <f t="shared" si="603"/>
        <v>1</v>
      </c>
      <c r="AX455" s="2">
        <f t="shared" si="566"/>
        <v>4</v>
      </c>
      <c r="AY455" s="2">
        <f t="shared" si="567"/>
        <v>7</v>
      </c>
      <c r="AZ455" s="2">
        <f t="shared" si="568"/>
        <v>8</v>
      </c>
      <c r="BA455" s="2">
        <f t="shared" si="569"/>
        <v>4</v>
      </c>
      <c r="BB455" s="2">
        <f t="shared" si="570"/>
        <v>5</v>
      </c>
      <c r="BC455" s="2">
        <f t="shared" si="571"/>
        <v>6</v>
      </c>
      <c r="BD455" s="2">
        <f t="shared" si="572"/>
        <v>4</v>
      </c>
      <c r="BE455" s="2">
        <f t="shared" si="573"/>
        <v>4</v>
      </c>
      <c r="BF455" s="2">
        <f t="shared" si="574"/>
        <v>4</v>
      </c>
      <c r="BG455" s="2">
        <f t="shared" si="575"/>
        <v>4</v>
      </c>
      <c r="BH455" s="2">
        <f t="shared" si="576"/>
        <v>4</v>
      </c>
      <c r="BI455" s="2">
        <f t="shared" si="577"/>
        <v>4</v>
      </c>
      <c r="BJ455" s="2">
        <f t="shared" si="578"/>
        <v>2</v>
      </c>
      <c r="BK455" s="2">
        <f t="shared" si="579"/>
        <v>2</v>
      </c>
      <c r="BL455" s="2">
        <f t="shared" si="580"/>
        <v>2</v>
      </c>
      <c r="BM455" s="2">
        <f t="shared" si="581"/>
        <v>2</v>
      </c>
      <c r="BN455" s="2">
        <f t="shared" si="582"/>
        <v>1</v>
      </c>
      <c r="BO455" s="3">
        <f t="shared" si="604"/>
        <v>3</v>
      </c>
      <c r="BP455">
        <f t="shared" si="605"/>
        <v>1</v>
      </c>
      <c r="BR455">
        <v>2</v>
      </c>
      <c r="BS455">
        <f t="shared" si="583"/>
        <v>1</v>
      </c>
      <c r="BU455" s="1">
        <f t="shared" si="584"/>
        <v>4.6669746663906437</v>
      </c>
      <c r="BV455" s="1">
        <f t="shared" si="585"/>
        <v>2.285300665554503</v>
      </c>
      <c r="BW455" s="1">
        <f t="shared" si="586"/>
        <v>1.980824642255931</v>
      </c>
      <c r="BX455" s="1">
        <f t="shared" si="587"/>
        <v>3.1281167853187686</v>
      </c>
      <c r="BY455" s="1">
        <f t="shared" si="588"/>
        <v>2.4206458144167473</v>
      </c>
      <c r="BZ455" s="1">
        <f t="shared" si="589"/>
        <v>2.1783749093402198</v>
      </c>
      <c r="CA455" s="1">
        <f t="shared" si="590"/>
        <v>2.2686242717722256</v>
      </c>
      <c r="CB455" s="1">
        <f t="shared" si="591"/>
        <v>2.1972744501606085</v>
      </c>
      <c r="CC455" s="1">
        <f t="shared" si="592"/>
        <v>2.350624247087544</v>
      </c>
      <c r="CD455" s="1">
        <f t="shared" si="593"/>
        <v>9.8869080732842374</v>
      </c>
      <c r="CE455" s="1">
        <f t="shared" si="594"/>
        <v>2.4973285823696925</v>
      </c>
      <c r="CF455" s="1">
        <f t="shared" si="595"/>
        <v>2.2596341370398969</v>
      </c>
      <c r="CG455" s="1">
        <f t="shared" si="596"/>
        <v>2.5378639623229344</v>
      </c>
      <c r="CH455" s="1">
        <f t="shared" si="597"/>
        <v>2.649557916526875</v>
      </c>
      <c r="CI455" s="1">
        <f t="shared" si="598"/>
        <v>2.7783295321428212</v>
      </c>
      <c r="CJ455" s="1">
        <f t="shared" si="599"/>
        <v>2.8737817054421004</v>
      </c>
      <c r="CK455" s="1">
        <f t="shared" si="600"/>
        <v>2.824082961721079</v>
      </c>
      <c r="CL455" s="5">
        <f t="shared" si="606"/>
        <v>3</v>
      </c>
      <c r="CN455" s="9">
        <f t="shared" si="607"/>
        <v>1.980824642255931</v>
      </c>
    </row>
    <row r="456" spans="1:92" x14ac:dyDescent="0.2">
      <c r="A456" s="4">
        <v>454</v>
      </c>
      <c r="B456" s="1">
        <v>0.33243681016293403</v>
      </c>
      <c r="C456" s="1">
        <v>9.0329999999999995</v>
      </c>
      <c r="D456" s="1">
        <v>100</v>
      </c>
      <c r="E456" s="1">
        <v>0</v>
      </c>
      <c r="F456" s="1">
        <v>0</v>
      </c>
      <c r="G456" s="1">
        <v>10.440873794747899</v>
      </c>
      <c r="H456" s="1">
        <v>7</v>
      </c>
      <c r="I456">
        <v>1500</v>
      </c>
      <c r="J456">
        <v>0.15</v>
      </c>
      <c r="K456">
        <v>37.5</v>
      </c>
      <c r="L456" s="1"/>
      <c r="M456" s="2">
        <f t="shared" si="532"/>
        <v>4</v>
      </c>
      <c r="N456" s="2">
        <f t="shared" si="533"/>
        <v>7</v>
      </c>
      <c r="O456" s="2">
        <f t="shared" si="534"/>
        <v>4</v>
      </c>
      <c r="P456" s="2">
        <f t="shared" si="535"/>
        <v>5</v>
      </c>
      <c r="Q456" s="2">
        <f t="shared" si="536"/>
        <v>6</v>
      </c>
      <c r="R456" s="2">
        <f t="shared" si="537"/>
        <v>5</v>
      </c>
      <c r="S456" s="2">
        <f t="shared" si="538"/>
        <v>6</v>
      </c>
      <c r="T456" s="2">
        <f t="shared" si="539"/>
        <v>4</v>
      </c>
      <c r="U456" s="2">
        <f t="shared" si="540"/>
        <v>5</v>
      </c>
      <c r="V456" s="2">
        <f t="shared" si="541"/>
        <v>6</v>
      </c>
      <c r="W456" s="2">
        <f t="shared" si="542"/>
        <v>4</v>
      </c>
      <c r="X456" s="2">
        <f t="shared" si="543"/>
        <v>4</v>
      </c>
      <c r="Y456" s="2">
        <f t="shared" si="544"/>
        <v>2</v>
      </c>
      <c r="Z456" s="2">
        <f t="shared" si="545"/>
        <v>2</v>
      </c>
      <c r="AA456" s="2">
        <f t="shared" si="546"/>
        <v>2</v>
      </c>
      <c r="AB456" s="2">
        <f t="shared" si="547"/>
        <v>2</v>
      </c>
      <c r="AC456" s="2">
        <f t="shared" si="548"/>
        <v>1</v>
      </c>
      <c r="AD456" s="3">
        <f t="shared" si="601"/>
        <v>2</v>
      </c>
      <c r="AE456" s="2">
        <f t="shared" si="549"/>
        <v>7</v>
      </c>
      <c r="AF456" s="2">
        <f t="shared" si="550"/>
        <v>10</v>
      </c>
      <c r="AG456" s="2">
        <f t="shared" si="551"/>
        <v>7</v>
      </c>
      <c r="AH456" s="2">
        <f t="shared" si="552"/>
        <v>8</v>
      </c>
      <c r="AI456" s="2">
        <f t="shared" si="553"/>
        <v>8</v>
      </c>
      <c r="AJ456" s="2">
        <f t="shared" si="554"/>
        <v>7</v>
      </c>
      <c r="AK456" s="2">
        <f t="shared" si="555"/>
        <v>8</v>
      </c>
      <c r="AL456" s="2">
        <f t="shared" si="556"/>
        <v>7</v>
      </c>
      <c r="AM456" s="2">
        <f t="shared" si="557"/>
        <v>7</v>
      </c>
      <c r="AN456" s="2">
        <f t="shared" si="558"/>
        <v>8</v>
      </c>
      <c r="AO456" s="2">
        <f t="shared" si="559"/>
        <v>6</v>
      </c>
      <c r="AP456" s="2">
        <f t="shared" si="560"/>
        <v>6</v>
      </c>
      <c r="AQ456" s="2">
        <f t="shared" si="561"/>
        <v>4</v>
      </c>
      <c r="AR456" s="2">
        <f t="shared" si="562"/>
        <v>3</v>
      </c>
      <c r="AS456" s="2">
        <f t="shared" si="563"/>
        <v>4</v>
      </c>
      <c r="AT456" s="2">
        <f t="shared" si="564"/>
        <v>4</v>
      </c>
      <c r="AU456" s="2">
        <f t="shared" si="565"/>
        <v>3</v>
      </c>
      <c r="AV456" s="3">
        <f t="shared" si="602"/>
        <v>2</v>
      </c>
      <c r="AW456">
        <f t="shared" si="603"/>
        <v>1</v>
      </c>
      <c r="AX456" s="2">
        <f t="shared" si="566"/>
        <v>5</v>
      </c>
      <c r="AY456" s="2">
        <f t="shared" si="567"/>
        <v>7</v>
      </c>
      <c r="AZ456" s="2">
        <f t="shared" si="568"/>
        <v>5</v>
      </c>
      <c r="BA456" s="2">
        <f t="shared" si="569"/>
        <v>4</v>
      </c>
      <c r="BB456" s="2">
        <f t="shared" si="570"/>
        <v>3</v>
      </c>
      <c r="BC456" s="2">
        <f t="shared" si="571"/>
        <v>2</v>
      </c>
      <c r="BD456" s="2">
        <f t="shared" si="572"/>
        <v>5</v>
      </c>
      <c r="BE456" s="2">
        <f t="shared" si="573"/>
        <v>3</v>
      </c>
      <c r="BF456" s="2">
        <f t="shared" si="574"/>
        <v>3</v>
      </c>
      <c r="BG456" s="2">
        <f t="shared" si="575"/>
        <v>3</v>
      </c>
      <c r="BH456" s="2">
        <f t="shared" si="576"/>
        <v>6</v>
      </c>
      <c r="BI456" s="2">
        <f t="shared" si="577"/>
        <v>4</v>
      </c>
      <c r="BJ456" s="2">
        <f t="shared" si="578"/>
        <v>3</v>
      </c>
      <c r="BK456" s="2">
        <f t="shared" si="579"/>
        <v>3</v>
      </c>
      <c r="BL456" s="2">
        <f t="shared" si="580"/>
        <v>3</v>
      </c>
      <c r="BM456" s="2">
        <f t="shared" si="581"/>
        <v>3</v>
      </c>
      <c r="BN456" s="2">
        <f t="shared" si="582"/>
        <v>2</v>
      </c>
      <c r="BO456" s="3">
        <f t="shared" si="604"/>
        <v>2</v>
      </c>
      <c r="BP456">
        <f t="shared" si="605"/>
        <v>1</v>
      </c>
      <c r="BR456">
        <v>3</v>
      </c>
      <c r="BS456">
        <f t="shared" si="583"/>
        <v>2</v>
      </c>
      <c r="BU456" s="1">
        <f t="shared" si="584"/>
        <v>4.1261423299878546</v>
      </c>
      <c r="BV456" s="1">
        <f t="shared" si="585"/>
        <v>1.5328039336413399</v>
      </c>
      <c r="BW456" s="1">
        <f t="shared" si="586"/>
        <v>1.3998691958938883</v>
      </c>
      <c r="BX456" s="1">
        <f t="shared" si="587"/>
        <v>2.297239180117066</v>
      </c>
      <c r="BY456" s="1">
        <f t="shared" si="588"/>
        <v>1.952784882565137</v>
      </c>
      <c r="BZ456" s="1">
        <f t="shared" si="589"/>
        <v>2.0362038834925444</v>
      </c>
      <c r="CA456" s="1">
        <f t="shared" si="590"/>
        <v>1.7612741666969882</v>
      </c>
      <c r="CB456" s="1">
        <f t="shared" si="591"/>
        <v>2.1950878667782088</v>
      </c>
      <c r="CC456" s="1">
        <f t="shared" si="592"/>
        <v>2.4231848927330679</v>
      </c>
      <c r="CD456" s="1">
        <f t="shared" si="593"/>
        <v>9.8499283462881557</v>
      </c>
      <c r="CE456" s="1">
        <f t="shared" si="594"/>
        <v>1.7666630566501831</v>
      </c>
      <c r="CF456" s="1">
        <f t="shared" si="595"/>
        <v>1.9960954767142836</v>
      </c>
      <c r="CG456" s="1">
        <f t="shared" si="596"/>
        <v>2.471811331356315</v>
      </c>
      <c r="CH456" s="1">
        <f t="shared" si="597"/>
        <v>2.7768739438561685</v>
      </c>
      <c r="CI456" s="1">
        <f t="shared" si="598"/>
        <v>2.8804931222208943</v>
      </c>
      <c r="CJ456" s="1">
        <f t="shared" si="599"/>
        <v>2.9728873021688873</v>
      </c>
      <c r="CK456" s="1">
        <f t="shared" si="600"/>
        <v>2.9212414000997544</v>
      </c>
      <c r="CL456" s="5">
        <f t="shared" si="606"/>
        <v>3</v>
      </c>
      <c r="CN456" s="9">
        <f t="shared" si="607"/>
        <v>1.3998691958938883</v>
      </c>
    </row>
    <row r="457" spans="1:92" x14ac:dyDescent="0.2">
      <c r="A457" s="4">
        <v>455</v>
      </c>
      <c r="B457" s="1">
        <v>0.38621886119475202</v>
      </c>
      <c r="C457" s="1">
        <v>0.45</v>
      </c>
      <c r="D457" s="1">
        <v>62</v>
      </c>
      <c r="E457" s="1">
        <v>0</v>
      </c>
      <c r="F457" s="1">
        <v>38</v>
      </c>
      <c r="G457" s="1">
        <v>6.7503681241508904</v>
      </c>
      <c r="H457" s="1">
        <v>6</v>
      </c>
      <c r="I457">
        <v>1500</v>
      </c>
      <c r="J457">
        <v>0.15</v>
      </c>
      <c r="K457">
        <v>37.5</v>
      </c>
      <c r="L457" s="1"/>
      <c r="M457" s="2">
        <f t="shared" si="532"/>
        <v>2</v>
      </c>
      <c r="N457" s="2">
        <f t="shared" si="533"/>
        <v>7</v>
      </c>
      <c r="O457" s="2">
        <f t="shared" si="534"/>
        <v>6</v>
      </c>
      <c r="P457" s="2">
        <f t="shared" si="535"/>
        <v>5</v>
      </c>
      <c r="Q457" s="2">
        <f t="shared" si="536"/>
        <v>7</v>
      </c>
      <c r="R457" s="2">
        <f t="shared" si="537"/>
        <v>8</v>
      </c>
      <c r="S457" s="2">
        <f t="shared" si="538"/>
        <v>6</v>
      </c>
      <c r="T457" s="2">
        <f t="shared" si="539"/>
        <v>4</v>
      </c>
      <c r="U457" s="2">
        <f t="shared" si="540"/>
        <v>7</v>
      </c>
      <c r="V457" s="2">
        <f t="shared" si="541"/>
        <v>7</v>
      </c>
      <c r="W457" s="2">
        <f t="shared" si="542"/>
        <v>3</v>
      </c>
      <c r="X457" s="2">
        <f t="shared" si="543"/>
        <v>5</v>
      </c>
      <c r="Y457" s="2">
        <f t="shared" si="544"/>
        <v>2</v>
      </c>
      <c r="Z457" s="2">
        <f t="shared" si="545"/>
        <v>2</v>
      </c>
      <c r="AA457" s="2">
        <f t="shared" si="546"/>
        <v>1</v>
      </c>
      <c r="AB457" s="2">
        <f t="shared" si="547"/>
        <v>2</v>
      </c>
      <c r="AC457" s="2">
        <f t="shared" si="548"/>
        <v>1</v>
      </c>
      <c r="AD457" s="3">
        <f t="shared" si="601"/>
        <v>6</v>
      </c>
      <c r="AE457" s="2">
        <f t="shared" si="549"/>
        <v>5</v>
      </c>
      <c r="AF457" s="2">
        <f t="shared" si="550"/>
        <v>10</v>
      </c>
      <c r="AG457" s="2">
        <f t="shared" si="551"/>
        <v>9</v>
      </c>
      <c r="AH457" s="2">
        <f t="shared" si="552"/>
        <v>8</v>
      </c>
      <c r="AI457" s="2">
        <f t="shared" si="553"/>
        <v>9</v>
      </c>
      <c r="AJ457" s="2">
        <f t="shared" si="554"/>
        <v>10</v>
      </c>
      <c r="AK457" s="2">
        <f t="shared" si="555"/>
        <v>8</v>
      </c>
      <c r="AL457" s="2">
        <f t="shared" si="556"/>
        <v>7</v>
      </c>
      <c r="AM457" s="2">
        <f t="shared" si="557"/>
        <v>9</v>
      </c>
      <c r="AN457" s="2">
        <f t="shared" si="558"/>
        <v>9</v>
      </c>
      <c r="AO457" s="2">
        <f t="shared" si="559"/>
        <v>5</v>
      </c>
      <c r="AP457" s="2">
        <f t="shared" si="560"/>
        <v>7</v>
      </c>
      <c r="AQ457" s="2">
        <f t="shared" si="561"/>
        <v>4</v>
      </c>
      <c r="AR457" s="2">
        <f t="shared" si="562"/>
        <v>3</v>
      </c>
      <c r="AS457" s="2">
        <f t="shared" si="563"/>
        <v>3</v>
      </c>
      <c r="AT457" s="2">
        <f t="shared" si="564"/>
        <v>4</v>
      </c>
      <c r="AU457" s="2">
        <f t="shared" si="565"/>
        <v>3</v>
      </c>
      <c r="AV457" s="3">
        <f t="shared" si="602"/>
        <v>2</v>
      </c>
      <c r="AW457">
        <f t="shared" si="603"/>
        <v>2</v>
      </c>
      <c r="AX457" s="2">
        <f t="shared" si="566"/>
        <v>3</v>
      </c>
      <c r="AY457" s="2">
        <f t="shared" si="567"/>
        <v>6</v>
      </c>
      <c r="AZ457" s="2">
        <f t="shared" si="568"/>
        <v>7</v>
      </c>
      <c r="BA457" s="2">
        <f t="shared" si="569"/>
        <v>4</v>
      </c>
      <c r="BB457" s="2">
        <f t="shared" si="570"/>
        <v>5</v>
      </c>
      <c r="BC457" s="2">
        <f t="shared" si="571"/>
        <v>6</v>
      </c>
      <c r="BD457" s="2">
        <f t="shared" si="572"/>
        <v>5</v>
      </c>
      <c r="BE457" s="2">
        <f t="shared" si="573"/>
        <v>5</v>
      </c>
      <c r="BF457" s="2">
        <f t="shared" si="574"/>
        <v>5</v>
      </c>
      <c r="BG457" s="2">
        <f t="shared" si="575"/>
        <v>5</v>
      </c>
      <c r="BH457" s="2">
        <f t="shared" si="576"/>
        <v>5</v>
      </c>
      <c r="BI457" s="2">
        <f t="shared" si="577"/>
        <v>6</v>
      </c>
      <c r="BJ457" s="2">
        <f t="shared" si="578"/>
        <v>4</v>
      </c>
      <c r="BK457" s="2">
        <f t="shared" si="579"/>
        <v>2</v>
      </c>
      <c r="BL457" s="2">
        <f t="shared" si="580"/>
        <v>2</v>
      </c>
      <c r="BM457" s="2">
        <f t="shared" si="581"/>
        <v>3</v>
      </c>
      <c r="BN457" s="2">
        <f t="shared" si="582"/>
        <v>2</v>
      </c>
      <c r="BO457" s="3">
        <f t="shared" si="604"/>
        <v>3</v>
      </c>
      <c r="BP457">
        <f t="shared" si="605"/>
        <v>1</v>
      </c>
      <c r="BR457">
        <v>2</v>
      </c>
      <c r="BS457">
        <f t="shared" si="583"/>
        <v>1</v>
      </c>
      <c r="BU457" s="1">
        <f t="shared" si="584"/>
        <v>5.8965936087757758</v>
      </c>
      <c r="BV457" s="1">
        <f t="shared" si="585"/>
        <v>2.9710185029402236</v>
      </c>
      <c r="BW457" s="1">
        <f t="shared" si="586"/>
        <v>2.05599281557451</v>
      </c>
      <c r="BX457" s="1">
        <f t="shared" si="587"/>
        <v>3.6678727452474855</v>
      </c>
      <c r="BY457" s="1">
        <f t="shared" si="588"/>
        <v>2.3512496999044625</v>
      </c>
      <c r="BZ457" s="1">
        <f t="shared" si="589"/>
        <v>1.8409161161574303</v>
      </c>
      <c r="CA457" s="1">
        <f t="shared" si="590"/>
        <v>2.9284491868105911</v>
      </c>
      <c r="CB457" s="1">
        <f t="shared" si="591"/>
        <v>1.9959658506815485</v>
      </c>
      <c r="CC457" s="1">
        <f t="shared" si="592"/>
        <v>2.2181296836553148</v>
      </c>
      <c r="CD457" s="1">
        <f t="shared" si="593"/>
        <v>9.8295641613434572</v>
      </c>
      <c r="CE457" s="1">
        <f t="shared" si="594"/>
        <v>4.1524490678119248</v>
      </c>
      <c r="CF457" s="1">
        <f t="shared" si="595"/>
        <v>1.9134752761810934</v>
      </c>
      <c r="CG457" s="1">
        <f t="shared" si="596"/>
        <v>2.3145940135231116</v>
      </c>
      <c r="CH457" s="1">
        <f t="shared" si="597"/>
        <v>2.6488686823396699</v>
      </c>
      <c r="CI457" s="1">
        <f t="shared" si="598"/>
        <v>2.7766578690921193</v>
      </c>
      <c r="CJ457" s="1">
        <f t="shared" si="599"/>
        <v>2.8719507163981328</v>
      </c>
      <c r="CK457" s="1">
        <f t="shared" si="600"/>
        <v>2.8233281646745092</v>
      </c>
      <c r="CL457" s="5">
        <f t="shared" si="606"/>
        <v>6</v>
      </c>
      <c r="CN457" s="9">
        <f t="shared" si="607"/>
        <v>1.8409161161574303</v>
      </c>
    </row>
    <row r="458" spans="1:92" x14ac:dyDescent="0.2">
      <c r="A458" s="4">
        <v>456</v>
      </c>
      <c r="B458" s="1">
        <v>0.34865419456737201</v>
      </c>
      <c r="C458" s="1">
        <v>1.9850000000000001</v>
      </c>
      <c r="D458" s="1">
        <v>72</v>
      </c>
      <c r="E458" s="1">
        <v>22</v>
      </c>
      <c r="F458" s="1">
        <v>6</v>
      </c>
      <c r="G458" s="1">
        <v>10.369478266407301</v>
      </c>
      <c r="H458" s="1">
        <v>7</v>
      </c>
      <c r="I458">
        <v>1500</v>
      </c>
      <c r="J458">
        <v>0.15</v>
      </c>
      <c r="K458">
        <v>37.5</v>
      </c>
      <c r="L458" s="1"/>
      <c r="M458" s="2">
        <f t="shared" si="532"/>
        <v>3</v>
      </c>
      <c r="N458" s="2">
        <f t="shared" si="533"/>
        <v>8</v>
      </c>
      <c r="O458" s="2">
        <f t="shared" si="534"/>
        <v>5</v>
      </c>
      <c r="P458" s="2">
        <f t="shared" si="535"/>
        <v>5</v>
      </c>
      <c r="Q458" s="2">
        <f t="shared" si="536"/>
        <v>6</v>
      </c>
      <c r="R458" s="2">
        <f t="shared" si="537"/>
        <v>6</v>
      </c>
      <c r="S458" s="2">
        <f t="shared" si="538"/>
        <v>7</v>
      </c>
      <c r="T458" s="2">
        <f t="shared" si="539"/>
        <v>4</v>
      </c>
      <c r="U458" s="2">
        <f t="shared" si="540"/>
        <v>4</v>
      </c>
      <c r="V458" s="2">
        <f t="shared" si="541"/>
        <v>7</v>
      </c>
      <c r="W458" s="2">
        <f t="shared" si="542"/>
        <v>3</v>
      </c>
      <c r="X458" s="2">
        <f t="shared" si="543"/>
        <v>3</v>
      </c>
      <c r="Y458" s="2">
        <f t="shared" si="544"/>
        <v>1</v>
      </c>
      <c r="Z458" s="2">
        <f t="shared" si="545"/>
        <v>1</v>
      </c>
      <c r="AA458" s="2">
        <f t="shared" si="546"/>
        <v>2</v>
      </c>
      <c r="AB458" s="2">
        <f t="shared" si="547"/>
        <v>1</v>
      </c>
      <c r="AC458" s="2">
        <f t="shared" si="548"/>
        <v>0</v>
      </c>
      <c r="AD458" s="3">
        <f t="shared" si="601"/>
        <v>2</v>
      </c>
      <c r="AE458" s="2">
        <f t="shared" si="549"/>
        <v>6</v>
      </c>
      <c r="AF458" s="2">
        <f t="shared" si="550"/>
        <v>11</v>
      </c>
      <c r="AG458" s="2">
        <f t="shared" si="551"/>
        <v>8</v>
      </c>
      <c r="AH458" s="2">
        <f t="shared" si="552"/>
        <v>8</v>
      </c>
      <c r="AI458" s="2">
        <f t="shared" si="553"/>
        <v>8</v>
      </c>
      <c r="AJ458" s="2">
        <f t="shared" si="554"/>
        <v>8</v>
      </c>
      <c r="AK458" s="2">
        <f t="shared" si="555"/>
        <v>9</v>
      </c>
      <c r="AL458" s="2">
        <f t="shared" si="556"/>
        <v>7</v>
      </c>
      <c r="AM458" s="2">
        <f t="shared" si="557"/>
        <v>6</v>
      </c>
      <c r="AN458" s="2">
        <f t="shared" si="558"/>
        <v>9</v>
      </c>
      <c r="AO458" s="2">
        <f t="shared" si="559"/>
        <v>5</v>
      </c>
      <c r="AP458" s="2">
        <f t="shared" si="560"/>
        <v>5</v>
      </c>
      <c r="AQ458" s="2">
        <f t="shared" si="561"/>
        <v>3</v>
      </c>
      <c r="AR458" s="2">
        <f t="shared" si="562"/>
        <v>2</v>
      </c>
      <c r="AS458" s="2">
        <f t="shared" si="563"/>
        <v>4</v>
      </c>
      <c r="AT458" s="2">
        <f t="shared" si="564"/>
        <v>3</v>
      </c>
      <c r="AU458" s="2">
        <f t="shared" si="565"/>
        <v>2</v>
      </c>
      <c r="AV458" s="3">
        <f t="shared" si="602"/>
        <v>2</v>
      </c>
      <c r="AW458">
        <f t="shared" si="603"/>
        <v>1</v>
      </c>
      <c r="AX458" s="2">
        <f t="shared" si="566"/>
        <v>4</v>
      </c>
      <c r="AY458" s="2">
        <f t="shared" si="567"/>
        <v>8</v>
      </c>
      <c r="AZ458" s="2">
        <f t="shared" si="568"/>
        <v>6</v>
      </c>
      <c r="BA458" s="2">
        <f t="shared" si="569"/>
        <v>4</v>
      </c>
      <c r="BB458" s="2">
        <f t="shared" si="570"/>
        <v>3</v>
      </c>
      <c r="BC458" s="2">
        <f t="shared" si="571"/>
        <v>3</v>
      </c>
      <c r="BD458" s="2">
        <f t="shared" si="572"/>
        <v>6</v>
      </c>
      <c r="BE458" s="2">
        <f t="shared" si="573"/>
        <v>2</v>
      </c>
      <c r="BF458" s="2">
        <f t="shared" si="574"/>
        <v>2</v>
      </c>
      <c r="BG458" s="2">
        <f t="shared" si="575"/>
        <v>4</v>
      </c>
      <c r="BH458" s="2">
        <f t="shared" si="576"/>
        <v>5</v>
      </c>
      <c r="BI458" s="2">
        <f t="shared" si="577"/>
        <v>3</v>
      </c>
      <c r="BJ458" s="2">
        <f t="shared" si="578"/>
        <v>2</v>
      </c>
      <c r="BK458" s="2">
        <f t="shared" si="579"/>
        <v>3</v>
      </c>
      <c r="BL458" s="2">
        <f t="shared" si="580"/>
        <v>3</v>
      </c>
      <c r="BM458" s="2">
        <f t="shared" si="581"/>
        <v>2</v>
      </c>
      <c r="BN458" s="2">
        <f t="shared" si="582"/>
        <v>1</v>
      </c>
      <c r="BO458" s="3">
        <f t="shared" si="604"/>
        <v>2</v>
      </c>
      <c r="BP458">
        <f t="shared" si="605"/>
        <v>1</v>
      </c>
      <c r="BR458">
        <v>2</v>
      </c>
      <c r="BS458">
        <f t="shared" si="583"/>
        <v>2</v>
      </c>
      <c r="BU458" s="1">
        <f t="shared" si="584"/>
        <v>4.2906535177713563</v>
      </c>
      <c r="BV458" s="1">
        <f t="shared" si="585"/>
        <v>1.9044746707591487</v>
      </c>
      <c r="BW458" s="1">
        <f t="shared" si="586"/>
        <v>1.8091131420236228</v>
      </c>
      <c r="BX458" s="1">
        <f t="shared" si="587"/>
        <v>2.552850119679106</v>
      </c>
      <c r="BY458" s="1">
        <f t="shared" si="588"/>
        <v>2.2763151095371916</v>
      </c>
      <c r="BZ458" s="1">
        <f t="shared" si="589"/>
        <v>2.3164371744911527</v>
      </c>
      <c r="CA458" s="1">
        <f t="shared" si="590"/>
        <v>2.0967849119279869</v>
      </c>
      <c r="CB458" s="1">
        <f t="shared" si="591"/>
        <v>2.496959206293984</v>
      </c>
      <c r="CC458" s="1">
        <f t="shared" si="592"/>
        <v>2.6635209009879324</v>
      </c>
      <c r="CD458" s="1">
        <f t="shared" si="593"/>
        <v>9.9171065442856143</v>
      </c>
      <c r="CE458" s="1">
        <f t="shared" si="594"/>
        <v>2.0625843831625006</v>
      </c>
      <c r="CF458" s="1">
        <f t="shared" si="595"/>
        <v>2.2777388077266472</v>
      </c>
      <c r="CG458" s="1">
        <f t="shared" si="596"/>
        <v>2.6669840239716671</v>
      </c>
      <c r="CH458" s="1">
        <f t="shared" si="597"/>
        <v>2.9831160478753378</v>
      </c>
      <c r="CI458" s="1">
        <f t="shared" si="598"/>
        <v>3.1113873975846111</v>
      </c>
      <c r="CJ458" s="1">
        <f t="shared" si="599"/>
        <v>3.1971108149275955</v>
      </c>
      <c r="CK458" s="1">
        <f t="shared" si="600"/>
        <v>3.149170184254694</v>
      </c>
      <c r="CL458" s="5">
        <f t="shared" si="606"/>
        <v>3</v>
      </c>
      <c r="CN458" s="9">
        <f t="shared" si="607"/>
        <v>1.8091131420236228</v>
      </c>
    </row>
    <row r="459" spans="1:92" x14ac:dyDescent="0.2">
      <c r="A459" s="4">
        <v>457</v>
      </c>
      <c r="B459" s="1">
        <v>0.51417939130484902</v>
      </c>
      <c r="C459" s="1">
        <v>7.4390000000000001</v>
      </c>
      <c r="D459" s="1">
        <v>44</v>
      </c>
      <c r="E459" s="1">
        <v>41</v>
      </c>
      <c r="F459" s="1">
        <v>15</v>
      </c>
      <c r="G459" s="1">
        <v>11.9770363948805</v>
      </c>
      <c r="H459" s="1">
        <v>7</v>
      </c>
      <c r="I459">
        <v>1500</v>
      </c>
      <c r="J459">
        <v>0.15</v>
      </c>
      <c r="K459">
        <v>37.5</v>
      </c>
      <c r="L459" s="1"/>
      <c r="M459" s="2">
        <f t="shared" si="532"/>
        <v>5</v>
      </c>
      <c r="N459" s="2">
        <f t="shared" si="533"/>
        <v>9</v>
      </c>
      <c r="O459" s="2">
        <f t="shared" si="534"/>
        <v>6</v>
      </c>
      <c r="P459" s="2">
        <f t="shared" si="535"/>
        <v>5</v>
      </c>
      <c r="Q459" s="2">
        <f t="shared" si="536"/>
        <v>7</v>
      </c>
      <c r="R459" s="2">
        <f t="shared" si="537"/>
        <v>6</v>
      </c>
      <c r="S459" s="2">
        <f t="shared" si="538"/>
        <v>5</v>
      </c>
      <c r="T459" s="2">
        <f t="shared" si="539"/>
        <v>6</v>
      </c>
      <c r="U459" s="2">
        <f t="shared" si="540"/>
        <v>4</v>
      </c>
      <c r="V459" s="2">
        <f t="shared" si="541"/>
        <v>6</v>
      </c>
      <c r="W459" s="2">
        <f t="shared" si="542"/>
        <v>3</v>
      </c>
      <c r="X459" s="2">
        <f t="shared" si="543"/>
        <v>3</v>
      </c>
      <c r="Y459" s="2">
        <f t="shared" si="544"/>
        <v>1</v>
      </c>
      <c r="Z459" s="2">
        <f t="shared" si="545"/>
        <v>1</v>
      </c>
      <c r="AA459" s="2">
        <f t="shared" si="546"/>
        <v>1</v>
      </c>
      <c r="AB459" s="2">
        <f t="shared" si="547"/>
        <v>1</v>
      </c>
      <c r="AC459" s="2">
        <f t="shared" si="548"/>
        <v>0</v>
      </c>
      <c r="AD459" s="3">
        <f t="shared" si="601"/>
        <v>2</v>
      </c>
      <c r="AE459" s="2">
        <f t="shared" si="549"/>
        <v>8</v>
      </c>
      <c r="AF459" s="2">
        <f t="shared" si="550"/>
        <v>12</v>
      </c>
      <c r="AG459" s="2">
        <f t="shared" si="551"/>
        <v>9</v>
      </c>
      <c r="AH459" s="2">
        <f t="shared" si="552"/>
        <v>8</v>
      </c>
      <c r="AI459" s="2">
        <f t="shared" si="553"/>
        <v>9</v>
      </c>
      <c r="AJ459" s="2">
        <f t="shared" si="554"/>
        <v>8</v>
      </c>
      <c r="AK459" s="2">
        <f t="shared" si="555"/>
        <v>7</v>
      </c>
      <c r="AL459" s="2">
        <f t="shared" si="556"/>
        <v>9</v>
      </c>
      <c r="AM459" s="2">
        <f t="shared" si="557"/>
        <v>6</v>
      </c>
      <c r="AN459" s="2">
        <f t="shared" si="558"/>
        <v>8</v>
      </c>
      <c r="AO459" s="2">
        <f t="shared" si="559"/>
        <v>5</v>
      </c>
      <c r="AP459" s="2">
        <f t="shared" si="560"/>
        <v>5</v>
      </c>
      <c r="AQ459" s="2">
        <f t="shared" si="561"/>
        <v>3</v>
      </c>
      <c r="AR459" s="2">
        <f t="shared" si="562"/>
        <v>2</v>
      </c>
      <c r="AS459" s="2">
        <f t="shared" si="563"/>
        <v>3</v>
      </c>
      <c r="AT459" s="2">
        <f t="shared" si="564"/>
        <v>3</v>
      </c>
      <c r="AU459" s="2">
        <f t="shared" si="565"/>
        <v>2</v>
      </c>
      <c r="AV459" s="3">
        <f t="shared" si="602"/>
        <v>2</v>
      </c>
      <c r="AW459">
        <f t="shared" si="603"/>
        <v>1</v>
      </c>
      <c r="AX459" s="2">
        <f t="shared" si="566"/>
        <v>5</v>
      </c>
      <c r="AY459" s="2">
        <f t="shared" si="567"/>
        <v>9</v>
      </c>
      <c r="AZ459" s="2">
        <f t="shared" si="568"/>
        <v>7</v>
      </c>
      <c r="BA459" s="2">
        <f t="shared" si="569"/>
        <v>5</v>
      </c>
      <c r="BB459" s="2">
        <f t="shared" si="570"/>
        <v>5</v>
      </c>
      <c r="BC459" s="2">
        <f t="shared" si="571"/>
        <v>3</v>
      </c>
      <c r="BD459" s="2">
        <f t="shared" si="572"/>
        <v>3</v>
      </c>
      <c r="BE459" s="2">
        <f t="shared" si="573"/>
        <v>2</v>
      </c>
      <c r="BF459" s="2">
        <f t="shared" si="574"/>
        <v>2</v>
      </c>
      <c r="BG459" s="2">
        <f t="shared" si="575"/>
        <v>3</v>
      </c>
      <c r="BH459" s="2">
        <f t="shared" si="576"/>
        <v>4</v>
      </c>
      <c r="BI459" s="2">
        <f t="shared" si="577"/>
        <v>4</v>
      </c>
      <c r="BJ459" s="2">
        <f t="shared" si="578"/>
        <v>2</v>
      </c>
      <c r="BK459" s="2">
        <f t="shared" si="579"/>
        <v>2</v>
      </c>
      <c r="BL459" s="2">
        <f t="shared" si="580"/>
        <v>2</v>
      </c>
      <c r="BM459" s="2">
        <f t="shared" si="581"/>
        <v>2</v>
      </c>
      <c r="BN459" s="2">
        <f t="shared" si="582"/>
        <v>1</v>
      </c>
      <c r="BO459" s="3">
        <f t="shared" si="604"/>
        <v>2</v>
      </c>
      <c r="BP459">
        <f t="shared" si="605"/>
        <v>1</v>
      </c>
      <c r="BR459">
        <v>2</v>
      </c>
      <c r="BS459">
        <f t="shared" si="583"/>
        <v>2</v>
      </c>
      <c r="BU459" s="1">
        <f t="shared" si="584"/>
        <v>4.2792201381821897</v>
      </c>
      <c r="BV459" s="1">
        <f t="shared" si="585"/>
        <v>1.9735015093229913</v>
      </c>
      <c r="BW459" s="1">
        <f t="shared" si="586"/>
        <v>1.9843145951584371</v>
      </c>
      <c r="BX459" s="1">
        <f t="shared" si="587"/>
        <v>2.3569552111967043</v>
      </c>
      <c r="BY459" s="1">
        <f t="shared" si="588"/>
        <v>2.1531898434777745</v>
      </c>
      <c r="BZ459" s="1">
        <f t="shared" si="589"/>
        <v>2.1767898980393054</v>
      </c>
      <c r="CA459" s="1">
        <f t="shared" si="590"/>
        <v>2.2701160055632261</v>
      </c>
      <c r="CB459" s="1">
        <f t="shared" si="591"/>
        <v>2.1984703490938102</v>
      </c>
      <c r="CC459" s="1">
        <f t="shared" si="592"/>
        <v>2.3406729138476803</v>
      </c>
      <c r="CD459" s="1">
        <f t="shared" si="593"/>
        <v>9.8784250644354969</v>
      </c>
      <c r="CE459" s="1">
        <f t="shared" si="594"/>
        <v>2.2234178087277625</v>
      </c>
      <c r="CF459" s="1">
        <f t="shared" si="595"/>
        <v>2.2440496393722347</v>
      </c>
      <c r="CG459" s="1">
        <f t="shared" si="596"/>
        <v>2.5118334792089723</v>
      </c>
      <c r="CH459" s="1">
        <f t="shared" si="597"/>
        <v>2.6194419391545125</v>
      </c>
      <c r="CI459" s="1">
        <f t="shared" si="598"/>
        <v>2.7406243513922135</v>
      </c>
      <c r="CJ459" s="1">
        <f t="shared" si="599"/>
        <v>2.8376824959822748</v>
      </c>
      <c r="CK459" s="1">
        <f t="shared" si="600"/>
        <v>2.7829835940839907</v>
      </c>
      <c r="CL459" s="5">
        <f t="shared" si="606"/>
        <v>2</v>
      </c>
      <c r="CN459" s="9">
        <f t="shared" si="607"/>
        <v>1.9735015093229913</v>
      </c>
    </row>
    <row r="460" spans="1:92" x14ac:dyDescent="0.2">
      <c r="A460" s="4">
        <v>458</v>
      </c>
      <c r="B460" s="1">
        <v>0.38366307557989898</v>
      </c>
      <c r="C460" s="1">
        <v>1.0649999999999999</v>
      </c>
      <c r="D460" s="1">
        <v>62</v>
      </c>
      <c r="E460" s="1">
        <v>34</v>
      </c>
      <c r="F460" s="1">
        <v>4</v>
      </c>
      <c r="G460" s="1">
        <v>10.713204752852</v>
      </c>
      <c r="H460" s="1">
        <v>7</v>
      </c>
      <c r="I460">
        <v>1500</v>
      </c>
      <c r="J460">
        <v>0.15</v>
      </c>
      <c r="K460">
        <v>37.5</v>
      </c>
      <c r="L460" s="1"/>
      <c r="M460" s="2">
        <f t="shared" si="532"/>
        <v>3</v>
      </c>
      <c r="N460" s="2">
        <f t="shared" si="533"/>
        <v>10</v>
      </c>
      <c r="O460" s="2">
        <f t="shared" si="534"/>
        <v>6</v>
      </c>
      <c r="P460" s="2">
        <f t="shared" si="535"/>
        <v>6</v>
      </c>
      <c r="Q460" s="2">
        <f t="shared" si="536"/>
        <v>7</v>
      </c>
      <c r="R460" s="2">
        <f t="shared" si="537"/>
        <v>6</v>
      </c>
      <c r="S460" s="2">
        <f t="shared" si="538"/>
        <v>7</v>
      </c>
      <c r="T460" s="2">
        <f t="shared" si="539"/>
        <v>4</v>
      </c>
      <c r="U460" s="2">
        <f t="shared" si="540"/>
        <v>4</v>
      </c>
      <c r="V460" s="2">
        <f t="shared" si="541"/>
        <v>7</v>
      </c>
      <c r="W460" s="2">
        <f t="shared" si="542"/>
        <v>3</v>
      </c>
      <c r="X460" s="2">
        <f t="shared" si="543"/>
        <v>3</v>
      </c>
      <c r="Y460" s="2">
        <f t="shared" si="544"/>
        <v>1</v>
      </c>
      <c r="Z460" s="2">
        <f t="shared" si="545"/>
        <v>1</v>
      </c>
      <c r="AA460" s="2">
        <f t="shared" si="546"/>
        <v>2</v>
      </c>
      <c r="AB460" s="2">
        <f t="shared" si="547"/>
        <v>1</v>
      </c>
      <c r="AC460" s="2">
        <f t="shared" si="548"/>
        <v>0</v>
      </c>
      <c r="AD460" s="3">
        <f t="shared" si="601"/>
        <v>2</v>
      </c>
      <c r="AE460" s="2">
        <f t="shared" si="549"/>
        <v>6</v>
      </c>
      <c r="AF460" s="2">
        <f t="shared" si="550"/>
        <v>13</v>
      </c>
      <c r="AG460" s="2">
        <f t="shared" si="551"/>
        <v>9</v>
      </c>
      <c r="AH460" s="2">
        <f t="shared" si="552"/>
        <v>9</v>
      </c>
      <c r="AI460" s="2">
        <f t="shared" si="553"/>
        <v>9</v>
      </c>
      <c r="AJ460" s="2">
        <f t="shared" si="554"/>
        <v>8</v>
      </c>
      <c r="AK460" s="2">
        <f t="shared" si="555"/>
        <v>9</v>
      </c>
      <c r="AL460" s="2">
        <f t="shared" si="556"/>
        <v>7</v>
      </c>
      <c r="AM460" s="2">
        <f t="shared" si="557"/>
        <v>6</v>
      </c>
      <c r="AN460" s="2">
        <f t="shared" si="558"/>
        <v>9</v>
      </c>
      <c r="AO460" s="2">
        <f t="shared" si="559"/>
        <v>5</v>
      </c>
      <c r="AP460" s="2">
        <f t="shared" si="560"/>
        <v>5</v>
      </c>
      <c r="AQ460" s="2">
        <f t="shared" si="561"/>
        <v>3</v>
      </c>
      <c r="AR460" s="2">
        <f t="shared" si="562"/>
        <v>2</v>
      </c>
      <c r="AS460" s="2">
        <f t="shared" si="563"/>
        <v>4</v>
      </c>
      <c r="AT460" s="2">
        <f t="shared" si="564"/>
        <v>3</v>
      </c>
      <c r="AU460" s="2">
        <f t="shared" si="565"/>
        <v>2</v>
      </c>
      <c r="AV460" s="3">
        <f t="shared" si="602"/>
        <v>2</v>
      </c>
      <c r="AW460">
        <f t="shared" si="603"/>
        <v>1</v>
      </c>
      <c r="AX460" s="2">
        <f t="shared" si="566"/>
        <v>4</v>
      </c>
      <c r="AY460" s="2">
        <f t="shared" si="567"/>
        <v>10</v>
      </c>
      <c r="AZ460" s="2">
        <f t="shared" si="568"/>
        <v>8</v>
      </c>
      <c r="BA460" s="2">
        <f t="shared" si="569"/>
        <v>6</v>
      </c>
      <c r="BB460" s="2">
        <f t="shared" si="570"/>
        <v>4</v>
      </c>
      <c r="BC460" s="2">
        <f t="shared" si="571"/>
        <v>3</v>
      </c>
      <c r="BD460" s="2">
        <f t="shared" si="572"/>
        <v>6</v>
      </c>
      <c r="BE460" s="2">
        <f t="shared" si="573"/>
        <v>2</v>
      </c>
      <c r="BF460" s="2">
        <f t="shared" si="574"/>
        <v>2</v>
      </c>
      <c r="BG460" s="2">
        <f t="shared" si="575"/>
        <v>4</v>
      </c>
      <c r="BH460" s="2">
        <f t="shared" si="576"/>
        <v>5</v>
      </c>
      <c r="BI460" s="2">
        <f t="shared" si="577"/>
        <v>3</v>
      </c>
      <c r="BJ460" s="2">
        <f t="shared" si="578"/>
        <v>2</v>
      </c>
      <c r="BK460" s="2">
        <f t="shared" si="579"/>
        <v>3</v>
      </c>
      <c r="BL460" s="2">
        <f t="shared" si="580"/>
        <v>3</v>
      </c>
      <c r="BM460" s="2">
        <f t="shared" si="581"/>
        <v>2</v>
      </c>
      <c r="BN460" s="2">
        <f t="shared" si="582"/>
        <v>1</v>
      </c>
      <c r="BO460" s="3">
        <f t="shared" si="604"/>
        <v>2</v>
      </c>
      <c r="BP460">
        <f t="shared" si="605"/>
        <v>1</v>
      </c>
      <c r="BR460">
        <v>2</v>
      </c>
      <c r="BS460">
        <f t="shared" si="583"/>
        <v>2</v>
      </c>
      <c r="BU460" s="1">
        <f t="shared" si="584"/>
        <v>4.3590681889899532</v>
      </c>
      <c r="BV460" s="1">
        <f t="shared" si="585"/>
        <v>1.866831652644543</v>
      </c>
      <c r="BW460" s="1">
        <f t="shared" si="586"/>
        <v>1.751661787673936</v>
      </c>
      <c r="BX460" s="1">
        <f t="shared" si="587"/>
        <v>2.3988653160352036</v>
      </c>
      <c r="BY460" s="1">
        <f t="shared" si="588"/>
        <v>2.1273183178285096</v>
      </c>
      <c r="BZ460" s="1">
        <f t="shared" si="589"/>
        <v>2.1507677308262378</v>
      </c>
      <c r="CA460" s="1">
        <f t="shared" si="590"/>
        <v>2.1213815089548702</v>
      </c>
      <c r="CB460" s="1">
        <f t="shared" si="591"/>
        <v>2.3467148223645071</v>
      </c>
      <c r="CC460" s="1">
        <f t="shared" si="592"/>
        <v>2.4879834962429399</v>
      </c>
      <c r="CD460" s="1">
        <f t="shared" si="593"/>
        <v>9.8818774419220237</v>
      </c>
      <c r="CE460" s="1">
        <f t="shared" si="594"/>
        <v>2.2110997605137177</v>
      </c>
      <c r="CF460" s="1">
        <f t="shared" si="595"/>
        <v>2.1277349320934937</v>
      </c>
      <c r="CG460" s="1">
        <f t="shared" si="596"/>
        <v>2.4891388421226144</v>
      </c>
      <c r="CH460" s="1">
        <f t="shared" si="597"/>
        <v>2.8175372047072673</v>
      </c>
      <c r="CI460" s="1">
        <f t="shared" si="598"/>
        <v>2.9773272855557158</v>
      </c>
      <c r="CJ460" s="1">
        <f t="shared" si="599"/>
        <v>3.0668249368403613</v>
      </c>
      <c r="CK460" s="1">
        <f t="shared" si="600"/>
        <v>3.016687939699894</v>
      </c>
      <c r="CL460" s="5">
        <f t="shared" si="606"/>
        <v>3</v>
      </c>
      <c r="CN460" s="9">
        <f t="shared" si="607"/>
        <v>1.751661787673936</v>
      </c>
    </row>
    <row r="461" spans="1:92" x14ac:dyDescent="0.2">
      <c r="A461" s="4">
        <v>459</v>
      </c>
      <c r="B461" s="1">
        <v>0.30085405447105701</v>
      </c>
      <c r="C461" s="1">
        <v>3.5179999999999998</v>
      </c>
      <c r="D461" s="1">
        <v>79</v>
      </c>
      <c r="E461" s="1">
        <v>0</v>
      </c>
      <c r="F461" s="1">
        <v>21</v>
      </c>
      <c r="G461" s="1">
        <v>10.4852899428132</v>
      </c>
      <c r="H461" s="1">
        <v>7</v>
      </c>
      <c r="I461">
        <v>1500</v>
      </c>
      <c r="J461">
        <v>0.15</v>
      </c>
      <c r="K461">
        <v>37.5</v>
      </c>
      <c r="L461" s="1"/>
      <c r="M461" s="2">
        <f t="shared" si="532"/>
        <v>3</v>
      </c>
      <c r="N461" s="2">
        <f t="shared" si="533"/>
        <v>6</v>
      </c>
      <c r="O461" s="2">
        <f t="shared" si="534"/>
        <v>4</v>
      </c>
      <c r="P461" s="2">
        <f t="shared" si="535"/>
        <v>5</v>
      </c>
      <c r="Q461" s="2">
        <f t="shared" si="536"/>
        <v>7</v>
      </c>
      <c r="R461" s="2">
        <f t="shared" si="537"/>
        <v>5</v>
      </c>
      <c r="S461" s="2">
        <f t="shared" si="538"/>
        <v>7</v>
      </c>
      <c r="T461" s="2">
        <f t="shared" si="539"/>
        <v>3</v>
      </c>
      <c r="U461" s="2">
        <f t="shared" si="540"/>
        <v>5</v>
      </c>
      <c r="V461" s="2">
        <f t="shared" si="541"/>
        <v>6</v>
      </c>
      <c r="W461" s="2">
        <f t="shared" si="542"/>
        <v>4</v>
      </c>
      <c r="X461" s="2">
        <f t="shared" si="543"/>
        <v>4</v>
      </c>
      <c r="Y461" s="2">
        <f t="shared" si="544"/>
        <v>2</v>
      </c>
      <c r="Z461" s="2">
        <f t="shared" si="545"/>
        <v>2</v>
      </c>
      <c r="AA461" s="2">
        <f t="shared" si="546"/>
        <v>1</v>
      </c>
      <c r="AB461" s="2">
        <f t="shared" si="547"/>
        <v>2</v>
      </c>
      <c r="AC461" s="2">
        <f t="shared" si="548"/>
        <v>1</v>
      </c>
      <c r="AD461" s="3">
        <f t="shared" si="601"/>
        <v>5</v>
      </c>
      <c r="AE461" s="2">
        <f t="shared" si="549"/>
        <v>6</v>
      </c>
      <c r="AF461" s="2">
        <f t="shared" si="550"/>
        <v>9</v>
      </c>
      <c r="AG461" s="2">
        <f t="shared" si="551"/>
        <v>7</v>
      </c>
      <c r="AH461" s="2">
        <f t="shared" si="552"/>
        <v>8</v>
      </c>
      <c r="AI461" s="2">
        <f t="shared" si="553"/>
        <v>9</v>
      </c>
      <c r="AJ461" s="2">
        <f t="shared" si="554"/>
        <v>7</v>
      </c>
      <c r="AK461" s="2">
        <f t="shared" si="555"/>
        <v>9</v>
      </c>
      <c r="AL461" s="2">
        <f t="shared" si="556"/>
        <v>6</v>
      </c>
      <c r="AM461" s="2">
        <f t="shared" si="557"/>
        <v>7</v>
      </c>
      <c r="AN461" s="2">
        <f t="shared" si="558"/>
        <v>8</v>
      </c>
      <c r="AO461" s="2">
        <f t="shared" si="559"/>
        <v>6</v>
      </c>
      <c r="AP461" s="2">
        <f t="shared" si="560"/>
        <v>6</v>
      </c>
      <c r="AQ461" s="2">
        <f t="shared" si="561"/>
        <v>4</v>
      </c>
      <c r="AR461" s="2">
        <f t="shared" si="562"/>
        <v>3</v>
      </c>
      <c r="AS461" s="2">
        <f t="shared" si="563"/>
        <v>3</v>
      </c>
      <c r="AT461" s="2">
        <f t="shared" si="564"/>
        <v>4</v>
      </c>
      <c r="AU461" s="2">
        <f t="shared" si="565"/>
        <v>3</v>
      </c>
      <c r="AV461" s="3">
        <f t="shared" si="602"/>
        <v>2</v>
      </c>
      <c r="AW461">
        <f t="shared" si="603"/>
        <v>3</v>
      </c>
      <c r="AX461" s="2">
        <f t="shared" si="566"/>
        <v>4</v>
      </c>
      <c r="AY461" s="2">
        <f t="shared" si="567"/>
        <v>6</v>
      </c>
      <c r="AZ461" s="2">
        <f t="shared" si="568"/>
        <v>5</v>
      </c>
      <c r="BA461" s="2">
        <f t="shared" si="569"/>
        <v>4</v>
      </c>
      <c r="BB461" s="2">
        <f t="shared" si="570"/>
        <v>4</v>
      </c>
      <c r="BC461" s="2">
        <f t="shared" si="571"/>
        <v>2</v>
      </c>
      <c r="BD461" s="2">
        <f t="shared" si="572"/>
        <v>6</v>
      </c>
      <c r="BE461" s="2">
        <f t="shared" si="573"/>
        <v>3</v>
      </c>
      <c r="BF461" s="2">
        <f t="shared" si="574"/>
        <v>3</v>
      </c>
      <c r="BG461" s="2">
        <f t="shared" si="575"/>
        <v>3</v>
      </c>
      <c r="BH461" s="2">
        <f t="shared" si="576"/>
        <v>6</v>
      </c>
      <c r="BI461" s="2">
        <f t="shared" si="577"/>
        <v>4</v>
      </c>
      <c r="BJ461" s="2">
        <f t="shared" si="578"/>
        <v>3</v>
      </c>
      <c r="BK461" s="2">
        <f t="shared" si="579"/>
        <v>2</v>
      </c>
      <c r="BL461" s="2">
        <f t="shared" si="580"/>
        <v>2</v>
      </c>
      <c r="BM461" s="2">
        <f t="shared" si="581"/>
        <v>3</v>
      </c>
      <c r="BN461" s="2">
        <f t="shared" si="582"/>
        <v>2</v>
      </c>
      <c r="BO461" s="3">
        <f t="shared" si="604"/>
        <v>2</v>
      </c>
      <c r="BP461">
        <f t="shared" si="605"/>
        <v>3</v>
      </c>
      <c r="BR461">
        <v>2</v>
      </c>
      <c r="BS461">
        <f t="shared" si="583"/>
        <v>2</v>
      </c>
      <c r="BU461" s="1">
        <f t="shared" si="584"/>
        <v>4.1904582742905561</v>
      </c>
      <c r="BV461" s="1">
        <f t="shared" si="585"/>
        <v>1.7608420033551724</v>
      </c>
      <c r="BW461" s="1">
        <f t="shared" si="586"/>
        <v>1.6456176963126934</v>
      </c>
      <c r="BX461" s="1">
        <f t="shared" si="587"/>
        <v>2.5037300655947696</v>
      </c>
      <c r="BY461" s="1">
        <f t="shared" si="588"/>
        <v>2.2460648691968195</v>
      </c>
      <c r="BZ461" s="1">
        <f t="shared" si="589"/>
        <v>2.3647108658954616</v>
      </c>
      <c r="CA461" s="1">
        <f t="shared" si="590"/>
        <v>1.9347119508570592</v>
      </c>
      <c r="CB461" s="1">
        <f t="shared" si="591"/>
        <v>2.5787461592036185</v>
      </c>
      <c r="CC461" s="1">
        <f t="shared" si="592"/>
        <v>2.7928526970213601</v>
      </c>
      <c r="CD461" s="1">
        <f t="shared" si="593"/>
        <v>9.9255070873261193</v>
      </c>
      <c r="CE461" s="1">
        <f t="shared" si="594"/>
        <v>1.8863542855284063</v>
      </c>
      <c r="CF461" s="1">
        <f t="shared" si="595"/>
        <v>2.2747724443522475</v>
      </c>
      <c r="CG461" s="1">
        <f t="shared" si="596"/>
        <v>2.7579281560177402</v>
      </c>
      <c r="CH461" s="1">
        <f t="shared" si="597"/>
        <v>3.1321095902813139</v>
      </c>
      <c r="CI461" s="1">
        <f t="shared" si="598"/>
        <v>3.2372348880987687</v>
      </c>
      <c r="CJ461" s="1">
        <f t="shared" si="599"/>
        <v>3.3197180384175016</v>
      </c>
      <c r="CK461" s="1">
        <f t="shared" si="600"/>
        <v>3.2735332659482683</v>
      </c>
      <c r="CL461" s="5">
        <f t="shared" si="606"/>
        <v>3</v>
      </c>
      <c r="CN461" s="9">
        <f t="shared" si="607"/>
        <v>1.6456176963126934</v>
      </c>
    </row>
    <row r="462" spans="1:92" x14ac:dyDescent="0.2">
      <c r="A462" s="4">
        <v>460</v>
      </c>
      <c r="B462" s="1">
        <v>0.151844724501351</v>
      </c>
      <c r="C462" s="1">
        <v>40.999000000000002</v>
      </c>
      <c r="D462" s="1">
        <v>83</v>
      </c>
      <c r="E462" s="1">
        <v>15</v>
      </c>
      <c r="F462" s="1">
        <v>2</v>
      </c>
      <c r="G462" s="1">
        <v>14.4953019206385</v>
      </c>
      <c r="H462" s="1">
        <v>7</v>
      </c>
      <c r="I462">
        <v>1500</v>
      </c>
      <c r="J462">
        <v>0.15</v>
      </c>
      <c r="K462">
        <v>37.5</v>
      </c>
      <c r="L462" s="1"/>
      <c r="M462" s="2">
        <f t="shared" si="532"/>
        <v>4</v>
      </c>
      <c r="N462" s="2">
        <f t="shared" si="533"/>
        <v>7</v>
      </c>
      <c r="O462" s="2">
        <f t="shared" si="534"/>
        <v>4</v>
      </c>
      <c r="P462" s="2">
        <f t="shared" si="535"/>
        <v>5</v>
      </c>
      <c r="Q462" s="2">
        <f t="shared" si="536"/>
        <v>6</v>
      </c>
      <c r="R462" s="2">
        <f t="shared" si="537"/>
        <v>5</v>
      </c>
      <c r="S462" s="2">
        <f t="shared" si="538"/>
        <v>7</v>
      </c>
      <c r="T462" s="2">
        <f t="shared" si="539"/>
        <v>4</v>
      </c>
      <c r="U462" s="2">
        <f t="shared" si="540"/>
        <v>5</v>
      </c>
      <c r="V462" s="2">
        <f t="shared" si="541"/>
        <v>6</v>
      </c>
      <c r="W462" s="2">
        <f t="shared" si="542"/>
        <v>3</v>
      </c>
      <c r="X462" s="2">
        <f t="shared" si="543"/>
        <v>3</v>
      </c>
      <c r="Y462" s="2">
        <f t="shared" si="544"/>
        <v>1</v>
      </c>
      <c r="Z462" s="2">
        <f t="shared" si="545"/>
        <v>1</v>
      </c>
      <c r="AA462" s="2">
        <f t="shared" si="546"/>
        <v>2</v>
      </c>
      <c r="AB462" s="2">
        <f t="shared" si="547"/>
        <v>1</v>
      </c>
      <c r="AC462" s="2">
        <f t="shared" si="548"/>
        <v>0</v>
      </c>
      <c r="AD462" s="3">
        <f t="shared" si="601"/>
        <v>2</v>
      </c>
      <c r="AE462" s="2">
        <f t="shared" si="549"/>
        <v>7</v>
      </c>
      <c r="AF462" s="2">
        <f t="shared" si="550"/>
        <v>10</v>
      </c>
      <c r="AG462" s="2">
        <f t="shared" si="551"/>
        <v>7</v>
      </c>
      <c r="AH462" s="2">
        <f t="shared" si="552"/>
        <v>8</v>
      </c>
      <c r="AI462" s="2">
        <f t="shared" si="553"/>
        <v>8</v>
      </c>
      <c r="AJ462" s="2">
        <f t="shared" si="554"/>
        <v>7</v>
      </c>
      <c r="AK462" s="2">
        <f t="shared" si="555"/>
        <v>9</v>
      </c>
      <c r="AL462" s="2">
        <f t="shared" si="556"/>
        <v>7</v>
      </c>
      <c r="AM462" s="2">
        <f t="shared" si="557"/>
        <v>7</v>
      </c>
      <c r="AN462" s="2">
        <f t="shared" si="558"/>
        <v>8</v>
      </c>
      <c r="AO462" s="2">
        <f t="shared" si="559"/>
        <v>5</v>
      </c>
      <c r="AP462" s="2">
        <f t="shared" si="560"/>
        <v>5</v>
      </c>
      <c r="AQ462" s="2">
        <f t="shared" si="561"/>
        <v>3</v>
      </c>
      <c r="AR462" s="2">
        <f t="shared" si="562"/>
        <v>2</v>
      </c>
      <c r="AS462" s="2">
        <f t="shared" si="563"/>
        <v>4</v>
      </c>
      <c r="AT462" s="2">
        <f t="shared" si="564"/>
        <v>3</v>
      </c>
      <c r="AU462" s="2">
        <f t="shared" si="565"/>
        <v>2</v>
      </c>
      <c r="AV462" s="3">
        <f t="shared" si="602"/>
        <v>2</v>
      </c>
      <c r="AW462">
        <f t="shared" si="603"/>
        <v>1</v>
      </c>
      <c r="AX462" s="2">
        <f t="shared" si="566"/>
        <v>4</v>
      </c>
      <c r="AY462" s="2">
        <f t="shared" si="567"/>
        <v>6</v>
      </c>
      <c r="AZ462" s="2">
        <f t="shared" si="568"/>
        <v>4</v>
      </c>
      <c r="BA462" s="2">
        <f t="shared" si="569"/>
        <v>4</v>
      </c>
      <c r="BB462" s="2">
        <f t="shared" si="570"/>
        <v>3</v>
      </c>
      <c r="BC462" s="2">
        <f t="shared" si="571"/>
        <v>2</v>
      </c>
      <c r="BD462" s="2">
        <f t="shared" si="572"/>
        <v>5</v>
      </c>
      <c r="BE462" s="2">
        <f t="shared" si="573"/>
        <v>3</v>
      </c>
      <c r="BF462" s="2">
        <f t="shared" si="574"/>
        <v>3</v>
      </c>
      <c r="BG462" s="2">
        <f t="shared" si="575"/>
        <v>3</v>
      </c>
      <c r="BH462" s="2">
        <f t="shared" si="576"/>
        <v>5</v>
      </c>
      <c r="BI462" s="2">
        <f t="shared" si="577"/>
        <v>3</v>
      </c>
      <c r="BJ462" s="2">
        <f t="shared" si="578"/>
        <v>2</v>
      </c>
      <c r="BK462" s="2">
        <f t="shared" si="579"/>
        <v>3</v>
      </c>
      <c r="BL462" s="2">
        <f t="shared" si="580"/>
        <v>3</v>
      </c>
      <c r="BM462" s="2">
        <f t="shared" si="581"/>
        <v>2</v>
      </c>
      <c r="BN462" s="2">
        <f t="shared" si="582"/>
        <v>1</v>
      </c>
      <c r="BO462" s="3">
        <f t="shared" si="604"/>
        <v>2</v>
      </c>
      <c r="BP462">
        <f t="shared" si="605"/>
        <v>1</v>
      </c>
      <c r="BR462">
        <v>2</v>
      </c>
      <c r="BS462">
        <f t="shared" si="583"/>
        <v>3</v>
      </c>
      <c r="BU462" s="1">
        <f t="shared" si="584"/>
        <v>4.3278062756349209</v>
      </c>
      <c r="BV462" s="1">
        <f t="shared" si="585"/>
        <v>2.7800677275790542</v>
      </c>
      <c r="BW462" s="1">
        <f t="shared" si="586"/>
        <v>2.5956989414264844</v>
      </c>
      <c r="BX462" s="1">
        <f t="shared" si="587"/>
        <v>3.6427875473062858</v>
      </c>
      <c r="BY462" s="1">
        <f t="shared" si="588"/>
        <v>3.8737174982527462</v>
      </c>
      <c r="BZ462" s="1">
        <f t="shared" si="589"/>
        <v>4.4596666431242342</v>
      </c>
      <c r="CA462" s="1">
        <f t="shared" si="590"/>
        <v>2.6448613686253362</v>
      </c>
      <c r="CB462" s="1">
        <f t="shared" si="591"/>
        <v>5.0568892767813178</v>
      </c>
      <c r="CC462" s="1">
        <f t="shared" si="592"/>
        <v>5.3696952335448263</v>
      </c>
      <c r="CD462" s="1">
        <f t="shared" si="593"/>
        <v>10.614824967510597</v>
      </c>
      <c r="CE462" s="1">
        <f t="shared" si="594"/>
        <v>2.0767019285047681</v>
      </c>
      <c r="CF462" s="1">
        <f t="shared" si="595"/>
        <v>3.9130089535191654</v>
      </c>
      <c r="CG462" s="1">
        <f t="shared" si="596"/>
        <v>4.8757961407477195</v>
      </c>
      <c r="CH462" s="1">
        <f t="shared" si="597"/>
        <v>5.7613135208316288</v>
      </c>
      <c r="CI462" s="1">
        <f t="shared" si="598"/>
        <v>5.8581202553386422</v>
      </c>
      <c r="CJ462" s="1">
        <f t="shared" si="599"/>
        <v>5.9042108583018678</v>
      </c>
      <c r="CK462" s="1">
        <f t="shared" si="600"/>
        <v>5.8778116544731587</v>
      </c>
      <c r="CL462" s="5">
        <f t="shared" si="606"/>
        <v>11</v>
      </c>
      <c r="CN462" s="9">
        <f t="shared" si="607"/>
        <v>2.0767019285047681</v>
      </c>
    </row>
    <row r="463" spans="1:92" x14ac:dyDescent="0.2">
      <c r="A463" s="4">
        <v>461</v>
      </c>
      <c r="B463" s="1">
        <v>0.33195788791736902</v>
      </c>
      <c r="C463" s="1">
        <v>6.01</v>
      </c>
      <c r="D463" s="1">
        <v>61</v>
      </c>
      <c r="E463" s="1">
        <v>37</v>
      </c>
      <c r="F463" s="1">
        <v>2</v>
      </c>
      <c r="G463" s="1">
        <v>13.456490999297801</v>
      </c>
      <c r="H463" s="1">
        <v>7</v>
      </c>
      <c r="I463">
        <v>1500</v>
      </c>
      <c r="J463">
        <v>0.15</v>
      </c>
      <c r="K463">
        <v>37.5</v>
      </c>
      <c r="L463" s="1"/>
      <c r="M463" s="2">
        <f t="shared" si="532"/>
        <v>4</v>
      </c>
      <c r="N463" s="2">
        <f t="shared" si="533"/>
        <v>9</v>
      </c>
      <c r="O463" s="2">
        <f t="shared" si="534"/>
        <v>6</v>
      </c>
      <c r="P463" s="2">
        <f t="shared" si="535"/>
        <v>6</v>
      </c>
      <c r="Q463" s="2">
        <f t="shared" si="536"/>
        <v>7</v>
      </c>
      <c r="R463" s="2">
        <f t="shared" si="537"/>
        <v>6</v>
      </c>
      <c r="S463" s="2">
        <f t="shared" si="538"/>
        <v>6</v>
      </c>
      <c r="T463" s="2">
        <f t="shared" si="539"/>
        <v>4</v>
      </c>
      <c r="U463" s="2">
        <f t="shared" si="540"/>
        <v>4</v>
      </c>
      <c r="V463" s="2">
        <f t="shared" si="541"/>
        <v>7</v>
      </c>
      <c r="W463" s="2">
        <f t="shared" si="542"/>
        <v>3</v>
      </c>
      <c r="X463" s="2">
        <f t="shared" si="543"/>
        <v>3</v>
      </c>
      <c r="Y463" s="2">
        <f t="shared" si="544"/>
        <v>1</v>
      </c>
      <c r="Z463" s="2">
        <f t="shared" si="545"/>
        <v>1</v>
      </c>
      <c r="AA463" s="2">
        <f t="shared" si="546"/>
        <v>2</v>
      </c>
      <c r="AB463" s="2">
        <f t="shared" si="547"/>
        <v>1</v>
      </c>
      <c r="AC463" s="2">
        <f t="shared" si="548"/>
        <v>0</v>
      </c>
      <c r="AD463" s="3">
        <f t="shared" si="601"/>
        <v>2</v>
      </c>
      <c r="AE463" s="2">
        <f t="shared" si="549"/>
        <v>7</v>
      </c>
      <c r="AF463" s="2">
        <f t="shared" si="550"/>
        <v>12</v>
      </c>
      <c r="AG463" s="2">
        <f t="shared" si="551"/>
        <v>9</v>
      </c>
      <c r="AH463" s="2">
        <f t="shared" si="552"/>
        <v>9</v>
      </c>
      <c r="AI463" s="2">
        <f t="shared" si="553"/>
        <v>9</v>
      </c>
      <c r="AJ463" s="2">
        <f t="shared" si="554"/>
        <v>8</v>
      </c>
      <c r="AK463" s="2">
        <f t="shared" si="555"/>
        <v>8</v>
      </c>
      <c r="AL463" s="2">
        <f t="shared" si="556"/>
        <v>7</v>
      </c>
      <c r="AM463" s="2">
        <f t="shared" si="557"/>
        <v>6</v>
      </c>
      <c r="AN463" s="2">
        <f t="shared" si="558"/>
        <v>9</v>
      </c>
      <c r="AO463" s="2">
        <f t="shared" si="559"/>
        <v>5</v>
      </c>
      <c r="AP463" s="2">
        <f t="shared" si="560"/>
        <v>5</v>
      </c>
      <c r="AQ463" s="2">
        <f t="shared" si="561"/>
        <v>3</v>
      </c>
      <c r="AR463" s="2">
        <f t="shared" si="562"/>
        <v>2</v>
      </c>
      <c r="AS463" s="2">
        <f t="shared" si="563"/>
        <v>4</v>
      </c>
      <c r="AT463" s="2">
        <f t="shared" si="564"/>
        <v>3</v>
      </c>
      <c r="AU463" s="2">
        <f t="shared" si="565"/>
        <v>2</v>
      </c>
      <c r="AV463" s="3">
        <f t="shared" si="602"/>
        <v>2</v>
      </c>
      <c r="AW463">
        <f t="shared" si="603"/>
        <v>1</v>
      </c>
      <c r="AX463" s="2">
        <f t="shared" si="566"/>
        <v>5</v>
      </c>
      <c r="AY463" s="2">
        <f t="shared" si="567"/>
        <v>9</v>
      </c>
      <c r="AZ463" s="2">
        <f t="shared" si="568"/>
        <v>7</v>
      </c>
      <c r="BA463" s="2">
        <f t="shared" si="569"/>
        <v>5</v>
      </c>
      <c r="BB463" s="2">
        <f t="shared" si="570"/>
        <v>4</v>
      </c>
      <c r="BC463" s="2">
        <f t="shared" si="571"/>
        <v>3</v>
      </c>
      <c r="BD463" s="2">
        <f t="shared" si="572"/>
        <v>5</v>
      </c>
      <c r="BE463" s="2">
        <f t="shared" si="573"/>
        <v>2</v>
      </c>
      <c r="BF463" s="2">
        <f t="shared" si="574"/>
        <v>2</v>
      </c>
      <c r="BG463" s="2">
        <f t="shared" si="575"/>
        <v>4</v>
      </c>
      <c r="BH463" s="2">
        <f t="shared" si="576"/>
        <v>5</v>
      </c>
      <c r="BI463" s="2">
        <f t="shared" si="577"/>
        <v>3</v>
      </c>
      <c r="BJ463" s="2">
        <f t="shared" si="578"/>
        <v>2</v>
      </c>
      <c r="BK463" s="2">
        <f t="shared" si="579"/>
        <v>3</v>
      </c>
      <c r="BL463" s="2">
        <f t="shared" si="580"/>
        <v>3</v>
      </c>
      <c r="BM463" s="2">
        <f t="shared" si="581"/>
        <v>2</v>
      </c>
      <c r="BN463" s="2">
        <f t="shared" si="582"/>
        <v>1</v>
      </c>
      <c r="BO463" s="3">
        <f t="shared" si="604"/>
        <v>2</v>
      </c>
      <c r="BP463">
        <f t="shared" si="605"/>
        <v>1</v>
      </c>
      <c r="BR463">
        <v>3</v>
      </c>
      <c r="BS463">
        <f t="shared" si="583"/>
        <v>1</v>
      </c>
      <c r="BU463" s="1">
        <f t="shared" si="584"/>
        <v>4.1919742163421452</v>
      </c>
      <c r="BV463" s="1">
        <f t="shared" si="585"/>
        <v>1.9323824454284282</v>
      </c>
      <c r="BW463" s="1">
        <f t="shared" si="586"/>
        <v>1.9517116999123763</v>
      </c>
      <c r="BX463" s="1">
        <f t="shared" si="587"/>
        <v>2.2941514705672836</v>
      </c>
      <c r="BY463" s="1">
        <f t="shared" si="588"/>
        <v>2.2571884936679116</v>
      </c>
      <c r="BZ463" s="1">
        <f t="shared" si="589"/>
        <v>2.4089118043576674</v>
      </c>
      <c r="CA463" s="1">
        <f t="shared" si="590"/>
        <v>2.2150782108178007</v>
      </c>
      <c r="CB463" s="1">
        <f t="shared" si="591"/>
        <v>2.6088835365946608</v>
      </c>
      <c r="CC463" s="1">
        <f t="shared" si="592"/>
        <v>2.7214208031918097</v>
      </c>
      <c r="CD463" s="1">
        <f t="shared" si="593"/>
        <v>9.9316499889777301</v>
      </c>
      <c r="CE463" s="1">
        <f t="shared" si="594"/>
        <v>1.9864666887889268</v>
      </c>
      <c r="CF463" s="1">
        <f t="shared" si="595"/>
        <v>2.3023654814790078</v>
      </c>
      <c r="CG463" s="1">
        <f t="shared" si="596"/>
        <v>2.7143348395252516</v>
      </c>
      <c r="CH463" s="1">
        <f t="shared" si="597"/>
        <v>3.0022775165952038</v>
      </c>
      <c r="CI463" s="1">
        <f t="shared" si="598"/>
        <v>3.1954023058568768</v>
      </c>
      <c r="CJ463" s="1">
        <f t="shared" si="599"/>
        <v>3.2790954296900212</v>
      </c>
      <c r="CK463" s="1">
        <f t="shared" si="600"/>
        <v>3.2315244584666769</v>
      </c>
      <c r="CL463" s="5">
        <f t="shared" si="606"/>
        <v>2</v>
      </c>
      <c r="CN463" s="9">
        <f t="shared" si="607"/>
        <v>1.9323824454284282</v>
      </c>
    </row>
    <row r="464" spans="1:92" x14ac:dyDescent="0.2">
      <c r="A464" s="4">
        <v>462</v>
      </c>
      <c r="B464" s="1">
        <v>0.46364448951890802</v>
      </c>
      <c r="C464" s="1">
        <v>2.2599999999999998</v>
      </c>
      <c r="D464" s="1">
        <v>78</v>
      </c>
      <c r="E464" s="1">
        <v>7</v>
      </c>
      <c r="F464" s="1">
        <v>15</v>
      </c>
      <c r="G464" s="1">
        <v>7.6851328582012002</v>
      </c>
      <c r="H464" s="1">
        <v>6</v>
      </c>
      <c r="I464">
        <v>1500</v>
      </c>
      <c r="J464">
        <v>0.15</v>
      </c>
      <c r="K464">
        <v>37.5</v>
      </c>
      <c r="L464" s="1"/>
      <c r="M464" s="2">
        <f t="shared" si="532"/>
        <v>3</v>
      </c>
      <c r="N464" s="2">
        <f t="shared" si="533"/>
        <v>6</v>
      </c>
      <c r="O464" s="2">
        <f t="shared" si="534"/>
        <v>6</v>
      </c>
      <c r="P464" s="2">
        <f t="shared" si="535"/>
        <v>4</v>
      </c>
      <c r="Q464" s="2">
        <f t="shared" si="536"/>
        <v>6</v>
      </c>
      <c r="R464" s="2">
        <f t="shared" si="537"/>
        <v>7</v>
      </c>
      <c r="S464" s="2">
        <f t="shared" si="538"/>
        <v>7</v>
      </c>
      <c r="T464" s="2">
        <f t="shared" si="539"/>
        <v>5</v>
      </c>
      <c r="U464" s="2">
        <f t="shared" si="540"/>
        <v>7</v>
      </c>
      <c r="V464" s="2">
        <f t="shared" si="541"/>
        <v>7</v>
      </c>
      <c r="W464" s="2">
        <f t="shared" si="542"/>
        <v>4</v>
      </c>
      <c r="X464" s="2">
        <f t="shared" si="543"/>
        <v>5</v>
      </c>
      <c r="Y464" s="2">
        <f t="shared" si="544"/>
        <v>2</v>
      </c>
      <c r="Z464" s="2">
        <f t="shared" si="545"/>
        <v>2</v>
      </c>
      <c r="AA464" s="2">
        <f t="shared" si="546"/>
        <v>1</v>
      </c>
      <c r="AB464" s="2">
        <f t="shared" si="547"/>
        <v>2</v>
      </c>
      <c r="AC464" s="2">
        <f t="shared" si="548"/>
        <v>1</v>
      </c>
      <c r="AD464" s="3">
        <f t="shared" si="601"/>
        <v>6</v>
      </c>
      <c r="AE464" s="2">
        <f t="shared" si="549"/>
        <v>6</v>
      </c>
      <c r="AF464" s="2">
        <f t="shared" si="550"/>
        <v>9</v>
      </c>
      <c r="AG464" s="2">
        <f t="shared" si="551"/>
        <v>9</v>
      </c>
      <c r="AH464" s="2">
        <f t="shared" si="552"/>
        <v>7</v>
      </c>
      <c r="AI464" s="2">
        <f t="shared" si="553"/>
        <v>8</v>
      </c>
      <c r="AJ464" s="2">
        <f t="shared" si="554"/>
        <v>9</v>
      </c>
      <c r="AK464" s="2">
        <f t="shared" si="555"/>
        <v>9</v>
      </c>
      <c r="AL464" s="2">
        <f t="shared" si="556"/>
        <v>8</v>
      </c>
      <c r="AM464" s="2">
        <f t="shared" si="557"/>
        <v>9</v>
      </c>
      <c r="AN464" s="2">
        <f t="shared" si="558"/>
        <v>9</v>
      </c>
      <c r="AO464" s="2">
        <f t="shared" si="559"/>
        <v>6</v>
      </c>
      <c r="AP464" s="2">
        <f t="shared" si="560"/>
        <v>7</v>
      </c>
      <c r="AQ464" s="2">
        <f t="shared" si="561"/>
        <v>4</v>
      </c>
      <c r="AR464" s="2">
        <f t="shared" si="562"/>
        <v>3</v>
      </c>
      <c r="AS464" s="2">
        <f t="shared" si="563"/>
        <v>3</v>
      </c>
      <c r="AT464" s="2">
        <f t="shared" si="564"/>
        <v>4</v>
      </c>
      <c r="AU464" s="2">
        <f t="shared" si="565"/>
        <v>3</v>
      </c>
      <c r="AV464" s="3">
        <f t="shared" si="602"/>
        <v>2</v>
      </c>
      <c r="AW464">
        <f t="shared" si="603"/>
        <v>6</v>
      </c>
      <c r="AX464" s="2">
        <f t="shared" si="566"/>
        <v>3</v>
      </c>
      <c r="AY464" s="2">
        <f t="shared" si="567"/>
        <v>6</v>
      </c>
      <c r="AZ464" s="2">
        <f t="shared" si="568"/>
        <v>7</v>
      </c>
      <c r="BA464" s="2">
        <f t="shared" si="569"/>
        <v>3</v>
      </c>
      <c r="BB464" s="2">
        <f t="shared" si="570"/>
        <v>3</v>
      </c>
      <c r="BC464" s="2">
        <f t="shared" si="571"/>
        <v>4</v>
      </c>
      <c r="BD464" s="2">
        <f t="shared" si="572"/>
        <v>6</v>
      </c>
      <c r="BE464" s="2">
        <f t="shared" si="573"/>
        <v>5</v>
      </c>
      <c r="BF464" s="2">
        <f t="shared" si="574"/>
        <v>5</v>
      </c>
      <c r="BG464" s="2">
        <f t="shared" si="575"/>
        <v>4</v>
      </c>
      <c r="BH464" s="2">
        <f t="shared" si="576"/>
        <v>5</v>
      </c>
      <c r="BI464" s="2">
        <f t="shared" si="577"/>
        <v>5</v>
      </c>
      <c r="BJ464" s="2">
        <f t="shared" si="578"/>
        <v>3</v>
      </c>
      <c r="BK464" s="2">
        <f t="shared" si="579"/>
        <v>2</v>
      </c>
      <c r="BL464" s="2">
        <f t="shared" si="580"/>
        <v>2</v>
      </c>
      <c r="BM464" s="2">
        <f t="shared" si="581"/>
        <v>3</v>
      </c>
      <c r="BN464" s="2">
        <f t="shared" si="582"/>
        <v>2</v>
      </c>
      <c r="BO464" s="3">
        <f t="shared" si="604"/>
        <v>3</v>
      </c>
      <c r="BP464">
        <f t="shared" si="605"/>
        <v>1</v>
      </c>
      <c r="BR464">
        <v>2</v>
      </c>
      <c r="BS464">
        <f t="shared" si="583"/>
        <v>2</v>
      </c>
      <c r="BU464" s="1">
        <f t="shared" si="584"/>
        <v>4.6499827128415339</v>
      </c>
      <c r="BV464" s="1">
        <f t="shared" si="585"/>
        <v>2.1698579147122459</v>
      </c>
      <c r="BW464" s="1">
        <f t="shared" si="586"/>
        <v>1.7785917366384116</v>
      </c>
      <c r="BX464" s="1">
        <f t="shared" si="587"/>
        <v>3.1821923102244805</v>
      </c>
      <c r="BY464" s="1">
        <f t="shared" si="588"/>
        <v>2.3973471573125393</v>
      </c>
      <c r="BZ464" s="1">
        <f t="shared" si="589"/>
        <v>2.0823428353656457</v>
      </c>
      <c r="CA464" s="1">
        <f t="shared" si="590"/>
        <v>2.0792425338234524</v>
      </c>
      <c r="CB464" s="1">
        <f t="shared" si="591"/>
        <v>2.1566303576971841</v>
      </c>
      <c r="CC464" s="1">
        <f t="shared" si="592"/>
        <v>2.3354310035700543</v>
      </c>
      <c r="CD464" s="1">
        <f t="shared" si="593"/>
        <v>9.8752552108303959</v>
      </c>
      <c r="CE464" s="1">
        <f t="shared" si="594"/>
        <v>2.371736720774249</v>
      </c>
      <c r="CF464" s="1">
        <f t="shared" si="595"/>
        <v>2.186692068024771</v>
      </c>
      <c r="CG464" s="1">
        <f t="shared" si="596"/>
        <v>2.4600410617105517</v>
      </c>
      <c r="CH464" s="1">
        <f t="shared" si="597"/>
        <v>2.6611491457954237</v>
      </c>
      <c r="CI464" s="1">
        <f t="shared" si="598"/>
        <v>2.7554139646747338</v>
      </c>
      <c r="CJ464" s="1">
        <f t="shared" si="599"/>
        <v>2.851569891124627</v>
      </c>
      <c r="CK464" s="1">
        <f t="shared" si="600"/>
        <v>2.8018039758421853</v>
      </c>
      <c r="CL464" s="5">
        <f t="shared" si="606"/>
        <v>3</v>
      </c>
      <c r="CN464" s="9">
        <f t="shared" si="607"/>
        <v>1.7785917366384116</v>
      </c>
    </row>
    <row r="465" spans="1:92" x14ac:dyDescent="0.2">
      <c r="A465" s="4">
        <v>463</v>
      </c>
      <c r="B465" s="1">
        <v>0.31831548635671297</v>
      </c>
      <c r="C465" s="1">
        <v>3.2549999999999999</v>
      </c>
      <c r="D465" s="1">
        <v>83</v>
      </c>
      <c r="E465" s="1">
        <v>2</v>
      </c>
      <c r="F465" s="1">
        <v>15</v>
      </c>
      <c r="G465" s="1">
        <v>13.34593507534</v>
      </c>
      <c r="H465" s="1">
        <v>7</v>
      </c>
      <c r="I465">
        <v>1500</v>
      </c>
      <c r="J465">
        <v>0.15</v>
      </c>
      <c r="K465">
        <v>37.5</v>
      </c>
      <c r="L465" s="1"/>
      <c r="M465" s="2">
        <f t="shared" si="532"/>
        <v>3</v>
      </c>
      <c r="N465" s="2">
        <f t="shared" si="533"/>
        <v>7</v>
      </c>
      <c r="O465" s="2">
        <f t="shared" si="534"/>
        <v>4</v>
      </c>
      <c r="P465" s="2">
        <f t="shared" si="535"/>
        <v>5</v>
      </c>
      <c r="Q465" s="2">
        <f t="shared" si="536"/>
        <v>6</v>
      </c>
      <c r="R465" s="2">
        <f t="shared" si="537"/>
        <v>5</v>
      </c>
      <c r="S465" s="2">
        <f t="shared" si="538"/>
        <v>7</v>
      </c>
      <c r="T465" s="2">
        <f t="shared" si="539"/>
        <v>4</v>
      </c>
      <c r="U465" s="2">
        <f t="shared" si="540"/>
        <v>5</v>
      </c>
      <c r="V465" s="2">
        <f t="shared" si="541"/>
        <v>6</v>
      </c>
      <c r="W465" s="2">
        <f t="shared" si="542"/>
        <v>4</v>
      </c>
      <c r="X465" s="2">
        <f t="shared" si="543"/>
        <v>4</v>
      </c>
      <c r="Y465" s="2">
        <f t="shared" si="544"/>
        <v>2</v>
      </c>
      <c r="Z465" s="2">
        <f t="shared" si="545"/>
        <v>2</v>
      </c>
      <c r="AA465" s="2">
        <f t="shared" si="546"/>
        <v>1</v>
      </c>
      <c r="AB465" s="2">
        <f t="shared" si="547"/>
        <v>2</v>
      </c>
      <c r="AC465" s="2">
        <f t="shared" si="548"/>
        <v>1</v>
      </c>
      <c r="AD465" s="3">
        <f t="shared" si="601"/>
        <v>2</v>
      </c>
      <c r="AE465" s="2">
        <f t="shared" si="549"/>
        <v>6</v>
      </c>
      <c r="AF465" s="2">
        <f t="shared" si="550"/>
        <v>10</v>
      </c>
      <c r="AG465" s="2">
        <f t="shared" si="551"/>
        <v>7</v>
      </c>
      <c r="AH465" s="2">
        <f t="shared" si="552"/>
        <v>8</v>
      </c>
      <c r="AI465" s="2">
        <f t="shared" si="553"/>
        <v>8</v>
      </c>
      <c r="AJ465" s="2">
        <f t="shared" si="554"/>
        <v>7</v>
      </c>
      <c r="AK465" s="2">
        <f t="shared" si="555"/>
        <v>9</v>
      </c>
      <c r="AL465" s="2">
        <f t="shared" si="556"/>
        <v>7</v>
      </c>
      <c r="AM465" s="2">
        <f t="shared" si="557"/>
        <v>7</v>
      </c>
      <c r="AN465" s="2">
        <f t="shared" si="558"/>
        <v>8</v>
      </c>
      <c r="AO465" s="2">
        <f t="shared" si="559"/>
        <v>6</v>
      </c>
      <c r="AP465" s="2">
        <f t="shared" si="560"/>
        <v>6</v>
      </c>
      <c r="AQ465" s="2">
        <f t="shared" si="561"/>
        <v>4</v>
      </c>
      <c r="AR465" s="2">
        <f t="shared" si="562"/>
        <v>3</v>
      </c>
      <c r="AS465" s="2">
        <f t="shared" si="563"/>
        <v>3</v>
      </c>
      <c r="AT465" s="2">
        <f t="shared" si="564"/>
        <v>4</v>
      </c>
      <c r="AU465" s="2">
        <f t="shared" si="565"/>
        <v>3</v>
      </c>
      <c r="AV465" s="3">
        <f t="shared" si="602"/>
        <v>2</v>
      </c>
      <c r="AW465">
        <f t="shared" si="603"/>
        <v>1</v>
      </c>
      <c r="AX465" s="2">
        <f t="shared" si="566"/>
        <v>4</v>
      </c>
      <c r="AY465" s="2">
        <f t="shared" si="567"/>
        <v>7</v>
      </c>
      <c r="AZ465" s="2">
        <f t="shared" si="568"/>
        <v>5</v>
      </c>
      <c r="BA465" s="2">
        <f t="shared" si="569"/>
        <v>4</v>
      </c>
      <c r="BB465" s="2">
        <f t="shared" si="570"/>
        <v>3</v>
      </c>
      <c r="BC465" s="2">
        <f t="shared" si="571"/>
        <v>2</v>
      </c>
      <c r="BD465" s="2">
        <f t="shared" si="572"/>
        <v>6</v>
      </c>
      <c r="BE465" s="2">
        <f t="shared" si="573"/>
        <v>3</v>
      </c>
      <c r="BF465" s="2">
        <f t="shared" si="574"/>
        <v>3</v>
      </c>
      <c r="BG465" s="2">
        <f t="shared" si="575"/>
        <v>3</v>
      </c>
      <c r="BH465" s="2">
        <f t="shared" si="576"/>
        <v>6</v>
      </c>
      <c r="BI465" s="2">
        <f t="shared" si="577"/>
        <v>4</v>
      </c>
      <c r="BJ465" s="2">
        <f t="shared" si="578"/>
        <v>3</v>
      </c>
      <c r="BK465" s="2">
        <f t="shared" si="579"/>
        <v>2</v>
      </c>
      <c r="BL465" s="2">
        <f t="shared" si="580"/>
        <v>2</v>
      </c>
      <c r="BM465" s="2">
        <f t="shared" si="581"/>
        <v>3</v>
      </c>
      <c r="BN465" s="2">
        <f t="shared" si="582"/>
        <v>2</v>
      </c>
      <c r="BO465" s="3">
        <f t="shared" si="604"/>
        <v>2</v>
      </c>
      <c r="BP465">
        <f t="shared" si="605"/>
        <v>1</v>
      </c>
      <c r="BR465">
        <v>2</v>
      </c>
      <c r="BS465">
        <f t="shared" si="583"/>
        <v>2</v>
      </c>
      <c r="BU465" s="1">
        <f t="shared" si="584"/>
        <v>4.1149948661586047</v>
      </c>
      <c r="BV465" s="1">
        <f t="shared" si="585"/>
        <v>1.8096030403953816</v>
      </c>
      <c r="BW465" s="1">
        <f t="shared" si="586"/>
        <v>1.850706349484335</v>
      </c>
      <c r="BX465" s="1">
        <f t="shared" si="587"/>
        <v>2.2781994851974323</v>
      </c>
      <c r="BY465" s="1">
        <f t="shared" si="588"/>
        <v>2.2454061682112059</v>
      </c>
      <c r="BZ465" s="1">
        <f t="shared" si="589"/>
        <v>2.4423000786941693</v>
      </c>
      <c r="CA465" s="1">
        <f t="shared" si="590"/>
        <v>2.1626513196573494</v>
      </c>
      <c r="CB465" s="1">
        <f t="shared" si="591"/>
        <v>2.6106543547917997</v>
      </c>
      <c r="CC465" s="1">
        <f t="shared" si="592"/>
        <v>2.8568294518516137</v>
      </c>
      <c r="CD465" s="1">
        <f t="shared" si="593"/>
        <v>9.9437660837507078</v>
      </c>
      <c r="CE465" s="1">
        <f t="shared" si="594"/>
        <v>2.0469094016122722</v>
      </c>
      <c r="CF465" s="1">
        <f t="shared" si="595"/>
        <v>2.4282539939130419</v>
      </c>
      <c r="CG465" s="1">
        <f t="shared" si="596"/>
        <v>2.8414594892272285</v>
      </c>
      <c r="CH465" s="1">
        <f t="shared" si="597"/>
        <v>3.1664479281939544</v>
      </c>
      <c r="CI465" s="1">
        <f t="shared" si="598"/>
        <v>3.1682455332770498</v>
      </c>
      <c r="CJ465" s="1">
        <f t="shared" si="599"/>
        <v>3.2526328468610628</v>
      </c>
      <c r="CK465" s="1">
        <f t="shared" si="600"/>
        <v>3.2046928699188642</v>
      </c>
      <c r="CL465" s="5">
        <f t="shared" si="606"/>
        <v>2</v>
      </c>
      <c r="CN465" s="9">
        <f t="shared" si="607"/>
        <v>1.8096030403953816</v>
      </c>
    </row>
    <row r="466" spans="1:92" x14ac:dyDescent="0.2">
      <c r="A466" s="4">
        <v>464</v>
      </c>
      <c r="B466" s="1">
        <v>0.36325013986906102</v>
      </c>
      <c r="C466" s="1">
        <v>29.984000000000002</v>
      </c>
      <c r="D466" s="1">
        <v>85</v>
      </c>
      <c r="E466" s="1">
        <v>1</v>
      </c>
      <c r="F466" s="1">
        <v>14</v>
      </c>
      <c r="G466" s="1">
        <v>13.492976245578101</v>
      </c>
      <c r="H466" s="1">
        <v>7</v>
      </c>
      <c r="I466">
        <v>1500</v>
      </c>
      <c r="J466">
        <v>0.15</v>
      </c>
      <c r="K466">
        <v>37.5</v>
      </c>
      <c r="L466" s="1"/>
      <c r="M466" s="2">
        <f t="shared" si="532"/>
        <v>3</v>
      </c>
      <c r="N466" s="2">
        <f t="shared" si="533"/>
        <v>7</v>
      </c>
      <c r="O466" s="2">
        <f t="shared" si="534"/>
        <v>4</v>
      </c>
      <c r="P466" s="2">
        <f t="shared" si="535"/>
        <v>5</v>
      </c>
      <c r="Q466" s="2">
        <f t="shared" si="536"/>
        <v>6</v>
      </c>
      <c r="R466" s="2">
        <f t="shared" si="537"/>
        <v>5</v>
      </c>
      <c r="S466" s="2">
        <f t="shared" si="538"/>
        <v>7</v>
      </c>
      <c r="T466" s="2">
        <f t="shared" si="539"/>
        <v>4</v>
      </c>
      <c r="U466" s="2">
        <f t="shared" si="540"/>
        <v>5</v>
      </c>
      <c r="V466" s="2">
        <f t="shared" si="541"/>
        <v>6</v>
      </c>
      <c r="W466" s="2">
        <f t="shared" si="542"/>
        <v>4</v>
      </c>
      <c r="X466" s="2">
        <f t="shared" si="543"/>
        <v>4</v>
      </c>
      <c r="Y466" s="2">
        <f t="shared" si="544"/>
        <v>2</v>
      </c>
      <c r="Z466" s="2">
        <f t="shared" si="545"/>
        <v>2</v>
      </c>
      <c r="AA466" s="2">
        <f t="shared" si="546"/>
        <v>1</v>
      </c>
      <c r="AB466" s="2">
        <f t="shared" si="547"/>
        <v>2</v>
      </c>
      <c r="AC466" s="2">
        <f t="shared" si="548"/>
        <v>1</v>
      </c>
      <c r="AD466" s="3">
        <f t="shared" si="601"/>
        <v>2</v>
      </c>
      <c r="AE466" s="2">
        <f t="shared" si="549"/>
        <v>6</v>
      </c>
      <c r="AF466" s="2">
        <f t="shared" si="550"/>
        <v>10</v>
      </c>
      <c r="AG466" s="2">
        <f t="shared" si="551"/>
        <v>7</v>
      </c>
      <c r="AH466" s="2">
        <f t="shared" si="552"/>
        <v>8</v>
      </c>
      <c r="AI466" s="2">
        <f t="shared" si="553"/>
        <v>8</v>
      </c>
      <c r="AJ466" s="2">
        <f t="shared" si="554"/>
        <v>7</v>
      </c>
      <c r="AK466" s="2">
        <f t="shared" si="555"/>
        <v>9</v>
      </c>
      <c r="AL466" s="2">
        <f t="shared" si="556"/>
        <v>7</v>
      </c>
      <c r="AM466" s="2">
        <f t="shared" si="557"/>
        <v>7</v>
      </c>
      <c r="AN466" s="2">
        <f t="shared" si="558"/>
        <v>8</v>
      </c>
      <c r="AO466" s="2">
        <f t="shared" si="559"/>
        <v>6</v>
      </c>
      <c r="AP466" s="2">
        <f t="shared" si="560"/>
        <v>6</v>
      </c>
      <c r="AQ466" s="2">
        <f t="shared" si="561"/>
        <v>4</v>
      </c>
      <c r="AR466" s="2">
        <f t="shared" si="562"/>
        <v>3</v>
      </c>
      <c r="AS466" s="2">
        <f t="shared" si="563"/>
        <v>3</v>
      </c>
      <c r="AT466" s="2">
        <f t="shared" si="564"/>
        <v>4</v>
      </c>
      <c r="AU466" s="2">
        <f t="shared" si="565"/>
        <v>3</v>
      </c>
      <c r="AV466" s="3">
        <f t="shared" si="602"/>
        <v>2</v>
      </c>
      <c r="AW466">
        <f t="shared" si="603"/>
        <v>1</v>
      </c>
      <c r="AX466" s="2">
        <f t="shared" si="566"/>
        <v>4</v>
      </c>
      <c r="AY466" s="2">
        <f t="shared" si="567"/>
        <v>7</v>
      </c>
      <c r="AZ466" s="2">
        <f t="shared" si="568"/>
        <v>5</v>
      </c>
      <c r="BA466" s="2">
        <f t="shared" si="569"/>
        <v>4</v>
      </c>
      <c r="BB466" s="2">
        <f t="shared" si="570"/>
        <v>3</v>
      </c>
      <c r="BC466" s="2">
        <f t="shared" si="571"/>
        <v>2</v>
      </c>
      <c r="BD466" s="2">
        <f t="shared" si="572"/>
        <v>6</v>
      </c>
      <c r="BE466" s="2">
        <f t="shared" si="573"/>
        <v>3</v>
      </c>
      <c r="BF466" s="2">
        <f t="shared" si="574"/>
        <v>3</v>
      </c>
      <c r="BG466" s="2">
        <f t="shared" si="575"/>
        <v>3</v>
      </c>
      <c r="BH466" s="2">
        <f t="shared" si="576"/>
        <v>6</v>
      </c>
      <c r="BI466" s="2">
        <f t="shared" si="577"/>
        <v>4</v>
      </c>
      <c r="BJ466" s="2">
        <f t="shared" si="578"/>
        <v>3</v>
      </c>
      <c r="BK466" s="2">
        <f t="shared" si="579"/>
        <v>2</v>
      </c>
      <c r="BL466" s="2">
        <f t="shared" si="580"/>
        <v>2</v>
      </c>
      <c r="BM466" s="2">
        <f t="shared" si="581"/>
        <v>3</v>
      </c>
      <c r="BN466" s="2">
        <f t="shared" si="582"/>
        <v>2</v>
      </c>
      <c r="BO466" s="3">
        <f t="shared" si="604"/>
        <v>2</v>
      </c>
      <c r="BP466">
        <f t="shared" si="605"/>
        <v>1</v>
      </c>
      <c r="BR466">
        <v>2</v>
      </c>
      <c r="BS466">
        <f t="shared" si="583"/>
        <v>2</v>
      </c>
      <c r="BU466" s="1">
        <f t="shared" si="584"/>
        <v>4.1634902075327798</v>
      </c>
      <c r="BV466" s="1">
        <f t="shared" si="585"/>
        <v>1.8568857347747734</v>
      </c>
      <c r="BW466" s="1">
        <f t="shared" si="586"/>
        <v>1.9010259574223101</v>
      </c>
      <c r="BX466" s="1">
        <f t="shared" si="587"/>
        <v>2.2311478457511917</v>
      </c>
      <c r="BY466" s="1">
        <f t="shared" si="588"/>
        <v>2.1330198451736</v>
      </c>
      <c r="BZ466" s="1">
        <f t="shared" si="589"/>
        <v>2.2944430476896489</v>
      </c>
      <c r="CA466" s="1">
        <f t="shared" si="590"/>
        <v>2.2782755688351441</v>
      </c>
      <c r="CB466" s="1">
        <f t="shared" si="591"/>
        <v>2.3735199391244826</v>
      </c>
      <c r="CC466" s="1">
        <f t="shared" si="592"/>
        <v>2.6467432404810549</v>
      </c>
      <c r="CD466" s="1">
        <f t="shared" si="593"/>
        <v>9.9055961904974765</v>
      </c>
      <c r="CE466" s="1">
        <f t="shared" si="594"/>
        <v>2.2165980635736857</v>
      </c>
      <c r="CF466" s="1">
        <f t="shared" si="595"/>
        <v>2.3733200716866234</v>
      </c>
      <c r="CG466" s="1">
        <f t="shared" si="596"/>
        <v>2.7350518683654825</v>
      </c>
      <c r="CH466" s="1">
        <f t="shared" si="597"/>
        <v>2.9442860046766364</v>
      </c>
      <c r="CI466" s="1">
        <f t="shared" si="598"/>
        <v>2.9090484552886169</v>
      </c>
      <c r="CJ466" s="1">
        <f t="shared" si="599"/>
        <v>3.0007405311770063</v>
      </c>
      <c r="CK466" s="1">
        <f t="shared" si="600"/>
        <v>2.9486738466333331</v>
      </c>
      <c r="CL466" s="5">
        <f t="shared" si="606"/>
        <v>2</v>
      </c>
      <c r="CN466" s="9">
        <f t="shared" si="607"/>
        <v>1.8568857347747734</v>
      </c>
    </row>
    <row r="467" spans="1:92" x14ac:dyDescent="0.2">
      <c r="A467" s="4">
        <v>465</v>
      </c>
      <c r="B467" s="1">
        <v>0.312882764572816</v>
      </c>
      <c r="C467" s="1">
        <v>3.4020000000000001</v>
      </c>
      <c r="D467" s="1">
        <v>74</v>
      </c>
      <c r="E467" s="1">
        <v>25</v>
      </c>
      <c r="F467" s="1">
        <v>1</v>
      </c>
      <c r="G467" s="1">
        <v>13.266240260099501</v>
      </c>
      <c r="H467" s="1">
        <v>7</v>
      </c>
      <c r="I467">
        <v>1500</v>
      </c>
      <c r="J467">
        <v>0.15</v>
      </c>
      <c r="K467">
        <v>37.5</v>
      </c>
      <c r="L467" s="1"/>
      <c r="M467" s="2">
        <f t="shared" si="532"/>
        <v>4</v>
      </c>
      <c r="N467" s="2">
        <f t="shared" si="533"/>
        <v>7</v>
      </c>
      <c r="O467" s="2">
        <f t="shared" si="534"/>
        <v>5</v>
      </c>
      <c r="P467" s="2">
        <f t="shared" si="535"/>
        <v>5</v>
      </c>
      <c r="Q467" s="2">
        <f t="shared" si="536"/>
        <v>6</v>
      </c>
      <c r="R467" s="2">
        <f t="shared" si="537"/>
        <v>6</v>
      </c>
      <c r="S467" s="2">
        <f t="shared" si="538"/>
        <v>6</v>
      </c>
      <c r="T467" s="2">
        <f t="shared" si="539"/>
        <v>4</v>
      </c>
      <c r="U467" s="2">
        <f t="shared" si="540"/>
        <v>4</v>
      </c>
      <c r="V467" s="2">
        <f t="shared" si="541"/>
        <v>7</v>
      </c>
      <c r="W467" s="2">
        <f t="shared" si="542"/>
        <v>3</v>
      </c>
      <c r="X467" s="2">
        <f t="shared" si="543"/>
        <v>3</v>
      </c>
      <c r="Y467" s="2">
        <f t="shared" si="544"/>
        <v>1</v>
      </c>
      <c r="Z467" s="2">
        <f t="shared" si="545"/>
        <v>1</v>
      </c>
      <c r="AA467" s="2">
        <f t="shared" si="546"/>
        <v>2</v>
      </c>
      <c r="AB467" s="2">
        <f t="shared" si="547"/>
        <v>1</v>
      </c>
      <c r="AC467" s="2">
        <f t="shared" si="548"/>
        <v>0</v>
      </c>
      <c r="AD467" s="3">
        <f t="shared" si="601"/>
        <v>2</v>
      </c>
      <c r="AE467" s="2">
        <f t="shared" si="549"/>
        <v>7</v>
      </c>
      <c r="AF467" s="2">
        <f t="shared" si="550"/>
        <v>10</v>
      </c>
      <c r="AG467" s="2">
        <f t="shared" si="551"/>
        <v>8</v>
      </c>
      <c r="AH467" s="2">
        <f t="shared" si="552"/>
        <v>8</v>
      </c>
      <c r="AI467" s="2">
        <f t="shared" si="553"/>
        <v>8</v>
      </c>
      <c r="AJ467" s="2">
        <f t="shared" si="554"/>
        <v>8</v>
      </c>
      <c r="AK467" s="2">
        <f t="shared" si="555"/>
        <v>8</v>
      </c>
      <c r="AL467" s="2">
        <f t="shared" si="556"/>
        <v>7</v>
      </c>
      <c r="AM467" s="2">
        <f t="shared" si="557"/>
        <v>6</v>
      </c>
      <c r="AN467" s="2">
        <f t="shared" si="558"/>
        <v>9</v>
      </c>
      <c r="AO467" s="2">
        <f t="shared" si="559"/>
        <v>5</v>
      </c>
      <c r="AP467" s="2">
        <f t="shared" si="560"/>
        <v>5</v>
      </c>
      <c r="AQ467" s="2">
        <f t="shared" si="561"/>
        <v>3</v>
      </c>
      <c r="AR467" s="2">
        <f t="shared" si="562"/>
        <v>2</v>
      </c>
      <c r="AS467" s="2">
        <f t="shared" si="563"/>
        <v>4</v>
      </c>
      <c r="AT467" s="2">
        <f t="shared" si="564"/>
        <v>3</v>
      </c>
      <c r="AU467" s="2">
        <f t="shared" si="565"/>
        <v>2</v>
      </c>
      <c r="AV467" s="3">
        <f t="shared" si="602"/>
        <v>2</v>
      </c>
      <c r="AW467">
        <f t="shared" si="603"/>
        <v>1</v>
      </c>
      <c r="AX467" s="2">
        <f t="shared" si="566"/>
        <v>5</v>
      </c>
      <c r="AY467" s="2">
        <f t="shared" si="567"/>
        <v>7</v>
      </c>
      <c r="AZ467" s="2">
        <f t="shared" si="568"/>
        <v>6</v>
      </c>
      <c r="BA467" s="2">
        <f t="shared" si="569"/>
        <v>4</v>
      </c>
      <c r="BB467" s="2">
        <f t="shared" si="570"/>
        <v>3</v>
      </c>
      <c r="BC467" s="2">
        <f t="shared" si="571"/>
        <v>3</v>
      </c>
      <c r="BD467" s="2">
        <f t="shared" si="572"/>
        <v>5</v>
      </c>
      <c r="BE467" s="2">
        <f t="shared" si="573"/>
        <v>2</v>
      </c>
      <c r="BF467" s="2">
        <f t="shared" si="574"/>
        <v>2</v>
      </c>
      <c r="BG467" s="2">
        <f t="shared" si="575"/>
        <v>4</v>
      </c>
      <c r="BH467" s="2">
        <f t="shared" si="576"/>
        <v>5</v>
      </c>
      <c r="BI467" s="2">
        <f t="shared" si="577"/>
        <v>3</v>
      </c>
      <c r="BJ467" s="2">
        <f t="shared" si="578"/>
        <v>2</v>
      </c>
      <c r="BK467" s="2">
        <f t="shared" si="579"/>
        <v>3</v>
      </c>
      <c r="BL467" s="2">
        <f t="shared" si="580"/>
        <v>3</v>
      </c>
      <c r="BM467" s="2">
        <f t="shared" si="581"/>
        <v>2</v>
      </c>
      <c r="BN467" s="2">
        <f t="shared" si="582"/>
        <v>1</v>
      </c>
      <c r="BO467" s="3">
        <f t="shared" si="604"/>
        <v>2</v>
      </c>
      <c r="BP467">
        <f t="shared" si="605"/>
        <v>1</v>
      </c>
      <c r="BR467">
        <v>2</v>
      </c>
      <c r="BS467">
        <f t="shared" si="583"/>
        <v>4</v>
      </c>
      <c r="BU467" s="1">
        <f t="shared" si="584"/>
        <v>4.156696377541917</v>
      </c>
      <c r="BV467" s="1">
        <f t="shared" si="585"/>
        <v>1.8633044104203</v>
      </c>
      <c r="BW467" s="1">
        <f t="shared" si="586"/>
        <v>1.8670656308411693</v>
      </c>
      <c r="BX467" s="1">
        <f t="shared" si="587"/>
        <v>2.2479957500614489</v>
      </c>
      <c r="BY467" s="1">
        <f t="shared" si="588"/>
        <v>2.2339833376832106</v>
      </c>
      <c r="BZ467" s="1">
        <f t="shared" si="589"/>
        <v>2.3955182090958176</v>
      </c>
      <c r="CA467" s="1">
        <f t="shared" si="590"/>
        <v>2.1285539792797161</v>
      </c>
      <c r="CB467" s="1">
        <f t="shared" si="591"/>
        <v>2.6758877349420636</v>
      </c>
      <c r="CC467" s="1">
        <f t="shared" si="592"/>
        <v>2.7595199012949765</v>
      </c>
      <c r="CD467" s="1">
        <f t="shared" si="593"/>
        <v>9.9303430139828173</v>
      </c>
      <c r="CE467" s="1">
        <f t="shared" si="594"/>
        <v>1.8376558229307061</v>
      </c>
      <c r="CF467" s="1">
        <f t="shared" si="595"/>
        <v>2.2694957787106786</v>
      </c>
      <c r="CG467" s="1">
        <f t="shared" si="596"/>
        <v>2.7186205677062536</v>
      </c>
      <c r="CH467" s="1">
        <f t="shared" si="597"/>
        <v>3.0669222025725116</v>
      </c>
      <c r="CI467" s="1">
        <f t="shared" si="598"/>
        <v>3.2872759141918433</v>
      </c>
      <c r="CJ467" s="1">
        <f t="shared" si="599"/>
        <v>3.3686794872317476</v>
      </c>
      <c r="CK467" s="1">
        <f t="shared" si="600"/>
        <v>3.3224311754861775</v>
      </c>
      <c r="CL467" s="5">
        <f t="shared" si="606"/>
        <v>11</v>
      </c>
      <c r="CN467" s="9">
        <f t="shared" si="607"/>
        <v>1.8376558229307061</v>
      </c>
    </row>
    <row r="468" spans="1:92" x14ac:dyDescent="0.2">
      <c r="A468" s="4">
        <v>466</v>
      </c>
      <c r="B468" s="1">
        <v>0.45202503422107299</v>
      </c>
      <c r="C468" s="1">
        <v>0.60499999999999998</v>
      </c>
      <c r="D468" s="1">
        <v>61</v>
      </c>
      <c r="E468" s="1">
        <v>0</v>
      </c>
      <c r="F468" s="1">
        <v>39</v>
      </c>
      <c r="G468" s="1">
        <v>9.0777006130945104</v>
      </c>
      <c r="H468" s="1">
        <v>7</v>
      </c>
      <c r="I468">
        <v>1500</v>
      </c>
      <c r="J468">
        <v>0.15</v>
      </c>
      <c r="K468">
        <v>37.5</v>
      </c>
      <c r="L468" s="1"/>
      <c r="M468" s="2">
        <f t="shared" si="532"/>
        <v>2</v>
      </c>
      <c r="N468" s="2">
        <f t="shared" si="533"/>
        <v>7</v>
      </c>
      <c r="O468" s="2">
        <f t="shared" si="534"/>
        <v>5</v>
      </c>
      <c r="P468" s="2">
        <f t="shared" si="535"/>
        <v>6</v>
      </c>
      <c r="Q468" s="2">
        <f t="shared" si="536"/>
        <v>6</v>
      </c>
      <c r="R468" s="2">
        <f t="shared" si="537"/>
        <v>7</v>
      </c>
      <c r="S468" s="2">
        <f t="shared" si="538"/>
        <v>6</v>
      </c>
      <c r="T468" s="2">
        <f t="shared" si="539"/>
        <v>4</v>
      </c>
      <c r="U468" s="2">
        <f t="shared" si="540"/>
        <v>6</v>
      </c>
      <c r="V468" s="2">
        <f t="shared" si="541"/>
        <v>6</v>
      </c>
      <c r="W468" s="2">
        <f t="shared" si="542"/>
        <v>3</v>
      </c>
      <c r="X468" s="2">
        <f t="shared" si="543"/>
        <v>4</v>
      </c>
      <c r="Y468" s="2">
        <f t="shared" si="544"/>
        <v>2</v>
      </c>
      <c r="Z468" s="2">
        <f t="shared" si="545"/>
        <v>2</v>
      </c>
      <c r="AA468" s="2">
        <f t="shared" si="546"/>
        <v>1</v>
      </c>
      <c r="AB468" s="2">
        <f t="shared" si="547"/>
        <v>2</v>
      </c>
      <c r="AC468" s="2">
        <f t="shared" si="548"/>
        <v>1</v>
      </c>
      <c r="AD468" s="3">
        <f t="shared" si="601"/>
        <v>2</v>
      </c>
      <c r="AE468" s="2">
        <f t="shared" si="549"/>
        <v>5</v>
      </c>
      <c r="AF468" s="2">
        <f t="shared" si="550"/>
        <v>10</v>
      </c>
      <c r="AG468" s="2">
        <f t="shared" si="551"/>
        <v>8</v>
      </c>
      <c r="AH468" s="2">
        <f t="shared" si="552"/>
        <v>9</v>
      </c>
      <c r="AI468" s="2">
        <f t="shared" si="553"/>
        <v>8</v>
      </c>
      <c r="AJ468" s="2">
        <f t="shared" si="554"/>
        <v>9</v>
      </c>
      <c r="AK468" s="2">
        <f t="shared" si="555"/>
        <v>8</v>
      </c>
      <c r="AL468" s="2">
        <f t="shared" si="556"/>
        <v>7</v>
      </c>
      <c r="AM468" s="2">
        <f t="shared" si="557"/>
        <v>8</v>
      </c>
      <c r="AN468" s="2">
        <f t="shared" si="558"/>
        <v>8</v>
      </c>
      <c r="AO468" s="2">
        <f t="shared" si="559"/>
        <v>5</v>
      </c>
      <c r="AP468" s="2">
        <f t="shared" si="560"/>
        <v>6</v>
      </c>
      <c r="AQ468" s="2">
        <f t="shared" si="561"/>
        <v>4</v>
      </c>
      <c r="AR468" s="2">
        <f t="shared" si="562"/>
        <v>3</v>
      </c>
      <c r="AS468" s="2">
        <f t="shared" si="563"/>
        <v>3</v>
      </c>
      <c r="AT468" s="2">
        <f t="shared" si="564"/>
        <v>4</v>
      </c>
      <c r="AU468" s="2">
        <f t="shared" si="565"/>
        <v>3</v>
      </c>
      <c r="AV468" s="3">
        <f t="shared" si="602"/>
        <v>2</v>
      </c>
      <c r="AW468">
        <f t="shared" si="603"/>
        <v>1</v>
      </c>
      <c r="AX468" s="2">
        <f t="shared" si="566"/>
        <v>2</v>
      </c>
      <c r="AY468" s="2">
        <f t="shared" si="567"/>
        <v>6</v>
      </c>
      <c r="AZ468" s="2">
        <f t="shared" si="568"/>
        <v>6</v>
      </c>
      <c r="BA468" s="2">
        <f t="shared" si="569"/>
        <v>5</v>
      </c>
      <c r="BB468" s="2">
        <f t="shared" si="570"/>
        <v>4</v>
      </c>
      <c r="BC468" s="2">
        <f t="shared" si="571"/>
        <v>5</v>
      </c>
      <c r="BD468" s="2">
        <f t="shared" si="572"/>
        <v>5</v>
      </c>
      <c r="BE468" s="2">
        <f t="shared" si="573"/>
        <v>4</v>
      </c>
      <c r="BF468" s="2">
        <f t="shared" si="574"/>
        <v>4</v>
      </c>
      <c r="BG468" s="2">
        <f t="shared" si="575"/>
        <v>3</v>
      </c>
      <c r="BH468" s="2">
        <f t="shared" si="576"/>
        <v>4</v>
      </c>
      <c r="BI468" s="2">
        <f t="shared" si="577"/>
        <v>5</v>
      </c>
      <c r="BJ468" s="2">
        <f t="shared" si="578"/>
        <v>4</v>
      </c>
      <c r="BK468" s="2">
        <f t="shared" si="579"/>
        <v>2</v>
      </c>
      <c r="BL468" s="2">
        <f t="shared" si="580"/>
        <v>2</v>
      </c>
      <c r="BM468" s="2">
        <f t="shared" si="581"/>
        <v>3</v>
      </c>
      <c r="BN468" s="2">
        <f t="shared" si="582"/>
        <v>2</v>
      </c>
      <c r="BO468" s="3">
        <f t="shared" si="604"/>
        <v>2</v>
      </c>
      <c r="BP468">
        <f t="shared" si="605"/>
        <v>2</v>
      </c>
      <c r="BR468">
        <v>3</v>
      </c>
      <c r="BS468">
        <f t="shared" si="583"/>
        <v>1</v>
      </c>
      <c r="BU468" s="1">
        <f t="shared" si="584"/>
        <v>4.8951241935291474</v>
      </c>
      <c r="BV468" s="1">
        <f t="shared" si="585"/>
        <v>2.1253570932616235</v>
      </c>
      <c r="BW468" s="1">
        <f t="shared" si="586"/>
        <v>1.6814892347422328</v>
      </c>
      <c r="BX468" s="1">
        <f t="shared" si="587"/>
        <v>2.6075516940901711</v>
      </c>
      <c r="BY468" s="1">
        <f t="shared" si="588"/>
        <v>1.8993599535919845</v>
      </c>
      <c r="BZ468" s="1">
        <f t="shared" si="589"/>
        <v>1.7449110686969789</v>
      </c>
      <c r="CA468" s="1">
        <f t="shared" si="590"/>
        <v>2.359324381096747</v>
      </c>
      <c r="CB468" s="1">
        <f t="shared" si="591"/>
        <v>1.8946163438836834</v>
      </c>
      <c r="CC468" s="1">
        <f t="shared" si="592"/>
        <v>2.0936526803248143</v>
      </c>
      <c r="CD468" s="1">
        <f t="shared" si="593"/>
        <v>9.8037737947403993</v>
      </c>
      <c r="CE468" s="1">
        <f t="shared" si="594"/>
        <v>3.0441230002674855</v>
      </c>
      <c r="CF468" s="1">
        <f t="shared" si="595"/>
        <v>1.8258492727469107</v>
      </c>
      <c r="CG468" s="1">
        <f t="shared" si="596"/>
        <v>2.1873316202424902</v>
      </c>
      <c r="CH468" s="1">
        <f t="shared" si="597"/>
        <v>2.5027679444776991</v>
      </c>
      <c r="CI468" s="1">
        <f t="shared" si="598"/>
        <v>2.6280061804242676</v>
      </c>
      <c r="CJ468" s="1">
        <f t="shared" si="599"/>
        <v>2.728833504972314</v>
      </c>
      <c r="CK468" s="1">
        <f t="shared" si="600"/>
        <v>2.6731393681909603</v>
      </c>
      <c r="CL468" s="5">
        <f t="shared" si="606"/>
        <v>3</v>
      </c>
      <c r="CN468" s="9">
        <f t="shared" si="607"/>
        <v>1.6814892347422328</v>
      </c>
    </row>
    <row r="469" spans="1:92" x14ac:dyDescent="0.2">
      <c r="A469" s="4">
        <v>467</v>
      </c>
      <c r="B469" s="1">
        <v>0.369263145988597</v>
      </c>
      <c r="C469" s="1">
        <v>0.46</v>
      </c>
      <c r="D469" s="1">
        <v>97</v>
      </c>
      <c r="E469" s="1">
        <v>0</v>
      </c>
      <c r="F469" s="1">
        <v>3</v>
      </c>
      <c r="G469" s="1">
        <v>6.9033625824033802</v>
      </c>
      <c r="H469" s="1">
        <v>6</v>
      </c>
      <c r="I469">
        <v>1500</v>
      </c>
      <c r="J469">
        <v>0.15</v>
      </c>
      <c r="K469">
        <v>37.5</v>
      </c>
      <c r="L469" s="1"/>
      <c r="M469" s="2">
        <f t="shared" si="532"/>
        <v>3</v>
      </c>
      <c r="N469" s="2">
        <f t="shared" si="533"/>
        <v>7</v>
      </c>
      <c r="O469" s="2">
        <f t="shared" si="534"/>
        <v>6</v>
      </c>
      <c r="P469" s="2">
        <f t="shared" si="535"/>
        <v>4</v>
      </c>
      <c r="Q469" s="2">
        <f t="shared" si="536"/>
        <v>6</v>
      </c>
      <c r="R469" s="2">
        <f t="shared" si="537"/>
        <v>7</v>
      </c>
      <c r="S469" s="2">
        <f t="shared" si="538"/>
        <v>6</v>
      </c>
      <c r="T469" s="2">
        <f t="shared" si="539"/>
        <v>5</v>
      </c>
      <c r="U469" s="2">
        <f t="shared" si="540"/>
        <v>7</v>
      </c>
      <c r="V469" s="2">
        <f t="shared" si="541"/>
        <v>7</v>
      </c>
      <c r="W469" s="2">
        <f t="shared" si="542"/>
        <v>3</v>
      </c>
      <c r="X469" s="2">
        <f t="shared" si="543"/>
        <v>5</v>
      </c>
      <c r="Y469" s="2">
        <f t="shared" si="544"/>
        <v>2</v>
      </c>
      <c r="Z469" s="2">
        <f t="shared" si="545"/>
        <v>2</v>
      </c>
      <c r="AA469" s="2">
        <f t="shared" si="546"/>
        <v>2</v>
      </c>
      <c r="AB469" s="2">
        <f t="shared" si="547"/>
        <v>2</v>
      </c>
      <c r="AC469" s="2">
        <f t="shared" si="548"/>
        <v>1</v>
      </c>
      <c r="AD469" s="3">
        <f t="shared" si="601"/>
        <v>2</v>
      </c>
      <c r="AE469" s="2">
        <f t="shared" si="549"/>
        <v>6</v>
      </c>
      <c r="AF469" s="2">
        <f t="shared" si="550"/>
        <v>10</v>
      </c>
      <c r="AG469" s="2">
        <f t="shared" si="551"/>
        <v>9</v>
      </c>
      <c r="AH469" s="2">
        <f t="shared" si="552"/>
        <v>7</v>
      </c>
      <c r="AI469" s="2">
        <f t="shared" si="553"/>
        <v>8</v>
      </c>
      <c r="AJ469" s="2">
        <f t="shared" si="554"/>
        <v>9</v>
      </c>
      <c r="AK469" s="2">
        <f t="shared" si="555"/>
        <v>8</v>
      </c>
      <c r="AL469" s="2">
        <f t="shared" si="556"/>
        <v>8</v>
      </c>
      <c r="AM469" s="2">
        <f t="shared" si="557"/>
        <v>9</v>
      </c>
      <c r="AN469" s="2">
        <f t="shared" si="558"/>
        <v>9</v>
      </c>
      <c r="AO469" s="2">
        <f t="shared" si="559"/>
        <v>5</v>
      </c>
      <c r="AP469" s="2">
        <f t="shared" si="560"/>
        <v>7</v>
      </c>
      <c r="AQ469" s="2">
        <f t="shared" si="561"/>
        <v>4</v>
      </c>
      <c r="AR469" s="2">
        <f t="shared" si="562"/>
        <v>3</v>
      </c>
      <c r="AS469" s="2">
        <f t="shared" si="563"/>
        <v>4</v>
      </c>
      <c r="AT469" s="2">
        <f t="shared" si="564"/>
        <v>4</v>
      </c>
      <c r="AU469" s="2">
        <f t="shared" si="565"/>
        <v>3</v>
      </c>
      <c r="AV469" s="3">
        <f t="shared" si="602"/>
        <v>2</v>
      </c>
      <c r="AW469">
        <f t="shared" si="603"/>
        <v>1</v>
      </c>
      <c r="AX469" s="2">
        <f t="shared" si="566"/>
        <v>4</v>
      </c>
      <c r="AY469" s="2">
        <f t="shared" si="567"/>
        <v>6</v>
      </c>
      <c r="AZ469" s="2">
        <f t="shared" si="568"/>
        <v>7</v>
      </c>
      <c r="BA469" s="2">
        <f t="shared" si="569"/>
        <v>3</v>
      </c>
      <c r="BB469" s="2">
        <f t="shared" si="570"/>
        <v>4</v>
      </c>
      <c r="BC469" s="2">
        <f t="shared" si="571"/>
        <v>5</v>
      </c>
      <c r="BD469" s="2">
        <f t="shared" si="572"/>
        <v>5</v>
      </c>
      <c r="BE469" s="2">
        <f t="shared" si="573"/>
        <v>5</v>
      </c>
      <c r="BF469" s="2">
        <f t="shared" si="574"/>
        <v>5</v>
      </c>
      <c r="BG469" s="2">
        <f t="shared" si="575"/>
        <v>5</v>
      </c>
      <c r="BH469" s="2">
        <f t="shared" si="576"/>
        <v>5</v>
      </c>
      <c r="BI469" s="2">
        <f t="shared" si="577"/>
        <v>6</v>
      </c>
      <c r="BJ469" s="2">
        <f t="shared" si="578"/>
        <v>4</v>
      </c>
      <c r="BK469" s="2">
        <f t="shared" si="579"/>
        <v>3</v>
      </c>
      <c r="BL469" s="2">
        <f t="shared" si="580"/>
        <v>3</v>
      </c>
      <c r="BM469" s="2">
        <f t="shared" si="581"/>
        <v>3</v>
      </c>
      <c r="BN469" s="2">
        <f t="shared" si="582"/>
        <v>2</v>
      </c>
      <c r="BO469" s="3">
        <f t="shared" si="604"/>
        <v>3</v>
      </c>
      <c r="BP469">
        <f t="shared" si="605"/>
        <v>1</v>
      </c>
      <c r="BR469">
        <v>2</v>
      </c>
      <c r="BS469">
        <f t="shared" si="583"/>
        <v>1</v>
      </c>
      <c r="BU469" s="1">
        <f t="shared" si="584"/>
        <v>5.7997587301426963</v>
      </c>
      <c r="BV469" s="1">
        <f t="shared" si="585"/>
        <v>2.8888032554422205</v>
      </c>
      <c r="BW469" s="1">
        <f t="shared" si="586"/>
        <v>1.997860061183462</v>
      </c>
      <c r="BX469" s="1">
        <f t="shared" si="587"/>
        <v>3.5604474722056949</v>
      </c>
      <c r="BY469" s="1">
        <f t="shared" si="588"/>
        <v>2.2981764677136027</v>
      </c>
      <c r="BZ469" s="1">
        <f t="shared" si="589"/>
        <v>1.8189688193476738</v>
      </c>
      <c r="CA469" s="1">
        <f t="shared" si="590"/>
        <v>2.8577774363105464</v>
      </c>
      <c r="CB469" s="1">
        <f t="shared" si="591"/>
        <v>2.0479243602017223</v>
      </c>
      <c r="CC469" s="1">
        <f t="shared" si="592"/>
        <v>2.203338102415501</v>
      </c>
      <c r="CD469" s="1">
        <f t="shared" si="593"/>
        <v>9.8245849926790996</v>
      </c>
      <c r="CE469" s="1">
        <f t="shared" si="594"/>
        <v>3.9909354013867775</v>
      </c>
      <c r="CF469" s="1">
        <f t="shared" si="595"/>
        <v>1.8072673516768518</v>
      </c>
      <c r="CG469" s="1">
        <f t="shared" si="596"/>
        <v>2.2516938050228137</v>
      </c>
      <c r="CH469" s="1">
        <f t="shared" si="597"/>
        <v>2.6235948710156447</v>
      </c>
      <c r="CI469" s="1">
        <f t="shared" si="598"/>
        <v>2.833272469565375</v>
      </c>
      <c r="CJ469" s="1">
        <f t="shared" si="599"/>
        <v>2.9267496694424984</v>
      </c>
      <c r="CK469" s="1">
        <f t="shared" si="600"/>
        <v>2.8789127955704217</v>
      </c>
      <c r="CL469" s="5">
        <f t="shared" si="606"/>
        <v>12</v>
      </c>
      <c r="CN469" s="9">
        <f t="shared" si="607"/>
        <v>1.8072673516768518</v>
      </c>
    </row>
    <row r="470" spans="1:92" x14ac:dyDescent="0.2">
      <c r="A470" s="4">
        <v>468</v>
      </c>
      <c r="B470" s="1">
        <v>0.18718280449835301</v>
      </c>
      <c r="C470" s="1">
        <v>3.141</v>
      </c>
      <c r="D470" s="1">
        <v>89</v>
      </c>
      <c r="E470" s="1">
        <v>5</v>
      </c>
      <c r="F470" s="1">
        <v>6</v>
      </c>
      <c r="G470" s="1">
        <v>10.36387684202</v>
      </c>
      <c r="H470" s="1">
        <v>7</v>
      </c>
      <c r="I470">
        <v>1500</v>
      </c>
      <c r="J470">
        <v>0.15</v>
      </c>
      <c r="K470">
        <v>37.5</v>
      </c>
      <c r="L470" s="1"/>
      <c r="M470" s="2">
        <f t="shared" si="532"/>
        <v>4</v>
      </c>
      <c r="N470" s="2">
        <f t="shared" si="533"/>
        <v>7</v>
      </c>
      <c r="O470" s="2">
        <f t="shared" si="534"/>
        <v>4</v>
      </c>
      <c r="P470" s="2">
        <f t="shared" si="535"/>
        <v>5</v>
      </c>
      <c r="Q470" s="2">
        <f t="shared" si="536"/>
        <v>6</v>
      </c>
      <c r="R470" s="2">
        <f t="shared" si="537"/>
        <v>5</v>
      </c>
      <c r="S470" s="2">
        <f t="shared" si="538"/>
        <v>7</v>
      </c>
      <c r="T470" s="2">
        <f t="shared" si="539"/>
        <v>4</v>
      </c>
      <c r="U470" s="2">
        <f t="shared" si="540"/>
        <v>5</v>
      </c>
      <c r="V470" s="2">
        <f t="shared" si="541"/>
        <v>6</v>
      </c>
      <c r="W470" s="2">
        <f t="shared" si="542"/>
        <v>4</v>
      </c>
      <c r="X470" s="2">
        <f t="shared" si="543"/>
        <v>4</v>
      </c>
      <c r="Y470" s="2">
        <f t="shared" si="544"/>
        <v>2</v>
      </c>
      <c r="Z470" s="2">
        <f t="shared" si="545"/>
        <v>2</v>
      </c>
      <c r="AA470" s="2">
        <f t="shared" si="546"/>
        <v>2</v>
      </c>
      <c r="AB470" s="2">
        <f t="shared" si="547"/>
        <v>2</v>
      </c>
      <c r="AC470" s="2">
        <f t="shared" si="548"/>
        <v>1</v>
      </c>
      <c r="AD470" s="3">
        <f t="shared" si="601"/>
        <v>2</v>
      </c>
      <c r="AE470" s="2">
        <f t="shared" si="549"/>
        <v>7</v>
      </c>
      <c r="AF470" s="2">
        <f t="shared" si="550"/>
        <v>10</v>
      </c>
      <c r="AG470" s="2">
        <f t="shared" si="551"/>
        <v>7</v>
      </c>
      <c r="AH470" s="2">
        <f t="shared" si="552"/>
        <v>8</v>
      </c>
      <c r="AI470" s="2">
        <f t="shared" si="553"/>
        <v>8</v>
      </c>
      <c r="AJ470" s="2">
        <f t="shared" si="554"/>
        <v>7</v>
      </c>
      <c r="AK470" s="2">
        <f t="shared" si="555"/>
        <v>9</v>
      </c>
      <c r="AL470" s="2">
        <f t="shared" si="556"/>
        <v>7</v>
      </c>
      <c r="AM470" s="2">
        <f t="shared" si="557"/>
        <v>7</v>
      </c>
      <c r="AN470" s="2">
        <f t="shared" si="558"/>
        <v>8</v>
      </c>
      <c r="AO470" s="2">
        <f t="shared" si="559"/>
        <v>6</v>
      </c>
      <c r="AP470" s="2">
        <f t="shared" si="560"/>
        <v>6</v>
      </c>
      <c r="AQ470" s="2">
        <f t="shared" si="561"/>
        <v>4</v>
      </c>
      <c r="AR470" s="2">
        <f t="shared" si="562"/>
        <v>3</v>
      </c>
      <c r="AS470" s="2">
        <f t="shared" si="563"/>
        <v>4</v>
      </c>
      <c r="AT470" s="2">
        <f t="shared" si="564"/>
        <v>4</v>
      </c>
      <c r="AU470" s="2">
        <f t="shared" si="565"/>
        <v>3</v>
      </c>
      <c r="AV470" s="3">
        <f t="shared" si="602"/>
        <v>2</v>
      </c>
      <c r="AW470">
        <f t="shared" si="603"/>
        <v>1</v>
      </c>
      <c r="AX470" s="2">
        <f t="shared" si="566"/>
        <v>4</v>
      </c>
      <c r="AY470" s="2">
        <f t="shared" si="567"/>
        <v>6</v>
      </c>
      <c r="AZ470" s="2">
        <f t="shared" si="568"/>
        <v>4</v>
      </c>
      <c r="BA470" s="2">
        <f t="shared" si="569"/>
        <v>4</v>
      </c>
      <c r="BB470" s="2">
        <f t="shared" si="570"/>
        <v>3</v>
      </c>
      <c r="BC470" s="2">
        <f t="shared" si="571"/>
        <v>2</v>
      </c>
      <c r="BD470" s="2">
        <f t="shared" si="572"/>
        <v>5</v>
      </c>
      <c r="BE470" s="2">
        <f t="shared" si="573"/>
        <v>3</v>
      </c>
      <c r="BF470" s="2">
        <f t="shared" si="574"/>
        <v>3</v>
      </c>
      <c r="BG470" s="2">
        <f t="shared" si="575"/>
        <v>3</v>
      </c>
      <c r="BH470" s="2">
        <f t="shared" si="576"/>
        <v>6</v>
      </c>
      <c r="BI470" s="2">
        <f t="shared" si="577"/>
        <v>4</v>
      </c>
      <c r="BJ470" s="2">
        <f t="shared" si="578"/>
        <v>3</v>
      </c>
      <c r="BK470" s="2">
        <f t="shared" si="579"/>
        <v>3</v>
      </c>
      <c r="BL470" s="2">
        <f t="shared" si="580"/>
        <v>3</v>
      </c>
      <c r="BM470" s="2">
        <f t="shared" si="581"/>
        <v>3</v>
      </c>
      <c r="BN470" s="2">
        <f t="shared" si="582"/>
        <v>2</v>
      </c>
      <c r="BO470" s="3">
        <f t="shared" si="604"/>
        <v>2</v>
      </c>
      <c r="BP470">
        <f t="shared" si="605"/>
        <v>2</v>
      </c>
      <c r="BR470">
        <v>3</v>
      </c>
      <c r="BS470">
        <f t="shared" si="583"/>
        <v>1</v>
      </c>
      <c r="BU470" s="1">
        <f t="shared" si="584"/>
        <v>4.3297400059428277</v>
      </c>
      <c r="BV470" s="1">
        <f t="shared" si="585"/>
        <v>2.3711179085305258</v>
      </c>
      <c r="BW470" s="1">
        <f t="shared" si="586"/>
        <v>2.1603726754315176</v>
      </c>
      <c r="BX470" s="1">
        <f t="shared" si="587"/>
        <v>3.3139710552571504</v>
      </c>
      <c r="BY470" s="1">
        <f t="shared" si="588"/>
        <v>3.2536094896104726</v>
      </c>
      <c r="BZ470" s="1">
        <f t="shared" si="589"/>
        <v>3.6238049737410822</v>
      </c>
      <c r="CA470" s="1">
        <f t="shared" si="590"/>
        <v>2.3107437114938123</v>
      </c>
      <c r="CB470" s="1">
        <f t="shared" si="591"/>
        <v>4.0797577405895638</v>
      </c>
      <c r="CC470" s="1">
        <f t="shared" si="592"/>
        <v>4.3733034505330082</v>
      </c>
      <c r="CD470" s="1">
        <f t="shared" si="593"/>
        <v>10.299888640413149</v>
      </c>
      <c r="CE470" s="1">
        <f t="shared" si="594"/>
        <v>2.0481648326838031</v>
      </c>
      <c r="CF470" s="1">
        <f t="shared" si="595"/>
        <v>3.2690368037352187</v>
      </c>
      <c r="CG470" s="1">
        <f t="shared" si="596"/>
        <v>4.0388619070760052</v>
      </c>
      <c r="CH470" s="1">
        <f t="shared" si="597"/>
        <v>4.7470910135835052</v>
      </c>
      <c r="CI470" s="1">
        <f t="shared" si="598"/>
        <v>4.8033968434605674</v>
      </c>
      <c r="CJ470" s="1">
        <f t="shared" si="599"/>
        <v>4.85936258282082</v>
      </c>
      <c r="CK470" s="1">
        <f t="shared" si="600"/>
        <v>4.8279574222562367</v>
      </c>
      <c r="CL470" s="5">
        <f t="shared" si="606"/>
        <v>11</v>
      </c>
      <c r="CN470" s="9">
        <f t="shared" si="607"/>
        <v>2.0481648326838031</v>
      </c>
    </row>
    <row r="471" spans="1:92" x14ac:dyDescent="0.2">
      <c r="A471" s="4">
        <v>469</v>
      </c>
      <c r="B471" s="1">
        <v>0.18024410412181199</v>
      </c>
      <c r="C471" s="1">
        <v>25.058</v>
      </c>
      <c r="D471" s="1">
        <v>97</v>
      </c>
      <c r="E471" s="1">
        <v>1</v>
      </c>
      <c r="F471" s="1">
        <v>2</v>
      </c>
      <c r="G471" s="1">
        <v>8.9649148225291597</v>
      </c>
      <c r="H471" s="1">
        <v>6</v>
      </c>
      <c r="I471">
        <v>1500</v>
      </c>
      <c r="J471">
        <v>0.15</v>
      </c>
      <c r="K471">
        <v>37.5</v>
      </c>
      <c r="L471" s="1"/>
      <c r="M471" s="2">
        <f t="shared" si="532"/>
        <v>4</v>
      </c>
      <c r="N471" s="2">
        <f t="shared" si="533"/>
        <v>6</v>
      </c>
      <c r="O471" s="2">
        <f t="shared" si="534"/>
        <v>6</v>
      </c>
      <c r="P471" s="2">
        <f t="shared" si="535"/>
        <v>4</v>
      </c>
      <c r="Q471" s="2">
        <f t="shared" si="536"/>
        <v>6</v>
      </c>
      <c r="R471" s="2">
        <f t="shared" si="537"/>
        <v>7</v>
      </c>
      <c r="S471" s="2">
        <f t="shared" si="538"/>
        <v>6</v>
      </c>
      <c r="T471" s="2">
        <f t="shared" si="539"/>
        <v>5</v>
      </c>
      <c r="U471" s="2">
        <f t="shared" si="540"/>
        <v>7</v>
      </c>
      <c r="V471" s="2">
        <f t="shared" si="541"/>
        <v>7</v>
      </c>
      <c r="W471" s="2">
        <f t="shared" si="542"/>
        <v>4</v>
      </c>
      <c r="X471" s="2">
        <f t="shared" si="543"/>
        <v>5</v>
      </c>
      <c r="Y471" s="2">
        <f t="shared" si="544"/>
        <v>2</v>
      </c>
      <c r="Z471" s="2">
        <f t="shared" si="545"/>
        <v>2</v>
      </c>
      <c r="AA471" s="2">
        <f t="shared" si="546"/>
        <v>2</v>
      </c>
      <c r="AB471" s="2">
        <f t="shared" si="547"/>
        <v>2</v>
      </c>
      <c r="AC471" s="2">
        <f t="shared" si="548"/>
        <v>1</v>
      </c>
      <c r="AD471" s="3">
        <f t="shared" si="601"/>
        <v>6</v>
      </c>
      <c r="AE471" s="2">
        <f t="shared" si="549"/>
        <v>7</v>
      </c>
      <c r="AF471" s="2">
        <f t="shared" si="550"/>
        <v>9</v>
      </c>
      <c r="AG471" s="2">
        <f t="shared" si="551"/>
        <v>9</v>
      </c>
      <c r="AH471" s="2">
        <f t="shared" si="552"/>
        <v>7</v>
      </c>
      <c r="AI471" s="2">
        <f t="shared" si="553"/>
        <v>8</v>
      </c>
      <c r="AJ471" s="2">
        <f t="shared" si="554"/>
        <v>9</v>
      </c>
      <c r="AK471" s="2">
        <f t="shared" si="555"/>
        <v>8</v>
      </c>
      <c r="AL471" s="2">
        <f t="shared" si="556"/>
        <v>8</v>
      </c>
      <c r="AM471" s="2">
        <f t="shared" si="557"/>
        <v>9</v>
      </c>
      <c r="AN471" s="2">
        <f t="shared" si="558"/>
        <v>9</v>
      </c>
      <c r="AO471" s="2">
        <f t="shared" si="559"/>
        <v>6</v>
      </c>
      <c r="AP471" s="2">
        <f t="shared" si="560"/>
        <v>7</v>
      </c>
      <c r="AQ471" s="2">
        <f t="shared" si="561"/>
        <v>4</v>
      </c>
      <c r="AR471" s="2">
        <f t="shared" si="562"/>
        <v>3</v>
      </c>
      <c r="AS471" s="2">
        <f t="shared" si="563"/>
        <v>4</v>
      </c>
      <c r="AT471" s="2">
        <f t="shared" si="564"/>
        <v>4</v>
      </c>
      <c r="AU471" s="2">
        <f t="shared" si="565"/>
        <v>3</v>
      </c>
      <c r="AV471" s="3">
        <f t="shared" si="602"/>
        <v>2</v>
      </c>
      <c r="AW471">
        <f t="shared" si="603"/>
        <v>5</v>
      </c>
      <c r="AX471" s="2">
        <f t="shared" si="566"/>
        <v>4</v>
      </c>
      <c r="AY471" s="2">
        <f t="shared" si="567"/>
        <v>5</v>
      </c>
      <c r="AZ471" s="2">
        <f t="shared" si="568"/>
        <v>6</v>
      </c>
      <c r="BA471" s="2">
        <f t="shared" si="569"/>
        <v>3</v>
      </c>
      <c r="BB471" s="2">
        <f t="shared" si="570"/>
        <v>3</v>
      </c>
      <c r="BC471" s="2">
        <f t="shared" si="571"/>
        <v>4</v>
      </c>
      <c r="BD471" s="2">
        <f t="shared" si="572"/>
        <v>4</v>
      </c>
      <c r="BE471" s="2">
        <f t="shared" si="573"/>
        <v>5</v>
      </c>
      <c r="BF471" s="2">
        <f t="shared" si="574"/>
        <v>5</v>
      </c>
      <c r="BG471" s="2">
        <f t="shared" si="575"/>
        <v>4</v>
      </c>
      <c r="BH471" s="2">
        <f t="shared" si="576"/>
        <v>6</v>
      </c>
      <c r="BI471" s="2">
        <f t="shared" si="577"/>
        <v>5</v>
      </c>
      <c r="BJ471" s="2">
        <f t="shared" si="578"/>
        <v>3</v>
      </c>
      <c r="BK471" s="2">
        <f t="shared" si="579"/>
        <v>3</v>
      </c>
      <c r="BL471" s="2">
        <f t="shared" si="580"/>
        <v>3</v>
      </c>
      <c r="BM471" s="2">
        <f t="shared" si="581"/>
        <v>3</v>
      </c>
      <c r="BN471" s="2">
        <f t="shared" si="582"/>
        <v>2</v>
      </c>
      <c r="BO471" s="3">
        <f t="shared" si="604"/>
        <v>3</v>
      </c>
      <c r="BP471">
        <f t="shared" si="605"/>
        <v>2</v>
      </c>
      <c r="BR471">
        <v>2</v>
      </c>
      <c r="BS471">
        <f t="shared" si="583"/>
        <v>1</v>
      </c>
      <c r="BU471" s="1">
        <f t="shared" si="584"/>
        <v>4.4992603312929988</v>
      </c>
      <c r="BV471" s="1">
        <f t="shared" si="585"/>
        <v>2.5203388592469866</v>
      </c>
      <c r="BW471" s="1">
        <f t="shared" si="586"/>
        <v>2.1774109959407006</v>
      </c>
      <c r="BX471" s="1">
        <f t="shared" si="587"/>
        <v>3.5985049797423736</v>
      </c>
      <c r="BY471" s="1">
        <f t="shared" si="588"/>
        <v>3.3551846954444318</v>
      </c>
      <c r="BZ471" s="1">
        <f t="shared" si="589"/>
        <v>3.6808949904728721</v>
      </c>
      <c r="CA471" s="1">
        <f t="shared" si="590"/>
        <v>2.3894832493526792</v>
      </c>
      <c r="CB471" s="1">
        <f t="shared" si="591"/>
        <v>4.160990061716614</v>
      </c>
      <c r="CC471" s="1">
        <f t="shared" si="592"/>
        <v>4.4781589291712258</v>
      </c>
      <c r="CD471" s="1">
        <f t="shared" si="593"/>
        <v>10.322148523725154</v>
      </c>
      <c r="CE471" s="1">
        <f t="shared" si="594"/>
        <v>2.2030465092532774</v>
      </c>
      <c r="CF471" s="1">
        <f t="shared" si="595"/>
        <v>3.3245279616443195</v>
      </c>
      <c r="CG471" s="1">
        <f t="shared" si="596"/>
        <v>4.1380626783623073</v>
      </c>
      <c r="CH471" s="1">
        <f t="shared" si="597"/>
        <v>4.8571720516012178</v>
      </c>
      <c r="CI471" s="1">
        <f t="shared" si="598"/>
        <v>4.897622304484984</v>
      </c>
      <c r="CJ471" s="1">
        <f t="shared" si="599"/>
        <v>4.9524491399889969</v>
      </c>
      <c r="CK471" s="1">
        <f t="shared" si="600"/>
        <v>4.9234980906013517</v>
      </c>
      <c r="CL471" s="5">
        <f t="shared" si="606"/>
        <v>3</v>
      </c>
      <c r="CN471" s="9">
        <f t="shared" si="607"/>
        <v>2.1774109959407006</v>
      </c>
    </row>
    <row r="472" spans="1:92" x14ac:dyDescent="0.2">
      <c r="A472" s="4">
        <v>470</v>
      </c>
      <c r="B472" s="1">
        <v>0.184429083743266</v>
      </c>
      <c r="C472" s="1">
        <v>24.600999999999999</v>
      </c>
      <c r="D472" s="1">
        <v>90</v>
      </c>
      <c r="E472" s="1">
        <v>9</v>
      </c>
      <c r="F472" s="1">
        <v>1</v>
      </c>
      <c r="G472" s="1">
        <v>12.3002717762466</v>
      </c>
      <c r="H472" s="1">
        <v>7</v>
      </c>
      <c r="I472">
        <v>1500</v>
      </c>
      <c r="J472">
        <v>0.15</v>
      </c>
      <c r="K472">
        <v>37.5</v>
      </c>
      <c r="L472" s="1"/>
      <c r="M472" s="2">
        <f t="shared" si="532"/>
        <v>4</v>
      </c>
      <c r="N472" s="2">
        <f t="shared" si="533"/>
        <v>7</v>
      </c>
      <c r="O472" s="2">
        <f t="shared" si="534"/>
        <v>4</v>
      </c>
      <c r="P472" s="2">
        <f t="shared" si="535"/>
        <v>5</v>
      </c>
      <c r="Q472" s="2">
        <f t="shared" si="536"/>
        <v>6</v>
      </c>
      <c r="R472" s="2">
        <f t="shared" si="537"/>
        <v>5</v>
      </c>
      <c r="S472" s="2">
        <f t="shared" si="538"/>
        <v>7</v>
      </c>
      <c r="T472" s="2">
        <f t="shared" si="539"/>
        <v>4</v>
      </c>
      <c r="U472" s="2">
        <f t="shared" si="540"/>
        <v>5</v>
      </c>
      <c r="V472" s="2">
        <f t="shared" si="541"/>
        <v>6</v>
      </c>
      <c r="W472" s="2">
        <f t="shared" si="542"/>
        <v>4</v>
      </c>
      <c r="X472" s="2">
        <f t="shared" si="543"/>
        <v>4</v>
      </c>
      <c r="Y472" s="2">
        <f t="shared" si="544"/>
        <v>2</v>
      </c>
      <c r="Z472" s="2">
        <f t="shared" si="545"/>
        <v>2</v>
      </c>
      <c r="AA472" s="2">
        <f t="shared" si="546"/>
        <v>2</v>
      </c>
      <c r="AB472" s="2">
        <f t="shared" si="547"/>
        <v>2</v>
      </c>
      <c r="AC472" s="2">
        <f t="shared" si="548"/>
        <v>1</v>
      </c>
      <c r="AD472" s="3">
        <f t="shared" si="601"/>
        <v>2</v>
      </c>
      <c r="AE472" s="2">
        <f t="shared" si="549"/>
        <v>7</v>
      </c>
      <c r="AF472" s="2">
        <f t="shared" si="550"/>
        <v>10</v>
      </c>
      <c r="AG472" s="2">
        <f t="shared" si="551"/>
        <v>7</v>
      </c>
      <c r="AH472" s="2">
        <f t="shared" si="552"/>
        <v>8</v>
      </c>
      <c r="AI472" s="2">
        <f t="shared" si="553"/>
        <v>8</v>
      </c>
      <c r="AJ472" s="2">
        <f t="shared" si="554"/>
        <v>7</v>
      </c>
      <c r="AK472" s="2">
        <f t="shared" si="555"/>
        <v>9</v>
      </c>
      <c r="AL472" s="2">
        <f t="shared" si="556"/>
        <v>7</v>
      </c>
      <c r="AM472" s="2">
        <f t="shared" si="557"/>
        <v>7</v>
      </c>
      <c r="AN472" s="2">
        <f t="shared" si="558"/>
        <v>8</v>
      </c>
      <c r="AO472" s="2">
        <f t="shared" si="559"/>
        <v>6</v>
      </c>
      <c r="AP472" s="2">
        <f t="shared" si="560"/>
        <v>6</v>
      </c>
      <c r="AQ472" s="2">
        <f t="shared" si="561"/>
        <v>4</v>
      </c>
      <c r="AR472" s="2">
        <f t="shared" si="562"/>
        <v>3</v>
      </c>
      <c r="AS472" s="2">
        <f t="shared" si="563"/>
        <v>4</v>
      </c>
      <c r="AT472" s="2">
        <f t="shared" si="564"/>
        <v>4</v>
      </c>
      <c r="AU472" s="2">
        <f t="shared" si="565"/>
        <v>3</v>
      </c>
      <c r="AV472" s="3">
        <f t="shared" si="602"/>
        <v>2</v>
      </c>
      <c r="AW472">
        <f t="shared" si="603"/>
        <v>1</v>
      </c>
      <c r="AX472" s="2">
        <f t="shared" si="566"/>
        <v>4</v>
      </c>
      <c r="AY472" s="2">
        <f t="shared" si="567"/>
        <v>6</v>
      </c>
      <c r="AZ472" s="2">
        <f t="shared" si="568"/>
        <v>4</v>
      </c>
      <c r="BA472" s="2">
        <f t="shared" si="569"/>
        <v>4</v>
      </c>
      <c r="BB472" s="2">
        <f t="shared" si="570"/>
        <v>3</v>
      </c>
      <c r="BC472" s="2">
        <f t="shared" si="571"/>
        <v>2</v>
      </c>
      <c r="BD472" s="2">
        <f t="shared" si="572"/>
        <v>5</v>
      </c>
      <c r="BE472" s="2">
        <f t="shared" si="573"/>
        <v>3</v>
      </c>
      <c r="BF472" s="2">
        <f t="shared" si="574"/>
        <v>3</v>
      </c>
      <c r="BG472" s="2">
        <f t="shared" si="575"/>
        <v>3</v>
      </c>
      <c r="BH472" s="2">
        <f t="shared" si="576"/>
        <v>6</v>
      </c>
      <c r="BI472" s="2">
        <f t="shared" si="577"/>
        <v>4</v>
      </c>
      <c r="BJ472" s="2">
        <f t="shared" si="578"/>
        <v>3</v>
      </c>
      <c r="BK472" s="2">
        <f t="shared" si="579"/>
        <v>3</v>
      </c>
      <c r="BL472" s="2">
        <f t="shared" si="580"/>
        <v>3</v>
      </c>
      <c r="BM472" s="2">
        <f t="shared" si="581"/>
        <v>3</v>
      </c>
      <c r="BN472" s="2">
        <f t="shared" si="582"/>
        <v>2</v>
      </c>
      <c r="BO472" s="3">
        <f t="shared" si="604"/>
        <v>2</v>
      </c>
      <c r="BP472">
        <f t="shared" si="605"/>
        <v>2</v>
      </c>
      <c r="BR472">
        <v>2</v>
      </c>
      <c r="BS472">
        <f t="shared" si="583"/>
        <v>2</v>
      </c>
      <c r="BU472" s="1">
        <f t="shared" si="584"/>
        <v>4.3082417507718604</v>
      </c>
      <c r="BV472" s="1">
        <f t="shared" si="585"/>
        <v>2.4318680341454266</v>
      </c>
      <c r="BW472" s="1">
        <f t="shared" si="586"/>
        <v>2.2701712652765784</v>
      </c>
      <c r="BX472" s="1">
        <f t="shared" si="587"/>
        <v>3.1684903824408384</v>
      </c>
      <c r="BY472" s="1">
        <f t="shared" si="588"/>
        <v>3.2354346705386847</v>
      </c>
      <c r="BZ472" s="1">
        <f t="shared" si="589"/>
        <v>3.6535714540064763</v>
      </c>
      <c r="CA472" s="1">
        <f t="shared" si="590"/>
        <v>2.4195255115357743</v>
      </c>
      <c r="CB472" s="1">
        <f t="shared" si="591"/>
        <v>4.1517733504106173</v>
      </c>
      <c r="CC472" s="1">
        <f t="shared" si="592"/>
        <v>4.3797821819507083</v>
      </c>
      <c r="CD472" s="1">
        <f t="shared" si="593"/>
        <v>10.303628537528445</v>
      </c>
      <c r="CE472" s="1">
        <f t="shared" si="594"/>
        <v>1.9946018236418173</v>
      </c>
      <c r="CF472" s="1">
        <f t="shared" si="595"/>
        <v>3.2490123431084581</v>
      </c>
      <c r="CG472" s="1">
        <f t="shared" si="596"/>
        <v>4.0463723792085196</v>
      </c>
      <c r="CH472" s="1">
        <f t="shared" si="597"/>
        <v>4.7437557638052237</v>
      </c>
      <c r="CI472" s="1">
        <f t="shared" si="598"/>
        <v>4.8774557063149526</v>
      </c>
      <c r="CJ472" s="1">
        <f t="shared" si="599"/>
        <v>4.9326566828022758</v>
      </c>
      <c r="CK472" s="1">
        <f t="shared" si="600"/>
        <v>4.9013380636179074</v>
      </c>
      <c r="CL472" s="5">
        <f t="shared" si="606"/>
        <v>11</v>
      </c>
      <c r="CN472" s="9">
        <f t="shared" si="607"/>
        <v>1.9946018236418173</v>
      </c>
    </row>
    <row r="473" spans="1:92" x14ac:dyDescent="0.2">
      <c r="A473" s="4">
        <v>471</v>
      </c>
      <c r="B473" s="1">
        <v>0.23778347909478201</v>
      </c>
      <c r="C473" s="1">
        <v>16.954999999999998</v>
      </c>
      <c r="D473" s="1">
        <v>70</v>
      </c>
      <c r="E473" s="1">
        <v>9</v>
      </c>
      <c r="F473" s="1">
        <v>21</v>
      </c>
      <c r="G473" s="1">
        <v>10.7899668602668</v>
      </c>
      <c r="H473" s="1">
        <v>7</v>
      </c>
      <c r="I473">
        <v>1500</v>
      </c>
      <c r="J473">
        <v>0.15</v>
      </c>
      <c r="K473">
        <v>37.5</v>
      </c>
      <c r="L473" s="1"/>
      <c r="M473" s="2">
        <f t="shared" si="532"/>
        <v>3</v>
      </c>
      <c r="N473" s="2">
        <f t="shared" si="533"/>
        <v>7</v>
      </c>
      <c r="O473" s="2">
        <f t="shared" si="534"/>
        <v>5</v>
      </c>
      <c r="P473" s="2">
        <f t="shared" si="535"/>
        <v>5</v>
      </c>
      <c r="Q473" s="2">
        <f t="shared" si="536"/>
        <v>7</v>
      </c>
      <c r="R473" s="2">
        <f t="shared" si="537"/>
        <v>5</v>
      </c>
      <c r="S473" s="2">
        <f t="shared" si="538"/>
        <v>7</v>
      </c>
      <c r="T473" s="2">
        <f t="shared" si="539"/>
        <v>3</v>
      </c>
      <c r="U473" s="2">
        <f t="shared" si="540"/>
        <v>5</v>
      </c>
      <c r="V473" s="2">
        <f t="shared" si="541"/>
        <v>6</v>
      </c>
      <c r="W473" s="2">
        <f t="shared" si="542"/>
        <v>4</v>
      </c>
      <c r="X473" s="2">
        <f t="shared" si="543"/>
        <v>4</v>
      </c>
      <c r="Y473" s="2">
        <f t="shared" si="544"/>
        <v>2</v>
      </c>
      <c r="Z473" s="2">
        <f t="shared" si="545"/>
        <v>2</v>
      </c>
      <c r="AA473" s="2">
        <f t="shared" si="546"/>
        <v>1</v>
      </c>
      <c r="AB473" s="2">
        <f t="shared" si="547"/>
        <v>2</v>
      </c>
      <c r="AC473" s="2">
        <f t="shared" si="548"/>
        <v>1</v>
      </c>
      <c r="AD473" s="3">
        <f t="shared" si="601"/>
        <v>2</v>
      </c>
      <c r="AE473" s="2">
        <f t="shared" si="549"/>
        <v>6</v>
      </c>
      <c r="AF473" s="2">
        <f t="shared" si="550"/>
        <v>10</v>
      </c>
      <c r="AG473" s="2">
        <f t="shared" si="551"/>
        <v>8</v>
      </c>
      <c r="AH473" s="2">
        <f t="shared" si="552"/>
        <v>8</v>
      </c>
      <c r="AI473" s="2">
        <f t="shared" si="553"/>
        <v>9</v>
      </c>
      <c r="AJ473" s="2">
        <f t="shared" si="554"/>
        <v>7</v>
      </c>
      <c r="AK473" s="2">
        <f t="shared" si="555"/>
        <v>9</v>
      </c>
      <c r="AL473" s="2">
        <f t="shared" si="556"/>
        <v>6</v>
      </c>
      <c r="AM473" s="2">
        <f t="shared" si="557"/>
        <v>7</v>
      </c>
      <c r="AN473" s="2">
        <f t="shared" si="558"/>
        <v>8</v>
      </c>
      <c r="AO473" s="2">
        <f t="shared" si="559"/>
        <v>6</v>
      </c>
      <c r="AP473" s="2">
        <f t="shared" si="560"/>
        <v>6</v>
      </c>
      <c r="AQ473" s="2">
        <f t="shared" si="561"/>
        <v>4</v>
      </c>
      <c r="AR473" s="2">
        <f t="shared" si="562"/>
        <v>3</v>
      </c>
      <c r="AS473" s="2">
        <f t="shared" si="563"/>
        <v>3</v>
      </c>
      <c r="AT473" s="2">
        <f t="shared" si="564"/>
        <v>4</v>
      </c>
      <c r="AU473" s="2">
        <f t="shared" si="565"/>
        <v>3</v>
      </c>
      <c r="AV473" s="3">
        <f t="shared" si="602"/>
        <v>2</v>
      </c>
      <c r="AW473">
        <f t="shared" si="603"/>
        <v>1</v>
      </c>
      <c r="AX473" s="2">
        <f t="shared" si="566"/>
        <v>4</v>
      </c>
      <c r="AY473" s="2">
        <f t="shared" si="567"/>
        <v>6</v>
      </c>
      <c r="AZ473" s="2">
        <f t="shared" si="568"/>
        <v>6</v>
      </c>
      <c r="BA473" s="2">
        <f t="shared" si="569"/>
        <v>4</v>
      </c>
      <c r="BB473" s="2">
        <f t="shared" si="570"/>
        <v>4</v>
      </c>
      <c r="BC473" s="2">
        <f t="shared" si="571"/>
        <v>2</v>
      </c>
      <c r="BD473" s="2">
        <f t="shared" si="572"/>
        <v>6</v>
      </c>
      <c r="BE473" s="2">
        <f t="shared" si="573"/>
        <v>3</v>
      </c>
      <c r="BF473" s="2">
        <f t="shared" si="574"/>
        <v>3</v>
      </c>
      <c r="BG473" s="2">
        <f t="shared" si="575"/>
        <v>3</v>
      </c>
      <c r="BH473" s="2">
        <f t="shared" si="576"/>
        <v>6</v>
      </c>
      <c r="BI473" s="2">
        <f t="shared" si="577"/>
        <v>4</v>
      </c>
      <c r="BJ473" s="2">
        <f t="shared" si="578"/>
        <v>3</v>
      </c>
      <c r="BK473" s="2">
        <f t="shared" si="579"/>
        <v>2</v>
      </c>
      <c r="BL473" s="2">
        <f t="shared" si="580"/>
        <v>2</v>
      </c>
      <c r="BM473" s="2">
        <f t="shared" si="581"/>
        <v>3</v>
      </c>
      <c r="BN473" s="2">
        <f t="shared" si="582"/>
        <v>2</v>
      </c>
      <c r="BO473" s="3">
        <f t="shared" si="604"/>
        <v>2</v>
      </c>
      <c r="BP473">
        <f t="shared" si="605"/>
        <v>4</v>
      </c>
      <c r="BR473">
        <v>2</v>
      </c>
      <c r="BS473">
        <f t="shared" si="583"/>
        <v>2</v>
      </c>
      <c r="BU473" s="1">
        <f t="shared" si="584"/>
        <v>4.3507122769091522</v>
      </c>
      <c r="BV473" s="1">
        <f t="shared" si="585"/>
        <v>2.2304954542435658</v>
      </c>
      <c r="BW473" s="1">
        <f t="shared" si="586"/>
        <v>2.0998645097137381</v>
      </c>
      <c r="BX473" s="1">
        <f t="shared" si="587"/>
        <v>2.9430532564059284</v>
      </c>
      <c r="BY473" s="1">
        <f t="shared" si="588"/>
        <v>2.7874378112816363</v>
      </c>
      <c r="BZ473" s="1">
        <f t="shared" si="589"/>
        <v>3.02571868324361</v>
      </c>
      <c r="CA473" s="1">
        <f t="shared" si="590"/>
        <v>2.3298223803449081</v>
      </c>
      <c r="CB473" s="1">
        <f t="shared" si="591"/>
        <v>3.3089367091538526</v>
      </c>
      <c r="CC473" s="1">
        <f t="shared" si="592"/>
        <v>3.557738465063558</v>
      </c>
      <c r="CD473" s="1">
        <f t="shared" si="593"/>
        <v>10.100112767400754</v>
      </c>
      <c r="CE473" s="1">
        <f t="shared" si="594"/>
        <v>2.2366863141843649</v>
      </c>
      <c r="CF473" s="1">
        <f t="shared" si="595"/>
        <v>2.8346504607180547</v>
      </c>
      <c r="CG473" s="1">
        <f t="shared" si="596"/>
        <v>3.4189183692403389</v>
      </c>
      <c r="CH473" s="1">
        <f t="shared" si="597"/>
        <v>3.8909648547769389</v>
      </c>
      <c r="CI473" s="1">
        <f t="shared" si="598"/>
        <v>3.9519950627203899</v>
      </c>
      <c r="CJ473" s="1">
        <f t="shared" si="599"/>
        <v>4.0198550859239548</v>
      </c>
      <c r="CK473" s="1">
        <f t="shared" si="600"/>
        <v>3.981715931512539</v>
      </c>
      <c r="CL473" s="5">
        <f t="shared" si="606"/>
        <v>3</v>
      </c>
      <c r="CN473" s="9">
        <f t="shared" si="607"/>
        <v>2.0998645097137381</v>
      </c>
    </row>
    <row r="474" spans="1:92" x14ac:dyDescent="0.2">
      <c r="A474" s="4">
        <v>472</v>
      </c>
      <c r="B474" s="1">
        <v>0.31074040071433501</v>
      </c>
      <c r="C474" s="1">
        <v>25.315999999999999</v>
      </c>
      <c r="D474" s="1">
        <v>86</v>
      </c>
      <c r="E474" s="1">
        <v>9</v>
      </c>
      <c r="F474" s="1">
        <v>5</v>
      </c>
      <c r="G474" s="1">
        <v>10.1263444932643</v>
      </c>
      <c r="H474" s="1">
        <v>7</v>
      </c>
      <c r="I474">
        <v>1500</v>
      </c>
      <c r="J474">
        <v>0.15</v>
      </c>
      <c r="K474">
        <v>37.5</v>
      </c>
      <c r="L474" s="1"/>
      <c r="M474" s="2">
        <f t="shared" si="532"/>
        <v>4</v>
      </c>
      <c r="N474" s="2">
        <f t="shared" si="533"/>
        <v>7</v>
      </c>
      <c r="O474" s="2">
        <f t="shared" si="534"/>
        <v>4</v>
      </c>
      <c r="P474" s="2">
        <f t="shared" si="535"/>
        <v>5</v>
      </c>
      <c r="Q474" s="2">
        <f t="shared" si="536"/>
        <v>6</v>
      </c>
      <c r="R474" s="2">
        <f t="shared" si="537"/>
        <v>5</v>
      </c>
      <c r="S474" s="2">
        <f t="shared" si="538"/>
        <v>7</v>
      </c>
      <c r="T474" s="2">
        <f t="shared" si="539"/>
        <v>4</v>
      </c>
      <c r="U474" s="2">
        <f t="shared" si="540"/>
        <v>5</v>
      </c>
      <c r="V474" s="2">
        <f t="shared" si="541"/>
        <v>6</v>
      </c>
      <c r="W474" s="2">
        <f t="shared" si="542"/>
        <v>4</v>
      </c>
      <c r="X474" s="2">
        <f t="shared" si="543"/>
        <v>4</v>
      </c>
      <c r="Y474" s="2">
        <f t="shared" si="544"/>
        <v>2</v>
      </c>
      <c r="Z474" s="2">
        <f t="shared" si="545"/>
        <v>2</v>
      </c>
      <c r="AA474" s="2">
        <f t="shared" si="546"/>
        <v>2</v>
      </c>
      <c r="AB474" s="2">
        <f t="shared" si="547"/>
        <v>2</v>
      </c>
      <c r="AC474" s="2">
        <f t="shared" si="548"/>
        <v>1</v>
      </c>
      <c r="AD474" s="3">
        <f t="shared" si="601"/>
        <v>2</v>
      </c>
      <c r="AE474" s="2">
        <f t="shared" si="549"/>
        <v>7</v>
      </c>
      <c r="AF474" s="2">
        <f t="shared" si="550"/>
        <v>10</v>
      </c>
      <c r="AG474" s="2">
        <f t="shared" si="551"/>
        <v>7</v>
      </c>
      <c r="AH474" s="2">
        <f t="shared" si="552"/>
        <v>8</v>
      </c>
      <c r="AI474" s="2">
        <f t="shared" si="553"/>
        <v>8</v>
      </c>
      <c r="AJ474" s="2">
        <f t="shared" si="554"/>
        <v>7</v>
      </c>
      <c r="AK474" s="2">
        <f t="shared" si="555"/>
        <v>9</v>
      </c>
      <c r="AL474" s="2">
        <f t="shared" si="556"/>
        <v>7</v>
      </c>
      <c r="AM474" s="2">
        <f t="shared" si="557"/>
        <v>7</v>
      </c>
      <c r="AN474" s="2">
        <f t="shared" si="558"/>
        <v>8</v>
      </c>
      <c r="AO474" s="2">
        <f t="shared" si="559"/>
        <v>6</v>
      </c>
      <c r="AP474" s="2">
        <f t="shared" si="560"/>
        <v>6</v>
      </c>
      <c r="AQ474" s="2">
        <f t="shared" si="561"/>
        <v>4</v>
      </c>
      <c r="AR474" s="2">
        <f t="shared" si="562"/>
        <v>3</v>
      </c>
      <c r="AS474" s="2">
        <f t="shared" si="563"/>
        <v>4</v>
      </c>
      <c r="AT474" s="2">
        <f t="shared" si="564"/>
        <v>4</v>
      </c>
      <c r="AU474" s="2">
        <f t="shared" si="565"/>
        <v>3</v>
      </c>
      <c r="AV474" s="3">
        <f t="shared" si="602"/>
        <v>2</v>
      </c>
      <c r="AW474">
        <f t="shared" si="603"/>
        <v>1</v>
      </c>
      <c r="AX474" s="2">
        <f t="shared" si="566"/>
        <v>5</v>
      </c>
      <c r="AY474" s="2">
        <f t="shared" si="567"/>
        <v>7</v>
      </c>
      <c r="AZ474" s="2">
        <f t="shared" si="568"/>
        <v>5</v>
      </c>
      <c r="BA474" s="2">
        <f t="shared" si="569"/>
        <v>4</v>
      </c>
      <c r="BB474" s="2">
        <f t="shared" si="570"/>
        <v>3</v>
      </c>
      <c r="BC474" s="2">
        <f t="shared" si="571"/>
        <v>2</v>
      </c>
      <c r="BD474" s="2">
        <f t="shared" si="572"/>
        <v>6</v>
      </c>
      <c r="BE474" s="2">
        <f t="shared" si="573"/>
        <v>3</v>
      </c>
      <c r="BF474" s="2">
        <f t="shared" si="574"/>
        <v>3</v>
      </c>
      <c r="BG474" s="2">
        <f t="shared" si="575"/>
        <v>3</v>
      </c>
      <c r="BH474" s="2">
        <f t="shared" si="576"/>
        <v>6</v>
      </c>
      <c r="BI474" s="2">
        <f t="shared" si="577"/>
        <v>4</v>
      </c>
      <c r="BJ474" s="2">
        <f t="shared" si="578"/>
        <v>3</v>
      </c>
      <c r="BK474" s="2">
        <f t="shared" si="579"/>
        <v>3</v>
      </c>
      <c r="BL474" s="2">
        <f t="shared" si="580"/>
        <v>3</v>
      </c>
      <c r="BM474" s="2">
        <f t="shared" si="581"/>
        <v>3</v>
      </c>
      <c r="BN474" s="2">
        <f t="shared" si="582"/>
        <v>2</v>
      </c>
      <c r="BO474" s="3">
        <f t="shared" si="604"/>
        <v>2</v>
      </c>
      <c r="BP474">
        <f t="shared" si="605"/>
        <v>1</v>
      </c>
      <c r="BR474">
        <v>2</v>
      </c>
      <c r="BS474">
        <f t="shared" si="583"/>
        <v>1</v>
      </c>
      <c r="BU474" s="1">
        <f t="shared" si="584"/>
        <v>4.3979726818669009</v>
      </c>
      <c r="BV474" s="1">
        <f t="shared" si="585"/>
        <v>2.1320584788668082</v>
      </c>
      <c r="BW474" s="1">
        <f t="shared" si="586"/>
        <v>1.999036094125427</v>
      </c>
      <c r="BX474" s="1">
        <f t="shared" si="587"/>
        <v>2.7729842970052561</v>
      </c>
      <c r="BY474" s="1">
        <f t="shared" si="588"/>
        <v>2.4563114558182475</v>
      </c>
      <c r="BZ474" s="1">
        <f t="shared" si="589"/>
        <v>2.5248983471622277</v>
      </c>
      <c r="CA474" s="1">
        <f t="shared" si="590"/>
        <v>2.282223683053429</v>
      </c>
      <c r="CB474" s="1">
        <f t="shared" si="591"/>
        <v>2.6984440142059083</v>
      </c>
      <c r="CC474" s="1">
        <f t="shared" si="592"/>
        <v>2.8775657551568758</v>
      </c>
      <c r="CD474" s="1">
        <f t="shared" si="593"/>
        <v>9.9624423545562539</v>
      </c>
      <c r="CE474" s="1">
        <f t="shared" si="594"/>
        <v>2.2440295683938363</v>
      </c>
      <c r="CF474" s="1">
        <f t="shared" si="595"/>
        <v>2.4434754293634406</v>
      </c>
      <c r="CG474" s="1">
        <f t="shared" si="596"/>
        <v>2.8870467434208189</v>
      </c>
      <c r="CH474" s="1">
        <f t="shared" si="597"/>
        <v>3.1845381285793417</v>
      </c>
      <c r="CI474" s="1">
        <f t="shared" si="598"/>
        <v>3.296186729670854</v>
      </c>
      <c r="CJ474" s="1">
        <f t="shared" si="599"/>
        <v>3.3772059089708129</v>
      </c>
      <c r="CK474" s="1">
        <f t="shared" si="600"/>
        <v>3.3319434027599231</v>
      </c>
      <c r="CL474" s="5">
        <f t="shared" si="606"/>
        <v>3</v>
      </c>
      <c r="CN474" s="9">
        <f t="shared" si="607"/>
        <v>1.999036094125427</v>
      </c>
    </row>
    <row r="475" spans="1:92" x14ac:dyDescent="0.2">
      <c r="A475" s="4">
        <v>473</v>
      </c>
      <c r="B475" s="1">
        <v>0.24425989842663201</v>
      </c>
      <c r="C475" s="1">
        <v>3.99</v>
      </c>
      <c r="D475" s="1">
        <v>91</v>
      </c>
      <c r="E475" s="1">
        <v>4</v>
      </c>
      <c r="F475" s="1">
        <v>5</v>
      </c>
      <c r="G475" s="1">
        <v>11.1718812262875</v>
      </c>
      <c r="H475" s="1">
        <v>7</v>
      </c>
      <c r="I475">
        <v>1500</v>
      </c>
      <c r="J475">
        <v>0.15</v>
      </c>
      <c r="K475">
        <v>37.5</v>
      </c>
      <c r="L475" s="1"/>
      <c r="M475" s="2">
        <f t="shared" si="532"/>
        <v>4</v>
      </c>
      <c r="N475" s="2">
        <f t="shared" si="533"/>
        <v>7</v>
      </c>
      <c r="O475" s="2">
        <f t="shared" si="534"/>
        <v>4</v>
      </c>
      <c r="P475" s="2">
        <f t="shared" si="535"/>
        <v>5</v>
      </c>
      <c r="Q475" s="2">
        <f t="shared" si="536"/>
        <v>6</v>
      </c>
      <c r="R475" s="2">
        <f t="shared" si="537"/>
        <v>5</v>
      </c>
      <c r="S475" s="2">
        <f t="shared" si="538"/>
        <v>6</v>
      </c>
      <c r="T475" s="2">
        <f t="shared" si="539"/>
        <v>4</v>
      </c>
      <c r="U475" s="2">
        <f t="shared" si="540"/>
        <v>5</v>
      </c>
      <c r="V475" s="2">
        <f t="shared" si="541"/>
        <v>6</v>
      </c>
      <c r="W475" s="2">
        <f t="shared" si="542"/>
        <v>4</v>
      </c>
      <c r="X475" s="2">
        <f t="shared" si="543"/>
        <v>4</v>
      </c>
      <c r="Y475" s="2">
        <f t="shared" si="544"/>
        <v>2</v>
      </c>
      <c r="Z475" s="2">
        <f t="shared" si="545"/>
        <v>2</v>
      </c>
      <c r="AA475" s="2">
        <f t="shared" si="546"/>
        <v>2</v>
      </c>
      <c r="AB475" s="2">
        <f t="shared" si="547"/>
        <v>2</v>
      </c>
      <c r="AC475" s="2">
        <f t="shared" si="548"/>
        <v>1</v>
      </c>
      <c r="AD475" s="3">
        <f t="shared" si="601"/>
        <v>2</v>
      </c>
      <c r="AE475" s="2">
        <f t="shared" si="549"/>
        <v>7</v>
      </c>
      <c r="AF475" s="2">
        <f t="shared" si="550"/>
        <v>10</v>
      </c>
      <c r="AG475" s="2">
        <f t="shared" si="551"/>
        <v>7</v>
      </c>
      <c r="AH475" s="2">
        <f t="shared" si="552"/>
        <v>8</v>
      </c>
      <c r="AI475" s="2">
        <f t="shared" si="553"/>
        <v>8</v>
      </c>
      <c r="AJ475" s="2">
        <f t="shared" si="554"/>
        <v>7</v>
      </c>
      <c r="AK475" s="2">
        <f t="shared" si="555"/>
        <v>8</v>
      </c>
      <c r="AL475" s="2">
        <f t="shared" si="556"/>
        <v>7</v>
      </c>
      <c r="AM475" s="2">
        <f t="shared" si="557"/>
        <v>7</v>
      </c>
      <c r="AN475" s="2">
        <f t="shared" si="558"/>
        <v>8</v>
      </c>
      <c r="AO475" s="2">
        <f t="shared" si="559"/>
        <v>6</v>
      </c>
      <c r="AP475" s="2">
        <f t="shared" si="560"/>
        <v>6</v>
      </c>
      <c r="AQ475" s="2">
        <f t="shared" si="561"/>
        <v>4</v>
      </c>
      <c r="AR475" s="2">
        <f t="shared" si="562"/>
        <v>3</v>
      </c>
      <c r="AS475" s="2">
        <f t="shared" si="563"/>
        <v>4</v>
      </c>
      <c r="AT475" s="2">
        <f t="shared" si="564"/>
        <v>4</v>
      </c>
      <c r="AU475" s="2">
        <f t="shared" si="565"/>
        <v>3</v>
      </c>
      <c r="AV475" s="3">
        <f t="shared" si="602"/>
        <v>2</v>
      </c>
      <c r="AW475">
        <f t="shared" si="603"/>
        <v>1</v>
      </c>
      <c r="AX475" s="2">
        <f t="shared" si="566"/>
        <v>5</v>
      </c>
      <c r="AY475" s="2">
        <f t="shared" si="567"/>
        <v>6</v>
      </c>
      <c r="AZ475" s="2">
        <f t="shared" si="568"/>
        <v>5</v>
      </c>
      <c r="BA475" s="2">
        <f t="shared" si="569"/>
        <v>4</v>
      </c>
      <c r="BB475" s="2">
        <f t="shared" si="570"/>
        <v>3</v>
      </c>
      <c r="BC475" s="2">
        <f t="shared" si="571"/>
        <v>2</v>
      </c>
      <c r="BD475" s="2">
        <f t="shared" si="572"/>
        <v>5</v>
      </c>
      <c r="BE475" s="2">
        <f t="shared" si="573"/>
        <v>3</v>
      </c>
      <c r="BF475" s="2">
        <f t="shared" si="574"/>
        <v>3</v>
      </c>
      <c r="BG475" s="2">
        <f t="shared" si="575"/>
        <v>3</v>
      </c>
      <c r="BH475" s="2">
        <f t="shared" si="576"/>
        <v>6</v>
      </c>
      <c r="BI475" s="2">
        <f t="shared" si="577"/>
        <v>4</v>
      </c>
      <c r="BJ475" s="2">
        <f t="shared" si="578"/>
        <v>3</v>
      </c>
      <c r="BK475" s="2">
        <f t="shared" si="579"/>
        <v>3</v>
      </c>
      <c r="BL475" s="2">
        <f t="shared" si="580"/>
        <v>3</v>
      </c>
      <c r="BM475" s="2">
        <f t="shared" si="581"/>
        <v>3</v>
      </c>
      <c r="BN475" s="2">
        <f t="shared" si="582"/>
        <v>2</v>
      </c>
      <c r="BO475" s="3">
        <f t="shared" si="604"/>
        <v>2</v>
      </c>
      <c r="BP475">
        <f t="shared" si="605"/>
        <v>2</v>
      </c>
      <c r="BR475">
        <v>2</v>
      </c>
      <c r="BS475">
        <f t="shared" si="583"/>
        <v>1</v>
      </c>
      <c r="BU475" s="1">
        <f t="shared" si="584"/>
        <v>4.2476457856292429</v>
      </c>
      <c r="BV475" s="1">
        <f t="shared" si="585"/>
        <v>2.0682708628084199</v>
      </c>
      <c r="BW475" s="1">
        <f t="shared" si="586"/>
        <v>1.96949532326879</v>
      </c>
      <c r="BX475" s="1">
        <f t="shared" si="587"/>
        <v>2.7721521868560055</v>
      </c>
      <c r="BY475" s="1">
        <f t="shared" si="588"/>
        <v>2.6615515424158613</v>
      </c>
      <c r="BZ475" s="1">
        <f t="shared" si="589"/>
        <v>2.9008588968835514</v>
      </c>
      <c r="CA475" s="1">
        <f t="shared" si="590"/>
        <v>2.2131185342454791</v>
      </c>
      <c r="CB475" s="1">
        <f t="shared" si="591"/>
        <v>3.2047123202531429</v>
      </c>
      <c r="CC475" s="1">
        <f t="shared" si="592"/>
        <v>3.4407857733380354</v>
      </c>
      <c r="CD475" s="1">
        <f t="shared" si="593"/>
        <v>10.066332608513459</v>
      </c>
      <c r="CE475" s="1">
        <f t="shared" si="594"/>
        <v>2.0395103664648944</v>
      </c>
      <c r="CF475" s="1">
        <f t="shared" si="595"/>
        <v>2.7117808046289849</v>
      </c>
      <c r="CG475" s="1">
        <f t="shared" si="596"/>
        <v>3.285665699049134</v>
      </c>
      <c r="CH475" s="1">
        <f t="shared" si="597"/>
        <v>3.7724467022103831</v>
      </c>
      <c r="CI475" s="1">
        <f t="shared" si="598"/>
        <v>3.8396719843529969</v>
      </c>
      <c r="CJ475" s="1">
        <f t="shared" si="599"/>
        <v>3.9095020206118147</v>
      </c>
      <c r="CK475" s="1">
        <f t="shared" si="600"/>
        <v>3.8701743956749177</v>
      </c>
      <c r="CL475" s="5">
        <f t="shared" si="606"/>
        <v>3</v>
      </c>
      <c r="CN475" s="9">
        <f t="shared" si="607"/>
        <v>1.96949532326879</v>
      </c>
    </row>
    <row r="476" spans="1:92" x14ac:dyDescent="0.2">
      <c r="A476" s="4">
        <v>474</v>
      </c>
      <c r="B476" s="1">
        <v>0.30409708689217302</v>
      </c>
      <c r="C476" s="1">
        <v>75.950999999999993</v>
      </c>
      <c r="D476" s="1">
        <v>72</v>
      </c>
      <c r="E476" s="1">
        <v>17</v>
      </c>
      <c r="F476" s="1">
        <v>11</v>
      </c>
      <c r="G476" s="1">
        <v>10.7410357528624</v>
      </c>
      <c r="H476" s="1">
        <v>7</v>
      </c>
      <c r="I476">
        <v>1500</v>
      </c>
      <c r="J476">
        <v>0.15</v>
      </c>
      <c r="K476">
        <v>37.5</v>
      </c>
      <c r="L476" s="1"/>
      <c r="M476" s="2">
        <f t="shared" si="532"/>
        <v>3</v>
      </c>
      <c r="N476" s="2">
        <f t="shared" si="533"/>
        <v>7</v>
      </c>
      <c r="O476" s="2">
        <f t="shared" si="534"/>
        <v>4</v>
      </c>
      <c r="P476" s="2">
        <f t="shared" si="535"/>
        <v>5</v>
      </c>
      <c r="Q476" s="2">
        <f t="shared" si="536"/>
        <v>6</v>
      </c>
      <c r="R476" s="2">
        <f t="shared" si="537"/>
        <v>5</v>
      </c>
      <c r="S476" s="2">
        <f t="shared" si="538"/>
        <v>7</v>
      </c>
      <c r="T476" s="2">
        <f t="shared" si="539"/>
        <v>4</v>
      </c>
      <c r="U476" s="2">
        <f t="shared" si="540"/>
        <v>5</v>
      </c>
      <c r="V476" s="2">
        <f t="shared" si="541"/>
        <v>6</v>
      </c>
      <c r="W476" s="2">
        <f t="shared" si="542"/>
        <v>3</v>
      </c>
      <c r="X476" s="2">
        <f t="shared" si="543"/>
        <v>3</v>
      </c>
      <c r="Y476" s="2">
        <f t="shared" si="544"/>
        <v>1</v>
      </c>
      <c r="Z476" s="2">
        <f t="shared" si="545"/>
        <v>1</v>
      </c>
      <c r="AA476" s="2">
        <f t="shared" si="546"/>
        <v>1</v>
      </c>
      <c r="AB476" s="2">
        <f t="shared" si="547"/>
        <v>1</v>
      </c>
      <c r="AC476" s="2">
        <f t="shared" si="548"/>
        <v>0</v>
      </c>
      <c r="AD476" s="3">
        <f t="shared" si="601"/>
        <v>2</v>
      </c>
      <c r="AE476" s="2">
        <f t="shared" si="549"/>
        <v>6</v>
      </c>
      <c r="AF476" s="2">
        <f t="shared" si="550"/>
        <v>10</v>
      </c>
      <c r="AG476" s="2">
        <f t="shared" si="551"/>
        <v>7</v>
      </c>
      <c r="AH476" s="2">
        <f t="shared" si="552"/>
        <v>8</v>
      </c>
      <c r="AI476" s="2">
        <f t="shared" si="553"/>
        <v>8</v>
      </c>
      <c r="AJ476" s="2">
        <f t="shared" si="554"/>
        <v>7</v>
      </c>
      <c r="AK476" s="2">
        <f t="shared" si="555"/>
        <v>9</v>
      </c>
      <c r="AL476" s="2">
        <f t="shared" si="556"/>
        <v>7</v>
      </c>
      <c r="AM476" s="2">
        <f t="shared" si="557"/>
        <v>7</v>
      </c>
      <c r="AN476" s="2">
        <f t="shared" si="558"/>
        <v>8</v>
      </c>
      <c r="AO476" s="2">
        <f t="shared" si="559"/>
        <v>5</v>
      </c>
      <c r="AP476" s="2">
        <f t="shared" si="560"/>
        <v>5</v>
      </c>
      <c r="AQ476" s="2">
        <f t="shared" si="561"/>
        <v>3</v>
      </c>
      <c r="AR476" s="2">
        <f t="shared" si="562"/>
        <v>2</v>
      </c>
      <c r="AS476" s="2">
        <f t="shared" si="563"/>
        <v>3</v>
      </c>
      <c r="AT476" s="2">
        <f t="shared" si="564"/>
        <v>3</v>
      </c>
      <c r="AU476" s="2">
        <f t="shared" si="565"/>
        <v>2</v>
      </c>
      <c r="AV476" s="3">
        <f t="shared" si="602"/>
        <v>2</v>
      </c>
      <c r="AW476">
        <f t="shared" si="603"/>
        <v>1</v>
      </c>
      <c r="AX476" s="2">
        <f t="shared" si="566"/>
        <v>4</v>
      </c>
      <c r="AY476" s="2">
        <f t="shared" si="567"/>
        <v>7</v>
      </c>
      <c r="AZ476" s="2">
        <f t="shared" si="568"/>
        <v>5</v>
      </c>
      <c r="BA476" s="2">
        <f t="shared" si="569"/>
        <v>4</v>
      </c>
      <c r="BB476" s="2">
        <f t="shared" si="570"/>
        <v>3</v>
      </c>
      <c r="BC476" s="2">
        <f t="shared" si="571"/>
        <v>2</v>
      </c>
      <c r="BD476" s="2">
        <f t="shared" si="572"/>
        <v>6</v>
      </c>
      <c r="BE476" s="2">
        <f t="shared" si="573"/>
        <v>3</v>
      </c>
      <c r="BF476" s="2">
        <f t="shared" si="574"/>
        <v>3</v>
      </c>
      <c r="BG476" s="2">
        <f t="shared" si="575"/>
        <v>3</v>
      </c>
      <c r="BH476" s="2">
        <f t="shared" si="576"/>
        <v>5</v>
      </c>
      <c r="BI476" s="2">
        <f t="shared" si="577"/>
        <v>3</v>
      </c>
      <c r="BJ476" s="2">
        <f t="shared" si="578"/>
        <v>2</v>
      </c>
      <c r="BK476" s="2">
        <f t="shared" si="579"/>
        <v>2</v>
      </c>
      <c r="BL476" s="2">
        <f t="shared" si="580"/>
        <v>2</v>
      </c>
      <c r="BM476" s="2">
        <f t="shared" si="581"/>
        <v>2</v>
      </c>
      <c r="BN476" s="2">
        <f t="shared" si="582"/>
        <v>1</v>
      </c>
      <c r="BO476" s="3">
        <f t="shared" si="604"/>
        <v>2</v>
      </c>
      <c r="BP476">
        <f t="shared" si="605"/>
        <v>1</v>
      </c>
      <c r="BR476">
        <v>2</v>
      </c>
      <c r="BS476">
        <f t="shared" si="583"/>
        <v>1</v>
      </c>
      <c r="BU476" s="1">
        <f t="shared" si="584"/>
        <v>4.3708703958388506</v>
      </c>
      <c r="BV476" s="1">
        <f t="shared" si="585"/>
        <v>2.1377598234037212</v>
      </c>
      <c r="BW476" s="1">
        <f t="shared" si="586"/>
        <v>2.0404176545452573</v>
      </c>
      <c r="BX476" s="1">
        <f t="shared" si="587"/>
        <v>2.7236998514203314</v>
      </c>
      <c r="BY476" s="1">
        <f t="shared" si="588"/>
        <v>2.4758857915416086</v>
      </c>
      <c r="BZ476" s="1">
        <f t="shared" si="589"/>
        <v>2.5899433227590229</v>
      </c>
      <c r="CA476" s="1">
        <f t="shared" si="590"/>
        <v>2.3139627357829022</v>
      </c>
      <c r="CB476" s="1">
        <f t="shared" si="591"/>
        <v>2.7560255018700928</v>
      </c>
      <c r="CC476" s="1">
        <f t="shared" si="592"/>
        <v>2.9509422265014682</v>
      </c>
      <c r="CD476" s="1">
        <f t="shared" si="593"/>
        <v>9.9772830562519292</v>
      </c>
      <c r="CE476" s="1">
        <f t="shared" si="594"/>
        <v>2.2804731298880454</v>
      </c>
      <c r="CF476" s="1">
        <f t="shared" si="595"/>
        <v>2.5091719653513662</v>
      </c>
      <c r="CG476" s="1">
        <f t="shared" si="596"/>
        <v>2.9566055085596612</v>
      </c>
      <c r="CH476" s="1">
        <f t="shared" si="597"/>
        <v>3.2576311156244233</v>
      </c>
      <c r="CI476" s="1">
        <f t="shared" si="598"/>
        <v>3.3540695425684328</v>
      </c>
      <c r="CJ476" s="1">
        <f t="shared" si="599"/>
        <v>3.4337634984991343</v>
      </c>
      <c r="CK476" s="1">
        <f t="shared" si="600"/>
        <v>3.3890504474886192</v>
      </c>
      <c r="CL476" s="5">
        <f t="shared" si="606"/>
        <v>3</v>
      </c>
      <c r="CN476" s="9">
        <f t="shared" si="607"/>
        <v>2.0404176545452573</v>
      </c>
    </row>
    <row r="477" spans="1:92" x14ac:dyDescent="0.2">
      <c r="A477" s="4">
        <v>475</v>
      </c>
      <c r="B477" s="1">
        <v>0.49525738827118199</v>
      </c>
      <c r="C477" s="1">
        <v>1.8180000000000001</v>
      </c>
      <c r="D477" s="1">
        <v>69</v>
      </c>
      <c r="E477" s="1">
        <v>27</v>
      </c>
      <c r="F477" s="1">
        <v>4</v>
      </c>
      <c r="G477" s="1">
        <v>9.8804256425917405</v>
      </c>
      <c r="H477" s="1">
        <v>7</v>
      </c>
      <c r="I477">
        <v>1500</v>
      </c>
      <c r="J477">
        <v>0.15</v>
      </c>
      <c r="K477">
        <v>37.5</v>
      </c>
      <c r="L477" s="1"/>
      <c r="M477" s="2">
        <f t="shared" si="532"/>
        <v>3</v>
      </c>
      <c r="N477" s="2">
        <f t="shared" si="533"/>
        <v>8</v>
      </c>
      <c r="O477" s="2">
        <f t="shared" si="534"/>
        <v>7</v>
      </c>
      <c r="P477" s="2">
        <f t="shared" si="535"/>
        <v>5</v>
      </c>
      <c r="Q477" s="2">
        <f t="shared" si="536"/>
        <v>5</v>
      </c>
      <c r="R477" s="2">
        <f t="shared" si="537"/>
        <v>7</v>
      </c>
      <c r="S477" s="2">
        <f t="shared" si="538"/>
        <v>7</v>
      </c>
      <c r="T477" s="2">
        <f t="shared" si="539"/>
        <v>5</v>
      </c>
      <c r="U477" s="2">
        <f t="shared" si="540"/>
        <v>5</v>
      </c>
      <c r="V477" s="2">
        <f t="shared" si="541"/>
        <v>7</v>
      </c>
      <c r="W477" s="2">
        <f t="shared" si="542"/>
        <v>3</v>
      </c>
      <c r="X477" s="2">
        <f t="shared" si="543"/>
        <v>3</v>
      </c>
      <c r="Y477" s="2">
        <f t="shared" si="544"/>
        <v>1</v>
      </c>
      <c r="Z477" s="2">
        <f t="shared" si="545"/>
        <v>1</v>
      </c>
      <c r="AA477" s="2">
        <f t="shared" si="546"/>
        <v>2</v>
      </c>
      <c r="AB477" s="2">
        <f t="shared" si="547"/>
        <v>1</v>
      </c>
      <c r="AC477" s="2">
        <f t="shared" si="548"/>
        <v>0</v>
      </c>
      <c r="AD477" s="3">
        <f t="shared" si="601"/>
        <v>2</v>
      </c>
      <c r="AE477" s="2">
        <f t="shared" si="549"/>
        <v>6</v>
      </c>
      <c r="AF477" s="2">
        <f t="shared" si="550"/>
        <v>11</v>
      </c>
      <c r="AG477" s="2">
        <f t="shared" si="551"/>
        <v>10</v>
      </c>
      <c r="AH477" s="2">
        <f t="shared" si="552"/>
        <v>8</v>
      </c>
      <c r="AI477" s="2">
        <f t="shared" si="553"/>
        <v>7</v>
      </c>
      <c r="AJ477" s="2">
        <f t="shared" si="554"/>
        <v>9</v>
      </c>
      <c r="AK477" s="2">
        <f t="shared" si="555"/>
        <v>9</v>
      </c>
      <c r="AL477" s="2">
        <f t="shared" si="556"/>
        <v>8</v>
      </c>
      <c r="AM477" s="2">
        <f t="shared" si="557"/>
        <v>7</v>
      </c>
      <c r="AN477" s="2">
        <f t="shared" si="558"/>
        <v>9</v>
      </c>
      <c r="AO477" s="2">
        <f t="shared" si="559"/>
        <v>5</v>
      </c>
      <c r="AP477" s="2">
        <f t="shared" si="560"/>
        <v>5</v>
      </c>
      <c r="AQ477" s="2">
        <f t="shared" si="561"/>
        <v>3</v>
      </c>
      <c r="AR477" s="2">
        <f t="shared" si="562"/>
        <v>2</v>
      </c>
      <c r="AS477" s="2">
        <f t="shared" si="563"/>
        <v>4</v>
      </c>
      <c r="AT477" s="2">
        <f t="shared" si="564"/>
        <v>3</v>
      </c>
      <c r="AU477" s="2">
        <f t="shared" si="565"/>
        <v>2</v>
      </c>
      <c r="AV477" s="3">
        <f t="shared" si="602"/>
        <v>2</v>
      </c>
      <c r="AW477">
        <f t="shared" si="603"/>
        <v>1</v>
      </c>
      <c r="AX477" s="2">
        <f t="shared" si="566"/>
        <v>3</v>
      </c>
      <c r="AY477" s="2">
        <f t="shared" si="567"/>
        <v>8</v>
      </c>
      <c r="AZ477" s="2">
        <f t="shared" si="568"/>
        <v>8</v>
      </c>
      <c r="BA477" s="2">
        <f t="shared" si="569"/>
        <v>4</v>
      </c>
      <c r="BB477" s="2">
        <f t="shared" si="570"/>
        <v>2</v>
      </c>
      <c r="BC477" s="2">
        <f t="shared" si="571"/>
        <v>4</v>
      </c>
      <c r="BD477" s="2">
        <f t="shared" si="572"/>
        <v>6</v>
      </c>
      <c r="BE477" s="2">
        <f t="shared" si="573"/>
        <v>3</v>
      </c>
      <c r="BF477" s="2">
        <f t="shared" si="574"/>
        <v>3</v>
      </c>
      <c r="BG477" s="2">
        <f t="shared" si="575"/>
        <v>4</v>
      </c>
      <c r="BH477" s="2">
        <f t="shared" si="576"/>
        <v>4</v>
      </c>
      <c r="BI477" s="2">
        <f t="shared" si="577"/>
        <v>3</v>
      </c>
      <c r="BJ477" s="2">
        <f t="shared" si="578"/>
        <v>2</v>
      </c>
      <c r="BK477" s="2">
        <f t="shared" si="579"/>
        <v>3</v>
      </c>
      <c r="BL477" s="2">
        <f t="shared" si="580"/>
        <v>3</v>
      </c>
      <c r="BM477" s="2">
        <f t="shared" si="581"/>
        <v>2</v>
      </c>
      <c r="BN477" s="2">
        <f t="shared" si="582"/>
        <v>1</v>
      </c>
      <c r="BO477" s="3">
        <f t="shared" si="604"/>
        <v>2</v>
      </c>
      <c r="BP477">
        <f t="shared" si="605"/>
        <v>2</v>
      </c>
      <c r="BR477">
        <v>6</v>
      </c>
      <c r="BS477">
        <f t="shared" si="583"/>
        <v>2</v>
      </c>
      <c r="BU477" s="1">
        <f t="shared" si="584"/>
        <v>4.3481047041224299</v>
      </c>
      <c r="BV477" s="1">
        <f t="shared" si="585"/>
        <v>1.9045543577476918</v>
      </c>
      <c r="BW477" s="1">
        <f t="shared" si="586"/>
        <v>1.7901207139243538</v>
      </c>
      <c r="BX477" s="1">
        <f t="shared" si="587"/>
        <v>2.5299394232839187</v>
      </c>
      <c r="BY477" s="1">
        <f t="shared" si="588"/>
        <v>2.139696144294517</v>
      </c>
      <c r="BZ477" s="1">
        <f t="shared" si="589"/>
        <v>2.0458470536186342</v>
      </c>
      <c r="CA477" s="1">
        <f t="shared" si="590"/>
        <v>2.0999584115660102</v>
      </c>
      <c r="CB477" s="1">
        <f t="shared" si="591"/>
        <v>2.1522210783197995</v>
      </c>
      <c r="CC477" s="1">
        <f t="shared" si="592"/>
        <v>2.2641741964670872</v>
      </c>
      <c r="CD477" s="1">
        <f t="shared" si="593"/>
        <v>9.8588869198443092</v>
      </c>
      <c r="CE477" s="1">
        <f t="shared" si="594"/>
        <v>2.1002293721336485</v>
      </c>
      <c r="CF477" s="1">
        <f t="shared" si="595"/>
        <v>2.090186789443325</v>
      </c>
      <c r="CG477" s="1">
        <f t="shared" si="596"/>
        <v>2.3752856998368932</v>
      </c>
      <c r="CH477" s="1">
        <f t="shared" si="597"/>
        <v>2.5752661008477209</v>
      </c>
      <c r="CI477" s="1">
        <f t="shared" si="598"/>
        <v>2.747838151079669</v>
      </c>
      <c r="CJ477" s="1">
        <f t="shared" si="599"/>
        <v>2.8444977006639589</v>
      </c>
      <c r="CK477" s="1">
        <f t="shared" si="600"/>
        <v>2.7907169421416684</v>
      </c>
      <c r="CL477" s="5">
        <f t="shared" si="606"/>
        <v>3</v>
      </c>
      <c r="CN477" s="9">
        <f t="shared" si="607"/>
        <v>1.7901207139243538</v>
      </c>
    </row>
    <row r="478" spans="1:92" x14ac:dyDescent="0.2">
      <c r="A478" s="4">
        <v>476</v>
      </c>
      <c r="B478" s="1">
        <v>0.69634390223419695</v>
      </c>
      <c r="C478" s="1">
        <v>23.132999999999999</v>
      </c>
      <c r="D478" s="1">
        <v>10</v>
      </c>
      <c r="E478" s="1">
        <v>60</v>
      </c>
      <c r="F478" s="1">
        <v>30</v>
      </c>
      <c r="G478" s="1">
        <v>7.24184268736433</v>
      </c>
      <c r="H478" s="1">
        <v>6</v>
      </c>
      <c r="I478">
        <v>1500</v>
      </c>
      <c r="J478">
        <v>0.15</v>
      </c>
      <c r="K478">
        <v>37.5</v>
      </c>
      <c r="L478" s="1"/>
      <c r="M478" s="2">
        <f t="shared" si="532"/>
        <v>4</v>
      </c>
      <c r="N478" s="2">
        <f t="shared" si="533"/>
        <v>5</v>
      </c>
      <c r="O478" s="2">
        <f t="shared" si="534"/>
        <v>5</v>
      </c>
      <c r="P478" s="2">
        <f t="shared" si="535"/>
        <v>5</v>
      </c>
      <c r="Q478" s="2">
        <f t="shared" si="536"/>
        <v>7</v>
      </c>
      <c r="R478" s="2">
        <f t="shared" si="537"/>
        <v>8</v>
      </c>
      <c r="S478" s="2">
        <f t="shared" si="538"/>
        <v>4</v>
      </c>
      <c r="T478" s="2">
        <f t="shared" si="539"/>
        <v>4</v>
      </c>
      <c r="U478" s="2">
        <f t="shared" si="540"/>
        <v>7</v>
      </c>
      <c r="V478" s="2">
        <f t="shared" si="541"/>
        <v>7</v>
      </c>
      <c r="W478" s="2">
        <f t="shared" si="542"/>
        <v>3</v>
      </c>
      <c r="X478" s="2">
        <f t="shared" si="543"/>
        <v>4</v>
      </c>
      <c r="Y478" s="2">
        <f t="shared" si="544"/>
        <v>1</v>
      </c>
      <c r="Z478" s="2">
        <f t="shared" si="545"/>
        <v>1</v>
      </c>
      <c r="AA478" s="2">
        <f t="shared" si="546"/>
        <v>1</v>
      </c>
      <c r="AB478" s="2">
        <f t="shared" si="547"/>
        <v>1</v>
      </c>
      <c r="AC478" s="2">
        <f t="shared" si="548"/>
        <v>0</v>
      </c>
      <c r="AD478" s="3">
        <f t="shared" si="601"/>
        <v>6</v>
      </c>
      <c r="AE478" s="2">
        <f t="shared" si="549"/>
        <v>7</v>
      </c>
      <c r="AF478" s="2">
        <f t="shared" si="550"/>
        <v>8</v>
      </c>
      <c r="AG478" s="2">
        <f t="shared" si="551"/>
        <v>8</v>
      </c>
      <c r="AH478" s="2">
        <f t="shared" si="552"/>
        <v>8</v>
      </c>
      <c r="AI478" s="2">
        <f t="shared" si="553"/>
        <v>9</v>
      </c>
      <c r="AJ478" s="2">
        <f t="shared" si="554"/>
        <v>10</v>
      </c>
      <c r="AK478" s="2">
        <f t="shared" si="555"/>
        <v>6</v>
      </c>
      <c r="AL478" s="2">
        <f t="shared" si="556"/>
        <v>7</v>
      </c>
      <c r="AM478" s="2">
        <f t="shared" si="557"/>
        <v>9</v>
      </c>
      <c r="AN478" s="2">
        <f t="shared" si="558"/>
        <v>9</v>
      </c>
      <c r="AO478" s="2">
        <f t="shared" si="559"/>
        <v>5</v>
      </c>
      <c r="AP478" s="2">
        <f t="shared" si="560"/>
        <v>6</v>
      </c>
      <c r="AQ478" s="2">
        <f t="shared" si="561"/>
        <v>3</v>
      </c>
      <c r="AR478" s="2">
        <f t="shared" si="562"/>
        <v>2</v>
      </c>
      <c r="AS478" s="2">
        <f t="shared" si="563"/>
        <v>3</v>
      </c>
      <c r="AT478" s="2">
        <f t="shared" si="564"/>
        <v>3</v>
      </c>
      <c r="AU478" s="2">
        <f t="shared" si="565"/>
        <v>2</v>
      </c>
      <c r="AV478" s="3">
        <f t="shared" si="602"/>
        <v>6</v>
      </c>
      <c r="AW478">
        <f t="shared" si="603"/>
        <v>1</v>
      </c>
      <c r="AX478" s="2">
        <f t="shared" si="566"/>
        <v>4</v>
      </c>
      <c r="AY478" s="2">
        <f t="shared" si="567"/>
        <v>4</v>
      </c>
      <c r="AZ478" s="2">
        <f t="shared" si="568"/>
        <v>5</v>
      </c>
      <c r="BA478" s="2">
        <f t="shared" si="569"/>
        <v>5</v>
      </c>
      <c r="BB478" s="2">
        <f t="shared" si="570"/>
        <v>5</v>
      </c>
      <c r="BC478" s="2">
        <f t="shared" si="571"/>
        <v>6</v>
      </c>
      <c r="BD478" s="2">
        <f t="shared" si="572"/>
        <v>2</v>
      </c>
      <c r="BE478" s="2">
        <f t="shared" si="573"/>
        <v>5</v>
      </c>
      <c r="BF478" s="2">
        <f t="shared" si="574"/>
        <v>5</v>
      </c>
      <c r="BG478" s="2">
        <f t="shared" si="575"/>
        <v>5</v>
      </c>
      <c r="BH478" s="2">
        <f t="shared" si="576"/>
        <v>4</v>
      </c>
      <c r="BI478" s="2">
        <f t="shared" si="577"/>
        <v>5</v>
      </c>
      <c r="BJ478" s="2">
        <f t="shared" si="578"/>
        <v>2</v>
      </c>
      <c r="BK478" s="2">
        <f t="shared" si="579"/>
        <v>2</v>
      </c>
      <c r="BL478" s="2">
        <f t="shared" si="580"/>
        <v>2</v>
      </c>
      <c r="BM478" s="2">
        <f t="shared" si="581"/>
        <v>2</v>
      </c>
      <c r="BN478" s="2">
        <f t="shared" si="582"/>
        <v>1</v>
      </c>
      <c r="BO478" s="3">
        <f t="shared" si="604"/>
        <v>6</v>
      </c>
      <c r="BP478">
        <f t="shared" si="605"/>
        <v>1</v>
      </c>
      <c r="BR478">
        <v>3</v>
      </c>
      <c r="BS478">
        <f t="shared" si="583"/>
        <v>5</v>
      </c>
      <c r="BU478" s="1">
        <f t="shared" si="584"/>
        <v>4.8600146405214222</v>
      </c>
      <c r="BV478" s="1">
        <f t="shared" si="585"/>
        <v>2.4394225711532442</v>
      </c>
      <c r="BW478" s="1">
        <f t="shared" si="586"/>
        <v>1.9920148659216548</v>
      </c>
      <c r="BX478" s="1">
        <f t="shared" si="587"/>
        <v>3.4494112001190547</v>
      </c>
      <c r="BY478" s="1">
        <f t="shared" si="588"/>
        <v>2.5293048932511097</v>
      </c>
      <c r="BZ478" s="1">
        <f t="shared" si="589"/>
        <v>2.0920999003666649</v>
      </c>
      <c r="CA478" s="1">
        <f t="shared" si="590"/>
        <v>2.2700542753392861</v>
      </c>
      <c r="CB478" s="1">
        <f t="shared" si="591"/>
        <v>2.0474298829013864</v>
      </c>
      <c r="CC478" s="1">
        <f t="shared" si="592"/>
        <v>2.1951476696221199</v>
      </c>
      <c r="CD478" s="1">
        <f t="shared" si="593"/>
        <v>9.8749911365190339</v>
      </c>
      <c r="CE478" s="1">
        <f t="shared" si="594"/>
        <v>2.6484215238800854</v>
      </c>
      <c r="CF478" s="1">
        <f t="shared" si="595"/>
        <v>2.2514745506725058</v>
      </c>
      <c r="CG478" s="1">
        <f t="shared" si="596"/>
        <v>2.4538516295786374</v>
      </c>
      <c r="CH478" s="1">
        <f t="shared" si="597"/>
        <v>2.4920371245562829</v>
      </c>
      <c r="CI478" s="1">
        <f t="shared" si="598"/>
        <v>2.6227323919882464</v>
      </c>
      <c r="CJ478" s="1">
        <f t="shared" si="599"/>
        <v>2.7235057723685312</v>
      </c>
      <c r="CK478" s="1">
        <f t="shared" si="600"/>
        <v>2.6717215884649606</v>
      </c>
      <c r="CL478" s="5">
        <f t="shared" si="606"/>
        <v>3</v>
      </c>
      <c r="CN478" s="9">
        <f t="shared" si="607"/>
        <v>1.9920148659216548</v>
      </c>
    </row>
    <row r="479" spans="1:92" x14ac:dyDescent="0.2">
      <c r="A479" s="4">
        <v>477</v>
      </c>
      <c r="B479" s="1">
        <v>0.59637217842717205</v>
      </c>
      <c r="C479" s="1">
        <v>0.86799999999999999</v>
      </c>
      <c r="D479" s="1">
        <v>11</v>
      </c>
      <c r="E479" s="1">
        <v>61</v>
      </c>
      <c r="F479" s="1">
        <v>28</v>
      </c>
      <c r="G479" s="1">
        <v>5.36804178952511</v>
      </c>
      <c r="H479" s="1">
        <v>6</v>
      </c>
      <c r="I479">
        <v>1500</v>
      </c>
      <c r="J479">
        <v>0.15</v>
      </c>
      <c r="K479">
        <v>37.5</v>
      </c>
      <c r="L479" s="1"/>
      <c r="M479" s="2">
        <f t="shared" si="532"/>
        <v>2</v>
      </c>
      <c r="N479" s="2">
        <f t="shared" si="533"/>
        <v>6</v>
      </c>
      <c r="O479" s="2">
        <f t="shared" si="534"/>
        <v>6</v>
      </c>
      <c r="P479" s="2">
        <f t="shared" si="535"/>
        <v>4</v>
      </c>
      <c r="Q479" s="2">
        <f t="shared" si="536"/>
        <v>7</v>
      </c>
      <c r="R479" s="2">
        <f t="shared" si="537"/>
        <v>7</v>
      </c>
      <c r="S479" s="2">
        <f t="shared" si="538"/>
        <v>5</v>
      </c>
      <c r="T479" s="2">
        <f t="shared" si="539"/>
        <v>4</v>
      </c>
      <c r="U479" s="2">
        <f t="shared" si="540"/>
        <v>7</v>
      </c>
      <c r="V479" s="2">
        <f t="shared" si="541"/>
        <v>7</v>
      </c>
      <c r="W479" s="2">
        <f t="shared" si="542"/>
        <v>2</v>
      </c>
      <c r="X479" s="2">
        <f t="shared" si="543"/>
        <v>4</v>
      </c>
      <c r="Y479" s="2">
        <f t="shared" si="544"/>
        <v>1</v>
      </c>
      <c r="Z479" s="2">
        <f t="shared" si="545"/>
        <v>1</v>
      </c>
      <c r="AA479" s="2">
        <f t="shared" si="546"/>
        <v>1</v>
      </c>
      <c r="AB479" s="2">
        <f t="shared" si="547"/>
        <v>1</v>
      </c>
      <c r="AC479" s="2">
        <f t="shared" si="548"/>
        <v>0</v>
      </c>
      <c r="AD479" s="3">
        <f t="shared" si="601"/>
        <v>5</v>
      </c>
      <c r="AE479" s="2">
        <f t="shared" si="549"/>
        <v>5</v>
      </c>
      <c r="AF479" s="2">
        <f t="shared" si="550"/>
        <v>9</v>
      </c>
      <c r="AG479" s="2">
        <f t="shared" si="551"/>
        <v>9</v>
      </c>
      <c r="AH479" s="2">
        <f t="shared" si="552"/>
        <v>7</v>
      </c>
      <c r="AI479" s="2">
        <f t="shared" si="553"/>
        <v>9</v>
      </c>
      <c r="AJ479" s="2">
        <f t="shared" si="554"/>
        <v>9</v>
      </c>
      <c r="AK479" s="2">
        <f t="shared" si="555"/>
        <v>7</v>
      </c>
      <c r="AL479" s="2">
        <f t="shared" si="556"/>
        <v>7</v>
      </c>
      <c r="AM479" s="2">
        <f t="shared" si="557"/>
        <v>9</v>
      </c>
      <c r="AN479" s="2">
        <f t="shared" si="558"/>
        <v>9</v>
      </c>
      <c r="AO479" s="2">
        <f t="shared" si="559"/>
        <v>4</v>
      </c>
      <c r="AP479" s="2">
        <f t="shared" si="560"/>
        <v>6</v>
      </c>
      <c r="AQ479" s="2">
        <f t="shared" si="561"/>
        <v>3</v>
      </c>
      <c r="AR479" s="2">
        <f t="shared" si="562"/>
        <v>2</v>
      </c>
      <c r="AS479" s="2">
        <f t="shared" si="563"/>
        <v>3</v>
      </c>
      <c r="AT479" s="2">
        <f t="shared" si="564"/>
        <v>3</v>
      </c>
      <c r="AU479" s="2">
        <f t="shared" si="565"/>
        <v>2</v>
      </c>
      <c r="AV479" s="3">
        <f t="shared" si="602"/>
        <v>2</v>
      </c>
      <c r="AW479">
        <f t="shared" si="603"/>
        <v>6</v>
      </c>
      <c r="AX479" s="2">
        <f t="shared" si="566"/>
        <v>2</v>
      </c>
      <c r="AY479" s="2">
        <f t="shared" si="567"/>
        <v>6</v>
      </c>
      <c r="AZ479" s="2">
        <f t="shared" si="568"/>
        <v>8</v>
      </c>
      <c r="BA479" s="2">
        <f t="shared" si="569"/>
        <v>5</v>
      </c>
      <c r="BB479" s="2">
        <f t="shared" si="570"/>
        <v>5</v>
      </c>
      <c r="BC479" s="2">
        <f t="shared" si="571"/>
        <v>4</v>
      </c>
      <c r="BD479" s="2">
        <f t="shared" si="572"/>
        <v>3</v>
      </c>
      <c r="BE479" s="2">
        <f t="shared" si="573"/>
        <v>5</v>
      </c>
      <c r="BF479" s="2">
        <f t="shared" si="574"/>
        <v>5</v>
      </c>
      <c r="BG479" s="2">
        <f t="shared" si="575"/>
        <v>4</v>
      </c>
      <c r="BH479" s="2">
        <f t="shared" si="576"/>
        <v>3</v>
      </c>
      <c r="BI479" s="2">
        <f t="shared" si="577"/>
        <v>5</v>
      </c>
      <c r="BJ479" s="2">
        <f t="shared" si="578"/>
        <v>3</v>
      </c>
      <c r="BK479" s="2">
        <f t="shared" si="579"/>
        <v>2</v>
      </c>
      <c r="BL479" s="2">
        <f t="shared" si="580"/>
        <v>2</v>
      </c>
      <c r="BM479" s="2">
        <f t="shared" si="581"/>
        <v>2</v>
      </c>
      <c r="BN479" s="2">
        <f t="shared" si="582"/>
        <v>1</v>
      </c>
      <c r="BO479" s="3">
        <f t="shared" si="604"/>
        <v>3</v>
      </c>
      <c r="BP479">
        <f t="shared" si="605"/>
        <v>1</v>
      </c>
      <c r="BR479">
        <v>3</v>
      </c>
      <c r="BS479">
        <f t="shared" si="583"/>
        <v>1</v>
      </c>
      <c r="BU479" s="1">
        <f t="shared" si="584"/>
        <v>5.6373431646059631</v>
      </c>
      <c r="BV479" s="1">
        <f t="shared" si="585"/>
        <v>2.9073795463901231</v>
      </c>
      <c r="BW479" s="1">
        <f t="shared" si="586"/>
        <v>1.7666145787722514</v>
      </c>
      <c r="BX479" s="1">
        <f t="shared" si="587"/>
        <v>4.4904309522961467</v>
      </c>
      <c r="BY479" s="1">
        <f t="shared" si="588"/>
        <v>2.9508333279487924</v>
      </c>
      <c r="BZ479" s="1">
        <f t="shared" si="589"/>
        <v>1.9172070719531979</v>
      </c>
      <c r="CA479" s="1">
        <f t="shared" si="590"/>
        <v>2.1437281480456196</v>
      </c>
      <c r="CB479" s="1">
        <f t="shared" si="591"/>
        <v>1.9935796185579271</v>
      </c>
      <c r="CC479" s="1">
        <f t="shared" si="592"/>
        <v>2.1629384424594416</v>
      </c>
      <c r="CD479" s="1">
        <f t="shared" si="593"/>
        <v>9.8774506875130417</v>
      </c>
      <c r="CE479" s="1">
        <f t="shared" si="594"/>
        <v>3.2367679169697454</v>
      </c>
      <c r="CF479" s="1">
        <f t="shared" si="595"/>
        <v>2.1657997979870225</v>
      </c>
      <c r="CG479" s="1">
        <f t="shared" si="596"/>
        <v>2.2722856969841012</v>
      </c>
      <c r="CH479" s="1">
        <f t="shared" si="597"/>
        <v>2.5047670836492699</v>
      </c>
      <c r="CI479" s="1">
        <f t="shared" si="598"/>
        <v>2.6423028401023716</v>
      </c>
      <c r="CJ479" s="1">
        <f t="shared" si="599"/>
        <v>2.741933747514822</v>
      </c>
      <c r="CK479" s="1">
        <f t="shared" si="600"/>
        <v>2.6926973922799813</v>
      </c>
      <c r="CL479" s="5">
        <f t="shared" si="606"/>
        <v>3</v>
      </c>
      <c r="CN479" s="9">
        <f t="shared" si="607"/>
        <v>1.7666145787722514</v>
      </c>
    </row>
    <row r="480" spans="1:92" x14ac:dyDescent="0.2">
      <c r="A480" s="4">
        <v>478</v>
      </c>
      <c r="B480" s="1">
        <v>0.58220277338025495</v>
      </c>
      <c r="C480" s="1">
        <v>13.734999999999999</v>
      </c>
      <c r="D480" s="1">
        <v>46</v>
      </c>
      <c r="E480" s="1">
        <v>24</v>
      </c>
      <c r="F480" s="1">
        <v>30</v>
      </c>
      <c r="G480" s="1">
        <v>3.8848859974173302</v>
      </c>
      <c r="H480" s="1">
        <v>5</v>
      </c>
      <c r="I480">
        <v>1500</v>
      </c>
      <c r="J480">
        <v>0.15</v>
      </c>
      <c r="K480">
        <v>37.5</v>
      </c>
      <c r="L480" s="1"/>
      <c r="M480" s="2">
        <f t="shared" si="532"/>
        <v>4</v>
      </c>
      <c r="N480" s="2">
        <f t="shared" si="533"/>
        <v>5</v>
      </c>
      <c r="O480" s="2">
        <f t="shared" si="534"/>
        <v>6</v>
      </c>
      <c r="P480" s="2">
        <f t="shared" si="535"/>
        <v>5</v>
      </c>
      <c r="Q480" s="2">
        <f t="shared" si="536"/>
        <v>7</v>
      </c>
      <c r="R480" s="2">
        <f t="shared" si="537"/>
        <v>9</v>
      </c>
      <c r="S480" s="2">
        <f t="shared" si="538"/>
        <v>6</v>
      </c>
      <c r="T480" s="2">
        <f t="shared" si="539"/>
        <v>6</v>
      </c>
      <c r="U480" s="2">
        <f t="shared" si="540"/>
        <v>6</v>
      </c>
      <c r="V480" s="2">
        <f t="shared" si="541"/>
        <v>7</v>
      </c>
      <c r="W480" s="2">
        <f t="shared" si="542"/>
        <v>3</v>
      </c>
      <c r="X480" s="2">
        <f t="shared" si="543"/>
        <v>4</v>
      </c>
      <c r="Y480" s="2">
        <f t="shared" si="544"/>
        <v>2</v>
      </c>
      <c r="Z480" s="2">
        <f t="shared" si="545"/>
        <v>1</v>
      </c>
      <c r="AA480" s="2">
        <f t="shared" si="546"/>
        <v>1</v>
      </c>
      <c r="AB480" s="2">
        <f t="shared" si="547"/>
        <v>1</v>
      </c>
      <c r="AC480" s="2">
        <f t="shared" si="548"/>
        <v>0</v>
      </c>
      <c r="AD480" s="3">
        <f t="shared" si="601"/>
        <v>6</v>
      </c>
      <c r="AE480" s="2">
        <f t="shared" si="549"/>
        <v>7</v>
      </c>
      <c r="AF480" s="2">
        <f t="shared" si="550"/>
        <v>8</v>
      </c>
      <c r="AG480" s="2">
        <f t="shared" si="551"/>
        <v>9</v>
      </c>
      <c r="AH480" s="2">
        <f t="shared" si="552"/>
        <v>8</v>
      </c>
      <c r="AI480" s="2">
        <f t="shared" si="553"/>
        <v>9</v>
      </c>
      <c r="AJ480" s="2">
        <f t="shared" si="554"/>
        <v>11</v>
      </c>
      <c r="AK480" s="2">
        <f t="shared" si="555"/>
        <v>8</v>
      </c>
      <c r="AL480" s="2">
        <f t="shared" si="556"/>
        <v>9</v>
      </c>
      <c r="AM480" s="2">
        <f t="shared" si="557"/>
        <v>8</v>
      </c>
      <c r="AN480" s="2">
        <f t="shared" si="558"/>
        <v>9</v>
      </c>
      <c r="AO480" s="2">
        <f t="shared" si="559"/>
        <v>5</v>
      </c>
      <c r="AP480" s="2">
        <f t="shared" si="560"/>
        <v>6</v>
      </c>
      <c r="AQ480" s="2">
        <f t="shared" si="561"/>
        <v>4</v>
      </c>
      <c r="AR480" s="2">
        <f t="shared" si="562"/>
        <v>2</v>
      </c>
      <c r="AS480" s="2">
        <f t="shared" si="563"/>
        <v>3</v>
      </c>
      <c r="AT480" s="2">
        <f t="shared" si="564"/>
        <v>3</v>
      </c>
      <c r="AU480" s="2">
        <f t="shared" si="565"/>
        <v>2</v>
      </c>
      <c r="AV480" s="3">
        <f t="shared" si="602"/>
        <v>6</v>
      </c>
      <c r="AW480">
        <f t="shared" si="603"/>
        <v>1</v>
      </c>
      <c r="AX480" s="2">
        <f t="shared" si="566"/>
        <v>4</v>
      </c>
      <c r="AY480" s="2">
        <f t="shared" si="567"/>
        <v>5</v>
      </c>
      <c r="AZ480" s="2">
        <f t="shared" si="568"/>
        <v>7</v>
      </c>
      <c r="BA480" s="2">
        <f t="shared" si="569"/>
        <v>5</v>
      </c>
      <c r="BB480" s="2">
        <f t="shared" si="570"/>
        <v>5</v>
      </c>
      <c r="BC480" s="2">
        <f t="shared" si="571"/>
        <v>6</v>
      </c>
      <c r="BD480" s="2">
        <f t="shared" si="572"/>
        <v>4</v>
      </c>
      <c r="BE480" s="2">
        <f t="shared" si="573"/>
        <v>4</v>
      </c>
      <c r="BF480" s="2">
        <f t="shared" si="574"/>
        <v>4</v>
      </c>
      <c r="BG480" s="2">
        <f t="shared" si="575"/>
        <v>4</v>
      </c>
      <c r="BH480" s="2">
        <f t="shared" si="576"/>
        <v>4</v>
      </c>
      <c r="BI480" s="2">
        <f t="shared" si="577"/>
        <v>5</v>
      </c>
      <c r="BJ480" s="2">
        <f t="shared" si="578"/>
        <v>3</v>
      </c>
      <c r="BK480" s="2">
        <f t="shared" si="579"/>
        <v>2</v>
      </c>
      <c r="BL480" s="2">
        <f t="shared" si="580"/>
        <v>2</v>
      </c>
      <c r="BM480" s="2">
        <f t="shared" si="581"/>
        <v>2</v>
      </c>
      <c r="BN480" s="2">
        <f t="shared" si="582"/>
        <v>1</v>
      </c>
      <c r="BO480" s="3">
        <f t="shared" si="604"/>
        <v>3</v>
      </c>
      <c r="BP480">
        <f t="shared" si="605"/>
        <v>1</v>
      </c>
      <c r="BR480">
        <v>3</v>
      </c>
      <c r="BS480">
        <f t="shared" si="583"/>
        <v>1</v>
      </c>
      <c r="BU480" s="1">
        <f t="shared" si="584"/>
        <v>6.8741933051329696</v>
      </c>
      <c r="BV480" s="1">
        <f t="shared" si="585"/>
        <v>4.0280028981019713</v>
      </c>
      <c r="BW480" s="1">
        <f t="shared" si="586"/>
        <v>2.090757507313374</v>
      </c>
      <c r="BX480" s="1">
        <f t="shared" si="587"/>
        <v>6.4160925265124806</v>
      </c>
      <c r="BY480" s="1">
        <f t="shared" si="588"/>
        <v>4.0843314001302646</v>
      </c>
      <c r="BZ480" s="1">
        <f t="shared" si="589"/>
        <v>2.2132262601008854</v>
      </c>
      <c r="CA480" s="1">
        <f t="shared" si="590"/>
        <v>2.1787972974457466</v>
      </c>
      <c r="CB480" s="1">
        <f t="shared" si="591"/>
        <v>2.1901822965692412</v>
      </c>
      <c r="CC480" s="1">
        <f t="shared" si="592"/>
        <v>2.3419689004294129</v>
      </c>
      <c r="CD480" s="1">
        <f t="shared" si="593"/>
        <v>9.9965834165932801</v>
      </c>
      <c r="CE480" s="1">
        <f t="shared" si="594"/>
        <v>3.9995960292159998</v>
      </c>
      <c r="CF480" s="1">
        <f t="shared" si="595"/>
        <v>2.5947234165395971</v>
      </c>
      <c r="CG480" s="1">
        <f t="shared" si="596"/>
        <v>2.4217546359974755</v>
      </c>
      <c r="CH480" s="1">
        <f t="shared" si="597"/>
        <v>2.5075619882171849</v>
      </c>
      <c r="CI480" s="1">
        <f t="shared" si="598"/>
        <v>2.6472435117336492</v>
      </c>
      <c r="CJ480" s="1">
        <f t="shared" si="599"/>
        <v>2.7460801301259465</v>
      </c>
      <c r="CK480" s="1">
        <f t="shared" si="600"/>
        <v>2.7034639233352435</v>
      </c>
      <c r="CL480" s="5">
        <f t="shared" si="606"/>
        <v>3</v>
      </c>
      <c r="CN480" s="9">
        <f t="shared" si="607"/>
        <v>2.090757507313374</v>
      </c>
    </row>
    <row r="481" spans="1:92" x14ac:dyDescent="0.2">
      <c r="A481" s="4">
        <v>479</v>
      </c>
      <c r="B481" s="1">
        <v>0.53586664809530904</v>
      </c>
      <c r="C481" s="1">
        <v>35.982999999999997</v>
      </c>
      <c r="D481" s="1">
        <v>32</v>
      </c>
      <c r="E481" s="1">
        <v>42</v>
      </c>
      <c r="F481" s="1">
        <v>26</v>
      </c>
      <c r="G481" s="1">
        <v>7.1966863169568702</v>
      </c>
      <c r="H481" s="1">
        <v>6</v>
      </c>
      <c r="I481">
        <v>1500</v>
      </c>
      <c r="J481">
        <v>185</v>
      </c>
      <c r="K481">
        <v>12.5</v>
      </c>
      <c r="L481" s="1"/>
      <c r="M481" s="2">
        <f t="shared" si="532"/>
        <v>4</v>
      </c>
      <c r="N481" s="2">
        <f t="shared" si="533"/>
        <v>6</v>
      </c>
      <c r="O481" s="2">
        <f t="shared" si="534"/>
        <v>7</v>
      </c>
      <c r="P481" s="2">
        <f t="shared" si="535"/>
        <v>5</v>
      </c>
      <c r="Q481" s="2">
        <f t="shared" si="536"/>
        <v>9</v>
      </c>
      <c r="R481" s="2">
        <f t="shared" si="537"/>
        <v>9</v>
      </c>
      <c r="S481" s="2">
        <f t="shared" si="538"/>
        <v>5</v>
      </c>
      <c r="T481" s="2">
        <f t="shared" si="539"/>
        <v>6</v>
      </c>
      <c r="U481" s="2">
        <f t="shared" si="540"/>
        <v>6</v>
      </c>
      <c r="V481" s="2">
        <f t="shared" si="541"/>
        <v>7</v>
      </c>
      <c r="W481" s="2">
        <f t="shared" si="542"/>
        <v>3</v>
      </c>
      <c r="X481" s="2">
        <f t="shared" si="543"/>
        <v>4</v>
      </c>
      <c r="Y481" s="2">
        <f t="shared" si="544"/>
        <v>1</v>
      </c>
      <c r="Z481" s="2">
        <f t="shared" si="545"/>
        <v>1</v>
      </c>
      <c r="AA481" s="2">
        <f t="shared" si="546"/>
        <v>1</v>
      </c>
      <c r="AB481" s="2">
        <f t="shared" si="547"/>
        <v>1</v>
      </c>
      <c r="AC481" s="2">
        <f t="shared" si="548"/>
        <v>0</v>
      </c>
      <c r="AD481" s="3">
        <f t="shared" si="601"/>
        <v>5</v>
      </c>
      <c r="AE481" s="2">
        <f t="shared" si="549"/>
        <v>7</v>
      </c>
      <c r="AF481" s="2">
        <f t="shared" si="550"/>
        <v>9</v>
      </c>
      <c r="AG481" s="2">
        <f t="shared" si="551"/>
        <v>10</v>
      </c>
      <c r="AH481" s="2">
        <f t="shared" si="552"/>
        <v>8</v>
      </c>
      <c r="AI481" s="2">
        <f t="shared" si="553"/>
        <v>12</v>
      </c>
      <c r="AJ481" s="2">
        <f t="shared" si="554"/>
        <v>12</v>
      </c>
      <c r="AK481" s="2">
        <f t="shared" si="555"/>
        <v>8</v>
      </c>
      <c r="AL481" s="2">
        <f t="shared" si="556"/>
        <v>9</v>
      </c>
      <c r="AM481" s="2">
        <f t="shared" si="557"/>
        <v>8</v>
      </c>
      <c r="AN481" s="2">
        <f t="shared" si="558"/>
        <v>9</v>
      </c>
      <c r="AO481" s="2">
        <f t="shared" si="559"/>
        <v>5</v>
      </c>
      <c r="AP481" s="2">
        <f t="shared" si="560"/>
        <v>6</v>
      </c>
      <c r="AQ481" s="2">
        <f t="shared" si="561"/>
        <v>3</v>
      </c>
      <c r="AR481" s="2">
        <f t="shared" si="562"/>
        <v>2</v>
      </c>
      <c r="AS481" s="2">
        <f t="shared" si="563"/>
        <v>3</v>
      </c>
      <c r="AT481" s="2">
        <f t="shared" si="564"/>
        <v>3</v>
      </c>
      <c r="AU481" s="2">
        <f t="shared" si="565"/>
        <v>2</v>
      </c>
      <c r="AV481" s="3">
        <f t="shared" si="602"/>
        <v>5</v>
      </c>
      <c r="AW481">
        <f t="shared" si="603"/>
        <v>2</v>
      </c>
      <c r="AX481" s="2">
        <f t="shared" si="566"/>
        <v>3</v>
      </c>
      <c r="AY481" s="2">
        <f t="shared" si="567"/>
        <v>5</v>
      </c>
      <c r="AZ481" s="2">
        <f t="shared" si="568"/>
        <v>7</v>
      </c>
      <c r="BA481" s="2">
        <f t="shared" si="569"/>
        <v>4</v>
      </c>
      <c r="BB481" s="2">
        <f t="shared" si="570"/>
        <v>7</v>
      </c>
      <c r="BC481" s="2">
        <f t="shared" si="571"/>
        <v>6</v>
      </c>
      <c r="BD481" s="2">
        <f t="shared" si="572"/>
        <v>3</v>
      </c>
      <c r="BE481" s="2">
        <f t="shared" si="573"/>
        <v>3</v>
      </c>
      <c r="BF481" s="2">
        <f t="shared" si="574"/>
        <v>3</v>
      </c>
      <c r="BG481" s="2">
        <f t="shared" si="575"/>
        <v>3</v>
      </c>
      <c r="BH481" s="2">
        <f t="shared" si="576"/>
        <v>3</v>
      </c>
      <c r="BI481" s="2">
        <f t="shared" si="577"/>
        <v>4</v>
      </c>
      <c r="BJ481" s="2">
        <f t="shared" si="578"/>
        <v>1</v>
      </c>
      <c r="BK481" s="2">
        <f t="shared" si="579"/>
        <v>1</v>
      </c>
      <c r="BL481" s="2">
        <f t="shared" si="580"/>
        <v>1</v>
      </c>
      <c r="BM481" s="2">
        <f t="shared" si="581"/>
        <v>1</v>
      </c>
      <c r="BN481" s="2">
        <f t="shared" si="582"/>
        <v>1</v>
      </c>
      <c r="BO481" s="3">
        <f t="shared" si="604"/>
        <v>3</v>
      </c>
      <c r="BP481">
        <f t="shared" si="605"/>
        <v>2</v>
      </c>
      <c r="BR481">
        <v>3</v>
      </c>
      <c r="BS481">
        <f t="shared" si="583"/>
        <v>3</v>
      </c>
      <c r="BU481" s="1">
        <f t="shared" si="584"/>
        <v>13.426333460994446</v>
      </c>
      <c r="BV481" s="1">
        <f t="shared" si="585"/>
        <v>3.3165430850307613</v>
      </c>
      <c r="BW481" s="1">
        <f t="shared" si="586"/>
        <v>2.9913712404299524</v>
      </c>
      <c r="BX481" s="1">
        <f t="shared" si="587"/>
        <v>3.7311721128381676</v>
      </c>
      <c r="BY481" s="1">
        <f t="shared" si="588"/>
        <v>2.6510845525289861</v>
      </c>
      <c r="BZ481" s="1">
        <f t="shared" si="589"/>
        <v>2.252877255733178</v>
      </c>
      <c r="CA481" s="1">
        <f t="shared" si="590"/>
        <v>2.3643988903961097</v>
      </c>
      <c r="CB481" s="1">
        <f t="shared" si="591"/>
        <v>2.5127109728004418</v>
      </c>
      <c r="CC481" s="1">
        <f t="shared" si="592"/>
        <v>2.4007453553643723</v>
      </c>
      <c r="CD481" s="1">
        <f t="shared" si="593"/>
        <v>31.08473795635685</v>
      </c>
      <c r="CE481" s="1">
        <f t="shared" si="594"/>
        <v>2.8263308153040243</v>
      </c>
      <c r="CF481" s="1">
        <f t="shared" si="595"/>
        <v>2.4520477699511556</v>
      </c>
      <c r="CG481" s="1">
        <f t="shared" si="596"/>
        <v>2.6464807765237848</v>
      </c>
      <c r="CH481" s="1">
        <f t="shared" si="597"/>
        <v>2.749365823676305</v>
      </c>
      <c r="CI481" s="1">
        <f t="shared" si="598"/>
        <v>2.8434605262376222</v>
      </c>
      <c r="CJ481" s="1">
        <f t="shared" si="599"/>
        <v>2.85989510825293</v>
      </c>
      <c r="CK481" s="1">
        <f t="shared" si="600"/>
        <v>2.8699463596943486</v>
      </c>
      <c r="CL481" s="5">
        <f t="shared" si="606"/>
        <v>6</v>
      </c>
      <c r="CN481" s="9">
        <f t="shared" si="607"/>
        <v>2.252877255733178</v>
      </c>
    </row>
    <row r="482" spans="1:92" x14ac:dyDescent="0.2">
      <c r="A482" s="4">
        <v>480</v>
      </c>
      <c r="B482" s="1">
        <v>0.51711085851122096</v>
      </c>
      <c r="C482" s="1">
        <v>0.46899999999999997</v>
      </c>
      <c r="D482" s="1">
        <v>69</v>
      </c>
      <c r="E482" s="1">
        <v>0</v>
      </c>
      <c r="F482" s="1">
        <v>31</v>
      </c>
      <c r="G482" s="1">
        <v>7.0291147299829504</v>
      </c>
      <c r="H482" s="1">
        <v>6</v>
      </c>
      <c r="I482">
        <v>1500</v>
      </c>
      <c r="J482">
        <v>185</v>
      </c>
      <c r="K482">
        <v>12.5</v>
      </c>
      <c r="L482" s="1"/>
      <c r="M482" s="2">
        <f t="shared" si="532"/>
        <v>2</v>
      </c>
      <c r="N482" s="2">
        <f t="shared" si="533"/>
        <v>7</v>
      </c>
      <c r="O482" s="2">
        <f t="shared" si="534"/>
        <v>6</v>
      </c>
      <c r="P482" s="2">
        <f t="shared" si="535"/>
        <v>5</v>
      </c>
      <c r="Q482" s="2">
        <f t="shared" si="536"/>
        <v>7</v>
      </c>
      <c r="R482" s="2">
        <f t="shared" si="537"/>
        <v>8</v>
      </c>
      <c r="S482" s="2">
        <f t="shared" si="538"/>
        <v>6</v>
      </c>
      <c r="T482" s="2">
        <f t="shared" si="539"/>
        <v>4</v>
      </c>
      <c r="U482" s="2">
        <f t="shared" si="540"/>
        <v>7</v>
      </c>
      <c r="V482" s="2">
        <f t="shared" si="541"/>
        <v>7</v>
      </c>
      <c r="W482" s="2">
        <f t="shared" si="542"/>
        <v>3</v>
      </c>
      <c r="X482" s="2">
        <f t="shared" si="543"/>
        <v>5</v>
      </c>
      <c r="Y482" s="2">
        <f t="shared" si="544"/>
        <v>2</v>
      </c>
      <c r="Z482" s="2">
        <f t="shared" si="545"/>
        <v>2</v>
      </c>
      <c r="AA482" s="2">
        <f t="shared" si="546"/>
        <v>1</v>
      </c>
      <c r="AB482" s="2">
        <f t="shared" si="547"/>
        <v>2</v>
      </c>
      <c r="AC482" s="2">
        <f t="shared" si="548"/>
        <v>1</v>
      </c>
      <c r="AD482" s="3">
        <f t="shared" si="601"/>
        <v>6</v>
      </c>
      <c r="AE482" s="2">
        <f t="shared" si="549"/>
        <v>5</v>
      </c>
      <c r="AF482" s="2">
        <f t="shared" si="550"/>
        <v>10</v>
      </c>
      <c r="AG482" s="2">
        <f t="shared" si="551"/>
        <v>9</v>
      </c>
      <c r="AH482" s="2">
        <f t="shared" si="552"/>
        <v>8</v>
      </c>
      <c r="AI482" s="2">
        <f t="shared" si="553"/>
        <v>10</v>
      </c>
      <c r="AJ482" s="2">
        <f t="shared" si="554"/>
        <v>11</v>
      </c>
      <c r="AK482" s="2">
        <f t="shared" si="555"/>
        <v>9</v>
      </c>
      <c r="AL482" s="2">
        <f t="shared" si="556"/>
        <v>7</v>
      </c>
      <c r="AM482" s="2">
        <f t="shared" si="557"/>
        <v>9</v>
      </c>
      <c r="AN482" s="2">
        <f t="shared" si="558"/>
        <v>9</v>
      </c>
      <c r="AO482" s="2">
        <f t="shared" si="559"/>
        <v>5</v>
      </c>
      <c r="AP482" s="2">
        <f t="shared" si="560"/>
        <v>7</v>
      </c>
      <c r="AQ482" s="2">
        <f t="shared" si="561"/>
        <v>4</v>
      </c>
      <c r="AR482" s="2">
        <f t="shared" si="562"/>
        <v>3</v>
      </c>
      <c r="AS482" s="2">
        <f t="shared" si="563"/>
        <v>3</v>
      </c>
      <c r="AT482" s="2">
        <f t="shared" si="564"/>
        <v>4</v>
      </c>
      <c r="AU482" s="2">
        <f t="shared" si="565"/>
        <v>3</v>
      </c>
      <c r="AV482" s="3">
        <f t="shared" si="602"/>
        <v>6</v>
      </c>
      <c r="AW482">
        <f t="shared" si="603"/>
        <v>1</v>
      </c>
      <c r="AX482" s="2">
        <f t="shared" si="566"/>
        <v>1</v>
      </c>
      <c r="AY482" s="2">
        <f t="shared" si="567"/>
        <v>5</v>
      </c>
      <c r="AZ482" s="2">
        <f t="shared" si="568"/>
        <v>6</v>
      </c>
      <c r="BA482" s="2">
        <f t="shared" si="569"/>
        <v>4</v>
      </c>
      <c r="BB482" s="2">
        <f t="shared" si="570"/>
        <v>6</v>
      </c>
      <c r="BC482" s="2">
        <f t="shared" si="571"/>
        <v>6</v>
      </c>
      <c r="BD482" s="2">
        <f t="shared" si="572"/>
        <v>4</v>
      </c>
      <c r="BE482" s="2">
        <f t="shared" si="573"/>
        <v>4</v>
      </c>
      <c r="BF482" s="2">
        <f t="shared" si="574"/>
        <v>4</v>
      </c>
      <c r="BG482" s="2">
        <f t="shared" si="575"/>
        <v>4</v>
      </c>
      <c r="BH482" s="2">
        <f t="shared" si="576"/>
        <v>3</v>
      </c>
      <c r="BI482" s="2">
        <f t="shared" si="577"/>
        <v>6</v>
      </c>
      <c r="BJ482" s="2">
        <f t="shared" si="578"/>
        <v>3</v>
      </c>
      <c r="BK482" s="2">
        <f t="shared" si="579"/>
        <v>1</v>
      </c>
      <c r="BL482" s="2">
        <f t="shared" si="580"/>
        <v>1</v>
      </c>
      <c r="BM482" s="2">
        <f t="shared" si="581"/>
        <v>2</v>
      </c>
      <c r="BN482" s="2">
        <f t="shared" si="582"/>
        <v>2</v>
      </c>
      <c r="BO482" s="3">
        <f t="shared" si="604"/>
        <v>3</v>
      </c>
      <c r="BP482">
        <f t="shared" si="605"/>
        <v>4</v>
      </c>
      <c r="BR482">
        <v>2</v>
      </c>
      <c r="BS482">
        <f t="shared" si="583"/>
        <v>1</v>
      </c>
      <c r="BU482" s="1">
        <f t="shared" si="584"/>
        <v>13.764837333377507</v>
      </c>
      <c r="BV482" s="1">
        <f t="shared" si="585"/>
        <v>3.6062539460263938</v>
      </c>
      <c r="BW482" s="1">
        <f t="shared" si="586"/>
        <v>2.9977027368880917</v>
      </c>
      <c r="BX482" s="1">
        <f t="shared" si="587"/>
        <v>3.7179112595412462</v>
      </c>
      <c r="BY482" s="1">
        <f t="shared" si="588"/>
        <v>2.3008965953858809</v>
      </c>
      <c r="BZ482" s="1">
        <f t="shared" si="589"/>
        <v>1.7861131081246602</v>
      </c>
      <c r="CA482" s="1">
        <f t="shared" si="590"/>
        <v>2.916926926181878</v>
      </c>
      <c r="CB482" s="1">
        <f t="shared" si="591"/>
        <v>2.1809779591866842</v>
      </c>
      <c r="CC482" s="1">
        <f t="shared" si="592"/>
        <v>2.0657377430207093</v>
      </c>
      <c r="CD482" s="1">
        <f t="shared" si="593"/>
        <v>31.055479133132746</v>
      </c>
      <c r="CE482" s="1">
        <f t="shared" si="594"/>
        <v>4.1104059532859729</v>
      </c>
      <c r="CF482" s="1">
        <f t="shared" si="595"/>
        <v>2.0239702328259104</v>
      </c>
      <c r="CG482" s="1">
        <f t="shared" si="596"/>
        <v>2.2836370164840196</v>
      </c>
      <c r="CH482" s="1">
        <f t="shared" si="597"/>
        <v>2.5447636707925927</v>
      </c>
      <c r="CI482" s="1">
        <f t="shared" si="598"/>
        <v>2.6525609302679749</v>
      </c>
      <c r="CJ482" s="1">
        <f t="shared" si="599"/>
        <v>2.6701407014311562</v>
      </c>
      <c r="CK482" s="1">
        <f t="shared" si="600"/>
        <v>2.6810552089916588</v>
      </c>
      <c r="CL482" s="5">
        <f t="shared" si="606"/>
        <v>6</v>
      </c>
      <c r="CN482" s="9">
        <f t="shared" si="607"/>
        <v>1.7861131081246602</v>
      </c>
    </row>
    <row r="483" spans="1:92" x14ac:dyDescent="0.2">
      <c r="A483" s="4">
        <v>481</v>
      </c>
      <c r="B483" s="1">
        <v>0.57505554071328302</v>
      </c>
      <c r="C483" s="1">
        <v>1.5409999999999999</v>
      </c>
      <c r="D483" s="1">
        <v>54</v>
      </c>
      <c r="E483" s="1">
        <v>8</v>
      </c>
      <c r="F483" s="1">
        <v>38</v>
      </c>
      <c r="G483" s="1">
        <v>4.8415370346434097</v>
      </c>
      <c r="H483" s="1">
        <v>6</v>
      </c>
      <c r="I483">
        <v>1500</v>
      </c>
      <c r="J483">
        <v>0.15</v>
      </c>
      <c r="K483">
        <v>37.5</v>
      </c>
      <c r="L483" s="1"/>
      <c r="M483" s="2">
        <f t="shared" si="532"/>
        <v>3</v>
      </c>
      <c r="N483" s="2">
        <f t="shared" si="533"/>
        <v>7</v>
      </c>
      <c r="O483" s="2">
        <f t="shared" si="534"/>
        <v>6</v>
      </c>
      <c r="P483" s="2">
        <f t="shared" si="535"/>
        <v>5</v>
      </c>
      <c r="Q483" s="2">
        <f t="shared" si="536"/>
        <v>7</v>
      </c>
      <c r="R483" s="2">
        <f t="shared" si="537"/>
        <v>8</v>
      </c>
      <c r="S483" s="2">
        <f t="shared" si="538"/>
        <v>6</v>
      </c>
      <c r="T483" s="2">
        <f t="shared" si="539"/>
        <v>4</v>
      </c>
      <c r="U483" s="2">
        <f t="shared" si="540"/>
        <v>7</v>
      </c>
      <c r="V483" s="2">
        <f t="shared" si="541"/>
        <v>6</v>
      </c>
      <c r="W483" s="2">
        <f t="shared" si="542"/>
        <v>4</v>
      </c>
      <c r="X483" s="2">
        <f t="shared" si="543"/>
        <v>5</v>
      </c>
      <c r="Y483" s="2">
        <f t="shared" si="544"/>
        <v>2</v>
      </c>
      <c r="Z483" s="2">
        <f t="shared" si="545"/>
        <v>2</v>
      </c>
      <c r="AA483" s="2">
        <f t="shared" si="546"/>
        <v>1</v>
      </c>
      <c r="AB483" s="2">
        <f t="shared" si="547"/>
        <v>2</v>
      </c>
      <c r="AC483" s="2">
        <f t="shared" si="548"/>
        <v>1</v>
      </c>
      <c r="AD483" s="3">
        <f t="shared" si="601"/>
        <v>6</v>
      </c>
      <c r="AE483" s="2">
        <f t="shared" si="549"/>
        <v>6</v>
      </c>
      <c r="AF483" s="2">
        <f t="shared" si="550"/>
        <v>10</v>
      </c>
      <c r="AG483" s="2">
        <f t="shared" si="551"/>
        <v>9</v>
      </c>
      <c r="AH483" s="2">
        <f t="shared" si="552"/>
        <v>8</v>
      </c>
      <c r="AI483" s="2">
        <f t="shared" si="553"/>
        <v>9</v>
      </c>
      <c r="AJ483" s="2">
        <f t="shared" si="554"/>
        <v>10</v>
      </c>
      <c r="AK483" s="2">
        <f t="shared" si="555"/>
        <v>8</v>
      </c>
      <c r="AL483" s="2">
        <f t="shared" si="556"/>
        <v>7</v>
      </c>
      <c r="AM483" s="2">
        <f t="shared" si="557"/>
        <v>9</v>
      </c>
      <c r="AN483" s="2">
        <f t="shared" si="558"/>
        <v>8</v>
      </c>
      <c r="AO483" s="2">
        <f t="shared" si="559"/>
        <v>6</v>
      </c>
      <c r="AP483" s="2">
        <f t="shared" si="560"/>
        <v>7</v>
      </c>
      <c r="AQ483" s="2">
        <f t="shared" si="561"/>
        <v>4</v>
      </c>
      <c r="AR483" s="2">
        <f t="shared" si="562"/>
        <v>3</v>
      </c>
      <c r="AS483" s="2">
        <f t="shared" si="563"/>
        <v>3</v>
      </c>
      <c r="AT483" s="2">
        <f t="shared" si="564"/>
        <v>4</v>
      </c>
      <c r="AU483" s="2">
        <f t="shared" si="565"/>
        <v>3</v>
      </c>
      <c r="AV483" s="3">
        <f t="shared" si="602"/>
        <v>2</v>
      </c>
      <c r="AW483">
        <f t="shared" si="603"/>
        <v>2</v>
      </c>
      <c r="AX483" s="2">
        <f t="shared" si="566"/>
        <v>3</v>
      </c>
      <c r="AY483" s="2">
        <f t="shared" si="567"/>
        <v>7</v>
      </c>
      <c r="AZ483" s="2">
        <f t="shared" si="568"/>
        <v>7</v>
      </c>
      <c r="BA483" s="2">
        <f t="shared" si="569"/>
        <v>5</v>
      </c>
      <c r="BB483" s="2">
        <f t="shared" si="570"/>
        <v>5</v>
      </c>
      <c r="BC483" s="2">
        <f t="shared" si="571"/>
        <v>5</v>
      </c>
      <c r="BD483" s="2">
        <f t="shared" si="572"/>
        <v>4</v>
      </c>
      <c r="BE483" s="2">
        <f t="shared" si="573"/>
        <v>5</v>
      </c>
      <c r="BF483" s="2">
        <f t="shared" si="574"/>
        <v>5</v>
      </c>
      <c r="BG483" s="2">
        <f t="shared" si="575"/>
        <v>3</v>
      </c>
      <c r="BH483" s="2">
        <f t="shared" si="576"/>
        <v>5</v>
      </c>
      <c r="BI483" s="2">
        <f t="shared" si="577"/>
        <v>6</v>
      </c>
      <c r="BJ483" s="2">
        <f t="shared" si="578"/>
        <v>3</v>
      </c>
      <c r="BK483" s="2">
        <f t="shared" si="579"/>
        <v>2</v>
      </c>
      <c r="BL483" s="2">
        <f t="shared" si="580"/>
        <v>2</v>
      </c>
      <c r="BM483" s="2">
        <f t="shared" si="581"/>
        <v>3</v>
      </c>
      <c r="BN483" s="2">
        <f t="shared" si="582"/>
        <v>2</v>
      </c>
      <c r="BO483" s="3">
        <f t="shared" si="604"/>
        <v>2</v>
      </c>
      <c r="BP483">
        <f t="shared" si="605"/>
        <v>2</v>
      </c>
      <c r="BR483">
        <v>3</v>
      </c>
      <c r="BS483">
        <f t="shared" si="583"/>
        <v>1</v>
      </c>
      <c r="BU483" s="1">
        <f t="shared" si="584"/>
        <v>5.8375403385870133</v>
      </c>
      <c r="BV483" s="1">
        <f t="shared" si="585"/>
        <v>3.1357866249955859</v>
      </c>
      <c r="BW483" s="1">
        <f t="shared" si="586"/>
        <v>1.7802112139503055</v>
      </c>
      <c r="BX483" s="1">
        <f t="shared" si="587"/>
        <v>5.0144954383809521</v>
      </c>
      <c r="BY483" s="1">
        <f t="shared" si="588"/>
        <v>3.2690788872571614</v>
      </c>
      <c r="BZ483" s="1">
        <f t="shared" si="589"/>
        <v>2.0075373759168751</v>
      </c>
      <c r="CA483" s="1">
        <f t="shared" si="590"/>
        <v>2.0209091626838696</v>
      </c>
      <c r="CB483" s="1">
        <f t="shared" si="591"/>
        <v>2.0552024658493653</v>
      </c>
      <c r="CC483" s="1">
        <f t="shared" si="592"/>
        <v>2.2299015356130911</v>
      </c>
      <c r="CD483" s="1">
        <f t="shared" si="593"/>
        <v>9.909708694870579</v>
      </c>
      <c r="CE483" s="1">
        <f t="shared" si="594"/>
        <v>3.2186991290102074</v>
      </c>
      <c r="CF483" s="1">
        <f t="shared" si="595"/>
        <v>2.2956216533614184</v>
      </c>
      <c r="CG483" s="1">
        <f t="shared" si="596"/>
        <v>2.3357743055110083</v>
      </c>
      <c r="CH483" s="1">
        <f t="shared" si="597"/>
        <v>2.5280193065202825</v>
      </c>
      <c r="CI483" s="1">
        <f t="shared" si="598"/>
        <v>2.6296426913391859</v>
      </c>
      <c r="CJ483" s="1">
        <f t="shared" si="599"/>
        <v>2.7295583727533819</v>
      </c>
      <c r="CK483" s="1">
        <f t="shared" si="600"/>
        <v>2.6810161714680452</v>
      </c>
      <c r="CL483" s="5">
        <f t="shared" si="606"/>
        <v>3</v>
      </c>
      <c r="CN483" s="9">
        <f t="shared" si="607"/>
        <v>1.7802112139503055</v>
      </c>
    </row>
    <row r="484" spans="1:92" x14ac:dyDescent="0.2">
      <c r="A484" s="4">
        <v>482</v>
      </c>
      <c r="B484" s="1">
        <v>0.58857874838755697</v>
      </c>
      <c r="C484" s="1">
        <v>3.649</v>
      </c>
      <c r="D484" s="1">
        <v>22</v>
      </c>
      <c r="E484" s="1">
        <v>49</v>
      </c>
      <c r="F484" s="1">
        <v>29</v>
      </c>
      <c r="G484" s="1">
        <v>5.1089934191167004</v>
      </c>
      <c r="H484" s="1">
        <v>6</v>
      </c>
      <c r="I484">
        <v>1500</v>
      </c>
      <c r="J484">
        <v>0.15</v>
      </c>
      <c r="K484">
        <v>37.5</v>
      </c>
      <c r="L484" s="1"/>
      <c r="M484" s="2">
        <f t="shared" si="532"/>
        <v>4</v>
      </c>
      <c r="N484" s="2">
        <f t="shared" si="533"/>
        <v>6</v>
      </c>
      <c r="O484" s="2">
        <f t="shared" si="534"/>
        <v>7</v>
      </c>
      <c r="P484" s="2">
        <f t="shared" si="535"/>
        <v>5</v>
      </c>
      <c r="Q484" s="2">
        <f t="shared" si="536"/>
        <v>9</v>
      </c>
      <c r="R484" s="2">
        <f t="shared" si="537"/>
        <v>9</v>
      </c>
      <c r="S484" s="2">
        <f t="shared" si="538"/>
        <v>5</v>
      </c>
      <c r="T484" s="2">
        <f t="shared" si="539"/>
        <v>5</v>
      </c>
      <c r="U484" s="2">
        <f t="shared" si="540"/>
        <v>6</v>
      </c>
      <c r="V484" s="2">
        <f t="shared" si="541"/>
        <v>8</v>
      </c>
      <c r="W484" s="2">
        <f t="shared" si="542"/>
        <v>3</v>
      </c>
      <c r="X484" s="2">
        <f t="shared" si="543"/>
        <v>4</v>
      </c>
      <c r="Y484" s="2">
        <f t="shared" si="544"/>
        <v>1</v>
      </c>
      <c r="Z484" s="2">
        <f t="shared" si="545"/>
        <v>1</v>
      </c>
      <c r="AA484" s="2">
        <f t="shared" si="546"/>
        <v>1</v>
      </c>
      <c r="AB484" s="2">
        <f t="shared" si="547"/>
        <v>1</v>
      </c>
      <c r="AC484" s="2">
        <f t="shared" si="548"/>
        <v>0</v>
      </c>
      <c r="AD484" s="3">
        <f t="shared" si="601"/>
        <v>5</v>
      </c>
      <c r="AE484" s="2">
        <f t="shared" si="549"/>
        <v>7</v>
      </c>
      <c r="AF484" s="2">
        <f t="shared" si="550"/>
        <v>9</v>
      </c>
      <c r="AG484" s="2">
        <f t="shared" si="551"/>
        <v>10</v>
      </c>
      <c r="AH484" s="2">
        <f t="shared" si="552"/>
        <v>8</v>
      </c>
      <c r="AI484" s="2">
        <f t="shared" si="553"/>
        <v>11</v>
      </c>
      <c r="AJ484" s="2">
        <f t="shared" si="554"/>
        <v>11</v>
      </c>
      <c r="AK484" s="2">
        <f t="shared" si="555"/>
        <v>7</v>
      </c>
      <c r="AL484" s="2">
        <f t="shared" si="556"/>
        <v>8</v>
      </c>
      <c r="AM484" s="2">
        <f t="shared" si="557"/>
        <v>8</v>
      </c>
      <c r="AN484" s="2">
        <f t="shared" si="558"/>
        <v>10</v>
      </c>
      <c r="AO484" s="2">
        <f t="shared" si="559"/>
        <v>5</v>
      </c>
      <c r="AP484" s="2">
        <f t="shared" si="560"/>
        <v>6</v>
      </c>
      <c r="AQ484" s="2">
        <f t="shared" si="561"/>
        <v>3</v>
      </c>
      <c r="AR484" s="2">
        <f t="shared" si="562"/>
        <v>2</v>
      </c>
      <c r="AS484" s="2">
        <f t="shared" si="563"/>
        <v>3</v>
      </c>
      <c r="AT484" s="2">
        <f t="shared" si="564"/>
        <v>3</v>
      </c>
      <c r="AU484" s="2">
        <f t="shared" si="565"/>
        <v>2</v>
      </c>
      <c r="AV484" s="3">
        <f t="shared" si="602"/>
        <v>5</v>
      </c>
      <c r="AW484">
        <f t="shared" si="603"/>
        <v>2</v>
      </c>
      <c r="AX484" s="2">
        <f t="shared" si="566"/>
        <v>4</v>
      </c>
      <c r="AY484" s="2">
        <f t="shared" si="567"/>
        <v>6</v>
      </c>
      <c r="AZ484" s="2">
        <f t="shared" si="568"/>
        <v>8</v>
      </c>
      <c r="BA484" s="2">
        <f t="shared" si="569"/>
        <v>5</v>
      </c>
      <c r="BB484" s="2">
        <f t="shared" si="570"/>
        <v>7</v>
      </c>
      <c r="BC484" s="2">
        <f t="shared" si="571"/>
        <v>6</v>
      </c>
      <c r="BD484" s="2">
        <f t="shared" si="572"/>
        <v>3</v>
      </c>
      <c r="BE484" s="2">
        <f t="shared" si="573"/>
        <v>4</v>
      </c>
      <c r="BF484" s="2">
        <f t="shared" si="574"/>
        <v>4</v>
      </c>
      <c r="BG484" s="2">
        <f t="shared" si="575"/>
        <v>5</v>
      </c>
      <c r="BH484" s="2">
        <f t="shared" si="576"/>
        <v>4</v>
      </c>
      <c r="BI484" s="2">
        <f t="shared" si="577"/>
        <v>5</v>
      </c>
      <c r="BJ484" s="2">
        <f t="shared" si="578"/>
        <v>2</v>
      </c>
      <c r="BK484" s="2">
        <f t="shared" si="579"/>
        <v>2</v>
      </c>
      <c r="BL484" s="2">
        <f t="shared" si="580"/>
        <v>2</v>
      </c>
      <c r="BM484" s="2">
        <f t="shared" si="581"/>
        <v>2</v>
      </c>
      <c r="BN484" s="2">
        <f t="shared" si="582"/>
        <v>1</v>
      </c>
      <c r="BO484" s="3">
        <f t="shared" si="604"/>
        <v>3</v>
      </c>
      <c r="BP484">
        <f t="shared" si="605"/>
        <v>1</v>
      </c>
      <c r="BR484">
        <v>2</v>
      </c>
      <c r="BS484">
        <f t="shared" si="583"/>
        <v>2</v>
      </c>
      <c r="BU484" s="1">
        <f t="shared" si="584"/>
        <v>5.6656429722925408</v>
      </c>
      <c r="BV484" s="1">
        <f t="shared" si="585"/>
        <v>3.0520320736326836</v>
      </c>
      <c r="BW484" s="1">
        <f t="shared" si="586"/>
        <v>1.8924320627773625</v>
      </c>
      <c r="BX484" s="1">
        <f t="shared" si="587"/>
        <v>4.7856370489551425</v>
      </c>
      <c r="BY484" s="1">
        <f t="shared" si="588"/>
        <v>3.1758083006621791</v>
      </c>
      <c r="BZ484" s="1">
        <f t="shared" si="589"/>
        <v>2.0775017196919312</v>
      </c>
      <c r="CA484" s="1">
        <f t="shared" si="590"/>
        <v>2.1085457679502748</v>
      </c>
      <c r="CB484" s="1">
        <f t="shared" si="591"/>
        <v>2.0865254533549269</v>
      </c>
      <c r="CC484" s="1">
        <f t="shared" si="592"/>
        <v>2.2387609383286202</v>
      </c>
      <c r="CD484" s="1">
        <f t="shared" si="593"/>
        <v>9.9109576119380289</v>
      </c>
      <c r="CE484" s="1">
        <f t="shared" si="594"/>
        <v>3.1066506602755442</v>
      </c>
      <c r="CF484" s="1">
        <f t="shared" si="595"/>
        <v>2.3210186127815082</v>
      </c>
      <c r="CG484" s="1">
        <f t="shared" si="596"/>
        <v>2.4031725495832212</v>
      </c>
      <c r="CH484" s="1">
        <f t="shared" si="597"/>
        <v>2.5262297625376862</v>
      </c>
      <c r="CI484" s="1">
        <f t="shared" si="598"/>
        <v>2.6621797388301025</v>
      </c>
      <c r="CJ484" s="1">
        <f t="shared" si="599"/>
        <v>2.7610116544564693</v>
      </c>
      <c r="CK484" s="1">
        <f t="shared" si="600"/>
        <v>2.7125465794341532</v>
      </c>
      <c r="CL484" s="5">
        <f t="shared" si="606"/>
        <v>3</v>
      </c>
      <c r="CN484" s="9">
        <f t="shared" si="607"/>
        <v>1.8924320627773625</v>
      </c>
    </row>
    <row r="485" spans="1:92" x14ac:dyDescent="0.2">
      <c r="A485" s="4">
        <v>483</v>
      </c>
      <c r="B485" s="1">
        <v>0.363003823072163</v>
      </c>
      <c r="C485" s="1">
        <v>6.5090000000000003</v>
      </c>
      <c r="D485" s="1">
        <v>74</v>
      </c>
      <c r="E485" s="1">
        <v>21</v>
      </c>
      <c r="F485" s="1">
        <v>5</v>
      </c>
      <c r="G485" s="1">
        <v>10.196235826640001</v>
      </c>
      <c r="H485" s="1">
        <v>7</v>
      </c>
      <c r="I485">
        <v>1500</v>
      </c>
      <c r="J485">
        <v>0.15</v>
      </c>
      <c r="K485">
        <v>37.5</v>
      </c>
      <c r="L485" s="1"/>
      <c r="M485" s="2">
        <f t="shared" si="532"/>
        <v>4</v>
      </c>
      <c r="N485" s="2">
        <f t="shared" si="533"/>
        <v>7</v>
      </c>
      <c r="O485" s="2">
        <f t="shared" si="534"/>
        <v>5</v>
      </c>
      <c r="P485" s="2">
        <f t="shared" si="535"/>
        <v>5</v>
      </c>
      <c r="Q485" s="2">
        <f t="shared" si="536"/>
        <v>6</v>
      </c>
      <c r="R485" s="2">
        <f t="shared" si="537"/>
        <v>6</v>
      </c>
      <c r="S485" s="2">
        <f t="shared" si="538"/>
        <v>6</v>
      </c>
      <c r="T485" s="2">
        <f t="shared" si="539"/>
        <v>4</v>
      </c>
      <c r="U485" s="2">
        <f t="shared" si="540"/>
        <v>4</v>
      </c>
      <c r="V485" s="2">
        <f t="shared" si="541"/>
        <v>7</v>
      </c>
      <c r="W485" s="2">
        <f t="shared" si="542"/>
        <v>3</v>
      </c>
      <c r="X485" s="2">
        <f t="shared" si="543"/>
        <v>3</v>
      </c>
      <c r="Y485" s="2">
        <f t="shared" si="544"/>
        <v>1</v>
      </c>
      <c r="Z485" s="2">
        <f t="shared" si="545"/>
        <v>1</v>
      </c>
      <c r="AA485" s="2">
        <f t="shared" si="546"/>
        <v>2</v>
      </c>
      <c r="AB485" s="2">
        <f t="shared" si="547"/>
        <v>1</v>
      </c>
      <c r="AC485" s="2">
        <f t="shared" si="548"/>
        <v>0</v>
      </c>
      <c r="AD485" s="3">
        <f t="shared" si="601"/>
        <v>2</v>
      </c>
      <c r="AE485" s="2">
        <f t="shared" si="549"/>
        <v>7</v>
      </c>
      <c r="AF485" s="2">
        <f t="shared" si="550"/>
        <v>10</v>
      </c>
      <c r="AG485" s="2">
        <f t="shared" si="551"/>
        <v>8</v>
      </c>
      <c r="AH485" s="2">
        <f t="shared" si="552"/>
        <v>8</v>
      </c>
      <c r="AI485" s="2">
        <f t="shared" si="553"/>
        <v>8</v>
      </c>
      <c r="AJ485" s="2">
        <f t="shared" si="554"/>
        <v>8</v>
      </c>
      <c r="AK485" s="2">
        <f t="shared" si="555"/>
        <v>8</v>
      </c>
      <c r="AL485" s="2">
        <f t="shared" si="556"/>
        <v>7</v>
      </c>
      <c r="AM485" s="2">
        <f t="shared" si="557"/>
        <v>6</v>
      </c>
      <c r="AN485" s="2">
        <f t="shared" si="558"/>
        <v>9</v>
      </c>
      <c r="AO485" s="2">
        <f t="shared" si="559"/>
        <v>5</v>
      </c>
      <c r="AP485" s="2">
        <f t="shared" si="560"/>
        <v>5</v>
      </c>
      <c r="AQ485" s="2">
        <f t="shared" si="561"/>
        <v>3</v>
      </c>
      <c r="AR485" s="2">
        <f t="shared" si="562"/>
        <v>2</v>
      </c>
      <c r="AS485" s="2">
        <f t="shared" si="563"/>
        <v>4</v>
      </c>
      <c r="AT485" s="2">
        <f t="shared" si="564"/>
        <v>3</v>
      </c>
      <c r="AU485" s="2">
        <f t="shared" si="565"/>
        <v>2</v>
      </c>
      <c r="AV485" s="3">
        <f t="shared" si="602"/>
        <v>2</v>
      </c>
      <c r="AW485">
        <f t="shared" si="603"/>
        <v>1</v>
      </c>
      <c r="AX485" s="2">
        <f t="shared" si="566"/>
        <v>5</v>
      </c>
      <c r="AY485" s="2">
        <f t="shared" si="567"/>
        <v>7</v>
      </c>
      <c r="AZ485" s="2">
        <f t="shared" si="568"/>
        <v>6</v>
      </c>
      <c r="BA485" s="2">
        <f t="shared" si="569"/>
        <v>4</v>
      </c>
      <c r="BB485" s="2">
        <f t="shared" si="570"/>
        <v>3</v>
      </c>
      <c r="BC485" s="2">
        <f t="shared" si="571"/>
        <v>3</v>
      </c>
      <c r="BD485" s="2">
        <f t="shared" si="572"/>
        <v>5</v>
      </c>
      <c r="BE485" s="2">
        <f t="shared" si="573"/>
        <v>2</v>
      </c>
      <c r="BF485" s="2">
        <f t="shared" si="574"/>
        <v>2</v>
      </c>
      <c r="BG485" s="2">
        <f t="shared" si="575"/>
        <v>4</v>
      </c>
      <c r="BH485" s="2">
        <f t="shared" si="576"/>
        <v>5</v>
      </c>
      <c r="BI485" s="2">
        <f t="shared" si="577"/>
        <v>3</v>
      </c>
      <c r="BJ485" s="2">
        <f t="shared" si="578"/>
        <v>2</v>
      </c>
      <c r="BK485" s="2">
        <f t="shared" si="579"/>
        <v>3</v>
      </c>
      <c r="BL485" s="2">
        <f t="shared" si="580"/>
        <v>3</v>
      </c>
      <c r="BM485" s="2">
        <f t="shared" si="581"/>
        <v>2</v>
      </c>
      <c r="BN485" s="2">
        <f t="shared" si="582"/>
        <v>1</v>
      </c>
      <c r="BO485" s="3">
        <f t="shared" si="604"/>
        <v>2</v>
      </c>
      <c r="BP485">
        <f t="shared" si="605"/>
        <v>1</v>
      </c>
      <c r="BR485">
        <v>2</v>
      </c>
      <c r="BS485">
        <f t="shared" si="583"/>
        <v>1</v>
      </c>
      <c r="BU485" s="1">
        <f t="shared" si="584"/>
        <v>4.3603218257268503</v>
      </c>
      <c r="BV485" s="1">
        <f t="shared" si="585"/>
        <v>2.0396289827732095</v>
      </c>
      <c r="BW485" s="1">
        <f t="shared" si="586"/>
        <v>1.9337634335156679</v>
      </c>
      <c r="BX485" s="1">
        <f t="shared" si="587"/>
        <v>2.6498106466464679</v>
      </c>
      <c r="BY485" s="1">
        <f t="shared" si="588"/>
        <v>2.3202881310248507</v>
      </c>
      <c r="BZ485" s="1">
        <f t="shared" si="589"/>
        <v>2.3334352884784884</v>
      </c>
      <c r="CA485" s="1">
        <f t="shared" si="590"/>
        <v>2.2166918012331562</v>
      </c>
      <c r="CB485" s="1">
        <f t="shared" si="591"/>
        <v>2.4661301550972539</v>
      </c>
      <c r="CC485" s="1">
        <f t="shared" si="592"/>
        <v>2.617001715289109</v>
      </c>
      <c r="CD485" s="1">
        <f t="shared" si="593"/>
        <v>9.9170483026771752</v>
      </c>
      <c r="CE485" s="1">
        <f t="shared" si="594"/>
        <v>2.1758089436525925</v>
      </c>
      <c r="CF485" s="1">
        <f t="shared" si="595"/>
        <v>2.302731018684248</v>
      </c>
      <c r="CG485" s="1">
        <f t="shared" si="596"/>
        <v>2.679275346340809</v>
      </c>
      <c r="CH485" s="1">
        <f t="shared" si="597"/>
        <v>2.9188065380581318</v>
      </c>
      <c r="CI485" s="1">
        <f t="shared" si="598"/>
        <v>3.0574010759329413</v>
      </c>
      <c r="CJ485" s="1">
        <f t="shared" si="599"/>
        <v>3.1445837927914839</v>
      </c>
      <c r="CK485" s="1">
        <f t="shared" si="600"/>
        <v>3.0958952133192663</v>
      </c>
      <c r="CL485" s="5">
        <f t="shared" si="606"/>
        <v>3</v>
      </c>
      <c r="CN485" s="9">
        <f t="shared" si="607"/>
        <v>1.9337634335156679</v>
      </c>
    </row>
    <row r="486" spans="1:92" x14ac:dyDescent="0.2">
      <c r="A486" s="4">
        <v>484</v>
      </c>
      <c r="B486" s="1">
        <v>0.42763318995011601</v>
      </c>
      <c r="C486" s="1">
        <v>29.155000000000001</v>
      </c>
      <c r="D486" s="1">
        <v>49</v>
      </c>
      <c r="E486" s="1">
        <v>12</v>
      </c>
      <c r="F486" s="1">
        <v>39</v>
      </c>
      <c r="G486" s="1">
        <v>11.6618589402034</v>
      </c>
      <c r="H486" s="1">
        <v>7</v>
      </c>
      <c r="I486">
        <v>1500</v>
      </c>
      <c r="J486">
        <v>0.15</v>
      </c>
      <c r="K486">
        <v>37.5</v>
      </c>
      <c r="L486" s="1"/>
      <c r="M486" s="2">
        <f t="shared" si="532"/>
        <v>4</v>
      </c>
      <c r="N486" s="2">
        <f t="shared" si="533"/>
        <v>7</v>
      </c>
      <c r="O486" s="2">
        <f t="shared" si="534"/>
        <v>4</v>
      </c>
      <c r="P486" s="2">
        <f t="shared" si="535"/>
        <v>6</v>
      </c>
      <c r="Q486" s="2">
        <f t="shared" si="536"/>
        <v>7</v>
      </c>
      <c r="R486" s="2">
        <f t="shared" si="537"/>
        <v>6</v>
      </c>
      <c r="S486" s="2">
        <f t="shared" si="538"/>
        <v>5</v>
      </c>
      <c r="T486" s="2">
        <f t="shared" si="539"/>
        <v>4</v>
      </c>
      <c r="U486" s="2">
        <f t="shared" si="540"/>
        <v>5</v>
      </c>
      <c r="V486" s="2">
        <f t="shared" si="541"/>
        <v>6</v>
      </c>
      <c r="W486" s="2">
        <f t="shared" si="542"/>
        <v>3</v>
      </c>
      <c r="X486" s="2">
        <f t="shared" si="543"/>
        <v>3</v>
      </c>
      <c r="Y486" s="2">
        <f t="shared" si="544"/>
        <v>1</v>
      </c>
      <c r="Z486" s="2">
        <f t="shared" si="545"/>
        <v>1</v>
      </c>
      <c r="AA486" s="2">
        <f t="shared" si="546"/>
        <v>1</v>
      </c>
      <c r="AB486" s="2">
        <f t="shared" si="547"/>
        <v>1</v>
      </c>
      <c r="AC486" s="2">
        <f t="shared" si="548"/>
        <v>0</v>
      </c>
      <c r="AD486" s="3">
        <f t="shared" si="601"/>
        <v>2</v>
      </c>
      <c r="AE486" s="2">
        <f t="shared" si="549"/>
        <v>7</v>
      </c>
      <c r="AF486" s="2">
        <f t="shared" si="550"/>
        <v>10</v>
      </c>
      <c r="AG486" s="2">
        <f t="shared" si="551"/>
        <v>7</v>
      </c>
      <c r="AH486" s="2">
        <f t="shared" si="552"/>
        <v>9</v>
      </c>
      <c r="AI486" s="2">
        <f t="shared" si="553"/>
        <v>9</v>
      </c>
      <c r="AJ486" s="2">
        <f t="shared" si="554"/>
        <v>8</v>
      </c>
      <c r="AK486" s="2">
        <f t="shared" si="555"/>
        <v>7</v>
      </c>
      <c r="AL486" s="2">
        <f t="shared" si="556"/>
        <v>7</v>
      </c>
      <c r="AM486" s="2">
        <f t="shared" si="557"/>
        <v>7</v>
      </c>
      <c r="AN486" s="2">
        <f t="shared" si="558"/>
        <v>8</v>
      </c>
      <c r="AO486" s="2">
        <f t="shared" si="559"/>
        <v>5</v>
      </c>
      <c r="AP486" s="2">
        <f t="shared" si="560"/>
        <v>5</v>
      </c>
      <c r="AQ486" s="2">
        <f t="shared" si="561"/>
        <v>3</v>
      </c>
      <c r="AR486" s="2">
        <f t="shared" si="562"/>
        <v>2</v>
      </c>
      <c r="AS486" s="2">
        <f t="shared" si="563"/>
        <v>3</v>
      </c>
      <c r="AT486" s="2">
        <f t="shared" si="564"/>
        <v>3</v>
      </c>
      <c r="AU486" s="2">
        <f t="shared" si="565"/>
        <v>2</v>
      </c>
      <c r="AV486" s="3">
        <f t="shared" si="602"/>
        <v>2</v>
      </c>
      <c r="AW486">
        <f t="shared" si="603"/>
        <v>1</v>
      </c>
      <c r="AX486" s="2">
        <f t="shared" si="566"/>
        <v>4</v>
      </c>
      <c r="AY486" s="2">
        <f t="shared" si="567"/>
        <v>7</v>
      </c>
      <c r="AZ486" s="2">
        <f t="shared" si="568"/>
        <v>5</v>
      </c>
      <c r="BA486" s="2">
        <f t="shared" si="569"/>
        <v>5</v>
      </c>
      <c r="BB486" s="2">
        <f t="shared" si="570"/>
        <v>4</v>
      </c>
      <c r="BC486" s="2">
        <f t="shared" si="571"/>
        <v>3</v>
      </c>
      <c r="BD486" s="2">
        <f t="shared" si="572"/>
        <v>4</v>
      </c>
      <c r="BE486" s="2">
        <f t="shared" si="573"/>
        <v>3</v>
      </c>
      <c r="BF486" s="2">
        <f t="shared" si="574"/>
        <v>3</v>
      </c>
      <c r="BG486" s="2">
        <f t="shared" si="575"/>
        <v>3</v>
      </c>
      <c r="BH486" s="2">
        <f t="shared" si="576"/>
        <v>4</v>
      </c>
      <c r="BI486" s="2">
        <f t="shared" si="577"/>
        <v>3</v>
      </c>
      <c r="BJ486" s="2">
        <f t="shared" si="578"/>
        <v>2</v>
      </c>
      <c r="BK486" s="2">
        <f t="shared" si="579"/>
        <v>2</v>
      </c>
      <c r="BL486" s="2">
        <f t="shared" si="580"/>
        <v>2</v>
      </c>
      <c r="BM486" s="2">
        <f t="shared" si="581"/>
        <v>2</v>
      </c>
      <c r="BN486" s="2">
        <f t="shared" si="582"/>
        <v>1</v>
      </c>
      <c r="BO486" s="3">
        <f t="shared" si="604"/>
        <v>2</v>
      </c>
      <c r="BP486">
        <f t="shared" si="605"/>
        <v>1</v>
      </c>
      <c r="BR486">
        <v>12</v>
      </c>
      <c r="BS486">
        <f t="shared" si="583"/>
        <v>1</v>
      </c>
      <c r="BU486" s="1">
        <f t="shared" si="584"/>
        <v>4.3168414712877849</v>
      </c>
      <c r="BV486" s="1">
        <f t="shared" si="585"/>
        <v>2.0316991771874364</v>
      </c>
      <c r="BW486" s="1">
        <f t="shared" si="586"/>
        <v>2.0142827273165262</v>
      </c>
      <c r="BX486" s="1">
        <f t="shared" si="587"/>
        <v>2.4550078296655147</v>
      </c>
      <c r="BY486" s="1">
        <f t="shared" si="588"/>
        <v>2.2259423381896326</v>
      </c>
      <c r="BZ486" s="1">
        <f t="shared" si="589"/>
        <v>2.2761099262073676</v>
      </c>
      <c r="CA486" s="1">
        <f t="shared" si="590"/>
        <v>2.3109774858727263</v>
      </c>
      <c r="CB486" s="1">
        <f t="shared" si="591"/>
        <v>2.316602523944725</v>
      </c>
      <c r="CC486" s="1">
        <f t="shared" si="592"/>
        <v>2.4903294380949967</v>
      </c>
      <c r="CD486" s="1">
        <f t="shared" si="593"/>
        <v>9.8997375771320986</v>
      </c>
      <c r="CE486" s="1">
        <f t="shared" si="594"/>
        <v>2.2988921996623315</v>
      </c>
      <c r="CF486" s="1">
        <f t="shared" si="595"/>
        <v>2.3219564862605506</v>
      </c>
      <c r="CG486" s="1">
        <f t="shared" si="596"/>
        <v>2.634738618221816</v>
      </c>
      <c r="CH486" s="1">
        <f t="shared" si="597"/>
        <v>2.7770258570447899</v>
      </c>
      <c r="CI486" s="1">
        <f t="shared" si="598"/>
        <v>2.8622213580566176</v>
      </c>
      <c r="CJ486" s="1">
        <f t="shared" si="599"/>
        <v>2.9552699601839865</v>
      </c>
      <c r="CK486" s="1">
        <f t="shared" si="600"/>
        <v>2.9028838136899799</v>
      </c>
      <c r="CL486" s="5">
        <f t="shared" si="606"/>
        <v>3</v>
      </c>
      <c r="CN486" s="9">
        <f t="shared" si="607"/>
        <v>2.0142827273165262</v>
      </c>
    </row>
    <row r="487" spans="1:92" x14ac:dyDescent="0.2">
      <c r="A487" s="4">
        <v>485</v>
      </c>
      <c r="B487" s="1">
        <v>0.59251073699988299</v>
      </c>
      <c r="C487" s="1">
        <v>0.41699999999999998</v>
      </c>
      <c r="D487" s="1">
        <v>0</v>
      </c>
      <c r="E487" s="1">
        <v>0</v>
      </c>
      <c r="F487" s="1">
        <v>100</v>
      </c>
      <c r="G487" s="1">
        <v>6.2518920658627204</v>
      </c>
      <c r="H487" s="1">
        <v>6</v>
      </c>
      <c r="I487">
        <v>1500</v>
      </c>
      <c r="J487">
        <v>0.15</v>
      </c>
      <c r="K487">
        <v>37.5</v>
      </c>
      <c r="L487" s="1"/>
      <c r="M487" s="2">
        <f t="shared" si="532"/>
        <v>2</v>
      </c>
      <c r="N487" s="2">
        <f t="shared" si="533"/>
        <v>6</v>
      </c>
      <c r="O487" s="2">
        <f t="shared" si="534"/>
        <v>5</v>
      </c>
      <c r="P487" s="2">
        <f t="shared" si="535"/>
        <v>4</v>
      </c>
      <c r="Q487" s="2">
        <f t="shared" si="536"/>
        <v>6</v>
      </c>
      <c r="R487" s="2">
        <f t="shared" si="537"/>
        <v>7</v>
      </c>
      <c r="S487" s="2">
        <f t="shared" si="538"/>
        <v>5</v>
      </c>
      <c r="T487" s="2">
        <f t="shared" si="539"/>
        <v>4</v>
      </c>
      <c r="U487" s="2">
        <f t="shared" si="540"/>
        <v>7</v>
      </c>
      <c r="V487" s="2">
        <f t="shared" si="541"/>
        <v>7</v>
      </c>
      <c r="W487" s="2">
        <f t="shared" si="542"/>
        <v>5</v>
      </c>
      <c r="X487" s="2">
        <f t="shared" si="543"/>
        <v>7</v>
      </c>
      <c r="Y487" s="2">
        <f t="shared" si="544"/>
        <v>4</v>
      </c>
      <c r="Z487" s="2">
        <f t="shared" si="545"/>
        <v>4</v>
      </c>
      <c r="AA487" s="2">
        <f t="shared" si="546"/>
        <v>2</v>
      </c>
      <c r="AB487" s="2">
        <f t="shared" si="547"/>
        <v>4</v>
      </c>
      <c r="AC487" s="2">
        <f t="shared" si="548"/>
        <v>3</v>
      </c>
      <c r="AD487" s="3">
        <f t="shared" si="601"/>
        <v>6</v>
      </c>
      <c r="AE487" s="2">
        <f t="shared" si="549"/>
        <v>5</v>
      </c>
      <c r="AF487" s="2">
        <f t="shared" si="550"/>
        <v>9</v>
      </c>
      <c r="AG487" s="2">
        <f t="shared" si="551"/>
        <v>8</v>
      </c>
      <c r="AH487" s="2">
        <f t="shared" si="552"/>
        <v>7</v>
      </c>
      <c r="AI487" s="2">
        <f t="shared" si="553"/>
        <v>8</v>
      </c>
      <c r="AJ487" s="2">
        <f t="shared" si="554"/>
        <v>9</v>
      </c>
      <c r="AK487" s="2">
        <f t="shared" si="555"/>
        <v>7</v>
      </c>
      <c r="AL487" s="2">
        <f t="shared" si="556"/>
        <v>7</v>
      </c>
      <c r="AM487" s="2">
        <f t="shared" si="557"/>
        <v>9</v>
      </c>
      <c r="AN487" s="2">
        <f t="shared" si="558"/>
        <v>9</v>
      </c>
      <c r="AO487" s="2">
        <f t="shared" si="559"/>
        <v>7</v>
      </c>
      <c r="AP487" s="2">
        <f t="shared" si="560"/>
        <v>9</v>
      </c>
      <c r="AQ487" s="2">
        <f t="shared" si="561"/>
        <v>6</v>
      </c>
      <c r="AR487" s="2">
        <f t="shared" si="562"/>
        <v>5</v>
      </c>
      <c r="AS487" s="2">
        <f t="shared" si="563"/>
        <v>4</v>
      </c>
      <c r="AT487" s="2">
        <f t="shared" si="564"/>
        <v>6</v>
      </c>
      <c r="AU487" s="2">
        <f t="shared" si="565"/>
        <v>5</v>
      </c>
      <c r="AV487" s="3">
        <f t="shared" si="602"/>
        <v>2</v>
      </c>
      <c r="AW487">
        <f t="shared" si="603"/>
        <v>5</v>
      </c>
      <c r="AX487" s="2">
        <f t="shared" si="566"/>
        <v>2</v>
      </c>
      <c r="AY487" s="2">
        <f t="shared" si="567"/>
        <v>5</v>
      </c>
      <c r="AZ487" s="2">
        <f t="shared" si="568"/>
        <v>6</v>
      </c>
      <c r="BA487" s="2">
        <f t="shared" si="569"/>
        <v>4</v>
      </c>
      <c r="BB487" s="2">
        <f t="shared" si="570"/>
        <v>5</v>
      </c>
      <c r="BC487" s="2">
        <f t="shared" si="571"/>
        <v>5</v>
      </c>
      <c r="BD487" s="2">
        <f t="shared" si="572"/>
        <v>3</v>
      </c>
      <c r="BE487" s="2">
        <f t="shared" si="573"/>
        <v>5</v>
      </c>
      <c r="BF487" s="2">
        <f t="shared" si="574"/>
        <v>5</v>
      </c>
      <c r="BG487" s="2">
        <f t="shared" si="575"/>
        <v>5</v>
      </c>
      <c r="BH487" s="2">
        <f t="shared" si="576"/>
        <v>6</v>
      </c>
      <c r="BI487" s="2">
        <f t="shared" si="577"/>
        <v>9</v>
      </c>
      <c r="BJ487" s="2">
        <f t="shared" si="578"/>
        <v>6</v>
      </c>
      <c r="BK487" s="2">
        <f t="shared" si="579"/>
        <v>3</v>
      </c>
      <c r="BL487" s="2">
        <f t="shared" si="580"/>
        <v>3</v>
      </c>
      <c r="BM487" s="2">
        <f t="shared" si="581"/>
        <v>5</v>
      </c>
      <c r="BN487" s="2">
        <f t="shared" si="582"/>
        <v>4</v>
      </c>
      <c r="BO487" s="3">
        <f t="shared" si="604"/>
        <v>12</v>
      </c>
      <c r="BP487">
        <f t="shared" si="605"/>
        <v>1</v>
      </c>
      <c r="BR487">
        <v>11</v>
      </c>
      <c r="BS487">
        <f t="shared" si="583"/>
        <v>1</v>
      </c>
      <c r="BU487" s="1">
        <f t="shared" si="584"/>
        <v>175.07074976576195</v>
      </c>
      <c r="BV487" s="1">
        <f t="shared" si="585"/>
        <v>37.628208336130172</v>
      </c>
      <c r="BW487" s="1">
        <f t="shared" si="586"/>
        <v>37.553119818376786</v>
      </c>
      <c r="BX487" s="1">
        <f t="shared" si="587"/>
        <v>25.290712518629437</v>
      </c>
      <c r="BY487" s="1">
        <f t="shared" si="588"/>
        <v>12.674250163465256</v>
      </c>
      <c r="BZ487" s="1">
        <f t="shared" si="589"/>
        <v>12.547577889388753</v>
      </c>
      <c r="CA487" s="1">
        <f t="shared" si="590"/>
        <v>17.748000100885204</v>
      </c>
      <c r="CB487" s="1">
        <f t="shared" si="591"/>
        <v>25.031941950781956</v>
      </c>
      <c r="CC487" s="1">
        <f t="shared" si="592"/>
        <v>5.1632902401984797</v>
      </c>
      <c r="CD487" s="1">
        <f t="shared" si="593"/>
        <v>400.00185758438903</v>
      </c>
      <c r="CE487" s="1">
        <f t="shared" si="594"/>
        <v>4.3161186165511491</v>
      </c>
      <c r="CF487" s="1">
        <f t="shared" si="595"/>
        <v>1.1601027158009283</v>
      </c>
      <c r="CG487" s="1">
        <f t="shared" si="596"/>
        <v>1.5626310174305738</v>
      </c>
      <c r="CH487" s="1">
        <f t="shared" si="597"/>
        <v>1.8042442366663993</v>
      </c>
      <c r="CI487" s="1">
        <f t="shared" si="598"/>
        <v>1.9820094801387329</v>
      </c>
      <c r="CJ487" s="1">
        <f t="shared" si="599"/>
        <v>2.1133062884683578</v>
      </c>
      <c r="CK487" s="1">
        <f t="shared" si="600"/>
        <v>2.0474473117241616</v>
      </c>
      <c r="CL487" s="5">
        <f t="shared" si="606"/>
        <v>12</v>
      </c>
      <c r="CN487" s="9">
        <f t="shared" si="607"/>
        <v>1.1601027158009283</v>
      </c>
    </row>
    <row r="488" spans="1:92" x14ac:dyDescent="0.2">
      <c r="A488" s="4">
        <v>486</v>
      </c>
      <c r="B488" s="1">
        <v>0.42390678936014797</v>
      </c>
      <c r="C488" s="1">
        <v>7.17</v>
      </c>
      <c r="D488" s="1">
        <v>0</v>
      </c>
      <c r="E488" s="1">
        <v>3</v>
      </c>
      <c r="F488" s="1">
        <v>97</v>
      </c>
      <c r="G488" s="1">
        <v>6.45287633096018</v>
      </c>
      <c r="H488" s="1">
        <v>6</v>
      </c>
      <c r="I488">
        <v>1500</v>
      </c>
      <c r="J488">
        <v>0.15</v>
      </c>
      <c r="K488">
        <v>37.5</v>
      </c>
      <c r="L488" s="1"/>
      <c r="M488" s="2">
        <f t="shared" si="532"/>
        <v>3</v>
      </c>
      <c r="N488" s="2">
        <f t="shared" si="533"/>
        <v>5</v>
      </c>
      <c r="O488" s="2">
        <f t="shared" si="534"/>
        <v>5</v>
      </c>
      <c r="P488" s="2">
        <f t="shared" si="535"/>
        <v>4</v>
      </c>
      <c r="Q488" s="2">
        <f t="shared" si="536"/>
        <v>6</v>
      </c>
      <c r="R488" s="2">
        <f t="shared" si="537"/>
        <v>7</v>
      </c>
      <c r="S488" s="2">
        <f t="shared" si="538"/>
        <v>5</v>
      </c>
      <c r="T488" s="2">
        <f t="shared" si="539"/>
        <v>4</v>
      </c>
      <c r="U488" s="2">
        <f t="shared" si="540"/>
        <v>7</v>
      </c>
      <c r="V488" s="2">
        <f t="shared" si="541"/>
        <v>7</v>
      </c>
      <c r="W488" s="2">
        <f t="shared" si="542"/>
        <v>6</v>
      </c>
      <c r="X488" s="2">
        <f t="shared" si="543"/>
        <v>7</v>
      </c>
      <c r="Y488" s="2">
        <f t="shared" si="544"/>
        <v>4</v>
      </c>
      <c r="Z488" s="2">
        <f t="shared" si="545"/>
        <v>4</v>
      </c>
      <c r="AA488" s="2">
        <f t="shared" si="546"/>
        <v>2</v>
      </c>
      <c r="AB488" s="2">
        <f t="shared" si="547"/>
        <v>4</v>
      </c>
      <c r="AC488" s="2">
        <f t="shared" si="548"/>
        <v>3</v>
      </c>
      <c r="AD488" s="3">
        <f t="shared" si="601"/>
        <v>6</v>
      </c>
      <c r="AE488" s="2">
        <f t="shared" si="549"/>
        <v>6</v>
      </c>
      <c r="AF488" s="2">
        <f t="shared" si="550"/>
        <v>8</v>
      </c>
      <c r="AG488" s="2">
        <f t="shared" si="551"/>
        <v>8</v>
      </c>
      <c r="AH488" s="2">
        <f t="shared" si="552"/>
        <v>7</v>
      </c>
      <c r="AI488" s="2">
        <f t="shared" si="553"/>
        <v>8</v>
      </c>
      <c r="AJ488" s="2">
        <f t="shared" si="554"/>
        <v>9</v>
      </c>
      <c r="AK488" s="2">
        <f t="shared" si="555"/>
        <v>7</v>
      </c>
      <c r="AL488" s="2">
        <f t="shared" si="556"/>
        <v>7</v>
      </c>
      <c r="AM488" s="2">
        <f t="shared" si="557"/>
        <v>9</v>
      </c>
      <c r="AN488" s="2">
        <f t="shared" si="558"/>
        <v>9</v>
      </c>
      <c r="AO488" s="2">
        <f t="shared" si="559"/>
        <v>8</v>
      </c>
      <c r="AP488" s="2">
        <f t="shared" si="560"/>
        <v>9</v>
      </c>
      <c r="AQ488" s="2">
        <f t="shared" si="561"/>
        <v>6</v>
      </c>
      <c r="AR488" s="2">
        <f t="shared" si="562"/>
        <v>5</v>
      </c>
      <c r="AS488" s="2">
        <f t="shared" si="563"/>
        <v>4</v>
      </c>
      <c r="AT488" s="2">
        <f t="shared" si="564"/>
        <v>6</v>
      </c>
      <c r="AU488" s="2">
        <f t="shared" si="565"/>
        <v>5</v>
      </c>
      <c r="AV488" s="3">
        <f t="shared" si="602"/>
        <v>6</v>
      </c>
      <c r="AW488">
        <f t="shared" si="603"/>
        <v>4</v>
      </c>
      <c r="AX488" s="2">
        <f t="shared" si="566"/>
        <v>3</v>
      </c>
      <c r="AY488" s="2">
        <f t="shared" si="567"/>
        <v>5</v>
      </c>
      <c r="AZ488" s="2">
        <f t="shared" si="568"/>
        <v>6</v>
      </c>
      <c r="BA488" s="2">
        <f t="shared" si="569"/>
        <v>3</v>
      </c>
      <c r="BB488" s="2">
        <f t="shared" si="570"/>
        <v>3</v>
      </c>
      <c r="BC488" s="2">
        <f t="shared" si="571"/>
        <v>4</v>
      </c>
      <c r="BD488" s="2">
        <f t="shared" si="572"/>
        <v>4</v>
      </c>
      <c r="BE488" s="2">
        <f t="shared" si="573"/>
        <v>5</v>
      </c>
      <c r="BF488" s="2">
        <f t="shared" si="574"/>
        <v>5</v>
      </c>
      <c r="BG488" s="2">
        <f t="shared" si="575"/>
        <v>4</v>
      </c>
      <c r="BH488" s="2">
        <f t="shared" si="576"/>
        <v>7</v>
      </c>
      <c r="BI488" s="2">
        <f t="shared" si="577"/>
        <v>7</v>
      </c>
      <c r="BJ488" s="2">
        <f t="shared" si="578"/>
        <v>5</v>
      </c>
      <c r="BK488" s="2">
        <f t="shared" si="579"/>
        <v>3</v>
      </c>
      <c r="BL488" s="2">
        <f t="shared" si="580"/>
        <v>3</v>
      </c>
      <c r="BM488" s="2">
        <f t="shared" si="581"/>
        <v>5</v>
      </c>
      <c r="BN488" s="2">
        <f t="shared" si="582"/>
        <v>4</v>
      </c>
      <c r="BO488" s="3">
        <f t="shared" si="604"/>
        <v>11</v>
      </c>
      <c r="BP488">
        <f t="shared" si="605"/>
        <v>2</v>
      </c>
      <c r="BR488">
        <v>6</v>
      </c>
      <c r="BS488">
        <f t="shared" si="583"/>
        <v>1</v>
      </c>
      <c r="BU488" s="1">
        <f t="shared" si="584"/>
        <v>175.0305149198955</v>
      </c>
      <c r="BV488" s="1">
        <f t="shared" si="585"/>
        <v>37.571908380501895</v>
      </c>
      <c r="BW488" s="1">
        <f t="shared" si="586"/>
        <v>37.533201735563608</v>
      </c>
      <c r="BX488" s="1">
        <f t="shared" si="587"/>
        <v>25.267488956543836</v>
      </c>
      <c r="BY488" s="1">
        <f t="shared" si="588"/>
        <v>12.73374751660498</v>
      </c>
      <c r="BZ488" s="1">
        <f t="shared" si="589"/>
        <v>12.630642787036544</v>
      </c>
      <c r="CA488" s="1">
        <f t="shared" si="590"/>
        <v>17.597864042817314</v>
      </c>
      <c r="CB488" s="1">
        <f t="shared" si="591"/>
        <v>25.076178211088557</v>
      </c>
      <c r="CC488" s="1">
        <f t="shared" si="592"/>
        <v>5.4036194848510615</v>
      </c>
      <c r="CD488" s="1">
        <f t="shared" si="593"/>
        <v>400.00454820674707</v>
      </c>
      <c r="CE488" s="1">
        <f t="shared" si="594"/>
        <v>2.298201759466405</v>
      </c>
      <c r="CF488" s="1">
        <f t="shared" si="595"/>
        <v>1.8372870128981369</v>
      </c>
      <c r="CG488" s="1">
        <f t="shared" si="596"/>
        <v>2.159985614617407</v>
      </c>
      <c r="CH488" s="1">
        <f t="shared" si="597"/>
        <v>2.3693843045037966</v>
      </c>
      <c r="CI488" s="1">
        <f t="shared" si="598"/>
        <v>2.4049923789966239</v>
      </c>
      <c r="CJ488" s="1">
        <f t="shared" si="599"/>
        <v>2.5143449452479314</v>
      </c>
      <c r="CK488" s="1">
        <f t="shared" si="600"/>
        <v>2.4590011309399475</v>
      </c>
      <c r="CL488" s="5">
        <f t="shared" si="606"/>
        <v>12</v>
      </c>
      <c r="CN488" s="9">
        <f t="shared" si="607"/>
        <v>1.8372870128981369</v>
      </c>
    </row>
    <row r="489" spans="1:92" x14ac:dyDescent="0.2">
      <c r="A489" s="4">
        <v>487</v>
      </c>
      <c r="B489" s="1">
        <v>0.66966364650152099</v>
      </c>
      <c r="C489" s="1">
        <v>6.6109999999999998</v>
      </c>
      <c r="D489" s="1">
        <v>14</v>
      </c>
      <c r="E489" s="1">
        <v>33</v>
      </c>
      <c r="F489" s="1">
        <v>53</v>
      </c>
      <c r="G489" s="1">
        <v>4.2072268350738202</v>
      </c>
      <c r="H489" s="1">
        <v>5</v>
      </c>
      <c r="I489">
        <v>1700</v>
      </c>
      <c r="J489">
        <v>185</v>
      </c>
      <c r="K489">
        <v>12.5</v>
      </c>
      <c r="L489" s="1"/>
      <c r="M489" s="2">
        <f t="shared" si="532"/>
        <v>3</v>
      </c>
      <c r="N489" s="2">
        <f t="shared" si="533"/>
        <v>5</v>
      </c>
      <c r="O489" s="2">
        <f t="shared" si="534"/>
        <v>5</v>
      </c>
      <c r="P489" s="2">
        <f t="shared" si="535"/>
        <v>5</v>
      </c>
      <c r="Q489" s="2">
        <f t="shared" si="536"/>
        <v>7</v>
      </c>
      <c r="R489" s="2">
        <f t="shared" si="537"/>
        <v>9</v>
      </c>
      <c r="S489" s="2">
        <f t="shared" si="538"/>
        <v>5</v>
      </c>
      <c r="T489" s="2">
        <f t="shared" si="539"/>
        <v>5</v>
      </c>
      <c r="U489" s="2">
        <f t="shared" si="540"/>
        <v>7</v>
      </c>
      <c r="V489" s="2">
        <f t="shared" si="541"/>
        <v>7</v>
      </c>
      <c r="W489" s="2">
        <f t="shared" si="542"/>
        <v>3</v>
      </c>
      <c r="X489" s="2">
        <f t="shared" si="543"/>
        <v>4</v>
      </c>
      <c r="Y489" s="2">
        <f t="shared" si="544"/>
        <v>2</v>
      </c>
      <c r="Z489" s="2">
        <f t="shared" si="545"/>
        <v>1</v>
      </c>
      <c r="AA489" s="2">
        <f t="shared" si="546"/>
        <v>1</v>
      </c>
      <c r="AB489" s="2">
        <f t="shared" si="547"/>
        <v>1</v>
      </c>
      <c r="AC489" s="2">
        <f t="shared" si="548"/>
        <v>0</v>
      </c>
      <c r="AD489" s="3">
        <f t="shared" si="601"/>
        <v>6</v>
      </c>
      <c r="AE489" s="2">
        <f t="shared" si="549"/>
        <v>6</v>
      </c>
      <c r="AF489" s="2">
        <f t="shared" si="550"/>
        <v>8</v>
      </c>
      <c r="AG489" s="2">
        <f t="shared" si="551"/>
        <v>8</v>
      </c>
      <c r="AH489" s="2">
        <f t="shared" si="552"/>
        <v>8</v>
      </c>
      <c r="AI489" s="2">
        <f t="shared" si="553"/>
        <v>10</v>
      </c>
      <c r="AJ489" s="2">
        <f t="shared" si="554"/>
        <v>12</v>
      </c>
      <c r="AK489" s="2">
        <f t="shared" si="555"/>
        <v>7</v>
      </c>
      <c r="AL489" s="2">
        <f t="shared" si="556"/>
        <v>8</v>
      </c>
      <c r="AM489" s="2">
        <f t="shared" si="557"/>
        <v>9</v>
      </c>
      <c r="AN489" s="2">
        <f t="shared" si="558"/>
        <v>9</v>
      </c>
      <c r="AO489" s="2">
        <f t="shared" si="559"/>
        <v>5</v>
      </c>
      <c r="AP489" s="2">
        <f t="shared" si="560"/>
        <v>6</v>
      </c>
      <c r="AQ489" s="2">
        <f t="shared" si="561"/>
        <v>3</v>
      </c>
      <c r="AR489" s="2">
        <f t="shared" si="562"/>
        <v>2</v>
      </c>
      <c r="AS489" s="2">
        <f t="shared" si="563"/>
        <v>3</v>
      </c>
      <c r="AT489" s="2">
        <f t="shared" si="564"/>
        <v>3</v>
      </c>
      <c r="AU489" s="2">
        <f t="shared" si="565"/>
        <v>1</v>
      </c>
      <c r="AV489" s="3">
        <f t="shared" si="602"/>
        <v>6</v>
      </c>
      <c r="AW489">
        <f t="shared" si="603"/>
        <v>1</v>
      </c>
      <c r="AX489" s="2">
        <f t="shared" si="566"/>
        <v>2</v>
      </c>
      <c r="AY489" s="2">
        <f t="shared" si="567"/>
        <v>3</v>
      </c>
      <c r="AZ489" s="2">
        <f t="shared" si="568"/>
        <v>4</v>
      </c>
      <c r="BA489" s="2">
        <f t="shared" si="569"/>
        <v>4</v>
      </c>
      <c r="BB489" s="2">
        <f t="shared" si="570"/>
        <v>5</v>
      </c>
      <c r="BC489" s="2">
        <f t="shared" si="571"/>
        <v>7</v>
      </c>
      <c r="BD489" s="2">
        <f t="shared" si="572"/>
        <v>2</v>
      </c>
      <c r="BE489" s="2">
        <f t="shared" si="573"/>
        <v>4</v>
      </c>
      <c r="BF489" s="2">
        <f t="shared" si="574"/>
        <v>4</v>
      </c>
      <c r="BG489" s="2">
        <f t="shared" si="575"/>
        <v>4</v>
      </c>
      <c r="BH489" s="2">
        <f t="shared" si="576"/>
        <v>3</v>
      </c>
      <c r="BI489" s="2">
        <f t="shared" si="577"/>
        <v>4</v>
      </c>
      <c r="BJ489" s="2">
        <f t="shared" si="578"/>
        <v>1</v>
      </c>
      <c r="BK489" s="2">
        <f t="shared" si="579"/>
        <v>1</v>
      </c>
      <c r="BL489" s="2">
        <f t="shared" si="580"/>
        <v>1</v>
      </c>
      <c r="BM489" s="2">
        <f t="shared" si="581"/>
        <v>1</v>
      </c>
      <c r="BN489" s="2">
        <f t="shared" si="582"/>
        <v>0</v>
      </c>
      <c r="BO489" s="3">
        <f t="shared" si="604"/>
        <v>6</v>
      </c>
      <c r="BP489">
        <f t="shared" si="605"/>
        <v>1</v>
      </c>
      <c r="BR489">
        <v>12</v>
      </c>
      <c r="BS489">
        <f t="shared" si="583"/>
        <v>1</v>
      </c>
      <c r="BU489" s="1">
        <f t="shared" si="584"/>
        <v>14.08805277775074</v>
      </c>
      <c r="BV489" s="1">
        <f t="shared" si="585"/>
        <v>4.3253501573956044</v>
      </c>
      <c r="BW489" s="1">
        <f t="shared" si="586"/>
        <v>3.0159896565123407</v>
      </c>
      <c r="BX489" s="1">
        <f t="shared" si="587"/>
        <v>6.0462708870341855</v>
      </c>
      <c r="BY489" s="1">
        <f t="shared" si="588"/>
        <v>3.8420126987302634</v>
      </c>
      <c r="BZ489" s="1">
        <f t="shared" si="589"/>
        <v>2.2583819935313847</v>
      </c>
      <c r="CA489" s="1">
        <f t="shared" si="590"/>
        <v>2.2503074301896135</v>
      </c>
      <c r="CB489" s="1">
        <f t="shared" si="591"/>
        <v>2.4968796247086735</v>
      </c>
      <c r="CC489" s="1">
        <f t="shared" si="592"/>
        <v>2.389264550904993</v>
      </c>
      <c r="CD489" s="1">
        <f t="shared" si="593"/>
        <v>31.108612848808779</v>
      </c>
      <c r="CE489" s="1">
        <f t="shared" si="594"/>
        <v>3.8525233765402747</v>
      </c>
      <c r="CF489" s="1">
        <f t="shared" si="595"/>
        <v>2.673263355888138</v>
      </c>
      <c r="CG489" s="1">
        <f t="shared" si="596"/>
        <v>2.5544691130801294</v>
      </c>
      <c r="CH489" s="1">
        <f t="shared" si="597"/>
        <v>2.6476231281006566</v>
      </c>
      <c r="CI489" s="1">
        <f t="shared" si="598"/>
        <v>2.7527072246631121</v>
      </c>
      <c r="CJ489" s="1">
        <f t="shared" si="599"/>
        <v>2.7735272406329456</v>
      </c>
      <c r="CK489" s="1">
        <f t="shared" si="600"/>
        <v>2.7834520052601777</v>
      </c>
      <c r="CL489" s="5">
        <f t="shared" si="606"/>
        <v>7</v>
      </c>
      <c r="CN489" s="9">
        <f t="shared" si="607"/>
        <v>2.2503074301896135</v>
      </c>
    </row>
    <row r="490" spans="1:92" x14ac:dyDescent="0.2">
      <c r="A490" s="4">
        <v>488</v>
      </c>
      <c r="B490" s="1">
        <v>0.75365996524828305</v>
      </c>
      <c r="C490" s="1">
        <v>7.5670000000000002</v>
      </c>
      <c r="D490" s="1">
        <v>0</v>
      </c>
      <c r="E490" s="1">
        <v>0</v>
      </c>
      <c r="F490" s="1">
        <v>100</v>
      </c>
      <c r="G490" s="1">
        <v>4.5403389473079496</v>
      </c>
      <c r="H490" s="1">
        <v>6</v>
      </c>
      <c r="I490">
        <v>1500</v>
      </c>
      <c r="J490">
        <v>185</v>
      </c>
      <c r="K490">
        <v>12.5</v>
      </c>
      <c r="L490" s="1"/>
      <c r="M490" s="2">
        <f t="shared" si="532"/>
        <v>3</v>
      </c>
      <c r="N490" s="2">
        <f t="shared" si="533"/>
        <v>5</v>
      </c>
      <c r="O490" s="2">
        <f t="shared" si="534"/>
        <v>5</v>
      </c>
      <c r="P490" s="2">
        <f t="shared" si="535"/>
        <v>4</v>
      </c>
      <c r="Q490" s="2">
        <f t="shared" si="536"/>
        <v>6</v>
      </c>
      <c r="R490" s="2">
        <f t="shared" si="537"/>
        <v>7</v>
      </c>
      <c r="S490" s="2">
        <f t="shared" si="538"/>
        <v>5</v>
      </c>
      <c r="T490" s="2">
        <f t="shared" si="539"/>
        <v>4</v>
      </c>
      <c r="U490" s="2">
        <f t="shared" si="540"/>
        <v>7</v>
      </c>
      <c r="V490" s="2">
        <f t="shared" si="541"/>
        <v>6</v>
      </c>
      <c r="W490" s="2">
        <f t="shared" si="542"/>
        <v>6</v>
      </c>
      <c r="X490" s="2">
        <f t="shared" si="543"/>
        <v>7</v>
      </c>
      <c r="Y490" s="2">
        <f t="shared" si="544"/>
        <v>4</v>
      </c>
      <c r="Z490" s="2">
        <f t="shared" si="545"/>
        <v>4</v>
      </c>
      <c r="AA490" s="2">
        <f t="shared" si="546"/>
        <v>2</v>
      </c>
      <c r="AB490" s="2">
        <f t="shared" si="547"/>
        <v>4</v>
      </c>
      <c r="AC490" s="2">
        <f t="shared" si="548"/>
        <v>3</v>
      </c>
      <c r="AD490" s="3">
        <f t="shared" si="601"/>
        <v>6</v>
      </c>
      <c r="AE490" s="2">
        <f t="shared" si="549"/>
        <v>6</v>
      </c>
      <c r="AF490" s="2">
        <f t="shared" si="550"/>
        <v>8</v>
      </c>
      <c r="AG490" s="2">
        <f t="shared" si="551"/>
        <v>8</v>
      </c>
      <c r="AH490" s="2">
        <f t="shared" si="552"/>
        <v>7</v>
      </c>
      <c r="AI490" s="2">
        <f t="shared" si="553"/>
        <v>9</v>
      </c>
      <c r="AJ490" s="2">
        <f t="shared" si="554"/>
        <v>10</v>
      </c>
      <c r="AK490" s="2">
        <f t="shared" si="555"/>
        <v>8</v>
      </c>
      <c r="AL490" s="2">
        <f t="shared" si="556"/>
        <v>7</v>
      </c>
      <c r="AM490" s="2">
        <f t="shared" si="557"/>
        <v>9</v>
      </c>
      <c r="AN490" s="2">
        <f t="shared" si="558"/>
        <v>8</v>
      </c>
      <c r="AO490" s="2">
        <f t="shared" si="559"/>
        <v>8</v>
      </c>
      <c r="AP490" s="2">
        <f t="shared" si="560"/>
        <v>9</v>
      </c>
      <c r="AQ490" s="2">
        <f t="shared" si="561"/>
        <v>6</v>
      </c>
      <c r="AR490" s="2">
        <f t="shared" si="562"/>
        <v>5</v>
      </c>
      <c r="AS490" s="2">
        <f t="shared" si="563"/>
        <v>4</v>
      </c>
      <c r="AT490" s="2">
        <f t="shared" si="564"/>
        <v>6</v>
      </c>
      <c r="AU490" s="2">
        <f t="shared" si="565"/>
        <v>5</v>
      </c>
      <c r="AV490" s="3">
        <f t="shared" si="602"/>
        <v>6</v>
      </c>
      <c r="AW490">
        <f t="shared" si="603"/>
        <v>1</v>
      </c>
      <c r="AX490" s="2">
        <f t="shared" si="566"/>
        <v>2</v>
      </c>
      <c r="AY490" s="2">
        <f t="shared" si="567"/>
        <v>3</v>
      </c>
      <c r="AZ490" s="2">
        <f t="shared" si="568"/>
        <v>4</v>
      </c>
      <c r="BA490" s="2">
        <f t="shared" si="569"/>
        <v>2</v>
      </c>
      <c r="BB490" s="2">
        <f t="shared" si="570"/>
        <v>4</v>
      </c>
      <c r="BC490" s="2">
        <f t="shared" si="571"/>
        <v>5</v>
      </c>
      <c r="BD490" s="2">
        <f t="shared" si="572"/>
        <v>3</v>
      </c>
      <c r="BE490" s="2">
        <f t="shared" si="573"/>
        <v>4</v>
      </c>
      <c r="BF490" s="2">
        <f t="shared" si="574"/>
        <v>4</v>
      </c>
      <c r="BG490" s="2">
        <f t="shared" si="575"/>
        <v>3</v>
      </c>
      <c r="BH490" s="2">
        <f t="shared" si="576"/>
        <v>6</v>
      </c>
      <c r="BI490" s="2">
        <f t="shared" si="577"/>
        <v>7</v>
      </c>
      <c r="BJ490" s="2">
        <f t="shared" si="578"/>
        <v>5</v>
      </c>
      <c r="BK490" s="2">
        <f t="shared" si="579"/>
        <v>2</v>
      </c>
      <c r="BL490" s="2">
        <f t="shared" si="580"/>
        <v>2</v>
      </c>
      <c r="BM490" s="2">
        <f t="shared" si="581"/>
        <v>4</v>
      </c>
      <c r="BN490" s="2">
        <f t="shared" si="582"/>
        <v>4</v>
      </c>
      <c r="BO490" s="3">
        <f t="shared" si="604"/>
        <v>12</v>
      </c>
      <c r="BP490">
        <f t="shared" si="605"/>
        <v>1</v>
      </c>
      <c r="BR490">
        <v>3</v>
      </c>
      <c r="BS490">
        <f t="shared" si="583"/>
        <v>1</v>
      </c>
      <c r="BU490" s="1">
        <f t="shared" si="584"/>
        <v>175.0666384024874</v>
      </c>
      <c r="BV490" s="1">
        <f t="shared" si="585"/>
        <v>37.646871730435059</v>
      </c>
      <c r="BW490" s="1">
        <f t="shared" si="586"/>
        <v>37.541665265578899</v>
      </c>
      <c r="BX490" s="1">
        <f t="shared" si="587"/>
        <v>25.562161079447005</v>
      </c>
      <c r="BY490" s="1">
        <f t="shared" si="588"/>
        <v>12.934409437361825</v>
      </c>
      <c r="BZ490" s="1">
        <f t="shared" si="589"/>
        <v>12.621344250687388</v>
      </c>
      <c r="CA490" s="1">
        <f t="shared" si="590"/>
        <v>17.589941560894516</v>
      </c>
      <c r="CB490" s="1">
        <f t="shared" si="591"/>
        <v>25.06340128280662</v>
      </c>
      <c r="CC490" s="1">
        <f t="shared" si="592"/>
        <v>5.3078914301325151</v>
      </c>
      <c r="CD490" s="1">
        <f t="shared" si="593"/>
        <v>400.00547449333391</v>
      </c>
      <c r="CE490" s="1">
        <f t="shared" si="594"/>
        <v>3.1796124346053221</v>
      </c>
      <c r="CF490" s="1">
        <f t="shared" si="595"/>
        <v>1.9611799417745766</v>
      </c>
      <c r="CG490" s="1">
        <f t="shared" si="596"/>
        <v>1.888304913962797</v>
      </c>
      <c r="CH490" s="1">
        <f t="shared" si="597"/>
        <v>2.0008900225930293</v>
      </c>
      <c r="CI490" s="1">
        <f t="shared" si="598"/>
        <v>2.1401405271694216</v>
      </c>
      <c r="CJ490" s="1">
        <f t="shared" si="599"/>
        <v>2.1610259709687774</v>
      </c>
      <c r="CK490" s="1">
        <f t="shared" si="600"/>
        <v>2.1788742078855914</v>
      </c>
      <c r="CL490" s="5">
        <f t="shared" si="606"/>
        <v>13</v>
      </c>
      <c r="CN490" s="9">
        <f t="shared" si="607"/>
        <v>1.888304913962797</v>
      </c>
    </row>
    <row r="491" spans="1:92" x14ac:dyDescent="0.2">
      <c r="A491" s="4">
        <v>489</v>
      </c>
      <c r="B491" s="1">
        <v>0.36420371822966002</v>
      </c>
      <c r="C491" s="1">
        <v>5.899</v>
      </c>
      <c r="D491" s="1">
        <v>0</v>
      </c>
      <c r="E491" s="1">
        <v>10</v>
      </c>
      <c r="F491" s="1">
        <v>90</v>
      </c>
      <c r="G491" s="1">
        <v>9.3846736590301791</v>
      </c>
      <c r="H491" s="1">
        <v>6</v>
      </c>
      <c r="I491">
        <v>1500</v>
      </c>
      <c r="J491">
        <v>185</v>
      </c>
      <c r="K491">
        <v>12.5</v>
      </c>
      <c r="L491" s="1"/>
      <c r="M491" s="2">
        <f t="shared" si="532"/>
        <v>3</v>
      </c>
      <c r="N491" s="2">
        <f t="shared" si="533"/>
        <v>5</v>
      </c>
      <c r="O491" s="2">
        <f t="shared" si="534"/>
        <v>5</v>
      </c>
      <c r="P491" s="2">
        <f t="shared" si="535"/>
        <v>4</v>
      </c>
      <c r="Q491" s="2">
        <f t="shared" si="536"/>
        <v>6</v>
      </c>
      <c r="R491" s="2">
        <f t="shared" si="537"/>
        <v>7</v>
      </c>
      <c r="S491" s="2">
        <f t="shared" si="538"/>
        <v>5</v>
      </c>
      <c r="T491" s="2">
        <f t="shared" si="539"/>
        <v>4</v>
      </c>
      <c r="U491" s="2">
        <f t="shared" si="540"/>
        <v>7</v>
      </c>
      <c r="V491" s="2">
        <f t="shared" si="541"/>
        <v>7</v>
      </c>
      <c r="W491" s="2">
        <f t="shared" si="542"/>
        <v>4</v>
      </c>
      <c r="X491" s="2">
        <f t="shared" si="543"/>
        <v>5</v>
      </c>
      <c r="Y491" s="2">
        <f t="shared" si="544"/>
        <v>2</v>
      </c>
      <c r="Z491" s="2">
        <f t="shared" si="545"/>
        <v>2</v>
      </c>
      <c r="AA491" s="2">
        <f t="shared" si="546"/>
        <v>2</v>
      </c>
      <c r="AB491" s="2">
        <f t="shared" si="547"/>
        <v>2</v>
      </c>
      <c r="AC491" s="2">
        <f t="shared" si="548"/>
        <v>1</v>
      </c>
      <c r="AD491" s="3">
        <f t="shared" si="601"/>
        <v>6</v>
      </c>
      <c r="AE491" s="2">
        <f t="shared" si="549"/>
        <v>6</v>
      </c>
      <c r="AF491" s="2">
        <f t="shared" si="550"/>
        <v>8</v>
      </c>
      <c r="AG491" s="2">
        <f t="shared" si="551"/>
        <v>8</v>
      </c>
      <c r="AH491" s="2">
        <f t="shared" si="552"/>
        <v>7</v>
      </c>
      <c r="AI491" s="2">
        <f t="shared" si="553"/>
        <v>9</v>
      </c>
      <c r="AJ491" s="2">
        <f t="shared" si="554"/>
        <v>10</v>
      </c>
      <c r="AK491" s="2">
        <f t="shared" si="555"/>
        <v>8</v>
      </c>
      <c r="AL491" s="2">
        <f t="shared" si="556"/>
        <v>7</v>
      </c>
      <c r="AM491" s="2">
        <f t="shared" si="557"/>
        <v>9</v>
      </c>
      <c r="AN491" s="2">
        <f t="shared" si="558"/>
        <v>9</v>
      </c>
      <c r="AO491" s="2">
        <f t="shared" si="559"/>
        <v>6</v>
      </c>
      <c r="AP491" s="2">
        <f t="shared" si="560"/>
        <v>7</v>
      </c>
      <c r="AQ491" s="2">
        <f t="shared" si="561"/>
        <v>4</v>
      </c>
      <c r="AR491" s="2">
        <f t="shared" si="562"/>
        <v>3</v>
      </c>
      <c r="AS491" s="2">
        <f t="shared" si="563"/>
        <v>4</v>
      </c>
      <c r="AT491" s="2">
        <f t="shared" si="564"/>
        <v>4</v>
      </c>
      <c r="AU491" s="2">
        <f t="shared" si="565"/>
        <v>3</v>
      </c>
      <c r="AV491" s="3">
        <f t="shared" si="602"/>
        <v>6</v>
      </c>
      <c r="AW491">
        <f t="shared" si="603"/>
        <v>1</v>
      </c>
      <c r="AX491" s="2">
        <f t="shared" si="566"/>
        <v>3</v>
      </c>
      <c r="AY491" s="2">
        <f t="shared" si="567"/>
        <v>4</v>
      </c>
      <c r="AZ491" s="2">
        <f t="shared" si="568"/>
        <v>5</v>
      </c>
      <c r="BA491" s="2">
        <f t="shared" si="569"/>
        <v>2</v>
      </c>
      <c r="BB491" s="2">
        <f t="shared" si="570"/>
        <v>3</v>
      </c>
      <c r="BC491" s="2">
        <f t="shared" si="571"/>
        <v>4</v>
      </c>
      <c r="BD491" s="2">
        <f t="shared" si="572"/>
        <v>4</v>
      </c>
      <c r="BE491" s="2">
        <f t="shared" si="573"/>
        <v>4</v>
      </c>
      <c r="BF491" s="2">
        <f t="shared" si="574"/>
        <v>4</v>
      </c>
      <c r="BG491" s="2">
        <f t="shared" si="575"/>
        <v>3</v>
      </c>
      <c r="BH491" s="2">
        <f t="shared" si="576"/>
        <v>5</v>
      </c>
      <c r="BI491" s="2">
        <f t="shared" si="577"/>
        <v>4</v>
      </c>
      <c r="BJ491" s="2">
        <f t="shared" si="578"/>
        <v>2</v>
      </c>
      <c r="BK491" s="2">
        <f t="shared" si="579"/>
        <v>2</v>
      </c>
      <c r="BL491" s="2">
        <f t="shared" si="580"/>
        <v>2</v>
      </c>
      <c r="BM491" s="2">
        <f t="shared" si="581"/>
        <v>2</v>
      </c>
      <c r="BN491" s="2">
        <f t="shared" si="582"/>
        <v>2</v>
      </c>
      <c r="BO491" s="3">
        <f t="shared" si="604"/>
        <v>3</v>
      </c>
      <c r="BP491">
        <f t="shared" si="605"/>
        <v>2</v>
      </c>
      <c r="BR491">
        <v>7</v>
      </c>
      <c r="BS491">
        <f t="shared" si="583"/>
        <v>1</v>
      </c>
      <c r="BU491" s="1">
        <f t="shared" si="584"/>
        <v>175.01787750391634</v>
      </c>
      <c r="BV491" s="1">
        <f t="shared" si="585"/>
        <v>37.558229074880671</v>
      </c>
      <c r="BW491" s="1">
        <f t="shared" si="586"/>
        <v>37.549106072329039</v>
      </c>
      <c r="BX491" s="1">
        <f t="shared" si="587"/>
        <v>25.155980699688502</v>
      </c>
      <c r="BY491" s="1">
        <f t="shared" si="588"/>
        <v>12.70358807635273</v>
      </c>
      <c r="BZ491" s="1">
        <f t="shared" si="589"/>
        <v>12.69734980961168</v>
      </c>
      <c r="CA491" s="1">
        <f t="shared" si="590"/>
        <v>17.617079224882293</v>
      </c>
      <c r="CB491" s="1">
        <f t="shared" si="591"/>
        <v>25.114585889168211</v>
      </c>
      <c r="CC491" s="1">
        <f t="shared" si="592"/>
        <v>5.5833943191203161</v>
      </c>
      <c r="CD491" s="1">
        <f t="shared" si="593"/>
        <v>400.00621890473155</v>
      </c>
      <c r="CE491" s="1">
        <f t="shared" si="594"/>
        <v>2.0720763623268286</v>
      </c>
      <c r="CF491" s="1">
        <f t="shared" si="595"/>
        <v>2.1055582858537649</v>
      </c>
      <c r="CG491" s="1">
        <f t="shared" si="596"/>
        <v>2.4757944328275725</v>
      </c>
      <c r="CH491" s="1">
        <f t="shared" si="597"/>
        <v>2.7588710484716952</v>
      </c>
      <c r="CI491" s="1">
        <f t="shared" si="598"/>
        <v>2.8172598687100527</v>
      </c>
      <c r="CJ491" s="1">
        <f t="shared" si="599"/>
        <v>2.8341242917755922</v>
      </c>
      <c r="CK491" s="1">
        <f t="shared" si="600"/>
        <v>2.8428643692263016</v>
      </c>
      <c r="CL491" s="5">
        <f t="shared" si="606"/>
        <v>11</v>
      </c>
      <c r="CN491" s="9">
        <f t="shared" si="607"/>
        <v>2.0720763623268286</v>
      </c>
    </row>
    <row r="492" spans="1:92" x14ac:dyDescent="0.2">
      <c r="A492" s="4">
        <v>490</v>
      </c>
      <c r="B492" s="1">
        <v>0.225296286536563</v>
      </c>
      <c r="C492" s="1">
        <v>50.529000000000003</v>
      </c>
      <c r="D492" s="1">
        <v>69</v>
      </c>
      <c r="E492" s="1">
        <v>14</v>
      </c>
      <c r="F492" s="1">
        <v>17</v>
      </c>
      <c r="G492" s="1">
        <v>20.211532222008898</v>
      </c>
      <c r="H492" s="1">
        <v>8</v>
      </c>
      <c r="I492">
        <v>1500</v>
      </c>
      <c r="J492">
        <v>185</v>
      </c>
      <c r="K492">
        <v>12.5</v>
      </c>
      <c r="L492" s="1"/>
      <c r="M492" s="2">
        <f t="shared" si="532"/>
        <v>4</v>
      </c>
      <c r="N492" s="2">
        <f t="shared" si="533"/>
        <v>7</v>
      </c>
      <c r="O492" s="2">
        <f t="shared" si="534"/>
        <v>5</v>
      </c>
      <c r="P492" s="2">
        <f t="shared" si="535"/>
        <v>5</v>
      </c>
      <c r="Q492" s="2">
        <f t="shared" si="536"/>
        <v>6</v>
      </c>
      <c r="R492" s="2">
        <f t="shared" si="537"/>
        <v>5</v>
      </c>
      <c r="S492" s="2">
        <f t="shared" si="538"/>
        <v>7</v>
      </c>
      <c r="T492" s="2">
        <f t="shared" si="539"/>
        <v>4</v>
      </c>
      <c r="U492" s="2">
        <f t="shared" si="540"/>
        <v>5</v>
      </c>
      <c r="V492" s="2">
        <f t="shared" si="541"/>
        <v>5</v>
      </c>
      <c r="W492" s="2">
        <f t="shared" si="542"/>
        <v>4</v>
      </c>
      <c r="X492" s="2">
        <f t="shared" si="543"/>
        <v>2</v>
      </c>
      <c r="Y492" s="2">
        <f t="shared" si="544"/>
        <v>1</v>
      </c>
      <c r="Z492" s="2">
        <f t="shared" si="545"/>
        <v>1</v>
      </c>
      <c r="AA492" s="2">
        <f t="shared" si="546"/>
        <v>1</v>
      </c>
      <c r="AB492" s="2">
        <f t="shared" si="547"/>
        <v>1</v>
      </c>
      <c r="AC492" s="2">
        <f t="shared" si="548"/>
        <v>0</v>
      </c>
      <c r="AD492" s="3">
        <f t="shared" si="601"/>
        <v>2</v>
      </c>
      <c r="AE492" s="2">
        <f t="shared" si="549"/>
        <v>7</v>
      </c>
      <c r="AF492" s="2">
        <f t="shared" si="550"/>
        <v>10</v>
      </c>
      <c r="AG492" s="2">
        <f t="shared" si="551"/>
        <v>8</v>
      </c>
      <c r="AH492" s="2">
        <f t="shared" si="552"/>
        <v>8</v>
      </c>
      <c r="AI492" s="2">
        <f t="shared" si="553"/>
        <v>9</v>
      </c>
      <c r="AJ492" s="2">
        <f t="shared" si="554"/>
        <v>8</v>
      </c>
      <c r="AK492" s="2">
        <f t="shared" si="555"/>
        <v>10</v>
      </c>
      <c r="AL492" s="2">
        <f t="shared" si="556"/>
        <v>7</v>
      </c>
      <c r="AM492" s="2">
        <f t="shared" si="557"/>
        <v>7</v>
      </c>
      <c r="AN492" s="2">
        <f t="shared" si="558"/>
        <v>7</v>
      </c>
      <c r="AO492" s="2">
        <f t="shared" si="559"/>
        <v>6</v>
      </c>
      <c r="AP492" s="2">
        <f t="shared" si="560"/>
        <v>4</v>
      </c>
      <c r="AQ492" s="2">
        <f t="shared" si="561"/>
        <v>3</v>
      </c>
      <c r="AR492" s="2">
        <f t="shared" si="562"/>
        <v>2</v>
      </c>
      <c r="AS492" s="2">
        <f t="shared" si="563"/>
        <v>3</v>
      </c>
      <c r="AT492" s="2">
        <f t="shared" si="564"/>
        <v>3</v>
      </c>
      <c r="AU492" s="2">
        <f t="shared" si="565"/>
        <v>2</v>
      </c>
      <c r="AV492" s="3">
        <f t="shared" si="602"/>
        <v>2</v>
      </c>
      <c r="AW492">
        <f t="shared" si="603"/>
        <v>2</v>
      </c>
      <c r="AX492" s="2">
        <f t="shared" si="566"/>
        <v>4</v>
      </c>
      <c r="AY492" s="2">
        <f t="shared" si="567"/>
        <v>5</v>
      </c>
      <c r="AZ492" s="2">
        <f t="shared" si="568"/>
        <v>5</v>
      </c>
      <c r="BA492" s="2">
        <f t="shared" si="569"/>
        <v>3</v>
      </c>
      <c r="BB492" s="2">
        <f t="shared" si="570"/>
        <v>3</v>
      </c>
      <c r="BC492" s="2">
        <f t="shared" si="571"/>
        <v>2</v>
      </c>
      <c r="BD492" s="2">
        <f t="shared" si="572"/>
        <v>6</v>
      </c>
      <c r="BE492" s="2">
        <f t="shared" si="573"/>
        <v>2</v>
      </c>
      <c r="BF492" s="2">
        <f t="shared" si="574"/>
        <v>2</v>
      </c>
      <c r="BG492" s="2">
        <f t="shared" si="575"/>
        <v>1</v>
      </c>
      <c r="BH492" s="2">
        <f t="shared" si="576"/>
        <v>5</v>
      </c>
      <c r="BI492" s="2">
        <f t="shared" si="577"/>
        <v>1</v>
      </c>
      <c r="BJ492" s="2">
        <f t="shared" si="578"/>
        <v>1</v>
      </c>
      <c r="BK492" s="2">
        <f t="shared" si="579"/>
        <v>1</v>
      </c>
      <c r="BL492" s="2">
        <f t="shared" si="580"/>
        <v>1</v>
      </c>
      <c r="BM492" s="2">
        <f t="shared" si="581"/>
        <v>1</v>
      </c>
      <c r="BN492" s="2">
        <f t="shared" si="582"/>
        <v>1</v>
      </c>
      <c r="BO492" s="3">
        <f t="shared" si="604"/>
        <v>7</v>
      </c>
      <c r="BP492">
        <f t="shared" si="605"/>
        <v>1</v>
      </c>
      <c r="BR492">
        <v>2</v>
      </c>
      <c r="BS492">
        <f t="shared" si="583"/>
        <v>3</v>
      </c>
      <c r="BU492" s="1">
        <f t="shared" si="584"/>
        <v>13.191148221530762</v>
      </c>
      <c r="BV492" s="1">
        <f t="shared" si="585"/>
        <v>3.1564387719731819</v>
      </c>
      <c r="BW492" s="1">
        <f t="shared" si="586"/>
        <v>3.161575331523311</v>
      </c>
      <c r="BX492" s="1">
        <f t="shared" si="587"/>
        <v>2.9604893555801226</v>
      </c>
      <c r="BY492" s="1">
        <f t="shared" si="588"/>
        <v>2.9264890890009023</v>
      </c>
      <c r="BZ492" s="1">
        <f t="shared" si="589"/>
        <v>3.2937710769393118</v>
      </c>
      <c r="CA492" s="1">
        <f t="shared" si="590"/>
        <v>2.5145136251386329</v>
      </c>
      <c r="CB492" s="1">
        <f t="shared" si="591"/>
        <v>3.7673229121605525</v>
      </c>
      <c r="CC492" s="1">
        <f t="shared" si="592"/>
        <v>3.8448206158313645</v>
      </c>
      <c r="CD492" s="1">
        <f t="shared" si="593"/>
        <v>31.171899121422246</v>
      </c>
      <c r="CE492" s="1">
        <f t="shared" si="594"/>
        <v>2.4186547772633831</v>
      </c>
      <c r="CF492" s="1">
        <f t="shared" si="595"/>
        <v>3.13437271880127</v>
      </c>
      <c r="CG492" s="1">
        <f t="shared" si="596"/>
        <v>3.6781465385346994</v>
      </c>
      <c r="CH492" s="1">
        <f t="shared" si="597"/>
        <v>4.1830120040344143</v>
      </c>
      <c r="CI492" s="1">
        <f t="shared" si="598"/>
        <v>4.2266307447626481</v>
      </c>
      <c r="CJ492" s="1">
        <f t="shared" si="599"/>
        <v>4.2382211702650618</v>
      </c>
      <c r="CK492" s="1">
        <f t="shared" si="600"/>
        <v>4.2392840756131038</v>
      </c>
      <c r="CL492" s="5">
        <f t="shared" si="606"/>
        <v>11</v>
      </c>
      <c r="CN492" s="9">
        <f t="shared" si="607"/>
        <v>2.4186547772633831</v>
      </c>
    </row>
    <row r="493" spans="1:92" x14ac:dyDescent="0.2">
      <c r="A493" s="4">
        <v>491</v>
      </c>
      <c r="B493" s="1">
        <v>0.416428374027701</v>
      </c>
      <c r="C493" s="1">
        <v>21.439</v>
      </c>
      <c r="D493" s="1">
        <v>53</v>
      </c>
      <c r="E493" s="1">
        <v>17</v>
      </c>
      <c r="F493" s="1">
        <v>30</v>
      </c>
      <c r="G493" s="1">
        <v>15.007311263298901</v>
      </c>
      <c r="H493" s="1">
        <v>7</v>
      </c>
      <c r="I493">
        <v>1500</v>
      </c>
      <c r="J493">
        <v>185</v>
      </c>
      <c r="K493">
        <v>12.5</v>
      </c>
      <c r="L493" s="1"/>
      <c r="M493" s="2">
        <f t="shared" si="532"/>
        <v>4</v>
      </c>
      <c r="N493" s="2">
        <f t="shared" si="533"/>
        <v>7</v>
      </c>
      <c r="O493" s="2">
        <f t="shared" si="534"/>
        <v>4</v>
      </c>
      <c r="P493" s="2">
        <f t="shared" si="535"/>
        <v>6</v>
      </c>
      <c r="Q493" s="2">
        <f t="shared" si="536"/>
        <v>7</v>
      </c>
      <c r="R493" s="2">
        <f t="shared" si="537"/>
        <v>6</v>
      </c>
      <c r="S493" s="2">
        <f t="shared" si="538"/>
        <v>5</v>
      </c>
      <c r="T493" s="2">
        <f t="shared" si="539"/>
        <v>3</v>
      </c>
      <c r="U493" s="2">
        <f t="shared" si="540"/>
        <v>5</v>
      </c>
      <c r="V493" s="2">
        <f t="shared" si="541"/>
        <v>5</v>
      </c>
      <c r="W493" s="2">
        <f t="shared" si="542"/>
        <v>3</v>
      </c>
      <c r="X493" s="2">
        <f t="shared" si="543"/>
        <v>2</v>
      </c>
      <c r="Y493" s="2">
        <f t="shared" si="544"/>
        <v>1</v>
      </c>
      <c r="Z493" s="2">
        <f t="shared" si="545"/>
        <v>1</v>
      </c>
      <c r="AA493" s="2">
        <f t="shared" si="546"/>
        <v>1</v>
      </c>
      <c r="AB493" s="2">
        <f t="shared" si="547"/>
        <v>1</v>
      </c>
      <c r="AC493" s="2">
        <f t="shared" si="548"/>
        <v>0</v>
      </c>
      <c r="AD493" s="3">
        <f t="shared" si="601"/>
        <v>2</v>
      </c>
      <c r="AE493" s="2">
        <f t="shared" si="549"/>
        <v>7</v>
      </c>
      <c r="AF493" s="2">
        <f t="shared" si="550"/>
        <v>10</v>
      </c>
      <c r="AG493" s="2">
        <f t="shared" si="551"/>
        <v>7</v>
      </c>
      <c r="AH493" s="2">
        <f t="shared" si="552"/>
        <v>9</v>
      </c>
      <c r="AI493" s="2">
        <f t="shared" si="553"/>
        <v>10</v>
      </c>
      <c r="AJ493" s="2">
        <f t="shared" si="554"/>
        <v>9</v>
      </c>
      <c r="AK493" s="2">
        <f t="shared" si="555"/>
        <v>8</v>
      </c>
      <c r="AL493" s="2">
        <f t="shared" si="556"/>
        <v>6</v>
      </c>
      <c r="AM493" s="2">
        <f t="shared" si="557"/>
        <v>7</v>
      </c>
      <c r="AN493" s="2">
        <f t="shared" si="558"/>
        <v>7</v>
      </c>
      <c r="AO493" s="2">
        <f t="shared" si="559"/>
        <v>5</v>
      </c>
      <c r="AP493" s="2">
        <f t="shared" si="560"/>
        <v>4</v>
      </c>
      <c r="AQ493" s="2">
        <f t="shared" si="561"/>
        <v>3</v>
      </c>
      <c r="AR493" s="2">
        <f t="shared" si="562"/>
        <v>2</v>
      </c>
      <c r="AS493" s="2">
        <f t="shared" si="563"/>
        <v>3</v>
      </c>
      <c r="AT493" s="2">
        <f t="shared" si="564"/>
        <v>3</v>
      </c>
      <c r="AU493" s="2">
        <f t="shared" si="565"/>
        <v>2</v>
      </c>
      <c r="AV493" s="3">
        <f t="shared" si="602"/>
        <v>2</v>
      </c>
      <c r="AW493">
        <f t="shared" si="603"/>
        <v>2</v>
      </c>
      <c r="AX493" s="2">
        <f t="shared" si="566"/>
        <v>3</v>
      </c>
      <c r="AY493" s="2">
        <f t="shared" si="567"/>
        <v>6</v>
      </c>
      <c r="AZ493" s="2">
        <f t="shared" si="568"/>
        <v>4</v>
      </c>
      <c r="BA493" s="2">
        <f t="shared" si="569"/>
        <v>4</v>
      </c>
      <c r="BB493" s="2">
        <f t="shared" si="570"/>
        <v>4</v>
      </c>
      <c r="BC493" s="2">
        <f t="shared" si="571"/>
        <v>3</v>
      </c>
      <c r="BD493" s="2">
        <f t="shared" si="572"/>
        <v>4</v>
      </c>
      <c r="BE493" s="2">
        <f t="shared" si="573"/>
        <v>2</v>
      </c>
      <c r="BF493" s="2">
        <f t="shared" si="574"/>
        <v>2</v>
      </c>
      <c r="BG493" s="2">
        <f t="shared" si="575"/>
        <v>1</v>
      </c>
      <c r="BH493" s="2">
        <f t="shared" si="576"/>
        <v>3</v>
      </c>
      <c r="BI493" s="2">
        <f t="shared" si="577"/>
        <v>1</v>
      </c>
      <c r="BJ493" s="2">
        <f t="shared" si="578"/>
        <v>1</v>
      </c>
      <c r="BK493" s="2">
        <f t="shared" si="579"/>
        <v>1</v>
      </c>
      <c r="BL493" s="2">
        <f t="shared" si="580"/>
        <v>1</v>
      </c>
      <c r="BM493" s="2">
        <f t="shared" si="581"/>
        <v>1</v>
      </c>
      <c r="BN493" s="2">
        <f t="shared" si="582"/>
        <v>1</v>
      </c>
      <c r="BO493" s="3">
        <f t="shared" si="604"/>
        <v>2</v>
      </c>
      <c r="BP493">
        <f t="shared" si="605"/>
        <v>1</v>
      </c>
      <c r="BR493">
        <v>12</v>
      </c>
      <c r="BS493">
        <f t="shared" si="583"/>
        <v>1</v>
      </c>
      <c r="BU493" s="1">
        <f t="shared" si="584"/>
        <v>13.201983863846424</v>
      </c>
      <c r="BV493" s="1">
        <f t="shared" si="585"/>
        <v>2.982289070696984</v>
      </c>
      <c r="BW493" s="1">
        <f t="shared" si="586"/>
        <v>3.0278910136626354</v>
      </c>
      <c r="BX493" s="1">
        <f t="shared" si="587"/>
        <v>2.5939312103699601</v>
      </c>
      <c r="BY493" s="1">
        <f t="shared" si="588"/>
        <v>2.29734977300844</v>
      </c>
      <c r="BZ493" s="1">
        <f t="shared" si="589"/>
        <v>2.4241959607232517</v>
      </c>
      <c r="CA493" s="1">
        <f t="shared" si="590"/>
        <v>2.4124787054175947</v>
      </c>
      <c r="CB493" s="1">
        <f t="shared" si="591"/>
        <v>2.7188871881876486</v>
      </c>
      <c r="CC493" s="1">
        <f t="shared" si="592"/>
        <v>2.6454526757333636</v>
      </c>
      <c r="CD493" s="1">
        <f t="shared" si="593"/>
        <v>31.092095302777377</v>
      </c>
      <c r="CE493" s="1">
        <f t="shared" si="594"/>
        <v>2.4598437626587395</v>
      </c>
      <c r="CF493" s="1">
        <f t="shared" si="595"/>
        <v>2.5311748526211009</v>
      </c>
      <c r="CG493" s="1">
        <f t="shared" si="596"/>
        <v>2.7907490832118489</v>
      </c>
      <c r="CH493" s="1">
        <f t="shared" si="597"/>
        <v>2.9586740046377185</v>
      </c>
      <c r="CI493" s="1">
        <f t="shared" si="598"/>
        <v>3.0223927535858301</v>
      </c>
      <c r="CJ493" s="1">
        <f t="shared" si="599"/>
        <v>3.0384408047888867</v>
      </c>
      <c r="CK493" s="1">
        <f t="shared" si="600"/>
        <v>3.0425761686341519</v>
      </c>
      <c r="CL493" s="5">
        <f t="shared" si="606"/>
        <v>5</v>
      </c>
      <c r="CN493" s="9">
        <f t="shared" si="607"/>
        <v>2.29734977300844</v>
      </c>
    </row>
    <row r="494" spans="1:92" x14ac:dyDescent="0.2">
      <c r="A494" s="4">
        <v>492</v>
      </c>
      <c r="B494" s="1">
        <v>0.64260568069277002</v>
      </c>
      <c r="C494" s="1">
        <v>0.20100000000000001</v>
      </c>
      <c r="D494" s="1">
        <v>0</v>
      </c>
      <c r="E494" s="1">
        <v>0</v>
      </c>
      <c r="F494" s="1">
        <v>100</v>
      </c>
      <c r="G494" s="1">
        <v>3.0191149317442099</v>
      </c>
      <c r="H494" s="1">
        <v>5</v>
      </c>
      <c r="I494">
        <v>1500</v>
      </c>
      <c r="J494">
        <v>185</v>
      </c>
      <c r="K494">
        <v>12.5</v>
      </c>
      <c r="L494" s="1"/>
      <c r="M494" s="2">
        <f t="shared" si="532"/>
        <v>2</v>
      </c>
      <c r="N494" s="2">
        <f t="shared" si="533"/>
        <v>5</v>
      </c>
      <c r="O494" s="2">
        <f t="shared" si="534"/>
        <v>4</v>
      </c>
      <c r="P494" s="2">
        <f t="shared" si="535"/>
        <v>4</v>
      </c>
      <c r="Q494" s="2">
        <f t="shared" si="536"/>
        <v>6</v>
      </c>
      <c r="R494" s="2">
        <f t="shared" si="537"/>
        <v>7</v>
      </c>
      <c r="S494" s="2">
        <f t="shared" si="538"/>
        <v>7</v>
      </c>
      <c r="T494" s="2">
        <f t="shared" si="539"/>
        <v>5</v>
      </c>
      <c r="U494" s="2">
        <f t="shared" si="540"/>
        <v>7</v>
      </c>
      <c r="V494" s="2">
        <f t="shared" si="541"/>
        <v>6</v>
      </c>
      <c r="W494" s="2">
        <f t="shared" si="542"/>
        <v>5</v>
      </c>
      <c r="X494" s="2">
        <f t="shared" si="543"/>
        <v>7</v>
      </c>
      <c r="Y494" s="2">
        <f t="shared" si="544"/>
        <v>5</v>
      </c>
      <c r="Z494" s="2">
        <f t="shared" si="545"/>
        <v>4</v>
      </c>
      <c r="AA494" s="2">
        <f t="shared" si="546"/>
        <v>2</v>
      </c>
      <c r="AB494" s="2">
        <f t="shared" si="547"/>
        <v>4</v>
      </c>
      <c r="AC494" s="2">
        <f t="shared" si="548"/>
        <v>3</v>
      </c>
      <c r="AD494" s="3">
        <f t="shared" si="601"/>
        <v>6</v>
      </c>
      <c r="AE494" s="2">
        <f t="shared" si="549"/>
        <v>5</v>
      </c>
      <c r="AF494" s="2">
        <f t="shared" si="550"/>
        <v>8</v>
      </c>
      <c r="AG494" s="2">
        <f t="shared" si="551"/>
        <v>7</v>
      </c>
      <c r="AH494" s="2">
        <f t="shared" si="552"/>
        <v>7</v>
      </c>
      <c r="AI494" s="2">
        <f t="shared" si="553"/>
        <v>9</v>
      </c>
      <c r="AJ494" s="2">
        <f t="shared" si="554"/>
        <v>10</v>
      </c>
      <c r="AK494" s="2">
        <f t="shared" si="555"/>
        <v>10</v>
      </c>
      <c r="AL494" s="2">
        <f t="shared" si="556"/>
        <v>8</v>
      </c>
      <c r="AM494" s="2">
        <f t="shared" si="557"/>
        <v>9</v>
      </c>
      <c r="AN494" s="2">
        <f t="shared" si="558"/>
        <v>8</v>
      </c>
      <c r="AO494" s="2">
        <f t="shared" si="559"/>
        <v>7</v>
      </c>
      <c r="AP494" s="2">
        <f t="shared" si="560"/>
        <v>9</v>
      </c>
      <c r="AQ494" s="2">
        <f t="shared" si="561"/>
        <v>7</v>
      </c>
      <c r="AR494" s="2">
        <f t="shared" si="562"/>
        <v>5</v>
      </c>
      <c r="AS494" s="2">
        <f t="shared" si="563"/>
        <v>4</v>
      </c>
      <c r="AT494" s="2">
        <f t="shared" si="564"/>
        <v>6</v>
      </c>
      <c r="AU494" s="2">
        <f t="shared" si="565"/>
        <v>5</v>
      </c>
      <c r="AV494" s="3">
        <f t="shared" si="602"/>
        <v>6</v>
      </c>
      <c r="AW494">
        <f t="shared" si="603"/>
        <v>2</v>
      </c>
      <c r="AX494" s="2">
        <f t="shared" si="566"/>
        <v>1</v>
      </c>
      <c r="AY494" s="2">
        <f t="shared" si="567"/>
        <v>2</v>
      </c>
      <c r="AZ494" s="2">
        <f t="shared" si="568"/>
        <v>3</v>
      </c>
      <c r="BA494" s="2">
        <f t="shared" si="569"/>
        <v>3</v>
      </c>
      <c r="BB494" s="2">
        <f t="shared" si="570"/>
        <v>4</v>
      </c>
      <c r="BC494" s="2">
        <f t="shared" si="571"/>
        <v>5</v>
      </c>
      <c r="BD494" s="2">
        <f t="shared" si="572"/>
        <v>5</v>
      </c>
      <c r="BE494" s="2">
        <f t="shared" si="573"/>
        <v>5</v>
      </c>
      <c r="BF494" s="2">
        <f t="shared" si="574"/>
        <v>5</v>
      </c>
      <c r="BG494" s="2">
        <f t="shared" si="575"/>
        <v>4</v>
      </c>
      <c r="BH494" s="2">
        <f t="shared" si="576"/>
        <v>5</v>
      </c>
      <c r="BI494" s="2">
        <f t="shared" si="577"/>
        <v>7</v>
      </c>
      <c r="BJ494" s="2">
        <f t="shared" si="578"/>
        <v>5</v>
      </c>
      <c r="BK494" s="2">
        <f t="shared" si="579"/>
        <v>2</v>
      </c>
      <c r="BL494" s="2">
        <f t="shared" si="580"/>
        <v>2</v>
      </c>
      <c r="BM494" s="2">
        <f t="shared" si="581"/>
        <v>4</v>
      </c>
      <c r="BN494" s="2">
        <f t="shared" si="582"/>
        <v>4</v>
      </c>
      <c r="BO494" s="3">
        <f t="shared" si="604"/>
        <v>12</v>
      </c>
      <c r="BP494">
        <f t="shared" si="605"/>
        <v>1</v>
      </c>
      <c r="BR494">
        <v>12</v>
      </c>
      <c r="BS494">
        <f t="shared" si="583"/>
        <v>1</v>
      </c>
      <c r="BU494" s="1">
        <f t="shared" si="584"/>
        <v>175.38747195088948</v>
      </c>
      <c r="BV494" s="1">
        <f t="shared" si="585"/>
        <v>38.283168864779952</v>
      </c>
      <c r="BW494" s="1">
        <f t="shared" si="586"/>
        <v>37.82710338747507</v>
      </c>
      <c r="BX494" s="1">
        <f t="shared" si="587"/>
        <v>26.623323296640532</v>
      </c>
      <c r="BY494" s="1">
        <f t="shared" si="588"/>
        <v>13.560004855840472</v>
      </c>
      <c r="BZ494" s="1">
        <f t="shared" si="589"/>
        <v>12.735956735792099</v>
      </c>
      <c r="CA494" s="1">
        <f t="shared" si="590"/>
        <v>18.715833947917126</v>
      </c>
      <c r="CB494" s="1">
        <f t="shared" si="591"/>
        <v>25.068492508766688</v>
      </c>
      <c r="CC494" s="1">
        <f t="shared" si="592"/>
        <v>5.3390033071057248</v>
      </c>
      <c r="CD494" s="1">
        <f t="shared" si="593"/>
        <v>400.00993852429781</v>
      </c>
      <c r="CE494" s="1">
        <f t="shared" si="594"/>
        <v>10.141924637117866</v>
      </c>
      <c r="CF494" s="1">
        <f t="shared" si="595"/>
        <v>2.851443933260418</v>
      </c>
      <c r="CG494" s="1">
        <f t="shared" si="596"/>
        <v>2.6489272289058627</v>
      </c>
      <c r="CH494" s="1">
        <f t="shared" si="597"/>
        <v>1.8875300500089207</v>
      </c>
      <c r="CI494" s="1">
        <f t="shared" si="598"/>
        <v>2.0553864693720403</v>
      </c>
      <c r="CJ494" s="1">
        <f t="shared" si="599"/>
        <v>2.0758710955848576</v>
      </c>
      <c r="CK494" s="1">
        <f t="shared" si="600"/>
        <v>2.105123141759357</v>
      </c>
      <c r="CL494" s="5">
        <f t="shared" si="606"/>
        <v>14</v>
      </c>
      <c r="CN494" s="9">
        <f t="shared" si="607"/>
        <v>1.8875300500089207</v>
      </c>
    </row>
    <row r="495" spans="1:92" x14ac:dyDescent="0.2">
      <c r="A495" s="4">
        <v>493</v>
      </c>
      <c r="B495" s="1">
        <v>0.54229492012736902</v>
      </c>
      <c r="C495" s="1">
        <v>0.27300000000000002</v>
      </c>
      <c r="D495" s="1">
        <v>4</v>
      </c>
      <c r="E495" s="1">
        <v>0</v>
      </c>
      <c r="F495" s="1">
        <v>96</v>
      </c>
      <c r="G495" s="1">
        <v>4.0910701162501599</v>
      </c>
      <c r="H495" s="1">
        <v>6</v>
      </c>
      <c r="I495">
        <v>1500</v>
      </c>
      <c r="J495">
        <v>185</v>
      </c>
      <c r="K495">
        <v>12.5</v>
      </c>
      <c r="L495" s="1"/>
      <c r="M495" s="2">
        <f t="shared" si="532"/>
        <v>2</v>
      </c>
      <c r="N495" s="2">
        <f t="shared" si="533"/>
        <v>6</v>
      </c>
      <c r="O495" s="2">
        <f t="shared" si="534"/>
        <v>5</v>
      </c>
      <c r="P495" s="2">
        <f t="shared" si="535"/>
        <v>4</v>
      </c>
      <c r="Q495" s="2">
        <f t="shared" si="536"/>
        <v>6</v>
      </c>
      <c r="R495" s="2">
        <f t="shared" si="537"/>
        <v>7</v>
      </c>
      <c r="S495" s="2">
        <f t="shared" si="538"/>
        <v>5</v>
      </c>
      <c r="T495" s="2">
        <f t="shared" si="539"/>
        <v>4</v>
      </c>
      <c r="U495" s="2">
        <f t="shared" si="540"/>
        <v>7</v>
      </c>
      <c r="V495" s="2">
        <f t="shared" si="541"/>
        <v>6</v>
      </c>
      <c r="W495" s="2">
        <f t="shared" si="542"/>
        <v>5</v>
      </c>
      <c r="X495" s="2">
        <f t="shared" si="543"/>
        <v>7</v>
      </c>
      <c r="Y495" s="2">
        <f t="shared" si="544"/>
        <v>4</v>
      </c>
      <c r="Z495" s="2">
        <f t="shared" si="545"/>
        <v>4</v>
      </c>
      <c r="AA495" s="2">
        <f t="shared" si="546"/>
        <v>2</v>
      </c>
      <c r="AB495" s="2">
        <f t="shared" si="547"/>
        <v>4</v>
      </c>
      <c r="AC495" s="2">
        <f t="shared" si="548"/>
        <v>3</v>
      </c>
      <c r="AD495" s="3">
        <f t="shared" si="601"/>
        <v>6</v>
      </c>
      <c r="AE495" s="2">
        <f t="shared" si="549"/>
        <v>5</v>
      </c>
      <c r="AF495" s="2">
        <f t="shared" si="550"/>
        <v>9</v>
      </c>
      <c r="AG495" s="2">
        <f t="shared" si="551"/>
        <v>8</v>
      </c>
      <c r="AH495" s="2">
        <f t="shared" si="552"/>
        <v>7</v>
      </c>
      <c r="AI495" s="2">
        <f t="shared" si="553"/>
        <v>9</v>
      </c>
      <c r="AJ495" s="2">
        <f t="shared" si="554"/>
        <v>10</v>
      </c>
      <c r="AK495" s="2">
        <f t="shared" si="555"/>
        <v>8</v>
      </c>
      <c r="AL495" s="2">
        <f t="shared" si="556"/>
        <v>7</v>
      </c>
      <c r="AM495" s="2">
        <f t="shared" si="557"/>
        <v>9</v>
      </c>
      <c r="AN495" s="2">
        <f t="shared" si="558"/>
        <v>8</v>
      </c>
      <c r="AO495" s="2">
        <f t="shared" si="559"/>
        <v>7</v>
      </c>
      <c r="AP495" s="2">
        <f t="shared" si="560"/>
        <v>9</v>
      </c>
      <c r="AQ495" s="2">
        <f t="shared" si="561"/>
        <v>6</v>
      </c>
      <c r="AR495" s="2">
        <f t="shared" si="562"/>
        <v>5</v>
      </c>
      <c r="AS495" s="2">
        <f t="shared" si="563"/>
        <v>4</v>
      </c>
      <c r="AT495" s="2">
        <f t="shared" si="564"/>
        <v>6</v>
      </c>
      <c r="AU495" s="2">
        <f t="shared" si="565"/>
        <v>5</v>
      </c>
      <c r="AV495" s="3">
        <f t="shared" si="602"/>
        <v>6</v>
      </c>
      <c r="AW495">
        <f t="shared" si="603"/>
        <v>1</v>
      </c>
      <c r="AX495" s="2">
        <f t="shared" si="566"/>
        <v>1</v>
      </c>
      <c r="AY495" s="2">
        <f t="shared" si="567"/>
        <v>4</v>
      </c>
      <c r="AZ495" s="2">
        <f t="shared" si="568"/>
        <v>5</v>
      </c>
      <c r="BA495" s="2">
        <f t="shared" si="569"/>
        <v>3</v>
      </c>
      <c r="BB495" s="2">
        <f t="shared" si="570"/>
        <v>4</v>
      </c>
      <c r="BC495" s="2">
        <f t="shared" si="571"/>
        <v>4</v>
      </c>
      <c r="BD495" s="2">
        <f t="shared" si="572"/>
        <v>3</v>
      </c>
      <c r="BE495" s="2">
        <f t="shared" si="573"/>
        <v>4</v>
      </c>
      <c r="BF495" s="2">
        <f t="shared" si="574"/>
        <v>4</v>
      </c>
      <c r="BG495" s="2">
        <f t="shared" si="575"/>
        <v>3</v>
      </c>
      <c r="BH495" s="2">
        <f t="shared" si="576"/>
        <v>5</v>
      </c>
      <c r="BI495" s="2">
        <f t="shared" si="577"/>
        <v>8</v>
      </c>
      <c r="BJ495" s="2">
        <f t="shared" si="578"/>
        <v>5</v>
      </c>
      <c r="BK495" s="2">
        <f t="shared" si="579"/>
        <v>2</v>
      </c>
      <c r="BL495" s="2">
        <f t="shared" si="580"/>
        <v>2</v>
      </c>
      <c r="BM495" s="2">
        <f t="shared" si="581"/>
        <v>4</v>
      </c>
      <c r="BN495" s="2">
        <f t="shared" si="582"/>
        <v>4</v>
      </c>
      <c r="BO495" s="3">
        <f t="shared" si="604"/>
        <v>12</v>
      </c>
      <c r="BP495">
        <f t="shared" si="605"/>
        <v>1</v>
      </c>
      <c r="BR495">
        <v>2</v>
      </c>
      <c r="BS495">
        <f t="shared" si="583"/>
        <v>1</v>
      </c>
      <c r="BU495" s="1">
        <f t="shared" si="584"/>
        <v>15.434476560383661</v>
      </c>
      <c r="BV495" s="1">
        <f t="shared" si="585"/>
        <v>5.8195930368521704</v>
      </c>
      <c r="BW495" s="1">
        <f t="shared" si="586"/>
        <v>4.1103061057777959</v>
      </c>
      <c r="BX495" s="1">
        <f t="shared" si="587"/>
        <v>6.6149076055313856</v>
      </c>
      <c r="BY495" s="1">
        <f t="shared" si="588"/>
        <v>3.8087200270797403</v>
      </c>
      <c r="BZ495" s="1">
        <f t="shared" si="589"/>
        <v>2.0485854987768213</v>
      </c>
      <c r="CA495" s="1">
        <f t="shared" si="590"/>
        <v>4.8299814520638789</v>
      </c>
      <c r="CB495" s="1">
        <f t="shared" si="591"/>
        <v>2.1386235437655703</v>
      </c>
      <c r="CC495" s="1">
        <f t="shared" si="592"/>
        <v>2.0474215677355865</v>
      </c>
      <c r="CD495" s="1">
        <f t="shared" si="593"/>
        <v>31.083998115631513</v>
      </c>
      <c r="CE495" s="1">
        <f t="shared" si="594"/>
        <v>7.3267918641037566</v>
      </c>
      <c r="CF495" s="1">
        <f t="shared" si="595"/>
        <v>2.4769585656977817</v>
      </c>
      <c r="CG495" s="1">
        <f t="shared" si="596"/>
        <v>2.5584842564871475</v>
      </c>
      <c r="CH495" s="1">
        <f t="shared" si="597"/>
        <v>2.4767575016439629</v>
      </c>
      <c r="CI495" s="1">
        <f t="shared" si="598"/>
        <v>2.5939087873159572</v>
      </c>
      <c r="CJ495" s="1">
        <f t="shared" si="599"/>
        <v>2.610947805193629</v>
      </c>
      <c r="CK495" s="1">
        <f t="shared" si="600"/>
        <v>2.6268572728514781</v>
      </c>
      <c r="CL495" s="5">
        <f t="shared" si="606"/>
        <v>9</v>
      </c>
      <c r="CN495" s="9">
        <f t="shared" si="607"/>
        <v>2.0474215677355865</v>
      </c>
    </row>
    <row r="496" spans="1:92" x14ac:dyDescent="0.2">
      <c r="A496" s="4">
        <v>494</v>
      </c>
      <c r="B496" s="1">
        <v>0.38361905198308499</v>
      </c>
      <c r="C496" s="1">
        <v>0.85799999999999998</v>
      </c>
      <c r="D496" s="1">
        <v>76</v>
      </c>
      <c r="E496" s="1">
        <v>0</v>
      </c>
      <c r="F496" s="1">
        <v>24</v>
      </c>
      <c r="G496" s="1">
        <v>12.8757209754241</v>
      </c>
      <c r="H496" s="1">
        <v>7</v>
      </c>
      <c r="I496">
        <v>1500</v>
      </c>
      <c r="J496">
        <v>185</v>
      </c>
      <c r="K496">
        <v>12.5</v>
      </c>
      <c r="L496" s="1"/>
      <c r="M496" s="2">
        <f t="shared" si="532"/>
        <v>2</v>
      </c>
      <c r="N496" s="2">
        <f t="shared" si="533"/>
        <v>7</v>
      </c>
      <c r="O496" s="2">
        <f t="shared" si="534"/>
        <v>4</v>
      </c>
      <c r="P496" s="2">
        <f t="shared" si="535"/>
        <v>5</v>
      </c>
      <c r="Q496" s="2">
        <f t="shared" si="536"/>
        <v>7</v>
      </c>
      <c r="R496" s="2">
        <f t="shared" si="537"/>
        <v>5</v>
      </c>
      <c r="S496" s="2">
        <f t="shared" si="538"/>
        <v>7</v>
      </c>
      <c r="T496" s="2">
        <f t="shared" si="539"/>
        <v>3</v>
      </c>
      <c r="U496" s="2">
        <f t="shared" si="540"/>
        <v>5</v>
      </c>
      <c r="V496" s="2">
        <f t="shared" si="541"/>
        <v>6</v>
      </c>
      <c r="W496" s="2">
        <f t="shared" si="542"/>
        <v>3</v>
      </c>
      <c r="X496" s="2">
        <f t="shared" si="543"/>
        <v>4</v>
      </c>
      <c r="Y496" s="2">
        <f t="shared" si="544"/>
        <v>2</v>
      </c>
      <c r="Z496" s="2">
        <f t="shared" si="545"/>
        <v>2</v>
      </c>
      <c r="AA496" s="2">
        <f t="shared" si="546"/>
        <v>1</v>
      </c>
      <c r="AB496" s="2">
        <f t="shared" si="547"/>
        <v>2</v>
      </c>
      <c r="AC496" s="2">
        <f t="shared" si="548"/>
        <v>1</v>
      </c>
      <c r="AD496" s="3">
        <f t="shared" si="601"/>
        <v>2</v>
      </c>
      <c r="AE496" s="2">
        <f t="shared" si="549"/>
        <v>5</v>
      </c>
      <c r="AF496" s="2">
        <f t="shared" si="550"/>
        <v>10</v>
      </c>
      <c r="AG496" s="2">
        <f t="shared" si="551"/>
        <v>7</v>
      </c>
      <c r="AH496" s="2">
        <f t="shared" si="552"/>
        <v>8</v>
      </c>
      <c r="AI496" s="2">
        <f t="shared" si="553"/>
        <v>10</v>
      </c>
      <c r="AJ496" s="2">
        <f t="shared" si="554"/>
        <v>8</v>
      </c>
      <c r="AK496" s="2">
        <f t="shared" si="555"/>
        <v>10</v>
      </c>
      <c r="AL496" s="2">
        <f t="shared" si="556"/>
        <v>6</v>
      </c>
      <c r="AM496" s="2">
        <f t="shared" si="557"/>
        <v>7</v>
      </c>
      <c r="AN496" s="2">
        <f t="shared" si="558"/>
        <v>8</v>
      </c>
      <c r="AO496" s="2">
        <f t="shared" si="559"/>
        <v>5</v>
      </c>
      <c r="AP496" s="2">
        <f t="shared" si="560"/>
        <v>6</v>
      </c>
      <c r="AQ496" s="2">
        <f t="shared" si="561"/>
        <v>4</v>
      </c>
      <c r="AR496" s="2">
        <f t="shared" si="562"/>
        <v>3</v>
      </c>
      <c r="AS496" s="2">
        <f t="shared" si="563"/>
        <v>3</v>
      </c>
      <c r="AT496" s="2">
        <f t="shared" si="564"/>
        <v>4</v>
      </c>
      <c r="AU496" s="2">
        <f t="shared" si="565"/>
        <v>3</v>
      </c>
      <c r="AV496" s="3">
        <f t="shared" si="602"/>
        <v>2</v>
      </c>
      <c r="AW496">
        <f t="shared" si="603"/>
        <v>3</v>
      </c>
      <c r="AX496" s="2">
        <f t="shared" si="566"/>
        <v>2</v>
      </c>
      <c r="AY496" s="2">
        <f t="shared" si="567"/>
        <v>6</v>
      </c>
      <c r="AZ496" s="2">
        <f t="shared" si="568"/>
        <v>5</v>
      </c>
      <c r="BA496" s="2">
        <f t="shared" si="569"/>
        <v>4</v>
      </c>
      <c r="BB496" s="2">
        <f t="shared" si="570"/>
        <v>4</v>
      </c>
      <c r="BC496" s="2">
        <f t="shared" si="571"/>
        <v>2</v>
      </c>
      <c r="BD496" s="2">
        <f t="shared" si="572"/>
        <v>6</v>
      </c>
      <c r="BE496" s="2">
        <f t="shared" si="573"/>
        <v>2</v>
      </c>
      <c r="BF496" s="2">
        <f t="shared" si="574"/>
        <v>2</v>
      </c>
      <c r="BG496" s="2">
        <f t="shared" si="575"/>
        <v>2</v>
      </c>
      <c r="BH496" s="2">
        <f t="shared" si="576"/>
        <v>4</v>
      </c>
      <c r="BI496" s="2">
        <f t="shared" si="577"/>
        <v>3</v>
      </c>
      <c r="BJ496" s="2">
        <f t="shared" si="578"/>
        <v>3</v>
      </c>
      <c r="BK496" s="2">
        <f t="shared" si="579"/>
        <v>1</v>
      </c>
      <c r="BL496" s="2">
        <f t="shared" si="580"/>
        <v>1</v>
      </c>
      <c r="BM496" s="2">
        <f t="shared" si="581"/>
        <v>2</v>
      </c>
      <c r="BN496" s="2">
        <f t="shared" si="582"/>
        <v>2</v>
      </c>
      <c r="BO496" s="3">
        <f t="shared" si="604"/>
        <v>2</v>
      </c>
      <c r="BP496">
        <f t="shared" si="605"/>
        <v>2</v>
      </c>
      <c r="BR496">
        <v>2</v>
      </c>
      <c r="BS496">
        <f t="shared" si="583"/>
        <v>5</v>
      </c>
      <c r="BU496" s="1">
        <f t="shared" si="584"/>
        <v>13.218066194678215</v>
      </c>
      <c r="BV496" s="1">
        <f t="shared" si="585"/>
        <v>2.7490363468528902</v>
      </c>
      <c r="BW496" s="1">
        <f t="shared" si="586"/>
        <v>2.708461555813348</v>
      </c>
      <c r="BX496" s="1">
        <f t="shared" si="587"/>
        <v>2.3677641443829858</v>
      </c>
      <c r="BY496" s="1">
        <f t="shared" si="588"/>
        <v>1.9469895277833422</v>
      </c>
      <c r="BZ496" s="1">
        <f t="shared" si="589"/>
        <v>2.0752995091539175</v>
      </c>
      <c r="CA496" s="1">
        <f t="shared" si="590"/>
        <v>2.1125929944875925</v>
      </c>
      <c r="CB496" s="1">
        <f t="shared" si="591"/>
        <v>2.524284605233114</v>
      </c>
      <c r="CC496" s="1">
        <f t="shared" si="592"/>
        <v>2.4571802373312268</v>
      </c>
      <c r="CD496" s="1">
        <f t="shared" si="593"/>
        <v>31.06993456573672</v>
      </c>
      <c r="CE496" s="1">
        <f t="shared" si="594"/>
        <v>2.4535232704715408</v>
      </c>
      <c r="CF496" s="1">
        <f t="shared" si="595"/>
        <v>2.1716738198356582</v>
      </c>
      <c r="CG496" s="1">
        <f t="shared" si="596"/>
        <v>2.4939648098437583</v>
      </c>
      <c r="CH496" s="1">
        <f t="shared" si="597"/>
        <v>2.8572465788286001</v>
      </c>
      <c r="CI496" s="1">
        <f t="shared" si="598"/>
        <v>2.9445904340989575</v>
      </c>
      <c r="CJ496" s="1">
        <f t="shared" si="599"/>
        <v>2.9609685539669255</v>
      </c>
      <c r="CK496" s="1">
        <f t="shared" si="600"/>
        <v>2.9656727676070869</v>
      </c>
      <c r="CL496" s="5">
        <f t="shared" si="606"/>
        <v>5</v>
      </c>
      <c r="CN496" s="9">
        <f t="shared" si="607"/>
        <v>1.9469895277833422</v>
      </c>
    </row>
    <row r="497" spans="1:92" x14ac:dyDescent="0.2">
      <c r="A497" s="4">
        <v>495</v>
      </c>
      <c r="B497" s="1">
        <v>0.36008652239980599</v>
      </c>
      <c r="C497" s="1">
        <v>0.73599999999999999</v>
      </c>
      <c r="D497" s="1">
        <v>59</v>
      </c>
      <c r="E497" s="1">
        <v>0</v>
      </c>
      <c r="F497" s="1">
        <v>41</v>
      </c>
      <c r="G497" s="1">
        <v>11.0426621371476</v>
      </c>
      <c r="H497" s="1">
        <v>7</v>
      </c>
      <c r="I497">
        <v>1500</v>
      </c>
      <c r="J497">
        <v>185</v>
      </c>
      <c r="K497">
        <v>12.5</v>
      </c>
      <c r="L497" s="1"/>
      <c r="M497" s="2">
        <f t="shared" si="532"/>
        <v>3</v>
      </c>
      <c r="N497" s="2">
        <f t="shared" si="533"/>
        <v>8</v>
      </c>
      <c r="O497" s="2">
        <f t="shared" si="534"/>
        <v>4</v>
      </c>
      <c r="P497" s="2">
        <f t="shared" si="535"/>
        <v>5</v>
      </c>
      <c r="Q497" s="2">
        <f t="shared" si="536"/>
        <v>6</v>
      </c>
      <c r="R497" s="2">
        <f t="shared" si="537"/>
        <v>6</v>
      </c>
      <c r="S497" s="2">
        <f t="shared" si="538"/>
        <v>5</v>
      </c>
      <c r="T497" s="2">
        <f t="shared" si="539"/>
        <v>3</v>
      </c>
      <c r="U497" s="2">
        <f t="shared" si="540"/>
        <v>5</v>
      </c>
      <c r="V497" s="2">
        <f t="shared" si="541"/>
        <v>7</v>
      </c>
      <c r="W497" s="2">
        <f t="shared" si="542"/>
        <v>3</v>
      </c>
      <c r="X497" s="2">
        <f t="shared" si="543"/>
        <v>4</v>
      </c>
      <c r="Y497" s="2">
        <f t="shared" si="544"/>
        <v>2</v>
      </c>
      <c r="Z497" s="2">
        <f t="shared" si="545"/>
        <v>2</v>
      </c>
      <c r="AA497" s="2">
        <f t="shared" si="546"/>
        <v>1</v>
      </c>
      <c r="AB497" s="2">
        <f t="shared" si="547"/>
        <v>2</v>
      </c>
      <c r="AC497" s="2">
        <f t="shared" si="548"/>
        <v>1</v>
      </c>
      <c r="AD497" s="3">
        <f t="shared" si="601"/>
        <v>2</v>
      </c>
      <c r="AE497" s="2">
        <f t="shared" si="549"/>
        <v>6</v>
      </c>
      <c r="AF497" s="2">
        <f t="shared" si="550"/>
        <v>11</v>
      </c>
      <c r="AG497" s="2">
        <f t="shared" si="551"/>
        <v>7</v>
      </c>
      <c r="AH497" s="2">
        <f t="shared" si="552"/>
        <v>8</v>
      </c>
      <c r="AI497" s="2">
        <f t="shared" si="553"/>
        <v>9</v>
      </c>
      <c r="AJ497" s="2">
        <f t="shared" si="554"/>
        <v>9</v>
      </c>
      <c r="AK497" s="2">
        <f t="shared" si="555"/>
        <v>8</v>
      </c>
      <c r="AL497" s="2">
        <f t="shared" si="556"/>
        <v>6</v>
      </c>
      <c r="AM497" s="2">
        <f t="shared" si="557"/>
        <v>7</v>
      </c>
      <c r="AN497" s="2">
        <f t="shared" si="558"/>
        <v>9</v>
      </c>
      <c r="AO497" s="2">
        <f t="shared" si="559"/>
        <v>5</v>
      </c>
      <c r="AP497" s="2">
        <f t="shared" si="560"/>
        <v>6</v>
      </c>
      <c r="AQ497" s="2">
        <f t="shared" si="561"/>
        <v>4</v>
      </c>
      <c r="AR497" s="2">
        <f t="shared" si="562"/>
        <v>3</v>
      </c>
      <c r="AS497" s="2">
        <f t="shared" si="563"/>
        <v>3</v>
      </c>
      <c r="AT497" s="2">
        <f t="shared" si="564"/>
        <v>4</v>
      </c>
      <c r="AU497" s="2">
        <f t="shared" si="565"/>
        <v>3</v>
      </c>
      <c r="AV497" s="3">
        <f t="shared" si="602"/>
        <v>2</v>
      </c>
      <c r="AW497">
        <f t="shared" si="603"/>
        <v>1</v>
      </c>
      <c r="AX497" s="2">
        <f t="shared" si="566"/>
        <v>3</v>
      </c>
      <c r="AY497" s="2">
        <f t="shared" si="567"/>
        <v>6</v>
      </c>
      <c r="AZ497" s="2">
        <f t="shared" si="568"/>
        <v>4</v>
      </c>
      <c r="BA497" s="2">
        <f t="shared" si="569"/>
        <v>3</v>
      </c>
      <c r="BB497" s="2">
        <f t="shared" si="570"/>
        <v>4</v>
      </c>
      <c r="BC497" s="2">
        <f t="shared" si="571"/>
        <v>4</v>
      </c>
      <c r="BD497" s="2">
        <f t="shared" si="572"/>
        <v>4</v>
      </c>
      <c r="BE497" s="2">
        <f t="shared" si="573"/>
        <v>2</v>
      </c>
      <c r="BF497" s="2">
        <f t="shared" si="574"/>
        <v>2</v>
      </c>
      <c r="BG497" s="2">
        <f t="shared" si="575"/>
        <v>3</v>
      </c>
      <c r="BH497" s="2">
        <f t="shared" si="576"/>
        <v>4</v>
      </c>
      <c r="BI497" s="2">
        <f t="shared" si="577"/>
        <v>4</v>
      </c>
      <c r="BJ497" s="2">
        <f t="shared" si="578"/>
        <v>3</v>
      </c>
      <c r="BK497" s="2">
        <f t="shared" si="579"/>
        <v>1</v>
      </c>
      <c r="BL497" s="2">
        <f t="shared" si="580"/>
        <v>1</v>
      </c>
      <c r="BM497" s="2">
        <f t="shared" si="581"/>
        <v>2</v>
      </c>
      <c r="BN497" s="2">
        <f t="shared" si="582"/>
        <v>2</v>
      </c>
      <c r="BO497" s="3">
        <f t="shared" si="604"/>
        <v>2</v>
      </c>
      <c r="BP497">
        <f t="shared" si="605"/>
        <v>1</v>
      </c>
      <c r="BR497">
        <v>6</v>
      </c>
      <c r="BS497">
        <f t="shared" si="583"/>
        <v>2</v>
      </c>
      <c r="BU497" s="1">
        <f t="shared" si="584"/>
        <v>13.28850297760194</v>
      </c>
      <c r="BV497" s="1">
        <f t="shared" si="585"/>
        <v>2.8622676755166663</v>
      </c>
      <c r="BW497" s="1">
        <f t="shared" si="586"/>
        <v>2.7301626151511464</v>
      </c>
      <c r="BX497" s="1">
        <f t="shared" si="587"/>
        <v>2.6027090903953121</v>
      </c>
      <c r="BY497" s="1">
        <f t="shared" si="588"/>
        <v>2.0271481328759746</v>
      </c>
      <c r="BZ497" s="1">
        <f t="shared" si="589"/>
        <v>2.1061548651360518</v>
      </c>
      <c r="CA497" s="1">
        <f t="shared" si="590"/>
        <v>2.2170942647124261</v>
      </c>
      <c r="CB497" s="1">
        <f t="shared" si="591"/>
        <v>2.5713338736136642</v>
      </c>
      <c r="CC497" s="1">
        <f t="shared" si="592"/>
        <v>2.523459781550307</v>
      </c>
      <c r="CD497" s="1">
        <f t="shared" si="593"/>
        <v>31.072466534846892</v>
      </c>
      <c r="CE497" s="1">
        <f t="shared" si="594"/>
        <v>2.7134128598460814</v>
      </c>
      <c r="CF497" s="1">
        <f t="shared" si="595"/>
        <v>2.1876835034775959</v>
      </c>
      <c r="CG497" s="1">
        <f t="shared" si="596"/>
        <v>2.547760746358875</v>
      </c>
      <c r="CH497" s="1">
        <f t="shared" si="597"/>
        <v>2.944299810885842</v>
      </c>
      <c r="CI497" s="1">
        <f t="shared" si="598"/>
        <v>3.0257856960174272</v>
      </c>
      <c r="CJ497" s="1">
        <f t="shared" si="599"/>
        <v>3.0416226943329199</v>
      </c>
      <c r="CK497" s="1">
        <f t="shared" si="600"/>
        <v>3.0467257825715657</v>
      </c>
      <c r="CL497" s="5">
        <f t="shared" si="606"/>
        <v>5</v>
      </c>
      <c r="CN497" s="9">
        <f t="shared" si="607"/>
        <v>2.0271481328759746</v>
      </c>
    </row>
    <row r="498" spans="1:92" x14ac:dyDescent="0.2">
      <c r="A498" s="4">
        <v>496</v>
      </c>
      <c r="B498" s="1">
        <v>0.46239259107810698</v>
      </c>
      <c r="C498" s="1">
        <v>0.52300000000000002</v>
      </c>
      <c r="D498" s="1">
        <v>27</v>
      </c>
      <c r="E498" s="1">
        <v>0</v>
      </c>
      <c r="F498" s="1">
        <v>73</v>
      </c>
      <c r="G498" s="1">
        <v>7.8444527622826596</v>
      </c>
      <c r="H498" s="1">
        <v>6</v>
      </c>
      <c r="I498">
        <v>1500</v>
      </c>
      <c r="J498">
        <v>185</v>
      </c>
      <c r="K498">
        <v>12.5</v>
      </c>
      <c r="L498" s="1"/>
      <c r="M498" s="2">
        <f t="shared" si="532"/>
        <v>2</v>
      </c>
      <c r="N498" s="2">
        <f t="shared" si="533"/>
        <v>6</v>
      </c>
      <c r="O498" s="2">
        <f t="shared" si="534"/>
        <v>5</v>
      </c>
      <c r="P498" s="2">
        <f t="shared" si="535"/>
        <v>5</v>
      </c>
      <c r="Q498" s="2">
        <f t="shared" si="536"/>
        <v>7</v>
      </c>
      <c r="R498" s="2">
        <f t="shared" si="537"/>
        <v>8</v>
      </c>
      <c r="S498" s="2">
        <f t="shared" si="538"/>
        <v>5</v>
      </c>
      <c r="T498" s="2">
        <f t="shared" si="539"/>
        <v>4</v>
      </c>
      <c r="U498" s="2">
        <f t="shared" si="540"/>
        <v>8</v>
      </c>
      <c r="V498" s="2">
        <f t="shared" si="541"/>
        <v>8</v>
      </c>
      <c r="W498" s="2">
        <f t="shared" si="542"/>
        <v>3</v>
      </c>
      <c r="X498" s="2">
        <f t="shared" si="543"/>
        <v>5</v>
      </c>
      <c r="Y498" s="2">
        <f t="shared" si="544"/>
        <v>2</v>
      </c>
      <c r="Z498" s="2">
        <f t="shared" si="545"/>
        <v>2</v>
      </c>
      <c r="AA498" s="2">
        <f t="shared" si="546"/>
        <v>1</v>
      </c>
      <c r="AB498" s="2">
        <f t="shared" si="547"/>
        <v>2</v>
      </c>
      <c r="AC498" s="2">
        <f t="shared" si="548"/>
        <v>1</v>
      </c>
      <c r="AD498" s="3">
        <f t="shared" si="601"/>
        <v>6</v>
      </c>
      <c r="AE498" s="2">
        <f t="shared" si="549"/>
        <v>5</v>
      </c>
      <c r="AF498" s="2">
        <f t="shared" si="550"/>
        <v>9</v>
      </c>
      <c r="AG498" s="2">
        <f t="shared" si="551"/>
        <v>8</v>
      </c>
      <c r="AH498" s="2">
        <f t="shared" si="552"/>
        <v>8</v>
      </c>
      <c r="AI498" s="2">
        <f t="shared" si="553"/>
        <v>10</v>
      </c>
      <c r="AJ498" s="2">
        <f t="shared" si="554"/>
        <v>11</v>
      </c>
      <c r="AK498" s="2">
        <f t="shared" si="555"/>
        <v>8</v>
      </c>
      <c r="AL498" s="2">
        <f t="shared" si="556"/>
        <v>7</v>
      </c>
      <c r="AM498" s="2">
        <f t="shared" si="557"/>
        <v>10</v>
      </c>
      <c r="AN498" s="2">
        <f t="shared" si="558"/>
        <v>10</v>
      </c>
      <c r="AO498" s="2">
        <f t="shared" si="559"/>
        <v>5</v>
      </c>
      <c r="AP498" s="2">
        <f t="shared" si="560"/>
        <v>7</v>
      </c>
      <c r="AQ498" s="2">
        <f t="shared" si="561"/>
        <v>4</v>
      </c>
      <c r="AR498" s="2">
        <f t="shared" si="562"/>
        <v>3</v>
      </c>
      <c r="AS498" s="2">
        <f t="shared" si="563"/>
        <v>3</v>
      </c>
      <c r="AT498" s="2">
        <f t="shared" si="564"/>
        <v>4</v>
      </c>
      <c r="AU498" s="2">
        <f t="shared" si="565"/>
        <v>3</v>
      </c>
      <c r="AV498" s="3">
        <f t="shared" si="602"/>
        <v>6</v>
      </c>
      <c r="AW498">
        <f t="shared" si="603"/>
        <v>1</v>
      </c>
      <c r="AX498" s="2">
        <f t="shared" si="566"/>
        <v>1</v>
      </c>
      <c r="AY498" s="2">
        <f t="shared" si="567"/>
        <v>4</v>
      </c>
      <c r="AZ498" s="2">
        <f t="shared" si="568"/>
        <v>5</v>
      </c>
      <c r="BA498" s="2">
        <f t="shared" si="569"/>
        <v>3</v>
      </c>
      <c r="BB498" s="2">
        <f t="shared" si="570"/>
        <v>5</v>
      </c>
      <c r="BC498" s="2">
        <f t="shared" si="571"/>
        <v>6</v>
      </c>
      <c r="BD498" s="2">
        <f t="shared" si="572"/>
        <v>4</v>
      </c>
      <c r="BE498" s="2">
        <f t="shared" si="573"/>
        <v>5</v>
      </c>
      <c r="BF498" s="2">
        <f t="shared" si="574"/>
        <v>5</v>
      </c>
      <c r="BG498" s="2">
        <f t="shared" si="575"/>
        <v>4</v>
      </c>
      <c r="BH498" s="2">
        <f t="shared" si="576"/>
        <v>3</v>
      </c>
      <c r="BI498" s="2">
        <f t="shared" si="577"/>
        <v>5</v>
      </c>
      <c r="BJ498" s="2">
        <f t="shared" si="578"/>
        <v>3</v>
      </c>
      <c r="BK498" s="2">
        <f t="shared" si="579"/>
        <v>1</v>
      </c>
      <c r="BL498" s="2">
        <f t="shared" si="580"/>
        <v>1</v>
      </c>
      <c r="BM498" s="2">
        <f t="shared" si="581"/>
        <v>2</v>
      </c>
      <c r="BN498" s="2">
        <f t="shared" si="582"/>
        <v>2</v>
      </c>
      <c r="BO498" s="3">
        <f t="shared" si="604"/>
        <v>6</v>
      </c>
      <c r="BP498">
        <f t="shared" si="605"/>
        <v>1</v>
      </c>
      <c r="BR498">
        <v>3</v>
      </c>
      <c r="BS498">
        <f t="shared" si="583"/>
        <v>2</v>
      </c>
      <c r="BU498" s="1">
        <f t="shared" si="584"/>
        <v>13.600113266392947</v>
      </c>
      <c r="BV498" s="1">
        <f t="shared" si="585"/>
        <v>3.3445963051492105</v>
      </c>
      <c r="BW498" s="1">
        <f t="shared" si="586"/>
        <v>2.8855587249095147</v>
      </c>
      <c r="BX498" s="1">
        <f t="shared" si="587"/>
        <v>3.3514199031509735</v>
      </c>
      <c r="BY498" s="1">
        <f t="shared" si="588"/>
        <v>2.1615065177491104</v>
      </c>
      <c r="BZ498" s="1">
        <f t="shared" si="589"/>
        <v>1.8403332883061025</v>
      </c>
      <c r="CA498" s="1">
        <f t="shared" si="590"/>
        <v>2.6731073078357639</v>
      </c>
      <c r="CB498" s="1">
        <f t="shared" si="591"/>
        <v>2.2598560083146051</v>
      </c>
      <c r="CC498" s="1">
        <f t="shared" si="592"/>
        <v>2.1695652283827638</v>
      </c>
      <c r="CD498" s="1">
        <f t="shared" si="593"/>
        <v>31.057592904851155</v>
      </c>
      <c r="CE498" s="1">
        <f t="shared" si="594"/>
        <v>3.6871303911380329</v>
      </c>
      <c r="CF498" s="1">
        <f t="shared" si="595"/>
        <v>2.0415487816144173</v>
      </c>
      <c r="CG498" s="1">
        <f t="shared" si="596"/>
        <v>2.3311035236646527</v>
      </c>
      <c r="CH498" s="1">
        <f t="shared" si="597"/>
        <v>2.6368336251488373</v>
      </c>
      <c r="CI498" s="1">
        <f t="shared" si="598"/>
        <v>2.7330637390120689</v>
      </c>
      <c r="CJ498" s="1">
        <f t="shared" si="599"/>
        <v>2.7502592936584116</v>
      </c>
      <c r="CK498" s="1">
        <f t="shared" si="600"/>
        <v>2.7601988101272186</v>
      </c>
      <c r="CL498" s="5">
        <f t="shared" si="606"/>
        <v>6</v>
      </c>
      <c r="CN498" s="9">
        <f t="shared" si="607"/>
        <v>1.8403332883061025</v>
      </c>
    </row>
    <row r="499" spans="1:92" x14ac:dyDescent="0.2">
      <c r="A499" s="4">
        <v>497</v>
      </c>
      <c r="B499" s="1">
        <v>0.52291899492081795</v>
      </c>
      <c r="C499" s="1">
        <v>0.57999999999999996</v>
      </c>
      <c r="D499" s="1">
        <v>44</v>
      </c>
      <c r="E499" s="1">
        <v>0</v>
      </c>
      <c r="F499" s="1">
        <v>56</v>
      </c>
      <c r="G499" s="1">
        <v>8.6932798870645005</v>
      </c>
      <c r="H499" s="1">
        <v>6</v>
      </c>
      <c r="I499">
        <v>1500</v>
      </c>
      <c r="J499">
        <v>185</v>
      </c>
      <c r="K499">
        <v>12.5</v>
      </c>
      <c r="L499" s="1"/>
      <c r="M499" s="2">
        <f t="shared" si="532"/>
        <v>3</v>
      </c>
      <c r="N499" s="2">
        <f t="shared" si="533"/>
        <v>7</v>
      </c>
      <c r="O499" s="2">
        <f t="shared" si="534"/>
        <v>6</v>
      </c>
      <c r="P499" s="2">
        <f t="shared" si="535"/>
        <v>4</v>
      </c>
      <c r="Q499" s="2">
        <f t="shared" si="536"/>
        <v>6</v>
      </c>
      <c r="R499" s="2">
        <f t="shared" si="537"/>
        <v>8</v>
      </c>
      <c r="S499" s="2">
        <f t="shared" si="538"/>
        <v>5</v>
      </c>
      <c r="T499" s="2">
        <f t="shared" si="539"/>
        <v>5</v>
      </c>
      <c r="U499" s="2">
        <f t="shared" si="540"/>
        <v>7</v>
      </c>
      <c r="V499" s="2">
        <f t="shared" si="541"/>
        <v>7</v>
      </c>
      <c r="W499" s="2">
        <f t="shared" si="542"/>
        <v>3</v>
      </c>
      <c r="X499" s="2">
        <f t="shared" si="543"/>
        <v>5</v>
      </c>
      <c r="Y499" s="2">
        <f t="shared" si="544"/>
        <v>2</v>
      </c>
      <c r="Z499" s="2">
        <f t="shared" si="545"/>
        <v>2</v>
      </c>
      <c r="AA499" s="2">
        <f t="shared" si="546"/>
        <v>1</v>
      </c>
      <c r="AB499" s="2">
        <f t="shared" si="547"/>
        <v>2</v>
      </c>
      <c r="AC499" s="2">
        <f t="shared" si="548"/>
        <v>1</v>
      </c>
      <c r="AD499" s="3">
        <f t="shared" si="601"/>
        <v>6</v>
      </c>
      <c r="AE499" s="2">
        <f t="shared" si="549"/>
        <v>6</v>
      </c>
      <c r="AF499" s="2">
        <f t="shared" si="550"/>
        <v>10</v>
      </c>
      <c r="AG499" s="2">
        <f t="shared" si="551"/>
        <v>9</v>
      </c>
      <c r="AH499" s="2">
        <f t="shared" si="552"/>
        <v>7</v>
      </c>
      <c r="AI499" s="2">
        <f t="shared" si="553"/>
        <v>9</v>
      </c>
      <c r="AJ499" s="2">
        <f t="shared" si="554"/>
        <v>11</v>
      </c>
      <c r="AK499" s="2">
        <f t="shared" si="555"/>
        <v>8</v>
      </c>
      <c r="AL499" s="2">
        <f t="shared" si="556"/>
        <v>8</v>
      </c>
      <c r="AM499" s="2">
        <f t="shared" si="557"/>
        <v>9</v>
      </c>
      <c r="AN499" s="2">
        <f t="shared" si="558"/>
        <v>9</v>
      </c>
      <c r="AO499" s="2">
        <f t="shared" si="559"/>
        <v>5</v>
      </c>
      <c r="AP499" s="2">
        <f t="shared" si="560"/>
        <v>7</v>
      </c>
      <c r="AQ499" s="2">
        <f t="shared" si="561"/>
        <v>4</v>
      </c>
      <c r="AR499" s="2">
        <f t="shared" si="562"/>
        <v>3</v>
      </c>
      <c r="AS499" s="2">
        <f t="shared" si="563"/>
        <v>3</v>
      </c>
      <c r="AT499" s="2">
        <f t="shared" si="564"/>
        <v>4</v>
      </c>
      <c r="AU499" s="2">
        <f t="shared" si="565"/>
        <v>3</v>
      </c>
      <c r="AV499" s="3">
        <f t="shared" si="602"/>
        <v>6</v>
      </c>
      <c r="AW499">
        <f t="shared" si="603"/>
        <v>1</v>
      </c>
      <c r="AX499" s="2">
        <f t="shared" si="566"/>
        <v>2</v>
      </c>
      <c r="AY499" s="2">
        <f t="shared" si="567"/>
        <v>5</v>
      </c>
      <c r="AZ499" s="2">
        <f t="shared" si="568"/>
        <v>6</v>
      </c>
      <c r="BA499" s="2">
        <f t="shared" si="569"/>
        <v>3</v>
      </c>
      <c r="BB499" s="2">
        <f t="shared" si="570"/>
        <v>5</v>
      </c>
      <c r="BC499" s="2">
        <f t="shared" si="571"/>
        <v>6</v>
      </c>
      <c r="BD499" s="2">
        <f t="shared" si="572"/>
        <v>3</v>
      </c>
      <c r="BE499" s="2">
        <f t="shared" si="573"/>
        <v>4</v>
      </c>
      <c r="BF499" s="2">
        <f t="shared" si="574"/>
        <v>4</v>
      </c>
      <c r="BG499" s="2">
        <f t="shared" si="575"/>
        <v>3</v>
      </c>
      <c r="BH499" s="2">
        <f t="shared" si="576"/>
        <v>3</v>
      </c>
      <c r="BI499" s="2">
        <f t="shared" si="577"/>
        <v>6</v>
      </c>
      <c r="BJ499" s="2">
        <f t="shared" si="578"/>
        <v>3</v>
      </c>
      <c r="BK499" s="2">
        <f t="shared" si="579"/>
        <v>1</v>
      </c>
      <c r="BL499" s="2">
        <f t="shared" si="580"/>
        <v>1</v>
      </c>
      <c r="BM499" s="2">
        <f t="shared" si="581"/>
        <v>2</v>
      </c>
      <c r="BN499" s="2">
        <f t="shared" si="582"/>
        <v>2</v>
      </c>
      <c r="BO499" s="3">
        <f t="shared" si="604"/>
        <v>3</v>
      </c>
      <c r="BP499">
        <f t="shared" si="605"/>
        <v>3</v>
      </c>
      <c r="BR499">
        <v>12</v>
      </c>
      <c r="BS499">
        <f t="shared" si="583"/>
        <v>1</v>
      </c>
      <c r="BU499" s="1">
        <f t="shared" si="584"/>
        <v>13.482932133675295</v>
      </c>
      <c r="BV499" s="1">
        <f t="shared" si="585"/>
        <v>3.1552907826771093</v>
      </c>
      <c r="BW499" s="1">
        <f t="shared" si="586"/>
        <v>2.8231268361728596</v>
      </c>
      <c r="BX499" s="1">
        <f t="shared" si="587"/>
        <v>3.0438689491656072</v>
      </c>
      <c r="BY499" s="1">
        <f t="shared" si="588"/>
        <v>2.0230592053291212</v>
      </c>
      <c r="BZ499" s="1">
        <f t="shared" si="589"/>
        <v>1.7990478107979033</v>
      </c>
      <c r="CA499" s="1">
        <f t="shared" si="590"/>
        <v>2.5078669573673928</v>
      </c>
      <c r="CB499" s="1">
        <f t="shared" si="591"/>
        <v>2.2109030387786794</v>
      </c>
      <c r="CC499" s="1">
        <f t="shared" si="592"/>
        <v>2.0997567967551891</v>
      </c>
      <c r="CD499" s="1">
        <f t="shared" si="593"/>
        <v>31.0543729820415</v>
      </c>
      <c r="CE499" s="1">
        <f t="shared" si="594"/>
        <v>3.3549089191704473</v>
      </c>
      <c r="CF499" s="1">
        <f t="shared" si="595"/>
        <v>2.013118317521513</v>
      </c>
      <c r="CG499" s="1">
        <f t="shared" si="596"/>
        <v>2.2727127214156364</v>
      </c>
      <c r="CH499" s="1">
        <f t="shared" si="597"/>
        <v>2.5554484032015186</v>
      </c>
      <c r="CI499" s="1">
        <f t="shared" si="598"/>
        <v>2.6542788599749825</v>
      </c>
      <c r="CJ499" s="1">
        <f t="shared" si="599"/>
        <v>2.6720947643504664</v>
      </c>
      <c r="CK499" s="1">
        <f t="shared" si="600"/>
        <v>2.6817526125586473</v>
      </c>
      <c r="CL499" s="5">
        <f t="shared" si="606"/>
        <v>6</v>
      </c>
      <c r="CN499" s="9">
        <f t="shared" si="607"/>
        <v>1.7990478107979033</v>
      </c>
    </row>
    <row r="500" spans="1:92" x14ac:dyDescent="0.2">
      <c r="A500" s="4">
        <v>498</v>
      </c>
      <c r="B500" s="1">
        <v>0.61781097882248204</v>
      </c>
      <c r="C500" s="1">
        <v>0.39</v>
      </c>
      <c r="D500" s="1">
        <v>0</v>
      </c>
      <c r="E500" s="1">
        <v>0</v>
      </c>
      <c r="F500" s="1">
        <v>100</v>
      </c>
      <c r="G500" s="1">
        <v>5.8533976880809897</v>
      </c>
      <c r="H500" s="1">
        <v>6</v>
      </c>
      <c r="I500">
        <v>1500</v>
      </c>
      <c r="J500">
        <v>185</v>
      </c>
      <c r="K500">
        <v>12.5</v>
      </c>
      <c r="L500" s="1"/>
      <c r="M500" s="2">
        <f t="shared" si="532"/>
        <v>2</v>
      </c>
      <c r="N500" s="2">
        <f t="shared" si="533"/>
        <v>6</v>
      </c>
      <c r="O500" s="2">
        <f t="shared" si="534"/>
        <v>5</v>
      </c>
      <c r="P500" s="2">
        <f t="shared" si="535"/>
        <v>4</v>
      </c>
      <c r="Q500" s="2">
        <f t="shared" si="536"/>
        <v>6</v>
      </c>
      <c r="R500" s="2">
        <f t="shared" si="537"/>
        <v>7</v>
      </c>
      <c r="S500" s="2">
        <f t="shared" si="538"/>
        <v>5</v>
      </c>
      <c r="T500" s="2">
        <f t="shared" si="539"/>
        <v>4</v>
      </c>
      <c r="U500" s="2">
        <f t="shared" si="540"/>
        <v>7</v>
      </c>
      <c r="V500" s="2">
        <f t="shared" si="541"/>
        <v>7</v>
      </c>
      <c r="W500" s="2">
        <f t="shared" si="542"/>
        <v>5</v>
      </c>
      <c r="X500" s="2">
        <f t="shared" si="543"/>
        <v>7</v>
      </c>
      <c r="Y500" s="2">
        <f t="shared" si="544"/>
        <v>4</v>
      </c>
      <c r="Z500" s="2">
        <f t="shared" si="545"/>
        <v>4</v>
      </c>
      <c r="AA500" s="2">
        <f t="shared" si="546"/>
        <v>2</v>
      </c>
      <c r="AB500" s="2">
        <f t="shared" si="547"/>
        <v>4</v>
      </c>
      <c r="AC500" s="2">
        <f t="shared" si="548"/>
        <v>3</v>
      </c>
      <c r="AD500" s="3">
        <f t="shared" si="601"/>
        <v>6</v>
      </c>
      <c r="AE500" s="2">
        <f t="shared" si="549"/>
        <v>5</v>
      </c>
      <c r="AF500" s="2">
        <f t="shared" si="550"/>
        <v>9</v>
      </c>
      <c r="AG500" s="2">
        <f t="shared" si="551"/>
        <v>8</v>
      </c>
      <c r="AH500" s="2">
        <f t="shared" si="552"/>
        <v>7</v>
      </c>
      <c r="AI500" s="2">
        <f t="shared" si="553"/>
        <v>9</v>
      </c>
      <c r="AJ500" s="2">
        <f t="shared" si="554"/>
        <v>10</v>
      </c>
      <c r="AK500" s="2">
        <f t="shared" si="555"/>
        <v>8</v>
      </c>
      <c r="AL500" s="2">
        <f t="shared" si="556"/>
        <v>7</v>
      </c>
      <c r="AM500" s="2">
        <f t="shared" si="557"/>
        <v>9</v>
      </c>
      <c r="AN500" s="2">
        <f t="shared" si="558"/>
        <v>9</v>
      </c>
      <c r="AO500" s="2">
        <f t="shared" si="559"/>
        <v>7</v>
      </c>
      <c r="AP500" s="2">
        <f t="shared" si="560"/>
        <v>9</v>
      </c>
      <c r="AQ500" s="2">
        <f t="shared" si="561"/>
        <v>6</v>
      </c>
      <c r="AR500" s="2">
        <f t="shared" si="562"/>
        <v>5</v>
      </c>
      <c r="AS500" s="2">
        <f t="shared" si="563"/>
        <v>4</v>
      </c>
      <c r="AT500" s="2">
        <f t="shared" si="564"/>
        <v>6</v>
      </c>
      <c r="AU500" s="2">
        <f t="shared" si="565"/>
        <v>5</v>
      </c>
      <c r="AV500" s="3">
        <f t="shared" si="602"/>
        <v>6</v>
      </c>
      <c r="AW500">
        <f t="shared" si="603"/>
        <v>1</v>
      </c>
      <c r="AX500" s="2">
        <f t="shared" si="566"/>
        <v>1</v>
      </c>
      <c r="AY500" s="2">
        <f t="shared" si="567"/>
        <v>3</v>
      </c>
      <c r="AZ500" s="2">
        <f t="shared" si="568"/>
        <v>4</v>
      </c>
      <c r="BA500" s="2">
        <f t="shared" si="569"/>
        <v>3</v>
      </c>
      <c r="BB500" s="2">
        <f t="shared" si="570"/>
        <v>5</v>
      </c>
      <c r="BC500" s="2">
        <f t="shared" si="571"/>
        <v>6</v>
      </c>
      <c r="BD500" s="2">
        <f t="shared" si="572"/>
        <v>3</v>
      </c>
      <c r="BE500" s="2">
        <f t="shared" si="573"/>
        <v>4</v>
      </c>
      <c r="BF500" s="2">
        <f t="shared" si="574"/>
        <v>4</v>
      </c>
      <c r="BG500" s="2">
        <f t="shared" si="575"/>
        <v>5</v>
      </c>
      <c r="BH500" s="2">
        <f t="shared" si="576"/>
        <v>5</v>
      </c>
      <c r="BI500" s="2">
        <f t="shared" si="577"/>
        <v>8</v>
      </c>
      <c r="BJ500" s="2">
        <f t="shared" si="578"/>
        <v>5</v>
      </c>
      <c r="BK500" s="2">
        <f t="shared" si="579"/>
        <v>2</v>
      </c>
      <c r="BL500" s="2">
        <f t="shared" si="580"/>
        <v>2</v>
      </c>
      <c r="BM500" s="2">
        <f t="shared" si="581"/>
        <v>4</v>
      </c>
      <c r="BN500" s="2">
        <f t="shared" si="582"/>
        <v>4</v>
      </c>
      <c r="BO500" s="3">
        <f t="shared" si="604"/>
        <v>12</v>
      </c>
      <c r="BP500">
        <f t="shared" si="605"/>
        <v>1</v>
      </c>
      <c r="BR500">
        <v>3</v>
      </c>
      <c r="BS500">
        <f t="shared" si="583"/>
        <v>3</v>
      </c>
      <c r="BU500" s="1">
        <f t="shared" si="584"/>
        <v>175.08604966161263</v>
      </c>
      <c r="BV500" s="1">
        <f t="shared" si="585"/>
        <v>37.66589149282219</v>
      </c>
      <c r="BW500" s="1">
        <f t="shared" si="586"/>
        <v>37.575705617695519</v>
      </c>
      <c r="BX500" s="1">
        <f t="shared" si="587"/>
        <v>25.361020123940516</v>
      </c>
      <c r="BY500" s="1">
        <f t="shared" si="588"/>
        <v>12.741594927114896</v>
      </c>
      <c r="BZ500" s="1">
        <f t="shared" si="589"/>
        <v>12.586650521269403</v>
      </c>
      <c r="CA500" s="1">
        <f t="shared" si="590"/>
        <v>17.801330838462512</v>
      </c>
      <c r="CB500" s="1">
        <f t="shared" si="591"/>
        <v>25.048241636764732</v>
      </c>
      <c r="CC500" s="1">
        <f t="shared" si="592"/>
        <v>5.2459679587634565</v>
      </c>
      <c r="CD500" s="1">
        <f t="shared" si="593"/>
        <v>400.00322768353641</v>
      </c>
      <c r="CE500" s="1">
        <f t="shared" si="594"/>
        <v>4.7852185145385988</v>
      </c>
      <c r="CF500" s="1">
        <f t="shared" si="595"/>
        <v>1.5367386152105647</v>
      </c>
      <c r="CG500" s="1">
        <f t="shared" si="596"/>
        <v>1.8027260943586045</v>
      </c>
      <c r="CH500" s="1">
        <f t="shared" si="597"/>
        <v>2.01061540011011</v>
      </c>
      <c r="CI500" s="1">
        <f t="shared" si="598"/>
        <v>2.1411040931872836</v>
      </c>
      <c r="CJ500" s="1">
        <f t="shared" si="599"/>
        <v>2.1625263388841498</v>
      </c>
      <c r="CK500" s="1">
        <f t="shared" si="600"/>
        <v>2.1775972802754873</v>
      </c>
      <c r="CL500" s="5">
        <f t="shared" si="606"/>
        <v>12</v>
      </c>
      <c r="CN500" s="9">
        <f t="shared" si="607"/>
        <v>1.5367386152105647</v>
      </c>
    </row>
    <row r="501" spans="1:92" x14ac:dyDescent="0.2">
      <c r="A501" s="4">
        <v>499</v>
      </c>
      <c r="B501" s="1">
        <v>0.498854048373085</v>
      </c>
      <c r="C501" s="1">
        <v>15.888999999999999</v>
      </c>
      <c r="D501" s="1">
        <v>29</v>
      </c>
      <c r="E501" s="1">
        <v>2</v>
      </c>
      <c r="F501" s="1">
        <v>69</v>
      </c>
      <c r="G501" s="1">
        <v>6.0292581727233099</v>
      </c>
      <c r="H501" s="1">
        <v>6</v>
      </c>
      <c r="I501">
        <v>1500</v>
      </c>
      <c r="J501">
        <v>185</v>
      </c>
      <c r="K501">
        <v>12.5</v>
      </c>
      <c r="L501" s="1"/>
      <c r="M501" s="2">
        <f t="shared" si="532"/>
        <v>3</v>
      </c>
      <c r="N501" s="2">
        <f t="shared" si="533"/>
        <v>5</v>
      </c>
      <c r="O501" s="2">
        <f t="shared" si="534"/>
        <v>5</v>
      </c>
      <c r="P501" s="2">
        <f t="shared" si="535"/>
        <v>5</v>
      </c>
      <c r="Q501" s="2">
        <f t="shared" si="536"/>
        <v>7</v>
      </c>
      <c r="R501" s="2">
        <f t="shared" si="537"/>
        <v>8</v>
      </c>
      <c r="S501" s="2">
        <f t="shared" si="538"/>
        <v>5</v>
      </c>
      <c r="T501" s="2">
        <f t="shared" si="539"/>
        <v>4</v>
      </c>
      <c r="U501" s="2">
        <f t="shared" si="540"/>
        <v>8</v>
      </c>
      <c r="V501" s="2">
        <f t="shared" si="541"/>
        <v>8</v>
      </c>
      <c r="W501" s="2">
        <f t="shared" si="542"/>
        <v>4</v>
      </c>
      <c r="X501" s="2">
        <f t="shared" si="543"/>
        <v>5</v>
      </c>
      <c r="Y501" s="2">
        <f t="shared" si="544"/>
        <v>2</v>
      </c>
      <c r="Z501" s="2">
        <f t="shared" si="545"/>
        <v>2</v>
      </c>
      <c r="AA501" s="2">
        <f t="shared" si="546"/>
        <v>1</v>
      </c>
      <c r="AB501" s="2">
        <f t="shared" si="547"/>
        <v>2</v>
      </c>
      <c r="AC501" s="2">
        <f t="shared" si="548"/>
        <v>1</v>
      </c>
      <c r="AD501" s="3">
        <f t="shared" si="601"/>
        <v>6</v>
      </c>
      <c r="AE501" s="2">
        <f t="shared" si="549"/>
        <v>6</v>
      </c>
      <c r="AF501" s="2">
        <f t="shared" si="550"/>
        <v>8</v>
      </c>
      <c r="AG501" s="2">
        <f t="shared" si="551"/>
        <v>8</v>
      </c>
      <c r="AH501" s="2">
        <f t="shared" si="552"/>
        <v>8</v>
      </c>
      <c r="AI501" s="2">
        <f t="shared" si="553"/>
        <v>10</v>
      </c>
      <c r="AJ501" s="2">
        <f t="shared" si="554"/>
        <v>11</v>
      </c>
      <c r="AK501" s="2">
        <f t="shared" si="555"/>
        <v>8</v>
      </c>
      <c r="AL501" s="2">
        <f t="shared" si="556"/>
        <v>7</v>
      </c>
      <c r="AM501" s="2">
        <f t="shared" si="557"/>
        <v>10</v>
      </c>
      <c r="AN501" s="2">
        <f t="shared" si="558"/>
        <v>10</v>
      </c>
      <c r="AO501" s="2">
        <f t="shared" si="559"/>
        <v>6</v>
      </c>
      <c r="AP501" s="2">
        <f t="shared" si="560"/>
        <v>7</v>
      </c>
      <c r="AQ501" s="2">
        <f t="shared" si="561"/>
        <v>4</v>
      </c>
      <c r="AR501" s="2">
        <f t="shared" si="562"/>
        <v>3</v>
      </c>
      <c r="AS501" s="2">
        <f t="shared" si="563"/>
        <v>3</v>
      </c>
      <c r="AT501" s="2">
        <f t="shared" si="564"/>
        <v>4</v>
      </c>
      <c r="AU501" s="2">
        <f t="shared" si="565"/>
        <v>3</v>
      </c>
      <c r="AV501" s="3">
        <f t="shared" si="602"/>
        <v>6</v>
      </c>
      <c r="AW501">
        <f t="shared" si="603"/>
        <v>1</v>
      </c>
      <c r="AX501" s="2">
        <f t="shared" si="566"/>
        <v>2</v>
      </c>
      <c r="AY501" s="2">
        <f t="shared" si="567"/>
        <v>4</v>
      </c>
      <c r="AZ501" s="2">
        <f t="shared" si="568"/>
        <v>5</v>
      </c>
      <c r="BA501" s="2">
        <f t="shared" si="569"/>
        <v>3</v>
      </c>
      <c r="BB501" s="2">
        <f t="shared" si="570"/>
        <v>4</v>
      </c>
      <c r="BC501" s="2">
        <f t="shared" si="571"/>
        <v>5</v>
      </c>
      <c r="BD501" s="2">
        <f t="shared" si="572"/>
        <v>4</v>
      </c>
      <c r="BE501" s="2">
        <f t="shared" si="573"/>
        <v>5</v>
      </c>
      <c r="BF501" s="2">
        <f t="shared" si="574"/>
        <v>5</v>
      </c>
      <c r="BG501" s="2">
        <f t="shared" si="575"/>
        <v>4</v>
      </c>
      <c r="BH501" s="2">
        <f t="shared" si="576"/>
        <v>4</v>
      </c>
      <c r="BI501" s="2">
        <f t="shared" si="577"/>
        <v>4</v>
      </c>
      <c r="BJ501" s="2">
        <f t="shared" si="578"/>
        <v>2</v>
      </c>
      <c r="BK501" s="2">
        <f t="shared" si="579"/>
        <v>1</v>
      </c>
      <c r="BL501" s="2">
        <f t="shared" si="580"/>
        <v>1</v>
      </c>
      <c r="BM501" s="2">
        <f t="shared" si="581"/>
        <v>2</v>
      </c>
      <c r="BN501" s="2">
        <f t="shared" si="582"/>
        <v>2</v>
      </c>
      <c r="BO501" s="3">
        <f t="shared" si="604"/>
        <v>3</v>
      </c>
      <c r="BP501">
        <f t="shared" si="605"/>
        <v>4</v>
      </c>
      <c r="BR501">
        <v>3</v>
      </c>
      <c r="BS501">
        <f t="shared" si="583"/>
        <v>1</v>
      </c>
      <c r="BU501" s="1">
        <f t="shared" si="584"/>
        <v>13.54509069846595</v>
      </c>
      <c r="BV501" s="1">
        <f t="shared" si="585"/>
        <v>3.4817897085759597</v>
      </c>
      <c r="BW501" s="1">
        <f t="shared" si="586"/>
        <v>2.9233302136192245</v>
      </c>
      <c r="BX501" s="1">
        <f t="shared" si="587"/>
        <v>4.2796543568038743</v>
      </c>
      <c r="BY501" s="1">
        <f t="shared" si="588"/>
        <v>2.8774690992334166</v>
      </c>
      <c r="BZ501" s="1">
        <f t="shared" si="589"/>
        <v>2.2014878347333209</v>
      </c>
      <c r="CA501" s="1">
        <f t="shared" si="590"/>
        <v>2.2984598345638245</v>
      </c>
      <c r="CB501" s="1">
        <f t="shared" si="591"/>
        <v>2.4642466554394744</v>
      </c>
      <c r="CC501" s="1">
        <f t="shared" si="592"/>
        <v>2.4232637514864432</v>
      </c>
      <c r="CD501" s="1">
        <f t="shared" si="593"/>
        <v>31.086475170550806</v>
      </c>
      <c r="CE501" s="1">
        <f t="shared" si="594"/>
        <v>3.0279183975082544</v>
      </c>
      <c r="CF501" s="1">
        <f t="shared" si="595"/>
        <v>2.4903190958323069</v>
      </c>
      <c r="CG501" s="1">
        <f t="shared" si="596"/>
        <v>2.652189061967027</v>
      </c>
      <c r="CH501" s="1">
        <f t="shared" si="597"/>
        <v>2.7835837546372675</v>
      </c>
      <c r="CI501" s="1">
        <f t="shared" si="598"/>
        <v>2.7603432957058134</v>
      </c>
      <c r="CJ501" s="1">
        <f t="shared" si="599"/>
        <v>2.7770358755715896</v>
      </c>
      <c r="CK501" s="1">
        <f t="shared" si="600"/>
        <v>2.7885692483276086</v>
      </c>
      <c r="CL501" s="5">
        <f t="shared" si="606"/>
        <v>6</v>
      </c>
      <c r="CN501" s="9">
        <f t="shared" si="607"/>
        <v>2.2014878347333209</v>
      </c>
    </row>
    <row r="502" spans="1:92" x14ac:dyDescent="0.2">
      <c r="A502" s="4">
        <v>500</v>
      </c>
      <c r="B502" s="1">
        <v>0.49872237430623201</v>
      </c>
      <c r="C502" s="1">
        <v>2.3679999999999999</v>
      </c>
      <c r="D502" s="1">
        <v>3</v>
      </c>
      <c r="E502" s="1">
        <v>20</v>
      </c>
      <c r="F502" s="1">
        <v>77</v>
      </c>
      <c r="G502" s="1">
        <v>7.6951422834925296</v>
      </c>
      <c r="H502" s="1">
        <v>6</v>
      </c>
      <c r="I502">
        <v>1500</v>
      </c>
      <c r="J502">
        <v>185</v>
      </c>
      <c r="K502">
        <v>12.5</v>
      </c>
      <c r="L502" s="1"/>
      <c r="M502" s="2">
        <f t="shared" si="532"/>
        <v>3</v>
      </c>
      <c r="N502" s="2">
        <f t="shared" si="533"/>
        <v>5</v>
      </c>
      <c r="O502" s="2">
        <f t="shared" si="534"/>
        <v>6</v>
      </c>
      <c r="P502" s="2">
        <f t="shared" si="535"/>
        <v>4</v>
      </c>
      <c r="Q502" s="2">
        <f t="shared" si="536"/>
        <v>6</v>
      </c>
      <c r="R502" s="2">
        <f t="shared" si="537"/>
        <v>8</v>
      </c>
      <c r="S502" s="2">
        <f t="shared" si="538"/>
        <v>4</v>
      </c>
      <c r="T502" s="2">
        <f t="shared" si="539"/>
        <v>4</v>
      </c>
      <c r="U502" s="2">
        <f t="shared" si="540"/>
        <v>7</v>
      </c>
      <c r="V502" s="2">
        <f t="shared" si="541"/>
        <v>8</v>
      </c>
      <c r="W502" s="2">
        <f t="shared" si="542"/>
        <v>4</v>
      </c>
      <c r="X502" s="2">
        <f t="shared" si="543"/>
        <v>5</v>
      </c>
      <c r="Y502" s="2">
        <f t="shared" si="544"/>
        <v>2</v>
      </c>
      <c r="Z502" s="2">
        <f t="shared" si="545"/>
        <v>2</v>
      </c>
      <c r="AA502" s="2">
        <f t="shared" si="546"/>
        <v>2</v>
      </c>
      <c r="AB502" s="2">
        <f t="shared" si="547"/>
        <v>2</v>
      </c>
      <c r="AC502" s="2">
        <f t="shared" si="548"/>
        <v>1</v>
      </c>
      <c r="AD502" s="3">
        <f t="shared" si="601"/>
        <v>6</v>
      </c>
      <c r="AE502" s="2">
        <f t="shared" si="549"/>
        <v>6</v>
      </c>
      <c r="AF502" s="2">
        <f t="shared" si="550"/>
        <v>8</v>
      </c>
      <c r="AG502" s="2">
        <f t="shared" si="551"/>
        <v>9</v>
      </c>
      <c r="AH502" s="2">
        <f t="shared" si="552"/>
        <v>7</v>
      </c>
      <c r="AI502" s="2">
        <f t="shared" si="553"/>
        <v>9</v>
      </c>
      <c r="AJ502" s="2">
        <f t="shared" si="554"/>
        <v>11</v>
      </c>
      <c r="AK502" s="2">
        <f t="shared" si="555"/>
        <v>7</v>
      </c>
      <c r="AL502" s="2">
        <f t="shared" si="556"/>
        <v>7</v>
      </c>
      <c r="AM502" s="2">
        <f t="shared" si="557"/>
        <v>9</v>
      </c>
      <c r="AN502" s="2">
        <f t="shared" si="558"/>
        <v>10</v>
      </c>
      <c r="AO502" s="2">
        <f t="shared" si="559"/>
        <v>6</v>
      </c>
      <c r="AP502" s="2">
        <f t="shared" si="560"/>
        <v>7</v>
      </c>
      <c r="AQ502" s="2">
        <f t="shared" si="561"/>
        <v>4</v>
      </c>
      <c r="AR502" s="2">
        <f t="shared" si="562"/>
        <v>3</v>
      </c>
      <c r="AS502" s="2">
        <f t="shared" si="563"/>
        <v>4</v>
      </c>
      <c r="AT502" s="2">
        <f t="shared" si="564"/>
        <v>4</v>
      </c>
      <c r="AU502" s="2">
        <f t="shared" si="565"/>
        <v>3</v>
      </c>
      <c r="AV502" s="3">
        <f t="shared" si="602"/>
        <v>6</v>
      </c>
      <c r="AW502">
        <f t="shared" si="603"/>
        <v>1</v>
      </c>
      <c r="AX502" s="2">
        <f t="shared" si="566"/>
        <v>2</v>
      </c>
      <c r="AY502" s="2">
        <f t="shared" si="567"/>
        <v>4</v>
      </c>
      <c r="AZ502" s="2">
        <f t="shared" si="568"/>
        <v>6</v>
      </c>
      <c r="BA502" s="2">
        <f t="shared" si="569"/>
        <v>2</v>
      </c>
      <c r="BB502" s="2">
        <f t="shared" si="570"/>
        <v>3</v>
      </c>
      <c r="BC502" s="2">
        <f t="shared" si="571"/>
        <v>5</v>
      </c>
      <c r="BD502" s="2">
        <f t="shared" si="572"/>
        <v>3</v>
      </c>
      <c r="BE502" s="2">
        <f t="shared" si="573"/>
        <v>4</v>
      </c>
      <c r="BF502" s="2">
        <f t="shared" si="574"/>
        <v>4</v>
      </c>
      <c r="BG502" s="2">
        <f t="shared" si="575"/>
        <v>4</v>
      </c>
      <c r="BH502" s="2">
        <f t="shared" si="576"/>
        <v>4</v>
      </c>
      <c r="BI502" s="2">
        <f t="shared" si="577"/>
        <v>4</v>
      </c>
      <c r="BJ502" s="2">
        <f t="shared" si="578"/>
        <v>2</v>
      </c>
      <c r="BK502" s="2">
        <f t="shared" si="579"/>
        <v>2</v>
      </c>
      <c r="BL502" s="2">
        <f t="shared" si="580"/>
        <v>2</v>
      </c>
      <c r="BM502" s="2">
        <f t="shared" si="581"/>
        <v>2</v>
      </c>
      <c r="BN502" s="2">
        <f t="shared" si="582"/>
        <v>2</v>
      </c>
      <c r="BO502" s="3">
        <f t="shared" si="604"/>
        <v>3</v>
      </c>
      <c r="BP502">
        <f t="shared" si="605"/>
        <v>1</v>
      </c>
      <c r="BR502">
        <v>2</v>
      </c>
      <c r="BS502">
        <f t="shared" si="583"/>
        <v>2</v>
      </c>
      <c r="BU502" s="1">
        <f t="shared" si="584"/>
        <v>13.34178769893721</v>
      </c>
      <c r="BV502" s="1">
        <f t="shared" si="585"/>
        <v>3.0811356102052114</v>
      </c>
      <c r="BW502" s="1">
        <f t="shared" si="586"/>
        <v>2.8223358694613725</v>
      </c>
      <c r="BX502" s="1">
        <f t="shared" si="587"/>
        <v>3.4394775356243192</v>
      </c>
      <c r="BY502" s="1">
        <f t="shared" si="588"/>
        <v>2.4711506750462364</v>
      </c>
      <c r="BZ502" s="1">
        <f t="shared" si="589"/>
        <v>2.156923274636628</v>
      </c>
      <c r="CA502" s="1">
        <f t="shared" si="590"/>
        <v>2.1020087252814621</v>
      </c>
      <c r="CB502" s="1">
        <f t="shared" si="591"/>
        <v>2.4674056302769247</v>
      </c>
      <c r="CC502" s="1">
        <f t="shared" si="592"/>
        <v>2.4027055583304886</v>
      </c>
      <c r="CD502" s="1">
        <f t="shared" si="593"/>
        <v>31.078958318468686</v>
      </c>
      <c r="CE502" s="1">
        <f t="shared" si="594"/>
        <v>2.59596921746031</v>
      </c>
      <c r="CF502" s="1">
        <f t="shared" si="595"/>
        <v>2.3853102277273246</v>
      </c>
      <c r="CG502" s="1">
        <f t="shared" si="596"/>
        <v>2.594670887330996</v>
      </c>
      <c r="CH502" s="1">
        <f t="shared" si="597"/>
        <v>2.7865019417516583</v>
      </c>
      <c r="CI502" s="1">
        <f t="shared" si="598"/>
        <v>2.8625427614562513</v>
      </c>
      <c r="CJ502" s="1">
        <f t="shared" si="599"/>
        <v>2.8789442073478648</v>
      </c>
      <c r="CK502" s="1">
        <f t="shared" si="600"/>
        <v>2.8885462541722178</v>
      </c>
      <c r="CL502" s="5">
        <f t="shared" si="606"/>
        <v>7</v>
      </c>
      <c r="CN502" s="9">
        <f t="shared" si="607"/>
        <v>2.1020087252814621</v>
      </c>
    </row>
    <row r="503" spans="1:92" x14ac:dyDescent="0.2">
      <c r="A503" s="4">
        <v>501</v>
      </c>
      <c r="B503" s="1">
        <v>0.39817023956307201</v>
      </c>
      <c r="C503" s="1">
        <v>56.412999999999997</v>
      </c>
      <c r="D503" s="1">
        <v>64</v>
      </c>
      <c r="E503" s="1">
        <v>29</v>
      </c>
      <c r="F503" s="1">
        <v>7</v>
      </c>
      <c r="G503" s="1">
        <v>11.966944457857901</v>
      </c>
      <c r="H503" s="1">
        <v>7</v>
      </c>
      <c r="I503">
        <v>1500</v>
      </c>
      <c r="J503">
        <v>0.15</v>
      </c>
      <c r="K503">
        <v>37.5</v>
      </c>
      <c r="L503" s="1"/>
      <c r="M503" s="2">
        <f t="shared" si="532"/>
        <v>4</v>
      </c>
      <c r="N503" s="2">
        <f t="shared" si="533"/>
        <v>8</v>
      </c>
      <c r="O503" s="2">
        <f t="shared" si="534"/>
        <v>6</v>
      </c>
      <c r="P503" s="2">
        <f t="shared" si="535"/>
        <v>5</v>
      </c>
      <c r="Q503" s="2">
        <f t="shared" si="536"/>
        <v>6</v>
      </c>
      <c r="R503" s="2">
        <f t="shared" si="537"/>
        <v>6</v>
      </c>
      <c r="S503" s="2">
        <f t="shared" si="538"/>
        <v>6</v>
      </c>
      <c r="T503" s="2">
        <f t="shared" si="539"/>
        <v>4</v>
      </c>
      <c r="U503" s="2">
        <f t="shared" si="540"/>
        <v>4</v>
      </c>
      <c r="V503" s="2">
        <f t="shared" si="541"/>
        <v>7</v>
      </c>
      <c r="W503" s="2">
        <f t="shared" si="542"/>
        <v>3</v>
      </c>
      <c r="X503" s="2">
        <f t="shared" si="543"/>
        <v>3</v>
      </c>
      <c r="Y503" s="2">
        <f t="shared" si="544"/>
        <v>1</v>
      </c>
      <c r="Z503" s="2">
        <f t="shared" si="545"/>
        <v>1</v>
      </c>
      <c r="AA503" s="2">
        <f t="shared" si="546"/>
        <v>2</v>
      </c>
      <c r="AB503" s="2">
        <f t="shared" si="547"/>
        <v>1</v>
      </c>
      <c r="AC503" s="2">
        <f t="shared" si="548"/>
        <v>0</v>
      </c>
      <c r="AD503" s="3">
        <f t="shared" si="601"/>
        <v>2</v>
      </c>
      <c r="AE503" s="2">
        <f t="shared" si="549"/>
        <v>7</v>
      </c>
      <c r="AF503" s="2">
        <f t="shared" si="550"/>
        <v>11</v>
      </c>
      <c r="AG503" s="2">
        <f t="shared" si="551"/>
        <v>9</v>
      </c>
      <c r="AH503" s="2">
        <f t="shared" si="552"/>
        <v>8</v>
      </c>
      <c r="AI503" s="2">
        <f t="shared" si="553"/>
        <v>8</v>
      </c>
      <c r="AJ503" s="2">
        <f t="shared" si="554"/>
        <v>8</v>
      </c>
      <c r="AK503" s="2">
        <f t="shared" si="555"/>
        <v>8</v>
      </c>
      <c r="AL503" s="2">
        <f t="shared" si="556"/>
        <v>7</v>
      </c>
      <c r="AM503" s="2">
        <f t="shared" si="557"/>
        <v>6</v>
      </c>
      <c r="AN503" s="2">
        <f t="shared" si="558"/>
        <v>9</v>
      </c>
      <c r="AO503" s="2">
        <f t="shared" si="559"/>
        <v>5</v>
      </c>
      <c r="AP503" s="2">
        <f t="shared" si="560"/>
        <v>5</v>
      </c>
      <c r="AQ503" s="2">
        <f t="shared" si="561"/>
        <v>3</v>
      </c>
      <c r="AR503" s="2">
        <f t="shared" si="562"/>
        <v>2</v>
      </c>
      <c r="AS503" s="2">
        <f t="shared" si="563"/>
        <v>4</v>
      </c>
      <c r="AT503" s="2">
        <f t="shared" si="564"/>
        <v>3</v>
      </c>
      <c r="AU503" s="2">
        <f t="shared" si="565"/>
        <v>2</v>
      </c>
      <c r="AV503" s="3">
        <f t="shared" si="602"/>
        <v>2</v>
      </c>
      <c r="AW503">
        <f t="shared" si="603"/>
        <v>1</v>
      </c>
      <c r="AX503" s="2">
        <f t="shared" si="566"/>
        <v>5</v>
      </c>
      <c r="AY503" s="2">
        <f t="shared" si="567"/>
        <v>8</v>
      </c>
      <c r="AZ503" s="2">
        <f t="shared" si="568"/>
        <v>7</v>
      </c>
      <c r="BA503" s="2">
        <f t="shared" si="569"/>
        <v>4</v>
      </c>
      <c r="BB503" s="2">
        <f t="shared" si="570"/>
        <v>3</v>
      </c>
      <c r="BC503" s="2">
        <f t="shared" si="571"/>
        <v>3</v>
      </c>
      <c r="BD503" s="2">
        <f t="shared" si="572"/>
        <v>5</v>
      </c>
      <c r="BE503" s="2">
        <f t="shared" si="573"/>
        <v>2</v>
      </c>
      <c r="BF503" s="2">
        <f t="shared" si="574"/>
        <v>2</v>
      </c>
      <c r="BG503" s="2">
        <f t="shared" si="575"/>
        <v>4</v>
      </c>
      <c r="BH503" s="2">
        <f t="shared" si="576"/>
        <v>5</v>
      </c>
      <c r="BI503" s="2">
        <f t="shared" si="577"/>
        <v>3</v>
      </c>
      <c r="BJ503" s="2">
        <f t="shared" si="578"/>
        <v>2</v>
      </c>
      <c r="BK503" s="2">
        <f t="shared" si="579"/>
        <v>3</v>
      </c>
      <c r="BL503" s="2">
        <f t="shared" si="580"/>
        <v>3</v>
      </c>
      <c r="BM503" s="2">
        <f t="shared" si="581"/>
        <v>2</v>
      </c>
      <c r="BN503" s="2">
        <f t="shared" si="582"/>
        <v>1</v>
      </c>
      <c r="BO503" s="3">
        <f t="shared" si="604"/>
        <v>2</v>
      </c>
      <c r="BP503">
        <f t="shared" si="605"/>
        <v>1</v>
      </c>
      <c r="BR503">
        <v>2</v>
      </c>
      <c r="BS503">
        <f t="shared" si="583"/>
        <v>3</v>
      </c>
      <c r="BU503" s="1">
        <f t="shared" si="584"/>
        <v>4.3113943187019403</v>
      </c>
      <c r="BV503" s="1">
        <f t="shared" si="585"/>
        <v>2.0418713042271168</v>
      </c>
      <c r="BW503" s="1">
        <f t="shared" si="586"/>
        <v>2.0263609813916048</v>
      </c>
      <c r="BX503" s="1">
        <f t="shared" si="587"/>
        <v>2.4394373272061753</v>
      </c>
      <c r="BY503" s="1">
        <f t="shared" si="588"/>
        <v>2.2443764919730369</v>
      </c>
      <c r="BZ503" s="1">
        <f t="shared" si="589"/>
        <v>2.3147300463474303</v>
      </c>
      <c r="CA503" s="1">
        <f t="shared" si="590"/>
        <v>2.3155841371137793</v>
      </c>
      <c r="CB503" s="1">
        <f t="shared" si="591"/>
        <v>2.3919756012591002</v>
      </c>
      <c r="CC503" s="1">
        <f t="shared" si="592"/>
        <v>2.5387621776592297</v>
      </c>
      <c r="CD503" s="1">
        <f t="shared" si="593"/>
        <v>9.9078347858335736</v>
      </c>
      <c r="CE503" s="1">
        <f t="shared" si="594"/>
        <v>2.2547588734872686</v>
      </c>
      <c r="CF503" s="1">
        <f t="shared" si="595"/>
        <v>2.3124213155944302</v>
      </c>
      <c r="CG503" s="1">
        <f t="shared" si="596"/>
        <v>2.6508359906310517</v>
      </c>
      <c r="CH503" s="1">
        <f t="shared" si="597"/>
        <v>2.8186355687675886</v>
      </c>
      <c r="CI503" s="1">
        <f t="shared" si="598"/>
        <v>2.949482917562845</v>
      </c>
      <c r="CJ503" s="1">
        <f t="shared" si="599"/>
        <v>3.0398792968075328</v>
      </c>
      <c r="CK503" s="1">
        <f t="shared" si="600"/>
        <v>2.9888859622122834</v>
      </c>
      <c r="CL503" s="5">
        <f t="shared" si="606"/>
        <v>3</v>
      </c>
      <c r="CN503" s="9">
        <f t="shared" si="607"/>
        <v>2.0263609813916048</v>
      </c>
    </row>
    <row r="504" spans="1:92" x14ac:dyDescent="0.2">
      <c r="A504" s="4">
        <v>502</v>
      </c>
      <c r="B504" s="1">
        <v>0.31921047267817898</v>
      </c>
      <c r="C504" s="1">
        <v>1.873</v>
      </c>
      <c r="D504" s="1">
        <v>58</v>
      </c>
      <c r="E504" s="1">
        <v>36</v>
      </c>
      <c r="F504" s="1">
        <v>6</v>
      </c>
      <c r="G504" s="1">
        <v>14.8353492243186</v>
      </c>
      <c r="H504" s="1">
        <v>7</v>
      </c>
      <c r="I504">
        <v>1500</v>
      </c>
      <c r="J504">
        <v>0.15</v>
      </c>
      <c r="K504">
        <v>37.5</v>
      </c>
      <c r="L504" s="1"/>
      <c r="M504" s="2">
        <f t="shared" si="532"/>
        <v>4</v>
      </c>
      <c r="N504" s="2">
        <f t="shared" si="533"/>
        <v>10</v>
      </c>
      <c r="O504" s="2">
        <f t="shared" si="534"/>
        <v>6</v>
      </c>
      <c r="P504" s="2">
        <f t="shared" si="535"/>
        <v>6</v>
      </c>
      <c r="Q504" s="2">
        <f t="shared" si="536"/>
        <v>7</v>
      </c>
      <c r="R504" s="2">
        <f t="shared" si="537"/>
        <v>6</v>
      </c>
      <c r="S504" s="2">
        <f t="shared" si="538"/>
        <v>6</v>
      </c>
      <c r="T504" s="2">
        <f t="shared" si="539"/>
        <v>4</v>
      </c>
      <c r="U504" s="2">
        <f t="shared" si="540"/>
        <v>4</v>
      </c>
      <c r="V504" s="2">
        <f t="shared" si="541"/>
        <v>7</v>
      </c>
      <c r="W504" s="2">
        <f t="shared" si="542"/>
        <v>3</v>
      </c>
      <c r="X504" s="2">
        <f t="shared" si="543"/>
        <v>3</v>
      </c>
      <c r="Y504" s="2">
        <f t="shared" si="544"/>
        <v>1</v>
      </c>
      <c r="Z504" s="2">
        <f t="shared" si="545"/>
        <v>1</v>
      </c>
      <c r="AA504" s="2">
        <f t="shared" si="546"/>
        <v>2</v>
      </c>
      <c r="AB504" s="2">
        <f t="shared" si="547"/>
        <v>1</v>
      </c>
      <c r="AC504" s="2">
        <f t="shared" si="548"/>
        <v>0</v>
      </c>
      <c r="AD504" s="3">
        <f t="shared" si="601"/>
        <v>2</v>
      </c>
      <c r="AE504" s="2">
        <f t="shared" si="549"/>
        <v>7</v>
      </c>
      <c r="AF504" s="2">
        <f t="shared" si="550"/>
        <v>13</v>
      </c>
      <c r="AG504" s="2">
        <f t="shared" si="551"/>
        <v>9</v>
      </c>
      <c r="AH504" s="2">
        <f t="shared" si="552"/>
        <v>9</v>
      </c>
      <c r="AI504" s="2">
        <f t="shared" si="553"/>
        <v>9</v>
      </c>
      <c r="AJ504" s="2">
        <f t="shared" si="554"/>
        <v>8</v>
      </c>
      <c r="AK504" s="2">
        <f t="shared" si="555"/>
        <v>8</v>
      </c>
      <c r="AL504" s="2">
        <f t="shared" si="556"/>
        <v>7</v>
      </c>
      <c r="AM504" s="2">
        <f t="shared" si="557"/>
        <v>6</v>
      </c>
      <c r="AN504" s="2">
        <f t="shared" si="558"/>
        <v>9</v>
      </c>
      <c r="AO504" s="2">
        <f t="shared" si="559"/>
        <v>5</v>
      </c>
      <c r="AP504" s="2">
        <f t="shared" si="560"/>
        <v>5</v>
      </c>
      <c r="AQ504" s="2">
        <f t="shared" si="561"/>
        <v>3</v>
      </c>
      <c r="AR504" s="2">
        <f t="shared" si="562"/>
        <v>2</v>
      </c>
      <c r="AS504" s="2">
        <f t="shared" si="563"/>
        <v>4</v>
      </c>
      <c r="AT504" s="2">
        <f t="shared" si="564"/>
        <v>3</v>
      </c>
      <c r="AU504" s="2">
        <f t="shared" si="565"/>
        <v>2</v>
      </c>
      <c r="AV504" s="3">
        <f t="shared" si="602"/>
        <v>2</v>
      </c>
      <c r="AW504">
        <f t="shared" si="603"/>
        <v>1</v>
      </c>
      <c r="AX504" s="2">
        <f t="shared" si="566"/>
        <v>5</v>
      </c>
      <c r="AY504" s="2">
        <f t="shared" si="567"/>
        <v>10</v>
      </c>
      <c r="AZ504" s="2">
        <f t="shared" si="568"/>
        <v>7</v>
      </c>
      <c r="BA504" s="2">
        <f t="shared" si="569"/>
        <v>5</v>
      </c>
      <c r="BB504" s="2">
        <f t="shared" si="570"/>
        <v>4</v>
      </c>
      <c r="BC504" s="2">
        <f t="shared" si="571"/>
        <v>3</v>
      </c>
      <c r="BD504" s="2">
        <f t="shared" si="572"/>
        <v>5</v>
      </c>
      <c r="BE504" s="2">
        <f t="shared" si="573"/>
        <v>2</v>
      </c>
      <c r="BF504" s="2">
        <f t="shared" si="574"/>
        <v>2</v>
      </c>
      <c r="BG504" s="2">
        <f t="shared" si="575"/>
        <v>4</v>
      </c>
      <c r="BH504" s="2">
        <f t="shared" si="576"/>
        <v>5</v>
      </c>
      <c r="BI504" s="2">
        <f t="shared" si="577"/>
        <v>3</v>
      </c>
      <c r="BJ504" s="2">
        <f t="shared" si="578"/>
        <v>2</v>
      </c>
      <c r="BK504" s="2">
        <f t="shared" si="579"/>
        <v>3</v>
      </c>
      <c r="BL504" s="2">
        <f t="shared" si="580"/>
        <v>3</v>
      </c>
      <c r="BM504" s="2">
        <f t="shared" si="581"/>
        <v>2</v>
      </c>
      <c r="BN504" s="2">
        <f t="shared" si="582"/>
        <v>1</v>
      </c>
      <c r="BO504" s="3">
        <f t="shared" si="604"/>
        <v>2</v>
      </c>
      <c r="BP504">
        <f t="shared" si="605"/>
        <v>1</v>
      </c>
      <c r="BR504">
        <v>2</v>
      </c>
      <c r="BS504">
        <f t="shared" si="583"/>
        <v>2</v>
      </c>
      <c r="BU504" s="1">
        <f t="shared" si="584"/>
        <v>4.1098872085717373</v>
      </c>
      <c r="BV504" s="1">
        <f t="shared" si="585"/>
        <v>1.8045357810120413</v>
      </c>
      <c r="BW504" s="1">
        <f t="shared" si="586"/>
        <v>1.8633396230614114</v>
      </c>
      <c r="BX504" s="1">
        <f t="shared" si="587"/>
        <v>2.1798967116850689</v>
      </c>
      <c r="BY504" s="1">
        <f t="shared" si="588"/>
        <v>2.2487247887251951</v>
      </c>
      <c r="BZ504" s="1">
        <f t="shared" si="589"/>
        <v>2.4547290006167835</v>
      </c>
      <c r="CA504" s="1">
        <f t="shared" si="590"/>
        <v>2.1250135759487963</v>
      </c>
      <c r="CB504" s="1">
        <f t="shared" si="591"/>
        <v>2.6665904522248072</v>
      </c>
      <c r="CC504" s="1">
        <f t="shared" si="592"/>
        <v>2.8413819548393926</v>
      </c>
      <c r="CD504" s="1">
        <f t="shared" si="593"/>
        <v>9.9469446476339449</v>
      </c>
      <c r="CE504" s="1">
        <f t="shared" si="594"/>
        <v>1.970017265049288</v>
      </c>
      <c r="CF504" s="1">
        <f t="shared" si="595"/>
        <v>2.3730399537104785</v>
      </c>
      <c r="CG504" s="1">
        <f t="shared" si="596"/>
        <v>2.781160677350297</v>
      </c>
      <c r="CH504" s="1">
        <f t="shared" si="597"/>
        <v>3.1393396860480407</v>
      </c>
      <c r="CI504" s="1">
        <f t="shared" si="598"/>
        <v>3.2627862744576199</v>
      </c>
      <c r="CJ504" s="1">
        <f t="shared" si="599"/>
        <v>3.3448445491339847</v>
      </c>
      <c r="CK504" s="1">
        <f t="shared" si="600"/>
        <v>3.2979625663472745</v>
      </c>
      <c r="CL504" s="5">
        <f t="shared" si="606"/>
        <v>2</v>
      </c>
      <c r="CN504" s="9">
        <f t="shared" si="607"/>
        <v>1.8045357810120413</v>
      </c>
    </row>
    <row r="505" spans="1:92" x14ac:dyDescent="0.2">
      <c r="A505" s="4">
        <v>503</v>
      </c>
      <c r="B505" s="1">
        <v>0.45432260197426499</v>
      </c>
      <c r="C505" s="1">
        <v>10.076000000000001</v>
      </c>
      <c r="D505" s="1">
        <v>39</v>
      </c>
      <c r="E505" s="1">
        <v>48</v>
      </c>
      <c r="F505" s="1">
        <v>13</v>
      </c>
      <c r="G505" s="1">
        <v>12.1265185526665</v>
      </c>
      <c r="H505" s="1">
        <v>7</v>
      </c>
      <c r="I505">
        <v>1500</v>
      </c>
      <c r="J505">
        <v>0.15</v>
      </c>
      <c r="K505">
        <v>37.5</v>
      </c>
      <c r="L505" s="1"/>
      <c r="M505" s="2">
        <f t="shared" si="532"/>
        <v>4</v>
      </c>
      <c r="N505" s="2">
        <f t="shared" si="533"/>
        <v>8</v>
      </c>
      <c r="O505" s="2">
        <f t="shared" si="534"/>
        <v>5</v>
      </c>
      <c r="P505" s="2">
        <f t="shared" si="535"/>
        <v>6</v>
      </c>
      <c r="Q505" s="2">
        <f t="shared" si="536"/>
        <v>8</v>
      </c>
      <c r="R505" s="2">
        <f t="shared" si="537"/>
        <v>7</v>
      </c>
      <c r="S505" s="2">
        <f t="shared" si="538"/>
        <v>5</v>
      </c>
      <c r="T505" s="2">
        <f t="shared" si="539"/>
        <v>6</v>
      </c>
      <c r="U505" s="2">
        <f t="shared" si="540"/>
        <v>4</v>
      </c>
      <c r="V505" s="2">
        <f t="shared" si="541"/>
        <v>6</v>
      </c>
      <c r="W505" s="2">
        <f t="shared" si="542"/>
        <v>3</v>
      </c>
      <c r="X505" s="2">
        <f t="shared" si="543"/>
        <v>3</v>
      </c>
      <c r="Y505" s="2">
        <f t="shared" si="544"/>
        <v>1</v>
      </c>
      <c r="Z505" s="2">
        <f t="shared" si="545"/>
        <v>1</v>
      </c>
      <c r="AA505" s="2">
        <f t="shared" si="546"/>
        <v>1</v>
      </c>
      <c r="AB505" s="2">
        <f t="shared" si="547"/>
        <v>1</v>
      </c>
      <c r="AC505" s="2">
        <f t="shared" si="548"/>
        <v>0</v>
      </c>
      <c r="AD505" s="3">
        <f t="shared" si="601"/>
        <v>2</v>
      </c>
      <c r="AE505" s="2">
        <f t="shared" si="549"/>
        <v>7</v>
      </c>
      <c r="AF505" s="2">
        <f t="shared" si="550"/>
        <v>11</v>
      </c>
      <c r="AG505" s="2">
        <f t="shared" si="551"/>
        <v>8</v>
      </c>
      <c r="AH505" s="2">
        <f t="shared" si="552"/>
        <v>9</v>
      </c>
      <c r="AI505" s="2">
        <f t="shared" si="553"/>
        <v>10</v>
      </c>
      <c r="AJ505" s="2">
        <f t="shared" si="554"/>
        <v>9</v>
      </c>
      <c r="AK505" s="2">
        <f t="shared" si="555"/>
        <v>7</v>
      </c>
      <c r="AL505" s="2">
        <f t="shared" si="556"/>
        <v>9</v>
      </c>
      <c r="AM505" s="2">
        <f t="shared" si="557"/>
        <v>6</v>
      </c>
      <c r="AN505" s="2">
        <f t="shared" si="558"/>
        <v>8</v>
      </c>
      <c r="AO505" s="2">
        <f t="shared" si="559"/>
        <v>5</v>
      </c>
      <c r="AP505" s="2">
        <f t="shared" si="560"/>
        <v>5</v>
      </c>
      <c r="AQ505" s="2">
        <f t="shared" si="561"/>
        <v>3</v>
      </c>
      <c r="AR505" s="2">
        <f t="shared" si="562"/>
        <v>2</v>
      </c>
      <c r="AS505" s="2">
        <f t="shared" si="563"/>
        <v>3</v>
      </c>
      <c r="AT505" s="2">
        <f t="shared" si="564"/>
        <v>3</v>
      </c>
      <c r="AU505" s="2">
        <f t="shared" si="565"/>
        <v>2</v>
      </c>
      <c r="AV505" s="3">
        <f t="shared" si="602"/>
        <v>2</v>
      </c>
      <c r="AW505">
        <f t="shared" si="603"/>
        <v>1</v>
      </c>
      <c r="AX505" s="2">
        <f t="shared" si="566"/>
        <v>4</v>
      </c>
      <c r="AY505" s="2">
        <f t="shared" si="567"/>
        <v>8</v>
      </c>
      <c r="AZ505" s="2">
        <f t="shared" si="568"/>
        <v>6</v>
      </c>
      <c r="BA505" s="2">
        <f t="shared" si="569"/>
        <v>5</v>
      </c>
      <c r="BB505" s="2">
        <f t="shared" si="570"/>
        <v>5</v>
      </c>
      <c r="BC505" s="2">
        <f t="shared" si="571"/>
        <v>4</v>
      </c>
      <c r="BD505" s="2">
        <f t="shared" si="572"/>
        <v>4</v>
      </c>
      <c r="BE505" s="2">
        <f t="shared" si="573"/>
        <v>2</v>
      </c>
      <c r="BF505" s="2">
        <f t="shared" si="574"/>
        <v>2</v>
      </c>
      <c r="BG505" s="2">
        <f t="shared" si="575"/>
        <v>3</v>
      </c>
      <c r="BH505" s="2">
        <f t="shared" si="576"/>
        <v>4</v>
      </c>
      <c r="BI505" s="2">
        <f t="shared" si="577"/>
        <v>3</v>
      </c>
      <c r="BJ505" s="2">
        <f t="shared" si="578"/>
        <v>2</v>
      </c>
      <c r="BK505" s="2">
        <f t="shared" si="579"/>
        <v>2</v>
      </c>
      <c r="BL505" s="2">
        <f t="shared" si="580"/>
        <v>2</v>
      </c>
      <c r="BM505" s="2">
        <f t="shared" si="581"/>
        <v>2</v>
      </c>
      <c r="BN505" s="2">
        <f t="shared" si="582"/>
        <v>1</v>
      </c>
      <c r="BO505" s="3">
        <f t="shared" si="604"/>
        <v>2</v>
      </c>
      <c r="BP505">
        <f t="shared" si="605"/>
        <v>1</v>
      </c>
      <c r="BR505">
        <v>3</v>
      </c>
      <c r="BS505">
        <f t="shared" si="583"/>
        <v>1</v>
      </c>
      <c r="BU505" s="1">
        <f t="shared" si="584"/>
        <v>4.2785229569779615</v>
      </c>
      <c r="BV505" s="1">
        <f t="shared" si="585"/>
        <v>1.9853861633097156</v>
      </c>
      <c r="BW505" s="1">
        <f t="shared" si="586"/>
        <v>1.9934064976571366</v>
      </c>
      <c r="BX505" s="1">
        <f t="shared" si="587"/>
        <v>2.3692839755356241</v>
      </c>
      <c r="BY505" s="1">
        <f t="shared" si="588"/>
        <v>2.1829808451422328</v>
      </c>
      <c r="BZ505" s="1">
        <f t="shared" si="589"/>
        <v>2.2325457411019847</v>
      </c>
      <c r="CA505" s="1">
        <f t="shared" si="590"/>
        <v>2.2779940401078274</v>
      </c>
      <c r="CB505" s="1">
        <f t="shared" si="591"/>
        <v>2.27682542941896</v>
      </c>
      <c r="CC505" s="1">
        <f t="shared" si="592"/>
        <v>2.425373696630043</v>
      </c>
      <c r="CD505" s="1">
        <f t="shared" si="593"/>
        <v>9.8901643567979409</v>
      </c>
      <c r="CE505" s="1">
        <f t="shared" si="594"/>
        <v>2.2272843657437433</v>
      </c>
      <c r="CF505" s="1">
        <f t="shared" si="595"/>
        <v>2.2740294007754751</v>
      </c>
      <c r="CG505" s="1">
        <f t="shared" si="596"/>
        <v>2.5697820268112146</v>
      </c>
      <c r="CH505" s="1">
        <f t="shared" si="597"/>
        <v>2.7055072362426391</v>
      </c>
      <c r="CI505" s="1">
        <f t="shared" si="598"/>
        <v>2.8269995678582216</v>
      </c>
      <c r="CJ505" s="1">
        <f t="shared" si="599"/>
        <v>2.921197899653174</v>
      </c>
      <c r="CK505" s="1">
        <f t="shared" si="600"/>
        <v>2.8680478155499625</v>
      </c>
      <c r="CL505" s="5">
        <f t="shared" si="606"/>
        <v>2</v>
      </c>
      <c r="CN505" s="9">
        <f t="shared" si="607"/>
        <v>1.9853861633097156</v>
      </c>
    </row>
    <row r="506" spans="1:92" x14ac:dyDescent="0.2">
      <c r="A506" s="4">
        <v>504</v>
      </c>
      <c r="B506" s="1">
        <v>0.34795472025871299</v>
      </c>
      <c r="C506" s="1">
        <v>48.947000000000003</v>
      </c>
      <c r="D506" s="1">
        <v>100</v>
      </c>
      <c r="E506" s="1">
        <v>0</v>
      </c>
      <c r="F506" s="1">
        <v>0</v>
      </c>
      <c r="G506" s="1">
        <v>9.7894114581746106</v>
      </c>
      <c r="H506" s="1">
        <v>6</v>
      </c>
      <c r="I506">
        <v>1500</v>
      </c>
      <c r="J506">
        <v>0.15</v>
      </c>
      <c r="K506">
        <v>37.5</v>
      </c>
      <c r="L506" s="1"/>
      <c r="M506" s="2">
        <f t="shared" si="532"/>
        <v>4</v>
      </c>
      <c r="N506" s="2">
        <f t="shared" si="533"/>
        <v>6</v>
      </c>
      <c r="O506" s="2">
        <f t="shared" si="534"/>
        <v>6</v>
      </c>
      <c r="P506" s="2">
        <f t="shared" si="535"/>
        <v>4</v>
      </c>
      <c r="Q506" s="2">
        <f t="shared" si="536"/>
        <v>6</v>
      </c>
      <c r="R506" s="2">
        <f t="shared" si="537"/>
        <v>7</v>
      </c>
      <c r="S506" s="2">
        <f t="shared" si="538"/>
        <v>6</v>
      </c>
      <c r="T506" s="2">
        <f t="shared" si="539"/>
        <v>5</v>
      </c>
      <c r="U506" s="2">
        <f t="shared" si="540"/>
        <v>7</v>
      </c>
      <c r="V506" s="2">
        <f t="shared" si="541"/>
        <v>7</v>
      </c>
      <c r="W506" s="2">
        <f t="shared" si="542"/>
        <v>4</v>
      </c>
      <c r="X506" s="2">
        <f t="shared" si="543"/>
        <v>5</v>
      </c>
      <c r="Y506" s="2">
        <f t="shared" si="544"/>
        <v>2</v>
      </c>
      <c r="Z506" s="2">
        <f t="shared" si="545"/>
        <v>2</v>
      </c>
      <c r="AA506" s="2">
        <f t="shared" si="546"/>
        <v>2</v>
      </c>
      <c r="AB506" s="2">
        <f t="shared" si="547"/>
        <v>2</v>
      </c>
      <c r="AC506" s="2">
        <f t="shared" si="548"/>
        <v>1</v>
      </c>
      <c r="AD506" s="3">
        <f t="shared" si="601"/>
        <v>6</v>
      </c>
      <c r="AE506" s="2">
        <f t="shared" si="549"/>
        <v>7</v>
      </c>
      <c r="AF506" s="2">
        <f t="shared" si="550"/>
        <v>9</v>
      </c>
      <c r="AG506" s="2">
        <f t="shared" si="551"/>
        <v>9</v>
      </c>
      <c r="AH506" s="2">
        <f t="shared" si="552"/>
        <v>7</v>
      </c>
      <c r="AI506" s="2">
        <f t="shared" si="553"/>
        <v>8</v>
      </c>
      <c r="AJ506" s="2">
        <f t="shared" si="554"/>
        <v>9</v>
      </c>
      <c r="AK506" s="2">
        <f t="shared" si="555"/>
        <v>8</v>
      </c>
      <c r="AL506" s="2">
        <f t="shared" si="556"/>
        <v>8</v>
      </c>
      <c r="AM506" s="2">
        <f t="shared" si="557"/>
        <v>9</v>
      </c>
      <c r="AN506" s="2">
        <f t="shared" si="558"/>
        <v>9</v>
      </c>
      <c r="AO506" s="2">
        <f t="shared" si="559"/>
        <v>6</v>
      </c>
      <c r="AP506" s="2">
        <f t="shared" si="560"/>
        <v>7</v>
      </c>
      <c r="AQ506" s="2">
        <f t="shared" si="561"/>
        <v>4</v>
      </c>
      <c r="AR506" s="2">
        <f t="shared" si="562"/>
        <v>3</v>
      </c>
      <c r="AS506" s="2">
        <f t="shared" si="563"/>
        <v>4</v>
      </c>
      <c r="AT506" s="2">
        <f t="shared" si="564"/>
        <v>4</v>
      </c>
      <c r="AU506" s="2">
        <f t="shared" si="565"/>
        <v>3</v>
      </c>
      <c r="AV506" s="3">
        <f t="shared" si="602"/>
        <v>2</v>
      </c>
      <c r="AW506">
        <f t="shared" si="603"/>
        <v>5</v>
      </c>
      <c r="AX506" s="2">
        <f t="shared" si="566"/>
        <v>5</v>
      </c>
      <c r="AY506" s="2">
        <f t="shared" si="567"/>
        <v>6</v>
      </c>
      <c r="AZ506" s="2">
        <f t="shared" si="568"/>
        <v>7</v>
      </c>
      <c r="BA506" s="2">
        <f t="shared" si="569"/>
        <v>3</v>
      </c>
      <c r="BB506" s="2">
        <f t="shared" si="570"/>
        <v>3</v>
      </c>
      <c r="BC506" s="2">
        <f t="shared" si="571"/>
        <v>4</v>
      </c>
      <c r="BD506" s="2">
        <f t="shared" si="572"/>
        <v>5</v>
      </c>
      <c r="BE506" s="2">
        <f t="shared" si="573"/>
        <v>5</v>
      </c>
      <c r="BF506" s="2">
        <f t="shared" si="574"/>
        <v>5</v>
      </c>
      <c r="BG506" s="2">
        <f t="shared" si="575"/>
        <v>4</v>
      </c>
      <c r="BH506" s="2">
        <f t="shared" si="576"/>
        <v>6</v>
      </c>
      <c r="BI506" s="2">
        <f t="shared" si="577"/>
        <v>5</v>
      </c>
      <c r="BJ506" s="2">
        <f t="shared" si="578"/>
        <v>3</v>
      </c>
      <c r="BK506" s="2">
        <f t="shared" si="579"/>
        <v>3</v>
      </c>
      <c r="BL506" s="2">
        <f t="shared" si="580"/>
        <v>3</v>
      </c>
      <c r="BM506" s="2">
        <f t="shared" si="581"/>
        <v>3</v>
      </c>
      <c r="BN506" s="2">
        <f t="shared" si="582"/>
        <v>2</v>
      </c>
      <c r="BO506" s="3">
        <f t="shared" si="604"/>
        <v>3</v>
      </c>
      <c r="BP506">
        <f t="shared" si="605"/>
        <v>1</v>
      </c>
      <c r="BR506">
        <v>3</v>
      </c>
      <c r="BS506">
        <f t="shared" si="583"/>
        <v>2</v>
      </c>
      <c r="BU506" s="1">
        <f t="shared" si="584"/>
        <v>4.2318736279986719</v>
      </c>
      <c r="BV506" s="1">
        <f t="shared" si="585"/>
        <v>1.6435994715565287</v>
      </c>
      <c r="BW506" s="1">
        <f t="shared" si="586"/>
        <v>1.4418289370780872</v>
      </c>
      <c r="BX506" s="1">
        <f t="shared" si="587"/>
        <v>2.4461843712122686</v>
      </c>
      <c r="BY506" s="1">
        <f t="shared" si="588"/>
        <v>1.9672813566025782</v>
      </c>
      <c r="BZ506" s="1">
        <f t="shared" si="589"/>
        <v>1.981535907163118</v>
      </c>
      <c r="CA506" s="1">
        <f t="shared" si="590"/>
        <v>1.803213562969066</v>
      </c>
      <c r="CB506" s="1">
        <f t="shared" si="591"/>
        <v>2.104417846783976</v>
      </c>
      <c r="CC506" s="1">
        <f t="shared" si="592"/>
        <v>2.3317025103174789</v>
      </c>
      <c r="CD506" s="1">
        <f t="shared" si="593"/>
        <v>9.8386940902613595</v>
      </c>
      <c r="CE506" s="1">
        <f t="shared" si="594"/>
        <v>1.9185328905420402</v>
      </c>
      <c r="CF506" s="1">
        <f t="shared" si="595"/>
        <v>1.9649945878226029</v>
      </c>
      <c r="CG506" s="1">
        <f t="shared" si="596"/>
        <v>2.4189169235852459</v>
      </c>
      <c r="CH506" s="1">
        <f t="shared" si="597"/>
        <v>2.6796107853198525</v>
      </c>
      <c r="CI506" s="1">
        <f t="shared" si="598"/>
        <v>2.7915701452941075</v>
      </c>
      <c r="CJ506" s="1">
        <f t="shared" si="599"/>
        <v>2.8867577952472891</v>
      </c>
      <c r="CK506" s="1">
        <f t="shared" si="600"/>
        <v>2.8363945792646637</v>
      </c>
      <c r="CL506" s="5">
        <f t="shared" si="606"/>
        <v>3</v>
      </c>
      <c r="CN506" s="9">
        <f t="shared" si="607"/>
        <v>1.4418289370780872</v>
      </c>
    </row>
    <row r="507" spans="1:92" x14ac:dyDescent="0.2">
      <c r="A507" s="4">
        <v>505</v>
      </c>
      <c r="B507" s="1">
        <v>0.37732273286961998</v>
      </c>
      <c r="C507" s="1">
        <v>0.50900000000000001</v>
      </c>
      <c r="D507" s="1">
        <v>67</v>
      </c>
      <c r="E507" s="1">
        <v>0</v>
      </c>
      <c r="F507" s="1">
        <v>33</v>
      </c>
      <c r="G507" s="1">
        <v>7.6325958183877001</v>
      </c>
      <c r="H507" s="1">
        <v>6</v>
      </c>
      <c r="I507">
        <v>1500</v>
      </c>
      <c r="J507">
        <v>0.15</v>
      </c>
      <c r="K507">
        <v>37.5</v>
      </c>
      <c r="L507" s="1"/>
      <c r="M507" s="2">
        <f t="shared" si="532"/>
        <v>2</v>
      </c>
      <c r="N507" s="2">
        <f t="shared" si="533"/>
        <v>7</v>
      </c>
      <c r="O507" s="2">
        <f t="shared" si="534"/>
        <v>6</v>
      </c>
      <c r="P507" s="2">
        <f t="shared" si="535"/>
        <v>5</v>
      </c>
      <c r="Q507" s="2">
        <f t="shared" si="536"/>
        <v>7</v>
      </c>
      <c r="R507" s="2">
        <f t="shared" si="537"/>
        <v>8</v>
      </c>
      <c r="S507" s="2">
        <f t="shared" si="538"/>
        <v>6</v>
      </c>
      <c r="T507" s="2">
        <f t="shared" si="539"/>
        <v>4</v>
      </c>
      <c r="U507" s="2">
        <f t="shared" si="540"/>
        <v>7</v>
      </c>
      <c r="V507" s="2">
        <f t="shared" si="541"/>
        <v>7</v>
      </c>
      <c r="W507" s="2">
        <f t="shared" si="542"/>
        <v>3</v>
      </c>
      <c r="X507" s="2">
        <f t="shared" si="543"/>
        <v>5</v>
      </c>
      <c r="Y507" s="2">
        <f t="shared" si="544"/>
        <v>2</v>
      </c>
      <c r="Z507" s="2">
        <f t="shared" si="545"/>
        <v>2</v>
      </c>
      <c r="AA507" s="2">
        <f t="shared" si="546"/>
        <v>1</v>
      </c>
      <c r="AB507" s="2">
        <f t="shared" si="547"/>
        <v>2</v>
      </c>
      <c r="AC507" s="2">
        <f t="shared" si="548"/>
        <v>1</v>
      </c>
      <c r="AD507" s="3">
        <f t="shared" si="601"/>
        <v>6</v>
      </c>
      <c r="AE507" s="2">
        <f t="shared" si="549"/>
        <v>5</v>
      </c>
      <c r="AF507" s="2">
        <f t="shared" si="550"/>
        <v>10</v>
      </c>
      <c r="AG507" s="2">
        <f t="shared" si="551"/>
        <v>9</v>
      </c>
      <c r="AH507" s="2">
        <f t="shared" si="552"/>
        <v>8</v>
      </c>
      <c r="AI507" s="2">
        <f t="shared" si="553"/>
        <v>9</v>
      </c>
      <c r="AJ507" s="2">
        <f t="shared" si="554"/>
        <v>10</v>
      </c>
      <c r="AK507" s="2">
        <f t="shared" si="555"/>
        <v>8</v>
      </c>
      <c r="AL507" s="2">
        <f t="shared" si="556"/>
        <v>7</v>
      </c>
      <c r="AM507" s="2">
        <f t="shared" si="557"/>
        <v>9</v>
      </c>
      <c r="AN507" s="2">
        <f t="shared" si="558"/>
        <v>9</v>
      </c>
      <c r="AO507" s="2">
        <f t="shared" si="559"/>
        <v>5</v>
      </c>
      <c r="AP507" s="2">
        <f t="shared" si="560"/>
        <v>7</v>
      </c>
      <c r="AQ507" s="2">
        <f t="shared" si="561"/>
        <v>4</v>
      </c>
      <c r="AR507" s="2">
        <f t="shared" si="562"/>
        <v>3</v>
      </c>
      <c r="AS507" s="2">
        <f t="shared" si="563"/>
        <v>3</v>
      </c>
      <c r="AT507" s="2">
        <f t="shared" si="564"/>
        <v>4</v>
      </c>
      <c r="AU507" s="2">
        <f t="shared" si="565"/>
        <v>3</v>
      </c>
      <c r="AV507" s="3">
        <f t="shared" si="602"/>
        <v>2</v>
      </c>
      <c r="AW507">
        <f t="shared" si="603"/>
        <v>2</v>
      </c>
      <c r="AX507" s="2">
        <f t="shared" si="566"/>
        <v>3</v>
      </c>
      <c r="AY507" s="2">
        <f t="shared" si="567"/>
        <v>6</v>
      </c>
      <c r="AZ507" s="2">
        <f t="shared" si="568"/>
        <v>7</v>
      </c>
      <c r="BA507" s="2">
        <f t="shared" si="569"/>
        <v>4</v>
      </c>
      <c r="BB507" s="2">
        <f t="shared" si="570"/>
        <v>5</v>
      </c>
      <c r="BC507" s="2">
        <f t="shared" si="571"/>
        <v>6</v>
      </c>
      <c r="BD507" s="2">
        <f t="shared" si="572"/>
        <v>5</v>
      </c>
      <c r="BE507" s="2">
        <f t="shared" si="573"/>
        <v>5</v>
      </c>
      <c r="BF507" s="2">
        <f t="shared" si="574"/>
        <v>5</v>
      </c>
      <c r="BG507" s="2">
        <f t="shared" si="575"/>
        <v>4</v>
      </c>
      <c r="BH507" s="2">
        <f t="shared" si="576"/>
        <v>5</v>
      </c>
      <c r="BI507" s="2">
        <f t="shared" si="577"/>
        <v>6</v>
      </c>
      <c r="BJ507" s="2">
        <f t="shared" si="578"/>
        <v>4</v>
      </c>
      <c r="BK507" s="2">
        <f t="shared" si="579"/>
        <v>2</v>
      </c>
      <c r="BL507" s="2">
        <f t="shared" si="580"/>
        <v>2</v>
      </c>
      <c r="BM507" s="2">
        <f t="shared" si="581"/>
        <v>3</v>
      </c>
      <c r="BN507" s="2">
        <f t="shared" si="582"/>
        <v>2</v>
      </c>
      <c r="BO507" s="3">
        <f t="shared" si="604"/>
        <v>3</v>
      </c>
      <c r="BP507">
        <f t="shared" si="605"/>
        <v>1</v>
      </c>
      <c r="BR507">
        <v>2</v>
      </c>
      <c r="BS507">
        <f t="shared" si="583"/>
        <v>2</v>
      </c>
      <c r="BU507" s="1">
        <f t="shared" si="584"/>
        <v>5.41736602086144</v>
      </c>
      <c r="BV507" s="1">
        <f t="shared" si="585"/>
        <v>2.5772254390810256</v>
      </c>
      <c r="BW507" s="1">
        <f t="shared" si="586"/>
        <v>1.8614063824744664</v>
      </c>
      <c r="BX507" s="1">
        <f t="shared" si="587"/>
        <v>3.2026098909987271</v>
      </c>
      <c r="BY507" s="1">
        <f t="shared" si="588"/>
        <v>2.1659024787186421</v>
      </c>
      <c r="BZ507" s="1">
        <f t="shared" si="589"/>
        <v>1.8623499025178536</v>
      </c>
      <c r="CA507" s="1">
        <f t="shared" si="590"/>
        <v>2.6417350143857692</v>
      </c>
      <c r="CB507" s="1">
        <f t="shared" si="591"/>
        <v>2.0474109473401074</v>
      </c>
      <c r="CC507" s="1">
        <f t="shared" si="592"/>
        <v>2.2675871670929806</v>
      </c>
      <c r="CD507" s="1">
        <f t="shared" si="593"/>
        <v>9.8294653442313376</v>
      </c>
      <c r="CE507" s="1">
        <f t="shared" si="594"/>
        <v>3.6337447091363639</v>
      </c>
      <c r="CF507" s="1">
        <f t="shared" si="595"/>
        <v>1.9023437332257831</v>
      </c>
      <c r="CG507" s="1">
        <f t="shared" si="596"/>
        <v>2.3210538596878214</v>
      </c>
      <c r="CH507" s="1">
        <f t="shared" si="597"/>
        <v>2.6871766283677441</v>
      </c>
      <c r="CI507" s="1">
        <f t="shared" si="598"/>
        <v>2.8122347845293882</v>
      </c>
      <c r="CJ507" s="1">
        <f t="shared" si="599"/>
        <v>2.9065040415113361</v>
      </c>
      <c r="CK507" s="1">
        <f t="shared" si="600"/>
        <v>2.8577334862136352</v>
      </c>
      <c r="CL507" s="5">
        <f t="shared" si="606"/>
        <v>3</v>
      </c>
      <c r="CN507" s="9">
        <f t="shared" si="607"/>
        <v>1.8614063824744664</v>
      </c>
    </row>
    <row r="508" spans="1:92" x14ac:dyDescent="0.2">
      <c r="A508" s="4">
        <v>506</v>
      </c>
      <c r="B508" s="1">
        <v>0.41889012084506899</v>
      </c>
      <c r="C508" s="1">
        <v>1.2150000000000001</v>
      </c>
      <c r="D508" s="1">
        <v>62</v>
      </c>
      <c r="E508" s="1">
        <v>37</v>
      </c>
      <c r="F508" s="1">
        <v>1</v>
      </c>
      <c r="G508" s="1">
        <v>11.804482901455399</v>
      </c>
      <c r="H508" s="1">
        <v>7</v>
      </c>
      <c r="I508">
        <v>1500</v>
      </c>
      <c r="J508">
        <v>0.15</v>
      </c>
      <c r="K508">
        <v>37.5</v>
      </c>
      <c r="L508" s="1"/>
      <c r="M508" s="2">
        <f t="shared" si="532"/>
        <v>3</v>
      </c>
      <c r="N508" s="2">
        <f t="shared" si="533"/>
        <v>10</v>
      </c>
      <c r="O508" s="2">
        <f t="shared" si="534"/>
        <v>6</v>
      </c>
      <c r="P508" s="2">
        <f t="shared" si="535"/>
        <v>6</v>
      </c>
      <c r="Q508" s="2">
        <f t="shared" si="536"/>
        <v>7</v>
      </c>
      <c r="R508" s="2">
        <f t="shared" si="537"/>
        <v>6</v>
      </c>
      <c r="S508" s="2">
        <f t="shared" si="538"/>
        <v>7</v>
      </c>
      <c r="T508" s="2">
        <f t="shared" si="539"/>
        <v>4</v>
      </c>
      <c r="U508" s="2">
        <f t="shared" si="540"/>
        <v>4</v>
      </c>
      <c r="V508" s="2">
        <f t="shared" si="541"/>
        <v>7</v>
      </c>
      <c r="W508" s="2">
        <f t="shared" si="542"/>
        <v>3</v>
      </c>
      <c r="X508" s="2">
        <f t="shared" si="543"/>
        <v>3</v>
      </c>
      <c r="Y508" s="2">
        <f t="shared" si="544"/>
        <v>1</v>
      </c>
      <c r="Z508" s="2">
        <f t="shared" si="545"/>
        <v>1</v>
      </c>
      <c r="AA508" s="2">
        <f t="shared" si="546"/>
        <v>2</v>
      </c>
      <c r="AB508" s="2">
        <f t="shared" si="547"/>
        <v>1</v>
      </c>
      <c r="AC508" s="2">
        <f t="shared" si="548"/>
        <v>0</v>
      </c>
      <c r="AD508" s="3">
        <f t="shared" si="601"/>
        <v>2</v>
      </c>
      <c r="AE508" s="2">
        <f t="shared" si="549"/>
        <v>6</v>
      </c>
      <c r="AF508" s="2">
        <f t="shared" si="550"/>
        <v>13</v>
      </c>
      <c r="AG508" s="2">
        <f t="shared" si="551"/>
        <v>9</v>
      </c>
      <c r="AH508" s="2">
        <f t="shared" si="552"/>
        <v>9</v>
      </c>
      <c r="AI508" s="2">
        <f t="shared" si="553"/>
        <v>9</v>
      </c>
      <c r="AJ508" s="2">
        <f t="shared" si="554"/>
        <v>8</v>
      </c>
      <c r="AK508" s="2">
        <f t="shared" si="555"/>
        <v>9</v>
      </c>
      <c r="AL508" s="2">
        <f t="shared" si="556"/>
        <v>7</v>
      </c>
      <c r="AM508" s="2">
        <f t="shared" si="557"/>
        <v>6</v>
      </c>
      <c r="AN508" s="2">
        <f t="shared" si="558"/>
        <v>9</v>
      </c>
      <c r="AO508" s="2">
        <f t="shared" si="559"/>
        <v>5</v>
      </c>
      <c r="AP508" s="2">
        <f t="shared" si="560"/>
        <v>5</v>
      </c>
      <c r="AQ508" s="2">
        <f t="shared" si="561"/>
        <v>3</v>
      </c>
      <c r="AR508" s="2">
        <f t="shared" si="562"/>
        <v>2</v>
      </c>
      <c r="AS508" s="2">
        <f t="shared" si="563"/>
        <v>4</v>
      </c>
      <c r="AT508" s="2">
        <f t="shared" si="564"/>
        <v>3</v>
      </c>
      <c r="AU508" s="2">
        <f t="shared" si="565"/>
        <v>2</v>
      </c>
      <c r="AV508" s="3">
        <f t="shared" si="602"/>
        <v>2</v>
      </c>
      <c r="AW508">
        <f t="shared" si="603"/>
        <v>1</v>
      </c>
      <c r="AX508" s="2">
        <f t="shared" si="566"/>
        <v>3</v>
      </c>
      <c r="AY508" s="2">
        <f t="shared" si="567"/>
        <v>10</v>
      </c>
      <c r="AZ508" s="2">
        <f t="shared" si="568"/>
        <v>8</v>
      </c>
      <c r="BA508" s="2">
        <f t="shared" si="569"/>
        <v>6</v>
      </c>
      <c r="BB508" s="2">
        <f t="shared" si="570"/>
        <v>4</v>
      </c>
      <c r="BC508" s="2">
        <f t="shared" si="571"/>
        <v>3</v>
      </c>
      <c r="BD508" s="2">
        <f t="shared" si="572"/>
        <v>6</v>
      </c>
      <c r="BE508" s="2">
        <f t="shared" si="573"/>
        <v>2</v>
      </c>
      <c r="BF508" s="2">
        <f t="shared" si="574"/>
        <v>2</v>
      </c>
      <c r="BG508" s="2">
        <f t="shared" si="575"/>
        <v>4</v>
      </c>
      <c r="BH508" s="2">
        <f t="shared" si="576"/>
        <v>4</v>
      </c>
      <c r="BI508" s="2">
        <f t="shared" si="577"/>
        <v>3</v>
      </c>
      <c r="BJ508" s="2">
        <f t="shared" si="578"/>
        <v>2</v>
      </c>
      <c r="BK508" s="2">
        <f t="shared" si="579"/>
        <v>3</v>
      </c>
      <c r="BL508" s="2">
        <f t="shared" si="580"/>
        <v>3</v>
      </c>
      <c r="BM508" s="2">
        <f t="shared" si="581"/>
        <v>2</v>
      </c>
      <c r="BN508" s="2">
        <f t="shared" si="582"/>
        <v>1</v>
      </c>
      <c r="BO508" s="3">
        <f t="shared" si="604"/>
        <v>2</v>
      </c>
      <c r="BP508">
        <f t="shared" si="605"/>
        <v>1</v>
      </c>
      <c r="BR508">
        <v>2</v>
      </c>
      <c r="BS508">
        <f t="shared" si="583"/>
        <v>1</v>
      </c>
      <c r="BU508" s="1">
        <f t="shared" si="584"/>
        <v>4.2522931546245735</v>
      </c>
      <c r="BV508" s="1">
        <f t="shared" si="585"/>
        <v>1.756709991726749</v>
      </c>
      <c r="BW508" s="1">
        <f t="shared" si="586"/>
        <v>1.7075895401895893</v>
      </c>
      <c r="BX508" s="1">
        <f t="shared" si="587"/>
        <v>2.1343060280199757</v>
      </c>
      <c r="BY508" s="1">
        <f t="shared" si="588"/>
        <v>1.9700575889031233</v>
      </c>
      <c r="BZ508" s="1">
        <f t="shared" si="589"/>
        <v>1.9920004864370473</v>
      </c>
      <c r="CA508" s="1">
        <f t="shared" si="590"/>
        <v>2.0596878006128478</v>
      </c>
      <c r="CB508" s="1">
        <f t="shared" si="591"/>
        <v>2.2440622453298071</v>
      </c>
      <c r="CC508" s="1">
        <f t="shared" si="592"/>
        <v>2.278030990249392</v>
      </c>
      <c r="CD508" s="1">
        <f t="shared" si="593"/>
        <v>9.8466191332961071</v>
      </c>
      <c r="CE508" s="1">
        <f t="shared" si="594"/>
        <v>1.96654734096505</v>
      </c>
      <c r="CF508" s="1">
        <f t="shared" si="595"/>
        <v>1.9664191050513715</v>
      </c>
      <c r="CG508" s="1">
        <f t="shared" si="596"/>
        <v>2.3126076795384516</v>
      </c>
      <c r="CH508" s="1">
        <f t="shared" si="597"/>
        <v>2.609171680334978</v>
      </c>
      <c r="CI508" s="1">
        <f t="shared" si="598"/>
        <v>2.8701263972210342</v>
      </c>
      <c r="CJ508" s="1">
        <f t="shared" si="599"/>
        <v>2.9629353316948093</v>
      </c>
      <c r="CK508" s="1">
        <f t="shared" si="600"/>
        <v>2.9106431294101895</v>
      </c>
      <c r="CL508" s="5">
        <f t="shared" si="606"/>
        <v>3</v>
      </c>
      <c r="CN508" s="9">
        <f t="shared" si="607"/>
        <v>1.7075895401895893</v>
      </c>
    </row>
    <row r="509" spans="1:92" x14ac:dyDescent="0.2">
      <c r="A509" s="4">
        <v>507</v>
      </c>
      <c r="B509" s="1">
        <v>0.37551495534559998</v>
      </c>
      <c r="C509" s="1">
        <v>0.98899999999999999</v>
      </c>
      <c r="D509" s="1">
        <v>67</v>
      </c>
      <c r="E509" s="1">
        <v>34</v>
      </c>
      <c r="F509" s="1">
        <v>-1</v>
      </c>
      <c r="G509" s="1">
        <v>17.118210044893001</v>
      </c>
      <c r="H509" s="1">
        <v>7</v>
      </c>
      <c r="I509">
        <v>1500</v>
      </c>
      <c r="J509">
        <v>0.15</v>
      </c>
      <c r="K509">
        <v>37.5</v>
      </c>
      <c r="L509" s="1"/>
      <c r="M509" s="2">
        <f t="shared" si="532"/>
        <v>3</v>
      </c>
      <c r="N509" s="2">
        <f t="shared" si="533"/>
        <v>10</v>
      </c>
      <c r="O509" s="2">
        <f t="shared" si="534"/>
        <v>6</v>
      </c>
      <c r="P509" s="2">
        <f t="shared" si="535"/>
        <v>6</v>
      </c>
      <c r="Q509" s="2">
        <f t="shared" si="536"/>
        <v>7</v>
      </c>
      <c r="R509" s="2">
        <f t="shared" si="537"/>
        <v>6</v>
      </c>
      <c r="S509" s="2">
        <f t="shared" si="538"/>
        <v>6</v>
      </c>
      <c r="T509" s="2">
        <f t="shared" si="539"/>
        <v>4</v>
      </c>
      <c r="U509" s="2">
        <f t="shared" si="540"/>
        <v>4</v>
      </c>
      <c r="V509" s="2">
        <f t="shared" si="541"/>
        <v>6</v>
      </c>
      <c r="W509" s="2">
        <f t="shared" si="542"/>
        <v>2</v>
      </c>
      <c r="X509" s="2">
        <f t="shared" si="543"/>
        <v>2</v>
      </c>
      <c r="Y509" s="2">
        <f t="shared" si="544"/>
        <v>1</v>
      </c>
      <c r="Z509" s="2">
        <f t="shared" si="545"/>
        <v>1</v>
      </c>
      <c r="AA509" s="2">
        <f t="shared" si="546"/>
        <v>2</v>
      </c>
      <c r="AB509" s="2">
        <f t="shared" si="547"/>
        <v>1</v>
      </c>
      <c r="AC509" s="2">
        <f t="shared" si="548"/>
        <v>0</v>
      </c>
      <c r="AD509" s="3">
        <f t="shared" si="601"/>
        <v>2</v>
      </c>
      <c r="AE509" s="2">
        <f t="shared" si="549"/>
        <v>6</v>
      </c>
      <c r="AF509" s="2">
        <f t="shared" si="550"/>
        <v>13</v>
      </c>
      <c r="AG509" s="2">
        <f t="shared" si="551"/>
        <v>9</v>
      </c>
      <c r="AH509" s="2">
        <f t="shared" si="552"/>
        <v>9</v>
      </c>
      <c r="AI509" s="2">
        <f t="shared" si="553"/>
        <v>9</v>
      </c>
      <c r="AJ509" s="2">
        <f t="shared" si="554"/>
        <v>8</v>
      </c>
      <c r="AK509" s="2">
        <f t="shared" si="555"/>
        <v>8</v>
      </c>
      <c r="AL509" s="2">
        <f t="shared" si="556"/>
        <v>7</v>
      </c>
      <c r="AM509" s="2">
        <f t="shared" si="557"/>
        <v>6</v>
      </c>
      <c r="AN509" s="2">
        <f t="shared" si="558"/>
        <v>8</v>
      </c>
      <c r="AO509" s="2">
        <f t="shared" si="559"/>
        <v>4</v>
      </c>
      <c r="AP509" s="2">
        <f t="shared" si="560"/>
        <v>4</v>
      </c>
      <c r="AQ509" s="2">
        <f t="shared" si="561"/>
        <v>3</v>
      </c>
      <c r="AR509" s="2">
        <f t="shared" si="562"/>
        <v>2</v>
      </c>
      <c r="AS509" s="2">
        <f t="shared" si="563"/>
        <v>4</v>
      </c>
      <c r="AT509" s="2">
        <f t="shared" si="564"/>
        <v>3</v>
      </c>
      <c r="AU509" s="2">
        <f t="shared" si="565"/>
        <v>2</v>
      </c>
      <c r="AV509" s="3">
        <f t="shared" si="602"/>
        <v>2</v>
      </c>
      <c r="AW509">
        <f t="shared" si="603"/>
        <v>1</v>
      </c>
      <c r="AX509" s="2">
        <f t="shared" si="566"/>
        <v>4</v>
      </c>
      <c r="AY509" s="2">
        <f t="shared" si="567"/>
        <v>10</v>
      </c>
      <c r="AZ509" s="2">
        <f t="shared" si="568"/>
        <v>8</v>
      </c>
      <c r="BA509" s="2">
        <f t="shared" si="569"/>
        <v>6</v>
      </c>
      <c r="BB509" s="2">
        <f t="shared" si="570"/>
        <v>4</v>
      </c>
      <c r="BC509" s="2">
        <f t="shared" si="571"/>
        <v>3</v>
      </c>
      <c r="BD509" s="2">
        <f t="shared" si="572"/>
        <v>5</v>
      </c>
      <c r="BE509" s="2">
        <f t="shared" si="573"/>
        <v>2</v>
      </c>
      <c r="BF509" s="2">
        <f t="shared" si="574"/>
        <v>2</v>
      </c>
      <c r="BG509" s="2">
        <f t="shared" si="575"/>
        <v>3</v>
      </c>
      <c r="BH509" s="2">
        <f t="shared" si="576"/>
        <v>4</v>
      </c>
      <c r="BI509" s="2">
        <f t="shared" si="577"/>
        <v>2</v>
      </c>
      <c r="BJ509" s="2">
        <f t="shared" si="578"/>
        <v>3</v>
      </c>
      <c r="BK509" s="2">
        <f t="shared" si="579"/>
        <v>3</v>
      </c>
      <c r="BL509" s="2">
        <f t="shared" si="580"/>
        <v>3</v>
      </c>
      <c r="BM509" s="2">
        <f t="shared" si="581"/>
        <v>2</v>
      </c>
      <c r="BN509" s="2">
        <f t="shared" si="582"/>
        <v>1</v>
      </c>
      <c r="BO509" s="3">
        <f t="shared" si="604"/>
        <v>2</v>
      </c>
      <c r="BP509">
        <f t="shared" si="605"/>
        <v>1</v>
      </c>
      <c r="BR509">
        <v>2</v>
      </c>
      <c r="BS509">
        <f t="shared" si="583"/>
        <v>1</v>
      </c>
      <c r="BU509" s="1">
        <f t="shared" si="584"/>
        <v>4.2226425698717733</v>
      </c>
      <c r="BV509" s="1">
        <f t="shared" si="585"/>
        <v>1.8498582809426765</v>
      </c>
      <c r="BW509" s="1">
        <f t="shared" si="586"/>
        <v>1.9271723097072864</v>
      </c>
      <c r="BX509" s="1">
        <f t="shared" si="587"/>
        <v>2.1664472660535736</v>
      </c>
      <c r="BY509" s="1">
        <f t="shared" si="588"/>
        <v>2.2305078596656003</v>
      </c>
      <c r="BZ509" s="1">
        <f t="shared" si="589"/>
        <v>2.4934474730854639</v>
      </c>
      <c r="CA509" s="1">
        <f t="shared" si="590"/>
        <v>2.2709107885973281</v>
      </c>
      <c r="CB509" s="1">
        <f t="shared" si="591"/>
        <v>2.4684887445208172</v>
      </c>
      <c r="CC509" s="1">
        <f t="shared" si="592"/>
        <v>2.9577933032859325</v>
      </c>
      <c r="CD509" s="1">
        <f t="shared" si="593"/>
        <v>9.9591644055057955</v>
      </c>
      <c r="CE509" s="1">
        <f t="shared" si="594"/>
        <v>2.8431015710104099</v>
      </c>
      <c r="CF509" s="1">
        <f t="shared" si="595"/>
        <v>2.8219173170310072</v>
      </c>
      <c r="CG509" s="1">
        <f t="shared" si="596"/>
        <v>3.0897557596005623</v>
      </c>
      <c r="CH509" s="1">
        <f t="shared" si="597"/>
        <v>3.3686753378551426</v>
      </c>
      <c r="CI509" s="1">
        <f t="shared" si="598"/>
        <v>3.0254779991635883</v>
      </c>
      <c r="CJ509" s="1">
        <f t="shared" si="599"/>
        <v>3.1138675322863136</v>
      </c>
      <c r="CK509" s="1">
        <f t="shared" si="600"/>
        <v>3.0630888659814834</v>
      </c>
      <c r="CL509" s="5">
        <f t="shared" si="606"/>
        <v>2</v>
      </c>
      <c r="CN509" s="9">
        <f t="shared" si="607"/>
        <v>1.8498582809426765</v>
      </c>
    </row>
    <row r="510" spans="1:92" x14ac:dyDescent="0.2">
      <c r="A510" s="4">
        <v>508</v>
      </c>
      <c r="B510" s="1">
        <v>0.40099433216324598</v>
      </c>
      <c r="C510" s="1">
        <v>1.8049999999999999</v>
      </c>
      <c r="D510" s="1">
        <v>47</v>
      </c>
      <c r="E510" s="1">
        <v>53</v>
      </c>
      <c r="F510" s="1">
        <v>0</v>
      </c>
      <c r="G510" s="1">
        <v>14.6979791972761</v>
      </c>
      <c r="H510" s="1">
        <v>7</v>
      </c>
      <c r="I510">
        <v>1500</v>
      </c>
      <c r="J510">
        <v>0.15</v>
      </c>
      <c r="K510">
        <v>37.5</v>
      </c>
      <c r="L510" s="1"/>
      <c r="M510" s="2">
        <f t="shared" si="532"/>
        <v>5</v>
      </c>
      <c r="N510" s="2">
        <f t="shared" si="533"/>
        <v>9</v>
      </c>
      <c r="O510" s="2">
        <f t="shared" si="534"/>
        <v>5</v>
      </c>
      <c r="P510" s="2">
        <f t="shared" si="535"/>
        <v>5</v>
      </c>
      <c r="Q510" s="2">
        <f t="shared" si="536"/>
        <v>6</v>
      </c>
      <c r="R510" s="2">
        <f t="shared" si="537"/>
        <v>5</v>
      </c>
      <c r="S510" s="2">
        <f t="shared" si="538"/>
        <v>6</v>
      </c>
      <c r="T510" s="2">
        <f t="shared" si="539"/>
        <v>5</v>
      </c>
      <c r="U510" s="2">
        <f t="shared" si="540"/>
        <v>4</v>
      </c>
      <c r="V510" s="2">
        <f t="shared" si="541"/>
        <v>6</v>
      </c>
      <c r="W510" s="2">
        <f t="shared" si="542"/>
        <v>3</v>
      </c>
      <c r="X510" s="2">
        <f t="shared" si="543"/>
        <v>3</v>
      </c>
      <c r="Y510" s="2">
        <f t="shared" si="544"/>
        <v>1</v>
      </c>
      <c r="Z510" s="2">
        <f t="shared" si="545"/>
        <v>1</v>
      </c>
      <c r="AA510" s="2">
        <f t="shared" si="546"/>
        <v>2</v>
      </c>
      <c r="AB510" s="2">
        <f t="shared" si="547"/>
        <v>1</v>
      </c>
      <c r="AC510" s="2">
        <f t="shared" si="548"/>
        <v>0</v>
      </c>
      <c r="AD510" s="3">
        <f t="shared" si="601"/>
        <v>2</v>
      </c>
      <c r="AE510" s="2">
        <f t="shared" si="549"/>
        <v>8</v>
      </c>
      <c r="AF510" s="2">
        <f t="shared" si="550"/>
        <v>12</v>
      </c>
      <c r="AG510" s="2">
        <f t="shared" si="551"/>
        <v>8</v>
      </c>
      <c r="AH510" s="2">
        <f t="shared" si="552"/>
        <v>8</v>
      </c>
      <c r="AI510" s="2">
        <f t="shared" si="553"/>
        <v>8</v>
      </c>
      <c r="AJ510" s="2">
        <f t="shared" si="554"/>
        <v>7</v>
      </c>
      <c r="AK510" s="2">
        <f t="shared" si="555"/>
        <v>8</v>
      </c>
      <c r="AL510" s="2">
        <f t="shared" si="556"/>
        <v>8</v>
      </c>
      <c r="AM510" s="2">
        <f t="shared" si="557"/>
        <v>6</v>
      </c>
      <c r="AN510" s="2">
        <f t="shared" si="558"/>
        <v>8</v>
      </c>
      <c r="AO510" s="2">
        <f t="shared" si="559"/>
        <v>5</v>
      </c>
      <c r="AP510" s="2">
        <f t="shared" si="560"/>
        <v>5</v>
      </c>
      <c r="AQ510" s="2">
        <f t="shared" si="561"/>
        <v>3</v>
      </c>
      <c r="AR510" s="2">
        <f t="shared" si="562"/>
        <v>2</v>
      </c>
      <c r="AS510" s="2">
        <f t="shared" si="563"/>
        <v>4</v>
      </c>
      <c r="AT510" s="2">
        <f t="shared" si="564"/>
        <v>3</v>
      </c>
      <c r="AU510" s="2">
        <f t="shared" si="565"/>
        <v>2</v>
      </c>
      <c r="AV510" s="3">
        <f t="shared" si="602"/>
        <v>2</v>
      </c>
      <c r="AW510">
        <f t="shared" si="603"/>
        <v>1</v>
      </c>
      <c r="AX510" s="2">
        <f t="shared" si="566"/>
        <v>5</v>
      </c>
      <c r="AY510" s="2">
        <f t="shared" si="567"/>
        <v>9</v>
      </c>
      <c r="AZ510" s="2">
        <f t="shared" si="568"/>
        <v>6</v>
      </c>
      <c r="BA510" s="2">
        <f t="shared" si="569"/>
        <v>4</v>
      </c>
      <c r="BB510" s="2">
        <f t="shared" si="570"/>
        <v>3</v>
      </c>
      <c r="BC510" s="2">
        <f t="shared" si="571"/>
        <v>2</v>
      </c>
      <c r="BD510" s="2">
        <f t="shared" si="572"/>
        <v>5</v>
      </c>
      <c r="BE510" s="2">
        <f t="shared" si="573"/>
        <v>2</v>
      </c>
      <c r="BF510" s="2">
        <f t="shared" si="574"/>
        <v>2</v>
      </c>
      <c r="BG510" s="2">
        <f t="shared" si="575"/>
        <v>3</v>
      </c>
      <c r="BH510" s="2">
        <f t="shared" si="576"/>
        <v>4</v>
      </c>
      <c r="BI510" s="2">
        <f t="shared" si="577"/>
        <v>3</v>
      </c>
      <c r="BJ510" s="2">
        <f t="shared" si="578"/>
        <v>2</v>
      </c>
      <c r="BK510" s="2">
        <f t="shared" si="579"/>
        <v>3</v>
      </c>
      <c r="BL510" s="2">
        <f t="shared" si="580"/>
        <v>3</v>
      </c>
      <c r="BM510" s="2">
        <f t="shared" si="581"/>
        <v>2</v>
      </c>
      <c r="BN510" s="2">
        <f t="shared" si="582"/>
        <v>1</v>
      </c>
      <c r="BO510" s="3">
        <f t="shared" si="604"/>
        <v>2</v>
      </c>
      <c r="BP510">
        <f t="shared" si="605"/>
        <v>1</v>
      </c>
      <c r="BR510">
        <v>2</v>
      </c>
      <c r="BS510">
        <f t="shared" si="583"/>
        <v>1</v>
      </c>
      <c r="BU510" s="1">
        <f t="shared" si="584"/>
        <v>4.0001619148749654</v>
      </c>
      <c r="BV510" s="1">
        <f t="shared" si="585"/>
        <v>1.4592028296905359</v>
      </c>
      <c r="BW510" s="1">
        <f t="shared" si="586"/>
        <v>1.5610920393674388</v>
      </c>
      <c r="BX510" s="1">
        <f t="shared" si="587"/>
        <v>1.8311359832663552</v>
      </c>
      <c r="BY510" s="1">
        <f t="shared" si="588"/>
        <v>1.8600139136952301</v>
      </c>
      <c r="BZ510" s="1">
        <f t="shared" si="589"/>
        <v>2.0224758303739976</v>
      </c>
      <c r="CA510" s="1">
        <f t="shared" si="590"/>
        <v>1.8851048159504049</v>
      </c>
      <c r="CB510" s="1">
        <f t="shared" si="591"/>
        <v>2.1507123002984696</v>
      </c>
      <c r="CC510" s="1">
        <f t="shared" si="592"/>
        <v>2.3496704929927015</v>
      </c>
      <c r="CD510" s="1">
        <f t="shared" si="593"/>
        <v>9.8493731010004328</v>
      </c>
      <c r="CE510" s="1">
        <f t="shared" si="594"/>
        <v>1.8150316400839392</v>
      </c>
      <c r="CF510" s="1">
        <f t="shared" si="595"/>
        <v>2.0533074871225945</v>
      </c>
      <c r="CG510" s="1">
        <f t="shared" si="596"/>
        <v>2.393885326738022</v>
      </c>
      <c r="CH510" s="1">
        <f t="shared" si="597"/>
        <v>2.6673008530434736</v>
      </c>
      <c r="CI510" s="1">
        <f t="shared" si="598"/>
        <v>2.7651332075946349</v>
      </c>
      <c r="CJ510" s="1">
        <f t="shared" si="599"/>
        <v>2.8614928658105931</v>
      </c>
      <c r="CK510" s="1">
        <f t="shared" si="600"/>
        <v>2.8065761378495075</v>
      </c>
      <c r="CL510" s="5">
        <f t="shared" si="606"/>
        <v>2</v>
      </c>
      <c r="CN510" s="9">
        <f t="shared" si="607"/>
        <v>1.4592028296905359</v>
      </c>
    </row>
    <row r="511" spans="1:92" x14ac:dyDescent="0.2">
      <c r="A511" s="4">
        <v>509</v>
      </c>
      <c r="B511" s="1">
        <v>0.18121361871951899</v>
      </c>
      <c r="C511" s="1">
        <v>4.9109999999999996</v>
      </c>
      <c r="D511" s="1">
        <v>94</v>
      </c>
      <c r="E511" s="1">
        <v>5</v>
      </c>
      <c r="F511" s="1">
        <v>1</v>
      </c>
      <c r="G511" s="1">
        <v>11.785890620859</v>
      </c>
      <c r="H511" s="1">
        <v>7</v>
      </c>
      <c r="I511">
        <v>1500</v>
      </c>
      <c r="J511">
        <v>0.15</v>
      </c>
      <c r="K511">
        <v>37.5</v>
      </c>
      <c r="L511" s="1"/>
      <c r="M511" s="2">
        <f t="shared" si="532"/>
        <v>4</v>
      </c>
      <c r="N511" s="2">
        <f t="shared" si="533"/>
        <v>7</v>
      </c>
      <c r="O511" s="2">
        <f t="shared" si="534"/>
        <v>4</v>
      </c>
      <c r="P511" s="2">
        <f t="shared" si="535"/>
        <v>5</v>
      </c>
      <c r="Q511" s="2">
        <f t="shared" si="536"/>
        <v>6</v>
      </c>
      <c r="R511" s="2">
        <f t="shared" si="537"/>
        <v>5</v>
      </c>
      <c r="S511" s="2">
        <f t="shared" si="538"/>
        <v>6</v>
      </c>
      <c r="T511" s="2">
        <f t="shared" si="539"/>
        <v>4</v>
      </c>
      <c r="U511" s="2">
        <f t="shared" si="540"/>
        <v>5</v>
      </c>
      <c r="V511" s="2">
        <f t="shared" si="541"/>
        <v>6</v>
      </c>
      <c r="W511" s="2">
        <f t="shared" si="542"/>
        <v>4</v>
      </c>
      <c r="X511" s="2">
        <f t="shared" si="543"/>
        <v>4</v>
      </c>
      <c r="Y511" s="2">
        <f t="shared" si="544"/>
        <v>2</v>
      </c>
      <c r="Z511" s="2">
        <f t="shared" si="545"/>
        <v>2</v>
      </c>
      <c r="AA511" s="2">
        <f t="shared" si="546"/>
        <v>2</v>
      </c>
      <c r="AB511" s="2">
        <f t="shared" si="547"/>
        <v>2</v>
      </c>
      <c r="AC511" s="2">
        <f t="shared" si="548"/>
        <v>1</v>
      </c>
      <c r="AD511" s="3">
        <f t="shared" si="601"/>
        <v>2</v>
      </c>
      <c r="AE511" s="2">
        <f t="shared" si="549"/>
        <v>7</v>
      </c>
      <c r="AF511" s="2">
        <f t="shared" si="550"/>
        <v>10</v>
      </c>
      <c r="AG511" s="2">
        <f t="shared" si="551"/>
        <v>7</v>
      </c>
      <c r="AH511" s="2">
        <f t="shared" si="552"/>
        <v>8</v>
      </c>
      <c r="AI511" s="2">
        <f t="shared" si="553"/>
        <v>8</v>
      </c>
      <c r="AJ511" s="2">
        <f t="shared" si="554"/>
        <v>7</v>
      </c>
      <c r="AK511" s="2">
        <f t="shared" si="555"/>
        <v>8</v>
      </c>
      <c r="AL511" s="2">
        <f t="shared" si="556"/>
        <v>7</v>
      </c>
      <c r="AM511" s="2">
        <f t="shared" si="557"/>
        <v>7</v>
      </c>
      <c r="AN511" s="2">
        <f t="shared" si="558"/>
        <v>8</v>
      </c>
      <c r="AO511" s="2">
        <f t="shared" si="559"/>
        <v>6</v>
      </c>
      <c r="AP511" s="2">
        <f t="shared" si="560"/>
        <v>6</v>
      </c>
      <c r="AQ511" s="2">
        <f t="shared" si="561"/>
        <v>4</v>
      </c>
      <c r="AR511" s="2">
        <f t="shared" si="562"/>
        <v>3</v>
      </c>
      <c r="AS511" s="2">
        <f t="shared" si="563"/>
        <v>4</v>
      </c>
      <c r="AT511" s="2">
        <f t="shared" si="564"/>
        <v>4</v>
      </c>
      <c r="AU511" s="2">
        <f t="shared" si="565"/>
        <v>3</v>
      </c>
      <c r="AV511" s="3">
        <f t="shared" si="602"/>
        <v>2</v>
      </c>
      <c r="AW511">
        <f t="shared" si="603"/>
        <v>1</v>
      </c>
      <c r="AX511" s="2">
        <f t="shared" si="566"/>
        <v>4</v>
      </c>
      <c r="AY511" s="2">
        <f t="shared" si="567"/>
        <v>6</v>
      </c>
      <c r="AZ511" s="2">
        <f t="shared" si="568"/>
        <v>4</v>
      </c>
      <c r="BA511" s="2">
        <f t="shared" si="569"/>
        <v>4</v>
      </c>
      <c r="BB511" s="2">
        <f t="shared" si="570"/>
        <v>3</v>
      </c>
      <c r="BC511" s="2">
        <f t="shared" si="571"/>
        <v>2</v>
      </c>
      <c r="BD511" s="2">
        <f t="shared" si="572"/>
        <v>4</v>
      </c>
      <c r="BE511" s="2">
        <f t="shared" si="573"/>
        <v>3</v>
      </c>
      <c r="BF511" s="2">
        <f t="shared" si="574"/>
        <v>3</v>
      </c>
      <c r="BG511" s="2">
        <f t="shared" si="575"/>
        <v>3</v>
      </c>
      <c r="BH511" s="2">
        <f t="shared" si="576"/>
        <v>6</v>
      </c>
      <c r="BI511" s="2">
        <f t="shared" si="577"/>
        <v>4</v>
      </c>
      <c r="BJ511" s="2">
        <f t="shared" si="578"/>
        <v>3</v>
      </c>
      <c r="BK511" s="2">
        <f t="shared" si="579"/>
        <v>3</v>
      </c>
      <c r="BL511" s="2">
        <f t="shared" si="580"/>
        <v>3</v>
      </c>
      <c r="BM511" s="2">
        <f t="shared" si="581"/>
        <v>3</v>
      </c>
      <c r="BN511" s="2">
        <f t="shared" si="582"/>
        <v>2</v>
      </c>
      <c r="BO511" s="3">
        <f t="shared" si="604"/>
        <v>2</v>
      </c>
      <c r="BP511">
        <f t="shared" si="605"/>
        <v>2</v>
      </c>
      <c r="BR511">
        <v>2</v>
      </c>
      <c r="BS511">
        <f t="shared" si="583"/>
        <v>2</v>
      </c>
      <c r="BU511" s="1">
        <f t="shared" si="584"/>
        <v>4.26788333919521</v>
      </c>
      <c r="BV511" s="1">
        <f t="shared" si="585"/>
        <v>2.3786151642479814</v>
      </c>
      <c r="BW511" s="1">
        <f t="shared" si="586"/>
        <v>2.2021073229435721</v>
      </c>
      <c r="BX511" s="1">
        <f t="shared" si="587"/>
        <v>3.1951200944936682</v>
      </c>
      <c r="BY511" s="1">
        <f t="shared" si="588"/>
        <v>3.2584477771053222</v>
      </c>
      <c r="BZ511" s="1">
        <f t="shared" si="589"/>
        <v>3.6819055590529461</v>
      </c>
      <c r="CA511" s="1">
        <f t="shared" si="590"/>
        <v>2.3417011017507265</v>
      </c>
      <c r="CB511" s="1">
        <f t="shared" si="591"/>
        <v>4.2042027827937236</v>
      </c>
      <c r="CC511" s="1">
        <f t="shared" si="592"/>
        <v>4.4460669295056743</v>
      </c>
      <c r="CD511" s="1">
        <f t="shared" si="593"/>
        <v>10.317010285735853</v>
      </c>
      <c r="CE511" s="1">
        <f t="shared" si="594"/>
        <v>1.8772397285371476</v>
      </c>
      <c r="CF511" s="1">
        <f t="shared" si="595"/>
        <v>3.2707515111300256</v>
      </c>
      <c r="CG511" s="1">
        <f t="shared" si="596"/>
        <v>4.0852666144920331</v>
      </c>
      <c r="CH511" s="1">
        <f t="shared" si="597"/>
        <v>4.8209969497506018</v>
      </c>
      <c r="CI511" s="1">
        <f t="shared" si="598"/>
        <v>4.9392259487739292</v>
      </c>
      <c r="CJ511" s="1">
        <f t="shared" si="599"/>
        <v>4.993726730857837</v>
      </c>
      <c r="CK511" s="1">
        <f t="shared" si="600"/>
        <v>4.9628819615616937</v>
      </c>
      <c r="CL511" s="5">
        <f t="shared" si="606"/>
        <v>11</v>
      </c>
      <c r="CN511" s="9">
        <f t="shared" si="607"/>
        <v>1.8772397285371476</v>
      </c>
    </row>
    <row r="512" spans="1:92" x14ac:dyDescent="0.2">
      <c r="A512" s="4">
        <v>510</v>
      </c>
      <c r="B512" s="1">
        <v>0.21989693440139199</v>
      </c>
      <c r="C512" s="1">
        <v>158.02699999999999</v>
      </c>
      <c r="D512" s="1">
        <v>73</v>
      </c>
      <c r="E512" s="1">
        <v>25</v>
      </c>
      <c r="F512" s="1">
        <v>2</v>
      </c>
      <c r="G512" s="1">
        <v>15.8026617880562</v>
      </c>
      <c r="H512" s="1">
        <v>7</v>
      </c>
      <c r="I512">
        <v>1500</v>
      </c>
      <c r="J512">
        <v>0.15</v>
      </c>
      <c r="K512">
        <v>37.5</v>
      </c>
      <c r="L512" s="1"/>
      <c r="M512" s="2">
        <f t="shared" si="532"/>
        <v>4</v>
      </c>
      <c r="N512" s="2">
        <f t="shared" si="533"/>
        <v>7</v>
      </c>
      <c r="O512" s="2">
        <f t="shared" si="534"/>
        <v>5</v>
      </c>
      <c r="P512" s="2">
        <f t="shared" si="535"/>
        <v>5</v>
      </c>
      <c r="Q512" s="2">
        <f t="shared" si="536"/>
        <v>6</v>
      </c>
      <c r="R512" s="2">
        <f t="shared" si="537"/>
        <v>6</v>
      </c>
      <c r="S512" s="2">
        <f t="shared" si="538"/>
        <v>6</v>
      </c>
      <c r="T512" s="2">
        <f t="shared" si="539"/>
        <v>4</v>
      </c>
      <c r="U512" s="2">
        <f t="shared" si="540"/>
        <v>4</v>
      </c>
      <c r="V512" s="2">
        <f t="shared" si="541"/>
        <v>6</v>
      </c>
      <c r="W512" s="2">
        <f t="shared" si="542"/>
        <v>3</v>
      </c>
      <c r="X512" s="2">
        <f t="shared" si="543"/>
        <v>2</v>
      </c>
      <c r="Y512" s="2">
        <f t="shared" si="544"/>
        <v>1</v>
      </c>
      <c r="Z512" s="2">
        <f t="shared" si="545"/>
        <v>1</v>
      </c>
      <c r="AA512" s="2">
        <f t="shared" si="546"/>
        <v>2</v>
      </c>
      <c r="AB512" s="2">
        <f t="shared" si="547"/>
        <v>1</v>
      </c>
      <c r="AC512" s="2">
        <f t="shared" si="548"/>
        <v>0</v>
      </c>
      <c r="AD512" s="3">
        <f t="shared" si="601"/>
        <v>2</v>
      </c>
      <c r="AE512" s="2">
        <f t="shared" si="549"/>
        <v>7</v>
      </c>
      <c r="AF512" s="2">
        <f t="shared" si="550"/>
        <v>10</v>
      </c>
      <c r="AG512" s="2">
        <f t="shared" si="551"/>
        <v>8</v>
      </c>
      <c r="AH512" s="2">
        <f t="shared" si="552"/>
        <v>8</v>
      </c>
      <c r="AI512" s="2">
        <f t="shared" si="553"/>
        <v>8</v>
      </c>
      <c r="AJ512" s="2">
        <f t="shared" si="554"/>
        <v>8</v>
      </c>
      <c r="AK512" s="2">
        <f t="shared" si="555"/>
        <v>8</v>
      </c>
      <c r="AL512" s="2">
        <f t="shared" si="556"/>
        <v>7</v>
      </c>
      <c r="AM512" s="2">
        <f t="shared" si="557"/>
        <v>6</v>
      </c>
      <c r="AN512" s="2">
        <f t="shared" si="558"/>
        <v>8</v>
      </c>
      <c r="AO512" s="2">
        <f t="shared" si="559"/>
        <v>5</v>
      </c>
      <c r="AP512" s="2">
        <f t="shared" si="560"/>
        <v>4</v>
      </c>
      <c r="AQ512" s="2">
        <f t="shared" si="561"/>
        <v>3</v>
      </c>
      <c r="AR512" s="2">
        <f t="shared" si="562"/>
        <v>2</v>
      </c>
      <c r="AS512" s="2">
        <f t="shared" si="563"/>
        <v>4</v>
      </c>
      <c r="AT512" s="2">
        <f t="shared" si="564"/>
        <v>3</v>
      </c>
      <c r="AU512" s="2">
        <f t="shared" si="565"/>
        <v>2</v>
      </c>
      <c r="AV512" s="3">
        <f t="shared" si="602"/>
        <v>2</v>
      </c>
      <c r="AW512">
        <f t="shared" si="603"/>
        <v>1</v>
      </c>
      <c r="AX512" s="2">
        <f t="shared" si="566"/>
        <v>5</v>
      </c>
      <c r="AY512" s="2">
        <f t="shared" si="567"/>
        <v>6</v>
      </c>
      <c r="AZ512" s="2">
        <f t="shared" si="568"/>
        <v>6</v>
      </c>
      <c r="BA512" s="2">
        <f t="shared" si="569"/>
        <v>4</v>
      </c>
      <c r="BB512" s="2">
        <f t="shared" si="570"/>
        <v>3</v>
      </c>
      <c r="BC512" s="2">
        <f t="shared" si="571"/>
        <v>3</v>
      </c>
      <c r="BD512" s="2">
        <f t="shared" si="572"/>
        <v>5</v>
      </c>
      <c r="BE512" s="2">
        <f t="shared" si="573"/>
        <v>2</v>
      </c>
      <c r="BF512" s="2">
        <f t="shared" si="574"/>
        <v>2</v>
      </c>
      <c r="BG512" s="2">
        <f t="shared" si="575"/>
        <v>3</v>
      </c>
      <c r="BH512" s="2">
        <f t="shared" si="576"/>
        <v>5</v>
      </c>
      <c r="BI512" s="2">
        <f t="shared" si="577"/>
        <v>2</v>
      </c>
      <c r="BJ512" s="2">
        <f t="shared" si="578"/>
        <v>2</v>
      </c>
      <c r="BK512" s="2">
        <f t="shared" si="579"/>
        <v>3</v>
      </c>
      <c r="BL512" s="2">
        <f t="shared" si="580"/>
        <v>3</v>
      </c>
      <c r="BM512" s="2">
        <f t="shared" si="581"/>
        <v>2</v>
      </c>
      <c r="BN512" s="2">
        <f t="shared" si="582"/>
        <v>1</v>
      </c>
      <c r="BO512" s="3">
        <f t="shared" si="604"/>
        <v>2</v>
      </c>
      <c r="BP512">
        <f t="shared" si="605"/>
        <v>2</v>
      </c>
      <c r="BR512">
        <v>2</v>
      </c>
      <c r="BS512">
        <f t="shared" si="583"/>
        <v>1</v>
      </c>
      <c r="BU512" s="1">
        <f t="shared" si="584"/>
        <v>4.2211975198176468</v>
      </c>
      <c r="BV512" s="1">
        <f t="shared" si="585"/>
        <v>2.237069874287672</v>
      </c>
      <c r="BW512" s="1">
        <f t="shared" si="586"/>
        <v>2.1991787591274785</v>
      </c>
      <c r="BX512" s="1">
        <f t="shared" si="587"/>
        <v>2.7097802138762161</v>
      </c>
      <c r="BY512" s="1">
        <f t="shared" si="588"/>
        <v>2.8417785002286893</v>
      </c>
      <c r="BZ512" s="1">
        <f t="shared" si="589"/>
        <v>3.2032410606176547</v>
      </c>
      <c r="CA512" s="1">
        <f t="shared" si="590"/>
        <v>2.3928228530878703</v>
      </c>
      <c r="CB512" s="1">
        <f t="shared" si="591"/>
        <v>3.5657465975044529</v>
      </c>
      <c r="CC512" s="1">
        <f t="shared" si="592"/>
        <v>3.7651336820831718</v>
      </c>
      <c r="CD512" s="1">
        <f t="shared" si="593"/>
        <v>10.150583446178556</v>
      </c>
      <c r="CE512" s="1">
        <f t="shared" si="594"/>
        <v>2.0677645561581848</v>
      </c>
      <c r="CF512" s="1">
        <f t="shared" si="595"/>
        <v>2.9045460863658459</v>
      </c>
      <c r="CG512" s="1">
        <f t="shared" si="596"/>
        <v>3.5422977804542097</v>
      </c>
      <c r="CH512" s="1">
        <f t="shared" si="597"/>
        <v>4.0739009922606941</v>
      </c>
      <c r="CI512" s="1">
        <f t="shared" si="598"/>
        <v>4.2145656953280142</v>
      </c>
      <c r="CJ512" s="1">
        <f t="shared" si="599"/>
        <v>4.2784317286502791</v>
      </c>
      <c r="CK512" s="1">
        <f t="shared" si="600"/>
        <v>4.2417598930783003</v>
      </c>
      <c r="CL512" s="5">
        <f t="shared" si="606"/>
        <v>11</v>
      </c>
      <c r="CN512" s="9">
        <f t="shared" si="607"/>
        <v>2.0677645561581848</v>
      </c>
    </row>
    <row r="513" spans="1:92" x14ac:dyDescent="0.2">
      <c r="A513" s="4">
        <v>511</v>
      </c>
      <c r="B513" s="1">
        <v>0.35976707817488002</v>
      </c>
      <c r="C513" s="1">
        <v>8.0440000000000005</v>
      </c>
      <c r="D513" s="1">
        <v>51</v>
      </c>
      <c r="E513" s="1">
        <v>41</v>
      </c>
      <c r="F513" s="1">
        <v>8</v>
      </c>
      <c r="G513" s="1">
        <v>14.219849014822801</v>
      </c>
      <c r="H513" s="1">
        <v>7</v>
      </c>
      <c r="I513">
        <v>1500</v>
      </c>
      <c r="J513">
        <v>0.15</v>
      </c>
      <c r="K513">
        <v>37.5</v>
      </c>
      <c r="L513" s="1"/>
      <c r="M513" s="2">
        <f t="shared" si="532"/>
        <v>6</v>
      </c>
      <c r="N513" s="2">
        <f t="shared" si="533"/>
        <v>9</v>
      </c>
      <c r="O513" s="2">
        <f t="shared" si="534"/>
        <v>6</v>
      </c>
      <c r="P513" s="2">
        <f t="shared" si="535"/>
        <v>5</v>
      </c>
      <c r="Q513" s="2">
        <f t="shared" si="536"/>
        <v>7</v>
      </c>
      <c r="R513" s="2">
        <f t="shared" si="537"/>
        <v>6</v>
      </c>
      <c r="S513" s="2">
        <f t="shared" si="538"/>
        <v>5</v>
      </c>
      <c r="T513" s="2">
        <f t="shared" si="539"/>
        <v>5</v>
      </c>
      <c r="U513" s="2">
        <f t="shared" si="540"/>
        <v>4</v>
      </c>
      <c r="V513" s="2">
        <f t="shared" si="541"/>
        <v>6</v>
      </c>
      <c r="W513" s="2">
        <f t="shared" si="542"/>
        <v>3</v>
      </c>
      <c r="X513" s="2">
        <f t="shared" si="543"/>
        <v>3</v>
      </c>
      <c r="Y513" s="2">
        <f t="shared" si="544"/>
        <v>1</v>
      </c>
      <c r="Z513" s="2">
        <f t="shared" si="545"/>
        <v>1</v>
      </c>
      <c r="AA513" s="2">
        <f t="shared" si="546"/>
        <v>2</v>
      </c>
      <c r="AB513" s="2">
        <f t="shared" si="547"/>
        <v>1</v>
      </c>
      <c r="AC513" s="2">
        <f t="shared" si="548"/>
        <v>0</v>
      </c>
      <c r="AD513" s="3">
        <f t="shared" si="601"/>
        <v>2</v>
      </c>
      <c r="AE513" s="2">
        <f t="shared" si="549"/>
        <v>9</v>
      </c>
      <c r="AF513" s="2">
        <f t="shared" si="550"/>
        <v>12</v>
      </c>
      <c r="AG513" s="2">
        <f t="shared" si="551"/>
        <v>9</v>
      </c>
      <c r="AH513" s="2">
        <f t="shared" si="552"/>
        <v>8</v>
      </c>
      <c r="AI513" s="2">
        <f t="shared" si="553"/>
        <v>9</v>
      </c>
      <c r="AJ513" s="2">
        <f t="shared" si="554"/>
        <v>8</v>
      </c>
      <c r="AK513" s="2">
        <f t="shared" si="555"/>
        <v>7</v>
      </c>
      <c r="AL513" s="2">
        <f t="shared" si="556"/>
        <v>8</v>
      </c>
      <c r="AM513" s="2">
        <f t="shared" si="557"/>
        <v>6</v>
      </c>
      <c r="AN513" s="2">
        <f t="shared" si="558"/>
        <v>8</v>
      </c>
      <c r="AO513" s="2">
        <f t="shared" si="559"/>
        <v>5</v>
      </c>
      <c r="AP513" s="2">
        <f t="shared" si="560"/>
        <v>5</v>
      </c>
      <c r="AQ513" s="2">
        <f t="shared" si="561"/>
        <v>3</v>
      </c>
      <c r="AR513" s="2">
        <f t="shared" si="562"/>
        <v>2</v>
      </c>
      <c r="AS513" s="2">
        <f t="shared" si="563"/>
        <v>4</v>
      </c>
      <c r="AT513" s="2">
        <f t="shared" si="564"/>
        <v>3</v>
      </c>
      <c r="AU513" s="2">
        <f t="shared" si="565"/>
        <v>2</v>
      </c>
      <c r="AV513" s="3">
        <f t="shared" si="602"/>
        <v>2</v>
      </c>
      <c r="AW513">
        <f t="shared" si="603"/>
        <v>1</v>
      </c>
      <c r="AX513" s="2">
        <f t="shared" si="566"/>
        <v>7</v>
      </c>
      <c r="AY513" s="2">
        <f t="shared" si="567"/>
        <v>9</v>
      </c>
      <c r="AZ513" s="2">
        <f t="shared" si="568"/>
        <v>7</v>
      </c>
      <c r="BA513" s="2">
        <f t="shared" si="569"/>
        <v>4</v>
      </c>
      <c r="BB513" s="2">
        <f t="shared" si="570"/>
        <v>4</v>
      </c>
      <c r="BC513" s="2">
        <f t="shared" si="571"/>
        <v>3</v>
      </c>
      <c r="BD513" s="2">
        <f t="shared" si="572"/>
        <v>4</v>
      </c>
      <c r="BE513" s="2">
        <f t="shared" si="573"/>
        <v>2</v>
      </c>
      <c r="BF513" s="2">
        <f t="shared" si="574"/>
        <v>2</v>
      </c>
      <c r="BG513" s="2">
        <f t="shared" si="575"/>
        <v>3</v>
      </c>
      <c r="BH513" s="2">
        <f t="shared" si="576"/>
        <v>5</v>
      </c>
      <c r="BI513" s="2">
        <f t="shared" si="577"/>
        <v>3</v>
      </c>
      <c r="BJ513" s="2">
        <f t="shared" si="578"/>
        <v>2</v>
      </c>
      <c r="BK513" s="2">
        <f t="shared" si="579"/>
        <v>3</v>
      </c>
      <c r="BL513" s="2">
        <f t="shared" si="580"/>
        <v>3</v>
      </c>
      <c r="BM513" s="2">
        <f t="shared" si="581"/>
        <v>2</v>
      </c>
      <c r="BN513" s="2">
        <f t="shared" si="582"/>
        <v>1</v>
      </c>
      <c r="BO513" s="3">
        <f t="shared" si="604"/>
        <v>2</v>
      </c>
      <c r="BP513">
        <f t="shared" si="605"/>
        <v>1</v>
      </c>
      <c r="BR513">
        <v>3</v>
      </c>
      <c r="BS513">
        <f t="shared" si="583"/>
        <v>4</v>
      </c>
      <c r="BU513" s="1">
        <f t="shared" si="584"/>
        <v>4.19350858420996</v>
      </c>
      <c r="BV513" s="1">
        <f t="shared" si="585"/>
        <v>1.9486657598733232</v>
      </c>
      <c r="BW513" s="1">
        <f t="shared" si="586"/>
        <v>1.9979723350753256</v>
      </c>
      <c r="BX513" s="1">
        <f t="shared" si="587"/>
        <v>2.2684117764449279</v>
      </c>
      <c r="BY513" s="1">
        <f t="shared" si="588"/>
        <v>2.2440113048712877</v>
      </c>
      <c r="BZ513" s="1">
        <f t="shared" si="589"/>
        <v>2.3982777295804718</v>
      </c>
      <c r="CA513" s="1">
        <f t="shared" si="590"/>
        <v>2.2638006398696162</v>
      </c>
      <c r="CB513" s="1">
        <f t="shared" si="591"/>
        <v>2.5187232116201073</v>
      </c>
      <c r="CC513" s="1">
        <f t="shared" si="592"/>
        <v>2.6803697425600701</v>
      </c>
      <c r="CD513" s="1">
        <f t="shared" si="593"/>
        <v>9.9281599921547574</v>
      </c>
      <c r="CE513" s="1">
        <f t="shared" si="594"/>
        <v>2.140114205732413</v>
      </c>
      <c r="CF513" s="1">
        <f t="shared" si="595"/>
        <v>2.3661739271648887</v>
      </c>
      <c r="CG513" s="1">
        <f t="shared" si="596"/>
        <v>2.7263805795604394</v>
      </c>
      <c r="CH513" s="1">
        <f t="shared" si="597"/>
        <v>2.9576745314852197</v>
      </c>
      <c r="CI513" s="1">
        <f t="shared" si="598"/>
        <v>3.0793299502098006</v>
      </c>
      <c r="CJ513" s="1">
        <f t="shared" si="599"/>
        <v>3.1661238296226109</v>
      </c>
      <c r="CK513" s="1">
        <f t="shared" si="600"/>
        <v>3.1166705429033539</v>
      </c>
      <c r="CL513" s="5">
        <f t="shared" si="606"/>
        <v>2</v>
      </c>
      <c r="CN513" s="9">
        <f t="shared" si="607"/>
        <v>1.9486657598733232</v>
      </c>
    </row>
    <row r="514" spans="1:92" x14ac:dyDescent="0.2">
      <c r="A514" s="4">
        <v>512</v>
      </c>
      <c r="B514" s="1">
        <v>0.55606415321733405</v>
      </c>
      <c r="C514" s="1">
        <v>8.7840000000000007</v>
      </c>
      <c r="D514" s="1">
        <v>72</v>
      </c>
      <c r="E514" s="1">
        <v>15</v>
      </c>
      <c r="F514" s="1">
        <v>13</v>
      </c>
      <c r="G514" s="1">
        <v>6.8320699764583503</v>
      </c>
      <c r="H514" s="1">
        <v>6</v>
      </c>
      <c r="I514">
        <v>1500</v>
      </c>
      <c r="J514">
        <v>0.15</v>
      </c>
      <c r="K514">
        <v>37.5</v>
      </c>
      <c r="L514" s="1"/>
      <c r="M514" s="2">
        <f t="shared" ref="M514:M577" si="608">COUNTIF(B514,"&gt;=0.2")+COUNTIF(B514,"&lt;=0.4")+COUNTIF(C514,"&gt;2")+COUNTIF(D514,"&gt;=40")+COUNTIF(D514,"&lt;=60")+COUNTIF(E514,"&gt;=40")+COUNTIF(E514,"&lt;=60")+COUNTIF(F514,"&lt;10")+COUNTIF(G514,"&gt;25")+COUNTIF(H514,"=8")</f>
        <v>3</v>
      </c>
      <c r="N514" s="2">
        <f t="shared" ref="N514:N577" si="609">COUNTIF(B514,"&gt;=0.3")+COUNTIF(B514,"&lt;=0.6")+COUNTIF(C514,"&gt;=0.75")+COUNTIF(C514,"&lt;=2")+COUNTIF(D514,"&gt;=40")+COUNTIF(D514,"&lt;=70")+COUNTIF(E514,"&gt;=30")+COUNTIF(E514,"&lt;=50")+COUNTIF(F514,"&lt;20")+COUNTIF(G514,"&gt;=10")+COUNTIF(G514,"&lt;=25")+COUNTIF(H514,"&gt;=6")+COUNTIF(H514,"&lt;=7")</f>
        <v>6</v>
      </c>
      <c r="O514" s="2">
        <f t="shared" ref="O514:O577" si="610">COUNTIF(B514,"&gt;=0.2")+COUNTIF(B514,"&lt;=0.6")+COUNTIF(C514,"&gt;=0.75")+COUNTIF(C514,"&lt;=1.5")+COUNTIF(D514,"&gt;=40")+COUNTIF(D514,"&lt;=70")+COUNTIF(E514,"&gt;=20")+COUNTIF(E514,"&lt;=50")+COUNTIF(F514,"&lt;30")+COUNTIF(G514,"&gt;=3")+COUNTIF(G514,"&lt;=10")+COUNTIF(H514,"=6")</f>
        <v>6</v>
      </c>
      <c r="P514" s="2">
        <f t="shared" ref="P514:P577" si="611">COUNTIF(B514,"&gt;=0.5")+COUNTIF(B514,"&lt;=0.7")+COUNTIF(C514,"&gt;=0.75")+COUNTIF(C514,"&lt;=1.25")+COUNTIF(D514,"&gt;=20")+COUNTIF(D514,"&lt;=40")+COUNTIF(E514,"&gt;=30")+COUNTIF(E514,"&lt;=40")+COUNTIF(F514,"&gt;=30")+COUNTIF(F514,"&lt;=40")+COUNTIF(G514,"&gt;25")+COUNTIF(H514,"&gt;=7")+COUNTIF(H514,"&lt;=8")</f>
        <v>4</v>
      </c>
      <c r="Q514" s="2">
        <f t="shared" ref="Q514:Q577" si="612">COUNTIF(B514,"&gt;=0.5")+COUNTIF(B514,"&lt;=0.8")+COUNTIF(C514,"&gt;=0.3")+COUNTIF(C514,"&lt;=0.75")+COUNTIF(D514,"&gt;=20")+COUNTIF(D514,"&lt;=40")+COUNTIF(E514,"&gt;=30")+COUNTIF(E514,"&lt;=50")+COUNTIF(F514,"&gt;=20")+COUNTIF(F514,"&lt;=40")+COUNTIF(G514,"&gt;=10")+COUNTIF(G514,"&lt;=25")+COUNTIF(H514,"&gt;=5")+COUNTIF(H514,"&lt;=6")</f>
        <v>6</v>
      </c>
      <c r="R514" s="2">
        <f t="shared" ref="R514:R577" si="613">COUNTIF(B514,"&gt;=0.6")+COUNTIF(B514,"&lt;=0.9")+COUNTIF(C514,"&gt;=0.3")+COUNTIF(C514,"&lt;=0.75")+COUNTIF(D514,"&gt;=20")+COUNTIF(D514,"&lt;=40")+COUNTIF(E514,"&gt;=20")+COUNTIF(E514,"&lt;=50")+COUNTIF(F514,"&gt;=30")+COUNTIF(F514,"&lt;=60")+COUNTIF(G514,"&gt;=3")+COUNTIF(G514,"&lt;=10")+COUNTIF(H514,"&gt;=5")+COUNTIF(H514,"&lt;=6")</f>
        <v>7</v>
      </c>
      <c r="S514" s="2">
        <f t="shared" ref="S514:S577" si="614">COUNTIF(B514,"&gt;=0.2")+COUNTIF(B514,"&lt;=0.5")+COUNTIF(C514,"&gt;=1")+COUNTIF(C514,"&lt;=2")+COUNTIF(D514,"&gt;=60")+COUNTIF(D514,"&lt;=90")+COUNTIF(E514,"&lt;20")+COUNTIF(F514,"&lt;30")+COUNTIF(G514,"&gt;=2")+COUNTIF(G514,"&lt;=4")+COUNTIF(H514,"&gt;=4")+COUNTIF(H514,"&lt;=5")</f>
        <v>7</v>
      </c>
      <c r="T514" s="2">
        <f t="shared" ref="T514:T577" si="615">COUNTIF(B514,"&gt;0.7")+COUNTIF(C514,"&gt;=0.1")+COUNTIF(C514,"&lt;=0.3")+COUNTIF(D514,"&gt;=30")+COUNTIF(D514,"&lt;=50")+COUNTIF(E514,"&gt;=40")+COUNTIF(E514,"&lt;=50")+COUNTIF(F514,"&lt;20")+COUNTIF(G514,"&gt;=3")+COUNTIF(G514,"&lt;=10")+COUNTIF(H514,"=5")</f>
        <v>5</v>
      </c>
      <c r="U514" s="2">
        <f t="shared" ref="U514:U577" si="616">COUNTIF(B514,"&gt;0.8")+COUNTIF(C514,"&gt;=0.1")+COUNTIF(C514,"&lt;=0.25")+COUNTIF(D514,"&gt;=10")+COUNTIF(D514,"&lt;=20")+COUNTIF(E514,"&lt;20")+COUNTIF(F514,"&gt;=60")+COUNTIF(F514,"&lt;=80")+COUNTIF(G514,"&gt;=3")+COUNTIF(G514,"&lt;=10")+COUNTIF(H514,"&gt;=5")+COUNTIF(H514,"&lt;=6")</f>
        <v>7</v>
      </c>
      <c r="V514" s="2">
        <f t="shared" ref="V514:V577" si="617">COUNTIF(B514,"&gt;=0.6")+COUNTIF(B514,"&lt;=0.9")+COUNTIF(C514,"&gt;=0.2")+COUNTIF(C514,"&lt;=0.5")+COUNTIF(D514,"&gt;=20")+COUNTIF(D514,"&lt;=30")+COUNTIF(E514,"&gt;=20")+COUNTIF(E514,"&lt;=40")+COUNTIF(F514,"&gt;=40")+COUNTIF(F514,"&lt;=50")+COUNTIF(G514,"&gt;=5")+COUNTIF(G514,"&lt;=15")+COUNTIF(H514,"&gt;=5")+COUNTIF(H514,"&lt;=6")</f>
        <v>7</v>
      </c>
      <c r="W514" s="2">
        <f t="shared" ref="W514:W577" si="618">COUNTIF(B514,"&lt;0.4")+COUNTIF(C514,"&gt;1")+COUNTIF(D514,"&lt;10")+COUNTIF(E514,"&lt;10")+COUNTIF(F514,"&gt;90")+COUNTIF(G514,"&gt;=3")+COUNTIF(G514,"&lt;=30")+COUNTIF(H514,"=8")</f>
        <v>3</v>
      </c>
      <c r="X514" s="2">
        <f t="shared" ref="X514:X577" si="619">COUNTIF(B514,"&gt;=0.5")+COUNTIF(B514,"&lt;=0.8")+COUNTIF(C514,"&gt;=0.25")+COUNTIF(C514,"&lt;=0.75")+COUNTIF(D514,"&lt;10")+COUNTIF(E514,"&lt;10")+COUNTIF(F514,"&gt;90")+COUNTIF(G514,"&gt;=3")+COUNTIF(G514,"&lt;=15")+COUNTIF(H514,"&gt;=5")+COUNTIF(H514,"&lt;=6")</f>
        <v>4</v>
      </c>
      <c r="Y514" s="2">
        <f t="shared" ref="Y514:Y577" si="620">COUNTIF(B514,"&gt;=0.7")+COUNTIF(B514,"&lt;=0.9")+COUNTIF(C514,"&gt;=0.25")+COUNTIF(C514,"&lt;=1.0")+COUNTIF(D514,"&lt;10")+COUNTIF(E514,"&lt;10")+COUNTIF(F514,"&gt;90")+COUNTIF(G514,"&lt;2")+COUNTIF(H514,"&gt;=4")+COUNTIF(H514,"&lt;=5")</f>
        <v>1</v>
      </c>
      <c r="Z514" s="2">
        <f t="shared" ref="Z514:Z577" si="621">COUNTIF(B514,"&gt;0.9")+COUNTIF(C514,"&lt;0.1")+COUNTIF(D514,"&lt;10")+COUNTIF(E514,"&lt;10")+COUNTIF(F514,"&gt;90")+COUNTIF(G514,"&lt;1")+COUNTIF(H514,"&gt;=3")+COUNTIF(H514,"&lt;=4")</f>
        <v>1</v>
      </c>
      <c r="AA514" s="2">
        <f t="shared" ref="AA514:AA577" si="622">COUNTIF(B514,"&gt;0.9")+COUNTIF(C514,"&lt;0.1")+COUNTIF(D514,"&lt;10")+COUNTIF(E514,"&gt;90")+COUNTIF(F514,"&lt;10")+COUNTIF(G514,"&lt;0.25")+COUNTIF(H514,"&gt;=1")+COUNTIF(H514,"&lt;=2")</f>
        <v>1</v>
      </c>
      <c r="AB514" s="2">
        <f t="shared" ref="AB514:AB577" si="623">COUNTIF(B514,"&gt;0.9")+COUNTIF(C514,"&lt;0.1")+COUNTIF(D514,"&lt;10")+COUNTIF(E514,"&lt;10")+COUNTIF(F514,"&gt;90")+COUNTIF(G514,"&lt;0.25")+COUNTIF(H514,"&gt;=1")+COUNTIF(H514,"&lt;=2")</f>
        <v>1</v>
      </c>
      <c r="AC514" s="2">
        <f t="shared" ref="AC514:AC577" si="624">COUNTIF(B514,"&gt;0.9")+COUNTIF(C514,"&lt;0.1")+COUNTIF(D514,"&lt;10")+COUNTIF(E514,"&lt;10")+COUNTIF(F514,"&gt;90")</f>
        <v>0</v>
      </c>
      <c r="AD514" s="3">
        <f t="shared" si="601"/>
        <v>6</v>
      </c>
      <c r="AE514" s="2">
        <f t="shared" ref="AE514:AE577" si="625">COUNTIF(B514,"&gt;=0.2")+COUNTIF(B514,"&lt;=0.4")+COUNTIF(C514,"&gt;2")+COUNTIF(D514,"&gt;=40")+COUNTIF(D514,"&lt;=60")+COUNTIF(E514,"&gt;=40")+COUNTIF(E514,"&lt;=60")+COUNTIF(F514,"&lt;10")+COUNTIF(G514,"&gt;25")+COUNTIF(H514,"=8")+COUNTIF(I514,"&gt;=1500")+COUNTIF(I514,"&lt;=1800")+COUNTIF(J514,"&gt;=0.10")+COUNTIF(J514,"&lt;=0.20")+COUNTIF(K514,"&gt;=50")+COUNTIF(K514,"&lt;=300")</f>
        <v>6</v>
      </c>
      <c r="AF514" s="2">
        <f t="shared" ref="AF514:AF577" si="626">COUNTIF(B514,"&gt;=0.3")+COUNTIF(B514,"&lt;=0.6")+COUNTIF(C514,"&gt;=0.75")+COUNTIF(C514,"&lt;=2")+COUNTIF(D514,"&gt;=40")+COUNTIF(D514,"&lt;=70")+COUNTIF(E514,"&gt;=30")+COUNTIF(E514,"&lt;=50")+COUNTIF(F514,"&lt;20")+COUNTIF(G514,"&gt;=10")+COUNTIF(G514,"&lt;=25")+COUNTIF(H514,"&gt;=6")+COUNTIF(H514,"&lt;=7")+COUNTIF(I514,"&gt;=1500")+COUNTIF(I514,"&lt;=2200")+COUNTIF(J514,"&gt;=0.10")+COUNTIF(J514,"&lt;=0.20")+COUNTIF(K514,"&lt;75")</f>
        <v>9</v>
      </c>
      <c r="AG514" s="2">
        <f t="shared" ref="AG514:AG577" si="627">COUNTIF(B514,"&gt;=0.2")+COUNTIF(B514,"&lt;=0.6")+COUNTIF(C514,"&gt;=0.75")+COUNTIF(C514,"&lt;=1.5")+COUNTIF(D514,"&gt;=40")+COUNTIF(D514,"&lt;=70")+COUNTIF(E514,"&gt;=20")+COUNTIF(E514,"&lt;=50")+COUNTIF(F514,"&lt;30")+COUNTIF(G514,"&gt;=3")+COUNTIF(G514,"&lt;=10")+COUNTIF(H514,"=6")+COUNTIF(I514,"&gt;=1200")+COUNTIF(I514,"&lt;=1800")+COUNTIF(J514,"&gt;=0.10")+COUNTIF(J514,"&lt;=0.20")+COUNTIF(K514,"&lt;75")</f>
        <v>9</v>
      </c>
      <c r="AH514" s="2">
        <f t="shared" ref="AH514:AH577" si="628">COUNTIF(B514,"&gt;=0.5")+COUNTIF(B514,"&lt;=0.7")+COUNTIF(C514,"&gt;=0.75")+COUNTIF(C514,"&lt;=1.25")+COUNTIF(D514,"&gt;=20")+COUNTIF(D514,"&lt;=40")+COUNTIF(E514,"&gt;=30")+COUNTIF(E514,"&lt;=40")+COUNTIF(F514,"&gt;=30")+COUNTIF(F514,"&lt;=40")+COUNTIF(G514,"&gt;25")+COUNTIF(H514,"&gt;=7")+COUNTIF(H514,"&lt;=8")+COUNTIF(I514,"&gt;=1400")+COUNTIF(I514,"&lt;=1800")+COUNTIF(J514,"&gt;=0.12")+COUNTIF(J514,"&lt;=0.25")+COUNTIF(K514,"&lt;50")</f>
        <v>7</v>
      </c>
      <c r="AI514" s="2">
        <f t="shared" ref="AI514:AI577" si="629">COUNTIF(B514,"&gt;=0.5")+COUNTIF(B514,"&lt;=0.8")+COUNTIF(C514,"&gt;=0.3")+COUNTIF(C514,"&lt;=0.75")+COUNTIF(D514,"&gt;=20")+COUNTIF(D514,"&lt;=40")+COUNTIF(E514,"&gt;=30")+COUNTIF(E514,"&lt;=50")+COUNTIF(F514,"&gt;=20")+COUNTIF(F514,"&lt;=40")+COUNTIF(G514,"&gt;=10")+COUNTIF(G514,"&lt;=25")+COUNTIF(H514,"&gt;=5")+COUNTIF(H514,"&lt;=6")+COUNTIF(I514,"&gt;=1400")+COUNTIF(I514,"&lt;=2000")+COUNTIF(J514,"&gt;=0.12")+COUNTIF(J514,"&lt;=0.25")+COUNTIF(K514,"&lt;25")</f>
        <v>8</v>
      </c>
      <c r="AJ514" s="2">
        <f t="shared" ref="AJ514:AJ577" si="630">COUNTIF(B514,"&gt;=0.6")+COUNTIF(B514,"&lt;=0.9")+COUNTIF(C514,"&gt;=0.3")+COUNTIF(C514,"&lt;=0.75")+COUNTIF(D514,"&gt;=20")+COUNTIF(D514,"&lt;=40")+COUNTIF(E514,"&gt;=20")+COUNTIF(E514,"&lt;=50")+COUNTIF(F514,"&gt;=30")+COUNTIF(F514,"&lt;=60")+COUNTIF(G514,"&gt;=3")+COUNTIF(G514,"&lt;=10")+COUNTIF(H514,"&gt;=5")+COUNTIF(H514,"&lt;=6")+COUNTIF(I514,"&gt;=1200")+COUNTIF(I514,"&lt;=1800")+COUNTIF(J514,"&gt;=0.12")+COUNTIF(J514,"&lt;=0.25")+COUNTIF(K514,"&lt;25")</f>
        <v>9</v>
      </c>
      <c r="AK514" s="2">
        <f t="shared" ref="AK514:AK577" si="631">COUNTIF(B514,"&gt;=0.2")+COUNTIF(B514,"&lt;=0.5")+COUNTIF(C514,"&gt;=1")+COUNTIF(C514,"&lt;=2")+COUNTIF(D514,"&gt;=60")+COUNTIF(D514,"&lt;=90")+COUNTIF(E514,"&lt;20")+COUNTIF(F514,"&lt;30")+COUNTIF(G514,"&gt;=2")+COUNTIF(G514,"&lt;=4")+COUNTIF(H514,"&gt;=4")+COUNTIF(H514,"&lt;=5")+COUNTIF(I514,"&gt;=800")+COUNTIF(I514,"&lt;=1500")+COUNTIF(J514,"&gt;=0.15")+COUNTIF(J514,"&lt;=0.35")+COUNTIF(K514,"&lt;35")</f>
        <v>9</v>
      </c>
      <c r="AL514" s="2">
        <f t="shared" ref="AL514:AL577" si="632">COUNTIF(B514,"&gt;0.7")+COUNTIF(C514,"&gt;=0.1")+COUNTIF(C514,"&lt;=0.3")+COUNTIF(D514,"&gt;=30")+COUNTIF(D514,"&lt;=50")+COUNTIF(E514,"&gt;=40")+COUNTIF(E514,"&lt;=50")+COUNTIF(F514,"&lt;20")+COUNTIF(G514,"&gt;=3")+COUNTIF(G514,"&lt;=10")+COUNTIF(H514,"=5")+COUNTIF(I514,"&gt;=1200")+COUNTIF(I514,"&lt;=1800")+COUNTIF(J514,"&gt;=0.15")+COUNTIF(J514,"&lt;=0.25")+COUNTIF(K514,"&lt;50")</f>
        <v>8</v>
      </c>
      <c r="AM514" s="2">
        <f t="shared" ref="AM514:AM577" si="633">COUNTIF(B514,"&gt;0.8")+COUNTIF(C514,"&gt;=0.1")+COUNTIF(C514,"&lt;=0.25")+COUNTIF(D514,"&gt;=10")+COUNTIF(D514,"&lt;=20")+COUNTIF(E514,"&lt;20")+COUNTIF(F514,"&gt;=60")+COUNTIF(F514,"&lt;=80")+COUNTIF(G514,"&gt;=3")+COUNTIF(G514,"&lt;=10")+COUNTIF(H514,"&gt;=5")+COUNTIF(H514,"&lt;=6")+COUNTIF(I514,"&gt;=1000")+COUNTIF(I514,"&lt;=1800")+COUNTIF(J514,"&gt;=0.12")+COUNTIF(J514,"&lt;=0.25")+COUNTIF(K514,"&lt;10")</f>
        <v>9</v>
      </c>
      <c r="AN514" s="2">
        <f t="shared" ref="AN514:AN577" si="634">COUNTIF(B514,"&gt;=0.6")+COUNTIF(B514,"&lt;=0.9")+COUNTIF(C514,"&gt;=0.2")+COUNTIF(C514,"&lt;=0.5")+COUNTIF(D514,"&gt;=20")+COUNTIF(D514,"&lt;=30")+COUNTIF(E514,"&gt;=20")+COUNTIF(E514,"&lt;=40")+COUNTIF(F514,"&gt;=40")+COUNTIF(F514,"&lt;=50")+COUNTIF(G514,"&gt;=5")+COUNTIF(G514,"&lt;=15")+COUNTIF(H514,"&gt;=5")+COUNTIF(H514,"&lt;=6")+COUNTIF(I514,"&gt;=1000")+COUNTIF(I514,"&lt;=2500")+COUNTIF(J514,"&gt;=0.12")+COUNTIF(J514,"&lt;=0.20")+COUNTIF(K514,"&gt;300")</f>
        <v>9</v>
      </c>
      <c r="AO514" s="2">
        <f t="shared" ref="AO514:AO577" si="635">COUNTIF(B514,"&lt;0.4")+COUNTIF(C514,"&gt;1")+COUNTIF(D514,"&lt;10")+COUNTIF(E514,"&lt;10")+COUNTIF(F514,"&gt;90")+COUNTIF(G514,"&gt;=3")+COUNTIF(G514,"&lt;=30")+COUNTIF(H514,"=8")+COUNTIF(I514,"&gt;=1000")+COUNTIF(I514,"&lt;=1800")+COUNTIF(J514,"&gt;=0.12")+COUNTIF(J514,"&lt;=0.20")+COUNTIF(K514,"=0")</f>
        <v>5</v>
      </c>
      <c r="AP514" s="2">
        <f t="shared" ref="AP514:AP577" si="636">COUNTIF(B514,"&gt;=0.5")+COUNTIF(B514,"&lt;=0.8")+COUNTIF(C514,"&gt;=0.25")+COUNTIF(C514,"&lt;=0.75")+COUNTIF(D514,"&lt;10")+COUNTIF(E514,"&lt;10")+COUNTIF(F514,"&gt;90")+COUNTIF(G514,"&gt;=3")+COUNTIF(G514,"&lt;=15")+COUNTIF(H514,"&gt;=5")+COUNTIF(H514,"&lt;=6")+COUNTIF(I514,"&gt;=1200")+COUNTIF(I514,"&lt;=1800")+COUNTIF(J514,"&gt;=0.15")+COUNTIF(J514,"&lt;=0.25")+COUNTIF(K514,"=0")</f>
        <v>6</v>
      </c>
      <c r="AQ514" s="2">
        <f t="shared" ref="AQ514:AQ577" si="637">COUNTIF(B514,"&gt;=0.7")+COUNTIF(B514,"&lt;=0.9")+COUNTIF(C514,"&gt;=0.25")+COUNTIF(C514,"&lt;=1.0")+COUNTIF(D514,"&lt;10")+COUNTIF(E514,"&lt;10")+COUNTIF(F514,"&gt;90")+COUNTIF(G514,"&lt;2")+COUNTIF(H514,"&gt;=4")+COUNTIF(H514,"&lt;=5")+COUNTIF(I514,"&gt;=1200")+COUNTIF(I514,"&lt;=1600")+COUNTIF(J514,"&gt;=0.15")+COUNTIF(J514,"&lt;=0.25")+COUNTIF(K514,"=0")</f>
        <v>3</v>
      </c>
      <c r="AR514" s="2">
        <f t="shared" ref="AR514:AR577" si="638">COUNTIF(B514,"&gt;0.9")+COUNTIF(C514,"&lt;0.1")+COUNTIF(D514,"&lt;10")+COUNTIF(E514,"&lt;10")+COUNTIF(F514,"&gt;90")+COUNTIF(G514,"&lt;1")+COUNTIF(H514,"&gt;=3")+COUNTIF(H514,"&lt;=4")+COUNTIF(I514,"&gt;=600")+COUNTIF(I514,"&lt;=1400")+COUNTIF(J514,"&gt;=0.20")+COUNTIF(J514,"&lt;=0.35")+COUNTIF(K514,"=0")</f>
        <v>2</v>
      </c>
      <c r="AS514" s="2">
        <f t="shared" ref="AS514:AS577" si="639">COUNTIF(B514,"&gt;0.9")+COUNTIF(C514,"&lt;0.1")+COUNTIF(D514,"&lt;10")+COUNTIF(E514,"&gt;90")+COUNTIF(F514,"&lt;10")+COUNTIF(G514,"&lt;0.25")+COUNTIF(H514,"&gt;=1")+COUNTIF(H514,"&lt;=2")+COUNTIF(I514,"&gt;=1200")+COUNTIF(I514,"&lt;=2500")+COUNTIF(J514,"&gt;=0.15")+COUNTIF(J514,"&lt;=0.30")+COUNTIF(K514,"=0")</f>
        <v>3</v>
      </c>
      <c r="AT514" s="2">
        <f t="shared" ref="AT514:AT577" si="640">COUNTIF(B514,"&gt;0.9")+COUNTIF(C514,"&lt;0.1")+COUNTIF(D514,"&lt;10")+COUNTIF(E514,"&lt;10")+COUNTIF(F514,"&gt;90")+COUNTIF(G514,"&lt;0.25")+COUNTIF(H514,"&gt;=1")+COUNTIF(H514,"&lt;=2")+COUNTIF(I514,"&gt;=1200")+COUNTIF(I514,"&lt;=2500")+COUNTIF(J514,"&gt;=0.15")+COUNTIF(J514,"&lt;=0.30")+COUNTIF(K514,"=0")</f>
        <v>3</v>
      </c>
      <c r="AU514" s="2">
        <f t="shared" ref="AU514:AU577" si="641">COUNTIF(B514,"&gt;0.9")+COUNTIF(C514,"&lt;0.1")+COUNTIF(D514,"&lt;10")+COUNTIF(E514,"&lt;10")+COUNTIF(F514,"&gt;90")+COUNTIF(G514,"&gt;=1")+COUNTIF(G514,"&lt;=2")+COUNTIF(H514,"&lt;0.25")+COUNTIF(I514,"=1500")+COUNTIF(J514,"&gt;=0.02")+COUNTIF(J514,"&lt;=0.10")+COUNTIF(K514,"=0")</f>
        <v>2</v>
      </c>
      <c r="AV514" s="3">
        <f t="shared" si="602"/>
        <v>2</v>
      </c>
      <c r="AW514">
        <f t="shared" si="603"/>
        <v>6</v>
      </c>
      <c r="AX514" s="2">
        <f t="shared" ref="AX514:AX577" si="642">IF(AND(B514&gt;=0.2, B514&lt;=0.4), 1, 0) +
IF(C514&gt;2, 1, 0) +
IF(AND(D514&gt;=40, D514&lt;=60), 1, 0) +
IF(AND(E514&gt;=40, E514&lt;=60), 1, 0) +
IF(AND(F514&lt;10), 1, 0) +
IF(G514&gt;25, 1, 0) +
IF(H514=8, 1, 0) +
IF(AND(I514&gt;=1500, I514&lt;=1800), 1, 0) +
IF(AND(J514&gt;=0.1, J514&lt;=0.2), 1, 0) +
IF(AND(K514&gt;=50, K514&lt;=300), 1, 0)</f>
        <v>3</v>
      </c>
      <c r="AY514" s="2">
        <f t="shared" ref="AY514:AY577" si="643">IF(AND(B514&gt;=0.3, B514&lt;=0.6), 1, 0) +
IF(AND(C514&gt;=0.75, C514&lt;=2), 1, 0) +
IF(AND(D514&gt;=40, D514&lt;=70), 1, 0) +
IF(AND(E514&gt;=30, E514&lt;=50), 1, 0) +
IF(AND(F514&lt;20), 1, 0) +
IF(AND(G514&gt;=10, G514&lt;=25), 1, 0) +
IF(AND(H514&gt;=6, H514&lt;=7), 1, 0) +
IF(AND(I514&gt;=1500, I514&lt;=2200), 1, 0) +
IF(AND(J514&gt;=0.1, J514&lt;=0.2), 1, 0) +
IF(K514&lt;75, 1, 0)</f>
        <v>6</v>
      </c>
      <c r="AZ514" s="2">
        <f t="shared" ref="AZ514:AZ577" si="644">IF(AND(B514&gt;=0.2, B514&lt;=0.6), 1, 0) +
IF(AND(C514&gt;=0.75, C514&lt;=1.5), 1, 0) +
IF(AND(D514&gt;=40, D514&lt;=70), 1, 0) +
IF(AND(E514&gt;=20, E514&lt;=50), 1, 0) +
IF(AND(F514&lt;30), 1, 0) +
IF(AND(G514&gt;=3, G514&lt;=10), 1, 0) +
IF(H514=6, 1, 0) +
IF(AND(I514&gt;=1200, I514&lt;=1800), 1, 0) +
IF(AND(J514&gt;=0.1, J514&lt;=0.2), 1, 0) +
IF(AND(K514&lt;75), 1, 0)</f>
        <v>7</v>
      </c>
      <c r="BA514" s="2">
        <f t="shared" ref="BA514:BA577" si="645">IF(AND(B514&gt;=0.5, B514&lt;=0.7), 1, 0) +
IF(AND(C514&gt;=0.75, C514&lt;=1.25), 1, 0) +
IF(AND(D514&gt;=20, D514&lt;=40), 1, 0) +
IF(AND(E514&gt;=30, E514&lt;=40), 1, 0) +
IF(AND(F514&gt;=30, F514&lt;=40), 1, 0) +
IF(G514&gt;25, 1, 0) +
IF(AND(H514&gt;=7, H514&lt;=8), 1, 0) +
IF(AND(I514&gt;=1400, I514&lt;=1800), 1, 0) +
IF(AND(J514&gt;=0.12, J514&lt;=0.25), 1, 0) +
IF(AND(K514&lt;50), 1, 0)</f>
        <v>4</v>
      </c>
      <c r="BB514" s="2">
        <f t="shared" ref="BB514:BB577" si="646">IF(AND(B514&gt;=0.5, B514&lt;=0.8), 1, 0) +
IF(AND(C514&gt;=0.3, C514&lt;=0.75), 1, 0) +
IF(AND(D514&gt;=20, D514&lt;=40), 1, 0) +
IF(AND(E514&gt;=30, E514&lt;=50), 1, 0) +
IF(AND(F514&gt;=20, F514&lt;=40), 1, 0) +
IF(AND(G514&gt;=10, G514&lt;=25), 1, 0) +
IF(AND(H514&gt;=5, H514&lt;=6), 1, 0) +
IF(AND(I514&gt;=1400, I514&lt;=2000), 1, 0) +
IF(AND(J514&gt;=0.12, J514&lt;=0.25), 1, 0) +
IF(AND(K514&lt;25), 1, 0)</f>
        <v>4</v>
      </c>
      <c r="BC514" s="2">
        <f t="shared" ref="BC514:BC577" si="647">IF(AND(B514&gt;=0.6, B514&lt;=0.9), 1, 0) +
IF(AND(C514&gt;=0.3, C514&lt;=0.75), 1, 0) +
IF(AND(D514&gt;=20, D514&lt;=40), 1, 0) +
IF(AND(E514&gt;=20, E514&lt;=50), 1, 0) +
IF(AND(F514&gt;=30, F514&lt;=60), 1, 0) +
IF(AND(G514&gt;=3, G514&lt;=10), 1, 0) +
IF(AND(H514&gt;=5, H514&lt;=6), 1, 0) +
IF(AND(I514&gt;=1200, I514&lt;=1800), 1, 0) +
IF(AND(J514&gt;=0.12, J514&lt;=0.25), 1, 0) +
IF(AND(K514&lt;25), 1, 0)</f>
        <v>4</v>
      </c>
      <c r="BD514" s="2">
        <f t="shared" ref="BD514:BD577" si="648">IF(AND(B514&gt;=0.2, B514&lt;=0.5), 1, 0) +
IF(AND(C514&gt;=1, C514&lt;=2), 1, 0) +
IF(AND(D514&gt;=60, D514&lt;=90), 1, 0) +
IF(E514&lt;20, 1, 0) +
IF(F514&lt;30, 1, 0) +
IF(AND(G514&gt;=2, G514&lt;=4), 1, 0) +
IF(AND(H514&gt;=4, H514&lt;=5), 1, 0) +
IF(AND(I514&gt;=800, I514&lt;=1500), 1, 0) +
IF(AND(J514&gt;=0.15, J514&lt;=0.35), 1, 0) +
IF(AND(K514&lt;35), 1, 0)</f>
        <v>5</v>
      </c>
      <c r="BE514" s="2">
        <f t="shared" ref="BE514:BE577" si="649">IF(B514&gt;0.8, 1, 0) +
IF(AND(C514&gt;=0.1, C514&lt;=0.25), 1, 0) +
IF(AND(D514&gt;=10, D514&lt;=20), 1, 0) +
IF(E514&lt;20, 1, 0) +
IF(AND(F514&gt;=60, F514&lt;=80), 1, 0) +
IF(AND(G514&gt;=3, G514&lt;=10), 1, 0) +
IF(AND(H514&gt;=5, H514&lt;=6), 1, 0) +
IF(AND(I514&gt;=1000, I514&lt;=1800), 1, 0) +
IF(AND(J514&gt;=0.12, J514&lt;=0.25), 1, 0) +
IF(K514&lt;10, 1, 0)</f>
        <v>5</v>
      </c>
      <c r="BF514" s="2">
        <f t="shared" ref="BF514:BF577" si="650">IF(B514&gt;0.8, 1, 0) +
IF(AND(C514&gt;=0.1, C514&lt;=0.25), 1, 0) +
IF(AND(D514&gt;=10, D514&lt;=20), 1, 0) +
IF(E514&lt;20, 1, 0) +
IF(AND(F514&gt;=60, F514&lt;=80), 1, 0) +
IF(AND(G514&gt;=3, G514&lt;=10), 1, 0) +
IF(AND(H514&gt;=5, H514&lt;=6), 1, 0) +
IF(AND(I514&gt;=1000, I514&lt;=1800), 1, 0) +
IF(AND(J514&gt;=0.12, J514&lt;=0.25), 1, 0) +
IF(K514&lt;10, 1, 0)</f>
        <v>5</v>
      </c>
      <c r="BG514" s="2">
        <f t="shared" ref="BG514:BG577" si="651">IF(AND(B514&gt;=0.6, B514&lt;=0.9), 1, 0) +
IF(AND(C514&gt;=0.2, C514&lt;=0.5), 1, 0) +
IF(AND(D514&gt;=20, D514&lt;=30), 1, 0) +
IF(AND(E514&gt;=20, E514&lt;=40), 1, 0) +
IF(AND(F514&gt;=40, F514&lt;=50), 1, 0) +
IF(AND(G514&gt;=5, G514&lt;=15), 1, 0) +
IF(AND(H514&gt;=5, H514&lt;=6), 1, 0) +
IF(AND(I514&gt;=1000, I514&lt;=2500), 1, 0) +
IF(AND(J514&gt;=0.12, J514&lt;=0.2), 1, 0) +
IF(K514&gt;300, 1, 0)</f>
        <v>4</v>
      </c>
      <c r="BH514" s="2">
        <f t="shared" ref="BH514:BH577" si="652">IF(B514&lt;0.4, 1, 0) +
IF(C514&gt;1, 1, 0) +
IF(D514&lt;10, 1, 0) +
IF(E514&lt;10, 1, 0) +
IF(F514&gt;90, 1, 0) +
IF(AND(G514&gt;=3, G514&lt;=30), 1, 0) +
IF(H514=8, 1, 0) +
IF(AND(I514&gt;=1000, I514&lt;=1800), 1, 0) +
IF(AND(J514&gt;=0.12, J514&lt;=0.2), 1, 0) +
IF(K514=0, 1, 0)</f>
        <v>4</v>
      </c>
      <c r="BI514" s="2">
        <f t="shared" ref="BI514:BI577" si="653">IF(AND(B514&gt;=0.5, B514&lt;=0.8), 1, 0) +
IF(AND(C514&gt;=0.25, C514&lt;=0.75), 1, 0) +
IF(D514&lt;10, 1, 0) +
IF(E514&lt;10, 1, 0) +
IF(F514&gt;90, 1, 0) +
IF(AND(G514&gt;=3, G514&lt;=15), 1, 0) +
IF(AND(H514&gt;=5, H514&lt;=6), 1, 0) +
IF(AND(I514&gt;=1200, I514&lt;=1800), 1, 0) +
IF(AND(J514&gt;=0.15, J514&lt;=0.25), 1, 0) +
IF(K514=0, 1, 0)</f>
        <v>5</v>
      </c>
      <c r="BJ514" s="2">
        <f t="shared" ref="BJ514:BJ577" si="654">IF(AND(B514&gt;=0.7, B514&lt;=0.9), 1, 0) +
IF(AND(C514&gt;=0.25, C514&lt;=1), 1, 0) +
IF(D514&lt;10, 1, 0) +
IF(E514&lt;10, 1, 0) +
IF(F514&gt;90, 1, 0) +
IF(G514&lt;2, 1, 0) +
IF(AND(H514&gt;=4, H514&lt;=5), 1, 0) +
IF(AND(I514&gt;=1200, I514&lt;=1600), 1, 0) +
IF(AND(J514&gt;=0.15, J514&lt;=0.25), 1, 0) +
IF(K514=0, 1, 0)</f>
        <v>2</v>
      </c>
      <c r="BK514" s="2">
        <f t="shared" ref="BK514:BK577" si="655">IF(B514&gt;0.9, 1, 0) +
IF(C514&lt;0.1, 1, 0) +
IF(D514&lt;10, 1, 0) +
IF(E514&gt;90, 1, 0) +
IF(F514&lt;10, 1, 0) +
IF(G514&lt;0.25, 1, 0) +
IF(AND(H514&gt;=1, H514&lt;=2), 1, 0) +
IF(AND(I514&gt;=1200, I514&lt;=2500), 1, 0) +
IF(AND(J514&gt;=0.15, J514&lt;=0.3), 1, 0) +
IF(K514=0, 1, 0)</f>
        <v>2</v>
      </c>
      <c r="BL514" s="2">
        <f t="shared" ref="BL514:BL577" si="656">IF(B514&gt;0.9, 1, 0) +
IF(C514&lt;0.1, 1, 0) +
IF(D514&lt;10, 1, 0) +
IF(E514&gt;90, 1, 0) +
IF(F514&lt;10, 1, 0) +
IF(G514&lt;0.25, 1, 0) +
IF(AND(H514&gt;=1, H514&lt;=2), 1, 0) +
IF(AND(I514&gt;=1200, I514&lt;=2500), 1, 0) +
IF(AND(J514&gt;=0.15, J514&lt;=0.3), 1, 0) +
IF(K514=0, 1, 0)</f>
        <v>2</v>
      </c>
      <c r="BM514" s="2">
        <f t="shared" ref="BM514:BM577" si="657">IF(B514&gt;0.9, 1, 0) +
IF(C514&lt;0.1, 1, 0) +
IF(D514&lt;10, 1, 0) +
IF(E514&lt;10, 1, 0) +
IF(F514&gt;90, 1, 0) +
IF(G514&lt;0.25, 1, 0) +
IF(AND(H514&gt;=1, H514&lt;=2), 1, 0) +
IF(AND(I514&gt;=1200, I514&lt;=2500), 1, 0) +
IF(AND(J514&gt;=0.15, J514&lt;=0.3), 1, 0) +
IF(K514=0, 1, 0)</f>
        <v>2</v>
      </c>
      <c r="BN514" s="2">
        <f t="shared" ref="BN514:BN577" si="658">IF(B514&gt;0.9, 1, 0) +
IF(C514&lt;0.1, 1, 0) +
IF(D514&lt;10, 1, 0) +
IF(E514&lt;10, 1, 0) +
IF(F514&gt;90, 1, 0) +
IF(AND(G514&gt;=1, G514&lt;=2), 1, 0) +
IF(H514&lt;0.25, 1, 0) +
IF(I514=1500, 1, 0) +
IF(AND(J514&gt;=0.02, J514&lt;=0.1), 1, 0) +
IF(K514=0, 1, 0)</f>
        <v>1</v>
      </c>
      <c r="BO514" s="3">
        <f t="shared" si="604"/>
        <v>3</v>
      </c>
      <c r="BP514">
        <f t="shared" si="605"/>
        <v>1</v>
      </c>
      <c r="BR514">
        <v>2</v>
      </c>
      <c r="BS514">
        <f t="shared" ref="BS514:BS577" si="659">COUNTIF(BA515:BQ515, MAX(BA515:BQ515))</f>
        <v>1</v>
      </c>
      <c r="BU514" s="1">
        <f t="shared" ref="BU514:BU577" si="660">SQRT(
AVERAGE(
(IF(B514&lt;&gt;0,((B514-0.3)/B514)^2,0)) +
(IF(C514&lt;&gt;0,((C514-2)/C514)^2,0)) +
(IF(D514&lt;&gt;0,((D514-0.5)/D514)^2,0)) +
(IF(E514&lt;&gt;0,((E514-0.5)/E514)^2,0)) +
(IF(F514&lt;&gt;0,((F514-0.05)/F514)^2,0)) +
(IF(G514&lt;&gt;0,((G514-25)/G514)^2,0)) +
(IF(H514&lt;&gt;0,((H514-8)/H514)^2,0)) +
(IF(I514&lt;&gt;0,((I514-1650)/I514)^2,0)) +
(IF(J514&lt;&gt;0,((J514-0.15)/J514)^2,0)) +
(IF(K514&lt;&gt;0,((IF(D514=0,0,K514)-175)/IF(D514=0,1,K514)))^2)
)
)</f>
        <v>4.9354248682821593</v>
      </c>
      <c r="BV514" s="1">
        <f t="shared" ref="BV514:BV577" si="661">SQRT(
AVERAGE(
(IF(B514&lt;&gt;0,((B514-0.45)/B514)^2,0)) +
(IF(C514&lt;&gt;0,((C514-1.375)/C514)^2,0)) +
(IF(D514&lt;&gt;0,((D514-0.55)/D514)^2,0)) +
(IF(E514&lt;&gt;0,((E514-0.4)/E514)^2,0)) +
(IF(F514&lt;&gt;0,((F514-0.1)/F514)^2,0)) +
(IF(G514&lt;&gt;0,((G514-17.5)/G514)^2,0)) +
(IF(H514&lt;&gt;0,((H514-6.5)/H514)^2,0)) +
(IF(I514&lt;&gt;0,((I514-1850)/I514)^2,0)) +
(IF(J514&lt;&gt;0,((J514-0.15)/J514)^2,0)) +
(IF(K514&lt;&gt;0,((IF(D514=0,0,K514)-37.5)/IF(D514=0,1,K514)))^2)
)
)</f>
        <v>2.4827728980147756</v>
      </c>
      <c r="BW514" s="1">
        <f t="shared" ref="BW514:BW577" si="662">SQRT(
AVERAGE(
(IF(B514&lt;&gt;0,((B514-0.4)/B514)^2,0)) +
(IF(C514&lt;&gt;0,((C514-1.125)/C514)^2,0)) +
(IF(D514&lt;&gt;0,((D514-0.55)/D514)^2,0)) +
(IF(E514&lt;&gt;0,((E514-0.35)/E514)^2,0)) +
(IF(F514&lt;&gt;0,((F514-0.15)/F514)^2,0)) +
(IF(G514&lt;&gt;0,((G514-6.5)/G514)^2,0)) +
(IF(H514&lt;&gt;0,((H514-6)/H514)^2,0)) +
(IF(I514&lt;&gt;0,((I514-1500)/I514)^2,0)) +
(IF(J514&lt;&gt;0,((J514-0.15)/J514)^2,0)) +
(IF(K514&lt;&gt;0,((IF(D514=0,0,K514)-37.5)/IF(D514=0,1,K514)))^2)
)
)</f>
        <v>1.9383244149652445</v>
      </c>
      <c r="BX514" s="1">
        <f t="shared" ref="BX514:BX577" si="663">SQRT(
AVERAGE(
(IF(B514&lt;&gt;0,((B514-0.6)/B514)^2,0)) +
(IF(C514&lt;&gt;0,((C514-1)/C514)^2,0)) +
(IF(D514&lt;&gt;0,((D514-0.3)/D514)^2,0)) +
(IF(E514&lt;&gt;0,((E514-0.35)/E514)^2,0)) +
(IF(F514&lt;&gt;0,((F514-0.35)/F514)^2,0)) +
(IF(G514&lt;&gt;0,((G514-27.5)/G514)^2,0)) +
(IF(H514&lt;&gt;0,((H514-7.5)/H514)^2,0)) +
(IF(I514&lt;&gt;0,((I514-1600)/I514)^2,0)) +
(IF(J514&lt;&gt;0,((J514-0.185)/J514)^2,0)) +
(IF(K514&lt;&gt;0,((IF(D514=0,0,K514)-25)/IF(D514=0,1,K514)))^2)
)
)</f>
        <v>3.6149543946117273</v>
      </c>
      <c r="BY514" s="1">
        <f t="shared" ref="BY514:BY577" si="664">SQRT(
AVERAGE(
(IF(B514&lt;&gt;0,((B514-0.65)/B514)^2,0)) +
(IF(C514&lt;&gt;0,((C514-0.525)/C514)^2,0)) +
(IF(D514&lt;&gt;0,((D514-0.3)/D514)^2,0)) +
(IF(E514&lt;&gt;0,((E514-0.4)/E514)^2,0)) +
(IF(F514&lt;&gt;0,((F514-0.3)/F514)^2,0)) +
(IF(G514&lt;&gt;0,((G514-17.5)/G514)^2,0)) +
(IF(H514&lt;&gt;0,((H514-5.5)/H514)^2,0)) +
(IF(I514&lt;&gt;0,((I514-1700)/I514)^2,0)) +
(IF(J514&lt;&gt;0,((J514-0.185)/J514)^2,0)) +
(IF(K514&lt;&gt;0,((IF(D514=0,0,K514)-12.5)/IF(D514=0,1,K514)))^2)
)
)</f>
        <v>2.6014897860229129</v>
      </c>
      <c r="BZ514" s="1">
        <f t="shared" ref="BZ514:BZ577" si="665">SQRT(
AVERAGE(
(IF(B514&lt;&gt;0,((B514-0.75)/B514)^2,0)) +
(IF(C514&lt;&gt;0,((C514-0.525)/C514)^2,0)) +
(IF(D514&lt;&gt;0,((D514-0.3)/D514)^2,0)) +
(IF(E514&lt;&gt;0,((E514-0.35)/E514)^2,0)) +
(IF(F514&lt;&gt;0,((F514-0.45)/F514)^2,0)) +
(IF(G514&lt;&gt;0,((G514-6.5)/G514)^2,0)) +
(IF(H514&lt;&gt;0,((H514-5.5)/H514)^2,0)) +
(IF(I514&lt;&gt;0,((I514-1500)/I514)^2,0)) +
(IF(J514&lt;&gt;0,((J514-0.185)/J514)^2,0)) +
(IF(K514&lt;&gt;0,((IF(D514=0,0,K514)-12.5)/IF(D514=0,1,K514)))^2)
)
)</f>
        <v>2.0955664766741897</v>
      </c>
      <c r="CA514" s="1">
        <f t="shared" ref="CA514:CA577" si="666">SQRT(
AVERAGE(
(IF(B514&lt;&gt;0,((B514-0.35)/B514)^2,0)) +
(IF(C514&lt;&gt;0,((C514-1.5)/C514)^2,0)) +
(IF(D514&lt;&gt;0,((D514-0.75)/D514)^2,0)) +
(IF(E514&lt;&gt;0,((E514-0.1)/E514)^2,0)) +
(IF(F514&lt;&gt;0,((F514-0.15)/F514)^2,0)) +
(IF(G514&lt;&gt;0,((G514-3)/G514)^2,0)) +
(IF(H514&lt;&gt;0,((H514-4.5)/H514)^2,0)) +
(IF(I514&lt;&gt;0,((I514-1150)/I514)^2,0)) +
(IF(J514&lt;&gt;0,((J514-0.25)/J514)^2,0)) +
(IF(K514&lt;&gt;0,((IF(D514=0,0,K514)-17.5)/IF(D514=0,1,K514)))^2)
)
)</f>
        <v>2.2200080553910748</v>
      </c>
      <c r="CB514" s="1">
        <f t="shared" ref="CB514:CB577" si="667">SQRT(
AVERAGE(
(IF(B514&lt;&gt;0,((B514-0.85)/B514)^2,0)) +
(IF(C514&lt;&gt;0,((C514-0.2)/C514)^2,0)) +
(IF(D514&lt;&gt;0,((D514-0.4)/D514)^2,0)) +
(IF(E514&lt;&gt;0,((E514-0.45)/E514)^2,0)) +
(IF(F514&lt;&gt;0,((F514-0.1)/F514)^2,0)) +
(IF(G514&lt;&gt;0,((G514-6.5)/G514)^2,0)) +
(IF(H514&lt;&gt;0,((H514-5)/H514)^2,0)) +
(IF(I514&lt;&gt;0,((I514-1500)/I514)^2,0)) +
(IF(J514&lt;&gt;0,((J514-0.2)/J514)^2,0)) +
(IF(K514&lt;&gt;0,((IF(D514=0,0,K514)-25)/IF(D514=0,1,K514)))^2)
)
)</f>
        <v>2.0979171540087962</v>
      </c>
      <c r="CC514" s="1">
        <f t="shared" ref="CC514:CC577" si="668">SQRT(
AVERAGE(
(IF(B514&lt;&gt;0,((B514-0.9)/B514)^2,0)) +
(IF(C514&lt;&gt;0,((C514-0.175)/C514)^2,0)) +
(IF(D514&lt;&gt;0,((D514-0.15)/D514)^2,0)) +
(IF(E514&lt;&gt;0,((E514-0.1)/E514)^2,0)) +
(IF(F514&lt;&gt;0,((F514-0.7)/F514)^2,0)) +
(IF(G514&lt;&gt;0,((G514-6.5)/G514)^2,0)) +
(IF(H514&lt;&gt;0,((H514-5.5)/H514)^2,0)) +
(IF(I514&lt;&gt;0,((I514-1400)/I514)^2,0)) +
(IF(J514&lt;&gt;0,((J514-0.185)/J514)^2,0)) +
(IF(K514&lt;&gt;0,((IF(D514=0,0,K514)-5)/IF(D514=0,1,K514)))^2)
)
)</f>
        <v>2.2450343744156274</v>
      </c>
      <c r="CD514" s="1">
        <f t="shared" ref="CD514:CD577" si="669">SQRT(
AVERAGE(
(IF(B514&lt;&gt;0,((B514-0.75)/B514)^2,0)) +
(IF(C514&lt;&gt;0,((C514-0.35)/C514)^2,0)) +
(IF(D514&lt;&gt;0,((D514-0.25)/D514)^2,0)) +
(IF(E514&lt;&gt;0,((E514-0.3)/E514)^2,0)) +
(IF(F514&lt;&gt;0,((F514-0.45)/F514)^2,0)) +
(IF(G514&lt;&gt;0,((G514-10)/G514)^2,0)) +
(IF(H514&lt;&gt;0,((H514-5.5)/H514)^2,0)) +
(IF(I514&lt;&gt;0,((I514-1750)/I514)^2,0)) +
(IF(J514&lt;&gt;0,((J514-0.16)/J514)^2,0)) +
(IF(K514&lt;&gt;0,((IF(D514=0,0,K514)-400)/IF(D514=0,1,K514)))^2)
)
)</f>
        <v>9.8806672176383081</v>
      </c>
      <c r="CE514" s="1">
        <f t="shared" ref="CE514:CE577" si="670">SQRT(
AVERAGE(
(IF(B514&lt;&gt;0,((B514-0.2)/B514)^2,0)) +
(IF(C514&lt;&gt;0,((C514-2)/C514)^2,0)) +
(IF(D514&lt;&gt;0,((D514-0.05)/D514)^2,0)) +
(IF(E514&lt;&gt;0,((E514-0.05)/E514)^2,0)) +
(IF(F514&lt;&gt;0,((F514-0.95)/F514)^2,0)) +
(IF(G514&lt;&gt;0,((G514-16.5)/G514)^2,0)) +
(IF(H514&lt;&gt;0,((H514-8)/H514)^2,0)) +
(IF(I514&lt;&gt;0,((I514-1500)/I514)^2,0)) +
(IF(J514&lt;&gt;0,((J514-0.15)/J514)^2,0)) +
(IF(K514&lt;&gt;0,((IF(D514=0,0,K514)-0)/IF(D514=0,1,K514)))^2)
)
)</f>
        <v>2.6403022910307228</v>
      </c>
      <c r="CF514" s="1">
        <f t="shared" ref="CF514:CF577" si="671">SQRT(
AVERAGE(
(IF(B514&lt;&gt;0,((B514-0.65)/B514)^2,0)) +
(IF(C514&lt;&gt;0,((C514-0.5)/C514)^2,0)) +
(IF(D514&lt;&gt;0,((D514-0.05)/D514)^2,0)) +
(IF(E514&lt;&gt;0,((E514-0.05)/E514)^2,0)) +
(IF(F514&lt;&gt;0,((F514-0.95)/F514)^2,0)) +
(IF(G514&lt;&gt;0,((G514-9)/G514)^2,0)) +
(IF(H514&lt;&gt;0,((H514-5.5)/H514)^2,0)) +
(IF(I514&lt;&gt;0,((I514-1400)/I514)^2,0)) +
(IF(J514&lt;&gt;0,((J514-0.2)/J514)^2,0)) +
(IF(K514&lt;&gt;0,((IF(D514=0,0,K514)-0)/IF(D514=0,1,K514)))^2)
)
)</f>
        <v>2.2343380128386929</v>
      </c>
      <c r="CG514" s="1">
        <f t="shared" ref="CG514:CG577" si="672">SQRT(
AVERAGE(
(IF(B514&lt;&gt;0,((B514-0.8)/B514)^2,0)) +
(IF(C514&lt;&gt;0,((C514-0.625)/C514)^2,0)) +
(IF(D514&lt;&gt;0,((D514-0.05)/D514)^2,0)) +
(IF(E514&lt;&gt;0,((E514-0.05)/E514)^2,0)) +
(IF(F514&lt;&gt;0,((F514-0.95)/F514)^2,0)) +
(IF(G514&lt;&gt;0,((G514-1)/G514)^2,0)) +
(IF(H514&lt;&gt;0,((H514-4.5)/H514)^2,0)) +
(IF(I514&lt;&gt;0,((I514-1100)/I514)^2,0)) +
(IF(J514&lt;&gt;0,((J514-0.225)/J514)^2,0)) +
(IF(K514&lt;&gt;0,((IF(D514=0,0,K514)-0)/IF(D514=0,1,K514)))^2)
)
)</f>
        <v>2.4532919459038705</v>
      </c>
      <c r="CH514" s="1">
        <f t="shared" ref="CH514:CH577" si="673">SQRT(
AVERAGE(
(IF(B514&lt;&gt;0,((B514-0.95)/B514)^2,0)) +
(IF(C514&lt;&gt;0,((C514-0.05)/C514)^2,0)) +
(IF(D514&lt;&gt;0,((D514-0.05)/D514)^2,0)) +
(IF(E514&lt;&gt;0,((E514-0.05)/E514)^2,0)) +
(IF(F514&lt;&gt;0,((F514-0.95)/F514)^2,0)) +
(IF(G514&lt;&gt;0,((G514-0.5)/G514)^2,0)) +
(IF(H514&lt;&gt;0,((H514-3.5)/H514)^2,0)) +
(IF(I514&lt;&gt;0,((I514-1400)/I514)^2,0)) +
(IF(J514&lt;&gt;0,((J514-0.2)/J514)^2,0)) +
(IF(K514&lt;&gt;0,((IF(D514=0,0,K514)-0)/IF(D514=0,1,K514)))^2)
)
)</f>
        <v>2.5475137082425183</v>
      </c>
      <c r="CI514" s="1">
        <f t="shared" ref="CI514:CI577" si="674">SQRT(
AVERAGE(
(IF(B514&lt;&gt;0,((B514-0.95)/B514)^2,0)) +
(IF(C514&lt;&gt;0,((C514-0.05)/C514)^2,0)) +
(IF(D514&lt;&gt;0,((D514-0.05)/D514)^2,0)) +
(IF(E514&lt;&gt;0,((E514-0.95)/E514)^2,0)) +
(IF(F514&lt;&gt;0,((F514-0.05)/F514)^2,0)) +
(IF(G514&lt;&gt;0,((G514-0.1)/G514)^2,0)) +
(IF(H514&lt;&gt;0,((H514-1.5)/H514)^2,0)) +
(IF(I514&lt;&gt;0,((I514-1350)/I514)^2,0)) +
(IF(J514&lt;&gt;0,((J514-0.225)/J514)^2,0)) +
(IF(K514&lt;&gt;0,((IF(D514=0,0,K514)-0)/IF(D514=0,1,K514)))^2)
)
)</f>
        <v>2.6743688306429778</v>
      </c>
      <c r="CJ514" s="1">
        <f t="shared" ref="CJ514:CJ577" si="675">SQRT(
AVERAGE(
(IF(B514&lt;&gt;0,((B514-0.95)/B514)^2,0)) +
(IF(C514&lt;&gt;0,((C514-0.05)/C514)^2,0)) +
(IF(D514&lt;&gt;0,((D514-0.05)/D514)^2,0)) +
(IF(E514&lt;&gt;0,((E514-0.95)/E514)^2,0)) +
(IF(F514&lt;&gt;0,((F514-0.05)/F514)^2,0)) +
(IF(G514&lt;&gt;0,((G514-0.125)/G514)^2,0)) +
(IF(H514&lt;&gt;0,((H514-1.5)/H514)^2,0)) +
(IF(I514&lt;&gt;0,((I514-1000)/I514)^2,0)) +
(IF(J514&lt;&gt;0,((J514-0.275)/J514)^2,0)) +
(IF(K514&lt;&gt;0,((IF(D514=0,0,K514)-0)/IF(D514=0,1,K514)))^2)
)
)</f>
        <v>2.7731942377379459</v>
      </c>
      <c r="CK514" s="1">
        <f t="shared" ref="CK514:CK577" si="676">SQRT(
AVERAGE(
(IF(B514&lt;&gt;0,((B514-0.95)/B514)^2,0)) +
(IF(C514&lt;&gt;0,((C514-0.05)/C514)^2,0)) +
(IF(D514&lt;&gt;0,((D514-0.05)/D514)^2,0)) +
(IF(E514&lt;&gt;0,((E514-0.95)/E514)^2,0)) +
(IF(F514&lt;&gt;0,((F514-0.05)/F514)^2,0)) +
(IF(G514&lt;&gt;0,((G514-0)/G514)^2,0)) +
(IF(H514&lt;&gt;0,((H514-1)/H514)^2,0)) +
(IF(I514&lt;&gt;0,((I514-1500)/I514)^2,0)) +
(IF(J514&lt;&gt;0,((J514-0.06)/J514)^2,0)) +
(IF(K514&lt;&gt;0,((IF(D514=0,0,K514)-0)/IF(D514=0,1,K514)))^2)
)
)</f>
        <v>2.7227288800318417</v>
      </c>
      <c r="CL514" s="5">
        <f t="shared" si="606"/>
        <v>3</v>
      </c>
      <c r="CN514" s="9">
        <f t="shared" si="607"/>
        <v>1.9383244149652445</v>
      </c>
    </row>
    <row r="515" spans="1:92" x14ac:dyDescent="0.2">
      <c r="A515" s="4">
        <v>513</v>
      </c>
      <c r="B515" s="1">
        <v>0.400819906566454</v>
      </c>
      <c r="C515" s="1">
        <v>3.452</v>
      </c>
      <c r="D515" s="1">
        <v>84</v>
      </c>
      <c r="E515" s="1">
        <v>8</v>
      </c>
      <c r="F515" s="1">
        <v>8</v>
      </c>
      <c r="G515" s="1">
        <v>12.205311785442101</v>
      </c>
      <c r="H515" s="1">
        <v>7</v>
      </c>
      <c r="I515">
        <v>1500</v>
      </c>
      <c r="J515">
        <v>0.15</v>
      </c>
      <c r="K515">
        <v>37.5</v>
      </c>
      <c r="L515" s="1"/>
      <c r="M515" s="2">
        <f t="shared" si="608"/>
        <v>4</v>
      </c>
      <c r="N515" s="2">
        <f t="shared" si="609"/>
        <v>7</v>
      </c>
      <c r="O515" s="2">
        <f t="shared" si="610"/>
        <v>4</v>
      </c>
      <c r="P515" s="2">
        <f t="shared" si="611"/>
        <v>5</v>
      </c>
      <c r="Q515" s="2">
        <f t="shared" si="612"/>
        <v>6</v>
      </c>
      <c r="R515" s="2">
        <f t="shared" si="613"/>
        <v>5</v>
      </c>
      <c r="S515" s="2">
        <f t="shared" si="614"/>
        <v>7</v>
      </c>
      <c r="T515" s="2">
        <f t="shared" si="615"/>
        <v>4</v>
      </c>
      <c r="U515" s="2">
        <f t="shared" si="616"/>
        <v>5</v>
      </c>
      <c r="V515" s="2">
        <f t="shared" si="617"/>
        <v>6</v>
      </c>
      <c r="W515" s="2">
        <f t="shared" si="618"/>
        <v>4</v>
      </c>
      <c r="X515" s="2">
        <f t="shared" si="619"/>
        <v>4</v>
      </c>
      <c r="Y515" s="2">
        <f t="shared" si="620"/>
        <v>2</v>
      </c>
      <c r="Z515" s="2">
        <f t="shared" si="621"/>
        <v>2</v>
      </c>
      <c r="AA515" s="2">
        <f t="shared" si="622"/>
        <v>2</v>
      </c>
      <c r="AB515" s="2">
        <f t="shared" si="623"/>
        <v>2</v>
      </c>
      <c r="AC515" s="2">
        <f t="shared" si="624"/>
        <v>1</v>
      </c>
      <c r="AD515" s="3">
        <f t="shared" ref="AD515:AD578" si="677">MATCH(MAX(M515:AC515), M515:AC515, 0)</f>
        <v>2</v>
      </c>
      <c r="AE515" s="2">
        <f t="shared" si="625"/>
        <v>7</v>
      </c>
      <c r="AF515" s="2">
        <f t="shared" si="626"/>
        <v>10</v>
      </c>
      <c r="AG515" s="2">
        <f t="shared" si="627"/>
        <v>7</v>
      </c>
      <c r="AH515" s="2">
        <f t="shared" si="628"/>
        <v>8</v>
      </c>
      <c r="AI515" s="2">
        <f t="shared" si="629"/>
        <v>8</v>
      </c>
      <c r="AJ515" s="2">
        <f t="shared" si="630"/>
        <v>7</v>
      </c>
      <c r="AK515" s="2">
        <f t="shared" si="631"/>
        <v>9</v>
      </c>
      <c r="AL515" s="2">
        <f t="shared" si="632"/>
        <v>7</v>
      </c>
      <c r="AM515" s="2">
        <f t="shared" si="633"/>
        <v>7</v>
      </c>
      <c r="AN515" s="2">
        <f t="shared" si="634"/>
        <v>8</v>
      </c>
      <c r="AO515" s="2">
        <f t="shared" si="635"/>
        <v>6</v>
      </c>
      <c r="AP515" s="2">
        <f t="shared" si="636"/>
        <v>6</v>
      </c>
      <c r="AQ515" s="2">
        <f t="shared" si="637"/>
        <v>4</v>
      </c>
      <c r="AR515" s="2">
        <f t="shared" si="638"/>
        <v>3</v>
      </c>
      <c r="AS515" s="2">
        <f t="shared" si="639"/>
        <v>4</v>
      </c>
      <c r="AT515" s="2">
        <f t="shared" si="640"/>
        <v>4</v>
      </c>
      <c r="AU515" s="2">
        <f t="shared" si="641"/>
        <v>3</v>
      </c>
      <c r="AV515" s="3">
        <f t="shared" ref="AV515:AV578" si="678">MATCH(MAX(AE515:AU515), AE515:AU515, 0)</f>
        <v>2</v>
      </c>
      <c r="AW515">
        <f t="shared" ref="AW515:AW578" si="679">COUNTIF(AE515:AU515, MAX(AE515:AU515))</f>
        <v>1</v>
      </c>
      <c r="AX515" s="2">
        <f t="shared" si="642"/>
        <v>4</v>
      </c>
      <c r="AY515" s="2">
        <f t="shared" si="643"/>
        <v>7</v>
      </c>
      <c r="AZ515" s="2">
        <f t="shared" si="644"/>
        <v>5</v>
      </c>
      <c r="BA515" s="2">
        <f t="shared" si="645"/>
        <v>4</v>
      </c>
      <c r="BB515" s="2">
        <f t="shared" si="646"/>
        <v>3</v>
      </c>
      <c r="BC515" s="2">
        <f t="shared" si="647"/>
        <v>2</v>
      </c>
      <c r="BD515" s="2">
        <f t="shared" si="648"/>
        <v>6</v>
      </c>
      <c r="BE515" s="2">
        <f t="shared" si="649"/>
        <v>3</v>
      </c>
      <c r="BF515" s="2">
        <f t="shared" si="650"/>
        <v>3</v>
      </c>
      <c r="BG515" s="2">
        <f t="shared" si="651"/>
        <v>3</v>
      </c>
      <c r="BH515" s="2">
        <f t="shared" si="652"/>
        <v>5</v>
      </c>
      <c r="BI515" s="2">
        <f t="shared" si="653"/>
        <v>4</v>
      </c>
      <c r="BJ515" s="2">
        <f t="shared" si="654"/>
        <v>3</v>
      </c>
      <c r="BK515" s="2">
        <f t="shared" si="655"/>
        <v>3</v>
      </c>
      <c r="BL515" s="2">
        <f t="shared" si="656"/>
        <v>3</v>
      </c>
      <c r="BM515" s="2">
        <f t="shared" si="657"/>
        <v>3</v>
      </c>
      <c r="BN515" s="2">
        <f t="shared" si="658"/>
        <v>2</v>
      </c>
      <c r="BO515" s="3">
        <f t="shared" ref="BO515:BO578" si="680">MATCH(MAX(AX515:BN515), AX515:BN515, 0)</f>
        <v>2</v>
      </c>
      <c r="BP515">
        <f t="shared" ref="BP515:BP578" si="681">COUNTIF(AX515:BN515, MAX(AX515:BN515))</f>
        <v>1</v>
      </c>
      <c r="BR515">
        <v>3</v>
      </c>
      <c r="BS515">
        <f t="shared" si="659"/>
        <v>1</v>
      </c>
      <c r="BU515" s="1">
        <f t="shared" si="660"/>
        <v>4.2033953955919179</v>
      </c>
      <c r="BV515" s="1">
        <f t="shared" si="661"/>
        <v>1.8679958607036862</v>
      </c>
      <c r="BW515" s="1">
        <f t="shared" si="662"/>
        <v>1.8861452451278782</v>
      </c>
      <c r="BX515" s="1">
        <f t="shared" si="663"/>
        <v>2.3062065444197564</v>
      </c>
      <c r="BY515" s="1">
        <f t="shared" si="664"/>
        <v>2.1628649711228274</v>
      </c>
      <c r="BZ515" s="1">
        <f t="shared" si="665"/>
        <v>2.2448043001075759</v>
      </c>
      <c r="CA515" s="1">
        <f t="shared" si="666"/>
        <v>2.1761828252547084</v>
      </c>
      <c r="CB515" s="1">
        <f t="shared" si="667"/>
        <v>2.349898775550749</v>
      </c>
      <c r="CC515" s="1">
        <f t="shared" si="668"/>
        <v>2.5161203835007244</v>
      </c>
      <c r="CD515" s="1">
        <f t="shared" si="669"/>
        <v>9.8960995071069551</v>
      </c>
      <c r="CE515" s="1">
        <f t="shared" si="670"/>
        <v>2.0820954092708432</v>
      </c>
      <c r="CF515" s="1">
        <f t="shared" si="671"/>
        <v>2.2607886144554183</v>
      </c>
      <c r="CG515" s="1">
        <f t="shared" si="672"/>
        <v>2.5917115135859676</v>
      </c>
      <c r="CH515" s="1">
        <f t="shared" si="673"/>
        <v>2.8101213934305975</v>
      </c>
      <c r="CI515" s="1">
        <f t="shared" si="674"/>
        <v>2.9107572545770335</v>
      </c>
      <c r="CJ515" s="1">
        <f t="shared" si="675"/>
        <v>3.0023331815378604</v>
      </c>
      <c r="CK515" s="1">
        <f t="shared" si="676"/>
        <v>2.9506226316196411</v>
      </c>
      <c r="CL515" s="5">
        <f t="shared" ref="CL515:CL578" si="682">MATCH(MIN(BU515:CK515), BU515:CK515, 0)</f>
        <v>2</v>
      </c>
      <c r="CN515" s="9">
        <f t="shared" ref="CN515:CN578" si="683">MIN(BU515:CK515)</f>
        <v>1.8679958607036862</v>
      </c>
    </row>
    <row r="516" spans="1:92" x14ac:dyDescent="0.2">
      <c r="A516" s="4">
        <v>514</v>
      </c>
      <c r="B516" s="1">
        <v>0.49616198078391099</v>
      </c>
      <c r="C516" s="1">
        <v>4.7</v>
      </c>
      <c r="D516" s="1">
        <v>41</v>
      </c>
      <c r="E516" s="1">
        <v>42</v>
      </c>
      <c r="F516" s="1">
        <v>17</v>
      </c>
      <c r="G516" s="1">
        <v>8.3089671660482107</v>
      </c>
      <c r="H516" s="1">
        <v>6</v>
      </c>
      <c r="I516">
        <v>1500</v>
      </c>
      <c r="J516">
        <v>0.15</v>
      </c>
      <c r="K516">
        <v>37.5</v>
      </c>
      <c r="L516" s="1"/>
      <c r="M516" s="2">
        <f t="shared" si="608"/>
        <v>5</v>
      </c>
      <c r="N516" s="2">
        <f t="shared" si="609"/>
        <v>8</v>
      </c>
      <c r="O516" s="2">
        <f t="shared" si="610"/>
        <v>8</v>
      </c>
      <c r="P516" s="2">
        <f t="shared" si="611"/>
        <v>4</v>
      </c>
      <c r="Q516" s="2">
        <f t="shared" si="612"/>
        <v>7</v>
      </c>
      <c r="R516" s="2">
        <f t="shared" si="613"/>
        <v>8</v>
      </c>
      <c r="S516" s="2">
        <f t="shared" si="614"/>
        <v>5</v>
      </c>
      <c r="T516" s="2">
        <f t="shared" si="615"/>
        <v>7</v>
      </c>
      <c r="U516" s="2">
        <f t="shared" si="616"/>
        <v>6</v>
      </c>
      <c r="V516" s="2">
        <f t="shared" si="617"/>
        <v>7</v>
      </c>
      <c r="W516" s="2">
        <f t="shared" si="618"/>
        <v>3</v>
      </c>
      <c r="X516" s="2">
        <f t="shared" si="619"/>
        <v>4</v>
      </c>
      <c r="Y516" s="2">
        <f t="shared" si="620"/>
        <v>1</v>
      </c>
      <c r="Z516" s="2">
        <f t="shared" si="621"/>
        <v>1</v>
      </c>
      <c r="AA516" s="2">
        <f t="shared" si="622"/>
        <v>1</v>
      </c>
      <c r="AB516" s="2">
        <f t="shared" si="623"/>
        <v>1</v>
      </c>
      <c r="AC516" s="2">
        <f t="shared" si="624"/>
        <v>0</v>
      </c>
      <c r="AD516" s="3">
        <f t="shared" si="677"/>
        <v>2</v>
      </c>
      <c r="AE516" s="2">
        <f t="shared" si="625"/>
        <v>8</v>
      </c>
      <c r="AF516" s="2">
        <f t="shared" si="626"/>
        <v>11</v>
      </c>
      <c r="AG516" s="2">
        <f t="shared" si="627"/>
        <v>11</v>
      </c>
      <c r="AH516" s="2">
        <f t="shared" si="628"/>
        <v>7</v>
      </c>
      <c r="AI516" s="2">
        <f t="shared" si="629"/>
        <v>9</v>
      </c>
      <c r="AJ516" s="2">
        <f t="shared" si="630"/>
        <v>10</v>
      </c>
      <c r="AK516" s="2">
        <f t="shared" si="631"/>
        <v>7</v>
      </c>
      <c r="AL516" s="2">
        <f t="shared" si="632"/>
        <v>10</v>
      </c>
      <c r="AM516" s="2">
        <f t="shared" si="633"/>
        <v>8</v>
      </c>
      <c r="AN516" s="2">
        <f t="shared" si="634"/>
        <v>9</v>
      </c>
      <c r="AO516" s="2">
        <f t="shared" si="635"/>
        <v>5</v>
      </c>
      <c r="AP516" s="2">
        <f t="shared" si="636"/>
        <v>6</v>
      </c>
      <c r="AQ516" s="2">
        <f t="shared" si="637"/>
        <v>3</v>
      </c>
      <c r="AR516" s="2">
        <f t="shared" si="638"/>
        <v>2</v>
      </c>
      <c r="AS516" s="2">
        <f t="shared" si="639"/>
        <v>3</v>
      </c>
      <c r="AT516" s="2">
        <f t="shared" si="640"/>
        <v>3</v>
      </c>
      <c r="AU516" s="2">
        <f t="shared" si="641"/>
        <v>2</v>
      </c>
      <c r="AV516" s="3">
        <f t="shared" si="678"/>
        <v>2</v>
      </c>
      <c r="AW516">
        <f t="shared" si="679"/>
        <v>2</v>
      </c>
      <c r="AX516" s="2">
        <f t="shared" si="642"/>
        <v>5</v>
      </c>
      <c r="AY516" s="2">
        <f t="shared" si="643"/>
        <v>8</v>
      </c>
      <c r="AZ516" s="2">
        <f t="shared" si="644"/>
        <v>9</v>
      </c>
      <c r="BA516" s="2">
        <f t="shared" si="645"/>
        <v>3</v>
      </c>
      <c r="BB516" s="2">
        <f t="shared" si="646"/>
        <v>4</v>
      </c>
      <c r="BC516" s="2">
        <f t="shared" si="647"/>
        <v>5</v>
      </c>
      <c r="BD516" s="2">
        <f t="shared" si="648"/>
        <v>4</v>
      </c>
      <c r="BE516" s="2">
        <f t="shared" si="649"/>
        <v>4</v>
      </c>
      <c r="BF516" s="2">
        <f t="shared" si="650"/>
        <v>4</v>
      </c>
      <c r="BG516" s="2">
        <f t="shared" si="651"/>
        <v>4</v>
      </c>
      <c r="BH516" s="2">
        <f t="shared" si="652"/>
        <v>4</v>
      </c>
      <c r="BI516" s="2">
        <f t="shared" si="653"/>
        <v>4</v>
      </c>
      <c r="BJ516" s="2">
        <f t="shared" si="654"/>
        <v>2</v>
      </c>
      <c r="BK516" s="2">
        <f t="shared" si="655"/>
        <v>2</v>
      </c>
      <c r="BL516" s="2">
        <f t="shared" si="656"/>
        <v>2</v>
      </c>
      <c r="BM516" s="2">
        <f t="shared" si="657"/>
        <v>2</v>
      </c>
      <c r="BN516" s="2">
        <f t="shared" si="658"/>
        <v>1</v>
      </c>
      <c r="BO516" s="3">
        <f t="shared" si="680"/>
        <v>3</v>
      </c>
      <c r="BP516">
        <f t="shared" si="681"/>
        <v>1</v>
      </c>
      <c r="BR516">
        <v>2</v>
      </c>
      <c r="BS516">
        <f t="shared" si="659"/>
        <v>2</v>
      </c>
      <c r="BU516" s="1">
        <f t="shared" si="660"/>
        <v>4.5862143674094478</v>
      </c>
      <c r="BV516" s="1">
        <f t="shared" si="661"/>
        <v>2.1764135118496144</v>
      </c>
      <c r="BW516" s="1">
        <f t="shared" si="662"/>
        <v>1.8980823568444627</v>
      </c>
      <c r="BX516" s="1">
        <f t="shared" si="663"/>
        <v>3.0263369606248003</v>
      </c>
      <c r="BY516" s="1">
        <f t="shared" si="664"/>
        <v>2.3587888606805483</v>
      </c>
      <c r="BZ516" s="1">
        <f t="shared" si="665"/>
        <v>2.1261760696321819</v>
      </c>
      <c r="CA516" s="1">
        <f t="shared" si="666"/>
        <v>2.1784961735104891</v>
      </c>
      <c r="CB516" s="1">
        <f t="shared" si="667"/>
        <v>2.1610704543461918</v>
      </c>
      <c r="CC516" s="1">
        <f t="shared" si="668"/>
        <v>2.3153867994242927</v>
      </c>
      <c r="CD516" s="1">
        <f t="shared" si="669"/>
        <v>9.8774867786911447</v>
      </c>
      <c r="CE516" s="1">
        <f t="shared" si="670"/>
        <v>2.3781876591115081</v>
      </c>
      <c r="CF516" s="1">
        <f t="shared" si="671"/>
        <v>2.2159972827771028</v>
      </c>
      <c r="CG516" s="1">
        <f t="shared" si="672"/>
        <v>2.4840821285216648</v>
      </c>
      <c r="CH516" s="1">
        <f t="shared" si="673"/>
        <v>2.6219238507406812</v>
      </c>
      <c r="CI516" s="1">
        <f t="shared" si="674"/>
        <v>2.7497353439682843</v>
      </c>
      <c r="CJ516" s="1">
        <f t="shared" si="675"/>
        <v>2.8461665267690224</v>
      </c>
      <c r="CK516" s="1">
        <f t="shared" si="676"/>
        <v>2.795874539542142</v>
      </c>
      <c r="CL516" s="5">
        <f t="shared" si="682"/>
        <v>3</v>
      </c>
      <c r="CN516" s="9">
        <f t="shared" si="683"/>
        <v>1.8980823568444627</v>
      </c>
    </row>
    <row r="517" spans="1:92" x14ac:dyDescent="0.2">
      <c r="A517" s="4">
        <v>515</v>
      </c>
      <c r="B517" s="1">
        <v>0.388478072708968</v>
      </c>
      <c r="C517" s="1">
        <v>2.0219999999999998</v>
      </c>
      <c r="D517" s="1">
        <v>70</v>
      </c>
      <c r="E517" s="1">
        <v>29</v>
      </c>
      <c r="F517" s="1">
        <v>1</v>
      </c>
      <c r="G517" s="1">
        <v>12.580877478512299</v>
      </c>
      <c r="H517" s="1">
        <v>7</v>
      </c>
      <c r="I517">
        <v>1500</v>
      </c>
      <c r="J517">
        <v>0.15</v>
      </c>
      <c r="K517">
        <v>37.5</v>
      </c>
      <c r="L517" s="1"/>
      <c r="M517" s="2">
        <f t="shared" si="608"/>
        <v>4</v>
      </c>
      <c r="N517" s="2">
        <f t="shared" si="609"/>
        <v>8</v>
      </c>
      <c r="O517" s="2">
        <f t="shared" si="610"/>
        <v>6</v>
      </c>
      <c r="P517" s="2">
        <f t="shared" si="611"/>
        <v>5</v>
      </c>
      <c r="Q517" s="2">
        <f t="shared" si="612"/>
        <v>6</v>
      </c>
      <c r="R517" s="2">
        <f t="shared" si="613"/>
        <v>6</v>
      </c>
      <c r="S517" s="2">
        <f t="shared" si="614"/>
        <v>6</v>
      </c>
      <c r="T517" s="2">
        <f t="shared" si="615"/>
        <v>4</v>
      </c>
      <c r="U517" s="2">
        <f t="shared" si="616"/>
        <v>4</v>
      </c>
      <c r="V517" s="2">
        <f t="shared" si="617"/>
        <v>7</v>
      </c>
      <c r="W517" s="2">
        <f t="shared" si="618"/>
        <v>3</v>
      </c>
      <c r="X517" s="2">
        <f t="shared" si="619"/>
        <v>3</v>
      </c>
      <c r="Y517" s="2">
        <f t="shared" si="620"/>
        <v>1</v>
      </c>
      <c r="Z517" s="2">
        <f t="shared" si="621"/>
        <v>1</v>
      </c>
      <c r="AA517" s="2">
        <f t="shared" si="622"/>
        <v>2</v>
      </c>
      <c r="AB517" s="2">
        <f t="shared" si="623"/>
        <v>1</v>
      </c>
      <c r="AC517" s="2">
        <f t="shared" si="624"/>
        <v>0</v>
      </c>
      <c r="AD517" s="3">
        <f t="shared" si="677"/>
        <v>2</v>
      </c>
      <c r="AE517" s="2">
        <f t="shared" si="625"/>
        <v>7</v>
      </c>
      <c r="AF517" s="2">
        <f t="shared" si="626"/>
        <v>11</v>
      </c>
      <c r="AG517" s="2">
        <f t="shared" si="627"/>
        <v>9</v>
      </c>
      <c r="AH517" s="2">
        <f t="shared" si="628"/>
        <v>8</v>
      </c>
      <c r="AI517" s="2">
        <f t="shared" si="629"/>
        <v>8</v>
      </c>
      <c r="AJ517" s="2">
        <f t="shared" si="630"/>
        <v>8</v>
      </c>
      <c r="AK517" s="2">
        <f t="shared" si="631"/>
        <v>8</v>
      </c>
      <c r="AL517" s="2">
        <f t="shared" si="632"/>
        <v>7</v>
      </c>
      <c r="AM517" s="2">
        <f t="shared" si="633"/>
        <v>6</v>
      </c>
      <c r="AN517" s="2">
        <f t="shared" si="634"/>
        <v>9</v>
      </c>
      <c r="AO517" s="2">
        <f t="shared" si="635"/>
        <v>5</v>
      </c>
      <c r="AP517" s="2">
        <f t="shared" si="636"/>
        <v>5</v>
      </c>
      <c r="AQ517" s="2">
        <f t="shared" si="637"/>
        <v>3</v>
      </c>
      <c r="AR517" s="2">
        <f t="shared" si="638"/>
        <v>2</v>
      </c>
      <c r="AS517" s="2">
        <f t="shared" si="639"/>
        <v>4</v>
      </c>
      <c r="AT517" s="2">
        <f t="shared" si="640"/>
        <v>3</v>
      </c>
      <c r="AU517" s="2">
        <f t="shared" si="641"/>
        <v>2</v>
      </c>
      <c r="AV517" s="3">
        <f t="shared" si="678"/>
        <v>2</v>
      </c>
      <c r="AW517">
        <f t="shared" si="679"/>
        <v>1</v>
      </c>
      <c r="AX517" s="2">
        <f t="shared" si="642"/>
        <v>5</v>
      </c>
      <c r="AY517" s="2">
        <f t="shared" si="643"/>
        <v>8</v>
      </c>
      <c r="AZ517" s="2">
        <f t="shared" si="644"/>
        <v>7</v>
      </c>
      <c r="BA517" s="2">
        <f t="shared" si="645"/>
        <v>4</v>
      </c>
      <c r="BB517" s="2">
        <f t="shared" si="646"/>
        <v>3</v>
      </c>
      <c r="BC517" s="2">
        <f t="shared" si="647"/>
        <v>3</v>
      </c>
      <c r="BD517" s="2">
        <f t="shared" si="648"/>
        <v>5</v>
      </c>
      <c r="BE517" s="2">
        <f t="shared" si="649"/>
        <v>2</v>
      </c>
      <c r="BF517" s="2">
        <f t="shared" si="650"/>
        <v>2</v>
      </c>
      <c r="BG517" s="2">
        <f t="shared" si="651"/>
        <v>4</v>
      </c>
      <c r="BH517" s="2">
        <f t="shared" si="652"/>
        <v>5</v>
      </c>
      <c r="BI517" s="2">
        <f t="shared" si="653"/>
        <v>3</v>
      </c>
      <c r="BJ517" s="2">
        <f t="shared" si="654"/>
        <v>2</v>
      </c>
      <c r="BK517" s="2">
        <f t="shared" si="655"/>
        <v>3</v>
      </c>
      <c r="BL517" s="2">
        <f t="shared" si="656"/>
        <v>3</v>
      </c>
      <c r="BM517" s="2">
        <f t="shared" si="657"/>
        <v>2</v>
      </c>
      <c r="BN517" s="2">
        <f t="shared" si="658"/>
        <v>1</v>
      </c>
      <c r="BO517" s="3">
        <f t="shared" si="680"/>
        <v>2</v>
      </c>
      <c r="BP517">
        <f t="shared" si="681"/>
        <v>1</v>
      </c>
      <c r="BR517">
        <v>3</v>
      </c>
      <c r="BS517">
        <f t="shared" si="659"/>
        <v>1</v>
      </c>
      <c r="BU517" s="1">
        <f t="shared" si="660"/>
        <v>4.1659781955733868</v>
      </c>
      <c r="BV517" s="1">
        <f t="shared" si="661"/>
        <v>1.7626248158161539</v>
      </c>
      <c r="BW517" s="1">
        <f t="shared" si="662"/>
        <v>1.7704694863933503</v>
      </c>
      <c r="BX517" s="1">
        <f t="shared" si="663"/>
        <v>2.1267936943574717</v>
      </c>
      <c r="BY517" s="1">
        <f t="shared" si="664"/>
        <v>2.0422627431400828</v>
      </c>
      <c r="BZ517" s="1">
        <f t="shared" si="665"/>
        <v>2.1124739115965707</v>
      </c>
      <c r="CA517" s="1">
        <f t="shared" si="666"/>
        <v>2.0643620602926531</v>
      </c>
      <c r="CB517" s="1">
        <f t="shared" si="667"/>
        <v>2.3513082007308381</v>
      </c>
      <c r="CC517" s="1">
        <f t="shared" si="668"/>
        <v>2.3951103347578342</v>
      </c>
      <c r="CD517" s="1">
        <f t="shared" si="669"/>
        <v>9.8685998424904326</v>
      </c>
      <c r="CE517" s="1">
        <f t="shared" si="670"/>
        <v>1.8304602283447415</v>
      </c>
      <c r="CF517" s="1">
        <f t="shared" si="671"/>
        <v>2.0639511901309899</v>
      </c>
      <c r="CG517" s="1">
        <f t="shared" si="672"/>
        <v>2.4275777034186783</v>
      </c>
      <c r="CH517" s="1">
        <f t="shared" si="673"/>
        <v>2.706608507057175</v>
      </c>
      <c r="CI517" s="1">
        <f t="shared" si="674"/>
        <v>2.9561113709222608</v>
      </c>
      <c r="CJ517" s="1">
        <f t="shared" si="675"/>
        <v>3.0463439145794893</v>
      </c>
      <c r="CK517" s="1">
        <f t="shared" si="676"/>
        <v>2.995292195867501</v>
      </c>
      <c r="CL517" s="5">
        <f t="shared" si="682"/>
        <v>2</v>
      </c>
      <c r="CN517" s="9">
        <f t="shared" si="683"/>
        <v>1.7626248158161539</v>
      </c>
    </row>
    <row r="518" spans="1:92" x14ac:dyDescent="0.2">
      <c r="A518" s="4">
        <v>516</v>
      </c>
      <c r="B518" s="1">
        <v>0.24016214626194099</v>
      </c>
      <c r="C518" s="1">
        <v>6.9109999999999996</v>
      </c>
      <c r="D518" s="1">
        <v>98</v>
      </c>
      <c r="E518" s="1">
        <v>1</v>
      </c>
      <c r="F518" s="1">
        <v>1</v>
      </c>
      <c r="G518" s="1">
        <v>9.7739108178203598</v>
      </c>
      <c r="H518" s="1">
        <v>7</v>
      </c>
      <c r="I518">
        <v>1500</v>
      </c>
      <c r="J518">
        <v>0.15</v>
      </c>
      <c r="K518">
        <v>37.5</v>
      </c>
      <c r="L518" s="1"/>
      <c r="M518" s="2">
        <f t="shared" si="608"/>
        <v>4</v>
      </c>
      <c r="N518" s="2">
        <f t="shared" si="609"/>
        <v>6</v>
      </c>
      <c r="O518" s="2">
        <f t="shared" si="610"/>
        <v>5</v>
      </c>
      <c r="P518" s="2">
        <f t="shared" si="611"/>
        <v>5</v>
      </c>
      <c r="Q518" s="2">
        <f t="shared" si="612"/>
        <v>5</v>
      </c>
      <c r="R518" s="2">
        <f t="shared" si="613"/>
        <v>6</v>
      </c>
      <c r="S518" s="2">
        <f t="shared" si="614"/>
        <v>6</v>
      </c>
      <c r="T518" s="2">
        <f t="shared" si="615"/>
        <v>5</v>
      </c>
      <c r="U518" s="2">
        <f t="shared" si="616"/>
        <v>6</v>
      </c>
      <c r="V518" s="2">
        <f t="shared" si="617"/>
        <v>6</v>
      </c>
      <c r="W518" s="2">
        <f t="shared" si="618"/>
        <v>4</v>
      </c>
      <c r="X518" s="2">
        <f t="shared" si="619"/>
        <v>4</v>
      </c>
      <c r="Y518" s="2">
        <f t="shared" si="620"/>
        <v>2</v>
      </c>
      <c r="Z518" s="2">
        <f t="shared" si="621"/>
        <v>2</v>
      </c>
      <c r="AA518" s="2">
        <f t="shared" si="622"/>
        <v>2</v>
      </c>
      <c r="AB518" s="2">
        <f t="shared" si="623"/>
        <v>2</v>
      </c>
      <c r="AC518" s="2">
        <f t="shared" si="624"/>
        <v>1</v>
      </c>
      <c r="AD518" s="3">
        <f t="shared" si="677"/>
        <v>2</v>
      </c>
      <c r="AE518" s="2">
        <f t="shared" si="625"/>
        <v>7</v>
      </c>
      <c r="AF518" s="2">
        <f t="shared" si="626"/>
        <v>9</v>
      </c>
      <c r="AG518" s="2">
        <f t="shared" si="627"/>
        <v>8</v>
      </c>
      <c r="AH518" s="2">
        <f t="shared" si="628"/>
        <v>8</v>
      </c>
      <c r="AI518" s="2">
        <f t="shared" si="629"/>
        <v>7</v>
      </c>
      <c r="AJ518" s="2">
        <f t="shared" si="630"/>
        <v>8</v>
      </c>
      <c r="AK518" s="2">
        <f t="shared" si="631"/>
        <v>8</v>
      </c>
      <c r="AL518" s="2">
        <f t="shared" si="632"/>
        <v>8</v>
      </c>
      <c r="AM518" s="2">
        <f t="shared" si="633"/>
        <v>8</v>
      </c>
      <c r="AN518" s="2">
        <f t="shared" si="634"/>
        <v>8</v>
      </c>
      <c r="AO518" s="2">
        <f t="shared" si="635"/>
        <v>6</v>
      </c>
      <c r="AP518" s="2">
        <f t="shared" si="636"/>
        <v>6</v>
      </c>
      <c r="AQ518" s="2">
        <f t="shared" si="637"/>
        <v>4</v>
      </c>
      <c r="AR518" s="2">
        <f t="shared" si="638"/>
        <v>3</v>
      </c>
      <c r="AS518" s="2">
        <f t="shared" si="639"/>
        <v>4</v>
      </c>
      <c r="AT518" s="2">
        <f t="shared" si="640"/>
        <v>4</v>
      </c>
      <c r="AU518" s="2">
        <f t="shared" si="641"/>
        <v>3</v>
      </c>
      <c r="AV518" s="3">
        <f t="shared" si="678"/>
        <v>2</v>
      </c>
      <c r="AW518">
        <f t="shared" si="679"/>
        <v>1</v>
      </c>
      <c r="AX518" s="2">
        <f t="shared" si="642"/>
        <v>5</v>
      </c>
      <c r="AY518" s="2">
        <f t="shared" si="643"/>
        <v>5</v>
      </c>
      <c r="AZ518" s="2">
        <f t="shared" si="644"/>
        <v>6</v>
      </c>
      <c r="BA518" s="2">
        <f t="shared" si="645"/>
        <v>4</v>
      </c>
      <c r="BB518" s="2">
        <f t="shared" si="646"/>
        <v>2</v>
      </c>
      <c r="BC518" s="2">
        <f t="shared" si="647"/>
        <v>3</v>
      </c>
      <c r="BD518" s="2">
        <f t="shared" si="648"/>
        <v>5</v>
      </c>
      <c r="BE518" s="2">
        <f t="shared" si="649"/>
        <v>4</v>
      </c>
      <c r="BF518" s="2">
        <f t="shared" si="650"/>
        <v>4</v>
      </c>
      <c r="BG518" s="2">
        <f t="shared" si="651"/>
        <v>3</v>
      </c>
      <c r="BH518" s="2">
        <f t="shared" si="652"/>
        <v>6</v>
      </c>
      <c r="BI518" s="2">
        <f t="shared" si="653"/>
        <v>4</v>
      </c>
      <c r="BJ518" s="2">
        <f t="shared" si="654"/>
        <v>3</v>
      </c>
      <c r="BK518" s="2">
        <f t="shared" si="655"/>
        <v>3</v>
      </c>
      <c r="BL518" s="2">
        <f t="shared" si="656"/>
        <v>3</v>
      </c>
      <c r="BM518" s="2">
        <f t="shared" si="657"/>
        <v>3</v>
      </c>
      <c r="BN518" s="2">
        <f t="shared" si="658"/>
        <v>2</v>
      </c>
      <c r="BO518" s="3">
        <f t="shared" si="680"/>
        <v>3</v>
      </c>
      <c r="BP518">
        <f t="shared" si="681"/>
        <v>2</v>
      </c>
      <c r="BR518">
        <v>2</v>
      </c>
      <c r="BS518">
        <f t="shared" si="659"/>
        <v>2</v>
      </c>
      <c r="BU518" s="1">
        <f t="shared" si="660"/>
        <v>4.3140524054222444</v>
      </c>
      <c r="BV518" s="1">
        <f t="shared" si="661"/>
        <v>2.0611386881810763</v>
      </c>
      <c r="BW518" s="1">
        <f t="shared" si="662"/>
        <v>1.846697669381431</v>
      </c>
      <c r="BX518" s="1">
        <f t="shared" si="663"/>
        <v>2.8774403200313081</v>
      </c>
      <c r="BY518" s="1">
        <f t="shared" si="664"/>
        <v>2.6071688903764598</v>
      </c>
      <c r="BZ518" s="1">
        <f t="shared" si="665"/>
        <v>2.7814379220444816</v>
      </c>
      <c r="CA518" s="1">
        <f t="shared" si="666"/>
        <v>2.1750070116886162</v>
      </c>
      <c r="CB518" s="1">
        <f t="shared" si="667"/>
        <v>3.1482198347701722</v>
      </c>
      <c r="CC518" s="1">
        <f t="shared" si="668"/>
        <v>3.3709997353628074</v>
      </c>
      <c r="CD518" s="1">
        <f t="shared" si="669"/>
        <v>10.0358589149377</v>
      </c>
      <c r="CE518" s="1">
        <f t="shared" si="670"/>
        <v>1.9826471304300686</v>
      </c>
      <c r="CF518" s="1">
        <f t="shared" si="671"/>
        <v>2.6161841478304191</v>
      </c>
      <c r="CG518" s="1">
        <f t="shared" si="672"/>
        <v>3.2279619309523788</v>
      </c>
      <c r="CH518" s="1">
        <f t="shared" si="673"/>
        <v>3.7271105351057603</v>
      </c>
      <c r="CI518" s="1">
        <f t="shared" si="674"/>
        <v>3.8055857051460213</v>
      </c>
      <c r="CJ518" s="1">
        <f t="shared" si="675"/>
        <v>3.8759490886332997</v>
      </c>
      <c r="CK518" s="1">
        <f t="shared" si="676"/>
        <v>3.8366896481484161</v>
      </c>
      <c r="CL518" s="5">
        <f t="shared" si="682"/>
        <v>3</v>
      </c>
      <c r="CN518" s="9">
        <f t="shared" si="683"/>
        <v>1.846697669381431</v>
      </c>
    </row>
    <row r="519" spans="1:92" x14ac:dyDescent="0.2">
      <c r="A519" s="4">
        <v>517</v>
      </c>
      <c r="B519" s="1">
        <v>0.13848337939836899</v>
      </c>
      <c r="C519" s="1">
        <v>0.73699999999999999</v>
      </c>
      <c r="D519" s="1">
        <v>98</v>
      </c>
      <c r="E519" s="1">
        <v>0</v>
      </c>
      <c r="F519" s="1">
        <v>2</v>
      </c>
      <c r="G519" s="1">
        <v>11.062203720486901</v>
      </c>
      <c r="H519" s="1">
        <v>7</v>
      </c>
      <c r="I519">
        <v>1500</v>
      </c>
      <c r="J519">
        <v>0.15</v>
      </c>
      <c r="K519">
        <v>37.5</v>
      </c>
      <c r="L519" s="1"/>
      <c r="M519" s="2">
        <f t="shared" si="608"/>
        <v>3</v>
      </c>
      <c r="N519" s="2">
        <f t="shared" si="609"/>
        <v>8</v>
      </c>
      <c r="O519" s="2">
        <f t="shared" si="610"/>
        <v>4</v>
      </c>
      <c r="P519" s="2">
        <f t="shared" si="611"/>
        <v>5</v>
      </c>
      <c r="Q519" s="2">
        <f t="shared" si="612"/>
        <v>6</v>
      </c>
      <c r="R519" s="2">
        <f t="shared" si="613"/>
        <v>5</v>
      </c>
      <c r="S519" s="2">
        <f t="shared" si="614"/>
        <v>6</v>
      </c>
      <c r="T519" s="2">
        <f t="shared" si="615"/>
        <v>4</v>
      </c>
      <c r="U519" s="2">
        <f t="shared" si="616"/>
        <v>5</v>
      </c>
      <c r="V519" s="2">
        <f t="shared" si="617"/>
        <v>6</v>
      </c>
      <c r="W519" s="2">
        <f t="shared" si="618"/>
        <v>3</v>
      </c>
      <c r="X519" s="2">
        <f t="shared" si="619"/>
        <v>4</v>
      </c>
      <c r="Y519" s="2">
        <f t="shared" si="620"/>
        <v>2</v>
      </c>
      <c r="Z519" s="2">
        <f t="shared" si="621"/>
        <v>2</v>
      </c>
      <c r="AA519" s="2">
        <f t="shared" si="622"/>
        <v>2</v>
      </c>
      <c r="AB519" s="2">
        <f t="shared" si="623"/>
        <v>2</v>
      </c>
      <c r="AC519" s="2">
        <f t="shared" si="624"/>
        <v>1</v>
      </c>
      <c r="AD519" s="3">
        <f t="shared" si="677"/>
        <v>2</v>
      </c>
      <c r="AE519" s="2">
        <f t="shared" si="625"/>
        <v>6</v>
      </c>
      <c r="AF519" s="2">
        <f t="shared" si="626"/>
        <v>11</v>
      </c>
      <c r="AG519" s="2">
        <f t="shared" si="627"/>
        <v>7</v>
      </c>
      <c r="AH519" s="2">
        <f t="shared" si="628"/>
        <v>8</v>
      </c>
      <c r="AI519" s="2">
        <f t="shared" si="629"/>
        <v>8</v>
      </c>
      <c r="AJ519" s="2">
        <f t="shared" si="630"/>
        <v>7</v>
      </c>
      <c r="AK519" s="2">
        <f t="shared" si="631"/>
        <v>8</v>
      </c>
      <c r="AL519" s="2">
        <f t="shared" si="632"/>
        <v>7</v>
      </c>
      <c r="AM519" s="2">
        <f t="shared" si="633"/>
        <v>7</v>
      </c>
      <c r="AN519" s="2">
        <f t="shared" si="634"/>
        <v>8</v>
      </c>
      <c r="AO519" s="2">
        <f t="shared" si="635"/>
        <v>5</v>
      </c>
      <c r="AP519" s="2">
        <f t="shared" si="636"/>
        <v>6</v>
      </c>
      <c r="AQ519" s="2">
        <f t="shared" si="637"/>
        <v>4</v>
      </c>
      <c r="AR519" s="2">
        <f t="shared" si="638"/>
        <v>3</v>
      </c>
      <c r="AS519" s="2">
        <f t="shared" si="639"/>
        <v>4</v>
      </c>
      <c r="AT519" s="2">
        <f t="shared" si="640"/>
        <v>4</v>
      </c>
      <c r="AU519" s="2">
        <f t="shared" si="641"/>
        <v>3</v>
      </c>
      <c r="AV519" s="3">
        <f t="shared" si="678"/>
        <v>2</v>
      </c>
      <c r="AW519">
        <f t="shared" si="679"/>
        <v>1</v>
      </c>
      <c r="AX519" s="2">
        <f t="shared" si="642"/>
        <v>3</v>
      </c>
      <c r="AY519" s="2">
        <f t="shared" si="643"/>
        <v>6</v>
      </c>
      <c r="AZ519" s="2">
        <f t="shared" si="644"/>
        <v>4</v>
      </c>
      <c r="BA519" s="2">
        <f t="shared" si="645"/>
        <v>4</v>
      </c>
      <c r="BB519" s="2">
        <f t="shared" si="646"/>
        <v>4</v>
      </c>
      <c r="BC519" s="2">
        <f t="shared" si="647"/>
        <v>3</v>
      </c>
      <c r="BD519" s="2">
        <f t="shared" si="648"/>
        <v>4</v>
      </c>
      <c r="BE519" s="2">
        <f t="shared" si="649"/>
        <v>3</v>
      </c>
      <c r="BF519" s="2">
        <f t="shared" si="650"/>
        <v>3</v>
      </c>
      <c r="BG519" s="2">
        <f t="shared" si="651"/>
        <v>3</v>
      </c>
      <c r="BH519" s="2">
        <f t="shared" si="652"/>
        <v>5</v>
      </c>
      <c r="BI519" s="2">
        <f t="shared" si="653"/>
        <v>5</v>
      </c>
      <c r="BJ519" s="2">
        <f t="shared" si="654"/>
        <v>4</v>
      </c>
      <c r="BK519" s="2">
        <f t="shared" si="655"/>
        <v>3</v>
      </c>
      <c r="BL519" s="2">
        <f t="shared" si="656"/>
        <v>3</v>
      </c>
      <c r="BM519" s="2">
        <f t="shared" si="657"/>
        <v>3</v>
      </c>
      <c r="BN519" s="2">
        <f t="shared" si="658"/>
        <v>2</v>
      </c>
      <c r="BO519" s="3">
        <f t="shared" si="680"/>
        <v>2</v>
      </c>
      <c r="BP519">
        <f t="shared" si="681"/>
        <v>1</v>
      </c>
      <c r="BR519">
        <v>2</v>
      </c>
      <c r="BS519">
        <f t="shared" si="659"/>
        <v>2</v>
      </c>
      <c r="BU519" s="1">
        <f t="shared" si="660"/>
        <v>4.6151774979272115</v>
      </c>
      <c r="BV519" s="1">
        <f t="shared" si="661"/>
        <v>2.8458945539940395</v>
      </c>
      <c r="BW519" s="1">
        <f t="shared" si="662"/>
        <v>2.4245131596564056</v>
      </c>
      <c r="BX519" s="1">
        <f t="shared" si="663"/>
        <v>3.9104395178894964</v>
      </c>
      <c r="BY519" s="1">
        <f t="shared" si="664"/>
        <v>4.0427523950503224</v>
      </c>
      <c r="BZ519" s="1">
        <f t="shared" si="665"/>
        <v>4.6788403663531373</v>
      </c>
      <c r="CA519" s="1">
        <f t="shared" si="666"/>
        <v>2.5859443569615554</v>
      </c>
      <c r="CB519" s="1">
        <f t="shared" si="667"/>
        <v>5.4127094314750845</v>
      </c>
      <c r="CC519" s="1">
        <f t="shared" si="668"/>
        <v>5.767638403851576</v>
      </c>
      <c r="CD519" s="1">
        <f t="shared" si="669"/>
        <v>10.71925675279474</v>
      </c>
      <c r="CE519" s="1">
        <f t="shared" si="670"/>
        <v>2.3813357708907232</v>
      </c>
      <c r="CF519" s="1">
        <f t="shared" si="671"/>
        <v>4.0271193497976423</v>
      </c>
      <c r="CG519" s="1">
        <f t="shared" si="672"/>
        <v>5.1373330580564014</v>
      </c>
      <c r="CH519" s="1">
        <f t="shared" si="673"/>
        <v>6.2258062009630031</v>
      </c>
      <c r="CI519" s="1">
        <f t="shared" si="674"/>
        <v>6.3259632728043291</v>
      </c>
      <c r="CJ519" s="1">
        <f t="shared" si="675"/>
        <v>6.368586417379122</v>
      </c>
      <c r="CK519" s="1">
        <f t="shared" si="676"/>
        <v>6.3445375032462099</v>
      </c>
      <c r="CL519" s="5">
        <f t="shared" si="682"/>
        <v>11</v>
      </c>
      <c r="CN519" s="9">
        <f t="shared" si="683"/>
        <v>2.3813357708907232</v>
      </c>
    </row>
    <row r="520" spans="1:92" x14ac:dyDescent="0.2">
      <c r="A520" s="4">
        <v>518</v>
      </c>
      <c r="B520" s="1">
        <v>0.232003317399784</v>
      </c>
      <c r="C520" s="1">
        <v>2.7509999999999999</v>
      </c>
      <c r="D520" s="1">
        <v>78</v>
      </c>
      <c r="E520" s="1">
        <v>7</v>
      </c>
      <c r="F520" s="1">
        <v>15</v>
      </c>
      <c r="G520" s="1">
        <v>10.729182595925501</v>
      </c>
      <c r="H520" s="1">
        <v>7</v>
      </c>
      <c r="I520">
        <v>1500</v>
      </c>
      <c r="J520">
        <v>0.15</v>
      </c>
      <c r="K520">
        <v>37.5</v>
      </c>
      <c r="L520" s="1"/>
      <c r="M520" s="2">
        <f t="shared" si="608"/>
        <v>3</v>
      </c>
      <c r="N520" s="2">
        <f t="shared" si="609"/>
        <v>7</v>
      </c>
      <c r="O520" s="2">
        <f t="shared" si="610"/>
        <v>4</v>
      </c>
      <c r="P520" s="2">
        <f t="shared" si="611"/>
        <v>5</v>
      </c>
      <c r="Q520" s="2">
        <f t="shared" si="612"/>
        <v>6</v>
      </c>
      <c r="R520" s="2">
        <f t="shared" si="613"/>
        <v>5</v>
      </c>
      <c r="S520" s="2">
        <f t="shared" si="614"/>
        <v>7</v>
      </c>
      <c r="T520" s="2">
        <f t="shared" si="615"/>
        <v>4</v>
      </c>
      <c r="U520" s="2">
        <f t="shared" si="616"/>
        <v>5</v>
      </c>
      <c r="V520" s="2">
        <f t="shared" si="617"/>
        <v>6</v>
      </c>
      <c r="W520" s="2">
        <f t="shared" si="618"/>
        <v>4</v>
      </c>
      <c r="X520" s="2">
        <f t="shared" si="619"/>
        <v>4</v>
      </c>
      <c r="Y520" s="2">
        <f t="shared" si="620"/>
        <v>2</v>
      </c>
      <c r="Z520" s="2">
        <f t="shared" si="621"/>
        <v>2</v>
      </c>
      <c r="AA520" s="2">
        <f t="shared" si="622"/>
        <v>1</v>
      </c>
      <c r="AB520" s="2">
        <f t="shared" si="623"/>
        <v>2</v>
      </c>
      <c r="AC520" s="2">
        <f t="shared" si="624"/>
        <v>1</v>
      </c>
      <c r="AD520" s="3">
        <f t="shared" si="677"/>
        <v>2</v>
      </c>
      <c r="AE520" s="2">
        <f t="shared" si="625"/>
        <v>6</v>
      </c>
      <c r="AF520" s="2">
        <f t="shared" si="626"/>
        <v>10</v>
      </c>
      <c r="AG520" s="2">
        <f t="shared" si="627"/>
        <v>7</v>
      </c>
      <c r="AH520" s="2">
        <f t="shared" si="628"/>
        <v>8</v>
      </c>
      <c r="AI520" s="2">
        <f t="shared" si="629"/>
        <v>8</v>
      </c>
      <c r="AJ520" s="2">
        <f t="shared" si="630"/>
        <v>7</v>
      </c>
      <c r="AK520" s="2">
        <f t="shared" si="631"/>
        <v>9</v>
      </c>
      <c r="AL520" s="2">
        <f t="shared" si="632"/>
        <v>7</v>
      </c>
      <c r="AM520" s="2">
        <f t="shared" si="633"/>
        <v>7</v>
      </c>
      <c r="AN520" s="2">
        <f t="shared" si="634"/>
        <v>8</v>
      </c>
      <c r="AO520" s="2">
        <f t="shared" si="635"/>
        <v>6</v>
      </c>
      <c r="AP520" s="2">
        <f t="shared" si="636"/>
        <v>6</v>
      </c>
      <c r="AQ520" s="2">
        <f t="shared" si="637"/>
        <v>4</v>
      </c>
      <c r="AR520" s="2">
        <f t="shared" si="638"/>
        <v>3</v>
      </c>
      <c r="AS520" s="2">
        <f t="shared" si="639"/>
        <v>3</v>
      </c>
      <c r="AT520" s="2">
        <f t="shared" si="640"/>
        <v>4</v>
      </c>
      <c r="AU520" s="2">
        <f t="shared" si="641"/>
        <v>3</v>
      </c>
      <c r="AV520" s="3">
        <f t="shared" si="678"/>
        <v>2</v>
      </c>
      <c r="AW520">
        <f t="shared" si="679"/>
        <v>1</v>
      </c>
      <c r="AX520" s="2">
        <f t="shared" si="642"/>
        <v>4</v>
      </c>
      <c r="AY520" s="2">
        <f t="shared" si="643"/>
        <v>6</v>
      </c>
      <c r="AZ520" s="2">
        <f t="shared" si="644"/>
        <v>5</v>
      </c>
      <c r="BA520" s="2">
        <f t="shared" si="645"/>
        <v>4</v>
      </c>
      <c r="BB520" s="2">
        <f t="shared" si="646"/>
        <v>3</v>
      </c>
      <c r="BC520" s="2">
        <f t="shared" si="647"/>
        <v>2</v>
      </c>
      <c r="BD520" s="2">
        <f t="shared" si="648"/>
        <v>6</v>
      </c>
      <c r="BE520" s="2">
        <f t="shared" si="649"/>
        <v>3</v>
      </c>
      <c r="BF520" s="2">
        <f t="shared" si="650"/>
        <v>3</v>
      </c>
      <c r="BG520" s="2">
        <f t="shared" si="651"/>
        <v>3</v>
      </c>
      <c r="BH520" s="2">
        <f t="shared" si="652"/>
        <v>6</v>
      </c>
      <c r="BI520" s="2">
        <f t="shared" si="653"/>
        <v>4</v>
      </c>
      <c r="BJ520" s="2">
        <f t="shared" si="654"/>
        <v>3</v>
      </c>
      <c r="BK520" s="2">
        <f t="shared" si="655"/>
        <v>2</v>
      </c>
      <c r="BL520" s="2">
        <f t="shared" si="656"/>
        <v>2</v>
      </c>
      <c r="BM520" s="2">
        <f t="shared" si="657"/>
        <v>3</v>
      </c>
      <c r="BN520" s="2">
        <f t="shared" si="658"/>
        <v>2</v>
      </c>
      <c r="BO520" s="3">
        <f t="shared" si="680"/>
        <v>2</v>
      </c>
      <c r="BP520">
        <f t="shared" si="681"/>
        <v>3</v>
      </c>
      <c r="BR520">
        <v>3</v>
      </c>
      <c r="BS520">
        <f t="shared" si="659"/>
        <v>1</v>
      </c>
      <c r="BU520" s="1">
        <f t="shared" si="660"/>
        <v>4.2716782200648158</v>
      </c>
      <c r="BV520" s="1">
        <f t="shared" si="661"/>
        <v>2.1100970513672608</v>
      </c>
      <c r="BW520" s="1">
        <f t="shared" si="662"/>
        <v>1.9793986780419222</v>
      </c>
      <c r="BX520" s="1">
        <f t="shared" si="663"/>
        <v>2.8962312055833035</v>
      </c>
      <c r="BY520" s="1">
        <f t="shared" si="664"/>
        <v>2.7754885582019928</v>
      </c>
      <c r="BZ520" s="1">
        <f t="shared" si="665"/>
        <v>3.0291334126153679</v>
      </c>
      <c r="CA520" s="1">
        <f t="shared" si="666"/>
        <v>2.1972490955299215</v>
      </c>
      <c r="CB520" s="1">
        <f t="shared" si="667"/>
        <v>3.3565860460139372</v>
      </c>
      <c r="CC520" s="1">
        <f t="shared" si="668"/>
        <v>3.6131504635083007</v>
      </c>
      <c r="CD520" s="1">
        <f t="shared" si="669"/>
        <v>10.105669928117301</v>
      </c>
      <c r="CE520" s="1">
        <f t="shared" si="670"/>
        <v>2.0652080741337548</v>
      </c>
      <c r="CF520" s="1">
        <f t="shared" si="671"/>
        <v>2.8222104386543703</v>
      </c>
      <c r="CG520" s="1">
        <f t="shared" si="672"/>
        <v>3.4240061445776417</v>
      </c>
      <c r="CH520" s="1">
        <f t="shared" si="673"/>
        <v>3.9595362042193787</v>
      </c>
      <c r="CI520" s="1">
        <f t="shared" si="674"/>
        <v>4.0173898188363122</v>
      </c>
      <c r="CJ520" s="1">
        <f t="shared" si="675"/>
        <v>4.0841602795208862</v>
      </c>
      <c r="CK520" s="1">
        <f t="shared" si="676"/>
        <v>4.046643272504733</v>
      </c>
      <c r="CL520" s="5">
        <f t="shared" si="682"/>
        <v>3</v>
      </c>
      <c r="CN520" s="9">
        <f t="shared" si="683"/>
        <v>1.9793986780419222</v>
      </c>
    </row>
    <row r="521" spans="1:92" x14ac:dyDescent="0.2">
      <c r="A521" s="4">
        <v>519</v>
      </c>
      <c r="B521" s="1">
        <v>0.43202477186132099</v>
      </c>
      <c r="C521" s="1">
        <v>6.0359999999999996</v>
      </c>
      <c r="D521" s="1">
        <v>87</v>
      </c>
      <c r="E521" s="1">
        <v>10</v>
      </c>
      <c r="F521" s="1">
        <v>3</v>
      </c>
      <c r="G521" s="1">
        <v>8.4508751534126905</v>
      </c>
      <c r="H521" s="1">
        <v>6</v>
      </c>
      <c r="I521">
        <v>1500</v>
      </c>
      <c r="J521">
        <v>0.15</v>
      </c>
      <c r="K521">
        <v>37.5</v>
      </c>
      <c r="L521" s="1"/>
      <c r="M521" s="2">
        <f t="shared" si="608"/>
        <v>4</v>
      </c>
      <c r="N521" s="2">
        <f t="shared" si="609"/>
        <v>6</v>
      </c>
      <c r="O521" s="2">
        <f t="shared" si="610"/>
        <v>6</v>
      </c>
      <c r="P521" s="2">
        <f t="shared" si="611"/>
        <v>4</v>
      </c>
      <c r="Q521" s="2">
        <f t="shared" si="612"/>
        <v>6</v>
      </c>
      <c r="R521" s="2">
        <f t="shared" si="613"/>
        <v>7</v>
      </c>
      <c r="S521" s="2">
        <f t="shared" si="614"/>
        <v>7</v>
      </c>
      <c r="T521" s="2">
        <f t="shared" si="615"/>
        <v>5</v>
      </c>
      <c r="U521" s="2">
        <f t="shared" si="616"/>
        <v>7</v>
      </c>
      <c r="V521" s="2">
        <f t="shared" si="617"/>
        <v>7</v>
      </c>
      <c r="W521" s="2">
        <f t="shared" si="618"/>
        <v>3</v>
      </c>
      <c r="X521" s="2">
        <f t="shared" si="619"/>
        <v>4</v>
      </c>
      <c r="Y521" s="2">
        <f t="shared" si="620"/>
        <v>1</v>
      </c>
      <c r="Z521" s="2">
        <f t="shared" si="621"/>
        <v>1</v>
      </c>
      <c r="AA521" s="2">
        <f t="shared" si="622"/>
        <v>2</v>
      </c>
      <c r="AB521" s="2">
        <f t="shared" si="623"/>
        <v>1</v>
      </c>
      <c r="AC521" s="2">
        <f t="shared" si="624"/>
        <v>0</v>
      </c>
      <c r="AD521" s="3">
        <f t="shared" si="677"/>
        <v>6</v>
      </c>
      <c r="AE521" s="2">
        <f t="shared" si="625"/>
        <v>7</v>
      </c>
      <c r="AF521" s="2">
        <f t="shared" si="626"/>
        <v>9</v>
      </c>
      <c r="AG521" s="2">
        <f t="shared" si="627"/>
        <v>9</v>
      </c>
      <c r="AH521" s="2">
        <f t="shared" si="628"/>
        <v>7</v>
      </c>
      <c r="AI521" s="2">
        <f t="shared" si="629"/>
        <v>8</v>
      </c>
      <c r="AJ521" s="2">
        <f t="shared" si="630"/>
        <v>9</v>
      </c>
      <c r="AK521" s="2">
        <f t="shared" si="631"/>
        <v>9</v>
      </c>
      <c r="AL521" s="2">
        <f t="shared" si="632"/>
        <v>8</v>
      </c>
      <c r="AM521" s="2">
        <f t="shared" si="633"/>
        <v>9</v>
      </c>
      <c r="AN521" s="2">
        <f t="shared" si="634"/>
        <v>9</v>
      </c>
      <c r="AO521" s="2">
        <f t="shared" si="635"/>
        <v>5</v>
      </c>
      <c r="AP521" s="2">
        <f t="shared" si="636"/>
        <v>6</v>
      </c>
      <c r="AQ521" s="2">
        <f t="shared" si="637"/>
        <v>3</v>
      </c>
      <c r="AR521" s="2">
        <f t="shared" si="638"/>
        <v>2</v>
      </c>
      <c r="AS521" s="2">
        <f t="shared" si="639"/>
        <v>4</v>
      </c>
      <c r="AT521" s="2">
        <f t="shared" si="640"/>
        <v>3</v>
      </c>
      <c r="AU521" s="2">
        <f t="shared" si="641"/>
        <v>2</v>
      </c>
      <c r="AV521" s="3">
        <f t="shared" si="678"/>
        <v>2</v>
      </c>
      <c r="AW521">
        <f t="shared" si="679"/>
        <v>6</v>
      </c>
      <c r="AX521" s="2">
        <f t="shared" si="642"/>
        <v>4</v>
      </c>
      <c r="AY521" s="2">
        <f t="shared" si="643"/>
        <v>6</v>
      </c>
      <c r="AZ521" s="2">
        <f t="shared" si="644"/>
        <v>7</v>
      </c>
      <c r="BA521" s="2">
        <f t="shared" si="645"/>
        <v>3</v>
      </c>
      <c r="BB521" s="2">
        <f t="shared" si="646"/>
        <v>3</v>
      </c>
      <c r="BC521" s="2">
        <f t="shared" si="647"/>
        <v>4</v>
      </c>
      <c r="BD521" s="2">
        <f t="shared" si="648"/>
        <v>6</v>
      </c>
      <c r="BE521" s="2">
        <f t="shared" si="649"/>
        <v>5</v>
      </c>
      <c r="BF521" s="2">
        <f t="shared" si="650"/>
        <v>5</v>
      </c>
      <c r="BG521" s="2">
        <f t="shared" si="651"/>
        <v>4</v>
      </c>
      <c r="BH521" s="2">
        <f t="shared" si="652"/>
        <v>4</v>
      </c>
      <c r="BI521" s="2">
        <f t="shared" si="653"/>
        <v>4</v>
      </c>
      <c r="BJ521" s="2">
        <f t="shared" si="654"/>
        <v>2</v>
      </c>
      <c r="BK521" s="2">
        <f t="shared" si="655"/>
        <v>3</v>
      </c>
      <c r="BL521" s="2">
        <f t="shared" si="656"/>
        <v>3</v>
      </c>
      <c r="BM521" s="2">
        <f t="shared" si="657"/>
        <v>2</v>
      </c>
      <c r="BN521" s="2">
        <f t="shared" si="658"/>
        <v>1</v>
      </c>
      <c r="BO521" s="3">
        <f t="shared" si="680"/>
        <v>3</v>
      </c>
      <c r="BP521">
        <f t="shared" si="681"/>
        <v>1</v>
      </c>
      <c r="BR521">
        <v>2</v>
      </c>
      <c r="BS521">
        <f t="shared" si="659"/>
        <v>1</v>
      </c>
      <c r="BU521" s="1">
        <f t="shared" si="660"/>
        <v>4.5605768890280611</v>
      </c>
      <c r="BV521" s="1">
        <f t="shared" si="661"/>
        <v>2.156257899469233</v>
      </c>
      <c r="BW521" s="1">
        <f t="shared" si="662"/>
        <v>1.8819888566891316</v>
      </c>
      <c r="BX521" s="1">
        <f t="shared" si="663"/>
        <v>2.9774760353064811</v>
      </c>
      <c r="BY521" s="1">
        <f t="shared" si="664"/>
        <v>2.3416006719395419</v>
      </c>
      <c r="BZ521" s="1">
        <f t="shared" si="665"/>
        <v>2.1403940847663048</v>
      </c>
      <c r="CA521" s="1">
        <f t="shared" si="666"/>
        <v>2.1744163903228979</v>
      </c>
      <c r="CB521" s="1">
        <f t="shared" si="667"/>
        <v>2.2386228683248821</v>
      </c>
      <c r="CC521" s="1">
        <f t="shared" si="668"/>
        <v>2.3560296240310072</v>
      </c>
      <c r="CD521" s="1">
        <f t="shared" si="669"/>
        <v>9.8794726108225941</v>
      </c>
      <c r="CE521" s="1">
        <f t="shared" si="670"/>
        <v>2.2824655379603733</v>
      </c>
      <c r="CF521" s="1">
        <f t="shared" si="671"/>
        <v>2.1629368395000643</v>
      </c>
      <c r="CG521" s="1">
        <f t="shared" si="672"/>
        <v>2.4790871981530791</v>
      </c>
      <c r="CH521" s="1">
        <f t="shared" si="673"/>
        <v>2.6553971918736097</v>
      </c>
      <c r="CI521" s="1">
        <f t="shared" si="674"/>
        <v>2.829270542233993</v>
      </c>
      <c r="CJ521" s="1">
        <f t="shared" si="675"/>
        <v>2.9230958882923557</v>
      </c>
      <c r="CK521" s="1">
        <f t="shared" si="676"/>
        <v>2.8740637451989279</v>
      </c>
      <c r="CL521" s="5">
        <f t="shared" si="682"/>
        <v>3</v>
      </c>
      <c r="CN521" s="9">
        <f t="shared" si="683"/>
        <v>1.8819888566891316</v>
      </c>
    </row>
    <row r="522" spans="1:92" x14ac:dyDescent="0.2">
      <c r="A522" s="4">
        <v>520</v>
      </c>
      <c r="B522" s="1">
        <v>0.30893383435904997</v>
      </c>
      <c r="C522" s="1">
        <v>1.7390000000000001</v>
      </c>
      <c r="D522" s="1">
        <v>71</v>
      </c>
      <c r="E522" s="1">
        <v>26</v>
      </c>
      <c r="F522" s="1">
        <v>3</v>
      </c>
      <c r="G522" s="1">
        <v>13.8598088245292</v>
      </c>
      <c r="H522" s="1">
        <v>7</v>
      </c>
      <c r="I522">
        <v>1500</v>
      </c>
      <c r="J522">
        <v>0.15</v>
      </c>
      <c r="K522">
        <v>37.5</v>
      </c>
      <c r="L522" s="1"/>
      <c r="M522" s="2">
        <f t="shared" si="608"/>
        <v>3</v>
      </c>
      <c r="N522" s="2">
        <f t="shared" si="609"/>
        <v>8</v>
      </c>
      <c r="O522" s="2">
        <f t="shared" si="610"/>
        <v>5</v>
      </c>
      <c r="P522" s="2">
        <f t="shared" si="611"/>
        <v>5</v>
      </c>
      <c r="Q522" s="2">
        <f t="shared" si="612"/>
        <v>6</v>
      </c>
      <c r="R522" s="2">
        <f t="shared" si="613"/>
        <v>6</v>
      </c>
      <c r="S522" s="2">
        <f t="shared" si="614"/>
        <v>7</v>
      </c>
      <c r="T522" s="2">
        <f t="shared" si="615"/>
        <v>4</v>
      </c>
      <c r="U522" s="2">
        <f t="shared" si="616"/>
        <v>4</v>
      </c>
      <c r="V522" s="2">
        <f t="shared" si="617"/>
        <v>7</v>
      </c>
      <c r="W522" s="2">
        <f t="shared" si="618"/>
        <v>3</v>
      </c>
      <c r="X522" s="2">
        <f t="shared" si="619"/>
        <v>3</v>
      </c>
      <c r="Y522" s="2">
        <f t="shared" si="620"/>
        <v>1</v>
      </c>
      <c r="Z522" s="2">
        <f t="shared" si="621"/>
        <v>1</v>
      </c>
      <c r="AA522" s="2">
        <f t="shared" si="622"/>
        <v>2</v>
      </c>
      <c r="AB522" s="2">
        <f t="shared" si="623"/>
        <v>1</v>
      </c>
      <c r="AC522" s="2">
        <f t="shared" si="624"/>
        <v>0</v>
      </c>
      <c r="AD522" s="3">
        <f t="shared" si="677"/>
        <v>2</v>
      </c>
      <c r="AE522" s="2">
        <f t="shared" si="625"/>
        <v>6</v>
      </c>
      <c r="AF522" s="2">
        <f t="shared" si="626"/>
        <v>11</v>
      </c>
      <c r="AG522" s="2">
        <f t="shared" si="627"/>
        <v>8</v>
      </c>
      <c r="AH522" s="2">
        <f t="shared" si="628"/>
        <v>8</v>
      </c>
      <c r="AI522" s="2">
        <f t="shared" si="629"/>
        <v>8</v>
      </c>
      <c r="AJ522" s="2">
        <f t="shared" si="630"/>
        <v>8</v>
      </c>
      <c r="AK522" s="2">
        <f t="shared" si="631"/>
        <v>9</v>
      </c>
      <c r="AL522" s="2">
        <f t="shared" si="632"/>
        <v>7</v>
      </c>
      <c r="AM522" s="2">
        <f t="shared" si="633"/>
        <v>6</v>
      </c>
      <c r="AN522" s="2">
        <f t="shared" si="634"/>
        <v>9</v>
      </c>
      <c r="AO522" s="2">
        <f t="shared" si="635"/>
        <v>5</v>
      </c>
      <c r="AP522" s="2">
        <f t="shared" si="636"/>
        <v>5</v>
      </c>
      <c r="AQ522" s="2">
        <f t="shared" si="637"/>
        <v>3</v>
      </c>
      <c r="AR522" s="2">
        <f t="shared" si="638"/>
        <v>2</v>
      </c>
      <c r="AS522" s="2">
        <f t="shared" si="639"/>
        <v>4</v>
      </c>
      <c r="AT522" s="2">
        <f t="shared" si="640"/>
        <v>3</v>
      </c>
      <c r="AU522" s="2">
        <f t="shared" si="641"/>
        <v>2</v>
      </c>
      <c r="AV522" s="3">
        <f t="shared" si="678"/>
        <v>2</v>
      </c>
      <c r="AW522">
        <f t="shared" si="679"/>
        <v>1</v>
      </c>
      <c r="AX522" s="2">
        <f t="shared" si="642"/>
        <v>4</v>
      </c>
      <c r="AY522" s="2">
        <f t="shared" si="643"/>
        <v>8</v>
      </c>
      <c r="AZ522" s="2">
        <f t="shared" si="644"/>
        <v>6</v>
      </c>
      <c r="BA522" s="2">
        <f t="shared" si="645"/>
        <v>4</v>
      </c>
      <c r="BB522" s="2">
        <f t="shared" si="646"/>
        <v>3</v>
      </c>
      <c r="BC522" s="2">
        <f t="shared" si="647"/>
        <v>3</v>
      </c>
      <c r="BD522" s="2">
        <f t="shared" si="648"/>
        <v>6</v>
      </c>
      <c r="BE522" s="2">
        <f t="shared" si="649"/>
        <v>2</v>
      </c>
      <c r="BF522" s="2">
        <f t="shared" si="650"/>
        <v>2</v>
      </c>
      <c r="BG522" s="2">
        <f t="shared" si="651"/>
        <v>4</v>
      </c>
      <c r="BH522" s="2">
        <f t="shared" si="652"/>
        <v>5</v>
      </c>
      <c r="BI522" s="2">
        <f t="shared" si="653"/>
        <v>3</v>
      </c>
      <c r="BJ522" s="2">
        <f t="shared" si="654"/>
        <v>2</v>
      </c>
      <c r="BK522" s="2">
        <f t="shared" si="655"/>
        <v>3</v>
      </c>
      <c r="BL522" s="2">
        <f t="shared" si="656"/>
        <v>3</v>
      </c>
      <c r="BM522" s="2">
        <f t="shared" si="657"/>
        <v>2</v>
      </c>
      <c r="BN522" s="2">
        <f t="shared" si="658"/>
        <v>1</v>
      </c>
      <c r="BO522" s="3">
        <f t="shared" si="680"/>
        <v>2</v>
      </c>
      <c r="BP522">
        <f t="shared" si="681"/>
        <v>1</v>
      </c>
      <c r="BR522">
        <v>2</v>
      </c>
      <c r="BS522">
        <f t="shared" si="659"/>
        <v>2</v>
      </c>
      <c r="BU522" s="1">
        <f t="shared" si="660"/>
        <v>4.1302650678972022</v>
      </c>
      <c r="BV522" s="1">
        <f t="shared" si="661"/>
        <v>1.8081273138619351</v>
      </c>
      <c r="BW522" s="1">
        <f t="shared" si="662"/>
        <v>1.8369183991693239</v>
      </c>
      <c r="BX522" s="1">
        <f t="shared" si="663"/>
        <v>2.2264377810524567</v>
      </c>
      <c r="BY522" s="1">
        <f t="shared" si="664"/>
        <v>2.2602626403097266</v>
      </c>
      <c r="BZ522" s="1">
        <f t="shared" si="665"/>
        <v>2.4576002953672291</v>
      </c>
      <c r="CA522" s="1">
        <f t="shared" si="666"/>
        <v>2.1059904426898912</v>
      </c>
      <c r="CB522" s="1">
        <f t="shared" si="667"/>
        <v>2.7065352839682841</v>
      </c>
      <c r="CC522" s="1">
        <f t="shared" si="668"/>
        <v>2.8606200043691969</v>
      </c>
      <c r="CD522" s="1">
        <f t="shared" si="669"/>
        <v>9.9483156730853928</v>
      </c>
      <c r="CE522" s="1">
        <f t="shared" si="670"/>
        <v>1.914484491890972</v>
      </c>
      <c r="CF522" s="1">
        <f t="shared" si="671"/>
        <v>2.3393548522525895</v>
      </c>
      <c r="CG522" s="1">
        <f t="shared" si="672"/>
        <v>2.7763823350550632</v>
      </c>
      <c r="CH522" s="1">
        <f t="shared" si="673"/>
        <v>3.1631834678685151</v>
      </c>
      <c r="CI522" s="1">
        <f t="shared" si="674"/>
        <v>3.3175432316475195</v>
      </c>
      <c r="CJ522" s="1">
        <f t="shared" si="675"/>
        <v>3.3982451910553912</v>
      </c>
      <c r="CK522" s="1">
        <f t="shared" si="676"/>
        <v>3.3522855171257713</v>
      </c>
      <c r="CL522" s="5">
        <f t="shared" si="682"/>
        <v>2</v>
      </c>
      <c r="CN522" s="9">
        <f t="shared" si="683"/>
        <v>1.8081273138619351</v>
      </c>
    </row>
    <row r="523" spans="1:92" x14ac:dyDescent="0.2">
      <c r="A523" s="4">
        <v>521</v>
      </c>
      <c r="B523" s="1">
        <v>0.36535255450038301</v>
      </c>
      <c r="C523" s="1">
        <v>2.9980000000000002</v>
      </c>
      <c r="D523" s="1">
        <v>75</v>
      </c>
      <c r="E523" s="1">
        <v>9</v>
      </c>
      <c r="F523" s="1">
        <v>16</v>
      </c>
      <c r="G523" s="1">
        <v>9.8438420177367405</v>
      </c>
      <c r="H523" s="1">
        <v>7</v>
      </c>
      <c r="I523">
        <v>1500</v>
      </c>
      <c r="J523">
        <v>0.15</v>
      </c>
      <c r="K523">
        <v>37.5</v>
      </c>
      <c r="L523" s="1"/>
      <c r="M523" s="2">
        <f t="shared" si="608"/>
        <v>3</v>
      </c>
      <c r="N523" s="2">
        <f t="shared" si="609"/>
        <v>6</v>
      </c>
      <c r="O523" s="2">
        <f t="shared" si="610"/>
        <v>5</v>
      </c>
      <c r="P523" s="2">
        <f t="shared" si="611"/>
        <v>5</v>
      </c>
      <c r="Q523" s="2">
        <f t="shared" si="612"/>
        <v>5</v>
      </c>
      <c r="R523" s="2">
        <f t="shared" si="613"/>
        <v>6</v>
      </c>
      <c r="S523" s="2">
        <f t="shared" si="614"/>
        <v>7</v>
      </c>
      <c r="T523" s="2">
        <f t="shared" si="615"/>
        <v>5</v>
      </c>
      <c r="U523" s="2">
        <f t="shared" si="616"/>
        <v>6</v>
      </c>
      <c r="V523" s="2">
        <f t="shared" si="617"/>
        <v>6</v>
      </c>
      <c r="W523" s="2">
        <f t="shared" si="618"/>
        <v>4</v>
      </c>
      <c r="X523" s="2">
        <f t="shared" si="619"/>
        <v>4</v>
      </c>
      <c r="Y523" s="2">
        <f t="shared" si="620"/>
        <v>2</v>
      </c>
      <c r="Z523" s="2">
        <f t="shared" si="621"/>
        <v>2</v>
      </c>
      <c r="AA523" s="2">
        <f t="shared" si="622"/>
        <v>1</v>
      </c>
      <c r="AB523" s="2">
        <f t="shared" si="623"/>
        <v>2</v>
      </c>
      <c r="AC523" s="2">
        <f t="shared" si="624"/>
        <v>1</v>
      </c>
      <c r="AD523" s="3">
        <f t="shared" si="677"/>
        <v>7</v>
      </c>
      <c r="AE523" s="2">
        <f t="shared" si="625"/>
        <v>6</v>
      </c>
      <c r="AF523" s="2">
        <f t="shared" si="626"/>
        <v>9</v>
      </c>
      <c r="AG523" s="2">
        <f t="shared" si="627"/>
        <v>8</v>
      </c>
      <c r="AH523" s="2">
        <f t="shared" si="628"/>
        <v>8</v>
      </c>
      <c r="AI523" s="2">
        <f t="shared" si="629"/>
        <v>7</v>
      </c>
      <c r="AJ523" s="2">
        <f t="shared" si="630"/>
        <v>8</v>
      </c>
      <c r="AK523" s="2">
        <f t="shared" si="631"/>
        <v>9</v>
      </c>
      <c r="AL523" s="2">
        <f t="shared" si="632"/>
        <v>8</v>
      </c>
      <c r="AM523" s="2">
        <f t="shared" si="633"/>
        <v>8</v>
      </c>
      <c r="AN523" s="2">
        <f t="shared" si="634"/>
        <v>8</v>
      </c>
      <c r="AO523" s="2">
        <f t="shared" si="635"/>
        <v>6</v>
      </c>
      <c r="AP523" s="2">
        <f t="shared" si="636"/>
        <v>6</v>
      </c>
      <c r="AQ523" s="2">
        <f t="shared" si="637"/>
        <v>4</v>
      </c>
      <c r="AR523" s="2">
        <f t="shared" si="638"/>
        <v>3</v>
      </c>
      <c r="AS523" s="2">
        <f t="shared" si="639"/>
        <v>3</v>
      </c>
      <c r="AT523" s="2">
        <f t="shared" si="640"/>
        <v>4</v>
      </c>
      <c r="AU523" s="2">
        <f t="shared" si="641"/>
        <v>3</v>
      </c>
      <c r="AV523" s="3">
        <f t="shared" si="678"/>
        <v>2</v>
      </c>
      <c r="AW523">
        <f t="shared" si="679"/>
        <v>2</v>
      </c>
      <c r="AX523" s="2">
        <f t="shared" si="642"/>
        <v>4</v>
      </c>
      <c r="AY523" s="2">
        <f t="shared" si="643"/>
        <v>6</v>
      </c>
      <c r="AZ523" s="2">
        <f t="shared" si="644"/>
        <v>6</v>
      </c>
      <c r="BA523" s="2">
        <f t="shared" si="645"/>
        <v>4</v>
      </c>
      <c r="BB523" s="2">
        <f t="shared" si="646"/>
        <v>2</v>
      </c>
      <c r="BC523" s="2">
        <f t="shared" si="647"/>
        <v>3</v>
      </c>
      <c r="BD523" s="2">
        <f t="shared" si="648"/>
        <v>6</v>
      </c>
      <c r="BE523" s="2">
        <f t="shared" si="649"/>
        <v>4</v>
      </c>
      <c r="BF523" s="2">
        <f t="shared" si="650"/>
        <v>4</v>
      </c>
      <c r="BG523" s="2">
        <f t="shared" si="651"/>
        <v>3</v>
      </c>
      <c r="BH523" s="2">
        <f t="shared" si="652"/>
        <v>6</v>
      </c>
      <c r="BI523" s="2">
        <f t="shared" si="653"/>
        <v>4</v>
      </c>
      <c r="BJ523" s="2">
        <f t="shared" si="654"/>
        <v>3</v>
      </c>
      <c r="BK523" s="2">
        <f t="shared" si="655"/>
        <v>2</v>
      </c>
      <c r="BL523" s="2">
        <f t="shared" si="656"/>
        <v>2</v>
      </c>
      <c r="BM523" s="2">
        <f t="shared" si="657"/>
        <v>3</v>
      </c>
      <c r="BN523" s="2">
        <f t="shared" si="658"/>
        <v>2</v>
      </c>
      <c r="BO523" s="3">
        <f t="shared" si="680"/>
        <v>2</v>
      </c>
      <c r="BP523">
        <f t="shared" si="681"/>
        <v>4</v>
      </c>
      <c r="BR523">
        <v>2</v>
      </c>
      <c r="BS523">
        <f t="shared" si="659"/>
        <v>2</v>
      </c>
      <c r="BU523" s="1">
        <f t="shared" si="660"/>
        <v>4.3428860457126293</v>
      </c>
      <c r="BV523" s="1">
        <f t="shared" si="661"/>
        <v>1.9741382951166289</v>
      </c>
      <c r="BW523" s="1">
        <f t="shared" si="662"/>
        <v>1.8508273254914038</v>
      </c>
      <c r="BX523" s="1">
        <f t="shared" si="663"/>
        <v>2.6685769352118571</v>
      </c>
      <c r="BY523" s="1">
        <f t="shared" si="664"/>
        <v>2.3071380648962343</v>
      </c>
      <c r="BZ523" s="1">
        <f t="shared" si="665"/>
        <v>2.3041988044493849</v>
      </c>
      <c r="CA523" s="1">
        <f t="shared" si="666"/>
        <v>2.14126499678517</v>
      </c>
      <c r="CB523" s="1">
        <f t="shared" si="667"/>
        <v>2.4350210183228267</v>
      </c>
      <c r="CC523" s="1">
        <f t="shared" si="668"/>
        <v>2.6244528008604582</v>
      </c>
      <c r="CD523" s="1">
        <f t="shared" si="669"/>
        <v>9.9138145715375892</v>
      </c>
      <c r="CE523" s="1">
        <f t="shared" si="670"/>
        <v>2.1600068215574733</v>
      </c>
      <c r="CF523" s="1">
        <f t="shared" si="671"/>
        <v>2.3113731757257132</v>
      </c>
      <c r="CG523" s="1">
        <f t="shared" si="672"/>
        <v>2.6776841306299453</v>
      </c>
      <c r="CH523" s="1">
        <f t="shared" si="673"/>
        <v>2.9439028758769719</v>
      </c>
      <c r="CI523" s="1">
        <f t="shared" si="674"/>
        <v>3.029396531431622</v>
      </c>
      <c r="CJ523" s="1">
        <f t="shared" si="675"/>
        <v>3.1173350207201187</v>
      </c>
      <c r="CK523" s="1">
        <f t="shared" si="676"/>
        <v>3.0683553177478275</v>
      </c>
      <c r="CL523" s="5">
        <f t="shared" si="682"/>
        <v>3</v>
      </c>
      <c r="CN523" s="9">
        <f t="shared" si="683"/>
        <v>1.8508273254914038</v>
      </c>
    </row>
    <row r="524" spans="1:92" x14ac:dyDescent="0.2">
      <c r="A524" s="4">
        <v>522</v>
      </c>
      <c r="B524" s="1">
        <v>0.37446742812293599</v>
      </c>
      <c r="C524" s="1">
        <v>2.2170000000000001</v>
      </c>
      <c r="D524" s="1">
        <v>62</v>
      </c>
      <c r="E524" s="1">
        <v>25</v>
      </c>
      <c r="F524" s="1">
        <v>13</v>
      </c>
      <c r="G524" s="1">
        <v>10.8175882554547</v>
      </c>
      <c r="H524" s="1">
        <v>7</v>
      </c>
      <c r="I524">
        <v>1500</v>
      </c>
      <c r="J524">
        <v>0.15</v>
      </c>
      <c r="K524">
        <v>37.5</v>
      </c>
      <c r="L524" s="1"/>
      <c r="M524" s="2">
        <f t="shared" si="608"/>
        <v>3</v>
      </c>
      <c r="N524" s="2">
        <f t="shared" si="609"/>
        <v>8</v>
      </c>
      <c r="O524" s="2">
        <f t="shared" si="610"/>
        <v>6</v>
      </c>
      <c r="P524" s="2">
        <f t="shared" si="611"/>
        <v>5</v>
      </c>
      <c r="Q524" s="2">
        <f t="shared" si="612"/>
        <v>6</v>
      </c>
      <c r="R524" s="2">
        <f t="shared" si="613"/>
        <v>6</v>
      </c>
      <c r="S524" s="2">
        <f t="shared" si="614"/>
        <v>6</v>
      </c>
      <c r="T524" s="2">
        <f t="shared" si="615"/>
        <v>4</v>
      </c>
      <c r="U524" s="2">
        <f t="shared" si="616"/>
        <v>4</v>
      </c>
      <c r="V524" s="2">
        <f t="shared" si="617"/>
        <v>7</v>
      </c>
      <c r="W524" s="2">
        <f t="shared" si="618"/>
        <v>3</v>
      </c>
      <c r="X524" s="2">
        <f t="shared" si="619"/>
        <v>3</v>
      </c>
      <c r="Y524" s="2">
        <f t="shared" si="620"/>
        <v>1</v>
      </c>
      <c r="Z524" s="2">
        <f t="shared" si="621"/>
        <v>1</v>
      </c>
      <c r="AA524" s="2">
        <f t="shared" si="622"/>
        <v>1</v>
      </c>
      <c r="AB524" s="2">
        <f t="shared" si="623"/>
        <v>1</v>
      </c>
      <c r="AC524" s="2">
        <f t="shared" si="624"/>
        <v>0</v>
      </c>
      <c r="AD524" s="3">
        <f t="shared" si="677"/>
        <v>2</v>
      </c>
      <c r="AE524" s="2">
        <f t="shared" si="625"/>
        <v>6</v>
      </c>
      <c r="AF524" s="2">
        <f t="shared" si="626"/>
        <v>11</v>
      </c>
      <c r="AG524" s="2">
        <f t="shared" si="627"/>
        <v>9</v>
      </c>
      <c r="AH524" s="2">
        <f t="shared" si="628"/>
        <v>8</v>
      </c>
      <c r="AI524" s="2">
        <f t="shared" si="629"/>
        <v>8</v>
      </c>
      <c r="AJ524" s="2">
        <f t="shared" si="630"/>
        <v>8</v>
      </c>
      <c r="AK524" s="2">
        <f t="shared" si="631"/>
        <v>8</v>
      </c>
      <c r="AL524" s="2">
        <f t="shared" si="632"/>
        <v>7</v>
      </c>
      <c r="AM524" s="2">
        <f t="shared" si="633"/>
        <v>6</v>
      </c>
      <c r="AN524" s="2">
        <f t="shared" si="634"/>
        <v>9</v>
      </c>
      <c r="AO524" s="2">
        <f t="shared" si="635"/>
        <v>5</v>
      </c>
      <c r="AP524" s="2">
        <f t="shared" si="636"/>
        <v>5</v>
      </c>
      <c r="AQ524" s="2">
        <f t="shared" si="637"/>
        <v>3</v>
      </c>
      <c r="AR524" s="2">
        <f t="shared" si="638"/>
        <v>2</v>
      </c>
      <c r="AS524" s="2">
        <f t="shared" si="639"/>
        <v>3</v>
      </c>
      <c r="AT524" s="2">
        <f t="shared" si="640"/>
        <v>3</v>
      </c>
      <c r="AU524" s="2">
        <f t="shared" si="641"/>
        <v>2</v>
      </c>
      <c r="AV524" s="3">
        <f t="shared" si="678"/>
        <v>2</v>
      </c>
      <c r="AW524">
        <f t="shared" si="679"/>
        <v>1</v>
      </c>
      <c r="AX524" s="2">
        <f t="shared" si="642"/>
        <v>4</v>
      </c>
      <c r="AY524" s="2">
        <f t="shared" si="643"/>
        <v>8</v>
      </c>
      <c r="AZ524" s="2">
        <f t="shared" si="644"/>
        <v>7</v>
      </c>
      <c r="BA524" s="2">
        <f t="shared" si="645"/>
        <v>4</v>
      </c>
      <c r="BB524" s="2">
        <f t="shared" si="646"/>
        <v>3</v>
      </c>
      <c r="BC524" s="2">
        <f t="shared" si="647"/>
        <v>3</v>
      </c>
      <c r="BD524" s="2">
        <f t="shared" si="648"/>
        <v>5</v>
      </c>
      <c r="BE524" s="2">
        <f t="shared" si="649"/>
        <v>2</v>
      </c>
      <c r="BF524" s="2">
        <f t="shared" si="650"/>
        <v>2</v>
      </c>
      <c r="BG524" s="2">
        <f t="shared" si="651"/>
        <v>4</v>
      </c>
      <c r="BH524" s="2">
        <f t="shared" si="652"/>
        <v>5</v>
      </c>
      <c r="BI524" s="2">
        <f t="shared" si="653"/>
        <v>3</v>
      </c>
      <c r="BJ524" s="2">
        <f t="shared" si="654"/>
        <v>2</v>
      </c>
      <c r="BK524" s="2">
        <f t="shared" si="655"/>
        <v>2</v>
      </c>
      <c r="BL524" s="2">
        <f t="shared" si="656"/>
        <v>2</v>
      </c>
      <c r="BM524" s="2">
        <f t="shared" si="657"/>
        <v>2</v>
      </c>
      <c r="BN524" s="2">
        <f t="shared" si="658"/>
        <v>1</v>
      </c>
      <c r="BO524" s="3">
        <f t="shared" si="680"/>
        <v>2</v>
      </c>
      <c r="BP524">
        <f t="shared" si="681"/>
        <v>1</v>
      </c>
      <c r="BR524">
        <v>2</v>
      </c>
      <c r="BS524">
        <f t="shared" si="659"/>
        <v>1</v>
      </c>
      <c r="BU524" s="1">
        <f t="shared" si="660"/>
        <v>4.2637416612153363</v>
      </c>
      <c r="BV524" s="1">
        <f t="shared" si="661"/>
        <v>1.8871510986787399</v>
      </c>
      <c r="BW524" s="1">
        <f t="shared" si="662"/>
        <v>1.8326377631033932</v>
      </c>
      <c r="BX524" s="1">
        <f t="shared" si="663"/>
        <v>2.4752453829337338</v>
      </c>
      <c r="BY524" s="1">
        <f t="shared" si="664"/>
        <v>2.2318214594048538</v>
      </c>
      <c r="BZ524" s="1">
        <f t="shared" si="665"/>
        <v>2.277450347902048</v>
      </c>
      <c r="CA524" s="1">
        <f t="shared" si="666"/>
        <v>2.1182611063179446</v>
      </c>
      <c r="CB524" s="1">
        <f t="shared" si="667"/>
        <v>2.416532566998673</v>
      </c>
      <c r="CC524" s="1">
        <f t="shared" si="668"/>
        <v>2.5914357909559569</v>
      </c>
      <c r="CD524" s="1">
        <f t="shared" si="669"/>
        <v>9.9067269414715344</v>
      </c>
      <c r="CE524" s="1">
        <f t="shared" si="670"/>
        <v>2.0920255147080669</v>
      </c>
      <c r="CF524" s="1">
        <f t="shared" si="671"/>
        <v>2.2769467564713475</v>
      </c>
      <c r="CG524" s="1">
        <f t="shared" si="672"/>
        <v>2.6330366890496206</v>
      </c>
      <c r="CH524" s="1">
        <f t="shared" si="673"/>
        <v>2.9062697334147716</v>
      </c>
      <c r="CI524" s="1">
        <f t="shared" si="674"/>
        <v>3.0154061005159978</v>
      </c>
      <c r="CJ524" s="1">
        <f t="shared" si="675"/>
        <v>3.1038130537874253</v>
      </c>
      <c r="CK524" s="1">
        <f t="shared" si="676"/>
        <v>3.0542468537838561</v>
      </c>
      <c r="CL524" s="5">
        <f t="shared" si="682"/>
        <v>3</v>
      </c>
      <c r="CN524" s="9">
        <f t="shared" si="683"/>
        <v>1.8326377631033932</v>
      </c>
    </row>
    <row r="525" spans="1:92" x14ac:dyDescent="0.2">
      <c r="A525" s="4">
        <v>523</v>
      </c>
      <c r="B525" s="1">
        <v>0.33926678738258398</v>
      </c>
      <c r="C525" s="1">
        <v>36.165999999999997</v>
      </c>
      <c r="D525" s="1">
        <v>74</v>
      </c>
      <c r="E525" s="1">
        <v>14</v>
      </c>
      <c r="F525" s="1">
        <v>12</v>
      </c>
      <c r="G525" s="1">
        <v>10.8499015139415</v>
      </c>
      <c r="H525" s="1">
        <v>7</v>
      </c>
      <c r="I525">
        <v>1500</v>
      </c>
      <c r="J525">
        <v>0.15</v>
      </c>
      <c r="K525">
        <v>37.5</v>
      </c>
      <c r="L525" s="1"/>
      <c r="M525" s="2">
        <f t="shared" si="608"/>
        <v>3</v>
      </c>
      <c r="N525" s="2">
        <f t="shared" si="609"/>
        <v>7</v>
      </c>
      <c r="O525" s="2">
        <f t="shared" si="610"/>
        <v>4</v>
      </c>
      <c r="P525" s="2">
        <f t="shared" si="611"/>
        <v>5</v>
      </c>
      <c r="Q525" s="2">
        <f t="shared" si="612"/>
        <v>6</v>
      </c>
      <c r="R525" s="2">
        <f t="shared" si="613"/>
        <v>5</v>
      </c>
      <c r="S525" s="2">
        <f t="shared" si="614"/>
        <v>7</v>
      </c>
      <c r="T525" s="2">
        <f t="shared" si="615"/>
        <v>4</v>
      </c>
      <c r="U525" s="2">
        <f t="shared" si="616"/>
        <v>5</v>
      </c>
      <c r="V525" s="2">
        <f t="shared" si="617"/>
        <v>6</v>
      </c>
      <c r="W525" s="2">
        <f t="shared" si="618"/>
        <v>3</v>
      </c>
      <c r="X525" s="2">
        <f t="shared" si="619"/>
        <v>3</v>
      </c>
      <c r="Y525" s="2">
        <f t="shared" si="620"/>
        <v>1</v>
      </c>
      <c r="Z525" s="2">
        <f t="shared" si="621"/>
        <v>1</v>
      </c>
      <c r="AA525" s="2">
        <f t="shared" si="622"/>
        <v>1</v>
      </c>
      <c r="AB525" s="2">
        <f t="shared" si="623"/>
        <v>1</v>
      </c>
      <c r="AC525" s="2">
        <f t="shared" si="624"/>
        <v>0</v>
      </c>
      <c r="AD525" s="3">
        <f t="shared" si="677"/>
        <v>2</v>
      </c>
      <c r="AE525" s="2">
        <f t="shared" si="625"/>
        <v>6</v>
      </c>
      <c r="AF525" s="2">
        <f t="shared" si="626"/>
        <v>10</v>
      </c>
      <c r="AG525" s="2">
        <f t="shared" si="627"/>
        <v>7</v>
      </c>
      <c r="AH525" s="2">
        <f t="shared" si="628"/>
        <v>8</v>
      </c>
      <c r="AI525" s="2">
        <f t="shared" si="629"/>
        <v>8</v>
      </c>
      <c r="AJ525" s="2">
        <f t="shared" si="630"/>
        <v>7</v>
      </c>
      <c r="AK525" s="2">
        <f t="shared" si="631"/>
        <v>9</v>
      </c>
      <c r="AL525" s="2">
        <f t="shared" si="632"/>
        <v>7</v>
      </c>
      <c r="AM525" s="2">
        <f t="shared" si="633"/>
        <v>7</v>
      </c>
      <c r="AN525" s="2">
        <f t="shared" si="634"/>
        <v>8</v>
      </c>
      <c r="AO525" s="2">
        <f t="shared" si="635"/>
        <v>5</v>
      </c>
      <c r="AP525" s="2">
        <f t="shared" si="636"/>
        <v>5</v>
      </c>
      <c r="AQ525" s="2">
        <f t="shared" si="637"/>
        <v>3</v>
      </c>
      <c r="AR525" s="2">
        <f t="shared" si="638"/>
        <v>2</v>
      </c>
      <c r="AS525" s="2">
        <f t="shared" si="639"/>
        <v>3</v>
      </c>
      <c r="AT525" s="2">
        <f t="shared" si="640"/>
        <v>3</v>
      </c>
      <c r="AU525" s="2">
        <f t="shared" si="641"/>
        <v>2</v>
      </c>
      <c r="AV525" s="3">
        <f t="shared" si="678"/>
        <v>2</v>
      </c>
      <c r="AW525">
        <f t="shared" si="679"/>
        <v>1</v>
      </c>
      <c r="AX525" s="2">
        <f t="shared" si="642"/>
        <v>4</v>
      </c>
      <c r="AY525" s="2">
        <f t="shared" si="643"/>
        <v>7</v>
      </c>
      <c r="AZ525" s="2">
        <f t="shared" si="644"/>
        <v>5</v>
      </c>
      <c r="BA525" s="2">
        <f t="shared" si="645"/>
        <v>4</v>
      </c>
      <c r="BB525" s="2">
        <f t="shared" si="646"/>
        <v>3</v>
      </c>
      <c r="BC525" s="2">
        <f t="shared" si="647"/>
        <v>2</v>
      </c>
      <c r="BD525" s="2">
        <f t="shared" si="648"/>
        <v>6</v>
      </c>
      <c r="BE525" s="2">
        <f t="shared" si="649"/>
        <v>3</v>
      </c>
      <c r="BF525" s="2">
        <f t="shared" si="650"/>
        <v>3</v>
      </c>
      <c r="BG525" s="2">
        <f t="shared" si="651"/>
        <v>3</v>
      </c>
      <c r="BH525" s="2">
        <f t="shared" si="652"/>
        <v>5</v>
      </c>
      <c r="BI525" s="2">
        <f t="shared" si="653"/>
        <v>3</v>
      </c>
      <c r="BJ525" s="2">
        <f t="shared" si="654"/>
        <v>2</v>
      </c>
      <c r="BK525" s="2">
        <f t="shared" si="655"/>
        <v>2</v>
      </c>
      <c r="BL525" s="2">
        <f t="shared" si="656"/>
        <v>2</v>
      </c>
      <c r="BM525" s="2">
        <f t="shared" si="657"/>
        <v>2</v>
      </c>
      <c r="BN525" s="2">
        <f t="shared" si="658"/>
        <v>1</v>
      </c>
      <c r="BO525" s="3">
        <f t="shared" si="680"/>
        <v>2</v>
      </c>
      <c r="BP525">
        <f t="shared" si="681"/>
        <v>1</v>
      </c>
      <c r="BR525">
        <v>3</v>
      </c>
      <c r="BS525">
        <f t="shared" si="659"/>
        <v>1</v>
      </c>
      <c r="BU525" s="1">
        <f t="shared" si="660"/>
        <v>4.3577085372053252</v>
      </c>
      <c r="BV525" s="1">
        <f t="shared" si="661"/>
        <v>2.0927061178205992</v>
      </c>
      <c r="BW525" s="1">
        <f t="shared" si="662"/>
        <v>2.0156670855421268</v>
      </c>
      <c r="BX525" s="1">
        <f t="shared" si="663"/>
        <v>2.6365111500381095</v>
      </c>
      <c r="BY525" s="1">
        <f t="shared" si="664"/>
        <v>2.3737110607785477</v>
      </c>
      <c r="BZ525" s="1">
        <f t="shared" si="665"/>
        <v>2.4518016076429765</v>
      </c>
      <c r="CA525" s="1">
        <f t="shared" si="666"/>
        <v>2.3010563994530266</v>
      </c>
      <c r="CB525" s="1">
        <f t="shared" si="667"/>
        <v>2.5747166347724106</v>
      </c>
      <c r="CC525" s="1">
        <f t="shared" si="668"/>
        <v>2.7581025644533006</v>
      </c>
      <c r="CD525" s="1">
        <f t="shared" si="669"/>
        <v>9.9424541732179108</v>
      </c>
      <c r="CE525" s="1">
        <f t="shared" si="670"/>
        <v>2.2785971179413766</v>
      </c>
      <c r="CF525" s="1">
        <f t="shared" si="671"/>
        <v>2.4168996616812684</v>
      </c>
      <c r="CG525" s="1">
        <f t="shared" si="672"/>
        <v>2.8146487472090951</v>
      </c>
      <c r="CH525" s="1">
        <f t="shared" si="673"/>
        <v>3.0582290260128495</v>
      </c>
      <c r="CI525" s="1">
        <f t="shared" si="674"/>
        <v>3.1553163431591704</v>
      </c>
      <c r="CJ525" s="1">
        <f t="shared" si="675"/>
        <v>3.2399099103106614</v>
      </c>
      <c r="CK525" s="1">
        <f t="shared" si="676"/>
        <v>3.1924467989546961</v>
      </c>
      <c r="CL525" s="5">
        <f t="shared" si="682"/>
        <v>3</v>
      </c>
      <c r="CN525" s="9">
        <f t="shared" si="683"/>
        <v>2.0156670855421268</v>
      </c>
    </row>
    <row r="526" spans="1:92" x14ac:dyDescent="0.2">
      <c r="A526" s="4">
        <v>524</v>
      </c>
      <c r="B526" s="1">
        <v>0.33597430814301898</v>
      </c>
      <c r="C526" s="1">
        <v>6.5309999999999997</v>
      </c>
      <c r="D526" s="1">
        <v>68</v>
      </c>
      <c r="E526" s="1">
        <v>15</v>
      </c>
      <c r="F526" s="1">
        <v>17</v>
      </c>
      <c r="G526" s="1">
        <v>8.3131070595003091</v>
      </c>
      <c r="H526" s="1">
        <v>6</v>
      </c>
      <c r="I526">
        <v>1500</v>
      </c>
      <c r="J526">
        <v>0.15</v>
      </c>
      <c r="K526">
        <v>37.5</v>
      </c>
      <c r="L526" s="1"/>
      <c r="M526" s="2">
        <f t="shared" si="608"/>
        <v>3</v>
      </c>
      <c r="N526" s="2">
        <f t="shared" si="609"/>
        <v>7</v>
      </c>
      <c r="O526" s="2">
        <f t="shared" si="610"/>
        <v>7</v>
      </c>
      <c r="P526" s="2">
        <f t="shared" si="611"/>
        <v>4</v>
      </c>
      <c r="Q526" s="2">
        <f t="shared" si="612"/>
        <v>6</v>
      </c>
      <c r="R526" s="2">
        <f t="shared" si="613"/>
        <v>7</v>
      </c>
      <c r="S526" s="2">
        <f t="shared" si="614"/>
        <v>7</v>
      </c>
      <c r="T526" s="2">
        <f t="shared" si="615"/>
        <v>5</v>
      </c>
      <c r="U526" s="2">
        <f t="shared" si="616"/>
        <v>7</v>
      </c>
      <c r="V526" s="2">
        <f t="shared" si="617"/>
        <v>7</v>
      </c>
      <c r="W526" s="2">
        <f t="shared" si="618"/>
        <v>3</v>
      </c>
      <c r="X526" s="2">
        <f t="shared" si="619"/>
        <v>4</v>
      </c>
      <c r="Y526" s="2">
        <f t="shared" si="620"/>
        <v>1</v>
      </c>
      <c r="Z526" s="2">
        <f t="shared" si="621"/>
        <v>1</v>
      </c>
      <c r="AA526" s="2">
        <f t="shared" si="622"/>
        <v>1</v>
      </c>
      <c r="AB526" s="2">
        <f t="shared" si="623"/>
        <v>1</v>
      </c>
      <c r="AC526" s="2">
        <f t="shared" si="624"/>
        <v>0</v>
      </c>
      <c r="AD526" s="3">
        <f t="shared" si="677"/>
        <v>2</v>
      </c>
      <c r="AE526" s="2">
        <f t="shared" si="625"/>
        <v>6</v>
      </c>
      <c r="AF526" s="2">
        <f t="shared" si="626"/>
        <v>10</v>
      </c>
      <c r="AG526" s="2">
        <f t="shared" si="627"/>
        <v>10</v>
      </c>
      <c r="AH526" s="2">
        <f t="shared" si="628"/>
        <v>7</v>
      </c>
      <c r="AI526" s="2">
        <f t="shared" si="629"/>
        <v>8</v>
      </c>
      <c r="AJ526" s="2">
        <f t="shared" si="630"/>
        <v>9</v>
      </c>
      <c r="AK526" s="2">
        <f t="shared" si="631"/>
        <v>9</v>
      </c>
      <c r="AL526" s="2">
        <f t="shared" si="632"/>
        <v>8</v>
      </c>
      <c r="AM526" s="2">
        <f t="shared" si="633"/>
        <v>9</v>
      </c>
      <c r="AN526" s="2">
        <f t="shared" si="634"/>
        <v>9</v>
      </c>
      <c r="AO526" s="2">
        <f t="shared" si="635"/>
        <v>5</v>
      </c>
      <c r="AP526" s="2">
        <f t="shared" si="636"/>
        <v>6</v>
      </c>
      <c r="AQ526" s="2">
        <f t="shared" si="637"/>
        <v>3</v>
      </c>
      <c r="AR526" s="2">
        <f t="shared" si="638"/>
        <v>2</v>
      </c>
      <c r="AS526" s="2">
        <f t="shared" si="639"/>
        <v>3</v>
      </c>
      <c r="AT526" s="2">
        <f t="shared" si="640"/>
        <v>3</v>
      </c>
      <c r="AU526" s="2">
        <f t="shared" si="641"/>
        <v>2</v>
      </c>
      <c r="AV526" s="3">
        <f t="shared" si="678"/>
        <v>2</v>
      </c>
      <c r="AW526">
        <f t="shared" si="679"/>
        <v>2</v>
      </c>
      <c r="AX526" s="2">
        <f t="shared" si="642"/>
        <v>4</v>
      </c>
      <c r="AY526" s="2">
        <f t="shared" si="643"/>
        <v>7</v>
      </c>
      <c r="AZ526" s="2">
        <f t="shared" si="644"/>
        <v>8</v>
      </c>
      <c r="BA526" s="2">
        <f t="shared" si="645"/>
        <v>3</v>
      </c>
      <c r="BB526" s="2">
        <f t="shared" si="646"/>
        <v>3</v>
      </c>
      <c r="BC526" s="2">
        <f t="shared" si="647"/>
        <v>4</v>
      </c>
      <c r="BD526" s="2">
        <f t="shared" si="648"/>
        <v>6</v>
      </c>
      <c r="BE526" s="2">
        <f t="shared" si="649"/>
        <v>5</v>
      </c>
      <c r="BF526" s="2">
        <f t="shared" si="650"/>
        <v>5</v>
      </c>
      <c r="BG526" s="2">
        <f t="shared" si="651"/>
        <v>4</v>
      </c>
      <c r="BH526" s="2">
        <f t="shared" si="652"/>
        <v>5</v>
      </c>
      <c r="BI526" s="2">
        <f t="shared" si="653"/>
        <v>4</v>
      </c>
      <c r="BJ526" s="2">
        <f t="shared" si="654"/>
        <v>2</v>
      </c>
      <c r="BK526" s="2">
        <f t="shared" si="655"/>
        <v>2</v>
      </c>
      <c r="BL526" s="2">
        <f t="shared" si="656"/>
        <v>2</v>
      </c>
      <c r="BM526" s="2">
        <f t="shared" si="657"/>
        <v>2</v>
      </c>
      <c r="BN526" s="2">
        <f t="shared" si="658"/>
        <v>1</v>
      </c>
      <c r="BO526" s="3">
        <f t="shared" si="680"/>
        <v>3</v>
      </c>
      <c r="BP526">
        <f t="shared" si="681"/>
        <v>1</v>
      </c>
      <c r="BR526">
        <v>3</v>
      </c>
      <c r="BS526">
        <f t="shared" si="659"/>
        <v>3</v>
      </c>
      <c r="BU526" s="1">
        <f t="shared" si="660"/>
        <v>4.5827397607737455</v>
      </c>
      <c r="BV526" s="1">
        <f t="shared" si="661"/>
        <v>2.2227533878429795</v>
      </c>
      <c r="BW526" s="1">
        <f t="shared" si="662"/>
        <v>1.9207402462034262</v>
      </c>
      <c r="BX526" s="1">
        <f t="shared" si="663"/>
        <v>3.1302705334302066</v>
      </c>
      <c r="BY526" s="1">
        <f t="shared" si="664"/>
        <v>2.5234441554901732</v>
      </c>
      <c r="BZ526" s="1">
        <f t="shared" si="665"/>
        <v>2.4105024371839949</v>
      </c>
      <c r="CA526" s="1">
        <f t="shared" si="666"/>
        <v>2.1901284873864642</v>
      </c>
      <c r="CB526" s="1">
        <f t="shared" si="667"/>
        <v>2.5486198563486262</v>
      </c>
      <c r="CC526" s="1">
        <f t="shared" si="668"/>
        <v>2.7443718657297516</v>
      </c>
      <c r="CD526" s="1">
        <f t="shared" si="669"/>
        <v>9.9418255410637837</v>
      </c>
      <c r="CE526" s="1">
        <f t="shared" si="670"/>
        <v>2.3684000305888198</v>
      </c>
      <c r="CF526" s="1">
        <f t="shared" si="671"/>
        <v>2.3956035445290937</v>
      </c>
      <c r="CG526" s="1">
        <f t="shared" si="672"/>
        <v>2.7867589330787661</v>
      </c>
      <c r="CH526" s="1">
        <f t="shared" si="673"/>
        <v>3.0627737709393656</v>
      </c>
      <c r="CI526" s="1">
        <f t="shared" si="674"/>
        <v>3.1612411181707345</v>
      </c>
      <c r="CJ526" s="1">
        <f t="shared" si="675"/>
        <v>3.2454688042029098</v>
      </c>
      <c r="CK526" s="1">
        <f t="shared" si="676"/>
        <v>3.2014533486344785</v>
      </c>
      <c r="CL526" s="5">
        <f t="shared" si="682"/>
        <v>3</v>
      </c>
      <c r="CN526" s="9">
        <f t="shared" si="683"/>
        <v>1.9207402462034262</v>
      </c>
    </row>
    <row r="527" spans="1:92" x14ac:dyDescent="0.2">
      <c r="A527" s="4">
        <v>525</v>
      </c>
      <c r="B527" s="1">
        <v>0.56938905746842094</v>
      </c>
      <c r="C527" s="1">
        <v>3.39</v>
      </c>
      <c r="D527" s="1">
        <v>68</v>
      </c>
      <c r="E527" s="1">
        <v>24</v>
      </c>
      <c r="F527" s="1">
        <v>8</v>
      </c>
      <c r="G527" s="1">
        <v>7.2048829322886299</v>
      </c>
      <c r="H527" s="1">
        <v>6</v>
      </c>
      <c r="I527">
        <v>1500</v>
      </c>
      <c r="J527">
        <v>0.15</v>
      </c>
      <c r="K527">
        <v>37.5</v>
      </c>
      <c r="L527" s="1"/>
      <c r="M527" s="2">
        <f t="shared" si="608"/>
        <v>4</v>
      </c>
      <c r="N527" s="2">
        <f t="shared" si="609"/>
        <v>7</v>
      </c>
      <c r="O527" s="2">
        <f t="shared" si="610"/>
        <v>8</v>
      </c>
      <c r="P527" s="2">
        <f t="shared" si="611"/>
        <v>4</v>
      </c>
      <c r="Q527" s="2">
        <f t="shared" si="612"/>
        <v>6</v>
      </c>
      <c r="R527" s="2">
        <f t="shared" si="613"/>
        <v>8</v>
      </c>
      <c r="S527" s="2">
        <f t="shared" si="614"/>
        <v>6</v>
      </c>
      <c r="T527" s="2">
        <f t="shared" si="615"/>
        <v>5</v>
      </c>
      <c r="U527" s="2">
        <f t="shared" si="616"/>
        <v>6</v>
      </c>
      <c r="V527" s="2">
        <f t="shared" si="617"/>
        <v>8</v>
      </c>
      <c r="W527" s="2">
        <f t="shared" si="618"/>
        <v>3</v>
      </c>
      <c r="X527" s="2">
        <f t="shared" si="619"/>
        <v>4</v>
      </c>
      <c r="Y527" s="2">
        <f t="shared" si="620"/>
        <v>1</v>
      </c>
      <c r="Z527" s="2">
        <f t="shared" si="621"/>
        <v>1</v>
      </c>
      <c r="AA527" s="2">
        <f t="shared" si="622"/>
        <v>2</v>
      </c>
      <c r="AB527" s="2">
        <f t="shared" si="623"/>
        <v>1</v>
      </c>
      <c r="AC527" s="2">
        <f t="shared" si="624"/>
        <v>0</v>
      </c>
      <c r="AD527" s="3">
        <f t="shared" si="677"/>
        <v>3</v>
      </c>
      <c r="AE527" s="2">
        <f t="shared" si="625"/>
        <v>7</v>
      </c>
      <c r="AF527" s="2">
        <f t="shared" si="626"/>
        <v>10</v>
      </c>
      <c r="AG527" s="2">
        <f t="shared" si="627"/>
        <v>11</v>
      </c>
      <c r="AH527" s="2">
        <f t="shared" si="628"/>
        <v>7</v>
      </c>
      <c r="AI527" s="2">
        <f t="shared" si="629"/>
        <v>8</v>
      </c>
      <c r="AJ527" s="2">
        <f t="shared" si="630"/>
        <v>10</v>
      </c>
      <c r="AK527" s="2">
        <f t="shared" si="631"/>
        <v>8</v>
      </c>
      <c r="AL527" s="2">
        <f t="shared" si="632"/>
        <v>8</v>
      </c>
      <c r="AM527" s="2">
        <f t="shared" si="633"/>
        <v>8</v>
      </c>
      <c r="AN527" s="2">
        <f t="shared" si="634"/>
        <v>10</v>
      </c>
      <c r="AO527" s="2">
        <f t="shared" si="635"/>
        <v>5</v>
      </c>
      <c r="AP527" s="2">
        <f t="shared" si="636"/>
        <v>6</v>
      </c>
      <c r="AQ527" s="2">
        <f t="shared" si="637"/>
        <v>3</v>
      </c>
      <c r="AR527" s="2">
        <f t="shared" si="638"/>
        <v>2</v>
      </c>
      <c r="AS527" s="2">
        <f t="shared" si="639"/>
        <v>4</v>
      </c>
      <c r="AT527" s="2">
        <f t="shared" si="640"/>
        <v>3</v>
      </c>
      <c r="AU527" s="2">
        <f t="shared" si="641"/>
        <v>2</v>
      </c>
      <c r="AV527" s="3">
        <f t="shared" si="678"/>
        <v>3</v>
      </c>
      <c r="AW527">
        <f t="shared" si="679"/>
        <v>1</v>
      </c>
      <c r="AX527" s="2">
        <f t="shared" si="642"/>
        <v>4</v>
      </c>
      <c r="AY527" s="2">
        <f t="shared" si="643"/>
        <v>7</v>
      </c>
      <c r="AZ527" s="2">
        <f t="shared" si="644"/>
        <v>9</v>
      </c>
      <c r="BA527" s="2">
        <f t="shared" si="645"/>
        <v>4</v>
      </c>
      <c r="BB527" s="2">
        <f t="shared" si="646"/>
        <v>4</v>
      </c>
      <c r="BC527" s="2">
        <f t="shared" si="647"/>
        <v>5</v>
      </c>
      <c r="BD527" s="2">
        <f t="shared" si="648"/>
        <v>4</v>
      </c>
      <c r="BE527" s="2">
        <f t="shared" si="649"/>
        <v>4</v>
      </c>
      <c r="BF527" s="2">
        <f t="shared" si="650"/>
        <v>4</v>
      </c>
      <c r="BG527" s="2">
        <f t="shared" si="651"/>
        <v>5</v>
      </c>
      <c r="BH527" s="2">
        <f t="shared" si="652"/>
        <v>4</v>
      </c>
      <c r="BI527" s="2">
        <f t="shared" si="653"/>
        <v>5</v>
      </c>
      <c r="BJ527" s="2">
        <f t="shared" si="654"/>
        <v>2</v>
      </c>
      <c r="BK527" s="2">
        <f t="shared" si="655"/>
        <v>3</v>
      </c>
      <c r="BL527" s="2">
        <f t="shared" si="656"/>
        <v>3</v>
      </c>
      <c r="BM527" s="2">
        <f t="shared" si="657"/>
        <v>2</v>
      </c>
      <c r="BN527" s="2">
        <f t="shared" si="658"/>
        <v>1</v>
      </c>
      <c r="BO527" s="3">
        <f t="shared" si="680"/>
        <v>3</v>
      </c>
      <c r="BP527">
        <f t="shared" si="681"/>
        <v>1</v>
      </c>
      <c r="BR527">
        <v>3</v>
      </c>
      <c r="BS527">
        <f t="shared" si="659"/>
        <v>2</v>
      </c>
      <c r="BU527" s="1">
        <f t="shared" si="660"/>
        <v>4.7947293271358502</v>
      </c>
      <c r="BV527" s="1">
        <f t="shared" si="661"/>
        <v>2.329469597886122</v>
      </c>
      <c r="BW527" s="1">
        <f t="shared" si="662"/>
        <v>1.8607184322261718</v>
      </c>
      <c r="BX527" s="1">
        <f t="shared" si="663"/>
        <v>3.3976122889075508</v>
      </c>
      <c r="BY527" s="1">
        <f t="shared" si="664"/>
        <v>2.4868110837581976</v>
      </c>
      <c r="BZ527" s="1">
        <f t="shared" si="665"/>
        <v>2.0452816067795498</v>
      </c>
      <c r="CA527" s="1">
        <f t="shared" si="666"/>
        <v>2.139703422934546</v>
      </c>
      <c r="CB527" s="1">
        <f t="shared" si="667"/>
        <v>2.0770689265379843</v>
      </c>
      <c r="CC527" s="1">
        <f t="shared" si="668"/>
        <v>2.2097542776154016</v>
      </c>
      <c r="CD527" s="1">
        <f t="shared" si="669"/>
        <v>9.8690111875638618</v>
      </c>
      <c r="CE527" s="1">
        <f t="shared" si="670"/>
        <v>2.4769879374872787</v>
      </c>
      <c r="CF527" s="1">
        <f t="shared" si="671"/>
        <v>2.1684922126810533</v>
      </c>
      <c r="CG527" s="1">
        <f t="shared" si="672"/>
        <v>2.392812331905434</v>
      </c>
      <c r="CH527" s="1">
        <f t="shared" si="673"/>
        <v>2.518671901467008</v>
      </c>
      <c r="CI527" s="1">
        <f t="shared" si="674"/>
        <v>2.668511557467768</v>
      </c>
      <c r="CJ527" s="1">
        <f t="shared" si="675"/>
        <v>2.7676123481794055</v>
      </c>
      <c r="CK527" s="1">
        <f t="shared" si="676"/>
        <v>2.7167010672873491</v>
      </c>
      <c r="CL527" s="5">
        <f t="shared" si="682"/>
        <v>3</v>
      </c>
      <c r="CN527" s="9">
        <f t="shared" si="683"/>
        <v>1.8607184322261718</v>
      </c>
    </row>
    <row r="528" spans="1:92" x14ac:dyDescent="0.2">
      <c r="A528" s="4">
        <v>526</v>
      </c>
      <c r="B528" s="1">
        <v>0.66421786695718799</v>
      </c>
      <c r="C528" s="1">
        <v>5.0110000000000001</v>
      </c>
      <c r="D528" s="1">
        <v>23</v>
      </c>
      <c r="E528" s="1">
        <v>58</v>
      </c>
      <c r="F528" s="1">
        <v>19</v>
      </c>
      <c r="G528" s="1">
        <v>6.0137680281054902</v>
      </c>
      <c r="H528" s="1">
        <v>6</v>
      </c>
      <c r="I528">
        <v>1500</v>
      </c>
      <c r="J528">
        <v>0.15</v>
      </c>
      <c r="K528">
        <v>37.5</v>
      </c>
      <c r="L528" s="1"/>
      <c r="M528" s="2">
        <f t="shared" si="608"/>
        <v>4</v>
      </c>
      <c r="N528" s="2">
        <f t="shared" si="609"/>
        <v>6</v>
      </c>
      <c r="O528" s="2">
        <f t="shared" si="610"/>
        <v>6</v>
      </c>
      <c r="P528" s="2">
        <f t="shared" si="611"/>
        <v>5</v>
      </c>
      <c r="Q528" s="2">
        <f t="shared" si="612"/>
        <v>7</v>
      </c>
      <c r="R528" s="2">
        <f t="shared" si="613"/>
        <v>8</v>
      </c>
      <c r="S528" s="2">
        <f t="shared" si="614"/>
        <v>5</v>
      </c>
      <c r="T528" s="2">
        <f t="shared" si="615"/>
        <v>5</v>
      </c>
      <c r="U528" s="2">
        <f t="shared" si="616"/>
        <v>6</v>
      </c>
      <c r="V528" s="2">
        <f t="shared" si="617"/>
        <v>8</v>
      </c>
      <c r="W528" s="2">
        <f t="shared" si="618"/>
        <v>3</v>
      </c>
      <c r="X528" s="2">
        <f t="shared" si="619"/>
        <v>4</v>
      </c>
      <c r="Y528" s="2">
        <f t="shared" si="620"/>
        <v>1</v>
      </c>
      <c r="Z528" s="2">
        <f t="shared" si="621"/>
        <v>1</v>
      </c>
      <c r="AA528" s="2">
        <f t="shared" si="622"/>
        <v>1</v>
      </c>
      <c r="AB528" s="2">
        <f t="shared" si="623"/>
        <v>1</v>
      </c>
      <c r="AC528" s="2">
        <f t="shared" si="624"/>
        <v>0</v>
      </c>
      <c r="AD528" s="3">
        <f t="shared" si="677"/>
        <v>6</v>
      </c>
      <c r="AE528" s="2">
        <f t="shared" si="625"/>
        <v>7</v>
      </c>
      <c r="AF528" s="2">
        <f t="shared" si="626"/>
        <v>9</v>
      </c>
      <c r="AG528" s="2">
        <f t="shared" si="627"/>
        <v>9</v>
      </c>
      <c r="AH528" s="2">
        <f t="shared" si="628"/>
        <v>8</v>
      </c>
      <c r="AI528" s="2">
        <f t="shared" si="629"/>
        <v>9</v>
      </c>
      <c r="AJ528" s="2">
        <f t="shared" si="630"/>
        <v>10</v>
      </c>
      <c r="AK528" s="2">
        <f t="shared" si="631"/>
        <v>7</v>
      </c>
      <c r="AL528" s="2">
        <f t="shared" si="632"/>
        <v>8</v>
      </c>
      <c r="AM528" s="2">
        <f t="shared" si="633"/>
        <v>8</v>
      </c>
      <c r="AN528" s="2">
        <f t="shared" si="634"/>
        <v>10</v>
      </c>
      <c r="AO528" s="2">
        <f t="shared" si="635"/>
        <v>5</v>
      </c>
      <c r="AP528" s="2">
        <f t="shared" si="636"/>
        <v>6</v>
      </c>
      <c r="AQ528" s="2">
        <f t="shared" si="637"/>
        <v>3</v>
      </c>
      <c r="AR528" s="2">
        <f t="shared" si="638"/>
        <v>2</v>
      </c>
      <c r="AS528" s="2">
        <f t="shared" si="639"/>
        <v>3</v>
      </c>
      <c r="AT528" s="2">
        <f t="shared" si="640"/>
        <v>3</v>
      </c>
      <c r="AU528" s="2">
        <f t="shared" si="641"/>
        <v>2</v>
      </c>
      <c r="AV528" s="3">
        <f t="shared" si="678"/>
        <v>6</v>
      </c>
      <c r="AW528">
        <f t="shared" si="679"/>
        <v>2</v>
      </c>
      <c r="AX528" s="2">
        <f t="shared" si="642"/>
        <v>4</v>
      </c>
      <c r="AY528" s="2">
        <f t="shared" si="643"/>
        <v>5</v>
      </c>
      <c r="AZ528" s="2">
        <f t="shared" si="644"/>
        <v>6</v>
      </c>
      <c r="BA528" s="2">
        <f t="shared" si="645"/>
        <v>5</v>
      </c>
      <c r="BB528" s="2">
        <f t="shared" si="646"/>
        <v>5</v>
      </c>
      <c r="BC528" s="2">
        <f t="shared" si="647"/>
        <v>6</v>
      </c>
      <c r="BD528" s="2">
        <f t="shared" si="648"/>
        <v>3</v>
      </c>
      <c r="BE528" s="2">
        <f t="shared" si="649"/>
        <v>4</v>
      </c>
      <c r="BF528" s="2">
        <f t="shared" si="650"/>
        <v>4</v>
      </c>
      <c r="BG528" s="2">
        <f t="shared" si="651"/>
        <v>6</v>
      </c>
      <c r="BH528" s="2">
        <f t="shared" si="652"/>
        <v>4</v>
      </c>
      <c r="BI528" s="2">
        <f t="shared" si="653"/>
        <v>5</v>
      </c>
      <c r="BJ528" s="2">
        <f t="shared" si="654"/>
        <v>2</v>
      </c>
      <c r="BK528" s="2">
        <f t="shared" si="655"/>
        <v>2</v>
      </c>
      <c r="BL528" s="2">
        <f t="shared" si="656"/>
        <v>2</v>
      </c>
      <c r="BM528" s="2">
        <f t="shared" si="657"/>
        <v>2</v>
      </c>
      <c r="BN528" s="2">
        <f t="shared" si="658"/>
        <v>1</v>
      </c>
      <c r="BO528" s="3">
        <f t="shared" si="680"/>
        <v>3</v>
      </c>
      <c r="BP528">
        <f t="shared" si="681"/>
        <v>3</v>
      </c>
      <c r="BR528">
        <v>3</v>
      </c>
      <c r="BS528">
        <f t="shared" si="659"/>
        <v>5</v>
      </c>
      <c r="BU528" s="1">
        <f t="shared" si="660"/>
        <v>5.2085806547969682</v>
      </c>
      <c r="BV528" s="1">
        <f t="shared" si="661"/>
        <v>2.696008816578483</v>
      </c>
      <c r="BW528" s="1">
        <f t="shared" si="662"/>
        <v>1.921236410467311</v>
      </c>
      <c r="BX528" s="1">
        <f t="shared" si="663"/>
        <v>4.0710299390608302</v>
      </c>
      <c r="BY528" s="1">
        <f t="shared" si="664"/>
        <v>2.8111516624947828</v>
      </c>
      <c r="BZ528" s="1">
        <f t="shared" si="665"/>
        <v>2.0605170327164113</v>
      </c>
      <c r="CA528" s="1">
        <f t="shared" si="666"/>
        <v>2.1744804500340362</v>
      </c>
      <c r="CB528" s="1">
        <f t="shared" si="667"/>
        <v>2.048439024572593</v>
      </c>
      <c r="CC528" s="1">
        <f t="shared" si="668"/>
        <v>2.189084417537154</v>
      </c>
      <c r="CD528" s="1">
        <f t="shared" si="669"/>
        <v>9.8856512641929832</v>
      </c>
      <c r="CE528" s="1">
        <f t="shared" si="670"/>
        <v>2.8102590364574733</v>
      </c>
      <c r="CF528" s="1">
        <f t="shared" si="671"/>
        <v>2.2530789028869851</v>
      </c>
      <c r="CG528" s="1">
        <f t="shared" si="672"/>
        <v>2.4047909749216725</v>
      </c>
      <c r="CH528" s="1">
        <f t="shared" si="673"/>
        <v>2.4882703609528556</v>
      </c>
      <c r="CI528" s="1">
        <f t="shared" si="674"/>
        <v>2.6291997731830339</v>
      </c>
      <c r="CJ528" s="1">
        <f t="shared" si="675"/>
        <v>2.7294849850083867</v>
      </c>
      <c r="CK528" s="1">
        <f t="shared" si="676"/>
        <v>2.6791073893778403</v>
      </c>
      <c r="CL528" s="5">
        <f t="shared" si="682"/>
        <v>3</v>
      </c>
      <c r="CN528" s="9">
        <f t="shared" si="683"/>
        <v>1.921236410467311</v>
      </c>
    </row>
    <row r="529" spans="1:92" x14ac:dyDescent="0.2">
      <c r="A529" s="4">
        <v>527</v>
      </c>
      <c r="B529" s="1">
        <v>0.51845317018304504</v>
      </c>
      <c r="C529" s="1">
        <v>18.846</v>
      </c>
      <c r="D529" s="1">
        <v>50</v>
      </c>
      <c r="E529" s="1">
        <v>40</v>
      </c>
      <c r="F529" s="1">
        <v>10</v>
      </c>
      <c r="G529" s="1">
        <v>7.5382423197969501</v>
      </c>
      <c r="H529" s="1">
        <v>6</v>
      </c>
      <c r="I529">
        <v>1500</v>
      </c>
      <c r="J529">
        <v>0.15</v>
      </c>
      <c r="K529">
        <v>37.5</v>
      </c>
      <c r="L529" s="1"/>
      <c r="M529" s="2">
        <f t="shared" si="608"/>
        <v>5</v>
      </c>
      <c r="N529" s="2">
        <f t="shared" si="609"/>
        <v>8</v>
      </c>
      <c r="O529" s="2">
        <f t="shared" si="610"/>
        <v>8</v>
      </c>
      <c r="P529" s="2">
        <f t="shared" si="611"/>
        <v>5</v>
      </c>
      <c r="Q529" s="2">
        <f t="shared" si="612"/>
        <v>7</v>
      </c>
      <c r="R529" s="2">
        <f t="shared" si="613"/>
        <v>8</v>
      </c>
      <c r="S529" s="2">
        <f t="shared" si="614"/>
        <v>5</v>
      </c>
      <c r="T529" s="2">
        <f t="shared" si="615"/>
        <v>7</v>
      </c>
      <c r="U529" s="2">
        <f t="shared" si="616"/>
        <v>6</v>
      </c>
      <c r="V529" s="2">
        <f t="shared" si="617"/>
        <v>8</v>
      </c>
      <c r="W529" s="2">
        <f t="shared" si="618"/>
        <v>3</v>
      </c>
      <c r="X529" s="2">
        <f t="shared" si="619"/>
        <v>4</v>
      </c>
      <c r="Y529" s="2">
        <f t="shared" si="620"/>
        <v>1</v>
      </c>
      <c r="Z529" s="2">
        <f t="shared" si="621"/>
        <v>1</v>
      </c>
      <c r="AA529" s="2">
        <f t="shared" si="622"/>
        <v>1</v>
      </c>
      <c r="AB529" s="2">
        <f t="shared" si="623"/>
        <v>1</v>
      </c>
      <c r="AC529" s="2">
        <f t="shared" si="624"/>
        <v>0</v>
      </c>
      <c r="AD529" s="3">
        <f t="shared" si="677"/>
        <v>2</v>
      </c>
      <c r="AE529" s="2">
        <f t="shared" si="625"/>
        <v>8</v>
      </c>
      <c r="AF529" s="2">
        <f t="shared" si="626"/>
        <v>11</v>
      </c>
      <c r="AG529" s="2">
        <f t="shared" si="627"/>
        <v>11</v>
      </c>
      <c r="AH529" s="2">
        <f t="shared" si="628"/>
        <v>8</v>
      </c>
      <c r="AI529" s="2">
        <f t="shared" si="629"/>
        <v>9</v>
      </c>
      <c r="AJ529" s="2">
        <f t="shared" si="630"/>
        <v>10</v>
      </c>
      <c r="AK529" s="2">
        <f t="shared" si="631"/>
        <v>7</v>
      </c>
      <c r="AL529" s="2">
        <f t="shared" si="632"/>
        <v>10</v>
      </c>
      <c r="AM529" s="2">
        <f t="shared" si="633"/>
        <v>8</v>
      </c>
      <c r="AN529" s="2">
        <f t="shared" si="634"/>
        <v>10</v>
      </c>
      <c r="AO529" s="2">
        <f t="shared" si="635"/>
        <v>5</v>
      </c>
      <c r="AP529" s="2">
        <f t="shared" si="636"/>
        <v>6</v>
      </c>
      <c r="AQ529" s="2">
        <f t="shared" si="637"/>
        <v>3</v>
      </c>
      <c r="AR529" s="2">
        <f t="shared" si="638"/>
        <v>2</v>
      </c>
      <c r="AS529" s="2">
        <f t="shared" si="639"/>
        <v>3</v>
      </c>
      <c r="AT529" s="2">
        <f t="shared" si="640"/>
        <v>3</v>
      </c>
      <c r="AU529" s="2">
        <f t="shared" si="641"/>
        <v>2</v>
      </c>
      <c r="AV529" s="3">
        <f t="shared" si="678"/>
        <v>2</v>
      </c>
      <c r="AW529">
        <f t="shared" si="679"/>
        <v>2</v>
      </c>
      <c r="AX529" s="2">
        <f t="shared" si="642"/>
        <v>5</v>
      </c>
      <c r="AY529" s="2">
        <f t="shared" si="643"/>
        <v>8</v>
      </c>
      <c r="AZ529" s="2">
        <f t="shared" si="644"/>
        <v>9</v>
      </c>
      <c r="BA529" s="2">
        <f t="shared" si="645"/>
        <v>5</v>
      </c>
      <c r="BB529" s="2">
        <f t="shared" si="646"/>
        <v>5</v>
      </c>
      <c r="BC529" s="2">
        <f t="shared" si="647"/>
        <v>5</v>
      </c>
      <c r="BD529" s="2">
        <f t="shared" si="648"/>
        <v>3</v>
      </c>
      <c r="BE529" s="2">
        <f t="shared" si="649"/>
        <v>4</v>
      </c>
      <c r="BF529" s="2">
        <f t="shared" si="650"/>
        <v>4</v>
      </c>
      <c r="BG529" s="2">
        <f t="shared" si="651"/>
        <v>5</v>
      </c>
      <c r="BH529" s="2">
        <f t="shared" si="652"/>
        <v>4</v>
      </c>
      <c r="BI529" s="2">
        <f t="shared" si="653"/>
        <v>5</v>
      </c>
      <c r="BJ529" s="2">
        <f t="shared" si="654"/>
        <v>2</v>
      </c>
      <c r="BK529" s="2">
        <f t="shared" si="655"/>
        <v>2</v>
      </c>
      <c r="BL529" s="2">
        <f t="shared" si="656"/>
        <v>2</v>
      </c>
      <c r="BM529" s="2">
        <f t="shared" si="657"/>
        <v>2</v>
      </c>
      <c r="BN529" s="2">
        <f t="shared" si="658"/>
        <v>1</v>
      </c>
      <c r="BO529" s="3">
        <f t="shared" si="680"/>
        <v>3</v>
      </c>
      <c r="BP529">
        <f t="shared" si="681"/>
        <v>1</v>
      </c>
      <c r="BR529">
        <v>3</v>
      </c>
      <c r="BS529">
        <f t="shared" si="659"/>
        <v>3</v>
      </c>
      <c r="BU529" s="1">
        <f t="shared" si="660"/>
        <v>4.7805029337431204</v>
      </c>
      <c r="BV529" s="1">
        <f t="shared" si="661"/>
        <v>2.3712651027506433</v>
      </c>
      <c r="BW529" s="1">
        <f t="shared" si="662"/>
        <v>1.9713617800161323</v>
      </c>
      <c r="BX529" s="1">
        <f t="shared" si="663"/>
        <v>3.3268632668451641</v>
      </c>
      <c r="BY529" s="1">
        <f t="shared" si="664"/>
        <v>2.4876573157802095</v>
      </c>
      <c r="BZ529" s="1">
        <f t="shared" si="665"/>
        <v>2.1335329930653466</v>
      </c>
      <c r="CA529" s="1">
        <f t="shared" si="666"/>
        <v>2.2575315034771544</v>
      </c>
      <c r="CB529" s="1">
        <f t="shared" si="667"/>
        <v>2.1444343150266962</v>
      </c>
      <c r="CC529" s="1">
        <f t="shared" si="668"/>
        <v>2.2831866709756419</v>
      </c>
      <c r="CD529" s="1">
        <f t="shared" si="669"/>
        <v>9.8812968695013499</v>
      </c>
      <c r="CE529" s="1">
        <f t="shared" si="670"/>
        <v>2.552504645404194</v>
      </c>
      <c r="CF529" s="1">
        <f t="shared" si="671"/>
        <v>2.2330809175346236</v>
      </c>
      <c r="CG529" s="1">
        <f t="shared" si="672"/>
        <v>2.4859807914229015</v>
      </c>
      <c r="CH529" s="1">
        <f t="shared" si="673"/>
        <v>2.5812756096418861</v>
      </c>
      <c r="CI529" s="1">
        <f t="shared" si="674"/>
        <v>2.724845253482719</v>
      </c>
      <c r="CJ529" s="1">
        <f t="shared" si="675"/>
        <v>2.8220211468006888</v>
      </c>
      <c r="CK529" s="1">
        <f t="shared" si="676"/>
        <v>2.7718372075337872</v>
      </c>
      <c r="CL529" s="5">
        <f t="shared" si="682"/>
        <v>3</v>
      </c>
      <c r="CN529" s="9">
        <f t="shared" si="683"/>
        <v>1.9713617800161323</v>
      </c>
    </row>
    <row r="530" spans="1:92" x14ac:dyDescent="0.2">
      <c r="A530" s="4">
        <v>528</v>
      </c>
      <c r="B530" s="1">
        <v>0.50168641469189501</v>
      </c>
      <c r="C530" s="1">
        <v>12.558</v>
      </c>
      <c r="D530" s="1">
        <v>27</v>
      </c>
      <c r="E530" s="1">
        <v>13</v>
      </c>
      <c r="F530" s="1">
        <v>60</v>
      </c>
      <c r="G530" s="1">
        <v>6.7392877758508396</v>
      </c>
      <c r="H530" s="1">
        <v>6</v>
      </c>
      <c r="I530">
        <v>1500</v>
      </c>
      <c r="J530">
        <v>0.15</v>
      </c>
      <c r="K530">
        <v>37.5</v>
      </c>
      <c r="L530" s="1"/>
      <c r="M530" s="2">
        <f t="shared" si="608"/>
        <v>3</v>
      </c>
      <c r="N530" s="2">
        <f t="shared" si="609"/>
        <v>5</v>
      </c>
      <c r="O530" s="2">
        <f t="shared" si="610"/>
        <v>5</v>
      </c>
      <c r="P530" s="2">
        <f t="shared" si="611"/>
        <v>5</v>
      </c>
      <c r="Q530" s="2">
        <f t="shared" si="612"/>
        <v>7</v>
      </c>
      <c r="R530" s="2">
        <f t="shared" si="613"/>
        <v>9</v>
      </c>
      <c r="S530" s="2">
        <f t="shared" si="614"/>
        <v>5</v>
      </c>
      <c r="T530" s="2">
        <f t="shared" si="615"/>
        <v>4</v>
      </c>
      <c r="U530" s="2">
        <f t="shared" si="616"/>
        <v>8</v>
      </c>
      <c r="V530" s="2">
        <f t="shared" si="617"/>
        <v>8</v>
      </c>
      <c r="W530" s="2">
        <f t="shared" si="618"/>
        <v>3</v>
      </c>
      <c r="X530" s="2">
        <f t="shared" si="619"/>
        <v>4</v>
      </c>
      <c r="Y530" s="2">
        <f t="shared" si="620"/>
        <v>1</v>
      </c>
      <c r="Z530" s="2">
        <f t="shared" si="621"/>
        <v>1</v>
      </c>
      <c r="AA530" s="2">
        <f t="shared" si="622"/>
        <v>1</v>
      </c>
      <c r="AB530" s="2">
        <f t="shared" si="623"/>
        <v>1</v>
      </c>
      <c r="AC530" s="2">
        <f t="shared" si="624"/>
        <v>0</v>
      </c>
      <c r="AD530" s="3">
        <f t="shared" si="677"/>
        <v>6</v>
      </c>
      <c r="AE530" s="2">
        <f t="shared" si="625"/>
        <v>6</v>
      </c>
      <c r="AF530" s="2">
        <f t="shared" si="626"/>
        <v>8</v>
      </c>
      <c r="AG530" s="2">
        <f t="shared" si="627"/>
        <v>8</v>
      </c>
      <c r="AH530" s="2">
        <f t="shared" si="628"/>
        <v>8</v>
      </c>
      <c r="AI530" s="2">
        <f t="shared" si="629"/>
        <v>9</v>
      </c>
      <c r="AJ530" s="2">
        <f t="shared" si="630"/>
        <v>11</v>
      </c>
      <c r="AK530" s="2">
        <f t="shared" si="631"/>
        <v>7</v>
      </c>
      <c r="AL530" s="2">
        <f t="shared" si="632"/>
        <v>7</v>
      </c>
      <c r="AM530" s="2">
        <f t="shared" si="633"/>
        <v>10</v>
      </c>
      <c r="AN530" s="2">
        <f t="shared" si="634"/>
        <v>10</v>
      </c>
      <c r="AO530" s="2">
        <f t="shared" si="635"/>
        <v>5</v>
      </c>
      <c r="AP530" s="2">
        <f t="shared" si="636"/>
        <v>6</v>
      </c>
      <c r="AQ530" s="2">
        <f t="shared" si="637"/>
        <v>3</v>
      </c>
      <c r="AR530" s="2">
        <f t="shared" si="638"/>
        <v>2</v>
      </c>
      <c r="AS530" s="2">
        <f t="shared" si="639"/>
        <v>3</v>
      </c>
      <c r="AT530" s="2">
        <f t="shared" si="640"/>
        <v>3</v>
      </c>
      <c r="AU530" s="2">
        <f t="shared" si="641"/>
        <v>2</v>
      </c>
      <c r="AV530" s="3">
        <f t="shared" si="678"/>
        <v>6</v>
      </c>
      <c r="AW530">
        <f t="shared" si="679"/>
        <v>1</v>
      </c>
      <c r="AX530" s="2">
        <f t="shared" si="642"/>
        <v>3</v>
      </c>
      <c r="AY530" s="2">
        <f t="shared" si="643"/>
        <v>5</v>
      </c>
      <c r="AZ530" s="2">
        <f t="shared" si="644"/>
        <v>6</v>
      </c>
      <c r="BA530" s="2">
        <f t="shared" si="645"/>
        <v>5</v>
      </c>
      <c r="BB530" s="2">
        <f t="shared" si="646"/>
        <v>5</v>
      </c>
      <c r="BC530" s="2">
        <f t="shared" si="647"/>
        <v>6</v>
      </c>
      <c r="BD530" s="2">
        <f t="shared" si="648"/>
        <v>3</v>
      </c>
      <c r="BE530" s="2">
        <f t="shared" si="649"/>
        <v>6</v>
      </c>
      <c r="BF530" s="2">
        <f t="shared" si="650"/>
        <v>6</v>
      </c>
      <c r="BG530" s="2">
        <f t="shared" si="651"/>
        <v>5</v>
      </c>
      <c r="BH530" s="2">
        <f t="shared" si="652"/>
        <v>4</v>
      </c>
      <c r="BI530" s="2">
        <f t="shared" si="653"/>
        <v>5</v>
      </c>
      <c r="BJ530" s="2">
        <f t="shared" si="654"/>
        <v>2</v>
      </c>
      <c r="BK530" s="2">
        <f t="shared" si="655"/>
        <v>2</v>
      </c>
      <c r="BL530" s="2">
        <f t="shared" si="656"/>
        <v>2</v>
      </c>
      <c r="BM530" s="2">
        <f t="shared" si="657"/>
        <v>2</v>
      </c>
      <c r="BN530" s="2">
        <f t="shared" si="658"/>
        <v>1</v>
      </c>
      <c r="BO530" s="3">
        <f t="shared" si="680"/>
        <v>3</v>
      </c>
      <c r="BP530">
        <f t="shared" si="681"/>
        <v>4</v>
      </c>
      <c r="BR530">
        <v>3</v>
      </c>
      <c r="BS530">
        <f t="shared" si="659"/>
        <v>3</v>
      </c>
      <c r="BU530" s="1">
        <f t="shared" si="660"/>
        <v>4.9660944065325845</v>
      </c>
      <c r="BV530" s="1">
        <f t="shared" si="661"/>
        <v>2.5120218627976469</v>
      </c>
      <c r="BW530" s="1">
        <f t="shared" si="662"/>
        <v>1.9423592527564113</v>
      </c>
      <c r="BX530" s="1">
        <f t="shared" si="663"/>
        <v>3.67708004686838</v>
      </c>
      <c r="BY530" s="1">
        <f t="shared" si="664"/>
        <v>2.6430990675834236</v>
      </c>
      <c r="BZ530" s="1">
        <f t="shared" si="665"/>
        <v>2.140104929596208</v>
      </c>
      <c r="CA530" s="1">
        <f t="shared" si="666"/>
        <v>2.2238212221801015</v>
      </c>
      <c r="CB530" s="1">
        <f t="shared" si="667"/>
        <v>2.1449758025791259</v>
      </c>
      <c r="CC530" s="1">
        <f t="shared" si="668"/>
        <v>2.3176024818145171</v>
      </c>
      <c r="CD530" s="1">
        <f t="shared" si="669"/>
        <v>9.8908406854307138</v>
      </c>
      <c r="CE530" s="1">
        <f t="shared" si="670"/>
        <v>2.6896903708422828</v>
      </c>
      <c r="CF530" s="1">
        <f t="shared" si="671"/>
        <v>2.2806987131453451</v>
      </c>
      <c r="CG530" s="1">
        <f t="shared" si="672"/>
        <v>2.5144743919652424</v>
      </c>
      <c r="CH530" s="1">
        <f t="shared" si="673"/>
        <v>2.625660105538536</v>
      </c>
      <c r="CI530" s="1">
        <f t="shared" si="674"/>
        <v>2.7271708574695648</v>
      </c>
      <c r="CJ530" s="1">
        <f t="shared" si="675"/>
        <v>2.8241319213773313</v>
      </c>
      <c r="CK530" s="1">
        <f t="shared" si="676"/>
        <v>2.7746823024867138</v>
      </c>
      <c r="CL530" s="5">
        <f t="shared" si="682"/>
        <v>3</v>
      </c>
      <c r="CN530" s="9">
        <f t="shared" si="683"/>
        <v>1.9423592527564113</v>
      </c>
    </row>
    <row r="531" spans="1:92" x14ac:dyDescent="0.2">
      <c r="A531" s="4">
        <v>529</v>
      </c>
      <c r="B531" s="1">
        <v>0.54713867889420098</v>
      </c>
      <c r="C531" s="1">
        <v>1.095</v>
      </c>
      <c r="D531" s="1">
        <v>26</v>
      </c>
      <c r="E531" s="1">
        <v>36</v>
      </c>
      <c r="F531" s="1">
        <v>38</v>
      </c>
      <c r="G531" s="1">
        <v>6.5620802087385899</v>
      </c>
      <c r="H531" s="1">
        <v>6</v>
      </c>
      <c r="I531">
        <v>1500</v>
      </c>
      <c r="J531">
        <v>185</v>
      </c>
      <c r="K531">
        <v>12.5</v>
      </c>
      <c r="L531" s="1"/>
      <c r="M531" s="2">
        <f t="shared" si="608"/>
        <v>2</v>
      </c>
      <c r="N531" s="2">
        <f t="shared" si="609"/>
        <v>7</v>
      </c>
      <c r="O531" s="2">
        <f t="shared" si="610"/>
        <v>6</v>
      </c>
      <c r="P531" s="2">
        <f t="shared" si="611"/>
        <v>7</v>
      </c>
      <c r="Q531" s="2">
        <f t="shared" si="612"/>
        <v>9</v>
      </c>
      <c r="R531" s="2">
        <f t="shared" si="613"/>
        <v>10</v>
      </c>
      <c r="S531" s="2">
        <f t="shared" si="614"/>
        <v>5</v>
      </c>
      <c r="T531" s="2">
        <f t="shared" si="615"/>
        <v>4</v>
      </c>
      <c r="U531" s="2">
        <f t="shared" si="616"/>
        <v>6</v>
      </c>
      <c r="V531" s="2">
        <f t="shared" si="617"/>
        <v>9</v>
      </c>
      <c r="W531" s="2">
        <f t="shared" si="618"/>
        <v>3</v>
      </c>
      <c r="X531" s="2">
        <f t="shared" si="619"/>
        <v>4</v>
      </c>
      <c r="Y531" s="2">
        <f t="shared" si="620"/>
        <v>1</v>
      </c>
      <c r="Z531" s="2">
        <f t="shared" si="621"/>
        <v>1</v>
      </c>
      <c r="AA531" s="2">
        <f t="shared" si="622"/>
        <v>1</v>
      </c>
      <c r="AB531" s="2">
        <f t="shared" si="623"/>
        <v>1</v>
      </c>
      <c r="AC531" s="2">
        <f t="shared" si="624"/>
        <v>0</v>
      </c>
      <c r="AD531" s="3">
        <f t="shared" si="677"/>
        <v>6</v>
      </c>
      <c r="AE531" s="2">
        <f t="shared" si="625"/>
        <v>5</v>
      </c>
      <c r="AF531" s="2">
        <f t="shared" si="626"/>
        <v>10</v>
      </c>
      <c r="AG531" s="2">
        <f t="shared" si="627"/>
        <v>9</v>
      </c>
      <c r="AH531" s="2">
        <f t="shared" si="628"/>
        <v>10</v>
      </c>
      <c r="AI531" s="2">
        <f t="shared" si="629"/>
        <v>12</v>
      </c>
      <c r="AJ531" s="2">
        <f t="shared" si="630"/>
        <v>13</v>
      </c>
      <c r="AK531" s="2">
        <f t="shared" si="631"/>
        <v>8</v>
      </c>
      <c r="AL531" s="2">
        <f t="shared" si="632"/>
        <v>7</v>
      </c>
      <c r="AM531" s="2">
        <f t="shared" si="633"/>
        <v>8</v>
      </c>
      <c r="AN531" s="2">
        <f t="shared" si="634"/>
        <v>11</v>
      </c>
      <c r="AO531" s="2">
        <f t="shared" si="635"/>
        <v>5</v>
      </c>
      <c r="AP531" s="2">
        <f t="shared" si="636"/>
        <v>6</v>
      </c>
      <c r="AQ531" s="2">
        <f t="shared" si="637"/>
        <v>3</v>
      </c>
      <c r="AR531" s="2">
        <f t="shared" si="638"/>
        <v>2</v>
      </c>
      <c r="AS531" s="2">
        <f t="shared" si="639"/>
        <v>3</v>
      </c>
      <c r="AT531" s="2">
        <f t="shared" si="640"/>
        <v>3</v>
      </c>
      <c r="AU531" s="2">
        <f t="shared" si="641"/>
        <v>2</v>
      </c>
      <c r="AV531" s="3">
        <f t="shared" si="678"/>
        <v>6</v>
      </c>
      <c r="AW531">
        <f t="shared" si="679"/>
        <v>1</v>
      </c>
      <c r="AX531" s="2">
        <f t="shared" si="642"/>
        <v>1</v>
      </c>
      <c r="AY531" s="2">
        <f t="shared" si="643"/>
        <v>6</v>
      </c>
      <c r="AZ531" s="2">
        <f t="shared" si="644"/>
        <v>7</v>
      </c>
      <c r="BA531" s="2">
        <f t="shared" si="645"/>
        <v>7</v>
      </c>
      <c r="BB531" s="2">
        <f t="shared" si="646"/>
        <v>7</v>
      </c>
      <c r="BC531" s="2">
        <f t="shared" si="647"/>
        <v>7</v>
      </c>
      <c r="BD531" s="2">
        <f t="shared" si="648"/>
        <v>3</v>
      </c>
      <c r="BE531" s="2">
        <f t="shared" si="649"/>
        <v>3</v>
      </c>
      <c r="BF531" s="2">
        <f t="shared" si="650"/>
        <v>3</v>
      </c>
      <c r="BG531" s="2">
        <f t="shared" si="651"/>
        <v>5</v>
      </c>
      <c r="BH531" s="2">
        <f t="shared" si="652"/>
        <v>3</v>
      </c>
      <c r="BI531" s="2">
        <f t="shared" si="653"/>
        <v>4</v>
      </c>
      <c r="BJ531" s="2">
        <f t="shared" si="654"/>
        <v>1</v>
      </c>
      <c r="BK531" s="2">
        <f t="shared" si="655"/>
        <v>1</v>
      </c>
      <c r="BL531" s="2">
        <f t="shared" si="656"/>
        <v>1</v>
      </c>
      <c r="BM531" s="2">
        <f t="shared" si="657"/>
        <v>1</v>
      </c>
      <c r="BN531" s="2">
        <f t="shared" si="658"/>
        <v>1</v>
      </c>
      <c r="BO531" s="3">
        <f t="shared" si="680"/>
        <v>3</v>
      </c>
      <c r="BP531">
        <f t="shared" si="681"/>
        <v>4</v>
      </c>
      <c r="BR531">
        <v>7</v>
      </c>
      <c r="BS531">
        <f t="shared" si="659"/>
        <v>1</v>
      </c>
      <c r="BU531" s="1">
        <f t="shared" si="660"/>
        <v>13.484549659950561</v>
      </c>
      <c r="BV531" s="1">
        <f t="shared" si="661"/>
        <v>3.2963321845999922</v>
      </c>
      <c r="BW531" s="1">
        <f t="shared" si="662"/>
        <v>2.8288601831774773</v>
      </c>
      <c r="BX531" s="1">
        <f t="shared" si="663"/>
        <v>3.8989775218720721</v>
      </c>
      <c r="BY531" s="1">
        <f t="shared" si="664"/>
        <v>2.6545458406082201</v>
      </c>
      <c r="BZ531" s="1">
        <f t="shared" si="665"/>
        <v>2.0850985760068306</v>
      </c>
      <c r="CA531" s="1">
        <f t="shared" si="666"/>
        <v>2.182942809083074</v>
      </c>
      <c r="CB531" s="1">
        <f t="shared" si="667"/>
        <v>2.4371171976131478</v>
      </c>
      <c r="CC531" s="1">
        <f t="shared" si="668"/>
        <v>2.3318991851776025</v>
      </c>
      <c r="CD531" s="1">
        <f t="shared" si="669"/>
        <v>31.078104154947685</v>
      </c>
      <c r="CE531" s="1">
        <f t="shared" si="670"/>
        <v>2.903904790803177</v>
      </c>
      <c r="CF531" s="1">
        <f t="shared" si="671"/>
        <v>2.3284894615938887</v>
      </c>
      <c r="CG531" s="1">
        <f t="shared" si="672"/>
        <v>2.4882616457472171</v>
      </c>
      <c r="CH531" s="1">
        <f t="shared" si="673"/>
        <v>2.7251097556824662</v>
      </c>
      <c r="CI531" s="1">
        <f t="shared" si="674"/>
        <v>2.8167669978574423</v>
      </c>
      <c r="CJ531" s="1">
        <f t="shared" si="675"/>
        <v>2.8332417325705235</v>
      </c>
      <c r="CK531" s="1">
        <f t="shared" si="676"/>
        <v>2.8439671385765073</v>
      </c>
      <c r="CL531" s="5">
        <f t="shared" si="682"/>
        <v>6</v>
      </c>
      <c r="CN531" s="9">
        <f t="shared" si="683"/>
        <v>2.0850985760068306</v>
      </c>
    </row>
    <row r="532" spans="1:92" x14ac:dyDescent="0.2">
      <c r="A532" s="4">
        <v>530</v>
      </c>
      <c r="B532" s="1">
        <v>0.59504346582168999</v>
      </c>
      <c r="C532" s="1">
        <v>20.096</v>
      </c>
      <c r="D532" s="1">
        <v>72</v>
      </c>
      <c r="E532" s="1">
        <v>3</v>
      </c>
      <c r="F532" s="1">
        <v>25</v>
      </c>
      <c r="G532" s="1">
        <v>4.263080160576</v>
      </c>
      <c r="H532" s="1">
        <v>5</v>
      </c>
      <c r="I532">
        <v>1500</v>
      </c>
      <c r="J532">
        <v>185</v>
      </c>
      <c r="K532">
        <v>12.5</v>
      </c>
      <c r="L532" s="1"/>
      <c r="M532" s="2">
        <f t="shared" si="608"/>
        <v>3</v>
      </c>
      <c r="N532" s="2">
        <f t="shared" si="609"/>
        <v>4</v>
      </c>
      <c r="O532" s="2">
        <f t="shared" si="610"/>
        <v>5</v>
      </c>
      <c r="P532" s="2">
        <f t="shared" si="611"/>
        <v>4</v>
      </c>
      <c r="Q532" s="2">
        <f t="shared" si="612"/>
        <v>7</v>
      </c>
      <c r="R532" s="2">
        <f t="shared" si="613"/>
        <v>7</v>
      </c>
      <c r="S532" s="2">
        <f t="shared" si="614"/>
        <v>8</v>
      </c>
      <c r="T532" s="2">
        <f t="shared" si="615"/>
        <v>5</v>
      </c>
      <c r="U532" s="2">
        <f t="shared" si="616"/>
        <v>7</v>
      </c>
      <c r="V532" s="2">
        <f t="shared" si="617"/>
        <v>6</v>
      </c>
      <c r="W532" s="2">
        <f t="shared" si="618"/>
        <v>4</v>
      </c>
      <c r="X532" s="2">
        <f t="shared" si="619"/>
        <v>5</v>
      </c>
      <c r="Y532" s="2">
        <f t="shared" si="620"/>
        <v>3</v>
      </c>
      <c r="Z532" s="2">
        <f t="shared" si="621"/>
        <v>2</v>
      </c>
      <c r="AA532" s="2">
        <f t="shared" si="622"/>
        <v>1</v>
      </c>
      <c r="AB532" s="2">
        <f t="shared" si="623"/>
        <v>2</v>
      </c>
      <c r="AC532" s="2">
        <f t="shared" si="624"/>
        <v>1</v>
      </c>
      <c r="AD532" s="3">
        <f t="shared" si="677"/>
        <v>7</v>
      </c>
      <c r="AE532" s="2">
        <f t="shared" si="625"/>
        <v>6</v>
      </c>
      <c r="AF532" s="2">
        <f t="shared" si="626"/>
        <v>7</v>
      </c>
      <c r="AG532" s="2">
        <f t="shared" si="627"/>
        <v>8</v>
      </c>
      <c r="AH532" s="2">
        <f t="shared" si="628"/>
        <v>7</v>
      </c>
      <c r="AI532" s="2">
        <f t="shared" si="629"/>
        <v>10</v>
      </c>
      <c r="AJ532" s="2">
        <f t="shared" si="630"/>
        <v>10</v>
      </c>
      <c r="AK532" s="2">
        <f t="shared" si="631"/>
        <v>11</v>
      </c>
      <c r="AL532" s="2">
        <f t="shared" si="632"/>
        <v>8</v>
      </c>
      <c r="AM532" s="2">
        <f t="shared" si="633"/>
        <v>9</v>
      </c>
      <c r="AN532" s="2">
        <f t="shared" si="634"/>
        <v>8</v>
      </c>
      <c r="AO532" s="2">
        <f t="shared" si="635"/>
        <v>6</v>
      </c>
      <c r="AP532" s="2">
        <f t="shared" si="636"/>
        <v>7</v>
      </c>
      <c r="AQ532" s="2">
        <f t="shared" si="637"/>
        <v>5</v>
      </c>
      <c r="AR532" s="2">
        <f t="shared" si="638"/>
        <v>3</v>
      </c>
      <c r="AS532" s="2">
        <f t="shared" si="639"/>
        <v>3</v>
      </c>
      <c r="AT532" s="2">
        <f t="shared" si="640"/>
        <v>4</v>
      </c>
      <c r="AU532" s="2">
        <f t="shared" si="641"/>
        <v>3</v>
      </c>
      <c r="AV532" s="3">
        <f t="shared" si="678"/>
        <v>7</v>
      </c>
      <c r="AW532">
        <f t="shared" si="679"/>
        <v>1</v>
      </c>
      <c r="AX532" s="2">
        <f t="shared" si="642"/>
        <v>2</v>
      </c>
      <c r="AY532" s="2">
        <f t="shared" si="643"/>
        <v>3</v>
      </c>
      <c r="AZ532" s="2">
        <f t="shared" si="644"/>
        <v>5</v>
      </c>
      <c r="BA532" s="2">
        <f t="shared" si="645"/>
        <v>3</v>
      </c>
      <c r="BB532" s="2">
        <f t="shared" si="646"/>
        <v>5</v>
      </c>
      <c r="BC532" s="2">
        <f t="shared" si="647"/>
        <v>4</v>
      </c>
      <c r="BD532" s="2">
        <f t="shared" si="648"/>
        <v>6</v>
      </c>
      <c r="BE532" s="2">
        <f t="shared" si="649"/>
        <v>4</v>
      </c>
      <c r="BF532" s="2">
        <f t="shared" si="650"/>
        <v>4</v>
      </c>
      <c r="BG532" s="2">
        <f t="shared" si="651"/>
        <v>2</v>
      </c>
      <c r="BH532" s="2">
        <f t="shared" si="652"/>
        <v>4</v>
      </c>
      <c r="BI532" s="2">
        <f t="shared" si="653"/>
        <v>5</v>
      </c>
      <c r="BJ532" s="2">
        <f t="shared" si="654"/>
        <v>3</v>
      </c>
      <c r="BK532" s="2">
        <f t="shared" si="655"/>
        <v>1</v>
      </c>
      <c r="BL532" s="2">
        <f t="shared" si="656"/>
        <v>1</v>
      </c>
      <c r="BM532" s="2">
        <f t="shared" si="657"/>
        <v>2</v>
      </c>
      <c r="BN532" s="2">
        <f t="shared" si="658"/>
        <v>2</v>
      </c>
      <c r="BO532" s="3">
        <f t="shared" si="680"/>
        <v>7</v>
      </c>
      <c r="BP532">
        <f t="shared" si="681"/>
        <v>1</v>
      </c>
      <c r="BR532">
        <v>3</v>
      </c>
      <c r="BS532">
        <f t="shared" si="659"/>
        <v>1</v>
      </c>
      <c r="BU532" s="1">
        <f t="shared" si="660"/>
        <v>14.062828922189892</v>
      </c>
      <c r="BV532" s="1">
        <f t="shared" si="661"/>
        <v>4.2940763156726627</v>
      </c>
      <c r="BW532" s="1">
        <f t="shared" si="662"/>
        <v>3.0108827225878221</v>
      </c>
      <c r="BX532" s="1">
        <f t="shared" si="663"/>
        <v>5.9674230226218103</v>
      </c>
      <c r="BY532" s="1">
        <f t="shared" si="664"/>
        <v>3.7871872866893321</v>
      </c>
      <c r="BZ532" s="1">
        <f t="shared" si="665"/>
        <v>2.2440732538401065</v>
      </c>
      <c r="CA532" s="1">
        <f t="shared" si="666"/>
        <v>2.2884834683625268</v>
      </c>
      <c r="CB532" s="1">
        <f t="shared" si="667"/>
        <v>2.4779797376231905</v>
      </c>
      <c r="CC532" s="1">
        <f t="shared" si="668"/>
        <v>2.4016977028518731</v>
      </c>
      <c r="CD532" s="1">
        <f t="shared" si="669"/>
        <v>31.107036061510552</v>
      </c>
      <c r="CE532" s="1">
        <f t="shared" si="670"/>
        <v>3.8393255202462031</v>
      </c>
      <c r="CF532" s="1">
        <f t="shared" si="671"/>
        <v>2.6640804566398679</v>
      </c>
      <c r="CG532" s="1">
        <f t="shared" si="672"/>
        <v>2.5715684720012</v>
      </c>
      <c r="CH532" s="1">
        <f t="shared" si="673"/>
        <v>2.6670837896849129</v>
      </c>
      <c r="CI532" s="1">
        <f t="shared" si="674"/>
        <v>2.6951128907721644</v>
      </c>
      <c r="CJ532" s="1">
        <f t="shared" si="675"/>
        <v>2.7116020535317875</v>
      </c>
      <c r="CK532" s="1">
        <f t="shared" si="676"/>
        <v>2.7297948821124804</v>
      </c>
      <c r="CL532" s="5">
        <f t="shared" si="682"/>
        <v>6</v>
      </c>
      <c r="CN532" s="9">
        <f t="shared" si="683"/>
        <v>2.2440732538401065</v>
      </c>
    </row>
    <row r="533" spans="1:92" x14ac:dyDescent="0.2">
      <c r="A533" s="4">
        <v>531</v>
      </c>
      <c r="B533" s="1">
        <v>0.45655611756429099</v>
      </c>
      <c r="C533" s="1">
        <v>2.7370000000000001</v>
      </c>
      <c r="D533" s="1">
        <v>73</v>
      </c>
      <c r="E533" s="1">
        <v>5</v>
      </c>
      <c r="F533" s="1">
        <v>22</v>
      </c>
      <c r="G533" s="1">
        <v>6.2431990782742197</v>
      </c>
      <c r="H533" s="1">
        <v>6</v>
      </c>
      <c r="I533">
        <v>1500</v>
      </c>
      <c r="J533">
        <v>0.15</v>
      </c>
      <c r="K533">
        <v>37.5</v>
      </c>
      <c r="L533" s="1"/>
      <c r="M533" s="2">
        <f t="shared" si="608"/>
        <v>3</v>
      </c>
      <c r="N533" s="2">
        <f t="shared" si="609"/>
        <v>5</v>
      </c>
      <c r="O533" s="2">
        <f t="shared" si="610"/>
        <v>6</v>
      </c>
      <c r="P533" s="2">
        <f t="shared" si="611"/>
        <v>4</v>
      </c>
      <c r="Q533" s="2">
        <f t="shared" si="612"/>
        <v>7</v>
      </c>
      <c r="R533" s="2">
        <f t="shared" si="613"/>
        <v>7</v>
      </c>
      <c r="S533" s="2">
        <f t="shared" si="614"/>
        <v>7</v>
      </c>
      <c r="T533" s="2">
        <f t="shared" si="615"/>
        <v>4</v>
      </c>
      <c r="U533" s="2">
        <f t="shared" si="616"/>
        <v>7</v>
      </c>
      <c r="V533" s="2">
        <f t="shared" si="617"/>
        <v>7</v>
      </c>
      <c r="W533" s="2">
        <f t="shared" si="618"/>
        <v>4</v>
      </c>
      <c r="X533" s="2">
        <f t="shared" si="619"/>
        <v>5</v>
      </c>
      <c r="Y533" s="2">
        <f t="shared" si="620"/>
        <v>2</v>
      </c>
      <c r="Z533" s="2">
        <f t="shared" si="621"/>
        <v>2</v>
      </c>
      <c r="AA533" s="2">
        <f t="shared" si="622"/>
        <v>1</v>
      </c>
      <c r="AB533" s="2">
        <f t="shared" si="623"/>
        <v>2</v>
      </c>
      <c r="AC533" s="2">
        <f t="shared" si="624"/>
        <v>1</v>
      </c>
      <c r="AD533" s="3">
        <f t="shared" si="677"/>
        <v>5</v>
      </c>
      <c r="AE533" s="2">
        <f t="shared" si="625"/>
        <v>6</v>
      </c>
      <c r="AF533" s="2">
        <f t="shared" si="626"/>
        <v>8</v>
      </c>
      <c r="AG533" s="2">
        <f t="shared" si="627"/>
        <v>9</v>
      </c>
      <c r="AH533" s="2">
        <f t="shared" si="628"/>
        <v>7</v>
      </c>
      <c r="AI533" s="2">
        <f t="shared" si="629"/>
        <v>9</v>
      </c>
      <c r="AJ533" s="2">
        <f t="shared" si="630"/>
        <v>9</v>
      </c>
      <c r="AK533" s="2">
        <f t="shared" si="631"/>
        <v>9</v>
      </c>
      <c r="AL533" s="2">
        <f t="shared" si="632"/>
        <v>7</v>
      </c>
      <c r="AM533" s="2">
        <f t="shared" si="633"/>
        <v>9</v>
      </c>
      <c r="AN533" s="2">
        <f t="shared" si="634"/>
        <v>9</v>
      </c>
      <c r="AO533" s="2">
        <f t="shared" si="635"/>
        <v>6</v>
      </c>
      <c r="AP533" s="2">
        <f t="shared" si="636"/>
        <v>7</v>
      </c>
      <c r="AQ533" s="2">
        <f t="shared" si="637"/>
        <v>4</v>
      </c>
      <c r="AR533" s="2">
        <f t="shared" si="638"/>
        <v>3</v>
      </c>
      <c r="AS533" s="2">
        <f t="shared" si="639"/>
        <v>3</v>
      </c>
      <c r="AT533" s="2">
        <f t="shared" si="640"/>
        <v>4</v>
      </c>
      <c r="AU533" s="2">
        <f t="shared" si="641"/>
        <v>3</v>
      </c>
      <c r="AV533" s="3">
        <f t="shared" si="678"/>
        <v>3</v>
      </c>
      <c r="AW533">
        <f t="shared" si="679"/>
        <v>6</v>
      </c>
      <c r="AX533" s="2">
        <f t="shared" si="642"/>
        <v>3</v>
      </c>
      <c r="AY533" s="2">
        <f t="shared" si="643"/>
        <v>5</v>
      </c>
      <c r="AZ533" s="2">
        <f t="shared" si="644"/>
        <v>7</v>
      </c>
      <c r="BA533" s="2">
        <f t="shared" si="645"/>
        <v>3</v>
      </c>
      <c r="BB533" s="2">
        <f t="shared" si="646"/>
        <v>4</v>
      </c>
      <c r="BC533" s="2">
        <f t="shared" si="647"/>
        <v>4</v>
      </c>
      <c r="BD533" s="2">
        <f t="shared" si="648"/>
        <v>6</v>
      </c>
      <c r="BE533" s="2">
        <f t="shared" si="649"/>
        <v>5</v>
      </c>
      <c r="BF533" s="2">
        <f t="shared" si="650"/>
        <v>5</v>
      </c>
      <c r="BG533" s="2">
        <f t="shared" si="651"/>
        <v>4</v>
      </c>
      <c r="BH533" s="2">
        <f t="shared" si="652"/>
        <v>5</v>
      </c>
      <c r="BI533" s="2">
        <f t="shared" si="653"/>
        <v>5</v>
      </c>
      <c r="BJ533" s="2">
        <f t="shared" si="654"/>
        <v>3</v>
      </c>
      <c r="BK533" s="2">
        <f t="shared" si="655"/>
        <v>2</v>
      </c>
      <c r="BL533" s="2">
        <f t="shared" si="656"/>
        <v>2</v>
      </c>
      <c r="BM533" s="2">
        <f t="shared" si="657"/>
        <v>3</v>
      </c>
      <c r="BN533" s="2">
        <f t="shared" si="658"/>
        <v>2</v>
      </c>
      <c r="BO533" s="3">
        <f t="shared" si="680"/>
        <v>3</v>
      </c>
      <c r="BP533">
        <f t="shared" si="681"/>
        <v>1</v>
      </c>
      <c r="BR533">
        <v>3</v>
      </c>
      <c r="BS533">
        <f t="shared" si="659"/>
        <v>3</v>
      </c>
      <c r="BU533" s="1">
        <f t="shared" si="660"/>
        <v>5.0570366210119868</v>
      </c>
      <c r="BV533" s="1">
        <f t="shared" si="661"/>
        <v>2.5263676841905447</v>
      </c>
      <c r="BW533" s="1">
        <f t="shared" si="662"/>
        <v>1.7889148737138032</v>
      </c>
      <c r="BX533" s="1">
        <f t="shared" si="663"/>
        <v>3.8925217011217264</v>
      </c>
      <c r="BY533" s="1">
        <f t="shared" si="664"/>
        <v>2.7236734535243721</v>
      </c>
      <c r="BZ533" s="1">
        <f t="shared" si="665"/>
        <v>2.0952327167457048</v>
      </c>
      <c r="CA533" s="1">
        <f t="shared" si="666"/>
        <v>2.0738350897739606</v>
      </c>
      <c r="CB533" s="1">
        <f t="shared" si="667"/>
        <v>2.15907970060913</v>
      </c>
      <c r="CC533" s="1">
        <f t="shared" si="668"/>
        <v>2.3519997905683692</v>
      </c>
      <c r="CD533" s="1">
        <f t="shared" si="669"/>
        <v>9.8922030792666398</v>
      </c>
      <c r="CE533" s="1">
        <f t="shared" si="670"/>
        <v>2.6632059093717304</v>
      </c>
      <c r="CF533" s="1">
        <f t="shared" si="671"/>
        <v>2.249277048983767</v>
      </c>
      <c r="CG533" s="1">
        <f t="shared" si="672"/>
        <v>2.4788039123031771</v>
      </c>
      <c r="CH533" s="1">
        <f t="shared" si="673"/>
        <v>2.6761081166254059</v>
      </c>
      <c r="CI533" s="1">
        <f t="shared" si="674"/>
        <v>2.7518773054911869</v>
      </c>
      <c r="CJ533" s="1">
        <f t="shared" si="675"/>
        <v>2.8478974453566748</v>
      </c>
      <c r="CK533" s="1">
        <f t="shared" si="676"/>
        <v>2.7993841196824487</v>
      </c>
      <c r="CL533" s="5">
        <f t="shared" si="682"/>
        <v>3</v>
      </c>
      <c r="CN533" s="9">
        <f t="shared" si="683"/>
        <v>1.7889148737138032</v>
      </c>
    </row>
    <row r="534" spans="1:92" x14ac:dyDescent="0.2">
      <c r="A534" s="4">
        <v>532</v>
      </c>
      <c r="B534" s="1">
        <v>0.48698353327577698</v>
      </c>
      <c r="C534" s="1">
        <v>8.8000000000000007</v>
      </c>
      <c r="D534" s="1">
        <v>44</v>
      </c>
      <c r="E534" s="1">
        <v>32</v>
      </c>
      <c r="F534" s="1">
        <v>24</v>
      </c>
      <c r="G534" s="1">
        <v>7.7660849520640198</v>
      </c>
      <c r="H534" s="1">
        <v>6</v>
      </c>
      <c r="I534">
        <v>1500</v>
      </c>
      <c r="J534">
        <v>0.15</v>
      </c>
      <c r="K534">
        <v>37.5</v>
      </c>
      <c r="L534" s="1"/>
      <c r="M534" s="2">
        <f t="shared" si="608"/>
        <v>4</v>
      </c>
      <c r="N534" s="2">
        <f t="shared" si="609"/>
        <v>7</v>
      </c>
      <c r="O534" s="2">
        <f t="shared" si="610"/>
        <v>8</v>
      </c>
      <c r="P534" s="2">
        <f t="shared" si="611"/>
        <v>5</v>
      </c>
      <c r="Q534" s="2">
        <f t="shared" si="612"/>
        <v>8</v>
      </c>
      <c r="R534" s="2">
        <f t="shared" si="613"/>
        <v>8</v>
      </c>
      <c r="S534" s="2">
        <f t="shared" si="614"/>
        <v>5</v>
      </c>
      <c r="T534" s="2">
        <f t="shared" si="615"/>
        <v>5</v>
      </c>
      <c r="U534" s="2">
        <f t="shared" si="616"/>
        <v>6</v>
      </c>
      <c r="V534" s="2">
        <f t="shared" si="617"/>
        <v>8</v>
      </c>
      <c r="W534" s="2">
        <f t="shared" si="618"/>
        <v>3</v>
      </c>
      <c r="X534" s="2">
        <f t="shared" si="619"/>
        <v>4</v>
      </c>
      <c r="Y534" s="2">
        <f t="shared" si="620"/>
        <v>1</v>
      </c>
      <c r="Z534" s="2">
        <f t="shared" si="621"/>
        <v>1</v>
      </c>
      <c r="AA534" s="2">
        <f t="shared" si="622"/>
        <v>1</v>
      </c>
      <c r="AB534" s="2">
        <f t="shared" si="623"/>
        <v>1</v>
      </c>
      <c r="AC534" s="2">
        <f t="shared" si="624"/>
        <v>0</v>
      </c>
      <c r="AD534" s="3">
        <f t="shared" si="677"/>
        <v>3</v>
      </c>
      <c r="AE534" s="2">
        <f t="shared" si="625"/>
        <v>7</v>
      </c>
      <c r="AF534" s="2">
        <f t="shared" si="626"/>
        <v>10</v>
      </c>
      <c r="AG534" s="2">
        <f t="shared" si="627"/>
        <v>11</v>
      </c>
      <c r="AH534" s="2">
        <f t="shared" si="628"/>
        <v>8</v>
      </c>
      <c r="AI534" s="2">
        <f t="shared" si="629"/>
        <v>10</v>
      </c>
      <c r="AJ534" s="2">
        <f t="shared" si="630"/>
        <v>10</v>
      </c>
      <c r="AK534" s="2">
        <f t="shared" si="631"/>
        <v>7</v>
      </c>
      <c r="AL534" s="2">
        <f t="shared" si="632"/>
        <v>8</v>
      </c>
      <c r="AM534" s="2">
        <f t="shared" si="633"/>
        <v>8</v>
      </c>
      <c r="AN534" s="2">
        <f t="shared" si="634"/>
        <v>10</v>
      </c>
      <c r="AO534" s="2">
        <f t="shared" si="635"/>
        <v>5</v>
      </c>
      <c r="AP534" s="2">
        <f t="shared" si="636"/>
        <v>6</v>
      </c>
      <c r="AQ534" s="2">
        <f t="shared" si="637"/>
        <v>3</v>
      </c>
      <c r="AR534" s="2">
        <f t="shared" si="638"/>
        <v>2</v>
      </c>
      <c r="AS534" s="2">
        <f t="shared" si="639"/>
        <v>3</v>
      </c>
      <c r="AT534" s="2">
        <f t="shared" si="640"/>
        <v>3</v>
      </c>
      <c r="AU534" s="2">
        <f t="shared" si="641"/>
        <v>2</v>
      </c>
      <c r="AV534" s="3">
        <f t="shared" si="678"/>
        <v>3</v>
      </c>
      <c r="AW534">
        <f t="shared" si="679"/>
        <v>1</v>
      </c>
      <c r="AX534" s="2">
        <f t="shared" si="642"/>
        <v>4</v>
      </c>
      <c r="AY534" s="2">
        <f t="shared" si="643"/>
        <v>7</v>
      </c>
      <c r="AZ534" s="2">
        <f t="shared" si="644"/>
        <v>9</v>
      </c>
      <c r="BA534" s="2">
        <f t="shared" si="645"/>
        <v>4</v>
      </c>
      <c r="BB534" s="2">
        <f t="shared" si="646"/>
        <v>5</v>
      </c>
      <c r="BC534" s="2">
        <f t="shared" si="647"/>
        <v>5</v>
      </c>
      <c r="BD534" s="2">
        <f t="shared" si="648"/>
        <v>4</v>
      </c>
      <c r="BE534" s="2">
        <f t="shared" si="649"/>
        <v>4</v>
      </c>
      <c r="BF534" s="2">
        <f t="shared" si="650"/>
        <v>4</v>
      </c>
      <c r="BG534" s="2">
        <f t="shared" si="651"/>
        <v>5</v>
      </c>
      <c r="BH534" s="2">
        <f t="shared" si="652"/>
        <v>4</v>
      </c>
      <c r="BI534" s="2">
        <f t="shared" si="653"/>
        <v>4</v>
      </c>
      <c r="BJ534" s="2">
        <f t="shared" si="654"/>
        <v>2</v>
      </c>
      <c r="BK534" s="2">
        <f t="shared" si="655"/>
        <v>2</v>
      </c>
      <c r="BL534" s="2">
        <f t="shared" si="656"/>
        <v>2</v>
      </c>
      <c r="BM534" s="2">
        <f t="shared" si="657"/>
        <v>2</v>
      </c>
      <c r="BN534" s="2">
        <f t="shared" si="658"/>
        <v>1</v>
      </c>
      <c r="BO534" s="3">
        <f t="shared" si="680"/>
        <v>3</v>
      </c>
      <c r="BP534">
        <f t="shared" si="681"/>
        <v>1</v>
      </c>
      <c r="BR534">
        <v>2</v>
      </c>
      <c r="BS534">
        <f t="shared" si="659"/>
        <v>1</v>
      </c>
      <c r="BU534" s="1">
        <f t="shared" si="660"/>
        <v>4.709229325221056</v>
      </c>
      <c r="BV534" s="1">
        <f t="shared" si="661"/>
        <v>2.3004450905778486</v>
      </c>
      <c r="BW534" s="1">
        <f t="shared" si="662"/>
        <v>1.9390934472064612</v>
      </c>
      <c r="BX534" s="1">
        <f t="shared" si="663"/>
        <v>3.2348991780911049</v>
      </c>
      <c r="BY534" s="1">
        <f t="shared" si="664"/>
        <v>2.45511938661478</v>
      </c>
      <c r="BZ534" s="1">
        <f t="shared" si="665"/>
        <v>2.1531045545192637</v>
      </c>
      <c r="CA534" s="1">
        <f t="shared" si="666"/>
        <v>2.2219890286807571</v>
      </c>
      <c r="CB534" s="1">
        <f t="shared" si="667"/>
        <v>2.1755405497245119</v>
      </c>
      <c r="CC534" s="1">
        <f t="shared" si="668"/>
        <v>2.3351465207658397</v>
      </c>
      <c r="CD534" s="1">
        <f t="shared" si="669"/>
        <v>9.8849860295176715</v>
      </c>
      <c r="CE534" s="1">
        <f t="shared" si="670"/>
        <v>2.4974557730703113</v>
      </c>
      <c r="CF534" s="1">
        <f t="shared" si="671"/>
        <v>2.2508661456727261</v>
      </c>
      <c r="CG534" s="1">
        <f t="shared" si="672"/>
        <v>2.5171044132357325</v>
      </c>
      <c r="CH534" s="1">
        <f t="shared" si="673"/>
        <v>2.640873536334913</v>
      </c>
      <c r="CI534" s="1">
        <f t="shared" si="674"/>
        <v>2.7612760599415287</v>
      </c>
      <c r="CJ534" s="1">
        <f t="shared" si="675"/>
        <v>2.8572462353127466</v>
      </c>
      <c r="CK534" s="1">
        <f t="shared" si="676"/>
        <v>2.8075215264013695</v>
      </c>
      <c r="CL534" s="5">
        <f t="shared" si="682"/>
        <v>3</v>
      </c>
      <c r="CN534" s="9">
        <f t="shared" si="683"/>
        <v>1.9390934472064612</v>
      </c>
    </row>
    <row r="535" spans="1:92" x14ac:dyDescent="0.2">
      <c r="A535" s="4">
        <v>533</v>
      </c>
      <c r="B535" s="1">
        <v>0.433233504057142</v>
      </c>
      <c r="C535" s="1">
        <v>1.4810000000000001</v>
      </c>
      <c r="D535" s="1">
        <v>53</v>
      </c>
      <c r="E535" s="1">
        <v>44</v>
      </c>
      <c r="F535" s="1">
        <v>3</v>
      </c>
      <c r="G535" s="1">
        <v>13.1661925072763</v>
      </c>
      <c r="H535" s="1">
        <v>7</v>
      </c>
      <c r="I535">
        <v>1500</v>
      </c>
      <c r="J535">
        <v>0.15</v>
      </c>
      <c r="K535">
        <v>37.5</v>
      </c>
      <c r="L535" s="1"/>
      <c r="M535" s="2">
        <f t="shared" si="608"/>
        <v>5</v>
      </c>
      <c r="N535" s="2">
        <f t="shared" si="609"/>
        <v>10</v>
      </c>
      <c r="O535" s="2">
        <f t="shared" si="610"/>
        <v>6</v>
      </c>
      <c r="P535" s="2">
        <f t="shared" si="611"/>
        <v>5</v>
      </c>
      <c r="Q535" s="2">
        <f t="shared" si="612"/>
        <v>7</v>
      </c>
      <c r="R535" s="2">
        <f t="shared" si="613"/>
        <v>6</v>
      </c>
      <c r="S535" s="2">
        <f t="shared" si="614"/>
        <v>6</v>
      </c>
      <c r="T535" s="2">
        <f t="shared" si="615"/>
        <v>5</v>
      </c>
      <c r="U535" s="2">
        <f t="shared" si="616"/>
        <v>4</v>
      </c>
      <c r="V535" s="2">
        <f t="shared" si="617"/>
        <v>6</v>
      </c>
      <c r="W535" s="2">
        <f t="shared" si="618"/>
        <v>3</v>
      </c>
      <c r="X535" s="2">
        <f t="shared" si="619"/>
        <v>3</v>
      </c>
      <c r="Y535" s="2">
        <f t="shared" si="620"/>
        <v>1</v>
      </c>
      <c r="Z535" s="2">
        <f t="shared" si="621"/>
        <v>1</v>
      </c>
      <c r="AA535" s="2">
        <f t="shared" si="622"/>
        <v>2</v>
      </c>
      <c r="AB535" s="2">
        <f t="shared" si="623"/>
        <v>1</v>
      </c>
      <c r="AC535" s="2">
        <f t="shared" si="624"/>
        <v>0</v>
      </c>
      <c r="AD535" s="3">
        <f t="shared" si="677"/>
        <v>2</v>
      </c>
      <c r="AE535" s="2">
        <f t="shared" si="625"/>
        <v>8</v>
      </c>
      <c r="AF535" s="2">
        <f t="shared" si="626"/>
        <v>13</v>
      </c>
      <c r="AG535" s="2">
        <f t="shared" si="627"/>
        <v>9</v>
      </c>
      <c r="AH535" s="2">
        <f t="shared" si="628"/>
        <v>8</v>
      </c>
      <c r="AI535" s="2">
        <f t="shared" si="629"/>
        <v>9</v>
      </c>
      <c r="AJ535" s="2">
        <f t="shared" si="630"/>
        <v>8</v>
      </c>
      <c r="AK535" s="2">
        <f t="shared" si="631"/>
        <v>8</v>
      </c>
      <c r="AL535" s="2">
        <f t="shared" si="632"/>
        <v>8</v>
      </c>
      <c r="AM535" s="2">
        <f t="shared" si="633"/>
        <v>6</v>
      </c>
      <c r="AN535" s="2">
        <f t="shared" si="634"/>
        <v>8</v>
      </c>
      <c r="AO535" s="2">
        <f t="shared" si="635"/>
        <v>5</v>
      </c>
      <c r="AP535" s="2">
        <f t="shared" si="636"/>
        <v>5</v>
      </c>
      <c r="AQ535" s="2">
        <f t="shared" si="637"/>
        <v>3</v>
      </c>
      <c r="AR535" s="2">
        <f t="shared" si="638"/>
        <v>2</v>
      </c>
      <c r="AS535" s="2">
        <f t="shared" si="639"/>
        <v>4</v>
      </c>
      <c r="AT535" s="2">
        <f t="shared" si="640"/>
        <v>3</v>
      </c>
      <c r="AU535" s="2">
        <f t="shared" si="641"/>
        <v>2</v>
      </c>
      <c r="AV535" s="3">
        <f t="shared" si="678"/>
        <v>2</v>
      </c>
      <c r="AW535">
        <f t="shared" si="679"/>
        <v>1</v>
      </c>
      <c r="AX535" s="2">
        <f t="shared" si="642"/>
        <v>5</v>
      </c>
      <c r="AY535" s="2">
        <f t="shared" si="643"/>
        <v>10</v>
      </c>
      <c r="AZ535" s="2">
        <f t="shared" si="644"/>
        <v>8</v>
      </c>
      <c r="BA535" s="2">
        <f t="shared" si="645"/>
        <v>4</v>
      </c>
      <c r="BB535" s="2">
        <f t="shared" si="646"/>
        <v>4</v>
      </c>
      <c r="BC535" s="2">
        <f t="shared" si="647"/>
        <v>3</v>
      </c>
      <c r="BD535" s="2">
        <f t="shared" si="648"/>
        <v>5</v>
      </c>
      <c r="BE535" s="2">
        <f t="shared" si="649"/>
        <v>2</v>
      </c>
      <c r="BF535" s="2">
        <f t="shared" si="650"/>
        <v>2</v>
      </c>
      <c r="BG535" s="2">
        <f t="shared" si="651"/>
        <v>3</v>
      </c>
      <c r="BH535" s="2">
        <f t="shared" si="652"/>
        <v>4</v>
      </c>
      <c r="BI535" s="2">
        <f t="shared" si="653"/>
        <v>3</v>
      </c>
      <c r="BJ535" s="2">
        <f t="shared" si="654"/>
        <v>2</v>
      </c>
      <c r="BK535" s="2">
        <f t="shared" si="655"/>
        <v>3</v>
      </c>
      <c r="BL535" s="2">
        <f t="shared" si="656"/>
        <v>3</v>
      </c>
      <c r="BM535" s="2">
        <f t="shared" si="657"/>
        <v>2</v>
      </c>
      <c r="BN535" s="2">
        <f t="shared" si="658"/>
        <v>1</v>
      </c>
      <c r="BO535" s="3">
        <f t="shared" si="680"/>
        <v>2</v>
      </c>
      <c r="BP535">
        <f t="shared" si="681"/>
        <v>1</v>
      </c>
      <c r="BR535">
        <v>2</v>
      </c>
      <c r="BS535">
        <f t="shared" si="659"/>
        <v>1</v>
      </c>
      <c r="BU535" s="1">
        <f t="shared" si="660"/>
        <v>4.1744041313576332</v>
      </c>
      <c r="BV535" s="1">
        <f t="shared" si="661"/>
        <v>1.7522022425067658</v>
      </c>
      <c r="BW535" s="1">
        <f t="shared" si="662"/>
        <v>1.7906514488487046</v>
      </c>
      <c r="BX535" s="1">
        <f t="shared" si="663"/>
        <v>2.0897685242831465</v>
      </c>
      <c r="BY535" s="1">
        <f t="shared" si="664"/>
        <v>2.0294268356926741</v>
      </c>
      <c r="BZ535" s="1">
        <f t="shared" si="665"/>
        <v>2.1089839969033166</v>
      </c>
      <c r="CA535" s="1">
        <f t="shared" si="666"/>
        <v>2.1009577810472044</v>
      </c>
      <c r="CB535" s="1">
        <f t="shared" si="667"/>
        <v>2.2655767190220484</v>
      </c>
      <c r="CC535" s="1">
        <f t="shared" si="668"/>
        <v>2.3724006353714535</v>
      </c>
      <c r="CD535" s="1">
        <f t="shared" si="669"/>
        <v>9.8690281713520687</v>
      </c>
      <c r="CE535" s="1">
        <f t="shared" si="670"/>
        <v>1.9899608388102505</v>
      </c>
      <c r="CF535" s="1">
        <f t="shared" si="671"/>
        <v>2.1008322869299252</v>
      </c>
      <c r="CG535" s="1">
        <f t="shared" si="672"/>
        <v>2.4116550614596308</v>
      </c>
      <c r="CH535" s="1">
        <f t="shared" si="673"/>
        <v>2.6665057889381054</v>
      </c>
      <c r="CI535" s="1">
        <f t="shared" si="674"/>
        <v>2.8532398215659023</v>
      </c>
      <c r="CJ535" s="1">
        <f t="shared" si="675"/>
        <v>2.9466536747421044</v>
      </c>
      <c r="CK535" s="1">
        <f t="shared" si="676"/>
        <v>2.8936926497786986</v>
      </c>
      <c r="CL535" s="5">
        <f t="shared" si="682"/>
        <v>2</v>
      </c>
      <c r="CN535" s="9">
        <f t="shared" si="683"/>
        <v>1.7522022425067658</v>
      </c>
    </row>
    <row r="536" spans="1:92" x14ac:dyDescent="0.2">
      <c r="A536" s="4">
        <v>534</v>
      </c>
      <c r="B536" s="1">
        <v>0.27107851580411402</v>
      </c>
      <c r="C536" s="1">
        <v>33.503999999999998</v>
      </c>
      <c r="D536" s="1">
        <v>84</v>
      </c>
      <c r="E536" s="1">
        <v>11</v>
      </c>
      <c r="F536" s="1">
        <v>5</v>
      </c>
      <c r="G536" s="1">
        <v>11.845542649716</v>
      </c>
      <c r="H536" s="1">
        <v>7</v>
      </c>
      <c r="I536">
        <v>1500</v>
      </c>
      <c r="J536">
        <v>0.15</v>
      </c>
      <c r="K536">
        <v>37.5</v>
      </c>
      <c r="L536" s="1"/>
      <c r="M536" s="2">
        <f t="shared" si="608"/>
        <v>4</v>
      </c>
      <c r="N536" s="2">
        <f t="shared" si="609"/>
        <v>7</v>
      </c>
      <c r="O536" s="2">
        <f t="shared" si="610"/>
        <v>4</v>
      </c>
      <c r="P536" s="2">
        <f t="shared" si="611"/>
        <v>5</v>
      </c>
      <c r="Q536" s="2">
        <f t="shared" si="612"/>
        <v>6</v>
      </c>
      <c r="R536" s="2">
        <f t="shared" si="613"/>
        <v>5</v>
      </c>
      <c r="S536" s="2">
        <f t="shared" si="614"/>
        <v>7</v>
      </c>
      <c r="T536" s="2">
        <f t="shared" si="615"/>
        <v>4</v>
      </c>
      <c r="U536" s="2">
        <f t="shared" si="616"/>
        <v>5</v>
      </c>
      <c r="V536" s="2">
        <f t="shared" si="617"/>
        <v>6</v>
      </c>
      <c r="W536" s="2">
        <f t="shared" si="618"/>
        <v>3</v>
      </c>
      <c r="X536" s="2">
        <f t="shared" si="619"/>
        <v>3</v>
      </c>
      <c r="Y536" s="2">
        <f t="shared" si="620"/>
        <v>1</v>
      </c>
      <c r="Z536" s="2">
        <f t="shared" si="621"/>
        <v>1</v>
      </c>
      <c r="AA536" s="2">
        <f t="shared" si="622"/>
        <v>2</v>
      </c>
      <c r="AB536" s="2">
        <f t="shared" si="623"/>
        <v>1</v>
      </c>
      <c r="AC536" s="2">
        <f t="shared" si="624"/>
        <v>0</v>
      </c>
      <c r="AD536" s="3">
        <f t="shared" si="677"/>
        <v>2</v>
      </c>
      <c r="AE536" s="2">
        <f t="shared" si="625"/>
        <v>7</v>
      </c>
      <c r="AF536" s="2">
        <f t="shared" si="626"/>
        <v>10</v>
      </c>
      <c r="AG536" s="2">
        <f t="shared" si="627"/>
        <v>7</v>
      </c>
      <c r="AH536" s="2">
        <f t="shared" si="628"/>
        <v>8</v>
      </c>
      <c r="AI536" s="2">
        <f t="shared" si="629"/>
        <v>8</v>
      </c>
      <c r="AJ536" s="2">
        <f t="shared" si="630"/>
        <v>7</v>
      </c>
      <c r="AK536" s="2">
        <f t="shared" si="631"/>
        <v>9</v>
      </c>
      <c r="AL536" s="2">
        <f t="shared" si="632"/>
        <v>7</v>
      </c>
      <c r="AM536" s="2">
        <f t="shared" si="633"/>
        <v>7</v>
      </c>
      <c r="AN536" s="2">
        <f t="shared" si="634"/>
        <v>8</v>
      </c>
      <c r="AO536" s="2">
        <f t="shared" si="635"/>
        <v>5</v>
      </c>
      <c r="AP536" s="2">
        <f t="shared" si="636"/>
        <v>5</v>
      </c>
      <c r="AQ536" s="2">
        <f t="shared" si="637"/>
        <v>3</v>
      </c>
      <c r="AR536" s="2">
        <f t="shared" si="638"/>
        <v>2</v>
      </c>
      <c r="AS536" s="2">
        <f t="shared" si="639"/>
        <v>4</v>
      </c>
      <c r="AT536" s="2">
        <f t="shared" si="640"/>
        <v>3</v>
      </c>
      <c r="AU536" s="2">
        <f t="shared" si="641"/>
        <v>2</v>
      </c>
      <c r="AV536" s="3">
        <f t="shared" si="678"/>
        <v>2</v>
      </c>
      <c r="AW536">
        <f t="shared" si="679"/>
        <v>1</v>
      </c>
      <c r="AX536" s="2">
        <f t="shared" si="642"/>
        <v>5</v>
      </c>
      <c r="AY536" s="2">
        <f t="shared" si="643"/>
        <v>6</v>
      </c>
      <c r="AZ536" s="2">
        <f t="shared" si="644"/>
        <v>5</v>
      </c>
      <c r="BA536" s="2">
        <f t="shared" si="645"/>
        <v>4</v>
      </c>
      <c r="BB536" s="2">
        <f t="shared" si="646"/>
        <v>3</v>
      </c>
      <c r="BC536" s="2">
        <f t="shared" si="647"/>
        <v>2</v>
      </c>
      <c r="BD536" s="2">
        <f t="shared" si="648"/>
        <v>6</v>
      </c>
      <c r="BE536" s="2">
        <f t="shared" si="649"/>
        <v>3</v>
      </c>
      <c r="BF536" s="2">
        <f t="shared" si="650"/>
        <v>3</v>
      </c>
      <c r="BG536" s="2">
        <f t="shared" si="651"/>
        <v>3</v>
      </c>
      <c r="BH536" s="2">
        <f t="shared" si="652"/>
        <v>5</v>
      </c>
      <c r="BI536" s="2">
        <f t="shared" si="653"/>
        <v>3</v>
      </c>
      <c r="BJ536" s="2">
        <f t="shared" si="654"/>
        <v>2</v>
      </c>
      <c r="BK536" s="2">
        <f t="shared" si="655"/>
        <v>3</v>
      </c>
      <c r="BL536" s="2">
        <f t="shared" si="656"/>
        <v>3</v>
      </c>
      <c r="BM536" s="2">
        <f t="shared" si="657"/>
        <v>2</v>
      </c>
      <c r="BN536" s="2">
        <f t="shared" si="658"/>
        <v>1</v>
      </c>
      <c r="BO536" s="3">
        <f t="shared" si="680"/>
        <v>2</v>
      </c>
      <c r="BP536">
        <f t="shared" si="681"/>
        <v>2</v>
      </c>
      <c r="BR536">
        <v>2</v>
      </c>
      <c r="BS536">
        <f t="shared" si="659"/>
        <v>3</v>
      </c>
      <c r="BU536" s="1">
        <f t="shared" si="660"/>
        <v>4.299186522708764</v>
      </c>
      <c r="BV536" s="1">
        <f t="shared" si="661"/>
        <v>2.1257005335477279</v>
      </c>
      <c r="BW536" s="1">
        <f t="shared" si="662"/>
        <v>2.0614148897859708</v>
      </c>
      <c r="BX536" s="1">
        <f t="shared" si="663"/>
        <v>2.6702486081935684</v>
      </c>
      <c r="BY536" s="1">
        <f t="shared" si="664"/>
        <v>2.5531049068565621</v>
      </c>
      <c r="BZ536" s="1">
        <f t="shared" si="665"/>
        <v>2.7562701612372136</v>
      </c>
      <c r="CA536" s="1">
        <f t="shared" si="666"/>
        <v>2.3174885870591271</v>
      </c>
      <c r="CB536" s="1">
        <f t="shared" si="667"/>
        <v>2.9878480518879447</v>
      </c>
      <c r="CC536" s="1">
        <f t="shared" si="668"/>
        <v>3.1858762559331426</v>
      </c>
      <c r="CD536" s="1">
        <f t="shared" si="669"/>
        <v>10.020765980515806</v>
      </c>
      <c r="CE536" s="1">
        <f t="shared" si="670"/>
        <v>2.1848496224711065</v>
      </c>
      <c r="CF536" s="1">
        <f t="shared" si="671"/>
        <v>2.6056326800847764</v>
      </c>
      <c r="CG536" s="1">
        <f t="shared" si="672"/>
        <v>3.1149493577339573</v>
      </c>
      <c r="CH536" s="1">
        <f t="shared" si="673"/>
        <v>3.4926198454057369</v>
      </c>
      <c r="CI536" s="1">
        <f t="shared" si="674"/>
        <v>3.5977509583551526</v>
      </c>
      <c r="CJ536" s="1">
        <f t="shared" si="675"/>
        <v>3.6722182131152326</v>
      </c>
      <c r="CK536" s="1">
        <f t="shared" si="676"/>
        <v>3.6301476027652524</v>
      </c>
      <c r="CL536" s="5">
        <f t="shared" si="682"/>
        <v>3</v>
      </c>
      <c r="CN536" s="9">
        <f t="shared" si="683"/>
        <v>2.0614148897859708</v>
      </c>
    </row>
    <row r="537" spans="1:92" x14ac:dyDescent="0.2">
      <c r="A537" s="4">
        <v>535</v>
      </c>
      <c r="B537" s="1">
        <v>0.49355272813797801</v>
      </c>
      <c r="C537" s="1">
        <v>10.757</v>
      </c>
      <c r="D537" s="1">
        <v>60</v>
      </c>
      <c r="E537" s="1">
        <v>1</v>
      </c>
      <c r="F537" s="1">
        <v>39</v>
      </c>
      <c r="G537" s="1">
        <v>9.6810372335869008</v>
      </c>
      <c r="H537" s="1">
        <v>7</v>
      </c>
      <c r="I537">
        <v>1500</v>
      </c>
      <c r="J537">
        <v>0.15</v>
      </c>
      <c r="K537">
        <v>37.5</v>
      </c>
      <c r="L537" s="1"/>
      <c r="M537" s="2">
        <f t="shared" si="608"/>
        <v>4</v>
      </c>
      <c r="N537" s="2">
        <f t="shared" si="609"/>
        <v>6</v>
      </c>
      <c r="O537" s="2">
        <f t="shared" si="610"/>
        <v>5</v>
      </c>
      <c r="P537" s="2">
        <f t="shared" si="611"/>
        <v>6</v>
      </c>
      <c r="Q537" s="2">
        <f t="shared" si="612"/>
        <v>6</v>
      </c>
      <c r="R537" s="2">
        <f t="shared" si="613"/>
        <v>7</v>
      </c>
      <c r="S537" s="2">
        <f t="shared" si="614"/>
        <v>6</v>
      </c>
      <c r="T537" s="2">
        <f t="shared" si="615"/>
        <v>4</v>
      </c>
      <c r="U537" s="2">
        <f t="shared" si="616"/>
        <v>6</v>
      </c>
      <c r="V537" s="2">
        <f t="shared" si="617"/>
        <v>6</v>
      </c>
      <c r="W537" s="2">
        <f t="shared" si="618"/>
        <v>4</v>
      </c>
      <c r="X537" s="2">
        <f t="shared" si="619"/>
        <v>4</v>
      </c>
      <c r="Y537" s="2">
        <f t="shared" si="620"/>
        <v>2</v>
      </c>
      <c r="Z537" s="2">
        <f t="shared" si="621"/>
        <v>2</v>
      </c>
      <c r="AA537" s="2">
        <f t="shared" si="622"/>
        <v>1</v>
      </c>
      <c r="AB537" s="2">
        <f t="shared" si="623"/>
        <v>2</v>
      </c>
      <c r="AC537" s="2">
        <f t="shared" si="624"/>
        <v>1</v>
      </c>
      <c r="AD537" s="3">
        <f t="shared" si="677"/>
        <v>6</v>
      </c>
      <c r="AE537" s="2">
        <f t="shared" si="625"/>
        <v>7</v>
      </c>
      <c r="AF537" s="2">
        <f t="shared" si="626"/>
        <v>9</v>
      </c>
      <c r="AG537" s="2">
        <f t="shared" si="627"/>
        <v>8</v>
      </c>
      <c r="AH537" s="2">
        <f t="shared" si="628"/>
        <v>9</v>
      </c>
      <c r="AI537" s="2">
        <f t="shared" si="629"/>
        <v>8</v>
      </c>
      <c r="AJ537" s="2">
        <f t="shared" si="630"/>
        <v>9</v>
      </c>
      <c r="AK537" s="2">
        <f t="shared" si="631"/>
        <v>8</v>
      </c>
      <c r="AL537" s="2">
        <f t="shared" si="632"/>
        <v>7</v>
      </c>
      <c r="AM537" s="2">
        <f t="shared" si="633"/>
        <v>8</v>
      </c>
      <c r="AN537" s="2">
        <f t="shared" si="634"/>
        <v>8</v>
      </c>
      <c r="AO537" s="2">
        <f t="shared" si="635"/>
        <v>6</v>
      </c>
      <c r="AP537" s="2">
        <f t="shared" si="636"/>
        <v>6</v>
      </c>
      <c r="AQ537" s="2">
        <f t="shared" si="637"/>
        <v>4</v>
      </c>
      <c r="AR537" s="2">
        <f t="shared" si="638"/>
        <v>3</v>
      </c>
      <c r="AS537" s="2">
        <f t="shared" si="639"/>
        <v>3</v>
      </c>
      <c r="AT537" s="2">
        <f t="shared" si="640"/>
        <v>4</v>
      </c>
      <c r="AU537" s="2">
        <f t="shared" si="641"/>
        <v>3</v>
      </c>
      <c r="AV537" s="3">
        <f t="shared" si="678"/>
        <v>2</v>
      </c>
      <c r="AW537">
        <f t="shared" si="679"/>
        <v>3</v>
      </c>
      <c r="AX537" s="2">
        <f t="shared" si="642"/>
        <v>4</v>
      </c>
      <c r="AY537" s="2">
        <f t="shared" si="643"/>
        <v>6</v>
      </c>
      <c r="AZ537" s="2">
        <f t="shared" si="644"/>
        <v>6</v>
      </c>
      <c r="BA537" s="2">
        <f t="shared" si="645"/>
        <v>5</v>
      </c>
      <c r="BB537" s="2">
        <f t="shared" si="646"/>
        <v>3</v>
      </c>
      <c r="BC537" s="2">
        <f t="shared" si="647"/>
        <v>4</v>
      </c>
      <c r="BD537" s="2">
        <f t="shared" si="648"/>
        <v>5</v>
      </c>
      <c r="BE537" s="2">
        <f t="shared" si="649"/>
        <v>4</v>
      </c>
      <c r="BF537" s="2">
        <f t="shared" si="650"/>
        <v>4</v>
      </c>
      <c r="BG537" s="2">
        <f t="shared" si="651"/>
        <v>3</v>
      </c>
      <c r="BH537" s="2">
        <f t="shared" si="652"/>
        <v>5</v>
      </c>
      <c r="BI537" s="2">
        <f t="shared" si="653"/>
        <v>4</v>
      </c>
      <c r="BJ537" s="2">
        <f t="shared" si="654"/>
        <v>3</v>
      </c>
      <c r="BK537" s="2">
        <f t="shared" si="655"/>
        <v>2</v>
      </c>
      <c r="BL537" s="2">
        <f t="shared" si="656"/>
        <v>2</v>
      </c>
      <c r="BM537" s="2">
        <f t="shared" si="657"/>
        <v>3</v>
      </c>
      <c r="BN537" s="2">
        <f t="shared" si="658"/>
        <v>2</v>
      </c>
      <c r="BO537" s="3">
        <f t="shared" si="680"/>
        <v>2</v>
      </c>
      <c r="BP537">
        <f t="shared" si="681"/>
        <v>2</v>
      </c>
      <c r="BR537">
        <v>6</v>
      </c>
      <c r="BS537">
        <f t="shared" si="659"/>
        <v>5</v>
      </c>
      <c r="BU537" s="1">
        <f t="shared" si="660"/>
        <v>4.361890616123536</v>
      </c>
      <c r="BV537" s="1">
        <f t="shared" si="661"/>
        <v>1.9537053425803197</v>
      </c>
      <c r="BW537" s="1">
        <f t="shared" si="662"/>
        <v>1.8337528621915966</v>
      </c>
      <c r="BX537" s="1">
        <f t="shared" si="663"/>
        <v>2.6128178571794689</v>
      </c>
      <c r="BY537" s="1">
        <f t="shared" si="664"/>
        <v>2.1342080322264563</v>
      </c>
      <c r="BZ537" s="1">
        <f t="shared" si="665"/>
        <v>2.0535592688866466</v>
      </c>
      <c r="CA537" s="1">
        <f t="shared" si="666"/>
        <v>2.233780790869532</v>
      </c>
      <c r="CB537" s="1">
        <f t="shared" si="667"/>
        <v>2.044665174767013</v>
      </c>
      <c r="CC537" s="1">
        <f t="shared" si="668"/>
        <v>2.3193143367564781</v>
      </c>
      <c r="CD537" s="1">
        <f t="shared" si="669"/>
        <v>9.8584164022237744</v>
      </c>
      <c r="CE537" s="1">
        <f t="shared" si="670"/>
        <v>2.3207152019518169</v>
      </c>
      <c r="CF537" s="1">
        <f t="shared" si="671"/>
        <v>2.2425002668075411</v>
      </c>
      <c r="CG537" s="1">
        <f t="shared" si="672"/>
        <v>2.5254983891917004</v>
      </c>
      <c r="CH537" s="1">
        <f t="shared" si="673"/>
        <v>2.6388737151716968</v>
      </c>
      <c r="CI537" s="1">
        <f t="shared" si="674"/>
        <v>2.5886450161939139</v>
      </c>
      <c r="CJ537" s="1">
        <f t="shared" si="675"/>
        <v>2.6910098210884796</v>
      </c>
      <c r="CK537" s="1">
        <f t="shared" si="676"/>
        <v>2.6341947923471261</v>
      </c>
      <c r="CL537" s="5">
        <f t="shared" si="682"/>
        <v>3</v>
      </c>
      <c r="CN537" s="9">
        <f t="shared" si="683"/>
        <v>1.8337528621915966</v>
      </c>
    </row>
    <row r="538" spans="1:92" x14ac:dyDescent="0.2">
      <c r="A538" s="4">
        <v>536</v>
      </c>
      <c r="B538" s="1">
        <v>0.62035156860886598</v>
      </c>
      <c r="C538" s="1">
        <v>3.7669999999999999</v>
      </c>
      <c r="D538" s="1">
        <v>23</v>
      </c>
      <c r="E538" s="1">
        <v>2</v>
      </c>
      <c r="F538" s="1">
        <v>75</v>
      </c>
      <c r="G538" s="1">
        <v>4.7944619662740298</v>
      </c>
      <c r="H538" s="1">
        <v>6</v>
      </c>
      <c r="I538">
        <v>1500</v>
      </c>
      <c r="J538">
        <v>0.15</v>
      </c>
      <c r="K538">
        <v>37.5</v>
      </c>
      <c r="L538" s="1"/>
      <c r="M538" s="2">
        <f t="shared" si="608"/>
        <v>3</v>
      </c>
      <c r="N538" s="2">
        <f t="shared" si="609"/>
        <v>5</v>
      </c>
      <c r="O538" s="2">
        <f t="shared" si="610"/>
        <v>5</v>
      </c>
      <c r="P538" s="2">
        <f t="shared" si="611"/>
        <v>5</v>
      </c>
      <c r="Q538" s="2">
        <f t="shared" si="612"/>
        <v>7</v>
      </c>
      <c r="R538" s="2">
        <f t="shared" si="613"/>
        <v>8</v>
      </c>
      <c r="S538" s="2">
        <f t="shared" si="614"/>
        <v>5</v>
      </c>
      <c r="T538" s="2">
        <f t="shared" si="615"/>
        <v>4</v>
      </c>
      <c r="U538" s="2">
        <f t="shared" si="616"/>
        <v>8</v>
      </c>
      <c r="V538" s="2">
        <f t="shared" si="617"/>
        <v>7</v>
      </c>
      <c r="W538" s="2">
        <f t="shared" si="618"/>
        <v>4</v>
      </c>
      <c r="X538" s="2">
        <f t="shared" si="619"/>
        <v>5</v>
      </c>
      <c r="Y538" s="2">
        <f t="shared" si="620"/>
        <v>2</v>
      </c>
      <c r="Z538" s="2">
        <f t="shared" si="621"/>
        <v>2</v>
      </c>
      <c r="AA538" s="2">
        <f t="shared" si="622"/>
        <v>1</v>
      </c>
      <c r="AB538" s="2">
        <f t="shared" si="623"/>
        <v>2</v>
      </c>
      <c r="AC538" s="2">
        <f t="shared" si="624"/>
        <v>1</v>
      </c>
      <c r="AD538" s="3">
        <f t="shared" si="677"/>
        <v>6</v>
      </c>
      <c r="AE538" s="2">
        <f t="shared" si="625"/>
        <v>6</v>
      </c>
      <c r="AF538" s="2">
        <f t="shared" si="626"/>
        <v>8</v>
      </c>
      <c r="AG538" s="2">
        <f t="shared" si="627"/>
        <v>8</v>
      </c>
      <c r="AH538" s="2">
        <f t="shared" si="628"/>
        <v>8</v>
      </c>
      <c r="AI538" s="2">
        <f t="shared" si="629"/>
        <v>9</v>
      </c>
      <c r="AJ538" s="2">
        <f t="shared" si="630"/>
        <v>10</v>
      </c>
      <c r="AK538" s="2">
        <f t="shared" si="631"/>
        <v>7</v>
      </c>
      <c r="AL538" s="2">
        <f t="shared" si="632"/>
        <v>7</v>
      </c>
      <c r="AM538" s="2">
        <f t="shared" si="633"/>
        <v>10</v>
      </c>
      <c r="AN538" s="2">
        <f t="shared" si="634"/>
        <v>9</v>
      </c>
      <c r="AO538" s="2">
        <f t="shared" si="635"/>
        <v>6</v>
      </c>
      <c r="AP538" s="2">
        <f t="shared" si="636"/>
        <v>7</v>
      </c>
      <c r="AQ538" s="2">
        <f t="shared" si="637"/>
        <v>4</v>
      </c>
      <c r="AR538" s="2">
        <f t="shared" si="638"/>
        <v>3</v>
      </c>
      <c r="AS538" s="2">
        <f t="shared" si="639"/>
        <v>3</v>
      </c>
      <c r="AT538" s="2">
        <f t="shared" si="640"/>
        <v>4</v>
      </c>
      <c r="AU538" s="2">
        <f t="shared" si="641"/>
        <v>3</v>
      </c>
      <c r="AV538" s="3">
        <f t="shared" si="678"/>
        <v>6</v>
      </c>
      <c r="AW538">
        <f t="shared" si="679"/>
        <v>2</v>
      </c>
      <c r="AX538" s="2">
        <f t="shared" si="642"/>
        <v>3</v>
      </c>
      <c r="AY538" s="2">
        <f t="shared" si="643"/>
        <v>4</v>
      </c>
      <c r="AZ538" s="2">
        <f t="shared" si="644"/>
        <v>5</v>
      </c>
      <c r="BA538" s="2">
        <f t="shared" si="645"/>
        <v>5</v>
      </c>
      <c r="BB538" s="2">
        <f t="shared" si="646"/>
        <v>5</v>
      </c>
      <c r="BC538" s="2">
        <f t="shared" si="647"/>
        <v>6</v>
      </c>
      <c r="BD538" s="2">
        <f t="shared" si="648"/>
        <v>3</v>
      </c>
      <c r="BE538" s="2">
        <f t="shared" si="649"/>
        <v>6</v>
      </c>
      <c r="BF538" s="2">
        <f t="shared" si="650"/>
        <v>6</v>
      </c>
      <c r="BG538" s="2">
        <f t="shared" si="651"/>
        <v>5</v>
      </c>
      <c r="BH538" s="2">
        <f t="shared" si="652"/>
        <v>5</v>
      </c>
      <c r="BI538" s="2">
        <f t="shared" si="653"/>
        <v>6</v>
      </c>
      <c r="BJ538" s="2">
        <f t="shared" si="654"/>
        <v>3</v>
      </c>
      <c r="BK538" s="2">
        <f t="shared" si="655"/>
        <v>2</v>
      </c>
      <c r="BL538" s="2">
        <f t="shared" si="656"/>
        <v>2</v>
      </c>
      <c r="BM538" s="2">
        <f t="shared" si="657"/>
        <v>3</v>
      </c>
      <c r="BN538" s="2">
        <f t="shared" si="658"/>
        <v>2</v>
      </c>
      <c r="BO538" s="3">
        <f t="shared" si="680"/>
        <v>6</v>
      </c>
      <c r="BP538">
        <f t="shared" si="681"/>
        <v>4</v>
      </c>
      <c r="BR538">
        <v>3</v>
      </c>
      <c r="BS538">
        <f t="shared" si="659"/>
        <v>3</v>
      </c>
      <c r="BU538" s="1">
        <f t="shared" si="660"/>
        <v>5.8592798514101485</v>
      </c>
      <c r="BV538" s="1">
        <f t="shared" si="661"/>
        <v>3.1863496021719211</v>
      </c>
      <c r="BW538" s="1">
        <f t="shared" si="662"/>
        <v>1.8368414595095253</v>
      </c>
      <c r="BX538" s="1">
        <f t="shared" si="663"/>
        <v>5.0839129350038208</v>
      </c>
      <c r="BY538" s="1">
        <f t="shared" si="664"/>
        <v>3.3008207954195998</v>
      </c>
      <c r="BZ538" s="1">
        <f t="shared" si="665"/>
        <v>2.0148167773837229</v>
      </c>
      <c r="CA538" s="1">
        <f t="shared" si="666"/>
        <v>2.0910193039079017</v>
      </c>
      <c r="CB538" s="1">
        <f t="shared" si="667"/>
        <v>1.9934139429087814</v>
      </c>
      <c r="CC538" s="1">
        <f t="shared" si="668"/>
        <v>2.2196545350742878</v>
      </c>
      <c r="CD538" s="1">
        <f t="shared" si="669"/>
        <v>9.9104915608362401</v>
      </c>
      <c r="CE538" s="1">
        <f t="shared" si="670"/>
        <v>3.2668292875928806</v>
      </c>
      <c r="CF538" s="1">
        <f t="shared" si="671"/>
        <v>2.3595481462555403</v>
      </c>
      <c r="CG538" s="1">
        <f t="shared" si="672"/>
        <v>2.3896939119264253</v>
      </c>
      <c r="CH538" s="1">
        <f t="shared" si="673"/>
        <v>2.5037137094577839</v>
      </c>
      <c r="CI538" s="1">
        <f t="shared" si="674"/>
        <v>2.5114087896927444</v>
      </c>
      <c r="CJ538" s="1">
        <f t="shared" si="675"/>
        <v>2.6158260015929353</v>
      </c>
      <c r="CK538" s="1">
        <f t="shared" si="676"/>
        <v>2.5652287067153416</v>
      </c>
      <c r="CL538" s="5">
        <f t="shared" si="682"/>
        <v>3</v>
      </c>
      <c r="CN538" s="9">
        <f t="shared" si="683"/>
        <v>1.8368414595095253</v>
      </c>
    </row>
    <row r="539" spans="1:92" x14ac:dyDescent="0.2">
      <c r="A539" s="4">
        <v>537</v>
      </c>
      <c r="B539" s="1">
        <v>0.55628741246556301</v>
      </c>
      <c r="C539" s="1">
        <v>1.042</v>
      </c>
      <c r="D539" s="1">
        <v>24</v>
      </c>
      <c r="E539" s="1">
        <v>37</v>
      </c>
      <c r="F539" s="1">
        <v>39</v>
      </c>
      <c r="G539" s="1">
        <v>6.1215632155341</v>
      </c>
      <c r="H539" s="1">
        <v>6</v>
      </c>
      <c r="I539">
        <v>1700</v>
      </c>
      <c r="J539">
        <v>185</v>
      </c>
      <c r="K539">
        <v>12.5</v>
      </c>
      <c r="L539" s="1"/>
      <c r="M539" s="2">
        <f t="shared" si="608"/>
        <v>2</v>
      </c>
      <c r="N539" s="2">
        <f t="shared" si="609"/>
        <v>7</v>
      </c>
      <c r="O539" s="2">
        <f t="shared" si="610"/>
        <v>6</v>
      </c>
      <c r="P539" s="2">
        <f t="shared" si="611"/>
        <v>7</v>
      </c>
      <c r="Q539" s="2">
        <f t="shared" si="612"/>
        <v>9</v>
      </c>
      <c r="R539" s="2">
        <f t="shared" si="613"/>
        <v>10</v>
      </c>
      <c r="S539" s="2">
        <f t="shared" si="614"/>
        <v>5</v>
      </c>
      <c r="T539" s="2">
        <f t="shared" si="615"/>
        <v>4</v>
      </c>
      <c r="U539" s="2">
        <f t="shared" si="616"/>
        <v>6</v>
      </c>
      <c r="V539" s="2">
        <f t="shared" si="617"/>
        <v>9</v>
      </c>
      <c r="W539" s="2">
        <f t="shared" si="618"/>
        <v>3</v>
      </c>
      <c r="X539" s="2">
        <f t="shared" si="619"/>
        <v>4</v>
      </c>
      <c r="Y539" s="2">
        <f t="shared" si="620"/>
        <v>1</v>
      </c>
      <c r="Z539" s="2">
        <f t="shared" si="621"/>
        <v>1</v>
      </c>
      <c r="AA539" s="2">
        <f t="shared" si="622"/>
        <v>1</v>
      </c>
      <c r="AB539" s="2">
        <f t="shared" si="623"/>
        <v>1</v>
      </c>
      <c r="AC539" s="2">
        <f t="shared" si="624"/>
        <v>0</v>
      </c>
      <c r="AD539" s="3">
        <f t="shared" si="677"/>
        <v>6</v>
      </c>
      <c r="AE539" s="2">
        <f t="shared" si="625"/>
        <v>5</v>
      </c>
      <c r="AF539" s="2">
        <f t="shared" si="626"/>
        <v>10</v>
      </c>
      <c r="AG539" s="2">
        <f t="shared" si="627"/>
        <v>9</v>
      </c>
      <c r="AH539" s="2">
        <f t="shared" si="628"/>
        <v>10</v>
      </c>
      <c r="AI539" s="2">
        <f t="shared" si="629"/>
        <v>12</v>
      </c>
      <c r="AJ539" s="2">
        <f t="shared" si="630"/>
        <v>13</v>
      </c>
      <c r="AK539" s="2">
        <f t="shared" si="631"/>
        <v>7</v>
      </c>
      <c r="AL539" s="2">
        <f t="shared" si="632"/>
        <v>7</v>
      </c>
      <c r="AM539" s="2">
        <f t="shared" si="633"/>
        <v>8</v>
      </c>
      <c r="AN539" s="2">
        <f t="shared" si="634"/>
        <v>11</v>
      </c>
      <c r="AO539" s="2">
        <f t="shared" si="635"/>
        <v>5</v>
      </c>
      <c r="AP539" s="2">
        <f t="shared" si="636"/>
        <v>6</v>
      </c>
      <c r="AQ539" s="2">
        <f t="shared" si="637"/>
        <v>2</v>
      </c>
      <c r="AR539" s="2">
        <f t="shared" si="638"/>
        <v>2</v>
      </c>
      <c r="AS539" s="2">
        <f t="shared" si="639"/>
        <v>3</v>
      </c>
      <c r="AT539" s="2">
        <f t="shared" si="640"/>
        <v>3</v>
      </c>
      <c r="AU539" s="2">
        <f t="shared" si="641"/>
        <v>1</v>
      </c>
      <c r="AV539" s="3">
        <f t="shared" si="678"/>
        <v>6</v>
      </c>
      <c r="AW539">
        <f t="shared" si="679"/>
        <v>1</v>
      </c>
      <c r="AX539" s="2">
        <f t="shared" si="642"/>
        <v>1</v>
      </c>
      <c r="AY539" s="2">
        <f t="shared" si="643"/>
        <v>6</v>
      </c>
      <c r="AZ539" s="2">
        <f t="shared" si="644"/>
        <v>7</v>
      </c>
      <c r="BA539" s="2">
        <f t="shared" si="645"/>
        <v>7</v>
      </c>
      <c r="BB539" s="2">
        <f t="shared" si="646"/>
        <v>7</v>
      </c>
      <c r="BC539" s="2">
        <f t="shared" si="647"/>
        <v>7</v>
      </c>
      <c r="BD539" s="2">
        <f t="shared" si="648"/>
        <v>2</v>
      </c>
      <c r="BE539" s="2">
        <f t="shared" si="649"/>
        <v>3</v>
      </c>
      <c r="BF539" s="2">
        <f t="shared" si="650"/>
        <v>3</v>
      </c>
      <c r="BG539" s="2">
        <f t="shared" si="651"/>
        <v>5</v>
      </c>
      <c r="BH539" s="2">
        <f t="shared" si="652"/>
        <v>3</v>
      </c>
      <c r="BI539" s="2">
        <f t="shared" si="653"/>
        <v>4</v>
      </c>
      <c r="BJ539" s="2">
        <f t="shared" si="654"/>
        <v>0</v>
      </c>
      <c r="BK539" s="2">
        <f t="shared" si="655"/>
        <v>1</v>
      </c>
      <c r="BL539" s="2">
        <f t="shared" si="656"/>
        <v>1</v>
      </c>
      <c r="BM539" s="2">
        <f t="shared" si="657"/>
        <v>1</v>
      </c>
      <c r="BN539" s="2">
        <f t="shared" si="658"/>
        <v>0</v>
      </c>
      <c r="BO539" s="3">
        <f t="shared" si="680"/>
        <v>3</v>
      </c>
      <c r="BP539">
        <f t="shared" si="681"/>
        <v>4</v>
      </c>
      <c r="BR539">
        <v>12</v>
      </c>
      <c r="BS539">
        <f t="shared" si="659"/>
        <v>1</v>
      </c>
      <c r="BU539" s="1">
        <f t="shared" si="660"/>
        <v>13.55019661642393</v>
      </c>
      <c r="BV539" s="1">
        <f t="shared" si="661"/>
        <v>3.3962848140257016</v>
      </c>
      <c r="BW539" s="1">
        <f t="shared" si="662"/>
        <v>2.8336377139379039</v>
      </c>
      <c r="BX539" s="1">
        <f t="shared" si="663"/>
        <v>4.1480711615847419</v>
      </c>
      <c r="BY539" s="1">
        <f t="shared" si="664"/>
        <v>2.7699759217509747</v>
      </c>
      <c r="BZ539" s="1">
        <f t="shared" si="665"/>
        <v>2.0792851935778778</v>
      </c>
      <c r="CA539" s="1">
        <f t="shared" si="666"/>
        <v>2.2001381544542</v>
      </c>
      <c r="CB539" s="1">
        <f t="shared" si="667"/>
        <v>2.4315960655119211</v>
      </c>
      <c r="CC539" s="1">
        <f t="shared" si="668"/>
        <v>2.3282074478405361</v>
      </c>
      <c r="CD539" s="1">
        <f t="shared" si="669"/>
        <v>31.07909217800362</v>
      </c>
      <c r="CE539" s="1">
        <f t="shared" si="670"/>
        <v>3.0328479989603734</v>
      </c>
      <c r="CF539" s="1">
        <f t="shared" si="671"/>
        <v>2.345416007816203</v>
      </c>
      <c r="CG539" s="1">
        <f t="shared" si="672"/>
        <v>2.486304552965203</v>
      </c>
      <c r="CH539" s="1">
        <f t="shared" si="673"/>
        <v>2.7199563115469765</v>
      </c>
      <c r="CI539" s="1">
        <f t="shared" si="674"/>
        <v>2.8142279385519422</v>
      </c>
      <c r="CJ539" s="1">
        <f t="shared" si="675"/>
        <v>2.8352220314086929</v>
      </c>
      <c r="CK539" s="1">
        <f t="shared" si="676"/>
        <v>2.8385671684783906</v>
      </c>
      <c r="CL539" s="5">
        <f t="shared" si="682"/>
        <v>6</v>
      </c>
      <c r="CN539" s="9">
        <f t="shared" si="683"/>
        <v>2.0792851935778778</v>
      </c>
    </row>
    <row r="540" spans="1:92" x14ac:dyDescent="0.2">
      <c r="A540" s="4">
        <v>538</v>
      </c>
      <c r="B540" s="1">
        <v>0.289274084568024</v>
      </c>
      <c r="C540" s="1">
        <v>0.38200000000000001</v>
      </c>
      <c r="D540" s="1">
        <v>0</v>
      </c>
      <c r="E540" s="1">
        <v>0</v>
      </c>
      <c r="F540" s="1">
        <v>100</v>
      </c>
      <c r="G540" s="1">
        <v>5.7304642559293901</v>
      </c>
      <c r="H540" s="1">
        <v>6</v>
      </c>
      <c r="I540">
        <v>1700</v>
      </c>
      <c r="J540">
        <v>185</v>
      </c>
      <c r="K540">
        <v>12.5</v>
      </c>
      <c r="L540" s="1"/>
      <c r="M540" s="2">
        <f t="shared" si="608"/>
        <v>2</v>
      </c>
      <c r="N540" s="2">
        <f t="shared" si="609"/>
        <v>6</v>
      </c>
      <c r="O540" s="2">
        <f t="shared" si="610"/>
        <v>5</v>
      </c>
      <c r="P540" s="2">
        <f t="shared" si="611"/>
        <v>4</v>
      </c>
      <c r="Q540" s="2">
        <f t="shared" si="612"/>
        <v>6</v>
      </c>
      <c r="R540" s="2">
        <f t="shared" si="613"/>
        <v>7</v>
      </c>
      <c r="S540" s="2">
        <f t="shared" si="614"/>
        <v>5</v>
      </c>
      <c r="T540" s="2">
        <f t="shared" si="615"/>
        <v>4</v>
      </c>
      <c r="U540" s="2">
        <f t="shared" si="616"/>
        <v>7</v>
      </c>
      <c r="V540" s="2">
        <f t="shared" si="617"/>
        <v>7</v>
      </c>
      <c r="W540" s="2">
        <f t="shared" si="618"/>
        <v>5</v>
      </c>
      <c r="X540" s="2">
        <f t="shared" si="619"/>
        <v>7</v>
      </c>
      <c r="Y540" s="2">
        <f t="shared" si="620"/>
        <v>4</v>
      </c>
      <c r="Z540" s="2">
        <f t="shared" si="621"/>
        <v>4</v>
      </c>
      <c r="AA540" s="2">
        <f t="shared" si="622"/>
        <v>2</v>
      </c>
      <c r="AB540" s="2">
        <f t="shared" si="623"/>
        <v>4</v>
      </c>
      <c r="AC540" s="2">
        <f t="shared" si="624"/>
        <v>3</v>
      </c>
      <c r="AD540" s="3">
        <f t="shared" si="677"/>
        <v>6</v>
      </c>
      <c r="AE540" s="2">
        <f t="shared" si="625"/>
        <v>5</v>
      </c>
      <c r="AF540" s="2">
        <f t="shared" si="626"/>
        <v>9</v>
      </c>
      <c r="AG540" s="2">
        <f t="shared" si="627"/>
        <v>8</v>
      </c>
      <c r="AH540" s="2">
        <f t="shared" si="628"/>
        <v>7</v>
      </c>
      <c r="AI540" s="2">
        <f t="shared" si="629"/>
        <v>9</v>
      </c>
      <c r="AJ540" s="2">
        <f t="shared" si="630"/>
        <v>10</v>
      </c>
      <c r="AK540" s="2">
        <f t="shared" si="631"/>
        <v>7</v>
      </c>
      <c r="AL540" s="2">
        <f t="shared" si="632"/>
        <v>7</v>
      </c>
      <c r="AM540" s="2">
        <f t="shared" si="633"/>
        <v>9</v>
      </c>
      <c r="AN540" s="2">
        <f t="shared" si="634"/>
        <v>9</v>
      </c>
      <c r="AO540" s="2">
        <f t="shared" si="635"/>
        <v>7</v>
      </c>
      <c r="AP540" s="2">
        <f t="shared" si="636"/>
        <v>9</v>
      </c>
      <c r="AQ540" s="2">
        <f t="shared" si="637"/>
        <v>5</v>
      </c>
      <c r="AR540" s="2">
        <f t="shared" si="638"/>
        <v>5</v>
      </c>
      <c r="AS540" s="2">
        <f t="shared" si="639"/>
        <v>4</v>
      </c>
      <c r="AT540" s="2">
        <f t="shared" si="640"/>
        <v>6</v>
      </c>
      <c r="AU540" s="2">
        <f t="shared" si="641"/>
        <v>4</v>
      </c>
      <c r="AV540" s="3">
        <f t="shared" si="678"/>
        <v>6</v>
      </c>
      <c r="AW540">
        <f t="shared" si="679"/>
        <v>1</v>
      </c>
      <c r="AX540" s="2">
        <f t="shared" si="642"/>
        <v>2</v>
      </c>
      <c r="AY540" s="2">
        <f t="shared" si="643"/>
        <v>3</v>
      </c>
      <c r="AZ540" s="2">
        <f t="shared" si="644"/>
        <v>5</v>
      </c>
      <c r="BA540" s="2">
        <f t="shared" si="645"/>
        <v>2</v>
      </c>
      <c r="BB540" s="2">
        <f t="shared" si="646"/>
        <v>4</v>
      </c>
      <c r="BC540" s="2">
        <f t="shared" si="647"/>
        <v>5</v>
      </c>
      <c r="BD540" s="2">
        <f t="shared" si="648"/>
        <v>3</v>
      </c>
      <c r="BE540" s="2">
        <f t="shared" si="649"/>
        <v>4</v>
      </c>
      <c r="BF540" s="2">
        <f t="shared" si="650"/>
        <v>4</v>
      </c>
      <c r="BG540" s="2">
        <f t="shared" si="651"/>
        <v>4</v>
      </c>
      <c r="BH540" s="2">
        <f t="shared" si="652"/>
        <v>6</v>
      </c>
      <c r="BI540" s="2">
        <f t="shared" si="653"/>
        <v>7</v>
      </c>
      <c r="BJ540" s="2">
        <f t="shared" si="654"/>
        <v>4</v>
      </c>
      <c r="BK540" s="2">
        <f t="shared" si="655"/>
        <v>2</v>
      </c>
      <c r="BL540" s="2">
        <f t="shared" si="656"/>
        <v>2</v>
      </c>
      <c r="BM540" s="2">
        <f t="shared" si="657"/>
        <v>4</v>
      </c>
      <c r="BN540" s="2">
        <f t="shared" si="658"/>
        <v>3</v>
      </c>
      <c r="BO540" s="3">
        <f t="shared" si="680"/>
        <v>12</v>
      </c>
      <c r="BP540">
        <f t="shared" si="681"/>
        <v>1</v>
      </c>
      <c r="BR540">
        <v>2</v>
      </c>
      <c r="BS540">
        <f t="shared" si="659"/>
        <v>1</v>
      </c>
      <c r="BU540" s="1">
        <f t="shared" si="660"/>
        <v>175.08957267296586</v>
      </c>
      <c r="BV540" s="1">
        <f t="shared" si="661"/>
        <v>37.676855157707784</v>
      </c>
      <c r="BW540" s="1">
        <f t="shared" si="662"/>
        <v>37.579341352556462</v>
      </c>
      <c r="BX540" s="1">
        <f t="shared" si="663"/>
        <v>25.401964662003451</v>
      </c>
      <c r="BY540" s="1">
        <f t="shared" si="664"/>
        <v>12.812588465837553</v>
      </c>
      <c r="BZ540" s="1">
        <f t="shared" si="665"/>
        <v>12.686790677714933</v>
      </c>
      <c r="CA540" s="1">
        <f t="shared" si="666"/>
        <v>17.811461439591064</v>
      </c>
      <c r="CB540" s="1">
        <f t="shared" si="667"/>
        <v>25.120506397350344</v>
      </c>
      <c r="CC540" s="1">
        <f t="shared" si="668"/>
        <v>5.6383620956658502</v>
      </c>
      <c r="CD540" s="1">
        <f t="shared" si="669"/>
        <v>400.00636984260763</v>
      </c>
      <c r="CE540" s="1">
        <f t="shared" si="670"/>
        <v>4.8653815291911853</v>
      </c>
      <c r="CF540" s="1">
        <f t="shared" si="671"/>
        <v>1.9982454855779506</v>
      </c>
      <c r="CG540" s="1">
        <f t="shared" si="672"/>
        <v>2.5236810698994812</v>
      </c>
      <c r="CH540" s="1">
        <f t="shared" si="673"/>
        <v>2.998195291035747</v>
      </c>
      <c r="CI540" s="1">
        <f t="shared" si="674"/>
        <v>3.0885669484405245</v>
      </c>
      <c r="CJ540" s="1">
        <f t="shared" si="675"/>
        <v>3.107622018912009</v>
      </c>
      <c r="CK540" s="1">
        <f t="shared" si="676"/>
        <v>3.1111127590346244</v>
      </c>
      <c r="CL540" s="5">
        <f t="shared" si="682"/>
        <v>12</v>
      </c>
      <c r="CN540" s="9">
        <f t="shared" si="683"/>
        <v>1.9982454855779506</v>
      </c>
    </row>
    <row r="541" spans="1:92" x14ac:dyDescent="0.2">
      <c r="A541" s="4">
        <v>539</v>
      </c>
      <c r="B541" s="1">
        <v>0.31808257430207498</v>
      </c>
      <c r="C541" s="1">
        <v>0.91900000000000004</v>
      </c>
      <c r="D541" s="1">
        <v>0</v>
      </c>
      <c r="E541" s="1">
        <v>0</v>
      </c>
      <c r="F541" s="1">
        <v>100</v>
      </c>
      <c r="G541" s="1">
        <v>13.7924677676322</v>
      </c>
      <c r="H541" s="1">
        <v>7</v>
      </c>
      <c r="I541">
        <v>1500</v>
      </c>
      <c r="J541">
        <v>185</v>
      </c>
      <c r="K541">
        <v>12.5</v>
      </c>
      <c r="L541" s="1"/>
      <c r="M541" s="2">
        <f t="shared" si="608"/>
        <v>2</v>
      </c>
      <c r="N541" s="2">
        <f t="shared" si="609"/>
        <v>7</v>
      </c>
      <c r="O541" s="2">
        <f t="shared" si="610"/>
        <v>3</v>
      </c>
      <c r="P541" s="2">
        <f t="shared" si="611"/>
        <v>5</v>
      </c>
      <c r="Q541" s="2">
        <f t="shared" si="612"/>
        <v>6</v>
      </c>
      <c r="R541" s="2">
        <f t="shared" si="613"/>
        <v>5</v>
      </c>
      <c r="S541" s="2">
        <f t="shared" si="614"/>
        <v>5</v>
      </c>
      <c r="T541" s="2">
        <f t="shared" si="615"/>
        <v>3</v>
      </c>
      <c r="U541" s="2">
        <f t="shared" si="616"/>
        <v>5</v>
      </c>
      <c r="V541" s="2">
        <f t="shared" si="617"/>
        <v>6</v>
      </c>
      <c r="W541" s="2">
        <f t="shared" si="618"/>
        <v>5</v>
      </c>
      <c r="X541" s="2">
        <f t="shared" si="619"/>
        <v>6</v>
      </c>
      <c r="Y541" s="2">
        <f t="shared" si="620"/>
        <v>4</v>
      </c>
      <c r="Z541" s="2">
        <f t="shared" si="621"/>
        <v>4</v>
      </c>
      <c r="AA541" s="2">
        <f t="shared" si="622"/>
        <v>2</v>
      </c>
      <c r="AB541" s="2">
        <f t="shared" si="623"/>
        <v>4</v>
      </c>
      <c r="AC541" s="2">
        <f t="shared" si="624"/>
        <v>3</v>
      </c>
      <c r="AD541" s="3">
        <f t="shared" si="677"/>
        <v>2</v>
      </c>
      <c r="AE541" s="2">
        <f t="shared" si="625"/>
        <v>5</v>
      </c>
      <c r="AF541" s="2">
        <f t="shared" si="626"/>
        <v>10</v>
      </c>
      <c r="AG541" s="2">
        <f t="shared" si="627"/>
        <v>6</v>
      </c>
      <c r="AH541" s="2">
        <f t="shared" si="628"/>
        <v>8</v>
      </c>
      <c r="AI541" s="2">
        <f t="shared" si="629"/>
        <v>9</v>
      </c>
      <c r="AJ541" s="2">
        <f t="shared" si="630"/>
        <v>8</v>
      </c>
      <c r="AK541" s="2">
        <f t="shared" si="631"/>
        <v>8</v>
      </c>
      <c r="AL541" s="2">
        <f t="shared" si="632"/>
        <v>6</v>
      </c>
      <c r="AM541" s="2">
        <f t="shared" si="633"/>
        <v>7</v>
      </c>
      <c r="AN541" s="2">
        <f t="shared" si="634"/>
        <v>8</v>
      </c>
      <c r="AO541" s="2">
        <f t="shared" si="635"/>
        <v>7</v>
      </c>
      <c r="AP541" s="2">
        <f t="shared" si="636"/>
        <v>8</v>
      </c>
      <c r="AQ541" s="2">
        <f t="shared" si="637"/>
        <v>6</v>
      </c>
      <c r="AR541" s="2">
        <f t="shared" si="638"/>
        <v>5</v>
      </c>
      <c r="AS541" s="2">
        <f t="shared" si="639"/>
        <v>4</v>
      </c>
      <c r="AT541" s="2">
        <f t="shared" si="640"/>
        <v>6</v>
      </c>
      <c r="AU541" s="2">
        <f t="shared" si="641"/>
        <v>5</v>
      </c>
      <c r="AV541" s="3">
        <f t="shared" si="678"/>
        <v>2</v>
      </c>
      <c r="AW541">
        <f t="shared" si="679"/>
        <v>1</v>
      </c>
      <c r="AX541" s="2">
        <f t="shared" si="642"/>
        <v>2</v>
      </c>
      <c r="AY541" s="2">
        <f t="shared" si="643"/>
        <v>6</v>
      </c>
      <c r="AZ541" s="2">
        <f t="shared" si="644"/>
        <v>4</v>
      </c>
      <c r="BA541" s="2">
        <f t="shared" si="645"/>
        <v>4</v>
      </c>
      <c r="BB541" s="2">
        <f t="shared" si="646"/>
        <v>3</v>
      </c>
      <c r="BC541" s="2">
        <f t="shared" si="647"/>
        <v>2</v>
      </c>
      <c r="BD541" s="2">
        <f t="shared" si="648"/>
        <v>4</v>
      </c>
      <c r="BE541" s="2">
        <f t="shared" si="649"/>
        <v>2</v>
      </c>
      <c r="BF541" s="2">
        <f t="shared" si="650"/>
        <v>2</v>
      </c>
      <c r="BG541" s="2">
        <f t="shared" si="651"/>
        <v>2</v>
      </c>
      <c r="BH541" s="2">
        <f t="shared" si="652"/>
        <v>6</v>
      </c>
      <c r="BI541" s="2">
        <f t="shared" si="653"/>
        <v>5</v>
      </c>
      <c r="BJ541" s="2">
        <f t="shared" si="654"/>
        <v>5</v>
      </c>
      <c r="BK541" s="2">
        <f t="shared" si="655"/>
        <v>2</v>
      </c>
      <c r="BL541" s="2">
        <f t="shared" si="656"/>
        <v>2</v>
      </c>
      <c r="BM541" s="2">
        <f t="shared" si="657"/>
        <v>4</v>
      </c>
      <c r="BN541" s="2">
        <f t="shared" si="658"/>
        <v>4</v>
      </c>
      <c r="BO541" s="3">
        <f t="shared" si="680"/>
        <v>2</v>
      </c>
      <c r="BP541">
        <f t="shared" si="681"/>
        <v>2</v>
      </c>
      <c r="BR541">
        <v>2</v>
      </c>
      <c r="BS541">
        <f t="shared" si="659"/>
        <v>4</v>
      </c>
      <c r="BU541" s="1">
        <f t="shared" si="660"/>
        <v>175.01164230554528</v>
      </c>
      <c r="BV541" s="1">
        <f t="shared" si="661"/>
        <v>37.533936497564667</v>
      </c>
      <c r="BW541" s="1">
        <f t="shared" si="662"/>
        <v>37.532145070472744</v>
      </c>
      <c r="BX541" s="1">
        <f t="shared" si="663"/>
        <v>25.07551758871605</v>
      </c>
      <c r="BY541" s="1">
        <f t="shared" si="664"/>
        <v>12.635293890779593</v>
      </c>
      <c r="BZ541" s="1">
        <f t="shared" si="665"/>
        <v>12.672495154014898</v>
      </c>
      <c r="CA541" s="1">
        <f t="shared" si="666"/>
        <v>17.591143916230724</v>
      </c>
      <c r="CB541" s="1">
        <f t="shared" si="667"/>
        <v>25.115047140562162</v>
      </c>
      <c r="CC541" s="1">
        <f t="shared" si="668"/>
        <v>5.5960951473385583</v>
      </c>
      <c r="CD541" s="1">
        <f t="shared" si="669"/>
        <v>400.00545718251146</v>
      </c>
      <c r="CE541" s="1">
        <f t="shared" si="670"/>
        <v>1.8867585823611603</v>
      </c>
      <c r="CF541" s="1">
        <f t="shared" si="671"/>
        <v>1.8565507643336199</v>
      </c>
      <c r="CG541" s="1">
        <f t="shared" si="672"/>
        <v>2.3313844491597857</v>
      </c>
      <c r="CH541" s="1">
        <f t="shared" si="673"/>
        <v>2.8289737467633556</v>
      </c>
      <c r="CI541" s="1">
        <f t="shared" si="674"/>
        <v>2.9069530528128289</v>
      </c>
      <c r="CJ541" s="1">
        <f t="shared" si="675"/>
        <v>2.9235854279202704</v>
      </c>
      <c r="CK541" s="1">
        <f t="shared" si="676"/>
        <v>2.9281314008709316</v>
      </c>
      <c r="CL541" s="5">
        <f t="shared" si="682"/>
        <v>12</v>
      </c>
      <c r="CN541" s="9">
        <f t="shared" si="683"/>
        <v>1.8565507643336199</v>
      </c>
    </row>
    <row r="542" spans="1:92" x14ac:dyDescent="0.2">
      <c r="A542" s="4">
        <v>540</v>
      </c>
      <c r="B542" s="1">
        <v>0.36150542096087801</v>
      </c>
      <c r="C542" s="1">
        <v>58.805</v>
      </c>
      <c r="D542" s="1">
        <v>22</v>
      </c>
      <c r="E542" s="1">
        <v>34</v>
      </c>
      <c r="F542" s="1">
        <v>44</v>
      </c>
      <c r="G542" s="1">
        <v>11.761025708638901</v>
      </c>
      <c r="H542" s="1">
        <v>7</v>
      </c>
      <c r="I542">
        <v>1500</v>
      </c>
      <c r="J542">
        <v>185</v>
      </c>
      <c r="K542">
        <v>12.5</v>
      </c>
      <c r="L542" s="1"/>
      <c r="M542" s="2">
        <f t="shared" si="608"/>
        <v>3</v>
      </c>
      <c r="N542" s="2">
        <f t="shared" si="609"/>
        <v>7</v>
      </c>
      <c r="O542" s="2">
        <f t="shared" si="610"/>
        <v>4</v>
      </c>
      <c r="P542" s="2">
        <f t="shared" si="611"/>
        <v>7</v>
      </c>
      <c r="Q542" s="2">
        <f t="shared" si="612"/>
        <v>8</v>
      </c>
      <c r="R542" s="2">
        <f t="shared" si="613"/>
        <v>8</v>
      </c>
      <c r="S542" s="2">
        <f t="shared" si="614"/>
        <v>4</v>
      </c>
      <c r="T542" s="2">
        <f t="shared" si="615"/>
        <v>3</v>
      </c>
      <c r="U542" s="2">
        <f t="shared" si="616"/>
        <v>4</v>
      </c>
      <c r="V542" s="2">
        <f t="shared" si="617"/>
        <v>9</v>
      </c>
      <c r="W542" s="2">
        <f t="shared" si="618"/>
        <v>3</v>
      </c>
      <c r="X542" s="2">
        <f t="shared" si="619"/>
        <v>3</v>
      </c>
      <c r="Y542" s="2">
        <f t="shared" si="620"/>
        <v>1</v>
      </c>
      <c r="Z542" s="2">
        <f t="shared" si="621"/>
        <v>1</v>
      </c>
      <c r="AA542" s="2">
        <f t="shared" si="622"/>
        <v>1</v>
      </c>
      <c r="AB542" s="2">
        <f t="shared" si="623"/>
        <v>1</v>
      </c>
      <c r="AC542" s="2">
        <f t="shared" si="624"/>
        <v>0</v>
      </c>
      <c r="AD542" s="3">
        <f t="shared" si="677"/>
        <v>10</v>
      </c>
      <c r="AE542" s="2">
        <f t="shared" si="625"/>
        <v>6</v>
      </c>
      <c r="AF542" s="2">
        <f t="shared" si="626"/>
        <v>10</v>
      </c>
      <c r="AG542" s="2">
        <f t="shared" si="627"/>
        <v>7</v>
      </c>
      <c r="AH542" s="2">
        <f t="shared" si="628"/>
        <v>10</v>
      </c>
      <c r="AI542" s="2">
        <f t="shared" si="629"/>
        <v>11</v>
      </c>
      <c r="AJ542" s="2">
        <f t="shared" si="630"/>
        <v>11</v>
      </c>
      <c r="AK542" s="2">
        <f t="shared" si="631"/>
        <v>7</v>
      </c>
      <c r="AL542" s="2">
        <f t="shared" si="632"/>
        <v>6</v>
      </c>
      <c r="AM542" s="2">
        <f t="shared" si="633"/>
        <v>6</v>
      </c>
      <c r="AN542" s="2">
        <f t="shared" si="634"/>
        <v>11</v>
      </c>
      <c r="AO542" s="2">
        <f t="shared" si="635"/>
        <v>5</v>
      </c>
      <c r="AP542" s="2">
        <f t="shared" si="636"/>
        <v>5</v>
      </c>
      <c r="AQ542" s="2">
        <f t="shared" si="637"/>
        <v>3</v>
      </c>
      <c r="AR542" s="2">
        <f t="shared" si="638"/>
        <v>2</v>
      </c>
      <c r="AS542" s="2">
        <f t="shared" si="639"/>
        <v>3</v>
      </c>
      <c r="AT542" s="2">
        <f t="shared" si="640"/>
        <v>3</v>
      </c>
      <c r="AU542" s="2">
        <f t="shared" si="641"/>
        <v>2</v>
      </c>
      <c r="AV542" s="3">
        <f t="shared" si="678"/>
        <v>5</v>
      </c>
      <c r="AW542">
        <f t="shared" si="679"/>
        <v>3</v>
      </c>
      <c r="AX542" s="2">
        <f t="shared" si="642"/>
        <v>3</v>
      </c>
      <c r="AY542" s="2">
        <f t="shared" si="643"/>
        <v>6</v>
      </c>
      <c r="AZ542" s="2">
        <f t="shared" si="644"/>
        <v>4</v>
      </c>
      <c r="BA542" s="2">
        <f t="shared" si="645"/>
        <v>5</v>
      </c>
      <c r="BB542" s="2">
        <f t="shared" si="646"/>
        <v>5</v>
      </c>
      <c r="BC542" s="2">
        <f t="shared" si="647"/>
        <v>5</v>
      </c>
      <c r="BD542" s="2">
        <f t="shared" si="648"/>
        <v>3</v>
      </c>
      <c r="BE542" s="2">
        <f t="shared" si="649"/>
        <v>1</v>
      </c>
      <c r="BF542" s="2">
        <f t="shared" si="650"/>
        <v>1</v>
      </c>
      <c r="BG542" s="2">
        <f t="shared" si="651"/>
        <v>5</v>
      </c>
      <c r="BH542" s="2">
        <f t="shared" si="652"/>
        <v>4</v>
      </c>
      <c r="BI542" s="2">
        <f t="shared" si="653"/>
        <v>2</v>
      </c>
      <c r="BJ542" s="2">
        <f t="shared" si="654"/>
        <v>1</v>
      </c>
      <c r="BK542" s="2">
        <f t="shared" si="655"/>
        <v>1</v>
      </c>
      <c r="BL542" s="2">
        <f t="shared" si="656"/>
        <v>1</v>
      </c>
      <c r="BM542" s="2">
        <f t="shared" si="657"/>
        <v>1</v>
      </c>
      <c r="BN542" s="2">
        <f t="shared" si="658"/>
        <v>1</v>
      </c>
      <c r="BO542" s="3">
        <f t="shared" si="680"/>
        <v>2</v>
      </c>
      <c r="BP542">
        <f t="shared" si="681"/>
        <v>1</v>
      </c>
      <c r="BR542">
        <v>7</v>
      </c>
      <c r="BS542">
        <f t="shared" si="659"/>
        <v>1</v>
      </c>
      <c r="BU542" s="1">
        <f t="shared" si="660"/>
        <v>13.235618069284602</v>
      </c>
      <c r="BV542" s="1">
        <f t="shared" si="661"/>
        <v>3.0384923764925147</v>
      </c>
      <c r="BW542" s="1">
        <f t="shared" si="662"/>
        <v>3.0192164096271665</v>
      </c>
      <c r="BX542" s="1">
        <f t="shared" si="663"/>
        <v>2.8524573712485792</v>
      </c>
      <c r="BY542" s="1">
        <f t="shared" si="664"/>
        <v>2.4196748479893464</v>
      </c>
      <c r="BZ542" s="1">
        <f t="shared" si="665"/>
        <v>2.5126112207885507</v>
      </c>
      <c r="CA542" s="1">
        <f t="shared" si="666"/>
        <v>2.4010723278244135</v>
      </c>
      <c r="CB542" s="1">
        <f t="shared" si="667"/>
        <v>2.8340550494994918</v>
      </c>
      <c r="CC542" s="1">
        <f t="shared" si="668"/>
        <v>2.7875382926815382</v>
      </c>
      <c r="CD542" s="1">
        <f t="shared" si="669"/>
        <v>31.099467695844318</v>
      </c>
      <c r="CE542" s="1">
        <f t="shared" si="670"/>
        <v>2.5027344921563865</v>
      </c>
      <c r="CF542" s="1">
        <f t="shared" si="671"/>
        <v>2.5832245092103872</v>
      </c>
      <c r="CG542" s="1">
        <f t="shared" si="672"/>
        <v>2.9040249080939677</v>
      </c>
      <c r="CH542" s="1">
        <f t="shared" si="673"/>
        <v>3.1252563119040966</v>
      </c>
      <c r="CI542" s="1">
        <f t="shared" si="674"/>
        <v>3.1928713296076192</v>
      </c>
      <c r="CJ542" s="1">
        <f t="shared" si="675"/>
        <v>3.2079258041053937</v>
      </c>
      <c r="CK542" s="1">
        <f t="shared" si="676"/>
        <v>3.2125518984579986</v>
      </c>
      <c r="CL542" s="5">
        <f t="shared" si="682"/>
        <v>7</v>
      </c>
      <c r="CN542" s="9">
        <f t="shared" si="683"/>
        <v>2.4010723278244135</v>
      </c>
    </row>
    <row r="543" spans="1:92" x14ac:dyDescent="0.2">
      <c r="A543" s="4">
        <v>541</v>
      </c>
      <c r="B543" s="1">
        <v>0.26137562214070098</v>
      </c>
      <c r="C543" s="1">
        <v>12.106</v>
      </c>
      <c r="D543" s="1">
        <v>89</v>
      </c>
      <c r="E543" s="1">
        <v>8</v>
      </c>
      <c r="F543" s="1">
        <v>3</v>
      </c>
      <c r="G543" s="1">
        <v>16.9488970683867</v>
      </c>
      <c r="H543" s="1">
        <v>7</v>
      </c>
      <c r="I543">
        <v>1500</v>
      </c>
      <c r="J543">
        <v>185</v>
      </c>
      <c r="K543">
        <v>12.5</v>
      </c>
      <c r="L543" s="1"/>
      <c r="M543" s="2">
        <f t="shared" si="608"/>
        <v>4</v>
      </c>
      <c r="N543" s="2">
        <f t="shared" si="609"/>
        <v>7</v>
      </c>
      <c r="O543" s="2">
        <f t="shared" si="610"/>
        <v>4</v>
      </c>
      <c r="P543" s="2">
        <f t="shared" si="611"/>
        <v>5</v>
      </c>
      <c r="Q543" s="2">
        <f t="shared" si="612"/>
        <v>6</v>
      </c>
      <c r="R543" s="2">
        <f t="shared" si="613"/>
        <v>5</v>
      </c>
      <c r="S543" s="2">
        <f t="shared" si="614"/>
        <v>7</v>
      </c>
      <c r="T543" s="2">
        <f t="shared" si="615"/>
        <v>4</v>
      </c>
      <c r="U543" s="2">
        <f t="shared" si="616"/>
        <v>5</v>
      </c>
      <c r="V543" s="2">
        <f t="shared" si="617"/>
        <v>5</v>
      </c>
      <c r="W543" s="2">
        <f t="shared" si="618"/>
        <v>4</v>
      </c>
      <c r="X543" s="2">
        <f t="shared" si="619"/>
        <v>3</v>
      </c>
      <c r="Y543" s="2">
        <f t="shared" si="620"/>
        <v>2</v>
      </c>
      <c r="Z543" s="2">
        <f t="shared" si="621"/>
        <v>2</v>
      </c>
      <c r="AA543" s="2">
        <f t="shared" si="622"/>
        <v>2</v>
      </c>
      <c r="AB543" s="2">
        <f t="shared" si="623"/>
        <v>2</v>
      </c>
      <c r="AC543" s="2">
        <f t="shared" si="624"/>
        <v>1</v>
      </c>
      <c r="AD543" s="3">
        <f t="shared" si="677"/>
        <v>2</v>
      </c>
      <c r="AE543" s="2">
        <f t="shared" si="625"/>
        <v>7</v>
      </c>
      <c r="AF543" s="2">
        <f t="shared" si="626"/>
        <v>10</v>
      </c>
      <c r="AG543" s="2">
        <f t="shared" si="627"/>
        <v>7</v>
      </c>
      <c r="AH543" s="2">
        <f t="shared" si="628"/>
        <v>8</v>
      </c>
      <c r="AI543" s="2">
        <f t="shared" si="629"/>
        <v>9</v>
      </c>
      <c r="AJ543" s="2">
        <f t="shared" si="630"/>
        <v>8</v>
      </c>
      <c r="AK543" s="2">
        <f t="shared" si="631"/>
        <v>10</v>
      </c>
      <c r="AL543" s="2">
        <f t="shared" si="632"/>
        <v>7</v>
      </c>
      <c r="AM543" s="2">
        <f t="shared" si="633"/>
        <v>7</v>
      </c>
      <c r="AN543" s="2">
        <f t="shared" si="634"/>
        <v>7</v>
      </c>
      <c r="AO543" s="2">
        <f t="shared" si="635"/>
        <v>6</v>
      </c>
      <c r="AP543" s="2">
        <f t="shared" si="636"/>
        <v>5</v>
      </c>
      <c r="AQ543" s="2">
        <f t="shared" si="637"/>
        <v>4</v>
      </c>
      <c r="AR543" s="2">
        <f t="shared" si="638"/>
        <v>3</v>
      </c>
      <c r="AS543" s="2">
        <f t="shared" si="639"/>
        <v>4</v>
      </c>
      <c r="AT543" s="2">
        <f t="shared" si="640"/>
        <v>4</v>
      </c>
      <c r="AU543" s="2">
        <f t="shared" si="641"/>
        <v>3</v>
      </c>
      <c r="AV543" s="3">
        <f t="shared" si="678"/>
        <v>2</v>
      </c>
      <c r="AW543">
        <f t="shared" si="679"/>
        <v>2</v>
      </c>
      <c r="AX543" s="2">
        <f t="shared" si="642"/>
        <v>4</v>
      </c>
      <c r="AY543" s="2">
        <f t="shared" si="643"/>
        <v>5</v>
      </c>
      <c r="AZ543" s="2">
        <f t="shared" si="644"/>
        <v>4</v>
      </c>
      <c r="BA543" s="2">
        <f t="shared" si="645"/>
        <v>3</v>
      </c>
      <c r="BB543" s="2">
        <f t="shared" si="646"/>
        <v>3</v>
      </c>
      <c r="BC543" s="2">
        <f t="shared" si="647"/>
        <v>2</v>
      </c>
      <c r="BD543" s="2">
        <f t="shared" si="648"/>
        <v>6</v>
      </c>
      <c r="BE543" s="2">
        <f t="shared" si="649"/>
        <v>2</v>
      </c>
      <c r="BF543" s="2">
        <f t="shared" si="650"/>
        <v>2</v>
      </c>
      <c r="BG543" s="2">
        <f t="shared" si="651"/>
        <v>1</v>
      </c>
      <c r="BH543" s="2">
        <f t="shared" si="652"/>
        <v>5</v>
      </c>
      <c r="BI543" s="2">
        <f t="shared" si="653"/>
        <v>2</v>
      </c>
      <c r="BJ543" s="2">
        <f t="shared" si="654"/>
        <v>2</v>
      </c>
      <c r="BK543" s="2">
        <f t="shared" si="655"/>
        <v>2</v>
      </c>
      <c r="BL543" s="2">
        <f t="shared" si="656"/>
        <v>2</v>
      </c>
      <c r="BM543" s="2">
        <f t="shared" si="657"/>
        <v>2</v>
      </c>
      <c r="BN543" s="2">
        <f t="shared" si="658"/>
        <v>2</v>
      </c>
      <c r="BO543" s="3">
        <f t="shared" si="680"/>
        <v>7</v>
      </c>
      <c r="BP543">
        <f t="shared" si="681"/>
        <v>1</v>
      </c>
      <c r="BR543">
        <v>2</v>
      </c>
      <c r="BS543">
        <f t="shared" si="659"/>
        <v>3</v>
      </c>
      <c r="BU543" s="1">
        <f t="shared" si="660"/>
        <v>13.183618448974011</v>
      </c>
      <c r="BV543" s="1">
        <f t="shared" si="661"/>
        <v>3.0315243060859545</v>
      </c>
      <c r="BW543" s="1">
        <f t="shared" si="662"/>
        <v>3.0508210706022743</v>
      </c>
      <c r="BX543" s="1">
        <f t="shared" si="663"/>
        <v>2.7573725940931531</v>
      </c>
      <c r="BY543" s="1">
        <f t="shared" si="664"/>
        <v>2.6257135394848063</v>
      </c>
      <c r="BZ543" s="1">
        <f t="shared" si="665"/>
        <v>2.9093121651855052</v>
      </c>
      <c r="CA543" s="1">
        <f t="shared" si="666"/>
        <v>2.4000003965655603</v>
      </c>
      <c r="CB543" s="1">
        <f t="shared" si="667"/>
        <v>3.3637068541095001</v>
      </c>
      <c r="CC543" s="1">
        <f t="shared" si="668"/>
        <v>3.3599266442792035</v>
      </c>
      <c r="CD543" s="1">
        <f t="shared" si="669"/>
        <v>31.133922840249216</v>
      </c>
      <c r="CE543" s="1">
        <f t="shared" si="670"/>
        <v>2.2857968071403065</v>
      </c>
      <c r="CF543" s="1">
        <f t="shared" si="671"/>
        <v>2.8020203903233427</v>
      </c>
      <c r="CG543" s="1">
        <f t="shared" si="672"/>
        <v>3.2681931366168469</v>
      </c>
      <c r="CH543" s="1">
        <f t="shared" si="673"/>
        <v>3.6851690404021671</v>
      </c>
      <c r="CI543" s="1">
        <f t="shared" si="674"/>
        <v>3.7800173461393007</v>
      </c>
      <c r="CJ543" s="1">
        <f t="shared" si="675"/>
        <v>3.792910752297519</v>
      </c>
      <c r="CK543" s="1">
        <f t="shared" si="676"/>
        <v>3.7959749541444481</v>
      </c>
      <c r="CL543" s="5">
        <f t="shared" si="682"/>
        <v>11</v>
      </c>
      <c r="CN543" s="9">
        <f t="shared" si="683"/>
        <v>2.2857968071403065</v>
      </c>
    </row>
    <row r="544" spans="1:92" x14ac:dyDescent="0.2">
      <c r="A544" s="4">
        <v>542</v>
      </c>
      <c r="B544" s="1">
        <v>0.44362352098993002</v>
      </c>
      <c r="C544" s="1">
        <v>33.270000000000003</v>
      </c>
      <c r="D544" s="1">
        <v>43</v>
      </c>
      <c r="E544" s="1">
        <v>3</v>
      </c>
      <c r="F544" s="1">
        <v>54</v>
      </c>
      <c r="G544" s="1">
        <v>9.9809843534858693</v>
      </c>
      <c r="H544" s="1">
        <v>7</v>
      </c>
      <c r="I544">
        <v>1500</v>
      </c>
      <c r="J544">
        <v>185</v>
      </c>
      <c r="K544">
        <v>12.5</v>
      </c>
      <c r="L544" s="1"/>
      <c r="M544" s="2">
        <f t="shared" si="608"/>
        <v>4</v>
      </c>
      <c r="N544" s="2">
        <f t="shared" si="609"/>
        <v>6</v>
      </c>
      <c r="O544" s="2">
        <f t="shared" si="610"/>
        <v>5</v>
      </c>
      <c r="P544" s="2">
        <f t="shared" si="611"/>
        <v>5</v>
      </c>
      <c r="Q544" s="2">
        <f t="shared" si="612"/>
        <v>5</v>
      </c>
      <c r="R544" s="2">
        <f t="shared" si="613"/>
        <v>7</v>
      </c>
      <c r="S544" s="2">
        <f t="shared" si="614"/>
        <v>5</v>
      </c>
      <c r="T544" s="2">
        <f t="shared" si="615"/>
        <v>5</v>
      </c>
      <c r="U544" s="2">
        <f t="shared" si="616"/>
        <v>6</v>
      </c>
      <c r="V544" s="2">
        <f t="shared" si="617"/>
        <v>6</v>
      </c>
      <c r="W544" s="2">
        <f t="shared" si="618"/>
        <v>4</v>
      </c>
      <c r="X544" s="2">
        <f t="shared" si="619"/>
        <v>4</v>
      </c>
      <c r="Y544" s="2">
        <f t="shared" si="620"/>
        <v>2</v>
      </c>
      <c r="Z544" s="2">
        <f t="shared" si="621"/>
        <v>2</v>
      </c>
      <c r="AA544" s="2">
        <f t="shared" si="622"/>
        <v>1</v>
      </c>
      <c r="AB544" s="2">
        <f t="shared" si="623"/>
        <v>2</v>
      </c>
      <c r="AC544" s="2">
        <f t="shared" si="624"/>
        <v>1</v>
      </c>
      <c r="AD544" s="3">
        <f t="shared" si="677"/>
        <v>6</v>
      </c>
      <c r="AE544" s="2">
        <f t="shared" si="625"/>
        <v>7</v>
      </c>
      <c r="AF544" s="2">
        <f t="shared" si="626"/>
        <v>9</v>
      </c>
      <c r="AG544" s="2">
        <f t="shared" si="627"/>
        <v>8</v>
      </c>
      <c r="AH544" s="2">
        <f t="shared" si="628"/>
        <v>8</v>
      </c>
      <c r="AI544" s="2">
        <f t="shared" si="629"/>
        <v>8</v>
      </c>
      <c r="AJ544" s="2">
        <f t="shared" si="630"/>
        <v>10</v>
      </c>
      <c r="AK544" s="2">
        <f t="shared" si="631"/>
        <v>8</v>
      </c>
      <c r="AL544" s="2">
        <f t="shared" si="632"/>
        <v>8</v>
      </c>
      <c r="AM544" s="2">
        <f t="shared" si="633"/>
        <v>8</v>
      </c>
      <c r="AN544" s="2">
        <f t="shared" si="634"/>
        <v>8</v>
      </c>
      <c r="AO544" s="2">
        <f t="shared" si="635"/>
        <v>6</v>
      </c>
      <c r="AP544" s="2">
        <f t="shared" si="636"/>
        <v>6</v>
      </c>
      <c r="AQ544" s="2">
        <f t="shared" si="637"/>
        <v>4</v>
      </c>
      <c r="AR544" s="2">
        <f t="shared" si="638"/>
        <v>3</v>
      </c>
      <c r="AS544" s="2">
        <f t="shared" si="639"/>
        <v>3</v>
      </c>
      <c r="AT544" s="2">
        <f t="shared" si="640"/>
        <v>4</v>
      </c>
      <c r="AU544" s="2">
        <f t="shared" si="641"/>
        <v>3</v>
      </c>
      <c r="AV544" s="3">
        <f t="shared" si="678"/>
        <v>6</v>
      </c>
      <c r="AW544">
        <f t="shared" si="679"/>
        <v>1</v>
      </c>
      <c r="AX544" s="2">
        <f t="shared" si="642"/>
        <v>3</v>
      </c>
      <c r="AY544" s="2">
        <f t="shared" si="643"/>
        <v>5</v>
      </c>
      <c r="AZ544" s="2">
        <f t="shared" si="644"/>
        <v>5</v>
      </c>
      <c r="BA544" s="2">
        <f t="shared" si="645"/>
        <v>3</v>
      </c>
      <c r="BB544" s="2">
        <f t="shared" si="646"/>
        <v>2</v>
      </c>
      <c r="BC544" s="2">
        <f t="shared" si="647"/>
        <v>4</v>
      </c>
      <c r="BD544" s="2">
        <f t="shared" si="648"/>
        <v>4</v>
      </c>
      <c r="BE544" s="2">
        <f t="shared" si="649"/>
        <v>3</v>
      </c>
      <c r="BF544" s="2">
        <f t="shared" si="650"/>
        <v>3</v>
      </c>
      <c r="BG544" s="2">
        <f t="shared" si="651"/>
        <v>2</v>
      </c>
      <c r="BH544" s="2">
        <f t="shared" si="652"/>
        <v>4</v>
      </c>
      <c r="BI544" s="2">
        <f t="shared" si="653"/>
        <v>3</v>
      </c>
      <c r="BJ544" s="2">
        <f t="shared" si="654"/>
        <v>2</v>
      </c>
      <c r="BK544" s="2">
        <f t="shared" si="655"/>
        <v>1</v>
      </c>
      <c r="BL544" s="2">
        <f t="shared" si="656"/>
        <v>1</v>
      </c>
      <c r="BM544" s="2">
        <f t="shared" si="657"/>
        <v>2</v>
      </c>
      <c r="BN544" s="2">
        <f t="shared" si="658"/>
        <v>2</v>
      </c>
      <c r="BO544" s="3">
        <f t="shared" si="680"/>
        <v>2</v>
      </c>
      <c r="BP544">
        <f t="shared" si="681"/>
        <v>2</v>
      </c>
      <c r="BR544">
        <v>5</v>
      </c>
      <c r="BS544">
        <f t="shared" si="659"/>
        <v>3</v>
      </c>
      <c r="BU544" s="1">
        <f t="shared" si="660"/>
        <v>13.264643665607542</v>
      </c>
      <c r="BV544" s="1">
        <f t="shared" si="661"/>
        <v>3.044123584436309</v>
      </c>
      <c r="BW544" s="1">
        <f t="shared" si="662"/>
        <v>2.9720226464179991</v>
      </c>
      <c r="BX544" s="1">
        <f t="shared" si="663"/>
        <v>2.9844444286785419</v>
      </c>
      <c r="BY544" s="1">
        <f t="shared" si="664"/>
        <v>2.3538142282685719</v>
      </c>
      <c r="BZ544" s="1">
        <f t="shared" si="665"/>
        <v>2.3153787069223806</v>
      </c>
      <c r="CA544" s="1">
        <f t="shared" si="666"/>
        <v>2.3831097889143895</v>
      </c>
      <c r="CB544" s="1">
        <f t="shared" si="667"/>
        <v>2.5939407892298658</v>
      </c>
      <c r="CC544" s="1">
        <f t="shared" si="668"/>
        <v>2.545495837478057</v>
      </c>
      <c r="CD544" s="1">
        <f t="shared" si="669"/>
        <v>31.085524121204667</v>
      </c>
      <c r="CE544" s="1">
        <f t="shared" si="670"/>
        <v>2.5612688692373662</v>
      </c>
      <c r="CF544" s="1">
        <f t="shared" si="671"/>
        <v>2.4847921544989884</v>
      </c>
      <c r="CG544" s="1">
        <f t="shared" si="672"/>
        <v>2.7465896761980164</v>
      </c>
      <c r="CH544" s="1">
        <f t="shared" si="673"/>
        <v>2.8955593680238731</v>
      </c>
      <c r="CI544" s="1">
        <f t="shared" si="674"/>
        <v>2.8926915737774364</v>
      </c>
      <c r="CJ544" s="1">
        <f t="shared" si="675"/>
        <v>2.9091721813316695</v>
      </c>
      <c r="CK544" s="1">
        <f t="shared" si="676"/>
        <v>2.9149153695975389</v>
      </c>
      <c r="CL544" s="5">
        <f t="shared" si="682"/>
        <v>6</v>
      </c>
      <c r="CN544" s="9">
        <f t="shared" si="683"/>
        <v>2.3153787069223806</v>
      </c>
    </row>
    <row r="545" spans="1:92" x14ac:dyDescent="0.2">
      <c r="A545" s="4">
        <v>543</v>
      </c>
      <c r="B545" s="1">
        <v>0.57187989502731496</v>
      </c>
      <c r="C545" s="1">
        <v>0.44600000000000001</v>
      </c>
      <c r="D545" s="1">
        <v>31</v>
      </c>
      <c r="E545" s="1">
        <v>0</v>
      </c>
      <c r="F545" s="1">
        <v>69</v>
      </c>
      <c r="G545" s="1">
        <v>6.6930545968898896</v>
      </c>
      <c r="H545" s="1">
        <v>6</v>
      </c>
      <c r="I545">
        <v>1500</v>
      </c>
      <c r="J545">
        <v>185</v>
      </c>
      <c r="K545">
        <v>12.5</v>
      </c>
      <c r="L545" s="1"/>
      <c r="M545" s="2">
        <f t="shared" si="608"/>
        <v>2</v>
      </c>
      <c r="N545" s="2">
        <f t="shared" si="609"/>
        <v>6</v>
      </c>
      <c r="O545" s="2">
        <f t="shared" si="610"/>
        <v>5</v>
      </c>
      <c r="P545" s="2">
        <f t="shared" si="611"/>
        <v>5</v>
      </c>
      <c r="Q545" s="2">
        <f t="shared" si="612"/>
        <v>7</v>
      </c>
      <c r="R545" s="2">
        <f t="shared" si="613"/>
        <v>8</v>
      </c>
      <c r="S545" s="2">
        <f t="shared" si="614"/>
        <v>5</v>
      </c>
      <c r="T545" s="2">
        <f t="shared" si="615"/>
        <v>5</v>
      </c>
      <c r="U545" s="2">
        <f t="shared" si="616"/>
        <v>8</v>
      </c>
      <c r="V545" s="2">
        <f t="shared" si="617"/>
        <v>7</v>
      </c>
      <c r="W545" s="2">
        <f t="shared" si="618"/>
        <v>3</v>
      </c>
      <c r="X545" s="2">
        <f t="shared" si="619"/>
        <v>5</v>
      </c>
      <c r="Y545" s="2">
        <f t="shared" si="620"/>
        <v>2</v>
      </c>
      <c r="Z545" s="2">
        <f t="shared" si="621"/>
        <v>2</v>
      </c>
      <c r="AA545" s="2">
        <f t="shared" si="622"/>
        <v>1</v>
      </c>
      <c r="AB545" s="2">
        <f t="shared" si="623"/>
        <v>2</v>
      </c>
      <c r="AC545" s="2">
        <f t="shared" si="624"/>
        <v>1</v>
      </c>
      <c r="AD545" s="3">
        <f t="shared" si="677"/>
        <v>6</v>
      </c>
      <c r="AE545" s="2">
        <f t="shared" si="625"/>
        <v>5</v>
      </c>
      <c r="AF545" s="2">
        <f t="shared" si="626"/>
        <v>9</v>
      </c>
      <c r="AG545" s="2">
        <f t="shared" si="627"/>
        <v>8</v>
      </c>
      <c r="AH545" s="2">
        <f t="shared" si="628"/>
        <v>8</v>
      </c>
      <c r="AI545" s="2">
        <f t="shared" si="629"/>
        <v>10</v>
      </c>
      <c r="AJ545" s="2">
        <f t="shared" si="630"/>
        <v>11</v>
      </c>
      <c r="AK545" s="2">
        <f t="shared" si="631"/>
        <v>8</v>
      </c>
      <c r="AL545" s="2">
        <f t="shared" si="632"/>
        <v>8</v>
      </c>
      <c r="AM545" s="2">
        <f t="shared" si="633"/>
        <v>10</v>
      </c>
      <c r="AN545" s="2">
        <f t="shared" si="634"/>
        <v>9</v>
      </c>
      <c r="AO545" s="2">
        <f t="shared" si="635"/>
        <v>5</v>
      </c>
      <c r="AP545" s="2">
        <f t="shared" si="636"/>
        <v>7</v>
      </c>
      <c r="AQ545" s="2">
        <f t="shared" si="637"/>
        <v>4</v>
      </c>
      <c r="AR545" s="2">
        <f t="shared" si="638"/>
        <v>3</v>
      </c>
      <c r="AS545" s="2">
        <f t="shared" si="639"/>
        <v>3</v>
      </c>
      <c r="AT545" s="2">
        <f t="shared" si="640"/>
        <v>4</v>
      </c>
      <c r="AU545" s="2">
        <f t="shared" si="641"/>
        <v>3</v>
      </c>
      <c r="AV545" s="3">
        <f t="shared" si="678"/>
        <v>6</v>
      </c>
      <c r="AW545">
        <f t="shared" si="679"/>
        <v>1</v>
      </c>
      <c r="AX545" s="2">
        <f t="shared" si="642"/>
        <v>1</v>
      </c>
      <c r="AY545" s="2">
        <f t="shared" si="643"/>
        <v>4</v>
      </c>
      <c r="AZ545" s="2">
        <f t="shared" si="644"/>
        <v>5</v>
      </c>
      <c r="BA545" s="2">
        <f t="shared" si="645"/>
        <v>4</v>
      </c>
      <c r="BB545" s="2">
        <f t="shared" si="646"/>
        <v>6</v>
      </c>
      <c r="BC545" s="2">
        <f t="shared" si="647"/>
        <v>6</v>
      </c>
      <c r="BD545" s="2">
        <f t="shared" si="648"/>
        <v>3</v>
      </c>
      <c r="BE545" s="2">
        <f t="shared" si="649"/>
        <v>5</v>
      </c>
      <c r="BF545" s="2">
        <f t="shared" si="650"/>
        <v>5</v>
      </c>
      <c r="BG545" s="2">
        <f t="shared" si="651"/>
        <v>4</v>
      </c>
      <c r="BH545" s="2">
        <f t="shared" si="652"/>
        <v>3</v>
      </c>
      <c r="BI545" s="2">
        <f t="shared" si="653"/>
        <v>6</v>
      </c>
      <c r="BJ545" s="2">
        <f t="shared" si="654"/>
        <v>3</v>
      </c>
      <c r="BK545" s="2">
        <f t="shared" si="655"/>
        <v>1</v>
      </c>
      <c r="BL545" s="2">
        <f t="shared" si="656"/>
        <v>1</v>
      </c>
      <c r="BM545" s="2">
        <f t="shared" si="657"/>
        <v>2</v>
      </c>
      <c r="BN545" s="2">
        <f t="shared" si="658"/>
        <v>2</v>
      </c>
      <c r="BO545" s="3">
        <f t="shared" si="680"/>
        <v>5</v>
      </c>
      <c r="BP545">
        <f t="shared" si="681"/>
        <v>3</v>
      </c>
      <c r="BR545">
        <v>3</v>
      </c>
      <c r="BS545">
        <f t="shared" si="659"/>
        <v>1</v>
      </c>
      <c r="BU545" s="1">
        <f t="shared" si="660"/>
        <v>13.85401912496957</v>
      </c>
      <c r="BV545" s="1">
        <f t="shared" si="661"/>
        <v>3.7433862950033139</v>
      </c>
      <c r="BW545" s="1">
        <f t="shared" si="662"/>
        <v>3.0606858517925914</v>
      </c>
      <c r="BX545" s="1">
        <f t="shared" si="663"/>
        <v>3.9045064191570651</v>
      </c>
      <c r="BY545" s="1">
        <f t="shared" si="664"/>
        <v>2.3773761722099973</v>
      </c>
      <c r="BZ545" s="1">
        <f t="shared" si="665"/>
        <v>1.7612212471156612</v>
      </c>
      <c r="CA545" s="1">
        <f t="shared" si="666"/>
        <v>3.0433426385389653</v>
      </c>
      <c r="CB545" s="1">
        <f t="shared" si="667"/>
        <v>2.1304117736982322</v>
      </c>
      <c r="CC545" s="1">
        <f t="shared" si="668"/>
        <v>2.0096726451942359</v>
      </c>
      <c r="CD545" s="1">
        <f t="shared" si="669"/>
        <v>31.054651671690468</v>
      </c>
      <c r="CE545" s="1">
        <f t="shared" si="670"/>
        <v>4.3346389375864538</v>
      </c>
      <c r="CF545" s="1">
        <f t="shared" si="671"/>
        <v>2.0324321015124531</v>
      </c>
      <c r="CG545" s="1">
        <f t="shared" si="672"/>
        <v>2.2681074397524923</v>
      </c>
      <c r="CH545" s="1">
        <f t="shared" si="673"/>
        <v>2.495399608695255</v>
      </c>
      <c r="CI545" s="1">
        <f t="shared" si="674"/>
        <v>2.6002424883434729</v>
      </c>
      <c r="CJ545" s="1">
        <f t="shared" si="675"/>
        <v>2.6181076057141737</v>
      </c>
      <c r="CK545" s="1">
        <f t="shared" si="676"/>
        <v>2.6295715136811801</v>
      </c>
      <c r="CL545" s="5">
        <f t="shared" si="682"/>
        <v>6</v>
      </c>
      <c r="CN545" s="9">
        <f t="shared" si="683"/>
        <v>1.7612212471156612</v>
      </c>
    </row>
    <row r="546" spans="1:92" x14ac:dyDescent="0.2">
      <c r="A546" s="4">
        <v>544</v>
      </c>
      <c r="B546" s="1">
        <v>0.48170344092085698</v>
      </c>
      <c r="C546" s="1">
        <v>4.6500000000000004</v>
      </c>
      <c r="D546" s="1">
        <v>62</v>
      </c>
      <c r="E546" s="1">
        <v>10</v>
      </c>
      <c r="F546" s="1">
        <v>28</v>
      </c>
      <c r="G546" s="1">
        <v>6.50971861787745</v>
      </c>
      <c r="H546" s="1">
        <v>6</v>
      </c>
      <c r="I546">
        <v>1500</v>
      </c>
      <c r="J546">
        <v>185</v>
      </c>
      <c r="K546">
        <v>12.5</v>
      </c>
      <c r="L546" s="1"/>
      <c r="M546" s="2">
        <f t="shared" si="608"/>
        <v>3</v>
      </c>
      <c r="N546" s="2">
        <f t="shared" si="609"/>
        <v>6</v>
      </c>
      <c r="O546" s="2">
        <f t="shared" si="610"/>
        <v>7</v>
      </c>
      <c r="P546" s="2">
        <f t="shared" si="611"/>
        <v>4</v>
      </c>
      <c r="Q546" s="2">
        <f t="shared" si="612"/>
        <v>7</v>
      </c>
      <c r="R546" s="2">
        <f t="shared" si="613"/>
        <v>7</v>
      </c>
      <c r="S546" s="2">
        <f t="shared" si="614"/>
        <v>7</v>
      </c>
      <c r="T546" s="2">
        <f t="shared" si="615"/>
        <v>4</v>
      </c>
      <c r="U546" s="2">
        <f t="shared" si="616"/>
        <v>7</v>
      </c>
      <c r="V546" s="2">
        <f t="shared" si="617"/>
        <v>7</v>
      </c>
      <c r="W546" s="2">
        <f t="shared" si="618"/>
        <v>3</v>
      </c>
      <c r="X546" s="2">
        <f t="shared" si="619"/>
        <v>4</v>
      </c>
      <c r="Y546" s="2">
        <f t="shared" si="620"/>
        <v>1</v>
      </c>
      <c r="Z546" s="2">
        <f t="shared" si="621"/>
        <v>1</v>
      </c>
      <c r="AA546" s="2">
        <f t="shared" si="622"/>
        <v>1</v>
      </c>
      <c r="AB546" s="2">
        <f t="shared" si="623"/>
        <v>1</v>
      </c>
      <c r="AC546" s="2">
        <f t="shared" si="624"/>
        <v>0</v>
      </c>
      <c r="AD546" s="3">
        <f t="shared" si="677"/>
        <v>3</v>
      </c>
      <c r="AE546" s="2">
        <f t="shared" si="625"/>
        <v>6</v>
      </c>
      <c r="AF546" s="2">
        <f t="shared" si="626"/>
        <v>9</v>
      </c>
      <c r="AG546" s="2">
        <f t="shared" si="627"/>
        <v>10</v>
      </c>
      <c r="AH546" s="2">
        <f t="shared" si="628"/>
        <v>7</v>
      </c>
      <c r="AI546" s="2">
        <f t="shared" si="629"/>
        <v>10</v>
      </c>
      <c r="AJ546" s="2">
        <f t="shared" si="630"/>
        <v>10</v>
      </c>
      <c r="AK546" s="2">
        <f t="shared" si="631"/>
        <v>10</v>
      </c>
      <c r="AL546" s="2">
        <f t="shared" si="632"/>
        <v>7</v>
      </c>
      <c r="AM546" s="2">
        <f t="shared" si="633"/>
        <v>9</v>
      </c>
      <c r="AN546" s="2">
        <f t="shared" si="634"/>
        <v>9</v>
      </c>
      <c r="AO546" s="2">
        <f t="shared" si="635"/>
        <v>5</v>
      </c>
      <c r="AP546" s="2">
        <f t="shared" si="636"/>
        <v>6</v>
      </c>
      <c r="AQ546" s="2">
        <f t="shared" si="637"/>
        <v>3</v>
      </c>
      <c r="AR546" s="2">
        <f t="shared" si="638"/>
        <v>2</v>
      </c>
      <c r="AS546" s="2">
        <f t="shared" si="639"/>
        <v>3</v>
      </c>
      <c r="AT546" s="2">
        <f t="shared" si="640"/>
        <v>3</v>
      </c>
      <c r="AU546" s="2">
        <f t="shared" si="641"/>
        <v>2</v>
      </c>
      <c r="AV546" s="3">
        <f t="shared" si="678"/>
        <v>3</v>
      </c>
      <c r="AW546">
        <f t="shared" si="679"/>
        <v>4</v>
      </c>
      <c r="AX546" s="2">
        <f t="shared" si="642"/>
        <v>2</v>
      </c>
      <c r="AY546" s="2">
        <f t="shared" si="643"/>
        <v>5</v>
      </c>
      <c r="AZ546" s="2">
        <f t="shared" si="644"/>
        <v>7</v>
      </c>
      <c r="BA546" s="2">
        <f t="shared" si="645"/>
        <v>2</v>
      </c>
      <c r="BB546" s="2">
        <f t="shared" si="646"/>
        <v>4</v>
      </c>
      <c r="BC546" s="2">
        <f t="shared" si="647"/>
        <v>4</v>
      </c>
      <c r="BD546" s="2">
        <f t="shared" si="648"/>
        <v>6</v>
      </c>
      <c r="BE546" s="2">
        <f t="shared" si="649"/>
        <v>4</v>
      </c>
      <c r="BF546" s="2">
        <f t="shared" si="650"/>
        <v>4</v>
      </c>
      <c r="BG546" s="2">
        <f t="shared" si="651"/>
        <v>3</v>
      </c>
      <c r="BH546" s="2">
        <f t="shared" si="652"/>
        <v>3</v>
      </c>
      <c r="BI546" s="2">
        <f t="shared" si="653"/>
        <v>3</v>
      </c>
      <c r="BJ546" s="2">
        <f t="shared" si="654"/>
        <v>1</v>
      </c>
      <c r="BK546" s="2">
        <f t="shared" si="655"/>
        <v>1</v>
      </c>
      <c r="BL546" s="2">
        <f t="shared" si="656"/>
        <v>1</v>
      </c>
      <c r="BM546" s="2">
        <f t="shared" si="657"/>
        <v>1</v>
      </c>
      <c r="BN546" s="2">
        <f t="shared" si="658"/>
        <v>1</v>
      </c>
      <c r="BO546" s="3">
        <f t="shared" si="680"/>
        <v>3</v>
      </c>
      <c r="BP546">
        <f t="shared" si="681"/>
        <v>1</v>
      </c>
      <c r="BR546">
        <v>2</v>
      </c>
      <c r="BS546">
        <f t="shared" si="659"/>
        <v>1</v>
      </c>
      <c r="BU546" s="1">
        <f t="shared" si="660"/>
        <v>13.473580143545178</v>
      </c>
      <c r="BV546" s="1">
        <f t="shared" si="661"/>
        <v>3.3626274568329384</v>
      </c>
      <c r="BW546" s="1">
        <f t="shared" si="662"/>
        <v>2.9162798237984755</v>
      </c>
      <c r="BX546" s="1">
        <f t="shared" si="663"/>
        <v>4.0044000114312102</v>
      </c>
      <c r="BY546" s="1">
        <f t="shared" si="664"/>
        <v>2.7699599735349021</v>
      </c>
      <c r="BZ546" s="1">
        <f t="shared" si="665"/>
        <v>2.2342326291432055</v>
      </c>
      <c r="CA546" s="1">
        <f t="shared" si="666"/>
        <v>2.2458729163632278</v>
      </c>
      <c r="CB546" s="1">
        <f t="shared" si="667"/>
        <v>2.5333870190666499</v>
      </c>
      <c r="CC546" s="1">
        <f t="shared" si="668"/>
        <v>2.444483037347827</v>
      </c>
      <c r="CD546" s="1">
        <f t="shared" si="669"/>
        <v>31.086762157312339</v>
      </c>
      <c r="CE546" s="1">
        <f t="shared" si="670"/>
        <v>2.837814430661779</v>
      </c>
      <c r="CF546" s="1">
        <f t="shared" si="671"/>
        <v>2.448642688911816</v>
      </c>
      <c r="CG546" s="1">
        <f t="shared" si="672"/>
        <v>2.6372563822486002</v>
      </c>
      <c r="CH546" s="1">
        <f t="shared" si="673"/>
        <v>2.8059944337110045</v>
      </c>
      <c r="CI546" s="1">
        <f t="shared" si="674"/>
        <v>2.8770030680478924</v>
      </c>
      <c r="CJ546" s="1">
        <f t="shared" si="675"/>
        <v>2.8931245859642236</v>
      </c>
      <c r="CK546" s="1">
        <f t="shared" si="676"/>
        <v>2.9036805646884112</v>
      </c>
      <c r="CL546" s="5">
        <f t="shared" si="682"/>
        <v>6</v>
      </c>
      <c r="CN546" s="9">
        <f t="shared" si="683"/>
        <v>2.2342326291432055</v>
      </c>
    </row>
    <row r="547" spans="1:92" x14ac:dyDescent="0.2">
      <c r="A547" s="4">
        <v>545</v>
      </c>
      <c r="B547" s="1">
        <v>0.35655593195663299</v>
      </c>
      <c r="C547" s="1">
        <v>11.108000000000001</v>
      </c>
      <c r="D547" s="1">
        <v>59</v>
      </c>
      <c r="E547" s="1">
        <v>17</v>
      </c>
      <c r="F547" s="1">
        <v>24</v>
      </c>
      <c r="G547" s="1">
        <v>15.709449861438401</v>
      </c>
      <c r="H547" s="1">
        <v>7</v>
      </c>
      <c r="I547">
        <v>1500</v>
      </c>
      <c r="J547">
        <v>185</v>
      </c>
      <c r="K547">
        <v>12.5</v>
      </c>
      <c r="L547" s="1"/>
      <c r="M547" s="2">
        <f t="shared" si="608"/>
        <v>4</v>
      </c>
      <c r="N547" s="2">
        <f t="shared" si="609"/>
        <v>7</v>
      </c>
      <c r="O547" s="2">
        <f t="shared" si="610"/>
        <v>5</v>
      </c>
      <c r="P547" s="2">
        <f t="shared" si="611"/>
        <v>5</v>
      </c>
      <c r="Q547" s="2">
        <f t="shared" si="612"/>
        <v>7</v>
      </c>
      <c r="R547" s="2">
        <f t="shared" si="613"/>
        <v>5</v>
      </c>
      <c r="S547" s="2">
        <f t="shared" si="614"/>
        <v>6</v>
      </c>
      <c r="T547" s="2">
        <f t="shared" si="615"/>
        <v>3</v>
      </c>
      <c r="U547" s="2">
        <f t="shared" si="616"/>
        <v>5</v>
      </c>
      <c r="V547" s="2">
        <f t="shared" si="617"/>
        <v>5</v>
      </c>
      <c r="W547" s="2">
        <f t="shared" si="618"/>
        <v>3</v>
      </c>
      <c r="X547" s="2">
        <f t="shared" si="619"/>
        <v>2</v>
      </c>
      <c r="Y547" s="2">
        <f t="shared" si="620"/>
        <v>1</v>
      </c>
      <c r="Z547" s="2">
        <f t="shared" si="621"/>
        <v>1</v>
      </c>
      <c r="AA547" s="2">
        <f t="shared" si="622"/>
        <v>1</v>
      </c>
      <c r="AB547" s="2">
        <f t="shared" si="623"/>
        <v>1</v>
      </c>
      <c r="AC547" s="2">
        <f t="shared" si="624"/>
        <v>0</v>
      </c>
      <c r="AD547" s="3">
        <f t="shared" si="677"/>
        <v>2</v>
      </c>
      <c r="AE547" s="2">
        <f t="shared" si="625"/>
        <v>7</v>
      </c>
      <c r="AF547" s="2">
        <f t="shared" si="626"/>
        <v>10</v>
      </c>
      <c r="AG547" s="2">
        <f t="shared" si="627"/>
        <v>8</v>
      </c>
      <c r="AH547" s="2">
        <f t="shared" si="628"/>
        <v>8</v>
      </c>
      <c r="AI547" s="2">
        <f t="shared" si="629"/>
        <v>10</v>
      </c>
      <c r="AJ547" s="2">
        <f t="shared" si="630"/>
        <v>8</v>
      </c>
      <c r="AK547" s="2">
        <f t="shared" si="631"/>
        <v>9</v>
      </c>
      <c r="AL547" s="2">
        <f t="shared" si="632"/>
        <v>6</v>
      </c>
      <c r="AM547" s="2">
        <f t="shared" si="633"/>
        <v>7</v>
      </c>
      <c r="AN547" s="2">
        <f t="shared" si="634"/>
        <v>7</v>
      </c>
      <c r="AO547" s="2">
        <f t="shared" si="635"/>
        <v>5</v>
      </c>
      <c r="AP547" s="2">
        <f t="shared" si="636"/>
        <v>4</v>
      </c>
      <c r="AQ547" s="2">
        <f t="shared" si="637"/>
        <v>3</v>
      </c>
      <c r="AR547" s="2">
        <f t="shared" si="638"/>
        <v>2</v>
      </c>
      <c r="AS547" s="2">
        <f t="shared" si="639"/>
        <v>3</v>
      </c>
      <c r="AT547" s="2">
        <f t="shared" si="640"/>
        <v>3</v>
      </c>
      <c r="AU547" s="2">
        <f t="shared" si="641"/>
        <v>2</v>
      </c>
      <c r="AV547" s="3">
        <f t="shared" si="678"/>
        <v>2</v>
      </c>
      <c r="AW547">
        <f t="shared" si="679"/>
        <v>2</v>
      </c>
      <c r="AX547" s="2">
        <f t="shared" si="642"/>
        <v>4</v>
      </c>
      <c r="AY547" s="2">
        <f t="shared" si="643"/>
        <v>6</v>
      </c>
      <c r="AZ547" s="2">
        <f t="shared" si="644"/>
        <v>5</v>
      </c>
      <c r="BA547" s="2">
        <f t="shared" si="645"/>
        <v>3</v>
      </c>
      <c r="BB547" s="2">
        <f t="shared" si="646"/>
        <v>4</v>
      </c>
      <c r="BC547" s="2">
        <f t="shared" si="647"/>
        <v>2</v>
      </c>
      <c r="BD547" s="2">
        <f t="shared" si="648"/>
        <v>5</v>
      </c>
      <c r="BE547" s="2">
        <f t="shared" si="649"/>
        <v>2</v>
      </c>
      <c r="BF547" s="2">
        <f t="shared" si="650"/>
        <v>2</v>
      </c>
      <c r="BG547" s="2">
        <f t="shared" si="651"/>
        <v>1</v>
      </c>
      <c r="BH547" s="2">
        <f t="shared" si="652"/>
        <v>4</v>
      </c>
      <c r="BI547" s="2">
        <f t="shared" si="653"/>
        <v>1</v>
      </c>
      <c r="BJ547" s="2">
        <f t="shared" si="654"/>
        <v>1</v>
      </c>
      <c r="BK547" s="2">
        <f t="shared" si="655"/>
        <v>1</v>
      </c>
      <c r="BL547" s="2">
        <f t="shared" si="656"/>
        <v>1</v>
      </c>
      <c r="BM547" s="2">
        <f t="shared" si="657"/>
        <v>1</v>
      </c>
      <c r="BN547" s="2">
        <f t="shared" si="658"/>
        <v>1</v>
      </c>
      <c r="BO547" s="3">
        <f t="shared" si="680"/>
        <v>2</v>
      </c>
      <c r="BP547">
        <f t="shared" si="681"/>
        <v>1</v>
      </c>
      <c r="BR547">
        <v>2</v>
      </c>
      <c r="BS547">
        <f t="shared" si="659"/>
        <v>1</v>
      </c>
      <c r="BU547" s="1">
        <f t="shared" si="660"/>
        <v>13.190792940237664</v>
      </c>
      <c r="BV547" s="1">
        <f t="shared" si="661"/>
        <v>2.9722002943454329</v>
      </c>
      <c r="BW547" s="1">
        <f t="shared" si="662"/>
        <v>3.0188136685107243</v>
      </c>
      <c r="BX547" s="1">
        <f t="shared" si="663"/>
        <v>2.6048470928592367</v>
      </c>
      <c r="BY547" s="1">
        <f t="shared" si="664"/>
        <v>2.361826709983013</v>
      </c>
      <c r="BZ547" s="1">
        <f t="shared" si="665"/>
        <v>2.53473311457698</v>
      </c>
      <c r="CA547" s="1">
        <f t="shared" si="666"/>
        <v>2.3859740317048206</v>
      </c>
      <c r="CB547" s="1">
        <f t="shared" si="667"/>
        <v>2.8685566356942513</v>
      </c>
      <c r="CC547" s="1">
        <f t="shared" si="668"/>
        <v>2.8230325520698556</v>
      </c>
      <c r="CD547" s="1">
        <f t="shared" si="669"/>
        <v>31.101110276869491</v>
      </c>
      <c r="CE547" s="1">
        <f t="shared" si="670"/>
        <v>2.4085802617012608</v>
      </c>
      <c r="CF547" s="1">
        <f t="shared" si="671"/>
        <v>2.5951432749011119</v>
      </c>
      <c r="CG547" s="1">
        <f t="shared" si="672"/>
        <v>2.9026188072074657</v>
      </c>
      <c r="CH547" s="1">
        <f t="shared" si="673"/>
        <v>3.1409627036303887</v>
      </c>
      <c r="CI547" s="1">
        <f t="shared" si="674"/>
        <v>3.2029518942733546</v>
      </c>
      <c r="CJ547" s="1">
        <f t="shared" si="675"/>
        <v>3.2181224546881988</v>
      </c>
      <c r="CK547" s="1">
        <f t="shared" si="676"/>
        <v>3.2219126082753506</v>
      </c>
      <c r="CL547" s="5">
        <f t="shared" si="682"/>
        <v>5</v>
      </c>
      <c r="CN547" s="9">
        <f t="shared" si="683"/>
        <v>2.361826709983013</v>
      </c>
    </row>
    <row r="548" spans="1:92" x14ac:dyDescent="0.2">
      <c r="A548" s="4">
        <v>546</v>
      </c>
      <c r="B548" s="1">
        <v>0.35056623422372502</v>
      </c>
      <c r="C548" s="1">
        <v>26.648</v>
      </c>
      <c r="D548" s="1">
        <v>59</v>
      </c>
      <c r="E548" s="1">
        <v>17</v>
      </c>
      <c r="F548" s="1">
        <v>24</v>
      </c>
      <c r="G548" s="1">
        <v>15.988971650621099</v>
      </c>
      <c r="H548" s="1">
        <v>7</v>
      </c>
      <c r="I548">
        <v>1500</v>
      </c>
      <c r="J548">
        <v>185</v>
      </c>
      <c r="K548">
        <v>12.5</v>
      </c>
      <c r="L548" s="1"/>
      <c r="M548" s="2">
        <f t="shared" si="608"/>
        <v>4</v>
      </c>
      <c r="N548" s="2">
        <f t="shared" si="609"/>
        <v>7</v>
      </c>
      <c r="O548" s="2">
        <f t="shared" si="610"/>
        <v>5</v>
      </c>
      <c r="P548" s="2">
        <f t="shared" si="611"/>
        <v>5</v>
      </c>
      <c r="Q548" s="2">
        <f t="shared" si="612"/>
        <v>7</v>
      </c>
      <c r="R548" s="2">
        <f t="shared" si="613"/>
        <v>5</v>
      </c>
      <c r="S548" s="2">
        <f t="shared" si="614"/>
        <v>6</v>
      </c>
      <c r="T548" s="2">
        <f t="shared" si="615"/>
        <v>3</v>
      </c>
      <c r="U548" s="2">
        <f t="shared" si="616"/>
        <v>5</v>
      </c>
      <c r="V548" s="2">
        <f t="shared" si="617"/>
        <v>5</v>
      </c>
      <c r="W548" s="2">
        <f t="shared" si="618"/>
        <v>3</v>
      </c>
      <c r="X548" s="2">
        <f t="shared" si="619"/>
        <v>2</v>
      </c>
      <c r="Y548" s="2">
        <f t="shared" si="620"/>
        <v>1</v>
      </c>
      <c r="Z548" s="2">
        <f t="shared" si="621"/>
        <v>1</v>
      </c>
      <c r="AA548" s="2">
        <f t="shared" si="622"/>
        <v>1</v>
      </c>
      <c r="AB548" s="2">
        <f t="shared" si="623"/>
        <v>1</v>
      </c>
      <c r="AC548" s="2">
        <f t="shared" si="624"/>
        <v>0</v>
      </c>
      <c r="AD548" s="3">
        <f t="shared" si="677"/>
        <v>2</v>
      </c>
      <c r="AE548" s="2">
        <f t="shared" si="625"/>
        <v>7</v>
      </c>
      <c r="AF548" s="2">
        <f t="shared" si="626"/>
        <v>10</v>
      </c>
      <c r="AG548" s="2">
        <f t="shared" si="627"/>
        <v>8</v>
      </c>
      <c r="AH548" s="2">
        <f t="shared" si="628"/>
        <v>8</v>
      </c>
      <c r="AI548" s="2">
        <f t="shared" si="629"/>
        <v>10</v>
      </c>
      <c r="AJ548" s="2">
        <f t="shared" si="630"/>
        <v>8</v>
      </c>
      <c r="AK548" s="2">
        <f t="shared" si="631"/>
        <v>9</v>
      </c>
      <c r="AL548" s="2">
        <f t="shared" si="632"/>
        <v>6</v>
      </c>
      <c r="AM548" s="2">
        <f t="shared" si="633"/>
        <v>7</v>
      </c>
      <c r="AN548" s="2">
        <f t="shared" si="634"/>
        <v>7</v>
      </c>
      <c r="AO548" s="2">
        <f t="shared" si="635"/>
        <v>5</v>
      </c>
      <c r="AP548" s="2">
        <f t="shared" si="636"/>
        <v>4</v>
      </c>
      <c r="AQ548" s="2">
        <f t="shared" si="637"/>
        <v>3</v>
      </c>
      <c r="AR548" s="2">
        <f t="shared" si="638"/>
        <v>2</v>
      </c>
      <c r="AS548" s="2">
        <f t="shared" si="639"/>
        <v>3</v>
      </c>
      <c r="AT548" s="2">
        <f t="shared" si="640"/>
        <v>3</v>
      </c>
      <c r="AU548" s="2">
        <f t="shared" si="641"/>
        <v>2</v>
      </c>
      <c r="AV548" s="3">
        <f t="shared" si="678"/>
        <v>2</v>
      </c>
      <c r="AW548">
        <f t="shared" si="679"/>
        <v>2</v>
      </c>
      <c r="AX548" s="2">
        <f t="shared" si="642"/>
        <v>4</v>
      </c>
      <c r="AY548" s="2">
        <f t="shared" si="643"/>
        <v>6</v>
      </c>
      <c r="AZ548" s="2">
        <f t="shared" si="644"/>
        <v>5</v>
      </c>
      <c r="BA548" s="2">
        <f t="shared" si="645"/>
        <v>3</v>
      </c>
      <c r="BB548" s="2">
        <f t="shared" si="646"/>
        <v>4</v>
      </c>
      <c r="BC548" s="2">
        <f t="shared" si="647"/>
        <v>2</v>
      </c>
      <c r="BD548" s="2">
        <f t="shared" si="648"/>
        <v>5</v>
      </c>
      <c r="BE548" s="2">
        <f t="shared" si="649"/>
        <v>2</v>
      </c>
      <c r="BF548" s="2">
        <f t="shared" si="650"/>
        <v>2</v>
      </c>
      <c r="BG548" s="2">
        <f t="shared" si="651"/>
        <v>1</v>
      </c>
      <c r="BH548" s="2">
        <f t="shared" si="652"/>
        <v>4</v>
      </c>
      <c r="BI548" s="2">
        <f t="shared" si="653"/>
        <v>1</v>
      </c>
      <c r="BJ548" s="2">
        <f t="shared" si="654"/>
        <v>1</v>
      </c>
      <c r="BK548" s="2">
        <f t="shared" si="655"/>
        <v>1</v>
      </c>
      <c r="BL548" s="2">
        <f t="shared" si="656"/>
        <v>1</v>
      </c>
      <c r="BM548" s="2">
        <f t="shared" si="657"/>
        <v>1</v>
      </c>
      <c r="BN548" s="2">
        <f t="shared" si="658"/>
        <v>1</v>
      </c>
      <c r="BO548" s="3">
        <f t="shared" si="680"/>
        <v>2</v>
      </c>
      <c r="BP548">
        <f t="shared" si="681"/>
        <v>1</v>
      </c>
      <c r="BR548">
        <v>2</v>
      </c>
      <c r="BS548">
        <f t="shared" si="659"/>
        <v>4</v>
      </c>
      <c r="BU548" s="1">
        <f t="shared" si="660"/>
        <v>13.196353373851464</v>
      </c>
      <c r="BV548" s="1">
        <f t="shared" si="661"/>
        <v>2.9955623417060586</v>
      </c>
      <c r="BW548" s="1">
        <f t="shared" si="662"/>
        <v>3.0391537021395845</v>
      </c>
      <c r="BX548" s="1">
        <f t="shared" si="663"/>
        <v>2.6227116181551797</v>
      </c>
      <c r="BY548" s="1">
        <f t="shared" si="664"/>
        <v>2.383208303954627</v>
      </c>
      <c r="BZ548" s="1">
        <f t="shared" si="665"/>
        <v>2.5626724134216601</v>
      </c>
      <c r="CA548" s="1">
        <f t="shared" si="666"/>
        <v>2.4166877786718586</v>
      </c>
      <c r="CB548" s="1">
        <f t="shared" si="667"/>
        <v>2.8934889439025744</v>
      </c>
      <c r="CC548" s="1">
        <f t="shared" si="668"/>
        <v>2.8512347627708681</v>
      </c>
      <c r="CD548" s="1">
        <f t="shared" si="669"/>
        <v>31.103115738476344</v>
      </c>
      <c r="CE548" s="1">
        <f t="shared" si="670"/>
        <v>2.4443064960943559</v>
      </c>
      <c r="CF548" s="1">
        <f t="shared" si="671"/>
        <v>2.6165793326779028</v>
      </c>
      <c r="CG548" s="1">
        <f t="shared" si="672"/>
        <v>2.9303775465535478</v>
      </c>
      <c r="CH548" s="1">
        <f t="shared" si="673"/>
        <v>3.1663172473602099</v>
      </c>
      <c r="CI548" s="1">
        <f t="shared" si="674"/>
        <v>3.2276868610489462</v>
      </c>
      <c r="CJ548" s="1">
        <f t="shared" si="675"/>
        <v>3.2427501632929467</v>
      </c>
      <c r="CK548" s="1">
        <f t="shared" si="676"/>
        <v>3.2464690552948956</v>
      </c>
      <c r="CL548" s="5">
        <f t="shared" si="682"/>
        <v>5</v>
      </c>
      <c r="CN548" s="9">
        <f t="shared" si="683"/>
        <v>2.383208303954627</v>
      </c>
    </row>
    <row r="549" spans="1:92" x14ac:dyDescent="0.2">
      <c r="A549" s="4">
        <v>547</v>
      </c>
      <c r="B549" s="1">
        <v>0.26456379410856401</v>
      </c>
      <c r="C549" s="1">
        <v>61.701999999999998</v>
      </c>
      <c r="D549" s="1">
        <v>54</v>
      </c>
      <c r="E549" s="1">
        <v>15</v>
      </c>
      <c r="F549" s="1">
        <v>31</v>
      </c>
      <c r="G549" s="1">
        <v>12.3403006153621</v>
      </c>
      <c r="H549" s="1">
        <v>7</v>
      </c>
      <c r="I549">
        <v>1500</v>
      </c>
      <c r="J549">
        <v>185</v>
      </c>
      <c r="K549">
        <v>12.5</v>
      </c>
      <c r="L549" s="1"/>
      <c r="M549" s="2">
        <f t="shared" si="608"/>
        <v>4</v>
      </c>
      <c r="N549" s="2">
        <f t="shared" si="609"/>
        <v>7</v>
      </c>
      <c r="O549" s="2">
        <f t="shared" si="610"/>
        <v>4</v>
      </c>
      <c r="P549" s="2">
        <f t="shared" si="611"/>
        <v>6</v>
      </c>
      <c r="Q549" s="2">
        <f t="shared" si="612"/>
        <v>7</v>
      </c>
      <c r="R549" s="2">
        <f t="shared" si="613"/>
        <v>6</v>
      </c>
      <c r="S549" s="2">
        <f t="shared" si="614"/>
        <v>5</v>
      </c>
      <c r="T549" s="2">
        <f t="shared" si="615"/>
        <v>3</v>
      </c>
      <c r="U549" s="2">
        <f t="shared" si="616"/>
        <v>5</v>
      </c>
      <c r="V549" s="2">
        <f t="shared" si="617"/>
        <v>6</v>
      </c>
      <c r="W549" s="2">
        <f t="shared" si="618"/>
        <v>3</v>
      </c>
      <c r="X549" s="2">
        <f t="shared" si="619"/>
        <v>3</v>
      </c>
      <c r="Y549" s="2">
        <f t="shared" si="620"/>
        <v>1</v>
      </c>
      <c r="Z549" s="2">
        <f t="shared" si="621"/>
        <v>1</v>
      </c>
      <c r="AA549" s="2">
        <f t="shared" si="622"/>
        <v>1</v>
      </c>
      <c r="AB549" s="2">
        <f t="shared" si="623"/>
        <v>1</v>
      </c>
      <c r="AC549" s="2">
        <f t="shared" si="624"/>
        <v>0</v>
      </c>
      <c r="AD549" s="3">
        <f t="shared" si="677"/>
        <v>2</v>
      </c>
      <c r="AE549" s="2">
        <f t="shared" si="625"/>
        <v>7</v>
      </c>
      <c r="AF549" s="2">
        <f t="shared" si="626"/>
        <v>10</v>
      </c>
      <c r="AG549" s="2">
        <f t="shared" si="627"/>
        <v>7</v>
      </c>
      <c r="AH549" s="2">
        <f t="shared" si="628"/>
        <v>9</v>
      </c>
      <c r="AI549" s="2">
        <f t="shared" si="629"/>
        <v>10</v>
      </c>
      <c r="AJ549" s="2">
        <f t="shared" si="630"/>
        <v>9</v>
      </c>
      <c r="AK549" s="2">
        <f t="shared" si="631"/>
        <v>8</v>
      </c>
      <c r="AL549" s="2">
        <f t="shared" si="632"/>
        <v>6</v>
      </c>
      <c r="AM549" s="2">
        <f t="shared" si="633"/>
        <v>7</v>
      </c>
      <c r="AN549" s="2">
        <f t="shared" si="634"/>
        <v>8</v>
      </c>
      <c r="AO549" s="2">
        <f t="shared" si="635"/>
        <v>5</v>
      </c>
      <c r="AP549" s="2">
        <f t="shared" si="636"/>
        <v>5</v>
      </c>
      <c r="AQ549" s="2">
        <f t="shared" si="637"/>
        <v>3</v>
      </c>
      <c r="AR549" s="2">
        <f t="shared" si="638"/>
        <v>2</v>
      </c>
      <c r="AS549" s="2">
        <f t="shared" si="639"/>
        <v>3</v>
      </c>
      <c r="AT549" s="2">
        <f t="shared" si="640"/>
        <v>3</v>
      </c>
      <c r="AU549" s="2">
        <f t="shared" si="641"/>
        <v>2</v>
      </c>
      <c r="AV549" s="3">
        <f t="shared" si="678"/>
        <v>2</v>
      </c>
      <c r="AW549">
        <f t="shared" si="679"/>
        <v>2</v>
      </c>
      <c r="AX549" s="2">
        <f t="shared" si="642"/>
        <v>4</v>
      </c>
      <c r="AY549" s="2">
        <f t="shared" si="643"/>
        <v>5</v>
      </c>
      <c r="AZ549" s="2">
        <f t="shared" si="644"/>
        <v>4</v>
      </c>
      <c r="BA549" s="2">
        <f t="shared" si="645"/>
        <v>4</v>
      </c>
      <c r="BB549" s="2">
        <f t="shared" si="646"/>
        <v>4</v>
      </c>
      <c r="BC549" s="2">
        <f t="shared" si="647"/>
        <v>3</v>
      </c>
      <c r="BD549" s="2">
        <f t="shared" si="648"/>
        <v>4</v>
      </c>
      <c r="BE549" s="2">
        <f t="shared" si="649"/>
        <v>2</v>
      </c>
      <c r="BF549" s="2">
        <f t="shared" si="650"/>
        <v>2</v>
      </c>
      <c r="BG549" s="2">
        <f t="shared" si="651"/>
        <v>2</v>
      </c>
      <c r="BH549" s="2">
        <f t="shared" si="652"/>
        <v>4</v>
      </c>
      <c r="BI549" s="2">
        <f t="shared" si="653"/>
        <v>2</v>
      </c>
      <c r="BJ549" s="2">
        <f t="shared" si="654"/>
        <v>1</v>
      </c>
      <c r="BK549" s="2">
        <f t="shared" si="655"/>
        <v>1</v>
      </c>
      <c r="BL549" s="2">
        <f t="shared" si="656"/>
        <v>1</v>
      </c>
      <c r="BM549" s="2">
        <f t="shared" si="657"/>
        <v>1</v>
      </c>
      <c r="BN549" s="2">
        <f t="shared" si="658"/>
        <v>1</v>
      </c>
      <c r="BO549" s="3">
        <f t="shared" si="680"/>
        <v>2</v>
      </c>
      <c r="BP549">
        <f t="shared" si="681"/>
        <v>1</v>
      </c>
      <c r="BR549">
        <v>7</v>
      </c>
      <c r="BS549">
        <f t="shared" si="659"/>
        <v>2</v>
      </c>
      <c r="BU549" s="1">
        <f t="shared" si="660"/>
        <v>13.226797575879951</v>
      </c>
      <c r="BV549" s="1">
        <f t="shared" si="661"/>
        <v>3.0984874616771321</v>
      </c>
      <c r="BW549" s="1">
        <f t="shared" si="662"/>
        <v>3.0647448512190527</v>
      </c>
      <c r="BX549" s="1">
        <f t="shared" si="663"/>
        <v>3.0020678065617208</v>
      </c>
      <c r="BY549" s="1">
        <f t="shared" si="664"/>
        <v>2.6942705845216208</v>
      </c>
      <c r="BZ549" s="1">
        <f t="shared" si="665"/>
        <v>2.9208951401786889</v>
      </c>
      <c r="CA549" s="1">
        <f t="shared" si="666"/>
        <v>2.4326756842226089</v>
      </c>
      <c r="CB549" s="1">
        <f t="shared" si="667"/>
        <v>3.3336654042959135</v>
      </c>
      <c r="CC549" s="1">
        <f t="shared" si="668"/>
        <v>3.3662983446266086</v>
      </c>
      <c r="CD549" s="1">
        <f t="shared" si="669"/>
        <v>31.134958712717307</v>
      </c>
      <c r="CE549" s="1">
        <f t="shared" si="670"/>
        <v>2.4615710167296783</v>
      </c>
      <c r="CF549" s="1">
        <f t="shared" si="671"/>
        <v>2.8563883796793359</v>
      </c>
      <c r="CG549" s="1">
        <f t="shared" si="672"/>
        <v>3.3238025676576619</v>
      </c>
      <c r="CH549" s="1">
        <f t="shared" si="673"/>
        <v>3.7168187275285041</v>
      </c>
      <c r="CI549" s="1">
        <f t="shared" si="674"/>
        <v>3.7671944745447949</v>
      </c>
      <c r="CJ549" s="1">
        <f t="shared" si="675"/>
        <v>3.779988185526693</v>
      </c>
      <c r="CK549" s="1">
        <f t="shared" si="676"/>
        <v>3.7837844747038107</v>
      </c>
      <c r="CL549" s="5">
        <f t="shared" si="682"/>
        <v>7</v>
      </c>
      <c r="CN549" s="9">
        <f t="shared" si="683"/>
        <v>2.4326756842226089</v>
      </c>
    </row>
    <row r="550" spans="1:92" x14ac:dyDescent="0.2">
      <c r="A550" s="4">
        <v>548</v>
      </c>
      <c r="B550" s="1">
        <v>0.25867963689241102</v>
      </c>
      <c r="C550" s="1">
        <v>1.0609999999999999</v>
      </c>
      <c r="D550" s="1">
        <v>80</v>
      </c>
      <c r="E550" s="1">
        <v>0</v>
      </c>
      <c r="F550" s="1">
        <v>20</v>
      </c>
      <c r="G550" s="1">
        <v>15.919535097868501</v>
      </c>
      <c r="H550" s="1">
        <v>7</v>
      </c>
      <c r="I550">
        <v>1500</v>
      </c>
      <c r="J550">
        <v>185</v>
      </c>
      <c r="K550">
        <v>12.5</v>
      </c>
      <c r="L550" s="1"/>
      <c r="M550" s="2">
        <f t="shared" si="608"/>
        <v>2</v>
      </c>
      <c r="N550" s="2">
        <f t="shared" si="609"/>
        <v>7</v>
      </c>
      <c r="O550" s="2">
        <f t="shared" si="610"/>
        <v>4</v>
      </c>
      <c r="P550" s="2">
        <f t="shared" si="611"/>
        <v>5</v>
      </c>
      <c r="Q550" s="2">
        <f t="shared" si="612"/>
        <v>7</v>
      </c>
      <c r="R550" s="2">
        <f t="shared" si="613"/>
        <v>5</v>
      </c>
      <c r="S550" s="2">
        <f t="shared" si="614"/>
        <v>8</v>
      </c>
      <c r="T550" s="2">
        <f t="shared" si="615"/>
        <v>3</v>
      </c>
      <c r="U550" s="2">
        <f t="shared" si="616"/>
        <v>5</v>
      </c>
      <c r="V550" s="2">
        <f t="shared" si="617"/>
        <v>5</v>
      </c>
      <c r="W550" s="2">
        <f t="shared" si="618"/>
        <v>4</v>
      </c>
      <c r="X550" s="2">
        <f t="shared" si="619"/>
        <v>3</v>
      </c>
      <c r="Y550" s="2">
        <f t="shared" si="620"/>
        <v>2</v>
      </c>
      <c r="Z550" s="2">
        <f t="shared" si="621"/>
        <v>2</v>
      </c>
      <c r="AA550" s="2">
        <f t="shared" si="622"/>
        <v>1</v>
      </c>
      <c r="AB550" s="2">
        <f t="shared" si="623"/>
        <v>2</v>
      </c>
      <c r="AC550" s="2">
        <f t="shared" si="624"/>
        <v>1</v>
      </c>
      <c r="AD550" s="3">
        <f t="shared" si="677"/>
        <v>7</v>
      </c>
      <c r="AE550" s="2">
        <f t="shared" si="625"/>
        <v>5</v>
      </c>
      <c r="AF550" s="2">
        <f t="shared" si="626"/>
        <v>10</v>
      </c>
      <c r="AG550" s="2">
        <f t="shared" si="627"/>
        <v>7</v>
      </c>
      <c r="AH550" s="2">
        <f t="shared" si="628"/>
        <v>8</v>
      </c>
      <c r="AI550" s="2">
        <f t="shared" si="629"/>
        <v>10</v>
      </c>
      <c r="AJ550" s="2">
        <f t="shared" si="630"/>
        <v>8</v>
      </c>
      <c r="AK550" s="2">
        <f t="shared" si="631"/>
        <v>11</v>
      </c>
      <c r="AL550" s="2">
        <f t="shared" si="632"/>
        <v>6</v>
      </c>
      <c r="AM550" s="2">
        <f t="shared" si="633"/>
        <v>7</v>
      </c>
      <c r="AN550" s="2">
        <f t="shared" si="634"/>
        <v>7</v>
      </c>
      <c r="AO550" s="2">
        <f t="shared" si="635"/>
        <v>6</v>
      </c>
      <c r="AP550" s="2">
        <f t="shared" si="636"/>
        <v>5</v>
      </c>
      <c r="AQ550" s="2">
        <f t="shared" si="637"/>
        <v>4</v>
      </c>
      <c r="AR550" s="2">
        <f t="shared" si="638"/>
        <v>3</v>
      </c>
      <c r="AS550" s="2">
        <f t="shared" si="639"/>
        <v>3</v>
      </c>
      <c r="AT550" s="2">
        <f t="shared" si="640"/>
        <v>4</v>
      </c>
      <c r="AU550" s="2">
        <f t="shared" si="641"/>
        <v>3</v>
      </c>
      <c r="AV550" s="3">
        <f t="shared" si="678"/>
        <v>7</v>
      </c>
      <c r="AW550">
        <f t="shared" si="679"/>
        <v>1</v>
      </c>
      <c r="AX550" s="2">
        <f t="shared" si="642"/>
        <v>2</v>
      </c>
      <c r="AY550" s="2">
        <f t="shared" si="643"/>
        <v>5</v>
      </c>
      <c r="AZ550" s="2">
        <f t="shared" si="644"/>
        <v>5</v>
      </c>
      <c r="BA550" s="2">
        <f t="shared" si="645"/>
        <v>4</v>
      </c>
      <c r="BB550" s="2">
        <f t="shared" si="646"/>
        <v>4</v>
      </c>
      <c r="BC550" s="2">
        <f t="shared" si="647"/>
        <v>2</v>
      </c>
      <c r="BD550" s="2">
        <f t="shared" si="648"/>
        <v>7</v>
      </c>
      <c r="BE550" s="2">
        <f t="shared" si="649"/>
        <v>2</v>
      </c>
      <c r="BF550" s="2">
        <f t="shared" si="650"/>
        <v>2</v>
      </c>
      <c r="BG550" s="2">
        <f t="shared" si="651"/>
        <v>1</v>
      </c>
      <c r="BH550" s="2">
        <f t="shared" si="652"/>
        <v>5</v>
      </c>
      <c r="BI550" s="2">
        <f t="shared" si="653"/>
        <v>2</v>
      </c>
      <c r="BJ550" s="2">
        <f t="shared" si="654"/>
        <v>2</v>
      </c>
      <c r="BK550" s="2">
        <f t="shared" si="655"/>
        <v>1</v>
      </c>
      <c r="BL550" s="2">
        <f t="shared" si="656"/>
        <v>1</v>
      </c>
      <c r="BM550" s="2">
        <f t="shared" si="657"/>
        <v>2</v>
      </c>
      <c r="BN550" s="2">
        <f t="shared" si="658"/>
        <v>2</v>
      </c>
      <c r="BO550" s="3">
        <f t="shared" si="680"/>
        <v>7</v>
      </c>
      <c r="BP550">
        <f t="shared" si="681"/>
        <v>1</v>
      </c>
      <c r="BR550">
        <v>2</v>
      </c>
      <c r="BS550">
        <f t="shared" si="659"/>
        <v>1</v>
      </c>
      <c r="BU550" s="1">
        <f t="shared" si="660"/>
        <v>13.158474511124822</v>
      </c>
      <c r="BV550" s="1">
        <f t="shared" si="661"/>
        <v>2.7710471050149788</v>
      </c>
      <c r="BW550" s="1">
        <f t="shared" si="662"/>
        <v>2.7644788629832724</v>
      </c>
      <c r="BX550" s="1">
        <f t="shared" si="663"/>
        <v>2.4977675938387147</v>
      </c>
      <c r="BY550" s="1">
        <f t="shared" si="664"/>
        <v>2.3617679168459649</v>
      </c>
      <c r="BZ550" s="1">
        <f t="shared" si="665"/>
        <v>2.6841655048958306</v>
      </c>
      <c r="CA550" s="1">
        <f t="shared" si="666"/>
        <v>2.0640083057160568</v>
      </c>
      <c r="CB550" s="1">
        <f t="shared" si="667"/>
        <v>3.2083603724995027</v>
      </c>
      <c r="CC550" s="1">
        <f t="shared" si="668"/>
        <v>3.2449563652859785</v>
      </c>
      <c r="CD550" s="1">
        <f t="shared" si="669"/>
        <v>31.116170270470327</v>
      </c>
      <c r="CE550" s="1">
        <f t="shared" si="670"/>
        <v>2.1819328746957245</v>
      </c>
      <c r="CF550" s="1">
        <f t="shared" si="671"/>
        <v>2.5905892196827462</v>
      </c>
      <c r="CG550" s="1">
        <f t="shared" si="672"/>
        <v>3.0868287290236545</v>
      </c>
      <c r="CH550" s="1">
        <f t="shared" si="673"/>
        <v>3.6258332860590921</v>
      </c>
      <c r="CI550" s="1">
        <f t="shared" si="674"/>
        <v>3.6954506187323037</v>
      </c>
      <c r="CJ550" s="1">
        <f t="shared" si="675"/>
        <v>3.7086126754652482</v>
      </c>
      <c r="CK550" s="1">
        <f t="shared" si="676"/>
        <v>3.7118739669631977</v>
      </c>
      <c r="CL550" s="5">
        <f t="shared" si="682"/>
        <v>7</v>
      </c>
      <c r="CN550" s="9">
        <f t="shared" si="683"/>
        <v>2.0640083057160568</v>
      </c>
    </row>
    <row r="551" spans="1:92" x14ac:dyDescent="0.2">
      <c r="A551" s="4">
        <v>549</v>
      </c>
      <c r="B551" s="1">
        <v>0.35397402405637102</v>
      </c>
      <c r="C551" s="1">
        <v>1.1539999999999999</v>
      </c>
      <c r="D551" s="1">
        <v>65</v>
      </c>
      <c r="E551" s="1">
        <v>0</v>
      </c>
      <c r="F551" s="1">
        <v>35</v>
      </c>
      <c r="G551" s="1">
        <v>17.3037119135683</v>
      </c>
      <c r="H551" s="1">
        <v>7</v>
      </c>
      <c r="I551">
        <v>1500</v>
      </c>
      <c r="J551">
        <v>185</v>
      </c>
      <c r="K551">
        <v>12.5</v>
      </c>
      <c r="L551" s="1"/>
      <c r="M551" s="2">
        <f t="shared" si="608"/>
        <v>2</v>
      </c>
      <c r="N551" s="2">
        <f t="shared" si="609"/>
        <v>8</v>
      </c>
      <c r="O551" s="2">
        <f t="shared" si="610"/>
        <v>4</v>
      </c>
      <c r="P551" s="2">
        <f t="shared" si="611"/>
        <v>6</v>
      </c>
      <c r="Q551" s="2">
        <f t="shared" si="612"/>
        <v>7</v>
      </c>
      <c r="R551" s="2">
        <f t="shared" si="613"/>
        <v>6</v>
      </c>
      <c r="S551" s="2">
        <f t="shared" si="614"/>
        <v>7</v>
      </c>
      <c r="T551" s="2">
        <f t="shared" si="615"/>
        <v>3</v>
      </c>
      <c r="U551" s="2">
        <f t="shared" si="616"/>
        <v>5</v>
      </c>
      <c r="V551" s="2">
        <f t="shared" si="617"/>
        <v>5</v>
      </c>
      <c r="W551" s="2">
        <f t="shared" si="618"/>
        <v>4</v>
      </c>
      <c r="X551" s="2">
        <f t="shared" si="619"/>
        <v>3</v>
      </c>
      <c r="Y551" s="2">
        <f t="shared" si="620"/>
        <v>2</v>
      </c>
      <c r="Z551" s="2">
        <f t="shared" si="621"/>
        <v>2</v>
      </c>
      <c r="AA551" s="2">
        <f t="shared" si="622"/>
        <v>1</v>
      </c>
      <c r="AB551" s="2">
        <f t="shared" si="623"/>
        <v>2</v>
      </c>
      <c r="AC551" s="2">
        <f t="shared" si="624"/>
        <v>1</v>
      </c>
      <c r="AD551" s="3">
        <f t="shared" si="677"/>
        <v>2</v>
      </c>
      <c r="AE551" s="2">
        <f t="shared" si="625"/>
        <v>5</v>
      </c>
      <c r="AF551" s="2">
        <f t="shared" si="626"/>
        <v>11</v>
      </c>
      <c r="AG551" s="2">
        <f t="shared" si="627"/>
        <v>7</v>
      </c>
      <c r="AH551" s="2">
        <f t="shared" si="628"/>
        <v>9</v>
      </c>
      <c r="AI551" s="2">
        <f t="shared" si="629"/>
        <v>10</v>
      </c>
      <c r="AJ551" s="2">
        <f t="shared" si="630"/>
        <v>9</v>
      </c>
      <c r="AK551" s="2">
        <f t="shared" si="631"/>
        <v>10</v>
      </c>
      <c r="AL551" s="2">
        <f t="shared" si="632"/>
        <v>6</v>
      </c>
      <c r="AM551" s="2">
        <f t="shared" si="633"/>
        <v>7</v>
      </c>
      <c r="AN551" s="2">
        <f t="shared" si="634"/>
        <v>7</v>
      </c>
      <c r="AO551" s="2">
        <f t="shared" si="635"/>
        <v>6</v>
      </c>
      <c r="AP551" s="2">
        <f t="shared" si="636"/>
        <v>5</v>
      </c>
      <c r="AQ551" s="2">
        <f t="shared" si="637"/>
        <v>4</v>
      </c>
      <c r="AR551" s="2">
        <f t="shared" si="638"/>
        <v>3</v>
      </c>
      <c r="AS551" s="2">
        <f t="shared" si="639"/>
        <v>3</v>
      </c>
      <c r="AT551" s="2">
        <f t="shared" si="640"/>
        <v>4</v>
      </c>
      <c r="AU551" s="2">
        <f t="shared" si="641"/>
        <v>3</v>
      </c>
      <c r="AV551" s="3">
        <f t="shared" si="678"/>
        <v>2</v>
      </c>
      <c r="AW551">
        <f t="shared" si="679"/>
        <v>1</v>
      </c>
      <c r="AX551" s="2">
        <f t="shared" si="642"/>
        <v>2</v>
      </c>
      <c r="AY551" s="2">
        <f t="shared" si="643"/>
        <v>7</v>
      </c>
      <c r="AZ551" s="2">
        <f t="shared" si="644"/>
        <v>5</v>
      </c>
      <c r="BA551" s="2">
        <f t="shared" si="645"/>
        <v>5</v>
      </c>
      <c r="BB551" s="2">
        <f t="shared" si="646"/>
        <v>4</v>
      </c>
      <c r="BC551" s="2">
        <f t="shared" si="647"/>
        <v>3</v>
      </c>
      <c r="BD551" s="2">
        <f t="shared" si="648"/>
        <v>6</v>
      </c>
      <c r="BE551" s="2">
        <f t="shared" si="649"/>
        <v>2</v>
      </c>
      <c r="BF551" s="2">
        <f t="shared" si="650"/>
        <v>2</v>
      </c>
      <c r="BG551" s="2">
        <f t="shared" si="651"/>
        <v>1</v>
      </c>
      <c r="BH551" s="2">
        <f t="shared" si="652"/>
        <v>5</v>
      </c>
      <c r="BI551" s="2">
        <f t="shared" si="653"/>
        <v>2</v>
      </c>
      <c r="BJ551" s="2">
        <f t="shared" si="654"/>
        <v>2</v>
      </c>
      <c r="BK551" s="2">
        <f t="shared" si="655"/>
        <v>1</v>
      </c>
      <c r="BL551" s="2">
        <f t="shared" si="656"/>
        <v>1</v>
      </c>
      <c r="BM551" s="2">
        <f t="shared" si="657"/>
        <v>2</v>
      </c>
      <c r="BN551" s="2">
        <f t="shared" si="658"/>
        <v>2</v>
      </c>
      <c r="BO551" s="3">
        <f t="shared" si="680"/>
        <v>2</v>
      </c>
      <c r="BP551">
        <f t="shared" si="681"/>
        <v>1</v>
      </c>
      <c r="BR551">
        <v>2</v>
      </c>
      <c r="BS551">
        <f t="shared" si="659"/>
        <v>1</v>
      </c>
      <c r="BU551" s="1">
        <f t="shared" si="660"/>
        <v>13.144166846790107</v>
      </c>
      <c r="BV551" s="1">
        <f t="shared" si="661"/>
        <v>2.6731562852038597</v>
      </c>
      <c r="BW551" s="1">
        <f t="shared" si="662"/>
        <v>2.720430852979185</v>
      </c>
      <c r="BX551" s="1">
        <f t="shared" si="663"/>
        <v>2.1969404724718711</v>
      </c>
      <c r="BY551" s="1">
        <f t="shared" si="664"/>
        <v>2.007990031399514</v>
      </c>
      <c r="BZ551" s="1">
        <f t="shared" si="665"/>
        <v>2.2243622540980588</v>
      </c>
      <c r="CA551" s="1">
        <f t="shared" si="666"/>
        <v>2.0201811018740217</v>
      </c>
      <c r="CB551" s="1">
        <f t="shared" si="667"/>
        <v>2.6642810658606759</v>
      </c>
      <c r="CC551" s="1">
        <f t="shared" si="668"/>
        <v>2.6178560200143695</v>
      </c>
      <c r="CD551" s="1">
        <f t="shared" si="669"/>
        <v>31.079800727564244</v>
      </c>
      <c r="CE551" s="1">
        <f t="shared" si="670"/>
        <v>2.1662202398902668</v>
      </c>
      <c r="CF551" s="1">
        <f t="shared" si="671"/>
        <v>2.2899700028898646</v>
      </c>
      <c r="CG551" s="1">
        <f t="shared" si="672"/>
        <v>2.6128089894496669</v>
      </c>
      <c r="CH551" s="1">
        <f t="shared" si="673"/>
        <v>2.9817256810021067</v>
      </c>
      <c r="CI551" s="1">
        <f t="shared" si="674"/>
        <v>3.0593211256353743</v>
      </c>
      <c r="CJ551" s="1">
        <f t="shared" si="675"/>
        <v>3.0752473532683227</v>
      </c>
      <c r="CK551" s="1">
        <f t="shared" si="676"/>
        <v>3.0789770888950807</v>
      </c>
      <c r="CL551" s="5">
        <f t="shared" si="682"/>
        <v>5</v>
      </c>
      <c r="CN551" s="9">
        <f t="shared" si="683"/>
        <v>2.007990031399514</v>
      </c>
    </row>
    <row r="552" spans="1:92" x14ac:dyDescent="0.2">
      <c r="A552" s="4">
        <v>550</v>
      </c>
      <c r="B552" s="1">
        <v>0.29756065235968199</v>
      </c>
      <c r="C552" s="1">
        <v>93.756</v>
      </c>
      <c r="D552" s="1">
        <v>69</v>
      </c>
      <c r="E552" s="1">
        <v>14</v>
      </c>
      <c r="F552" s="1">
        <v>17</v>
      </c>
      <c r="G552" s="1">
        <v>13.2590457698919</v>
      </c>
      <c r="H552" s="1">
        <v>7</v>
      </c>
      <c r="I552">
        <v>1500</v>
      </c>
      <c r="J552">
        <v>185</v>
      </c>
      <c r="K552">
        <v>12.5</v>
      </c>
      <c r="L552" s="1"/>
      <c r="M552" s="2">
        <f t="shared" si="608"/>
        <v>3</v>
      </c>
      <c r="N552" s="2">
        <f t="shared" si="609"/>
        <v>8</v>
      </c>
      <c r="O552" s="2">
        <f t="shared" si="610"/>
        <v>5</v>
      </c>
      <c r="P552" s="2">
        <f t="shared" si="611"/>
        <v>5</v>
      </c>
      <c r="Q552" s="2">
        <f t="shared" si="612"/>
        <v>6</v>
      </c>
      <c r="R552" s="2">
        <f t="shared" si="613"/>
        <v>5</v>
      </c>
      <c r="S552" s="2">
        <f t="shared" si="614"/>
        <v>7</v>
      </c>
      <c r="T552" s="2">
        <f t="shared" si="615"/>
        <v>4</v>
      </c>
      <c r="U552" s="2">
        <f t="shared" si="616"/>
        <v>5</v>
      </c>
      <c r="V552" s="2">
        <f t="shared" si="617"/>
        <v>6</v>
      </c>
      <c r="W552" s="2">
        <f t="shared" si="618"/>
        <v>3</v>
      </c>
      <c r="X552" s="2">
        <f t="shared" si="619"/>
        <v>3</v>
      </c>
      <c r="Y552" s="2">
        <f t="shared" si="620"/>
        <v>1</v>
      </c>
      <c r="Z552" s="2">
        <f t="shared" si="621"/>
        <v>1</v>
      </c>
      <c r="AA552" s="2">
        <f t="shared" si="622"/>
        <v>1</v>
      </c>
      <c r="AB552" s="2">
        <f t="shared" si="623"/>
        <v>1</v>
      </c>
      <c r="AC552" s="2">
        <f t="shared" si="624"/>
        <v>0</v>
      </c>
      <c r="AD552" s="3">
        <f t="shared" si="677"/>
        <v>2</v>
      </c>
      <c r="AE552" s="2">
        <f t="shared" si="625"/>
        <v>6</v>
      </c>
      <c r="AF552" s="2">
        <f t="shared" si="626"/>
        <v>11</v>
      </c>
      <c r="AG552" s="2">
        <f t="shared" si="627"/>
        <v>8</v>
      </c>
      <c r="AH552" s="2">
        <f t="shared" si="628"/>
        <v>8</v>
      </c>
      <c r="AI552" s="2">
        <f t="shared" si="629"/>
        <v>9</v>
      </c>
      <c r="AJ552" s="2">
        <f t="shared" si="630"/>
        <v>8</v>
      </c>
      <c r="AK552" s="2">
        <f t="shared" si="631"/>
        <v>10</v>
      </c>
      <c r="AL552" s="2">
        <f t="shared" si="632"/>
        <v>7</v>
      </c>
      <c r="AM552" s="2">
        <f t="shared" si="633"/>
        <v>7</v>
      </c>
      <c r="AN552" s="2">
        <f t="shared" si="634"/>
        <v>8</v>
      </c>
      <c r="AO552" s="2">
        <f t="shared" si="635"/>
        <v>5</v>
      </c>
      <c r="AP552" s="2">
        <f t="shared" si="636"/>
        <v>5</v>
      </c>
      <c r="AQ552" s="2">
        <f t="shared" si="637"/>
        <v>3</v>
      </c>
      <c r="AR552" s="2">
        <f t="shared" si="638"/>
        <v>2</v>
      </c>
      <c r="AS552" s="2">
        <f t="shared" si="639"/>
        <v>3</v>
      </c>
      <c r="AT552" s="2">
        <f t="shared" si="640"/>
        <v>3</v>
      </c>
      <c r="AU552" s="2">
        <f t="shared" si="641"/>
        <v>2</v>
      </c>
      <c r="AV552" s="3">
        <f t="shared" si="678"/>
        <v>2</v>
      </c>
      <c r="AW552">
        <f t="shared" si="679"/>
        <v>1</v>
      </c>
      <c r="AX552" s="2">
        <f t="shared" si="642"/>
        <v>3</v>
      </c>
      <c r="AY552" s="2">
        <f t="shared" si="643"/>
        <v>6</v>
      </c>
      <c r="AZ552" s="2">
        <f t="shared" si="644"/>
        <v>5</v>
      </c>
      <c r="BA552" s="2">
        <f t="shared" si="645"/>
        <v>3</v>
      </c>
      <c r="BB552" s="2">
        <f t="shared" si="646"/>
        <v>3</v>
      </c>
      <c r="BC552" s="2">
        <f t="shared" si="647"/>
        <v>2</v>
      </c>
      <c r="BD552" s="2">
        <f t="shared" si="648"/>
        <v>6</v>
      </c>
      <c r="BE552" s="2">
        <f t="shared" si="649"/>
        <v>2</v>
      </c>
      <c r="BF552" s="2">
        <f t="shared" si="650"/>
        <v>2</v>
      </c>
      <c r="BG552" s="2">
        <f t="shared" si="651"/>
        <v>2</v>
      </c>
      <c r="BH552" s="2">
        <f t="shared" si="652"/>
        <v>4</v>
      </c>
      <c r="BI552" s="2">
        <f t="shared" si="653"/>
        <v>2</v>
      </c>
      <c r="BJ552" s="2">
        <f t="shared" si="654"/>
        <v>1</v>
      </c>
      <c r="BK552" s="2">
        <f t="shared" si="655"/>
        <v>1</v>
      </c>
      <c r="BL552" s="2">
        <f t="shared" si="656"/>
        <v>1</v>
      </c>
      <c r="BM552" s="2">
        <f t="shared" si="657"/>
        <v>1</v>
      </c>
      <c r="BN552" s="2">
        <f t="shared" si="658"/>
        <v>1</v>
      </c>
      <c r="BO552" s="3">
        <f t="shared" si="680"/>
        <v>2</v>
      </c>
      <c r="BP552">
        <f t="shared" si="681"/>
        <v>2</v>
      </c>
      <c r="BR552">
        <v>7</v>
      </c>
      <c r="BS552">
        <f t="shared" si="659"/>
        <v>1</v>
      </c>
      <c r="BU552" s="1">
        <f t="shared" si="660"/>
        <v>13.216667431912633</v>
      </c>
      <c r="BV552" s="1">
        <f t="shared" si="661"/>
        <v>3.0511683526216409</v>
      </c>
      <c r="BW552" s="1">
        <f t="shared" si="662"/>
        <v>3.048030777921066</v>
      </c>
      <c r="BX552" s="1">
        <f t="shared" si="663"/>
        <v>2.8415102946379056</v>
      </c>
      <c r="BY552" s="1">
        <f t="shared" si="664"/>
        <v>2.540811034645829</v>
      </c>
      <c r="BZ552" s="1">
        <f t="shared" si="665"/>
        <v>2.7375585704840302</v>
      </c>
      <c r="CA552" s="1">
        <f t="shared" si="666"/>
        <v>2.4256664302271309</v>
      </c>
      <c r="CB552" s="1">
        <f t="shared" si="667"/>
        <v>3.113735289221121</v>
      </c>
      <c r="CC552" s="1">
        <f t="shared" si="668"/>
        <v>3.1087363467536435</v>
      </c>
      <c r="CD552" s="1">
        <f t="shared" si="669"/>
        <v>31.118080973634552</v>
      </c>
      <c r="CE552" s="1">
        <f t="shared" si="670"/>
        <v>2.4549140126299958</v>
      </c>
      <c r="CF552" s="1">
        <f t="shared" si="671"/>
        <v>2.7251414183696911</v>
      </c>
      <c r="CG552" s="1">
        <f t="shared" si="672"/>
        <v>3.1259711069098399</v>
      </c>
      <c r="CH552" s="1">
        <f t="shared" si="673"/>
        <v>3.444939603683749</v>
      </c>
      <c r="CI552" s="1">
        <f t="shared" si="674"/>
        <v>3.5039978565785819</v>
      </c>
      <c r="CJ552" s="1">
        <f t="shared" si="675"/>
        <v>3.5177881212018938</v>
      </c>
      <c r="CK552" s="1">
        <f t="shared" si="676"/>
        <v>3.5216697015968466</v>
      </c>
      <c r="CL552" s="5">
        <f t="shared" si="682"/>
        <v>7</v>
      </c>
      <c r="CN552" s="9">
        <f t="shared" si="683"/>
        <v>2.4256664302271309</v>
      </c>
    </row>
    <row r="553" spans="1:92" x14ac:dyDescent="0.2">
      <c r="A553" s="4">
        <v>551</v>
      </c>
      <c r="B553" s="1">
        <v>0.22570983047622301</v>
      </c>
      <c r="C553" s="1">
        <v>5.782</v>
      </c>
      <c r="D553" s="1">
        <v>80</v>
      </c>
      <c r="E553" s="1">
        <v>15</v>
      </c>
      <c r="F553" s="1">
        <v>5</v>
      </c>
      <c r="G553" s="1">
        <v>13.877171176027099</v>
      </c>
      <c r="H553" s="1">
        <v>7</v>
      </c>
      <c r="I553">
        <v>1500</v>
      </c>
      <c r="J553">
        <v>185</v>
      </c>
      <c r="K553">
        <v>12.5</v>
      </c>
      <c r="L553" s="1"/>
      <c r="M553" s="2">
        <f t="shared" si="608"/>
        <v>4</v>
      </c>
      <c r="N553" s="2">
        <f t="shared" si="609"/>
        <v>7</v>
      </c>
      <c r="O553" s="2">
        <f t="shared" si="610"/>
        <v>4</v>
      </c>
      <c r="P553" s="2">
        <f t="shared" si="611"/>
        <v>5</v>
      </c>
      <c r="Q553" s="2">
        <f t="shared" si="612"/>
        <v>6</v>
      </c>
      <c r="R553" s="2">
        <f t="shared" si="613"/>
        <v>5</v>
      </c>
      <c r="S553" s="2">
        <f t="shared" si="614"/>
        <v>7</v>
      </c>
      <c r="T553" s="2">
        <f t="shared" si="615"/>
        <v>4</v>
      </c>
      <c r="U553" s="2">
        <f t="shared" si="616"/>
        <v>5</v>
      </c>
      <c r="V553" s="2">
        <f t="shared" si="617"/>
        <v>6</v>
      </c>
      <c r="W553" s="2">
        <f t="shared" si="618"/>
        <v>3</v>
      </c>
      <c r="X553" s="2">
        <f t="shared" si="619"/>
        <v>3</v>
      </c>
      <c r="Y553" s="2">
        <f t="shared" si="620"/>
        <v>1</v>
      </c>
      <c r="Z553" s="2">
        <f t="shared" si="621"/>
        <v>1</v>
      </c>
      <c r="AA553" s="2">
        <f t="shared" si="622"/>
        <v>2</v>
      </c>
      <c r="AB553" s="2">
        <f t="shared" si="623"/>
        <v>1</v>
      </c>
      <c r="AC553" s="2">
        <f t="shared" si="624"/>
        <v>0</v>
      </c>
      <c r="AD553" s="3">
        <f t="shared" si="677"/>
        <v>2</v>
      </c>
      <c r="AE553" s="2">
        <f t="shared" si="625"/>
        <v>7</v>
      </c>
      <c r="AF553" s="2">
        <f t="shared" si="626"/>
        <v>10</v>
      </c>
      <c r="AG553" s="2">
        <f t="shared" si="627"/>
        <v>7</v>
      </c>
      <c r="AH553" s="2">
        <f t="shared" si="628"/>
        <v>8</v>
      </c>
      <c r="AI553" s="2">
        <f t="shared" si="629"/>
        <v>9</v>
      </c>
      <c r="AJ553" s="2">
        <f t="shared" si="630"/>
        <v>8</v>
      </c>
      <c r="AK553" s="2">
        <f t="shared" si="631"/>
        <v>10</v>
      </c>
      <c r="AL553" s="2">
        <f t="shared" si="632"/>
        <v>7</v>
      </c>
      <c r="AM553" s="2">
        <f t="shared" si="633"/>
        <v>7</v>
      </c>
      <c r="AN553" s="2">
        <f t="shared" si="634"/>
        <v>8</v>
      </c>
      <c r="AO553" s="2">
        <f t="shared" si="635"/>
        <v>5</v>
      </c>
      <c r="AP553" s="2">
        <f t="shared" si="636"/>
        <v>5</v>
      </c>
      <c r="AQ553" s="2">
        <f t="shared" si="637"/>
        <v>3</v>
      </c>
      <c r="AR553" s="2">
        <f t="shared" si="638"/>
        <v>2</v>
      </c>
      <c r="AS553" s="2">
        <f t="shared" si="639"/>
        <v>4</v>
      </c>
      <c r="AT553" s="2">
        <f t="shared" si="640"/>
        <v>3</v>
      </c>
      <c r="AU553" s="2">
        <f t="shared" si="641"/>
        <v>2</v>
      </c>
      <c r="AV553" s="3">
        <f t="shared" si="678"/>
        <v>2</v>
      </c>
      <c r="AW553">
        <f t="shared" si="679"/>
        <v>2</v>
      </c>
      <c r="AX553" s="2">
        <f t="shared" si="642"/>
        <v>4</v>
      </c>
      <c r="AY553" s="2">
        <f t="shared" si="643"/>
        <v>5</v>
      </c>
      <c r="AZ553" s="2">
        <f t="shared" si="644"/>
        <v>4</v>
      </c>
      <c r="BA553" s="2">
        <f t="shared" si="645"/>
        <v>3</v>
      </c>
      <c r="BB553" s="2">
        <f t="shared" si="646"/>
        <v>3</v>
      </c>
      <c r="BC553" s="2">
        <f t="shared" si="647"/>
        <v>2</v>
      </c>
      <c r="BD553" s="2">
        <f t="shared" si="648"/>
        <v>6</v>
      </c>
      <c r="BE553" s="2">
        <f t="shared" si="649"/>
        <v>2</v>
      </c>
      <c r="BF553" s="2">
        <f t="shared" si="650"/>
        <v>2</v>
      </c>
      <c r="BG553" s="2">
        <f t="shared" si="651"/>
        <v>2</v>
      </c>
      <c r="BH553" s="2">
        <f t="shared" si="652"/>
        <v>4</v>
      </c>
      <c r="BI553" s="2">
        <f t="shared" si="653"/>
        <v>2</v>
      </c>
      <c r="BJ553" s="2">
        <f t="shared" si="654"/>
        <v>1</v>
      </c>
      <c r="BK553" s="2">
        <f t="shared" si="655"/>
        <v>2</v>
      </c>
      <c r="BL553" s="2">
        <f t="shared" si="656"/>
        <v>2</v>
      </c>
      <c r="BM553" s="2">
        <f t="shared" si="657"/>
        <v>1</v>
      </c>
      <c r="BN553" s="2">
        <f t="shared" si="658"/>
        <v>1</v>
      </c>
      <c r="BO553" s="3">
        <f t="shared" si="680"/>
        <v>7</v>
      </c>
      <c r="BP553">
        <f t="shared" si="681"/>
        <v>1</v>
      </c>
      <c r="BR553">
        <v>2</v>
      </c>
      <c r="BS553">
        <f t="shared" si="659"/>
        <v>1</v>
      </c>
      <c r="BU553" s="1">
        <f t="shared" si="660"/>
        <v>13.195055267193888</v>
      </c>
      <c r="BV553" s="1">
        <f t="shared" si="661"/>
        <v>3.0965389011805979</v>
      </c>
      <c r="BW553" s="1">
        <f t="shared" si="662"/>
        <v>3.0704164272648713</v>
      </c>
      <c r="BX553" s="1">
        <f t="shared" si="663"/>
        <v>3.035856296053391</v>
      </c>
      <c r="BY553" s="1">
        <f t="shared" si="664"/>
        <v>2.8833403596741949</v>
      </c>
      <c r="BZ553" s="1">
        <f t="shared" si="665"/>
        <v>3.2129885264751321</v>
      </c>
      <c r="CA553" s="1">
        <f t="shared" si="666"/>
        <v>2.3904589705602808</v>
      </c>
      <c r="CB553" s="1">
        <f t="shared" si="667"/>
        <v>3.7196241043075435</v>
      </c>
      <c r="CC553" s="1">
        <f t="shared" si="668"/>
        <v>3.7787030318711805</v>
      </c>
      <c r="CD553" s="1">
        <f t="shared" si="669"/>
        <v>31.164250667123905</v>
      </c>
      <c r="CE553" s="1">
        <f t="shared" si="670"/>
        <v>2.2679339342295153</v>
      </c>
      <c r="CF553" s="1">
        <f t="shared" si="671"/>
        <v>3.0311887196493283</v>
      </c>
      <c r="CG553" s="1">
        <f t="shared" si="672"/>
        <v>3.6020592943276744</v>
      </c>
      <c r="CH553" s="1">
        <f t="shared" si="673"/>
        <v>4.1364013292684803</v>
      </c>
      <c r="CI553" s="1">
        <f t="shared" si="674"/>
        <v>4.2127011365653395</v>
      </c>
      <c r="CJ553" s="1">
        <f t="shared" si="675"/>
        <v>4.2241979518625046</v>
      </c>
      <c r="CK553" s="1">
        <f t="shared" si="676"/>
        <v>4.2273325450196841</v>
      </c>
      <c r="CL553" s="5">
        <f t="shared" si="682"/>
        <v>11</v>
      </c>
      <c r="CN553" s="9">
        <f t="shared" si="683"/>
        <v>2.2679339342295153</v>
      </c>
    </row>
    <row r="554" spans="1:92" x14ac:dyDescent="0.2">
      <c r="A554" s="4">
        <v>552</v>
      </c>
      <c r="B554" s="1">
        <v>0.26068720718848798</v>
      </c>
      <c r="C554" s="1">
        <v>2.6619999999999999</v>
      </c>
      <c r="D554" s="1">
        <v>83</v>
      </c>
      <c r="E554" s="1">
        <v>14</v>
      </c>
      <c r="F554" s="1">
        <v>3</v>
      </c>
      <c r="G554" s="1">
        <v>12.611910837168599</v>
      </c>
      <c r="H554" s="1">
        <v>7</v>
      </c>
      <c r="I554">
        <v>1500</v>
      </c>
      <c r="J554">
        <v>0.15</v>
      </c>
      <c r="K554">
        <v>37.5</v>
      </c>
      <c r="L554" s="1"/>
      <c r="M554" s="2">
        <f t="shared" si="608"/>
        <v>4</v>
      </c>
      <c r="N554" s="2">
        <f t="shared" si="609"/>
        <v>7</v>
      </c>
      <c r="O554" s="2">
        <f t="shared" si="610"/>
        <v>4</v>
      </c>
      <c r="P554" s="2">
        <f t="shared" si="611"/>
        <v>5</v>
      </c>
      <c r="Q554" s="2">
        <f t="shared" si="612"/>
        <v>6</v>
      </c>
      <c r="R554" s="2">
        <f t="shared" si="613"/>
        <v>5</v>
      </c>
      <c r="S554" s="2">
        <f t="shared" si="614"/>
        <v>7</v>
      </c>
      <c r="T554" s="2">
        <f t="shared" si="615"/>
        <v>4</v>
      </c>
      <c r="U554" s="2">
        <f t="shared" si="616"/>
        <v>5</v>
      </c>
      <c r="V554" s="2">
        <f t="shared" si="617"/>
        <v>6</v>
      </c>
      <c r="W554" s="2">
        <f t="shared" si="618"/>
        <v>3</v>
      </c>
      <c r="X554" s="2">
        <f t="shared" si="619"/>
        <v>3</v>
      </c>
      <c r="Y554" s="2">
        <f t="shared" si="620"/>
        <v>1</v>
      </c>
      <c r="Z554" s="2">
        <f t="shared" si="621"/>
        <v>1</v>
      </c>
      <c r="AA554" s="2">
        <f t="shared" si="622"/>
        <v>2</v>
      </c>
      <c r="AB554" s="2">
        <f t="shared" si="623"/>
        <v>1</v>
      </c>
      <c r="AC554" s="2">
        <f t="shared" si="624"/>
        <v>0</v>
      </c>
      <c r="AD554" s="3">
        <f t="shared" si="677"/>
        <v>2</v>
      </c>
      <c r="AE554" s="2">
        <f t="shared" si="625"/>
        <v>7</v>
      </c>
      <c r="AF554" s="2">
        <f t="shared" si="626"/>
        <v>10</v>
      </c>
      <c r="AG554" s="2">
        <f t="shared" si="627"/>
        <v>7</v>
      </c>
      <c r="AH554" s="2">
        <f t="shared" si="628"/>
        <v>8</v>
      </c>
      <c r="AI554" s="2">
        <f t="shared" si="629"/>
        <v>8</v>
      </c>
      <c r="AJ554" s="2">
        <f t="shared" si="630"/>
        <v>7</v>
      </c>
      <c r="AK554" s="2">
        <f t="shared" si="631"/>
        <v>9</v>
      </c>
      <c r="AL554" s="2">
        <f t="shared" si="632"/>
        <v>7</v>
      </c>
      <c r="AM554" s="2">
        <f t="shared" si="633"/>
        <v>7</v>
      </c>
      <c r="AN554" s="2">
        <f t="shared" si="634"/>
        <v>8</v>
      </c>
      <c r="AO554" s="2">
        <f t="shared" si="635"/>
        <v>5</v>
      </c>
      <c r="AP554" s="2">
        <f t="shared" si="636"/>
        <v>5</v>
      </c>
      <c r="AQ554" s="2">
        <f t="shared" si="637"/>
        <v>3</v>
      </c>
      <c r="AR554" s="2">
        <f t="shared" si="638"/>
        <v>2</v>
      </c>
      <c r="AS554" s="2">
        <f t="shared" si="639"/>
        <v>4</v>
      </c>
      <c r="AT554" s="2">
        <f t="shared" si="640"/>
        <v>3</v>
      </c>
      <c r="AU554" s="2">
        <f t="shared" si="641"/>
        <v>2</v>
      </c>
      <c r="AV554" s="3">
        <f t="shared" si="678"/>
        <v>2</v>
      </c>
      <c r="AW554">
        <f t="shared" si="679"/>
        <v>1</v>
      </c>
      <c r="AX554" s="2">
        <f t="shared" si="642"/>
        <v>5</v>
      </c>
      <c r="AY554" s="2">
        <f t="shared" si="643"/>
        <v>6</v>
      </c>
      <c r="AZ554" s="2">
        <f t="shared" si="644"/>
        <v>5</v>
      </c>
      <c r="BA554" s="2">
        <f t="shared" si="645"/>
        <v>4</v>
      </c>
      <c r="BB554" s="2">
        <f t="shared" si="646"/>
        <v>3</v>
      </c>
      <c r="BC554" s="2">
        <f t="shared" si="647"/>
        <v>2</v>
      </c>
      <c r="BD554" s="2">
        <f t="shared" si="648"/>
        <v>6</v>
      </c>
      <c r="BE554" s="2">
        <f t="shared" si="649"/>
        <v>3</v>
      </c>
      <c r="BF554" s="2">
        <f t="shared" si="650"/>
        <v>3</v>
      </c>
      <c r="BG554" s="2">
        <f t="shared" si="651"/>
        <v>3</v>
      </c>
      <c r="BH554" s="2">
        <f t="shared" si="652"/>
        <v>5</v>
      </c>
      <c r="BI554" s="2">
        <f t="shared" si="653"/>
        <v>3</v>
      </c>
      <c r="BJ554" s="2">
        <f t="shared" si="654"/>
        <v>2</v>
      </c>
      <c r="BK554" s="2">
        <f t="shared" si="655"/>
        <v>3</v>
      </c>
      <c r="BL554" s="2">
        <f t="shared" si="656"/>
        <v>3</v>
      </c>
      <c r="BM554" s="2">
        <f t="shared" si="657"/>
        <v>2</v>
      </c>
      <c r="BN554" s="2">
        <f t="shared" si="658"/>
        <v>1</v>
      </c>
      <c r="BO554" s="3">
        <f t="shared" si="680"/>
        <v>2</v>
      </c>
      <c r="BP554">
        <f t="shared" si="681"/>
        <v>2</v>
      </c>
      <c r="BR554">
        <v>2</v>
      </c>
      <c r="BS554">
        <f t="shared" si="659"/>
        <v>1</v>
      </c>
      <c r="BU554" s="1">
        <f t="shared" si="660"/>
        <v>4.1724141277676736</v>
      </c>
      <c r="BV554" s="1">
        <f t="shared" si="661"/>
        <v>1.9585177606199444</v>
      </c>
      <c r="BW554" s="1">
        <f t="shared" si="662"/>
        <v>1.927210057661719</v>
      </c>
      <c r="BX554" s="1">
        <f t="shared" si="663"/>
        <v>2.5251352092638446</v>
      </c>
      <c r="BY554" s="1">
        <f t="shared" si="664"/>
        <v>2.5167412777318883</v>
      </c>
      <c r="BZ554" s="1">
        <f t="shared" si="665"/>
        <v>2.7592016331503606</v>
      </c>
      <c r="CA554" s="1">
        <f t="shared" si="666"/>
        <v>2.1610005299944617</v>
      </c>
      <c r="CB554" s="1">
        <f t="shared" si="667"/>
        <v>3.060397618275005</v>
      </c>
      <c r="CC554" s="1">
        <f t="shared" si="668"/>
        <v>3.2477490934511954</v>
      </c>
      <c r="CD554" s="1">
        <f t="shared" si="669"/>
        <v>10.025819647524687</v>
      </c>
      <c r="CE554" s="1">
        <f t="shared" si="670"/>
        <v>1.9209627163413918</v>
      </c>
      <c r="CF554" s="1">
        <f t="shared" si="671"/>
        <v>2.5674884647535614</v>
      </c>
      <c r="CG554" s="1">
        <f t="shared" si="672"/>
        <v>3.1016953375016483</v>
      </c>
      <c r="CH554" s="1">
        <f t="shared" si="673"/>
        <v>3.5638606016431416</v>
      </c>
      <c r="CI554" s="1">
        <f t="shared" si="674"/>
        <v>3.694703968978494</v>
      </c>
      <c r="CJ554" s="1">
        <f t="shared" si="675"/>
        <v>3.767288657852824</v>
      </c>
      <c r="CK554" s="1">
        <f t="shared" si="676"/>
        <v>3.7261212424087722</v>
      </c>
      <c r="CL554" s="5">
        <f t="shared" si="682"/>
        <v>11</v>
      </c>
      <c r="CN554" s="9">
        <f t="shared" si="683"/>
        <v>1.9209627163413918</v>
      </c>
    </row>
    <row r="555" spans="1:92" x14ac:dyDescent="0.2">
      <c r="A555" s="4">
        <v>553</v>
      </c>
      <c r="B555" s="1">
        <v>0.24233788131397199</v>
      </c>
      <c r="C555" s="1">
        <v>83.162000000000006</v>
      </c>
      <c r="D555" s="1">
        <v>81</v>
      </c>
      <c r="E555" s="1">
        <v>15</v>
      </c>
      <c r="F555" s="1">
        <v>4</v>
      </c>
      <c r="G555" s="1">
        <v>11.760889865758999</v>
      </c>
      <c r="H555" s="1">
        <v>7</v>
      </c>
      <c r="I555">
        <v>1500</v>
      </c>
      <c r="J555">
        <v>0.15</v>
      </c>
      <c r="K555">
        <v>37.5</v>
      </c>
      <c r="L555" s="1"/>
      <c r="M555" s="2">
        <f t="shared" si="608"/>
        <v>4</v>
      </c>
      <c r="N555" s="2">
        <f t="shared" si="609"/>
        <v>7</v>
      </c>
      <c r="O555" s="2">
        <f t="shared" si="610"/>
        <v>4</v>
      </c>
      <c r="P555" s="2">
        <f t="shared" si="611"/>
        <v>5</v>
      </c>
      <c r="Q555" s="2">
        <f t="shared" si="612"/>
        <v>6</v>
      </c>
      <c r="R555" s="2">
        <f t="shared" si="613"/>
        <v>5</v>
      </c>
      <c r="S555" s="2">
        <f t="shared" si="614"/>
        <v>7</v>
      </c>
      <c r="T555" s="2">
        <f t="shared" si="615"/>
        <v>4</v>
      </c>
      <c r="U555" s="2">
        <f t="shared" si="616"/>
        <v>5</v>
      </c>
      <c r="V555" s="2">
        <f t="shared" si="617"/>
        <v>6</v>
      </c>
      <c r="W555" s="2">
        <f t="shared" si="618"/>
        <v>3</v>
      </c>
      <c r="X555" s="2">
        <f t="shared" si="619"/>
        <v>3</v>
      </c>
      <c r="Y555" s="2">
        <f t="shared" si="620"/>
        <v>1</v>
      </c>
      <c r="Z555" s="2">
        <f t="shared" si="621"/>
        <v>1</v>
      </c>
      <c r="AA555" s="2">
        <f t="shared" si="622"/>
        <v>2</v>
      </c>
      <c r="AB555" s="2">
        <f t="shared" si="623"/>
        <v>1</v>
      </c>
      <c r="AC555" s="2">
        <f t="shared" si="624"/>
        <v>0</v>
      </c>
      <c r="AD555" s="3">
        <f t="shared" si="677"/>
        <v>2</v>
      </c>
      <c r="AE555" s="2">
        <f t="shared" si="625"/>
        <v>7</v>
      </c>
      <c r="AF555" s="2">
        <f t="shared" si="626"/>
        <v>10</v>
      </c>
      <c r="AG555" s="2">
        <f t="shared" si="627"/>
        <v>7</v>
      </c>
      <c r="AH555" s="2">
        <f t="shared" si="628"/>
        <v>8</v>
      </c>
      <c r="AI555" s="2">
        <f t="shared" si="629"/>
        <v>8</v>
      </c>
      <c r="AJ555" s="2">
        <f t="shared" si="630"/>
        <v>7</v>
      </c>
      <c r="AK555" s="2">
        <f t="shared" si="631"/>
        <v>9</v>
      </c>
      <c r="AL555" s="2">
        <f t="shared" si="632"/>
        <v>7</v>
      </c>
      <c r="AM555" s="2">
        <f t="shared" si="633"/>
        <v>7</v>
      </c>
      <c r="AN555" s="2">
        <f t="shared" si="634"/>
        <v>8</v>
      </c>
      <c r="AO555" s="2">
        <f t="shared" si="635"/>
        <v>5</v>
      </c>
      <c r="AP555" s="2">
        <f t="shared" si="636"/>
        <v>5</v>
      </c>
      <c r="AQ555" s="2">
        <f t="shared" si="637"/>
        <v>3</v>
      </c>
      <c r="AR555" s="2">
        <f t="shared" si="638"/>
        <v>2</v>
      </c>
      <c r="AS555" s="2">
        <f t="shared" si="639"/>
        <v>4</v>
      </c>
      <c r="AT555" s="2">
        <f t="shared" si="640"/>
        <v>3</v>
      </c>
      <c r="AU555" s="2">
        <f t="shared" si="641"/>
        <v>2</v>
      </c>
      <c r="AV555" s="3">
        <f t="shared" si="678"/>
        <v>2</v>
      </c>
      <c r="AW555">
        <f t="shared" si="679"/>
        <v>1</v>
      </c>
      <c r="AX555" s="2">
        <f t="shared" si="642"/>
        <v>5</v>
      </c>
      <c r="AY555" s="2">
        <f t="shared" si="643"/>
        <v>6</v>
      </c>
      <c r="AZ555" s="2">
        <f t="shared" si="644"/>
        <v>5</v>
      </c>
      <c r="BA555" s="2">
        <f t="shared" si="645"/>
        <v>4</v>
      </c>
      <c r="BB555" s="2">
        <f t="shared" si="646"/>
        <v>3</v>
      </c>
      <c r="BC555" s="2">
        <f t="shared" si="647"/>
        <v>2</v>
      </c>
      <c r="BD555" s="2">
        <f t="shared" si="648"/>
        <v>6</v>
      </c>
      <c r="BE555" s="2">
        <f t="shared" si="649"/>
        <v>3</v>
      </c>
      <c r="BF555" s="2">
        <f t="shared" si="650"/>
        <v>3</v>
      </c>
      <c r="BG555" s="2">
        <f t="shared" si="651"/>
        <v>3</v>
      </c>
      <c r="BH555" s="2">
        <f t="shared" si="652"/>
        <v>5</v>
      </c>
      <c r="BI555" s="2">
        <f t="shared" si="653"/>
        <v>3</v>
      </c>
      <c r="BJ555" s="2">
        <f t="shared" si="654"/>
        <v>2</v>
      </c>
      <c r="BK555" s="2">
        <f t="shared" si="655"/>
        <v>3</v>
      </c>
      <c r="BL555" s="2">
        <f t="shared" si="656"/>
        <v>3</v>
      </c>
      <c r="BM555" s="2">
        <f t="shared" si="657"/>
        <v>2</v>
      </c>
      <c r="BN555" s="2">
        <f t="shared" si="658"/>
        <v>1</v>
      </c>
      <c r="BO555" s="3">
        <f t="shared" si="680"/>
        <v>2</v>
      </c>
      <c r="BP555">
        <f t="shared" si="681"/>
        <v>2</v>
      </c>
      <c r="BR555">
        <v>2</v>
      </c>
      <c r="BS555">
        <f t="shared" si="659"/>
        <v>1</v>
      </c>
      <c r="BU555" s="1">
        <f t="shared" si="660"/>
        <v>4.3183814056176431</v>
      </c>
      <c r="BV555" s="1">
        <f t="shared" si="661"/>
        <v>2.209897032919578</v>
      </c>
      <c r="BW555" s="1">
        <f t="shared" si="662"/>
        <v>2.1174621636902708</v>
      </c>
      <c r="BX555" s="1">
        <f t="shared" si="663"/>
        <v>2.810605073711256</v>
      </c>
      <c r="BY555" s="1">
        <f t="shared" si="664"/>
        <v>2.7227835844743815</v>
      </c>
      <c r="BZ555" s="1">
        <f t="shared" si="665"/>
        <v>2.9757124122608465</v>
      </c>
      <c r="CA555" s="1">
        <f t="shared" si="666"/>
        <v>2.3499133544768052</v>
      </c>
      <c r="CB555" s="1">
        <f t="shared" si="667"/>
        <v>3.2662475785019929</v>
      </c>
      <c r="CC555" s="1">
        <f t="shared" si="668"/>
        <v>3.4756698851317855</v>
      </c>
      <c r="CD555" s="1">
        <f t="shared" si="669"/>
        <v>10.083000681772548</v>
      </c>
      <c r="CE555" s="1">
        <f t="shared" si="670"/>
        <v>2.1769931384729544</v>
      </c>
      <c r="CF555" s="1">
        <f t="shared" si="671"/>
        <v>2.7582468392295052</v>
      </c>
      <c r="CG555" s="1">
        <f t="shared" si="672"/>
        <v>3.3376323605966784</v>
      </c>
      <c r="CH555" s="1">
        <f t="shared" si="673"/>
        <v>3.7923482755052791</v>
      </c>
      <c r="CI555" s="1">
        <f t="shared" si="674"/>
        <v>3.9035539914605306</v>
      </c>
      <c r="CJ555" s="1">
        <f t="shared" si="675"/>
        <v>3.9722888374112535</v>
      </c>
      <c r="CK555" s="1">
        <f t="shared" si="676"/>
        <v>3.9334480957631874</v>
      </c>
      <c r="CL555" s="5">
        <f t="shared" si="682"/>
        <v>3</v>
      </c>
      <c r="CN555" s="9">
        <f t="shared" si="683"/>
        <v>2.1174621636902708</v>
      </c>
    </row>
    <row r="556" spans="1:92" x14ac:dyDescent="0.2">
      <c r="A556" s="4">
        <v>554</v>
      </c>
      <c r="B556" s="1">
        <v>0.43230208225855599</v>
      </c>
      <c r="C556" s="1">
        <v>104.547</v>
      </c>
      <c r="D556" s="1">
        <v>48</v>
      </c>
      <c r="E556" s="1">
        <v>36</v>
      </c>
      <c r="F556" s="1">
        <v>16</v>
      </c>
      <c r="G556" s="1">
        <v>10.4547244266262</v>
      </c>
      <c r="H556" s="1">
        <v>7</v>
      </c>
      <c r="I556">
        <v>1500</v>
      </c>
      <c r="J556">
        <v>0.15</v>
      </c>
      <c r="K556">
        <v>37.5</v>
      </c>
      <c r="L556" s="1"/>
      <c r="M556" s="2">
        <f t="shared" si="608"/>
        <v>4</v>
      </c>
      <c r="N556" s="2">
        <f t="shared" si="609"/>
        <v>9</v>
      </c>
      <c r="O556" s="2">
        <f t="shared" si="610"/>
        <v>6</v>
      </c>
      <c r="P556" s="2">
        <f t="shared" si="611"/>
        <v>6</v>
      </c>
      <c r="Q556" s="2">
        <f t="shared" si="612"/>
        <v>7</v>
      </c>
      <c r="R556" s="2">
        <f t="shared" si="613"/>
        <v>6</v>
      </c>
      <c r="S556" s="2">
        <f t="shared" si="614"/>
        <v>5</v>
      </c>
      <c r="T556" s="2">
        <f t="shared" si="615"/>
        <v>5</v>
      </c>
      <c r="U556" s="2">
        <f t="shared" si="616"/>
        <v>4</v>
      </c>
      <c r="V556" s="2">
        <f t="shared" si="617"/>
        <v>7</v>
      </c>
      <c r="W556" s="2">
        <f t="shared" si="618"/>
        <v>3</v>
      </c>
      <c r="X556" s="2">
        <f t="shared" si="619"/>
        <v>3</v>
      </c>
      <c r="Y556" s="2">
        <f t="shared" si="620"/>
        <v>1</v>
      </c>
      <c r="Z556" s="2">
        <f t="shared" si="621"/>
        <v>1</v>
      </c>
      <c r="AA556" s="2">
        <f t="shared" si="622"/>
        <v>1</v>
      </c>
      <c r="AB556" s="2">
        <f t="shared" si="623"/>
        <v>1</v>
      </c>
      <c r="AC556" s="2">
        <f t="shared" si="624"/>
        <v>0</v>
      </c>
      <c r="AD556" s="3">
        <f t="shared" si="677"/>
        <v>2</v>
      </c>
      <c r="AE556" s="2">
        <f t="shared" si="625"/>
        <v>7</v>
      </c>
      <c r="AF556" s="2">
        <f t="shared" si="626"/>
        <v>12</v>
      </c>
      <c r="AG556" s="2">
        <f t="shared" si="627"/>
        <v>9</v>
      </c>
      <c r="AH556" s="2">
        <f t="shared" si="628"/>
        <v>9</v>
      </c>
      <c r="AI556" s="2">
        <f t="shared" si="629"/>
        <v>9</v>
      </c>
      <c r="AJ556" s="2">
        <f t="shared" si="630"/>
        <v>8</v>
      </c>
      <c r="AK556" s="2">
        <f t="shared" si="631"/>
        <v>7</v>
      </c>
      <c r="AL556" s="2">
        <f t="shared" si="632"/>
        <v>8</v>
      </c>
      <c r="AM556" s="2">
        <f t="shared" si="633"/>
        <v>6</v>
      </c>
      <c r="AN556" s="2">
        <f t="shared" si="634"/>
        <v>9</v>
      </c>
      <c r="AO556" s="2">
        <f t="shared" si="635"/>
        <v>5</v>
      </c>
      <c r="AP556" s="2">
        <f t="shared" si="636"/>
        <v>5</v>
      </c>
      <c r="AQ556" s="2">
        <f t="shared" si="637"/>
        <v>3</v>
      </c>
      <c r="AR556" s="2">
        <f t="shared" si="638"/>
        <v>2</v>
      </c>
      <c r="AS556" s="2">
        <f t="shared" si="639"/>
        <v>3</v>
      </c>
      <c r="AT556" s="2">
        <f t="shared" si="640"/>
        <v>3</v>
      </c>
      <c r="AU556" s="2">
        <f t="shared" si="641"/>
        <v>2</v>
      </c>
      <c r="AV556" s="3">
        <f t="shared" si="678"/>
        <v>2</v>
      </c>
      <c r="AW556">
        <f t="shared" si="679"/>
        <v>1</v>
      </c>
      <c r="AX556" s="2">
        <f t="shared" si="642"/>
        <v>4</v>
      </c>
      <c r="AY556" s="2">
        <f t="shared" si="643"/>
        <v>9</v>
      </c>
      <c r="AZ556" s="2">
        <f t="shared" si="644"/>
        <v>7</v>
      </c>
      <c r="BA556" s="2">
        <f t="shared" si="645"/>
        <v>5</v>
      </c>
      <c r="BB556" s="2">
        <f t="shared" si="646"/>
        <v>4</v>
      </c>
      <c r="BC556" s="2">
        <f t="shared" si="647"/>
        <v>3</v>
      </c>
      <c r="BD556" s="2">
        <f t="shared" si="648"/>
        <v>4</v>
      </c>
      <c r="BE556" s="2">
        <f t="shared" si="649"/>
        <v>2</v>
      </c>
      <c r="BF556" s="2">
        <f t="shared" si="650"/>
        <v>2</v>
      </c>
      <c r="BG556" s="2">
        <f t="shared" si="651"/>
        <v>4</v>
      </c>
      <c r="BH556" s="2">
        <f t="shared" si="652"/>
        <v>4</v>
      </c>
      <c r="BI556" s="2">
        <f t="shared" si="653"/>
        <v>3</v>
      </c>
      <c r="BJ556" s="2">
        <f t="shared" si="654"/>
        <v>2</v>
      </c>
      <c r="BK556" s="2">
        <f t="shared" si="655"/>
        <v>2</v>
      </c>
      <c r="BL556" s="2">
        <f t="shared" si="656"/>
        <v>2</v>
      </c>
      <c r="BM556" s="2">
        <f t="shared" si="657"/>
        <v>2</v>
      </c>
      <c r="BN556" s="2">
        <f t="shared" si="658"/>
        <v>1</v>
      </c>
      <c r="BO556" s="3">
        <f t="shared" si="680"/>
        <v>2</v>
      </c>
      <c r="BP556">
        <f t="shared" si="681"/>
        <v>1</v>
      </c>
      <c r="BR556">
        <v>2</v>
      </c>
      <c r="BS556">
        <f t="shared" si="659"/>
        <v>1</v>
      </c>
      <c r="BU556" s="1">
        <f t="shared" si="660"/>
        <v>4.4058691754372692</v>
      </c>
      <c r="BV556" s="1">
        <f t="shared" si="661"/>
        <v>2.105199889922388</v>
      </c>
      <c r="BW556" s="1">
        <f t="shared" si="662"/>
        <v>2.0216027573005584</v>
      </c>
      <c r="BX556" s="1">
        <f t="shared" si="663"/>
        <v>2.6248109341686887</v>
      </c>
      <c r="BY556" s="1">
        <f t="shared" si="664"/>
        <v>2.2778432746754329</v>
      </c>
      <c r="BZ556" s="1">
        <f t="shared" si="665"/>
        <v>2.265101244072798</v>
      </c>
      <c r="CA556" s="1">
        <f t="shared" si="666"/>
        <v>2.3177277851401019</v>
      </c>
      <c r="CB556" s="1">
        <f t="shared" si="667"/>
        <v>2.307118668342389</v>
      </c>
      <c r="CC556" s="1">
        <f t="shared" si="668"/>
        <v>2.4634828500789725</v>
      </c>
      <c r="CD556" s="1">
        <f t="shared" si="669"/>
        <v>9.8982534689068391</v>
      </c>
      <c r="CE556" s="1">
        <f t="shared" si="670"/>
        <v>2.34212336512664</v>
      </c>
      <c r="CF556" s="1">
        <f t="shared" si="671"/>
        <v>2.3032154537769927</v>
      </c>
      <c r="CG556" s="1">
        <f t="shared" si="672"/>
        <v>2.6187698219305684</v>
      </c>
      <c r="CH556" s="1">
        <f t="shared" si="673"/>
        <v>2.7541331029028511</v>
      </c>
      <c r="CI556" s="1">
        <f t="shared" si="674"/>
        <v>2.868979612041779</v>
      </c>
      <c r="CJ556" s="1">
        <f t="shared" si="675"/>
        <v>2.9617340370651171</v>
      </c>
      <c r="CK556" s="1">
        <f t="shared" si="676"/>
        <v>2.9098848035839211</v>
      </c>
      <c r="CL556" s="5">
        <f t="shared" si="682"/>
        <v>3</v>
      </c>
      <c r="CN556" s="9">
        <f t="shared" si="683"/>
        <v>2.0216027573005584</v>
      </c>
    </row>
    <row r="557" spans="1:92" x14ac:dyDescent="0.2">
      <c r="A557" s="4">
        <v>555</v>
      </c>
      <c r="B557" s="1">
        <v>0.21513249670257001</v>
      </c>
      <c r="C557" s="1">
        <v>77.036000000000001</v>
      </c>
      <c r="D557" s="1">
        <v>100</v>
      </c>
      <c r="E557" s="1">
        <v>0</v>
      </c>
      <c r="F557" s="1">
        <v>0</v>
      </c>
      <c r="G557" s="1">
        <v>10.8945288812303</v>
      </c>
      <c r="H557" s="1">
        <v>7</v>
      </c>
      <c r="I557">
        <v>1500</v>
      </c>
      <c r="J557">
        <v>0.15</v>
      </c>
      <c r="K557">
        <v>37.5</v>
      </c>
      <c r="L557" s="1"/>
      <c r="M557" s="2">
        <f t="shared" si="608"/>
        <v>4</v>
      </c>
      <c r="N557" s="2">
        <f t="shared" si="609"/>
        <v>7</v>
      </c>
      <c r="O557" s="2">
        <f t="shared" si="610"/>
        <v>4</v>
      </c>
      <c r="P557" s="2">
        <f t="shared" si="611"/>
        <v>5</v>
      </c>
      <c r="Q557" s="2">
        <f t="shared" si="612"/>
        <v>6</v>
      </c>
      <c r="R557" s="2">
        <f t="shared" si="613"/>
        <v>5</v>
      </c>
      <c r="S557" s="2">
        <f t="shared" si="614"/>
        <v>6</v>
      </c>
      <c r="T557" s="2">
        <f t="shared" si="615"/>
        <v>4</v>
      </c>
      <c r="U557" s="2">
        <f t="shared" si="616"/>
        <v>5</v>
      </c>
      <c r="V557" s="2">
        <f t="shared" si="617"/>
        <v>6</v>
      </c>
      <c r="W557" s="2">
        <f t="shared" si="618"/>
        <v>4</v>
      </c>
      <c r="X557" s="2">
        <f t="shared" si="619"/>
        <v>4</v>
      </c>
      <c r="Y557" s="2">
        <f t="shared" si="620"/>
        <v>2</v>
      </c>
      <c r="Z557" s="2">
        <f t="shared" si="621"/>
        <v>2</v>
      </c>
      <c r="AA557" s="2">
        <f t="shared" si="622"/>
        <v>2</v>
      </c>
      <c r="AB557" s="2">
        <f t="shared" si="623"/>
        <v>2</v>
      </c>
      <c r="AC557" s="2">
        <f t="shared" si="624"/>
        <v>1</v>
      </c>
      <c r="AD557" s="3">
        <f t="shared" si="677"/>
        <v>2</v>
      </c>
      <c r="AE557" s="2">
        <f t="shared" si="625"/>
        <v>7</v>
      </c>
      <c r="AF557" s="2">
        <f t="shared" si="626"/>
        <v>10</v>
      </c>
      <c r="AG557" s="2">
        <f t="shared" si="627"/>
        <v>7</v>
      </c>
      <c r="AH557" s="2">
        <f t="shared" si="628"/>
        <v>8</v>
      </c>
      <c r="AI557" s="2">
        <f t="shared" si="629"/>
        <v>8</v>
      </c>
      <c r="AJ557" s="2">
        <f t="shared" si="630"/>
        <v>7</v>
      </c>
      <c r="AK557" s="2">
        <f t="shared" si="631"/>
        <v>8</v>
      </c>
      <c r="AL557" s="2">
        <f t="shared" si="632"/>
        <v>7</v>
      </c>
      <c r="AM557" s="2">
        <f t="shared" si="633"/>
        <v>7</v>
      </c>
      <c r="AN557" s="2">
        <f t="shared" si="634"/>
        <v>8</v>
      </c>
      <c r="AO557" s="2">
        <f t="shared" si="635"/>
        <v>6</v>
      </c>
      <c r="AP557" s="2">
        <f t="shared" si="636"/>
        <v>6</v>
      </c>
      <c r="AQ557" s="2">
        <f t="shared" si="637"/>
        <v>4</v>
      </c>
      <c r="AR557" s="2">
        <f t="shared" si="638"/>
        <v>3</v>
      </c>
      <c r="AS557" s="2">
        <f t="shared" si="639"/>
        <v>4</v>
      </c>
      <c r="AT557" s="2">
        <f t="shared" si="640"/>
        <v>4</v>
      </c>
      <c r="AU557" s="2">
        <f t="shared" si="641"/>
        <v>3</v>
      </c>
      <c r="AV557" s="3">
        <f t="shared" si="678"/>
        <v>2</v>
      </c>
      <c r="AW557">
        <f t="shared" si="679"/>
        <v>1</v>
      </c>
      <c r="AX557" s="2">
        <f t="shared" si="642"/>
        <v>5</v>
      </c>
      <c r="AY557" s="2">
        <f t="shared" si="643"/>
        <v>6</v>
      </c>
      <c r="AZ557" s="2">
        <f t="shared" si="644"/>
        <v>5</v>
      </c>
      <c r="BA557" s="2">
        <f t="shared" si="645"/>
        <v>4</v>
      </c>
      <c r="BB557" s="2">
        <f t="shared" si="646"/>
        <v>3</v>
      </c>
      <c r="BC557" s="2">
        <f t="shared" si="647"/>
        <v>2</v>
      </c>
      <c r="BD557" s="2">
        <f t="shared" si="648"/>
        <v>5</v>
      </c>
      <c r="BE557" s="2">
        <f t="shared" si="649"/>
        <v>3</v>
      </c>
      <c r="BF557" s="2">
        <f t="shared" si="650"/>
        <v>3</v>
      </c>
      <c r="BG557" s="2">
        <f t="shared" si="651"/>
        <v>3</v>
      </c>
      <c r="BH557" s="2">
        <f t="shared" si="652"/>
        <v>6</v>
      </c>
      <c r="BI557" s="2">
        <f t="shared" si="653"/>
        <v>4</v>
      </c>
      <c r="BJ557" s="2">
        <f t="shared" si="654"/>
        <v>3</v>
      </c>
      <c r="BK557" s="2">
        <f t="shared" si="655"/>
        <v>3</v>
      </c>
      <c r="BL557" s="2">
        <f t="shared" si="656"/>
        <v>3</v>
      </c>
      <c r="BM557" s="2">
        <f t="shared" si="657"/>
        <v>3</v>
      </c>
      <c r="BN557" s="2">
        <f t="shared" si="658"/>
        <v>2</v>
      </c>
      <c r="BO557" s="3">
        <f t="shared" si="680"/>
        <v>2</v>
      </c>
      <c r="BP557">
        <f t="shared" si="681"/>
        <v>2</v>
      </c>
      <c r="BR557">
        <v>2</v>
      </c>
      <c r="BS557">
        <f t="shared" si="659"/>
        <v>4</v>
      </c>
      <c r="BU557" s="1">
        <f t="shared" si="660"/>
        <v>4.1527791928309963</v>
      </c>
      <c r="BV557" s="1">
        <f t="shared" si="661"/>
        <v>1.8901571696716457</v>
      </c>
      <c r="BW557" s="1">
        <f t="shared" si="662"/>
        <v>1.6975222381683783</v>
      </c>
      <c r="BX557" s="1">
        <f t="shared" si="663"/>
        <v>2.7689271120405663</v>
      </c>
      <c r="BY557" s="1">
        <f t="shared" si="664"/>
        <v>2.6451193527000956</v>
      </c>
      <c r="BZ557" s="1">
        <f t="shared" si="665"/>
        <v>2.9781283312869746</v>
      </c>
      <c r="CA557" s="1">
        <f t="shared" si="666"/>
        <v>1.9430589682065975</v>
      </c>
      <c r="CB557" s="1">
        <f t="shared" si="667"/>
        <v>3.3409743261671534</v>
      </c>
      <c r="CC557" s="1">
        <f t="shared" si="668"/>
        <v>3.6256807651303453</v>
      </c>
      <c r="CD557" s="1">
        <f t="shared" si="669"/>
        <v>10.084471978691022</v>
      </c>
      <c r="CE557" s="1">
        <f t="shared" si="670"/>
        <v>1.7993996122818912</v>
      </c>
      <c r="CF557" s="1">
        <f t="shared" si="671"/>
        <v>2.6951453889632599</v>
      </c>
      <c r="CG557" s="1">
        <f t="shared" si="672"/>
        <v>3.4128206183363892</v>
      </c>
      <c r="CH557" s="1">
        <f t="shared" si="673"/>
        <v>3.9927226287958448</v>
      </c>
      <c r="CI557" s="1">
        <f t="shared" si="674"/>
        <v>4.0650995886583141</v>
      </c>
      <c r="CJ557" s="1">
        <f t="shared" si="675"/>
        <v>4.1311073762060166</v>
      </c>
      <c r="CK557" s="1">
        <f t="shared" si="676"/>
        <v>4.0939779176577273</v>
      </c>
      <c r="CL557" s="5">
        <f t="shared" si="682"/>
        <v>3</v>
      </c>
      <c r="CN557" s="9">
        <f t="shared" si="683"/>
        <v>1.6975222381683783</v>
      </c>
    </row>
    <row r="558" spans="1:92" x14ac:dyDescent="0.2">
      <c r="A558" s="4">
        <v>556</v>
      </c>
      <c r="B558" s="1">
        <v>0.45427147730803702</v>
      </c>
      <c r="C558" s="1">
        <v>0.72799999999999998</v>
      </c>
      <c r="D558" s="1">
        <v>66</v>
      </c>
      <c r="E558" s="1">
        <v>0</v>
      </c>
      <c r="F558" s="1">
        <v>34</v>
      </c>
      <c r="G558" s="1">
        <v>10.9225892562133</v>
      </c>
      <c r="H558" s="1">
        <v>7</v>
      </c>
      <c r="I558">
        <v>1500</v>
      </c>
      <c r="J558">
        <v>0.15</v>
      </c>
      <c r="K558">
        <v>37.5</v>
      </c>
      <c r="L558" s="1"/>
      <c r="M558" s="2">
        <f t="shared" si="608"/>
        <v>2</v>
      </c>
      <c r="N558" s="2">
        <f t="shared" si="609"/>
        <v>8</v>
      </c>
      <c r="O558" s="2">
        <f t="shared" si="610"/>
        <v>4</v>
      </c>
      <c r="P558" s="2">
        <f t="shared" si="611"/>
        <v>6</v>
      </c>
      <c r="Q558" s="2">
        <f t="shared" si="612"/>
        <v>7</v>
      </c>
      <c r="R558" s="2">
        <f t="shared" si="613"/>
        <v>6</v>
      </c>
      <c r="S558" s="2">
        <f t="shared" si="614"/>
        <v>6</v>
      </c>
      <c r="T558" s="2">
        <f t="shared" si="615"/>
        <v>3</v>
      </c>
      <c r="U558" s="2">
        <f t="shared" si="616"/>
        <v>5</v>
      </c>
      <c r="V558" s="2">
        <f t="shared" si="617"/>
        <v>6</v>
      </c>
      <c r="W558" s="2">
        <f t="shared" si="618"/>
        <v>3</v>
      </c>
      <c r="X558" s="2">
        <f t="shared" si="619"/>
        <v>4</v>
      </c>
      <c r="Y558" s="2">
        <f t="shared" si="620"/>
        <v>2</v>
      </c>
      <c r="Z558" s="2">
        <f t="shared" si="621"/>
        <v>2</v>
      </c>
      <c r="AA558" s="2">
        <f t="shared" si="622"/>
        <v>1</v>
      </c>
      <c r="AB558" s="2">
        <f t="shared" si="623"/>
        <v>2</v>
      </c>
      <c r="AC558" s="2">
        <f t="shared" si="624"/>
        <v>1</v>
      </c>
      <c r="AD558" s="3">
        <f t="shared" si="677"/>
        <v>2</v>
      </c>
      <c r="AE558" s="2">
        <f t="shared" si="625"/>
        <v>5</v>
      </c>
      <c r="AF558" s="2">
        <f t="shared" si="626"/>
        <v>11</v>
      </c>
      <c r="AG558" s="2">
        <f t="shared" si="627"/>
        <v>7</v>
      </c>
      <c r="AH558" s="2">
        <f t="shared" si="628"/>
        <v>9</v>
      </c>
      <c r="AI558" s="2">
        <f t="shared" si="629"/>
        <v>9</v>
      </c>
      <c r="AJ558" s="2">
        <f t="shared" si="630"/>
        <v>8</v>
      </c>
      <c r="AK558" s="2">
        <f t="shared" si="631"/>
        <v>8</v>
      </c>
      <c r="AL558" s="2">
        <f t="shared" si="632"/>
        <v>6</v>
      </c>
      <c r="AM558" s="2">
        <f t="shared" si="633"/>
        <v>7</v>
      </c>
      <c r="AN558" s="2">
        <f t="shared" si="634"/>
        <v>8</v>
      </c>
      <c r="AO558" s="2">
        <f t="shared" si="635"/>
        <v>5</v>
      </c>
      <c r="AP558" s="2">
        <f t="shared" si="636"/>
        <v>6</v>
      </c>
      <c r="AQ558" s="2">
        <f t="shared" si="637"/>
        <v>4</v>
      </c>
      <c r="AR558" s="2">
        <f t="shared" si="638"/>
        <v>3</v>
      </c>
      <c r="AS558" s="2">
        <f t="shared" si="639"/>
        <v>3</v>
      </c>
      <c r="AT558" s="2">
        <f t="shared" si="640"/>
        <v>4</v>
      </c>
      <c r="AU558" s="2">
        <f t="shared" si="641"/>
        <v>3</v>
      </c>
      <c r="AV558" s="3">
        <f t="shared" si="678"/>
        <v>2</v>
      </c>
      <c r="AW558">
        <f t="shared" si="679"/>
        <v>1</v>
      </c>
      <c r="AX558" s="2">
        <f t="shared" si="642"/>
        <v>2</v>
      </c>
      <c r="AY558" s="2">
        <f t="shared" si="643"/>
        <v>7</v>
      </c>
      <c r="AZ558" s="2">
        <f t="shared" si="644"/>
        <v>5</v>
      </c>
      <c r="BA558" s="2">
        <f t="shared" si="645"/>
        <v>5</v>
      </c>
      <c r="BB558" s="2">
        <f t="shared" si="646"/>
        <v>5</v>
      </c>
      <c r="BC558" s="2">
        <f t="shared" si="647"/>
        <v>4</v>
      </c>
      <c r="BD558" s="2">
        <f t="shared" si="648"/>
        <v>5</v>
      </c>
      <c r="BE558" s="2">
        <f t="shared" si="649"/>
        <v>3</v>
      </c>
      <c r="BF558" s="2">
        <f t="shared" si="650"/>
        <v>3</v>
      </c>
      <c r="BG558" s="2">
        <f t="shared" si="651"/>
        <v>3</v>
      </c>
      <c r="BH558" s="2">
        <f t="shared" si="652"/>
        <v>4</v>
      </c>
      <c r="BI558" s="2">
        <f t="shared" si="653"/>
        <v>5</v>
      </c>
      <c r="BJ558" s="2">
        <f t="shared" si="654"/>
        <v>4</v>
      </c>
      <c r="BK558" s="2">
        <f t="shared" si="655"/>
        <v>2</v>
      </c>
      <c r="BL558" s="2">
        <f t="shared" si="656"/>
        <v>2</v>
      </c>
      <c r="BM558" s="2">
        <f t="shared" si="657"/>
        <v>3</v>
      </c>
      <c r="BN558" s="2">
        <f t="shared" si="658"/>
        <v>2</v>
      </c>
      <c r="BO558" s="3">
        <f t="shared" si="680"/>
        <v>2</v>
      </c>
      <c r="BP558">
        <f t="shared" si="681"/>
        <v>1</v>
      </c>
      <c r="BR558">
        <v>2</v>
      </c>
      <c r="BS558">
        <f t="shared" si="659"/>
        <v>1</v>
      </c>
      <c r="BU558" s="1">
        <f t="shared" si="660"/>
        <v>4.5040132871748177</v>
      </c>
      <c r="BV558" s="1">
        <f t="shared" si="661"/>
        <v>1.7859568697121895</v>
      </c>
      <c r="BW558" s="1">
        <f t="shared" si="662"/>
        <v>1.5718176342963501</v>
      </c>
      <c r="BX558" s="1">
        <f t="shared" si="663"/>
        <v>2.1659927014264362</v>
      </c>
      <c r="BY558" s="1">
        <f t="shared" si="664"/>
        <v>1.7781926303695113</v>
      </c>
      <c r="BZ558" s="1">
        <f t="shared" si="665"/>
        <v>1.7818355384146296</v>
      </c>
      <c r="CA558" s="1">
        <f t="shared" si="666"/>
        <v>2.1407519006627318</v>
      </c>
      <c r="CB558" s="1">
        <f t="shared" si="667"/>
        <v>1.9325450183762047</v>
      </c>
      <c r="CC558" s="1">
        <f t="shared" si="668"/>
        <v>2.1246951430500984</v>
      </c>
      <c r="CD558" s="1">
        <f t="shared" si="669"/>
        <v>9.8076122477946868</v>
      </c>
      <c r="CE558" s="1">
        <f t="shared" si="670"/>
        <v>2.5672418660127749</v>
      </c>
      <c r="CF558" s="1">
        <f t="shared" si="671"/>
        <v>1.849207672687899</v>
      </c>
      <c r="CG558" s="1">
        <f t="shared" si="672"/>
        <v>2.1946647413962452</v>
      </c>
      <c r="CH558" s="1">
        <f t="shared" si="673"/>
        <v>2.5055309691118524</v>
      </c>
      <c r="CI558" s="1">
        <f t="shared" si="674"/>
        <v>2.629233818332307</v>
      </c>
      <c r="CJ558" s="1">
        <f t="shared" si="675"/>
        <v>2.730182321151859</v>
      </c>
      <c r="CK558" s="1">
        <f t="shared" si="676"/>
        <v>2.6736574699582025</v>
      </c>
      <c r="CL558" s="5">
        <f t="shared" si="682"/>
        <v>3</v>
      </c>
      <c r="CN558" s="9">
        <f t="shared" si="683"/>
        <v>1.5718176342963501</v>
      </c>
    </row>
    <row r="559" spans="1:92" x14ac:dyDescent="0.2">
      <c r="A559" s="4">
        <v>557</v>
      </c>
      <c r="B559" s="1">
        <v>0.39881263995287902</v>
      </c>
      <c r="C559" s="1">
        <v>0.92400000000000004</v>
      </c>
      <c r="D559" s="1">
        <v>56</v>
      </c>
      <c r="E559" s="1">
        <v>37</v>
      </c>
      <c r="F559" s="1">
        <v>7</v>
      </c>
      <c r="G559" s="1">
        <v>10.327395071700399</v>
      </c>
      <c r="H559" s="1">
        <v>7</v>
      </c>
      <c r="I559">
        <v>1500</v>
      </c>
      <c r="J559">
        <v>0.15</v>
      </c>
      <c r="K559">
        <v>37.5</v>
      </c>
      <c r="L559" s="1"/>
      <c r="M559" s="2">
        <f t="shared" si="608"/>
        <v>4</v>
      </c>
      <c r="N559" s="2">
        <f t="shared" si="609"/>
        <v>10</v>
      </c>
      <c r="O559" s="2">
        <f t="shared" si="610"/>
        <v>6</v>
      </c>
      <c r="P559" s="2">
        <f t="shared" si="611"/>
        <v>6</v>
      </c>
      <c r="Q559" s="2">
        <f t="shared" si="612"/>
        <v>7</v>
      </c>
      <c r="R559" s="2">
        <f t="shared" si="613"/>
        <v>6</v>
      </c>
      <c r="S559" s="2">
        <f t="shared" si="614"/>
        <v>5</v>
      </c>
      <c r="T559" s="2">
        <f t="shared" si="615"/>
        <v>4</v>
      </c>
      <c r="U559" s="2">
        <f t="shared" si="616"/>
        <v>4</v>
      </c>
      <c r="V559" s="2">
        <f t="shared" si="617"/>
        <v>7</v>
      </c>
      <c r="W559" s="2">
        <f t="shared" si="618"/>
        <v>2</v>
      </c>
      <c r="X559" s="2">
        <f t="shared" si="619"/>
        <v>3</v>
      </c>
      <c r="Y559" s="2">
        <f t="shared" si="620"/>
        <v>1</v>
      </c>
      <c r="Z559" s="2">
        <f t="shared" si="621"/>
        <v>1</v>
      </c>
      <c r="AA559" s="2">
        <f t="shared" si="622"/>
        <v>2</v>
      </c>
      <c r="AB559" s="2">
        <f t="shared" si="623"/>
        <v>1</v>
      </c>
      <c r="AC559" s="2">
        <f t="shared" si="624"/>
        <v>0</v>
      </c>
      <c r="AD559" s="3">
        <f t="shared" si="677"/>
        <v>2</v>
      </c>
      <c r="AE559" s="2">
        <f t="shared" si="625"/>
        <v>7</v>
      </c>
      <c r="AF559" s="2">
        <f t="shared" si="626"/>
        <v>13</v>
      </c>
      <c r="AG559" s="2">
        <f t="shared" si="627"/>
        <v>9</v>
      </c>
      <c r="AH559" s="2">
        <f t="shared" si="628"/>
        <v>9</v>
      </c>
      <c r="AI559" s="2">
        <f t="shared" si="629"/>
        <v>9</v>
      </c>
      <c r="AJ559" s="2">
        <f t="shared" si="630"/>
        <v>8</v>
      </c>
      <c r="AK559" s="2">
        <f t="shared" si="631"/>
        <v>7</v>
      </c>
      <c r="AL559" s="2">
        <f t="shared" si="632"/>
        <v>7</v>
      </c>
      <c r="AM559" s="2">
        <f t="shared" si="633"/>
        <v>6</v>
      </c>
      <c r="AN559" s="2">
        <f t="shared" si="634"/>
        <v>9</v>
      </c>
      <c r="AO559" s="2">
        <f t="shared" si="635"/>
        <v>4</v>
      </c>
      <c r="AP559" s="2">
        <f t="shared" si="636"/>
        <v>5</v>
      </c>
      <c r="AQ559" s="2">
        <f t="shared" si="637"/>
        <v>3</v>
      </c>
      <c r="AR559" s="2">
        <f t="shared" si="638"/>
        <v>2</v>
      </c>
      <c r="AS559" s="2">
        <f t="shared" si="639"/>
        <v>4</v>
      </c>
      <c r="AT559" s="2">
        <f t="shared" si="640"/>
        <v>3</v>
      </c>
      <c r="AU559" s="2">
        <f t="shared" si="641"/>
        <v>2</v>
      </c>
      <c r="AV559" s="3">
        <f t="shared" si="678"/>
        <v>2</v>
      </c>
      <c r="AW559">
        <f t="shared" si="679"/>
        <v>1</v>
      </c>
      <c r="AX559" s="2">
        <f t="shared" si="642"/>
        <v>5</v>
      </c>
      <c r="AY559" s="2">
        <f t="shared" si="643"/>
        <v>10</v>
      </c>
      <c r="AZ559" s="2">
        <f t="shared" si="644"/>
        <v>8</v>
      </c>
      <c r="BA559" s="2">
        <f t="shared" si="645"/>
        <v>6</v>
      </c>
      <c r="BB559" s="2">
        <f t="shared" si="646"/>
        <v>4</v>
      </c>
      <c r="BC559" s="2">
        <f t="shared" si="647"/>
        <v>3</v>
      </c>
      <c r="BD559" s="2">
        <f t="shared" si="648"/>
        <v>4</v>
      </c>
      <c r="BE559" s="2">
        <f t="shared" si="649"/>
        <v>2</v>
      </c>
      <c r="BF559" s="2">
        <f t="shared" si="650"/>
        <v>2</v>
      </c>
      <c r="BG559" s="2">
        <f t="shared" si="651"/>
        <v>4</v>
      </c>
      <c r="BH559" s="2">
        <f t="shared" si="652"/>
        <v>4</v>
      </c>
      <c r="BI559" s="2">
        <f t="shared" si="653"/>
        <v>3</v>
      </c>
      <c r="BJ559" s="2">
        <f t="shared" si="654"/>
        <v>3</v>
      </c>
      <c r="BK559" s="2">
        <f t="shared" si="655"/>
        <v>3</v>
      </c>
      <c r="BL559" s="2">
        <f t="shared" si="656"/>
        <v>3</v>
      </c>
      <c r="BM559" s="2">
        <f t="shared" si="657"/>
        <v>2</v>
      </c>
      <c r="BN559" s="2">
        <f t="shared" si="658"/>
        <v>1</v>
      </c>
      <c r="BO559" s="3">
        <f t="shared" si="680"/>
        <v>2</v>
      </c>
      <c r="BP559">
        <f t="shared" si="681"/>
        <v>1</v>
      </c>
      <c r="BR559">
        <v>2</v>
      </c>
      <c r="BS559">
        <f t="shared" si="659"/>
        <v>1</v>
      </c>
      <c r="BU559" s="1">
        <f t="shared" si="660"/>
        <v>4.4555548478817366</v>
      </c>
      <c r="BV559" s="1">
        <f t="shared" si="661"/>
        <v>1.9305956538667846</v>
      </c>
      <c r="BW559" s="1">
        <f t="shared" si="662"/>
        <v>1.7675724740166676</v>
      </c>
      <c r="BX559" s="1">
        <f t="shared" si="663"/>
        <v>2.4646115911963746</v>
      </c>
      <c r="BY559" s="1">
        <f t="shared" si="664"/>
        <v>2.1241565545021817</v>
      </c>
      <c r="BZ559" s="1">
        <f t="shared" si="665"/>
        <v>2.1189843003058151</v>
      </c>
      <c r="CA559" s="1">
        <f t="shared" si="666"/>
        <v>2.1779499545922318</v>
      </c>
      <c r="CB559" s="1">
        <f t="shared" si="667"/>
        <v>2.2952724192459852</v>
      </c>
      <c r="CC559" s="1">
        <f t="shared" si="668"/>
        <v>2.4553804517148619</v>
      </c>
      <c r="CD559" s="1">
        <f t="shared" si="669"/>
        <v>9.8760023216655171</v>
      </c>
      <c r="CE559" s="1">
        <f t="shared" si="670"/>
        <v>2.3926402126693791</v>
      </c>
      <c r="CF559" s="1">
        <f t="shared" si="671"/>
        <v>2.1278533663219084</v>
      </c>
      <c r="CG559" s="1">
        <f t="shared" si="672"/>
        <v>2.4745786222985933</v>
      </c>
      <c r="CH559" s="1">
        <f t="shared" si="673"/>
        <v>2.7961396363533479</v>
      </c>
      <c r="CI559" s="1">
        <f t="shared" si="674"/>
        <v>2.9319253318813634</v>
      </c>
      <c r="CJ559" s="1">
        <f t="shared" si="675"/>
        <v>3.0227393131798084</v>
      </c>
      <c r="CK559" s="1">
        <f t="shared" si="676"/>
        <v>2.9720035831213285</v>
      </c>
      <c r="CL559" s="5">
        <f t="shared" si="682"/>
        <v>3</v>
      </c>
      <c r="CN559" s="9">
        <f t="shared" si="683"/>
        <v>1.7675724740166676</v>
      </c>
    </row>
    <row r="560" spans="1:92" x14ac:dyDescent="0.2">
      <c r="A560" s="4">
        <v>558</v>
      </c>
      <c r="B560" s="1">
        <v>0.26992480537375901</v>
      </c>
      <c r="C560" s="1">
        <v>75.718000000000004</v>
      </c>
      <c r="D560" s="1">
        <v>98</v>
      </c>
      <c r="E560" s="1">
        <v>1</v>
      </c>
      <c r="F560" s="1">
        <v>1</v>
      </c>
      <c r="G560" s="1">
        <v>15.143612956117501</v>
      </c>
      <c r="H560" s="1">
        <v>7</v>
      </c>
      <c r="I560">
        <v>1500</v>
      </c>
      <c r="J560">
        <v>0.15</v>
      </c>
      <c r="K560">
        <v>37.5</v>
      </c>
      <c r="L560" s="1"/>
      <c r="M560" s="2">
        <f t="shared" si="608"/>
        <v>4</v>
      </c>
      <c r="N560" s="2">
        <f t="shared" si="609"/>
        <v>7</v>
      </c>
      <c r="O560" s="2">
        <f t="shared" si="610"/>
        <v>4</v>
      </c>
      <c r="P560" s="2">
        <f t="shared" si="611"/>
        <v>5</v>
      </c>
      <c r="Q560" s="2">
        <f t="shared" si="612"/>
        <v>6</v>
      </c>
      <c r="R560" s="2">
        <f t="shared" si="613"/>
        <v>5</v>
      </c>
      <c r="S560" s="2">
        <f t="shared" si="614"/>
        <v>6</v>
      </c>
      <c r="T560" s="2">
        <f t="shared" si="615"/>
        <v>4</v>
      </c>
      <c r="U560" s="2">
        <f t="shared" si="616"/>
        <v>5</v>
      </c>
      <c r="V560" s="2">
        <f t="shared" si="617"/>
        <v>5</v>
      </c>
      <c r="W560" s="2">
        <f t="shared" si="618"/>
        <v>4</v>
      </c>
      <c r="X560" s="2">
        <f t="shared" si="619"/>
        <v>3</v>
      </c>
      <c r="Y560" s="2">
        <f t="shared" si="620"/>
        <v>2</v>
      </c>
      <c r="Z560" s="2">
        <f t="shared" si="621"/>
        <v>2</v>
      </c>
      <c r="AA560" s="2">
        <f t="shared" si="622"/>
        <v>2</v>
      </c>
      <c r="AB560" s="2">
        <f t="shared" si="623"/>
        <v>2</v>
      </c>
      <c r="AC560" s="2">
        <f t="shared" si="624"/>
        <v>1</v>
      </c>
      <c r="AD560" s="3">
        <f t="shared" si="677"/>
        <v>2</v>
      </c>
      <c r="AE560" s="2">
        <f t="shared" si="625"/>
        <v>7</v>
      </c>
      <c r="AF560" s="2">
        <f t="shared" si="626"/>
        <v>10</v>
      </c>
      <c r="AG560" s="2">
        <f t="shared" si="627"/>
        <v>7</v>
      </c>
      <c r="AH560" s="2">
        <f t="shared" si="628"/>
        <v>8</v>
      </c>
      <c r="AI560" s="2">
        <f t="shared" si="629"/>
        <v>8</v>
      </c>
      <c r="AJ560" s="2">
        <f t="shared" si="630"/>
        <v>7</v>
      </c>
      <c r="AK560" s="2">
        <f t="shared" si="631"/>
        <v>8</v>
      </c>
      <c r="AL560" s="2">
        <f t="shared" si="632"/>
        <v>7</v>
      </c>
      <c r="AM560" s="2">
        <f t="shared" si="633"/>
        <v>7</v>
      </c>
      <c r="AN560" s="2">
        <f t="shared" si="634"/>
        <v>7</v>
      </c>
      <c r="AO560" s="2">
        <f t="shared" si="635"/>
        <v>6</v>
      </c>
      <c r="AP560" s="2">
        <f t="shared" si="636"/>
        <v>5</v>
      </c>
      <c r="AQ560" s="2">
        <f t="shared" si="637"/>
        <v>4</v>
      </c>
      <c r="AR560" s="2">
        <f t="shared" si="638"/>
        <v>3</v>
      </c>
      <c r="AS560" s="2">
        <f t="shared" si="639"/>
        <v>4</v>
      </c>
      <c r="AT560" s="2">
        <f t="shared" si="640"/>
        <v>4</v>
      </c>
      <c r="AU560" s="2">
        <f t="shared" si="641"/>
        <v>3</v>
      </c>
      <c r="AV560" s="3">
        <f t="shared" si="678"/>
        <v>2</v>
      </c>
      <c r="AW560">
        <f t="shared" si="679"/>
        <v>1</v>
      </c>
      <c r="AX560" s="2">
        <f t="shared" si="642"/>
        <v>5</v>
      </c>
      <c r="AY560" s="2">
        <f t="shared" si="643"/>
        <v>6</v>
      </c>
      <c r="AZ560" s="2">
        <f t="shared" si="644"/>
        <v>5</v>
      </c>
      <c r="BA560" s="2">
        <f t="shared" si="645"/>
        <v>4</v>
      </c>
      <c r="BB560" s="2">
        <f t="shared" si="646"/>
        <v>3</v>
      </c>
      <c r="BC560" s="2">
        <f t="shared" si="647"/>
        <v>2</v>
      </c>
      <c r="BD560" s="2">
        <f t="shared" si="648"/>
        <v>5</v>
      </c>
      <c r="BE560" s="2">
        <f t="shared" si="649"/>
        <v>3</v>
      </c>
      <c r="BF560" s="2">
        <f t="shared" si="650"/>
        <v>3</v>
      </c>
      <c r="BG560" s="2">
        <f t="shared" si="651"/>
        <v>2</v>
      </c>
      <c r="BH560" s="2">
        <f t="shared" si="652"/>
        <v>6</v>
      </c>
      <c r="BI560" s="2">
        <f t="shared" si="653"/>
        <v>3</v>
      </c>
      <c r="BJ560" s="2">
        <f t="shared" si="654"/>
        <v>3</v>
      </c>
      <c r="BK560" s="2">
        <f t="shared" si="655"/>
        <v>3</v>
      </c>
      <c r="BL560" s="2">
        <f t="shared" si="656"/>
        <v>3</v>
      </c>
      <c r="BM560" s="2">
        <f t="shared" si="657"/>
        <v>3</v>
      </c>
      <c r="BN560" s="2">
        <f t="shared" si="658"/>
        <v>2</v>
      </c>
      <c r="BO560" s="3">
        <f t="shared" si="680"/>
        <v>2</v>
      </c>
      <c r="BP560">
        <f t="shared" si="681"/>
        <v>2</v>
      </c>
      <c r="BR560">
        <v>2</v>
      </c>
      <c r="BS560">
        <f t="shared" si="659"/>
        <v>2</v>
      </c>
      <c r="BU560" s="1">
        <f t="shared" si="660"/>
        <v>4.123236501398754</v>
      </c>
      <c r="BV560" s="1">
        <f t="shared" si="661"/>
        <v>1.9109265304424257</v>
      </c>
      <c r="BW560" s="1">
        <f t="shared" si="662"/>
        <v>1.9190434623611923</v>
      </c>
      <c r="BX560" s="1">
        <f t="shared" si="663"/>
        <v>2.2691099687637162</v>
      </c>
      <c r="BY560" s="1">
        <f t="shared" si="664"/>
        <v>2.3236929212920918</v>
      </c>
      <c r="BZ560" s="1">
        <f t="shared" si="665"/>
        <v>2.5959403320559398</v>
      </c>
      <c r="CA560" s="1">
        <f t="shared" si="666"/>
        <v>2.2627311947079498</v>
      </c>
      <c r="CB560" s="1">
        <f t="shared" si="667"/>
        <v>2.8891221803725728</v>
      </c>
      <c r="CC560" s="1">
        <f t="shared" si="668"/>
        <v>3.0859044912902971</v>
      </c>
      <c r="CD560" s="1">
        <f t="shared" si="669"/>
        <v>9.9789467260361917</v>
      </c>
      <c r="CE560" s="1">
        <f t="shared" si="670"/>
        <v>1.986803711588683</v>
      </c>
      <c r="CF560" s="1">
        <f t="shared" si="671"/>
        <v>2.4898913020529974</v>
      </c>
      <c r="CG560" s="1">
        <f t="shared" si="672"/>
        <v>3.0108068583329981</v>
      </c>
      <c r="CH560" s="1">
        <f t="shared" si="673"/>
        <v>3.3986974740258096</v>
      </c>
      <c r="CI560" s="1">
        <f t="shared" si="674"/>
        <v>3.4806201924036433</v>
      </c>
      <c r="CJ560" s="1">
        <f t="shared" si="675"/>
        <v>3.5576671127869157</v>
      </c>
      <c r="CK560" s="1">
        <f t="shared" si="676"/>
        <v>3.513577542200534</v>
      </c>
      <c r="CL560" s="5">
        <f t="shared" si="682"/>
        <v>2</v>
      </c>
      <c r="CN560" s="9">
        <f t="shared" si="683"/>
        <v>1.9109265304424257</v>
      </c>
    </row>
    <row r="561" spans="1:92" x14ac:dyDescent="0.2">
      <c r="A561" s="4">
        <v>559</v>
      </c>
      <c r="B561" s="1">
        <v>0.437096470688635</v>
      </c>
      <c r="C561" s="1">
        <v>1.085</v>
      </c>
      <c r="D561" s="1">
        <v>53</v>
      </c>
      <c r="E561" s="1">
        <v>45</v>
      </c>
      <c r="F561" s="1">
        <v>2</v>
      </c>
      <c r="G561" s="1">
        <v>15.6268940746056</v>
      </c>
      <c r="H561" s="1">
        <v>7</v>
      </c>
      <c r="I561">
        <v>1500</v>
      </c>
      <c r="J561">
        <v>0.15</v>
      </c>
      <c r="K561">
        <v>37.5</v>
      </c>
      <c r="L561" s="1"/>
      <c r="M561" s="2">
        <f t="shared" si="608"/>
        <v>5</v>
      </c>
      <c r="N561" s="2">
        <f t="shared" si="609"/>
        <v>10</v>
      </c>
      <c r="O561" s="2">
        <f t="shared" si="610"/>
        <v>6</v>
      </c>
      <c r="P561" s="2">
        <f t="shared" si="611"/>
        <v>5</v>
      </c>
      <c r="Q561" s="2">
        <f t="shared" si="612"/>
        <v>7</v>
      </c>
      <c r="R561" s="2">
        <f t="shared" si="613"/>
        <v>6</v>
      </c>
      <c r="S561" s="2">
        <f t="shared" si="614"/>
        <v>6</v>
      </c>
      <c r="T561" s="2">
        <f t="shared" si="615"/>
        <v>5</v>
      </c>
      <c r="U561" s="2">
        <f t="shared" si="616"/>
        <v>4</v>
      </c>
      <c r="V561" s="2">
        <f t="shared" si="617"/>
        <v>5</v>
      </c>
      <c r="W561" s="2">
        <f t="shared" si="618"/>
        <v>3</v>
      </c>
      <c r="X561" s="2">
        <f t="shared" si="619"/>
        <v>2</v>
      </c>
      <c r="Y561" s="2">
        <f t="shared" si="620"/>
        <v>1</v>
      </c>
      <c r="Z561" s="2">
        <f t="shared" si="621"/>
        <v>1</v>
      </c>
      <c r="AA561" s="2">
        <f t="shared" si="622"/>
        <v>2</v>
      </c>
      <c r="AB561" s="2">
        <f t="shared" si="623"/>
        <v>1</v>
      </c>
      <c r="AC561" s="2">
        <f t="shared" si="624"/>
        <v>0</v>
      </c>
      <c r="AD561" s="3">
        <f t="shared" si="677"/>
        <v>2</v>
      </c>
      <c r="AE561" s="2">
        <f t="shared" si="625"/>
        <v>8</v>
      </c>
      <c r="AF561" s="2">
        <f t="shared" si="626"/>
        <v>13</v>
      </c>
      <c r="AG561" s="2">
        <f t="shared" si="627"/>
        <v>9</v>
      </c>
      <c r="AH561" s="2">
        <f t="shared" si="628"/>
        <v>8</v>
      </c>
      <c r="AI561" s="2">
        <f t="shared" si="629"/>
        <v>9</v>
      </c>
      <c r="AJ561" s="2">
        <f t="shared" si="630"/>
        <v>8</v>
      </c>
      <c r="AK561" s="2">
        <f t="shared" si="631"/>
        <v>8</v>
      </c>
      <c r="AL561" s="2">
        <f t="shared" si="632"/>
        <v>8</v>
      </c>
      <c r="AM561" s="2">
        <f t="shared" si="633"/>
        <v>6</v>
      </c>
      <c r="AN561" s="2">
        <f t="shared" si="634"/>
        <v>7</v>
      </c>
      <c r="AO561" s="2">
        <f t="shared" si="635"/>
        <v>5</v>
      </c>
      <c r="AP561" s="2">
        <f t="shared" si="636"/>
        <v>4</v>
      </c>
      <c r="AQ561" s="2">
        <f t="shared" si="637"/>
        <v>3</v>
      </c>
      <c r="AR561" s="2">
        <f t="shared" si="638"/>
        <v>2</v>
      </c>
      <c r="AS561" s="2">
        <f t="shared" si="639"/>
        <v>4</v>
      </c>
      <c r="AT561" s="2">
        <f t="shared" si="640"/>
        <v>3</v>
      </c>
      <c r="AU561" s="2">
        <f t="shared" si="641"/>
        <v>2</v>
      </c>
      <c r="AV561" s="3">
        <f t="shared" si="678"/>
        <v>2</v>
      </c>
      <c r="AW561">
        <f t="shared" si="679"/>
        <v>1</v>
      </c>
      <c r="AX561" s="2">
        <f t="shared" si="642"/>
        <v>5</v>
      </c>
      <c r="AY561" s="2">
        <f t="shared" si="643"/>
        <v>10</v>
      </c>
      <c r="AZ561" s="2">
        <f t="shared" si="644"/>
        <v>8</v>
      </c>
      <c r="BA561" s="2">
        <f t="shared" si="645"/>
        <v>5</v>
      </c>
      <c r="BB561" s="2">
        <f t="shared" si="646"/>
        <v>4</v>
      </c>
      <c r="BC561" s="2">
        <f t="shared" si="647"/>
        <v>3</v>
      </c>
      <c r="BD561" s="2">
        <f t="shared" si="648"/>
        <v>5</v>
      </c>
      <c r="BE561" s="2">
        <f t="shared" si="649"/>
        <v>2</v>
      </c>
      <c r="BF561" s="2">
        <f t="shared" si="650"/>
        <v>2</v>
      </c>
      <c r="BG561" s="2">
        <f t="shared" si="651"/>
        <v>2</v>
      </c>
      <c r="BH561" s="2">
        <f t="shared" si="652"/>
        <v>4</v>
      </c>
      <c r="BI561" s="2">
        <f t="shared" si="653"/>
        <v>2</v>
      </c>
      <c r="BJ561" s="2">
        <f t="shared" si="654"/>
        <v>2</v>
      </c>
      <c r="BK561" s="2">
        <f t="shared" si="655"/>
        <v>3</v>
      </c>
      <c r="BL561" s="2">
        <f t="shared" si="656"/>
        <v>3</v>
      </c>
      <c r="BM561" s="2">
        <f t="shared" si="657"/>
        <v>2</v>
      </c>
      <c r="BN561" s="2">
        <f t="shared" si="658"/>
        <v>1</v>
      </c>
      <c r="BO561" s="3">
        <f t="shared" si="680"/>
        <v>2</v>
      </c>
      <c r="BP561">
        <f t="shared" si="681"/>
        <v>1</v>
      </c>
      <c r="BR561">
        <v>2</v>
      </c>
      <c r="BS561">
        <f t="shared" si="659"/>
        <v>1</v>
      </c>
      <c r="BU561" s="1">
        <f t="shared" si="660"/>
        <v>4.1897410937802073</v>
      </c>
      <c r="BV561" s="1">
        <f t="shared" si="661"/>
        <v>1.7350443251701748</v>
      </c>
      <c r="BW561" s="1">
        <f t="shared" si="662"/>
        <v>1.7859361832966527</v>
      </c>
      <c r="BX561" s="1">
        <f t="shared" si="663"/>
        <v>1.8844780970476789</v>
      </c>
      <c r="BY561" s="1">
        <f t="shared" si="664"/>
        <v>1.9427060630032256</v>
      </c>
      <c r="BZ561" s="1">
        <f t="shared" si="665"/>
        <v>2.058790918820129</v>
      </c>
      <c r="CA561" s="1">
        <f t="shared" si="666"/>
        <v>2.1384275471150982</v>
      </c>
      <c r="CB561" s="1">
        <f t="shared" si="667"/>
        <v>2.2517131556748846</v>
      </c>
      <c r="CC561" s="1">
        <f t="shared" si="668"/>
        <v>2.3311896774634806</v>
      </c>
      <c r="CD561" s="1">
        <f t="shared" si="669"/>
        <v>9.859083617028146</v>
      </c>
      <c r="CE561" s="1">
        <f t="shared" si="670"/>
        <v>2.0737572185895812</v>
      </c>
      <c r="CF561" s="1">
        <f t="shared" si="671"/>
        <v>2.0348918284219737</v>
      </c>
      <c r="CG561" s="1">
        <f t="shared" si="672"/>
        <v>2.337812323716812</v>
      </c>
      <c r="CH561" s="1">
        <f t="shared" si="673"/>
        <v>2.6193526854758118</v>
      </c>
      <c r="CI561" s="1">
        <f t="shared" si="674"/>
        <v>2.8387418535521602</v>
      </c>
      <c r="CJ561" s="1">
        <f t="shared" si="675"/>
        <v>2.9327179013568512</v>
      </c>
      <c r="CK561" s="1">
        <f t="shared" si="676"/>
        <v>2.8789858888808424</v>
      </c>
      <c r="CL561" s="5">
        <f t="shared" si="682"/>
        <v>2</v>
      </c>
      <c r="CN561" s="9">
        <f t="shared" si="683"/>
        <v>1.7350443251701748</v>
      </c>
    </row>
    <row r="562" spans="1:92" x14ac:dyDescent="0.2">
      <c r="A562" s="4">
        <v>560</v>
      </c>
      <c r="B562" s="1">
        <v>0.316745698254008</v>
      </c>
      <c r="C562" s="1">
        <v>2.2930000000000001</v>
      </c>
      <c r="D562" s="1">
        <v>79</v>
      </c>
      <c r="E562" s="1">
        <v>19</v>
      </c>
      <c r="F562" s="1">
        <v>2</v>
      </c>
      <c r="G562" s="1">
        <v>11.672080581252599</v>
      </c>
      <c r="H562" s="1">
        <v>7</v>
      </c>
      <c r="I562">
        <v>1500</v>
      </c>
      <c r="J562">
        <v>0.15</v>
      </c>
      <c r="K562">
        <v>37.5</v>
      </c>
      <c r="L562" s="1"/>
      <c r="M562" s="2">
        <f t="shared" si="608"/>
        <v>4</v>
      </c>
      <c r="N562" s="2">
        <f t="shared" si="609"/>
        <v>7</v>
      </c>
      <c r="O562" s="2">
        <f t="shared" si="610"/>
        <v>4</v>
      </c>
      <c r="P562" s="2">
        <f t="shared" si="611"/>
        <v>5</v>
      </c>
      <c r="Q562" s="2">
        <f t="shared" si="612"/>
        <v>6</v>
      </c>
      <c r="R562" s="2">
        <f t="shared" si="613"/>
        <v>5</v>
      </c>
      <c r="S562" s="2">
        <f t="shared" si="614"/>
        <v>7</v>
      </c>
      <c r="T562" s="2">
        <f t="shared" si="615"/>
        <v>4</v>
      </c>
      <c r="U562" s="2">
        <f t="shared" si="616"/>
        <v>5</v>
      </c>
      <c r="V562" s="2">
        <f t="shared" si="617"/>
        <v>6</v>
      </c>
      <c r="W562" s="2">
        <f t="shared" si="618"/>
        <v>3</v>
      </c>
      <c r="X562" s="2">
        <f t="shared" si="619"/>
        <v>3</v>
      </c>
      <c r="Y562" s="2">
        <f t="shared" si="620"/>
        <v>1</v>
      </c>
      <c r="Z562" s="2">
        <f t="shared" si="621"/>
        <v>1</v>
      </c>
      <c r="AA562" s="2">
        <f t="shared" si="622"/>
        <v>2</v>
      </c>
      <c r="AB562" s="2">
        <f t="shared" si="623"/>
        <v>1</v>
      </c>
      <c r="AC562" s="2">
        <f t="shared" si="624"/>
        <v>0</v>
      </c>
      <c r="AD562" s="3">
        <f t="shared" si="677"/>
        <v>2</v>
      </c>
      <c r="AE562" s="2">
        <f t="shared" si="625"/>
        <v>7</v>
      </c>
      <c r="AF562" s="2">
        <f t="shared" si="626"/>
        <v>10</v>
      </c>
      <c r="AG562" s="2">
        <f t="shared" si="627"/>
        <v>7</v>
      </c>
      <c r="AH562" s="2">
        <f t="shared" si="628"/>
        <v>8</v>
      </c>
      <c r="AI562" s="2">
        <f t="shared" si="629"/>
        <v>8</v>
      </c>
      <c r="AJ562" s="2">
        <f t="shared" si="630"/>
        <v>7</v>
      </c>
      <c r="AK562" s="2">
        <f t="shared" si="631"/>
        <v>9</v>
      </c>
      <c r="AL562" s="2">
        <f t="shared" si="632"/>
        <v>7</v>
      </c>
      <c r="AM562" s="2">
        <f t="shared" si="633"/>
        <v>7</v>
      </c>
      <c r="AN562" s="2">
        <f t="shared" si="634"/>
        <v>8</v>
      </c>
      <c r="AO562" s="2">
        <f t="shared" si="635"/>
        <v>5</v>
      </c>
      <c r="AP562" s="2">
        <f t="shared" si="636"/>
        <v>5</v>
      </c>
      <c r="AQ562" s="2">
        <f t="shared" si="637"/>
        <v>3</v>
      </c>
      <c r="AR562" s="2">
        <f t="shared" si="638"/>
        <v>2</v>
      </c>
      <c r="AS562" s="2">
        <f t="shared" si="639"/>
        <v>4</v>
      </c>
      <c r="AT562" s="2">
        <f t="shared" si="640"/>
        <v>3</v>
      </c>
      <c r="AU562" s="2">
        <f t="shared" si="641"/>
        <v>2</v>
      </c>
      <c r="AV562" s="3">
        <f t="shared" si="678"/>
        <v>2</v>
      </c>
      <c r="AW562">
        <f t="shared" si="679"/>
        <v>1</v>
      </c>
      <c r="AX562" s="2">
        <f t="shared" si="642"/>
        <v>5</v>
      </c>
      <c r="AY562" s="2">
        <f t="shared" si="643"/>
        <v>7</v>
      </c>
      <c r="AZ562" s="2">
        <f t="shared" si="644"/>
        <v>5</v>
      </c>
      <c r="BA562" s="2">
        <f t="shared" si="645"/>
        <v>4</v>
      </c>
      <c r="BB562" s="2">
        <f t="shared" si="646"/>
        <v>3</v>
      </c>
      <c r="BC562" s="2">
        <f t="shared" si="647"/>
        <v>2</v>
      </c>
      <c r="BD562" s="2">
        <f t="shared" si="648"/>
        <v>6</v>
      </c>
      <c r="BE562" s="2">
        <f t="shared" si="649"/>
        <v>3</v>
      </c>
      <c r="BF562" s="2">
        <f t="shared" si="650"/>
        <v>3</v>
      </c>
      <c r="BG562" s="2">
        <f t="shared" si="651"/>
        <v>3</v>
      </c>
      <c r="BH562" s="2">
        <f t="shared" si="652"/>
        <v>5</v>
      </c>
      <c r="BI562" s="2">
        <f t="shared" si="653"/>
        <v>3</v>
      </c>
      <c r="BJ562" s="2">
        <f t="shared" si="654"/>
        <v>2</v>
      </c>
      <c r="BK562" s="2">
        <f t="shared" si="655"/>
        <v>3</v>
      </c>
      <c r="BL562" s="2">
        <f t="shared" si="656"/>
        <v>3</v>
      </c>
      <c r="BM562" s="2">
        <f t="shared" si="657"/>
        <v>2</v>
      </c>
      <c r="BN562" s="2">
        <f t="shared" si="658"/>
        <v>1</v>
      </c>
      <c r="BO562" s="3">
        <f t="shared" si="680"/>
        <v>2</v>
      </c>
      <c r="BP562">
        <f t="shared" si="681"/>
        <v>1</v>
      </c>
      <c r="BR562">
        <v>2</v>
      </c>
      <c r="BS562">
        <f t="shared" si="659"/>
        <v>1</v>
      </c>
      <c r="BU562" s="1">
        <f t="shared" si="660"/>
        <v>4.2052223215972377</v>
      </c>
      <c r="BV562" s="1">
        <f t="shared" si="661"/>
        <v>1.8689782446852372</v>
      </c>
      <c r="BW562" s="1">
        <f t="shared" si="662"/>
        <v>1.8304526194893544</v>
      </c>
      <c r="BX562" s="1">
        <f t="shared" si="663"/>
        <v>2.4017065573240899</v>
      </c>
      <c r="BY562" s="1">
        <f t="shared" si="664"/>
        <v>2.2774127241720192</v>
      </c>
      <c r="BZ562" s="1">
        <f t="shared" si="665"/>
        <v>2.4006594517259403</v>
      </c>
      <c r="CA562" s="1">
        <f t="shared" si="666"/>
        <v>2.1023205705158481</v>
      </c>
      <c r="CB562" s="1">
        <f t="shared" si="667"/>
        <v>2.6482581343358551</v>
      </c>
      <c r="CC562" s="1">
        <f t="shared" si="668"/>
        <v>2.7756806637247613</v>
      </c>
      <c r="CD562" s="1">
        <f t="shared" si="669"/>
        <v>9.9345389412797118</v>
      </c>
      <c r="CE562" s="1">
        <f t="shared" si="670"/>
        <v>1.9007311871706745</v>
      </c>
      <c r="CF562" s="1">
        <f t="shared" si="671"/>
        <v>2.2806532422661432</v>
      </c>
      <c r="CG562" s="1">
        <f t="shared" si="672"/>
        <v>2.7222470383433683</v>
      </c>
      <c r="CH562" s="1">
        <f t="shared" si="673"/>
        <v>3.0829677778723354</v>
      </c>
      <c r="CI562" s="1">
        <f t="shared" si="674"/>
        <v>3.2658866986040858</v>
      </c>
      <c r="CJ562" s="1">
        <f t="shared" si="675"/>
        <v>3.3477349126616303</v>
      </c>
      <c r="CK562" s="1">
        <f t="shared" si="676"/>
        <v>3.301579072404484</v>
      </c>
      <c r="CL562" s="5">
        <f t="shared" si="682"/>
        <v>3</v>
      </c>
      <c r="CN562" s="9">
        <f t="shared" si="683"/>
        <v>1.8304526194893544</v>
      </c>
    </row>
    <row r="563" spans="1:92" x14ac:dyDescent="0.2">
      <c r="A563" s="4">
        <v>561</v>
      </c>
      <c r="B563" s="1">
        <v>0.27568741464937102</v>
      </c>
      <c r="C563" s="1">
        <v>0.76800000000000002</v>
      </c>
      <c r="D563" s="1">
        <v>85</v>
      </c>
      <c r="E563" s="1">
        <v>0</v>
      </c>
      <c r="F563" s="1">
        <v>15</v>
      </c>
      <c r="G563" s="1">
        <v>11.522573586055501</v>
      </c>
      <c r="H563" s="1">
        <v>7</v>
      </c>
      <c r="I563">
        <v>1500</v>
      </c>
      <c r="J563">
        <v>0.15</v>
      </c>
      <c r="K563">
        <v>37.5</v>
      </c>
      <c r="L563" s="1"/>
      <c r="M563" s="2">
        <f t="shared" si="608"/>
        <v>2</v>
      </c>
      <c r="N563" s="2">
        <f t="shared" si="609"/>
        <v>8</v>
      </c>
      <c r="O563" s="2">
        <f t="shared" si="610"/>
        <v>4</v>
      </c>
      <c r="P563" s="2">
        <f t="shared" si="611"/>
        <v>5</v>
      </c>
      <c r="Q563" s="2">
        <f t="shared" si="612"/>
        <v>6</v>
      </c>
      <c r="R563" s="2">
        <f t="shared" si="613"/>
        <v>5</v>
      </c>
      <c r="S563" s="2">
        <f t="shared" si="614"/>
        <v>7</v>
      </c>
      <c r="T563" s="2">
        <f t="shared" si="615"/>
        <v>4</v>
      </c>
      <c r="U563" s="2">
        <f t="shared" si="616"/>
        <v>5</v>
      </c>
      <c r="V563" s="2">
        <f t="shared" si="617"/>
        <v>6</v>
      </c>
      <c r="W563" s="2">
        <f t="shared" si="618"/>
        <v>3</v>
      </c>
      <c r="X563" s="2">
        <f t="shared" si="619"/>
        <v>4</v>
      </c>
      <c r="Y563" s="2">
        <f t="shared" si="620"/>
        <v>2</v>
      </c>
      <c r="Z563" s="2">
        <f t="shared" si="621"/>
        <v>2</v>
      </c>
      <c r="AA563" s="2">
        <f t="shared" si="622"/>
        <v>1</v>
      </c>
      <c r="AB563" s="2">
        <f t="shared" si="623"/>
        <v>2</v>
      </c>
      <c r="AC563" s="2">
        <f t="shared" si="624"/>
        <v>1</v>
      </c>
      <c r="AD563" s="3">
        <f t="shared" si="677"/>
        <v>2</v>
      </c>
      <c r="AE563" s="2">
        <f t="shared" si="625"/>
        <v>5</v>
      </c>
      <c r="AF563" s="2">
        <f t="shared" si="626"/>
        <v>11</v>
      </c>
      <c r="AG563" s="2">
        <f t="shared" si="627"/>
        <v>7</v>
      </c>
      <c r="AH563" s="2">
        <f t="shared" si="628"/>
        <v>8</v>
      </c>
      <c r="AI563" s="2">
        <f t="shared" si="629"/>
        <v>8</v>
      </c>
      <c r="AJ563" s="2">
        <f t="shared" si="630"/>
        <v>7</v>
      </c>
      <c r="AK563" s="2">
        <f t="shared" si="631"/>
        <v>9</v>
      </c>
      <c r="AL563" s="2">
        <f t="shared" si="632"/>
        <v>7</v>
      </c>
      <c r="AM563" s="2">
        <f t="shared" si="633"/>
        <v>7</v>
      </c>
      <c r="AN563" s="2">
        <f t="shared" si="634"/>
        <v>8</v>
      </c>
      <c r="AO563" s="2">
        <f t="shared" si="635"/>
        <v>5</v>
      </c>
      <c r="AP563" s="2">
        <f t="shared" si="636"/>
        <v>6</v>
      </c>
      <c r="AQ563" s="2">
        <f t="shared" si="637"/>
        <v>4</v>
      </c>
      <c r="AR563" s="2">
        <f t="shared" si="638"/>
        <v>3</v>
      </c>
      <c r="AS563" s="2">
        <f t="shared" si="639"/>
        <v>3</v>
      </c>
      <c r="AT563" s="2">
        <f t="shared" si="640"/>
        <v>4</v>
      </c>
      <c r="AU563" s="2">
        <f t="shared" si="641"/>
        <v>3</v>
      </c>
      <c r="AV563" s="3">
        <f t="shared" si="678"/>
        <v>2</v>
      </c>
      <c r="AW563">
        <f t="shared" si="679"/>
        <v>1</v>
      </c>
      <c r="AX563" s="2">
        <f t="shared" si="642"/>
        <v>3</v>
      </c>
      <c r="AY563" s="2">
        <f t="shared" si="643"/>
        <v>7</v>
      </c>
      <c r="AZ563" s="2">
        <f t="shared" si="644"/>
        <v>6</v>
      </c>
      <c r="BA563" s="2">
        <f t="shared" si="645"/>
        <v>5</v>
      </c>
      <c r="BB563" s="2">
        <f t="shared" si="646"/>
        <v>3</v>
      </c>
      <c r="BC563" s="2">
        <f t="shared" si="647"/>
        <v>2</v>
      </c>
      <c r="BD563" s="2">
        <f t="shared" si="648"/>
        <v>6</v>
      </c>
      <c r="BE563" s="2">
        <f t="shared" si="649"/>
        <v>3</v>
      </c>
      <c r="BF563" s="2">
        <f t="shared" si="650"/>
        <v>3</v>
      </c>
      <c r="BG563" s="2">
        <f t="shared" si="651"/>
        <v>3</v>
      </c>
      <c r="BH563" s="2">
        <f t="shared" si="652"/>
        <v>5</v>
      </c>
      <c r="BI563" s="2">
        <f t="shared" si="653"/>
        <v>4</v>
      </c>
      <c r="BJ563" s="2">
        <f t="shared" si="654"/>
        <v>4</v>
      </c>
      <c r="BK563" s="2">
        <f t="shared" si="655"/>
        <v>2</v>
      </c>
      <c r="BL563" s="2">
        <f t="shared" si="656"/>
        <v>2</v>
      </c>
      <c r="BM563" s="2">
        <f t="shared" si="657"/>
        <v>3</v>
      </c>
      <c r="BN563" s="2">
        <f t="shared" si="658"/>
        <v>2</v>
      </c>
      <c r="BO563" s="3">
        <f t="shared" si="680"/>
        <v>2</v>
      </c>
      <c r="BP563">
        <f t="shared" si="681"/>
        <v>1</v>
      </c>
      <c r="BR563">
        <v>2</v>
      </c>
      <c r="BS563">
        <f t="shared" si="659"/>
        <v>3</v>
      </c>
      <c r="BU563" s="1">
        <f t="shared" si="660"/>
        <v>4.4051885143187377</v>
      </c>
      <c r="BV563" s="1">
        <f t="shared" si="661"/>
        <v>1.8239864565365767</v>
      </c>
      <c r="BW563" s="1">
        <f t="shared" si="662"/>
        <v>1.6115260388596813</v>
      </c>
      <c r="BX563" s="1">
        <f t="shared" si="663"/>
        <v>2.3494183767818528</v>
      </c>
      <c r="BY563" s="1">
        <f t="shared" si="664"/>
        <v>2.1745405757531504</v>
      </c>
      <c r="BZ563" s="1">
        <f t="shared" si="665"/>
        <v>2.3934909790502767</v>
      </c>
      <c r="CA563" s="1">
        <f t="shared" si="666"/>
        <v>2.0979969499688598</v>
      </c>
      <c r="CB563" s="1">
        <f t="shared" si="667"/>
        <v>2.7125432052083531</v>
      </c>
      <c r="CC563" s="1">
        <f t="shared" si="668"/>
        <v>2.9454528912121507</v>
      </c>
      <c r="CD563" s="1">
        <f t="shared" si="669"/>
        <v>9.9363639152248169</v>
      </c>
      <c r="CE563" s="1">
        <f t="shared" si="670"/>
        <v>2.3941385453559216</v>
      </c>
      <c r="CF563" s="1">
        <f t="shared" si="671"/>
        <v>2.2474001510915853</v>
      </c>
      <c r="CG563" s="1">
        <f t="shared" si="672"/>
        <v>2.7947172340666895</v>
      </c>
      <c r="CH563" s="1">
        <f t="shared" si="673"/>
        <v>3.318649234644528</v>
      </c>
      <c r="CI563" s="1">
        <f t="shared" si="674"/>
        <v>3.4218190218675226</v>
      </c>
      <c r="CJ563" s="1">
        <f t="shared" si="675"/>
        <v>3.5000148617104485</v>
      </c>
      <c r="CK563" s="1">
        <f t="shared" si="676"/>
        <v>3.455933198468883</v>
      </c>
      <c r="CL563" s="5">
        <f t="shared" si="682"/>
        <v>3</v>
      </c>
      <c r="CN563" s="9">
        <f t="shared" si="683"/>
        <v>1.6115260388596813</v>
      </c>
    </row>
    <row r="564" spans="1:92" x14ac:dyDescent="0.2">
      <c r="A564" s="4">
        <v>562</v>
      </c>
      <c r="B564" s="1">
        <v>0.342347645361258</v>
      </c>
      <c r="C564" s="1">
        <v>17.504999999999999</v>
      </c>
      <c r="D564" s="1">
        <v>65</v>
      </c>
      <c r="E564" s="1">
        <v>34</v>
      </c>
      <c r="F564" s="1">
        <v>1</v>
      </c>
      <c r="G564" s="1">
        <v>16.710364091415499</v>
      </c>
      <c r="H564" s="1">
        <v>7</v>
      </c>
      <c r="I564">
        <v>1500</v>
      </c>
      <c r="J564">
        <v>0.15</v>
      </c>
      <c r="K564">
        <v>37.5</v>
      </c>
      <c r="L564" s="1"/>
      <c r="M564" s="2">
        <f t="shared" si="608"/>
        <v>4</v>
      </c>
      <c r="N564" s="2">
        <f t="shared" si="609"/>
        <v>9</v>
      </c>
      <c r="O564" s="2">
        <f t="shared" si="610"/>
        <v>6</v>
      </c>
      <c r="P564" s="2">
        <f t="shared" si="611"/>
        <v>6</v>
      </c>
      <c r="Q564" s="2">
        <f t="shared" si="612"/>
        <v>7</v>
      </c>
      <c r="R564" s="2">
        <f t="shared" si="613"/>
        <v>6</v>
      </c>
      <c r="S564" s="2">
        <f t="shared" si="614"/>
        <v>6</v>
      </c>
      <c r="T564" s="2">
        <f t="shared" si="615"/>
        <v>4</v>
      </c>
      <c r="U564" s="2">
        <f t="shared" si="616"/>
        <v>4</v>
      </c>
      <c r="V564" s="2">
        <f t="shared" si="617"/>
        <v>6</v>
      </c>
      <c r="W564" s="2">
        <f t="shared" si="618"/>
        <v>3</v>
      </c>
      <c r="X564" s="2">
        <f t="shared" si="619"/>
        <v>2</v>
      </c>
      <c r="Y564" s="2">
        <f t="shared" si="620"/>
        <v>1</v>
      </c>
      <c r="Z564" s="2">
        <f t="shared" si="621"/>
        <v>1</v>
      </c>
      <c r="AA564" s="2">
        <f t="shared" si="622"/>
        <v>2</v>
      </c>
      <c r="AB564" s="2">
        <f t="shared" si="623"/>
        <v>1</v>
      </c>
      <c r="AC564" s="2">
        <f t="shared" si="624"/>
        <v>0</v>
      </c>
      <c r="AD564" s="3">
        <f t="shared" si="677"/>
        <v>2</v>
      </c>
      <c r="AE564" s="2">
        <f t="shared" si="625"/>
        <v>7</v>
      </c>
      <c r="AF564" s="2">
        <f t="shared" si="626"/>
        <v>12</v>
      </c>
      <c r="AG564" s="2">
        <f t="shared" si="627"/>
        <v>9</v>
      </c>
      <c r="AH564" s="2">
        <f t="shared" si="628"/>
        <v>9</v>
      </c>
      <c r="AI564" s="2">
        <f t="shared" si="629"/>
        <v>9</v>
      </c>
      <c r="AJ564" s="2">
        <f t="shared" si="630"/>
        <v>8</v>
      </c>
      <c r="AK564" s="2">
        <f t="shared" si="631"/>
        <v>8</v>
      </c>
      <c r="AL564" s="2">
        <f t="shared" si="632"/>
        <v>7</v>
      </c>
      <c r="AM564" s="2">
        <f t="shared" si="633"/>
        <v>6</v>
      </c>
      <c r="AN564" s="2">
        <f t="shared" si="634"/>
        <v>8</v>
      </c>
      <c r="AO564" s="2">
        <f t="shared" si="635"/>
        <v>5</v>
      </c>
      <c r="AP564" s="2">
        <f t="shared" si="636"/>
        <v>4</v>
      </c>
      <c r="AQ564" s="2">
        <f t="shared" si="637"/>
        <v>3</v>
      </c>
      <c r="AR564" s="2">
        <f t="shared" si="638"/>
        <v>2</v>
      </c>
      <c r="AS564" s="2">
        <f t="shared" si="639"/>
        <v>4</v>
      </c>
      <c r="AT564" s="2">
        <f t="shared" si="640"/>
        <v>3</v>
      </c>
      <c r="AU564" s="2">
        <f t="shared" si="641"/>
        <v>2</v>
      </c>
      <c r="AV564" s="3">
        <f t="shared" si="678"/>
        <v>2</v>
      </c>
      <c r="AW564">
        <f t="shared" si="679"/>
        <v>1</v>
      </c>
      <c r="AX564" s="2">
        <f t="shared" si="642"/>
        <v>5</v>
      </c>
      <c r="AY564" s="2">
        <f t="shared" si="643"/>
        <v>9</v>
      </c>
      <c r="AZ564" s="2">
        <f t="shared" si="644"/>
        <v>7</v>
      </c>
      <c r="BA564" s="2">
        <f t="shared" si="645"/>
        <v>5</v>
      </c>
      <c r="BB564" s="2">
        <f t="shared" si="646"/>
        <v>4</v>
      </c>
      <c r="BC564" s="2">
        <f t="shared" si="647"/>
        <v>3</v>
      </c>
      <c r="BD564" s="2">
        <f t="shared" si="648"/>
        <v>5</v>
      </c>
      <c r="BE564" s="2">
        <f t="shared" si="649"/>
        <v>2</v>
      </c>
      <c r="BF564" s="2">
        <f t="shared" si="650"/>
        <v>2</v>
      </c>
      <c r="BG564" s="2">
        <f t="shared" si="651"/>
        <v>3</v>
      </c>
      <c r="BH564" s="2">
        <f t="shared" si="652"/>
        <v>5</v>
      </c>
      <c r="BI564" s="2">
        <f t="shared" si="653"/>
        <v>2</v>
      </c>
      <c r="BJ564" s="2">
        <f t="shared" si="654"/>
        <v>2</v>
      </c>
      <c r="BK564" s="2">
        <f t="shared" si="655"/>
        <v>3</v>
      </c>
      <c r="BL564" s="2">
        <f t="shared" si="656"/>
        <v>3</v>
      </c>
      <c r="BM564" s="2">
        <f t="shared" si="657"/>
        <v>2</v>
      </c>
      <c r="BN564" s="2">
        <f t="shared" si="658"/>
        <v>1</v>
      </c>
      <c r="BO564" s="3">
        <f t="shared" si="680"/>
        <v>2</v>
      </c>
      <c r="BP564">
        <f t="shared" si="681"/>
        <v>1</v>
      </c>
      <c r="BR564">
        <v>2</v>
      </c>
      <c r="BS564">
        <f t="shared" si="659"/>
        <v>1</v>
      </c>
      <c r="BU564" s="1">
        <f t="shared" si="660"/>
        <v>4.1687855940291598</v>
      </c>
      <c r="BV564" s="1">
        <f t="shared" si="661"/>
        <v>1.9440910038177281</v>
      </c>
      <c r="BW564" s="1">
        <f t="shared" si="662"/>
        <v>1.9957141109249545</v>
      </c>
      <c r="BX564" s="1">
        <f t="shared" si="663"/>
        <v>2.1071885465610385</v>
      </c>
      <c r="BY564" s="1">
        <f t="shared" si="664"/>
        <v>2.1841965573293884</v>
      </c>
      <c r="BZ564" s="1">
        <f t="shared" si="665"/>
        <v>2.355796287792665</v>
      </c>
      <c r="CA564" s="1">
        <f t="shared" si="666"/>
        <v>2.261460104730304</v>
      </c>
      <c r="CB564" s="1">
        <f t="shared" si="667"/>
        <v>2.5738643223049005</v>
      </c>
      <c r="CC564" s="1">
        <f t="shared" si="668"/>
        <v>2.6348097414129761</v>
      </c>
      <c r="CD564" s="1">
        <f t="shared" si="669"/>
        <v>9.9166227073460416</v>
      </c>
      <c r="CE564" s="1">
        <f t="shared" si="670"/>
        <v>1.993997440671029</v>
      </c>
      <c r="CF564" s="1">
        <f t="shared" si="671"/>
        <v>2.2635520612125575</v>
      </c>
      <c r="CG564" s="1">
        <f t="shared" si="672"/>
        <v>2.6547122046258651</v>
      </c>
      <c r="CH564" s="1">
        <f t="shared" si="673"/>
        <v>2.9067849559158074</v>
      </c>
      <c r="CI564" s="1">
        <f t="shared" si="674"/>
        <v>3.1394334722531618</v>
      </c>
      <c r="CJ564" s="1">
        <f t="shared" si="675"/>
        <v>3.2246900737061019</v>
      </c>
      <c r="CK564" s="1">
        <f t="shared" si="676"/>
        <v>3.1757396419794044</v>
      </c>
      <c r="CL564" s="5">
        <f t="shared" si="682"/>
        <v>2</v>
      </c>
      <c r="CN564" s="9">
        <f t="shared" si="683"/>
        <v>1.9440910038177281</v>
      </c>
    </row>
    <row r="565" spans="1:92" x14ac:dyDescent="0.2">
      <c r="A565" s="4">
        <v>563</v>
      </c>
      <c r="B565" s="1">
        <v>0.21849276693445599</v>
      </c>
      <c r="C565" s="1">
        <v>30.059000000000001</v>
      </c>
      <c r="D565" s="1">
        <v>87</v>
      </c>
      <c r="E565" s="1">
        <v>13</v>
      </c>
      <c r="F565" s="1">
        <v>0</v>
      </c>
      <c r="G565" s="1">
        <v>13.526534877849301</v>
      </c>
      <c r="H565" s="1">
        <v>7</v>
      </c>
      <c r="I565">
        <v>1500</v>
      </c>
      <c r="J565">
        <v>0.15</v>
      </c>
      <c r="K565">
        <v>37.5</v>
      </c>
      <c r="L565" s="1"/>
      <c r="M565" s="2">
        <f t="shared" si="608"/>
        <v>4</v>
      </c>
      <c r="N565" s="2">
        <f t="shared" si="609"/>
        <v>7</v>
      </c>
      <c r="O565" s="2">
        <f t="shared" si="610"/>
        <v>4</v>
      </c>
      <c r="P565" s="2">
        <f t="shared" si="611"/>
        <v>5</v>
      </c>
      <c r="Q565" s="2">
        <f t="shared" si="612"/>
        <v>6</v>
      </c>
      <c r="R565" s="2">
        <f t="shared" si="613"/>
        <v>5</v>
      </c>
      <c r="S565" s="2">
        <f t="shared" si="614"/>
        <v>7</v>
      </c>
      <c r="T565" s="2">
        <f t="shared" si="615"/>
        <v>4</v>
      </c>
      <c r="U565" s="2">
        <f t="shared" si="616"/>
        <v>5</v>
      </c>
      <c r="V565" s="2">
        <f t="shared" si="617"/>
        <v>6</v>
      </c>
      <c r="W565" s="2">
        <f t="shared" si="618"/>
        <v>3</v>
      </c>
      <c r="X565" s="2">
        <f t="shared" si="619"/>
        <v>3</v>
      </c>
      <c r="Y565" s="2">
        <f t="shared" si="620"/>
        <v>1</v>
      </c>
      <c r="Z565" s="2">
        <f t="shared" si="621"/>
        <v>1</v>
      </c>
      <c r="AA565" s="2">
        <f t="shared" si="622"/>
        <v>2</v>
      </c>
      <c r="AB565" s="2">
        <f t="shared" si="623"/>
        <v>1</v>
      </c>
      <c r="AC565" s="2">
        <f t="shared" si="624"/>
        <v>0</v>
      </c>
      <c r="AD565" s="3">
        <f t="shared" si="677"/>
        <v>2</v>
      </c>
      <c r="AE565" s="2">
        <f t="shared" si="625"/>
        <v>7</v>
      </c>
      <c r="AF565" s="2">
        <f t="shared" si="626"/>
        <v>10</v>
      </c>
      <c r="AG565" s="2">
        <f t="shared" si="627"/>
        <v>7</v>
      </c>
      <c r="AH565" s="2">
        <f t="shared" si="628"/>
        <v>8</v>
      </c>
      <c r="AI565" s="2">
        <f t="shared" si="629"/>
        <v>8</v>
      </c>
      <c r="AJ565" s="2">
        <f t="shared" si="630"/>
        <v>7</v>
      </c>
      <c r="AK565" s="2">
        <f t="shared" si="631"/>
        <v>9</v>
      </c>
      <c r="AL565" s="2">
        <f t="shared" si="632"/>
        <v>7</v>
      </c>
      <c r="AM565" s="2">
        <f t="shared" si="633"/>
        <v>7</v>
      </c>
      <c r="AN565" s="2">
        <f t="shared" si="634"/>
        <v>8</v>
      </c>
      <c r="AO565" s="2">
        <f t="shared" si="635"/>
        <v>5</v>
      </c>
      <c r="AP565" s="2">
        <f t="shared" si="636"/>
        <v>5</v>
      </c>
      <c r="AQ565" s="2">
        <f t="shared" si="637"/>
        <v>3</v>
      </c>
      <c r="AR565" s="2">
        <f t="shared" si="638"/>
        <v>2</v>
      </c>
      <c r="AS565" s="2">
        <f t="shared" si="639"/>
        <v>4</v>
      </c>
      <c r="AT565" s="2">
        <f t="shared" si="640"/>
        <v>3</v>
      </c>
      <c r="AU565" s="2">
        <f t="shared" si="641"/>
        <v>2</v>
      </c>
      <c r="AV565" s="3">
        <f t="shared" si="678"/>
        <v>2</v>
      </c>
      <c r="AW565">
        <f t="shared" si="679"/>
        <v>1</v>
      </c>
      <c r="AX565" s="2">
        <f t="shared" si="642"/>
        <v>5</v>
      </c>
      <c r="AY565" s="2">
        <f t="shared" si="643"/>
        <v>6</v>
      </c>
      <c r="AZ565" s="2">
        <f t="shared" si="644"/>
        <v>5</v>
      </c>
      <c r="BA565" s="2">
        <f t="shared" si="645"/>
        <v>4</v>
      </c>
      <c r="BB565" s="2">
        <f t="shared" si="646"/>
        <v>3</v>
      </c>
      <c r="BC565" s="2">
        <f t="shared" si="647"/>
        <v>2</v>
      </c>
      <c r="BD565" s="2">
        <f t="shared" si="648"/>
        <v>6</v>
      </c>
      <c r="BE565" s="2">
        <f t="shared" si="649"/>
        <v>3</v>
      </c>
      <c r="BF565" s="2">
        <f t="shared" si="650"/>
        <v>3</v>
      </c>
      <c r="BG565" s="2">
        <f t="shared" si="651"/>
        <v>3</v>
      </c>
      <c r="BH565" s="2">
        <f t="shared" si="652"/>
        <v>5</v>
      </c>
      <c r="BI565" s="2">
        <f t="shared" si="653"/>
        <v>3</v>
      </c>
      <c r="BJ565" s="2">
        <f t="shared" si="654"/>
        <v>2</v>
      </c>
      <c r="BK565" s="2">
        <f t="shared" si="655"/>
        <v>3</v>
      </c>
      <c r="BL565" s="2">
        <f t="shared" si="656"/>
        <v>3</v>
      </c>
      <c r="BM565" s="2">
        <f t="shared" si="657"/>
        <v>2</v>
      </c>
      <c r="BN565" s="2">
        <f t="shared" si="658"/>
        <v>1</v>
      </c>
      <c r="BO565" s="3">
        <f t="shared" si="680"/>
        <v>2</v>
      </c>
      <c r="BP565">
        <f t="shared" si="681"/>
        <v>2</v>
      </c>
      <c r="BR565">
        <v>11</v>
      </c>
      <c r="BS565">
        <f t="shared" si="659"/>
        <v>1</v>
      </c>
      <c r="BU565" s="1">
        <f t="shared" si="660"/>
        <v>4.1373832086041933</v>
      </c>
      <c r="BV565" s="1">
        <f t="shared" si="661"/>
        <v>2.0263082834280675</v>
      </c>
      <c r="BW565" s="1">
        <f t="shared" si="662"/>
        <v>1.959891748997219</v>
      </c>
      <c r="BX565" s="1">
        <f t="shared" si="663"/>
        <v>2.6768747059262314</v>
      </c>
      <c r="BY565" s="1">
        <f t="shared" si="664"/>
        <v>2.7289392675411515</v>
      </c>
      <c r="BZ565" s="1">
        <f t="shared" si="665"/>
        <v>3.1044481198928202</v>
      </c>
      <c r="CA565" s="1">
        <f t="shared" si="666"/>
        <v>2.1792106088850578</v>
      </c>
      <c r="CB565" s="1">
        <f t="shared" si="667"/>
        <v>3.4404937608779855</v>
      </c>
      <c r="CC565" s="1">
        <f t="shared" si="668"/>
        <v>3.7181108616314913</v>
      </c>
      <c r="CD565" s="1">
        <f t="shared" si="669"/>
        <v>10.12094981140457</v>
      </c>
      <c r="CE565" s="1">
        <f t="shared" si="670"/>
        <v>1.9845461369024189</v>
      </c>
      <c r="CF565" s="1">
        <f t="shared" si="671"/>
        <v>2.8516621227040146</v>
      </c>
      <c r="CG565" s="1">
        <f t="shared" si="672"/>
        <v>3.51277649192077</v>
      </c>
      <c r="CH565" s="1">
        <f t="shared" si="673"/>
        <v>4.0607567979409822</v>
      </c>
      <c r="CI565" s="1">
        <f t="shared" si="674"/>
        <v>4.1141502598455517</v>
      </c>
      <c r="CJ565" s="1">
        <f t="shared" si="675"/>
        <v>4.1794882726458891</v>
      </c>
      <c r="CK565" s="1">
        <f t="shared" si="676"/>
        <v>4.1422590934744727</v>
      </c>
      <c r="CL565" s="5">
        <f t="shared" si="682"/>
        <v>3</v>
      </c>
      <c r="CN565" s="9">
        <f t="shared" si="683"/>
        <v>1.959891748997219</v>
      </c>
    </row>
    <row r="566" spans="1:92" x14ac:dyDescent="0.2">
      <c r="A566" s="4">
        <v>564</v>
      </c>
      <c r="B566" s="1">
        <v>0.31912364055078901</v>
      </c>
      <c r="C566" s="1">
        <v>14.374000000000001</v>
      </c>
      <c r="D566" s="1">
        <v>96</v>
      </c>
      <c r="E566" s="1">
        <v>4</v>
      </c>
      <c r="F566" s="1">
        <v>0</v>
      </c>
      <c r="G566" s="1">
        <v>20.122981135264901</v>
      </c>
      <c r="H566" s="1">
        <v>8</v>
      </c>
      <c r="I566">
        <v>1500</v>
      </c>
      <c r="J566">
        <v>0.15</v>
      </c>
      <c r="K566">
        <v>37.5</v>
      </c>
      <c r="L566" s="1"/>
      <c r="M566" s="2">
        <f t="shared" si="608"/>
        <v>5</v>
      </c>
      <c r="N566" s="2">
        <f t="shared" si="609"/>
        <v>6</v>
      </c>
      <c r="O566" s="2">
        <f t="shared" si="610"/>
        <v>4</v>
      </c>
      <c r="P566" s="2">
        <f t="shared" si="611"/>
        <v>5</v>
      </c>
      <c r="Q566" s="2">
        <f t="shared" si="612"/>
        <v>6</v>
      </c>
      <c r="R566" s="2">
        <f t="shared" si="613"/>
        <v>5</v>
      </c>
      <c r="S566" s="2">
        <f t="shared" si="614"/>
        <v>6</v>
      </c>
      <c r="T566" s="2">
        <f t="shared" si="615"/>
        <v>4</v>
      </c>
      <c r="U566" s="2">
        <f t="shared" si="616"/>
        <v>5</v>
      </c>
      <c r="V566" s="2">
        <f t="shared" si="617"/>
        <v>5</v>
      </c>
      <c r="W566" s="2">
        <f t="shared" si="618"/>
        <v>5</v>
      </c>
      <c r="X566" s="2">
        <f t="shared" si="619"/>
        <v>3</v>
      </c>
      <c r="Y566" s="2">
        <f t="shared" si="620"/>
        <v>2</v>
      </c>
      <c r="Z566" s="2">
        <f t="shared" si="621"/>
        <v>2</v>
      </c>
      <c r="AA566" s="2">
        <f t="shared" si="622"/>
        <v>2</v>
      </c>
      <c r="AB566" s="2">
        <f t="shared" si="623"/>
        <v>2</v>
      </c>
      <c r="AC566" s="2">
        <f t="shared" si="624"/>
        <v>1</v>
      </c>
      <c r="AD566" s="3">
        <f t="shared" si="677"/>
        <v>2</v>
      </c>
      <c r="AE566" s="2">
        <f t="shared" si="625"/>
        <v>8</v>
      </c>
      <c r="AF566" s="2">
        <f t="shared" si="626"/>
        <v>9</v>
      </c>
      <c r="AG566" s="2">
        <f t="shared" si="627"/>
        <v>7</v>
      </c>
      <c r="AH566" s="2">
        <f t="shared" si="628"/>
        <v>8</v>
      </c>
      <c r="AI566" s="2">
        <f t="shared" si="629"/>
        <v>8</v>
      </c>
      <c r="AJ566" s="2">
        <f t="shared" si="630"/>
        <v>7</v>
      </c>
      <c r="AK566" s="2">
        <f t="shared" si="631"/>
        <v>8</v>
      </c>
      <c r="AL566" s="2">
        <f t="shared" si="632"/>
        <v>7</v>
      </c>
      <c r="AM566" s="2">
        <f t="shared" si="633"/>
        <v>7</v>
      </c>
      <c r="AN566" s="2">
        <f t="shared" si="634"/>
        <v>7</v>
      </c>
      <c r="AO566" s="2">
        <f t="shared" si="635"/>
        <v>7</v>
      </c>
      <c r="AP566" s="2">
        <f t="shared" si="636"/>
        <v>5</v>
      </c>
      <c r="AQ566" s="2">
        <f t="shared" si="637"/>
        <v>4</v>
      </c>
      <c r="AR566" s="2">
        <f t="shared" si="638"/>
        <v>3</v>
      </c>
      <c r="AS566" s="2">
        <f t="shared" si="639"/>
        <v>4</v>
      </c>
      <c r="AT566" s="2">
        <f t="shared" si="640"/>
        <v>4</v>
      </c>
      <c r="AU566" s="2">
        <f t="shared" si="641"/>
        <v>3</v>
      </c>
      <c r="AV566" s="3">
        <f t="shared" si="678"/>
        <v>2</v>
      </c>
      <c r="AW566">
        <f t="shared" si="679"/>
        <v>1</v>
      </c>
      <c r="AX566" s="2">
        <f t="shared" si="642"/>
        <v>6</v>
      </c>
      <c r="AY566" s="2">
        <f t="shared" si="643"/>
        <v>6</v>
      </c>
      <c r="AZ566" s="2">
        <f t="shared" si="644"/>
        <v>5</v>
      </c>
      <c r="BA566" s="2">
        <f t="shared" si="645"/>
        <v>4</v>
      </c>
      <c r="BB566" s="2">
        <f t="shared" si="646"/>
        <v>3</v>
      </c>
      <c r="BC566" s="2">
        <f t="shared" si="647"/>
        <v>2</v>
      </c>
      <c r="BD566" s="2">
        <f t="shared" si="648"/>
        <v>5</v>
      </c>
      <c r="BE566" s="2">
        <f t="shared" si="649"/>
        <v>3</v>
      </c>
      <c r="BF566" s="2">
        <f t="shared" si="650"/>
        <v>3</v>
      </c>
      <c r="BG566" s="2">
        <f t="shared" si="651"/>
        <v>2</v>
      </c>
      <c r="BH566" s="2">
        <f t="shared" si="652"/>
        <v>7</v>
      </c>
      <c r="BI566" s="2">
        <f t="shared" si="653"/>
        <v>3</v>
      </c>
      <c r="BJ566" s="2">
        <f t="shared" si="654"/>
        <v>3</v>
      </c>
      <c r="BK566" s="2">
        <f t="shared" si="655"/>
        <v>3</v>
      </c>
      <c r="BL566" s="2">
        <f t="shared" si="656"/>
        <v>3</v>
      </c>
      <c r="BM566" s="2">
        <f t="shared" si="657"/>
        <v>3</v>
      </c>
      <c r="BN566" s="2">
        <f t="shared" si="658"/>
        <v>2</v>
      </c>
      <c r="BO566" s="3">
        <f t="shared" si="680"/>
        <v>11</v>
      </c>
      <c r="BP566">
        <f t="shared" si="681"/>
        <v>1</v>
      </c>
      <c r="BR566">
        <v>2</v>
      </c>
      <c r="BS566">
        <f t="shared" si="659"/>
        <v>1</v>
      </c>
      <c r="BU566" s="1">
        <f t="shared" si="660"/>
        <v>4.0016358403224874</v>
      </c>
      <c r="BV566" s="1">
        <f t="shared" si="661"/>
        <v>1.7003500464739585</v>
      </c>
      <c r="BW566" s="1">
        <f t="shared" si="662"/>
        <v>1.8044007887561917</v>
      </c>
      <c r="BX566" s="1">
        <f t="shared" si="663"/>
        <v>1.942955891439863</v>
      </c>
      <c r="BY566" s="1">
        <f t="shared" si="664"/>
        <v>2.1067442052232592</v>
      </c>
      <c r="BZ566" s="1">
        <f t="shared" si="665"/>
        <v>2.3733014873863132</v>
      </c>
      <c r="CA566" s="1">
        <f t="shared" si="666"/>
        <v>2.1084119512946713</v>
      </c>
      <c r="CB566" s="1">
        <f t="shared" si="667"/>
        <v>2.5179840254472019</v>
      </c>
      <c r="CC566" s="1">
        <f t="shared" si="668"/>
        <v>2.7572597720044021</v>
      </c>
      <c r="CD566" s="1">
        <f t="shared" si="669"/>
        <v>9.9223338120115532</v>
      </c>
      <c r="CE566" s="1">
        <f t="shared" si="670"/>
        <v>1.9715350362166144</v>
      </c>
      <c r="CF566" s="1">
        <f t="shared" si="671"/>
        <v>2.345103806837717</v>
      </c>
      <c r="CG566" s="1">
        <f t="shared" si="672"/>
        <v>2.7523234117648747</v>
      </c>
      <c r="CH566" s="1">
        <f t="shared" si="673"/>
        <v>3.0427288181301742</v>
      </c>
      <c r="CI566" s="1">
        <f t="shared" si="674"/>
        <v>3.0646053510050439</v>
      </c>
      <c r="CJ566" s="1">
        <f t="shared" si="675"/>
        <v>3.1519661614294998</v>
      </c>
      <c r="CK566" s="1">
        <f t="shared" si="676"/>
        <v>3.099546563173297</v>
      </c>
      <c r="CL566" s="5">
        <f t="shared" si="682"/>
        <v>2</v>
      </c>
      <c r="CN566" s="9">
        <f t="shared" si="683"/>
        <v>1.7003500464739585</v>
      </c>
    </row>
    <row r="567" spans="1:92" x14ac:dyDescent="0.2">
      <c r="A567" s="4">
        <v>565</v>
      </c>
      <c r="B567" s="1">
        <v>0.35086566402688402</v>
      </c>
      <c r="C567" s="1">
        <v>3.2519999999999998</v>
      </c>
      <c r="D567" s="1">
        <v>91</v>
      </c>
      <c r="E567" s="1">
        <v>9</v>
      </c>
      <c r="F567" s="1">
        <v>0</v>
      </c>
      <c r="G567" s="1">
        <v>17.6069285015259</v>
      </c>
      <c r="H567" s="1">
        <v>7</v>
      </c>
      <c r="I567">
        <v>1500</v>
      </c>
      <c r="J567">
        <v>0.15</v>
      </c>
      <c r="K567">
        <v>37.5</v>
      </c>
      <c r="L567" s="1"/>
      <c r="M567" s="2">
        <f t="shared" si="608"/>
        <v>4</v>
      </c>
      <c r="N567" s="2">
        <f t="shared" si="609"/>
        <v>7</v>
      </c>
      <c r="O567" s="2">
        <f t="shared" si="610"/>
        <v>4</v>
      </c>
      <c r="P567" s="2">
        <f t="shared" si="611"/>
        <v>5</v>
      </c>
      <c r="Q567" s="2">
        <f t="shared" si="612"/>
        <v>6</v>
      </c>
      <c r="R567" s="2">
        <f t="shared" si="613"/>
        <v>5</v>
      </c>
      <c r="S567" s="2">
        <f t="shared" si="614"/>
        <v>6</v>
      </c>
      <c r="T567" s="2">
        <f t="shared" si="615"/>
        <v>4</v>
      </c>
      <c r="U567" s="2">
        <f t="shared" si="616"/>
        <v>5</v>
      </c>
      <c r="V567" s="2">
        <f t="shared" si="617"/>
        <v>5</v>
      </c>
      <c r="W567" s="2">
        <f t="shared" si="618"/>
        <v>4</v>
      </c>
      <c r="X567" s="2">
        <f t="shared" si="619"/>
        <v>3</v>
      </c>
      <c r="Y567" s="2">
        <f t="shared" si="620"/>
        <v>2</v>
      </c>
      <c r="Z567" s="2">
        <f t="shared" si="621"/>
        <v>2</v>
      </c>
      <c r="AA567" s="2">
        <f t="shared" si="622"/>
        <v>2</v>
      </c>
      <c r="AB567" s="2">
        <f t="shared" si="623"/>
        <v>2</v>
      </c>
      <c r="AC567" s="2">
        <f t="shared" si="624"/>
        <v>1</v>
      </c>
      <c r="AD567" s="3">
        <f t="shared" si="677"/>
        <v>2</v>
      </c>
      <c r="AE567" s="2">
        <f t="shared" si="625"/>
        <v>7</v>
      </c>
      <c r="AF567" s="2">
        <f t="shared" si="626"/>
        <v>10</v>
      </c>
      <c r="AG567" s="2">
        <f t="shared" si="627"/>
        <v>7</v>
      </c>
      <c r="AH567" s="2">
        <f t="shared" si="628"/>
        <v>8</v>
      </c>
      <c r="AI567" s="2">
        <f t="shared" si="629"/>
        <v>8</v>
      </c>
      <c r="AJ567" s="2">
        <f t="shared" si="630"/>
        <v>7</v>
      </c>
      <c r="AK567" s="2">
        <f t="shared" si="631"/>
        <v>8</v>
      </c>
      <c r="AL567" s="2">
        <f t="shared" si="632"/>
        <v>7</v>
      </c>
      <c r="AM567" s="2">
        <f t="shared" si="633"/>
        <v>7</v>
      </c>
      <c r="AN567" s="2">
        <f t="shared" si="634"/>
        <v>7</v>
      </c>
      <c r="AO567" s="2">
        <f t="shared" si="635"/>
        <v>6</v>
      </c>
      <c r="AP567" s="2">
        <f t="shared" si="636"/>
        <v>5</v>
      </c>
      <c r="AQ567" s="2">
        <f t="shared" si="637"/>
        <v>4</v>
      </c>
      <c r="AR567" s="2">
        <f t="shared" si="638"/>
        <v>3</v>
      </c>
      <c r="AS567" s="2">
        <f t="shared" si="639"/>
        <v>4</v>
      </c>
      <c r="AT567" s="2">
        <f t="shared" si="640"/>
        <v>4</v>
      </c>
      <c r="AU567" s="2">
        <f t="shared" si="641"/>
        <v>3</v>
      </c>
      <c r="AV567" s="3">
        <f t="shared" si="678"/>
        <v>2</v>
      </c>
      <c r="AW567">
        <f t="shared" si="679"/>
        <v>1</v>
      </c>
      <c r="AX567" s="2">
        <f t="shared" si="642"/>
        <v>5</v>
      </c>
      <c r="AY567" s="2">
        <f t="shared" si="643"/>
        <v>7</v>
      </c>
      <c r="AZ567" s="2">
        <f t="shared" si="644"/>
        <v>5</v>
      </c>
      <c r="BA567" s="2">
        <f t="shared" si="645"/>
        <v>4</v>
      </c>
      <c r="BB567" s="2">
        <f t="shared" si="646"/>
        <v>3</v>
      </c>
      <c r="BC567" s="2">
        <f t="shared" si="647"/>
        <v>2</v>
      </c>
      <c r="BD567" s="2">
        <f t="shared" si="648"/>
        <v>5</v>
      </c>
      <c r="BE567" s="2">
        <f t="shared" si="649"/>
        <v>3</v>
      </c>
      <c r="BF567" s="2">
        <f t="shared" si="650"/>
        <v>3</v>
      </c>
      <c r="BG567" s="2">
        <f t="shared" si="651"/>
        <v>2</v>
      </c>
      <c r="BH567" s="2">
        <f t="shared" si="652"/>
        <v>6</v>
      </c>
      <c r="BI567" s="2">
        <f t="shared" si="653"/>
        <v>3</v>
      </c>
      <c r="BJ567" s="2">
        <f t="shared" si="654"/>
        <v>3</v>
      </c>
      <c r="BK567" s="2">
        <f t="shared" si="655"/>
        <v>3</v>
      </c>
      <c r="BL567" s="2">
        <f t="shared" si="656"/>
        <v>3</v>
      </c>
      <c r="BM567" s="2">
        <f t="shared" si="657"/>
        <v>3</v>
      </c>
      <c r="BN567" s="2">
        <f t="shared" si="658"/>
        <v>2</v>
      </c>
      <c r="BO567" s="3">
        <f t="shared" si="680"/>
        <v>2</v>
      </c>
      <c r="BP567">
        <f t="shared" si="681"/>
        <v>1</v>
      </c>
      <c r="BR567">
        <v>2</v>
      </c>
      <c r="BS567">
        <f t="shared" si="659"/>
        <v>1</v>
      </c>
      <c r="BU567" s="1">
        <f t="shared" si="660"/>
        <v>3.9625015473954854</v>
      </c>
      <c r="BV567" s="1">
        <f t="shared" si="661"/>
        <v>1.540645642448099</v>
      </c>
      <c r="BW567" s="1">
        <f t="shared" si="662"/>
        <v>1.6665647177027159</v>
      </c>
      <c r="BX567" s="1">
        <f t="shared" si="663"/>
        <v>1.8416570699322523</v>
      </c>
      <c r="BY567" s="1">
        <f t="shared" si="664"/>
        <v>1.9746316605287373</v>
      </c>
      <c r="BZ567" s="1">
        <f t="shared" si="665"/>
        <v>2.203894865048897</v>
      </c>
      <c r="CA567" s="1">
        <f t="shared" si="666"/>
        <v>1.9623658242556581</v>
      </c>
      <c r="CB567" s="1">
        <f t="shared" si="667"/>
        <v>2.345216342486129</v>
      </c>
      <c r="CC567" s="1">
        <f t="shared" si="668"/>
        <v>2.5638305491216324</v>
      </c>
      <c r="CD567" s="1">
        <f t="shared" si="669"/>
        <v>9.8857776562461659</v>
      </c>
      <c r="CE567" s="1">
        <f t="shared" si="670"/>
        <v>1.8290122949965539</v>
      </c>
      <c r="CF567" s="1">
        <f t="shared" si="671"/>
        <v>2.198011320435282</v>
      </c>
      <c r="CG567" s="1">
        <f t="shared" si="672"/>
        <v>2.5724049310239816</v>
      </c>
      <c r="CH567" s="1">
        <f t="shared" si="673"/>
        <v>2.8605477600682327</v>
      </c>
      <c r="CI567" s="1">
        <f t="shared" si="674"/>
        <v>2.9240893380453623</v>
      </c>
      <c r="CJ567" s="1">
        <f t="shared" si="675"/>
        <v>3.0154655305926461</v>
      </c>
      <c r="CK567" s="1">
        <f t="shared" si="676"/>
        <v>2.9629330574028012</v>
      </c>
      <c r="CL567" s="5">
        <f t="shared" si="682"/>
        <v>2</v>
      </c>
      <c r="CN567" s="9">
        <f t="shared" si="683"/>
        <v>1.540645642448099</v>
      </c>
    </row>
    <row r="568" spans="1:92" x14ac:dyDescent="0.2">
      <c r="A568" s="4">
        <v>566</v>
      </c>
      <c r="B568" s="1">
        <v>0.216279863419406</v>
      </c>
      <c r="C568" s="1">
        <v>2.7970000000000002</v>
      </c>
      <c r="D568" s="1">
        <v>81</v>
      </c>
      <c r="E568" s="1">
        <v>17</v>
      </c>
      <c r="F568" s="1">
        <v>2</v>
      </c>
      <c r="G568" s="1">
        <v>14.568408315632199</v>
      </c>
      <c r="H568" s="1">
        <v>7</v>
      </c>
      <c r="I568">
        <v>1500</v>
      </c>
      <c r="J568">
        <v>0.15</v>
      </c>
      <c r="K568">
        <v>37.5</v>
      </c>
      <c r="L568" s="1"/>
      <c r="M568" s="2">
        <f t="shared" si="608"/>
        <v>4</v>
      </c>
      <c r="N568" s="2">
        <f t="shared" si="609"/>
        <v>7</v>
      </c>
      <c r="O568" s="2">
        <f t="shared" si="610"/>
        <v>4</v>
      </c>
      <c r="P568" s="2">
        <f t="shared" si="611"/>
        <v>5</v>
      </c>
      <c r="Q568" s="2">
        <f t="shared" si="612"/>
        <v>6</v>
      </c>
      <c r="R568" s="2">
        <f t="shared" si="613"/>
        <v>5</v>
      </c>
      <c r="S568" s="2">
        <f t="shared" si="614"/>
        <v>7</v>
      </c>
      <c r="T568" s="2">
        <f t="shared" si="615"/>
        <v>4</v>
      </c>
      <c r="U568" s="2">
        <f t="shared" si="616"/>
        <v>5</v>
      </c>
      <c r="V568" s="2">
        <f t="shared" si="617"/>
        <v>6</v>
      </c>
      <c r="W568" s="2">
        <f t="shared" si="618"/>
        <v>3</v>
      </c>
      <c r="X568" s="2">
        <f t="shared" si="619"/>
        <v>3</v>
      </c>
      <c r="Y568" s="2">
        <f t="shared" si="620"/>
        <v>1</v>
      </c>
      <c r="Z568" s="2">
        <f t="shared" si="621"/>
        <v>1</v>
      </c>
      <c r="AA568" s="2">
        <f t="shared" si="622"/>
        <v>2</v>
      </c>
      <c r="AB568" s="2">
        <f t="shared" si="623"/>
        <v>1</v>
      </c>
      <c r="AC568" s="2">
        <f t="shared" si="624"/>
        <v>0</v>
      </c>
      <c r="AD568" s="3">
        <f t="shared" si="677"/>
        <v>2</v>
      </c>
      <c r="AE568" s="2">
        <f t="shared" si="625"/>
        <v>7</v>
      </c>
      <c r="AF568" s="2">
        <f t="shared" si="626"/>
        <v>10</v>
      </c>
      <c r="AG568" s="2">
        <f t="shared" si="627"/>
        <v>7</v>
      </c>
      <c r="AH568" s="2">
        <f t="shared" si="628"/>
        <v>8</v>
      </c>
      <c r="AI568" s="2">
        <f t="shared" si="629"/>
        <v>8</v>
      </c>
      <c r="AJ568" s="2">
        <f t="shared" si="630"/>
        <v>7</v>
      </c>
      <c r="AK568" s="2">
        <f t="shared" si="631"/>
        <v>9</v>
      </c>
      <c r="AL568" s="2">
        <f t="shared" si="632"/>
        <v>7</v>
      </c>
      <c r="AM568" s="2">
        <f t="shared" si="633"/>
        <v>7</v>
      </c>
      <c r="AN568" s="2">
        <f t="shared" si="634"/>
        <v>8</v>
      </c>
      <c r="AO568" s="2">
        <f t="shared" si="635"/>
        <v>5</v>
      </c>
      <c r="AP568" s="2">
        <f t="shared" si="636"/>
        <v>5</v>
      </c>
      <c r="AQ568" s="2">
        <f t="shared" si="637"/>
        <v>3</v>
      </c>
      <c r="AR568" s="2">
        <f t="shared" si="638"/>
        <v>2</v>
      </c>
      <c r="AS568" s="2">
        <f t="shared" si="639"/>
        <v>4</v>
      </c>
      <c r="AT568" s="2">
        <f t="shared" si="640"/>
        <v>3</v>
      </c>
      <c r="AU568" s="2">
        <f t="shared" si="641"/>
        <v>2</v>
      </c>
      <c r="AV568" s="3">
        <f t="shared" si="678"/>
        <v>2</v>
      </c>
      <c r="AW568">
        <f t="shared" si="679"/>
        <v>1</v>
      </c>
      <c r="AX568" s="2">
        <f t="shared" si="642"/>
        <v>5</v>
      </c>
      <c r="AY568" s="2">
        <f t="shared" si="643"/>
        <v>6</v>
      </c>
      <c r="AZ568" s="2">
        <f t="shared" si="644"/>
        <v>5</v>
      </c>
      <c r="BA568" s="2">
        <f t="shared" si="645"/>
        <v>4</v>
      </c>
      <c r="BB568" s="2">
        <f t="shared" si="646"/>
        <v>3</v>
      </c>
      <c r="BC568" s="2">
        <f t="shared" si="647"/>
        <v>2</v>
      </c>
      <c r="BD568" s="2">
        <f t="shared" si="648"/>
        <v>6</v>
      </c>
      <c r="BE568" s="2">
        <f t="shared" si="649"/>
        <v>3</v>
      </c>
      <c r="BF568" s="2">
        <f t="shared" si="650"/>
        <v>3</v>
      </c>
      <c r="BG568" s="2">
        <f t="shared" si="651"/>
        <v>3</v>
      </c>
      <c r="BH568" s="2">
        <f t="shared" si="652"/>
        <v>5</v>
      </c>
      <c r="BI568" s="2">
        <f t="shared" si="653"/>
        <v>3</v>
      </c>
      <c r="BJ568" s="2">
        <f t="shared" si="654"/>
        <v>2</v>
      </c>
      <c r="BK568" s="2">
        <f t="shared" si="655"/>
        <v>3</v>
      </c>
      <c r="BL568" s="2">
        <f t="shared" si="656"/>
        <v>3</v>
      </c>
      <c r="BM568" s="2">
        <f t="shared" si="657"/>
        <v>2</v>
      </c>
      <c r="BN568" s="2">
        <f t="shared" si="658"/>
        <v>1</v>
      </c>
      <c r="BO568" s="3">
        <f t="shared" si="680"/>
        <v>2</v>
      </c>
      <c r="BP568">
        <f t="shared" si="681"/>
        <v>2</v>
      </c>
      <c r="BR568">
        <v>3</v>
      </c>
      <c r="BS568">
        <f t="shared" si="659"/>
        <v>2</v>
      </c>
      <c r="BU568" s="1">
        <f t="shared" si="660"/>
        <v>4.1350892460332869</v>
      </c>
      <c r="BV568" s="1">
        <f t="shared" si="661"/>
        <v>2.0901555751248915</v>
      </c>
      <c r="BW568" s="1">
        <f t="shared" si="662"/>
        <v>2.0511930159734155</v>
      </c>
      <c r="BX568" s="1">
        <f t="shared" si="663"/>
        <v>2.6750693498241849</v>
      </c>
      <c r="BY568" s="1">
        <f t="shared" si="664"/>
        <v>2.8201061954067406</v>
      </c>
      <c r="BZ568" s="1">
        <f t="shared" si="665"/>
        <v>3.186460352323266</v>
      </c>
      <c r="CA568" s="1">
        <f t="shared" si="666"/>
        <v>2.2280466332339688</v>
      </c>
      <c r="CB568" s="1">
        <f t="shared" si="667"/>
        <v>3.591453344052618</v>
      </c>
      <c r="CC568" s="1">
        <f t="shared" si="668"/>
        <v>3.8002835642840456</v>
      </c>
      <c r="CD568" s="1">
        <f t="shared" si="669"/>
        <v>10.150639206554152</v>
      </c>
      <c r="CE568" s="1">
        <f t="shared" si="670"/>
        <v>1.8421091525228799</v>
      </c>
      <c r="CF568" s="1">
        <f t="shared" si="671"/>
        <v>2.8761097384198551</v>
      </c>
      <c r="CG568" s="1">
        <f t="shared" si="672"/>
        <v>3.531536939936728</v>
      </c>
      <c r="CH568" s="1">
        <f t="shared" si="673"/>
        <v>4.1279462658079416</v>
      </c>
      <c r="CI568" s="1">
        <f t="shared" si="674"/>
        <v>4.2635368099887003</v>
      </c>
      <c r="CJ568" s="1">
        <f t="shared" si="675"/>
        <v>4.3266495241651892</v>
      </c>
      <c r="CK568" s="1">
        <f t="shared" si="676"/>
        <v>4.2905447542014743</v>
      </c>
      <c r="CL568" s="5">
        <f t="shared" si="682"/>
        <v>11</v>
      </c>
      <c r="CN568" s="9">
        <f t="shared" si="683"/>
        <v>1.8421091525228799</v>
      </c>
    </row>
    <row r="569" spans="1:92" x14ac:dyDescent="0.2">
      <c r="A569" s="4">
        <v>567</v>
      </c>
      <c r="B569" s="1">
        <v>0.35452284306939502</v>
      </c>
      <c r="C569" s="1">
        <v>0.626</v>
      </c>
      <c r="D569" s="1">
        <v>86</v>
      </c>
      <c r="E569" s="1">
        <v>0</v>
      </c>
      <c r="F569" s="1">
        <v>14</v>
      </c>
      <c r="G569" s="1">
        <v>9.3845034917195598</v>
      </c>
      <c r="H569" s="1">
        <v>6</v>
      </c>
      <c r="I569">
        <v>1500</v>
      </c>
      <c r="J569">
        <v>0.15</v>
      </c>
      <c r="K569">
        <v>37.5</v>
      </c>
      <c r="L569" s="1"/>
      <c r="M569" s="2">
        <f t="shared" si="608"/>
        <v>2</v>
      </c>
      <c r="N569" s="2">
        <f t="shared" si="609"/>
        <v>7</v>
      </c>
      <c r="O569" s="2">
        <f t="shared" si="610"/>
        <v>6</v>
      </c>
      <c r="P569" s="2">
        <f t="shared" si="611"/>
        <v>4</v>
      </c>
      <c r="Q569" s="2">
        <f t="shared" si="612"/>
        <v>6</v>
      </c>
      <c r="R569" s="2">
        <f t="shared" si="613"/>
        <v>7</v>
      </c>
      <c r="S569" s="2">
        <f t="shared" si="614"/>
        <v>7</v>
      </c>
      <c r="T569" s="2">
        <f t="shared" si="615"/>
        <v>5</v>
      </c>
      <c r="U569" s="2">
        <f t="shared" si="616"/>
        <v>7</v>
      </c>
      <c r="V569" s="2">
        <f t="shared" si="617"/>
        <v>7</v>
      </c>
      <c r="W569" s="2">
        <f t="shared" si="618"/>
        <v>3</v>
      </c>
      <c r="X569" s="2">
        <f t="shared" si="619"/>
        <v>5</v>
      </c>
      <c r="Y569" s="2">
        <f t="shared" si="620"/>
        <v>2</v>
      </c>
      <c r="Z569" s="2">
        <f t="shared" si="621"/>
        <v>2</v>
      </c>
      <c r="AA569" s="2">
        <f t="shared" si="622"/>
        <v>1</v>
      </c>
      <c r="AB569" s="2">
        <f t="shared" si="623"/>
        <v>2</v>
      </c>
      <c r="AC569" s="2">
        <f t="shared" si="624"/>
        <v>1</v>
      </c>
      <c r="AD569" s="3">
        <f t="shared" si="677"/>
        <v>2</v>
      </c>
      <c r="AE569" s="2">
        <f t="shared" si="625"/>
        <v>5</v>
      </c>
      <c r="AF569" s="2">
        <f t="shared" si="626"/>
        <v>10</v>
      </c>
      <c r="AG569" s="2">
        <f t="shared" si="627"/>
        <v>9</v>
      </c>
      <c r="AH569" s="2">
        <f t="shared" si="628"/>
        <v>7</v>
      </c>
      <c r="AI569" s="2">
        <f t="shared" si="629"/>
        <v>8</v>
      </c>
      <c r="AJ569" s="2">
        <f t="shared" si="630"/>
        <v>9</v>
      </c>
      <c r="AK569" s="2">
        <f t="shared" si="631"/>
        <v>9</v>
      </c>
      <c r="AL569" s="2">
        <f t="shared" si="632"/>
        <v>8</v>
      </c>
      <c r="AM569" s="2">
        <f t="shared" si="633"/>
        <v>9</v>
      </c>
      <c r="AN569" s="2">
        <f t="shared" si="634"/>
        <v>9</v>
      </c>
      <c r="AO569" s="2">
        <f t="shared" si="635"/>
        <v>5</v>
      </c>
      <c r="AP569" s="2">
        <f t="shared" si="636"/>
        <v>7</v>
      </c>
      <c r="AQ569" s="2">
        <f t="shared" si="637"/>
        <v>4</v>
      </c>
      <c r="AR569" s="2">
        <f t="shared" si="638"/>
        <v>3</v>
      </c>
      <c r="AS569" s="2">
        <f t="shared" si="639"/>
        <v>3</v>
      </c>
      <c r="AT569" s="2">
        <f t="shared" si="640"/>
        <v>4</v>
      </c>
      <c r="AU569" s="2">
        <f t="shared" si="641"/>
        <v>3</v>
      </c>
      <c r="AV569" s="3">
        <f t="shared" si="678"/>
        <v>2</v>
      </c>
      <c r="AW569">
        <f t="shared" si="679"/>
        <v>1</v>
      </c>
      <c r="AX569" s="2">
        <f t="shared" si="642"/>
        <v>3</v>
      </c>
      <c r="AY569" s="2">
        <f t="shared" si="643"/>
        <v>6</v>
      </c>
      <c r="AZ569" s="2">
        <f t="shared" si="644"/>
        <v>7</v>
      </c>
      <c r="BA569" s="2">
        <f t="shared" si="645"/>
        <v>3</v>
      </c>
      <c r="BB569" s="2">
        <f t="shared" si="646"/>
        <v>4</v>
      </c>
      <c r="BC569" s="2">
        <f t="shared" si="647"/>
        <v>5</v>
      </c>
      <c r="BD569" s="2">
        <f t="shared" si="648"/>
        <v>6</v>
      </c>
      <c r="BE569" s="2">
        <f t="shared" si="649"/>
        <v>5</v>
      </c>
      <c r="BF569" s="2">
        <f t="shared" si="650"/>
        <v>5</v>
      </c>
      <c r="BG569" s="2">
        <f t="shared" si="651"/>
        <v>4</v>
      </c>
      <c r="BH569" s="2">
        <f t="shared" si="652"/>
        <v>5</v>
      </c>
      <c r="BI569" s="2">
        <f t="shared" si="653"/>
        <v>6</v>
      </c>
      <c r="BJ569" s="2">
        <f t="shared" si="654"/>
        <v>4</v>
      </c>
      <c r="BK569" s="2">
        <f t="shared" si="655"/>
        <v>2</v>
      </c>
      <c r="BL569" s="2">
        <f t="shared" si="656"/>
        <v>2</v>
      </c>
      <c r="BM569" s="2">
        <f t="shared" si="657"/>
        <v>3</v>
      </c>
      <c r="BN569" s="2">
        <f t="shared" si="658"/>
        <v>2</v>
      </c>
      <c r="BO569" s="3">
        <f t="shared" si="680"/>
        <v>3</v>
      </c>
      <c r="BP569">
        <f t="shared" si="681"/>
        <v>1</v>
      </c>
      <c r="BR569">
        <v>2</v>
      </c>
      <c r="BS569">
        <f t="shared" si="659"/>
        <v>1</v>
      </c>
      <c r="BU569" s="1">
        <f t="shared" si="660"/>
        <v>4.8121513879235653</v>
      </c>
      <c r="BV569" s="1">
        <f t="shared" si="661"/>
        <v>2.0703500069850205</v>
      </c>
      <c r="BW569" s="1">
        <f t="shared" si="662"/>
        <v>1.6468984912433497</v>
      </c>
      <c r="BX569" s="1">
        <f t="shared" si="663"/>
        <v>2.5959275481239619</v>
      </c>
      <c r="BY569" s="1">
        <f t="shared" si="664"/>
        <v>1.985637735372626</v>
      </c>
      <c r="BZ569" s="1">
        <f t="shared" si="665"/>
        <v>1.9494888576944476</v>
      </c>
      <c r="CA569" s="1">
        <f t="shared" si="666"/>
        <v>2.2846087639537398</v>
      </c>
      <c r="CB569" s="1">
        <f t="shared" si="667"/>
        <v>2.1765362682507297</v>
      </c>
      <c r="CC569" s="1">
        <f t="shared" si="668"/>
        <v>2.386805621064803</v>
      </c>
      <c r="CD569" s="1">
        <f t="shared" si="669"/>
        <v>9.8416272280458923</v>
      </c>
      <c r="CE569" s="1">
        <f t="shared" si="670"/>
        <v>2.9259600731629538</v>
      </c>
      <c r="CF569" s="1">
        <f t="shared" si="671"/>
        <v>1.9305591752483728</v>
      </c>
      <c r="CG569" s="1">
        <f t="shared" si="672"/>
        <v>2.3724475441171826</v>
      </c>
      <c r="CH569" s="1">
        <f t="shared" si="673"/>
        <v>2.7786797180445677</v>
      </c>
      <c r="CI569" s="1">
        <f t="shared" si="674"/>
        <v>2.9087618809028681</v>
      </c>
      <c r="CJ569" s="1">
        <f t="shared" si="675"/>
        <v>3.0001978557112481</v>
      </c>
      <c r="CK569" s="1">
        <f t="shared" si="676"/>
        <v>2.9519549973355343</v>
      </c>
      <c r="CL569" s="5">
        <f t="shared" si="682"/>
        <v>3</v>
      </c>
      <c r="CN569" s="9">
        <f t="shared" si="683"/>
        <v>1.6468984912433497</v>
      </c>
    </row>
    <row r="570" spans="1:92" x14ac:dyDescent="0.2">
      <c r="A570" s="4">
        <v>568</v>
      </c>
      <c r="B570" s="1">
        <v>0</v>
      </c>
      <c r="C570" s="1">
        <v>1.044</v>
      </c>
      <c r="D570" s="1">
        <v>100</v>
      </c>
      <c r="E570" s="1">
        <v>0</v>
      </c>
      <c r="F570" s="1">
        <v>0</v>
      </c>
      <c r="G570" s="1">
        <v>15.6642846657598</v>
      </c>
      <c r="H570" s="1">
        <v>7</v>
      </c>
      <c r="I570">
        <v>1500</v>
      </c>
      <c r="J570">
        <v>0.15</v>
      </c>
      <c r="K570">
        <v>37.5</v>
      </c>
      <c r="L570" s="1"/>
      <c r="M570" s="2">
        <f t="shared" si="608"/>
        <v>3</v>
      </c>
      <c r="N570" s="2">
        <f t="shared" si="609"/>
        <v>8</v>
      </c>
      <c r="O570" s="2">
        <f t="shared" si="610"/>
        <v>4</v>
      </c>
      <c r="P570" s="2">
        <f t="shared" si="611"/>
        <v>5</v>
      </c>
      <c r="Q570" s="2">
        <f t="shared" si="612"/>
        <v>6</v>
      </c>
      <c r="R570" s="2">
        <f t="shared" si="613"/>
        <v>5</v>
      </c>
      <c r="S570" s="2">
        <f t="shared" si="614"/>
        <v>7</v>
      </c>
      <c r="T570" s="2">
        <f t="shared" si="615"/>
        <v>4</v>
      </c>
      <c r="U570" s="2">
        <f t="shared" si="616"/>
        <v>5</v>
      </c>
      <c r="V570" s="2">
        <f t="shared" si="617"/>
        <v>5</v>
      </c>
      <c r="W570" s="2">
        <f t="shared" si="618"/>
        <v>4</v>
      </c>
      <c r="X570" s="2">
        <f t="shared" si="619"/>
        <v>3</v>
      </c>
      <c r="Y570" s="2">
        <f t="shared" si="620"/>
        <v>2</v>
      </c>
      <c r="Z570" s="2">
        <f t="shared" si="621"/>
        <v>2</v>
      </c>
      <c r="AA570" s="2">
        <f t="shared" si="622"/>
        <v>2</v>
      </c>
      <c r="AB570" s="2">
        <f t="shared" si="623"/>
        <v>2</v>
      </c>
      <c r="AC570" s="2">
        <f t="shared" si="624"/>
        <v>1</v>
      </c>
      <c r="AD570" s="3">
        <f t="shared" si="677"/>
        <v>2</v>
      </c>
      <c r="AE570" s="2">
        <f t="shared" si="625"/>
        <v>6</v>
      </c>
      <c r="AF570" s="2">
        <f t="shared" si="626"/>
        <v>11</v>
      </c>
      <c r="AG570" s="2">
        <f t="shared" si="627"/>
        <v>7</v>
      </c>
      <c r="AH570" s="2">
        <f t="shared" si="628"/>
        <v>8</v>
      </c>
      <c r="AI570" s="2">
        <f t="shared" si="629"/>
        <v>8</v>
      </c>
      <c r="AJ570" s="2">
        <f t="shared" si="630"/>
        <v>7</v>
      </c>
      <c r="AK570" s="2">
        <f t="shared" si="631"/>
        <v>9</v>
      </c>
      <c r="AL570" s="2">
        <f t="shared" si="632"/>
        <v>7</v>
      </c>
      <c r="AM570" s="2">
        <f t="shared" si="633"/>
        <v>7</v>
      </c>
      <c r="AN570" s="2">
        <f t="shared" si="634"/>
        <v>7</v>
      </c>
      <c r="AO570" s="2">
        <f t="shared" si="635"/>
        <v>6</v>
      </c>
      <c r="AP570" s="2">
        <f t="shared" si="636"/>
        <v>5</v>
      </c>
      <c r="AQ570" s="2">
        <f t="shared" si="637"/>
        <v>4</v>
      </c>
      <c r="AR570" s="2">
        <f t="shared" si="638"/>
        <v>3</v>
      </c>
      <c r="AS570" s="2">
        <f t="shared" si="639"/>
        <v>4</v>
      </c>
      <c r="AT570" s="2">
        <f t="shared" si="640"/>
        <v>4</v>
      </c>
      <c r="AU570" s="2">
        <f t="shared" si="641"/>
        <v>3</v>
      </c>
      <c r="AV570" s="3">
        <f t="shared" si="678"/>
        <v>2</v>
      </c>
      <c r="AW570">
        <f t="shared" si="679"/>
        <v>1</v>
      </c>
      <c r="AX570" s="2">
        <f t="shared" si="642"/>
        <v>3</v>
      </c>
      <c r="AY570" s="2">
        <f t="shared" si="643"/>
        <v>7</v>
      </c>
      <c r="AZ570" s="2">
        <f t="shared" si="644"/>
        <v>5</v>
      </c>
      <c r="BA570" s="2">
        <f t="shared" si="645"/>
        <v>5</v>
      </c>
      <c r="BB570" s="2">
        <f t="shared" si="646"/>
        <v>3</v>
      </c>
      <c r="BC570" s="2">
        <f t="shared" si="647"/>
        <v>2</v>
      </c>
      <c r="BD570" s="2">
        <f t="shared" si="648"/>
        <v>5</v>
      </c>
      <c r="BE570" s="2">
        <f t="shared" si="649"/>
        <v>3</v>
      </c>
      <c r="BF570" s="2">
        <f t="shared" si="650"/>
        <v>3</v>
      </c>
      <c r="BG570" s="2">
        <f t="shared" si="651"/>
        <v>2</v>
      </c>
      <c r="BH570" s="2">
        <f t="shared" si="652"/>
        <v>6</v>
      </c>
      <c r="BI570" s="2">
        <f t="shared" si="653"/>
        <v>3</v>
      </c>
      <c r="BJ570" s="2">
        <f t="shared" si="654"/>
        <v>3</v>
      </c>
      <c r="BK570" s="2">
        <f t="shared" si="655"/>
        <v>3</v>
      </c>
      <c r="BL570" s="2">
        <f t="shared" si="656"/>
        <v>3</v>
      </c>
      <c r="BM570" s="2">
        <f t="shared" si="657"/>
        <v>3</v>
      </c>
      <c r="BN570" s="2">
        <f t="shared" si="658"/>
        <v>2</v>
      </c>
      <c r="BO570" s="3">
        <f t="shared" si="680"/>
        <v>2</v>
      </c>
      <c r="BP570">
        <f t="shared" si="681"/>
        <v>1</v>
      </c>
      <c r="BR570">
        <v>2</v>
      </c>
      <c r="BS570">
        <f t="shared" si="659"/>
        <v>1</v>
      </c>
      <c r="BU570" s="1">
        <f t="shared" si="660"/>
        <v>3.9570950386274744</v>
      </c>
      <c r="BV570" s="1">
        <f t="shared" si="661"/>
        <v>1.0783464558927429</v>
      </c>
      <c r="BW570" s="1">
        <f t="shared" si="662"/>
        <v>1.1652182997775873</v>
      </c>
      <c r="BX570" s="1">
        <f t="shared" si="663"/>
        <v>1.3197718004824024</v>
      </c>
      <c r="BY570" s="1">
        <f t="shared" si="664"/>
        <v>1.348132964811525</v>
      </c>
      <c r="BZ570" s="1">
        <f t="shared" si="665"/>
        <v>1.458844269877247</v>
      </c>
      <c r="CA570" s="1">
        <f t="shared" si="666"/>
        <v>1.6554036199573008</v>
      </c>
      <c r="CB570" s="1">
        <f t="shared" si="667"/>
        <v>1.5138375635238204</v>
      </c>
      <c r="CC570" s="1">
        <f t="shared" si="668"/>
        <v>1.6994249641090071</v>
      </c>
      <c r="CD570" s="1">
        <f t="shared" si="669"/>
        <v>9.751422631729227</v>
      </c>
      <c r="CE570" s="1">
        <f t="shared" si="670"/>
        <v>1.6913832918655585</v>
      </c>
      <c r="CF570" s="1">
        <f t="shared" si="671"/>
        <v>1.6164758286241783</v>
      </c>
      <c r="CG570" s="1">
        <f t="shared" si="672"/>
        <v>1.8668512181070713</v>
      </c>
      <c r="CH570" s="1">
        <f t="shared" si="673"/>
        <v>2.0514003642092802</v>
      </c>
      <c r="CI570" s="1">
        <f t="shared" si="674"/>
        <v>2.1840623427271373</v>
      </c>
      <c r="CJ570" s="1">
        <f t="shared" si="675"/>
        <v>2.3048893297459458</v>
      </c>
      <c r="CK570" s="1">
        <f t="shared" si="676"/>
        <v>2.2361132349673958</v>
      </c>
      <c r="CL570" s="5">
        <f t="shared" si="682"/>
        <v>2</v>
      </c>
      <c r="CN570" s="9">
        <f t="shared" si="683"/>
        <v>1.0783464558927429</v>
      </c>
    </row>
    <row r="571" spans="1:92" x14ac:dyDescent="0.2">
      <c r="A571" s="4">
        <v>569</v>
      </c>
      <c r="B571" s="1">
        <v>0.186896756607315</v>
      </c>
      <c r="C571" s="1">
        <v>1.0529999999999999</v>
      </c>
      <c r="D571" s="1">
        <v>92</v>
      </c>
      <c r="E571" s="1">
        <v>0</v>
      </c>
      <c r="F571" s="1">
        <v>8</v>
      </c>
      <c r="G571" s="1">
        <v>15.798562288987601</v>
      </c>
      <c r="H571" s="1">
        <v>7</v>
      </c>
      <c r="I571">
        <v>1500</v>
      </c>
      <c r="J571">
        <v>0.15</v>
      </c>
      <c r="K571">
        <v>37.5</v>
      </c>
      <c r="L571" s="1"/>
      <c r="M571" s="2">
        <f t="shared" si="608"/>
        <v>3</v>
      </c>
      <c r="N571" s="2">
        <f t="shared" si="609"/>
        <v>8</v>
      </c>
      <c r="O571" s="2">
        <f t="shared" si="610"/>
        <v>4</v>
      </c>
      <c r="P571" s="2">
        <f t="shared" si="611"/>
        <v>5</v>
      </c>
      <c r="Q571" s="2">
        <f t="shared" si="612"/>
        <v>6</v>
      </c>
      <c r="R571" s="2">
        <f t="shared" si="613"/>
        <v>5</v>
      </c>
      <c r="S571" s="2">
        <f t="shared" si="614"/>
        <v>7</v>
      </c>
      <c r="T571" s="2">
        <f t="shared" si="615"/>
        <v>4</v>
      </c>
      <c r="U571" s="2">
        <f t="shared" si="616"/>
        <v>5</v>
      </c>
      <c r="V571" s="2">
        <f t="shared" si="617"/>
        <v>5</v>
      </c>
      <c r="W571" s="2">
        <f t="shared" si="618"/>
        <v>4</v>
      </c>
      <c r="X571" s="2">
        <f t="shared" si="619"/>
        <v>3</v>
      </c>
      <c r="Y571" s="2">
        <f t="shared" si="620"/>
        <v>2</v>
      </c>
      <c r="Z571" s="2">
        <f t="shared" si="621"/>
        <v>2</v>
      </c>
      <c r="AA571" s="2">
        <f t="shared" si="622"/>
        <v>2</v>
      </c>
      <c r="AB571" s="2">
        <f t="shared" si="623"/>
        <v>2</v>
      </c>
      <c r="AC571" s="2">
        <f t="shared" si="624"/>
        <v>1</v>
      </c>
      <c r="AD571" s="3">
        <f t="shared" si="677"/>
        <v>2</v>
      </c>
      <c r="AE571" s="2">
        <f t="shared" si="625"/>
        <v>6</v>
      </c>
      <c r="AF571" s="2">
        <f t="shared" si="626"/>
        <v>11</v>
      </c>
      <c r="AG571" s="2">
        <f t="shared" si="627"/>
        <v>7</v>
      </c>
      <c r="AH571" s="2">
        <f t="shared" si="628"/>
        <v>8</v>
      </c>
      <c r="AI571" s="2">
        <f t="shared" si="629"/>
        <v>8</v>
      </c>
      <c r="AJ571" s="2">
        <f t="shared" si="630"/>
        <v>7</v>
      </c>
      <c r="AK571" s="2">
        <f t="shared" si="631"/>
        <v>9</v>
      </c>
      <c r="AL571" s="2">
        <f t="shared" si="632"/>
        <v>7</v>
      </c>
      <c r="AM571" s="2">
        <f t="shared" si="633"/>
        <v>7</v>
      </c>
      <c r="AN571" s="2">
        <f t="shared" si="634"/>
        <v>7</v>
      </c>
      <c r="AO571" s="2">
        <f t="shared" si="635"/>
        <v>6</v>
      </c>
      <c r="AP571" s="2">
        <f t="shared" si="636"/>
        <v>5</v>
      </c>
      <c r="AQ571" s="2">
        <f t="shared" si="637"/>
        <v>4</v>
      </c>
      <c r="AR571" s="2">
        <f t="shared" si="638"/>
        <v>3</v>
      </c>
      <c r="AS571" s="2">
        <f t="shared" si="639"/>
        <v>4</v>
      </c>
      <c r="AT571" s="2">
        <f t="shared" si="640"/>
        <v>4</v>
      </c>
      <c r="AU571" s="2">
        <f t="shared" si="641"/>
        <v>3</v>
      </c>
      <c r="AV571" s="3">
        <f t="shared" si="678"/>
        <v>2</v>
      </c>
      <c r="AW571">
        <f t="shared" si="679"/>
        <v>1</v>
      </c>
      <c r="AX571" s="2">
        <f t="shared" si="642"/>
        <v>3</v>
      </c>
      <c r="AY571" s="2">
        <f t="shared" si="643"/>
        <v>7</v>
      </c>
      <c r="AZ571" s="2">
        <f t="shared" si="644"/>
        <v>5</v>
      </c>
      <c r="BA571" s="2">
        <f t="shared" si="645"/>
        <v>5</v>
      </c>
      <c r="BB571" s="2">
        <f t="shared" si="646"/>
        <v>3</v>
      </c>
      <c r="BC571" s="2">
        <f t="shared" si="647"/>
        <v>2</v>
      </c>
      <c r="BD571" s="2">
        <f t="shared" si="648"/>
        <v>5</v>
      </c>
      <c r="BE571" s="2">
        <f t="shared" si="649"/>
        <v>3</v>
      </c>
      <c r="BF571" s="2">
        <f t="shared" si="650"/>
        <v>3</v>
      </c>
      <c r="BG571" s="2">
        <f t="shared" si="651"/>
        <v>2</v>
      </c>
      <c r="BH571" s="2">
        <f t="shared" si="652"/>
        <v>6</v>
      </c>
      <c r="BI571" s="2">
        <f t="shared" si="653"/>
        <v>3</v>
      </c>
      <c r="BJ571" s="2">
        <f t="shared" si="654"/>
        <v>3</v>
      </c>
      <c r="BK571" s="2">
        <f t="shared" si="655"/>
        <v>3</v>
      </c>
      <c r="BL571" s="2">
        <f t="shared" si="656"/>
        <v>3</v>
      </c>
      <c r="BM571" s="2">
        <f t="shared" si="657"/>
        <v>3</v>
      </c>
      <c r="BN571" s="2">
        <f t="shared" si="658"/>
        <v>2</v>
      </c>
      <c r="BO571" s="3">
        <f t="shared" si="680"/>
        <v>2</v>
      </c>
      <c r="BP571">
        <f t="shared" si="681"/>
        <v>1</v>
      </c>
      <c r="BR571">
        <v>2</v>
      </c>
      <c r="BS571">
        <f t="shared" si="659"/>
        <v>5</v>
      </c>
      <c r="BU571" s="1">
        <f t="shared" si="660"/>
        <v>4.1189556029936147</v>
      </c>
      <c r="BV571" s="1">
        <f t="shared" si="661"/>
        <v>2.0272246297181131</v>
      </c>
      <c r="BW571" s="1">
        <f t="shared" si="662"/>
        <v>1.9032941327995219</v>
      </c>
      <c r="BX571" s="1">
        <f t="shared" si="663"/>
        <v>2.7422025860359791</v>
      </c>
      <c r="BY571" s="1">
        <f t="shared" si="664"/>
        <v>2.9808178856890266</v>
      </c>
      <c r="BZ571" s="1">
        <f t="shared" si="665"/>
        <v>3.4791425151314539</v>
      </c>
      <c r="CA571" s="1">
        <f t="shared" si="666"/>
        <v>2.1108214815441393</v>
      </c>
      <c r="CB571" s="1">
        <f t="shared" si="667"/>
        <v>3.9825891139149552</v>
      </c>
      <c r="CC571" s="1">
        <f t="shared" si="668"/>
        <v>4.2760908763470722</v>
      </c>
      <c r="CD571" s="1">
        <f t="shared" si="669"/>
        <v>10.250164686392177</v>
      </c>
      <c r="CE571" s="1">
        <f t="shared" si="670"/>
        <v>1.9004245650700142</v>
      </c>
      <c r="CF571" s="1">
        <f t="shared" si="671"/>
        <v>3.0883232751367173</v>
      </c>
      <c r="CG571" s="1">
        <f t="shared" si="672"/>
        <v>3.8766057103711717</v>
      </c>
      <c r="CH571" s="1">
        <f t="shared" si="673"/>
        <v>4.65372082530439</v>
      </c>
      <c r="CI571" s="1">
        <f t="shared" si="674"/>
        <v>4.7359816683381117</v>
      </c>
      <c r="CJ571" s="1">
        <f t="shared" si="675"/>
        <v>4.7929047153050144</v>
      </c>
      <c r="CK571" s="1">
        <f t="shared" si="676"/>
        <v>4.7601983799434668</v>
      </c>
      <c r="CL571" s="5">
        <f t="shared" si="682"/>
        <v>11</v>
      </c>
      <c r="CN571" s="9">
        <f t="shared" si="683"/>
        <v>1.9004245650700142</v>
      </c>
    </row>
    <row r="572" spans="1:92" x14ac:dyDescent="0.2">
      <c r="A572" s="4">
        <v>570</v>
      </c>
      <c r="B572" s="1">
        <v>0.43230351161660302</v>
      </c>
      <c r="C572" s="1">
        <v>8.3979999999999997</v>
      </c>
      <c r="D572" s="1">
        <v>46</v>
      </c>
      <c r="E572" s="1">
        <v>27</v>
      </c>
      <c r="F572" s="1">
        <v>27</v>
      </c>
      <c r="G572" s="1">
        <v>10.6384572047813</v>
      </c>
      <c r="H572" s="1">
        <v>7</v>
      </c>
      <c r="I572">
        <v>1500</v>
      </c>
      <c r="J572">
        <v>0.15</v>
      </c>
      <c r="K572">
        <v>37.5</v>
      </c>
      <c r="L572" s="1"/>
      <c r="M572" s="2">
        <f t="shared" si="608"/>
        <v>4</v>
      </c>
      <c r="N572" s="2">
        <f t="shared" si="609"/>
        <v>7</v>
      </c>
      <c r="O572" s="2">
        <f t="shared" si="610"/>
        <v>6</v>
      </c>
      <c r="P572" s="2">
        <f t="shared" si="611"/>
        <v>5</v>
      </c>
      <c r="Q572" s="2">
        <f t="shared" si="612"/>
        <v>7</v>
      </c>
      <c r="R572" s="2">
        <f t="shared" si="613"/>
        <v>6</v>
      </c>
      <c r="S572" s="2">
        <f t="shared" si="614"/>
        <v>5</v>
      </c>
      <c r="T572" s="2">
        <f t="shared" si="615"/>
        <v>4</v>
      </c>
      <c r="U572" s="2">
        <f t="shared" si="616"/>
        <v>4</v>
      </c>
      <c r="V572" s="2">
        <f t="shared" si="617"/>
        <v>7</v>
      </c>
      <c r="W572" s="2">
        <f t="shared" si="618"/>
        <v>3</v>
      </c>
      <c r="X572" s="2">
        <f t="shared" si="619"/>
        <v>3</v>
      </c>
      <c r="Y572" s="2">
        <f t="shared" si="620"/>
        <v>1</v>
      </c>
      <c r="Z572" s="2">
        <f t="shared" si="621"/>
        <v>1</v>
      </c>
      <c r="AA572" s="2">
        <f t="shared" si="622"/>
        <v>1</v>
      </c>
      <c r="AB572" s="2">
        <f t="shared" si="623"/>
        <v>1</v>
      </c>
      <c r="AC572" s="2">
        <f t="shared" si="624"/>
        <v>0</v>
      </c>
      <c r="AD572" s="3">
        <f t="shared" si="677"/>
        <v>2</v>
      </c>
      <c r="AE572" s="2">
        <f t="shared" si="625"/>
        <v>7</v>
      </c>
      <c r="AF572" s="2">
        <f t="shared" si="626"/>
        <v>10</v>
      </c>
      <c r="AG572" s="2">
        <f t="shared" si="627"/>
        <v>9</v>
      </c>
      <c r="AH572" s="2">
        <f t="shared" si="628"/>
        <v>8</v>
      </c>
      <c r="AI572" s="2">
        <f t="shared" si="629"/>
        <v>9</v>
      </c>
      <c r="AJ572" s="2">
        <f t="shared" si="630"/>
        <v>8</v>
      </c>
      <c r="AK572" s="2">
        <f t="shared" si="631"/>
        <v>7</v>
      </c>
      <c r="AL572" s="2">
        <f t="shared" si="632"/>
        <v>7</v>
      </c>
      <c r="AM572" s="2">
        <f t="shared" si="633"/>
        <v>6</v>
      </c>
      <c r="AN572" s="2">
        <f t="shared" si="634"/>
        <v>9</v>
      </c>
      <c r="AO572" s="2">
        <f t="shared" si="635"/>
        <v>5</v>
      </c>
      <c r="AP572" s="2">
        <f t="shared" si="636"/>
        <v>5</v>
      </c>
      <c r="AQ572" s="2">
        <f t="shared" si="637"/>
        <v>3</v>
      </c>
      <c r="AR572" s="2">
        <f t="shared" si="638"/>
        <v>2</v>
      </c>
      <c r="AS572" s="2">
        <f t="shared" si="639"/>
        <v>3</v>
      </c>
      <c r="AT572" s="2">
        <f t="shared" si="640"/>
        <v>3</v>
      </c>
      <c r="AU572" s="2">
        <f t="shared" si="641"/>
        <v>2</v>
      </c>
      <c r="AV572" s="3">
        <f t="shared" si="678"/>
        <v>2</v>
      </c>
      <c r="AW572">
        <f t="shared" si="679"/>
        <v>1</v>
      </c>
      <c r="AX572" s="2">
        <f t="shared" si="642"/>
        <v>4</v>
      </c>
      <c r="AY572" s="2">
        <f t="shared" si="643"/>
        <v>7</v>
      </c>
      <c r="AZ572" s="2">
        <f t="shared" si="644"/>
        <v>7</v>
      </c>
      <c r="BA572" s="2">
        <f t="shared" si="645"/>
        <v>4</v>
      </c>
      <c r="BB572" s="2">
        <f t="shared" si="646"/>
        <v>4</v>
      </c>
      <c r="BC572" s="2">
        <f t="shared" si="647"/>
        <v>3</v>
      </c>
      <c r="BD572" s="2">
        <f t="shared" si="648"/>
        <v>4</v>
      </c>
      <c r="BE572" s="2">
        <f t="shared" si="649"/>
        <v>2</v>
      </c>
      <c r="BF572" s="2">
        <f t="shared" si="650"/>
        <v>2</v>
      </c>
      <c r="BG572" s="2">
        <f t="shared" si="651"/>
        <v>4</v>
      </c>
      <c r="BH572" s="2">
        <f t="shared" si="652"/>
        <v>4</v>
      </c>
      <c r="BI572" s="2">
        <f t="shared" si="653"/>
        <v>3</v>
      </c>
      <c r="BJ572" s="2">
        <f t="shared" si="654"/>
        <v>2</v>
      </c>
      <c r="BK572" s="2">
        <f t="shared" si="655"/>
        <v>2</v>
      </c>
      <c r="BL572" s="2">
        <f t="shared" si="656"/>
        <v>2</v>
      </c>
      <c r="BM572" s="2">
        <f t="shared" si="657"/>
        <v>2</v>
      </c>
      <c r="BN572" s="2">
        <f t="shared" si="658"/>
        <v>1</v>
      </c>
      <c r="BO572" s="3">
        <f t="shared" si="680"/>
        <v>2</v>
      </c>
      <c r="BP572">
        <f t="shared" si="681"/>
        <v>2</v>
      </c>
      <c r="BR572">
        <v>2</v>
      </c>
      <c r="BS572">
        <f t="shared" si="659"/>
        <v>1</v>
      </c>
      <c r="BU572" s="1">
        <f t="shared" si="660"/>
        <v>4.3484844568886647</v>
      </c>
      <c r="BV572" s="1">
        <f t="shared" si="661"/>
        <v>2.0287902544454228</v>
      </c>
      <c r="BW572" s="1">
        <f t="shared" si="662"/>
        <v>1.9664018497526243</v>
      </c>
      <c r="BX572" s="1">
        <f t="shared" si="663"/>
        <v>2.5591388861283608</v>
      </c>
      <c r="BY572" s="1">
        <f t="shared" si="664"/>
        <v>2.2464489222922843</v>
      </c>
      <c r="BZ572" s="1">
        <f t="shared" si="665"/>
        <v>2.2457216897432941</v>
      </c>
      <c r="CA572" s="1">
        <f t="shared" si="666"/>
        <v>2.2553311459991399</v>
      </c>
      <c r="CB572" s="1">
        <f t="shared" si="667"/>
        <v>2.2986776392614865</v>
      </c>
      <c r="CC572" s="1">
        <f t="shared" si="668"/>
        <v>2.4640137534964572</v>
      </c>
      <c r="CD572" s="1">
        <f t="shared" si="669"/>
        <v>9.8953849198275918</v>
      </c>
      <c r="CE572" s="1">
        <f t="shared" si="670"/>
        <v>2.2623325683293749</v>
      </c>
      <c r="CF572" s="1">
        <f t="shared" si="671"/>
        <v>2.290904466654593</v>
      </c>
      <c r="CG572" s="1">
        <f t="shared" si="672"/>
        <v>2.6028114121237911</v>
      </c>
      <c r="CH572" s="1">
        <f t="shared" si="673"/>
        <v>2.7606098646839472</v>
      </c>
      <c r="CI572" s="1">
        <f t="shared" si="674"/>
        <v>2.8645831294377317</v>
      </c>
      <c r="CJ572" s="1">
        <f t="shared" si="675"/>
        <v>2.9574891094335518</v>
      </c>
      <c r="CK572" s="1">
        <f t="shared" si="676"/>
        <v>2.905493900408918</v>
      </c>
      <c r="CL572" s="5">
        <f t="shared" si="682"/>
        <v>3</v>
      </c>
      <c r="CN572" s="9">
        <f t="shared" si="683"/>
        <v>1.9664018497526243</v>
      </c>
    </row>
    <row r="573" spans="1:92" x14ac:dyDescent="0.2">
      <c r="A573" s="4">
        <v>571</v>
      </c>
      <c r="B573" s="1">
        <v>0.54499744702295105</v>
      </c>
      <c r="C573" s="1">
        <v>4.4729999999999999</v>
      </c>
      <c r="D573" s="1">
        <v>28</v>
      </c>
      <c r="E573" s="1">
        <v>61</v>
      </c>
      <c r="F573" s="1">
        <v>11</v>
      </c>
      <c r="G573" s="1">
        <v>10.2803645926874</v>
      </c>
      <c r="H573" s="1">
        <v>7</v>
      </c>
      <c r="I573">
        <v>1500</v>
      </c>
      <c r="J573">
        <v>0.15</v>
      </c>
      <c r="K573">
        <v>37.5</v>
      </c>
      <c r="L573" s="1"/>
      <c r="M573" s="2">
        <f t="shared" si="608"/>
        <v>3</v>
      </c>
      <c r="N573" s="2">
        <f t="shared" si="609"/>
        <v>7</v>
      </c>
      <c r="O573" s="2">
        <f t="shared" si="610"/>
        <v>4</v>
      </c>
      <c r="P573" s="2">
        <f t="shared" si="611"/>
        <v>6</v>
      </c>
      <c r="Q573" s="2">
        <f t="shared" si="612"/>
        <v>7</v>
      </c>
      <c r="R573" s="2">
        <f t="shared" si="613"/>
        <v>6</v>
      </c>
      <c r="S573" s="2">
        <f t="shared" si="614"/>
        <v>5</v>
      </c>
      <c r="T573" s="2">
        <f t="shared" si="615"/>
        <v>4</v>
      </c>
      <c r="U573" s="2">
        <f t="shared" si="616"/>
        <v>4</v>
      </c>
      <c r="V573" s="2">
        <f t="shared" si="617"/>
        <v>7</v>
      </c>
      <c r="W573" s="2">
        <f t="shared" si="618"/>
        <v>3</v>
      </c>
      <c r="X573" s="2">
        <f t="shared" si="619"/>
        <v>3</v>
      </c>
      <c r="Y573" s="2">
        <f t="shared" si="620"/>
        <v>1</v>
      </c>
      <c r="Z573" s="2">
        <f t="shared" si="621"/>
        <v>1</v>
      </c>
      <c r="AA573" s="2">
        <f t="shared" si="622"/>
        <v>1</v>
      </c>
      <c r="AB573" s="2">
        <f t="shared" si="623"/>
        <v>1</v>
      </c>
      <c r="AC573" s="2">
        <f t="shared" si="624"/>
        <v>0</v>
      </c>
      <c r="AD573" s="3">
        <f t="shared" si="677"/>
        <v>2</v>
      </c>
      <c r="AE573" s="2">
        <f t="shared" si="625"/>
        <v>6</v>
      </c>
      <c r="AF573" s="2">
        <f t="shared" si="626"/>
        <v>10</v>
      </c>
      <c r="AG573" s="2">
        <f t="shared" si="627"/>
        <v>7</v>
      </c>
      <c r="AH573" s="2">
        <f t="shared" si="628"/>
        <v>9</v>
      </c>
      <c r="AI573" s="2">
        <f t="shared" si="629"/>
        <v>9</v>
      </c>
      <c r="AJ573" s="2">
        <f t="shared" si="630"/>
        <v>8</v>
      </c>
      <c r="AK573" s="2">
        <f t="shared" si="631"/>
        <v>7</v>
      </c>
      <c r="AL573" s="2">
        <f t="shared" si="632"/>
        <v>7</v>
      </c>
      <c r="AM573" s="2">
        <f t="shared" si="633"/>
        <v>6</v>
      </c>
      <c r="AN573" s="2">
        <f t="shared" si="634"/>
        <v>9</v>
      </c>
      <c r="AO573" s="2">
        <f t="shared" si="635"/>
        <v>5</v>
      </c>
      <c r="AP573" s="2">
        <f t="shared" si="636"/>
        <v>5</v>
      </c>
      <c r="AQ573" s="2">
        <f t="shared" si="637"/>
        <v>3</v>
      </c>
      <c r="AR573" s="2">
        <f t="shared" si="638"/>
        <v>2</v>
      </c>
      <c r="AS573" s="2">
        <f t="shared" si="639"/>
        <v>3</v>
      </c>
      <c r="AT573" s="2">
        <f t="shared" si="640"/>
        <v>3</v>
      </c>
      <c r="AU573" s="2">
        <f t="shared" si="641"/>
        <v>2</v>
      </c>
      <c r="AV573" s="3">
        <f t="shared" si="678"/>
        <v>2</v>
      </c>
      <c r="AW573">
        <f t="shared" si="679"/>
        <v>1</v>
      </c>
      <c r="AX573" s="2">
        <f t="shared" si="642"/>
        <v>3</v>
      </c>
      <c r="AY573" s="2">
        <f t="shared" si="643"/>
        <v>7</v>
      </c>
      <c r="AZ573" s="2">
        <f t="shared" si="644"/>
        <v>5</v>
      </c>
      <c r="BA573" s="2">
        <f t="shared" si="645"/>
        <v>6</v>
      </c>
      <c r="BB573" s="2">
        <f t="shared" si="646"/>
        <v>5</v>
      </c>
      <c r="BC573" s="2">
        <f t="shared" si="647"/>
        <v>3</v>
      </c>
      <c r="BD573" s="2">
        <f t="shared" si="648"/>
        <v>3</v>
      </c>
      <c r="BE573" s="2">
        <f t="shared" si="649"/>
        <v>2</v>
      </c>
      <c r="BF573" s="2">
        <f t="shared" si="650"/>
        <v>2</v>
      </c>
      <c r="BG573" s="2">
        <f t="shared" si="651"/>
        <v>4</v>
      </c>
      <c r="BH573" s="2">
        <f t="shared" si="652"/>
        <v>4</v>
      </c>
      <c r="BI573" s="2">
        <f t="shared" si="653"/>
        <v>4</v>
      </c>
      <c r="BJ573" s="2">
        <f t="shared" si="654"/>
        <v>2</v>
      </c>
      <c r="BK573" s="2">
        <f t="shared" si="655"/>
        <v>2</v>
      </c>
      <c r="BL573" s="2">
        <f t="shared" si="656"/>
        <v>2</v>
      </c>
      <c r="BM573" s="2">
        <f t="shared" si="657"/>
        <v>2</v>
      </c>
      <c r="BN573" s="2">
        <f t="shared" si="658"/>
        <v>1</v>
      </c>
      <c r="BO573" s="3">
        <f t="shared" si="680"/>
        <v>2</v>
      </c>
      <c r="BP573">
        <f t="shared" si="681"/>
        <v>1</v>
      </c>
      <c r="BR573">
        <v>3</v>
      </c>
      <c r="BS573">
        <f t="shared" si="659"/>
        <v>2</v>
      </c>
      <c r="BU573" s="1">
        <f t="shared" si="660"/>
        <v>4.3556771726148131</v>
      </c>
      <c r="BV573" s="1">
        <f t="shared" si="661"/>
        <v>1.998184910828317</v>
      </c>
      <c r="BW573" s="1">
        <f t="shared" si="662"/>
        <v>1.925934606455459</v>
      </c>
      <c r="BX573" s="1">
        <f t="shared" si="663"/>
        <v>2.5491947178434136</v>
      </c>
      <c r="BY573" s="1">
        <f t="shared" si="664"/>
        <v>2.1871765739556666</v>
      </c>
      <c r="BZ573" s="1">
        <f t="shared" si="665"/>
        <v>2.118408528116773</v>
      </c>
      <c r="CA573" s="1">
        <f t="shared" si="666"/>
        <v>2.2133621126577139</v>
      </c>
      <c r="CB573" s="1">
        <f t="shared" si="667"/>
        <v>2.1456194199252057</v>
      </c>
      <c r="CC573" s="1">
        <f t="shared" si="668"/>
        <v>2.2806886959231076</v>
      </c>
      <c r="CD573" s="1">
        <f t="shared" si="669"/>
        <v>9.8694839898344515</v>
      </c>
      <c r="CE573" s="1">
        <f t="shared" si="670"/>
        <v>2.2186368324374923</v>
      </c>
      <c r="CF573" s="1">
        <f t="shared" si="671"/>
        <v>2.1983088040141991</v>
      </c>
      <c r="CG573" s="1">
        <f t="shared" si="672"/>
        <v>2.4601015419082075</v>
      </c>
      <c r="CH573" s="1">
        <f t="shared" si="673"/>
        <v>2.5749135334049762</v>
      </c>
      <c r="CI573" s="1">
        <f t="shared" si="674"/>
        <v>2.7100646634762513</v>
      </c>
      <c r="CJ573" s="1">
        <f t="shared" si="675"/>
        <v>2.808059048310104</v>
      </c>
      <c r="CK573" s="1">
        <f t="shared" si="676"/>
        <v>2.753390157956543</v>
      </c>
      <c r="CL573" s="5">
        <f t="shared" si="682"/>
        <v>3</v>
      </c>
      <c r="CN573" s="9">
        <f t="shared" si="683"/>
        <v>1.925934606455459</v>
      </c>
    </row>
    <row r="574" spans="1:92" x14ac:dyDescent="0.2">
      <c r="A574" s="4">
        <v>572</v>
      </c>
      <c r="B574" s="1">
        <v>0.494171969919311</v>
      </c>
      <c r="C574" s="1">
        <v>0.627</v>
      </c>
      <c r="D574" s="1">
        <v>54</v>
      </c>
      <c r="E574" s="1">
        <v>0</v>
      </c>
      <c r="F574" s="1">
        <v>46</v>
      </c>
      <c r="G574" s="1">
        <v>9.3987694835438091</v>
      </c>
      <c r="H574" s="1">
        <v>6</v>
      </c>
      <c r="I574">
        <v>1500</v>
      </c>
      <c r="J574">
        <v>0.15</v>
      </c>
      <c r="K574">
        <v>37.5</v>
      </c>
      <c r="L574" s="1"/>
      <c r="M574" s="2">
        <f t="shared" si="608"/>
        <v>3</v>
      </c>
      <c r="N574" s="2">
        <f t="shared" si="609"/>
        <v>7</v>
      </c>
      <c r="O574" s="2">
        <f t="shared" si="610"/>
        <v>6</v>
      </c>
      <c r="P574" s="2">
        <f t="shared" si="611"/>
        <v>4</v>
      </c>
      <c r="Q574" s="2">
        <f t="shared" si="612"/>
        <v>6</v>
      </c>
      <c r="R574" s="2">
        <f t="shared" si="613"/>
        <v>8</v>
      </c>
      <c r="S574" s="2">
        <f t="shared" si="614"/>
        <v>5</v>
      </c>
      <c r="T574" s="2">
        <f t="shared" si="615"/>
        <v>4</v>
      </c>
      <c r="U574" s="2">
        <f t="shared" si="616"/>
        <v>7</v>
      </c>
      <c r="V574" s="2">
        <f t="shared" si="617"/>
        <v>8</v>
      </c>
      <c r="W574" s="2">
        <f t="shared" si="618"/>
        <v>3</v>
      </c>
      <c r="X574" s="2">
        <f t="shared" si="619"/>
        <v>5</v>
      </c>
      <c r="Y574" s="2">
        <f t="shared" si="620"/>
        <v>2</v>
      </c>
      <c r="Z574" s="2">
        <f t="shared" si="621"/>
        <v>2</v>
      </c>
      <c r="AA574" s="2">
        <f t="shared" si="622"/>
        <v>1</v>
      </c>
      <c r="AB574" s="2">
        <f t="shared" si="623"/>
        <v>2</v>
      </c>
      <c r="AC574" s="2">
        <f t="shared" si="624"/>
        <v>1</v>
      </c>
      <c r="AD574" s="3">
        <f t="shared" si="677"/>
        <v>6</v>
      </c>
      <c r="AE574" s="2">
        <f t="shared" si="625"/>
        <v>6</v>
      </c>
      <c r="AF574" s="2">
        <f t="shared" si="626"/>
        <v>10</v>
      </c>
      <c r="AG574" s="2">
        <f t="shared" si="627"/>
        <v>9</v>
      </c>
      <c r="AH574" s="2">
        <f t="shared" si="628"/>
        <v>7</v>
      </c>
      <c r="AI574" s="2">
        <f t="shared" si="629"/>
        <v>8</v>
      </c>
      <c r="AJ574" s="2">
        <f t="shared" si="630"/>
        <v>10</v>
      </c>
      <c r="AK574" s="2">
        <f t="shared" si="631"/>
        <v>7</v>
      </c>
      <c r="AL574" s="2">
        <f t="shared" si="632"/>
        <v>7</v>
      </c>
      <c r="AM574" s="2">
        <f t="shared" si="633"/>
        <v>9</v>
      </c>
      <c r="AN574" s="2">
        <f t="shared" si="634"/>
        <v>10</v>
      </c>
      <c r="AO574" s="2">
        <f t="shared" si="635"/>
        <v>5</v>
      </c>
      <c r="AP574" s="2">
        <f t="shared" si="636"/>
        <v>7</v>
      </c>
      <c r="AQ574" s="2">
        <f t="shared" si="637"/>
        <v>4</v>
      </c>
      <c r="AR574" s="2">
        <f t="shared" si="638"/>
        <v>3</v>
      </c>
      <c r="AS574" s="2">
        <f t="shared" si="639"/>
        <v>3</v>
      </c>
      <c r="AT574" s="2">
        <f t="shared" si="640"/>
        <v>4</v>
      </c>
      <c r="AU574" s="2">
        <f t="shared" si="641"/>
        <v>3</v>
      </c>
      <c r="AV574" s="3">
        <f t="shared" si="678"/>
        <v>2</v>
      </c>
      <c r="AW574">
        <f t="shared" si="679"/>
        <v>3</v>
      </c>
      <c r="AX574" s="2">
        <f t="shared" si="642"/>
        <v>3</v>
      </c>
      <c r="AY574" s="2">
        <f t="shared" si="643"/>
        <v>6</v>
      </c>
      <c r="AZ574" s="2">
        <f t="shared" si="644"/>
        <v>7</v>
      </c>
      <c r="BA574" s="2">
        <f t="shared" si="645"/>
        <v>3</v>
      </c>
      <c r="BB574" s="2">
        <f t="shared" si="646"/>
        <v>4</v>
      </c>
      <c r="BC574" s="2">
        <f t="shared" si="647"/>
        <v>6</v>
      </c>
      <c r="BD574" s="2">
        <f t="shared" si="648"/>
        <v>4</v>
      </c>
      <c r="BE574" s="2">
        <f t="shared" si="649"/>
        <v>5</v>
      </c>
      <c r="BF574" s="2">
        <f t="shared" si="650"/>
        <v>5</v>
      </c>
      <c r="BG574" s="2">
        <f t="shared" si="651"/>
        <v>5</v>
      </c>
      <c r="BH574" s="2">
        <f t="shared" si="652"/>
        <v>4</v>
      </c>
      <c r="BI574" s="2">
        <f t="shared" si="653"/>
        <v>6</v>
      </c>
      <c r="BJ574" s="2">
        <f t="shared" si="654"/>
        <v>4</v>
      </c>
      <c r="BK574" s="2">
        <f t="shared" si="655"/>
        <v>2</v>
      </c>
      <c r="BL574" s="2">
        <f t="shared" si="656"/>
        <v>2</v>
      </c>
      <c r="BM574" s="2">
        <f t="shared" si="657"/>
        <v>3</v>
      </c>
      <c r="BN574" s="2">
        <f t="shared" si="658"/>
        <v>2</v>
      </c>
      <c r="BO574" s="3">
        <f t="shared" si="680"/>
        <v>3</v>
      </c>
      <c r="BP574">
        <f t="shared" si="681"/>
        <v>1</v>
      </c>
      <c r="BR574">
        <v>2</v>
      </c>
      <c r="BS574">
        <f t="shared" si="659"/>
        <v>1</v>
      </c>
      <c r="BU574" s="1">
        <f t="shared" si="660"/>
        <v>4.8218123554046253</v>
      </c>
      <c r="BV574" s="1">
        <f t="shared" si="661"/>
        <v>2.0520542881575574</v>
      </c>
      <c r="BW574" s="1">
        <f t="shared" si="662"/>
        <v>1.6539367202602953</v>
      </c>
      <c r="BX574" s="1">
        <f t="shared" si="663"/>
        <v>2.5130004802241097</v>
      </c>
      <c r="BY574" s="1">
        <f t="shared" si="664"/>
        <v>1.8353144692728578</v>
      </c>
      <c r="BZ574" s="1">
        <f t="shared" si="665"/>
        <v>1.6925939742594309</v>
      </c>
      <c r="CA574" s="1">
        <f t="shared" si="666"/>
        <v>2.3019506289716967</v>
      </c>
      <c r="CB574" s="1">
        <f t="shared" si="667"/>
        <v>1.8188677002206304</v>
      </c>
      <c r="CC574" s="1">
        <f t="shared" si="668"/>
        <v>2.0175280106210258</v>
      </c>
      <c r="CD574" s="1">
        <f t="shared" si="669"/>
        <v>9.7939866328890144</v>
      </c>
      <c r="CE574" s="1">
        <f t="shared" si="670"/>
        <v>2.9645893111324844</v>
      </c>
      <c r="CF574" s="1">
        <f t="shared" si="671"/>
        <v>1.7950021016539706</v>
      </c>
      <c r="CG574" s="1">
        <f t="shared" si="672"/>
        <v>2.1265978881479661</v>
      </c>
      <c r="CH574" s="1">
        <f t="shared" si="673"/>
        <v>2.4167284854928894</v>
      </c>
      <c r="CI574" s="1">
        <f t="shared" si="674"/>
        <v>2.54853206039235</v>
      </c>
      <c r="CJ574" s="1">
        <f t="shared" si="675"/>
        <v>2.6524168318280505</v>
      </c>
      <c r="CK574" s="1">
        <f t="shared" si="676"/>
        <v>2.5977155898246509</v>
      </c>
      <c r="CL574" s="5">
        <f t="shared" si="682"/>
        <v>3</v>
      </c>
      <c r="CN574" s="9">
        <f t="shared" si="683"/>
        <v>1.6539367202602953</v>
      </c>
    </row>
    <row r="575" spans="1:92" x14ac:dyDescent="0.2">
      <c r="A575" s="4">
        <v>573</v>
      </c>
      <c r="B575" s="1">
        <v>0.43011018594670097</v>
      </c>
      <c r="C575" s="1">
        <v>0.80400000000000005</v>
      </c>
      <c r="D575" s="1">
        <v>73</v>
      </c>
      <c r="E575" s="1">
        <v>0</v>
      </c>
      <c r="F575" s="1">
        <v>27</v>
      </c>
      <c r="G575" s="1">
        <v>12.0549499795705</v>
      </c>
      <c r="H575" s="1">
        <v>7</v>
      </c>
      <c r="I575">
        <v>1500</v>
      </c>
      <c r="J575">
        <v>0.15</v>
      </c>
      <c r="K575">
        <v>37.5</v>
      </c>
      <c r="L575" s="1"/>
      <c r="M575" s="2">
        <f t="shared" si="608"/>
        <v>2</v>
      </c>
      <c r="N575" s="2">
        <f t="shared" si="609"/>
        <v>7</v>
      </c>
      <c r="O575" s="2">
        <f t="shared" si="610"/>
        <v>4</v>
      </c>
      <c r="P575" s="2">
        <f t="shared" si="611"/>
        <v>5</v>
      </c>
      <c r="Q575" s="2">
        <f t="shared" si="612"/>
        <v>7</v>
      </c>
      <c r="R575" s="2">
        <f t="shared" si="613"/>
        <v>5</v>
      </c>
      <c r="S575" s="2">
        <f t="shared" si="614"/>
        <v>7</v>
      </c>
      <c r="T575" s="2">
        <f t="shared" si="615"/>
        <v>3</v>
      </c>
      <c r="U575" s="2">
        <f t="shared" si="616"/>
        <v>5</v>
      </c>
      <c r="V575" s="2">
        <f t="shared" si="617"/>
        <v>6</v>
      </c>
      <c r="W575" s="2">
        <f t="shared" si="618"/>
        <v>3</v>
      </c>
      <c r="X575" s="2">
        <f t="shared" si="619"/>
        <v>4</v>
      </c>
      <c r="Y575" s="2">
        <f t="shared" si="620"/>
        <v>2</v>
      </c>
      <c r="Z575" s="2">
        <f t="shared" si="621"/>
        <v>2</v>
      </c>
      <c r="AA575" s="2">
        <f t="shared" si="622"/>
        <v>1</v>
      </c>
      <c r="AB575" s="2">
        <f t="shared" si="623"/>
        <v>2</v>
      </c>
      <c r="AC575" s="2">
        <f t="shared" si="624"/>
        <v>1</v>
      </c>
      <c r="AD575" s="3">
        <f t="shared" si="677"/>
        <v>2</v>
      </c>
      <c r="AE575" s="2">
        <f t="shared" si="625"/>
        <v>5</v>
      </c>
      <c r="AF575" s="2">
        <f t="shared" si="626"/>
        <v>10</v>
      </c>
      <c r="AG575" s="2">
        <f t="shared" si="627"/>
        <v>7</v>
      </c>
      <c r="AH575" s="2">
        <f t="shared" si="628"/>
        <v>8</v>
      </c>
      <c r="AI575" s="2">
        <f t="shared" si="629"/>
        <v>9</v>
      </c>
      <c r="AJ575" s="2">
        <f t="shared" si="630"/>
        <v>7</v>
      </c>
      <c r="AK575" s="2">
        <f t="shared" si="631"/>
        <v>9</v>
      </c>
      <c r="AL575" s="2">
        <f t="shared" si="632"/>
        <v>6</v>
      </c>
      <c r="AM575" s="2">
        <f t="shared" si="633"/>
        <v>7</v>
      </c>
      <c r="AN575" s="2">
        <f t="shared" si="634"/>
        <v>8</v>
      </c>
      <c r="AO575" s="2">
        <f t="shared" si="635"/>
        <v>5</v>
      </c>
      <c r="AP575" s="2">
        <f t="shared" si="636"/>
        <v>6</v>
      </c>
      <c r="AQ575" s="2">
        <f t="shared" si="637"/>
        <v>4</v>
      </c>
      <c r="AR575" s="2">
        <f t="shared" si="638"/>
        <v>3</v>
      </c>
      <c r="AS575" s="2">
        <f t="shared" si="639"/>
        <v>3</v>
      </c>
      <c r="AT575" s="2">
        <f t="shared" si="640"/>
        <v>4</v>
      </c>
      <c r="AU575" s="2">
        <f t="shared" si="641"/>
        <v>3</v>
      </c>
      <c r="AV575" s="3">
        <f t="shared" si="678"/>
        <v>2</v>
      </c>
      <c r="AW575">
        <f t="shared" si="679"/>
        <v>1</v>
      </c>
      <c r="AX575" s="2">
        <f t="shared" si="642"/>
        <v>2</v>
      </c>
      <c r="AY575" s="2">
        <f t="shared" si="643"/>
        <v>7</v>
      </c>
      <c r="AZ575" s="2">
        <f t="shared" si="644"/>
        <v>6</v>
      </c>
      <c r="BA575" s="2">
        <f t="shared" si="645"/>
        <v>5</v>
      </c>
      <c r="BB575" s="2">
        <f t="shared" si="646"/>
        <v>4</v>
      </c>
      <c r="BC575" s="2">
        <f t="shared" si="647"/>
        <v>2</v>
      </c>
      <c r="BD575" s="2">
        <f t="shared" si="648"/>
        <v>6</v>
      </c>
      <c r="BE575" s="2">
        <f t="shared" si="649"/>
        <v>3</v>
      </c>
      <c r="BF575" s="2">
        <f t="shared" si="650"/>
        <v>3</v>
      </c>
      <c r="BG575" s="2">
        <f t="shared" si="651"/>
        <v>3</v>
      </c>
      <c r="BH575" s="2">
        <f t="shared" si="652"/>
        <v>4</v>
      </c>
      <c r="BI575" s="2">
        <f t="shared" si="653"/>
        <v>4</v>
      </c>
      <c r="BJ575" s="2">
        <f t="shared" si="654"/>
        <v>4</v>
      </c>
      <c r="BK575" s="2">
        <f t="shared" si="655"/>
        <v>2</v>
      </c>
      <c r="BL575" s="2">
        <f t="shared" si="656"/>
        <v>2</v>
      </c>
      <c r="BM575" s="2">
        <f t="shared" si="657"/>
        <v>3</v>
      </c>
      <c r="BN575" s="2">
        <f t="shared" si="658"/>
        <v>2</v>
      </c>
      <c r="BO575" s="3">
        <f t="shared" si="680"/>
        <v>2</v>
      </c>
      <c r="BP575">
        <f t="shared" si="681"/>
        <v>1</v>
      </c>
      <c r="BR575">
        <v>2</v>
      </c>
      <c r="BS575">
        <f t="shared" si="659"/>
        <v>1</v>
      </c>
      <c r="BU575" s="1">
        <f t="shared" si="660"/>
        <v>4.3491351338327942</v>
      </c>
      <c r="BV575" s="1">
        <f t="shared" si="661"/>
        <v>1.6576134175129222</v>
      </c>
      <c r="BW575" s="1">
        <f t="shared" si="662"/>
        <v>1.5397919970893463</v>
      </c>
      <c r="BX575" s="1">
        <f t="shared" si="663"/>
        <v>1.9995288072023158</v>
      </c>
      <c r="BY575" s="1">
        <f t="shared" si="664"/>
        <v>1.7658115502694849</v>
      </c>
      <c r="BZ575" s="1">
        <f t="shared" si="665"/>
        <v>1.8410474344365515</v>
      </c>
      <c r="CA575" s="1">
        <f t="shared" si="666"/>
        <v>2.0561251669336627</v>
      </c>
      <c r="CB575" s="1">
        <f t="shared" si="667"/>
        <v>2.0038160072682545</v>
      </c>
      <c r="CC575" s="1">
        <f t="shared" si="668"/>
        <v>2.1951203553498573</v>
      </c>
      <c r="CD575" s="1">
        <f t="shared" si="669"/>
        <v>9.8175230073226771</v>
      </c>
      <c r="CE575" s="1">
        <f t="shared" si="670"/>
        <v>2.3632476136915663</v>
      </c>
      <c r="CF575" s="1">
        <f t="shared" si="671"/>
        <v>1.8866708697077159</v>
      </c>
      <c r="CG575" s="1">
        <f t="shared" si="672"/>
        <v>2.2379191374675171</v>
      </c>
      <c r="CH575" s="1">
        <f t="shared" si="673"/>
        <v>2.5601471741183466</v>
      </c>
      <c r="CI575" s="1">
        <f t="shared" si="674"/>
        <v>2.6825898509999391</v>
      </c>
      <c r="CJ575" s="1">
        <f t="shared" si="675"/>
        <v>2.7816784317484173</v>
      </c>
      <c r="CK575" s="1">
        <f t="shared" si="676"/>
        <v>2.7258314566034469</v>
      </c>
      <c r="CL575" s="5">
        <f t="shared" si="682"/>
        <v>3</v>
      </c>
      <c r="CN575" s="9">
        <f t="shared" si="683"/>
        <v>1.5397919970893463</v>
      </c>
    </row>
    <row r="576" spans="1:92" x14ac:dyDescent="0.2">
      <c r="A576" s="4">
        <v>574</v>
      </c>
      <c r="B576" s="1">
        <v>0.48805760192523301</v>
      </c>
      <c r="C576" s="1">
        <v>0.873</v>
      </c>
      <c r="D576" s="1">
        <v>49</v>
      </c>
      <c r="E576" s="1">
        <v>0</v>
      </c>
      <c r="F576" s="1">
        <v>51</v>
      </c>
      <c r="G576" s="1">
        <v>13.0995040081462</v>
      </c>
      <c r="H576" s="1">
        <v>7</v>
      </c>
      <c r="I576">
        <v>1500</v>
      </c>
      <c r="J576">
        <v>0.15</v>
      </c>
      <c r="K576">
        <v>37.5</v>
      </c>
      <c r="L576" s="1"/>
      <c r="M576" s="2">
        <f t="shared" si="608"/>
        <v>3</v>
      </c>
      <c r="N576" s="2">
        <f t="shared" si="609"/>
        <v>8</v>
      </c>
      <c r="O576" s="2">
        <f t="shared" si="610"/>
        <v>4</v>
      </c>
      <c r="P576" s="2">
        <f t="shared" si="611"/>
        <v>5</v>
      </c>
      <c r="Q576" s="2">
        <f t="shared" si="612"/>
        <v>6</v>
      </c>
      <c r="R576" s="2">
        <f t="shared" si="613"/>
        <v>6</v>
      </c>
      <c r="S576" s="2">
        <f t="shared" si="614"/>
        <v>5</v>
      </c>
      <c r="T576" s="2">
        <f t="shared" si="615"/>
        <v>4</v>
      </c>
      <c r="U576" s="2">
        <f t="shared" si="616"/>
        <v>5</v>
      </c>
      <c r="V576" s="2">
        <f t="shared" si="617"/>
        <v>6</v>
      </c>
      <c r="W576" s="2">
        <f t="shared" si="618"/>
        <v>3</v>
      </c>
      <c r="X576" s="2">
        <f t="shared" si="619"/>
        <v>4</v>
      </c>
      <c r="Y576" s="2">
        <f t="shared" si="620"/>
        <v>2</v>
      </c>
      <c r="Z576" s="2">
        <f t="shared" si="621"/>
        <v>2</v>
      </c>
      <c r="AA576" s="2">
        <f t="shared" si="622"/>
        <v>1</v>
      </c>
      <c r="AB576" s="2">
        <f t="shared" si="623"/>
        <v>2</v>
      </c>
      <c r="AC576" s="2">
        <f t="shared" si="624"/>
        <v>1</v>
      </c>
      <c r="AD576" s="3">
        <f t="shared" si="677"/>
        <v>2</v>
      </c>
      <c r="AE576" s="2">
        <f t="shared" si="625"/>
        <v>6</v>
      </c>
      <c r="AF576" s="2">
        <f t="shared" si="626"/>
        <v>11</v>
      </c>
      <c r="AG576" s="2">
        <f t="shared" si="627"/>
        <v>7</v>
      </c>
      <c r="AH576" s="2">
        <f t="shared" si="628"/>
        <v>8</v>
      </c>
      <c r="AI576" s="2">
        <f t="shared" si="629"/>
        <v>8</v>
      </c>
      <c r="AJ576" s="2">
        <f t="shared" si="630"/>
        <v>8</v>
      </c>
      <c r="AK576" s="2">
        <f t="shared" si="631"/>
        <v>7</v>
      </c>
      <c r="AL576" s="2">
        <f t="shared" si="632"/>
        <v>7</v>
      </c>
      <c r="AM576" s="2">
        <f t="shared" si="633"/>
        <v>7</v>
      </c>
      <c r="AN576" s="2">
        <f t="shared" si="634"/>
        <v>8</v>
      </c>
      <c r="AO576" s="2">
        <f t="shared" si="635"/>
        <v>5</v>
      </c>
      <c r="AP576" s="2">
        <f t="shared" si="636"/>
        <v>6</v>
      </c>
      <c r="AQ576" s="2">
        <f t="shared" si="637"/>
        <v>4</v>
      </c>
      <c r="AR576" s="2">
        <f t="shared" si="638"/>
        <v>3</v>
      </c>
      <c r="AS576" s="2">
        <f t="shared" si="639"/>
        <v>3</v>
      </c>
      <c r="AT576" s="2">
        <f t="shared" si="640"/>
        <v>4</v>
      </c>
      <c r="AU576" s="2">
        <f t="shared" si="641"/>
        <v>3</v>
      </c>
      <c r="AV576" s="3">
        <f t="shared" si="678"/>
        <v>2</v>
      </c>
      <c r="AW576">
        <f t="shared" si="679"/>
        <v>1</v>
      </c>
      <c r="AX576" s="2">
        <f t="shared" si="642"/>
        <v>3</v>
      </c>
      <c r="AY576" s="2">
        <f t="shared" si="643"/>
        <v>8</v>
      </c>
      <c r="AZ576" s="2">
        <f t="shared" si="644"/>
        <v>6</v>
      </c>
      <c r="BA576" s="2">
        <f t="shared" si="645"/>
        <v>5</v>
      </c>
      <c r="BB576" s="2">
        <f t="shared" si="646"/>
        <v>3</v>
      </c>
      <c r="BC576" s="2">
        <f t="shared" si="647"/>
        <v>3</v>
      </c>
      <c r="BD576" s="2">
        <f t="shared" si="648"/>
        <v>4</v>
      </c>
      <c r="BE576" s="2">
        <f t="shared" si="649"/>
        <v>3</v>
      </c>
      <c r="BF576" s="2">
        <f t="shared" si="650"/>
        <v>3</v>
      </c>
      <c r="BG576" s="2">
        <f t="shared" si="651"/>
        <v>3</v>
      </c>
      <c r="BH576" s="2">
        <f t="shared" si="652"/>
        <v>4</v>
      </c>
      <c r="BI576" s="2">
        <f t="shared" si="653"/>
        <v>4</v>
      </c>
      <c r="BJ576" s="2">
        <f t="shared" si="654"/>
        <v>4</v>
      </c>
      <c r="BK576" s="2">
        <f t="shared" si="655"/>
        <v>2</v>
      </c>
      <c r="BL576" s="2">
        <f t="shared" si="656"/>
        <v>2</v>
      </c>
      <c r="BM576" s="2">
        <f t="shared" si="657"/>
        <v>3</v>
      </c>
      <c r="BN576" s="2">
        <f t="shared" si="658"/>
        <v>2</v>
      </c>
      <c r="BO576" s="3">
        <f t="shared" si="680"/>
        <v>2</v>
      </c>
      <c r="BP576">
        <f t="shared" si="681"/>
        <v>1</v>
      </c>
      <c r="BR576">
        <v>2</v>
      </c>
      <c r="BS576">
        <f t="shared" si="659"/>
        <v>2</v>
      </c>
      <c r="BU576" s="1">
        <f t="shared" si="660"/>
        <v>4.2535783969353478</v>
      </c>
      <c r="BV576" s="1">
        <f t="shared" si="661"/>
        <v>1.5757195634431049</v>
      </c>
      <c r="BW576" s="1">
        <f t="shared" si="662"/>
        <v>1.5368478838286728</v>
      </c>
      <c r="BX576" s="1">
        <f t="shared" si="663"/>
        <v>1.8524261625035205</v>
      </c>
      <c r="BY576" s="1">
        <f t="shared" si="664"/>
        <v>1.708945742848585</v>
      </c>
      <c r="BZ576" s="1">
        <f t="shared" si="665"/>
        <v>1.7932641564407861</v>
      </c>
      <c r="CA576" s="1">
        <f t="shared" si="666"/>
        <v>2.0161584371535239</v>
      </c>
      <c r="CB576" s="1">
        <f t="shared" si="667"/>
        <v>1.9187890069599309</v>
      </c>
      <c r="CC576" s="1">
        <f t="shared" si="668"/>
        <v>2.1042893272979408</v>
      </c>
      <c r="CD576" s="1">
        <f t="shared" si="669"/>
        <v>9.808046461100199</v>
      </c>
      <c r="CE576" s="1">
        <f t="shared" si="670"/>
        <v>2.2502781287718241</v>
      </c>
      <c r="CF576" s="1">
        <f t="shared" si="671"/>
        <v>1.8743307013773733</v>
      </c>
      <c r="CG576" s="1">
        <f t="shared" si="672"/>
        <v>2.1799262553905816</v>
      </c>
      <c r="CH576" s="1">
        <f t="shared" si="673"/>
        <v>2.4568892940466345</v>
      </c>
      <c r="CI576" s="1">
        <f t="shared" si="674"/>
        <v>2.5773468668494579</v>
      </c>
      <c r="CJ576" s="1">
        <f t="shared" si="675"/>
        <v>2.6803895742031005</v>
      </c>
      <c r="CK576" s="1">
        <f t="shared" si="676"/>
        <v>2.6220742339603453</v>
      </c>
      <c r="CL576" s="5">
        <f t="shared" si="682"/>
        <v>3</v>
      </c>
      <c r="CN576" s="9">
        <f t="shared" si="683"/>
        <v>1.5368478838286728</v>
      </c>
    </row>
    <row r="577" spans="1:92" x14ac:dyDescent="0.2">
      <c r="A577" s="4">
        <v>575</v>
      </c>
      <c r="B577" s="1">
        <v>0.25629399931417302</v>
      </c>
      <c r="C577" s="1">
        <v>2.3639999999999999</v>
      </c>
      <c r="D577" s="1">
        <v>87</v>
      </c>
      <c r="E577" s="1">
        <v>7</v>
      </c>
      <c r="F577" s="1">
        <v>6</v>
      </c>
      <c r="G577" s="1">
        <v>10.0172927783393</v>
      </c>
      <c r="H577" s="1">
        <v>7</v>
      </c>
      <c r="I577">
        <v>1500</v>
      </c>
      <c r="J577">
        <v>0.15</v>
      </c>
      <c r="K577">
        <v>37.5</v>
      </c>
      <c r="L577" s="1"/>
      <c r="M577" s="2">
        <f t="shared" si="608"/>
        <v>4</v>
      </c>
      <c r="N577" s="2">
        <f t="shared" si="609"/>
        <v>7</v>
      </c>
      <c r="O577" s="2">
        <f t="shared" si="610"/>
        <v>4</v>
      </c>
      <c r="P577" s="2">
        <f t="shared" si="611"/>
        <v>5</v>
      </c>
      <c r="Q577" s="2">
        <f t="shared" si="612"/>
        <v>6</v>
      </c>
      <c r="R577" s="2">
        <f t="shared" si="613"/>
        <v>5</v>
      </c>
      <c r="S577" s="2">
        <f t="shared" si="614"/>
        <v>7</v>
      </c>
      <c r="T577" s="2">
        <f t="shared" si="615"/>
        <v>4</v>
      </c>
      <c r="U577" s="2">
        <f t="shared" si="616"/>
        <v>5</v>
      </c>
      <c r="V577" s="2">
        <f t="shared" si="617"/>
        <v>6</v>
      </c>
      <c r="W577" s="2">
        <f t="shared" si="618"/>
        <v>4</v>
      </c>
      <c r="X577" s="2">
        <f t="shared" si="619"/>
        <v>4</v>
      </c>
      <c r="Y577" s="2">
        <f t="shared" si="620"/>
        <v>2</v>
      </c>
      <c r="Z577" s="2">
        <f t="shared" si="621"/>
        <v>2</v>
      </c>
      <c r="AA577" s="2">
        <f t="shared" si="622"/>
        <v>2</v>
      </c>
      <c r="AB577" s="2">
        <f t="shared" si="623"/>
        <v>2</v>
      </c>
      <c r="AC577" s="2">
        <f t="shared" si="624"/>
        <v>1</v>
      </c>
      <c r="AD577" s="3">
        <f t="shared" si="677"/>
        <v>2</v>
      </c>
      <c r="AE577" s="2">
        <f t="shared" si="625"/>
        <v>7</v>
      </c>
      <c r="AF577" s="2">
        <f t="shared" si="626"/>
        <v>10</v>
      </c>
      <c r="AG577" s="2">
        <f t="shared" si="627"/>
        <v>7</v>
      </c>
      <c r="AH577" s="2">
        <f t="shared" si="628"/>
        <v>8</v>
      </c>
      <c r="AI577" s="2">
        <f t="shared" si="629"/>
        <v>8</v>
      </c>
      <c r="AJ577" s="2">
        <f t="shared" si="630"/>
        <v>7</v>
      </c>
      <c r="AK577" s="2">
        <f t="shared" si="631"/>
        <v>9</v>
      </c>
      <c r="AL577" s="2">
        <f t="shared" si="632"/>
        <v>7</v>
      </c>
      <c r="AM577" s="2">
        <f t="shared" si="633"/>
        <v>7</v>
      </c>
      <c r="AN577" s="2">
        <f t="shared" si="634"/>
        <v>8</v>
      </c>
      <c r="AO577" s="2">
        <f t="shared" si="635"/>
        <v>6</v>
      </c>
      <c r="AP577" s="2">
        <f t="shared" si="636"/>
        <v>6</v>
      </c>
      <c r="AQ577" s="2">
        <f t="shared" si="637"/>
        <v>4</v>
      </c>
      <c r="AR577" s="2">
        <f t="shared" si="638"/>
        <v>3</v>
      </c>
      <c r="AS577" s="2">
        <f t="shared" si="639"/>
        <v>4</v>
      </c>
      <c r="AT577" s="2">
        <f t="shared" si="640"/>
        <v>4</v>
      </c>
      <c r="AU577" s="2">
        <f t="shared" si="641"/>
        <v>3</v>
      </c>
      <c r="AV577" s="3">
        <f t="shared" si="678"/>
        <v>2</v>
      </c>
      <c r="AW577">
        <f t="shared" si="679"/>
        <v>1</v>
      </c>
      <c r="AX577" s="2">
        <f t="shared" si="642"/>
        <v>5</v>
      </c>
      <c r="AY577" s="2">
        <f t="shared" si="643"/>
        <v>6</v>
      </c>
      <c r="AZ577" s="2">
        <f t="shared" si="644"/>
        <v>5</v>
      </c>
      <c r="BA577" s="2">
        <f t="shared" si="645"/>
        <v>4</v>
      </c>
      <c r="BB577" s="2">
        <f t="shared" si="646"/>
        <v>3</v>
      </c>
      <c r="BC577" s="2">
        <f t="shared" si="647"/>
        <v>2</v>
      </c>
      <c r="BD577" s="2">
        <f t="shared" si="648"/>
        <v>6</v>
      </c>
      <c r="BE577" s="2">
        <f t="shared" si="649"/>
        <v>3</v>
      </c>
      <c r="BF577" s="2">
        <f t="shared" si="650"/>
        <v>3</v>
      </c>
      <c r="BG577" s="2">
        <f t="shared" si="651"/>
        <v>3</v>
      </c>
      <c r="BH577" s="2">
        <f t="shared" si="652"/>
        <v>6</v>
      </c>
      <c r="BI577" s="2">
        <f t="shared" si="653"/>
        <v>4</v>
      </c>
      <c r="BJ577" s="2">
        <f t="shared" si="654"/>
        <v>3</v>
      </c>
      <c r="BK577" s="2">
        <f t="shared" si="655"/>
        <v>3</v>
      </c>
      <c r="BL577" s="2">
        <f t="shared" si="656"/>
        <v>3</v>
      </c>
      <c r="BM577" s="2">
        <f t="shared" si="657"/>
        <v>3</v>
      </c>
      <c r="BN577" s="2">
        <f t="shared" si="658"/>
        <v>2</v>
      </c>
      <c r="BO577" s="3">
        <f t="shared" si="680"/>
        <v>2</v>
      </c>
      <c r="BP577">
        <f t="shared" si="681"/>
        <v>3</v>
      </c>
      <c r="BR577">
        <v>3</v>
      </c>
      <c r="BS577">
        <f t="shared" si="659"/>
        <v>1</v>
      </c>
      <c r="BU577" s="1">
        <f t="shared" si="660"/>
        <v>4.3126441915178306</v>
      </c>
      <c r="BV577" s="1">
        <f t="shared" si="661"/>
        <v>2.0511207057690517</v>
      </c>
      <c r="BW577" s="1">
        <f t="shared" si="662"/>
        <v>1.8903180330856533</v>
      </c>
      <c r="BX577" s="1">
        <f t="shared" si="663"/>
        <v>2.8521433324024628</v>
      </c>
      <c r="BY577" s="1">
        <f t="shared" si="664"/>
        <v>2.6210821640406987</v>
      </c>
      <c r="BZ577" s="1">
        <f t="shared" si="665"/>
        <v>2.7812275896890686</v>
      </c>
      <c r="CA577" s="1">
        <f t="shared" si="666"/>
        <v>2.1386806445321427</v>
      </c>
      <c r="CB577" s="1">
        <f t="shared" si="667"/>
        <v>3.0764614855677257</v>
      </c>
      <c r="CC577" s="1">
        <f t="shared" si="668"/>
        <v>3.3004834924408679</v>
      </c>
      <c r="CD577" s="1">
        <f t="shared" si="669"/>
        <v>10.036191672658074</v>
      </c>
      <c r="CE577" s="1">
        <f t="shared" si="670"/>
        <v>2.0504110610062698</v>
      </c>
      <c r="CF577" s="1">
        <f t="shared" si="671"/>
        <v>2.6165407460291261</v>
      </c>
      <c r="CG577" s="1">
        <f t="shared" si="672"/>
        <v>3.1612541544979829</v>
      </c>
      <c r="CH577" s="1">
        <f t="shared" si="673"/>
        <v>3.6394374133366094</v>
      </c>
      <c r="CI577" s="1">
        <f t="shared" si="674"/>
        <v>3.7243778989590779</v>
      </c>
      <c r="CJ577" s="1">
        <f t="shared" si="675"/>
        <v>3.7962627645136835</v>
      </c>
      <c r="CK577" s="1">
        <f t="shared" si="676"/>
        <v>3.7560888557299821</v>
      </c>
      <c r="CL577" s="5">
        <f t="shared" si="682"/>
        <v>3</v>
      </c>
      <c r="CN577" s="9">
        <f t="shared" si="683"/>
        <v>1.8903180330856533</v>
      </c>
    </row>
    <row r="578" spans="1:92" x14ac:dyDescent="0.2">
      <c r="A578" s="4">
        <v>576</v>
      </c>
      <c r="B578" s="1">
        <v>0.463762591693202</v>
      </c>
      <c r="C578" s="1">
        <v>76.138999999999996</v>
      </c>
      <c r="D578" s="1">
        <v>60</v>
      </c>
      <c r="E578" s="1">
        <v>12</v>
      </c>
      <c r="F578" s="1">
        <v>28</v>
      </c>
      <c r="G578" s="1">
        <v>7.6138617880586104</v>
      </c>
      <c r="H578" s="1">
        <v>6</v>
      </c>
      <c r="I578">
        <v>1500</v>
      </c>
      <c r="J578">
        <v>0.15</v>
      </c>
      <c r="K578">
        <v>37.5</v>
      </c>
      <c r="L578" s="1"/>
      <c r="M578" s="2">
        <f t="shared" ref="M578:M641" si="684">COUNTIF(B578,"&gt;=0.2")+COUNTIF(B578,"&lt;=0.4")+COUNTIF(C578,"&gt;2")+COUNTIF(D578,"&gt;=40")+COUNTIF(D578,"&lt;=60")+COUNTIF(E578,"&gt;=40")+COUNTIF(E578,"&lt;=60")+COUNTIF(F578,"&lt;10")+COUNTIF(G578,"&gt;25")+COUNTIF(H578,"=8")</f>
        <v>4</v>
      </c>
      <c r="N578" s="2">
        <f t="shared" ref="N578:N641" si="685">COUNTIF(B578,"&gt;=0.3")+COUNTIF(B578,"&lt;=0.6")+COUNTIF(C578,"&gt;=0.75")+COUNTIF(C578,"&lt;=2")+COUNTIF(D578,"&gt;=40")+COUNTIF(D578,"&lt;=70")+COUNTIF(E578,"&gt;=30")+COUNTIF(E578,"&lt;=50")+COUNTIF(F578,"&lt;20")+COUNTIF(G578,"&gt;=10")+COUNTIF(G578,"&lt;=25")+COUNTIF(H578,"&gt;=6")+COUNTIF(H578,"&lt;=7")</f>
        <v>6</v>
      </c>
      <c r="O578" s="2">
        <f t="shared" ref="O578:O641" si="686">COUNTIF(B578,"&gt;=0.2")+COUNTIF(B578,"&lt;=0.6")+COUNTIF(C578,"&gt;=0.75")+COUNTIF(C578,"&lt;=1.5")+COUNTIF(D578,"&gt;=40")+COUNTIF(D578,"&lt;=70")+COUNTIF(E578,"&gt;=20")+COUNTIF(E578,"&lt;=50")+COUNTIF(F578,"&lt;30")+COUNTIF(G578,"&gt;=3")+COUNTIF(G578,"&lt;=10")+COUNTIF(H578,"=6")</f>
        <v>7</v>
      </c>
      <c r="P578" s="2">
        <f t="shared" ref="P578:P641" si="687">COUNTIF(B578,"&gt;=0.5")+COUNTIF(B578,"&lt;=0.7")+COUNTIF(C578,"&gt;=0.75")+COUNTIF(C578,"&lt;=1.25")+COUNTIF(D578,"&gt;=20")+COUNTIF(D578,"&lt;=40")+COUNTIF(E578,"&gt;=30")+COUNTIF(E578,"&lt;=40")+COUNTIF(F578,"&gt;=30")+COUNTIF(F578,"&lt;=40")+COUNTIF(G578,"&gt;25")+COUNTIF(H578,"&gt;=7")+COUNTIF(H578,"&lt;=8")</f>
        <v>4</v>
      </c>
      <c r="Q578" s="2">
        <f t="shared" ref="Q578:Q641" si="688">COUNTIF(B578,"&gt;=0.5")+COUNTIF(B578,"&lt;=0.8")+COUNTIF(C578,"&gt;=0.3")+COUNTIF(C578,"&lt;=0.75")+COUNTIF(D578,"&gt;=20")+COUNTIF(D578,"&lt;=40")+COUNTIF(E578,"&gt;=30")+COUNTIF(E578,"&lt;=50")+COUNTIF(F578,"&gt;=20")+COUNTIF(F578,"&lt;=40")+COUNTIF(G578,"&gt;=10")+COUNTIF(G578,"&lt;=25")+COUNTIF(H578,"&gt;=5")+COUNTIF(H578,"&lt;=6")</f>
        <v>7</v>
      </c>
      <c r="R578" s="2">
        <f t="shared" ref="R578:R641" si="689">COUNTIF(B578,"&gt;=0.6")+COUNTIF(B578,"&lt;=0.9")+COUNTIF(C578,"&gt;=0.3")+COUNTIF(C578,"&lt;=0.75")+COUNTIF(D578,"&gt;=20")+COUNTIF(D578,"&lt;=40")+COUNTIF(E578,"&gt;=20")+COUNTIF(E578,"&lt;=50")+COUNTIF(F578,"&gt;=30")+COUNTIF(F578,"&lt;=60")+COUNTIF(G578,"&gt;=3")+COUNTIF(G578,"&lt;=10")+COUNTIF(H578,"&gt;=5")+COUNTIF(H578,"&lt;=6")</f>
        <v>7</v>
      </c>
      <c r="S578" s="2">
        <f t="shared" ref="S578:S641" si="690">COUNTIF(B578,"&gt;=0.2")+COUNTIF(B578,"&lt;=0.5")+COUNTIF(C578,"&gt;=1")+COUNTIF(C578,"&lt;=2")+COUNTIF(D578,"&gt;=60")+COUNTIF(D578,"&lt;=90")+COUNTIF(E578,"&lt;20")+COUNTIF(F578,"&lt;30")+COUNTIF(G578,"&gt;=2")+COUNTIF(G578,"&lt;=4")+COUNTIF(H578,"&gt;=4")+COUNTIF(H578,"&lt;=5")</f>
        <v>7</v>
      </c>
      <c r="T578" s="2">
        <f t="shared" ref="T578:T641" si="691">COUNTIF(B578,"&gt;0.7")+COUNTIF(C578,"&gt;=0.1")+COUNTIF(C578,"&lt;=0.3")+COUNTIF(D578,"&gt;=30")+COUNTIF(D578,"&lt;=50")+COUNTIF(E578,"&gt;=40")+COUNTIF(E578,"&lt;=50")+COUNTIF(F578,"&lt;20")+COUNTIF(G578,"&gt;=3")+COUNTIF(G578,"&lt;=10")+COUNTIF(H578,"=5")</f>
        <v>4</v>
      </c>
      <c r="U578" s="2">
        <f t="shared" ref="U578:U641" si="692">COUNTIF(B578,"&gt;0.8")+COUNTIF(C578,"&gt;=0.1")+COUNTIF(C578,"&lt;=0.25")+COUNTIF(D578,"&gt;=10")+COUNTIF(D578,"&lt;=20")+COUNTIF(E578,"&lt;20")+COUNTIF(F578,"&gt;=60")+COUNTIF(F578,"&lt;=80")+COUNTIF(G578,"&gt;=3")+COUNTIF(G578,"&lt;=10")+COUNTIF(H578,"&gt;=5")+COUNTIF(H578,"&lt;=6")</f>
        <v>7</v>
      </c>
      <c r="V578" s="2">
        <f t="shared" ref="V578:V641" si="693">COUNTIF(B578,"&gt;=0.6")+COUNTIF(B578,"&lt;=0.9")+COUNTIF(C578,"&gt;=0.2")+COUNTIF(C578,"&lt;=0.5")+COUNTIF(D578,"&gt;=20")+COUNTIF(D578,"&lt;=30")+COUNTIF(E578,"&gt;=20")+COUNTIF(E578,"&lt;=40")+COUNTIF(F578,"&gt;=40")+COUNTIF(F578,"&lt;=50")+COUNTIF(G578,"&gt;=5")+COUNTIF(G578,"&lt;=15")+COUNTIF(H578,"&gt;=5")+COUNTIF(H578,"&lt;=6")</f>
        <v>7</v>
      </c>
      <c r="W578" s="2">
        <f t="shared" ref="W578:W641" si="694">COUNTIF(B578,"&lt;0.4")+COUNTIF(C578,"&gt;1")+COUNTIF(D578,"&lt;10")+COUNTIF(E578,"&lt;10")+COUNTIF(F578,"&gt;90")+COUNTIF(G578,"&gt;=3")+COUNTIF(G578,"&lt;=30")+COUNTIF(H578,"=8")</f>
        <v>3</v>
      </c>
      <c r="X578" s="2">
        <f t="shared" ref="X578:X641" si="695">COUNTIF(B578,"&gt;=0.5")+COUNTIF(B578,"&lt;=0.8")+COUNTIF(C578,"&gt;=0.25")+COUNTIF(C578,"&lt;=0.75")+COUNTIF(D578,"&lt;10")+COUNTIF(E578,"&lt;10")+COUNTIF(F578,"&gt;90")+COUNTIF(G578,"&gt;=3")+COUNTIF(G578,"&lt;=15")+COUNTIF(H578,"&gt;=5")+COUNTIF(H578,"&lt;=6")</f>
        <v>4</v>
      </c>
      <c r="Y578" s="2">
        <f t="shared" ref="Y578:Y641" si="696">COUNTIF(B578,"&gt;=0.7")+COUNTIF(B578,"&lt;=0.9")+COUNTIF(C578,"&gt;=0.25")+COUNTIF(C578,"&lt;=1.0")+COUNTIF(D578,"&lt;10")+COUNTIF(E578,"&lt;10")+COUNTIF(F578,"&gt;90")+COUNTIF(G578,"&lt;2")+COUNTIF(H578,"&gt;=4")+COUNTIF(H578,"&lt;=5")</f>
        <v>1</v>
      </c>
      <c r="Z578" s="2">
        <f t="shared" ref="Z578:Z641" si="697">COUNTIF(B578,"&gt;0.9")+COUNTIF(C578,"&lt;0.1")+COUNTIF(D578,"&lt;10")+COUNTIF(E578,"&lt;10")+COUNTIF(F578,"&gt;90")+COUNTIF(G578,"&lt;1")+COUNTIF(H578,"&gt;=3")+COUNTIF(H578,"&lt;=4")</f>
        <v>1</v>
      </c>
      <c r="AA578" s="2">
        <f t="shared" ref="AA578:AA641" si="698">COUNTIF(B578,"&gt;0.9")+COUNTIF(C578,"&lt;0.1")+COUNTIF(D578,"&lt;10")+COUNTIF(E578,"&gt;90")+COUNTIF(F578,"&lt;10")+COUNTIF(G578,"&lt;0.25")+COUNTIF(H578,"&gt;=1")+COUNTIF(H578,"&lt;=2")</f>
        <v>1</v>
      </c>
      <c r="AB578" s="2">
        <f t="shared" ref="AB578:AB641" si="699">COUNTIF(B578,"&gt;0.9")+COUNTIF(C578,"&lt;0.1")+COUNTIF(D578,"&lt;10")+COUNTIF(E578,"&lt;10")+COUNTIF(F578,"&gt;90")+COUNTIF(G578,"&lt;0.25")+COUNTIF(H578,"&gt;=1")+COUNTIF(H578,"&lt;=2")</f>
        <v>1</v>
      </c>
      <c r="AC578" s="2">
        <f t="shared" ref="AC578:AC641" si="700">COUNTIF(B578,"&gt;0.9")+COUNTIF(C578,"&lt;0.1")+COUNTIF(D578,"&lt;10")+COUNTIF(E578,"&lt;10")+COUNTIF(F578,"&gt;90")</f>
        <v>0</v>
      </c>
      <c r="AD578" s="3">
        <f t="shared" si="677"/>
        <v>3</v>
      </c>
      <c r="AE578" s="2">
        <f t="shared" ref="AE578:AE641" si="701">COUNTIF(B578,"&gt;=0.2")+COUNTIF(B578,"&lt;=0.4")+COUNTIF(C578,"&gt;2")+COUNTIF(D578,"&gt;=40")+COUNTIF(D578,"&lt;=60")+COUNTIF(E578,"&gt;=40")+COUNTIF(E578,"&lt;=60")+COUNTIF(F578,"&lt;10")+COUNTIF(G578,"&gt;25")+COUNTIF(H578,"=8")+COUNTIF(I578,"&gt;=1500")+COUNTIF(I578,"&lt;=1800")+COUNTIF(J578,"&gt;=0.10")+COUNTIF(J578,"&lt;=0.20")+COUNTIF(K578,"&gt;=50")+COUNTIF(K578,"&lt;=300")</f>
        <v>7</v>
      </c>
      <c r="AF578" s="2">
        <f t="shared" ref="AF578:AF641" si="702">COUNTIF(B578,"&gt;=0.3")+COUNTIF(B578,"&lt;=0.6")+COUNTIF(C578,"&gt;=0.75")+COUNTIF(C578,"&lt;=2")+COUNTIF(D578,"&gt;=40")+COUNTIF(D578,"&lt;=70")+COUNTIF(E578,"&gt;=30")+COUNTIF(E578,"&lt;=50")+COUNTIF(F578,"&lt;20")+COUNTIF(G578,"&gt;=10")+COUNTIF(G578,"&lt;=25")+COUNTIF(H578,"&gt;=6")+COUNTIF(H578,"&lt;=7")+COUNTIF(I578,"&gt;=1500")+COUNTIF(I578,"&lt;=2200")+COUNTIF(J578,"&gt;=0.10")+COUNTIF(J578,"&lt;=0.20")+COUNTIF(K578,"&lt;75")</f>
        <v>9</v>
      </c>
      <c r="AG578" s="2">
        <f t="shared" ref="AG578:AG641" si="703">COUNTIF(B578,"&gt;=0.2")+COUNTIF(B578,"&lt;=0.6")+COUNTIF(C578,"&gt;=0.75")+COUNTIF(C578,"&lt;=1.5")+COUNTIF(D578,"&gt;=40")+COUNTIF(D578,"&lt;=70")+COUNTIF(E578,"&gt;=20")+COUNTIF(E578,"&lt;=50")+COUNTIF(F578,"&lt;30")+COUNTIF(G578,"&gt;=3")+COUNTIF(G578,"&lt;=10")+COUNTIF(H578,"=6")+COUNTIF(I578,"&gt;=1200")+COUNTIF(I578,"&lt;=1800")+COUNTIF(J578,"&gt;=0.10")+COUNTIF(J578,"&lt;=0.20")+COUNTIF(K578,"&lt;75")</f>
        <v>10</v>
      </c>
      <c r="AH578" s="2">
        <f t="shared" ref="AH578:AH641" si="704">COUNTIF(B578,"&gt;=0.5")+COUNTIF(B578,"&lt;=0.7")+COUNTIF(C578,"&gt;=0.75")+COUNTIF(C578,"&lt;=1.25")+COUNTIF(D578,"&gt;=20")+COUNTIF(D578,"&lt;=40")+COUNTIF(E578,"&gt;=30")+COUNTIF(E578,"&lt;=40")+COUNTIF(F578,"&gt;=30")+COUNTIF(F578,"&lt;=40")+COUNTIF(G578,"&gt;25")+COUNTIF(H578,"&gt;=7")+COUNTIF(H578,"&lt;=8")+COUNTIF(I578,"&gt;=1400")+COUNTIF(I578,"&lt;=1800")+COUNTIF(J578,"&gt;=0.12")+COUNTIF(J578,"&lt;=0.25")+COUNTIF(K578,"&lt;50")</f>
        <v>7</v>
      </c>
      <c r="AI578" s="2">
        <f t="shared" ref="AI578:AI641" si="705">COUNTIF(B578,"&gt;=0.5")+COUNTIF(B578,"&lt;=0.8")+COUNTIF(C578,"&gt;=0.3")+COUNTIF(C578,"&lt;=0.75")+COUNTIF(D578,"&gt;=20")+COUNTIF(D578,"&lt;=40")+COUNTIF(E578,"&gt;=30")+COUNTIF(E578,"&lt;=50")+COUNTIF(F578,"&gt;=20")+COUNTIF(F578,"&lt;=40")+COUNTIF(G578,"&gt;=10")+COUNTIF(G578,"&lt;=25")+COUNTIF(H578,"&gt;=5")+COUNTIF(H578,"&lt;=6")+COUNTIF(I578,"&gt;=1400")+COUNTIF(I578,"&lt;=2000")+COUNTIF(J578,"&gt;=0.12")+COUNTIF(J578,"&lt;=0.25")+COUNTIF(K578,"&lt;25")</f>
        <v>9</v>
      </c>
      <c r="AJ578" s="2">
        <f t="shared" ref="AJ578:AJ641" si="706">COUNTIF(B578,"&gt;=0.6")+COUNTIF(B578,"&lt;=0.9")+COUNTIF(C578,"&gt;=0.3")+COUNTIF(C578,"&lt;=0.75")+COUNTIF(D578,"&gt;=20")+COUNTIF(D578,"&lt;=40")+COUNTIF(E578,"&gt;=20")+COUNTIF(E578,"&lt;=50")+COUNTIF(F578,"&gt;=30")+COUNTIF(F578,"&lt;=60")+COUNTIF(G578,"&gt;=3")+COUNTIF(G578,"&lt;=10")+COUNTIF(H578,"&gt;=5")+COUNTIF(H578,"&lt;=6")+COUNTIF(I578,"&gt;=1200")+COUNTIF(I578,"&lt;=1800")+COUNTIF(J578,"&gt;=0.12")+COUNTIF(J578,"&lt;=0.25")+COUNTIF(K578,"&lt;25")</f>
        <v>9</v>
      </c>
      <c r="AK578" s="2">
        <f t="shared" ref="AK578:AK641" si="707">COUNTIF(B578,"&gt;=0.2")+COUNTIF(B578,"&lt;=0.5")+COUNTIF(C578,"&gt;=1")+COUNTIF(C578,"&lt;=2")+COUNTIF(D578,"&gt;=60")+COUNTIF(D578,"&lt;=90")+COUNTIF(E578,"&lt;20")+COUNTIF(F578,"&lt;30")+COUNTIF(G578,"&gt;=2")+COUNTIF(G578,"&lt;=4")+COUNTIF(H578,"&gt;=4")+COUNTIF(H578,"&lt;=5")+COUNTIF(I578,"&gt;=800")+COUNTIF(I578,"&lt;=1500")+COUNTIF(J578,"&gt;=0.15")+COUNTIF(J578,"&lt;=0.35")+COUNTIF(K578,"&lt;35")</f>
        <v>9</v>
      </c>
      <c r="AL578" s="2">
        <f t="shared" ref="AL578:AL641" si="708">COUNTIF(B578,"&gt;0.7")+COUNTIF(C578,"&gt;=0.1")+COUNTIF(C578,"&lt;=0.3")+COUNTIF(D578,"&gt;=30")+COUNTIF(D578,"&lt;=50")+COUNTIF(E578,"&gt;=40")+COUNTIF(E578,"&lt;=50")+COUNTIF(F578,"&lt;20")+COUNTIF(G578,"&gt;=3")+COUNTIF(G578,"&lt;=10")+COUNTIF(H578,"=5")+COUNTIF(I578,"&gt;=1200")+COUNTIF(I578,"&lt;=1800")+COUNTIF(J578,"&gt;=0.15")+COUNTIF(J578,"&lt;=0.25")+COUNTIF(K578,"&lt;50")</f>
        <v>7</v>
      </c>
      <c r="AM578" s="2">
        <f t="shared" ref="AM578:AM641" si="709">COUNTIF(B578,"&gt;0.8")+COUNTIF(C578,"&gt;=0.1")+COUNTIF(C578,"&lt;=0.25")+COUNTIF(D578,"&gt;=10")+COUNTIF(D578,"&lt;=20")+COUNTIF(E578,"&lt;20")+COUNTIF(F578,"&gt;=60")+COUNTIF(F578,"&lt;=80")+COUNTIF(G578,"&gt;=3")+COUNTIF(G578,"&lt;=10")+COUNTIF(H578,"&gt;=5")+COUNTIF(H578,"&lt;=6")+COUNTIF(I578,"&gt;=1000")+COUNTIF(I578,"&lt;=1800")+COUNTIF(J578,"&gt;=0.12")+COUNTIF(J578,"&lt;=0.25")+COUNTIF(K578,"&lt;10")</f>
        <v>9</v>
      </c>
      <c r="AN578" s="2">
        <f t="shared" ref="AN578:AN641" si="710">COUNTIF(B578,"&gt;=0.6")+COUNTIF(B578,"&lt;=0.9")+COUNTIF(C578,"&gt;=0.2")+COUNTIF(C578,"&lt;=0.5")+COUNTIF(D578,"&gt;=20")+COUNTIF(D578,"&lt;=30")+COUNTIF(E578,"&gt;=20")+COUNTIF(E578,"&lt;=40")+COUNTIF(F578,"&gt;=40")+COUNTIF(F578,"&lt;=50")+COUNTIF(G578,"&gt;=5")+COUNTIF(G578,"&lt;=15")+COUNTIF(H578,"&gt;=5")+COUNTIF(H578,"&lt;=6")+COUNTIF(I578,"&gt;=1000")+COUNTIF(I578,"&lt;=2500")+COUNTIF(J578,"&gt;=0.12")+COUNTIF(J578,"&lt;=0.20")+COUNTIF(K578,"&gt;300")</f>
        <v>9</v>
      </c>
      <c r="AO578" s="2">
        <f t="shared" ref="AO578:AO641" si="711">COUNTIF(B578,"&lt;0.4")+COUNTIF(C578,"&gt;1")+COUNTIF(D578,"&lt;10")+COUNTIF(E578,"&lt;10")+COUNTIF(F578,"&gt;90")+COUNTIF(G578,"&gt;=3")+COUNTIF(G578,"&lt;=30")+COUNTIF(H578,"=8")+COUNTIF(I578,"&gt;=1000")+COUNTIF(I578,"&lt;=1800")+COUNTIF(J578,"&gt;=0.12")+COUNTIF(J578,"&lt;=0.20")+COUNTIF(K578,"=0")</f>
        <v>5</v>
      </c>
      <c r="AP578" s="2">
        <f t="shared" ref="AP578:AP641" si="712">COUNTIF(B578,"&gt;=0.5")+COUNTIF(B578,"&lt;=0.8")+COUNTIF(C578,"&gt;=0.25")+COUNTIF(C578,"&lt;=0.75")+COUNTIF(D578,"&lt;10")+COUNTIF(E578,"&lt;10")+COUNTIF(F578,"&gt;90")+COUNTIF(G578,"&gt;=3")+COUNTIF(G578,"&lt;=15")+COUNTIF(H578,"&gt;=5")+COUNTIF(H578,"&lt;=6")+COUNTIF(I578,"&gt;=1200")+COUNTIF(I578,"&lt;=1800")+COUNTIF(J578,"&gt;=0.15")+COUNTIF(J578,"&lt;=0.25")+COUNTIF(K578,"=0")</f>
        <v>6</v>
      </c>
      <c r="AQ578" s="2">
        <f t="shared" ref="AQ578:AQ641" si="713">COUNTIF(B578,"&gt;=0.7")+COUNTIF(B578,"&lt;=0.9")+COUNTIF(C578,"&gt;=0.25")+COUNTIF(C578,"&lt;=1.0")+COUNTIF(D578,"&lt;10")+COUNTIF(E578,"&lt;10")+COUNTIF(F578,"&gt;90")+COUNTIF(G578,"&lt;2")+COUNTIF(H578,"&gt;=4")+COUNTIF(H578,"&lt;=5")+COUNTIF(I578,"&gt;=1200")+COUNTIF(I578,"&lt;=1600")+COUNTIF(J578,"&gt;=0.15")+COUNTIF(J578,"&lt;=0.25")+COUNTIF(K578,"=0")</f>
        <v>3</v>
      </c>
      <c r="AR578" s="2">
        <f t="shared" ref="AR578:AR641" si="714">COUNTIF(B578,"&gt;0.9")+COUNTIF(C578,"&lt;0.1")+COUNTIF(D578,"&lt;10")+COUNTIF(E578,"&lt;10")+COUNTIF(F578,"&gt;90")+COUNTIF(G578,"&lt;1")+COUNTIF(H578,"&gt;=3")+COUNTIF(H578,"&lt;=4")+COUNTIF(I578,"&gt;=600")+COUNTIF(I578,"&lt;=1400")+COUNTIF(J578,"&gt;=0.20")+COUNTIF(J578,"&lt;=0.35")+COUNTIF(K578,"=0")</f>
        <v>2</v>
      </c>
      <c r="AS578" s="2">
        <f t="shared" ref="AS578:AS641" si="715">COUNTIF(B578,"&gt;0.9")+COUNTIF(C578,"&lt;0.1")+COUNTIF(D578,"&lt;10")+COUNTIF(E578,"&gt;90")+COUNTIF(F578,"&lt;10")+COUNTIF(G578,"&lt;0.25")+COUNTIF(H578,"&gt;=1")+COUNTIF(H578,"&lt;=2")+COUNTIF(I578,"&gt;=1200")+COUNTIF(I578,"&lt;=2500")+COUNTIF(J578,"&gt;=0.15")+COUNTIF(J578,"&lt;=0.30")+COUNTIF(K578,"=0")</f>
        <v>3</v>
      </c>
      <c r="AT578" s="2">
        <f t="shared" ref="AT578:AT641" si="716">COUNTIF(B578,"&gt;0.9")+COUNTIF(C578,"&lt;0.1")+COUNTIF(D578,"&lt;10")+COUNTIF(E578,"&lt;10")+COUNTIF(F578,"&gt;90")+COUNTIF(G578,"&lt;0.25")+COUNTIF(H578,"&gt;=1")+COUNTIF(H578,"&lt;=2")+COUNTIF(I578,"&gt;=1200")+COUNTIF(I578,"&lt;=2500")+COUNTIF(J578,"&gt;=0.15")+COUNTIF(J578,"&lt;=0.30")+COUNTIF(K578,"=0")</f>
        <v>3</v>
      </c>
      <c r="AU578" s="2">
        <f t="shared" ref="AU578:AU641" si="717">COUNTIF(B578,"&gt;0.9")+COUNTIF(C578,"&lt;0.1")+COUNTIF(D578,"&lt;10")+COUNTIF(E578,"&lt;10")+COUNTIF(F578,"&gt;90")+COUNTIF(G578,"&gt;=1")+COUNTIF(G578,"&lt;=2")+COUNTIF(H578,"&lt;0.25")+COUNTIF(I578,"=1500")+COUNTIF(J578,"&gt;=0.02")+COUNTIF(J578,"&lt;=0.10")+COUNTIF(K578,"=0")</f>
        <v>2</v>
      </c>
      <c r="AV578" s="3">
        <f t="shared" si="678"/>
        <v>3</v>
      </c>
      <c r="AW578">
        <f t="shared" si="679"/>
        <v>1</v>
      </c>
      <c r="AX578" s="2">
        <f t="shared" ref="AX578:AX641" si="718">IF(AND(B578&gt;=0.2, B578&lt;=0.4), 1, 0) +
IF(C578&gt;2, 1, 0) +
IF(AND(D578&gt;=40, D578&lt;=60), 1, 0) +
IF(AND(E578&gt;=40, E578&lt;=60), 1, 0) +
IF(AND(F578&lt;10), 1, 0) +
IF(G578&gt;25, 1, 0) +
IF(H578=8, 1, 0) +
IF(AND(I578&gt;=1500, I578&lt;=1800), 1, 0) +
IF(AND(J578&gt;=0.1, J578&lt;=0.2), 1, 0) +
IF(AND(K578&gt;=50, K578&lt;=300), 1, 0)</f>
        <v>4</v>
      </c>
      <c r="AY578" s="2">
        <f t="shared" ref="AY578:AY641" si="719">IF(AND(B578&gt;=0.3, B578&lt;=0.6), 1, 0) +
IF(AND(C578&gt;=0.75, C578&lt;=2), 1, 0) +
IF(AND(D578&gt;=40, D578&lt;=70), 1, 0) +
IF(AND(E578&gt;=30, E578&lt;=50), 1, 0) +
IF(AND(F578&lt;20), 1, 0) +
IF(AND(G578&gt;=10, G578&lt;=25), 1, 0) +
IF(AND(H578&gt;=6, H578&lt;=7), 1, 0) +
IF(AND(I578&gt;=1500, I578&lt;=2200), 1, 0) +
IF(AND(J578&gt;=0.1, J578&lt;=0.2), 1, 0) +
IF(K578&lt;75, 1, 0)</f>
        <v>6</v>
      </c>
      <c r="AZ578" s="2">
        <f t="shared" ref="AZ578:AZ641" si="720">IF(AND(B578&gt;=0.2, B578&lt;=0.6), 1, 0) +
IF(AND(C578&gt;=0.75, C578&lt;=1.5), 1, 0) +
IF(AND(D578&gt;=40, D578&lt;=70), 1, 0) +
IF(AND(E578&gt;=20, E578&lt;=50), 1, 0) +
IF(AND(F578&lt;30), 1, 0) +
IF(AND(G578&gt;=3, G578&lt;=10), 1, 0) +
IF(H578=6, 1, 0) +
IF(AND(I578&gt;=1200, I578&lt;=1800), 1, 0) +
IF(AND(J578&gt;=0.1, J578&lt;=0.2), 1, 0) +
IF(AND(K578&lt;75), 1, 0)</f>
        <v>8</v>
      </c>
      <c r="BA578" s="2">
        <f t="shared" ref="BA578:BA641" si="721">IF(AND(B578&gt;=0.5, B578&lt;=0.7), 1, 0) +
IF(AND(C578&gt;=0.75, C578&lt;=1.25), 1, 0) +
IF(AND(D578&gt;=20, D578&lt;=40), 1, 0) +
IF(AND(E578&gt;=30, E578&lt;=40), 1, 0) +
IF(AND(F578&gt;=30, F578&lt;=40), 1, 0) +
IF(G578&gt;25, 1, 0) +
IF(AND(H578&gt;=7, H578&lt;=8), 1, 0) +
IF(AND(I578&gt;=1400, I578&lt;=1800), 1, 0) +
IF(AND(J578&gt;=0.12, J578&lt;=0.25), 1, 0) +
IF(AND(K578&lt;50), 1, 0)</f>
        <v>3</v>
      </c>
      <c r="BB578" s="2">
        <f t="shared" ref="BB578:BB641" si="722">IF(AND(B578&gt;=0.5, B578&lt;=0.8), 1, 0) +
IF(AND(C578&gt;=0.3, C578&lt;=0.75), 1, 0) +
IF(AND(D578&gt;=20, D578&lt;=40), 1, 0) +
IF(AND(E578&gt;=30, E578&lt;=50), 1, 0) +
IF(AND(F578&gt;=20, F578&lt;=40), 1, 0) +
IF(AND(G578&gt;=10, G578&lt;=25), 1, 0) +
IF(AND(H578&gt;=5, H578&lt;=6), 1, 0) +
IF(AND(I578&gt;=1400, I578&lt;=2000), 1, 0) +
IF(AND(J578&gt;=0.12, J578&lt;=0.25), 1, 0) +
IF(AND(K578&lt;25), 1, 0)</f>
        <v>4</v>
      </c>
      <c r="BC578" s="2">
        <f t="shared" ref="BC578:BC641" si="723">IF(AND(B578&gt;=0.6, B578&lt;=0.9), 1, 0) +
IF(AND(C578&gt;=0.3, C578&lt;=0.75), 1, 0) +
IF(AND(D578&gt;=20, D578&lt;=40), 1, 0) +
IF(AND(E578&gt;=20, E578&lt;=50), 1, 0) +
IF(AND(F578&gt;=30, F578&lt;=60), 1, 0) +
IF(AND(G578&gt;=3, G578&lt;=10), 1, 0) +
IF(AND(H578&gt;=5, H578&lt;=6), 1, 0) +
IF(AND(I578&gt;=1200, I578&lt;=1800), 1, 0) +
IF(AND(J578&gt;=0.12, J578&lt;=0.25), 1, 0) +
IF(AND(K578&lt;25), 1, 0)</f>
        <v>4</v>
      </c>
      <c r="BD578" s="2">
        <f t="shared" ref="BD578:BD641" si="724">IF(AND(B578&gt;=0.2, B578&lt;=0.5), 1, 0) +
IF(AND(C578&gt;=1, C578&lt;=2), 1, 0) +
IF(AND(D578&gt;=60, D578&lt;=90), 1, 0) +
IF(E578&lt;20, 1, 0) +
IF(F578&lt;30, 1, 0) +
IF(AND(G578&gt;=2, G578&lt;=4), 1, 0) +
IF(AND(H578&gt;=4, H578&lt;=5), 1, 0) +
IF(AND(I578&gt;=800, I578&lt;=1500), 1, 0) +
IF(AND(J578&gt;=0.15, J578&lt;=0.35), 1, 0) +
IF(AND(K578&lt;35), 1, 0)</f>
        <v>6</v>
      </c>
      <c r="BE578" s="2">
        <f t="shared" ref="BE578:BE641" si="725">IF(B578&gt;0.8, 1, 0) +
IF(AND(C578&gt;=0.1, C578&lt;=0.25), 1, 0) +
IF(AND(D578&gt;=10, D578&lt;=20), 1, 0) +
IF(E578&lt;20, 1, 0) +
IF(AND(F578&gt;=60, F578&lt;=80), 1, 0) +
IF(AND(G578&gt;=3, G578&lt;=10), 1, 0) +
IF(AND(H578&gt;=5, H578&lt;=6), 1, 0) +
IF(AND(I578&gt;=1000, I578&lt;=1800), 1, 0) +
IF(AND(J578&gt;=0.12, J578&lt;=0.25), 1, 0) +
IF(K578&lt;10, 1, 0)</f>
        <v>5</v>
      </c>
      <c r="BF578" s="2">
        <f t="shared" ref="BF578:BF641" si="726">IF(B578&gt;0.8, 1, 0) +
IF(AND(C578&gt;=0.1, C578&lt;=0.25), 1, 0) +
IF(AND(D578&gt;=10, D578&lt;=20), 1, 0) +
IF(E578&lt;20, 1, 0) +
IF(AND(F578&gt;=60, F578&lt;=80), 1, 0) +
IF(AND(G578&gt;=3, G578&lt;=10), 1, 0) +
IF(AND(H578&gt;=5, H578&lt;=6), 1, 0) +
IF(AND(I578&gt;=1000, I578&lt;=1800), 1, 0) +
IF(AND(J578&gt;=0.12, J578&lt;=0.25), 1, 0) +
IF(K578&lt;10, 1, 0)</f>
        <v>5</v>
      </c>
      <c r="BG578" s="2">
        <f t="shared" ref="BG578:BG641" si="727">IF(AND(B578&gt;=0.6, B578&lt;=0.9), 1, 0) +
IF(AND(C578&gt;=0.2, C578&lt;=0.5), 1, 0) +
IF(AND(D578&gt;=20, D578&lt;=30), 1, 0) +
IF(AND(E578&gt;=20, E578&lt;=40), 1, 0) +
IF(AND(F578&gt;=40, F578&lt;=50), 1, 0) +
IF(AND(G578&gt;=5, G578&lt;=15), 1, 0) +
IF(AND(H578&gt;=5, H578&lt;=6), 1, 0) +
IF(AND(I578&gt;=1000, I578&lt;=2500), 1, 0) +
IF(AND(J578&gt;=0.12, J578&lt;=0.2), 1, 0) +
IF(K578&gt;300, 1, 0)</f>
        <v>4</v>
      </c>
      <c r="BH578" s="2">
        <f t="shared" ref="BH578:BH641" si="728">IF(B578&lt;0.4, 1, 0) +
IF(C578&gt;1, 1, 0) +
IF(D578&lt;10, 1, 0) +
IF(E578&lt;10, 1, 0) +
IF(F578&gt;90, 1, 0) +
IF(AND(G578&gt;=3, G578&lt;=30), 1, 0) +
IF(H578=8, 1, 0) +
IF(AND(I578&gt;=1000, I578&lt;=1800), 1, 0) +
IF(AND(J578&gt;=0.12, J578&lt;=0.2), 1, 0) +
IF(K578=0, 1, 0)</f>
        <v>4</v>
      </c>
      <c r="BI578" s="2">
        <f t="shared" ref="BI578:BI641" si="729">IF(AND(B578&gt;=0.5, B578&lt;=0.8), 1, 0) +
IF(AND(C578&gt;=0.25, C578&lt;=0.75), 1, 0) +
IF(D578&lt;10, 1, 0) +
IF(E578&lt;10, 1, 0) +
IF(F578&gt;90, 1, 0) +
IF(AND(G578&gt;=3, G578&lt;=15), 1, 0) +
IF(AND(H578&gt;=5, H578&lt;=6), 1, 0) +
IF(AND(I578&gt;=1200, I578&lt;=1800), 1, 0) +
IF(AND(J578&gt;=0.15, J578&lt;=0.25), 1, 0) +
IF(K578=0, 1, 0)</f>
        <v>4</v>
      </c>
      <c r="BJ578" s="2">
        <f t="shared" ref="BJ578:BJ641" si="730">IF(AND(B578&gt;=0.7, B578&lt;=0.9), 1, 0) +
IF(AND(C578&gt;=0.25, C578&lt;=1), 1, 0) +
IF(D578&lt;10, 1, 0) +
IF(E578&lt;10, 1, 0) +
IF(F578&gt;90, 1, 0) +
IF(G578&lt;2, 1, 0) +
IF(AND(H578&gt;=4, H578&lt;=5), 1, 0) +
IF(AND(I578&gt;=1200, I578&lt;=1600), 1, 0) +
IF(AND(J578&gt;=0.15, J578&lt;=0.25), 1, 0) +
IF(K578=0, 1, 0)</f>
        <v>2</v>
      </c>
      <c r="BK578" s="2">
        <f t="shared" ref="BK578:BK641" si="731">IF(B578&gt;0.9, 1, 0) +
IF(C578&lt;0.1, 1, 0) +
IF(D578&lt;10, 1, 0) +
IF(E578&gt;90, 1, 0) +
IF(F578&lt;10, 1, 0) +
IF(G578&lt;0.25, 1, 0) +
IF(AND(H578&gt;=1, H578&lt;=2), 1, 0) +
IF(AND(I578&gt;=1200, I578&lt;=2500), 1, 0) +
IF(AND(J578&gt;=0.15, J578&lt;=0.3), 1, 0) +
IF(K578=0, 1, 0)</f>
        <v>2</v>
      </c>
      <c r="BL578" s="2">
        <f t="shared" ref="BL578:BL641" si="732">IF(B578&gt;0.9, 1, 0) +
IF(C578&lt;0.1, 1, 0) +
IF(D578&lt;10, 1, 0) +
IF(E578&gt;90, 1, 0) +
IF(F578&lt;10, 1, 0) +
IF(G578&lt;0.25, 1, 0) +
IF(AND(H578&gt;=1, H578&lt;=2), 1, 0) +
IF(AND(I578&gt;=1200, I578&lt;=2500), 1, 0) +
IF(AND(J578&gt;=0.15, J578&lt;=0.3), 1, 0) +
IF(K578=0, 1, 0)</f>
        <v>2</v>
      </c>
      <c r="BM578" s="2">
        <f t="shared" ref="BM578:BM641" si="733">IF(B578&gt;0.9, 1, 0) +
IF(C578&lt;0.1, 1, 0) +
IF(D578&lt;10, 1, 0) +
IF(E578&lt;10, 1, 0) +
IF(F578&gt;90, 1, 0) +
IF(G578&lt;0.25, 1, 0) +
IF(AND(H578&gt;=1, H578&lt;=2), 1, 0) +
IF(AND(I578&gt;=1200, I578&lt;=2500), 1, 0) +
IF(AND(J578&gt;=0.15, J578&lt;=0.3), 1, 0) +
IF(K578=0, 1, 0)</f>
        <v>2</v>
      </c>
      <c r="BN578" s="2">
        <f t="shared" ref="BN578:BN641" si="734">IF(B578&gt;0.9, 1, 0) +
IF(C578&lt;0.1, 1, 0) +
IF(D578&lt;10, 1, 0) +
IF(E578&lt;10, 1, 0) +
IF(F578&gt;90, 1, 0) +
IF(AND(G578&gt;=1, G578&lt;=2), 1, 0) +
IF(H578&lt;0.25, 1, 0) +
IF(I578=1500, 1, 0) +
IF(AND(J578&gt;=0.02, J578&lt;=0.1), 1, 0) +
IF(K578=0, 1, 0)</f>
        <v>1</v>
      </c>
      <c r="BO578" s="3">
        <f t="shared" si="680"/>
        <v>3</v>
      </c>
      <c r="BP578">
        <f t="shared" si="681"/>
        <v>1</v>
      </c>
      <c r="BR578">
        <v>3</v>
      </c>
      <c r="BS578">
        <f t="shared" ref="BS578:BS641" si="735">COUNTIF(BA579:BQ579, MAX(BA579:BQ579))</f>
        <v>6</v>
      </c>
      <c r="BU578" s="1">
        <f t="shared" ref="BU578:BU641" si="736">SQRT(
AVERAGE(
(IF(B578&lt;&gt;0,((B578-0.3)/B578)^2,0)) +
(IF(C578&lt;&gt;0,((C578-2)/C578)^2,0)) +
(IF(D578&lt;&gt;0,((D578-0.5)/D578)^2,0)) +
(IF(E578&lt;&gt;0,((E578-0.5)/E578)^2,0)) +
(IF(F578&lt;&gt;0,((F578-0.05)/F578)^2,0)) +
(IF(G578&lt;&gt;0,((G578-25)/G578)^2,0)) +
(IF(H578&lt;&gt;0,((H578-8)/H578)^2,0)) +
(IF(I578&lt;&gt;0,((I578-1650)/I578)^2,0)) +
(IF(J578&lt;&gt;0,((J578-0.15)/J578)^2,0)) +
(IF(K578&lt;&gt;0,((IF(D578=0,0,K578)-175)/IF(D578=0,1,K578)))^2)
)
)</f>
        <v>4.7697947918933448</v>
      </c>
      <c r="BV578" s="1">
        <f t="shared" ref="BV578:BV641" si="737">SQRT(
AVERAGE(
(IF(B578&lt;&gt;0,((B578-0.45)/B578)^2,0)) +
(IF(C578&lt;&gt;0,((C578-1.375)/C578)^2,0)) +
(IF(D578&lt;&gt;0,((D578-0.55)/D578)^2,0)) +
(IF(E578&lt;&gt;0,((E578-0.4)/E578)^2,0)) +
(IF(F578&lt;&gt;0,((F578-0.1)/F578)^2,0)) +
(IF(G578&lt;&gt;0,((G578-17.5)/G578)^2,0)) +
(IF(H578&lt;&gt;0,((H578-6.5)/H578)^2,0)) +
(IF(I578&lt;&gt;0,((I578-1850)/I578)^2,0)) +
(IF(J578&lt;&gt;0,((J578-0.15)/J578)^2,0)) +
(IF(K578&lt;&gt;0,((IF(D578=0,0,K578)-37.5)/IF(D578=0,1,K578)))^2)
)
)</f>
        <v>2.3709676227191006</v>
      </c>
      <c r="BW578" s="1">
        <f t="shared" ref="BW578:BW641" si="738">SQRT(
AVERAGE(
(IF(B578&lt;&gt;0,((B578-0.4)/B578)^2,0)) +
(IF(C578&lt;&gt;0,((C578-1.125)/C578)^2,0)) +
(IF(D578&lt;&gt;0,((D578-0.55)/D578)^2,0)) +
(IF(E578&lt;&gt;0,((E578-0.35)/E578)^2,0)) +
(IF(F578&lt;&gt;0,((F578-0.15)/F578)^2,0)) +
(IF(G578&lt;&gt;0,((G578-6.5)/G578)^2,0)) +
(IF(H578&lt;&gt;0,((H578-6)/H578)^2,0)) +
(IF(I578&lt;&gt;0,((I578-1500)/I578)^2,0)) +
(IF(J578&lt;&gt;0,((J578-0.15)/J578)^2,0)) +
(IF(K578&lt;&gt;0,((IF(D578=0,0,K578)-37.5)/IF(D578=0,1,K578)))^2)
)
)</f>
        <v>1.9810489422376605</v>
      </c>
      <c r="BX578" s="1">
        <f t="shared" ref="BX578:BX641" si="739">SQRT(
AVERAGE(
(IF(B578&lt;&gt;0,((B578-0.6)/B578)^2,0)) +
(IF(C578&lt;&gt;0,((C578-1)/C578)^2,0)) +
(IF(D578&lt;&gt;0,((D578-0.3)/D578)^2,0)) +
(IF(E578&lt;&gt;0,((E578-0.35)/E578)^2,0)) +
(IF(F578&lt;&gt;0,((F578-0.35)/F578)^2,0)) +
(IF(G578&lt;&gt;0,((G578-27.5)/G578)^2,0)) +
(IF(H578&lt;&gt;0,((H578-7.5)/H578)^2,0)) +
(IF(I578&lt;&gt;0,((I578-1600)/I578)^2,0)) +
(IF(J578&lt;&gt;0,((J578-0.185)/J578)^2,0)) +
(IF(K578&lt;&gt;0,((IF(D578=0,0,K578)-25)/IF(D578=0,1,K578)))^2)
)
)</f>
        <v>3.3199510503217913</v>
      </c>
      <c r="BY578" s="1">
        <f t="shared" ref="BY578:BY641" si="740">SQRT(
AVERAGE(
(IF(B578&lt;&gt;0,((B578-0.65)/B578)^2,0)) +
(IF(C578&lt;&gt;0,((C578-0.525)/C578)^2,0)) +
(IF(D578&lt;&gt;0,((D578-0.3)/D578)^2,0)) +
(IF(E578&lt;&gt;0,((E578-0.4)/E578)^2,0)) +
(IF(F578&lt;&gt;0,((F578-0.3)/F578)^2,0)) +
(IF(G578&lt;&gt;0,((G578-17.5)/G578)^2,0)) +
(IF(H578&lt;&gt;0,((H578-5.5)/H578)^2,0)) +
(IF(I578&lt;&gt;0,((I578-1700)/I578)^2,0)) +
(IF(J578&lt;&gt;0,((J578-0.185)/J578)^2,0)) +
(IF(K578&lt;&gt;0,((IF(D578=0,0,K578)-12.5)/IF(D578=0,1,K578)))^2)
)
)</f>
        <v>2.502046064826386</v>
      </c>
      <c r="BZ578" s="1">
        <f t="shared" ref="BZ578:BZ641" si="741">SQRT(
AVERAGE(
(IF(B578&lt;&gt;0,((B578-0.75)/B578)^2,0)) +
(IF(C578&lt;&gt;0,((C578-0.525)/C578)^2,0)) +
(IF(D578&lt;&gt;0,((D578-0.3)/D578)^2,0)) +
(IF(E578&lt;&gt;0,((E578-0.35)/E578)^2,0)) +
(IF(F578&lt;&gt;0,((F578-0.45)/F578)^2,0)) +
(IF(G578&lt;&gt;0,((G578-6.5)/G578)^2,0)) +
(IF(H578&lt;&gt;0,((H578-5.5)/H578)^2,0)) +
(IF(I578&lt;&gt;0,((I578-1500)/I578)^2,0)) +
(IF(J578&lt;&gt;0,((J578-0.185)/J578)^2,0)) +
(IF(K578&lt;&gt;0,((IF(D578=0,0,K578)-12.5)/IF(D578=0,1,K578)))^2)
)
)</f>
        <v>2.189770355484888</v>
      </c>
      <c r="CA578" s="1">
        <f t="shared" ref="CA578:CA641" si="742">SQRT(
AVERAGE(
(IF(B578&lt;&gt;0,((B578-0.35)/B578)^2,0)) +
(IF(C578&lt;&gt;0,((C578-1.5)/C578)^2,0)) +
(IF(D578&lt;&gt;0,((D578-0.75)/D578)^2,0)) +
(IF(E578&lt;&gt;0,((E578-0.1)/E578)^2,0)) +
(IF(F578&lt;&gt;0,((F578-0.15)/F578)^2,0)) +
(IF(G578&lt;&gt;0,((G578-3)/G578)^2,0)) +
(IF(H578&lt;&gt;0,((H578-4.5)/H578)^2,0)) +
(IF(I578&lt;&gt;0,((I578-1150)/I578)^2,0)) +
(IF(J578&lt;&gt;0,((J578-0.25)/J578)^2,0)) +
(IF(K578&lt;&gt;0,((IF(D578=0,0,K578)-17.5)/IF(D578=0,1,K578)))^2)
)
)</f>
        <v>2.276418469498994</v>
      </c>
      <c r="CB578" s="1">
        <f t="shared" ref="CB578:CB641" si="743">SQRT(
AVERAGE(
(IF(B578&lt;&gt;0,((B578-0.85)/B578)^2,0)) +
(IF(C578&lt;&gt;0,((C578-0.2)/C578)^2,0)) +
(IF(D578&lt;&gt;0,((D578-0.4)/D578)^2,0)) +
(IF(E578&lt;&gt;0,((E578-0.45)/E578)^2,0)) +
(IF(F578&lt;&gt;0,((F578-0.1)/F578)^2,0)) +
(IF(G578&lt;&gt;0,((G578-6.5)/G578)^2,0)) +
(IF(H578&lt;&gt;0,((H578-5)/H578)^2,0)) +
(IF(I578&lt;&gt;0,((I578-1500)/I578)^2,0)) +
(IF(J578&lt;&gt;0,((J578-0.2)/J578)^2,0)) +
(IF(K578&lt;&gt;0,((IF(D578=0,0,K578)-25)/IF(D578=0,1,K578)))^2)
)
)</f>
        <v>2.2058457673225789</v>
      </c>
      <c r="CC578" s="1">
        <f t="shared" ref="CC578:CC641" si="744">SQRT(
AVERAGE(
(IF(B578&lt;&gt;0,((B578-0.9)/B578)^2,0)) +
(IF(C578&lt;&gt;0,((C578-0.175)/C578)^2,0)) +
(IF(D578&lt;&gt;0,((D578-0.15)/D578)^2,0)) +
(IF(E578&lt;&gt;0,((E578-0.1)/E578)^2,0)) +
(IF(F578&lt;&gt;0,((F578-0.7)/F578)^2,0)) +
(IF(G578&lt;&gt;0,((G578-6.5)/G578)^2,0)) +
(IF(H578&lt;&gt;0,((H578-5.5)/H578)^2,0)) +
(IF(I578&lt;&gt;0,((I578-1400)/I578)^2,0)) +
(IF(J578&lt;&gt;0,((J578-0.185)/J578)^2,0)) +
(IF(K578&lt;&gt;0,((IF(D578=0,0,K578)-5)/IF(D578=0,1,K578)))^2)
)
)</f>
        <v>2.3764695859453573</v>
      </c>
      <c r="CD578" s="1">
        <f t="shared" ref="CD578:CD641" si="745">SQRT(
AVERAGE(
(IF(B578&lt;&gt;0,((B578-0.75)/B578)^2,0)) +
(IF(C578&lt;&gt;0,((C578-0.35)/C578)^2,0)) +
(IF(D578&lt;&gt;0,((D578-0.25)/D578)^2,0)) +
(IF(E578&lt;&gt;0,((E578-0.3)/E578)^2,0)) +
(IF(F578&lt;&gt;0,((F578-0.45)/F578)^2,0)) +
(IF(G578&lt;&gt;0,((G578-10)/G578)^2,0)) +
(IF(H578&lt;&gt;0,((H578-5.5)/H578)^2,0)) +
(IF(I578&lt;&gt;0,((I578-1750)/I578)^2,0)) +
(IF(J578&lt;&gt;0,((J578-0.16)/J578)^2,0)) +
(IF(K578&lt;&gt;0,((IF(D578=0,0,K578)-400)/IF(D578=0,1,K578)))^2)
)
)</f>
        <v>9.8926246743921542</v>
      </c>
      <c r="CE578" s="1">
        <f t="shared" ref="CE578:CE641" si="746">SQRT(
AVERAGE(
(IF(B578&lt;&gt;0,((B578-0.2)/B578)^2,0)) +
(IF(C578&lt;&gt;0,((C578-2)/C578)^2,0)) +
(IF(D578&lt;&gt;0,((D578-0.05)/D578)^2,0)) +
(IF(E578&lt;&gt;0,((E578-0.05)/E578)^2,0)) +
(IF(F578&lt;&gt;0,((F578-0.95)/F578)^2,0)) +
(IF(G578&lt;&gt;0,((G578-16.5)/G578)^2,0)) +
(IF(H578&lt;&gt;0,((H578-8)/H578)^2,0)) +
(IF(I578&lt;&gt;0,((I578-1500)/I578)^2,0)) +
(IF(J578&lt;&gt;0,((J578-0.15)/J578)^2,0)) +
(IF(K578&lt;&gt;0,((IF(D578=0,0,K578)-0)/IF(D578=0,1,K578)))^2)
)
)</f>
        <v>2.5822801625223004</v>
      </c>
      <c r="CF578" s="1">
        <f t="shared" ref="CF578:CF641" si="747">SQRT(
AVERAGE(
(IF(B578&lt;&gt;0,((B578-0.65)/B578)^2,0)) +
(IF(C578&lt;&gt;0,((C578-0.5)/C578)^2,0)) +
(IF(D578&lt;&gt;0,((D578-0.05)/D578)^2,0)) +
(IF(E578&lt;&gt;0,((E578-0.05)/E578)^2,0)) +
(IF(F578&lt;&gt;0,((F578-0.95)/F578)^2,0)) +
(IF(G578&lt;&gt;0,((G578-9)/G578)^2,0)) +
(IF(H578&lt;&gt;0,((H578-5.5)/H578)^2,0)) +
(IF(I578&lt;&gt;0,((I578-1400)/I578)^2,0)) +
(IF(J578&lt;&gt;0,((J578-0.2)/J578)^2,0)) +
(IF(K578&lt;&gt;0,((IF(D578=0,0,K578)-0)/IF(D578=0,1,K578)))^2)
)
)</f>
        <v>2.286291980989565</v>
      </c>
      <c r="CG578" s="1">
        <f t="shared" ref="CG578:CG641" si="748">SQRT(
AVERAGE(
(IF(B578&lt;&gt;0,((B578-0.8)/B578)^2,0)) +
(IF(C578&lt;&gt;0,((C578-0.625)/C578)^2,0)) +
(IF(D578&lt;&gt;0,((D578-0.05)/D578)^2,0)) +
(IF(E578&lt;&gt;0,((E578-0.05)/E578)^2,0)) +
(IF(F578&lt;&gt;0,((F578-0.95)/F578)^2,0)) +
(IF(G578&lt;&gt;0,((G578-1)/G578)^2,0)) +
(IF(H578&lt;&gt;0,((H578-4.5)/H578)^2,0)) +
(IF(I578&lt;&gt;0,((I578-1100)/I578)^2,0)) +
(IF(J578&lt;&gt;0,((J578-0.225)/J578)^2,0)) +
(IF(K578&lt;&gt;0,((IF(D578=0,0,K578)-0)/IF(D578=0,1,K578)))^2)
)
)</f>
        <v>2.5633570281520379</v>
      </c>
      <c r="CH578" s="1">
        <f t="shared" ref="CH578:CH641" si="749">SQRT(
AVERAGE(
(IF(B578&lt;&gt;0,((B578-0.95)/B578)^2,0)) +
(IF(C578&lt;&gt;0,((C578-0.05)/C578)^2,0)) +
(IF(D578&lt;&gt;0,((D578-0.05)/D578)^2,0)) +
(IF(E578&lt;&gt;0,((E578-0.05)/E578)^2,0)) +
(IF(F578&lt;&gt;0,((F578-0.95)/F578)^2,0)) +
(IF(G578&lt;&gt;0,((G578-0.5)/G578)^2,0)) +
(IF(H578&lt;&gt;0,((H578-3.5)/H578)^2,0)) +
(IF(I578&lt;&gt;0,((I578-1400)/I578)^2,0)) +
(IF(J578&lt;&gt;0,((J578-0.2)/J578)^2,0)) +
(IF(K578&lt;&gt;0,((IF(D578=0,0,K578)-0)/IF(D578=0,1,K578)))^2)
)
)</f>
        <v>2.680188657998984</v>
      </c>
      <c r="CI578" s="1">
        <f t="shared" ref="CI578:CI641" si="750">SQRT(
AVERAGE(
(IF(B578&lt;&gt;0,((B578-0.95)/B578)^2,0)) +
(IF(C578&lt;&gt;0,((C578-0.05)/C578)^2,0)) +
(IF(D578&lt;&gt;0,((D578-0.05)/D578)^2,0)) +
(IF(E578&lt;&gt;0,((E578-0.95)/E578)^2,0)) +
(IF(F578&lt;&gt;0,((F578-0.05)/F578)^2,0)) +
(IF(G578&lt;&gt;0,((G578-0.1)/G578)^2,0)) +
(IF(H578&lt;&gt;0,((H578-1.5)/H578)^2,0)) +
(IF(I578&lt;&gt;0,((I578-1350)/I578)^2,0)) +
(IF(J578&lt;&gt;0,((J578-0.225)/J578)^2,0)) +
(IF(K578&lt;&gt;0,((IF(D578=0,0,K578)-0)/IF(D578=0,1,K578)))^2)
)
)</f>
        <v>2.7815578077789147</v>
      </c>
      <c r="CJ578" s="1">
        <f t="shared" ref="CJ578:CJ641" si="751">SQRT(
AVERAGE(
(IF(B578&lt;&gt;0,((B578-0.95)/B578)^2,0)) +
(IF(C578&lt;&gt;0,((C578-0.05)/C578)^2,0)) +
(IF(D578&lt;&gt;0,((D578-0.05)/D578)^2,0)) +
(IF(E578&lt;&gt;0,((E578-0.95)/E578)^2,0)) +
(IF(F578&lt;&gt;0,((F578-0.05)/F578)^2,0)) +
(IF(G578&lt;&gt;0,((G578-0.125)/G578)^2,0)) +
(IF(H578&lt;&gt;0,((H578-1.5)/H578)^2,0)) +
(IF(I578&lt;&gt;0,((I578-1000)/I578)^2,0)) +
(IF(J578&lt;&gt;0,((J578-0.275)/J578)^2,0)) +
(IF(K578&lt;&gt;0,((IF(D578=0,0,K578)-0)/IF(D578=0,1,K578)))^2)
)
)</f>
        <v>2.8768297577860218</v>
      </c>
      <c r="CK578" s="1">
        <f t="shared" ref="CK578:CK641" si="752">SQRT(
AVERAGE(
(IF(B578&lt;&gt;0,((B578-0.95)/B578)^2,0)) +
(IF(C578&lt;&gt;0,((C578-0.05)/C578)^2,0)) +
(IF(D578&lt;&gt;0,((D578-0.05)/D578)^2,0)) +
(IF(E578&lt;&gt;0,((E578-0.95)/E578)^2,0)) +
(IF(F578&lt;&gt;0,((F578-0.05)/F578)^2,0)) +
(IF(G578&lt;&gt;0,((G578-0)/G578)^2,0)) +
(IF(H578&lt;&gt;0,((H578-1)/H578)^2,0)) +
(IF(I578&lt;&gt;0,((I578-1500)/I578)^2,0)) +
(IF(J578&lt;&gt;0,((J578-0.06)/J578)^2,0)) +
(IF(K578&lt;&gt;0,((IF(D578=0,0,K578)-0)/IF(D578=0,1,K578)))^2)
)
)</f>
        <v>2.8275614336511374</v>
      </c>
      <c r="CL578" s="5">
        <f t="shared" si="682"/>
        <v>3</v>
      </c>
      <c r="CN578" s="9">
        <f t="shared" si="683"/>
        <v>1.9810489422376605</v>
      </c>
    </row>
    <row r="579" spans="1:92" x14ac:dyDescent="0.2">
      <c r="A579" s="4">
        <v>577</v>
      </c>
      <c r="B579" s="1">
        <v>0.440491798672841</v>
      </c>
      <c r="C579" s="1">
        <v>78.585999999999999</v>
      </c>
      <c r="D579" s="1">
        <v>61</v>
      </c>
      <c r="E579" s="1">
        <v>0</v>
      </c>
      <c r="F579" s="1">
        <v>39</v>
      </c>
      <c r="G579" s="1">
        <v>7.85858689016416</v>
      </c>
      <c r="H579" s="1">
        <v>6</v>
      </c>
      <c r="I579">
        <v>1500</v>
      </c>
      <c r="J579">
        <v>0.15</v>
      </c>
      <c r="K579">
        <v>37.5</v>
      </c>
      <c r="L579" s="1"/>
      <c r="M579" s="2">
        <f t="shared" si="684"/>
        <v>3</v>
      </c>
      <c r="N579" s="2">
        <f t="shared" si="685"/>
        <v>6</v>
      </c>
      <c r="O579" s="2">
        <f t="shared" si="686"/>
        <v>6</v>
      </c>
      <c r="P579" s="2">
        <f t="shared" si="687"/>
        <v>5</v>
      </c>
      <c r="Q579" s="2">
        <f t="shared" si="688"/>
        <v>7</v>
      </c>
      <c r="R579" s="2">
        <f t="shared" si="689"/>
        <v>8</v>
      </c>
      <c r="S579" s="2">
        <f t="shared" si="690"/>
        <v>6</v>
      </c>
      <c r="T579" s="2">
        <f t="shared" si="691"/>
        <v>4</v>
      </c>
      <c r="U579" s="2">
        <f t="shared" si="692"/>
        <v>7</v>
      </c>
      <c r="V579" s="2">
        <f t="shared" si="693"/>
        <v>7</v>
      </c>
      <c r="W579" s="2">
        <f t="shared" si="694"/>
        <v>4</v>
      </c>
      <c r="X579" s="2">
        <f t="shared" si="695"/>
        <v>5</v>
      </c>
      <c r="Y579" s="2">
        <f t="shared" si="696"/>
        <v>2</v>
      </c>
      <c r="Z579" s="2">
        <f t="shared" si="697"/>
        <v>2</v>
      </c>
      <c r="AA579" s="2">
        <f t="shared" si="698"/>
        <v>1</v>
      </c>
      <c r="AB579" s="2">
        <f t="shared" si="699"/>
        <v>2</v>
      </c>
      <c r="AC579" s="2">
        <f t="shared" si="700"/>
        <v>1</v>
      </c>
      <c r="AD579" s="3">
        <f t="shared" ref="AD579:AD642" si="753">MATCH(MAX(M579:AC579), M579:AC579, 0)</f>
        <v>6</v>
      </c>
      <c r="AE579" s="2">
        <f t="shared" si="701"/>
        <v>6</v>
      </c>
      <c r="AF579" s="2">
        <f t="shared" si="702"/>
        <v>9</v>
      </c>
      <c r="AG579" s="2">
        <f t="shared" si="703"/>
        <v>9</v>
      </c>
      <c r="AH579" s="2">
        <f t="shared" si="704"/>
        <v>8</v>
      </c>
      <c r="AI579" s="2">
        <f t="shared" si="705"/>
        <v>9</v>
      </c>
      <c r="AJ579" s="2">
        <f t="shared" si="706"/>
        <v>10</v>
      </c>
      <c r="AK579" s="2">
        <f t="shared" si="707"/>
        <v>8</v>
      </c>
      <c r="AL579" s="2">
        <f t="shared" si="708"/>
        <v>7</v>
      </c>
      <c r="AM579" s="2">
        <f t="shared" si="709"/>
        <v>9</v>
      </c>
      <c r="AN579" s="2">
        <f t="shared" si="710"/>
        <v>9</v>
      </c>
      <c r="AO579" s="2">
        <f t="shared" si="711"/>
        <v>6</v>
      </c>
      <c r="AP579" s="2">
        <f t="shared" si="712"/>
        <v>7</v>
      </c>
      <c r="AQ579" s="2">
        <f t="shared" si="713"/>
        <v>4</v>
      </c>
      <c r="AR579" s="2">
        <f t="shared" si="714"/>
        <v>3</v>
      </c>
      <c r="AS579" s="2">
        <f t="shared" si="715"/>
        <v>3</v>
      </c>
      <c r="AT579" s="2">
        <f t="shared" si="716"/>
        <v>4</v>
      </c>
      <c r="AU579" s="2">
        <f t="shared" si="717"/>
        <v>3</v>
      </c>
      <c r="AV579" s="3">
        <f t="shared" ref="AV579:AV642" si="754">MATCH(MAX(AE579:AU579), AE579:AU579, 0)</f>
        <v>6</v>
      </c>
      <c r="AW579">
        <f t="shared" ref="AW579:AW642" si="755">COUNTIF(AE579:AU579, MAX(AE579:AU579))</f>
        <v>1</v>
      </c>
      <c r="AX579" s="2">
        <f t="shared" si="718"/>
        <v>3</v>
      </c>
      <c r="AY579" s="2">
        <f t="shared" si="719"/>
        <v>6</v>
      </c>
      <c r="AZ579" s="2">
        <f t="shared" si="720"/>
        <v>7</v>
      </c>
      <c r="BA579" s="2">
        <f t="shared" si="721"/>
        <v>4</v>
      </c>
      <c r="BB579" s="2">
        <f t="shared" si="722"/>
        <v>4</v>
      </c>
      <c r="BC579" s="2">
        <f t="shared" si="723"/>
        <v>5</v>
      </c>
      <c r="BD579" s="2">
        <f t="shared" si="724"/>
        <v>5</v>
      </c>
      <c r="BE579" s="2">
        <f t="shared" si="725"/>
        <v>5</v>
      </c>
      <c r="BF579" s="2">
        <f t="shared" si="726"/>
        <v>5</v>
      </c>
      <c r="BG579" s="2">
        <f t="shared" si="727"/>
        <v>4</v>
      </c>
      <c r="BH579" s="2">
        <f t="shared" si="728"/>
        <v>5</v>
      </c>
      <c r="BI579" s="2">
        <f t="shared" si="729"/>
        <v>5</v>
      </c>
      <c r="BJ579" s="2">
        <f t="shared" si="730"/>
        <v>3</v>
      </c>
      <c r="BK579" s="2">
        <f t="shared" si="731"/>
        <v>2</v>
      </c>
      <c r="BL579" s="2">
        <f t="shared" si="732"/>
        <v>2</v>
      </c>
      <c r="BM579" s="2">
        <f t="shared" si="733"/>
        <v>3</v>
      </c>
      <c r="BN579" s="2">
        <f t="shared" si="734"/>
        <v>2</v>
      </c>
      <c r="BO579" s="3">
        <f t="shared" ref="BO579:BO642" si="756">MATCH(MAX(AX579:BN579), AX579:BN579, 0)</f>
        <v>3</v>
      </c>
      <c r="BP579">
        <f t="shared" ref="BP579:BP642" si="757">COUNTIF(AX579:BN579, MAX(AX579:BN579))</f>
        <v>1</v>
      </c>
      <c r="BR579">
        <v>3</v>
      </c>
      <c r="BS579">
        <f t="shared" si="735"/>
        <v>1</v>
      </c>
      <c r="BU579" s="1">
        <f t="shared" si="736"/>
        <v>4.6212464987757107</v>
      </c>
      <c r="BV579" s="1">
        <f t="shared" si="737"/>
        <v>2.1235084824697315</v>
      </c>
      <c r="BW579" s="1">
        <f t="shared" si="738"/>
        <v>1.7275074981469147</v>
      </c>
      <c r="BX579" s="1">
        <f t="shared" si="739"/>
        <v>3.0915114852171475</v>
      </c>
      <c r="BY579" s="1">
        <f t="shared" si="740"/>
        <v>2.2839809146787733</v>
      </c>
      <c r="BZ579" s="1">
        <f t="shared" si="741"/>
        <v>1.99583433353887</v>
      </c>
      <c r="CA579" s="1">
        <f t="shared" si="742"/>
        <v>2.0494742909208901</v>
      </c>
      <c r="CB579" s="1">
        <f t="shared" si="743"/>
        <v>2.0299952227205074</v>
      </c>
      <c r="CC579" s="1">
        <f t="shared" si="744"/>
        <v>2.2113572925612943</v>
      </c>
      <c r="CD579" s="1">
        <f t="shared" si="745"/>
        <v>9.8494445910610988</v>
      </c>
      <c r="CE579" s="1">
        <f t="shared" si="746"/>
        <v>2.3491108208764855</v>
      </c>
      <c r="CF579" s="1">
        <f t="shared" si="747"/>
        <v>2.0754194158277475</v>
      </c>
      <c r="CG579" s="1">
        <f t="shared" si="748"/>
        <v>2.3970403696820259</v>
      </c>
      <c r="CH579" s="1">
        <f t="shared" si="749"/>
        <v>2.540243979328944</v>
      </c>
      <c r="CI579" s="1">
        <f t="shared" si="750"/>
        <v>2.670140115387329</v>
      </c>
      <c r="CJ579" s="1">
        <f t="shared" si="751"/>
        <v>2.7692837352906259</v>
      </c>
      <c r="CK579" s="1">
        <f t="shared" si="752"/>
        <v>2.717881642828246</v>
      </c>
      <c r="CL579" s="5">
        <f t="shared" ref="CL579:CL642" si="758">MATCH(MIN(BU579:CK579), BU579:CK579, 0)</f>
        <v>3</v>
      </c>
      <c r="CN579" s="9">
        <f t="shared" ref="CN579:CN642" si="759">MIN(BU579:CK579)</f>
        <v>1.7275074981469147</v>
      </c>
    </row>
    <row r="580" spans="1:92" x14ac:dyDescent="0.2">
      <c r="A580" s="4">
        <v>578</v>
      </c>
      <c r="B580" s="1">
        <v>0.39383044687597102</v>
      </c>
      <c r="C580" s="1">
        <v>1.895</v>
      </c>
      <c r="D580" s="1">
        <v>70</v>
      </c>
      <c r="E580" s="1">
        <v>20</v>
      </c>
      <c r="F580" s="1">
        <v>10</v>
      </c>
      <c r="G580" s="1">
        <v>7.6955242548605298</v>
      </c>
      <c r="H580" s="1">
        <v>6</v>
      </c>
      <c r="I580">
        <v>1500</v>
      </c>
      <c r="J580">
        <v>0.15</v>
      </c>
      <c r="K580">
        <v>37.5</v>
      </c>
      <c r="L580" s="1"/>
      <c r="M580" s="2">
        <f t="shared" si="684"/>
        <v>2</v>
      </c>
      <c r="N580" s="2">
        <f t="shared" si="685"/>
        <v>8</v>
      </c>
      <c r="O580" s="2">
        <f t="shared" si="686"/>
        <v>8</v>
      </c>
      <c r="P580" s="2">
        <f t="shared" si="687"/>
        <v>4</v>
      </c>
      <c r="Q580" s="2">
        <f t="shared" si="688"/>
        <v>6</v>
      </c>
      <c r="R580" s="2">
        <f t="shared" si="689"/>
        <v>8</v>
      </c>
      <c r="S580" s="2">
        <f t="shared" si="690"/>
        <v>7</v>
      </c>
      <c r="T580" s="2">
        <f t="shared" si="691"/>
        <v>5</v>
      </c>
      <c r="U580" s="2">
        <f t="shared" si="692"/>
        <v>6</v>
      </c>
      <c r="V580" s="2">
        <f t="shared" si="693"/>
        <v>8</v>
      </c>
      <c r="W580" s="2">
        <f t="shared" si="694"/>
        <v>3</v>
      </c>
      <c r="X580" s="2">
        <f t="shared" si="695"/>
        <v>4</v>
      </c>
      <c r="Y580" s="2">
        <f t="shared" si="696"/>
        <v>1</v>
      </c>
      <c r="Z580" s="2">
        <f t="shared" si="697"/>
        <v>1</v>
      </c>
      <c r="AA580" s="2">
        <f t="shared" si="698"/>
        <v>1</v>
      </c>
      <c r="AB580" s="2">
        <f t="shared" si="699"/>
        <v>1</v>
      </c>
      <c r="AC580" s="2">
        <f t="shared" si="700"/>
        <v>0</v>
      </c>
      <c r="AD580" s="3">
        <f t="shared" si="753"/>
        <v>2</v>
      </c>
      <c r="AE580" s="2">
        <f t="shared" si="701"/>
        <v>5</v>
      </c>
      <c r="AF580" s="2">
        <f t="shared" si="702"/>
        <v>11</v>
      </c>
      <c r="AG580" s="2">
        <f t="shared" si="703"/>
        <v>11</v>
      </c>
      <c r="AH580" s="2">
        <f t="shared" si="704"/>
        <v>7</v>
      </c>
      <c r="AI580" s="2">
        <f t="shared" si="705"/>
        <v>8</v>
      </c>
      <c r="AJ580" s="2">
        <f t="shared" si="706"/>
        <v>10</v>
      </c>
      <c r="AK580" s="2">
        <f t="shared" si="707"/>
        <v>9</v>
      </c>
      <c r="AL580" s="2">
        <f t="shared" si="708"/>
        <v>8</v>
      </c>
      <c r="AM580" s="2">
        <f t="shared" si="709"/>
        <v>8</v>
      </c>
      <c r="AN580" s="2">
        <f t="shared" si="710"/>
        <v>10</v>
      </c>
      <c r="AO580" s="2">
        <f t="shared" si="711"/>
        <v>5</v>
      </c>
      <c r="AP580" s="2">
        <f t="shared" si="712"/>
        <v>6</v>
      </c>
      <c r="AQ580" s="2">
        <f t="shared" si="713"/>
        <v>3</v>
      </c>
      <c r="AR580" s="2">
        <f t="shared" si="714"/>
        <v>2</v>
      </c>
      <c r="AS580" s="2">
        <f t="shared" si="715"/>
        <v>3</v>
      </c>
      <c r="AT580" s="2">
        <f t="shared" si="716"/>
        <v>3</v>
      </c>
      <c r="AU580" s="2">
        <f t="shared" si="717"/>
        <v>2</v>
      </c>
      <c r="AV580" s="3">
        <f t="shared" si="754"/>
        <v>2</v>
      </c>
      <c r="AW580">
        <f t="shared" si="755"/>
        <v>2</v>
      </c>
      <c r="AX580" s="2">
        <f t="shared" si="718"/>
        <v>3</v>
      </c>
      <c r="AY580" s="2">
        <f t="shared" si="719"/>
        <v>8</v>
      </c>
      <c r="AZ580" s="2">
        <f t="shared" si="720"/>
        <v>9</v>
      </c>
      <c r="BA580" s="2">
        <f t="shared" si="721"/>
        <v>3</v>
      </c>
      <c r="BB580" s="2">
        <f t="shared" si="722"/>
        <v>3</v>
      </c>
      <c r="BC580" s="2">
        <f t="shared" si="723"/>
        <v>5</v>
      </c>
      <c r="BD580" s="2">
        <f t="shared" si="724"/>
        <v>6</v>
      </c>
      <c r="BE580" s="2">
        <f t="shared" si="725"/>
        <v>4</v>
      </c>
      <c r="BF580" s="2">
        <f t="shared" si="726"/>
        <v>4</v>
      </c>
      <c r="BG580" s="2">
        <f t="shared" si="727"/>
        <v>5</v>
      </c>
      <c r="BH580" s="2">
        <f t="shared" si="728"/>
        <v>5</v>
      </c>
      <c r="BI580" s="2">
        <f t="shared" si="729"/>
        <v>4</v>
      </c>
      <c r="BJ580" s="2">
        <f t="shared" si="730"/>
        <v>2</v>
      </c>
      <c r="BK580" s="2">
        <f t="shared" si="731"/>
        <v>2</v>
      </c>
      <c r="BL580" s="2">
        <f t="shared" si="732"/>
        <v>2</v>
      </c>
      <c r="BM580" s="2">
        <f t="shared" si="733"/>
        <v>2</v>
      </c>
      <c r="BN580" s="2">
        <f t="shared" si="734"/>
        <v>1</v>
      </c>
      <c r="BO580" s="3">
        <f t="shared" si="756"/>
        <v>3</v>
      </c>
      <c r="BP580">
        <f t="shared" si="757"/>
        <v>1</v>
      </c>
      <c r="BR580">
        <v>3</v>
      </c>
      <c r="BS580">
        <f t="shared" si="735"/>
        <v>1</v>
      </c>
      <c r="BU580" s="1">
        <f t="shared" si="736"/>
        <v>4.6484614019104482</v>
      </c>
      <c r="BV580" s="1">
        <f t="shared" si="737"/>
        <v>2.1691191296302819</v>
      </c>
      <c r="BW580" s="1">
        <f t="shared" si="738"/>
        <v>1.7633391007561723</v>
      </c>
      <c r="BX580" s="1">
        <f t="shared" si="739"/>
        <v>3.2000817798086807</v>
      </c>
      <c r="BY580" s="1">
        <f t="shared" si="740"/>
        <v>2.4464907292366562</v>
      </c>
      <c r="BZ580" s="1">
        <f t="shared" si="741"/>
        <v>2.1769934500531183</v>
      </c>
      <c r="CA580" s="1">
        <f t="shared" si="742"/>
        <v>2.0525357773289983</v>
      </c>
      <c r="CB580" s="1">
        <f t="shared" si="743"/>
        <v>2.3108517699500353</v>
      </c>
      <c r="CC580" s="1">
        <f t="shared" si="744"/>
        <v>2.4834281588351352</v>
      </c>
      <c r="CD580" s="1">
        <f t="shared" si="745"/>
        <v>9.8960100630377585</v>
      </c>
      <c r="CE580" s="1">
        <f t="shared" si="746"/>
        <v>2.3405097150747349</v>
      </c>
      <c r="CF580" s="1">
        <f t="shared" si="747"/>
        <v>2.2201000576241601</v>
      </c>
      <c r="CG580" s="1">
        <f t="shared" si="748"/>
        <v>2.5428330720433716</v>
      </c>
      <c r="CH580" s="1">
        <f t="shared" si="749"/>
        <v>2.8139466914254743</v>
      </c>
      <c r="CI580" s="1">
        <f t="shared" si="750"/>
        <v>2.9385001677217577</v>
      </c>
      <c r="CJ580" s="1">
        <f t="shared" si="751"/>
        <v>3.0288506881594741</v>
      </c>
      <c r="CK580" s="1">
        <f t="shared" si="752"/>
        <v>2.9820375507285659</v>
      </c>
      <c r="CL580" s="5">
        <f t="shared" si="758"/>
        <v>3</v>
      </c>
      <c r="CN580" s="9">
        <f t="shared" si="759"/>
        <v>1.7633391007561723</v>
      </c>
    </row>
    <row r="581" spans="1:92" x14ac:dyDescent="0.2">
      <c r="A581" s="4">
        <v>579</v>
      </c>
      <c r="B581" s="1">
        <v>0.48507284329621297</v>
      </c>
      <c r="C581" s="1">
        <v>97.245999999999995</v>
      </c>
      <c r="D581" s="1">
        <v>80</v>
      </c>
      <c r="E581" s="1">
        <v>10</v>
      </c>
      <c r="F581" s="1">
        <v>10</v>
      </c>
      <c r="G581" s="1">
        <v>9.7246335152506305</v>
      </c>
      <c r="H581" s="1">
        <v>6</v>
      </c>
      <c r="I581">
        <v>1500</v>
      </c>
      <c r="J581">
        <v>0.15</v>
      </c>
      <c r="K581">
        <v>37.5</v>
      </c>
      <c r="L581" s="1"/>
      <c r="M581" s="2">
        <f t="shared" si="684"/>
        <v>3</v>
      </c>
      <c r="N581" s="2">
        <f t="shared" si="685"/>
        <v>6</v>
      </c>
      <c r="O581" s="2">
        <f t="shared" si="686"/>
        <v>6</v>
      </c>
      <c r="P581" s="2">
        <f t="shared" si="687"/>
        <v>4</v>
      </c>
      <c r="Q581" s="2">
        <f t="shared" si="688"/>
        <v>6</v>
      </c>
      <c r="R581" s="2">
        <f t="shared" si="689"/>
        <v>7</v>
      </c>
      <c r="S581" s="2">
        <f t="shared" si="690"/>
        <v>7</v>
      </c>
      <c r="T581" s="2">
        <f t="shared" si="691"/>
        <v>5</v>
      </c>
      <c r="U581" s="2">
        <f t="shared" si="692"/>
        <v>7</v>
      </c>
      <c r="V581" s="2">
        <f t="shared" si="693"/>
        <v>7</v>
      </c>
      <c r="W581" s="2">
        <f t="shared" si="694"/>
        <v>3</v>
      </c>
      <c r="X581" s="2">
        <f t="shared" si="695"/>
        <v>4</v>
      </c>
      <c r="Y581" s="2">
        <f t="shared" si="696"/>
        <v>1</v>
      </c>
      <c r="Z581" s="2">
        <f t="shared" si="697"/>
        <v>1</v>
      </c>
      <c r="AA581" s="2">
        <f t="shared" si="698"/>
        <v>1</v>
      </c>
      <c r="AB581" s="2">
        <f t="shared" si="699"/>
        <v>1</v>
      </c>
      <c r="AC581" s="2">
        <f t="shared" si="700"/>
        <v>0</v>
      </c>
      <c r="AD581" s="3">
        <f t="shared" si="753"/>
        <v>6</v>
      </c>
      <c r="AE581" s="2">
        <f t="shared" si="701"/>
        <v>6</v>
      </c>
      <c r="AF581" s="2">
        <f t="shared" si="702"/>
        <v>9</v>
      </c>
      <c r="AG581" s="2">
        <f t="shared" si="703"/>
        <v>9</v>
      </c>
      <c r="AH581" s="2">
        <f t="shared" si="704"/>
        <v>7</v>
      </c>
      <c r="AI581" s="2">
        <f t="shared" si="705"/>
        <v>8</v>
      </c>
      <c r="AJ581" s="2">
        <f t="shared" si="706"/>
        <v>9</v>
      </c>
      <c r="AK581" s="2">
        <f t="shared" si="707"/>
        <v>9</v>
      </c>
      <c r="AL581" s="2">
        <f t="shared" si="708"/>
        <v>8</v>
      </c>
      <c r="AM581" s="2">
        <f t="shared" si="709"/>
        <v>9</v>
      </c>
      <c r="AN581" s="2">
        <f t="shared" si="710"/>
        <v>9</v>
      </c>
      <c r="AO581" s="2">
        <f t="shared" si="711"/>
        <v>5</v>
      </c>
      <c r="AP581" s="2">
        <f t="shared" si="712"/>
        <v>6</v>
      </c>
      <c r="AQ581" s="2">
        <f t="shared" si="713"/>
        <v>3</v>
      </c>
      <c r="AR581" s="2">
        <f t="shared" si="714"/>
        <v>2</v>
      </c>
      <c r="AS581" s="2">
        <f t="shared" si="715"/>
        <v>3</v>
      </c>
      <c r="AT581" s="2">
        <f t="shared" si="716"/>
        <v>3</v>
      </c>
      <c r="AU581" s="2">
        <f t="shared" si="717"/>
        <v>2</v>
      </c>
      <c r="AV581" s="3">
        <f t="shared" si="754"/>
        <v>2</v>
      </c>
      <c r="AW581">
        <f t="shared" si="755"/>
        <v>6</v>
      </c>
      <c r="AX581" s="2">
        <f t="shared" si="718"/>
        <v>3</v>
      </c>
      <c r="AY581" s="2">
        <f t="shared" si="719"/>
        <v>6</v>
      </c>
      <c r="AZ581" s="2">
        <f t="shared" si="720"/>
        <v>7</v>
      </c>
      <c r="BA581" s="2">
        <f t="shared" si="721"/>
        <v>3</v>
      </c>
      <c r="BB581" s="2">
        <f t="shared" si="722"/>
        <v>3</v>
      </c>
      <c r="BC581" s="2">
        <f t="shared" si="723"/>
        <v>4</v>
      </c>
      <c r="BD581" s="2">
        <f t="shared" si="724"/>
        <v>6</v>
      </c>
      <c r="BE581" s="2">
        <f t="shared" si="725"/>
        <v>5</v>
      </c>
      <c r="BF581" s="2">
        <f t="shared" si="726"/>
        <v>5</v>
      </c>
      <c r="BG581" s="2">
        <f t="shared" si="727"/>
        <v>4</v>
      </c>
      <c r="BH581" s="2">
        <f t="shared" si="728"/>
        <v>4</v>
      </c>
      <c r="BI581" s="2">
        <f t="shared" si="729"/>
        <v>4</v>
      </c>
      <c r="BJ581" s="2">
        <f t="shared" si="730"/>
        <v>2</v>
      </c>
      <c r="BK581" s="2">
        <f t="shared" si="731"/>
        <v>2</v>
      </c>
      <c r="BL581" s="2">
        <f t="shared" si="732"/>
        <v>2</v>
      </c>
      <c r="BM581" s="2">
        <f t="shared" si="733"/>
        <v>2</v>
      </c>
      <c r="BN581" s="2">
        <f t="shared" si="734"/>
        <v>1</v>
      </c>
      <c r="BO581" s="3">
        <f t="shared" si="756"/>
        <v>3</v>
      </c>
      <c r="BP581">
        <f t="shared" si="757"/>
        <v>1</v>
      </c>
      <c r="BR581">
        <v>3</v>
      </c>
      <c r="BS581">
        <f t="shared" si="735"/>
        <v>2</v>
      </c>
      <c r="BU581" s="1">
        <f t="shared" si="736"/>
        <v>4.4741327564658073</v>
      </c>
      <c r="BV581" s="1">
        <f t="shared" si="737"/>
        <v>2.136778245522577</v>
      </c>
      <c r="BW581" s="1">
        <f t="shared" si="738"/>
        <v>2.0013638878092568</v>
      </c>
      <c r="BX581" s="1">
        <f t="shared" si="739"/>
        <v>2.7320774289876488</v>
      </c>
      <c r="BY581" s="1">
        <f t="shared" si="740"/>
        <v>2.2633484912697655</v>
      </c>
      <c r="BZ581" s="1">
        <f t="shared" si="741"/>
        <v>2.1769414847047259</v>
      </c>
      <c r="CA581" s="1">
        <f t="shared" si="742"/>
        <v>2.3027381923362489</v>
      </c>
      <c r="CB581" s="1">
        <f t="shared" si="743"/>
        <v>2.1917965964768991</v>
      </c>
      <c r="CC581" s="1">
        <f t="shared" si="744"/>
        <v>2.3444085399098289</v>
      </c>
      <c r="CD581" s="1">
        <f t="shared" si="745"/>
        <v>9.8803948626658649</v>
      </c>
      <c r="CE581" s="1">
        <f t="shared" si="746"/>
        <v>2.3893521604326242</v>
      </c>
      <c r="CF581" s="1">
        <f t="shared" si="747"/>
        <v>2.2452615661748814</v>
      </c>
      <c r="CG581" s="1">
        <f t="shared" si="748"/>
        <v>2.5308137709410254</v>
      </c>
      <c r="CH581" s="1">
        <f t="shared" si="749"/>
        <v>2.6295271959435733</v>
      </c>
      <c r="CI581" s="1">
        <f t="shared" si="750"/>
        <v>2.7436242591633975</v>
      </c>
      <c r="CJ581" s="1">
        <f t="shared" si="751"/>
        <v>2.840413267429037</v>
      </c>
      <c r="CK581" s="1">
        <f t="shared" si="752"/>
        <v>2.7892434644886275</v>
      </c>
      <c r="CL581" s="5">
        <f t="shared" si="758"/>
        <v>3</v>
      </c>
      <c r="CN581" s="9">
        <f t="shared" si="759"/>
        <v>2.0013638878092568</v>
      </c>
    </row>
    <row r="582" spans="1:92" x14ac:dyDescent="0.2">
      <c r="A582" s="4">
        <v>580</v>
      </c>
      <c r="B582" s="1">
        <v>0.51785700922932498</v>
      </c>
      <c r="C582" s="1">
        <v>12.731</v>
      </c>
      <c r="D582" s="1">
        <v>39</v>
      </c>
      <c r="E582" s="1">
        <v>46</v>
      </c>
      <c r="F582" s="1">
        <v>15</v>
      </c>
      <c r="G582" s="1">
        <v>5.7290363922662202</v>
      </c>
      <c r="H582" s="1">
        <v>6</v>
      </c>
      <c r="I582">
        <v>1500</v>
      </c>
      <c r="J582">
        <v>185</v>
      </c>
      <c r="K582">
        <v>12.5</v>
      </c>
      <c r="L582" s="1"/>
      <c r="M582" s="2">
        <f t="shared" si="684"/>
        <v>4</v>
      </c>
      <c r="N582" s="2">
        <f t="shared" si="685"/>
        <v>7</v>
      </c>
      <c r="O582" s="2">
        <f t="shared" si="686"/>
        <v>7</v>
      </c>
      <c r="P582" s="2">
        <f t="shared" si="687"/>
        <v>5</v>
      </c>
      <c r="Q582" s="2">
        <f t="shared" si="688"/>
        <v>8</v>
      </c>
      <c r="R582" s="2">
        <f t="shared" si="689"/>
        <v>9</v>
      </c>
      <c r="S582" s="2">
        <f t="shared" si="690"/>
        <v>5</v>
      </c>
      <c r="T582" s="2">
        <f t="shared" si="691"/>
        <v>7</v>
      </c>
      <c r="U582" s="2">
        <f t="shared" si="692"/>
        <v>6</v>
      </c>
      <c r="V582" s="2">
        <f t="shared" si="693"/>
        <v>7</v>
      </c>
      <c r="W582" s="2">
        <f t="shared" si="694"/>
        <v>3</v>
      </c>
      <c r="X582" s="2">
        <f t="shared" si="695"/>
        <v>4</v>
      </c>
      <c r="Y582" s="2">
        <f t="shared" si="696"/>
        <v>1</v>
      </c>
      <c r="Z582" s="2">
        <f t="shared" si="697"/>
        <v>1</v>
      </c>
      <c r="AA582" s="2">
        <f t="shared" si="698"/>
        <v>1</v>
      </c>
      <c r="AB582" s="2">
        <f t="shared" si="699"/>
        <v>1</v>
      </c>
      <c r="AC582" s="2">
        <f t="shared" si="700"/>
        <v>0</v>
      </c>
      <c r="AD582" s="3">
        <f t="shared" si="753"/>
        <v>6</v>
      </c>
      <c r="AE582" s="2">
        <f t="shared" si="701"/>
        <v>7</v>
      </c>
      <c r="AF582" s="2">
        <f t="shared" si="702"/>
        <v>10</v>
      </c>
      <c r="AG582" s="2">
        <f t="shared" si="703"/>
        <v>10</v>
      </c>
      <c r="AH582" s="2">
        <f t="shared" si="704"/>
        <v>8</v>
      </c>
      <c r="AI582" s="2">
        <f t="shared" si="705"/>
        <v>11</v>
      </c>
      <c r="AJ582" s="2">
        <f t="shared" si="706"/>
        <v>12</v>
      </c>
      <c r="AK582" s="2">
        <f t="shared" si="707"/>
        <v>8</v>
      </c>
      <c r="AL582" s="2">
        <f t="shared" si="708"/>
        <v>10</v>
      </c>
      <c r="AM582" s="2">
        <f t="shared" si="709"/>
        <v>8</v>
      </c>
      <c r="AN582" s="2">
        <f t="shared" si="710"/>
        <v>9</v>
      </c>
      <c r="AO582" s="2">
        <f t="shared" si="711"/>
        <v>5</v>
      </c>
      <c r="AP582" s="2">
        <f t="shared" si="712"/>
        <v>6</v>
      </c>
      <c r="AQ582" s="2">
        <f t="shared" si="713"/>
        <v>3</v>
      </c>
      <c r="AR582" s="2">
        <f t="shared" si="714"/>
        <v>2</v>
      </c>
      <c r="AS582" s="2">
        <f t="shared" si="715"/>
        <v>3</v>
      </c>
      <c r="AT582" s="2">
        <f t="shared" si="716"/>
        <v>3</v>
      </c>
      <c r="AU582" s="2">
        <f t="shared" si="717"/>
        <v>2</v>
      </c>
      <c r="AV582" s="3">
        <f t="shared" si="754"/>
        <v>6</v>
      </c>
      <c r="AW582">
        <f t="shared" si="755"/>
        <v>1</v>
      </c>
      <c r="AX582" s="2">
        <f t="shared" si="718"/>
        <v>3</v>
      </c>
      <c r="AY582" s="2">
        <f t="shared" si="719"/>
        <v>6</v>
      </c>
      <c r="AZ582" s="2">
        <f t="shared" si="720"/>
        <v>7</v>
      </c>
      <c r="BA582" s="2">
        <f t="shared" si="721"/>
        <v>4</v>
      </c>
      <c r="BB582" s="2">
        <f t="shared" si="722"/>
        <v>6</v>
      </c>
      <c r="BC582" s="2">
        <f t="shared" si="723"/>
        <v>6</v>
      </c>
      <c r="BD582" s="2">
        <f t="shared" si="724"/>
        <v>3</v>
      </c>
      <c r="BE582" s="2">
        <f t="shared" si="725"/>
        <v>3</v>
      </c>
      <c r="BF582" s="2">
        <f t="shared" si="726"/>
        <v>3</v>
      </c>
      <c r="BG582" s="2">
        <f t="shared" si="727"/>
        <v>3</v>
      </c>
      <c r="BH582" s="2">
        <f t="shared" si="728"/>
        <v>3</v>
      </c>
      <c r="BI582" s="2">
        <f t="shared" si="729"/>
        <v>4</v>
      </c>
      <c r="BJ582" s="2">
        <f t="shared" si="730"/>
        <v>1</v>
      </c>
      <c r="BK582" s="2">
        <f t="shared" si="731"/>
        <v>1</v>
      </c>
      <c r="BL582" s="2">
        <f t="shared" si="732"/>
        <v>1</v>
      </c>
      <c r="BM582" s="2">
        <f t="shared" si="733"/>
        <v>1</v>
      </c>
      <c r="BN582" s="2">
        <f t="shared" si="734"/>
        <v>1</v>
      </c>
      <c r="BO582" s="3">
        <f t="shared" si="756"/>
        <v>3</v>
      </c>
      <c r="BP582">
        <f t="shared" si="757"/>
        <v>1</v>
      </c>
      <c r="BR582">
        <v>12</v>
      </c>
      <c r="BS582">
        <f t="shared" si="735"/>
        <v>1</v>
      </c>
      <c r="BU582" s="1">
        <f t="shared" si="736"/>
        <v>13.611315860204549</v>
      </c>
      <c r="BV582" s="1">
        <f t="shared" si="737"/>
        <v>3.6104606672994293</v>
      </c>
      <c r="BW582" s="1">
        <f t="shared" si="738"/>
        <v>2.9725902627639704</v>
      </c>
      <c r="BX582" s="1">
        <f t="shared" si="739"/>
        <v>4.5059295871832239</v>
      </c>
      <c r="BY582" s="1">
        <f t="shared" si="740"/>
        <v>3.025931653971643</v>
      </c>
      <c r="BZ582" s="1">
        <f t="shared" si="741"/>
        <v>2.2480316339731017</v>
      </c>
      <c r="CA582" s="1">
        <f t="shared" si="742"/>
        <v>2.3069724544462544</v>
      </c>
      <c r="CB582" s="1">
        <f t="shared" si="743"/>
        <v>2.5240355703457076</v>
      </c>
      <c r="CC582" s="1">
        <f t="shared" si="744"/>
        <v>2.4086433976647657</v>
      </c>
      <c r="CD582" s="1">
        <f t="shared" si="745"/>
        <v>31.091005098305892</v>
      </c>
      <c r="CE582" s="1">
        <f t="shared" si="746"/>
        <v>3.099027785638008</v>
      </c>
      <c r="CF582" s="1">
        <f t="shared" si="747"/>
        <v>2.4891609616217791</v>
      </c>
      <c r="CG582" s="1">
        <f t="shared" si="748"/>
        <v>2.6241608501087339</v>
      </c>
      <c r="CH582" s="1">
        <f t="shared" si="749"/>
        <v>2.7513804016212693</v>
      </c>
      <c r="CI582" s="1">
        <f t="shared" si="750"/>
        <v>2.8590017197689734</v>
      </c>
      <c r="CJ582" s="1">
        <f t="shared" si="751"/>
        <v>2.8750488766606828</v>
      </c>
      <c r="CK582" s="1">
        <f t="shared" si="752"/>
        <v>2.8865590064261522</v>
      </c>
      <c r="CL582" s="5">
        <f t="shared" si="758"/>
        <v>6</v>
      </c>
      <c r="CN582" s="9">
        <f t="shared" si="759"/>
        <v>2.2480316339731017</v>
      </c>
    </row>
    <row r="583" spans="1:92" x14ac:dyDescent="0.2">
      <c r="A583" s="4">
        <v>581</v>
      </c>
      <c r="B583" s="1">
        <v>0.58674567548181</v>
      </c>
      <c r="C583" s="1">
        <v>2.12</v>
      </c>
      <c r="D583" s="1">
        <v>8</v>
      </c>
      <c r="E583" s="1">
        <v>2</v>
      </c>
      <c r="F583" s="1">
        <v>90</v>
      </c>
      <c r="G583" s="1">
        <v>4.5507551710630798</v>
      </c>
      <c r="H583" s="1">
        <v>6</v>
      </c>
      <c r="I583">
        <v>1500</v>
      </c>
      <c r="J583">
        <v>185</v>
      </c>
      <c r="K583">
        <v>12.5</v>
      </c>
      <c r="L583" s="1"/>
      <c r="M583" s="2">
        <f t="shared" si="684"/>
        <v>3</v>
      </c>
      <c r="N583" s="2">
        <f t="shared" si="685"/>
        <v>5</v>
      </c>
      <c r="O583" s="2">
        <f t="shared" si="686"/>
        <v>5</v>
      </c>
      <c r="P583" s="2">
        <f t="shared" si="687"/>
        <v>4</v>
      </c>
      <c r="Q583" s="2">
        <f t="shared" si="688"/>
        <v>6</v>
      </c>
      <c r="R583" s="2">
        <f t="shared" si="689"/>
        <v>7</v>
      </c>
      <c r="S583" s="2">
        <f t="shared" si="690"/>
        <v>5</v>
      </c>
      <c r="T583" s="2">
        <f t="shared" si="691"/>
        <v>4</v>
      </c>
      <c r="U583" s="2">
        <f t="shared" si="692"/>
        <v>7</v>
      </c>
      <c r="V583" s="2">
        <f t="shared" si="693"/>
        <v>6</v>
      </c>
      <c r="W583" s="2">
        <f t="shared" si="694"/>
        <v>5</v>
      </c>
      <c r="X583" s="2">
        <f t="shared" si="695"/>
        <v>6</v>
      </c>
      <c r="Y583" s="2">
        <f t="shared" si="696"/>
        <v>3</v>
      </c>
      <c r="Z583" s="2">
        <f t="shared" si="697"/>
        <v>3</v>
      </c>
      <c r="AA583" s="2">
        <f t="shared" si="698"/>
        <v>2</v>
      </c>
      <c r="AB583" s="2">
        <f t="shared" si="699"/>
        <v>3</v>
      </c>
      <c r="AC583" s="2">
        <f t="shared" si="700"/>
        <v>2</v>
      </c>
      <c r="AD583" s="3">
        <f t="shared" si="753"/>
        <v>6</v>
      </c>
      <c r="AE583" s="2">
        <f t="shared" si="701"/>
        <v>6</v>
      </c>
      <c r="AF583" s="2">
        <f t="shared" si="702"/>
        <v>8</v>
      </c>
      <c r="AG583" s="2">
        <f t="shared" si="703"/>
        <v>8</v>
      </c>
      <c r="AH583" s="2">
        <f t="shared" si="704"/>
        <v>7</v>
      </c>
      <c r="AI583" s="2">
        <f t="shared" si="705"/>
        <v>9</v>
      </c>
      <c r="AJ583" s="2">
        <f t="shared" si="706"/>
        <v>10</v>
      </c>
      <c r="AK583" s="2">
        <f t="shared" si="707"/>
        <v>8</v>
      </c>
      <c r="AL583" s="2">
        <f t="shared" si="708"/>
        <v>7</v>
      </c>
      <c r="AM583" s="2">
        <f t="shared" si="709"/>
        <v>9</v>
      </c>
      <c r="AN583" s="2">
        <f t="shared" si="710"/>
        <v>8</v>
      </c>
      <c r="AO583" s="2">
        <f t="shared" si="711"/>
        <v>7</v>
      </c>
      <c r="AP583" s="2">
        <f t="shared" si="712"/>
        <v>8</v>
      </c>
      <c r="AQ583" s="2">
        <f t="shared" si="713"/>
        <v>5</v>
      </c>
      <c r="AR583" s="2">
        <f t="shared" si="714"/>
        <v>4</v>
      </c>
      <c r="AS583" s="2">
        <f t="shared" si="715"/>
        <v>4</v>
      </c>
      <c r="AT583" s="2">
        <f t="shared" si="716"/>
        <v>5</v>
      </c>
      <c r="AU583" s="2">
        <f t="shared" si="717"/>
        <v>4</v>
      </c>
      <c r="AV583" s="3">
        <f t="shared" si="754"/>
        <v>6</v>
      </c>
      <c r="AW583">
        <f t="shared" si="755"/>
        <v>1</v>
      </c>
      <c r="AX583" s="2">
        <f t="shared" si="718"/>
        <v>2</v>
      </c>
      <c r="AY583" s="2">
        <f t="shared" si="719"/>
        <v>4</v>
      </c>
      <c r="AZ583" s="2">
        <f t="shared" si="720"/>
        <v>5</v>
      </c>
      <c r="BA583" s="2">
        <f t="shared" si="721"/>
        <v>3</v>
      </c>
      <c r="BB583" s="2">
        <f t="shared" si="722"/>
        <v>4</v>
      </c>
      <c r="BC583" s="2">
        <f t="shared" si="723"/>
        <v>4</v>
      </c>
      <c r="BD583" s="2">
        <f t="shared" si="724"/>
        <v>3</v>
      </c>
      <c r="BE583" s="2">
        <f t="shared" si="725"/>
        <v>4</v>
      </c>
      <c r="BF583" s="2">
        <f t="shared" si="726"/>
        <v>4</v>
      </c>
      <c r="BG583" s="2">
        <f t="shared" si="727"/>
        <v>2</v>
      </c>
      <c r="BH583" s="2">
        <f t="shared" si="728"/>
        <v>5</v>
      </c>
      <c r="BI583" s="2">
        <f t="shared" si="729"/>
        <v>6</v>
      </c>
      <c r="BJ583" s="2">
        <f t="shared" si="730"/>
        <v>3</v>
      </c>
      <c r="BK583" s="2">
        <f t="shared" si="731"/>
        <v>2</v>
      </c>
      <c r="BL583" s="2">
        <f t="shared" si="732"/>
        <v>2</v>
      </c>
      <c r="BM583" s="2">
        <f t="shared" si="733"/>
        <v>3</v>
      </c>
      <c r="BN583" s="2">
        <f t="shared" si="734"/>
        <v>3</v>
      </c>
      <c r="BO583" s="3">
        <f t="shared" si="756"/>
        <v>12</v>
      </c>
      <c r="BP583">
        <f t="shared" si="757"/>
        <v>1</v>
      </c>
      <c r="BR583">
        <v>3</v>
      </c>
      <c r="BS583">
        <f t="shared" si="735"/>
        <v>1</v>
      </c>
      <c r="BU583" s="1">
        <f t="shared" si="736"/>
        <v>13.892235487443152</v>
      </c>
      <c r="BV583" s="1">
        <f t="shared" si="737"/>
        <v>3.9798920900771222</v>
      </c>
      <c r="BW583" s="1">
        <f t="shared" si="738"/>
        <v>2.8368905787481369</v>
      </c>
      <c r="BX583" s="1">
        <f t="shared" si="739"/>
        <v>5.5113703404106147</v>
      </c>
      <c r="BY583" s="1">
        <f t="shared" si="740"/>
        <v>3.5010138869028928</v>
      </c>
      <c r="BZ583" s="1">
        <f t="shared" si="741"/>
        <v>2.1045025823943919</v>
      </c>
      <c r="CA583" s="1">
        <f t="shared" si="742"/>
        <v>2.0878596200699113</v>
      </c>
      <c r="CB583" s="1">
        <f t="shared" si="743"/>
        <v>2.3940583329770893</v>
      </c>
      <c r="CC583" s="1">
        <f t="shared" si="744"/>
        <v>2.3514822764990022</v>
      </c>
      <c r="CD583" s="1">
        <f t="shared" si="745"/>
        <v>31.094892419722306</v>
      </c>
      <c r="CE583" s="1">
        <f t="shared" si="746"/>
        <v>3.5155366103877221</v>
      </c>
      <c r="CF583" s="1">
        <f t="shared" si="747"/>
        <v>2.5451573562675396</v>
      </c>
      <c r="CG583" s="1">
        <f t="shared" si="748"/>
        <v>2.5072960167929481</v>
      </c>
      <c r="CH583" s="1">
        <f t="shared" si="749"/>
        <v>2.6873887738964601</v>
      </c>
      <c r="CI583" s="1">
        <f t="shared" si="750"/>
        <v>2.6693309721358021</v>
      </c>
      <c r="CJ583" s="1">
        <f t="shared" si="751"/>
        <v>2.6861093739001003</v>
      </c>
      <c r="CK583" s="1">
        <f t="shared" si="752"/>
        <v>2.7004667318067135</v>
      </c>
      <c r="CL583" s="5">
        <f t="shared" si="758"/>
        <v>7</v>
      </c>
      <c r="CN583" s="9">
        <f t="shared" si="759"/>
        <v>2.0878596200699113</v>
      </c>
    </row>
    <row r="584" spans="1:92" x14ac:dyDescent="0.2">
      <c r="A584" s="4">
        <v>582</v>
      </c>
      <c r="B584" s="1">
        <v>0.55671823422481603</v>
      </c>
      <c r="C584" s="1">
        <v>4.1550000000000002</v>
      </c>
      <c r="D584" s="1">
        <v>46</v>
      </c>
      <c r="E584" s="1">
        <v>9</v>
      </c>
      <c r="F584" s="1">
        <v>45</v>
      </c>
      <c r="G584" s="1">
        <v>5.4010609977837198</v>
      </c>
      <c r="H584" s="1">
        <v>6</v>
      </c>
      <c r="I584">
        <v>1500</v>
      </c>
      <c r="J584">
        <v>0.15</v>
      </c>
      <c r="K584">
        <v>37.5</v>
      </c>
      <c r="L584" s="1"/>
      <c r="M584" s="2">
        <f t="shared" si="684"/>
        <v>4</v>
      </c>
      <c r="N584" s="2">
        <f t="shared" si="685"/>
        <v>6</v>
      </c>
      <c r="O584" s="2">
        <f t="shared" si="686"/>
        <v>6</v>
      </c>
      <c r="P584" s="2">
        <f t="shared" si="687"/>
        <v>4</v>
      </c>
      <c r="Q584" s="2">
        <f t="shared" si="688"/>
        <v>6</v>
      </c>
      <c r="R584" s="2">
        <f t="shared" si="689"/>
        <v>8</v>
      </c>
      <c r="S584" s="2">
        <f t="shared" si="690"/>
        <v>5</v>
      </c>
      <c r="T584" s="2">
        <f t="shared" si="691"/>
        <v>5</v>
      </c>
      <c r="U584" s="2">
        <f t="shared" si="692"/>
        <v>7</v>
      </c>
      <c r="V584" s="2">
        <f t="shared" si="693"/>
        <v>8</v>
      </c>
      <c r="W584" s="2">
        <f t="shared" si="694"/>
        <v>4</v>
      </c>
      <c r="X584" s="2">
        <f t="shared" si="695"/>
        <v>5</v>
      </c>
      <c r="Y584" s="2">
        <f t="shared" si="696"/>
        <v>2</v>
      </c>
      <c r="Z584" s="2">
        <f t="shared" si="697"/>
        <v>2</v>
      </c>
      <c r="AA584" s="2">
        <f t="shared" si="698"/>
        <v>1</v>
      </c>
      <c r="AB584" s="2">
        <f t="shared" si="699"/>
        <v>2</v>
      </c>
      <c r="AC584" s="2">
        <f t="shared" si="700"/>
        <v>1</v>
      </c>
      <c r="AD584" s="3">
        <f t="shared" si="753"/>
        <v>6</v>
      </c>
      <c r="AE584" s="2">
        <f t="shared" si="701"/>
        <v>7</v>
      </c>
      <c r="AF584" s="2">
        <f t="shared" si="702"/>
        <v>9</v>
      </c>
      <c r="AG584" s="2">
        <f t="shared" si="703"/>
        <v>9</v>
      </c>
      <c r="AH584" s="2">
        <f t="shared" si="704"/>
        <v>7</v>
      </c>
      <c r="AI584" s="2">
        <f t="shared" si="705"/>
        <v>8</v>
      </c>
      <c r="AJ584" s="2">
        <f t="shared" si="706"/>
        <v>10</v>
      </c>
      <c r="AK584" s="2">
        <f t="shared" si="707"/>
        <v>7</v>
      </c>
      <c r="AL584" s="2">
        <f t="shared" si="708"/>
        <v>8</v>
      </c>
      <c r="AM584" s="2">
        <f t="shared" si="709"/>
        <v>9</v>
      </c>
      <c r="AN584" s="2">
        <f t="shared" si="710"/>
        <v>10</v>
      </c>
      <c r="AO584" s="2">
        <f t="shared" si="711"/>
        <v>6</v>
      </c>
      <c r="AP584" s="2">
        <f t="shared" si="712"/>
        <v>7</v>
      </c>
      <c r="AQ584" s="2">
        <f t="shared" si="713"/>
        <v>4</v>
      </c>
      <c r="AR584" s="2">
        <f t="shared" si="714"/>
        <v>3</v>
      </c>
      <c r="AS584" s="2">
        <f t="shared" si="715"/>
        <v>3</v>
      </c>
      <c r="AT584" s="2">
        <f t="shared" si="716"/>
        <v>4</v>
      </c>
      <c r="AU584" s="2">
        <f t="shared" si="717"/>
        <v>3</v>
      </c>
      <c r="AV584" s="3">
        <f t="shared" si="754"/>
        <v>6</v>
      </c>
      <c r="AW584">
        <f t="shared" si="755"/>
        <v>2</v>
      </c>
      <c r="AX584" s="2">
        <f t="shared" si="718"/>
        <v>4</v>
      </c>
      <c r="AY584" s="2">
        <f t="shared" si="719"/>
        <v>6</v>
      </c>
      <c r="AZ584" s="2">
        <f t="shared" si="720"/>
        <v>7</v>
      </c>
      <c r="BA584" s="2">
        <f t="shared" si="721"/>
        <v>4</v>
      </c>
      <c r="BB584" s="2">
        <f t="shared" si="722"/>
        <v>4</v>
      </c>
      <c r="BC584" s="2">
        <f t="shared" si="723"/>
        <v>5</v>
      </c>
      <c r="BD584" s="2">
        <f t="shared" si="724"/>
        <v>3</v>
      </c>
      <c r="BE584" s="2">
        <f t="shared" si="725"/>
        <v>5</v>
      </c>
      <c r="BF584" s="2">
        <f t="shared" si="726"/>
        <v>5</v>
      </c>
      <c r="BG584" s="2">
        <f t="shared" si="727"/>
        <v>5</v>
      </c>
      <c r="BH584" s="2">
        <f t="shared" si="728"/>
        <v>5</v>
      </c>
      <c r="BI584" s="2">
        <f t="shared" si="729"/>
        <v>6</v>
      </c>
      <c r="BJ584" s="2">
        <f t="shared" si="730"/>
        <v>3</v>
      </c>
      <c r="BK584" s="2">
        <f t="shared" si="731"/>
        <v>2</v>
      </c>
      <c r="BL584" s="2">
        <f t="shared" si="732"/>
        <v>2</v>
      </c>
      <c r="BM584" s="2">
        <f t="shared" si="733"/>
        <v>3</v>
      </c>
      <c r="BN584" s="2">
        <f t="shared" si="734"/>
        <v>2</v>
      </c>
      <c r="BO584" s="3">
        <f t="shared" si="756"/>
        <v>3</v>
      </c>
      <c r="BP584">
        <f t="shared" si="757"/>
        <v>1</v>
      </c>
      <c r="BR584">
        <v>3</v>
      </c>
      <c r="BS584">
        <f t="shared" si="735"/>
        <v>1</v>
      </c>
      <c r="BU584" s="1">
        <f t="shared" si="736"/>
        <v>5.4847915127940237</v>
      </c>
      <c r="BV584" s="1">
        <f t="shared" si="737"/>
        <v>2.9066711375555503</v>
      </c>
      <c r="BW584" s="1">
        <f t="shared" si="738"/>
        <v>1.8830151053910948</v>
      </c>
      <c r="BX584" s="1">
        <f t="shared" si="739"/>
        <v>4.5223318728797954</v>
      </c>
      <c r="BY584" s="1">
        <f t="shared" si="740"/>
        <v>3.03641351869596</v>
      </c>
      <c r="BZ584" s="1">
        <f t="shared" si="741"/>
        <v>2.07890787147951</v>
      </c>
      <c r="CA584" s="1">
        <f t="shared" si="742"/>
        <v>2.1280381949265839</v>
      </c>
      <c r="CB584" s="1">
        <f t="shared" si="743"/>
        <v>2.0870348071576843</v>
      </c>
      <c r="CC584" s="1">
        <f t="shared" si="744"/>
        <v>2.2575691757794787</v>
      </c>
      <c r="CD584" s="1">
        <f t="shared" si="745"/>
        <v>9.9031058654374551</v>
      </c>
      <c r="CE584" s="1">
        <f t="shared" si="746"/>
        <v>2.993073001093832</v>
      </c>
      <c r="CF584" s="1">
        <f t="shared" si="747"/>
        <v>2.3050728337888748</v>
      </c>
      <c r="CG584" s="1">
        <f t="shared" si="748"/>
        <v>2.4300845228440857</v>
      </c>
      <c r="CH584" s="1">
        <f t="shared" si="749"/>
        <v>2.5559102794885411</v>
      </c>
      <c r="CI584" s="1">
        <f t="shared" si="750"/>
        <v>2.65642037015663</v>
      </c>
      <c r="CJ584" s="1">
        <f t="shared" si="751"/>
        <v>2.7555507840802349</v>
      </c>
      <c r="CK584" s="1">
        <f t="shared" si="752"/>
        <v>2.7065107773682047</v>
      </c>
      <c r="CL584" s="5">
        <f t="shared" si="758"/>
        <v>3</v>
      </c>
      <c r="CN584" s="9">
        <f t="shared" si="759"/>
        <v>1.8830151053910948</v>
      </c>
    </row>
    <row r="585" spans="1:92" x14ac:dyDescent="0.2">
      <c r="A585" s="4">
        <v>583</v>
      </c>
      <c r="B585" s="1">
        <v>0.44228934364128297</v>
      </c>
      <c r="C585" s="1">
        <v>4.202</v>
      </c>
      <c r="D585" s="1">
        <v>44</v>
      </c>
      <c r="E585" s="1">
        <v>26</v>
      </c>
      <c r="F585" s="1">
        <v>30</v>
      </c>
      <c r="G585" s="1">
        <v>8.3194884847778798</v>
      </c>
      <c r="H585" s="1">
        <v>6</v>
      </c>
      <c r="I585">
        <v>1500</v>
      </c>
      <c r="J585">
        <v>0.15</v>
      </c>
      <c r="K585">
        <v>37.5</v>
      </c>
      <c r="L585" s="1"/>
      <c r="M585" s="2">
        <f t="shared" si="684"/>
        <v>4</v>
      </c>
      <c r="N585" s="2">
        <f t="shared" si="685"/>
        <v>6</v>
      </c>
      <c r="O585" s="2">
        <f t="shared" si="686"/>
        <v>7</v>
      </c>
      <c r="P585" s="2">
        <f t="shared" si="687"/>
        <v>5</v>
      </c>
      <c r="Q585" s="2">
        <f t="shared" si="688"/>
        <v>7</v>
      </c>
      <c r="R585" s="2">
        <f t="shared" si="689"/>
        <v>9</v>
      </c>
      <c r="S585" s="2">
        <f t="shared" si="690"/>
        <v>4</v>
      </c>
      <c r="T585" s="2">
        <f t="shared" si="691"/>
        <v>5</v>
      </c>
      <c r="U585" s="2">
        <f t="shared" si="692"/>
        <v>6</v>
      </c>
      <c r="V585" s="2">
        <f t="shared" si="693"/>
        <v>8</v>
      </c>
      <c r="W585" s="2">
        <f t="shared" si="694"/>
        <v>3</v>
      </c>
      <c r="X585" s="2">
        <f t="shared" si="695"/>
        <v>4</v>
      </c>
      <c r="Y585" s="2">
        <f t="shared" si="696"/>
        <v>1</v>
      </c>
      <c r="Z585" s="2">
        <f t="shared" si="697"/>
        <v>1</v>
      </c>
      <c r="AA585" s="2">
        <f t="shared" si="698"/>
        <v>1</v>
      </c>
      <c r="AB585" s="2">
        <f t="shared" si="699"/>
        <v>1</v>
      </c>
      <c r="AC585" s="2">
        <f t="shared" si="700"/>
        <v>0</v>
      </c>
      <c r="AD585" s="3">
        <f t="shared" si="753"/>
        <v>6</v>
      </c>
      <c r="AE585" s="2">
        <f t="shared" si="701"/>
        <v>7</v>
      </c>
      <c r="AF585" s="2">
        <f t="shared" si="702"/>
        <v>9</v>
      </c>
      <c r="AG585" s="2">
        <f t="shared" si="703"/>
        <v>10</v>
      </c>
      <c r="AH585" s="2">
        <f t="shared" si="704"/>
        <v>8</v>
      </c>
      <c r="AI585" s="2">
        <f t="shared" si="705"/>
        <v>9</v>
      </c>
      <c r="AJ585" s="2">
        <f t="shared" si="706"/>
        <v>11</v>
      </c>
      <c r="AK585" s="2">
        <f t="shared" si="707"/>
        <v>6</v>
      </c>
      <c r="AL585" s="2">
        <f t="shared" si="708"/>
        <v>8</v>
      </c>
      <c r="AM585" s="2">
        <f t="shared" si="709"/>
        <v>8</v>
      </c>
      <c r="AN585" s="2">
        <f t="shared" si="710"/>
        <v>10</v>
      </c>
      <c r="AO585" s="2">
        <f t="shared" si="711"/>
        <v>5</v>
      </c>
      <c r="AP585" s="2">
        <f t="shared" si="712"/>
        <v>6</v>
      </c>
      <c r="AQ585" s="2">
        <f t="shared" si="713"/>
        <v>3</v>
      </c>
      <c r="AR585" s="2">
        <f t="shared" si="714"/>
        <v>2</v>
      </c>
      <c r="AS585" s="2">
        <f t="shared" si="715"/>
        <v>3</v>
      </c>
      <c r="AT585" s="2">
        <f t="shared" si="716"/>
        <v>3</v>
      </c>
      <c r="AU585" s="2">
        <f t="shared" si="717"/>
        <v>2</v>
      </c>
      <c r="AV585" s="3">
        <f t="shared" si="754"/>
        <v>6</v>
      </c>
      <c r="AW585">
        <f t="shared" si="755"/>
        <v>1</v>
      </c>
      <c r="AX585" s="2">
        <f t="shared" si="718"/>
        <v>4</v>
      </c>
      <c r="AY585" s="2">
        <f t="shared" si="719"/>
        <v>6</v>
      </c>
      <c r="AZ585" s="2">
        <f t="shared" si="720"/>
        <v>8</v>
      </c>
      <c r="BA585" s="2">
        <f t="shared" si="721"/>
        <v>4</v>
      </c>
      <c r="BB585" s="2">
        <f t="shared" si="722"/>
        <v>4</v>
      </c>
      <c r="BC585" s="2">
        <f t="shared" si="723"/>
        <v>6</v>
      </c>
      <c r="BD585" s="2">
        <f t="shared" si="724"/>
        <v>3</v>
      </c>
      <c r="BE585" s="2">
        <f t="shared" si="725"/>
        <v>4</v>
      </c>
      <c r="BF585" s="2">
        <f t="shared" si="726"/>
        <v>4</v>
      </c>
      <c r="BG585" s="2">
        <f t="shared" si="727"/>
        <v>5</v>
      </c>
      <c r="BH585" s="2">
        <f t="shared" si="728"/>
        <v>4</v>
      </c>
      <c r="BI585" s="2">
        <f t="shared" si="729"/>
        <v>4</v>
      </c>
      <c r="BJ585" s="2">
        <f t="shared" si="730"/>
        <v>2</v>
      </c>
      <c r="BK585" s="2">
        <f t="shared" si="731"/>
        <v>2</v>
      </c>
      <c r="BL585" s="2">
        <f t="shared" si="732"/>
        <v>2</v>
      </c>
      <c r="BM585" s="2">
        <f t="shared" si="733"/>
        <v>2</v>
      </c>
      <c r="BN585" s="2">
        <f t="shared" si="734"/>
        <v>1</v>
      </c>
      <c r="BO585" s="3">
        <f t="shared" si="756"/>
        <v>3</v>
      </c>
      <c r="BP585">
        <f t="shared" si="757"/>
        <v>1</v>
      </c>
      <c r="BR585">
        <v>3</v>
      </c>
      <c r="BS585">
        <f t="shared" si="735"/>
        <v>2</v>
      </c>
      <c r="BU585" s="1">
        <f t="shared" si="736"/>
        <v>4.5716125930312339</v>
      </c>
      <c r="BV585" s="1">
        <f t="shared" si="737"/>
        <v>2.1610154004780324</v>
      </c>
      <c r="BW585" s="1">
        <f t="shared" si="738"/>
        <v>1.8792636749956724</v>
      </c>
      <c r="BX585" s="1">
        <f t="shared" si="739"/>
        <v>3.0318447168889433</v>
      </c>
      <c r="BY585" s="1">
        <f t="shared" si="740"/>
        <v>2.3798250216488075</v>
      </c>
      <c r="BZ585" s="1">
        <f t="shared" si="741"/>
        <v>2.1756185528429048</v>
      </c>
      <c r="CA585" s="1">
        <f t="shared" si="742"/>
        <v>2.1587584490264402</v>
      </c>
      <c r="CB585" s="1">
        <f t="shared" si="743"/>
        <v>2.2350800084326123</v>
      </c>
      <c r="CC585" s="1">
        <f t="shared" si="744"/>
        <v>2.4069813546749672</v>
      </c>
      <c r="CD585" s="1">
        <f t="shared" si="745"/>
        <v>9.8886168936222312</v>
      </c>
      <c r="CE585" s="1">
        <f t="shared" si="746"/>
        <v>2.3631001927485951</v>
      </c>
      <c r="CF585" s="1">
        <f t="shared" si="747"/>
        <v>2.2488823966662146</v>
      </c>
      <c r="CG585" s="1">
        <f t="shared" si="748"/>
        <v>2.5432206094550605</v>
      </c>
      <c r="CH585" s="1">
        <f t="shared" si="749"/>
        <v>2.7199608814306728</v>
      </c>
      <c r="CI585" s="1">
        <f t="shared" si="750"/>
        <v>2.8311328770449116</v>
      </c>
      <c r="CJ585" s="1">
        <f t="shared" si="751"/>
        <v>2.9248829391920226</v>
      </c>
      <c r="CK585" s="1">
        <f t="shared" si="752"/>
        <v>2.8759612778642651</v>
      </c>
      <c r="CL585" s="5">
        <f t="shared" si="758"/>
        <v>3</v>
      </c>
      <c r="CN585" s="9">
        <f t="shared" si="759"/>
        <v>1.8792636749956724</v>
      </c>
    </row>
    <row r="586" spans="1:92" x14ac:dyDescent="0.2">
      <c r="A586" s="4">
        <v>584</v>
      </c>
      <c r="B586" s="1">
        <v>0.52198084655183996</v>
      </c>
      <c r="C586" s="1">
        <v>28.210999999999999</v>
      </c>
      <c r="D586" s="1">
        <v>28</v>
      </c>
      <c r="E586" s="1">
        <v>49</v>
      </c>
      <c r="F586" s="1">
        <v>23</v>
      </c>
      <c r="G586" s="1">
        <v>9.9742490763791896</v>
      </c>
      <c r="H586" s="1">
        <v>7</v>
      </c>
      <c r="I586">
        <v>1500</v>
      </c>
      <c r="J586">
        <v>0.15</v>
      </c>
      <c r="K586">
        <v>37.5</v>
      </c>
      <c r="L586" s="1"/>
      <c r="M586" s="2">
        <f t="shared" si="684"/>
        <v>4</v>
      </c>
      <c r="N586" s="2">
        <f t="shared" si="685"/>
        <v>6</v>
      </c>
      <c r="O586" s="2">
        <f t="shared" si="686"/>
        <v>6</v>
      </c>
      <c r="P586" s="2">
        <f t="shared" si="687"/>
        <v>6</v>
      </c>
      <c r="Q586" s="2">
        <f t="shared" si="688"/>
        <v>8</v>
      </c>
      <c r="R586" s="2">
        <f t="shared" si="689"/>
        <v>8</v>
      </c>
      <c r="S586" s="2">
        <f t="shared" si="690"/>
        <v>5</v>
      </c>
      <c r="T586" s="2">
        <f t="shared" si="691"/>
        <v>5</v>
      </c>
      <c r="U586" s="2">
        <f t="shared" si="692"/>
        <v>5</v>
      </c>
      <c r="V586" s="2">
        <f t="shared" si="693"/>
        <v>7</v>
      </c>
      <c r="W586" s="2">
        <f t="shared" si="694"/>
        <v>3</v>
      </c>
      <c r="X586" s="2">
        <f t="shared" si="695"/>
        <v>3</v>
      </c>
      <c r="Y586" s="2">
        <f t="shared" si="696"/>
        <v>1</v>
      </c>
      <c r="Z586" s="2">
        <f t="shared" si="697"/>
        <v>1</v>
      </c>
      <c r="AA586" s="2">
        <f t="shared" si="698"/>
        <v>1</v>
      </c>
      <c r="AB586" s="2">
        <f t="shared" si="699"/>
        <v>1</v>
      </c>
      <c r="AC586" s="2">
        <f t="shared" si="700"/>
        <v>0</v>
      </c>
      <c r="AD586" s="3">
        <f t="shared" si="753"/>
        <v>5</v>
      </c>
      <c r="AE586" s="2">
        <f t="shared" si="701"/>
        <v>7</v>
      </c>
      <c r="AF586" s="2">
        <f t="shared" si="702"/>
        <v>9</v>
      </c>
      <c r="AG586" s="2">
        <f t="shared" si="703"/>
        <v>9</v>
      </c>
      <c r="AH586" s="2">
        <f t="shared" si="704"/>
        <v>9</v>
      </c>
      <c r="AI586" s="2">
        <f t="shared" si="705"/>
        <v>10</v>
      </c>
      <c r="AJ586" s="2">
        <f t="shared" si="706"/>
        <v>10</v>
      </c>
      <c r="AK586" s="2">
        <f t="shared" si="707"/>
        <v>7</v>
      </c>
      <c r="AL586" s="2">
        <f t="shared" si="708"/>
        <v>8</v>
      </c>
      <c r="AM586" s="2">
        <f t="shared" si="709"/>
        <v>7</v>
      </c>
      <c r="AN586" s="2">
        <f t="shared" si="710"/>
        <v>9</v>
      </c>
      <c r="AO586" s="2">
        <f t="shared" si="711"/>
        <v>5</v>
      </c>
      <c r="AP586" s="2">
        <f t="shared" si="712"/>
        <v>5</v>
      </c>
      <c r="AQ586" s="2">
        <f t="shared" si="713"/>
        <v>3</v>
      </c>
      <c r="AR586" s="2">
        <f t="shared" si="714"/>
        <v>2</v>
      </c>
      <c r="AS586" s="2">
        <f t="shared" si="715"/>
        <v>3</v>
      </c>
      <c r="AT586" s="2">
        <f t="shared" si="716"/>
        <v>3</v>
      </c>
      <c r="AU586" s="2">
        <f t="shared" si="717"/>
        <v>2</v>
      </c>
      <c r="AV586" s="3">
        <f t="shared" si="754"/>
        <v>5</v>
      </c>
      <c r="AW586">
        <f t="shared" si="755"/>
        <v>2</v>
      </c>
      <c r="AX586" s="2">
        <f t="shared" si="718"/>
        <v>4</v>
      </c>
      <c r="AY586" s="2">
        <f t="shared" si="719"/>
        <v>6</v>
      </c>
      <c r="AZ586" s="2">
        <f t="shared" si="720"/>
        <v>7</v>
      </c>
      <c r="BA586" s="2">
        <f t="shared" si="721"/>
        <v>6</v>
      </c>
      <c r="BB586" s="2">
        <f t="shared" si="722"/>
        <v>6</v>
      </c>
      <c r="BC586" s="2">
        <f t="shared" si="723"/>
        <v>5</v>
      </c>
      <c r="BD586" s="2">
        <f t="shared" si="724"/>
        <v>3</v>
      </c>
      <c r="BE586" s="2">
        <f t="shared" si="725"/>
        <v>3</v>
      </c>
      <c r="BF586" s="2">
        <f t="shared" si="726"/>
        <v>3</v>
      </c>
      <c r="BG586" s="2">
        <f t="shared" si="727"/>
        <v>4</v>
      </c>
      <c r="BH586" s="2">
        <f t="shared" si="728"/>
        <v>4</v>
      </c>
      <c r="BI586" s="2">
        <f t="shared" si="729"/>
        <v>4</v>
      </c>
      <c r="BJ586" s="2">
        <f t="shared" si="730"/>
        <v>2</v>
      </c>
      <c r="BK586" s="2">
        <f t="shared" si="731"/>
        <v>2</v>
      </c>
      <c r="BL586" s="2">
        <f t="shared" si="732"/>
        <v>2</v>
      </c>
      <c r="BM586" s="2">
        <f t="shared" si="733"/>
        <v>2</v>
      </c>
      <c r="BN586" s="2">
        <f t="shared" si="734"/>
        <v>1</v>
      </c>
      <c r="BO586" s="3">
        <f t="shared" si="756"/>
        <v>3</v>
      </c>
      <c r="BP586">
        <f t="shared" si="757"/>
        <v>1</v>
      </c>
      <c r="BR586">
        <v>3</v>
      </c>
      <c r="BS586">
        <f t="shared" si="735"/>
        <v>1</v>
      </c>
      <c r="BU586" s="1">
        <f t="shared" si="736"/>
        <v>4.4416554924218081</v>
      </c>
      <c r="BV586" s="1">
        <f t="shared" si="737"/>
        <v>2.1187070505695651</v>
      </c>
      <c r="BW586" s="1">
        <f t="shared" si="738"/>
        <v>2.0129692398416892</v>
      </c>
      <c r="BX586" s="1">
        <f t="shared" si="739"/>
        <v>2.673846052094512</v>
      </c>
      <c r="BY586" s="1">
        <f t="shared" si="740"/>
        <v>2.2564728082994852</v>
      </c>
      <c r="BZ586" s="1">
        <f t="shared" si="741"/>
        <v>2.1784834874040122</v>
      </c>
      <c r="CA586" s="1">
        <f t="shared" si="742"/>
        <v>2.3097422335988029</v>
      </c>
      <c r="CB586" s="1">
        <f t="shared" si="743"/>
        <v>2.1795938233811292</v>
      </c>
      <c r="CC586" s="1">
        <f t="shared" si="744"/>
        <v>2.3269377930261905</v>
      </c>
      <c r="CD586" s="1">
        <f t="shared" si="745"/>
        <v>9.8802846296314062</v>
      </c>
      <c r="CE586" s="1">
        <f t="shared" si="746"/>
        <v>2.3676333256976947</v>
      </c>
      <c r="CF586" s="1">
        <f t="shared" si="747"/>
        <v>2.2604250967118014</v>
      </c>
      <c r="CG586" s="1">
        <f t="shared" si="748"/>
        <v>2.5321051027043282</v>
      </c>
      <c r="CH586" s="1">
        <f t="shared" si="749"/>
        <v>2.6172775776930624</v>
      </c>
      <c r="CI586" s="1">
        <f t="shared" si="750"/>
        <v>2.7349455440759747</v>
      </c>
      <c r="CJ586" s="1">
        <f t="shared" si="751"/>
        <v>2.8320533746266885</v>
      </c>
      <c r="CK586" s="1">
        <f t="shared" si="752"/>
        <v>2.7779894142407264</v>
      </c>
      <c r="CL586" s="5">
        <f t="shared" si="758"/>
        <v>3</v>
      </c>
      <c r="CN586" s="9">
        <f t="shared" si="759"/>
        <v>2.0129692398416892</v>
      </c>
    </row>
    <row r="587" spans="1:92" x14ac:dyDescent="0.2">
      <c r="A587" s="4">
        <v>585</v>
      </c>
      <c r="B587" s="1">
        <v>0.35817919233037798</v>
      </c>
      <c r="C587" s="1">
        <v>1.4079999999999999</v>
      </c>
      <c r="D587" s="1">
        <v>68</v>
      </c>
      <c r="E587" s="1">
        <v>27</v>
      </c>
      <c r="F587" s="1">
        <v>5</v>
      </c>
      <c r="G587" s="1">
        <v>9.5740605117792104</v>
      </c>
      <c r="H587" s="1">
        <v>6</v>
      </c>
      <c r="I587">
        <v>1500</v>
      </c>
      <c r="J587">
        <v>0.15</v>
      </c>
      <c r="K587">
        <v>37.5</v>
      </c>
      <c r="L587" s="1"/>
      <c r="M587" s="2">
        <f t="shared" si="684"/>
        <v>3</v>
      </c>
      <c r="N587" s="2">
        <f t="shared" si="685"/>
        <v>8</v>
      </c>
      <c r="O587" s="2">
        <f t="shared" si="686"/>
        <v>8</v>
      </c>
      <c r="P587" s="2">
        <f t="shared" si="687"/>
        <v>4</v>
      </c>
      <c r="Q587" s="2">
        <f t="shared" si="688"/>
        <v>6</v>
      </c>
      <c r="R587" s="2">
        <f t="shared" si="689"/>
        <v>8</v>
      </c>
      <c r="S587" s="2">
        <f t="shared" si="690"/>
        <v>7</v>
      </c>
      <c r="T587" s="2">
        <f t="shared" si="691"/>
        <v>5</v>
      </c>
      <c r="U587" s="2">
        <f t="shared" si="692"/>
        <v>6</v>
      </c>
      <c r="V587" s="2">
        <f t="shared" si="693"/>
        <v>8</v>
      </c>
      <c r="W587" s="2">
        <f t="shared" si="694"/>
        <v>3</v>
      </c>
      <c r="X587" s="2">
        <f t="shared" si="695"/>
        <v>4</v>
      </c>
      <c r="Y587" s="2">
        <f t="shared" si="696"/>
        <v>1</v>
      </c>
      <c r="Z587" s="2">
        <f t="shared" si="697"/>
        <v>1</v>
      </c>
      <c r="AA587" s="2">
        <f t="shared" si="698"/>
        <v>2</v>
      </c>
      <c r="AB587" s="2">
        <f t="shared" si="699"/>
        <v>1</v>
      </c>
      <c r="AC587" s="2">
        <f t="shared" si="700"/>
        <v>0</v>
      </c>
      <c r="AD587" s="3">
        <f t="shared" si="753"/>
        <v>2</v>
      </c>
      <c r="AE587" s="2">
        <f t="shared" si="701"/>
        <v>6</v>
      </c>
      <c r="AF587" s="2">
        <f t="shared" si="702"/>
        <v>11</v>
      </c>
      <c r="AG587" s="2">
        <f t="shared" si="703"/>
        <v>11</v>
      </c>
      <c r="AH587" s="2">
        <f t="shared" si="704"/>
        <v>7</v>
      </c>
      <c r="AI587" s="2">
        <f t="shared" si="705"/>
        <v>8</v>
      </c>
      <c r="AJ587" s="2">
        <f t="shared" si="706"/>
        <v>10</v>
      </c>
      <c r="AK587" s="2">
        <f t="shared" si="707"/>
        <v>9</v>
      </c>
      <c r="AL587" s="2">
        <f t="shared" si="708"/>
        <v>8</v>
      </c>
      <c r="AM587" s="2">
        <f t="shared" si="709"/>
        <v>8</v>
      </c>
      <c r="AN587" s="2">
        <f t="shared" si="710"/>
        <v>10</v>
      </c>
      <c r="AO587" s="2">
        <f t="shared" si="711"/>
        <v>5</v>
      </c>
      <c r="AP587" s="2">
        <f t="shared" si="712"/>
        <v>6</v>
      </c>
      <c r="AQ587" s="2">
        <f t="shared" si="713"/>
        <v>3</v>
      </c>
      <c r="AR587" s="2">
        <f t="shared" si="714"/>
        <v>2</v>
      </c>
      <c r="AS587" s="2">
        <f t="shared" si="715"/>
        <v>4</v>
      </c>
      <c r="AT587" s="2">
        <f t="shared" si="716"/>
        <v>3</v>
      </c>
      <c r="AU587" s="2">
        <f t="shared" si="717"/>
        <v>2</v>
      </c>
      <c r="AV587" s="3">
        <f t="shared" si="754"/>
        <v>2</v>
      </c>
      <c r="AW587">
        <f t="shared" si="755"/>
        <v>2</v>
      </c>
      <c r="AX587" s="2">
        <f t="shared" si="718"/>
        <v>4</v>
      </c>
      <c r="AY587" s="2">
        <f t="shared" si="719"/>
        <v>8</v>
      </c>
      <c r="AZ587" s="2">
        <f t="shared" si="720"/>
        <v>10</v>
      </c>
      <c r="BA587" s="2">
        <f t="shared" si="721"/>
        <v>3</v>
      </c>
      <c r="BB587" s="2">
        <f t="shared" si="722"/>
        <v>3</v>
      </c>
      <c r="BC587" s="2">
        <f t="shared" si="723"/>
        <v>5</v>
      </c>
      <c r="BD587" s="2">
        <f t="shared" si="724"/>
        <v>6</v>
      </c>
      <c r="BE587" s="2">
        <f t="shared" si="725"/>
        <v>4</v>
      </c>
      <c r="BF587" s="2">
        <f t="shared" si="726"/>
        <v>4</v>
      </c>
      <c r="BG587" s="2">
        <f t="shared" si="727"/>
        <v>5</v>
      </c>
      <c r="BH587" s="2">
        <f t="shared" si="728"/>
        <v>5</v>
      </c>
      <c r="BI587" s="2">
        <f t="shared" si="729"/>
        <v>4</v>
      </c>
      <c r="BJ587" s="2">
        <f t="shared" si="730"/>
        <v>2</v>
      </c>
      <c r="BK587" s="2">
        <f t="shared" si="731"/>
        <v>3</v>
      </c>
      <c r="BL587" s="2">
        <f t="shared" si="732"/>
        <v>3</v>
      </c>
      <c r="BM587" s="2">
        <f t="shared" si="733"/>
        <v>2</v>
      </c>
      <c r="BN587" s="2">
        <f t="shared" si="734"/>
        <v>1</v>
      </c>
      <c r="BO587" s="3">
        <f t="shared" si="756"/>
        <v>3</v>
      </c>
      <c r="BP587">
        <f t="shared" si="757"/>
        <v>1</v>
      </c>
      <c r="BR587">
        <v>2</v>
      </c>
      <c r="BS587">
        <f t="shared" si="735"/>
        <v>1</v>
      </c>
      <c r="BU587" s="1">
        <f t="shared" si="736"/>
        <v>4.3924381037605027</v>
      </c>
      <c r="BV587" s="1">
        <f t="shared" si="737"/>
        <v>1.9307717237263005</v>
      </c>
      <c r="BW587" s="1">
        <f t="shared" si="738"/>
        <v>1.7481865843816513</v>
      </c>
      <c r="BX587" s="1">
        <f t="shared" si="739"/>
        <v>2.6661382379381533</v>
      </c>
      <c r="BY587" s="1">
        <f t="shared" si="740"/>
        <v>2.2608463769099898</v>
      </c>
      <c r="BZ587" s="1">
        <f t="shared" si="741"/>
        <v>2.2343741254037135</v>
      </c>
      <c r="CA587" s="1">
        <f t="shared" si="742"/>
        <v>2.0575923196295713</v>
      </c>
      <c r="CB587" s="1">
        <f t="shared" si="743"/>
        <v>2.4269807905096394</v>
      </c>
      <c r="CC587" s="1">
        <f t="shared" si="744"/>
        <v>2.5890140758756082</v>
      </c>
      <c r="CD587" s="1">
        <f t="shared" si="745"/>
        <v>9.9017955219029083</v>
      </c>
      <c r="CE587" s="1">
        <f t="shared" si="746"/>
        <v>2.1580473876469273</v>
      </c>
      <c r="CF587" s="1">
        <f t="shared" si="747"/>
        <v>2.2037910471864062</v>
      </c>
      <c r="CG587" s="1">
        <f t="shared" si="748"/>
        <v>2.5821265542621581</v>
      </c>
      <c r="CH587" s="1">
        <f t="shared" si="749"/>
        <v>2.9152565445202372</v>
      </c>
      <c r="CI587" s="1">
        <f t="shared" si="750"/>
        <v>3.0613008297969442</v>
      </c>
      <c r="CJ587" s="1">
        <f t="shared" si="751"/>
        <v>3.1483261025299356</v>
      </c>
      <c r="CK587" s="1">
        <f t="shared" si="752"/>
        <v>3.1023036436482569</v>
      </c>
      <c r="CL587" s="5">
        <f t="shared" si="758"/>
        <v>3</v>
      </c>
      <c r="CN587" s="9">
        <f t="shared" si="759"/>
        <v>1.7481865843816513</v>
      </c>
    </row>
    <row r="588" spans="1:92" x14ac:dyDescent="0.2">
      <c r="A588" s="4">
        <v>586</v>
      </c>
      <c r="B588" s="1">
        <v>0.22640224137666001</v>
      </c>
      <c r="C588" s="1">
        <v>190.256</v>
      </c>
      <c r="D588" s="1">
        <v>74</v>
      </c>
      <c r="E588" s="1">
        <v>15</v>
      </c>
      <c r="F588" s="1">
        <v>11</v>
      </c>
      <c r="G588" s="1">
        <v>13.4532081928075</v>
      </c>
      <c r="H588" s="1">
        <v>7</v>
      </c>
      <c r="I588">
        <v>1500</v>
      </c>
      <c r="J588">
        <v>0.15</v>
      </c>
      <c r="K588">
        <v>37.5</v>
      </c>
      <c r="L588" s="1"/>
      <c r="M588" s="2">
        <f t="shared" si="684"/>
        <v>3</v>
      </c>
      <c r="N588" s="2">
        <f t="shared" si="685"/>
        <v>7</v>
      </c>
      <c r="O588" s="2">
        <f t="shared" si="686"/>
        <v>4</v>
      </c>
      <c r="P588" s="2">
        <f t="shared" si="687"/>
        <v>5</v>
      </c>
      <c r="Q588" s="2">
        <f t="shared" si="688"/>
        <v>6</v>
      </c>
      <c r="R588" s="2">
        <f t="shared" si="689"/>
        <v>5</v>
      </c>
      <c r="S588" s="2">
        <f t="shared" si="690"/>
        <v>7</v>
      </c>
      <c r="T588" s="2">
        <f t="shared" si="691"/>
        <v>4</v>
      </c>
      <c r="U588" s="2">
        <f t="shared" si="692"/>
        <v>5</v>
      </c>
      <c r="V588" s="2">
        <f t="shared" si="693"/>
        <v>6</v>
      </c>
      <c r="W588" s="2">
        <f t="shared" si="694"/>
        <v>3</v>
      </c>
      <c r="X588" s="2">
        <f t="shared" si="695"/>
        <v>3</v>
      </c>
      <c r="Y588" s="2">
        <f t="shared" si="696"/>
        <v>1</v>
      </c>
      <c r="Z588" s="2">
        <f t="shared" si="697"/>
        <v>1</v>
      </c>
      <c r="AA588" s="2">
        <f t="shared" si="698"/>
        <v>1</v>
      </c>
      <c r="AB588" s="2">
        <f t="shared" si="699"/>
        <v>1</v>
      </c>
      <c r="AC588" s="2">
        <f t="shared" si="700"/>
        <v>0</v>
      </c>
      <c r="AD588" s="3">
        <f t="shared" si="753"/>
        <v>2</v>
      </c>
      <c r="AE588" s="2">
        <f t="shared" si="701"/>
        <v>6</v>
      </c>
      <c r="AF588" s="2">
        <f t="shared" si="702"/>
        <v>10</v>
      </c>
      <c r="AG588" s="2">
        <f t="shared" si="703"/>
        <v>7</v>
      </c>
      <c r="AH588" s="2">
        <f t="shared" si="704"/>
        <v>8</v>
      </c>
      <c r="AI588" s="2">
        <f t="shared" si="705"/>
        <v>8</v>
      </c>
      <c r="AJ588" s="2">
        <f t="shared" si="706"/>
        <v>7</v>
      </c>
      <c r="AK588" s="2">
        <f t="shared" si="707"/>
        <v>9</v>
      </c>
      <c r="AL588" s="2">
        <f t="shared" si="708"/>
        <v>7</v>
      </c>
      <c r="AM588" s="2">
        <f t="shared" si="709"/>
        <v>7</v>
      </c>
      <c r="AN588" s="2">
        <f t="shared" si="710"/>
        <v>8</v>
      </c>
      <c r="AO588" s="2">
        <f t="shared" si="711"/>
        <v>5</v>
      </c>
      <c r="AP588" s="2">
        <f t="shared" si="712"/>
        <v>5</v>
      </c>
      <c r="AQ588" s="2">
        <f t="shared" si="713"/>
        <v>3</v>
      </c>
      <c r="AR588" s="2">
        <f t="shared" si="714"/>
        <v>2</v>
      </c>
      <c r="AS588" s="2">
        <f t="shared" si="715"/>
        <v>3</v>
      </c>
      <c r="AT588" s="2">
        <f t="shared" si="716"/>
        <v>3</v>
      </c>
      <c r="AU588" s="2">
        <f t="shared" si="717"/>
        <v>2</v>
      </c>
      <c r="AV588" s="3">
        <f t="shared" si="754"/>
        <v>2</v>
      </c>
      <c r="AW588">
        <f t="shared" si="755"/>
        <v>1</v>
      </c>
      <c r="AX588" s="2">
        <f t="shared" si="718"/>
        <v>4</v>
      </c>
      <c r="AY588" s="2">
        <f t="shared" si="719"/>
        <v>6</v>
      </c>
      <c r="AZ588" s="2">
        <f t="shared" si="720"/>
        <v>5</v>
      </c>
      <c r="BA588" s="2">
        <f t="shared" si="721"/>
        <v>4</v>
      </c>
      <c r="BB588" s="2">
        <f t="shared" si="722"/>
        <v>3</v>
      </c>
      <c r="BC588" s="2">
        <f t="shared" si="723"/>
        <v>2</v>
      </c>
      <c r="BD588" s="2">
        <f t="shared" si="724"/>
        <v>6</v>
      </c>
      <c r="BE588" s="2">
        <f t="shared" si="725"/>
        <v>3</v>
      </c>
      <c r="BF588" s="2">
        <f t="shared" si="726"/>
        <v>3</v>
      </c>
      <c r="BG588" s="2">
        <f t="shared" si="727"/>
        <v>3</v>
      </c>
      <c r="BH588" s="2">
        <f t="shared" si="728"/>
        <v>5</v>
      </c>
      <c r="BI588" s="2">
        <f t="shared" si="729"/>
        <v>3</v>
      </c>
      <c r="BJ588" s="2">
        <f t="shared" si="730"/>
        <v>2</v>
      </c>
      <c r="BK588" s="2">
        <f t="shared" si="731"/>
        <v>2</v>
      </c>
      <c r="BL588" s="2">
        <f t="shared" si="732"/>
        <v>2</v>
      </c>
      <c r="BM588" s="2">
        <f t="shared" si="733"/>
        <v>2</v>
      </c>
      <c r="BN588" s="2">
        <f t="shared" si="734"/>
        <v>1</v>
      </c>
      <c r="BO588" s="3">
        <f t="shared" si="756"/>
        <v>2</v>
      </c>
      <c r="BP588">
        <f t="shared" si="757"/>
        <v>2</v>
      </c>
      <c r="BR588">
        <v>2</v>
      </c>
      <c r="BS588">
        <f t="shared" si="735"/>
        <v>1</v>
      </c>
      <c r="BU588" s="1">
        <f t="shared" si="736"/>
        <v>4.2671050591097819</v>
      </c>
      <c r="BV588" s="1">
        <f t="shared" si="737"/>
        <v>2.2417573951367133</v>
      </c>
      <c r="BW588" s="1">
        <f t="shared" si="738"/>
        <v>2.1853277770400417</v>
      </c>
      <c r="BX588" s="1">
        <f t="shared" si="739"/>
        <v>2.8037416187943882</v>
      </c>
      <c r="BY588" s="1">
        <f t="shared" si="740"/>
        <v>2.8343727783083175</v>
      </c>
      <c r="BZ588" s="1">
        <f t="shared" si="741"/>
        <v>3.1655317217009964</v>
      </c>
      <c r="CA588" s="1">
        <f t="shared" si="742"/>
        <v>2.3950785926751244</v>
      </c>
      <c r="CB588" s="1">
        <f t="shared" si="743"/>
        <v>3.4738319492644116</v>
      </c>
      <c r="CC588" s="1">
        <f t="shared" si="744"/>
        <v>3.7192220883259473</v>
      </c>
      <c r="CD588" s="1">
        <f t="shared" si="745"/>
        <v>10.139370361126439</v>
      </c>
      <c r="CE588" s="1">
        <f t="shared" si="746"/>
        <v>2.2115851476942416</v>
      </c>
      <c r="CF588" s="1">
        <f t="shared" si="747"/>
        <v>2.9314070965922654</v>
      </c>
      <c r="CG588" s="1">
        <f t="shared" si="748"/>
        <v>3.5418192637795936</v>
      </c>
      <c r="CH588" s="1">
        <f t="shared" si="749"/>
        <v>4.0414945011633971</v>
      </c>
      <c r="CI588" s="1">
        <f t="shared" si="750"/>
        <v>4.1162855651936274</v>
      </c>
      <c r="CJ588" s="1">
        <f t="shared" si="751"/>
        <v>4.1815878447588171</v>
      </c>
      <c r="CK588" s="1">
        <f t="shared" si="752"/>
        <v>4.1443895670423068</v>
      </c>
      <c r="CL588" s="5">
        <f t="shared" si="758"/>
        <v>3</v>
      </c>
      <c r="CN588" s="9">
        <f t="shared" si="759"/>
        <v>2.1853277770400417</v>
      </c>
    </row>
    <row r="589" spans="1:92" x14ac:dyDescent="0.2">
      <c r="A589" s="4">
        <v>587</v>
      </c>
      <c r="B589" s="1">
        <v>0.51938770915571597</v>
      </c>
      <c r="C589" s="1">
        <v>7.34</v>
      </c>
      <c r="D589" s="1">
        <v>44</v>
      </c>
      <c r="E589" s="1">
        <v>13</v>
      </c>
      <c r="F589" s="1">
        <v>43</v>
      </c>
      <c r="G589" s="1">
        <v>10.2755832567968</v>
      </c>
      <c r="H589" s="1">
        <v>7</v>
      </c>
      <c r="I589">
        <v>1500</v>
      </c>
      <c r="J589">
        <v>0.15</v>
      </c>
      <c r="K589">
        <v>37.5</v>
      </c>
      <c r="L589" s="1"/>
      <c r="M589" s="2">
        <f t="shared" si="684"/>
        <v>4</v>
      </c>
      <c r="N589" s="2">
        <f t="shared" si="685"/>
        <v>7</v>
      </c>
      <c r="O589" s="2">
        <f t="shared" si="686"/>
        <v>4</v>
      </c>
      <c r="P589" s="2">
        <f t="shared" si="687"/>
        <v>5</v>
      </c>
      <c r="Q589" s="2">
        <f t="shared" si="688"/>
        <v>6</v>
      </c>
      <c r="R589" s="2">
        <f t="shared" si="689"/>
        <v>6</v>
      </c>
      <c r="S589" s="2">
        <f t="shared" si="690"/>
        <v>5</v>
      </c>
      <c r="T589" s="2">
        <f t="shared" si="691"/>
        <v>4</v>
      </c>
      <c r="U589" s="2">
        <f t="shared" si="692"/>
        <v>5</v>
      </c>
      <c r="V589" s="2">
        <f t="shared" si="693"/>
        <v>7</v>
      </c>
      <c r="W589" s="2">
        <f t="shared" si="694"/>
        <v>3</v>
      </c>
      <c r="X589" s="2">
        <f t="shared" si="695"/>
        <v>3</v>
      </c>
      <c r="Y589" s="2">
        <f t="shared" si="696"/>
        <v>1</v>
      </c>
      <c r="Z589" s="2">
        <f t="shared" si="697"/>
        <v>1</v>
      </c>
      <c r="AA589" s="2">
        <f t="shared" si="698"/>
        <v>1</v>
      </c>
      <c r="AB589" s="2">
        <f t="shared" si="699"/>
        <v>1</v>
      </c>
      <c r="AC589" s="2">
        <f t="shared" si="700"/>
        <v>0</v>
      </c>
      <c r="AD589" s="3">
        <f t="shared" si="753"/>
        <v>2</v>
      </c>
      <c r="AE589" s="2">
        <f t="shared" si="701"/>
        <v>7</v>
      </c>
      <c r="AF589" s="2">
        <f t="shared" si="702"/>
        <v>10</v>
      </c>
      <c r="AG589" s="2">
        <f t="shared" si="703"/>
        <v>7</v>
      </c>
      <c r="AH589" s="2">
        <f t="shared" si="704"/>
        <v>8</v>
      </c>
      <c r="AI589" s="2">
        <f t="shared" si="705"/>
        <v>8</v>
      </c>
      <c r="AJ589" s="2">
        <f t="shared" si="706"/>
        <v>8</v>
      </c>
      <c r="AK589" s="2">
        <f t="shared" si="707"/>
        <v>7</v>
      </c>
      <c r="AL589" s="2">
        <f t="shared" si="708"/>
        <v>7</v>
      </c>
      <c r="AM589" s="2">
        <f t="shared" si="709"/>
        <v>7</v>
      </c>
      <c r="AN589" s="2">
        <f t="shared" si="710"/>
        <v>9</v>
      </c>
      <c r="AO589" s="2">
        <f t="shared" si="711"/>
        <v>5</v>
      </c>
      <c r="AP589" s="2">
        <f t="shared" si="712"/>
        <v>5</v>
      </c>
      <c r="AQ589" s="2">
        <f t="shared" si="713"/>
        <v>3</v>
      </c>
      <c r="AR589" s="2">
        <f t="shared" si="714"/>
        <v>2</v>
      </c>
      <c r="AS589" s="2">
        <f t="shared" si="715"/>
        <v>3</v>
      </c>
      <c r="AT589" s="2">
        <f t="shared" si="716"/>
        <v>3</v>
      </c>
      <c r="AU589" s="2">
        <f t="shared" si="717"/>
        <v>2</v>
      </c>
      <c r="AV589" s="3">
        <f t="shared" si="754"/>
        <v>2</v>
      </c>
      <c r="AW589">
        <f t="shared" si="755"/>
        <v>1</v>
      </c>
      <c r="AX589" s="2">
        <f t="shared" si="718"/>
        <v>4</v>
      </c>
      <c r="AY589" s="2">
        <f t="shared" si="719"/>
        <v>7</v>
      </c>
      <c r="AZ589" s="2">
        <f t="shared" si="720"/>
        <v>5</v>
      </c>
      <c r="BA589" s="2">
        <f t="shared" si="721"/>
        <v>5</v>
      </c>
      <c r="BB589" s="2">
        <f t="shared" si="722"/>
        <v>4</v>
      </c>
      <c r="BC589" s="2">
        <f t="shared" si="723"/>
        <v>3</v>
      </c>
      <c r="BD589" s="2">
        <f t="shared" si="724"/>
        <v>3</v>
      </c>
      <c r="BE589" s="2">
        <f t="shared" si="725"/>
        <v>3</v>
      </c>
      <c r="BF589" s="2">
        <f t="shared" si="726"/>
        <v>3</v>
      </c>
      <c r="BG589" s="2">
        <f t="shared" si="727"/>
        <v>4</v>
      </c>
      <c r="BH589" s="2">
        <f t="shared" si="728"/>
        <v>4</v>
      </c>
      <c r="BI589" s="2">
        <f t="shared" si="729"/>
        <v>4</v>
      </c>
      <c r="BJ589" s="2">
        <f t="shared" si="730"/>
        <v>2</v>
      </c>
      <c r="BK589" s="2">
        <f t="shared" si="731"/>
        <v>2</v>
      </c>
      <c r="BL589" s="2">
        <f t="shared" si="732"/>
        <v>2</v>
      </c>
      <c r="BM589" s="2">
        <f t="shared" si="733"/>
        <v>2</v>
      </c>
      <c r="BN589" s="2">
        <f t="shared" si="734"/>
        <v>1</v>
      </c>
      <c r="BO589" s="3">
        <f t="shared" si="756"/>
        <v>2</v>
      </c>
      <c r="BP589">
        <f t="shared" si="757"/>
        <v>1</v>
      </c>
      <c r="BR589">
        <v>6</v>
      </c>
      <c r="BS589">
        <f t="shared" si="735"/>
        <v>1</v>
      </c>
      <c r="BU589" s="1">
        <f t="shared" si="736"/>
        <v>4.3744191269414596</v>
      </c>
      <c r="BV589" s="1">
        <f t="shared" si="737"/>
        <v>2.0352022610277083</v>
      </c>
      <c r="BW589" s="1">
        <f t="shared" si="738"/>
        <v>1.9596617089257324</v>
      </c>
      <c r="BX589" s="1">
        <f t="shared" si="739"/>
        <v>2.5830511334837074</v>
      </c>
      <c r="BY589" s="1">
        <f t="shared" si="740"/>
        <v>2.2122622037289932</v>
      </c>
      <c r="BZ589" s="1">
        <f t="shared" si="741"/>
        <v>2.1567311562876905</v>
      </c>
      <c r="CA589" s="1">
        <f t="shared" si="742"/>
        <v>2.2573273655129835</v>
      </c>
      <c r="CB589" s="1">
        <f t="shared" si="743"/>
        <v>2.1678368922320357</v>
      </c>
      <c r="CC589" s="1">
        <f t="shared" si="744"/>
        <v>2.3294622289904461</v>
      </c>
      <c r="CD589" s="1">
        <f t="shared" si="745"/>
        <v>9.8767190876992093</v>
      </c>
      <c r="CE589" s="1">
        <f t="shared" si="746"/>
        <v>2.2893489467126362</v>
      </c>
      <c r="CF589" s="1">
        <f t="shared" si="747"/>
        <v>2.2483052732967335</v>
      </c>
      <c r="CG589" s="1">
        <f t="shared" si="748"/>
        <v>2.5176770917289515</v>
      </c>
      <c r="CH589" s="1">
        <f t="shared" si="749"/>
        <v>2.6250236230814696</v>
      </c>
      <c r="CI589" s="1">
        <f t="shared" si="750"/>
        <v>2.7177857703037365</v>
      </c>
      <c r="CJ589" s="1">
        <f t="shared" si="751"/>
        <v>2.8155110403404655</v>
      </c>
      <c r="CK589" s="1">
        <f t="shared" si="752"/>
        <v>2.7609917311193941</v>
      </c>
      <c r="CL589" s="5">
        <f t="shared" si="758"/>
        <v>3</v>
      </c>
      <c r="CN589" s="9">
        <f t="shared" si="759"/>
        <v>1.9596617089257324</v>
      </c>
    </row>
    <row r="590" spans="1:92" x14ac:dyDescent="0.2">
      <c r="A590" s="4">
        <v>588</v>
      </c>
      <c r="B590" s="1">
        <v>0.66240774832877902</v>
      </c>
      <c r="C590" s="1">
        <v>0.60799999999999998</v>
      </c>
      <c r="D590" s="1">
        <v>15</v>
      </c>
      <c r="E590" s="1">
        <v>54</v>
      </c>
      <c r="F590" s="1">
        <v>31</v>
      </c>
      <c r="G590" s="1">
        <v>5.5902417300650198</v>
      </c>
      <c r="H590" s="1">
        <v>6</v>
      </c>
      <c r="I590">
        <v>1700</v>
      </c>
      <c r="J590">
        <v>185</v>
      </c>
      <c r="K590">
        <v>12.5</v>
      </c>
      <c r="L590" s="1"/>
      <c r="M590" s="2">
        <f t="shared" si="684"/>
        <v>3</v>
      </c>
      <c r="N590" s="2">
        <f t="shared" si="685"/>
        <v>6</v>
      </c>
      <c r="O590" s="2">
        <f t="shared" si="686"/>
        <v>5</v>
      </c>
      <c r="P590" s="2">
        <f t="shared" si="687"/>
        <v>5</v>
      </c>
      <c r="Q590" s="2">
        <f t="shared" si="688"/>
        <v>7</v>
      </c>
      <c r="R590" s="2">
        <f t="shared" si="689"/>
        <v>8</v>
      </c>
      <c r="S590" s="2">
        <f t="shared" si="690"/>
        <v>4</v>
      </c>
      <c r="T590" s="2">
        <f t="shared" si="691"/>
        <v>4</v>
      </c>
      <c r="U590" s="2">
        <f t="shared" si="692"/>
        <v>7</v>
      </c>
      <c r="V590" s="2">
        <f t="shared" si="693"/>
        <v>7</v>
      </c>
      <c r="W590" s="2">
        <f t="shared" si="694"/>
        <v>2</v>
      </c>
      <c r="X590" s="2">
        <f t="shared" si="695"/>
        <v>4</v>
      </c>
      <c r="Y590" s="2">
        <f t="shared" si="696"/>
        <v>1</v>
      </c>
      <c r="Z590" s="2">
        <f t="shared" si="697"/>
        <v>1</v>
      </c>
      <c r="AA590" s="2">
        <f t="shared" si="698"/>
        <v>1</v>
      </c>
      <c r="AB590" s="2">
        <f t="shared" si="699"/>
        <v>1</v>
      </c>
      <c r="AC590" s="2">
        <f t="shared" si="700"/>
        <v>0</v>
      </c>
      <c r="AD590" s="3">
        <f t="shared" si="753"/>
        <v>6</v>
      </c>
      <c r="AE590" s="2">
        <f t="shared" si="701"/>
        <v>6</v>
      </c>
      <c r="AF590" s="2">
        <f t="shared" si="702"/>
        <v>9</v>
      </c>
      <c r="AG590" s="2">
        <f t="shared" si="703"/>
        <v>8</v>
      </c>
      <c r="AH590" s="2">
        <f t="shared" si="704"/>
        <v>8</v>
      </c>
      <c r="AI590" s="2">
        <f t="shared" si="705"/>
        <v>10</v>
      </c>
      <c r="AJ590" s="2">
        <f t="shared" si="706"/>
        <v>11</v>
      </c>
      <c r="AK590" s="2">
        <f t="shared" si="707"/>
        <v>6</v>
      </c>
      <c r="AL590" s="2">
        <f t="shared" si="708"/>
        <v>7</v>
      </c>
      <c r="AM590" s="2">
        <f t="shared" si="709"/>
        <v>9</v>
      </c>
      <c r="AN590" s="2">
        <f t="shared" si="710"/>
        <v>9</v>
      </c>
      <c r="AO590" s="2">
        <f t="shared" si="711"/>
        <v>4</v>
      </c>
      <c r="AP590" s="2">
        <f t="shared" si="712"/>
        <v>6</v>
      </c>
      <c r="AQ590" s="2">
        <f t="shared" si="713"/>
        <v>2</v>
      </c>
      <c r="AR590" s="2">
        <f t="shared" si="714"/>
        <v>2</v>
      </c>
      <c r="AS590" s="2">
        <f t="shared" si="715"/>
        <v>3</v>
      </c>
      <c r="AT590" s="2">
        <f t="shared" si="716"/>
        <v>3</v>
      </c>
      <c r="AU590" s="2">
        <f t="shared" si="717"/>
        <v>1</v>
      </c>
      <c r="AV590" s="3">
        <f t="shared" si="754"/>
        <v>6</v>
      </c>
      <c r="AW590">
        <f t="shared" si="755"/>
        <v>1</v>
      </c>
      <c r="AX590" s="2">
        <f t="shared" si="718"/>
        <v>2</v>
      </c>
      <c r="AY590" s="2">
        <f t="shared" si="719"/>
        <v>3</v>
      </c>
      <c r="AZ590" s="2">
        <f t="shared" si="720"/>
        <v>4</v>
      </c>
      <c r="BA590" s="2">
        <f t="shared" si="721"/>
        <v>4</v>
      </c>
      <c r="BB590" s="2">
        <f t="shared" si="722"/>
        <v>6</v>
      </c>
      <c r="BC590" s="2">
        <f t="shared" si="723"/>
        <v>7</v>
      </c>
      <c r="BD590" s="2">
        <f t="shared" si="724"/>
        <v>1</v>
      </c>
      <c r="BE590" s="2">
        <f t="shared" si="725"/>
        <v>4</v>
      </c>
      <c r="BF590" s="2">
        <f t="shared" si="726"/>
        <v>4</v>
      </c>
      <c r="BG590" s="2">
        <f t="shared" si="727"/>
        <v>4</v>
      </c>
      <c r="BH590" s="2">
        <f t="shared" si="728"/>
        <v>2</v>
      </c>
      <c r="BI590" s="2">
        <f t="shared" si="729"/>
        <v>5</v>
      </c>
      <c r="BJ590" s="2">
        <f t="shared" si="730"/>
        <v>1</v>
      </c>
      <c r="BK590" s="2">
        <f t="shared" si="731"/>
        <v>1</v>
      </c>
      <c r="BL590" s="2">
        <f t="shared" si="732"/>
        <v>1</v>
      </c>
      <c r="BM590" s="2">
        <f t="shared" si="733"/>
        <v>1</v>
      </c>
      <c r="BN590" s="2">
        <f t="shared" si="734"/>
        <v>0</v>
      </c>
      <c r="BO590" s="3">
        <f t="shared" si="756"/>
        <v>6</v>
      </c>
      <c r="BP590">
        <f t="shared" si="757"/>
        <v>1</v>
      </c>
      <c r="BR590">
        <v>11</v>
      </c>
      <c r="BS590">
        <f t="shared" si="735"/>
        <v>1</v>
      </c>
      <c r="BU590" s="1">
        <f t="shared" si="736"/>
        <v>13.806501674657202</v>
      </c>
      <c r="BV590" s="1">
        <f t="shared" si="737"/>
        <v>3.7620467355140961</v>
      </c>
      <c r="BW590" s="1">
        <f t="shared" si="738"/>
        <v>2.9705434729695153</v>
      </c>
      <c r="BX590" s="1">
        <f t="shared" si="739"/>
        <v>4.5578892682742644</v>
      </c>
      <c r="BY590" s="1">
        <f t="shared" si="740"/>
        <v>2.9136144889014504</v>
      </c>
      <c r="BZ590" s="1">
        <f t="shared" si="741"/>
        <v>2.0000124170695202</v>
      </c>
      <c r="CA590" s="1">
        <f t="shared" si="742"/>
        <v>2.6082824690320727</v>
      </c>
      <c r="CB590" s="1">
        <f t="shared" si="743"/>
        <v>2.3496369705700766</v>
      </c>
      <c r="CC590" s="1">
        <f t="shared" si="744"/>
        <v>2.2338663467185964</v>
      </c>
      <c r="CD590" s="1">
        <f t="shared" si="745"/>
        <v>31.076565608030435</v>
      </c>
      <c r="CE590" s="1">
        <f t="shared" si="746"/>
        <v>3.8199605927952431</v>
      </c>
      <c r="CF590" s="1">
        <f t="shared" si="747"/>
        <v>2.3175435925275414</v>
      </c>
      <c r="CG590" s="1">
        <f t="shared" si="748"/>
        <v>2.4153548650701775</v>
      </c>
      <c r="CH590" s="1">
        <f t="shared" si="749"/>
        <v>2.6445484910335098</v>
      </c>
      <c r="CI590" s="1">
        <f t="shared" si="750"/>
        <v>2.7482778854485526</v>
      </c>
      <c r="CJ590" s="1">
        <f t="shared" si="751"/>
        <v>2.7696371592045717</v>
      </c>
      <c r="CK590" s="1">
        <f t="shared" si="752"/>
        <v>2.7737462237031174</v>
      </c>
      <c r="CL590" s="5">
        <f t="shared" si="758"/>
        <v>6</v>
      </c>
      <c r="CN590" s="9">
        <f t="shared" si="759"/>
        <v>2.0000124170695202</v>
      </c>
    </row>
    <row r="591" spans="1:92" x14ac:dyDescent="0.2">
      <c r="A591" s="4">
        <v>589</v>
      </c>
      <c r="B591" s="1">
        <v>0.45228903322366198</v>
      </c>
      <c r="C591" s="1">
        <v>94.962000000000003</v>
      </c>
      <c r="D591" s="1">
        <v>0</v>
      </c>
      <c r="E591" s="1">
        <v>3</v>
      </c>
      <c r="F591" s="1">
        <v>97</v>
      </c>
      <c r="G591" s="1">
        <v>13.429559119919199</v>
      </c>
      <c r="H591" s="1">
        <v>7</v>
      </c>
      <c r="I591">
        <v>1700</v>
      </c>
      <c r="J591">
        <v>185</v>
      </c>
      <c r="K591">
        <v>12.5</v>
      </c>
      <c r="L591" s="1"/>
      <c r="M591" s="2">
        <f t="shared" si="684"/>
        <v>3</v>
      </c>
      <c r="N591" s="2">
        <f t="shared" si="685"/>
        <v>6</v>
      </c>
      <c r="O591" s="2">
        <f t="shared" si="686"/>
        <v>3</v>
      </c>
      <c r="P591" s="2">
        <f t="shared" si="687"/>
        <v>5</v>
      </c>
      <c r="Q591" s="2">
        <f t="shared" si="688"/>
        <v>6</v>
      </c>
      <c r="R591" s="2">
        <f t="shared" si="689"/>
        <v>5</v>
      </c>
      <c r="S591" s="2">
        <f t="shared" si="690"/>
        <v>5</v>
      </c>
      <c r="T591" s="2">
        <f t="shared" si="691"/>
        <v>3</v>
      </c>
      <c r="U591" s="2">
        <f t="shared" si="692"/>
        <v>5</v>
      </c>
      <c r="V591" s="2">
        <f t="shared" si="693"/>
        <v>6</v>
      </c>
      <c r="W591" s="2">
        <f t="shared" si="694"/>
        <v>6</v>
      </c>
      <c r="X591" s="2">
        <f t="shared" si="695"/>
        <v>6</v>
      </c>
      <c r="Y591" s="2">
        <f t="shared" si="696"/>
        <v>4</v>
      </c>
      <c r="Z591" s="2">
        <f t="shared" si="697"/>
        <v>4</v>
      </c>
      <c r="AA591" s="2">
        <f t="shared" si="698"/>
        <v>2</v>
      </c>
      <c r="AB591" s="2">
        <f t="shared" si="699"/>
        <v>4</v>
      </c>
      <c r="AC591" s="2">
        <f t="shared" si="700"/>
        <v>3</v>
      </c>
      <c r="AD591" s="3">
        <f t="shared" si="753"/>
        <v>2</v>
      </c>
      <c r="AE591" s="2">
        <f t="shared" si="701"/>
        <v>6</v>
      </c>
      <c r="AF591" s="2">
        <f t="shared" si="702"/>
        <v>9</v>
      </c>
      <c r="AG591" s="2">
        <f t="shared" si="703"/>
        <v>6</v>
      </c>
      <c r="AH591" s="2">
        <f t="shared" si="704"/>
        <v>8</v>
      </c>
      <c r="AI591" s="2">
        <f t="shared" si="705"/>
        <v>9</v>
      </c>
      <c r="AJ591" s="2">
        <f t="shared" si="706"/>
        <v>8</v>
      </c>
      <c r="AK591" s="2">
        <f t="shared" si="707"/>
        <v>7</v>
      </c>
      <c r="AL591" s="2">
        <f t="shared" si="708"/>
        <v>6</v>
      </c>
      <c r="AM591" s="2">
        <f t="shared" si="709"/>
        <v>7</v>
      </c>
      <c r="AN591" s="2">
        <f t="shared" si="710"/>
        <v>8</v>
      </c>
      <c r="AO591" s="2">
        <f t="shared" si="711"/>
        <v>8</v>
      </c>
      <c r="AP591" s="2">
        <f t="shared" si="712"/>
        <v>8</v>
      </c>
      <c r="AQ591" s="2">
        <f t="shared" si="713"/>
        <v>5</v>
      </c>
      <c r="AR591" s="2">
        <f t="shared" si="714"/>
        <v>5</v>
      </c>
      <c r="AS591" s="2">
        <f t="shared" si="715"/>
        <v>4</v>
      </c>
      <c r="AT591" s="2">
        <f t="shared" si="716"/>
        <v>6</v>
      </c>
      <c r="AU591" s="2">
        <f t="shared" si="717"/>
        <v>4</v>
      </c>
      <c r="AV591" s="3">
        <f t="shared" si="754"/>
        <v>2</v>
      </c>
      <c r="AW591">
        <f t="shared" si="755"/>
        <v>2</v>
      </c>
      <c r="AX591" s="2">
        <f t="shared" si="718"/>
        <v>2</v>
      </c>
      <c r="AY591" s="2">
        <f t="shared" si="719"/>
        <v>5</v>
      </c>
      <c r="AZ591" s="2">
        <f t="shared" si="720"/>
        <v>3</v>
      </c>
      <c r="BA591" s="2">
        <f t="shared" si="721"/>
        <v>3</v>
      </c>
      <c r="BB591" s="2">
        <f t="shared" si="722"/>
        <v>3</v>
      </c>
      <c r="BC591" s="2">
        <f t="shared" si="723"/>
        <v>2</v>
      </c>
      <c r="BD591" s="2">
        <f t="shared" si="724"/>
        <v>3</v>
      </c>
      <c r="BE591" s="2">
        <f t="shared" si="725"/>
        <v>2</v>
      </c>
      <c r="BF591" s="2">
        <f t="shared" si="726"/>
        <v>2</v>
      </c>
      <c r="BG591" s="2">
        <f t="shared" si="727"/>
        <v>2</v>
      </c>
      <c r="BH591" s="2">
        <f t="shared" si="728"/>
        <v>6</v>
      </c>
      <c r="BI591" s="2">
        <f t="shared" si="729"/>
        <v>5</v>
      </c>
      <c r="BJ591" s="2">
        <f t="shared" si="730"/>
        <v>3</v>
      </c>
      <c r="BK591" s="2">
        <f t="shared" si="731"/>
        <v>2</v>
      </c>
      <c r="BL591" s="2">
        <f t="shared" si="732"/>
        <v>2</v>
      </c>
      <c r="BM591" s="2">
        <f t="shared" si="733"/>
        <v>4</v>
      </c>
      <c r="BN591" s="2">
        <f t="shared" si="734"/>
        <v>3</v>
      </c>
      <c r="BO591" s="3">
        <f t="shared" si="756"/>
        <v>11</v>
      </c>
      <c r="BP591">
        <f t="shared" si="757"/>
        <v>1</v>
      </c>
      <c r="BR591">
        <v>11</v>
      </c>
      <c r="BS591">
        <f t="shared" si="735"/>
        <v>1</v>
      </c>
      <c r="BU591" s="1">
        <f t="shared" si="736"/>
        <v>175.01293396181219</v>
      </c>
      <c r="BV591" s="1">
        <f t="shared" si="737"/>
        <v>37.550944863595141</v>
      </c>
      <c r="BW591" s="1">
        <f t="shared" si="738"/>
        <v>37.554172558033919</v>
      </c>
      <c r="BX591" s="1">
        <f t="shared" si="739"/>
        <v>25.09906504609263</v>
      </c>
      <c r="BY591" s="1">
        <f t="shared" si="740"/>
        <v>12.66138938633209</v>
      </c>
      <c r="BZ591" s="1">
        <f t="shared" si="741"/>
        <v>12.679403472388607</v>
      </c>
      <c r="CA591" s="1">
        <f t="shared" si="742"/>
        <v>17.636150587957616</v>
      </c>
      <c r="CB591" s="1">
        <f t="shared" si="743"/>
        <v>25.096792875546555</v>
      </c>
      <c r="CC591" s="1">
        <f t="shared" si="744"/>
        <v>5.4988680446163878</v>
      </c>
      <c r="CD591" s="1">
        <f t="shared" si="745"/>
        <v>400.00542111900916</v>
      </c>
      <c r="CE591" s="1">
        <f t="shared" si="746"/>
        <v>2.0740833102059217</v>
      </c>
      <c r="CF591" s="1">
        <f t="shared" si="747"/>
        <v>2.076469971105035</v>
      </c>
      <c r="CG591" s="1">
        <f t="shared" si="748"/>
        <v>2.3731125716109926</v>
      </c>
      <c r="CH591" s="1">
        <f t="shared" si="749"/>
        <v>2.5225470273211461</v>
      </c>
      <c r="CI591" s="1">
        <f t="shared" si="750"/>
        <v>2.5136162336523111</v>
      </c>
      <c r="CJ591" s="1">
        <f t="shared" si="751"/>
        <v>2.5379514274645762</v>
      </c>
      <c r="CK591" s="1">
        <f t="shared" si="752"/>
        <v>2.5344992169450853</v>
      </c>
      <c r="CL591" s="5">
        <f t="shared" si="758"/>
        <v>11</v>
      </c>
      <c r="CN591" s="9">
        <f t="shared" si="759"/>
        <v>2.0740833102059217</v>
      </c>
    </row>
    <row r="592" spans="1:92" x14ac:dyDescent="0.2">
      <c r="A592" s="4">
        <v>590</v>
      </c>
      <c r="B592" s="1">
        <v>0.31814741910542599</v>
      </c>
      <c r="C592" s="1">
        <v>9.5579999999999998</v>
      </c>
      <c r="D592" s="1">
        <v>0</v>
      </c>
      <c r="E592" s="1">
        <v>3</v>
      </c>
      <c r="F592" s="1">
        <v>97</v>
      </c>
      <c r="G592" s="1">
        <v>9.1237133881445107</v>
      </c>
      <c r="H592" s="1">
        <v>6</v>
      </c>
      <c r="I592">
        <v>1500</v>
      </c>
      <c r="J592">
        <v>185</v>
      </c>
      <c r="K592">
        <v>12.5</v>
      </c>
      <c r="L592" s="1"/>
      <c r="M592" s="2">
        <f t="shared" si="684"/>
        <v>3</v>
      </c>
      <c r="N592" s="2">
        <f t="shared" si="685"/>
        <v>5</v>
      </c>
      <c r="O592" s="2">
        <f t="shared" si="686"/>
        <v>5</v>
      </c>
      <c r="P592" s="2">
        <f t="shared" si="687"/>
        <v>4</v>
      </c>
      <c r="Q592" s="2">
        <f t="shared" si="688"/>
        <v>6</v>
      </c>
      <c r="R592" s="2">
        <f t="shared" si="689"/>
        <v>7</v>
      </c>
      <c r="S592" s="2">
        <f t="shared" si="690"/>
        <v>5</v>
      </c>
      <c r="T592" s="2">
        <f t="shared" si="691"/>
        <v>4</v>
      </c>
      <c r="U592" s="2">
        <f t="shared" si="692"/>
        <v>7</v>
      </c>
      <c r="V592" s="2">
        <f t="shared" si="693"/>
        <v>7</v>
      </c>
      <c r="W592" s="2">
        <f t="shared" si="694"/>
        <v>6</v>
      </c>
      <c r="X592" s="2">
        <f t="shared" si="695"/>
        <v>7</v>
      </c>
      <c r="Y592" s="2">
        <f t="shared" si="696"/>
        <v>4</v>
      </c>
      <c r="Z592" s="2">
        <f t="shared" si="697"/>
        <v>4</v>
      </c>
      <c r="AA592" s="2">
        <f t="shared" si="698"/>
        <v>2</v>
      </c>
      <c r="AB592" s="2">
        <f t="shared" si="699"/>
        <v>4</v>
      </c>
      <c r="AC592" s="2">
        <f t="shared" si="700"/>
        <v>3</v>
      </c>
      <c r="AD592" s="3">
        <f t="shared" si="753"/>
        <v>6</v>
      </c>
      <c r="AE592" s="2">
        <f t="shared" si="701"/>
        <v>6</v>
      </c>
      <c r="AF592" s="2">
        <f t="shared" si="702"/>
        <v>8</v>
      </c>
      <c r="AG592" s="2">
        <f t="shared" si="703"/>
        <v>8</v>
      </c>
      <c r="AH592" s="2">
        <f t="shared" si="704"/>
        <v>7</v>
      </c>
      <c r="AI592" s="2">
        <f t="shared" si="705"/>
        <v>9</v>
      </c>
      <c r="AJ592" s="2">
        <f t="shared" si="706"/>
        <v>10</v>
      </c>
      <c r="AK592" s="2">
        <f t="shared" si="707"/>
        <v>8</v>
      </c>
      <c r="AL592" s="2">
        <f t="shared" si="708"/>
        <v>7</v>
      </c>
      <c r="AM592" s="2">
        <f t="shared" si="709"/>
        <v>9</v>
      </c>
      <c r="AN592" s="2">
        <f t="shared" si="710"/>
        <v>9</v>
      </c>
      <c r="AO592" s="2">
        <f t="shared" si="711"/>
        <v>8</v>
      </c>
      <c r="AP592" s="2">
        <f t="shared" si="712"/>
        <v>9</v>
      </c>
      <c r="AQ592" s="2">
        <f t="shared" si="713"/>
        <v>6</v>
      </c>
      <c r="AR592" s="2">
        <f t="shared" si="714"/>
        <v>5</v>
      </c>
      <c r="AS592" s="2">
        <f t="shared" si="715"/>
        <v>4</v>
      </c>
      <c r="AT592" s="2">
        <f t="shared" si="716"/>
        <v>6</v>
      </c>
      <c r="AU592" s="2">
        <f t="shared" si="717"/>
        <v>5</v>
      </c>
      <c r="AV592" s="3">
        <f t="shared" si="754"/>
        <v>6</v>
      </c>
      <c r="AW592">
        <f t="shared" si="755"/>
        <v>1</v>
      </c>
      <c r="AX592" s="2">
        <f t="shared" si="718"/>
        <v>3</v>
      </c>
      <c r="AY592" s="2">
        <f t="shared" si="719"/>
        <v>4</v>
      </c>
      <c r="AZ592" s="2">
        <f t="shared" si="720"/>
        <v>5</v>
      </c>
      <c r="BA592" s="2">
        <f t="shared" si="721"/>
        <v>2</v>
      </c>
      <c r="BB592" s="2">
        <f t="shared" si="722"/>
        <v>3</v>
      </c>
      <c r="BC592" s="2">
        <f t="shared" si="723"/>
        <v>4</v>
      </c>
      <c r="BD592" s="2">
        <f t="shared" si="724"/>
        <v>4</v>
      </c>
      <c r="BE592" s="2">
        <f t="shared" si="725"/>
        <v>4</v>
      </c>
      <c r="BF592" s="2">
        <f t="shared" si="726"/>
        <v>4</v>
      </c>
      <c r="BG592" s="2">
        <f t="shared" si="727"/>
        <v>3</v>
      </c>
      <c r="BH592" s="2">
        <f t="shared" si="728"/>
        <v>7</v>
      </c>
      <c r="BI592" s="2">
        <f t="shared" si="729"/>
        <v>6</v>
      </c>
      <c r="BJ592" s="2">
        <f t="shared" si="730"/>
        <v>4</v>
      </c>
      <c r="BK592" s="2">
        <f t="shared" si="731"/>
        <v>2</v>
      </c>
      <c r="BL592" s="2">
        <f t="shared" si="732"/>
        <v>2</v>
      </c>
      <c r="BM592" s="2">
        <f t="shared" si="733"/>
        <v>4</v>
      </c>
      <c r="BN592" s="2">
        <f t="shared" si="734"/>
        <v>4</v>
      </c>
      <c r="BO592" s="3">
        <f t="shared" si="756"/>
        <v>11</v>
      </c>
      <c r="BP592">
        <f t="shared" si="757"/>
        <v>1</v>
      </c>
      <c r="BR592">
        <v>2</v>
      </c>
      <c r="BS592">
        <f t="shared" si="735"/>
        <v>1</v>
      </c>
      <c r="BU592" s="1">
        <f t="shared" si="736"/>
        <v>175.01848312721953</v>
      </c>
      <c r="BV592" s="1">
        <f t="shared" si="737"/>
        <v>37.560703191556179</v>
      </c>
      <c r="BW592" s="1">
        <f t="shared" si="738"/>
        <v>37.549339604284953</v>
      </c>
      <c r="BX592" s="1">
        <f t="shared" si="739"/>
        <v>25.169053660654313</v>
      </c>
      <c r="BY592" s="1">
        <f t="shared" si="740"/>
        <v>12.721701929196781</v>
      </c>
      <c r="BZ592" s="1">
        <f t="shared" si="741"/>
        <v>12.721806214547531</v>
      </c>
      <c r="CA592" s="1">
        <f t="shared" si="742"/>
        <v>17.620070052614661</v>
      </c>
      <c r="CB592" s="1">
        <f t="shared" si="743"/>
        <v>25.131294836337915</v>
      </c>
      <c r="CC592" s="1">
        <f t="shared" si="744"/>
        <v>5.6851261293484177</v>
      </c>
      <c r="CD592" s="1">
        <f t="shared" si="745"/>
        <v>400.00701693026571</v>
      </c>
      <c r="CE592" s="1">
        <f t="shared" si="746"/>
        <v>2.1151287270876287</v>
      </c>
      <c r="CF592" s="1">
        <f t="shared" si="747"/>
        <v>2.2232832524410919</v>
      </c>
      <c r="CG592" s="1">
        <f t="shared" si="748"/>
        <v>2.6530769035972792</v>
      </c>
      <c r="CH592" s="1">
        <f t="shared" si="749"/>
        <v>2.9917644320785719</v>
      </c>
      <c r="CI592" s="1">
        <f t="shared" si="750"/>
        <v>2.991335887334222</v>
      </c>
      <c r="CJ592" s="1">
        <f t="shared" si="751"/>
        <v>3.0071995346282638</v>
      </c>
      <c r="CK592" s="1">
        <f t="shared" si="752"/>
        <v>3.0155626361704004</v>
      </c>
      <c r="CL592" s="5">
        <f t="shared" si="758"/>
        <v>11</v>
      </c>
      <c r="CN592" s="9">
        <f t="shared" si="759"/>
        <v>2.1151287270876287</v>
      </c>
    </row>
    <row r="593" spans="1:92" x14ac:dyDescent="0.2">
      <c r="A593" s="4">
        <v>591</v>
      </c>
      <c r="B593" s="1">
        <v>0.338871137529769</v>
      </c>
      <c r="C593" s="1">
        <v>131.48599999999999</v>
      </c>
      <c r="D593" s="1">
        <v>4</v>
      </c>
      <c r="E593" s="1">
        <v>13</v>
      </c>
      <c r="F593" s="1">
        <v>83</v>
      </c>
      <c r="G593" s="1">
        <v>13.148629528929799</v>
      </c>
      <c r="H593" s="1">
        <v>7</v>
      </c>
      <c r="I593">
        <v>1500</v>
      </c>
      <c r="J593">
        <v>185</v>
      </c>
      <c r="K593">
        <v>12.5</v>
      </c>
      <c r="L593" s="1"/>
      <c r="M593" s="2">
        <f t="shared" si="684"/>
        <v>3</v>
      </c>
      <c r="N593" s="2">
        <f t="shared" si="685"/>
        <v>6</v>
      </c>
      <c r="O593" s="2">
        <f t="shared" si="686"/>
        <v>3</v>
      </c>
      <c r="P593" s="2">
        <f t="shared" si="687"/>
        <v>5</v>
      </c>
      <c r="Q593" s="2">
        <f t="shared" si="688"/>
        <v>6</v>
      </c>
      <c r="R593" s="2">
        <f t="shared" si="689"/>
        <v>5</v>
      </c>
      <c r="S593" s="2">
        <f t="shared" si="690"/>
        <v>5</v>
      </c>
      <c r="T593" s="2">
        <f t="shared" si="691"/>
        <v>3</v>
      </c>
      <c r="U593" s="2">
        <f t="shared" si="692"/>
        <v>5</v>
      </c>
      <c r="V593" s="2">
        <f t="shared" si="693"/>
        <v>6</v>
      </c>
      <c r="W593" s="2">
        <f t="shared" si="694"/>
        <v>4</v>
      </c>
      <c r="X593" s="2">
        <f t="shared" si="695"/>
        <v>4</v>
      </c>
      <c r="Y593" s="2">
        <f t="shared" si="696"/>
        <v>2</v>
      </c>
      <c r="Z593" s="2">
        <f t="shared" si="697"/>
        <v>2</v>
      </c>
      <c r="AA593" s="2">
        <f t="shared" si="698"/>
        <v>2</v>
      </c>
      <c r="AB593" s="2">
        <f t="shared" si="699"/>
        <v>2</v>
      </c>
      <c r="AC593" s="2">
        <f t="shared" si="700"/>
        <v>1</v>
      </c>
      <c r="AD593" s="3">
        <f t="shared" si="753"/>
        <v>2</v>
      </c>
      <c r="AE593" s="2">
        <f t="shared" si="701"/>
        <v>6</v>
      </c>
      <c r="AF593" s="2">
        <f t="shared" si="702"/>
        <v>9</v>
      </c>
      <c r="AG593" s="2">
        <f t="shared" si="703"/>
        <v>6</v>
      </c>
      <c r="AH593" s="2">
        <f t="shared" si="704"/>
        <v>8</v>
      </c>
      <c r="AI593" s="2">
        <f t="shared" si="705"/>
        <v>9</v>
      </c>
      <c r="AJ593" s="2">
        <f t="shared" si="706"/>
        <v>8</v>
      </c>
      <c r="AK593" s="2">
        <f t="shared" si="707"/>
        <v>8</v>
      </c>
      <c r="AL593" s="2">
        <f t="shared" si="708"/>
        <v>6</v>
      </c>
      <c r="AM593" s="2">
        <f t="shared" si="709"/>
        <v>7</v>
      </c>
      <c r="AN593" s="2">
        <f t="shared" si="710"/>
        <v>8</v>
      </c>
      <c r="AO593" s="2">
        <f t="shared" si="711"/>
        <v>6</v>
      </c>
      <c r="AP593" s="2">
        <f t="shared" si="712"/>
        <v>6</v>
      </c>
      <c r="AQ593" s="2">
        <f t="shared" si="713"/>
        <v>4</v>
      </c>
      <c r="AR593" s="2">
        <f t="shared" si="714"/>
        <v>3</v>
      </c>
      <c r="AS593" s="2">
        <f t="shared" si="715"/>
        <v>4</v>
      </c>
      <c r="AT593" s="2">
        <f t="shared" si="716"/>
        <v>4</v>
      </c>
      <c r="AU593" s="2">
        <f t="shared" si="717"/>
        <v>3</v>
      </c>
      <c r="AV593" s="3">
        <f t="shared" si="754"/>
        <v>2</v>
      </c>
      <c r="AW593">
        <f t="shared" si="755"/>
        <v>2</v>
      </c>
      <c r="AX593" s="2">
        <f t="shared" si="718"/>
        <v>3</v>
      </c>
      <c r="AY593" s="2">
        <f t="shared" si="719"/>
        <v>5</v>
      </c>
      <c r="AZ593" s="2">
        <f t="shared" si="720"/>
        <v>3</v>
      </c>
      <c r="BA593" s="2">
        <f t="shared" si="721"/>
        <v>3</v>
      </c>
      <c r="BB593" s="2">
        <f t="shared" si="722"/>
        <v>3</v>
      </c>
      <c r="BC593" s="2">
        <f t="shared" si="723"/>
        <v>2</v>
      </c>
      <c r="BD593" s="2">
        <f t="shared" si="724"/>
        <v>4</v>
      </c>
      <c r="BE593" s="2">
        <f t="shared" si="725"/>
        <v>2</v>
      </c>
      <c r="BF593" s="2">
        <f t="shared" si="726"/>
        <v>2</v>
      </c>
      <c r="BG593" s="2">
        <f t="shared" si="727"/>
        <v>2</v>
      </c>
      <c r="BH593" s="2">
        <f t="shared" si="728"/>
        <v>5</v>
      </c>
      <c r="BI593" s="2">
        <f t="shared" si="729"/>
        <v>3</v>
      </c>
      <c r="BJ593" s="2">
        <f t="shared" si="730"/>
        <v>2</v>
      </c>
      <c r="BK593" s="2">
        <f t="shared" si="731"/>
        <v>2</v>
      </c>
      <c r="BL593" s="2">
        <f t="shared" si="732"/>
        <v>2</v>
      </c>
      <c r="BM593" s="2">
        <f t="shared" si="733"/>
        <v>2</v>
      </c>
      <c r="BN593" s="2">
        <f t="shared" si="734"/>
        <v>2</v>
      </c>
      <c r="BO593" s="3">
        <f t="shared" si="756"/>
        <v>2</v>
      </c>
      <c r="BP593">
        <f t="shared" si="757"/>
        <v>2</v>
      </c>
      <c r="BR593">
        <v>3</v>
      </c>
      <c r="BS593">
        <f t="shared" si="735"/>
        <v>1</v>
      </c>
      <c r="BU593" s="1">
        <f t="shared" si="736"/>
        <v>13.210342289182293</v>
      </c>
      <c r="BV593" s="1">
        <f t="shared" si="737"/>
        <v>2.989162002014417</v>
      </c>
      <c r="BW593" s="1">
        <f t="shared" si="738"/>
        <v>2.9961886393928214</v>
      </c>
      <c r="BX593" s="1">
        <f t="shared" si="739"/>
        <v>2.7516532444732489</v>
      </c>
      <c r="BY593" s="1">
        <f t="shared" si="740"/>
        <v>2.4070797630441714</v>
      </c>
      <c r="BZ593" s="1">
        <f t="shared" si="741"/>
        <v>2.5603226223265039</v>
      </c>
      <c r="CA593" s="1">
        <f t="shared" si="742"/>
        <v>2.3568289554859327</v>
      </c>
      <c r="CB593" s="1">
        <f t="shared" si="743"/>
        <v>2.8890705472360776</v>
      </c>
      <c r="CC593" s="1">
        <f t="shared" si="744"/>
        <v>2.8805555131721312</v>
      </c>
      <c r="CD593" s="1">
        <f t="shared" si="745"/>
        <v>31.103350195495327</v>
      </c>
      <c r="CE593" s="1">
        <f t="shared" si="746"/>
        <v>2.4831877051591902</v>
      </c>
      <c r="CF593" s="1">
        <f t="shared" si="747"/>
        <v>2.632080809061311</v>
      </c>
      <c r="CG593" s="1">
        <f t="shared" si="748"/>
        <v>2.9726861316824218</v>
      </c>
      <c r="CH593" s="1">
        <f t="shared" si="749"/>
        <v>3.2208659356596923</v>
      </c>
      <c r="CI593" s="1">
        <f t="shared" si="750"/>
        <v>3.2702422796755464</v>
      </c>
      <c r="CJ593" s="1">
        <f t="shared" si="751"/>
        <v>3.2850092430517064</v>
      </c>
      <c r="CK593" s="1">
        <f t="shared" si="752"/>
        <v>3.2891893812338173</v>
      </c>
      <c r="CL593" s="5">
        <f t="shared" si="758"/>
        <v>7</v>
      </c>
      <c r="CN593" s="9">
        <f t="shared" si="759"/>
        <v>2.3568289554859327</v>
      </c>
    </row>
    <row r="594" spans="1:92" x14ac:dyDescent="0.2">
      <c r="A594" s="4">
        <v>592</v>
      </c>
      <c r="B594" s="1">
        <v>0.47873471720545901</v>
      </c>
      <c r="C594" s="1">
        <v>1.6080000000000001</v>
      </c>
      <c r="D594" s="1">
        <v>65</v>
      </c>
      <c r="E594" s="1">
        <v>20</v>
      </c>
      <c r="F594" s="1">
        <v>15</v>
      </c>
      <c r="G594" s="1">
        <v>7.8402560550688198</v>
      </c>
      <c r="H594" s="1">
        <v>6</v>
      </c>
      <c r="I594">
        <v>1500</v>
      </c>
      <c r="J594">
        <v>185</v>
      </c>
      <c r="K594">
        <v>12.5</v>
      </c>
      <c r="L594" s="1"/>
      <c r="M594" s="2">
        <f t="shared" si="684"/>
        <v>2</v>
      </c>
      <c r="N594" s="2">
        <f t="shared" si="685"/>
        <v>8</v>
      </c>
      <c r="O594" s="2">
        <f t="shared" si="686"/>
        <v>8</v>
      </c>
      <c r="P594" s="2">
        <f t="shared" si="687"/>
        <v>4</v>
      </c>
      <c r="Q594" s="2">
        <f t="shared" si="688"/>
        <v>6</v>
      </c>
      <c r="R594" s="2">
        <f t="shared" si="689"/>
        <v>8</v>
      </c>
      <c r="S594" s="2">
        <f t="shared" si="690"/>
        <v>7</v>
      </c>
      <c r="T594" s="2">
        <f t="shared" si="691"/>
        <v>5</v>
      </c>
      <c r="U594" s="2">
        <f t="shared" si="692"/>
        <v>6</v>
      </c>
      <c r="V594" s="2">
        <f t="shared" si="693"/>
        <v>8</v>
      </c>
      <c r="W594" s="2">
        <f t="shared" si="694"/>
        <v>3</v>
      </c>
      <c r="X594" s="2">
        <f t="shared" si="695"/>
        <v>4</v>
      </c>
      <c r="Y594" s="2">
        <f t="shared" si="696"/>
        <v>1</v>
      </c>
      <c r="Z594" s="2">
        <f t="shared" si="697"/>
        <v>1</v>
      </c>
      <c r="AA594" s="2">
        <f t="shared" si="698"/>
        <v>1</v>
      </c>
      <c r="AB594" s="2">
        <f t="shared" si="699"/>
        <v>1</v>
      </c>
      <c r="AC594" s="2">
        <f t="shared" si="700"/>
        <v>0</v>
      </c>
      <c r="AD594" s="3">
        <f t="shared" si="753"/>
        <v>2</v>
      </c>
      <c r="AE594" s="2">
        <f t="shared" si="701"/>
        <v>5</v>
      </c>
      <c r="AF594" s="2">
        <f t="shared" si="702"/>
        <v>11</v>
      </c>
      <c r="AG594" s="2">
        <f t="shared" si="703"/>
        <v>11</v>
      </c>
      <c r="AH594" s="2">
        <f t="shared" si="704"/>
        <v>7</v>
      </c>
      <c r="AI594" s="2">
        <f t="shared" si="705"/>
        <v>9</v>
      </c>
      <c r="AJ594" s="2">
        <f t="shared" si="706"/>
        <v>11</v>
      </c>
      <c r="AK594" s="2">
        <f t="shared" si="707"/>
        <v>10</v>
      </c>
      <c r="AL594" s="2">
        <f t="shared" si="708"/>
        <v>8</v>
      </c>
      <c r="AM594" s="2">
        <f t="shared" si="709"/>
        <v>8</v>
      </c>
      <c r="AN594" s="2">
        <f t="shared" si="710"/>
        <v>10</v>
      </c>
      <c r="AO594" s="2">
        <f t="shared" si="711"/>
        <v>5</v>
      </c>
      <c r="AP594" s="2">
        <f t="shared" si="712"/>
        <v>6</v>
      </c>
      <c r="AQ594" s="2">
        <f t="shared" si="713"/>
        <v>3</v>
      </c>
      <c r="AR594" s="2">
        <f t="shared" si="714"/>
        <v>2</v>
      </c>
      <c r="AS594" s="2">
        <f t="shared" si="715"/>
        <v>3</v>
      </c>
      <c r="AT594" s="2">
        <f t="shared" si="716"/>
        <v>3</v>
      </c>
      <c r="AU594" s="2">
        <f t="shared" si="717"/>
        <v>2</v>
      </c>
      <c r="AV594" s="3">
        <f t="shared" si="754"/>
        <v>2</v>
      </c>
      <c r="AW594">
        <f t="shared" si="755"/>
        <v>3</v>
      </c>
      <c r="AX594" s="2">
        <f t="shared" si="718"/>
        <v>1</v>
      </c>
      <c r="AY594" s="2">
        <f t="shared" si="719"/>
        <v>7</v>
      </c>
      <c r="AZ594" s="2">
        <f t="shared" si="720"/>
        <v>8</v>
      </c>
      <c r="BA594" s="2">
        <f t="shared" si="721"/>
        <v>2</v>
      </c>
      <c r="BB594" s="2">
        <f t="shared" si="722"/>
        <v>3</v>
      </c>
      <c r="BC594" s="2">
        <f t="shared" si="723"/>
        <v>5</v>
      </c>
      <c r="BD594" s="2">
        <f t="shared" si="724"/>
        <v>6</v>
      </c>
      <c r="BE594" s="2">
        <f t="shared" si="725"/>
        <v>3</v>
      </c>
      <c r="BF594" s="2">
        <f t="shared" si="726"/>
        <v>3</v>
      </c>
      <c r="BG594" s="2">
        <f t="shared" si="727"/>
        <v>4</v>
      </c>
      <c r="BH594" s="2">
        <f t="shared" si="728"/>
        <v>3</v>
      </c>
      <c r="BI594" s="2">
        <f t="shared" si="729"/>
        <v>3</v>
      </c>
      <c r="BJ594" s="2">
        <f t="shared" si="730"/>
        <v>1</v>
      </c>
      <c r="BK594" s="2">
        <f t="shared" si="731"/>
        <v>1</v>
      </c>
      <c r="BL594" s="2">
        <f t="shared" si="732"/>
        <v>1</v>
      </c>
      <c r="BM594" s="2">
        <f t="shared" si="733"/>
        <v>1</v>
      </c>
      <c r="BN594" s="2">
        <f t="shared" si="734"/>
        <v>1</v>
      </c>
      <c r="BO594" s="3">
        <f t="shared" si="756"/>
        <v>3</v>
      </c>
      <c r="BP594">
        <f t="shared" si="757"/>
        <v>1</v>
      </c>
      <c r="BR594">
        <v>3</v>
      </c>
      <c r="BS594">
        <f t="shared" si="735"/>
        <v>1</v>
      </c>
      <c r="BU594" s="1">
        <f t="shared" si="736"/>
        <v>13.343059415350021</v>
      </c>
      <c r="BV594" s="1">
        <f t="shared" si="737"/>
        <v>3.0874945760335417</v>
      </c>
      <c r="BW594" s="1">
        <f t="shared" si="738"/>
        <v>2.8413779475574992</v>
      </c>
      <c r="BX594" s="1">
        <f t="shared" si="739"/>
        <v>3.3867091531664819</v>
      </c>
      <c r="BY594" s="1">
        <f t="shared" si="740"/>
        <v>2.4564007038045901</v>
      </c>
      <c r="BZ594" s="1">
        <f t="shared" si="741"/>
        <v>2.169296205838025</v>
      </c>
      <c r="CA594" s="1">
        <f t="shared" si="742"/>
        <v>2.1631872334275681</v>
      </c>
      <c r="CB594" s="1">
        <f t="shared" si="743"/>
        <v>2.5205002882467396</v>
      </c>
      <c r="CC594" s="1">
        <f t="shared" si="744"/>
        <v>2.4210278586747189</v>
      </c>
      <c r="CD594" s="1">
        <f t="shared" si="745"/>
        <v>31.079662900834215</v>
      </c>
      <c r="CE594" s="1">
        <f t="shared" si="746"/>
        <v>2.5687930415592271</v>
      </c>
      <c r="CF594" s="1">
        <f t="shared" si="747"/>
        <v>2.3462096972377893</v>
      </c>
      <c r="CG594" s="1">
        <f t="shared" si="748"/>
        <v>2.5665569913549513</v>
      </c>
      <c r="CH594" s="1">
        <f t="shared" si="749"/>
        <v>2.7984002454513495</v>
      </c>
      <c r="CI594" s="1">
        <f t="shared" si="750"/>
        <v>2.8899137589381394</v>
      </c>
      <c r="CJ594" s="1">
        <f t="shared" si="751"/>
        <v>2.9061808273093934</v>
      </c>
      <c r="CK594" s="1">
        <f t="shared" si="752"/>
        <v>2.9155917199214461</v>
      </c>
      <c r="CL594" s="5">
        <f t="shared" si="758"/>
        <v>7</v>
      </c>
      <c r="CN594" s="9">
        <f t="shared" si="759"/>
        <v>2.1631872334275681</v>
      </c>
    </row>
    <row r="595" spans="1:92" x14ac:dyDescent="0.2">
      <c r="A595" s="4">
        <v>593</v>
      </c>
      <c r="B595" s="1">
        <v>0.65512370441612999</v>
      </c>
      <c r="C595" s="1">
        <v>2.2090000000000001</v>
      </c>
      <c r="D595" s="1">
        <v>59</v>
      </c>
      <c r="E595" s="1">
        <v>11</v>
      </c>
      <c r="F595" s="1">
        <v>30</v>
      </c>
      <c r="G595" s="1">
        <v>5.7269802627689197</v>
      </c>
      <c r="H595" s="1">
        <v>6</v>
      </c>
      <c r="I595">
        <v>1500</v>
      </c>
      <c r="J595">
        <v>0.15</v>
      </c>
      <c r="K595">
        <v>37.5</v>
      </c>
      <c r="L595" s="1"/>
      <c r="M595" s="2">
        <f t="shared" si="684"/>
        <v>4</v>
      </c>
      <c r="N595" s="2">
        <f t="shared" si="685"/>
        <v>6</v>
      </c>
      <c r="O595" s="2">
        <f t="shared" si="686"/>
        <v>6</v>
      </c>
      <c r="P595" s="2">
        <f t="shared" si="687"/>
        <v>5</v>
      </c>
      <c r="Q595" s="2">
        <f t="shared" si="688"/>
        <v>7</v>
      </c>
      <c r="R595" s="2">
        <f t="shared" si="689"/>
        <v>8</v>
      </c>
      <c r="S595" s="2">
        <f t="shared" si="690"/>
        <v>5</v>
      </c>
      <c r="T595" s="2">
        <f t="shared" si="691"/>
        <v>4</v>
      </c>
      <c r="U595" s="2">
        <f t="shared" si="692"/>
        <v>7</v>
      </c>
      <c r="V595" s="2">
        <f t="shared" si="693"/>
        <v>7</v>
      </c>
      <c r="W595" s="2">
        <f t="shared" si="694"/>
        <v>3</v>
      </c>
      <c r="X595" s="2">
        <f t="shared" si="695"/>
        <v>4</v>
      </c>
      <c r="Y595" s="2">
        <f t="shared" si="696"/>
        <v>1</v>
      </c>
      <c r="Z595" s="2">
        <f t="shared" si="697"/>
        <v>1</v>
      </c>
      <c r="AA595" s="2">
        <f t="shared" si="698"/>
        <v>1</v>
      </c>
      <c r="AB595" s="2">
        <f t="shared" si="699"/>
        <v>1</v>
      </c>
      <c r="AC595" s="2">
        <f t="shared" si="700"/>
        <v>0</v>
      </c>
      <c r="AD595" s="3">
        <f t="shared" si="753"/>
        <v>6</v>
      </c>
      <c r="AE595" s="2">
        <f t="shared" si="701"/>
        <v>7</v>
      </c>
      <c r="AF595" s="2">
        <f t="shared" si="702"/>
        <v>9</v>
      </c>
      <c r="AG595" s="2">
        <f t="shared" si="703"/>
        <v>9</v>
      </c>
      <c r="AH595" s="2">
        <f t="shared" si="704"/>
        <v>8</v>
      </c>
      <c r="AI595" s="2">
        <f t="shared" si="705"/>
        <v>9</v>
      </c>
      <c r="AJ595" s="2">
        <f t="shared" si="706"/>
        <v>10</v>
      </c>
      <c r="AK595" s="2">
        <f t="shared" si="707"/>
        <v>7</v>
      </c>
      <c r="AL595" s="2">
        <f t="shared" si="708"/>
        <v>7</v>
      </c>
      <c r="AM595" s="2">
        <f t="shared" si="709"/>
        <v>9</v>
      </c>
      <c r="AN595" s="2">
        <f t="shared" si="710"/>
        <v>9</v>
      </c>
      <c r="AO595" s="2">
        <f t="shared" si="711"/>
        <v>5</v>
      </c>
      <c r="AP595" s="2">
        <f t="shared" si="712"/>
        <v>6</v>
      </c>
      <c r="AQ595" s="2">
        <f t="shared" si="713"/>
        <v>3</v>
      </c>
      <c r="AR595" s="2">
        <f t="shared" si="714"/>
        <v>2</v>
      </c>
      <c r="AS595" s="2">
        <f t="shared" si="715"/>
        <v>3</v>
      </c>
      <c r="AT595" s="2">
        <f t="shared" si="716"/>
        <v>3</v>
      </c>
      <c r="AU595" s="2">
        <f t="shared" si="717"/>
        <v>2</v>
      </c>
      <c r="AV595" s="3">
        <f t="shared" si="754"/>
        <v>6</v>
      </c>
      <c r="AW595">
        <f t="shared" si="755"/>
        <v>1</v>
      </c>
      <c r="AX595" s="2">
        <f t="shared" si="718"/>
        <v>4</v>
      </c>
      <c r="AY595" s="2">
        <f t="shared" si="719"/>
        <v>5</v>
      </c>
      <c r="AZ595" s="2">
        <f t="shared" si="720"/>
        <v>6</v>
      </c>
      <c r="BA595" s="2">
        <f t="shared" si="721"/>
        <v>5</v>
      </c>
      <c r="BB595" s="2">
        <f t="shared" si="722"/>
        <v>5</v>
      </c>
      <c r="BC595" s="2">
        <f t="shared" si="723"/>
        <v>6</v>
      </c>
      <c r="BD595" s="2">
        <f t="shared" si="724"/>
        <v>3</v>
      </c>
      <c r="BE595" s="2">
        <f t="shared" si="725"/>
        <v>5</v>
      </c>
      <c r="BF595" s="2">
        <f t="shared" si="726"/>
        <v>5</v>
      </c>
      <c r="BG595" s="2">
        <f t="shared" si="727"/>
        <v>5</v>
      </c>
      <c r="BH595" s="2">
        <f t="shared" si="728"/>
        <v>4</v>
      </c>
      <c r="BI595" s="2">
        <f t="shared" si="729"/>
        <v>5</v>
      </c>
      <c r="BJ595" s="2">
        <f t="shared" si="730"/>
        <v>2</v>
      </c>
      <c r="BK595" s="2">
        <f t="shared" si="731"/>
        <v>2</v>
      </c>
      <c r="BL595" s="2">
        <f t="shared" si="732"/>
        <v>2</v>
      </c>
      <c r="BM595" s="2">
        <f t="shared" si="733"/>
        <v>2</v>
      </c>
      <c r="BN595" s="2">
        <f t="shared" si="734"/>
        <v>1</v>
      </c>
      <c r="BO595" s="3">
        <f t="shared" si="756"/>
        <v>3</v>
      </c>
      <c r="BP595">
        <f t="shared" si="757"/>
        <v>2</v>
      </c>
      <c r="BR595">
        <v>3</v>
      </c>
      <c r="BS595">
        <f t="shared" si="735"/>
        <v>1</v>
      </c>
      <c r="BU595" s="1">
        <f t="shared" si="736"/>
        <v>5.2994864792075731</v>
      </c>
      <c r="BV595" s="1">
        <f t="shared" si="737"/>
        <v>2.7260408184649738</v>
      </c>
      <c r="BW595" s="1">
        <f t="shared" si="738"/>
        <v>1.8219559228632343</v>
      </c>
      <c r="BX595" s="1">
        <f t="shared" si="739"/>
        <v>4.2304952334697861</v>
      </c>
      <c r="BY595" s="1">
        <f t="shared" si="740"/>
        <v>2.8686808592257913</v>
      </c>
      <c r="BZ595" s="1">
        <f t="shared" si="741"/>
        <v>2.005901136883645</v>
      </c>
      <c r="CA595" s="1">
        <f t="shared" si="742"/>
        <v>2.0830667022669149</v>
      </c>
      <c r="CB595" s="1">
        <f t="shared" si="743"/>
        <v>2.0207698734328225</v>
      </c>
      <c r="CC595" s="1">
        <f t="shared" si="744"/>
        <v>2.1802324440796954</v>
      </c>
      <c r="CD595" s="1">
        <f t="shared" si="745"/>
        <v>9.8831910981301796</v>
      </c>
      <c r="CE595" s="1">
        <f t="shared" si="746"/>
        <v>2.8404455304812792</v>
      </c>
      <c r="CF595" s="1">
        <f t="shared" si="747"/>
        <v>2.2303873722184715</v>
      </c>
      <c r="CG595" s="1">
        <f t="shared" si="748"/>
        <v>2.356877203722326</v>
      </c>
      <c r="CH595" s="1">
        <f t="shared" si="749"/>
        <v>2.4913694901891357</v>
      </c>
      <c r="CI595" s="1">
        <f t="shared" si="750"/>
        <v>2.6029654519535779</v>
      </c>
      <c r="CJ595" s="1">
        <f t="shared" si="751"/>
        <v>2.7041496995978118</v>
      </c>
      <c r="CK595" s="1">
        <f t="shared" si="752"/>
        <v>2.6536750202175012</v>
      </c>
      <c r="CL595" s="5">
        <f t="shared" si="758"/>
        <v>3</v>
      </c>
      <c r="CN595" s="9">
        <f t="shared" si="759"/>
        <v>1.8219559228632343</v>
      </c>
    </row>
    <row r="596" spans="1:92" x14ac:dyDescent="0.2">
      <c r="A596" s="4">
        <v>594</v>
      </c>
      <c r="B596" s="1">
        <v>0.376643968648945</v>
      </c>
      <c r="C596" s="1">
        <v>19.614999999999998</v>
      </c>
      <c r="D596" s="1">
        <v>71</v>
      </c>
      <c r="E596" s="1">
        <v>12</v>
      </c>
      <c r="F596" s="1">
        <v>17</v>
      </c>
      <c r="G596" s="1">
        <v>7.84599770899709</v>
      </c>
      <c r="H596" s="1">
        <v>6</v>
      </c>
      <c r="I596">
        <v>1500</v>
      </c>
      <c r="J596">
        <v>0.15</v>
      </c>
      <c r="K596">
        <v>37.5</v>
      </c>
      <c r="L596" s="1"/>
      <c r="M596" s="2">
        <f t="shared" si="684"/>
        <v>3</v>
      </c>
      <c r="N596" s="2">
        <f t="shared" si="685"/>
        <v>6</v>
      </c>
      <c r="O596" s="2">
        <f t="shared" si="686"/>
        <v>6</v>
      </c>
      <c r="P596" s="2">
        <f t="shared" si="687"/>
        <v>4</v>
      </c>
      <c r="Q596" s="2">
        <f t="shared" si="688"/>
        <v>6</v>
      </c>
      <c r="R596" s="2">
        <f t="shared" si="689"/>
        <v>7</v>
      </c>
      <c r="S596" s="2">
        <f t="shared" si="690"/>
        <v>7</v>
      </c>
      <c r="T596" s="2">
        <f t="shared" si="691"/>
        <v>5</v>
      </c>
      <c r="U596" s="2">
        <f t="shared" si="692"/>
        <v>7</v>
      </c>
      <c r="V596" s="2">
        <f t="shared" si="693"/>
        <v>7</v>
      </c>
      <c r="W596" s="2">
        <f t="shared" si="694"/>
        <v>3</v>
      </c>
      <c r="X596" s="2">
        <f t="shared" si="695"/>
        <v>4</v>
      </c>
      <c r="Y596" s="2">
        <f t="shared" si="696"/>
        <v>1</v>
      </c>
      <c r="Z596" s="2">
        <f t="shared" si="697"/>
        <v>1</v>
      </c>
      <c r="AA596" s="2">
        <f t="shared" si="698"/>
        <v>1</v>
      </c>
      <c r="AB596" s="2">
        <f t="shared" si="699"/>
        <v>1</v>
      </c>
      <c r="AC596" s="2">
        <f t="shared" si="700"/>
        <v>0</v>
      </c>
      <c r="AD596" s="3">
        <f t="shared" si="753"/>
        <v>6</v>
      </c>
      <c r="AE596" s="2">
        <f t="shared" si="701"/>
        <v>6</v>
      </c>
      <c r="AF596" s="2">
        <f t="shared" si="702"/>
        <v>9</v>
      </c>
      <c r="AG596" s="2">
        <f t="shared" si="703"/>
        <v>9</v>
      </c>
      <c r="AH596" s="2">
        <f t="shared" si="704"/>
        <v>7</v>
      </c>
      <c r="AI596" s="2">
        <f t="shared" si="705"/>
        <v>8</v>
      </c>
      <c r="AJ596" s="2">
        <f t="shared" si="706"/>
        <v>9</v>
      </c>
      <c r="AK596" s="2">
        <f t="shared" si="707"/>
        <v>9</v>
      </c>
      <c r="AL596" s="2">
        <f t="shared" si="708"/>
        <v>8</v>
      </c>
      <c r="AM596" s="2">
        <f t="shared" si="709"/>
        <v>9</v>
      </c>
      <c r="AN596" s="2">
        <f t="shared" si="710"/>
        <v>9</v>
      </c>
      <c r="AO596" s="2">
        <f t="shared" si="711"/>
        <v>5</v>
      </c>
      <c r="AP596" s="2">
        <f t="shared" si="712"/>
        <v>6</v>
      </c>
      <c r="AQ596" s="2">
        <f t="shared" si="713"/>
        <v>3</v>
      </c>
      <c r="AR596" s="2">
        <f t="shared" si="714"/>
        <v>2</v>
      </c>
      <c r="AS596" s="2">
        <f t="shared" si="715"/>
        <v>3</v>
      </c>
      <c r="AT596" s="2">
        <f t="shared" si="716"/>
        <v>3</v>
      </c>
      <c r="AU596" s="2">
        <f t="shared" si="717"/>
        <v>2</v>
      </c>
      <c r="AV596" s="3">
        <f t="shared" si="754"/>
        <v>2</v>
      </c>
      <c r="AW596">
        <f t="shared" si="755"/>
        <v>6</v>
      </c>
      <c r="AX596" s="2">
        <f t="shared" si="718"/>
        <v>4</v>
      </c>
      <c r="AY596" s="2">
        <f t="shared" si="719"/>
        <v>6</v>
      </c>
      <c r="AZ596" s="2">
        <f t="shared" si="720"/>
        <v>7</v>
      </c>
      <c r="BA596" s="2">
        <f t="shared" si="721"/>
        <v>3</v>
      </c>
      <c r="BB596" s="2">
        <f t="shared" si="722"/>
        <v>3</v>
      </c>
      <c r="BC596" s="2">
        <f t="shared" si="723"/>
        <v>4</v>
      </c>
      <c r="BD596" s="2">
        <f t="shared" si="724"/>
        <v>6</v>
      </c>
      <c r="BE596" s="2">
        <f t="shared" si="725"/>
        <v>5</v>
      </c>
      <c r="BF596" s="2">
        <f t="shared" si="726"/>
        <v>5</v>
      </c>
      <c r="BG596" s="2">
        <f t="shared" si="727"/>
        <v>4</v>
      </c>
      <c r="BH596" s="2">
        <f t="shared" si="728"/>
        <v>5</v>
      </c>
      <c r="BI596" s="2">
        <f t="shared" si="729"/>
        <v>4</v>
      </c>
      <c r="BJ596" s="2">
        <f t="shared" si="730"/>
        <v>2</v>
      </c>
      <c r="BK596" s="2">
        <f t="shared" si="731"/>
        <v>2</v>
      </c>
      <c r="BL596" s="2">
        <f t="shared" si="732"/>
        <v>2</v>
      </c>
      <c r="BM596" s="2">
        <f t="shared" si="733"/>
        <v>2</v>
      </c>
      <c r="BN596" s="2">
        <f t="shared" si="734"/>
        <v>1</v>
      </c>
      <c r="BO596" s="3">
        <f t="shared" si="756"/>
        <v>3</v>
      </c>
      <c r="BP596">
        <f t="shared" si="757"/>
        <v>1</v>
      </c>
      <c r="BR596">
        <v>3</v>
      </c>
      <c r="BS596">
        <f t="shared" si="735"/>
        <v>1</v>
      </c>
      <c r="BU596" s="1">
        <f t="shared" si="736"/>
        <v>4.7002130772199404</v>
      </c>
      <c r="BV596" s="1">
        <f t="shared" si="737"/>
        <v>2.3206231497529761</v>
      </c>
      <c r="BW596" s="1">
        <f t="shared" si="738"/>
        <v>1.9573890909571805</v>
      </c>
      <c r="BX596" s="1">
        <f t="shared" si="739"/>
        <v>3.2638964273425111</v>
      </c>
      <c r="BY596" s="1">
        <f t="shared" si="740"/>
        <v>2.5303238484863422</v>
      </c>
      <c r="BZ596" s="1">
        <f t="shared" si="741"/>
        <v>2.3123387493750291</v>
      </c>
      <c r="CA596" s="1">
        <f t="shared" si="742"/>
        <v>2.2427746742330692</v>
      </c>
      <c r="CB596" s="1">
        <f t="shared" si="743"/>
        <v>2.3962597115359605</v>
      </c>
      <c r="CC596" s="1">
        <f t="shared" si="744"/>
        <v>2.5802933060410127</v>
      </c>
      <c r="CD596" s="1">
        <f t="shared" si="745"/>
        <v>9.9195556263475737</v>
      </c>
      <c r="CE596" s="1">
        <f t="shared" si="746"/>
        <v>2.4971470922359718</v>
      </c>
      <c r="CF596" s="1">
        <f t="shared" si="747"/>
        <v>2.3456714117396058</v>
      </c>
      <c r="CG596" s="1">
        <f t="shared" si="748"/>
        <v>2.688363111843608</v>
      </c>
      <c r="CH596" s="1">
        <f t="shared" si="749"/>
        <v>2.8913043229737299</v>
      </c>
      <c r="CI596" s="1">
        <f t="shared" si="750"/>
        <v>2.9916644773580936</v>
      </c>
      <c r="CJ596" s="1">
        <f t="shared" si="751"/>
        <v>3.0804757099433435</v>
      </c>
      <c r="CK596" s="1">
        <f t="shared" si="752"/>
        <v>3.0343580950310933</v>
      </c>
      <c r="CL596" s="5">
        <f t="shared" si="758"/>
        <v>3</v>
      </c>
      <c r="CN596" s="9">
        <f t="shared" si="759"/>
        <v>1.9573890909571805</v>
      </c>
    </row>
    <row r="597" spans="1:92" x14ac:dyDescent="0.2">
      <c r="A597" s="4">
        <v>595</v>
      </c>
      <c r="B597" s="1">
        <v>0.34849756601065901</v>
      </c>
      <c r="C597" s="1">
        <v>5.5940000000000003</v>
      </c>
      <c r="D597" s="1">
        <v>80</v>
      </c>
      <c r="E597" s="1">
        <v>11</v>
      </c>
      <c r="F597" s="1">
        <v>9</v>
      </c>
      <c r="G597" s="1">
        <v>7.8321932221703596</v>
      </c>
      <c r="H597" s="1">
        <v>6</v>
      </c>
      <c r="I597">
        <v>1500</v>
      </c>
      <c r="J597">
        <v>185</v>
      </c>
      <c r="K597">
        <v>12.5</v>
      </c>
      <c r="L597" s="1"/>
      <c r="M597" s="2">
        <f t="shared" si="684"/>
        <v>4</v>
      </c>
      <c r="N597" s="2">
        <f t="shared" si="685"/>
        <v>6</v>
      </c>
      <c r="O597" s="2">
        <f t="shared" si="686"/>
        <v>6</v>
      </c>
      <c r="P597" s="2">
        <f t="shared" si="687"/>
        <v>4</v>
      </c>
      <c r="Q597" s="2">
        <f t="shared" si="688"/>
        <v>6</v>
      </c>
      <c r="R597" s="2">
        <f t="shared" si="689"/>
        <v>7</v>
      </c>
      <c r="S597" s="2">
        <f t="shared" si="690"/>
        <v>7</v>
      </c>
      <c r="T597" s="2">
        <f t="shared" si="691"/>
        <v>5</v>
      </c>
      <c r="U597" s="2">
        <f t="shared" si="692"/>
        <v>7</v>
      </c>
      <c r="V597" s="2">
        <f t="shared" si="693"/>
        <v>7</v>
      </c>
      <c r="W597" s="2">
        <f t="shared" si="694"/>
        <v>3</v>
      </c>
      <c r="X597" s="2">
        <f t="shared" si="695"/>
        <v>4</v>
      </c>
      <c r="Y597" s="2">
        <f t="shared" si="696"/>
        <v>1</v>
      </c>
      <c r="Z597" s="2">
        <f t="shared" si="697"/>
        <v>1</v>
      </c>
      <c r="AA597" s="2">
        <f t="shared" si="698"/>
        <v>2</v>
      </c>
      <c r="AB597" s="2">
        <f t="shared" si="699"/>
        <v>1</v>
      </c>
      <c r="AC597" s="2">
        <f t="shared" si="700"/>
        <v>0</v>
      </c>
      <c r="AD597" s="3">
        <f t="shared" si="753"/>
        <v>6</v>
      </c>
      <c r="AE597" s="2">
        <f t="shared" si="701"/>
        <v>7</v>
      </c>
      <c r="AF597" s="2">
        <f t="shared" si="702"/>
        <v>9</v>
      </c>
      <c r="AG597" s="2">
        <f t="shared" si="703"/>
        <v>9</v>
      </c>
      <c r="AH597" s="2">
        <f t="shared" si="704"/>
        <v>7</v>
      </c>
      <c r="AI597" s="2">
        <f t="shared" si="705"/>
        <v>9</v>
      </c>
      <c r="AJ597" s="2">
        <f t="shared" si="706"/>
        <v>10</v>
      </c>
      <c r="AK597" s="2">
        <f t="shared" si="707"/>
        <v>10</v>
      </c>
      <c r="AL597" s="2">
        <f t="shared" si="708"/>
        <v>8</v>
      </c>
      <c r="AM597" s="2">
        <f t="shared" si="709"/>
        <v>9</v>
      </c>
      <c r="AN597" s="2">
        <f t="shared" si="710"/>
        <v>9</v>
      </c>
      <c r="AO597" s="2">
        <f t="shared" si="711"/>
        <v>5</v>
      </c>
      <c r="AP597" s="2">
        <f t="shared" si="712"/>
        <v>6</v>
      </c>
      <c r="AQ597" s="2">
        <f t="shared" si="713"/>
        <v>3</v>
      </c>
      <c r="AR597" s="2">
        <f t="shared" si="714"/>
        <v>2</v>
      </c>
      <c r="AS597" s="2">
        <f t="shared" si="715"/>
        <v>4</v>
      </c>
      <c r="AT597" s="2">
        <f t="shared" si="716"/>
        <v>3</v>
      </c>
      <c r="AU597" s="2">
        <f t="shared" si="717"/>
        <v>2</v>
      </c>
      <c r="AV597" s="3">
        <f t="shared" si="754"/>
        <v>6</v>
      </c>
      <c r="AW597">
        <f t="shared" si="755"/>
        <v>2</v>
      </c>
      <c r="AX597" s="2">
        <f t="shared" si="718"/>
        <v>4</v>
      </c>
      <c r="AY597" s="2">
        <f t="shared" si="719"/>
        <v>5</v>
      </c>
      <c r="AZ597" s="2">
        <f t="shared" si="720"/>
        <v>6</v>
      </c>
      <c r="BA597" s="2">
        <f t="shared" si="721"/>
        <v>2</v>
      </c>
      <c r="BB597" s="2">
        <f t="shared" si="722"/>
        <v>3</v>
      </c>
      <c r="BC597" s="2">
        <f t="shared" si="723"/>
        <v>4</v>
      </c>
      <c r="BD597" s="2">
        <f t="shared" si="724"/>
        <v>6</v>
      </c>
      <c r="BE597" s="2">
        <f t="shared" si="725"/>
        <v>4</v>
      </c>
      <c r="BF597" s="2">
        <f t="shared" si="726"/>
        <v>4</v>
      </c>
      <c r="BG597" s="2">
        <f t="shared" si="727"/>
        <v>3</v>
      </c>
      <c r="BH597" s="2">
        <f t="shared" si="728"/>
        <v>4</v>
      </c>
      <c r="BI597" s="2">
        <f t="shared" si="729"/>
        <v>3</v>
      </c>
      <c r="BJ597" s="2">
        <f t="shared" si="730"/>
        <v>1</v>
      </c>
      <c r="BK597" s="2">
        <f t="shared" si="731"/>
        <v>2</v>
      </c>
      <c r="BL597" s="2">
        <f t="shared" si="732"/>
        <v>2</v>
      </c>
      <c r="BM597" s="2">
        <f t="shared" si="733"/>
        <v>1</v>
      </c>
      <c r="BN597" s="2">
        <f t="shared" si="734"/>
        <v>1</v>
      </c>
      <c r="BO597" s="3">
        <f t="shared" si="756"/>
        <v>3</v>
      </c>
      <c r="BP597">
        <f t="shared" si="757"/>
        <v>2</v>
      </c>
      <c r="BR597">
        <v>3</v>
      </c>
      <c r="BS597">
        <f t="shared" si="735"/>
        <v>1</v>
      </c>
      <c r="BU597" s="1">
        <f t="shared" si="736"/>
        <v>13.350801736880674</v>
      </c>
      <c r="BV597" s="1">
        <f t="shared" si="737"/>
        <v>3.1827464615148853</v>
      </c>
      <c r="BW597" s="1">
        <f t="shared" si="738"/>
        <v>2.928821628034084</v>
      </c>
      <c r="BX597" s="1">
        <f t="shared" si="739"/>
        <v>3.5241577763673466</v>
      </c>
      <c r="BY597" s="1">
        <f t="shared" si="740"/>
        <v>2.6403656379379656</v>
      </c>
      <c r="BZ597" s="1">
        <f t="shared" si="741"/>
        <v>2.4524880002852014</v>
      </c>
      <c r="CA597" s="1">
        <f t="shared" si="742"/>
        <v>2.2628973325527326</v>
      </c>
      <c r="CB597" s="1">
        <f t="shared" si="743"/>
        <v>2.818322720631762</v>
      </c>
      <c r="CC597" s="1">
        <f t="shared" si="744"/>
        <v>2.7694282704530511</v>
      </c>
      <c r="CD597" s="1">
        <f t="shared" si="745"/>
        <v>31.099166607940465</v>
      </c>
      <c r="CE597" s="1">
        <f t="shared" si="746"/>
        <v>2.5919691178449855</v>
      </c>
      <c r="CF597" s="1">
        <f t="shared" si="747"/>
        <v>2.5296007935478113</v>
      </c>
      <c r="CG597" s="1">
        <f t="shared" si="748"/>
        <v>2.8547089570153501</v>
      </c>
      <c r="CH597" s="1">
        <f t="shared" si="749"/>
        <v>3.1310124876236363</v>
      </c>
      <c r="CI597" s="1">
        <f t="shared" si="750"/>
        <v>3.2137726022883881</v>
      </c>
      <c r="CJ597" s="1">
        <f t="shared" si="751"/>
        <v>3.2284072589286796</v>
      </c>
      <c r="CK597" s="1">
        <f t="shared" si="752"/>
        <v>3.2368864372786295</v>
      </c>
      <c r="CL597" s="5">
        <f t="shared" si="758"/>
        <v>7</v>
      </c>
      <c r="CN597" s="9">
        <f t="shared" si="759"/>
        <v>2.2628973325527326</v>
      </c>
    </row>
    <row r="598" spans="1:92" x14ac:dyDescent="0.2">
      <c r="A598" s="4">
        <v>596</v>
      </c>
      <c r="B598" s="1">
        <v>0.51700844309080596</v>
      </c>
      <c r="C598" s="1">
        <v>63.375999999999998</v>
      </c>
      <c r="D598" s="1">
        <v>73</v>
      </c>
      <c r="E598" s="1">
        <v>10</v>
      </c>
      <c r="F598" s="1">
        <v>17</v>
      </c>
      <c r="G598" s="1">
        <v>8.9626601048731995</v>
      </c>
      <c r="H598" s="1">
        <v>6</v>
      </c>
      <c r="I598">
        <v>1500</v>
      </c>
      <c r="J598">
        <v>185</v>
      </c>
      <c r="K598">
        <v>12.5</v>
      </c>
      <c r="L598" s="1"/>
      <c r="M598" s="2">
        <f t="shared" si="684"/>
        <v>3</v>
      </c>
      <c r="N598" s="2">
        <f t="shared" si="685"/>
        <v>6</v>
      </c>
      <c r="O598" s="2">
        <f t="shared" si="686"/>
        <v>6</v>
      </c>
      <c r="P598" s="2">
        <f t="shared" si="687"/>
        <v>4</v>
      </c>
      <c r="Q598" s="2">
        <f t="shared" si="688"/>
        <v>6</v>
      </c>
      <c r="R598" s="2">
        <f t="shared" si="689"/>
        <v>7</v>
      </c>
      <c r="S598" s="2">
        <f t="shared" si="690"/>
        <v>7</v>
      </c>
      <c r="T598" s="2">
        <f t="shared" si="691"/>
        <v>5</v>
      </c>
      <c r="U598" s="2">
        <f t="shared" si="692"/>
        <v>7</v>
      </c>
      <c r="V598" s="2">
        <f t="shared" si="693"/>
        <v>7</v>
      </c>
      <c r="W598" s="2">
        <f t="shared" si="694"/>
        <v>3</v>
      </c>
      <c r="X598" s="2">
        <f t="shared" si="695"/>
        <v>4</v>
      </c>
      <c r="Y598" s="2">
        <f t="shared" si="696"/>
        <v>1</v>
      </c>
      <c r="Z598" s="2">
        <f t="shared" si="697"/>
        <v>1</v>
      </c>
      <c r="AA598" s="2">
        <f t="shared" si="698"/>
        <v>1</v>
      </c>
      <c r="AB598" s="2">
        <f t="shared" si="699"/>
        <v>1</v>
      </c>
      <c r="AC598" s="2">
        <f t="shared" si="700"/>
        <v>0</v>
      </c>
      <c r="AD598" s="3">
        <f t="shared" si="753"/>
        <v>6</v>
      </c>
      <c r="AE598" s="2">
        <f t="shared" si="701"/>
        <v>6</v>
      </c>
      <c r="AF598" s="2">
        <f t="shared" si="702"/>
        <v>9</v>
      </c>
      <c r="AG598" s="2">
        <f t="shared" si="703"/>
        <v>9</v>
      </c>
      <c r="AH598" s="2">
        <f t="shared" si="704"/>
        <v>7</v>
      </c>
      <c r="AI598" s="2">
        <f t="shared" si="705"/>
        <v>9</v>
      </c>
      <c r="AJ598" s="2">
        <f t="shared" si="706"/>
        <v>10</v>
      </c>
      <c r="AK598" s="2">
        <f t="shared" si="707"/>
        <v>10</v>
      </c>
      <c r="AL598" s="2">
        <f t="shared" si="708"/>
        <v>8</v>
      </c>
      <c r="AM598" s="2">
        <f t="shared" si="709"/>
        <v>9</v>
      </c>
      <c r="AN598" s="2">
        <f t="shared" si="710"/>
        <v>9</v>
      </c>
      <c r="AO598" s="2">
        <f t="shared" si="711"/>
        <v>5</v>
      </c>
      <c r="AP598" s="2">
        <f t="shared" si="712"/>
        <v>6</v>
      </c>
      <c r="AQ598" s="2">
        <f t="shared" si="713"/>
        <v>3</v>
      </c>
      <c r="AR598" s="2">
        <f t="shared" si="714"/>
        <v>2</v>
      </c>
      <c r="AS598" s="2">
        <f t="shared" si="715"/>
        <v>3</v>
      </c>
      <c r="AT598" s="2">
        <f t="shared" si="716"/>
        <v>3</v>
      </c>
      <c r="AU598" s="2">
        <f t="shared" si="717"/>
        <v>2</v>
      </c>
      <c r="AV598" s="3">
        <f t="shared" si="754"/>
        <v>6</v>
      </c>
      <c r="AW598">
        <f t="shared" si="755"/>
        <v>2</v>
      </c>
      <c r="AX598" s="2">
        <f t="shared" si="718"/>
        <v>2</v>
      </c>
      <c r="AY598" s="2">
        <f t="shared" si="719"/>
        <v>5</v>
      </c>
      <c r="AZ598" s="2">
        <f t="shared" si="720"/>
        <v>6</v>
      </c>
      <c r="BA598" s="2">
        <f t="shared" si="721"/>
        <v>3</v>
      </c>
      <c r="BB598" s="2">
        <f t="shared" si="722"/>
        <v>4</v>
      </c>
      <c r="BC598" s="2">
        <f t="shared" si="723"/>
        <v>4</v>
      </c>
      <c r="BD598" s="2">
        <f t="shared" si="724"/>
        <v>5</v>
      </c>
      <c r="BE598" s="2">
        <f t="shared" si="725"/>
        <v>4</v>
      </c>
      <c r="BF598" s="2">
        <f t="shared" si="726"/>
        <v>4</v>
      </c>
      <c r="BG598" s="2">
        <f t="shared" si="727"/>
        <v>3</v>
      </c>
      <c r="BH598" s="2">
        <f t="shared" si="728"/>
        <v>3</v>
      </c>
      <c r="BI598" s="2">
        <f t="shared" si="729"/>
        <v>4</v>
      </c>
      <c r="BJ598" s="2">
        <f t="shared" si="730"/>
        <v>1</v>
      </c>
      <c r="BK598" s="2">
        <f t="shared" si="731"/>
        <v>1</v>
      </c>
      <c r="BL598" s="2">
        <f t="shared" si="732"/>
        <v>1</v>
      </c>
      <c r="BM598" s="2">
        <f t="shared" si="733"/>
        <v>1</v>
      </c>
      <c r="BN598" s="2">
        <f t="shared" si="734"/>
        <v>1</v>
      </c>
      <c r="BO598" s="3">
        <f t="shared" si="756"/>
        <v>3</v>
      </c>
      <c r="BP598">
        <f t="shared" si="757"/>
        <v>1</v>
      </c>
      <c r="BR598">
        <v>6</v>
      </c>
      <c r="BS598">
        <f t="shared" si="735"/>
        <v>1</v>
      </c>
      <c r="BU598" s="1">
        <f t="shared" si="736"/>
        <v>13.316091800395705</v>
      </c>
      <c r="BV598" s="1">
        <f t="shared" si="737"/>
        <v>3.1362152034835491</v>
      </c>
      <c r="BW598" s="1">
        <f t="shared" si="738"/>
        <v>2.9980916758385496</v>
      </c>
      <c r="BX598" s="1">
        <f t="shared" si="739"/>
        <v>3.1967920249513173</v>
      </c>
      <c r="BY598" s="1">
        <f t="shared" si="740"/>
        <v>2.4203616236454857</v>
      </c>
      <c r="BZ598" s="1">
        <f t="shared" si="741"/>
        <v>2.2666748413249755</v>
      </c>
      <c r="CA598" s="1">
        <f t="shared" si="742"/>
        <v>2.3909198569587478</v>
      </c>
      <c r="CB598" s="1">
        <f t="shared" si="743"/>
        <v>2.5296264807707876</v>
      </c>
      <c r="CC598" s="1">
        <f t="shared" si="744"/>
        <v>2.4255867150770007</v>
      </c>
      <c r="CD598" s="1">
        <f t="shared" si="745"/>
        <v>31.082475523302094</v>
      </c>
      <c r="CE598" s="1">
        <f t="shared" si="746"/>
        <v>2.6477502202918393</v>
      </c>
      <c r="CF598" s="1">
        <f t="shared" si="747"/>
        <v>2.4371522582629801</v>
      </c>
      <c r="CG598" s="1">
        <f t="shared" si="748"/>
        <v>2.660916220909431</v>
      </c>
      <c r="CH598" s="1">
        <f t="shared" si="749"/>
        <v>2.7653689979585594</v>
      </c>
      <c r="CI598" s="1">
        <f t="shared" si="750"/>
        <v>2.8389223055999113</v>
      </c>
      <c r="CJ598" s="1">
        <f t="shared" si="751"/>
        <v>2.8556159548591546</v>
      </c>
      <c r="CK598" s="1">
        <f t="shared" si="752"/>
        <v>2.8645064195168581</v>
      </c>
      <c r="CL598" s="5">
        <f t="shared" si="758"/>
        <v>6</v>
      </c>
      <c r="CN598" s="9">
        <f t="shared" si="759"/>
        <v>2.2666748413249755</v>
      </c>
    </row>
    <row r="599" spans="1:92" x14ac:dyDescent="0.2">
      <c r="A599" s="4">
        <v>597</v>
      </c>
      <c r="B599" s="1">
        <v>0.70473418742725502</v>
      </c>
      <c r="C599" s="1">
        <v>17.622</v>
      </c>
      <c r="D599" s="1">
        <v>34</v>
      </c>
      <c r="E599" s="1">
        <v>12</v>
      </c>
      <c r="F599" s="1">
        <v>54</v>
      </c>
      <c r="G599" s="1">
        <v>7.4763922189957297</v>
      </c>
      <c r="H599" s="1">
        <v>6</v>
      </c>
      <c r="I599">
        <v>1500</v>
      </c>
      <c r="J599">
        <v>185</v>
      </c>
      <c r="K599">
        <v>12.5</v>
      </c>
      <c r="L599" s="1"/>
      <c r="M599" s="2">
        <f t="shared" si="684"/>
        <v>3</v>
      </c>
      <c r="N599" s="2">
        <f t="shared" si="685"/>
        <v>5</v>
      </c>
      <c r="O599" s="2">
        <f t="shared" si="686"/>
        <v>5</v>
      </c>
      <c r="P599" s="2">
        <f t="shared" si="687"/>
        <v>5</v>
      </c>
      <c r="Q599" s="2">
        <f t="shared" si="688"/>
        <v>7</v>
      </c>
      <c r="R599" s="2">
        <f t="shared" si="689"/>
        <v>9</v>
      </c>
      <c r="S599" s="2">
        <f t="shared" si="690"/>
        <v>5</v>
      </c>
      <c r="T599" s="2">
        <f t="shared" si="691"/>
        <v>5</v>
      </c>
      <c r="U599" s="2">
        <f t="shared" si="692"/>
        <v>7</v>
      </c>
      <c r="V599" s="2">
        <f t="shared" si="693"/>
        <v>7</v>
      </c>
      <c r="W599" s="2">
        <f t="shared" si="694"/>
        <v>3</v>
      </c>
      <c r="X599" s="2">
        <f t="shared" si="695"/>
        <v>4</v>
      </c>
      <c r="Y599" s="2">
        <f t="shared" si="696"/>
        <v>1</v>
      </c>
      <c r="Z599" s="2">
        <f t="shared" si="697"/>
        <v>1</v>
      </c>
      <c r="AA599" s="2">
        <f t="shared" si="698"/>
        <v>1</v>
      </c>
      <c r="AB599" s="2">
        <f t="shared" si="699"/>
        <v>1</v>
      </c>
      <c r="AC599" s="2">
        <f t="shared" si="700"/>
        <v>0</v>
      </c>
      <c r="AD599" s="3">
        <f t="shared" si="753"/>
        <v>6</v>
      </c>
      <c r="AE599" s="2">
        <f t="shared" si="701"/>
        <v>6</v>
      </c>
      <c r="AF599" s="2">
        <f t="shared" si="702"/>
        <v>8</v>
      </c>
      <c r="AG599" s="2">
        <f t="shared" si="703"/>
        <v>8</v>
      </c>
      <c r="AH599" s="2">
        <f t="shared" si="704"/>
        <v>8</v>
      </c>
      <c r="AI599" s="2">
        <f t="shared" si="705"/>
        <v>10</v>
      </c>
      <c r="AJ599" s="2">
        <f t="shared" si="706"/>
        <v>12</v>
      </c>
      <c r="AK599" s="2">
        <f t="shared" si="707"/>
        <v>8</v>
      </c>
      <c r="AL599" s="2">
        <f t="shared" si="708"/>
        <v>8</v>
      </c>
      <c r="AM599" s="2">
        <f t="shared" si="709"/>
        <v>9</v>
      </c>
      <c r="AN599" s="2">
        <f t="shared" si="710"/>
        <v>9</v>
      </c>
      <c r="AO599" s="2">
        <f t="shared" si="711"/>
        <v>5</v>
      </c>
      <c r="AP599" s="2">
        <f t="shared" si="712"/>
        <v>6</v>
      </c>
      <c r="AQ599" s="2">
        <f t="shared" si="713"/>
        <v>3</v>
      </c>
      <c r="AR599" s="2">
        <f t="shared" si="714"/>
        <v>2</v>
      </c>
      <c r="AS599" s="2">
        <f t="shared" si="715"/>
        <v>3</v>
      </c>
      <c r="AT599" s="2">
        <f t="shared" si="716"/>
        <v>3</v>
      </c>
      <c r="AU599" s="2">
        <f t="shared" si="717"/>
        <v>2</v>
      </c>
      <c r="AV599" s="3">
        <f t="shared" si="754"/>
        <v>6</v>
      </c>
      <c r="AW599">
        <f t="shared" si="755"/>
        <v>1</v>
      </c>
      <c r="AX599" s="2">
        <f t="shared" si="718"/>
        <v>2</v>
      </c>
      <c r="AY599" s="2">
        <f t="shared" si="719"/>
        <v>3</v>
      </c>
      <c r="AZ599" s="2">
        <f t="shared" si="720"/>
        <v>4</v>
      </c>
      <c r="BA599" s="2">
        <f t="shared" si="721"/>
        <v>3</v>
      </c>
      <c r="BB599" s="2">
        <f t="shared" si="722"/>
        <v>5</v>
      </c>
      <c r="BC599" s="2">
        <f t="shared" si="723"/>
        <v>7</v>
      </c>
      <c r="BD599" s="2">
        <f t="shared" si="724"/>
        <v>3</v>
      </c>
      <c r="BE599" s="2">
        <f t="shared" si="725"/>
        <v>4</v>
      </c>
      <c r="BF599" s="2">
        <f t="shared" si="726"/>
        <v>4</v>
      </c>
      <c r="BG599" s="2">
        <f t="shared" si="727"/>
        <v>4</v>
      </c>
      <c r="BH599" s="2">
        <f t="shared" si="728"/>
        <v>3</v>
      </c>
      <c r="BI599" s="2">
        <f t="shared" si="729"/>
        <v>4</v>
      </c>
      <c r="BJ599" s="2">
        <f t="shared" si="730"/>
        <v>2</v>
      </c>
      <c r="BK599" s="2">
        <f t="shared" si="731"/>
        <v>1</v>
      </c>
      <c r="BL599" s="2">
        <f t="shared" si="732"/>
        <v>1</v>
      </c>
      <c r="BM599" s="2">
        <f t="shared" si="733"/>
        <v>1</v>
      </c>
      <c r="BN599" s="2">
        <f t="shared" si="734"/>
        <v>1</v>
      </c>
      <c r="BO599" s="3">
        <f t="shared" si="756"/>
        <v>6</v>
      </c>
      <c r="BP599">
        <f t="shared" si="757"/>
        <v>1</v>
      </c>
      <c r="BR599">
        <v>2</v>
      </c>
      <c r="BS599">
        <f t="shared" si="735"/>
        <v>1</v>
      </c>
      <c r="BU599" s="1">
        <f t="shared" si="736"/>
        <v>13.402098409038787</v>
      </c>
      <c r="BV599" s="1">
        <f t="shared" si="737"/>
        <v>3.2766733332097306</v>
      </c>
      <c r="BW599" s="1">
        <f t="shared" si="738"/>
        <v>2.9972797032590446</v>
      </c>
      <c r="BX599" s="1">
        <f t="shared" si="739"/>
        <v>3.6141083967973624</v>
      </c>
      <c r="BY599" s="1">
        <f t="shared" si="740"/>
        <v>2.5832794821899778</v>
      </c>
      <c r="BZ599" s="1">
        <f t="shared" si="741"/>
        <v>2.2081169529456837</v>
      </c>
      <c r="CA599" s="1">
        <f t="shared" si="742"/>
        <v>2.3785136797515873</v>
      </c>
      <c r="CB599" s="1">
        <f t="shared" si="743"/>
        <v>2.4417014832194885</v>
      </c>
      <c r="CC599" s="1">
        <f t="shared" si="744"/>
        <v>2.322131585686857</v>
      </c>
      <c r="CD599" s="1">
        <f t="shared" si="745"/>
        <v>31.081040874894779</v>
      </c>
      <c r="CE599" s="1">
        <f t="shared" si="746"/>
        <v>2.7962334989943796</v>
      </c>
      <c r="CF599" s="1">
        <f t="shared" si="747"/>
        <v>2.4402289112122273</v>
      </c>
      <c r="CG599" s="1">
        <f t="shared" si="748"/>
        <v>2.6046167532470981</v>
      </c>
      <c r="CH599" s="1">
        <f t="shared" si="749"/>
        <v>2.6675714628318223</v>
      </c>
      <c r="CI599" s="1">
        <f t="shared" si="750"/>
        <v>2.7389955299030913</v>
      </c>
      <c r="CJ599" s="1">
        <f t="shared" si="751"/>
        <v>2.7560988242010778</v>
      </c>
      <c r="CK599" s="1">
        <f t="shared" si="752"/>
        <v>2.7662963209471978</v>
      </c>
      <c r="CL599" s="5">
        <f t="shared" si="758"/>
        <v>6</v>
      </c>
      <c r="CN599" s="9">
        <f t="shared" si="759"/>
        <v>2.2081169529456837</v>
      </c>
    </row>
    <row r="600" spans="1:92" x14ac:dyDescent="0.2">
      <c r="A600" s="4">
        <v>598</v>
      </c>
      <c r="B600" s="1">
        <v>0.55813708364069703</v>
      </c>
      <c r="C600" s="1">
        <v>0.94799999999999995</v>
      </c>
      <c r="D600" s="1">
        <v>60</v>
      </c>
      <c r="E600" s="1">
        <v>0</v>
      </c>
      <c r="F600" s="1">
        <v>40</v>
      </c>
      <c r="G600" s="1">
        <v>14.218810173229899</v>
      </c>
      <c r="H600" s="1">
        <v>7</v>
      </c>
      <c r="I600">
        <v>1500</v>
      </c>
      <c r="J600">
        <v>185</v>
      </c>
      <c r="K600">
        <v>12.5</v>
      </c>
      <c r="L600" s="1"/>
      <c r="M600" s="2">
        <f t="shared" si="684"/>
        <v>3</v>
      </c>
      <c r="N600" s="2">
        <f t="shared" si="685"/>
        <v>8</v>
      </c>
      <c r="O600" s="2">
        <f t="shared" si="686"/>
        <v>4</v>
      </c>
      <c r="P600" s="2">
        <f t="shared" si="687"/>
        <v>6</v>
      </c>
      <c r="Q600" s="2">
        <f t="shared" si="688"/>
        <v>7</v>
      </c>
      <c r="R600" s="2">
        <f t="shared" si="689"/>
        <v>6</v>
      </c>
      <c r="S600" s="2">
        <f t="shared" si="690"/>
        <v>6</v>
      </c>
      <c r="T600" s="2">
        <f t="shared" si="691"/>
        <v>3</v>
      </c>
      <c r="U600" s="2">
        <f t="shared" si="692"/>
        <v>5</v>
      </c>
      <c r="V600" s="2">
        <f t="shared" si="693"/>
        <v>7</v>
      </c>
      <c r="W600" s="2">
        <f t="shared" si="694"/>
        <v>3</v>
      </c>
      <c r="X600" s="2">
        <f t="shared" si="695"/>
        <v>4</v>
      </c>
      <c r="Y600" s="2">
        <f t="shared" si="696"/>
        <v>2</v>
      </c>
      <c r="Z600" s="2">
        <f t="shared" si="697"/>
        <v>2</v>
      </c>
      <c r="AA600" s="2">
        <f t="shared" si="698"/>
        <v>1</v>
      </c>
      <c r="AB600" s="2">
        <f t="shared" si="699"/>
        <v>2</v>
      </c>
      <c r="AC600" s="2">
        <f t="shared" si="700"/>
        <v>1</v>
      </c>
      <c r="AD600" s="3">
        <f t="shared" si="753"/>
        <v>2</v>
      </c>
      <c r="AE600" s="2">
        <f t="shared" si="701"/>
        <v>6</v>
      </c>
      <c r="AF600" s="2">
        <f t="shared" si="702"/>
        <v>11</v>
      </c>
      <c r="AG600" s="2">
        <f t="shared" si="703"/>
        <v>7</v>
      </c>
      <c r="AH600" s="2">
        <f t="shared" si="704"/>
        <v>9</v>
      </c>
      <c r="AI600" s="2">
        <f t="shared" si="705"/>
        <v>10</v>
      </c>
      <c r="AJ600" s="2">
        <f t="shared" si="706"/>
        <v>9</v>
      </c>
      <c r="AK600" s="2">
        <f t="shared" si="707"/>
        <v>9</v>
      </c>
      <c r="AL600" s="2">
        <f t="shared" si="708"/>
        <v>6</v>
      </c>
      <c r="AM600" s="2">
        <f t="shared" si="709"/>
        <v>7</v>
      </c>
      <c r="AN600" s="2">
        <f t="shared" si="710"/>
        <v>9</v>
      </c>
      <c r="AO600" s="2">
        <f t="shared" si="711"/>
        <v>5</v>
      </c>
      <c r="AP600" s="2">
        <f t="shared" si="712"/>
        <v>6</v>
      </c>
      <c r="AQ600" s="2">
        <f t="shared" si="713"/>
        <v>4</v>
      </c>
      <c r="AR600" s="2">
        <f t="shared" si="714"/>
        <v>3</v>
      </c>
      <c r="AS600" s="2">
        <f t="shared" si="715"/>
        <v>3</v>
      </c>
      <c r="AT600" s="2">
        <f t="shared" si="716"/>
        <v>4</v>
      </c>
      <c r="AU600" s="2">
        <f t="shared" si="717"/>
        <v>3</v>
      </c>
      <c r="AV600" s="3">
        <f t="shared" si="754"/>
        <v>2</v>
      </c>
      <c r="AW600">
        <f t="shared" si="755"/>
        <v>1</v>
      </c>
      <c r="AX600" s="2">
        <f t="shared" si="718"/>
        <v>2</v>
      </c>
      <c r="AY600" s="2">
        <f t="shared" si="719"/>
        <v>7</v>
      </c>
      <c r="AZ600" s="2">
        <f t="shared" si="720"/>
        <v>5</v>
      </c>
      <c r="BA600" s="2">
        <f t="shared" si="721"/>
        <v>6</v>
      </c>
      <c r="BB600" s="2">
        <f t="shared" si="722"/>
        <v>5</v>
      </c>
      <c r="BC600" s="2">
        <f t="shared" si="723"/>
        <v>3</v>
      </c>
      <c r="BD600" s="2">
        <f t="shared" si="724"/>
        <v>4</v>
      </c>
      <c r="BE600" s="2">
        <f t="shared" si="725"/>
        <v>2</v>
      </c>
      <c r="BF600" s="2">
        <f t="shared" si="726"/>
        <v>2</v>
      </c>
      <c r="BG600" s="2">
        <f t="shared" si="727"/>
        <v>3</v>
      </c>
      <c r="BH600" s="2">
        <f t="shared" si="728"/>
        <v>3</v>
      </c>
      <c r="BI600" s="2">
        <f t="shared" si="729"/>
        <v>4</v>
      </c>
      <c r="BJ600" s="2">
        <f t="shared" si="730"/>
        <v>3</v>
      </c>
      <c r="BK600" s="2">
        <f t="shared" si="731"/>
        <v>1</v>
      </c>
      <c r="BL600" s="2">
        <f t="shared" si="732"/>
        <v>1</v>
      </c>
      <c r="BM600" s="2">
        <f t="shared" si="733"/>
        <v>2</v>
      </c>
      <c r="BN600" s="2">
        <f t="shared" si="734"/>
        <v>2</v>
      </c>
      <c r="BO600" s="3">
        <f t="shared" si="756"/>
        <v>2</v>
      </c>
      <c r="BP600">
        <f t="shared" si="757"/>
        <v>1</v>
      </c>
      <c r="BR600">
        <v>2</v>
      </c>
      <c r="BS600">
        <f t="shared" si="735"/>
        <v>1</v>
      </c>
      <c r="BU600" s="1">
        <f t="shared" si="736"/>
        <v>13.192041512858586</v>
      </c>
      <c r="BV600" s="1">
        <f t="shared" si="737"/>
        <v>2.7070929268733632</v>
      </c>
      <c r="BW600" s="1">
        <f t="shared" si="738"/>
        <v>2.7208241631694703</v>
      </c>
      <c r="BX600" s="1">
        <f t="shared" si="739"/>
        <v>2.2048236691167888</v>
      </c>
      <c r="BY600" s="1">
        <f t="shared" si="740"/>
        <v>1.8210481831992582</v>
      </c>
      <c r="BZ600" s="1">
        <f t="shared" si="741"/>
        <v>1.903557650008552</v>
      </c>
      <c r="CA600" s="1">
        <f t="shared" si="742"/>
        <v>2.0994327010566858</v>
      </c>
      <c r="CB600" s="1">
        <f t="shared" si="743"/>
        <v>2.291702738677027</v>
      </c>
      <c r="CC600" s="1">
        <f t="shared" si="744"/>
        <v>2.1687359800728379</v>
      </c>
      <c r="CD600" s="1">
        <f t="shared" si="745"/>
        <v>31.0587409798792</v>
      </c>
      <c r="CE600" s="1">
        <f t="shared" si="746"/>
        <v>2.3746795675667829</v>
      </c>
      <c r="CF600" s="1">
        <f t="shared" si="747"/>
        <v>2.0939748004720888</v>
      </c>
      <c r="CG600" s="1">
        <f t="shared" si="748"/>
        <v>2.3055993267459978</v>
      </c>
      <c r="CH600" s="1">
        <f t="shared" si="749"/>
        <v>2.554372090897111</v>
      </c>
      <c r="CI600" s="1">
        <f t="shared" si="750"/>
        <v>2.6451773510408958</v>
      </c>
      <c r="CJ600" s="1">
        <f t="shared" si="751"/>
        <v>2.6634650126004682</v>
      </c>
      <c r="CK600" s="1">
        <f t="shared" si="752"/>
        <v>2.6683532336173998</v>
      </c>
      <c r="CL600" s="5">
        <f t="shared" si="758"/>
        <v>5</v>
      </c>
      <c r="CN600" s="9">
        <f t="shared" si="759"/>
        <v>1.8210481831992582</v>
      </c>
    </row>
    <row r="601" spans="1:92" x14ac:dyDescent="0.2">
      <c r="A601" s="4">
        <v>599</v>
      </c>
      <c r="B601" s="1">
        <v>0.39103246477853698</v>
      </c>
      <c r="C601" s="1">
        <v>48.725000000000001</v>
      </c>
      <c r="D601" s="1">
        <v>75</v>
      </c>
      <c r="E601" s="1">
        <v>8</v>
      </c>
      <c r="F601" s="1">
        <v>17</v>
      </c>
      <c r="G601" s="1">
        <v>10.336193951748699</v>
      </c>
      <c r="H601" s="1">
        <v>7</v>
      </c>
      <c r="I601">
        <v>1500</v>
      </c>
      <c r="J601">
        <v>185</v>
      </c>
      <c r="K601">
        <v>12.5</v>
      </c>
      <c r="L601" s="1"/>
      <c r="M601" s="2">
        <f t="shared" si="684"/>
        <v>3</v>
      </c>
      <c r="N601" s="2">
        <f t="shared" si="685"/>
        <v>7</v>
      </c>
      <c r="O601" s="2">
        <f t="shared" si="686"/>
        <v>4</v>
      </c>
      <c r="P601" s="2">
        <f t="shared" si="687"/>
        <v>5</v>
      </c>
      <c r="Q601" s="2">
        <f t="shared" si="688"/>
        <v>6</v>
      </c>
      <c r="R601" s="2">
        <f t="shared" si="689"/>
        <v>5</v>
      </c>
      <c r="S601" s="2">
        <f t="shared" si="690"/>
        <v>7</v>
      </c>
      <c r="T601" s="2">
        <f t="shared" si="691"/>
        <v>4</v>
      </c>
      <c r="U601" s="2">
        <f t="shared" si="692"/>
        <v>5</v>
      </c>
      <c r="V601" s="2">
        <f t="shared" si="693"/>
        <v>6</v>
      </c>
      <c r="W601" s="2">
        <f t="shared" si="694"/>
        <v>4</v>
      </c>
      <c r="X601" s="2">
        <f t="shared" si="695"/>
        <v>4</v>
      </c>
      <c r="Y601" s="2">
        <f t="shared" si="696"/>
        <v>2</v>
      </c>
      <c r="Z601" s="2">
        <f t="shared" si="697"/>
        <v>2</v>
      </c>
      <c r="AA601" s="2">
        <f t="shared" si="698"/>
        <v>1</v>
      </c>
      <c r="AB601" s="2">
        <f t="shared" si="699"/>
        <v>2</v>
      </c>
      <c r="AC601" s="2">
        <f t="shared" si="700"/>
        <v>1</v>
      </c>
      <c r="AD601" s="3">
        <f t="shared" si="753"/>
        <v>2</v>
      </c>
      <c r="AE601" s="2">
        <f t="shared" si="701"/>
        <v>6</v>
      </c>
      <c r="AF601" s="2">
        <f t="shared" si="702"/>
        <v>10</v>
      </c>
      <c r="AG601" s="2">
        <f t="shared" si="703"/>
        <v>7</v>
      </c>
      <c r="AH601" s="2">
        <f t="shared" si="704"/>
        <v>8</v>
      </c>
      <c r="AI601" s="2">
        <f t="shared" si="705"/>
        <v>9</v>
      </c>
      <c r="AJ601" s="2">
        <f t="shared" si="706"/>
        <v>8</v>
      </c>
      <c r="AK601" s="2">
        <f t="shared" si="707"/>
        <v>10</v>
      </c>
      <c r="AL601" s="2">
        <f t="shared" si="708"/>
        <v>7</v>
      </c>
      <c r="AM601" s="2">
        <f t="shared" si="709"/>
        <v>7</v>
      </c>
      <c r="AN601" s="2">
        <f t="shared" si="710"/>
        <v>8</v>
      </c>
      <c r="AO601" s="2">
        <f t="shared" si="711"/>
        <v>6</v>
      </c>
      <c r="AP601" s="2">
        <f t="shared" si="712"/>
        <v>6</v>
      </c>
      <c r="AQ601" s="2">
        <f t="shared" si="713"/>
        <v>4</v>
      </c>
      <c r="AR601" s="2">
        <f t="shared" si="714"/>
        <v>3</v>
      </c>
      <c r="AS601" s="2">
        <f t="shared" si="715"/>
        <v>3</v>
      </c>
      <c r="AT601" s="2">
        <f t="shared" si="716"/>
        <v>4</v>
      </c>
      <c r="AU601" s="2">
        <f t="shared" si="717"/>
        <v>3</v>
      </c>
      <c r="AV601" s="3">
        <f t="shared" si="754"/>
        <v>2</v>
      </c>
      <c r="AW601">
        <f t="shared" si="755"/>
        <v>2</v>
      </c>
      <c r="AX601" s="2">
        <f t="shared" si="718"/>
        <v>3</v>
      </c>
      <c r="AY601" s="2">
        <f t="shared" si="719"/>
        <v>6</v>
      </c>
      <c r="AZ601" s="2">
        <f t="shared" si="720"/>
        <v>4</v>
      </c>
      <c r="BA601" s="2">
        <f t="shared" si="721"/>
        <v>3</v>
      </c>
      <c r="BB601" s="2">
        <f t="shared" si="722"/>
        <v>3</v>
      </c>
      <c r="BC601" s="2">
        <f t="shared" si="723"/>
        <v>2</v>
      </c>
      <c r="BD601" s="2">
        <f t="shared" si="724"/>
        <v>6</v>
      </c>
      <c r="BE601" s="2">
        <f t="shared" si="725"/>
        <v>2</v>
      </c>
      <c r="BF601" s="2">
        <f t="shared" si="726"/>
        <v>2</v>
      </c>
      <c r="BG601" s="2">
        <f t="shared" si="727"/>
        <v>2</v>
      </c>
      <c r="BH601" s="2">
        <f t="shared" si="728"/>
        <v>5</v>
      </c>
      <c r="BI601" s="2">
        <f t="shared" si="729"/>
        <v>3</v>
      </c>
      <c r="BJ601" s="2">
        <f t="shared" si="730"/>
        <v>2</v>
      </c>
      <c r="BK601" s="2">
        <f t="shared" si="731"/>
        <v>1</v>
      </c>
      <c r="BL601" s="2">
        <f t="shared" si="732"/>
        <v>1</v>
      </c>
      <c r="BM601" s="2">
        <f t="shared" si="733"/>
        <v>2</v>
      </c>
      <c r="BN601" s="2">
        <f t="shared" si="734"/>
        <v>2</v>
      </c>
      <c r="BO601" s="3">
        <f t="shared" si="756"/>
        <v>2</v>
      </c>
      <c r="BP601">
        <f t="shared" si="757"/>
        <v>2</v>
      </c>
      <c r="BR601">
        <v>2</v>
      </c>
      <c r="BS601">
        <f t="shared" si="735"/>
        <v>4</v>
      </c>
      <c r="BU601" s="1">
        <f t="shared" si="736"/>
        <v>13.261786687842804</v>
      </c>
      <c r="BV601" s="1">
        <f t="shared" si="737"/>
        <v>3.062929911144582</v>
      </c>
      <c r="BW601" s="1">
        <f t="shared" si="738"/>
        <v>2.9989409651664567</v>
      </c>
      <c r="BX601" s="1">
        <f t="shared" si="739"/>
        <v>2.9791980694121301</v>
      </c>
      <c r="BY601" s="1">
        <f t="shared" si="740"/>
        <v>2.412209118503462</v>
      </c>
      <c r="BZ601" s="1">
        <f t="shared" si="741"/>
        <v>2.4201538239176861</v>
      </c>
      <c r="CA601" s="1">
        <f t="shared" si="742"/>
        <v>2.3939771253359639</v>
      </c>
      <c r="CB601" s="1">
        <f t="shared" si="743"/>
        <v>2.7303789633283393</v>
      </c>
      <c r="CC601" s="1">
        <f t="shared" si="744"/>
        <v>2.6690078743540342</v>
      </c>
      <c r="CD601" s="1">
        <f t="shared" si="745"/>
        <v>31.092908247825662</v>
      </c>
      <c r="CE601" s="1">
        <f t="shared" si="746"/>
        <v>2.5318412531712648</v>
      </c>
      <c r="CF601" s="1">
        <f t="shared" si="747"/>
        <v>2.5220341036728544</v>
      </c>
      <c r="CG601" s="1">
        <f t="shared" si="748"/>
        <v>2.8209939090220657</v>
      </c>
      <c r="CH601" s="1">
        <f t="shared" si="749"/>
        <v>3.0127664286704676</v>
      </c>
      <c r="CI601" s="1">
        <f t="shared" si="750"/>
        <v>3.0686114560219337</v>
      </c>
      <c r="CJ601" s="1">
        <f t="shared" si="751"/>
        <v>3.0841794449864439</v>
      </c>
      <c r="CK601" s="1">
        <f t="shared" si="752"/>
        <v>3.0894597421058223</v>
      </c>
      <c r="CL601" s="5">
        <f t="shared" si="758"/>
        <v>7</v>
      </c>
      <c r="CN601" s="9">
        <f t="shared" si="759"/>
        <v>2.3939771253359639</v>
      </c>
    </row>
    <row r="602" spans="1:92" x14ac:dyDescent="0.2">
      <c r="A602" s="4">
        <v>600</v>
      </c>
      <c r="B602" s="1">
        <v>0.469100258017288</v>
      </c>
      <c r="C602" s="1">
        <v>0.70899999999999996</v>
      </c>
      <c r="D602" s="1">
        <v>68</v>
      </c>
      <c r="E602" s="1">
        <v>0</v>
      </c>
      <c r="F602" s="1">
        <v>32</v>
      </c>
      <c r="G602" s="1">
        <v>10.6367889688622</v>
      </c>
      <c r="H602" s="1">
        <v>7</v>
      </c>
      <c r="I602">
        <v>1500</v>
      </c>
      <c r="J602">
        <v>0.15</v>
      </c>
      <c r="K602">
        <v>37.5</v>
      </c>
      <c r="L602" s="1"/>
      <c r="M602" s="2">
        <f t="shared" si="684"/>
        <v>2</v>
      </c>
      <c r="N602" s="2">
        <f t="shared" si="685"/>
        <v>8</v>
      </c>
      <c r="O602" s="2">
        <f t="shared" si="686"/>
        <v>4</v>
      </c>
      <c r="P602" s="2">
        <f t="shared" si="687"/>
        <v>6</v>
      </c>
      <c r="Q602" s="2">
        <f t="shared" si="688"/>
        <v>7</v>
      </c>
      <c r="R602" s="2">
        <f t="shared" si="689"/>
        <v>6</v>
      </c>
      <c r="S602" s="2">
        <f t="shared" si="690"/>
        <v>6</v>
      </c>
      <c r="T602" s="2">
        <f t="shared" si="691"/>
        <v>3</v>
      </c>
      <c r="U602" s="2">
        <f t="shared" si="692"/>
        <v>5</v>
      </c>
      <c r="V602" s="2">
        <f t="shared" si="693"/>
        <v>6</v>
      </c>
      <c r="W602" s="2">
        <f t="shared" si="694"/>
        <v>3</v>
      </c>
      <c r="X602" s="2">
        <f t="shared" si="695"/>
        <v>4</v>
      </c>
      <c r="Y602" s="2">
        <f t="shared" si="696"/>
        <v>2</v>
      </c>
      <c r="Z602" s="2">
        <f t="shared" si="697"/>
        <v>2</v>
      </c>
      <c r="AA602" s="2">
        <f t="shared" si="698"/>
        <v>1</v>
      </c>
      <c r="AB602" s="2">
        <f t="shared" si="699"/>
        <v>2</v>
      </c>
      <c r="AC602" s="2">
        <f t="shared" si="700"/>
        <v>1</v>
      </c>
      <c r="AD602" s="3">
        <f t="shared" si="753"/>
        <v>2</v>
      </c>
      <c r="AE602" s="2">
        <f t="shared" si="701"/>
        <v>5</v>
      </c>
      <c r="AF602" s="2">
        <f t="shared" si="702"/>
        <v>11</v>
      </c>
      <c r="AG602" s="2">
        <f t="shared" si="703"/>
        <v>7</v>
      </c>
      <c r="AH602" s="2">
        <f t="shared" si="704"/>
        <v>9</v>
      </c>
      <c r="AI602" s="2">
        <f t="shared" si="705"/>
        <v>9</v>
      </c>
      <c r="AJ602" s="2">
        <f t="shared" si="706"/>
        <v>8</v>
      </c>
      <c r="AK602" s="2">
        <f t="shared" si="707"/>
        <v>8</v>
      </c>
      <c r="AL602" s="2">
        <f t="shared" si="708"/>
        <v>6</v>
      </c>
      <c r="AM602" s="2">
        <f t="shared" si="709"/>
        <v>7</v>
      </c>
      <c r="AN602" s="2">
        <f t="shared" si="710"/>
        <v>8</v>
      </c>
      <c r="AO602" s="2">
        <f t="shared" si="711"/>
        <v>5</v>
      </c>
      <c r="AP602" s="2">
        <f t="shared" si="712"/>
        <v>6</v>
      </c>
      <c r="AQ602" s="2">
        <f t="shared" si="713"/>
        <v>4</v>
      </c>
      <c r="AR602" s="2">
        <f t="shared" si="714"/>
        <v>3</v>
      </c>
      <c r="AS602" s="2">
        <f t="shared" si="715"/>
        <v>3</v>
      </c>
      <c r="AT602" s="2">
        <f t="shared" si="716"/>
        <v>4</v>
      </c>
      <c r="AU602" s="2">
        <f t="shared" si="717"/>
        <v>3</v>
      </c>
      <c r="AV602" s="3">
        <f t="shared" si="754"/>
        <v>2</v>
      </c>
      <c r="AW602">
        <f t="shared" si="755"/>
        <v>1</v>
      </c>
      <c r="AX602" s="2">
        <f t="shared" si="718"/>
        <v>2</v>
      </c>
      <c r="AY602" s="2">
        <f t="shared" si="719"/>
        <v>7</v>
      </c>
      <c r="AZ602" s="2">
        <f t="shared" si="720"/>
        <v>5</v>
      </c>
      <c r="BA602" s="2">
        <f t="shared" si="721"/>
        <v>5</v>
      </c>
      <c r="BB602" s="2">
        <f t="shared" si="722"/>
        <v>5</v>
      </c>
      <c r="BC602" s="2">
        <f t="shared" si="723"/>
        <v>4</v>
      </c>
      <c r="BD602" s="2">
        <f t="shared" si="724"/>
        <v>5</v>
      </c>
      <c r="BE602" s="2">
        <f t="shared" si="725"/>
        <v>3</v>
      </c>
      <c r="BF602" s="2">
        <f t="shared" si="726"/>
        <v>3</v>
      </c>
      <c r="BG602" s="2">
        <f t="shared" si="727"/>
        <v>3</v>
      </c>
      <c r="BH602" s="2">
        <f t="shared" si="728"/>
        <v>4</v>
      </c>
      <c r="BI602" s="2">
        <f t="shared" si="729"/>
        <v>5</v>
      </c>
      <c r="BJ602" s="2">
        <f t="shared" si="730"/>
        <v>4</v>
      </c>
      <c r="BK602" s="2">
        <f t="shared" si="731"/>
        <v>2</v>
      </c>
      <c r="BL602" s="2">
        <f t="shared" si="732"/>
        <v>2</v>
      </c>
      <c r="BM602" s="2">
        <f t="shared" si="733"/>
        <v>3</v>
      </c>
      <c r="BN602" s="2">
        <f t="shared" si="734"/>
        <v>2</v>
      </c>
      <c r="BO602" s="3">
        <f t="shared" si="756"/>
        <v>2</v>
      </c>
      <c r="BP602">
        <f t="shared" si="757"/>
        <v>1</v>
      </c>
      <c r="BR602">
        <v>3</v>
      </c>
      <c r="BS602">
        <f t="shared" si="735"/>
        <v>2</v>
      </c>
      <c r="BU602" s="1">
        <f t="shared" si="736"/>
        <v>4.5525824050711412</v>
      </c>
      <c r="BV602" s="1">
        <f t="shared" si="737"/>
        <v>1.8268989611056765</v>
      </c>
      <c r="BW602" s="1">
        <f t="shared" si="738"/>
        <v>1.584980163642032</v>
      </c>
      <c r="BX602" s="1">
        <f t="shared" si="739"/>
        <v>2.2145551723435917</v>
      </c>
      <c r="BY602" s="1">
        <f t="shared" si="740"/>
        <v>1.7797492252365119</v>
      </c>
      <c r="BZ602" s="1">
        <f t="shared" si="741"/>
        <v>1.7564874680033031</v>
      </c>
      <c r="CA602" s="1">
        <f t="shared" si="742"/>
        <v>2.1689189123130497</v>
      </c>
      <c r="CB602" s="1">
        <f t="shared" si="743"/>
        <v>1.9004860108123958</v>
      </c>
      <c r="CC602" s="1">
        <f t="shared" si="744"/>
        <v>2.0905808075925232</v>
      </c>
      <c r="CD602" s="1">
        <f t="shared" si="745"/>
        <v>9.8033594993044773</v>
      </c>
      <c r="CE602" s="1">
        <f t="shared" si="746"/>
        <v>2.6284878399975229</v>
      </c>
      <c r="CF602" s="1">
        <f t="shared" si="747"/>
        <v>1.8332476200051049</v>
      </c>
      <c r="CG602" s="1">
        <f t="shared" si="748"/>
        <v>2.1728150859795456</v>
      </c>
      <c r="CH602" s="1">
        <f t="shared" si="749"/>
        <v>2.4756125156107442</v>
      </c>
      <c r="CI602" s="1">
        <f t="shared" si="750"/>
        <v>2.6017127493961265</v>
      </c>
      <c r="CJ602" s="1">
        <f t="shared" si="751"/>
        <v>2.7036667390416453</v>
      </c>
      <c r="CK602" s="1">
        <f t="shared" si="752"/>
        <v>2.6466904713221755</v>
      </c>
      <c r="CL602" s="5">
        <f t="shared" si="758"/>
        <v>3</v>
      </c>
      <c r="CN602" s="9">
        <f t="shared" si="759"/>
        <v>1.584980163642032</v>
      </c>
    </row>
    <row r="603" spans="1:92" x14ac:dyDescent="0.2">
      <c r="A603" s="4">
        <v>601</v>
      </c>
      <c r="B603" s="1">
        <v>0.39902546236268899</v>
      </c>
      <c r="C603" s="1">
        <v>0.55900000000000005</v>
      </c>
      <c r="D603" s="1">
        <v>65</v>
      </c>
      <c r="E603" s="1">
        <v>0</v>
      </c>
      <c r="F603" s="1">
        <v>35</v>
      </c>
      <c r="G603" s="1">
        <v>8.3786739276133702</v>
      </c>
      <c r="H603" s="1">
        <v>6</v>
      </c>
      <c r="I603">
        <v>1500</v>
      </c>
      <c r="J603">
        <v>0.15</v>
      </c>
      <c r="K603">
        <v>37.5</v>
      </c>
      <c r="L603" s="1"/>
      <c r="M603" s="2">
        <f t="shared" si="684"/>
        <v>2</v>
      </c>
      <c r="N603" s="2">
        <f t="shared" si="685"/>
        <v>7</v>
      </c>
      <c r="O603" s="2">
        <f t="shared" si="686"/>
        <v>6</v>
      </c>
      <c r="P603" s="2">
        <f t="shared" si="687"/>
        <v>5</v>
      </c>
      <c r="Q603" s="2">
        <f t="shared" si="688"/>
        <v>7</v>
      </c>
      <c r="R603" s="2">
        <f t="shared" si="689"/>
        <v>8</v>
      </c>
      <c r="S603" s="2">
        <f t="shared" si="690"/>
        <v>6</v>
      </c>
      <c r="T603" s="2">
        <f t="shared" si="691"/>
        <v>4</v>
      </c>
      <c r="U603" s="2">
        <f t="shared" si="692"/>
        <v>7</v>
      </c>
      <c r="V603" s="2">
        <f t="shared" si="693"/>
        <v>7</v>
      </c>
      <c r="W603" s="2">
        <f t="shared" si="694"/>
        <v>3</v>
      </c>
      <c r="X603" s="2">
        <f t="shared" si="695"/>
        <v>5</v>
      </c>
      <c r="Y603" s="2">
        <f t="shared" si="696"/>
        <v>2</v>
      </c>
      <c r="Z603" s="2">
        <f t="shared" si="697"/>
        <v>2</v>
      </c>
      <c r="AA603" s="2">
        <f t="shared" si="698"/>
        <v>1</v>
      </c>
      <c r="AB603" s="2">
        <f t="shared" si="699"/>
        <v>2</v>
      </c>
      <c r="AC603" s="2">
        <f t="shared" si="700"/>
        <v>1</v>
      </c>
      <c r="AD603" s="3">
        <f t="shared" si="753"/>
        <v>6</v>
      </c>
      <c r="AE603" s="2">
        <f t="shared" si="701"/>
        <v>5</v>
      </c>
      <c r="AF603" s="2">
        <f t="shared" si="702"/>
        <v>10</v>
      </c>
      <c r="AG603" s="2">
        <f t="shared" si="703"/>
        <v>9</v>
      </c>
      <c r="AH603" s="2">
        <f t="shared" si="704"/>
        <v>8</v>
      </c>
      <c r="AI603" s="2">
        <f t="shared" si="705"/>
        <v>9</v>
      </c>
      <c r="AJ603" s="2">
        <f t="shared" si="706"/>
        <v>10</v>
      </c>
      <c r="AK603" s="2">
        <f t="shared" si="707"/>
        <v>8</v>
      </c>
      <c r="AL603" s="2">
        <f t="shared" si="708"/>
        <v>7</v>
      </c>
      <c r="AM603" s="2">
        <f t="shared" si="709"/>
        <v>9</v>
      </c>
      <c r="AN603" s="2">
        <f t="shared" si="710"/>
        <v>9</v>
      </c>
      <c r="AO603" s="2">
        <f t="shared" si="711"/>
        <v>5</v>
      </c>
      <c r="AP603" s="2">
        <f t="shared" si="712"/>
        <v>7</v>
      </c>
      <c r="AQ603" s="2">
        <f t="shared" si="713"/>
        <v>4</v>
      </c>
      <c r="AR603" s="2">
        <f t="shared" si="714"/>
        <v>3</v>
      </c>
      <c r="AS603" s="2">
        <f t="shared" si="715"/>
        <v>3</v>
      </c>
      <c r="AT603" s="2">
        <f t="shared" si="716"/>
        <v>4</v>
      </c>
      <c r="AU603" s="2">
        <f t="shared" si="717"/>
        <v>3</v>
      </c>
      <c r="AV603" s="3">
        <f t="shared" si="754"/>
        <v>2</v>
      </c>
      <c r="AW603">
        <f t="shared" si="755"/>
        <v>2</v>
      </c>
      <c r="AX603" s="2">
        <f t="shared" si="718"/>
        <v>3</v>
      </c>
      <c r="AY603" s="2">
        <f t="shared" si="719"/>
        <v>6</v>
      </c>
      <c r="AZ603" s="2">
        <f t="shared" si="720"/>
        <v>7</v>
      </c>
      <c r="BA603" s="2">
        <f t="shared" si="721"/>
        <v>4</v>
      </c>
      <c r="BB603" s="2">
        <f t="shared" si="722"/>
        <v>5</v>
      </c>
      <c r="BC603" s="2">
        <f t="shared" si="723"/>
        <v>6</v>
      </c>
      <c r="BD603" s="2">
        <f t="shared" si="724"/>
        <v>5</v>
      </c>
      <c r="BE603" s="2">
        <f t="shared" si="725"/>
        <v>5</v>
      </c>
      <c r="BF603" s="2">
        <f t="shared" si="726"/>
        <v>5</v>
      </c>
      <c r="BG603" s="2">
        <f t="shared" si="727"/>
        <v>4</v>
      </c>
      <c r="BH603" s="2">
        <f t="shared" si="728"/>
        <v>5</v>
      </c>
      <c r="BI603" s="2">
        <f t="shared" si="729"/>
        <v>6</v>
      </c>
      <c r="BJ603" s="2">
        <f t="shared" si="730"/>
        <v>4</v>
      </c>
      <c r="BK603" s="2">
        <f t="shared" si="731"/>
        <v>2</v>
      </c>
      <c r="BL603" s="2">
        <f t="shared" si="732"/>
        <v>2</v>
      </c>
      <c r="BM603" s="2">
        <f t="shared" si="733"/>
        <v>3</v>
      </c>
      <c r="BN603" s="2">
        <f t="shared" si="734"/>
        <v>2</v>
      </c>
      <c r="BO603" s="3">
        <f t="shared" si="756"/>
        <v>3</v>
      </c>
      <c r="BP603">
        <f t="shared" si="757"/>
        <v>1</v>
      </c>
      <c r="BR603">
        <v>2</v>
      </c>
      <c r="BS603">
        <f t="shared" si="735"/>
        <v>2</v>
      </c>
      <c r="BU603" s="1">
        <f t="shared" si="736"/>
        <v>5.1175611515774371</v>
      </c>
      <c r="BV603" s="1">
        <f t="shared" si="737"/>
        <v>2.3175736945379635</v>
      </c>
      <c r="BW603" s="1">
        <f t="shared" si="738"/>
        <v>1.7464472436616583</v>
      </c>
      <c r="BX603" s="1">
        <f t="shared" si="739"/>
        <v>2.8788223025785151</v>
      </c>
      <c r="BY603" s="1">
        <f t="shared" si="740"/>
        <v>2.0203370221838144</v>
      </c>
      <c r="BZ603" s="1">
        <f t="shared" si="741"/>
        <v>1.8162348631021485</v>
      </c>
      <c r="CA603" s="1">
        <f t="shared" si="742"/>
        <v>2.4648003308713085</v>
      </c>
      <c r="CB603" s="1">
        <f t="shared" si="743"/>
        <v>1.9930058968202871</v>
      </c>
      <c r="CC603" s="1">
        <f t="shared" si="744"/>
        <v>2.2070716791732701</v>
      </c>
      <c r="CD603" s="1">
        <f t="shared" si="745"/>
        <v>9.8184151850937678</v>
      </c>
      <c r="CE603" s="1">
        <f t="shared" si="746"/>
        <v>3.2999184781203676</v>
      </c>
      <c r="CF603" s="1">
        <f t="shared" si="747"/>
        <v>1.8653830037363393</v>
      </c>
      <c r="CG603" s="1">
        <f t="shared" si="748"/>
        <v>2.2644647626485139</v>
      </c>
      <c r="CH603" s="1">
        <f t="shared" si="749"/>
        <v>2.6180163906917242</v>
      </c>
      <c r="CI603" s="1">
        <f t="shared" si="750"/>
        <v>2.7441025560782375</v>
      </c>
      <c r="CJ603" s="1">
        <f t="shared" si="751"/>
        <v>2.8407335299393717</v>
      </c>
      <c r="CK603" s="1">
        <f t="shared" si="752"/>
        <v>2.7902994396142948</v>
      </c>
      <c r="CL603" s="5">
        <f t="shared" si="758"/>
        <v>3</v>
      </c>
      <c r="CN603" s="9">
        <f t="shared" si="759"/>
        <v>1.7464472436616583</v>
      </c>
    </row>
    <row r="604" spans="1:92" x14ac:dyDescent="0.2">
      <c r="A604" s="4">
        <v>602</v>
      </c>
      <c r="B604" s="1">
        <v>0.36484463794051503</v>
      </c>
      <c r="C604" s="1">
        <v>26.541</v>
      </c>
      <c r="D604" s="1">
        <v>70</v>
      </c>
      <c r="E604" s="1">
        <v>9</v>
      </c>
      <c r="F604" s="1">
        <v>21</v>
      </c>
      <c r="G604" s="1">
        <v>13.1370326776127</v>
      </c>
      <c r="H604" s="1">
        <v>7</v>
      </c>
      <c r="I604">
        <v>1500</v>
      </c>
      <c r="J604">
        <v>0.15</v>
      </c>
      <c r="K604">
        <v>37.5</v>
      </c>
      <c r="L604" s="1"/>
      <c r="M604" s="2">
        <f t="shared" si="684"/>
        <v>3</v>
      </c>
      <c r="N604" s="2">
        <f t="shared" si="685"/>
        <v>7</v>
      </c>
      <c r="O604" s="2">
        <f t="shared" si="686"/>
        <v>5</v>
      </c>
      <c r="P604" s="2">
        <f t="shared" si="687"/>
        <v>5</v>
      </c>
      <c r="Q604" s="2">
        <f t="shared" si="688"/>
        <v>7</v>
      </c>
      <c r="R604" s="2">
        <f t="shared" si="689"/>
        <v>5</v>
      </c>
      <c r="S604" s="2">
        <f t="shared" si="690"/>
        <v>7</v>
      </c>
      <c r="T604" s="2">
        <f t="shared" si="691"/>
        <v>3</v>
      </c>
      <c r="U604" s="2">
        <f t="shared" si="692"/>
        <v>5</v>
      </c>
      <c r="V604" s="2">
        <f t="shared" si="693"/>
        <v>6</v>
      </c>
      <c r="W604" s="2">
        <f t="shared" si="694"/>
        <v>4</v>
      </c>
      <c r="X604" s="2">
        <f t="shared" si="695"/>
        <v>4</v>
      </c>
      <c r="Y604" s="2">
        <f t="shared" si="696"/>
        <v>2</v>
      </c>
      <c r="Z604" s="2">
        <f t="shared" si="697"/>
        <v>2</v>
      </c>
      <c r="AA604" s="2">
        <f t="shared" si="698"/>
        <v>1</v>
      </c>
      <c r="AB604" s="2">
        <f t="shared" si="699"/>
        <v>2</v>
      </c>
      <c r="AC604" s="2">
        <f t="shared" si="700"/>
        <v>1</v>
      </c>
      <c r="AD604" s="3">
        <f t="shared" si="753"/>
        <v>2</v>
      </c>
      <c r="AE604" s="2">
        <f t="shared" si="701"/>
        <v>6</v>
      </c>
      <c r="AF604" s="2">
        <f t="shared" si="702"/>
        <v>10</v>
      </c>
      <c r="AG604" s="2">
        <f t="shared" si="703"/>
        <v>8</v>
      </c>
      <c r="AH604" s="2">
        <f t="shared" si="704"/>
        <v>8</v>
      </c>
      <c r="AI604" s="2">
        <f t="shared" si="705"/>
        <v>9</v>
      </c>
      <c r="AJ604" s="2">
        <f t="shared" si="706"/>
        <v>7</v>
      </c>
      <c r="AK604" s="2">
        <f t="shared" si="707"/>
        <v>9</v>
      </c>
      <c r="AL604" s="2">
        <f t="shared" si="708"/>
        <v>6</v>
      </c>
      <c r="AM604" s="2">
        <f t="shared" si="709"/>
        <v>7</v>
      </c>
      <c r="AN604" s="2">
        <f t="shared" si="710"/>
        <v>8</v>
      </c>
      <c r="AO604" s="2">
        <f t="shared" si="711"/>
        <v>6</v>
      </c>
      <c r="AP604" s="2">
        <f t="shared" si="712"/>
        <v>6</v>
      </c>
      <c r="AQ604" s="2">
        <f t="shared" si="713"/>
        <v>4</v>
      </c>
      <c r="AR604" s="2">
        <f t="shared" si="714"/>
        <v>3</v>
      </c>
      <c r="AS604" s="2">
        <f t="shared" si="715"/>
        <v>3</v>
      </c>
      <c r="AT604" s="2">
        <f t="shared" si="716"/>
        <v>4</v>
      </c>
      <c r="AU604" s="2">
        <f t="shared" si="717"/>
        <v>3</v>
      </c>
      <c r="AV604" s="3">
        <f t="shared" si="754"/>
        <v>2</v>
      </c>
      <c r="AW604">
        <f t="shared" si="755"/>
        <v>1</v>
      </c>
      <c r="AX604" s="2">
        <f t="shared" si="718"/>
        <v>4</v>
      </c>
      <c r="AY604" s="2">
        <f t="shared" si="719"/>
        <v>7</v>
      </c>
      <c r="AZ604" s="2">
        <f t="shared" si="720"/>
        <v>6</v>
      </c>
      <c r="BA604" s="2">
        <f t="shared" si="721"/>
        <v>4</v>
      </c>
      <c r="BB604" s="2">
        <f t="shared" si="722"/>
        <v>4</v>
      </c>
      <c r="BC604" s="2">
        <f t="shared" si="723"/>
        <v>2</v>
      </c>
      <c r="BD604" s="2">
        <f t="shared" si="724"/>
        <v>6</v>
      </c>
      <c r="BE604" s="2">
        <f t="shared" si="725"/>
        <v>3</v>
      </c>
      <c r="BF604" s="2">
        <f t="shared" si="726"/>
        <v>3</v>
      </c>
      <c r="BG604" s="2">
        <f t="shared" si="727"/>
        <v>3</v>
      </c>
      <c r="BH604" s="2">
        <f t="shared" si="728"/>
        <v>6</v>
      </c>
      <c r="BI604" s="2">
        <f t="shared" si="729"/>
        <v>4</v>
      </c>
      <c r="BJ604" s="2">
        <f t="shared" si="730"/>
        <v>3</v>
      </c>
      <c r="BK604" s="2">
        <f t="shared" si="731"/>
        <v>2</v>
      </c>
      <c r="BL604" s="2">
        <f t="shared" si="732"/>
        <v>2</v>
      </c>
      <c r="BM604" s="2">
        <f t="shared" si="733"/>
        <v>3</v>
      </c>
      <c r="BN604" s="2">
        <f t="shared" si="734"/>
        <v>2</v>
      </c>
      <c r="BO604" s="3">
        <f t="shared" si="756"/>
        <v>2</v>
      </c>
      <c r="BP604">
        <f t="shared" si="757"/>
        <v>1</v>
      </c>
      <c r="BR604">
        <v>2</v>
      </c>
      <c r="BS604">
        <f t="shared" si="735"/>
        <v>2</v>
      </c>
      <c r="BU604" s="1">
        <f t="shared" si="736"/>
        <v>4.2485096294602229</v>
      </c>
      <c r="BV604" s="1">
        <f t="shared" si="737"/>
        <v>2.0028291653916317</v>
      </c>
      <c r="BW604" s="1">
        <f t="shared" si="738"/>
        <v>2.0238095423819327</v>
      </c>
      <c r="BX604" s="1">
        <f t="shared" si="739"/>
        <v>2.3651775942517932</v>
      </c>
      <c r="BY604" s="1">
        <f t="shared" si="740"/>
        <v>2.2629067608494764</v>
      </c>
      <c r="BZ604" s="1">
        <f t="shared" si="741"/>
        <v>2.3975198612607218</v>
      </c>
      <c r="CA604" s="1">
        <f t="shared" si="742"/>
        <v>2.3109476666707858</v>
      </c>
      <c r="CB604" s="1">
        <f t="shared" si="743"/>
        <v>2.4887636932424702</v>
      </c>
      <c r="CC604" s="1">
        <f t="shared" si="744"/>
        <v>2.6753680559962429</v>
      </c>
      <c r="CD604" s="1">
        <f t="shared" si="745"/>
        <v>9.9273743404888215</v>
      </c>
      <c r="CE604" s="1">
        <f t="shared" si="746"/>
        <v>2.2459101827927683</v>
      </c>
      <c r="CF604" s="1">
        <f t="shared" si="747"/>
        <v>2.3944209377256374</v>
      </c>
      <c r="CG604" s="1">
        <f t="shared" si="748"/>
        <v>2.7526899072023343</v>
      </c>
      <c r="CH604" s="1">
        <f t="shared" si="749"/>
        <v>2.9594779625342702</v>
      </c>
      <c r="CI604" s="1">
        <f t="shared" si="750"/>
        <v>3.0372012907682433</v>
      </c>
      <c r="CJ604" s="1">
        <f t="shared" si="751"/>
        <v>3.1251198048941569</v>
      </c>
      <c r="CK604" s="1">
        <f t="shared" si="752"/>
        <v>3.0752406107403392</v>
      </c>
      <c r="CL604" s="5">
        <f t="shared" si="758"/>
        <v>2</v>
      </c>
      <c r="CN604" s="9">
        <f t="shared" si="759"/>
        <v>2.0028291653916317</v>
      </c>
    </row>
    <row r="605" spans="1:92" x14ac:dyDescent="0.2">
      <c r="A605" s="4">
        <v>603</v>
      </c>
      <c r="B605" s="1">
        <v>0.33984405862465</v>
      </c>
      <c r="C605" s="1">
        <v>8.5380000000000003</v>
      </c>
      <c r="D605" s="1">
        <v>69</v>
      </c>
      <c r="E605" s="1">
        <v>8</v>
      </c>
      <c r="F605" s="1">
        <v>23</v>
      </c>
      <c r="G605" s="1">
        <v>10.0017825588195</v>
      </c>
      <c r="H605" s="1">
        <v>7</v>
      </c>
      <c r="I605">
        <v>1500</v>
      </c>
      <c r="J605">
        <v>0.15</v>
      </c>
      <c r="K605">
        <v>37.5</v>
      </c>
      <c r="L605" s="1"/>
      <c r="M605" s="2">
        <f t="shared" si="684"/>
        <v>3</v>
      </c>
      <c r="N605" s="2">
        <f t="shared" si="685"/>
        <v>7</v>
      </c>
      <c r="O605" s="2">
        <f t="shared" si="686"/>
        <v>5</v>
      </c>
      <c r="P605" s="2">
        <f t="shared" si="687"/>
        <v>5</v>
      </c>
      <c r="Q605" s="2">
        <f t="shared" si="688"/>
        <v>7</v>
      </c>
      <c r="R605" s="2">
        <f t="shared" si="689"/>
        <v>5</v>
      </c>
      <c r="S605" s="2">
        <f t="shared" si="690"/>
        <v>7</v>
      </c>
      <c r="T605" s="2">
        <f t="shared" si="691"/>
        <v>3</v>
      </c>
      <c r="U605" s="2">
        <f t="shared" si="692"/>
        <v>5</v>
      </c>
      <c r="V605" s="2">
        <f t="shared" si="693"/>
        <v>6</v>
      </c>
      <c r="W605" s="2">
        <f t="shared" si="694"/>
        <v>4</v>
      </c>
      <c r="X605" s="2">
        <f t="shared" si="695"/>
        <v>4</v>
      </c>
      <c r="Y605" s="2">
        <f t="shared" si="696"/>
        <v>2</v>
      </c>
      <c r="Z605" s="2">
        <f t="shared" si="697"/>
        <v>2</v>
      </c>
      <c r="AA605" s="2">
        <f t="shared" si="698"/>
        <v>1</v>
      </c>
      <c r="AB605" s="2">
        <f t="shared" si="699"/>
        <v>2</v>
      </c>
      <c r="AC605" s="2">
        <f t="shared" si="700"/>
        <v>1</v>
      </c>
      <c r="AD605" s="3">
        <f t="shared" si="753"/>
        <v>2</v>
      </c>
      <c r="AE605" s="2">
        <f t="shared" si="701"/>
        <v>6</v>
      </c>
      <c r="AF605" s="2">
        <f t="shared" si="702"/>
        <v>10</v>
      </c>
      <c r="AG605" s="2">
        <f t="shared" si="703"/>
        <v>8</v>
      </c>
      <c r="AH605" s="2">
        <f t="shared" si="704"/>
        <v>8</v>
      </c>
      <c r="AI605" s="2">
        <f t="shared" si="705"/>
        <v>9</v>
      </c>
      <c r="AJ605" s="2">
        <f t="shared" si="706"/>
        <v>7</v>
      </c>
      <c r="AK605" s="2">
        <f t="shared" si="707"/>
        <v>9</v>
      </c>
      <c r="AL605" s="2">
        <f t="shared" si="708"/>
        <v>6</v>
      </c>
      <c r="AM605" s="2">
        <f t="shared" si="709"/>
        <v>7</v>
      </c>
      <c r="AN605" s="2">
        <f t="shared" si="710"/>
        <v>8</v>
      </c>
      <c r="AO605" s="2">
        <f t="shared" si="711"/>
        <v>6</v>
      </c>
      <c r="AP605" s="2">
        <f t="shared" si="712"/>
        <v>6</v>
      </c>
      <c r="AQ605" s="2">
        <f t="shared" si="713"/>
        <v>4</v>
      </c>
      <c r="AR605" s="2">
        <f t="shared" si="714"/>
        <v>3</v>
      </c>
      <c r="AS605" s="2">
        <f t="shared" si="715"/>
        <v>3</v>
      </c>
      <c r="AT605" s="2">
        <f t="shared" si="716"/>
        <v>4</v>
      </c>
      <c r="AU605" s="2">
        <f t="shared" si="717"/>
        <v>3</v>
      </c>
      <c r="AV605" s="3">
        <f t="shared" si="754"/>
        <v>2</v>
      </c>
      <c r="AW605">
        <f t="shared" si="755"/>
        <v>1</v>
      </c>
      <c r="AX605" s="2">
        <f t="shared" si="718"/>
        <v>4</v>
      </c>
      <c r="AY605" s="2">
        <f t="shared" si="719"/>
        <v>7</v>
      </c>
      <c r="AZ605" s="2">
        <f t="shared" si="720"/>
        <v>6</v>
      </c>
      <c r="BA605" s="2">
        <f t="shared" si="721"/>
        <v>4</v>
      </c>
      <c r="BB605" s="2">
        <f t="shared" si="722"/>
        <v>4</v>
      </c>
      <c r="BC605" s="2">
        <f t="shared" si="723"/>
        <v>2</v>
      </c>
      <c r="BD605" s="2">
        <f t="shared" si="724"/>
        <v>6</v>
      </c>
      <c r="BE605" s="2">
        <f t="shared" si="725"/>
        <v>3</v>
      </c>
      <c r="BF605" s="2">
        <f t="shared" si="726"/>
        <v>3</v>
      </c>
      <c r="BG605" s="2">
        <f t="shared" si="727"/>
        <v>3</v>
      </c>
      <c r="BH605" s="2">
        <f t="shared" si="728"/>
        <v>6</v>
      </c>
      <c r="BI605" s="2">
        <f t="shared" si="729"/>
        <v>4</v>
      </c>
      <c r="BJ605" s="2">
        <f t="shared" si="730"/>
        <v>3</v>
      </c>
      <c r="BK605" s="2">
        <f t="shared" si="731"/>
        <v>2</v>
      </c>
      <c r="BL605" s="2">
        <f t="shared" si="732"/>
        <v>2</v>
      </c>
      <c r="BM605" s="2">
        <f t="shared" si="733"/>
        <v>3</v>
      </c>
      <c r="BN605" s="2">
        <f t="shared" si="734"/>
        <v>2</v>
      </c>
      <c r="BO605" s="3">
        <f t="shared" si="756"/>
        <v>2</v>
      </c>
      <c r="BP605">
        <f t="shared" si="757"/>
        <v>1</v>
      </c>
      <c r="BR605">
        <v>3</v>
      </c>
      <c r="BS605">
        <f t="shared" si="735"/>
        <v>1</v>
      </c>
      <c r="BU605" s="1">
        <f t="shared" si="736"/>
        <v>4.3799272341547315</v>
      </c>
      <c r="BV605" s="1">
        <f t="shared" si="737"/>
        <v>2.0756767688812623</v>
      </c>
      <c r="BW605" s="1">
        <f t="shared" si="738"/>
        <v>1.9528672628567993</v>
      </c>
      <c r="BX605" s="1">
        <f t="shared" si="739"/>
        <v>2.7343932000030455</v>
      </c>
      <c r="BY605" s="1">
        <f t="shared" si="740"/>
        <v>2.3887738296741858</v>
      </c>
      <c r="BZ605" s="1">
        <f t="shared" si="741"/>
        <v>2.423174336211499</v>
      </c>
      <c r="CA605" s="1">
        <f t="shared" si="742"/>
        <v>2.2409554945822765</v>
      </c>
      <c r="CB605" s="1">
        <f t="shared" si="743"/>
        <v>2.5502950442232244</v>
      </c>
      <c r="CC605" s="1">
        <f t="shared" si="744"/>
        <v>2.7505638742867138</v>
      </c>
      <c r="CD605" s="1">
        <f t="shared" si="745"/>
        <v>9.9387775358778576</v>
      </c>
      <c r="CE605" s="1">
        <f t="shared" si="746"/>
        <v>2.2590748993072789</v>
      </c>
      <c r="CF605" s="1">
        <f t="shared" si="747"/>
        <v>2.4074706716781527</v>
      </c>
      <c r="CG605" s="1">
        <f t="shared" si="748"/>
        <v>2.8028928961868078</v>
      </c>
      <c r="CH605" s="1">
        <f t="shared" si="749"/>
        <v>3.0635016568775537</v>
      </c>
      <c r="CI605" s="1">
        <f t="shared" si="750"/>
        <v>3.1368841911514331</v>
      </c>
      <c r="CJ605" s="1">
        <f t="shared" si="751"/>
        <v>3.2219024046863169</v>
      </c>
      <c r="CK605" s="1">
        <f t="shared" si="752"/>
        <v>3.1744741042621039</v>
      </c>
      <c r="CL605" s="5">
        <f t="shared" si="758"/>
        <v>3</v>
      </c>
      <c r="CN605" s="9">
        <f t="shared" si="759"/>
        <v>1.9528672628567993</v>
      </c>
    </row>
    <row r="606" spans="1:92" x14ac:dyDescent="0.2">
      <c r="A606" s="4">
        <v>604</v>
      </c>
      <c r="B606" s="1">
        <v>0.34189934800962901</v>
      </c>
      <c r="C606" s="1">
        <v>6.8879999999999999</v>
      </c>
      <c r="D606" s="1">
        <v>91</v>
      </c>
      <c r="E606" s="1">
        <v>3</v>
      </c>
      <c r="F606" s="1">
        <v>6</v>
      </c>
      <c r="G606" s="1">
        <v>9.6744253211834597</v>
      </c>
      <c r="H606" s="1">
        <v>6</v>
      </c>
      <c r="I606">
        <v>1500</v>
      </c>
      <c r="J606">
        <v>0.15</v>
      </c>
      <c r="K606">
        <v>37.5</v>
      </c>
      <c r="L606" s="1"/>
      <c r="M606" s="2">
        <f t="shared" si="684"/>
        <v>4</v>
      </c>
      <c r="N606" s="2">
        <f t="shared" si="685"/>
        <v>6</v>
      </c>
      <c r="O606" s="2">
        <f t="shared" si="686"/>
        <v>6</v>
      </c>
      <c r="P606" s="2">
        <f t="shared" si="687"/>
        <v>4</v>
      </c>
      <c r="Q606" s="2">
        <f t="shared" si="688"/>
        <v>6</v>
      </c>
      <c r="R606" s="2">
        <f t="shared" si="689"/>
        <v>7</v>
      </c>
      <c r="S606" s="2">
        <f t="shared" si="690"/>
        <v>6</v>
      </c>
      <c r="T606" s="2">
        <f t="shared" si="691"/>
        <v>5</v>
      </c>
      <c r="U606" s="2">
        <f t="shared" si="692"/>
        <v>7</v>
      </c>
      <c r="V606" s="2">
        <f t="shared" si="693"/>
        <v>7</v>
      </c>
      <c r="W606" s="2">
        <f t="shared" si="694"/>
        <v>4</v>
      </c>
      <c r="X606" s="2">
        <f t="shared" si="695"/>
        <v>5</v>
      </c>
      <c r="Y606" s="2">
        <f t="shared" si="696"/>
        <v>2</v>
      </c>
      <c r="Z606" s="2">
        <f t="shared" si="697"/>
        <v>2</v>
      </c>
      <c r="AA606" s="2">
        <f t="shared" si="698"/>
        <v>2</v>
      </c>
      <c r="AB606" s="2">
        <f t="shared" si="699"/>
        <v>2</v>
      </c>
      <c r="AC606" s="2">
        <f t="shared" si="700"/>
        <v>1</v>
      </c>
      <c r="AD606" s="3">
        <f t="shared" si="753"/>
        <v>6</v>
      </c>
      <c r="AE606" s="2">
        <f t="shared" si="701"/>
        <v>7</v>
      </c>
      <c r="AF606" s="2">
        <f t="shared" si="702"/>
        <v>9</v>
      </c>
      <c r="AG606" s="2">
        <f t="shared" si="703"/>
        <v>9</v>
      </c>
      <c r="AH606" s="2">
        <f t="shared" si="704"/>
        <v>7</v>
      </c>
      <c r="AI606" s="2">
        <f t="shared" si="705"/>
        <v>8</v>
      </c>
      <c r="AJ606" s="2">
        <f t="shared" si="706"/>
        <v>9</v>
      </c>
      <c r="AK606" s="2">
        <f t="shared" si="707"/>
        <v>8</v>
      </c>
      <c r="AL606" s="2">
        <f t="shared" si="708"/>
        <v>8</v>
      </c>
      <c r="AM606" s="2">
        <f t="shared" si="709"/>
        <v>9</v>
      </c>
      <c r="AN606" s="2">
        <f t="shared" si="710"/>
        <v>9</v>
      </c>
      <c r="AO606" s="2">
        <f t="shared" si="711"/>
        <v>6</v>
      </c>
      <c r="AP606" s="2">
        <f t="shared" si="712"/>
        <v>7</v>
      </c>
      <c r="AQ606" s="2">
        <f t="shared" si="713"/>
        <v>4</v>
      </c>
      <c r="AR606" s="2">
        <f t="shared" si="714"/>
        <v>3</v>
      </c>
      <c r="AS606" s="2">
        <f t="shared" si="715"/>
        <v>4</v>
      </c>
      <c r="AT606" s="2">
        <f t="shared" si="716"/>
        <v>4</v>
      </c>
      <c r="AU606" s="2">
        <f t="shared" si="717"/>
        <v>3</v>
      </c>
      <c r="AV606" s="3">
        <f t="shared" si="754"/>
        <v>2</v>
      </c>
      <c r="AW606">
        <f t="shared" si="755"/>
        <v>5</v>
      </c>
      <c r="AX606" s="2">
        <f t="shared" si="718"/>
        <v>5</v>
      </c>
      <c r="AY606" s="2">
        <f t="shared" si="719"/>
        <v>6</v>
      </c>
      <c r="AZ606" s="2">
        <f t="shared" si="720"/>
        <v>7</v>
      </c>
      <c r="BA606" s="2">
        <f t="shared" si="721"/>
        <v>3</v>
      </c>
      <c r="BB606" s="2">
        <f t="shared" si="722"/>
        <v>3</v>
      </c>
      <c r="BC606" s="2">
        <f t="shared" si="723"/>
        <v>4</v>
      </c>
      <c r="BD606" s="2">
        <f t="shared" si="724"/>
        <v>5</v>
      </c>
      <c r="BE606" s="2">
        <f t="shared" si="725"/>
        <v>5</v>
      </c>
      <c r="BF606" s="2">
        <f t="shared" si="726"/>
        <v>5</v>
      </c>
      <c r="BG606" s="2">
        <f t="shared" si="727"/>
        <v>4</v>
      </c>
      <c r="BH606" s="2">
        <f t="shared" si="728"/>
        <v>6</v>
      </c>
      <c r="BI606" s="2">
        <f t="shared" si="729"/>
        <v>5</v>
      </c>
      <c r="BJ606" s="2">
        <f t="shared" si="730"/>
        <v>3</v>
      </c>
      <c r="BK606" s="2">
        <f t="shared" si="731"/>
        <v>3</v>
      </c>
      <c r="BL606" s="2">
        <f t="shared" si="732"/>
        <v>3</v>
      </c>
      <c r="BM606" s="2">
        <f t="shared" si="733"/>
        <v>3</v>
      </c>
      <c r="BN606" s="2">
        <f t="shared" si="734"/>
        <v>2</v>
      </c>
      <c r="BO606" s="3">
        <f t="shared" si="756"/>
        <v>3</v>
      </c>
      <c r="BP606">
        <f t="shared" si="757"/>
        <v>1</v>
      </c>
      <c r="BR606">
        <v>2</v>
      </c>
      <c r="BS606">
        <f t="shared" si="735"/>
        <v>2</v>
      </c>
      <c r="BU606" s="1">
        <f t="shared" si="736"/>
        <v>4.3886817860452725</v>
      </c>
      <c r="BV606" s="1">
        <f t="shared" si="737"/>
        <v>2.0401648918128985</v>
      </c>
      <c r="BW606" s="1">
        <f t="shared" si="738"/>
        <v>1.8855811931471873</v>
      </c>
      <c r="BX606" s="1">
        <f t="shared" si="739"/>
        <v>2.7547236486261726</v>
      </c>
      <c r="BY606" s="1">
        <f t="shared" si="740"/>
        <v>2.3431557749216445</v>
      </c>
      <c r="BZ606" s="1">
        <f t="shared" si="741"/>
        <v>2.3496676797811915</v>
      </c>
      <c r="CA606" s="1">
        <f t="shared" si="742"/>
        <v>2.1915519347629226</v>
      </c>
      <c r="CB606" s="1">
        <f t="shared" si="743"/>
        <v>2.4878983521603057</v>
      </c>
      <c r="CC606" s="1">
        <f t="shared" si="744"/>
        <v>2.6926659568155218</v>
      </c>
      <c r="CD606" s="1">
        <f t="shared" si="745"/>
        <v>9.9232346315535125</v>
      </c>
      <c r="CE606" s="1">
        <f t="shared" si="746"/>
        <v>2.2268744626620793</v>
      </c>
      <c r="CF606" s="1">
        <f t="shared" si="747"/>
        <v>2.3396065407119195</v>
      </c>
      <c r="CG606" s="1">
        <f t="shared" si="748"/>
        <v>2.7356577208708304</v>
      </c>
      <c r="CH606" s="1">
        <f t="shared" si="749"/>
        <v>3.001942341716112</v>
      </c>
      <c r="CI606" s="1">
        <f t="shared" si="750"/>
        <v>3.0659613750841159</v>
      </c>
      <c r="CJ606" s="1">
        <f t="shared" si="751"/>
        <v>3.1528664010868774</v>
      </c>
      <c r="CK606" s="1">
        <f t="shared" si="752"/>
        <v>3.1068681685330284</v>
      </c>
      <c r="CL606" s="5">
        <f t="shared" si="758"/>
        <v>3</v>
      </c>
      <c r="CN606" s="9">
        <f t="shared" si="759"/>
        <v>1.8855811931471873</v>
      </c>
    </row>
    <row r="607" spans="1:92" x14ac:dyDescent="0.2">
      <c r="A607" s="4">
        <v>605</v>
      </c>
      <c r="B607" s="1">
        <v>0.39947895515566401</v>
      </c>
      <c r="C607" s="1">
        <v>37.424999999999997</v>
      </c>
      <c r="D607" s="1">
        <v>81</v>
      </c>
      <c r="E607" s="1">
        <v>3</v>
      </c>
      <c r="F607" s="1">
        <v>16</v>
      </c>
      <c r="G607" s="1">
        <v>10.5855322707797</v>
      </c>
      <c r="H607" s="1">
        <v>7</v>
      </c>
      <c r="I607">
        <v>1500</v>
      </c>
      <c r="J607">
        <v>0.15</v>
      </c>
      <c r="K607">
        <v>37.5</v>
      </c>
      <c r="L607" s="1"/>
      <c r="M607" s="2">
        <f t="shared" si="684"/>
        <v>3</v>
      </c>
      <c r="N607" s="2">
        <f t="shared" si="685"/>
        <v>7</v>
      </c>
      <c r="O607" s="2">
        <f t="shared" si="686"/>
        <v>4</v>
      </c>
      <c r="P607" s="2">
        <f t="shared" si="687"/>
        <v>5</v>
      </c>
      <c r="Q607" s="2">
        <f t="shared" si="688"/>
        <v>6</v>
      </c>
      <c r="R607" s="2">
        <f t="shared" si="689"/>
        <v>5</v>
      </c>
      <c r="S607" s="2">
        <f t="shared" si="690"/>
        <v>7</v>
      </c>
      <c r="T607" s="2">
        <f t="shared" si="691"/>
        <v>4</v>
      </c>
      <c r="U607" s="2">
        <f t="shared" si="692"/>
        <v>5</v>
      </c>
      <c r="V607" s="2">
        <f t="shared" si="693"/>
        <v>6</v>
      </c>
      <c r="W607" s="2">
        <f t="shared" si="694"/>
        <v>4</v>
      </c>
      <c r="X607" s="2">
        <f t="shared" si="695"/>
        <v>4</v>
      </c>
      <c r="Y607" s="2">
        <f t="shared" si="696"/>
        <v>2</v>
      </c>
      <c r="Z607" s="2">
        <f t="shared" si="697"/>
        <v>2</v>
      </c>
      <c r="AA607" s="2">
        <f t="shared" si="698"/>
        <v>1</v>
      </c>
      <c r="AB607" s="2">
        <f t="shared" si="699"/>
        <v>2</v>
      </c>
      <c r="AC607" s="2">
        <f t="shared" si="700"/>
        <v>1</v>
      </c>
      <c r="AD607" s="3">
        <f t="shared" si="753"/>
        <v>2</v>
      </c>
      <c r="AE607" s="2">
        <f t="shared" si="701"/>
        <v>6</v>
      </c>
      <c r="AF607" s="2">
        <f t="shared" si="702"/>
        <v>10</v>
      </c>
      <c r="AG607" s="2">
        <f t="shared" si="703"/>
        <v>7</v>
      </c>
      <c r="AH607" s="2">
        <f t="shared" si="704"/>
        <v>8</v>
      </c>
      <c r="AI607" s="2">
        <f t="shared" si="705"/>
        <v>8</v>
      </c>
      <c r="AJ607" s="2">
        <f t="shared" si="706"/>
        <v>7</v>
      </c>
      <c r="AK607" s="2">
        <f t="shared" si="707"/>
        <v>9</v>
      </c>
      <c r="AL607" s="2">
        <f t="shared" si="708"/>
        <v>7</v>
      </c>
      <c r="AM607" s="2">
        <f t="shared" si="709"/>
        <v>7</v>
      </c>
      <c r="AN607" s="2">
        <f t="shared" si="710"/>
        <v>8</v>
      </c>
      <c r="AO607" s="2">
        <f t="shared" si="711"/>
        <v>6</v>
      </c>
      <c r="AP607" s="2">
        <f t="shared" si="712"/>
        <v>6</v>
      </c>
      <c r="AQ607" s="2">
        <f t="shared" si="713"/>
        <v>4</v>
      </c>
      <c r="AR607" s="2">
        <f t="shared" si="714"/>
        <v>3</v>
      </c>
      <c r="AS607" s="2">
        <f t="shared" si="715"/>
        <v>3</v>
      </c>
      <c r="AT607" s="2">
        <f t="shared" si="716"/>
        <v>4</v>
      </c>
      <c r="AU607" s="2">
        <f t="shared" si="717"/>
        <v>3</v>
      </c>
      <c r="AV607" s="3">
        <f t="shared" si="754"/>
        <v>2</v>
      </c>
      <c r="AW607">
        <f t="shared" si="755"/>
        <v>1</v>
      </c>
      <c r="AX607" s="2">
        <f t="shared" si="718"/>
        <v>4</v>
      </c>
      <c r="AY607" s="2">
        <f t="shared" si="719"/>
        <v>7</v>
      </c>
      <c r="AZ607" s="2">
        <f t="shared" si="720"/>
        <v>5</v>
      </c>
      <c r="BA607" s="2">
        <f t="shared" si="721"/>
        <v>4</v>
      </c>
      <c r="BB607" s="2">
        <f t="shared" si="722"/>
        <v>3</v>
      </c>
      <c r="BC607" s="2">
        <f t="shared" si="723"/>
        <v>2</v>
      </c>
      <c r="BD607" s="2">
        <f t="shared" si="724"/>
        <v>6</v>
      </c>
      <c r="BE607" s="2">
        <f t="shared" si="725"/>
        <v>3</v>
      </c>
      <c r="BF607" s="2">
        <f t="shared" si="726"/>
        <v>3</v>
      </c>
      <c r="BG607" s="2">
        <f t="shared" si="727"/>
        <v>3</v>
      </c>
      <c r="BH607" s="2">
        <f t="shared" si="728"/>
        <v>6</v>
      </c>
      <c r="BI607" s="2">
        <f t="shared" si="729"/>
        <v>4</v>
      </c>
      <c r="BJ607" s="2">
        <f t="shared" si="730"/>
        <v>3</v>
      </c>
      <c r="BK607" s="2">
        <f t="shared" si="731"/>
        <v>2</v>
      </c>
      <c r="BL607" s="2">
        <f t="shared" si="732"/>
        <v>2</v>
      </c>
      <c r="BM607" s="2">
        <f t="shared" si="733"/>
        <v>3</v>
      </c>
      <c r="BN607" s="2">
        <f t="shared" si="734"/>
        <v>2</v>
      </c>
      <c r="BO607" s="3">
        <f t="shared" si="756"/>
        <v>2</v>
      </c>
      <c r="BP607">
        <f t="shared" si="757"/>
        <v>1</v>
      </c>
      <c r="BR607">
        <v>2</v>
      </c>
      <c r="BS607">
        <f t="shared" si="735"/>
        <v>1</v>
      </c>
      <c r="BU607" s="1">
        <f t="shared" si="736"/>
        <v>4.3546528668889355</v>
      </c>
      <c r="BV607" s="1">
        <f t="shared" si="737"/>
        <v>2.0384298006476214</v>
      </c>
      <c r="BW607" s="1">
        <f t="shared" si="738"/>
        <v>1.9642391721948846</v>
      </c>
      <c r="BX607" s="1">
        <f t="shared" si="739"/>
        <v>2.5801524218182688</v>
      </c>
      <c r="BY607" s="1">
        <f t="shared" si="740"/>
        <v>2.2497207749807648</v>
      </c>
      <c r="BZ607" s="1">
        <f t="shared" si="741"/>
        <v>2.270075890584395</v>
      </c>
      <c r="CA607" s="1">
        <f t="shared" si="742"/>
        <v>2.2931481423597049</v>
      </c>
      <c r="CB607" s="1">
        <f t="shared" si="743"/>
        <v>2.3268459295900201</v>
      </c>
      <c r="CC607" s="1">
        <f t="shared" si="744"/>
        <v>2.5319069006761095</v>
      </c>
      <c r="CD607" s="1">
        <f t="shared" si="745"/>
        <v>9.9007735331894349</v>
      </c>
      <c r="CE607" s="1">
        <f t="shared" si="746"/>
        <v>2.3083323255811856</v>
      </c>
      <c r="CF607" s="1">
        <f t="shared" si="747"/>
        <v>2.3240335114201325</v>
      </c>
      <c r="CG607" s="1">
        <f t="shared" si="748"/>
        <v>2.6629378090657823</v>
      </c>
      <c r="CH607" s="1">
        <f t="shared" si="749"/>
        <v>2.8320111003202904</v>
      </c>
      <c r="CI607" s="1">
        <f t="shared" si="750"/>
        <v>2.8660941444968273</v>
      </c>
      <c r="CJ607" s="1">
        <f t="shared" si="751"/>
        <v>2.9589487950736126</v>
      </c>
      <c r="CK607" s="1">
        <f t="shared" si="752"/>
        <v>2.9069996651160595</v>
      </c>
      <c r="CL607" s="5">
        <f t="shared" si="758"/>
        <v>3</v>
      </c>
      <c r="CN607" s="9">
        <f t="shared" si="759"/>
        <v>1.9642391721948846</v>
      </c>
    </row>
    <row r="608" spans="1:92" x14ac:dyDescent="0.2">
      <c r="A608" s="4">
        <v>606</v>
      </c>
      <c r="B608" s="1">
        <v>0.36815541374939298</v>
      </c>
      <c r="C608" s="1">
        <v>2.6480000000000001</v>
      </c>
      <c r="D608" s="1">
        <v>78</v>
      </c>
      <c r="E608" s="1">
        <v>12</v>
      </c>
      <c r="F608" s="1">
        <v>10</v>
      </c>
      <c r="G608" s="1">
        <v>11.3082111558892</v>
      </c>
      <c r="H608" s="1">
        <v>7</v>
      </c>
      <c r="I608">
        <v>1500</v>
      </c>
      <c r="J608">
        <v>0.15</v>
      </c>
      <c r="K608">
        <v>37.5</v>
      </c>
      <c r="L608" s="1"/>
      <c r="M608" s="2">
        <f t="shared" si="684"/>
        <v>3</v>
      </c>
      <c r="N608" s="2">
        <f t="shared" si="685"/>
        <v>7</v>
      </c>
      <c r="O608" s="2">
        <f t="shared" si="686"/>
        <v>4</v>
      </c>
      <c r="P608" s="2">
        <f t="shared" si="687"/>
        <v>5</v>
      </c>
      <c r="Q608" s="2">
        <f t="shared" si="688"/>
        <v>6</v>
      </c>
      <c r="R608" s="2">
        <f t="shared" si="689"/>
        <v>5</v>
      </c>
      <c r="S608" s="2">
        <f t="shared" si="690"/>
        <v>7</v>
      </c>
      <c r="T608" s="2">
        <f t="shared" si="691"/>
        <v>4</v>
      </c>
      <c r="U608" s="2">
        <f t="shared" si="692"/>
        <v>5</v>
      </c>
      <c r="V608" s="2">
        <f t="shared" si="693"/>
        <v>6</v>
      </c>
      <c r="W608" s="2">
        <f t="shared" si="694"/>
        <v>3</v>
      </c>
      <c r="X608" s="2">
        <f t="shared" si="695"/>
        <v>3</v>
      </c>
      <c r="Y608" s="2">
        <f t="shared" si="696"/>
        <v>1</v>
      </c>
      <c r="Z608" s="2">
        <f t="shared" si="697"/>
        <v>1</v>
      </c>
      <c r="AA608" s="2">
        <f t="shared" si="698"/>
        <v>1</v>
      </c>
      <c r="AB608" s="2">
        <f t="shared" si="699"/>
        <v>1</v>
      </c>
      <c r="AC608" s="2">
        <f t="shared" si="700"/>
        <v>0</v>
      </c>
      <c r="AD608" s="3">
        <f t="shared" si="753"/>
        <v>2</v>
      </c>
      <c r="AE608" s="2">
        <f t="shared" si="701"/>
        <v>6</v>
      </c>
      <c r="AF608" s="2">
        <f t="shared" si="702"/>
        <v>10</v>
      </c>
      <c r="AG608" s="2">
        <f t="shared" si="703"/>
        <v>7</v>
      </c>
      <c r="AH608" s="2">
        <f t="shared" si="704"/>
        <v>8</v>
      </c>
      <c r="AI608" s="2">
        <f t="shared" si="705"/>
        <v>8</v>
      </c>
      <c r="AJ608" s="2">
        <f t="shared" si="706"/>
        <v>7</v>
      </c>
      <c r="AK608" s="2">
        <f t="shared" si="707"/>
        <v>9</v>
      </c>
      <c r="AL608" s="2">
        <f t="shared" si="708"/>
        <v>7</v>
      </c>
      <c r="AM608" s="2">
        <f t="shared" si="709"/>
        <v>7</v>
      </c>
      <c r="AN608" s="2">
        <f t="shared" si="710"/>
        <v>8</v>
      </c>
      <c r="AO608" s="2">
        <f t="shared" si="711"/>
        <v>5</v>
      </c>
      <c r="AP608" s="2">
        <f t="shared" si="712"/>
        <v>5</v>
      </c>
      <c r="AQ608" s="2">
        <f t="shared" si="713"/>
        <v>3</v>
      </c>
      <c r="AR608" s="2">
        <f t="shared" si="714"/>
        <v>2</v>
      </c>
      <c r="AS608" s="2">
        <f t="shared" si="715"/>
        <v>3</v>
      </c>
      <c r="AT608" s="2">
        <f t="shared" si="716"/>
        <v>3</v>
      </c>
      <c r="AU608" s="2">
        <f t="shared" si="717"/>
        <v>2</v>
      </c>
      <c r="AV608" s="3">
        <f t="shared" si="754"/>
        <v>2</v>
      </c>
      <c r="AW608">
        <f t="shared" si="755"/>
        <v>1</v>
      </c>
      <c r="AX608" s="2">
        <f t="shared" si="718"/>
        <v>4</v>
      </c>
      <c r="AY608" s="2">
        <f t="shared" si="719"/>
        <v>7</v>
      </c>
      <c r="AZ608" s="2">
        <f t="shared" si="720"/>
        <v>5</v>
      </c>
      <c r="BA608" s="2">
        <f t="shared" si="721"/>
        <v>4</v>
      </c>
      <c r="BB608" s="2">
        <f t="shared" si="722"/>
        <v>3</v>
      </c>
      <c r="BC608" s="2">
        <f t="shared" si="723"/>
        <v>2</v>
      </c>
      <c r="BD608" s="2">
        <f t="shared" si="724"/>
        <v>6</v>
      </c>
      <c r="BE608" s="2">
        <f t="shared" si="725"/>
        <v>3</v>
      </c>
      <c r="BF608" s="2">
        <f t="shared" si="726"/>
        <v>3</v>
      </c>
      <c r="BG608" s="2">
        <f t="shared" si="727"/>
        <v>3</v>
      </c>
      <c r="BH608" s="2">
        <f t="shared" si="728"/>
        <v>5</v>
      </c>
      <c r="BI608" s="2">
        <f t="shared" si="729"/>
        <v>3</v>
      </c>
      <c r="BJ608" s="2">
        <f t="shared" si="730"/>
        <v>2</v>
      </c>
      <c r="BK608" s="2">
        <f t="shared" si="731"/>
        <v>2</v>
      </c>
      <c r="BL608" s="2">
        <f t="shared" si="732"/>
        <v>2</v>
      </c>
      <c r="BM608" s="2">
        <f t="shared" si="733"/>
        <v>2</v>
      </c>
      <c r="BN608" s="2">
        <f t="shared" si="734"/>
        <v>1</v>
      </c>
      <c r="BO608" s="3">
        <f t="shared" si="756"/>
        <v>2</v>
      </c>
      <c r="BP608">
        <f t="shared" si="757"/>
        <v>1</v>
      </c>
      <c r="BR608">
        <v>2</v>
      </c>
      <c r="BS608">
        <f t="shared" si="735"/>
        <v>1</v>
      </c>
      <c r="BU608" s="1">
        <f t="shared" si="736"/>
        <v>4.2344601292793609</v>
      </c>
      <c r="BV608" s="1">
        <f t="shared" si="737"/>
        <v>1.881589685987495</v>
      </c>
      <c r="BW608" s="1">
        <f t="shared" si="738"/>
        <v>1.8542303745150963</v>
      </c>
      <c r="BX608" s="1">
        <f t="shared" si="739"/>
        <v>2.4239021571492443</v>
      </c>
      <c r="BY608" s="1">
        <f t="shared" si="740"/>
        <v>2.2268640376236188</v>
      </c>
      <c r="BZ608" s="1">
        <f t="shared" si="741"/>
        <v>2.3002163913651001</v>
      </c>
      <c r="CA608" s="1">
        <f t="shared" si="742"/>
        <v>2.1390537851069267</v>
      </c>
      <c r="CB608" s="1">
        <f t="shared" si="743"/>
        <v>2.4389644159723409</v>
      </c>
      <c r="CC608" s="1">
        <f t="shared" si="744"/>
        <v>2.6153946753032766</v>
      </c>
      <c r="CD608" s="1">
        <f t="shared" si="745"/>
        <v>9.9106552350166002</v>
      </c>
      <c r="CE608" s="1">
        <f t="shared" si="746"/>
        <v>2.0758443557599517</v>
      </c>
      <c r="CF608" s="1">
        <f t="shared" si="747"/>
        <v>2.292739808387692</v>
      </c>
      <c r="CG608" s="1">
        <f t="shared" si="748"/>
        <v>2.6549236363656457</v>
      </c>
      <c r="CH608" s="1">
        <f t="shared" si="749"/>
        <v>2.9238440540630832</v>
      </c>
      <c r="CI608" s="1">
        <f t="shared" si="750"/>
        <v>3.0260161376730883</v>
      </c>
      <c r="CJ608" s="1">
        <f t="shared" si="751"/>
        <v>3.1141534392571781</v>
      </c>
      <c r="CK608" s="1">
        <f t="shared" si="752"/>
        <v>3.0645927407340805</v>
      </c>
      <c r="CL608" s="5">
        <f t="shared" si="758"/>
        <v>3</v>
      </c>
      <c r="CN608" s="9">
        <f t="shared" si="759"/>
        <v>1.8542303745150963</v>
      </c>
    </row>
    <row r="609" spans="1:92" x14ac:dyDescent="0.2">
      <c r="A609" s="4">
        <v>607</v>
      </c>
      <c r="B609" s="1">
        <v>0.261362879339961</v>
      </c>
      <c r="C609" s="1">
        <v>43.101999999999997</v>
      </c>
      <c r="D609" s="1">
        <v>74</v>
      </c>
      <c r="E609" s="1">
        <v>17</v>
      </c>
      <c r="F609" s="1">
        <v>9</v>
      </c>
      <c r="G609" s="1">
        <v>12.191122008468099</v>
      </c>
      <c r="H609" s="1">
        <v>7</v>
      </c>
      <c r="I609">
        <v>1500</v>
      </c>
      <c r="J609">
        <v>0.15</v>
      </c>
      <c r="K609">
        <v>37.5</v>
      </c>
      <c r="L609" s="1"/>
      <c r="M609" s="2">
        <f t="shared" si="684"/>
        <v>4</v>
      </c>
      <c r="N609" s="2">
        <f t="shared" si="685"/>
        <v>7</v>
      </c>
      <c r="O609" s="2">
        <f t="shared" si="686"/>
        <v>4</v>
      </c>
      <c r="P609" s="2">
        <f t="shared" si="687"/>
        <v>5</v>
      </c>
      <c r="Q609" s="2">
        <f t="shared" si="688"/>
        <v>6</v>
      </c>
      <c r="R609" s="2">
        <f t="shared" si="689"/>
        <v>5</v>
      </c>
      <c r="S609" s="2">
        <f t="shared" si="690"/>
        <v>7</v>
      </c>
      <c r="T609" s="2">
        <f t="shared" si="691"/>
        <v>4</v>
      </c>
      <c r="U609" s="2">
        <f t="shared" si="692"/>
        <v>5</v>
      </c>
      <c r="V609" s="2">
        <f t="shared" si="693"/>
        <v>6</v>
      </c>
      <c r="W609" s="2">
        <f t="shared" si="694"/>
        <v>3</v>
      </c>
      <c r="X609" s="2">
        <f t="shared" si="695"/>
        <v>3</v>
      </c>
      <c r="Y609" s="2">
        <f t="shared" si="696"/>
        <v>1</v>
      </c>
      <c r="Z609" s="2">
        <f t="shared" si="697"/>
        <v>1</v>
      </c>
      <c r="AA609" s="2">
        <f t="shared" si="698"/>
        <v>2</v>
      </c>
      <c r="AB609" s="2">
        <f t="shared" si="699"/>
        <v>1</v>
      </c>
      <c r="AC609" s="2">
        <f t="shared" si="700"/>
        <v>0</v>
      </c>
      <c r="AD609" s="3">
        <f t="shared" si="753"/>
        <v>2</v>
      </c>
      <c r="AE609" s="2">
        <f t="shared" si="701"/>
        <v>7</v>
      </c>
      <c r="AF609" s="2">
        <f t="shared" si="702"/>
        <v>10</v>
      </c>
      <c r="AG609" s="2">
        <f t="shared" si="703"/>
        <v>7</v>
      </c>
      <c r="AH609" s="2">
        <f t="shared" si="704"/>
        <v>8</v>
      </c>
      <c r="AI609" s="2">
        <f t="shared" si="705"/>
        <v>8</v>
      </c>
      <c r="AJ609" s="2">
        <f t="shared" si="706"/>
        <v>7</v>
      </c>
      <c r="AK609" s="2">
        <f t="shared" si="707"/>
        <v>9</v>
      </c>
      <c r="AL609" s="2">
        <f t="shared" si="708"/>
        <v>7</v>
      </c>
      <c r="AM609" s="2">
        <f t="shared" si="709"/>
        <v>7</v>
      </c>
      <c r="AN609" s="2">
        <f t="shared" si="710"/>
        <v>8</v>
      </c>
      <c r="AO609" s="2">
        <f t="shared" si="711"/>
        <v>5</v>
      </c>
      <c r="AP609" s="2">
        <f t="shared" si="712"/>
        <v>5</v>
      </c>
      <c r="AQ609" s="2">
        <f t="shared" si="713"/>
        <v>3</v>
      </c>
      <c r="AR609" s="2">
        <f t="shared" si="714"/>
        <v>2</v>
      </c>
      <c r="AS609" s="2">
        <f t="shared" si="715"/>
        <v>4</v>
      </c>
      <c r="AT609" s="2">
        <f t="shared" si="716"/>
        <v>3</v>
      </c>
      <c r="AU609" s="2">
        <f t="shared" si="717"/>
        <v>2</v>
      </c>
      <c r="AV609" s="3">
        <f t="shared" si="754"/>
        <v>2</v>
      </c>
      <c r="AW609">
        <f t="shared" si="755"/>
        <v>1</v>
      </c>
      <c r="AX609" s="2">
        <f t="shared" si="718"/>
        <v>5</v>
      </c>
      <c r="AY609" s="2">
        <f t="shared" si="719"/>
        <v>6</v>
      </c>
      <c r="AZ609" s="2">
        <f t="shared" si="720"/>
        <v>5</v>
      </c>
      <c r="BA609" s="2">
        <f t="shared" si="721"/>
        <v>4</v>
      </c>
      <c r="BB609" s="2">
        <f t="shared" si="722"/>
        <v>3</v>
      </c>
      <c r="BC609" s="2">
        <f t="shared" si="723"/>
        <v>2</v>
      </c>
      <c r="BD609" s="2">
        <f t="shared" si="724"/>
        <v>6</v>
      </c>
      <c r="BE609" s="2">
        <f t="shared" si="725"/>
        <v>3</v>
      </c>
      <c r="BF609" s="2">
        <f t="shared" si="726"/>
        <v>3</v>
      </c>
      <c r="BG609" s="2">
        <f t="shared" si="727"/>
        <v>3</v>
      </c>
      <c r="BH609" s="2">
        <f t="shared" si="728"/>
        <v>5</v>
      </c>
      <c r="BI609" s="2">
        <f t="shared" si="729"/>
        <v>3</v>
      </c>
      <c r="BJ609" s="2">
        <f t="shared" si="730"/>
        <v>2</v>
      </c>
      <c r="BK609" s="2">
        <f t="shared" si="731"/>
        <v>3</v>
      </c>
      <c r="BL609" s="2">
        <f t="shared" si="732"/>
        <v>3</v>
      </c>
      <c r="BM609" s="2">
        <f t="shared" si="733"/>
        <v>2</v>
      </c>
      <c r="BN609" s="2">
        <f t="shared" si="734"/>
        <v>1</v>
      </c>
      <c r="BO609" s="3">
        <f t="shared" si="756"/>
        <v>2</v>
      </c>
      <c r="BP609">
        <f t="shared" si="757"/>
        <v>2</v>
      </c>
      <c r="BR609">
        <v>2</v>
      </c>
      <c r="BS609">
        <f t="shared" si="735"/>
        <v>1</v>
      </c>
      <c r="BU609" s="1">
        <f t="shared" si="736"/>
        <v>4.2927220362431546</v>
      </c>
      <c r="BV609" s="1">
        <f t="shared" si="737"/>
        <v>2.1503250575331947</v>
      </c>
      <c r="BW609" s="1">
        <f t="shared" si="738"/>
        <v>2.0927401524172327</v>
      </c>
      <c r="BX609" s="1">
        <f t="shared" si="739"/>
        <v>2.6943911130792451</v>
      </c>
      <c r="BY609" s="1">
        <f t="shared" si="740"/>
        <v>2.6113054437778063</v>
      </c>
      <c r="BZ609" s="1">
        <f t="shared" si="741"/>
        <v>2.8438497509527916</v>
      </c>
      <c r="CA609" s="1">
        <f t="shared" si="742"/>
        <v>2.3368667701103378</v>
      </c>
      <c r="CB609" s="1">
        <f t="shared" si="743"/>
        <v>3.0821633166469771</v>
      </c>
      <c r="CC609" s="1">
        <f t="shared" si="744"/>
        <v>3.2971334222780344</v>
      </c>
      <c r="CD609" s="1">
        <f t="shared" si="745"/>
        <v>10.044639903021821</v>
      </c>
      <c r="CE609" s="1">
        <f t="shared" si="746"/>
        <v>2.2141835642543626</v>
      </c>
      <c r="CF609" s="1">
        <f t="shared" si="747"/>
        <v>2.6852918419323699</v>
      </c>
      <c r="CG609" s="1">
        <f t="shared" si="748"/>
        <v>3.2097620159675109</v>
      </c>
      <c r="CH609" s="1">
        <f t="shared" si="749"/>
        <v>3.6080234425534043</v>
      </c>
      <c r="CI609" s="1">
        <f t="shared" si="750"/>
        <v>3.6986148721451118</v>
      </c>
      <c r="CJ609" s="1">
        <f t="shared" si="751"/>
        <v>3.7711064729214416</v>
      </c>
      <c r="CK609" s="1">
        <f t="shared" si="752"/>
        <v>3.7300719842901038</v>
      </c>
      <c r="CL609" s="5">
        <f t="shared" si="758"/>
        <v>3</v>
      </c>
      <c r="CN609" s="9">
        <f t="shared" si="759"/>
        <v>2.0927401524172327</v>
      </c>
    </row>
    <row r="610" spans="1:92" x14ac:dyDescent="0.2">
      <c r="A610" s="4">
        <v>608</v>
      </c>
      <c r="B610" s="1">
        <v>0.21353199545368801</v>
      </c>
      <c r="C610" s="1">
        <v>2.4169999999999998</v>
      </c>
      <c r="D610" s="1">
        <v>79</v>
      </c>
      <c r="E610" s="1">
        <v>17</v>
      </c>
      <c r="F610" s="1">
        <v>4</v>
      </c>
      <c r="G610" s="1">
        <v>16.745694467394699</v>
      </c>
      <c r="H610" s="1">
        <v>7</v>
      </c>
      <c r="I610">
        <v>1500</v>
      </c>
      <c r="J610">
        <v>0.15</v>
      </c>
      <c r="K610">
        <v>37.5</v>
      </c>
      <c r="L610" s="1"/>
      <c r="M610" s="2">
        <f t="shared" si="684"/>
        <v>4</v>
      </c>
      <c r="N610" s="2">
        <f t="shared" si="685"/>
        <v>7</v>
      </c>
      <c r="O610" s="2">
        <f t="shared" si="686"/>
        <v>4</v>
      </c>
      <c r="P610" s="2">
        <f t="shared" si="687"/>
        <v>5</v>
      </c>
      <c r="Q610" s="2">
        <f t="shared" si="688"/>
        <v>6</v>
      </c>
      <c r="R610" s="2">
        <f t="shared" si="689"/>
        <v>5</v>
      </c>
      <c r="S610" s="2">
        <f t="shared" si="690"/>
        <v>7</v>
      </c>
      <c r="T610" s="2">
        <f t="shared" si="691"/>
        <v>4</v>
      </c>
      <c r="U610" s="2">
        <f t="shared" si="692"/>
        <v>5</v>
      </c>
      <c r="V610" s="2">
        <f t="shared" si="693"/>
        <v>5</v>
      </c>
      <c r="W610" s="2">
        <f t="shared" si="694"/>
        <v>3</v>
      </c>
      <c r="X610" s="2">
        <f t="shared" si="695"/>
        <v>2</v>
      </c>
      <c r="Y610" s="2">
        <f t="shared" si="696"/>
        <v>1</v>
      </c>
      <c r="Z610" s="2">
        <f t="shared" si="697"/>
        <v>1</v>
      </c>
      <c r="AA610" s="2">
        <f t="shared" si="698"/>
        <v>2</v>
      </c>
      <c r="AB610" s="2">
        <f t="shared" si="699"/>
        <v>1</v>
      </c>
      <c r="AC610" s="2">
        <f t="shared" si="700"/>
        <v>0</v>
      </c>
      <c r="AD610" s="3">
        <f t="shared" si="753"/>
        <v>2</v>
      </c>
      <c r="AE610" s="2">
        <f t="shared" si="701"/>
        <v>7</v>
      </c>
      <c r="AF610" s="2">
        <f t="shared" si="702"/>
        <v>10</v>
      </c>
      <c r="AG610" s="2">
        <f t="shared" si="703"/>
        <v>7</v>
      </c>
      <c r="AH610" s="2">
        <f t="shared" si="704"/>
        <v>8</v>
      </c>
      <c r="AI610" s="2">
        <f t="shared" si="705"/>
        <v>8</v>
      </c>
      <c r="AJ610" s="2">
        <f t="shared" si="706"/>
        <v>7</v>
      </c>
      <c r="AK610" s="2">
        <f t="shared" si="707"/>
        <v>9</v>
      </c>
      <c r="AL610" s="2">
        <f t="shared" si="708"/>
        <v>7</v>
      </c>
      <c r="AM610" s="2">
        <f t="shared" si="709"/>
        <v>7</v>
      </c>
      <c r="AN610" s="2">
        <f t="shared" si="710"/>
        <v>7</v>
      </c>
      <c r="AO610" s="2">
        <f t="shared" si="711"/>
        <v>5</v>
      </c>
      <c r="AP610" s="2">
        <f t="shared" si="712"/>
        <v>4</v>
      </c>
      <c r="AQ610" s="2">
        <f t="shared" si="713"/>
        <v>3</v>
      </c>
      <c r="AR610" s="2">
        <f t="shared" si="714"/>
        <v>2</v>
      </c>
      <c r="AS610" s="2">
        <f t="shared" si="715"/>
        <v>4</v>
      </c>
      <c r="AT610" s="2">
        <f t="shared" si="716"/>
        <v>3</v>
      </c>
      <c r="AU610" s="2">
        <f t="shared" si="717"/>
        <v>2</v>
      </c>
      <c r="AV610" s="3">
        <f t="shared" si="754"/>
        <v>2</v>
      </c>
      <c r="AW610">
        <f t="shared" si="755"/>
        <v>1</v>
      </c>
      <c r="AX610" s="2">
        <f t="shared" si="718"/>
        <v>5</v>
      </c>
      <c r="AY610" s="2">
        <f t="shared" si="719"/>
        <v>6</v>
      </c>
      <c r="AZ610" s="2">
        <f t="shared" si="720"/>
        <v>5</v>
      </c>
      <c r="BA610" s="2">
        <f t="shared" si="721"/>
        <v>4</v>
      </c>
      <c r="BB610" s="2">
        <f t="shared" si="722"/>
        <v>3</v>
      </c>
      <c r="BC610" s="2">
        <f t="shared" si="723"/>
        <v>2</v>
      </c>
      <c r="BD610" s="2">
        <f t="shared" si="724"/>
        <v>6</v>
      </c>
      <c r="BE610" s="2">
        <f t="shared" si="725"/>
        <v>3</v>
      </c>
      <c r="BF610" s="2">
        <f t="shared" si="726"/>
        <v>3</v>
      </c>
      <c r="BG610" s="2">
        <f t="shared" si="727"/>
        <v>2</v>
      </c>
      <c r="BH610" s="2">
        <f t="shared" si="728"/>
        <v>5</v>
      </c>
      <c r="BI610" s="2">
        <f t="shared" si="729"/>
        <v>2</v>
      </c>
      <c r="BJ610" s="2">
        <f t="shared" si="730"/>
        <v>2</v>
      </c>
      <c r="BK610" s="2">
        <f t="shared" si="731"/>
        <v>3</v>
      </c>
      <c r="BL610" s="2">
        <f t="shared" si="732"/>
        <v>3</v>
      </c>
      <c r="BM610" s="2">
        <f t="shared" si="733"/>
        <v>2</v>
      </c>
      <c r="BN610" s="2">
        <f t="shared" si="734"/>
        <v>1</v>
      </c>
      <c r="BO610" s="3">
        <f t="shared" si="756"/>
        <v>2</v>
      </c>
      <c r="BP610">
        <f t="shared" si="757"/>
        <v>2</v>
      </c>
      <c r="BR610">
        <v>2</v>
      </c>
      <c r="BS610">
        <f t="shared" si="735"/>
        <v>2</v>
      </c>
      <c r="BU610" s="1">
        <f t="shared" si="736"/>
        <v>4.1007495697144902</v>
      </c>
      <c r="BV610" s="1">
        <f t="shared" si="737"/>
        <v>2.0890286263147821</v>
      </c>
      <c r="BW610" s="1">
        <f t="shared" si="738"/>
        <v>2.0772218962972215</v>
      </c>
      <c r="BX610" s="1">
        <f t="shared" si="739"/>
        <v>2.6440964682029073</v>
      </c>
      <c r="BY610" s="1">
        <f t="shared" si="740"/>
        <v>2.8560483323535855</v>
      </c>
      <c r="BZ610" s="1">
        <f t="shared" si="741"/>
        <v>3.2531770294173881</v>
      </c>
      <c r="CA610" s="1">
        <f t="shared" si="742"/>
        <v>2.2434004277397275</v>
      </c>
      <c r="CB610" s="1">
        <f t="shared" si="743"/>
        <v>3.6458499977621632</v>
      </c>
      <c r="CC610" s="1">
        <f t="shared" si="744"/>
        <v>3.8847011370447944</v>
      </c>
      <c r="CD610" s="1">
        <f t="shared" si="745"/>
        <v>10.17224116816478</v>
      </c>
      <c r="CE610" s="1">
        <f t="shared" si="746"/>
        <v>1.9049074734325544</v>
      </c>
      <c r="CF610" s="1">
        <f t="shared" si="747"/>
        <v>2.9591977264916229</v>
      </c>
      <c r="CG610" s="1">
        <f t="shared" si="748"/>
        <v>3.6055625484873111</v>
      </c>
      <c r="CH610" s="1">
        <f t="shared" si="749"/>
        <v>4.2113570739781139</v>
      </c>
      <c r="CI610" s="1">
        <f t="shared" si="750"/>
        <v>4.3110577856730137</v>
      </c>
      <c r="CJ610" s="1">
        <f t="shared" si="751"/>
        <v>4.3735350695014894</v>
      </c>
      <c r="CK610" s="1">
        <f t="shared" si="752"/>
        <v>4.3375654320927275</v>
      </c>
      <c r="CL610" s="5">
        <f t="shared" si="758"/>
        <v>11</v>
      </c>
      <c r="CN610" s="9">
        <f t="shared" si="759"/>
        <v>1.9049074734325544</v>
      </c>
    </row>
    <row r="611" spans="1:92" x14ac:dyDescent="0.2">
      <c r="A611" s="4">
        <v>609</v>
      </c>
      <c r="B611" s="1">
        <v>0.32159729039442903</v>
      </c>
      <c r="C611" s="1">
        <v>17.61</v>
      </c>
      <c r="D611" s="1">
        <v>67</v>
      </c>
      <c r="E611" s="1">
        <v>25</v>
      </c>
      <c r="F611" s="1">
        <v>8</v>
      </c>
      <c r="G611" s="1">
        <v>16.187373177874001</v>
      </c>
      <c r="H611" s="1">
        <v>7</v>
      </c>
      <c r="I611">
        <v>1500</v>
      </c>
      <c r="J611">
        <v>0.15</v>
      </c>
      <c r="K611">
        <v>37.5</v>
      </c>
      <c r="L611" s="1"/>
      <c r="M611" s="2">
        <f t="shared" si="684"/>
        <v>4</v>
      </c>
      <c r="N611" s="2">
        <f t="shared" si="685"/>
        <v>8</v>
      </c>
      <c r="O611" s="2">
        <f t="shared" si="686"/>
        <v>6</v>
      </c>
      <c r="P611" s="2">
        <f t="shared" si="687"/>
        <v>5</v>
      </c>
      <c r="Q611" s="2">
        <f t="shared" si="688"/>
        <v>6</v>
      </c>
      <c r="R611" s="2">
        <f t="shared" si="689"/>
        <v>6</v>
      </c>
      <c r="S611" s="2">
        <f t="shared" si="690"/>
        <v>6</v>
      </c>
      <c r="T611" s="2">
        <f t="shared" si="691"/>
        <v>4</v>
      </c>
      <c r="U611" s="2">
        <f t="shared" si="692"/>
        <v>4</v>
      </c>
      <c r="V611" s="2">
        <f t="shared" si="693"/>
        <v>6</v>
      </c>
      <c r="W611" s="2">
        <f t="shared" si="694"/>
        <v>3</v>
      </c>
      <c r="X611" s="2">
        <f t="shared" si="695"/>
        <v>2</v>
      </c>
      <c r="Y611" s="2">
        <f t="shared" si="696"/>
        <v>1</v>
      </c>
      <c r="Z611" s="2">
        <f t="shared" si="697"/>
        <v>1</v>
      </c>
      <c r="AA611" s="2">
        <f t="shared" si="698"/>
        <v>2</v>
      </c>
      <c r="AB611" s="2">
        <f t="shared" si="699"/>
        <v>1</v>
      </c>
      <c r="AC611" s="2">
        <f t="shared" si="700"/>
        <v>0</v>
      </c>
      <c r="AD611" s="3">
        <f t="shared" si="753"/>
        <v>2</v>
      </c>
      <c r="AE611" s="2">
        <f t="shared" si="701"/>
        <v>7</v>
      </c>
      <c r="AF611" s="2">
        <f t="shared" si="702"/>
        <v>11</v>
      </c>
      <c r="AG611" s="2">
        <f t="shared" si="703"/>
        <v>9</v>
      </c>
      <c r="AH611" s="2">
        <f t="shared" si="704"/>
        <v>8</v>
      </c>
      <c r="AI611" s="2">
        <f t="shared" si="705"/>
        <v>8</v>
      </c>
      <c r="AJ611" s="2">
        <f t="shared" si="706"/>
        <v>8</v>
      </c>
      <c r="AK611" s="2">
        <f t="shared" si="707"/>
        <v>8</v>
      </c>
      <c r="AL611" s="2">
        <f t="shared" si="708"/>
        <v>7</v>
      </c>
      <c r="AM611" s="2">
        <f t="shared" si="709"/>
        <v>6</v>
      </c>
      <c r="AN611" s="2">
        <f t="shared" si="710"/>
        <v>8</v>
      </c>
      <c r="AO611" s="2">
        <f t="shared" si="711"/>
        <v>5</v>
      </c>
      <c r="AP611" s="2">
        <f t="shared" si="712"/>
        <v>4</v>
      </c>
      <c r="AQ611" s="2">
        <f t="shared" si="713"/>
        <v>3</v>
      </c>
      <c r="AR611" s="2">
        <f t="shared" si="714"/>
        <v>2</v>
      </c>
      <c r="AS611" s="2">
        <f t="shared" si="715"/>
        <v>4</v>
      </c>
      <c r="AT611" s="2">
        <f t="shared" si="716"/>
        <v>3</v>
      </c>
      <c r="AU611" s="2">
        <f t="shared" si="717"/>
        <v>2</v>
      </c>
      <c r="AV611" s="3">
        <f t="shared" si="754"/>
        <v>2</v>
      </c>
      <c r="AW611">
        <f t="shared" si="755"/>
        <v>1</v>
      </c>
      <c r="AX611" s="2">
        <f t="shared" si="718"/>
        <v>5</v>
      </c>
      <c r="AY611" s="2">
        <f t="shared" si="719"/>
        <v>8</v>
      </c>
      <c r="AZ611" s="2">
        <f t="shared" si="720"/>
        <v>7</v>
      </c>
      <c r="BA611" s="2">
        <f t="shared" si="721"/>
        <v>4</v>
      </c>
      <c r="BB611" s="2">
        <f t="shared" si="722"/>
        <v>3</v>
      </c>
      <c r="BC611" s="2">
        <f t="shared" si="723"/>
        <v>3</v>
      </c>
      <c r="BD611" s="2">
        <f t="shared" si="724"/>
        <v>5</v>
      </c>
      <c r="BE611" s="2">
        <f t="shared" si="725"/>
        <v>2</v>
      </c>
      <c r="BF611" s="2">
        <f t="shared" si="726"/>
        <v>2</v>
      </c>
      <c r="BG611" s="2">
        <f t="shared" si="727"/>
        <v>3</v>
      </c>
      <c r="BH611" s="2">
        <f t="shared" si="728"/>
        <v>5</v>
      </c>
      <c r="BI611" s="2">
        <f t="shared" si="729"/>
        <v>2</v>
      </c>
      <c r="BJ611" s="2">
        <f t="shared" si="730"/>
        <v>2</v>
      </c>
      <c r="BK611" s="2">
        <f t="shared" si="731"/>
        <v>3</v>
      </c>
      <c r="BL611" s="2">
        <f t="shared" si="732"/>
        <v>3</v>
      </c>
      <c r="BM611" s="2">
        <f t="shared" si="733"/>
        <v>2</v>
      </c>
      <c r="BN611" s="2">
        <f t="shared" si="734"/>
        <v>1</v>
      </c>
      <c r="BO611" s="3">
        <f t="shared" si="756"/>
        <v>2</v>
      </c>
      <c r="BP611">
        <f t="shared" si="757"/>
        <v>1</v>
      </c>
      <c r="BR611">
        <v>2</v>
      </c>
      <c r="BS611">
        <f t="shared" si="735"/>
        <v>3</v>
      </c>
      <c r="BU611" s="1">
        <f t="shared" si="736"/>
        <v>4.1826514400775583</v>
      </c>
      <c r="BV611" s="1">
        <f t="shared" si="737"/>
        <v>2.0006328990516997</v>
      </c>
      <c r="BW611" s="1">
        <f t="shared" si="738"/>
        <v>2.0574250274858126</v>
      </c>
      <c r="BX611" s="1">
        <f t="shared" si="739"/>
        <v>2.2760146450820287</v>
      </c>
      <c r="BY611" s="1">
        <f t="shared" si="740"/>
        <v>2.3321495705199324</v>
      </c>
      <c r="BZ611" s="1">
        <f t="shared" si="741"/>
        <v>2.5441415023870246</v>
      </c>
      <c r="CA611" s="1">
        <f t="shared" si="742"/>
        <v>2.3134119078861293</v>
      </c>
      <c r="CB611" s="1">
        <f t="shared" si="743"/>
        <v>2.6956681996215472</v>
      </c>
      <c r="CC611" s="1">
        <f t="shared" si="744"/>
        <v>2.8721422224683959</v>
      </c>
      <c r="CD611" s="1">
        <f t="shared" si="745"/>
        <v>9.9630922598622647</v>
      </c>
      <c r="CE611" s="1">
        <f t="shared" si="746"/>
        <v>2.1726970397624723</v>
      </c>
      <c r="CF611" s="1">
        <f t="shared" si="747"/>
        <v>2.4731607328780636</v>
      </c>
      <c r="CG611" s="1">
        <f t="shared" si="748"/>
        <v>2.8711008018585535</v>
      </c>
      <c r="CH611" s="1">
        <f t="shared" si="749"/>
        <v>3.1445685937645966</v>
      </c>
      <c r="CI611" s="1">
        <f t="shared" si="750"/>
        <v>3.2540721932280414</v>
      </c>
      <c r="CJ611" s="1">
        <f t="shared" si="751"/>
        <v>3.3363863735977297</v>
      </c>
      <c r="CK611" s="1">
        <f t="shared" si="752"/>
        <v>3.2891716165705249</v>
      </c>
      <c r="CL611" s="5">
        <f t="shared" si="758"/>
        <v>2</v>
      </c>
      <c r="CN611" s="9">
        <f t="shared" si="759"/>
        <v>2.0006328990516997</v>
      </c>
    </row>
    <row r="612" spans="1:92" x14ac:dyDescent="0.2">
      <c r="A612" s="4">
        <v>610</v>
      </c>
      <c r="B612" s="1">
        <v>0.31911678168707303</v>
      </c>
      <c r="C612" s="1">
        <v>3.1640000000000001</v>
      </c>
      <c r="D612" s="1">
        <v>63</v>
      </c>
      <c r="E612" s="1">
        <v>37</v>
      </c>
      <c r="F612" s="1">
        <v>0</v>
      </c>
      <c r="G612" s="1">
        <v>18.841901700290101</v>
      </c>
      <c r="H612" s="1">
        <v>7</v>
      </c>
      <c r="I612">
        <v>1500</v>
      </c>
      <c r="J612">
        <v>0.15</v>
      </c>
      <c r="K612">
        <v>37.5</v>
      </c>
      <c r="L612" s="1"/>
      <c r="M612" s="2">
        <f t="shared" si="684"/>
        <v>4</v>
      </c>
      <c r="N612" s="2">
        <f t="shared" si="685"/>
        <v>9</v>
      </c>
      <c r="O612" s="2">
        <f t="shared" si="686"/>
        <v>6</v>
      </c>
      <c r="P612" s="2">
        <f t="shared" si="687"/>
        <v>6</v>
      </c>
      <c r="Q612" s="2">
        <f t="shared" si="688"/>
        <v>7</v>
      </c>
      <c r="R612" s="2">
        <f t="shared" si="689"/>
        <v>6</v>
      </c>
      <c r="S612" s="2">
        <f t="shared" si="690"/>
        <v>6</v>
      </c>
      <c r="T612" s="2">
        <f t="shared" si="691"/>
        <v>4</v>
      </c>
      <c r="U612" s="2">
        <f t="shared" si="692"/>
        <v>4</v>
      </c>
      <c r="V612" s="2">
        <f t="shared" si="693"/>
        <v>6</v>
      </c>
      <c r="W612" s="2">
        <f t="shared" si="694"/>
        <v>3</v>
      </c>
      <c r="X612" s="2">
        <f t="shared" si="695"/>
        <v>2</v>
      </c>
      <c r="Y612" s="2">
        <f t="shared" si="696"/>
        <v>1</v>
      </c>
      <c r="Z612" s="2">
        <f t="shared" si="697"/>
        <v>1</v>
      </c>
      <c r="AA612" s="2">
        <f t="shared" si="698"/>
        <v>2</v>
      </c>
      <c r="AB612" s="2">
        <f t="shared" si="699"/>
        <v>1</v>
      </c>
      <c r="AC612" s="2">
        <f t="shared" si="700"/>
        <v>0</v>
      </c>
      <c r="AD612" s="3">
        <f t="shared" si="753"/>
        <v>2</v>
      </c>
      <c r="AE612" s="2">
        <f t="shared" si="701"/>
        <v>7</v>
      </c>
      <c r="AF612" s="2">
        <f t="shared" si="702"/>
        <v>12</v>
      </c>
      <c r="AG612" s="2">
        <f t="shared" si="703"/>
        <v>9</v>
      </c>
      <c r="AH612" s="2">
        <f t="shared" si="704"/>
        <v>9</v>
      </c>
      <c r="AI612" s="2">
        <f t="shared" si="705"/>
        <v>9</v>
      </c>
      <c r="AJ612" s="2">
        <f t="shared" si="706"/>
        <v>8</v>
      </c>
      <c r="AK612" s="2">
        <f t="shared" si="707"/>
        <v>8</v>
      </c>
      <c r="AL612" s="2">
        <f t="shared" si="708"/>
        <v>7</v>
      </c>
      <c r="AM612" s="2">
        <f t="shared" si="709"/>
        <v>6</v>
      </c>
      <c r="AN612" s="2">
        <f t="shared" si="710"/>
        <v>8</v>
      </c>
      <c r="AO612" s="2">
        <f t="shared" si="711"/>
        <v>5</v>
      </c>
      <c r="AP612" s="2">
        <f t="shared" si="712"/>
        <v>4</v>
      </c>
      <c r="AQ612" s="2">
        <f t="shared" si="713"/>
        <v>3</v>
      </c>
      <c r="AR612" s="2">
        <f t="shared" si="714"/>
        <v>2</v>
      </c>
      <c r="AS612" s="2">
        <f t="shared" si="715"/>
        <v>4</v>
      </c>
      <c r="AT612" s="2">
        <f t="shared" si="716"/>
        <v>3</v>
      </c>
      <c r="AU612" s="2">
        <f t="shared" si="717"/>
        <v>2</v>
      </c>
      <c r="AV612" s="3">
        <f t="shared" si="754"/>
        <v>2</v>
      </c>
      <c r="AW612">
        <f t="shared" si="755"/>
        <v>1</v>
      </c>
      <c r="AX612" s="2">
        <f t="shared" si="718"/>
        <v>5</v>
      </c>
      <c r="AY612" s="2">
        <f t="shared" si="719"/>
        <v>9</v>
      </c>
      <c r="AZ612" s="2">
        <f t="shared" si="720"/>
        <v>7</v>
      </c>
      <c r="BA612" s="2">
        <f t="shared" si="721"/>
        <v>5</v>
      </c>
      <c r="BB612" s="2">
        <f t="shared" si="722"/>
        <v>4</v>
      </c>
      <c r="BC612" s="2">
        <f t="shared" si="723"/>
        <v>3</v>
      </c>
      <c r="BD612" s="2">
        <f t="shared" si="724"/>
        <v>5</v>
      </c>
      <c r="BE612" s="2">
        <f t="shared" si="725"/>
        <v>2</v>
      </c>
      <c r="BF612" s="2">
        <f t="shared" si="726"/>
        <v>2</v>
      </c>
      <c r="BG612" s="2">
        <f t="shared" si="727"/>
        <v>3</v>
      </c>
      <c r="BH612" s="2">
        <f t="shared" si="728"/>
        <v>5</v>
      </c>
      <c r="BI612" s="2">
        <f t="shared" si="729"/>
        <v>2</v>
      </c>
      <c r="BJ612" s="2">
        <f t="shared" si="730"/>
        <v>2</v>
      </c>
      <c r="BK612" s="2">
        <f t="shared" si="731"/>
        <v>3</v>
      </c>
      <c r="BL612" s="2">
        <f t="shared" si="732"/>
        <v>3</v>
      </c>
      <c r="BM612" s="2">
        <f t="shared" si="733"/>
        <v>2</v>
      </c>
      <c r="BN612" s="2">
        <f t="shared" si="734"/>
        <v>1</v>
      </c>
      <c r="BO612" s="3">
        <f t="shared" si="756"/>
        <v>2</v>
      </c>
      <c r="BP612">
        <f t="shared" si="757"/>
        <v>1</v>
      </c>
      <c r="BR612">
        <v>2</v>
      </c>
      <c r="BS612">
        <f t="shared" si="735"/>
        <v>2</v>
      </c>
      <c r="BU612" s="1">
        <f t="shared" si="736"/>
        <v>3.9595387075078783</v>
      </c>
      <c r="BV612" s="1">
        <f t="shared" si="737"/>
        <v>1.5854494802495505</v>
      </c>
      <c r="BW612" s="1">
        <f t="shared" si="738"/>
        <v>1.7008211849062833</v>
      </c>
      <c r="BX612" s="1">
        <f t="shared" si="739"/>
        <v>1.8974817479676571</v>
      </c>
      <c r="BY612" s="1">
        <f t="shared" si="740"/>
        <v>2.0754345799553677</v>
      </c>
      <c r="BZ612" s="1">
        <f t="shared" si="741"/>
        <v>2.3375942489201833</v>
      </c>
      <c r="CA612" s="1">
        <f t="shared" si="742"/>
        <v>1.9684217504916326</v>
      </c>
      <c r="CB612" s="1">
        <f t="shared" si="743"/>
        <v>2.5181781248779842</v>
      </c>
      <c r="CC612" s="1">
        <f t="shared" si="744"/>
        <v>2.7350858870803028</v>
      </c>
      <c r="CD612" s="1">
        <f t="shared" si="745"/>
        <v>9.9162928242062289</v>
      </c>
      <c r="CE612" s="1">
        <f t="shared" si="746"/>
        <v>1.8183074370437606</v>
      </c>
      <c r="CF612" s="1">
        <f t="shared" si="747"/>
        <v>2.2834288204456579</v>
      </c>
      <c r="CG612" s="1">
        <f t="shared" si="748"/>
        <v>2.693659406596816</v>
      </c>
      <c r="CH612" s="1">
        <f t="shared" si="749"/>
        <v>3.0308315847230851</v>
      </c>
      <c r="CI612" s="1">
        <f t="shared" si="750"/>
        <v>3.1131210672717726</v>
      </c>
      <c r="CJ612" s="1">
        <f t="shared" si="751"/>
        <v>3.1991312132191374</v>
      </c>
      <c r="CK612" s="1">
        <f t="shared" si="752"/>
        <v>3.1495168185673181</v>
      </c>
      <c r="CL612" s="5">
        <f t="shared" si="758"/>
        <v>2</v>
      </c>
      <c r="CN612" s="9">
        <f t="shared" si="759"/>
        <v>1.5854494802495505</v>
      </c>
    </row>
    <row r="613" spans="1:92" x14ac:dyDescent="0.2">
      <c r="A613" s="4">
        <v>611</v>
      </c>
      <c r="B613" s="1">
        <v>0.35990488881989002</v>
      </c>
      <c r="C613" s="1">
        <v>2.585</v>
      </c>
      <c r="D613" s="1">
        <v>69</v>
      </c>
      <c r="E613" s="1">
        <v>27</v>
      </c>
      <c r="F613" s="1">
        <v>4</v>
      </c>
      <c r="G613" s="1">
        <v>14.8060071619251</v>
      </c>
      <c r="H613" s="1">
        <v>7</v>
      </c>
      <c r="I613">
        <v>1500</v>
      </c>
      <c r="J613">
        <v>0.15</v>
      </c>
      <c r="K613">
        <v>37.5</v>
      </c>
      <c r="L613" s="1"/>
      <c r="M613" s="2">
        <f t="shared" si="684"/>
        <v>4</v>
      </c>
      <c r="N613" s="2">
        <f t="shared" si="685"/>
        <v>8</v>
      </c>
      <c r="O613" s="2">
        <f t="shared" si="686"/>
        <v>6</v>
      </c>
      <c r="P613" s="2">
        <f t="shared" si="687"/>
        <v>5</v>
      </c>
      <c r="Q613" s="2">
        <f t="shared" si="688"/>
        <v>6</v>
      </c>
      <c r="R613" s="2">
        <f t="shared" si="689"/>
        <v>6</v>
      </c>
      <c r="S613" s="2">
        <f t="shared" si="690"/>
        <v>6</v>
      </c>
      <c r="T613" s="2">
        <f t="shared" si="691"/>
        <v>4</v>
      </c>
      <c r="U613" s="2">
        <f t="shared" si="692"/>
        <v>4</v>
      </c>
      <c r="V613" s="2">
        <f t="shared" si="693"/>
        <v>7</v>
      </c>
      <c r="W613" s="2">
        <f t="shared" si="694"/>
        <v>3</v>
      </c>
      <c r="X613" s="2">
        <f t="shared" si="695"/>
        <v>3</v>
      </c>
      <c r="Y613" s="2">
        <f t="shared" si="696"/>
        <v>1</v>
      </c>
      <c r="Z613" s="2">
        <f t="shared" si="697"/>
        <v>1</v>
      </c>
      <c r="AA613" s="2">
        <f t="shared" si="698"/>
        <v>2</v>
      </c>
      <c r="AB613" s="2">
        <f t="shared" si="699"/>
        <v>1</v>
      </c>
      <c r="AC613" s="2">
        <f t="shared" si="700"/>
        <v>0</v>
      </c>
      <c r="AD613" s="3">
        <f t="shared" si="753"/>
        <v>2</v>
      </c>
      <c r="AE613" s="2">
        <f t="shared" si="701"/>
        <v>7</v>
      </c>
      <c r="AF613" s="2">
        <f t="shared" si="702"/>
        <v>11</v>
      </c>
      <c r="AG613" s="2">
        <f t="shared" si="703"/>
        <v>9</v>
      </c>
      <c r="AH613" s="2">
        <f t="shared" si="704"/>
        <v>8</v>
      </c>
      <c r="AI613" s="2">
        <f t="shared" si="705"/>
        <v>8</v>
      </c>
      <c r="AJ613" s="2">
        <f t="shared" si="706"/>
        <v>8</v>
      </c>
      <c r="AK613" s="2">
        <f t="shared" si="707"/>
        <v>8</v>
      </c>
      <c r="AL613" s="2">
        <f t="shared" si="708"/>
        <v>7</v>
      </c>
      <c r="AM613" s="2">
        <f t="shared" si="709"/>
        <v>6</v>
      </c>
      <c r="AN613" s="2">
        <f t="shared" si="710"/>
        <v>9</v>
      </c>
      <c r="AO613" s="2">
        <f t="shared" si="711"/>
        <v>5</v>
      </c>
      <c r="AP613" s="2">
        <f t="shared" si="712"/>
        <v>5</v>
      </c>
      <c r="AQ613" s="2">
        <f t="shared" si="713"/>
        <v>3</v>
      </c>
      <c r="AR613" s="2">
        <f t="shared" si="714"/>
        <v>2</v>
      </c>
      <c r="AS613" s="2">
        <f t="shared" si="715"/>
        <v>4</v>
      </c>
      <c r="AT613" s="2">
        <f t="shared" si="716"/>
        <v>3</v>
      </c>
      <c r="AU613" s="2">
        <f t="shared" si="717"/>
        <v>2</v>
      </c>
      <c r="AV613" s="3">
        <f t="shared" si="754"/>
        <v>2</v>
      </c>
      <c r="AW613">
        <f t="shared" si="755"/>
        <v>1</v>
      </c>
      <c r="AX613" s="2">
        <f t="shared" si="718"/>
        <v>5</v>
      </c>
      <c r="AY613" s="2">
        <f t="shared" si="719"/>
        <v>8</v>
      </c>
      <c r="AZ613" s="2">
        <f t="shared" si="720"/>
        <v>7</v>
      </c>
      <c r="BA613" s="2">
        <f t="shared" si="721"/>
        <v>4</v>
      </c>
      <c r="BB613" s="2">
        <f t="shared" si="722"/>
        <v>3</v>
      </c>
      <c r="BC613" s="2">
        <f t="shared" si="723"/>
        <v>3</v>
      </c>
      <c r="BD613" s="2">
        <f t="shared" si="724"/>
        <v>5</v>
      </c>
      <c r="BE613" s="2">
        <f t="shared" si="725"/>
        <v>2</v>
      </c>
      <c r="BF613" s="2">
        <f t="shared" si="726"/>
        <v>2</v>
      </c>
      <c r="BG613" s="2">
        <f t="shared" si="727"/>
        <v>4</v>
      </c>
      <c r="BH613" s="2">
        <f t="shared" si="728"/>
        <v>5</v>
      </c>
      <c r="BI613" s="2">
        <f t="shared" si="729"/>
        <v>3</v>
      </c>
      <c r="BJ613" s="2">
        <f t="shared" si="730"/>
        <v>2</v>
      </c>
      <c r="BK613" s="2">
        <f t="shared" si="731"/>
        <v>3</v>
      </c>
      <c r="BL613" s="2">
        <f t="shared" si="732"/>
        <v>3</v>
      </c>
      <c r="BM613" s="2">
        <f t="shared" si="733"/>
        <v>2</v>
      </c>
      <c r="BN613" s="2">
        <f t="shared" si="734"/>
        <v>1</v>
      </c>
      <c r="BO613" s="3">
        <f t="shared" si="756"/>
        <v>2</v>
      </c>
      <c r="BP613">
        <f t="shared" si="757"/>
        <v>1</v>
      </c>
      <c r="BR613">
        <v>2</v>
      </c>
      <c r="BS613">
        <f t="shared" si="735"/>
        <v>1</v>
      </c>
      <c r="BU613" s="1">
        <f t="shared" si="736"/>
        <v>4.1172600965334443</v>
      </c>
      <c r="BV613" s="1">
        <f t="shared" si="737"/>
        <v>1.8110103719120181</v>
      </c>
      <c r="BW613" s="1">
        <f t="shared" si="738"/>
        <v>1.8844875306965585</v>
      </c>
      <c r="BX613" s="1">
        <f t="shared" si="739"/>
        <v>2.1282312346724783</v>
      </c>
      <c r="BY613" s="1">
        <f t="shared" si="740"/>
        <v>2.1674816196772633</v>
      </c>
      <c r="BZ613" s="1">
        <f t="shared" si="741"/>
        <v>2.3286476227885236</v>
      </c>
      <c r="CA613" s="1">
        <f t="shared" si="742"/>
        <v>2.1496558012967317</v>
      </c>
      <c r="CB613" s="1">
        <f t="shared" si="743"/>
        <v>2.4960252305722719</v>
      </c>
      <c r="CC613" s="1">
        <f t="shared" si="744"/>
        <v>2.6383108639863746</v>
      </c>
      <c r="CD613" s="1">
        <f t="shared" si="745"/>
        <v>9.9150701913886596</v>
      </c>
      <c r="CE613" s="1">
        <f t="shared" si="746"/>
        <v>1.9642734609185737</v>
      </c>
      <c r="CF613" s="1">
        <f t="shared" si="747"/>
        <v>2.2785429681004392</v>
      </c>
      <c r="CG613" s="1">
        <f t="shared" si="748"/>
        <v>2.6390456770524988</v>
      </c>
      <c r="CH613" s="1">
        <f t="shared" si="749"/>
        <v>2.9198194399247916</v>
      </c>
      <c r="CI613" s="1">
        <f t="shared" si="750"/>
        <v>3.0689399094543264</v>
      </c>
      <c r="CJ613" s="1">
        <f t="shared" si="751"/>
        <v>3.1560412505411151</v>
      </c>
      <c r="CK613" s="1">
        <f t="shared" si="752"/>
        <v>3.1063163909430536</v>
      </c>
      <c r="CL613" s="5">
        <f t="shared" si="758"/>
        <v>2</v>
      </c>
      <c r="CN613" s="9">
        <f t="shared" si="759"/>
        <v>1.8110103719120181</v>
      </c>
    </row>
    <row r="614" spans="1:92" x14ac:dyDescent="0.2">
      <c r="A614" s="4">
        <v>612</v>
      </c>
      <c r="B614" s="1">
        <v>0.208895052461952</v>
      </c>
      <c r="C614" s="1">
        <v>2.2570000000000001</v>
      </c>
      <c r="D614" s="1">
        <v>80</v>
      </c>
      <c r="E614" s="1">
        <v>16</v>
      </c>
      <c r="F614" s="1">
        <v>4</v>
      </c>
      <c r="G614" s="1">
        <v>12.991071628443001</v>
      </c>
      <c r="H614" s="1">
        <v>7</v>
      </c>
      <c r="I614">
        <v>1500</v>
      </c>
      <c r="J614">
        <v>0.15</v>
      </c>
      <c r="K614">
        <v>37.5</v>
      </c>
      <c r="L614" s="1"/>
      <c r="M614" s="2">
        <f t="shared" si="684"/>
        <v>4</v>
      </c>
      <c r="N614" s="2">
        <f t="shared" si="685"/>
        <v>7</v>
      </c>
      <c r="O614" s="2">
        <f t="shared" si="686"/>
        <v>4</v>
      </c>
      <c r="P614" s="2">
        <f t="shared" si="687"/>
        <v>5</v>
      </c>
      <c r="Q614" s="2">
        <f t="shared" si="688"/>
        <v>6</v>
      </c>
      <c r="R614" s="2">
        <f t="shared" si="689"/>
        <v>5</v>
      </c>
      <c r="S614" s="2">
        <f t="shared" si="690"/>
        <v>7</v>
      </c>
      <c r="T614" s="2">
        <f t="shared" si="691"/>
        <v>4</v>
      </c>
      <c r="U614" s="2">
        <f t="shared" si="692"/>
        <v>5</v>
      </c>
      <c r="V614" s="2">
        <f t="shared" si="693"/>
        <v>6</v>
      </c>
      <c r="W614" s="2">
        <f t="shared" si="694"/>
        <v>3</v>
      </c>
      <c r="X614" s="2">
        <f t="shared" si="695"/>
        <v>3</v>
      </c>
      <c r="Y614" s="2">
        <f t="shared" si="696"/>
        <v>1</v>
      </c>
      <c r="Z614" s="2">
        <f t="shared" si="697"/>
        <v>1</v>
      </c>
      <c r="AA614" s="2">
        <f t="shared" si="698"/>
        <v>2</v>
      </c>
      <c r="AB614" s="2">
        <f t="shared" si="699"/>
        <v>1</v>
      </c>
      <c r="AC614" s="2">
        <f t="shared" si="700"/>
        <v>0</v>
      </c>
      <c r="AD614" s="3">
        <f t="shared" si="753"/>
        <v>2</v>
      </c>
      <c r="AE614" s="2">
        <f t="shared" si="701"/>
        <v>7</v>
      </c>
      <c r="AF614" s="2">
        <f t="shared" si="702"/>
        <v>10</v>
      </c>
      <c r="AG614" s="2">
        <f t="shared" si="703"/>
        <v>7</v>
      </c>
      <c r="AH614" s="2">
        <f t="shared" si="704"/>
        <v>8</v>
      </c>
      <c r="AI614" s="2">
        <f t="shared" si="705"/>
        <v>8</v>
      </c>
      <c r="AJ614" s="2">
        <f t="shared" si="706"/>
        <v>7</v>
      </c>
      <c r="AK614" s="2">
        <f t="shared" si="707"/>
        <v>9</v>
      </c>
      <c r="AL614" s="2">
        <f t="shared" si="708"/>
        <v>7</v>
      </c>
      <c r="AM614" s="2">
        <f t="shared" si="709"/>
        <v>7</v>
      </c>
      <c r="AN614" s="2">
        <f t="shared" si="710"/>
        <v>8</v>
      </c>
      <c r="AO614" s="2">
        <f t="shared" si="711"/>
        <v>5</v>
      </c>
      <c r="AP614" s="2">
        <f t="shared" si="712"/>
        <v>5</v>
      </c>
      <c r="AQ614" s="2">
        <f t="shared" si="713"/>
        <v>3</v>
      </c>
      <c r="AR614" s="2">
        <f t="shared" si="714"/>
        <v>2</v>
      </c>
      <c r="AS614" s="2">
        <f t="shared" si="715"/>
        <v>4</v>
      </c>
      <c r="AT614" s="2">
        <f t="shared" si="716"/>
        <v>3</v>
      </c>
      <c r="AU614" s="2">
        <f t="shared" si="717"/>
        <v>2</v>
      </c>
      <c r="AV614" s="3">
        <f t="shared" si="754"/>
        <v>2</v>
      </c>
      <c r="AW614">
        <f t="shared" si="755"/>
        <v>1</v>
      </c>
      <c r="AX614" s="2">
        <f t="shared" si="718"/>
        <v>5</v>
      </c>
      <c r="AY614" s="2">
        <f t="shared" si="719"/>
        <v>6</v>
      </c>
      <c r="AZ614" s="2">
        <f t="shared" si="720"/>
        <v>5</v>
      </c>
      <c r="BA614" s="2">
        <f t="shared" si="721"/>
        <v>4</v>
      </c>
      <c r="BB614" s="2">
        <f t="shared" si="722"/>
        <v>3</v>
      </c>
      <c r="BC614" s="2">
        <f t="shared" si="723"/>
        <v>2</v>
      </c>
      <c r="BD614" s="2">
        <f t="shared" si="724"/>
        <v>6</v>
      </c>
      <c r="BE614" s="2">
        <f t="shared" si="725"/>
        <v>3</v>
      </c>
      <c r="BF614" s="2">
        <f t="shared" si="726"/>
        <v>3</v>
      </c>
      <c r="BG614" s="2">
        <f t="shared" si="727"/>
        <v>3</v>
      </c>
      <c r="BH614" s="2">
        <f t="shared" si="728"/>
        <v>5</v>
      </c>
      <c r="BI614" s="2">
        <f t="shared" si="729"/>
        <v>3</v>
      </c>
      <c r="BJ614" s="2">
        <f t="shared" si="730"/>
        <v>2</v>
      </c>
      <c r="BK614" s="2">
        <f t="shared" si="731"/>
        <v>3</v>
      </c>
      <c r="BL614" s="2">
        <f t="shared" si="732"/>
        <v>3</v>
      </c>
      <c r="BM614" s="2">
        <f t="shared" si="733"/>
        <v>2</v>
      </c>
      <c r="BN614" s="2">
        <f t="shared" si="734"/>
        <v>1</v>
      </c>
      <c r="BO614" s="3">
        <f t="shared" si="756"/>
        <v>2</v>
      </c>
      <c r="BP614">
        <f t="shared" si="757"/>
        <v>2</v>
      </c>
      <c r="BR614">
        <v>3</v>
      </c>
      <c r="BS614">
        <f t="shared" si="735"/>
        <v>2</v>
      </c>
      <c r="BU614" s="1">
        <f t="shared" si="736"/>
        <v>4.1753695227185066</v>
      </c>
      <c r="BV614" s="1">
        <f t="shared" si="737"/>
        <v>2.1336420781960479</v>
      </c>
      <c r="BW614" s="1">
        <f t="shared" si="738"/>
        <v>2.0562044557994974</v>
      </c>
      <c r="BX614" s="1">
        <f t="shared" si="739"/>
        <v>2.8319332231071459</v>
      </c>
      <c r="BY614" s="1">
        <f t="shared" si="740"/>
        <v>2.9205477224091032</v>
      </c>
      <c r="BZ614" s="1">
        <f t="shared" si="741"/>
        <v>3.2908974617409412</v>
      </c>
      <c r="CA614" s="1">
        <f t="shared" si="742"/>
        <v>2.2285443563599463</v>
      </c>
      <c r="CB614" s="1">
        <f t="shared" si="743"/>
        <v>3.6997657349571083</v>
      </c>
      <c r="CC614" s="1">
        <f t="shared" si="744"/>
        <v>3.9454192058254152</v>
      </c>
      <c r="CD614" s="1">
        <f t="shared" si="745"/>
        <v>10.185456316985357</v>
      </c>
      <c r="CE614" s="1">
        <f t="shared" si="746"/>
        <v>1.9188692849197577</v>
      </c>
      <c r="CF614" s="1">
        <f t="shared" si="747"/>
        <v>2.9823952269850698</v>
      </c>
      <c r="CG614" s="1">
        <f t="shared" si="748"/>
        <v>3.6612099516761489</v>
      </c>
      <c r="CH614" s="1">
        <f t="shared" si="749"/>
        <v>4.2902922405614525</v>
      </c>
      <c r="CI614" s="1">
        <f t="shared" si="750"/>
        <v>4.3890002508185315</v>
      </c>
      <c r="CJ614" s="1">
        <f t="shared" si="751"/>
        <v>4.4502880007746279</v>
      </c>
      <c r="CK614" s="1">
        <f t="shared" si="752"/>
        <v>4.4154281871940713</v>
      </c>
      <c r="CL614" s="5">
        <f t="shared" si="758"/>
        <v>11</v>
      </c>
      <c r="CN614" s="9">
        <f t="shared" si="759"/>
        <v>1.9188692849197577</v>
      </c>
    </row>
    <row r="615" spans="1:92" x14ac:dyDescent="0.2">
      <c r="A615" s="4">
        <v>613</v>
      </c>
      <c r="B615" s="1">
        <v>0.20043541038675</v>
      </c>
      <c r="C615" s="1">
        <v>2.093</v>
      </c>
      <c r="D615" s="1">
        <v>88</v>
      </c>
      <c r="E615" s="1">
        <v>8</v>
      </c>
      <c r="F615" s="1">
        <v>4</v>
      </c>
      <c r="G615" s="1">
        <v>9.8529301354299204</v>
      </c>
      <c r="H615" s="1">
        <v>6</v>
      </c>
      <c r="I615">
        <v>1500</v>
      </c>
      <c r="J615">
        <v>0.15</v>
      </c>
      <c r="K615">
        <v>37.5</v>
      </c>
      <c r="L615" s="1"/>
      <c r="M615" s="2">
        <f t="shared" si="684"/>
        <v>4</v>
      </c>
      <c r="N615" s="2">
        <f t="shared" si="685"/>
        <v>6</v>
      </c>
      <c r="O615" s="2">
        <f t="shared" si="686"/>
        <v>6</v>
      </c>
      <c r="P615" s="2">
        <f t="shared" si="687"/>
        <v>4</v>
      </c>
      <c r="Q615" s="2">
        <f t="shared" si="688"/>
        <v>6</v>
      </c>
      <c r="R615" s="2">
        <f t="shared" si="689"/>
        <v>7</v>
      </c>
      <c r="S615" s="2">
        <f t="shared" si="690"/>
        <v>7</v>
      </c>
      <c r="T615" s="2">
        <f t="shared" si="691"/>
        <v>5</v>
      </c>
      <c r="U615" s="2">
        <f t="shared" si="692"/>
        <v>7</v>
      </c>
      <c r="V615" s="2">
        <f t="shared" si="693"/>
        <v>7</v>
      </c>
      <c r="W615" s="2">
        <f t="shared" si="694"/>
        <v>4</v>
      </c>
      <c r="X615" s="2">
        <f t="shared" si="695"/>
        <v>5</v>
      </c>
      <c r="Y615" s="2">
        <f t="shared" si="696"/>
        <v>2</v>
      </c>
      <c r="Z615" s="2">
        <f t="shared" si="697"/>
        <v>2</v>
      </c>
      <c r="AA615" s="2">
        <f t="shared" si="698"/>
        <v>2</v>
      </c>
      <c r="AB615" s="2">
        <f t="shared" si="699"/>
        <v>2</v>
      </c>
      <c r="AC615" s="2">
        <f t="shared" si="700"/>
        <v>1</v>
      </c>
      <c r="AD615" s="3">
        <f t="shared" si="753"/>
        <v>6</v>
      </c>
      <c r="AE615" s="2">
        <f t="shared" si="701"/>
        <v>7</v>
      </c>
      <c r="AF615" s="2">
        <f t="shared" si="702"/>
        <v>9</v>
      </c>
      <c r="AG615" s="2">
        <f t="shared" si="703"/>
        <v>9</v>
      </c>
      <c r="AH615" s="2">
        <f t="shared" si="704"/>
        <v>7</v>
      </c>
      <c r="AI615" s="2">
        <f t="shared" si="705"/>
        <v>8</v>
      </c>
      <c r="AJ615" s="2">
        <f t="shared" si="706"/>
        <v>9</v>
      </c>
      <c r="AK615" s="2">
        <f t="shared" si="707"/>
        <v>9</v>
      </c>
      <c r="AL615" s="2">
        <f t="shared" si="708"/>
        <v>8</v>
      </c>
      <c r="AM615" s="2">
        <f t="shared" si="709"/>
        <v>9</v>
      </c>
      <c r="AN615" s="2">
        <f t="shared" si="710"/>
        <v>9</v>
      </c>
      <c r="AO615" s="2">
        <f t="shared" si="711"/>
        <v>6</v>
      </c>
      <c r="AP615" s="2">
        <f t="shared" si="712"/>
        <v>7</v>
      </c>
      <c r="AQ615" s="2">
        <f t="shared" si="713"/>
        <v>4</v>
      </c>
      <c r="AR615" s="2">
        <f t="shared" si="714"/>
        <v>3</v>
      </c>
      <c r="AS615" s="2">
        <f t="shared" si="715"/>
        <v>4</v>
      </c>
      <c r="AT615" s="2">
        <f t="shared" si="716"/>
        <v>4</v>
      </c>
      <c r="AU615" s="2">
        <f t="shared" si="717"/>
        <v>3</v>
      </c>
      <c r="AV615" s="3">
        <f t="shared" si="754"/>
        <v>2</v>
      </c>
      <c r="AW615">
        <f t="shared" si="755"/>
        <v>6</v>
      </c>
      <c r="AX615" s="2">
        <f t="shared" si="718"/>
        <v>5</v>
      </c>
      <c r="AY615" s="2">
        <f t="shared" si="719"/>
        <v>5</v>
      </c>
      <c r="AZ615" s="2">
        <f t="shared" si="720"/>
        <v>7</v>
      </c>
      <c r="BA615" s="2">
        <f t="shared" si="721"/>
        <v>3</v>
      </c>
      <c r="BB615" s="2">
        <f t="shared" si="722"/>
        <v>3</v>
      </c>
      <c r="BC615" s="2">
        <f t="shared" si="723"/>
        <v>4</v>
      </c>
      <c r="BD615" s="2">
        <f t="shared" si="724"/>
        <v>6</v>
      </c>
      <c r="BE615" s="2">
        <f t="shared" si="725"/>
        <v>5</v>
      </c>
      <c r="BF615" s="2">
        <f t="shared" si="726"/>
        <v>5</v>
      </c>
      <c r="BG615" s="2">
        <f t="shared" si="727"/>
        <v>4</v>
      </c>
      <c r="BH615" s="2">
        <f t="shared" si="728"/>
        <v>6</v>
      </c>
      <c r="BI615" s="2">
        <f t="shared" si="729"/>
        <v>5</v>
      </c>
      <c r="BJ615" s="2">
        <f t="shared" si="730"/>
        <v>3</v>
      </c>
      <c r="BK615" s="2">
        <f t="shared" si="731"/>
        <v>3</v>
      </c>
      <c r="BL615" s="2">
        <f t="shared" si="732"/>
        <v>3</v>
      </c>
      <c r="BM615" s="2">
        <f t="shared" si="733"/>
        <v>3</v>
      </c>
      <c r="BN615" s="2">
        <f t="shared" si="734"/>
        <v>2</v>
      </c>
      <c r="BO615" s="3">
        <f t="shared" si="756"/>
        <v>3</v>
      </c>
      <c r="BP615">
        <f t="shared" si="757"/>
        <v>1</v>
      </c>
      <c r="BR615">
        <v>2</v>
      </c>
      <c r="BS615">
        <f t="shared" si="735"/>
        <v>1</v>
      </c>
      <c r="BU615" s="1">
        <f t="shared" si="736"/>
        <v>4.3612331437030685</v>
      </c>
      <c r="BV615" s="1">
        <f t="shared" si="737"/>
        <v>2.2742919885802504</v>
      </c>
      <c r="BW615" s="1">
        <f t="shared" si="738"/>
        <v>2.0370057086232563</v>
      </c>
      <c r="BX615" s="1">
        <f t="shared" si="739"/>
        <v>3.2291332350263682</v>
      </c>
      <c r="BY615" s="1">
        <f t="shared" si="740"/>
        <v>3.0772260417402859</v>
      </c>
      <c r="BZ615" s="1">
        <f t="shared" si="741"/>
        <v>3.3757826323739883</v>
      </c>
      <c r="CA615" s="1">
        <f t="shared" si="742"/>
        <v>2.2025574461667849</v>
      </c>
      <c r="CB615" s="1">
        <f t="shared" si="743"/>
        <v>3.8103299123477612</v>
      </c>
      <c r="CC615" s="1">
        <f t="shared" si="744"/>
        <v>4.0751142767123323</v>
      </c>
      <c r="CD615" s="1">
        <f t="shared" si="745"/>
        <v>10.217803120165845</v>
      </c>
      <c r="CE615" s="1">
        <f t="shared" si="746"/>
        <v>2.0337215656581455</v>
      </c>
      <c r="CF615" s="1">
        <f t="shared" si="747"/>
        <v>3.0508799839585001</v>
      </c>
      <c r="CG615" s="1">
        <f t="shared" si="748"/>
        <v>3.7681052689191223</v>
      </c>
      <c r="CH615" s="1">
        <f t="shared" si="749"/>
        <v>4.438025274461161</v>
      </c>
      <c r="CI615" s="1">
        <f t="shared" si="750"/>
        <v>4.526691519084669</v>
      </c>
      <c r="CJ615" s="1">
        <f t="shared" si="751"/>
        <v>4.5860086102973439</v>
      </c>
      <c r="CK615" s="1">
        <f t="shared" si="752"/>
        <v>4.5544567267704092</v>
      </c>
      <c r="CL615" s="5">
        <f t="shared" si="758"/>
        <v>11</v>
      </c>
      <c r="CN615" s="9">
        <f t="shared" si="759"/>
        <v>2.0337215656581455</v>
      </c>
    </row>
    <row r="616" spans="1:92" x14ac:dyDescent="0.2">
      <c r="A616" s="4">
        <v>614</v>
      </c>
      <c r="B616" s="1">
        <v>0.36750596774517802</v>
      </c>
      <c r="C616" s="1">
        <v>6.5259999999999998</v>
      </c>
      <c r="D616" s="1">
        <v>54</v>
      </c>
      <c r="E616" s="1">
        <v>43</v>
      </c>
      <c r="F616" s="1">
        <v>3</v>
      </c>
      <c r="G616" s="1">
        <v>11.7459948800996</v>
      </c>
      <c r="H616" s="1">
        <v>7</v>
      </c>
      <c r="I616">
        <v>1500</v>
      </c>
      <c r="J616">
        <v>0.15</v>
      </c>
      <c r="K616">
        <v>37.5</v>
      </c>
      <c r="L616" s="1"/>
      <c r="M616" s="2">
        <f t="shared" si="684"/>
        <v>6</v>
      </c>
      <c r="N616" s="2">
        <f t="shared" si="685"/>
        <v>9</v>
      </c>
      <c r="O616" s="2">
        <f t="shared" si="686"/>
        <v>6</v>
      </c>
      <c r="P616" s="2">
        <f t="shared" si="687"/>
        <v>5</v>
      </c>
      <c r="Q616" s="2">
        <f t="shared" si="688"/>
        <v>7</v>
      </c>
      <c r="R616" s="2">
        <f t="shared" si="689"/>
        <v>6</v>
      </c>
      <c r="S616" s="2">
        <f t="shared" si="690"/>
        <v>5</v>
      </c>
      <c r="T616" s="2">
        <f t="shared" si="691"/>
        <v>5</v>
      </c>
      <c r="U616" s="2">
        <f t="shared" si="692"/>
        <v>4</v>
      </c>
      <c r="V616" s="2">
        <f t="shared" si="693"/>
        <v>6</v>
      </c>
      <c r="W616" s="2">
        <f t="shared" si="694"/>
        <v>3</v>
      </c>
      <c r="X616" s="2">
        <f t="shared" si="695"/>
        <v>3</v>
      </c>
      <c r="Y616" s="2">
        <f t="shared" si="696"/>
        <v>1</v>
      </c>
      <c r="Z616" s="2">
        <f t="shared" si="697"/>
        <v>1</v>
      </c>
      <c r="AA616" s="2">
        <f t="shared" si="698"/>
        <v>2</v>
      </c>
      <c r="AB616" s="2">
        <f t="shared" si="699"/>
        <v>1</v>
      </c>
      <c r="AC616" s="2">
        <f t="shared" si="700"/>
        <v>0</v>
      </c>
      <c r="AD616" s="3">
        <f t="shared" si="753"/>
        <v>2</v>
      </c>
      <c r="AE616" s="2">
        <f t="shared" si="701"/>
        <v>9</v>
      </c>
      <c r="AF616" s="2">
        <f t="shared" si="702"/>
        <v>12</v>
      </c>
      <c r="AG616" s="2">
        <f t="shared" si="703"/>
        <v>9</v>
      </c>
      <c r="AH616" s="2">
        <f t="shared" si="704"/>
        <v>8</v>
      </c>
      <c r="AI616" s="2">
        <f t="shared" si="705"/>
        <v>9</v>
      </c>
      <c r="AJ616" s="2">
        <f t="shared" si="706"/>
        <v>8</v>
      </c>
      <c r="AK616" s="2">
        <f t="shared" si="707"/>
        <v>7</v>
      </c>
      <c r="AL616" s="2">
        <f t="shared" si="708"/>
        <v>8</v>
      </c>
      <c r="AM616" s="2">
        <f t="shared" si="709"/>
        <v>6</v>
      </c>
      <c r="AN616" s="2">
        <f t="shared" si="710"/>
        <v>8</v>
      </c>
      <c r="AO616" s="2">
        <f t="shared" si="711"/>
        <v>5</v>
      </c>
      <c r="AP616" s="2">
        <f t="shared" si="712"/>
        <v>5</v>
      </c>
      <c r="AQ616" s="2">
        <f t="shared" si="713"/>
        <v>3</v>
      </c>
      <c r="AR616" s="2">
        <f t="shared" si="714"/>
        <v>2</v>
      </c>
      <c r="AS616" s="2">
        <f t="shared" si="715"/>
        <v>4</v>
      </c>
      <c r="AT616" s="2">
        <f t="shared" si="716"/>
        <v>3</v>
      </c>
      <c r="AU616" s="2">
        <f t="shared" si="717"/>
        <v>2</v>
      </c>
      <c r="AV616" s="3">
        <f t="shared" si="754"/>
        <v>2</v>
      </c>
      <c r="AW616">
        <f t="shared" si="755"/>
        <v>1</v>
      </c>
      <c r="AX616" s="2">
        <f t="shared" si="718"/>
        <v>7</v>
      </c>
      <c r="AY616" s="2">
        <f t="shared" si="719"/>
        <v>9</v>
      </c>
      <c r="AZ616" s="2">
        <f t="shared" si="720"/>
        <v>7</v>
      </c>
      <c r="BA616" s="2">
        <f t="shared" si="721"/>
        <v>4</v>
      </c>
      <c r="BB616" s="2">
        <f t="shared" si="722"/>
        <v>4</v>
      </c>
      <c r="BC616" s="2">
        <f t="shared" si="723"/>
        <v>3</v>
      </c>
      <c r="BD616" s="2">
        <f t="shared" si="724"/>
        <v>4</v>
      </c>
      <c r="BE616" s="2">
        <f t="shared" si="725"/>
        <v>2</v>
      </c>
      <c r="BF616" s="2">
        <f t="shared" si="726"/>
        <v>2</v>
      </c>
      <c r="BG616" s="2">
        <f t="shared" si="727"/>
        <v>3</v>
      </c>
      <c r="BH616" s="2">
        <f t="shared" si="728"/>
        <v>5</v>
      </c>
      <c r="BI616" s="2">
        <f t="shared" si="729"/>
        <v>3</v>
      </c>
      <c r="BJ616" s="2">
        <f t="shared" si="730"/>
        <v>2</v>
      </c>
      <c r="BK616" s="2">
        <f t="shared" si="731"/>
        <v>3</v>
      </c>
      <c r="BL616" s="2">
        <f t="shared" si="732"/>
        <v>3</v>
      </c>
      <c r="BM616" s="2">
        <f t="shared" si="733"/>
        <v>2</v>
      </c>
      <c r="BN616" s="2">
        <f t="shared" si="734"/>
        <v>1</v>
      </c>
      <c r="BO616" s="3">
        <f t="shared" si="756"/>
        <v>2</v>
      </c>
      <c r="BP616">
        <f t="shared" si="757"/>
        <v>1</v>
      </c>
      <c r="BR616">
        <v>2</v>
      </c>
      <c r="BS616">
        <f t="shared" si="735"/>
        <v>1</v>
      </c>
      <c r="BU616" s="1">
        <f t="shared" si="736"/>
        <v>4.2647656572497397</v>
      </c>
      <c r="BV616" s="1">
        <f t="shared" si="737"/>
        <v>1.9668671534754425</v>
      </c>
      <c r="BW616" s="1">
        <f t="shared" si="738"/>
        <v>1.9438771524070171</v>
      </c>
      <c r="BX616" s="1">
        <f t="shared" si="739"/>
        <v>2.4174775557548305</v>
      </c>
      <c r="BY616" s="1">
        <f t="shared" si="740"/>
        <v>2.2404023710048233</v>
      </c>
      <c r="BZ616" s="1">
        <f t="shared" si="741"/>
        <v>2.3169570698703539</v>
      </c>
      <c r="CA616" s="1">
        <f t="shared" si="742"/>
        <v>2.2205796468993801</v>
      </c>
      <c r="CB616" s="1">
        <f t="shared" si="743"/>
        <v>2.4628251646006416</v>
      </c>
      <c r="CC616" s="1">
        <f t="shared" si="744"/>
        <v>2.5844701482106132</v>
      </c>
      <c r="CD616" s="1">
        <f t="shared" si="745"/>
        <v>9.9107457216772605</v>
      </c>
      <c r="CE616" s="1">
        <f t="shared" si="746"/>
        <v>2.0822395336798794</v>
      </c>
      <c r="CF616" s="1">
        <f t="shared" si="747"/>
        <v>2.263272144396665</v>
      </c>
      <c r="CG616" s="1">
        <f t="shared" si="748"/>
        <v>2.6364712503325163</v>
      </c>
      <c r="CH616" s="1">
        <f t="shared" si="749"/>
        <v>2.8708773080448289</v>
      </c>
      <c r="CI616" s="1">
        <f t="shared" si="750"/>
        <v>3.0460996337285384</v>
      </c>
      <c r="CJ616" s="1">
        <f t="shared" si="751"/>
        <v>3.1336979009225363</v>
      </c>
      <c r="CK616" s="1">
        <f t="shared" si="752"/>
        <v>3.0843191335329285</v>
      </c>
      <c r="CL616" s="5">
        <f t="shared" si="758"/>
        <v>3</v>
      </c>
      <c r="CN616" s="9">
        <f t="shared" si="759"/>
        <v>1.9438771524070171</v>
      </c>
    </row>
    <row r="617" spans="1:92" x14ac:dyDescent="0.2">
      <c r="A617" s="4">
        <v>615</v>
      </c>
      <c r="B617" s="1">
        <v>0.225915872005574</v>
      </c>
      <c r="C617" s="1">
        <v>2.1259999999999999</v>
      </c>
      <c r="D617" s="1">
        <v>83</v>
      </c>
      <c r="E617" s="1">
        <v>15</v>
      </c>
      <c r="F617" s="1">
        <v>2</v>
      </c>
      <c r="G617" s="1">
        <v>12.545628416577101</v>
      </c>
      <c r="H617" s="1">
        <v>7</v>
      </c>
      <c r="I617">
        <v>1500</v>
      </c>
      <c r="J617">
        <v>0.15</v>
      </c>
      <c r="K617">
        <v>37.5</v>
      </c>
      <c r="L617" s="1"/>
      <c r="M617" s="2">
        <f t="shared" si="684"/>
        <v>4</v>
      </c>
      <c r="N617" s="2">
        <f t="shared" si="685"/>
        <v>7</v>
      </c>
      <c r="O617" s="2">
        <f t="shared" si="686"/>
        <v>4</v>
      </c>
      <c r="P617" s="2">
        <f t="shared" si="687"/>
        <v>5</v>
      </c>
      <c r="Q617" s="2">
        <f t="shared" si="688"/>
        <v>6</v>
      </c>
      <c r="R617" s="2">
        <f t="shared" si="689"/>
        <v>5</v>
      </c>
      <c r="S617" s="2">
        <f t="shared" si="690"/>
        <v>7</v>
      </c>
      <c r="T617" s="2">
        <f t="shared" si="691"/>
        <v>4</v>
      </c>
      <c r="U617" s="2">
        <f t="shared" si="692"/>
        <v>5</v>
      </c>
      <c r="V617" s="2">
        <f t="shared" si="693"/>
        <v>6</v>
      </c>
      <c r="W617" s="2">
        <f t="shared" si="694"/>
        <v>3</v>
      </c>
      <c r="X617" s="2">
        <f t="shared" si="695"/>
        <v>3</v>
      </c>
      <c r="Y617" s="2">
        <f t="shared" si="696"/>
        <v>1</v>
      </c>
      <c r="Z617" s="2">
        <f t="shared" si="697"/>
        <v>1</v>
      </c>
      <c r="AA617" s="2">
        <f t="shared" si="698"/>
        <v>2</v>
      </c>
      <c r="AB617" s="2">
        <f t="shared" si="699"/>
        <v>1</v>
      </c>
      <c r="AC617" s="2">
        <f t="shared" si="700"/>
        <v>0</v>
      </c>
      <c r="AD617" s="3">
        <f t="shared" si="753"/>
        <v>2</v>
      </c>
      <c r="AE617" s="2">
        <f t="shared" si="701"/>
        <v>7</v>
      </c>
      <c r="AF617" s="2">
        <f t="shared" si="702"/>
        <v>10</v>
      </c>
      <c r="AG617" s="2">
        <f t="shared" si="703"/>
        <v>7</v>
      </c>
      <c r="AH617" s="2">
        <f t="shared" si="704"/>
        <v>8</v>
      </c>
      <c r="AI617" s="2">
        <f t="shared" si="705"/>
        <v>8</v>
      </c>
      <c r="AJ617" s="2">
        <f t="shared" si="706"/>
        <v>7</v>
      </c>
      <c r="AK617" s="2">
        <f t="shared" si="707"/>
        <v>9</v>
      </c>
      <c r="AL617" s="2">
        <f t="shared" si="708"/>
        <v>7</v>
      </c>
      <c r="AM617" s="2">
        <f t="shared" si="709"/>
        <v>7</v>
      </c>
      <c r="AN617" s="2">
        <f t="shared" si="710"/>
        <v>8</v>
      </c>
      <c r="AO617" s="2">
        <f t="shared" si="711"/>
        <v>5</v>
      </c>
      <c r="AP617" s="2">
        <f t="shared" si="712"/>
        <v>5</v>
      </c>
      <c r="AQ617" s="2">
        <f t="shared" si="713"/>
        <v>3</v>
      </c>
      <c r="AR617" s="2">
        <f t="shared" si="714"/>
        <v>2</v>
      </c>
      <c r="AS617" s="2">
        <f t="shared" si="715"/>
        <v>4</v>
      </c>
      <c r="AT617" s="2">
        <f t="shared" si="716"/>
        <v>3</v>
      </c>
      <c r="AU617" s="2">
        <f t="shared" si="717"/>
        <v>2</v>
      </c>
      <c r="AV617" s="3">
        <f t="shared" si="754"/>
        <v>2</v>
      </c>
      <c r="AW617">
        <f t="shared" si="755"/>
        <v>1</v>
      </c>
      <c r="AX617" s="2">
        <f t="shared" si="718"/>
        <v>5</v>
      </c>
      <c r="AY617" s="2">
        <f t="shared" si="719"/>
        <v>6</v>
      </c>
      <c r="AZ617" s="2">
        <f t="shared" si="720"/>
        <v>5</v>
      </c>
      <c r="BA617" s="2">
        <f t="shared" si="721"/>
        <v>4</v>
      </c>
      <c r="BB617" s="2">
        <f t="shared" si="722"/>
        <v>3</v>
      </c>
      <c r="BC617" s="2">
        <f t="shared" si="723"/>
        <v>2</v>
      </c>
      <c r="BD617" s="2">
        <f t="shared" si="724"/>
        <v>6</v>
      </c>
      <c r="BE617" s="2">
        <f t="shared" si="725"/>
        <v>3</v>
      </c>
      <c r="BF617" s="2">
        <f t="shared" si="726"/>
        <v>3</v>
      </c>
      <c r="BG617" s="2">
        <f t="shared" si="727"/>
        <v>3</v>
      </c>
      <c r="BH617" s="2">
        <f t="shared" si="728"/>
        <v>5</v>
      </c>
      <c r="BI617" s="2">
        <f t="shared" si="729"/>
        <v>3</v>
      </c>
      <c r="BJ617" s="2">
        <f t="shared" si="730"/>
        <v>2</v>
      </c>
      <c r="BK617" s="2">
        <f t="shared" si="731"/>
        <v>3</v>
      </c>
      <c r="BL617" s="2">
        <f t="shared" si="732"/>
        <v>3</v>
      </c>
      <c r="BM617" s="2">
        <f t="shared" si="733"/>
        <v>2</v>
      </c>
      <c r="BN617" s="2">
        <f t="shared" si="734"/>
        <v>1</v>
      </c>
      <c r="BO617" s="3">
        <f t="shared" si="756"/>
        <v>2</v>
      </c>
      <c r="BP617">
        <f t="shared" si="757"/>
        <v>2</v>
      </c>
      <c r="BR617">
        <v>2</v>
      </c>
      <c r="BS617">
        <f t="shared" si="735"/>
        <v>1</v>
      </c>
      <c r="BU617" s="1">
        <f t="shared" si="736"/>
        <v>4.1766570717265328</v>
      </c>
      <c r="BV617" s="1">
        <f t="shared" si="737"/>
        <v>2.0398038231829791</v>
      </c>
      <c r="BW617" s="1">
        <f t="shared" si="738"/>
        <v>1.9658046105147442</v>
      </c>
      <c r="BX617" s="1">
        <f t="shared" si="739"/>
        <v>2.6917688640856849</v>
      </c>
      <c r="BY617" s="1">
        <f t="shared" si="740"/>
        <v>2.7335122425914724</v>
      </c>
      <c r="BZ617" s="1">
        <f t="shared" si="741"/>
        <v>3.0451556586453501</v>
      </c>
      <c r="CA617" s="1">
        <f t="shared" si="742"/>
        <v>2.1685323922809894</v>
      </c>
      <c r="CB617" s="1">
        <f t="shared" si="743"/>
        <v>3.4382787708116127</v>
      </c>
      <c r="CC617" s="1">
        <f t="shared" si="744"/>
        <v>3.6385231443622952</v>
      </c>
      <c r="CD617" s="1">
        <f t="shared" si="745"/>
        <v>10.109311411773673</v>
      </c>
      <c r="CE617" s="1">
        <f t="shared" si="746"/>
        <v>1.8450462359291562</v>
      </c>
      <c r="CF617" s="1">
        <f t="shared" si="747"/>
        <v>2.7600454483705326</v>
      </c>
      <c r="CG617" s="1">
        <f t="shared" si="748"/>
        <v>3.3939985776191501</v>
      </c>
      <c r="CH617" s="1">
        <f t="shared" si="749"/>
        <v>3.9725829660779026</v>
      </c>
      <c r="CI617" s="1">
        <f t="shared" si="750"/>
        <v>4.1127179808860506</v>
      </c>
      <c r="CJ617" s="1">
        <f t="shared" si="751"/>
        <v>4.178044402882831</v>
      </c>
      <c r="CK617" s="1">
        <f t="shared" si="752"/>
        <v>4.1409750544782744</v>
      </c>
      <c r="CL617" s="5">
        <f t="shared" si="758"/>
        <v>11</v>
      </c>
      <c r="CN617" s="9">
        <f t="shared" si="759"/>
        <v>1.8450462359291562</v>
      </c>
    </row>
    <row r="618" spans="1:92" x14ac:dyDescent="0.2">
      <c r="A618" s="4">
        <v>616</v>
      </c>
      <c r="B618" s="1">
        <v>0.559723357327091</v>
      </c>
      <c r="C618" s="1">
        <v>2.04</v>
      </c>
      <c r="D618" s="1">
        <v>32</v>
      </c>
      <c r="E618" s="1">
        <v>45</v>
      </c>
      <c r="F618" s="1">
        <v>23</v>
      </c>
      <c r="G618" s="1">
        <v>11.0625840601306</v>
      </c>
      <c r="H618" s="1">
        <v>7</v>
      </c>
      <c r="I618">
        <v>1500</v>
      </c>
      <c r="J618">
        <v>0.15</v>
      </c>
      <c r="K618">
        <v>37.5</v>
      </c>
      <c r="L618" s="1"/>
      <c r="M618" s="2">
        <f t="shared" si="684"/>
        <v>4</v>
      </c>
      <c r="N618" s="2">
        <f t="shared" si="685"/>
        <v>7</v>
      </c>
      <c r="O618" s="2">
        <f t="shared" si="686"/>
        <v>5</v>
      </c>
      <c r="P618" s="2">
        <f t="shared" si="687"/>
        <v>6</v>
      </c>
      <c r="Q618" s="2">
        <f t="shared" si="688"/>
        <v>9</v>
      </c>
      <c r="R618" s="2">
        <f t="shared" si="689"/>
        <v>7</v>
      </c>
      <c r="S618" s="2">
        <f t="shared" si="690"/>
        <v>5</v>
      </c>
      <c r="T618" s="2">
        <f t="shared" si="691"/>
        <v>5</v>
      </c>
      <c r="U618" s="2">
        <f t="shared" si="692"/>
        <v>4</v>
      </c>
      <c r="V618" s="2">
        <f t="shared" si="693"/>
        <v>6</v>
      </c>
      <c r="W618" s="2">
        <f t="shared" si="694"/>
        <v>3</v>
      </c>
      <c r="X618" s="2">
        <f t="shared" si="695"/>
        <v>3</v>
      </c>
      <c r="Y618" s="2">
        <f t="shared" si="696"/>
        <v>1</v>
      </c>
      <c r="Z618" s="2">
        <f t="shared" si="697"/>
        <v>1</v>
      </c>
      <c r="AA618" s="2">
        <f t="shared" si="698"/>
        <v>1</v>
      </c>
      <c r="AB618" s="2">
        <f t="shared" si="699"/>
        <v>1</v>
      </c>
      <c r="AC618" s="2">
        <f t="shared" si="700"/>
        <v>0</v>
      </c>
      <c r="AD618" s="3">
        <f t="shared" si="753"/>
        <v>5</v>
      </c>
      <c r="AE618" s="2">
        <f t="shared" si="701"/>
        <v>7</v>
      </c>
      <c r="AF618" s="2">
        <f t="shared" si="702"/>
        <v>10</v>
      </c>
      <c r="AG618" s="2">
        <f t="shared" si="703"/>
        <v>8</v>
      </c>
      <c r="AH618" s="2">
        <f t="shared" si="704"/>
        <v>9</v>
      </c>
      <c r="AI618" s="2">
        <f t="shared" si="705"/>
        <v>11</v>
      </c>
      <c r="AJ618" s="2">
        <f t="shared" si="706"/>
        <v>9</v>
      </c>
      <c r="AK618" s="2">
        <f t="shared" si="707"/>
        <v>7</v>
      </c>
      <c r="AL618" s="2">
        <f t="shared" si="708"/>
        <v>8</v>
      </c>
      <c r="AM618" s="2">
        <f t="shared" si="709"/>
        <v>6</v>
      </c>
      <c r="AN618" s="2">
        <f t="shared" si="710"/>
        <v>8</v>
      </c>
      <c r="AO618" s="2">
        <f t="shared" si="711"/>
        <v>5</v>
      </c>
      <c r="AP618" s="2">
        <f t="shared" si="712"/>
        <v>5</v>
      </c>
      <c r="AQ618" s="2">
        <f t="shared" si="713"/>
        <v>3</v>
      </c>
      <c r="AR618" s="2">
        <f t="shared" si="714"/>
        <v>2</v>
      </c>
      <c r="AS618" s="2">
        <f t="shared" si="715"/>
        <v>3</v>
      </c>
      <c r="AT618" s="2">
        <f t="shared" si="716"/>
        <v>3</v>
      </c>
      <c r="AU618" s="2">
        <f t="shared" si="717"/>
        <v>2</v>
      </c>
      <c r="AV618" s="3">
        <f t="shared" si="754"/>
        <v>5</v>
      </c>
      <c r="AW618">
        <f t="shared" si="755"/>
        <v>1</v>
      </c>
      <c r="AX618" s="2">
        <f t="shared" si="718"/>
        <v>4</v>
      </c>
      <c r="AY618" s="2">
        <f t="shared" si="719"/>
        <v>7</v>
      </c>
      <c r="AZ618" s="2">
        <f t="shared" si="720"/>
        <v>6</v>
      </c>
      <c r="BA618" s="2">
        <f t="shared" si="721"/>
        <v>6</v>
      </c>
      <c r="BB618" s="2">
        <f t="shared" si="722"/>
        <v>7</v>
      </c>
      <c r="BC618" s="2">
        <f t="shared" si="723"/>
        <v>4</v>
      </c>
      <c r="BD618" s="2">
        <f t="shared" si="724"/>
        <v>3</v>
      </c>
      <c r="BE618" s="2">
        <f t="shared" si="725"/>
        <v>2</v>
      </c>
      <c r="BF618" s="2">
        <f t="shared" si="726"/>
        <v>2</v>
      </c>
      <c r="BG618" s="2">
        <f t="shared" si="727"/>
        <v>3</v>
      </c>
      <c r="BH618" s="2">
        <f t="shared" si="728"/>
        <v>4</v>
      </c>
      <c r="BI618" s="2">
        <f t="shared" si="729"/>
        <v>4</v>
      </c>
      <c r="BJ618" s="2">
        <f t="shared" si="730"/>
        <v>2</v>
      </c>
      <c r="BK618" s="2">
        <f t="shared" si="731"/>
        <v>2</v>
      </c>
      <c r="BL618" s="2">
        <f t="shared" si="732"/>
        <v>2</v>
      </c>
      <c r="BM618" s="2">
        <f t="shared" si="733"/>
        <v>2</v>
      </c>
      <c r="BN618" s="2">
        <f t="shared" si="734"/>
        <v>1</v>
      </c>
      <c r="BO618" s="3">
        <f t="shared" si="756"/>
        <v>2</v>
      </c>
      <c r="BP618">
        <f t="shared" si="757"/>
        <v>2</v>
      </c>
      <c r="BR618">
        <v>2</v>
      </c>
      <c r="BS618">
        <f t="shared" si="735"/>
        <v>1</v>
      </c>
      <c r="BU618" s="1">
        <f t="shared" si="736"/>
        <v>4.2685333287913316</v>
      </c>
      <c r="BV618" s="1">
        <f t="shared" si="737"/>
        <v>1.8661191973792433</v>
      </c>
      <c r="BW618" s="1">
        <f t="shared" si="738"/>
        <v>1.8467657995048099</v>
      </c>
      <c r="BX618" s="1">
        <f t="shared" si="739"/>
        <v>2.3629621551973652</v>
      </c>
      <c r="BY618" s="1">
        <f t="shared" si="740"/>
        <v>2.101538423687634</v>
      </c>
      <c r="BZ618" s="1">
        <f t="shared" si="741"/>
        <v>2.0758355390380223</v>
      </c>
      <c r="CA618" s="1">
        <f t="shared" si="742"/>
        <v>2.1421374949050755</v>
      </c>
      <c r="CB618" s="1">
        <f t="shared" si="743"/>
        <v>2.122032724419662</v>
      </c>
      <c r="CC618" s="1">
        <f t="shared" si="744"/>
        <v>2.2710486922459361</v>
      </c>
      <c r="CD618" s="1">
        <f t="shared" si="745"/>
        <v>9.8623563862678107</v>
      </c>
      <c r="CE618" s="1">
        <f t="shared" si="746"/>
        <v>2.1422350303264253</v>
      </c>
      <c r="CF618" s="1">
        <f t="shared" si="747"/>
        <v>2.1693042526510413</v>
      </c>
      <c r="CG618" s="1">
        <f t="shared" si="748"/>
        <v>2.4197511818762121</v>
      </c>
      <c r="CH618" s="1">
        <f t="shared" si="749"/>
        <v>2.5746300330564043</v>
      </c>
      <c r="CI618" s="1">
        <f t="shared" si="750"/>
        <v>2.6921868291952635</v>
      </c>
      <c r="CJ618" s="1">
        <f t="shared" si="751"/>
        <v>2.7908693452552797</v>
      </c>
      <c r="CK618" s="1">
        <f t="shared" si="752"/>
        <v>2.7355464003651497</v>
      </c>
      <c r="CL618" s="5">
        <f t="shared" si="758"/>
        <v>3</v>
      </c>
      <c r="CN618" s="9">
        <f t="shared" si="759"/>
        <v>1.8467657995048099</v>
      </c>
    </row>
    <row r="619" spans="1:92" x14ac:dyDescent="0.2">
      <c r="A619" s="4">
        <v>617</v>
      </c>
      <c r="B619" s="1">
        <v>0.34470922048569802</v>
      </c>
      <c r="C619" s="1">
        <v>31.352</v>
      </c>
      <c r="D619" s="1">
        <v>75</v>
      </c>
      <c r="E619" s="1">
        <v>15</v>
      </c>
      <c r="F619" s="1">
        <v>10</v>
      </c>
      <c r="G619" s="1">
        <v>11.0847408971043</v>
      </c>
      <c r="H619" s="1">
        <v>7</v>
      </c>
      <c r="I619">
        <v>1500</v>
      </c>
      <c r="J619">
        <v>0.15</v>
      </c>
      <c r="K619">
        <v>37.5</v>
      </c>
      <c r="L619" s="1"/>
      <c r="M619" s="2">
        <f t="shared" si="684"/>
        <v>3</v>
      </c>
      <c r="N619" s="2">
        <f t="shared" si="685"/>
        <v>7</v>
      </c>
      <c r="O619" s="2">
        <f t="shared" si="686"/>
        <v>4</v>
      </c>
      <c r="P619" s="2">
        <f t="shared" si="687"/>
        <v>5</v>
      </c>
      <c r="Q619" s="2">
        <f t="shared" si="688"/>
        <v>6</v>
      </c>
      <c r="R619" s="2">
        <f t="shared" si="689"/>
        <v>5</v>
      </c>
      <c r="S619" s="2">
        <f t="shared" si="690"/>
        <v>7</v>
      </c>
      <c r="T619" s="2">
        <f t="shared" si="691"/>
        <v>4</v>
      </c>
      <c r="U619" s="2">
        <f t="shared" si="692"/>
        <v>5</v>
      </c>
      <c r="V619" s="2">
        <f t="shared" si="693"/>
        <v>6</v>
      </c>
      <c r="W619" s="2">
        <f t="shared" si="694"/>
        <v>3</v>
      </c>
      <c r="X619" s="2">
        <f t="shared" si="695"/>
        <v>3</v>
      </c>
      <c r="Y619" s="2">
        <f t="shared" si="696"/>
        <v>1</v>
      </c>
      <c r="Z619" s="2">
        <f t="shared" si="697"/>
        <v>1</v>
      </c>
      <c r="AA619" s="2">
        <f t="shared" si="698"/>
        <v>1</v>
      </c>
      <c r="AB619" s="2">
        <f t="shared" si="699"/>
        <v>1</v>
      </c>
      <c r="AC619" s="2">
        <f t="shared" si="700"/>
        <v>0</v>
      </c>
      <c r="AD619" s="3">
        <f t="shared" si="753"/>
        <v>2</v>
      </c>
      <c r="AE619" s="2">
        <f t="shared" si="701"/>
        <v>6</v>
      </c>
      <c r="AF619" s="2">
        <f t="shared" si="702"/>
        <v>10</v>
      </c>
      <c r="AG619" s="2">
        <f t="shared" si="703"/>
        <v>7</v>
      </c>
      <c r="AH619" s="2">
        <f t="shared" si="704"/>
        <v>8</v>
      </c>
      <c r="AI619" s="2">
        <f t="shared" si="705"/>
        <v>8</v>
      </c>
      <c r="AJ619" s="2">
        <f t="shared" si="706"/>
        <v>7</v>
      </c>
      <c r="AK619" s="2">
        <f t="shared" si="707"/>
        <v>9</v>
      </c>
      <c r="AL619" s="2">
        <f t="shared" si="708"/>
        <v>7</v>
      </c>
      <c r="AM619" s="2">
        <f t="shared" si="709"/>
        <v>7</v>
      </c>
      <c r="AN619" s="2">
        <f t="shared" si="710"/>
        <v>8</v>
      </c>
      <c r="AO619" s="2">
        <f t="shared" si="711"/>
        <v>5</v>
      </c>
      <c r="AP619" s="2">
        <f t="shared" si="712"/>
        <v>5</v>
      </c>
      <c r="AQ619" s="2">
        <f t="shared" si="713"/>
        <v>3</v>
      </c>
      <c r="AR619" s="2">
        <f t="shared" si="714"/>
        <v>2</v>
      </c>
      <c r="AS619" s="2">
        <f t="shared" si="715"/>
        <v>3</v>
      </c>
      <c r="AT619" s="2">
        <f t="shared" si="716"/>
        <v>3</v>
      </c>
      <c r="AU619" s="2">
        <f t="shared" si="717"/>
        <v>2</v>
      </c>
      <c r="AV619" s="3">
        <f t="shared" si="754"/>
        <v>2</v>
      </c>
      <c r="AW619">
        <f t="shared" si="755"/>
        <v>1</v>
      </c>
      <c r="AX619" s="2">
        <f t="shared" si="718"/>
        <v>4</v>
      </c>
      <c r="AY619" s="2">
        <f t="shared" si="719"/>
        <v>7</v>
      </c>
      <c r="AZ619" s="2">
        <f t="shared" si="720"/>
        <v>5</v>
      </c>
      <c r="BA619" s="2">
        <f t="shared" si="721"/>
        <v>4</v>
      </c>
      <c r="BB619" s="2">
        <f t="shared" si="722"/>
        <v>3</v>
      </c>
      <c r="BC619" s="2">
        <f t="shared" si="723"/>
        <v>2</v>
      </c>
      <c r="BD619" s="2">
        <f t="shared" si="724"/>
        <v>6</v>
      </c>
      <c r="BE619" s="2">
        <f t="shared" si="725"/>
        <v>3</v>
      </c>
      <c r="BF619" s="2">
        <f t="shared" si="726"/>
        <v>3</v>
      </c>
      <c r="BG619" s="2">
        <f t="shared" si="727"/>
        <v>3</v>
      </c>
      <c r="BH619" s="2">
        <f t="shared" si="728"/>
        <v>5</v>
      </c>
      <c r="BI619" s="2">
        <f t="shared" si="729"/>
        <v>3</v>
      </c>
      <c r="BJ619" s="2">
        <f t="shared" si="730"/>
        <v>2</v>
      </c>
      <c r="BK619" s="2">
        <f t="shared" si="731"/>
        <v>2</v>
      </c>
      <c r="BL619" s="2">
        <f t="shared" si="732"/>
        <v>2</v>
      </c>
      <c r="BM619" s="2">
        <f t="shared" si="733"/>
        <v>2</v>
      </c>
      <c r="BN619" s="2">
        <f t="shared" si="734"/>
        <v>1</v>
      </c>
      <c r="BO619" s="3">
        <f t="shared" si="756"/>
        <v>2</v>
      </c>
      <c r="BP619">
        <f t="shared" si="757"/>
        <v>1</v>
      </c>
      <c r="BR619">
        <v>2</v>
      </c>
      <c r="BS619">
        <f t="shared" si="735"/>
        <v>2</v>
      </c>
      <c r="BU619" s="1">
        <f t="shared" si="736"/>
        <v>4.3422634346225255</v>
      </c>
      <c r="BV619" s="1">
        <f t="shared" si="737"/>
        <v>2.0772259343281001</v>
      </c>
      <c r="BW619" s="1">
        <f t="shared" si="738"/>
        <v>2.0140057913249367</v>
      </c>
      <c r="BX619" s="1">
        <f t="shared" si="739"/>
        <v>2.5944093925861256</v>
      </c>
      <c r="BY619" s="1">
        <f t="shared" si="740"/>
        <v>2.3513799258892436</v>
      </c>
      <c r="BZ619" s="1">
        <f t="shared" si="741"/>
        <v>2.4337149042724686</v>
      </c>
      <c r="CA619" s="1">
        <f t="shared" si="742"/>
        <v>2.2992868511848807</v>
      </c>
      <c r="CB619" s="1">
        <f t="shared" si="743"/>
        <v>2.5536790265539446</v>
      </c>
      <c r="CC619" s="1">
        <f t="shared" si="744"/>
        <v>2.7310180386209524</v>
      </c>
      <c r="CD619" s="1">
        <f t="shared" si="745"/>
        <v>9.9377114569032656</v>
      </c>
      <c r="CE619" s="1">
        <f t="shared" si="746"/>
        <v>2.2633664197189782</v>
      </c>
      <c r="CF619" s="1">
        <f t="shared" si="747"/>
        <v>2.4001273873082867</v>
      </c>
      <c r="CG619" s="1">
        <f t="shared" si="748"/>
        <v>2.7914942869706545</v>
      </c>
      <c r="CH619" s="1">
        <f t="shared" si="749"/>
        <v>3.0279649909630479</v>
      </c>
      <c r="CI619" s="1">
        <f t="shared" si="750"/>
        <v>3.1313864971926773</v>
      </c>
      <c r="CJ619" s="1">
        <f t="shared" si="751"/>
        <v>3.216624321327155</v>
      </c>
      <c r="CK619" s="1">
        <f t="shared" si="752"/>
        <v>3.1687363047594892</v>
      </c>
      <c r="CL619" s="5">
        <f t="shared" si="758"/>
        <v>3</v>
      </c>
      <c r="CN619" s="9">
        <f t="shared" si="759"/>
        <v>2.0140057913249367</v>
      </c>
    </row>
    <row r="620" spans="1:92" x14ac:dyDescent="0.2">
      <c r="A620" s="4">
        <v>618</v>
      </c>
      <c r="B620" s="1">
        <v>0.223372371169692</v>
      </c>
      <c r="C620" s="1">
        <v>32.15</v>
      </c>
      <c r="D620" s="1">
        <v>69</v>
      </c>
      <c r="E620" s="1">
        <v>26</v>
      </c>
      <c r="F620" s="1">
        <v>5</v>
      </c>
      <c r="G620" s="1">
        <v>12.8600164095115</v>
      </c>
      <c r="H620" s="1">
        <v>7</v>
      </c>
      <c r="I620">
        <v>1500</v>
      </c>
      <c r="J620">
        <v>0.15</v>
      </c>
      <c r="K620">
        <v>37.5</v>
      </c>
      <c r="L620" s="1"/>
      <c r="M620" s="2">
        <f t="shared" si="684"/>
        <v>4</v>
      </c>
      <c r="N620" s="2">
        <f t="shared" si="685"/>
        <v>8</v>
      </c>
      <c r="O620" s="2">
        <f t="shared" si="686"/>
        <v>6</v>
      </c>
      <c r="P620" s="2">
        <f t="shared" si="687"/>
        <v>5</v>
      </c>
      <c r="Q620" s="2">
        <f t="shared" si="688"/>
        <v>6</v>
      </c>
      <c r="R620" s="2">
        <f t="shared" si="689"/>
        <v>6</v>
      </c>
      <c r="S620" s="2">
        <f t="shared" si="690"/>
        <v>6</v>
      </c>
      <c r="T620" s="2">
        <f t="shared" si="691"/>
        <v>4</v>
      </c>
      <c r="U620" s="2">
        <f t="shared" si="692"/>
        <v>4</v>
      </c>
      <c r="V620" s="2">
        <f t="shared" si="693"/>
        <v>7</v>
      </c>
      <c r="W620" s="2">
        <f t="shared" si="694"/>
        <v>3</v>
      </c>
      <c r="X620" s="2">
        <f t="shared" si="695"/>
        <v>3</v>
      </c>
      <c r="Y620" s="2">
        <f t="shared" si="696"/>
        <v>1</v>
      </c>
      <c r="Z620" s="2">
        <f t="shared" si="697"/>
        <v>1</v>
      </c>
      <c r="AA620" s="2">
        <f t="shared" si="698"/>
        <v>2</v>
      </c>
      <c r="AB620" s="2">
        <f t="shared" si="699"/>
        <v>1</v>
      </c>
      <c r="AC620" s="2">
        <f t="shared" si="700"/>
        <v>0</v>
      </c>
      <c r="AD620" s="3">
        <f t="shared" si="753"/>
        <v>2</v>
      </c>
      <c r="AE620" s="2">
        <f t="shared" si="701"/>
        <v>7</v>
      </c>
      <c r="AF620" s="2">
        <f t="shared" si="702"/>
        <v>11</v>
      </c>
      <c r="AG620" s="2">
        <f t="shared" si="703"/>
        <v>9</v>
      </c>
      <c r="AH620" s="2">
        <f t="shared" si="704"/>
        <v>8</v>
      </c>
      <c r="AI620" s="2">
        <f t="shared" si="705"/>
        <v>8</v>
      </c>
      <c r="AJ620" s="2">
        <f t="shared" si="706"/>
        <v>8</v>
      </c>
      <c r="AK620" s="2">
        <f t="shared" si="707"/>
        <v>8</v>
      </c>
      <c r="AL620" s="2">
        <f t="shared" si="708"/>
        <v>7</v>
      </c>
      <c r="AM620" s="2">
        <f t="shared" si="709"/>
        <v>6</v>
      </c>
      <c r="AN620" s="2">
        <f t="shared" si="710"/>
        <v>9</v>
      </c>
      <c r="AO620" s="2">
        <f t="shared" si="711"/>
        <v>5</v>
      </c>
      <c r="AP620" s="2">
        <f t="shared" si="712"/>
        <v>5</v>
      </c>
      <c r="AQ620" s="2">
        <f t="shared" si="713"/>
        <v>3</v>
      </c>
      <c r="AR620" s="2">
        <f t="shared" si="714"/>
        <v>2</v>
      </c>
      <c r="AS620" s="2">
        <f t="shared" si="715"/>
        <v>4</v>
      </c>
      <c r="AT620" s="2">
        <f t="shared" si="716"/>
        <v>3</v>
      </c>
      <c r="AU620" s="2">
        <f t="shared" si="717"/>
        <v>2</v>
      </c>
      <c r="AV620" s="3">
        <f t="shared" si="754"/>
        <v>2</v>
      </c>
      <c r="AW620">
        <f t="shared" si="755"/>
        <v>1</v>
      </c>
      <c r="AX620" s="2">
        <f t="shared" si="718"/>
        <v>5</v>
      </c>
      <c r="AY620" s="2">
        <f t="shared" si="719"/>
        <v>7</v>
      </c>
      <c r="AZ620" s="2">
        <f t="shared" si="720"/>
        <v>7</v>
      </c>
      <c r="BA620" s="2">
        <f t="shared" si="721"/>
        <v>4</v>
      </c>
      <c r="BB620" s="2">
        <f t="shared" si="722"/>
        <v>3</v>
      </c>
      <c r="BC620" s="2">
        <f t="shared" si="723"/>
        <v>3</v>
      </c>
      <c r="BD620" s="2">
        <f t="shared" si="724"/>
        <v>5</v>
      </c>
      <c r="BE620" s="2">
        <f t="shared" si="725"/>
        <v>2</v>
      </c>
      <c r="BF620" s="2">
        <f t="shared" si="726"/>
        <v>2</v>
      </c>
      <c r="BG620" s="2">
        <f t="shared" si="727"/>
        <v>4</v>
      </c>
      <c r="BH620" s="2">
        <f t="shared" si="728"/>
        <v>5</v>
      </c>
      <c r="BI620" s="2">
        <f t="shared" si="729"/>
        <v>3</v>
      </c>
      <c r="BJ620" s="2">
        <f t="shared" si="730"/>
        <v>2</v>
      </c>
      <c r="BK620" s="2">
        <f t="shared" si="731"/>
        <v>3</v>
      </c>
      <c r="BL620" s="2">
        <f t="shared" si="732"/>
        <v>3</v>
      </c>
      <c r="BM620" s="2">
        <f t="shared" si="733"/>
        <v>2</v>
      </c>
      <c r="BN620" s="2">
        <f t="shared" si="734"/>
        <v>1</v>
      </c>
      <c r="BO620" s="3">
        <f t="shared" si="756"/>
        <v>2</v>
      </c>
      <c r="BP620">
        <f t="shared" si="757"/>
        <v>2</v>
      </c>
      <c r="BR620">
        <v>2</v>
      </c>
      <c r="BS620">
        <f t="shared" si="735"/>
        <v>2</v>
      </c>
      <c r="BU620" s="1">
        <f t="shared" si="736"/>
        <v>4.2767640848720667</v>
      </c>
      <c r="BV620" s="1">
        <f t="shared" si="737"/>
        <v>2.2470800039035845</v>
      </c>
      <c r="BW620" s="1">
        <f t="shared" si="738"/>
        <v>2.1725035254252227</v>
      </c>
      <c r="BX620" s="1">
        <f t="shared" si="739"/>
        <v>2.8429293475208217</v>
      </c>
      <c r="BY620" s="1">
        <f t="shared" si="740"/>
        <v>2.8552814370166337</v>
      </c>
      <c r="BZ620" s="1">
        <f t="shared" si="741"/>
        <v>3.1793182731287724</v>
      </c>
      <c r="CA620" s="1">
        <f t="shared" si="742"/>
        <v>2.3749889258963242</v>
      </c>
      <c r="CB620" s="1">
        <f t="shared" si="743"/>
        <v>3.5100282936983032</v>
      </c>
      <c r="CC620" s="1">
        <f t="shared" si="744"/>
        <v>3.7407160088113152</v>
      </c>
      <c r="CD620" s="1">
        <f t="shared" si="745"/>
        <v>10.144293731812999</v>
      </c>
      <c r="CE620" s="1">
        <f t="shared" si="746"/>
        <v>2.1544683121175003</v>
      </c>
      <c r="CF620" s="1">
        <f t="shared" si="747"/>
        <v>2.918797985525869</v>
      </c>
      <c r="CG620" s="1">
        <f t="shared" si="748"/>
        <v>3.5461878704589189</v>
      </c>
      <c r="CH620" s="1">
        <f t="shared" si="749"/>
        <v>4.0643496573108395</v>
      </c>
      <c r="CI620" s="1">
        <f t="shared" si="750"/>
        <v>4.1650434844642366</v>
      </c>
      <c r="CJ620" s="1">
        <f t="shared" si="751"/>
        <v>4.2295731197939945</v>
      </c>
      <c r="CK620" s="1">
        <f t="shared" si="752"/>
        <v>4.1929018327581478</v>
      </c>
      <c r="CL620" s="5">
        <f t="shared" si="758"/>
        <v>11</v>
      </c>
      <c r="CN620" s="9">
        <f t="shared" si="759"/>
        <v>2.1544683121175003</v>
      </c>
    </row>
    <row r="621" spans="1:92" x14ac:dyDescent="0.2">
      <c r="A621" s="4">
        <v>619</v>
      </c>
      <c r="B621" s="1">
        <v>0.19690947787256399</v>
      </c>
      <c r="C621" s="1">
        <v>5.8079999999999998</v>
      </c>
      <c r="D621" s="1">
        <v>84</v>
      </c>
      <c r="E621" s="1">
        <v>11</v>
      </c>
      <c r="F621" s="1">
        <v>5</v>
      </c>
      <c r="G621" s="1">
        <v>13.141906425995</v>
      </c>
      <c r="H621" s="1">
        <v>7</v>
      </c>
      <c r="I621">
        <v>1500</v>
      </c>
      <c r="J621">
        <v>0.15</v>
      </c>
      <c r="K621">
        <v>37.5</v>
      </c>
      <c r="L621" s="1"/>
      <c r="M621" s="2">
        <f t="shared" si="684"/>
        <v>4</v>
      </c>
      <c r="N621" s="2">
        <f t="shared" si="685"/>
        <v>7</v>
      </c>
      <c r="O621" s="2">
        <f t="shared" si="686"/>
        <v>4</v>
      </c>
      <c r="P621" s="2">
        <f t="shared" si="687"/>
        <v>5</v>
      </c>
      <c r="Q621" s="2">
        <f t="shared" si="688"/>
        <v>6</v>
      </c>
      <c r="R621" s="2">
        <f t="shared" si="689"/>
        <v>5</v>
      </c>
      <c r="S621" s="2">
        <f t="shared" si="690"/>
        <v>7</v>
      </c>
      <c r="T621" s="2">
        <f t="shared" si="691"/>
        <v>4</v>
      </c>
      <c r="U621" s="2">
        <f t="shared" si="692"/>
        <v>5</v>
      </c>
      <c r="V621" s="2">
        <f t="shared" si="693"/>
        <v>6</v>
      </c>
      <c r="W621" s="2">
        <f t="shared" si="694"/>
        <v>3</v>
      </c>
      <c r="X621" s="2">
        <f t="shared" si="695"/>
        <v>3</v>
      </c>
      <c r="Y621" s="2">
        <f t="shared" si="696"/>
        <v>1</v>
      </c>
      <c r="Z621" s="2">
        <f t="shared" si="697"/>
        <v>1</v>
      </c>
      <c r="AA621" s="2">
        <f t="shared" si="698"/>
        <v>2</v>
      </c>
      <c r="AB621" s="2">
        <f t="shared" si="699"/>
        <v>1</v>
      </c>
      <c r="AC621" s="2">
        <f t="shared" si="700"/>
        <v>0</v>
      </c>
      <c r="AD621" s="3">
        <f t="shared" si="753"/>
        <v>2</v>
      </c>
      <c r="AE621" s="2">
        <f t="shared" si="701"/>
        <v>7</v>
      </c>
      <c r="AF621" s="2">
        <f t="shared" si="702"/>
        <v>10</v>
      </c>
      <c r="AG621" s="2">
        <f t="shared" si="703"/>
        <v>7</v>
      </c>
      <c r="AH621" s="2">
        <f t="shared" si="704"/>
        <v>8</v>
      </c>
      <c r="AI621" s="2">
        <f t="shared" si="705"/>
        <v>8</v>
      </c>
      <c r="AJ621" s="2">
        <f t="shared" si="706"/>
        <v>7</v>
      </c>
      <c r="AK621" s="2">
        <f t="shared" si="707"/>
        <v>9</v>
      </c>
      <c r="AL621" s="2">
        <f t="shared" si="708"/>
        <v>7</v>
      </c>
      <c r="AM621" s="2">
        <f t="shared" si="709"/>
        <v>7</v>
      </c>
      <c r="AN621" s="2">
        <f t="shared" si="710"/>
        <v>8</v>
      </c>
      <c r="AO621" s="2">
        <f t="shared" si="711"/>
        <v>5</v>
      </c>
      <c r="AP621" s="2">
        <f t="shared" si="712"/>
        <v>5</v>
      </c>
      <c r="AQ621" s="2">
        <f t="shared" si="713"/>
        <v>3</v>
      </c>
      <c r="AR621" s="2">
        <f t="shared" si="714"/>
        <v>2</v>
      </c>
      <c r="AS621" s="2">
        <f t="shared" si="715"/>
        <v>4</v>
      </c>
      <c r="AT621" s="2">
        <f t="shared" si="716"/>
        <v>3</v>
      </c>
      <c r="AU621" s="2">
        <f t="shared" si="717"/>
        <v>2</v>
      </c>
      <c r="AV621" s="3">
        <f t="shared" si="754"/>
        <v>2</v>
      </c>
      <c r="AW621">
        <f t="shared" si="755"/>
        <v>1</v>
      </c>
      <c r="AX621" s="2">
        <f t="shared" si="718"/>
        <v>4</v>
      </c>
      <c r="AY621" s="2">
        <f t="shared" si="719"/>
        <v>6</v>
      </c>
      <c r="AZ621" s="2">
        <f t="shared" si="720"/>
        <v>4</v>
      </c>
      <c r="BA621" s="2">
        <f t="shared" si="721"/>
        <v>4</v>
      </c>
      <c r="BB621" s="2">
        <f t="shared" si="722"/>
        <v>3</v>
      </c>
      <c r="BC621" s="2">
        <f t="shared" si="723"/>
        <v>2</v>
      </c>
      <c r="BD621" s="2">
        <f t="shared" si="724"/>
        <v>5</v>
      </c>
      <c r="BE621" s="2">
        <f t="shared" si="725"/>
        <v>3</v>
      </c>
      <c r="BF621" s="2">
        <f t="shared" si="726"/>
        <v>3</v>
      </c>
      <c r="BG621" s="2">
        <f t="shared" si="727"/>
        <v>3</v>
      </c>
      <c r="BH621" s="2">
        <f t="shared" si="728"/>
        <v>5</v>
      </c>
      <c r="BI621" s="2">
        <f t="shared" si="729"/>
        <v>3</v>
      </c>
      <c r="BJ621" s="2">
        <f t="shared" si="730"/>
        <v>2</v>
      </c>
      <c r="BK621" s="2">
        <f t="shared" si="731"/>
        <v>3</v>
      </c>
      <c r="BL621" s="2">
        <f t="shared" si="732"/>
        <v>3</v>
      </c>
      <c r="BM621" s="2">
        <f t="shared" si="733"/>
        <v>2</v>
      </c>
      <c r="BN621" s="2">
        <f t="shared" si="734"/>
        <v>1</v>
      </c>
      <c r="BO621" s="3">
        <f t="shared" si="756"/>
        <v>2</v>
      </c>
      <c r="BP621">
        <f t="shared" si="757"/>
        <v>1</v>
      </c>
      <c r="BR621">
        <v>2</v>
      </c>
      <c r="BS621">
        <f t="shared" si="735"/>
        <v>2</v>
      </c>
      <c r="BU621" s="1">
        <f t="shared" si="736"/>
        <v>4.2275733990597981</v>
      </c>
      <c r="BV621" s="1">
        <f t="shared" si="737"/>
        <v>2.2978368267044633</v>
      </c>
      <c r="BW621" s="1">
        <f t="shared" si="738"/>
        <v>2.2033947115527179</v>
      </c>
      <c r="BX621" s="1">
        <f t="shared" si="739"/>
        <v>3.0066174122984366</v>
      </c>
      <c r="BY621" s="1">
        <f t="shared" si="740"/>
        <v>3.0983301292802889</v>
      </c>
      <c r="BZ621" s="1">
        <f t="shared" si="741"/>
        <v>3.5036614344800072</v>
      </c>
      <c r="CA621" s="1">
        <f t="shared" si="742"/>
        <v>2.3592560940409828</v>
      </c>
      <c r="CB621" s="1">
        <f t="shared" si="743"/>
        <v>3.9195510312862174</v>
      </c>
      <c r="CC621" s="1">
        <f t="shared" si="744"/>
        <v>4.1856075497720946</v>
      </c>
      <c r="CD621" s="1">
        <f t="shared" si="745"/>
        <v>10.252847476351738</v>
      </c>
      <c r="CE621" s="1">
        <f t="shared" si="746"/>
        <v>2.0400149400978247</v>
      </c>
      <c r="CF621" s="1">
        <f t="shared" si="747"/>
        <v>3.1680471231901626</v>
      </c>
      <c r="CG621" s="1">
        <f t="shared" si="748"/>
        <v>3.8890990302656223</v>
      </c>
      <c r="CH621" s="1">
        <f t="shared" si="749"/>
        <v>4.5328582735613185</v>
      </c>
      <c r="CI621" s="1">
        <f t="shared" si="750"/>
        <v>4.6136624841821474</v>
      </c>
      <c r="CJ621" s="1">
        <f t="shared" si="751"/>
        <v>4.6720086707502766</v>
      </c>
      <c r="CK621" s="1">
        <f t="shared" si="752"/>
        <v>4.6387917659953306</v>
      </c>
      <c r="CL621" s="5">
        <f t="shared" si="758"/>
        <v>11</v>
      </c>
      <c r="CN621" s="9">
        <f t="shared" si="759"/>
        <v>2.0400149400978247</v>
      </c>
    </row>
    <row r="622" spans="1:92" x14ac:dyDescent="0.2">
      <c r="A622" s="4">
        <v>620</v>
      </c>
      <c r="B622" s="1">
        <v>0.193225118256833</v>
      </c>
      <c r="C622" s="1">
        <v>63.372</v>
      </c>
      <c r="D622" s="1">
        <v>84</v>
      </c>
      <c r="E622" s="1">
        <v>13</v>
      </c>
      <c r="F622" s="1">
        <v>3</v>
      </c>
      <c r="G622" s="1">
        <v>12.674347401570101</v>
      </c>
      <c r="H622" s="1">
        <v>7</v>
      </c>
      <c r="I622">
        <v>1500</v>
      </c>
      <c r="J622">
        <v>0.15</v>
      </c>
      <c r="K622">
        <v>37.5</v>
      </c>
      <c r="L622" s="1"/>
      <c r="M622" s="2">
        <f t="shared" si="684"/>
        <v>4</v>
      </c>
      <c r="N622" s="2">
        <f t="shared" si="685"/>
        <v>7</v>
      </c>
      <c r="O622" s="2">
        <f t="shared" si="686"/>
        <v>4</v>
      </c>
      <c r="P622" s="2">
        <f t="shared" si="687"/>
        <v>5</v>
      </c>
      <c r="Q622" s="2">
        <f t="shared" si="688"/>
        <v>6</v>
      </c>
      <c r="R622" s="2">
        <f t="shared" si="689"/>
        <v>5</v>
      </c>
      <c r="S622" s="2">
        <f t="shared" si="690"/>
        <v>7</v>
      </c>
      <c r="T622" s="2">
        <f t="shared" si="691"/>
        <v>4</v>
      </c>
      <c r="U622" s="2">
        <f t="shared" si="692"/>
        <v>5</v>
      </c>
      <c r="V622" s="2">
        <f t="shared" si="693"/>
        <v>6</v>
      </c>
      <c r="W622" s="2">
        <f t="shared" si="694"/>
        <v>3</v>
      </c>
      <c r="X622" s="2">
        <f t="shared" si="695"/>
        <v>3</v>
      </c>
      <c r="Y622" s="2">
        <f t="shared" si="696"/>
        <v>1</v>
      </c>
      <c r="Z622" s="2">
        <f t="shared" si="697"/>
        <v>1</v>
      </c>
      <c r="AA622" s="2">
        <f t="shared" si="698"/>
        <v>2</v>
      </c>
      <c r="AB622" s="2">
        <f t="shared" si="699"/>
        <v>1</v>
      </c>
      <c r="AC622" s="2">
        <f t="shared" si="700"/>
        <v>0</v>
      </c>
      <c r="AD622" s="3">
        <f t="shared" si="753"/>
        <v>2</v>
      </c>
      <c r="AE622" s="2">
        <f t="shared" si="701"/>
        <v>7</v>
      </c>
      <c r="AF622" s="2">
        <f t="shared" si="702"/>
        <v>10</v>
      </c>
      <c r="AG622" s="2">
        <f t="shared" si="703"/>
        <v>7</v>
      </c>
      <c r="AH622" s="2">
        <f t="shared" si="704"/>
        <v>8</v>
      </c>
      <c r="AI622" s="2">
        <f t="shared" si="705"/>
        <v>8</v>
      </c>
      <c r="AJ622" s="2">
        <f t="shared" si="706"/>
        <v>7</v>
      </c>
      <c r="AK622" s="2">
        <f t="shared" si="707"/>
        <v>9</v>
      </c>
      <c r="AL622" s="2">
        <f t="shared" si="708"/>
        <v>7</v>
      </c>
      <c r="AM622" s="2">
        <f t="shared" si="709"/>
        <v>7</v>
      </c>
      <c r="AN622" s="2">
        <f t="shared" si="710"/>
        <v>8</v>
      </c>
      <c r="AO622" s="2">
        <f t="shared" si="711"/>
        <v>5</v>
      </c>
      <c r="AP622" s="2">
        <f t="shared" si="712"/>
        <v>5</v>
      </c>
      <c r="AQ622" s="2">
        <f t="shared" si="713"/>
        <v>3</v>
      </c>
      <c r="AR622" s="2">
        <f t="shared" si="714"/>
        <v>2</v>
      </c>
      <c r="AS622" s="2">
        <f t="shared" si="715"/>
        <v>4</v>
      </c>
      <c r="AT622" s="2">
        <f t="shared" si="716"/>
        <v>3</v>
      </c>
      <c r="AU622" s="2">
        <f t="shared" si="717"/>
        <v>2</v>
      </c>
      <c r="AV622" s="3">
        <f t="shared" si="754"/>
        <v>2</v>
      </c>
      <c r="AW622">
        <f t="shared" si="755"/>
        <v>1</v>
      </c>
      <c r="AX622" s="2">
        <f t="shared" si="718"/>
        <v>4</v>
      </c>
      <c r="AY622" s="2">
        <f t="shared" si="719"/>
        <v>6</v>
      </c>
      <c r="AZ622" s="2">
        <f t="shared" si="720"/>
        <v>4</v>
      </c>
      <c r="BA622" s="2">
        <f t="shared" si="721"/>
        <v>4</v>
      </c>
      <c r="BB622" s="2">
        <f t="shared" si="722"/>
        <v>3</v>
      </c>
      <c r="BC622" s="2">
        <f t="shared" si="723"/>
        <v>2</v>
      </c>
      <c r="BD622" s="2">
        <f t="shared" si="724"/>
        <v>5</v>
      </c>
      <c r="BE622" s="2">
        <f t="shared" si="725"/>
        <v>3</v>
      </c>
      <c r="BF622" s="2">
        <f t="shared" si="726"/>
        <v>3</v>
      </c>
      <c r="BG622" s="2">
        <f t="shared" si="727"/>
        <v>3</v>
      </c>
      <c r="BH622" s="2">
        <f t="shared" si="728"/>
        <v>5</v>
      </c>
      <c r="BI622" s="2">
        <f t="shared" si="729"/>
        <v>3</v>
      </c>
      <c r="BJ622" s="2">
        <f t="shared" si="730"/>
        <v>2</v>
      </c>
      <c r="BK622" s="2">
        <f t="shared" si="731"/>
        <v>3</v>
      </c>
      <c r="BL622" s="2">
        <f t="shared" si="732"/>
        <v>3</v>
      </c>
      <c r="BM622" s="2">
        <f t="shared" si="733"/>
        <v>2</v>
      </c>
      <c r="BN622" s="2">
        <f t="shared" si="734"/>
        <v>1</v>
      </c>
      <c r="BO622" s="3">
        <f t="shared" si="756"/>
        <v>2</v>
      </c>
      <c r="BP622">
        <f t="shared" si="757"/>
        <v>1</v>
      </c>
      <c r="BR622">
        <v>2</v>
      </c>
      <c r="BS622">
        <f t="shared" si="735"/>
        <v>2</v>
      </c>
      <c r="BU622" s="1">
        <f t="shared" si="736"/>
        <v>4.3062109794584753</v>
      </c>
      <c r="BV622" s="1">
        <f t="shared" si="737"/>
        <v>2.4058959469049404</v>
      </c>
      <c r="BW622" s="1">
        <f t="shared" si="738"/>
        <v>2.2812340964613056</v>
      </c>
      <c r="BX622" s="1">
        <f t="shared" si="739"/>
        <v>3.1086833015244806</v>
      </c>
      <c r="BY622" s="1">
        <f t="shared" si="740"/>
        <v>3.1656904072608341</v>
      </c>
      <c r="BZ622" s="1">
        <f t="shared" si="741"/>
        <v>3.5680271451503067</v>
      </c>
      <c r="CA622" s="1">
        <f t="shared" si="742"/>
        <v>2.444265581928097</v>
      </c>
      <c r="CB622" s="1">
        <f t="shared" si="743"/>
        <v>3.9931288422404418</v>
      </c>
      <c r="CC622" s="1">
        <f t="shared" si="744"/>
        <v>4.2468760683700539</v>
      </c>
      <c r="CD622" s="1">
        <f t="shared" si="745"/>
        <v>10.272778190730094</v>
      </c>
      <c r="CE622" s="1">
        <f t="shared" si="746"/>
        <v>2.1233698869799267</v>
      </c>
      <c r="CF622" s="1">
        <f t="shared" si="747"/>
        <v>3.2056428562020325</v>
      </c>
      <c r="CG622" s="1">
        <f t="shared" si="748"/>
        <v>3.9492654932378133</v>
      </c>
      <c r="CH622" s="1">
        <f t="shared" si="749"/>
        <v>4.5917357220523076</v>
      </c>
      <c r="CI622" s="1">
        <f t="shared" si="750"/>
        <v>4.6930073319703007</v>
      </c>
      <c r="CJ622" s="1">
        <f t="shared" si="751"/>
        <v>4.7503645558606502</v>
      </c>
      <c r="CK622" s="1">
        <f t="shared" si="752"/>
        <v>4.7177730350784994</v>
      </c>
      <c r="CL622" s="5">
        <f t="shared" si="758"/>
        <v>11</v>
      </c>
      <c r="CN622" s="9">
        <f t="shared" si="759"/>
        <v>2.1233698869799267</v>
      </c>
    </row>
    <row r="623" spans="1:92" x14ac:dyDescent="0.2">
      <c r="A623" s="4">
        <v>621</v>
      </c>
      <c r="B623" s="1">
        <v>0.176988947075644</v>
      </c>
      <c r="C623" s="1">
        <v>6.077</v>
      </c>
      <c r="D623" s="1">
        <v>83</v>
      </c>
      <c r="E623" s="1">
        <v>15</v>
      </c>
      <c r="F623" s="1">
        <v>2</v>
      </c>
      <c r="G623" s="1">
        <v>13.4387471005828</v>
      </c>
      <c r="H623" s="1">
        <v>7</v>
      </c>
      <c r="I623">
        <v>1500</v>
      </c>
      <c r="J623">
        <v>0.15</v>
      </c>
      <c r="K623">
        <v>37.5</v>
      </c>
      <c r="L623" s="1"/>
      <c r="M623" s="2">
        <f t="shared" si="684"/>
        <v>4</v>
      </c>
      <c r="N623" s="2">
        <f t="shared" si="685"/>
        <v>7</v>
      </c>
      <c r="O623" s="2">
        <f t="shared" si="686"/>
        <v>4</v>
      </c>
      <c r="P623" s="2">
        <f t="shared" si="687"/>
        <v>5</v>
      </c>
      <c r="Q623" s="2">
        <f t="shared" si="688"/>
        <v>6</v>
      </c>
      <c r="R623" s="2">
        <f t="shared" si="689"/>
        <v>5</v>
      </c>
      <c r="S623" s="2">
        <f t="shared" si="690"/>
        <v>7</v>
      </c>
      <c r="T623" s="2">
        <f t="shared" si="691"/>
        <v>4</v>
      </c>
      <c r="U623" s="2">
        <f t="shared" si="692"/>
        <v>5</v>
      </c>
      <c r="V623" s="2">
        <f t="shared" si="693"/>
        <v>6</v>
      </c>
      <c r="W623" s="2">
        <f t="shared" si="694"/>
        <v>3</v>
      </c>
      <c r="X623" s="2">
        <f t="shared" si="695"/>
        <v>3</v>
      </c>
      <c r="Y623" s="2">
        <f t="shared" si="696"/>
        <v>1</v>
      </c>
      <c r="Z623" s="2">
        <f t="shared" si="697"/>
        <v>1</v>
      </c>
      <c r="AA623" s="2">
        <f t="shared" si="698"/>
        <v>2</v>
      </c>
      <c r="AB623" s="2">
        <f t="shared" si="699"/>
        <v>1</v>
      </c>
      <c r="AC623" s="2">
        <f t="shared" si="700"/>
        <v>0</v>
      </c>
      <c r="AD623" s="3">
        <f t="shared" si="753"/>
        <v>2</v>
      </c>
      <c r="AE623" s="2">
        <f t="shared" si="701"/>
        <v>7</v>
      </c>
      <c r="AF623" s="2">
        <f t="shared" si="702"/>
        <v>10</v>
      </c>
      <c r="AG623" s="2">
        <f t="shared" si="703"/>
        <v>7</v>
      </c>
      <c r="AH623" s="2">
        <f t="shared" si="704"/>
        <v>8</v>
      </c>
      <c r="AI623" s="2">
        <f t="shared" si="705"/>
        <v>8</v>
      </c>
      <c r="AJ623" s="2">
        <f t="shared" si="706"/>
        <v>7</v>
      </c>
      <c r="AK623" s="2">
        <f t="shared" si="707"/>
        <v>9</v>
      </c>
      <c r="AL623" s="2">
        <f t="shared" si="708"/>
        <v>7</v>
      </c>
      <c r="AM623" s="2">
        <f t="shared" si="709"/>
        <v>7</v>
      </c>
      <c r="AN623" s="2">
        <f t="shared" si="710"/>
        <v>8</v>
      </c>
      <c r="AO623" s="2">
        <f t="shared" si="711"/>
        <v>5</v>
      </c>
      <c r="AP623" s="2">
        <f t="shared" si="712"/>
        <v>5</v>
      </c>
      <c r="AQ623" s="2">
        <f t="shared" si="713"/>
        <v>3</v>
      </c>
      <c r="AR623" s="2">
        <f t="shared" si="714"/>
        <v>2</v>
      </c>
      <c r="AS623" s="2">
        <f t="shared" si="715"/>
        <v>4</v>
      </c>
      <c r="AT623" s="2">
        <f t="shared" si="716"/>
        <v>3</v>
      </c>
      <c r="AU623" s="2">
        <f t="shared" si="717"/>
        <v>2</v>
      </c>
      <c r="AV623" s="3">
        <f t="shared" si="754"/>
        <v>2</v>
      </c>
      <c r="AW623">
        <f t="shared" si="755"/>
        <v>1</v>
      </c>
      <c r="AX623" s="2">
        <f t="shared" si="718"/>
        <v>4</v>
      </c>
      <c r="AY623" s="2">
        <f t="shared" si="719"/>
        <v>6</v>
      </c>
      <c r="AZ623" s="2">
        <f t="shared" si="720"/>
        <v>4</v>
      </c>
      <c r="BA623" s="2">
        <f t="shared" si="721"/>
        <v>4</v>
      </c>
      <c r="BB623" s="2">
        <f t="shared" si="722"/>
        <v>3</v>
      </c>
      <c r="BC623" s="2">
        <f t="shared" si="723"/>
        <v>2</v>
      </c>
      <c r="BD623" s="2">
        <f t="shared" si="724"/>
        <v>5</v>
      </c>
      <c r="BE623" s="2">
        <f t="shared" si="725"/>
        <v>3</v>
      </c>
      <c r="BF623" s="2">
        <f t="shared" si="726"/>
        <v>3</v>
      </c>
      <c r="BG623" s="2">
        <f t="shared" si="727"/>
        <v>3</v>
      </c>
      <c r="BH623" s="2">
        <f t="shared" si="728"/>
        <v>5</v>
      </c>
      <c r="BI623" s="2">
        <f t="shared" si="729"/>
        <v>3</v>
      </c>
      <c r="BJ623" s="2">
        <f t="shared" si="730"/>
        <v>2</v>
      </c>
      <c r="BK623" s="2">
        <f t="shared" si="731"/>
        <v>3</v>
      </c>
      <c r="BL623" s="2">
        <f t="shared" si="732"/>
        <v>3</v>
      </c>
      <c r="BM623" s="2">
        <f t="shared" si="733"/>
        <v>2</v>
      </c>
      <c r="BN623" s="2">
        <f t="shared" si="734"/>
        <v>1</v>
      </c>
      <c r="BO623" s="3">
        <f t="shared" si="756"/>
        <v>2</v>
      </c>
      <c r="BP623">
        <f t="shared" si="757"/>
        <v>1</v>
      </c>
      <c r="BR623">
        <v>2</v>
      </c>
      <c r="BS623">
        <f t="shared" si="735"/>
        <v>2</v>
      </c>
      <c r="BU623" s="1">
        <f t="shared" si="736"/>
        <v>4.2451338407952983</v>
      </c>
      <c r="BV623" s="1">
        <f t="shared" si="737"/>
        <v>2.4424610058780871</v>
      </c>
      <c r="BW623" s="1">
        <f t="shared" si="738"/>
        <v>2.3097587919617539</v>
      </c>
      <c r="BX623" s="1">
        <f t="shared" si="739"/>
        <v>3.2105215117093238</v>
      </c>
      <c r="BY623" s="1">
        <f t="shared" si="740"/>
        <v>3.3606184128164407</v>
      </c>
      <c r="BZ623" s="1">
        <f t="shared" si="741"/>
        <v>3.8308110472176233</v>
      </c>
      <c r="CA623" s="1">
        <f t="shared" si="742"/>
        <v>2.4210347951257312</v>
      </c>
      <c r="CB623" s="1">
        <f t="shared" si="743"/>
        <v>4.3357758351183335</v>
      </c>
      <c r="CC623" s="1">
        <f t="shared" si="744"/>
        <v>4.5999006489938328</v>
      </c>
      <c r="CD623" s="1">
        <f t="shared" si="745"/>
        <v>10.368845048261974</v>
      </c>
      <c r="CE623" s="1">
        <f t="shared" si="746"/>
        <v>1.9511689290107412</v>
      </c>
      <c r="CF623" s="1">
        <f t="shared" si="747"/>
        <v>3.3945616549110702</v>
      </c>
      <c r="CG623" s="1">
        <f t="shared" si="748"/>
        <v>4.2153079169140719</v>
      </c>
      <c r="CH623" s="1">
        <f t="shared" si="749"/>
        <v>4.9618086685783682</v>
      </c>
      <c r="CI623" s="1">
        <f t="shared" si="750"/>
        <v>5.0743016368298219</v>
      </c>
      <c r="CJ623" s="1">
        <f t="shared" si="751"/>
        <v>5.127416817301623</v>
      </c>
      <c r="CK623" s="1">
        <f t="shared" si="752"/>
        <v>5.097127721475891</v>
      </c>
      <c r="CL623" s="5">
        <f t="shared" si="758"/>
        <v>11</v>
      </c>
      <c r="CN623" s="9">
        <f t="shared" si="759"/>
        <v>1.9511689290107412</v>
      </c>
    </row>
    <row r="624" spans="1:92" x14ac:dyDescent="0.2">
      <c r="A624" s="4">
        <v>622</v>
      </c>
      <c r="B624" s="1">
        <v>0.35645055279260701</v>
      </c>
      <c r="C624" s="1">
        <v>16.393000000000001</v>
      </c>
      <c r="D624" s="1">
        <v>70</v>
      </c>
      <c r="E624" s="1">
        <v>21</v>
      </c>
      <c r="F624" s="1">
        <v>9</v>
      </c>
      <c r="G624" s="1">
        <v>12.7507990549302</v>
      </c>
      <c r="H624" s="1">
        <v>7</v>
      </c>
      <c r="I624">
        <v>1500</v>
      </c>
      <c r="J624">
        <v>0.15</v>
      </c>
      <c r="K624">
        <v>37.5</v>
      </c>
      <c r="L624" s="1"/>
      <c r="M624" s="2">
        <f t="shared" si="684"/>
        <v>4</v>
      </c>
      <c r="N624" s="2">
        <f t="shared" si="685"/>
        <v>8</v>
      </c>
      <c r="O624" s="2">
        <f t="shared" si="686"/>
        <v>6</v>
      </c>
      <c r="P624" s="2">
        <f t="shared" si="687"/>
        <v>5</v>
      </c>
      <c r="Q624" s="2">
        <f t="shared" si="688"/>
        <v>6</v>
      </c>
      <c r="R624" s="2">
        <f t="shared" si="689"/>
        <v>6</v>
      </c>
      <c r="S624" s="2">
        <f t="shared" si="690"/>
        <v>6</v>
      </c>
      <c r="T624" s="2">
        <f t="shared" si="691"/>
        <v>4</v>
      </c>
      <c r="U624" s="2">
        <f t="shared" si="692"/>
        <v>4</v>
      </c>
      <c r="V624" s="2">
        <f t="shared" si="693"/>
        <v>7</v>
      </c>
      <c r="W624" s="2">
        <f t="shared" si="694"/>
        <v>3</v>
      </c>
      <c r="X624" s="2">
        <f t="shared" si="695"/>
        <v>3</v>
      </c>
      <c r="Y624" s="2">
        <f t="shared" si="696"/>
        <v>1</v>
      </c>
      <c r="Z624" s="2">
        <f t="shared" si="697"/>
        <v>1</v>
      </c>
      <c r="AA624" s="2">
        <f t="shared" si="698"/>
        <v>2</v>
      </c>
      <c r="AB624" s="2">
        <f t="shared" si="699"/>
        <v>1</v>
      </c>
      <c r="AC624" s="2">
        <f t="shared" si="700"/>
        <v>0</v>
      </c>
      <c r="AD624" s="3">
        <f t="shared" si="753"/>
        <v>2</v>
      </c>
      <c r="AE624" s="2">
        <f t="shared" si="701"/>
        <v>7</v>
      </c>
      <c r="AF624" s="2">
        <f t="shared" si="702"/>
        <v>11</v>
      </c>
      <c r="AG624" s="2">
        <f t="shared" si="703"/>
        <v>9</v>
      </c>
      <c r="AH624" s="2">
        <f t="shared" si="704"/>
        <v>8</v>
      </c>
      <c r="AI624" s="2">
        <f t="shared" si="705"/>
        <v>8</v>
      </c>
      <c r="AJ624" s="2">
        <f t="shared" si="706"/>
        <v>8</v>
      </c>
      <c r="AK624" s="2">
        <f t="shared" si="707"/>
        <v>8</v>
      </c>
      <c r="AL624" s="2">
        <f t="shared" si="708"/>
        <v>7</v>
      </c>
      <c r="AM624" s="2">
        <f t="shared" si="709"/>
        <v>6</v>
      </c>
      <c r="AN624" s="2">
        <f t="shared" si="710"/>
        <v>9</v>
      </c>
      <c r="AO624" s="2">
        <f t="shared" si="711"/>
        <v>5</v>
      </c>
      <c r="AP624" s="2">
        <f t="shared" si="712"/>
        <v>5</v>
      </c>
      <c r="AQ624" s="2">
        <f t="shared" si="713"/>
        <v>3</v>
      </c>
      <c r="AR624" s="2">
        <f t="shared" si="714"/>
        <v>2</v>
      </c>
      <c r="AS624" s="2">
        <f t="shared" si="715"/>
        <v>4</v>
      </c>
      <c r="AT624" s="2">
        <f t="shared" si="716"/>
        <v>3</v>
      </c>
      <c r="AU624" s="2">
        <f t="shared" si="717"/>
        <v>2</v>
      </c>
      <c r="AV624" s="3">
        <f t="shared" si="754"/>
        <v>2</v>
      </c>
      <c r="AW624">
        <f t="shared" si="755"/>
        <v>1</v>
      </c>
      <c r="AX624" s="2">
        <f t="shared" si="718"/>
        <v>5</v>
      </c>
      <c r="AY624" s="2">
        <f t="shared" si="719"/>
        <v>8</v>
      </c>
      <c r="AZ624" s="2">
        <f t="shared" si="720"/>
        <v>7</v>
      </c>
      <c r="BA624" s="2">
        <f t="shared" si="721"/>
        <v>4</v>
      </c>
      <c r="BB624" s="2">
        <f t="shared" si="722"/>
        <v>3</v>
      </c>
      <c r="BC624" s="2">
        <f t="shared" si="723"/>
        <v>3</v>
      </c>
      <c r="BD624" s="2">
        <f t="shared" si="724"/>
        <v>5</v>
      </c>
      <c r="BE624" s="2">
        <f t="shared" si="725"/>
        <v>2</v>
      </c>
      <c r="BF624" s="2">
        <f t="shared" si="726"/>
        <v>2</v>
      </c>
      <c r="BG624" s="2">
        <f t="shared" si="727"/>
        <v>4</v>
      </c>
      <c r="BH624" s="2">
        <f t="shared" si="728"/>
        <v>5</v>
      </c>
      <c r="BI624" s="2">
        <f t="shared" si="729"/>
        <v>3</v>
      </c>
      <c r="BJ624" s="2">
        <f t="shared" si="730"/>
        <v>2</v>
      </c>
      <c r="BK624" s="2">
        <f t="shared" si="731"/>
        <v>3</v>
      </c>
      <c r="BL624" s="2">
        <f t="shared" si="732"/>
        <v>3</v>
      </c>
      <c r="BM624" s="2">
        <f t="shared" si="733"/>
        <v>2</v>
      </c>
      <c r="BN624" s="2">
        <f t="shared" si="734"/>
        <v>1</v>
      </c>
      <c r="BO624" s="3">
        <f t="shared" si="756"/>
        <v>2</v>
      </c>
      <c r="BP624">
        <f t="shared" si="757"/>
        <v>1</v>
      </c>
      <c r="BR624">
        <v>2</v>
      </c>
      <c r="BS624">
        <f t="shared" si="735"/>
        <v>1</v>
      </c>
      <c r="BU624" s="1">
        <f t="shared" si="736"/>
        <v>4.2569137551615235</v>
      </c>
      <c r="BV624" s="1">
        <f t="shared" si="737"/>
        <v>2.0077227968262452</v>
      </c>
      <c r="BW624" s="1">
        <f t="shared" si="738"/>
        <v>2.0152793250167389</v>
      </c>
      <c r="BX624" s="1">
        <f t="shared" si="739"/>
        <v>2.3966252980819274</v>
      </c>
      <c r="BY624" s="1">
        <f t="shared" si="740"/>
        <v>2.2813715683722906</v>
      </c>
      <c r="BZ624" s="1">
        <f t="shared" si="741"/>
        <v>2.4087311519135906</v>
      </c>
      <c r="CA624" s="1">
        <f t="shared" si="742"/>
        <v>2.2929253751441117</v>
      </c>
      <c r="CB624" s="1">
        <f t="shared" si="743"/>
        <v>2.5221445918392713</v>
      </c>
      <c r="CC624" s="1">
        <f t="shared" si="744"/>
        <v>2.6901709486553922</v>
      </c>
      <c r="CD624" s="1">
        <f t="shared" si="745"/>
        <v>9.9304014889227723</v>
      </c>
      <c r="CE624" s="1">
        <f t="shared" si="746"/>
        <v>2.2055009626522897</v>
      </c>
      <c r="CF624" s="1">
        <f t="shared" si="747"/>
        <v>2.3790733450259318</v>
      </c>
      <c r="CG624" s="1">
        <f t="shared" si="748"/>
        <v>2.7505301961555033</v>
      </c>
      <c r="CH624" s="1">
        <f t="shared" si="749"/>
        <v>2.9747607095173474</v>
      </c>
      <c r="CI624" s="1">
        <f t="shared" si="750"/>
        <v>3.0866605056893262</v>
      </c>
      <c r="CJ624" s="1">
        <f t="shared" si="751"/>
        <v>3.1731911237432513</v>
      </c>
      <c r="CK624" s="1">
        <f t="shared" si="752"/>
        <v>3.1241708981044476</v>
      </c>
      <c r="CL624" s="5">
        <f t="shared" si="758"/>
        <v>2</v>
      </c>
      <c r="CN624" s="9">
        <f t="shared" si="759"/>
        <v>2.0077227968262452</v>
      </c>
    </row>
    <row r="625" spans="1:92" x14ac:dyDescent="0.2">
      <c r="A625" s="4">
        <v>623</v>
      </c>
      <c r="B625" s="1">
        <v>0.46861451488241201</v>
      </c>
      <c r="C625" s="1">
        <v>5.3979999999999997</v>
      </c>
      <c r="D625" s="1">
        <v>59</v>
      </c>
      <c r="E625" s="1">
        <v>40</v>
      </c>
      <c r="F625" s="1">
        <v>1</v>
      </c>
      <c r="G625" s="1">
        <v>12.9542380250188</v>
      </c>
      <c r="H625" s="1">
        <v>7</v>
      </c>
      <c r="I625">
        <v>1500</v>
      </c>
      <c r="J625">
        <v>0.15</v>
      </c>
      <c r="K625">
        <v>37.5</v>
      </c>
      <c r="L625" s="1"/>
      <c r="M625" s="2">
        <f t="shared" si="684"/>
        <v>6</v>
      </c>
      <c r="N625" s="2">
        <f t="shared" si="685"/>
        <v>9</v>
      </c>
      <c r="O625" s="2">
        <f t="shared" si="686"/>
        <v>6</v>
      </c>
      <c r="P625" s="2">
        <f t="shared" si="687"/>
        <v>6</v>
      </c>
      <c r="Q625" s="2">
        <f t="shared" si="688"/>
        <v>7</v>
      </c>
      <c r="R625" s="2">
        <f t="shared" si="689"/>
        <v>6</v>
      </c>
      <c r="S625" s="2">
        <f t="shared" si="690"/>
        <v>5</v>
      </c>
      <c r="T625" s="2">
        <f t="shared" si="691"/>
        <v>5</v>
      </c>
      <c r="U625" s="2">
        <f t="shared" si="692"/>
        <v>4</v>
      </c>
      <c r="V625" s="2">
        <f t="shared" si="693"/>
        <v>7</v>
      </c>
      <c r="W625" s="2">
        <f t="shared" si="694"/>
        <v>3</v>
      </c>
      <c r="X625" s="2">
        <f t="shared" si="695"/>
        <v>3</v>
      </c>
      <c r="Y625" s="2">
        <f t="shared" si="696"/>
        <v>1</v>
      </c>
      <c r="Z625" s="2">
        <f t="shared" si="697"/>
        <v>1</v>
      </c>
      <c r="AA625" s="2">
        <f t="shared" si="698"/>
        <v>2</v>
      </c>
      <c r="AB625" s="2">
        <f t="shared" si="699"/>
        <v>1</v>
      </c>
      <c r="AC625" s="2">
        <f t="shared" si="700"/>
        <v>0</v>
      </c>
      <c r="AD625" s="3">
        <f t="shared" si="753"/>
        <v>2</v>
      </c>
      <c r="AE625" s="2">
        <f t="shared" si="701"/>
        <v>9</v>
      </c>
      <c r="AF625" s="2">
        <f t="shared" si="702"/>
        <v>12</v>
      </c>
      <c r="AG625" s="2">
        <f t="shared" si="703"/>
        <v>9</v>
      </c>
      <c r="AH625" s="2">
        <f t="shared" si="704"/>
        <v>9</v>
      </c>
      <c r="AI625" s="2">
        <f t="shared" si="705"/>
        <v>9</v>
      </c>
      <c r="AJ625" s="2">
        <f t="shared" si="706"/>
        <v>8</v>
      </c>
      <c r="AK625" s="2">
        <f t="shared" si="707"/>
        <v>7</v>
      </c>
      <c r="AL625" s="2">
        <f t="shared" si="708"/>
        <v>8</v>
      </c>
      <c r="AM625" s="2">
        <f t="shared" si="709"/>
        <v>6</v>
      </c>
      <c r="AN625" s="2">
        <f t="shared" si="710"/>
        <v>9</v>
      </c>
      <c r="AO625" s="2">
        <f t="shared" si="711"/>
        <v>5</v>
      </c>
      <c r="AP625" s="2">
        <f t="shared" si="712"/>
        <v>5</v>
      </c>
      <c r="AQ625" s="2">
        <f t="shared" si="713"/>
        <v>3</v>
      </c>
      <c r="AR625" s="2">
        <f t="shared" si="714"/>
        <v>2</v>
      </c>
      <c r="AS625" s="2">
        <f t="shared" si="715"/>
        <v>4</v>
      </c>
      <c r="AT625" s="2">
        <f t="shared" si="716"/>
        <v>3</v>
      </c>
      <c r="AU625" s="2">
        <f t="shared" si="717"/>
        <v>2</v>
      </c>
      <c r="AV625" s="3">
        <f t="shared" si="754"/>
        <v>2</v>
      </c>
      <c r="AW625">
        <f t="shared" si="755"/>
        <v>1</v>
      </c>
      <c r="AX625" s="2">
        <f t="shared" si="718"/>
        <v>6</v>
      </c>
      <c r="AY625" s="2">
        <f t="shared" si="719"/>
        <v>9</v>
      </c>
      <c r="AZ625" s="2">
        <f t="shared" si="720"/>
        <v>7</v>
      </c>
      <c r="BA625" s="2">
        <f t="shared" si="721"/>
        <v>5</v>
      </c>
      <c r="BB625" s="2">
        <f t="shared" si="722"/>
        <v>4</v>
      </c>
      <c r="BC625" s="2">
        <f t="shared" si="723"/>
        <v>3</v>
      </c>
      <c r="BD625" s="2">
        <f t="shared" si="724"/>
        <v>4</v>
      </c>
      <c r="BE625" s="2">
        <f t="shared" si="725"/>
        <v>2</v>
      </c>
      <c r="BF625" s="2">
        <f t="shared" si="726"/>
        <v>2</v>
      </c>
      <c r="BG625" s="2">
        <f t="shared" si="727"/>
        <v>4</v>
      </c>
      <c r="BH625" s="2">
        <f t="shared" si="728"/>
        <v>4</v>
      </c>
      <c r="BI625" s="2">
        <f t="shared" si="729"/>
        <v>3</v>
      </c>
      <c r="BJ625" s="2">
        <f t="shared" si="730"/>
        <v>2</v>
      </c>
      <c r="BK625" s="2">
        <f t="shared" si="731"/>
        <v>3</v>
      </c>
      <c r="BL625" s="2">
        <f t="shared" si="732"/>
        <v>3</v>
      </c>
      <c r="BM625" s="2">
        <f t="shared" si="733"/>
        <v>2</v>
      </c>
      <c r="BN625" s="2">
        <f t="shared" si="734"/>
        <v>1</v>
      </c>
      <c r="BO625" s="3">
        <f t="shared" si="756"/>
        <v>2</v>
      </c>
      <c r="BP625">
        <f t="shared" si="757"/>
        <v>1</v>
      </c>
      <c r="BR625">
        <v>2</v>
      </c>
      <c r="BS625">
        <f t="shared" si="735"/>
        <v>1</v>
      </c>
      <c r="BU625" s="1">
        <f t="shared" si="736"/>
        <v>4.2102277736216873</v>
      </c>
      <c r="BV625" s="1">
        <f t="shared" si="737"/>
        <v>1.8738305290956379</v>
      </c>
      <c r="BW625" s="1">
        <f t="shared" si="738"/>
        <v>1.8982141838917337</v>
      </c>
      <c r="BX625" s="1">
        <f t="shared" si="739"/>
        <v>2.1385187512050914</v>
      </c>
      <c r="BY625" s="1">
        <f t="shared" si="740"/>
        <v>2.0274226713450312</v>
      </c>
      <c r="BZ625" s="1">
        <f t="shared" si="741"/>
        <v>2.0599696618966084</v>
      </c>
      <c r="CA625" s="1">
        <f t="shared" si="742"/>
        <v>2.186118860085962</v>
      </c>
      <c r="CB625" s="1">
        <f t="shared" si="743"/>
        <v>2.2171694434592943</v>
      </c>
      <c r="CC625" s="1">
        <f t="shared" si="744"/>
        <v>2.2288376021195422</v>
      </c>
      <c r="CD625" s="1">
        <f t="shared" si="745"/>
        <v>9.8533635905839851</v>
      </c>
      <c r="CE625" s="1">
        <f t="shared" si="746"/>
        <v>1.9540894263519391</v>
      </c>
      <c r="CF625" s="1">
        <f t="shared" si="747"/>
        <v>2.0557490295456078</v>
      </c>
      <c r="CG625" s="1">
        <f t="shared" si="748"/>
        <v>2.3622982260103584</v>
      </c>
      <c r="CH625" s="1">
        <f t="shared" si="749"/>
        <v>2.5149485513509062</v>
      </c>
      <c r="CI625" s="1">
        <f t="shared" si="750"/>
        <v>2.7843573372020818</v>
      </c>
      <c r="CJ625" s="1">
        <f t="shared" si="751"/>
        <v>2.8799956797994013</v>
      </c>
      <c r="CK625" s="1">
        <f t="shared" si="752"/>
        <v>2.8258400684561651</v>
      </c>
      <c r="CL625" s="5">
        <f t="shared" si="758"/>
        <v>2</v>
      </c>
      <c r="CN625" s="9">
        <f t="shared" si="759"/>
        <v>1.8738305290956379</v>
      </c>
    </row>
    <row r="626" spans="1:92" x14ac:dyDescent="0.2">
      <c r="A626" s="4">
        <v>624</v>
      </c>
      <c r="B626" s="1">
        <v>0.23435798572782801</v>
      </c>
      <c r="C626" s="1">
        <v>6.5369999999999999</v>
      </c>
      <c r="D626" s="1">
        <v>82</v>
      </c>
      <c r="E626" s="1">
        <v>16</v>
      </c>
      <c r="F626" s="1">
        <v>2</v>
      </c>
      <c r="G626" s="1">
        <v>14.3301662392051</v>
      </c>
      <c r="H626" s="1">
        <v>7</v>
      </c>
      <c r="I626">
        <v>1500</v>
      </c>
      <c r="J626">
        <v>0.15</v>
      </c>
      <c r="K626">
        <v>37.5</v>
      </c>
      <c r="L626" s="1"/>
      <c r="M626" s="2">
        <f t="shared" si="684"/>
        <v>4</v>
      </c>
      <c r="N626" s="2">
        <f t="shared" si="685"/>
        <v>7</v>
      </c>
      <c r="O626" s="2">
        <f t="shared" si="686"/>
        <v>4</v>
      </c>
      <c r="P626" s="2">
        <f t="shared" si="687"/>
        <v>5</v>
      </c>
      <c r="Q626" s="2">
        <f t="shared" si="688"/>
        <v>6</v>
      </c>
      <c r="R626" s="2">
        <f t="shared" si="689"/>
        <v>5</v>
      </c>
      <c r="S626" s="2">
        <f t="shared" si="690"/>
        <v>7</v>
      </c>
      <c r="T626" s="2">
        <f t="shared" si="691"/>
        <v>4</v>
      </c>
      <c r="U626" s="2">
        <f t="shared" si="692"/>
        <v>5</v>
      </c>
      <c r="V626" s="2">
        <f t="shared" si="693"/>
        <v>6</v>
      </c>
      <c r="W626" s="2">
        <f t="shared" si="694"/>
        <v>3</v>
      </c>
      <c r="X626" s="2">
        <f t="shared" si="695"/>
        <v>3</v>
      </c>
      <c r="Y626" s="2">
        <f t="shared" si="696"/>
        <v>1</v>
      </c>
      <c r="Z626" s="2">
        <f t="shared" si="697"/>
        <v>1</v>
      </c>
      <c r="AA626" s="2">
        <f t="shared" si="698"/>
        <v>2</v>
      </c>
      <c r="AB626" s="2">
        <f t="shared" si="699"/>
        <v>1</v>
      </c>
      <c r="AC626" s="2">
        <f t="shared" si="700"/>
        <v>0</v>
      </c>
      <c r="AD626" s="3">
        <f t="shared" si="753"/>
        <v>2</v>
      </c>
      <c r="AE626" s="2">
        <f t="shared" si="701"/>
        <v>7</v>
      </c>
      <c r="AF626" s="2">
        <f t="shared" si="702"/>
        <v>10</v>
      </c>
      <c r="AG626" s="2">
        <f t="shared" si="703"/>
        <v>7</v>
      </c>
      <c r="AH626" s="2">
        <f t="shared" si="704"/>
        <v>8</v>
      </c>
      <c r="AI626" s="2">
        <f t="shared" si="705"/>
        <v>8</v>
      </c>
      <c r="AJ626" s="2">
        <f t="shared" si="706"/>
        <v>7</v>
      </c>
      <c r="AK626" s="2">
        <f t="shared" si="707"/>
        <v>9</v>
      </c>
      <c r="AL626" s="2">
        <f t="shared" si="708"/>
        <v>7</v>
      </c>
      <c r="AM626" s="2">
        <f t="shared" si="709"/>
        <v>7</v>
      </c>
      <c r="AN626" s="2">
        <f t="shared" si="710"/>
        <v>8</v>
      </c>
      <c r="AO626" s="2">
        <f t="shared" si="711"/>
        <v>5</v>
      </c>
      <c r="AP626" s="2">
        <f t="shared" si="712"/>
        <v>5</v>
      </c>
      <c r="AQ626" s="2">
        <f t="shared" si="713"/>
        <v>3</v>
      </c>
      <c r="AR626" s="2">
        <f t="shared" si="714"/>
        <v>2</v>
      </c>
      <c r="AS626" s="2">
        <f t="shared" si="715"/>
        <v>4</v>
      </c>
      <c r="AT626" s="2">
        <f t="shared" si="716"/>
        <v>3</v>
      </c>
      <c r="AU626" s="2">
        <f t="shared" si="717"/>
        <v>2</v>
      </c>
      <c r="AV626" s="3">
        <f t="shared" si="754"/>
        <v>2</v>
      </c>
      <c r="AW626">
        <f t="shared" si="755"/>
        <v>1</v>
      </c>
      <c r="AX626" s="2">
        <f t="shared" si="718"/>
        <v>5</v>
      </c>
      <c r="AY626" s="2">
        <f t="shared" si="719"/>
        <v>6</v>
      </c>
      <c r="AZ626" s="2">
        <f t="shared" si="720"/>
        <v>5</v>
      </c>
      <c r="BA626" s="2">
        <f t="shared" si="721"/>
        <v>4</v>
      </c>
      <c r="BB626" s="2">
        <f t="shared" si="722"/>
        <v>3</v>
      </c>
      <c r="BC626" s="2">
        <f t="shared" si="723"/>
        <v>2</v>
      </c>
      <c r="BD626" s="2">
        <f t="shared" si="724"/>
        <v>6</v>
      </c>
      <c r="BE626" s="2">
        <f t="shared" si="725"/>
        <v>3</v>
      </c>
      <c r="BF626" s="2">
        <f t="shared" si="726"/>
        <v>3</v>
      </c>
      <c r="BG626" s="2">
        <f t="shared" si="727"/>
        <v>3</v>
      </c>
      <c r="BH626" s="2">
        <f t="shared" si="728"/>
        <v>5</v>
      </c>
      <c r="BI626" s="2">
        <f t="shared" si="729"/>
        <v>3</v>
      </c>
      <c r="BJ626" s="2">
        <f t="shared" si="730"/>
        <v>2</v>
      </c>
      <c r="BK626" s="2">
        <f t="shared" si="731"/>
        <v>3</v>
      </c>
      <c r="BL626" s="2">
        <f t="shared" si="732"/>
        <v>3</v>
      </c>
      <c r="BM626" s="2">
        <f t="shared" si="733"/>
        <v>2</v>
      </c>
      <c r="BN626" s="2">
        <f t="shared" si="734"/>
        <v>1</v>
      </c>
      <c r="BO626" s="3">
        <f t="shared" si="756"/>
        <v>2</v>
      </c>
      <c r="BP626">
        <f t="shared" si="757"/>
        <v>2</v>
      </c>
      <c r="BR626">
        <v>2</v>
      </c>
      <c r="BS626">
        <f t="shared" si="735"/>
        <v>1</v>
      </c>
      <c r="BU626" s="1">
        <f t="shared" si="736"/>
        <v>4.1792749859405225</v>
      </c>
      <c r="BV626" s="1">
        <f t="shared" si="737"/>
        <v>2.1020106878005222</v>
      </c>
      <c r="BW626" s="1">
        <f t="shared" si="738"/>
        <v>2.0743512858350104</v>
      </c>
      <c r="BX626" s="1">
        <f t="shared" si="739"/>
        <v>2.6079486586177882</v>
      </c>
      <c r="BY626" s="1">
        <f t="shared" si="740"/>
        <v>2.6960317045721798</v>
      </c>
      <c r="BZ626" s="1">
        <f t="shared" si="741"/>
        <v>3.0133487433071755</v>
      </c>
      <c r="CA626" s="1">
        <f t="shared" si="742"/>
        <v>2.2799519714898495</v>
      </c>
      <c r="CB626" s="1">
        <f t="shared" si="743"/>
        <v>3.3586062495252769</v>
      </c>
      <c r="CC626" s="1">
        <f t="shared" si="744"/>
        <v>3.5461565829287838</v>
      </c>
      <c r="CD626" s="1">
        <f t="shared" si="745"/>
        <v>10.094953543905273</v>
      </c>
      <c r="CE626" s="1">
        <f t="shared" si="746"/>
        <v>1.953125258262528</v>
      </c>
      <c r="CF626" s="1">
        <f t="shared" si="747"/>
        <v>2.7506889599214488</v>
      </c>
      <c r="CG626" s="1">
        <f t="shared" si="748"/>
        <v>3.3504369241982226</v>
      </c>
      <c r="CH626" s="1">
        <f t="shared" si="749"/>
        <v>3.8567548843327484</v>
      </c>
      <c r="CI626" s="1">
        <f t="shared" si="750"/>
        <v>4.0008777561260755</v>
      </c>
      <c r="CJ626" s="1">
        <f t="shared" si="751"/>
        <v>4.0680605481892753</v>
      </c>
      <c r="CK626" s="1">
        <f t="shared" si="752"/>
        <v>4.0296746312797991</v>
      </c>
      <c r="CL626" s="5">
        <f t="shared" si="758"/>
        <v>11</v>
      </c>
      <c r="CN626" s="9">
        <f t="shared" si="759"/>
        <v>1.953125258262528</v>
      </c>
    </row>
    <row r="627" spans="1:92" x14ac:dyDescent="0.2">
      <c r="A627" s="4">
        <v>625</v>
      </c>
      <c r="B627" s="1">
        <v>0.24602120899292401</v>
      </c>
      <c r="C627" s="1">
        <v>6.5019999999999998</v>
      </c>
      <c r="D627" s="1">
        <v>83</v>
      </c>
      <c r="E627" s="1">
        <v>15</v>
      </c>
      <c r="F627" s="1">
        <v>2</v>
      </c>
      <c r="G627" s="1">
        <v>14.482665435205799</v>
      </c>
      <c r="H627" s="1">
        <v>7</v>
      </c>
      <c r="I627">
        <v>1500</v>
      </c>
      <c r="J627">
        <v>0.15</v>
      </c>
      <c r="K627">
        <v>37.5</v>
      </c>
      <c r="L627" s="1"/>
      <c r="M627" s="2">
        <f t="shared" si="684"/>
        <v>4</v>
      </c>
      <c r="N627" s="2">
        <f t="shared" si="685"/>
        <v>7</v>
      </c>
      <c r="O627" s="2">
        <f t="shared" si="686"/>
        <v>4</v>
      </c>
      <c r="P627" s="2">
        <f t="shared" si="687"/>
        <v>5</v>
      </c>
      <c r="Q627" s="2">
        <f t="shared" si="688"/>
        <v>6</v>
      </c>
      <c r="R627" s="2">
        <f t="shared" si="689"/>
        <v>5</v>
      </c>
      <c r="S627" s="2">
        <f t="shared" si="690"/>
        <v>7</v>
      </c>
      <c r="T627" s="2">
        <f t="shared" si="691"/>
        <v>4</v>
      </c>
      <c r="U627" s="2">
        <f t="shared" si="692"/>
        <v>5</v>
      </c>
      <c r="V627" s="2">
        <f t="shared" si="693"/>
        <v>6</v>
      </c>
      <c r="W627" s="2">
        <f t="shared" si="694"/>
        <v>3</v>
      </c>
      <c r="X627" s="2">
        <f t="shared" si="695"/>
        <v>3</v>
      </c>
      <c r="Y627" s="2">
        <f t="shared" si="696"/>
        <v>1</v>
      </c>
      <c r="Z627" s="2">
        <f t="shared" si="697"/>
        <v>1</v>
      </c>
      <c r="AA627" s="2">
        <f t="shared" si="698"/>
        <v>2</v>
      </c>
      <c r="AB627" s="2">
        <f t="shared" si="699"/>
        <v>1</v>
      </c>
      <c r="AC627" s="2">
        <f t="shared" si="700"/>
        <v>0</v>
      </c>
      <c r="AD627" s="3">
        <f t="shared" si="753"/>
        <v>2</v>
      </c>
      <c r="AE627" s="2">
        <f t="shared" si="701"/>
        <v>7</v>
      </c>
      <c r="AF627" s="2">
        <f t="shared" si="702"/>
        <v>10</v>
      </c>
      <c r="AG627" s="2">
        <f t="shared" si="703"/>
        <v>7</v>
      </c>
      <c r="AH627" s="2">
        <f t="shared" si="704"/>
        <v>8</v>
      </c>
      <c r="AI627" s="2">
        <f t="shared" si="705"/>
        <v>8</v>
      </c>
      <c r="AJ627" s="2">
        <f t="shared" si="706"/>
        <v>7</v>
      </c>
      <c r="AK627" s="2">
        <f t="shared" si="707"/>
        <v>9</v>
      </c>
      <c r="AL627" s="2">
        <f t="shared" si="708"/>
        <v>7</v>
      </c>
      <c r="AM627" s="2">
        <f t="shared" si="709"/>
        <v>7</v>
      </c>
      <c r="AN627" s="2">
        <f t="shared" si="710"/>
        <v>8</v>
      </c>
      <c r="AO627" s="2">
        <f t="shared" si="711"/>
        <v>5</v>
      </c>
      <c r="AP627" s="2">
        <f t="shared" si="712"/>
        <v>5</v>
      </c>
      <c r="AQ627" s="2">
        <f t="shared" si="713"/>
        <v>3</v>
      </c>
      <c r="AR627" s="2">
        <f t="shared" si="714"/>
        <v>2</v>
      </c>
      <c r="AS627" s="2">
        <f t="shared" si="715"/>
        <v>4</v>
      </c>
      <c r="AT627" s="2">
        <f t="shared" si="716"/>
        <v>3</v>
      </c>
      <c r="AU627" s="2">
        <f t="shared" si="717"/>
        <v>2</v>
      </c>
      <c r="AV627" s="3">
        <f t="shared" si="754"/>
        <v>2</v>
      </c>
      <c r="AW627">
        <f t="shared" si="755"/>
        <v>1</v>
      </c>
      <c r="AX627" s="2">
        <f t="shared" si="718"/>
        <v>5</v>
      </c>
      <c r="AY627" s="2">
        <f t="shared" si="719"/>
        <v>6</v>
      </c>
      <c r="AZ627" s="2">
        <f t="shared" si="720"/>
        <v>5</v>
      </c>
      <c r="BA627" s="2">
        <f t="shared" si="721"/>
        <v>4</v>
      </c>
      <c r="BB627" s="2">
        <f t="shared" si="722"/>
        <v>3</v>
      </c>
      <c r="BC627" s="2">
        <f t="shared" si="723"/>
        <v>2</v>
      </c>
      <c r="BD627" s="2">
        <f t="shared" si="724"/>
        <v>6</v>
      </c>
      <c r="BE627" s="2">
        <f t="shared" si="725"/>
        <v>3</v>
      </c>
      <c r="BF627" s="2">
        <f t="shared" si="726"/>
        <v>3</v>
      </c>
      <c r="BG627" s="2">
        <f t="shared" si="727"/>
        <v>3</v>
      </c>
      <c r="BH627" s="2">
        <f t="shared" si="728"/>
        <v>5</v>
      </c>
      <c r="BI627" s="2">
        <f t="shared" si="729"/>
        <v>3</v>
      </c>
      <c r="BJ627" s="2">
        <f t="shared" si="730"/>
        <v>2</v>
      </c>
      <c r="BK627" s="2">
        <f t="shared" si="731"/>
        <v>3</v>
      </c>
      <c r="BL627" s="2">
        <f t="shared" si="732"/>
        <v>3</v>
      </c>
      <c r="BM627" s="2">
        <f t="shared" si="733"/>
        <v>2</v>
      </c>
      <c r="BN627" s="2">
        <f t="shared" si="734"/>
        <v>1</v>
      </c>
      <c r="BO627" s="3">
        <f t="shared" si="756"/>
        <v>2</v>
      </c>
      <c r="BP627">
        <f t="shared" si="757"/>
        <v>2</v>
      </c>
      <c r="BR627">
        <v>2</v>
      </c>
      <c r="BS627">
        <f t="shared" si="735"/>
        <v>2</v>
      </c>
      <c r="BU627" s="1">
        <f t="shared" si="736"/>
        <v>4.1716710494759166</v>
      </c>
      <c r="BV627" s="1">
        <f t="shared" si="737"/>
        <v>2.0612665446602243</v>
      </c>
      <c r="BW627" s="1">
        <f t="shared" si="738"/>
        <v>2.0484433836435763</v>
      </c>
      <c r="BX627" s="1">
        <f t="shared" si="739"/>
        <v>2.5291326575901327</v>
      </c>
      <c r="BY627" s="1">
        <f t="shared" si="740"/>
        <v>2.6095991241370116</v>
      </c>
      <c r="BZ627" s="1">
        <f t="shared" si="741"/>
        <v>2.9047129670663234</v>
      </c>
      <c r="CA627" s="1">
        <f t="shared" si="742"/>
        <v>2.2658996559512947</v>
      </c>
      <c r="CB627" s="1">
        <f t="shared" si="743"/>
        <v>3.2261174083592956</v>
      </c>
      <c r="CC627" s="1">
        <f t="shared" si="744"/>
        <v>3.4026990399081281</v>
      </c>
      <c r="CD627" s="1">
        <f t="shared" si="745"/>
        <v>10.063054222703444</v>
      </c>
      <c r="CE627" s="1">
        <f t="shared" si="746"/>
        <v>1.9549907613551911</v>
      </c>
      <c r="CF627" s="1">
        <f t="shared" si="747"/>
        <v>2.668518432915524</v>
      </c>
      <c r="CG627" s="1">
        <f t="shared" si="748"/>
        <v>3.2358117676310059</v>
      </c>
      <c r="CH627" s="1">
        <f t="shared" si="749"/>
        <v>3.7064905731942139</v>
      </c>
      <c r="CI627" s="1">
        <f t="shared" si="750"/>
        <v>3.8552507013994934</v>
      </c>
      <c r="CJ627" s="1">
        <f t="shared" si="751"/>
        <v>3.9249315842416963</v>
      </c>
      <c r="CK627" s="1">
        <f t="shared" si="752"/>
        <v>3.8851083441430747</v>
      </c>
      <c r="CL627" s="5">
        <f t="shared" si="758"/>
        <v>11</v>
      </c>
      <c r="CN627" s="9">
        <f t="shared" si="759"/>
        <v>1.9549907613551911</v>
      </c>
    </row>
    <row r="628" spans="1:92" x14ac:dyDescent="0.2">
      <c r="A628" s="4">
        <v>626</v>
      </c>
      <c r="B628" s="1">
        <v>0.33465407979830603</v>
      </c>
      <c r="C628" s="1">
        <v>2.4700000000000002</v>
      </c>
      <c r="D628" s="1">
        <v>70</v>
      </c>
      <c r="E628" s="1">
        <v>28</v>
      </c>
      <c r="F628" s="1">
        <v>2</v>
      </c>
      <c r="G628" s="1">
        <v>13.3353645578082</v>
      </c>
      <c r="H628" s="1">
        <v>7</v>
      </c>
      <c r="I628">
        <v>1500</v>
      </c>
      <c r="J628">
        <v>0.15</v>
      </c>
      <c r="K628">
        <v>37.5</v>
      </c>
      <c r="L628" s="1"/>
      <c r="M628" s="2">
        <f t="shared" si="684"/>
        <v>4</v>
      </c>
      <c r="N628" s="2">
        <f t="shared" si="685"/>
        <v>8</v>
      </c>
      <c r="O628" s="2">
        <f t="shared" si="686"/>
        <v>6</v>
      </c>
      <c r="P628" s="2">
        <f t="shared" si="687"/>
        <v>5</v>
      </c>
      <c r="Q628" s="2">
        <f t="shared" si="688"/>
        <v>6</v>
      </c>
      <c r="R628" s="2">
        <f t="shared" si="689"/>
        <v>6</v>
      </c>
      <c r="S628" s="2">
        <f t="shared" si="690"/>
        <v>6</v>
      </c>
      <c r="T628" s="2">
        <f t="shared" si="691"/>
        <v>4</v>
      </c>
      <c r="U628" s="2">
        <f t="shared" si="692"/>
        <v>4</v>
      </c>
      <c r="V628" s="2">
        <f t="shared" si="693"/>
        <v>7</v>
      </c>
      <c r="W628" s="2">
        <f t="shared" si="694"/>
        <v>3</v>
      </c>
      <c r="X628" s="2">
        <f t="shared" si="695"/>
        <v>3</v>
      </c>
      <c r="Y628" s="2">
        <f t="shared" si="696"/>
        <v>1</v>
      </c>
      <c r="Z628" s="2">
        <f t="shared" si="697"/>
        <v>1</v>
      </c>
      <c r="AA628" s="2">
        <f t="shared" si="698"/>
        <v>2</v>
      </c>
      <c r="AB628" s="2">
        <f t="shared" si="699"/>
        <v>1</v>
      </c>
      <c r="AC628" s="2">
        <f t="shared" si="700"/>
        <v>0</v>
      </c>
      <c r="AD628" s="3">
        <f t="shared" si="753"/>
        <v>2</v>
      </c>
      <c r="AE628" s="2">
        <f t="shared" si="701"/>
        <v>7</v>
      </c>
      <c r="AF628" s="2">
        <f t="shared" si="702"/>
        <v>11</v>
      </c>
      <c r="AG628" s="2">
        <f t="shared" si="703"/>
        <v>9</v>
      </c>
      <c r="AH628" s="2">
        <f t="shared" si="704"/>
        <v>8</v>
      </c>
      <c r="AI628" s="2">
        <f t="shared" si="705"/>
        <v>8</v>
      </c>
      <c r="AJ628" s="2">
        <f t="shared" si="706"/>
        <v>8</v>
      </c>
      <c r="AK628" s="2">
        <f t="shared" si="707"/>
        <v>8</v>
      </c>
      <c r="AL628" s="2">
        <f t="shared" si="708"/>
        <v>7</v>
      </c>
      <c r="AM628" s="2">
        <f t="shared" si="709"/>
        <v>6</v>
      </c>
      <c r="AN628" s="2">
        <f t="shared" si="710"/>
        <v>9</v>
      </c>
      <c r="AO628" s="2">
        <f t="shared" si="711"/>
        <v>5</v>
      </c>
      <c r="AP628" s="2">
        <f t="shared" si="712"/>
        <v>5</v>
      </c>
      <c r="AQ628" s="2">
        <f t="shared" si="713"/>
        <v>3</v>
      </c>
      <c r="AR628" s="2">
        <f t="shared" si="714"/>
        <v>2</v>
      </c>
      <c r="AS628" s="2">
        <f t="shared" si="715"/>
        <v>4</v>
      </c>
      <c r="AT628" s="2">
        <f t="shared" si="716"/>
        <v>3</v>
      </c>
      <c r="AU628" s="2">
        <f t="shared" si="717"/>
        <v>2</v>
      </c>
      <c r="AV628" s="3">
        <f t="shared" si="754"/>
        <v>2</v>
      </c>
      <c r="AW628">
        <f t="shared" si="755"/>
        <v>1</v>
      </c>
      <c r="AX628" s="2">
        <f t="shared" si="718"/>
        <v>5</v>
      </c>
      <c r="AY628" s="2">
        <f t="shared" si="719"/>
        <v>8</v>
      </c>
      <c r="AZ628" s="2">
        <f t="shared" si="720"/>
        <v>7</v>
      </c>
      <c r="BA628" s="2">
        <f t="shared" si="721"/>
        <v>4</v>
      </c>
      <c r="BB628" s="2">
        <f t="shared" si="722"/>
        <v>3</v>
      </c>
      <c r="BC628" s="2">
        <f t="shared" si="723"/>
        <v>3</v>
      </c>
      <c r="BD628" s="2">
        <f t="shared" si="724"/>
        <v>5</v>
      </c>
      <c r="BE628" s="2">
        <f t="shared" si="725"/>
        <v>2</v>
      </c>
      <c r="BF628" s="2">
        <f t="shared" si="726"/>
        <v>2</v>
      </c>
      <c r="BG628" s="2">
        <f t="shared" si="727"/>
        <v>4</v>
      </c>
      <c r="BH628" s="2">
        <f t="shared" si="728"/>
        <v>5</v>
      </c>
      <c r="BI628" s="2">
        <f t="shared" si="729"/>
        <v>3</v>
      </c>
      <c r="BJ628" s="2">
        <f t="shared" si="730"/>
        <v>2</v>
      </c>
      <c r="BK628" s="2">
        <f t="shared" si="731"/>
        <v>3</v>
      </c>
      <c r="BL628" s="2">
        <f t="shared" si="732"/>
        <v>3</v>
      </c>
      <c r="BM628" s="2">
        <f t="shared" si="733"/>
        <v>2</v>
      </c>
      <c r="BN628" s="2">
        <f t="shared" si="734"/>
        <v>1</v>
      </c>
      <c r="BO628" s="3">
        <f t="shared" si="756"/>
        <v>2</v>
      </c>
      <c r="BP628">
        <f t="shared" si="757"/>
        <v>1</v>
      </c>
      <c r="BR628">
        <v>2</v>
      </c>
      <c r="BS628">
        <f t="shared" si="735"/>
        <v>1</v>
      </c>
      <c r="BU628" s="1">
        <f t="shared" si="736"/>
        <v>4.1458296599116506</v>
      </c>
      <c r="BV628" s="1">
        <f t="shared" si="737"/>
        <v>1.8250723971826655</v>
      </c>
      <c r="BW628" s="1">
        <f t="shared" si="738"/>
        <v>1.8528127310557867</v>
      </c>
      <c r="BX628" s="1">
        <f t="shared" si="739"/>
        <v>2.2211363959046206</v>
      </c>
      <c r="BY628" s="1">
        <f t="shared" si="740"/>
        <v>2.2031136101076165</v>
      </c>
      <c r="BZ628" s="1">
        <f t="shared" si="741"/>
        <v>2.3527055858772847</v>
      </c>
      <c r="CA628" s="1">
        <f t="shared" si="742"/>
        <v>2.1201579009248603</v>
      </c>
      <c r="CB628" s="1">
        <f t="shared" si="743"/>
        <v>2.5771734981480465</v>
      </c>
      <c r="CC628" s="1">
        <f t="shared" si="744"/>
        <v>2.6920145981308843</v>
      </c>
      <c r="CD628" s="1">
        <f t="shared" si="745"/>
        <v>9.9214102172782788</v>
      </c>
      <c r="CE628" s="1">
        <f t="shared" si="746"/>
        <v>1.882939553413719</v>
      </c>
      <c r="CF628" s="1">
        <f t="shared" si="747"/>
        <v>2.2498557263439274</v>
      </c>
      <c r="CG628" s="1">
        <f t="shared" si="748"/>
        <v>2.6582814146056193</v>
      </c>
      <c r="CH628" s="1">
        <f t="shared" si="749"/>
        <v>2.9838791934072417</v>
      </c>
      <c r="CI628" s="1">
        <f t="shared" si="750"/>
        <v>3.1758195699815319</v>
      </c>
      <c r="CJ628" s="1">
        <f t="shared" si="751"/>
        <v>3.2600103832372871</v>
      </c>
      <c r="CK628" s="1">
        <f t="shared" si="752"/>
        <v>3.2121828033610207</v>
      </c>
      <c r="CL628" s="5">
        <f t="shared" si="758"/>
        <v>2</v>
      </c>
      <c r="CN628" s="9">
        <f t="shared" si="759"/>
        <v>1.8250723971826655</v>
      </c>
    </row>
    <row r="629" spans="1:92" x14ac:dyDescent="0.2">
      <c r="A629" s="4">
        <v>627</v>
      </c>
      <c r="B629" s="1">
        <v>0.24049757164662999</v>
      </c>
      <c r="C629" s="1">
        <v>14.348000000000001</v>
      </c>
      <c r="D629" s="1">
        <v>76</v>
      </c>
      <c r="E629" s="1">
        <v>19</v>
      </c>
      <c r="F629" s="1">
        <v>5</v>
      </c>
      <c r="G629" s="1">
        <v>11.4784202933152</v>
      </c>
      <c r="H629" s="1">
        <v>7</v>
      </c>
      <c r="I629">
        <v>1500</v>
      </c>
      <c r="J629">
        <v>0.15</v>
      </c>
      <c r="K629">
        <v>37.5</v>
      </c>
      <c r="L629" s="1"/>
      <c r="M629" s="2">
        <f t="shared" si="684"/>
        <v>4</v>
      </c>
      <c r="N629" s="2">
        <f t="shared" si="685"/>
        <v>7</v>
      </c>
      <c r="O629" s="2">
        <f t="shared" si="686"/>
        <v>4</v>
      </c>
      <c r="P629" s="2">
        <f t="shared" si="687"/>
        <v>5</v>
      </c>
      <c r="Q629" s="2">
        <f t="shared" si="688"/>
        <v>6</v>
      </c>
      <c r="R629" s="2">
        <f t="shared" si="689"/>
        <v>5</v>
      </c>
      <c r="S629" s="2">
        <f t="shared" si="690"/>
        <v>7</v>
      </c>
      <c r="T629" s="2">
        <f t="shared" si="691"/>
        <v>4</v>
      </c>
      <c r="U629" s="2">
        <f t="shared" si="692"/>
        <v>5</v>
      </c>
      <c r="V629" s="2">
        <f t="shared" si="693"/>
        <v>6</v>
      </c>
      <c r="W629" s="2">
        <f t="shared" si="694"/>
        <v>3</v>
      </c>
      <c r="X629" s="2">
        <f t="shared" si="695"/>
        <v>3</v>
      </c>
      <c r="Y629" s="2">
        <f t="shared" si="696"/>
        <v>1</v>
      </c>
      <c r="Z629" s="2">
        <f t="shared" si="697"/>
        <v>1</v>
      </c>
      <c r="AA629" s="2">
        <f t="shared" si="698"/>
        <v>2</v>
      </c>
      <c r="AB629" s="2">
        <f t="shared" si="699"/>
        <v>1</v>
      </c>
      <c r="AC629" s="2">
        <f t="shared" si="700"/>
        <v>0</v>
      </c>
      <c r="AD629" s="3">
        <f t="shared" si="753"/>
        <v>2</v>
      </c>
      <c r="AE629" s="2">
        <f t="shared" si="701"/>
        <v>7</v>
      </c>
      <c r="AF629" s="2">
        <f t="shared" si="702"/>
        <v>10</v>
      </c>
      <c r="AG629" s="2">
        <f t="shared" si="703"/>
        <v>7</v>
      </c>
      <c r="AH629" s="2">
        <f t="shared" si="704"/>
        <v>8</v>
      </c>
      <c r="AI629" s="2">
        <f t="shared" si="705"/>
        <v>8</v>
      </c>
      <c r="AJ629" s="2">
        <f t="shared" si="706"/>
        <v>7</v>
      </c>
      <c r="AK629" s="2">
        <f t="shared" si="707"/>
        <v>9</v>
      </c>
      <c r="AL629" s="2">
        <f t="shared" si="708"/>
        <v>7</v>
      </c>
      <c r="AM629" s="2">
        <f t="shared" si="709"/>
        <v>7</v>
      </c>
      <c r="AN629" s="2">
        <f t="shared" si="710"/>
        <v>8</v>
      </c>
      <c r="AO629" s="2">
        <f t="shared" si="711"/>
        <v>5</v>
      </c>
      <c r="AP629" s="2">
        <f t="shared" si="712"/>
        <v>5</v>
      </c>
      <c r="AQ629" s="2">
        <f t="shared" si="713"/>
        <v>3</v>
      </c>
      <c r="AR629" s="2">
        <f t="shared" si="714"/>
        <v>2</v>
      </c>
      <c r="AS629" s="2">
        <f t="shared" si="715"/>
        <v>4</v>
      </c>
      <c r="AT629" s="2">
        <f t="shared" si="716"/>
        <v>3</v>
      </c>
      <c r="AU629" s="2">
        <f t="shared" si="717"/>
        <v>2</v>
      </c>
      <c r="AV629" s="3">
        <f t="shared" si="754"/>
        <v>2</v>
      </c>
      <c r="AW629">
        <f t="shared" si="755"/>
        <v>1</v>
      </c>
      <c r="AX629" s="2">
        <f t="shared" si="718"/>
        <v>5</v>
      </c>
      <c r="AY629" s="2">
        <f t="shared" si="719"/>
        <v>6</v>
      </c>
      <c r="AZ629" s="2">
        <f t="shared" si="720"/>
        <v>5</v>
      </c>
      <c r="BA629" s="2">
        <f t="shared" si="721"/>
        <v>4</v>
      </c>
      <c r="BB629" s="2">
        <f t="shared" si="722"/>
        <v>3</v>
      </c>
      <c r="BC629" s="2">
        <f t="shared" si="723"/>
        <v>2</v>
      </c>
      <c r="BD629" s="2">
        <f t="shared" si="724"/>
        <v>6</v>
      </c>
      <c r="BE629" s="2">
        <f t="shared" si="725"/>
        <v>3</v>
      </c>
      <c r="BF629" s="2">
        <f t="shared" si="726"/>
        <v>3</v>
      </c>
      <c r="BG629" s="2">
        <f t="shared" si="727"/>
        <v>3</v>
      </c>
      <c r="BH629" s="2">
        <f t="shared" si="728"/>
        <v>5</v>
      </c>
      <c r="BI629" s="2">
        <f t="shared" si="729"/>
        <v>3</v>
      </c>
      <c r="BJ629" s="2">
        <f t="shared" si="730"/>
        <v>2</v>
      </c>
      <c r="BK629" s="2">
        <f t="shared" si="731"/>
        <v>3</v>
      </c>
      <c r="BL629" s="2">
        <f t="shared" si="732"/>
        <v>3</v>
      </c>
      <c r="BM629" s="2">
        <f t="shared" si="733"/>
        <v>2</v>
      </c>
      <c r="BN629" s="2">
        <f t="shared" si="734"/>
        <v>1</v>
      </c>
      <c r="BO629" s="3">
        <f t="shared" si="756"/>
        <v>2</v>
      </c>
      <c r="BP629">
        <f t="shared" si="757"/>
        <v>2</v>
      </c>
      <c r="BR629">
        <v>2</v>
      </c>
      <c r="BS629">
        <f t="shared" si="735"/>
        <v>2</v>
      </c>
      <c r="BU629" s="1">
        <f t="shared" si="736"/>
        <v>4.3103877285000793</v>
      </c>
      <c r="BV629" s="1">
        <f t="shared" si="737"/>
        <v>2.1944108933124635</v>
      </c>
      <c r="BW629" s="1">
        <f t="shared" si="738"/>
        <v>2.0946807356937645</v>
      </c>
      <c r="BX629" s="1">
        <f t="shared" si="739"/>
        <v>2.8361687229983206</v>
      </c>
      <c r="BY629" s="1">
        <f t="shared" si="740"/>
        <v>2.7384843227049904</v>
      </c>
      <c r="BZ629" s="1">
        <f t="shared" si="741"/>
        <v>2.9888099920040045</v>
      </c>
      <c r="CA629" s="1">
        <f t="shared" si="742"/>
        <v>2.3187042138655931</v>
      </c>
      <c r="CB629" s="1">
        <f t="shared" si="743"/>
        <v>3.2848520432853103</v>
      </c>
      <c r="CC629" s="1">
        <f t="shared" si="744"/>
        <v>3.5021183621690297</v>
      </c>
      <c r="CD629" s="1">
        <f t="shared" si="745"/>
        <v>10.088080756223148</v>
      </c>
      <c r="CE629" s="1">
        <f t="shared" si="746"/>
        <v>2.1518193479562657</v>
      </c>
      <c r="CF629" s="1">
        <f t="shared" si="747"/>
        <v>2.7728020956361976</v>
      </c>
      <c r="CG629" s="1">
        <f t="shared" si="748"/>
        <v>3.3553876781741021</v>
      </c>
      <c r="CH629" s="1">
        <f t="shared" si="749"/>
        <v>3.8244284039666909</v>
      </c>
      <c r="CI629" s="1">
        <f t="shared" si="750"/>
        <v>3.9290806379999985</v>
      </c>
      <c r="CJ629" s="1">
        <f t="shared" si="751"/>
        <v>3.9973637448342552</v>
      </c>
      <c r="CK629" s="1">
        <f t="shared" si="752"/>
        <v>3.958834386552855</v>
      </c>
      <c r="CL629" s="5">
        <f t="shared" si="758"/>
        <v>3</v>
      </c>
      <c r="CN629" s="9">
        <f t="shared" si="759"/>
        <v>2.0946807356937645</v>
      </c>
    </row>
    <row r="630" spans="1:92" x14ac:dyDescent="0.2">
      <c r="A630" s="4">
        <v>628</v>
      </c>
      <c r="B630" s="1">
        <v>0.191400748189096</v>
      </c>
      <c r="C630" s="1">
        <v>12.635</v>
      </c>
      <c r="D630" s="1">
        <v>88</v>
      </c>
      <c r="E630" s="1">
        <v>11</v>
      </c>
      <c r="F630" s="1">
        <v>1</v>
      </c>
      <c r="G630" s="1">
        <v>12.5079288179346</v>
      </c>
      <c r="H630" s="1">
        <v>7</v>
      </c>
      <c r="I630">
        <v>1500</v>
      </c>
      <c r="J630">
        <v>0.15</v>
      </c>
      <c r="K630">
        <v>37.5</v>
      </c>
      <c r="L630" s="1"/>
      <c r="M630" s="2">
        <f t="shared" si="684"/>
        <v>4</v>
      </c>
      <c r="N630" s="2">
        <f t="shared" si="685"/>
        <v>7</v>
      </c>
      <c r="O630" s="2">
        <f t="shared" si="686"/>
        <v>4</v>
      </c>
      <c r="P630" s="2">
        <f t="shared" si="687"/>
        <v>5</v>
      </c>
      <c r="Q630" s="2">
        <f t="shared" si="688"/>
        <v>6</v>
      </c>
      <c r="R630" s="2">
        <f t="shared" si="689"/>
        <v>5</v>
      </c>
      <c r="S630" s="2">
        <f t="shared" si="690"/>
        <v>7</v>
      </c>
      <c r="T630" s="2">
        <f t="shared" si="691"/>
        <v>4</v>
      </c>
      <c r="U630" s="2">
        <f t="shared" si="692"/>
        <v>5</v>
      </c>
      <c r="V630" s="2">
        <f t="shared" si="693"/>
        <v>6</v>
      </c>
      <c r="W630" s="2">
        <f t="shared" si="694"/>
        <v>3</v>
      </c>
      <c r="X630" s="2">
        <f t="shared" si="695"/>
        <v>3</v>
      </c>
      <c r="Y630" s="2">
        <f t="shared" si="696"/>
        <v>1</v>
      </c>
      <c r="Z630" s="2">
        <f t="shared" si="697"/>
        <v>1</v>
      </c>
      <c r="AA630" s="2">
        <f t="shared" si="698"/>
        <v>2</v>
      </c>
      <c r="AB630" s="2">
        <f t="shared" si="699"/>
        <v>1</v>
      </c>
      <c r="AC630" s="2">
        <f t="shared" si="700"/>
        <v>0</v>
      </c>
      <c r="AD630" s="3">
        <f t="shared" si="753"/>
        <v>2</v>
      </c>
      <c r="AE630" s="2">
        <f t="shared" si="701"/>
        <v>7</v>
      </c>
      <c r="AF630" s="2">
        <f t="shared" si="702"/>
        <v>10</v>
      </c>
      <c r="AG630" s="2">
        <f t="shared" si="703"/>
        <v>7</v>
      </c>
      <c r="AH630" s="2">
        <f t="shared" si="704"/>
        <v>8</v>
      </c>
      <c r="AI630" s="2">
        <f t="shared" si="705"/>
        <v>8</v>
      </c>
      <c r="AJ630" s="2">
        <f t="shared" si="706"/>
        <v>7</v>
      </c>
      <c r="AK630" s="2">
        <f t="shared" si="707"/>
        <v>9</v>
      </c>
      <c r="AL630" s="2">
        <f t="shared" si="708"/>
        <v>7</v>
      </c>
      <c r="AM630" s="2">
        <f t="shared" si="709"/>
        <v>7</v>
      </c>
      <c r="AN630" s="2">
        <f t="shared" si="710"/>
        <v>8</v>
      </c>
      <c r="AO630" s="2">
        <f t="shared" si="711"/>
        <v>5</v>
      </c>
      <c r="AP630" s="2">
        <f t="shared" si="712"/>
        <v>5</v>
      </c>
      <c r="AQ630" s="2">
        <f t="shared" si="713"/>
        <v>3</v>
      </c>
      <c r="AR630" s="2">
        <f t="shared" si="714"/>
        <v>2</v>
      </c>
      <c r="AS630" s="2">
        <f t="shared" si="715"/>
        <v>4</v>
      </c>
      <c r="AT630" s="2">
        <f t="shared" si="716"/>
        <v>3</v>
      </c>
      <c r="AU630" s="2">
        <f t="shared" si="717"/>
        <v>2</v>
      </c>
      <c r="AV630" s="3">
        <f t="shared" si="754"/>
        <v>2</v>
      </c>
      <c r="AW630">
        <f t="shared" si="755"/>
        <v>1</v>
      </c>
      <c r="AX630" s="2">
        <f t="shared" si="718"/>
        <v>4</v>
      </c>
      <c r="AY630" s="2">
        <f t="shared" si="719"/>
        <v>6</v>
      </c>
      <c r="AZ630" s="2">
        <f t="shared" si="720"/>
        <v>4</v>
      </c>
      <c r="BA630" s="2">
        <f t="shared" si="721"/>
        <v>4</v>
      </c>
      <c r="BB630" s="2">
        <f t="shared" si="722"/>
        <v>3</v>
      </c>
      <c r="BC630" s="2">
        <f t="shared" si="723"/>
        <v>2</v>
      </c>
      <c r="BD630" s="2">
        <f t="shared" si="724"/>
        <v>5</v>
      </c>
      <c r="BE630" s="2">
        <f t="shared" si="725"/>
        <v>3</v>
      </c>
      <c r="BF630" s="2">
        <f t="shared" si="726"/>
        <v>3</v>
      </c>
      <c r="BG630" s="2">
        <f t="shared" si="727"/>
        <v>3</v>
      </c>
      <c r="BH630" s="2">
        <f t="shared" si="728"/>
        <v>5</v>
      </c>
      <c r="BI630" s="2">
        <f t="shared" si="729"/>
        <v>3</v>
      </c>
      <c r="BJ630" s="2">
        <f t="shared" si="730"/>
        <v>2</v>
      </c>
      <c r="BK630" s="2">
        <f t="shared" si="731"/>
        <v>3</v>
      </c>
      <c r="BL630" s="2">
        <f t="shared" si="732"/>
        <v>3</v>
      </c>
      <c r="BM630" s="2">
        <f t="shared" si="733"/>
        <v>2</v>
      </c>
      <c r="BN630" s="2">
        <f t="shared" si="734"/>
        <v>1</v>
      </c>
      <c r="BO630" s="3">
        <f t="shared" si="756"/>
        <v>2</v>
      </c>
      <c r="BP630">
        <f t="shared" si="757"/>
        <v>1</v>
      </c>
      <c r="BR630">
        <v>2</v>
      </c>
      <c r="BS630">
        <f t="shared" si="735"/>
        <v>1</v>
      </c>
      <c r="BU630" s="1">
        <f t="shared" si="736"/>
        <v>4.2784404741167528</v>
      </c>
      <c r="BV630" s="1">
        <f t="shared" si="737"/>
        <v>2.3589411997840815</v>
      </c>
      <c r="BW630" s="1">
        <f t="shared" si="738"/>
        <v>2.2172453524837246</v>
      </c>
      <c r="BX630" s="1">
        <f t="shared" si="739"/>
        <v>3.0610623341115208</v>
      </c>
      <c r="BY630" s="1">
        <f t="shared" si="740"/>
        <v>3.1294058437443191</v>
      </c>
      <c r="BZ630" s="1">
        <f t="shared" si="741"/>
        <v>3.5277106870050123</v>
      </c>
      <c r="CA630" s="1">
        <f t="shared" si="742"/>
        <v>2.3747462147631793</v>
      </c>
      <c r="CB630" s="1">
        <f t="shared" si="743"/>
        <v>4.0079975644102239</v>
      </c>
      <c r="CC630" s="1">
        <f t="shared" si="744"/>
        <v>4.2229998253366556</v>
      </c>
      <c r="CD630" s="1">
        <f t="shared" si="745"/>
        <v>10.260053791747405</v>
      </c>
      <c r="CE630" s="1">
        <f t="shared" si="746"/>
        <v>1.9557761943850789</v>
      </c>
      <c r="CF630" s="1">
        <f t="shared" si="747"/>
        <v>3.1457490019553367</v>
      </c>
      <c r="CG630" s="1">
        <f t="shared" si="748"/>
        <v>3.9117173656163677</v>
      </c>
      <c r="CH630" s="1">
        <f t="shared" si="749"/>
        <v>4.5804150319609702</v>
      </c>
      <c r="CI630" s="1">
        <f t="shared" si="750"/>
        <v>4.722099138947236</v>
      </c>
      <c r="CJ630" s="1">
        <f t="shared" si="751"/>
        <v>4.7791018323099781</v>
      </c>
      <c r="CK630" s="1">
        <f t="shared" si="752"/>
        <v>4.7467349995004042</v>
      </c>
      <c r="CL630" s="5">
        <f t="shared" si="758"/>
        <v>11</v>
      </c>
      <c r="CN630" s="9">
        <f t="shared" si="759"/>
        <v>1.9557761943850789</v>
      </c>
    </row>
    <row r="631" spans="1:92" x14ac:dyDescent="0.2">
      <c r="A631" s="4">
        <v>629</v>
      </c>
      <c r="B631" s="1">
        <v>0.22481952216314199</v>
      </c>
      <c r="C631" s="1">
        <v>3.4260000000000002</v>
      </c>
      <c r="D631" s="1">
        <v>83</v>
      </c>
      <c r="E631" s="1">
        <v>14</v>
      </c>
      <c r="F631" s="1">
        <v>3</v>
      </c>
      <c r="G631" s="1">
        <v>12.689039227245299</v>
      </c>
      <c r="H631" s="1">
        <v>7</v>
      </c>
      <c r="I631">
        <v>1500</v>
      </c>
      <c r="J631">
        <v>0.15</v>
      </c>
      <c r="K631">
        <v>37.5</v>
      </c>
      <c r="L631" s="1"/>
      <c r="M631" s="2">
        <f t="shared" si="684"/>
        <v>4</v>
      </c>
      <c r="N631" s="2">
        <f t="shared" si="685"/>
        <v>7</v>
      </c>
      <c r="O631" s="2">
        <f t="shared" si="686"/>
        <v>4</v>
      </c>
      <c r="P631" s="2">
        <f t="shared" si="687"/>
        <v>5</v>
      </c>
      <c r="Q631" s="2">
        <f t="shared" si="688"/>
        <v>6</v>
      </c>
      <c r="R631" s="2">
        <f t="shared" si="689"/>
        <v>5</v>
      </c>
      <c r="S631" s="2">
        <f t="shared" si="690"/>
        <v>7</v>
      </c>
      <c r="T631" s="2">
        <f t="shared" si="691"/>
        <v>4</v>
      </c>
      <c r="U631" s="2">
        <f t="shared" si="692"/>
        <v>5</v>
      </c>
      <c r="V631" s="2">
        <f t="shared" si="693"/>
        <v>6</v>
      </c>
      <c r="W631" s="2">
        <f t="shared" si="694"/>
        <v>3</v>
      </c>
      <c r="X631" s="2">
        <f t="shared" si="695"/>
        <v>3</v>
      </c>
      <c r="Y631" s="2">
        <f t="shared" si="696"/>
        <v>1</v>
      </c>
      <c r="Z631" s="2">
        <f t="shared" si="697"/>
        <v>1</v>
      </c>
      <c r="AA631" s="2">
        <f t="shared" si="698"/>
        <v>2</v>
      </c>
      <c r="AB631" s="2">
        <f t="shared" si="699"/>
        <v>1</v>
      </c>
      <c r="AC631" s="2">
        <f t="shared" si="700"/>
        <v>0</v>
      </c>
      <c r="AD631" s="3">
        <f t="shared" si="753"/>
        <v>2</v>
      </c>
      <c r="AE631" s="2">
        <f t="shared" si="701"/>
        <v>7</v>
      </c>
      <c r="AF631" s="2">
        <f t="shared" si="702"/>
        <v>10</v>
      </c>
      <c r="AG631" s="2">
        <f t="shared" si="703"/>
        <v>7</v>
      </c>
      <c r="AH631" s="2">
        <f t="shared" si="704"/>
        <v>8</v>
      </c>
      <c r="AI631" s="2">
        <f t="shared" si="705"/>
        <v>8</v>
      </c>
      <c r="AJ631" s="2">
        <f t="shared" si="706"/>
        <v>7</v>
      </c>
      <c r="AK631" s="2">
        <f t="shared" si="707"/>
        <v>9</v>
      </c>
      <c r="AL631" s="2">
        <f t="shared" si="708"/>
        <v>7</v>
      </c>
      <c r="AM631" s="2">
        <f t="shared" si="709"/>
        <v>7</v>
      </c>
      <c r="AN631" s="2">
        <f t="shared" si="710"/>
        <v>8</v>
      </c>
      <c r="AO631" s="2">
        <f t="shared" si="711"/>
        <v>5</v>
      </c>
      <c r="AP631" s="2">
        <f t="shared" si="712"/>
        <v>5</v>
      </c>
      <c r="AQ631" s="2">
        <f t="shared" si="713"/>
        <v>3</v>
      </c>
      <c r="AR631" s="2">
        <f t="shared" si="714"/>
        <v>2</v>
      </c>
      <c r="AS631" s="2">
        <f t="shared" si="715"/>
        <v>4</v>
      </c>
      <c r="AT631" s="2">
        <f t="shared" si="716"/>
        <v>3</v>
      </c>
      <c r="AU631" s="2">
        <f t="shared" si="717"/>
        <v>2</v>
      </c>
      <c r="AV631" s="3">
        <f t="shared" si="754"/>
        <v>2</v>
      </c>
      <c r="AW631">
        <f t="shared" si="755"/>
        <v>1</v>
      </c>
      <c r="AX631" s="2">
        <f t="shared" si="718"/>
        <v>5</v>
      </c>
      <c r="AY631" s="2">
        <f t="shared" si="719"/>
        <v>6</v>
      </c>
      <c r="AZ631" s="2">
        <f t="shared" si="720"/>
        <v>5</v>
      </c>
      <c r="BA631" s="2">
        <f t="shared" si="721"/>
        <v>4</v>
      </c>
      <c r="BB631" s="2">
        <f t="shared" si="722"/>
        <v>3</v>
      </c>
      <c r="BC631" s="2">
        <f t="shared" si="723"/>
        <v>2</v>
      </c>
      <c r="BD631" s="2">
        <f t="shared" si="724"/>
        <v>6</v>
      </c>
      <c r="BE631" s="2">
        <f t="shared" si="725"/>
        <v>3</v>
      </c>
      <c r="BF631" s="2">
        <f t="shared" si="726"/>
        <v>3</v>
      </c>
      <c r="BG631" s="2">
        <f t="shared" si="727"/>
        <v>3</v>
      </c>
      <c r="BH631" s="2">
        <f t="shared" si="728"/>
        <v>5</v>
      </c>
      <c r="BI631" s="2">
        <f t="shared" si="729"/>
        <v>3</v>
      </c>
      <c r="BJ631" s="2">
        <f t="shared" si="730"/>
        <v>2</v>
      </c>
      <c r="BK631" s="2">
        <f t="shared" si="731"/>
        <v>3</v>
      </c>
      <c r="BL631" s="2">
        <f t="shared" si="732"/>
        <v>3</v>
      </c>
      <c r="BM631" s="2">
        <f t="shared" si="733"/>
        <v>2</v>
      </c>
      <c r="BN631" s="2">
        <f t="shared" si="734"/>
        <v>1</v>
      </c>
      <c r="BO631" s="3">
        <f t="shared" si="756"/>
        <v>2</v>
      </c>
      <c r="BP631">
        <f t="shared" si="757"/>
        <v>2</v>
      </c>
      <c r="BR631">
        <v>2</v>
      </c>
      <c r="BS631">
        <f t="shared" si="735"/>
        <v>1</v>
      </c>
      <c r="BU631" s="1">
        <f t="shared" si="736"/>
        <v>4.1935665964952431</v>
      </c>
      <c r="BV631" s="1">
        <f t="shared" si="737"/>
        <v>2.1047111386198138</v>
      </c>
      <c r="BW631" s="1">
        <f t="shared" si="738"/>
        <v>2.0387414066051535</v>
      </c>
      <c r="BX631" s="1">
        <f t="shared" si="739"/>
        <v>2.7472798750937639</v>
      </c>
      <c r="BY631" s="1">
        <f t="shared" si="740"/>
        <v>2.7832467348194796</v>
      </c>
      <c r="BZ631" s="1">
        <f t="shared" si="741"/>
        <v>3.1020243610304026</v>
      </c>
      <c r="CA631" s="1">
        <f t="shared" si="742"/>
        <v>2.2338922336920182</v>
      </c>
      <c r="CB631" s="1">
        <f t="shared" si="743"/>
        <v>3.4674037692040374</v>
      </c>
      <c r="CC631" s="1">
        <f t="shared" si="744"/>
        <v>3.6855763753279001</v>
      </c>
      <c r="CD631" s="1">
        <f t="shared" si="745"/>
        <v>10.124457380742919</v>
      </c>
      <c r="CE631" s="1">
        <f t="shared" si="746"/>
        <v>1.9376927356603013</v>
      </c>
      <c r="CF631" s="1">
        <f t="shared" si="747"/>
        <v>2.8303157195103004</v>
      </c>
      <c r="CG631" s="1">
        <f t="shared" si="748"/>
        <v>3.4597327192401872</v>
      </c>
      <c r="CH631" s="1">
        <f t="shared" si="749"/>
        <v>4.0152839415887236</v>
      </c>
      <c r="CI631" s="1">
        <f t="shared" si="750"/>
        <v>4.1318123005159046</v>
      </c>
      <c r="CJ631" s="1">
        <f t="shared" si="751"/>
        <v>4.196846788833315</v>
      </c>
      <c r="CK631" s="1">
        <f t="shared" si="752"/>
        <v>4.1599181906391189</v>
      </c>
      <c r="CL631" s="5">
        <f t="shared" si="758"/>
        <v>11</v>
      </c>
      <c r="CN631" s="9">
        <f t="shared" si="759"/>
        <v>1.9376927356603013</v>
      </c>
    </row>
    <row r="632" spans="1:92" x14ac:dyDescent="0.2">
      <c r="A632" s="4">
        <v>630</v>
      </c>
      <c r="B632" s="1">
        <v>0.20404331065048001</v>
      </c>
      <c r="C632" s="1">
        <v>1.034</v>
      </c>
      <c r="D632" s="1">
        <v>81</v>
      </c>
      <c r="E632" s="1">
        <v>15</v>
      </c>
      <c r="F632" s="1">
        <v>4</v>
      </c>
      <c r="G632" s="1">
        <v>12.917522931314</v>
      </c>
      <c r="H632" s="1">
        <v>7</v>
      </c>
      <c r="I632">
        <v>1500</v>
      </c>
      <c r="J632">
        <v>0.15</v>
      </c>
      <c r="K632">
        <v>37.5</v>
      </c>
      <c r="L632" s="1"/>
      <c r="M632" s="2">
        <f t="shared" si="684"/>
        <v>3</v>
      </c>
      <c r="N632" s="2">
        <f t="shared" si="685"/>
        <v>8</v>
      </c>
      <c r="O632" s="2">
        <f t="shared" si="686"/>
        <v>4</v>
      </c>
      <c r="P632" s="2">
        <f t="shared" si="687"/>
        <v>5</v>
      </c>
      <c r="Q632" s="2">
        <f t="shared" si="688"/>
        <v>6</v>
      </c>
      <c r="R632" s="2">
        <f t="shared" si="689"/>
        <v>5</v>
      </c>
      <c r="S632" s="2">
        <f t="shared" si="690"/>
        <v>8</v>
      </c>
      <c r="T632" s="2">
        <f t="shared" si="691"/>
        <v>4</v>
      </c>
      <c r="U632" s="2">
        <f t="shared" si="692"/>
        <v>5</v>
      </c>
      <c r="V632" s="2">
        <f t="shared" si="693"/>
        <v>6</v>
      </c>
      <c r="W632" s="2">
        <f t="shared" si="694"/>
        <v>3</v>
      </c>
      <c r="X632" s="2">
        <f t="shared" si="695"/>
        <v>3</v>
      </c>
      <c r="Y632" s="2">
        <f t="shared" si="696"/>
        <v>1</v>
      </c>
      <c r="Z632" s="2">
        <f t="shared" si="697"/>
        <v>1</v>
      </c>
      <c r="AA632" s="2">
        <f t="shared" si="698"/>
        <v>2</v>
      </c>
      <c r="AB632" s="2">
        <f t="shared" si="699"/>
        <v>1</v>
      </c>
      <c r="AC632" s="2">
        <f t="shared" si="700"/>
        <v>0</v>
      </c>
      <c r="AD632" s="3">
        <f t="shared" si="753"/>
        <v>2</v>
      </c>
      <c r="AE632" s="2">
        <f t="shared" si="701"/>
        <v>6</v>
      </c>
      <c r="AF632" s="2">
        <f t="shared" si="702"/>
        <v>11</v>
      </c>
      <c r="AG632" s="2">
        <f t="shared" si="703"/>
        <v>7</v>
      </c>
      <c r="AH632" s="2">
        <f t="shared" si="704"/>
        <v>8</v>
      </c>
      <c r="AI632" s="2">
        <f t="shared" si="705"/>
        <v>8</v>
      </c>
      <c r="AJ632" s="2">
        <f t="shared" si="706"/>
        <v>7</v>
      </c>
      <c r="AK632" s="2">
        <f t="shared" si="707"/>
        <v>10</v>
      </c>
      <c r="AL632" s="2">
        <f t="shared" si="708"/>
        <v>7</v>
      </c>
      <c r="AM632" s="2">
        <f t="shared" si="709"/>
        <v>7</v>
      </c>
      <c r="AN632" s="2">
        <f t="shared" si="710"/>
        <v>8</v>
      </c>
      <c r="AO632" s="2">
        <f t="shared" si="711"/>
        <v>5</v>
      </c>
      <c r="AP632" s="2">
        <f t="shared" si="712"/>
        <v>5</v>
      </c>
      <c r="AQ632" s="2">
        <f t="shared" si="713"/>
        <v>3</v>
      </c>
      <c r="AR632" s="2">
        <f t="shared" si="714"/>
        <v>2</v>
      </c>
      <c r="AS632" s="2">
        <f t="shared" si="715"/>
        <v>4</v>
      </c>
      <c r="AT632" s="2">
        <f t="shared" si="716"/>
        <v>3</v>
      </c>
      <c r="AU632" s="2">
        <f t="shared" si="717"/>
        <v>2</v>
      </c>
      <c r="AV632" s="3">
        <f t="shared" si="754"/>
        <v>2</v>
      </c>
      <c r="AW632">
        <f t="shared" si="755"/>
        <v>1</v>
      </c>
      <c r="AX632" s="2">
        <f t="shared" si="718"/>
        <v>4</v>
      </c>
      <c r="AY632" s="2">
        <f t="shared" si="719"/>
        <v>7</v>
      </c>
      <c r="AZ632" s="2">
        <f t="shared" si="720"/>
        <v>6</v>
      </c>
      <c r="BA632" s="2">
        <f t="shared" si="721"/>
        <v>5</v>
      </c>
      <c r="BB632" s="2">
        <f t="shared" si="722"/>
        <v>3</v>
      </c>
      <c r="BC632" s="2">
        <f t="shared" si="723"/>
        <v>2</v>
      </c>
      <c r="BD632" s="2">
        <f t="shared" si="724"/>
        <v>7</v>
      </c>
      <c r="BE632" s="2">
        <f t="shared" si="725"/>
        <v>3</v>
      </c>
      <c r="BF632" s="2">
        <f t="shared" si="726"/>
        <v>3</v>
      </c>
      <c r="BG632" s="2">
        <f t="shared" si="727"/>
        <v>3</v>
      </c>
      <c r="BH632" s="2">
        <f t="shared" si="728"/>
        <v>5</v>
      </c>
      <c r="BI632" s="2">
        <f t="shared" si="729"/>
        <v>3</v>
      </c>
      <c r="BJ632" s="2">
        <f t="shared" si="730"/>
        <v>2</v>
      </c>
      <c r="BK632" s="2">
        <f t="shared" si="731"/>
        <v>3</v>
      </c>
      <c r="BL632" s="2">
        <f t="shared" si="732"/>
        <v>3</v>
      </c>
      <c r="BM632" s="2">
        <f t="shared" si="733"/>
        <v>2</v>
      </c>
      <c r="BN632" s="2">
        <f t="shared" si="734"/>
        <v>1</v>
      </c>
      <c r="BO632" s="3">
        <f t="shared" si="756"/>
        <v>2</v>
      </c>
      <c r="BP632">
        <f t="shared" si="757"/>
        <v>2</v>
      </c>
      <c r="BR632">
        <v>2</v>
      </c>
      <c r="BS632">
        <f t="shared" si="735"/>
        <v>1</v>
      </c>
      <c r="BU632" s="1">
        <f t="shared" si="736"/>
        <v>4.2826384662373469</v>
      </c>
      <c r="BV632" s="1">
        <f t="shared" si="737"/>
        <v>2.1521256339446238</v>
      </c>
      <c r="BW632" s="1">
        <f t="shared" si="738"/>
        <v>2.0159434684527957</v>
      </c>
      <c r="BX632" s="1">
        <f t="shared" si="739"/>
        <v>2.827624712843515</v>
      </c>
      <c r="BY632" s="1">
        <f t="shared" si="740"/>
        <v>2.9160252478379203</v>
      </c>
      <c r="BZ632" s="1">
        <f t="shared" si="741"/>
        <v>3.3056627730865125</v>
      </c>
      <c r="CA632" s="1">
        <f t="shared" si="742"/>
        <v>2.260490145606417</v>
      </c>
      <c r="CB632" s="1">
        <f t="shared" si="743"/>
        <v>3.7556741278329873</v>
      </c>
      <c r="CC632" s="1">
        <f t="shared" si="744"/>
        <v>4.0112683941523324</v>
      </c>
      <c r="CD632" s="1">
        <f t="shared" si="745"/>
        <v>10.193743256768157</v>
      </c>
      <c r="CE632" s="1">
        <f t="shared" si="746"/>
        <v>2.131672753181689</v>
      </c>
      <c r="CF632" s="1">
        <f t="shared" si="747"/>
        <v>2.9783409928727598</v>
      </c>
      <c r="CG632" s="1">
        <f t="shared" si="748"/>
        <v>3.6824589694331626</v>
      </c>
      <c r="CH632" s="1">
        <f t="shared" si="749"/>
        <v>4.3742655671627606</v>
      </c>
      <c r="CI632" s="1">
        <f t="shared" si="750"/>
        <v>4.470372881849598</v>
      </c>
      <c r="CJ632" s="1">
        <f t="shared" si="751"/>
        <v>4.5305576100073752</v>
      </c>
      <c r="CK632" s="1">
        <f t="shared" si="752"/>
        <v>4.4963322337790039</v>
      </c>
      <c r="CL632" s="5">
        <f t="shared" si="758"/>
        <v>3</v>
      </c>
      <c r="CN632" s="9">
        <f t="shared" si="759"/>
        <v>2.0159434684527957</v>
      </c>
    </row>
    <row r="633" spans="1:92" x14ac:dyDescent="0.2">
      <c r="A633" s="4">
        <v>631</v>
      </c>
      <c r="B633" s="1">
        <v>0.23684019257677499</v>
      </c>
      <c r="C633" s="1">
        <v>1.048</v>
      </c>
      <c r="D633" s="1">
        <v>84</v>
      </c>
      <c r="E633" s="1">
        <v>15</v>
      </c>
      <c r="F633" s="1">
        <v>1</v>
      </c>
      <c r="G633" s="1">
        <v>12.485127506862501</v>
      </c>
      <c r="H633" s="1">
        <v>7</v>
      </c>
      <c r="I633">
        <v>1500</v>
      </c>
      <c r="J633">
        <v>0.15</v>
      </c>
      <c r="K633">
        <v>37.5</v>
      </c>
      <c r="L633" s="1"/>
      <c r="M633" s="2">
        <f t="shared" si="684"/>
        <v>3</v>
      </c>
      <c r="N633" s="2">
        <f t="shared" si="685"/>
        <v>8</v>
      </c>
      <c r="O633" s="2">
        <f t="shared" si="686"/>
        <v>4</v>
      </c>
      <c r="P633" s="2">
        <f t="shared" si="687"/>
        <v>5</v>
      </c>
      <c r="Q633" s="2">
        <f t="shared" si="688"/>
        <v>6</v>
      </c>
      <c r="R633" s="2">
        <f t="shared" si="689"/>
        <v>5</v>
      </c>
      <c r="S633" s="2">
        <f t="shared" si="690"/>
        <v>8</v>
      </c>
      <c r="T633" s="2">
        <f t="shared" si="691"/>
        <v>4</v>
      </c>
      <c r="U633" s="2">
        <f t="shared" si="692"/>
        <v>5</v>
      </c>
      <c r="V633" s="2">
        <f t="shared" si="693"/>
        <v>6</v>
      </c>
      <c r="W633" s="2">
        <f t="shared" si="694"/>
        <v>3</v>
      </c>
      <c r="X633" s="2">
        <f t="shared" si="695"/>
        <v>3</v>
      </c>
      <c r="Y633" s="2">
        <f t="shared" si="696"/>
        <v>1</v>
      </c>
      <c r="Z633" s="2">
        <f t="shared" si="697"/>
        <v>1</v>
      </c>
      <c r="AA633" s="2">
        <f t="shared" si="698"/>
        <v>2</v>
      </c>
      <c r="AB633" s="2">
        <f t="shared" si="699"/>
        <v>1</v>
      </c>
      <c r="AC633" s="2">
        <f t="shared" si="700"/>
        <v>0</v>
      </c>
      <c r="AD633" s="3">
        <f t="shared" si="753"/>
        <v>2</v>
      </c>
      <c r="AE633" s="2">
        <f t="shared" si="701"/>
        <v>6</v>
      </c>
      <c r="AF633" s="2">
        <f t="shared" si="702"/>
        <v>11</v>
      </c>
      <c r="AG633" s="2">
        <f t="shared" si="703"/>
        <v>7</v>
      </c>
      <c r="AH633" s="2">
        <f t="shared" si="704"/>
        <v>8</v>
      </c>
      <c r="AI633" s="2">
        <f t="shared" si="705"/>
        <v>8</v>
      </c>
      <c r="AJ633" s="2">
        <f t="shared" si="706"/>
        <v>7</v>
      </c>
      <c r="AK633" s="2">
        <f t="shared" si="707"/>
        <v>10</v>
      </c>
      <c r="AL633" s="2">
        <f t="shared" si="708"/>
        <v>7</v>
      </c>
      <c r="AM633" s="2">
        <f t="shared" si="709"/>
        <v>7</v>
      </c>
      <c r="AN633" s="2">
        <f t="shared" si="710"/>
        <v>8</v>
      </c>
      <c r="AO633" s="2">
        <f t="shared" si="711"/>
        <v>5</v>
      </c>
      <c r="AP633" s="2">
        <f t="shared" si="712"/>
        <v>5</v>
      </c>
      <c r="AQ633" s="2">
        <f t="shared" si="713"/>
        <v>3</v>
      </c>
      <c r="AR633" s="2">
        <f t="shared" si="714"/>
        <v>2</v>
      </c>
      <c r="AS633" s="2">
        <f t="shared" si="715"/>
        <v>4</v>
      </c>
      <c r="AT633" s="2">
        <f t="shared" si="716"/>
        <v>3</v>
      </c>
      <c r="AU633" s="2">
        <f t="shared" si="717"/>
        <v>2</v>
      </c>
      <c r="AV633" s="3">
        <f t="shared" si="754"/>
        <v>2</v>
      </c>
      <c r="AW633">
        <f t="shared" si="755"/>
        <v>1</v>
      </c>
      <c r="AX633" s="2">
        <f t="shared" si="718"/>
        <v>4</v>
      </c>
      <c r="AY633" s="2">
        <f t="shared" si="719"/>
        <v>7</v>
      </c>
      <c r="AZ633" s="2">
        <f t="shared" si="720"/>
        <v>6</v>
      </c>
      <c r="BA633" s="2">
        <f t="shared" si="721"/>
        <v>5</v>
      </c>
      <c r="BB633" s="2">
        <f t="shared" si="722"/>
        <v>3</v>
      </c>
      <c r="BC633" s="2">
        <f t="shared" si="723"/>
        <v>2</v>
      </c>
      <c r="BD633" s="2">
        <f t="shared" si="724"/>
        <v>7</v>
      </c>
      <c r="BE633" s="2">
        <f t="shared" si="725"/>
        <v>3</v>
      </c>
      <c r="BF633" s="2">
        <f t="shared" si="726"/>
        <v>3</v>
      </c>
      <c r="BG633" s="2">
        <f t="shared" si="727"/>
        <v>3</v>
      </c>
      <c r="BH633" s="2">
        <f t="shared" si="728"/>
        <v>5</v>
      </c>
      <c r="BI633" s="2">
        <f t="shared" si="729"/>
        <v>3</v>
      </c>
      <c r="BJ633" s="2">
        <f t="shared" si="730"/>
        <v>2</v>
      </c>
      <c r="BK633" s="2">
        <f t="shared" si="731"/>
        <v>3</v>
      </c>
      <c r="BL633" s="2">
        <f t="shared" si="732"/>
        <v>3</v>
      </c>
      <c r="BM633" s="2">
        <f t="shared" si="733"/>
        <v>2</v>
      </c>
      <c r="BN633" s="2">
        <f t="shared" si="734"/>
        <v>1</v>
      </c>
      <c r="BO633" s="3">
        <f t="shared" si="756"/>
        <v>2</v>
      </c>
      <c r="BP633">
        <f t="shared" si="757"/>
        <v>2</v>
      </c>
      <c r="BR633">
        <v>2</v>
      </c>
      <c r="BS633">
        <f t="shared" si="735"/>
        <v>3</v>
      </c>
      <c r="BU633" s="1">
        <f t="shared" si="736"/>
        <v>4.2662629834023429</v>
      </c>
      <c r="BV633" s="1">
        <f t="shared" si="737"/>
        <v>1.9678909396903175</v>
      </c>
      <c r="BW633" s="1">
        <f t="shared" si="738"/>
        <v>1.8421520890026708</v>
      </c>
      <c r="BX633" s="1">
        <f t="shared" si="739"/>
        <v>2.5187135289212863</v>
      </c>
      <c r="BY633" s="1">
        <f t="shared" si="740"/>
        <v>2.538972255225616</v>
      </c>
      <c r="BZ633" s="1">
        <f t="shared" si="741"/>
        <v>2.8226694167084196</v>
      </c>
      <c r="CA633" s="1">
        <f t="shared" si="742"/>
        <v>2.143311524443047</v>
      </c>
      <c r="CB633" s="1">
        <f t="shared" si="743"/>
        <v>3.2607201073775909</v>
      </c>
      <c r="CC633" s="1">
        <f t="shared" si="744"/>
        <v>3.4194960531306244</v>
      </c>
      <c r="CD633" s="1">
        <f t="shared" si="745"/>
        <v>10.0477516473085</v>
      </c>
      <c r="CE633" s="1">
        <f t="shared" si="746"/>
        <v>1.9919467161524937</v>
      </c>
      <c r="CF633" s="1">
        <f t="shared" si="747"/>
        <v>2.5594213482394759</v>
      </c>
      <c r="CG633" s="1">
        <f t="shared" si="748"/>
        <v>3.1790583373547943</v>
      </c>
      <c r="CH633" s="1">
        <f t="shared" si="749"/>
        <v>3.7756535841658985</v>
      </c>
      <c r="CI633" s="1">
        <f t="shared" si="750"/>
        <v>3.9514412493569897</v>
      </c>
      <c r="CJ633" s="1">
        <f t="shared" si="751"/>
        <v>4.0193873691928639</v>
      </c>
      <c r="CK633" s="1">
        <f t="shared" si="752"/>
        <v>3.9808528976586208</v>
      </c>
      <c r="CL633" s="5">
        <f t="shared" si="758"/>
        <v>3</v>
      </c>
      <c r="CN633" s="9">
        <f t="shared" si="759"/>
        <v>1.8421520890026708</v>
      </c>
    </row>
    <row r="634" spans="1:92" x14ac:dyDescent="0.2">
      <c r="A634" s="4">
        <v>632</v>
      </c>
      <c r="B634" s="1">
        <v>0.32083768813909602</v>
      </c>
      <c r="C634" s="1">
        <v>2.4540000000000002</v>
      </c>
      <c r="D634" s="1">
        <v>62</v>
      </c>
      <c r="E634" s="1">
        <v>35</v>
      </c>
      <c r="F634" s="1">
        <v>3</v>
      </c>
      <c r="G634" s="1">
        <v>9.5707975983964406</v>
      </c>
      <c r="H634" s="1">
        <v>7</v>
      </c>
      <c r="I634">
        <v>1500</v>
      </c>
      <c r="J634">
        <v>0.15</v>
      </c>
      <c r="K634">
        <v>37.5</v>
      </c>
      <c r="L634" s="1"/>
      <c r="M634" s="2">
        <f t="shared" si="684"/>
        <v>4</v>
      </c>
      <c r="N634" s="2">
        <f t="shared" si="685"/>
        <v>8</v>
      </c>
      <c r="O634" s="2">
        <f t="shared" si="686"/>
        <v>7</v>
      </c>
      <c r="P634" s="2">
        <f t="shared" si="687"/>
        <v>6</v>
      </c>
      <c r="Q634" s="2">
        <f t="shared" si="688"/>
        <v>6</v>
      </c>
      <c r="R634" s="2">
        <f t="shared" si="689"/>
        <v>7</v>
      </c>
      <c r="S634" s="2">
        <f t="shared" si="690"/>
        <v>6</v>
      </c>
      <c r="T634" s="2">
        <f t="shared" si="691"/>
        <v>5</v>
      </c>
      <c r="U634" s="2">
        <f t="shared" si="692"/>
        <v>5</v>
      </c>
      <c r="V634" s="2">
        <f t="shared" si="693"/>
        <v>7</v>
      </c>
      <c r="W634" s="2">
        <f t="shared" si="694"/>
        <v>3</v>
      </c>
      <c r="X634" s="2">
        <f t="shared" si="695"/>
        <v>3</v>
      </c>
      <c r="Y634" s="2">
        <f t="shared" si="696"/>
        <v>1</v>
      </c>
      <c r="Z634" s="2">
        <f t="shared" si="697"/>
        <v>1</v>
      </c>
      <c r="AA634" s="2">
        <f t="shared" si="698"/>
        <v>2</v>
      </c>
      <c r="AB634" s="2">
        <f t="shared" si="699"/>
        <v>1</v>
      </c>
      <c r="AC634" s="2">
        <f t="shared" si="700"/>
        <v>0</v>
      </c>
      <c r="AD634" s="3">
        <f t="shared" si="753"/>
        <v>2</v>
      </c>
      <c r="AE634" s="2">
        <f t="shared" si="701"/>
        <v>7</v>
      </c>
      <c r="AF634" s="2">
        <f t="shared" si="702"/>
        <v>11</v>
      </c>
      <c r="AG634" s="2">
        <f t="shared" si="703"/>
        <v>10</v>
      </c>
      <c r="AH634" s="2">
        <f t="shared" si="704"/>
        <v>9</v>
      </c>
      <c r="AI634" s="2">
        <f t="shared" si="705"/>
        <v>8</v>
      </c>
      <c r="AJ634" s="2">
        <f t="shared" si="706"/>
        <v>9</v>
      </c>
      <c r="AK634" s="2">
        <f t="shared" si="707"/>
        <v>8</v>
      </c>
      <c r="AL634" s="2">
        <f t="shared" si="708"/>
        <v>8</v>
      </c>
      <c r="AM634" s="2">
        <f t="shared" si="709"/>
        <v>7</v>
      </c>
      <c r="AN634" s="2">
        <f t="shared" si="710"/>
        <v>9</v>
      </c>
      <c r="AO634" s="2">
        <f t="shared" si="711"/>
        <v>5</v>
      </c>
      <c r="AP634" s="2">
        <f t="shared" si="712"/>
        <v>5</v>
      </c>
      <c r="AQ634" s="2">
        <f t="shared" si="713"/>
        <v>3</v>
      </c>
      <c r="AR634" s="2">
        <f t="shared" si="714"/>
        <v>2</v>
      </c>
      <c r="AS634" s="2">
        <f t="shared" si="715"/>
        <v>4</v>
      </c>
      <c r="AT634" s="2">
        <f t="shared" si="716"/>
        <v>3</v>
      </c>
      <c r="AU634" s="2">
        <f t="shared" si="717"/>
        <v>2</v>
      </c>
      <c r="AV634" s="3">
        <f t="shared" si="754"/>
        <v>2</v>
      </c>
      <c r="AW634">
        <f t="shared" si="755"/>
        <v>1</v>
      </c>
      <c r="AX634" s="2">
        <f t="shared" si="718"/>
        <v>5</v>
      </c>
      <c r="AY634" s="2">
        <f t="shared" si="719"/>
        <v>8</v>
      </c>
      <c r="AZ634" s="2">
        <f t="shared" si="720"/>
        <v>8</v>
      </c>
      <c r="BA634" s="2">
        <f t="shared" si="721"/>
        <v>5</v>
      </c>
      <c r="BB634" s="2">
        <f t="shared" si="722"/>
        <v>3</v>
      </c>
      <c r="BC634" s="2">
        <f t="shared" si="723"/>
        <v>4</v>
      </c>
      <c r="BD634" s="2">
        <f t="shared" si="724"/>
        <v>5</v>
      </c>
      <c r="BE634" s="2">
        <f t="shared" si="725"/>
        <v>3</v>
      </c>
      <c r="BF634" s="2">
        <f t="shared" si="726"/>
        <v>3</v>
      </c>
      <c r="BG634" s="2">
        <f t="shared" si="727"/>
        <v>4</v>
      </c>
      <c r="BH634" s="2">
        <f t="shared" si="728"/>
        <v>5</v>
      </c>
      <c r="BI634" s="2">
        <f t="shared" si="729"/>
        <v>3</v>
      </c>
      <c r="BJ634" s="2">
        <f t="shared" si="730"/>
        <v>2</v>
      </c>
      <c r="BK634" s="2">
        <f t="shared" si="731"/>
        <v>3</v>
      </c>
      <c r="BL634" s="2">
        <f t="shared" si="732"/>
        <v>3</v>
      </c>
      <c r="BM634" s="2">
        <f t="shared" si="733"/>
        <v>2</v>
      </c>
      <c r="BN634" s="2">
        <f t="shared" si="734"/>
        <v>1</v>
      </c>
      <c r="BO634" s="3">
        <f t="shared" si="756"/>
        <v>2</v>
      </c>
      <c r="BP634">
        <f t="shared" si="757"/>
        <v>2</v>
      </c>
      <c r="BR634">
        <v>2</v>
      </c>
      <c r="BS634">
        <f t="shared" si="735"/>
        <v>1</v>
      </c>
      <c r="BU634" s="1">
        <f t="shared" si="736"/>
        <v>4.3628794536227504</v>
      </c>
      <c r="BV634" s="1">
        <f t="shared" si="737"/>
        <v>1.9988434388192566</v>
      </c>
      <c r="BW634" s="1">
        <f t="shared" si="738"/>
        <v>1.8282399635156286</v>
      </c>
      <c r="BX634" s="1">
        <f t="shared" si="739"/>
        <v>2.7465083557855268</v>
      </c>
      <c r="BY634" s="1">
        <f t="shared" si="740"/>
        <v>2.3868480770762588</v>
      </c>
      <c r="BZ634" s="1">
        <f t="shared" si="741"/>
        <v>2.3974674207559588</v>
      </c>
      <c r="CA634" s="1">
        <f t="shared" si="742"/>
        <v>2.1010397001915551</v>
      </c>
      <c r="CB634" s="1">
        <f t="shared" si="743"/>
        <v>2.6204419253930888</v>
      </c>
      <c r="CC634" s="1">
        <f t="shared" si="744"/>
        <v>2.7671563606354304</v>
      </c>
      <c r="CD634" s="1">
        <f t="shared" si="745"/>
        <v>9.9371186578435715</v>
      </c>
      <c r="CE634" s="1">
        <f t="shared" si="746"/>
        <v>2.0452703908584988</v>
      </c>
      <c r="CF634" s="1">
        <f t="shared" si="747"/>
        <v>2.3052309740250925</v>
      </c>
      <c r="CG634" s="1">
        <f t="shared" si="748"/>
        <v>2.7384375846379641</v>
      </c>
      <c r="CH634" s="1">
        <f t="shared" si="749"/>
        <v>3.0873060934622827</v>
      </c>
      <c r="CI634" s="1">
        <f t="shared" si="750"/>
        <v>3.2516955481240557</v>
      </c>
      <c r="CJ634" s="1">
        <f t="shared" si="751"/>
        <v>3.3337541415706244</v>
      </c>
      <c r="CK634" s="1">
        <f t="shared" si="752"/>
        <v>3.2881086670490962</v>
      </c>
      <c r="CL634" s="5">
        <f t="shared" si="758"/>
        <v>3</v>
      </c>
      <c r="CN634" s="9">
        <f t="shared" si="759"/>
        <v>1.8282399635156286</v>
      </c>
    </row>
    <row r="635" spans="1:92" x14ac:dyDescent="0.2">
      <c r="A635" s="4">
        <v>633</v>
      </c>
      <c r="B635" s="1">
        <v>0.30667716307827297</v>
      </c>
      <c r="C635" s="1">
        <v>1.306</v>
      </c>
      <c r="D635" s="1">
        <v>80</v>
      </c>
      <c r="E635" s="1">
        <v>16</v>
      </c>
      <c r="F635" s="1">
        <v>4</v>
      </c>
      <c r="G635" s="1">
        <v>10.6431357072439</v>
      </c>
      <c r="H635" s="1">
        <v>7</v>
      </c>
      <c r="I635">
        <v>1500</v>
      </c>
      <c r="J635">
        <v>0.15</v>
      </c>
      <c r="K635">
        <v>37.5</v>
      </c>
      <c r="L635" s="1"/>
      <c r="M635" s="2">
        <f t="shared" si="684"/>
        <v>3</v>
      </c>
      <c r="N635" s="2">
        <f t="shared" si="685"/>
        <v>8</v>
      </c>
      <c r="O635" s="2">
        <f t="shared" si="686"/>
        <v>4</v>
      </c>
      <c r="P635" s="2">
        <f t="shared" si="687"/>
        <v>5</v>
      </c>
      <c r="Q635" s="2">
        <f t="shared" si="688"/>
        <v>6</v>
      </c>
      <c r="R635" s="2">
        <f t="shared" si="689"/>
        <v>5</v>
      </c>
      <c r="S635" s="2">
        <f t="shared" si="690"/>
        <v>8</v>
      </c>
      <c r="T635" s="2">
        <f t="shared" si="691"/>
        <v>4</v>
      </c>
      <c r="U635" s="2">
        <f t="shared" si="692"/>
        <v>5</v>
      </c>
      <c r="V635" s="2">
        <f t="shared" si="693"/>
        <v>6</v>
      </c>
      <c r="W635" s="2">
        <f t="shared" si="694"/>
        <v>3</v>
      </c>
      <c r="X635" s="2">
        <f t="shared" si="695"/>
        <v>3</v>
      </c>
      <c r="Y635" s="2">
        <f t="shared" si="696"/>
        <v>1</v>
      </c>
      <c r="Z635" s="2">
        <f t="shared" si="697"/>
        <v>1</v>
      </c>
      <c r="AA635" s="2">
        <f t="shared" si="698"/>
        <v>2</v>
      </c>
      <c r="AB635" s="2">
        <f t="shared" si="699"/>
        <v>1</v>
      </c>
      <c r="AC635" s="2">
        <f t="shared" si="700"/>
        <v>0</v>
      </c>
      <c r="AD635" s="3">
        <f t="shared" si="753"/>
        <v>2</v>
      </c>
      <c r="AE635" s="2">
        <f t="shared" si="701"/>
        <v>6</v>
      </c>
      <c r="AF635" s="2">
        <f t="shared" si="702"/>
        <v>11</v>
      </c>
      <c r="AG635" s="2">
        <f t="shared" si="703"/>
        <v>7</v>
      </c>
      <c r="AH635" s="2">
        <f t="shared" si="704"/>
        <v>8</v>
      </c>
      <c r="AI635" s="2">
        <f t="shared" si="705"/>
        <v>8</v>
      </c>
      <c r="AJ635" s="2">
        <f t="shared" si="706"/>
        <v>7</v>
      </c>
      <c r="AK635" s="2">
        <f t="shared" si="707"/>
        <v>10</v>
      </c>
      <c r="AL635" s="2">
        <f t="shared" si="708"/>
        <v>7</v>
      </c>
      <c r="AM635" s="2">
        <f t="shared" si="709"/>
        <v>7</v>
      </c>
      <c r="AN635" s="2">
        <f t="shared" si="710"/>
        <v>8</v>
      </c>
      <c r="AO635" s="2">
        <f t="shared" si="711"/>
        <v>5</v>
      </c>
      <c r="AP635" s="2">
        <f t="shared" si="712"/>
        <v>5</v>
      </c>
      <c r="AQ635" s="2">
        <f t="shared" si="713"/>
        <v>3</v>
      </c>
      <c r="AR635" s="2">
        <f t="shared" si="714"/>
        <v>2</v>
      </c>
      <c r="AS635" s="2">
        <f t="shared" si="715"/>
        <v>4</v>
      </c>
      <c r="AT635" s="2">
        <f t="shared" si="716"/>
        <v>3</v>
      </c>
      <c r="AU635" s="2">
        <f t="shared" si="717"/>
        <v>2</v>
      </c>
      <c r="AV635" s="3">
        <f t="shared" si="754"/>
        <v>2</v>
      </c>
      <c r="AW635">
        <f t="shared" si="755"/>
        <v>1</v>
      </c>
      <c r="AX635" s="2">
        <f t="shared" si="718"/>
        <v>4</v>
      </c>
      <c r="AY635" s="2">
        <f t="shared" si="719"/>
        <v>8</v>
      </c>
      <c r="AZ635" s="2">
        <f t="shared" si="720"/>
        <v>6</v>
      </c>
      <c r="BA635" s="2">
        <f t="shared" si="721"/>
        <v>4</v>
      </c>
      <c r="BB635" s="2">
        <f t="shared" si="722"/>
        <v>3</v>
      </c>
      <c r="BC635" s="2">
        <f t="shared" si="723"/>
        <v>2</v>
      </c>
      <c r="BD635" s="2">
        <f t="shared" si="724"/>
        <v>7</v>
      </c>
      <c r="BE635" s="2">
        <f t="shared" si="725"/>
        <v>3</v>
      </c>
      <c r="BF635" s="2">
        <f t="shared" si="726"/>
        <v>3</v>
      </c>
      <c r="BG635" s="2">
        <f t="shared" si="727"/>
        <v>3</v>
      </c>
      <c r="BH635" s="2">
        <f t="shared" si="728"/>
        <v>5</v>
      </c>
      <c r="BI635" s="2">
        <f t="shared" si="729"/>
        <v>3</v>
      </c>
      <c r="BJ635" s="2">
        <f t="shared" si="730"/>
        <v>2</v>
      </c>
      <c r="BK635" s="2">
        <f t="shared" si="731"/>
        <v>3</v>
      </c>
      <c r="BL635" s="2">
        <f t="shared" si="732"/>
        <v>3</v>
      </c>
      <c r="BM635" s="2">
        <f t="shared" si="733"/>
        <v>2</v>
      </c>
      <c r="BN635" s="2">
        <f t="shared" si="734"/>
        <v>1</v>
      </c>
      <c r="BO635" s="3">
        <f t="shared" si="756"/>
        <v>2</v>
      </c>
      <c r="BP635">
        <f t="shared" si="757"/>
        <v>1</v>
      </c>
      <c r="BR635">
        <v>2</v>
      </c>
      <c r="BS635">
        <f t="shared" si="735"/>
        <v>1</v>
      </c>
      <c r="BU635" s="1">
        <f t="shared" si="736"/>
        <v>4.2986619634920302</v>
      </c>
      <c r="BV635" s="1">
        <f t="shared" si="737"/>
        <v>1.892974842097604</v>
      </c>
      <c r="BW635" s="1">
        <f t="shared" si="738"/>
        <v>1.7757210565726529</v>
      </c>
      <c r="BX635" s="1">
        <f t="shared" si="739"/>
        <v>2.5367708208040733</v>
      </c>
      <c r="BY635" s="1">
        <f t="shared" si="740"/>
        <v>2.3210534056029348</v>
      </c>
      <c r="BZ635" s="1">
        <f t="shared" si="741"/>
        <v>2.4249796744586507</v>
      </c>
      <c r="CA635" s="1">
        <f t="shared" si="742"/>
        <v>2.0889943021221158</v>
      </c>
      <c r="CB635" s="1">
        <f t="shared" si="743"/>
        <v>2.6826254657854212</v>
      </c>
      <c r="CC635" s="1">
        <f t="shared" si="744"/>
        <v>2.8574165726166272</v>
      </c>
      <c r="CD635" s="1">
        <f t="shared" si="745"/>
        <v>9.9446470642554452</v>
      </c>
      <c r="CE635" s="1">
        <f t="shared" si="746"/>
        <v>2.0737711514739985</v>
      </c>
      <c r="CF635" s="1">
        <f t="shared" si="747"/>
        <v>2.3223619161072948</v>
      </c>
      <c r="CG635" s="1">
        <f t="shared" si="748"/>
        <v>2.7754288977273411</v>
      </c>
      <c r="CH635" s="1">
        <f t="shared" si="749"/>
        <v>3.189521466021942</v>
      </c>
      <c r="CI635" s="1">
        <f t="shared" si="750"/>
        <v>3.3230484943386842</v>
      </c>
      <c r="CJ635" s="1">
        <f t="shared" si="751"/>
        <v>3.4034627432942215</v>
      </c>
      <c r="CK635" s="1">
        <f t="shared" si="752"/>
        <v>3.3583777943042947</v>
      </c>
      <c r="CL635" s="5">
        <f t="shared" si="758"/>
        <v>3</v>
      </c>
      <c r="CN635" s="9">
        <f t="shared" si="759"/>
        <v>1.7757210565726529</v>
      </c>
    </row>
    <row r="636" spans="1:92" x14ac:dyDescent="0.2">
      <c r="A636" s="4">
        <v>634</v>
      </c>
      <c r="B636" s="1">
        <v>0.28467287227122501</v>
      </c>
      <c r="C636" s="1">
        <v>1.843</v>
      </c>
      <c r="D636" s="1">
        <v>83</v>
      </c>
      <c r="E636" s="1">
        <v>15</v>
      </c>
      <c r="F636" s="1">
        <v>2</v>
      </c>
      <c r="G636" s="1">
        <v>11.241788917378599</v>
      </c>
      <c r="H636" s="1">
        <v>7</v>
      </c>
      <c r="I636">
        <v>1500</v>
      </c>
      <c r="J636">
        <v>0.15</v>
      </c>
      <c r="K636">
        <v>37.5</v>
      </c>
      <c r="L636" s="1"/>
      <c r="M636" s="2">
        <f t="shared" si="684"/>
        <v>3</v>
      </c>
      <c r="N636" s="2">
        <f t="shared" si="685"/>
        <v>8</v>
      </c>
      <c r="O636" s="2">
        <f t="shared" si="686"/>
        <v>4</v>
      </c>
      <c r="P636" s="2">
        <f t="shared" si="687"/>
        <v>5</v>
      </c>
      <c r="Q636" s="2">
        <f t="shared" si="688"/>
        <v>6</v>
      </c>
      <c r="R636" s="2">
        <f t="shared" si="689"/>
        <v>5</v>
      </c>
      <c r="S636" s="2">
        <f t="shared" si="690"/>
        <v>8</v>
      </c>
      <c r="T636" s="2">
        <f t="shared" si="691"/>
        <v>4</v>
      </c>
      <c r="U636" s="2">
        <f t="shared" si="692"/>
        <v>5</v>
      </c>
      <c r="V636" s="2">
        <f t="shared" si="693"/>
        <v>6</v>
      </c>
      <c r="W636" s="2">
        <f t="shared" si="694"/>
        <v>3</v>
      </c>
      <c r="X636" s="2">
        <f t="shared" si="695"/>
        <v>3</v>
      </c>
      <c r="Y636" s="2">
        <f t="shared" si="696"/>
        <v>1</v>
      </c>
      <c r="Z636" s="2">
        <f t="shared" si="697"/>
        <v>1</v>
      </c>
      <c r="AA636" s="2">
        <f t="shared" si="698"/>
        <v>2</v>
      </c>
      <c r="AB636" s="2">
        <f t="shared" si="699"/>
        <v>1</v>
      </c>
      <c r="AC636" s="2">
        <f t="shared" si="700"/>
        <v>0</v>
      </c>
      <c r="AD636" s="3">
        <f t="shared" si="753"/>
        <v>2</v>
      </c>
      <c r="AE636" s="2">
        <f t="shared" si="701"/>
        <v>6</v>
      </c>
      <c r="AF636" s="2">
        <f t="shared" si="702"/>
        <v>11</v>
      </c>
      <c r="AG636" s="2">
        <f t="shared" si="703"/>
        <v>7</v>
      </c>
      <c r="AH636" s="2">
        <f t="shared" si="704"/>
        <v>8</v>
      </c>
      <c r="AI636" s="2">
        <f t="shared" si="705"/>
        <v>8</v>
      </c>
      <c r="AJ636" s="2">
        <f t="shared" si="706"/>
        <v>7</v>
      </c>
      <c r="AK636" s="2">
        <f t="shared" si="707"/>
        <v>10</v>
      </c>
      <c r="AL636" s="2">
        <f t="shared" si="708"/>
        <v>7</v>
      </c>
      <c r="AM636" s="2">
        <f t="shared" si="709"/>
        <v>7</v>
      </c>
      <c r="AN636" s="2">
        <f t="shared" si="710"/>
        <v>8</v>
      </c>
      <c r="AO636" s="2">
        <f t="shared" si="711"/>
        <v>5</v>
      </c>
      <c r="AP636" s="2">
        <f t="shared" si="712"/>
        <v>5</v>
      </c>
      <c r="AQ636" s="2">
        <f t="shared" si="713"/>
        <v>3</v>
      </c>
      <c r="AR636" s="2">
        <f t="shared" si="714"/>
        <v>2</v>
      </c>
      <c r="AS636" s="2">
        <f t="shared" si="715"/>
        <v>4</v>
      </c>
      <c r="AT636" s="2">
        <f t="shared" si="716"/>
        <v>3</v>
      </c>
      <c r="AU636" s="2">
        <f t="shared" si="717"/>
        <v>2</v>
      </c>
      <c r="AV636" s="3">
        <f t="shared" si="754"/>
        <v>2</v>
      </c>
      <c r="AW636">
        <f t="shared" si="755"/>
        <v>1</v>
      </c>
      <c r="AX636" s="2">
        <f t="shared" si="718"/>
        <v>4</v>
      </c>
      <c r="AY636" s="2">
        <f t="shared" si="719"/>
        <v>7</v>
      </c>
      <c r="AZ636" s="2">
        <f t="shared" si="720"/>
        <v>5</v>
      </c>
      <c r="BA636" s="2">
        <f t="shared" si="721"/>
        <v>4</v>
      </c>
      <c r="BB636" s="2">
        <f t="shared" si="722"/>
        <v>3</v>
      </c>
      <c r="BC636" s="2">
        <f t="shared" si="723"/>
        <v>2</v>
      </c>
      <c r="BD636" s="2">
        <f t="shared" si="724"/>
        <v>7</v>
      </c>
      <c r="BE636" s="2">
        <f t="shared" si="725"/>
        <v>3</v>
      </c>
      <c r="BF636" s="2">
        <f t="shared" si="726"/>
        <v>3</v>
      </c>
      <c r="BG636" s="2">
        <f t="shared" si="727"/>
        <v>3</v>
      </c>
      <c r="BH636" s="2">
        <f t="shared" si="728"/>
        <v>5</v>
      </c>
      <c r="BI636" s="2">
        <f t="shared" si="729"/>
        <v>3</v>
      </c>
      <c r="BJ636" s="2">
        <f t="shared" si="730"/>
        <v>2</v>
      </c>
      <c r="BK636" s="2">
        <f t="shared" si="731"/>
        <v>3</v>
      </c>
      <c r="BL636" s="2">
        <f t="shared" si="732"/>
        <v>3</v>
      </c>
      <c r="BM636" s="2">
        <f t="shared" si="733"/>
        <v>2</v>
      </c>
      <c r="BN636" s="2">
        <f t="shared" si="734"/>
        <v>1</v>
      </c>
      <c r="BO636" s="3">
        <f t="shared" si="756"/>
        <v>2</v>
      </c>
      <c r="BP636">
        <f t="shared" si="757"/>
        <v>2</v>
      </c>
      <c r="BR636">
        <v>3</v>
      </c>
      <c r="BS636">
        <f t="shared" si="735"/>
        <v>4</v>
      </c>
      <c r="BU636" s="1">
        <f t="shared" si="736"/>
        <v>4.2256198740802438</v>
      </c>
      <c r="BV636" s="1">
        <f t="shared" si="737"/>
        <v>1.8994439967288672</v>
      </c>
      <c r="BW636" s="1">
        <f t="shared" si="738"/>
        <v>1.8194820841896047</v>
      </c>
      <c r="BX636" s="1">
        <f t="shared" si="739"/>
        <v>2.5159790819141956</v>
      </c>
      <c r="BY636" s="1">
        <f t="shared" si="740"/>
        <v>2.3861040221393752</v>
      </c>
      <c r="BZ636" s="1">
        <f t="shared" si="741"/>
        <v>2.5403463159018931</v>
      </c>
      <c r="CA636" s="1">
        <f t="shared" si="742"/>
        <v>2.0880662029991774</v>
      </c>
      <c r="CB636" s="1">
        <f t="shared" si="743"/>
        <v>2.8379617091607847</v>
      </c>
      <c r="CC636" s="1">
        <f t="shared" si="744"/>
        <v>2.9884320966846754</v>
      </c>
      <c r="CD636" s="1">
        <f t="shared" si="745"/>
        <v>9.9708561919776333</v>
      </c>
      <c r="CE636" s="1">
        <f t="shared" si="746"/>
        <v>1.898072406572956</v>
      </c>
      <c r="CF636" s="1">
        <f t="shared" si="747"/>
        <v>2.3763271549946778</v>
      </c>
      <c r="CG636" s="1">
        <f t="shared" si="748"/>
        <v>2.8740517959464529</v>
      </c>
      <c r="CH636" s="1">
        <f t="shared" si="749"/>
        <v>3.3098574204945863</v>
      </c>
      <c r="CI636" s="1">
        <f t="shared" si="750"/>
        <v>3.4778170611679888</v>
      </c>
      <c r="CJ636" s="1">
        <f t="shared" si="751"/>
        <v>3.554766361549186</v>
      </c>
      <c r="CK636" s="1">
        <f t="shared" si="752"/>
        <v>3.5114484311619383</v>
      </c>
      <c r="CL636" s="5">
        <f t="shared" si="758"/>
        <v>3</v>
      </c>
      <c r="CN636" s="9">
        <f t="shared" si="759"/>
        <v>1.8194820841896047</v>
      </c>
    </row>
    <row r="637" spans="1:92" x14ac:dyDescent="0.2">
      <c r="A637" s="4">
        <v>635</v>
      </c>
      <c r="B637" s="1">
        <v>0.42025456036978698</v>
      </c>
      <c r="C637" s="1">
        <v>1.026</v>
      </c>
      <c r="D637" s="1">
        <v>51</v>
      </c>
      <c r="E637" s="1">
        <v>30</v>
      </c>
      <c r="F637" s="1">
        <v>19</v>
      </c>
      <c r="G637" s="1">
        <v>8.7145126697629003</v>
      </c>
      <c r="H637" s="1">
        <v>6</v>
      </c>
      <c r="I637">
        <v>1500</v>
      </c>
      <c r="J637">
        <v>0.15</v>
      </c>
      <c r="K637">
        <v>37.5</v>
      </c>
      <c r="L637" s="1"/>
      <c r="M637" s="2">
        <f t="shared" si="684"/>
        <v>3</v>
      </c>
      <c r="N637" s="2">
        <f t="shared" si="685"/>
        <v>9</v>
      </c>
      <c r="O637" s="2">
        <f t="shared" si="686"/>
        <v>8</v>
      </c>
      <c r="P637" s="2">
        <f t="shared" si="687"/>
        <v>5</v>
      </c>
      <c r="Q637" s="2">
        <f t="shared" si="688"/>
        <v>7</v>
      </c>
      <c r="R637" s="2">
        <f t="shared" si="689"/>
        <v>8</v>
      </c>
      <c r="S637" s="2">
        <f t="shared" si="690"/>
        <v>6</v>
      </c>
      <c r="T637" s="2">
        <f t="shared" si="691"/>
        <v>5</v>
      </c>
      <c r="U637" s="2">
        <f t="shared" si="692"/>
        <v>6</v>
      </c>
      <c r="V637" s="2">
        <f t="shared" si="693"/>
        <v>8</v>
      </c>
      <c r="W637" s="2">
        <f t="shared" si="694"/>
        <v>3</v>
      </c>
      <c r="X637" s="2">
        <f t="shared" si="695"/>
        <v>4</v>
      </c>
      <c r="Y637" s="2">
        <f t="shared" si="696"/>
        <v>1</v>
      </c>
      <c r="Z637" s="2">
        <f t="shared" si="697"/>
        <v>1</v>
      </c>
      <c r="AA637" s="2">
        <f t="shared" si="698"/>
        <v>1</v>
      </c>
      <c r="AB637" s="2">
        <f t="shared" si="699"/>
        <v>1</v>
      </c>
      <c r="AC637" s="2">
        <f t="shared" si="700"/>
        <v>0</v>
      </c>
      <c r="AD637" s="3">
        <f t="shared" si="753"/>
        <v>2</v>
      </c>
      <c r="AE637" s="2">
        <f t="shared" si="701"/>
        <v>6</v>
      </c>
      <c r="AF637" s="2">
        <f t="shared" si="702"/>
        <v>12</v>
      </c>
      <c r="AG637" s="2">
        <f t="shared" si="703"/>
        <v>11</v>
      </c>
      <c r="AH637" s="2">
        <f t="shared" si="704"/>
        <v>8</v>
      </c>
      <c r="AI637" s="2">
        <f t="shared" si="705"/>
        <v>9</v>
      </c>
      <c r="AJ637" s="2">
        <f t="shared" si="706"/>
        <v>10</v>
      </c>
      <c r="AK637" s="2">
        <f t="shared" si="707"/>
        <v>8</v>
      </c>
      <c r="AL637" s="2">
        <f t="shared" si="708"/>
        <v>8</v>
      </c>
      <c r="AM637" s="2">
        <f t="shared" si="709"/>
        <v>8</v>
      </c>
      <c r="AN637" s="2">
        <f t="shared" si="710"/>
        <v>10</v>
      </c>
      <c r="AO637" s="2">
        <f t="shared" si="711"/>
        <v>5</v>
      </c>
      <c r="AP637" s="2">
        <f t="shared" si="712"/>
        <v>6</v>
      </c>
      <c r="AQ637" s="2">
        <f t="shared" si="713"/>
        <v>3</v>
      </c>
      <c r="AR637" s="2">
        <f t="shared" si="714"/>
        <v>2</v>
      </c>
      <c r="AS637" s="2">
        <f t="shared" si="715"/>
        <v>3</v>
      </c>
      <c r="AT637" s="2">
        <f t="shared" si="716"/>
        <v>3</v>
      </c>
      <c r="AU637" s="2">
        <f t="shared" si="717"/>
        <v>2</v>
      </c>
      <c r="AV637" s="3">
        <f t="shared" si="754"/>
        <v>2</v>
      </c>
      <c r="AW637">
        <f t="shared" si="755"/>
        <v>1</v>
      </c>
      <c r="AX637" s="2">
        <f t="shared" si="718"/>
        <v>3</v>
      </c>
      <c r="AY637" s="2">
        <f t="shared" si="719"/>
        <v>9</v>
      </c>
      <c r="AZ637" s="2">
        <f t="shared" si="720"/>
        <v>10</v>
      </c>
      <c r="BA637" s="2">
        <f t="shared" si="721"/>
        <v>5</v>
      </c>
      <c r="BB637" s="2">
        <f t="shared" si="722"/>
        <v>4</v>
      </c>
      <c r="BC637" s="2">
        <f t="shared" si="723"/>
        <v>5</v>
      </c>
      <c r="BD637" s="2">
        <f t="shared" si="724"/>
        <v>5</v>
      </c>
      <c r="BE637" s="2">
        <f t="shared" si="725"/>
        <v>4</v>
      </c>
      <c r="BF637" s="2">
        <f t="shared" si="726"/>
        <v>4</v>
      </c>
      <c r="BG637" s="2">
        <f t="shared" si="727"/>
        <v>5</v>
      </c>
      <c r="BH637" s="2">
        <f t="shared" si="728"/>
        <v>4</v>
      </c>
      <c r="BI637" s="2">
        <f t="shared" si="729"/>
        <v>4</v>
      </c>
      <c r="BJ637" s="2">
        <f t="shared" si="730"/>
        <v>2</v>
      </c>
      <c r="BK637" s="2">
        <f t="shared" si="731"/>
        <v>2</v>
      </c>
      <c r="BL637" s="2">
        <f t="shared" si="732"/>
        <v>2</v>
      </c>
      <c r="BM637" s="2">
        <f t="shared" si="733"/>
        <v>2</v>
      </c>
      <c r="BN637" s="2">
        <f t="shared" si="734"/>
        <v>1</v>
      </c>
      <c r="BO637" s="3">
        <f t="shared" si="756"/>
        <v>3</v>
      </c>
      <c r="BP637">
        <f t="shared" si="757"/>
        <v>1</v>
      </c>
      <c r="BR637">
        <v>3</v>
      </c>
      <c r="BS637">
        <f t="shared" si="735"/>
        <v>1</v>
      </c>
      <c r="BU637" s="1">
        <f t="shared" si="736"/>
        <v>4.5807364631303118</v>
      </c>
      <c r="BV637" s="1">
        <f t="shared" si="737"/>
        <v>2.0347039215356508</v>
      </c>
      <c r="BW637" s="1">
        <f t="shared" si="738"/>
        <v>1.736615259441306</v>
      </c>
      <c r="BX637" s="1">
        <f t="shared" si="739"/>
        <v>2.8269232925107648</v>
      </c>
      <c r="BY637" s="1">
        <f t="shared" si="740"/>
        <v>2.2377934048136878</v>
      </c>
      <c r="BZ637" s="1">
        <f t="shared" si="741"/>
        <v>2.0839298511038549</v>
      </c>
      <c r="CA637" s="1">
        <f t="shared" si="742"/>
        <v>2.1132056949295284</v>
      </c>
      <c r="CB637" s="1">
        <f t="shared" si="743"/>
        <v>2.2254189789412169</v>
      </c>
      <c r="CC637" s="1">
        <f t="shared" si="744"/>
        <v>2.4057812415019781</v>
      </c>
      <c r="CD637" s="1">
        <f t="shared" si="745"/>
        <v>9.8731271896572768</v>
      </c>
      <c r="CE637" s="1">
        <f t="shared" si="746"/>
        <v>2.4458853588005809</v>
      </c>
      <c r="CF637" s="1">
        <f t="shared" si="747"/>
        <v>2.1406715603380171</v>
      </c>
      <c r="CG637" s="1">
        <f t="shared" si="748"/>
        <v>2.4563689657548911</v>
      </c>
      <c r="CH637" s="1">
        <f t="shared" si="749"/>
        <v>2.751140450060138</v>
      </c>
      <c r="CI637" s="1">
        <f t="shared" si="750"/>
        <v>2.8677502485914705</v>
      </c>
      <c r="CJ637" s="1">
        <f t="shared" si="751"/>
        <v>2.960385710905757</v>
      </c>
      <c r="CK637" s="1">
        <f t="shared" si="752"/>
        <v>2.9118300906000436</v>
      </c>
      <c r="CL637" s="5">
        <f t="shared" si="758"/>
        <v>3</v>
      </c>
      <c r="CN637" s="9">
        <f t="shared" si="759"/>
        <v>1.736615259441306</v>
      </c>
    </row>
    <row r="638" spans="1:92" x14ac:dyDescent="0.2">
      <c r="A638" s="4">
        <v>636</v>
      </c>
      <c r="B638" s="1">
        <v>0.36840098968513602</v>
      </c>
      <c r="C638" s="1">
        <v>11.048</v>
      </c>
      <c r="D638" s="1">
        <v>60</v>
      </c>
      <c r="E638" s="1">
        <v>18</v>
      </c>
      <c r="F638" s="1">
        <v>22</v>
      </c>
      <c r="G638" s="1">
        <v>9.3749298512873001</v>
      </c>
      <c r="H638" s="1">
        <v>6</v>
      </c>
      <c r="I638">
        <v>1500</v>
      </c>
      <c r="J638">
        <v>0.15</v>
      </c>
      <c r="K638">
        <v>37.5</v>
      </c>
      <c r="L638" s="1"/>
      <c r="M638" s="2">
        <f t="shared" si="684"/>
        <v>4</v>
      </c>
      <c r="N638" s="2">
        <f t="shared" si="685"/>
        <v>6</v>
      </c>
      <c r="O638" s="2">
        <f t="shared" si="686"/>
        <v>7</v>
      </c>
      <c r="P638" s="2">
        <f t="shared" si="687"/>
        <v>4</v>
      </c>
      <c r="Q638" s="2">
        <f t="shared" si="688"/>
        <v>7</v>
      </c>
      <c r="R638" s="2">
        <f t="shared" si="689"/>
        <v>7</v>
      </c>
      <c r="S638" s="2">
        <f t="shared" si="690"/>
        <v>7</v>
      </c>
      <c r="T638" s="2">
        <f t="shared" si="691"/>
        <v>4</v>
      </c>
      <c r="U638" s="2">
        <f t="shared" si="692"/>
        <v>7</v>
      </c>
      <c r="V638" s="2">
        <f t="shared" si="693"/>
        <v>7</v>
      </c>
      <c r="W638" s="2">
        <f t="shared" si="694"/>
        <v>3</v>
      </c>
      <c r="X638" s="2">
        <f t="shared" si="695"/>
        <v>4</v>
      </c>
      <c r="Y638" s="2">
        <f t="shared" si="696"/>
        <v>1</v>
      </c>
      <c r="Z638" s="2">
        <f t="shared" si="697"/>
        <v>1</v>
      </c>
      <c r="AA638" s="2">
        <f t="shared" si="698"/>
        <v>1</v>
      </c>
      <c r="AB638" s="2">
        <f t="shared" si="699"/>
        <v>1</v>
      </c>
      <c r="AC638" s="2">
        <f t="shared" si="700"/>
        <v>0</v>
      </c>
      <c r="AD638" s="3">
        <f t="shared" si="753"/>
        <v>3</v>
      </c>
      <c r="AE638" s="2">
        <f t="shared" si="701"/>
        <v>7</v>
      </c>
      <c r="AF638" s="2">
        <f t="shared" si="702"/>
        <v>9</v>
      </c>
      <c r="AG638" s="2">
        <f t="shared" si="703"/>
        <v>10</v>
      </c>
      <c r="AH638" s="2">
        <f t="shared" si="704"/>
        <v>7</v>
      </c>
      <c r="AI638" s="2">
        <f t="shared" si="705"/>
        <v>9</v>
      </c>
      <c r="AJ638" s="2">
        <f t="shared" si="706"/>
        <v>9</v>
      </c>
      <c r="AK638" s="2">
        <f t="shared" si="707"/>
        <v>9</v>
      </c>
      <c r="AL638" s="2">
        <f t="shared" si="708"/>
        <v>7</v>
      </c>
      <c r="AM638" s="2">
        <f t="shared" si="709"/>
        <v>9</v>
      </c>
      <c r="AN638" s="2">
        <f t="shared" si="710"/>
        <v>9</v>
      </c>
      <c r="AO638" s="2">
        <f t="shared" si="711"/>
        <v>5</v>
      </c>
      <c r="AP638" s="2">
        <f t="shared" si="712"/>
        <v>6</v>
      </c>
      <c r="AQ638" s="2">
        <f t="shared" si="713"/>
        <v>3</v>
      </c>
      <c r="AR638" s="2">
        <f t="shared" si="714"/>
        <v>2</v>
      </c>
      <c r="AS638" s="2">
        <f t="shared" si="715"/>
        <v>3</v>
      </c>
      <c r="AT638" s="2">
        <f t="shared" si="716"/>
        <v>3</v>
      </c>
      <c r="AU638" s="2">
        <f t="shared" si="717"/>
        <v>2</v>
      </c>
      <c r="AV638" s="3">
        <f t="shared" si="754"/>
        <v>3</v>
      </c>
      <c r="AW638">
        <f t="shared" si="755"/>
        <v>1</v>
      </c>
      <c r="AX638" s="2">
        <f t="shared" si="718"/>
        <v>5</v>
      </c>
      <c r="AY638" s="2">
        <f t="shared" si="719"/>
        <v>6</v>
      </c>
      <c r="AZ638" s="2">
        <f t="shared" si="720"/>
        <v>8</v>
      </c>
      <c r="BA638" s="2">
        <f t="shared" si="721"/>
        <v>3</v>
      </c>
      <c r="BB638" s="2">
        <f t="shared" si="722"/>
        <v>4</v>
      </c>
      <c r="BC638" s="2">
        <f t="shared" si="723"/>
        <v>4</v>
      </c>
      <c r="BD638" s="2">
        <f t="shared" si="724"/>
        <v>6</v>
      </c>
      <c r="BE638" s="2">
        <f t="shared" si="725"/>
        <v>5</v>
      </c>
      <c r="BF638" s="2">
        <f t="shared" si="726"/>
        <v>5</v>
      </c>
      <c r="BG638" s="2">
        <f t="shared" si="727"/>
        <v>4</v>
      </c>
      <c r="BH638" s="2">
        <f t="shared" si="728"/>
        <v>5</v>
      </c>
      <c r="BI638" s="2">
        <f t="shared" si="729"/>
        <v>4</v>
      </c>
      <c r="BJ638" s="2">
        <f t="shared" si="730"/>
        <v>2</v>
      </c>
      <c r="BK638" s="2">
        <f t="shared" si="731"/>
        <v>2</v>
      </c>
      <c r="BL638" s="2">
        <f t="shared" si="732"/>
        <v>2</v>
      </c>
      <c r="BM638" s="2">
        <f t="shared" si="733"/>
        <v>2</v>
      </c>
      <c r="BN638" s="2">
        <f t="shared" si="734"/>
        <v>1</v>
      </c>
      <c r="BO638" s="3">
        <f t="shared" si="756"/>
        <v>3</v>
      </c>
      <c r="BP638">
        <f t="shared" si="757"/>
        <v>1</v>
      </c>
      <c r="BR638">
        <v>2</v>
      </c>
      <c r="BS638">
        <f t="shared" si="735"/>
        <v>4</v>
      </c>
      <c r="BU638" s="1">
        <f t="shared" si="736"/>
        <v>4.4690789267110764</v>
      </c>
      <c r="BV638" s="1">
        <f t="shared" si="737"/>
        <v>2.1346872857113195</v>
      </c>
      <c r="BW638" s="1">
        <f t="shared" si="738"/>
        <v>1.9590203180368633</v>
      </c>
      <c r="BX638" s="1">
        <f t="shared" si="739"/>
        <v>2.8482784052978407</v>
      </c>
      <c r="BY638" s="1">
        <f t="shared" si="740"/>
        <v>2.3843724300724611</v>
      </c>
      <c r="BZ638" s="1">
        <f t="shared" si="741"/>
        <v>2.3432989881247881</v>
      </c>
      <c r="CA638" s="1">
        <f t="shared" si="742"/>
        <v>2.2378790150017256</v>
      </c>
      <c r="CB638" s="1">
        <f t="shared" si="743"/>
        <v>2.4383150184080842</v>
      </c>
      <c r="CC638" s="1">
        <f t="shared" si="744"/>
        <v>2.6235623424101595</v>
      </c>
      <c r="CD638" s="1">
        <f t="shared" si="745"/>
        <v>9.9205227616809211</v>
      </c>
      <c r="CE638" s="1">
        <f t="shared" si="746"/>
        <v>2.3402319662884916</v>
      </c>
      <c r="CF638" s="1">
        <f t="shared" si="747"/>
        <v>2.351212508211717</v>
      </c>
      <c r="CG638" s="1">
        <f t="shared" si="748"/>
        <v>2.7115532415820929</v>
      </c>
      <c r="CH638" s="1">
        <f t="shared" si="749"/>
        <v>2.9286398046945465</v>
      </c>
      <c r="CI638" s="1">
        <f t="shared" si="750"/>
        <v>3.0291259727442736</v>
      </c>
      <c r="CJ638" s="1">
        <f t="shared" si="751"/>
        <v>3.1170322972383233</v>
      </c>
      <c r="CK638" s="1">
        <f t="shared" si="752"/>
        <v>3.0706299543708813</v>
      </c>
      <c r="CL638" s="5">
        <f t="shared" si="758"/>
        <v>3</v>
      </c>
      <c r="CN638" s="9">
        <f t="shared" si="759"/>
        <v>1.9590203180368633</v>
      </c>
    </row>
    <row r="639" spans="1:92" x14ac:dyDescent="0.2">
      <c r="A639" s="4">
        <v>637</v>
      </c>
      <c r="B639" s="1">
        <v>0.40659293158980198</v>
      </c>
      <c r="C639" s="1">
        <v>11.634</v>
      </c>
      <c r="D639" s="1">
        <v>50</v>
      </c>
      <c r="E639" s="1">
        <v>44</v>
      </c>
      <c r="F639" s="1">
        <v>6</v>
      </c>
      <c r="G639" s="1">
        <v>13.162126925263101</v>
      </c>
      <c r="H639" s="1">
        <v>7</v>
      </c>
      <c r="I639">
        <v>1500</v>
      </c>
      <c r="J639">
        <v>0.15</v>
      </c>
      <c r="K639">
        <v>37.5</v>
      </c>
      <c r="L639" s="1"/>
      <c r="M639" s="2">
        <f t="shared" si="684"/>
        <v>6</v>
      </c>
      <c r="N639" s="2">
        <f t="shared" si="685"/>
        <v>9</v>
      </c>
      <c r="O639" s="2">
        <f t="shared" si="686"/>
        <v>6</v>
      </c>
      <c r="P639" s="2">
        <f t="shared" si="687"/>
        <v>5</v>
      </c>
      <c r="Q639" s="2">
        <f t="shared" si="688"/>
        <v>7</v>
      </c>
      <c r="R639" s="2">
        <f t="shared" si="689"/>
        <v>6</v>
      </c>
      <c r="S639" s="2">
        <f t="shared" si="690"/>
        <v>5</v>
      </c>
      <c r="T639" s="2">
        <f t="shared" si="691"/>
        <v>6</v>
      </c>
      <c r="U639" s="2">
        <f t="shared" si="692"/>
        <v>4</v>
      </c>
      <c r="V639" s="2">
        <f t="shared" si="693"/>
        <v>6</v>
      </c>
      <c r="W639" s="2">
        <f t="shared" si="694"/>
        <v>3</v>
      </c>
      <c r="X639" s="2">
        <f t="shared" si="695"/>
        <v>3</v>
      </c>
      <c r="Y639" s="2">
        <f t="shared" si="696"/>
        <v>1</v>
      </c>
      <c r="Z639" s="2">
        <f t="shared" si="697"/>
        <v>1</v>
      </c>
      <c r="AA639" s="2">
        <f t="shared" si="698"/>
        <v>2</v>
      </c>
      <c r="AB639" s="2">
        <f t="shared" si="699"/>
        <v>1</v>
      </c>
      <c r="AC639" s="2">
        <f t="shared" si="700"/>
        <v>0</v>
      </c>
      <c r="AD639" s="3">
        <f t="shared" si="753"/>
        <v>2</v>
      </c>
      <c r="AE639" s="2">
        <f t="shared" si="701"/>
        <v>9</v>
      </c>
      <c r="AF639" s="2">
        <f t="shared" si="702"/>
        <v>12</v>
      </c>
      <c r="AG639" s="2">
        <f t="shared" si="703"/>
        <v>9</v>
      </c>
      <c r="AH639" s="2">
        <f t="shared" si="704"/>
        <v>8</v>
      </c>
      <c r="AI639" s="2">
        <f t="shared" si="705"/>
        <v>9</v>
      </c>
      <c r="AJ639" s="2">
        <f t="shared" si="706"/>
        <v>8</v>
      </c>
      <c r="AK639" s="2">
        <f t="shared" si="707"/>
        <v>7</v>
      </c>
      <c r="AL639" s="2">
        <f t="shared" si="708"/>
        <v>9</v>
      </c>
      <c r="AM639" s="2">
        <f t="shared" si="709"/>
        <v>6</v>
      </c>
      <c r="AN639" s="2">
        <f t="shared" si="710"/>
        <v>8</v>
      </c>
      <c r="AO639" s="2">
        <f t="shared" si="711"/>
        <v>5</v>
      </c>
      <c r="AP639" s="2">
        <f t="shared" si="712"/>
        <v>5</v>
      </c>
      <c r="AQ639" s="2">
        <f t="shared" si="713"/>
        <v>3</v>
      </c>
      <c r="AR639" s="2">
        <f t="shared" si="714"/>
        <v>2</v>
      </c>
      <c r="AS639" s="2">
        <f t="shared" si="715"/>
        <v>4</v>
      </c>
      <c r="AT639" s="2">
        <f t="shared" si="716"/>
        <v>3</v>
      </c>
      <c r="AU639" s="2">
        <f t="shared" si="717"/>
        <v>2</v>
      </c>
      <c r="AV639" s="3">
        <f t="shared" si="754"/>
        <v>2</v>
      </c>
      <c r="AW639">
        <f t="shared" si="755"/>
        <v>1</v>
      </c>
      <c r="AX639" s="2">
        <f t="shared" si="718"/>
        <v>6</v>
      </c>
      <c r="AY639" s="2">
        <f t="shared" si="719"/>
        <v>9</v>
      </c>
      <c r="AZ639" s="2">
        <f t="shared" si="720"/>
        <v>7</v>
      </c>
      <c r="BA639" s="2">
        <f t="shared" si="721"/>
        <v>4</v>
      </c>
      <c r="BB639" s="2">
        <f t="shared" si="722"/>
        <v>4</v>
      </c>
      <c r="BC639" s="2">
        <f t="shared" si="723"/>
        <v>3</v>
      </c>
      <c r="BD639" s="2">
        <f t="shared" si="724"/>
        <v>4</v>
      </c>
      <c r="BE639" s="2">
        <f t="shared" si="725"/>
        <v>2</v>
      </c>
      <c r="BF639" s="2">
        <f t="shared" si="726"/>
        <v>2</v>
      </c>
      <c r="BG639" s="2">
        <f t="shared" si="727"/>
        <v>3</v>
      </c>
      <c r="BH639" s="2">
        <f t="shared" si="728"/>
        <v>4</v>
      </c>
      <c r="BI639" s="2">
        <f t="shared" si="729"/>
        <v>3</v>
      </c>
      <c r="BJ639" s="2">
        <f t="shared" si="730"/>
        <v>2</v>
      </c>
      <c r="BK639" s="2">
        <f t="shared" si="731"/>
        <v>3</v>
      </c>
      <c r="BL639" s="2">
        <f t="shared" si="732"/>
        <v>3</v>
      </c>
      <c r="BM639" s="2">
        <f t="shared" si="733"/>
        <v>2</v>
      </c>
      <c r="BN639" s="2">
        <f t="shared" si="734"/>
        <v>1</v>
      </c>
      <c r="BO639" s="3">
        <f t="shared" si="756"/>
        <v>2</v>
      </c>
      <c r="BP639">
        <f t="shared" si="757"/>
        <v>1</v>
      </c>
      <c r="BR639">
        <v>2</v>
      </c>
      <c r="BS639">
        <f t="shared" si="735"/>
        <v>1</v>
      </c>
      <c r="BU639" s="1">
        <f t="shared" si="736"/>
        <v>4.2401792026693137</v>
      </c>
      <c r="BV639" s="1">
        <f t="shared" si="737"/>
        <v>1.9708171530414316</v>
      </c>
      <c r="BW639" s="1">
        <f t="shared" si="738"/>
        <v>2.001429526689777</v>
      </c>
      <c r="BX639" s="1">
        <f t="shared" si="739"/>
        <v>2.2983496466131781</v>
      </c>
      <c r="BY639" s="1">
        <f t="shared" si="740"/>
        <v>2.194038722049676</v>
      </c>
      <c r="BZ639" s="1">
        <f t="shared" si="741"/>
        <v>2.292148896389949</v>
      </c>
      <c r="CA639" s="1">
        <f t="shared" si="742"/>
        <v>2.2806629099483002</v>
      </c>
      <c r="CB639" s="1">
        <f t="shared" si="743"/>
        <v>2.3761118847086236</v>
      </c>
      <c r="CC639" s="1">
        <f t="shared" si="744"/>
        <v>2.5148807093961305</v>
      </c>
      <c r="CD639" s="1">
        <f t="shared" si="745"/>
        <v>9.9028502349284224</v>
      </c>
      <c r="CE639" s="1">
        <f t="shared" si="746"/>
        <v>2.1754903543863429</v>
      </c>
      <c r="CF639" s="1">
        <f t="shared" si="747"/>
        <v>2.289077512240024</v>
      </c>
      <c r="CG639" s="1">
        <f t="shared" si="748"/>
        <v>2.615004668750986</v>
      </c>
      <c r="CH639" s="1">
        <f t="shared" si="749"/>
        <v>2.7879709118984981</v>
      </c>
      <c r="CI639" s="1">
        <f t="shared" si="750"/>
        <v>2.9289117561742724</v>
      </c>
      <c r="CJ639" s="1">
        <f t="shared" si="751"/>
        <v>3.0199856493009909</v>
      </c>
      <c r="CK639" s="1">
        <f t="shared" si="752"/>
        <v>2.9683342810266504</v>
      </c>
      <c r="CL639" s="5">
        <f t="shared" si="758"/>
        <v>2</v>
      </c>
      <c r="CN639" s="9">
        <f t="shared" si="759"/>
        <v>1.9708171530414316</v>
      </c>
    </row>
    <row r="640" spans="1:92" x14ac:dyDescent="0.2">
      <c r="A640" s="4">
        <v>638</v>
      </c>
      <c r="B640" s="1">
        <v>0.55083848084863396</v>
      </c>
      <c r="C640" s="1">
        <v>7.032</v>
      </c>
      <c r="D640" s="1">
        <v>25</v>
      </c>
      <c r="E640" s="1">
        <v>67</v>
      </c>
      <c r="F640" s="1">
        <v>8</v>
      </c>
      <c r="G640" s="1">
        <v>11.437239450364499</v>
      </c>
      <c r="H640" s="1">
        <v>7</v>
      </c>
      <c r="I640">
        <v>1500</v>
      </c>
      <c r="J640">
        <v>0.15</v>
      </c>
      <c r="K640">
        <v>37.5</v>
      </c>
      <c r="L640" s="1"/>
      <c r="M640" s="2">
        <f t="shared" si="684"/>
        <v>4</v>
      </c>
      <c r="N640" s="2">
        <f t="shared" si="685"/>
        <v>7</v>
      </c>
      <c r="O640" s="2">
        <f t="shared" si="686"/>
        <v>4</v>
      </c>
      <c r="P640" s="2">
        <f t="shared" si="687"/>
        <v>6</v>
      </c>
      <c r="Q640" s="2">
        <f t="shared" si="688"/>
        <v>7</v>
      </c>
      <c r="R640" s="2">
        <f t="shared" si="689"/>
        <v>6</v>
      </c>
      <c r="S640" s="2">
        <f t="shared" si="690"/>
        <v>5</v>
      </c>
      <c r="T640" s="2">
        <f t="shared" si="691"/>
        <v>4</v>
      </c>
      <c r="U640" s="2">
        <f t="shared" si="692"/>
        <v>4</v>
      </c>
      <c r="V640" s="2">
        <f t="shared" si="693"/>
        <v>7</v>
      </c>
      <c r="W640" s="2">
        <f t="shared" si="694"/>
        <v>3</v>
      </c>
      <c r="X640" s="2">
        <f t="shared" si="695"/>
        <v>3</v>
      </c>
      <c r="Y640" s="2">
        <f t="shared" si="696"/>
        <v>1</v>
      </c>
      <c r="Z640" s="2">
        <f t="shared" si="697"/>
        <v>1</v>
      </c>
      <c r="AA640" s="2">
        <f t="shared" si="698"/>
        <v>2</v>
      </c>
      <c r="AB640" s="2">
        <f t="shared" si="699"/>
        <v>1</v>
      </c>
      <c r="AC640" s="2">
        <f t="shared" si="700"/>
        <v>0</v>
      </c>
      <c r="AD640" s="3">
        <f t="shared" si="753"/>
        <v>2</v>
      </c>
      <c r="AE640" s="2">
        <f t="shared" si="701"/>
        <v>7</v>
      </c>
      <c r="AF640" s="2">
        <f t="shared" si="702"/>
        <v>10</v>
      </c>
      <c r="AG640" s="2">
        <f t="shared" si="703"/>
        <v>7</v>
      </c>
      <c r="AH640" s="2">
        <f t="shared" si="704"/>
        <v>9</v>
      </c>
      <c r="AI640" s="2">
        <f t="shared" si="705"/>
        <v>9</v>
      </c>
      <c r="AJ640" s="2">
        <f t="shared" si="706"/>
        <v>8</v>
      </c>
      <c r="AK640" s="2">
        <f t="shared" si="707"/>
        <v>7</v>
      </c>
      <c r="AL640" s="2">
        <f t="shared" si="708"/>
        <v>7</v>
      </c>
      <c r="AM640" s="2">
        <f t="shared" si="709"/>
        <v>6</v>
      </c>
      <c r="AN640" s="2">
        <f t="shared" si="710"/>
        <v>9</v>
      </c>
      <c r="AO640" s="2">
        <f t="shared" si="711"/>
        <v>5</v>
      </c>
      <c r="AP640" s="2">
        <f t="shared" si="712"/>
        <v>5</v>
      </c>
      <c r="AQ640" s="2">
        <f t="shared" si="713"/>
        <v>3</v>
      </c>
      <c r="AR640" s="2">
        <f t="shared" si="714"/>
        <v>2</v>
      </c>
      <c r="AS640" s="2">
        <f t="shared" si="715"/>
        <v>4</v>
      </c>
      <c r="AT640" s="2">
        <f t="shared" si="716"/>
        <v>3</v>
      </c>
      <c r="AU640" s="2">
        <f t="shared" si="717"/>
        <v>2</v>
      </c>
      <c r="AV640" s="3">
        <f t="shared" si="754"/>
        <v>2</v>
      </c>
      <c r="AW640">
        <f t="shared" si="755"/>
        <v>1</v>
      </c>
      <c r="AX640" s="2">
        <f t="shared" si="718"/>
        <v>4</v>
      </c>
      <c r="AY640" s="2">
        <f t="shared" si="719"/>
        <v>7</v>
      </c>
      <c r="AZ640" s="2">
        <f t="shared" si="720"/>
        <v>5</v>
      </c>
      <c r="BA640" s="2">
        <f t="shared" si="721"/>
        <v>6</v>
      </c>
      <c r="BB640" s="2">
        <f t="shared" si="722"/>
        <v>5</v>
      </c>
      <c r="BC640" s="2">
        <f t="shared" si="723"/>
        <v>3</v>
      </c>
      <c r="BD640" s="2">
        <f t="shared" si="724"/>
        <v>3</v>
      </c>
      <c r="BE640" s="2">
        <f t="shared" si="725"/>
        <v>2</v>
      </c>
      <c r="BF640" s="2">
        <f t="shared" si="726"/>
        <v>2</v>
      </c>
      <c r="BG640" s="2">
        <f t="shared" si="727"/>
        <v>4</v>
      </c>
      <c r="BH640" s="2">
        <f t="shared" si="728"/>
        <v>4</v>
      </c>
      <c r="BI640" s="2">
        <f t="shared" si="729"/>
        <v>4</v>
      </c>
      <c r="BJ640" s="2">
        <f t="shared" si="730"/>
        <v>2</v>
      </c>
      <c r="BK640" s="2">
        <f t="shared" si="731"/>
        <v>3</v>
      </c>
      <c r="BL640" s="2">
        <f t="shared" si="732"/>
        <v>3</v>
      </c>
      <c r="BM640" s="2">
        <f t="shared" si="733"/>
        <v>2</v>
      </c>
      <c r="BN640" s="2">
        <f t="shared" si="734"/>
        <v>1</v>
      </c>
      <c r="BO640" s="3">
        <f t="shared" si="756"/>
        <v>2</v>
      </c>
      <c r="BP640">
        <f t="shared" si="757"/>
        <v>1</v>
      </c>
      <c r="BR640">
        <v>3</v>
      </c>
      <c r="BS640">
        <f t="shared" si="735"/>
        <v>1</v>
      </c>
      <c r="BU640" s="1">
        <f t="shared" si="736"/>
        <v>4.3050637409755446</v>
      </c>
      <c r="BV640" s="1">
        <f t="shared" si="737"/>
        <v>1.985183534283375</v>
      </c>
      <c r="BW640" s="1">
        <f t="shared" si="738"/>
        <v>1.9739011323001838</v>
      </c>
      <c r="BX640" s="1">
        <f t="shared" si="739"/>
        <v>2.4023794588306933</v>
      </c>
      <c r="BY640" s="1">
        <f t="shared" si="740"/>
        <v>2.1500904506311684</v>
      </c>
      <c r="BZ640" s="1">
        <f t="shared" si="741"/>
        <v>2.1388141547125779</v>
      </c>
      <c r="CA640" s="1">
        <f t="shared" si="742"/>
        <v>2.2600154580300491</v>
      </c>
      <c r="CB640" s="1">
        <f t="shared" si="743"/>
        <v>2.1584980595536511</v>
      </c>
      <c r="CC640" s="1">
        <f t="shared" si="744"/>
        <v>2.2831158205433666</v>
      </c>
      <c r="CD640" s="1">
        <f t="shared" si="745"/>
        <v>9.8708593147616508</v>
      </c>
      <c r="CE640" s="1">
        <f t="shared" si="746"/>
        <v>2.2147669301625972</v>
      </c>
      <c r="CF640" s="1">
        <f t="shared" si="747"/>
        <v>2.2075446415411708</v>
      </c>
      <c r="CG640" s="1">
        <f t="shared" si="748"/>
        <v>2.4672448972711245</v>
      </c>
      <c r="CH640" s="1">
        <f t="shared" si="749"/>
        <v>2.5616566228762636</v>
      </c>
      <c r="CI640" s="1">
        <f t="shared" si="750"/>
        <v>2.7067065943572857</v>
      </c>
      <c r="CJ640" s="1">
        <f t="shared" si="751"/>
        <v>2.8049041802453711</v>
      </c>
      <c r="CK640" s="1">
        <f t="shared" si="752"/>
        <v>2.7497304990434142</v>
      </c>
      <c r="CL640" s="5">
        <f t="shared" si="758"/>
        <v>3</v>
      </c>
      <c r="CN640" s="9">
        <f t="shared" si="759"/>
        <v>1.9739011323001838</v>
      </c>
    </row>
    <row r="641" spans="1:92" x14ac:dyDescent="0.2">
      <c r="A641" s="4">
        <v>639</v>
      </c>
      <c r="B641" s="1">
        <v>0.59937103883300302</v>
      </c>
      <c r="C641" s="1">
        <v>6.5339999999999998</v>
      </c>
      <c r="D641" s="1">
        <v>24</v>
      </c>
      <c r="E641" s="1">
        <v>51</v>
      </c>
      <c r="F641" s="1">
        <v>25</v>
      </c>
      <c r="G641" s="1">
        <v>8.82058590226859</v>
      </c>
      <c r="H641" s="1">
        <v>6</v>
      </c>
      <c r="I641">
        <v>1500</v>
      </c>
      <c r="J641">
        <v>0.15</v>
      </c>
      <c r="K641">
        <v>37.5</v>
      </c>
      <c r="L641" s="1"/>
      <c r="M641" s="2">
        <f t="shared" si="684"/>
        <v>4</v>
      </c>
      <c r="N641" s="2">
        <f t="shared" si="685"/>
        <v>5</v>
      </c>
      <c r="O641" s="2">
        <f t="shared" si="686"/>
        <v>6</v>
      </c>
      <c r="P641" s="2">
        <f t="shared" si="687"/>
        <v>5</v>
      </c>
      <c r="Q641" s="2">
        <f t="shared" si="688"/>
        <v>8</v>
      </c>
      <c r="R641" s="2">
        <f t="shared" si="689"/>
        <v>8</v>
      </c>
      <c r="S641" s="2">
        <f t="shared" si="690"/>
        <v>5</v>
      </c>
      <c r="T641" s="2">
        <f t="shared" si="691"/>
        <v>4</v>
      </c>
      <c r="U641" s="2">
        <f t="shared" si="692"/>
        <v>6</v>
      </c>
      <c r="V641" s="2">
        <f t="shared" si="693"/>
        <v>8</v>
      </c>
      <c r="W641" s="2">
        <f t="shared" si="694"/>
        <v>3</v>
      </c>
      <c r="X641" s="2">
        <f t="shared" si="695"/>
        <v>4</v>
      </c>
      <c r="Y641" s="2">
        <f t="shared" si="696"/>
        <v>1</v>
      </c>
      <c r="Z641" s="2">
        <f t="shared" si="697"/>
        <v>1</v>
      </c>
      <c r="AA641" s="2">
        <f t="shared" si="698"/>
        <v>1</v>
      </c>
      <c r="AB641" s="2">
        <f t="shared" si="699"/>
        <v>1</v>
      </c>
      <c r="AC641" s="2">
        <f t="shared" si="700"/>
        <v>0</v>
      </c>
      <c r="AD641" s="3">
        <f t="shared" si="753"/>
        <v>5</v>
      </c>
      <c r="AE641" s="2">
        <f t="shared" si="701"/>
        <v>7</v>
      </c>
      <c r="AF641" s="2">
        <f t="shared" si="702"/>
        <v>8</v>
      </c>
      <c r="AG641" s="2">
        <f t="shared" si="703"/>
        <v>9</v>
      </c>
      <c r="AH641" s="2">
        <f t="shared" si="704"/>
        <v>8</v>
      </c>
      <c r="AI641" s="2">
        <f t="shared" si="705"/>
        <v>10</v>
      </c>
      <c r="AJ641" s="2">
        <f t="shared" si="706"/>
        <v>10</v>
      </c>
      <c r="AK641" s="2">
        <f t="shared" si="707"/>
        <v>7</v>
      </c>
      <c r="AL641" s="2">
        <f t="shared" si="708"/>
        <v>7</v>
      </c>
      <c r="AM641" s="2">
        <f t="shared" si="709"/>
        <v>8</v>
      </c>
      <c r="AN641" s="2">
        <f t="shared" si="710"/>
        <v>10</v>
      </c>
      <c r="AO641" s="2">
        <f t="shared" si="711"/>
        <v>5</v>
      </c>
      <c r="AP641" s="2">
        <f t="shared" si="712"/>
        <v>6</v>
      </c>
      <c r="AQ641" s="2">
        <f t="shared" si="713"/>
        <v>3</v>
      </c>
      <c r="AR641" s="2">
        <f t="shared" si="714"/>
        <v>2</v>
      </c>
      <c r="AS641" s="2">
        <f t="shared" si="715"/>
        <v>3</v>
      </c>
      <c r="AT641" s="2">
        <f t="shared" si="716"/>
        <v>3</v>
      </c>
      <c r="AU641" s="2">
        <f t="shared" si="717"/>
        <v>2</v>
      </c>
      <c r="AV641" s="3">
        <f t="shared" si="754"/>
        <v>5</v>
      </c>
      <c r="AW641">
        <f t="shared" si="755"/>
        <v>3</v>
      </c>
      <c r="AX641" s="2">
        <f t="shared" si="718"/>
        <v>4</v>
      </c>
      <c r="AY641" s="2">
        <f t="shared" si="719"/>
        <v>5</v>
      </c>
      <c r="AZ641" s="2">
        <f t="shared" si="720"/>
        <v>7</v>
      </c>
      <c r="BA641" s="2">
        <f t="shared" si="721"/>
        <v>5</v>
      </c>
      <c r="BB641" s="2">
        <f t="shared" si="722"/>
        <v>6</v>
      </c>
      <c r="BC641" s="2">
        <f t="shared" si="723"/>
        <v>5</v>
      </c>
      <c r="BD641" s="2">
        <f t="shared" si="724"/>
        <v>3</v>
      </c>
      <c r="BE641" s="2">
        <f t="shared" si="725"/>
        <v>4</v>
      </c>
      <c r="BF641" s="2">
        <f t="shared" si="726"/>
        <v>4</v>
      </c>
      <c r="BG641" s="2">
        <f t="shared" si="727"/>
        <v>5</v>
      </c>
      <c r="BH641" s="2">
        <f t="shared" si="728"/>
        <v>4</v>
      </c>
      <c r="BI641" s="2">
        <f t="shared" si="729"/>
        <v>5</v>
      </c>
      <c r="BJ641" s="2">
        <f t="shared" si="730"/>
        <v>2</v>
      </c>
      <c r="BK641" s="2">
        <f t="shared" si="731"/>
        <v>2</v>
      </c>
      <c r="BL641" s="2">
        <f t="shared" si="732"/>
        <v>2</v>
      </c>
      <c r="BM641" s="2">
        <f t="shared" si="733"/>
        <v>2</v>
      </c>
      <c r="BN641" s="2">
        <f t="shared" si="734"/>
        <v>1</v>
      </c>
      <c r="BO641" s="3">
        <f t="shared" si="756"/>
        <v>3</v>
      </c>
      <c r="BP641">
        <f t="shared" si="757"/>
        <v>1</v>
      </c>
      <c r="BR641">
        <v>2</v>
      </c>
      <c r="BS641">
        <f t="shared" si="735"/>
        <v>3</v>
      </c>
      <c r="BU641" s="1">
        <f t="shared" si="736"/>
        <v>4.5383233748328689</v>
      </c>
      <c r="BV641" s="1">
        <f t="shared" si="737"/>
        <v>2.1555125186337416</v>
      </c>
      <c r="BW641" s="1">
        <f t="shared" si="738"/>
        <v>1.9478710838075244</v>
      </c>
      <c r="BX641" s="1">
        <f t="shared" si="739"/>
        <v>2.8927821350612559</v>
      </c>
      <c r="BY641" s="1">
        <f t="shared" si="740"/>
        <v>2.2979178413553001</v>
      </c>
      <c r="BZ641" s="1">
        <f t="shared" si="741"/>
        <v>2.0999442526867571</v>
      </c>
      <c r="CA641" s="1">
        <f t="shared" si="742"/>
        <v>2.2294718264474769</v>
      </c>
      <c r="CB641" s="1">
        <f t="shared" si="743"/>
        <v>2.0916924027750405</v>
      </c>
      <c r="CC641" s="1">
        <f t="shared" si="744"/>
        <v>2.2390383454041425</v>
      </c>
      <c r="CD641" s="1">
        <f t="shared" si="745"/>
        <v>9.8687513860188716</v>
      </c>
      <c r="CE641" s="1">
        <f t="shared" si="746"/>
        <v>2.3903779525313396</v>
      </c>
      <c r="CF641" s="1">
        <f t="shared" si="747"/>
        <v>2.2140869268612637</v>
      </c>
      <c r="CG641" s="1">
        <f t="shared" si="748"/>
        <v>2.4533511972466582</v>
      </c>
      <c r="CH641" s="1">
        <f t="shared" si="749"/>
        <v>2.5348182518898916</v>
      </c>
      <c r="CI641" s="1">
        <f t="shared" si="750"/>
        <v>2.661176620421783</v>
      </c>
      <c r="CJ641" s="1">
        <f t="shared" si="751"/>
        <v>2.7607644414508363</v>
      </c>
      <c r="CK641" s="1">
        <f t="shared" si="752"/>
        <v>2.7085699455760621</v>
      </c>
      <c r="CL641" s="5">
        <f t="shared" si="758"/>
        <v>3</v>
      </c>
      <c r="CN641" s="9">
        <f t="shared" si="759"/>
        <v>1.9478710838075244</v>
      </c>
    </row>
    <row r="642" spans="1:92" x14ac:dyDescent="0.2">
      <c r="A642" s="4">
        <v>640</v>
      </c>
      <c r="B642" s="1">
        <v>0.75490151167822395</v>
      </c>
      <c r="C642" s="1">
        <v>1.163</v>
      </c>
      <c r="D642" s="1">
        <v>0</v>
      </c>
      <c r="E642" s="1">
        <v>71</v>
      </c>
      <c r="F642" s="1">
        <v>29</v>
      </c>
      <c r="G642" s="1">
        <v>14.2266525095487</v>
      </c>
      <c r="H642" s="1">
        <v>7</v>
      </c>
      <c r="I642">
        <v>0</v>
      </c>
      <c r="J642">
        <v>0.15</v>
      </c>
      <c r="K642">
        <v>0</v>
      </c>
      <c r="L642" s="1"/>
      <c r="M642" s="2">
        <f t="shared" ref="M642:M705" si="760">COUNTIF(B642,"&gt;=0.2")+COUNTIF(B642,"&lt;=0.4")+COUNTIF(C642,"&gt;2")+COUNTIF(D642,"&gt;=40")+COUNTIF(D642,"&lt;=60")+COUNTIF(E642,"&gt;=40")+COUNTIF(E642,"&lt;=60")+COUNTIF(F642,"&lt;10")+COUNTIF(G642,"&gt;25")+COUNTIF(H642,"=8")</f>
        <v>2</v>
      </c>
      <c r="N642" s="2">
        <f t="shared" ref="N642:N705" si="761">COUNTIF(B642,"&gt;=0.3")+COUNTIF(B642,"&lt;=0.6")+COUNTIF(C642,"&gt;=0.75")+COUNTIF(C642,"&lt;=2")+COUNTIF(D642,"&gt;=40")+COUNTIF(D642,"&lt;=70")+COUNTIF(E642,"&gt;=30")+COUNTIF(E642,"&lt;=50")+COUNTIF(F642,"&lt;20")+COUNTIF(G642,"&gt;=10")+COUNTIF(G642,"&lt;=25")+COUNTIF(H642,"&gt;=6")+COUNTIF(H642,"&lt;=7")</f>
        <v>7</v>
      </c>
      <c r="O642" s="2">
        <f t="shared" ref="O642:O705" si="762">COUNTIF(B642,"&gt;=0.2")+COUNTIF(B642,"&lt;=0.6")+COUNTIF(C642,"&gt;=0.75")+COUNTIF(C642,"&lt;=1.5")+COUNTIF(D642,"&gt;=40")+COUNTIF(D642,"&lt;=70")+COUNTIF(E642,"&gt;=20")+COUNTIF(E642,"&lt;=50")+COUNTIF(F642,"&lt;30")+COUNTIF(G642,"&gt;=3")+COUNTIF(G642,"&lt;=10")+COUNTIF(H642,"=6")</f>
        <v>4</v>
      </c>
      <c r="P642" s="2">
        <f t="shared" ref="P642:P705" si="763">COUNTIF(B642,"&gt;=0.5")+COUNTIF(B642,"&lt;=0.7")+COUNTIF(C642,"&gt;=0.75")+COUNTIF(C642,"&lt;=1.25")+COUNTIF(D642,"&gt;=20")+COUNTIF(D642,"&lt;=40")+COUNTIF(E642,"&gt;=30")+COUNTIF(E642,"&lt;=40")+COUNTIF(F642,"&gt;=30")+COUNTIF(F642,"&lt;=40")+COUNTIF(G642,"&gt;25")+COUNTIF(H642,"&gt;=7")+COUNTIF(H642,"&lt;=8")</f>
        <v>5</v>
      </c>
      <c r="Q642" s="2">
        <f t="shared" ref="Q642:Q705" si="764">COUNTIF(B642,"&gt;=0.5")+COUNTIF(B642,"&lt;=0.8")+COUNTIF(C642,"&gt;=0.3")+COUNTIF(C642,"&lt;=0.75")+COUNTIF(D642,"&gt;=20")+COUNTIF(D642,"&lt;=40")+COUNTIF(E642,"&gt;=30")+COUNTIF(E642,"&lt;=50")+COUNTIF(F642,"&gt;=20")+COUNTIF(F642,"&lt;=40")+COUNTIF(G642,"&gt;=10")+COUNTIF(G642,"&lt;=25")+COUNTIF(H642,"&gt;=5")+COUNTIF(H642,"&lt;=6")</f>
        <v>7</v>
      </c>
      <c r="R642" s="2">
        <f t="shared" ref="R642:R705" si="765">COUNTIF(B642,"&gt;=0.6")+COUNTIF(B642,"&lt;=0.9")+COUNTIF(C642,"&gt;=0.3")+COUNTIF(C642,"&lt;=0.75")+COUNTIF(D642,"&gt;=20")+COUNTIF(D642,"&lt;=40")+COUNTIF(E642,"&gt;=20")+COUNTIF(E642,"&lt;=50")+COUNTIF(F642,"&gt;=30")+COUNTIF(F642,"&lt;=60")+COUNTIF(G642,"&gt;=3")+COUNTIF(G642,"&lt;=10")+COUNTIF(H642,"&gt;=5")+COUNTIF(H642,"&lt;=6")</f>
        <v>5</v>
      </c>
      <c r="S642" s="2">
        <f t="shared" ref="S642:S705" si="766">COUNTIF(B642,"&gt;=0.2")+COUNTIF(B642,"&lt;=0.5")+COUNTIF(C642,"&gt;=1")+COUNTIF(C642,"&lt;=2")+COUNTIF(D642,"&gt;=60")+COUNTIF(D642,"&lt;=90")+COUNTIF(E642,"&lt;20")+COUNTIF(F642,"&lt;30")+COUNTIF(G642,"&gt;=2")+COUNTIF(G642,"&lt;=4")+COUNTIF(H642,"&gt;=4")+COUNTIF(H642,"&lt;=5")</f>
        <v>6</v>
      </c>
      <c r="T642" s="2">
        <f t="shared" ref="T642:T705" si="767">COUNTIF(B642,"&gt;0.7")+COUNTIF(C642,"&gt;=0.1")+COUNTIF(C642,"&lt;=0.3")+COUNTIF(D642,"&gt;=30")+COUNTIF(D642,"&lt;=50")+COUNTIF(E642,"&gt;=40")+COUNTIF(E642,"&lt;=50")+COUNTIF(F642,"&lt;20")+COUNTIF(G642,"&gt;=3")+COUNTIF(G642,"&lt;=10")+COUNTIF(H642,"=5")</f>
        <v>3</v>
      </c>
      <c r="U642" s="2">
        <f t="shared" ref="U642:U705" si="768">COUNTIF(B642,"&gt;0.8")+COUNTIF(C642,"&gt;=0.1")+COUNTIF(C642,"&lt;=0.25")+COUNTIF(D642,"&gt;=10")+COUNTIF(D642,"&lt;=20")+COUNTIF(E642,"&lt;20")+COUNTIF(F642,"&gt;=60")+COUNTIF(F642,"&lt;=80")+COUNTIF(G642,"&gt;=3")+COUNTIF(G642,"&lt;=10")+COUNTIF(H642,"&gt;=5")+COUNTIF(H642,"&lt;=6")</f>
        <v>4</v>
      </c>
      <c r="V642" s="2">
        <f t="shared" ref="V642:V705" si="769">COUNTIF(B642,"&gt;=0.6")+COUNTIF(B642,"&lt;=0.9")+COUNTIF(C642,"&gt;=0.2")+COUNTIF(C642,"&lt;=0.5")+COUNTIF(D642,"&gt;=20")+COUNTIF(D642,"&lt;=30")+COUNTIF(E642,"&gt;=20")+COUNTIF(E642,"&lt;=40")+COUNTIF(F642,"&gt;=40")+COUNTIF(F642,"&lt;=50")+COUNTIF(G642,"&gt;=5")+COUNTIF(G642,"&lt;=15")+COUNTIF(H642,"&gt;=5")+COUNTIF(H642,"&lt;=6")</f>
        <v>6</v>
      </c>
      <c r="W642" s="2">
        <f t="shared" ref="W642:W705" si="770">COUNTIF(B642,"&lt;0.4")+COUNTIF(C642,"&gt;1")+COUNTIF(D642,"&lt;10")+COUNTIF(E642,"&lt;10")+COUNTIF(F642,"&gt;90")+COUNTIF(G642,"&gt;=3")+COUNTIF(G642,"&lt;=30")+COUNTIF(H642,"=8")</f>
        <v>4</v>
      </c>
      <c r="X642" s="2">
        <f t="shared" ref="X642:X705" si="771">COUNTIF(B642,"&gt;=0.5")+COUNTIF(B642,"&lt;=0.8")+COUNTIF(C642,"&gt;=0.25")+COUNTIF(C642,"&lt;=0.75")+COUNTIF(D642,"&lt;10")+COUNTIF(E642,"&lt;10")+COUNTIF(F642,"&gt;90")+COUNTIF(G642,"&gt;=3")+COUNTIF(G642,"&lt;=15")+COUNTIF(H642,"&gt;=5")+COUNTIF(H642,"&lt;=6")</f>
        <v>4</v>
      </c>
      <c r="Y642" s="2">
        <f t="shared" ref="Y642:Y705" si="772">COUNTIF(B642,"&gt;=0.7")+COUNTIF(B642,"&lt;=0.9")+COUNTIF(C642,"&gt;=0.25")+COUNTIF(C642,"&lt;=1.0")+COUNTIF(D642,"&lt;10")+COUNTIF(E642,"&lt;10")+COUNTIF(F642,"&gt;90")+COUNTIF(G642,"&lt;2")+COUNTIF(H642,"&gt;=4")+COUNTIF(H642,"&lt;=5")</f>
        <v>2</v>
      </c>
      <c r="Z642" s="2">
        <f t="shared" ref="Z642:Z705" si="773">COUNTIF(B642,"&gt;0.9")+COUNTIF(C642,"&lt;0.1")+COUNTIF(D642,"&lt;10")+COUNTIF(E642,"&lt;10")+COUNTIF(F642,"&gt;90")+COUNTIF(G642,"&lt;1")+COUNTIF(H642,"&gt;=3")+COUNTIF(H642,"&lt;=4")</f>
        <v>2</v>
      </c>
      <c r="AA642" s="2">
        <f t="shared" ref="AA642:AA705" si="774">COUNTIF(B642,"&gt;0.9")+COUNTIF(C642,"&lt;0.1")+COUNTIF(D642,"&lt;10")+COUNTIF(E642,"&gt;90")+COUNTIF(F642,"&lt;10")+COUNTIF(G642,"&lt;0.25")+COUNTIF(H642,"&gt;=1")+COUNTIF(H642,"&lt;=2")</f>
        <v>2</v>
      </c>
      <c r="AB642" s="2">
        <f t="shared" ref="AB642:AB705" si="775">COUNTIF(B642,"&gt;0.9")+COUNTIF(C642,"&lt;0.1")+COUNTIF(D642,"&lt;10")+COUNTIF(E642,"&lt;10")+COUNTIF(F642,"&gt;90")+COUNTIF(G642,"&lt;0.25")+COUNTIF(H642,"&gt;=1")+COUNTIF(H642,"&lt;=2")</f>
        <v>2</v>
      </c>
      <c r="AC642" s="2">
        <f t="shared" ref="AC642:AC705" si="776">COUNTIF(B642,"&gt;0.9")+COUNTIF(C642,"&lt;0.1")+COUNTIF(D642,"&lt;10")+COUNTIF(E642,"&lt;10")+COUNTIF(F642,"&gt;90")</f>
        <v>1</v>
      </c>
      <c r="AD642" s="3">
        <f t="shared" si="753"/>
        <v>2</v>
      </c>
      <c r="AE642" s="2">
        <f t="shared" ref="AE642:AE705" si="777">COUNTIF(B642,"&gt;=0.2")+COUNTIF(B642,"&lt;=0.4")+COUNTIF(C642,"&gt;2")+COUNTIF(D642,"&gt;=40")+COUNTIF(D642,"&lt;=60")+COUNTIF(E642,"&gt;=40")+COUNTIF(E642,"&lt;=60")+COUNTIF(F642,"&lt;10")+COUNTIF(G642,"&gt;25")+COUNTIF(H642,"=8")+COUNTIF(I642,"&gt;=1500")+COUNTIF(I642,"&lt;=1800")+COUNTIF(J642,"&gt;=0.10")+COUNTIF(J642,"&lt;=0.20")+COUNTIF(K642,"&gt;=50")+COUNTIF(K642,"&lt;=300")</f>
        <v>4</v>
      </c>
      <c r="AF642" s="2">
        <f t="shared" ref="AF642:AF705" si="778">COUNTIF(B642,"&gt;=0.3")+COUNTIF(B642,"&lt;=0.6")+COUNTIF(C642,"&gt;=0.75")+COUNTIF(C642,"&lt;=2")+COUNTIF(D642,"&gt;=40")+COUNTIF(D642,"&lt;=70")+COUNTIF(E642,"&gt;=30")+COUNTIF(E642,"&lt;=50")+COUNTIF(F642,"&lt;20")+COUNTIF(G642,"&gt;=10")+COUNTIF(G642,"&lt;=25")+COUNTIF(H642,"&gt;=6")+COUNTIF(H642,"&lt;=7")+COUNTIF(I642,"&gt;=1500")+COUNTIF(I642,"&lt;=2200")+COUNTIF(J642,"&gt;=0.10")+COUNTIF(J642,"&lt;=0.20")+COUNTIF(K642,"&lt;75")</f>
        <v>9</v>
      </c>
      <c r="AG642" s="2">
        <f t="shared" ref="AG642:AG705" si="779">COUNTIF(B642,"&gt;=0.2")+COUNTIF(B642,"&lt;=0.6")+COUNTIF(C642,"&gt;=0.75")+COUNTIF(C642,"&lt;=1.5")+COUNTIF(D642,"&gt;=40")+COUNTIF(D642,"&lt;=70")+COUNTIF(E642,"&gt;=20")+COUNTIF(E642,"&lt;=50")+COUNTIF(F642,"&lt;30")+COUNTIF(G642,"&gt;=3")+COUNTIF(G642,"&lt;=10")+COUNTIF(H642,"=6")+COUNTIF(I642,"&gt;=1200")+COUNTIF(I642,"&lt;=1800")+COUNTIF(J642,"&gt;=0.10")+COUNTIF(J642,"&lt;=0.20")+COUNTIF(K642,"&lt;75")</f>
        <v>6</v>
      </c>
      <c r="AH642" s="2">
        <f t="shared" ref="AH642:AH705" si="780">COUNTIF(B642,"&gt;=0.5")+COUNTIF(B642,"&lt;=0.7")+COUNTIF(C642,"&gt;=0.75")+COUNTIF(C642,"&lt;=1.25")+COUNTIF(D642,"&gt;=20")+COUNTIF(D642,"&lt;=40")+COUNTIF(E642,"&gt;=30")+COUNTIF(E642,"&lt;=40")+COUNTIF(F642,"&gt;=30")+COUNTIF(F642,"&lt;=40")+COUNTIF(G642,"&gt;25")+COUNTIF(H642,"&gt;=7")+COUNTIF(H642,"&lt;=8")+COUNTIF(I642,"&gt;=1400")+COUNTIF(I642,"&lt;=1800")+COUNTIF(J642,"&gt;=0.12")+COUNTIF(J642,"&lt;=0.25")+COUNTIF(K642,"&lt;50")</f>
        <v>7</v>
      </c>
      <c r="AI642" s="2">
        <f t="shared" ref="AI642:AI705" si="781">COUNTIF(B642,"&gt;=0.5")+COUNTIF(B642,"&lt;=0.8")+COUNTIF(C642,"&gt;=0.3")+COUNTIF(C642,"&lt;=0.75")+COUNTIF(D642,"&gt;=20")+COUNTIF(D642,"&lt;=40")+COUNTIF(E642,"&gt;=30")+COUNTIF(E642,"&lt;=50")+COUNTIF(F642,"&gt;=20")+COUNTIF(F642,"&lt;=40")+COUNTIF(G642,"&gt;=10")+COUNTIF(G642,"&lt;=25")+COUNTIF(H642,"&gt;=5")+COUNTIF(H642,"&lt;=6")+COUNTIF(I642,"&gt;=1400")+COUNTIF(I642,"&lt;=2000")+COUNTIF(J642,"&gt;=0.12")+COUNTIF(J642,"&lt;=0.25")+COUNTIF(K642,"&lt;25")</f>
        <v>9</v>
      </c>
      <c r="AJ642" s="2">
        <f t="shared" ref="AJ642:AJ705" si="782">COUNTIF(B642,"&gt;=0.6")+COUNTIF(B642,"&lt;=0.9")+COUNTIF(C642,"&gt;=0.3")+COUNTIF(C642,"&lt;=0.75")+COUNTIF(D642,"&gt;=20")+COUNTIF(D642,"&lt;=40")+COUNTIF(E642,"&gt;=20")+COUNTIF(E642,"&lt;=50")+COUNTIF(F642,"&gt;=30")+COUNTIF(F642,"&lt;=60")+COUNTIF(G642,"&gt;=3")+COUNTIF(G642,"&lt;=10")+COUNTIF(H642,"&gt;=5")+COUNTIF(H642,"&lt;=6")+COUNTIF(I642,"&gt;=1200")+COUNTIF(I642,"&lt;=1800")+COUNTIF(J642,"&gt;=0.12")+COUNTIF(J642,"&lt;=0.25")+COUNTIF(K642,"&lt;25")</f>
        <v>7</v>
      </c>
      <c r="AK642" s="2">
        <f t="shared" ref="AK642:AK705" si="783">COUNTIF(B642,"&gt;=0.2")+COUNTIF(B642,"&lt;=0.5")+COUNTIF(C642,"&gt;=1")+COUNTIF(C642,"&lt;=2")+COUNTIF(D642,"&gt;=60")+COUNTIF(D642,"&lt;=90")+COUNTIF(E642,"&lt;20")+COUNTIF(F642,"&lt;30")+COUNTIF(G642,"&gt;=2")+COUNTIF(G642,"&lt;=4")+COUNTIF(H642,"&gt;=4")+COUNTIF(H642,"&lt;=5")+COUNTIF(I642,"&gt;=800")+COUNTIF(I642,"&lt;=1500")+COUNTIF(J642,"&gt;=0.15")+COUNTIF(J642,"&lt;=0.35")+COUNTIF(K642,"&lt;35")</f>
        <v>8</v>
      </c>
      <c r="AL642" s="2">
        <f t="shared" ref="AL642:AL705" si="784">COUNTIF(B642,"&gt;0.7")+COUNTIF(C642,"&gt;=0.1")+COUNTIF(C642,"&lt;=0.3")+COUNTIF(D642,"&gt;=30")+COUNTIF(D642,"&lt;=50")+COUNTIF(E642,"&gt;=40")+COUNTIF(E642,"&lt;=50")+COUNTIF(F642,"&lt;20")+COUNTIF(G642,"&gt;=3")+COUNTIF(G642,"&lt;=10")+COUNTIF(H642,"=5")+COUNTIF(I642,"&gt;=1200")+COUNTIF(I642,"&lt;=1800")+COUNTIF(J642,"&gt;=0.15")+COUNTIF(J642,"&lt;=0.25")+COUNTIF(K642,"&lt;50")</f>
        <v>5</v>
      </c>
      <c r="AM642" s="2">
        <f t="shared" ref="AM642:AM705" si="785">COUNTIF(B642,"&gt;0.8")+COUNTIF(C642,"&gt;=0.1")+COUNTIF(C642,"&lt;=0.25")+COUNTIF(D642,"&gt;=10")+COUNTIF(D642,"&lt;=20")+COUNTIF(E642,"&lt;20")+COUNTIF(F642,"&gt;=60")+COUNTIF(F642,"&lt;=80")+COUNTIF(G642,"&gt;=3")+COUNTIF(G642,"&lt;=10")+COUNTIF(H642,"&gt;=5")+COUNTIF(H642,"&lt;=6")+COUNTIF(I642,"&gt;=1000")+COUNTIF(I642,"&lt;=1800")+COUNTIF(J642,"&gt;=0.12")+COUNTIF(J642,"&lt;=0.25")+COUNTIF(K642,"&lt;10")</f>
        <v>6</v>
      </c>
      <c r="AN642" s="2">
        <f t="shared" ref="AN642:AN705" si="786">COUNTIF(B642,"&gt;=0.6")+COUNTIF(B642,"&lt;=0.9")+COUNTIF(C642,"&gt;=0.2")+COUNTIF(C642,"&lt;=0.5")+COUNTIF(D642,"&gt;=20")+COUNTIF(D642,"&lt;=30")+COUNTIF(E642,"&gt;=20")+COUNTIF(E642,"&lt;=40")+COUNTIF(F642,"&gt;=40")+COUNTIF(F642,"&lt;=50")+COUNTIF(G642,"&gt;=5")+COUNTIF(G642,"&lt;=15")+COUNTIF(H642,"&gt;=5")+COUNTIF(H642,"&lt;=6")+COUNTIF(I642,"&gt;=1000")+COUNTIF(I642,"&lt;=2500")+COUNTIF(J642,"&gt;=0.12")+COUNTIF(J642,"&lt;=0.20")+COUNTIF(K642,"&gt;300")</f>
        <v>7</v>
      </c>
      <c r="AO642" s="2">
        <f t="shared" ref="AO642:AO705" si="787">COUNTIF(B642,"&lt;0.4")+COUNTIF(C642,"&gt;1")+COUNTIF(D642,"&lt;10")+COUNTIF(E642,"&lt;10")+COUNTIF(F642,"&gt;90")+COUNTIF(G642,"&gt;=3")+COUNTIF(G642,"&lt;=30")+COUNTIF(H642,"=8")+COUNTIF(I642,"&gt;=1000")+COUNTIF(I642,"&lt;=1800")+COUNTIF(J642,"&gt;=0.12")+COUNTIF(J642,"&lt;=0.20")+COUNTIF(K642,"=0")</f>
        <v>6</v>
      </c>
      <c r="AP642" s="2">
        <f t="shared" ref="AP642:AP705" si="788">COUNTIF(B642,"&gt;=0.5")+COUNTIF(B642,"&lt;=0.8")+COUNTIF(C642,"&gt;=0.25")+COUNTIF(C642,"&lt;=0.75")+COUNTIF(D642,"&lt;10")+COUNTIF(E642,"&lt;10")+COUNTIF(F642,"&gt;90")+COUNTIF(G642,"&gt;=3")+COUNTIF(G642,"&lt;=15")+COUNTIF(H642,"&gt;=5")+COUNTIF(H642,"&lt;=6")+COUNTIF(I642,"&gt;=1200")+COUNTIF(I642,"&lt;=1800")+COUNTIF(J642,"&gt;=0.15")+COUNTIF(J642,"&lt;=0.25")+COUNTIF(K642,"=0")</f>
        <v>6</v>
      </c>
      <c r="AQ642" s="2">
        <f t="shared" ref="AQ642:AQ705" si="789">COUNTIF(B642,"&gt;=0.7")+COUNTIF(B642,"&lt;=0.9")+COUNTIF(C642,"&gt;=0.25")+COUNTIF(C642,"&lt;=1.0")+COUNTIF(D642,"&lt;10")+COUNTIF(E642,"&lt;10")+COUNTIF(F642,"&gt;90")+COUNTIF(G642,"&lt;2")+COUNTIF(H642,"&gt;=4")+COUNTIF(H642,"&lt;=5")+COUNTIF(I642,"&gt;=1200")+COUNTIF(I642,"&lt;=1600")+COUNTIF(J642,"&gt;=0.15")+COUNTIF(J642,"&lt;=0.25")+COUNTIF(K642,"=0")</f>
        <v>4</v>
      </c>
      <c r="AR642" s="2">
        <f t="shared" ref="AR642:AR705" si="790">COUNTIF(B642,"&gt;0.9")+COUNTIF(C642,"&lt;0.1")+COUNTIF(D642,"&lt;10")+COUNTIF(E642,"&lt;10")+COUNTIF(F642,"&gt;90")+COUNTIF(G642,"&lt;1")+COUNTIF(H642,"&gt;=3")+COUNTIF(H642,"&lt;=4")+COUNTIF(I642,"&gt;=600")+COUNTIF(I642,"&lt;=1400")+COUNTIF(J642,"&gt;=0.20")+COUNTIF(J642,"&lt;=0.35")+COUNTIF(K642,"=0")</f>
        <v>4</v>
      </c>
      <c r="AS642" s="2">
        <f t="shared" ref="AS642:AS705" si="791">COUNTIF(B642,"&gt;0.9")+COUNTIF(C642,"&lt;0.1")+COUNTIF(D642,"&lt;10")+COUNTIF(E642,"&gt;90")+COUNTIF(F642,"&lt;10")+COUNTIF(G642,"&lt;0.25")+COUNTIF(H642,"&gt;=1")+COUNTIF(H642,"&lt;=2")+COUNTIF(I642,"&gt;=1200")+COUNTIF(I642,"&lt;=2500")+COUNTIF(J642,"&gt;=0.15")+COUNTIF(J642,"&lt;=0.30")+COUNTIF(K642,"=0")</f>
        <v>4</v>
      </c>
      <c r="AT642" s="2">
        <f t="shared" ref="AT642:AT705" si="792">COUNTIF(B642,"&gt;0.9")+COUNTIF(C642,"&lt;0.1")+COUNTIF(D642,"&lt;10")+COUNTIF(E642,"&lt;10")+COUNTIF(F642,"&gt;90")+COUNTIF(G642,"&lt;0.25")+COUNTIF(H642,"&gt;=1")+COUNTIF(H642,"&lt;=2")+COUNTIF(I642,"&gt;=1200")+COUNTIF(I642,"&lt;=2500")+COUNTIF(J642,"&gt;=0.15")+COUNTIF(J642,"&lt;=0.30")+COUNTIF(K642,"=0")</f>
        <v>4</v>
      </c>
      <c r="AU642" s="2">
        <f t="shared" ref="AU642:AU705" si="793">COUNTIF(B642,"&gt;0.9")+COUNTIF(C642,"&lt;0.1")+COUNTIF(D642,"&lt;10")+COUNTIF(E642,"&lt;10")+COUNTIF(F642,"&gt;90")+COUNTIF(G642,"&gt;=1")+COUNTIF(G642,"&lt;=2")+COUNTIF(H642,"&lt;0.25")+COUNTIF(I642,"=1500")+COUNTIF(J642,"&gt;=0.02")+COUNTIF(J642,"&lt;=0.10")+COUNTIF(K642,"=0")</f>
        <v>3</v>
      </c>
      <c r="AV642" s="3">
        <f t="shared" si="754"/>
        <v>2</v>
      </c>
      <c r="AW642">
        <f t="shared" si="755"/>
        <v>2</v>
      </c>
      <c r="AX642" s="2">
        <f t="shared" ref="AX642:AX705" si="794">IF(AND(B642&gt;=0.2, B642&lt;=0.4), 1, 0) +
IF(C642&gt;2, 1, 0) +
IF(AND(D642&gt;=40, D642&lt;=60), 1, 0) +
IF(AND(E642&gt;=40, E642&lt;=60), 1, 0) +
IF(AND(F642&lt;10), 1, 0) +
IF(G642&gt;25, 1, 0) +
IF(H642=8, 1, 0) +
IF(AND(I642&gt;=1500, I642&lt;=1800), 1, 0) +
IF(AND(J642&gt;=0.1, J642&lt;=0.2), 1, 0) +
IF(AND(K642&gt;=50, K642&lt;=300), 1, 0)</f>
        <v>1</v>
      </c>
      <c r="AY642" s="2">
        <f t="shared" ref="AY642:AY705" si="795">IF(AND(B642&gt;=0.3, B642&lt;=0.6), 1, 0) +
IF(AND(C642&gt;=0.75, C642&lt;=2), 1, 0) +
IF(AND(D642&gt;=40, D642&lt;=70), 1, 0) +
IF(AND(E642&gt;=30, E642&lt;=50), 1, 0) +
IF(AND(F642&lt;20), 1, 0) +
IF(AND(G642&gt;=10, G642&lt;=25), 1, 0) +
IF(AND(H642&gt;=6, H642&lt;=7), 1, 0) +
IF(AND(I642&gt;=1500, I642&lt;=2200), 1, 0) +
IF(AND(J642&gt;=0.1, J642&lt;=0.2), 1, 0) +
IF(K642&lt;75, 1, 0)</f>
        <v>5</v>
      </c>
      <c r="AZ642" s="2">
        <f t="shared" ref="AZ642:AZ705" si="796">IF(AND(B642&gt;=0.2, B642&lt;=0.6), 1, 0) +
IF(AND(C642&gt;=0.75, C642&lt;=1.5), 1, 0) +
IF(AND(D642&gt;=40, D642&lt;=70), 1, 0) +
IF(AND(E642&gt;=20, E642&lt;=50), 1, 0) +
IF(AND(F642&lt;30), 1, 0) +
IF(AND(G642&gt;=3, G642&lt;=10), 1, 0) +
IF(H642=6, 1, 0) +
IF(AND(I642&gt;=1200, I642&lt;=1800), 1, 0) +
IF(AND(J642&gt;=0.1, J642&lt;=0.2), 1, 0) +
IF(AND(K642&lt;75), 1, 0)</f>
        <v>4</v>
      </c>
      <c r="BA642" s="2">
        <f t="shared" ref="BA642:BA705" si="797">IF(AND(B642&gt;=0.5, B642&lt;=0.7), 1, 0) +
IF(AND(C642&gt;=0.75, C642&lt;=1.25), 1, 0) +
IF(AND(D642&gt;=20, D642&lt;=40), 1, 0) +
IF(AND(E642&gt;=30, E642&lt;=40), 1, 0) +
IF(AND(F642&gt;=30, F642&lt;=40), 1, 0) +
IF(G642&gt;25, 1, 0) +
IF(AND(H642&gt;=7, H642&lt;=8), 1, 0) +
IF(AND(I642&gt;=1400, I642&lt;=1800), 1, 0) +
IF(AND(J642&gt;=0.12, J642&lt;=0.25), 1, 0) +
IF(AND(K642&lt;50), 1, 0)</f>
        <v>4</v>
      </c>
      <c r="BB642" s="2">
        <f t="shared" ref="BB642:BB705" si="798">IF(AND(B642&gt;=0.5, B642&lt;=0.8), 1, 0) +
IF(AND(C642&gt;=0.3, C642&lt;=0.75), 1, 0) +
IF(AND(D642&gt;=20, D642&lt;=40), 1, 0) +
IF(AND(E642&gt;=30, E642&lt;=50), 1, 0) +
IF(AND(F642&gt;=20, F642&lt;=40), 1, 0) +
IF(AND(G642&gt;=10, G642&lt;=25), 1, 0) +
IF(AND(H642&gt;=5, H642&lt;=6), 1, 0) +
IF(AND(I642&gt;=1400, I642&lt;=2000), 1, 0) +
IF(AND(J642&gt;=0.12, J642&lt;=0.25), 1, 0) +
IF(AND(K642&lt;25), 1, 0)</f>
        <v>5</v>
      </c>
      <c r="BC642" s="2">
        <f t="shared" ref="BC642:BC705" si="799">IF(AND(B642&gt;=0.6, B642&lt;=0.9), 1, 0) +
IF(AND(C642&gt;=0.3, C642&lt;=0.75), 1, 0) +
IF(AND(D642&gt;=20, D642&lt;=40), 1, 0) +
IF(AND(E642&gt;=20, E642&lt;=50), 1, 0) +
IF(AND(F642&gt;=30, F642&lt;=60), 1, 0) +
IF(AND(G642&gt;=3, G642&lt;=10), 1, 0) +
IF(AND(H642&gt;=5, H642&lt;=6), 1, 0) +
IF(AND(I642&gt;=1200, I642&lt;=1800), 1, 0) +
IF(AND(J642&gt;=0.12, J642&lt;=0.25), 1, 0) +
IF(AND(K642&lt;25), 1, 0)</f>
        <v>3</v>
      </c>
      <c r="BD642" s="2">
        <f t="shared" ref="BD642:BD705" si="800">IF(AND(B642&gt;=0.2, B642&lt;=0.5), 1, 0) +
IF(AND(C642&gt;=1, C642&lt;=2), 1, 0) +
IF(AND(D642&gt;=60, D642&lt;=90), 1, 0) +
IF(E642&lt;20, 1, 0) +
IF(F642&lt;30, 1, 0) +
IF(AND(G642&gt;=2, G642&lt;=4), 1, 0) +
IF(AND(H642&gt;=4, H642&lt;=5), 1, 0) +
IF(AND(I642&gt;=800, I642&lt;=1500), 1, 0) +
IF(AND(J642&gt;=0.15, J642&lt;=0.35), 1, 0) +
IF(AND(K642&lt;35), 1, 0)</f>
        <v>4</v>
      </c>
      <c r="BE642" s="2">
        <f t="shared" ref="BE642:BE705" si="801">IF(B642&gt;0.8, 1, 0) +
IF(AND(C642&gt;=0.1, C642&lt;=0.25), 1, 0) +
IF(AND(D642&gt;=10, D642&lt;=20), 1, 0) +
IF(E642&lt;20, 1, 0) +
IF(AND(F642&gt;=60, F642&lt;=80), 1, 0) +
IF(AND(G642&gt;=3, G642&lt;=10), 1, 0) +
IF(AND(H642&gt;=5, H642&lt;=6), 1, 0) +
IF(AND(I642&gt;=1000, I642&lt;=1800), 1, 0) +
IF(AND(J642&gt;=0.12, J642&lt;=0.25), 1, 0) +
IF(K642&lt;10, 1, 0)</f>
        <v>2</v>
      </c>
      <c r="BF642" s="2">
        <f t="shared" ref="BF642:BF705" si="802">IF(B642&gt;0.8, 1, 0) +
IF(AND(C642&gt;=0.1, C642&lt;=0.25), 1, 0) +
IF(AND(D642&gt;=10, D642&lt;=20), 1, 0) +
IF(E642&lt;20, 1, 0) +
IF(AND(F642&gt;=60, F642&lt;=80), 1, 0) +
IF(AND(G642&gt;=3, G642&lt;=10), 1, 0) +
IF(AND(H642&gt;=5, H642&lt;=6), 1, 0) +
IF(AND(I642&gt;=1000, I642&lt;=1800), 1, 0) +
IF(AND(J642&gt;=0.12, J642&lt;=0.25), 1, 0) +
IF(K642&lt;10, 1, 0)</f>
        <v>2</v>
      </c>
      <c r="BG642" s="2">
        <f t="shared" ref="BG642:BG705" si="803">IF(AND(B642&gt;=0.6, B642&lt;=0.9), 1, 0) +
IF(AND(C642&gt;=0.2, C642&lt;=0.5), 1, 0) +
IF(AND(D642&gt;=20, D642&lt;=30), 1, 0) +
IF(AND(E642&gt;=20, E642&lt;=40), 1, 0) +
IF(AND(F642&gt;=40, F642&lt;=50), 1, 0) +
IF(AND(G642&gt;=5, G642&lt;=15), 1, 0) +
IF(AND(H642&gt;=5, H642&lt;=6), 1, 0) +
IF(AND(I642&gt;=1000, I642&lt;=2500), 1, 0) +
IF(AND(J642&gt;=0.12, J642&lt;=0.2), 1, 0) +
IF(K642&gt;300, 1, 0)</f>
        <v>3</v>
      </c>
      <c r="BH642" s="2">
        <f t="shared" ref="BH642:BH705" si="804">IF(B642&lt;0.4, 1, 0) +
IF(C642&gt;1, 1, 0) +
IF(D642&lt;10, 1, 0) +
IF(E642&lt;10, 1, 0) +
IF(F642&gt;90, 1, 0) +
IF(AND(G642&gt;=3, G642&lt;=30), 1, 0) +
IF(H642=8, 1, 0) +
IF(AND(I642&gt;=1000, I642&lt;=1800), 1, 0) +
IF(AND(J642&gt;=0.12, J642&lt;=0.2), 1, 0) +
IF(K642=0, 1, 0)</f>
        <v>5</v>
      </c>
      <c r="BI642" s="2">
        <f t="shared" ref="BI642:BI705" si="805">IF(AND(B642&gt;=0.5, B642&lt;=0.8), 1, 0) +
IF(AND(C642&gt;=0.25, C642&lt;=0.75), 1, 0) +
IF(D642&lt;10, 1, 0) +
IF(E642&lt;10, 1, 0) +
IF(F642&gt;90, 1, 0) +
IF(AND(G642&gt;=3, G642&lt;=15), 1, 0) +
IF(AND(H642&gt;=5, H642&lt;=6), 1, 0) +
IF(AND(I642&gt;=1200, I642&lt;=1800), 1, 0) +
IF(AND(J642&gt;=0.15, J642&lt;=0.25), 1, 0) +
IF(K642=0, 1, 0)</f>
        <v>5</v>
      </c>
      <c r="BJ642" s="2">
        <f t="shared" ref="BJ642:BJ705" si="806">IF(AND(B642&gt;=0.7, B642&lt;=0.9), 1, 0) +
IF(AND(C642&gt;=0.25, C642&lt;=1), 1, 0) +
IF(D642&lt;10, 1, 0) +
IF(E642&lt;10, 1, 0) +
IF(F642&gt;90, 1, 0) +
IF(G642&lt;2, 1, 0) +
IF(AND(H642&gt;=4, H642&lt;=5), 1, 0) +
IF(AND(I642&gt;=1200, I642&lt;=1600), 1, 0) +
IF(AND(J642&gt;=0.15, J642&lt;=0.25), 1, 0) +
IF(K642=0, 1, 0)</f>
        <v>4</v>
      </c>
      <c r="BK642" s="2">
        <f t="shared" ref="BK642:BK705" si="807">IF(B642&gt;0.9, 1, 0) +
IF(C642&lt;0.1, 1, 0) +
IF(D642&lt;10, 1, 0) +
IF(E642&gt;90, 1, 0) +
IF(F642&lt;10, 1, 0) +
IF(G642&lt;0.25, 1, 0) +
IF(AND(H642&gt;=1, H642&lt;=2), 1, 0) +
IF(AND(I642&gt;=1200, I642&lt;=2500), 1, 0) +
IF(AND(J642&gt;=0.15, J642&lt;=0.3), 1, 0) +
IF(K642=0, 1, 0)</f>
        <v>3</v>
      </c>
      <c r="BL642" s="2">
        <f t="shared" ref="BL642:BL705" si="808">IF(B642&gt;0.9, 1, 0) +
IF(C642&lt;0.1, 1, 0) +
IF(D642&lt;10, 1, 0) +
IF(E642&gt;90, 1, 0) +
IF(F642&lt;10, 1, 0) +
IF(G642&lt;0.25, 1, 0) +
IF(AND(H642&gt;=1, H642&lt;=2), 1, 0) +
IF(AND(I642&gt;=1200, I642&lt;=2500), 1, 0) +
IF(AND(J642&gt;=0.15, J642&lt;=0.3), 1, 0) +
IF(K642=0, 1, 0)</f>
        <v>3</v>
      </c>
      <c r="BM642" s="2">
        <f t="shared" ref="BM642:BM705" si="809">IF(B642&gt;0.9, 1, 0) +
IF(C642&lt;0.1, 1, 0) +
IF(D642&lt;10, 1, 0) +
IF(E642&lt;10, 1, 0) +
IF(F642&gt;90, 1, 0) +
IF(G642&lt;0.25, 1, 0) +
IF(AND(H642&gt;=1, H642&lt;=2), 1, 0) +
IF(AND(I642&gt;=1200, I642&lt;=2500), 1, 0) +
IF(AND(J642&gt;=0.15, J642&lt;=0.3), 1, 0) +
IF(K642=0, 1, 0)</f>
        <v>3</v>
      </c>
      <c r="BN642" s="2">
        <f t="shared" ref="BN642:BN705" si="810">IF(B642&gt;0.9, 1, 0) +
IF(C642&lt;0.1, 1, 0) +
IF(D642&lt;10, 1, 0) +
IF(E642&lt;10, 1, 0) +
IF(F642&gt;90, 1, 0) +
IF(AND(G642&gt;=1, G642&lt;=2), 1, 0) +
IF(H642&lt;0.25, 1, 0) +
IF(I642=1500, 1, 0) +
IF(AND(J642&gt;=0.02, J642&lt;=0.1), 1, 0) +
IF(K642=0, 1, 0)</f>
        <v>2</v>
      </c>
      <c r="BO642" s="3">
        <f t="shared" si="756"/>
        <v>2</v>
      </c>
      <c r="BP642">
        <f t="shared" si="757"/>
        <v>4</v>
      </c>
      <c r="BR642">
        <v>12</v>
      </c>
      <c r="BS642">
        <f t="shared" ref="BS642:BS705" si="811">COUNTIF(BA643:BQ643, MAX(BA643:BQ643))</f>
        <v>1</v>
      </c>
      <c r="BU642" s="1">
        <f t="shared" ref="BU642:BU705" si="812">SQRT(
AVERAGE(
(IF(B642&lt;&gt;0,((B642-0.3)/B642)^2,0)) +
(IF(C642&lt;&gt;0,((C642-2)/C642)^2,0)) +
(IF(D642&lt;&gt;0,((D642-0.5)/D642)^2,0)) +
(IF(E642&lt;&gt;0,((E642-0.5)/E642)^2,0)) +
(IF(F642&lt;&gt;0,((F642-0.05)/F642)^2,0)) +
(IF(G642&lt;&gt;0,((G642-25)/G642)^2,0)) +
(IF(H642&lt;&gt;0,((H642-8)/H642)^2,0)) +
(IF(I642&lt;&gt;0,((I642-1650)/I642)^2,0)) +
(IF(J642&lt;&gt;0,((J642-0.15)/J642)^2,0)) +
(IF(K642&lt;&gt;0,((IF(D642=0,0,K642)-175)/IF(D642=0,1,K642)))^2)
)
)</f>
        <v>1.8594235882737411</v>
      </c>
      <c r="BV642" s="1">
        <f t="shared" ref="BV642:BV705" si="813">SQRT(
AVERAGE(
(IF(B642&lt;&gt;0,((B642-0.45)/B642)^2,0)) +
(IF(C642&lt;&gt;0,((C642-1.375)/C642)^2,0)) +
(IF(D642&lt;&gt;0,((D642-0.55)/D642)^2,0)) +
(IF(E642&lt;&gt;0,((E642-0.4)/E642)^2,0)) +
(IF(F642&lt;&gt;0,((F642-0.1)/F642)^2,0)) +
(IF(G642&lt;&gt;0,((G642-17.5)/G642)^2,0)) +
(IF(H642&lt;&gt;0,((H642-6.5)/H642)^2,0)) +
(IF(I642&lt;&gt;0,((I642-1850)/I642)^2,0)) +
(IF(J642&lt;&gt;0,((J642-0.15)/J642)^2,0)) +
(IF(K642&lt;&gt;0,((IF(D642=0,0,K642)-37.5)/IF(D642=0,1,K642)))^2)
)
)</f>
        <v>1.4954201014638446</v>
      </c>
      <c r="BW642" s="1">
        <f t="shared" ref="BW642:BW705" si="814">SQRT(
AVERAGE(
(IF(B642&lt;&gt;0,((B642-0.4)/B642)^2,0)) +
(IF(C642&lt;&gt;0,((C642-1.125)/C642)^2,0)) +
(IF(D642&lt;&gt;0,((D642-0.55)/D642)^2,0)) +
(IF(E642&lt;&gt;0,((E642-0.35)/E642)^2,0)) +
(IF(F642&lt;&gt;0,((F642-0.15)/F642)^2,0)) +
(IF(G642&lt;&gt;0,((G642-6.5)/G642)^2,0)) +
(IF(H642&lt;&gt;0,((H642-6)/H642)^2,0)) +
(IF(I642&lt;&gt;0,((I642-1500)/I642)^2,0)) +
(IF(J642&lt;&gt;0,((J642-0.15)/J642)^2,0)) +
(IF(K642&lt;&gt;0,((IF(D642=0,0,K642)-37.5)/IF(D642=0,1,K642)))^2)
)
)</f>
        <v>1.5866046354951906</v>
      </c>
      <c r="BX642" s="1">
        <f t="shared" ref="BX642:BX705" si="815">SQRT(
AVERAGE(
(IF(B642&lt;&gt;0,((B642-0.6)/B642)^2,0)) +
(IF(C642&lt;&gt;0,((C642-1)/C642)^2,0)) +
(IF(D642&lt;&gt;0,((D642-0.3)/D642)^2,0)) +
(IF(E642&lt;&gt;0,((E642-0.35)/E642)^2,0)) +
(IF(F642&lt;&gt;0,((F642-0.35)/F642)^2,0)) +
(IF(G642&lt;&gt;0,((G642-27.5)/G642)^2,0)) +
(IF(H642&lt;&gt;0,((H642-7.5)/H642)^2,0)) +
(IF(I642&lt;&gt;0,((I642-1600)/I642)^2,0)) +
(IF(J642&lt;&gt;0,((J642-0.185)/J642)^2,0)) +
(IF(K642&lt;&gt;0,((IF(D642=0,0,K642)-25)/IF(D642=0,1,K642)))^2)
)
)</f>
        <v>1.7198665025017805</v>
      </c>
      <c r="BY642" s="1">
        <f t="shared" ref="BY642:BY705" si="816">SQRT(
AVERAGE(
(IF(B642&lt;&gt;0,((B642-0.65)/B642)^2,0)) +
(IF(C642&lt;&gt;0,((C642-0.525)/C642)^2,0)) +
(IF(D642&lt;&gt;0,((D642-0.3)/D642)^2,0)) +
(IF(E642&lt;&gt;0,((E642-0.4)/E642)^2,0)) +
(IF(F642&lt;&gt;0,((F642-0.3)/F642)^2,0)) +
(IF(G642&lt;&gt;0,((G642-17.5)/G642)^2,0)) +
(IF(H642&lt;&gt;0,((H642-5.5)/H642)^2,0)) +
(IF(I642&lt;&gt;0,((I642-1700)/I642)^2,0)) +
(IF(J642&lt;&gt;0,((J642-0.185)/J642)^2,0)) +
(IF(K642&lt;&gt;0,((IF(D642=0,0,K642)-12.5)/IF(D642=0,1,K642)))^2)
)
)</f>
        <v>1.56260522803414</v>
      </c>
      <c r="BZ642" s="1">
        <f t="shared" ref="BZ642:BZ705" si="817">SQRT(
AVERAGE(
(IF(B642&lt;&gt;0,((B642-0.75)/B642)^2,0)) +
(IF(C642&lt;&gt;0,((C642-0.525)/C642)^2,0)) +
(IF(D642&lt;&gt;0,((D642-0.3)/D642)^2,0)) +
(IF(E642&lt;&gt;0,((E642-0.35)/E642)^2,0)) +
(IF(F642&lt;&gt;0,((F642-0.45)/F642)^2,0)) +
(IF(G642&lt;&gt;0,((G642-6.5)/G642)^2,0)) +
(IF(H642&lt;&gt;0,((H642-5.5)/H642)^2,0)) +
(IF(I642&lt;&gt;0,((I642-1500)/I642)^2,0)) +
(IF(J642&lt;&gt;0,((J642-0.185)/J642)^2,0)) +
(IF(K642&lt;&gt;0,((IF(D642=0,0,K642)-12.5)/IF(D642=0,1,K642)))^2)
)
)</f>
        <v>1.6296280093698026</v>
      </c>
      <c r="CA642" s="1">
        <f t="shared" ref="CA642:CA705" si="818">SQRT(
AVERAGE(
(IF(B642&lt;&gt;0,((B642-0.35)/B642)^2,0)) +
(IF(C642&lt;&gt;0,((C642-1.5)/C642)^2,0)) +
(IF(D642&lt;&gt;0,((D642-0.75)/D642)^2,0)) +
(IF(E642&lt;&gt;0,((E642-0.1)/E642)^2,0)) +
(IF(F642&lt;&gt;0,((F642-0.15)/F642)^2,0)) +
(IF(G642&lt;&gt;0,((G642-3)/G642)^2,0)) +
(IF(H642&lt;&gt;0,((H642-4.5)/H642)^2,0)) +
(IF(I642&lt;&gt;0,((I642-1150)/I642)^2,0)) +
(IF(J642&lt;&gt;0,((J642-0.25)/J642)^2,0)) +
(IF(K642&lt;&gt;0,((IF(D642=0,0,K642)-17.5)/IF(D642=0,1,K642)))^2)
)
)</f>
        <v>1.8850031369945268</v>
      </c>
      <c r="CB642" s="1">
        <f t="shared" ref="CB642:CB705" si="819">SQRT(
AVERAGE(
(IF(B642&lt;&gt;0,((B642-0.85)/B642)^2,0)) +
(IF(C642&lt;&gt;0,((C642-0.2)/C642)^2,0)) +
(IF(D642&lt;&gt;0,((D642-0.4)/D642)^2,0)) +
(IF(E642&lt;&gt;0,((E642-0.45)/E642)^2,0)) +
(IF(F642&lt;&gt;0,((F642-0.1)/F642)^2,0)) +
(IF(G642&lt;&gt;0,((G642-6.5)/G642)^2,0)) +
(IF(H642&lt;&gt;0,((H642-5)/H642)^2,0)) +
(IF(I642&lt;&gt;0,((I642-1500)/I642)^2,0)) +
(IF(J642&lt;&gt;0,((J642-0.2)/J642)^2,0)) +
(IF(K642&lt;&gt;0,((IF(D642=0,0,K642)-25)/IF(D642=0,1,K642)))^2)
)
)</f>
        <v>1.7803644965027117</v>
      </c>
      <c r="CC642" s="1">
        <f t="shared" ref="CC642:CC705" si="820">SQRT(
AVERAGE(
(IF(B642&lt;&gt;0,((B642-0.9)/B642)^2,0)) +
(IF(C642&lt;&gt;0,((C642-0.175)/C642)^2,0)) +
(IF(D642&lt;&gt;0,((D642-0.15)/D642)^2,0)) +
(IF(E642&lt;&gt;0,((E642-0.1)/E642)^2,0)) +
(IF(F642&lt;&gt;0,((F642-0.7)/F642)^2,0)) +
(IF(G642&lt;&gt;0,((G642-6.5)/G642)^2,0)) +
(IF(H642&lt;&gt;0,((H642-5.5)/H642)^2,0)) +
(IF(I642&lt;&gt;0,((I642-1400)/I642)^2,0)) +
(IF(J642&lt;&gt;0,((J642-0.185)/J642)^2,0)) +
(IF(K642&lt;&gt;0,((IF(D642=0,0,K642)-5)/IF(D642=0,1,K642)))^2)
)
)</f>
        <v>1.7616653160486839</v>
      </c>
      <c r="CD642" s="1">
        <f t="shared" ref="CD642:CD705" si="821">SQRT(
AVERAGE(
(IF(B642&lt;&gt;0,((B642-0.75)/B642)^2,0)) +
(IF(C642&lt;&gt;0,((C642-0.35)/C642)^2,0)) +
(IF(D642&lt;&gt;0,((D642-0.25)/D642)^2,0)) +
(IF(E642&lt;&gt;0,((E642-0.3)/E642)^2,0)) +
(IF(F642&lt;&gt;0,((F642-0.45)/F642)^2,0)) +
(IF(G642&lt;&gt;0,((G642-10)/G642)^2,0)) +
(IF(H642&lt;&gt;0,((H642-5.5)/H642)^2,0)) +
(IF(I642&lt;&gt;0,((I642-1750)/I642)^2,0)) +
(IF(J642&lt;&gt;0,((J642-0.16)/J642)^2,0)) +
(IF(K642&lt;&gt;0,((IF(D642=0,0,K642)-400)/IF(D642=0,1,K642)))^2)
)
)</f>
        <v>1.6087634923222991</v>
      </c>
      <c r="CE642" s="1">
        <f t="shared" ref="CE642:CE705" si="822">SQRT(
AVERAGE(
(IF(B642&lt;&gt;0,((B642-0.2)/B642)^2,0)) +
(IF(C642&lt;&gt;0,((C642-2)/C642)^2,0)) +
(IF(D642&lt;&gt;0,((D642-0.05)/D642)^2,0)) +
(IF(E642&lt;&gt;0,((E642-0.05)/E642)^2,0)) +
(IF(F642&lt;&gt;0,((F642-0.95)/F642)^2,0)) +
(IF(G642&lt;&gt;0,((G642-16.5)/G642)^2,0)) +
(IF(H642&lt;&gt;0,((H642-8)/H642)^2,0)) +
(IF(I642&lt;&gt;0,((I642-1500)/I642)^2,0)) +
(IF(J642&lt;&gt;0,((J642-0.15)/J642)^2,0)) +
(IF(K642&lt;&gt;0,((IF(D642=0,0,K642)-0)/IF(D642=0,1,K642)))^2)
)
)</f>
        <v>1.7430906761898197</v>
      </c>
      <c r="CF642" s="1">
        <f t="shared" ref="CF642:CF705" si="823">SQRT(
AVERAGE(
(IF(B642&lt;&gt;0,((B642-0.65)/B642)^2,0)) +
(IF(C642&lt;&gt;0,((C642-0.5)/C642)^2,0)) +
(IF(D642&lt;&gt;0,((D642-0.05)/D642)^2,0)) +
(IF(E642&lt;&gt;0,((E642-0.05)/E642)^2,0)) +
(IF(F642&lt;&gt;0,((F642-0.95)/F642)^2,0)) +
(IF(G642&lt;&gt;0,((G642-9)/G642)^2,0)) +
(IF(H642&lt;&gt;0,((H642-5.5)/H642)^2,0)) +
(IF(I642&lt;&gt;0,((I642-1400)/I642)^2,0)) +
(IF(J642&lt;&gt;0,((J642-0.2)/J642)^2,0)) +
(IF(K642&lt;&gt;0,((IF(D642=0,0,K642)-0)/IF(D642=0,1,K642)))^2)
)
)</f>
        <v>1.6032613886919718</v>
      </c>
      <c r="CG642" s="1">
        <f t="shared" ref="CG642:CG705" si="824">SQRT(
AVERAGE(
(IF(B642&lt;&gt;0,((B642-0.8)/B642)^2,0)) +
(IF(C642&lt;&gt;0,((C642-0.625)/C642)^2,0)) +
(IF(D642&lt;&gt;0,((D642-0.05)/D642)^2,0)) +
(IF(E642&lt;&gt;0,((E642-0.05)/E642)^2,0)) +
(IF(F642&lt;&gt;0,((F642-0.95)/F642)^2,0)) +
(IF(G642&lt;&gt;0,((G642-1)/G642)^2,0)) +
(IF(H642&lt;&gt;0,((H642-4.5)/H642)^2,0)) +
(IF(I642&lt;&gt;0,((I642-1100)/I642)^2,0)) +
(IF(J642&lt;&gt;0,((J642-0.225)/J642)^2,0)) +
(IF(K642&lt;&gt;0,((IF(D642=0,0,K642)-0)/IF(D642=0,1,K642)))^2)
)
)</f>
        <v>1.8421789335385135</v>
      </c>
      <c r="CH642" s="1">
        <f t="shared" ref="CH642:CH705" si="825">SQRT(
AVERAGE(
(IF(B642&lt;&gt;0,((B642-0.95)/B642)^2,0)) +
(IF(C642&lt;&gt;0,((C642-0.05)/C642)^2,0)) +
(IF(D642&lt;&gt;0,((D642-0.05)/D642)^2,0)) +
(IF(E642&lt;&gt;0,((E642-0.05)/E642)^2,0)) +
(IF(F642&lt;&gt;0,((F642-0.95)/F642)^2,0)) +
(IF(G642&lt;&gt;0,((G642-0.5)/G642)^2,0)) +
(IF(H642&lt;&gt;0,((H642-3.5)/H642)^2,0)) +
(IF(I642&lt;&gt;0,((I642-1400)/I642)^2,0)) +
(IF(J642&lt;&gt;0,((J642-0.2)/J642)^2,0)) +
(IF(K642&lt;&gt;0,((IF(D642=0,0,K642)-0)/IF(D642=0,1,K642)))^2)
)
)</f>
        <v>2.0515506009244686</v>
      </c>
      <c r="CI642" s="1">
        <f t="shared" ref="CI642:CI705" si="826">SQRT(
AVERAGE(
(IF(B642&lt;&gt;0,((B642-0.95)/B642)^2,0)) +
(IF(C642&lt;&gt;0,((C642-0.05)/C642)^2,0)) +
(IF(D642&lt;&gt;0,((D642-0.05)/D642)^2,0)) +
(IF(E642&lt;&gt;0,((E642-0.95)/E642)^2,0)) +
(IF(F642&lt;&gt;0,((F642-0.05)/F642)^2,0)) +
(IF(G642&lt;&gt;0,((G642-0.1)/G642)^2,0)) +
(IF(H642&lt;&gt;0,((H642-1.5)/H642)^2,0)) +
(IF(I642&lt;&gt;0,((I642-1350)/I642)^2,0)) +
(IF(J642&lt;&gt;0,((J642-0.225)/J642)^2,0)) +
(IF(K642&lt;&gt;0,((IF(D642=0,0,K642)-0)/IF(D642=0,1,K642)))^2)
)
)</f>
        <v>2.1922517257017375</v>
      </c>
      <c r="CJ642" s="1">
        <f t="shared" ref="CJ642:CJ705" si="827">SQRT(
AVERAGE(
(IF(B642&lt;&gt;0,((B642-0.95)/B642)^2,0)) +
(IF(C642&lt;&gt;0,((C642-0.05)/C642)^2,0)) +
(IF(D642&lt;&gt;0,((D642-0.05)/D642)^2,0)) +
(IF(E642&lt;&gt;0,((E642-0.95)/E642)^2,0)) +
(IF(F642&lt;&gt;0,((F642-0.05)/F642)^2,0)) +
(IF(G642&lt;&gt;0,((G642-0.125)/G642)^2,0)) +
(IF(H642&lt;&gt;0,((H642-1.5)/H642)^2,0)) +
(IF(I642&lt;&gt;0,((I642-1000)/I642)^2,0)) +
(IF(J642&lt;&gt;0,((J642-0.275)/J642)^2,0)) +
(IF(K642&lt;&gt;0,((IF(D642=0,0,K642)-0)/IF(D642=0,1,K642)))^2)
)
)</f>
        <v>2.290616802283775</v>
      </c>
      <c r="CK642" s="1">
        <f t="shared" ref="CK642:CK705" si="828">SQRT(
AVERAGE(
(IF(B642&lt;&gt;0,((B642-0.95)/B642)^2,0)) +
(IF(C642&lt;&gt;0,((C642-0.05)/C642)^2,0)) +
(IF(D642&lt;&gt;0,((D642-0.05)/D642)^2,0)) +
(IF(E642&lt;&gt;0,((E642-0.95)/E642)^2,0)) +
(IF(F642&lt;&gt;0,((F642-0.05)/F642)^2,0)) +
(IF(G642&lt;&gt;0,((G642-0)/G642)^2,0)) +
(IF(H642&lt;&gt;0,((H642-1)/H642)^2,0)) +
(IF(I642&lt;&gt;0,((I642-1500)/I642)^2,0)) +
(IF(J642&lt;&gt;0,((J642-0.06)/J642)^2,0)) +
(IF(K642&lt;&gt;0,((IF(D642=0,0,K642)-0)/IF(D642=0,1,K642)))^2)
)
)</f>
        <v>2.2466248642704993</v>
      </c>
      <c r="CL642" s="5">
        <f t="shared" si="758"/>
        <v>2</v>
      </c>
      <c r="CN642" s="9">
        <f t="shared" si="759"/>
        <v>1.4954201014638446</v>
      </c>
    </row>
    <row r="643" spans="1:92" x14ac:dyDescent="0.2">
      <c r="A643" s="4">
        <v>641</v>
      </c>
      <c r="B643" s="1">
        <v>0</v>
      </c>
      <c r="C643" s="1">
        <v>0.625</v>
      </c>
      <c r="D643" s="1">
        <v>0</v>
      </c>
      <c r="E643" s="1">
        <v>0</v>
      </c>
      <c r="F643" s="1">
        <v>100</v>
      </c>
      <c r="G643" s="1">
        <v>9.37237516379734</v>
      </c>
      <c r="H643" s="1">
        <v>6</v>
      </c>
      <c r="I643">
        <v>0</v>
      </c>
      <c r="J643">
        <v>0.15</v>
      </c>
      <c r="K643">
        <v>0</v>
      </c>
      <c r="L643" s="1"/>
      <c r="M643" s="2">
        <f t="shared" si="760"/>
        <v>2</v>
      </c>
      <c r="N643" s="2">
        <f t="shared" si="761"/>
        <v>6</v>
      </c>
      <c r="O643" s="2">
        <f t="shared" si="762"/>
        <v>5</v>
      </c>
      <c r="P643" s="2">
        <f t="shared" si="763"/>
        <v>4</v>
      </c>
      <c r="Q643" s="2">
        <f t="shared" si="764"/>
        <v>6</v>
      </c>
      <c r="R643" s="2">
        <f t="shared" si="765"/>
        <v>7</v>
      </c>
      <c r="S643" s="2">
        <f t="shared" si="766"/>
        <v>5</v>
      </c>
      <c r="T643" s="2">
        <f t="shared" si="767"/>
        <v>4</v>
      </c>
      <c r="U643" s="2">
        <f t="shared" si="768"/>
        <v>7</v>
      </c>
      <c r="V643" s="2">
        <f t="shared" si="769"/>
        <v>7</v>
      </c>
      <c r="W643" s="2">
        <f t="shared" si="770"/>
        <v>5</v>
      </c>
      <c r="X643" s="2">
        <f t="shared" si="771"/>
        <v>7</v>
      </c>
      <c r="Y643" s="2">
        <f t="shared" si="772"/>
        <v>4</v>
      </c>
      <c r="Z643" s="2">
        <f t="shared" si="773"/>
        <v>4</v>
      </c>
      <c r="AA643" s="2">
        <f t="shared" si="774"/>
        <v>2</v>
      </c>
      <c r="AB643" s="2">
        <f t="shared" si="775"/>
        <v>4</v>
      </c>
      <c r="AC643" s="2">
        <f t="shared" si="776"/>
        <v>3</v>
      </c>
      <c r="AD643" s="3">
        <f t="shared" ref="AD643:AD706" si="829">MATCH(MAX(M643:AC643), M643:AC643, 0)</f>
        <v>6</v>
      </c>
      <c r="AE643" s="2">
        <f t="shared" si="777"/>
        <v>4</v>
      </c>
      <c r="AF643" s="2">
        <f t="shared" si="778"/>
        <v>8</v>
      </c>
      <c r="AG643" s="2">
        <f t="shared" si="779"/>
        <v>7</v>
      </c>
      <c r="AH643" s="2">
        <f t="shared" si="780"/>
        <v>6</v>
      </c>
      <c r="AI643" s="2">
        <f t="shared" si="781"/>
        <v>8</v>
      </c>
      <c r="AJ643" s="2">
        <f t="shared" si="782"/>
        <v>9</v>
      </c>
      <c r="AK643" s="2">
        <f t="shared" si="783"/>
        <v>7</v>
      </c>
      <c r="AL643" s="2">
        <f t="shared" si="784"/>
        <v>6</v>
      </c>
      <c r="AM643" s="2">
        <f t="shared" si="785"/>
        <v>9</v>
      </c>
      <c r="AN643" s="2">
        <f t="shared" si="786"/>
        <v>8</v>
      </c>
      <c r="AO643" s="2">
        <f t="shared" si="787"/>
        <v>7</v>
      </c>
      <c r="AP643" s="2">
        <f t="shared" si="788"/>
        <v>9</v>
      </c>
      <c r="AQ643" s="2">
        <f t="shared" si="789"/>
        <v>6</v>
      </c>
      <c r="AR643" s="2">
        <f t="shared" si="790"/>
        <v>6</v>
      </c>
      <c r="AS643" s="2">
        <f t="shared" si="791"/>
        <v>4</v>
      </c>
      <c r="AT643" s="2">
        <f t="shared" si="792"/>
        <v>6</v>
      </c>
      <c r="AU643" s="2">
        <f t="shared" si="793"/>
        <v>5</v>
      </c>
      <c r="AV643" s="3">
        <f t="shared" ref="AV643:AV706" si="830">MATCH(MAX(AE643:AU643), AE643:AU643, 0)</f>
        <v>6</v>
      </c>
      <c r="AW643">
        <f t="shared" ref="AW643:AW706" si="831">COUNTIF(AE643:AU643, MAX(AE643:AU643))</f>
        <v>3</v>
      </c>
      <c r="AX643" s="2">
        <f t="shared" si="794"/>
        <v>1</v>
      </c>
      <c r="AY643" s="2">
        <f t="shared" si="795"/>
        <v>3</v>
      </c>
      <c r="AZ643" s="2">
        <f t="shared" si="796"/>
        <v>4</v>
      </c>
      <c r="BA643" s="2">
        <f t="shared" si="797"/>
        <v>2</v>
      </c>
      <c r="BB643" s="2">
        <f t="shared" si="798"/>
        <v>4</v>
      </c>
      <c r="BC643" s="2">
        <f t="shared" si="799"/>
        <v>5</v>
      </c>
      <c r="BD643" s="2">
        <f t="shared" si="800"/>
        <v>3</v>
      </c>
      <c r="BE643" s="2">
        <f t="shared" si="801"/>
        <v>5</v>
      </c>
      <c r="BF643" s="2">
        <f t="shared" si="802"/>
        <v>5</v>
      </c>
      <c r="BG643" s="2">
        <f t="shared" si="803"/>
        <v>3</v>
      </c>
      <c r="BH643" s="2">
        <f t="shared" si="804"/>
        <v>7</v>
      </c>
      <c r="BI643" s="2">
        <f t="shared" si="805"/>
        <v>8</v>
      </c>
      <c r="BJ643" s="2">
        <f t="shared" si="806"/>
        <v>6</v>
      </c>
      <c r="BK643" s="2">
        <f t="shared" si="807"/>
        <v>3</v>
      </c>
      <c r="BL643" s="2">
        <f t="shared" si="808"/>
        <v>3</v>
      </c>
      <c r="BM643" s="2">
        <f t="shared" si="809"/>
        <v>5</v>
      </c>
      <c r="BN643" s="2">
        <f t="shared" si="810"/>
        <v>4</v>
      </c>
      <c r="BO643" s="3">
        <f t="shared" ref="BO643:BO706" si="832">MATCH(MAX(AX643:BN643), AX643:BN643, 0)</f>
        <v>12</v>
      </c>
      <c r="BP643">
        <f t="shared" ref="BP643:BP706" si="833">COUNTIF(AX643:BN643, MAX(AX643:BN643))</f>
        <v>1</v>
      </c>
      <c r="BR643">
        <v>11</v>
      </c>
      <c r="BS643">
        <f t="shared" si="811"/>
        <v>1</v>
      </c>
      <c r="BU643" s="1">
        <f t="shared" si="812"/>
        <v>2.9547214974045382</v>
      </c>
      <c r="BV643" s="1">
        <f t="shared" si="813"/>
        <v>1.7880053080420946</v>
      </c>
      <c r="BW643" s="1">
        <f t="shared" si="814"/>
        <v>1.315647231513664</v>
      </c>
      <c r="BX643" s="1">
        <f t="shared" si="815"/>
        <v>2.2827421362314957</v>
      </c>
      <c r="BY643" s="1">
        <f t="shared" si="816"/>
        <v>1.3538890006315694</v>
      </c>
      <c r="BZ643" s="1">
        <f t="shared" si="817"/>
        <v>1.0825592485764728</v>
      </c>
      <c r="CA643" s="1">
        <f t="shared" si="818"/>
        <v>1.9814703681748091</v>
      </c>
      <c r="CB643" s="1">
        <f t="shared" si="819"/>
        <v>1.3012360572465156</v>
      </c>
      <c r="CC643" s="1">
        <f t="shared" si="820"/>
        <v>1.288318002931907</v>
      </c>
      <c r="CD643" s="1">
        <f t="shared" si="821"/>
        <v>1.0956703443386853</v>
      </c>
      <c r="CE643" s="1">
        <f t="shared" si="822"/>
        <v>2.5515781044476329</v>
      </c>
      <c r="CF643" s="1">
        <f t="shared" si="823"/>
        <v>1.0680469882735606</v>
      </c>
      <c r="CG643" s="1">
        <f t="shared" si="824"/>
        <v>1.4462300376998041</v>
      </c>
      <c r="CH643" s="1">
        <f t="shared" si="825"/>
        <v>1.7344630207334177</v>
      </c>
      <c r="CI643" s="1">
        <f t="shared" si="826"/>
        <v>1.9070067602264535</v>
      </c>
      <c r="CJ643" s="1">
        <f t="shared" si="827"/>
        <v>2.0188730611048773</v>
      </c>
      <c r="CK643" s="1">
        <f t="shared" si="828"/>
        <v>1.974802444409173</v>
      </c>
      <c r="CL643" s="5">
        <f t="shared" ref="CL643:CL706" si="834">MATCH(MIN(BU643:CK643), BU643:CK643, 0)</f>
        <v>12</v>
      </c>
      <c r="CN643" s="9">
        <f t="shared" ref="CN643:CN706" si="835">MIN(BU643:CK643)</f>
        <v>1.0680469882735606</v>
      </c>
    </row>
    <row r="644" spans="1:92" x14ac:dyDescent="0.2">
      <c r="A644" s="4">
        <v>642</v>
      </c>
      <c r="B644" s="1">
        <v>0.335611187884441</v>
      </c>
      <c r="C644" s="1">
        <v>9.3940000000000001</v>
      </c>
      <c r="D644" s="1">
        <v>0</v>
      </c>
      <c r="E644" s="1">
        <v>1</v>
      </c>
      <c r="F644" s="1">
        <v>99</v>
      </c>
      <c r="G644" s="1">
        <v>12.6817201497763</v>
      </c>
      <c r="H644" s="1">
        <v>7</v>
      </c>
      <c r="I644">
        <v>1500</v>
      </c>
      <c r="J644">
        <v>185</v>
      </c>
      <c r="K644">
        <v>12.5</v>
      </c>
      <c r="L644" s="1"/>
      <c r="M644" s="2">
        <f t="shared" si="760"/>
        <v>3</v>
      </c>
      <c r="N644" s="2">
        <f t="shared" si="761"/>
        <v>6</v>
      </c>
      <c r="O644" s="2">
        <f t="shared" si="762"/>
        <v>3</v>
      </c>
      <c r="P644" s="2">
        <f t="shared" si="763"/>
        <v>5</v>
      </c>
      <c r="Q644" s="2">
        <f t="shared" si="764"/>
        <v>6</v>
      </c>
      <c r="R644" s="2">
        <f t="shared" si="765"/>
        <v>5</v>
      </c>
      <c r="S644" s="2">
        <f t="shared" si="766"/>
        <v>5</v>
      </c>
      <c r="T644" s="2">
        <f t="shared" si="767"/>
        <v>3</v>
      </c>
      <c r="U644" s="2">
        <f t="shared" si="768"/>
        <v>5</v>
      </c>
      <c r="V644" s="2">
        <f t="shared" si="769"/>
        <v>6</v>
      </c>
      <c r="W644" s="2">
        <f t="shared" si="770"/>
        <v>6</v>
      </c>
      <c r="X644" s="2">
        <f t="shared" si="771"/>
        <v>6</v>
      </c>
      <c r="Y644" s="2">
        <f t="shared" si="772"/>
        <v>4</v>
      </c>
      <c r="Z644" s="2">
        <f t="shared" si="773"/>
        <v>4</v>
      </c>
      <c r="AA644" s="2">
        <f t="shared" si="774"/>
        <v>2</v>
      </c>
      <c r="AB644" s="2">
        <f t="shared" si="775"/>
        <v>4</v>
      </c>
      <c r="AC644" s="2">
        <f t="shared" si="776"/>
        <v>3</v>
      </c>
      <c r="AD644" s="3">
        <f t="shared" si="829"/>
        <v>2</v>
      </c>
      <c r="AE644" s="2">
        <f t="shared" si="777"/>
        <v>6</v>
      </c>
      <c r="AF644" s="2">
        <f t="shared" si="778"/>
        <v>9</v>
      </c>
      <c r="AG644" s="2">
        <f t="shared" si="779"/>
        <v>6</v>
      </c>
      <c r="AH644" s="2">
        <f t="shared" si="780"/>
        <v>8</v>
      </c>
      <c r="AI644" s="2">
        <f t="shared" si="781"/>
        <v>9</v>
      </c>
      <c r="AJ644" s="2">
        <f t="shared" si="782"/>
        <v>8</v>
      </c>
      <c r="AK644" s="2">
        <f t="shared" si="783"/>
        <v>8</v>
      </c>
      <c r="AL644" s="2">
        <f t="shared" si="784"/>
        <v>6</v>
      </c>
      <c r="AM644" s="2">
        <f t="shared" si="785"/>
        <v>7</v>
      </c>
      <c r="AN644" s="2">
        <f t="shared" si="786"/>
        <v>8</v>
      </c>
      <c r="AO644" s="2">
        <f t="shared" si="787"/>
        <v>8</v>
      </c>
      <c r="AP644" s="2">
        <f t="shared" si="788"/>
        <v>8</v>
      </c>
      <c r="AQ644" s="2">
        <f t="shared" si="789"/>
        <v>6</v>
      </c>
      <c r="AR644" s="2">
        <f t="shared" si="790"/>
        <v>5</v>
      </c>
      <c r="AS644" s="2">
        <f t="shared" si="791"/>
        <v>4</v>
      </c>
      <c r="AT644" s="2">
        <f t="shared" si="792"/>
        <v>6</v>
      </c>
      <c r="AU644" s="2">
        <f t="shared" si="793"/>
        <v>5</v>
      </c>
      <c r="AV644" s="3">
        <f t="shared" si="830"/>
        <v>2</v>
      </c>
      <c r="AW644">
        <f t="shared" si="831"/>
        <v>2</v>
      </c>
      <c r="AX644" s="2">
        <f t="shared" si="794"/>
        <v>3</v>
      </c>
      <c r="AY644" s="2">
        <f t="shared" si="795"/>
        <v>5</v>
      </c>
      <c r="AZ644" s="2">
        <f t="shared" si="796"/>
        <v>3</v>
      </c>
      <c r="BA644" s="2">
        <f t="shared" si="797"/>
        <v>3</v>
      </c>
      <c r="BB644" s="2">
        <f t="shared" si="798"/>
        <v>3</v>
      </c>
      <c r="BC644" s="2">
        <f t="shared" si="799"/>
        <v>2</v>
      </c>
      <c r="BD644" s="2">
        <f t="shared" si="800"/>
        <v>4</v>
      </c>
      <c r="BE644" s="2">
        <f t="shared" si="801"/>
        <v>2</v>
      </c>
      <c r="BF644" s="2">
        <f t="shared" si="802"/>
        <v>2</v>
      </c>
      <c r="BG644" s="2">
        <f t="shared" si="803"/>
        <v>2</v>
      </c>
      <c r="BH644" s="2">
        <f t="shared" si="804"/>
        <v>7</v>
      </c>
      <c r="BI644" s="2">
        <f t="shared" si="805"/>
        <v>5</v>
      </c>
      <c r="BJ644" s="2">
        <f t="shared" si="806"/>
        <v>4</v>
      </c>
      <c r="BK644" s="2">
        <f t="shared" si="807"/>
        <v>2</v>
      </c>
      <c r="BL644" s="2">
        <f t="shared" si="808"/>
        <v>2</v>
      </c>
      <c r="BM644" s="2">
        <f t="shared" si="809"/>
        <v>4</v>
      </c>
      <c r="BN644" s="2">
        <f t="shared" si="810"/>
        <v>4</v>
      </c>
      <c r="BO644" s="3">
        <f t="shared" si="832"/>
        <v>11</v>
      </c>
      <c r="BP644">
        <f t="shared" si="833"/>
        <v>1</v>
      </c>
      <c r="BR644">
        <v>2</v>
      </c>
      <c r="BS644">
        <f t="shared" si="811"/>
        <v>3</v>
      </c>
      <c r="BU644" s="1">
        <f t="shared" si="812"/>
        <v>175.01100555101081</v>
      </c>
      <c r="BV644" s="1">
        <f t="shared" si="813"/>
        <v>37.545374071565249</v>
      </c>
      <c r="BW644" s="1">
        <f t="shared" si="814"/>
        <v>37.546471253773618</v>
      </c>
      <c r="BX644" s="1">
        <f t="shared" si="815"/>
        <v>25.103931096293568</v>
      </c>
      <c r="BY644" s="1">
        <f t="shared" si="816"/>
        <v>12.67197213773207</v>
      </c>
      <c r="BZ644" s="1">
        <f t="shared" si="817"/>
        <v>12.702789574924401</v>
      </c>
      <c r="CA644" s="1">
        <f t="shared" si="818"/>
        <v>17.621778787629776</v>
      </c>
      <c r="CB644" s="1">
        <f t="shared" si="819"/>
        <v>25.118212136765838</v>
      </c>
      <c r="CC644" s="1">
        <f t="shared" si="820"/>
        <v>5.6456177510889471</v>
      </c>
      <c r="CD644" s="1">
        <f t="shared" si="821"/>
        <v>400.00631125208815</v>
      </c>
      <c r="CE644" s="1">
        <f t="shared" si="822"/>
        <v>1.9431000133316172</v>
      </c>
      <c r="CF644" s="1">
        <f t="shared" si="823"/>
        <v>2.1885604111509473</v>
      </c>
      <c r="CG644" s="1">
        <f t="shared" si="824"/>
        <v>2.5911696633804153</v>
      </c>
      <c r="CH644" s="1">
        <f t="shared" si="825"/>
        <v>2.8981150761959</v>
      </c>
      <c r="CI644" s="1">
        <f t="shared" si="826"/>
        <v>2.8198198788808422</v>
      </c>
      <c r="CJ644" s="1">
        <f t="shared" si="827"/>
        <v>2.8369081309125104</v>
      </c>
      <c r="CK644" s="1">
        <f t="shared" si="828"/>
        <v>2.8418694639502875</v>
      </c>
      <c r="CL644" s="5">
        <f t="shared" si="834"/>
        <v>11</v>
      </c>
      <c r="CN644" s="9">
        <f t="shared" si="835"/>
        <v>1.9431000133316172</v>
      </c>
    </row>
    <row r="645" spans="1:92" x14ac:dyDescent="0.2">
      <c r="A645" s="4">
        <v>643</v>
      </c>
      <c r="B645" s="1">
        <v>0.44869170580429102</v>
      </c>
      <c r="C645" s="1">
        <v>11.135</v>
      </c>
      <c r="D645" s="1">
        <v>5</v>
      </c>
      <c r="E645" s="1">
        <v>41</v>
      </c>
      <c r="F645" s="1">
        <v>54</v>
      </c>
      <c r="G645" s="1">
        <v>16.535051209024399</v>
      </c>
      <c r="H645" s="1">
        <v>7</v>
      </c>
      <c r="I645">
        <v>1500</v>
      </c>
      <c r="J645">
        <v>185</v>
      </c>
      <c r="K645">
        <v>12.5</v>
      </c>
      <c r="L645" s="1"/>
      <c r="M645" s="2">
        <f t="shared" si="760"/>
        <v>4</v>
      </c>
      <c r="N645" s="2">
        <f t="shared" si="761"/>
        <v>7</v>
      </c>
      <c r="O645" s="2">
        <f t="shared" si="762"/>
        <v>4</v>
      </c>
      <c r="P645" s="2">
        <f t="shared" si="763"/>
        <v>5</v>
      </c>
      <c r="Q645" s="2">
        <f t="shared" si="764"/>
        <v>7</v>
      </c>
      <c r="R645" s="2">
        <f t="shared" si="765"/>
        <v>7</v>
      </c>
      <c r="S645" s="2">
        <f t="shared" si="766"/>
        <v>4</v>
      </c>
      <c r="T645" s="2">
        <f t="shared" si="767"/>
        <v>4</v>
      </c>
      <c r="U645" s="2">
        <f t="shared" si="768"/>
        <v>4</v>
      </c>
      <c r="V645" s="2">
        <f t="shared" si="769"/>
        <v>5</v>
      </c>
      <c r="W645" s="2">
        <f t="shared" si="770"/>
        <v>4</v>
      </c>
      <c r="X645" s="2">
        <f t="shared" si="771"/>
        <v>3</v>
      </c>
      <c r="Y645" s="2">
        <f t="shared" si="772"/>
        <v>2</v>
      </c>
      <c r="Z645" s="2">
        <f t="shared" si="773"/>
        <v>2</v>
      </c>
      <c r="AA645" s="2">
        <f t="shared" si="774"/>
        <v>2</v>
      </c>
      <c r="AB645" s="2">
        <f t="shared" si="775"/>
        <v>2</v>
      </c>
      <c r="AC645" s="2">
        <f t="shared" si="776"/>
        <v>1</v>
      </c>
      <c r="AD645" s="3">
        <f t="shared" si="829"/>
        <v>2</v>
      </c>
      <c r="AE645" s="2">
        <f t="shared" si="777"/>
        <v>7</v>
      </c>
      <c r="AF645" s="2">
        <f t="shared" si="778"/>
        <v>10</v>
      </c>
      <c r="AG645" s="2">
        <f t="shared" si="779"/>
        <v>7</v>
      </c>
      <c r="AH645" s="2">
        <f t="shared" si="780"/>
        <v>8</v>
      </c>
      <c r="AI645" s="2">
        <f t="shared" si="781"/>
        <v>10</v>
      </c>
      <c r="AJ645" s="2">
        <f t="shared" si="782"/>
        <v>10</v>
      </c>
      <c r="AK645" s="2">
        <f t="shared" si="783"/>
        <v>7</v>
      </c>
      <c r="AL645" s="2">
        <f t="shared" si="784"/>
        <v>7</v>
      </c>
      <c r="AM645" s="2">
        <f t="shared" si="785"/>
        <v>6</v>
      </c>
      <c r="AN645" s="2">
        <f t="shared" si="786"/>
        <v>7</v>
      </c>
      <c r="AO645" s="2">
        <f t="shared" si="787"/>
        <v>6</v>
      </c>
      <c r="AP645" s="2">
        <f t="shared" si="788"/>
        <v>5</v>
      </c>
      <c r="AQ645" s="2">
        <f t="shared" si="789"/>
        <v>4</v>
      </c>
      <c r="AR645" s="2">
        <f t="shared" si="790"/>
        <v>3</v>
      </c>
      <c r="AS645" s="2">
        <f t="shared" si="791"/>
        <v>4</v>
      </c>
      <c r="AT645" s="2">
        <f t="shared" si="792"/>
        <v>4</v>
      </c>
      <c r="AU645" s="2">
        <f t="shared" si="793"/>
        <v>3</v>
      </c>
      <c r="AV645" s="3">
        <f t="shared" si="830"/>
        <v>2</v>
      </c>
      <c r="AW645">
        <f t="shared" si="831"/>
        <v>3</v>
      </c>
      <c r="AX645" s="2">
        <f t="shared" si="794"/>
        <v>3</v>
      </c>
      <c r="AY645" s="2">
        <f t="shared" si="795"/>
        <v>6</v>
      </c>
      <c r="AZ645" s="2">
        <f t="shared" si="796"/>
        <v>4</v>
      </c>
      <c r="BA645" s="2">
        <f t="shared" si="797"/>
        <v>3</v>
      </c>
      <c r="BB645" s="2">
        <f t="shared" si="798"/>
        <v>4</v>
      </c>
      <c r="BC645" s="2">
        <f t="shared" si="799"/>
        <v>4</v>
      </c>
      <c r="BD645" s="2">
        <f t="shared" si="800"/>
        <v>3</v>
      </c>
      <c r="BE645" s="2">
        <f t="shared" si="801"/>
        <v>1</v>
      </c>
      <c r="BF645" s="2">
        <f t="shared" si="802"/>
        <v>1</v>
      </c>
      <c r="BG645" s="2">
        <f t="shared" si="803"/>
        <v>1</v>
      </c>
      <c r="BH645" s="2">
        <f t="shared" si="804"/>
        <v>4</v>
      </c>
      <c r="BI645" s="2">
        <f t="shared" si="805"/>
        <v>2</v>
      </c>
      <c r="BJ645" s="2">
        <f t="shared" si="806"/>
        <v>2</v>
      </c>
      <c r="BK645" s="2">
        <f t="shared" si="807"/>
        <v>2</v>
      </c>
      <c r="BL645" s="2">
        <f t="shared" si="808"/>
        <v>2</v>
      </c>
      <c r="BM645" s="2">
        <f t="shared" si="809"/>
        <v>2</v>
      </c>
      <c r="BN645" s="2">
        <f t="shared" si="810"/>
        <v>2</v>
      </c>
      <c r="BO645" s="3">
        <f t="shared" si="832"/>
        <v>2</v>
      </c>
      <c r="BP645">
        <f t="shared" si="833"/>
        <v>1</v>
      </c>
      <c r="BR645">
        <v>3</v>
      </c>
      <c r="BS645">
        <f t="shared" si="811"/>
        <v>4</v>
      </c>
      <c r="BU645" s="1">
        <f t="shared" si="812"/>
        <v>13.185508308847401</v>
      </c>
      <c r="BV645" s="1">
        <f t="shared" si="813"/>
        <v>2.9323372541248767</v>
      </c>
      <c r="BW645" s="1">
        <f t="shared" si="814"/>
        <v>2.9960941128503276</v>
      </c>
      <c r="BX645" s="1">
        <f t="shared" si="815"/>
        <v>2.4986280163260228</v>
      </c>
      <c r="BY645" s="1">
        <f t="shared" si="816"/>
        <v>2.2421916933311721</v>
      </c>
      <c r="BZ645" s="1">
        <f t="shared" si="817"/>
        <v>2.3708896140582638</v>
      </c>
      <c r="CA645" s="1">
        <f t="shared" si="818"/>
        <v>2.3491558146021325</v>
      </c>
      <c r="CB645" s="1">
        <f t="shared" si="819"/>
        <v>2.6519818922641392</v>
      </c>
      <c r="CC645" s="1">
        <f t="shared" si="820"/>
        <v>2.5821440649397522</v>
      </c>
      <c r="CD645" s="1">
        <f t="shared" si="821"/>
        <v>31.08839915810729</v>
      </c>
      <c r="CE645" s="1">
        <f t="shared" si="822"/>
        <v>2.4375839866043583</v>
      </c>
      <c r="CF645" s="1">
        <f t="shared" si="823"/>
        <v>2.5124001268482532</v>
      </c>
      <c r="CG645" s="1">
        <f t="shared" si="824"/>
        <v>2.7432901338318705</v>
      </c>
      <c r="CH645" s="1">
        <f t="shared" si="825"/>
        <v>2.8939300855276247</v>
      </c>
      <c r="CI645" s="1">
        <f t="shared" si="826"/>
        <v>2.9638869382626574</v>
      </c>
      <c r="CJ645" s="1">
        <f t="shared" si="827"/>
        <v>2.9803009542885328</v>
      </c>
      <c r="CK645" s="1">
        <f t="shared" si="828"/>
        <v>2.9842610598615358</v>
      </c>
      <c r="CL645" s="5">
        <f t="shared" si="834"/>
        <v>5</v>
      </c>
      <c r="CN645" s="9">
        <f t="shared" si="835"/>
        <v>2.2421916933311721</v>
      </c>
    </row>
    <row r="646" spans="1:92" x14ac:dyDescent="0.2">
      <c r="A646" s="4">
        <v>644</v>
      </c>
      <c r="B646" s="1">
        <v>0.58041125020214102</v>
      </c>
      <c r="C646" s="1">
        <v>2.3959999999999999</v>
      </c>
      <c r="D646" s="1">
        <v>45</v>
      </c>
      <c r="E646" s="1">
        <v>27</v>
      </c>
      <c r="F646" s="1">
        <v>28</v>
      </c>
      <c r="G646" s="1">
        <v>6.0979698718007702</v>
      </c>
      <c r="H646" s="1">
        <v>6</v>
      </c>
      <c r="I646">
        <v>1500</v>
      </c>
      <c r="J646">
        <v>0.15</v>
      </c>
      <c r="K646">
        <v>37.5</v>
      </c>
      <c r="L646" s="1"/>
      <c r="M646" s="2">
        <f t="shared" si="760"/>
        <v>4</v>
      </c>
      <c r="N646" s="2">
        <f t="shared" si="761"/>
        <v>6</v>
      </c>
      <c r="O646" s="2">
        <f t="shared" si="762"/>
        <v>8</v>
      </c>
      <c r="P646" s="2">
        <f t="shared" si="763"/>
        <v>4</v>
      </c>
      <c r="Q646" s="2">
        <f t="shared" si="764"/>
        <v>7</v>
      </c>
      <c r="R646" s="2">
        <f t="shared" si="765"/>
        <v>8</v>
      </c>
      <c r="S646" s="2">
        <f t="shared" si="766"/>
        <v>5</v>
      </c>
      <c r="T646" s="2">
        <f t="shared" si="767"/>
        <v>5</v>
      </c>
      <c r="U646" s="2">
        <f t="shared" si="768"/>
        <v>6</v>
      </c>
      <c r="V646" s="2">
        <f t="shared" si="769"/>
        <v>8</v>
      </c>
      <c r="W646" s="2">
        <f t="shared" si="770"/>
        <v>3</v>
      </c>
      <c r="X646" s="2">
        <f t="shared" si="771"/>
        <v>4</v>
      </c>
      <c r="Y646" s="2">
        <f t="shared" si="772"/>
        <v>1</v>
      </c>
      <c r="Z646" s="2">
        <f t="shared" si="773"/>
        <v>1</v>
      </c>
      <c r="AA646" s="2">
        <f t="shared" si="774"/>
        <v>1</v>
      </c>
      <c r="AB646" s="2">
        <f t="shared" si="775"/>
        <v>1</v>
      </c>
      <c r="AC646" s="2">
        <f t="shared" si="776"/>
        <v>0</v>
      </c>
      <c r="AD646" s="3">
        <f t="shared" si="829"/>
        <v>3</v>
      </c>
      <c r="AE646" s="2">
        <f t="shared" si="777"/>
        <v>7</v>
      </c>
      <c r="AF646" s="2">
        <f t="shared" si="778"/>
        <v>9</v>
      </c>
      <c r="AG646" s="2">
        <f t="shared" si="779"/>
        <v>11</v>
      </c>
      <c r="AH646" s="2">
        <f t="shared" si="780"/>
        <v>7</v>
      </c>
      <c r="AI646" s="2">
        <f t="shared" si="781"/>
        <v>9</v>
      </c>
      <c r="AJ646" s="2">
        <f t="shared" si="782"/>
        <v>10</v>
      </c>
      <c r="AK646" s="2">
        <f t="shared" si="783"/>
        <v>7</v>
      </c>
      <c r="AL646" s="2">
        <f t="shared" si="784"/>
        <v>8</v>
      </c>
      <c r="AM646" s="2">
        <f t="shared" si="785"/>
        <v>8</v>
      </c>
      <c r="AN646" s="2">
        <f t="shared" si="786"/>
        <v>10</v>
      </c>
      <c r="AO646" s="2">
        <f t="shared" si="787"/>
        <v>5</v>
      </c>
      <c r="AP646" s="2">
        <f t="shared" si="788"/>
        <v>6</v>
      </c>
      <c r="AQ646" s="2">
        <f t="shared" si="789"/>
        <v>3</v>
      </c>
      <c r="AR646" s="2">
        <f t="shared" si="790"/>
        <v>2</v>
      </c>
      <c r="AS646" s="2">
        <f t="shared" si="791"/>
        <v>3</v>
      </c>
      <c r="AT646" s="2">
        <f t="shared" si="792"/>
        <v>3</v>
      </c>
      <c r="AU646" s="2">
        <f t="shared" si="793"/>
        <v>2</v>
      </c>
      <c r="AV646" s="3">
        <f t="shared" si="830"/>
        <v>3</v>
      </c>
      <c r="AW646">
        <f t="shared" si="831"/>
        <v>1</v>
      </c>
      <c r="AX646" s="2">
        <f t="shared" si="794"/>
        <v>4</v>
      </c>
      <c r="AY646" s="2">
        <f t="shared" si="795"/>
        <v>6</v>
      </c>
      <c r="AZ646" s="2">
        <f t="shared" si="796"/>
        <v>9</v>
      </c>
      <c r="BA646" s="2">
        <f t="shared" si="797"/>
        <v>4</v>
      </c>
      <c r="BB646" s="2">
        <f t="shared" si="798"/>
        <v>5</v>
      </c>
      <c r="BC646" s="2">
        <f t="shared" si="799"/>
        <v>5</v>
      </c>
      <c r="BD646" s="2">
        <f t="shared" si="800"/>
        <v>3</v>
      </c>
      <c r="BE646" s="2">
        <f t="shared" si="801"/>
        <v>4</v>
      </c>
      <c r="BF646" s="2">
        <f t="shared" si="802"/>
        <v>4</v>
      </c>
      <c r="BG646" s="2">
        <f t="shared" si="803"/>
        <v>5</v>
      </c>
      <c r="BH646" s="2">
        <f t="shared" si="804"/>
        <v>4</v>
      </c>
      <c r="BI646" s="2">
        <f t="shared" si="805"/>
        <v>5</v>
      </c>
      <c r="BJ646" s="2">
        <f t="shared" si="806"/>
        <v>2</v>
      </c>
      <c r="BK646" s="2">
        <f t="shared" si="807"/>
        <v>2</v>
      </c>
      <c r="BL646" s="2">
        <f t="shared" si="808"/>
        <v>2</v>
      </c>
      <c r="BM646" s="2">
        <f t="shared" si="809"/>
        <v>2</v>
      </c>
      <c r="BN646" s="2">
        <f t="shared" si="810"/>
        <v>1</v>
      </c>
      <c r="BO646" s="3">
        <f t="shared" si="832"/>
        <v>3</v>
      </c>
      <c r="BP646">
        <f t="shared" si="833"/>
        <v>1</v>
      </c>
      <c r="BR646">
        <v>2</v>
      </c>
      <c r="BS646">
        <f t="shared" si="811"/>
        <v>4</v>
      </c>
      <c r="BU646" s="1">
        <f t="shared" si="812"/>
        <v>5.1353885783532807</v>
      </c>
      <c r="BV646" s="1">
        <f t="shared" si="813"/>
        <v>2.5939935478426048</v>
      </c>
      <c r="BW646" s="1">
        <f t="shared" si="814"/>
        <v>1.8225315356987546</v>
      </c>
      <c r="BX646" s="1">
        <f t="shared" si="815"/>
        <v>3.9783404050093294</v>
      </c>
      <c r="BY646" s="1">
        <f t="shared" si="816"/>
        <v>2.7531681059447513</v>
      </c>
      <c r="BZ646" s="1">
        <f t="shared" si="817"/>
        <v>2.0333231458386787</v>
      </c>
      <c r="CA646" s="1">
        <f t="shared" si="818"/>
        <v>2.085721006668646</v>
      </c>
      <c r="CB646" s="1">
        <f t="shared" si="819"/>
        <v>2.0620925029840222</v>
      </c>
      <c r="CC646" s="1">
        <f t="shared" si="820"/>
        <v>2.218177653481137</v>
      </c>
      <c r="CD646" s="1">
        <f t="shared" si="821"/>
        <v>9.8814252512514233</v>
      </c>
      <c r="CE646" s="1">
        <f t="shared" si="822"/>
        <v>2.7212474830173736</v>
      </c>
      <c r="CF646" s="1">
        <f t="shared" si="823"/>
        <v>2.2174117862095946</v>
      </c>
      <c r="CG646" s="1">
        <f t="shared" si="824"/>
        <v>2.3873363297353793</v>
      </c>
      <c r="CH646" s="1">
        <f t="shared" si="825"/>
        <v>2.5344524850551409</v>
      </c>
      <c r="CI646" s="1">
        <f t="shared" si="826"/>
        <v>2.6606813820474957</v>
      </c>
      <c r="CJ646" s="1">
        <f t="shared" si="827"/>
        <v>2.7598428926096119</v>
      </c>
      <c r="CK646" s="1">
        <f t="shared" si="828"/>
        <v>2.7099259653910197</v>
      </c>
      <c r="CL646" s="5">
        <f t="shared" si="834"/>
        <v>3</v>
      </c>
      <c r="CN646" s="9">
        <f t="shared" si="835"/>
        <v>1.8225315356987546</v>
      </c>
    </row>
    <row r="647" spans="1:92" x14ac:dyDescent="0.2">
      <c r="A647" s="4">
        <v>645</v>
      </c>
      <c r="B647" s="1">
        <v>0.50212101710129897</v>
      </c>
      <c r="C647" s="1">
        <v>3.4409999999999998</v>
      </c>
      <c r="D647" s="1">
        <v>84</v>
      </c>
      <c r="E647" s="1">
        <v>2</v>
      </c>
      <c r="F647" s="1">
        <v>14</v>
      </c>
      <c r="G647" s="1">
        <v>11.9284052691788</v>
      </c>
      <c r="H647" s="1">
        <v>7</v>
      </c>
      <c r="I647">
        <v>1500</v>
      </c>
      <c r="J647">
        <v>0.15</v>
      </c>
      <c r="K647">
        <v>37.5</v>
      </c>
      <c r="L647" s="1"/>
      <c r="M647" s="2">
        <f t="shared" si="760"/>
        <v>3</v>
      </c>
      <c r="N647" s="2">
        <f t="shared" si="761"/>
        <v>7</v>
      </c>
      <c r="O647" s="2">
        <f t="shared" si="762"/>
        <v>4</v>
      </c>
      <c r="P647" s="2">
        <f t="shared" si="763"/>
        <v>5</v>
      </c>
      <c r="Q647" s="2">
        <f t="shared" si="764"/>
        <v>6</v>
      </c>
      <c r="R647" s="2">
        <f t="shared" si="765"/>
        <v>5</v>
      </c>
      <c r="S647" s="2">
        <f t="shared" si="766"/>
        <v>7</v>
      </c>
      <c r="T647" s="2">
        <f t="shared" si="767"/>
        <v>4</v>
      </c>
      <c r="U647" s="2">
        <f t="shared" si="768"/>
        <v>5</v>
      </c>
      <c r="V647" s="2">
        <f t="shared" si="769"/>
        <v>6</v>
      </c>
      <c r="W647" s="2">
        <f t="shared" si="770"/>
        <v>4</v>
      </c>
      <c r="X647" s="2">
        <f t="shared" si="771"/>
        <v>4</v>
      </c>
      <c r="Y647" s="2">
        <f t="shared" si="772"/>
        <v>2</v>
      </c>
      <c r="Z647" s="2">
        <f t="shared" si="773"/>
        <v>2</v>
      </c>
      <c r="AA647" s="2">
        <f t="shared" si="774"/>
        <v>1</v>
      </c>
      <c r="AB647" s="2">
        <f t="shared" si="775"/>
        <v>2</v>
      </c>
      <c r="AC647" s="2">
        <f t="shared" si="776"/>
        <v>1</v>
      </c>
      <c r="AD647" s="3">
        <f t="shared" si="829"/>
        <v>2</v>
      </c>
      <c r="AE647" s="2">
        <f t="shared" si="777"/>
        <v>6</v>
      </c>
      <c r="AF647" s="2">
        <f t="shared" si="778"/>
        <v>10</v>
      </c>
      <c r="AG647" s="2">
        <f t="shared" si="779"/>
        <v>7</v>
      </c>
      <c r="AH647" s="2">
        <f t="shared" si="780"/>
        <v>8</v>
      </c>
      <c r="AI647" s="2">
        <f t="shared" si="781"/>
        <v>8</v>
      </c>
      <c r="AJ647" s="2">
        <f t="shared" si="782"/>
        <v>7</v>
      </c>
      <c r="AK647" s="2">
        <f t="shared" si="783"/>
        <v>9</v>
      </c>
      <c r="AL647" s="2">
        <f t="shared" si="784"/>
        <v>7</v>
      </c>
      <c r="AM647" s="2">
        <f t="shared" si="785"/>
        <v>7</v>
      </c>
      <c r="AN647" s="2">
        <f t="shared" si="786"/>
        <v>8</v>
      </c>
      <c r="AO647" s="2">
        <f t="shared" si="787"/>
        <v>6</v>
      </c>
      <c r="AP647" s="2">
        <f t="shared" si="788"/>
        <v>6</v>
      </c>
      <c r="AQ647" s="2">
        <f t="shared" si="789"/>
        <v>4</v>
      </c>
      <c r="AR647" s="2">
        <f t="shared" si="790"/>
        <v>3</v>
      </c>
      <c r="AS647" s="2">
        <f t="shared" si="791"/>
        <v>3</v>
      </c>
      <c r="AT647" s="2">
        <f t="shared" si="792"/>
        <v>4</v>
      </c>
      <c r="AU647" s="2">
        <f t="shared" si="793"/>
        <v>3</v>
      </c>
      <c r="AV647" s="3">
        <f t="shared" si="830"/>
        <v>2</v>
      </c>
      <c r="AW647">
        <f t="shared" si="831"/>
        <v>1</v>
      </c>
      <c r="AX647" s="2">
        <f t="shared" si="794"/>
        <v>3</v>
      </c>
      <c r="AY647" s="2">
        <f t="shared" si="795"/>
        <v>7</v>
      </c>
      <c r="AZ647" s="2">
        <f t="shared" si="796"/>
        <v>5</v>
      </c>
      <c r="BA647" s="2">
        <f t="shared" si="797"/>
        <v>5</v>
      </c>
      <c r="BB647" s="2">
        <f t="shared" si="798"/>
        <v>4</v>
      </c>
      <c r="BC647" s="2">
        <f t="shared" si="799"/>
        <v>2</v>
      </c>
      <c r="BD647" s="2">
        <f t="shared" si="800"/>
        <v>5</v>
      </c>
      <c r="BE647" s="2">
        <f t="shared" si="801"/>
        <v>3</v>
      </c>
      <c r="BF647" s="2">
        <f t="shared" si="802"/>
        <v>3</v>
      </c>
      <c r="BG647" s="2">
        <f t="shared" si="803"/>
        <v>3</v>
      </c>
      <c r="BH647" s="2">
        <f t="shared" si="804"/>
        <v>5</v>
      </c>
      <c r="BI647" s="2">
        <f t="shared" si="805"/>
        <v>5</v>
      </c>
      <c r="BJ647" s="2">
        <f t="shared" si="806"/>
        <v>3</v>
      </c>
      <c r="BK647" s="2">
        <f t="shared" si="807"/>
        <v>2</v>
      </c>
      <c r="BL647" s="2">
        <f t="shared" si="808"/>
        <v>2</v>
      </c>
      <c r="BM647" s="2">
        <f t="shared" si="809"/>
        <v>3</v>
      </c>
      <c r="BN647" s="2">
        <f t="shared" si="810"/>
        <v>2</v>
      </c>
      <c r="BO647" s="3">
        <f t="shared" si="832"/>
        <v>2</v>
      </c>
      <c r="BP647">
        <f t="shared" si="833"/>
        <v>1</v>
      </c>
      <c r="BR647">
        <v>3</v>
      </c>
      <c r="BS647">
        <f t="shared" si="811"/>
        <v>1</v>
      </c>
      <c r="BU647" s="1">
        <f t="shared" si="812"/>
        <v>4.1900618739626614</v>
      </c>
      <c r="BV647" s="1">
        <f t="shared" si="813"/>
        <v>1.8060155673427365</v>
      </c>
      <c r="BW647" s="1">
        <f t="shared" si="814"/>
        <v>1.8352492932393947</v>
      </c>
      <c r="BX647" s="1">
        <f t="shared" si="815"/>
        <v>2.2460130365043964</v>
      </c>
      <c r="BY647" s="1">
        <f t="shared" si="816"/>
        <v>2.0435499192588717</v>
      </c>
      <c r="BZ647" s="1">
        <f t="shared" si="817"/>
        <v>2.0794200519637496</v>
      </c>
      <c r="CA647" s="1">
        <f t="shared" si="818"/>
        <v>2.1781905326291771</v>
      </c>
      <c r="CB647" s="1">
        <f t="shared" si="819"/>
        <v>2.1106811742534735</v>
      </c>
      <c r="CC647" s="1">
        <f t="shared" si="820"/>
        <v>2.3223294708390765</v>
      </c>
      <c r="CD647" s="1">
        <f t="shared" si="821"/>
        <v>9.8616755738477853</v>
      </c>
      <c r="CE647" s="1">
        <f t="shared" si="822"/>
        <v>2.1267387770083501</v>
      </c>
      <c r="CF647" s="1">
        <f t="shared" si="823"/>
        <v>2.203929392063209</v>
      </c>
      <c r="CG647" s="1">
        <f t="shared" si="824"/>
        <v>2.4754813444256971</v>
      </c>
      <c r="CH647" s="1">
        <f t="shared" si="825"/>
        <v>2.6207960643080139</v>
      </c>
      <c r="CI647" s="1">
        <f t="shared" si="826"/>
        <v>2.6257804658279906</v>
      </c>
      <c r="CJ647" s="1">
        <f t="shared" si="827"/>
        <v>2.726926194076627</v>
      </c>
      <c r="CK647" s="1">
        <f t="shared" si="828"/>
        <v>2.6699749836946212</v>
      </c>
      <c r="CL647" s="5">
        <f t="shared" si="834"/>
        <v>2</v>
      </c>
      <c r="CN647" s="9">
        <f t="shared" si="835"/>
        <v>1.8060155673427365</v>
      </c>
    </row>
    <row r="648" spans="1:92" x14ac:dyDescent="0.2">
      <c r="A648" s="4">
        <v>646</v>
      </c>
      <c r="B648" s="1">
        <v>0.28435692929108702</v>
      </c>
      <c r="C648" s="1">
        <v>15.510999999999999</v>
      </c>
      <c r="D648" s="1">
        <v>84</v>
      </c>
      <c r="E648" s="1">
        <v>11</v>
      </c>
      <c r="F648" s="1">
        <v>5</v>
      </c>
      <c r="G648" s="1">
        <v>7.7554079880602602</v>
      </c>
      <c r="H648" s="1">
        <v>6</v>
      </c>
      <c r="I648">
        <v>1500</v>
      </c>
      <c r="J648">
        <v>0.15</v>
      </c>
      <c r="K648">
        <v>37.5</v>
      </c>
      <c r="L648" s="1"/>
      <c r="M648" s="2">
        <f t="shared" si="760"/>
        <v>4</v>
      </c>
      <c r="N648" s="2">
        <f t="shared" si="761"/>
        <v>6</v>
      </c>
      <c r="O648" s="2">
        <f t="shared" si="762"/>
        <v>6</v>
      </c>
      <c r="P648" s="2">
        <f t="shared" si="763"/>
        <v>4</v>
      </c>
      <c r="Q648" s="2">
        <f t="shared" si="764"/>
        <v>6</v>
      </c>
      <c r="R648" s="2">
        <f t="shared" si="765"/>
        <v>7</v>
      </c>
      <c r="S648" s="2">
        <f t="shared" si="766"/>
        <v>7</v>
      </c>
      <c r="T648" s="2">
        <f t="shared" si="767"/>
        <v>5</v>
      </c>
      <c r="U648" s="2">
        <f t="shared" si="768"/>
        <v>7</v>
      </c>
      <c r="V648" s="2">
        <f t="shared" si="769"/>
        <v>7</v>
      </c>
      <c r="W648" s="2">
        <f t="shared" si="770"/>
        <v>3</v>
      </c>
      <c r="X648" s="2">
        <f t="shared" si="771"/>
        <v>4</v>
      </c>
      <c r="Y648" s="2">
        <f t="shared" si="772"/>
        <v>1</v>
      </c>
      <c r="Z648" s="2">
        <f t="shared" si="773"/>
        <v>1</v>
      </c>
      <c r="AA648" s="2">
        <f t="shared" si="774"/>
        <v>2</v>
      </c>
      <c r="AB648" s="2">
        <f t="shared" si="775"/>
        <v>1</v>
      </c>
      <c r="AC648" s="2">
        <f t="shared" si="776"/>
        <v>0</v>
      </c>
      <c r="AD648" s="3">
        <f t="shared" si="829"/>
        <v>6</v>
      </c>
      <c r="AE648" s="2">
        <f t="shared" si="777"/>
        <v>7</v>
      </c>
      <c r="AF648" s="2">
        <f t="shared" si="778"/>
        <v>9</v>
      </c>
      <c r="AG648" s="2">
        <f t="shared" si="779"/>
        <v>9</v>
      </c>
      <c r="AH648" s="2">
        <f t="shared" si="780"/>
        <v>7</v>
      </c>
      <c r="AI648" s="2">
        <f t="shared" si="781"/>
        <v>8</v>
      </c>
      <c r="AJ648" s="2">
        <f t="shared" si="782"/>
        <v>9</v>
      </c>
      <c r="AK648" s="2">
        <f t="shared" si="783"/>
        <v>9</v>
      </c>
      <c r="AL648" s="2">
        <f t="shared" si="784"/>
        <v>8</v>
      </c>
      <c r="AM648" s="2">
        <f t="shared" si="785"/>
        <v>9</v>
      </c>
      <c r="AN648" s="2">
        <f t="shared" si="786"/>
        <v>9</v>
      </c>
      <c r="AO648" s="2">
        <f t="shared" si="787"/>
        <v>5</v>
      </c>
      <c r="AP648" s="2">
        <f t="shared" si="788"/>
        <v>6</v>
      </c>
      <c r="AQ648" s="2">
        <f t="shared" si="789"/>
        <v>3</v>
      </c>
      <c r="AR648" s="2">
        <f t="shared" si="790"/>
        <v>2</v>
      </c>
      <c r="AS648" s="2">
        <f t="shared" si="791"/>
        <v>4</v>
      </c>
      <c r="AT648" s="2">
        <f t="shared" si="792"/>
        <v>3</v>
      </c>
      <c r="AU648" s="2">
        <f t="shared" si="793"/>
        <v>2</v>
      </c>
      <c r="AV648" s="3">
        <f t="shared" si="830"/>
        <v>2</v>
      </c>
      <c r="AW648">
        <f t="shared" si="831"/>
        <v>6</v>
      </c>
      <c r="AX648" s="2">
        <f t="shared" si="794"/>
        <v>5</v>
      </c>
      <c r="AY648" s="2">
        <f t="shared" si="795"/>
        <v>5</v>
      </c>
      <c r="AZ648" s="2">
        <f t="shared" si="796"/>
        <v>7</v>
      </c>
      <c r="BA648" s="2">
        <f t="shared" si="797"/>
        <v>3</v>
      </c>
      <c r="BB648" s="2">
        <f t="shared" si="798"/>
        <v>3</v>
      </c>
      <c r="BC648" s="2">
        <f t="shared" si="799"/>
        <v>4</v>
      </c>
      <c r="BD648" s="2">
        <f t="shared" si="800"/>
        <v>6</v>
      </c>
      <c r="BE648" s="2">
        <f t="shared" si="801"/>
        <v>5</v>
      </c>
      <c r="BF648" s="2">
        <f t="shared" si="802"/>
        <v>5</v>
      </c>
      <c r="BG648" s="2">
        <f t="shared" si="803"/>
        <v>4</v>
      </c>
      <c r="BH648" s="2">
        <f t="shared" si="804"/>
        <v>5</v>
      </c>
      <c r="BI648" s="2">
        <f t="shared" si="805"/>
        <v>4</v>
      </c>
      <c r="BJ648" s="2">
        <f t="shared" si="806"/>
        <v>2</v>
      </c>
      <c r="BK648" s="2">
        <f t="shared" si="807"/>
        <v>3</v>
      </c>
      <c r="BL648" s="2">
        <f t="shared" si="808"/>
        <v>3</v>
      </c>
      <c r="BM648" s="2">
        <f t="shared" si="809"/>
        <v>2</v>
      </c>
      <c r="BN648" s="2">
        <f t="shared" si="810"/>
        <v>1</v>
      </c>
      <c r="BO648" s="3">
        <f t="shared" si="832"/>
        <v>3</v>
      </c>
      <c r="BP648">
        <f t="shared" si="833"/>
        <v>1</v>
      </c>
      <c r="BR648">
        <v>3</v>
      </c>
      <c r="BS648">
        <f t="shared" si="811"/>
        <v>1</v>
      </c>
      <c r="BU648" s="1">
        <f t="shared" si="812"/>
        <v>4.7064763564500387</v>
      </c>
      <c r="BV648" s="1">
        <f t="shared" si="813"/>
        <v>2.3845315268103908</v>
      </c>
      <c r="BW648" s="1">
        <f t="shared" si="814"/>
        <v>1.9791463482446741</v>
      </c>
      <c r="BX648" s="1">
        <f t="shared" si="815"/>
        <v>3.4083261291743319</v>
      </c>
      <c r="BY648" s="1">
        <f t="shared" si="816"/>
        <v>2.7375772988224396</v>
      </c>
      <c r="BZ648" s="1">
        <f t="shared" si="817"/>
        <v>2.6278013326078802</v>
      </c>
      <c r="CA648" s="1">
        <f t="shared" si="818"/>
        <v>2.2351889039719417</v>
      </c>
      <c r="CB648" s="1">
        <f t="shared" si="819"/>
        <v>2.8422273467683268</v>
      </c>
      <c r="CC648" s="1">
        <f t="shared" si="820"/>
        <v>3.0374373063539042</v>
      </c>
      <c r="CD648" s="1">
        <f t="shared" si="821"/>
        <v>9.9986307406435895</v>
      </c>
      <c r="CE648" s="1">
        <f t="shared" si="822"/>
        <v>2.4238533316323663</v>
      </c>
      <c r="CF648" s="1">
        <f t="shared" si="823"/>
        <v>2.5266770912954222</v>
      </c>
      <c r="CG648" s="1">
        <f t="shared" si="824"/>
        <v>2.9995870860457234</v>
      </c>
      <c r="CH648" s="1">
        <f t="shared" si="825"/>
        <v>3.3590867687739032</v>
      </c>
      <c r="CI648" s="1">
        <f t="shared" si="826"/>
        <v>3.4761706610454448</v>
      </c>
      <c r="CJ648" s="1">
        <f t="shared" si="827"/>
        <v>3.5528811446589503</v>
      </c>
      <c r="CK648" s="1">
        <f t="shared" si="828"/>
        <v>3.5130227873356321</v>
      </c>
      <c r="CL648" s="5">
        <f t="shared" si="834"/>
        <v>3</v>
      </c>
      <c r="CN648" s="9">
        <f t="shared" si="835"/>
        <v>1.9791463482446741</v>
      </c>
    </row>
    <row r="649" spans="1:92" x14ac:dyDescent="0.2">
      <c r="A649" s="4">
        <v>647</v>
      </c>
      <c r="B649" s="1">
        <v>0.582389467130631</v>
      </c>
      <c r="C649" s="1">
        <v>0.316</v>
      </c>
      <c r="D649" s="1">
        <v>51</v>
      </c>
      <c r="E649" s="1">
        <v>0</v>
      </c>
      <c r="F649" s="1">
        <v>49</v>
      </c>
      <c r="G649" s="1">
        <v>4.7339564287598499</v>
      </c>
      <c r="H649" s="1">
        <v>6</v>
      </c>
      <c r="I649">
        <v>1500</v>
      </c>
      <c r="J649">
        <v>0.15</v>
      </c>
      <c r="K649">
        <v>37.5</v>
      </c>
      <c r="L649" s="1"/>
      <c r="M649" s="2">
        <f t="shared" si="760"/>
        <v>3</v>
      </c>
      <c r="N649" s="2">
        <f t="shared" si="761"/>
        <v>7</v>
      </c>
      <c r="O649" s="2">
        <f t="shared" si="762"/>
        <v>6</v>
      </c>
      <c r="P649" s="2">
        <f t="shared" si="763"/>
        <v>4</v>
      </c>
      <c r="Q649" s="2">
        <f t="shared" si="764"/>
        <v>6</v>
      </c>
      <c r="R649" s="2">
        <f t="shared" si="765"/>
        <v>8</v>
      </c>
      <c r="S649" s="2">
        <f t="shared" si="766"/>
        <v>5</v>
      </c>
      <c r="T649" s="2">
        <f t="shared" si="767"/>
        <v>4</v>
      </c>
      <c r="U649" s="2">
        <f t="shared" si="768"/>
        <v>7</v>
      </c>
      <c r="V649" s="2">
        <f t="shared" si="769"/>
        <v>7</v>
      </c>
      <c r="W649" s="2">
        <f t="shared" si="770"/>
        <v>3</v>
      </c>
      <c r="X649" s="2">
        <f t="shared" si="771"/>
        <v>5</v>
      </c>
      <c r="Y649" s="2">
        <f t="shared" si="772"/>
        <v>2</v>
      </c>
      <c r="Z649" s="2">
        <f t="shared" si="773"/>
        <v>2</v>
      </c>
      <c r="AA649" s="2">
        <f t="shared" si="774"/>
        <v>1</v>
      </c>
      <c r="AB649" s="2">
        <f t="shared" si="775"/>
        <v>2</v>
      </c>
      <c r="AC649" s="2">
        <f t="shared" si="776"/>
        <v>1</v>
      </c>
      <c r="AD649" s="3">
        <f t="shared" si="829"/>
        <v>6</v>
      </c>
      <c r="AE649" s="2">
        <f t="shared" si="777"/>
        <v>6</v>
      </c>
      <c r="AF649" s="2">
        <f t="shared" si="778"/>
        <v>10</v>
      </c>
      <c r="AG649" s="2">
        <f t="shared" si="779"/>
        <v>9</v>
      </c>
      <c r="AH649" s="2">
        <f t="shared" si="780"/>
        <v>7</v>
      </c>
      <c r="AI649" s="2">
        <f t="shared" si="781"/>
        <v>8</v>
      </c>
      <c r="AJ649" s="2">
        <f t="shared" si="782"/>
        <v>10</v>
      </c>
      <c r="AK649" s="2">
        <f t="shared" si="783"/>
        <v>7</v>
      </c>
      <c r="AL649" s="2">
        <f t="shared" si="784"/>
        <v>7</v>
      </c>
      <c r="AM649" s="2">
        <f t="shared" si="785"/>
        <v>9</v>
      </c>
      <c r="AN649" s="2">
        <f t="shared" si="786"/>
        <v>9</v>
      </c>
      <c r="AO649" s="2">
        <f t="shared" si="787"/>
        <v>5</v>
      </c>
      <c r="AP649" s="2">
        <f t="shared" si="788"/>
        <v>7</v>
      </c>
      <c r="AQ649" s="2">
        <f t="shared" si="789"/>
        <v>4</v>
      </c>
      <c r="AR649" s="2">
        <f t="shared" si="790"/>
        <v>3</v>
      </c>
      <c r="AS649" s="2">
        <f t="shared" si="791"/>
        <v>3</v>
      </c>
      <c r="AT649" s="2">
        <f t="shared" si="792"/>
        <v>4</v>
      </c>
      <c r="AU649" s="2">
        <f t="shared" si="793"/>
        <v>3</v>
      </c>
      <c r="AV649" s="3">
        <f t="shared" si="830"/>
        <v>2</v>
      </c>
      <c r="AW649">
        <f t="shared" si="831"/>
        <v>2</v>
      </c>
      <c r="AX649" s="2">
        <f t="shared" si="794"/>
        <v>3</v>
      </c>
      <c r="AY649" s="2">
        <f t="shared" si="795"/>
        <v>6</v>
      </c>
      <c r="AZ649" s="2">
        <f t="shared" si="796"/>
        <v>7</v>
      </c>
      <c r="BA649" s="2">
        <f t="shared" si="797"/>
        <v>4</v>
      </c>
      <c r="BB649" s="2">
        <f t="shared" si="798"/>
        <v>5</v>
      </c>
      <c r="BC649" s="2">
        <f t="shared" si="799"/>
        <v>6</v>
      </c>
      <c r="BD649" s="2">
        <f t="shared" si="800"/>
        <v>3</v>
      </c>
      <c r="BE649" s="2">
        <f t="shared" si="801"/>
        <v>5</v>
      </c>
      <c r="BF649" s="2">
        <f t="shared" si="802"/>
        <v>5</v>
      </c>
      <c r="BG649" s="2">
        <f t="shared" si="803"/>
        <v>5</v>
      </c>
      <c r="BH649" s="2">
        <f t="shared" si="804"/>
        <v>4</v>
      </c>
      <c r="BI649" s="2">
        <f t="shared" si="805"/>
        <v>7</v>
      </c>
      <c r="BJ649" s="2">
        <f t="shared" si="806"/>
        <v>4</v>
      </c>
      <c r="BK649" s="2">
        <f t="shared" si="807"/>
        <v>2</v>
      </c>
      <c r="BL649" s="2">
        <f t="shared" si="808"/>
        <v>2</v>
      </c>
      <c r="BM649" s="2">
        <f t="shared" si="809"/>
        <v>3</v>
      </c>
      <c r="BN649" s="2">
        <f t="shared" si="810"/>
        <v>2</v>
      </c>
      <c r="BO649" s="3">
        <f t="shared" si="832"/>
        <v>3</v>
      </c>
      <c r="BP649">
        <f t="shared" si="833"/>
        <v>2</v>
      </c>
      <c r="BR649">
        <v>3</v>
      </c>
      <c r="BS649">
        <f t="shared" si="811"/>
        <v>3</v>
      </c>
      <c r="BU649" s="1">
        <f t="shared" si="812"/>
        <v>7.9060411349207733</v>
      </c>
      <c r="BV649" s="1">
        <f t="shared" si="813"/>
        <v>4.5376963828733352</v>
      </c>
      <c r="BW649" s="1">
        <f t="shared" si="814"/>
        <v>2.9603941793661241</v>
      </c>
      <c r="BX649" s="1">
        <f t="shared" si="815"/>
        <v>5.4790643179776559</v>
      </c>
      <c r="BY649" s="1">
        <f t="shared" si="816"/>
        <v>3.1973055217155961</v>
      </c>
      <c r="BZ649" s="1">
        <f t="shared" si="817"/>
        <v>1.7706667156270133</v>
      </c>
      <c r="CA649" s="1">
        <f t="shared" si="818"/>
        <v>4.1403725790008883</v>
      </c>
      <c r="CB649" s="1">
        <f t="shared" si="819"/>
        <v>1.6478376474416492</v>
      </c>
      <c r="CC649" s="1">
        <f t="shared" si="820"/>
        <v>1.8488882634310704</v>
      </c>
      <c r="CD649" s="1">
        <f t="shared" si="821"/>
        <v>9.838057829006063</v>
      </c>
      <c r="CE649" s="1">
        <f t="shared" si="822"/>
        <v>6.1708029033456233</v>
      </c>
      <c r="CF649" s="1">
        <f t="shared" si="823"/>
        <v>2.0607649341173042</v>
      </c>
      <c r="CG649" s="1">
        <f t="shared" si="824"/>
        <v>2.2497103057341712</v>
      </c>
      <c r="CH649" s="1">
        <f t="shared" si="825"/>
        <v>2.2706233588743636</v>
      </c>
      <c r="CI649" s="1">
        <f t="shared" si="826"/>
        <v>2.4256351991089091</v>
      </c>
      <c r="CJ649" s="1">
        <f t="shared" si="827"/>
        <v>2.5335648175995291</v>
      </c>
      <c r="CK649" s="1">
        <f t="shared" si="828"/>
        <v>2.4814214274661661</v>
      </c>
      <c r="CL649" s="5">
        <f t="shared" si="834"/>
        <v>8</v>
      </c>
      <c r="CN649" s="9">
        <f t="shared" si="835"/>
        <v>1.6478376474416492</v>
      </c>
    </row>
    <row r="650" spans="1:92" x14ac:dyDescent="0.2">
      <c r="A650" s="4">
        <v>648</v>
      </c>
      <c r="B650" s="1">
        <v>0.54945525782782501</v>
      </c>
      <c r="C650" s="1">
        <v>58.932000000000002</v>
      </c>
      <c r="D650" s="1">
        <v>62</v>
      </c>
      <c r="E650" s="1">
        <v>2</v>
      </c>
      <c r="F650" s="1">
        <v>36</v>
      </c>
      <c r="G650" s="1">
        <v>5.8932282023097597</v>
      </c>
      <c r="H650" s="1">
        <v>6</v>
      </c>
      <c r="I650">
        <v>1500</v>
      </c>
      <c r="J650">
        <v>185</v>
      </c>
      <c r="K650">
        <v>12.5</v>
      </c>
      <c r="L650" s="1"/>
      <c r="M650" s="2">
        <f t="shared" si="760"/>
        <v>3</v>
      </c>
      <c r="N650" s="2">
        <f t="shared" si="761"/>
        <v>6</v>
      </c>
      <c r="O650" s="2">
        <f t="shared" si="762"/>
        <v>6</v>
      </c>
      <c r="P650" s="2">
        <f t="shared" si="763"/>
        <v>5</v>
      </c>
      <c r="Q650" s="2">
        <f t="shared" si="764"/>
        <v>7</v>
      </c>
      <c r="R650" s="2">
        <f t="shared" si="765"/>
        <v>8</v>
      </c>
      <c r="S650" s="2">
        <f t="shared" si="766"/>
        <v>6</v>
      </c>
      <c r="T650" s="2">
        <f t="shared" si="767"/>
        <v>4</v>
      </c>
      <c r="U650" s="2">
        <f t="shared" si="768"/>
        <v>7</v>
      </c>
      <c r="V650" s="2">
        <f t="shared" si="769"/>
        <v>7</v>
      </c>
      <c r="W650" s="2">
        <f t="shared" si="770"/>
        <v>4</v>
      </c>
      <c r="X650" s="2">
        <f t="shared" si="771"/>
        <v>5</v>
      </c>
      <c r="Y650" s="2">
        <f t="shared" si="772"/>
        <v>2</v>
      </c>
      <c r="Z650" s="2">
        <f t="shared" si="773"/>
        <v>2</v>
      </c>
      <c r="AA650" s="2">
        <f t="shared" si="774"/>
        <v>1</v>
      </c>
      <c r="AB650" s="2">
        <f t="shared" si="775"/>
        <v>2</v>
      </c>
      <c r="AC650" s="2">
        <f t="shared" si="776"/>
        <v>1</v>
      </c>
      <c r="AD650" s="3">
        <f t="shared" si="829"/>
        <v>6</v>
      </c>
      <c r="AE650" s="2">
        <f t="shared" si="777"/>
        <v>6</v>
      </c>
      <c r="AF650" s="2">
        <f t="shared" si="778"/>
        <v>9</v>
      </c>
      <c r="AG650" s="2">
        <f t="shared" si="779"/>
        <v>9</v>
      </c>
      <c r="AH650" s="2">
        <f t="shared" si="780"/>
        <v>8</v>
      </c>
      <c r="AI650" s="2">
        <f t="shared" si="781"/>
        <v>10</v>
      </c>
      <c r="AJ650" s="2">
        <f t="shared" si="782"/>
        <v>11</v>
      </c>
      <c r="AK650" s="2">
        <f t="shared" si="783"/>
        <v>9</v>
      </c>
      <c r="AL650" s="2">
        <f t="shared" si="784"/>
        <v>7</v>
      </c>
      <c r="AM650" s="2">
        <f t="shared" si="785"/>
        <v>9</v>
      </c>
      <c r="AN650" s="2">
        <f t="shared" si="786"/>
        <v>9</v>
      </c>
      <c r="AO650" s="2">
        <f t="shared" si="787"/>
        <v>6</v>
      </c>
      <c r="AP650" s="2">
        <f t="shared" si="788"/>
        <v>7</v>
      </c>
      <c r="AQ650" s="2">
        <f t="shared" si="789"/>
        <v>4</v>
      </c>
      <c r="AR650" s="2">
        <f t="shared" si="790"/>
        <v>3</v>
      </c>
      <c r="AS650" s="2">
        <f t="shared" si="791"/>
        <v>3</v>
      </c>
      <c r="AT650" s="2">
        <f t="shared" si="792"/>
        <v>4</v>
      </c>
      <c r="AU650" s="2">
        <f t="shared" si="793"/>
        <v>3</v>
      </c>
      <c r="AV650" s="3">
        <f t="shared" si="830"/>
        <v>6</v>
      </c>
      <c r="AW650">
        <f t="shared" si="831"/>
        <v>1</v>
      </c>
      <c r="AX650" s="2">
        <f t="shared" si="794"/>
        <v>2</v>
      </c>
      <c r="AY650" s="2">
        <f t="shared" si="795"/>
        <v>5</v>
      </c>
      <c r="AZ650" s="2">
        <f t="shared" si="796"/>
        <v>6</v>
      </c>
      <c r="BA650" s="2">
        <f t="shared" si="797"/>
        <v>4</v>
      </c>
      <c r="BB650" s="2">
        <f t="shared" si="798"/>
        <v>5</v>
      </c>
      <c r="BC650" s="2">
        <f t="shared" si="799"/>
        <v>5</v>
      </c>
      <c r="BD650" s="2">
        <f t="shared" si="800"/>
        <v>4</v>
      </c>
      <c r="BE650" s="2">
        <f t="shared" si="801"/>
        <v>4</v>
      </c>
      <c r="BF650" s="2">
        <f t="shared" si="802"/>
        <v>4</v>
      </c>
      <c r="BG650" s="2">
        <f t="shared" si="803"/>
        <v>3</v>
      </c>
      <c r="BH650" s="2">
        <f t="shared" si="804"/>
        <v>4</v>
      </c>
      <c r="BI650" s="2">
        <f t="shared" si="805"/>
        <v>5</v>
      </c>
      <c r="BJ650" s="2">
        <f t="shared" si="806"/>
        <v>2</v>
      </c>
      <c r="BK650" s="2">
        <f t="shared" si="807"/>
        <v>1</v>
      </c>
      <c r="BL650" s="2">
        <f t="shared" si="808"/>
        <v>1</v>
      </c>
      <c r="BM650" s="2">
        <f t="shared" si="809"/>
        <v>2</v>
      </c>
      <c r="BN650" s="2">
        <f t="shared" si="810"/>
        <v>2</v>
      </c>
      <c r="BO650" s="3">
        <f t="shared" si="832"/>
        <v>3</v>
      </c>
      <c r="BP650">
        <f t="shared" si="833"/>
        <v>1</v>
      </c>
      <c r="BR650">
        <v>6</v>
      </c>
      <c r="BS650">
        <f t="shared" si="811"/>
        <v>1</v>
      </c>
      <c r="BU650" s="1">
        <f t="shared" si="812"/>
        <v>13.57623402402232</v>
      </c>
      <c r="BV650" s="1">
        <f t="shared" si="813"/>
        <v>3.5414926797994744</v>
      </c>
      <c r="BW650" s="1">
        <f t="shared" si="814"/>
        <v>2.9495419943643046</v>
      </c>
      <c r="BX650" s="1">
        <f t="shared" si="815"/>
        <v>4.3742049659817743</v>
      </c>
      <c r="BY650" s="1">
        <f t="shared" si="816"/>
        <v>2.9208199342558618</v>
      </c>
      <c r="BZ650" s="1">
        <f t="shared" si="817"/>
        <v>2.185669760998727</v>
      </c>
      <c r="CA650" s="1">
        <f t="shared" si="818"/>
        <v>2.3381441956346491</v>
      </c>
      <c r="CB650" s="1">
        <f t="shared" si="819"/>
        <v>2.4312243439434966</v>
      </c>
      <c r="CC650" s="1">
        <f t="shared" si="820"/>
        <v>2.3749195831960397</v>
      </c>
      <c r="CD650" s="1">
        <f t="shared" si="821"/>
        <v>31.085842319315297</v>
      </c>
      <c r="CE650" s="1">
        <f t="shared" si="822"/>
        <v>3.0957331480522909</v>
      </c>
      <c r="CF650" s="1">
        <f t="shared" si="823"/>
        <v>2.4901130361668775</v>
      </c>
      <c r="CG650" s="1">
        <f t="shared" si="824"/>
        <v>2.6276146170588133</v>
      </c>
      <c r="CH650" s="1">
        <f t="shared" si="825"/>
        <v>2.7276475626520997</v>
      </c>
      <c r="CI650" s="1">
        <f t="shared" si="826"/>
        <v>2.7087598397982231</v>
      </c>
      <c r="CJ650" s="1">
        <f t="shared" si="827"/>
        <v>2.7257345467892904</v>
      </c>
      <c r="CK650" s="1">
        <f t="shared" si="828"/>
        <v>2.7376552095859124</v>
      </c>
      <c r="CL650" s="5">
        <f t="shared" si="834"/>
        <v>6</v>
      </c>
      <c r="CN650" s="9">
        <f t="shared" si="835"/>
        <v>2.185669760998727</v>
      </c>
    </row>
    <row r="651" spans="1:92" x14ac:dyDescent="0.2">
      <c r="A651" s="4">
        <v>649</v>
      </c>
      <c r="B651" s="1">
        <v>0.69209326552531103</v>
      </c>
      <c r="C651" s="1">
        <v>0.81200000000000006</v>
      </c>
      <c r="D651" s="1">
        <v>6</v>
      </c>
      <c r="E651" s="1">
        <v>37</v>
      </c>
      <c r="F651" s="1">
        <v>57</v>
      </c>
      <c r="G651" s="1">
        <v>4.7234475512641403</v>
      </c>
      <c r="H651" s="1">
        <v>6</v>
      </c>
      <c r="I651">
        <v>1500</v>
      </c>
      <c r="J651">
        <v>185</v>
      </c>
      <c r="K651">
        <v>12.5</v>
      </c>
      <c r="L651" s="1"/>
      <c r="M651" s="2">
        <f t="shared" si="760"/>
        <v>2</v>
      </c>
      <c r="N651" s="2">
        <f t="shared" si="761"/>
        <v>7</v>
      </c>
      <c r="O651" s="2">
        <f t="shared" si="762"/>
        <v>6</v>
      </c>
      <c r="P651" s="2">
        <f t="shared" si="763"/>
        <v>5</v>
      </c>
      <c r="Q651" s="2">
        <f t="shared" si="764"/>
        <v>7</v>
      </c>
      <c r="R651" s="2">
        <f t="shared" si="765"/>
        <v>9</v>
      </c>
      <c r="S651" s="2">
        <f t="shared" si="766"/>
        <v>4</v>
      </c>
      <c r="T651" s="2">
        <f t="shared" si="767"/>
        <v>4</v>
      </c>
      <c r="U651" s="2">
        <f t="shared" si="768"/>
        <v>6</v>
      </c>
      <c r="V651" s="2">
        <f t="shared" si="769"/>
        <v>7</v>
      </c>
      <c r="W651" s="2">
        <f t="shared" si="770"/>
        <v>3</v>
      </c>
      <c r="X651" s="2">
        <f t="shared" si="771"/>
        <v>5</v>
      </c>
      <c r="Y651" s="2">
        <f t="shared" si="772"/>
        <v>2</v>
      </c>
      <c r="Z651" s="2">
        <f t="shared" si="773"/>
        <v>2</v>
      </c>
      <c r="AA651" s="2">
        <f t="shared" si="774"/>
        <v>2</v>
      </c>
      <c r="AB651" s="2">
        <f t="shared" si="775"/>
        <v>2</v>
      </c>
      <c r="AC651" s="2">
        <f t="shared" si="776"/>
        <v>1</v>
      </c>
      <c r="AD651" s="3">
        <f t="shared" si="829"/>
        <v>6</v>
      </c>
      <c r="AE651" s="2">
        <f t="shared" si="777"/>
        <v>5</v>
      </c>
      <c r="AF651" s="2">
        <f t="shared" si="778"/>
        <v>10</v>
      </c>
      <c r="AG651" s="2">
        <f t="shared" si="779"/>
        <v>9</v>
      </c>
      <c r="AH651" s="2">
        <f t="shared" si="780"/>
        <v>8</v>
      </c>
      <c r="AI651" s="2">
        <f t="shared" si="781"/>
        <v>10</v>
      </c>
      <c r="AJ651" s="2">
        <f t="shared" si="782"/>
        <v>12</v>
      </c>
      <c r="AK651" s="2">
        <f t="shared" si="783"/>
        <v>7</v>
      </c>
      <c r="AL651" s="2">
        <f t="shared" si="784"/>
        <v>7</v>
      </c>
      <c r="AM651" s="2">
        <f t="shared" si="785"/>
        <v>8</v>
      </c>
      <c r="AN651" s="2">
        <f t="shared" si="786"/>
        <v>9</v>
      </c>
      <c r="AO651" s="2">
        <f t="shared" si="787"/>
        <v>5</v>
      </c>
      <c r="AP651" s="2">
        <f t="shared" si="788"/>
        <v>7</v>
      </c>
      <c r="AQ651" s="2">
        <f t="shared" si="789"/>
        <v>4</v>
      </c>
      <c r="AR651" s="2">
        <f t="shared" si="790"/>
        <v>3</v>
      </c>
      <c r="AS651" s="2">
        <f t="shared" si="791"/>
        <v>4</v>
      </c>
      <c r="AT651" s="2">
        <f t="shared" si="792"/>
        <v>4</v>
      </c>
      <c r="AU651" s="2">
        <f t="shared" si="793"/>
        <v>3</v>
      </c>
      <c r="AV651" s="3">
        <f t="shared" si="830"/>
        <v>6</v>
      </c>
      <c r="AW651">
        <f t="shared" si="831"/>
        <v>1</v>
      </c>
      <c r="AX651" s="2">
        <f t="shared" si="794"/>
        <v>1</v>
      </c>
      <c r="AY651" s="2">
        <f t="shared" si="795"/>
        <v>5</v>
      </c>
      <c r="AZ651" s="2">
        <f t="shared" si="796"/>
        <v>6</v>
      </c>
      <c r="BA651" s="2">
        <f t="shared" si="797"/>
        <v>5</v>
      </c>
      <c r="BB651" s="2">
        <f t="shared" si="798"/>
        <v>5</v>
      </c>
      <c r="BC651" s="2">
        <f t="shared" si="799"/>
        <v>7</v>
      </c>
      <c r="BD651" s="2">
        <f t="shared" si="800"/>
        <v>2</v>
      </c>
      <c r="BE651" s="2">
        <f t="shared" si="801"/>
        <v>3</v>
      </c>
      <c r="BF651" s="2">
        <f t="shared" si="802"/>
        <v>3</v>
      </c>
      <c r="BG651" s="2">
        <f t="shared" si="803"/>
        <v>4</v>
      </c>
      <c r="BH651" s="2">
        <f t="shared" si="804"/>
        <v>3</v>
      </c>
      <c r="BI651" s="2">
        <f t="shared" si="805"/>
        <v>5</v>
      </c>
      <c r="BJ651" s="2">
        <f t="shared" si="806"/>
        <v>3</v>
      </c>
      <c r="BK651" s="2">
        <f t="shared" si="807"/>
        <v>2</v>
      </c>
      <c r="BL651" s="2">
        <f t="shared" si="808"/>
        <v>2</v>
      </c>
      <c r="BM651" s="2">
        <f t="shared" si="809"/>
        <v>2</v>
      </c>
      <c r="BN651" s="2">
        <f t="shared" si="810"/>
        <v>2</v>
      </c>
      <c r="BO651" s="3">
        <f t="shared" si="832"/>
        <v>6</v>
      </c>
      <c r="BP651">
        <f t="shared" si="833"/>
        <v>1</v>
      </c>
      <c r="BR651">
        <v>12</v>
      </c>
      <c r="BS651">
        <f t="shared" si="811"/>
        <v>1</v>
      </c>
      <c r="BU651" s="1">
        <f t="shared" si="812"/>
        <v>13.92193628270282</v>
      </c>
      <c r="BV651" s="1">
        <f t="shared" si="813"/>
        <v>3.9723440770394602</v>
      </c>
      <c r="BW651" s="1">
        <f t="shared" si="814"/>
        <v>2.8753313238094171</v>
      </c>
      <c r="BX651" s="1">
        <f t="shared" si="815"/>
        <v>5.3159710731719967</v>
      </c>
      <c r="BY651" s="1">
        <f t="shared" si="816"/>
        <v>3.3672603448223928</v>
      </c>
      <c r="BZ651" s="1">
        <f t="shared" si="817"/>
        <v>2.03624075575555</v>
      </c>
      <c r="CA651" s="1">
        <f t="shared" si="818"/>
        <v>2.2637505874525989</v>
      </c>
      <c r="CB651" s="1">
        <f t="shared" si="819"/>
        <v>2.3728925055340464</v>
      </c>
      <c r="CC651" s="1">
        <f t="shared" si="820"/>
        <v>2.2665662570311333</v>
      </c>
      <c r="CD651" s="1">
        <f t="shared" si="821"/>
        <v>31.088553326753608</v>
      </c>
      <c r="CE651" s="1">
        <f t="shared" si="822"/>
        <v>3.730860219507921</v>
      </c>
      <c r="CF651" s="1">
        <f t="shared" si="823"/>
        <v>2.4347357792048938</v>
      </c>
      <c r="CG651" s="1">
        <f t="shared" si="824"/>
        <v>2.403658269999196</v>
      </c>
      <c r="CH651" s="1">
        <f t="shared" si="825"/>
        <v>2.6348702801395563</v>
      </c>
      <c r="CI651" s="1">
        <f t="shared" si="826"/>
        <v>2.7347097382971919</v>
      </c>
      <c r="CJ651" s="1">
        <f t="shared" si="827"/>
        <v>2.7511588982626831</v>
      </c>
      <c r="CK651" s="1">
        <f t="shared" si="828"/>
        <v>2.7648251212189257</v>
      </c>
      <c r="CL651" s="5">
        <f t="shared" si="834"/>
        <v>6</v>
      </c>
      <c r="CN651" s="9">
        <f t="shared" si="835"/>
        <v>2.03624075575555</v>
      </c>
    </row>
    <row r="652" spans="1:92" x14ac:dyDescent="0.2">
      <c r="A652" s="4">
        <v>650</v>
      </c>
      <c r="B652" s="1">
        <v>0.68669402658960299</v>
      </c>
      <c r="C652" s="1">
        <v>0.32200000000000001</v>
      </c>
      <c r="D652" s="1">
        <v>0</v>
      </c>
      <c r="E652" s="1">
        <v>0</v>
      </c>
      <c r="F652" s="1">
        <v>100</v>
      </c>
      <c r="G652" s="1">
        <v>4.8246024627369604</v>
      </c>
      <c r="H652" s="1">
        <v>6</v>
      </c>
      <c r="I652">
        <v>1500</v>
      </c>
      <c r="J652">
        <v>185</v>
      </c>
      <c r="K652">
        <v>12.5</v>
      </c>
      <c r="L652" s="1"/>
      <c r="M652" s="2">
        <f t="shared" si="760"/>
        <v>2</v>
      </c>
      <c r="N652" s="2">
        <f t="shared" si="761"/>
        <v>6</v>
      </c>
      <c r="O652" s="2">
        <f t="shared" si="762"/>
        <v>5</v>
      </c>
      <c r="P652" s="2">
        <f t="shared" si="763"/>
        <v>4</v>
      </c>
      <c r="Q652" s="2">
        <f t="shared" si="764"/>
        <v>6</v>
      </c>
      <c r="R652" s="2">
        <f t="shared" si="765"/>
        <v>7</v>
      </c>
      <c r="S652" s="2">
        <f t="shared" si="766"/>
        <v>5</v>
      </c>
      <c r="T652" s="2">
        <f t="shared" si="767"/>
        <v>4</v>
      </c>
      <c r="U652" s="2">
        <f t="shared" si="768"/>
        <v>7</v>
      </c>
      <c r="V652" s="2">
        <f t="shared" si="769"/>
        <v>6</v>
      </c>
      <c r="W652" s="2">
        <f t="shared" si="770"/>
        <v>5</v>
      </c>
      <c r="X652" s="2">
        <f t="shared" si="771"/>
        <v>7</v>
      </c>
      <c r="Y652" s="2">
        <f t="shared" si="772"/>
        <v>4</v>
      </c>
      <c r="Z652" s="2">
        <f t="shared" si="773"/>
        <v>4</v>
      </c>
      <c r="AA652" s="2">
        <f t="shared" si="774"/>
        <v>2</v>
      </c>
      <c r="AB652" s="2">
        <f t="shared" si="775"/>
        <v>4</v>
      </c>
      <c r="AC652" s="2">
        <f t="shared" si="776"/>
        <v>3</v>
      </c>
      <c r="AD652" s="3">
        <f t="shared" si="829"/>
        <v>6</v>
      </c>
      <c r="AE652" s="2">
        <f t="shared" si="777"/>
        <v>5</v>
      </c>
      <c r="AF652" s="2">
        <f t="shared" si="778"/>
        <v>9</v>
      </c>
      <c r="AG652" s="2">
        <f t="shared" si="779"/>
        <v>8</v>
      </c>
      <c r="AH652" s="2">
        <f t="shared" si="780"/>
        <v>7</v>
      </c>
      <c r="AI652" s="2">
        <f t="shared" si="781"/>
        <v>9</v>
      </c>
      <c r="AJ652" s="2">
        <f t="shared" si="782"/>
        <v>10</v>
      </c>
      <c r="AK652" s="2">
        <f t="shared" si="783"/>
        <v>8</v>
      </c>
      <c r="AL652" s="2">
        <f t="shared" si="784"/>
        <v>7</v>
      </c>
      <c r="AM652" s="2">
        <f t="shared" si="785"/>
        <v>9</v>
      </c>
      <c r="AN652" s="2">
        <f t="shared" si="786"/>
        <v>8</v>
      </c>
      <c r="AO652" s="2">
        <f t="shared" si="787"/>
        <v>7</v>
      </c>
      <c r="AP652" s="2">
        <f t="shared" si="788"/>
        <v>9</v>
      </c>
      <c r="AQ652" s="2">
        <f t="shared" si="789"/>
        <v>6</v>
      </c>
      <c r="AR652" s="2">
        <f t="shared" si="790"/>
        <v>5</v>
      </c>
      <c r="AS652" s="2">
        <f t="shared" si="791"/>
        <v>4</v>
      </c>
      <c r="AT652" s="2">
        <f t="shared" si="792"/>
        <v>6</v>
      </c>
      <c r="AU652" s="2">
        <f t="shared" si="793"/>
        <v>5</v>
      </c>
      <c r="AV652" s="3">
        <f t="shared" si="830"/>
        <v>6</v>
      </c>
      <c r="AW652">
        <f t="shared" si="831"/>
        <v>1</v>
      </c>
      <c r="AX652" s="2">
        <f t="shared" si="794"/>
        <v>1</v>
      </c>
      <c r="AY652" s="2">
        <f t="shared" si="795"/>
        <v>3</v>
      </c>
      <c r="AZ652" s="2">
        <f t="shared" si="796"/>
        <v>4</v>
      </c>
      <c r="BA652" s="2">
        <f t="shared" si="797"/>
        <v>3</v>
      </c>
      <c r="BB652" s="2">
        <f t="shared" si="798"/>
        <v>5</v>
      </c>
      <c r="BC652" s="2">
        <f t="shared" si="799"/>
        <v>6</v>
      </c>
      <c r="BD652" s="2">
        <f t="shared" si="800"/>
        <v>3</v>
      </c>
      <c r="BE652" s="2">
        <f t="shared" si="801"/>
        <v>4</v>
      </c>
      <c r="BF652" s="2">
        <f t="shared" si="802"/>
        <v>4</v>
      </c>
      <c r="BG652" s="2">
        <f t="shared" si="803"/>
        <v>4</v>
      </c>
      <c r="BH652" s="2">
        <f t="shared" si="804"/>
        <v>5</v>
      </c>
      <c r="BI652" s="2">
        <f t="shared" si="805"/>
        <v>8</v>
      </c>
      <c r="BJ652" s="2">
        <f t="shared" si="806"/>
        <v>5</v>
      </c>
      <c r="BK652" s="2">
        <f t="shared" si="807"/>
        <v>2</v>
      </c>
      <c r="BL652" s="2">
        <f t="shared" si="808"/>
        <v>2</v>
      </c>
      <c r="BM652" s="2">
        <f t="shared" si="809"/>
        <v>4</v>
      </c>
      <c r="BN652" s="2">
        <f t="shared" si="810"/>
        <v>4</v>
      </c>
      <c r="BO652" s="3">
        <f t="shared" si="832"/>
        <v>12</v>
      </c>
      <c r="BP652">
        <f t="shared" si="833"/>
        <v>1</v>
      </c>
      <c r="BR652">
        <v>3</v>
      </c>
      <c r="BS652">
        <f t="shared" si="811"/>
        <v>5</v>
      </c>
      <c r="BU652" s="1">
        <f t="shared" si="812"/>
        <v>175.13446043548862</v>
      </c>
      <c r="BV652" s="1">
        <f t="shared" si="813"/>
        <v>37.762720982749379</v>
      </c>
      <c r="BW652" s="1">
        <f t="shared" si="814"/>
        <v>37.613285680867847</v>
      </c>
      <c r="BX652" s="1">
        <f t="shared" si="815"/>
        <v>25.565542237162266</v>
      </c>
      <c r="BY652" s="1">
        <f t="shared" si="816"/>
        <v>12.867378730671522</v>
      </c>
      <c r="BZ652" s="1">
        <f t="shared" si="817"/>
        <v>12.600496140854874</v>
      </c>
      <c r="CA652" s="1">
        <f t="shared" si="818"/>
        <v>17.947937436768431</v>
      </c>
      <c r="CB652" s="1">
        <f t="shared" si="819"/>
        <v>25.046842427488937</v>
      </c>
      <c r="CC652" s="1">
        <f t="shared" si="820"/>
        <v>5.2364998564404646</v>
      </c>
      <c r="CD652" s="1">
        <f t="shared" si="821"/>
        <v>400.00398845484824</v>
      </c>
      <c r="CE652" s="1">
        <f t="shared" si="822"/>
        <v>5.9670397705811951</v>
      </c>
      <c r="CF652" s="1">
        <f t="shared" si="823"/>
        <v>1.7457777535449699</v>
      </c>
      <c r="CG652" s="1">
        <f t="shared" si="824"/>
        <v>1.9113829405014846</v>
      </c>
      <c r="CH652" s="1">
        <f t="shared" si="825"/>
        <v>1.954746308620295</v>
      </c>
      <c r="CI652" s="1">
        <f t="shared" si="826"/>
        <v>2.0949042187630376</v>
      </c>
      <c r="CJ652" s="1">
        <f t="shared" si="827"/>
        <v>2.1163820769654573</v>
      </c>
      <c r="CK652" s="1">
        <f t="shared" si="828"/>
        <v>2.1338638944791848</v>
      </c>
      <c r="CL652" s="5">
        <f t="shared" si="834"/>
        <v>12</v>
      </c>
      <c r="CN652" s="9">
        <f t="shared" si="835"/>
        <v>1.7457777535449699</v>
      </c>
    </row>
    <row r="653" spans="1:92" x14ac:dyDescent="0.2">
      <c r="A653" s="4">
        <v>651</v>
      </c>
      <c r="B653" s="1">
        <v>0.54837282606393201</v>
      </c>
      <c r="C653" s="1">
        <v>6.5220000000000002</v>
      </c>
      <c r="D653" s="1">
        <v>43</v>
      </c>
      <c r="E653" s="1">
        <v>13</v>
      </c>
      <c r="F653" s="1">
        <v>44</v>
      </c>
      <c r="G653" s="1">
        <v>8.76279822471861</v>
      </c>
      <c r="H653" s="1">
        <v>6</v>
      </c>
      <c r="I653">
        <v>1500</v>
      </c>
      <c r="J653">
        <v>0.15</v>
      </c>
      <c r="K653">
        <v>37.5</v>
      </c>
      <c r="L653" s="1"/>
      <c r="M653" s="2">
        <f t="shared" si="760"/>
        <v>4</v>
      </c>
      <c r="N653" s="2">
        <f t="shared" si="761"/>
        <v>6</v>
      </c>
      <c r="O653" s="2">
        <f t="shared" si="762"/>
        <v>6</v>
      </c>
      <c r="P653" s="2">
        <f t="shared" si="763"/>
        <v>4</v>
      </c>
      <c r="Q653" s="2">
        <f t="shared" si="764"/>
        <v>6</v>
      </c>
      <c r="R653" s="2">
        <f t="shared" si="765"/>
        <v>8</v>
      </c>
      <c r="S653" s="2">
        <f t="shared" si="766"/>
        <v>5</v>
      </c>
      <c r="T653" s="2">
        <f t="shared" si="767"/>
        <v>5</v>
      </c>
      <c r="U653" s="2">
        <f t="shared" si="768"/>
        <v>7</v>
      </c>
      <c r="V653" s="2">
        <f t="shared" si="769"/>
        <v>8</v>
      </c>
      <c r="W653" s="2">
        <f t="shared" si="770"/>
        <v>3</v>
      </c>
      <c r="X653" s="2">
        <f t="shared" si="771"/>
        <v>4</v>
      </c>
      <c r="Y653" s="2">
        <f t="shared" si="772"/>
        <v>1</v>
      </c>
      <c r="Z653" s="2">
        <f t="shared" si="773"/>
        <v>1</v>
      </c>
      <c r="AA653" s="2">
        <f t="shared" si="774"/>
        <v>1</v>
      </c>
      <c r="AB653" s="2">
        <f t="shared" si="775"/>
        <v>1</v>
      </c>
      <c r="AC653" s="2">
        <f t="shared" si="776"/>
        <v>0</v>
      </c>
      <c r="AD653" s="3">
        <f t="shared" si="829"/>
        <v>6</v>
      </c>
      <c r="AE653" s="2">
        <f t="shared" si="777"/>
        <v>7</v>
      </c>
      <c r="AF653" s="2">
        <f t="shared" si="778"/>
        <v>9</v>
      </c>
      <c r="AG653" s="2">
        <f t="shared" si="779"/>
        <v>9</v>
      </c>
      <c r="AH653" s="2">
        <f t="shared" si="780"/>
        <v>7</v>
      </c>
      <c r="AI653" s="2">
        <f t="shared" si="781"/>
        <v>8</v>
      </c>
      <c r="AJ653" s="2">
        <f t="shared" si="782"/>
        <v>10</v>
      </c>
      <c r="AK653" s="2">
        <f t="shared" si="783"/>
        <v>7</v>
      </c>
      <c r="AL653" s="2">
        <f t="shared" si="784"/>
        <v>8</v>
      </c>
      <c r="AM653" s="2">
        <f t="shared" si="785"/>
        <v>9</v>
      </c>
      <c r="AN653" s="2">
        <f t="shared" si="786"/>
        <v>10</v>
      </c>
      <c r="AO653" s="2">
        <f t="shared" si="787"/>
        <v>5</v>
      </c>
      <c r="AP653" s="2">
        <f t="shared" si="788"/>
        <v>6</v>
      </c>
      <c r="AQ653" s="2">
        <f t="shared" si="789"/>
        <v>3</v>
      </c>
      <c r="AR653" s="2">
        <f t="shared" si="790"/>
        <v>2</v>
      </c>
      <c r="AS653" s="2">
        <f t="shared" si="791"/>
        <v>3</v>
      </c>
      <c r="AT653" s="2">
        <f t="shared" si="792"/>
        <v>3</v>
      </c>
      <c r="AU653" s="2">
        <f t="shared" si="793"/>
        <v>2</v>
      </c>
      <c r="AV653" s="3">
        <f t="shared" si="830"/>
        <v>6</v>
      </c>
      <c r="AW653">
        <f t="shared" si="831"/>
        <v>2</v>
      </c>
      <c r="AX653" s="2">
        <f t="shared" si="794"/>
        <v>4</v>
      </c>
      <c r="AY653" s="2">
        <f t="shared" si="795"/>
        <v>6</v>
      </c>
      <c r="AZ653" s="2">
        <f t="shared" si="796"/>
        <v>7</v>
      </c>
      <c r="BA653" s="2">
        <f t="shared" si="797"/>
        <v>4</v>
      </c>
      <c r="BB653" s="2">
        <f t="shared" si="798"/>
        <v>4</v>
      </c>
      <c r="BC653" s="2">
        <f t="shared" si="799"/>
        <v>5</v>
      </c>
      <c r="BD653" s="2">
        <f t="shared" si="800"/>
        <v>3</v>
      </c>
      <c r="BE653" s="2">
        <f t="shared" si="801"/>
        <v>5</v>
      </c>
      <c r="BF653" s="2">
        <f t="shared" si="802"/>
        <v>5</v>
      </c>
      <c r="BG653" s="2">
        <f t="shared" si="803"/>
        <v>5</v>
      </c>
      <c r="BH653" s="2">
        <f t="shared" si="804"/>
        <v>4</v>
      </c>
      <c r="BI653" s="2">
        <f t="shared" si="805"/>
        <v>5</v>
      </c>
      <c r="BJ653" s="2">
        <f t="shared" si="806"/>
        <v>2</v>
      </c>
      <c r="BK653" s="2">
        <f t="shared" si="807"/>
        <v>2</v>
      </c>
      <c r="BL653" s="2">
        <f t="shared" si="808"/>
        <v>2</v>
      </c>
      <c r="BM653" s="2">
        <f t="shared" si="809"/>
        <v>2</v>
      </c>
      <c r="BN653" s="2">
        <f t="shared" si="810"/>
        <v>1</v>
      </c>
      <c r="BO653" s="3">
        <f t="shared" si="832"/>
        <v>3</v>
      </c>
      <c r="BP653">
        <f t="shared" si="833"/>
        <v>1</v>
      </c>
      <c r="BR653">
        <v>3</v>
      </c>
      <c r="BS653">
        <f t="shared" si="811"/>
        <v>6</v>
      </c>
      <c r="BU653" s="1">
        <f t="shared" si="812"/>
        <v>4.536969064284726</v>
      </c>
      <c r="BV653" s="1">
        <f t="shared" si="813"/>
        <v>2.1494147593536015</v>
      </c>
      <c r="BW653" s="1">
        <f t="shared" si="814"/>
        <v>1.933729903171673</v>
      </c>
      <c r="BX653" s="1">
        <f t="shared" si="815"/>
        <v>2.9064638156272276</v>
      </c>
      <c r="BY653" s="1">
        <f t="shared" si="816"/>
        <v>2.3042401523021998</v>
      </c>
      <c r="BZ653" s="1">
        <f t="shared" si="817"/>
        <v>2.1132476371573516</v>
      </c>
      <c r="CA653" s="1">
        <f t="shared" si="818"/>
        <v>2.2238239122882741</v>
      </c>
      <c r="CB653" s="1">
        <f t="shared" si="819"/>
        <v>2.1137039795780646</v>
      </c>
      <c r="CC653" s="1">
        <f t="shared" si="820"/>
        <v>2.2777156172878716</v>
      </c>
      <c r="CD653" s="1">
        <f t="shared" si="821"/>
        <v>9.8720170772407361</v>
      </c>
      <c r="CE653" s="1">
        <f t="shared" si="822"/>
        <v>2.3921385930070707</v>
      </c>
      <c r="CF653" s="1">
        <f t="shared" si="823"/>
        <v>2.2265243755821054</v>
      </c>
      <c r="CG653" s="1">
        <f t="shared" si="824"/>
        <v>2.4786604009639546</v>
      </c>
      <c r="CH653" s="1">
        <f t="shared" si="825"/>
        <v>2.5781231868637375</v>
      </c>
      <c r="CI653" s="1">
        <f t="shared" si="826"/>
        <v>2.6787179983195752</v>
      </c>
      <c r="CJ653" s="1">
        <f t="shared" si="827"/>
        <v>2.7776704241355752</v>
      </c>
      <c r="CK653" s="1">
        <f t="shared" si="828"/>
        <v>2.7258334665847328</v>
      </c>
      <c r="CL653" s="5">
        <f t="shared" si="834"/>
        <v>3</v>
      </c>
      <c r="CN653" s="9">
        <f t="shared" si="835"/>
        <v>1.933729903171673</v>
      </c>
    </row>
    <row r="654" spans="1:92" x14ac:dyDescent="0.2">
      <c r="A654" s="4">
        <v>652</v>
      </c>
      <c r="B654" s="1">
        <v>0.46572772990018702</v>
      </c>
      <c r="C654" s="1">
        <v>0.43</v>
      </c>
      <c r="D654" s="1">
        <v>24</v>
      </c>
      <c r="E654" s="1">
        <v>0</v>
      </c>
      <c r="F654" s="1">
        <v>76</v>
      </c>
      <c r="G654" s="1">
        <v>6.4510023999351498</v>
      </c>
      <c r="H654" s="1">
        <v>6</v>
      </c>
      <c r="I654">
        <v>1500</v>
      </c>
      <c r="J654">
        <v>0.15</v>
      </c>
      <c r="K654">
        <v>37.5</v>
      </c>
      <c r="L654" s="1"/>
      <c r="M654" s="2">
        <f t="shared" si="760"/>
        <v>2</v>
      </c>
      <c r="N654" s="2">
        <f t="shared" si="761"/>
        <v>6</v>
      </c>
      <c r="O654" s="2">
        <f t="shared" si="762"/>
        <v>5</v>
      </c>
      <c r="P654" s="2">
        <f t="shared" si="763"/>
        <v>5</v>
      </c>
      <c r="Q654" s="2">
        <f t="shared" si="764"/>
        <v>7</v>
      </c>
      <c r="R654" s="2">
        <f t="shared" si="765"/>
        <v>8</v>
      </c>
      <c r="S654" s="2">
        <f t="shared" si="766"/>
        <v>5</v>
      </c>
      <c r="T654" s="2">
        <f t="shared" si="767"/>
        <v>4</v>
      </c>
      <c r="U654" s="2">
        <f t="shared" si="768"/>
        <v>8</v>
      </c>
      <c r="V654" s="2">
        <f t="shared" si="769"/>
        <v>8</v>
      </c>
      <c r="W654" s="2">
        <f t="shared" si="770"/>
        <v>3</v>
      </c>
      <c r="X654" s="2">
        <f t="shared" si="771"/>
        <v>5</v>
      </c>
      <c r="Y654" s="2">
        <f t="shared" si="772"/>
        <v>2</v>
      </c>
      <c r="Z654" s="2">
        <f t="shared" si="773"/>
        <v>2</v>
      </c>
      <c r="AA654" s="2">
        <f t="shared" si="774"/>
        <v>1</v>
      </c>
      <c r="AB654" s="2">
        <f t="shared" si="775"/>
        <v>2</v>
      </c>
      <c r="AC654" s="2">
        <f t="shared" si="776"/>
        <v>1</v>
      </c>
      <c r="AD654" s="3">
        <f t="shared" si="829"/>
        <v>6</v>
      </c>
      <c r="AE654" s="2">
        <f t="shared" si="777"/>
        <v>5</v>
      </c>
      <c r="AF654" s="2">
        <f t="shared" si="778"/>
        <v>9</v>
      </c>
      <c r="AG654" s="2">
        <f t="shared" si="779"/>
        <v>8</v>
      </c>
      <c r="AH654" s="2">
        <f t="shared" si="780"/>
        <v>8</v>
      </c>
      <c r="AI654" s="2">
        <f t="shared" si="781"/>
        <v>9</v>
      </c>
      <c r="AJ654" s="2">
        <f t="shared" si="782"/>
        <v>10</v>
      </c>
      <c r="AK654" s="2">
        <f t="shared" si="783"/>
        <v>7</v>
      </c>
      <c r="AL654" s="2">
        <f t="shared" si="784"/>
        <v>7</v>
      </c>
      <c r="AM654" s="2">
        <f t="shared" si="785"/>
        <v>10</v>
      </c>
      <c r="AN654" s="2">
        <f t="shared" si="786"/>
        <v>10</v>
      </c>
      <c r="AO654" s="2">
        <f t="shared" si="787"/>
        <v>5</v>
      </c>
      <c r="AP654" s="2">
        <f t="shared" si="788"/>
        <v>7</v>
      </c>
      <c r="AQ654" s="2">
        <f t="shared" si="789"/>
        <v>4</v>
      </c>
      <c r="AR654" s="2">
        <f t="shared" si="790"/>
        <v>3</v>
      </c>
      <c r="AS654" s="2">
        <f t="shared" si="791"/>
        <v>3</v>
      </c>
      <c r="AT654" s="2">
        <f t="shared" si="792"/>
        <v>4</v>
      </c>
      <c r="AU654" s="2">
        <f t="shared" si="793"/>
        <v>3</v>
      </c>
      <c r="AV654" s="3">
        <f t="shared" si="830"/>
        <v>6</v>
      </c>
      <c r="AW654">
        <f t="shared" si="831"/>
        <v>3</v>
      </c>
      <c r="AX654" s="2">
        <f t="shared" si="794"/>
        <v>2</v>
      </c>
      <c r="AY654" s="2">
        <f t="shared" si="795"/>
        <v>5</v>
      </c>
      <c r="AZ654" s="2">
        <f t="shared" si="796"/>
        <v>6</v>
      </c>
      <c r="BA654" s="2">
        <f t="shared" si="797"/>
        <v>4</v>
      </c>
      <c r="BB654" s="2">
        <f t="shared" si="798"/>
        <v>5</v>
      </c>
      <c r="BC654" s="2">
        <f t="shared" si="799"/>
        <v>6</v>
      </c>
      <c r="BD654" s="2">
        <f t="shared" si="800"/>
        <v>4</v>
      </c>
      <c r="BE654" s="2">
        <f t="shared" si="801"/>
        <v>6</v>
      </c>
      <c r="BF654" s="2">
        <f t="shared" si="802"/>
        <v>6</v>
      </c>
      <c r="BG654" s="2">
        <f t="shared" si="803"/>
        <v>6</v>
      </c>
      <c r="BH654" s="2">
        <f t="shared" si="804"/>
        <v>4</v>
      </c>
      <c r="BI654" s="2">
        <f t="shared" si="805"/>
        <v>6</v>
      </c>
      <c r="BJ654" s="2">
        <f t="shared" si="806"/>
        <v>4</v>
      </c>
      <c r="BK654" s="2">
        <f t="shared" si="807"/>
        <v>2</v>
      </c>
      <c r="BL654" s="2">
        <f t="shared" si="808"/>
        <v>2</v>
      </c>
      <c r="BM654" s="2">
        <f t="shared" si="809"/>
        <v>3</v>
      </c>
      <c r="BN654" s="2">
        <f t="shared" si="810"/>
        <v>2</v>
      </c>
      <c r="BO654" s="3">
        <f t="shared" si="832"/>
        <v>3</v>
      </c>
      <c r="BP654">
        <f t="shared" si="833"/>
        <v>6</v>
      </c>
      <c r="BR654">
        <v>3</v>
      </c>
      <c r="BS654">
        <f t="shared" si="811"/>
        <v>1</v>
      </c>
      <c r="BU654" s="1">
        <f t="shared" si="812"/>
        <v>6.103143288925696</v>
      </c>
      <c r="BV654" s="1">
        <f t="shared" si="813"/>
        <v>3.1269633324742028</v>
      </c>
      <c r="BW654" s="1">
        <f t="shared" si="814"/>
        <v>2.1408132817928873</v>
      </c>
      <c r="BX654" s="1">
        <f t="shared" si="815"/>
        <v>3.8321393584165748</v>
      </c>
      <c r="BY654" s="1">
        <f t="shared" si="816"/>
        <v>2.3727167702861274</v>
      </c>
      <c r="BZ654" s="1">
        <f t="shared" si="817"/>
        <v>1.7001816818029512</v>
      </c>
      <c r="CA654" s="1">
        <f t="shared" si="818"/>
        <v>3.0529143902011193</v>
      </c>
      <c r="CB654" s="1">
        <f t="shared" si="819"/>
        <v>1.7836098299288439</v>
      </c>
      <c r="CC654" s="1">
        <f t="shared" si="820"/>
        <v>2.001839747418229</v>
      </c>
      <c r="CD654" s="1">
        <f t="shared" si="821"/>
        <v>9.806167512214385</v>
      </c>
      <c r="CE654" s="1">
        <f t="shared" si="822"/>
        <v>4.3778075451679941</v>
      </c>
      <c r="CF654" s="1">
        <f t="shared" si="823"/>
        <v>1.8527479651671022</v>
      </c>
      <c r="CG654" s="1">
        <f t="shared" si="824"/>
        <v>2.1884721322347525</v>
      </c>
      <c r="CH654" s="1">
        <f t="shared" si="825"/>
        <v>2.4440413924291917</v>
      </c>
      <c r="CI654" s="1">
        <f t="shared" si="826"/>
        <v>2.5784578139211303</v>
      </c>
      <c r="CJ654" s="1">
        <f t="shared" si="827"/>
        <v>2.6807433085796961</v>
      </c>
      <c r="CK654" s="1">
        <f t="shared" si="828"/>
        <v>2.6289069555399052</v>
      </c>
      <c r="CL654" s="5">
        <f t="shared" si="834"/>
        <v>6</v>
      </c>
      <c r="CN654" s="9">
        <f t="shared" si="835"/>
        <v>1.7001816818029512</v>
      </c>
    </row>
    <row r="655" spans="1:92" x14ac:dyDescent="0.2">
      <c r="A655" s="4">
        <v>653</v>
      </c>
      <c r="B655" s="1">
        <v>0.53890686174012503</v>
      </c>
      <c r="C655" s="1">
        <v>0.36</v>
      </c>
      <c r="D655" s="1">
        <v>78</v>
      </c>
      <c r="E655" s="1">
        <v>0</v>
      </c>
      <c r="F655" s="1">
        <v>22</v>
      </c>
      <c r="G655" s="1">
        <v>5.4031543153705002</v>
      </c>
      <c r="H655" s="1">
        <v>6</v>
      </c>
      <c r="I655">
        <v>1500</v>
      </c>
      <c r="J655">
        <v>0.15</v>
      </c>
      <c r="K655">
        <v>37.5</v>
      </c>
      <c r="L655" s="1"/>
      <c r="M655" s="2">
        <f t="shared" si="760"/>
        <v>2</v>
      </c>
      <c r="N655" s="2">
        <f t="shared" si="761"/>
        <v>6</v>
      </c>
      <c r="O655" s="2">
        <f t="shared" si="762"/>
        <v>6</v>
      </c>
      <c r="P655" s="2">
        <f t="shared" si="763"/>
        <v>4</v>
      </c>
      <c r="Q655" s="2">
        <f t="shared" si="764"/>
        <v>7</v>
      </c>
      <c r="R655" s="2">
        <f t="shared" si="765"/>
        <v>7</v>
      </c>
      <c r="S655" s="2">
        <f t="shared" si="766"/>
        <v>7</v>
      </c>
      <c r="T655" s="2">
        <f t="shared" si="767"/>
        <v>4</v>
      </c>
      <c r="U655" s="2">
        <f t="shared" si="768"/>
        <v>7</v>
      </c>
      <c r="V655" s="2">
        <f t="shared" si="769"/>
        <v>7</v>
      </c>
      <c r="W655" s="2">
        <f t="shared" si="770"/>
        <v>3</v>
      </c>
      <c r="X655" s="2">
        <f t="shared" si="771"/>
        <v>5</v>
      </c>
      <c r="Y655" s="2">
        <f t="shared" si="772"/>
        <v>2</v>
      </c>
      <c r="Z655" s="2">
        <f t="shared" si="773"/>
        <v>2</v>
      </c>
      <c r="AA655" s="2">
        <f t="shared" si="774"/>
        <v>1</v>
      </c>
      <c r="AB655" s="2">
        <f t="shared" si="775"/>
        <v>2</v>
      </c>
      <c r="AC655" s="2">
        <f t="shared" si="776"/>
        <v>1</v>
      </c>
      <c r="AD655" s="3">
        <f t="shared" si="829"/>
        <v>5</v>
      </c>
      <c r="AE655" s="2">
        <f t="shared" si="777"/>
        <v>5</v>
      </c>
      <c r="AF655" s="2">
        <f t="shared" si="778"/>
        <v>9</v>
      </c>
      <c r="AG655" s="2">
        <f t="shared" si="779"/>
        <v>9</v>
      </c>
      <c r="AH655" s="2">
        <f t="shared" si="780"/>
        <v>7</v>
      </c>
      <c r="AI655" s="2">
        <f t="shared" si="781"/>
        <v>9</v>
      </c>
      <c r="AJ655" s="2">
        <f t="shared" si="782"/>
        <v>9</v>
      </c>
      <c r="AK655" s="2">
        <f t="shared" si="783"/>
        <v>9</v>
      </c>
      <c r="AL655" s="2">
        <f t="shared" si="784"/>
        <v>7</v>
      </c>
      <c r="AM655" s="2">
        <f t="shared" si="785"/>
        <v>9</v>
      </c>
      <c r="AN655" s="2">
        <f t="shared" si="786"/>
        <v>9</v>
      </c>
      <c r="AO655" s="2">
        <f t="shared" si="787"/>
        <v>5</v>
      </c>
      <c r="AP655" s="2">
        <f t="shared" si="788"/>
        <v>7</v>
      </c>
      <c r="AQ655" s="2">
        <f t="shared" si="789"/>
        <v>4</v>
      </c>
      <c r="AR655" s="2">
        <f t="shared" si="790"/>
        <v>3</v>
      </c>
      <c r="AS655" s="2">
        <f t="shared" si="791"/>
        <v>3</v>
      </c>
      <c r="AT655" s="2">
        <f t="shared" si="792"/>
        <v>4</v>
      </c>
      <c r="AU655" s="2">
        <f t="shared" si="793"/>
        <v>3</v>
      </c>
      <c r="AV655" s="3">
        <f t="shared" si="830"/>
        <v>2</v>
      </c>
      <c r="AW655">
        <f t="shared" si="831"/>
        <v>7</v>
      </c>
      <c r="AX655" s="2">
        <f t="shared" si="794"/>
        <v>2</v>
      </c>
      <c r="AY655" s="2">
        <f t="shared" si="795"/>
        <v>5</v>
      </c>
      <c r="AZ655" s="2">
        <f t="shared" si="796"/>
        <v>7</v>
      </c>
      <c r="BA655" s="2">
        <f t="shared" si="797"/>
        <v>4</v>
      </c>
      <c r="BB655" s="2">
        <f t="shared" si="798"/>
        <v>6</v>
      </c>
      <c r="BC655" s="2">
        <f t="shared" si="799"/>
        <v>5</v>
      </c>
      <c r="BD655" s="2">
        <f t="shared" si="800"/>
        <v>5</v>
      </c>
      <c r="BE655" s="2">
        <f t="shared" si="801"/>
        <v>5</v>
      </c>
      <c r="BF655" s="2">
        <f t="shared" si="802"/>
        <v>5</v>
      </c>
      <c r="BG655" s="2">
        <f t="shared" si="803"/>
        <v>5</v>
      </c>
      <c r="BH655" s="2">
        <f t="shared" si="804"/>
        <v>4</v>
      </c>
      <c r="BI655" s="2">
        <f t="shared" si="805"/>
        <v>7</v>
      </c>
      <c r="BJ655" s="2">
        <f t="shared" si="806"/>
        <v>4</v>
      </c>
      <c r="BK655" s="2">
        <f t="shared" si="807"/>
        <v>2</v>
      </c>
      <c r="BL655" s="2">
        <f t="shared" si="808"/>
        <v>2</v>
      </c>
      <c r="BM655" s="2">
        <f t="shared" si="809"/>
        <v>3</v>
      </c>
      <c r="BN655" s="2">
        <f t="shared" si="810"/>
        <v>2</v>
      </c>
      <c r="BO655" s="3">
        <f t="shared" si="832"/>
        <v>3</v>
      </c>
      <c r="BP655">
        <f t="shared" si="833"/>
        <v>2</v>
      </c>
      <c r="BR655">
        <v>8</v>
      </c>
      <c r="BS655">
        <f t="shared" si="811"/>
        <v>1</v>
      </c>
      <c r="BU655" s="1">
        <f t="shared" si="812"/>
        <v>7.0464495582608722</v>
      </c>
      <c r="BV655" s="1">
        <f t="shared" si="813"/>
        <v>3.8764924880419813</v>
      </c>
      <c r="BW655" s="1">
        <f t="shared" si="814"/>
        <v>2.5681959050311676</v>
      </c>
      <c r="BX655" s="1">
        <f t="shared" si="815"/>
        <v>4.7001692682455296</v>
      </c>
      <c r="BY655" s="1">
        <f t="shared" si="816"/>
        <v>2.7845746931367716</v>
      </c>
      <c r="BZ655" s="1">
        <f t="shared" si="817"/>
        <v>1.6918562823647132</v>
      </c>
      <c r="CA655" s="1">
        <f t="shared" si="818"/>
        <v>3.6278889810270241</v>
      </c>
      <c r="CB655" s="1">
        <f t="shared" si="819"/>
        <v>1.6741197916966375</v>
      </c>
      <c r="CC655" s="1">
        <f t="shared" si="820"/>
        <v>1.8720931399694538</v>
      </c>
      <c r="CD655" s="1">
        <f t="shared" si="821"/>
        <v>9.8140071646203833</v>
      </c>
      <c r="CE655" s="1">
        <f t="shared" si="822"/>
        <v>5.3284034480766174</v>
      </c>
      <c r="CF655" s="1">
        <f t="shared" si="823"/>
        <v>1.9166632303534108</v>
      </c>
      <c r="CG655" s="1">
        <f t="shared" si="824"/>
        <v>2.1768134240471855</v>
      </c>
      <c r="CH655" s="1">
        <f t="shared" si="825"/>
        <v>2.3130695990248902</v>
      </c>
      <c r="CI655" s="1">
        <f t="shared" si="826"/>
        <v>2.4705108369995741</v>
      </c>
      <c r="CJ655" s="1">
        <f t="shared" si="827"/>
        <v>2.5768038678908565</v>
      </c>
      <c r="CK655" s="1">
        <f t="shared" si="828"/>
        <v>2.524290221045987</v>
      </c>
      <c r="CL655" s="5">
        <f t="shared" si="834"/>
        <v>8</v>
      </c>
      <c r="CN655" s="9">
        <f t="shared" si="835"/>
        <v>1.6741197916966375</v>
      </c>
    </row>
    <row r="656" spans="1:92" x14ac:dyDescent="0.2">
      <c r="A656" s="4">
        <v>654</v>
      </c>
      <c r="B656" s="1">
        <v>0.513266727615317</v>
      </c>
      <c r="C656" s="1">
        <v>13.212</v>
      </c>
      <c r="D656" s="1">
        <v>13</v>
      </c>
      <c r="E656" s="1">
        <v>13</v>
      </c>
      <c r="F656" s="1">
        <v>74</v>
      </c>
      <c r="G656" s="1">
        <v>5.6054706061936903</v>
      </c>
      <c r="H656" s="1">
        <v>6</v>
      </c>
      <c r="I656">
        <v>1500</v>
      </c>
      <c r="J656">
        <v>0.15</v>
      </c>
      <c r="K656">
        <v>37.5</v>
      </c>
      <c r="L656" s="1"/>
      <c r="M656" s="2">
        <f t="shared" si="760"/>
        <v>3</v>
      </c>
      <c r="N656" s="2">
        <f t="shared" si="761"/>
        <v>5</v>
      </c>
      <c r="O656" s="2">
        <f t="shared" si="762"/>
        <v>5</v>
      </c>
      <c r="P656" s="2">
        <f t="shared" si="763"/>
        <v>4</v>
      </c>
      <c r="Q656" s="2">
        <f t="shared" si="764"/>
        <v>6</v>
      </c>
      <c r="R656" s="2">
        <f t="shared" si="765"/>
        <v>7</v>
      </c>
      <c r="S656" s="2">
        <f t="shared" si="766"/>
        <v>5</v>
      </c>
      <c r="T656" s="2">
        <f t="shared" si="767"/>
        <v>4</v>
      </c>
      <c r="U656" s="2">
        <f t="shared" si="768"/>
        <v>9</v>
      </c>
      <c r="V656" s="2">
        <f t="shared" si="769"/>
        <v>7</v>
      </c>
      <c r="W656" s="2">
        <f t="shared" si="770"/>
        <v>3</v>
      </c>
      <c r="X656" s="2">
        <f t="shared" si="771"/>
        <v>4</v>
      </c>
      <c r="Y656" s="2">
        <f t="shared" si="772"/>
        <v>1</v>
      </c>
      <c r="Z656" s="2">
        <f t="shared" si="773"/>
        <v>1</v>
      </c>
      <c r="AA656" s="2">
        <f t="shared" si="774"/>
        <v>1</v>
      </c>
      <c r="AB656" s="2">
        <f t="shared" si="775"/>
        <v>1</v>
      </c>
      <c r="AC656" s="2">
        <f t="shared" si="776"/>
        <v>0</v>
      </c>
      <c r="AD656" s="3">
        <f t="shared" si="829"/>
        <v>9</v>
      </c>
      <c r="AE656" s="2">
        <f t="shared" si="777"/>
        <v>6</v>
      </c>
      <c r="AF656" s="2">
        <f t="shared" si="778"/>
        <v>8</v>
      </c>
      <c r="AG656" s="2">
        <f t="shared" si="779"/>
        <v>8</v>
      </c>
      <c r="AH656" s="2">
        <f t="shared" si="780"/>
        <v>7</v>
      </c>
      <c r="AI656" s="2">
        <f t="shared" si="781"/>
        <v>8</v>
      </c>
      <c r="AJ656" s="2">
        <f t="shared" si="782"/>
        <v>9</v>
      </c>
      <c r="AK656" s="2">
        <f t="shared" si="783"/>
        <v>7</v>
      </c>
      <c r="AL656" s="2">
        <f t="shared" si="784"/>
        <v>7</v>
      </c>
      <c r="AM656" s="2">
        <f t="shared" si="785"/>
        <v>11</v>
      </c>
      <c r="AN656" s="2">
        <f t="shared" si="786"/>
        <v>9</v>
      </c>
      <c r="AO656" s="2">
        <f t="shared" si="787"/>
        <v>5</v>
      </c>
      <c r="AP656" s="2">
        <f t="shared" si="788"/>
        <v>6</v>
      </c>
      <c r="AQ656" s="2">
        <f t="shared" si="789"/>
        <v>3</v>
      </c>
      <c r="AR656" s="2">
        <f t="shared" si="790"/>
        <v>2</v>
      </c>
      <c r="AS656" s="2">
        <f t="shared" si="791"/>
        <v>3</v>
      </c>
      <c r="AT656" s="2">
        <f t="shared" si="792"/>
        <v>3</v>
      </c>
      <c r="AU656" s="2">
        <f t="shared" si="793"/>
        <v>2</v>
      </c>
      <c r="AV656" s="3">
        <f t="shared" si="830"/>
        <v>9</v>
      </c>
      <c r="AW656">
        <f t="shared" si="831"/>
        <v>1</v>
      </c>
      <c r="AX656" s="2">
        <f t="shared" si="794"/>
        <v>3</v>
      </c>
      <c r="AY656" s="2">
        <f t="shared" si="795"/>
        <v>5</v>
      </c>
      <c r="AZ656" s="2">
        <f t="shared" si="796"/>
        <v>6</v>
      </c>
      <c r="BA656" s="2">
        <f t="shared" si="797"/>
        <v>4</v>
      </c>
      <c r="BB656" s="2">
        <f t="shared" si="798"/>
        <v>4</v>
      </c>
      <c r="BC656" s="2">
        <f t="shared" si="799"/>
        <v>4</v>
      </c>
      <c r="BD656" s="2">
        <f t="shared" si="800"/>
        <v>3</v>
      </c>
      <c r="BE656" s="2">
        <f t="shared" si="801"/>
        <v>7</v>
      </c>
      <c r="BF656" s="2">
        <f t="shared" si="802"/>
        <v>7</v>
      </c>
      <c r="BG656" s="2">
        <f t="shared" si="803"/>
        <v>4</v>
      </c>
      <c r="BH656" s="2">
        <f t="shared" si="804"/>
        <v>4</v>
      </c>
      <c r="BI656" s="2">
        <f t="shared" si="805"/>
        <v>5</v>
      </c>
      <c r="BJ656" s="2">
        <f t="shared" si="806"/>
        <v>2</v>
      </c>
      <c r="BK656" s="2">
        <f t="shared" si="807"/>
        <v>2</v>
      </c>
      <c r="BL656" s="2">
        <f t="shared" si="808"/>
        <v>2</v>
      </c>
      <c r="BM656" s="2">
        <f t="shared" si="809"/>
        <v>2</v>
      </c>
      <c r="BN656" s="2">
        <f t="shared" si="810"/>
        <v>1</v>
      </c>
      <c r="BO656" s="3">
        <f t="shared" si="832"/>
        <v>8</v>
      </c>
      <c r="BP656">
        <f t="shared" si="833"/>
        <v>2</v>
      </c>
      <c r="BR656">
        <v>3</v>
      </c>
      <c r="BS656">
        <f t="shared" si="811"/>
        <v>1</v>
      </c>
      <c r="BU656" s="1">
        <f t="shared" si="812"/>
        <v>5.4108439366423804</v>
      </c>
      <c r="BV656" s="1">
        <f t="shared" si="813"/>
        <v>2.8698125476392238</v>
      </c>
      <c r="BW656" s="1">
        <f t="shared" si="814"/>
        <v>1.9419369609644468</v>
      </c>
      <c r="BX656" s="1">
        <f t="shared" si="815"/>
        <v>4.3890148381470855</v>
      </c>
      <c r="BY656" s="1">
        <f t="shared" si="816"/>
        <v>2.9841334992590305</v>
      </c>
      <c r="BZ656" s="1">
        <f t="shared" si="817"/>
        <v>2.134307703968557</v>
      </c>
      <c r="CA656" s="1">
        <f t="shared" si="818"/>
        <v>2.1948702822287611</v>
      </c>
      <c r="CB656" s="1">
        <f t="shared" si="819"/>
        <v>2.1317852178757142</v>
      </c>
      <c r="CC656" s="1">
        <f t="shared" si="820"/>
        <v>2.3079687779449154</v>
      </c>
      <c r="CD656" s="1">
        <f t="shared" si="821"/>
        <v>9.9077159678437141</v>
      </c>
      <c r="CE656" s="1">
        <f t="shared" si="822"/>
        <v>2.9900363626181803</v>
      </c>
      <c r="CF656" s="1">
        <f t="shared" si="823"/>
        <v>2.3334664780807621</v>
      </c>
      <c r="CG656" s="1">
        <f t="shared" si="824"/>
        <v>2.4974959842520037</v>
      </c>
      <c r="CH656" s="1">
        <f t="shared" si="825"/>
        <v>2.6065913375483571</v>
      </c>
      <c r="CI656" s="1">
        <f t="shared" si="826"/>
        <v>2.7117808175717331</v>
      </c>
      <c r="CJ656" s="1">
        <f t="shared" si="827"/>
        <v>2.8090158274953119</v>
      </c>
      <c r="CK656" s="1">
        <f t="shared" si="828"/>
        <v>2.7606268893576753</v>
      </c>
      <c r="CL656" s="5">
        <f t="shared" si="834"/>
        <v>3</v>
      </c>
      <c r="CN656" s="9">
        <f t="shared" si="835"/>
        <v>1.9419369609644468</v>
      </c>
    </row>
    <row r="657" spans="1:92" x14ac:dyDescent="0.2">
      <c r="A657" s="4">
        <v>655</v>
      </c>
      <c r="B657" s="1">
        <v>0.569522936177011</v>
      </c>
      <c r="C657" s="1">
        <v>3.125</v>
      </c>
      <c r="D657" s="1">
        <v>33</v>
      </c>
      <c r="E657" s="1">
        <v>17</v>
      </c>
      <c r="F657" s="1">
        <v>50</v>
      </c>
      <c r="G657" s="1">
        <v>5.3056746881658396</v>
      </c>
      <c r="H657" s="1">
        <v>6</v>
      </c>
      <c r="I657">
        <v>1500</v>
      </c>
      <c r="J657">
        <v>0.15</v>
      </c>
      <c r="K657">
        <v>37.5</v>
      </c>
      <c r="L657" s="1"/>
      <c r="M657" s="2">
        <f t="shared" si="760"/>
        <v>3</v>
      </c>
      <c r="N657" s="2">
        <f t="shared" si="761"/>
        <v>5</v>
      </c>
      <c r="O657" s="2">
        <f t="shared" si="762"/>
        <v>5</v>
      </c>
      <c r="P657" s="2">
        <f t="shared" si="763"/>
        <v>5</v>
      </c>
      <c r="Q657" s="2">
        <f t="shared" si="764"/>
        <v>7</v>
      </c>
      <c r="R657" s="2">
        <f t="shared" si="765"/>
        <v>9</v>
      </c>
      <c r="S657" s="2">
        <f t="shared" si="766"/>
        <v>5</v>
      </c>
      <c r="T657" s="2">
        <f t="shared" si="767"/>
        <v>5</v>
      </c>
      <c r="U657" s="2">
        <f t="shared" si="768"/>
        <v>7</v>
      </c>
      <c r="V657" s="2">
        <f t="shared" si="769"/>
        <v>8</v>
      </c>
      <c r="W657" s="2">
        <f t="shared" si="770"/>
        <v>3</v>
      </c>
      <c r="X657" s="2">
        <f t="shared" si="771"/>
        <v>4</v>
      </c>
      <c r="Y657" s="2">
        <f t="shared" si="772"/>
        <v>1</v>
      </c>
      <c r="Z657" s="2">
        <f t="shared" si="773"/>
        <v>1</v>
      </c>
      <c r="AA657" s="2">
        <f t="shared" si="774"/>
        <v>1</v>
      </c>
      <c r="AB657" s="2">
        <f t="shared" si="775"/>
        <v>1</v>
      </c>
      <c r="AC657" s="2">
        <f t="shared" si="776"/>
        <v>0</v>
      </c>
      <c r="AD657" s="3">
        <f t="shared" si="829"/>
        <v>6</v>
      </c>
      <c r="AE657" s="2">
        <f t="shared" si="777"/>
        <v>6</v>
      </c>
      <c r="AF657" s="2">
        <f t="shared" si="778"/>
        <v>8</v>
      </c>
      <c r="AG657" s="2">
        <f t="shared" si="779"/>
        <v>8</v>
      </c>
      <c r="AH657" s="2">
        <f t="shared" si="780"/>
        <v>8</v>
      </c>
      <c r="AI657" s="2">
        <f t="shared" si="781"/>
        <v>9</v>
      </c>
      <c r="AJ657" s="2">
        <f t="shared" si="782"/>
        <v>11</v>
      </c>
      <c r="AK657" s="2">
        <f t="shared" si="783"/>
        <v>7</v>
      </c>
      <c r="AL657" s="2">
        <f t="shared" si="784"/>
        <v>8</v>
      </c>
      <c r="AM657" s="2">
        <f t="shared" si="785"/>
        <v>9</v>
      </c>
      <c r="AN657" s="2">
        <f t="shared" si="786"/>
        <v>10</v>
      </c>
      <c r="AO657" s="2">
        <f t="shared" si="787"/>
        <v>5</v>
      </c>
      <c r="AP657" s="2">
        <f t="shared" si="788"/>
        <v>6</v>
      </c>
      <c r="AQ657" s="2">
        <f t="shared" si="789"/>
        <v>3</v>
      </c>
      <c r="AR657" s="2">
        <f t="shared" si="790"/>
        <v>2</v>
      </c>
      <c r="AS657" s="2">
        <f t="shared" si="791"/>
        <v>3</v>
      </c>
      <c r="AT657" s="2">
        <f t="shared" si="792"/>
        <v>3</v>
      </c>
      <c r="AU657" s="2">
        <f t="shared" si="793"/>
        <v>2</v>
      </c>
      <c r="AV657" s="3">
        <f t="shared" si="830"/>
        <v>6</v>
      </c>
      <c r="AW657">
        <f t="shared" si="831"/>
        <v>1</v>
      </c>
      <c r="AX657" s="2">
        <f t="shared" si="794"/>
        <v>3</v>
      </c>
      <c r="AY657" s="2">
        <f t="shared" si="795"/>
        <v>5</v>
      </c>
      <c r="AZ657" s="2">
        <f t="shared" si="796"/>
        <v>6</v>
      </c>
      <c r="BA657" s="2">
        <f t="shared" si="797"/>
        <v>5</v>
      </c>
      <c r="BB657" s="2">
        <f t="shared" si="798"/>
        <v>5</v>
      </c>
      <c r="BC657" s="2">
        <f t="shared" si="799"/>
        <v>6</v>
      </c>
      <c r="BD657" s="2">
        <f t="shared" si="800"/>
        <v>3</v>
      </c>
      <c r="BE657" s="2">
        <f t="shared" si="801"/>
        <v>5</v>
      </c>
      <c r="BF657" s="2">
        <f t="shared" si="802"/>
        <v>5</v>
      </c>
      <c r="BG657" s="2">
        <f t="shared" si="803"/>
        <v>5</v>
      </c>
      <c r="BH657" s="2">
        <f t="shared" si="804"/>
        <v>4</v>
      </c>
      <c r="BI657" s="2">
        <f t="shared" si="805"/>
        <v>5</v>
      </c>
      <c r="BJ657" s="2">
        <f t="shared" si="806"/>
        <v>2</v>
      </c>
      <c r="BK657" s="2">
        <f t="shared" si="807"/>
        <v>2</v>
      </c>
      <c r="BL657" s="2">
        <f t="shared" si="808"/>
        <v>2</v>
      </c>
      <c r="BM657" s="2">
        <f t="shared" si="809"/>
        <v>2</v>
      </c>
      <c r="BN657" s="2">
        <f t="shared" si="810"/>
        <v>1</v>
      </c>
      <c r="BO657" s="3">
        <f t="shared" si="832"/>
        <v>3</v>
      </c>
      <c r="BP657">
        <f t="shared" si="833"/>
        <v>2</v>
      </c>
      <c r="BR657">
        <v>3</v>
      </c>
      <c r="BS657">
        <f t="shared" si="811"/>
        <v>5</v>
      </c>
      <c r="BU657" s="1">
        <f t="shared" si="812"/>
        <v>5.5324093619107968</v>
      </c>
      <c r="BV657" s="1">
        <f t="shared" si="813"/>
        <v>2.9356281019144777</v>
      </c>
      <c r="BW657" s="1">
        <f t="shared" si="814"/>
        <v>1.8625446408061854</v>
      </c>
      <c r="BX657" s="1">
        <f t="shared" si="815"/>
        <v>4.5960346938959287</v>
      </c>
      <c r="BY657" s="1">
        <f t="shared" si="816"/>
        <v>3.0727302270556449</v>
      </c>
      <c r="BZ657" s="1">
        <f t="shared" si="817"/>
        <v>2.0669732498637425</v>
      </c>
      <c r="CA657" s="1">
        <f t="shared" si="818"/>
        <v>2.0954702119628514</v>
      </c>
      <c r="CB657" s="1">
        <f t="shared" si="819"/>
        <v>2.0830192857571692</v>
      </c>
      <c r="CC657" s="1">
        <f t="shared" si="820"/>
        <v>2.2465219510912364</v>
      </c>
      <c r="CD657" s="1">
        <f t="shared" si="821"/>
        <v>9.9039085922933889</v>
      </c>
      <c r="CE657" s="1">
        <f t="shared" si="822"/>
        <v>3.0111017456792997</v>
      </c>
      <c r="CF657" s="1">
        <f t="shared" si="823"/>
        <v>2.2992077333149101</v>
      </c>
      <c r="CG657" s="1">
        <f t="shared" si="824"/>
        <v>2.4081961606017046</v>
      </c>
      <c r="CH657" s="1">
        <f t="shared" si="825"/>
        <v>2.545111647788262</v>
      </c>
      <c r="CI657" s="1">
        <f t="shared" si="826"/>
        <v>2.661964447991608</v>
      </c>
      <c r="CJ657" s="1">
        <f t="shared" si="827"/>
        <v>2.7608669339246505</v>
      </c>
      <c r="CK657" s="1">
        <f t="shared" si="828"/>
        <v>2.7120729005691802</v>
      </c>
      <c r="CL657" s="5">
        <f t="shared" si="834"/>
        <v>3</v>
      </c>
      <c r="CN657" s="9">
        <f t="shared" si="835"/>
        <v>1.8625446408061854</v>
      </c>
    </row>
    <row r="658" spans="1:92" x14ac:dyDescent="0.2">
      <c r="A658" s="4">
        <v>656</v>
      </c>
      <c r="B658" s="1">
        <v>0.53359353276964705</v>
      </c>
      <c r="C658" s="1">
        <v>64.094999999999999</v>
      </c>
      <c r="D658" s="1">
        <v>49</v>
      </c>
      <c r="E658" s="1">
        <v>36</v>
      </c>
      <c r="F658" s="1">
        <v>15</v>
      </c>
      <c r="G658" s="1">
        <v>6.4094745159548898</v>
      </c>
      <c r="H658" s="1">
        <v>6</v>
      </c>
      <c r="I658">
        <v>1500</v>
      </c>
      <c r="J658">
        <v>0.15</v>
      </c>
      <c r="K658">
        <v>37.5</v>
      </c>
      <c r="L658" s="1"/>
      <c r="M658" s="2">
        <f t="shared" si="760"/>
        <v>4</v>
      </c>
      <c r="N658" s="2">
        <f t="shared" si="761"/>
        <v>8</v>
      </c>
      <c r="O658" s="2">
        <f t="shared" si="762"/>
        <v>8</v>
      </c>
      <c r="P658" s="2">
        <f t="shared" si="763"/>
        <v>5</v>
      </c>
      <c r="Q658" s="2">
        <f t="shared" si="764"/>
        <v>7</v>
      </c>
      <c r="R658" s="2">
        <f t="shared" si="765"/>
        <v>8</v>
      </c>
      <c r="S658" s="2">
        <f t="shared" si="766"/>
        <v>5</v>
      </c>
      <c r="T658" s="2">
        <f t="shared" si="767"/>
        <v>6</v>
      </c>
      <c r="U658" s="2">
        <f t="shared" si="768"/>
        <v>6</v>
      </c>
      <c r="V658" s="2">
        <f t="shared" si="769"/>
        <v>8</v>
      </c>
      <c r="W658" s="2">
        <f t="shared" si="770"/>
        <v>3</v>
      </c>
      <c r="X658" s="2">
        <f t="shared" si="771"/>
        <v>4</v>
      </c>
      <c r="Y658" s="2">
        <f t="shared" si="772"/>
        <v>1</v>
      </c>
      <c r="Z658" s="2">
        <f t="shared" si="773"/>
        <v>1</v>
      </c>
      <c r="AA658" s="2">
        <f t="shared" si="774"/>
        <v>1</v>
      </c>
      <c r="AB658" s="2">
        <f t="shared" si="775"/>
        <v>1</v>
      </c>
      <c r="AC658" s="2">
        <f t="shared" si="776"/>
        <v>0</v>
      </c>
      <c r="AD658" s="3">
        <f t="shared" si="829"/>
        <v>2</v>
      </c>
      <c r="AE658" s="2">
        <f t="shared" si="777"/>
        <v>7</v>
      </c>
      <c r="AF658" s="2">
        <f t="shared" si="778"/>
        <v>11</v>
      </c>
      <c r="AG658" s="2">
        <f t="shared" si="779"/>
        <v>11</v>
      </c>
      <c r="AH658" s="2">
        <f t="shared" si="780"/>
        <v>8</v>
      </c>
      <c r="AI658" s="2">
        <f t="shared" si="781"/>
        <v>9</v>
      </c>
      <c r="AJ658" s="2">
        <f t="shared" si="782"/>
        <v>10</v>
      </c>
      <c r="AK658" s="2">
        <f t="shared" si="783"/>
        <v>7</v>
      </c>
      <c r="AL658" s="2">
        <f t="shared" si="784"/>
        <v>9</v>
      </c>
      <c r="AM658" s="2">
        <f t="shared" si="785"/>
        <v>8</v>
      </c>
      <c r="AN658" s="2">
        <f t="shared" si="786"/>
        <v>10</v>
      </c>
      <c r="AO658" s="2">
        <f t="shared" si="787"/>
        <v>5</v>
      </c>
      <c r="AP658" s="2">
        <f t="shared" si="788"/>
        <v>6</v>
      </c>
      <c r="AQ658" s="2">
        <f t="shared" si="789"/>
        <v>3</v>
      </c>
      <c r="AR658" s="2">
        <f t="shared" si="790"/>
        <v>2</v>
      </c>
      <c r="AS658" s="2">
        <f t="shared" si="791"/>
        <v>3</v>
      </c>
      <c r="AT658" s="2">
        <f t="shared" si="792"/>
        <v>3</v>
      </c>
      <c r="AU658" s="2">
        <f t="shared" si="793"/>
        <v>2</v>
      </c>
      <c r="AV658" s="3">
        <f t="shared" si="830"/>
        <v>2</v>
      </c>
      <c r="AW658">
        <f t="shared" si="831"/>
        <v>2</v>
      </c>
      <c r="AX658" s="2">
        <f t="shared" si="794"/>
        <v>4</v>
      </c>
      <c r="AY658" s="2">
        <f t="shared" si="795"/>
        <v>8</v>
      </c>
      <c r="AZ658" s="2">
        <f t="shared" si="796"/>
        <v>9</v>
      </c>
      <c r="BA658" s="2">
        <f t="shared" si="797"/>
        <v>5</v>
      </c>
      <c r="BB658" s="2">
        <f t="shared" si="798"/>
        <v>5</v>
      </c>
      <c r="BC658" s="2">
        <f t="shared" si="799"/>
        <v>5</v>
      </c>
      <c r="BD658" s="2">
        <f t="shared" si="800"/>
        <v>3</v>
      </c>
      <c r="BE658" s="2">
        <f t="shared" si="801"/>
        <v>4</v>
      </c>
      <c r="BF658" s="2">
        <f t="shared" si="802"/>
        <v>4</v>
      </c>
      <c r="BG658" s="2">
        <f t="shared" si="803"/>
        <v>5</v>
      </c>
      <c r="BH658" s="2">
        <f t="shared" si="804"/>
        <v>4</v>
      </c>
      <c r="BI658" s="2">
        <f t="shared" si="805"/>
        <v>5</v>
      </c>
      <c r="BJ658" s="2">
        <f t="shared" si="806"/>
        <v>2</v>
      </c>
      <c r="BK658" s="2">
        <f t="shared" si="807"/>
        <v>2</v>
      </c>
      <c r="BL658" s="2">
        <f t="shared" si="808"/>
        <v>2</v>
      </c>
      <c r="BM658" s="2">
        <f t="shared" si="809"/>
        <v>2</v>
      </c>
      <c r="BN658" s="2">
        <f t="shared" si="810"/>
        <v>1</v>
      </c>
      <c r="BO658" s="3">
        <f t="shared" si="832"/>
        <v>3</v>
      </c>
      <c r="BP658">
        <f t="shared" si="833"/>
        <v>1</v>
      </c>
      <c r="BR658">
        <v>2</v>
      </c>
      <c r="BS658">
        <f t="shared" si="811"/>
        <v>1</v>
      </c>
      <c r="BU658" s="1">
        <f t="shared" si="812"/>
        <v>5.1043102738537609</v>
      </c>
      <c r="BV658" s="1">
        <f t="shared" si="813"/>
        <v>2.6419365260907863</v>
      </c>
      <c r="BW658" s="1">
        <f t="shared" si="814"/>
        <v>1.991610779187418</v>
      </c>
      <c r="BX658" s="1">
        <f t="shared" si="815"/>
        <v>3.8687067830374962</v>
      </c>
      <c r="BY658" s="1">
        <f t="shared" si="816"/>
        <v>2.7340509149158767</v>
      </c>
      <c r="BZ658" s="1">
        <f t="shared" si="817"/>
        <v>2.1362450714044772</v>
      </c>
      <c r="CA658" s="1">
        <f t="shared" si="818"/>
        <v>2.2682806534867015</v>
      </c>
      <c r="CB658" s="1">
        <f t="shared" si="819"/>
        <v>2.1310074438483064</v>
      </c>
      <c r="CC658" s="1">
        <f t="shared" si="820"/>
        <v>2.276049147052924</v>
      </c>
      <c r="CD658" s="1">
        <f t="shared" si="821"/>
        <v>9.8926811288090661</v>
      </c>
      <c r="CE658" s="1">
        <f t="shared" si="822"/>
        <v>2.7913302260950261</v>
      </c>
      <c r="CF658" s="1">
        <f t="shared" si="823"/>
        <v>2.2782524354661873</v>
      </c>
      <c r="CG658" s="1">
        <f t="shared" si="824"/>
        <v>2.4896396673430226</v>
      </c>
      <c r="CH658" s="1">
        <f t="shared" si="825"/>
        <v>2.5727801096257896</v>
      </c>
      <c r="CI658" s="1">
        <f t="shared" si="826"/>
        <v>2.7089109305353354</v>
      </c>
      <c r="CJ658" s="1">
        <f t="shared" si="827"/>
        <v>2.8064372355363463</v>
      </c>
      <c r="CK658" s="1">
        <f t="shared" si="828"/>
        <v>2.7570098405228216</v>
      </c>
      <c r="CL658" s="5">
        <f t="shared" si="834"/>
        <v>3</v>
      </c>
      <c r="CN658" s="9">
        <f t="shared" si="835"/>
        <v>1.991610779187418</v>
      </c>
    </row>
    <row r="659" spans="1:92" x14ac:dyDescent="0.2">
      <c r="A659" s="4">
        <v>657</v>
      </c>
      <c r="B659" s="1">
        <v>0.43988462436989101</v>
      </c>
      <c r="C659" s="1">
        <v>49.575000000000003</v>
      </c>
      <c r="D659" s="1">
        <v>77</v>
      </c>
      <c r="E659" s="1">
        <v>0</v>
      </c>
      <c r="F659" s="1">
        <v>23</v>
      </c>
      <c r="G659" s="1">
        <v>10.5165187517802</v>
      </c>
      <c r="H659" s="1">
        <v>7</v>
      </c>
      <c r="I659">
        <v>1500</v>
      </c>
      <c r="J659">
        <v>0.15</v>
      </c>
      <c r="K659">
        <v>37.5</v>
      </c>
      <c r="L659" s="1"/>
      <c r="M659" s="2">
        <f t="shared" si="760"/>
        <v>3</v>
      </c>
      <c r="N659" s="2">
        <f t="shared" si="761"/>
        <v>6</v>
      </c>
      <c r="O659" s="2">
        <f t="shared" si="762"/>
        <v>4</v>
      </c>
      <c r="P659" s="2">
        <f t="shared" si="763"/>
        <v>5</v>
      </c>
      <c r="Q659" s="2">
        <f t="shared" si="764"/>
        <v>7</v>
      </c>
      <c r="R659" s="2">
        <f t="shared" si="765"/>
        <v>5</v>
      </c>
      <c r="S659" s="2">
        <f t="shared" si="766"/>
        <v>7</v>
      </c>
      <c r="T659" s="2">
        <f t="shared" si="767"/>
        <v>3</v>
      </c>
      <c r="U659" s="2">
        <f t="shared" si="768"/>
        <v>5</v>
      </c>
      <c r="V659" s="2">
        <f t="shared" si="769"/>
        <v>6</v>
      </c>
      <c r="W659" s="2">
        <f t="shared" si="770"/>
        <v>4</v>
      </c>
      <c r="X659" s="2">
        <f t="shared" si="771"/>
        <v>4</v>
      </c>
      <c r="Y659" s="2">
        <f t="shared" si="772"/>
        <v>2</v>
      </c>
      <c r="Z659" s="2">
        <f t="shared" si="773"/>
        <v>2</v>
      </c>
      <c r="AA659" s="2">
        <f t="shared" si="774"/>
        <v>1</v>
      </c>
      <c r="AB659" s="2">
        <f t="shared" si="775"/>
        <v>2</v>
      </c>
      <c r="AC659" s="2">
        <f t="shared" si="776"/>
        <v>1</v>
      </c>
      <c r="AD659" s="3">
        <f t="shared" si="829"/>
        <v>5</v>
      </c>
      <c r="AE659" s="2">
        <f t="shared" si="777"/>
        <v>6</v>
      </c>
      <c r="AF659" s="2">
        <f t="shared" si="778"/>
        <v>9</v>
      </c>
      <c r="AG659" s="2">
        <f t="shared" si="779"/>
        <v>7</v>
      </c>
      <c r="AH659" s="2">
        <f t="shared" si="780"/>
        <v>8</v>
      </c>
      <c r="AI659" s="2">
        <f t="shared" si="781"/>
        <v>9</v>
      </c>
      <c r="AJ659" s="2">
        <f t="shared" si="782"/>
        <v>7</v>
      </c>
      <c r="AK659" s="2">
        <f t="shared" si="783"/>
        <v>9</v>
      </c>
      <c r="AL659" s="2">
        <f t="shared" si="784"/>
        <v>6</v>
      </c>
      <c r="AM659" s="2">
        <f t="shared" si="785"/>
        <v>7</v>
      </c>
      <c r="AN659" s="2">
        <f t="shared" si="786"/>
        <v>8</v>
      </c>
      <c r="AO659" s="2">
        <f t="shared" si="787"/>
        <v>6</v>
      </c>
      <c r="AP659" s="2">
        <f t="shared" si="788"/>
        <v>6</v>
      </c>
      <c r="AQ659" s="2">
        <f t="shared" si="789"/>
        <v>4</v>
      </c>
      <c r="AR659" s="2">
        <f t="shared" si="790"/>
        <v>3</v>
      </c>
      <c r="AS659" s="2">
        <f t="shared" si="791"/>
        <v>3</v>
      </c>
      <c r="AT659" s="2">
        <f t="shared" si="792"/>
        <v>4</v>
      </c>
      <c r="AU659" s="2">
        <f t="shared" si="793"/>
        <v>3</v>
      </c>
      <c r="AV659" s="3">
        <f t="shared" si="830"/>
        <v>2</v>
      </c>
      <c r="AW659">
        <f t="shared" si="831"/>
        <v>3</v>
      </c>
      <c r="AX659" s="2">
        <f t="shared" si="794"/>
        <v>3</v>
      </c>
      <c r="AY659" s="2">
        <f t="shared" si="795"/>
        <v>6</v>
      </c>
      <c r="AZ659" s="2">
        <f t="shared" si="796"/>
        <v>5</v>
      </c>
      <c r="BA659" s="2">
        <f t="shared" si="797"/>
        <v>4</v>
      </c>
      <c r="BB659" s="2">
        <f t="shared" si="798"/>
        <v>4</v>
      </c>
      <c r="BC659" s="2">
        <f t="shared" si="799"/>
        <v>2</v>
      </c>
      <c r="BD659" s="2">
        <f t="shared" si="800"/>
        <v>6</v>
      </c>
      <c r="BE659" s="2">
        <f t="shared" si="801"/>
        <v>3</v>
      </c>
      <c r="BF659" s="2">
        <f t="shared" si="802"/>
        <v>3</v>
      </c>
      <c r="BG659" s="2">
        <f t="shared" si="803"/>
        <v>3</v>
      </c>
      <c r="BH659" s="2">
        <f t="shared" si="804"/>
        <v>5</v>
      </c>
      <c r="BI659" s="2">
        <f t="shared" si="805"/>
        <v>4</v>
      </c>
      <c r="BJ659" s="2">
        <f t="shared" si="806"/>
        <v>3</v>
      </c>
      <c r="BK659" s="2">
        <f t="shared" si="807"/>
        <v>2</v>
      </c>
      <c r="BL659" s="2">
        <f t="shared" si="808"/>
        <v>2</v>
      </c>
      <c r="BM659" s="2">
        <f t="shared" si="809"/>
        <v>3</v>
      </c>
      <c r="BN659" s="2">
        <f t="shared" si="810"/>
        <v>2</v>
      </c>
      <c r="BO659" s="3">
        <f t="shared" si="832"/>
        <v>2</v>
      </c>
      <c r="BP659">
        <f t="shared" si="833"/>
        <v>2</v>
      </c>
      <c r="BR659">
        <v>2</v>
      </c>
      <c r="BS659">
        <f t="shared" si="811"/>
        <v>1</v>
      </c>
      <c r="BU659" s="1">
        <f t="shared" si="812"/>
        <v>4.2867641169996098</v>
      </c>
      <c r="BV659" s="1">
        <f t="shared" si="813"/>
        <v>1.8502492691756167</v>
      </c>
      <c r="BW659" s="1">
        <f t="shared" si="814"/>
        <v>1.761360096749792</v>
      </c>
      <c r="BX659" s="1">
        <f t="shared" si="815"/>
        <v>2.4161308939161126</v>
      </c>
      <c r="BY659" s="1">
        <f t="shared" si="816"/>
        <v>2.0437571575908495</v>
      </c>
      <c r="BZ659" s="1">
        <f t="shared" si="817"/>
        <v>2.0298018850364334</v>
      </c>
      <c r="CA659" s="1">
        <f t="shared" si="818"/>
        <v>2.0908127187270811</v>
      </c>
      <c r="CB659" s="1">
        <f t="shared" si="819"/>
        <v>2.0716803255550569</v>
      </c>
      <c r="CC659" s="1">
        <f t="shared" si="820"/>
        <v>2.2416509511531055</v>
      </c>
      <c r="CD659" s="1">
        <f t="shared" si="821"/>
        <v>9.8469645581697751</v>
      </c>
      <c r="CE659" s="1">
        <f t="shared" si="822"/>
        <v>2.1166613693435328</v>
      </c>
      <c r="CF659" s="1">
        <f t="shared" si="823"/>
        <v>2.0756100720819912</v>
      </c>
      <c r="CG659" s="1">
        <f t="shared" si="824"/>
        <v>2.4146371810770773</v>
      </c>
      <c r="CH659" s="1">
        <f t="shared" si="825"/>
        <v>2.5560350736240447</v>
      </c>
      <c r="CI659" s="1">
        <f t="shared" si="826"/>
        <v>2.6824554031947727</v>
      </c>
      <c r="CJ659" s="1">
        <f t="shared" si="827"/>
        <v>2.7814418888243515</v>
      </c>
      <c r="CK659" s="1">
        <f t="shared" si="828"/>
        <v>2.7261403505325408</v>
      </c>
      <c r="CL659" s="5">
        <f t="shared" si="834"/>
        <v>3</v>
      </c>
      <c r="CN659" s="9">
        <f t="shared" si="835"/>
        <v>1.761360096749792</v>
      </c>
    </row>
    <row r="660" spans="1:92" x14ac:dyDescent="0.2">
      <c r="A660" s="4">
        <v>658</v>
      </c>
      <c r="B660" s="1">
        <v>0.444260602771679</v>
      </c>
      <c r="C660" s="1">
        <v>10.542</v>
      </c>
      <c r="D660" s="1">
        <v>41</v>
      </c>
      <c r="E660" s="1">
        <v>0</v>
      </c>
      <c r="F660" s="1">
        <v>59</v>
      </c>
      <c r="G660" s="1">
        <v>9.4879824500201906</v>
      </c>
      <c r="H660" s="1">
        <v>7</v>
      </c>
      <c r="I660">
        <v>1500</v>
      </c>
      <c r="J660">
        <v>0.15</v>
      </c>
      <c r="K660">
        <v>37.5</v>
      </c>
      <c r="L660" s="1"/>
      <c r="M660" s="2">
        <f t="shared" si="760"/>
        <v>4</v>
      </c>
      <c r="N660" s="2">
        <f t="shared" si="761"/>
        <v>6</v>
      </c>
      <c r="O660" s="2">
        <f t="shared" si="762"/>
        <v>5</v>
      </c>
      <c r="P660" s="2">
        <f t="shared" si="763"/>
        <v>5</v>
      </c>
      <c r="Q660" s="2">
        <f t="shared" si="764"/>
        <v>5</v>
      </c>
      <c r="R660" s="2">
        <f t="shared" si="765"/>
        <v>7</v>
      </c>
      <c r="S660" s="2">
        <f t="shared" si="766"/>
        <v>5</v>
      </c>
      <c r="T660" s="2">
        <f t="shared" si="767"/>
        <v>5</v>
      </c>
      <c r="U660" s="2">
        <f t="shared" si="768"/>
        <v>6</v>
      </c>
      <c r="V660" s="2">
        <f t="shared" si="769"/>
        <v>6</v>
      </c>
      <c r="W660" s="2">
        <f t="shared" si="770"/>
        <v>4</v>
      </c>
      <c r="X660" s="2">
        <f t="shared" si="771"/>
        <v>4</v>
      </c>
      <c r="Y660" s="2">
        <f t="shared" si="772"/>
        <v>2</v>
      </c>
      <c r="Z660" s="2">
        <f t="shared" si="773"/>
        <v>2</v>
      </c>
      <c r="AA660" s="2">
        <f t="shared" si="774"/>
        <v>1</v>
      </c>
      <c r="AB660" s="2">
        <f t="shared" si="775"/>
        <v>2</v>
      </c>
      <c r="AC660" s="2">
        <f t="shared" si="776"/>
        <v>1</v>
      </c>
      <c r="AD660" s="3">
        <f t="shared" si="829"/>
        <v>6</v>
      </c>
      <c r="AE660" s="2">
        <f t="shared" si="777"/>
        <v>7</v>
      </c>
      <c r="AF660" s="2">
        <f t="shared" si="778"/>
        <v>9</v>
      </c>
      <c r="AG660" s="2">
        <f t="shared" si="779"/>
        <v>8</v>
      </c>
      <c r="AH660" s="2">
        <f t="shared" si="780"/>
        <v>8</v>
      </c>
      <c r="AI660" s="2">
        <f t="shared" si="781"/>
        <v>7</v>
      </c>
      <c r="AJ660" s="2">
        <f t="shared" si="782"/>
        <v>9</v>
      </c>
      <c r="AK660" s="2">
        <f t="shared" si="783"/>
        <v>7</v>
      </c>
      <c r="AL660" s="2">
        <f t="shared" si="784"/>
        <v>8</v>
      </c>
      <c r="AM660" s="2">
        <f t="shared" si="785"/>
        <v>8</v>
      </c>
      <c r="AN660" s="2">
        <f t="shared" si="786"/>
        <v>8</v>
      </c>
      <c r="AO660" s="2">
        <f t="shared" si="787"/>
        <v>6</v>
      </c>
      <c r="AP660" s="2">
        <f t="shared" si="788"/>
        <v>6</v>
      </c>
      <c r="AQ660" s="2">
        <f t="shared" si="789"/>
        <v>4</v>
      </c>
      <c r="AR660" s="2">
        <f t="shared" si="790"/>
        <v>3</v>
      </c>
      <c r="AS660" s="2">
        <f t="shared" si="791"/>
        <v>3</v>
      </c>
      <c r="AT660" s="2">
        <f t="shared" si="792"/>
        <v>4</v>
      </c>
      <c r="AU660" s="2">
        <f t="shared" si="793"/>
        <v>3</v>
      </c>
      <c r="AV660" s="3">
        <f t="shared" si="830"/>
        <v>2</v>
      </c>
      <c r="AW660">
        <f t="shared" si="831"/>
        <v>2</v>
      </c>
      <c r="AX660" s="2">
        <f t="shared" si="794"/>
        <v>4</v>
      </c>
      <c r="AY660" s="2">
        <f t="shared" si="795"/>
        <v>6</v>
      </c>
      <c r="AZ660" s="2">
        <f t="shared" si="796"/>
        <v>6</v>
      </c>
      <c r="BA660" s="2">
        <f t="shared" si="797"/>
        <v>4</v>
      </c>
      <c r="BB660" s="2">
        <f t="shared" si="798"/>
        <v>2</v>
      </c>
      <c r="BC660" s="2">
        <f t="shared" si="799"/>
        <v>4</v>
      </c>
      <c r="BD660" s="2">
        <f t="shared" si="800"/>
        <v>4</v>
      </c>
      <c r="BE660" s="2">
        <f t="shared" si="801"/>
        <v>4</v>
      </c>
      <c r="BF660" s="2">
        <f t="shared" si="802"/>
        <v>4</v>
      </c>
      <c r="BG660" s="2">
        <f t="shared" si="803"/>
        <v>3</v>
      </c>
      <c r="BH660" s="2">
        <f t="shared" si="804"/>
        <v>5</v>
      </c>
      <c r="BI660" s="2">
        <f t="shared" si="805"/>
        <v>4</v>
      </c>
      <c r="BJ660" s="2">
        <f t="shared" si="806"/>
        <v>3</v>
      </c>
      <c r="BK660" s="2">
        <f t="shared" si="807"/>
        <v>2</v>
      </c>
      <c r="BL660" s="2">
        <f t="shared" si="808"/>
        <v>2</v>
      </c>
      <c r="BM660" s="2">
        <f t="shared" si="809"/>
        <v>3</v>
      </c>
      <c r="BN660" s="2">
        <f t="shared" si="810"/>
        <v>2</v>
      </c>
      <c r="BO660" s="3">
        <f t="shared" si="832"/>
        <v>2</v>
      </c>
      <c r="BP660">
        <f t="shared" si="833"/>
        <v>2</v>
      </c>
      <c r="BR660">
        <v>3</v>
      </c>
      <c r="BS660">
        <f t="shared" si="811"/>
        <v>2</v>
      </c>
      <c r="BU660" s="1">
        <f t="shared" si="812"/>
        <v>4.3455559000812753</v>
      </c>
      <c r="BV660" s="1">
        <f t="shared" si="813"/>
        <v>1.870535835286776</v>
      </c>
      <c r="BW660" s="1">
        <f t="shared" si="814"/>
        <v>1.7016870846373191</v>
      </c>
      <c r="BX660" s="1">
        <f t="shared" si="815"/>
        <v>2.5874310931721731</v>
      </c>
      <c r="BY660" s="1">
        <f t="shared" si="816"/>
        <v>2.0900435654852982</v>
      </c>
      <c r="BZ660" s="1">
        <f t="shared" si="817"/>
        <v>1.9976742548066544</v>
      </c>
      <c r="CA660" s="1">
        <f t="shared" si="818"/>
        <v>2.0292461500645813</v>
      </c>
      <c r="CB660" s="1">
        <f t="shared" si="819"/>
        <v>2.0437086352677358</v>
      </c>
      <c r="CC660" s="1">
        <f t="shared" si="820"/>
        <v>2.2234256494394411</v>
      </c>
      <c r="CD660" s="1">
        <f t="shared" si="821"/>
        <v>9.8441079516361221</v>
      </c>
      <c r="CE660" s="1">
        <f t="shared" si="822"/>
        <v>2.1192127779486674</v>
      </c>
      <c r="CF660" s="1">
        <f t="shared" si="823"/>
        <v>2.0619395686134627</v>
      </c>
      <c r="CG660" s="1">
        <f t="shared" si="824"/>
        <v>2.3959820205136002</v>
      </c>
      <c r="CH660" s="1">
        <f t="shared" si="825"/>
        <v>2.5524518563671936</v>
      </c>
      <c r="CI660" s="1">
        <f t="shared" si="826"/>
        <v>2.6718351292517708</v>
      </c>
      <c r="CJ660" s="1">
        <f t="shared" si="827"/>
        <v>2.7711100977886831</v>
      </c>
      <c r="CK660" s="1">
        <f t="shared" si="828"/>
        <v>2.7160666614590627</v>
      </c>
      <c r="CL660" s="5">
        <f t="shared" si="834"/>
        <v>3</v>
      </c>
      <c r="CN660" s="9">
        <f t="shared" si="835"/>
        <v>1.7016870846373191</v>
      </c>
    </row>
    <row r="661" spans="1:92" x14ac:dyDescent="0.2">
      <c r="A661" s="4">
        <v>659</v>
      </c>
      <c r="B661" s="1">
        <v>0.392293999840578</v>
      </c>
      <c r="C661" s="1">
        <v>0.54</v>
      </c>
      <c r="D661" s="1">
        <v>42</v>
      </c>
      <c r="E661" s="1">
        <v>0</v>
      </c>
      <c r="F661" s="1">
        <v>58</v>
      </c>
      <c r="G661" s="1">
        <v>8.1021003613481799</v>
      </c>
      <c r="H661" s="1">
        <v>6</v>
      </c>
      <c r="I661">
        <v>1500</v>
      </c>
      <c r="J661">
        <v>0.15</v>
      </c>
      <c r="K661">
        <v>37.5</v>
      </c>
      <c r="L661" s="1"/>
      <c r="M661" s="2">
        <f t="shared" si="760"/>
        <v>3</v>
      </c>
      <c r="N661" s="2">
        <f t="shared" si="761"/>
        <v>7</v>
      </c>
      <c r="O661" s="2">
        <f t="shared" si="762"/>
        <v>6</v>
      </c>
      <c r="P661" s="2">
        <f t="shared" si="763"/>
        <v>4</v>
      </c>
      <c r="Q661" s="2">
        <f t="shared" si="764"/>
        <v>6</v>
      </c>
      <c r="R661" s="2">
        <f t="shared" si="765"/>
        <v>8</v>
      </c>
      <c r="S661" s="2">
        <f t="shared" si="766"/>
        <v>5</v>
      </c>
      <c r="T661" s="2">
        <f t="shared" si="767"/>
        <v>5</v>
      </c>
      <c r="U661" s="2">
        <f t="shared" si="768"/>
        <v>7</v>
      </c>
      <c r="V661" s="2">
        <f t="shared" si="769"/>
        <v>7</v>
      </c>
      <c r="W661" s="2">
        <f t="shared" si="770"/>
        <v>3</v>
      </c>
      <c r="X661" s="2">
        <f t="shared" si="771"/>
        <v>5</v>
      </c>
      <c r="Y661" s="2">
        <f t="shared" si="772"/>
        <v>2</v>
      </c>
      <c r="Z661" s="2">
        <f t="shared" si="773"/>
        <v>2</v>
      </c>
      <c r="AA661" s="2">
        <f t="shared" si="774"/>
        <v>1</v>
      </c>
      <c r="AB661" s="2">
        <f t="shared" si="775"/>
        <v>2</v>
      </c>
      <c r="AC661" s="2">
        <f t="shared" si="776"/>
        <v>1</v>
      </c>
      <c r="AD661" s="3">
        <f t="shared" si="829"/>
        <v>6</v>
      </c>
      <c r="AE661" s="2">
        <f t="shared" si="777"/>
        <v>6</v>
      </c>
      <c r="AF661" s="2">
        <f t="shared" si="778"/>
        <v>10</v>
      </c>
      <c r="AG661" s="2">
        <f t="shared" si="779"/>
        <v>9</v>
      </c>
      <c r="AH661" s="2">
        <f t="shared" si="780"/>
        <v>7</v>
      </c>
      <c r="AI661" s="2">
        <f t="shared" si="781"/>
        <v>8</v>
      </c>
      <c r="AJ661" s="2">
        <f t="shared" si="782"/>
        <v>10</v>
      </c>
      <c r="AK661" s="2">
        <f t="shared" si="783"/>
        <v>7</v>
      </c>
      <c r="AL661" s="2">
        <f t="shared" si="784"/>
        <v>8</v>
      </c>
      <c r="AM661" s="2">
        <f t="shared" si="785"/>
        <v>9</v>
      </c>
      <c r="AN661" s="2">
        <f t="shared" si="786"/>
        <v>9</v>
      </c>
      <c r="AO661" s="2">
        <f t="shared" si="787"/>
        <v>5</v>
      </c>
      <c r="AP661" s="2">
        <f t="shared" si="788"/>
        <v>7</v>
      </c>
      <c r="AQ661" s="2">
        <f t="shared" si="789"/>
        <v>4</v>
      </c>
      <c r="AR661" s="2">
        <f t="shared" si="790"/>
        <v>3</v>
      </c>
      <c r="AS661" s="2">
        <f t="shared" si="791"/>
        <v>3</v>
      </c>
      <c r="AT661" s="2">
        <f t="shared" si="792"/>
        <v>4</v>
      </c>
      <c r="AU661" s="2">
        <f t="shared" si="793"/>
        <v>3</v>
      </c>
      <c r="AV661" s="3">
        <f t="shared" si="830"/>
        <v>2</v>
      </c>
      <c r="AW661">
        <f t="shared" si="831"/>
        <v>2</v>
      </c>
      <c r="AX661" s="2">
        <f t="shared" si="794"/>
        <v>4</v>
      </c>
      <c r="AY661" s="2">
        <f t="shared" si="795"/>
        <v>6</v>
      </c>
      <c r="AZ661" s="2">
        <f t="shared" si="796"/>
        <v>7</v>
      </c>
      <c r="BA661" s="2">
        <f t="shared" si="797"/>
        <v>3</v>
      </c>
      <c r="BB661" s="2">
        <f t="shared" si="798"/>
        <v>4</v>
      </c>
      <c r="BC661" s="2">
        <f t="shared" si="799"/>
        <v>6</v>
      </c>
      <c r="BD661" s="2">
        <f t="shared" si="800"/>
        <v>4</v>
      </c>
      <c r="BE661" s="2">
        <f t="shared" si="801"/>
        <v>5</v>
      </c>
      <c r="BF661" s="2">
        <f t="shared" si="802"/>
        <v>5</v>
      </c>
      <c r="BG661" s="2">
        <f t="shared" si="803"/>
        <v>4</v>
      </c>
      <c r="BH661" s="2">
        <f t="shared" si="804"/>
        <v>5</v>
      </c>
      <c r="BI661" s="2">
        <f t="shared" si="805"/>
        <v>6</v>
      </c>
      <c r="BJ661" s="2">
        <f t="shared" si="806"/>
        <v>4</v>
      </c>
      <c r="BK661" s="2">
        <f t="shared" si="807"/>
        <v>2</v>
      </c>
      <c r="BL661" s="2">
        <f t="shared" si="808"/>
        <v>2</v>
      </c>
      <c r="BM661" s="2">
        <f t="shared" si="809"/>
        <v>3</v>
      </c>
      <c r="BN661" s="2">
        <f t="shared" si="810"/>
        <v>2</v>
      </c>
      <c r="BO661" s="3">
        <f t="shared" si="832"/>
        <v>3</v>
      </c>
      <c r="BP661">
        <f t="shared" si="833"/>
        <v>1</v>
      </c>
      <c r="BR661">
        <v>2</v>
      </c>
      <c r="BS661">
        <f t="shared" si="811"/>
        <v>2</v>
      </c>
      <c r="BU661" s="1">
        <f t="shared" si="812"/>
        <v>5.2206645288165943</v>
      </c>
      <c r="BV661" s="1">
        <f t="shared" si="813"/>
        <v>2.4062504451955968</v>
      </c>
      <c r="BW661" s="1">
        <f t="shared" si="814"/>
        <v>1.7837917281132036</v>
      </c>
      <c r="BX661" s="1">
        <f t="shared" si="815"/>
        <v>2.9907061419341905</v>
      </c>
      <c r="BY661" s="1">
        <f t="shared" si="816"/>
        <v>2.0680476035944193</v>
      </c>
      <c r="BZ661" s="1">
        <f t="shared" si="817"/>
        <v>1.8296039003167497</v>
      </c>
      <c r="CA661" s="1">
        <f t="shared" si="818"/>
        <v>2.5246670749976392</v>
      </c>
      <c r="CB661" s="1">
        <f t="shared" si="819"/>
        <v>2.0060955847335498</v>
      </c>
      <c r="CC661" s="1">
        <f t="shared" si="820"/>
        <v>2.2263751564165672</v>
      </c>
      <c r="CD661" s="1">
        <f t="shared" si="821"/>
        <v>9.8217306561189837</v>
      </c>
      <c r="CE661" s="1">
        <f t="shared" si="822"/>
        <v>3.4206549861309932</v>
      </c>
      <c r="CF661" s="1">
        <f t="shared" si="823"/>
        <v>1.880676338429776</v>
      </c>
      <c r="CG661" s="1">
        <f t="shared" si="824"/>
        <v>2.2851738702907731</v>
      </c>
      <c r="CH661" s="1">
        <f t="shared" si="825"/>
        <v>2.6418111789445837</v>
      </c>
      <c r="CI661" s="1">
        <f t="shared" si="826"/>
        <v>2.7637565610008283</v>
      </c>
      <c r="CJ661" s="1">
        <f t="shared" si="827"/>
        <v>2.8596888526879631</v>
      </c>
      <c r="CK661" s="1">
        <f t="shared" si="828"/>
        <v>2.8097735483953765</v>
      </c>
      <c r="CL661" s="5">
        <f t="shared" si="834"/>
        <v>3</v>
      </c>
      <c r="CN661" s="9">
        <f t="shared" si="835"/>
        <v>1.7837917281132036</v>
      </c>
    </row>
    <row r="662" spans="1:92" x14ac:dyDescent="0.2">
      <c r="A662" s="4">
        <v>660</v>
      </c>
      <c r="B662" s="1">
        <v>0.30997551851399202</v>
      </c>
      <c r="C662" s="1">
        <v>22.538</v>
      </c>
      <c r="D662" s="1">
        <v>72</v>
      </c>
      <c r="E662" s="1">
        <v>23</v>
      </c>
      <c r="F662" s="1">
        <v>5</v>
      </c>
      <c r="G662" s="1">
        <v>13.5225228815733</v>
      </c>
      <c r="H662" s="1">
        <v>7</v>
      </c>
      <c r="I662">
        <v>1500</v>
      </c>
      <c r="J662">
        <v>0.15</v>
      </c>
      <c r="K662">
        <v>37.5</v>
      </c>
      <c r="L662" s="1"/>
      <c r="M662" s="2">
        <f t="shared" si="760"/>
        <v>4</v>
      </c>
      <c r="N662" s="2">
        <f t="shared" si="761"/>
        <v>7</v>
      </c>
      <c r="O662" s="2">
        <f t="shared" si="762"/>
        <v>5</v>
      </c>
      <c r="P662" s="2">
        <f t="shared" si="763"/>
        <v>5</v>
      </c>
      <c r="Q662" s="2">
        <f t="shared" si="764"/>
        <v>6</v>
      </c>
      <c r="R662" s="2">
        <f t="shared" si="765"/>
        <v>6</v>
      </c>
      <c r="S662" s="2">
        <f t="shared" si="766"/>
        <v>6</v>
      </c>
      <c r="T662" s="2">
        <f t="shared" si="767"/>
        <v>4</v>
      </c>
      <c r="U662" s="2">
        <f t="shared" si="768"/>
        <v>4</v>
      </c>
      <c r="V662" s="2">
        <f t="shared" si="769"/>
        <v>7</v>
      </c>
      <c r="W662" s="2">
        <f t="shared" si="770"/>
        <v>3</v>
      </c>
      <c r="X662" s="2">
        <f t="shared" si="771"/>
        <v>3</v>
      </c>
      <c r="Y662" s="2">
        <f t="shared" si="772"/>
        <v>1</v>
      </c>
      <c r="Z662" s="2">
        <f t="shared" si="773"/>
        <v>1</v>
      </c>
      <c r="AA662" s="2">
        <f t="shared" si="774"/>
        <v>2</v>
      </c>
      <c r="AB662" s="2">
        <f t="shared" si="775"/>
        <v>1</v>
      </c>
      <c r="AC662" s="2">
        <f t="shared" si="776"/>
        <v>0</v>
      </c>
      <c r="AD662" s="3">
        <f t="shared" si="829"/>
        <v>2</v>
      </c>
      <c r="AE662" s="2">
        <f t="shared" si="777"/>
        <v>7</v>
      </c>
      <c r="AF662" s="2">
        <f t="shared" si="778"/>
        <v>10</v>
      </c>
      <c r="AG662" s="2">
        <f t="shared" si="779"/>
        <v>8</v>
      </c>
      <c r="AH662" s="2">
        <f t="shared" si="780"/>
        <v>8</v>
      </c>
      <c r="AI662" s="2">
        <f t="shared" si="781"/>
        <v>8</v>
      </c>
      <c r="AJ662" s="2">
        <f t="shared" si="782"/>
        <v>8</v>
      </c>
      <c r="AK662" s="2">
        <f t="shared" si="783"/>
        <v>8</v>
      </c>
      <c r="AL662" s="2">
        <f t="shared" si="784"/>
        <v>7</v>
      </c>
      <c r="AM662" s="2">
        <f t="shared" si="785"/>
        <v>6</v>
      </c>
      <c r="AN662" s="2">
        <f t="shared" si="786"/>
        <v>9</v>
      </c>
      <c r="AO662" s="2">
        <f t="shared" si="787"/>
        <v>5</v>
      </c>
      <c r="AP662" s="2">
        <f t="shared" si="788"/>
        <v>5</v>
      </c>
      <c r="AQ662" s="2">
        <f t="shared" si="789"/>
        <v>3</v>
      </c>
      <c r="AR662" s="2">
        <f t="shared" si="790"/>
        <v>2</v>
      </c>
      <c r="AS662" s="2">
        <f t="shared" si="791"/>
        <v>4</v>
      </c>
      <c r="AT662" s="2">
        <f t="shared" si="792"/>
        <v>3</v>
      </c>
      <c r="AU662" s="2">
        <f t="shared" si="793"/>
        <v>2</v>
      </c>
      <c r="AV662" s="3">
        <f t="shared" si="830"/>
        <v>2</v>
      </c>
      <c r="AW662">
        <f t="shared" si="831"/>
        <v>1</v>
      </c>
      <c r="AX662" s="2">
        <f t="shared" si="794"/>
        <v>5</v>
      </c>
      <c r="AY662" s="2">
        <f t="shared" si="795"/>
        <v>7</v>
      </c>
      <c r="AZ662" s="2">
        <f t="shared" si="796"/>
        <v>6</v>
      </c>
      <c r="BA662" s="2">
        <f t="shared" si="797"/>
        <v>4</v>
      </c>
      <c r="BB662" s="2">
        <f t="shared" si="798"/>
        <v>3</v>
      </c>
      <c r="BC662" s="2">
        <f t="shared" si="799"/>
        <v>3</v>
      </c>
      <c r="BD662" s="2">
        <f t="shared" si="800"/>
        <v>5</v>
      </c>
      <c r="BE662" s="2">
        <f t="shared" si="801"/>
        <v>2</v>
      </c>
      <c r="BF662" s="2">
        <f t="shared" si="802"/>
        <v>2</v>
      </c>
      <c r="BG662" s="2">
        <f t="shared" si="803"/>
        <v>4</v>
      </c>
      <c r="BH662" s="2">
        <f t="shared" si="804"/>
        <v>5</v>
      </c>
      <c r="BI662" s="2">
        <f t="shared" si="805"/>
        <v>3</v>
      </c>
      <c r="BJ662" s="2">
        <f t="shared" si="806"/>
        <v>2</v>
      </c>
      <c r="BK662" s="2">
        <f t="shared" si="807"/>
        <v>3</v>
      </c>
      <c r="BL662" s="2">
        <f t="shared" si="808"/>
        <v>3</v>
      </c>
      <c r="BM662" s="2">
        <f t="shared" si="809"/>
        <v>2</v>
      </c>
      <c r="BN662" s="2">
        <f t="shared" si="810"/>
        <v>1</v>
      </c>
      <c r="BO662" s="3">
        <f t="shared" si="832"/>
        <v>2</v>
      </c>
      <c r="BP662">
        <f t="shared" si="833"/>
        <v>1</v>
      </c>
      <c r="BR662">
        <v>2</v>
      </c>
      <c r="BS662">
        <f t="shared" si="811"/>
        <v>2</v>
      </c>
      <c r="BU662" s="1">
        <f t="shared" si="812"/>
        <v>4.2367375034144148</v>
      </c>
      <c r="BV662" s="1">
        <f t="shared" si="813"/>
        <v>2.035319930556605</v>
      </c>
      <c r="BW662" s="1">
        <f t="shared" si="814"/>
        <v>2.042690832061433</v>
      </c>
      <c r="BX662" s="1">
        <f t="shared" si="815"/>
        <v>2.4204439434841696</v>
      </c>
      <c r="BY662" s="1">
        <f t="shared" si="816"/>
        <v>2.3763705823860115</v>
      </c>
      <c r="BZ662" s="1">
        <f t="shared" si="817"/>
        <v>2.5638149407993795</v>
      </c>
      <c r="CA662" s="1">
        <f t="shared" si="818"/>
        <v>2.3056214411069513</v>
      </c>
      <c r="CB662" s="1">
        <f t="shared" si="819"/>
        <v>2.7388949241310518</v>
      </c>
      <c r="CC662" s="1">
        <f t="shared" si="820"/>
        <v>2.908615704551468</v>
      </c>
      <c r="CD662" s="1">
        <f t="shared" si="821"/>
        <v>9.968449505799752</v>
      </c>
      <c r="CE662" s="1">
        <f t="shared" si="822"/>
        <v>2.16229731615483</v>
      </c>
      <c r="CF662" s="1">
        <f t="shared" si="823"/>
        <v>2.4663930314006199</v>
      </c>
      <c r="CG662" s="1">
        <f t="shared" si="824"/>
        <v>2.8984458841666534</v>
      </c>
      <c r="CH662" s="1">
        <f t="shared" si="825"/>
        <v>3.1940780767990877</v>
      </c>
      <c r="CI662" s="1">
        <f t="shared" si="826"/>
        <v>3.3195202464045508</v>
      </c>
      <c r="CJ662" s="1">
        <f t="shared" si="827"/>
        <v>3.4001622679566608</v>
      </c>
      <c r="CK662" s="1">
        <f t="shared" si="828"/>
        <v>3.3542953145962788</v>
      </c>
      <c r="CL662" s="5">
        <f t="shared" si="834"/>
        <v>2</v>
      </c>
      <c r="CN662" s="9">
        <f t="shared" si="835"/>
        <v>2.035319930556605</v>
      </c>
    </row>
    <row r="663" spans="1:92" x14ac:dyDescent="0.2">
      <c r="A663" s="4">
        <v>661</v>
      </c>
      <c r="B663" s="1">
        <v>0.370398770948901</v>
      </c>
      <c r="C663" s="1">
        <v>28.084</v>
      </c>
      <c r="D663" s="1">
        <v>62</v>
      </c>
      <c r="E663" s="1">
        <v>9</v>
      </c>
      <c r="F663" s="1">
        <v>29</v>
      </c>
      <c r="G663" s="1">
        <v>11.9151362916921</v>
      </c>
      <c r="H663" s="1">
        <v>7</v>
      </c>
      <c r="I663">
        <v>1500</v>
      </c>
      <c r="J663">
        <v>0.15</v>
      </c>
      <c r="K663">
        <v>37.5</v>
      </c>
      <c r="L663" s="1"/>
      <c r="M663" s="2">
        <f t="shared" si="760"/>
        <v>3</v>
      </c>
      <c r="N663" s="2">
        <f t="shared" si="761"/>
        <v>7</v>
      </c>
      <c r="O663" s="2">
        <f t="shared" si="762"/>
        <v>5</v>
      </c>
      <c r="P663" s="2">
        <f t="shared" si="763"/>
        <v>5</v>
      </c>
      <c r="Q663" s="2">
        <f t="shared" si="764"/>
        <v>7</v>
      </c>
      <c r="R663" s="2">
        <f t="shared" si="765"/>
        <v>5</v>
      </c>
      <c r="S663" s="2">
        <f t="shared" si="766"/>
        <v>7</v>
      </c>
      <c r="T663" s="2">
        <f t="shared" si="767"/>
        <v>3</v>
      </c>
      <c r="U663" s="2">
        <f t="shared" si="768"/>
        <v>5</v>
      </c>
      <c r="V663" s="2">
        <f t="shared" si="769"/>
        <v>6</v>
      </c>
      <c r="W663" s="2">
        <f t="shared" si="770"/>
        <v>4</v>
      </c>
      <c r="X663" s="2">
        <f t="shared" si="771"/>
        <v>4</v>
      </c>
      <c r="Y663" s="2">
        <f t="shared" si="772"/>
        <v>2</v>
      </c>
      <c r="Z663" s="2">
        <f t="shared" si="773"/>
        <v>2</v>
      </c>
      <c r="AA663" s="2">
        <f t="shared" si="774"/>
        <v>1</v>
      </c>
      <c r="AB663" s="2">
        <f t="shared" si="775"/>
        <v>2</v>
      </c>
      <c r="AC663" s="2">
        <f t="shared" si="776"/>
        <v>1</v>
      </c>
      <c r="AD663" s="3">
        <f t="shared" si="829"/>
        <v>2</v>
      </c>
      <c r="AE663" s="2">
        <f t="shared" si="777"/>
        <v>6</v>
      </c>
      <c r="AF663" s="2">
        <f t="shared" si="778"/>
        <v>10</v>
      </c>
      <c r="AG663" s="2">
        <f t="shared" si="779"/>
        <v>8</v>
      </c>
      <c r="AH663" s="2">
        <f t="shared" si="780"/>
        <v>8</v>
      </c>
      <c r="AI663" s="2">
        <f t="shared" si="781"/>
        <v>9</v>
      </c>
      <c r="AJ663" s="2">
        <f t="shared" si="782"/>
        <v>7</v>
      </c>
      <c r="AK663" s="2">
        <f t="shared" si="783"/>
        <v>9</v>
      </c>
      <c r="AL663" s="2">
        <f t="shared" si="784"/>
        <v>6</v>
      </c>
      <c r="AM663" s="2">
        <f t="shared" si="785"/>
        <v>7</v>
      </c>
      <c r="AN663" s="2">
        <f t="shared" si="786"/>
        <v>8</v>
      </c>
      <c r="AO663" s="2">
        <f t="shared" si="787"/>
        <v>6</v>
      </c>
      <c r="AP663" s="2">
        <f t="shared" si="788"/>
        <v>6</v>
      </c>
      <c r="AQ663" s="2">
        <f t="shared" si="789"/>
        <v>4</v>
      </c>
      <c r="AR663" s="2">
        <f t="shared" si="790"/>
        <v>3</v>
      </c>
      <c r="AS663" s="2">
        <f t="shared" si="791"/>
        <v>3</v>
      </c>
      <c r="AT663" s="2">
        <f t="shared" si="792"/>
        <v>4</v>
      </c>
      <c r="AU663" s="2">
        <f t="shared" si="793"/>
        <v>3</v>
      </c>
      <c r="AV663" s="3">
        <f t="shared" si="830"/>
        <v>2</v>
      </c>
      <c r="AW663">
        <f t="shared" si="831"/>
        <v>1</v>
      </c>
      <c r="AX663" s="2">
        <f t="shared" si="794"/>
        <v>4</v>
      </c>
      <c r="AY663" s="2">
        <f t="shared" si="795"/>
        <v>7</v>
      </c>
      <c r="AZ663" s="2">
        <f t="shared" si="796"/>
        <v>6</v>
      </c>
      <c r="BA663" s="2">
        <f t="shared" si="797"/>
        <v>4</v>
      </c>
      <c r="BB663" s="2">
        <f t="shared" si="798"/>
        <v>4</v>
      </c>
      <c r="BC663" s="2">
        <f t="shared" si="799"/>
        <v>2</v>
      </c>
      <c r="BD663" s="2">
        <f t="shared" si="800"/>
        <v>6</v>
      </c>
      <c r="BE663" s="2">
        <f t="shared" si="801"/>
        <v>3</v>
      </c>
      <c r="BF663" s="2">
        <f t="shared" si="802"/>
        <v>3</v>
      </c>
      <c r="BG663" s="2">
        <f t="shared" si="803"/>
        <v>3</v>
      </c>
      <c r="BH663" s="2">
        <f t="shared" si="804"/>
        <v>6</v>
      </c>
      <c r="BI663" s="2">
        <f t="shared" si="805"/>
        <v>4</v>
      </c>
      <c r="BJ663" s="2">
        <f t="shared" si="806"/>
        <v>3</v>
      </c>
      <c r="BK663" s="2">
        <f t="shared" si="807"/>
        <v>2</v>
      </c>
      <c r="BL663" s="2">
        <f t="shared" si="808"/>
        <v>2</v>
      </c>
      <c r="BM663" s="2">
        <f t="shared" si="809"/>
        <v>3</v>
      </c>
      <c r="BN663" s="2">
        <f t="shared" si="810"/>
        <v>2</v>
      </c>
      <c r="BO663" s="3">
        <f t="shared" si="832"/>
        <v>2</v>
      </c>
      <c r="BP663">
        <f t="shared" si="833"/>
        <v>1</v>
      </c>
      <c r="BR663">
        <v>2</v>
      </c>
      <c r="BS663">
        <f t="shared" si="811"/>
        <v>2</v>
      </c>
      <c r="BU663" s="1">
        <f t="shared" si="812"/>
        <v>4.2955866527212825</v>
      </c>
      <c r="BV663" s="1">
        <f t="shared" si="813"/>
        <v>2.0293952434569111</v>
      </c>
      <c r="BW663" s="1">
        <f t="shared" si="814"/>
        <v>2.0126062560948426</v>
      </c>
      <c r="BX663" s="1">
        <f t="shared" si="815"/>
        <v>2.4678581284858128</v>
      </c>
      <c r="BY663" s="1">
        <f t="shared" si="816"/>
        <v>2.2798940275172601</v>
      </c>
      <c r="BZ663" s="1">
        <f t="shared" si="817"/>
        <v>2.3765332642946015</v>
      </c>
      <c r="CA663" s="1">
        <f t="shared" si="818"/>
        <v>2.3050631077738437</v>
      </c>
      <c r="CB663" s="1">
        <f t="shared" si="819"/>
        <v>2.4607993609771079</v>
      </c>
      <c r="CC663" s="1">
        <f t="shared" si="820"/>
        <v>2.6494876448748399</v>
      </c>
      <c r="CD663" s="1">
        <f t="shared" si="821"/>
        <v>9.9231829024930374</v>
      </c>
      <c r="CE663" s="1">
        <f t="shared" si="822"/>
        <v>2.2727994150969568</v>
      </c>
      <c r="CF663" s="1">
        <f t="shared" si="823"/>
        <v>2.3830078256977152</v>
      </c>
      <c r="CG663" s="1">
        <f t="shared" si="824"/>
        <v>2.7407877048097693</v>
      </c>
      <c r="CH663" s="1">
        <f t="shared" si="825"/>
        <v>2.9413100625922843</v>
      </c>
      <c r="CI663" s="1">
        <f t="shared" si="826"/>
        <v>3.0167295514951844</v>
      </c>
      <c r="CJ663" s="1">
        <f t="shared" si="827"/>
        <v>3.1051660213636794</v>
      </c>
      <c r="CK663" s="1">
        <f t="shared" si="828"/>
        <v>3.0552772477911794</v>
      </c>
      <c r="CL663" s="5">
        <f t="shared" si="834"/>
        <v>3</v>
      </c>
      <c r="CN663" s="9">
        <f t="shared" si="835"/>
        <v>2.0126062560948426</v>
      </c>
    </row>
    <row r="664" spans="1:92" x14ac:dyDescent="0.2">
      <c r="A664" s="4">
        <v>662</v>
      </c>
      <c r="B664" s="1">
        <v>0.29884613093437201</v>
      </c>
      <c r="C664" s="1">
        <v>36.543999999999997</v>
      </c>
      <c r="D664" s="1">
        <v>78</v>
      </c>
      <c r="E664" s="1">
        <v>4</v>
      </c>
      <c r="F664" s="1">
        <v>18</v>
      </c>
      <c r="G664" s="1">
        <v>11.556203790677801</v>
      </c>
      <c r="H664" s="1">
        <v>7</v>
      </c>
      <c r="I664">
        <v>1500</v>
      </c>
      <c r="J664">
        <v>0.15</v>
      </c>
      <c r="K664">
        <v>37.5</v>
      </c>
      <c r="L664" s="1"/>
      <c r="M664" s="2">
        <f t="shared" si="760"/>
        <v>3</v>
      </c>
      <c r="N664" s="2">
        <f t="shared" si="761"/>
        <v>7</v>
      </c>
      <c r="O664" s="2">
        <f t="shared" si="762"/>
        <v>4</v>
      </c>
      <c r="P664" s="2">
        <f t="shared" si="763"/>
        <v>5</v>
      </c>
      <c r="Q664" s="2">
        <f t="shared" si="764"/>
        <v>6</v>
      </c>
      <c r="R664" s="2">
        <f t="shared" si="765"/>
        <v>5</v>
      </c>
      <c r="S664" s="2">
        <f t="shared" si="766"/>
        <v>7</v>
      </c>
      <c r="T664" s="2">
        <f t="shared" si="767"/>
        <v>4</v>
      </c>
      <c r="U664" s="2">
        <f t="shared" si="768"/>
        <v>5</v>
      </c>
      <c r="V664" s="2">
        <f t="shared" si="769"/>
        <v>6</v>
      </c>
      <c r="W664" s="2">
        <f t="shared" si="770"/>
        <v>4</v>
      </c>
      <c r="X664" s="2">
        <f t="shared" si="771"/>
        <v>4</v>
      </c>
      <c r="Y664" s="2">
        <f t="shared" si="772"/>
        <v>2</v>
      </c>
      <c r="Z664" s="2">
        <f t="shared" si="773"/>
        <v>2</v>
      </c>
      <c r="AA664" s="2">
        <f t="shared" si="774"/>
        <v>1</v>
      </c>
      <c r="AB664" s="2">
        <f t="shared" si="775"/>
        <v>2</v>
      </c>
      <c r="AC664" s="2">
        <f t="shared" si="776"/>
        <v>1</v>
      </c>
      <c r="AD664" s="3">
        <f t="shared" si="829"/>
        <v>2</v>
      </c>
      <c r="AE664" s="2">
        <f t="shared" si="777"/>
        <v>6</v>
      </c>
      <c r="AF664" s="2">
        <f t="shared" si="778"/>
        <v>10</v>
      </c>
      <c r="AG664" s="2">
        <f t="shared" si="779"/>
        <v>7</v>
      </c>
      <c r="AH664" s="2">
        <f t="shared" si="780"/>
        <v>8</v>
      </c>
      <c r="AI664" s="2">
        <f t="shared" si="781"/>
        <v>8</v>
      </c>
      <c r="AJ664" s="2">
        <f t="shared" si="782"/>
        <v>7</v>
      </c>
      <c r="AK664" s="2">
        <f t="shared" si="783"/>
        <v>9</v>
      </c>
      <c r="AL664" s="2">
        <f t="shared" si="784"/>
        <v>7</v>
      </c>
      <c r="AM664" s="2">
        <f t="shared" si="785"/>
        <v>7</v>
      </c>
      <c r="AN664" s="2">
        <f t="shared" si="786"/>
        <v>8</v>
      </c>
      <c r="AO664" s="2">
        <f t="shared" si="787"/>
        <v>6</v>
      </c>
      <c r="AP664" s="2">
        <f t="shared" si="788"/>
        <v>6</v>
      </c>
      <c r="AQ664" s="2">
        <f t="shared" si="789"/>
        <v>4</v>
      </c>
      <c r="AR664" s="2">
        <f t="shared" si="790"/>
        <v>3</v>
      </c>
      <c r="AS664" s="2">
        <f t="shared" si="791"/>
        <v>3</v>
      </c>
      <c r="AT664" s="2">
        <f t="shared" si="792"/>
        <v>4</v>
      </c>
      <c r="AU664" s="2">
        <f t="shared" si="793"/>
        <v>3</v>
      </c>
      <c r="AV664" s="3">
        <f t="shared" si="830"/>
        <v>2</v>
      </c>
      <c r="AW664">
        <f t="shared" si="831"/>
        <v>1</v>
      </c>
      <c r="AX664" s="2">
        <f t="shared" si="794"/>
        <v>4</v>
      </c>
      <c r="AY664" s="2">
        <f t="shared" si="795"/>
        <v>6</v>
      </c>
      <c r="AZ664" s="2">
        <f t="shared" si="796"/>
        <v>5</v>
      </c>
      <c r="BA664" s="2">
        <f t="shared" si="797"/>
        <v>4</v>
      </c>
      <c r="BB664" s="2">
        <f t="shared" si="798"/>
        <v>3</v>
      </c>
      <c r="BC664" s="2">
        <f t="shared" si="799"/>
        <v>2</v>
      </c>
      <c r="BD664" s="2">
        <f t="shared" si="800"/>
        <v>6</v>
      </c>
      <c r="BE664" s="2">
        <f t="shared" si="801"/>
        <v>3</v>
      </c>
      <c r="BF664" s="2">
        <f t="shared" si="802"/>
        <v>3</v>
      </c>
      <c r="BG664" s="2">
        <f t="shared" si="803"/>
        <v>3</v>
      </c>
      <c r="BH664" s="2">
        <f t="shared" si="804"/>
        <v>6</v>
      </c>
      <c r="BI664" s="2">
        <f t="shared" si="805"/>
        <v>4</v>
      </c>
      <c r="BJ664" s="2">
        <f t="shared" si="806"/>
        <v>3</v>
      </c>
      <c r="BK664" s="2">
        <f t="shared" si="807"/>
        <v>2</v>
      </c>
      <c r="BL664" s="2">
        <f t="shared" si="808"/>
        <v>2</v>
      </c>
      <c r="BM664" s="2">
        <f t="shared" si="809"/>
        <v>3</v>
      </c>
      <c r="BN664" s="2">
        <f t="shared" si="810"/>
        <v>2</v>
      </c>
      <c r="BO664" s="3">
        <f t="shared" si="832"/>
        <v>2</v>
      </c>
      <c r="BP664">
        <f t="shared" si="833"/>
        <v>3</v>
      </c>
      <c r="BR664">
        <v>3</v>
      </c>
      <c r="BS664">
        <f t="shared" si="811"/>
        <v>1</v>
      </c>
      <c r="BU664" s="1">
        <f t="shared" si="812"/>
        <v>4.2975648630797005</v>
      </c>
      <c r="BV664" s="1">
        <f t="shared" si="813"/>
        <v>2.071459925440724</v>
      </c>
      <c r="BW664" s="1">
        <f t="shared" si="814"/>
        <v>2.0168777808688945</v>
      </c>
      <c r="BX664" s="1">
        <f t="shared" si="815"/>
        <v>2.612775359896319</v>
      </c>
      <c r="BY664" s="1">
        <f t="shared" si="816"/>
        <v>2.4389691631013704</v>
      </c>
      <c r="BZ664" s="1">
        <f t="shared" si="817"/>
        <v>2.6004557358645797</v>
      </c>
      <c r="CA664" s="1">
        <f t="shared" si="818"/>
        <v>2.3071316281983574</v>
      </c>
      <c r="CB664" s="1">
        <f t="shared" si="819"/>
        <v>2.7662360705004541</v>
      </c>
      <c r="CC664" s="1">
        <f t="shared" si="820"/>
        <v>2.9924541629460233</v>
      </c>
      <c r="CD664" s="1">
        <f t="shared" si="821"/>
        <v>9.9800078878660443</v>
      </c>
      <c r="CE664" s="1">
        <f t="shared" si="822"/>
        <v>2.2533240423748389</v>
      </c>
      <c r="CF664" s="1">
        <f t="shared" si="823"/>
        <v>2.5367362401576434</v>
      </c>
      <c r="CG664" s="1">
        <f t="shared" si="824"/>
        <v>2.9887253467387689</v>
      </c>
      <c r="CH664" s="1">
        <f t="shared" si="825"/>
        <v>3.3010362773378352</v>
      </c>
      <c r="CI664" s="1">
        <f t="shared" si="826"/>
        <v>3.3435809934694896</v>
      </c>
      <c r="CJ664" s="1">
        <f t="shared" si="827"/>
        <v>3.4235661021003603</v>
      </c>
      <c r="CK664" s="1">
        <f t="shared" si="828"/>
        <v>3.3784778583649135</v>
      </c>
      <c r="CL664" s="5">
        <f t="shared" si="834"/>
        <v>3</v>
      </c>
      <c r="CN664" s="9">
        <f t="shared" si="835"/>
        <v>2.0168777808688945</v>
      </c>
    </row>
    <row r="665" spans="1:92" x14ac:dyDescent="0.2">
      <c r="A665" s="4">
        <v>663</v>
      </c>
      <c r="B665" s="1">
        <v>0.37487775541610002</v>
      </c>
      <c r="C665" s="1">
        <v>12.993</v>
      </c>
      <c r="D665" s="1">
        <v>59</v>
      </c>
      <c r="E665" s="1">
        <v>0</v>
      </c>
      <c r="F665" s="1">
        <v>41</v>
      </c>
      <c r="G665" s="1">
        <v>8.2684402626214002</v>
      </c>
      <c r="H665" s="1">
        <v>6</v>
      </c>
      <c r="I665">
        <v>1500</v>
      </c>
      <c r="J665">
        <v>0.15</v>
      </c>
      <c r="K665">
        <v>37.5</v>
      </c>
      <c r="L665" s="1"/>
      <c r="M665" s="2">
        <f t="shared" si="760"/>
        <v>4</v>
      </c>
      <c r="N665" s="2">
        <f t="shared" si="761"/>
        <v>6</v>
      </c>
      <c r="O665" s="2">
        <f t="shared" si="762"/>
        <v>6</v>
      </c>
      <c r="P665" s="2">
        <f t="shared" si="763"/>
        <v>4</v>
      </c>
      <c r="Q665" s="2">
        <f t="shared" si="764"/>
        <v>6</v>
      </c>
      <c r="R665" s="2">
        <f t="shared" si="765"/>
        <v>8</v>
      </c>
      <c r="S665" s="2">
        <f t="shared" si="766"/>
        <v>5</v>
      </c>
      <c r="T665" s="2">
        <f t="shared" si="767"/>
        <v>4</v>
      </c>
      <c r="U665" s="2">
        <f t="shared" si="768"/>
        <v>7</v>
      </c>
      <c r="V665" s="2">
        <f t="shared" si="769"/>
        <v>8</v>
      </c>
      <c r="W665" s="2">
        <f t="shared" si="770"/>
        <v>4</v>
      </c>
      <c r="X665" s="2">
        <f t="shared" si="771"/>
        <v>5</v>
      </c>
      <c r="Y665" s="2">
        <f t="shared" si="772"/>
        <v>2</v>
      </c>
      <c r="Z665" s="2">
        <f t="shared" si="773"/>
        <v>2</v>
      </c>
      <c r="AA665" s="2">
        <f t="shared" si="774"/>
        <v>1</v>
      </c>
      <c r="AB665" s="2">
        <f t="shared" si="775"/>
        <v>2</v>
      </c>
      <c r="AC665" s="2">
        <f t="shared" si="776"/>
        <v>1</v>
      </c>
      <c r="AD665" s="3">
        <f t="shared" si="829"/>
        <v>6</v>
      </c>
      <c r="AE665" s="2">
        <f t="shared" si="777"/>
        <v>7</v>
      </c>
      <c r="AF665" s="2">
        <f t="shared" si="778"/>
        <v>9</v>
      </c>
      <c r="AG665" s="2">
        <f t="shared" si="779"/>
        <v>9</v>
      </c>
      <c r="AH665" s="2">
        <f t="shared" si="780"/>
        <v>7</v>
      </c>
      <c r="AI665" s="2">
        <f t="shared" si="781"/>
        <v>8</v>
      </c>
      <c r="AJ665" s="2">
        <f t="shared" si="782"/>
        <v>10</v>
      </c>
      <c r="AK665" s="2">
        <f t="shared" si="783"/>
        <v>7</v>
      </c>
      <c r="AL665" s="2">
        <f t="shared" si="784"/>
        <v>7</v>
      </c>
      <c r="AM665" s="2">
        <f t="shared" si="785"/>
        <v>9</v>
      </c>
      <c r="AN665" s="2">
        <f t="shared" si="786"/>
        <v>10</v>
      </c>
      <c r="AO665" s="2">
        <f t="shared" si="787"/>
        <v>6</v>
      </c>
      <c r="AP665" s="2">
        <f t="shared" si="788"/>
        <v>7</v>
      </c>
      <c r="AQ665" s="2">
        <f t="shared" si="789"/>
        <v>4</v>
      </c>
      <c r="AR665" s="2">
        <f t="shared" si="790"/>
        <v>3</v>
      </c>
      <c r="AS665" s="2">
        <f t="shared" si="791"/>
        <v>3</v>
      </c>
      <c r="AT665" s="2">
        <f t="shared" si="792"/>
        <v>4</v>
      </c>
      <c r="AU665" s="2">
        <f t="shared" si="793"/>
        <v>3</v>
      </c>
      <c r="AV665" s="3">
        <f t="shared" si="830"/>
        <v>6</v>
      </c>
      <c r="AW665">
        <f t="shared" si="831"/>
        <v>2</v>
      </c>
      <c r="AX665" s="2">
        <f t="shared" si="794"/>
        <v>5</v>
      </c>
      <c r="AY665" s="2">
        <f t="shared" si="795"/>
        <v>6</v>
      </c>
      <c r="AZ665" s="2">
        <f t="shared" si="796"/>
        <v>7</v>
      </c>
      <c r="BA665" s="2">
        <f t="shared" si="797"/>
        <v>3</v>
      </c>
      <c r="BB665" s="2">
        <f t="shared" si="798"/>
        <v>3</v>
      </c>
      <c r="BC665" s="2">
        <f t="shared" si="799"/>
        <v>5</v>
      </c>
      <c r="BD665" s="2">
        <f t="shared" si="800"/>
        <v>4</v>
      </c>
      <c r="BE665" s="2">
        <f t="shared" si="801"/>
        <v>5</v>
      </c>
      <c r="BF665" s="2">
        <f t="shared" si="802"/>
        <v>5</v>
      </c>
      <c r="BG665" s="2">
        <f t="shared" si="803"/>
        <v>5</v>
      </c>
      <c r="BH665" s="2">
        <f t="shared" si="804"/>
        <v>6</v>
      </c>
      <c r="BI665" s="2">
        <f t="shared" si="805"/>
        <v>5</v>
      </c>
      <c r="BJ665" s="2">
        <f t="shared" si="806"/>
        <v>3</v>
      </c>
      <c r="BK665" s="2">
        <f t="shared" si="807"/>
        <v>2</v>
      </c>
      <c r="BL665" s="2">
        <f t="shared" si="808"/>
        <v>2</v>
      </c>
      <c r="BM665" s="2">
        <f t="shared" si="809"/>
        <v>3</v>
      </c>
      <c r="BN665" s="2">
        <f t="shared" si="810"/>
        <v>2</v>
      </c>
      <c r="BO665" s="3">
        <f t="shared" si="832"/>
        <v>3</v>
      </c>
      <c r="BP665">
        <f t="shared" si="833"/>
        <v>1</v>
      </c>
      <c r="BR665">
        <v>2</v>
      </c>
      <c r="BS665">
        <f t="shared" si="811"/>
        <v>1</v>
      </c>
      <c r="BU665" s="1">
        <f t="shared" si="812"/>
        <v>4.5162712769896158</v>
      </c>
      <c r="BV665" s="1">
        <f t="shared" si="813"/>
        <v>2.0308111109658005</v>
      </c>
      <c r="BW665" s="1">
        <f t="shared" si="814"/>
        <v>1.6907693038919511</v>
      </c>
      <c r="BX665" s="1">
        <f t="shared" si="815"/>
        <v>2.9711588085609262</v>
      </c>
      <c r="BY665" s="1">
        <f t="shared" si="816"/>
        <v>2.2814128523072816</v>
      </c>
      <c r="BZ665" s="1">
        <f t="shared" si="817"/>
        <v>2.1075406536735839</v>
      </c>
      <c r="CA665" s="1">
        <f t="shared" si="818"/>
        <v>2.0015237591757464</v>
      </c>
      <c r="CB665" s="1">
        <f t="shared" si="819"/>
        <v>2.2029814120423272</v>
      </c>
      <c r="CC665" s="1">
        <f t="shared" si="820"/>
        <v>2.3998314594801893</v>
      </c>
      <c r="CD665" s="1">
        <f t="shared" si="821"/>
        <v>9.8714403645372943</v>
      </c>
      <c r="CE665" s="1">
        <f t="shared" si="822"/>
        <v>2.233419573897653</v>
      </c>
      <c r="CF665" s="1">
        <f t="shared" si="823"/>
        <v>2.1321239905591973</v>
      </c>
      <c r="CG665" s="1">
        <f t="shared" si="824"/>
        <v>2.5101764198901075</v>
      </c>
      <c r="CH665" s="1">
        <f t="shared" si="825"/>
        <v>2.7331934337195087</v>
      </c>
      <c r="CI665" s="1">
        <f t="shared" si="826"/>
        <v>2.8531192926292976</v>
      </c>
      <c r="CJ665" s="1">
        <f t="shared" si="827"/>
        <v>2.9461636818469512</v>
      </c>
      <c r="CK665" s="1">
        <f t="shared" si="828"/>
        <v>2.8976328670257452</v>
      </c>
      <c r="CL665" s="5">
        <f t="shared" si="834"/>
        <v>3</v>
      </c>
      <c r="CN665" s="9">
        <f t="shared" si="835"/>
        <v>1.6907693038919511</v>
      </c>
    </row>
    <row r="666" spans="1:92" x14ac:dyDescent="0.2">
      <c r="A666" s="4">
        <v>664</v>
      </c>
      <c r="B666" s="1">
        <v>0.42613011666019102</v>
      </c>
      <c r="C666" s="1">
        <v>14.523</v>
      </c>
      <c r="D666" s="1">
        <v>69</v>
      </c>
      <c r="E666" s="1">
        <v>2</v>
      </c>
      <c r="F666" s="1">
        <v>29</v>
      </c>
      <c r="G666" s="1">
        <v>11.618075956284301</v>
      </c>
      <c r="H666" s="1">
        <v>7</v>
      </c>
      <c r="I666">
        <v>1500</v>
      </c>
      <c r="J666">
        <v>0.15</v>
      </c>
      <c r="K666">
        <v>37.5</v>
      </c>
      <c r="L666" s="1"/>
      <c r="M666" s="2">
        <f t="shared" si="760"/>
        <v>3</v>
      </c>
      <c r="N666" s="2">
        <f t="shared" si="761"/>
        <v>7</v>
      </c>
      <c r="O666" s="2">
        <f t="shared" si="762"/>
        <v>5</v>
      </c>
      <c r="P666" s="2">
        <f t="shared" si="763"/>
        <v>5</v>
      </c>
      <c r="Q666" s="2">
        <f t="shared" si="764"/>
        <v>7</v>
      </c>
      <c r="R666" s="2">
        <f t="shared" si="765"/>
        <v>5</v>
      </c>
      <c r="S666" s="2">
        <f t="shared" si="766"/>
        <v>7</v>
      </c>
      <c r="T666" s="2">
        <f t="shared" si="767"/>
        <v>3</v>
      </c>
      <c r="U666" s="2">
        <f t="shared" si="768"/>
        <v>5</v>
      </c>
      <c r="V666" s="2">
        <f t="shared" si="769"/>
        <v>6</v>
      </c>
      <c r="W666" s="2">
        <f t="shared" si="770"/>
        <v>4</v>
      </c>
      <c r="X666" s="2">
        <f t="shared" si="771"/>
        <v>4</v>
      </c>
      <c r="Y666" s="2">
        <f t="shared" si="772"/>
        <v>2</v>
      </c>
      <c r="Z666" s="2">
        <f t="shared" si="773"/>
        <v>2</v>
      </c>
      <c r="AA666" s="2">
        <f t="shared" si="774"/>
        <v>1</v>
      </c>
      <c r="AB666" s="2">
        <f t="shared" si="775"/>
        <v>2</v>
      </c>
      <c r="AC666" s="2">
        <f t="shared" si="776"/>
        <v>1</v>
      </c>
      <c r="AD666" s="3">
        <f t="shared" si="829"/>
        <v>2</v>
      </c>
      <c r="AE666" s="2">
        <f t="shared" si="777"/>
        <v>6</v>
      </c>
      <c r="AF666" s="2">
        <f t="shared" si="778"/>
        <v>10</v>
      </c>
      <c r="AG666" s="2">
        <f t="shared" si="779"/>
        <v>8</v>
      </c>
      <c r="AH666" s="2">
        <f t="shared" si="780"/>
        <v>8</v>
      </c>
      <c r="AI666" s="2">
        <f t="shared" si="781"/>
        <v>9</v>
      </c>
      <c r="AJ666" s="2">
        <f t="shared" si="782"/>
        <v>7</v>
      </c>
      <c r="AK666" s="2">
        <f t="shared" si="783"/>
        <v>9</v>
      </c>
      <c r="AL666" s="2">
        <f t="shared" si="784"/>
        <v>6</v>
      </c>
      <c r="AM666" s="2">
        <f t="shared" si="785"/>
        <v>7</v>
      </c>
      <c r="AN666" s="2">
        <f t="shared" si="786"/>
        <v>8</v>
      </c>
      <c r="AO666" s="2">
        <f t="shared" si="787"/>
        <v>6</v>
      </c>
      <c r="AP666" s="2">
        <f t="shared" si="788"/>
        <v>6</v>
      </c>
      <c r="AQ666" s="2">
        <f t="shared" si="789"/>
        <v>4</v>
      </c>
      <c r="AR666" s="2">
        <f t="shared" si="790"/>
        <v>3</v>
      </c>
      <c r="AS666" s="2">
        <f t="shared" si="791"/>
        <v>3</v>
      </c>
      <c r="AT666" s="2">
        <f t="shared" si="792"/>
        <v>4</v>
      </c>
      <c r="AU666" s="2">
        <f t="shared" si="793"/>
        <v>3</v>
      </c>
      <c r="AV666" s="3">
        <f t="shared" si="830"/>
        <v>2</v>
      </c>
      <c r="AW666">
        <f t="shared" si="831"/>
        <v>1</v>
      </c>
      <c r="AX666" s="2">
        <f t="shared" si="794"/>
        <v>3</v>
      </c>
      <c r="AY666" s="2">
        <f t="shared" si="795"/>
        <v>7</v>
      </c>
      <c r="AZ666" s="2">
        <f t="shared" si="796"/>
        <v>6</v>
      </c>
      <c r="BA666" s="2">
        <f t="shared" si="797"/>
        <v>4</v>
      </c>
      <c r="BB666" s="2">
        <f t="shared" si="798"/>
        <v>4</v>
      </c>
      <c r="BC666" s="2">
        <f t="shared" si="799"/>
        <v>2</v>
      </c>
      <c r="BD666" s="2">
        <f t="shared" si="800"/>
        <v>6</v>
      </c>
      <c r="BE666" s="2">
        <f t="shared" si="801"/>
        <v>3</v>
      </c>
      <c r="BF666" s="2">
        <f t="shared" si="802"/>
        <v>3</v>
      </c>
      <c r="BG666" s="2">
        <f t="shared" si="803"/>
        <v>3</v>
      </c>
      <c r="BH666" s="2">
        <f t="shared" si="804"/>
        <v>5</v>
      </c>
      <c r="BI666" s="2">
        <f t="shared" si="805"/>
        <v>4</v>
      </c>
      <c r="BJ666" s="2">
        <f t="shared" si="806"/>
        <v>3</v>
      </c>
      <c r="BK666" s="2">
        <f t="shared" si="807"/>
        <v>2</v>
      </c>
      <c r="BL666" s="2">
        <f t="shared" si="808"/>
        <v>2</v>
      </c>
      <c r="BM666" s="2">
        <f t="shared" si="809"/>
        <v>3</v>
      </c>
      <c r="BN666" s="2">
        <f t="shared" si="810"/>
        <v>2</v>
      </c>
      <c r="BO666" s="3">
        <f t="shared" si="832"/>
        <v>2</v>
      </c>
      <c r="BP666">
        <f t="shared" si="833"/>
        <v>1</v>
      </c>
      <c r="BR666">
        <v>3</v>
      </c>
      <c r="BS666">
        <f t="shared" si="811"/>
        <v>2</v>
      </c>
      <c r="BU666" s="1">
        <f t="shared" si="812"/>
        <v>4.2634849838774107</v>
      </c>
      <c r="BV666" s="1">
        <f t="shared" si="813"/>
        <v>1.9379997223957246</v>
      </c>
      <c r="BW666" s="1">
        <f t="shared" si="814"/>
        <v>1.9296980621277571</v>
      </c>
      <c r="BX666" s="1">
        <f t="shared" si="815"/>
        <v>2.3927515133602162</v>
      </c>
      <c r="BY666" s="1">
        <f t="shared" si="816"/>
        <v>2.1528225176600144</v>
      </c>
      <c r="BZ666" s="1">
        <f t="shared" si="817"/>
        <v>2.210581989005918</v>
      </c>
      <c r="CA666" s="1">
        <f t="shared" si="818"/>
        <v>2.2732579321762585</v>
      </c>
      <c r="CB666" s="1">
        <f t="shared" si="819"/>
        <v>2.2454767242730558</v>
      </c>
      <c r="CC666" s="1">
        <f t="shared" si="820"/>
        <v>2.4724692965457669</v>
      </c>
      <c r="CD666" s="1">
        <f t="shared" si="821"/>
        <v>9.8871874393984278</v>
      </c>
      <c r="CE666" s="1">
        <f t="shared" si="822"/>
        <v>2.2598336963926839</v>
      </c>
      <c r="CF666" s="1">
        <f t="shared" si="823"/>
        <v>2.3033267371520987</v>
      </c>
      <c r="CG666" s="1">
        <f t="shared" si="824"/>
        <v>2.6180528968966783</v>
      </c>
      <c r="CH666" s="1">
        <f t="shared" si="825"/>
        <v>2.7695729042091477</v>
      </c>
      <c r="CI666" s="1">
        <f t="shared" si="826"/>
        <v>2.7632235591791408</v>
      </c>
      <c r="CJ666" s="1">
        <f t="shared" si="827"/>
        <v>2.8594926172149808</v>
      </c>
      <c r="CK666" s="1">
        <f t="shared" si="828"/>
        <v>2.8053327513698751</v>
      </c>
      <c r="CL666" s="5">
        <f t="shared" si="834"/>
        <v>3</v>
      </c>
      <c r="CN666" s="9">
        <f t="shared" si="835"/>
        <v>1.9296980621277571</v>
      </c>
    </row>
    <row r="667" spans="1:92" x14ac:dyDescent="0.2">
      <c r="A667" s="4">
        <v>665</v>
      </c>
      <c r="B667" s="1">
        <v>0.34741197872951302</v>
      </c>
      <c r="C667" s="1">
        <v>16.696999999999999</v>
      </c>
      <c r="D667" s="1">
        <v>76</v>
      </c>
      <c r="E667" s="1">
        <v>0</v>
      </c>
      <c r="F667" s="1">
        <v>24</v>
      </c>
      <c r="G667" s="1">
        <v>7.51379707838674</v>
      </c>
      <c r="H667" s="1">
        <v>6</v>
      </c>
      <c r="I667">
        <v>1500</v>
      </c>
      <c r="J667">
        <v>0.15</v>
      </c>
      <c r="K667">
        <v>37.5</v>
      </c>
      <c r="L667" s="1"/>
      <c r="M667" s="2">
        <f t="shared" si="760"/>
        <v>3</v>
      </c>
      <c r="N667" s="2">
        <f t="shared" si="761"/>
        <v>5</v>
      </c>
      <c r="O667" s="2">
        <f t="shared" si="762"/>
        <v>6</v>
      </c>
      <c r="P667" s="2">
        <f t="shared" si="763"/>
        <v>4</v>
      </c>
      <c r="Q667" s="2">
        <f t="shared" si="764"/>
        <v>7</v>
      </c>
      <c r="R667" s="2">
        <f t="shared" si="765"/>
        <v>7</v>
      </c>
      <c r="S667" s="2">
        <f t="shared" si="766"/>
        <v>7</v>
      </c>
      <c r="T667" s="2">
        <f t="shared" si="767"/>
        <v>4</v>
      </c>
      <c r="U667" s="2">
        <f t="shared" si="768"/>
        <v>7</v>
      </c>
      <c r="V667" s="2">
        <f t="shared" si="769"/>
        <v>7</v>
      </c>
      <c r="W667" s="2">
        <f t="shared" si="770"/>
        <v>4</v>
      </c>
      <c r="X667" s="2">
        <f t="shared" si="771"/>
        <v>5</v>
      </c>
      <c r="Y667" s="2">
        <f t="shared" si="772"/>
        <v>2</v>
      </c>
      <c r="Z667" s="2">
        <f t="shared" si="773"/>
        <v>2</v>
      </c>
      <c r="AA667" s="2">
        <f t="shared" si="774"/>
        <v>1</v>
      </c>
      <c r="AB667" s="2">
        <f t="shared" si="775"/>
        <v>2</v>
      </c>
      <c r="AC667" s="2">
        <f t="shared" si="776"/>
        <v>1</v>
      </c>
      <c r="AD667" s="3">
        <f t="shared" si="829"/>
        <v>5</v>
      </c>
      <c r="AE667" s="2">
        <f t="shared" si="777"/>
        <v>6</v>
      </c>
      <c r="AF667" s="2">
        <f t="shared" si="778"/>
        <v>8</v>
      </c>
      <c r="AG667" s="2">
        <f t="shared" si="779"/>
        <v>9</v>
      </c>
      <c r="AH667" s="2">
        <f t="shared" si="780"/>
        <v>7</v>
      </c>
      <c r="AI667" s="2">
        <f t="shared" si="781"/>
        <v>9</v>
      </c>
      <c r="AJ667" s="2">
        <f t="shared" si="782"/>
        <v>9</v>
      </c>
      <c r="AK667" s="2">
        <f t="shared" si="783"/>
        <v>9</v>
      </c>
      <c r="AL667" s="2">
        <f t="shared" si="784"/>
        <v>7</v>
      </c>
      <c r="AM667" s="2">
        <f t="shared" si="785"/>
        <v>9</v>
      </c>
      <c r="AN667" s="2">
        <f t="shared" si="786"/>
        <v>9</v>
      </c>
      <c r="AO667" s="2">
        <f t="shared" si="787"/>
        <v>6</v>
      </c>
      <c r="AP667" s="2">
        <f t="shared" si="788"/>
        <v>7</v>
      </c>
      <c r="AQ667" s="2">
        <f t="shared" si="789"/>
        <v>4</v>
      </c>
      <c r="AR667" s="2">
        <f t="shared" si="790"/>
        <v>3</v>
      </c>
      <c r="AS667" s="2">
        <f t="shared" si="791"/>
        <v>3</v>
      </c>
      <c r="AT667" s="2">
        <f t="shared" si="792"/>
        <v>4</v>
      </c>
      <c r="AU667" s="2">
        <f t="shared" si="793"/>
        <v>3</v>
      </c>
      <c r="AV667" s="3">
        <f t="shared" si="830"/>
        <v>3</v>
      </c>
      <c r="AW667">
        <f t="shared" si="831"/>
        <v>6</v>
      </c>
      <c r="AX667" s="2">
        <f t="shared" si="794"/>
        <v>4</v>
      </c>
      <c r="AY667" s="2">
        <f t="shared" si="795"/>
        <v>5</v>
      </c>
      <c r="AZ667" s="2">
        <f t="shared" si="796"/>
        <v>7</v>
      </c>
      <c r="BA667" s="2">
        <f t="shared" si="797"/>
        <v>3</v>
      </c>
      <c r="BB667" s="2">
        <f t="shared" si="798"/>
        <v>4</v>
      </c>
      <c r="BC667" s="2">
        <f t="shared" si="799"/>
        <v>4</v>
      </c>
      <c r="BD667" s="2">
        <f t="shared" si="800"/>
        <v>6</v>
      </c>
      <c r="BE667" s="2">
        <f t="shared" si="801"/>
        <v>5</v>
      </c>
      <c r="BF667" s="2">
        <f t="shared" si="802"/>
        <v>5</v>
      </c>
      <c r="BG667" s="2">
        <f t="shared" si="803"/>
        <v>4</v>
      </c>
      <c r="BH667" s="2">
        <f t="shared" si="804"/>
        <v>6</v>
      </c>
      <c r="BI667" s="2">
        <f t="shared" si="805"/>
        <v>5</v>
      </c>
      <c r="BJ667" s="2">
        <f t="shared" si="806"/>
        <v>3</v>
      </c>
      <c r="BK667" s="2">
        <f t="shared" si="807"/>
        <v>2</v>
      </c>
      <c r="BL667" s="2">
        <f t="shared" si="808"/>
        <v>2</v>
      </c>
      <c r="BM667" s="2">
        <f t="shared" si="809"/>
        <v>3</v>
      </c>
      <c r="BN667" s="2">
        <f t="shared" si="810"/>
        <v>2</v>
      </c>
      <c r="BO667" s="3">
        <f t="shared" si="832"/>
        <v>3</v>
      </c>
      <c r="BP667">
        <f t="shared" si="833"/>
        <v>1</v>
      </c>
      <c r="BR667">
        <v>2</v>
      </c>
      <c r="BS667">
        <f t="shared" si="811"/>
        <v>1</v>
      </c>
      <c r="BU667" s="1">
        <f t="shared" si="812"/>
        <v>4.6645048210937681</v>
      </c>
      <c r="BV667" s="1">
        <f t="shared" si="813"/>
        <v>2.1758448999669189</v>
      </c>
      <c r="BW667" s="1">
        <f t="shared" si="814"/>
        <v>1.6982404159965911</v>
      </c>
      <c r="BX667" s="1">
        <f t="shared" si="815"/>
        <v>3.2685364233851901</v>
      </c>
      <c r="BY667" s="1">
        <f t="shared" si="816"/>
        <v>2.4400745526634244</v>
      </c>
      <c r="BZ667" s="1">
        <f t="shared" si="817"/>
        <v>2.1817373347343967</v>
      </c>
      <c r="CA667" s="1">
        <f t="shared" si="818"/>
        <v>2.0007668444121371</v>
      </c>
      <c r="CB667" s="1">
        <f t="shared" si="819"/>
        <v>2.3061679744244001</v>
      </c>
      <c r="CC667" s="1">
        <f t="shared" si="820"/>
        <v>2.5065572544931474</v>
      </c>
      <c r="CD667" s="1">
        <f t="shared" si="821"/>
        <v>9.8919542770406075</v>
      </c>
      <c r="CE667" s="1">
        <f t="shared" si="822"/>
        <v>2.3275187566080082</v>
      </c>
      <c r="CF667" s="1">
        <f t="shared" si="823"/>
        <v>2.1868506678841944</v>
      </c>
      <c r="CG667" s="1">
        <f t="shared" si="824"/>
        <v>2.5845511076890721</v>
      </c>
      <c r="CH667" s="1">
        <f t="shared" si="825"/>
        <v>2.843258807982866</v>
      </c>
      <c r="CI667" s="1">
        <f t="shared" si="826"/>
        <v>2.9653180727374662</v>
      </c>
      <c r="CJ667" s="1">
        <f t="shared" si="827"/>
        <v>3.0548505750744996</v>
      </c>
      <c r="CK667" s="1">
        <f t="shared" si="828"/>
        <v>3.0085704731516669</v>
      </c>
      <c r="CL667" s="5">
        <f t="shared" si="834"/>
        <v>3</v>
      </c>
      <c r="CN667" s="9">
        <f t="shared" si="835"/>
        <v>1.6982404159965911</v>
      </c>
    </row>
    <row r="668" spans="1:92" x14ac:dyDescent="0.2">
      <c r="A668" s="4">
        <v>666</v>
      </c>
      <c r="B668" s="1">
        <v>0.29809961716725902</v>
      </c>
      <c r="C668" s="1">
        <v>1.448</v>
      </c>
      <c r="D668" s="1">
        <v>69</v>
      </c>
      <c r="E668" s="1">
        <v>30</v>
      </c>
      <c r="F668" s="1">
        <v>1</v>
      </c>
      <c r="G668" s="1">
        <v>13.6342926288564</v>
      </c>
      <c r="H668" s="1">
        <v>7</v>
      </c>
      <c r="I668">
        <v>1500</v>
      </c>
      <c r="J668">
        <v>0.15</v>
      </c>
      <c r="K668">
        <v>37.5</v>
      </c>
      <c r="L668" s="1"/>
      <c r="M668" s="2">
        <f t="shared" si="760"/>
        <v>3</v>
      </c>
      <c r="N668" s="2">
        <f t="shared" si="761"/>
        <v>10</v>
      </c>
      <c r="O668" s="2">
        <f t="shared" si="762"/>
        <v>6</v>
      </c>
      <c r="P668" s="2">
        <f t="shared" si="763"/>
        <v>6</v>
      </c>
      <c r="Q668" s="2">
        <f t="shared" si="764"/>
        <v>7</v>
      </c>
      <c r="R668" s="2">
        <f t="shared" si="765"/>
        <v>6</v>
      </c>
      <c r="S668" s="2">
        <f t="shared" si="766"/>
        <v>7</v>
      </c>
      <c r="T668" s="2">
        <f t="shared" si="767"/>
        <v>4</v>
      </c>
      <c r="U668" s="2">
        <f t="shared" si="768"/>
        <v>4</v>
      </c>
      <c r="V668" s="2">
        <f t="shared" si="769"/>
        <v>7</v>
      </c>
      <c r="W668" s="2">
        <f t="shared" si="770"/>
        <v>3</v>
      </c>
      <c r="X668" s="2">
        <f t="shared" si="771"/>
        <v>3</v>
      </c>
      <c r="Y668" s="2">
        <f t="shared" si="772"/>
        <v>1</v>
      </c>
      <c r="Z668" s="2">
        <f t="shared" si="773"/>
        <v>1</v>
      </c>
      <c r="AA668" s="2">
        <f t="shared" si="774"/>
        <v>2</v>
      </c>
      <c r="AB668" s="2">
        <f t="shared" si="775"/>
        <v>1</v>
      </c>
      <c r="AC668" s="2">
        <f t="shared" si="776"/>
        <v>0</v>
      </c>
      <c r="AD668" s="3">
        <f t="shared" si="829"/>
        <v>2</v>
      </c>
      <c r="AE668" s="2">
        <f t="shared" si="777"/>
        <v>6</v>
      </c>
      <c r="AF668" s="2">
        <f t="shared" si="778"/>
        <v>13</v>
      </c>
      <c r="AG668" s="2">
        <f t="shared" si="779"/>
        <v>9</v>
      </c>
      <c r="AH668" s="2">
        <f t="shared" si="780"/>
        <v>9</v>
      </c>
      <c r="AI668" s="2">
        <f t="shared" si="781"/>
        <v>9</v>
      </c>
      <c r="AJ668" s="2">
        <f t="shared" si="782"/>
        <v>8</v>
      </c>
      <c r="AK668" s="2">
        <f t="shared" si="783"/>
        <v>9</v>
      </c>
      <c r="AL668" s="2">
        <f t="shared" si="784"/>
        <v>7</v>
      </c>
      <c r="AM668" s="2">
        <f t="shared" si="785"/>
        <v>6</v>
      </c>
      <c r="AN668" s="2">
        <f t="shared" si="786"/>
        <v>9</v>
      </c>
      <c r="AO668" s="2">
        <f t="shared" si="787"/>
        <v>5</v>
      </c>
      <c r="AP668" s="2">
        <f t="shared" si="788"/>
        <v>5</v>
      </c>
      <c r="AQ668" s="2">
        <f t="shared" si="789"/>
        <v>3</v>
      </c>
      <c r="AR668" s="2">
        <f t="shared" si="790"/>
        <v>2</v>
      </c>
      <c r="AS668" s="2">
        <f t="shared" si="791"/>
        <v>4</v>
      </c>
      <c r="AT668" s="2">
        <f t="shared" si="792"/>
        <v>3</v>
      </c>
      <c r="AU668" s="2">
        <f t="shared" si="793"/>
        <v>2</v>
      </c>
      <c r="AV668" s="3">
        <f t="shared" si="830"/>
        <v>2</v>
      </c>
      <c r="AW668">
        <f t="shared" si="831"/>
        <v>1</v>
      </c>
      <c r="AX668" s="2">
        <f t="shared" si="794"/>
        <v>4</v>
      </c>
      <c r="AY668" s="2">
        <f t="shared" si="795"/>
        <v>9</v>
      </c>
      <c r="AZ668" s="2">
        <f t="shared" si="796"/>
        <v>8</v>
      </c>
      <c r="BA668" s="2">
        <f t="shared" si="797"/>
        <v>5</v>
      </c>
      <c r="BB668" s="2">
        <f t="shared" si="798"/>
        <v>4</v>
      </c>
      <c r="BC668" s="2">
        <f t="shared" si="799"/>
        <v>3</v>
      </c>
      <c r="BD668" s="2">
        <f t="shared" si="800"/>
        <v>6</v>
      </c>
      <c r="BE668" s="2">
        <f t="shared" si="801"/>
        <v>2</v>
      </c>
      <c r="BF668" s="2">
        <f t="shared" si="802"/>
        <v>2</v>
      </c>
      <c r="BG668" s="2">
        <f t="shared" si="803"/>
        <v>4</v>
      </c>
      <c r="BH668" s="2">
        <f t="shared" si="804"/>
        <v>5</v>
      </c>
      <c r="BI668" s="2">
        <f t="shared" si="805"/>
        <v>3</v>
      </c>
      <c r="BJ668" s="2">
        <f t="shared" si="806"/>
        <v>2</v>
      </c>
      <c r="BK668" s="2">
        <f t="shared" si="807"/>
        <v>3</v>
      </c>
      <c r="BL668" s="2">
        <f t="shared" si="808"/>
        <v>3</v>
      </c>
      <c r="BM668" s="2">
        <f t="shared" si="809"/>
        <v>2</v>
      </c>
      <c r="BN668" s="2">
        <f t="shared" si="810"/>
        <v>1</v>
      </c>
      <c r="BO668" s="3">
        <f t="shared" si="832"/>
        <v>2</v>
      </c>
      <c r="BP668">
        <f t="shared" si="833"/>
        <v>1</v>
      </c>
      <c r="BR668">
        <v>2</v>
      </c>
      <c r="BS668">
        <f t="shared" si="811"/>
        <v>2</v>
      </c>
      <c r="BU668" s="1">
        <f t="shared" si="812"/>
        <v>4.1436857186426632</v>
      </c>
      <c r="BV668" s="1">
        <f t="shared" si="813"/>
        <v>1.7803828018785732</v>
      </c>
      <c r="BW668" s="1">
        <f t="shared" si="814"/>
        <v>1.7732013544708254</v>
      </c>
      <c r="BX668" s="1">
        <f t="shared" si="815"/>
        <v>2.1728663656228178</v>
      </c>
      <c r="BY668" s="1">
        <f t="shared" si="816"/>
        <v>2.2130650469803945</v>
      </c>
      <c r="BZ668" s="1">
        <f t="shared" si="817"/>
        <v>2.4069939623824843</v>
      </c>
      <c r="CA668" s="1">
        <f t="shared" si="818"/>
        <v>2.0603537527014852</v>
      </c>
      <c r="CB668" s="1">
        <f t="shared" si="819"/>
        <v>2.7416823666944121</v>
      </c>
      <c r="CC668" s="1">
        <f t="shared" si="820"/>
        <v>2.8387463672716424</v>
      </c>
      <c r="CD668" s="1">
        <f t="shared" si="821"/>
        <v>9.9369044256934771</v>
      </c>
      <c r="CE668" s="1">
        <f t="shared" si="822"/>
        <v>1.8209687430286134</v>
      </c>
      <c r="CF668" s="1">
        <f t="shared" si="823"/>
        <v>2.2576280709060739</v>
      </c>
      <c r="CG668" s="1">
        <f t="shared" si="824"/>
        <v>2.7318219772036691</v>
      </c>
      <c r="CH668" s="1">
        <f t="shared" si="825"/>
        <v>3.1631849846544879</v>
      </c>
      <c r="CI668" s="1">
        <f t="shared" si="826"/>
        <v>3.3787446114681456</v>
      </c>
      <c r="CJ668" s="1">
        <f t="shared" si="827"/>
        <v>3.4580100839426264</v>
      </c>
      <c r="CK668" s="1">
        <f t="shared" si="828"/>
        <v>3.4128986490478743</v>
      </c>
      <c r="CL668" s="5">
        <f t="shared" si="834"/>
        <v>3</v>
      </c>
      <c r="CN668" s="9">
        <f t="shared" si="835"/>
        <v>1.7732013544708254</v>
      </c>
    </row>
    <row r="669" spans="1:92" x14ac:dyDescent="0.2">
      <c r="A669" s="4">
        <v>667</v>
      </c>
      <c r="B669" s="1">
        <v>0</v>
      </c>
      <c r="C669" s="1">
        <v>0.99199999999999999</v>
      </c>
      <c r="D669" s="1">
        <v>100</v>
      </c>
      <c r="E669" s="1">
        <v>0</v>
      </c>
      <c r="F669" s="1">
        <v>0</v>
      </c>
      <c r="G669" s="1">
        <v>14.8737728330824</v>
      </c>
      <c r="H669" s="1">
        <v>7</v>
      </c>
      <c r="I669">
        <v>1500</v>
      </c>
      <c r="J669">
        <v>0.15</v>
      </c>
      <c r="K669">
        <v>37.5</v>
      </c>
      <c r="L669" s="1"/>
      <c r="M669" s="2">
        <f t="shared" si="760"/>
        <v>3</v>
      </c>
      <c r="N669" s="2">
        <f t="shared" si="761"/>
        <v>8</v>
      </c>
      <c r="O669" s="2">
        <f t="shared" si="762"/>
        <v>4</v>
      </c>
      <c r="P669" s="2">
        <f t="shared" si="763"/>
        <v>5</v>
      </c>
      <c r="Q669" s="2">
        <f t="shared" si="764"/>
        <v>6</v>
      </c>
      <c r="R669" s="2">
        <f t="shared" si="765"/>
        <v>5</v>
      </c>
      <c r="S669" s="2">
        <f t="shared" si="766"/>
        <v>6</v>
      </c>
      <c r="T669" s="2">
        <f t="shared" si="767"/>
        <v>4</v>
      </c>
      <c r="U669" s="2">
        <f t="shared" si="768"/>
        <v>5</v>
      </c>
      <c r="V669" s="2">
        <f t="shared" si="769"/>
        <v>6</v>
      </c>
      <c r="W669" s="2">
        <f t="shared" si="770"/>
        <v>3</v>
      </c>
      <c r="X669" s="2">
        <f t="shared" si="771"/>
        <v>4</v>
      </c>
      <c r="Y669" s="2">
        <f t="shared" si="772"/>
        <v>2</v>
      </c>
      <c r="Z669" s="2">
        <f t="shared" si="773"/>
        <v>2</v>
      </c>
      <c r="AA669" s="2">
        <f t="shared" si="774"/>
        <v>2</v>
      </c>
      <c r="AB669" s="2">
        <f t="shared" si="775"/>
        <v>2</v>
      </c>
      <c r="AC669" s="2">
        <f t="shared" si="776"/>
        <v>1</v>
      </c>
      <c r="AD669" s="3">
        <f t="shared" si="829"/>
        <v>2</v>
      </c>
      <c r="AE669" s="2">
        <f t="shared" si="777"/>
        <v>6</v>
      </c>
      <c r="AF669" s="2">
        <f t="shared" si="778"/>
        <v>11</v>
      </c>
      <c r="AG669" s="2">
        <f t="shared" si="779"/>
        <v>7</v>
      </c>
      <c r="AH669" s="2">
        <f t="shared" si="780"/>
        <v>8</v>
      </c>
      <c r="AI669" s="2">
        <f t="shared" si="781"/>
        <v>8</v>
      </c>
      <c r="AJ669" s="2">
        <f t="shared" si="782"/>
        <v>7</v>
      </c>
      <c r="AK669" s="2">
        <f t="shared" si="783"/>
        <v>8</v>
      </c>
      <c r="AL669" s="2">
        <f t="shared" si="784"/>
        <v>7</v>
      </c>
      <c r="AM669" s="2">
        <f t="shared" si="785"/>
        <v>7</v>
      </c>
      <c r="AN669" s="2">
        <f t="shared" si="786"/>
        <v>8</v>
      </c>
      <c r="AO669" s="2">
        <f t="shared" si="787"/>
        <v>5</v>
      </c>
      <c r="AP669" s="2">
        <f t="shared" si="788"/>
        <v>6</v>
      </c>
      <c r="AQ669" s="2">
        <f t="shared" si="789"/>
        <v>4</v>
      </c>
      <c r="AR669" s="2">
        <f t="shared" si="790"/>
        <v>3</v>
      </c>
      <c r="AS669" s="2">
        <f t="shared" si="791"/>
        <v>4</v>
      </c>
      <c r="AT669" s="2">
        <f t="shared" si="792"/>
        <v>4</v>
      </c>
      <c r="AU669" s="2">
        <f t="shared" si="793"/>
        <v>3</v>
      </c>
      <c r="AV669" s="3">
        <f t="shared" si="830"/>
        <v>2</v>
      </c>
      <c r="AW669">
        <f t="shared" si="831"/>
        <v>1</v>
      </c>
      <c r="AX669" s="2">
        <f t="shared" si="794"/>
        <v>3</v>
      </c>
      <c r="AY669" s="2">
        <f t="shared" si="795"/>
        <v>7</v>
      </c>
      <c r="AZ669" s="2">
        <f t="shared" si="796"/>
        <v>5</v>
      </c>
      <c r="BA669" s="2">
        <f t="shared" si="797"/>
        <v>5</v>
      </c>
      <c r="BB669" s="2">
        <f t="shared" si="798"/>
        <v>3</v>
      </c>
      <c r="BC669" s="2">
        <f t="shared" si="799"/>
        <v>2</v>
      </c>
      <c r="BD669" s="2">
        <f t="shared" si="800"/>
        <v>4</v>
      </c>
      <c r="BE669" s="2">
        <f t="shared" si="801"/>
        <v>3</v>
      </c>
      <c r="BF669" s="2">
        <f t="shared" si="802"/>
        <v>3</v>
      </c>
      <c r="BG669" s="2">
        <f t="shared" si="803"/>
        <v>3</v>
      </c>
      <c r="BH669" s="2">
        <f t="shared" si="804"/>
        <v>5</v>
      </c>
      <c r="BI669" s="2">
        <f t="shared" si="805"/>
        <v>4</v>
      </c>
      <c r="BJ669" s="2">
        <f t="shared" si="806"/>
        <v>4</v>
      </c>
      <c r="BK669" s="2">
        <f t="shared" si="807"/>
        <v>3</v>
      </c>
      <c r="BL669" s="2">
        <f t="shared" si="808"/>
        <v>3</v>
      </c>
      <c r="BM669" s="2">
        <f t="shared" si="809"/>
        <v>3</v>
      </c>
      <c r="BN669" s="2">
        <f t="shared" si="810"/>
        <v>2</v>
      </c>
      <c r="BO669" s="3">
        <f t="shared" si="832"/>
        <v>2</v>
      </c>
      <c r="BP669">
        <f t="shared" si="833"/>
        <v>1</v>
      </c>
      <c r="BR669">
        <v>3</v>
      </c>
      <c r="BS669">
        <f t="shared" si="811"/>
        <v>4</v>
      </c>
      <c r="BU669" s="1">
        <f t="shared" si="812"/>
        <v>3.9951094284210305</v>
      </c>
      <c r="BV669" s="1">
        <f t="shared" si="813"/>
        <v>1.1085203485917583</v>
      </c>
      <c r="BW669" s="1">
        <f t="shared" si="814"/>
        <v>1.1594699915810633</v>
      </c>
      <c r="BX669" s="1">
        <f t="shared" si="815"/>
        <v>1.3746976942062816</v>
      </c>
      <c r="BY669" s="1">
        <f t="shared" si="816"/>
        <v>1.3451360223034954</v>
      </c>
      <c r="BZ669" s="1">
        <f t="shared" si="817"/>
        <v>1.4413166882093178</v>
      </c>
      <c r="CA669" s="1">
        <f t="shared" si="818"/>
        <v>1.6719661753516792</v>
      </c>
      <c r="CB669" s="1">
        <f t="shared" si="819"/>
        <v>1.5000832052955608</v>
      </c>
      <c r="CC669" s="1">
        <f t="shared" si="820"/>
        <v>1.6876539252127156</v>
      </c>
      <c r="CD669" s="1">
        <f t="shared" si="821"/>
        <v>9.7490410406566816</v>
      </c>
      <c r="CE669" s="1">
        <f t="shared" si="822"/>
        <v>1.750394473523756</v>
      </c>
      <c r="CF669" s="1">
        <f t="shared" si="823"/>
        <v>1.6007531205381134</v>
      </c>
      <c r="CG669" s="1">
        <f t="shared" si="824"/>
        <v>1.8586521649806855</v>
      </c>
      <c r="CH669" s="1">
        <f t="shared" si="825"/>
        <v>2.0494358862703272</v>
      </c>
      <c r="CI669" s="1">
        <f t="shared" si="826"/>
        <v>2.1828146822102736</v>
      </c>
      <c r="CJ669" s="1">
        <f t="shared" si="827"/>
        <v>2.3036708308024116</v>
      </c>
      <c r="CK669" s="1">
        <f t="shared" si="828"/>
        <v>2.2350454494505954</v>
      </c>
      <c r="CL669" s="5">
        <f t="shared" si="834"/>
        <v>2</v>
      </c>
      <c r="CN669" s="9">
        <f t="shared" si="835"/>
        <v>1.1085203485917583</v>
      </c>
    </row>
    <row r="670" spans="1:92" x14ac:dyDescent="0.2">
      <c r="A670" s="4">
        <v>668</v>
      </c>
      <c r="B670" s="1">
        <v>0.623803225565431</v>
      </c>
      <c r="C670" s="1">
        <v>21.056000000000001</v>
      </c>
      <c r="D670" s="1">
        <v>11</v>
      </c>
      <c r="E670" s="1">
        <v>75</v>
      </c>
      <c r="F670" s="1">
        <v>14</v>
      </c>
      <c r="G670" s="1">
        <v>4.2111389583276901</v>
      </c>
      <c r="H670" s="1">
        <v>6</v>
      </c>
      <c r="I670">
        <v>1500</v>
      </c>
      <c r="J670">
        <v>0.15</v>
      </c>
      <c r="K670">
        <v>37.5</v>
      </c>
      <c r="L670" s="1"/>
      <c r="M670" s="2">
        <f t="shared" si="760"/>
        <v>3</v>
      </c>
      <c r="N670" s="2">
        <f t="shared" si="761"/>
        <v>6</v>
      </c>
      <c r="O670" s="2">
        <f t="shared" si="762"/>
        <v>6</v>
      </c>
      <c r="P670" s="2">
        <f t="shared" si="763"/>
        <v>4</v>
      </c>
      <c r="Q670" s="2">
        <f t="shared" si="764"/>
        <v>6</v>
      </c>
      <c r="R670" s="2">
        <f t="shared" si="765"/>
        <v>7</v>
      </c>
      <c r="S670" s="2">
        <f t="shared" si="766"/>
        <v>5</v>
      </c>
      <c r="T670" s="2">
        <f t="shared" si="767"/>
        <v>5</v>
      </c>
      <c r="U670" s="2">
        <f t="shared" si="768"/>
        <v>7</v>
      </c>
      <c r="V670" s="2">
        <f t="shared" si="769"/>
        <v>6</v>
      </c>
      <c r="W670" s="2">
        <f t="shared" si="770"/>
        <v>3</v>
      </c>
      <c r="X670" s="2">
        <f t="shared" si="771"/>
        <v>4</v>
      </c>
      <c r="Y670" s="2">
        <f t="shared" si="772"/>
        <v>1</v>
      </c>
      <c r="Z670" s="2">
        <f t="shared" si="773"/>
        <v>1</v>
      </c>
      <c r="AA670" s="2">
        <f t="shared" si="774"/>
        <v>1</v>
      </c>
      <c r="AB670" s="2">
        <f t="shared" si="775"/>
        <v>1</v>
      </c>
      <c r="AC670" s="2">
        <f t="shared" si="776"/>
        <v>0</v>
      </c>
      <c r="AD670" s="3">
        <f t="shared" si="829"/>
        <v>6</v>
      </c>
      <c r="AE670" s="2">
        <f t="shared" si="777"/>
        <v>6</v>
      </c>
      <c r="AF670" s="2">
        <f t="shared" si="778"/>
        <v>9</v>
      </c>
      <c r="AG670" s="2">
        <f t="shared" si="779"/>
        <v>9</v>
      </c>
      <c r="AH670" s="2">
        <f t="shared" si="780"/>
        <v>7</v>
      </c>
      <c r="AI670" s="2">
        <f t="shared" si="781"/>
        <v>8</v>
      </c>
      <c r="AJ670" s="2">
        <f t="shared" si="782"/>
        <v>9</v>
      </c>
      <c r="AK670" s="2">
        <f t="shared" si="783"/>
        <v>7</v>
      </c>
      <c r="AL670" s="2">
        <f t="shared" si="784"/>
        <v>8</v>
      </c>
      <c r="AM670" s="2">
        <f t="shared" si="785"/>
        <v>9</v>
      </c>
      <c r="AN670" s="2">
        <f t="shared" si="786"/>
        <v>8</v>
      </c>
      <c r="AO670" s="2">
        <f t="shared" si="787"/>
        <v>5</v>
      </c>
      <c r="AP670" s="2">
        <f t="shared" si="788"/>
        <v>6</v>
      </c>
      <c r="AQ670" s="2">
        <f t="shared" si="789"/>
        <v>3</v>
      </c>
      <c r="AR670" s="2">
        <f t="shared" si="790"/>
        <v>2</v>
      </c>
      <c r="AS670" s="2">
        <f t="shared" si="791"/>
        <v>3</v>
      </c>
      <c r="AT670" s="2">
        <f t="shared" si="792"/>
        <v>3</v>
      </c>
      <c r="AU670" s="2">
        <f t="shared" si="793"/>
        <v>2</v>
      </c>
      <c r="AV670" s="3">
        <f t="shared" si="830"/>
        <v>2</v>
      </c>
      <c r="AW670">
        <f t="shared" si="831"/>
        <v>4</v>
      </c>
      <c r="AX670" s="2">
        <f t="shared" si="794"/>
        <v>3</v>
      </c>
      <c r="AY670" s="2">
        <f t="shared" si="795"/>
        <v>5</v>
      </c>
      <c r="AZ670" s="2">
        <f t="shared" si="796"/>
        <v>6</v>
      </c>
      <c r="BA670" s="2">
        <f t="shared" si="797"/>
        <v>4</v>
      </c>
      <c r="BB670" s="2">
        <f t="shared" si="798"/>
        <v>4</v>
      </c>
      <c r="BC670" s="2">
        <f t="shared" si="799"/>
        <v>5</v>
      </c>
      <c r="BD670" s="2">
        <f t="shared" si="800"/>
        <v>3</v>
      </c>
      <c r="BE670" s="2">
        <f t="shared" si="801"/>
        <v>5</v>
      </c>
      <c r="BF670" s="2">
        <f t="shared" si="802"/>
        <v>5</v>
      </c>
      <c r="BG670" s="2">
        <f t="shared" si="803"/>
        <v>4</v>
      </c>
      <c r="BH670" s="2">
        <f t="shared" si="804"/>
        <v>4</v>
      </c>
      <c r="BI670" s="2">
        <f t="shared" si="805"/>
        <v>5</v>
      </c>
      <c r="BJ670" s="2">
        <f t="shared" si="806"/>
        <v>2</v>
      </c>
      <c r="BK670" s="2">
        <f t="shared" si="807"/>
        <v>2</v>
      </c>
      <c r="BL670" s="2">
        <f t="shared" si="808"/>
        <v>2</v>
      </c>
      <c r="BM670" s="2">
        <f t="shared" si="809"/>
        <v>2</v>
      </c>
      <c r="BN670" s="2">
        <f t="shared" si="810"/>
        <v>1</v>
      </c>
      <c r="BO670" s="3">
        <f t="shared" si="832"/>
        <v>3</v>
      </c>
      <c r="BP670">
        <f t="shared" si="833"/>
        <v>1</v>
      </c>
      <c r="BR670">
        <v>2</v>
      </c>
      <c r="BS670">
        <f t="shared" si="811"/>
        <v>1</v>
      </c>
      <c r="BU670" s="1">
        <f t="shared" si="812"/>
        <v>6.4741923229210654</v>
      </c>
      <c r="BV670" s="1">
        <f t="shared" si="813"/>
        <v>3.7213441282123512</v>
      </c>
      <c r="BW670" s="1">
        <f t="shared" si="814"/>
        <v>2.0474395596937294</v>
      </c>
      <c r="BX670" s="1">
        <f t="shared" si="815"/>
        <v>5.8832775487103257</v>
      </c>
      <c r="BY670" s="1">
        <f t="shared" si="816"/>
        <v>3.785153770487061</v>
      </c>
      <c r="BZ670" s="1">
        <f t="shared" si="817"/>
        <v>2.1602241303775402</v>
      </c>
      <c r="CA670" s="1">
        <f t="shared" si="818"/>
        <v>2.1972958611667641</v>
      </c>
      <c r="CB670" s="1">
        <f t="shared" si="819"/>
        <v>2.1355081124125839</v>
      </c>
      <c r="CC670" s="1">
        <f t="shared" si="820"/>
        <v>2.2725752264906247</v>
      </c>
      <c r="CD670" s="1">
        <f t="shared" si="821"/>
        <v>9.9631857001153463</v>
      </c>
      <c r="CE670" s="1">
        <f t="shared" si="822"/>
        <v>3.7102547251913442</v>
      </c>
      <c r="CF670" s="1">
        <f t="shared" si="823"/>
        <v>2.4958007030174927</v>
      </c>
      <c r="CG670" s="1">
        <f t="shared" si="824"/>
        <v>2.4176132874614251</v>
      </c>
      <c r="CH670" s="1">
        <f t="shared" si="825"/>
        <v>2.4885705806906824</v>
      </c>
      <c r="CI670" s="1">
        <f t="shared" si="826"/>
        <v>2.6462984067183215</v>
      </c>
      <c r="CJ670" s="1">
        <f t="shared" si="827"/>
        <v>2.7453405496208094</v>
      </c>
      <c r="CK670" s="1">
        <f t="shared" si="828"/>
        <v>2.6984752904344931</v>
      </c>
      <c r="CL670" s="5">
        <f t="shared" si="834"/>
        <v>3</v>
      </c>
      <c r="CN670" s="9">
        <f t="shared" si="835"/>
        <v>2.0474395596937294</v>
      </c>
    </row>
    <row r="671" spans="1:92" x14ac:dyDescent="0.2">
      <c r="A671" s="4">
        <v>669</v>
      </c>
      <c r="B671" s="1">
        <v>0.39557449018923202</v>
      </c>
      <c r="C671" s="1">
        <v>8.2680000000000007</v>
      </c>
      <c r="D671" s="1">
        <v>88</v>
      </c>
      <c r="E671" s="1">
        <v>10</v>
      </c>
      <c r="F671" s="1">
        <v>2</v>
      </c>
      <c r="G671" s="1">
        <v>14.5220829968908</v>
      </c>
      <c r="H671" s="1">
        <v>7</v>
      </c>
      <c r="I671">
        <v>1500</v>
      </c>
      <c r="J671">
        <v>0.15</v>
      </c>
      <c r="K671">
        <v>37.5</v>
      </c>
      <c r="L671" s="1"/>
      <c r="M671" s="2">
        <f t="shared" si="760"/>
        <v>4</v>
      </c>
      <c r="N671" s="2">
        <f t="shared" si="761"/>
        <v>7</v>
      </c>
      <c r="O671" s="2">
        <f t="shared" si="762"/>
        <v>4</v>
      </c>
      <c r="P671" s="2">
        <f t="shared" si="763"/>
        <v>5</v>
      </c>
      <c r="Q671" s="2">
        <f t="shared" si="764"/>
        <v>6</v>
      </c>
      <c r="R671" s="2">
        <f t="shared" si="765"/>
        <v>5</v>
      </c>
      <c r="S671" s="2">
        <f t="shared" si="766"/>
        <v>7</v>
      </c>
      <c r="T671" s="2">
        <f t="shared" si="767"/>
        <v>4</v>
      </c>
      <c r="U671" s="2">
        <f t="shared" si="768"/>
        <v>5</v>
      </c>
      <c r="V671" s="2">
        <f t="shared" si="769"/>
        <v>6</v>
      </c>
      <c r="W671" s="2">
        <f t="shared" si="770"/>
        <v>3</v>
      </c>
      <c r="X671" s="2">
        <f t="shared" si="771"/>
        <v>3</v>
      </c>
      <c r="Y671" s="2">
        <f t="shared" si="772"/>
        <v>1</v>
      </c>
      <c r="Z671" s="2">
        <f t="shared" si="773"/>
        <v>1</v>
      </c>
      <c r="AA671" s="2">
        <f t="shared" si="774"/>
        <v>2</v>
      </c>
      <c r="AB671" s="2">
        <f t="shared" si="775"/>
        <v>1</v>
      </c>
      <c r="AC671" s="2">
        <f t="shared" si="776"/>
        <v>0</v>
      </c>
      <c r="AD671" s="3">
        <f t="shared" si="829"/>
        <v>2</v>
      </c>
      <c r="AE671" s="2">
        <f t="shared" si="777"/>
        <v>7</v>
      </c>
      <c r="AF671" s="2">
        <f t="shared" si="778"/>
        <v>10</v>
      </c>
      <c r="AG671" s="2">
        <f t="shared" si="779"/>
        <v>7</v>
      </c>
      <c r="AH671" s="2">
        <f t="shared" si="780"/>
        <v>8</v>
      </c>
      <c r="AI671" s="2">
        <f t="shared" si="781"/>
        <v>8</v>
      </c>
      <c r="AJ671" s="2">
        <f t="shared" si="782"/>
        <v>7</v>
      </c>
      <c r="AK671" s="2">
        <f t="shared" si="783"/>
        <v>9</v>
      </c>
      <c r="AL671" s="2">
        <f t="shared" si="784"/>
        <v>7</v>
      </c>
      <c r="AM671" s="2">
        <f t="shared" si="785"/>
        <v>7</v>
      </c>
      <c r="AN671" s="2">
        <f t="shared" si="786"/>
        <v>8</v>
      </c>
      <c r="AO671" s="2">
        <f t="shared" si="787"/>
        <v>5</v>
      </c>
      <c r="AP671" s="2">
        <f t="shared" si="788"/>
        <v>5</v>
      </c>
      <c r="AQ671" s="2">
        <f t="shared" si="789"/>
        <v>3</v>
      </c>
      <c r="AR671" s="2">
        <f t="shared" si="790"/>
        <v>2</v>
      </c>
      <c r="AS671" s="2">
        <f t="shared" si="791"/>
        <v>4</v>
      </c>
      <c r="AT671" s="2">
        <f t="shared" si="792"/>
        <v>3</v>
      </c>
      <c r="AU671" s="2">
        <f t="shared" si="793"/>
        <v>2</v>
      </c>
      <c r="AV671" s="3">
        <f t="shared" si="830"/>
        <v>2</v>
      </c>
      <c r="AW671">
        <f t="shared" si="831"/>
        <v>1</v>
      </c>
      <c r="AX671" s="2">
        <f t="shared" si="794"/>
        <v>5</v>
      </c>
      <c r="AY671" s="2">
        <f t="shared" si="795"/>
        <v>7</v>
      </c>
      <c r="AZ671" s="2">
        <f t="shared" si="796"/>
        <v>5</v>
      </c>
      <c r="BA671" s="2">
        <f t="shared" si="797"/>
        <v>4</v>
      </c>
      <c r="BB671" s="2">
        <f t="shared" si="798"/>
        <v>3</v>
      </c>
      <c r="BC671" s="2">
        <f t="shared" si="799"/>
        <v>2</v>
      </c>
      <c r="BD671" s="2">
        <f t="shared" si="800"/>
        <v>6</v>
      </c>
      <c r="BE671" s="2">
        <f t="shared" si="801"/>
        <v>3</v>
      </c>
      <c r="BF671" s="2">
        <f t="shared" si="802"/>
        <v>3</v>
      </c>
      <c r="BG671" s="2">
        <f t="shared" si="803"/>
        <v>3</v>
      </c>
      <c r="BH671" s="2">
        <f t="shared" si="804"/>
        <v>5</v>
      </c>
      <c r="BI671" s="2">
        <f t="shared" si="805"/>
        <v>3</v>
      </c>
      <c r="BJ671" s="2">
        <f t="shared" si="806"/>
        <v>2</v>
      </c>
      <c r="BK671" s="2">
        <f t="shared" si="807"/>
        <v>3</v>
      </c>
      <c r="BL671" s="2">
        <f t="shared" si="808"/>
        <v>3</v>
      </c>
      <c r="BM671" s="2">
        <f t="shared" si="809"/>
        <v>2</v>
      </c>
      <c r="BN671" s="2">
        <f t="shared" si="810"/>
        <v>1</v>
      </c>
      <c r="BO671" s="3">
        <f t="shared" si="832"/>
        <v>2</v>
      </c>
      <c r="BP671">
        <f t="shared" si="833"/>
        <v>1</v>
      </c>
      <c r="BR671">
        <v>2</v>
      </c>
      <c r="BS671">
        <f t="shared" si="811"/>
        <v>1</v>
      </c>
      <c r="BU671" s="1">
        <f t="shared" si="812"/>
        <v>4.1797521223911884</v>
      </c>
      <c r="BV671" s="1">
        <f t="shared" si="813"/>
        <v>1.9045248493330276</v>
      </c>
      <c r="BW671" s="1">
        <f t="shared" si="814"/>
        <v>1.9612381806977728</v>
      </c>
      <c r="BX671" s="1">
        <f t="shared" si="815"/>
        <v>2.1490887478290097</v>
      </c>
      <c r="BY671" s="1">
        <f t="shared" si="816"/>
        <v>2.1290009745422998</v>
      </c>
      <c r="BZ671" s="1">
        <f t="shared" si="817"/>
        <v>2.2482912118349261</v>
      </c>
      <c r="CA671" s="1">
        <f t="shared" si="818"/>
        <v>2.2455493046142063</v>
      </c>
      <c r="CB671" s="1">
        <f t="shared" si="819"/>
        <v>2.3846065314525937</v>
      </c>
      <c r="CC671" s="1">
        <f t="shared" si="820"/>
        <v>2.4787989184202699</v>
      </c>
      <c r="CD671" s="1">
        <f t="shared" si="821"/>
        <v>9.893194864494264</v>
      </c>
      <c r="CE671" s="1">
        <f t="shared" si="822"/>
        <v>2.0304263632140032</v>
      </c>
      <c r="CF671" s="1">
        <f t="shared" si="823"/>
        <v>2.2061210840878993</v>
      </c>
      <c r="CG671" s="1">
        <f t="shared" si="824"/>
        <v>2.545579775679562</v>
      </c>
      <c r="CH671" s="1">
        <f t="shared" si="825"/>
        <v>2.7413018340983855</v>
      </c>
      <c r="CI671" s="1">
        <f t="shared" si="826"/>
        <v>2.9299279198518056</v>
      </c>
      <c r="CJ671" s="1">
        <f t="shared" si="827"/>
        <v>3.0210290980722236</v>
      </c>
      <c r="CK671" s="1">
        <f t="shared" si="828"/>
        <v>2.9690990662812555</v>
      </c>
      <c r="CL671" s="5">
        <f t="shared" si="834"/>
        <v>2</v>
      </c>
      <c r="CN671" s="9">
        <f t="shared" si="835"/>
        <v>1.9045248493330276</v>
      </c>
    </row>
    <row r="672" spans="1:92" x14ac:dyDescent="0.2">
      <c r="A672" s="4">
        <v>670</v>
      </c>
      <c r="B672" s="1">
        <v>0.15188722276877301</v>
      </c>
      <c r="C672" s="1">
        <v>2.0939999999999999</v>
      </c>
      <c r="D672" s="1">
        <v>90</v>
      </c>
      <c r="E672" s="1">
        <v>6</v>
      </c>
      <c r="F672" s="1">
        <v>4</v>
      </c>
      <c r="G672" s="1">
        <v>12.133100337913501</v>
      </c>
      <c r="H672" s="1">
        <v>7</v>
      </c>
      <c r="I672">
        <v>1500</v>
      </c>
      <c r="J672">
        <v>0.15</v>
      </c>
      <c r="K672">
        <v>37.5</v>
      </c>
      <c r="L672" s="1"/>
      <c r="M672" s="2">
        <f t="shared" si="760"/>
        <v>4</v>
      </c>
      <c r="N672" s="2">
        <f t="shared" si="761"/>
        <v>7</v>
      </c>
      <c r="O672" s="2">
        <f t="shared" si="762"/>
        <v>4</v>
      </c>
      <c r="P672" s="2">
        <f t="shared" si="763"/>
        <v>5</v>
      </c>
      <c r="Q672" s="2">
        <f t="shared" si="764"/>
        <v>6</v>
      </c>
      <c r="R672" s="2">
        <f t="shared" si="765"/>
        <v>5</v>
      </c>
      <c r="S672" s="2">
        <f t="shared" si="766"/>
        <v>7</v>
      </c>
      <c r="T672" s="2">
        <f t="shared" si="767"/>
        <v>4</v>
      </c>
      <c r="U672" s="2">
        <f t="shared" si="768"/>
        <v>5</v>
      </c>
      <c r="V672" s="2">
        <f t="shared" si="769"/>
        <v>6</v>
      </c>
      <c r="W672" s="2">
        <f t="shared" si="770"/>
        <v>4</v>
      </c>
      <c r="X672" s="2">
        <f t="shared" si="771"/>
        <v>4</v>
      </c>
      <c r="Y672" s="2">
        <f t="shared" si="772"/>
        <v>2</v>
      </c>
      <c r="Z672" s="2">
        <f t="shared" si="773"/>
        <v>2</v>
      </c>
      <c r="AA672" s="2">
        <f t="shared" si="774"/>
        <v>2</v>
      </c>
      <c r="AB672" s="2">
        <f t="shared" si="775"/>
        <v>2</v>
      </c>
      <c r="AC672" s="2">
        <f t="shared" si="776"/>
        <v>1</v>
      </c>
      <c r="AD672" s="3">
        <f t="shared" si="829"/>
        <v>2</v>
      </c>
      <c r="AE672" s="2">
        <f t="shared" si="777"/>
        <v>7</v>
      </c>
      <c r="AF672" s="2">
        <f t="shared" si="778"/>
        <v>10</v>
      </c>
      <c r="AG672" s="2">
        <f t="shared" si="779"/>
        <v>7</v>
      </c>
      <c r="AH672" s="2">
        <f t="shared" si="780"/>
        <v>8</v>
      </c>
      <c r="AI672" s="2">
        <f t="shared" si="781"/>
        <v>8</v>
      </c>
      <c r="AJ672" s="2">
        <f t="shared" si="782"/>
        <v>7</v>
      </c>
      <c r="AK672" s="2">
        <f t="shared" si="783"/>
        <v>9</v>
      </c>
      <c r="AL672" s="2">
        <f t="shared" si="784"/>
        <v>7</v>
      </c>
      <c r="AM672" s="2">
        <f t="shared" si="785"/>
        <v>7</v>
      </c>
      <c r="AN672" s="2">
        <f t="shared" si="786"/>
        <v>8</v>
      </c>
      <c r="AO672" s="2">
        <f t="shared" si="787"/>
        <v>6</v>
      </c>
      <c r="AP672" s="2">
        <f t="shared" si="788"/>
        <v>6</v>
      </c>
      <c r="AQ672" s="2">
        <f t="shared" si="789"/>
        <v>4</v>
      </c>
      <c r="AR672" s="2">
        <f t="shared" si="790"/>
        <v>3</v>
      </c>
      <c r="AS672" s="2">
        <f t="shared" si="791"/>
        <v>4</v>
      </c>
      <c r="AT672" s="2">
        <f t="shared" si="792"/>
        <v>4</v>
      </c>
      <c r="AU672" s="2">
        <f t="shared" si="793"/>
        <v>3</v>
      </c>
      <c r="AV672" s="3">
        <f t="shared" si="830"/>
        <v>2</v>
      </c>
      <c r="AW672">
        <f t="shared" si="831"/>
        <v>1</v>
      </c>
      <c r="AX672" s="2">
        <f t="shared" si="794"/>
        <v>4</v>
      </c>
      <c r="AY672" s="2">
        <f t="shared" si="795"/>
        <v>6</v>
      </c>
      <c r="AZ672" s="2">
        <f t="shared" si="796"/>
        <v>4</v>
      </c>
      <c r="BA672" s="2">
        <f t="shared" si="797"/>
        <v>4</v>
      </c>
      <c r="BB672" s="2">
        <f t="shared" si="798"/>
        <v>3</v>
      </c>
      <c r="BC672" s="2">
        <f t="shared" si="799"/>
        <v>2</v>
      </c>
      <c r="BD672" s="2">
        <f t="shared" si="800"/>
        <v>5</v>
      </c>
      <c r="BE672" s="2">
        <f t="shared" si="801"/>
        <v>3</v>
      </c>
      <c r="BF672" s="2">
        <f t="shared" si="802"/>
        <v>3</v>
      </c>
      <c r="BG672" s="2">
        <f t="shared" si="803"/>
        <v>3</v>
      </c>
      <c r="BH672" s="2">
        <f t="shared" si="804"/>
        <v>6</v>
      </c>
      <c r="BI672" s="2">
        <f t="shared" si="805"/>
        <v>4</v>
      </c>
      <c r="BJ672" s="2">
        <f t="shared" si="806"/>
        <v>3</v>
      </c>
      <c r="BK672" s="2">
        <f t="shared" si="807"/>
        <v>3</v>
      </c>
      <c r="BL672" s="2">
        <f t="shared" si="808"/>
        <v>3</v>
      </c>
      <c r="BM672" s="2">
        <f t="shared" si="809"/>
        <v>3</v>
      </c>
      <c r="BN672" s="2">
        <f t="shared" si="810"/>
        <v>2</v>
      </c>
      <c r="BO672" s="3">
        <f t="shared" si="832"/>
        <v>2</v>
      </c>
      <c r="BP672">
        <f t="shared" si="833"/>
        <v>2</v>
      </c>
      <c r="BR672">
        <v>3</v>
      </c>
      <c r="BS672">
        <f t="shared" si="811"/>
        <v>2</v>
      </c>
      <c r="BU672" s="1">
        <f t="shared" si="812"/>
        <v>4.2844783114091021</v>
      </c>
      <c r="BV672" s="1">
        <f t="shared" si="813"/>
        <v>2.6523467596042836</v>
      </c>
      <c r="BW672" s="1">
        <f t="shared" si="814"/>
        <v>2.432999243369772</v>
      </c>
      <c r="BX672" s="1">
        <f t="shared" si="815"/>
        <v>3.670033352689988</v>
      </c>
      <c r="BY672" s="1">
        <f t="shared" si="816"/>
        <v>3.8464026435943883</v>
      </c>
      <c r="BZ672" s="1">
        <f t="shared" si="817"/>
        <v>4.4154699676138582</v>
      </c>
      <c r="CA672" s="1">
        <f t="shared" si="818"/>
        <v>2.4771016621287365</v>
      </c>
      <c r="CB672" s="1">
        <f t="shared" si="819"/>
        <v>5.0259795282897457</v>
      </c>
      <c r="CC672" s="1">
        <f t="shared" si="820"/>
        <v>5.368016147271244</v>
      </c>
      <c r="CD672" s="1">
        <f t="shared" si="821"/>
        <v>10.603707090178723</v>
      </c>
      <c r="CE672" s="1">
        <f t="shared" si="822"/>
        <v>1.9534590323893919</v>
      </c>
      <c r="CF672" s="1">
        <f t="shared" si="823"/>
        <v>3.8892639984146373</v>
      </c>
      <c r="CG672" s="1">
        <f t="shared" si="824"/>
        <v>4.8532780123130088</v>
      </c>
      <c r="CH672" s="1">
        <f t="shared" si="825"/>
        <v>5.7803629658498794</v>
      </c>
      <c r="CI672" s="1">
        <f t="shared" si="826"/>
        <v>5.8401577403155178</v>
      </c>
      <c r="CJ672" s="1">
        <f t="shared" si="827"/>
        <v>5.8863329195039276</v>
      </c>
      <c r="CK672" s="1">
        <f t="shared" si="828"/>
        <v>5.8601369672027497</v>
      </c>
      <c r="CL672" s="5">
        <f t="shared" si="834"/>
        <v>11</v>
      </c>
      <c r="CN672" s="9">
        <f t="shared" si="835"/>
        <v>1.9534590323893919</v>
      </c>
    </row>
    <row r="673" spans="1:92" x14ac:dyDescent="0.2">
      <c r="A673" s="4">
        <v>671</v>
      </c>
      <c r="B673" s="1">
        <v>0.418771985788984</v>
      </c>
      <c r="C673" s="1">
        <v>0.52900000000000003</v>
      </c>
      <c r="D673" s="1">
        <v>57</v>
      </c>
      <c r="E673" s="1">
        <v>0</v>
      </c>
      <c r="F673" s="1">
        <v>43</v>
      </c>
      <c r="G673" s="1">
        <v>7.92899339508417</v>
      </c>
      <c r="H673" s="1">
        <v>6</v>
      </c>
      <c r="I673">
        <v>1500</v>
      </c>
      <c r="J673">
        <v>0.15</v>
      </c>
      <c r="K673">
        <v>37.5</v>
      </c>
      <c r="L673" s="1"/>
      <c r="M673" s="2">
        <f t="shared" si="760"/>
        <v>3</v>
      </c>
      <c r="N673" s="2">
        <f t="shared" si="761"/>
        <v>7</v>
      </c>
      <c r="O673" s="2">
        <f t="shared" si="762"/>
        <v>6</v>
      </c>
      <c r="P673" s="2">
        <f t="shared" si="763"/>
        <v>4</v>
      </c>
      <c r="Q673" s="2">
        <f t="shared" si="764"/>
        <v>6</v>
      </c>
      <c r="R673" s="2">
        <f t="shared" si="765"/>
        <v>8</v>
      </c>
      <c r="S673" s="2">
        <f t="shared" si="766"/>
        <v>5</v>
      </c>
      <c r="T673" s="2">
        <f t="shared" si="767"/>
        <v>4</v>
      </c>
      <c r="U673" s="2">
        <f t="shared" si="768"/>
        <v>7</v>
      </c>
      <c r="V673" s="2">
        <f t="shared" si="769"/>
        <v>8</v>
      </c>
      <c r="W673" s="2">
        <f t="shared" si="770"/>
        <v>3</v>
      </c>
      <c r="X673" s="2">
        <f t="shared" si="771"/>
        <v>5</v>
      </c>
      <c r="Y673" s="2">
        <f t="shared" si="772"/>
        <v>2</v>
      </c>
      <c r="Z673" s="2">
        <f t="shared" si="773"/>
        <v>2</v>
      </c>
      <c r="AA673" s="2">
        <f t="shared" si="774"/>
        <v>1</v>
      </c>
      <c r="AB673" s="2">
        <f t="shared" si="775"/>
        <v>2</v>
      </c>
      <c r="AC673" s="2">
        <f t="shared" si="776"/>
        <v>1</v>
      </c>
      <c r="AD673" s="3">
        <f t="shared" si="829"/>
        <v>6</v>
      </c>
      <c r="AE673" s="2">
        <f t="shared" si="777"/>
        <v>6</v>
      </c>
      <c r="AF673" s="2">
        <f t="shared" si="778"/>
        <v>10</v>
      </c>
      <c r="AG673" s="2">
        <f t="shared" si="779"/>
        <v>9</v>
      </c>
      <c r="AH673" s="2">
        <f t="shared" si="780"/>
        <v>7</v>
      </c>
      <c r="AI673" s="2">
        <f t="shared" si="781"/>
        <v>8</v>
      </c>
      <c r="AJ673" s="2">
        <f t="shared" si="782"/>
        <v>10</v>
      </c>
      <c r="AK673" s="2">
        <f t="shared" si="783"/>
        <v>7</v>
      </c>
      <c r="AL673" s="2">
        <f t="shared" si="784"/>
        <v>7</v>
      </c>
      <c r="AM673" s="2">
        <f t="shared" si="785"/>
        <v>9</v>
      </c>
      <c r="AN673" s="2">
        <f t="shared" si="786"/>
        <v>10</v>
      </c>
      <c r="AO673" s="2">
        <f t="shared" si="787"/>
        <v>5</v>
      </c>
      <c r="AP673" s="2">
        <f t="shared" si="788"/>
        <v>7</v>
      </c>
      <c r="AQ673" s="2">
        <f t="shared" si="789"/>
        <v>4</v>
      </c>
      <c r="AR673" s="2">
        <f t="shared" si="790"/>
        <v>3</v>
      </c>
      <c r="AS673" s="2">
        <f t="shared" si="791"/>
        <v>3</v>
      </c>
      <c r="AT673" s="2">
        <f t="shared" si="792"/>
        <v>4</v>
      </c>
      <c r="AU673" s="2">
        <f t="shared" si="793"/>
        <v>3</v>
      </c>
      <c r="AV673" s="3">
        <f t="shared" si="830"/>
        <v>2</v>
      </c>
      <c r="AW673">
        <f t="shared" si="831"/>
        <v>3</v>
      </c>
      <c r="AX673" s="2">
        <f t="shared" si="794"/>
        <v>3</v>
      </c>
      <c r="AY673" s="2">
        <f t="shared" si="795"/>
        <v>6</v>
      </c>
      <c r="AZ673" s="2">
        <f t="shared" si="796"/>
        <v>7</v>
      </c>
      <c r="BA673" s="2">
        <f t="shared" si="797"/>
        <v>3</v>
      </c>
      <c r="BB673" s="2">
        <f t="shared" si="798"/>
        <v>4</v>
      </c>
      <c r="BC673" s="2">
        <f t="shared" si="799"/>
        <v>6</v>
      </c>
      <c r="BD673" s="2">
        <f t="shared" si="800"/>
        <v>4</v>
      </c>
      <c r="BE673" s="2">
        <f t="shared" si="801"/>
        <v>5</v>
      </c>
      <c r="BF673" s="2">
        <f t="shared" si="802"/>
        <v>5</v>
      </c>
      <c r="BG673" s="2">
        <f t="shared" si="803"/>
        <v>5</v>
      </c>
      <c r="BH673" s="2">
        <f t="shared" si="804"/>
        <v>4</v>
      </c>
      <c r="BI673" s="2">
        <f t="shared" si="805"/>
        <v>6</v>
      </c>
      <c r="BJ673" s="2">
        <f t="shared" si="806"/>
        <v>4</v>
      </c>
      <c r="BK673" s="2">
        <f t="shared" si="807"/>
        <v>2</v>
      </c>
      <c r="BL673" s="2">
        <f t="shared" si="808"/>
        <v>2</v>
      </c>
      <c r="BM673" s="2">
        <f t="shared" si="809"/>
        <v>3</v>
      </c>
      <c r="BN673" s="2">
        <f t="shared" si="810"/>
        <v>2</v>
      </c>
      <c r="BO673" s="3">
        <f t="shared" si="832"/>
        <v>3</v>
      </c>
      <c r="BP673">
        <f t="shared" si="833"/>
        <v>1</v>
      </c>
      <c r="BR673">
        <v>2</v>
      </c>
      <c r="BS673">
        <f t="shared" si="811"/>
        <v>1</v>
      </c>
      <c r="BU673" s="1">
        <f t="shared" si="812"/>
        <v>5.2909304403600119</v>
      </c>
      <c r="BV673" s="1">
        <f t="shared" si="813"/>
        <v>2.4612487292592284</v>
      </c>
      <c r="BW673" s="1">
        <f t="shared" si="814"/>
        <v>1.8104335616016816</v>
      </c>
      <c r="BX673" s="1">
        <f t="shared" si="815"/>
        <v>3.0460195462354385</v>
      </c>
      <c r="BY673" s="1">
        <f t="shared" si="816"/>
        <v>2.0642694119414799</v>
      </c>
      <c r="BZ673" s="1">
        <f t="shared" si="817"/>
        <v>1.7699307564345228</v>
      </c>
      <c r="CA673" s="1">
        <f t="shared" si="818"/>
        <v>2.5681386790049254</v>
      </c>
      <c r="CB673" s="1">
        <f t="shared" si="819"/>
        <v>1.9263999431987169</v>
      </c>
      <c r="CC673" s="1">
        <f t="shared" si="820"/>
        <v>2.1401429700653605</v>
      </c>
      <c r="CD673" s="1">
        <f t="shared" si="821"/>
        <v>9.8113383554235494</v>
      </c>
      <c r="CE673" s="1">
        <f t="shared" si="822"/>
        <v>3.4984948697514664</v>
      </c>
      <c r="CF673" s="1">
        <f t="shared" si="823"/>
        <v>1.844770065834648</v>
      </c>
      <c r="CG673" s="1">
        <f t="shared" si="824"/>
        <v>2.2278896552807259</v>
      </c>
      <c r="CH673" s="1">
        <f t="shared" si="825"/>
        <v>2.5594252509161857</v>
      </c>
      <c r="CI673" s="1">
        <f t="shared" si="826"/>
        <v>2.6874602749521355</v>
      </c>
      <c r="CJ673" s="1">
        <f t="shared" si="827"/>
        <v>2.7859974490574433</v>
      </c>
      <c r="CK673" s="1">
        <f t="shared" si="828"/>
        <v>2.7348586792756739</v>
      </c>
      <c r="CL673" s="5">
        <f t="shared" si="834"/>
        <v>6</v>
      </c>
      <c r="CN673" s="9">
        <f t="shared" si="835"/>
        <v>1.7699307564345228</v>
      </c>
    </row>
    <row r="674" spans="1:92" x14ac:dyDescent="0.2">
      <c r="A674" s="4">
        <v>672</v>
      </c>
      <c r="B674" s="1">
        <v>0.358572970832158</v>
      </c>
      <c r="C674" s="1">
        <v>3.468</v>
      </c>
      <c r="D674" s="1">
        <v>90</v>
      </c>
      <c r="E674" s="1">
        <v>10</v>
      </c>
      <c r="F674" s="1">
        <v>0</v>
      </c>
      <c r="G674" s="1">
        <v>11.167418695714399</v>
      </c>
      <c r="H674" s="1">
        <v>7</v>
      </c>
      <c r="I674">
        <v>1500</v>
      </c>
      <c r="J674">
        <v>0.15</v>
      </c>
      <c r="K674">
        <v>37.5</v>
      </c>
      <c r="L674" s="1"/>
      <c r="M674" s="2">
        <f t="shared" si="760"/>
        <v>4</v>
      </c>
      <c r="N674" s="2">
        <f t="shared" si="761"/>
        <v>7</v>
      </c>
      <c r="O674" s="2">
        <f t="shared" si="762"/>
        <v>4</v>
      </c>
      <c r="P674" s="2">
        <f t="shared" si="763"/>
        <v>5</v>
      </c>
      <c r="Q674" s="2">
        <f t="shared" si="764"/>
        <v>6</v>
      </c>
      <c r="R674" s="2">
        <f t="shared" si="765"/>
        <v>5</v>
      </c>
      <c r="S674" s="2">
        <f t="shared" si="766"/>
        <v>7</v>
      </c>
      <c r="T674" s="2">
        <f t="shared" si="767"/>
        <v>4</v>
      </c>
      <c r="U674" s="2">
        <f t="shared" si="768"/>
        <v>5</v>
      </c>
      <c r="V674" s="2">
        <f t="shared" si="769"/>
        <v>6</v>
      </c>
      <c r="W674" s="2">
        <f t="shared" si="770"/>
        <v>3</v>
      </c>
      <c r="X674" s="2">
        <f t="shared" si="771"/>
        <v>3</v>
      </c>
      <c r="Y674" s="2">
        <f t="shared" si="772"/>
        <v>1</v>
      </c>
      <c r="Z674" s="2">
        <f t="shared" si="773"/>
        <v>1</v>
      </c>
      <c r="AA674" s="2">
        <f t="shared" si="774"/>
        <v>2</v>
      </c>
      <c r="AB674" s="2">
        <f t="shared" si="775"/>
        <v>1</v>
      </c>
      <c r="AC674" s="2">
        <f t="shared" si="776"/>
        <v>0</v>
      </c>
      <c r="AD674" s="3">
        <f t="shared" si="829"/>
        <v>2</v>
      </c>
      <c r="AE674" s="2">
        <f t="shared" si="777"/>
        <v>7</v>
      </c>
      <c r="AF674" s="2">
        <f t="shared" si="778"/>
        <v>10</v>
      </c>
      <c r="AG674" s="2">
        <f t="shared" si="779"/>
        <v>7</v>
      </c>
      <c r="AH674" s="2">
        <f t="shared" si="780"/>
        <v>8</v>
      </c>
      <c r="AI674" s="2">
        <f t="shared" si="781"/>
        <v>8</v>
      </c>
      <c r="AJ674" s="2">
        <f t="shared" si="782"/>
        <v>7</v>
      </c>
      <c r="AK674" s="2">
        <f t="shared" si="783"/>
        <v>9</v>
      </c>
      <c r="AL674" s="2">
        <f t="shared" si="784"/>
        <v>7</v>
      </c>
      <c r="AM674" s="2">
        <f t="shared" si="785"/>
        <v>7</v>
      </c>
      <c r="AN674" s="2">
        <f t="shared" si="786"/>
        <v>8</v>
      </c>
      <c r="AO674" s="2">
        <f t="shared" si="787"/>
        <v>5</v>
      </c>
      <c r="AP674" s="2">
        <f t="shared" si="788"/>
        <v>5</v>
      </c>
      <c r="AQ674" s="2">
        <f t="shared" si="789"/>
        <v>3</v>
      </c>
      <c r="AR674" s="2">
        <f t="shared" si="790"/>
        <v>2</v>
      </c>
      <c r="AS674" s="2">
        <f t="shared" si="791"/>
        <v>4</v>
      </c>
      <c r="AT674" s="2">
        <f t="shared" si="792"/>
        <v>3</v>
      </c>
      <c r="AU674" s="2">
        <f t="shared" si="793"/>
        <v>2</v>
      </c>
      <c r="AV674" s="3">
        <f t="shared" si="830"/>
        <v>2</v>
      </c>
      <c r="AW674">
        <f t="shared" si="831"/>
        <v>1</v>
      </c>
      <c r="AX674" s="2">
        <f t="shared" si="794"/>
        <v>5</v>
      </c>
      <c r="AY674" s="2">
        <f t="shared" si="795"/>
        <v>7</v>
      </c>
      <c r="AZ674" s="2">
        <f t="shared" si="796"/>
        <v>5</v>
      </c>
      <c r="BA674" s="2">
        <f t="shared" si="797"/>
        <v>4</v>
      </c>
      <c r="BB674" s="2">
        <f t="shared" si="798"/>
        <v>3</v>
      </c>
      <c r="BC674" s="2">
        <f t="shared" si="799"/>
        <v>2</v>
      </c>
      <c r="BD674" s="2">
        <f t="shared" si="800"/>
        <v>6</v>
      </c>
      <c r="BE674" s="2">
        <f t="shared" si="801"/>
        <v>3</v>
      </c>
      <c r="BF674" s="2">
        <f t="shared" si="802"/>
        <v>3</v>
      </c>
      <c r="BG674" s="2">
        <f t="shared" si="803"/>
        <v>3</v>
      </c>
      <c r="BH674" s="2">
        <f t="shared" si="804"/>
        <v>5</v>
      </c>
      <c r="BI674" s="2">
        <f t="shared" si="805"/>
        <v>3</v>
      </c>
      <c r="BJ674" s="2">
        <f t="shared" si="806"/>
        <v>2</v>
      </c>
      <c r="BK674" s="2">
        <f t="shared" si="807"/>
        <v>3</v>
      </c>
      <c r="BL674" s="2">
        <f t="shared" si="808"/>
        <v>3</v>
      </c>
      <c r="BM674" s="2">
        <f t="shared" si="809"/>
        <v>2</v>
      </c>
      <c r="BN674" s="2">
        <f t="shared" si="810"/>
        <v>1</v>
      </c>
      <c r="BO674" s="3">
        <f t="shared" si="832"/>
        <v>2</v>
      </c>
      <c r="BP674">
        <f t="shared" si="833"/>
        <v>1</v>
      </c>
      <c r="BR674">
        <v>2</v>
      </c>
      <c r="BS674">
        <f t="shared" si="811"/>
        <v>1</v>
      </c>
      <c r="BU674" s="1">
        <f t="shared" si="812"/>
        <v>4.1359889008136088</v>
      </c>
      <c r="BV674" s="1">
        <f t="shared" si="813"/>
        <v>1.6491704071369579</v>
      </c>
      <c r="BW674" s="1">
        <f t="shared" si="814"/>
        <v>1.6074579061952994</v>
      </c>
      <c r="BX674" s="1">
        <f t="shared" si="815"/>
        <v>2.2800033989454924</v>
      </c>
      <c r="BY674" s="1">
        <f t="shared" si="816"/>
        <v>2.0444515716169205</v>
      </c>
      <c r="BZ674" s="1">
        <f t="shared" si="817"/>
        <v>2.1344440880990345</v>
      </c>
      <c r="CA674" s="1">
        <f t="shared" si="818"/>
        <v>1.9318061519398448</v>
      </c>
      <c r="CB674" s="1">
        <f t="shared" si="819"/>
        <v>2.2689137667406825</v>
      </c>
      <c r="CC674" s="1">
        <f t="shared" si="820"/>
        <v>2.4877581125976662</v>
      </c>
      <c r="CD674" s="1">
        <f t="shared" si="821"/>
        <v>9.8726313263257506</v>
      </c>
      <c r="CE674" s="1">
        <f t="shared" si="822"/>
        <v>1.9005506437079027</v>
      </c>
      <c r="CF674" s="1">
        <f t="shared" si="823"/>
        <v>2.1403366384450444</v>
      </c>
      <c r="CG674" s="1">
        <f t="shared" si="824"/>
        <v>2.5404855498695555</v>
      </c>
      <c r="CH674" s="1">
        <f t="shared" si="825"/>
        <v>2.8211330404856176</v>
      </c>
      <c r="CI674" s="1">
        <f t="shared" si="826"/>
        <v>2.8929734766000061</v>
      </c>
      <c r="CJ674" s="1">
        <f t="shared" si="827"/>
        <v>2.9850324764814524</v>
      </c>
      <c r="CK674" s="1">
        <f t="shared" si="828"/>
        <v>2.9333379504414432</v>
      </c>
      <c r="CL674" s="5">
        <f t="shared" si="834"/>
        <v>3</v>
      </c>
      <c r="CN674" s="9">
        <f t="shared" si="835"/>
        <v>1.6074579061952994</v>
      </c>
    </row>
    <row r="675" spans="1:92" x14ac:dyDescent="0.2">
      <c r="A675" s="4">
        <v>673</v>
      </c>
      <c r="B675" s="1">
        <v>0.426809420683402</v>
      </c>
      <c r="C675" s="1">
        <v>1.3149999999999999</v>
      </c>
      <c r="D675" s="1">
        <v>75</v>
      </c>
      <c r="E675" s="1">
        <v>16</v>
      </c>
      <c r="F675" s="1">
        <v>9</v>
      </c>
      <c r="G675" s="1">
        <v>11.4236790328974</v>
      </c>
      <c r="H675" s="1">
        <v>7</v>
      </c>
      <c r="I675">
        <v>1500</v>
      </c>
      <c r="J675">
        <v>0.15</v>
      </c>
      <c r="K675">
        <v>37.5</v>
      </c>
      <c r="L675" s="1"/>
      <c r="M675" s="2">
        <f t="shared" si="760"/>
        <v>3</v>
      </c>
      <c r="N675" s="2">
        <f t="shared" si="761"/>
        <v>8</v>
      </c>
      <c r="O675" s="2">
        <f t="shared" si="762"/>
        <v>4</v>
      </c>
      <c r="P675" s="2">
        <f t="shared" si="763"/>
        <v>5</v>
      </c>
      <c r="Q675" s="2">
        <f t="shared" si="764"/>
        <v>6</v>
      </c>
      <c r="R675" s="2">
        <f t="shared" si="765"/>
        <v>5</v>
      </c>
      <c r="S675" s="2">
        <f t="shared" si="766"/>
        <v>8</v>
      </c>
      <c r="T675" s="2">
        <f t="shared" si="767"/>
        <v>4</v>
      </c>
      <c r="U675" s="2">
        <f t="shared" si="768"/>
        <v>5</v>
      </c>
      <c r="V675" s="2">
        <f t="shared" si="769"/>
        <v>6</v>
      </c>
      <c r="W675" s="2">
        <f t="shared" si="770"/>
        <v>3</v>
      </c>
      <c r="X675" s="2">
        <f t="shared" si="771"/>
        <v>3</v>
      </c>
      <c r="Y675" s="2">
        <f t="shared" si="772"/>
        <v>1</v>
      </c>
      <c r="Z675" s="2">
        <f t="shared" si="773"/>
        <v>1</v>
      </c>
      <c r="AA675" s="2">
        <f t="shared" si="774"/>
        <v>2</v>
      </c>
      <c r="AB675" s="2">
        <f t="shared" si="775"/>
        <v>1</v>
      </c>
      <c r="AC675" s="2">
        <f t="shared" si="776"/>
        <v>0</v>
      </c>
      <c r="AD675" s="3">
        <f t="shared" si="829"/>
        <v>2</v>
      </c>
      <c r="AE675" s="2">
        <f t="shared" si="777"/>
        <v>6</v>
      </c>
      <c r="AF675" s="2">
        <f t="shared" si="778"/>
        <v>11</v>
      </c>
      <c r="AG675" s="2">
        <f t="shared" si="779"/>
        <v>7</v>
      </c>
      <c r="AH675" s="2">
        <f t="shared" si="780"/>
        <v>8</v>
      </c>
      <c r="AI675" s="2">
        <f t="shared" si="781"/>
        <v>8</v>
      </c>
      <c r="AJ675" s="2">
        <f t="shared" si="782"/>
        <v>7</v>
      </c>
      <c r="AK675" s="2">
        <f t="shared" si="783"/>
        <v>10</v>
      </c>
      <c r="AL675" s="2">
        <f t="shared" si="784"/>
        <v>7</v>
      </c>
      <c r="AM675" s="2">
        <f t="shared" si="785"/>
        <v>7</v>
      </c>
      <c r="AN675" s="2">
        <f t="shared" si="786"/>
        <v>8</v>
      </c>
      <c r="AO675" s="2">
        <f t="shared" si="787"/>
        <v>5</v>
      </c>
      <c r="AP675" s="2">
        <f t="shared" si="788"/>
        <v>5</v>
      </c>
      <c r="AQ675" s="2">
        <f t="shared" si="789"/>
        <v>3</v>
      </c>
      <c r="AR675" s="2">
        <f t="shared" si="790"/>
        <v>2</v>
      </c>
      <c r="AS675" s="2">
        <f t="shared" si="791"/>
        <v>4</v>
      </c>
      <c r="AT675" s="2">
        <f t="shared" si="792"/>
        <v>3</v>
      </c>
      <c r="AU675" s="2">
        <f t="shared" si="793"/>
        <v>2</v>
      </c>
      <c r="AV675" s="3">
        <f t="shared" si="830"/>
        <v>2</v>
      </c>
      <c r="AW675">
        <f t="shared" si="831"/>
        <v>1</v>
      </c>
      <c r="AX675" s="2">
        <f t="shared" si="794"/>
        <v>3</v>
      </c>
      <c r="AY675" s="2">
        <f t="shared" si="795"/>
        <v>8</v>
      </c>
      <c r="AZ675" s="2">
        <f t="shared" si="796"/>
        <v>6</v>
      </c>
      <c r="BA675" s="2">
        <f t="shared" si="797"/>
        <v>4</v>
      </c>
      <c r="BB675" s="2">
        <f t="shared" si="798"/>
        <v>3</v>
      </c>
      <c r="BC675" s="2">
        <f t="shared" si="799"/>
        <v>2</v>
      </c>
      <c r="BD675" s="2">
        <f t="shared" si="800"/>
        <v>7</v>
      </c>
      <c r="BE675" s="2">
        <f t="shared" si="801"/>
        <v>3</v>
      </c>
      <c r="BF675" s="2">
        <f t="shared" si="802"/>
        <v>3</v>
      </c>
      <c r="BG675" s="2">
        <f t="shared" si="803"/>
        <v>3</v>
      </c>
      <c r="BH675" s="2">
        <f t="shared" si="804"/>
        <v>4</v>
      </c>
      <c r="BI675" s="2">
        <f t="shared" si="805"/>
        <v>3</v>
      </c>
      <c r="BJ675" s="2">
        <f t="shared" si="806"/>
        <v>2</v>
      </c>
      <c r="BK675" s="2">
        <f t="shared" si="807"/>
        <v>3</v>
      </c>
      <c r="BL675" s="2">
        <f t="shared" si="808"/>
        <v>3</v>
      </c>
      <c r="BM675" s="2">
        <f t="shared" si="809"/>
        <v>2</v>
      </c>
      <c r="BN675" s="2">
        <f t="shared" si="810"/>
        <v>1</v>
      </c>
      <c r="BO675" s="3">
        <f t="shared" si="832"/>
        <v>2</v>
      </c>
      <c r="BP675">
        <f t="shared" si="833"/>
        <v>1</v>
      </c>
      <c r="BR675">
        <v>3</v>
      </c>
      <c r="BS675">
        <f t="shared" si="811"/>
        <v>1</v>
      </c>
      <c r="BU675" s="1">
        <f t="shared" si="812"/>
        <v>4.2615685474743765</v>
      </c>
      <c r="BV675" s="1">
        <f t="shared" si="813"/>
        <v>1.805939566247996</v>
      </c>
      <c r="BW675" s="1">
        <f t="shared" si="814"/>
        <v>1.772020518703854</v>
      </c>
      <c r="BX675" s="1">
        <f t="shared" si="815"/>
        <v>2.2913004845622766</v>
      </c>
      <c r="BY675" s="1">
        <f t="shared" si="816"/>
        <v>2.0873334710142575</v>
      </c>
      <c r="BZ675" s="1">
        <f t="shared" si="817"/>
        <v>2.125116580524109</v>
      </c>
      <c r="CA675" s="1">
        <f t="shared" si="818"/>
        <v>2.1074597696530595</v>
      </c>
      <c r="CB675" s="1">
        <f t="shared" si="819"/>
        <v>2.2590902870521306</v>
      </c>
      <c r="CC675" s="1">
        <f t="shared" si="820"/>
        <v>2.4200042073556229</v>
      </c>
      <c r="CD675" s="1">
        <f t="shared" si="821"/>
        <v>9.8746505323795777</v>
      </c>
      <c r="CE675" s="1">
        <f t="shared" si="822"/>
        <v>2.136368917273439</v>
      </c>
      <c r="CF675" s="1">
        <f t="shared" si="823"/>
        <v>2.1578960828672464</v>
      </c>
      <c r="CG675" s="1">
        <f t="shared" si="824"/>
        <v>2.4725616892678088</v>
      </c>
      <c r="CH675" s="1">
        <f t="shared" si="825"/>
        <v>2.7386896279105679</v>
      </c>
      <c r="CI675" s="1">
        <f t="shared" si="826"/>
        <v>2.8566252256235769</v>
      </c>
      <c r="CJ675" s="1">
        <f t="shared" si="827"/>
        <v>2.9498354979310748</v>
      </c>
      <c r="CK675" s="1">
        <f t="shared" si="828"/>
        <v>2.897427390814328</v>
      </c>
      <c r="CL675" s="5">
        <f t="shared" si="834"/>
        <v>3</v>
      </c>
      <c r="CN675" s="9">
        <f t="shared" si="835"/>
        <v>1.772020518703854</v>
      </c>
    </row>
    <row r="676" spans="1:92" x14ac:dyDescent="0.2">
      <c r="A676" s="4">
        <v>674</v>
      </c>
      <c r="B676" s="1">
        <v>0.40288237753414302</v>
      </c>
      <c r="C676" s="1">
        <v>6.3380000000000001</v>
      </c>
      <c r="D676" s="1">
        <v>78</v>
      </c>
      <c r="E676" s="1">
        <v>4</v>
      </c>
      <c r="F676" s="1">
        <v>18</v>
      </c>
      <c r="G676" s="1">
        <v>8.8728977839151995</v>
      </c>
      <c r="H676" s="1">
        <v>6</v>
      </c>
      <c r="I676">
        <v>1500</v>
      </c>
      <c r="J676">
        <v>0.15</v>
      </c>
      <c r="K676">
        <v>37.5</v>
      </c>
      <c r="L676" s="1"/>
      <c r="M676" s="2">
        <f t="shared" si="760"/>
        <v>3</v>
      </c>
      <c r="N676" s="2">
        <f t="shared" si="761"/>
        <v>6</v>
      </c>
      <c r="O676" s="2">
        <f t="shared" si="762"/>
        <v>6</v>
      </c>
      <c r="P676" s="2">
        <f t="shared" si="763"/>
        <v>4</v>
      </c>
      <c r="Q676" s="2">
        <f t="shared" si="764"/>
        <v>6</v>
      </c>
      <c r="R676" s="2">
        <f t="shared" si="765"/>
        <v>7</v>
      </c>
      <c r="S676" s="2">
        <f t="shared" si="766"/>
        <v>7</v>
      </c>
      <c r="T676" s="2">
        <f t="shared" si="767"/>
        <v>5</v>
      </c>
      <c r="U676" s="2">
        <f t="shared" si="768"/>
        <v>7</v>
      </c>
      <c r="V676" s="2">
        <f t="shared" si="769"/>
        <v>7</v>
      </c>
      <c r="W676" s="2">
        <f t="shared" si="770"/>
        <v>4</v>
      </c>
      <c r="X676" s="2">
        <f t="shared" si="771"/>
        <v>5</v>
      </c>
      <c r="Y676" s="2">
        <f t="shared" si="772"/>
        <v>2</v>
      </c>
      <c r="Z676" s="2">
        <f t="shared" si="773"/>
        <v>2</v>
      </c>
      <c r="AA676" s="2">
        <f t="shared" si="774"/>
        <v>1</v>
      </c>
      <c r="AB676" s="2">
        <f t="shared" si="775"/>
        <v>2</v>
      </c>
      <c r="AC676" s="2">
        <f t="shared" si="776"/>
        <v>1</v>
      </c>
      <c r="AD676" s="3">
        <f t="shared" si="829"/>
        <v>6</v>
      </c>
      <c r="AE676" s="2">
        <f t="shared" si="777"/>
        <v>6</v>
      </c>
      <c r="AF676" s="2">
        <f t="shared" si="778"/>
        <v>9</v>
      </c>
      <c r="AG676" s="2">
        <f t="shared" si="779"/>
        <v>9</v>
      </c>
      <c r="AH676" s="2">
        <f t="shared" si="780"/>
        <v>7</v>
      </c>
      <c r="AI676" s="2">
        <f t="shared" si="781"/>
        <v>8</v>
      </c>
      <c r="AJ676" s="2">
        <f t="shared" si="782"/>
        <v>9</v>
      </c>
      <c r="AK676" s="2">
        <f t="shared" si="783"/>
        <v>9</v>
      </c>
      <c r="AL676" s="2">
        <f t="shared" si="784"/>
        <v>8</v>
      </c>
      <c r="AM676" s="2">
        <f t="shared" si="785"/>
        <v>9</v>
      </c>
      <c r="AN676" s="2">
        <f t="shared" si="786"/>
        <v>9</v>
      </c>
      <c r="AO676" s="2">
        <f t="shared" si="787"/>
        <v>6</v>
      </c>
      <c r="AP676" s="2">
        <f t="shared" si="788"/>
        <v>7</v>
      </c>
      <c r="AQ676" s="2">
        <f t="shared" si="789"/>
        <v>4</v>
      </c>
      <c r="AR676" s="2">
        <f t="shared" si="790"/>
        <v>3</v>
      </c>
      <c r="AS676" s="2">
        <f t="shared" si="791"/>
        <v>3</v>
      </c>
      <c r="AT676" s="2">
        <f t="shared" si="792"/>
        <v>4</v>
      </c>
      <c r="AU676" s="2">
        <f t="shared" si="793"/>
        <v>3</v>
      </c>
      <c r="AV676" s="3">
        <f t="shared" si="830"/>
        <v>2</v>
      </c>
      <c r="AW676">
        <f t="shared" si="831"/>
        <v>6</v>
      </c>
      <c r="AX676" s="2">
        <f t="shared" si="794"/>
        <v>3</v>
      </c>
      <c r="AY676" s="2">
        <f t="shared" si="795"/>
        <v>6</v>
      </c>
      <c r="AZ676" s="2">
        <f t="shared" si="796"/>
        <v>7</v>
      </c>
      <c r="BA676" s="2">
        <f t="shared" si="797"/>
        <v>3</v>
      </c>
      <c r="BB676" s="2">
        <f t="shared" si="798"/>
        <v>3</v>
      </c>
      <c r="BC676" s="2">
        <f t="shared" si="799"/>
        <v>4</v>
      </c>
      <c r="BD676" s="2">
        <f t="shared" si="800"/>
        <v>6</v>
      </c>
      <c r="BE676" s="2">
        <f t="shared" si="801"/>
        <v>5</v>
      </c>
      <c r="BF676" s="2">
        <f t="shared" si="802"/>
        <v>5</v>
      </c>
      <c r="BG676" s="2">
        <f t="shared" si="803"/>
        <v>4</v>
      </c>
      <c r="BH676" s="2">
        <f t="shared" si="804"/>
        <v>5</v>
      </c>
      <c r="BI676" s="2">
        <f t="shared" si="805"/>
        <v>5</v>
      </c>
      <c r="BJ676" s="2">
        <f t="shared" si="806"/>
        <v>3</v>
      </c>
      <c r="BK676" s="2">
        <f t="shared" si="807"/>
        <v>2</v>
      </c>
      <c r="BL676" s="2">
        <f t="shared" si="808"/>
        <v>2</v>
      </c>
      <c r="BM676" s="2">
        <f t="shared" si="809"/>
        <v>3</v>
      </c>
      <c r="BN676" s="2">
        <f t="shared" si="810"/>
        <v>2</v>
      </c>
      <c r="BO676" s="3">
        <f t="shared" si="832"/>
        <v>3</v>
      </c>
      <c r="BP676">
        <f t="shared" si="833"/>
        <v>1</v>
      </c>
      <c r="BR676">
        <v>2</v>
      </c>
      <c r="BS676">
        <f t="shared" si="811"/>
        <v>1</v>
      </c>
      <c r="BU676" s="1">
        <f t="shared" si="812"/>
        <v>4.4888844514721837</v>
      </c>
      <c r="BV676" s="1">
        <f t="shared" si="813"/>
        <v>2.1020160842892088</v>
      </c>
      <c r="BW676" s="1">
        <f t="shared" si="814"/>
        <v>1.8841661964233931</v>
      </c>
      <c r="BX676" s="1">
        <f t="shared" si="815"/>
        <v>2.8939345079353989</v>
      </c>
      <c r="BY676" s="1">
        <f t="shared" si="816"/>
        <v>2.3357361976066024</v>
      </c>
      <c r="BZ676" s="1">
        <f t="shared" si="817"/>
        <v>2.2218192160197616</v>
      </c>
      <c r="CA676" s="1">
        <f t="shared" si="818"/>
        <v>2.1906001143568794</v>
      </c>
      <c r="CB676" s="1">
        <f t="shared" si="819"/>
        <v>2.2929019611363568</v>
      </c>
      <c r="CC676" s="1">
        <f t="shared" si="820"/>
        <v>2.4954031912056118</v>
      </c>
      <c r="CD676" s="1">
        <f t="shared" si="821"/>
        <v>9.8961877160612435</v>
      </c>
      <c r="CE676" s="1">
        <f t="shared" si="822"/>
        <v>2.3330606932229099</v>
      </c>
      <c r="CF676" s="1">
        <f t="shared" si="823"/>
        <v>2.2843998308296705</v>
      </c>
      <c r="CG676" s="1">
        <f t="shared" si="824"/>
        <v>2.6126806896875756</v>
      </c>
      <c r="CH676" s="1">
        <f t="shared" si="825"/>
        <v>2.8069939323911215</v>
      </c>
      <c r="CI676" s="1">
        <f t="shared" si="826"/>
        <v>2.8641114215915926</v>
      </c>
      <c r="CJ676" s="1">
        <f t="shared" si="827"/>
        <v>2.956877762350687</v>
      </c>
      <c r="CK676" s="1">
        <f t="shared" si="828"/>
        <v>2.9081767846998319</v>
      </c>
      <c r="CL676" s="5">
        <f t="shared" si="834"/>
        <v>3</v>
      </c>
      <c r="CN676" s="9">
        <f t="shared" si="835"/>
        <v>1.8841661964233931</v>
      </c>
    </row>
    <row r="677" spans="1:92" x14ac:dyDescent="0.2">
      <c r="A677" s="4">
        <v>675</v>
      </c>
      <c r="B677" s="1">
        <v>0.192793261133513</v>
      </c>
      <c r="C677" s="1">
        <v>1.764</v>
      </c>
      <c r="D677" s="1">
        <v>94</v>
      </c>
      <c r="E677" s="1">
        <v>4</v>
      </c>
      <c r="F677" s="1">
        <v>2</v>
      </c>
      <c r="G677" s="1">
        <v>8.5146848978362097</v>
      </c>
      <c r="H677" s="1">
        <v>6</v>
      </c>
      <c r="I677">
        <v>1500</v>
      </c>
      <c r="J677">
        <v>0.15</v>
      </c>
      <c r="K677">
        <v>37.5</v>
      </c>
      <c r="L677" s="1"/>
      <c r="M677" s="2">
        <f t="shared" si="760"/>
        <v>3</v>
      </c>
      <c r="N677" s="2">
        <f t="shared" si="761"/>
        <v>7</v>
      </c>
      <c r="O677" s="2">
        <f t="shared" si="762"/>
        <v>6</v>
      </c>
      <c r="P677" s="2">
        <f t="shared" si="763"/>
        <v>4</v>
      </c>
      <c r="Q677" s="2">
        <f t="shared" si="764"/>
        <v>6</v>
      </c>
      <c r="R677" s="2">
        <f t="shared" si="765"/>
        <v>7</v>
      </c>
      <c r="S677" s="2">
        <f t="shared" si="766"/>
        <v>7</v>
      </c>
      <c r="T677" s="2">
        <f t="shared" si="767"/>
        <v>5</v>
      </c>
      <c r="U677" s="2">
        <f t="shared" si="768"/>
        <v>7</v>
      </c>
      <c r="V677" s="2">
        <f t="shared" si="769"/>
        <v>7</v>
      </c>
      <c r="W677" s="2">
        <f t="shared" si="770"/>
        <v>4</v>
      </c>
      <c r="X677" s="2">
        <f t="shared" si="771"/>
        <v>5</v>
      </c>
      <c r="Y677" s="2">
        <f t="shared" si="772"/>
        <v>2</v>
      </c>
      <c r="Z677" s="2">
        <f t="shared" si="773"/>
        <v>2</v>
      </c>
      <c r="AA677" s="2">
        <f t="shared" si="774"/>
        <v>2</v>
      </c>
      <c r="AB677" s="2">
        <f t="shared" si="775"/>
        <v>2</v>
      </c>
      <c r="AC677" s="2">
        <f t="shared" si="776"/>
        <v>1</v>
      </c>
      <c r="AD677" s="3">
        <f t="shared" si="829"/>
        <v>2</v>
      </c>
      <c r="AE677" s="2">
        <f t="shared" si="777"/>
        <v>6</v>
      </c>
      <c r="AF677" s="2">
        <f t="shared" si="778"/>
        <v>10</v>
      </c>
      <c r="AG677" s="2">
        <f t="shared" si="779"/>
        <v>9</v>
      </c>
      <c r="AH677" s="2">
        <f t="shared" si="780"/>
        <v>7</v>
      </c>
      <c r="AI677" s="2">
        <f t="shared" si="781"/>
        <v>8</v>
      </c>
      <c r="AJ677" s="2">
        <f t="shared" si="782"/>
        <v>9</v>
      </c>
      <c r="AK677" s="2">
        <f t="shared" si="783"/>
        <v>9</v>
      </c>
      <c r="AL677" s="2">
        <f t="shared" si="784"/>
        <v>8</v>
      </c>
      <c r="AM677" s="2">
        <f t="shared" si="785"/>
        <v>9</v>
      </c>
      <c r="AN677" s="2">
        <f t="shared" si="786"/>
        <v>9</v>
      </c>
      <c r="AO677" s="2">
        <f t="shared" si="787"/>
        <v>6</v>
      </c>
      <c r="AP677" s="2">
        <f t="shared" si="788"/>
        <v>7</v>
      </c>
      <c r="AQ677" s="2">
        <f t="shared" si="789"/>
        <v>4</v>
      </c>
      <c r="AR677" s="2">
        <f t="shared" si="790"/>
        <v>3</v>
      </c>
      <c r="AS677" s="2">
        <f t="shared" si="791"/>
        <v>4</v>
      </c>
      <c r="AT677" s="2">
        <f t="shared" si="792"/>
        <v>4</v>
      </c>
      <c r="AU677" s="2">
        <f t="shared" si="793"/>
        <v>3</v>
      </c>
      <c r="AV677" s="3">
        <f t="shared" si="830"/>
        <v>2</v>
      </c>
      <c r="AW677">
        <f t="shared" si="831"/>
        <v>1</v>
      </c>
      <c r="AX677" s="2">
        <f t="shared" si="794"/>
        <v>3</v>
      </c>
      <c r="AY677" s="2">
        <f t="shared" si="795"/>
        <v>6</v>
      </c>
      <c r="AZ677" s="2">
        <f t="shared" si="796"/>
        <v>6</v>
      </c>
      <c r="BA677" s="2">
        <f t="shared" si="797"/>
        <v>3</v>
      </c>
      <c r="BB677" s="2">
        <f t="shared" si="798"/>
        <v>3</v>
      </c>
      <c r="BC677" s="2">
        <f t="shared" si="799"/>
        <v>4</v>
      </c>
      <c r="BD677" s="2">
        <f t="shared" si="800"/>
        <v>5</v>
      </c>
      <c r="BE677" s="2">
        <f t="shared" si="801"/>
        <v>5</v>
      </c>
      <c r="BF677" s="2">
        <f t="shared" si="802"/>
        <v>5</v>
      </c>
      <c r="BG677" s="2">
        <f t="shared" si="803"/>
        <v>4</v>
      </c>
      <c r="BH677" s="2">
        <f t="shared" si="804"/>
        <v>6</v>
      </c>
      <c r="BI677" s="2">
        <f t="shared" si="805"/>
        <v>5</v>
      </c>
      <c r="BJ677" s="2">
        <f t="shared" si="806"/>
        <v>3</v>
      </c>
      <c r="BK677" s="2">
        <f t="shared" si="807"/>
        <v>3</v>
      </c>
      <c r="BL677" s="2">
        <f t="shared" si="808"/>
        <v>3</v>
      </c>
      <c r="BM677" s="2">
        <f t="shared" si="809"/>
        <v>3</v>
      </c>
      <c r="BN677" s="2">
        <f t="shared" si="810"/>
        <v>2</v>
      </c>
      <c r="BO677" s="3">
        <f t="shared" si="832"/>
        <v>2</v>
      </c>
      <c r="BP677">
        <f t="shared" si="833"/>
        <v>3</v>
      </c>
      <c r="BR677">
        <v>2</v>
      </c>
      <c r="BS677">
        <f t="shared" si="811"/>
        <v>1</v>
      </c>
      <c r="BU677" s="1">
        <f t="shared" si="812"/>
        <v>4.5107436123351379</v>
      </c>
      <c r="BV677" s="1">
        <f t="shared" si="813"/>
        <v>2.3883658556200924</v>
      </c>
      <c r="BW677" s="1">
        <f t="shared" si="814"/>
        <v>2.0047274892428866</v>
      </c>
      <c r="BX677" s="1">
        <f t="shared" si="815"/>
        <v>3.5156449703747144</v>
      </c>
      <c r="BY677" s="1">
        <f t="shared" si="816"/>
        <v>3.2063420241992828</v>
      </c>
      <c r="BZ677" s="1">
        <f t="shared" si="817"/>
        <v>3.440231427410934</v>
      </c>
      <c r="CA677" s="1">
        <f t="shared" si="818"/>
        <v>2.1778347833838656</v>
      </c>
      <c r="CB677" s="1">
        <f t="shared" si="819"/>
        <v>3.9235349386138654</v>
      </c>
      <c r="CC677" s="1">
        <f t="shared" si="820"/>
        <v>4.1845049543062123</v>
      </c>
      <c r="CD677" s="1">
        <f t="shared" si="821"/>
        <v>10.245030350675803</v>
      </c>
      <c r="CE677" s="1">
        <f t="shared" si="822"/>
        <v>2.0638913610531846</v>
      </c>
      <c r="CF677" s="1">
        <f t="shared" si="823"/>
        <v>3.0842934790040677</v>
      </c>
      <c r="CG677" s="1">
        <f t="shared" si="824"/>
        <v>3.8403963442272073</v>
      </c>
      <c r="CH677" s="1">
        <f t="shared" si="825"/>
        <v>4.5601222991754486</v>
      </c>
      <c r="CI677" s="1">
        <f t="shared" si="826"/>
        <v>4.6583198357396265</v>
      </c>
      <c r="CJ677" s="1">
        <f t="shared" si="827"/>
        <v>4.7158991323023089</v>
      </c>
      <c r="CK677" s="1">
        <f t="shared" si="828"/>
        <v>4.6856417956159353</v>
      </c>
      <c r="CL677" s="5">
        <f t="shared" si="834"/>
        <v>3</v>
      </c>
      <c r="CN677" s="9">
        <f t="shared" si="835"/>
        <v>2.0047274892428866</v>
      </c>
    </row>
    <row r="678" spans="1:92" x14ac:dyDescent="0.2">
      <c r="A678" s="4">
        <v>676</v>
      </c>
      <c r="B678" s="1">
        <v>0.34831403580534698</v>
      </c>
      <c r="C678" s="1">
        <v>0.72499999999999998</v>
      </c>
      <c r="D678" s="1">
        <v>85</v>
      </c>
      <c r="E678" s="1">
        <v>0</v>
      </c>
      <c r="F678" s="1">
        <v>15</v>
      </c>
      <c r="G678" s="1">
        <v>10.878533818064801</v>
      </c>
      <c r="H678" s="1">
        <v>7</v>
      </c>
      <c r="I678">
        <v>1500</v>
      </c>
      <c r="J678">
        <v>0.15</v>
      </c>
      <c r="K678">
        <v>37.5</v>
      </c>
      <c r="L678" s="1"/>
      <c r="M678" s="2">
        <f t="shared" si="760"/>
        <v>2</v>
      </c>
      <c r="N678" s="2">
        <f t="shared" si="761"/>
        <v>8</v>
      </c>
      <c r="O678" s="2">
        <f t="shared" si="762"/>
        <v>4</v>
      </c>
      <c r="P678" s="2">
        <f t="shared" si="763"/>
        <v>5</v>
      </c>
      <c r="Q678" s="2">
        <f t="shared" si="764"/>
        <v>6</v>
      </c>
      <c r="R678" s="2">
        <f t="shared" si="765"/>
        <v>5</v>
      </c>
      <c r="S678" s="2">
        <f t="shared" si="766"/>
        <v>7</v>
      </c>
      <c r="T678" s="2">
        <f t="shared" si="767"/>
        <v>4</v>
      </c>
      <c r="U678" s="2">
        <f t="shared" si="768"/>
        <v>5</v>
      </c>
      <c r="V678" s="2">
        <f t="shared" si="769"/>
        <v>6</v>
      </c>
      <c r="W678" s="2">
        <f t="shared" si="770"/>
        <v>3</v>
      </c>
      <c r="X678" s="2">
        <f t="shared" si="771"/>
        <v>4</v>
      </c>
      <c r="Y678" s="2">
        <f t="shared" si="772"/>
        <v>2</v>
      </c>
      <c r="Z678" s="2">
        <f t="shared" si="773"/>
        <v>2</v>
      </c>
      <c r="AA678" s="2">
        <f t="shared" si="774"/>
        <v>1</v>
      </c>
      <c r="AB678" s="2">
        <f t="shared" si="775"/>
        <v>2</v>
      </c>
      <c r="AC678" s="2">
        <f t="shared" si="776"/>
        <v>1</v>
      </c>
      <c r="AD678" s="3">
        <f t="shared" si="829"/>
        <v>2</v>
      </c>
      <c r="AE678" s="2">
        <f t="shared" si="777"/>
        <v>5</v>
      </c>
      <c r="AF678" s="2">
        <f t="shared" si="778"/>
        <v>11</v>
      </c>
      <c r="AG678" s="2">
        <f t="shared" si="779"/>
        <v>7</v>
      </c>
      <c r="AH678" s="2">
        <f t="shared" si="780"/>
        <v>8</v>
      </c>
      <c r="AI678" s="2">
        <f t="shared" si="781"/>
        <v>8</v>
      </c>
      <c r="AJ678" s="2">
        <f t="shared" si="782"/>
        <v>7</v>
      </c>
      <c r="AK678" s="2">
        <f t="shared" si="783"/>
        <v>9</v>
      </c>
      <c r="AL678" s="2">
        <f t="shared" si="784"/>
        <v>7</v>
      </c>
      <c r="AM678" s="2">
        <f t="shared" si="785"/>
        <v>7</v>
      </c>
      <c r="AN678" s="2">
        <f t="shared" si="786"/>
        <v>8</v>
      </c>
      <c r="AO678" s="2">
        <f t="shared" si="787"/>
        <v>5</v>
      </c>
      <c r="AP678" s="2">
        <f t="shared" si="788"/>
        <v>6</v>
      </c>
      <c r="AQ678" s="2">
        <f t="shared" si="789"/>
        <v>4</v>
      </c>
      <c r="AR678" s="2">
        <f t="shared" si="790"/>
        <v>3</v>
      </c>
      <c r="AS678" s="2">
        <f t="shared" si="791"/>
        <v>3</v>
      </c>
      <c r="AT678" s="2">
        <f t="shared" si="792"/>
        <v>4</v>
      </c>
      <c r="AU678" s="2">
        <f t="shared" si="793"/>
        <v>3</v>
      </c>
      <c r="AV678" s="3">
        <f t="shared" si="830"/>
        <v>2</v>
      </c>
      <c r="AW678">
        <f t="shared" si="831"/>
        <v>1</v>
      </c>
      <c r="AX678" s="2">
        <f t="shared" si="794"/>
        <v>3</v>
      </c>
      <c r="AY678" s="2">
        <f t="shared" si="795"/>
        <v>7</v>
      </c>
      <c r="AZ678" s="2">
        <f t="shared" si="796"/>
        <v>5</v>
      </c>
      <c r="BA678" s="2">
        <f t="shared" si="797"/>
        <v>4</v>
      </c>
      <c r="BB678" s="2">
        <f t="shared" si="798"/>
        <v>4</v>
      </c>
      <c r="BC678" s="2">
        <f t="shared" si="799"/>
        <v>3</v>
      </c>
      <c r="BD678" s="2">
        <f t="shared" si="800"/>
        <v>6</v>
      </c>
      <c r="BE678" s="2">
        <f t="shared" si="801"/>
        <v>3</v>
      </c>
      <c r="BF678" s="2">
        <f t="shared" si="802"/>
        <v>3</v>
      </c>
      <c r="BG678" s="2">
        <f t="shared" si="803"/>
        <v>3</v>
      </c>
      <c r="BH678" s="2">
        <f t="shared" si="804"/>
        <v>5</v>
      </c>
      <c r="BI678" s="2">
        <f t="shared" si="805"/>
        <v>5</v>
      </c>
      <c r="BJ678" s="2">
        <f t="shared" si="806"/>
        <v>4</v>
      </c>
      <c r="BK678" s="2">
        <f t="shared" si="807"/>
        <v>2</v>
      </c>
      <c r="BL678" s="2">
        <f t="shared" si="808"/>
        <v>2</v>
      </c>
      <c r="BM678" s="2">
        <f t="shared" si="809"/>
        <v>3</v>
      </c>
      <c r="BN678" s="2">
        <f t="shared" si="810"/>
        <v>2</v>
      </c>
      <c r="BO678" s="3">
        <f t="shared" si="832"/>
        <v>2</v>
      </c>
      <c r="BP678">
        <f t="shared" si="833"/>
        <v>1</v>
      </c>
      <c r="BR678">
        <v>2</v>
      </c>
      <c r="BS678">
        <f t="shared" si="811"/>
        <v>2</v>
      </c>
      <c r="BU678" s="1">
        <f t="shared" si="812"/>
        <v>4.5003918895427999</v>
      </c>
      <c r="BV678" s="1">
        <f t="shared" si="813"/>
        <v>1.8146275816474369</v>
      </c>
      <c r="BW678" s="1">
        <f t="shared" si="814"/>
        <v>1.5735400508753978</v>
      </c>
      <c r="BX678" s="1">
        <f t="shared" si="815"/>
        <v>2.2632848758702244</v>
      </c>
      <c r="BY678" s="1">
        <f t="shared" si="816"/>
        <v>1.9268382812240756</v>
      </c>
      <c r="BZ678" s="1">
        <f t="shared" si="817"/>
        <v>2.0116409457483266</v>
      </c>
      <c r="CA678" s="1">
        <f t="shared" si="818"/>
        <v>2.1308757330439976</v>
      </c>
      <c r="CB678" s="1">
        <f t="shared" si="819"/>
        <v>2.2454606191360851</v>
      </c>
      <c r="CC678" s="1">
        <f t="shared" si="820"/>
        <v>2.451000437942338</v>
      </c>
      <c r="CD678" s="1">
        <f t="shared" si="821"/>
        <v>9.8519850694549262</v>
      </c>
      <c r="CE678" s="1">
        <f t="shared" si="822"/>
        <v>2.5372549285335881</v>
      </c>
      <c r="CF678" s="1">
        <f t="shared" si="823"/>
        <v>1.9783731307199215</v>
      </c>
      <c r="CG678" s="1">
        <f t="shared" si="824"/>
        <v>2.4186959792132279</v>
      </c>
      <c r="CH678" s="1">
        <f t="shared" si="825"/>
        <v>2.828909775232856</v>
      </c>
      <c r="CI678" s="1">
        <f t="shared" si="826"/>
        <v>2.9499208819147964</v>
      </c>
      <c r="CJ678" s="1">
        <f t="shared" si="827"/>
        <v>3.0402368475211321</v>
      </c>
      <c r="CK678" s="1">
        <f t="shared" si="828"/>
        <v>2.9895953703309019</v>
      </c>
      <c r="CL678" s="5">
        <f t="shared" si="834"/>
        <v>3</v>
      </c>
      <c r="CN678" s="9">
        <f t="shared" si="835"/>
        <v>1.5735400508753978</v>
      </c>
    </row>
    <row r="679" spans="1:92" x14ac:dyDescent="0.2">
      <c r="A679" s="4">
        <v>677</v>
      </c>
      <c r="B679" s="1">
        <v>0.38141135965825401</v>
      </c>
      <c r="C679" s="1">
        <v>87.728999999999999</v>
      </c>
      <c r="D679" s="1">
        <v>89</v>
      </c>
      <c r="E679" s="1">
        <v>6</v>
      </c>
      <c r="F679" s="1">
        <v>5</v>
      </c>
      <c r="G679" s="1">
        <v>12.406678871917</v>
      </c>
      <c r="H679" s="1">
        <v>7</v>
      </c>
      <c r="I679">
        <v>1500</v>
      </c>
      <c r="J679">
        <v>0.15</v>
      </c>
      <c r="K679">
        <v>37.5</v>
      </c>
      <c r="L679" s="1"/>
      <c r="M679" s="2">
        <f t="shared" si="760"/>
        <v>4</v>
      </c>
      <c r="N679" s="2">
        <f t="shared" si="761"/>
        <v>7</v>
      </c>
      <c r="O679" s="2">
        <f t="shared" si="762"/>
        <v>4</v>
      </c>
      <c r="P679" s="2">
        <f t="shared" si="763"/>
        <v>5</v>
      </c>
      <c r="Q679" s="2">
        <f t="shared" si="764"/>
        <v>6</v>
      </c>
      <c r="R679" s="2">
        <f t="shared" si="765"/>
        <v>5</v>
      </c>
      <c r="S679" s="2">
        <f t="shared" si="766"/>
        <v>7</v>
      </c>
      <c r="T679" s="2">
        <f t="shared" si="767"/>
        <v>4</v>
      </c>
      <c r="U679" s="2">
        <f t="shared" si="768"/>
        <v>5</v>
      </c>
      <c r="V679" s="2">
        <f t="shared" si="769"/>
        <v>6</v>
      </c>
      <c r="W679" s="2">
        <f t="shared" si="770"/>
        <v>4</v>
      </c>
      <c r="X679" s="2">
        <f t="shared" si="771"/>
        <v>4</v>
      </c>
      <c r="Y679" s="2">
        <f t="shared" si="772"/>
        <v>2</v>
      </c>
      <c r="Z679" s="2">
        <f t="shared" si="773"/>
        <v>2</v>
      </c>
      <c r="AA679" s="2">
        <f t="shared" si="774"/>
        <v>2</v>
      </c>
      <c r="AB679" s="2">
        <f t="shared" si="775"/>
        <v>2</v>
      </c>
      <c r="AC679" s="2">
        <f t="shared" si="776"/>
        <v>1</v>
      </c>
      <c r="AD679" s="3">
        <f t="shared" si="829"/>
        <v>2</v>
      </c>
      <c r="AE679" s="2">
        <f t="shared" si="777"/>
        <v>7</v>
      </c>
      <c r="AF679" s="2">
        <f t="shared" si="778"/>
        <v>10</v>
      </c>
      <c r="AG679" s="2">
        <f t="shared" si="779"/>
        <v>7</v>
      </c>
      <c r="AH679" s="2">
        <f t="shared" si="780"/>
        <v>8</v>
      </c>
      <c r="AI679" s="2">
        <f t="shared" si="781"/>
        <v>8</v>
      </c>
      <c r="AJ679" s="2">
        <f t="shared" si="782"/>
        <v>7</v>
      </c>
      <c r="AK679" s="2">
        <f t="shared" si="783"/>
        <v>9</v>
      </c>
      <c r="AL679" s="2">
        <f t="shared" si="784"/>
        <v>7</v>
      </c>
      <c r="AM679" s="2">
        <f t="shared" si="785"/>
        <v>7</v>
      </c>
      <c r="AN679" s="2">
        <f t="shared" si="786"/>
        <v>8</v>
      </c>
      <c r="AO679" s="2">
        <f t="shared" si="787"/>
        <v>6</v>
      </c>
      <c r="AP679" s="2">
        <f t="shared" si="788"/>
        <v>6</v>
      </c>
      <c r="AQ679" s="2">
        <f t="shared" si="789"/>
        <v>4</v>
      </c>
      <c r="AR679" s="2">
        <f t="shared" si="790"/>
        <v>3</v>
      </c>
      <c r="AS679" s="2">
        <f t="shared" si="791"/>
        <v>4</v>
      </c>
      <c r="AT679" s="2">
        <f t="shared" si="792"/>
        <v>4</v>
      </c>
      <c r="AU679" s="2">
        <f t="shared" si="793"/>
        <v>3</v>
      </c>
      <c r="AV679" s="3">
        <f t="shared" si="830"/>
        <v>2</v>
      </c>
      <c r="AW679">
        <f t="shared" si="831"/>
        <v>1</v>
      </c>
      <c r="AX679" s="2">
        <f t="shared" si="794"/>
        <v>5</v>
      </c>
      <c r="AY679" s="2">
        <f t="shared" si="795"/>
        <v>7</v>
      </c>
      <c r="AZ679" s="2">
        <f t="shared" si="796"/>
        <v>5</v>
      </c>
      <c r="BA679" s="2">
        <f t="shared" si="797"/>
        <v>4</v>
      </c>
      <c r="BB679" s="2">
        <f t="shared" si="798"/>
        <v>3</v>
      </c>
      <c r="BC679" s="2">
        <f t="shared" si="799"/>
        <v>2</v>
      </c>
      <c r="BD679" s="2">
        <f t="shared" si="800"/>
        <v>6</v>
      </c>
      <c r="BE679" s="2">
        <f t="shared" si="801"/>
        <v>3</v>
      </c>
      <c r="BF679" s="2">
        <f t="shared" si="802"/>
        <v>3</v>
      </c>
      <c r="BG679" s="2">
        <f t="shared" si="803"/>
        <v>3</v>
      </c>
      <c r="BH679" s="2">
        <f t="shared" si="804"/>
        <v>6</v>
      </c>
      <c r="BI679" s="2">
        <f t="shared" si="805"/>
        <v>4</v>
      </c>
      <c r="BJ679" s="2">
        <f t="shared" si="806"/>
        <v>3</v>
      </c>
      <c r="BK679" s="2">
        <f t="shared" si="807"/>
        <v>3</v>
      </c>
      <c r="BL679" s="2">
        <f t="shared" si="808"/>
        <v>3</v>
      </c>
      <c r="BM679" s="2">
        <f t="shared" si="809"/>
        <v>3</v>
      </c>
      <c r="BN679" s="2">
        <f t="shared" si="810"/>
        <v>2</v>
      </c>
      <c r="BO679" s="3">
        <f t="shared" si="832"/>
        <v>2</v>
      </c>
      <c r="BP679">
        <f t="shared" si="833"/>
        <v>1</v>
      </c>
      <c r="BR679">
        <v>2</v>
      </c>
      <c r="BS679">
        <f t="shared" si="811"/>
        <v>2</v>
      </c>
      <c r="BU679" s="1">
        <f t="shared" si="812"/>
        <v>4.2795822643545849</v>
      </c>
      <c r="BV679" s="1">
        <f t="shared" si="813"/>
        <v>2.0120907064593632</v>
      </c>
      <c r="BW679" s="1">
        <f t="shared" si="814"/>
        <v>2.0097949721850523</v>
      </c>
      <c r="BX679" s="1">
        <f t="shared" si="815"/>
        <v>2.3886771587386311</v>
      </c>
      <c r="BY679" s="1">
        <f t="shared" si="816"/>
        <v>2.227792965129447</v>
      </c>
      <c r="BZ679" s="1">
        <f t="shared" si="817"/>
        <v>2.324119761417792</v>
      </c>
      <c r="CA679" s="1">
        <f t="shared" si="818"/>
        <v>2.3129383347551857</v>
      </c>
      <c r="CB679" s="1">
        <f t="shared" si="819"/>
        <v>2.4171034982531761</v>
      </c>
      <c r="CC679" s="1">
        <f t="shared" si="820"/>
        <v>2.5749634844345417</v>
      </c>
      <c r="CD679" s="1">
        <f t="shared" si="821"/>
        <v>9.9101530232852308</v>
      </c>
      <c r="CE679" s="1">
        <f t="shared" si="822"/>
        <v>2.2245878372978676</v>
      </c>
      <c r="CF679" s="1">
        <f t="shared" si="823"/>
        <v>2.3151191655102235</v>
      </c>
      <c r="CG679" s="1">
        <f t="shared" si="824"/>
        <v>2.6688169525416625</v>
      </c>
      <c r="CH679" s="1">
        <f t="shared" si="825"/>
        <v>2.8541462453773794</v>
      </c>
      <c r="CI679" s="1">
        <f t="shared" si="826"/>
        <v>2.9613956806465307</v>
      </c>
      <c r="CJ679" s="1">
        <f t="shared" si="827"/>
        <v>3.0514629916047054</v>
      </c>
      <c r="CK679" s="1">
        <f t="shared" si="828"/>
        <v>3.0005444004790953</v>
      </c>
      <c r="CL679" s="5">
        <f t="shared" si="834"/>
        <v>3</v>
      </c>
      <c r="CN679" s="9">
        <f t="shared" si="835"/>
        <v>2.0097949721850523</v>
      </c>
    </row>
    <row r="680" spans="1:92" x14ac:dyDescent="0.2">
      <c r="A680" s="4">
        <v>678</v>
      </c>
      <c r="B680" s="1">
        <v>0.37886229795923998</v>
      </c>
      <c r="C680" s="1">
        <v>45.350999999999999</v>
      </c>
      <c r="D680" s="1">
        <v>89</v>
      </c>
      <c r="E680" s="1">
        <v>6</v>
      </c>
      <c r="F680" s="1">
        <v>5</v>
      </c>
      <c r="G680" s="1">
        <v>12.827122174163399</v>
      </c>
      <c r="H680" s="1">
        <v>7</v>
      </c>
      <c r="I680">
        <v>1500</v>
      </c>
      <c r="J680">
        <v>0.15</v>
      </c>
      <c r="K680">
        <v>37.5</v>
      </c>
      <c r="L680" s="1"/>
      <c r="M680" s="2">
        <f t="shared" si="760"/>
        <v>4</v>
      </c>
      <c r="N680" s="2">
        <f t="shared" si="761"/>
        <v>7</v>
      </c>
      <c r="O680" s="2">
        <f t="shared" si="762"/>
        <v>4</v>
      </c>
      <c r="P680" s="2">
        <f t="shared" si="763"/>
        <v>5</v>
      </c>
      <c r="Q680" s="2">
        <f t="shared" si="764"/>
        <v>6</v>
      </c>
      <c r="R680" s="2">
        <f t="shared" si="765"/>
        <v>5</v>
      </c>
      <c r="S680" s="2">
        <f t="shared" si="766"/>
        <v>7</v>
      </c>
      <c r="T680" s="2">
        <f t="shared" si="767"/>
        <v>4</v>
      </c>
      <c r="U680" s="2">
        <f t="shared" si="768"/>
        <v>5</v>
      </c>
      <c r="V680" s="2">
        <f t="shared" si="769"/>
        <v>6</v>
      </c>
      <c r="W680" s="2">
        <f t="shared" si="770"/>
        <v>4</v>
      </c>
      <c r="X680" s="2">
        <f t="shared" si="771"/>
        <v>4</v>
      </c>
      <c r="Y680" s="2">
        <f t="shared" si="772"/>
        <v>2</v>
      </c>
      <c r="Z680" s="2">
        <f t="shared" si="773"/>
        <v>2</v>
      </c>
      <c r="AA680" s="2">
        <f t="shared" si="774"/>
        <v>2</v>
      </c>
      <c r="AB680" s="2">
        <f t="shared" si="775"/>
        <v>2</v>
      </c>
      <c r="AC680" s="2">
        <f t="shared" si="776"/>
        <v>1</v>
      </c>
      <c r="AD680" s="3">
        <f t="shared" si="829"/>
        <v>2</v>
      </c>
      <c r="AE680" s="2">
        <f t="shared" si="777"/>
        <v>7</v>
      </c>
      <c r="AF680" s="2">
        <f t="shared" si="778"/>
        <v>10</v>
      </c>
      <c r="AG680" s="2">
        <f t="shared" si="779"/>
        <v>7</v>
      </c>
      <c r="AH680" s="2">
        <f t="shared" si="780"/>
        <v>8</v>
      </c>
      <c r="AI680" s="2">
        <f t="shared" si="781"/>
        <v>8</v>
      </c>
      <c r="AJ680" s="2">
        <f t="shared" si="782"/>
        <v>7</v>
      </c>
      <c r="AK680" s="2">
        <f t="shared" si="783"/>
        <v>9</v>
      </c>
      <c r="AL680" s="2">
        <f t="shared" si="784"/>
        <v>7</v>
      </c>
      <c r="AM680" s="2">
        <f t="shared" si="785"/>
        <v>7</v>
      </c>
      <c r="AN680" s="2">
        <f t="shared" si="786"/>
        <v>8</v>
      </c>
      <c r="AO680" s="2">
        <f t="shared" si="787"/>
        <v>6</v>
      </c>
      <c r="AP680" s="2">
        <f t="shared" si="788"/>
        <v>6</v>
      </c>
      <c r="AQ680" s="2">
        <f t="shared" si="789"/>
        <v>4</v>
      </c>
      <c r="AR680" s="2">
        <f t="shared" si="790"/>
        <v>3</v>
      </c>
      <c r="AS680" s="2">
        <f t="shared" si="791"/>
        <v>4</v>
      </c>
      <c r="AT680" s="2">
        <f t="shared" si="792"/>
        <v>4</v>
      </c>
      <c r="AU680" s="2">
        <f t="shared" si="793"/>
        <v>3</v>
      </c>
      <c r="AV680" s="3">
        <f t="shared" si="830"/>
        <v>2</v>
      </c>
      <c r="AW680">
        <f t="shared" si="831"/>
        <v>1</v>
      </c>
      <c r="AX680" s="2">
        <f t="shared" si="794"/>
        <v>5</v>
      </c>
      <c r="AY680" s="2">
        <f t="shared" si="795"/>
        <v>7</v>
      </c>
      <c r="AZ680" s="2">
        <f t="shared" si="796"/>
        <v>5</v>
      </c>
      <c r="BA680" s="2">
        <f t="shared" si="797"/>
        <v>4</v>
      </c>
      <c r="BB680" s="2">
        <f t="shared" si="798"/>
        <v>3</v>
      </c>
      <c r="BC680" s="2">
        <f t="shared" si="799"/>
        <v>2</v>
      </c>
      <c r="BD680" s="2">
        <f t="shared" si="800"/>
        <v>6</v>
      </c>
      <c r="BE680" s="2">
        <f t="shared" si="801"/>
        <v>3</v>
      </c>
      <c r="BF680" s="2">
        <f t="shared" si="802"/>
        <v>3</v>
      </c>
      <c r="BG680" s="2">
        <f t="shared" si="803"/>
        <v>3</v>
      </c>
      <c r="BH680" s="2">
        <f t="shared" si="804"/>
        <v>6</v>
      </c>
      <c r="BI680" s="2">
        <f t="shared" si="805"/>
        <v>4</v>
      </c>
      <c r="BJ680" s="2">
        <f t="shared" si="806"/>
        <v>3</v>
      </c>
      <c r="BK680" s="2">
        <f t="shared" si="807"/>
        <v>3</v>
      </c>
      <c r="BL680" s="2">
        <f t="shared" si="808"/>
        <v>3</v>
      </c>
      <c r="BM680" s="2">
        <f t="shared" si="809"/>
        <v>3</v>
      </c>
      <c r="BN680" s="2">
        <f t="shared" si="810"/>
        <v>2</v>
      </c>
      <c r="BO680" s="3">
        <f t="shared" si="832"/>
        <v>2</v>
      </c>
      <c r="BP680">
        <f t="shared" si="833"/>
        <v>1</v>
      </c>
      <c r="BR680">
        <v>2</v>
      </c>
      <c r="BS680">
        <f t="shared" si="811"/>
        <v>1</v>
      </c>
      <c r="BU680" s="1">
        <f t="shared" si="812"/>
        <v>4.2593063542552914</v>
      </c>
      <c r="BV680" s="1">
        <f t="shared" si="813"/>
        <v>1.9967437792340585</v>
      </c>
      <c r="BW680" s="1">
        <f t="shared" si="814"/>
        <v>2.0082690852318548</v>
      </c>
      <c r="BX680" s="1">
        <f t="shared" si="815"/>
        <v>2.3506555671016853</v>
      </c>
      <c r="BY680" s="1">
        <f t="shared" si="816"/>
        <v>2.2209080785372186</v>
      </c>
      <c r="BZ680" s="1">
        <f t="shared" si="817"/>
        <v>2.3308451106970489</v>
      </c>
      <c r="CA680" s="1">
        <f t="shared" si="818"/>
        <v>2.3085999042541774</v>
      </c>
      <c r="CB680" s="1">
        <f t="shared" si="819"/>
        <v>2.4273147384049425</v>
      </c>
      <c r="CC680" s="1">
        <f t="shared" si="820"/>
        <v>2.5858829534360561</v>
      </c>
      <c r="CD680" s="1">
        <f t="shared" si="821"/>
        <v>9.911630249367386</v>
      </c>
      <c r="CE680" s="1">
        <f t="shared" si="822"/>
        <v>2.2084841637580079</v>
      </c>
      <c r="CF680" s="1">
        <f t="shared" si="823"/>
        <v>2.319292539842392</v>
      </c>
      <c r="CG680" s="1">
        <f t="shared" si="824"/>
        <v>2.6730971575428768</v>
      </c>
      <c r="CH680" s="1">
        <f t="shared" si="825"/>
        <v>2.8631921530864481</v>
      </c>
      <c r="CI680" s="1">
        <f t="shared" si="826"/>
        <v>2.9697760657317547</v>
      </c>
      <c r="CJ680" s="1">
        <f t="shared" si="827"/>
        <v>3.0596178900182927</v>
      </c>
      <c r="CK680" s="1">
        <f t="shared" si="828"/>
        <v>3.0087286358081915</v>
      </c>
      <c r="CL680" s="5">
        <f t="shared" si="834"/>
        <v>2</v>
      </c>
      <c r="CN680" s="9">
        <f t="shared" si="835"/>
        <v>1.9967437792340585</v>
      </c>
    </row>
    <row r="681" spans="1:92" x14ac:dyDescent="0.2">
      <c r="A681" s="4">
        <v>679</v>
      </c>
      <c r="B681" s="1">
        <v>0.17624364074600801</v>
      </c>
      <c r="C681" s="1">
        <v>7.5780000000000003</v>
      </c>
      <c r="D681" s="1">
        <v>94</v>
      </c>
      <c r="E681" s="1">
        <v>1</v>
      </c>
      <c r="F681" s="1">
        <v>5</v>
      </c>
      <c r="G681" s="1">
        <v>10.608808620853299</v>
      </c>
      <c r="H681" s="1">
        <v>7</v>
      </c>
      <c r="I681">
        <v>1500</v>
      </c>
      <c r="J681">
        <v>0.15</v>
      </c>
      <c r="K681">
        <v>37.5</v>
      </c>
      <c r="L681" s="1"/>
      <c r="M681" s="2">
        <f t="shared" si="760"/>
        <v>4</v>
      </c>
      <c r="N681" s="2">
        <f t="shared" si="761"/>
        <v>7</v>
      </c>
      <c r="O681" s="2">
        <f t="shared" si="762"/>
        <v>4</v>
      </c>
      <c r="P681" s="2">
        <f t="shared" si="763"/>
        <v>5</v>
      </c>
      <c r="Q681" s="2">
        <f t="shared" si="764"/>
        <v>6</v>
      </c>
      <c r="R681" s="2">
        <f t="shared" si="765"/>
        <v>5</v>
      </c>
      <c r="S681" s="2">
        <f t="shared" si="766"/>
        <v>6</v>
      </c>
      <c r="T681" s="2">
        <f t="shared" si="767"/>
        <v>4</v>
      </c>
      <c r="U681" s="2">
        <f t="shared" si="768"/>
        <v>5</v>
      </c>
      <c r="V681" s="2">
        <f t="shared" si="769"/>
        <v>6</v>
      </c>
      <c r="W681" s="2">
        <f t="shared" si="770"/>
        <v>4</v>
      </c>
      <c r="X681" s="2">
        <f t="shared" si="771"/>
        <v>4</v>
      </c>
      <c r="Y681" s="2">
        <f t="shared" si="772"/>
        <v>2</v>
      </c>
      <c r="Z681" s="2">
        <f t="shared" si="773"/>
        <v>2</v>
      </c>
      <c r="AA681" s="2">
        <f t="shared" si="774"/>
        <v>2</v>
      </c>
      <c r="AB681" s="2">
        <f t="shared" si="775"/>
        <v>2</v>
      </c>
      <c r="AC681" s="2">
        <f t="shared" si="776"/>
        <v>1</v>
      </c>
      <c r="AD681" s="3">
        <f t="shared" si="829"/>
        <v>2</v>
      </c>
      <c r="AE681" s="2">
        <f t="shared" si="777"/>
        <v>7</v>
      </c>
      <c r="AF681" s="2">
        <f t="shared" si="778"/>
        <v>10</v>
      </c>
      <c r="AG681" s="2">
        <f t="shared" si="779"/>
        <v>7</v>
      </c>
      <c r="AH681" s="2">
        <f t="shared" si="780"/>
        <v>8</v>
      </c>
      <c r="AI681" s="2">
        <f t="shared" si="781"/>
        <v>8</v>
      </c>
      <c r="AJ681" s="2">
        <f t="shared" si="782"/>
        <v>7</v>
      </c>
      <c r="AK681" s="2">
        <f t="shared" si="783"/>
        <v>8</v>
      </c>
      <c r="AL681" s="2">
        <f t="shared" si="784"/>
        <v>7</v>
      </c>
      <c r="AM681" s="2">
        <f t="shared" si="785"/>
        <v>7</v>
      </c>
      <c r="AN681" s="2">
        <f t="shared" si="786"/>
        <v>8</v>
      </c>
      <c r="AO681" s="2">
        <f t="shared" si="787"/>
        <v>6</v>
      </c>
      <c r="AP681" s="2">
        <f t="shared" si="788"/>
        <v>6</v>
      </c>
      <c r="AQ681" s="2">
        <f t="shared" si="789"/>
        <v>4</v>
      </c>
      <c r="AR681" s="2">
        <f t="shared" si="790"/>
        <v>3</v>
      </c>
      <c r="AS681" s="2">
        <f t="shared" si="791"/>
        <v>4</v>
      </c>
      <c r="AT681" s="2">
        <f t="shared" si="792"/>
        <v>4</v>
      </c>
      <c r="AU681" s="2">
        <f t="shared" si="793"/>
        <v>3</v>
      </c>
      <c r="AV681" s="3">
        <f t="shared" si="830"/>
        <v>2</v>
      </c>
      <c r="AW681">
        <f t="shared" si="831"/>
        <v>1</v>
      </c>
      <c r="AX681" s="2">
        <f t="shared" si="794"/>
        <v>4</v>
      </c>
      <c r="AY681" s="2">
        <f t="shared" si="795"/>
        <v>6</v>
      </c>
      <c r="AZ681" s="2">
        <f t="shared" si="796"/>
        <v>4</v>
      </c>
      <c r="BA681" s="2">
        <f t="shared" si="797"/>
        <v>4</v>
      </c>
      <c r="BB681" s="2">
        <f t="shared" si="798"/>
        <v>3</v>
      </c>
      <c r="BC681" s="2">
        <f t="shared" si="799"/>
        <v>2</v>
      </c>
      <c r="BD681" s="2">
        <f t="shared" si="800"/>
        <v>4</v>
      </c>
      <c r="BE681" s="2">
        <f t="shared" si="801"/>
        <v>3</v>
      </c>
      <c r="BF681" s="2">
        <f t="shared" si="802"/>
        <v>3</v>
      </c>
      <c r="BG681" s="2">
        <f t="shared" si="803"/>
        <v>3</v>
      </c>
      <c r="BH681" s="2">
        <f t="shared" si="804"/>
        <v>6</v>
      </c>
      <c r="BI681" s="2">
        <f t="shared" si="805"/>
        <v>4</v>
      </c>
      <c r="BJ681" s="2">
        <f t="shared" si="806"/>
        <v>3</v>
      </c>
      <c r="BK681" s="2">
        <f t="shared" si="807"/>
        <v>3</v>
      </c>
      <c r="BL681" s="2">
        <f t="shared" si="808"/>
        <v>3</v>
      </c>
      <c r="BM681" s="2">
        <f t="shared" si="809"/>
        <v>3</v>
      </c>
      <c r="BN681" s="2">
        <f t="shared" si="810"/>
        <v>2</v>
      </c>
      <c r="BO681" s="3">
        <f t="shared" si="832"/>
        <v>2</v>
      </c>
      <c r="BP681">
        <f t="shared" si="833"/>
        <v>2</v>
      </c>
      <c r="BR681">
        <v>2</v>
      </c>
      <c r="BS681">
        <f t="shared" si="811"/>
        <v>1</v>
      </c>
      <c r="BU681" s="1">
        <f t="shared" si="812"/>
        <v>4.3092230084730749</v>
      </c>
      <c r="BV681" s="1">
        <f t="shared" si="813"/>
        <v>2.4234156291464628</v>
      </c>
      <c r="BW681" s="1">
        <f t="shared" si="814"/>
        <v>2.2043405063164001</v>
      </c>
      <c r="BX681" s="1">
        <f t="shared" si="815"/>
        <v>3.3949536166245395</v>
      </c>
      <c r="BY681" s="1">
        <f t="shared" si="816"/>
        <v>3.3635921016666535</v>
      </c>
      <c r="BZ681" s="1">
        <f t="shared" si="817"/>
        <v>3.795178532708293</v>
      </c>
      <c r="CA681" s="1">
        <f t="shared" si="818"/>
        <v>2.4032397303587918</v>
      </c>
      <c r="CB681" s="1">
        <f t="shared" si="819"/>
        <v>4.274401106003312</v>
      </c>
      <c r="CC681" s="1">
        <f t="shared" si="820"/>
        <v>4.6228317429104067</v>
      </c>
      <c r="CD681" s="1">
        <f t="shared" si="821"/>
        <v>10.360817013704354</v>
      </c>
      <c r="CE681" s="1">
        <f t="shared" si="822"/>
        <v>2.1086240396501355</v>
      </c>
      <c r="CF681" s="1">
        <f t="shared" si="823"/>
        <v>3.4409525502452762</v>
      </c>
      <c r="CG681" s="1">
        <f t="shared" si="824"/>
        <v>4.2654592583046886</v>
      </c>
      <c r="CH681" s="1">
        <f t="shared" si="825"/>
        <v>5.0092244712575846</v>
      </c>
      <c r="CI681" s="1">
        <f t="shared" si="826"/>
        <v>5.0101295166766011</v>
      </c>
      <c r="CJ681" s="1">
        <f t="shared" si="827"/>
        <v>5.0638217034235256</v>
      </c>
      <c r="CK681" s="1">
        <f t="shared" si="828"/>
        <v>5.0336376626654209</v>
      </c>
      <c r="CL681" s="5">
        <f t="shared" si="834"/>
        <v>11</v>
      </c>
      <c r="CN681" s="9">
        <f t="shared" si="835"/>
        <v>2.1086240396501355</v>
      </c>
    </row>
    <row r="682" spans="1:92" x14ac:dyDescent="0.2">
      <c r="A682" s="4">
        <v>680</v>
      </c>
      <c r="B682" s="1">
        <v>0.29408151674385802</v>
      </c>
      <c r="C682" s="1">
        <v>5.8520000000000003</v>
      </c>
      <c r="D682" s="1">
        <v>77</v>
      </c>
      <c r="E682" s="1">
        <v>10</v>
      </c>
      <c r="F682" s="1">
        <v>13</v>
      </c>
      <c r="G682" s="1">
        <v>12.288871908386801</v>
      </c>
      <c r="H682" s="1">
        <v>7</v>
      </c>
      <c r="I682">
        <v>1500</v>
      </c>
      <c r="J682">
        <v>0.15</v>
      </c>
      <c r="K682">
        <v>37.5</v>
      </c>
      <c r="L682" s="1"/>
      <c r="M682" s="2">
        <f t="shared" si="760"/>
        <v>3</v>
      </c>
      <c r="N682" s="2">
        <f t="shared" si="761"/>
        <v>7</v>
      </c>
      <c r="O682" s="2">
        <f t="shared" si="762"/>
        <v>4</v>
      </c>
      <c r="P682" s="2">
        <f t="shared" si="763"/>
        <v>5</v>
      </c>
      <c r="Q682" s="2">
        <f t="shared" si="764"/>
        <v>6</v>
      </c>
      <c r="R682" s="2">
        <f t="shared" si="765"/>
        <v>5</v>
      </c>
      <c r="S682" s="2">
        <f t="shared" si="766"/>
        <v>7</v>
      </c>
      <c r="T682" s="2">
        <f t="shared" si="767"/>
        <v>4</v>
      </c>
      <c r="U682" s="2">
        <f t="shared" si="768"/>
        <v>5</v>
      </c>
      <c r="V682" s="2">
        <f t="shared" si="769"/>
        <v>6</v>
      </c>
      <c r="W682" s="2">
        <f t="shared" si="770"/>
        <v>3</v>
      </c>
      <c r="X682" s="2">
        <f t="shared" si="771"/>
        <v>3</v>
      </c>
      <c r="Y682" s="2">
        <f t="shared" si="772"/>
        <v>1</v>
      </c>
      <c r="Z682" s="2">
        <f t="shared" si="773"/>
        <v>1</v>
      </c>
      <c r="AA682" s="2">
        <f t="shared" si="774"/>
        <v>1</v>
      </c>
      <c r="AB682" s="2">
        <f t="shared" si="775"/>
        <v>1</v>
      </c>
      <c r="AC682" s="2">
        <f t="shared" si="776"/>
        <v>0</v>
      </c>
      <c r="AD682" s="3">
        <f t="shared" si="829"/>
        <v>2</v>
      </c>
      <c r="AE682" s="2">
        <f t="shared" si="777"/>
        <v>6</v>
      </c>
      <c r="AF682" s="2">
        <f t="shared" si="778"/>
        <v>10</v>
      </c>
      <c r="AG682" s="2">
        <f t="shared" si="779"/>
        <v>7</v>
      </c>
      <c r="AH682" s="2">
        <f t="shared" si="780"/>
        <v>8</v>
      </c>
      <c r="AI682" s="2">
        <f t="shared" si="781"/>
        <v>8</v>
      </c>
      <c r="AJ682" s="2">
        <f t="shared" si="782"/>
        <v>7</v>
      </c>
      <c r="AK682" s="2">
        <f t="shared" si="783"/>
        <v>9</v>
      </c>
      <c r="AL682" s="2">
        <f t="shared" si="784"/>
        <v>7</v>
      </c>
      <c r="AM682" s="2">
        <f t="shared" si="785"/>
        <v>7</v>
      </c>
      <c r="AN682" s="2">
        <f t="shared" si="786"/>
        <v>8</v>
      </c>
      <c r="AO682" s="2">
        <f t="shared" si="787"/>
        <v>5</v>
      </c>
      <c r="AP682" s="2">
        <f t="shared" si="788"/>
        <v>5</v>
      </c>
      <c r="AQ682" s="2">
        <f t="shared" si="789"/>
        <v>3</v>
      </c>
      <c r="AR682" s="2">
        <f t="shared" si="790"/>
        <v>2</v>
      </c>
      <c r="AS682" s="2">
        <f t="shared" si="791"/>
        <v>3</v>
      </c>
      <c r="AT682" s="2">
        <f t="shared" si="792"/>
        <v>3</v>
      </c>
      <c r="AU682" s="2">
        <f t="shared" si="793"/>
        <v>2</v>
      </c>
      <c r="AV682" s="3">
        <f t="shared" si="830"/>
        <v>2</v>
      </c>
      <c r="AW682">
        <f t="shared" si="831"/>
        <v>1</v>
      </c>
      <c r="AX682" s="2">
        <f t="shared" si="794"/>
        <v>4</v>
      </c>
      <c r="AY682" s="2">
        <f t="shared" si="795"/>
        <v>6</v>
      </c>
      <c r="AZ682" s="2">
        <f t="shared" si="796"/>
        <v>5</v>
      </c>
      <c r="BA682" s="2">
        <f t="shared" si="797"/>
        <v>4</v>
      </c>
      <c r="BB682" s="2">
        <f t="shared" si="798"/>
        <v>3</v>
      </c>
      <c r="BC682" s="2">
        <f t="shared" si="799"/>
        <v>2</v>
      </c>
      <c r="BD682" s="2">
        <f t="shared" si="800"/>
        <v>6</v>
      </c>
      <c r="BE682" s="2">
        <f t="shared" si="801"/>
        <v>3</v>
      </c>
      <c r="BF682" s="2">
        <f t="shared" si="802"/>
        <v>3</v>
      </c>
      <c r="BG682" s="2">
        <f t="shared" si="803"/>
        <v>3</v>
      </c>
      <c r="BH682" s="2">
        <f t="shared" si="804"/>
        <v>5</v>
      </c>
      <c r="BI682" s="2">
        <f t="shared" si="805"/>
        <v>3</v>
      </c>
      <c r="BJ682" s="2">
        <f t="shared" si="806"/>
        <v>2</v>
      </c>
      <c r="BK682" s="2">
        <f t="shared" si="807"/>
        <v>2</v>
      </c>
      <c r="BL682" s="2">
        <f t="shared" si="808"/>
        <v>2</v>
      </c>
      <c r="BM682" s="2">
        <f t="shared" si="809"/>
        <v>2</v>
      </c>
      <c r="BN682" s="2">
        <f t="shared" si="810"/>
        <v>1</v>
      </c>
      <c r="BO682" s="3">
        <f t="shared" si="832"/>
        <v>2</v>
      </c>
      <c r="BP682">
        <f t="shared" si="833"/>
        <v>2</v>
      </c>
      <c r="BR682">
        <v>2</v>
      </c>
      <c r="BS682">
        <f t="shared" si="811"/>
        <v>3</v>
      </c>
      <c r="BU682" s="1">
        <f t="shared" si="812"/>
        <v>4.2261463473144696</v>
      </c>
      <c r="BV682" s="1">
        <f t="shared" si="813"/>
        <v>1.9994471142328578</v>
      </c>
      <c r="BW682" s="1">
        <f t="shared" si="814"/>
        <v>1.9795331251137067</v>
      </c>
      <c r="BX682" s="1">
        <f t="shared" si="815"/>
        <v>2.5193507958259098</v>
      </c>
      <c r="BY682" s="1">
        <f t="shared" si="816"/>
        <v>2.4298121380839159</v>
      </c>
      <c r="BZ682" s="1">
        <f t="shared" si="817"/>
        <v>2.6180565099133766</v>
      </c>
      <c r="CA682" s="1">
        <f t="shared" si="818"/>
        <v>2.2381278152424753</v>
      </c>
      <c r="CB682" s="1">
        <f t="shared" si="819"/>
        <v>2.8139567740661642</v>
      </c>
      <c r="CC682" s="1">
        <f t="shared" si="820"/>
        <v>3.0224942011251583</v>
      </c>
      <c r="CD682" s="1">
        <f t="shared" si="821"/>
        <v>9.9855441429799754</v>
      </c>
      <c r="CE682" s="1">
        <f t="shared" si="822"/>
        <v>2.1263516711286714</v>
      </c>
      <c r="CF682" s="1">
        <f t="shared" si="823"/>
        <v>2.5262993560705622</v>
      </c>
      <c r="CG682" s="1">
        <f t="shared" si="824"/>
        <v>2.982918391370621</v>
      </c>
      <c r="CH682" s="1">
        <f t="shared" si="825"/>
        <v>3.3303760351970011</v>
      </c>
      <c r="CI682" s="1">
        <f t="shared" si="826"/>
        <v>3.4101088442323775</v>
      </c>
      <c r="CJ682" s="1">
        <f t="shared" si="827"/>
        <v>3.4886052242935492</v>
      </c>
      <c r="CK682" s="1">
        <f t="shared" si="828"/>
        <v>3.4441832031943611</v>
      </c>
      <c r="CL682" s="5">
        <f t="shared" si="834"/>
        <v>3</v>
      </c>
      <c r="CN682" s="9">
        <f t="shared" si="835"/>
        <v>1.9795331251137067</v>
      </c>
    </row>
    <row r="683" spans="1:92" x14ac:dyDescent="0.2">
      <c r="A683" s="4">
        <v>681</v>
      </c>
      <c r="B683" s="1">
        <v>0.242765753248812</v>
      </c>
      <c r="C683" s="1">
        <v>0.80700000000000005</v>
      </c>
      <c r="D683" s="1">
        <v>97</v>
      </c>
      <c r="E683" s="1">
        <v>0</v>
      </c>
      <c r="F683" s="1">
        <v>3</v>
      </c>
      <c r="G683" s="1">
        <v>12.103989869373001</v>
      </c>
      <c r="H683" s="1">
        <v>7</v>
      </c>
      <c r="I683">
        <v>1500</v>
      </c>
      <c r="J683">
        <v>0.15</v>
      </c>
      <c r="K683">
        <v>37.5</v>
      </c>
      <c r="L683" s="1"/>
      <c r="M683" s="2">
        <f t="shared" si="760"/>
        <v>3</v>
      </c>
      <c r="N683" s="2">
        <f t="shared" si="761"/>
        <v>8</v>
      </c>
      <c r="O683" s="2">
        <f t="shared" si="762"/>
        <v>4</v>
      </c>
      <c r="P683" s="2">
        <f t="shared" si="763"/>
        <v>5</v>
      </c>
      <c r="Q683" s="2">
        <f t="shared" si="764"/>
        <v>6</v>
      </c>
      <c r="R683" s="2">
        <f t="shared" si="765"/>
        <v>5</v>
      </c>
      <c r="S683" s="2">
        <f t="shared" si="766"/>
        <v>6</v>
      </c>
      <c r="T683" s="2">
        <f t="shared" si="767"/>
        <v>4</v>
      </c>
      <c r="U683" s="2">
        <f t="shared" si="768"/>
        <v>5</v>
      </c>
      <c r="V683" s="2">
        <f t="shared" si="769"/>
        <v>6</v>
      </c>
      <c r="W683" s="2">
        <f t="shared" si="770"/>
        <v>3</v>
      </c>
      <c r="X683" s="2">
        <f t="shared" si="771"/>
        <v>4</v>
      </c>
      <c r="Y683" s="2">
        <f t="shared" si="772"/>
        <v>2</v>
      </c>
      <c r="Z683" s="2">
        <f t="shared" si="773"/>
        <v>2</v>
      </c>
      <c r="AA683" s="2">
        <f t="shared" si="774"/>
        <v>2</v>
      </c>
      <c r="AB683" s="2">
        <f t="shared" si="775"/>
        <v>2</v>
      </c>
      <c r="AC683" s="2">
        <f t="shared" si="776"/>
        <v>1</v>
      </c>
      <c r="AD683" s="3">
        <f t="shared" si="829"/>
        <v>2</v>
      </c>
      <c r="AE683" s="2">
        <f t="shared" si="777"/>
        <v>6</v>
      </c>
      <c r="AF683" s="2">
        <f t="shared" si="778"/>
        <v>11</v>
      </c>
      <c r="AG683" s="2">
        <f t="shared" si="779"/>
        <v>7</v>
      </c>
      <c r="AH683" s="2">
        <f t="shared" si="780"/>
        <v>8</v>
      </c>
      <c r="AI683" s="2">
        <f t="shared" si="781"/>
        <v>8</v>
      </c>
      <c r="AJ683" s="2">
        <f t="shared" si="782"/>
        <v>7</v>
      </c>
      <c r="AK683" s="2">
        <f t="shared" si="783"/>
        <v>8</v>
      </c>
      <c r="AL683" s="2">
        <f t="shared" si="784"/>
        <v>7</v>
      </c>
      <c r="AM683" s="2">
        <f t="shared" si="785"/>
        <v>7</v>
      </c>
      <c r="AN683" s="2">
        <f t="shared" si="786"/>
        <v>8</v>
      </c>
      <c r="AO683" s="2">
        <f t="shared" si="787"/>
        <v>5</v>
      </c>
      <c r="AP683" s="2">
        <f t="shared" si="788"/>
        <v>6</v>
      </c>
      <c r="AQ683" s="2">
        <f t="shared" si="789"/>
        <v>4</v>
      </c>
      <c r="AR683" s="2">
        <f t="shared" si="790"/>
        <v>3</v>
      </c>
      <c r="AS683" s="2">
        <f t="shared" si="791"/>
        <v>4</v>
      </c>
      <c r="AT683" s="2">
        <f t="shared" si="792"/>
        <v>4</v>
      </c>
      <c r="AU683" s="2">
        <f t="shared" si="793"/>
        <v>3</v>
      </c>
      <c r="AV683" s="3">
        <f t="shared" si="830"/>
        <v>2</v>
      </c>
      <c r="AW683">
        <f t="shared" si="831"/>
        <v>1</v>
      </c>
      <c r="AX683" s="2">
        <f t="shared" si="794"/>
        <v>4</v>
      </c>
      <c r="AY683" s="2">
        <f t="shared" si="795"/>
        <v>7</v>
      </c>
      <c r="AZ683" s="2">
        <f t="shared" si="796"/>
        <v>6</v>
      </c>
      <c r="BA683" s="2">
        <f t="shared" si="797"/>
        <v>5</v>
      </c>
      <c r="BB683" s="2">
        <f t="shared" si="798"/>
        <v>3</v>
      </c>
      <c r="BC683" s="2">
        <f t="shared" si="799"/>
        <v>2</v>
      </c>
      <c r="BD683" s="2">
        <f t="shared" si="800"/>
        <v>5</v>
      </c>
      <c r="BE683" s="2">
        <f t="shared" si="801"/>
        <v>3</v>
      </c>
      <c r="BF683" s="2">
        <f t="shared" si="802"/>
        <v>3</v>
      </c>
      <c r="BG683" s="2">
        <f t="shared" si="803"/>
        <v>3</v>
      </c>
      <c r="BH683" s="2">
        <f t="shared" si="804"/>
        <v>5</v>
      </c>
      <c r="BI683" s="2">
        <f t="shared" si="805"/>
        <v>4</v>
      </c>
      <c r="BJ683" s="2">
        <f t="shared" si="806"/>
        <v>4</v>
      </c>
      <c r="BK683" s="2">
        <f t="shared" si="807"/>
        <v>3</v>
      </c>
      <c r="BL683" s="2">
        <f t="shared" si="808"/>
        <v>3</v>
      </c>
      <c r="BM683" s="2">
        <f t="shared" si="809"/>
        <v>3</v>
      </c>
      <c r="BN683" s="2">
        <f t="shared" si="810"/>
        <v>2</v>
      </c>
      <c r="BO683" s="3">
        <f t="shared" si="832"/>
        <v>2</v>
      </c>
      <c r="BP683">
        <f t="shared" si="833"/>
        <v>1</v>
      </c>
      <c r="BR683">
        <v>2</v>
      </c>
      <c r="BS683">
        <f t="shared" si="811"/>
        <v>2</v>
      </c>
      <c r="BU683" s="1">
        <f t="shared" si="812"/>
        <v>4.3367801635308334</v>
      </c>
      <c r="BV683" s="1">
        <f t="shared" si="813"/>
        <v>1.8454040386926833</v>
      </c>
      <c r="BW683" s="1">
        <f t="shared" si="814"/>
        <v>1.6433873507070322</v>
      </c>
      <c r="BX683" s="1">
        <f t="shared" si="815"/>
        <v>2.406178392892445</v>
      </c>
      <c r="BY683" s="1">
        <f t="shared" si="816"/>
        <v>2.3454622963460774</v>
      </c>
      <c r="BZ683" s="1">
        <f t="shared" si="817"/>
        <v>2.6387841193130015</v>
      </c>
      <c r="CA683" s="1">
        <f t="shared" si="818"/>
        <v>2.0727397075448666</v>
      </c>
      <c r="CB683" s="1">
        <f t="shared" si="819"/>
        <v>3.0441374789652182</v>
      </c>
      <c r="CC683" s="1">
        <f t="shared" si="820"/>
        <v>3.2554007102319367</v>
      </c>
      <c r="CD683" s="1">
        <f t="shared" si="821"/>
        <v>9.9978210597656787</v>
      </c>
      <c r="CE683" s="1">
        <f t="shared" si="822"/>
        <v>2.1987891391647381</v>
      </c>
      <c r="CF683" s="1">
        <f t="shared" si="823"/>
        <v>2.3773523738488258</v>
      </c>
      <c r="CG683" s="1">
        <f t="shared" si="824"/>
        <v>3.0125896037105662</v>
      </c>
      <c r="CH683" s="1">
        <f t="shared" si="825"/>
        <v>3.6217996835712296</v>
      </c>
      <c r="CI683" s="1">
        <f t="shared" si="826"/>
        <v>3.7674500776976867</v>
      </c>
      <c r="CJ683" s="1">
        <f t="shared" si="827"/>
        <v>3.8386381919106918</v>
      </c>
      <c r="CK683" s="1">
        <f t="shared" si="828"/>
        <v>3.7983525701997491</v>
      </c>
      <c r="CL683" s="5">
        <f t="shared" si="834"/>
        <v>3</v>
      </c>
      <c r="CN683" s="9">
        <f t="shared" si="835"/>
        <v>1.6433873507070322</v>
      </c>
    </row>
    <row r="684" spans="1:92" x14ac:dyDescent="0.2">
      <c r="A684" s="4">
        <v>682</v>
      </c>
      <c r="B684" s="1">
        <v>0.29388343660530603</v>
      </c>
      <c r="C684" s="1">
        <v>32.680999999999997</v>
      </c>
      <c r="D684" s="1">
        <v>86</v>
      </c>
      <c r="E684" s="1">
        <v>0</v>
      </c>
      <c r="F684" s="1">
        <v>14</v>
      </c>
      <c r="G684" s="1">
        <v>12.689614382551801</v>
      </c>
      <c r="H684" s="1">
        <v>7</v>
      </c>
      <c r="I684">
        <v>1500</v>
      </c>
      <c r="J684">
        <v>0.15</v>
      </c>
      <c r="K684">
        <v>37.5</v>
      </c>
      <c r="L684" s="1"/>
      <c r="M684" s="2">
        <f t="shared" si="760"/>
        <v>3</v>
      </c>
      <c r="N684" s="2">
        <f t="shared" si="761"/>
        <v>7</v>
      </c>
      <c r="O684" s="2">
        <f t="shared" si="762"/>
        <v>4</v>
      </c>
      <c r="P684" s="2">
        <f t="shared" si="763"/>
        <v>5</v>
      </c>
      <c r="Q684" s="2">
        <f t="shared" si="764"/>
        <v>6</v>
      </c>
      <c r="R684" s="2">
        <f t="shared" si="765"/>
        <v>5</v>
      </c>
      <c r="S684" s="2">
        <f t="shared" si="766"/>
        <v>7</v>
      </c>
      <c r="T684" s="2">
        <f t="shared" si="767"/>
        <v>4</v>
      </c>
      <c r="U684" s="2">
        <f t="shared" si="768"/>
        <v>5</v>
      </c>
      <c r="V684" s="2">
        <f t="shared" si="769"/>
        <v>6</v>
      </c>
      <c r="W684" s="2">
        <f t="shared" si="770"/>
        <v>4</v>
      </c>
      <c r="X684" s="2">
        <f t="shared" si="771"/>
        <v>4</v>
      </c>
      <c r="Y684" s="2">
        <f t="shared" si="772"/>
        <v>2</v>
      </c>
      <c r="Z684" s="2">
        <f t="shared" si="773"/>
        <v>2</v>
      </c>
      <c r="AA684" s="2">
        <f t="shared" si="774"/>
        <v>1</v>
      </c>
      <c r="AB684" s="2">
        <f t="shared" si="775"/>
        <v>2</v>
      </c>
      <c r="AC684" s="2">
        <f t="shared" si="776"/>
        <v>1</v>
      </c>
      <c r="AD684" s="3">
        <f t="shared" si="829"/>
        <v>2</v>
      </c>
      <c r="AE684" s="2">
        <f t="shared" si="777"/>
        <v>6</v>
      </c>
      <c r="AF684" s="2">
        <f t="shared" si="778"/>
        <v>10</v>
      </c>
      <c r="AG684" s="2">
        <f t="shared" si="779"/>
        <v>7</v>
      </c>
      <c r="AH684" s="2">
        <f t="shared" si="780"/>
        <v>8</v>
      </c>
      <c r="AI684" s="2">
        <f t="shared" si="781"/>
        <v>8</v>
      </c>
      <c r="AJ684" s="2">
        <f t="shared" si="782"/>
        <v>7</v>
      </c>
      <c r="AK684" s="2">
        <f t="shared" si="783"/>
        <v>9</v>
      </c>
      <c r="AL684" s="2">
        <f t="shared" si="784"/>
        <v>7</v>
      </c>
      <c r="AM684" s="2">
        <f t="shared" si="785"/>
        <v>7</v>
      </c>
      <c r="AN684" s="2">
        <f t="shared" si="786"/>
        <v>8</v>
      </c>
      <c r="AO684" s="2">
        <f t="shared" si="787"/>
        <v>6</v>
      </c>
      <c r="AP684" s="2">
        <f t="shared" si="788"/>
        <v>6</v>
      </c>
      <c r="AQ684" s="2">
        <f t="shared" si="789"/>
        <v>4</v>
      </c>
      <c r="AR684" s="2">
        <f t="shared" si="790"/>
        <v>3</v>
      </c>
      <c r="AS684" s="2">
        <f t="shared" si="791"/>
        <v>3</v>
      </c>
      <c r="AT684" s="2">
        <f t="shared" si="792"/>
        <v>4</v>
      </c>
      <c r="AU684" s="2">
        <f t="shared" si="793"/>
        <v>3</v>
      </c>
      <c r="AV684" s="3">
        <f t="shared" si="830"/>
        <v>2</v>
      </c>
      <c r="AW684">
        <f t="shared" si="831"/>
        <v>1</v>
      </c>
      <c r="AX684" s="2">
        <f t="shared" si="794"/>
        <v>4</v>
      </c>
      <c r="AY684" s="2">
        <f t="shared" si="795"/>
        <v>6</v>
      </c>
      <c r="AZ684" s="2">
        <f t="shared" si="796"/>
        <v>5</v>
      </c>
      <c r="BA684" s="2">
        <f t="shared" si="797"/>
        <v>4</v>
      </c>
      <c r="BB684" s="2">
        <f t="shared" si="798"/>
        <v>3</v>
      </c>
      <c r="BC684" s="2">
        <f t="shared" si="799"/>
        <v>2</v>
      </c>
      <c r="BD684" s="2">
        <f t="shared" si="800"/>
        <v>6</v>
      </c>
      <c r="BE684" s="2">
        <f t="shared" si="801"/>
        <v>3</v>
      </c>
      <c r="BF684" s="2">
        <f t="shared" si="802"/>
        <v>3</v>
      </c>
      <c r="BG684" s="2">
        <f t="shared" si="803"/>
        <v>3</v>
      </c>
      <c r="BH684" s="2">
        <f t="shared" si="804"/>
        <v>6</v>
      </c>
      <c r="BI684" s="2">
        <f t="shared" si="805"/>
        <v>4</v>
      </c>
      <c r="BJ684" s="2">
        <f t="shared" si="806"/>
        <v>3</v>
      </c>
      <c r="BK684" s="2">
        <f t="shared" si="807"/>
        <v>2</v>
      </c>
      <c r="BL684" s="2">
        <f t="shared" si="808"/>
        <v>2</v>
      </c>
      <c r="BM684" s="2">
        <f t="shared" si="809"/>
        <v>3</v>
      </c>
      <c r="BN684" s="2">
        <f t="shared" si="810"/>
        <v>2</v>
      </c>
      <c r="BO684" s="3">
        <f t="shared" si="832"/>
        <v>2</v>
      </c>
      <c r="BP684">
        <f t="shared" si="833"/>
        <v>3</v>
      </c>
      <c r="BR684">
        <v>2</v>
      </c>
      <c r="BS684">
        <f t="shared" si="811"/>
        <v>3</v>
      </c>
      <c r="BU684" s="1">
        <f t="shared" si="812"/>
        <v>4.1568058194733988</v>
      </c>
      <c r="BV684" s="1">
        <f t="shared" si="813"/>
        <v>1.8374116121178692</v>
      </c>
      <c r="BW684" s="1">
        <f t="shared" si="814"/>
        <v>1.8130039847719128</v>
      </c>
      <c r="BX684" s="1">
        <f t="shared" si="815"/>
        <v>2.3464163563627403</v>
      </c>
      <c r="BY684" s="1">
        <f t="shared" si="816"/>
        <v>2.2568604731651516</v>
      </c>
      <c r="BZ684" s="1">
        <f t="shared" si="817"/>
        <v>2.467679703380429</v>
      </c>
      <c r="CA684" s="1">
        <f t="shared" si="818"/>
        <v>2.0981039352210749</v>
      </c>
      <c r="CB684" s="1">
        <f t="shared" si="819"/>
        <v>2.6621172821655854</v>
      </c>
      <c r="CC684" s="1">
        <f t="shared" si="820"/>
        <v>2.8698127195190319</v>
      </c>
      <c r="CD684" s="1">
        <f t="shared" si="821"/>
        <v>9.9441415424525381</v>
      </c>
      <c r="CE684" s="1">
        <f t="shared" si="822"/>
        <v>1.9904032205552713</v>
      </c>
      <c r="CF684" s="1">
        <f t="shared" si="823"/>
        <v>2.3562136867923074</v>
      </c>
      <c r="CG684" s="1">
        <f t="shared" si="824"/>
        <v>2.8448145394536706</v>
      </c>
      <c r="CH684" s="1">
        <f t="shared" si="825"/>
        <v>3.1839222884558374</v>
      </c>
      <c r="CI684" s="1">
        <f t="shared" si="826"/>
        <v>3.2916083234877291</v>
      </c>
      <c r="CJ684" s="1">
        <f t="shared" si="827"/>
        <v>3.3728823894306528</v>
      </c>
      <c r="CK684" s="1">
        <f t="shared" si="828"/>
        <v>3.3268199699720777</v>
      </c>
      <c r="CL684" s="5">
        <f t="shared" si="834"/>
        <v>3</v>
      </c>
      <c r="CN684" s="9">
        <f t="shared" si="835"/>
        <v>1.8130039847719128</v>
      </c>
    </row>
    <row r="685" spans="1:92" x14ac:dyDescent="0.2">
      <c r="A685" s="4">
        <v>683</v>
      </c>
      <c r="B685" s="1">
        <v>0.291080229712608</v>
      </c>
      <c r="C685" s="1">
        <v>0.89700000000000002</v>
      </c>
      <c r="D685" s="1">
        <v>92</v>
      </c>
      <c r="E685" s="1">
        <v>0</v>
      </c>
      <c r="F685" s="1">
        <v>8</v>
      </c>
      <c r="G685" s="1">
        <v>13.4606536301073</v>
      </c>
      <c r="H685" s="1">
        <v>7</v>
      </c>
      <c r="I685">
        <v>1500</v>
      </c>
      <c r="J685">
        <v>0.15</v>
      </c>
      <c r="K685">
        <v>37.5</v>
      </c>
      <c r="L685" s="1"/>
      <c r="M685" s="2">
        <f t="shared" si="760"/>
        <v>3</v>
      </c>
      <c r="N685" s="2">
        <f t="shared" si="761"/>
        <v>8</v>
      </c>
      <c r="O685" s="2">
        <f t="shared" si="762"/>
        <v>4</v>
      </c>
      <c r="P685" s="2">
        <f t="shared" si="763"/>
        <v>5</v>
      </c>
      <c r="Q685" s="2">
        <f t="shared" si="764"/>
        <v>6</v>
      </c>
      <c r="R685" s="2">
        <f t="shared" si="765"/>
        <v>5</v>
      </c>
      <c r="S685" s="2">
        <f t="shared" si="766"/>
        <v>6</v>
      </c>
      <c r="T685" s="2">
        <f t="shared" si="767"/>
        <v>4</v>
      </c>
      <c r="U685" s="2">
        <f t="shared" si="768"/>
        <v>5</v>
      </c>
      <c r="V685" s="2">
        <f t="shared" si="769"/>
        <v>6</v>
      </c>
      <c r="W685" s="2">
        <f t="shared" si="770"/>
        <v>3</v>
      </c>
      <c r="X685" s="2">
        <f t="shared" si="771"/>
        <v>4</v>
      </c>
      <c r="Y685" s="2">
        <f t="shared" si="772"/>
        <v>2</v>
      </c>
      <c r="Z685" s="2">
        <f t="shared" si="773"/>
        <v>2</v>
      </c>
      <c r="AA685" s="2">
        <f t="shared" si="774"/>
        <v>2</v>
      </c>
      <c r="AB685" s="2">
        <f t="shared" si="775"/>
        <v>2</v>
      </c>
      <c r="AC685" s="2">
        <f t="shared" si="776"/>
        <v>1</v>
      </c>
      <c r="AD685" s="3">
        <f t="shared" si="829"/>
        <v>2</v>
      </c>
      <c r="AE685" s="2">
        <f t="shared" si="777"/>
        <v>6</v>
      </c>
      <c r="AF685" s="2">
        <f t="shared" si="778"/>
        <v>11</v>
      </c>
      <c r="AG685" s="2">
        <f t="shared" si="779"/>
        <v>7</v>
      </c>
      <c r="AH685" s="2">
        <f t="shared" si="780"/>
        <v>8</v>
      </c>
      <c r="AI685" s="2">
        <f t="shared" si="781"/>
        <v>8</v>
      </c>
      <c r="AJ685" s="2">
        <f t="shared" si="782"/>
        <v>7</v>
      </c>
      <c r="AK685" s="2">
        <f t="shared" si="783"/>
        <v>8</v>
      </c>
      <c r="AL685" s="2">
        <f t="shared" si="784"/>
        <v>7</v>
      </c>
      <c r="AM685" s="2">
        <f t="shared" si="785"/>
        <v>7</v>
      </c>
      <c r="AN685" s="2">
        <f t="shared" si="786"/>
        <v>8</v>
      </c>
      <c r="AO685" s="2">
        <f t="shared" si="787"/>
        <v>5</v>
      </c>
      <c r="AP685" s="2">
        <f t="shared" si="788"/>
        <v>6</v>
      </c>
      <c r="AQ685" s="2">
        <f t="shared" si="789"/>
        <v>4</v>
      </c>
      <c r="AR685" s="2">
        <f t="shared" si="790"/>
        <v>3</v>
      </c>
      <c r="AS685" s="2">
        <f t="shared" si="791"/>
        <v>4</v>
      </c>
      <c r="AT685" s="2">
        <f t="shared" si="792"/>
        <v>4</v>
      </c>
      <c r="AU685" s="2">
        <f t="shared" si="793"/>
        <v>3</v>
      </c>
      <c r="AV685" s="3">
        <f t="shared" si="830"/>
        <v>2</v>
      </c>
      <c r="AW685">
        <f t="shared" si="831"/>
        <v>1</v>
      </c>
      <c r="AX685" s="2">
        <f t="shared" si="794"/>
        <v>4</v>
      </c>
      <c r="AY685" s="2">
        <f t="shared" si="795"/>
        <v>7</v>
      </c>
      <c r="AZ685" s="2">
        <f t="shared" si="796"/>
        <v>6</v>
      </c>
      <c r="BA685" s="2">
        <f t="shared" si="797"/>
        <v>5</v>
      </c>
      <c r="BB685" s="2">
        <f t="shared" si="798"/>
        <v>3</v>
      </c>
      <c r="BC685" s="2">
        <f t="shared" si="799"/>
        <v>2</v>
      </c>
      <c r="BD685" s="2">
        <f t="shared" si="800"/>
        <v>5</v>
      </c>
      <c r="BE685" s="2">
        <f t="shared" si="801"/>
        <v>3</v>
      </c>
      <c r="BF685" s="2">
        <f t="shared" si="802"/>
        <v>3</v>
      </c>
      <c r="BG685" s="2">
        <f t="shared" si="803"/>
        <v>3</v>
      </c>
      <c r="BH685" s="2">
        <f t="shared" si="804"/>
        <v>5</v>
      </c>
      <c r="BI685" s="2">
        <f t="shared" si="805"/>
        <v>4</v>
      </c>
      <c r="BJ685" s="2">
        <f t="shared" si="806"/>
        <v>4</v>
      </c>
      <c r="BK685" s="2">
        <f t="shared" si="807"/>
        <v>3</v>
      </c>
      <c r="BL685" s="2">
        <f t="shared" si="808"/>
        <v>3</v>
      </c>
      <c r="BM685" s="2">
        <f t="shared" si="809"/>
        <v>3</v>
      </c>
      <c r="BN685" s="2">
        <f t="shared" si="810"/>
        <v>2</v>
      </c>
      <c r="BO685" s="3">
        <f t="shared" si="832"/>
        <v>2</v>
      </c>
      <c r="BP685">
        <f t="shared" si="833"/>
        <v>1</v>
      </c>
      <c r="BR685">
        <v>2</v>
      </c>
      <c r="BS685">
        <f t="shared" si="811"/>
        <v>2</v>
      </c>
      <c r="BU685" s="1">
        <f t="shared" si="812"/>
        <v>4.2070706910519711</v>
      </c>
      <c r="BV685" s="1">
        <f t="shared" si="813"/>
        <v>1.6416091407813176</v>
      </c>
      <c r="BW685" s="1">
        <f t="shared" si="814"/>
        <v>1.563128262691208</v>
      </c>
      <c r="BX685" s="1">
        <f t="shared" si="815"/>
        <v>2.0761387908084092</v>
      </c>
      <c r="BY685" s="1">
        <f t="shared" si="816"/>
        <v>2.0651781492557859</v>
      </c>
      <c r="BZ685" s="1">
        <f t="shared" si="817"/>
        <v>2.3138819850439933</v>
      </c>
      <c r="CA685" s="1">
        <f t="shared" si="818"/>
        <v>1.9885439073229501</v>
      </c>
      <c r="CB685" s="1">
        <f t="shared" si="819"/>
        <v>2.6131445207509487</v>
      </c>
      <c r="CC685" s="1">
        <f t="shared" si="820"/>
        <v>2.8243173107457222</v>
      </c>
      <c r="CD685" s="1">
        <f t="shared" si="821"/>
        <v>9.9162232956961507</v>
      </c>
      <c r="CE685" s="1">
        <f t="shared" si="822"/>
        <v>2.1111289349593005</v>
      </c>
      <c r="CF685" s="1">
        <f t="shared" si="823"/>
        <v>2.1824590523994427</v>
      </c>
      <c r="CG685" s="1">
        <f t="shared" si="824"/>
        <v>2.6888489801439612</v>
      </c>
      <c r="CH685" s="1">
        <f t="shared" si="825"/>
        <v>3.1755541754832191</v>
      </c>
      <c r="CI685" s="1">
        <f t="shared" si="826"/>
        <v>3.2962070778860504</v>
      </c>
      <c r="CJ685" s="1">
        <f t="shared" si="827"/>
        <v>3.3774033177705394</v>
      </c>
      <c r="CK685" s="1">
        <f t="shared" si="828"/>
        <v>3.3312356517723645</v>
      </c>
      <c r="CL685" s="5">
        <f t="shared" si="834"/>
        <v>3</v>
      </c>
      <c r="CN685" s="9">
        <f t="shared" si="835"/>
        <v>1.563128262691208</v>
      </c>
    </row>
    <row r="686" spans="1:92" x14ac:dyDescent="0.2">
      <c r="A686" s="4">
        <v>684</v>
      </c>
      <c r="B686" s="1">
        <v>0.291294460808385</v>
      </c>
      <c r="C686" s="1">
        <v>4.04</v>
      </c>
      <c r="D686" s="1">
        <v>86</v>
      </c>
      <c r="E686" s="1">
        <v>9</v>
      </c>
      <c r="F686" s="1">
        <v>5</v>
      </c>
      <c r="G686" s="1">
        <v>13.735493118548399</v>
      </c>
      <c r="H686" s="1">
        <v>7</v>
      </c>
      <c r="I686">
        <v>1500</v>
      </c>
      <c r="J686">
        <v>0.15</v>
      </c>
      <c r="K686">
        <v>37.5</v>
      </c>
      <c r="L686" s="1"/>
      <c r="M686" s="2">
        <f t="shared" si="760"/>
        <v>4</v>
      </c>
      <c r="N686" s="2">
        <f t="shared" si="761"/>
        <v>7</v>
      </c>
      <c r="O686" s="2">
        <f t="shared" si="762"/>
        <v>4</v>
      </c>
      <c r="P686" s="2">
        <f t="shared" si="763"/>
        <v>5</v>
      </c>
      <c r="Q686" s="2">
        <f t="shared" si="764"/>
        <v>6</v>
      </c>
      <c r="R686" s="2">
        <f t="shared" si="765"/>
        <v>5</v>
      </c>
      <c r="S686" s="2">
        <f t="shared" si="766"/>
        <v>7</v>
      </c>
      <c r="T686" s="2">
        <f t="shared" si="767"/>
        <v>4</v>
      </c>
      <c r="U686" s="2">
        <f t="shared" si="768"/>
        <v>5</v>
      </c>
      <c r="V686" s="2">
        <f t="shared" si="769"/>
        <v>6</v>
      </c>
      <c r="W686" s="2">
        <f t="shared" si="770"/>
        <v>4</v>
      </c>
      <c r="X686" s="2">
        <f t="shared" si="771"/>
        <v>4</v>
      </c>
      <c r="Y686" s="2">
        <f t="shared" si="772"/>
        <v>2</v>
      </c>
      <c r="Z686" s="2">
        <f t="shared" si="773"/>
        <v>2</v>
      </c>
      <c r="AA686" s="2">
        <f t="shared" si="774"/>
        <v>2</v>
      </c>
      <c r="AB686" s="2">
        <f t="shared" si="775"/>
        <v>2</v>
      </c>
      <c r="AC686" s="2">
        <f t="shared" si="776"/>
        <v>1</v>
      </c>
      <c r="AD686" s="3">
        <f t="shared" si="829"/>
        <v>2</v>
      </c>
      <c r="AE686" s="2">
        <f t="shared" si="777"/>
        <v>7</v>
      </c>
      <c r="AF686" s="2">
        <f t="shared" si="778"/>
        <v>10</v>
      </c>
      <c r="AG686" s="2">
        <f t="shared" si="779"/>
        <v>7</v>
      </c>
      <c r="AH686" s="2">
        <f t="shared" si="780"/>
        <v>8</v>
      </c>
      <c r="AI686" s="2">
        <f t="shared" si="781"/>
        <v>8</v>
      </c>
      <c r="AJ686" s="2">
        <f t="shared" si="782"/>
        <v>7</v>
      </c>
      <c r="AK686" s="2">
        <f t="shared" si="783"/>
        <v>9</v>
      </c>
      <c r="AL686" s="2">
        <f t="shared" si="784"/>
        <v>7</v>
      </c>
      <c r="AM686" s="2">
        <f t="shared" si="785"/>
        <v>7</v>
      </c>
      <c r="AN686" s="2">
        <f t="shared" si="786"/>
        <v>8</v>
      </c>
      <c r="AO686" s="2">
        <f t="shared" si="787"/>
        <v>6</v>
      </c>
      <c r="AP686" s="2">
        <f t="shared" si="788"/>
        <v>6</v>
      </c>
      <c r="AQ686" s="2">
        <f t="shared" si="789"/>
        <v>4</v>
      </c>
      <c r="AR686" s="2">
        <f t="shared" si="790"/>
        <v>3</v>
      </c>
      <c r="AS686" s="2">
        <f t="shared" si="791"/>
        <v>4</v>
      </c>
      <c r="AT686" s="2">
        <f t="shared" si="792"/>
        <v>4</v>
      </c>
      <c r="AU686" s="2">
        <f t="shared" si="793"/>
        <v>3</v>
      </c>
      <c r="AV686" s="3">
        <f t="shared" si="830"/>
        <v>2</v>
      </c>
      <c r="AW686">
        <f t="shared" si="831"/>
        <v>1</v>
      </c>
      <c r="AX686" s="2">
        <f t="shared" si="794"/>
        <v>5</v>
      </c>
      <c r="AY686" s="2">
        <f t="shared" si="795"/>
        <v>6</v>
      </c>
      <c r="AZ686" s="2">
        <f t="shared" si="796"/>
        <v>5</v>
      </c>
      <c r="BA686" s="2">
        <f t="shared" si="797"/>
        <v>4</v>
      </c>
      <c r="BB686" s="2">
        <f t="shared" si="798"/>
        <v>3</v>
      </c>
      <c r="BC686" s="2">
        <f t="shared" si="799"/>
        <v>2</v>
      </c>
      <c r="BD686" s="2">
        <f t="shared" si="800"/>
        <v>6</v>
      </c>
      <c r="BE686" s="2">
        <f t="shared" si="801"/>
        <v>3</v>
      </c>
      <c r="BF686" s="2">
        <f t="shared" si="802"/>
        <v>3</v>
      </c>
      <c r="BG686" s="2">
        <f t="shared" si="803"/>
        <v>3</v>
      </c>
      <c r="BH686" s="2">
        <f t="shared" si="804"/>
        <v>6</v>
      </c>
      <c r="BI686" s="2">
        <f t="shared" si="805"/>
        <v>4</v>
      </c>
      <c r="BJ686" s="2">
        <f t="shared" si="806"/>
        <v>3</v>
      </c>
      <c r="BK686" s="2">
        <f t="shared" si="807"/>
        <v>3</v>
      </c>
      <c r="BL686" s="2">
        <f t="shared" si="808"/>
        <v>3</v>
      </c>
      <c r="BM686" s="2">
        <f t="shared" si="809"/>
        <v>3</v>
      </c>
      <c r="BN686" s="2">
        <f t="shared" si="810"/>
        <v>2</v>
      </c>
      <c r="BO686" s="3">
        <f t="shared" si="832"/>
        <v>2</v>
      </c>
      <c r="BP686">
        <f t="shared" si="833"/>
        <v>3</v>
      </c>
      <c r="BR686">
        <v>3</v>
      </c>
      <c r="BS686">
        <f t="shared" si="811"/>
        <v>6</v>
      </c>
      <c r="BU686" s="1">
        <f t="shared" si="812"/>
        <v>4.1549692464574495</v>
      </c>
      <c r="BV686" s="1">
        <f t="shared" si="813"/>
        <v>1.9306421541017948</v>
      </c>
      <c r="BW686" s="1">
        <f t="shared" si="814"/>
        <v>1.9518348981100129</v>
      </c>
      <c r="BX686" s="1">
        <f t="shared" si="815"/>
        <v>2.3770434491544359</v>
      </c>
      <c r="BY686" s="1">
        <f t="shared" si="816"/>
        <v>2.3876350211545079</v>
      </c>
      <c r="BZ686" s="1">
        <f t="shared" si="817"/>
        <v>2.6084245507415251</v>
      </c>
      <c r="CA686" s="1">
        <f t="shared" si="818"/>
        <v>2.204335442096677</v>
      </c>
      <c r="CB686" s="1">
        <f t="shared" si="819"/>
        <v>2.8314599911783671</v>
      </c>
      <c r="CC686" s="1">
        <f t="shared" si="820"/>
        <v>3.0214787828681384</v>
      </c>
      <c r="CD686" s="1">
        <f t="shared" si="821"/>
        <v>9.9833485765517835</v>
      </c>
      <c r="CE686" s="1">
        <f t="shared" si="822"/>
        <v>2.0144415018644253</v>
      </c>
      <c r="CF686" s="1">
        <f t="shared" si="823"/>
        <v>2.4916617124347527</v>
      </c>
      <c r="CG686" s="1">
        <f t="shared" si="824"/>
        <v>2.9523750686541801</v>
      </c>
      <c r="CH686" s="1">
        <f t="shared" si="825"/>
        <v>3.3206676457951794</v>
      </c>
      <c r="CI686" s="1">
        <f t="shared" si="826"/>
        <v>3.4250120103931283</v>
      </c>
      <c r="CJ686" s="1">
        <f t="shared" si="827"/>
        <v>3.5032345678842214</v>
      </c>
      <c r="CK686" s="1">
        <f t="shared" si="828"/>
        <v>3.4586936873105154</v>
      </c>
      <c r="CL686" s="5">
        <f t="shared" si="834"/>
        <v>2</v>
      </c>
      <c r="CN686" s="9">
        <f t="shared" si="835"/>
        <v>1.9306421541017948</v>
      </c>
    </row>
    <row r="687" spans="1:92" x14ac:dyDescent="0.2">
      <c r="A687" s="4">
        <v>685</v>
      </c>
      <c r="B687" s="1">
        <v>0.46259500211986398</v>
      </c>
      <c r="C687" s="1">
        <v>136.35599999999999</v>
      </c>
      <c r="D687" s="1">
        <v>60</v>
      </c>
      <c r="E687" s="1">
        <v>2</v>
      </c>
      <c r="F687" s="1">
        <v>38</v>
      </c>
      <c r="G687" s="1">
        <v>9.6418442714361507</v>
      </c>
      <c r="H687" s="1">
        <v>6</v>
      </c>
      <c r="I687">
        <v>1500</v>
      </c>
      <c r="J687">
        <v>0.15</v>
      </c>
      <c r="K687">
        <v>37.5</v>
      </c>
      <c r="L687" s="1"/>
      <c r="M687" s="2">
        <f t="shared" si="760"/>
        <v>4</v>
      </c>
      <c r="N687" s="2">
        <f t="shared" si="761"/>
        <v>6</v>
      </c>
      <c r="O687" s="2">
        <f t="shared" si="762"/>
        <v>6</v>
      </c>
      <c r="P687" s="2">
        <f t="shared" si="763"/>
        <v>5</v>
      </c>
      <c r="Q687" s="2">
        <f t="shared" si="764"/>
        <v>7</v>
      </c>
      <c r="R687" s="2">
        <f t="shared" si="765"/>
        <v>8</v>
      </c>
      <c r="S687" s="2">
        <f t="shared" si="766"/>
        <v>6</v>
      </c>
      <c r="T687" s="2">
        <f t="shared" si="767"/>
        <v>4</v>
      </c>
      <c r="U687" s="2">
        <f t="shared" si="768"/>
        <v>7</v>
      </c>
      <c r="V687" s="2">
        <f t="shared" si="769"/>
        <v>7</v>
      </c>
      <c r="W687" s="2">
        <f t="shared" si="770"/>
        <v>4</v>
      </c>
      <c r="X687" s="2">
        <f t="shared" si="771"/>
        <v>5</v>
      </c>
      <c r="Y687" s="2">
        <f t="shared" si="772"/>
        <v>2</v>
      </c>
      <c r="Z687" s="2">
        <f t="shared" si="773"/>
        <v>2</v>
      </c>
      <c r="AA687" s="2">
        <f t="shared" si="774"/>
        <v>1</v>
      </c>
      <c r="AB687" s="2">
        <f t="shared" si="775"/>
        <v>2</v>
      </c>
      <c r="AC687" s="2">
        <f t="shared" si="776"/>
        <v>1</v>
      </c>
      <c r="AD687" s="3">
        <f t="shared" si="829"/>
        <v>6</v>
      </c>
      <c r="AE687" s="2">
        <f t="shared" si="777"/>
        <v>7</v>
      </c>
      <c r="AF687" s="2">
        <f t="shared" si="778"/>
        <v>9</v>
      </c>
      <c r="AG687" s="2">
        <f t="shared" si="779"/>
        <v>9</v>
      </c>
      <c r="AH687" s="2">
        <f t="shared" si="780"/>
        <v>8</v>
      </c>
      <c r="AI687" s="2">
        <f t="shared" si="781"/>
        <v>9</v>
      </c>
      <c r="AJ687" s="2">
        <f t="shared" si="782"/>
        <v>10</v>
      </c>
      <c r="AK687" s="2">
        <f t="shared" si="783"/>
        <v>8</v>
      </c>
      <c r="AL687" s="2">
        <f t="shared" si="784"/>
        <v>7</v>
      </c>
      <c r="AM687" s="2">
        <f t="shared" si="785"/>
        <v>9</v>
      </c>
      <c r="AN687" s="2">
        <f t="shared" si="786"/>
        <v>9</v>
      </c>
      <c r="AO687" s="2">
        <f t="shared" si="787"/>
        <v>6</v>
      </c>
      <c r="AP687" s="2">
        <f t="shared" si="788"/>
        <v>7</v>
      </c>
      <c r="AQ687" s="2">
        <f t="shared" si="789"/>
        <v>4</v>
      </c>
      <c r="AR687" s="2">
        <f t="shared" si="790"/>
        <v>3</v>
      </c>
      <c r="AS687" s="2">
        <f t="shared" si="791"/>
        <v>3</v>
      </c>
      <c r="AT687" s="2">
        <f t="shared" si="792"/>
        <v>4</v>
      </c>
      <c r="AU687" s="2">
        <f t="shared" si="793"/>
        <v>3</v>
      </c>
      <c r="AV687" s="3">
        <f t="shared" si="830"/>
        <v>6</v>
      </c>
      <c r="AW687">
        <f t="shared" si="831"/>
        <v>1</v>
      </c>
      <c r="AX687" s="2">
        <f t="shared" si="794"/>
        <v>4</v>
      </c>
      <c r="AY687" s="2">
        <f t="shared" si="795"/>
        <v>6</v>
      </c>
      <c r="AZ687" s="2">
        <f t="shared" si="796"/>
        <v>7</v>
      </c>
      <c r="BA687" s="2">
        <f t="shared" si="797"/>
        <v>4</v>
      </c>
      <c r="BB687" s="2">
        <f t="shared" si="798"/>
        <v>4</v>
      </c>
      <c r="BC687" s="2">
        <f t="shared" si="799"/>
        <v>5</v>
      </c>
      <c r="BD687" s="2">
        <f t="shared" si="800"/>
        <v>5</v>
      </c>
      <c r="BE687" s="2">
        <f t="shared" si="801"/>
        <v>5</v>
      </c>
      <c r="BF687" s="2">
        <f t="shared" si="802"/>
        <v>5</v>
      </c>
      <c r="BG687" s="2">
        <f t="shared" si="803"/>
        <v>4</v>
      </c>
      <c r="BH687" s="2">
        <f t="shared" si="804"/>
        <v>5</v>
      </c>
      <c r="BI687" s="2">
        <f t="shared" si="805"/>
        <v>5</v>
      </c>
      <c r="BJ687" s="2">
        <f t="shared" si="806"/>
        <v>3</v>
      </c>
      <c r="BK687" s="2">
        <f t="shared" si="807"/>
        <v>2</v>
      </c>
      <c r="BL687" s="2">
        <f t="shared" si="808"/>
        <v>2</v>
      </c>
      <c r="BM687" s="2">
        <f t="shared" si="809"/>
        <v>3</v>
      </c>
      <c r="BN687" s="2">
        <f t="shared" si="810"/>
        <v>2</v>
      </c>
      <c r="BO687" s="3">
        <f t="shared" si="832"/>
        <v>3</v>
      </c>
      <c r="BP687">
        <f t="shared" si="833"/>
        <v>1</v>
      </c>
      <c r="BR687">
        <v>2</v>
      </c>
      <c r="BS687">
        <f t="shared" si="811"/>
        <v>1</v>
      </c>
      <c r="BU687" s="1">
        <f t="shared" si="812"/>
        <v>4.4430247321276788</v>
      </c>
      <c r="BV687" s="1">
        <f t="shared" si="813"/>
        <v>2.0791326174516875</v>
      </c>
      <c r="BW687" s="1">
        <f t="shared" si="814"/>
        <v>1.9397305951226906</v>
      </c>
      <c r="BX687" s="1">
        <f t="shared" si="815"/>
        <v>2.7182517111172779</v>
      </c>
      <c r="BY687" s="1">
        <f t="shared" si="816"/>
        <v>2.2267862185886749</v>
      </c>
      <c r="BZ687" s="1">
        <f t="shared" si="817"/>
        <v>2.1534704136550431</v>
      </c>
      <c r="CA687" s="1">
        <f t="shared" si="818"/>
        <v>2.2863717959771042</v>
      </c>
      <c r="CB687" s="1">
        <f t="shared" si="819"/>
        <v>2.153292831481862</v>
      </c>
      <c r="CC687" s="1">
        <f t="shared" si="820"/>
        <v>2.3823564266711195</v>
      </c>
      <c r="CD687" s="1">
        <f t="shared" si="821"/>
        <v>9.8770695791125593</v>
      </c>
      <c r="CE687" s="1">
        <f t="shared" si="822"/>
        <v>2.410341002753416</v>
      </c>
      <c r="CF687" s="1">
        <f t="shared" si="823"/>
        <v>2.2766894203376782</v>
      </c>
      <c r="CG687" s="1">
        <f t="shared" si="824"/>
        <v>2.5708682677592445</v>
      </c>
      <c r="CH687" s="1">
        <f t="shared" si="825"/>
        <v>2.6827472646401591</v>
      </c>
      <c r="CI687" s="1">
        <f t="shared" si="826"/>
        <v>2.6800375813669848</v>
      </c>
      <c r="CJ687" s="1">
        <f t="shared" si="827"/>
        <v>2.7790343232399839</v>
      </c>
      <c r="CK687" s="1">
        <f t="shared" si="828"/>
        <v>2.7267528737222007</v>
      </c>
      <c r="CL687" s="5">
        <f t="shared" si="834"/>
        <v>3</v>
      </c>
      <c r="CN687" s="9">
        <f t="shared" si="835"/>
        <v>1.9397305951226906</v>
      </c>
    </row>
    <row r="688" spans="1:92" x14ac:dyDescent="0.2">
      <c r="A688" s="4">
        <v>686</v>
      </c>
      <c r="B688" s="1">
        <v>0.29057703988825401</v>
      </c>
      <c r="C688" s="1">
        <v>1.323</v>
      </c>
      <c r="D688" s="1">
        <v>72</v>
      </c>
      <c r="E688" s="1">
        <v>20</v>
      </c>
      <c r="F688" s="1">
        <v>8</v>
      </c>
      <c r="G688" s="1">
        <v>12.969099576172599</v>
      </c>
      <c r="H688" s="1">
        <v>7</v>
      </c>
      <c r="I688">
        <v>1500</v>
      </c>
      <c r="J688">
        <v>0.15</v>
      </c>
      <c r="K688">
        <v>37.5</v>
      </c>
      <c r="L688" s="1"/>
      <c r="M688" s="2">
        <f t="shared" si="760"/>
        <v>3</v>
      </c>
      <c r="N688" s="2">
        <f t="shared" si="761"/>
        <v>8</v>
      </c>
      <c r="O688" s="2">
        <f t="shared" si="762"/>
        <v>5</v>
      </c>
      <c r="P688" s="2">
        <f t="shared" si="763"/>
        <v>5</v>
      </c>
      <c r="Q688" s="2">
        <f t="shared" si="764"/>
        <v>6</v>
      </c>
      <c r="R688" s="2">
        <f t="shared" si="765"/>
        <v>6</v>
      </c>
      <c r="S688" s="2">
        <f t="shared" si="766"/>
        <v>7</v>
      </c>
      <c r="T688" s="2">
        <f t="shared" si="767"/>
        <v>4</v>
      </c>
      <c r="U688" s="2">
        <f t="shared" si="768"/>
        <v>4</v>
      </c>
      <c r="V688" s="2">
        <f t="shared" si="769"/>
        <v>7</v>
      </c>
      <c r="W688" s="2">
        <f t="shared" si="770"/>
        <v>3</v>
      </c>
      <c r="X688" s="2">
        <f t="shared" si="771"/>
        <v>3</v>
      </c>
      <c r="Y688" s="2">
        <f t="shared" si="772"/>
        <v>1</v>
      </c>
      <c r="Z688" s="2">
        <f t="shared" si="773"/>
        <v>1</v>
      </c>
      <c r="AA688" s="2">
        <f t="shared" si="774"/>
        <v>2</v>
      </c>
      <c r="AB688" s="2">
        <f t="shared" si="775"/>
        <v>1</v>
      </c>
      <c r="AC688" s="2">
        <f t="shared" si="776"/>
        <v>0</v>
      </c>
      <c r="AD688" s="3">
        <f t="shared" si="829"/>
        <v>2</v>
      </c>
      <c r="AE688" s="2">
        <f t="shared" si="777"/>
        <v>6</v>
      </c>
      <c r="AF688" s="2">
        <f t="shared" si="778"/>
        <v>11</v>
      </c>
      <c r="AG688" s="2">
        <f t="shared" si="779"/>
        <v>8</v>
      </c>
      <c r="AH688" s="2">
        <f t="shared" si="780"/>
        <v>8</v>
      </c>
      <c r="AI688" s="2">
        <f t="shared" si="781"/>
        <v>8</v>
      </c>
      <c r="AJ688" s="2">
        <f t="shared" si="782"/>
        <v>8</v>
      </c>
      <c r="AK688" s="2">
        <f t="shared" si="783"/>
        <v>9</v>
      </c>
      <c r="AL688" s="2">
        <f t="shared" si="784"/>
        <v>7</v>
      </c>
      <c r="AM688" s="2">
        <f t="shared" si="785"/>
        <v>6</v>
      </c>
      <c r="AN688" s="2">
        <f t="shared" si="786"/>
        <v>9</v>
      </c>
      <c r="AO688" s="2">
        <f t="shared" si="787"/>
        <v>5</v>
      </c>
      <c r="AP688" s="2">
        <f t="shared" si="788"/>
        <v>5</v>
      </c>
      <c r="AQ688" s="2">
        <f t="shared" si="789"/>
        <v>3</v>
      </c>
      <c r="AR688" s="2">
        <f t="shared" si="790"/>
        <v>2</v>
      </c>
      <c r="AS688" s="2">
        <f t="shared" si="791"/>
        <v>4</v>
      </c>
      <c r="AT688" s="2">
        <f t="shared" si="792"/>
        <v>3</v>
      </c>
      <c r="AU688" s="2">
        <f t="shared" si="793"/>
        <v>2</v>
      </c>
      <c r="AV688" s="3">
        <f t="shared" si="830"/>
        <v>2</v>
      </c>
      <c r="AW688">
        <f t="shared" si="831"/>
        <v>1</v>
      </c>
      <c r="AX688" s="2">
        <f t="shared" si="794"/>
        <v>4</v>
      </c>
      <c r="AY688" s="2">
        <f t="shared" si="795"/>
        <v>7</v>
      </c>
      <c r="AZ688" s="2">
        <f t="shared" si="796"/>
        <v>7</v>
      </c>
      <c r="BA688" s="2">
        <f t="shared" si="797"/>
        <v>4</v>
      </c>
      <c r="BB688" s="2">
        <f t="shared" si="798"/>
        <v>3</v>
      </c>
      <c r="BC688" s="2">
        <f t="shared" si="799"/>
        <v>3</v>
      </c>
      <c r="BD688" s="2">
        <f t="shared" si="800"/>
        <v>6</v>
      </c>
      <c r="BE688" s="2">
        <f t="shared" si="801"/>
        <v>2</v>
      </c>
      <c r="BF688" s="2">
        <f t="shared" si="802"/>
        <v>2</v>
      </c>
      <c r="BG688" s="2">
        <f t="shared" si="803"/>
        <v>4</v>
      </c>
      <c r="BH688" s="2">
        <f t="shared" si="804"/>
        <v>5</v>
      </c>
      <c r="BI688" s="2">
        <f t="shared" si="805"/>
        <v>3</v>
      </c>
      <c r="BJ688" s="2">
        <f t="shared" si="806"/>
        <v>2</v>
      </c>
      <c r="BK688" s="2">
        <f t="shared" si="807"/>
        <v>3</v>
      </c>
      <c r="BL688" s="2">
        <f t="shared" si="808"/>
        <v>3</v>
      </c>
      <c r="BM688" s="2">
        <f t="shared" si="809"/>
        <v>2</v>
      </c>
      <c r="BN688" s="2">
        <f t="shared" si="810"/>
        <v>1</v>
      </c>
      <c r="BO688" s="3">
        <f t="shared" si="832"/>
        <v>2</v>
      </c>
      <c r="BP688">
        <f t="shared" si="833"/>
        <v>2</v>
      </c>
      <c r="BR688">
        <v>2</v>
      </c>
      <c r="BS688">
        <f t="shared" si="811"/>
        <v>2</v>
      </c>
      <c r="BU688" s="1">
        <f t="shared" si="812"/>
        <v>4.1860042606929966</v>
      </c>
      <c r="BV688" s="1">
        <f t="shared" si="813"/>
        <v>1.8451260638687472</v>
      </c>
      <c r="BW688" s="1">
        <f t="shared" si="814"/>
        <v>1.8293060553231717</v>
      </c>
      <c r="BX688" s="1">
        <f t="shared" si="815"/>
        <v>2.3442234512484683</v>
      </c>
      <c r="BY688" s="1">
        <f t="shared" si="816"/>
        <v>2.3360093665980188</v>
      </c>
      <c r="BZ688" s="1">
        <f t="shared" si="817"/>
        <v>2.5504660616443831</v>
      </c>
      <c r="CA688" s="1">
        <f t="shared" si="818"/>
        <v>2.1198173450235438</v>
      </c>
      <c r="CB688" s="1">
        <f t="shared" si="819"/>
        <v>2.8105525324214451</v>
      </c>
      <c r="CC688" s="1">
        <f t="shared" si="820"/>
        <v>3.0124407978521863</v>
      </c>
      <c r="CD688" s="1">
        <f t="shared" si="821"/>
        <v>9.9734460314357172</v>
      </c>
      <c r="CE688" s="1">
        <f t="shared" si="822"/>
        <v>2.055181059478012</v>
      </c>
      <c r="CF688" s="1">
        <f t="shared" si="823"/>
        <v>2.4376873269754302</v>
      </c>
      <c r="CG688" s="1">
        <f t="shared" si="824"/>
        <v>2.9021496897405834</v>
      </c>
      <c r="CH688" s="1">
        <f t="shared" si="825"/>
        <v>3.3370611951133582</v>
      </c>
      <c r="CI688" s="1">
        <f t="shared" si="826"/>
        <v>3.439653251970908</v>
      </c>
      <c r="CJ688" s="1">
        <f t="shared" si="827"/>
        <v>3.5175201739866258</v>
      </c>
      <c r="CK688" s="1">
        <f t="shared" si="828"/>
        <v>3.4733158868337473</v>
      </c>
      <c r="CL688" s="5">
        <f t="shared" si="834"/>
        <v>3</v>
      </c>
      <c r="CN688" s="9">
        <f t="shared" si="835"/>
        <v>1.8293060553231717</v>
      </c>
    </row>
    <row r="689" spans="1:92" x14ac:dyDescent="0.2">
      <c r="A689" s="4">
        <v>687</v>
      </c>
      <c r="B689" s="1">
        <v>0.29649012108524198</v>
      </c>
      <c r="C689" s="1">
        <v>38.043999999999997</v>
      </c>
      <c r="D689" s="1">
        <v>89</v>
      </c>
      <c r="E689" s="1">
        <v>5</v>
      </c>
      <c r="F689" s="1">
        <v>6</v>
      </c>
      <c r="G689" s="1">
        <v>13.4506771670415</v>
      </c>
      <c r="H689" s="1">
        <v>7</v>
      </c>
      <c r="I689">
        <v>1500</v>
      </c>
      <c r="J689">
        <v>0.15</v>
      </c>
      <c r="K689">
        <v>37.5</v>
      </c>
      <c r="L689" s="1"/>
      <c r="M689" s="2">
        <f t="shared" si="760"/>
        <v>4</v>
      </c>
      <c r="N689" s="2">
        <f t="shared" si="761"/>
        <v>7</v>
      </c>
      <c r="O689" s="2">
        <f t="shared" si="762"/>
        <v>4</v>
      </c>
      <c r="P689" s="2">
        <f t="shared" si="763"/>
        <v>5</v>
      </c>
      <c r="Q689" s="2">
        <f t="shared" si="764"/>
        <v>6</v>
      </c>
      <c r="R689" s="2">
        <f t="shared" si="765"/>
        <v>5</v>
      </c>
      <c r="S689" s="2">
        <f t="shared" si="766"/>
        <v>7</v>
      </c>
      <c r="T689" s="2">
        <f t="shared" si="767"/>
        <v>4</v>
      </c>
      <c r="U689" s="2">
        <f t="shared" si="768"/>
        <v>5</v>
      </c>
      <c r="V689" s="2">
        <f t="shared" si="769"/>
        <v>6</v>
      </c>
      <c r="W689" s="2">
        <f t="shared" si="770"/>
        <v>4</v>
      </c>
      <c r="X689" s="2">
        <f t="shared" si="771"/>
        <v>4</v>
      </c>
      <c r="Y689" s="2">
        <f t="shared" si="772"/>
        <v>2</v>
      </c>
      <c r="Z689" s="2">
        <f t="shared" si="773"/>
        <v>2</v>
      </c>
      <c r="AA689" s="2">
        <f t="shared" si="774"/>
        <v>2</v>
      </c>
      <c r="AB689" s="2">
        <f t="shared" si="775"/>
        <v>2</v>
      </c>
      <c r="AC689" s="2">
        <f t="shared" si="776"/>
        <v>1</v>
      </c>
      <c r="AD689" s="3">
        <f t="shared" si="829"/>
        <v>2</v>
      </c>
      <c r="AE689" s="2">
        <f t="shared" si="777"/>
        <v>7</v>
      </c>
      <c r="AF689" s="2">
        <f t="shared" si="778"/>
        <v>10</v>
      </c>
      <c r="AG689" s="2">
        <f t="shared" si="779"/>
        <v>7</v>
      </c>
      <c r="AH689" s="2">
        <f t="shared" si="780"/>
        <v>8</v>
      </c>
      <c r="AI689" s="2">
        <f t="shared" si="781"/>
        <v>8</v>
      </c>
      <c r="AJ689" s="2">
        <f t="shared" si="782"/>
        <v>7</v>
      </c>
      <c r="AK689" s="2">
        <f t="shared" si="783"/>
        <v>9</v>
      </c>
      <c r="AL689" s="2">
        <f t="shared" si="784"/>
        <v>7</v>
      </c>
      <c r="AM689" s="2">
        <f t="shared" si="785"/>
        <v>7</v>
      </c>
      <c r="AN689" s="2">
        <f t="shared" si="786"/>
        <v>8</v>
      </c>
      <c r="AO689" s="2">
        <f t="shared" si="787"/>
        <v>6</v>
      </c>
      <c r="AP689" s="2">
        <f t="shared" si="788"/>
        <v>6</v>
      </c>
      <c r="AQ689" s="2">
        <f t="shared" si="789"/>
        <v>4</v>
      </c>
      <c r="AR689" s="2">
        <f t="shared" si="790"/>
        <v>3</v>
      </c>
      <c r="AS689" s="2">
        <f t="shared" si="791"/>
        <v>4</v>
      </c>
      <c r="AT689" s="2">
        <f t="shared" si="792"/>
        <v>4</v>
      </c>
      <c r="AU689" s="2">
        <f t="shared" si="793"/>
        <v>3</v>
      </c>
      <c r="AV689" s="3">
        <f t="shared" si="830"/>
        <v>2</v>
      </c>
      <c r="AW689">
        <f t="shared" si="831"/>
        <v>1</v>
      </c>
      <c r="AX689" s="2">
        <f t="shared" si="794"/>
        <v>5</v>
      </c>
      <c r="AY689" s="2">
        <f t="shared" si="795"/>
        <v>6</v>
      </c>
      <c r="AZ689" s="2">
        <f t="shared" si="796"/>
        <v>5</v>
      </c>
      <c r="BA689" s="2">
        <f t="shared" si="797"/>
        <v>4</v>
      </c>
      <c r="BB689" s="2">
        <f t="shared" si="798"/>
        <v>3</v>
      </c>
      <c r="BC689" s="2">
        <f t="shared" si="799"/>
        <v>2</v>
      </c>
      <c r="BD689" s="2">
        <f t="shared" si="800"/>
        <v>6</v>
      </c>
      <c r="BE689" s="2">
        <f t="shared" si="801"/>
        <v>3</v>
      </c>
      <c r="BF689" s="2">
        <f t="shared" si="802"/>
        <v>3</v>
      </c>
      <c r="BG689" s="2">
        <f t="shared" si="803"/>
        <v>3</v>
      </c>
      <c r="BH689" s="2">
        <f t="shared" si="804"/>
        <v>6</v>
      </c>
      <c r="BI689" s="2">
        <f t="shared" si="805"/>
        <v>4</v>
      </c>
      <c r="BJ689" s="2">
        <f t="shared" si="806"/>
        <v>3</v>
      </c>
      <c r="BK689" s="2">
        <f t="shared" si="807"/>
        <v>3</v>
      </c>
      <c r="BL689" s="2">
        <f t="shared" si="808"/>
        <v>3</v>
      </c>
      <c r="BM689" s="2">
        <f t="shared" si="809"/>
        <v>3</v>
      </c>
      <c r="BN689" s="2">
        <f t="shared" si="810"/>
        <v>2</v>
      </c>
      <c r="BO689" s="3">
        <f t="shared" si="832"/>
        <v>2</v>
      </c>
      <c r="BP689">
        <f t="shared" si="833"/>
        <v>3</v>
      </c>
      <c r="BR689">
        <v>2</v>
      </c>
      <c r="BS689">
        <f t="shared" si="811"/>
        <v>1</v>
      </c>
      <c r="BU689" s="1">
        <f t="shared" si="812"/>
        <v>4.2299031087443115</v>
      </c>
      <c r="BV689" s="1">
        <f t="shared" si="813"/>
        <v>2.0367362428460316</v>
      </c>
      <c r="BW689" s="1">
        <f t="shared" si="814"/>
        <v>2.0382003877913077</v>
      </c>
      <c r="BX689" s="1">
        <f t="shared" si="815"/>
        <v>2.45092542018075</v>
      </c>
      <c r="BY689" s="1">
        <f t="shared" si="816"/>
        <v>2.406157462211604</v>
      </c>
      <c r="BZ689" s="1">
        <f t="shared" si="817"/>
        <v>2.6149355791781232</v>
      </c>
      <c r="CA689" s="1">
        <f t="shared" si="818"/>
        <v>2.3160458811372844</v>
      </c>
      <c r="CB689" s="1">
        <f t="shared" si="819"/>
        <v>2.798517227521149</v>
      </c>
      <c r="CC689" s="1">
        <f t="shared" si="820"/>
        <v>2.9990667771598307</v>
      </c>
      <c r="CD689" s="1">
        <f t="shared" si="821"/>
        <v>9.9821521106364024</v>
      </c>
      <c r="CE689" s="1">
        <f t="shared" si="822"/>
        <v>2.1823649249098764</v>
      </c>
      <c r="CF689" s="1">
        <f t="shared" si="823"/>
        <v>2.5206834955712307</v>
      </c>
      <c r="CG689" s="1">
        <f t="shared" si="824"/>
        <v>2.9739355367686966</v>
      </c>
      <c r="CH689" s="1">
        <f t="shared" si="825"/>
        <v>3.2917531973063818</v>
      </c>
      <c r="CI689" s="1">
        <f t="shared" si="826"/>
        <v>3.3699525971018169</v>
      </c>
      <c r="CJ689" s="1">
        <f t="shared" si="827"/>
        <v>3.4494129744452011</v>
      </c>
      <c r="CK689" s="1">
        <f t="shared" si="828"/>
        <v>3.4042240397068646</v>
      </c>
      <c r="CL689" s="5">
        <f t="shared" si="834"/>
        <v>2</v>
      </c>
      <c r="CN689" s="9">
        <f t="shared" si="835"/>
        <v>2.0367362428460316</v>
      </c>
    </row>
    <row r="690" spans="1:92" x14ac:dyDescent="0.2">
      <c r="A690" s="4">
        <v>688</v>
      </c>
      <c r="B690" s="1">
        <v>0.241357365810483</v>
      </c>
      <c r="C690" s="1">
        <v>11.013999999999999</v>
      </c>
      <c r="D690" s="1">
        <v>93</v>
      </c>
      <c r="E690" s="1">
        <v>3</v>
      </c>
      <c r="F690" s="1">
        <v>4</v>
      </c>
      <c r="G690" s="1">
        <v>10.1241779186589</v>
      </c>
      <c r="H690" s="1">
        <v>7</v>
      </c>
      <c r="I690">
        <v>1500</v>
      </c>
      <c r="J690">
        <v>0.15</v>
      </c>
      <c r="K690">
        <v>37.5</v>
      </c>
      <c r="L690" s="1"/>
      <c r="M690" s="2">
        <f t="shared" si="760"/>
        <v>4</v>
      </c>
      <c r="N690" s="2">
        <f t="shared" si="761"/>
        <v>7</v>
      </c>
      <c r="O690" s="2">
        <f t="shared" si="762"/>
        <v>4</v>
      </c>
      <c r="P690" s="2">
        <f t="shared" si="763"/>
        <v>5</v>
      </c>
      <c r="Q690" s="2">
        <f t="shared" si="764"/>
        <v>6</v>
      </c>
      <c r="R690" s="2">
        <f t="shared" si="765"/>
        <v>5</v>
      </c>
      <c r="S690" s="2">
        <f t="shared" si="766"/>
        <v>6</v>
      </c>
      <c r="T690" s="2">
        <f t="shared" si="767"/>
        <v>4</v>
      </c>
      <c r="U690" s="2">
        <f t="shared" si="768"/>
        <v>5</v>
      </c>
      <c r="V690" s="2">
        <f t="shared" si="769"/>
        <v>6</v>
      </c>
      <c r="W690" s="2">
        <f t="shared" si="770"/>
        <v>4</v>
      </c>
      <c r="X690" s="2">
        <f t="shared" si="771"/>
        <v>4</v>
      </c>
      <c r="Y690" s="2">
        <f t="shared" si="772"/>
        <v>2</v>
      </c>
      <c r="Z690" s="2">
        <f t="shared" si="773"/>
        <v>2</v>
      </c>
      <c r="AA690" s="2">
        <f t="shared" si="774"/>
        <v>2</v>
      </c>
      <c r="AB690" s="2">
        <f t="shared" si="775"/>
        <v>2</v>
      </c>
      <c r="AC690" s="2">
        <f t="shared" si="776"/>
        <v>1</v>
      </c>
      <c r="AD690" s="3">
        <f t="shared" si="829"/>
        <v>2</v>
      </c>
      <c r="AE690" s="2">
        <f t="shared" si="777"/>
        <v>7</v>
      </c>
      <c r="AF690" s="2">
        <f t="shared" si="778"/>
        <v>10</v>
      </c>
      <c r="AG690" s="2">
        <f t="shared" si="779"/>
        <v>7</v>
      </c>
      <c r="AH690" s="2">
        <f t="shared" si="780"/>
        <v>8</v>
      </c>
      <c r="AI690" s="2">
        <f t="shared" si="781"/>
        <v>8</v>
      </c>
      <c r="AJ690" s="2">
        <f t="shared" si="782"/>
        <v>7</v>
      </c>
      <c r="AK690" s="2">
        <f t="shared" si="783"/>
        <v>8</v>
      </c>
      <c r="AL690" s="2">
        <f t="shared" si="784"/>
        <v>7</v>
      </c>
      <c r="AM690" s="2">
        <f t="shared" si="785"/>
        <v>7</v>
      </c>
      <c r="AN690" s="2">
        <f t="shared" si="786"/>
        <v>8</v>
      </c>
      <c r="AO690" s="2">
        <f t="shared" si="787"/>
        <v>6</v>
      </c>
      <c r="AP690" s="2">
        <f t="shared" si="788"/>
        <v>6</v>
      </c>
      <c r="AQ690" s="2">
        <f t="shared" si="789"/>
        <v>4</v>
      </c>
      <c r="AR690" s="2">
        <f t="shared" si="790"/>
        <v>3</v>
      </c>
      <c r="AS690" s="2">
        <f t="shared" si="791"/>
        <v>4</v>
      </c>
      <c r="AT690" s="2">
        <f t="shared" si="792"/>
        <v>4</v>
      </c>
      <c r="AU690" s="2">
        <f t="shared" si="793"/>
        <v>3</v>
      </c>
      <c r="AV690" s="3">
        <f t="shared" si="830"/>
        <v>2</v>
      </c>
      <c r="AW690">
        <f t="shared" si="831"/>
        <v>1</v>
      </c>
      <c r="AX690" s="2">
        <f t="shared" si="794"/>
        <v>5</v>
      </c>
      <c r="AY690" s="2">
        <f t="shared" si="795"/>
        <v>6</v>
      </c>
      <c r="AZ690" s="2">
        <f t="shared" si="796"/>
        <v>5</v>
      </c>
      <c r="BA690" s="2">
        <f t="shared" si="797"/>
        <v>4</v>
      </c>
      <c r="BB690" s="2">
        <f t="shared" si="798"/>
        <v>3</v>
      </c>
      <c r="BC690" s="2">
        <f t="shared" si="799"/>
        <v>2</v>
      </c>
      <c r="BD690" s="2">
        <f t="shared" si="800"/>
        <v>5</v>
      </c>
      <c r="BE690" s="2">
        <f t="shared" si="801"/>
        <v>3</v>
      </c>
      <c r="BF690" s="2">
        <f t="shared" si="802"/>
        <v>3</v>
      </c>
      <c r="BG690" s="2">
        <f t="shared" si="803"/>
        <v>3</v>
      </c>
      <c r="BH690" s="2">
        <f t="shared" si="804"/>
        <v>6</v>
      </c>
      <c r="BI690" s="2">
        <f t="shared" si="805"/>
        <v>4</v>
      </c>
      <c r="BJ690" s="2">
        <f t="shared" si="806"/>
        <v>3</v>
      </c>
      <c r="BK690" s="2">
        <f t="shared" si="807"/>
        <v>3</v>
      </c>
      <c r="BL690" s="2">
        <f t="shared" si="808"/>
        <v>3</v>
      </c>
      <c r="BM690" s="2">
        <f t="shared" si="809"/>
        <v>3</v>
      </c>
      <c r="BN690" s="2">
        <f t="shared" si="810"/>
        <v>2</v>
      </c>
      <c r="BO690" s="3">
        <f t="shared" si="832"/>
        <v>2</v>
      </c>
      <c r="BP690">
        <f t="shared" si="833"/>
        <v>2</v>
      </c>
      <c r="BR690">
        <v>3</v>
      </c>
      <c r="BS690">
        <f t="shared" si="811"/>
        <v>1</v>
      </c>
      <c r="BU690" s="1">
        <f t="shared" si="812"/>
        <v>4.3613659423469819</v>
      </c>
      <c r="BV690" s="1">
        <f t="shared" si="813"/>
        <v>2.1893924631369668</v>
      </c>
      <c r="BW690" s="1">
        <f t="shared" si="814"/>
        <v>2.0203034493275438</v>
      </c>
      <c r="BX690" s="1">
        <f t="shared" si="815"/>
        <v>2.9600426110901297</v>
      </c>
      <c r="BY690" s="1">
        <f t="shared" si="816"/>
        <v>2.7326135820215258</v>
      </c>
      <c r="BZ690" s="1">
        <f t="shared" si="817"/>
        <v>2.9296117465255689</v>
      </c>
      <c r="CA690" s="1">
        <f t="shared" si="818"/>
        <v>2.2802679571392663</v>
      </c>
      <c r="CB690" s="1">
        <f t="shared" si="819"/>
        <v>3.2279667957324136</v>
      </c>
      <c r="CC690" s="1">
        <f t="shared" si="820"/>
        <v>3.4657374172269613</v>
      </c>
      <c r="CD690" s="1">
        <f t="shared" si="821"/>
        <v>10.074409095199552</v>
      </c>
      <c r="CE690" s="1">
        <f t="shared" si="822"/>
        <v>2.1595012508148979</v>
      </c>
      <c r="CF690" s="1">
        <f t="shared" si="823"/>
        <v>2.7384194221334188</v>
      </c>
      <c r="CG690" s="1">
        <f t="shared" si="824"/>
        <v>3.3249343678413896</v>
      </c>
      <c r="CH690" s="1">
        <f t="shared" si="825"/>
        <v>3.7984151500305452</v>
      </c>
      <c r="CI690" s="1">
        <f t="shared" si="826"/>
        <v>3.8613697453001357</v>
      </c>
      <c r="CJ690" s="1">
        <f t="shared" si="827"/>
        <v>3.9307566792513122</v>
      </c>
      <c r="CK690" s="1">
        <f t="shared" si="828"/>
        <v>3.8919378691229802</v>
      </c>
      <c r="CL690" s="5">
        <f t="shared" si="834"/>
        <v>3</v>
      </c>
      <c r="CN690" s="9">
        <f t="shared" si="835"/>
        <v>2.0203034493275438</v>
      </c>
    </row>
    <row r="691" spans="1:92" x14ac:dyDescent="0.2">
      <c r="A691" s="4">
        <v>689</v>
      </c>
      <c r="B691" s="1">
        <v>0.55212015413456506</v>
      </c>
      <c r="C691" s="1">
        <v>4.3040000000000003</v>
      </c>
      <c r="D691" s="1">
        <v>79</v>
      </c>
      <c r="E691" s="1">
        <v>4</v>
      </c>
      <c r="F691" s="1">
        <v>17</v>
      </c>
      <c r="G691" s="1">
        <v>7.7467145570041502</v>
      </c>
      <c r="H691" s="1">
        <v>6</v>
      </c>
      <c r="I691">
        <v>1500</v>
      </c>
      <c r="J691">
        <v>0.15</v>
      </c>
      <c r="K691">
        <v>37.5</v>
      </c>
      <c r="L691" s="1"/>
      <c r="M691" s="2">
        <f t="shared" si="760"/>
        <v>3</v>
      </c>
      <c r="N691" s="2">
        <f t="shared" si="761"/>
        <v>6</v>
      </c>
      <c r="O691" s="2">
        <f t="shared" si="762"/>
        <v>6</v>
      </c>
      <c r="P691" s="2">
        <f t="shared" si="763"/>
        <v>4</v>
      </c>
      <c r="Q691" s="2">
        <f t="shared" si="764"/>
        <v>6</v>
      </c>
      <c r="R691" s="2">
        <f t="shared" si="765"/>
        <v>7</v>
      </c>
      <c r="S691" s="2">
        <f t="shared" si="766"/>
        <v>7</v>
      </c>
      <c r="T691" s="2">
        <f t="shared" si="767"/>
        <v>5</v>
      </c>
      <c r="U691" s="2">
        <f t="shared" si="768"/>
        <v>7</v>
      </c>
      <c r="V691" s="2">
        <f t="shared" si="769"/>
        <v>7</v>
      </c>
      <c r="W691" s="2">
        <f t="shared" si="770"/>
        <v>4</v>
      </c>
      <c r="X691" s="2">
        <f t="shared" si="771"/>
        <v>5</v>
      </c>
      <c r="Y691" s="2">
        <f t="shared" si="772"/>
        <v>2</v>
      </c>
      <c r="Z691" s="2">
        <f t="shared" si="773"/>
        <v>2</v>
      </c>
      <c r="AA691" s="2">
        <f t="shared" si="774"/>
        <v>1</v>
      </c>
      <c r="AB691" s="2">
        <f t="shared" si="775"/>
        <v>2</v>
      </c>
      <c r="AC691" s="2">
        <f t="shared" si="776"/>
        <v>1</v>
      </c>
      <c r="AD691" s="3">
        <f t="shared" si="829"/>
        <v>6</v>
      </c>
      <c r="AE691" s="2">
        <f t="shared" si="777"/>
        <v>6</v>
      </c>
      <c r="AF691" s="2">
        <f t="shared" si="778"/>
        <v>9</v>
      </c>
      <c r="AG691" s="2">
        <f t="shared" si="779"/>
        <v>9</v>
      </c>
      <c r="AH691" s="2">
        <f t="shared" si="780"/>
        <v>7</v>
      </c>
      <c r="AI691" s="2">
        <f t="shared" si="781"/>
        <v>8</v>
      </c>
      <c r="AJ691" s="2">
        <f t="shared" si="782"/>
        <v>9</v>
      </c>
      <c r="AK691" s="2">
        <f t="shared" si="783"/>
        <v>9</v>
      </c>
      <c r="AL691" s="2">
        <f t="shared" si="784"/>
        <v>8</v>
      </c>
      <c r="AM691" s="2">
        <f t="shared" si="785"/>
        <v>9</v>
      </c>
      <c r="AN691" s="2">
        <f t="shared" si="786"/>
        <v>9</v>
      </c>
      <c r="AO691" s="2">
        <f t="shared" si="787"/>
        <v>6</v>
      </c>
      <c r="AP691" s="2">
        <f t="shared" si="788"/>
        <v>7</v>
      </c>
      <c r="AQ691" s="2">
        <f t="shared" si="789"/>
        <v>4</v>
      </c>
      <c r="AR691" s="2">
        <f t="shared" si="790"/>
        <v>3</v>
      </c>
      <c r="AS691" s="2">
        <f t="shared" si="791"/>
        <v>3</v>
      </c>
      <c r="AT691" s="2">
        <f t="shared" si="792"/>
        <v>4</v>
      </c>
      <c r="AU691" s="2">
        <f t="shared" si="793"/>
        <v>3</v>
      </c>
      <c r="AV691" s="3">
        <f t="shared" si="830"/>
        <v>2</v>
      </c>
      <c r="AW691">
        <f t="shared" si="831"/>
        <v>6</v>
      </c>
      <c r="AX691" s="2">
        <f t="shared" si="794"/>
        <v>3</v>
      </c>
      <c r="AY691" s="2">
        <f t="shared" si="795"/>
        <v>6</v>
      </c>
      <c r="AZ691" s="2">
        <f t="shared" si="796"/>
        <v>7</v>
      </c>
      <c r="BA691" s="2">
        <f t="shared" si="797"/>
        <v>4</v>
      </c>
      <c r="BB691" s="2">
        <f t="shared" si="798"/>
        <v>4</v>
      </c>
      <c r="BC691" s="2">
        <f t="shared" si="799"/>
        <v>4</v>
      </c>
      <c r="BD691" s="2">
        <f t="shared" si="800"/>
        <v>5</v>
      </c>
      <c r="BE691" s="2">
        <f t="shared" si="801"/>
        <v>5</v>
      </c>
      <c r="BF691" s="2">
        <f t="shared" si="802"/>
        <v>5</v>
      </c>
      <c r="BG691" s="2">
        <f t="shared" si="803"/>
        <v>4</v>
      </c>
      <c r="BH691" s="2">
        <f t="shared" si="804"/>
        <v>5</v>
      </c>
      <c r="BI691" s="2">
        <f t="shared" si="805"/>
        <v>6</v>
      </c>
      <c r="BJ691" s="2">
        <f t="shared" si="806"/>
        <v>3</v>
      </c>
      <c r="BK691" s="2">
        <f t="shared" si="807"/>
        <v>2</v>
      </c>
      <c r="BL691" s="2">
        <f t="shared" si="808"/>
        <v>2</v>
      </c>
      <c r="BM691" s="2">
        <f t="shared" si="809"/>
        <v>3</v>
      </c>
      <c r="BN691" s="2">
        <f t="shared" si="810"/>
        <v>2</v>
      </c>
      <c r="BO691" s="3">
        <f t="shared" si="832"/>
        <v>3</v>
      </c>
      <c r="BP691">
        <f t="shared" si="833"/>
        <v>1</v>
      </c>
      <c r="BR691">
        <v>3</v>
      </c>
      <c r="BS691">
        <f t="shared" si="811"/>
        <v>4</v>
      </c>
      <c r="BU691" s="1">
        <f t="shared" si="812"/>
        <v>4.6656273347851203</v>
      </c>
      <c r="BV691" s="1">
        <f t="shared" si="813"/>
        <v>2.2199664383056987</v>
      </c>
      <c r="BW691" s="1">
        <f t="shared" si="814"/>
        <v>1.8570339715478155</v>
      </c>
      <c r="BX691" s="1">
        <f t="shared" si="815"/>
        <v>3.1805017649664409</v>
      </c>
      <c r="BY691" s="1">
        <f t="shared" si="816"/>
        <v>2.3829672335872161</v>
      </c>
      <c r="BZ691" s="1">
        <f t="shared" si="817"/>
        <v>2.0503509396713877</v>
      </c>
      <c r="CA691" s="1">
        <f t="shared" si="818"/>
        <v>2.1665389312236152</v>
      </c>
      <c r="CB691" s="1">
        <f t="shared" si="819"/>
        <v>2.0596187641777486</v>
      </c>
      <c r="CC691" s="1">
        <f t="shared" si="820"/>
        <v>2.2419528035162366</v>
      </c>
      <c r="CD691" s="1">
        <f t="shared" si="821"/>
        <v>9.8659873202683777</v>
      </c>
      <c r="CE691" s="1">
        <f t="shared" si="822"/>
        <v>2.4385271483409898</v>
      </c>
      <c r="CF691" s="1">
        <f t="shared" si="823"/>
        <v>2.1969307063220214</v>
      </c>
      <c r="CG691" s="1">
        <f t="shared" si="824"/>
        <v>2.4371241520682405</v>
      </c>
      <c r="CH691" s="1">
        <f t="shared" si="825"/>
        <v>2.5545483387303252</v>
      </c>
      <c r="CI691" s="1">
        <f t="shared" si="826"/>
        <v>2.6205608315675857</v>
      </c>
      <c r="CJ691" s="1">
        <f t="shared" si="827"/>
        <v>2.7214948117382294</v>
      </c>
      <c r="CK691" s="1">
        <f t="shared" si="828"/>
        <v>2.6692572521650466</v>
      </c>
      <c r="CL691" s="5">
        <f t="shared" si="834"/>
        <v>3</v>
      </c>
      <c r="CN691" s="9">
        <f t="shared" si="835"/>
        <v>1.8570339715478155</v>
      </c>
    </row>
    <row r="692" spans="1:92" x14ac:dyDescent="0.2">
      <c r="A692" s="4">
        <v>690</v>
      </c>
      <c r="B692" s="1">
        <v>0.57184185865655002</v>
      </c>
      <c r="C692" s="1">
        <v>0.8</v>
      </c>
      <c r="D692" s="1">
        <v>11</v>
      </c>
      <c r="E692" s="1">
        <v>70</v>
      </c>
      <c r="F692" s="1">
        <v>19</v>
      </c>
      <c r="G692" s="1">
        <v>8.4646466775499505</v>
      </c>
      <c r="H692" s="1">
        <v>6</v>
      </c>
      <c r="I692">
        <v>1500</v>
      </c>
      <c r="J692">
        <v>0.15</v>
      </c>
      <c r="K692">
        <v>37.5</v>
      </c>
      <c r="L692" s="1"/>
      <c r="M692" s="2">
        <f t="shared" si="760"/>
        <v>2</v>
      </c>
      <c r="N692" s="2">
        <f t="shared" si="761"/>
        <v>7</v>
      </c>
      <c r="O692" s="2">
        <f t="shared" si="762"/>
        <v>6</v>
      </c>
      <c r="P692" s="2">
        <f t="shared" si="763"/>
        <v>4</v>
      </c>
      <c r="Q692" s="2">
        <f t="shared" si="764"/>
        <v>6</v>
      </c>
      <c r="R692" s="2">
        <f t="shared" si="765"/>
        <v>7</v>
      </c>
      <c r="S692" s="2">
        <f t="shared" si="766"/>
        <v>5</v>
      </c>
      <c r="T692" s="2">
        <f t="shared" si="767"/>
        <v>5</v>
      </c>
      <c r="U692" s="2">
        <f t="shared" si="768"/>
        <v>7</v>
      </c>
      <c r="V692" s="2">
        <f t="shared" si="769"/>
        <v>7</v>
      </c>
      <c r="W692" s="2">
        <f t="shared" si="770"/>
        <v>2</v>
      </c>
      <c r="X692" s="2">
        <f t="shared" si="771"/>
        <v>4</v>
      </c>
      <c r="Y692" s="2">
        <f t="shared" si="772"/>
        <v>1</v>
      </c>
      <c r="Z692" s="2">
        <f t="shared" si="773"/>
        <v>1</v>
      </c>
      <c r="AA692" s="2">
        <f t="shared" si="774"/>
        <v>1</v>
      </c>
      <c r="AB692" s="2">
        <f t="shared" si="775"/>
        <v>1</v>
      </c>
      <c r="AC692" s="2">
        <f t="shared" si="776"/>
        <v>0</v>
      </c>
      <c r="AD692" s="3">
        <f t="shared" si="829"/>
        <v>2</v>
      </c>
      <c r="AE692" s="2">
        <f t="shared" si="777"/>
        <v>5</v>
      </c>
      <c r="AF692" s="2">
        <f t="shared" si="778"/>
        <v>10</v>
      </c>
      <c r="AG692" s="2">
        <f t="shared" si="779"/>
        <v>9</v>
      </c>
      <c r="AH692" s="2">
        <f t="shared" si="780"/>
        <v>7</v>
      </c>
      <c r="AI692" s="2">
        <f t="shared" si="781"/>
        <v>8</v>
      </c>
      <c r="AJ692" s="2">
        <f t="shared" si="782"/>
        <v>9</v>
      </c>
      <c r="AK692" s="2">
        <f t="shared" si="783"/>
        <v>7</v>
      </c>
      <c r="AL692" s="2">
        <f t="shared" si="784"/>
        <v>8</v>
      </c>
      <c r="AM692" s="2">
        <f t="shared" si="785"/>
        <v>9</v>
      </c>
      <c r="AN692" s="2">
        <f t="shared" si="786"/>
        <v>9</v>
      </c>
      <c r="AO692" s="2">
        <f t="shared" si="787"/>
        <v>4</v>
      </c>
      <c r="AP692" s="2">
        <f t="shared" si="788"/>
        <v>6</v>
      </c>
      <c r="AQ692" s="2">
        <f t="shared" si="789"/>
        <v>3</v>
      </c>
      <c r="AR692" s="2">
        <f t="shared" si="790"/>
        <v>2</v>
      </c>
      <c r="AS692" s="2">
        <f t="shared" si="791"/>
        <v>3</v>
      </c>
      <c r="AT692" s="2">
        <f t="shared" si="792"/>
        <v>3</v>
      </c>
      <c r="AU692" s="2">
        <f t="shared" si="793"/>
        <v>2</v>
      </c>
      <c r="AV692" s="3">
        <f t="shared" si="830"/>
        <v>2</v>
      </c>
      <c r="AW692">
        <f t="shared" si="831"/>
        <v>1</v>
      </c>
      <c r="AX692" s="2">
        <f t="shared" si="794"/>
        <v>2</v>
      </c>
      <c r="AY692" s="2">
        <f t="shared" si="795"/>
        <v>7</v>
      </c>
      <c r="AZ692" s="2">
        <f t="shared" si="796"/>
        <v>8</v>
      </c>
      <c r="BA692" s="2">
        <f t="shared" si="797"/>
        <v>5</v>
      </c>
      <c r="BB692" s="2">
        <f t="shared" si="798"/>
        <v>4</v>
      </c>
      <c r="BC692" s="2">
        <f t="shared" si="799"/>
        <v>4</v>
      </c>
      <c r="BD692" s="2">
        <f t="shared" si="800"/>
        <v>3</v>
      </c>
      <c r="BE692" s="2">
        <f t="shared" si="801"/>
        <v>5</v>
      </c>
      <c r="BF692" s="2">
        <f t="shared" si="802"/>
        <v>5</v>
      </c>
      <c r="BG692" s="2">
        <f t="shared" si="803"/>
        <v>4</v>
      </c>
      <c r="BH692" s="2">
        <f t="shared" si="804"/>
        <v>3</v>
      </c>
      <c r="BI692" s="2">
        <f t="shared" si="805"/>
        <v>5</v>
      </c>
      <c r="BJ692" s="2">
        <f t="shared" si="806"/>
        <v>3</v>
      </c>
      <c r="BK692" s="2">
        <f t="shared" si="807"/>
        <v>2</v>
      </c>
      <c r="BL692" s="2">
        <f t="shared" si="808"/>
        <v>2</v>
      </c>
      <c r="BM692" s="2">
        <f t="shared" si="809"/>
        <v>2</v>
      </c>
      <c r="BN692" s="2">
        <f t="shared" si="810"/>
        <v>1</v>
      </c>
      <c r="BO692" s="3">
        <f t="shared" si="832"/>
        <v>3</v>
      </c>
      <c r="BP692">
        <f t="shared" si="833"/>
        <v>1</v>
      </c>
      <c r="BR692">
        <v>3</v>
      </c>
      <c r="BS692">
        <f t="shared" si="811"/>
        <v>1</v>
      </c>
      <c r="BU692" s="1">
        <f t="shared" si="812"/>
        <v>4.7696137542804982</v>
      </c>
      <c r="BV692" s="1">
        <f t="shared" si="813"/>
        <v>2.1548514851488449</v>
      </c>
      <c r="BW692" s="1">
        <f t="shared" si="814"/>
        <v>1.784940124473797</v>
      </c>
      <c r="BX692" s="1">
        <f t="shared" si="815"/>
        <v>2.8730256515294257</v>
      </c>
      <c r="BY692" s="1">
        <f t="shared" si="816"/>
        <v>2.1687137551418174</v>
      </c>
      <c r="BZ692" s="1">
        <f t="shared" si="817"/>
        <v>1.9142486982839144</v>
      </c>
      <c r="CA692" s="1">
        <f t="shared" si="818"/>
        <v>2.2424184209520406</v>
      </c>
      <c r="CB692" s="1">
        <f t="shared" si="819"/>
        <v>2.0020640252726531</v>
      </c>
      <c r="CC692" s="1">
        <f t="shared" si="820"/>
        <v>2.1698421691742897</v>
      </c>
      <c r="CD692" s="1">
        <f t="shared" si="821"/>
        <v>9.8402074838015761</v>
      </c>
      <c r="CE692" s="1">
        <f t="shared" si="822"/>
        <v>2.7526499497312167</v>
      </c>
      <c r="CF692" s="1">
        <f t="shared" si="823"/>
        <v>2.0439685830597076</v>
      </c>
      <c r="CG692" s="1">
        <f t="shared" si="824"/>
        <v>2.2935421892194889</v>
      </c>
      <c r="CH692" s="1">
        <f t="shared" si="825"/>
        <v>2.526408718418911</v>
      </c>
      <c r="CI692" s="1">
        <f t="shared" si="826"/>
        <v>2.6596895746631959</v>
      </c>
      <c r="CJ692" s="1">
        <f t="shared" si="827"/>
        <v>2.7592889979844362</v>
      </c>
      <c r="CK692" s="1">
        <f t="shared" si="828"/>
        <v>2.7072829913991781</v>
      </c>
      <c r="CL692" s="5">
        <f t="shared" si="834"/>
        <v>3</v>
      </c>
      <c r="CN692" s="9">
        <f t="shared" si="835"/>
        <v>1.784940124473797</v>
      </c>
    </row>
    <row r="693" spans="1:92" x14ac:dyDescent="0.2">
      <c r="A693" s="4">
        <v>691</v>
      </c>
      <c r="B693" s="1">
        <v>0.58309290885246201</v>
      </c>
      <c r="C693" s="1">
        <v>60.250999999999998</v>
      </c>
      <c r="D693" s="1">
        <v>27</v>
      </c>
      <c r="E693" s="1">
        <v>50</v>
      </c>
      <c r="F693" s="1">
        <v>23</v>
      </c>
      <c r="G693" s="1">
        <v>8.5208020340768904</v>
      </c>
      <c r="H693" s="1">
        <v>6</v>
      </c>
      <c r="I693">
        <v>1500</v>
      </c>
      <c r="J693">
        <v>0.15</v>
      </c>
      <c r="K693">
        <v>37.5</v>
      </c>
      <c r="L693" s="1"/>
      <c r="M693" s="2">
        <f t="shared" si="760"/>
        <v>4</v>
      </c>
      <c r="N693" s="2">
        <f t="shared" si="761"/>
        <v>6</v>
      </c>
      <c r="O693" s="2">
        <f t="shared" si="762"/>
        <v>7</v>
      </c>
      <c r="P693" s="2">
        <f t="shared" si="763"/>
        <v>5</v>
      </c>
      <c r="Q693" s="2">
        <f t="shared" si="764"/>
        <v>9</v>
      </c>
      <c r="R693" s="2">
        <f t="shared" si="765"/>
        <v>9</v>
      </c>
      <c r="S693" s="2">
        <f t="shared" si="766"/>
        <v>5</v>
      </c>
      <c r="T693" s="2">
        <f t="shared" si="767"/>
        <v>5</v>
      </c>
      <c r="U693" s="2">
        <f t="shared" si="768"/>
        <v>6</v>
      </c>
      <c r="V693" s="2">
        <f t="shared" si="769"/>
        <v>8</v>
      </c>
      <c r="W693" s="2">
        <f t="shared" si="770"/>
        <v>3</v>
      </c>
      <c r="X693" s="2">
        <f t="shared" si="771"/>
        <v>4</v>
      </c>
      <c r="Y693" s="2">
        <f t="shared" si="772"/>
        <v>1</v>
      </c>
      <c r="Z693" s="2">
        <f t="shared" si="773"/>
        <v>1</v>
      </c>
      <c r="AA693" s="2">
        <f t="shared" si="774"/>
        <v>1</v>
      </c>
      <c r="AB693" s="2">
        <f t="shared" si="775"/>
        <v>1</v>
      </c>
      <c r="AC693" s="2">
        <f t="shared" si="776"/>
        <v>0</v>
      </c>
      <c r="AD693" s="3">
        <f t="shared" si="829"/>
        <v>5</v>
      </c>
      <c r="AE693" s="2">
        <f t="shared" si="777"/>
        <v>7</v>
      </c>
      <c r="AF693" s="2">
        <f t="shared" si="778"/>
        <v>9</v>
      </c>
      <c r="AG693" s="2">
        <f t="shared" si="779"/>
        <v>10</v>
      </c>
      <c r="AH693" s="2">
        <f t="shared" si="780"/>
        <v>8</v>
      </c>
      <c r="AI693" s="2">
        <f t="shared" si="781"/>
        <v>11</v>
      </c>
      <c r="AJ693" s="2">
        <f t="shared" si="782"/>
        <v>11</v>
      </c>
      <c r="AK693" s="2">
        <f t="shared" si="783"/>
        <v>7</v>
      </c>
      <c r="AL693" s="2">
        <f t="shared" si="784"/>
        <v>8</v>
      </c>
      <c r="AM693" s="2">
        <f t="shared" si="785"/>
        <v>8</v>
      </c>
      <c r="AN693" s="2">
        <f t="shared" si="786"/>
        <v>10</v>
      </c>
      <c r="AO693" s="2">
        <f t="shared" si="787"/>
        <v>5</v>
      </c>
      <c r="AP693" s="2">
        <f t="shared" si="788"/>
        <v>6</v>
      </c>
      <c r="AQ693" s="2">
        <f t="shared" si="789"/>
        <v>3</v>
      </c>
      <c r="AR693" s="2">
        <f t="shared" si="790"/>
        <v>2</v>
      </c>
      <c r="AS693" s="2">
        <f t="shared" si="791"/>
        <v>3</v>
      </c>
      <c r="AT693" s="2">
        <f t="shared" si="792"/>
        <v>3</v>
      </c>
      <c r="AU693" s="2">
        <f t="shared" si="793"/>
        <v>2</v>
      </c>
      <c r="AV693" s="3">
        <f t="shared" si="830"/>
        <v>5</v>
      </c>
      <c r="AW693">
        <f t="shared" si="831"/>
        <v>2</v>
      </c>
      <c r="AX693" s="2">
        <f t="shared" si="794"/>
        <v>4</v>
      </c>
      <c r="AY693" s="2">
        <f t="shared" si="795"/>
        <v>6</v>
      </c>
      <c r="AZ693" s="2">
        <f t="shared" si="796"/>
        <v>8</v>
      </c>
      <c r="BA693" s="2">
        <f t="shared" si="797"/>
        <v>5</v>
      </c>
      <c r="BB693" s="2">
        <f t="shared" si="798"/>
        <v>7</v>
      </c>
      <c r="BC693" s="2">
        <f t="shared" si="799"/>
        <v>6</v>
      </c>
      <c r="BD693" s="2">
        <f t="shared" si="800"/>
        <v>3</v>
      </c>
      <c r="BE693" s="2">
        <f t="shared" si="801"/>
        <v>4</v>
      </c>
      <c r="BF693" s="2">
        <f t="shared" si="802"/>
        <v>4</v>
      </c>
      <c r="BG693" s="2">
        <f t="shared" si="803"/>
        <v>5</v>
      </c>
      <c r="BH693" s="2">
        <f t="shared" si="804"/>
        <v>4</v>
      </c>
      <c r="BI693" s="2">
        <f t="shared" si="805"/>
        <v>5</v>
      </c>
      <c r="BJ693" s="2">
        <f t="shared" si="806"/>
        <v>2</v>
      </c>
      <c r="BK693" s="2">
        <f t="shared" si="807"/>
        <v>2</v>
      </c>
      <c r="BL693" s="2">
        <f t="shared" si="808"/>
        <v>2</v>
      </c>
      <c r="BM693" s="2">
        <f t="shared" si="809"/>
        <v>2</v>
      </c>
      <c r="BN693" s="2">
        <f t="shared" si="810"/>
        <v>1</v>
      </c>
      <c r="BO693" s="3">
        <f t="shared" si="832"/>
        <v>3</v>
      </c>
      <c r="BP693">
        <f t="shared" si="833"/>
        <v>1</v>
      </c>
      <c r="BR693">
        <v>3</v>
      </c>
      <c r="BS693">
        <f t="shared" si="811"/>
        <v>2</v>
      </c>
      <c r="BU693" s="1">
        <f t="shared" si="812"/>
        <v>4.6276759445830669</v>
      </c>
      <c r="BV693" s="1">
        <f t="shared" si="813"/>
        <v>2.2613971457679836</v>
      </c>
      <c r="BW693" s="1">
        <f t="shared" si="814"/>
        <v>2.0126028773153659</v>
      </c>
      <c r="BX693" s="1">
        <f t="shared" si="815"/>
        <v>3.0158681081379726</v>
      </c>
      <c r="BY693" s="1">
        <f t="shared" si="816"/>
        <v>2.3592294293889364</v>
      </c>
      <c r="BZ693" s="1">
        <f t="shared" si="817"/>
        <v>2.1335102468492986</v>
      </c>
      <c r="CA693" s="1">
        <f t="shared" si="818"/>
        <v>2.3031464592227699</v>
      </c>
      <c r="CB693" s="1">
        <f t="shared" si="819"/>
        <v>2.1102466309015826</v>
      </c>
      <c r="CC693" s="1">
        <f t="shared" si="820"/>
        <v>2.2556051579687297</v>
      </c>
      <c r="CD693" s="1">
        <f t="shared" si="821"/>
        <v>9.8749660585179999</v>
      </c>
      <c r="CE693" s="1">
        <f t="shared" si="822"/>
        <v>2.5035551004327798</v>
      </c>
      <c r="CF693" s="1">
        <f t="shared" si="823"/>
        <v>2.244036306261723</v>
      </c>
      <c r="CG693" s="1">
        <f t="shared" si="824"/>
        <v>2.4887353147993605</v>
      </c>
      <c r="CH693" s="1">
        <f t="shared" si="825"/>
        <v>2.5461610056061903</v>
      </c>
      <c r="CI693" s="1">
        <f t="shared" si="826"/>
        <v>2.67353156361039</v>
      </c>
      <c r="CJ693" s="1">
        <f t="shared" si="827"/>
        <v>2.7726406294289521</v>
      </c>
      <c r="CK693" s="1">
        <f t="shared" si="828"/>
        <v>2.7208545903069163</v>
      </c>
      <c r="CL693" s="5">
        <f t="shared" si="834"/>
        <v>3</v>
      </c>
      <c r="CN693" s="9">
        <f t="shared" si="835"/>
        <v>2.0126028773153659</v>
      </c>
    </row>
    <row r="694" spans="1:92" x14ac:dyDescent="0.2">
      <c r="A694" s="4">
        <v>692</v>
      </c>
      <c r="B694" s="1">
        <v>0.53856267332348495</v>
      </c>
      <c r="C694" s="1">
        <v>22.811</v>
      </c>
      <c r="D694" s="1">
        <v>26</v>
      </c>
      <c r="E694" s="1">
        <v>65</v>
      </c>
      <c r="F694" s="1">
        <v>9</v>
      </c>
      <c r="G694" s="1">
        <v>7.5919621065370002</v>
      </c>
      <c r="H694" s="1">
        <v>6</v>
      </c>
      <c r="I694">
        <v>1500</v>
      </c>
      <c r="J694">
        <v>185</v>
      </c>
      <c r="K694">
        <v>12.5</v>
      </c>
      <c r="L694" s="1"/>
      <c r="M694" s="2">
        <f t="shared" si="760"/>
        <v>4</v>
      </c>
      <c r="N694" s="2">
        <f t="shared" si="761"/>
        <v>6</v>
      </c>
      <c r="O694" s="2">
        <f t="shared" si="762"/>
        <v>6</v>
      </c>
      <c r="P694" s="2">
        <f t="shared" si="763"/>
        <v>5</v>
      </c>
      <c r="Q694" s="2">
        <f t="shared" si="764"/>
        <v>7</v>
      </c>
      <c r="R694" s="2">
        <f t="shared" si="765"/>
        <v>8</v>
      </c>
      <c r="S694" s="2">
        <f t="shared" si="766"/>
        <v>5</v>
      </c>
      <c r="T694" s="2">
        <f t="shared" si="767"/>
        <v>5</v>
      </c>
      <c r="U694" s="2">
        <f t="shared" si="768"/>
        <v>6</v>
      </c>
      <c r="V694" s="2">
        <f t="shared" si="769"/>
        <v>8</v>
      </c>
      <c r="W694" s="2">
        <f t="shared" si="770"/>
        <v>3</v>
      </c>
      <c r="X694" s="2">
        <f t="shared" si="771"/>
        <v>4</v>
      </c>
      <c r="Y694" s="2">
        <f t="shared" si="772"/>
        <v>1</v>
      </c>
      <c r="Z694" s="2">
        <f t="shared" si="773"/>
        <v>1</v>
      </c>
      <c r="AA694" s="2">
        <f t="shared" si="774"/>
        <v>2</v>
      </c>
      <c r="AB694" s="2">
        <f t="shared" si="775"/>
        <v>1</v>
      </c>
      <c r="AC694" s="2">
        <f t="shared" si="776"/>
        <v>0</v>
      </c>
      <c r="AD694" s="3">
        <f t="shared" si="829"/>
        <v>6</v>
      </c>
      <c r="AE694" s="2">
        <f t="shared" si="777"/>
        <v>7</v>
      </c>
      <c r="AF694" s="2">
        <f t="shared" si="778"/>
        <v>9</v>
      </c>
      <c r="AG694" s="2">
        <f t="shared" si="779"/>
        <v>9</v>
      </c>
      <c r="AH694" s="2">
        <f t="shared" si="780"/>
        <v>8</v>
      </c>
      <c r="AI694" s="2">
        <f t="shared" si="781"/>
        <v>10</v>
      </c>
      <c r="AJ694" s="2">
        <f t="shared" si="782"/>
        <v>11</v>
      </c>
      <c r="AK694" s="2">
        <f t="shared" si="783"/>
        <v>8</v>
      </c>
      <c r="AL694" s="2">
        <f t="shared" si="784"/>
        <v>8</v>
      </c>
      <c r="AM694" s="2">
        <f t="shared" si="785"/>
        <v>8</v>
      </c>
      <c r="AN694" s="2">
        <f t="shared" si="786"/>
        <v>10</v>
      </c>
      <c r="AO694" s="2">
        <f t="shared" si="787"/>
        <v>5</v>
      </c>
      <c r="AP694" s="2">
        <f t="shared" si="788"/>
        <v>6</v>
      </c>
      <c r="AQ694" s="2">
        <f t="shared" si="789"/>
        <v>3</v>
      </c>
      <c r="AR694" s="2">
        <f t="shared" si="790"/>
        <v>2</v>
      </c>
      <c r="AS694" s="2">
        <f t="shared" si="791"/>
        <v>4</v>
      </c>
      <c r="AT694" s="2">
        <f t="shared" si="792"/>
        <v>3</v>
      </c>
      <c r="AU694" s="2">
        <f t="shared" si="793"/>
        <v>2</v>
      </c>
      <c r="AV694" s="3">
        <f t="shared" si="830"/>
        <v>6</v>
      </c>
      <c r="AW694">
        <f t="shared" si="831"/>
        <v>1</v>
      </c>
      <c r="AX694" s="2">
        <f t="shared" si="794"/>
        <v>3</v>
      </c>
      <c r="AY694" s="2">
        <f t="shared" si="795"/>
        <v>5</v>
      </c>
      <c r="AZ694" s="2">
        <f t="shared" si="796"/>
        <v>6</v>
      </c>
      <c r="BA694" s="2">
        <f t="shared" si="797"/>
        <v>4</v>
      </c>
      <c r="BB694" s="2">
        <f t="shared" si="798"/>
        <v>5</v>
      </c>
      <c r="BC694" s="2">
        <f t="shared" si="799"/>
        <v>5</v>
      </c>
      <c r="BD694" s="2">
        <f t="shared" si="800"/>
        <v>3</v>
      </c>
      <c r="BE694" s="2">
        <f t="shared" si="801"/>
        <v>3</v>
      </c>
      <c r="BF694" s="2">
        <f t="shared" si="802"/>
        <v>3</v>
      </c>
      <c r="BG694" s="2">
        <f t="shared" si="803"/>
        <v>4</v>
      </c>
      <c r="BH694" s="2">
        <f t="shared" si="804"/>
        <v>3</v>
      </c>
      <c r="BI694" s="2">
        <f t="shared" si="805"/>
        <v>4</v>
      </c>
      <c r="BJ694" s="2">
        <f t="shared" si="806"/>
        <v>1</v>
      </c>
      <c r="BK694" s="2">
        <f t="shared" si="807"/>
        <v>2</v>
      </c>
      <c r="BL694" s="2">
        <f t="shared" si="808"/>
        <v>2</v>
      </c>
      <c r="BM694" s="2">
        <f t="shared" si="809"/>
        <v>1</v>
      </c>
      <c r="BN694" s="2">
        <f t="shared" si="810"/>
        <v>1</v>
      </c>
      <c r="BO694" s="3">
        <f t="shared" si="832"/>
        <v>3</v>
      </c>
      <c r="BP694">
        <f t="shared" si="833"/>
        <v>1</v>
      </c>
      <c r="BR694">
        <v>6</v>
      </c>
      <c r="BS694">
        <f t="shared" si="811"/>
        <v>1</v>
      </c>
      <c r="BU694" s="1">
        <f t="shared" si="812"/>
        <v>13.391832960961027</v>
      </c>
      <c r="BV694" s="1">
        <f t="shared" si="813"/>
        <v>3.2552825330587756</v>
      </c>
      <c r="BW694" s="1">
        <f t="shared" si="814"/>
        <v>2.9838566278309351</v>
      </c>
      <c r="BX694" s="1">
        <f t="shared" si="815"/>
        <v>3.5718986335953828</v>
      </c>
      <c r="BY694" s="1">
        <f t="shared" si="816"/>
        <v>2.5734167818655904</v>
      </c>
      <c r="BZ694" s="1">
        <f t="shared" si="817"/>
        <v>2.2367564560834308</v>
      </c>
      <c r="CA694" s="1">
        <f t="shared" si="818"/>
        <v>2.3542482982984563</v>
      </c>
      <c r="CB694" s="1">
        <f t="shared" si="819"/>
        <v>2.5093461591789907</v>
      </c>
      <c r="CC694" s="1">
        <f t="shared" si="820"/>
        <v>2.3793069912047686</v>
      </c>
      <c r="CD694" s="1">
        <f t="shared" si="821"/>
        <v>31.082654809290798</v>
      </c>
      <c r="CE694" s="1">
        <f t="shared" si="822"/>
        <v>2.7401490340591916</v>
      </c>
      <c r="CF694" s="1">
        <f t="shared" si="823"/>
        <v>2.416139833564888</v>
      </c>
      <c r="CG694" s="1">
        <f t="shared" si="824"/>
        <v>2.6194167079010859</v>
      </c>
      <c r="CH694" s="1">
        <f t="shared" si="825"/>
        <v>2.72441031385971</v>
      </c>
      <c r="CI694" s="1">
        <f t="shared" si="826"/>
        <v>2.8423944691187861</v>
      </c>
      <c r="CJ694" s="1">
        <f t="shared" si="827"/>
        <v>2.8588965176126058</v>
      </c>
      <c r="CK694" s="1">
        <f t="shared" si="828"/>
        <v>2.8686413728984141</v>
      </c>
      <c r="CL694" s="5">
        <f t="shared" si="834"/>
        <v>6</v>
      </c>
      <c r="CN694" s="9">
        <f t="shared" si="835"/>
        <v>2.2367564560834308</v>
      </c>
    </row>
    <row r="695" spans="1:92" x14ac:dyDescent="0.2">
      <c r="A695" s="4">
        <v>693</v>
      </c>
      <c r="B695" s="1">
        <v>0.73861725954431101</v>
      </c>
      <c r="C695" s="1">
        <v>13.314</v>
      </c>
      <c r="D695" s="1">
        <v>15</v>
      </c>
      <c r="E695" s="1">
        <v>43</v>
      </c>
      <c r="F695" s="1">
        <v>42</v>
      </c>
      <c r="G695" s="1">
        <v>3.7657319248874002</v>
      </c>
      <c r="H695" s="1">
        <v>5</v>
      </c>
      <c r="I695">
        <v>1500</v>
      </c>
      <c r="J695">
        <v>0.2</v>
      </c>
      <c r="K695">
        <v>25</v>
      </c>
      <c r="L695" s="1"/>
      <c r="M695" s="2">
        <f t="shared" si="760"/>
        <v>4</v>
      </c>
      <c r="N695" s="2">
        <f t="shared" si="761"/>
        <v>5</v>
      </c>
      <c r="O695" s="2">
        <f t="shared" si="762"/>
        <v>5</v>
      </c>
      <c r="P695" s="2">
        <f t="shared" si="763"/>
        <v>4</v>
      </c>
      <c r="Q695" s="2">
        <f t="shared" si="764"/>
        <v>7</v>
      </c>
      <c r="R695" s="2">
        <f t="shared" si="765"/>
        <v>9</v>
      </c>
      <c r="S695" s="2">
        <f t="shared" si="766"/>
        <v>6</v>
      </c>
      <c r="T695" s="2">
        <f t="shared" si="767"/>
        <v>6</v>
      </c>
      <c r="U695" s="2">
        <f t="shared" si="768"/>
        <v>7</v>
      </c>
      <c r="V695" s="2">
        <f t="shared" si="769"/>
        <v>7</v>
      </c>
      <c r="W695" s="2">
        <f t="shared" si="770"/>
        <v>3</v>
      </c>
      <c r="X695" s="2">
        <f t="shared" si="771"/>
        <v>4</v>
      </c>
      <c r="Y695" s="2">
        <f t="shared" si="772"/>
        <v>2</v>
      </c>
      <c r="Z695" s="2">
        <f t="shared" si="773"/>
        <v>1</v>
      </c>
      <c r="AA695" s="2">
        <f t="shared" si="774"/>
        <v>1</v>
      </c>
      <c r="AB695" s="2">
        <f t="shared" si="775"/>
        <v>1</v>
      </c>
      <c r="AC695" s="2">
        <f t="shared" si="776"/>
        <v>0</v>
      </c>
      <c r="AD695" s="3">
        <f t="shared" si="829"/>
        <v>6</v>
      </c>
      <c r="AE695" s="2">
        <f t="shared" si="777"/>
        <v>7</v>
      </c>
      <c r="AF695" s="2">
        <f t="shared" si="778"/>
        <v>8</v>
      </c>
      <c r="AG695" s="2">
        <f t="shared" si="779"/>
        <v>8</v>
      </c>
      <c r="AH695" s="2">
        <f t="shared" si="780"/>
        <v>7</v>
      </c>
      <c r="AI695" s="2">
        <f t="shared" si="781"/>
        <v>9</v>
      </c>
      <c r="AJ695" s="2">
        <f t="shared" si="782"/>
        <v>11</v>
      </c>
      <c r="AK695" s="2">
        <f t="shared" si="783"/>
        <v>9</v>
      </c>
      <c r="AL695" s="2">
        <f t="shared" si="784"/>
        <v>9</v>
      </c>
      <c r="AM695" s="2">
        <f t="shared" si="785"/>
        <v>9</v>
      </c>
      <c r="AN695" s="2">
        <f t="shared" si="786"/>
        <v>9</v>
      </c>
      <c r="AO695" s="2">
        <f t="shared" si="787"/>
        <v>5</v>
      </c>
      <c r="AP695" s="2">
        <f t="shared" si="788"/>
        <v>6</v>
      </c>
      <c r="AQ695" s="2">
        <f t="shared" si="789"/>
        <v>4</v>
      </c>
      <c r="AR695" s="2">
        <f t="shared" si="790"/>
        <v>2</v>
      </c>
      <c r="AS695" s="2">
        <f t="shared" si="791"/>
        <v>3</v>
      </c>
      <c r="AT695" s="2">
        <f t="shared" si="792"/>
        <v>3</v>
      </c>
      <c r="AU695" s="2">
        <f t="shared" si="793"/>
        <v>2</v>
      </c>
      <c r="AV695" s="3">
        <f t="shared" si="830"/>
        <v>6</v>
      </c>
      <c r="AW695">
        <f t="shared" si="831"/>
        <v>1</v>
      </c>
      <c r="AX695" s="2">
        <f t="shared" si="794"/>
        <v>4</v>
      </c>
      <c r="AY695" s="2">
        <f t="shared" si="795"/>
        <v>4</v>
      </c>
      <c r="AZ695" s="2">
        <f t="shared" si="796"/>
        <v>5</v>
      </c>
      <c r="BA695" s="2">
        <f t="shared" si="797"/>
        <v>3</v>
      </c>
      <c r="BB695" s="2">
        <f t="shared" si="798"/>
        <v>5</v>
      </c>
      <c r="BC695" s="2">
        <f t="shared" si="799"/>
        <v>7</v>
      </c>
      <c r="BD695" s="2">
        <f t="shared" si="800"/>
        <v>5</v>
      </c>
      <c r="BE695" s="2">
        <f t="shared" si="801"/>
        <v>5</v>
      </c>
      <c r="BF695" s="2">
        <f t="shared" si="802"/>
        <v>5</v>
      </c>
      <c r="BG695" s="2">
        <f t="shared" si="803"/>
        <v>5</v>
      </c>
      <c r="BH695" s="2">
        <f t="shared" si="804"/>
        <v>4</v>
      </c>
      <c r="BI695" s="2">
        <f t="shared" si="805"/>
        <v>5</v>
      </c>
      <c r="BJ695" s="2">
        <f t="shared" si="806"/>
        <v>4</v>
      </c>
      <c r="BK695" s="2">
        <f t="shared" si="807"/>
        <v>2</v>
      </c>
      <c r="BL695" s="2">
        <f t="shared" si="808"/>
        <v>2</v>
      </c>
      <c r="BM695" s="2">
        <f t="shared" si="809"/>
        <v>2</v>
      </c>
      <c r="BN695" s="2">
        <f t="shared" si="810"/>
        <v>1</v>
      </c>
      <c r="BO695" s="3">
        <f t="shared" si="832"/>
        <v>6</v>
      </c>
      <c r="BP695">
        <f t="shared" si="833"/>
        <v>1</v>
      </c>
      <c r="BR695">
        <v>12</v>
      </c>
      <c r="BS695">
        <f t="shared" si="811"/>
        <v>1</v>
      </c>
      <c r="BU695" s="1">
        <f t="shared" si="812"/>
        <v>8.4977912816698691</v>
      </c>
      <c r="BV695" s="1">
        <f t="shared" si="813"/>
        <v>4.1976590596242431</v>
      </c>
      <c r="BW695" s="1">
        <f t="shared" si="814"/>
        <v>2.1983395570290081</v>
      </c>
      <c r="BX695" s="1">
        <f t="shared" si="815"/>
        <v>6.6183302653825367</v>
      </c>
      <c r="BY695" s="1">
        <f t="shared" si="816"/>
        <v>4.1773186342972259</v>
      </c>
      <c r="BZ695" s="1">
        <f t="shared" si="817"/>
        <v>2.1537493201726683</v>
      </c>
      <c r="CA695" s="1">
        <f t="shared" si="818"/>
        <v>2.0526100188241201</v>
      </c>
      <c r="CB695" s="1">
        <f t="shared" si="819"/>
        <v>2.1075893681408382</v>
      </c>
      <c r="CC695" s="1">
        <f t="shared" si="820"/>
        <v>2.269647921239748</v>
      </c>
      <c r="CD695" s="1">
        <f t="shared" si="821"/>
        <v>15.221649816715477</v>
      </c>
      <c r="CE695" s="1">
        <f t="shared" si="822"/>
        <v>4.1301371989366391</v>
      </c>
      <c r="CF695" s="1">
        <f t="shared" si="823"/>
        <v>2.6140889132016811</v>
      </c>
      <c r="CG695" s="1">
        <f t="shared" si="824"/>
        <v>2.3447103755526095</v>
      </c>
      <c r="CH695" s="1">
        <f t="shared" si="825"/>
        <v>2.4222347914672753</v>
      </c>
      <c r="CI695" s="1">
        <f t="shared" si="826"/>
        <v>2.546545286661865</v>
      </c>
      <c r="CJ695" s="1">
        <f t="shared" si="827"/>
        <v>2.588073229587657</v>
      </c>
      <c r="CK695" s="1">
        <f t="shared" si="828"/>
        <v>2.6742612512939381</v>
      </c>
      <c r="CL695" s="5">
        <f t="shared" si="834"/>
        <v>7</v>
      </c>
      <c r="CN695" s="9">
        <f t="shared" si="835"/>
        <v>2.0526100188241201</v>
      </c>
    </row>
    <row r="696" spans="1:92" x14ac:dyDescent="0.2">
      <c r="A696" s="4">
        <v>694</v>
      </c>
      <c r="B696" s="1">
        <v>0.60473585476181402</v>
      </c>
      <c r="C696" s="1">
        <v>0.82599999999999996</v>
      </c>
      <c r="D696" s="1">
        <v>0</v>
      </c>
      <c r="E696" s="1">
        <v>17</v>
      </c>
      <c r="F696" s="1">
        <v>83</v>
      </c>
      <c r="G696" s="1">
        <v>6.3817353944804696</v>
      </c>
      <c r="H696" s="1">
        <v>6</v>
      </c>
      <c r="I696">
        <v>0</v>
      </c>
      <c r="J696">
        <v>0.15</v>
      </c>
      <c r="K696">
        <v>0</v>
      </c>
      <c r="L696" s="1"/>
      <c r="M696" s="2">
        <f t="shared" si="760"/>
        <v>2</v>
      </c>
      <c r="N696" s="2">
        <f t="shared" si="761"/>
        <v>6</v>
      </c>
      <c r="O696" s="2">
        <f t="shared" si="762"/>
        <v>5</v>
      </c>
      <c r="P696" s="2">
        <f t="shared" si="763"/>
        <v>4</v>
      </c>
      <c r="Q696" s="2">
        <f t="shared" si="764"/>
        <v>6</v>
      </c>
      <c r="R696" s="2">
        <f t="shared" si="765"/>
        <v>7</v>
      </c>
      <c r="S696" s="2">
        <f t="shared" si="766"/>
        <v>5</v>
      </c>
      <c r="T696" s="2">
        <f t="shared" si="767"/>
        <v>4</v>
      </c>
      <c r="U696" s="2">
        <f t="shared" si="768"/>
        <v>7</v>
      </c>
      <c r="V696" s="2">
        <f t="shared" si="769"/>
        <v>7</v>
      </c>
      <c r="W696" s="2">
        <f t="shared" si="770"/>
        <v>3</v>
      </c>
      <c r="X696" s="2">
        <f t="shared" si="771"/>
        <v>5</v>
      </c>
      <c r="Y696" s="2">
        <f t="shared" si="772"/>
        <v>2</v>
      </c>
      <c r="Z696" s="2">
        <f t="shared" si="773"/>
        <v>2</v>
      </c>
      <c r="AA696" s="2">
        <f t="shared" si="774"/>
        <v>2</v>
      </c>
      <c r="AB696" s="2">
        <f t="shared" si="775"/>
        <v>2</v>
      </c>
      <c r="AC696" s="2">
        <f t="shared" si="776"/>
        <v>1</v>
      </c>
      <c r="AD696" s="3">
        <f t="shared" si="829"/>
        <v>6</v>
      </c>
      <c r="AE696" s="2">
        <f t="shared" si="777"/>
        <v>4</v>
      </c>
      <c r="AF696" s="2">
        <f t="shared" si="778"/>
        <v>8</v>
      </c>
      <c r="AG696" s="2">
        <f t="shared" si="779"/>
        <v>7</v>
      </c>
      <c r="AH696" s="2">
        <f t="shared" si="780"/>
        <v>6</v>
      </c>
      <c r="AI696" s="2">
        <f t="shared" si="781"/>
        <v>8</v>
      </c>
      <c r="AJ696" s="2">
        <f t="shared" si="782"/>
        <v>9</v>
      </c>
      <c r="AK696" s="2">
        <f t="shared" si="783"/>
        <v>7</v>
      </c>
      <c r="AL696" s="2">
        <f t="shared" si="784"/>
        <v>6</v>
      </c>
      <c r="AM696" s="2">
        <f t="shared" si="785"/>
        <v>9</v>
      </c>
      <c r="AN696" s="2">
        <f t="shared" si="786"/>
        <v>8</v>
      </c>
      <c r="AO696" s="2">
        <f t="shared" si="787"/>
        <v>5</v>
      </c>
      <c r="AP696" s="2">
        <f t="shared" si="788"/>
        <v>7</v>
      </c>
      <c r="AQ696" s="2">
        <f t="shared" si="789"/>
        <v>4</v>
      </c>
      <c r="AR696" s="2">
        <f t="shared" si="790"/>
        <v>4</v>
      </c>
      <c r="AS696" s="2">
        <f t="shared" si="791"/>
        <v>4</v>
      </c>
      <c r="AT696" s="2">
        <f t="shared" si="792"/>
        <v>4</v>
      </c>
      <c r="AU696" s="2">
        <f t="shared" si="793"/>
        <v>3</v>
      </c>
      <c r="AV696" s="3">
        <f t="shared" si="830"/>
        <v>6</v>
      </c>
      <c r="AW696">
        <f t="shared" si="831"/>
        <v>2</v>
      </c>
      <c r="AX696" s="2">
        <f t="shared" si="794"/>
        <v>1</v>
      </c>
      <c r="AY696" s="2">
        <f t="shared" si="795"/>
        <v>4</v>
      </c>
      <c r="AZ696" s="2">
        <f t="shared" si="796"/>
        <v>5</v>
      </c>
      <c r="BA696" s="2">
        <f t="shared" si="797"/>
        <v>4</v>
      </c>
      <c r="BB696" s="2">
        <f t="shared" si="798"/>
        <v>4</v>
      </c>
      <c r="BC696" s="2">
        <f t="shared" si="799"/>
        <v>5</v>
      </c>
      <c r="BD696" s="2">
        <f t="shared" si="800"/>
        <v>3</v>
      </c>
      <c r="BE696" s="2">
        <f t="shared" si="801"/>
        <v>5</v>
      </c>
      <c r="BF696" s="2">
        <f t="shared" si="802"/>
        <v>5</v>
      </c>
      <c r="BG696" s="2">
        <f t="shared" si="803"/>
        <v>4</v>
      </c>
      <c r="BH696" s="2">
        <f t="shared" si="804"/>
        <v>4</v>
      </c>
      <c r="BI696" s="2">
        <f t="shared" si="805"/>
        <v>6</v>
      </c>
      <c r="BJ696" s="2">
        <f t="shared" si="806"/>
        <v>4</v>
      </c>
      <c r="BK696" s="2">
        <f t="shared" si="807"/>
        <v>3</v>
      </c>
      <c r="BL696" s="2">
        <f t="shared" si="808"/>
        <v>3</v>
      </c>
      <c r="BM696" s="2">
        <f t="shared" si="809"/>
        <v>3</v>
      </c>
      <c r="BN696" s="2">
        <f t="shared" si="810"/>
        <v>2</v>
      </c>
      <c r="BO696" s="3">
        <f t="shared" si="832"/>
        <v>12</v>
      </c>
      <c r="BP696">
        <f t="shared" si="833"/>
        <v>1</v>
      </c>
      <c r="BR696">
        <v>11</v>
      </c>
      <c r="BS696">
        <f t="shared" si="811"/>
        <v>1</v>
      </c>
      <c r="BU696" s="1">
        <f t="shared" si="812"/>
        <v>3.5829304261132671</v>
      </c>
      <c r="BV696" s="1">
        <f t="shared" si="813"/>
        <v>2.3453196259814924</v>
      </c>
      <c r="BW696" s="1">
        <f t="shared" si="814"/>
        <v>1.483789761636197</v>
      </c>
      <c r="BX696" s="1">
        <f t="shared" si="815"/>
        <v>3.6142545910623838</v>
      </c>
      <c r="BY696" s="1">
        <f t="shared" si="816"/>
        <v>2.2762526810732022</v>
      </c>
      <c r="BZ696" s="1">
        <f t="shared" si="817"/>
        <v>1.4834619370137097</v>
      </c>
      <c r="CA696" s="1">
        <f t="shared" si="818"/>
        <v>1.9014913447157691</v>
      </c>
      <c r="CB696" s="1">
        <f t="shared" si="819"/>
        <v>1.6803090125057021</v>
      </c>
      <c r="CC696" s="1">
        <f t="shared" si="820"/>
        <v>1.7008099994147383</v>
      </c>
      <c r="CD696" s="1">
        <f t="shared" si="821"/>
        <v>1.6361048554052398</v>
      </c>
      <c r="CE696" s="1">
        <f t="shared" si="822"/>
        <v>2.6578836409437496</v>
      </c>
      <c r="CF696" s="1">
        <f t="shared" si="823"/>
        <v>1.555350745209432</v>
      </c>
      <c r="CG696" s="1">
        <f t="shared" si="824"/>
        <v>1.7772167596304222</v>
      </c>
      <c r="CH696" s="1">
        <f t="shared" si="825"/>
        <v>2.077039604349141</v>
      </c>
      <c r="CI696" s="1">
        <f t="shared" si="826"/>
        <v>2.2091002745457877</v>
      </c>
      <c r="CJ696" s="1">
        <f t="shared" si="827"/>
        <v>2.3058342794469944</v>
      </c>
      <c r="CK696" s="1">
        <f t="shared" si="828"/>
        <v>2.2700577889641784</v>
      </c>
      <c r="CL696" s="5">
        <f t="shared" si="834"/>
        <v>6</v>
      </c>
      <c r="CN696" s="9">
        <f t="shared" si="835"/>
        <v>1.4834619370137097</v>
      </c>
    </row>
    <row r="697" spans="1:92" x14ac:dyDescent="0.2">
      <c r="A697" s="4">
        <v>695</v>
      </c>
      <c r="B697" s="1">
        <v>0.41376701135789201</v>
      </c>
      <c r="C697" s="1">
        <v>10.207000000000001</v>
      </c>
      <c r="D697" s="1">
        <v>0</v>
      </c>
      <c r="E697" s="1">
        <v>0</v>
      </c>
      <c r="F697" s="1">
        <v>100</v>
      </c>
      <c r="G697" s="1">
        <v>12.991077656648599</v>
      </c>
      <c r="H697" s="1">
        <v>7</v>
      </c>
      <c r="I697">
        <v>0</v>
      </c>
      <c r="J697">
        <v>0.15</v>
      </c>
      <c r="K697">
        <v>0</v>
      </c>
      <c r="L697" s="1"/>
      <c r="M697" s="2">
        <f t="shared" si="760"/>
        <v>3</v>
      </c>
      <c r="N697" s="2">
        <f t="shared" si="761"/>
        <v>6</v>
      </c>
      <c r="O697" s="2">
        <f t="shared" si="762"/>
        <v>3</v>
      </c>
      <c r="P697" s="2">
        <f t="shared" si="763"/>
        <v>5</v>
      </c>
      <c r="Q697" s="2">
        <f t="shared" si="764"/>
        <v>6</v>
      </c>
      <c r="R697" s="2">
        <f t="shared" si="765"/>
        <v>5</v>
      </c>
      <c r="S697" s="2">
        <f t="shared" si="766"/>
        <v>5</v>
      </c>
      <c r="T697" s="2">
        <f t="shared" si="767"/>
        <v>3</v>
      </c>
      <c r="U697" s="2">
        <f t="shared" si="768"/>
        <v>5</v>
      </c>
      <c r="V697" s="2">
        <f t="shared" si="769"/>
        <v>6</v>
      </c>
      <c r="W697" s="2">
        <f t="shared" si="770"/>
        <v>6</v>
      </c>
      <c r="X697" s="2">
        <f t="shared" si="771"/>
        <v>6</v>
      </c>
      <c r="Y697" s="2">
        <f t="shared" si="772"/>
        <v>4</v>
      </c>
      <c r="Z697" s="2">
        <f t="shared" si="773"/>
        <v>4</v>
      </c>
      <c r="AA697" s="2">
        <f t="shared" si="774"/>
        <v>2</v>
      </c>
      <c r="AB697" s="2">
        <f t="shared" si="775"/>
        <v>4</v>
      </c>
      <c r="AC697" s="2">
        <f t="shared" si="776"/>
        <v>3</v>
      </c>
      <c r="AD697" s="3">
        <f t="shared" si="829"/>
        <v>2</v>
      </c>
      <c r="AE697" s="2">
        <f t="shared" si="777"/>
        <v>5</v>
      </c>
      <c r="AF697" s="2">
        <f t="shared" si="778"/>
        <v>8</v>
      </c>
      <c r="AG697" s="2">
        <f t="shared" si="779"/>
        <v>5</v>
      </c>
      <c r="AH697" s="2">
        <f t="shared" si="780"/>
        <v>7</v>
      </c>
      <c r="AI697" s="2">
        <f t="shared" si="781"/>
        <v>8</v>
      </c>
      <c r="AJ697" s="2">
        <f t="shared" si="782"/>
        <v>7</v>
      </c>
      <c r="AK697" s="2">
        <f t="shared" si="783"/>
        <v>7</v>
      </c>
      <c r="AL697" s="2">
        <f t="shared" si="784"/>
        <v>5</v>
      </c>
      <c r="AM697" s="2">
        <f t="shared" si="785"/>
        <v>7</v>
      </c>
      <c r="AN697" s="2">
        <f t="shared" si="786"/>
        <v>7</v>
      </c>
      <c r="AO697" s="2">
        <f t="shared" si="787"/>
        <v>8</v>
      </c>
      <c r="AP697" s="2">
        <f t="shared" si="788"/>
        <v>8</v>
      </c>
      <c r="AQ697" s="2">
        <f t="shared" si="789"/>
        <v>6</v>
      </c>
      <c r="AR697" s="2">
        <f t="shared" si="790"/>
        <v>6</v>
      </c>
      <c r="AS697" s="2">
        <f t="shared" si="791"/>
        <v>4</v>
      </c>
      <c r="AT697" s="2">
        <f t="shared" si="792"/>
        <v>6</v>
      </c>
      <c r="AU697" s="2">
        <f t="shared" si="793"/>
        <v>5</v>
      </c>
      <c r="AV697" s="3">
        <f t="shared" si="830"/>
        <v>2</v>
      </c>
      <c r="AW697">
        <f t="shared" si="831"/>
        <v>4</v>
      </c>
      <c r="AX697" s="2">
        <f t="shared" si="794"/>
        <v>2</v>
      </c>
      <c r="AY697" s="2">
        <f t="shared" si="795"/>
        <v>5</v>
      </c>
      <c r="AZ697" s="2">
        <f t="shared" si="796"/>
        <v>3</v>
      </c>
      <c r="BA697" s="2">
        <f t="shared" si="797"/>
        <v>3</v>
      </c>
      <c r="BB697" s="2">
        <f t="shared" si="798"/>
        <v>3</v>
      </c>
      <c r="BC697" s="2">
        <f t="shared" si="799"/>
        <v>2</v>
      </c>
      <c r="BD697" s="2">
        <f t="shared" si="800"/>
        <v>4</v>
      </c>
      <c r="BE697" s="2">
        <f t="shared" si="801"/>
        <v>3</v>
      </c>
      <c r="BF697" s="2">
        <f t="shared" si="802"/>
        <v>3</v>
      </c>
      <c r="BG697" s="2">
        <f t="shared" si="803"/>
        <v>2</v>
      </c>
      <c r="BH697" s="2">
        <f t="shared" si="804"/>
        <v>7</v>
      </c>
      <c r="BI697" s="2">
        <f t="shared" si="805"/>
        <v>6</v>
      </c>
      <c r="BJ697" s="2">
        <f t="shared" si="806"/>
        <v>5</v>
      </c>
      <c r="BK697" s="2">
        <f t="shared" si="807"/>
        <v>3</v>
      </c>
      <c r="BL697" s="2">
        <f t="shared" si="808"/>
        <v>3</v>
      </c>
      <c r="BM697" s="2">
        <f t="shared" si="809"/>
        <v>5</v>
      </c>
      <c r="BN697" s="2">
        <f t="shared" si="810"/>
        <v>4</v>
      </c>
      <c r="BO697" s="3">
        <f t="shared" si="832"/>
        <v>11</v>
      </c>
      <c r="BP697">
        <f t="shared" si="833"/>
        <v>1</v>
      </c>
      <c r="BR697">
        <v>11</v>
      </c>
      <c r="BS697">
        <f t="shared" si="811"/>
        <v>1</v>
      </c>
      <c r="BU697" s="1">
        <f t="shared" si="812"/>
        <v>1.6112186377665816</v>
      </c>
      <c r="BV697" s="1">
        <f t="shared" si="813"/>
        <v>1.3711159478976898</v>
      </c>
      <c r="BW697" s="1">
        <f t="shared" si="814"/>
        <v>1.4352300641966624</v>
      </c>
      <c r="BX697" s="1">
        <f t="shared" si="815"/>
        <v>1.8210221105136042</v>
      </c>
      <c r="BY697" s="1">
        <f t="shared" si="816"/>
        <v>1.562233665547869</v>
      </c>
      <c r="BZ697" s="1">
        <f t="shared" si="817"/>
        <v>1.7032782453344781</v>
      </c>
      <c r="CA697" s="1">
        <f t="shared" si="818"/>
        <v>1.7064294603005452</v>
      </c>
      <c r="CB697" s="1">
        <f t="shared" si="819"/>
        <v>1.8743364451282067</v>
      </c>
      <c r="CC697" s="1">
        <f t="shared" si="820"/>
        <v>1.9191194912858316</v>
      </c>
      <c r="CD697" s="1">
        <f t="shared" si="821"/>
        <v>1.639308197959483</v>
      </c>
      <c r="CE697" s="1">
        <f t="shared" si="822"/>
        <v>1.4099194413002172</v>
      </c>
      <c r="CF697" s="1">
        <f t="shared" si="823"/>
        <v>1.5693608088119546</v>
      </c>
      <c r="CG697" s="1">
        <f t="shared" si="824"/>
        <v>1.9907882582352008</v>
      </c>
      <c r="CH697" s="1">
        <f t="shared" si="825"/>
        <v>2.2218219620342694</v>
      </c>
      <c r="CI697" s="1">
        <f t="shared" si="826"/>
        <v>2.3496376987591545</v>
      </c>
      <c r="CJ697" s="1">
        <f t="shared" si="827"/>
        <v>2.441603222111985</v>
      </c>
      <c r="CK697" s="1">
        <f t="shared" si="828"/>
        <v>2.4007249286255652</v>
      </c>
      <c r="CL697" s="5">
        <f t="shared" si="834"/>
        <v>2</v>
      </c>
      <c r="CN697" s="9">
        <f t="shared" si="835"/>
        <v>1.3711159478976898</v>
      </c>
    </row>
    <row r="698" spans="1:92" x14ac:dyDescent="0.2">
      <c r="A698" s="4">
        <v>696</v>
      </c>
      <c r="B698" s="1">
        <v>0.53442111797630798</v>
      </c>
      <c r="C698" s="1">
        <v>138.791</v>
      </c>
      <c r="D698" s="1">
        <v>0</v>
      </c>
      <c r="E698" s="1">
        <v>1</v>
      </c>
      <c r="F698" s="1">
        <v>99</v>
      </c>
      <c r="G698" s="1">
        <v>13.8790529204829</v>
      </c>
      <c r="H698" s="1">
        <v>7</v>
      </c>
      <c r="I698">
        <v>1500</v>
      </c>
      <c r="J698">
        <v>185</v>
      </c>
      <c r="K698">
        <v>12.5</v>
      </c>
      <c r="L698" s="1"/>
      <c r="M698" s="2">
        <f t="shared" si="760"/>
        <v>3</v>
      </c>
      <c r="N698" s="2">
        <f t="shared" si="761"/>
        <v>6</v>
      </c>
      <c r="O698" s="2">
        <f t="shared" si="762"/>
        <v>3</v>
      </c>
      <c r="P698" s="2">
        <f t="shared" si="763"/>
        <v>5</v>
      </c>
      <c r="Q698" s="2">
        <f t="shared" si="764"/>
        <v>6</v>
      </c>
      <c r="R698" s="2">
        <f t="shared" si="765"/>
        <v>5</v>
      </c>
      <c r="S698" s="2">
        <f t="shared" si="766"/>
        <v>5</v>
      </c>
      <c r="T698" s="2">
        <f t="shared" si="767"/>
        <v>3</v>
      </c>
      <c r="U698" s="2">
        <f t="shared" si="768"/>
        <v>5</v>
      </c>
      <c r="V698" s="2">
        <f t="shared" si="769"/>
        <v>6</v>
      </c>
      <c r="W698" s="2">
        <f t="shared" si="770"/>
        <v>6</v>
      </c>
      <c r="X698" s="2">
        <f t="shared" si="771"/>
        <v>6</v>
      </c>
      <c r="Y698" s="2">
        <f t="shared" si="772"/>
        <v>4</v>
      </c>
      <c r="Z698" s="2">
        <f t="shared" si="773"/>
        <v>4</v>
      </c>
      <c r="AA698" s="2">
        <f t="shared" si="774"/>
        <v>2</v>
      </c>
      <c r="AB698" s="2">
        <f t="shared" si="775"/>
        <v>4</v>
      </c>
      <c r="AC698" s="2">
        <f t="shared" si="776"/>
        <v>3</v>
      </c>
      <c r="AD698" s="3">
        <f t="shared" si="829"/>
        <v>2</v>
      </c>
      <c r="AE698" s="2">
        <f t="shared" si="777"/>
        <v>6</v>
      </c>
      <c r="AF698" s="2">
        <f t="shared" si="778"/>
        <v>9</v>
      </c>
      <c r="AG698" s="2">
        <f t="shared" si="779"/>
        <v>6</v>
      </c>
      <c r="AH698" s="2">
        <f t="shared" si="780"/>
        <v>8</v>
      </c>
      <c r="AI698" s="2">
        <f t="shared" si="781"/>
        <v>9</v>
      </c>
      <c r="AJ698" s="2">
        <f t="shared" si="782"/>
        <v>8</v>
      </c>
      <c r="AK698" s="2">
        <f t="shared" si="783"/>
        <v>8</v>
      </c>
      <c r="AL698" s="2">
        <f t="shared" si="784"/>
        <v>6</v>
      </c>
      <c r="AM698" s="2">
        <f t="shared" si="785"/>
        <v>7</v>
      </c>
      <c r="AN698" s="2">
        <f t="shared" si="786"/>
        <v>8</v>
      </c>
      <c r="AO698" s="2">
        <f t="shared" si="787"/>
        <v>8</v>
      </c>
      <c r="AP698" s="2">
        <f t="shared" si="788"/>
        <v>8</v>
      </c>
      <c r="AQ698" s="2">
        <f t="shared" si="789"/>
        <v>6</v>
      </c>
      <c r="AR698" s="2">
        <f t="shared" si="790"/>
        <v>5</v>
      </c>
      <c r="AS698" s="2">
        <f t="shared" si="791"/>
        <v>4</v>
      </c>
      <c r="AT698" s="2">
        <f t="shared" si="792"/>
        <v>6</v>
      </c>
      <c r="AU698" s="2">
        <f t="shared" si="793"/>
        <v>5</v>
      </c>
      <c r="AV698" s="3">
        <f t="shared" si="830"/>
        <v>2</v>
      </c>
      <c r="AW698">
        <f t="shared" si="831"/>
        <v>2</v>
      </c>
      <c r="AX698" s="2">
        <f t="shared" si="794"/>
        <v>2</v>
      </c>
      <c r="AY698" s="2">
        <f t="shared" si="795"/>
        <v>5</v>
      </c>
      <c r="AZ698" s="2">
        <f t="shared" si="796"/>
        <v>3</v>
      </c>
      <c r="BA698" s="2">
        <f t="shared" si="797"/>
        <v>4</v>
      </c>
      <c r="BB698" s="2">
        <f t="shared" si="798"/>
        <v>4</v>
      </c>
      <c r="BC698" s="2">
        <f t="shared" si="799"/>
        <v>2</v>
      </c>
      <c r="BD698" s="2">
        <f t="shared" si="800"/>
        <v>3</v>
      </c>
      <c r="BE698" s="2">
        <f t="shared" si="801"/>
        <v>2</v>
      </c>
      <c r="BF698" s="2">
        <f t="shared" si="802"/>
        <v>2</v>
      </c>
      <c r="BG698" s="2">
        <f t="shared" si="803"/>
        <v>2</v>
      </c>
      <c r="BH698" s="2">
        <f t="shared" si="804"/>
        <v>6</v>
      </c>
      <c r="BI698" s="2">
        <f t="shared" si="805"/>
        <v>6</v>
      </c>
      <c r="BJ698" s="2">
        <f t="shared" si="806"/>
        <v>4</v>
      </c>
      <c r="BK698" s="2">
        <f t="shared" si="807"/>
        <v>2</v>
      </c>
      <c r="BL698" s="2">
        <f t="shared" si="808"/>
        <v>2</v>
      </c>
      <c r="BM698" s="2">
        <f t="shared" si="809"/>
        <v>4</v>
      </c>
      <c r="BN698" s="2">
        <f t="shared" si="810"/>
        <v>4</v>
      </c>
      <c r="BO698" s="3">
        <f t="shared" si="832"/>
        <v>11</v>
      </c>
      <c r="BP698">
        <f t="shared" si="833"/>
        <v>2</v>
      </c>
      <c r="BR698">
        <v>3</v>
      </c>
      <c r="BS698">
        <f t="shared" si="811"/>
        <v>2</v>
      </c>
      <c r="BU698" s="1">
        <f t="shared" si="812"/>
        <v>175.01166708746482</v>
      </c>
      <c r="BV698" s="1">
        <f t="shared" si="813"/>
        <v>37.546493968896407</v>
      </c>
      <c r="BW698" s="1">
        <f t="shared" si="814"/>
        <v>37.550207060764727</v>
      </c>
      <c r="BX698" s="1">
        <f t="shared" si="815"/>
        <v>25.087583404303782</v>
      </c>
      <c r="BY698" s="1">
        <f t="shared" si="816"/>
        <v>12.640131812655371</v>
      </c>
      <c r="BZ698" s="1">
        <f t="shared" si="817"/>
        <v>12.654848514005549</v>
      </c>
      <c r="CA698" s="1">
        <f t="shared" si="818"/>
        <v>17.633725310647819</v>
      </c>
      <c r="CB698" s="1">
        <f t="shared" si="819"/>
        <v>25.080040691486246</v>
      </c>
      <c r="CC698" s="1">
        <f t="shared" si="820"/>
        <v>5.4398868187444736</v>
      </c>
      <c r="CD698" s="1">
        <f t="shared" si="821"/>
        <v>400.00473584176092</v>
      </c>
      <c r="CE698" s="1">
        <f t="shared" si="822"/>
        <v>2.0738408021251966</v>
      </c>
      <c r="CF698" s="1">
        <f t="shared" si="823"/>
        <v>2.0235521253703284</v>
      </c>
      <c r="CG698" s="1">
        <f t="shared" si="824"/>
        <v>2.2756736861626146</v>
      </c>
      <c r="CH698" s="1">
        <f t="shared" si="825"/>
        <v>2.3809472273969421</v>
      </c>
      <c r="CI698" s="1">
        <f t="shared" si="826"/>
        <v>2.2838623254332493</v>
      </c>
      <c r="CJ698" s="1">
        <f t="shared" si="827"/>
        <v>2.3050000157526811</v>
      </c>
      <c r="CK698" s="1">
        <f t="shared" si="828"/>
        <v>2.310739007710108</v>
      </c>
      <c r="CL698" s="5">
        <f t="shared" si="834"/>
        <v>12</v>
      </c>
      <c r="CN698" s="9">
        <f t="shared" si="835"/>
        <v>2.0235521253703284</v>
      </c>
    </row>
    <row r="699" spans="1:92" x14ac:dyDescent="0.2">
      <c r="A699" s="4">
        <v>697</v>
      </c>
      <c r="B699" s="1">
        <v>0.57406313919347796</v>
      </c>
      <c r="C699" s="1">
        <v>41.603999999999999</v>
      </c>
      <c r="D699" s="1">
        <v>6</v>
      </c>
      <c r="E699" s="1">
        <v>72</v>
      </c>
      <c r="F699" s="1">
        <v>22</v>
      </c>
      <c r="G699" s="1">
        <v>5.8836242372626497</v>
      </c>
      <c r="H699" s="1">
        <v>6</v>
      </c>
      <c r="I699">
        <v>1500</v>
      </c>
      <c r="J699">
        <v>185</v>
      </c>
      <c r="K699">
        <v>12.5</v>
      </c>
      <c r="L699" s="1"/>
      <c r="M699" s="2">
        <f t="shared" si="760"/>
        <v>3</v>
      </c>
      <c r="N699" s="2">
        <f t="shared" si="761"/>
        <v>5</v>
      </c>
      <c r="O699" s="2">
        <f t="shared" si="762"/>
        <v>6</v>
      </c>
      <c r="P699" s="2">
        <f t="shared" si="763"/>
        <v>4</v>
      </c>
      <c r="Q699" s="2">
        <f t="shared" si="764"/>
        <v>7</v>
      </c>
      <c r="R699" s="2">
        <f t="shared" si="765"/>
        <v>7</v>
      </c>
      <c r="S699" s="2">
        <f t="shared" si="766"/>
        <v>5</v>
      </c>
      <c r="T699" s="2">
        <f t="shared" si="767"/>
        <v>4</v>
      </c>
      <c r="U699" s="2">
        <f t="shared" si="768"/>
        <v>6</v>
      </c>
      <c r="V699" s="2">
        <f t="shared" si="769"/>
        <v>7</v>
      </c>
      <c r="W699" s="2">
        <f t="shared" si="770"/>
        <v>4</v>
      </c>
      <c r="X699" s="2">
        <f t="shared" si="771"/>
        <v>5</v>
      </c>
      <c r="Y699" s="2">
        <f t="shared" si="772"/>
        <v>2</v>
      </c>
      <c r="Z699" s="2">
        <f t="shared" si="773"/>
        <v>2</v>
      </c>
      <c r="AA699" s="2">
        <f t="shared" si="774"/>
        <v>2</v>
      </c>
      <c r="AB699" s="2">
        <f t="shared" si="775"/>
        <v>2</v>
      </c>
      <c r="AC699" s="2">
        <f t="shared" si="776"/>
        <v>1</v>
      </c>
      <c r="AD699" s="3">
        <f t="shared" si="829"/>
        <v>5</v>
      </c>
      <c r="AE699" s="2">
        <f t="shared" si="777"/>
        <v>6</v>
      </c>
      <c r="AF699" s="2">
        <f t="shared" si="778"/>
        <v>8</v>
      </c>
      <c r="AG699" s="2">
        <f t="shared" si="779"/>
        <v>9</v>
      </c>
      <c r="AH699" s="2">
        <f t="shared" si="780"/>
        <v>7</v>
      </c>
      <c r="AI699" s="2">
        <f t="shared" si="781"/>
        <v>10</v>
      </c>
      <c r="AJ699" s="2">
        <f t="shared" si="782"/>
        <v>10</v>
      </c>
      <c r="AK699" s="2">
        <f t="shared" si="783"/>
        <v>8</v>
      </c>
      <c r="AL699" s="2">
        <f t="shared" si="784"/>
        <v>7</v>
      </c>
      <c r="AM699" s="2">
        <f t="shared" si="785"/>
        <v>8</v>
      </c>
      <c r="AN699" s="2">
        <f t="shared" si="786"/>
        <v>9</v>
      </c>
      <c r="AO699" s="2">
        <f t="shared" si="787"/>
        <v>6</v>
      </c>
      <c r="AP699" s="2">
        <f t="shared" si="788"/>
        <v>7</v>
      </c>
      <c r="AQ699" s="2">
        <f t="shared" si="789"/>
        <v>4</v>
      </c>
      <c r="AR699" s="2">
        <f t="shared" si="790"/>
        <v>3</v>
      </c>
      <c r="AS699" s="2">
        <f t="shared" si="791"/>
        <v>4</v>
      </c>
      <c r="AT699" s="2">
        <f t="shared" si="792"/>
        <v>4</v>
      </c>
      <c r="AU699" s="2">
        <f t="shared" si="793"/>
        <v>3</v>
      </c>
      <c r="AV699" s="3">
        <f t="shared" si="830"/>
        <v>5</v>
      </c>
      <c r="AW699">
        <f t="shared" si="831"/>
        <v>2</v>
      </c>
      <c r="AX699" s="2">
        <f t="shared" si="794"/>
        <v>2</v>
      </c>
      <c r="AY699" s="2">
        <f t="shared" si="795"/>
        <v>4</v>
      </c>
      <c r="AZ699" s="2">
        <f t="shared" si="796"/>
        <v>6</v>
      </c>
      <c r="BA699" s="2">
        <f t="shared" si="797"/>
        <v>3</v>
      </c>
      <c r="BB699" s="2">
        <f t="shared" si="798"/>
        <v>5</v>
      </c>
      <c r="BC699" s="2">
        <f t="shared" si="799"/>
        <v>4</v>
      </c>
      <c r="BD699" s="2">
        <f t="shared" si="800"/>
        <v>3</v>
      </c>
      <c r="BE699" s="2">
        <f t="shared" si="801"/>
        <v>3</v>
      </c>
      <c r="BF699" s="2">
        <f t="shared" si="802"/>
        <v>3</v>
      </c>
      <c r="BG699" s="2">
        <f t="shared" si="803"/>
        <v>3</v>
      </c>
      <c r="BH699" s="2">
        <f t="shared" si="804"/>
        <v>4</v>
      </c>
      <c r="BI699" s="2">
        <f t="shared" si="805"/>
        <v>5</v>
      </c>
      <c r="BJ699" s="2">
        <f t="shared" si="806"/>
        <v>2</v>
      </c>
      <c r="BK699" s="2">
        <f t="shared" si="807"/>
        <v>2</v>
      </c>
      <c r="BL699" s="2">
        <f t="shared" si="808"/>
        <v>2</v>
      </c>
      <c r="BM699" s="2">
        <f t="shared" si="809"/>
        <v>2</v>
      </c>
      <c r="BN699" s="2">
        <f t="shared" si="810"/>
        <v>2</v>
      </c>
      <c r="BO699" s="3">
        <f t="shared" si="832"/>
        <v>3</v>
      </c>
      <c r="BP699">
        <f t="shared" si="833"/>
        <v>1</v>
      </c>
      <c r="BR699">
        <v>3</v>
      </c>
      <c r="BS699">
        <f t="shared" si="811"/>
        <v>1</v>
      </c>
      <c r="BU699" s="1">
        <f t="shared" si="812"/>
        <v>13.587936004461286</v>
      </c>
      <c r="BV699" s="1">
        <f t="shared" si="813"/>
        <v>3.5699399611734206</v>
      </c>
      <c r="BW699" s="1">
        <f t="shared" si="814"/>
        <v>2.9748483372805135</v>
      </c>
      <c r="BX699" s="1">
        <f t="shared" si="815"/>
        <v>4.4021506115338154</v>
      </c>
      <c r="BY699" s="1">
        <f t="shared" si="816"/>
        <v>2.9626949991737179</v>
      </c>
      <c r="BZ699" s="1">
        <f t="shared" si="817"/>
        <v>2.2219541381687584</v>
      </c>
      <c r="CA699" s="1">
        <f t="shared" si="818"/>
        <v>2.3119785803862318</v>
      </c>
      <c r="CB699" s="1">
        <f t="shared" si="819"/>
        <v>2.4713613981424025</v>
      </c>
      <c r="CC699" s="1">
        <f t="shared" si="820"/>
        <v>2.3621091942703614</v>
      </c>
      <c r="CD699" s="1">
        <f t="shared" si="821"/>
        <v>31.08808853137835</v>
      </c>
      <c r="CE699" s="1">
        <f t="shared" si="822"/>
        <v>3.0973537121065702</v>
      </c>
      <c r="CF699" s="1">
        <f t="shared" si="823"/>
        <v>2.4861414210655051</v>
      </c>
      <c r="CG699" s="1">
        <f t="shared" si="824"/>
        <v>2.6158628130369133</v>
      </c>
      <c r="CH699" s="1">
        <f t="shared" si="825"/>
        <v>2.7087121342457006</v>
      </c>
      <c r="CI699" s="1">
        <f t="shared" si="826"/>
        <v>2.8134437635506027</v>
      </c>
      <c r="CJ699" s="1">
        <f t="shared" si="827"/>
        <v>2.8297882324610617</v>
      </c>
      <c r="CK699" s="1">
        <f t="shared" si="828"/>
        <v>2.8412842946927737</v>
      </c>
      <c r="CL699" s="5">
        <f t="shared" si="834"/>
        <v>6</v>
      </c>
      <c r="CN699" s="9">
        <f t="shared" si="835"/>
        <v>2.2219541381687584</v>
      </c>
    </row>
    <row r="700" spans="1:92" x14ac:dyDescent="0.2">
      <c r="A700" s="4">
        <v>698</v>
      </c>
      <c r="B700" s="1">
        <v>0.385720300057174</v>
      </c>
      <c r="C700" s="1">
        <v>5.0049999999999999</v>
      </c>
      <c r="D700" s="1">
        <v>75</v>
      </c>
      <c r="E700" s="1">
        <v>18</v>
      </c>
      <c r="F700" s="1">
        <v>7</v>
      </c>
      <c r="G700" s="1">
        <v>8.4937915285031593</v>
      </c>
      <c r="H700" s="1">
        <v>6</v>
      </c>
      <c r="I700">
        <v>1500</v>
      </c>
      <c r="J700">
        <v>0.15</v>
      </c>
      <c r="K700">
        <v>37.5</v>
      </c>
      <c r="L700" s="1"/>
      <c r="M700" s="2">
        <f t="shared" si="760"/>
        <v>4</v>
      </c>
      <c r="N700" s="2">
        <f t="shared" si="761"/>
        <v>6</v>
      </c>
      <c r="O700" s="2">
        <f t="shared" si="762"/>
        <v>6</v>
      </c>
      <c r="P700" s="2">
        <f t="shared" si="763"/>
        <v>4</v>
      </c>
      <c r="Q700" s="2">
        <f t="shared" si="764"/>
        <v>6</v>
      </c>
      <c r="R700" s="2">
        <f t="shared" si="765"/>
        <v>7</v>
      </c>
      <c r="S700" s="2">
        <f t="shared" si="766"/>
        <v>7</v>
      </c>
      <c r="T700" s="2">
        <f t="shared" si="767"/>
        <v>5</v>
      </c>
      <c r="U700" s="2">
        <f t="shared" si="768"/>
        <v>7</v>
      </c>
      <c r="V700" s="2">
        <f t="shared" si="769"/>
        <v>7</v>
      </c>
      <c r="W700" s="2">
        <f t="shared" si="770"/>
        <v>3</v>
      </c>
      <c r="X700" s="2">
        <f t="shared" si="771"/>
        <v>4</v>
      </c>
      <c r="Y700" s="2">
        <f t="shared" si="772"/>
        <v>1</v>
      </c>
      <c r="Z700" s="2">
        <f t="shared" si="773"/>
        <v>1</v>
      </c>
      <c r="AA700" s="2">
        <f t="shared" si="774"/>
        <v>2</v>
      </c>
      <c r="AB700" s="2">
        <f t="shared" si="775"/>
        <v>1</v>
      </c>
      <c r="AC700" s="2">
        <f t="shared" si="776"/>
        <v>0</v>
      </c>
      <c r="AD700" s="3">
        <f t="shared" si="829"/>
        <v>6</v>
      </c>
      <c r="AE700" s="2">
        <f t="shared" si="777"/>
        <v>7</v>
      </c>
      <c r="AF700" s="2">
        <f t="shared" si="778"/>
        <v>9</v>
      </c>
      <c r="AG700" s="2">
        <f t="shared" si="779"/>
        <v>9</v>
      </c>
      <c r="AH700" s="2">
        <f t="shared" si="780"/>
        <v>7</v>
      </c>
      <c r="AI700" s="2">
        <f t="shared" si="781"/>
        <v>8</v>
      </c>
      <c r="AJ700" s="2">
        <f t="shared" si="782"/>
        <v>9</v>
      </c>
      <c r="AK700" s="2">
        <f t="shared" si="783"/>
        <v>9</v>
      </c>
      <c r="AL700" s="2">
        <f t="shared" si="784"/>
        <v>8</v>
      </c>
      <c r="AM700" s="2">
        <f t="shared" si="785"/>
        <v>9</v>
      </c>
      <c r="AN700" s="2">
        <f t="shared" si="786"/>
        <v>9</v>
      </c>
      <c r="AO700" s="2">
        <f t="shared" si="787"/>
        <v>5</v>
      </c>
      <c r="AP700" s="2">
        <f t="shared" si="788"/>
        <v>6</v>
      </c>
      <c r="AQ700" s="2">
        <f t="shared" si="789"/>
        <v>3</v>
      </c>
      <c r="AR700" s="2">
        <f t="shared" si="790"/>
        <v>2</v>
      </c>
      <c r="AS700" s="2">
        <f t="shared" si="791"/>
        <v>4</v>
      </c>
      <c r="AT700" s="2">
        <f t="shared" si="792"/>
        <v>3</v>
      </c>
      <c r="AU700" s="2">
        <f t="shared" si="793"/>
        <v>2</v>
      </c>
      <c r="AV700" s="3">
        <f t="shared" si="830"/>
        <v>2</v>
      </c>
      <c r="AW700">
        <f t="shared" si="831"/>
        <v>6</v>
      </c>
      <c r="AX700" s="2">
        <f t="shared" si="794"/>
        <v>5</v>
      </c>
      <c r="AY700" s="2">
        <f t="shared" si="795"/>
        <v>6</v>
      </c>
      <c r="AZ700" s="2">
        <f t="shared" si="796"/>
        <v>7</v>
      </c>
      <c r="BA700" s="2">
        <f t="shared" si="797"/>
        <v>3</v>
      </c>
      <c r="BB700" s="2">
        <f t="shared" si="798"/>
        <v>3</v>
      </c>
      <c r="BC700" s="2">
        <f t="shared" si="799"/>
        <v>4</v>
      </c>
      <c r="BD700" s="2">
        <f t="shared" si="800"/>
        <v>6</v>
      </c>
      <c r="BE700" s="2">
        <f t="shared" si="801"/>
        <v>5</v>
      </c>
      <c r="BF700" s="2">
        <f t="shared" si="802"/>
        <v>5</v>
      </c>
      <c r="BG700" s="2">
        <f t="shared" si="803"/>
        <v>4</v>
      </c>
      <c r="BH700" s="2">
        <f t="shared" si="804"/>
        <v>5</v>
      </c>
      <c r="BI700" s="2">
        <f t="shared" si="805"/>
        <v>4</v>
      </c>
      <c r="BJ700" s="2">
        <f t="shared" si="806"/>
        <v>2</v>
      </c>
      <c r="BK700" s="2">
        <f t="shared" si="807"/>
        <v>3</v>
      </c>
      <c r="BL700" s="2">
        <f t="shared" si="808"/>
        <v>3</v>
      </c>
      <c r="BM700" s="2">
        <f t="shared" si="809"/>
        <v>2</v>
      </c>
      <c r="BN700" s="2">
        <f t="shared" si="810"/>
        <v>1</v>
      </c>
      <c r="BO700" s="3">
        <f t="shared" si="832"/>
        <v>3</v>
      </c>
      <c r="BP700">
        <f t="shared" si="833"/>
        <v>1</v>
      </c>
      <c r="BR700">
        <v>2</v>
      </c>
      <c r="BS700">
        <f t="shared" si="811"/>
        <v>1</v>
      </c>
      <c r="BU700" s="1">
        <f t="shared" si="812"/>
        <v>4.5463867983491442</v>
      </c>
      <c r="BV700" s="1">
        <f t="shared" si="813"/>
        <v>2.1569769390544073</v>
      </c>
      <c r="BW700" s="1">
        <f t="shared" si="814"/>
        <v>1.887305736320751</v>
      </c>
      <c r="BX700" s="1">
        <f t="shared" si="815"/>
        <v>3.0074170703432737</v>
      </c>
      <c r="BY700" s="1">
        <f t="shared" si="816"/>
        <v>2.4047350758242376</v>
      </c>
      <c r="BZ700" s="1">
        <f t="shared" si="817"/>
        <v>2.2545800419560789</v>
      </c>
      <c r="CA700" s="1">
        <f t="shared" si="818"/>
        <v>2.1655951001239324</v>
      </c>
      <c r="CB700" s="1">
        <f t="shared" si="819"/>
        <v>2.363729391842468</v>
      </c>
      <c r="CC700" s="1">
        <f t="shared" si="820"/>
        <v>2.5250627787362006</v>
      </c>
      <c r="CD700" s="1">
        <f t="shared" si="821"/>
        <v>9.9049409616401789</v>
      </c>
      <c r="CE700" s="1">
        <f t="shared" si="822"/>
        <v>2.3091162966461249</v>
      </c>
      <c r="CF700" s="1">
        <f t="shared" si="823"/>
        <v>2.2684319444081487</v>
      </c>
      <c r="CG700" s="1">
        <f t="shared" si="824"/>
        <v>2.6118048050555553</v>
      </c>
      <c r="CH700" s="1">
        <f t="shared" si="825"/>
        <v>2.8346562395332815</v>
      </c>
      <c r="CI700" s="1">
        <f t="shared" si="826"/>
        <v>2.9666517156717651</v>
      </c>
      <c r="CJ700" s="1">
        <f t="shared" si="827"/>
        <v>3.0562672123980676</v>
      </c>
      <c r="CK700" s="1">
        <f t="shared" si="828"/>
        <v>3.0093811400741957</v>
      </c>
      <c r="CL700" s="5">
        <f t="shared" si="834"/>
        <v>3</v>
      </c>
      <c r="CN700" s="9">
        <f t="shared" si="835"/>
        <v>1.887305736320751</v>
      </c>
    </row>
    <row r="701" spans="1:92" x14ac:dyDescent="0.2">
      <c r="A701" s="4">
        <v>699</v>
      </c>
      <c r="B701" s="1">
        <v>0.284226484079796</v>
      </c>
      <c r="C701" s="1">
        <v>25.617000000000001</v>
      </c>
      <c r="D701" s="1">
        <v>82</v>
      </c>
      <c r="E701" s="1">
        <v>14</v>
      </c>
      <c r="F701" s="1">
        <v>4</v>
      </c>
      <c r="G701" s="1">
        <v>10.246942698370299</v>
      </c>
      <c r="H701" s="1">
        <v>7</v>
      </c>
      <c r="I701">
        <v>1500</v>
      </c>
      <c r="J701">
        <v>0.15</v>
      </c>
      <c r="K701">
        <v>37.5</v>
      </c>
      <c r="L701" s="1"/>
      <c r="M701" s="2">
        <f t="shared" si="760"/>
        <v>4</v>
      </c>
      <c r="N701" s="2">
        <f t="shared" si="761"/>
        <v>7</v>
      </c>
      <c r="O701" s="2">
        <f t="shared" si="762"/>
        <v>4</v>
      </c>
      <c r="P701" s="2">
        <f t="shared" si="763"/>
        <v>5</v>
      </c>
      <c r="Q701" s="2">
        <f t="shared" si="764"/>
        <v>6</v>
      </c>
      <c r="R701" s="2">
        <f t="shared" si="765"/>
        <v>5</v>
      </c>
      <c r="S701" s="2">
        <f t="shared" si="766"/>
        <v>7</v>
      </c>
      <c r="T701" s="2">
        <f t="shared" si="767"/>
        <v>4</v>
      </c>
      <c r="U701" s="2">
        <f t="shared" si="768"/>
        <v>5</v>
      </c>
      <c r="V701" s="2">
        <f t="shared" si="769"/>
        <v>6</v>
      </c>
      <c r="W701" s="2">
        <f t="shared" si="770"/>
        <v>3</v>
      </c>
      <c r="X701" s="2">
        <f t="shared" si="771"/>
        <v>3</v>
      </c>
      <c r="Y701" s="2">
        <f t="shared" si="772"/>
        <v>1</v>
      </c>
      <c r="Z701" s="2">
        <f t="shared" si="773"/>
        <v>1</v>
      </c>
      <c r="AA701" s="2">
        <f t="shared" si="774"/>
        <v>2</v>
      </c>
      <c r="AB701" s="2">
        <f t="shared" si="775"/>
        <v>1</v>
      </c>
      <c r="AC701" s="2">
        <f t="shared" si="776"/>
        <v>0</v>
      </c>
      <c r="AD701" s="3">
        <f t="shared" si="829"/>
        <v>2</v>
      </c>
      <c r="AE701" s="2">
        <f t="shared" si="777"/>
        <v>7</v>
      </c>
      <c r="AF701" s="2">
        <f t="shared" si="778"/>
        <v>10</v>
      </c>
      <c r="AG701" s="2">
        <f t="shared" si="779"/>
        <v>7</v>
      </c>
      <c r="AH701" s="2">
        <f t="shared" si="780"/>
        <v>8</v>
      </c>
      <c r="AI701" s="2">
        <f t="shared" si="781"/>
        <v>8</v>
      </c>
      <c r="AJ701" s="2">
        <f t="shared" si="782"/>
        <v>7</v>
      </c>
      <c r="AK701" s="2">
        <f t="shared" si="783"/>
        <v>9</v>
      </c>
      <c r="AL701" s="2">
        <f t="shared" si="784"/>
        <v>7</v>
      </c>
      <c r="AM701" s="2">
        <f t="shared" si="785"/>
        <v>7</v>
      </c>
      <c r="AN701" s="2">
        <f t="shared" si="786"/>
        <v>8</v>
      </c>
      <c r="AO701" s="2">
        <f t="shared" si="787"/>
        <v>5</v>
      </c>
      <c r="AP701" s="2">
        <f t="shared" si="788"/>
        <v>5</v>
      </c>
      <c r="AQ701" s="2">
        <f t="shared" si="789"/>
        <v>3</v>
      </c>
      <c r="AR701" s="2">
        <f t="shared" si="790"/>
        <v>2</v>
      </c>
      <c r="AS701" s="2">
        <f t="shared" si="791"/>
        <v>4</v>
      </c>
      <c r="AT701" s="2">
        <f t="shared" si="792"/>
        <v>3</v>
      </c>
      <c r="AU701" s="2">
        <f t="shared" si="793"/>
        <v>2</v>
      </c>
      <c r="AV701" s="3">
        <f t="shared" si="830"/>
        <v>2</v>
      </c>
      <c r="AW701">
        <f t="shared" si="831"/>
        <v>1</v>
      </c>
      <c r="AX701" s="2">
        <f t="shared" si="794"/>
        <v>5</v>
      </c>
      <c r="AY701" s="2">
        <f t="shared" si="795"/>
        <v>6</v>
      </c>
      <c r="AZ701" s="2">
        <f t="shared" si="796"/>
        <v>5</v>
      </c>
      <c r="BA701" s="2">
        <f t="shared" si="797"/>
        <v>4</v>
      </c>
      <c r="BB701" s="2">
        <f t="shared" si="798"/>
        <v>3</v>
      </c>
      <c r="BC701" s="2">
        <f t="shared" si="799"/>
        <v>2</v>
      </c>
      <c r="BD701" s="2">
        <f t="shared" si="800"/>
        <v>6</v>
      </c>
      <c r="BE701" s="2">
        <f t="shared" si="801"/>
        <v>3</v>
      </c>
      <c r="BF701" s="2">
        <f t="shared" si="802"/>
        <v>3</v>
      </c>
      <c r="BG701" s="2">
        <f t="shared" si="803"/>
        <v>3</v>
      </c>
      <c r="BH701" s="2">
        <f t="shared" si="804"/>
        <v>5</v>
      </c>
      <c r="BI701" s="2">
        <f t="shared" si="805"/>
        <v>3</v>
      </c>
      <c r="BJ701" s="2">
        <f t="shared" si="806"/>
        <v>2</v>
      </c>
      <c r="BK701" s="2">
        <f t="shared" si="807"/>
        <v>3</v>
      </c>
      <c r="BL701" s="2">
        <f t="shared" si="808"/>
        <v>3</v>
      </c>
      <c r="BM701" s="2">
        <f t="shared" si="809"/>
        <v>2</v>
      </c>
      <c r="BN701" s="2">
        <f t="shared" si="810"/>
        <v>1</v>
      </c>
      <c r="BO701" s="3">
        <f t="shared" si="832"/>
        <v>2</v>
      </c>
      <c r="BP701">
        <f t="shared" si="833"/>
        <v>2</v>
      </c>
      <c r="BR701">
        <v>3</v>
      </c>
      <c r="BS701">
        <f t="shared" si="811"/>
        <v>1</v>
      </c>
      <c r="BU701" s="1">
        <f t="shared" si="812"/>
        <v>4.3924495353177537</v>
      </c>
      <c r="BV701" s="1">
        <f t="shared" si="813"/>
        <v>2.1626830899001681</v>
      </c>
      <c r="BW701" s="1">
        <f t="shared" si="814"/>
        <v>2.0243006213181278</v>
      </c>
      <c r="BX701" s="1">
        <f t="shared" si="815"/>
        <v>2.8184698845144038</v>
      </c>
      <c r="BY701" s="1">
        <f t="shared" si="816"/>
        <v>2.5438481802833617</v>
      </c>
      <c r="BZ701" s="1">
        <f t="shared" si="817"/>
        <v>2.6560116896677903</v>
      </c>
      <c r="CA701" s="1">
        <f t="shared" si="818"/>
        <v>2.290172790480665</v>
      </c>
      <c r="CB701" s="1">
        <f t="shared" si="819"/>
        <v>2.8743750655028637</v>
      </c>
      <c r="CC701" s="1">
        <f t="shared" si="820"/>
        <v>3.0549012896759606</v>
      </c>
      <c r="CD701" s="1">
        <f t="shared" si="821"/>
        <v>9.9960326167737463</v>
      </c>
      <c r="CE701" s="1">
        <f t="shared" si="822"/>
        <v>2.2144113525200031</v>
      </c>
      <c r="CF701" s="1">
        <f t="shared" si="823"/>
        <v>2.5232553213590152</v>
      </c>
      <c r="CG701" s="1">
        <f t="shared" si="824"/>
        <v>3.0134434709410138</v>
      </c>
      <c r="CH701" s="1">
        <f t="shared" si="825"/>
        <v>3.3654664485532657</v>
      </c>
      <c r="CI701" s="1">
        <f t="shared" si="826"/>
        <v>3.4905175199588028</v>
      </c>
      <c r="CJ701" s="1">
        <f t="shared" si="827"/>
        <v>3.5671336083754106</v>
      </c>
      <c r="CK701" s="1">
        <f t="shared" si="828"/>
        <v>3.5242704598959875</v>
      </c>
      <c r="CL701" s="5">
        <f t="shared" si="834"/>
        <v>3</v>
      </c>
      <c r="CN701" s="9">
        <f t="shared" si="835"/>
        <v>2.0243006213181278</v>
      </c>
    </row>
    <row r="702" spans="1:92" x14ac:dyDescent="0.2">
      <c r="A702" s="4">
        <v>700</v>
      </c>
      <c r="B702" s="1">
        <v>0.14190031867474301</v>
      </c>
      <c r="C702" s="1">
        <v>0.60199999999999998</v>
      </c>
      <c r="D702" s="1">
        <v>100</v>
      </c>
      <c r="E702" s="1">
        <v>0</v>
      </c>
      <c r="F702" s="1">
        <v>0</v>
      </c>
      <c r="G702" s="1">
        <v>9.0361720866378903</v>
      </c>
      <c r="H702" s="1">
        <v>6</v>
      </c>
      <c r="I702">
        <v>1500</v>
      </c>
      <c r="J702">
        <v>0.15</v>
      </c>
      <c r="K702">
        <v>37.5</v>
      </c>
      <c r="L702" s="1"/>
      <c r="M702" s="2">
        <f t="shared" si="760"/>
        <v>3</v>
      </c>
      <c r="N702" s="2">
        <f t="shared" si="761"/>
        <v>7</v>
      </c>
      <c r="O702" s="2">
        <f t="shared" si="762"/>
        <v>6</v>
      </c>
      <c r="P702" s="2">
        <f t="shared" si="763"/>
        <v>4</v>
      </c>
      <c r="Q702" s="2">
        <f t="shared" si="764"/>
        <v>6</v>
      </c>
      <c r="R702" s="2">
        <f t="shared" si="765"/>
        <v>7</v>
      </c>
      <c r="S702" s="2">
        <f t="shared" si="766"/>
        <v>6</v>
      </c>
      <c r="T702" s="2">
        <f t="shared" si="767"/>
        <v>5</v>
      </c>
      <c r="U702" s="2">
        <f t="shared" si="768"/>
        <v>7</v>
      </c>
      <c r="V702" s="2">
        <f t="shared" si="769"/>
        <v>7</v>
      </c>
      <c r="W702" s="2">
        <f t="shared" si="770"/>
        <v>3</v>
      </c>
      <c r="X702" s="2">
        <f t="shared" si="771"/>
        <v>5</v>
      </c>
      <c r="Y702" s="2">
        <f t="shared" si="772"/>
        <v>2</v>
      </c>
      <c r="Z702" s="2">
        <f t="shared" si="773"/>
        <v>2</v>
      </c>
      <c r="AA702" s="2">
        <f t="shared" si="774"/>
        <v>2</v>
      </c>
      <c r="AB702" s="2">
        <f t="shared" si="775"/>
        <v>2</v>
      </c>
      <c r="AC702" s="2">
        <f t="shared" si="776"/>
        <v>1</v>
      </c>
      <c r="AD702" s="3">
        <f t="shared" si="829"/>
        <v>2</v>
      </c>
      <c r="AE702" s="2">
        <f t="shared" si="777"/>
        <v>6</v>
      </c>
      <c r="AF702" s="2">
        <f t="shared" si="778"/>
        <v>10</v>
      </c>
      <c r="AG702" s="2">
        <f t="shared" si="779"/>
        <v>9</v>
      </c>
      <c r="AH702" s="2">
        <f t="shared" si="780"/>
        <v>7</v>
      </c>
      <c r="AI702" s="2">
        <f t="shared" si="781"/>
        <v>8</v>
      </c>
      <c r="AJ702" s="2">
        <f t="shared" si="782"/>
        <v>9</v>
      </c>
      <c r="AK702" s="2">
        <f t="shared" si="783"/>
        <v>8</v>
      </c>
      <c r="AL702" s="2">
        <f t="shared" si="784"/>
        <v>8</v>
      </c>
      <c r="AM702" s="2">
        <f t="shared" si="785"/>
        <v>9</v>
      </c>
      <c r="AN702" s="2">
        <f t="shared" si="786"/>
        <v>9</v>
      </c>
      <c r="AO702" s="2">
        <f t="shared" si="787"/>
        <v>5</v>
      </c>
      <c r="AP702" s="2">
        <f t="shared" si="788"/>
        <v>7</v>
      </c>
      <c r="AQ702" s="2">
        <f t="shared" si="789"/>
        <v>4</v>
      </c>
      <c r="AR702" s="2">
        <f t="shared" si="790"/>
        <v>3</v>
      </c>
      <c r="AS702" s="2">
        <f t="shared" si="791"/>
        <v>4</v>
      </c>
      <c r="AT702" s="2">
        <f t="shared" si="792"/>
        <v>4</v>
      </c>
      <c r="AU702" s="2">
        <f t="shared" si="793"/>
        <v>3</v>
      </c>
      <c r="AV702" s="3">
        <f t="shared" si="830"/>
        <v>2</v>
      </c>
      <c r="AW702">
        <f t="shared" si="831"/>
        <v>1</v>
      </c>
      <c r="AX702" s="2">
        <f t="shared" si="794"/>
        <v>3</v>
      </c>
      <c r="AY702" s="2">
        <f t="shared" si="795"/>
        <v>5</v>
      </c>
      <c r="AZ702" s="2">
        <f t="shared" si="796"/>
        <v>6</v>
      </c>
      <c r="BA702" s="2">
        <f t="shared" si="797"/>
        <v>3</v>
      </c>
      <c r="BB702" s="2">
        <f t="shared" si="798"/>
        <v>4</v>
      </c>
      <c r="BC702" s="2">
        <f t="shared" si="799"/>
        <v>5</v>
      </c>
      <c r="BD702" s="2">
        <f t="shared" si="800"/>
        <v>4</v>
      </c>
      <c r="BE702" s="2">
        <f t="shared" si="801"/>
        <v>5</v>
      </c>
      <c r="BF702" s="2">
        <f t="shared" si="802"/>
        <v>5</v>
      </c>
      <c r="BG702" s="2">
        <f t="shared" si="803"/>
        <v>4</v>
      </c>
      <c r="BH702" s="2">
        <f t="shared" si="804"/>
        <v>5</v>
      </c>
      <c r="BI702" s="2">
        <f t="shared" si="805"/>
        <v>6</v>
      </c>
      <c r="BJ702" s="2">
        <f t="shared" si="806"/>
        <v>4</v>
      </c>
      <c r="BK702" s="2">
        <f t="shared" si="807"/>
        <v>3</v>
      </c>
      <c r="BL702" s="2">
        <f t="shared" si="808"/>
        <v>3</v>
      </c>
      <c r="BM702" s="2">
        <f t="shared" si="809"/>
        <v>3</v>
      </c>
      <c r="BN702" s="2">
        <f t="shared" si="810"/>
        <v>2</v>
      </c>
      <c r="BO702" s="3">
        <f t="shared" si="832"/>
        <v>3</v>
      </c>
      <c r="BP702">
        <f t="shared" si="833"/>
        <v>2</v>
      </c>
      <c r="BR702">
        <v>12</v>
      </c>
      <c r="BS702">
        <f t="shared" si="811"/>
        <v>1</v>
      </c>
      <c r="BU702" s="1">
        <f t="shared" si="812"/>
        <v>4.9306087107573191</v>
      </c>
      <c r="BV702" s="1">
        <f t="shared" si="813"/>
        <v>2.8793800038351924</v>
      </c>
      <c r="BW702" s="1">
        <f t="shared" si="814"/>
        <v>2.265147481563671</v>
      </c>
      <c r="BX702" s="1">
        <f t="shared" si="815"/>
        <v>4.032471525572368</v>
      </c>
      <c r="BY702" s="1">
        <f t="shared" si="816"/>
        <v>3.9028944904147331</v>
      </c>
      <c r="BZ702" s="1">
        <f t="shared" si="817"/>
        <v>4.4676206260053473</v>
      </c>
      <c r="CA702" s="1">
        <f t="shared" si="818"/>
        <v>2.5793310026687823</v>
      </c>
      <c r="CB702" s="1">
        <f t="shared" si="819"/>
        <v>5.164108373170027</v>
      </c>
      <c r="CC702" s="1">
        <f t="shared" si="820"/>
        <v>5.5621874358737706</v>
      </c>
      <c r="CD702" s="1">
        <f t="shared" si="821"/>
        <v>10.631551194300508</v>
      </c>
      <c r="CE702" s="1">
        <f t="shared" si="822"/>
        <v>2.8901395940369987</v>
      </c>
      <c r="CF702" s="1">
        <f t="shared" si="823"/>
        <v>3.8693017799440139</v>
      </c>
      <c r="CG702" s="1">
        <f t="shared" si="824"/>
        <v>4.9682800982462352</v>
      </c>
      <c r="CH702" s="1">
        <f t="shared" si="825"/>
        <v>6.0375952211147892</v>
      </c>
      <c r="CI702" s="1">
        <f t="shared" si="826"/>
        <v>6.0886355747742744</v>
      </c>
      <c r="CJ702" s="1">
        <f t="shared" si="827"/>
        <v>6.1328275934559313</v>
      </c>
      <c r="CK702" s="1">
        <f t="shared" si="828"/>
        <v>6.1094548367624339</v>
      </c>
      <c r="CL702" s="5">
        <f t="shared" si="834"/>
        <v>3</v>
      </c>
      <c r="CN702" s="9">
        <f t="shared" si="835"/>
        <v>2.265147481563671</v>
      </c>
    </row>
    <row r="703" spans="1:92" x14ac:dyDescent="0.2">
      <c r="A703" s="4">
        <v>701</v>
      </c>
      <c r="B703" s="1">
        <v>0.60762744146288294</v>
      </c>
      <c r="C703" s="1">
        <v>0.28100000000000003</v>
      </c>
      <c r="D703" s="1">
        <v>39</v>
      </c>
      <c r="E703" s="1">
        <v>0</v>
      </c>
      <c r="F703" s="1">
        <v>61</v>
      </c>
      <c r="G703" s="1">
        <v>4.2149701447182499</v>
      </c>
      <c r="H703" s="1">
        <v>5</v>
      </c>
      <c r="I703">
        <v>1500</v>
      </c>
      <c r="J703">
        <v>0.15</v>
      </c>
      <c r="K703">
        <v>37.5</v>
      </c>
      <c r="L703" s="1"/>
      <c r="M703" s="2">
        <f t="shared" si="760"/>
        <v>2</v>
      </c>
      <c r="N703" s="2">
        <f t="shared" si="761"/>
        <v>5</v>
      </c>
      <c r="O703" s="2">
        <f t="shared" si="762"/>
        <v>4</v>
      </c>
      <c r="P703" s="2">
        <f t="shared" si="763"/>
        <v>5</v>
      </c>
      <c r="Q703" s="2">
        <f t="shared" si="764"/>
        <v>7</v>
      </c>
      <c r="R703" s="2">
        <f t="shared" si="765"/>
        <v>8</v>
      </c>
      <c r="S703" s="2">
        <f t="shared" si="766"/>
        <v>6</v>
      </c>
      <c r="T703" s="2">
        <f t="shared" si="767"/>
        <v>6</v>
      </c>
      <c r="U703" s="2">
        <f t="shared" si="768"/>
        <v>8</v>
      </c>
      <c r="V703" s="2">
        <f t="shared" si="769"/>
        <v>6</v>
      </c>
      <c r="W703" s="2">
        <f t="shared" si="770"/>
        <v>3</v>
      </c>
      <c r="X703" s="2">
        <f t="shared" si="771"/>
        <v>5</v>
      </c>
      <c r="Y703" s="2">
        <f t="shared" si="772"/>
        <v>3</v>
      </c>
      <c r="Z703" s="2">
        <f t="shared" si="773"/>
        <v>2</v>
      </c>
      <c r="AA703" s="2">
        <f t="shared" si="774"/>
        <v>1</v>
      </c>
      <c r="AB703" s="2">
        <f t="shared" si="775"/>
        <v>2</v>
      </c>
      <c r="AC703" s="2">
        <f t="shared" si="776"/>
        <v>1</v>
      </c>
      <c r="AD703" s="3">
        <f t="shared" si="829"/>
        <v>6</v>
      </c>
      <c r="AE703" s="2">
        <f t="shared" si="777"/>
        <v>5</v>
      </c>
      <c r="AF703" s="2">
        <f t="shared" si="778"/>
        <v>8</v>
      </c>
      <c r="AG703" s="2">
        <f t="shared" si="779"/>
        <v>7</v>
      </c>
      <c r="AH703" s="2">
        <f t="shared" si="780"/>
        <v>8</v>
      </c>
      <c r="AI703" s="2">
        <f t="shared" si="781"/>
        <v>9</v>
      </c>
      <c r="AJ703" s="2">
        <f t="shared" si="782"/>
        <v>10</v>
      </c>
      <c r="AK703" s="2">
        <f t="shared" si="783"/>
        <v>8</v>
      </c>
      <c r="AL703" s="2">
        <f t="shared" si="784"/>
        <v>9</v>
      </c>
      <c r="AM703" s="2">
        <f t="shared" si="785"/>
        <v>10</v>
      </c>
      <c r="AN703" s="2">
        <f t="shared" si="786"/>
        <v>8</v>
      </c>
      <c r="AO703" s="2">
        <f t="shared" si="787"/>
        <v>5</v>
      </c>
      <c r="AP703" s="2">
        <f t="shared" si="788"/>
        <v>7</v>
      </c>
      <c r="AQ703" s="2">
        <f t="shared" si="789"/>
        <v>5</v>
      </c>
      <c r="AR703" s="2">
        <f t="shared" si="790"/>
        <v>3</v>
      </c>
      <c r="AS703" s="2">
        <f t="shared" si="791"/>
        <v>3</v>
      </c>
      <c r="AT703" s="2">
        <f t="shared" si="792"/>
        <v>4</v>
      </c>
      <c r="AU703" s="2">
        <f t="shared" si="793"/>
        <v>3</v>
      </c>
      <c r="AV703" s="3">
        <f t="shared" si="830"/>
        <v>6</v>
      </c>
      <c r="AW703">
        <f t="shared" si="831"/>
        <v>2</v>
      </c>
      <c r="AX703" s="2">
        <f t="shared" si="794"/>
        <v>2</v>
      </c>
      <c r="AY703" s="2">
        <f t="shared" si="795"/>
        <v>3</v>
      </c>
      <c r="AZ703" s="2">
        <f t="shared" si="796"/>
        <v>4</v>
      </c>
      <c r="BA703" s="2">
        <f t="shared" si="797"/>
        <v>5</v>
      </c>
      <c r="BB703" s="2">
        <f t="shared" si="798"/>
        <v>5</v>
      </c>
      <c r="BC703" s="2">
        <f t="shared" si="799"/>
        <v>6</v>
      </c>
      <c r="BD703" s="2">
        <f t="shared" si="800"/>
        <v>4</v>
      </c>
      <c r="BE703" s="2">
        <f t="shared" si="801"/>
        <v>6</v>
      </c>
      <c r="BF703" s="2">
        <f t="shared" si="802"/>
        <v>6</v>
      </c>
      <c r="BG703" s="2">
        <f t="shared" si="803"/>
        <v>5</v>
      </c>
      <c r="BH703" s="2">
        <f t="shared" si="804"/>
        <v>4</v>
      </c>
      <c r="BI703" s="2">
        <f t="shared" si="805"/>
        <v>7</v>
      </c>
      <c r="BJ703" s="2">
        <f t="shared" si="806"/>
        <v>5</v>
      </c>
      <c r="BK703" s="2">
        <f t="shared" si="807"/>
        <v>2</v>
      </c>
      <c r="BL703" s="2">
        <f t="shared" si="808"/>
        <v>2</v>
      </c>
      <c r="BM703" s="2">
        <f t="shared" si="809"/>
        <v>3</v>
      </c>
      <c r="BN703" s="2">
        <f t="shared" si="810"/>
        <v>2</v>
      </c>
      <c r="BO703" s="3">
        <f t="shared" si="832"/>
        <v>12</v>
      </c>
      <c r="BP703">
        <f t="shared" si="833"/>
        <v>1</v>
      </c>
      <c r="BR703">
        <v>12</v>
      </c>
      <c r="BS703">
        <f t="shared" si="811"/>
        <v>1</v>
      </c>
      <c r="BU703" s="1">
        <f t="shared" si="812"/>
        <v>8.8195134936092909</v>
      </c>
      <c r="BV703" s="1">
        <f t="shared" si="813"/>
        <v>5.2222634975845699</v>
      </c>
      <c r="BW703" s="1">
        <f t="shared" si="814"/>
        <v>3.3821743970123217</v>
      </c>
      <c r="BX703" s="1">
        <f t="shared" si="815"/>
        <v>6.2816423678038431</v>
      </c>
      <c r="BY703" s="1">
        <f t="shared" si="816"/>
        <v>3.6324450586765331</v>
      </c>
      <c r="BZ703" s="1">
        <f t="shared" si="817"/>
        <v>1.8925257371652175</v>
      </c>
      <c r="CA703" s="1">
        <f t="shared" si="818"/>
        <v>4.6724841831373309</v>
      </c>
      <c r="CB703" s="1">
        <f t="shared" si="819"/>
        <v>1.6536731901945421</v>
      </c>
      <c r="CC703" s="1">
        <f t="shared" si="820"/>
        <v>1.8593610400187348</v>
      </c>
      <c r="CD703" s="1">
        <f t="shared" si="821"/>
        <v>9.8720883932313619</v>
      </c>
      <c r="CE703" s="1">
        <f t="shared" si="822"/>
        <v>7.0494410183455845</v>
      </c>
      <c r="CF703" s="1">
        <f t="shared" si="823"/>
        <v>2.2345327461391338</v>
      </c>
      <c r="CG703" s="1">
        <f t="shared" si="824"/>
        <v>2.3405830237170955</v>
      </c>
      <c r="CH703" s="1">
        <f t="shared" si="825"/>
        <v>2.2231024712359493</v>
      </c>
      <c r="CI703" s="1">
        <f t="shared" si="826"/>
        <v>2.3858302709928965</v>
      </c>
      <c r="CJ703" s="1">
        <f t="shared" si="827"/>
        <v>2.4952346129768945</v>
      </c>
      <c r="CK703" s="1">
        <f t="shared" si="828"/>
        <v>2.4472582881964695</v>
      </c>
      <c r="CL703" s="5">
        <f t="shared" si="834"/>
        <v>8</v>
      </c>
      <c r="CN703" s="9">
        <f t="shared" si="835"/>
        <v>1.6536731901945421</v>
      </c>
    </row>
    <row r="704" spans="1:92" x14ac:dyDescent="0.2">
      <c r="A704" s="4">
        <v>702</v>
      </c>
      <c r="B704" s="1">
        <v>0.66322285051261298</v>
      </c>
      <c r="C704" s="1">
        <v>2.2999999999999998</v>
      </c>
      <c r="D704" s="1">
        <v>7</v>
      </c>
      <c r="E704" s="1">
        <v>3</v>
      </c>
      <c r="F704" s="1">
        <v>90</v>
      </c>
      <c r="G704" s="1">
        <v>3.45907402038574</v>
      </c>
      <c r="H704" s="1">
        <v>5</v>
      </c>
      <c r="I704">
        <v>1500</v>
      </c>
      <c r="J704">
        <v>185</v>
      </c>
      <c r="K704">
        <v>12.5</v>
      </c>
      <c r="L704" s="1"/>
      <c r="M704" s="2">
        <f t="shared" si="760"/>
        <v>3</v>
      </c>
      <c r="N704" s="2">
        <f t="shared" si="761"/>
        <v>4</v>
      </c>
      <c r="O704" s="2">
        <f t="shared" si="762"/>
        <v>4</v>
      </c>
      <c r="P704" s="2">
        <f t="shared" si="763"/>
        <v>4</v>
      </c>
      <c r="Q704" s="2">
        <f t="shared" si="764"/>
        <v>6</v>
      </c>
      <c r="R704" s="2">
        <f t="shared" si="765"/>
        <v>7</v>
      </c>
      <c r="S704" s="2">
        <f t="shared" si="766"/>
        <v>7</v>
      </c>
      <c r="T704" s="2">
        <f t="shared" si="767"/>
        <v>5</v>
      </c>
      <c r="U704" s="2">
        <f t="shared" si="768"/>
        <v>7</v>
      </c>
      <c r="V704" s="2">
        <f t="shared" si="769"/>
        <v>6</v>
      </c>
      <c r="W704" s="2">
        <f t="shared" si="770"/>
        <v>5</v>
      </c>
      <c r="X704" s="2">
        <f t="shared" si="771"/>
        <v>6</v>
      </c>
      <c r="Y704" s="2">
        <f t="shared" si="772"/>
        <v>4</v>
      </c>
      <c r="Z704" s="2">
        <f t="shared" si="773"/>
        <v>3</v>
      </c>
      <c r="AA704" s="2">
        <f t="shared" si="774"/>
        <v>2</v>
      </c>
      <c r="AB704" s="2">
        <f t="shared" si="775"/>
        <v>3</v>
      </c>
      <c r="AC704" s="2">
        <f t="shared" si="776"/>
        <v>2</v>
      </c>
      <c r="AD704" s="3">
        <f t="shared" si="829"/>
        <v>6</v>
      </c>
      <c r="AE704" s="2">
        <f t="shared" si="777"/>
        <v>6</v>
      </c>
      <c r="AF704" s="2">
        <f t="shared" si="778"/>
        <v>7</v>
      </c>
      <c r="AG704" s="2">
        <f t="shared" si="779"/>
        <v>7</v>
      </c>
      <c r="AH704" s="2">
        <f t="shared" si="780"/>
        <v>7</v>
      </c>
      <c r="AI704" s="2">
        <f t="shared" si="781"/>
        <v>9</v>
      </c>
      <c r="AJ704" s="2">
        <f t="shared" si="782"/>
        <v>10</v>
      </c>
      <c r="AK704" s="2">
        <f t="shared" si="783"/>
        <v>10</v>
      </c>
      <c r="AL704" s="2">
        <f t="shared" si="784"/>
        <v>8</v>
      </c>
      <c r="AM704" s="2">
        <f t="shared" si="785"/>
        <v>9</v>
      </c>
      <c r="AN704" s="2">
        <f t="shared" si="786"/>
        <v>8</v>
      </c>
      <c r="AO704" s="2">
        <f t="shared" si="787"/>
        <v>7</v>
      </c>
      <c r="AP704" s="2">
        <f t="shared" si="788"/>
        <v>8</v>
      </c>
      <c r="AQ704" s="2">
        <f t="shared" si="789"/>
        <v>6</v>
      </c>
      <c r="AR704" s="2">
        <f t="shared" si="790"/>
        <v>4</v>
      </c>
      <c r="AS704" s="2">
        <f t="shared" si="791"/>
        <v>4</v>
      </c>
      <c r="AT704" s="2">
        <f t="shared" si="792"/>
        <v>5</v>
      </c>
      <c r="AU704" s="2">
        <f t="shared" si="793"/>
        <v>4</v>
      </c>
      <c r="AV704" s="3">
        <f t="shared" si="830"/>
        <v>6</v>
      </c>
      <c r="AW704">
        <f t="shared" si="831"/>
        <v>2</v>
      </c>
      <c r="AX704" s="2">
        <f t="shared" si="794"/>
        <v>2</v>
      </c>
      <c r="AY704" s="2">
        <f t="shared" si="795"/>
        <v>2</v>
      </c>
      <c r="AZ704" s="2">
        <f t="shared" si="796"/>
        <v>3</v>
      </c>
      <c r="BA704" s="2">
        <f t="shared" si="797"/>
        <v>3</v>
      </c>
      <c r="BB704" s="2">
        <f t="shared" si="798"/>
        <v>4</v>
      </c>
      <c r="BC704" s="2">
        <f t="shared" si="799"/>
        <v>5</v>
      </c>
      <c r="BD704" s="2">
        <f t="shared" si="800"/>
        <v>5</v>
      </c>
      <c r="BE704" s="2">
        <f t="shared" si="801"/>
        <v>4</v>
      </c>
      <c r="BF704" s="2">
        <f t="shared" si="802"/>
        <v>4</v>
      </c>
      <c r="BG704" s="2">
        <f t="shared" si="803"/>
        <v>3</v>
      </c>
      <c r="BH704" s="2">
        <f t="shared" si="804"/>
        <v>5</v>
      </c>
      <c r="BI704" s="2">
        <f t="shared" si="805"/>
        <v>6</v>
      </c>
      <c r="BJ704" s="2">
        <f t="shared" si="806"/>
        <v>4</v>
      </c>
      <c r="BK704" s="2">
        <f t="shared" si="807"/>
        <v>2</v>
      </c>
      <c r="BL704" s="2">
        <f t="shared" si="808"/>
        <v>2</v>
      </c>
      <c r="BM704" s="2">
        <f t="shared" si="809"/>
        <v>3</v>
      </c>
      <c r="BN704" s="2">
        <f t="shared" si="810"/>
        <v>3</v>
      </c>
      <c r="BO704" s="3">
        <f t="shared" si="832"/>
        <v>12</v>
      </c>
      <c r="BP704">
        <f t="shared" si="833"/>
        <v>1</v>
      </c>
      <c r="BR704">
        <v>6</v>
      </c>
      <c r="BS704">
        <f t="shared" si="811"/>
        <v>1</v>
      </c>
      <c r="BU704" s="1">
        <f t="shared" si="812"/>
        <v>14.560941418040182</v>
      </c>
      <c r="BV704" s="1">
        <f t="shared" si="813"/>
        <v>4.9479901066264684</v>
      </c>
      <c r="BW704" s="1">
        <f t="shared" si="814"/>
        <v>2.9758538486564539</v>
      </c>
      <c r="BX704" s="1">
        <f t="shared" si="815"/>
        <v>7.3193984533114165</v>
      </c>
      <c r="BY704" s="1">
        <f t="shared" si="816"/>
        <v>4.5562149346520089</v>
      </c>
      <c r="BZ704" s="1">
        <f t="shared" si="817"/>
        <v>2.2538791676979688</v>
      </c>
      <c r="CA704" s="1">
        <f t="shared" si="818"/>
        <v>2.0764610451243986</v>
      </c>
      <c r="CB704" s="1">
        <f t="shared" si="819"/>
        <v>2.5085654009413783</v>
      </c>
      <c r="CC704" s="1">
        <f t="shared" si="820"/>
        <v>2.4500841900718324</v>
      </c>
      <c r="CD704" s="1">
        <f t="shared" si="821"/>
        <v>31.130010123084439</v>
      </c>
      <c r="CE704" s="1">
        <f t="shared" si="822"/>
        <v>4.4730634615154381</v>
      </c>
      <c r="CF704" s="1">
        <f t="shared" si="823"/>
        <v>2.8500523588292661</v>
      </c>
      <c r="CG704" s="1">
        <f t="shared" si="824"/>
        <v>2.4675233923421929</v>
      </c>
      <c r="CH704" s="1">
        <f t="shared" si="825"/>
        <v>2.6267387177199875</v>
      </c>
      <c r="CI704" s="1">
        <f t="shared" si="826"/>
        <v>2.6525739128841654</v>
      </c>
      <c r="CJ704" s="1">
        <f t="shared" si="827"/>
        <v>2.6688452638653333</v>
      </c>
      <c r="CK704" s="1">
        <f t="shared" si="828"/>
        <v>2.6897795369776709</v>
      </c>
      <c r="CL704" s="5">
        <f t="shared" si="834"/>
        <v>7</v>
      </c>
      <c r="CN704" s="9">
        <f t="shared" si="835"/>
        <v>2.0764610451243986</v>
      </c>
    </row>
    <row r="705" spans="1:92" x14ac:dyDescent="0.2">
      <c r="A705" s="4">
        <v>703</v>
      </c>
      <c r="B705" s="1">
        <v>0.72005776246952202</v>
      </c>
      <c r="C705" s="1">
        <v>0.57899999999999996</v>
      </c>
      <c r="D705" s="1">
        <v>0</v>
      </c>
      <c r="E705" s="1">
        <v>44</v>
      </c>
      <c r="F705" s="1">
        <v>56</v>
      </c>
      <c r="G705" s="1">
        <v>4.9579103910005999</v>
      </c>
      <c r="H705" s="1">
        <v>6</v>
      </c>
      <c r="I705">
        <v>1500</v>
      </c>
      <c r="J705">
        <v>185</v>
      </c>
      <c r="K705">
        <v>12.5</v>
      </c>
      <c r="L705" s="1"/>
      <c r="M705" s="2">
        <f t="shared" si="760"/>
        <v>3</v>
      </c>
      <c r="N705" s="2">
        <f t="shared" si="761"/>
        <v>7</v>
      </c>
      <c r="O705" s="2">
        <f t="shared" si="762"/>
        <v>6</v>
      </c>
      <c r="P705" s="2">
        <f t="shared" si="763"/>
        <v>4</v>
      </c>
      <c r="Q705" s="2">
        <f t="shared" si="764"/>
        <v>7</v>
      </c>
      <c r="R705" s="2">
        <f t="shared" si="765"/>
        <v>9</v>
      </c>
      <c r="S705" s="2">
        <f t="shared" si="766"/>
        <v>4</v>
      </c>
      <c r="T705" s="2">
        <f t="shared" si="767"/>
        <v>5</v>
      </c>
      <c r="U705" s="2">
        <f t="shared" si="768"/>
        <v>6</v>
      </c>
      <c r="V705" s="2">
        <f t="shared" si="769"/>
        <v>6</v>
      </c>
      <c r="W705" s="2">
        <f t="shared" si="770"/>
        <v>3</v>
      </c>
      <c r="X705" s="2">
        <f t="shared" si="771"/>
        <v>5</v>
      </c>
      <c r="Y705" s="2">
        <f t="shared" si="772"/>
        <v>2</v>
      </c>
      <c r="Z705" s="2">
        <f t="shared" si="773"/>
        <v>2</v>
      </c>
      <c r="AA705" s="2">
        <f t="shared" si="774"/>
        <v>2</v>
      </c>
      <c r="AB705" s="2">
        <f t="shared" si="775"/>
        <v>2</v>
      </c>
      <c r="AC705" s="2">
        <f t="shared" si="776"/>
        <v>1</v>
      </c>
      <c r="AD705" s="3">
        <f t="shared" si="829"/>
        <v>6</v>
      </c>
      <c r="AE705" s="2">
        <f t="shared" si="777"/>
        <v>6</v>
      </c>
      <c r="AF705" s="2">
        <f t="shared" si="778"/>
        <v>10</v>
      </c>
      <c r="AG705" s="2">
        <f t="shared" si="779"/>
        <v>9</v>
      </c>
      <c r="AH705" s="2">
        <f t="shared" si="780"/>
        <v>7</v>
      </c>
      <c r="AI705" s="2">
        <f t="shared" si="781"/>
        <v>10</v>
      </c>
      <c r="AJ705" s="2">
        <f t="shared" si="782"/>
        <v>12</v>
      </c>
      <c r="AK705" s="2">
        <f t="shared" si="783"/>
        <v>7</v>
      </c>
      <c r="AL705" s="2">
        <f t="shared" si="784"/>
        <v>8</v>
      </c>
      <c r="AM705" s="2">
        <f t="shared" si="785"/>
        <v>8</v>
      </c>
      <c r="AN705" s="2">
        <f t="shared" si="786"/>
        <v>8</v>
      </c>
      <c r="AO705" s="2">
        <f t="shared" si="787"/>
        <v>5</v>
      </c>
      <c r="AP705" s="2">
        <f t="shared" si="788"/>
        <v>7</v>
      </c>
      <c r="AQ705" s="2">
        <f t="shared" si="789"/>
        <v>4</v>
      </c>
      <c r="AR705" s="2">
        <f t="shared" si="790"/>
        <v>3</v>
      </c>
      <c r="AS705" s="2">
        <f t="shared" si="791"/>
        <v>4</v>
      </c>
      <c r="AT705" s="2">
        <f t="shared" si="792"/>
        <v>4</v>
      </c>
      <c r="AU705" s="2">
        <f t="shared" si="793"/>
        <v>3</v>
      </c>
      <c r="AV705" s="3">
        <f t="shared" si="830"/>
        <v>6</v>
      </c>
      <c r="AW705">
        <f t="shared" si="831"/>
        <v>1</v>
      </c>
      <c r="AX705" s="2">
        <f t="shared" si="794"/>
        <v>2</v>
      </c>
      <c r="AY705" s="2">
        <f t="shared" si="795"/>
        <v>4</v>
      </c>
      <c r="AZ705" s="2">
        <f t="shared" si="796"/>
        <v>5</v>
      </c>
      <c r="BA705" s="2">
        <f t="shared" si="797"/>
        <v>2</v>
      </c>
      <c r="BB705" s="2">
        <f t="shared" si="798"/>
        <v>6</v>
      </c>
      <c r="BC705" s="2">
        <f t="shared" si="799"/>
        <v>8</v>
      </c>
      <c r="BD705" s="2">
        <f t="shared" si="800"/>
        <v>2</v>
      </c>
      <c r="BE705" s="2">
        <f t="shared" si="801"/>
        <v>3</v>
      </c>
      <c r="BF705" s="2">
        <f t="shared" si="802"/>
        <v>3</v>
      </c>
      <c r="BG705" s="2">
        <f t="shared" si="803"/>
        <v>3</v>
      </c>
      <c r="BH705" s="2">
        <f t="shared" si="804"/>
        <v>3</v>
      </c>
      <c r="BI705" s="2">
        <f t="shared" si="805"/>
        <v>6</v>
      </c>
      <c r="BJ705" s="2">
        <f t="shared" si="806"/>
        <v>4</v>
      </c>
      <c r="BK705" s="2">
        <f t="shared" si="807"/>
        <v>2</v>
      </c>
      <c r="BL705" s="2">
        <f t="shared" si="808"/>
        <v>2</v>
      </c>
      <c r="BM705" s="2">
        <f t="shared" si="809"/>
        <v>2</v>
      </c>
      <c r="BN705" s="2">
        <f t="shared" si="810"/>
        <v>2</v>
      </c>
      <c r="BO705" s="3">
        <f t="shared" si="832"/>
        <v>6</v>
      </c>
      <c r="BP705">
        <f t="shared" si="833"/>
        <v>1</v>
      </c>
      <c r="BR705">
        <v>12</v>
      </c>
      <c r="BS705">
        <f t="shared" si="811"/>
        <v>1</v>
      </c>
      <c r="BU705" s="1">
        <f t="shared" si="812"/>
        <v>175.07369891827071</v>
      </c>
      <c r="BV705" s="1">
        <f t="shared" si="813"/>
        <v>37.652599399696733</v>
      </c>
      <c r="BW705" s="1">
        <f t="shared" si="814"/>
        <v>37.55543577196336</v>
      </c>
      <c r="BX705" s="1">
        <f t="shared" si="815"/>
        <v>25.480689564359029</v>
      </c>
      <c r="BY705" s="1">
        <f t="shared" si="816"/>
        <v>12.870957618464475</v>
      </c>
      <c r="BZ705" s="1">
        <f t="shared" si="817"/>
        <v>12.622609225711182</v>
      </c>
      <c r="CA705" s="1">
        <f t="shared" si="818"/>
        <v>17.67214386099845</v>
      </c>
      <c r="CB705" s="1">
        <f t="shared" si="819"/>
        <v>25.071088510364461</v>
      </c>
      <c r="CC705" s="1">
        <f t="shared" si="820"/>
        <v>5.35033278694545</v>
      </c>
      <c r="CD705" s="1">
        <f t="shared" si="821"/>
        <v>400.00524471467224</v>
      </c>
      <c r="CE705" s="1">
        <f t="shared" si="822"/>
        <v>3.8779015821267455</v>
      </c>
      <c r="CF705" s="1">
        <f t="shared" si="823"/>
        <v>1.9147013642735162</v>
      </c>
      <c r="CG705" s="1">
        <f t="shared" si="824"/>
        <v>1.9367994150141281</v>
      </c>
      <c r="CH705" s="1">
        <f t="shared" si="825"/>
        <v>2.2102438472876007</v>
      </c>
      <c r="CI705" s="1">
        <f t="shared" si="826"/>
        <v>2.3285958462282133</v>
      </c>
      <c r="CJ705" s="1">
        <f t="shared" si="827"/>
        <v>2.3479935814846473</v>
      </c>
      <c r="CK705" s="1">
        <f t="shared" si="828"/>
        <v>2.3634758776766263</v>
      </c>
      <c r="CL705" s="5">
        <f t="shared" si="834"/>
        <v>12</v>
      </c>
      <c r="CN705" s="9">
        <f t="shared" si="835"/>
        <v>1.9147013642735162</v>
      </c>
    </row>
    <row r="706" spans="1:92" x14ac:dyDescent="0.2">
      <c r="A706" s="4">
        <v>704</v>
      </c>
      <c r="B706" s="1">
        <v>0.74573958742522295</v>
      </c>
      <c r="C706" s="1">
        <v>0.42299999999999999</v>
      </c>
      <c r="D706" s="1">
        <v>0</v>
      </c>
      <c r="E706" s="1">
        <v>0</v>
      </c>
      <c r="F706" s="1">
        <v>100</v>
      </c>
      <c r="G706" s="1">
        <v>6.3385338416466404</v>
      </c>
      <c r="H706" s="1">
        <v>6</v>
      </c>
      <c r="I706">
        <v>1500</v>
      </c>
      <c r="J706">
        <v>185</v>
      </c>
      <c r="K706">
        <v>12.5</v>
      </c>
      <c r="L706" s="1"/>
      <c r="M706" s="2">
        <f t="shared" ref="M706:M769" si="836">COUNTIF(B706,"&gt;=0.2")+COUNTIF(B706,"&lt;=0.4")+COUNTIF(C706,"&gt;2")+COUNTIF(D706,"&gt;=40")+COUNTIF(D706,"&lt;=60")+COUNTIF(E706,"&gt;=40")+COUNTIF(E706,"&lt;=60")+COUNTIF(F706,"&lt;10")+COUNTIF(G706,"&gt;25")+COUNTIF(H706,"=8")</f>
        <v>2</v>
      </c>
      <c r="N706" s="2">
        <f t="shared" ref="N706:N769" si="837">COUNTIF(B706,"&gt;=0.3")+COUNTIF(B706,"&lt;=0.6")+COUNTIF(C706,"&gt;=0.75")+COUNTIF(C706,"&lt;=2")+COUNTIF(D706,"&gt;=40")+COUNTIF(D706,"&lt;=70")+COUNTIF(E706,"&gt;=30")+COUNTIF(E706,"&lt;=50")+COUNTIF(F706,"&lt;20")+COUNTIF(G706,"&gt;=10")+COUNTIF(G706,"&lt;=25")+COUNTIF(H706,"&gt;=6")+COUNTIF(H706,"&lt;=7")</f>
        <v>6</v>
      </c>
      <c r="O706" s="2">
        <f t="shared" ref="O706:O769" si="838">COUNTIF(B706,"&gt;=0.2")+COUNTIF(B706,"&lt;=0.6")+COUNTIF(C706,"&gt;=0.75")+COUNTIF(C706,"&lt;=1.5")+COUNTIF(D706,"&gt;=40")+COUNTIF(D706,"&lt;=70")+COUNTIF(E706,"&gt;=20")+COUNTIF(E706,"&lt;=50")+COUNTIF(F706,"&lt;30")+COUNTIF(G706,"&gt;=3")+COUNTIF(G706,"&lt;=10")+COUNTIF(H706,"=6")</f>
        <v>5</v>
      </c>
      <c r="P706" s="2">
        <f t="shared" ref="P706:P769" si="839">COUNTIF(B706,"&gt;=0.5")+COUNTIF(B706,"&lt;=0.7")+COUNTIF(C706,"&gt;=0.75")+COUNTIF(C706,"&lt;=1.25")+COUNTIF(D706,"&gt;=20")+COUNTIF(D706,"&lt;=40")+COUNTIF(E706,"&gt;=30")+COUNTIF(E706,"&lt;=40")+COUNTIF(F706,"&gt;=30")+COUNTIF(F706,"&lt;=40")+COUNTIF(G706,"&gt;25")+COUNTIF(H706,"&gt;=7")+COUNTIF(H706,"&lt;=8")</f>
        <v>4</v>
      </c>
      <c r="Q706" s="2">
        <f t="shared" ref="Q706:Q769" si="840">COUNTIF(B706,"&gt;=0.5")+COUNTIF(B706,"&lt;=0.8")+COUNTIF(C706,"&gt;=0.3")+COUNTIF(C706,"&lt;=0.75")+COUNTIF(D706,"&gt;=20")+COUNTIF(D706,"&lt;=40")+COUNTIF(E706,"&gt;=30")+COUNTIF(E706,"&lt;=50")+COUNTIF(F706,"&gt;=20")+COUNTIF(F706,"&lt;=40")+COUNTIF(G706,"&gt;=10")+COUNTIF(G706,"&lt;=25")+COUNTIF(H706,"&gt;=5")+COUNTIF(H706,"&lt;=6")</f>
        <v>6</v>
      </c>
      <c r="R706" s="2">
        <f t="shared" ref="R706:R769" si="841">COUNTIF(B706,"&gt;=0.6")+COUNTIF(B706,"&lt;=0.9")+COUNTIF(C706,"&gt;=0.3")+COUNTIF(C706,"&lt;=0.75")+COUNTIF(D706,"&gt;=20")+COUNTIF(D706,"&lt;=40")+COUNTIF(E706,"&gt;=20")+COUNTIF(E706,"&lt;=50")+COUNTIF(F706,"&gt;=30")+COUNTIF(F706,"&lt;=60")+COUNTIF(G706,"&gt;=3")+COUNTIF(G706,"&lt;=10")+COUNTIF(H706,"&gt;=5")+COUNTIF(H706,"&lt;=6")</f>
        <v>7</v>
      </c>
      <c r="S706" s="2">
        <f t="shared" ref="S706:S769" si="842">COUNTIF(B706,"&gt;=0.2")+COUNTIF(B706,"&lt;=0.5")+COUNTIF(C706,"&gt;=1")+COUNTIF(C706,"&lt;=2")+COUNTIF(D706,"&gt;=60")+COUNTIF(D706,"&lt;=90")+COUNTIF(E706,"&lt;20")+COUNTIF(F706,"&lt;30")+COUNTIF(G706,"&gt;=2")+COUNTIF(G706,"&lt;=4")+COUNTIF(H706,"&gt;=4")+COUNTIF(H706,"&lt;=5")</f>
        <v>5</v>
      </c>
      <c r="T706" s="2">
        <f t="shared" ref="T706:T769" si="843">COUNTIF(B706,"&gt;0.7")+COUNTIF(C706,"&gt;=0.1")+COUNTIF(C706,"&lt;=0.3")+COUNTIF(D706,"&gt;=30")+COUNTIF(D706,"&lt;=50")+COUNTIF(E706,"&gt;=40")+COUNTIF(E706,"&lt;=50")+COUNTIF(F706,"&lt;20")+COUNTIF(G706,"&gt;=3")+COUNTIF(G706,"&lt;=10")+COUNTIF(H706,"=5")</f>
        <v>4</v>
      </c>
      <c r="U706" s="2">
        <f t="shared" ref="U706:U769" si="844">COUNTIF(B706,"&gt;0.8")+COUNTIF(C706,"&gt;=0.1")+COUNTIF(C706,"&lt;=0.25")+COUNTIF(D706,"&gt;=10")+COUNTIF(D706,"&lt;=20")+COUNTIF(E706,"&lt;20")+COUNTIF(F706,"&gt;=60")+COUNTIF(F706,"&lt;=80")+COUNTIF(G706,"&gt;=3")+COUNTIF(G706,"&lt;=10")+COUNTIF(H706,"&gt;=5")+COUNTIF(H706,"&lt;=6")</f>
        <v>7</v>
      </c>
      <c r="V706" s="2">
        <f t="shared" ref="V706:V769" si="845">COUNTIF(B706,"&gt;=0.6")+COUNTIF(B706,"&lt;=0.9")+COUNTIF(C706,"&gt;=0.2")+COUNTIF(C706,"&lt;=0.5")+COUNTIF(D706,"&gt;=20")+COUNTIF(D706,"&lt;=30")+COUNTIF(E706,"&gt;=20")+COUNTIF(E706,"&lt;=40")+COUNTIF(F706,"&gt;=40")+COUNTIF(F706,"&lt;=50")+COUNTIF(G706,"&gt;=5")+COUNTIF(G706,"&lt;=15")+COUNTIF(H706,"&gt;=5")+COUNTIF(H706,"&lt;=6")</f>
        <v>7</v>
      </c>
      <c r="W706" s="2">
        <f t="shared" ref="W706:W769" si="846">COUNTIF(B706,"&lt;0.4")+COUNTIF(C706,"&gt;1")+COUNTIF(D706,"&lt;10")+COUNTIF(E706,"&lt;10")+COUNTIF(F706,"&gt;90")+COUNTIF(G706,"&gt;=3")+COUNTIF(G706,"&lt;=30")+COUNTIF(H706,"=8")</f>
        <v>5</v>
      </c>
      <c r="X706" s="2">
        <f t="shared" ref="X706:X769" si="847">COUNTIF(B706,"&gt;=0.5")+COUNTIF(B706,"&lt;=0.8")+COUNTIF(C706,"&gt;=0.25")+COUNTIF(C706,"&lt;=0.75")+COUNTIF(D706,"&lt;10")+COUNTIF(E706,"&lt;10")+COUNTIF(F706,"&gt;90")+COUNTIF(G706,"&gt;=3")+COUNTIF(G706,"&lt;=15")+COUNTIF(H706,"&gt;=5")+COUNTIF(H706,"&lt;=6")</f>
        <v>7</v>
      </c>
      <c r="Y706" s="2">
        <f t="shared" ref="Y706:Y769" si="848">COUNTIF(B706,"&gt;=0.7")+COUNTIF(B706,"&lt;=0.9")+COUNTIF(C706,"&gt;=0.25")+COUNTIF(C706,"&lt;=1.0")+COUNTIF(D706,"&lt;10")+COUNTIF(E706,"&lt;10")+COUNTIF(F706,"&gt;90")+COUNTIF(G706,"&lt;2")+COUNTIF(H706,"&gt;=4")+COUNTIF(H706,"&lt;=5")</f>
        <v>4</v>
      </c>
      <c r="Z706" s="2">
        <f t="shared" ref="Z706:Z769" si="849">COUNTIF(B706,"&gt;0.9")+COUNTIF(C706,"&lt;0.1")+COUNTIF(D706,"&lt;10")+COUNTIF(E706,"&lt;10")+COUNTIF(F706,"&gt;90")+COUNTIF(G706,"&lt;1")+COUNTIF(H706,"&gt;=3")+COUNTIF(H706,"&lt;=4")</f>
        <v>4</v>
      </c>
      <c r="AA706" s="2">
        <f t="shared" ref="AA706:AA769" si="850">COUNTIF(B706,"&gt;0.9")+COUNTIF(C706,"&lt;0.1")+COUNTIF(D706,"&lt;10")+COUNTIF(E706,"&gt;90")+COUNTIF(F706,"&lt;10")+COUNTIF(G706,"&lt;0.25")+COUNTIF(H706,"&gt;=1")+COUNTIF(H706,"&lt;=2")</f>
        <v>2</v>
      </c>
      <c r="AB706" s="2">
        <f t="shared" ref="AB706:AB769" si="851">COUNTIF(B706,"&gt;0.9")+COUNTIF(C706,"&lt;0.1")+COUNTIF(D706,"&lt;10")+COUNTIF(E706,"&lt;10")+COUNTIF(F706,"&gt;90")+COUNTIF(G706,"&lt;0.25")+COUNTIF(H706,"&gt;=1")+COUNTIF(H706,"&lt;=2")</f>
        <v>4</v>
      </c>
      <c r="AC706" s="2">
        <f t="shared" ref="AC706:AC769" si="852">COUNTIF(B706,"&gt;0.9")+COUNTIF(C706,"&lt;0.1")+COUNTIF(D706,"&lt;10")+COUNTIF(E706,"&lt;10")+COUNTIF(F706,"&gt;90")</f>
        <v>3</v>
      </c>
      <c r="AD706" s="3">
        <f t="shared" si="829"/>
        <v>6</v>
      </c>
      <c r="AE706" s="2">
        <f t="shared" ref="AE706:AE769" si="853">COUNTIF(B706,"&gt;=0.2")+COUNTIF(B706,"&lt;=0.4")+COUNTIF(C706,"&gt;2")+COUNTIF(D706,"&gt;=40")+COUNTIF(D706,"&lt;=60")+COUNTIF(E706,"&gt;=40")+COUNTIF(E706,"&lt;=60")+COUNTIF(F706,"&lt;10")+COUNTIF(G706,"&gt;25")+COUNTIF(H706,"=8")+COUNTIF(I706,"&gt;=1500")+COUNTIF(I706,"&lt;=1800")+COUNTIF(J706,"&gt;=0.10")+COUNTIF(J706,"&lt;=0.20")+COUNTIF(K706,"&gt;=50")+COUNTIF(K706,"&lt;=300")</f>
        <v>5</v>
      </c>
      <c r="AF706" s="2">
        <f t="shared" ref="AF706:AF769" si="854">COUNTIF(B706,"&gt;=0.3")+COUNTIF(B706,"&lt;=0.6")+COUNTIF(C706,"&gt;=0.75")+COUNTIF(C706,"&lt;=2")+COUNTIF(D706,"&gt;=40")+COUNTIF(D706,"&lt;=70")+COUNTIF(E706,"&gt;=30")+COUNTIF(E706,"&lt;=50")+COUNTIF(F706,"&lt;20")+COUNTIF(G706,"&gt;=10")+COUNTIF(G706,"&lt;=25")+COUNTIF(H706,"&gt;=6")+COUNTIF(H706,"&lt;=7")+COUNTIF(I706,"&gt;=1500")+COUNTIF(I706,"&lt;=2200")+COUNTIF(J706,"&gt;=0.10")+COUNTIF(J706,"&lt;=0.20")+COUNTIF(K706,"&lt;75")</f>
        <v>9</v>
      </c>
      <c r="AG706" s="2">
        <f t="shared" ref="AG706:AG769" si="855">COUNTIF(B706,"&gt;=0.2")+COUNTIF(B706,"&lt;=0.6")+COUNTIF(C706,"&gt;=0.75")+COUNTIF(C706,"&lt;=1.5")+COUNTIF(D706,"&gt;=40")+COUNTIF(D706,"&lt;=70")+COUNTIF(E706,"&gt;=20")+COUNTIF(E706,"&lt;=50")+COUNTIF(F706,"&lt;30")+COUNTIF(G706,"&gt;=3")+COUNTIF(G706,"&lt;=10")+COUNTIF(H706,"=6")+COUNTIF(I706,"&gt;=1200")+COUNTIF(I706,"&lt;=1800")+COUNTIF(J706,"&gt;=0.10")+COUNTIF(J706,"&lt;=0.20")+COUNTIF(K706,"&lt;75")</f>
        <v>8</v>
      </c>
      <c r="AH706" s="2">
        <f t="shared" ref="AH706:AH769" si="856">COUNTIF(B706,"&gt;=0.5")+COUNTIF(B706,"&lt;=0.7")+COUNTIF(C706,"&gt;=0.75")+COUNTIF(C706,"&lt;=1.25")+COUNTIF(D706,"&gt;=20")+COUNTIF(D706,"&lt;=40")+COUNTIF(E706,"&gt;=30")+COUNTIF(E706,"&lt;=40")+COUNTIF(F706,"&gt;=30")+COUNTIF(F706,"&lt;=40")+COUNTIF(G706,"&gt;25")+COUNTIF(H706,"&gt;=7")+COUNTIF(H706,"&lt;=8")+COUNTIF(I706,"&gt;=1400")+COUNTIF(I706,"&lt;=1800")+COUNTIF(J706,"&gt;=0.12")+COUNTIF(J706,"&lt;=0.25")+COUNTIF(K706,"&lt;50")</f>
        <v>7</v>
      </c>
      <c r="AI706" s="2">
        <f t="shared" ref="AI706:AI769" si="857">COUNTIF(B706,"&gt;=0.5")+COUNTIF(B706,"&lt;=0.8")+COUNTIF(C706,"&gt;=0.3")+COUNTIF(C706,"&lt;=0.75")+COUNTIF(D706,"&gt;=20")+COUNTIF(D706,"&lt;=40")+COUNTIF(E706,"&gt;=30")+COUNTIF(E706,"&lt;=50")+COUNTIF(F706,"&gt;=20")+COUNTIF(F706,"&lt;=40")+COUNTIF(G706,"&gt;=10")+COUNTIF(G706,"&lt;=25")+COUNTIF(H706,"&gt;=5")+COUNTIF(H706,"&lt;=6")+COUNTIF(I706,"&gt;=1400")+COUNTIF(I706,"&lt;=2000")+COUNTIF(J706,"&gt;=0.12")+COUNTIF(J706,"&lt;=0.25")+COUNTIF(K706,"&lt;25")</f>
        <v>9</v>
      </c>
      <c r="AJ706" s="2">
        <f t="shared" ref="AJ706:AJ769" si="858">COUNTIF(B706,"&gt;=0.6")+COUNTIF(B706,"&lt;=0.9")+COUNTIF(C706,"&gt;=0.3")+COUNTIF(C706,"&lt;=0.75")+COUNTIF(D706,"&gt;=20")+COUNTIF(D706,"&lt;=40")+COUNTIF(E706,"&gt;=20")+COUNTIF(E706,"&lt;=50")+COUNTIF(F706,"&gt;=30")+COUNTIF(F706,"&lt;=60")+COUNTIF(G706,"&gt;=3")+COUNTIF(G706,"&lt;=10")+COUNTIF(H706,"&gt;=5")+COUNTIF(H706,"&lt;=6")+COUNTIF(I706,"&gt;=1200")+COUNTIF(I706,"&lt;=1800")+COUNTIF(J706,"&gt;=0.12")+COUNTIF(J706,"&lt;=0.25")+COUNTIF(K706,"&lt;25")</f>
        <v>10</v>
      </c>
      <c r="AK706" s="2">
        <f t="shared" ref="AK706:AK769" si="859">COUNTIF(B706,"&gt;=0.2")+COUNTIF(B706,"&lt;=0.5")+COUNTIF(C706,"&gt;=1")+COUNTIF(C706,"&lt;=2")+COUNTIF(D706,"&gt;=60")+COUNTIF(D706,"&lt;=90")+COUNTIF(E706,"&lt;20")+COUNTIF(F706,"&lt;30")+COUNTIF(G706,"&gt;=2")+COUNTIF(G706,"&lt;=4")+COUNTIF(H706,"&gt;=4")+COUNTIF(H706,"&lt;=5")+COUNTIF(I706,"&gt;=800")+COUNTIF(I706,"&lt;=1500")+COUNTIF(J706,"&gt;=0.15")+COUNTIF(J706,"&lt;=0.35")+COUNTIF(K706,"&lt;35")</f>
        <v>8</v>
      </c>
      <c r="AL706" s="2">
        <f t="shared" ref="AL706:AL769" si="860">COUNTIF(B706,"&gt;0.7")+COUNTIF(C706,"&gt;=0.1")+COUNTIF(C706,"&lt;=0.3")+COUNTIF(D706,"&gt;=30")+COUNTIF(D706,"&lt;=50")+COUNTIF(E706,"&gt;=40")+COUNTIF(E706,"&lt;=50")+COUNTIF(F706,"&lt;20")+COUNTIF(G706,"&gt;=3")+COUNTIF(G706,"&lt;=10")+COUNTIF(H706,"=5")+COUNTIF(I706,"&gt;=1200")+COUNTIF(I706,"&lt;=1800")+COUNTIF(J706,"&gt;=0.15")+COUNTIF(J706,"&lt;=0.25")+COUNTIF(K706,"&lt;50")</f>
        <v>7</v>
      </c>
      <c r="AM706" s="2">
        <f t="shared" ref="AM706:AM769" si="861">COUNTIF(B706,"&gt;0.8")+COUNTIF(C706,"&gt;=0.1")+COUNTIF(C706,"&lt;=0.25")+COUNTIF(D706,"&gt;=10")+COUNTIF(D706,"&lt;=20")+COUNTIF(E706,"&lt;20")+COUNTIF(F706,"&gt;=60")+COUNTIF(F706,"&lt;=80")+COUNTIF(G706,"&gt;=3")+COUNTIF(G706,"&lt;=10")+COUNTIF(H706,"&gt;=5")+COUNTIF(H706,"&lt;=6")+COUNTIF(I706,"&gt;=1000")+COUNTIF(I706,"&lt;=1800")+COUNTIF(J706,"&gt;=0.12")+COUNTIF(J706,"&lt;=0.25")+COUNTIF(K706,"&lt;10")</f>
        <v>9</v>
      </c>
      <c r="AN706" s="2">
        <f t="shared" ref="AN706:AN769" si="862">COUNTIF(B706,"&gt;=0.6")+COUNTIF(B706,"&lt;=0.9")+COUNTIF(C706,"&gt;=0.2")+COUNTIF(C706,"&lt;=0.5")+COUNTIF(D706,"&gt;=20")+COUNTIF(D706,"&lt;=30")+COUNTIF(E706,"&gt;=20")+COUNTIF(E706,"&lt;=40")+COUNTIF(F706,"&gt;=40")+COUNTIF(F706,"&lt;=50")+COUNTIF(G706,"&gt;=5")+COUNTIF(G706,"&lt;=15")+COUNTIF(H706,"&gt;=5")+COUNTIF(H706,"&lt;=6")+COUNTIF(I706,"&gt;=1000")+COUNTIF(I706,"&lt;=2500")+COUNTIF(J706,"&gt;=0.12")+COUNTIF(J706,"&lt;=0.20")+COUNTIF(K706,"&gt;300")</f>
        <v>9</v>
      </c>
      <c r="AO706" s="2">
        <f t="shared" ref="AO706:AO769" si="863">COUNTIF(B706,"&lt;0.4")+COUNTIF(C706,"&gt;1")+COUNTIF(D706,"&lt;10")+COUNTIF(E706,"&lt;10")+COUNTIF(F706,"&gt;90")+COUNTIF(G706,"&gt;=3")+COUNTIF(G706,"&lt;=30")+COUNTIF(H706,"=8")+COUNTIF(I706,"&gt;=1000")+COUNTIF(I706,"&lt;=1800")+COUNTIF(J706,"&gt;=0.12")+COUNTIF(J706,"&lt;=0.20")+COUNTIF(K706,"=0")</f>
        <v>7</v>
      </c>
      <c r="AP706" s="2">
        <f t="shared" ref="AP706:AP769" si="864">COUNTIF(B706,"&gt;=0.5")+COUNTIF(B706,"&lt;=0.8")+COUNTIF(C706,"&gt;=0.25")+COUNTIF(C706,"&lt;=0.75")+COUNTIF(D706,"&lt;10")+COUNTIF(E706,"&lt;10")+COUNTIF(F706,"&gt;90")+COUNTIF(G706,"&gt;=3")+COUNTIF(G706,"&lt;=15")+COUNTIF(H706,"&gt;=5")+COUNTIF(H706,"&lt;=6")+COUNTIF(I706,"&gt;=1200")+COUNTIF(I706,"&lt;=1800")+COUNTIF(J706,"&gt;=0.15")+COUNTIF(J706,"&lt;=0.25")+COUNTIF(K706,"=0")</f>
        <v>9</v>
      </c>
      <c r="AQ706" s="2">
        <f t="shared" ref="AQ706:AQ769" si="865">COUNTIF(B706,"&gt;=0.7")+COUNTIF(B706,"&lt;=0.9")+COUNTIF(C706,"&gt;=0.25")+COUNTIF(C706,"&lt;=1.0")+COUNTIF(D706,"&lt;10")+COUNTIF(E706,"&lt;10")+COUNTIF(F706,"&gt;90")+COUNTIF(G706,"&lt;2")+COUNTIF(H706,"&gt;=4")+COUNTIF(H706,"&lt;=5")+COUNTIF(I706,"&gt;=1200")+COUNTIF(I706,"&lt;=1600")+COUNTIF(J706,"&gt;=0.15")+COUNTIF(J706,"&lt;=0.25")+COUNTIF(K706,"=0")</f>
        <v>6</v>
      </c>
      <c r="AR706" s="2">
        <f t="shared" ref="AR706:AR769" si="866">COUNTIF(B706,"&gt;0.9")+COUNTIF(C706,"&lt;0.1")+COUNTIF(D706,"&lt;10")+COUNTIF(E706,"&lt;10")+COUNTIF(F706,"&gt;90")+COUNTIF(G706,"&lt;1")+COUNTIF(H706,"&gt;=3")+COUNTIF(H706,"&lt;=4")+COUNTIF(I706,"&gt;=600")+COUNTIF(I706,"&lt;=1400")+COUNTIF(J706,"&gt;=0.20")+COUNTIF(J706,"&lt;=0.35")+COUNTIF(K706,"=0")</f>
        <v>5</v>
      </c>
      <c r="AS706" s="2">
        <f t="shared" ref="AS706:AS769" si="867">COUNTIF(B706,"&gt;0.9")+COUNTIF(C706,"&lt;0.1")+COUNTIF(D706,"&lt;10")+COUNTIF(E706,"&gt;90")+COUNTIF(F706,"&lt;10")+COUNTIF(G706,"&lt;0.25")+COUNTIF(H706,"&gt;=1")+COUNTIF(H706,"&lt;=2")+COUNTIF(I706,"&gt;=1200")+COUNTIF(I706,"&lt;=2500")+COUNTIF(J706,"&gt;=0.15")+COUNTIF(J706,"&lt;=0.30")+COUNTIF(K706,"=0")</f>
        <v>4</v>
      </c>
      <c r="AT706" s="2">
        <f t="shared" ref="AT706:AT769" si="868">COUNTIF(B706,"&gt;0.9")+COUNTIF(C706,"&lt;0.1")+COUNTIF(D706,"&lt;10")+COUNTIF(E706,"&lt;10")+COUNTIF(F706,"&gt;90")+COUNTIF(G706,"&lt;0.25")+COUNTIF(H706,"&gt;=1")+COUNTIF(H706,"&lt;=2")+COUNTIF(I706,"&gt;=1200")+COUNTIF(I706,"&lt;=2500")+COUNTIF(J706,"&gt;=0.15")+COUNTIF(J706,"&lt;=0.30")+COUNTIF(K706,"=0")</f>
        <v>6</v>
      </c>
      <c r="AU706" s="2">
        <f t="shared" ref="AU706:AU769" si="869">COUNTIF(B706,"&gt;0.9")+COUNTIF(C706,"&lt;0.1")+COUNTIF(D706,"&lt;10")+COUNTIF(E706,"&lt;10")+COUNTIF(F706,"&gt;90")+COUNTIF(G706,"&gt;=1")+COUNTIF(G706,"&lt;=2")+COUNTIF(H706,"&lt;0.25")+COUNTIF(I706,"=1500")+COUNTIF(J706,"&gt;=0.02")+COUNTIF(J706,"&lt;=0.10")+COUNTIF(K706,"=0")</f>
        <v>5</v>
      </c>
      <c r="AV706" s="3">
        <f t="shared" si="830"/>
        <v>6</v>
      </c>
      <c r="AW706">
        <f t="shared" si="831"/>
        <v>1</v>
      </c>
      <c r="AX706" s="2">
        <f t="shared" ref="AX706:AX769" si="870">IF(AND(B706&gt;=0.2, B706&lt;=0.4), 1, 0) +
IF(C706&gt;2, 1, 0) +
IF(AND(D706&gt;=40, D706&lt;=60), 1, 0) +
IF(AND(E706&gt;=40, E706&lt;=60), 1, 0) +
IF(AND(F706&lt;10), 1, 0) +
IF(G706&gt;25, 1, 0) +
IF(H706=8, 1, 0) +
IF(AND(I706&gt;=1500, I706&lt;=1800), 1, 0) +
IF(AND(J706&gt;=0.1, J706&lt;=0.2), 1, 0) +
IF(AND(K706&gt;=50, K706&lt;=300), 1, 0)</f>
        <v>1</v>
      </c>
      <c r="AY706" s="2">
        <f t="shared" ref="AY706:AY769" si="871">IF(AND(B706&gt;=0.3, B706&lt;=0.6), 1, 0) +
IF(AND(C706&gt;=0.75, C706&lt;=2), 1, 0) +
IF(AND(D706&gt;=40, D706&lt;=70), 1, 0) +
IF(AND(E706&gt;=30, E706&lt;=50), 1, 0) +
IF(AND(F706&lt;20), 1, 0) +
IF(AND(G706&gt;=10, G706&lt;=25), 1, 0) +
IF(AND(H706&gt;=6, H706&lt;=7), 1, 0) +
IF(AND(I706&gt;=1500, I706&lt;=2200), 1, 0) +
IF(AND(J706&gt;=0.1, J706&lt;=0.2), 1, 0) +
IF(K706&lt;75, 1, 0)</f>
        <v>3</v>
      </c>
      <c r="AZ706" s="2">
        <f t="shared" ref="AZ706:AZ769" si="872">IF(AND(B706&gt;=0.2, B706&lt;=0.6), 1, 0) +
IF(AND(C706&gt;=0.75, C706&lt;=1.5), 1, 0) +
IF(AND(D706&gt;=40, D706&lt;=70), 1, 0) +
IF(AND(E706&gt;=20, E706&lt;=50), 1, 0) +
IF(AND(F706&lt;30), 1, 0) +
IF(AND(G706&gt;=3, G706&lt;=10), 1, 0) +
IF(H706=6, 1, 0) +
IF(AND(I706&gt;=1200, I706&lt;=1800), 1, 0) +
IF(AND(J706&gt;=0.1, J706&lt;=0.2), 1, 0) +
IF(AND(K706&lt;75), 1, 0)</f>
        <v>4</v>
      </c>
      <c r="BA706" s="2">
        <f t="shared" ref="BA706:BA769" si="873">IF(AND(B706&gt;=0.5, B706&lt;=0.7), 1, 0) +
IF(AND(C706&gt;=0.75, C706&lt;=1.25), 1, 0) +
IF(AND(D706&gt;=20, D706&lt;=40), 1, 0) +
IF(AND(E706&gt;=30, E706&lt;=40), 1, 0) +
IF(AND(F706&gt;=30, F706&lt;=40), 1, 0) +
IF(G706&gt;25, 1, 0) +
IF(AND(H706&gt;=7, H706&lt;=8), 1, 0) +
IF(AND(I706&gt;=1400, I706&lt;=1800), 1, 0) +
IF(AND(J706&gt;=0.12, J706&lt;=0.25), 1, 0) +
IF(AND(K706&lt;50), 1, 0)</f>
        <v>2</v>
      </c>
      <c r="BB706" s="2">
        <f t="shared" ref="BB706:BB769" si="874">IF(AND(B706&gt;=0.5, B706&lt;=0.8), 1, 0) +
IF(AND(C706&gt;=0.3, C706&lt;=0.75), 1, 0) +
IF(AND(D706&gt;=20, D706&lt;=40), 1, 0) +
IF(AND(E706&gt;=30, E706&lt;=50), 1, 0) +
IF(AND(F706&gt;=20, F706&lt;=40), 1, 0) +
IF(AND(G706&gt;=10, G706&lt;=25), 1, 0) +
IF(AND(H706&gt;=5, H706&lt;=6), 1, 0) +
IF(AND(I706&gt;=1400, I706&lt;=2000), 1, 0) +
IF(AND(J706&gt;=0.12, J706&lt;=0.25), 1, 0) +
IF(AND(K706&lt;25), 1, 0)</f>
        <v>5</v>
      </c>
      <c r="BC706" s="2">
        <f t="shared" ref="BC706:BC769" si="875">IF(AND(B706&gt;=0.6, B706&lt;=0.9), 1, 0) +
IF(AND(C706&gt;=0.3, C706&lt;=0.75), 1, 0) +
IF(AND(D706&gt;=20, D706&lt;=40), 1, 0) +
IF(AND(E706&gt;=20, E706&lt;=50), 1, 0) +
IF(AND(F706&gt;=30, F706&lt;=60), 1, 0) +
IF(AND(G706&gt;=3, G706&lt;=10), 1, 0) +
IF(AND(H706&gt;=5, H706&lt;=6), 1, 0) +
IF(AND(I706&gt;=1200, I706&lt;=1800), 1, 0) +
IF(AND(J706&gt;=0.12, J706&lt;=0.25), 1, 0) +
IF(AND(K706&lt;25), 1, 0)</f>
        <v>6</v>
      </c>
      <c r="BD706" s="2">
        <f t="shared" ref="BD706:BD769" si="876">IF(AND(B706&gt;=0.2, B706&lt;=0.5), 1, 0) +
IF(AND(C706&gt;=1, C706&lt;=2), 1, 0) +
IF(AND(D706&gt;=60, D706&lt;=90), 1, 0) +
IF(E706&lt;20, 1, 0) +
IF(F706&lt;30, 1, 0) +
IF(AND(G706&gt;=2, G706&lt;=4), 1, 0) +
IF(AND(H706&gt;=4, H706&lt;=5), 1, 0) +
IF(AND(I706&gt;=800, I706&lt;=1500), 1, 0) +
IF(AND(J706&gt;=0.15, J706&lt;=0.35), 1, 0) +
IF(AND(K706&lt;35), 1, 0)</f>
        <v>3</v>
      </c>
      <c r="BE706" s="2">
        <f t="shared" ref="BE706:BE769" si="877">IF(B706&gt;0.8, 1, 0) +
IF(AND(C706&gt;=0.1, C706&lt;=0.25), 1, 0) +
IF(AND(D706&gt;=10, D706&lt;=20), 1, 0) +
IF(E706&lt;20, 1, 0) +
IF(AND(F706&gt;=60, F706&lt;=80), 1, 0) +
IF(AND(G706&gt;=3, G706&lt;=10), 1, 0) +
IF(AND(H706&gt;=5, H706&lt;=6), 1, 0) +
IF(AND(I706&gt;=1000, I706&lt;=1800), 1, 0) +
IF(AND(J706&gt;=0.12, J706&lt;=0.25), 1, 0) +
IF(K706&lt;10, 1, 0)</f>
        <v>4</v>
      </c>
      <c r="BF706" s="2">
        <f t="shared" ref="BF706:BF769" si="878">IF(B706&gt;0.8, 1, 0) +
IF(AND(C706&gt;=0.1, C706&lt;=0.25), 1, 0) +
IF(AND(D706&gt;=10, D706&lt;=20), 1, 0) +
IF(E706&lt;20, 1, 0) +
IF(AND(F706&gt;=60, F706&lt;=80), 1, 0) +
IF(AND(G706&gt;=3, G706&lt;=10), 1, 0) +
IF(AND(H706&gt;=5, H706&lt;=6), 1, 0) +
IF(AND(I706&gt;=1000, I706&lt;=1800), 1, 0) +
IF(AND(J706&gt;=0.12, J706&lt;=0.25), 1, 0) +
IF(K706&lt;10, 1, 0)</f>
        <v>4</v>
      </c>
      <c r="BG706" s="2">
        <f t="shared" ref="BG706:BG769" si="879">IF(AND(B706&gt;=0.6, B706&lt;=0.9), 1, 0) +
IF(AND(C706&gt;=0.2, C706&lt;=0.5), 1, 0) +
IF(AND(D706&gt;=20, D706&lt;=30), 1, 0) +
IF(AND(E706&gt;=20, E706&lt;=40), 1, 0) +
IF(AND(F706&gt;=40, F706&lt;=50), 1, 0) +
IF(AND(G706&gt;=5, G706&lt;=15), 1, 0) +
IF(AND(H706&gt;=5, H706&lt;=6), 1, 0) +
IF(AND(I706&gt;=1000, I706&lt;=2500), 1, 0) +
IF(AND(J706&gt;=0.12, J706&lt;=0.2), 1, 0) +
IF(K706&gt;300, 1, 0)</f>
        <v>5</v>
      </c>
      <c r="BH706" s="2">
        <f t="shared" ref="BH706:BH769" si="880">IF(B706&lt;0.4, 1, 0) +
IF(C706&gt;1, 1, 0) +
IF(D706&lt;10, 1, 0) +
IF(E706&lt;10, 1, 0) +
IF(F706&gt;90, 1, 0) +
IF(AND(G706&gt;=3, G706&lt;=30), 1, 0) +
IF(H706=8, 1, 0) +
IF(AND(I706&gt;=1000, I706&lt;=1800), 1, 0) +
IF(AND(J706&gt;=0.12, J706&lt;=0.2), 1, 0) +
IF(K706=0, 1, 0)</f>
        <v>5</v>
      </c>
      <c r="BI706" s="2">
        <f t="shared" ref="BI706:BI769" si="881">IF(AND(B706&gt;=0.5, B706&lt;=0.8), 1, 0) +
IF(AND(C706&gt;=0.25, C706&lt;=0.75), 1, 0) +
IF(D706&lt;10, 1, 0) +
IF(E706&lt;10, 1, 0) +
IF(F706&gt;90, 1, 0) +
IF(AND(G706&gt;=3, G706&lt;=15), 1, 0) +
IF(AND(H706&gt;=5, H706&lt;=6), 1, 0) +
IF(AND(I706&gt;=1200, I706&lt;=1800), 1, 0) +
IF(AND(J706&gt;=0.15, J706&lt;=0.25), 1, 0) +
IF(K706=0, 1, 0)</f>
        <v>8</v>
      </c>
      <c r="BJ706" s="2">
        <f t="shared" ref="BJ706:BJ769" si="882">IF(AND(B706&gt;=0.7, B706&lt;=0.9), 1, 0) +
IF(AND(C706&gt;=0.25, C706&lt;=1), 1, 0) +
IF(D706&lt;10, 1, 0) +
IF(E706&lt;10, 1, 0) +
IF(F706&gt;90, 1, 0) +
IF(G706&lt;2, 1, 0) +
IF(AND(H706&gt;=4, H706&lt;=5), 1, 0) +
IF(AND(I706&gt;=1200, I706&lt;=1600), 1, 0) +
IF(AND(J706&gt;=0.15, J706&lt;=0.25), 1, 0) +
IF(K706=0, 1, 0)</f>
        <v>6</v>
      </c>
      <c r="BK706" s="2">
        <f t="shared" ref="BK706:BK769" si="883">IF(B706&gt;0.9, 1, 0) +
IF(C706&lt;0.1, 1, 0) +
IF(D706&lt;10, 1, 0) +
IF(E706&gt;90, 1, 0) +
IF(F706&lt;10, 1, 0) +
IF(G706&lt;0.25, 1, 0) +
IF(AND(H706&gt;=1, H706&lt;=2), 1, 0) +
IF(AND(I706&gt;=1200, I706&lt;=2500), 1, 0) +
IF(AND(J706&gt;=0.15, J706&lt;=0.3), 1, 0) +
IF(K706=0, 1, 0)</f>
        <v>2</v>
      </c>
      <c r="BL706" s="2">
        <f t="shared" ref="BL706:BL769" si="884">IF(B706&gt;0.9, 1, 0) +
IF(C706&lt;0.1, 1, 0) +
IF(D706&lt;10, 1, 0) +
IF(E706&gt;90, 1, 0) +
IF(F706&lt;10, 1, 0) +
IF(G706&lt;0.25, 1, 0) +
IF(AND(H706&gt;=1, H706&lt;=2), 1, 0) +
IF(AND(I706&gt;=1200, I706&lt;=2500), 1, 0) +
IF(AND(J706&gt;=0.15, J706&lt;=0.3), 1, 0) +
IF(K706=0, 1, 0)</f>
        <v>2</v>
      </c>
      <c r="BM706" s="2">
        <f t="shared" ref="BM706:BM769" si="885">IF(B706&gt;0.9, 1, 0) +
IF(C706&lt;0.1, 1, 0) +
IF(D706&lt;10, 1, 0) +
IF(E706&lt;10, 1, 0) +
IF(F706&gt;90, 1, 0) +
IF(G706&lt;0.25, 1, 0) +
IF(AND(H706&gt;=1, H706&lt;=2), 1, 0) +
IF(AND(I706&gt;=1200, I706&lt;=2500), 1, 0) +
IF(AND(J706&gt;=0.15, J706&lt;=0.3), 1, 0) +
IF(K706=0, 1, 0)</f>
        <v>4</v>
      </c>
      <c r="BN706" s="2">
        <f t="shared" ref="BN706:BN769" si="886">IF(B706&gt;0.9, 1, 0) +
IF(C706&lt;0.1, 1, 0) +
IF(D706&lt;10, 1, 0) +
IF(E706&lt;10, 1, 0) +
IF(F706&gt;90, 1, 0) +
IF(AND(G706&gt;=1, G706&lt;=2), 1, 0) +
IF(H706&lt;0.25, 1, 0) +
IF(I706=1500, 1, 0) +
IF(AND(J706&gt;=0.02, J706&lt;=0.1), 1, 0) +
IF(K706=0, 1, 0)</f>
        <v>4</v>
      </c>
      <c r="BO706" s="3">
        <f t="shared" si="832"/>
        <v>12</v>
      </c>
      <c r="BP706">
        <f t="shared" si="833"/>
        <v>1</v>
      </c>
      <c r="BR706">
        <v>2</v>
      </c>
      <c r="BS706">
        <f t="shared" ref="BS706:BS769" si="887">COUNTIF(BA707:BQ707, MAX(BA707:BQ707))</f>
        <v>1</v>
      </c>
      <c r="BU706" s="1">
        <f t="shared" ref="BU706:BU769" si="888">SQRT(
AVERAGE(
(IF(B706&lt;&gt;0,((B706-0.3)/B706)^2,0)) +
(IF(C706&lt;&gt;0,((C706-2)/C706)^2,0)) +
(IF(D706&lt;&gt;0,((D706-0.5)/D706)^2,0)) +
(IF(E706&lt;&gt;0,((E706-0.5)/E706)^2,0)) +
(IF(F706&lt;&gt;0,((F706-0.05)/F706)^2,0)) +
(IF(G706&lt;&gt;0,((G706-25)/G706)^2,0)) +
(IF(H706&lt;&gt;0,((H706-8)/H706)^2,0)) +
(IF(I706&lt;&gt;0,((I706-1650)/I706)^2,0)) +
(IF(J706&lt;&gt;0,((J706-0.15)/J706)^2,0)) +
(IF(K706&lt;&gt;0,((IF(D706=0,0,K706)-175)/IF(D706=0,1,K706)))^2)
)
)</f>
        <v>175.07153573485061</v>
      </c>
      <c r="BV706" s="1">
        <f t="shared" ref="BV706:BV769" si="889">SQRT(
AVERAGE(
(IF(B706&lt;&gt;0,((B706-0.45)/B706)^2,0)) +
(IF(C706&lt;&gt;0,((C706-1.375)/C706)^2,0)) +
(IF(D706&lt;&gt;0,((D706-0.55)/D706)^2,0)) +
(IF(E706&lt;&gt;0,((E706-0.4)/E706)^2,0)) +
(IF(F706&lt;&gt;0,((F706-0.1)/F706)^2,0)) +
(IF(G706&lt;&gt;0,((G706-17.5)/G706)^2,0)) +
(IF(H706&lt;&gt;0,((H706-6.5)/H706)^2,0)) +
(IF(I706&lt;&gt;0,((I706-1850)/I706)^2,0)) +
(IF(J706&lt;&gt;0,((J706-0.15)/J706)^2,0)) +
(IF(K706&lt;&gt;0,((IF(D706=0,0,K706)-37.5)/IF(D706=0,1,K706)))^2)
)
)</f>
        <v>37.638157963624096</v>
      </c>
      <c r="BW706" s="1">
        <f t="shared" ref="BW706:BW769" si="890">SQRT(
AVERAGE(
(IF(B706&lt;&gt;0,((B706-0.4)/B706)^2,0)) +
(IF(C706&lt;&gt;0,((C706-1.125)/C706)^2,0)) +
(IF(D706&lt;&gt;0,((D706-0.55)/D706)^2,0)) +
(IF(E706&lt;&gt;0,((E706-0.35)/E706)^2,0)) +
(IF(F706&lt;&gt;0,((F706-0.15)/F706)^2,0)) +
(IF(G706&lt;&gt;0,((G706-6.5)/G706)^2,0)) +
(IF(H706&lt;&gt;0,((H706-6)/H706)^2,0)) +
(IF(I706&lt;&gt;0,((I706-1500)/I706)^2,0)) +
(IF(J706&lt;&gt;0,((J706-0.15)/J706)^2,0)) +
(IF(K706&lt;&gt;0,((IF(D706=0,0,K706)-37.5)/IF(D706=0,1,K706)))^2)
)
)</f>
        <v>37.5661438115214</v>
      </c>
      <c r="BX706" s="1">
        <f t="shared" ref="BX706:BX769" si="891">SQRT(
AVERAGE(
(IF(B706&lt;&gt;0,((B706-0.6)/B706)^2,0)) +
(IF(C706&lt;&gt;0,((C706-1)/C706)^2,0)) +
(IF(D706&lt;&gt;0,((D706-0.3)/D706)^2,0)) +
(IF(E706&lt;&gt;0,((E706-0.35)/E706)^2,0)) +
(IF(F706&lt;&gt;0,((F706-0.35)/F706)^2,0)) +
(IF(G706&lt;&gt;0,((G706-27.5)/G706)^2,0)) +
(IF(H706&lt;&gt;0,((H706-7.5)/H706)^2,0)) +
(IF(I706&lt;&gt;0,((I706-1600)/I706)^2,0)) +
(IF(J706&lt;&gt;0,((J706-0.185)/J706)^2,0)) +
(IF(K706&lt;&gt;0,((IF(D706=0,0,K706)-25)/IF(D706=0,1,K706)))^2)
)
)</f>
        <v>25.30025088117014</v>
      </c>
      <c r="BY706" s="1">
        <f t="shared" ref="BY706:BY769" si="892">SQRT(
AVERAGE(
(IF(B706&lt;&gt;0,((B706-0.65)/B706)^2,0)) +
(IF(C706&lt;&gt;0,((C706-0.525)/C706)^2,0)) +
(IF(D706&lt;&gt;0,((D706-0.3)/D706)^2,0)) +
(IF(E706&lt;&gt;0,((E706-0.4)/E706)^2,0)) +
(IF(F706&lt;&gt;0,((F706-0.3)/F706)^2,0)) +
(IF(G706&lt;&gt;0,((G706-17.5)/G706)^2,0)) +
(IF(H706&lt;&gt;0,((H706-5.5)/H706)^2,0)) +
(IF(I706&lt;&gt;0,((I706-1700)/I706)^2,0)) +
(IF(J706&lt;&gt;0,((J706-0.185)/J706)^2,0)) +
(IF(K706&lt;&gt;0,((IF(D706=0,0,K706)-12.5)/IF(D706=0,1,K706)))^2)
)
)</f>
        <v>12.705986647365046</v>
      </c>
      <c r="BZ706" s="1">
        <f t="shared" ref="BZ706:BZ769" si="893">SQRT(
AVERAGE(
(IF(B706&lt;&gt;0,((B706-0.75)/B706)^2,0)) +
(IF(C706&lt;&gt;0,((C706-0.525)/C706)^2,0)) +
(IF(D706&lt;&gt;0,((D706-0.3)/D706)^2,0)) +
(IF(E706&lt;&gt;0,((E706-0.35)/E706)^2,0)) +
(IF(F706&lt;&gt;0,((F706-0.45)/F706)^2,0)) +
(IF(G706&lt;&gt;0,((G706-6.5)/G706)^2,0)) +
(IF(H706&lt;&gt;0,((H706-5.5)/H706)^2,0)) +
(IF(I706&lt;&gt;0,((I706-1500)/I706)^2,0)) +
(IF(J706&lt;&gt;0,((J706-0.185)/J706)^2,0)) +
(IF(K706&lt;&gt;0,((IF(D706=0,0,K706)-12.5)/IF(D706=0,1,K706)))^2)
)
)</f>
        <v>12.58192327161286</v>
      </c>
      <c r="CA706" s="1">
        <f t="shared" ref="CA706:CA769" si="894">SQRT(
AVERAGE(
(IF(B706&lt;&gt;0,((B706-0.35)/B706)^2,0)) +
(IF(C706&lt;&gt;0,((C706-1.5)/C706)^2,0)) +
(IF(D706&lt;&gt;0,((D706-0.75)/D706)^2,0)) +
(IF(E706&lt;&gt;0,((E706-0.1)/E706)^2,0)) +
(IF(F706&lt;&gt;0,((F706-0.15)/F706)^2,0)) +
(IF(G706&lt;&gt;0,((G706-3)/G706)^2,0)) +
(IF(H706&lt;&gt;0,((H706-4.5)/H706)^2,0)) +
(IF(I706&lt;&gt;0,((I706-1150)/I706)^2,0)) +
(IF(J706&lt;&gt;0,((J706-0.25)/J706)^2,0)) +
(IF(K706&lt;&gt;0,((IF(D706=0,0,K706)-17.5)/IF(D706=0,1,K706)))^2)
)
)</f>
        <v>17.759585938790671</v>
      </c>
      <c r="CB706" s="1">
        <f t="shared" ref="CB706:CB769" si="895">SQRT(
AVERAGE(
(IF(B706&lt;&gt;0,((B706-0.85)/B706)^2,0)) +
(IF(C706&lt;&gt;0,((C706-0.2)/C706)^2,0)) +
(IF(D706&lt;&gt;0,((D706-0.4)/D706)^2,0)) +
(IF(E706&lt;&gt;0,((E706-0.45)/E706)^2,0)) +
(IF(F706&lt;&gt;0,((F706-0.1)/F706)^2,0)) +
(IF(G706&lt;&gt;0,((G706-6.5)/G706)^2,0)) +
(IF(H706&lt;&gt;0,((H706-5)/H706)^2,0)) +
(IF(I706&lt;&gt;0,((I706-1500)/I706)^2,0)) +
(IF(J706&lt;&gt;0,((J706-0.2)/J706)^2,0)) +
(IF(K706&lt;&gt;0,((IF(D706=0,0,K706)-25)/IF(D706=0,1,K706)))^2)
)
)</f>
        <v>25.046391733609983</v>
      </c>
      <c r="CC706" s="1">
        <f t="shared" ref="CC706:CC769" si="896">SQRT(
AVERAGE(
(IF(B706&lt;&gt;0,((B706-0.9)/B706)^2,0)) +
(IF(C706&lt;&gt;0,((C706-0.175)/C706)^2,0)) +
(IF(D706&lt;&gt;0,((D706-0.15)/D706)^2,0)) +
(IF(E706&lt;&gt;0,((E706-0.1)/E706)^2,0)) +
(IF(F706&lt;&gt;0,((F706-0.7)/F706)^2,0)) +
(IF(G706&lt;&gt;0,((G706-6.5)/G706)^2,0)) +
(IF(H706&lt;&gt;0,((H706-5.5)/H706)^2,0)) +
(IF(I706&lt;&gt;0,((I706-1400)/I706)^2,0)) +
(IF(J706&lt;&gt;0,((J706-0.185)/J706)^2,0)) +
(IF(K706&lt;&gt;0,((IF(D706=0,0,K706)-5)/IF(D706=0,1,K706)))^2)
)
)</f>
        <v>5.2328396829919699</v>
      </c>
      <c r="CD706" s="1">
        <f t="shared" ref="CD706:CD769" si="897">SQRT(
AVERAGE(
(IF(B706&lt;&gt;0,((B706-0.75)/B706)^2,0)) +
(IF(C706&lt;&gt;0,((C706-0.35)/C706)^2,0)) +
(IF(D706&lt;&gt;0,((D706-0.25)/D706)^2,0)) +
(IF(E706&lt;&gt;0,((E706-0.3)/E706)^2,0)) +
(IF(F706&lt;&gt;0,((F706-0.45)/F706)^2,0)) +
(IF(G706&lt;&gt;0,((G706-10)/G706)^2,0)) +
(IF(H706&lt;&gt;0,((H706-5.5)/H706)^2,0)) +
(IF(I706&lt;&gt;0,((I706-1750)/I706)^2,0)) +
(IF(J706&lt;&gt;0,((J706-0.16)/J706)^2,0)) +
(IF(K706&lt;&gt;0,((IF(D706=0,0,K706)-400)/IF(D706=0,1,K706)))^2)
)
)</f>
        <v>400.00298437713815</v>
      </c>
      <c r="CE706" s="1">
        <f t="shared" ref="CE706:CE769" si="898">SQRT(
AVERAGE(
(IF(B706&lt;&gt;0,((B706-0.2)/B706)^2,0)) +
(IF(C706&lt;&gt;0,((C706-2)/C706)^2,0)) +
(IF(D706&lt;&gt;0,((D706-0.05)/D706)^2,0)) +
(IF(E706&lt;&gt;0,((E706-0.05)/E706)^2,0)) +
(IF(F706&lt;&gt;0,((F706-0.95)/F706)^2,0)) +
(IF(G706&lt;&gt;0,((G706-16.5)/G706)^2,0)) +
(IF(H706&lt;&gt;0,((H706-8)/H706)^2,0)) +
(IF(I706&lt;&gt;0,((I706-1500)/I706)^2,0)) +
(IF(J706&lt;&gt;0,((J706-0.15)/J706)^2,0)) +
(IF(K706&lt;&gt;0,((IF(D706=0,0,K706)-0)/IF(D706=0,1,K706)))^2)
)
)</f>
        <v>4.3697950767918554</v>
      </c>
      <c r="CF706" s="1">
        <f t="shared" ref="CF706:CF769" si="899">SQRT(
AVERAGE(
(IF(B706&lt;&gt;0,((B706-0.65)/B706)^2,0)) +
(IF(C706&lt;&gt;0,((C706-0.5)/C706)^2,0)) +
(IF(D706&lt;&gt;0,((D706-0.05)/D706)^2,0)) +
(IF(E706&lt;&gt;0,((E706-0.05)/E706)^2,0)) +
(IF(F706&lt;&gt;0,((F706-0.95)/F706)^2,0)) +
(IF(G706&lt;&gt;0,((G706-9)/G706)^2,0)) +
(IF(H706&lt;&gt;0,((H706-5.5)/H706)^2,0)) +
(IF(I706&lt;&gt;0,((I706-1400)/I706)^2,0)) +
(IF(J706&lt;&gt;0,((J706-0.2)/J706)^2,0)) +
(IF(K706&lt;&gt;0,((IF(D706=0,0,K706)-0)/IF(D706=0,1,K706)))^2)
)
)</f>
        <v>1.4887044711345327</v>
      </c>
      <c r="CG706" s="1">
        <f t="shared" ref="CG706:CG769" si="900">SQRT(
AVERAGE(
(IF(B706&lt;&gt;0,((B706-0.8)/B706)^2,0)) +
(IF(C706&lt;&gt;0,((C706-0.625)/C706)^2,0)) +
(IF(D706&lt;&gt;0,((D706-0.05)/D706)^2,0)) +
(IF(E706&lt;&gt;0,((E706-0.05)/E706)^2,0)) +
(IF(F706&lt;&gt;0,((F706-0.95)/F706)^2,0)) +
(IF(G706&lt;&gt;0,((G706-1)/G706)^2,0)) +
(IF(H706&lt;&gt;0,((H706-4.5)/H706)^2,0)) +
(IF(I706&lt;&gt;0,((I706-1100)/I706)^2,0)) +
(IF(J706&lt;&gt;0,((J706-0.225)/J706)^2,0)) +
(IF(K706&lt;&gt;0,((IF(D706=0,0,K706)-0)/IF(D706=0,1,K706)))^2)
)
)</f>
        <v>1.747847172607806</v>
      </c>
      <c r="CH706" s="1">
        <f t="shared" ref="CH706:CH769" si="901">SQRT(
AVERAGE(
(IF(B706&lt;&gt;0,((B706-0.95)/B706)^2,0)) +
(IF(C706&lt;&gt;0,((C706-0.05)/C706)^2,0)) +
(IF(D706&lt;&gt;0,((D706-0.05)/D706)^2,0)) +
(IF(E706&lt;&gt;0,((E706-0.05)/E706)^2,0)) +
(IF(F706&lt;&gt;0,((F706-0.95)/F706)^2,0)) +
(IF(G706&lt;&gt;0,((G706-0.5)/G706)^2,0)) +
(IF(H706&lt;&gt;0,((H706-3.5)/H706)^2,0)) +
(IF(I706&lt;&gt;0,((I706-1400)/I706)^2,0)) +
(IF(J706&lt;&gt;0,((J706-0.2)/J706)^2,0)) +
(IF(K706&lt;&gt;0,((IF(D706=0,0,K706)-0)/IF(D706=0,1,K706)))^2)
)
)</f>
        <v>1.9641869607952882</v>
      </c>
      <c r="CI706" s="1">
        <f t="shared" ref="CI706:CI769" si="902">SQRT(
AVERAGE(
(IF(B706&lt;&gt;0,((B706-0.95)/B706)^2,0)) +
(IF(C706&lt;&gt;0,((C706-0.05)/C706)^2,0)) +
(IF(D706&lt;&gt;0,((D706-0.05)/D706)^2,0)) +
(IF(E706&lt;&gt;0,((E706-0.95)/E706)^2,0)) +
(IF(F706&lt;&gt;0,((F706-0.05)/F706)^2,0)) +
(IF(G706&lt;&gt;0,((G706-0.1)/G706)^2,0)) +
(IF(H706&lt;&gt;0,((H706-1.5)/H706)^2,0)) +
(IF(I706&lt;&gt;0,((I706-1350)/I706)^2,0)) +
(IF(J706&lt;&gt;0,((J706-0.225)/J706)^2,0)) +
(IF(K706&lt;&gt;0,((IF(D706=0,0,K706)-0)/IF(D706=0,1,K706)))^2)
)
)</f>
        <v>2.0953170377797594</v>
      </c>
      <c r="CJ706" s="1">
        <f t="shared" ref="CJ706:CJ769" si="903">SQRT(
AVERAGE(
(IF(B706&lt;&gt;0,((B706-0.95)/B706)^2,0)) +
(IF(C706&lt;&gt;0,((C706-0.05)/C706)^2,0)) +
(IF(D706&lt;&gt;0,((D706-0.05)/D706)^2,0)) +
(IF(E706&lt;&gt;0,((E706-0.95)/E706)^2,0)) +
(IF(F706&lt;&gt;0,((F706-0.05)/F706)^2,0)) +
(IF(G706&lt;&gt;0,((G706-0.125)/G706)^2,0)) +
(IF(H706&lt;&gt;0,((H706-1.5)/H706)^2,0)) +
(IF(I706&lt;&gt;0,((I706-1000)/I706)^2,0)) +
(IF(J706&lt;&gt;0,((J706-0.275)/J706)^2,0)) +
(IF(K706&lt;&gt;0,((IF(D706=0,0,K706)-0)/IF(D706=0,1,K706)))^2)
)
)</f>
        <v>2.117351301920559</v>
      </c>
      <c r="CK706" s="1">
        <f t="shared" ref="CK706:CK769" si="904">SQRT(
AVERAGE(
(IF(B706&lt;&gt;0,((B706-0.95)/B706)^2,0)) +
(IF(C706&lt;&gt;0,((C706-0.05)/C706)^2,0)) +
(IF(D706&lt;&gt;0,((D706-0.05)/D706)^2,0)) +
(IF(E706&lt;&gt;0,((E706-0.95)/E706)^2,0)) +
(IF(F706&lt;&gt;0,((F706-0.05)/F706)^2,0)) +
(IF(G706&lt;&gt;0,((G706-0)/G706)^2,0)) +
(IF(H706&lt;&gt;0,((H706-1)/H706)^2,0)) +
(IF(I706&lt;&gt;0,((I706-1500)/I706)^2,0)) +
(IF(J706&lt;&gt;0,((J706-0.06)/J706)^2,0)) +
(IF(K706&lt;&gt;0,((IF(D706=0,0,K706)-0)/IF(D706=0,1,K706)))^2)
)
)</f>
        <v>2.1319907323016007</v>
      </c>
      <c r="CL706" s="5">
        <f t="shared" si="834"/>
        <v>12</v>
      </c>
      <c r="CN706" s="9">
        <f t="shared" si="835"/>
        <v>1.4887044711345327</v>
      </c>
    </row>
    <row r="707" spans="1:92" x14ac:dyDescent="0.2">
      <c r="A707" s="4">
        <v>705</v>
      </c>
      <c r="B707" s="1">
        <v>0.58586968924896199</v>
      </c>
      <c r="C707" s="1">
        <v>12.21</v>
      </c>
      <c r="D707" s="1">
        <v>43</v>
      </c>
      <c r="E707" s="1">
        <v>15</v>
      </c>
      <c r="F707" s="1">
        <v>42</v>
      </c>
      <c r="G707" s="1">
        <v>9.4973307589349094</v>
      </c>
      <c r="H707" s="1">
        <v>7</v>
      </c>
      <c r="I707">
        <v>1500</v>
      </c>
      <c r="J707">
        <v>0.15</v>
      </c>
      <c r="K707">
        <v>37.5</v>
      </c>
      <c r="L707" s="1"/>
      <c r="M707" s="2">
        <f t="shared" si="836"/>
        <v>4</v>
      </c>
      <c r="N707" s="2">
        <f t="shared" si="837"/>
        <v>6</v>
      </c>
      <c r="O707" s="2">
        <f t="shared" si="838"/>
        <v>5</v>
      </c>
      <c r="P707" s="2">
        <f t="shared" si="839"/>
        <v>5</v>
      </c>
      <c r="Q707" s="2">
        <f t="shared" si="840"/>
        <v>5</v>
      </c>
      <c r="R707" s="2">
        <f t="shared" si="841"/>
        <v>7</v>
      </c>
      <c r="S707" s="2">
        <f t="shared" si="842"/>
        <v>5</v>
      </c>
      <c r="T707" s="2">
        <f t="shared" si="843"/>
        <v>5</v>
      </c>
      <c r="U707" s="2">
        <f t="shared" si="844"/>
        <v>6</v>
      </c>
      <c r="V707" s="2">
        <f t="shared" si="845"/>
        <v>7</v>
      </c>
      <c r="W707" s="2">
        <f t="shared" si="846"/>
        <v>3</v>
      </c>
      <c r="X707" s="2">
        <f t="shared" si="847"/>
        <v>3</v>
      </c>
      <c r="Y707" s="2">
        <f t="shared" si="848"/>
        <v>1</v>
      </c>
      <c r="Z707" s="2">
        <f t="shared" si="849"/>
        <v>1</v>
      </c>
      <c r="AA707" s="2">
        <f t="shared" si="850"/>
        <v>1</v>
      </c>
      <c r="AB707" s="2">
        <f t="shared" si="851"/>
        <v>1</v>
      </c>
      <c r="AC707" s="2">
        <f t="shared" si="852"/>
        <v>0</v>
      </c>
      <c r="AD707" s="3">
        <f t="shared" ref="AD707:AD770" si="905">MATCH(MAX(M707:AC707), M707:AC707, 0)</f>
        <v>6</v>
      </c>
      <c r="AE707" s="2">
        <f t="shared" si="853"/>
        <v>7</v>
      </c>
      <c r="AF707" s="2">
        <f t="shared" si="854"/>
        <v>9</v>
      </c>
      <c r="AG707" s="2">
        <f t="shared" si="855"/>
        <v>8</v>
      </c>
      <c r="AH707" s="2">
        <f t="shared" si="856"/>
        <v>8</v>
      </c>
      <c r="AI707" s="2">
        <f t="shared" si="857"/>
        <v>7</v>
      </c>
      <c r="AJ707" s="2">
        <f t="shared" si="858"/>
        <v>9</v>
      </c>
      <c r="AK707" s="2">
        <f t="shared" si="859"/>
        <v>7</v>
      </c>
      <c r="AL707" s="2">
        <f t="shared" si="860"/>
        <v>8</v>
      </c>
      <c r="AM707" s="2">
        <f t="shared" si="861"/>
        <v>8</v>
      </c>
      <c r="AN707" s="2">
        <f t="shared" si="862"/>
        <v>9</v>
      </c>
      <c r="AO707" s="2">
        <f t="shared" si="863"/>
        <v>5</v>
      </c>
      <c r="AP707" s="2">
        <f t="shared" si="864"/>
        <v>5</v>
      </c>
      <c r="AQ707" s="2">
        <f t="shared" si="865"/>
        <v>3</v>
      </c>
      <c r="AR707" s="2">
        <f t="shared" si="866"/>
        <v>2</v>
      </c>
      <c r="AS707" s="2">
        <f t="shared" si="867"/>
        <v>3</v>
      </c>
      <c r="AT707" s="2">
        <f t="shared" si="868"/>
        <v>3</v>
      </c>
      <c r="AU707" s="2">
        <f t="shared" si="869"/>
        <v>2</v>
      </c>
      <c r="AV707" s="3">
        <f t="shared" ref="AV707:AV770" si="906">MATCH(MAX(AE707:AU707), AE707:AU707, 0)</f>
        <v>2</v>
      </c>
      <c r="AW707">
        <f t="shared" ref="AW707:AW770" si="907">COUNTIF(AE707:AU707, MAX(AE707:AU707))</f>
        <v>3</v>
      </c>
      <c r="AX707" s="2">
        <f t="shared" si="870"/>
        <v>4</v>
      </c>
      <c r="AY707" s="2">
        <f t="shared" si="871"/>
        <v>6</v>
      </c>
      <c r="AZ707" s="2">
        <f t="shared" si="872"/>
        <v>6</v>
      </c>
      <c r="BA707" s="2">
        <f t="shared" si="873"/>
        <v>5</v>
      </c>
      <c r="BB707" s="2">
        <f t="shared" si="874"/>
        <v>3</v>
      </c>
      <c r="BC707" s="2">
        <f t="shared" si="875"/>
        <v>4</v>
      </c>
      <c r="BD707" s="2">
        <f t="shared" si="876"/>
        <v>3</v>
      </c>
      <c r="BE707" s="2">
        <f t="shared" si="877"/>
        <v>4</v>
      </c>
      <c r="BF707" s="2">
        <f t="shared" si="878"/>
        <v>4</v>
      </c>
      <c r="BG707" s="2">
        <f t="shared" si="879"/>
        <v>4</v>
      </c>
      <c r="BH707" s="2">
        <f t="shared" si="880"/>
        <v>4</v>
      </c>
      <c r="BI707" s="2">
        <f t="shared" si="881"/>
        <v>4</v>
      </c>
      <c r="BJ707" s="2">
        <f t="shared" si="882"/>
        <v>2</v>
      </c>
      <c r="BK707" s="2">
        <f t="shared" si="883"/>
        <v>2</v>
      </c>
      <c r="BL707" s="2">
        <f t="shared" si="884"/>
        <v>2</v>
      </c>
      <c r="BM707" s="2">
        <f t="shared" si="885"/>
        <v>2</v>
      </c>
      <c r="BN707" s="2">
        <f t="shared" si="886"/>
        <v>1</v>
      </c>
      <c r="BO707" s="3">
        <f t="shared" ref="BO707:BO770" si="908">MATCH(MAX(AX707:BN707), AX707:BN707, 0)</f>
        <v>2</v>
      </c>
      <c r="BP707">
        <f t="shared" ref="BP707:BP770" si="909">COUNTIF(AX707:BN707, MAX(AX707:BN707))</f>
        <v>2</v>
      </c>
      <c r="BR707">
        <v>3</v>
      </c>
      <c r="BS707">
        <f t="shared" si="887"/>
        <v>2</v>
      </c>
      <c r="BU707" s="1">
        <f t="shared" si="888"/>
        <v>4.4705231365331786</v>
      </c>
      <c r="BV707" s="1">
        <f t="shared" si="889"/>
        <v>2.1279104480119715</v>
      </c>
      <c r="BW707" s="1">
        <f t="shared" si="890"/>
        <v>1.9915330971525811</v>
      </c>
      <c r="BX707" s="1">
        <f t="shared" si="891"/>
        <v>2.7450097109684637</v>
      </c>
      <c r="BY707" s="1">
        <f t="shared" si="892"/>
        <v>2.2626693044257462</v>
      </c>
      <c r="BZ707" s="1">
        <f t="shared" si="893"/>
        <v>2.1348078863970801</v>
      </c>
      <c r="CA707" s="1">
        <f t="shared" si="894"/>
        <v>2.2924626797976675</v>
      </c>
      <c r="CB707" s="1">
        <f t="shared" si="895"/>
        <v>2.1193966552376375</v>
      </c>
      <c r="CC707" s="1">
        <f t="shared" si="896"/>
        <v>2.2718358063571351</v>
      </c>
      <c r="CD707" s="1">
        <f t="shared" si="897"/>
        <v>9.8729353831205877</v>
      </c>
      <c r="CE707" s="1">
        <f t="shared" si="898"/>
        <v>2.37557944508531</v>
      </c>
      <c r="CF707" s="1">
        <f t="shared" si="899"/>
        <v>2.2454996070933149</v>
      </c>
      <c r="CG707" s="1">
        <f t="shared" si="900"/>
        <v>2.4958537514333394</v>
      </c>
      <c r="CH707" s="1">
        <f t="shared" si="901"/>
        <v>2.5666015078091258</v>
      </c>
      <c r="CI707" s="1">
        <f t="shared" si="902"/>
        <v>2.6659248003147367</v>
      </c>
      <c r="CJ707" s="1">
        <f t="shared" si="903"/>
        <v>2.765412866333584</v>
      </c>
      <c r="CK707" s="1">
        <f t="shared" si="904"/>
        <v>2.710249003790977</v>
      </c>
      <c r="CL707" s="5">
        <f t="shared" ref="CL707:CL770" si="910">MATCH(MIN(BU707:CK707), BU707:CK707, 0)</f>
        <v>3</v>
      </c>
      <c r="CN707" s="9">
        <f t="shared" ref="CN707:CN770" si="911">MIN(BU707:CK707)</f>
        <v>1.9915330971525811</v>
      </c>
    </row>
    <row r="708" spans="1:92" x14ac:dyDescent="0.2">
      <c r="A708" s="4">
        <v>706</v>
      </c>
      <c r="B708" s="1">
        <v>0.28472819371740399</v>
      </c>
      <c r="C708" s="1">
        <v>58.935000000000002</v>
      </c>
      <c r="D708" s="1">
        <v>89</v>
      </c>
      <c r="E708" s="1">
        <v>6</v>
      </c>
      <c r="F708" s="1">
        <v>5</v>
      </c>
      <c r="G708" s="1">
        <v>8.3346968818612304</v>
      </c>
      <c r="H708" s="1">
        <v>6</v>
      </c>
      <c r="I708">
        <v>1500</v>
      </c>
      <c r="J708">
        <v>0.15</v>
      </c>
      <c r="K708">
        <v>37.5</v>
      </c>
      <c r="L708" s="1"/>
      <c r="M708" s="2">
        <f t="shared" si="836"/>
        <v>4</v>
      </c>
      <c r="N708" s="2">
        <f t="shared" si="837"/>
        <v>6</v>
      </c>
      <c r="O708" s="2">
        <f t="shared" si="838"/>
        <v>6</v>
      </c>
      <c r="P708" s="2">
        <f t="shared" si="839"/>
        <v>4</v>
      </c>
      <c r="Q708" s="2">
        <f t="shared" si="840"/>
        <v>6</v>
      </c>
      <c r="R708" s="2">
        <f t="shared" si="841"/>
        <v>7</v>
      </c>
      <c r="S708" s="2">
        <f t="shared" si="842"/>
        <v>7</v>
      </c>
      <c r="T708" s="2">
        <f t="shared" si="843"/>
        <v>5</v>
      </c>
      <c r="U708" s="2">
        <f t="shared" si="844"/>
        <v>7</v>
      </c>
      <c r="V708" s="2">
        <f t="shared" si="845"/>
        <v>7</v>
      </c>
      <c r="W708" s="2">
        <f t="shared" si="846"/>
        <v>4</v>
      </c>
      <c r="X708" s="2">
        <f t="shared" si="847"/>
        <v>5</v>
      </c>
      <c r="Y708" s="2">
        <f t="shared" si="848"/>
        <v>2</v>
      </c>
      <c r="Z708" s="2">
        <f t="shared" si="849"/>
        <v>2</v>
      </c>
      <c r="AA708" s="2">
        <f t="shared" si="850"/>
        <v>2</v>
      </c>
      <c r="AB708" s="2">
        <f t="shared" si="851"/>
        <v>2</v>
      </c>
      <c r="AC708" s="2">
        <f t="shared" si="852"/>
        <v>1</v>
      </c>
      <c r="AD708" s="3">
        <f t="shared" si="905"/>
        <v>6</v>
      </c>
      <c r="AE708" s="2">
        <f t="shared" si="853"/>
        <v>7</v>
      </c>
      <c r="AF708" s="2">
        <f t="shared" si="854"/>
        <v>9</v>
      </c>
      <c r="AG708" s="2">
        <f t="shared" si="855"/>
        <v>9</v>
      </c>
      <c r="AH708" s="2">
        <f t="shared" si="856"/>
        <v>7</v>
      </c>
      <c r="AI708" s="2">
        <f t="shared" si="857"/>
        <v>8</v>
      </c>
      <c r="AJ708" s="2">
        <f t="shared" si="858"/>
        <v>9</v>
      </c>
      <c r="AK708" s="2">
        <f t="shared" si="859"/>
        <v>9</v>
      </c>
      <c r="AL708" s="2">
        <f t="shared" si="860"/>
        <v>8</v>
      </c>
      <c r="AM708" s="2">
        <f t="shared" si="861"/>
        <v>9</v>
      </c>
      <c r="AN708" s="2">
        <f t="shared" si="862"/>
        <v>9</v>
      </c>
      <c r="AO708" s="2">
        <f t="shared" si="863"/>
        <v>6</v>
      </c>
      <c r="AP708" s="2">
        <f t="shared" si="864"/>
        <v>7</v>
      </c>
      <c r="AQ708" s="2">
        <f t="shared" si="865"/>
        <v>4</v>
      </c>
      <c r="AR708" s="2">
        <f t="shared" si="866"/>
        <v>3</v>
      </c>
      <c r="AS708" s="2">
        <f t="shared" si="867"/>
        <v>4</v>
      </c>
      <c r="AT708" s="2">
        <f t="shared" si="868"/>
        <v>4</v>
      </c>
      <c r="AU708" s="2">
        <f t="shared" si="869"/>
        <v>3</v>
      </c>
      <c r="AV708" s="3">
        <f t="shared" si="906"/>
        <v>2</v>
      </c>
      <c r="AW708">
        <f t="shared" si="907"/>
        <v>6</v>
      </c>
      <c r="AX708" s="2">
        <f t="shared" si="870"/>
        <v>5</v>
      </c>
      <c r="AY708" s="2">
        <f t="shared" si="871"/>
        <v>5</v>
      </c>
      <c r="AZ708" s="2">
        <f t="shared" si="872"/>
        <v>7</v>
      </c>
      <c r="BA708" s="2">
        <f t="shared" si="873"/>
        <v>3</v>
      </c>
      <c r="BB708" s="2">
        <f t="shared" si="874"/>
        <v>3</v>
      </c>
      <c r="BC708" s="2">
        <f t="shared" si="875"/>
        <v>4</v>
      </c>
      <c r="BD708" s="2">
        <f t="shared" si="876"/>
        <v>6</v>
      </c>
      <c r="BE708" s="2">
        <f t="shared" si="877"/>
        <v>5</v>
      </c>
      <c r="BF708" s="2">
        <f t="shared" si="878"/>
        <v>5</v>
      </c>
      <c r="BG708" s="2">
        <f t="shared" si="879"/>
        <v>4</v>
      </c>
      <c r="BH708" s="2">
        <f t="shared" si="880"/>
        <v>6</v>
      </c>
      <c r="BI708" s="2">
        <f t="shared" si="881"/>
        <v>5</v>
      </c>
      <c r="BJ708" s="2">
        <f t="shared" si="882"/>
        <v>3</v>
      </c>
      <c r="BK708" s="2">
        <f t="shared" si="883"/>
        <v>3</v>
      </c>
      <c r="BL708" s="2">
        <f t="shared" si="884"/>
        <v>3</v>
      </c>
      <c r="BM708" s="2">
        <f t="shared" si="885"/>
        <v>3</v>
      </c>
      <c r="BN708" s="2">
        <f t="shared" si="886"/>
        <v>2</v>
      </c>
      <c r="BO708" s="3">
        <f t="shared" si="908"/>
        <v>3</v>
      </c>
      <c r="BP708">
        <f t="shared" si="909"/>
        <v>1</v>
      </c>
      <c r="BR708">
        <v>3</v>
      </c>
      <c r="BS708">
        <f t="shared" si="887"/>
        <v>2</v>
      </c>
      <c r="BU708" s="1">
        <f t="shared" si="888"/>
        <v>4.6161589126870197</v>
      </c>
      <c r="BV708" s="1">
        <f t="shared" si="889"/>
        <v>2.3196192120084294</v>
      </c>
      <c r="BW708" s="1">
        <f t="shared" si="890"/>
        <v>1.9974633964686592</v>
      </c>
      <c r="BX708" s="1">
        <f t="shared" si="891"/>
        <v>3.2337792439584145</v>
      </c>
      <c r="BY708" s="1">
        <f t="shared" si="892"/>
        <v>2.6662478915739038</v>
      </c>
      <c r="BZ708" s="1">
        <f t="shared" si="893"/>
        <v>2.6296220688881968</v>
      </c>
      <c r="CA708" s="1">
        <f t="shared" si="894"/>
        <v>2.2691114192094801</v>
      </c>
      <c r="CB708" s="1">
        <f t="shared" si="895"/>
        <v>2.8355186372902104</v>
      </c>
      <c r="CC708" s="1">
        <f t="shared" si="896"/>
        <v>3.0384496455808598</v>
      </c>
      <c r="CD708" s="1">
        <f t="shared" si="897"/>
        <v>9.9953456180005702</v>
      </c>
      <c r="CE708" s="1">
        <f t="shared" si="898"/>
        <v>2.3939689571760563</v>
      </c>
      <c r="CF708" s="1">
        <f t="shared" si="899"/>
        <v>2.5290578861269237</v>
      </c>
      <c r="CG708" s="1">
        <f t="shared" si="900"/>
        <v>3.0083769151851958</v>
      </c>
      <c r="CH708" s="1">
        <f t="shared" si="901"/>
        <v>3.3568992711283885</v>
      </c>
      <c r="CI708" s="1">
        <f t="shared" si="902"/>
        <v>3.4559565209982881</v>
      </c>
      <c r="CJ708" s="1">
        <f t="shared" si="903"/>
        <v>3.5331675569776748</v>
      </c>
      <c r="CK708" s="1">
        <f t="shared" si="904"/>
        <v>3.492768535160955</v>
      </c>
      <c r="CL708" s="5">
        <f t="shared" si="910"/>
        <v>3</v>
      </c>
      <c r="CN708" s="9">
        <f t="shared" si="911"/>
        <v>1.9974633964686592</v>
      </c>
    </row>
    <row r="709" spans="1:92" x14ac:dyDescent="0.2">
      <c r="A709" s="4">
        <v>707</v>
      </c>
      <c r="B709" s="1">
        <v>0.24114025673469999</v>
      </c>
      <c r="C709" s="1">
        <v>3.339</v>
      </c>
      <c r="D709" s="1">
        <v>88</v>
      </c>
      <c r="E709" s="1">
        <v>6</v>
      </c>
      <c r="F709" s="1">
        <v>6</v>
      </c>
      <c r="G709" s="1">
        <v>9.4437699502033698</v>
      </c>
      <c r="H709" s="1">
        <v>6</v>
      </c>
      <c r="I709">
        <v>1500</v>
      </c>
      <c r="J709">
        <v>0.15</v>
      </c>
      <c r="K709">
        <v>37.5</v>
      </c>
      <c r="L709" s="1"/>
      <c r="M709" s="2">
        <f t="shared" si="836"/>
        <v>4</v>
      </c>
      <c r="N709" s="2">
        <f t="shared" si="837"/>
        <v>6</v>
      </c>
      <c r="O709" s="2">
        <f t="shared" si="838"/>
        <v>6</v>
      </c>
      <c r="P709" s="2">
        <f t="shared" si="839"/>
        <v>4</v>
      </c>
      <c r="Q709" s="2">
        <f t="shared" si="840"/>
        <v>6</v>
      </c>
      <c r="R709" s="2">
        <f t="shared" si="841"/>
        <v>7</v>
      </c>
      <c r="S709" s="2">
        <f t="shared" si="842"/>
        <v>7</v>
      </c>
      <c r="T709" s="2">
        <f t="shared" si="843"/>
        <v>5</v>
      </c>
      <c r="U709" s="2">
        <f t="shared" si="844"/>
        <v>7</v>
      </c>
      <c r="V709" s="2">
        <f t="shared" si="845"/>
        <v>7</v>
      </c>
      <c r="W709" s="2">
        <f t="shared" si="846"/>
        <v>4</v>
      </c>
      <c r="X709" s="2">
        <f t="shared" si="847"/>
        <v>5</v>
      </c>
      <c r="Y709" s="2">
        <f t="shared" si="848"/>
        <v>2</v>
      </c>
      <c r="Z709" s="2">
        <f t="shared" si="849"/>
        <v>2</v>
      </c>
      <c r="AA709" s="2">
        <f t="shared" si="850"/>
        <v>2</v>
      </c>
      <c r="AB709" s="2">
        <f t="shared" si="851"/>
        <v>2</v>
      </c>
      <c r="AC709" s="2">
        <f t="shared" si="852"/>
        <v>1</v>
      </c>
      <c r="AD709" s="3">
        <f t="shared" si="905"/>
        <v>6</v>
      </c>
      <c r="AE709" s="2">
        <f t="shared" si="853"/>
        <v>7</v>
      </c>
      <c r="AF709" s="2">
        <f t="shared" si="854"/>
        <v>9</v>
      </c>
      <c r="AG709" s="2">
        <f t="shared" si="855"/>
        <v>9</v>
      </c>
      <c r="AH709" s="2">
        <f t="shared" si="856"/>
        <v>7</v>
      </c>
      <c r="AI709" s="2">
        <f t="shared" si="857"/>
        <v>8</v>
      </c>
      <c r="AJ709" s="2">
        <f t="shared" si="858"/>
        <v>9</v>
      </c>
      <c r="AK709" s="2">
        <f t="shared" si="859"/>
        <v>9</v>
      </c>
      <c r="AL709" s="2">
        <f t="shared" si="860"/>
        <v>8</v>
      </c>
      <c r="AM709" s="2">
        <f t="shared" si="861"/>
        <v>9</v>
      </c>
      <c r="AN709" s="2">
        <f t="shared" si="862"/>
        <v>9</v>
      </c>
      <c r="AO709" s="2">
        <f t="shared" si="863"/>
        <v>6</v>
      </c>
      <c r="AP709" s="2">
        <f t="shared" si="864"/>
        <v>7</v>
      </c>
      <c r="AQ709" s="2">
        <f t="shared" si="865"/>
        <v>4</v>
      </c>
      <c r="AR709" s="2">
        <f t="shared" si="866"/>
        <v>3</v>
      </c>
      <c r="AS709" s="2">
        <f t="shared" si="867"/>
        <v>4</v>
      </c>
      <c r="AT709" s="2">
        <f t="shared" si="868"/>
        <v>4</v>
      </c>
      <c r="AU709" s="2">
        <f t="shared" si="869"/>
        <v>3</v>
      </c>
      <c r="AV709" s="3">
        <f t="shared" si="906"/>
        <v>2</v>
      </c>
      <c r="AW709">
        <f t="shared" si="907"/>
        <v>6</v>
      </c>
      <c r="AX709" s="2">
        <f t="shared" si="870"/>
        <v>5</v>
      </c>
      <c r="AY709" s="2">
        <f t="shared" si="871"/>
        <v>5</v>
      </c>
      <c r="AZ709" s="2">
        <f t="shared" si="872"/>
        <v>7</v>
      </c>
      <c r="BA709" s="2">
        <f t="shared" si="873"/>
        <v>3</v>
      </c>
      <c r="BB709" s="2">
        <f t="shared" si="874"/>
        <v>3</v>
      </c>
      <c r="BC709" s="2">
        <f t="shared" si="875"/>
        <v>4</v>
      </c>
      <c r="BD709" s="2">
        <f t="shared" si="876"/>
        <v>6</v>
      </c>
      <c r="BE709" s="2">
        <f t="shared" si="877"/>
        <v>5</v>
      </c>
      <c r="BF709" s="2">
        <f t="shared" si="878"/>
        <v>5</v>
      </c>
      <c r="BG709" s="2">
        <f t="shared" si="879"/>
        <v>4</v>
      </c>
      <c r="BH709" s="2">
        <f t="shared" si="880"/>
        <v>6</v>
      </c>
      <c r="BI709" s="2">
        <f t="shared" si="881"/>
        <v>5</v>
      </c>
      <c r="BJ709" s="2">
        <f t="shared" si="882"/>
        <v>3</v>
      </c>
      <c r="BK709" s="2">
        <f t="shared" si="883"/>
        <v>3</v>
      </c>
      <c r="BL709" s="2">
        <f t="shared" si="884"/>
        <v>3</v>
      </c>
      <c r="BM709" s="2">
        <f t="shared" si="885"/>
        <v>3</v>
      </c>
      <c r="BN709" s="2">
        <f t="shared" si="886"/>
        <v>2</v>
      </c>
      <c r="BO709" s="3">
        <f t="shared" si="908"/>
        <v>3</v>
      </c>
      <c r="BP709">
        <f t="shared" si="909"/>
        <v>1</v>
      </c>
      <c r="BR709">
        <v>3</v>
      </c>
      <c r="BS709">
        <f t="shared" si="887"/>
        <v>1</v>
      </c>
      <c r="BU709" s="1">
        <f t="shared" si="888"/>
        <v>4.3945108436160627</v>
      </c>
      <c r="BV709" s="1">
        <f t="shared" si="889"/>
        <v>2.1704573528932523</v>
      </c>
      <c r="BW709" s="1">
        <f t="shared" si="890"/>
        <v>1.9482635373653368</v>
      </c>
      <c r="BX709" s="1">
        <f t="shared" si="891"/>
        <v>3.0594433188894365</v>
      </c>
      <c r="BY709" s="1">
        <f t="shared" si="892"/>
        <v>2.7573932593730839</v>
      </c>
      <c r="BZ709" s="1">
        <f t="shared" si="893"/>
        <v>2.9157936776660125</v>
      </c>
      <c r="CA709" s="1">
        <f t="shared" si="894"/>
        <v>2.1723583877280324</v>
      </c>
      <c r="CB709" s="1">
        <f t="shared" si="895"/>
        <v>3.2279522688316535</v>
      </c>
      <c r="CC709" s="1">
        <f t="shared" si="896"/>
        <v>3.4671514453790349</v>
      </c>
      <c r="CD709" s="1">
        <f t="shared" si="897"/>
        <v>10.074418944313742</v>
      </c>
      <c r="CE709" s="1">
        <f t="shared" si="898"/>
        <v>2.1330697174942728</v>
      </c>
      <c r="CF709" s="1">
        <f t="shared" si="899"/>
        <v>2.7227047690425272</v>
      </c>
      <c r="CG709" s="1">
        <f t="shared" si="900"/>
        <v>3.3023512436984861</v>
      </c>
      <c r="CH709" s="1">
        <f t="shared" si="901"/>
        <v>3.806358690281725</v>
      </c>
      <c r="CI709" s="1">
        <f t="shared" si="902"/>
        <v>3.8863505635552897</v>
      </c>
      <c r="CJ709" s="1">
        <f t="shared" si="903"/>
        <v>3.9552553437079077</v>
      </c>
      <c r="CK709" s="1">
        <f t="shared" si="904"/>
        <v>3.918766515576861</v>
      </c>
      <c r="CL709" s="5">
        <f t="shared" si="910"/>
        <v>3</v>
      </c>
      <c r="CN709" s="9">
        <f t="shared" si="911"/>
        <v>1.9482635373653368</v>
      </c>
    </row>
    <row r="710" spans="1:92" x14ac:dyDescent="0.2">
      <c r="A710" s="4">
        <v>708</v>
      </c>
      <c r="B710" s="1">
        <v>0.317123758409942</v>
      </c>
      <c r="C710" s="1">
        <v>78.465999999999994</v>
      </c>
      <c r="D710" s="1">
        <v>76</v>
      </c>
      <c r="E710" s="1">
        <v>12</v>
      </c>
      <c r="F710" s="1">
        <v>12</v>
      </c>
      <c r="G710" s="1">
        <v>7.8466002156747701</v>
      </c>
      <c r="H710" s="1">
        <v>6</v>
      </c>
      <c r="I710">
        <v>1500</v>
      </c>
      <c r="J710">
        <v>0.15</v>
      </c>
      <c r="K710">
        <v>37.5</v>
      </c>
      <c r="L710" s="1"/>
      <c r="M710" s="2">
        <f t="shared" si="836"/>
        <v>3</v>
      </c>
      <c r="N710" s="2">
        <f t="shared" si="837"/>
        <v>6</v>
      </c>
      <c r="O710" s="2">
        <f t="shared" si="838"/>
        <v>6</v>
      </c>
      <c r="P710" s="2">
        <f t="shared" si="839"/>
        <v>4</v>
      </c>
      <c r="Q710" s="2">
        <f t="shared" si="840"/>
        <v>6</v>
      </c>
      <c r="R710" s="2">
        <f t="shared" si="841"/>
        <v>7</v>
      </c>
      <c r="S710" s="2">
        <f t="shared" si="842"/>
        <v>7</v>
      </c>
      <c r="T710" s="2">
        <f t="shared" si="843"/>
        <v>5</v>
      </c>
      <c r="U710" s="2">
        <f t="shared" si="844"/>
        <v>7</v>
      </c>
      <c r="V710" s="2">
        <f t="shared" si="845"/>
        <v>7</v>
      </c>
      <c r="W710" s="2">
        <f t="shared" si="846"/>
        <v>3</v>
      </c>
      <c r="X710" s="2">
        <f t="shared" si="847"/>
        <v>4</v>
      </c>
      <c r="Y710" s="2">
        <f t="shared" si="848"/>
        <v>1</v>
      </c>
      <c r="Z710" s="2">
        <f t="shared" si="849"/>
        <v>1</v>
      </c>
      <c r="AA710" s="2">
        <f t="shared" si="850"/>
        <v>1</v>
      </c>
      <c r="AB710" s="2">
        <f t="shared" si="851"/>
        <v>1</v>
      </c>
      <c r="AC710" s="2">
        <f t="shared" si="852"/>
        <v>0</v>
      </c>
      <c r="AD710" s="3">
        <f t="shared" si="905"/>
        <v>6</v>
      </c>
      <c r="AE710" s="2">
        <f t="shared" si="853"/>
        <v>6</v>
      </c>
      <c r="AF710" s="2">
        <f t="shared" si="854"/>
        <v>9</v>
      </c>
      <c r="AG710" s="2">
        <f t="shared" si="855"/>
        <v>9</v>
      </c>
      <c r="AH710" s="2">
        <f t="shared" si="856"/>
        <v>7</v>
      </c>
      <c r="AI710" s="2">
        <f t="shared" si="857"/>
        <v>8</v>
      </c>
      <c r="AJ710" s="2">
        <f t="shared" si="858"/>
        <v>9</v>
      </c>
      <c r="AK710" s="2">
        <f t="shared" si="859"/>
        <v>9</v>
      </c>
      <c r="AL710" s="2">
        <f t="shared" si="860"/>
        <v>8</v>
      </c>
      <c r="AM710" s="2">
        <f t="shared" si="861"/>
        <v>9</v>
      </c>
      <c r="AN710" s="2">
        <f t="shared" si="862"/>
        <v>9</v>
      </c>
      <c r="AO710" s="2">
        <f t="shared" si="863"/>
        <v>5</v>
      </c>
      <c r="AP710" s="2">
        <f t="shared" si="864"/>
        <v>6</v>
      </c>
      <c r="AQ710" s="2">
        <f t="shared" si="865"/>
        <v>3</v>
      </c>
      <c r="AR710" s="2">
        <f t="shared" si="866"/>
        <v>2</v>
      </c>
      <c r="AS710" s="2">
        <f t="shared" si="867"/>
        <v>3</v>
      </c>
      <c r="AT710" s="2">
        <f t="shared" si="868"/>
        <v>3</v>
      </c>
      <c r="AU710" s="2">
        <f t="shared" si="869"/>
        <v>2</v>
      </c>
      <c r="AV710" s="3">
        <f t="shared" si="906"/>
        <v>2</v>
      </c>
      <c r="AW710">
        <f t="shared" si="907"/>
        <v>6</v>
      </c>
      <c r="AX710" s="2">
        <f t="shared" si="870"/>
        <v>4</v>
      </c>
      <c r="AY710" s="2">
        <f t="shared" si="871"/>
        <v>6</v>
      </c>
      <c r="AZ710" s="2">
        <f t="shared" si="872"/>
        <v>7</v>
      </c>
      <c r="BA710" s="2">
        <f t="shared" si="873"/>
        <v>3</v>
      </c>
      <c r="BB710" s="2">
        <f t="shared" si="874"/>
        <v>3</v>
      </c>
      <c r="BC710" s="2">
        <f t="shared" si="875"/>
        <v>4</v>
      </c>
      <c r="BD710" s="2">
        <f t="shared" si="876"/>
        <v>6</v>
      </c>
      <c r="BE710" s="2">
        <f t="shared" si="877"/>
        <v>5</v>
      </c>
      <c r="BF710" s="2">
        <f t="shared" si="878"/>
        <v>5</v>
      </c>
      <c r="BG710" s="2">
        <f t="shared" si="879"/>
        <v>4</v>
      </c>
      <c r="BH710" s="2">
        <f t="shared" si="880"/>
        <v>5</v>
      </c>
      <c r="BI710" s="2">
        <f t="shared" si="881"/>
        <v>4</v>
      </c>
      <c r="BJ710" s="2">
        <f t="shared" si="882"/>
        <v>2</v>
      </c>
      <c r="BK710" s="2">
        <f t="shared" si="883"/>
        <v>2</v>
      </c>
      <c r="BL710" s="2">
        <f t="shared" si="884"/>
        <v>2</v>
      </c>
      <c r="BM710" s="2">
        <f t="shared" si="885"/>
        <v>2</v>
      </c>
      <c r="BN710" s="2">
        <f t="shared" si="886"/>
        <v>1</v>
      </c>
      <c r="BO710" s="3">
        <f t="shared" si="908"/>
        <v>3</v>
      </c>
      <c r="BP710">
        <f t="shared" si="909"/>
        <v>1</v>
      </c>
      <c r="BR710">
        <v>2</v>
      </c>
      <c r="BS710">
        <f t="shared" si="887"/>
        <v>1</v>
      </c>
      <c r="BU710" s="1">
        <f t="shared" si="888"/>
        <v>4.7110635024615801</v>
      </c>
      <c r="BV710" s="1">
        <f t="shared" si="889"/>
        <v>2.3704835289321462</v>
      </c>
      <c r="BW710" s="1">
        <f t="shared" si="890"/>
        <v>1.993121203124697</v>
      </c>
      <c r="BX710" s="1">
        <f t="shared" si="891"/>
        <v>3.3396913993742912</v>
      </c>
      <c r="BY710" s="1">
        <f t="shared" si="892"/>
        <v>2.6462861897148988</v>
      </c>
      <c r="BZ710" s="1">
        <f t="shared" si="893"/>
        <v>2.4992474525150046</v>
      </c>
      <c r="CA710" s="1">
        <f t="shared" si="894"/>
        <v>2.2669687843112998</v>
      </c>
      <c r="CB710" s="1">
        <f t="shared" si="895"/>
        <v>2.6452256990181646</v>
      </c>
      <c r="CC710" s="1">
        <f t="shared" si="896"/>
        <v>2.8436617981185508</v>
      </c>
      <c r="CD710" s="1">
        <f t="shared" si="897"/>
        <v>9.9641223295969468</v>
      </c>
      <c r="CE710" s="1">
        <f t="shared" si="898"/>
        <v>2.5003413830062127</v>
      </c>
      <c r="CF710" s="1">
        <f t="shared" si="899"/>
        <v>2.4640453348507725</v>
      </c>
      <c r="CG710" s="1">
        <f t="shared" si="900"/>
        <v>2.8785306470388377</v>
      </c>
      <c r="CH710" s="1">
        <f t="shared" si="901"/>
        <v>3.1599896160056145</v>
      </c>
      <c r="CI710" s="1">
        <f t="shared" si="902"/>
        <v>3.2583622624911164</v>
      </c>
      <c r="CJ710" s="1">
        <f t="shared" si="903"/>
        <v>3.3400897238531266</v>
      </c>
      <c r="CK710" s="1">
        <f t="shared" si="904"/>
        <v>3.2976044949394723</v>
      </c>
      <c r="CL710" s="5">
        <f t="shared" si="910"/>
        <v>3</v>
      </c>
      <c r="CN710" s="9">
        <f t="shared" si="911"/>
        <v>1.993121203124697</v>
      </c>
    </row>
    <row r="711" spans="1:92" x14ac:dyDescent="0.2">
      <c r="A711" s="4">
        <v>709</v>
      </c>
      <c r="B711" s="1">
        <v>0.44650211725481498</v>
      </c>
      <c r="C711" s="1">
        <v>2.129</v>
      </c>
      <c r="D711" s="1">
        <v>68</v>
      </c>
      <c r="E711" s="1">
        <v>26</v>
      </c>
      <c r="F711" s="1">
        <v>6</v>
      </c>
      <c r="G711" s="1">
        <v>12.5456472930369</v>
      </c>
      <c r="H711" s="1">
        <v>7</v>
      </c>
      <c r="I711">
        <v>1500</v>
      </c>
      <c r="J711">
        <v>0.15</v>
      </c>
      <c r="K711">
        <v>37.5</v>
      </c>
      <c r="L711" s="1"/>
      <c r="M711" s="2">
        <f t="shared" si="836"/>
        <v>4</v>
      </c>
      <c r="N711" s="2">
        <f t="shared" si="837"/>
        <v>8</v>
      </c>
      <c r="O711" s="2">
        <f t="shared" si="838"/>
        <v>6</v>
      </c>
      <c r="P711" s="2">
        <f t="shared" si="839"/>
        <v>5</v>
      </c>
      <c r="Q711" s="2">
        <f t="shared" si="840"/>
        <v>6</v>
      </c>
      <c r="R711" s="2">
        <f t="shared" si="841"/>
        <v>6</v>
      </c>
      <c r="S711" s="2">
        <f t="shared" si="842"/>
        <v>6</v>
      </c>
      <c r="T711" s="2">
        <f t="shared" si="843"/>
        <v>4</v>
      </c>
      <c r="U711" s="2">
        <f t="shared" si="844"/>
        <v>4</v>
      </c>
      <c r="V711" s="2">
        <f t="shared" si="845"/>
        <v>7</v>
      </c>
      <c r="W711" s="2">
        <f t="shared" si="846"/>
        <v>3</v>
      </c>
      <c r="X711" s="2">
        <f t="shared" si="847"/>
        <v>3</v>
      </c>
      <c r="Y711" s="2">
        <f t="shared" si="848"/>
        <v>1</v>
      </c>
      <c r="Z711" s="2">
        <f t="shared" si="849"/>
        <v>1</v>
      </c>
      <c r="AA711" s="2">
        <f t="shared" si="850"/>
        <v>2</v>
      </c>
      <c r="AB711" s="2">
        <f t="shared" si="851"/>
        <v>1</v>
      </c>
      <c r="AC711" s="2">
        <f t="shared" si="852"/>
        <v>0</v>
      </c>
      <c r="AD711" s="3">
        <f t="shared" si="905"/>
        <v>2</v>
      </c>
      <c r="AE711" s="2">
        <f t="shared" si="853"/>
        <v>7</v>
      </c>
      <c r="AF711" s="2">
        <f t="shared" si="854"/>
        <v>11</v>
      </c>
      <c r="AG711" s="2">
        <f t="shared" si="855"/>
        <v>9</v>
      </c>
      <c r="AH711" s="2">
        <f t="shared" si="856"/>
        <v>8</v>
      </c>
      <c r="AI711" s="2">
        <f t="shared" si="857"/>
        <v>8</v>
      </c>
      <c r="AJ711" s="2">
        <f t="shared" si="858"/>
        <v>8</v>
      </c>
      <c r="AK711" s="2">
        <f t="shared" si="859"/>
        <v>8</v>
      </c>
      <c r="AL711" s="2">
        <f t="shared" si="860"/>
        <v>7</v>
      </c>
      <c r="AM711" s="2">
        <f t="shared" si="861"/>
        <v>6</v>
      </c>
      <c r="AN711" s="2">
        <f t="shared" si="862"/>
        <v>9</v>
      </c>
      <c r="AO711" s="2">
        <f t="shared" si="863"/>
        <v>5</v>
      </c>
      <c r="AP711" s="2">
        <f t="shared" si="864"/>
        <v>5</v>
      </c>
      <c r="AQ711" s="2">
        <f t="shared" si="865"/>
        <v>3</v>
      </c>
      <c r="AR711" s="2">
        <f t="shared" si="866"/>
        <v>2</v>
      </c>
      <c r="AS711" s="2">
        <f t="shared" si="867"/>
        <v>4</v>
      </c>
      <c r="AT711" s="2">
        <f t="shared" si="868"/>
        <v>3</v>
      </c>
      <c r="AU711" s="2">
        <f t="shared" si="869"/>
        <v>2</v>
      </c>
      <c r="AV711" s="3">
        <f t="shared" si="906"/>
        <v>2</v>
      </c>
      <c r="AW711">
        <f t="shared" si="907"/>
        <v>1</v>
      </c>
      <c r="AX711" s="2">
        <f t="shared" si="870"/>
        <v>4</v>
      </c>
      <c r="AY711" s="2">
        <f t="shared" si="871"/>
        <v>8</v>
      </c>
      <c r="AZ711" s="2">
        <f t="shared" si="872"/>
        <v>7</v>
      </c>
      <c r="BA711" s="2">
        <f t="shared" si="873"/>
        <v>4</v>
      </c>
      <c r="BB711" s="2">
        <f t="shared" si="874"/>
        <v>3</v>
      </c>
      <c r="BC711" s="2">
        <f t="shared" si="875"/>
        <v>3</v>
      </c>
      <c r="BD711" s="2">
        <f t="shared" si="876"/>
        <v>5</v>
      </c>
      <c r="BE711" s="2">
        <f t="shared" si="877"/>
        <v>2</v>
      </c>
      <c r="BF711" s="2">
        <f t="shared" si="878"/>
        <v>2</v>
      </c>
      <c r="BG711" s="2">
        <f t="shared" si="879"/>
        <v>4</v>
      </c>
      <c r="BH711" s="2">
        <f t="shared" si="880"/>
        <v>4</v>
      </c>
      <c r="BI711" s="2">
        <f t="shared" si="881"/>
        <v>3</v>
      </c>
      <c r="BJ711" s="2">
        <f t="shared" si="882"/>
        <v>2</v>
      </c>
      <c r="BK711" s="2">
        <f t="shared" si="883"/>
        <v>3</v>
      </c>
      <c r="BL711" s="2">
        <f t="shared" si="884"/>
        <v>3</v>
      </c>
      <c r="BM711" s="2">
        <f t="shared" si="885"/>
        <v>2</v>
      </c>
      <c r="BN711" s="2">
        <f t="shared" si="886"/>
        <v>1</v>
      </c>
      <c r="BO711" s="3">
        <f t="shared" si="908"/>
        <v>2</v>
      </c>
      <c r="BP711">
        <f t="shared" si="909"/>
        <v>1</v>
      </c>
      <c r="BR711">
        <v>2</v>
      </c>
      <c r="BS711">
        <f t="shared" si="887"/>
        <v>4</v>
      </c>
      <c r="BU711" s="1">
        <f t="shared" si="888"/>
        <v>4.1835796652387645</v>
      </c>
      <c r="BV711" s="1">
        <f t="shared" si="889"/>
        <v>1.8059032735868319</v>
      </c>
      <c r="BW711" s="1">
        <f t="shared" si="890"/>
        <v>1.8421827594316025</v>
      </c>
      <c r="BX711" s="1">
        <f t="shared" si="891"/>
        <v>2.2014864372279921</v>
      </c>
      <c r="BY711" s="1">
        <f t="shared" si="892"/>
        <v>2.0873514846375163</v>
      </c>
      <c r="BZ711" s="1">
        <f t="shared" si="893"/>
        <v>2.1509880535905364</v>
      </c>
      <c r="CA711" s="1">
        <f t="shared" si="894"/>
        <v>2.1318587274420158</v>
      </c>
      <c r="CB711" s="1">
        <f t="shared" si="895"/>
        <v>2.2571144462906783</v>
      </c>
      <c r="CC711" s="1">
        <f t="shared" si="896"/>
        <v>2.3937988880029075</v>
      </c>
      <c r="CD711" s="1">
        <f t="shared" si="897"/>
        <v>9.8767077852004519</v>
      </c>
      <c r="CE711" s="1">
        <f t="shared" si="898"/>
        <v>2.0325610802687559</v>
      </c>
      <c r="CF711" s="1">
        <f t="shared" si="899"/>
        <v>2.1766044276205831</v>
      </c>
      <c r="CG711" s="1">
        <f t="shared" si="900"/>
        <v>2.4747797776636129</v>
      </c>
      <c r="CH711" s="1">
        <f t="shared" si="901"/>
        <v>2.6862054642019939</v>
      </c>
      <c r="CI711" s="1">
        <f t="shared" si="902"/>
        <v>2.8278674056961712</v>
      </c>
      <c r="CJ711" s="1">
        <f t="shared" si="903"/>
        <v>2.9220609015290844</v>
      </c>
      <c r="CK711" s="1">
        <f t="shared" si="904"/>
        <v>2.8688079844966108</v>
      </c>
      <c r="CL711" s="5">
        <f t="shared" si="910"/>
        <v>2</v>
      </c>
      <c r="CN711" s="9">
        <f t="shared" si="911"/>
        <v>1.8059032735868319</v>
      </c>
    </row>
    <row r="712" spans="1:92" x14ac:dyDescent="0.2">
      <c r="A712" s="4">
        <v>710</v>
      </c>
      <c r="B712" s="1">
        <v>0.49200282711535698</v>
      </c>
      <c r="C712" s="1">
        <v>27.454999999999998</v>
      </c>
      <c r="D712" s="1">
        <v>54</v>
      </c>
      <c r="E712" s="1">
        <v>41</v>
      </c>
      <c r="F712" s="1">
        <v>5</v>
      </c>
      <c r="G712" s="1">
        <v>11.648275240029299</v>
      </c>
      <c r="H712" s="1">
        <v>7</v>
      </c>
      <c r="I712">
        <v>1500</v>
      </c>
      <c r="J712">
        <v>0.15</v>
      </c>
      <c r="K712">
        <v>37.5</v>
      </c>
      <c r="L712" s="1"/>
      <c r="M712" s="2">
        <f t="shared" si="836"/>
        <v>6</v>
      </c>
      <c r="N712" s="2">
        <f t="shared" si="837"/>
        <v>9</v>
      </c>
      <c r="O712" s="2">
        <f t="shared" si="838"/>
        <v>6</v>
      </c>
      <c r="P712" s="2">
        <f t="shared" si="839"/>
        <v>5</v>
      </c>
      <c r="Q712" s="2">
        <f t="shared" si="840"/>
        <v>7</v>
      </c>
      <c r="R712" s="2">
        <f t="shared" si="841"/>
        <v>6</v>
      </c>
      <c r="S712" s="2">
        <f t="shared" si="842"/>
        <v>5</v>
      </c>
      <c r="T712" s="2">
        <f t="shared" si="843"/>
        <v>5</v>
      </c>
      <c r="U712" s="2">
        <f t="shared" si="844"/>
        <v>4</v>
      </c>
      <c r="V712" s="2">
        <f t="shared" si="845"/>
        <v>6</v>
      </c>
      <c r="W712" s="2">
        <f t="shared" si="846"/>
        <v>3</v>
      </c>
      <c r="X712" s="2">
        <f t="shared" si="847"/>
        <v>3</v>
      </c>
      <c r="Y712" s="2">
        <f t="shared" si="848"/>
        <v>1</v>
      </c>
      <c r="Z712" s="2">
        <f t="shared" si="849"/>
        <v>1</v>
      </c>
      <c r="AA712" s="2">
        <f t="shared" si="850"/>
        <v>2</v>
      </c>
      <c r="AB712" s="2">
        <f t="shared" si="851"/>
        <v>1</v>
      </c>
      <c r="AC712" s="2">
        <f t="shared" si="852"/>
        <v>0</v>
      </c>
      <c r="AD712" s="3">
        <f t="shared" si="905"/>
        <v>2</v>
      </c>
      <c r="AE712" s="2">
        <f t="shared" si="853"/>
        <v>9</v>
      </c>
      <c r="AF712" s="2">
        <f t="shared" si="854"/>
        <v>12</v>
      </c>
      <c r="AG712" s="2">
        <f t="shared" si="855"/>
        <v>9</v>
      </c>
      <c r="AH712" s="2">
        <f t="shared" si="856"/>
        <v>8</v>
      </c>
      <c r="AI712" s="2">
        <f t="shared" si="857"/>
        <v>9</v>
      </c>
      <c r="AJ712" s="2">
        <f t="shared" si="858"/>
        <v>8</v>
      </c>
      <c r="AK712" s="2">
        <f t="shared" si="859"/>
        <v>7</v>
      </c>
      <c r="AL712" s="2">
        <f t="shared" si="860"/>
        <v>8</v>
      </c>
      <c r="AM712" s="2">
        <f t="shared" si="861"/>
        <v>6</v>
      </c>
      <c r="AN712" s="2">
        <f t="shared" si="862"/>
        <v>8</v>
      </c>
      <c r="AO712" s="2">
        <f t="shared" si="863"/>
        <v>5</v>
      </c>
      <c r="AP712" s="2">
        <f t="shared" si="864"/>
        <v>5</v>
      </c>
      <c r="AQ712" s="2">
        <f t="shared" si="865"/>
        <v>3</v>
      </c>
      <c r="AR712" s="2">
        <f t="shared" si="866"/>
        <v>2</v>
      </c>
      <c r="AS712" s="2">
        <f t="shared" si="867"/>
        <v>4</v>
      </c>
      <c r="AT712" s="2">
        <f t="shared" si="868"/>
        <v>3</v>
      </c>
      <c r="AU712" s="2">
        <f t="shared" si="869"/>
        <v>2</v>
      </c>
      <c r="AV712" s="3">
        <f t="shared" si="906"/>
        <v>2</v>
      </c>
      <c r="AW712">
        <f t="shared" si="907"/>
        <v>1</v>
      </c>
      <c r="AX712" s="2">
        <f t="shared" si="870"/>
        <v>6</v>
      </c>
      <c r="AY712" s="2">
        <f t="shared" si="871"/>
        <v>9</v>
      </c>
      <c r="AZ712" s="2">
        <f t="shared" si="872"/>
        <v>7</v>
      </c>
      <c r="BA712" s="2">
        <f t="shared" si="873"/>
        <v>4</v>
      </c>
      <c r="BB712" s="2">
        <f t="shared" si="874"/>
        <v>4</v>
      </c>
      <c r="BC712" s="2">
        <f t="shared" si="875"/>
        <v>3</v>
      </c>
      <c r="BD712" s="2">
        <f t="shared" si="876"/>
        <v>4</v>
      </c>
      <c r="BE712" s="2">
        <f t="shared" si="877"/>
        <v>2</v>
      </c>
      <c r="BF712" s="2">
        <f t="shared" si="878"/>
        <v>2</v>
      </c>
      <c r="BG712" s="2">
        <f t="shared" si="879"/>
        <v>3</v>
      </c>
      <c r="BH712" s="2">
        <f t="shared" si="880"/>
        <v>4</v>
      </c>
      <c r="BI712" s="2">
        <f t="shared" si="881"/>
        <v>3</v>
      </c>
      <c r="BJ712" s="2">
        <f t="shared" si="882"/>
        <v>2</v>
      </c>
      <c r="BK712" s="2">
        <f t="shared" si="883"/>
        <v>3</v>
      </c>
      <c r="BL712" s="2">
        <f t="shared" si="884"/>
        <v>3</v>
      </c>
      <c r="BM712" s="2">
        <f t="shared" si="885"/>
        <v>2</v>
      </c>
      <c r="BN712" s="2">
        <f t="shared" si="886"/>
        <v>1</v>
      </c>
      <c r="BO712" s="3">
        <f t="shared" si="908"/>
        <v>2</v>
      </c>
      <c r="BP712">
        <f t="shared" si="909"/>
        <v>1</v>
      </c>
      <c r="BR712">
        <v>2</v>
      </c>
      <c r="BS712">
        <f t="shared" si="887"/>
        <v>2</v>
      </c>
      <c r="BU712" s="1">
        <f t="shared" si="888"/>
        <v>4.3287471933795887</v>
      </c>
      <c r="BV712" s="1">
        <f t="shared" si="889"/>
        <v>2.0352565728704546</v>
      </c>
      <c r="BW712" s="1">
        <f t="shared" si="890"/>
        <v>2.0184349838929903</v>
      </c>
      <c r="BX712" s="1">
        <f t="shared" si="891"/>
        <v>2.4167201956723745</v>
      </c>
      <c r="BY712" s="1">
        <f t="shared" si="892"/>
        <v>2.1756166623790647</v>
      </c>
      <c r="BZ712" s="1">
        <f t="shared" si="893"/>
        <v>2.1856962271310159</v>
      </c>
      <c r="CA712" s="1">
        <f t="shared" si="894"/>
        <v>2.312483290972708</v>
      </c>
      <c r="CB712" s="1">
        <f t="shared" si="895"/>
        <v>2.2221478048366499</v>
      </c>
      <c r="CC712" s="1">
        <f t="shared" si="896"/>
        <v>2.3356805168726531</v>
      </c>
      <c r="CD712" s="1">
        <f t="shared" si="897"/>
        <v>9.8790957135362891</v>
      </c>
      <c r="CE712" s="1">
        <f t="shared" si="898"/>
        <v>2.248902251067348</v>
      </c>
      <c r="CF712" s="1">
        <f t="shared" si="899"/>
        <v>2.2208125247211794</v>
      </c>
      <c r="CG712" s="1">
        <f t="shared" si="900"/>
        <v>2.5065949719706655</v>
      </c>
      <c r="CH712" s="1">
        <f t="shared" si="901"/>
        <v>2.6069646130918969</v>
      </c>
      <c r="CI712" s="1">
        <f t="shared" si="902"/>
        <v>2.7668754384268199</v>
      </c>
      <c r="CJ712" s="1">
        <f t="shared" si="903"/>
        <v>2.8630236155980961</v>
      </c>
      <c r="CK712" s="1">
        <f t="shared" si="904"/>
        <v>2.8089220090492555</v>
      </c>
      <c r="CL712" s="5">
        <f t="shared" si="910"/>
        <v>3</v>
      </c>
      <c r="CN712" s="9">
        <f t="shared" si="911"/>
        <v>2.0184349838929903</v>
      </c>
    </row>
    <row r="713" spans="1:92" x14ac:dyDescent="0.2">
      <c r="A713" s="4">
        <v>711</v>
      </c>
      <c r="B713" s="1">
        <v>0.15352128080937799</v>
      </c>
      <c r="C713" s="1">
        <v>21.152000000000001</v>
      </c>
      <c r="D713" s="1">
        <v>85</v>
      </c>
      <c r="E713" s="1">
        <v>14</v>
      </c>
      <c r="F713" s="1">
        <v>1</v>
      </c>
      <c r="G713" s="1">
        <v>13.460825229513199</v>
      </c>
      <c r="H713" s="1">
        <v>7</v>
      </c>
      <c r="I713">
        <v>1500</v>
      </c>
      <c r="J713">
        <v>0.15</v>
      </c>
      <c r="K713">
        <v>37.5</v>
      </c>
      <c r="L713" s="1"/>
      <c r="M713" s="2">
        <f t="shared" si="836"/>
        <v>4</v>
      </c>
      <c r="N713" s="2">
        <f t="shared" si="837"/>
        <v>7</v>
      </c>
      <c r="O713" s="2">
        <f t="shared" si="838"/>
        <v>4</v>
      </c>
      <c r="P713" s="2">
        <f t="shared" si="839"/>
        <v>5</v>
      </c>
      <c r="Q713" s="2">
        <f t="shared" si="840"/>
        <v>6</v>
      </c>
      <c r="R713" s="2">
        <f t="shared" si="841"/>
        <v>5</v>
      </c>
      <c r="S713" s="2">
        <f t="shared" si="842"/>
        <v>7</v>
      </c>
      <c r="T713" s="2">
        <f t="shared" si="843"/>
        <v>4</v>
      </c>
      <c r="U713" s="2">
        <f t="shared" si="844"/>
        <v>5</v>
      </c>
      <c r="V713" s="2">
        <f t="shared" si="845"/>
        <v>6</v>
      </c>
      <c r="W713" s="2">
        <f t="shared" si="846"/>
        <v>3</v>
      </c>
      <c r="X713" s="2">
        <f t="shared" si="847"/>
        <v>3</v>
      </c>
      <c r="Y713" s="2">
        <f t="shared" si="848"/>
        <v>1</v>
      </c>
      <c r="Z713" s="2">
        <f t="shared" si="849"/>
        <v>1</v>
      </c>
      <c r="AA713" s="2">
        <f t="shared" si="850"/>
        <v>2</v>
      </c>
      <c r="AB713" s="2">
        <f t="shared" si="851"/>
        <v>1</v>
      </c>
      <c r="AC713" s="2">
        <f t="shared" si="852"/>
        <v>0</v>
      </c>
      <c r="AD713" s="3">
        <f t="shared" si="905"/>
        <v>2</v>
      </c>
      <c r="AE713" s="2">
        <f t="shared" si="853"/>
        <v>7</v>
      </c>
      <c r="AF713" s="2">
        <f t="shared" si="854"/>
        <v>10</v>
      </c>
      <c r="AG713" s="2">
        <f t="shared" si="855"/>
        <v>7</v>
      </c>
      <c r="AH713" s="2">
        <f t="shared" si="856"/>
        <v>8</v>
      </c>
      <c r="AI713" s="2">
        <f t="shared" si="857"/>
        <v>8</v>
      </c>
      <c r="AJ713" s="2">
        <f t="shared" si="858"/>
        <v>7</v>
      </c>
      <c r="AK713" s="2">
        <f t="shared" si="859"/>
        <v>9</v>
      </c>
      <c r="AL713" s="2">
        <f t="shared" si="860"/>
        <v>7</v>
      </c>
      <c r="AM713" s="2">
        <f t="shared" si="861"/>
        <v>7</v>
      </c>
      <c r="AN713" s="2">
        <f t="shared" si="862"/>
        <v>8</v>
      </c>
      <c r="AO713" s="2">
        <f t="shared" si="863"/>
        <v>5</v>
      </c>
      <c r="AP713" s="2">
        <f t="shared" si="864"/>
        <v>5</v>
      </c>
      <c r="AQ713" s="2">
        <f t="shared" si="865"/>
        <v>3</v>
      </c>
      <c r="AR713" s="2">
        <f t="shared" si="866"/>
        <v>2</v>
      </c>
      <c r="AS713" s="2">
        <f t="shared" si="867"/>
        <v>4</v>
      </c>
      <c r="AT713" s="2">
        <f t="shared" si="868"/>
        <v>3</v>
      </c>
      <c r="AU713" s="2">
        <f t="shared" si="869"/>
        <v>2</v>
      </c>
      <c r="AV713" s="3">
        <f t="shared" si="906"/>
        <v>2</v>
      </c>
      <c r="AW713">
        <f t="shared" si="907"/>
        <v>1</v>
      </c>
      <c r="AX713" s="2">
        <f t="shared" si="870"/>
        <v>4</v>
      </c>
      <c r="AY713" s="2">
        <f t="shared" si="871"/>
        <v>6</v>
      </c>
      <c r="AZ713" s="2">
        <f t="shared" si="872"/>
        <v>4</v>
      </c>
      <c r="BA713" s="2">
        <f t="shared" si="873"/>
        <v>4</v>
      </c>
      <c r="BB713" s="2">
        <f t="shared" si="874"/>
        <v>3</v>
      </c>
      <c r="BC713" s="2">
        <f t="shared" si="875"/>
        <v>2</v>
      </c>
      <c r="BD713" s="2">
        <f t="shared" si="876"/>
        <v>5</v>
      </c>
      <c r="BE713" s="2">
        <f t="shared" si="877"/>
        <v>3</v>
      </c>
      <c r="BF713" s="2">
        <f t="shared" si="878"/>
        <v>3</v>
      </c>
      <c r="BG713" s="2">
        <f t="shared" si="879"/>
        <v>3</v>
      </c>
      <c r="BH713" s="2">
        <f t="shared" si="880"/>
        <v>5</v>
      </c>
      <c r="BI713" s="2">
        <f t="shared" si="881"/>
        <v>3</v>
      </c>
      <c r="BJ713" s="2">
        <f t="shared" si="882"/>
        <v>2</v>
      </c>
      <c r="BK713" s="2">
        <f t="shared" si="883"/>
        <v>3</v>
      </c>
      <c r="BL713" s="2">
        <f t="shared" si="884"/>
        <v>3</v>
      </c>
      <c r="BM713" s="2">
        <f t="shared" si="885"/>
        <v>2</v>
      </c>
      <c r="BN713" s="2">
        <f t="shared" si="886"/>
        <v>1</v>
      </c>
      <c r="BO713" s="3">
        <f t="shared" si="908"/>
        <v>2</v>
      </c>
      <c r="BP713">
        <f t="shared" si="909"/>
        <v>1</v>
      </c>
      <c r="BR713">
        <v>2</v>
      </c>
      <c r="BS713">
        <f t="shared" si="887"/>
        <v>1</v>
      </c>
      <c r="BU713" s="1">
        <f t="shared" si="888"/>
        <v>4.3313418646645703</v>
      </c>
      <c r="BV713" s="1">
        <f t="shared" si="889"/>
        <v>2.7375299273809466</v>
      </c>
      <c r="BW713" s="1">
        <f t="shared" si="890"/>
        <v>2.534193479779375</v>
      </c>
      <c r="BX713" s="1">
        <f t="shared" si="891"/>
        <v>3.604798765104225</v>
      </c>
      <c r="BY713" s="1">
        <f t="shared" si="892"/>
        <v>3.8063895375504564</v>
      </c>
      <c r="BZ713" s="1">
        <f t="shared" si="893"/>
        <v>4.3709213538512843</v>
      </c>
      <c r="CA713" s="1">
        <f t="shared" si="894"/>
        <v>2.589717357816546</v>
      </c>
      <c r="CB713" s="1">
        <f t="shared" si="895"/>
        <v>4.9871207273682749</v>
      </c>
      <c r="CC713" s="1">
        <f t="shared" si="896"/>
        <v>5.2746396090603298</v>
      </c>
      <c r="CD713" s="1">
        <f t="shared" si="897"/>
        <v>10.578552715164861</v>
      </c>
      <c r="CE713" s="1">
        <f t="shared" si="898"/>
        <v>1.9942590975092396</v>
      </c>
      <c r="CF713" s="1">
        <f t="shared" si="899"/>
        <v>3.8310760268457669</v>
      </c>
      <c r="CG713" s="1">
        <f t="shared" si="900"/>
        <v>4.7931332971421083</v>
      </c>
      <c r="CH713" s="1">
        <f t="shared" si="901"/>
        <v>5.6743421148851256</v>
      </c>
      <c r="CI713" s="1">
        <f t="shared" si="902"/>
        <v>5.7917249071345021</v>
      </c>
      <c r="CJ713" s="1">
        <f t="shared" si="903"/>
        <v>5.8383173532332959</v>
      </c>
      <c r="CK713" s="1">
        <f t="shared" si="904"/>
        <v>5.8117318485327818</v>
      </c>
      <c r="CL713" s="5">
        <f t="shared" si="910"/>
        <v>11</v>
      </c>
      <c r="CN713" s="9">
        <f t="shared" si="911"/>
        <v>1.9942590975092396</v>
      </c>
    </row>
    <row r="714" spans="1:92" x14ac:dyDescent="0.2">
      <c r="A714" s="4">
        <v>712</v>
      </c>
      <c r="B714" s="1">
        <v>0.17643435030643401</v>
      </c>
      <c r="C714" s="1">
        <v>12.170999999999999</v>
      </c>
      <c r="D714" s="1">
        <v>94</v>
      </c>
      <c r="E714" s="1">
        <v>6</v>
      </c>
      <c r="F714" s="1">
        <v>0</v>
      </c>
      <c r="G714" s="1">
        <v>10.9538399306402</v>
      </c>
      <c r="H714" s="1">
        <v>7</v>
      </c>
      <c r="I714">
        <v>1500</v>
      </c>
      <c r="J714">
        <v>0.15</v>
      </c>
      <c r="K714">
        <v>37.5</v>
      </c>
      <c r="L714" s="1"/>
      <c r="M714" s="2">
        <f t="shared" si="836"/>
        <v>4</v>
      </c>
      <c r="N714" s="2">
        <f t="shared" si="837"/>
        <v>7</v>
      </c>
      <c r="O714" s="2">
        <f t="shared" si="838"/>
        <v>4</v>
      </c>
      <c r="P714" s="2">
        <f t="shared" si="839"/>
        <v>5</v>
      </c>
      <c r="Q714" s="2">
        <f t="shared" si="840"/>
        <v>6</v>
      </c>
      <c r="R714" s="2">
        <f t="shared" si="841"/>
        <v>5</v>
      </c>
      <c r="S714" s="2">
        <f t="shared" si="842"/>
        <v>6</v>
      </c>
      <c r="T714" s="2">
        <f t="shared" si="843"/>
        <v>4</v>
      </c>
      <c r="U714" s="2">
        <f t="shared" si="844"/>
        <v>5</v>
      </c>
      <c r="V714" s="2">
        <f t="shared" si="845"/>
        <v>6</v>
      </c>
      <c r="W714" s="2">
        <f t="shared" si="846"/>
        <v>4</v>
      </c>
      <c r="X714" s="2">
        <f t="shared" si="847"/>
        <v>4</v>
      </c>
      <c r="Y714" s="2">
        <f t="shared" si="848"/>
        <v>2</v>
      </c>
      <c r="Z714" s="2">
        <f t="shared" si="849"/>
        <v>2</v>
      </c>
      <c r="AA714" s="2">
        <f t="shared" si="850"/>
        <v>2</v>
      </c>
      <c r="AB714" s="2">
        <f t="shared" si="851"/>
        <v>2</v>
      </c>
      <c r="AC714" s="2">
        <f t="shared" si="852"/>
        <v>1</v>
      </c>
      <c r="AD714" s="3">
        <f t="shared" si="905"/>
        <v>2</v>
      </c>
      <c r="AE714" s="2">
        <f t="shared" si="853"/>
        <v>7</v>
      </c>
      <c r="AF714" s="2">
        <f t="shared" si="854"/>
        <v>10</v>
      </c>
      <c r="AG714" s="2">
        <f t="shared" si="855"/>
        <v>7</v>
      </c>
      <c r="AH714" s="2">
        <f t="shared" si="856"/>
        <v>8</v>
      </c>
      <c r="AI714" s="2">
        <f t="shared" si="857"/>
        <v>8</v>
      </c>
      <c r="AJ714" s="2">
        <f t="shared" si="858"/>
        <v>7</v>
      </c>
      <c r="AK714" s="2">
        <f t="shared" si="859"/>
        <v>8</v>
      </c>
      <c r="AL714" s="2">
        <f t="shared" si="860"/>
        <v>7</v>
      </c>
      <c r="AM714" s="2">
        <f t="shared" si="861"/>
        <v>7</v>
      </c>
      <c r="AN714" s="2">
        <f t="shared" si="862"/>
        <v>8</v>
      </c>
      <c r="AO714" s="2">
        <f t="shared" si="863"/>
        <v>6</v>
      </c>
      <c r="AP714" s="2">
        <f t="shared" si="864"/>
        <v>6</v>
      </c>
      <c r="AQ714" s="2">
        <f t="shared" si="865"/>
        <v>4</v>
      </c>
      <c r="AR714" s="2">
        <f t="shared" si="866"/>
        <v>3</v>
      </c>
      <c r="AS714" s="2">
        <f t="shared" si="867"/>
        <v>4</v>
      </c>
      <c r="AT714" s="2">
        <f t="shared" si="868"/>
        <v>4</v>
      </c>
      <c r="AU714" s="2">
        <f t="shared" si="869"/>
        <v>3</v>
      </c>
      <c r="AV714" s="3">
        <f t="shared" si="906"/>
        <v>2</v>
      </c>
      <c r="AW714">
        <f t="shared" si="907"/>
        <v>1</v>
      </c>
      <c r="AX714" s="2">
        <f t="shared" si="870"/>
        <v>4</v>
      </c>
      <c r="AY714" s="2">
        <f t="shared" si="871"/>
        <v>6</v>
      </c>
      <c r="AZ714" s="2">
        <f t="shared" si="872"/>
        <v>4</v>
      </c>
      <c r="BA714" s="2">
        <f t="shared" si="873"/>
        <v>4</v>
      </c>
      <c r="BB714" s="2">
        <f t="shared" si="874"/>
        <v>3</v>
      </c>
      <c r="BC714" s="2">
        <f t="shared" si="875"/>
        <v>2</v>
      </c>
      <c r="BD714" s="2">
        <f t="shared" si="876"/>
        <v>4</v>
      </c>
      <c r="BE714" s="2">
        <f t="shared" si="877"/>
        <v>3</v>
      </c>
      <c r="BF714" s="2">
        <f t="shared" si="878"/>
        <v>3</v>
      </c>
      <c r="BG714" s="2">
        <f t="shared" si="879"/>
        <v>3</v>
      </c>
      <c r="BH714" s="2">
        <f t="shared" si="880"/>
        <v>6</v>
      </c>
      <c r="BI714" s="2">
        <f t="shared" si="881"/>
        <v>4</v>
      </c>
      <c r="BJ714" s="2">
        <f t="shared" si="882"/>
        <v>3</v>
      </c>
      <c r="BK714" s="2">
        <f t="shared" si="883"/>
        <v>3</v>
      </c>
      <c r="BL714" s="2">
        <f t="shared" si="884"/>
        <v>3</v>
      </c>
      <c r="BM714" s="2">
        <f t="shared" si="885"/>
        <v>3</v>
      </c>
      <c r="BN714" s="2">
        <f t="shared" si="886"/>
        <v>2</v>
      </c>
      <c r="BO714" s="3">
        <f t="shared" si="908"/>
        <v>2</v>
      </c>
      <c r="BP714">
        <f t="shared" si="909"/>
        <v>2</v>
      </c>
      <c r="BR714">
        <v>2</v>
      </c>
      <c r="BS714">
        <f t="shared" si="887"/>
        <v>2</v>
      </c>
      <c r="BU714" s="1">
        <f t="shared" si="888"/>
        <v>4.2588340234744466</v>
      </c>
      <c r="BV714" s="1">
        <f t="shared" si="889"/>
        <v>2.3381769151469287</v>
      </c>
      <c r="BW714" s="1">
        <f t="shared" si="890"/>
        <v>2.1189862680364508</v>
      </c>
      <c r="BX714" s="1">
        <f t="shared" si="891"/>
        <v>3.3080144882368994</v>
      </c>
      <c r="BY714" s="1">
        <f t="shared" si="892"/>
        <v>3.302180087511728</v>
      </c>
      <c r="BZ714" s="1">
        <f t="shared" si="893"/>
        <v>3.7515676002580101</v>
      </c>
      <c r="CA714" s="1">
        <f t="shared" si="894"/>
        <v>2.2639870769477621</v>
      </c>
      <c r="CB714" s="1">
        <f t="shared" si="895"/>
        <v>4.2258979665365164</v>
      </c>
      <c r="CC714" s="1">
        <f t="shared" si="896"/>
        <v>4.5579642881743023</v>
      </c>
      <c r="CD714" s="1">
        <f t="shared" si="897"/>
        <v>10.341123895811986</v>
      </c>
      <c r="CE714" s="1">
        <f t="shared" si="898"/>
        <v>1.9938156844436743</v>
      </c>
      <c r="CF714" s="1">
        <f t="shared" si="899"/>
        <v>3.3614717945743515</v>
      </c>
      <c r="CG714" s="1">
        <f t="shared" si="900"/>
        <v>4.2009177804285578</v>
      </c>
      <c r="CH714" s="1">
        <f t="shared" si="901"/>
        <v>4.947099382247421</v>
      </c>
      <c r="CI714" s="1">
        <f t="shared" si="902"/>
        <v>4.9781138202341371</v>
      </c>
      <c r="CJ714" s="1">
        <f t="shared" si="903"/>
        <v>5.0321620635327484</v>
      </c>
      <c r="CK714" s="1">
        <f t="shared" si="904"/>
        <v>5.0017136304158356</v>
      </c>
      <c r="CL714" s="5">
        <f t="shared" si="910"/>
        <v>11</v>
      </c>
      <c r="CN714" s="9">
        <f t="shared" si="911"/>
        <v>1.9938156844436743</v>
      </c>
    </row>
    <row r="715" spans="1:92" x14ac:dyDescent="0.2">
      <c r="A715" s="4">
        <v>713</v>
      </c>
      <c r="B715" s="1">
        <v>0.25488578818999902</v>
      </c>
      <c r="C715" s="1">
        <v>4.2709999999999999</v>
      </c>
      <c r="D715" s="1">
        <v>83</v>
      </c>
      <c r="E715" s="1">
        <v>3</v>
      </c>
      <c r="F715" s="1">
        <v>14</v>
      </c>
      <c r="G715" s="1">
        <v>10.2500544046495</v>
      </c>
      <c r="H715" s="1">
        <v>7</v>
      </c>
      <c r="I715">
        <v>1500</v>
      </c>
      <c r="J715">
        <v>0.15</v>
      </c>
      <c r="K715">
        <v>37.5</v>
      </c>
      <c r="L715" s="1"/>
      <c r="M715" s="2">
        <f t="shared" si="836"/>
        <v>3</v>
      </c>
      <c r="N715" s="2">
        <f t="shared" si="837"/>
        <v>7</v>
      </c>
      <c r="O715" s="2">
        <f t="shared" si="838"/>
        <v>4</v>
      </c>
      <c r="P715" s="2">
        <f t="shared" si="839"/>
        <v>5</v>
      </c>
      <c r="Q715" s="2">
        <f t="shared" si="840"/>
        <v>6</v>
      </c>
      <c r="R715" s="2">
        <f t="shared" si="841"/>
        <v>5</v>
      </c>
      <c r="S715" s="2">
        <f t="shared" si="842"/>
        <v>7</v>
      </c>
      <c r="T715" s="2">
        <f t="shared" si="843"/>
        <v>4</v>
      </c>
      <c r="U715" s="2">
        <f t="shared" si="844"/>
        <v>5</v>
      </c>
      <c r="V715" s="2">
        <f t="shared" si="845"/>
        <v>6</v>
      </c>
      <c r="W715" s="2">
        <f t="shared" si="846"/>
        <v>4</v>
      </c>
      <c r="X715" s="2">
        <f t="shared" si="847"/>
        <v>4</v>
      </c>
      <c r="Y715" s="2">
        <f t="shared" si="848"/>
        <v>2</v>
      </c>
      <c r="Z715" s="2">
        <f t="shared" si="849"/>
        <v>2</v>
      </c>
      <c r="AA715" s="2">
        <f t="shared" si="850"/>
        <v>1</v>
      </c>
      <c r="AB715" s="2">
        <f t="shared" si="851"/>
        <v>2</v>
      </c>
      <c r="AC715" s="2">
        <f t="shared" si="852"/>
        <v>1</v>
      </c>
      <c r="AD715" s="3">
        <f t="shared" si="905"/>
        <v>2</v>
      </c>
      <c r="AE715" s="2">
        <f t="shared" si="853"/>
        <v>6</v>
      </c>
      <c r="AF715" s="2">
        <f t="shared" si="854"/>
        <v>10</v>
      </c>
      <c r="AG715" s="2">
        <f t="shared" si="855"/>
        <v>7</v>
      </c>
      <c r="AH715" s="2">
        <f t="shared" si="856"/>
        <v>8</v>
      </c>
      <c r="AI715" s="2">
        <f t="shared" si="857"/>
        <v>8</v>
      </c>
      <c r="AJ715" s="2">
        <f t="shared" si="858"/>
        <v>7</v>
      </c>
      <c r="AK715" s="2">
        <f t="shared" si="859"/>
        <v>9</v>
      </c>
      <c r="AL715" s="2">
        <f t="shared" si="860"/>
        <v>7</v>
      </c>
      <c r="AM715" s="2">
        <f t="shared" si="861"/>
        <v>7</v>
      </c>
      <c r="AN715" s="2">
        <f t="shared" si="862"/>
        <v>8</v>
      </c>
      <c r="AO715" s="2">
        <f t="shared" si="863"/>
        <v>6</v>
      </c>
      <c r="AP715" s="2">
        <f t="shared" si="864"/>
        <v>6</v>
      </c>
      <c r="AQ715" s="2">
        <f t="shared" si="865"/>
        <v>4</v>
      </c>
      <c r="AR715" s="2">
        <f t="shared" si="866"/>
        <v>3</v>
      </c>
      <c r="AS715" s="2">
        <f t="shared" si="867"/>
        <v>3</v>
      </c>
      <c r="AT715" s="2">
        <f t="shared" si="868"/>
        <v>4</v>
      </c>
      <c r="AU715" s="2">
        <f t="shared" si="869"/>
        <v>3</v>
      </c>
      <c r="AV715" s="3">
        <f t="shared" si="906"/>
        <v>2</v>
      </c>
      <c r="AW715">
        <f t="shared" si="907"/>
        <v>1</v>
      </c>
      <c r="AX715" s="2">
        <f t="shared" si="870"/>
        <v>4</v>
      </c>
      <c r="AY715" s="2">
        <f t="shared" si="871"/>
        <v>6</v>
      </c>
      <c r="AZ715" s="2">
        <f t="shared" si="872"/>
        <v>5</v>
      </c>
      <c r="BA715" s="2">
        <f t="shared" si="873"/>
        <v>4</v>
      </c>
      <c r="BB715" s="2">
        <f t="shared" si="874"/>
        <v>3</v>
      </c>
      <c r="BC715" s="2">
        <f t="shared" si="875"/>
        <v>2</v>
      </c>
      <c r="BD715" s="2">
        <f t="shared" si="876"/>
        <v>6</v>
      </c>
      <c r="BE715" s="2">
        <f t="shared" si="877"/>
        <v>3</v>
      </c>
      <c r="BF715" s="2">
        <f t="shared" si="878"/>
        <v>3</v>
      </c>
      <c r="BG715" s="2">
        <f t="shared" si="879"/>
        <v>3</v>
      </c>
      <c r="BH715" s="2">
        <f t="shared" si="880"/>
        <v>6</v>
      </c>
      <c r="BI715" s="2">
        <f t="shared" si="881"/>
        <v>4</v>
      </c>
      <c r="BJ715" s="2">
        <f t="shared" si="882"/>
        <v>3</v>
      </c>
      <c r="BK715" s="2">
        <f t="shared" si="883"/>
        <v>2</v>
      </c>
      <c r="BL715" s="2">
        <f t="shared" si="884"/>
        <v>2</v>
      </c>
      <c r="BM715" s="2">
        <f t="shared" si="885"/>
        <v>3</v>
      </c>
      <c r="BN715" s="2">
        <f t="shared" si="886"/>
        <v>2</v>
      </c>
      <c r="BO715" s="3">
        <f t="shared" si="908"/>
        <v>2</v>
      </c>
      <c r="BP715">
        <f t="shared" si="909"/>
        <v>3</v>
      </c>
      <c r="BR715">
        <v>2</v>
      </c>
      <c r="BS715">
        <f t="shared" si="887"/>
        <v>1</v>
      </c>
      <c r="BU715" s="1">
        <f t="shared" si="888"/>
        <v>4.3052258121391693</v>
      </c>
      <c r="BV715" s="1">
        <f t="shared" si="889"/>
        <v>2.0806851515513105</v>
      </c>
      <c r="BW715" s="1">
        <f t="shared" si="890"/>
        <v>1.9408051431992568</v>
      </c>
      <c r="BX715" s="1">
        <f t="shared" si="891"/>
        <v>2.8549664449790622</v>
      </c>
      <c r="BY715" s="1">
        <f t="shared" si="892"/>
        <v>2.6337490996503803</v>
      </c>
      <c r="BZ715" s="1">
        <f t="shared" si="893"/>
        <v>2.8162063458666546</v>
      </c>
      <c r="CA715" s="1">
        <f t="shared" si="894"/>
        <v>2.206016621680893</v>
      </c>
      <c r="CB715" s="1">
        <f t="shared" si="895"/>
        <v>3.0816085262314528</v>
      </c>
      <c r="CC715" s="1">
        <f t="shared" si="896"/>
        <v>3.3389759970968593</v>
      </c>
      <c r="CD715" s="1">
        <f t="shared" si="897"/>
        <v>10.043904442892613</v>
      </c>
      <c r="CE715" s="1">
        <f t="shared" si="898"/>
        <v>2.1344628669067709</v>
      </c>
      <c r="CF715" s="1">
        <f t="shared" si="899"/>
        <v>2.6820788407913798</v>
      </c>
      <c r="CG715" s="1">
        <f t="shared" si="900"/>
        <v>3.2249498729048747</v>
      </c>
      <c r="CH715" s="1">
        <f t="shared" si="901"/>
        <v>3.6768366094096518</v>
      </c>
      <c r="CI715" s="1">
        <f t="shared" si="902"/>
        <v>3.7054908532170647</v>
      </c>
      <c r="CJ715" s="1">
        <f t="shared" si="903"/>
        <v>3.7777497978205576</v>
      </c>
      <c r="CK715" s="1">
        <f t="shared" si="904"/>
        <v>3.7373020098966929</v>
      </c>
      <c r="CL715" s="5">
        <f t="shared" si="910"/>
        <v>3</v>
      </c>
      <c r="CN715" s="9">
        <f t="shared" si="911"/>
        <v>1.9408051431992568</v>
      </c>
    </row>
    <row r="716" spans="1:92" x14ac:dyDescent="0.2">
      <c r="A716" s="4">
        <v>714</v>
      </c>
      <c r="B716" s="1">
        <v>0.55040577820902503</v>
      </c>
      <c r="C716" s="1">
        <v>1.0109999999999999</v>
      </c>
      <c r="D716" s="1">
        <v>20</v>
      </c>
      <c r="E716" s="1">
        <v>70</v>
      </c>
      <c r="F716" s="1">
        <v>10</v>
      </c>
      <c r="G716" s="1">
        <v>10.314844797528</v>
      </c>
      <c r="H716" s="1">
        <v>7</v>
      </c>
      <c r="I716">
        <v>1500</v>
      </c>
      <c r="J716">
        <v>0.15</v>
      </c>
      <c r="K716">
        <v>37.5</v>
      </c>
      <c r="L716" s="1"/>
      <c r="M716" s="2">
        <f t="shared" si="836"/>
        <v>2</v>
      </c>
      <c r="N716" s="2">
        <f t="shared" si="837"/>
        <v>8</v>
      </c>
      <c r="O716" s="2">
        <f t="shared" si="838"/>
        <v>4</v>
      </c>
      <c r="P716" s="2">
        <f t="shared" si="839"/>
        <v>6</v>
      </c>
      <c r="Q716" s="2">
        <f t="shared" si="840"/>
        <v>7</v>
      </c>
      <c r="R716" s="2">
        <f t="shared" si="841"/>
        <v>6</v>
      </c>
      <c r="S716" s="2">
        <f t="shared" si="842"/>
        <v>6</v>
      </c>
      <c r="T716" s="2">
        <f t="shared" si="843"/>
        <v>4</v>
      </c>
      <c r="U716" s="2">
        <f t="shared" si="844"/>
        <v>5</v>
      </c>
      <c r="V716" s="2">
        <f t="shared" si="845"/>
        <v>7</v>
      </c>
      <c r="W716" s="2">
        <f t="shared" si="846"/>
        <v>3</v>
      </c>
      <c r="X716" s="2">
        <f t="shared" si="847"/>
        <v>3</v>
      </c>
      <c r="Y716" s="2">
        <f t="shared" si="848"/>
        <v>1</v>
      </c>
      <c r="Z716" s="2">
        <f t="shared" si="849"/>
        <v>1</v>
      </c>
      <c r="AA716" s="2">
        <f t="shared" si="850"/>
        <v>1</v>
      </c>
      <c r="AB716" s="2">
        <f t="shared" si="851"/>
        <v>1</v>
      </c>
      <c r="AC716" s="2">
        <f t="shared" si="852"/>
        <v>0</v>
      </c>
      <c r="AD716" s="3">
        <f t="shared" si="905"/>
        <v>2</v>
      </c>
      <c r="AE716" s="2">
        <f t="shared" si="853"/>
        <v>5</v>
      </c>
      <c r="AF716" s="2">
        <f t="shared" si="854"/>
        <v>11</v>
      </c>
      <c r="AG716" s="2">
        <f t="shared" si="855"/>
        <v>7</v>
      </c>
      <c r="AH716" s="2">
        <f t="shared" si="856"/>
        <v>9</v>
      </c>
      <c r="AI716" s="2">
        <f t="shared" si="857"/>
        <v>9</v>
      </c>
      <c r="AJ716" s="2">
        <f t="shared" si="858"/>
        <v>8</v>
      </c>
      <c r="AK716" s="2">
        <f t="shared" si="859"/>
        <v>8</v>
      </c>
      <c r="AL716" s="2">
        <f t="shared" si="860"/>
        <v>7</v>
      </c>
      <c r="AM716" s="2">
        <f t="shared" si="861"/>
        <v>7</v>
      </c>
      <c r="AN716" s="2">
        <f t="shared" si="862"/>
        <v>9</v>
      </c>
      <c r="AO716" s="2">
        <f t="shared" si="863"/>
        <v>5</v>
      </c>
      <c r="AP716" s="2">
        <f t="shared" si="864"/>
        <v>5</v>
      </c>
      <c r="AQ716" s="2">
        <f t="shared" si="865"/>
        <v>3</v>
      </c>
      <c r="AR716" s="2">
        <f t="shared" si="866"/>
        <v>2</v>
      </c>
      <c r="AS716" s="2">
        <f t="shared" si="867"/>
        <v>3</v>
      </c>
      <c r="AT716" s="2">
        <f t="shared" si="868"/>
        <v>3</v>
      </c>
      <c r="AU716" s="2">
        <f t="shared" si="869"/>
        <v>2</v>
      </c>
      <c r="AV716" s="3">
        <f t="shared" si="906"/>
        <v>2</v>
      </c>
      <c r="AW716">
        <f t="shared" si="907"/>
        <v>1</v>
      </c>
      <c r="AX716" s="2">
        <f t="shared" si="870"/>
        <v>2</v>
      </c>
      <c r="AY716" s="2">
        <f t="shared" si="871"/>
        <v>8</v>
      </c>
      <c r="AZ716" s="2">
        <f t="shared" si="872"/>
        <v>6</v>
      </c>
      <c r="BA716" s="2">
        <f t="shared" si="873"/>
        <v>7</v>
      </c>
      <c r="BB716" s="2">
        <f t="shared" si="874"/>
        <v>5</v>
      </c>
      <c r="BC716" s="2">
        <f t="shared" si="875"/>
        <v>3</v>
      </c>
      <c r="BD716" s="2">
        <f t="shared" si="876"/>
        <v>4</v>
      </c>
      <c r="BE716" s="2">
        <f t="shared" si="877"/>
        <v>3</v>
      </c>
      <c r="BF716" s="2">
        <f t="shared" si="878"/>
        <v>3</v>
      </c>
      <c r="BG716" s="2">
        <f t="shared" si="879"/>
        <v>4</v>
      </c>
      <c r="BH716" s="2">
        <f t="shared" si="880"/>
        <v>4</v>
      </c>
      <c r="BI716" s="2">
        <f t="shared" si="881"/>
        <v>4</v>
      </c>
      <c r="BJ716" s="2">
        <f t="shared" si="882"/>
        <v>2</v>
      </c>
      <c r="BK716" s="2">
        <f t="shared" si="883"/>
        <v>2</v>
      </c>
      <c r="BL716" s="2">
        <f t="shared" si="884"/>
        <v>2</v>
      </c>
      <c r="BM716" s="2">
        <f t="shared" si="885"/>
        <v>2</v>
      </c>
      <c r="BN716" s="2">
        <f t="shared" si="886"/>
        <v>1</v>
      </c>
      <c r="BO716" s="3">
        <f t="shared" si="908"/>
        <v>2</v>
      </c>
      <c r="BP716">
        <f t="shared" si="909"/>
        <v>1</v>
      </c>
      <c r="BR716">
        <v>2</v>
      </c>
      <c r="BS716">
        <f t="shared" si="887"/>
        <v>1</v>
      </c>
      <c r="BU716" s="1">
        <f t="shared" si="888"/>
        <v>4.4262957995157413</v>
      </c>
      <c r="BV716" s="1">
        <f t="shared" si="889"/>
        <v>1.9031925926016484</v>
      </c>
      <c r="BW716" s="1">
        <f t="shared" si="890"/>
        <v>1.7749884145887183</v>
      </c>
      <c r="BX716" s="1">
        <f t="shared" si="891"/>
        <v>2.418795527351032</v>
      </c>
      <c r="BY716" s="1">
        <f t="shared" si="892"/>
        <v>2.0521620955500137</v>
      </c>
      <c r="BZ716" s="1">
        <f t="shared" si="893"/>
        <v>1.9790021547856675</v>
      </c>
      <c r="CA716" s="1">
        <f t="shared" si="894"/>
        <v>2.161962746160174</v>
      </c>
      <c r="CB716" s="1">
        <f t="shared" si="895"/>
        <v>2.0755930057739773</v>
      </c>
      <c r="CC716" s="1">
        <f t="shared" si="896"/>
        <v>2.2196838466944397</v>
      </c>
      <c r="CD716" s="1">
        <f t="shared" si="897"/>
        <v>9.846883325409026</v>
      </c>
      <c r="CE716" s="1">
        <f t="shared" si="898"/>
        <v>2.356868098354493</v>
      </c>
      <c r="CF716" s="1">
        <f t="shared" si="899"/>
        <v>2.0684626014058636</v>
      </c>
      <c r="CG716" s="1">
        <f t="shared" si="900"/>
        <v>2.3298450841611502</v>
      </c>
      <c r="CH716" s="1">
        <f t="shared" si="901"/>
        <v>2.552287159427908</v>
      </c>
      <c r="CI716" s="1">
        <f t="shared" si="902"/>
        <v>2.6919756526758309</v>
      </c>
      <c r="CJ716" s="1">
        <f t="shared" si="903"/>
        <v>2.7906081695562661</v>
      </c>
      <c r="CK716" s="1">
        <f t="shared" si="904"/>
        <v>2.7355758800684939</v>
      </c>
      <c r="CL716" s="5">
        <f t="shared" si="910"/>
        <v>3</v>
      </c>
      <c r="CN716" s="9">
        <f t="shared" si="911"/>
        <v>1.7749884145887183</v>
      </c>
    </row>
    <row r="717" spans="1:92" x14ac:dyDescent="0.2">
      <c r="A717" s="4">
        <v>715</v>
      </c>
      <c r="B717" s="1">
        <v>0.60760485225608196</v>
      </c>
      <c r="C717" s="1">
        <v>3.5419999999999998</v>
      </c>
      <c r="D717" s="1">
        <v>12</v>
      </c>
      <c r="E717" s="1">
        <v>75</v>
      </c>
      <c r="F717" s="1">
        <v>13</v>
      </c>
      <c r="G717" s="1">
        <v>10.1576220297543</v>
      </c>
      <c r="H717" s="1">
        <v>7</v>
      </c>
      <c r="I717">
        <v>1500</v>
      </c>
      <c r="J717">
        <v>0.15</v>
      </c>
      <c r="K717">
        <v>37.5</v>
      </c>
      <c r="L717" s="1"/>
      <c r="M717" s="2">
        <f t="shared" si="836"/>
        <v>3</v>
      </c>
      <c r="N717" s="2">
        <f t="shared" si="837"/>
        <v>7</v>
      </c>
      <c r="O717" s="2">
        <f t="shared" si="838"/>
        <v>4</v>
      </c>
      <c r="P717" s="2">
        <f t="shared" si="839"/>
        <v>5</v>
      </c>
      <c r="Q717" s="2">
        <f t="shared" si="840"/>
        <v>6</v>
      </c>
      <c r="R717" s="2">
        <f t="shared" si="841"/>
        <v>5</v>
      </c>
      <c r="S717" s="2">
        <f t="shared" si="842"/>
        <v>5</v>
      </c>
      <c r="T717" s="2">
        <f t="shared" si="843"/>
        <v>4</v>
      </c>
      <c r="U717" s="2">
        <f t="shared" si="844"/>
        <v>5</v>
      </c>
      <c r="V717" s="2">
        <f t="shared" si="845"/>
        <v>6</v>
      </c>
      <c r="W717" s="2">
        <f t="shared" si="846"/>
        <v>3</v>
      </c>
      <c r="X717" s="2">
        <f t="shared" si="847"/>
        <v>3</v>
      </c>
      <c r="Y717" s="2">
        <f t="shared" si="848"/>
        <v>1</v>
      </c>
      <c r="Z717" s="2">
        <f t="shared" si="849"/>
        <v>1</v>
      </c>
      <c r="AA717" s="2">
        <f t="shared" si="850"/>
        <v>1</v>
      </c>
      <c r="AB717" s="2">
        <f t="shared" si="851"/>
        <v>1</v>
      </c>
      <c r="AC717" s="2">
        <f t="shared" si="852"/>
        <v>0</v>
      </c>
      <c r="AD717" s="3">
        <f t="shared" si="905"/>
        <v>2</v>
      </c>
      <c r="AE717" s="2">
        <f t="shared" si="853"/>
        <v>6</v>
      </c>
      <c r="AF717" s="2">
        <f t="shared" si="854"/>
        <v>10</v>
      </c>
      <c r="AG717" s="2">
        <f t="shared" si="855"/>
        <v>7</v>
      </c>
      <c r="AH717" s="2">
        <f t="shared" si="856"/>
        <v>8</v>
      </c>
      <c r="AI717" s="2">
        <f t="shared" si="857"/>
        <v>8</v>
      </c>
      <c r="AJ717" s="2">
        <f t="shared" si="858"/>
        <v>7</v>
      </c>
      <c r="AK717" s="2">
        <f t="shared" si="859"/>
        <v>7</v>
      </c>
      <c r="AL717" s="2">
        <f t="shared" si="860"/>
        <v>7</v>
      </c>
      <c r="AM717" s="2">
        <f t="shared" si="861"/>
        <v>7</v>
      </c>
      <c r="AN717" s="2">
        <f t="shared" si="862"/>
        <v>8</v>
      </c>
      <c r="AO717" s="2">
        <f t="shared" si="863"/>
        <v>5</v>
      </c>
      <c r="AP717" s="2">
        <f t="shared" si="864"/>
        <v>5</v>
      </c>
      <c r="AQ717" s="2">
        <f t="shared" si="865"/>
        <v>3</v>
      </c>
      <c r="AR717" s="2">
        <f t="shared" si="866"/>
        <v>2</v>
      </c>
      <c r="AS717" s="2">
        <f t="shared" si="867"/>
        <v>3</v>
      </c>
      <c r="AT717" s="2">
        <f t="shared" si="868"/>
        <v>3</v>
      </c>
      <c r="AU717" s="2">
        <f t="shared" si="869"/>
        <v>2</v>
      </c>
      <c r="AV717" s="3">
        <f t="shared" si="906"/>
        <v>2</v>
      </c>
      <c r="AW717">
        <f t="shared" si="907"/>
        <v>1</v>
      </c>
      <c r="AX717" s="2">
        <f t="shared" si="870"/>
        <v>3</v>
      </c>
      <c r="AY717" s="2">
        <f t="shared" si="871"/>
        <v>6</v>
      </c>
      <c r="AZ717" s="2">
        <f t="shared" si="872"/>
        <v>4</v>
      </c>
      <c r="BA717" s="2">
        <f t="shared" si="873"/>
        <v>5</v>
      </c>
      <c r="BB717" s="2">
        <f t="shared" si="874"/>
        <v>4</v>
      </c>
      <c r="BC717" s="2">
        <f t="shared" si="875"/>
        <v>3</v>
      </c>
      <c r="BD717" s="2">
        <f t="shared" si="876"/>
        <v>3</v>
      </c>
      <c r="BE717" s="2">
        <f t="shared" si="877"/>
        <v>3</v>
      </c>
      <c r="BF717" s="2">
        <f t="shared" si="878"/>
        <v>3</v>
      </c>
      <c r="BG717" s="2">
        <f t="shared" si="879"/>
        <v>4</v>
      </c>
      <c r="BH717" s="2">
        <f t="shared" si="880"/>
        <v>4</v>
      </c>
      <c r="BI717" s="2">
        <f t="shared" si="881"/>
        <v>4</v>
      </c>
      <c r="BJ717" s="2">
        <f t="shared" si="882"/>
        <v>2</v>
      </c>
      <c r="BK717" s="2">
        <f t="shared" si="883"/>
        <v>2</v>
      </c>
      <c r="BL717" s="2">
        <f t="shared" si="884"/>
        <v>2</v>
      </c>
      <c r="BM717" s="2">
        <f t="shared" si="885"/>
        <v>2</v>
      </c>
      <c r="BN717" s="2">
        <f t="shared" si="886"/>
        <v>1</v>
      </c>
      <c r="BO717" s="3">
        <f t="shared" si="908"/>
        <v>2</v>
      </c>
      <c r="BP717">
        <f t="shared" si="909"/>
        <v>1</v>
      </c>
      <c r="BR717">
        <v>2</v>
      </c>
      <c r="BS717">
        <f t="shared" si="887"/>
        <v>1</v>
      </c>
      <c r="BU717" s="1">
        <f t="shared" si="888"/>
        <v>4.3535314783523784</v>
      </c>
      <c r="BV717" s="1">
        <f t="shared" si="889"/>
        <v>1.9768922521523793</v>
      </c>
      <c r="BW717" s="1">
        <f t="shared" si="890"/>
        <v>1.9001681197929667</v>
      </c>
      <c r="BX717" s="1">
        <f t="shared" si="891"/>
        <v>2.5482288536146065</v>
      </c>
      <c r="BY717" s="1">
        <f t="shared" si="892"/>
        <v>2.1702187765952181</v>
      </c>
      <c r="BZ717" s="1">
        <f t="shared" si="893"/>
        <v>2.0804325231704919</v>
      </c>
      <c r="CA717" s="1">
        <f t="shared" si="894"/>
        <v>2.1846816541524015</v>
      </c>
      <c r="CB717" s="1">
        <f t="shared" si="895"/>
        <v>2.0952516414430202</v>
      </c>
      <c r="CC717" s="1">
        <f t="shared" si="896"/>
        <v>2.2334914840314806</v>
      </c>
      <c r="CD717" s="1">
        <f t="shared" si="897"/>
        <v>9.8626890166428574</v>
      </c>
      <c r="CE717" s="1">
        <f t="shared" si="898"/>
        <v>2.2134515559636623</v>
      </c>
      <c r="CF717" s="1">
        <f t="shared" si="899"/>
        <v>2.1832244004969712</v>
      </c>
      <c r="CG717" s="1">
        <f t="shared" si="900"/>
        <v>2.4268266222806298</v>
      </c>
      <c r="CH717" s="1">
        <f t="shared" si="901"/>
        <v>2.5315183084711501</v>
      </c>
      <c r="CI717" s="1">
        <f t="shared" si="902"/>
        <v>2.6657278408988172</v>
      </c>
      <c r="CJ717" s="1">
        <f t="shared" si="903"/>
        <v>2.765283454398181</v>
      </c>
      <c r="CK717" s="1">
        <f t="shared" si="904"/>
        <v>2.7098052674936723</v>
      </c>
      <c r="CL717" s="5">
        <f t="shared" si="910"/>
        <v>3</v>
      </c>
      <c r="CN717" s="9">
        <f t="shared" si="911"/>
        <v>1.9001681197929667</v>
      </c>
    </row>
    <row r="718" spans="1:92" x14ac:dyDescent="0.2">
      <c r="A718" s="4">
        <v>716</v>
      </c>
      <c r="B718" s="1">
        <v>0.372501681842413</v>
      </c>
      <c r="C718" s="1">
        <v>1.2310000000000001</v>
      </c>
      <c r="D718" s="1">
        <v>76</v>
      </c>
      <c r="E718" s="1">
        <v>14</v>
      </c>
      <c r="F718" s="1">
        <v>10</v>
      </c>
      <c r="G718" s="1">
        <v>10.960099001903799</v>
      </c>
      <c r="H718" s="1">
        <v>7</v>
      </c>
      <c r="I718">
        <v>1500</v>
      </c>
      <c r="J718">
        <v>0.15</v>
      </c>
      <c r="K718">
        <v>37.5</v>
      </c>
      <c r="L718" s="1"/>
      <c r="M718" s="2">
        <f t="shared" si="836"/>
        <v>2</v>
      </c>
      <c r="N718" s="2">
        <f t="shared" si="837"/>
        <v>8</v>
      </c>
      <c r="O718" s="2">
        <f t="shared" si="838"/>
        <v>4</v>
      </c>
      <c r="P718" s="2">
        <f t="shared" si="839"/>
        <v>5</v>
      </c>
      <c r="Q718" s="2">
        <f t="shared" si="840"/>
        <v>6</v>
      </c>
      <c r="R718" s="2">
        <f t="shared" si="841"/>
        <v>5</v>
      </c>
      <c r="S718" s="2">
        <f t="shared" si="842"/>
        <v>8</v>
      </c>
      <c r="T718" s="2">
        <f t="shared" si="843"/>
        <v>4</v>
      </c>
      <c r="U718" s="2">
        <f t="shared" si="844"/>
        <v>5</v>
      </c>
      <c r="V718" s="2">
        <f t="shared" si="845"/>
        <v>6</v>
      </c>
      <c r="W718" s="2">
        <f t="shared" si="846"/>
        <v>3</v>
      </c>
      <c r="X718" s="2">
        <f t="shared" si="847"/>
        <v>3</v>
      </c>
      <c r="Y718" s="2">
        <f t="shared" si="848"/>
        <v>1</v>
      </c>
      <c r="Z718" s="2">
        <f t="shared" si="849"/>
        <v>1</v>
      </c>
      <c r="AA718" s="2">
        <f t="shared" si="850"/>
        <v>1</v>
      </c>
      <c r="AB718" s="2">
        <f t="shared" si="851"/>
        <v>1</v>
      </c>
      <c r="AC718" s="2">
        <f t="shared" si="852"/>
        <v>0</v>
      </c>
      <c r="AD718" s="3">
        <f t="shared" si="905"/>
        <v>2</v>
      </c>
      <c r="AE718" s="2">
        <f t="shared" si="853"/>
        <v>5</v>
      </c>
      <c r="AF718" s="2">
        <f t="shared" si="854"/>
        <v>11</v>
      </c>
      <c r="AG718" s="2">
        <f t="shared" si="855"/>
        <v>7</v>
      </c>
      <c r="AH718" s="2">
        <f t="shared" si="856"/>
        <v>8</v>
      </c>
      <c r="AI718" s="2">
        <f t="shared" si="857"/>
        <v>8</v>
      </c>
      <c r="AJ718" s="2">
        <f t="shared" si="858"/>
        <v>7</v>
      </c>
      <c r="AK718" s="2">
        <f t="shared" si="859"/>
        <v>10</v>
      </c>
      <c r="AL718" s="2">
        <f t="shared" si="860"/>
        <v>7</v>
      </c>
      <c r="AM718" s="2">
        <f t="shared" si="861"/>
        <v>7</v>
      </c>
      <c r="AN718" s="2">
        <f t="shared" si="862"/>
        <v>8</v>
      </c>
      <c r="AO718" s="2">
        <f t="shared" si="863"/>
        <v>5</v>
      </c>
      <c r="AP718" s="2">
        <f t="shared" si="864"/>
        <v>5</v>
      </c>
      <c r="AQ718" s="2">
        <f t="shared" si="865"/>
        <v>3</v>
      </c>
      <c r="AR718" s="2">
        <f t="shared" si="866"/>
        <v>2</v>
      </c>
      <c r="AS718" s="2">
        <f t="shared" si="867"/>
        <v>3</v>
      </c>
      <c r="AT718" s="2">
        <f t="shared" si="868"/>
        <v>3</v>
      </c>
      <c r="AU718" s="2">
        <f t="shared" si="869"/>
        <v>2</v>
      </c>
      <c r="AV718" s="3">
        <f t="shared" si="906"/>
        <v>2</v>
      </c>
      <c r="AW718">
        <f t="shared" si="907"/>
        <v>1</v>
      </c>
      <c r="AX718" s="2">
        <f t="shared" si="870"/>
        <v>3</v>
      </c>
      <c r="AY718" s="2">
        <f t="shared" si="871"/>
        <v>8</v>
      </c>
      <c r="AZ718" s="2">
        <f t="shared" si="872"/>
        <v>6</v>
      </c>
      <c r="BA718" s="2">
        <f t="shared" si="873"/>
        <v>5</v>
      </c>
      <c r="BB718" s="2">
        <f t="shared" si="874"/>
        <v>3</v>
      </c>
      <c r="BC718" s="2">
        <f t="shared" si="875"/>
        <v>2</v>
      </c>
      <c r="BD718" s="2">
        <f t="shared" si="876"/>
        <v>7</v>
      </c>
      <c r="BE718" s="2">
        <f t="shared" si="877"/>
        <v>3</v>
      </c>
      <c r="BF718" s="2">
        <f t="shared" si="878"/>
        <v>3</v>
      </c>
      <c r="BG718" s="2">
        <f t="shared" si="879"/>
        <v>3</v>
      </c>
      <c r="BH718" s="2">
        <f t="shared" si="880"/>
        <v>5</v>
      </c>
      <c r="BI718" s="2">
        <f t="shared" si="881"/>
        <v>3</v>
      </c>
      <c r="BJ718" s="2">
        <f t="shared" si="882"/>
        <v>2</v>
      </c>
      <c r="BK718" s="2">
        <f t="shared" si="883"/>
        <v>2</v>
      </c>
      <c r="BL718" s="2">
        <f t="shared" si="884"/>
        <v>2</v>
      </c>
      <c r="BM718" s="2">
        <f t="shared" si="885"/>
        <v>2</v>
      </c>
      <c r="BN718" s="2">
        <f t="shared" si="886"/>
        <v>1</v>
      </c>
      <c r="BO718" s="3">
        <f t="shared" si="908"/>
        <v>2</v>
      </c>
      <c r="BP718">
        <f t="shared" si="909"/>
        <v>1</v>
      </c>
      <c r="BR718">
        <v>2</v>
      </c>
      <c r="BS718">
        <f t="shared" si="887"/>
        <v>2</v>
      </c>
      <c r="BU718" s="1">
        <f t="shared" si="888"/>
        <v>4.2954279350256099</v>
      </c>
      <c r="BV718" s="1">
        <f t="shared" si="889"/>
        <v>1.838999333828985</v>
      </c>
      <c r="BW718" s="1">
        <f t="shared" si="890"/>
        <v>1.7621864160117977</v>
      </c>
      <c r="BX718" s="1">
        <f t="shared" si="891"/>
        <v>2.3947162075133805</v>
      </c>
      <c r="BY718" s="1">
        <f t="shared" si="892"/>
        <v>2.1631497555104033</v>
      </c>
      <c r="BZ718" s="1">
        <f t="shared" si="893"/>
        <v>2.2183569727872889</v>
      </c>
      <c r="CA718" s="1">
        <f t="shared" si="894"/>
        <v>2.1038341833652159</v>
      </c>
      <c r="CB718" s="1">
        <f t="shared" si="895"/>
        <v>2.3917459588952745</v>
      </c>
      <c r="CC718" s="1">
        <f t="shared" si="896"/>
        <v>2.5708864871322961</v>
      </c>
      <c r="CD718" s="1">
        <f t="shared" si="897"/>
        <v>9.8960861175425769</v>
      </c>
      <c r="CE718" s="1">
        <f t="shared" si="898"/>
        <v>2.1659119854636169</v>
      </c>
      <c r="CF718" s="1">
        <f t="shared" si="899"/>
        <v>2.2162197119056875</v>
      </c>
      <c r="CG718" s="1">
        <f t="shared" si="900"/>
        <v>2.5776945410116645</v>
      </c>
      <c r="CH718" s="1">
        <f t="shared" si="901"/>
        <v>2.9001544636558441</v>
      </c>
      <c r="CI718" s="1">
        <f t="shared" si="902"/>
        <v>3.0067759821023476</v>
      </c>
      <c r="CJ718" s="1">
        <f t="shared" si="903"/>
        <v>3.0954389327231513</v>
      </c>
      <c r="CK718" s="1">
        <f t="shared" si="904"/>
        <v>3.0456876905225303</v>
      </c>
      <c r="CL718" s="5">
        <f t="shared" si="910"/>
        <v>3</v>
      </c>
      <c r="CN718" s="9">
        <f t="shared" si="911"/>
        <v>1.7621864160117977</v>
      </c>
    </row>
    <row r="719" spans="1:92" x14ac:dyDescent="0.2">
      <c r="A719" s="4">
        <v>717</v>
      </c>
      <c r="B719" s="1">
        <v>0.34452783475072202</v>
      </c>
      <c r="C719" s="1">
        <v>2.2530000000000001</v>
      </c>
      <c r="D719" s="1">
        <v>80</v>
      </c>
      <c r="E719" s="1">
        <v>7</v>
      </c>
      <c r="F719" s="1">
        <v>13</v>
      </c>
      <c r="G719" s="1">
        <v>9.9239053275989004</v>
      </c>
      <c r="H719" s="1">
        <v>7</v>
      </c>
      <c r="I719">
        <v>1500</v>
      </c>
      <c r="J719">
        <v>0.15</v>
      </c>
      <c r="K719">
        <v>37.5</v>
      </c>
      <c r="L719" s="1"/>
      <c r="M719" s="2">
        <f t="shared" si="836"/>
        <v>3</v>
      </c>
      <c r="N719" s="2">
        <f t="shared" si="837"/>
        <v>6</v>
      </c>
      <c r="O719" s="2">
        <f t="shared" si="838"/>
        <v>5</v>
      </c>
      <c r="P719" s="2">
        <f t="shared" si="839"/>
        <v>5</v>
      </c>
      <c r="Q719" s="2">
        <f t="shared" si="840"/>
        <v>5</v>
      </c>
      <c r="R719" s="2">
        <f t="shared" si="841"/>
        <v>6</v>
      </c>
      <c r="S719" s="2">
        <f t="shared" si="842"/>
        <v>7</v>
      </c>
      <c r="T719" s="2">
        <f t="shared" si="843"/>
        <v>5</v>
      </c>
      <c r="U719" s="2">
        <f t="shared" si="844"/>
        <v>6</v>
      </c>
      <c r="V719" s="2">
        <f t="shared" si="845"/>
        <v>6</v>
      </c>
      <c r="W719" s="2">
        <f t="shared" si="846"/>
        <v>4</v>
      </c>
      <c r="X719" s="2">
        <f t="shared" si="847"/>
        <v>4</v>
      </c>
      <c r="Y719" s="2">
        <f t="shared" si="848"/>
        <v>2</v>
      </c>
      <c r="Z719" s="2">
        <f t="shared" si="849"/>
        <v>2</v>
      </c>
      <c r="AA719" s="2">
        <f t="shared" si="850"/>
        <v>1</v>
      </c>
      <c r="AB719" s="2">
        <f t="shared" si="851"/>
        <v>2</v>
      </c>
      <c r="AC719" s="2">
        <f t="shared" si="852"/>
        <v>1</v>
      </c>
      <c r="AD719" s="3">
        <f t="shared" si="905"/>
        <v>7</v>
      </c>
      <c r="AE719" s="2">
        <f t="shared" si="853"/>
        <v>6</v>
      </c>
      <c r="AF719" s="2">
        <f t="shared" si="854"/>
        <v>9</v>
      </c>
      <c r="AG719" s="2">
        <f t="shared" si="855"/>
        <v>8</v>
      </c>
      <c r="AH719" s="2">
        <f t="shared" si="856"/>
        <v>8</v>
      </c>
      <c r="AI719" s="2">
        <f t="shared" si="857"/>
        <v>7</v>
      </c>
      <c r="AJ719" s="2">
        <f t="shared" si="858"/>
        <v>8</v>
      </c>
      <c r="AK719" s="2">
        <f t="shared" si="859"/>
        <v>9</v>
      </c>
      <c r="AL719" s="2">
        <f t="shared" si="860"/>
        <v>8</v>
      </c>
      <c r="AM719" s="2">
        <f t="shared" si="861"/>
        <v>8</v>
      </c>
      <c r="AN719" s="2">
        <f t="shared" si="862"/>
        <v>8</v>
      </c>
      <c r="AO719" s="2">
        <f t="shared" si="863"/>
        <v>6</v>
      </c>
      <c r="AP719" s="2">
        <f t="shared" si="864"/>
        <v>6</v>
      </c>
      <c r="AQ719" s="2">
        <f t="shared" si="865"/>
        <v>4</v>
      </c>
      <c r="AR719" s="2">
        <f t="shared" si="866"/>
        <v>3</v>
      </c>
      <c r="AS719" s="2">
        <f t="shared" si="867"/>
        <v>3</v>
      </c>
      <c r="AT719" s="2">
        <f t="shared" si="868"/>
        <v>4</v>
      </c>
      <c r="AU719" s="2">
        <f t="shared" si="869"/>
        <v>3</v>
      </c>
      <c r="AV719" s="3">
        <f t="shared" si="906"/>
        <v>2</v>
      </c>
      <c r="AW719">
        <f t="shared" si="907"/>
        <v>2</v>
      </c>
      <c r="AX719" s="2">
        <f t="shared" si="870"/>
        <v>4</v>
      </c>
      <c r="AY719" s="2">
        <f t="shared" si="871"/>
        <v>6</v>
      </c>
      <c r="AZ719" s="2">
        <f t="shared" si="872"/>
        <v>6</v>
      </c>
      <c r="BA719" s="2">
        <f t="shared" si="873"/>
        <v>4</v>
      </c>
      <c r="BB719" s="2">
        <f t="shared" si="874"/>
        <v>2</v>
      </c>
      <c r="BC719" s="2">
        <f t="shared" si="875"/>
        <v>3</v>
      </c>
      <c r="BD719" s="2">
        <f t="shared" si="876"/>
        <v>6</v>
      </c>
      <c r="BE719" s="2">
        <f t="shared" si="877"/>
        <v>4</v>
      </c>
      <c r="BF719" s="2">
        <f t="shared" si="878"/>
        <v>4</v>
      </c>
      <c r="BG719" s="2">
        <f t="shared" si="879"/>
        <v>3</v>
      </c>
      <c r="BH719" s="2">
        <f t="shared" si="880"/>
        <v>6</v>
      </c>
      <c r="BI719" s="2">
        <f t="shared" si="881"/>
        <v>4</v>
      </c>
      <c r="BJ719" s="2">
        <f t="shared" si="882"/>
        <v>3</v>
      </c>
      <c r="BK719" s="2">
        <f t="shared" si="883"/>
        <v>2</v>
      </c>
      <c r="BL719" s="2">
        <f t="shared" si="884"/>
        <v>2</v>
      </c>
      <c r="BM719" s="2">
        <f t="shared" si="885"/>
        <v>3</v>
      </c>
      <c r="BN719" s="2">
        <f t="shared" si="886"/>
        <v>2</v>
      </c>
      <c r="BO719" s="3">
        <f t="shared" si="908"/>
        <v>2</v>
      </c>
      <c r="BP719">
        <f t="shared" si="909"/>
        <v>4</v>
      </c>
      <c r="BR719">
        <v>2</v>
      </c>
      <c r="BS719">
        <f t="shared" si="887"/>
        <v>1</v>
      </c>
      <c r="BU719" s="1">
        <f t="shared" si="888"/>
        <v>4.319044919124611</v>
      </c>
      <c r="BV719" s="1">
        <f t="shared" si="889"/>
        <v>1.9359475681809786</v>
      </c>
      <c r="BW719" s="1">
        <f t="shared" si="890"/>
        <v>1.8115981411476703</v>
      </c>
      <c r="BX719" s="1">
        <f t="shared" si="891"/>
        <v>2.6481852003840616</v>
      </c>
      <c r="BY719" s="1">
        <f t="shared" si="892"/>
        <v>2.3142277887597316</v>
      </c>
      <c r="BZ719" s="1">
        <f t="shared" si="893"/>
        <v>2.337553119313811</v>
      </c>
      <c r="CA719" s="1">
        <f t="shared" si="894"/>
        <v>2.1070481472216662</v>
      </c>
      <c r="CB719" s="1">
        <f t="shared" si="895"/>
        <v>2.5012005475320587</v>
      </c>
      <c r="CC719" s="1">
        <f t="shared" si="896"/>
        <v>2.6996573096845387</v>
      </c>
      <c r="CD719" s="1">
        <f t="shared" si="897"/>
        <v>9.9228526812561171</v>
      </c>
      <c r="CE719" s="1">
        <f t="shared" si="898"/>
        <v>2.1193877091556743</v>
      </c>
      <c r="CF719" s="1">
        <f t="shared" si="899"/>
        <v>2.3249457194065131</v>
      </c>
      <c r="CG719" s="1">
        <f t="shared" si="900"/>
        <v>2.714932192528166</v>
      </c>
      <c r="CH719" s="1">
        <f t="shared" si="901"/>
        <v>3.0258190012963935</v>
      </c>
      <c r="CI719" s="1">
        <f t="shared" si="902"/>
        <v>3.1048202967149332</v>
      </c>
      <c r="CJ719" s="1">
        <f t="shared" si="903"/>
        <v>3.190686980465002</v>
      </c>
      <c r="CK719" s="1">
        <f t="shared" si="904"/>
        <v>3.1428184533202854</v>
      </c>
      <c r="CL719" s="5">
        <f t="shared" si="910"/>
        <v>3</v>
      </c>
      <c r="CN719" s="9">
        <f t="shared" si="911"/>
        <v>1.8115981411476703</v>
      </c>
    </row>
    <row r="720" spans="1:92" x14ac:dyDescent="0.2">
      <c r="A720" s="4">
        <v>718</v>
      </c>
      <c r="B720" s="1">
        <v>0.32580122592737298</v>
      </c>
      <c r="C720" s="1">
        <v>124.636</v>
      </c>
      <c r="D720" s="1">
        <v>69</v>
      </c>
      <c r="E720" s="1">
        <v>15</v>
      </c>
      <c r="F720" s="1">
        <v>16</v>
      </c>
      <c r="G720" s="1">
        <v>12.4635784157123</v>
      </c>
      <c r="H720" s="1">
        <v>7</v>
      </c>
      <c r="I720">
        <v>1500</v>
      </c>
      <c r="J720">
        <v>0.15</v>
      </c>
      <c r="K720">
        <v>37.5</v>
      </c>
      <c r="L720" s="1"/>
      <c r="M720" s="2">
        <f t="shared" si="836"/>
        <v>3</v>
      </c>
      <c r="N720" s="2">
        <f t="shared" si="837"/>
        <v>8</v>
      </c>
      <c r="O720" s="2">
        <f t="shared" si="838"/>
        <v>5</v>
      </c>
      <c r="P720" s="2">
        <f t="shared" si="839"/>
        <v>5</v>
      </c>
      <c r="Q720" s="2">
        <f t="shared" si="840"/>
        <v>6</v>
      </c>
      <c r="R720" s="2">
        <f t="shared" si="841"/>
        <v>5</v>
      </c>
      <c r="S720" s="2">
        <f t="shared" si="842"/>
        <v>7</v>
      </c>
      <c r="T720" s="2">
        <f t="shared" si="843"/>
        <v>4</v>
      </c>
      <c r="U720" s="2">
        <f t="shared" si="844"/>
        <v>5</v>
      </c>
      <c r="V720" s="2">
        <f t="shared" si="845"/>
        <v>6</v>
      </c>
      <c r="W720" s="2">
        <f t="shared" si="846"/>
        <v>3</v>
      </c>
      <c r="X720" s="2">
        <f t="shared" si="847"/>
        <v>3</v>
      </c>
      <c r="Y720" s="2">
        <f t="shared" si="848"/>
        <v>1</v>
      </c>
      <c r="Z720" s="2">
        <f t="shared" si="849"/>
        <v>1</v>
      </c>
      <c r="AA720" s="2">
        <f t="shared" si="850"/>
        <v>1</v>
      </c>
      <c r="AB720" s="2">
        <f t="shared" si="851"/>
        <v>1</v>
      </c>
      <c r="AC720" s="2">
        <f t="shared" si="852"/>
        <v>0</v>
      </c>
      <c r="AD720" s="3">
        <f t="shared" si="905"/>
        <v>2</v>
      </c>
      <c r="AE720" s="2">
        <f t="shared" si="853"/>
        <v>6</v>
      </c>
      <c r="AF720" s="2">
        <f t="shared" si="854"/>
        <v>11</v>
      </c>
      <c r="AG720" s="2">
        <f t="shared" si="855"/>
        <v>8</v>
      </c>
      <c r="AH720" s="2">
        <f t="shared" si="856"/>
        <v>8</v>
      </c>
      <c r="AI720" s="2">
        <f t="shared" si="857"/>
        <v>8</v>
      </c>
      <c r="AJ720" s="2">
        <f t="shared" si="858"/>
        <v>7</v>
      </c>
      <c r="AK720" s="2">
        <f t="shared" si="859"/>
        <v>9</v>
      </c>
      <c r="AL720" s="2">
        <f t="shared" si="860"/>
        <v>7</v>
      </c>
      <c r="AM720" s="2">
        <f t="shared" si="861"/>
        <v>7</v>
      </c>
      <c r="AN720" s="2">
        <f t="shared" si="862"/>
        <v>8</v>
      </c>
      <c r="AO720" s="2">
        <f t="shared" si="863"/>
        <v>5</v>
      </c>
      <c r="AP720" s="2">
        <f t="shared" si="864"/>
        <v>5</v>
      </c>
      <c r="AQ720" s="2">
        <f t="shared" si="865"/>
        <v>3</v>
      </c>
      <c r="AR720" s="2">
        <f t="shared" si="866"/>
        <v>2</v>
      </c>
      <c r="AS720" s="2">
        <f t="shared" si="867"/>
        <v>3</v>
      </c>
      <c r="AT720" s="2">
        <f t="shared" si="868"/>
        <v>3</v>
      </c>
      <c r="AU720" s="2">
        <f t="shared" si="869"/>
        <v>2</v>
      </c>
      <c r="AV720" s="3">
        <f t="shared" si="906"/>
        <v>2</v>
      </c>
      <c r="AW720">
        <f t="shared" si="907"/>
        <v>1</v>
      </c>
      <c r="AX720" s="2">
        <f t="shared" si="870"/>
        <v>4</v>
      </c>
      <c r="AY720" s="2">
        <f t="shared" si="871"/>
        <v>8</v>
      </c>
      <c r="AZ720" s="2">
        <f t="shared" si="872"/>
        <v>6</v>
      </c>
      <c r="BA720" s="2">
        <f t="shared" si="873"/>
        <v>4</v>
      </c>
      <c r="BB720" s="2">
        <f t="shared" si="874"/>
        <v>3</v>
      </c>
      <c r="BC720" s="2">
        <f t="shared" si="875"/>
        <v>2</v>
      </c>
      <c r="BD720" s="2">
        <f t="shared" si="876"/>
        <v>6</v>
      </c>
      <c r="BE720" s="2">
        <f t="shared" si="877"/>
        <v>3</v>
      </c>
      <c r="BF720" s="2">
        <f t="shared" si="878"/>
        <v>3</v>
      </c>
      <c r="BG720" s="2">
        <f t="shared" si="879"/>
        <v>3</v>
      </c>
      <c r="BH720" s="2">
        <f t="shared" si="880"/>
        <v>5</v>
      </c>
      <c r="BI720" s="2">
        <f t="shared" si="881"/>
        <v>3</v>
      </c>
      <c r="BJ720" s="2">
        <f t="shared" si="882"/>
        <v>2</v>
      </c>
      <c r="BK720" s="2">
        <f t="shared" si="883"/>
        <v>2</v>
      </c>
      <c r="BL720" s="2">
        <f t="shared" si="884"/>
        <v>2</v>
      </c>
      <c r="BM720" s="2">
        <f t="shared" si="885"/>
        <v>2</v>
      </c>
      <c r="BN720" s="2">
        <f t="shared" si="886"/>
        <v>1</v>
      </c>
      <c r="BO720" s="3">
        <f t="shared" si="908"/>
        <v>2</v>
      </c>
      <c r="BP720">
        <f t="shared" si="909"/>
        <v>1</v>
      </c>
      <c r="BR720">
        <v>2</v>
      </c>
      <c r="BS720">
        <f t="shared" si="887"/>
        <v>2</v>
      </c>
      <c r="BU720" s="1">
        <f t="shared" si="888"/>
        <v>4.2865808395686376</v>
      </c>
      <c r="BV720" s="1">
        <f t="shared" si="889"/>
        <v>2.0652489462058639</v>
      </c>
      <c r="BW720" s="1">
        <f t="shared" si="890"/>
        <v>2.0500205854422884</v>
      </c>
      <c r="BX720" s="1">
        <f t="shared" si="891"/>
        <v>2.4949616453086758</v>
      </c>
      <c r="BY720" s="1">
        <f t="shared" si="892"/>
        <v>2.3683765927396587</v>
      </c>
      <c r="BZ720" s="1">
        <f t="shared" si="893"/>
        <v>2.5199870278547283</v>
      </c>
      <c r="CA720" s="1">
        <f t="shared" si="894"/>
        <v>2.3271094313569622</v>
      </c>
      <c r="CB720" s="1">
        <f t="shared" si="895"/>
        <v>2.6523949565864995</v>
      </c>
      <c r="CC720" s="1">
        <f t="shared" si="896"/>
        <v>2.8434071002060941</v>
      </c>
      <c r="CD720" s="1">
        <f t="shared" si="897"/>
        <v>9.9573592514158218</v>
      </c>
      <c r="CE720" s="1">
        <f t="shared" si="898"/>
        <v>2.2625698449935903</v>
      </c>
      <c r="CF720" s="1">
        <f t="shared" si="899"/>
        <v>2.4693219954225127</v>
      </c>
      <c r="CG720" s="1">
        <f t="shared" si="900"/>
        <v>2.8774529424073689</v>
      </c>
      <c r="CH720" s="1">
        <f t="shared" si="901"/>
        <v>3.1358297515496218</v>
      </c>
      <c r="CI720" s="1">
        <f t="shared" si="902"/>
        <v>3.2250342668145993</v>
      </c>
      <c r="CJ720" s="1">
        <f t="shared" si="903"/>
        <v>3.3079338112222425</v>
      </c>
      <c r="CK720" s="1">
        <f t="shared" si="904"/>
        <v>3.2610083321224681</v>
      </c>
      <c r="CL720" s="5">
        <f t="shared" si="910"/>
        <v>3</v>
      </c>
      <c r="CN720" s="9">
        <f t="shared" si="911"/>
        <v>2.0500205854422884</v>
      </c>
    </row>
    <row r="721" spans="1:92" x14ac:dyDescent="0.2">
      <c r="A721" s="4">
        <v>719</v>
      </c>
      <c r="B721" s="1">
        <v>0.32520962242451801</v>
      </c>
      <c r="C721" s="1">
        <v>8.4169999999999998</v>
      </c>
      <c r="D721" s="1">
        <v>73</v>
      </c>
      <c r="E721" s="1">
        <v>25</v>
      </c>
      <c r="F721" s="1">
        <v>2</v>
      </c>
      <c r="G721" s="1">
        <v>15.773340355535501</v>
      </c>
      <c r="H721" s="1">
        <v>7</v>
      </c>
      <c r="I721">
        <v>1500</v>
      </c>
      <c r="J721">
        <v>0.15</v>
      </c>
      <c r="K721">
        <v>37.5</v>
      </c>
      <c r="L721" s="1"/>
      <c r="M721" s="2">
        <f t="shared" si="836"/>
        <v>4</v>
      </c>
      <c r="N721" s="2">
        <f t="shared" si="837"/>
        <v>7</v>
      </c>
      <c r="O721" s="2">
        <f t="shared" si="838"/>
        <v>5</v>
      </c>
      <c r="P721" s="2">
        <f t="shared" si="839"/>
        <v>5</v>
      </c>
      <c r="Q721" s="2">
        <f t="shared" si="840"/>
        <v>6</v>
      </c>
      <c r="R721" s="2">
        <f t="shared" si="841"/>
        <v>6</v>
      </c>
      <c r="S721" s="2">
        <f t="shared" si="842"/>
        <v>6</v>
      </c>
      <c r="T721" s="2">
        <f t="shared" si="843"/>
        <v>4</v>
      </c>
      <c r="U721" s="2">
        <f t="shared" si="844"/>
        <v>4</v>
      </c>
      <c r="V721" s="2">
        <f t="shared" si="845"/>
        <v>6</v>
      </c>
      <c r="W721" s="2">
        <f t="shared" si="846"/>
        <v>3</v>
      </c>
      <c r="X721" s="2">
        <f t="shared" si="847"/>
        <v>2</v>
      </c>
      <c r="Y721" s="2">
        <f t="shared" si="848"/>
        <v>1</v>
      </c>
      <c r="Z721" s="2">
        <f t="shared" si="849"/>
        <v>1</v>
      </c>
      <c r="AA721" s="2">
        <f t="shared" si="850"/>
        <v>2</v>
      </c>
      <c r="AB721" s="2">
        <f t="shared" si="851"/>
        <v>1</v>
      </c>
      <c r="AC721" s="2">
        <f t="shared" si="852"/>
        <v>0</v>
      </c>
      <c r="AD721" s="3">
        <f t="shared" si="905"/>
        <v>2</v>
      </c>
      <c r="AE721" s="2">
        <f t="shared" si="853"/>
        <v>7</v>
      </c>
      <c r="AF721" s="2">
        <f t="shared" si="854"/>
        <v>10</v>
      </c>
      <c r="AG721" s="2">
        <f t="shared" si="855"/>
        <v>8</v>
      </c>
      <c r="AH721" s="2">
        <f t="shared" si="856"/>
        <v>8</v>
      </c>
      <c r="AI721" s="2">
        <f t="shared" si="857"/>
        <v>8</v>
      </c>
      <c r="AJ721" s="2">
        <f t="shared" si="858"/>
        <v>8</v>
      </c>
      <c r="AK721" s="2">
        <f t="shared" si="859"/>
        <v>8</v>
      </c>
      <c r="AL721" s="2">
        <f t="shared" si="860"/>
        <v>7</v>
      </c>
      <c r="AM721" s="2">
        <f t="shared" si="861"/>
        <v>6</v>
      </c>
      <c r="AN721" s="2">
        <f t="shared" si="862"/>
        <v>8</v>
      </c>
      <c r="AO721" s="2">
        <f t="shared" si="863"/>
        <v>5</v>
      </c>
      <c r="AP721" s="2">
        <f t="shared" si="864"/>
        <v>4</v>
      </c>
      <c r="AQ721" s="2">
        <f t="shared" si="865"/>
        <v>3</v>
      </c>
      <c r="AR721" s="2">
        <f t="shared" si="866"/>
        <v>2</v>
      </c>
      <c r="AS721" s="2">
        <f t="shared" si="867"/>
        <v>4</v>
      </c>
      <c r="AT721" s="2">
        <f t="shared" si="868"/>
        <v>3</v>
      </c>
      <c r="AU721" s="2">
        <f t="shared" si="869"/>
        <v>2</v>
      </c>
      <c r="AV721" s="3">
        <f t="shared" si="906"/>
        <v>2</v>
      </c>
      <c r="AW721">
        <f t="shared" si="907"/>
        <v>1</v>
      </c>
      <c r="AX721" s="2">
        <f t="shared" si="870"/>
        <v>5</v>
      </c>
      <c r="AY721" s="2">
        <f t="shared" si="871"/>
        <v>7</v>
      </c>
      <c r="AZ721" s="2">
        <f t="shared" si="872"/>
        <v>6</v>
      </c>
      <c r="BA721" s="2">
        <f t="shared" si="873"/>
        <v>4</v>
      </c>
      <c r="BB721" s="2">
        <f t="shared" si="874"/>
        <v>3</v>
      </c>
      <c r="BC721" s="2">
        <f t="shared" si="875"/>
        <v>3</v>
      </c>
      <c r="BD721" s="2">
        <f t="shared" si="876"/>
        <v>5</v>
      </c>
      <c r="BE721" s="2">
        <f t="shared" si="877"/>
        <v>2</v>
      </c>
      <c r="BF721" s="2">
        <f t="shared" si="878"/>
        <v>2</v>
      </c>
      <c r="BG721" s="2">
        <f t="shared" si="879"/>
        <v>3</v>
      </c>
      <c r="BH721" s="2">
        <f t="shared" si="880"/>
        <v>5</v>
      </c>
      <c r="BI721" s="2">
        <f t="shared" si="881"/>
        <v>2</v>
      </c>
      <c r="BJ721" s="2">
        <f t="shared" si="882"/>
        <v>2</v>
      </c>
      <c r="BK721" s="2">
        <f t="shared" si="883"/>
        <v>3</v>
      </c>
      <c r="BL721" s="2">
        <f t="shared" si="884"/>
        <v>3</v>
      </c>
      <c r="BM721" s="2">
        <f t="shared" si="885"/>
        <v>2</v>
      </c>
      <c r="BN721" s="2">
        <f t="shared" si="886"/>
        <v>1</v>
      </c>
      <c r="BO721" s="3">
        <f t="shared" si="908"/>
        <v>2</v>
      </c>
      <c r="BP721">
        <f t="shared" si="909"/>
        <v>1</v>
      </c>
      <c r="BR721">
        <v>2</v>
      </c>
      <c r="BS721">
        <f t="shared" si="887"/>
        <v>1</v>
      </c>
      <c r="BU721" s="1">
        <f t="shared" si="888"/>
        <v>4.1595236024588509</v>
      </c>
      <c r="BV721" s="1">
        <f t="shared" si="889"/>
        <v>1.9428030637606701</v>
      </c>
      <c r="BW721" s="1">
        <f t="shared" si="890"/>
        <v>1.9955689729374335</v>
      </c>
      <c r="BX721" s="1">
        <f t="shared" si="891"/>
        <v>2.2051985215345802</v>
      </c>
      <c r="BY721" s="1">
        <f t="shared" si="892"/>
        <v>2.2657643454385434</v>
      </c>
      <c r="BZ721" s="1">
        <f t="shared" si="893"/>
        <v>2.4577186168632896</v>
      </c>
      <c r="CA721" s="1">
        <f t="shared" si="894"/>
        <v>2.2527797434402639</v>
      </c>
      <c r="CB721" s="1">
        <f t="shared" si="895"/>
        <v>2.6575282478530151</v>
      </c>
      <c r="CC721" s="1">
        <f t="shared" si="896"/>
        <v>2.7739293826244946</v>
      </c>
      <c r="CD721" s="1">
        <f t="shared" si="897"/>
        <v>9.9423951536338127</v>
      </c>
      <c r="CE721" s="1">
        <f t="shared" si="898"/>
        <v>2.0055563470063658</v>
      </c>
      <c r="CF721" s="1">
        <f t="shared" si="899"/>
        <v>2.3448406018749046</v>
      </c>
      <c r="CG721" s="1">
        <f t="shared" si="900"/>
        <v>2.7540168638465645</v>
      </c>
      <c r="CH721" s="1">
        <f t="shared" si="901"/>
        <v>3.0418017910365327</v>
      </c>
      <c r="CI721" s="1">
        <f t="shared" si="902"/>
        <v>3.2277768466705079</v>
      </c>
      <c r="CJ721" s="1">
        <f t="shared" si="903"/>
        <v>3.3107327935868516</v>
      </c>
      <c r="CK721" s="1">
        <f t="shared" si="904"/>
        <v>3.2632085038947305</v>
      </c>
      <c r="CL721" s="5">
        <f t="shared" si="910"/>
        <v>2</v>
      </c>
      <c r="CN721" s="9">
        <f t="shared" si="911"/>
        <v>1.9428030637606701</v>
      </c>
    </row>
    <row r="722" spans="1:92" x14ac:dyDescent="0.2">
      <c r="A722" s="4">
        <v>720</v>
      </c>
      <c r="B722" s="1">
        <v>0.44173811559364701</v>
      </c>
      <c r="C722" s="1">
        <v>1.115</v>
      </c>
      <c r="D722" s="1">
        <v>40</v>
      </c>
      <c r="E722" s="1">
        <v>56</v>
      </c>
      <c r="F722" s="1">
        <v>4</v>
      </c>
      <c r="G722" s="1">
        <v>12.4914611068019</v>
      </c>
      <c r="H722" s="1">
        <v>7</v>
      </c>
      <c r="I722">
        <v>1500</v>
      </c>
      <c r="J722">
        <v>0.15</v>
      </c>
      <c r="K722">
        <v>37.5</v>
      </c>
      <c r="L722" s="1"/>
      <c r="M722" s="2">
        <f t="shared" si="836"/>
        <v>5</v>
      </c>
      <c r="N722" s="2">
        <f t="shared" si="837"/>
        <v>9</v>
      </c>
      <c r="O722" s="2">
        <f t="shared" si="838"/>
        <v>5</v>
      </c>
      <c r="P722" s="2">
        <f t="shared" si="839"/>
        <v>6</v>
      </c>
      <c r="Q722" s="2">
        <f t="shared" si="840"/>
        <v>7</v>
      </c>
      <c r="R722" s="2">
        <f t="shared" si="841"/>
        <v>6</v>
      </c>
      <c r="S722" s="2">
        <f t="shared" si="842"/>
        <v>6</v>
      </c>
      <c r="T722" s="2">
        <f t="shared" si="843"/>
        <v>5</v>
      </c>
      <c r="U722" s="2">
        <f t="shared" si="844"/>
        <v>4</v>
      </c>
      <c r="V722" s="2">
        <f t="shared" si="845"/>
        <v>6</v>
      </c>
      <c r="W722" s="2">
        <f t="shared" si="846"/>
        <v>3</v>
      </c>
      <c r="X722" s="2">
        <f t="shared" si="847"/>
        <v>3</v>
      </c>
      <c r="Y722" s="2">
        <f t="shared" si="848"/>
        <v>1</v>
      </c>
      <c r="Z722" s="2">
        <f t="shared" si="849"/>
        <v>1</v>
      </c>
      <c r="AA722" s="2">
        <f t="shared" si="850"/>
        <v>2</v>
      </c>
      <c r="AB722" s="2">
        <f t="shared" si="851"/>
        <v>1</v>
      </c>
      <c r="AC722" s="2">
        <f t="shared" si="852"/>
        <v>0</v>
      </c>
      <c r="AD722" s="3">
        <f t="shared" si="905"/>
        <v>2</v>
      </c>
      <c r="AE722" s="2">
        <f t="shared" si="853"/>
        <v>8</v>
      </c>
      <c r="AF722" s="2">
        <f t="shared" si="854"/>
        <v>12</v>
      </c>
      <c r="AG722" s="2">
        <f t="shared" si="855"/>
        <v>8</v>
      </c>
      <c r="AH722" s="2">
        <f t="shared" si="856"/>
        <v>9</v>
      </c>
      <c r="AI722" s="2">
        <f t="shared" si="857"/>
        <v>9</v>
      </c>
      <c r="AJ722" s="2">
        <f t="shared" si="858"/>
        <v>8</v>
      </c>
      <c r="AK722" s="2">
        <f t="shared" si="859"/>
        <v>8</v>
      </c>
      <c r="AL722" s="2">
        <f t="shared" si="860"/>
        <v>8</v>
      </c>
      <c r="AM722" s="2">
        <f t="shared" si="861"/>
        <v>6</v>
      </c>
      <c r="AN722" s="2">
        <f t="shared" si="862"/>
        <v>8</v>
      </c>
      <c r="AO722" s="2">
        <f t="shared" si="863"/>
        <v>5</v>
      </c>
      <c r="AP722" s="2">
        <f t="shared" si="864"/>
        <v>5</v>
      </c>
      <c r="AQ722" s="2">
        <f t="shared" si="865"/>
        <v>3</v>
      </c>
      <c r="AR722" s="2">
        <f t="shared" si="866"/>
        <v>2</v>
      </c>
      <c r="AS722" s="2">
        <f t="shared" si="867"/>
        <v>4</v>
      </c>
      <c r="AT722" s="2">
        <f t="shared" si="868"/>
        <v>3</v>
      </c>
      <c r="AU722" s="2">
        <f t="shared" si="869"/>
        <v>2</v>
      </c>
      <c r="AV722" s="3">
        <f t="shared" si="906"/>
        <v>2</v>
      </c>
      <c r="AW722">
        <f t="shared" si="907"/>
        <v>1</v>
      </c>
      <c r="AX722" s="2">
        <f t="shared" si="870"/>
        <v>5</v>
      </c>
      <c r="AY722" s="2">
        <f t="shared" si="871"/>
        <v>9</v>
      </c>
      <c r="AZ722" s="2">
        <f t="shared" si="872"/>
        <v>7</v>
      </c>
      <c r="BA722" s="2">
        <f t="shared" si="873"/>
        <v>6</v>
      </c>
      <c r="BB722" s="2">
        <f t="shared" si="874"/>
        <v>4</v>
      </c>
      <c r="BC722" s="2">
        <f t="shared" si="875"/>
        <v>3</v>
      </c>
      <c r="BD722" s="2">
        <f t="shared" si="876"/>
        <v>5</v>
      </c>
      <c r="BE722" s="2">
        <f t="shared" si="877"/>
        <v>2</v>
      </c>
      <c r="BF722" s="2">
        <f t="shared" si="878"/>
        <v>2</v>
      </c>
      <c r="BG722" s="2">
        <f t="shared" si="879"/>
        <v>3</v>
      </c>
      <c r="BH722" s="2">
        <f t="shared" si="880"/>
        <v>4</v>
      </c>
      <c r="BI722" s="2">
        <f t="shared" si="881"/>
        <v>3</v>
      </c>
      <c r="BJ722" s="2">
        <f t="shared" si="882"/>
        <v>2</v>
      </c>
      <c r="BK722" s="2">
        <f t="shared" si="883"/>
        <v>3</v>
      </c>
      <c r="BL722" s="2">
        <f t="shared" si="884"/>
        <v>3</v>
      </c>
      <c r="BM722" s="2">
        <f t="shared" si="885"/>
        <v>2</v>
      </c>
      <c r="BN722" s="2">
        <f t="shared" si="886"/>
        <v>1</v>
      </c>
      <c r="BO722" s="3">
        <f t="shared" si="908"/>
        <v>2</v>
      </c>
      <c r="BP722">
        <f t="shared" si="909"/>
        <v>1</v>
      </c>
      <c r="BR722">
        <v>2</v>
      </c>
      <c r="BS722">
        <f t="shared" si="887"/>
        <v>2</v>
      </c>
      <c r="BU722" s="1">
        <f t="shared" si="888"/>
        <v>4.2594685721645851</v>
      </c>
      <c r="BV722" s="1">
        <f t="shared" si="889"/>
        <v>1.7844093968307058</v>
      </c>
      <c r="BW722" s="1">
        <f t="shared" si="890"/>
        <v>1.7737275672906667</v>
      </c>
      <c r="BX722" s="1">
        <f t="shared" si="891"/>
        <v>2.1361088005349878</v>
      </c>
      <c r="BY722" s="1">
        <f t="shared" si="892"/>
        <v>2.0129754845928729</v>
      </c>
      <c r="BZ722" s="1">
        <f t="shared" si="893"/>
        <v>2.0741489643436104</v>
      </c>
      <c r="CA722" s="1">
        <f t="shared" si="894"/>
        <v>2.1298544173130902</v>
      </c>
      <c r="CB722" s="1">
        <f t="shared" si="895"/>
        <v>2.2307485273607712</v>
      </c>
      <c r="CC722" s="1">
        <f t="shared" si="896"/>
        <v>2.3542497703824186</v>
      </c>
      <c r="CD722" s="1">
        <f t="shared" si="897"/>
        <v>9.8632949015205416</v>
      </c>
      <c r="CE722" s="1">
        <f t="shared" si="898"/>
        <v>2.1517385740366985</v>
      </c>
      <c r="CF722" s="1">
        <f t="shared" si="899"/>
        <v>2.08404053782608</v>
      </c>
      <c r="CG722" s="1">
        <f t="shared" si="900"/>
        <v>2.3922744864229637</v>
      </c>
      <c r="CH722" s="1">
        <f t="shared" si="901"/>
        <v>2.6646614680495917</v>
      </c>
      <c r="CI722" s="1">
        <f t="shared" si="902"/>
        <v>2.8348918680488002</v>
      </c>
      <c r="CJ722" s="1">
        <f t="shared" si="903"/>
        <v>2.928856564259434</v>
      </c>
      <c r="CK722" s="1">
        <f t="shared" si="904"/>
        <v>2.875744371816007</v>
      </c>
      <c r="CL722" s="5">
        <f t="shared" si="910"/>
        <v>3</v>
      </c>
      <c r="CN722" s="9">
        <f t="shared" si="911"/>
        <v>1.7737275672906667</v>
      </c>
    </row>
    <row r="723" spans="1:92" x14ac:dyDescent="0.2">
      <c r="A723" s="4">
        <v>721</v>
      </c>
      <c r="B723" s="1">
        <v>0</v>
      </c>
      <c r="C723" s="1">
        <v>0.71799999999999997</v>
      </c>
      <c r="D723" s="1">
        <v>100</v>
      </c>
      <c r="E723" s="1">
        <v>0</v>
      </c>
      <c r="F723" s="1">
        <v>0</v>
      </c>
      <c r="G723" s="1">
        <v>10.770081928494999</v>
      </c>
      <c r="H723" s="1">
        <v>7</v>
      </c>
      <c r="I723">
        <v>1500</v>
      </c>
      <c r="J723">
        <v>0.15</v>
      </c>
      <c r="K723">
        <v>37.5</v>
      </c>
      <c r="L723" s="1"/>
      <c r="M723" s="2">
        <f t="shared" si="836"/>
        <v>3</v>
      </c>
      <c r="N723" s="2">
        <f t="shared" si="837"/>
        <v>8</v>
      </c>
      <c r="O723" s="2">
        <f t="shared" si="838"/>
        <v>4</v>
      </c>
      <c r="P723" s="2">
        <f t="shared" si="839"/>
        <v>5</v>
      </c>
      <c r="Q723" s="2">
        <f t="shared" si="840"/>
        <v>6</v>
      </c>
      <c r="R723" s="2">
        <f t="shared" si="841"/>
        <v>5</v>
      </c>
      <c r="S723" s="2">
        <f t="shared" si="842"/>
        <v>6</v>
      </c>
      <c r="T723" s="2">
        <f t="shared" si="843"/>
        <v>4</v>
      </c>
      <c r="U723" s="2">
        <f t="shared" si="844"/>
        <v>5</v>
      </c>
      <c r="V723" s="2">
        <f t="shared" si="845"/>
        <v>6</v>
      </c>
      <c r="W723" s="2">
        <f t="shared" si="846"/>
        <v>3</v>
      </c>
      <c r="X723" s="2">
        <f t="shared" si="847"/>
        <v>4</v>
      </c>
      <c r="Y723" s="2">
        <f t="shared" si="848"/>
        <v>2</v>
      </c>
      <c r="Z723" s="2">
        <f t="shared" si="849"/>
        <v>2</v>
      </c>
      <c r="AA723" s="2">
        <f t="shared" si="850"/>
        <v>2</v>
      </c>
      <c r="AB723" s="2">
        <f t="shared" si="851"/>
        <v>2</v>
      </c>
      <c r="AC723" s="2">
        <f t="shared" si="852"/>
        <v>1</v>
      </c>
      <c r="AD723" s="3">
        <f t="shared" si="905"/>
        <v>2</v>
      </c>
      <c r="AE723" s="2">
        <f t="shared" si="853"/>
        <v>6</v>
      </c>
      <c r="AF723" s="2">
        <f t="shared" si="854"/>
        <v>11</v>
      </c>
      <c r="AG723" s="2">
        <f t="shared" si="855"/>
        <v>7</v>
      </c>
      <c r="AH723" s="2">
        <f t="shared" si="856"/>
        <v>8</v>
      </c>
      <c r="AI723" s="2">
        <f t="shared" si="857"/>
        <v>8</v>
      </c>
      <c r="AJ723" s="2">
        <f t="shared" si="858"/>
        <v>7</v>
      </c>
      <c r="AK723" s="2">
        <f t="shared" si="859"/>
        <v>8</v>
      </c>
      <c r="AL723" s="2">
        <f t="shared" si="860"/>
        <v>7</v>
      </c>
      <c r="AM723" s="2">
        <f t="shared" si="861"/>
        <v>7</v>
      </c>
      <c r="AN723" s="2">
        <f t="shared" si="862"/>
        <v>8</v>
      </c>
      <c r="AO723" s="2">
        <f t="shared" si="863"/>
        <v>5</v>
      </c>
      <c r="AP723" s="2">
        <f t="shared" si="864"/>
        <v>6</v>
      </c>
      <c r="AQ723" s="2">
        <f t="shared" si="865"/>
        <v>4</v>
      </c>
      <c r="AR723" s="2">
        <f t="shared" si="866"/>
        <v>3</v>
      </c>
      <c r="AS723" s="2">
        <f t="shared" si="867"/>
        <v>4</v>
      </c>
      <c r="AT723" s="2">
        <f t="shared" si="868"/>
        <v>4</v>
      </c>
      <c r="AU723" s="2">
        <f t="shared" si="869"/>
        <v>3</v>
      </c>
      <c r="AV723" s="3">
        <f t="shared" si="906"/>
        <v>2</v>
      </c>
      <c r="AW723">
        <f t="shared" si="907"/>
        <v>1</v>
      </c>
      <c r="AX723" s="2">
        <f t="shared" si="870"/>
        <v>3</v>
      </c>
      <c r="AY723" s="2">
        <f t="shared" si="871"/>
        <v>6</v>
      </c>
      <c r="AZ723" s="2">
        <f t="shared" si="872"/>
        <v>4</v>
      </c>
      <c r="BA723" s="2">
        <f t="shared" si="873"/>
        <v>4</v>
      </c>
      <c r="BB723" s="2">
        <f t="shared" si="874"/>
        <v>4</v>
      </c>
      <c r="BC723" s="2">
        <f t="shared" si="875"/>
        <v>3</v>
      </c>
      <c r="BD723" s="2">
        <f t="shared" si="876"/>
        <v>4</v>
      </c>
      <c r="BE723" s="2">
        <f t="shared" si="877"/>
        <v>3</v>
      </c>
      <c r="BF723" s="2">
        <f t="shared" si="878"/>
        <v>3</v>
      </c>
      <c r="BG723" s="2">
        <f t="shared" si="879"/>
        <v>3</v>
      </c>
      <c r="BH723" s="2">
        <f t="shared" si="880"/>
        <v>5</v>
      </c>
      <c r="BI723" s="2">
        <f t="shared" si="881"/>
        <v>5</v>
      </c>
      <c r="BJ723" s="2">
        <f t="shared" si="882"/>
        <v>4</v>
      </c>
      <c r="BK723" s="2">
        <f t="shared" si="883"/>
        <v>3</v>
      </c>
      <c r="BL723" s="2">
        <f t="shared" si="884"/>
        <v>3</v>
      </c>
      <c r="BM723" s="2">
        <f t="shared" si="885"/>
        <v>3</v>
      </c>
      <c r="BN723" s="2">
        <f t="shared" si="886"/>
        <v>2</v>
      </c>
      <c r="BO723" s="3">
        <f t="shared" si="908"/>
        <v>2</v>
      </c>
      <c r="BP723">
        <f t="shared" si="909"/>
        <v>1</v>
      </c>
      <c r="BR723">
        <v>3</v>
      </c>
      <c r="BS723">
        <f t="shared" si="887"/>
        <v>1</v>
      </c>
      <c r="BU723" s="1">
        <f t="shared" si="888"/>
        <v>4.404387721908992</v>
      </c>
      <c r="BV723" s="1">
        <f t="shared" si="889"/>
        <v>1.5087553434092069</v>
      </c>
      <c r="BW723" s="1">
        <f t="shared" si="890"/>
        <v>1.21981697561936</v>
      </c>
      <c r="BX723" s="1">
        <f t="shared" si="891"/>
        <v>1.9329580431166189</v>
      </c>
      <c r="BY723" s="1">
        <f t="shared" si="892"/>
        <v>1.4210253899479499</v>
      </c>
      <c r="BZ723" s="1">
        <f t="shared" si="893"/>
        <v>1.3297610041753973</v>
      </c>
      <c r="CA723" s="1">
        <f t="shared" si="894"/>
        <v>1.898064763780491</v>
      </c>
      <c r="CB723" s="1">
        <f t="shared" si="895"/>
        <v>1.4048317341251593</v>
      </c>
      <c r="CC723" s="1">
        <f t="shared" si="896"/>
        <v>1.6068772342543407</v>
      </c>
      <c r="CD723" s="1">
        <f t="shared" si="897"/>
        <v>9.73577915497318</v>
      </c>
      <c r="CE723" s="1">
        <f t="shared" si="898"/>
        <v>2.3431859802902322</v>
      </c>
      <c r="CF723" s="1">
        <f t="shared" si="899"/>
        <v>1.5098581022696675</v>
      </c>
      <c r="CG723" s="1">
        <f t="shared" si="900"/>
        <v>1.8131080948001954</v>
      </c>
      <c r="CH723" s="1">
        <f t="shared" si="901"/>
        <v>2.0345601346412256</v>
      </c>
      <c r="CI723" s="1">
        <f t="shared" si="902"/>
        <v>2.1733469827660779</v>
      </c>
      <c r="CJ723" s="1">
        <f t="shared" si="903"/>
        <v>2.2944277426943924</v>
      </c>
      <c r="CK723" s="1">
        <f t="shared" si="904"/>
        <v>2.2269413544779737</v>
      </c>
      <c r="CL723" s="5">
        <f t="shared" si="910"/>
        <v>3</v>
      </c>
      <c r="CN723" s="9">
        <f t="shared" si="911"/>
        <v>1.21981697561936</v>
      </c>
    </row>
    <row r="724" spans="1:92" x14ac:dyDescent="0.2">
      <c r="A724" s="4">
        <v>722</v>
      </c>
      <c r="B724" s="1">
        <v>0.57794373118544995</v>
      </c>
      <c r="C724" s="1">
        <v>1.4259999999999999</v>
      </c>
      <c r="D724" s="1">
        <v>64</v>
      </c>
      <c r="E724" s="1">
        <v>31</v>
      </c>
      <c r="F724" s="1">
        <v>5</v>
      </c>
      <c r="G724" s="1">
        <v>3.16605191232795</v>
      </c>
      <c r="H724" s="1">
        <v>5</v>
      </c>
      <c r="I724">
        <v>1500</v>
      </c>
      <c r="J724">
        <v>0.15</v>
      </c>
      <c r="K724">
        <v>37.5</v>
      </c>
      <c r="L724" s="1"/>
      <c r="M724" s="2">
        <f t="shared" si="836"/>
        <v>3</v>
      </c>
      <c r="N724" s="2">
        <f t="shared" si="837"/>
        <v>8</v>
      </c>
      <c r="O724" s="2">
        <f t="shared" si="838"/>
        <v>7</v>
      </c>
      <c r="P724" s="2">
        <f t="shared" si="839"/>
        <v>5</v>
      </c>
      <c r="Q724" s="2">
        <f t="shared" si="840"/>
        <v>7</v>
      </c>
      <c r="R724" s="2">
        <f t="shared" si="841"/>
        <v>8</v>
      </c>
      <c r="S724" s="2">
        <f t="shared" si="842"/>
        <v>9</v>
      </c>
      <c r="T724" s="2">
        <f t="shared" si="843"/>
        <v>6</v>
      </c>
      <c r="U724" s="2">
        <f t="shared" si="844"/>
        <v>6</v>
      </c>
      <c r="V724" s="2">
        <f t="shared" si="845"/>
        <v>7</v>
      </c>
      <c r="W724" s="2">
        <f t="shared" si="846"/>
        <v>3</v>
      </c>
      <c r="X724" s="2">
        <f t="shared" si="847"/>
        <v>4</v>
      </c>
      <c r="Y724" s="2">
        <f t="shared" si="848"/>
        <v>2</v>
      </c>
      <c r="Z724" s="2">
        <f t="shared" si="849"/>
        <v>1</v>
      </c>
      <c r="AA724" s="2">
        <f t="shared" si="850"/>
        <v>2</v>
      </c>
      <c r="AB724" s="2">
        <f t="shared" si="851"/>
        <v>1</v>
      </c>
      <c r="AC724" s="2">
        <f t="shared" si="852"/>
        <v>0</v>
      </c>
      <c r="AD724" s="3">
        <f t="shared" si="905"/>
        <v>7</v>
      </c>
      <c r="AE724" s="2">
        <f t="shared" si="853"/>
        <v>6</v>
      </c>
      <c r="AF724" s="2">
        <f t="shared" si="854"/>
        <v>11</v>
      </c>
      <c r="AG724" s="2">
        <f t="shared" si="855"/>
        <v>10</v>
      </c>
      <c r="AH724" s="2">
        <f t="shared" si="856"/>
        <v>8</v>
      </c>
      <c r="AI724" s="2">
        <f t="shared" si="857"/>
        <v>9</v>
      </c>
      <c r="AJ724" s="2">
        <f t="shared" si="858"/>
        <v>10</v>
      </c>
      <c r="AK724" s="2">
        <f t="shared" si="859"/>
        <v>11</v>
      </c>
      <c r="AL724" s="2">
        <f t="shared" si="860"/>
        <v>9</v>
      </c>
      <c r="AM724" s="2">
        <f t="shared" si="861"/>
        <v>8</v>
      </c>
      <c r="AN724" s="2">
        <f t="shared" si="862"/>
        <v>9</v>
      </c>
      <c r="AO724" s="2">
        <f t="shared" si="863"/>
        <v>5</v>
      </c>
      <c r="AP724" s="2">
        <f t="shared" si="864"/>
        <v>6</v>
      </c>
      <c r="AQ724" s="2">
        <f t="shared" si="865"/>
        <v>4</v>
      </c>
      <c r="AR724" s="2">
        <f t="shared" si="866"/>
        <v>2</v>
      </c>
      <c r="AS724" s="2">
        <f t="shared" si="867"/>
        <v>4</v>
      </c>
      <c r="AT724" s="2">
        <f t="shared" si="868"/>
        <v>3</v>
      </c>
      <c r="AU724" s="2">
        <f t="shared" si="869"/>
        <v>2</v>
      </c>
      <c r="AV724" s="3">
        <f t="shared" si="906"/>
        <v>2</v>
      </c>
      <c r="AW724">
        <f t="shared" si="907"/>
        <v>2</v>
      </c>
      <c r="AX724" s="2">
        <f t="shared" si="870"/>
        <v>3</v>
      </c>
      <c r="AY724" s="2">
        <f t="shared" si="871"/>
        <v>8</v>
      </c>
      <c r="AZ724" s="2">
        <f t="shared" si="872"/>
        <v>9</v>
      </c>
      <c r="BA724" s="2">
        <f t="shared" si="873"/>
        <v>5</v>
      </c>
      <c r="BB724" s="2">
        <f t="shared" si="874"/>
        <v>5</v>
      </c>
      <c r="BC724" s="2">
        <f t="shared" si="875"/>
        <v>5</v>
      </c>
      <c r="BD724" s="2">
        <f t="shared" si="876"/>
        <v>7</v>
      </c>
      <c r="BE724" s="2">
        <f t="shared" si="877"/>
        <v>4</v>
      </c>
      <c r="BF724" s="2">
        <f t="shared" si="878"/>
        <v>4</v>
      </c>
      <c r="BG724" s="2">
        <f t="shared" si="879"/>
        <v>4</v>
      </c>
      <c r="BH724" s="2">
        <f t="shared" si="880"/>
        <v>4</v>
      </c>
      <c r="BI724" s="2">
        <f t="shared" si="881"/>
        <v>5</v>
      </c>
      <c r="BJ724" s="2">
        <f t="shared" si="882"/>
        <v>3</v>
      </c>
      <c r="BK724" s="2">
        <f t="shared" si="883"/>
        <v>3</v>
      </c>
      <c r="BL724" s="2">
        <f t="shared" si="884"/>
        <v>3</v>
      </c>
      <c r="BM724" s="2">
        <f t="shared" si="885"/>
        <v>2</v>
      </c>
      <c r="BN724" s="2">
        <f t="shared" si="886"/>
        <v>1</v>
      </c>
      <c r="BO724" s="3">
        <f t="shared" si="908"/>
        <v>3</v>
      </c>
      <c r="BP724">
        <f t="shared" si="909"/>
        <v>1</v>
      </c>
      <c r="BR724">
        <v>2</v>
      </c>
      <c r="BS724">
        <f t="shared" si="887"/>
        <v>1</v>
      </c>
      <c r="BU724" s="1">
        <f t="shared" si="888"/>
        <v>8.0435581505443441</v>
      </c>
      <c r="BV724" s="1">
        <f t="shared" si="889"/>
        <v>4.8589739255901438</v>
      </c>
      <c r="BW724" s="1">
        <f t="shared" si="890"/>
        <v>2.0468408160383347</v>
      </c>
      <c r="BX724" s="1">
        <f t="shared" si="891"/>
        <v>7.9004305734591522</v>
      </c>
      <c r="BY724" s="1">
        <f t="shared" si="892"/>
        <v>4.928213276326094</v>
      </c>
      <c r="BZ724" s="1">
        <f t="shared" si="893"/>
        <v>2.214023786872747</v>
      </c>
      <c r="CA724" s="1">
        <f t="shared" si="894"/>
        <v>1.9660851233186349</v>
      </c>
      <c r="CB724" s="1">
        <f t="shared" si="895"/>
        <v>2.2827540657138492</v>
      </c>
      <c r="CC724" s="1">
        <f t="shared" si="896"/>
        <v>2.3953058056194134</v>
      </c>
      <c r="CD724" s="1">
        <f t="shared" si="897"/>
        <v>10.079923139220416</v>
      </c>
      <c r="CE724" s="1">
        <f t="shared" si="898"/>
        <v>4.7263134066745174</v>
      </c>
      <c r="CF724" s="1">
        <f t="shared" si="899"/>
        <v>2.758528589042256</v>
      </c>
      <c r="CG724" s="1">
        <f t="shared" si="900"/>
        <v>2.2166706593541661</v>
      </c>
      <c r="CH724" s="1">
        <f t="shared" si="901"/>
        <v>2.4313552760729347</v>
      </c>
      <c r="CI724" s="1">
        <f t="shared" si="902"/>
        <v>2.6365778483783582</v>
      </c>
      <c r="CJ724" s="1">
        <f t="shared" si="903"/>
        <v>2.7353001528652756</v>
      </c>
      <c r="CK724" s="1">
        <f t="shared" si="904"/>
        <v>2.6951280658783809</v>
      </c>
      <c r="CL724" s="5">
        <f t="shared" si="910"/>
        <v>7</v>
      </c>
      <c r="CN724" s="9">
        <f t="shared" si="911"/>
        <v>1.9660851233186349</v>
      </c>
    </row>
    <row r="725" spans="1:92" x14ac:dyDescent="0.2">
      <c r="A725" s="4">
        <v>723</v>
      </c>
      <c r="B725" s="1">
        <v>0.225963036034693</v>
      </c>
      <c r="C725" s="1">
        <v>2.2789999999999999</v>
      </c>
      <c r="D725" s="1">
        <v>87</v>
      </c>
      <c r="E725" s="1">
        <v>10</v>
      </c>
      <c r="F725" s="1">
        <v>3</v>
      </c>
      <c r="G725" s="1">
        <v>16.512297388333</v>
      </c>
      <c r="H725" s="1">
        <v>7</v>
      </c>
      <c r="I725">
        <v>1500</v>
      </c>
      <c r="J725">
        <v>0.15</v>
      </c>
      <c r="K725">
        <v>37.5</v>
      </c>
      <c r="L725" s="1"/>
      <c r="M725" s="2">
        <f t="shared" si="836"/>
        <v>4</v>
      </c>
      <c r="N725" s="2">
        <f t="shared" si="837"/>
        <v>7</v>
      </c>
      <c r="O725" s="2">
        <f t="shared" si="838"/>
        <v>4</v>
      </c>
      <c r="P725" s="2">
        <f t="shared" si="839"/>
        <v>5</v>
      </c>
      <c r="Q725" s="2">
        <f t="shared" si="840"/>
        <v>6</v>
      </c>
      <c r="R725" s="2">
        <f t="shared" si="841"/>
        <v>5</v>
      </c>
      <c r="S725" s="2">
        <f t="shared" si="842"/>
        <v>7</v>
      </c>
      <c r="T725" s="2">
        <f t="shared" si="843"/>
        <v>4</v>
      </c>
      <c r="U725" s="2">
        <f t="shared" si="844"/>
        <v>5</v>
      </c>
      <c r="V725" s="2">
        <f t="shared" si="845"/>
        <v>5</v>
      </c>
      <c r="W725" s="2">
        <f t="shared" si="846"/>
        <v>3</v>
      </c>
      <c r="X725" s="2">
        <f t="shared" si="847"/>
        <v>2</v>
      </c>
      <c r="Y725" s="2">
        <f t="shared" si="848"/>
        <v>1</v>
      </c>
      <c r="Z725" s="2">
        <f t="shared" si="849"/>
        <v>1</v>
      </c>
      <c r="AA725" s="2">
        <f t="shared" si="850"/>
        <v>2</v>
      </c>
      <c r="AB725" s="2">
        <f t="shared" si="851"/>
        <v>1</v>
      </c>
      <c r="AC725" s="2">
        <f t="shared" si="852"/>
        <v>0</v>
      </c>
      <c r="AD725" s="3">
        <f t="shared" si="905"/>
        <v>2</v>
      </c>
      <c r="AE725" s="2">
        <f t="shared" si="853"/>
        <v>7</v>
      </c>
      <c r="AF725" s="2">
        <f t="shared" si="854"/>
        <v>10</v>
      </c>
      <c r="AG725" s="2">
        <f t="shared" si="855"/>
        <v>7</v>
      </c>
      <c r="AH725" s="2">
        <f t="shared" si="856"/>
        <v>8</v>
      </c>
      <c r="AI725" s="2">
        <f t="shared" si="857"/>
        <v>8</v>
      </c>
      <c r="AJ725" s="2">
        <f t="shared" si="858"/>
        <v>7</v>
      </c>
      <c r="AK725" s="2">
        <f t="shared" si="859"/>
        <v>9</v>
      </c>
      <c r="AL725" s="2">
        <f t="shared" si="860"/>
        <v>7</v>
      </c>
      <c r="AM725" s="2">
        <f t="shared" si="861"/>
        <v>7</v>
      </c>
      <c r="AN725" s="2">
        <f t="shared" si="862"/>
        <v>7</v>
      </c>
      <c r="AO725" s="2">
        <f t="shared" si="863"/>
        <v>5</v>
      </c>
      <c r="AP725" s="2">
        <f t="shared" si="864"/>
        <v>4</v>
      </c>
      <c r="AQ725" s="2">
        <f t="shared" si="865"/>
        <v>3</v>
      </c>
      <c r="AR725" s="2">
        <f t="shared" si="866"/>
        <v>2</v>
      </c>
      <c r="AS725" s="2">
        <f t="shared" si="867"/>
        <v>4</v>
      </c>
      <c r="AT725" s="2">
        <f t="shared" si="868"/>
        <v>3</v>
      </c>
      <c r="AU725" s="2">
        <f t="shared" si="869"/>
        <v>2</v>
      </c>
      <c r="AV725" s="3">
        <f t="shared" si="906"/>
        <v>2</v>
      </c>
      <c r="AW725">
        <f t="shared" si="907"/>
        <v>1</v>
      </c>
      <c r="AX725" s="2">
        <f t="shared" si="870"/>
        <v>5</v>
      </c>
      <c r="AY725" s="2">
        <f t="shared" si="871"/>
        <v>6</v>
      </c>
      <c r="AZ725" s="2">
        <f t="shared" si="872"/>
        <v>5</v>
      </c>
      <c r="BA725" s="2">
        <f t="shared" si="873"/>
        <v>4</v>
      </c>
      <c r="BB725" s="2">
        <f t="shared" si="874"/>
        <v>3</v>
      </c>
      <c r="BC725" s="2">
        <f t="shared" si="875"/>
        <v>2</v>
      </c>
      <c r="BD725" s="2">
        <f t="shared" si="876"/>
        <v>6</v>
      </c>
      <c r="BE725" s="2">
        <f t="shared" si="877"/>
        <v>3</v>
      </c>
      <c r="BF725" s="2">
        <f t="shared" si="878"/>
        <v>3</v>
      </c>
      <c r="BG725" s="2">
        <f t="shared" si="879"/>
        <v>2</v>
      </c>
      <c r="BH725" s="2">
        <f t="shared" si="880"/>
        <v>5</v>
      </c>
      <c r="BI725" s="2">
        <f t="shared" si="881"/>
        <v>2</v>
      </c>
      <c r="BJ725" s="2">
        <f t="shared" si="882"/>
        <v>2</v>
      </c>
      <c r="BK725" s="2">
        <f t="shared" si="883"/>
        <v>3</v>
      </c>
      <c r="BL725" s="2">
        <f t="shared" si="884"/>
        <v>3</v>
      </c>
      <c r="BM725" s="2">
        <f t="shared" si="885"/>
        <v>2</v>
      </c>
      <c r="BN725" s="2">
        <f t="shared" si="886"/>
        <v>1</v>
      </c>
      <c r="BO725" s="3">
        <f t="shared" si="908"/>
        <v>2</v>
      </c>
      <c r="BP725">
        <f t="shared" si="909"/>
        <v>2</v>
      </c>
      <c r="BR725">
        <v>2</v>
      </c>
      <c r="BS725">
        <f t="shared" si="887"/>
        <v>1</v>
      </c>
      <c r="BU725" s="1">
        <f t="shared" si="888"/>
        <v>4.0889360230800946</v>
      </c>
      <c r="BV725" s="1">
        <f t="shared" si="889"/>
        <v>2.0116991472526364</v>
      </c>
      <c r="BW725" s="1">
        <f t="shared" si="890"/>
        <v>2.0146481488161694</v>
      </c>
      <c r="BX725" s="1">
        <f t="shared" si="891"/>
        <v>2.5253697228616607</v>
      </c>
      <c r="BY725" s="1">
        <f t="shared" si="892"/>
        <v>2.7211684360314021</v>
      </c>
      <c r="BZ725" s="1">
        <f t="shared" si="893"/>
        <v>3.0870700970938993</v>
      </c>
      <c r="CA725" s="1">
        <f t="shared" si="894"/>
        <v>2.2054746881188123</v>
      </c>
      <c r="CB725" s="1">
        <f t="shared" si="895"/>
        <v>3.4594597856708917</v>
      </c>
      <c r="CC725" s="1">
        <f t="shared" si="896"/>
        <v>3.6794484449449985</v>
      </c>
      <c r="CD725" s="1">
        <f t="shared" si="897"/>
        <v>10.120799047260052</v>
      </c>
      <c r="CE725" s="1">
        <f t="shared" si="898"/>
        <v>1.8720091166443562</v>
      </c>
      <c r="CF725" s="1">
        <f t="shared" si="899"/>
        <v>2.8204893774327617</v>
      </c>
      <c r="CG725" s="1">
        <f t="shared" si="900"/>
        <v>3.4303635399675825</v>
      </c>
      <c r="CH725" s="1">
        <f t="shared" si="901"/>
        <v>3.9981755736320999</v>
      </c>
      <c r="CI725" s="1">
        <f t="shared" si="902"/>
        <v>4.1077692012188498</v>
      </c>
      <c r="CJ725" s="1">
        <f t="shared" si="903"/>
        <v>4.173285989504314</v>
      </c>
      <c r="CK725" s="1">
        <f t="shared" si="904"/>
        <v>4.1356003503671142</v>
      </c>
      <c r="CL725" s="5">
        <f t="shared" si="910"/>
        <v>11</v>
      </c>
      <c r="CN725" s="9">
        <f t="shared" si="911"/>
        <v>1.8720091166443562</v>
      </c>
    </row>
    <row r="726" spans="1:92" x14ac:dyDescent="0.2">
      <c r="A726" s="4">
        <v>724</v>
      </c>
      <c r="B726" s="1">
        <v>0.14458220797660201</v>
      </c>
      <c r="C726" s="1">
        <v>8.2880000000000003</v>
      </c>
      <c r="D726" s="1">
        <v>87</v>
      </c>
      <c r="E726" s="1">
        <v>9</v>
      </c>
      <c r="F726" s="1">
        <v>4</v>
      </c>
      <c r="G726" s="1">
        <v>11.720455331513399</v>
      </c>
      <c r="H726" s="1">
        <v>7</v>
      </c>
      <c r="I726">
        <v>1500</v>
      </c>
      <c r="J726">
        <v>0.15</v>
      </c>
      <c r="K726">
        <v>37.5</v>
      </c>
      <c r="L726" s="1"/>
      <c r="M726" s="2">
        <f t="shared" si="836"/>
        <v>4</v>
      </c>
      <c r="N726" s="2">
        <f t="shared" si="837"/>
        <v>7</v>
      </c>
      <c r="O726" s="2">
        <f t="shared" si="838"/>
        <v>4</v>
      </c>
      <c r="P726" s="2">
        <f t="shared" si="839"/>
        <v>5</v>
      </c>
      <c r="Q726" s="2">
        <f t="shared" si="840"/>
        <v>6</v>
      </c>
      <c r="R726" s="2">
        <f t="shared" si="841"/>
        <v>5</v>
      </c>
      <c r="S726" s="2">
        <f t="shared" si="842"/>
        <v>7</v>
      </c>
      <c r="T726" s="2">
        <f t="shared" si="843"/>
        <v>4</v>
      </c>
      <c r="U726" s="2">
        <f t="shared" si="844"/>
        <v>5</v>
      </c>
      <c r="V726" s="2">
        <f t="shared" si="845"/>
        <v>6</v>
      </c>
      <c r="W726" s="2">
        <f t="shared" si="846"/>
        <v>4</v>
      </c>
      <c r="X726" s="2">
        <f t="shared" si="847"/>
        <v>4</v>
      </c>
      <c r="Y726" s="2">
        <f t="shared" si="848"/>
        <v>2</v>
      </c>
      <c r="Z726" s="2">
        <f t="shared" si="849"/>
        <v>2</v>
      </c>
      <c r="AA726" s="2">
        <f t="shared" si="850"/>
        <v>2</v>
      </c>
      <c r="AB726" s="2">
        <f t="shared" si="851"/>
        <v>2</v>
      </c>
      <c r="AC726" s="2">
        <f t="shared" si="852"/>
        <v>1</v>
      </c>
      <c r="AD726" s="3">
        <f t="shared" si="905"/>
        <v>2</v>
      </c>
      <c r="AE726" s="2">
        <f t="shared" si="853"/>
        <v>7</v>
      </c>
      <c r="AF726" s="2">
        <f t="shared" si="854"/>
        <v>10</v>
      </c>
      <c r="AG726" s="2">
        <f t="shared" si="855"/>
        <v>7</v>
      </c>
      <c r="AH726" s="2">
        <f t="shared" si="856"/>
        <v>8</v>
      </c>
      <c r="AI726" s="2">
        <f t="shared" si="857"/>
        <v>8</v>
      </c>
      <c r="AJ726" s="2">
        <f t="shared" si="858"/>
        <v>7</v>
      </c>
      <c r="AK726" s="2">
        <f t="shared" si="859"/>
        <v>9</v>
      </c>
      <c r="AL726" s="2">
        <f t="shared" si="860"/>
        <v>7</v>
      </c>
      <c r="AM726" s="2">
        <f t="shared" si="861"/>
        <v>7</v>
      </c>
      <c r="AN726" s="2">
        <f t="shared" si="862"/>
        <v>8</v>
      </c>
      <c r="AO726" s="2">
        <f t="shared" si="863"/>
        <v>6</v>
      </c>
      <c r="AP726" s="2">
        <f t="shared" si="864"/>
        <v>6</v>
      </c>
      <c r="AQ726" s="2">
        <f t="shared" si="865"/>
        <v>4</v>
      </c>
      <c r="AR726" s="2">
        <f t="shared" si="866"/>
        <v>3</v>
      </c>
      <c r="AS726" s="2">
        <f t="shared" si="867"/>
        <v>4</v>
      </c>
      <c r="AT726" s="2">
        <f t="shared" si="868"/>
        <v>4</v>
      </c>
      <c r="AU726" s="2">
        <f t="shared" si="869"/>
        <v>3</v>
      </c>
      <c r="AV726" s="3">
        <f t="shared" si="906"/>
        <v>2</v>
      </c>
      <c r="AW726">
        <f t="shared" si="907"/>
        <v>1</v>
      </c>
      <c r="AX726" s="2">
        <f t="shared" si="870"/>
        <v>4</v>
      </c>
      <c r="AY726" s="2">
        <f t="shared" si="871"/>
        <v>6</v>
      </c>
      <c r="AZ726" s="2">
        <f t="shared" si="872"/>
        <v>4</v>
      </c>
      <c r="BA726" s="2">
        <f t="shared" si="873"/>
        <v>4</v>
      </c>
      <c r="BB726" s="2">
        <f t="shared" si="874"/>
        <v>3</v>
      </c>
      <c r="BC726" s="2">
        <f t="shared" si="875"/>
        <v>2</v>
      </c>
      <c r="BD726" s="2">
        <f t="shared" si="876"/>
        <v>5</v>
      </c>
      <c r="BE726" s="2">
        <f t="shared" si="877"/>
        <v>3</v>
      </c>
      <c r="BF726" s="2">
        <f t="shared" si="878"/>
        <v>3</v>
      </c>
      <c r="BG726" s="2">
        <f t="shared" si="879"/>
        <v>3</v>
      </c>
      <c r="BH726" s="2">
        <f t="shared" si="880"/>
        <v>6</v>
      </c>
      <c r="BI726" s="2">
        <f t="shared" si="881"/>
        <v>4</v>
      </c>
      <c r="BJ726" s="2">
        <f t="shared" si="882"/>
        <v>3</v>
      </c>
      <c r="BK726" s="2">
        <f t="shared" si="883"/>
        <v>3</v>
      </c>
      <c r="BL726" s="2">
        <f t="shared" si="884"/>
        <v>3</v>
      </c>
      <c r="BM726" s="2">
        <f t="shared" si="885"/>
        <v>3</v>
      </c>
      <c r="BN726" s="2">
        <f t="shared" si="886"/>
        <v>2</v>
      </c>
      <c r="BO726" s="3">
        <f t="shared" si="908"/>
        <v>2</v>
      </c>
      <c r="BP726">
        <f t="shared" si="909"/>
        <v>2</v>
      </c>
      <c r="BR726">
        <v>2</v>
      </c>
      <c r="BS726">
        <f t="shared" si="887"/>
        <v>1</v>
      </c>
      <c r="BU726" s="1">
        <f t="shared" si="888"/>
        <v>4.398337764619777</v>
      </c>
      <c r="BV726" s="1">
        <f t="shared" si="889"/>
        <v>2.8830258885614799</v>
      </c>
      <c r="BW726" s="1">
        <f t="shared" si="890"/>
        <v>2.6313750782259899</v>
      </c>
      <c r="BX726" s="1">
        <f t="shared" si="891"/>
        <v>3.9283890786746141</v>
      </c>
      <c r="BY726" s="1">
        <f t="shared" si="892"/>
        <v>4.0822668392086108</v>
      </c>
      <c r="BZ726" s="1">
        <f t="shared" si="893"/>
        <v>4.6753626999050217</v>
      </c>
      <c r="CA726" s="1">
        <f t="shared" si="894"/>
        <v>2.6534853597416554</v>
      </c>
      <c r="CB726" s="1">
        <f t="shared" si="895"/>
        <v>5.30124900275991</v>
      </c>
      <c r="CC726" s="1">
        <f t="shared" si="896"/>
        <v>5.6538908517303783</v>
      </c>
      <c r="CD726" s="1">
        <f t="shared" si="897"/>
        <v>10.710359669320148</v>
      </c>
      <c r="CE726" s="1">
        <f t="shared" si="898"/>
        <v>2.1162240375500665</v>
      </c>
      <c r="CF726" s="1">
        <f t="shared" si="899"/>
        <v>4.1094420273477503</v>
      </c>
      <c r="CG726" s="1">
        <f t="shared" si="900"/>
        <v>5.124363648156554</v>
      </c>
      <c r="CH726" s="1">
        <f t="shared" si="901"/>
        <v>6.0721836403620042</v>
      </c>
      <c r="CI726" s="1">
        <f t="shared" si="902"/>
        <v>6.1363324773275041</v>
      </c>
      <c r="CJ726" s="1">
        <f t="shared" si="903"/>
        <v>6.1802837095133896</v>
      </c>
      <c r="CK726" s="1">
        <f t="shared" si="904"/>
        <v>6.1553971925416429</v>
      </c>
      <c r="CL726" s="5">
        <f t="shared" si="910"/>
        <v>11</v>
      </c>
      <c r="CN726" s="9">
        <f t="shared" si="911"/>
        <v>2.1162240375500665</v>
      </c>
    </row>
    <row r="727" spans="1:92" x14ac:dyDescent="0.2">
      <c r="A727" s="4">
        <v>725</v>
      </c>
      <c r="B727" s="1">
        <v>0.176037533030768</v>
      </c>
      <c r="C727" s="1">
        <v>2.6309999999999998</v>
      </c>
      <c r="D727" s="1">
        <v>92</v>
      </c>
      <c r="E727" s="1">
        <v>8</v>
      </c>
      <c r="F727" s="1">
        <v>0</v>
      </c>
      <c r="G727" s="1">
        <v>13.9449970647737</v>
      </c>
      <c r="H727" s="1">
        <v>7</v>
      </c>
      <c r="I727">
        <v>1500</v>
      </c>
      <c r="J727">
        <v>0.15</v>
      </c>
      <c r="K727">
        <v>37.5</v>
      </c>
      <c r="L727" s="1"/>
      <c r="M727" s="2">
        <f t="shared" si="836"/>
        <v>4</v>
      </c>
      <c r="N727" s="2">
        <f t="shared" si="837"/>
        <v>7</v>
      </c>
      <c r="O727" s="2">
        <f t="shared" si="838"/>
        <v>4</v>
      </c>
      <c r="P727" s="2">
        <f t="shared" si="839"/>
        <v>5</v>
      </c>
      <c r="Q727" s="2">
        <f t="shared" si="840"/>
        <v>6</v>
      </c>
      <c r="R727" s="2">
        <f t="shared" si="841"/>
        <v>5</v>
      </c>
      <c r="S727" s="2">
        <f t="shared" si="842"/>
        <v>6</v>
      </c>
      <c r="T727" s="2">
        <f t="shared" si="843"/>
        <v>4</v>
      </c>
      <c r="U727" s="2">
        <f t="shared" si="844"/>
        <v>5</v>
      </c>
      <c r="V727" s="2">
        <f t="shared" si="845"/>
        <v>6</v>
      </c>
      <c r="W727" s="2">
        <f t="shared" si="846"/>
        <v>4</v>
      </c>
      <c r="X727" s="2">
        <f t="shared" si="847"/>
        <v>4</v>
      </c>
      <c r="Y727" s="2">
        <f t="shared" si="848"/>
        <v>2</v>
      </c>
      <c r="Z727" s="2">
        <f t="shared" si="849"/>
        <v>2</v>
      </c>
      <c r="AA727" s="2">
        <f t="shared" si="850"/>
        <v>2</v>
      </c>
      <c r="AB727" s="2">
        <f t="shared" si="851"/>
        <v>2</v>
      </c>
      <c r="AC727" s="2">
        <f t="shared" si="852"/>
        <v>1</v>
      </c>
      <c r="AD727" s="3">
        <f t="shared" si="905"/>
        <v>2</v>
      </c>
      <c r="AE727" s="2">
        <f t="shared" si="853"/>
        <v>7</v>
      </c>
      <c r="AF727" s="2">
        <f t="shared" si="854"/>
        <v>10</v>
      </c>
      <c r="AG727" s="2">
        <f t="shared" si="855"/>
        <v>7</v>
      </c>
      <c r="AH727" s="2">
        <f t="shared" si="856"/>
        <v>8</v>
      </c>
      <c r="AI727" s="2">
        <f t="shared" si="857"/>
        <v>8</v>
      </c>
      <c r="AJ727" s="2">
        <f t="shared" si="858"/>
        <v>7</v>
      </c>
      <c r="AK727" s="2">
        <f t="shared" si="859"/>
        <v>8</v>
      </c>
      <c r="AL727" s="2">
        <f t="shared" si="860"/>
        <v>7</v>
      </c>
      <c r="AM727" s="2">
        <f t="shared" si="861"/>
        <v>7</v>
      </c>
      <c r="AN727" s="2">
        <f t="shared" si="862"/>
        <v>8</v>
      </c>
      <c r="AO727" s="2">
        <f t="shared" si="863"/>
        <v>6</v>
      </c>
      <c r="AP727" s="2">
        <f t="shared" si="864"/>
        <v>6</v>
      </c>
      <c r="AQ727" s="2">
        <f t="shared" si="865"/>
        <v>4</v>
      </c>
      <c r="AR727" s="2">
        <f t="shared" si="866"/>
        <v>3</v>
      </c>
      <c r="AS727" s="2">
        <f t="shared" si="867"/>
        <v>4</v>
      </c>
      <c r="AT727" s="2">
        <f t="shared" si="868"/>
        <v>4</v>
      </c>
      <c r="AU727" s="2">
        <f t="shared" si="869"/>
        <v>3</v>
      </c>
      <c r="AV727" s="3">
        <f t="shared" si="906"/>
        <v>2</v>
      </c>
      <c r="AW727">
        <f t="shared" si="907"/>
        <v>1</v>
      </c>
      <c r="AX727" s="2">
        <f t="shared" si="870"/>
        <v>4</v>
      </c>
      <c r="AY727" s="2">
        <f t="shared" si="871"/>
        <v>6</v>
      </c>
      <c r="AZ727" s="2">
        <f t="shared" si="872"/>
        <v>4</v>
      </c>
      <c r="BA727" s="2">
        <f t="shared" si="873"/>
        <v>4</v>
      </c>
      <c r="BB727" s="2">
        <f t="shared" si="874"/>
        <v>3</v>
      </c>
      <c r="BC727" s="2">
        <f t="shared" si="875"/>
        <v>2</v>
      </c>
      <c r="BD727" s="2">
        <f t="shared" si="876"/>
        <v>4</v>
      </c>
      <c r="BE727" s="2">
        <f t="shared" si="877"/>
        <v>3</v>
      </c>
      <c r="BF727" s="2">
        <f t="shared" si="878"/>
        <v>3</v>
      </c>
      <c r="BG727" s="2">
        <f t="shared" si="879"/>
        <v>3</v>
      </c>
      <c r="BH727" s="2">
        <f t="shared" si="880"/>
        <v>6</v>
      </c>
      <c r="BI727" s="2">
        <f t="shared" si="881"/>
        <v>4</v>
      </c>
      <c r="BJ727" s="2">
        <f t="shared" si="882"/>
        <v>3</v>
      </c>
      <c r="BK727" s="2">
        <f t="shared" si="883"/>
        <v>3</v>
      </c>
      <c r="BL727" s="2">
        <f t="shared" si="884"/>
        <v>3</v>
      </c>
      <c r="BM727" s="2">
        <f t="shared" si="885"/>
        <v>3</v>
      </c>
      <c r="BN727" s="2">
        <f t="shared" si="886"/>
        <v>2</v>
      </c>
      <c r="BO727" s="3">
        <f t="shared" si="908"/>
        <v>2</v>
      </c>
      <c r="BP727">
        <f t="shared" si="909"/>
        <v>2</v>
      </c>
      <c r="BR727">
        <v>2</v>
      </c>
      <c r="BS727">
        <f t="shared" si="887"/>
        <v>2</v>
      </c>
      <c r="BU727" s="1">
        <f t="shared" si="888"/>
        <v>4.0650677220064981</v>
      </c>
      <c r="BV727" s="1">
        <f t="shared" si="889"/>
        <v>2.1598605109213294</v>
      </c>
      <c r="BW727" s="1">
        <f t="shared" si="890"/>
        <v>2.0381811895209325</v>
      </c>
      <c r="BX727" s="1">
        <f t="shared" si="891"/>
        <v>3.0351882438634314</v>
      </c>
      <c r="BY727" s="1">
        <f t="shared" si="892"/>
        <v>3.2269615659697584</v>
      </c>
      <c r="BZ727" s="1">
        <f t="shared" si="893"/>
        <v>3.742865014074134</v>
      </c>
      <c r="CA727" s="1">
        <f t="shared" si="894"/>
        <v>2.15573143497175</v>
      </c>
      <c r="CB727" s="1">
        <f t="shared" si="895"/>
        <v>4.2405366604675914</v>
      </c>
      <c r="CC727" s="1">
        <f t="shared" si="896"/>
        <v>4.5713540330673865</v>
      </c>
      <c r="CD727" s="1">
        <f t="shared" si="897"/>
        <v>10.339526105156569</v>
      </c>
      <c r="CE727" s="1">
        <f t="shared" si="898"/>
        <v>1.7653551837525705</v>
      </c>
      <c r="CF727" s="1">
        <f t="shared" si="899"/>
        <v>3.3434551689779917</v>
      </c>
      <c r="CG727" s="1">
        <f t="shared" si="900"/>
        <v>4.1763069387243794</v>
      </c>
      <c r="CH727" s="1">
        <f t="shared" si="901"/>
        <v>4.9571988327948784</v>
      </c>
      <c r="CI727" s="1">
        <f t="shared" si="902"/>
        <v>4.9930760285818918</v>
      </c>
      <c r="CJ727" s="1">
        <f t="shared" si="903"/>
        <v>5.0470592619166048</v>
      </c>
      <c r="CK727" s="1">
        <f t="shared" si="904"/>
        <v>5.016218277088786</v>
      </c>
      <c r="CL727" s="5">
        <f t="shared" si="910"/>
        <v>11</v>
      </c>
      <c r="CN727" s="9">
        <f t="shared" si="911"/>
        <v>1.7653551837525705</v>
      </c>
    </row>
    <row r="728" spans="1:92" x14ac:dyDescent="0.2">
      <c r="A728" s="4">
        <v>726</v>
      </c>
      <c r="B728" s="1">
        <v>0.32111745565327499</v>
      </c>
      <c r="C728" s="1">
        <v>7.8970000000000002</v>
      </c>
      <c r="D728" s="1">
        <v>67</v>
      </c>
      <c r="E728" s="1">
        <v>24</v>
      </c>
      <c r="F728" s="1">
        <v>9</v>
      </c>
      <c r="G728" s="1">
        <v>12.8437663688537</v>
      </c>
      <c r="H728" s="1">
        <v>7</v>
      </c>
      <c r="I728">
        <v>1500</v>
      </c>
      <c r="J728">
        <v>0.15</v>
      </c>
      <c r="K728">
        <v>37.5</v>
      </c>
      <c r="L728" s="1"/>
      <c r="M728" s="2">
        <f t="shared" si="836"/>
        <v>4</v>
      </c>
      <c r="N728" s="2">
        <f t="shared" si="837"/>
        <v>8</v>
      </c>
      <c r="O728" s="2">
        <f t="shared" si="838"/>
        <v>6</v>
      </c>
      <c r="P728" s="2">
        <f t="shared" si="839"/>
        <v>5</v>
      </c>
      <c r="Q728" s="2">
        <f t="shared" si="840"/>
        <v>6</v>
      </c>
      <c r="R728" s="2">
        <f t="shared" si="841"/>
        <v>6</v>
      </c>
      <c r="S728" s="2">
        <f t="shared" si="842"/>
        <v>6</v>
      </c>
      <c r="T728" s="2">
        <f t="shared" si="843"/>
        <v>4</v>
      </c>
      <c r="U728" s="2">
        <f t="shared" si="844"/>
        <v>4</v>
      </c>
      <c r="V728" s="2">
        <f t="shared" si="845"/>
        <v>7</v>
      </c>
      <c r="W728" s="2">
        <f t="shared" si="846"/>
        <v>3</v>
      </c>
      <c r="X728" s="2">
        <f t="shared" si="847"/>
        <v>3</v>
      </c>
      <c r="Y728" s="2">
        <f t="shared" si="848"/>
        <v>1</v>
      </c>
      <c r="Z728" s="2">
        <f t="shared" si="849"/>
        <v>1</v>
      </c>
      <c r="AA728" s="2">
        <f t="shared" si="850"/>
        <v>2</v>
      </c>
      <c r="AB728" s="2">
        <f t="shared" si="851"/>
        <v>1</v>
      </c>
      <c r="AC728" s="2">
        <f t="shared" si="852"/>
        <v>0</v>
      </c>
      <c r="AD728" s="3">
        <f t="shared" si="905"/>
        <v>2</v>
      </c>
      <c r="AE728" s="2">
        <f t="shared" si="853"/>
        <v>7</v>
      </c>
      <c r="AF728" s="2">
        <f t="shared" si="854"/>
        <v>11</v>
      </c>
      <c r="AG728" s="2">
        <f t="shared" si="855"/>
        <v>9</v>
      </c>
      <c r="AH728" s="2">
        <f t="shared" si="856"/>
        <v>8</v>
      </c>
      <c r="AI728" s="2">
        <f t="shared" si="857"/>
        <v>8</v>
      </c>
      <c r="AJ728" s="2">
        <f t="shared" si="858"/>
        <v>8</v>
      </c>
      <c r="AK728" s="2">
        <f t="shared" si="859"/>
        <v>8</v>
      </c>
      <c r="AL728" s="2">
        <f t="shared" si="860"/>
        <v>7</v>
      </c>
      <c r="AM728" s="2">
        <f t="shared" si="861"/>
        <v>6</v>
      </c>
      <c r="AN728" s="2">
        <f t="shared" si="862"/>
        <v>9</v>
      </c>
      <c r="AO728" s="2">
        <f t="shared" si="863"/>
        <v>5</v>
      </c>
      <c r="AP728" s="2">
        <f t="shared" si="864"/>
        <v>5</v>
      </c>
      <c r="AQ728" s="2">
        <f t="shared" si="865"/>
        <v>3</v>
      </c>
      <c r="AR728" s="2">
        <f t="shared" si="866"/>
        <v>2</v>
      </c>
      <c r="AS728" s="2">
        <f t="shared" si="867"/>
        <v>4</v>
      </c>
      <c r="AT728" s="2">
        <f t="shared" si="868"/>
        <v>3</v>
      </c>
      <c r="AU728" s="2">
        <f t="shared" si="869"/>
        <v>2</v>
      </c>
      <c r="AV728" s="3">
        <f t="shared" si="906"/>
        <v>2</v>
      </c>
      <c r="AW728">
        <f t="shared" si="907"/>
        <v>1</v>
      </c>
      <c r="AX728" s="2">
        <f t="shared" si="870"/>
        <v>5</v>
      </c>
      <c r="AY728" s="2">
        <f t="shared" si="871"/>
        <v>8</v>
      </c>
      <c r="AZ728" s="2">
        <f t="shared" si="872"/>
        <v>7</v>
      </c>
      <c r="BA728" s="2">
        <f t="shared" si="873"/>
        <v>4</v>
      </c>
      <c r="BB728" s="2">
        <f t="shared" si="874"/>
        <v>3</v>
      </c>
      <c r="BC728" s="2">
        <f t="shared" si="875"/>
        <v>3</v>
      </c>
      <c r="BD728" s="2">
        <f t="shared" si="876"/>
        <v>5</v>
      </c>
      <c r="BE728" s="2">
        <f t="shared" si="877"/>
        <v>2</v>
      </c>
      <c r="BF728" s="2">
        <f t="shared" si="878"/>
        <v>2</v>
      </c>
      <c r="BG728" s="2">
        <f t="shared" si="879"/>
        <v>4</v>
      </c>
      <c r="BH728" s="2">
        <f t="shared" si="880"/>
        <v>5</v>
      </c>
      <c r="BI728" s="2">
        <f t="shared" si="881"/>
        <v>3</v>
      </c>
      <c r="BJ728" s="2">
        <f t="shared" si="882"/>
        <v>2</v>
      </c>
      <c r="BK728" s="2">
        <f t="shared" si="883"/>
        <v>3</v>
      </c>
      <c r="BL728" s="2">
        <f t="shared" si="884"/>
        <v>3</v>
      </c>
      <c r="BM728" s="2">
        <f t="shared" si="885"/>
        <v>2</v>
      </c>
      <c r="BN728" s="2">
        <f t="shared" si="886"/>
        <v>1</v>
      </c>
      <c r="BO728" s="3">
        <f t="shared" si="908"/>
        <v>2</v>
      </c>
      <c r="BP728">
        <f t="shared" si="909"/>
        <v>1</v>
      </c>
      <c r="BR728">
        <v>2</v>
      </c>
      <c r="BS728">
        <f t="shared" si="887"/>
        <v>1</v>
      </c>
      <c r="BU728" s="1">
        <f t="shared" si="888"/>
        <v>4.226750389656595</v>
      </c>
      <c r="BV728" s="1">
        <f t="shared" si="889"/>
        <v>1.9906377811167142</v>
      </c>
      <c r="BW728" s="1">
        <f t="shared" si="890"/>
        <v>1.9954255881639704</v>
      </c>
      <c r="BX728" s="1">
        <f t="shared" si="891"/>
        <v>2.4248954553712054</v>
      </c>
      <c r="BY728" s="1">
        <f t="shared" si="892"/>
        <v>2.3466723850624995</v>
      </c>
      <c r="BZ728" s="1">
        <f t="shared" si="893"/>
        <v>2.5117010454175714</v>
      </c>
      <c r="CA728" s="1">
        <f t="shared" si="894"/>
        <v>2.2580817974913185</v>
      </c>
      <c r="CB728" s="1">
        <f t="shared" si="895"/>
        <v>2.6719426792083985</v>
      </c>
      <c r="CC728" s="1">
        <f t="shared" si="896"/>
        <v>2.8536857550012611</v>
      </c>
      <c r="CD728" s="1">
        <f t="shared" si="897"/>
        <v>9.9568544354093032</v>
      </c>
      <c r="CE728" s="1">
        <f t="shared" si="898"/>
        <v>2.1437588802511853</v>
      </c>
      <c r="CF728" s="1">
        <f t="shared" si="899"/>
        <v>2.4437143244449495</v>
      </c>
      <c r="CG728" s="1">
        <f t="shared" si="900"/>
        <v>2.8575050981638443</v>
      </c>
      <c r="CH728" s="1">
        <f t="shared" si="901"/>
        <v>3.1474388126037578</v>
      </c>
      <c r="CI728" s="1">
        <f t="shared" si="902"/>
        <v>3.2549110585185601</v>
      </c>
      <c r="CJ728" s="1">
        <f t="shared" si="903"/>
        <v>3.3370859614396249</v>
      </c>
      <c r="CK728" s="1">
        <f t="shared" si="904"/>
        <v>3.2904869053155954</v>
      </c>
      <c r="CL728" s="5">
        <f t="shared" si="910"/>
        <v>2</v>
      </c>
      <c r="CN728" s="9">
        <f t="shared" si="911"/>
        <v>1.9906377811167142</v>
      </c>
    </row>
    <row r="729" spans="1:92" x14ac:dyDescent="0.2">
      <c r="A729" s="4">
        <v>727</v>
      </c>
      <c r="B729" s="1">
        <v>0.58972019363833506</v>
      </c>
      <c r="C729" s="1">
        <v>15.053000000000001</v>
      </c>
      <c r="D729" s="1">
        <v>35</v>
      </c>
      <c r="E729" s="1">
        <v>53</v>
      </c>
      <c r="F729" s="1">
        <v>12</v>
      </c>
      <c r="G729" s="1">
        <v>12.0421618019001</v>
      </c>
      <c r="H729" s="1">
        <v>7</v>
      </c>
      <c r="I729">
        <v>1500</v>
      </c>
      <c r="J729">
        <v>0.15</v>
      </c>
      <c r="K729">
        <v>37.5</v>
      </c>
      <c r="L729" s="1"/>
      <c r="M729" s="2">
        <f t="shared" si="836"/>
        <v>4</v>
      </c>
      <c r="N729" s="2">
        <f t="shared" si="837"/>
        <v>7</v>
      </c>
      <c r="O729" s="2">
        <f t="shared" si="838"/>
        <v>4</v>
      </c>
      <c r="P729" s="2">
        <f t="shared" si="839"/>
        <v>6</v>
      </c>
      <c r="Q729" s="2">
        <f t="shared" si="840"/>
        <v>7</v>
      </c>
      <c r="R729" s="2">
        <f t="shared" si="841"/>
        <v>6</v>
      </c>
      <c r="S729" s="2">
        <f t="shared" si="842"/>
        <v>5</v>
      </c>
      <c r="T729" s="2">
        <f t="shared" si="843"/>
        <v>5</v>
      </c>
      <c r="U729" s="2">
        <f t="shared" si="844"/>
        <v>4</v>
      </c>
      <c r="V729" s="2">
        <f t="shared" si="845"/>
        <v>6</v>
      </c>
      <c r="W729" s="2">
        <f t="shared" si="846"/>
        <v>3</v>
      </c>
      <c r="X729" s="2">
        <f t="shared" si="847"/>
        <v>3</v>
      </c>
      <c r="Y729" s="2">
        <f t="shared" si="848"/>
        <v>1</v>
      </c>
      <c r="Z729" s="2">
        <f t="shared" si="849"/>
        <v>1</v>
      </c>
      <c r="AA729" s="2">
        <f t="shared" si="850"/>
        <v>1</v>
      </c>
      <c r="AB729" s="2">
        <f t="shared" si="851"/>
        <v>1</v>
      </c>
      <c r="AC729" s="2">
        <f t="shared" si="852"/>
        <v>0</v>
      </c>
      <c r="AD729" s="3">
        <f t="shared" si="905"/>
        <v>2</v>
      </c>
      <c r="AE729" s="2">
        <f t="shared" si="853"/>
        <v>7</v>
      </c>
      <c r="AF729" s="2">
        <f t="shared" si="854"/>
        <v>10</v>
      </c>
      <c r="AG729" s="2">
        <f t="shared" si="855"/>
        <v>7</v>
      </c>
      <c r="AH729" s="2">
        <f t="shared" si="856"/>
        <v>9</v>
      </c>
      <c r="AI729" s="2">
        <f t="shared" si="857"/>
        <v>9</v>
      </c>
      <c r="AJ729" s="2">
        <f t="shared" si="858"/>
        <v>8</v>
      </c>
      <c r="AK729" s="2">
        <f t="shared" si="859"/>
        <v>7</v>
      </c>
      <c r="AL729" s="2">
        <f t="shared" si="860"/>
        <v>8</v>
      </c>
      <c r="AM729" s="2">
        <f t="shared" si="861"/>
        <v>6</v>
      </c>
      <c r="AN729" s="2">
        <f t="shared" si="862"/>
        <v>8</v>
      </c>
      <c r="AO729" s="2">
        <f t="shared" si="863"/>
        <v>5</v>
      </c>
      <c r="AP729" s="2">
        <f t="shared" si="864"/>
        <v>5</v>
      </c>
      <c r="AQ729" s="2">
        <f t="shared" si="865"/>
        <v>3</v>
      </c>
      <c r="AR729" s="2">
        <f t="shared" si="866"/>
        <v>2</v>
      </c>
      <c r="AS729" s="2">
        <f t="shared" si="867"/>
        <v>3</v>
      </c>
      <c r="AT729" s="2">
        <f t="shared" si="868"/>
        <v>3</v>
      </c>
      <c r="AU729" s="2">
        <f t="shared" si="869"/>
        <v>2</v>
      </c>
      <c r="AV729" s="3">
        <f t="shared" si="906"/>
        <v>2</v>
      </c>
      <c r="AW729">
        <f t="shared" si="907"/>
        <v>1</v>
      </c>
      <c r="AX729" s="2">
        <f t="shared" si="870"/>
        <v>4</v>
      </c>
      <c r="AY729" s="2">
        <f t="shared" si="871"/>
        <v>7</v>
      </c>
      <c r="AZ729" s="2">
        <f t="shared" si="872"/>
        <v>5</v>
      </c>
      <c r="BA729" s="2">
        <f t="shared" si="873"/>
        <v>6</v>
      </c>
      <c r="BB729" s="2">
        <f t="shared" si="874"/>
        <v>5</v>
      </c>
      <c r="BC729" s="2">
        <f t="shared" si="875"/>
        <v>3</v>
      </c>
      <c r="BD729" s="2">
        <f t="shared" si="876"/>
        <v>3</v>
      </c>
      <c r="BE729" s="2">
        <f t="shared" si="877"/>
        <v>2</v>
      </c>
      <c r="BF729" s="2">
        <f t="shared" si="878"/>
        <v>2</v>
      </c>
      <c r="BG729" s="2">
        <f t="shared" si="879"/>
        <v>3</v>
      </c>
      <c r="BH729" s="2">
        <f t="shared" si="880"/>
        <v>4</v>
      </c>
      <c r="BI729" s="2">
        <f t="shared" si="881"/>
        <v>4</v>
      </c>
      <c r="BJ729" s="2">
        <f t="shared" si="882"/>
        <v>2</v>
      </c>
      <c r="BK729" s="2">
        <f t="shared" si="883"/>
        <v>2</v>
      </c>
      <c r="BL729" s="2">
        <f t="shared" si="884"/>
        <v>2</v>
      </c>
      <c r="BM729" s="2">
        <f t="shared" si="885"/>
        <v>2</v>
      </c>
      <c r="BN729" s="2">
        <f t="shared" si="886"/>
        <v>1</v>
      </c>
      <c r="BO729" s="3">
        <f t="shared" si="908"/>
        <v>2</v>
      </c>
      <c r="BP729">
        <f t="shared" si="909"/>
        <v>1</v>
      </c>
      <c r="BR729">
        <v>3</v>
      </c>
      <c r="BS729">
        <f t="shared" si="887"/>
        <v>4</v>
      </c>
      <c r="BU729" s="1">
        <f t="shared" si="888"/>
        <v>4.3093544659092773</v>
      </c>
      <c r="BV729" s="1">
        <f t="shared" si="889"/>
        <v>2.0208748818403137</v>
      </c>
      <c r="BW729" s="1">
        <f t="shared" si="890"/>
        <v>2.0304291826306646</v>
      </c>
      <c r="BX729" s="1">
        <f t="shared" si="891"/>
        <v>2.3679060226398811</v>
      </c>
      <c r="BY729" s="1">
        <f t="shared" si="892"/>
        <v>2.1513785530725595</v>
      </c>
      <c r="BZ729" s="1">
        <f t="shared" si="893"/>
        <v>2.158268770586417</v>
      </c>
      <c r="CA729" s="1">
        <f t="shared" si="894"/>
        <v>2.3193880648638197</v>
      </c>
      <c r="CB729" s="1">
        <f t="shared" si="895"/>
        <v>2.1512408759956205</v>
      </c>
      <c r="CC729" s="1">
        <f t="shared" si="896"/>
        <v>2.2794424835634977</v>
      </c>
      <c r="CD729" s="1">
        <f t="shared" si="897"/>
        <v>9.8732028518390447</v>
      </c>
      <c r="CE729" s="1">
        <f t="shared" si="898"/>
        <v>2.2780023302052697</v>
      </c>
      <c r="CF729" s="1">
        <f t="shared" si="899"/>
        <v>2.2391084366026912</v>
      </c>
      <c r="CG729" s="1">
        <f t="shared" si="900"/>
        <v>2.4856584700848243</v>
      </c>
      <c r="CH729" s="1">
        <f t="shared" si="901"/>
        <v>2.5483403489991407</v>
      </c>
      <c r="CI729" s="1">
        <f t="shared" si="902"/>
        <v>2.679685856617918</v>
      </c>
      <c r="CJ729" s="1">
        <f t="shared" si="903"/>
        <v>2.7788772115289513</v>
      </c>
      <c r="CK729" s="1">
        <f t="shared" si="904"/>
        <v>2.7229767871842205</v>
      </c>
      <c r="CL729" s="5">
        <f t="shared" si="910"/>
        <v>2</v>
      </c>
      <c r="CN729" s="9">
        <f t="shared" si="911"/>
        <v>2.0208748818403137</v>
      </c>
    </row>
    <row r="730" spans="1:92" x14ac:dyDescent="0.2">
      <c r="A730" s="4">
        <v>728</v>
      </c>
      <c r="B730" s="1">
        <v>0.36381541999677802</v>
      </c>
      <c r="C730" s="1">
        <v>4</v>
      </c>
      <c r="D730" s="1">
        <v>68</v>
      </c>
      <c r="E730" s="1">
        <v>24</v>
      </c>
      <c r="F730" s="1">
        <v>8</v>
      </c>
      <c r="G730" s="1">
        <v>9.2003083688241496</v>
      </c>
      <c r="H730" s="1">
        <v>6</v>
      </c>
      <c r="I730">
        <v>1500</v>
      </c>
      <c r="J730">
        <v>0.15</v>
      </c>
      <c r="K730">
        <v>37.5</v>
      </c>
      <c r="L730" s="1"/>
      <c r="M730" s="2">
        <f t="shared" si="836"/>
        <v>4</v>
      </c>
      <c r="N730" s="2">
        <f t="shared" si="837"/>
        <v>7</v>
      </c>
      <c r="O730" s="2">
        <f t="shared" si="838"/>
        <v>8</v>
      </c>
      <c r="P730" s="2">
        <f t="shared" si="839"/>
        <v>4</v>
      </c>
      <c r="Q730" s="2">
        <f t="shared" si="840"/>
        <v>6</v>
      </c>
      <c r="R730" s="2">
        <f t="shared" si="841"/>
        <v>8</v>
      </c>
      <c r="S730" s="2">
        <f t="shared" si="842"/>
        <v>6</v>
      </c>
      <c r="T730" s="2">
        <f t="shared" si="843"/>
        <v>5</v>
      </c>
      <c r="U730" s="2">
        <f t="shared" si="844"/>
        <v>6</v>
      </c>
      <c r="V730" s="2">
        <f t="shared" si="845"/>
        <v>8</v>
      </c>
      <c r="W730" s="2">
        <f t="shared" si="846"/>
        <v>3</v>
      </c>
      <c r="X730" s="2">
        <f t="shared" si="847"/>
        <v>4</v>
      </c>
      <c r="Y730" s="2">
        <f t="shared" si="848"/>
        <v>1</v>
      </c>
      <c r="Z730" s="2">
        <f t="shared" si="849"/>
        <v>1</v>
      </c>
      <c r="AA730" s="2">
        <f t="shared" si="850"/>
        <v>2</v>
      </c>
      <c r="AB730" s="2">
        <f t="shared" si="851"/>
        <v>1</v>
      </c>
      <c r="AC730" s="2">
        <f t="shared" si="852"/>
        <v>0</v>
      </c>
      <c r="AD730" s="3">
        <f t="shared" si="905"/>
        <v>3</v>
      </c>
      <c r="AE730" s="2">
        <f t="shared" si="853"/>
        <v>7</v>
      </c>
      <c r="AF730" s="2">
        <f t="shared" si="854"/>
        <v>10</v>
      </c>
      <c r="AG730" s="2">
        <f t="shared" si="855"/>
        <v>11</v>
      </c>
      <c r="AH730" s="2">
        <f t="shared" si="856"/>
        <v>7</v>
      </c>
      <c r="AI730" s="2">
        <f t="shared" si="857"/>
        <v>8</v>
      </c>
      <c r="AJ730" s="2">
        <f t="shared" si="858"/>
        <v>10</v>
      </c>
      <c r="AK730" s="2">
        <f t="shared" si="859"/>
        <v>8</v>
      </c>
      <c r="AL730" s="2">
        <f t="shared" si="860"/>
        <v>8</v>
      </c>
      <c r="AM730" s="2">
        <f t="shared" si="861"/>
        <v>8</v>
      </c>
      <c r="AN730" s="2">
        <f t="shared" si="862"/>
        <v>10</v>
      </c>
      <c r="AO730" s="2">
        <f t="shared" si="863"/>
        <v>5</v>
      </c>
      <c r="AP730" s="2">
        <f t="shared" si="864"/>
        <v>6</v>
      </c>
      <c r="AQ730" s="2">
        <f t="shared" si="865"/>
        <v>3</v>
      </c>
      <c r="AR730" s="2">
        <f t="shared" si="866"/>
        <v>2</v>
      </c>
      <c r="AS730" s="2">
        <f t="shared" si="867"/>
        <v>4</v>
      </c>
      <c r="AT730" s="2">
        <f t="shared" si="868"/>
        <v>3</v>
      </c>
      <c r="AU730" s="2">
        <f t="shared" si="869"/>
        <v>2</v>
      </c>
      <c r="AV730" s="3">
        <f t="shared" si="906"/>
        <v>3</v>
      </c>
      <c r="AW730">
        <f t="shared" si="907"/>
        <v>1</v>
      </c>
      <c r="AX730" s="2">
        <f t="shared" si="870"/>
        <v>5</v>
      </c>
      <c r="AY730" s="2">
        <f t="shared" si="871"/>
        <v>7</v>
      </c>
      <c r="AZ730" s="2">
        <f t="shared" si="872"/>
        <v>9</v>
      </c>
      <c r="BA730" s="2">
        <f t="shared" si="873"/>
        <v>3</v>
      </c>
      <c r="BB730" s="2">
        <f t="shared" si="874"/>
        <v>3</v>
      </c>
      <c r="BC730" s="2">
        <f t="shared" si="875"/>
        <v>5</v>
      </c>
      <c r="BD730" s="2">
        <f t="shared" si="876"/>
        <v>5</v>
      </c>
      <c r="BE730" s="2">
        <f t="shared" si="877"/>
        <v>4</v>
      </c>
      <c r="BF730" s="2">
        <f t="shared" si="878"/>
        <v>4</v>
      </c>
      <c r="BG730" s="2">
        <f t="shared" si="879"/>
        <v>5</v>
      </c>
      <c r="BH730" s="2">
        <f t="shared" si="880"/>
        <v>5</v>
      </c>
      <c r="BI730" s="2">
        <f t="shared" si="881"/>
        <v>4</v>
      </c>
      <c r="BJ730" s="2">
        <f t="shared" si="882"/>
        <v>2</v>
      </c>
      <c r="BK730" s="2">
        <f t="shared" si="883"/>
        <v>3</v>
      </c>
      <c r="BL730" s="2">
        <f t="shared" si="884"/>
        <v>3</v>
      </c>
      <c r="BM730" s="2">
        <f t="shared" si="885"/>
        <v>2</v>
      </c>
      <c r="BN730" s="2">
        <f t="shared" si="886"/>
        <v>1</v>
      </c>
      <c r="BO730" s="3">
        <f t="shared" si="908"/>
        <v>3</v>
      </c>
      <c r="BP730">
        <f t="shared" si="909"/>
        <v>1</v>
      </c>
      <c r="BR730">
        <v>3</v>
      </c>
      <c r="BS730">
        <f t="shared" si="887"/>
        <v>2</v>
      </c>
      <c r="BU730" s="1">
        <f t="shared" si="888"/>
        <v>4.4415197288674682</v>
      </c>
      <c r="BV730" s="1">
        <f t="shared" si="889"/>
        <v>2.0707396390068702</v>
      </c>
      <c r="BW730" s="1">
        <f t="shared" si="890"/>
        <v>1.8789421193561193</v>
      </c>
      <c r="BX730" s="1">
        <f t="shared" si="891"/>
        <v>2.8371362849579085</v>
      </c>
      <c r="BY730" s="1">
        <f t="shared" si="892"/>
        <v>2.3654721454231877</v>
      </c>
      <c r="BZ730" s="1">
        <f t="shared" si="893"/>
        <v>2.3078907064683558</v>
      </c>
      <c r="CA730" s="1">
        <f t="shared" si="894"/>
        <v>2.150505120149818</v>
      </c>
      <c r="CB730" s="1">
        <f t="shared" si="895"/>
        <v>2.4394161742315918</v>
      </c>
      <c r="CC730" s="1">
        <f t="shared" si="896"/>
        <v>2.6094958051030432</v>
      </c>
      <c r="CD730" s="1">
        <f t="shared" si="897"/>
        <v>9.9150922121130485</v>
      </c>
      <c r="CE730" s="1">
        <f t="shared" si="898"/>
        <v>2.2280790721426631</v>
      </c>
      <c r="CF730" s="1">
        <f t="shared" si="899"/>
        <v>2.2974637401449312</v>
      </c>
      <c r="CG730" s="1">
        <f t="shared" si="900"/>
        <v>2.6642685394971366</v>
      </c>
      <c r="CH730" s="1">
        <f t="shared" si="901"/>
        <v>2.9198569936756229</v>
      </c>
      <c r="CI730" s="1">
        <f t="shared" si="902"/>
        <v>3.0463940085567849</v>
      </c>
      <c r="CJ730" s="1">
        <f t="shared" si="903"/>
        <v>3.133800227193972</v>
      </c>
      <c r="CK730" s="1">
        <f t="shared" si="904"/>
        <v>3.0877307463712462</v>
      </c>
      <c r="CL730" s="5">
        <f t="shared" si="910"/>
        <v>3</v>
      </c>
      <c r="CN730" s="9">
        <f t="shared" si="911"/>
        <v>1.8789421193561193</v>
      </c>
    </row>
    <row r="731" spans="1:92" x14ac:dyDescent="0.2">
      <c r="A731" s="4">
        <v>729</v>
      </c>
      <c r="B731" s="1">
        <v>0.27022960203988799</v>
      </c>
      <c r="C731" s="1">
        <v>5.165</v>
      </c>
      <c r="D731" s="1">
        <v>90</v>
      </c>
      <c r="E731" s="1">
        <v>9</v>
      </c>
      <c r="F731" s="1">
        <v>1</v>
      </c>
      <c r="G731" s="1">
        <v>8.7774710785012502</v>
      </c>
      <c r="H731" s="1">
        <v>6</v>
      </c>
      <c r="I731">
        <v>1500</v>
      </c>
      <c r="J731">
        <v>0.15</v>
      </c>
      <c r="K731">
        <v>37.5</v>
      </c>
      <c r="L731" s="1"/>
      <c r="M731" s="2">
        <f t="shared" si="836"/>
        <v>4</v>
      </c>
      <c r="N731" s="2">
        <f t="shared" si="837"/>
        <v>6</v>
      </c>
      <c r="O731" s="2">
        <f t="shared" si="838"/>
        <v>6</v>
      </c>
      <c r="P731" s="2">
        <f t="shared" si="839"/>
        <v>4</v>
      </c>
      <c r="Q731" s="2">
        <f t="shared" si="840"/>
        <v>6</v>
      </c>
      <c r="R731" s="2">
        <f t="shared" si="841"/>
        <v>7</v>
      </c>
      <c r="S731" s="2">
        <f t="shared" si="842"/>
        <v>7</v>
      </c>
      <c r="T731" s="2">
        <f t="shared" si="843"/>
        <v>5</v>
      </c>
      <c r="U731" s="2">
        <f t="shared" si="844"/>
        <v>7</v>
      </c>
      <c r="V731" s="2">
        <f t="shared" si="845"/>
        <v>7</v>
      </c>
      <c r="W731" s="2">
        <f t="shared" si="846"/>
        <v>4</v>
      </c>
      <c r="X731" s="2">
        <f t="shared" si="847"/>
        <v>5</v>
      </c>
      <c r="Y731" s="2">
        <f t="shared" si="848"/>
        <v>2</v>
      </c>
      <c r="Z731" s="2">
        <f t="shared" si="849"/>
        <v>2</v>
      </c>
      <c r="AA731" s="2">
        <f t="shared" si="850"/>
        <v>2</v>
      </c>
      <c r="AB731" s="2">
        <f t="shared" si="851"/>
        <v>2</v>
      </c>
      <c r="AC731" s="2">
        <f t="shared" si="852"/>
        <v>1</v>
      </c>
      <c r="AD731" s="3">
        <f t="shared" si="905"/>
        <v>6</v>
      </c>
      <c r="AE731" s="2">
        <f t="shared" si="853"/>
        <v>7</v>
      </c>
      <c r="AF731" s="2">
        <f t="shared" si="854"/>
        <v>9</v>
      </c>
      <c r="AG731" s="2">
        <f t="shared" si="855"/>
        <v>9</v>
      </c>
      <c r="AH731" s="2">
        <f t="shared" si="856"/>
        <v>7</v>
      </c>
      <c r="AI731" s="2">
        <f t="shared" si="857"/>
        <v>8</v>
      </c>
      <c r="AJ731" s="2">
        <f t="shared" si="858"/>
        <v>9</v>
      </c>
      <c r="AK731" s="2">
        <f t="shared" si="859"/>
        <v>9</v>
      </c>
      <c r="AL731" s="2">
        <f t="shared" si="860"/>
        <v>8</v>
      </c>
      <c r="AM731" s="2">
        <f t="shared" si="861"/>
        <v>9</v>
      </c>
      <c r="AN731" s="2">
        <f t="shared" si="862"/>
        <v>9</v>
      </c>
      <c r="AO731" s="2">
        <f t="shared" si="863"/>
        <v>6</v>
      </c>
      <c r="AP731" s="2">
        <f t="shared" si="864"/>
        <v>7</v>
      </c>
      <c r="AQ731" s="2">
        <f t="shared" si="865"/>
        <v>4</v>
      </c>
      <c r="AR731" s="2">
        <f t="shared" si="866"/>
        <v>3</v>
      </c>
      <c r="AS731" s="2">
        <f t="shared" si="867"/>
        <v>4</v>
      </c>
      <c r="AT731" s="2">
        <f t="shared" si="868"/>
        <v>4</v>
      </c>
      <c r="AU731" s="2">
        <f t="shared" si="869"/>
        <v>3</v>
      </c>
      <c r="AV731" s="3">
        <f t="shared" si="906"/>
        <v>2</v>
      </c>
      <c r="AW731">
        <f t="shared" si="907"/>
        <v>6</v>
      </c>
      <c r="AX731" s="2">
        <f t="shared" si="870"/>
        <v>5</v>
      </c>
      <c r="AY731" s="2">
        <f t="shared" si="871"/>
        <v>5</v>
      </c>
      <c r="AZ731" s="2">
        <f t="shared" si="872"/>
        <v>7</v>
      </c>
      <c r="BA731" s="2">
        <f t="shared" si="873"/>
        <v>3</v>
      </c>
      <c r="BB731" s="2">
        <f t="shared" si="874"/>
        <v>3</v>
      </c>
      <c r="BC731" s="2">
        <f t="shared" si="875"/>
        <v>4</v>
      </c>
      <c r="BD731" s="2">
        <f t="shared" si="876"/>
        <v>6</v>
      </c>
      <c r="BE731" s="2">
        <f t="shared" si="877"/>
        <v>5</v>
      </c>
      <c r="BF731" s="2">
        <f t="shared" si="878"/>
        <v>5</v>
      </c>
      <c r="BG731" s="2">
        <f t="shared" si="879"/>
        <v>4</v>
      </c>
      <c r="BH731" s="2">
        <f t="shared" si="880"/>
        <v>6</v>
      </c>
      <c r="BI731" s="2">
        <f t="shared" si="881"/>
        <v>5</v>
      </c>
      <c r="BJ731" s="2">
        <f t="shared" si="882"/>
        <v>3</v>
      </c>
      <c r="BK731" s="2">
        <f t="shared" si="883"/>
        <v>3</v>
      </c>
      <c r="BL731" s="2">
        <f t="shared" si="884"/>
        <v>3</v>
      </c>
      <c r="BM731" s="2">
        <f t="shared" si="885"/>
        <v>3</v>
      </c>
      <c r="BN731" s="2">
        <f t="shared" si="886"/>
        <v>2</v>
      </c>
      <c r="BO731" s="3">
        <f t="shared" si="908"/>
        <v>3</v>
      </c>
      <c r="BP731">
        <f t="shared" si="909"/>
        <v>1</v>
      </c>
      <c r="BR731">
        <v>3</v>
      </c>
      <c r="BS731">
        <f t="shared" si="887"/>
        <v>6</v>
      </c>
      <c r="BU731" s="1">
        <f t="shared" si="888"/>
        <v>4.4891458870299656</v>
      </c>
      <c r="BV731" s="1">
        <f t="shared" si="889"/>
        <v>2.1773400279042825</v>
      </c>
      <c r="BW731" s="1">
        <f t="shared" si="890"/>
        <v>1.8824996308541009</v>
      </c>
      <c r="BX731" s="1">
        <f t="shared" si="891"/>
        <v>3.0432442877851824</v>
      </c>
      <c r="BY731" s="1">
        <f t="shared" si="892"/>
        <v>2.586434785431591</v>
      </c>
      <c r="BZ731" s="1">
        <f t="shared" si="893"/>
        <v>2.5984387783233176</v>
      </c>
      <c r="CA731" s="1">
        <f t="shared" si="894"/>
        <v>2.1339012694482444</v>
      </c>
      <c r="CB731" s="1">
        <f t="shared" si="895"/>
        <v>2.9237074378952141</v>
      </c>
      <c r="CC731" s="1">
        <f t="shared" si="896"/>
        <v>3.051795938949692</v>
      </c>
      <c r="CD731" s="1">
        <f t="shared" si="897"/>
        <v>9.9877714633090999</v>
      </c>
      <c r="CE731" s="1">
        <f t="shared" si="898"/>
        <v>2.0781071898591374</v>
      </c>
      <c r="CF731" s="1">
        <f t="shared" si="899"/>
        <v>2.4298671405163992</v>
      </c>
      <c r="CG731" s="1">
        <f t="shared" si="900"/>
        <v>2.9622658735714431</v>
      </c>
      <c r="CH731" s="1">
        <f t="shared" si="901"/>
        <v>3.3878328197529046</v>
      </c>
      <c r="CI731" s="1">
        <f t="shared" si="902"/>
        <v>3.5790896860770878</v>
      </c>
      <c r="CJ731" s="1">
        <f t="shared" si="903"/>
        <v>3.6537398847211229</v>
      </c>
      <c r="CK731" s="1">
        <f t="shared" si="904"/>
        <v>3.6144824298549212</v>
      </c>
      <c r="CL731" s="5">
        <f t="shared" si="910"/>
        <v>3</v>
      </c>
      <c r="CN731" s="9">
        <f t="shared" si="911"/>
        <v>1.8824996308541009</v>
      </c>
    </row>
    <row r="732" spans="1:92" x14ac:dyDescent="0.2">
      <c r="A732" s="4">
        <v>730</v>
      </c>
      <c r="B732" s="1">
        <v>0.44017998265625402</v>
      </c>
      <c r="C732" s="1">
        <v>23.006</v>
      </c>
      <c r="D732" s="1">
        <v>48</v>
      </c>
      <c r="E732" s="1">
        <v>4</v>
      </c>
      <c r="F732" s="1">
        <v>48</v>
      </c>
      <c r="G732" s="1">
        <v>6.5070213972490203</v>
      </c>
      <c r="H732" s="1">
        <v>6</v>
      </c>
      <c r="I732">
        <v>1500</v>
      </c>
      <c r="J732">
        <v>0.15</v>
      </c>
      <c r="K732">
        <v>37.5</v>
      </c>
      <c r="L732" s="1"/>
      <c r="M732" s="2">
        <f t="shared" si="836"/>
        <v>4</v>
      </c>
      <c r="N732" s="2">
        <f t="shared" si="837"/>
        <v>6</v>
      </c>
      <c r="O732" s="2">
        <f t="shared" si="838"/>
        <v>6</v>
      </c>
      <c r="P732" s="2">
        <f t="shared" si="839"/>
        <v>4</v>
      </c>
      <c r="Q732" s="2">
        <f t="shared" si="840"/>
        <v>6</v>
      </c>
      <c r="R732" s="2">
        <f t="shared" si="841"/>
        <v>8</v>
      </c>
      <c r="S732" s="2">
        <f t="shared" si="842"/>
        <v>5</v>
      </c>
      <c r="T732" s="2">
        <f t="shared" si="843"/>
        <v>5</v>
      </c>
      <c r="U732" s="2">
        <f t="shared" si="844"/>
        <v>7</v>
      </c>
      <c r="V732" s="2">
        <f t="shared" si="845"/>
        <v>8</v>
      </c>
      <c r="W732" s="2">
        <f t="shared" si="846"/>
        <v>4</v>
      </c>
      <c r="X732" s="2">
        <f t="shared" si="847"/>
        <v>5</v>
      </c>
      <c r="Y732" s="2">
        <f t="shared" si="848"/>
        <v>2</v>
      </c>
      <c r="Z732" s="2">
        <f t="shared" si="849"/>
        <v>2</v>
      </c>
      <c r="AA732" s="2">
        <f t="shared" si="850"/>
        <v>1</v>
      </c>
      <c r="AB732" s="2">
        <f t="shared" si="851"/>
        <v>2</v>
      </c>
      <c r="AC732" s="2">
        <f t="shared" si="852"/>
        <v>1</v>
      </c>
      <c r="AD732" s="3">
        <f t="shared" si="905"/>
        <v>6</v>
      </c>
      <c r="AE732" s="2">
        <f t="shared" si="853"/>
        <v>7</v>
      </c>
      <c r="AF732" s="2">
        <f t="shared" si="854"/>
        <v>9</v>
      </c>
      <c r="AG732" s="2">
        <f t="shared" si="855"/>
        <v>9</v>
      </c>
      <c r="AH732" s="2">
        <f t="shared" si="856"/>
        <v>7</v>
      </c>
      <c r="AI732" s="2">
        <f t="shared" si="857"/>
        <v>8</v>
      </c>
      <c r="AJ732" s="2">
        <f t="shared" si="858"/>
        <v>10</v>
      </c>
      <c r="AK732" s="2">
        <f t="shared" si="859"/>
        <v>7</v>
      </c>
      <c r="AL732" s="2">
        <f t="shared" si="860"/>
        <v>8</v>
      </c>
      <c r="AM732" s="2">
        <f t="shared" si="861"/>
        <v>9</v>
      </c>
      <c r="AN732" s="2">
        <f t="shared" si="862"/>
        <v>10</v>
      </c>
      <c r="AO732" s="2">
        <f t="shared" si="863"/>
        <v>6</v>
      </c>
      <c r="AP732" s="2">
        <f t="shared" si="864"/>
        <v>7</v>
      </c>
      <c r="AQ732" s="2">
        <f t="shared" si="865"/>
        <v>4</v>
      </c>
      <c r="AR732" s="2">
        <f t="shared" si="866"/>
        <v>3</v>
      </c>
      <c r="AS732" s="2">
        <f t="shared" si="867"/>
        <v>3</v>
      </c>
      <c r="AT732" s="2">
        <f t="shared" si="868"/>
        <v>4</v>
      </c>
      <c r="AU732" s="2">
        <f t="shared" si="869"/>
        <v>3</v>
      </c>
      <c r="AV732" s="3">
        <f t="shared" si="906"/>
        <v>6</v>
      </c>
      <c r="AW732">
        <f t="shared" si="907"/>
        <v>2</v>
      </c>
      <c r="AX732" s="2">
        <f t="shared" si="870"/>
        <v>4</v>
      </c>
      <c r="AY732" s="2">
        <f t="shared" si="871"/>
        <v>6</v>
      </c>
      <c r="AZ732" s="2">
        <f t="shared" si="872"/>
        <v>7</v>
      </c>
      <c r="BA732" s="2">
        <f t="shared" si="873"/>
        <v>3</v>
      </c>
      <c r="BB732" s="2">
        <f t="shared" si="874"/>
        <v>3</v>
      </c>
      <c r="BC732" s="2">
        <f t="shared" si="875"/>
        <v>5</v>
      </c>
      <c r="BD732" s="2">
        <f t="shared" si="876"/>
        <v>4</v>
      </c>
      <c r="BE732" s="2">
        <f t="shared" si="877"/>
        <v>5</v>
      </c>
      <c r="BF732" s="2">
        <f t="shared" si="878"/>
        <v>5</v>
      </c>
      <c r="BG732" s="2">
        <f t="shared" si="879"/>
        <v>5</v>
      </c>
      <c r="BH732" s="2">
        <f t="shared" si="880"/>
        <v>5</v>
      </c>
      <c r="BI732" s="2">
        <f t="shared" si="881"/>
        <v>5</v>
      </c>
      <c r="BJ732" s="2">
        <f t="shared" si="882"/>
        <v>3</v>
      </c>
      <c r="BK732" s="2">
        <f t="shared" si="883"/>
        <v>2</v>
      </c>
      <c r="BL732" s="2">
        <f t="shared" si="884"/>
        <v>2</v>
      </c>
      <c r="BM732" s="2">
        <f t="shared" si="885"/>
        <v>3</v>
      </c>
      <c r="BN732" s="2">
        <f t="shared" si="886"/>
        <v>2</v>
      </c>
      <c r="BO732" s="3">
        <f t="shared" si="908"/>
        <v>3</v>
      </c>
      <c r="BP732">
        <f t="shared" si="909"/>
        <v>1</v>
      </c>
      <c r="BR732">
        <v>2</v>
      </c>
      <c r="BS732">
        <f t="shared" si="887"/>
        <v>3</v>
      </c>
      <c r="BU732" s="1">
        <f t="shared" si="888"/>
        <v>5.0319444775826252</v>
      </c>
      <c r="BV732" s="1">
        <f t="shared" si="889"/>
        <v>2.5657470558372082</v>
      </c>
      <c r="BW732" s="1">
        <f t="shared" si="890"/>
        <v>1.9278367815129389</v>
      </c>
      <c r="BX732" s="1">
        <f t="shared" si="891"/>
        <v>3.807011857033757</v>
      </c>
      <c r="BY732" s="1">
        <f t="shared" si="892"/>
        <v>2.7101409148331053</v>
      </c>
      <c r="BZ732" s="1">
        <f t="shared" si="893"/>
        <v>2.1812040006257991</v>
      </c>
      <c r="CA732" s="1">
        <f t="shared" si="894"/>
        <v>2.2283428771617735</v>
      </c>
      <c r="CB732" s="1">
        <f t="shared" si="895"/>
        <v>2.2059919202388492</v>
      </c>
      <c r="CC732" s="1">
        <f t="shared" si="896"/>
        <v>2.4100721952875821</v>
      </c>
      <c r="CD732" s="1">
        <f t="shared" si="897"/>
        <v>9.9027040537330482</v>
      </c>
      <c r="CE732" s="1">
        <f t="shared" si="898"/>
        <v>2.7449681372553374</v>
      </c>
      <c r="CF732" s="1">
        <f t="shared" si="899"/>
        <v>2.3210736280216446</v>
      </c>
      <c r="CG732" s="1">
        <f t="shared" si="900"/>
        <v>2.5784415242501004</v>
      </c>
      <c r="CH732" s="1">
        <f t="shared" si="901"/>
        <v>2.7225681458332649</v>
      </c>
      <c r="CI732" s="1">
        <f t="shared" si="902"/>
        <v>2.7760306037717024</v>
      </c>
      <c r="CJ732" s="1">
        <f t="shared" si="903"/>
        <v>2.8712976700873161</v>
      </c>
      <c r="CK732" s="1">
        <f t="shared" si="904"/>
        <v>2.8229045699241384</v>
      </c>
      <c r="CL732" s="5">
        <f t="shared" si="910"/>
        <v>3</v>
      </c>
      <c r="CN732" s="9">
        <f t="shared" si="911"/>
        <v>1.9278367815129389</v>
      </c>
    </row>
    <row r="733" spans="1:92" x14ac:dyDescent="0.2">
      <c r="A733" s="4">
        <v>731</v>
      </c>
      <c r="B733" s="1">
        <v>0.46820543547063997</v>
      </c>
      <c r="C733" s="1">
        <v>1.6879999999999999</v>
      </c>
      <c r="D733" s="1">
        <v>55</v>
      </c>
      <c r="E733" s="1">
        <v>35</v>
      </c>
      <c r="F733" s="1">
        <v>10</v>
      </c>
      <c r="G733" s="1">
        <v>8.1029711702268603</v>
      </c>
      <c r="H733" s="1">
        <v>6</v>
      </c>
      <c r="I733">
        <v>1500</v>
      </c>
      <c r="J733">
        <v>0.15</v>
      </c>
      <c r="K733">
        <v>37.5</v>
      </c>
      <c r="L733" s="1"/>
      <c r="M733" s="2">
        <f t="shared" si="836"/>
        <v>3</v>
      </c>
      <c r="N733" s="2">
        <f t="shared" si="837"/>
        <v>9</v>
      </c>
      <c r="O733" s="2">
        <f t="shared" si="838"/>
        <v>8</v>
      </c>
      <c r="P733" s="2">
        <f t="shared" si="839"/>
        <v>5</v>
      </c>
      <c r="Q733" s="2">
        <f t="shared" si="840"/>
        <v>7</v>
      </c>
      <c r="R733" s="2">
        <f t="shared" si="841"/>
        <v>8</v>
      </c>
      <c r="S733" s="2">
        <f t="shared" si="842"/>
        <v>6</v>
      </c>
      <c r="T733" s="2">
        <f t="shared" si="843"/>
        <v>5</v>
      </c>
      <c r="U733" s="2">
        <f t="shared" si="844"/>
        <v>6</v>
      </c>
      <c r="V733" s="2">
        <f t="shared" si="845"/>
        <v>8</v>
      </c>
      <c r="W733" s="2">
        <f t="shared" si="846"/>
        <v>3</v>
      </c>
      <c r="X733" s="2">
        <f t="shared" si="847"/>
        <v>4</v>
      </c>
      <c r="Y733" s="2">
        <f t="shared" si="848"/>
        <v>1</v>
      </c>
      <c r="Z733" s="2">
        <f t="shared" si="849"/>
        <v>1</v>
      </c>
      <c r="AA733" s="2">
        <f t="shared" si="850"/>
        <v>1</v>
      </c>
      <c r="AB733" s="2">
        <f t="shared" si="851"/>
        <v>1</v>
      </c>
      <c r="AC733" s="2">
        <f t="shared" si="852"/>
        <v>0</v>
      </c>
      <c r="AD733" s="3">
        <f t="shared" si="905"/>
        <v>2</v>
      </c>
      <c r="AE733" s="2">
        <f t="shared" si="853"/>
        <v>6</v>
      </c>
      <c r="AF733" s="2">
        <f t="shared" si="854"/>
        <v>12</v>
      </c>
      <c r="AG733" s="2">
        <f t="shared" si="855"/>
        <v>11</v>
      </c>
      <c r="AH733" s="2">
        <f t="shared" si="856"/>
        <v>8</v>
      </c>
      <c r="AI733" s="2">
        <f t="shared" si="857"/>
        <v>9</v>
      </c>
      <c r="AJ733" s="2">
        <f t="shared" si="858"/>
        <v>10</v>
      </c>
      <c r="AK733" s="2">
        <f t="shared" si="859"/>
        <v>8</v>
      </c>
      <c r="AL733" s="2">
        <f t="shared" si="860"/>
        <v>8</v>
      </c>
      <c r="AM733" s="2">
        <f t="shared" si="861"/>
        <v>8</v>
      </c>
      <c r="AN733" s="2">
        <f t="shared" si="862"/>
        <v>10</v>
      </c>
      <c r="AO733" s="2">
        <f t="shared" si="863"/>
        <v>5</v>
      </c>
      <c r="AP733" s="2">
        <f t="shared" si="864"/>
        <v>6</v>
      </c>
      <c r="AQ733" s="2">
        <f t="shared" si="865"/>
        <v>3</v>
      </c>
      <c r="AR733" s="2">
        <f t="shared" si="866"/>
        <v>2</v>
      </c>
      <c r="AS733" s="2">
        <f t="shared" si="867"/>
        <v>3</v>
      </c>
      <c r="AT733" s="2">
        <f t="shared" si="868"/>
        <v>3</v>
      </c>
      <c r="AU733" s="2">
        <f t="shared" si="869"/>
        <v>2</v>
      </c>
      <c r="AV733" s="3">
        <f t="shared" si="906"/>
        <v>2</v>
      </c>
      <c r="AW733">
        <f t="shared" si="907"/>
        <v>1</v>
      </c>
      <c r="AX733" s="2">
        <f t="shared" si="870"/>
        <v>3</v>
      </c>
      <c r="AY733" s="2">
        <f t="shared" si="871"/>
        <v>9</v>
      </c>
      <c r="AZ733" s="2">
        <f t="shared" si="872"/>
        <v>9</v>
      </c>
      <c r="BA733" s="2">
        <f t="shared" si="873"/>
        <v>4</v>
      </c>
      <c r="BB733" s="2">
        <f t="shared" si="874"/>
        <v>4</v>
      </c>
      <c r="BC733" s="2">
        <f t="shared" si="875"/>
        <v>5</v>
      </c>
      <c r="BD733" s="2">
        <f t="shared" si="876"/>
        <v>5</v>
      </c>
      <c r="BE733" s="2">
        <f t="shared" si="877"/>
        <v>4</v>
      </c>
      <c r="BF733" s="2">
        <f t="shared" si="878"/>
        <v>4</v>
      </c>
      <c r="BG733" s="2">
        <f t="shared" si="879"/>
        <v>5</v>
      </c>
      <c r="BH733" s="2">
        <f t="shared" si="880"/>
        <v>4</v>
      </c>
      <c r="BI733" s="2">
        <f t="shared" si="881"/>
        <v>4</v>
      </c>
      <c r="BJ733" s="2">
        <f t="shared" si="882"/>
        <v>2</v>
      </c>
      <c r="BK733" s="2">
        <f t="shared" si="883"/>
        <v>2</v>
      </c>
      <c r="BL733" s="2">
        <f t="shared" si="884"/>
        <v>2</v>
      </c>
      <c r="BM733" s="2">
        <f t="shared" si="885"/>
        <v>2</v>
      </c>
      <c r="BN733" s="2">
        <f t="shared" si="886"/>
        <v>1</v>
      </c>
      <c r="BO733" s="3">
        <f t="shared" si="908"/>
        <v>2</v>
      </c>
      <c r="BP733">
        <f t="shared" si="909"/>
        <v>2</v>
      </c>
      <c r="BR733">
        <v>3</v>
      </c>
      <c r="BS733">
        <f t="shared" si="887"/>
        <v>2</v>
      </c>
      <c r="BU733" s="1">
        <f t="shared" si="888"/>
        <v>4.5848411619285674</v>
      </c>
      <c r="BV733" s="1">
        <f t="shared" si="889"/>
        <v>2.0927649508699169</v>
      </c>
      <c r="BW733" s="1">
        <f t="shared" si="890"/>
        <v>1.7612562377302574</v>
      </c>
      <c r="BX733" s="1">
        <f t="shared" si="891"/>
        <v>3.018056409007789</v>
      </c>
      <c r="BY733" s="1">
        <f t="shared" si="892"/>
        <v>2.3240630227828922</v>
      </c>
      <c r="BZ733" s="1">
        <f t="shared" si="893"/>
        <v>2.0647385403127072</v>
      </c>
      <c r="CA733" s="1">
        <f t="shared" si="894"/>
        <v>2.0630105960297871</v>
      </c>
      <c r="CB733" s="1">
        <f t="shared" si="895"/>
        <v>2.1612984608462953</v>
      </c>
      <c r="CC733" s="1">
        <f t="shared" si="896"/>
        <v>2.3159753998458141</v>
      </c>
      <c r="CD733" s="1">
        <f t="shared" si="897"/>
        <v>9.8698958156298158</v>
      </c>
      <c r="CE733" s="1">
        <f t="shared" si="898"/>
        <v>2.3155273281245403</v>
      </c>
      <c r="CF733" s="1">
        <f t="shared" si="899"/>
        <v>2.1436397177125905</v>
      </c>
      <c r="CG733" s="1">
        <f t="shared" si="900"/>
        <v>2.4218030139112012</v>
      </c>
      <c r="CH733" s="1">
        <f t="shared" si="901"/>
        <v>2.6428093162755837</v>
      </c>
      <c r="CI733" s="1">
        <f t="shared" si="902"/>
        <v>2.7808549869113848</v>
      </c>
      <c r="CJ733" s="1">
        <f t="shared" si="903"/>
        <v>2.8762171525696161</v>
      </c>
      <c r="CK733" s="1">
        <f t="shared" si="904"/>
        <v>2.8265931619033458</v>
      </c>
      <c r="CL733" s="5">
        <f t="shared" si="910"/>
        <v>3</v>
      </c>
      <c r="CN733" s="9">
        <f t="shared" si="911"/>
        <v>1.7612562377302574</v>
      </c>
    </row>
    <row r="734" spans="1:92" x14ac:dyDescent="0.2">
      <c r="A734" s="4">
        <v>732</v>
      </c>
      <c r="B734" s="1">
        <v>0.47491949899832703</v>
      </c>
      <c r="C734" s="1">
        <v>18.416</v>
      </c>
      <c r="D734" s="1">
        <v>44</v>
      </c>
      <c r="E734" s="1">
        <v>37</v>
      </c>
      <c r="F734" s="1">
        <v>19</v>
      </c>
      <c r="G734" s="1">
        <v>7.3662908888856196</v>
      </c>
      <c r="H734" s="1">
        <v>6</v>
      </c>
      <c r="I734">
        <v>1500</v>
      </c>
      <c r="J734">
        <v>0.15</v>
      </c>
      <c r="K734">
        <v>37.5</v>
      </c>
      <c r="L734" s="1"/>
      <c r="M734" s="2">
        <f t="shared" si="836"/>
        <v>4</v>
      </c>
      <c r="N734" s="2">
        <f t="shared" si="837"/>
        <v>8</v>
      </c>
      <c r="O734" s="2">
        <f t="shared" si="838"/>
        <v>8</v>
      </c>
      <c r="P734" s="2">
        <f t="shared" si="839"/>
        <v>5</v>
      </c>
      <c r="Q734" s="2">
        <f t="shared" si="840"/>
        <v>7</v>
      </c>
      <c r="R734" s="2">
        <f t="shared" si="841"/>
        <v>8</v>
      </c>
      <c r="S734" s="2">
        <f t="shared" si="842"/>
        <v>5</v>
      </c>
      <c r="T734" s="2">
        <f t="shared" si="843"/>
        <v>6</v>
      </c>
      <c r="U734" s="2">
        <f t="shared" si="844"/>
        <v>6</v>
      </c>
      <c r="V734" s="2">
        <f t="shared" si="845"/>
        <v>8</v>
      </c>
      <c r="W734" s="2">
        <f t="shared" si="846"/>
        <v>3</v>
      </c>
      <c r="X734" s="2">
        <f t="shared" si="847"/>
        <v>4</v>
      </c>
      <c r="Y734" s="2">
        <f t="shared" si="848"/>
        <v>1</v>
      </c>
      <c r="Z734" s="2">
        <f t="shared" si="849"/>
        <v>1</v>
      </c>
      <c r="AA734" s="2">
        <f t="shared" si="850"/>
        <v>1</v>
      </c>
      <c r="AB734" s="2">
        <f t="shared" si="851"/>
        <v>1</v>
      </c>
      <c r="AC734" s="2">
        <f t="shared" si="852"/>
        <v>0</v>
      </c>
      <c r="AD734" s="3">
        <f t="shared" si="905"/>
        <v>2</v>
      </c>
      <c r="AE734" s="2">
        <f t="shared" si="853"/>
        <v>7</v>
      </c>
      <c r="AF734" s="2">
        <f t="shared" si="854"/>
        <v>11</v>
      </c>
      <c r="AG734" s="2">
        <f t="shared" si="855"/>
        <v>11</v>
      </c>
      <c r="AH734" s="2">
        <f t="shared" si="856"/>
        <v>8</v>
      </c>
      <c r="AI734" s="2">
        <f t="shared" si="857"/>
        <v>9</v>
      </c>
      <c r="AJ734" s="2">
        <f t="shared" si="858"/>
        <v>10</v>
      </c>
      <c r="AK734" s="2">
        <f t="shared" si="859"/>
        <v>7</v>
      </c>
      <c r="AL734" s="2">
        <f t="shared" si="860"/>
        <v>9</v>
      </c>
      <c r="AM734" s="2">
        <f t="shared" si="861"/>
        <v>8</v>
      </c>
      <c r="AN734" s="2">
        <f t="shared" si="862"/>
        <v>10</v>
      </c>
      <c r="AO734" s="2">
        <f t="shared" si="863"/>
        <v>5</v>
      </c>
      <c r="AP734" s="2">
        <f t="shared" si="864"/>
        <v>6</v>
      </c>
      <c r="AQ734" s="2">
        <f t="shared" si="865"/>
        <v>3</v>
      </c>
      <c r="AR734" s="2">
        <f t="shared" si="866"/>
        <v>2</v>
      </c>
      <c r="AS734" s="2">
        <f t="shared" si="867"/>
        <v>3</v>
      </c>
      <c r="AT734" s="2">
        <f t="shared" si="868"/>
        <v>3</v>
      </c>
      <c r="AU734" s="2">
        <f t="shared" si="869"/>
        <v>2</v>
      </c>
      <c r="AV734" s="3">
        <f t="shared" si="906"/>
        <v>2</v>
      </c>
      <c r="AW734">
        <f t="shared" si="907"/>
        <v>2</v>
      </c>
      <c r="AX734" s="2">
        <f t="shared" si="870"/>
        <v>4</v>
      </c>
      <c r="AY734" s="2">
        <f t="shared" si="871"/>
        <v>8</v>
      </c>
      <c r="AZ734" s="2">
        <f t="shared" si="872"/>
        <v>9</v>
      </c>
      <c r="BA734" s="2">
        <f t="shared" si="873"/>
        <v>4</v>
      </c>
      <c r="BB734" s="2">
        <f t="shared" si="874"/>
        <v>4</v>
      </c>
      <c r="BC734" s="2">
        <f t="shared" si="875"/>
        <v>5</v>
      </c>
      <c r="BD734" s="2">
        <f t="shared" si="876"/>
        <v>4</v>
      </c>
      <c r="BE734" s="2">
        <f t="shared" si="877"/>
        <v>4</v>
      </c>
      <c r="BF734" s="2">
        <f t="shared" si="878"/>
        <v>4</v>
      </c>
      <c r="BG734" s="2">
        <f t="shared" si="879"/>
        <v>5</v>
      </c>
      <c r="BH734" s="2">
        <f t="shared" si="880"/>
        <v>4</v>
      </c>
      <c r="BI734" s="2">
        <f t="shared" si="881"/>
        <v>4</v>
      </c>
      <c r="BJ734" s="2">
        <f t="shared" si="882"/>
        <v>2</v>
      </c>
      <c r="BK734" s="2">
        <f t="shared" si="883"/>
        <v>2</v>
      </c>
      <c r="BL734" s="2">
        <f t="shared" si="884"/>
        <v>2</v>
      </c>
      <c r="BM734" s="2">
        <f t="shared" si="885"/>
        <v>2</v>
      </c>
      <c r="BN734" s="2">
        <f t="shared" si="886"/>
        <v>1</v>
      </c>
      <c r="BO734" s="3">
        <f t="shared" si="908"/>
        <v>3</v>
      </c>
      <c r="BP734">
        <f t="shared" si="909"/>
        <v>1</v>
      </c>
      <c r="BR734">
        <v>3</v>
      </c>
      <c r="BS734">
        <f t="shared" si="887"/>
        <v>3</v>
      </c>
      <c r="BU734" s="1">
        <f t="shared" si="888"/>
        <v>4.8136852278682172</v>
      </c>
      <c r="BV734" s="1">
        <f t="shared" si="889"/>
        <v>2.3991784183872888</v>
      </c>
      <c r="BW734" s="1">
        <f t="shared" si="890"/>
        <v>1.9649099209183423</v>
      </c>
      <c r="BX734" s="1">
        <f t="shared" si="891"/>
        <v>3.4055532826320385</v>
      </c>
      <c r="BY734" s="1">
        <f t="shared" si="892"/>
        <v>2.5356267674795254</v>
      </c>
      <c r="BZ734" s="1">
        <f t="shared" si="893"/>
        <v>2.1724925462970499</v>
      </c>
      <c r="CA734" s="1">
        <f t="shared" si="894"/>
        <v>2.2483697453918925</v>
      </c>
      <c r="CB734" s="1">
        <f t="shared" si="895"/>
        <v>2.1939009704953008</v>
      </c>
      <c r="CC734" s="1">
        <f t="shared" si="896"/>
        <v>2.3512671223812323</v>
      </c>
      <c r="CD734" s="1">
        <f t="shared" si="897"/>
        <v>9.8911573690841603</v>
      </c>
      <c r="CE734" s="1">
        <f t="shared" si="898"/>
        <v>2.5837497000271856</v>
      </c>
      <c r="CF734" s="1">
        <f t="shared" si="899"/>
        <v>2.2697040370056389</v>
      </c>
      <c r="CG734" s="1">
        <f t="shared" si="900"/>
        <v>2.5357191408710027</v>
      </c>
      <c r="CH734" s="1">
        <f t="shared" si="901"/>
        <v>2.655334917078096</v>
      </c>
      <c r="CI734" s="1">
        <f t="shared" si="902"/>
        <v>2.7807497636223091</v>
      </c>
      <c r="CJ734" s="1">
        <f t="shared" si="903"/>
        <v>2.8760112639079849</v>
      </c>
      <c r="CK734" s="1">
        <f t="shared" si="904"/>
        <v>2.8269206052447426</v>
      </c>
      <c r="CL734" s="5">
        <f t="shared" si="910"/>
        <v>3</v>
      </c>
      <c r="CN734" s="9">
        <f t="shared" si="911"/>
        <v>1.9649099209183423</v>
      </c>
    </row>
    <row r="735" spans="1:92" x14ac:dyDescent="0.2">
      <c r="A735" s="4">
        <v>733</v>
      </c>
      <c r="B735" s="1">
        <v>0.44078360603191902</v>
      </c>
      <c r="C735" s="1">
        <v>19.532</v>
      </c>
      <c r="D735" s="1">
        <v>43</v>
      </c>
      <c r="E735" s="1">
        <v>36</v>
      </c>
      <c r="F735" s="1">
        <v>21</v>
      </c>
      <c r="G735" s="1">
        <v>7.8128416876398203</v>
      </c>
      <c r="H735" s="1">
        <v>6</v>
      </c>
      <c r="I735">
        <v>1500</v>
      </c>
      <c r="J735">
        <v>0.15</v>
      </c>
      <c r="K735">
        <v>37.5</v>
      </c>
      <c r="L735" s="1"/>
      <c r="M735" s="2">
        <f t="shared" si="836"/>
        <v>4</v>
      </c>
      <c r="N735" s="2">
        <f t="shared" si="837"/>
        <v>7</v>
      </c>
      <c r="O735" s="2">
        <f t="shared" si="838"/>
        <v>8</v>
      </c>
      <c r="P735" s="2">
        <f t="shared" si="839"/>
        <v>5</v>
      </c>
      <c r="Q735" s="2">
        <f t="shared" si="840"/>
        <v>8</v>
      </c>
      <c r="R735" s="2">
        <f t="shared" si="841"/>
        <v>8</v>
      </c>
      <c r="S735" s="2">
        <f t="shared" si="842"/>
        <v>5</v>
      </c>
      <c r="T735" s="2">
        <f t="shared" si="843"/>
        <v>5</v>
      </c>
      <c r="U735" s="2">
        <f t="shared" si="844"/>
        <v>6</v>
      </c>
      <c r="V735" s="2">
        <f t="shared" si="845"/>
        <v>8</v>
      </c>
      <c r="W735" s="2">
        <f t="shared" si="846"/>
        <v>3</v>
      </c>
      <c r="X735" s="2">
        <f t="shared" si="847"/>
        <v>4</v>
      </c>
      <c r="Y735" s="2">
        <f t="shared" si="848"/>
        <v>1</v>
      </c>
      <c r="Z735" s="2">
        <f t="shared" si="849"/>
        <v>1</v>
      </c>
      <c r="AA735" s="2">
        <f t="shared" si="850"/>
        <v>1</v>
      </c>
      <c r="AB735" s="2">
        <f t="shared" si="851"/>
        <v>1</v>
      </c>
      <c r="AC735" s="2">
        <f t="shared" si="852"/>
        <v>0</v>
      </c>
      <c r="AD735" s="3">
        <f t="shared" si="905"/>
        <v>3</v>
      </c>
      <c r="AE735" s="2">
        <f t="shared" si="853"/>
        <v>7</v>
      </c>
      <c r="AF735" s="2">
        <f t="shared" si="854"/>
        <v>10</v>
      </c>
      <c r="AG735" s="2">
        <f t="shared" si="855"/>
        <v>11</v>
      </c>
      <c r="AH735" s="2">
        <f t="shared" si="856"/>
        <v>8</v>
      </c>
      <c r="AI735" s="2">
        <f t="shared" si="857"/>
        <v>10</v>
      </c>
      <c r="AJ735" s="2">
        <f t="shared" si="858"/>
        <v>10</v>
      </c>
      <c r="AK735" s="2">
        <f t="shared" si="859"/>
        <v>7</v>
      </c>
      <c r="AL735" s="2">
        <f t="shared" si="860"/>
        <v>8</v>
      </c>
      <c r="AM735" s="2">
        <f t="shared" si="861"/>
        <v>8</v>
      </c>
      <c r="AN735" s="2">
        <f t="shared" si="862"/>
        <v>10</v>
      </c>
      <c r="AO735" s="2">
        <f t="shared" si="863"/>
        <v>5</v>
      </c>
      <c r="AP735" s="2">
        <f t="shared" si="864"/>
        <v>6</v>
      </c>
      <c r="AQ735" s="2">
        <f t="shared" si="865"/>
        <v>3</v>
      </c>
      <c r="AR735" s="2">
        <f t="shared" si="866"/>
        <v>2</v>
      </c>
      <c r="AS735" s="2">
        <f t="shared" si="867"/>
        <v>3</v>
      </c>
      <c r="AT735" s="2">
        <f t="shared" si="868"/>
        <v>3</v>
      </c>
      <c r="AU735" s="2">
        <f t="shared" si="869"/>
        <v>2</v>
      </c>
      <c r="AV735" s="3">
        <f t="shared" si="906"/>
        <v>3</v>
      </c>
      <c r="AW735">
        <f t="shared" si="907"/>
        <v>1</v>
      </c>
      <c r="AX735" s="2">
        <f t="shared" si="870"/>
        <v>4</v>
      </c>
      <c r="AY735" s="2">
        <f t="shared" si="871"/>
        <v>7</v>
      </c>
      <c r="AZ735" s="2">
        <f t="shared" si="872"/>
        <v>9</v>
      </c>
      <c r="BA735" s="2">
        <f t="shared" si="873"/>
        <v>4</v>
      </c>
      <c r="BB735" s="2">
        <f t="shared" si="874"/>
        <v>5</v>
      </c>
      <c r="BC735" s="2">
        <f t="shared" si="875"/>
        <v>5</v>
      </c>
      <c r="BD735" s="2">
        <f t="shared" si="876"/>
        <v>4</v>
      </c>
      <c r="BE735" s="2">
        <f t="shared" si="877"/>
        <v>4</v>
      </c>
      <c r="BF735" s="2">
        <f t="shared" si="878"/>
        <v>4</v>
      </c>
      <c r="BG735" s="2">
        <f t="shared" si="879"/>
        <v>5</v>
      </c>
      <c r="BH735" s="2">
        <f t="shared" si="880"/>
        <v>4</v>
      </c>
      <c r="BI735" s="2">
        <f t="shared" si="881"/>
        <v>4</v>
      </c>
      <c r="BJ735" s="2">
        <f t="shared" si="882"/>
        <v>2</v>
      </c>
      <c r="BK735" s="2">
        <f t="shared" si="883"/>
        <v>2</v>
      </c>
      <c r="BL735" s="2">
        <f t="shared" si="884"/>
        <v>2</v>
      </c>
      <c r="BM735" s="2">
        <f t="shared" si="885"/>
        <v>2</v>
      </c>
      <c r="BN735" s="2">
        <f t="shared" si="886"/>
        <v>1</v>
      </c>
      <c r="BO735" s="3">
        <f t="shared" si="908"/>
        <v>3</v>
      </c>
      <c r="BP735">
        <f t="shared" si="909"/>
        <v>1</v>
      </c>
      <c r="BR735">
        <v>2</v>
      </c>
      <c r="BS735">
        <f t="shared" si="887"/>
        <v>1</v>
      </c>
      <c r="BU735" s="1">
        <f t="shared" si="888"/>
        <v>4.7177519412278821</v>
      </c>
      <c r="BV735" s="1">
        <f t="shared" si="889"/>
        <v>2.3251508835014012</v>
      </c>
      <c r="BW735" s="1">
        <f t="shared" si="890"/>
        <v>1.9661934453914491</v>
      </c>
      <c r="BX735" s="1">
        <f t="shared" si="891"/>
        <v>3.2475395673949619</v>
      </c>
      <c r="BY735" s="1">
        <f t="shared" si="892"/>
        <v>2.4837171904884432</v>
      </c>
      <c r="BZ735" s="1">
        <f t="shared" si="893"/>
        <v>2.2130307197334038</v>
      </c>
      <c r="CA735" s="1">
        <f t="shared" si="894"/>
        <v>2.2507045610678378</v>
      </c>
      <c r="CB735" s="1">
        <f t="shared" si="895"/>
        <v>2.2509765632566658</v>
      </c>
      <c r="CC735" s="1">
        <f t="shared" si="896"/>
        <v>2.4155038559958135</v>
      </c>
      <c r="CD735" s="1">
        <f t="shared" si="897"/>
        <v>9.8968680154552562</v>
      </c>
      <c r="CE735" s="1">
        <f t="shared" si="898"/>
        <v>2.5215105747500428</v>
      </c>
      <c r="CF735" s="1">
        <f t="shared" si="899"/>
        <v>2.2862207843455065</v>
      </c>
      <c r="CG735" s="1">
        <f t="shared" si="900"/>
        <v>2.5790781708187271</v>
      </c>
      <c r="CH735" s="1">
        <f t="shared" si="901"/>
        <v>2.7205207910918929</v>
      </c>
      <c r="CI735" s="1">
        <f t="shared" si="902"/>
        <v>2.8403165893061817</v>
      </c>
      <c r="CJ735" s="1">
        <f t="shared" si="903"/>
        <v>2.9337086281498435</v>
      </c>
      <c r="CK735" s="1">
        <f t="shared" si="904"/>
        <v>2.8852691081889974</v>
      </c>
      <c r="CL735" s="5">
        <f t="shared" si="910"/>
        <v>3</v>
      </c>
      <c r="CN735" s="9">
        <f t="shared" si="911"/>
        <v>1.9661934453914491</v>
      </c>
    </row>
    <row r="736" spans="1:92" x14ac:dyDescent="0.2">
      <c r="A736" s="4">
        <v>734</v>
      </c>
      <c r="B736" s="1">
        <v>0.50732458578252904</v>
      </c>
      <c r="C736" s="1">
        <v>1.7070000000000001</v>
      </c>
      <c r="D736" s="1">
        <v>41</v>
      </c>
      <c r="E736" s="1">
        <v>53</v>
      </c>
      <c r="F736" s="1">
        <v>6</v>
      </c>
      <c r="G736" s="1">
        <v>7.9410260460984903</v>
      </c>
      <c r="H736" s="1">
        <v>6</v>
      </c>
      <c r="I736">
        <v>1500</v>
      </c>
      <c r="J736">
        <v>0.15</v>
      </c>
      <c r="K736">
        <v>37.5</v>
      </c>
      <c r="L736" s="1"/>
      <c r="M736" s="2">
        <f t="shared" si="836"/>
        <v>5</v>
      </c>
      <c r="N736" s="2">
        <f t="shared" si="837"/>
        <v>8</v>
      </c>
      <c r="O736" s="2">
        <f t="shared" si="838"/>
        <v>7</v>
      </c>
      <c r="P736" s="2">
        <f t="shared" si="839"/>
        <v>4</v>
      </c>
      <c r="Q736" s="2">
        <f t="shared" si="840"/>
        <v>6</v>
      </c>
      <c r="R736" s="2">
        <f t="shared" si="841"/>
        <v>7</v>
      </c>
      <c r="S736" s="2">
        <f t="shared" si="842"/>
        <v>6</v>
      </c>
      <c r="T736" s="2">
        <f t="shared" si="843"/>
        <v>6</v>
      </c>
      <c r="U736" s="2">
        <f t="shared" si="844"/>
        <v>6</v>
      </c>
      <c r="V736" s="2">
        <f t="shared" si="845"/>
        <v>7</v>
      </c>
      <c r="W736" s="2">
        <f t="shared" si="846"/>
        <v>3</v>
      </c>
      <c r="X736" s="2">
        <f t="shared" si="847"/>
        <v>4</v>
      </c>
      <c r="Y736" s="2">
        <f t="shared" si="848"/>
        <v>1</v>
      </c>
      <c r="Z736" s="2">
        <f t="shared" si="849"/>
        <v>1</v>
      </c>
      <c r="AA736" s="2">
        <f t="shared" si="850"/>
        <v>2</v>
      </c>
      <c r="AB736" s="2">
        <f t="shared" si="851"/>
        <v>1</v>
      </c>
      <c r="AC736" s="2">
        <f t="shared" si="852"/>
        <v>0</v>
      </c>
      <c r="AD736" s="3">
        <f t="shared" si="905"/>
        <v>2</v>
      </c>
      <c r="AE736" s="2">
        <f t="shared" si="853"/>
        <v>8</v>
      </c>
      <c r="AF736" s="2">
        <f t="shared" si="854"/>
        <v>11</v>
      </c>
      <c r="AG736" s="2">
        <f t="shared" si="855"/>
        <v>10</v>
      </c>
      <c r="AH736" s="2">
        <f t="shared" si="856"/>
        <v>7</v>
      </c>
      <c r="AI736" s="2">
        <f t="shared" si="857"/>
        <v>8</v>
      </c>
      <c r="AJ736" s="2">
        <f t="shared" si="858"/>
        <v>9</v>
      </c>
      <c r="AK736" s="2">
        <f t="shared" si="859"/>
        <v>8</v>
      </c>
      <c r="AL736" s="2">
        <f t="shared" si="860"/>
        <v>9</v>
      </c>
      <c r="AM736" s="2">
        <f t="shared" si="861"/>
        <v>8</v>
      </c>
      <c r="AN736" s="2">
        <f t="shared" si="862"/>
        <v>9</v>
      </c>
      <c r="AO736" s="2">
        <f t="shared" si="863"/>
        <v>5</v>
      </c>
      <c r="AP736" s="2">
        <f t="shared" si="864"/>
        <v>6</v>
      </c>
      <c r="AQ736" s="2">
        <f t="shared" si="865"/>
        <v>3</v>
      </c>
      <c r="AR736" s="2">
        <f t="shared" si="866"/>
        <v>2</v>
      </c>
      <c r="AS736" s="2">
        <f t="shared" si="867"/>
        <v>4</v>
      </c>
      <c r="AT736" s="2">
        <f t="shared" si="868"/>
        <v>3</v>
      </c>
      <c r="AU736" s="2">
        <f t="shared" si="869"/>
        <v>2</v>
      </c>
      <c r="AV736" s="3">
        <f t="shared" si="906"/>
        <v>2</v>
      </c>
      <c r="AW736">
        <f t="shared" si="907"/>
        <v>1</v>
      </c>
      <c r="AX736" s="2">
        <f t="shared" si="870"/>
        <v>5</v>
      </c>
      <c r="AY736" s="2">
        <f t="shared" si="871"/>
        <v>8</v>
      </c>
      <c r="AZ736" s="2">
        <f t="shared" si="872"/>
        <v>8</v>
      </c>
      <c r="BA736" s="2">
        <f t="shared" si="873"/>
        <v>4</v>
      </c>
      <c r="BB736" s="2">
        <f t="shared" si="874"/>
        <v>4</v>
      </c>
      <c r="BC736" s="2">
        <f t="shared" si="875"/>
        <v>4</v>
      </c>
      <c r="BD736" s="2">
        <f t="shared" si="876"/>
        <v>4</v>
      </c>
      <c r="BE736" s="2">
        <f t="shared" si="877"/>
        <v>4</v>
      </c>
      <c r="BF736" s="2">
        <f t="shared" si="878"/>
        <v>4</v>
      </c>
      <c r="BG736" s="2">
        <f t="shared" si="879"/>
        <v>4</v>
      </c>
      <c r="BH736" s="2">
        <f t="shared" si="880"/>
        <v>4</v>
      </c>
      <c r="BI736" s="2">
        <f t="shared" si="881"/>
        <v>5</v>
      </c>
      <c r="BJ736" s="2">
        <f t="shared" si="882"/>
        <v>2</v>
      </c>
      <c r="BK736" s="2">
        <f t="shared" si="883"/>
        <v>3</v>
      </c>
      <c r="BL736" s="2">
        <f t="shared" si="884"/>
        <v>3</v>
      </c>
      <c r="BM736" s="2">
        <f t="shared" si="885"/>
        <v>2</v>
      </c>
      <c r="BN736" s="2">
        <f t="shared" si="886"/>
        <v>1</v>
      </c>
      <c r="BO736" s="3">
        <f t="shared" si="908"/>
        <v>2</v>
      </c>
      <c r="BP736">
        <f t="shared" si="909"/>
        <v>2</v>
      </c>
      <c r="BR736">
        <v>3</v>
      </c>
      <c r="BS736">
        <f t="shared" si="887"/>
        <v>1</v>
      </c>
      <c r="BU736" s="1">
        <f t="shared" si="888"/>
        <v>4.6170555650743985</v>
      </c>
      <c r="BV736" s="1">
        <f t="shared" si="889"/>
        <v>2.1180757759172346</v>
      </c>
      <c r="BW736" s="1">
        <f t="shared" si="890"/>
        <v>1.762027625032127</v>
      </c>
      <c r="BX736" s="1">
        <f t="shared" si="891"/>
        <v>3.0598878833616325</v>
      </c>
      <c r="BY736" s="1">
        <f t="shared" si="892"/>
        <v>2.3246643334570138</v>
      </c>
      <c r="BZ736" s="1">
        <f t="shared" si="893"/>
        <v>2.0186464108119302</v>
      </c>
      <c r="CA736" s="1">
        <f t="shared" si="894"/>
        <v>2.0626343364613975</v>
      </c>
      <c r="CB736" s="1">
        <f t="shared" si="895"/>
        <v>2.1093096869038197</v>
      </c>
      <c r="CC736" s="1">
        <f t="shared" si="896"/>
        <v>2.2413490037183048</v>
      </c>
      <c r="CD736" s="1">
        <f t="shared" si="897"/>
        <v>9.8612268070845754</v>
      </c>
      <c r="CE736" s="1">
        <f t="shared" si="898"/>
        <v>2.3180392723203096</v>
      </c>
      <c r="CF736" s="1">
        <f t="shared" si="899"/>
        <v>2.1031946702613413</v>
      </c>
      <c r="CG736" s="1">
        <f t="shared" si="900"/>
        <v>2.3635321632645683</v>
      </c>
      <c r="CH736" s="1">
        <f t="shared" si="901"/>
        <v>2.5641633131174046</v>
      </c>
      <c r="CI736" s="1">
        <f t="shared" si="902"/>
        <v>2.7288388937017785</v>
      </c>
      <c r="CJ736" s="1">
        <f t="shared" si="903"/>
        <v>2.8259352520325232</v>
      </c>
      <c r="CK736" s="1">
        <f t="shared" si="904"/>
        <v>2.7755239568572914</v>
      </c>
      <c r="CL736" s="5">
        <f t="shared" si="910"/>
        <v>3</v>
      </c>
      <c r="CN736" s="9">
        <f t="shared" si="911"/>
        <v>1.762027625032127</v>
      </c>
    </row>
    <row r="737" spans="1:92" x14ac:dyDescent="0.2">
      <c r="A737" s="4">
        <v>735</v>
      </c>
      <c r="B737" s="1">
        <v>0.50519946727556098</v>
      </c>
      <c r="C737" s="1">
        <v>2.3679999999999999</v>
      </c>
      <c r="D737" s="1">
        <v>72</v>
      </c>
      <c r="E737" s="1">
        <v>7</v>
      </c>
      <c r="F737" s="1">
        <v>21</v>
      </c>
      <c r="G737" s="1">
        <v>7.0962227590762001</v>
      </c>
      <c r="H737" s="1">
        <v>6</v>
      </c>
      <c r="I737">
        <v>1500</v>
      </c>
      <c r="J737">
        <v>0.15</v>
      </c>
      <c r="K737">
        <v>37.5</v>
      </c>
      <c r="L737" s="1"/>
      <c r="M737" s="2">
        <f t="shared" si="836"/>
        <v>3</v>
      </c>
      <c r="N737" s="2">
        <f t="shared" si="837"/>
        <v>5</v>
      </c>
      <c r="O737" s="2">
        <f t="shared" si="838"/>
        <v>6</v>
      </c>
      <c r="P737" s="2">
        <f t="shared" si="839"/>
        <v>4</v>
      </c>
      <c r="Q737" s="2">
        <f t="shared" si="840"/>
        <v>7</v>
      </c>
      <c r="R737" s="2">
        <f t="shared" si="841"/>
        <v>7</v>
      </c>
      <c r="S737" s="2">
        <f t="shared" si="842"/>
        <v>7</v>
      </c>
      <c r="T737" s="2">
        <f t="shared" si="843"/>
        <v>4</v>
      </c>
      <c r="U737" s="2">
        <f t="shared" si="844"/>
        <v>7</v>
      </c>
      <c r="V737" s="2">
        <f t="shared" si="845"/>
        <v>7</v>
      </c>
      <c r="W737" s="2">
        <f t="shared" si="846"/>
        <v>4</v>
      </c>
      <c r="X737" s="2">
        <f t="shared" si="847"/>
        <v>5</v>
      </c>
      <c r="Y737" s="2">
        <f t="shared" si="848"/>
        <v>2</v>
      </c>
      <c r="Z737" s="2">
        <f t="shared" si="849"/>
        <v>2</v>
      </c>
      <c r="AA737" s="2">
        <f t="shared" si="850"/>
        <v>1</v>
      </c>
      <c r="AB737" s="2">
        <f t="shared" si="851"/>
        <v>2</v>
      </c>
      <c r="AC737" s="2">
        <f t="shared" si="852"/>
        <v>1</v>
      </c>
      <c r="AD737" s="3">
        <f t="shared" si="905"/>
        <v>5</v>
      </c>
      <c r="AE737" s="2">
        <f t="shared" si="853"/>
        <v>6</v>
      </c>
      <c r="AF737" s="2">
        <f t="shared" si="854"/>
        <v>8</v>
      </c>
      <c r="AG737" s="2">
        <f t="shared" si="855"/>
        <v>9</v>
      </c>
      <c r="AH737" s="2">
        <f t="shared" si="856"/>
        <v>7</v>
      </c>
      <c r="AI737" s="2">
        <f t="shared" si="857"/>
        <v>9</v>
      </c>
      <c r="AJ737" s="2">
        <f t="shared" si="858"/>
        <v>9</v>
      </c>
      <c r="AK737" s="2">
        <f t="shared" si="859"/>
        <v>9</v>
      </c>
      <c r="AL737" s="2">
        <f t="shared" si="860"/>
        <v>7</v>
      </c>
      <c r="AM737" s="2">
        <f t="shared" si="861"/>
        <v>9</v>
      </c>
      <c r="AN737" s="2">
        <f t="shared" si="862"/>
        <v>9</v>
      </c>
      <c r="AO737" s="2">
        <f t="shared" si="863"/>
        <v>6</v>
      </c>
      <c r="AP737" s="2">
        <f t="shared" si="864"/>
        <v>7</v>
      </c>
      <c r="AQ737" s="2">
        <f t="shared" si="865"/>
        <v>4</v>
      </c>
      <c r="AR737" s="2">
        <f t="shared" si="866"/>
        <v>3</v>
      </c>
      <c r="AS737" s="2">
        <f t="shared" si="867"/>
        <v>3</v>
      </c>
      <c r="AT737" s="2">
        <f t="shared" si="868"/>
        <v>4</v>
      </c>
      <c r="AU737" s="2">
        <f t="shared" si="869"/>
        <v>3</v>
      </c>
      <c r="AV737" s="3">
        <f t="shared" si="906"/>
        <v>3</v>
      </c>
      <c r="AW737">
        <f t="shared" si="907"/>
        <v>6</v>
      </c>
      <c r="AX737" s="2">
        <f t="shared" si="870"/>
        <v>3</v>
      </c>
      <c r="AY737" s="2">
        <f t="shared" si="871"/>
        <v>5</v>
      </c>
      <c r="AZ737" s="2">
        <f t="shared" si="872"/>
        <v>7</v>
      </c>
      <c r="BA737" s="2">
        <f t="shared" si="873"/>
        <v>4</v>
      </c>
      <c r="BB737" s="2">
        <f t="shared" si="874"/>
        <v>5</v>
      </c>
      <c r="BC737" s="2">
        <f t="shared" si="875"/>
        <v>4</v>
      </c>
      <c r="BD737" s="2">
        <f t="shared" si="876"/>
        <v>5</v>
      </c>
      <c r="BE737" s="2">
        <f t="shared" si="877"/>
        <v>5</v>
      </c>
      <c r="BF737" s="2">
        <f t="shared" si="878"/>
        <v>5</v>
      </c>
      <c r="BG737" s="2">
        <f t="shared" si="879"/>
        <v>4</v>
      </c>
      <c r="BH737" s="2">
        <f t="shared" si="880"/>
        <v>5</v>
      </c>
      <c r="BI737" s="2">
        <f t="shared" si="881"/>
        <v>6</v>
      </c>
      <c r="BJ737" s="2">
        <f t="shared" si="882"/>
        <v>3</v>
      </c>
      <c r="BK737" s="2">
        <f t="shared" si="883"/>
        <v>2</v>
      </c>
      <c r="BL737" s="2">
        <f t="shared" si="884"/>
        <v>2</v>
      </c>
      <c r="BM737" s="2">
        <f t="shared" si="885"/>
        <v>3</v>
      </c>
      <c r="BN737" s="2">
        <f t="shared" si="886"/>
        <v>2</v>
      </c>
      <c r="BO737" s="3">
        <f t="shared" si="908"/>
        <v>3</v>
      </c>
      <c r="BP737">
        <f t="shared" si="909"/>
        <v>1</v>
      </c>
      <c r="BR737">
        <v>2</v>
      </c>
      <c r="BS737">
        <f t="shared" si="887"/>
        <v>3</v>
      </c>
      <c r="BU737" s="1">
        <f t="shared" si="888"/>
        <v>4.7920628936871381</v>
      </c>
      <c r="BV737" s="1">
        <f t="shared" si="889"/>
        <v>2.2940977785122696</v>
      </c>
      <c r="BW737" s="1">
        <f t="shared" si="890"/>
        <v>1.7885756130750687</v>
      </c>
      <c r="BX737" s="1">
        <f t="shared" si="891"/>
        <v>3.4248996808368535</v>
      </c>
      <c r="BY737" s="1">
        <f t="shared" si="892"/>
        <v>2.4926394499228506</v>
      </c>
      <c r="BZ737" s="1">
        <f t="shared" si="893"/>
        <v>2.0506634549038321</v>
      </c>
      <c r="CA737" s="1">
        <f t="shared" si="894"/>
        <v>2.0843341195321048</v>
      </c>
      <c r="CB737" s="1">
        <f t="shared" si="895"/>
        <v>2.1014435549803583</v>
      </c>
      <c r="CC737" s="1">
        <f t="shared" si="896"/>
        <v>2.2790959784693485</v>
      </c>
      <c r="CD737" s="1">
        <f t="shared" si="897"/>
        <v>9.8731396515653405</v>
      </c>
      <c r="CE737" s="1">
        <f t="shared" si="898"/>
        <v>2.4803769918875487</v>
      </c>
      <c r="CF737" s="1">
        <f t="shared" si="899"/>
        <v>2.1897167224886616</v>
      </c>
      <c r="CG737" s="1">
        <f t="shared" si="900"/>
        <v>2.4289664200728205</v>
      </c>
      <c r="CH737" s="1">
        <f t="shared" si="901"/>
        <v>2.6043345781529363</v>
      </c>
      <c r="CI737" s="1">
        <f t="shared" si="902"/>
        <v>2.6960637770921547</v>
      </c>
      <c r="CJ737" s="1">
        <f t="shared" si="903"/>
        <v>2.7941691336593548</v>
      </c>
      <c r="CK737" s="1">
        <f t="shared" si="904"/>
        <v>2.7438457970799761</v>
      </c>
      <c r="CL737" s="5">
        <f t="shared" si="910"/>
        <v>3</v>
      </c>
      <c r="CN737" s="9">
        <f t="shared" si="911"/>
        <v>1.7885756130750687</v>
      </c>
    </row>
    <row r="738" spans="1:92" x14ac:dyDescent="0.2">
      <c r="A738" s="4">
        <v>736</v>
      </c>
      <c r="B738" s="1">
        <v>0.53550223212047898</v>
      </c>
      <c r="C738" s="1">
        <v>20.303000000000001</v>
      </c>
      <c r="D738" s="1">
        <v>12</v>
      </c>
      <c r="E738" s="1">
        <v>0</v>
      </c>
      <c r="F738" s="1">
        <v>88</v>
      </c>
      <c r="G738" s="1">
        <v>11.369849471921</v>
      </c>
      <c r="H738" s="1">
        <v>7</v>
      </c>
      <c r="I738">
        <v>1500</v>
      </c>
      <c r="J738">
        <v>0.15</v>
      </c>
      <c r="K738">
        <v>37.5</v>
      </c>
      <c r="L738" s="1"/>
      <c r="M738" s="2">
        <f t="shared" si="836"/>
        <v>3</v>
      </c>
      <c r="N738" s="2">
        <f t="shared" si="837"/>
        <v>6</v>
      </c>
      <c r="O738" s="2">
        <f t="shared" si="838"/>
        <v>3</v>
      </c>
      <c r="P738" s="2">
        <f t="shared" si="839"/>
        <v>5</v>
      </c>
      <c r="Q738" s="2">
        <f t="shared" si="840"/>
        <v>6</v>
      </c>
      <c r="R738" s="2">
        <f t="shared" si="841"/>
        <v>5</v>
      </c>
      <c r="S738" s="2">
        <f t="shared" si="842"/>
        <v>5</v>
      </c>
      <c r="T738" s="2">
        <f t="shared" si="843"/>
        <v>3</v>
      </c>
      <c r="U738" s="2">
        <f t="shared" si="844"/>
        <v>6</v>
      </c>
      <c r="V738" s="2">
        <f t="shared" si="845"/>
        <v>6</v>
      </c>
      <c r="W738" s="2">
        <f t="shared" si="846"/>
        <v>4</v>
      </c>
      <c r="X738" s="2">
        <f t="shared" si="847"/>
        <v>4</v>
      </c>
      <c r="Y738" s="2">
        <f t="shared" si="848"/>
        <v>2</v>
      </c>
      <c r="Z738" s="2">
        <f t="shared" si="849"/>
        <v>2</v>
      </c>
      <c r="AA738" s="2">
        <f t="shared" si="850"/>
        <v>1</v>
      </c>
      <c r="AB738" s="2">
        <f t="shared" si="851"/>
        <v>2</v>
      </c>
      <c r="AC738" s="2">
        <f t="shared" si="852"/>
        <v>1</v>
      </c>
      <c r="AD738" s="3">
        <f t="shared" si="905"/>
        <v>2</v>
      </c>
      <c r="AE738" s="2">
        <f t="shared" si="853"/>
        <v>6</v>
      </c>
      <c r="AF738" s="2">
        <f t="shared" si="854"/>
        <v>9</v>
      </c>
      <c r="AG738" s="2">
        <f t="shared" si="855"/>
        <v>6</v>
      </c>
      <c r="AH738" s="2">
        <f t="shared" si="856"/>
        <v>8</v>
      </c>
      <c r="AI738" s="2">
        <f t="shared" si="857"/>
        <v>8</v>
      </c>
      <c r="AJ738" s="2">
        <f t="shared" si="858"/>
        <v>7</v>
      </c>
      <c r="AK738" s="2">
        <f t="shared" si="859"/>
        <v>7</v>
      </c>
      <c r="AL738" s="2">
        <f t="shared" si="860"/>
        <v>6</v>
      </c>
      <c r="AM738" s="2">
        <f t="shared" si="861"/>
        <v>8</v>
      </c>
      <c r="AN738" s="2">
        <f t="shared" si="862"/>
        <v>8</v>
      </c>
      <c r="AO738" s="2">
        <f t="shared" si="863"/>
        <v>6</v>
      </c>
      <c r="AP738" s="2">
        <f t="shared" si="864"/>
        <v>6</v>
      </c>
      <c r="AQ738" s="2">
        <f t="shared" si="865"/>
        <v>4</v>
      </c>
      <c r="AR738" s="2">
        <f t="shared" si="866"/>
        <v>3</v>
      </c>
      <c r="AS738" s="2">
        <f t="shared" si="867"/>
        <v>3</v>
      </c>
      <c r="AT738" s="2">
        <f t="shared" si="868"/>
        <v>4</v>
      </c>
      <c r="AU738" s="2">
        <f t="shared" si="869"/>
        <v>3</v>
      </c>
      <c r="AV738" s="3">
        <f t="shared" si="906"/>
        <v>2</v>
      </c>
      <c r="AW738">
        <f t="shared" si="907"/>
        <v>1</v>
      </c>
      <c r="AX738" s="2">
        <f t="shared" si="870"/>
        <v>3</v>
      </c>
      <c r="AY738" s="2">
        <f t="shared" si="871"/>
        <v>6</v>
      </c>
      <c r="AZ738" s="2">
        <f t="shared" si="872"/>
        <v>4</v>
      </c>
      <c r="BA738" s="2">
        <f t="shared" si="873"/>
        <v>5</v>
      </c>
      <c r="BB738" s="2">
        <f t="shared" si="874"/>
        <v>4</v>
      </c>
      <c r="BC738" s="2">
        <f t="shared" si="875"/>
        <v>2</v>
      </c>
      <c r="BD738" s="2">
        <f t="shared" si="876"/>
        <v>3</v>
      </c>
      <c r="BE738" s="2">
        <f t="shared" si="877"/>
        <v>4</v>
      </c>
      <c r="BF738" s="2">
        <f t="shared" si="878"/>
        <v>4</v>
      </c>
      <c r="BG738" s="2">
        <f t="shared" si="879"/>
        <v>3</v>
      </c>
      <c r="BH738" s="2">
        <f t="shared" si="880"/>
        <v>5</v>
      </c>
      <c r="BI738" s="2">
        <f t="shared" si="881"/>
        <v>5</v>
      </c>
      <c r="BJ738" s="2">
        <f t="shared" si="882"/>
        <v>3</v>
      </c>
      <c r="BK738" s="2">
        <f t="shared" si="883"/>
        <v>2</v>
      </c>
      <c r="BL738" s="2">
        <f t="shared" si="884"/>
        <v>2</v>
      </c>
      <c r="BM738" s="2">
        <f t="shared" si="885"/>
        <v>3</v>
      </c>
      <c r="BN738" s="2">
        <f t="shared" si="886"/>
        <v>2</v>
      </c>
      <c r="BO738" s="3">
        <f t="shared" si="908"/>
        <v>2</v>
      </c>
      <c r="BP738">
        <f t="shared" si="909"/>
        <v>1</v>
      </c>
      <c r="BR738">
        <v>12</v>
      </c>
      <c r="BS738">
        <f t="shared" si="887"/>
        <v>1</v>
      </c>
      <c r="BU738" s="1">
        <f t="shared" si="888"/>
        <v>4.223189427892251</v>
      </c>
      <c r="BV738" s="1">
        <f t="shared" si="889"/>
        <v>1.775678226642273</v>
      </c>
      <c r="BW738" s="1">
        <f t="shared" si="890"/>
        <v>1.7513323467408355</v>
      </c>
      <c r="BX738" s="1">
        <f t="shared" si="891"/>
        <v>2.2469667009225014</v>
      </c>
      <c r="BY738" s="1">
        <f t="shared" si="892"/>
        <v>1.9472451859626649</v>
      </c>
      <c r="BZ738" s="1">
        <f t="shared" si="893"/>
        <v>1.9437280577198113</v>
      </c>
      <c r="CA738" s="1">
        <f t="shared" si="894"/>
        <v>2.0750875186683881</v>
      </c>
      <c r="CB738" s="1">
        <f t="shared" si="895"/>
        <v>1.93514610345432</v>
      </c>
      <c r="CC738" s="1">
        <f t="shared" si="896"/>
        <v>2.1082744423106692</v>
      </c>
      <c r="CD738" s="1">
        <f t="shared" si="897"/>
        <v>9.8291368005721917</v>
      </c>
      <c r="CE738" s="1">
        <f t="shared" si="898"/>
        <v>2.0974793317246028</v>
      </c>
      <c r="CF738" s="1">
        <f t="shared" si="899"/>
        <v>2.0425956118113313</v>
      </c>
      <c r="CG738" s="1">
        <f t="shared" si="900"/>
        <v>2.3311039167524452</v>
      </c>
      <c r="CH738" s="1">
        <f t="shared" si="901"/>
        <v>2.4174281612548878</v>
      </c>
      <c r="CI738" s="1">
        <f t="shared" si="902"/>
        <v>2.5386204176210971</v>
      </c>
      <c r="CJ738" s="1">
        <f t="shared" si="903"/>
        <v>2.6430654734843504</v>
      </c>
      <c r="CK738" s="1">
        <f t="shared" si="904"/>
        <v>2.584463888419871</v>
      </c>
      <c r="CL738" s="5">
        <f t="shared" si="910"/>
        <v>3</v>
      </c>
      <c r="CN738" s="9">
        <f t="shared" si="911"/>
        <v>1.7513323467408355</v>
      </c>
    </row>
    <row r="739" spans="1:92" x14ac:dyDescent="0.2">
      <c r="A739" s="4">
        <v>737</v>
      </c>
      <c r="B739" s="1">
        <v>0.52179874631004497</v>
      </c>
      <c r="C739" s="1">
        <v>0.35899999999999999</v>
      </c>
      <c r="D739" s="1">
        <v>33</v>
      </c>
      <c r="E739" s="1">
        <v>0</v>
      </c>
      <c r="F739" s="1">
        <v>67</v>
      </c>
      <c r="G739" s="1">
        <v>5.3840861600988097</v>
      </c>
      <c r="H739" s="1">
        <v>6</v>
      </c>
      <c r="I739">
        <v>1500</v>
      </c>
      <c r="J739">
        <v>0.15</v>
      </c>
      <c r="K739">
        <v>37.5</v>
      </c>
      <c r="L739" s="1"/>
      <c r="M739" s="2">
        <f t="shared" si="836"/>
        <v>2</v>
      </c>
      <c r="N739" s="2">
        <f t="shared" si="837"/>
        <v>6</v>
      </c>
      <c r="O739" s="2">
        <f t="shared" si="838"/>
        <v>5</v>
      </c>
      <c r="P739" s="2">
        <f t="shared" si="839"/>
        <v>5</v>
      </c>
      <c r="Q739" s="2">
        <f t="shared" si="840"/>
        <v>7</v>
      </c>
      <c r="R739" s="2">
        <f t="shared" si="841"/>
        <v>8</v>
      </c>
      <c r="S739" s="2">
        <f t="shared" si="842"/>
        <v>5</v>
      </c>
      <c r="T739" s="2">
        <f t="shared" si="843"/>
        <v>5</v>
      </c>
      <c r="U739" s="2">
        <f t="shared" si="844"/>
        <v>8</v>
      </c>
      <c r="V739" s="2">
        <f t="shared" si="845"/>
        <v>7</v>
      </c>
      <c r="W739" s="2">
        <f t="shared" si="846"/>
        <v>3</v>
      </c>
      <c r="X739" s="2">
        <f t="shared" si="847"/>
        <v>5</v>
      </c>
      <c r="Y739" s="2">
        <f t="shared" si="848"/>
        <v>2</v>
      </c>
      <c r="Z739" s="2">
        <f t="shared" si="849"/>
        <v>2</v>
      </c>
      <c r="AA739" s="2">
        <f t="shared" si="850"/>
        <v>1</v>
      </c>
      <c r="AB739" s="2">
        <f t="shared" si="851"/>
        <v>2</v>
      </c>
      <c r="AC739" s="2">
        <f t="shared" si="852"/>
        <v>1</v>
      </c>
      <c r="AD739" s="3">
        <f t="shared" si="905"/>
        <v>6</v>
      </c>
      <c r="AE739" s="2">
        <f t="shared" si="853"/>
        <v>5</v>
      </c>
      <c r="AF739" s="2">
        <f t="shared" si="854"/>
        <v>9</v>
      </c>
      <c r="AG739" s="2">
        <f t="shared" si="855"/>
        <v>8</v>
      </c>
      <c r="AH739" s="2">
        <f t="shared" si="856"/>
        <v>8</v>
      </c>
      <c r="AI739" s="2">
        <f t="shared" si="857"/>
        <v>9</v>
      </c>
      <c r="AJ739" s="2">
        <f t="shared" si="858"/>
        <v>10</v>
      </c>
      <c r="AK739" s="2">
        <f t="shared" si="859"/>
        <v>7</v>
      </c>
      <c r="AL739" s="2">
        <f t="shared" si="860"/>
        <v>8</v>
      </c>
      <c r="AM739" s="2">
        <f t="shared" si="861"/>
        <v>10</v>
      </c>
      <c r="AN739" s="2">
        <f t="shared" si="862"/>
        <v>9</v>
      </c>
      <c r="AO739" s="2">
        <f t="shared" si="863"/>
        <v>5</v>
      </c>
      <c r="AP739" s="2">
        <f t="shared" si="864"/>
        <v>7</v>
      </c>
      <c r="AQ739" s="2">
        <f t="shared" si="865"/>
        <v>4</v>
      </c>
      <c r="AR739" s="2">
        <f t="shared" si="866"/>
        <v>3</v>
      </c>
      <c r="AS739" s="2">
        <f t="shared" si="867"/>
        <v>3</v>
      </c>
      <c r="AT739" s="2">
        <f t="shared" si="868"/>
        <v>4</v>
      </c>
      <c r="AU739" s="2">
        <f t="shared" si="869"/>
        <v>3</v>
      </c>
      <c r="AV739" s="3">
        <f t="shared" si="906"/>
        <v>6</v>
      </c>
      <c r="AW739">
        <f t="shared" si="907"/>
        <v>2</v>
      </c>
      <c r="AX739" s="2">
        <f t="shared" si="870"/>
        <v>2</v>
      </c>
      <c r="AY739" s="2">
        <f t="shared" si="871"/>
        <v>5</v>
      </c>
      <c r="AZ739" s="2">
        <f t="shared" si="872"/>
        <v>6</v>
      </c>
      <c r="BA739" s="2">
        <f t="shared" si="873"/>
        <v>5</v>
      </c>
      <c r="BB739" s="2">
        <f t="shared" si="874"/>
        <v>6</v>
      </c>
      <c r="BC739" s="2">
        <f t="shared" si="875"/>
        <v>6</v>
      </c>
      <c r="BD739" s="2">
        <f t="shared" si="876"/>
        <v>3</v>
      </c>
      <c r="BE739" s="2">
        <f t="shared" si="877"/>
        <v>6</v>
      </c>
      <c r="BF739" s="2">
        <f t="shared" si="878"/>
        <v>6</v>
      </c>
      <c r="BG739" s="2">
        <f t="shared" si="879"/>
        <v>5</v>
      </c>
      <c r="BH739" s="2">
        <f t="shared" si="880"/>
        <v>4</v>
      </c>
      <c r="BI739" s="2">
        <f t="shared" si="881"/>
        <v>7</v>
      </c>
      <c r="BJ739" s="2">
        <f t="shared" si="882"/>
        <v>4</v>
      </c>
      <c r="BK739" s="2">
        <f t="shared" si="883"/>
        <v>2</v>
      </c>
      <c r="BL739" s="2">
        <f t="shared" si="884"/>
        <v>2</v>
      </c>
      <c r="BM739" s="2">
        <f t="shared" si="885"/>
        <v>3</v>
      </c>
      <c r="BN739" s="2">
        <f t="shared" si="886"/>
        <v>2</v>
      </c>
      <c r="BO739" s="3">
        <f t="shared" si="908"/>
        <v>12</v>
      </c>
      <c r="BP739">
        <f t="shared" si="909"/>
        <v>1</v>
      </c>
      <c r="BR739">
        <v>3</v>
      </c>
      <c r="BS739">
        <f t="shared" si="887"/>
        <v>1</v>
      </c>
      <c r="BU739" s="1">
        <f t="shared" si="888"/>
        <v>7.0627703770769967</v>
      </c>
      <c r="BV739" s="1">
        <f t="shared" si="889"/>
        <v>3.8881350911894388</v>
      </c>
      <c r="BW739" s="1">
        <f t="shared" si="890"/>
        <v>2.5714996413541273</v>
      </c>
      <c r="BX739" s="1">
        <f t="shared" si="891"/>
        <v>4.7209376407454471</v>
      </c>
      <c r="BY739" s="1">
        <f t="shared" si="892"/>
        <v>2.7990512895403357</v>
      </c>
      <c r="BZ739" s="1">
        <f t="shared" si="893"/>
        <v>1.709495825693939</v>
      </c>
      <c r="CA739" s="1">
        <f t="shared" si="894"/>
        <v>3.6334992719931538</v>
      </c>
      <c r="CB739" s="1">
        <f t="shared" si="895"/>
        <v>1.6904594624235332</v>
      </c>
      <c r="CC739" s="1">
        <f t="shared" si="896"/>
        <v>1.9021241742346344</v>
      </c>
      <c r="CD739" s="1">
        <f t="shared" si="897"/>
        <v>9.8174348568155345</v>
      </c>
      <c r="CE739" s="1">
        <f t="shared" si="898"/>
        <v>5.3494951152138777</v>
      </c>
      <c r="CF739" s="1">
        <f t="shared" si="899"/>
        <v>1.9382916317514991</v>
      </c>
      <c r="CG739" s="1">
        <f t="shared" si="900"/>
        <v>2.2019803853961175</v>
      </c>
      <c r="CH739" s="1">
        <f t="shared" si="901"/>
        <v>2.3441726033157808</v>
      </c>
      <c r="CI739" s="1">
        <f t="shared" si="902"/>
        <v>2.4890662030039721</v>
      </c>
      <c r="CJ739" s="1">
        <f t="shared" si="903"/>
        <v>2.5945931347164124</v>
      </c>
      <c r="CK739" s="1">
        <f t="shared" si="904"/>
        <v>2.5424784265921301</v>
      </c>
      <c r="CL739" s="5">
        <f t="shared" si="910"/>
        <v>8</v>
      </c>
      <c r="CN739" s="9">
        <f t="shared" si="911"/>
        <v>1.6904594624235332</v>
      </c>
    </row>
    <row r="740" spans="1:92" x14ac:dyDescent="0.2">
      <c r="A740" s="4">
        <v>738</v>
      </c>
      <c r="B740" s="1">
        <v>0.41601433552872902</v>
      </c>
      <c r="C740" s="1">
        <v>11.714</v>
      </c>
      <c r="D740" s="1">
        <v>63</v>
      </c>
      <c r="E740" s="1">
        <v>12</v>
      </c>
      <c r="F740" s="1">
        <v>25</v>
      </c>
      <c r="G740" s="1">
        <v>7.4550140489462899</v>
      </c>
      <c r="H740" s="1">
        <v>6</v>
      </c>
      <c r="I740">
        <v>1500</v>
      </c>
      <c r="J740">
        <v>0.15</v>
      </c>
      <c r="K740">
        <v>37.5</v>
      </c>
      <c r="L740" s="1"/>
      <c r="M740" s="2">
        <f t="shared" si="836"/>
        <v>3</v>
      </c>
      <c r="N740" s="2">
        <f t="shared" si="837"/>
        <v>6</v>
      </c>
      <c r="O740" s="2">
        <f t="shared" si="838"/>
        <v>7</v>
      </c>
      <c r="P740" s="2">
        <f t="shared" si="839"/>
        <v>4</v>
      </c>
      <c r="Q740" s="2">
        <f t="shared" si="840"/>
        <v>7</v>
      </c>
      <c r="R740" s="2">
        <f t="shared" si="841"/>
        <v>7</v>
      </c>
      <c r="S740" s="2">
        <f t="shared" si="842"/>
        <v>7</v>
      </c>
      <c r="T740" s="2">
        <f t="shared" si="843"/>
        <v>4</v>
      </c>
      <c r="U740" s="2">
        <f t="shared" si="844"/>
        <v>7</v>
      </c>
      <c r="V740" s="2">
        <f t="shared" si="845"/>
        <v>7</v>
      </c>
      <c r="W740" s="2">
        <f t="shared" si="846"/>
        <v>3</v>
      </c>
      <c r="X740" s="2">
        <f t="shared" si="847"/>
        <v>4</v>
      </c>
      <c r="Y740" s="2">
        <f t="shared" si="848"/>
        <v>1</v>
      </c>
      <c r="Z740" s="2">
        <f t="shared" si="849"/>
        <v>1</v>
      </c>
      <c r="AA740" s="2">
        <f t="shared" si="850"/>
        <v>1</v>
      </c>
      <c r="AB740" s="2">
        <f t="shared" si="851"/>
        <v>1</v>
      </c>
      <c r="AC740" s="2">
        <f t="shared" si="852"/>
        <v>0</v>
      </c>
      <c r="AD740" s="3">
        <f t="shared" si="905"/>
        <v>3</v>
      </c>
      <c r="AE740" s="2">
        <f t="shared" si="853"/>
        <v>6</v>
      </c>
      <c r="AF740" s="2">
        <f t="shared" si="854"/>
        <v>9</v>
      </c>
      <c r="AG740" s="2">
        <f t="shared" si="855"/>
        <v>10</v>
      </c>
      <c r="AH740" s="2">
        <f t="shared" si="856"/>
        <v>7</v>
      </c>
      <c r="AI740" s="2">
        <f t="shared" si="857"/>
        <v>9</v>
      </c>
      <c r="AJ740" s="2">
        <f t="shared" si="858"/>
        <v>9</v>
      </c>
      <c r="AK740" s="2">
        <f t="shared" si="859"/>
        <v>9</v>
      </c>
      <c r="AL740" s="2">
        <f t="shared" si="860"/>
        <v>7</v>
      </c>
      <c r="AM740" s="2">
        <f t="shared" si="861"/>
        <v>9</v>
      </c>
      <c r="AN740" s="2">
        <f t="shared" si="862"/>
        <v>9</v>
      </c>
      <c r="AO740" s="2">
        <f t="shared" si="863"/>
        <v>5</v>
      </c>
      <c r="AP740" s="2">
        <f t="shared" si="864"/>
        <v>6</v>
      </c>
      <c r="AQ740" s="2">
        <f t="shared" si="865"/>
        <v>3</v>
      </c>
      <c r="AR740" s="2">
        <f t="shared" si="866"/>
        <v>2</v>
      </c>
      <c r="AS740" s="2">
        <f t="shared" si="867"/>
        <v>3</v>
      </c>
      <c r="AT740" s="2">
        <f t="shared" si="868"/>
        <v>3</v>
      </c>
      <c r="AU740" s="2">
        <f t="shared" si="869"/>
        <v>2</v>
      </c>
      <c r="AV740" s="3">
        <f t="shared" si="906"/>
        <v>3</v>
      </c>
      <c r="AW740">
        <f t="shared" si="907"/>
        <v>1</v>
      </c>
      <c r="AX740" s="2">
        <f t="shared" si="870"/>
        <v>3</v>
      </c>
      <c r="AY740" s="2">
        <f t="shared" si="871"/>
        <v>6</v>
      </c>
      <c r="AZ740" s="2">
        <f t="shared" si="872"/>
        <v>8</v>
      </c>
      <c r="BA740" s="2">
        <f t="shared" si="873"/>
        <v>3</v>
      </c>
      <c r="BB740" s="2">
        <f t="shared" si="874"/>
        <v>4</v>
      </c>
      <c r="BC740" s="2">
        <f t="shared" si="875"/>
        <v>4</v>
      </c>
      <c r="BD740" s="2">
        <f t="shared" si="876"/>
        <v>6</v>
      </c>
      <c r="BE740" s="2">
        <f t="shared" si="877"/>
        <v>5</v>
      </c>
      <c r="BF740" s="2">
        <f t="shared" si="878"/>
        <v>5</v>
      </c>
      <c r="BG740" s="2">
        <f t="shared" si="879"/>
        <v>4</v>
      </c>
      <c r="BH740" s="2">
        <f t="shared" si="880"/>
        <v>4</v>
      </c>
      <c r="BI740" s="2">
        <f t="shared" si="881"/>
        <v>4</v>
      </c>
      <c r="BJ740" s="2">
        <f t="shared" si="882"/>
        <v>2</v>
      </c>
      <c r="BK740" s="2">
        <f t="shared" si="883"/>
        <v>2</v>
      </c>
      <c r="BL740" s="2">
        <f t="shared" si="884"/>
        <v>2</v>
      </c>
      <c r="BM740" s="2">
        <f t="shared" si="885"/>
        <v>2</v>
      </c>
      <c r="BN740" s="2">
        <f t="shared" si="886"/>
        <v>1</v>
      </c>
      <c r="BO740" s="3">
        <f t="shared" si="908"/>
        <v>3</v>
      </c>
      <c r="BP740">
        <f t="shared" si="909"/>
        <v>1</v>
      </c>
      <c r="BR740">
        <v>12</v>
      </c>
      <c r="BS740">
        <f t="shared" si="887"/>
        <v>1</v>
      </c>
      <c r="BU740" s="1">
        <f t="shared" si="888"/>
        <v>4.7716157214585868</v>
      </c>
      <c r="BV740" s="1">
        <f t="shared" si="889"/>
        <v>2.3604403040244044</v>
      </c>
      <c r="BW740" s="1">
        <f t="shared" si="890"/>
        <v>1.9360287313191262</v>
      </c>
      <c r="BX740" s="1">
        <f t="shared" si="891"/>
        <v>3.3763088341243699</v>
      </c>
      <c r="BY740" s="1">
        <f t="shared" si="892"/>
        <v>2.543410968108955</v>
      </c>
      <c r="BZ740" s="1">
        <f t="shared" si="893"/>
        <v>2.2308026301865835</v>
      </c>
      <c r="CA740" s="1">
        <f t="shared" si="894"/>
        <v>2.2217532239774651</v>
      </c>
      <c r="CB740" s="1">
        <f t="shared" si="895"/>
        <v>2.2861720829462646</v>
      </c>
      <c r="CC740" s="1">
        <f t="shared" si="896"/>
        <v>2.4658871031796625</v>
      </c>
      <c r="CD740" s="1">
        <f t="shared" si="897"/>
        <v>9.9041828624394146</v>
      </c>
      <c r="CE740" s="1">
        <f t="shared" si="898"/>
        <v>2.5408633796778228</v>
      </c>
      <c r="CF740" s="1">
        <f t="shared" si="899"/>
        <v>2.3051659225525096</v>
      </c>
      <c r="CG740" s="1">
        <f t="shared" si="900"/>
        <v>2.607097069306139</v>
      </c>
      <c r="CH740" s="1">
        <f t="shared" si="901"/>
        <v>2.7774295594167699</v>
      </c>
      <c r="CI740" s="1">
        <f t="shared" si="902"/>
        <v>2.8770210815302764</v>
      </c>
      <c r="CJ740" s="1">
        <f t="shared" si="903"/>
        <v>2.969208678108457</v>
      </c>
      <c r="CK740" s="1">
        <f t="shared" si="904"/>
        <v>2.9216164019479409</v>
      </c>
      <c r="CL740" s="5">
        <f t="shared" si="910"/>
        <v>3</v>
      </c>
      <c r="CN740" s="9">
        <f t="shared" si="911"/>
        <v>1.9360287313191262</v>
      </c>
    </row>
    <row r="741" spans="1:92" x14ac:dyDescent="0.2">
      <c r="A741" s="4">
        <v>739</v>
      </c>
      <c r="B741" s="1">
        <v>0.52450323930859599</v>
      </c>
      <c r="C741" s="1">
        <v>0.45200000000000001</v>
      </c>
      <c r="D741" s="1">
        <v>13</v>
      </c>
      <c r="E741" s="1">
        <v>0</v>
      </c>
      <c r="F741" s="1">
        <v>87</v>
      </c>
      <c r="G741" s="1">
        <v>6.7830340312077499</v>
      </c>
      <c r="H741" s="1">
        <v>6</v>
      </c>
      <c r="I741">
        <v>1500</v>
      </c>
      <c r="J741">
        <v>0.15</v>
      </c>
      <c r="K741">
        <v>37.5</v>
      </c>
      <c r="L741" s="1"/>
      <c r="M741" s="2">
        <f t="shared" si="836"/>
        <v>2</v>
      </c>
      <c r="N741" s="2">
        <f t="shared" si="837"/>
        <v>6</v>
      </c>
      <c r="O741" s="2">
        <f t="shared" si="838"/>
        <v>5</v>
      </c>
      <c r="P741" s="2">
        <f t="shared" si="839"/>
        <v>4</v>
      </c>
      <c r="Q741" s="2">
        <f t="shared" si="840"/>
        <v>6</v>
      </c>
      <c r="R741" s="2">
        <f t="shared" si="841"/>
        <v>7</v>
      </c>
      <c r="S741" s="2">
        <f t="shared" si="842"/>
        <v>5</v>
      </c>
      <c r="T741" s="2">
        <f t="shared" si="843"/>
        <v>4</v>
      </c>
      <c r="U741" s="2">
        <f t="shared" si="844"/>
        <v>8</v>
      </c>
      <c r="V741" s="2">
        <f t="shared" si="845"/>
        <v>7</v>
      </c>
      <c r="W741" s="2">
        <f t="shared" si="846"/>
        <v>3</v>
      </c>
      <c r="X741" s="2">
        <f t="shared" si="847"/>
        <v>5</v>
      </c>
      <c r="Y741" s="2">
        <f t="shared" si="848"/>
        <v>2</v>
      </c>
      <c r="Z741" s="2">
        <f t="shared" si="849"/>
        <v>2</v>
      </c>
      <c r="AA741" s="2">
        <f t="shared" si="850"/>
        <v>1</v>
      </c>
      <c r="AB741" s="2">
        <f t="shared" si="851"/>
        <v>2</v>
      </c>
      <c r="AC741" s="2">
        <f t="shared" si="852"/>
        <v>1</v>
      </c>
      <c r="AD741" s="3">
        <f t="shared" si="905"/>
        <v>9</v>
      </c>
      <c r="AE741" s="2">
        <f t="shared" si="853"/>
        <v>5</v>
      </c>
      <c r="AF741" s="2">
        <f t="shared" si="854"/>
        <v>9</v>
      </c>
      <c r="AG741" s="2">
        <f t="shared" si="855"/>
        <v>8</v>
      </c>
      <c r="AH741" s="2">
        <f t="shared" si="856"/>
        <v>7</v>
      </c>
      <c r="AI741" s="2">
        <f t="shared" si="857"/>
        <v>8</v>
      </c>
      <c r="AJ741" s="2">
        <f t="shared" si="858"/>
        <v>9</v>
      </c>
      <c r="AK741" s="2">
        <f t="shared" si="859"/>
        <v>7</v>
      </c>
      <c r="AL741" s="2">
        <f t="shared" si="860"/>
        <v>7</v>
      </c>
      <c r="AM741" s="2">
        <f t="shared" si="861"/>
        <v>10</v>
      </c>
      <c r="AN741" s="2">
        <f t="shared" si="862"/>
        <v>9</v>
      </c>
      <c r="AO741" s="2">
        <f t="shared" si="863"/>
        <v>5</v>
      </c>
      <c r="AP741" s="2">
        <f t="shared" si="864"/>
        <v>7</v>
      </c>
      <c r="AQ741" s="2">
        <f t="shared" si="865"/>
        <v>4</v>
      </c>
      <c r="AR741" s="2">
        <f t="shared" si="866"/>
        <v>3</v>
      </c>
      <c r="AS741" s="2">
        <f t="shared" si="867"/>
        <v>3</v>
      </c>
      <c r="AT741" s="2">
        <f t="shared" si="868"/>
        <v>4</v>
      </c>
      <c r="AU741" s="2">
        <f t="shared" si="869"/>
        <v>3</v>
      </c>
      <c r="AV741" s="3">
        <f t="shared" si="906"/>
        <v>9</v>
      </c>
      <c r="AW741">
        <f t="shared" si="907"/>
        <v>1</v>
      </c>
      <c r="AX741" s="2">
        <f t="shared" si="870"/>
        <v>2</v>
      </c>
      <c r="AY741" s="2">
        <f t="shared" si="871"/>
        <v>5</v>
      </c>
      <c r="AZ741" s="2">
        <f t="shared" si="872"/>
        <v>6</v>
      </c>
      <c r="BA741" s="2">
        <f t="shared" si="873"/>
        <v>4</v>
      </c>
      <c r="BB741" s="2">
        <f t="shared" si="874"/>
        <v>5</v>
      </c>
      <c r="BC741" s="2">
        <f t="shared" si="875"/>
        <v>5</v>
      </c>
      <c r="BD741" s="2">
        <f t="shared" si="876"/>
        <v>3</v>
      </c>
      <c r="BE741" s="2">
        <f t="shared" si="877"/>
        <v>6</v>
      </c>
      <c r="BF741" s="2">
        <f t="shared" si="878"/>
        <v>6</v>
      </c>
      <c r="BG741" s="2">
        <f t="shared" si="879"/>
        <v>5</v>
      </c>
      <c r="BH741" s="2">
        <f t="shared" si="880"/>
        <v>4</v>
      </c>
      <c r="BI741" s="2">
        <f t="shared" si="881"/>
        <v>7</v>
      </c>
      <c r="BJ741" s="2">
        <f t="shared" si="882"/>
        <v>4</v>
      </c>
      <c r="BK741" s="2">
        <f t="shared" si="883"/>
        <v>2</v>
      </c>
      <c r="BL741" s="2">
        <f t="shared" si="884"/>
        <v>2</v>
      </c>
      <c r="BM741" s="2">
        <f t="shared" si="885"/>
        <v>3</v>
      </c>
      <c r="BN741" s="2">
        <f t="shared" si="886"/>
        <v>2</v>
      </c>
      <c r="BO741" s="3">
        <f t="shared" si="908"/>
        <v>12</v>
      </c>
      <c r="BP741">
        <f t="shared" si="909"/>
        <v>1</v>
      </c>
      <c r="BR741">
        <v>2</v>
      </c>
      <c r="BS741">
        <f t="shared" si="887"/>
        <v>1</v>
      </c>
      <c r="BU741" s="1">
        <f t="shared" si="888"/>
        <v>5.8833736606609497</v>
      </c>
      <c r="BV741" s="1">
        <f t="shared" si="889"/>
        <v>2.9432372036855967</v>
      </c>
      <c r="BW741" s="1">
        <f t="shared" si="890"/>
        <v>2.046644361624665</v>
      </c>
      <c r="BX741" s="1">
        <f t="shared" si="891"/>
        <v>3.6052453951900287</v>
      </c>
      <c r="BY741" s="1">
        <f t="shared" si="892"/>
        <v>2.2473833242338244</v>
      </c>
      <c r="BZ741" s="1">
        <f t="shared" si="893"/>
        <v>1.6317333674414893</v>
      </c>
      <c r="CA741" s="1">
        <f t="shared" si="894"/>
        <v>2.9202578876016752</v>
      </c>
      <c r="CB741" s="1">
        <f t="shared" si="895"/>
        <v>1.6984709626636272</v>
      </c>
      <c r="CC741" s="1">
        <f t="shared" si="896"/>
        <v>1.9151510681439139</v>
      </c>
      <c r="CD741" s="1">
        <f t="shared" si="897"/>
        <v>9.7926446475250852</v>
      </c>
      <c r="CE741" s="1">
        <f t="shared" si="898"/>
        <v>4.1528022907450088</v>
      </c>
      <c r="CF741" s="1">
        <f t="shared" si="899"/>
        <v>1.807886433717252</v>
      </c>
      <c r="CG741" s="1">
        <f t="shared" si="900"/>
        <v>2.1221399534931997</v>
      </c>
      <c r="CH741" s="1">
        <f t="shared" si="901"/>
        <v>2.3594237683004096</v>
      </c>
      <c r="CI741" s="1">
        <f t="shared" si="902"/>
        <v>2.4966997445558414</v>
      </c>
      <c r="CJ741" s="1">
        <f t="shared" si="903"/>
        <v>2.6022713337829502</v>
      </c>
      <c r="CK741" s="1">
        <f t="shared" si="904"/>
        <v>2.5484744541002375</v>
      </c>
      <c r="CL741" s="5">
        <f t="shared" si="910"/>
        <v>6</v>
      </c>
      <c r="CN741" s="9">
        <f t="shared" si="911"/>
        <v>1.6317333674414893</v>
      </c>
    </row>
    <row r="742" spans="1:92" x14ac:dyDescent="0.2">
      <c r="A742" s="4">
        <v>740</v>
      </c>
      <c r="B742" s="1">
        <v>0.41930996830985601</v>
      </c>
      <c r="C742" s="1">
        <v>1.77</v>
      </c>
      <c r="D742" s="1">
        <v>81</v>
      </c>
      <c r="E742" s="1">
        <v>19</v>
      </c>
      <c r="F742" s="1">
        <v>0</v>
      </c>
      <c r="G742" s="1">
        <v>14.8774897019811</v>
      </c>
      <c r="H742" s="1">
        <v>7</v>
      </c>
      <c r="I742">
        <v>1500</v>
      </c>
      <c r="J742">
        <v>0.15</v>
      </c>
      <c r="K742">
        <v>37.5</v>
      </c>
      <c r="L742" s="1"/>
      <c r="M742" s="2">
        <f t="shared" si="836"/>
        <v>3</v>
      </c>
      <c r="N742" s="2">
        <f t="shared" si="837"/>
        <v>8</v>
      </c>
      <c r="O742" s="2">
        <f t="shared" si="838"/>
        <v>4</v>
      </c>
      <c r="P742" s="2">
        <f t="shared" si="839"/>
        <v>5</v>
      </c>
      <c r="Q742" s="2">
        <f t="shared" si="840"/>
        <v>6</v>
      </c>
      <c r="R742" s="2">
        <f t="shared" si="841"/>
        <v>5</v>
      </c>
      <c r="S742" s="2">
        <f t="shared" si="842"/>
        <v>8</v>
      </c>
      <c r="T742" s="2">
        <f t="shared" si="843"/>
        <v>4</v>
      </c>
      <c r="U742" s="2">
        <f t="shared" si="844"/>
        <v>5</v>
      </c>
      <c r="V742" s="2">
        <f t="shared" si="845"/>
        <v>6</v>
      </c>
      <c r="W742" s="2">
        <f t="shared" si="846"/>
        <v>3</v>
      </c>
      <c r="X742" s="2">
        <f t="shared" si="847"/>
        <v>3</v>
      </c>
      <c r="Y742" s="2">
        <f t="shared" si="848"/>
        <v>1</v>
      </c>
      <c r="Z742" s="2">
        <f t="shared" si="849"/>
        <v>1</v>
      </c>
      <c r="AA742" s="2">
        <f t="shared" si="850"/>
        <v>2</v>
      </c>
      <c r="AB742" s="2">
        <f t="shared" si="851"/>
        <v>1</v>
      </c>
      <c r="AC742" s="2">
        <f t="shared" si="852"/>
        <v>0</v>
      </c>
      <c r="AD742" s="3">
        <f t="shared" si="905"/>
        <v>2</v>
      </c>
      <c r="AE742" s="2">
        <f t="shared" si="853"/>
        <v>6</v>
      </c>
      <c r="AF742" s="2">
        <f t="shared" si="854"/>
        <v>11</v>
      </c>
      <c r="AG742" s="2">
        <f t="shared" si="855"/>
        <v>7</v>
      </c>
      <c r="AH742" s="2">
        <f t="shared" si="856"/>
        <v>8</v>
      </c>
      <c r="AI742" s="2">
        <f t="shared" si="857"/>
        <v>8</v>
      </c>
      <c r="AJ742" s="2">
        <f t="shared" si="858"/>
        <v>7</v>
      </c>
      <c r="AK742" s="2">
        <f t="shared" si="859"/>
        <v>10</v>
      </c>
      <c r="AL742" s="2">
        <f t="shared" si="860"/>
        <v>7</v>
      </c>
      <c r="AM742" s="2">
        <f t="shared" si="861"/>
        <v>7</v>
      </c>
      <c r="AN742" s="2">
        <f t="shared" si="862"/>
        <v>8</v>
      </c>
      <c r="AO742" s="2">
        <f t="shared" si="863"/>
        <v>5</v>
      </c>
      <c r="AP742" s="2">
        <f t="shared" si="864"/>
        <v>5</v>
      </c>
      <c r="AQ742" s="2">
        <f t="shared" si="865"/>
        <v>3</v>
      </c>
      <c r="AR742" s="2">
        <f t="shared" si="866"/>
        <v>2</v>
      </c>
      <c r="AS742" s="2">
        <f t="shared" si="867"/>
        <v>4</v>
      </c>
      <c r="AT742" s="2">
        <f t="shared" si="868"/>
        <v>3</v>
      </c>
      <c r="AU742" s="2">
        <f t="shared" si="869"/>
        <v>2</v>
      </c>
      <c r="AV742" s="3">
        <f t="shared" si="906"/>
        <v>2</v>
      </c>
      <c r="AW742">
        <f t="shared" si="907"/>
        <v>1</v>
      </c>
      <c r="AX742" s="2">
        <f t="shared" si="870"/>
        <v>3</v>
      </c>
      <c r="AY742" s="2">
        <f t="shared" si="871"/>
        <v>8</v>
      </c>
      <c r="AZ742" s="2">
        <f t="shared" si="872"/>
        <v>5</v>
      </c>
      <c r="BA742" s="2">
        <f t="shared" si="873"/>
        <v>4</v>
      </c>
      <c r="BB742" s="2">
        <f t="shared" si="874"/>
        <v>3</v>
      </c>
      <c r="BC742" s="2">
        <f t="shared" si="875"/>
        <v>2</v>
      </c>
      <c r="BD742" s="2">
        <f t="shared" si="876"/>
        <v>7</v>
      </c>
      <c r="BE742" s="2">
        <f t="shared" si="877"/>
        <v>3</v>
      </c>
      <c r="BF742" s="2">
        <f t="shared" si="878"/>
        <v>3</v>
      </c>
      <c r="BG742" s="2">
        <f t="shared" si="879"/>
        <v>3</v>
      </c>
      <c r="BH742" s="2">
        <f t="shared" si="880"/>
        <v>4</v>
      </c>
      <c r="BI742" s="2">
        <f t="shared" si="881"/>
        <v>3</v>
      </c>
      <c r="BJ742" s="2">
        <f t="shared" si="882"/>
        <v>2</v>
      </c>
      <c r="BK742" s="2">
        <f t="shared" si="883"/>
        <v>3</v>
      </c>
      <c r="BL742" s="2">
        <f t="shared" si="884"/>
        <v>3</v>
      </c>
      <c r="BM742" s="2">
        <f t="shared" si="885"/>
        <v>2</v>
      </c>
      <c r="BN742" s="2">
        <f t="shared" si="886"/>
        <v>1</v>
      </c>
      <c r="BO742" s="3">
        <f t="shared" si="908"/>
        <v>2</v>
      </c>
      <c r="BP742">
        <f t="shared" si="909"/>
        <v>1</v>
      </c>
      <c r="BR742">
        <v>2</v>
      </c>
      <c r="BS742">
        <f t="shared" si="887"/>
        <v>1</v>
      </c>
      <c r="BU742" s="1">
        <f t="shared" si="888"/>
        <v>3.9964215951595818</v>
      </c>
      <c r="BV742" s="1">
        <f t="shared" si="889"/>
        <v>1.4458844517962983</v>
      </c>
      <c r="BW742" s="1">
        <f t="shared" si="890"/>
        <v>1.5563945693874091</v>
      </c>
      <c r="BX742" s="1">
        <f t="shared" si="891"/>
        <v>1.7961021348311799</v>
      </c>
      <c r="BY742" s="1">
        <f t="shared" si="892"/>
        <v>1.8281251183162435</v>
      </c>
      <c r="BZ742" s="1">
        <f t="shared" si="893"/>
        <v>1.983613172366204</v>
      </c>
      <c r="CA742" s="1">
        <f t="shared" si="894"/>
        <v>1.8894211559743064</v>
      </c>
      <c r="CB742" s="1">
        <f t="shared" si="895"/>
        <v>2.0990642041783238</v>
      </c>
      <c r="CC742" s="1">
        <f t="shared" si="896"/>
        <v>2.2989192097863307</v>
      </c>
      <c r="CD742" s="1">
        <f t="shared" si="897"/>
        <v>9.8416547318336765</v>
      </c>
      <c r="CE742" s="1">
        <f t="shared" si="898"/>
        <v>1.8210581536672827</v>
      </c>
      <c r="CF742" s="1">
        <f t="shared" si="899"/>
        <v>2.0318868819112206</v>
      </c>
      <c r="CG742" s="1">
        <f t="shared" si="900"/>
        <v>2.3569056928014001</v>
      </c>
      <c r="CH742" s="1">
        <f t="shared" si="901"/>
        <v>2.6151656886002597</v>
      </c>
      <c r="CI742" s="1">
        <f t="shared" si="902"/>
        <v>2.7039466342762442</v>
      </c>
      <c r="CJ742" s="1">
        <f t="shared" si="903"/>
        <v>2.8024181679342273</v>
      </c>
      <c r="CK742" s="1">
        <f t="shared" si="904"/>
        <v>2.7462833591009375</v>
      </c>
      <c r="CL742" s="5">
        <f t="shared" si="910"/>
        <v>2</v>
      </c>
      <c r="CN742" s="9">
        <f t="shared" si="911"/>
        <v>1.4458844517962983</v>
      </c>
    </row>
    <row r="743" spans="1:92" x14ac:dyDescent="0.2">
      <c r="A743" s="4">
        <v>741</v>
      </c>
      <c r="B743" s="1">
        <v>0.415873225368591</v>
      </c>
      <c r="C743" s="1">
        <v>10.37</v>
      </c>
      <c r="D743" s="1">
        <v>33</v>
      </c>
      <c r="E743" s="1">
        <v>30</v>
      </c>
      <c r="F743" s="1">
        <v>37</v>
      </c>
      <c r="G743" s="1">
        <v>13.1993940219274</v>
      </c>
      <c r="H743" s="1">
        <v>7</v>
      </c>
      <c r="I743">
        <v>1500</v>
      </c>
      <c r="J743">
        <v>0.15</v>
      </c>
      <c r="K743">
        <v>37.5</v>
      </c>
      <c r="L743" s="1"/>
      <c r="M743" s="2">
        <f t="shared" si="836"/>
        <v>3</v>
      </c>
      <c r="N743" s="2">
        <f t="shared" si="837"/>
        <v>7</v>
      </c>
      <c r="O743" s="2">
        <f t="shared" si="838"/>
        <v>4</v>
      </c>
      <c r="P743" s="2">
        <f t="shared" si="839"/>
        <v>8</v>
      </c>
      <c r="Q743" s="2">
        <f t="shared" si="840"/>
        <v>9</v>
      </c>
      <c r="R743" s="2">
        <f t="shared" si="841"/>
        <v>8</v>
      </c>
      <c r="S743" s="2">
        <f t="shared" si="842"/>
        <v>4</v>
      </c>
      <c r="T743" s="2">
        <f t="shared" si="843"/>
        <v>4</v>
      </c>
      <c r="U743" s="2">
        <f t="shared" si="844"/>
        <v>4</v>
      </c>
      <c r="V743" s="2">
        <f t="shared" si="845"/>
        <v>7</v>
      </c>
      <c r="W743" s="2">
        <f t="shared" si="846"/>
        <v>3</v>
      </c>
      <c r="X743" s="2">
        <f t="shared" si="847"/>
        <v>3</v>
      </c>
      <c r="Y743" s="2">
        <f t="shared" si="848"/>
        <v>1</v>
      </c>
      <c r="Z743" s="2">
        <f t="shared" si="849"/>
        <v>1</v>
      </c>
      <c r="AA743" s="2">
        <f t="shared" si="850"/>
        <v>1</v>
      </c>
      <c r="AB743" s="2">
        <f t="shared" si="851"/>
        <v>1</v>
      </c>
      <c r="AC743" s="2">
        <f t="shared" si="852"/>
        <v>0</v>
      </c>
      <c r="AD743" s="3">
        <f t="shared" si="905"/>
        <v>5</v>
      </c>
      <c r="AE743" s="2">
        <f t="shared" si="853"/>
        <v>6</v>
      </c>
      <c r="AF743" s="2">
        <f t="shared" si="854"/>
        <v>10</v>
      </c>
      <c r="AG743" s="2">
        <f t="shared" si="855"/>
        <v>7</v>
      </c>
      <c r="AH743" s="2">
        <f t="shared" si="856"/>
        <v>11</v>
      </c>
      <c r="AI743" s="2">
        <f t="shared" si="857"/>
        <v>11</v>
      </c>
      <c r="AJ743" s="2">
        <f t="shared" si="858"/>
        <v>10</v>
      </c>
      <c r="AK743" s="2">
        <f t="shared" si="859"/>
        <v>6</v>
      </c>
      <c r="AL743" s="2">
        <f t="shared" si="860"/>
        <v>7</v>
      </c>
      <c r="AM743" s="2">
        <f t="shared" si="861"/>
        <v>6</v>
      </c>
      <c r="AN743" s="2">
        <f t="shared" si="862"/>
        <v>9</v>
      </c>
      <c r="AO743" s="2">
        <f t="shared" si="863"/>
        <v>5</v>
      </c>
      <c r="AP743" s="2">
        <f t="shared" si="864"/>
        <v>5</v>
      </c>
      <c r="AQ743" s="2">
        <f t="shared" si="865"/>
        <v>3</v>
      </c>
      <c r="AR743" s="2">
        <f t="shared" si="866"/>
        <v>2</v>
      </c>
      <c r="AS743" s="2">
        <f t="shared" si="867"/>
        <v>3</v>
      </c>
      <c r="AT743" s="2">
        <f t="shared" si="868"/>
        <v>3</v>
      </c>
      <c r="AU743" s="2">
        <f t="shared" si="869"/>
        <v>2</v>
      </c>
      <c r="AV743" s="3">
        <f t="shared" si="906"/>
        <v>4</v>
      </c>
      <c r="AW743">
        <f t="shared" si="907"/>
        <v>2</v>
      </c>
      <c r="AX743" s="2">
        <f t="shared" si="870"/>
        <v>3</v>
      </c>
      <c r="AY743" s="2">
        <f t="shared" si="871"/>
        <v>7</v>
      </c>
      <c r="AZ743" s="2">
        <f t="shared" si="872"/>
        <v>5</v>
      </c>
      <c r="BA743" s="2">
        <f t="shared" si="873"/>
        <v>7</v>
      </c>
      <c r="BB743" s="2">
        <f t="shared" si="874"/>
        <v>6</v>
      </c>
      <c r="BC743" s="2">
        <f t="shared" si="875"/>
        <v>5</v>
      </c>
      <c r="BD743" s="2">
        <f t="shared" si="876"/>
        <v>3</v>
      </c>
      <c r="BE743" s="2">
        <f t="shared" si="877"/>
        <v>2</v>
      </c>
      <c r="BF743" s="2">
        <f t="shared" si="878"/>
        <v>2</v>
      </c>
      <c r="BG743" s="2">
        <f t="shared" si="879"/>
        <v>4</v>
      </c>
      <c r="BH743" s="2">
        <f t="shared" si="880"/>
        <v>4</v>
      </c>
      <c r="BI743" s="2">
        <f t="shared" si="881"/>
        <v>3</v>
      </c>
      <c r="BJ743" s="2">
        <f t="shared" si="882"/>
        <v>2</v>
      </c>
      <c r="BK743" s="2">
        <f t="shared" si="883"/>
        <v>2</v>
      </c>
      <c r="BL743" s="2">
        <f t="shared" si="884"/>
        <v>2</v>
      </c>
      <c r="BM743" s="2">
        <f t="shared" si="885"/>
        <v>2</v>
      </c>
      <c r="BN743" s="2">
        <f t="shared" si="886"/>
        <v>1</v>
      </c>
      <c r="BO743" s="3">
        <f t="shared" si="908"/>
        <v>2</v>
      </c>
      <c r="BP743">
        <f t="shared" si="909"/>
        <v>2</v>
      </c>
      <c r="BR743">
        <v>3</v>
      </c>
      <c r="BS743">
        <f t="shared" si="887"/>
        <v>3</v>
      </c>
      <c r="BU743" s="1">
        <f t="shared" si="888"/>
        <v>4.2352575972060684</v>
      </c>
      <c r="BV743" s="1">
        <f t="shared" si="889"/>
        <v>1.9646599344070503</v>
      </c>
      <c r="BW743" s="1">
        <f t="shared" si="890"/>
        <v>2.0024804426560325</v>
      </c>
      <c r="BX743" s="1">
        <f t="shared" si="891"/>
        <v>2.3024454152273286</v>
      </c>
      <c r="BY743" s="1">
        <f t="shared" si="892"/>
        <v>2.1968741289162343</v>
      </c>
      <c r="BZ743" s="1">
        <f t="shared" si="893"/>
        <v>2.2986432163180308</v>
      </c>
      <c r="CA743" s="1">
        <f t="shared" si="894"/>
        <v>2.2814484769720154</v>
      </c>
      <c r="CB743" s="1">
        <f t="shared" si="895"/>
        <v>2.3566302957115934</v>
      </c>
      <c r="CC743" s="1">
        <f t="shared" si="896"/>
        <v>2.526268838697868</v>
      </c>
      <c r="CD743" s="1">
        <f t="shared" si="897"/>
        <v>9.9046105634105714</v>
      </c>
      <c r="CE743" s="1">
        <f t="shared" si="898"/>
        <v>2.2241409752157737</v>
      </c>
      <c r="CF743" s="1">
        <f t="shared" si="899"/>
        <v>2.3299094608296995</v>
      </c>
      <c r="CG743" s="1">
        <f t="shared" si="900"/>
        <v>2.6423616638355125</v>
      </c>
      <c r="CH743" s="1">
        <f t="shared" si="901"/>
        <v>2.806085122788569</v>
      </c>
      <c r="CI743" s="1">
        <f t="shared" si="902"/>
        <v>2.9041569585839362</v>
      </c>
      <c r="CJ743" s="1">
        <f t="shared" si="903"/>
        <v>2.9959852184183973</v>
      </c>
      <c r="CK743" s="1">
        <f t="shared" si="904"/>
        <v>2.9439037674905264</v>
      </c>
      <c r="CL743" s="5">
        <f t="shared" si="910"/>
        <v>2</v>
      </c>
      <c r="CN743" s="9">
        <f t="shared" si="911"/>
        <v>1.9646599344070503</v>
      </c>
    </row>
    <row r="744" spans="1:92" x14ac:dyDescent="0.2">
      <c r="A744" s="4">
        <v>742</v>
      </c>
      <c r="B744" s="1">
        <v>0.43115595259873102</v>
      </c>
      <c r="C744" s="1">
        <v>8.0470000000000006</v>
      </c>
      <c r="D744" s="1">
        <v>64</v>
      </c>
      <c r="E744" s="1">
        <v>23</v>
      </c>
      <c r="F744" s="1">
        <v>13</v>
      </c>
      <c r="G744" s="1">
        <v>7.2425679689616604</v>
      </c>
      <c r="H744" s="1">
        <v>6</v>
      </c>
      <c r="I744">
        <v>1500</v>
      </c>
      <c r="J744">
        <v>0.15</v>
      </c>
      <c r="K744">
        <v>37.5</v>
      </c>
      <c r="L744" s="1"/>
      <c r="M744" s="2">
        <f t="shared" si="836"/>
        <v>3</v>
      </c>
      <c r="N744" s="2">
        <f t="shared" si="837"/>
        <v>7</v>
      </c>
      <c r="O744" s="2">
        <f t="shared" si="838"/>
        <v>8</v>
      </c>
      <c r="P744" s="2">
        <f t="shared" si="839"/>
        <v>4</v>
      </c>
      <c r="Q744" s="2">
        <f t="shared" si="840"/>
        <v>6</v>
      </c>
      <c r="R744" s="2">
        <f t="shared" si="841"/>
        <v>8</v>
      </c>
      <c r="S744" s="2">
        <f t="shared" si="842"/>
        <v>6</v>
      </c>
      <c r="T744" s="2">
        <f t="shared" si="843"/>
        <v>5</v>
      </c>
      <c r="U744" s="2">
        <f t="shared" si="844"/>
        <v>6</v>
      </c>
      <c r="V744" s="2">
        <f t="shared" si="845"/>
        <v>8</v>
      </c>
      <c r="W744" s="2">
        <f t="shared" si="846"/>
        <v>3</v>
      </c>
      <c r="X744" s="2">
        <f t="shared" si="847"/>
        <v>4</v>
      </c>
      <c r="Y744" s="2">
        <f t="shared" si="848"/>
        <v>1</v>
      </c>
      <c r="Z744" s="2">
        <f t="shared" si="849"/>
        <v>1</v>
      </c>
      <c r="AA744" s="2">
        <f t="shared" si="850"/>
        <v>1</v>
      </c>
      <c r="AB744" s="2">
        <f t="shared" si="851"/>
        <v>1</v>
      </c>
      <c r="AC744" s="2">
        <f t="shared" si="852"/>
        <v>0</v>
      </c>
      <c r="AD744" s="3">
        <f t="shared" si="905"/>
        <v>3</v>
      </c>
      <c r="AE744" s="2">
        <f t="shared" si="853"/>
        <v>6</v>
      </c>
      <c r="AF744" s="2">
        <f t="shared" si="854"/>
        <v>10</v>
      </c>
      <c r="AG744" s="2">
        <f t="shared" si="855"/>
        <v>11</v>
      </c>
      <c r="AH744" s="2">
        <f t="shared" si="856"/>
        <v>7</v>
      </c>
      <c r="AI744" s="2">
        <f t="shared" si="857"/>
        <v>8</v>
      </c>
      <c r="AJ744" s="2">
        <f t="shared" si="858"/>
        <v>10</v>
      </c>
      <c r="AK744" s="2">
        <f t="shared" si="859"/>
        <v>8</v>
      </c>
      <c r="AL744" s="2">
        <f t="shared" si="860"/>
        <v>8</v>
      </c>
      <c r="AM744" s="2">
        <f t="shared" si="861"/>
        <v>8</v>
      </c>
      <c r="AN744" s="2">
        <f t="shared" si="862"/>
        <v>10</v>
      </c>
      <c r="AO744" s="2">
        <f t="shared" si="863"/>
        <v>5</v>
      </c>
      <c r="AP744" s="2">
        <f t="shared" si="864"/>
        <v>6</v>
      </c>
      <c r="AQ744" s="2">
        <f t="shared" si="865"/>
        <v>3</v>
      </c>
      <c r="AR744" s="2">
        <f t="shared" si="866"/>
        <v>2</v>
      </c>
      <c r="AS744" s="2">
        <f t="shared" si="867"/>
        <v>3</v>
      </c>
      <c r="AT744" s="2">
        <f t="shared" si="868"/>
        <v>3</v>
      </c>
      <c r="AU744" s="2">
        <f t="shared" si="869"/>
        <v>2</v>
      </c>
      <c r="AV744" s="3">
        <f t="shared" si="906"/>
        <v>3</v>
      </c>
      <c r="AW744">
        <f t="shared" si="907"/>
        <v>1</v>
      </c>
      <c r="AX744" s="2">
        <f t="shared" si="870"/>
        <v>3</v>
      </c>
      <c r="AY744" s="2">
        <f t="shared" si="871"/>
        <v>7</v>
      </c>
      <c r="AZ744" s="2">
        <f t="shared" si="872"/>
        <v>9</v>
      </c>
      <c r="BA744" s="2">
        <f t="shared" si="873"/>
        <v>3</v>
      </c>
      <c r="BB744" s="2">
        <f t="shared" si="874"/>
        <v>3</v>
      </c>
      <c r="BC744" s="2">
        <f t="shared" si="875"/>
        <v>5</v>
      </c>
      <c r="BD744" s="2">
        <f t="shared" si="876"/>
        <v>5</v>
      </c>
      <c r="BE744" s="2">
        <f t="shared" si="877"/>
        <v>4</v>
      </c>
      <c r="BF744" s="2">
        <f t="shared" si="878"/>
        <v>4</v>
      </c>
      <c r="BG744" s="2">
        <f t="shared" si="879"/>
        <v>5</v>
      </c>
      <c r="BH744" s="2">
        <f t="shared" si="880"/>
        <v>4</v>
      </c>
      <c r="BI744" s="2">
        <f t="shared" si="881"/>
        <v>4</v>
      </c>
      <c r="BJ744" s="2">
        <f t="shared" si="882"/>
        <v>2</v>
      </c>
      <c r="BK744" s="2">
        <f t="shared" si="883"/>
        <v>2</v>
      </c>
      <c r="BL744" s="2">
        <f t="shared" si="884"/>
        <v>2</v>
      </c>
      <c r="BM744" s="2">
        <f t="shared" si="885"/>
        <v>2</v>
      </c>
      <c r="BN744" s="2">
        <f t="shared" si="886"/>
        <v>1</v>
      </c>
      <c r="BO744" s="3">
        <f t="shared" si="908"/>
        <v>3</v>
      </c>
      <c r="BP744">
        <f t="shared" si="909"/>
        <v>1</v>
      </c>
      <c r="BR744">
        <v>3</v>
      </c>
      <c r="BS744">
        <f t="shared" si="887"/>
        <v>2</v>
      </c>
      <c r="BU744" s="1">
        <f t="shared" si="888"/>
        <v>4.8133075558979765</v>
      </c>
      <c r="BV744" s="1">
        <f t="shared" si="889"/>
        <v>2.3852998463700867</v>
      </c>
      <c r="BW744" s="1">
        <f t="shared" si="890"/>
        <v>1.9197423965946319</v>
      </c>
      <c r="BX744" s="1">
        <f t="shared" si="891"/>
        <v>3.4472115855787595</v>
      </c>
      <c r="BY744" s="1">
        <f t="shared" si="892"/>
        <v>2.5634709012801675</v>
      </c>
      <c r="BZ744" s="1">
        <f t="shared" si="893"/>
        <v>2.1975905878856539</v>
      </c>
      <c r="CA744" s="1">
        <f t="shared" si="894"/>
        <v>2.1980492729633205</v>
      </c>
      <c r="CB744" s="1">
        <f t="shared" si="895"/>
        <v>2.2557907832561881</v>
      </c>
      <c r="CC744" s="1">
        <f t="shared" si="896"/>
        <v>2.4184184117781733</v>
      </c>
      <c r="CD744" s="1">
        <f t="shared" si="897"/>
        <v>9.8989188371762715</v>
      </c>
      <c r="CE744" s="1">
        <f t="shared" si="898"/>
        <v>2.5397460143554134</v>
      </c>
      <c r="CF744" s="1">
        <f t="shared" si="899"/>
        <v>2.2741779460498823</v>
      </c>
      <c r="CG744" s="1">
        <f t="shared" si="900"/>
        <v>2.5617079294357734</v>
      </c>
      <c r="CH744" s="1">
        <f t="shared" si="901"/>
        <v>2.7285296946057964</v>
      </c>
      <c r="CI744" s="1">
        <f t="shared" si="902"/>
        <v>2.8531853894352879</v>
      </c>
      <c r="CJ744" s="1">
        <f t="shared" si="903"/>
        <v>2.9460865616196088</v>
      </c>
      <c r="CK744" s="1">
        <f t="shared" si="904"/>
        <v>2.8982814192766546</v>
      </c>
      <c r="CL744" s="5">
        <f t="shared" si="910"/>
        <v>3</v>
      </c>
      <c r="CN744" s="9">
        <f t="shared" si="911"/>
        <v>1.9197423965946319</v>
      </c>
    </row>
    <row r="745" spans="1:92" x14ac:dyDescent="0.2">
      <c r="A745" s="4">
        <v>743</v>
      </c>
      <c r="B745" s="1">
        <v>0.57493582878233396</v>
      </c>
      <c r="C745" s="1">
        <v>0.45700000000000002</v>
      </c>
      <c r="D745" s="1">
        <v>14</v>
      </c>
      <c r="E745" s="1">
        <v>50</v>
      </c>
      <c r="F745" s="1">
        <v>36</v>
      </c>
      <c r="G745" s="1">
        <v>5.1196250890740496</v>
      </c>
      <c r="H745" s="1">
        <v>6</v>
      </c>
      <c r="I745">
        <v>1500</v>
      </c>
      <c r="J745">
        <v>0.15</v>
      </c>
      <c r="K745">
        <v>37.5</v>
      </c>
      <c r="L745" s="1"/>
      <c r="M745" s="2">
        <f t="shared" si="836"/>
        <v>3</v>
      </c>
      <c r="N745" s="2">
        <f t="shared" si="837"/>
        <v>7</v>
      </c>
      <c r="O745" s="2">
        <f t="shared" si="838"/>
        <v>6</v>
      </c>
      <c r="P745" s="2">
        <f t="shared" si="839"/>
        <v>5</v>
      </c>
      <c r="Q745" s="2">
        <f t="shared" si="840"/>
        <v>8</v>
      </c>
      <c r="R745" s="2">
        <f t="shared" si="841"/>
        <v>9</v>
      </c>
      <c r="S745" s="2">
        <f t="shared" si="842"/>
        <v>4</v>
      </c>
      <c r="T745" s="2">
        <f t="shared" si="843"/>
        <v>5</v>
      </c>
      <c r="U745" s="2">
        <f t="shared" si="844"/>
        <v>7</v>
      </c>
      <c r="V745" s="2">
        <f t="shared" si="845"/>
        <v>7</v>
      </c>
      <c r="W745" s="2">
        <f t="shared" si="846"/>
        <v>2</v>
      </c>
      <c r="X745" s="2">
        <f t="shared" si="847"/>
        <v>4</v>
      </c>
      <c r="Y745" s="2">
        <f t="shared" si="848"/>
        <v>1</v>
      </c>
      <c r="Z745" s="2">
        <f t="shared" si="849"/>
        <v>1</v>
      </c>
      <c r="AA745" s="2">
        <f t="shared" si="850"/>
        <v>1</v>
      </c>
      <c r="AB745" s="2">
        <f t="shared" si="851"/>
        <v>1</v>
      </c>
      <c r="AC745" s="2">
        <f t="shared" si="852"/>
        <v>0</v>
      </c>
      <c r="AD745" s="3">
        <f t="shared" si="905"/>
        <v>6</v>
      </c>
      <c r="AE745" s="2">
        <f t="shared" si="853"/>
        <v>6</v>
      </c>
      <c r="AF745" s="2">
        <f t="shared" si="854"/>
        <v>10</v>
      </c>
      <c r="AG745" s="2">
        <f t="shared" si="855"/>
        <v>9</v>
      </c>
      <c r="AH745" s="2">
        <f t="shared" si="856"/>
        <v>8</v>
      </c>
      <c r="AI745" s="2">
        <f t="shared" si="857"/>
        <v>10</v>
      </c>
      <c r="AJ745" s="2">
        <f t="shared" si="858"/>
        <v>11</v>
      </c>
      <c r="AK745" s="2">
        <f t="shared" si="859"/>
        <v>6</v>
      </c>
      <c r="AL745" s="2">
        <f t="shared" si="860"/>
        <v>8</v>
      </c>
      <c r="AM745" s="2">
        <f t="shared" si="861"/>
        <v>9</v>
      </c>
      <c r="AN745" s="2">
        <f t="shared" si="862"/>
        <v>9</v>
      </c>
      <c r="AO745" s="2">
        <f t="shared" si="863"/>
        <v>4</v>
      </c>
      <c r="AP745" s="2">
        <f t="shared" si="864"/>
        <v>6</v>
      </c>
      <c r="AQ745" s="2">
        <f t="shared" si="865"/>
        <v>3</v>
      </c>
      <c r="AR745" s="2">
        <f t="shared" si="866"/>
        <v>2</v>
      </c>
      <c r="AS745" s="2">
        <f t="shared" si="867"/>
        <v>3</v>
      </c>
      <c r="AT745" s="2">
        <f t="shared" si="868"/>
        <v>3</v>
      </c>
      <c r="AU745" s="2">
        <f t="shared" si="869"/>
        <v>2</v>
      </c>
      <c r="AV745" s="3">
        <f t="shared" si="906"/>
        <v>6</v>
      </c>
      <c r="AW745">
        <f t="shared" si="907"/>
        <v>1</v>
      </c>
      <c r="AX745" s="2">
        <f t="shared" si="870"/>
        <v>3</v>
      </c>
      <c r="AY745" s="2">
        <f t="shared" si="871"/>
        <v>6</v>
      </c>
      <c r="AZ745" s="2">
        <f t="shared" si="872"/>
        <v>7</v>
      </c>
      <c r="BA745" s="2">
        <f t="shared" si="873"/>
        <v>5</v>
      </c>
      <c r="BB745" s="2">
        <f t="shared" si="874"/>
        <v>7</v>
      </c>
      <c r="BC745" s="2">
        <f t="shared" si="875"/>
        <v>7</v>
      </c>
      <c r="BD745" s="2">
        <f t="shared" si="876"/>
        <v>2</v>
      </c>
      <c r="BE745" s="2">
        <f t="shared" si="877"/>
        <v>5</v>
      </c>
      <c r="BF745" s="2">
        <f t="shared" si="878"/>
        <v>5</v>
      </c>
      <c r="BG745" s="2">
        <f t="shared" si="879"/>
        <v>5</v>
      </c>
      <c r="BH745" s="2">
        <f t="shared" si="880"/>
        <v>3</v>
      </c>
      <c r="BI745" s="2">
        <f t="shared" si="881"/>
        <v>6</v>
      </c>
      <c r="BJ745" s="2">
        <f t="shared" si="882"/>
        <v>3</v>
      </c>
      <c r="BK745" s="2">
        <f t="shared" si="883"/>
        <v>2</v>
      </c>
      <c r="BL745" s="2">
        <f t="shared" si="884"/>
        <v>2</v>
      </c>
      <c r="BM745" s="2">
        <f t="shared" si="885"/>
        <v>2</v>
      </c>
      <c r="BN745" s="2">
        <f t="shared" si="886"/>
        <v>1</v>
      </c>
      <c r="BO745" s="3">
        <f t="shared" si="908"/>
        <v>3</v>
      </c>
      <c r="BP745">
        <f t="shared" si="909"/>
        <v>3</v>
      </c>
      <c r="BR745">
        <v>2</v>
      </c>
      <c r="BS745">
        <f t="shared" si="887"/>
        <v>1</v>
      </c>
      <c r="BU745" s="1">
        <f t="shared" si="888"/>
        <v>6.571169794101781</v>
      </c>
      <c r="BV745" s="1">
        <f t="shared" si="889"/>
        <v>3.5906780576523785</v>
      </c>
      <c r="BW745" s="1">
        <f t="shared" si="890"/>
        <v>2.2809141257758054</v>
      </c>
      <c r="BX745" s="1">
        <f t="shared" si="891"/>
        <v>4.8662492367665147</v>
      </c>
      <c r="BY745" s="1">
        <f t="shared" si="892"/>
        <v>3.0554295699350273</v>
      </c>
      <c r="BZ745" s="1">
        <f t="shared" si="893"/>
        <v>1.9005774064939644</v>
      </c>
      <c r="CA745" s="1">
        <f t="shared" si="894"/>
        <v>3.0434370329196074</v>
      </c>
      <c r="CB745" s="1">
        <f t="shared" si="895"/>
        <v>1.9462907206140265</v>
      </c>
      <c r="CC745" s="1">
        <f t="shared" si="896"/>
        <v>2.1275013548495085</v>
      </c>
      <c r="CD745" s="1">
        <f t="shared" si="897"/>
        <v>9.8725712776937282</v>
      </c>
      <c r="CE745" s="1">
        <f t="shared" si="898"/>
        <v>4.5624871492984882</v>
      </c>
      <c r="CF745" s="1">
        <f t="shared" si="899"/>
        <v>2.1590886604030732</v>
      </c>
      <c r="CG745" s="1">
        <f t="shared" si="900"/>
        <v>2.2930941774734142</v>
      </c>
      <c r="CH745" s="1">
        <f t="shared" si="901"/>
        <v>2.5021772249436114</v>
      </c>
      <c r="CI745" s="1">
        <f t="shared" si="902"/>
        <v>2.6372323715888197</v>
      </c>
      <c r="CJ745" s="1">
        <f t="shared" si="903"/>
        <v>2.7369688352852419</v>
      </c>
      <c r="CK745" s="1">
        <f t="shared" si="904"/>
        <v>2.6880518709940264</v>
      </c>
      <c r="CL745" s="5">
        <f t="shared" si="910"/>
        <v>6</v>
      </c>
      <c r="CN745" s="9">
        <f t="shared" si="911"/>
        <v>1.9005774064939644</v>
      </c>
    </row>
    <row r="746" spans="1:92" x14ac:dyDescent="0.2">
      <c r="A746" s="4">
        <v>744</v>
      </c>
      <c r="B746" s="1">
        <v>0.46762206576579901</v>
      </c>
      <c r="C746" s="1">
        <v>3.0110000000000001</v>
      </c>
      <c r="D746" s="1">
        <v>61</v>
      </c>
      <c r="E746" s="1">
        <v>17</v>
      </c>
      <c r="F746" s="1">
        <v>22</v>
      </c>
      <c r="G746" s="1">
        <v>11.144938950744701</v>
      </c>
      <c r="H746" s="1">
        <v>7</v>
      </c>
      <c r="I746">
        <v>1500</v>
      </c>
      <c r="J746">
        <v>0.15</v>
      </c>
      <c r="K746">
        <v>37.5</v>
      </c>
      <c r="L746" s="1"/>
      <c r="M746" s="2">
        <f t="shared" si="836"/>
        <v>3</v>
      </c>
      <c r="N746" s="2">
        <f t="shared" si="837"/>
        <v>7</v>
      </c>
      <c r="O746" s="2">
        <f t="shared" si="838"/>
        <v>5</v>
      </c>
      <c r="P746" s="2">
        <f t="shared" si="839"/>
        <v>5</v>
      </c>
      <c r="Q746" s="2">
        <f t="shared" si="840"/>
        <v>7</v>
      </c>
      <c r="R746" s="2">
        <f t="shared" si="841"/>
        <v>5</v>
      </c>
      <c r="S746" s="2">
        <f t="shared" si="842"/>
        <v>7</v>
      </c>
      <c r="T746" s="2">
        <f t="shared" si="843"/>
        <v>3</v>
      </c>
      <c r="U746" s="2">
        <f t="shared" si="844"/>
        <v>5</v>
      </c>
      <c r="V746" s="2">
        <f t="shared" si="845"/>
        <v>6</v>
      </c>
      <c r="W746" s="2">
        <f t="shared" si="846"/>
        <v>3</v>
      </c>
      <c r="X746" s="2">
        <f t="shared" si="847"/>
        <v>3</v>
      </c>
      <c r="Y746" s="2">
        <f t="shared" si="848"/>
        <v>1</v>
      </c>
      <c r="Z746" s="2">
        <f t="shared" si="849"/>
        <v>1</v>
      </c>
      <c r="AA746" s="2">
        <f t="shared" si="850"/>
        <v>1</v>
      </c>
      <c r="AB746" s="2">
        <f t="shared" si="851"/>
        <v>1</v>
      </c>
      <c r="AC746" s="2">
        <f t="shared" si="852"/>
        <v>0</v>
      </c>
      <c r="AD746" s="3">
        <f t="shared" si="905"/>
        <v>2</v>
      </c>
      <c r="AE746" s="2">
        <f t="shared" si="853"/>
        <v>6</v>
      </c>
      <c r="AF746" s="2">
        <f t="shared" si="854"/>
        <v>10</v>
      </c>
      <c r="AG746" s="2">
        <f t="shared" si="855"/>
        <v>8</v>
      </c>
      <c r="AH746" s="2">
        <f t="shared" si="856"/>
        <v>8</v>
      </c>
      <c r="AI746" s="2">
        <f t="shared" si="857"/>
        <v>9</v>
      </c>
      <c r="AJ746" s="2">
        <f t="shared" si="858"/>
        <v>7</v>
      </c>
      <c r="AK746" s="2">
        <f t="shared" si="859"/>
        <v>9</v>
      </c>
      <c r="AL746" s="2">
        <f t="shared" si="860"/>
        <v>6</v>
      </c>
      <c r="AM746" s="2">
        <f t="shared" si="861"/>
        <v>7</v>
      </c>
      <c r="AN746" s="2">
        <f t="shared" si="862"/>
        <v>8</v>
      </c>
      <c r="AO746" s="2">
        <f t="shared" si="863"/>
        <v>5</v>
      </c>
      <c r="AP746" s="2">
        <f t="shared" si="864"/>
        <v>5</v>
      </c>
      <c r="AQ746" s="2">
        <f t="shared" si="865"/>
        <v>3</v>
      </c>
      <c r="AR746" s="2">
        <f t="shared" si="866"/>
        <v>2</v>
      </c>
      <c r="AS746" s="2">
        <f t="shared" si="867"/>
        <v>3</v>
      </c>
      <c r="AT746" s="2">
        <f t="shared" si="868"/>
        <v>3</v>
      </c>
      <c r="AU746" s="2">
        <f t="shared" si="869"/>
        <v>2</v>
      </c>
      <c r="AV746" s="3">
        <f t="shared" si="906"/>
        <v>2</v>
      </c>
      <c r="AW746">
        <f t="shared" si="907"/>
        <v>1</v>
      </c>
      <c r="AX746" s="2">
        <f t="shared" si="870"/>
        <v>3</v>
      </c>
      <c r="AY746" s="2">
        <f t="shared" si="871"/>
        <v>7</v>
      </c>
      <c r="AZ746" s="2">
        <f t="shared" si="872"/>
        <v>6</v>
      </c>
      <c r="BA746" s="2">
        <f t="shared" si="873"/>
        <v>4</v>
      </c>
      <c r="BB746" s="2">
        <f t="shared" si="874"/>
        <v>4</v>
      </c>
      <c r="BC746" s="2">
        <f t="shared" si="875"/>
        <v>2</v>
      </c>
      <c r="BD746" s="2">
        <f t="shared" si="876"/>
        <v>6</v>
      </c>
      <c r="BE746" s="2">
        <f t="shared" si="877"/>
        <v>3</v>
      </c>
      <c r="BF746" s="2">
        <f t="shared" si="878"/>
        <v>3</v>
      </c>
      <c r="BG746" s="2">
        <f t="shared" si="879"/>
        <v>3</v>
      </c>
      <c r="BH746" s="2">
        <f t="shared" si="880"/>
        <v>4</v>
      </c>
      <c r="BI746" s="2">
        <f t="shared" si="881"/>
        <v>3</v>
      </c>
      <c r="BJ746" s="2">
        <f t="shared" si="882"/>
        <v>2</v>
      </c>
      <c r="BK746" s="2">
        <f t="shared" si="883"/>
        <v>2</v>
      </c>
      <c r="BL746" s="2">
        <f t="shared" si="884"/>
        <v>2</v>
      </c>
      <c r="BM746" s="2">
        <f t="shared" si="885"/>
        <v>2</v>
      </c>
      <c r="BN746" s="2">
        <f t="shared" si="886"/>
        <v>1</v>
      </c>
      <c r="BO746" s="3">
        <f t="shared" si="908"/>
        <v>2</v>
      </c>
      <c r="BP746">
        <f t="shared" si="909"/>
        <v>1</v>
      </c>
      <c r="BR746">
        <v>12</v>
      </c>
      <c r="BS746">
        <f t="shared" si="887"/>
        <v>1</v>
      </c>
      <c r="BU746" s="1">
        <f t="shared" si="888"/>
        <v>4.2641215371689309</v>
      </c>
      <c r="BV746" s="1">
        <f t="shared" si="889"/>
        <v>1.8994234476450933</v>
      </c>
      <c r="BW746" s="1">
        <f t="shared" si="890"/>
        <v>1.8801773999485951</v>
      </c>
      <c r="BX746" s="1">
        <f t="shared" si="891"/>
        <v>2.4026445420965867</v>
      </c>
      <c r="BY746" s="1">
        <f t="shared" si="892"/>
        <v>2.1536296333974758</v>
      </c>
      <c r="BZ746" s="1">
        <f t="shared" si="893"/>
        <v>2.1618927709649243</v>
      </c>
      <c r="CA746" s="1">
        <f t="shared" si="894"/>
        <v>2.1703274027479571</v>
      </c>
      <c r="CB746" s="1">
        <f t="shared" si="895"/>
        <v>2.2233724818262459</v>
      </c>
      <c r="CC746" s="1">
        <f t="shared" si="896"/>
        <v>2.3858823381851608</v>
      </c>
      <c r="CD746" s="1">
        <f t="shared" si="897"/>
        <v>9.8790263950312767</v>
      </c>
      <c r="CE746" s="1">
        <f t="shared" si="898"/>
        <v>2.1446544689776887</v>
      </c>
      <c r="CF746" s="1">
        <f t="shared" si="899"/>
        <v>2.2257743329463415</v>
      </c>
      <c r="CG746" s="1">
        <f t="shared" si="900"/>
        <v>2.5136432999760392</v>
      </c>
      <c r="CH746" s="1">
        <f t="shared" si="901"/>
        <v>2.6864475175948828</v>
      </c>
      <c r="CI746" s="1">
        <f t="shared" si="902"/>
        <v>2.788517778991118</v>
      </c>
      <c r="CJ746" s="1">
        <f t="shared" si="903"/>
        <v>2.8839115631945909</v>
      </c>
      <c r="CK746" s="1">
        <f t="shared" si="904"/>
        <v>2.8303786316899977</v>
      </c>
      <c r="CL746" s="5">
        <f t="shared" si="910"/>
        <v>3</v>
      </c>
      <c r="CN746" s="9">
        <f t="shared" si="911"/>
        <v>1.8801773999485951</v>
      </c>
    </row>
    <row r="747" spans="1:92" x14ac:dyDescent="0.2">
      <c r="A747" s="4">
        <v>745</v>
      </c>
      <c r="B747" s="1">
        <v>0.63443252476769796</v>
      </c>
      <c r="C747" s="1">
        <v>16.670999999999999</v>
      </c>
      <c r="D747" s="1">
        <v>1</v>
      </c>
      <c r="E747" s="1">
        <v>0</v>
      </c>
      <c r="F747" s="1">
        <v>99</v>
      </c>
      <c r="G747" s="1">
        <v>3.3342900654115701</v>
      </c>
      <c r="H747" s="1">
        <v>5</v>
      </c>
      <c r="I747">
        <v>1500</v>
      </c>
      <c r="J747">
        <v>0.15</v>
      </c>
      <c r="K747">
        <v>37.5</v>
      </c>
      <c r="L747" s="1"/>
      <c r="M747" s="2">
        <f t="shared" si="836"/>
        <v>3</v>
      </c>
      <c r="N747" s="2">
        <f t="shared" si="837"/>
        <v>4</v>
      </c>
      <c r="O747" s="2">
        <f t="shared" si="838"/>
        <v>4</v>
      </c>
      <c r="P747" s="2">
        <f t="shared" si="839"/>
        <v>4</v>
      </c>
      <c r="Q747" s="2">
        <f t="shared" si="840"/>
        <v>6</v>
      </c>
      <c r="R747" s="2">
        <f t="shared" si="841"/>
        <v>7</v>
      </c>
      <c r="S747" s="2">
        <f t="shared" si="842"/>
        <v>7</v>
      </c>
      <c r="T747" s="2">
        <f t="shared" si="843"/>
        <v>5</v>
      </c>
      <c r="U747" s="2">
        <f t="shared" si="844"/>
        <v>7</v>
      </c>
      <c r="V747" s="2">
        <f t="shared" si="845"/>
        <v>6</v>
      </c>
      <c r="W747" s="2">
        <f t="shared" si="846"/>
        <v>6</v>
      </c>
      <c r="X747" s="2">
        <f t="shared" si="847"/>
        <v>7</v>
      </c>
      <c r="Y747" s="2">
        <f t="shared" si="848"/>
        <v>5</v>
      </c>
      <c r="Z747" s="2">
        <f t="shared" si="849"/>
        <v>4</v>
      </c>
      <c r="AA747" s="2">
        <f t="shared" si="850"/>
        <v>2</v>
      </c>
      <c r="AB747" s="2">
        <f t="shared" si="851"/>
        <v>4</v>
      </c>
      <c r="AC747" s="2">
        <f t="shared" si="852"/>
        <v>3</v>
      </c>
      <c r="AD747" s="3">
        <f t="shared" si="905"/>
        <v>6</v>
      </c>
      <c r="AE747" s="2">
        <f t="shared" si="853"/>
        <v>6</v>
      </c>
      <c r="AF747" s="2">
        <f t="shared" si="854"/>
        <v>7</v>
      </c>
      <c r="AG747" s="2">
        <f t="shared" si="855"/>
        <v>7</v>
      </c>
      <c r="AH747" s="2">
        <f t="shared" si="856"/>
        <v>7</v>
      </c>
      <c r="AI747" s="2">
        <f t="shared" si="857"/>
        <v>8</v>
      </c>
      <c r="AJ747" s="2">
        <f t="shared" si="858"/>
        <v>9</v>
      </c>
      <c r="AK747" s="2">
        <f t="shared" si="859"/>
        <v>9</v>
      </c>
      <c r="AL747" s="2">
        <f t="shared" si="860"/>
        <v>8</v>
      </c>
      <c r="AM747" s="2">
        <f t="shared" si="861"/>
        <v>9</v>
      </c>
      <c r="AN747" s="2">
        <f t="shared" si="862"/>
        <v>8</v>
      </c>
      <c r="AO747" s="2">
        <f t="shared" si="863"/>
        <v>8</v>
      </c>
      <c r="AP747" s="2">
        <f t="shared" si="864"/>
        <v>9</v>
      </c>
      <c r="AQ747" s="2">
        <f t="shared" si="865"/>
        <v>7</v>
      </c>
      <c r="AR747" s="2">
        <f t="shared" si="866"/>
        <v>5</v>
      </c>
      <c r="AS747" s="2">
        <f t="shared" si="867"/>
        <v>4</v>
      </c>
      <c r="AT747" s="2">
        <f t="shared" si="868"/>
        <v>6</v>
      </c>
      <c r="AU747" s="2">
        <f t="shared" si="869"/>
        <v>5</v>
      </c>
      <c r="AV747" s="3">
        <f t="shared" si="906"/>
        <v>6</v>
      </c>
      <c r="AW747">
        <f t="shared" si="907"/>
        <v>4</v>
      </c>
      <c r="AX747" s="2">
        <f t="shared" si="870"/>
        <v>3</v>
      </c>
      <c r="AY747" s="2">
        <f t="shared" si="871"/>
        <v>3</v>
      </c>
      <c r="AZ747" s="2">
        <f t="shared" si="872"/>
        <v>4</v>
      </c>
      <c r="BA747" s="2">
        <f t="shared" si="873"/>
        <v>4</v>
      </c>
      <c r="BB747" s="2">
        <f t="shared" si="874"/>
        <v>4</v>
      </c>
      <c r="BC747" s="2">
        <f t="shared" si="875"/>
        <v>5</v>
      </c>
      <c r="BD747" s="2">
        <f t="shared" si="876"/>
        <v>5</v>
      </c>
      <c r="BE747" s="2">
        <f t="shared" si="877"/>
        <v>5</v>
      </c>
      <c r="BF747" s="2">
        <f t="shared" si="878"/>
        <v>5</v>
      </c>
      <c r="BG747" s="2">
        <f t="shared" si="879"/>
        <v>4</v>
      </c>
      <c r="BH747" s="2">
        <f t="shared" si="880"/>
        <v>7</v>
      </c>
      <c r="BI747" s="2">
        <f t="shared" si="881"/>
        <v>8</v>
      </c>
      <c r="BJ747" s="2">
        <f t="shared" si="882"/>
        <v>6</v>
      </c>
      <c r="BK747" s="2">
        <f t="shared" si="883"/>
        <v>3</v>
      </c>
      <c r="BL747" s="2">
        <f t="shared" si="884"/>
        <v>3</v>
      </c>
      <c r="BM747" s="2">
        <f t="shared" si="885"/>
        <v>5</v>
      </c>
      <c r="BN747" s="2">
        <f t="shared" si="886"/>
        <v>4</v>
      </c>
      <c r="BO747" s="3">
        <f t="shared" si="908"/>
        <v>12</v>
      </c>
      <c r="BP747">
        <f t="shared" si="909"/>
        <v>1</v>
      </c>
      <c r="BR747">
        <v>6</v>
      </c>
      <c r="BS747">
        <f t="shared" si="887"/>
        <v>1</v>
      </c>
      <c r="BU747" s="1">
        <f t="shared" si="888"/>
        <v>7.6379179498250203</v>
      </c>
      <c r="BV747" s="1">
        <f t="shared" si="889"/>
        <v>4.5078795222806107</v>
      </c>
      <c r="BW747" s="1">
        <f t="shared" si="890"/>
        <v>1.7739897780686054</v>
      </c>
      <c r="BX747" s="1">
        <f t="shared" si="891"/>
        <v>7.4375867994014806</v>
      </c>
      <c r="BY747" s="1">
        <f t="shared" si="892"/>
        <v>4.5824581986892365</v>
      </c>
      <c r="BZ747" s="1">
        <f t="shared" si="893"/>
        <v>1.9653106101441871</v>
      </c>
      <c r="CA747" s="1">
        <f t="shared" si="894"/>
        <v>1.7005868752653297</v>
      </c>
      <c r="CB747" s="1">
        <f t="shared" si="895"/>
        <v>1.890301789219426</v>
      </c>
      <c r="CC747" s="1">
        <f t="shared" si="896"/>
        <v>2.1410697120511641</v>
      </c>
      <c r="CD747" s="1">
        <f t="shared" si="897"/>
        <v>10.001414271660675</v>
      </c>
      <c r="CE747" s="1">
        <f t="shared" si="898"/>
        <v>4.4808514187348578</v>
      </c>
      <c r="CF747" s="1">
        <f t="shared" si="899"/>
        <v>2.6149262816908645</v>
      </c>
      <c r="CG747" s="1">
        <f t="shared" si="900"/>
        <v>2.1677550223779729</v>
      </c>
      <c r="CH747" s="1">
        <f t="shared" si="901"/>
        <v>2.2478761889508418</v>
      </c>
      <c r="CI747" s="1">
        <f t="shared" si="902"/>
        <v>2.4153313075189833</v>
      </c>
      <c r="CJ747" s="1">
        <f t="shared" si="903"/>
        <v>2.5228735886313483</v>
      </c>
      <c r="CK747" s="1">
        <f t="shared" si="904"/>
        <v>2.4784891819934036</v>
      </c>
      <c r="CL747" s="5">
        <f t="shared" si="910"/>
        <v>7</v>
      </c>
      <c r="CN747" s="9">
        <f t="shared" si="911"/>
        <v>1.7005868752653297</v>
      </c>
    </row>
    <row r="748" spans="1:92" x14ac:dyDescent="0.2">
      <c r="A748" s="4">
        <v>746</v>
      </c>
      <c r="B748" s="1">
        <v>0.62330790827871896</v>
      </c>
      <c r="C748" s="1">
        <v>0.42599999999999999</v>
      </c>
      <c r="D748" s="1">
        <v>0</v>
      </c>
      <c r="E748" s="1">
        <v>57</v>
      </c>
      <c r="F748" s="1">
        <v>43</v>
      </c>
      <c r="G748" s="1">
        <v>4.1054822945423499</v>
      </c>
      <c r="H748" s="1">
        <v>5</v>
      </c>
      <c r="I748">
        <v>1500</v>
      </c>
      <c r="J748">
        <v>185</v>
      </c>
      <c r="K748">
        <v>12.5</v>
      </c>
      <c r="L748" s="1"/>
      <c r="M748" s="2">
        <f t="shared" si="836"/>
        <v>3</v>
      </c>
      <c r="N748" s="2">
        <f t="shared" si="837"/>
        <v>5</v>
      </c>
      <c r="O748" s="2">
        <f t="shared" si="838"/>
        <v>4</v>
      </c>
      <c r="P748" s="2">
        <f t="shared" si="839"/>
        <v>4</v>
      </c>
      <c r="Q748" s="2">
        <f t="shared" si="840"/>
        <v>6</v>
      </c>
      <c r="R748" s="2">
        <f t="shared" si="841"/>
        <v>8</v>
      </c>
      <c r="S748" s="2">
        <f t="shared" si="842"/>
        <v>5</v>
      </c>
      <c r="T748" s="2">
        <f t="shared" si="843"/>
        <v>5</v>
      </c>
      <c r="U748" s="2">
        <f t="shared" si="844"/>
        <v>6</v>
      </c>
      <c r="V748" s="2">
        <f t="shared" si="845"/>
        <v>7</v>
      </c>
      <c r="W748" s="2">
        <f t="shared" si="846"/>
        <v>3</v>
      </c>
      <c r="X748" s="2">
        <f t="shared" si="847"/>
        <v>5</v>
      </c>
      <c r="Y748" s="2">
        <f t="shared" si="848"/>
        <v>3</v>
      </c>
      <c r="Z748" s="2">
        <f t="shared" si="849"/>
        <v>2</v>
      </c>
      <c r="AA748" s="2">
        <f t="shared" si="850"/>
        <v>2</v>
      </c>
      <c r="AB748" s="2">
        <f t="shared" si="851"/>
        <v>2</v>
      </c>
      <c r="AC748" s="2">
        <f t="shared" si="852"/>
        <v>1</v>
      </c>
      <c r="AD748" s="3">
        <f t="shared" si="905"/>
        <v>6</v>
      </c>
      <c r="AE748" s="2">
        <f t="shared" si="853"/>
        <v>6</v>
      </c>
      <c r="AF748" s="2">
        <f t="shared" si="854"/>
        <v>8</v>
      </c>
      <c r="AG748" s="2">
        <f t="shared" si="855"/>
        <v>7</v>
      </c>
      <c r="AH748" s="2">
        <f t="shared" si="856"/>
        <v>7</v>
      </c>
      <c r="AI748" s="2">
        <f t="shared" si="857"/>
        <v>9</v>
      </c>
      <c r="AJ748" s="2">
        <f t="shared" si="858"/>
        <v>11</v>
      </c>
      <c r="AK748" s="2">
        <f t="shared" si="859"/>
        <v>8</v>
      </c>
      <c r="AL748" s="2">
        <f t="shared" si="860"/>
        <v>8</v>
      </c>
      <c r="AM748" s="2">
        <f t="shared" si="861"/>
        <v>8</v>
      </c>
      <c r="AN748" s="2">
        <f t="shared" si="862"/>
        <v>9</v>
      </c>
      <c r="AO748" s="2">
        <f t="shared" si="863"/>
        <v>5</v>
      </c>
      <c r="AP748" s="2">
        <f t="shared" si="864"/>
        <v>7</v>
      </c>
      <c r="AQ748" s="2">
        <f t="shared" si="865"/>
        <v>5</v>
      </c>
      <c r="AR748" s="2">
        <f t="shared" si="866"/>
        <v>3</v>
      </c>
      <c r="AS748" s="2">
        <f t="shared" si="867"/>
        <v>4</v>
      </c>
      <c r="AT748" s="2">
        <f t="shared" si="868"/>
        <v>4</v>
      </c>
      <c r="AU748" s="2">
        <f t="shared" si="869"/>
        <v>3</v>
      </c>
      <c r="AV748" s="3">
        <f t="shared" si="906"/>
        <v>6</v>
      </c>
      <c r="AW748">
        <f t="shared" si="907"/>
        <v>1</v>
      </c>
      <c r="AX748" s="2">
        <f t="shared" si="870"/>
        <v>2</v>
      </c>
      <c r="AY748" s="2">
        <f t="shared" si="871"/>
        <v>2</v>
      </c>
      <c r="AZ748" s="2">
        <f t="shared" si="872"/>
        <v>3</v>
      </c>
      <c r="BA748" s="2">
        <f t="shared" si="873"/>
        <v>3</v>
      </c>
      <c r="BB748" s="2">
        <f t="shared" si="874"/>
        <v>5</v>
      </c>
      <c r="BC748" s="2">
        <f t="shared" si="875"/>
        <v>7</v>
      </c>
      <c r="BD748" s="2">
        <f t="shared" si="876"/>
        <v>3</v>
      </c>
      <c r="BE748" s="2">
        <f t="shared" si="877"/>
        <v>3</v>
      </c>
      <c r="BF748" s="2">
        <f t="shared" si="878"/>
        <v>3</v>
      </c>
      <c r="BG748" s="2">
        <f t="shared" si="879"/>
        <v>5</v>
      </c>
      <c r="BH748" s="2">
        <f t="shared" si="880"/>
        <v>3</v>
      </c>
      <c r="BI748" s="2">
        <f t="shared" si="881"/>
        <v>6</v>
      </c>
      <c r="BJ748" s="2">
        <f t="shared" si="882"/>
        <v>4</v>
      </c>
      <c r="BK748" s="2">
        <f t="shared" si="883"/>
        <v>2</v>
      </c>
      <c r="BL748" s="2">
        <f t="shared" si="884"/>
        <v>2</v>
      </c>
      <c r="BM748" s="2">
        <f t="shared" si="885"/>
        <v>2</v>
      </c>
      <c r="BN748" s="2">
        <f t="shared" si="886"/>
        <v>2</v>
      </c>
      <c r="BO748" s="3">
        <f t="shared" si="908"/>
        <v>6</v>
      </c>
      <c r="BP748">
        <f t="shared" si="909"/>
        <v>1</v>
      </c>
      <c r="BR748">
        <v>3</v>
      </c>
      <c r="BS748">
        <f t="shared" si="887"/>
        <v>3</v>
      </c>
      <c r="BU748" s="1">
        <f t="shared" si="888"/>
        <v>175.12330406373127</v>
      </c>
      <c r="BV748" s="1">
        <f t="shared" si="889"/>
        <v>37.749949129463914</v>
      </c>
      <c r="BW748" s="1">
        <f t="shared" si="890"/>
        <v>37.58231066979004</v>
      </c>
      <c r="BX748" s="1">
        <f t="shared" si="891"/>
        <v>25.739313004592109</v>
      </c>
      <c r="BY748" s="1">
        <f t="shared" si="892"/>
        <v>13.03641983206065</v>
      </c>
      <c r="BZ748" s="1">
        <f t="shared" si="893"/>
        <v>12.635681116688684</v>
      </c>
      <c r="CA748" s="1">
        <f t="shared" si="894"/>
        <v>17.774198270576811</v>
      </c>
      <c r="CB748" s="1">
        <f t="shared" si="895"/>
        <v>25.074516243345521</v>
      </c>
      <c r="CC748" s="1">
        <f t="shared" si="896"/>
        <v>5.3722472023562009</v>
      </c>
      <c r="CD748" s="1">
        <f t="shared" si="897"/>
        <v>400.00642407229736</v>
      </c>
      <c r="CE748" s="1">
        <f t="shared" si="898"/>
        <v>5.1517391759106497</v>
      </c>
      <c r="CF748" s="1">
        <f t="shared" si="899"/>
        <v>2.1024174458066138</v>
      </c>
      <c r="CG748" s="1">
        <f t="shared" si="900"/>
        <v>1.9758489046258738</v>
      </c>
      <c r="CH748" s="1">
        <f t="shared" si="901"/>
        <v>2.2072222625528028</v>
      </c>
      <c r="CI748" s="1">
        <f t="shared" si="902"/>
        <v>2.3383348286358592</v>
      </c>
      <c r="CJ748" s="1">
        <f t="shared" si="903"/>
        <v>2.3572305708024541</v>
      </c>
      <c r="CK748" s="1">
        <f t="shared" si="904"/>
        <v>2.3785950123190629</v>
      </c>
      <c r="CL748" s="5">
        <f t="shared" si="910"/>
        <v>13</v>
      </c>
      <c r="CN748" s="9">
        <f t="shared" si="911"/>
        <v>1.9758489046258738</v>
      </c>
    </row>
    <row r="749" spans="1:92" x14ac:dyDescent="0.2">
      <c r="A749" s="4">
        <v>747</v>
      </c>
      <c r="B749" s="1">
        <v>0.57639651101772604</v>
      </c>
      <c r="C749" s="1">
        <v>22.297000000000001</v>
      </c>
      <c r="D749" s="1">
        <v>5</v>
      </c>
      <c r="E749" s="1">
        <v>19</v>
      </c>
      <c r="F749" s="1">
        <v>76</v>
      </c>
      <c r="G749" s="1">
        <v>4.7298305335760498</v>
      </c>
      <c r="H749" s="1">
        <v>6</v>
      </c>
      <c r="I749">
        <v>1500</v>
      </c>
      <c r="J749">
        <v>0.2</v>
      </c>
      <c r="K749">
        <v>25</v>
      </c>
      <c r="L749" s="1"/>
      <c r="M749" s="2">
        <f t="shared" si="836"/>
        <v>3</v>
      </c>
      <c r="N749" s="2">
        <f t="shared" si="837"/>
        <v>5</v>
      </c>
      <c r="O749" s="2">
        <f t="shared" si="838"/>
        <v>5</v>
      </c>
      <c r="P749" s="2">
        <f t="shared" si="839"/>
        <v>4</v>
      </c>
      <c r="Q749" s="2">
        <f t="shared" si="840"/>
        <v>6</v>
      </c>
      <c r="R749" s="2">
        <f t="shared" si="841"/>
        <v>7</v>
      </c>
      <c r="S749" s="2">
        <f t="shared" si="842"/>
        <v>5</v>
      </c>
      <c r="T749" s="2">
        <f t="shared" si="843"/>
        <v>4</v>
      </c>
      <c r="U749" s="2">
        <f t="shared" si="844"/>
        <v>8</v>
      </c>
      <c r="V749" s="2">
        <f t="shared" si="845"/>
        <v>6</v>
      </c>
      <c r="W749" s="2">
        <f t="shared" si="846"/>
        <v>4</v>
      </c>
      <c r="X749" s="2">
        <f t="shared" si="847"/>
        <v>5</v>
      </c>
      <c r="Y749" s="2">
        <f t="shared" si="848"/>
        <v>2</v>
      </c>
      <c r="Z749" s="2">
        <f t="shared" si="849"/>
        <v>2</v>
      </c>
      <c r="AA749" s="2">
        <f t="shared" si="850"/>
        <v>2</v>
      </c>
      <c r="AB749" s="2">
        <f t="shared" si="851"/>
        <v>2</v>
      </c>
      <c r="AC749" s="2">
        <f t="shared" si="852"/>
        <v>1</v>
      </c>
      <c r="AD749" s="3">
        <f t="shared" si="905"/>
        <v>9</v>
      </c>
      <c r="AE749" s="2">
        <f t="shared" si="853"/>
        <v>6</v>
      </c>
      <c r="AF749" s="2">
        <f t="shared" si="854"/>
        <v>8</v>
      </c>
      <c r="AG749" s="2">
        <f t="shared" si="855"/>
        <v>8</v>
      </c>
      <c r="AH749" s="2">
        <f t="shared" si="856"/>
        <v>7</v>
      </c>
      <c r="AI749" s="2">
        <f t="shared" si="857"/>
        <v>8</v>
      </c>
      <c r="AJ749" s="2">
        <f t="shared" si="858"/>
        <v>9</v>
      </c>
      <c r="AK749" s="2">
        <f t="shared" si="859"/>
        <v>8</v>
      </c>
      <c r="AL749" s="2">
        <f t="shared" si="860"/>
        <v>7</v>
      </c>
      <c r="AM749" s="2">
        <f t="shared" si="861"/>
        <v>10</v>
      </c>
      <c r="AN749" s="2">
        <f t="shared" si="862"/>
        <v>8</v>
      </c>
      <c r="AO749" s="2">
        <f t="shared" si="863"/>
        <v>6</v>
      </c>
      <c r="AP749" s="2">
        <f t="shared" si="864"/>
        <v>7</v>
      </c>
      <c r="AQ749" s="2">
        <f t="shared" si="865"/>
        <v>4</v>
      </c>
      <c r="AR749" s="2">
        <f t="shared" si="866"/>
        <v>3</v>
      </c>
      <c r="AS749" s="2">
        <f t="shared" si="867"/>
        <v>4</v>
      </c>
      <c r="AT749" s="2">
        <f t="shared" si="868"/>
        <v>4</v>
      </c>
      <c r="AU749" s="2">
        <f t="shared" si="869"/>
        <v>3</v>
      </c>
      <c r="AV749" s="3">
        <f t="shared" si="906"/>
        <v>9</v>
      </c>
      <c r="AW749">
        <f t="shared" si="907"/>
        <v>1</v>
      </c>
      <c r="AX749" s="2">
        <f t="shared" si="870"/>
        <v>3</v>
      </c>
      <c r="AY749" s="2">
        <f t="shared" si="871"/>
        <v>5</v>
      </c>
      <c r="AZ749" s="2">
        <f t="shared" si="872"/>
        <v>6</v>
      </c>
      <c r="BA749" s="2">
        <f t="shared" si="873"/>
        <v>4</v>
      </c>
      <c r="BB749" s="2">
        <f t="shared" si="874"/>
        <v>4</v>
      </c>
      <c r="BC749" s="2">
        <f t="shared" si="875"/>
        <v>4</v>
      </c>
      <c r="BD749" s="2">
        <f t="shared" si="876"/>
        <v>4</v>
      </c>
      <c r="BE749" s="2">
        <f t="shared" si="877"/>
        <v>6</v>
      </c>
      <c r="BF749" s="2">
        <f t="shared" si="878"/>
        <v>6</v>
      </c>
      <c r="BG749" s="2">
        <f t="shared" si="879"/>
        <v>3</v>
      </c>
      <c r="BH749" s="2">
        <f t="shared" si="880"/>
        <v>5</v>
      </c>
      <c r="BI749" s="2">
        <f t="shared" si="881"/>
        <v>6</v>
      </c>
      <c r="BJ749" s="2">
        <f t="shared" si="882"/>
        <v>3</v>
      </c>
      <c r="BK749" s="2">
        <f t="shared" si="883"/>
        <v>3</v>
      </c>
      <c r="BL749" s="2">
        <f t="shared" si="884"/>
        <v>3</v>
      </c>
      <c r="BM749" s="2">
        <f t="shared" si="885"/>
        <v>3</v>
      </c>
      <c r="BN749" s="2">
        <f t="shared" si="886"/>
        <v>2</v>
      </c>
      <c r="BO749" s="3">
        <f t="shared" si="908"/>
        <v>3</v>
      </c>
      <c r="BP749">
        <f t="shared" si="909"/>
        <v>4</v>
      </c>
      <c r="BR749">
        <v>12</v>
      </c>
      <c r="BS749">
        <f t="shared" si="887"/>
        <v>1</v>
      </c>
      <c r="BU749" s="1">
        <f t="shared" si="888"/>
        <v>7.6397206545445515</v>
      </c>
      <c r="BV749" s="1">
        <f t="shared" si="889"/>
        <v>3.3674658210765243</v>
      </c>
      <c r="BW749" s="1">
        <f t="shared" si="890"/>
        <v>2.0492714036096968</v>
      </c>
      <c r="BX749" s="1">
        <f t="shared" si="891"/>
        <v>5.196212212718418</v>
      </c>
      <c r="BY749" s="1">
        <f t="shared" si="892"/>
        <v>3.3724989724978758</v>
      </c>
      <c r="BZ749" s="1">
        <f t="shared" si="893"/>
        <v>2.0693246105338687</v>
      </c>
      <c r="CA749" s="1">
        <f t="shared" si="894"/>
        <v>2.0335961023634899</v>
      </c>
      <c r="CB749" s="1">
        <f t="shared" si="895"/>
        <v>2.042613418959335</v>
      </c>
      <c r="CC749" s="1">
        <f t="shared" si="896"/>
        <v>2.2380146403176102</v>
      </c>
      <c r="CD749" s="1">
        <f t="shared" si="897"/>
        <v>15.173502686987293</v>
      </c>
      <c r="CE749" s="1">
        <f t="shared" si="898"/>
        <v>3.4016626813075317</v>
      </c>
      <c r="CF749" s="1">
        <f t="shared" si="899"/>
        <v>2.3975876890334606</v>
      </c>
      <c r="CG749" s="1">
        <f t="shared" si="900"/>
        <v>2.411701652889501</v>
      </c>
      <c r="CH749" s="1">
        <f t="shared" si="901"/>
        <v>2.5186211059819499</v>
      </c>
      <c r="CI749" s="1">
        <f t="shared" si="902"/>
        <v>2.6159544273149322</v>
      </c>
      <c r="CJ749" s="1">
        <f t="shared" si="903"/>
        <v>2.6568795441066047</v>
      </c>
      <c r="CK749" s="1">
        <f t="shared" si="904"/>
        <v>2.7352101970335263</v>
      </c>
      <c r="CL749" s="5">
        <f t="shared" si="910"/>
        <v>7</v>
      </c>
      <c r="CN749" s="9">
        <f t="shared" si="911"/>
        <v>2.0335961023634899</v>
      </c>
    </row>
    <row r="750" spans="1:92" x14ac:dyDescent="0.2">
      <c r="A750" s="4">
        <v>748</v>
      </c>
      <c r="B750" s="1">
        <v>0.51962055008720498</v>
      </c>
      <c r="C750" s="1">
        <v>0.42399999999999999</v>
      </c>
      <c r="D750" s="1">
        <v>0</v>
      </c>
      <c r="E750" s="1">
        <v>0</v>
      </c>
      <c r="F750" s="1">
        <v>100</v>
      </c>
      <c r="G750" s="1">
        <v>6.3564842968452302</v>
      </c>
      <c r="H750" s="1">
        <v>6</v>
      </c>
      <c r="I750">
        <v>0</v>
      </c>
      <c r="J750">
        <v>0.15</v>
      </c>
      <c r="K750">
        <v>0</v>
      </c>
      <c r="L750" s="1"/>
      <c r="M750" s="2">
        <f t="shared" si="836"/>
        <v>2</v>
      </c>
      <c r="N750" s="2">
        <f t="shared" si="837"/>
        <v>6</v>
      </c>
      <c r="O750" s="2">
        <f t="shared" si="838"/>
        <v>5</v>
      </c>
      <c r="P750" s="2">
        <f t="shared" si="839"/>
        <v>4</v>
      </c>
      <c r="Q750" s="2">
        <f t="shared" si="840"/>
        <v>6</v>
      </c>
      <c r="R750" s="2">
        <f t="shared" si="841"/>
        <v>7</v>
      </c>
      <c r="S750" s="2">
        <f t="shared" si="842"/>
        <v>5</v>
      </c>
      <c r="T750" s="2">
        <f t="shared" si="843"/>
        <v>4</v>
      </c>
      <c r="U750" s="2">
        <f t="shared" si="844"/>
        <v>7</v>
      </c>
      <c r="V750" s="2">
        <f t="shared" si="845"/>
        <v>7</v>
      </c>
      <c r="W750" s="2">
        <f t="shared" si="846"/>
        <v>5</v>
      </c>
      <c r="X750" s="2">
        <f t="shared" si="847"/>
        <v>7</v>
      </c>
      <c r="Y750" s="2">
        <f t="shared" si="848"/>
        <v>4</v>
      </c>
      <c r="Z750" s="2">
        <f t="shared" si="849"/>
        <v>4</v>
      </c>
      <c r="AA750" s="2">
        <f t="shared" si="850"/>
        <v>2</v>
      </c>
      <c r="AB750" s="2">
        <f t="shared" si="851"/>
        <v>4</v>
      </c>
      <c r="AC750" s="2">
        <f t="shared" si="852"/>
        <v>3</v>
      </c>
      <c r="AD750" s="3">
        <f t="shared" si="905"/>
        <v>6</v>
      </c>
      <c r="AE750" s="2">
        <f t="shared" si="853"/>
        <v>4</v>
      </c>
      <c r="AF750" s="2">
        <f t="shared" si="854"/>
        <v>8</v>
      </c>
      <c r="AG750" s="2">
        <f t="shared" si="855"/>
        <v>7</v>
      </c>
      <c r="AH750" s="2">
        <f t="shared" si="856"/>
        <v>6</v>
      </c>
      <c r="AI750" s="2">
        <f t="shared" si="857"/>
        <v>8</v>
      </c>
      <c r="AJ750" s="2">
        <f t="shared" si="858"/>
        <v>9</v>
      </c>
      <c r="AK750" s="2">
        <f t="shared" si="859"/>
        <v>7</v>
      </c>
      <c r="AL750" s="2">
        <f t="shared" si="860"/>
        <v>6</v>
      </c>
      <c r="AM750" s="2">
        <f t="shared" si="861"/>
        <v>9</v>
      </c>
      <c r="AN750" s="2">
        <f t="shared" si="862"/>
        <v>8</v>
      </c>
      <c r="AO750" s="2">
        <f t="shared" si="863"/>
        <v>7</v>
      </c>
      <c r="AP750" s="2">
        <f t="shared" si="864"/>
        <v>9</v>
      </c>
      <c r="AQ750" s="2">
        <f t="shared" si="865"/>
        <v>6</v>
      </c>
      <c r="AR750" s="2">
        <f t="shared" si="866"/>
        <v>6</v>
      </c>
      <c r="AS750" s="2">
        <f t="shared" si="867"/>
        <v>4</v>
      </c>
      <c r="AT750" s="2">
        <f t="shared" si="868"/>
        <v>6</v>
      </c>
      <c r="AU750" s="2">
        <f t="shared" si="869"/>
        <v>5</v>
      </c>
      <c r="AV750" s="3">
        <f t="shared" si="906"/>
        <v>6</v>
      </c>
      <c r="AW750">
        <f t="shared" si="907"/>
        <v>3</v>
      </c>
      <c r="AX750" s="2">
        <f t="shared" si="870"/>
        <v>1</v>
      </c>
      <c r="AY750" s="2">
        <f t="shared" si="871"/>
        <v>4</v>
      </c>
      <c r="AZ750" s="2">
        <f t="shared" si="872"/>
        <v>5</v>
      </c>
      <c r="BA750" s="2">
        <f t="shared" si="873"/>
        <v>3</v>
      </c>
      <c r="BB750" s="2">
        <f t="shared" si="874"/>
        <v>5</v>
      </c>
      <c r="BC750" s="2">
        <f t="shared" si="875"/>
        <v>5</v>
      </c>
      <c r="BD750" s="2">
        <f t="shared" si="876"/>
        <v>3</v>
      </c>
      <c r="BE750" s="2">
        <f t="shared" si="877"/>
        <v>5</v>
      </c>
      <c r="BF750" s="2">
        <f t="shared" si="878"/>
        <v>5</v>
      </c>
      <c r="BG750" s="2">
        <f t="shared" si="879"/>
        <v>4</v>
      </c>
      <c r="BH750" s="2">
        <f t="shared" si="880"/>
        <v>6</v>
      </c>
      <c r="BI750" s="2">
        <f t="shared" si="881"/>
        <v>9</v>
      </c>
      <c r="BJ750" s="2">
        <f t="shared" si="882"/>
        <v>6</v>
      </c>
      <c r="BK750" s="2">
        <f t="shared" si="883"/>
        <v>3</v>
      </c>
      <c r="BL750" s="2">
        <f t="shared" si="884"/>
        <v>3</v>
      </c>
      <c r="BM750" s="2">
        <f t="shared" si="885"/>
        <v>5</v>
      </c>
      <c r="BN750" s="2">
        <f t="shared" si="886"/>
        <v>4</v>
      </c>
      <c r="BO750" s="3">
        <f t="shared" si="908"/>
        <v>12</v>
      </c>
      <c r="BP750">
        <f t="shared" si="909"/>
        <v>1</v>
      </c>
      <c r="BR750">
        <v>11</v>
      </c>
      <c r="BS750">
        <f t="shared" si="887"/>
        <v>1</v>
      </c>
      <c r="BU750" s="1">
        <f t="shared" si="888"/>
        <v>4.8689976594341307</v>
      </c>
      <c r="BV750" s="1">
        <f t="shared" si="889"/>
        <v>3.0210836952056543</v>
      </c>
      <c r="BW750" s="1">
        <f t="shared" si="890"/>
        <v>1.9452286839735347</v>
      </c>
      <c r="BX750" s="1">
        <f t="shared" si="891"/>
        <v>3.7474782045895281</v>
      </c>
      <c r="BY750" s="1">
        <f t="shared" si="892"/>
        <v>2.0611737449216467</v>
      </c>
      <c r="BZ750" s="1">
        <f t="shared" si="893"/>
        <v>1.1429044784822102</v>
      </c>
      <c r="CA750" s="1">
        <f t="shared" si="894"/>
        <v>2.8860760202445941</v>
      </c>
      <c r="CB750" s="1">
        <f t="shared" si="895"/>
        <v>1.3493538021746621</v>
      </c>
      <c r="CC750" s="1">
        <f t="shared" si="896"/>
        <v>1.3887761923198909</v>
      </c>
      <c r="CD750" s="1">
        <f t="shared" si="897"/>
        <v>1.2481957442395597</v>
      </c>
      <c r="CE750" s="1">
        <f t="shared" si="898"/>
        <v>4.2229135741541635</v>
      </c>
      <c r="CF750" s="1">
        <f t="shared" si="899"/>
        <v>1.1692671221423276</v>
      </c>
      <c r="CG750" s="1">
        <f t="shared" si="900"/>
        <v>1.5873191292160003</v>
      </c>
      <c r="CH750" s="1">
        <f t="shared" si="901"/>
        <v>1.8917577177257954</v>
      </c>
      <c r="CI750" s="1">
        <f t="shared" si="902"/>
        <v>2.0601822492525974</v>
      </c>
      <c r="CJ750" s="1">
        <f t="shared" si="903"/>
        <v>2.1635777261257521</v>
      </c>
      <c r="CK750" s="1">
        <f t="shared" si="904"/>
        <v>2.1254439026764458</v>
      </c>
      <c r="CL750" s="5">
        <f t="shared" si="910"/>
        <v>6</v>
      </c>
      <c r="CN750" s="9">
        <f t="shared" si="911"/>
        <v>1.1429044784822102</v>
      </c>
    </row>
    <row r="751" spans="1:92" x14ac:dyDescent="0.2">
      <c r="A751" s="4">
        <v>749</v>
      </c>
      <c r="B751" s="1">
        <v>0.40934218835866698</v>
      </c>
      <c r="C751" s="1">
        <v>39.734999999999999</v>
      </c>
      <c r="D751" s="1">
        <v>0</v>
      </c>
      <c r="E751" s="1">
        <v>0</v>
      </c>
      <c r="F751" s="1">
        <v>100</v>
      </c>
      <c r="G751" s="1">
        <v>8.4291374737283498</v>
      </c>
      <c r="H751" s="1">
        <v>6</v>
      </c>
      <c r="I751">
        <v>0</v>
      </c>
      <c r="J751">
        <v>0.15</v>
      </c>
      <c r="K751">
        <v>0</v>
      </c>
      <c r="L751" s="1"/>
      <c r="M751" s="2">
        <f t="shared" si="836"/>
        <v>3</v>
      </c>
      <c r="N751" s="2">
        <f t="shared" si="837"/>
        <v>5</v>
      </c>
      <c r="O751" s="2">
        <f t="shared" si="838"/>
        <v>5</v>
      </c>
      <c r="P751" s="2">
        <f t="shared" si="839"/>
        <v>4</v>
      </c>
      <c r="Q751" s="2">
        <f t="shared" si="840"/>
        <v>6</v>
      </c>
      <c r="R751" s="2">
        <f t="shared" si="841"/>
        <v>7</v>
      </c>
      <c r="S751" s="2">
        <f t="shared" si="842"/>
        <v>5</v>
      </c>
      <c r="T751" s="2">
        <f t="shared" si="843"/>
        <v>4</v>
      </c>
      <c r="U751" s="2">
        <f t="shared" si="844"/>
        <v>7</v>
      </c>
      <c r="V751" s="2">
        <f t="shared" si="845"/>
        <v>7</v>
      </c>
      <c r="W751" s="2">
        <f t="shared" si="846"/>
        <v>6</v>
      </c>
      <c r="X751" s="2">
        <f t="shared" si="847"/>
        <v>7</v>
      </c>
      <c r="Y751" s="2">
        <f t="shared" si="848"/>
        <v>4</v>
      </c>
      <c r="Z751" s="2">
        <f t="shared" si="849"/>
        <v>4</v>
      </c>
      <c r="AA751" s="2">
        <f t="shared" si="850"/>
        <v>2</v>
      </c>
      <c r="AB751" s="2">
        <f t="shared" si="851"/>
        <v>4</v>
      </c>
      <c r="AC751" s="2">
        <f t="shared" si="852"/>
        <v>3</v>
      </c>
      <c r="AD751" s="3">
        <f t="shared" si="905"/>
        <v>6</v>
      </c>
      <c r="AE751" s="2">
        <f t="shared" si="853"/>
        <v>5</v>
      </c>
      <c r="AF751" s="2">
        <f t="shared" si="854"/>
        <v>7</v>
      </c>
      <c r="AG751" s="2">
        <f t="shared" si="855"/>
        <v>7</v>
      </c>
      <c r="AH751" s="2">
        <f t="shared" si="856"/>
        <v>6</v>
      </c>
      <c r="AI751" s="2">
        <f t="shared" si="857"/>
        <v>8</v>
      </c>
      <c r="AJ751" s="2">
        <f t="shared" si="858"/>
        <v>9</v>
      </c>
      <c r="AK751" s="2">
        <f t="shared" si="859"/>
        <v>7</v>
      </c>
      <c r="AL751" s="2">
        <f t="shared" si="860"/>
        <v>6</v>
      </c>
      <c r="AM751" s="2">
        <f t="shared" si="861"/>
        <v>9</v>
      </c>
      <c r="AN751" s="2">
        <f t="shared" si="862"/>
        <v>8</v>
      </c>
      <c r="AO751" s="2">
        <f t="shared" si="863"/>
        <v>8</v>
      </c>
      <c r="AP751" s="2">
        <f t="shared" si="864"/>
        <v>9</v>
      </c>
      <c r="AQ751" s="2">
        <f t="shared" si="865"/>
        <v>6</v>
      </c>
      <c r="AR751" s="2">
        <f t="shared" si="866"/>
        <v>6</v>
      </c>
      <c r="AS751" s="2">
        <f t="shared" si="867"/>
        <v>4</v>
      </c>
      <c r="AT751" s="2">
        <f t="shared" si="868"/>
        <v>6</v>
      </c>
      <c r="AU751" s="2">
        <f t="shared" si="869"/>
        <v>5</v>
      </c>
      <c r="AV751" s="3">
        <f t="shared" si="906"/>
        <v>6</v>
      </c>
      <c r="AW751">
        <f t="shared" si="907"/>
        <v>3</v>
      </c>
      <c r="AX751" s="2">
        <f t="shared" si="870"/>
        <v>2</v>
      </c>
      <c r="AY751" s="2">
        <f t="shared" si="871"/>
        <v>4</v>
      </c>
      <c r="AZ751" s="2">
        <f t="shared" si="872"/>
        <v>5</v>
      </c>
      <c r="BA751" s="2">
        <f t="shared" si="873"/>
        <v>2</v>
      </c>
      <c r="BB751" s="2">
        <f t="shared" si="874"/>
        <v>3</v>
      </c>
      <c r="BC751" s="2">
        <f t="shared" si="875"/>
        <v>4</v>
      </c>
      <c r="BD751" s="2">
        <f t="shared" si="876"/>
        <v>4</v>
      </c>
      <c r="BE751" s="2">
        <f t="shared" si="877"/>
        <v>5</v>
      </c>
      <c r="BF751" s="2">
        <f t="shared" si="878"/>
        <v>5</v>
      </c>
      <c r="BG751" s="2">
        <f t="shared" si="879"/>
        <v>3</v>
      </c>
      <c r="BH751" s="2">
        <f t="shared" si="880"/>
        <v>7</v>
      </c>
      <c r="BI751" s="2">
        <f t="shared" si="881"/>
        <v>7</v>
      </c>
      <c r="BJ751" s="2">
        <f t="shared" si="882"/>
        <v>5</v>
      </c>
      <c r="BK751" s="2">
        <f t="shared" si="883"/>
        <v>3</v>
      </c>
      <c r="BL751" s="2">
        <f t="shared" si="884"/>
        <v>3</v>
      </c>
      <c r="BM751" s="2">
        <f t="shared" si="885"/>
        <v>5</v>
      </c>
      <c r="BN751" s="2">
        <f t="shared" si="886"/>
        <v>4</v>
      </c>
      <c r="BO751" s="3">
        <f t="shared" si="908"/>
        <v>11</v>
      </c>
      <c r="BP751">
        <f t="shared" si="909"/>
        <v>2</v>
      </c>
      <c r="BR751">
        <v>2</v>
      </c>
      <c r="BS751">
        <f t="shared" si="887"/>
        <v>3</v>
      </c>
      <c r="BU751" s="1">
        <f t="shared" si="888"/>
        <v>2.4388730973212822</v>
      </c>
      <c r="BV751" s="1">
        <f t="shared" si="889"/>
        <v>1.7620611110460871</v>
      </c>
      <c r="BW751" s="1">
        <f t="shared" si="890"/>
        <v>1.4121185931312223</v>
      </c>
      <c r="BX751" s="1">
        <f t="shared" si="891"/>
        <v>2.7195713595017619</v>
      </c>
      <c r="BY751" s="1">
        <f t="shared" si="892"/>
        <v>1.8795875278280592</v>
      </c>
      <c r="BZ751" s="1">
        <f t="shared" si="893"/>
        <v>1.6646645353047624</v>
      </c>
      <c r="CA751" s="1">
        <f t="shared" si="894"/>
        <v>1.6928502258590734</v>
      </c>
      <c r="CB751" s="1">
        <f t="shared" si="895"/>
        <v>1.8270427208217515</v>
      </c>
      <c r="CC751" s="1">
        <f t="shared" si="896"/>
        <v>1.878240909566375</v>
      </c>
      <c r="CD751" s="1">
        <f t="shared" si="897"/>
        <v>1.6468668626896319</v>
      </c>
      <c r="CE751" s="1">
        <f t="shared" si="898"/>
        <v>1.7811252821459169</v>
      </c>
      <c r="CF751" s="1">
        <f t="shared" si="899"/>
        <v>1.5570377003938674</v>
      </c>
      <c r="CG751" s="1">
        <f t="shared" si="900"/>
        <v>1.9874544665860845</v>
      </c>
      <c r="CH751" s="1">
        <f t="shared" si="901"/>
        <v>2.2119411919398231</v>
      </c>
      <c r="CI751" s="1">
        <f t="shared" si="902"/>
        <v>2.3515744957145657</v>
      </c>
      <c r="CJ751" s="1">
        <f t="shared" si="903"/>
        <v>2.4430502282017752</v>
      </c>
      <c r="CK751" s="1">
        <f t="shared" si="904"/>
        <v>2.4073706669695505</v>
      </c>
      <c r="CL751" s="5">
        <f t="shared" si="910"/>
        <v>3</v>
      </c>
      <c r="CN751" s="9">
        <f t="shared" si="911"/>
        <v>1.4121185931312223</v>
      </c>
    </row>
    <row r="752" spans="1:92" x14ac:dyDescent="0.2">
      <c r="A752" s="4">
        <v>750</v>
      </c>
      <c r="B752" s="1">
        <v>0.46535130628084698</v>
      </c>
      <c r="C752" s="1">
        <v>0.96899999999999997</v>
      </c>
      <c r="D752" s="1">
        <v>0</v>
      </c>
      <c r="E752" s="1">
        <v>0</v>
      </c>
      <c r="F752" s="1">
        <v>100</v>
      </c>
      <c r="G752" s="1">
        <v>14.5328175632743</v>
      </c>
      <c r="H752" s="1">
        <v>7</v>
      </c>
      <c r="I752">
        <v>1500</v>
      </c>
      <c r="J752">
        <v>185</v>
      </c>
      <c r="K752">
        <v>12.5</v>
      </c>
      <c r="L752" s="1"/>
      <c r="M752" s="2">
        <f t="shared" si="836"/>
        <v>2</v>
      </c>
      <c r="N752" s="2">
        <f t="shared" si="837"/>
        <v>7</v>
      </c>
      <c r="O752" s="2">
        <f t="shared" si="838"/>
        <v>3</v>
      </c>
      <c r="P752" s="2">
        <f t="shared" si="839"/>
        <v>5</v>
      </c>
      <c r="Q752" s="2">
        <f t="shared" si="840"/>
        <v>6</v>
      </c>
      <c r="R752" s="2">
        <f t="shared" si="841"/>
        <v>5</v>
      </c>
      <c r="S752" s="2">
        <f t="shared" si="842"/>
        <v>5</v>
      </c>
      <c r="T752" s="2">
        <f t="shared" si="843"/>
        <v>3</v>
      </c>
      <c r="U752" s="2">
        <f t="shared" si="844"/>
        <v>5</v>
      </c>
      <c r="V752" s="2">
        <f t="shared" si="845"/>
        <v>6</v>
      </c>
      <c r="W752" s="2">
        <f t="shared" si="846"/>
        <v>5</v>
      </c>
      <c r="X752" s="2">
        <f t="shared" si="847"/>
        <v>6</v>
      </c>
      <c r="Y752" s="2">
        <f t="shared" si="848"/>
        <v>4</v>
      </c>
      <c r="Z752" s="2">
        <f t="shared" si="849"/>
        <v>4</v>
      </c>
      <c r="AA752" s="2">
        <f t="shared" si="850"/>
        <v>2</v>
      </c>
      <c r="AB752" s="2">
        <f t="shared" si="851"/>
        <v>4</v>
      </c>
      <c r="AC752" s="2">
        <f t="shared" si="852"/>
        <v>3</v>
      </c>
      <c r="AD752" s="3">
        <f t="shared" si="905"/>
        <v>2</v>
      </c>
      <c r="AE752" s="2">
        <f t="shared" si="853"/>
        <v>5</v>
      </c>
      <c r="AF752" s="2">
        <f t="shared" si="854"/>
        <v>10</v>
      </c>
      <c r="AG752" s="2">
        <f t="shared" si="855"/>
        <v>6</v>
      </c>
      <c r="AH752" s="2">
        <f t="shared" si="856"/>
        <v>8</v>
      </c>
      <c r="AI752" s="2">
        <f t="shared" si="857"/>
        <v>9</v>
      </c>
      <c r="AJ752" s="2">
        <f t="shared" si="858"/>
        <v>8</v>
      </c>
      <c r="AK752" s="2">
        <f t="shared" si="859"/>
        <v>8</v>
      </c>
      <c r="AL752" s="2">
        <f t="shared" si="860"/>
        <v>6</v>
      </c>
      <c r="AM752" s="2">
        <f t="shared" si="861"/>
        <v>7</v>
      </c>
      <c r="AN752" s="2">
        <f t="shared" si="862"/>
        <v>8</v>
      </c>
      <c r="AO752" s="2">
        <f t="shared" si="863"/>
        <v>7</v>
      </c>
      <c r="AP752" s="2">
        <f t="shared" si="864"/>
        <v>8</v>
      </c>
      <c r="AQ752" s="2">
        <f t="shared" si="865"/>
        <v>6</v>
      </c>
      <c r="AR752" s="2">
        <f t="shared" si="866"/>
        <v>5</v>
      </c>
      <c r="AS752" s="2">
        <f t="shared" si="867"/>
        <v>4</v>
      </c>
      <c r="AT752" s="2">
        <f t="shared" si="868"/>
        <v>6</v>
      </c>
      <c r="AU752" s="2">
        <f t="shared" si="869"/>
        <v>5</v>
      </c>
      <c r="AV752" s="3">
        <f t="shared" si="906"/>
        <v>2</v>
      </c>
      <c r="AW752">
        <f t="shared" si="907"/>
        <v>1</v>
      </c>
      <c r="AX752" s="2">
        <f t="shared" si="870"/>
        <v>1</v>
      </c>
      <c r="AY752" s="2">
        <f t="shared" si="871"/>
        <v>6</v>
      </c>
      <c r="AZ752" s="2">
        <f t="shared" si="872"/>
        <v>4</v>
      </c>
      <c r="BA752" s="2">
        <f t="shared" si="873"/>
        <v>4</v>
      </c>
      <c r="BB752" s="2">
        <f t="shared" si="874"/>
        <v>3</v>
      </c>
      <c r="BC752" s="2">
        <f t="shared" si="875"/>
        <v>2</v>
      </c>
      <c r="BD752" s="2">
        <f t="shared" si="876"/>
        <v>4</v>
      </c>
      <c r="BE752" s="2">
        <f t="shared" si="877"/>
        <v>2</v>
      </c>
      <c r="BF752" s="2">
        <f t="shared" si="878"/>
        <v>2</v>
      </c>
      <c r="BG752" s="2">
        <f t="shared" si="879"/>
        <v>2</v>
      </c>
      <c r="BH752" s="2">
        <f t="shared" si="880"/>
        <v>5</v>
      </c>
      <c r="BI752" s="2">
        <f t="shared" si="881"/>
        <v>5</v>
      </c>
      <c r="BJ752" s="2">
        <f t="shared" si="882"/>
        <v>5</v>
      </c>
      <c r="BK752" s="2">
        <f t="shared" si="883"/>
        <v>2</v>
      </c>
      <c r="BL752" s="2">
        <f t="shared" si="884"/>
        <v>2</v>
      </c>
      <c r="BM752" s="2">
        <f t="shared" si="885"/>
        <v>4</v>
      </c>
      <c r="BN752" s="2">
        <f t="shared" si="886"/>
        <v>4</v>
      </c>
      <c r="BO752" s="3">
        <f t="shared" si="908"/>
        <v>2</v>
      </c>
      <c r="BP752">
        <f t="shared" si="909"/>
        <v>1</v>
      </c>
      <c r="BR752">
        <v>2</v>
      </c>
      <c r="BS752">
        <f t="shared" si="887"/>
        <v>2</v>
      </c>
      <c r="BU752" s="1">
        <f t="shared" si="888"/>
        <v>175.01087068207622</v>
      </c>
      <c r="BV752" s="1">
        <f t="shared" si="889"/>
        <v>37.530311111516994</v>
      </c>
      <c r="BW752" s="1">
        <f t="shared" si="890"/>
        <v>37.531546022176343</v>
      </c>
      <c r="BX752" s="1">
        <f t="shared" si="891"/>
        <v>25.057562724645699</v>
      </c>
      <c r="BY752" s="1">
        <f t="shared" si="892"/>
        <v>12.598205779136475</v>
      </c>
      <c r="BZ752" s="1">
        <f t="shared" si="893"/>
        <v>12.61644037180665</v>
      </c>
      <c r="CA752" s="1">
        <f t="shared" si="894"/>
        <v>17.590275329619253</v>
      </c>
      <c r="CB752" s="1">
        <f t="shared" si="895"/>
        <v>25.073811504298952</v>
      </c>
      <c r="CC752" s="1">
        <f t="shared" si="896"/>
        <v>5.3743601977635258</v>
      </c>
      <c r="CD752" s="1">
        <f t="shared" si="897"/>
        <v>400.00367810658162</v>
      </c>
      <c r="CE752" s="1">
        <f t="shared" si="898"/>
        <v>1.8642447916551723</v>
      </c>
      <c r="CF752" s="1">
        <f t="shared" si="899"/>
        <v>1.6018549540638543</v>
      </c>
      <c r="CG752" s="1">
        <f t="shared" si="900"/>
        <v>1.9203164201921494</v>
      </c>
      <c r="CH752" s="1">
        <f t="shared" si="901"/>
        <v>2.2693319384682873</v>
      </c>
      <c r="CI752" s="1">
        <f t="shared" si="902"/>
        <v>2.3652317979329007</v>
      </c>
      <c r="CJ752" s="1">
        <f t="shared" si="903"/>
        <v>2.3856820624475166</v>
      </c>
      <c r="CK752" s="1">
        <f t="shared" si="904"/>
        <v>2.3910594754085754</v>
      </c>
      <c r="CL752" s="5">
        <f t="shared" si="910"/>
        <v>12</v>
      </c>
      <c r="CN752" s="9">
        <f t="shared" si="911"/>
        <v>1.6018549540638543</v>
      </c>
    </row>
    <row r="753" spans="1:92" x14ac:dyDescent="0.2">
      <c r="A753" s="4">
        <v>751</v>
      </c>
      <c r="B753" s="1">
        <v>0.474076056629678</v>
      </c>
      <c r="C753" s="1">
        <v>23.343</v>
      </c>
      <c r="D753" s="1">
        <v>49</v>
      </c>
      <c r="E753" s="1">
        <v>28</v>
      </c>
      <c r="F753" s="1">
        <v>23</v>
      </c>
      <c r="G753" s="1">
        <v>11.554282734542801</v>
      </c>
      <c r="H753" s="1">
        <v>7</v>
      </c>
      <c r="I753">
        <v>1500</v>
      </c>
      <c r="J753">
        <v>185</v>
      </c>
      <c r="K753">
        <v>12.5</v>
      </c>
      <c r="L753" s="1"/>
      <c r="M753" s="2">
        <f t="shared" si="836"/>
        <v>4</v>
      </c>
      <c r="N753" s="2">
        <f t="shared" si="837"/>
        <v>7</v>
      </c>
      <c r="O753" s="2">
        <f t="shared" si="838"/>
        <v>6</v>
      </c>
      <c r="P753" s="2">
        <f t="shared" si="839"/>
        <v>5</v>
      </c>
      <c r="Q753" s="2">
        <f t="shared" si="840"/>
        <v>7</v>
      </c>
      <c r="R753" s="2">
        <f t="shared" si="841"/>
        <v>6</v>
      </c>
      <c r="S753" s="2">
        <f t="shared" si="842"/>
        <v>5</v>
      </c>
      <c r="T753" s="2">
        <f t="shared" si="843"/>
        <v>4</v>
      </c>
      <c r="U753" s="2">
        <f t="shared" si="844"/>
        <v>4</v>
      </c>
      <c r="V753" s="2">
        <f t="shared" si="845"/>
        <v>7</v>
      </c>
      <c r="W753" s="2">
        <f t="shared" si="846"/>
        <v>3</v>
      </c>
      <c r="X753" s="2">
        <f t="shared" si="847"/>
        <v>3</v>
      </c>
      <c r="Y753" s="2">
        <f t="shared" si="848"/>
        <v>1</v>
      </c>
      <c r="Z753" s="2">
        <f t="shared" si="849"/>
        <v>1</v>
      </c>
      <c r="AA753" s="2">
        <f t="shared" si="850"/>
        <v>1</v>
      </c>
      <c r="AB753" s="2">
        <f t="shared" si="851"/>
        <v>1</v>
      </c>
      <c r="AC753" s="2">
        <f t="shared" si="852"/>
        <v>0</v>
      </c>
      <c r="AD753" s="3">
        <f t="shared" si="905"/>
        <v>2</v>
      </c>
      <c r="AE753" s="2">
        <f t="shared" si="853"/>
        <v>7</v>
      </c>
      <c r="AF753" s="2">
        <f t="shared" si="854"/>
        <v>10</v>
      </c>
      <c r="AG753" s="2">
        <f t="shared" si="855"/>
        <v>9</v>
      </c>
      <c r="AH753" s="2">
        <f t="shared" si="856"/>
        <v>8</v>
      </c>
      <c r="AI753" s="2">
        <f t="shared" si="857"/>
        <v>10</v>
      </c>
      <c r="AJ753" s="2">
        <f t="shared" si="858"/>
        <v>9</v>
      </c>
      <c r="AK753" s="2">
        <f t="shared" si="859"/>
        <v>8</v>
      </c>
      <c r="AL753" s="2">
        <f t="shared" si="860"/>
        <v>7</v>
      </c>
      <c r="AM753" s="2">
        <f t="shared" si="861"/>
        <v>6</v>
      </c>
      <c r="AN753" s="2">
        <f t="shared" si="862"/>
        <v>9</v>
      </c>
      <c r="AO753" s="2">
        <f t="shared" si="863"/>
        <v>5</v>
      </c>
      <c r="AP753" s="2">
        <f t="shared" si="864"/>
        <v>5</v>
      </c>
      <c r="AQ753" s="2">
        <f t="shared" si="865"/>
        <v>3</v>
      </c>
      <c r="AR753" s="2">
        <f t="shared" si="866"/>
        <v>2</v>
      </c>
      <c r="AS753" s="2">
        <f t="shared" si="867"/>
        <v>3</v>
      </c>
      <c r="AT753" s="2">
        <f t="shared" si="868"/>
        <v>3</v>
      </c>
      <c r="AU753" s="2">
        <f t="shared" si="869"/>
        <v>2</v>
      </c>
      <c r="AV753" s="3">
        <f t="shared" si="906"/>
        <v>2</v>
      </c>
      <c r="AW753">
        <f t="shared" si="907"/>
        <v>2</v>
      </c>
      <c r="AX753" s="2">
        <f t="shared" si="870"/>
        <v>3</v>
      </c>
      <c r="AY753" s="2">
        <f t="shared" si="871"/>
        <v>6</v>
      </c>
      <c r="AZ753" s="2">
        <f t="shared" si="872"/>
        <v>6</v>
      </c>
      <c r="BA753" s="2">
        <f t="shared" si="873"/>
        <v>3</v>
      </c>
      <c r="BB753" s="2">
        <f t="shared" si="874"/>
        <v>4</v>
      </c>
      <c r="BC753" s="2">
        <f t="shared" si="875"/>
        <v>3</v>
      </c>
      <c r="BD753" s="2">
        <f t="shared" si="876"/>
        <v>4</v>
      </c>
      <c r="BE753" s="2">
        <f t="shared" si="877"/>
        <v>1</v>
      </c>
      <c r="BF753" s="2">
        <f t="shared" si="878"/>
        <v>1</v>
      </c>
      <c r="BG753" s="2">
        <f t="shared" si="879"/>
        <v>3</v>
      </c>
      <c r="BH753" s="2">
        <f t="shared" si="880"/>
        <v>3</v>
      </c>
      <c r="BI753" s="2">
        <f t="shared" si="881"/>
        <v>2</v>
      </c>
      <c r="BJ753" s="2">
        <f t="shared" si="882"/>
        <v>1</v>
      </c>
      <c r="BK753" s="2">
        <f t="shared" si="883"/>
        <v>1</v>
      </c>
      <c r="BL753" s="2">
        <f t="shared" si="884"/>
        <v>1</v>
      </c>
      <c r="BM753" s="2">
        <f t="shared" si="885"/>
        <v>1</v>
      </c>
      <c r="BN753" s="2">
        <f t="shared" si="886"/>
        <v>1</v>
      </c>
      <c r="BO753" s="3">
        <f t="shared" si="908"/>
        <v>2</v>
      </c>
      <c r="BP753">
        <f t="shared" si="909"/>
        <v>2</v>
      </c>
      <c r="BR753">
        <v>2</v>
      </c>
      <c r="BS753">
        <f t="shared" si="887"/>
        <v>1</v>
      </c>
      <c r="BU753" s="1">
        <f t="shared" si="888"/>
        <v>13.239854753969707</v>
      </c>
      <c r="BV753" s="1">
        <f t="shared" si="889"/>
        <v>3.0251614352654537</v>
      </c>
      <c r="BW753" s="1">
        <f t="shared" si="890"/>
        <v>3.0133570592415029</v>
      </c>
      <c r="BX753" s="1">
        <f t="shared" si="891"/>
        <v>2.7984989114501322</v>
      </c>
      <c r="BY753" s="1">
        <f t="shared" si="892"/>
        <v>2.3137067907100568</v>
      </c>
      <c r="BZ753" s="1">
        <f t="shared" si="893"/>
        <v>2.3353264743288595</v>
      </c>
      <c r="CA753" s="1">
        <f t="shared" si="894"/>
        <v>2.4043755883893736</v>
      </c>
      <c r="CB753" s="1">
        <f t="shared" si="895"/>
        <v>2.6126093632576319</v>
      </c>
      <c r="CC753" s="1">
        <f t="shared" si="896"/>
        <v>2.5137158685914525</v>
      </c>
      <c r="CD753" s="1">
        <f t="shared" si="897"/>
        <v>31.085829782340124</v>
      </c>
      <c r="CE753" s="1">
        <f t="shared" si="898"/>
        <v>2.507131876409415</v>
      </c>
      <c r="CF753" s="1">
        <f t="shared" si="899"/>
        <v>2.4710095028288825</v>
      </c>
      <c r="CG753" s="1">
        <f t="shared" si="900"/>
        <v>2.7136560699816337</v>
      </c>
      <c r="CH753" s="1">
        <f t="shared" si="901"/>
        <v>2.8433482050820276</v>
      </c>
      <c r="CI753" s="1">
        <f t="shared" si="902"/>
        <v>2.9220068452129491</v>
      </c>
      <c r="CJ753" s="1">
        <f t="shared" si="903"/>
        <v>2.9384366658386289</v>
      </c>
      <c r="CK753" s="1">
        <f t="shared" si="904"/>
        <v>2.9435502450962492</v>
      </c>
      <c r="CL753" s="5">
        <f t="shared" si="910"/>
        <v>5</v>
      </c>
      <c r="CN753" s="9">
        <f t="shared" si="911"/>
        <v>2.3137067907100568</v>
      </c>
    </row>
    <row r="754" spans="1:92" x14ac:dyDescent="0.2">
      <c r="A754" s="4">
        <v>752</v>
      </c>
      <c r="B754" s="1">
        <v>0.32124201776540801</v>
      </c>
      <c r="C754" s="1">
        <v>53.030999999999999</v>
      </c>
      <c r="D754" s="1">
        <v>67</v>
      </c>
      <c r="E754" s="1">
        <v>30</v>
      </c>
      <c r="F754" s="1">
        <v>3</v>
      </c>
      <c r="G754" s="1">
        <v>21.212438200509499</v>
      </c>
      <c r="H754" s="1">
        <v>8</v>
      </c>
      <c r="I754">
        <v>1500</v>
      </c>
      <c r="J754">
        <v>0.15</v>
      </c>
      <c r="K754">
        <v>37.5</v>
      </c>
      <c r="L754" s="1"/>
      <c r="M754" s="2">
        <f t="shared" si="836"/>
        <v>5</v>
      </c>
      <c r="N754" s="2">
        <f t="shared" si="837"/>
        <v>8</v>
      </c>
      <c r="O754" s="2">
        <f t="shared" si="838"/>
        <v>6</v>
      </c>
      <c r="P754" s="2">
        <f t="shared" si="839"/>
        <v>6</v>
      </c>
      <c r="Q754" s="2">
        <f t="shared" si="840"/>
        <v>7</v>
      </c>
      <c r="R754" s="2">
        <f t="shared" si="841"/>
        <v>6</v>
      </c>
      <c r="S754" s="2">
        <f t="shared" si="842"/>
        <v>6</v>
      </c>
      <c r="T754" s="2">
        <f t="shared" si="843"/>
        <v>4</v>
      </c>
      <c r="U754" s="2">
        <f t="shared" si="844"/>
        <v>4</v>
      </c>
      <c r="V754" s="2">
        <f t="shared" si="845"/>
        <v>6</v>
      </c>
      <c r="W754" s="2">
        <f t="shared" si="846"/>
        <v>4</v>
      </c>
      <c r="X754" s="2">
        <f t="shared" si="847"/>
        <v>2</v>
      </c>
      <c r="Y754" s="2">
        <f t="shared" si="848"/>
        <v>1</v>
      </c>
      <c r="Z754" s="2">
        <f t="shared" si="849"/>
        <v>1</v>
      </c>
      <c r="AA754" s="2">
        <f t="shared" si="850"/>
        <v>2</v>
      </c>
      <c r="AB754" s="2">
        <f t="shared" si="851"/>
        <v>1</v>
      </c>
      <c r="AC754" s="2">
        <f t="shared" si="852"/>
        <v>0</v>
      </c>
      <c r="AD754" s="3">
        <f t="shared" si="905"/>
        <v>2</v>
      </c>
      <c r="AE754" s="2">
        <f t="shared" si="853"/>
        <v>8</v>
      </c>
      <c r="AF754" s="2">
        <f t="shared" si="854"/>
        <v>11</v>
      </c>
      <c r="AG754" s="2">
        <f t="shared" si="855"/>
        <v>9</v>
      </c>
      <c r="AH754" s="2">
        <f t="shared" si="856"/>
        <v>9</v>
      </c>
      <c r="AI754" s="2">
        <f t="shared" si="857"/>
        <v>9</v>
      </c>
      <c r="AJ754" s="2">
        <f t="shared" si="858"/>
        <v>8</v>
      </c>
      <c r="AK754" s="2">
        <f t="shared" si="859"/>
        <v>8</v>
      </c>
      <c r="AL754" s="2">
        <f t="shared" si="860"/>
        <v>7</v>
      </c>
      <c r="AM754" s="2">
        <f t="shared" si="861"/>
        <v>6</v>
      </c>
      <c r="AN754" s="2">
        <f t="shared" si="862"/>
        <v>8</v>
      </c>
      <c r="AO754" s="2">
        <f t="shared" si="863"/>
        <v>6</v>
      </c>
      <c r="AP754" s="2">
        <f t="shared" si="864"/>
        <v>4</v>
      </c>
      <c r="AQ754" s="2">
        <f t="shared" si="865"/>
        <v>3</v>
      </c>
      <c r="AR754" s="2">
        <f t="shared" si="866"/>
        <v>2</v>
      </c>
      <c r="AS754" s="2">
        <f t="shared" si="867"/>
        <v>4</v>
      </c>
      <c r="AT754" s="2">
        <f t="shared" si="868"/>
        <v>3</v>
      </c>
      <c r="AU754" s="2">
        <f t="shared" si="869"/>
        <v>2</v>
      </c>
      <c r="AV754" s="3">
        <f t="shared" si="906"/>
        <v>2</v>
      </c>
      <c r="AW754">
        <f t="shared" si="907"/>
        <v>1</v>
      </c>
      <c r="AX754" s="2">
        <f t="shared" si="870"/>
        <v>6</v>
      </c>
      <c r="AY754" s="2">
        <f t="shared" si="871"/>
        <v>8</v>
      </c>
      <c r="AZ754" s="2">
        <f t="shared" si="872"/>
        <v>7</v>
      </c>
      <c r="BA754" s="2">
        <f t="shared" si="873"/>
        <v>5</v>
      </c>
      <c r="BB754" s="2">
        <f t="shared" si="874"/>
        <v>4</v>
      </c>
      <c r="BC754" s="2">
        <f t="shared" si="875"/>
        <v>3</v>
      </c>
      <c r="BD754" s="2">
        <f t="shared" si="876"/>
        <v>5</v>
      </c>
      <c r="BE754" s="2">
        <f t="shared" si="877"/>
        <v>2</v>
      </c>
      <c r="BF754" s="2">
        <f t="shared" si="878"/>
        <v>2</v>
      </c>
      <c r="BG754" s="2">
        <f t="shared" si="879"/>
        <v>3</v>
      </c>
      <c r="BH754" s="2">
        <f t="shared" si="880"/>
        <v>6</v>
      </c>
      <c r="BI754" s="2">
        <f t="shared" si="881"/>
        <v>2</v>
      </c>
      <c r="BJ754" s="2">
        <f t="shared" si="882"/>
        <v>2</v>
      </c>
      <c r="BK754" s="2">
        <f t="shared" si="883"/>
        <v>3</v>
      </c>
      <c r="BL754" s="2">
        <f t="shared" si="884"/>
        <v>3</v>
      </c>
      <c r="BM754" s="2">
        <f t="shared" si="885"/>
        <v>2</v>
      </c>
      <c r="BN754" s="2">
        <f t="shared" si="886"/>
        <v>1</v>
      </c>
      <c r="BO754" s="3">
        <f t="shared" si="908"/>
        <v>2</v>
      </c>
      <c r="BP754">
        <f t="shared" si="909"/>
        <v>1</v>
      </c>
      <c r="BR754">
        <v>2</v>
      </c>
      <c r="BS754">
        <f t="shared" si="887"/>
        <v>2</v>
      </c>
      <c r="BU754" s="1">
        <f t="shared" si="888"/>
        <v>4.1636176982566111</v>
      </c>
      <c r="BV754" s="1">
        <f t="shared" si="889"/>
        <v>2.0300989945774197</v>
      </c>
      <c r="BW754" s="1">
        <f t="shared" si="890"/>
        <v>2.1034801811902768</v>
      </c>
      <c r="BX754" s="1">
        <f t="shared" si="891"/>
        <v>2.1738314318475838</v>
      </c>
      <c r="BY754" s="1">
        <f t="shared" si="892"/>
        <v>2.3339166641019511</v>
      </c>
      <c r="BZ754" s="1">
        <f t="shared" si="893"/>
        <v>2.5553183185989758</v>
      </c>
      <c r="CA754" s="1">
        <f t="shared" si="894"/>
        <v>2.3532346309939176</v>
      </c>
      <c r="CB754" s="1">
        <f t="shared" si="895"/>
        <v>2.7273396900011835</v>
      </c>
      <c r="CC754" s="1">
        <f t="shared" si="896"/>
        <v>2.8643709417133927</v>
      </c>
      <c r="CD754" s="1">
        <f t="shared" si="897"/>
        <v>9.9657968125660137</v>
      </c>
      <c r="CE754" s="1">
        <f t="shared" si="898"/>
        <v>2.1400729984617</v>
      </c>
      <c r="CF754" s="1">
        <f t="shared" si="899"/>
        <v>2.4566970739621112</v>
      </c>
      <c r="CG754" s="1">
        <f t="shared" si="900"/>
        <v>2.842576526663608</v>
      </c>
      <c r="CH754" s="1">
        <f t="shared" si="901"/>
        <v>3.1107114526432502</v>
      </c>
      <c r="CI754" s="1">
        <f t="shared" si="902"/>
        <v>3.2623458640013583</v>
      </c>
      <c r="CJ754" s="1">
        <f t="shared" si="903"/>
        <v>3.3445644686851335</v>
      </c>
      <c r="CK754" s="1">
        <f t="shared" si="904"/>
        <v>3.2951138816547396</v>
      </c>
      <c r="CL754" s="5">
        <f t="shared" si="910"/>
        <v>2</v>
      </c>
      <c r="CN754" s="9">
        <f t="shared" si="911"/>
        <v>2.0300989945774197</v>
      </c>
    </row>
    <row r="755" spans="1:92" x14ac:dyDescent="0.2">
      <c r="A755" s="4">
        <v>753</v>
      </c>
      <c r="B755" s="1">
        <v>0.22929192422787201</v>
      </c>
      <c r="C755" s="1">
        <v>2.012</v>
      </c>
      <c r="D755" s="1">
        <v>78</v>
      </c>
      <c r="E755" s="1">
        <v>20</v>
      </c>
      <c r="F755" s="1">
        <v>2</v>
      </c>
      <c r="G755" s="1">
        <v>13.883513744999</v>
      </c>
      <c r="H755" s="1">
        <v>7</v>
      </c>
      <c r="I755">
        <v>1500</v>
      </c>
      <c r="J755">
        <v>0.15</v>
      </c>
      <c r="K755">
        <v>37.5</v>
      </c>
      <c r="L755" s="1"/>
      <c r="M755" s="2">
        <f t="shared" si="836"/>
        <v>4</v>
      </c>
      <c r="N755" s="2">
        <f t="shared" si="837"/>
        <v>7</v>
      </c>
      <c r="O755" s="2">
        <f t="shared" si="838"/>
        <v>5</v>
      </c>
      <c r="P755" s="2">
        <f t="shared" si="839"/>
        <v>5</v>
      </c>
      <c r="Q755" s="2">
        <f t="shared" si="840"/>
        <v>6</v>
      </c>
      <c r="R755" s="2">
        <f t="shared" si="841"/>
        <v>6</v>
      </c>
      <c r="S755" s="2">
        <f t="shared" si="842"/>
        <v>6</v>
      </c>
      <c r="T755" s="2">
        <f t="shared" si="843"/>
        <v>4</v>
      </c>
      <c r="U755" s="2">
        <f t="shared" si="844"/>
        <v>4</v>
      </c>
      <c r="V755" s="2">
        <f t="shared" si="845"/>
        <v>7</v>
      </c>
      <c r="W755" s="2">
        <f t="shared" si="846"/>
        <v>3</v>
      </c>
      <c r="X755" s="2">
        <f t="shared" si="847"/>
        <v>3</v>
      </c>
      <c r="Y755" s="2">
        <f t="shared" si="848"/>
        <v>1</v>
      </c>
      <c r="Z755" s="2">
        <f t="shared" si="849"/>
        <v>1</v>
      </c>
      <c r="AA755" s="2">
        <f t="shared" si="850"/>
        <v>2</v>
      </c>
      <c r="AB755" s="2">
        <f t="shared" si="851"/>
        <v>1</v>
      </c>
      <c r="AC755" s="2">
        <f t="shared" si="852"/>
        <v>0</v>
      </c>
      <c r="AD755" s="3">
        <f t="shared" si="905"/>
        <v>2</v>
      </c>
      <c r="AE755" s="2">
        <f t="shared" si="853"/>
        <v>7</v>
      </c>
      <c r="AF755" s="2">
        <f t="shared" si="854"/>
        <v>10</v>
      </c>
      <c r="AG755" s="2">
        <f t="shared" si="855"/>
        <v>8</v>
      </c>
      <c r="AH755" s="2">
        <f t="shared" si="856"/>
        <v>8</v>
      </c>
      <c r="AI755" s="2">
        <f t="shared" si="857"/>
        <v>8</v>
      </c>
      <c r="AJ755" s="2">
        <f t="shared" si="858"/>
        <v>8</v>
      </c>
      <c r="AK755" s="2">
        <f t="shared" si="859"/>
        <v>8</v>
      </c>
      <c r="AL755" s="2">
        <f t="shared" si="860"/>
        <v>7</v>
      </c>
      <c r="AM755" s="2">
        <f t="shared" si="861"/>
        <v>6</v>
      </c>
      <c r="AN755" s="2">
        <f t="shared" si="862"/>
        <v>9</v>
      </c>
      <c r="AO755" s="2">
        <f t="shared" si="863"/>
        <v>5</v>
      </c>
      <c r="AP755" s="2">
        <f t="shared" si="864"/>
        <v>5</v>
      </c>
      <c r="AQ755" s="2">
        <f t="shared" si="865"/>
        <v>3</v>
      </c>
      <c r="AR755" s="2">
        <f t="shared" si="866"/>
        <v>2</v>
      </c>
      <c r="AS755" s="2">
        <f t="shared" si="867"/>
        <v>4</v>
      </c>
      <c r="AT755" s="2">
        <f t="shared" si="868"/>
        <v>3</v>
      </c>
      <c r="AU755" s="2">
        <f t="shared" si="869"/>
        <v>2</v>
      </c>
      <c r="AV755" s="3">
        <f t="shared" si="906"/>
        <v>2</v>
      </c>
      <c r="AW755">
        <f t="shared" si="907"/>
        <v>1</v>
      </c>
      <c r="AX755" s="2">
        <f t="shared" si="870"/>
        <v>5</v>
      </c>
      <c r="AY755" s="2">
        <f t="shared" si="871"/>
        <v>6</v>
      </c>
      <c r="AZ755" s="2">
        <f t="shared" si="872"/>
        <v>6</v>
      </c>
      <c r="BA755" s="2">
        <f t="shared" si="873"/>
        <v>4</v>
      </c>
      <c r="BB755" s="2">
        <f t="shared" si="874"/>
        <v>3</v>
      </c>
      <c r="BC755" s="2">
        <f t="shared" si="875"/>
        <v>3</v>
      </c>
      <c r="BD755" s="2">
        <f t="shared" si="876"/>
        <v>5</v>
      </c>
      <c r="BE755" s="2">
        <f t="shared" si="877"/>
        <v>2</v>
      </c>
      <c r="BF755" s="2">
        <f t="shared" si="878"/>
        <v>2</v>
      </c>
      <c r="BG755" s="2">
        <f t="shared" si="879"/>
        <v>4</v>
      </c>
      <c r="BH755" s="2">
        <f t="shared" si="880"/>
        <v>5</v>
      </c>
      <c r="BI755" s="2">
        <f t="shared" si="881"/>
        <v>3</v>
      </c>
      <c r="BJ755" s="2">
        <f t="shared" si="882"/>
        <v>2</v>
      </c>
      <c r="BK755" s="2">
        <f t="shared" si="883"/>
        <v>3</v>
      </c>
      <c r="BL755" s="2">
        <f t="shared" si="884"/>
        <v>3</v>
      </c>
      <c r="BM755" s="2">
        <f t="shared" si="885"/>
        <v>2</v>
      </c>
      <c r="BN755" s="2">
        <f t="shared" si="886"/>
        <v>1</v>
      </c>
      <c r="BO755" s="3">
        <f t="shared" si="908"/>
        <v>2</v>
      </c>
      <c r="BP755">
        <f t="shared" si="909"/>
        <v>2</v>
      </c>
      <c r="BR755">
        <v>3</v>
      </c>
      <c r="BS755">
        <f t="shared" si="887"/>
        <v>2</v>
      </c>
      <c r="BU755" s="1">
        <f t="shared" si="888"/>
        <v>4.1351626190848076</v>
      </c>
      <c r="BV755" s="1">
        <f t="shared" si="889"/>
        <v>2.0007529020355559</v>
      </c>
      <c r="BW755" s="1">
        <f t="shared" si="890"/>
        <v>1.9643707972816231</v>
      </c>
      <c r="BX755" s="1">
        <f t="shared" si="891"/>
        <v>2.5772340708843831</v>
      </c>
      <c r="BY755" s="1">
        <f t="shared" si="892"/>
        <v>2.6867122100485368</v>
      </c>
      <c r="BZ755" s="1">
        <f t="shared" si="893"/>
        <v>3.0148426464388005</v>
      </c>
      <c r="CA755" s="1">
        <f t="shared" si="894"/>
        <v>2.1665213843167259</v>
      </c>
      <c r="CB755" s="1">
        <f t="shared" si="895"/>
        <v>3.4020193273466623</v>
      </c>
      <c r="CC755" s="1">
        <f t="shared" si="896"/>
        <v>3.5968612747001836</v>
      </c>
      <c r="CD755" s="1">
        <f t="shared" si="897"/>
        <v>10.099742237143959</v>
      </c>
      <c r="CE755" s="1">
        <f t="shared" si="898"/>
        <v>1.8280126985100151</v>
      </c>
      <c r="CF755" s="1">
        <f t="shared" si="899"/>
        <v>2.7360250153124492</v>
      </c>
      <c r="CG755" s="1">
        <f t="shared" si="900"/>
        <v>3.3540271047480594</v>
      </c>
      <c r="CH755" s="1">
        <f t="shared" si="901"/>
        <v>3.9236122693762829</v>
      </c>
      <c r="CI755" s="1">
        <f t="shared" si="902"/>
        <v>4.0681877784195688</v>
      </c>
      <c r="CJ755" s="1">
        <f t="shared" si="903"/>
        <v>4.1342635553197082</v>
      </c>
      <c r="CK755" s="1">
        <f t="shared" si="904"/>
        <v>4.0965659318771044</v>
      </c>
      <c r="CL755" s="5">
        <f t="shared" si="910"/>
        <v>11</v>
      </c>
      <c r="CN755" s="9">
        <f t="shared" si="911"/>
        <v>1.8280126985100151</v>
      </c>
    </row>
    <row r="756" spans="1:92" x14ac:dyDescent="0.2">
      <c r="A756" s="4">
        <v>754</v>
      </c>
      <c r="B756" s="1">
        <v>0.34506082469049598</v>
      </c>
      <c r="C756" s="1">
        <v>0.63800000000000001</v>
      </c>
      <c r="D756" s="1">
        <v>87</v>
      </c>
      <c r="E756" s="1">
        <v>0</v>
      </c>
      <c r="F756" s="1">
        <v>13</v>
      </c>
      <c r="G756" s="1">
        <v>9.5641451486419609</v>
      </c>
      <c r="H756" s="1">
        <v>6</v>
      </c>
      <c r="I756">
        <v>1500</v>
      </c>
      <c r="J756">
        <v>0.15</v>
      </c>
      <c r="K756">
        <v>37.5</v>
      </c>
      <c r="L756" s="1"/>
      <c r="M756" s="2">
        <f t="shared" si="836"/>
        <v>2</v>
      </c>
      <c r="N756" s="2">
        <f t="shared" si="837"/>
        <v>7</v>
      </c>
      <c r="O756" s="2">
        <f t="shared" si="838"/>
        <v>6</v>
      </c>
      <c r="P756" s="2">
        <f t="shared" si="839"/>
        <v>4</v>
      </c>
      <c r="Q756" s="2">
        <f t="shared" si="840"/>
        <v>6</v>
      </c>
      <c r="R756" s="2">
        <f t="shared" si="841"/>
        <v>7</v>
      </c>
      <c r="S756" s="2">
        <f t="shared" si="842"/>
        <v>7</v>
      </c>
      <c r="T756" s="2">
        <f t="shared" si="843"/>
        <v>5</v>
      </c>
      <c r="U756" s="2">
        <f t="shared" si="844"/>
        <v>7</v>
      </c>
      <c r="V756" s="2">
        <f t="shared" si="845"/>
        <v>7</v>
      </c>
      <c r="W756" s="2">
        <f t="shared" si="846"/>
        <v>3</v>
      </c>
      <c r="X756" s="2">
        <f t="shared" si="847"/>
        <v>5</v>
      </c>
      <c r="Y756" s="2">
        <f t="shared" si="848"/>
        <v>2</v>
      </c>
      <c r="Z756" s="2">
        <f t="shared" si="849"/>
        <v>2</v>
      </c>
      <c r="AA756" s="2">
        <f t="shared" si="850"/>
        <v>1</v>
      </c>
      <c r="AB756" s="2">
        <f t="shared" si="851"/>
        <v>2</v>
      </c>
      <c r="AC756" s="2">
        <f t="shared" si="852"/>
        <v>1</v>
      </c>
      <c r="AD756" s="3">
        <f t="shared" si="905"/>
        <v>2</v>
      </c>
      <c r="AE756" s="2">
        <f t="shared" si="853"/>
        <v>5</v>
      </c>
      <c r="AF756" s="2">
        <f t="shared" si="854"/>
        <v>10</v>
      </c>
      <c r="AG756" s="2">
        <f t="shared" si="855"/>
        <v>9</v>
      </c>
      <c r="AH756" s="2">
        <f t="shared" si="856"/>
        <v>7</v>
      </c>
      <c r="AI756" s="2">
        <f t="shared" si="857"/>
        <v>8</v>
      </c>
      <c r="AJ756" s="2">
        <f t="shared" si="858"/>
        <v>9</v>
      </c>
      <c r="AK756" s="2">
        <f t="shared" si="859"/>
        <v>9</v>
      </c>
      <c r="AL756" s="2">
        <f t="shared" si="860"/>
        <v>8</v>
      </c>
      <c r="AM756" s="2">
        <f t="shared" si="861"/>
        <v>9</v>
      </c>
      <c r="AN756" s="2">
        <f t="shared" si="862"/>
        <v>9</v>
      </c>
      <c r="AO756" s="2">
        <f t="shared" si="863"/>
        <v>5</v>
      </c>
      <c r="AP756" s="2">
        <f t="shared" si="864"/>
        <v>7</v>
      </c>
      <c r="AQ756" s="2">
        <f t="shared" si="865"/>
        <v>4</v>
      </c>
      <c r="AR756" s="2">
        <f t="shared" si="866"/>
        <v>3</v>
      </c>
      <c r="AS756" s="2">
        <f t="shared" si="867"/>
        <v>3</v>
      </c>
      <c r="AT756" s="2">
        <f t="shared" si="868"/>
        <v>4</v>
      </c>
      <c r="AU756" s="2">
        <f t="shared" si="869"/>
        <v>3</v>
      </c>
      <c r="AV756" s="3">
        <f t="shared" si="906"/>
        <v>2</v>
      </c>
      <c r="AW756">
        <f t="shared" si="907"/>
        <v>1</v>
      </c>
      <c r="AX756" s="2">
        <f t="shared" si="870"/>
        <v>3</v>
      </c>
      <c r="AY756" s="2">
        <f t="shared" si="871"/>
        <v>6</v>
      </c>
      <c r="AZ756" s="2">
        <f t="shared" si="872"/>
        <v>7</v>
      </c>
      <c r="BA756" s="2">
        <f t="shared" si="873"/>
        <v>3</v>
      </c>
      <c r="BB756" s="2">
        <f t="shared" si="874"/>
        <v>4</v>
      </c>
      <c r="BC756" s="2">
        <f t="shared" si="875"/>
        <v>5</v>
      </c>
      <c r="BD756" s="2">
        <f t="shared" si="876"/>
        <v>6</v>
      </c>
      <c r="BE756" s="2">
        <f t="shared" si="877"/>
        <v>5</v>
      </c>
      <c r="BF756" s="2">
        <f t="shared" si="878"/>
        <v>5</v>
      </c>
      <c r="BG756" s="2">
        <f t="shared" si="879"/>
        <v>4</v>
      </c>
      <c r="BH756" s="2">
        <f t="shared" si="880"/>
        <v>5</v>
      </c>
      <c r="BI756" s="2">
        <f t="shared" si="881"/>
        <v>6</v>
      </c>
      <c r="BJ756" s="2">
        <f t="shared" si="882"/>
        <v>4</v>
      </c>
      <c r="BK756" s="2">
        <f t="shared" si="883"/>
        <v>2</v>
      </c>
      <c r="BL756" s="2">
        <f t="shared" si="884"/>
        <v>2</v>
      </c>
      <c r="BM756" s="2">
        <f t="shared" si="885"/>
        <v>3</v>
      </c>
      <c r="BN756" s="2">
        <f t="shared" si="886"/>
        <v>2</v>
      </c>
      <c r="BO756" s="3">
        <f t="shared" si="908"/>
        <v>3</v>
      </c>
      <c r="BP756">
        <f t="shared" si="909"/>
        <v>1</v>
      </c>
      <c r="BR756">
        <v>3</v>
      </c>
      <c r="BS756">
        <f t="shared" si="887"/>
        <v>1</v>
      </c>
      <c r="BU756" s="1">
        <f t="shared" si="888"/>
        <v>4.7671367803376485</v>
      </c>
      <c r="BV756" s="1">
        <f t="shared" si="889"/>
        <v>2.0368742574421406</v>
      </c>
      <c r="BW756" s="1">
        <f t="shared" si="890"/>
        <v>1.635575228474865</v>
      </c>
      <c r="BX756" s="1">
        <f t="shared" si="891"/>
        <v>2.560689199544615</v>
      </c>
      <c r="BY756" s="1">
        <f t="shared" si="892"/>
        <v>1.9929708039135237</v>
      </c>
      <c r="BZ756" s="1">
        <f t="shared" si="893"/>
        <v>1.9854724341530878</v>
      </c>
      <c r="CA756" s="1">
        <f t="shared" si="894"/>
        <v>2.2588576167655208</v>
      </c>
      <c r="CB756" s="1">
        <f t="shared" si="895"/>
        <v>2.2227907431142393</v>
      </c>
      <c r="CC756" s="1">
        <f t="shared" si="896"/>
        <v>2.4340129796932719</v>
      </c>
      <c r="CD756" s="1">
        <f t="shared" si="897"/>
        <v>9.8484953346341015</v>
      </c>
      <c r="CE756" s="1">
        <f t="shared" si="898"/>
        <v>2.8686474702569398</v>
      </c>
      <c r="CF756" s="1">
        <f t="shared" si="899"/>
        <v>1.9523765196787182</v>
      </c>
      <c r="CG756" s="1">
        <f t="shared" si="900"/>
        <v>2.4046088962149996</v>
      </c>
      <c r="CH756" s="1">
        <f t="shared" si="901"/>
        <v>2.8228131387416444</v>
      </c>
      <c r="CI756" s="1">
        <f t="shared" si="902"/>
        <v>2.9522475261624117</v>
      </c>
      <c r="CJ756" s="1">
        <f t="shared" si="903"/>
        <v>3.0423929144948696</v>
      </c>
      <c r="CK756" s="1">
        <f t="shared" si="904"/>
        <v>2.9947474039038435</v>
      </c>
      <c r="CL756" s="5">
        <f t="shared" si="910"/>
        <v>3</v>
      </c>
      <c r="CN756" s="9">
        <f t="shared" si="911"/>
        <v>1.635575228474865</v>
      </c>
    </row>
    <row r="757" spans="1:92" x14ac:dyDescent="0.2">
      <c r="A757" s="4">
        <v>755</v>
      </c>
      <c r="B757" s="1">
        <v>0.50965882911643301</v>
      </c>
      <c r="C757" s="1">
        <v>0.46500000000000002</v>
      </c>
      <c r="D757" s="1">
        <v>63</v>
      </c>
      <c r="E757" s="1">
        <v>0</v>
      </c>
      <c r="F757" s="1">
        <v>37</v>
      </c>
      <c r="G757" s="1">
        <v>6.9706158655700499</v>
      </c>
      <c r="H757" s="1">
        <v>6</v>
      </c>
      <c r="I757">
        <v>1500</v>
      </c>
      <c r="J757">
        <v>0.15</v>
      </c>
      <c r="K757">
        <v>37.5</v>
      </c>
      <c r="L757" s="1"/>
      <c r="M757" s="2">
        <f t="shared" si="836"/>
        <v>2</v>
      </c>
      <c r="N757" s="2">
        <f t="shared" si="837"/>
        <v>7</v>
      </c>
      <c r="O757" s="2">
        <f t="shared" si="838"/>
        <v>6</v>
      </c>
      <c r="P757" s="2">
        <f t="shared" si="839"/>
        <v>5</v>
      </c>
      <c r="Q757" s="2">
        <f t="shared" si="840"/>
        <v>7</v>
      </c>
      <c r="R757" s="2">
        <f t="shared" si="841"/>
        <v>8</v>
      </c>
      <c r="S757" s="2">
        <f t="shared" si="842"/>
        <v>6</v>
      </c>
      <c r="T757" s="2">
        <f t="shared" si="843"/>
        <v>4</v>
      </c>
      <c r="U757" s="2">
        <f t="shared" si="844"/>
        <v>7</v>
      </c>
      <c r="V757" s="2">
        <f t="shared" si="845"/>
        <v>7</v>
      </c>
      <c r="W757" s="2">
        <f t="shared" si="846"/>
        <v>3</v>
      </c>
      <c r="X757" s="2">
        <f t="shared" si="847"/>
        <v>5</v>
      </c>
      <c r="Y757" s="2">
        <f t="shared" si="848"/>
        <v>2</v>
      </c>
      <c r="Z757" s="2">
        <f t="shared" si="849"/>
        <v>2</v>
      </c>
      <c r="AA757" s="2">
        <f t="shared" si="850"/>
        <v>1</v>
      </c>
      <c r="AB757" s="2">
        <f t="shared" si="851"/>
        <v>2</v>
      </c>
      <c r="AC757" s="2">
        <f t="shared" si="852"/>
        <v>1</v>
      </c>
      <c r="AD757" s="3">
        <f t="shared" si="905"/>
        <v>6</v>
      </c>
      <c r="AE757" s="2">
        <f t="shared" si="853"/>
        <v>5</v>
      </c>
      <c r="AF757" s="2">
        <f t="shared" si="854"/>
        <v>10</v>
      </c>
      <c r="AG757" s="2">
        <f t="shared" si="855"/>
        <v>9</v>
      </c>
      <c r="AH757" s="2">
        <f t="shared" si="856"/>
        <v>8</v>
      </c>
      <c r="AI757" s="2">
        <f t="shared" si="857"/>
        <v>9</v>
      </c>
      <c r="AJ757" s="2">
        <f t="shared" si="858"/>
        <v>10</v>
      </c>
      <c r="AK757" s="2">
        <f t="shared" si="859"/>
        <v>8</v>
      </c>
      <c r="AL757" s="2">
        <f t="shared" si="860"/>
        <v>7</v>
      </c>
      <c r="AM757" s="2">
        <f t="shared" si="861"/>
        <v>9</v>
      </c>
      <c r="AN757" s="2">
        <f t="shared" si="862"/>
        <v>9</v>
      </c>
      <c r="AO757" s="2">
        <f t="shared" si="863"/>
        <v>5</v>
      </c>
      <c r="AP757" s="2">
        <f t="shared" si="864"/>
        <v>7</v>
      </c>
      <c r="AQ757" s="2">
        <f t="shared" si="865"/>
        <v>4</v>
      </c>
      <c r="AR757" s="2">
        <f t="shared" si="866"/>
        <v>3</v>
      </c>
      <c r="AS757" s="2">
        <f t="shared" si="867"/>
        <v>3</v>
      </c>
      <c r="AT757" s="2">
        <f t="shared" si="868"/>
        <v>4</v>
      </c>
      <c r="AU757" s="2">
        <f t="shared" si="869"/>
        <v>3</v>
      </c>
      <c r="AV757" s="3">
        <f t="shared" si="906"/>
        <v>2</v>
      </c>
      <c r="AW757">
        <f t="shared" si="907"/>
        <v>2</v>
      </c>
      <c r="AX757" s="2">
        <f t="shared" si="870"/>
        <v>2</v>
      </c>
      <c r="AY757" s="2">
        <f t="shared" si="871"/>
        <v>6</v>
      </c>
      <c r="AZ757" s="2">
        <f t="shared" si="872"/>
        <v>7</v>
      </c>
      <c r="BA757" s="2">
        <f t="shared" si="873"/>
        <v>5</v>
      </c>
      <c r="BB757" s="2">
        <f t="shared" si="874"/>
        <v>6</v>
      </c>
      <c r="BC757" s="2">
        <f t="shared" si="875"/>
        <v>6</v>
      </c>
      <c r="BD757" s="2">
        <f t="shared" si="876"/>
        <v>4</v>
      </c>
      <c r="BE757" s="2">
        <f t="shared" si="877"/>
        <v>5</v>
      </c>
      <c r="BF757" s="2">
        <f t="shared" si="878"/>
        <v>5</v>
      </c>
      <c r="BG757" s="2">
        <f t="shared" si="879"/>
        <v>5</v>
      </c>
      <c r="BH757" s="2">
        <f t="shared" si="880"/>
        <v>4</v>
      </c>
      <c r="BI757" s="2">
        <f t="shared" si="881"/>
        <v>7</v>
      </c>
      <c r="BJ757" s="2">
        <f t="shared" si="882"/>
        <v>4</v>
      </c>
      <c r="BK757" s="2">
        <f t="shared" si="883"/>
        <v>2</v>
      </c>
      <c r="BL757" s="2">
        <f t="shared" si="884"/>
        <v>2</v>
      </c>
      <c r="BM757" s="2">
        <f t="shared" si="885"/>
        <v>3</v>
      </c>
      <c r="BN757" s="2">
        <f t="shared" si="886"/>
        <v>2</v>
      </c>
      <c r="BO757" s="3">
        <f t="shared" si="908"/>
        <v>3</v>
      </c>
      <c r="BP757">
        <f t="shared" si="909"/>
        <v>2</v>
      </c>
      <c r="BR757">
        <v>6</v>
      </c>
      <c r="BS757">
        <f t="shared" si="887"/>
        <v>1</v>
      </c>
      <c r="BU757" s="1">
        <f t="shared" si="888"/>
        <v>5.770898233732991</v>
      </c>
      <c r="BV757" s="1">
        <f t="shared" si="889"/>
        <v>2.8572438780775822</v>
      </c>
      <c r="BW757" s="1">
        <f t="shared" si="890"/>
        <v>2.0099614222653144</v>
      </c>
      <c r="BX757" s="1">
        <f t="shared" si="891"/>
        <v>3.4975890929462983</v>
      </c>
      <c r="BY757" s="1">
        <f t="shared" si="892"/>
        <v>2.2072970734783879</v>
      </c>
      <c r="BZ757" s="1">
        <f t="shared" si="893"/>
        <v>1.6479514756366458</v>
      </c>
      <c r="CA757" s="1">
        <f t="shared" si="894"/>
        <v>2.8619736267498359</v>
      </c>
      <c r="CB757" s="1">
        <f t="shared" si="895"/>
        <v>1.7341316763093739</v>
      </c>
      <c r="CC757" s="1">
        <f t="shared" si="896"/>
        <v>1.9377296931083354</v>
      </c>
      <c r="CD757" s="1">
        <f t="shared" si="897"/>
        <v>9.7940762373969044</v>
      </c>
      <c r="CE757" s="1">
        <f t="shared" si="898"/>
        <v>4.0241757019045705</v>
      </c>
      <c r="CF757" s="1">
        <f t="shared" si="899"/>
        <v>1.7990193042060223</v>
      </c>
      <c r="CG757" s="1">
        <f t="shared" si="900"/>
        <v>2.1231867252246488</v>
      </c>
      <c r="CH757" s="1">
        <f t="shared" si="901"/>
        <v>2.3751977166259759</v>
      </c>
      <c r="CI757" s="1">
        <f t="shared" si="902"/>
        <v>2.5164890022073947</v>
      </c>
      <c r="CJ757" s="1">
        <f t="shared" si="903"/>
        <v>2.6213002979865747</v>
      </c>
      <c r="CK757" s="1">
        <f t="shared" si="904"/>
        <v>2.5677124851169326</v>
      </c>
      <c r="CL757" s="5">
        <f t="shared" si="910"/>
        <v>6</v>
      </c>
      <c r="CN757" s="9">
        <f t="shared" si="911"/>
        <v>1.6479514756366458</v>
      </c>
    </row>
    <row r="758" spans="1:92" x14ac:dyDescent="0.2">
      <c r="A758" s="4">
        <v>756</v>
      </c>
      <c r="B758" s="1">
        <v>0.60671963602117496</v>
      </c>
      <c r="C758" s="1">
        <v>1.054</v>
      </c>
      <c r="D758" s="1">
        <v>24</v>
      </c>
      <c r="E758" s="1">
        <v>22</v>
      </c>
      <c r="F758" s="1">
        <v>54</v>
      </c>
      <c r="G758" s="1">
        <v>4.9957648436729798</v>
      </c>
      <c r="H758" s="1">
        <v>6</v>
      </c>
      <c r="I758">
        <v>1500</v>
      </c>
      <c r="J758">
        <v>185</v>
      </c>
      <c r="K758">
        <v>12.5</v>
      </c>
      <c r="L758" s="1"/>
      <c r="M758" s="2">
        <f t="shared" si="836"/>
        <v>2</v>
      </c>
      <c r="N758" s="2">
        <f t="shared" si="837"/>
        <v>6</v>
      </c>
      <c r="O758" s="2">
        <f t="shared" si="838"/>
        <v>6</v>
      </c>
      <c r="P758" s="2">
        <f t="shared" si="839"/>
        <v>5</v>
      </c>
      <c r="Q758" s="2">
        <f t="shared" si="840"/>
        <v>7</v>
      </c>
      <c r="R758" s="2">
        <f t="shared" si="841"/>
        <v>10</v>
      </c>
      <c r="S758" s="2">
        <f t="shared" si="842"/>
        <v>5</v>
      </c>
      <c r="T758" s="2">
        <f t="shared" si="843"/>
        <v>4</v>
      </c>
      <c r="U758" s="2">
        <f t="shared" si="844"/>
        <v>6</v>
      </c>
      <c r="V758" s="2">
        <f t="shared" si="845"/>
        <v>8</v>
      </c>
      <c r="W758" s="2">
        <f t="shared" si="846"/>
        <v>3</v>
      </c>
      <c r="X758" s="2">
        <f t="shared" si="847"/>
        <v>4</v>
      </c>
      <c r="Y758" s="2">
        <f t="shared" si="848"/>
        <v>1</v>
      </c>
      <c r="Z758" s="2">
        <f t="shared" si="849"/>
        <v>1</v>
      </c>
      <c r="AA758" s="2">
        <f t="shared" si="850"/>
        <v>1</v>
      </c>
      <c r="AB758" s="2">
        <f t="shared" si="851"/>
        <v>1</v>
      </c>
      <c r="AC758" s="2">
        <f t="shared" si="852"/>
        <v>0</v>
      </c>
      <c r="AD758" s="3">
        <f t="shared" si="905"/>
        <v>6</v>
      </c>
      <c r="AE758" s="2">
        <f t="shared" si="853"/>
        <v>5</v>
      </c>
      <c r="AF758" s="2">
        <f t="shared" si="854"/>
        <v>9</v>
      </c>
      <c r="AG758" s="2">
        <f t="shared" si="855"/>
        <v>9</v>
      </c>
      <c r="AH758" s="2">
        <f t="shared" si="856"/>
        <v>8</v>
      </c>
      <c r="AI758" s="2">
        <f t="shared" si="857"/>
        <v>10</v>
      </c>
      <c r="AJ758" s="2">
        <f t="shared" si="858"/>
        <v>13</v>
      </c>
      <c r="AK758" s="2">
        <f t="shared" si="859"/>
        <v>8</v>
      </c>
      <c r="AL758" s="2">
        <f t="shared" si="860"/>
        <v>7</v>
      </c>
      <c r="AM758" s="2">
        <f t="shared" si="861"/>
        <v>8</v>
      </c>
      <c r="AN758" s="2">
        <f t="shared" si="862"/>
        <v>10</v>
      </c>
      <c r="AO758" s="2">
        <f t="shared" si="863"/>
        <v>5</v>
      </c>
      <c r="AP758" s="2">
        <f t="shared" si="864"/>
        <v>6</v>
      </c>
      <c r="AQ758" s="2">
        <f t="shared" si="865"/>
        <v>3</v>
      </c>
      <c r="AR758" s="2">
        <f t="shared" si="866"/>
        <v>2</v>
      </c>
      <c r="AS758" s="2">
        <f t="shared" si="867"/>
        <v>3</v>
      </c>
      <c r="AT758" s="2">
        <f t="shared" si="868"/>
        <v>3</v>
      </c>
      <c r="AU758" s="2">
        <f t="shared" si="869"/>
        <v>2</v>
      </c>
      <c r="AV758" s="3">
        <f t="shared" si="906"/>
        <v>6</v>
      </c>
      <c r="AW758">
        <f t="shared" si="907"/>
        <v>1</v>
      </c>
      <c r="AX758" s="2">
        <f t="shared" si="870"/>
        <v>1</v>
      </c>
      <c r="AY758" s="2">
        <f t="shared" si="871"/>
        <v>4</v>
      </c>
      <c r="AZ758" s="2">
        <f t="shared" si="872"/>
        <v>6</v>
      </c>
      <c r="BA758" s="2">
        <f t="shared" si="873"/>
        <v>5</v>
      </c>
      <c r="BB758" s="2">
        <f t="shared" si="874"/>
        <v>5</v>
      </c>
      <c r="BC758" s="2">
        <f t="shared" si="875"/>
        <v>8</v>
      </c>
      <c r="BD758" s="2">
        <f t="shared" si="876"/>
        <v>3</v>
      </c>
      <c r="BE758" s="2">
        <f t="shared" si="877"/>
        <v>3</v>
      </c>
      <c r="BF758" s="2">
        <f t="shared" si="878"/>
        <v>3</v>
      </c>
      <c r="BG758" s="2">
        <f t="shared" si="879"/>
        <v>5</v>
      </c>
      <c r="BH758" s="2">
        <f t="shared" si="880"/>
        <v>3</v>
      </c>
      <c r="BI758" s="2">
        <f t="shared" si="881"/>
        <v>4</v>
      </c>
      <c r="BJ758" s="2">
        <f t="shared" si="882"/>
        <v>1</v>
      </c>
      <c r="BK758" s="2">
        <f t="shared" si="883"/>
        <v>1</v>
      </c>
      <c r="BL758" s="2">
        <f t="shared" si="884"/>
        <v>1</v>
      </c>
      <c r="BM758" s="2">
        <f t="shared" si="885"/>
        <v>1</v>
      </c>
      <c r="BN758" s="2">
        <f t="shared" si="886"/>
        <v>1</v>
      </c>
      <c r="BO758" s="3">
        <f t="shared" si="908"/>
        <v>6</v>
      </c>
      <c r="BP758">
        <f t="shared" si="909"/>
        <v>1</v>
      </c>
      <c r="BR758">
        <v>6</v>
      </c>
      <c r="BS758">
        <f t="shared" si="887"/>
        <v>4</v>
      </c>
      <c r="BU758" s="1">
        <f t="shared" si="888"/>
        <v>13.788637736870974</v>
      </c>
      <c r="BV758" s="1">
        <f t="shared" si="889"/>
        <v>3.7946075283449532</v>
      </c>
      <c r="BW758" s="1">
        <f t="shared" si="890"/>
        <v>2.8508325307714171</v>
      </c>
      <c r="BX758" s="1">
        <f t="shared" si="891"/>
        <v>5.0289510352584648</v>
      </c>
      <c r="BY758" s="1">
        <f t="shared" si="892"/>
        <v>3.2361397381940851</v>
      </c>
      <c r="BZ758" s="1">
        <f t="shared" si="893"/>
        <v>2.0809306924168878</v>
      </c>
      <c r="CA758" s="1">
        <f t="shared" si="894"/>
        <v>2.1715865003815158</v>
      </c>
      <c r="CB758" s="1">
        <f t="shared" si="895"/>
        <v>2.4199823571993067</v>
      </c>
      <c r="CC758" s="1">
        <f t="shared" si="896"/>
        <v>2.3112605355891369</v>
      </c>
      <c r="CD758" s="1">
        <f t="shared" si="897"/>
        <v>31.088163030197801</v>
      </c>
      <c r="CE758" s="1">
        <f t="shared" si="898"/>
        <v>3.4093598839506671</v>
      </c>
      <c r="CF758" s="1">
        <f t="shared" si="899"/>
        <v>2.4268199440232987</v>
      </c>
      <c r="CG758" s="1">
        <f t="shared" si="900"/>
        <v>2.4483629254776544</v>
      </c>
      <c r="CH758" s="1">
        <f t="shared" si="901"/>
        <v>2.6776228360678891</v>
      </c>
      <c r="CI758" s="1">
        <f t="shared" si="902"/>
        <v>2.7690113590830951</v>
      </c>
      <c r="CJ758" s="1">
        <f t="shared" si="903"/>
        <v>2.785356729741725</v>
      </c>
      <c r="CK758" s="1">
        <f t="shared" si="904"/>
        <v>2.7983538004423787</v>
      </c>
      <c r="CL758" s="5">
        <f t="shared" si="910"/>
        <v>6</v>
      </c>
      <c r="CN758" s="9">
        <f t="shared" si="911"/>
        <v>2.0809306924168878</v>
      </c>
    </row>
    <row r="759" spans="1:92" x14ac:dyDescent="0.2">
      <c r="A759" s="4">
        <v>757</v>
      </c>
      <c r="B759" s="1">
        <v>0.62594688724292002</v>
      </c>
      <c r="C759" s="1">
        <v>1.3089999999999999</v>
      </c>
      <c r="D759" s="1">
        <v>20</v>
      </c>
      <c r="E759" s="1">
        <v>19</v>
      </c>
      <c r="F759" s="1">
        <v>61</v>
      </c>
      <c r="G759" s="1">
        <v>7.9516275669501102</v>
      </c>
      <c r="H759" s="1">
        <v>6</v>
      </c>
      <c r="I759">
        <v>1500</v>
      </c>
      <c r="J759">
        <v>185</v>
      </c>
      <c r="K759">
        <v>12.5</v>
      </c>
      <c r="L759" s="1"/>
      <c r="M759" s="2">
        <f t="shared" si="836"/>
        <v>2</v>
      </c>
      <c r="N759" s="2">
        <f t="shared" si="837"/>
        <v>6</v>
      </c>
      <c r="O759" s="2">
        <f t="shared" si="838"/>
        <v>5</v>
      </c>
      <c r="P759" s="2">
        <f t="shared" si="839"/>
        <v>5</v>
      </c>
      <c r="Q759" s="2">
        <f t="shared" si="840"/>
        <v>7</v>
      </c>
      <c r="R759" s="2">
        <f t="shared" si="841"/>
        <v>8</v>
      </c>
      <c r="S759" s="2">
        <f t="shared" si="842"/>
        <v>6</v>
      </c>
      <c r="T759" s="2">
        <f t="shared" si="843"/>
        <v>4</v>
      </c>
      <c r="U759" s="2">
        <f t="shared" si="844"/>
        <v>9</v>
      </c>
      <c r="V759" s="2">
        <f t="shared" si="845"/>
        <v>8</v>
      </c>
      <c r="W759" s="2">
        <f t="shared" si="846"/>
        <v>3</v>
      </c>
      <c r="X759" s="2">
        <f t="shared" si="847"/>
        <v>4</v>
      </c>
      <c r="Y759" s="2">
        <f t="shared" si="848"/>
        <v>1</v>
      </c>
      <c r="Z759" s="2">
        <f t="shared" si="849"/>
        <v>1</v>
      </c>
      <c r="AA759" s="2">
        <f t="shared" si="850"/>
        <v>1</v>
      </c>
      <c r="AB759" s="2">
        <f t="shared" si="851"/>
        <v>1</v>
      </c>
      <c r="AC759" s="2">
        <f t="shared" si="852"/>
        <v>0</v>
      </c>
      <c r="AD759" s="3">
        <f t="shared" si="905"/>
        <v>9</v>
      </c>
      <c r="AE759" s="2">
        <f t="shared" si="853"/>
        <v>5</v>
      </c>
      <c r="AF759" s="2">
        <f t="shared" si="854"/>
        <v>9</v>
      </c>
      <c r="AG759" s="2">
        <f t="shared" si="855"/>
        <v>8</v>
      </c>
      <c r="AH759" s="2">
        <f t="shared" si="856"/>
        <v>8</v>
      </c>
      <c r="AI759" s="2">
        <f t="shared" si="857"/>
        <v>10</v>
      </c>
      <c r="AJ759" s="2">
        <f t="shared" si="858"/>
        <v>11</v>
      </c>
      <c r="AK759" s="2">
        <f t="shared" si="859"/>
        <v>9</v>
      </c>
      <c r="AL759" s="2">
        <f t="shared" si="860"/>
        <v>7</v>
      </c>
      <c r="AM759" s="2">
        <f t="shared" si="861"/>
        <v>11</v>
      </c>
      <c r="AN759" s="2">
        <f t="shared" si="862"/>
        <v>10</v>
      </c>
      <c r="AO759" s="2">
        <f t="shared" si="863"/>
        <v>5</v>
      </c>
      <c r="AP759" s="2">
        <f t="shared" si="864"/>
        <v>6</v>
      </c>
      <c r="AQ759" s="2">
        <f t="shared" si="865"/>
        <v>3</v>
      </c>
      <c r="AR759" s="2">
        <f t="shared" si="866"/>
        <v>2</v>
      </c>
      <c r="AS759" s="2">
        <f t="shared" si="867"/>
        <v>3</v>
      </c>
      <c r="AT759" s="2">
        <f t="shared" si="868"/>
        <v>3</v>
      </c>
      <c r="AU759" s="2">
        <f t="shared" si="869"/>
        <v>2</v>
      </c>
      <c r="AV759" s="3">
        <f t="shared" si="906"/>
        <v>6</v>
      </c>
      <c r="AW759">
        <f t="shared" si="907"/>
        <v>2</v>
      </c>
      <c r="AX759" s="2">
        <f t="shared" si="870"/>
        <v>1</v>
      </c>
      <c r="AY759" s="2">
        <f t="shared" si="871"/>
        <v>4</v>
      </c>
      <c r="AZ759" s="2">
        <f t="shared" si="872"/>
        <v>5</v>
      </c>
      <c r="BA759" s="2">
        <f t="shared" si="873"/>
        <v>4</v>
      </c>
      <c r="BB759" s="2">
        <f t="shared" si="874"/>
        <v>5</v>
      </c>
      <c r="BC759" s="2">
        <f t="shared" si="875"/>
        <v>6</v>
      </c>
      <c r="BD759" s="2">
        <f t="shared" si="876"/>
        <v>4</v>
      </c>
      <c r="BE759" s="2">
        <f t="shared" si="877"/>
        <v>6</v>
      </c>
      <c r="BF759" s="2">
        <f t="shared" si="878"/>
        <v>6</v>
      </c>
      <c r="BG759" s="2">
        <f t="shared" si="879"/>
        <v>5</v>
      </c>
      <c r="BH759" s="2">
        <f t="shared" si="880"/>
        <v>3</v>
      </c>
      <c r="BI759" s="2">
        <f t="shared" si="881"/>
        <v>4</v>
      </c>
      <c r="BJ759" s="2">
        <f t="shared" si="882"/>
        <v>1</v>
      </c>
      <c r="BK759" s="2">
        <f t="shared" si="883"/>
        <v>1</v>
      </c>
      <c r="BL759" s="2">
        <f t="shared" si="884"/>
        <v>1</v>
      </c>
      <c r="BM759" s="2">
        <f t="shared" si="885"/>
        <v>1</v>
      </c>
      <c r="BN759" s="2">
        <f t="shared" si="886"/>
        <v>1</v>
      </c>
      <c r="BO759" s="3">
        <f t="shared" si="908"/>
        <v>6</v>
      </c>
      <c r="BP759">
        <f t="shared" si="909"/>
        <v>3</v>
      </c>
      <c r="BR759">
        <v>8</v>
      </c>
      <c r="BS759">
        <f t="shared" si="887"/>
        <v>1</v>
      </c>
      <c r="BU759" s="1">
        <f t="shared" si="888"/>
        <v>13.347776414430941</v>
      </c>
      <c r="BV759" s="1">
        <f t="shared" si="889"/>
        <v>3.0796229652481824</v>
      </c>
      <c r="BW759" s="1">
        <f t="shared" si="890"/>
        <v>2.8436076212883865</v>
      </c>
      <c r="BX759" s="1">
        <f t="shared" si="891"/>
        <v>3.3299330092707771</v>
      </c>
      <c r="BY759" s="1">
        <f t="shared" si="892"/>
        <v>2.3965823174346794</v>
      </c>
      <c r="BZ759" s="1">
        <f t="shared" si="893"/>
        <v>2.0869331727912197</v>
      </c>
      <c r="CA759" s="1">
        <f t="shared" si="894"/>
        <v>2.188299482243711</v>
      </c>
      <c r="CB759" s="1">
        <f t="shared" si="895"/>
        <v>2.4114624095041122</v>
      </c>
      <c r="CC759" s="1">
        <f t="shared" si="896"/>
        <v>2.3014423006824174</v>
      </c>
      <c r="CD759" s="1">
        <f t="shared" si="897"/>
        <v>31.074177218436223</v>
      </c>
      <c r="CE759" s="1">
        <f t="shared" si="898"/>
        <v>2.6392765925445314</v>
      </c>
      <c r="CF759" s="1">
        <f t="shared" si="899"/>
        <v>2.3170870047366359</v>
      </c>
      <c r="CG759" s="1">
        <f t="shared" si="900"/>
        <v>2.4909202360059131</v>
      </c>
      <c r="CH759" s="1">
        <f t="shared" si="901"/>
        <v>2.684401586080539</v>
      </c>
      <c r="CI759" s="1">
        <f t="shared" si="902"/>
        <v>2.7629733058508537</v>
      </c>
      <c r="CJ759" s="1">
        <f t="shared" si="903"/>
        <v>2.7799988727031653</v>
      </c>
      <c r="CK759" s="1">
        <f t="shared" si="904"/>
        <v>2.7897566685440029</v>
      </c>
      <c r="CL759" s="5">
        <f t="shared" si="910"/>
        <v>6</v>
      </c>
      <c r="CN759" s="9">
        <f t="shared" si="911"/>
        <v>2.0869331727912197</v>
      </c>
    </row>
    <row r="760" spans="1:92" x14ac:dyDescent="0.2">
      <c r="A760" s="4">
        <v>758</v>
      </c>
      <c r="B760" s="1">
        <v>0.58796750200534598</v>
      </c>
      <c r="C760" s="1">
        <v>6.25</v>
      </c>
      <c r="D760" s="1">
        <v>13</v>
      </c>
      <c r="E760" s="1">
        <v>13</v>
      </c>
      <c r="F760" s="1">
        <v>74</v>
      </c>
      <c r="G760" s="1">
        <v>9.5039984353791294</v>
      </c>
      <c r="H760" s="1">
        <v>7</v>
      </c>
      <c r="I760">
        <v>1500</v>
      </c>
      <c r="J760">
        <v>185</v>
      </c>
      <c r="K760">
        <v>12.5</v>
      </c>
      <c r="L760" s="1"/>
      <c r="M760" s="2">
        <f t="shared" si="836"/>
        <v>3</v>
      </c>
      <c r="N760" s="2">
        <f t="shared" si="837"/>
        <v>5</v>
      </c>
      <c r="O760" s="2">
        <f t="shared" si="838"/>
        <v>4</v>
      </c>
      <c r="P760" s="2">
        <f t="shared" si="839"/>
        <v>5</v>
      </c>
      <c r="Q760" s="2">
        <f t="shared" si="840"/>
        <v>5</v>
      </c>
      <c r="R760" s="2">
        <f t="shared" si="841"/>
        <v>6</v>
      </c>
      <c r="S760" s="2">
        <f t="shared" si="842"/>
        <v>5</v>
      </c>
      <c r="T760" s="2">
        <f t="shared" si="843"/>
        <v>4</v>
      </c>
      <c r="U760" s="2">
        <f t="shared" si="844"/>
        <v>8</v>
      </c>
      <c r="V760" s="2">
        <f t="shared" si="845"/>
        <v>6</v>
      </c>
      <c r="W760" s="2">
        <f t="shared" si="846"/>
        <v>3</v>
      </c>
      <c r="X760" s="2">
        <f t="shared" si="847"/>
        <v>3</v>
      </c>
      <c r="Y760" s="2">
        <f t="shared" si="848"/>
        <v>1</v>
      </c>
      <c r="Z760" s="2">
        <f t="shared" si="849"/>
        <v>1</v>
      </c>
      <c r="AA760" s="2">
        <f t="shared" si="850"/>
        <v>1</v>
      </c>
      <c r="AB760" s="2">
        <f t="shared" si="851"/>
        <v>1</v>
      </c>
      <c r="AC760" s="2">
        <f t="shared" si="852"/>
        <v>0</v>
      </c>
      <c r="AD760" s="3">
        <f t="shared" si="905"/>
        <v>9</v>
      </c>
      <c r="AE760" s="2">
        <f t="shared" si="853"/>
        <v>6</v>
      </c>
      <c r="AF760" s="2">
        <f t="shared" si="854"/>
        <v>8</v>
      </c>
      <c r="AG760" s="2">
        <f t="shared" si="855"/>
        <v>7</v>
      </c>
      <c r="AH760" s="2">
        <f t="shared" si="856"/>
        <v>8</v>
      </c>
      <c r="AI760" s="2">
        <f t="shared" si="857"/>
        <v>8</v>
      </c>
      <c r="AJ760" s="2">
        <f t="shared" si="858"/>
        <v>9</v>
      </c>
      <c r="AK760" s="2">
        <f t="shared" si="859"/>
        <v>8</v>
      </c>
      <c r="AL760" s="2">
        <f t="shared" si="860"/>
        <v>7</v>
      </c>
      <c r="AM760" s="2">
        <f t="shared" si="861"/>
        <v>10</v>
      </c>
      <c r="AN760" s="2">
        <f t="shared" si="862"/>
        <v>8</v>
      </c>
      <c r="AO760" s="2">
        <f t="shared" si="863"/>
        <v>5</v>
      </c>
      <c r="AP760" s="2">
        <f t="shared" si="864"/>
        <v>5</v>
      </c>
      <c r="AQ760" s="2">
        <f t="shared" si="865"/>
        <v>3</v>
      </c>
      <c r="AR760" s="2">
        <f t="shared" si="866"/>
        <v>2</v>
      </c>
      <c r="AS760" s="2">
        <f t="shared" si="867"/>
        <v>3</v>
      </c>
      <c r="AT760" s="2">
        <f t="shared" si="868"/>
        <v>3</v>
      </c>
      <c r="AU760" s="2">
        <f t="shared" si="869"/>
        <v>2</v>
      </c>
      <c r="AV760" s="3">
        <f t="shared" si="906"/>
        <v>9</v>
      </c>
      <c r="AW760">
        <f t="shared" si="907"/>
        <v>1</v>
      </c>
      <c r="AX760" s="2">
        <f t="shared" si="870"/>
        <v>2</v>
      </c>
      <c r="AY760" s="2">
        <f t="shared" si="871"/>
        <v>4</v>
      </c>
      <c r="AZ760" s="2">
        <f t="shared" si="872"/>
        <v>4</v>
      </c>
      <c r="BA760" s="2">
        <f t="shared" si="873"/>
        <v>4</v>
      </c>
      <c r="BB760" s="2">
        <f t="shared" si="874"/>
        <v>3</v>
      </c>
      <c r="BC760" s="2">
        <f t="shared" si="875"/>
        <v>3</v>
      </c>
      <c r="BD760" s="2">
        <f t="shared" si="876"/>
        <v>3</v>
      </c>
      <c r="BE760" s="2">
        <f t="shared" si="877"/>
        <v>5</v>
      </c>
      <c r="BF760" s="2">
        <f t="shared" si="878"/>
        <v>5</v>
      </c>
      <c r="BG760" s="2">
        <f t="shared" si="879"/>
        <v>2</v>
      </c>
      <c r="BH760" s="2">
        <f t="shared" si="880"/>
        <v>3</v>
      </c>
      <c r="BI760" s="2">
        <f t="shared" si="881"/>
        <v>3</v>
      </c>
      <c r="BJ760" s="2">
        <f t="shared" si="882"/>
        <v>1</v>
      </c>
      <c r="BK760" s="2">
        <f t="shared" si="883"/>
        <v>1</v>
      </c>
      <c r="BL760" s="2">
        <f t="shared" si="884"/>
        <v>1</v>
      </c>
      <c r="BM760" s="2">
        <f t="shared" si="885"/>
        <v>1</v>
      </c>
      <c r="BN760" s="2">
        <f t="shared" si="886"/>
        <v>1</v>
      </c>
      <c r="BO760" s="3">
        <f t="shared" si="908"/>
        <v>8</v>
      </c>
      <c r="BP760">
        <f t="shared" si="909"/>
        <v>2</v>
      </c>
      <c r="BR760">
        <v>3</v>
      </c>
      <c r="BS760">
        <f t="shared" si="887"/>
        <v>2</v>
      </c>
      <c r="BU760" s="1">
        <f t="shared" si="888"/>
        <v>13.275438203051525</v>
      </c>
      <c r="BV760" s="1">
        <f t="shared" si="889"/>
        <v>3.0468189099435503</v>
      </c>
      <c r="BW760" s="1">
        <f t="shared" si="890"/>
        <v>2.9585971791086116</v>
      </c>
      <c r="BX760" s="1">
        <f t="shared" si="891"/>
        <v>3.0316333509963611</v>
      </c>
      <c r="BY760" s="1">
        <f t="shared" si="892"/>
        <v>2.3463622947678595</v>
      </c>
      <c r="BZ760" s="1">
        <f t="shared" si="893"/>
        <v>2.2244004097851522</v>
      </c>
      <c r="CA760" s="1">
        <f t="shared" si="894"/>
        <v>2.3275726452033041</v>
      </c>
      <c r="CB760" s="1">
        <f t="shared" si="895"/>
        <v>2.4867019463496987</v>
      </c>
      <c r="CC760" s="1">
        <f t="shared" si="896"/>
        <v>2.3827700606316009</v>
      </c>
      <c r="CD760" s="1">
        <f t="shared" si="897"/>
        <v>31.079670740700713</v>
      </c>
      <c r="CE760" s="1">
        <f t="shared" si="898"/>
        <v>2.533293687832225</v>
      </c>
      <c r="CF760" s="1">
        <f t="shared" si="899"/>
        <v>2.4223292635523839</v>
      </c>
      <c r="CG760" s="1">
        <f t="shared" si="900"/>
        <v>2.6260321615158402</v>
      </c>
      <c r="CH760" s="1">
        <f t="shared" si="901"/>
        <v>2.7335253270448763</v>
      </c>
      <c r="CI760" s="1">
        <f t="shared" si="902"/>
        <v>2.7959497813030438</v>
      </c>
      <c r="CJ760" s="1">
        <f t="shared" si="903"/>
        <v>2.812953574343152</v>
      </c>
      <c r="CK760" s="1">
        <f t="shared" si="904"/>
        <v>2.8191129087940032</v>
      </c>
      <c r="CL760" s="5">
        <f t="shared" si="910"/>
        <v>6</v>
      </c>
      <c r="CN760" s="9">
        <f t="shared" si="911"/>
        <v>2.2244004097851522</v>
      </c>
    </row>
    <row r="761" spans="1:92" x14ac:dyDescent="0.2">
      <c r="A761" s="4">
        <v>759</v>
      </c>
      <c r="B761" s="1">
        <v>0.50331515856750098</v>
      </c>
      <c r="C761" s="1">
        <v>39.088000000000001</v>
      </c>
      <c r="D761" s="1">
        <v>39</v>
      </c>
      <c r="E761" s="1">
        <v>8</v>
      </c>
      <c r="F761" s="1">
        <v>53</v>
      </c>
      <c r="G761" s="1">
        <v>7.8175388247884401</v>
      </c>
      <c r="H761" s="1">
        <v>6</v>
      </c>
      <c r="I761">
        <v>1500</v>
      </c>
      <c r="J761">
        <v>0.15</v>
      </c>
      <c r="K761">
        <v>37.5</v>
      </c>
      <c r="L761" s="1"/>
      <c r="M761" s="2">
        <f t="shared" si="836"/>
        <v>3</v>
      </c>
      <c r="N761" s="2">
        <f t="shared" si="837"/>
        <v>5</v>
      </c>
      <c r="O761" s="2">
        <f t="shared" si="838"/>
        <v>5</v>
      </c>
      <c r="P761" s="2">
        <f t="shared" si="839"/>
        <v>5</v>
      </c>
      <c r="Q761" s="2">
        <f t="shared" si="840"/>
        <v>7</v>
      </c>
      <c r="R761" s="2">
        <f t="shared" si="841"/>
        <v>9</v>
      </c>
      <c r="S761" s="2">
        <f t="shared" si="842"/>
        <v>5</v>
      </c>
      <c r="T761" s="2">
        <f t="shared" si="843"/>
        <v>5</v>
      </c>
      <c r="U761" s="2">
        <f t="shared" si="844"/>
        <v>7</v>
      </c>
      <c r="V761" s="2">
        <f t="shared" si="845"/>
        <v>7</v>
      </c>
      <c r="W761" s="2">
        <f t="shared" si="846"/>
        <v>4</v>
      </c>
      <c r="X761" s="2">
        <f t="shared" si="847"/>
        <v>5</v>
      </c>
      <c r="Y761" s="2">
        <f t="shared" si="848"/>
        <v>2</v>
      </c>
      <c r="Z761" s="2">
        <f t="shared" si="849"/>
        <v>2</v>
      </c>
      <c r="AA761" s="2">
        <f t="shared" si="850"/>
        <v>1</v>
      </c>
      <c r="AB761" s="2">
        <f t="shared" si="851"/>
        <v>2</v>
      </c>
      <c r="AC761" s="2">
        <f t="shared" si="852"/>
        <v>1</v>
      </c>
      <c r="AD761" s="3">
        <f t="shared" si="905"/>
        <v>6</v>
      </c>
      <c r="AE761" s="2">
        <f t="shared" si="853"/>
        <v>6</v>
      </c>
      <c r="AF761" s="2">
        <f t="shared" si="854"/>
        <v>8</v>
      </c>
      <c r="AG761" s="2">
        <f t="shared" si="855"/>
        <v>8</v>
      </c>
      <c r="AH761" s="2">
        <f t="shared" si="856"/>
        <v>8</v>
      </c>
      <c r="AI761" s="2">
        <f t="shared" si="857"/>
        <v>9</v>
      </c>
      <c r="AJ761" s="2">
        <f t="shared" si="858"/>
        <v>11</v>
      </c>
      <c r="AK761" s="2">
        <f t="shared" si="859"/>
        <v>7</v>
      </c>
      <c r="AL761" s="2">
        <f t="shared" si="860"/>
        <v>8</v>
      </c>
      <c r="AM761" s="2">
        <f t="shared" si="861"/>
        <v>9</v>
      </c>
      <c r="AN761" s="2">
        <f t="shared" si="862"/>
        <v>9</v>
      </c>
      <c r="AO761" s="2">
        <f t="shared" si="863"/>
        <v>6</v>
      </c>
      <c r="AP761" s="2">
        <f t="shared" si="864"/>
        <v>7</v>
      </c>
      <c r="AQ761" s="2">
        <f t="shared" si="865"/>
        <v>4</v>
      </c>
      <c r="AR761" s="2">
        <f t="shared" si="866"/>
        <v>3</v>
      </c>
      <c r="AS761" s="2">
        <f t="shared" si="867"/>
        <v>3</v>
      </c>
      <c r="AT761" s="2">
        <f t="shared" si="868"/>
        <v>4</v>
      </c>
      <c r="AU761" s="2">
        <f t="shared" si="869"/>
        <v>3</v>
      </c>
      <c r="AV761" s="3">
        <f t="shared" si="906"/>
        <v>6</v>
      </c>
      <c r="AW761">
        <f t="shared" si="907"/>
        <v>1</v>
      </c>
      <c r="AX761" s="2">
        <f t="shared" si="870"/>
        <v>3</v>
      </c>
      <c r="AY761" s="2">
        <f t="shared" si="871"/>
        <v>5</v>
      </c>
      <c r="AZ761" s="2">
        <f t="shared" si="872"/>
        <v>6</v>
      </c>
      <c r="BA761" s="2">
        <f t="shared" si="873"/>
        <v>5</v>
      </c>
      <c r="BB761" s="2">
        <f t="shared" si="874"/>
        <v>5</v>
      </c>
      <c r="BC761" s="2">
        <f t="shared" si="875"/>
        <v>6</v>
      </c>
      <c r="BD761" s="2">
        <f t="shared" si="876"/>
        <v>3</v>
      </c>
      <c r="BE761" s="2">
        <f t="shared" si="877"/>
        <v>5</v>
      </c>
      <c r="BF761" s="2">
        <f t="shared" si="878"/>
        <v>5</v>
      </c>
      <c r="BG761" s="2">
        <f t="shared" si="879"/>
        <v>4</v>
      </c>
      <c r="BH761" s="2">
        <f t="shared" si="880"/>
        <v>5</v>
      </c>
      <c r="BI761" s="2">
        <f t="shared" si="881"/>
        <v>6</v>
      </c>
      <c r="BJ761" s="2">
        <f t="shared" si="882"/>
        <v>3</v>
      </c>
      <c r="BK761" s="2">
        <f t="shared" si="883"/>
        <v>2</v>
      </c>
      <c r="BL761" s="2">
        <f t="shared" si="884"/>
        <v>2</v>
      </c>
      <c r="BM761" s="2">
        <f t="shared" si="885"/>
        <v>3</v>
      </c>
      <c r="BN761" s="2">
        <f t="shared" si="886"/>
        <v>2</v>
      </c>
      <c r="BO761" s="3">
        <f t="shared" si="908"/>
        <v>3</v>
      </c>
      <c r="BP761">
        <f t="shared" si="909"/>
        <v>3</v>
      </c>
      <c r="BR761">
        <v>3</v>
      </c>
      <c r="BS761">
        <f t="shared" si="887"/>
        <v>2</v>
      </c>
      <c r="BU761" s="1">
        <f t="shared" si="888"/>
        <v>4.7235040183027026</v>
      </c>
      <c r="BV761" s="1">
        <f t="shared" si="889"/>
        <v>2.3255619031229409</v>
      </c>
      <c r="BW761" s="1">
        <f t="shared" si="890"/>
        <v>1.9734643017542124</v>
      </c>
      <c r="BX761" s="1">
        <f t="shared" si="891"/>
        <v>3.2316843468398631</v>
      </c>
      <c r="BY761" s="1">
        <f t="shared" si="892"/>
        <v>2.447809649566028</v>
      </c>
      <c r="BZ761" s="1">
        <f t="shared" si="893"/>
        <v>2.1517325490856272</v>
      </c>
      <c r="CA761" s="1">
        <f t="shared" si="894"/>
        <v>2.2747564441516799</v>
      </c>
      <c r="CB761" s="1">
        <f t="shared" si="895"/>
        <v>2.1468891234570124</v>
      </c>
      <c r="CC761" s="1">
        <f t="shared" si="896"/>
        <v>2.3235369402186183</v>
      </c>
      <c r="CD761" s="1">
        <f t="shared" si="897"/>
        <v>9.8833525220246425</v>
      </c>
      <c r="CE761" s="1">
        <f t="shared" si="898"/>
        <v>2.5607677811505312</v>
      </c>
      <c r="CF761" s="1">
        <f t="shared" si="899"/>
        <v>2.2703179780467861</v>
      </c>
      <c r="CG761" s="1">
        <f t="shared" si="900"/>
        <v>2.531665278821694</v>
      </c>
      <c r="CH761" s="1">
        <f t="shared" si="901"/>
        <v>2.6267589004503868</v>
      </c>
      <c r="CI761" s="1">
        <f t="shared" si="902"/>
        <v>2.7118825426058879</v>
      </c>
      <c r="CJ761" s="1">
        <f t="shared" si="903"/>
        <v>2.809547765535394</v>
      </c>
      <c r="CK761" s="1">
        <f t="shared" si="904"/>
        <v>2.7589257401923062</v>
      </c>
      <c r="CL761" s="5">
        <f t="shared" si="910"/>
        <v>3</v>
      </c>
      <c r="CN761" s="9">
        <f t="shared" si="911"/>
        <v>1.9734643017542124</v>
      </c>
    </row>
    <row r="762" spans="1:92" x14ac:dyDescent="0.2">
      <c r="A762" s="4">
        <v>760</v>
      </c>
      <c r="B762" s="1">
        <v>0.41699924971167202</v>
      </c>
      <c r="C762" s="1">
        <v>0.48399999999999999</v>
      </c>
      <c r="D762" s="1">
        <v>68</v>
      </c>
      <c r="E762" s="1">
        <v>0</v>
      </c>
      <c r="F762" s="1">
        <v>32</v>
      </c>
      <c r="G762" s="1">
        <v>7.2560674009803598</v>
      </c>
      <c r="H762" s="1">
        <v>6</v>
      </c>
      <c r="I762">
        <v>1500</v>
      </c>
      <c r="J762">
        <v>0.15</v>
      </c>
      <c r="K762">
        <v>37.5</v>
      </c>
      <c r="L762" s="1"/>
      <c r="M762" s="2">
        <f t="shared" si="836"/>
        <v>2</v>
      </c>
      <c r="N762" s="2">
        <f t="shared" si="837"/>
        <v>7</v>
      </c>
      <c r="O762" s="2">
        <f t="shared" si="838"/>
        <v>6</v>
      </c>
      <c r="P762" s="2">
        <f t="shared" si="839"/>
        <v>5</v>
      </c>
      <c r="Q762" s="2">
        <f t="shared" si="840"/>
        <v>7</v>
      </c>
      <c r="R762" s="2">
        <f t="shared" si="841"/>
        <v>8</v>
      </c>
      <c r="S762" s="2">
        <f t="shared" si="842"/>
        <v>6</v>
      </c>
      <c r="T762" s="2">
        <f t="shared" si="843"/>
        <v>4</v>
      </c>
      <c r="U762" s="2">
        <f t="shared" si="844"/>
        <v>7</v>
      </c>
      <c r="V762" s="2">
        <f t="shared" si="845"/>
        <v>7</v>
      </c>
      <c r="W762" s="2">
        <f t="shared" si="846"/>
        <v>3</v>
      </c>
      <c r="X762" s="2">
        <f t="shared" si="847"/>
        <v>5</v>
      </c>
      <c r="Y762" s="2">
        <f t="shared" si="848"/>
        <v>2</v>
      </c>
      <c r="Z762" s="2">
        <f t="shared" si="849"/>
        <v>2</v>
      </c>
      <c r="AA762" s="2">
        <f t="shared" si="850"/>
        <v>1</v>
      </c>
      <c r="AB762" s="2">
        <f t="shared" si="851"/>
        <v>2</v>
      </c>
      <c r="AC762" s="2">
        <f t="shared" si="852"/>
        <v>1</v>
      </c>
      <c r="AD762" s="3">
        <f t="shared" si="905"/>
        <v>6</v>
      </c>
      <c r="AE762" s="2">
        <f t="shared" si="853"/>
        <v>5</v>
      </c>
      <c r="AF762" s="2">
        <f t="shared" si="854"/>
        <v>10</v>
      </c>
      <c r="AG762" s="2">
        <f t="shared" si="855"/>
        <v>9</v>
      </c>
      <c r="AH762" s="2">
        <f t="shared" si="856"/>
        <v>8</v>
      </c>
      <c r="AI762" s="2">
        <f t="shared" si="857"/>
        <v>9</v>
      </c>
      <c r="AJ762" s="2">
        <f t="shared" si="858"/>
        <v>10</v>
      </c>
      <c r="AK762" s="2">
        <f t="shared" si="859"/>
        <v>8</v>
      </c>
      <c r="AL762" s="2">
        <f t="shared" si="860"/>
        <v>7</v>
      </c>
      <c r="AM762" s="2">
        <f t="shared" si="861"/>
        <v>9</v>
      </c>
      <c r="AN762" s="2">
        <f t="shared" si="862"/>
        <v>9</v>
      </c>
      <c r="AO762" s="2">
        <f t="shared" si="863"/>
        <v>5</v>
      </c>
      <c r="AP762" s="2">
        <f t="shared" si="864"/>
        <v>7</v>
      </c>
      <c r="AQ762" s="2">
        <f t="shared" si="865"/>
        <v>4</v>
      </c>
      <c r="AR762" s="2">
        <f t="shared" si="866"/>
        <v>3</v>
      </c>
      <c r="AS762" s="2">
        <f t="shared" si="867"/>
        <v>3</v>
      </c>
      <c r="AT762" s="2">
        <f t="shared" si="868"/>
        <v>4</v>
      </c>
      <c r="AU762" s="2">
        <f t="shared" si="869"/>
        <v>3</v>
      </c>
      <c r="AV762" s="3">
        <f t="shared" si="906"/>
        <v>2</v>
      </c>
      <c r="AW762">
        <f t="shared" si="907"/>
        <v>2</v>
      </c>
      <c r="AX762" s="2">
        <f t="shared" si="870"/>
        <v>2</v>
      </c>
      <c r="AY762" s="2">
        <f t="shared" si="871"/>
        <v>6</v>
      </c>
      <c r="AZ762" s="2">
        <f t="shared" si="872"/>
        <v>7</v>
      </c>
      <c r="BA762" s="2">
        <f t="shared" si="873"/>
        <v>4</v>
      </c>
      <c r="BB762" s="2">
        <f t="shared" si="874"/>
        <v>5</v>
      </c>
      <c r="BC762" s="2">
        <f t="shared" si="875"/>
        <v>6</v>
      </c>
      <c r="BD762" s="2">
        <f t="shared" si="876"/>
        <v>5</v>
      </c>
      <c r="BE762" s="2">
        <f t="shared" si="877"/>
        <v>5</v>
      </c>
      <c r="BF762" s="2">
        <f t="shared" si="878"/>
        <v>5</v>
      </c>
      <c r="BG762" s="2">
        <f t="shared" si="879"/>
        <v>5</v>
      </c>
      <c r="BH762" s="2">
        <f t="shared" si="880"/>
        <v>4</v>
      </c>
      <c r="BI762" s="2">
        <f t="shared" si="881"/>
        <v>6</v>
      </c>
      <c r="BJ762" s="2">
        <f t="shared" si="882"/>
        <v>4</v>
      </c>
      <c r="BK762" s="2">
        <f t="shared" si="883"/>
        <v>2</v>
      </c>
      <c r="BL762" s="2">
        <f t="shared" si="884"/>
        <v>2</v>
      </c>
      <c r="BM762" s="2">
        <f t="shared" si="885"/>
        <v>3</v>
      </c>
      <c r="BN762" s="2">
        <f t="shared" si="886"/>
        <v>2</v>
      </c>
      <c r="BO762" s="3">
        <f t="shared" si="908"/>
        <v>3</v>
      </c>
      <c r="BP762">
        <f t="shared" si="909"/>
        <v>1</v>
      </c>
      <c r="BR762">
        <v>3</v>
      </c>
      <c r="BS762">
        <f t="shared" si="887"/>
        <v>2</v>
      </c>
      <c r="BU762" s="1">
        <f t="shared" si="888"/>
        <v>5.605115610220702</v>
      </c>
      <c r="BV762" s="1">
        <f t="shared" si="889"/>
        <v>2.7253173571304194</v>
      </c>
      <c r="BW762" s="1">
        <f t="shared" si="890"/>
        <v>1.9341762580434623</v>
      </c>
      <c r="BX762" s="1">
        <f t="shared" si="891"/>
        <v>3.3637557729275276</v>
      </c>
      <c r="BY762" s="1">
        <f t="shared" si="892"/>
        <v>2.1928604109894319</v>
      </c>
      <c r="BZ762" s="1">
        <f t="shared" si="893"/>
        <v>1.7677217615720353</v>
      </c>
      <c r="CA762" s="1">
        <f t="shared" si="894"/>
        <v>2.7551645833125025</v>
      </c>
      <c r="CB762" s="1">
        <f t="shared" si="895"/>
        <v>1.9145266747067287</v>
      </c>
      <c r="CC762" s="1">
        <f t="shared" si="896"/>
        <v>2.1282203940258539</v>
      </c>
      <c r="CD762" s="1">
        <f t="shared" si="897"/>
        <v>9.813546933393809</v>
      </c>
      <c r="CE762" s="1">
        <f t="shared" si="898"/>
        <v>3.8413267095268382</v>
      </c>
      <c r="CF762" s="1">
        <f t="shared" si="899"/>
        <v>1.852997869330836</v>
      </c>
      <c r="CG762" s="1">
        <f t="shared" si="900"/>
        <v>2.235053150688799</v>
      </c>
      <c r="CH762" s="1">
        <f t="shared" si="901"/>
        <v>2.5561580873201453</v>
      </c>
      <c r="CI762" s="1">
        <f t="shared" si="902"/>
        <v>2.6885577534274794</v>
      </c>
      <c r="CJ762" s="1">
        <f t="shared" si="903"/>
        <v>2.7869543233949954</v>
      </c>
      <c r="CK762" s="1">
        <f t="shared" si="904"/>
        <v>2.7363589760971148</v>
      </c>
      <c r="CL762" s="5">
        <f t="shared" si="910"/>
        <v>6</v>
      </c>
      <c r="CN762" s="9">
        <f t="shared" si="911"/>
        <v>1.7677217615720353</v>
      </c>
    </row>
    <row r="763" spans="1:92" x14ac:dyDescent="0.2">
      <c r="A763" s="4">
        <v>761</v>
      </c>
      <c r="B763" s="1">
        <v>0.48798521829493002</v>
      </c>
      <c r="C763" s="1">
        <v>0.46200000000000002</v>
      </c>
      <c r="D763" s="1">
        <v>63</v>
      </c>
      <c r="E763" s="1">
        <v>0</v>
      </c>
      <c r="F763" s="1">
        <v>37</v>
      </c>
      <c r="G763" s="1">
        <v>6.9288285614697704</v>
      </c>
      <c r="H763" s="1">
        <v>6</v>
      </c>
      <c r="I763">
        <v>1500</v>
      </c>
      <c r="J763">
        <v>0.15</v>
      </c>
      <c r="K763">
        <v>37.5</v>
      </c>
      <c r="L763" s="1"/>
      <c r="M763" s="2">
        <f t="shared" si="836"/>
        <v>2</v>
      </c>
      <c r="N763" s="2">
        <f t="shared" si="837"/>
        <v>7</v>
      </c>
      <c r="O763" s="2">
        <f t="shared" si="838"/>
        <v>6</v>
      </c>
      <c r="P763" s="2">
        <f t="shared" si="839"/>
        <v>5</v>
      </c>
      <c r="Q763" s="2">
        <f t="shared" si="840"/>
        <v>7</v>
      </c>
      <c r="R763" s="2">
        <f t="shared" si="841"/>
        <v>8</v>
      </c>
      <c r="S763" s="2">
        <f t="shared" si="842"/>
        <v>6</v>
      </c>
      <c r="T763" s="2">
        <f t="shared" si="843"/>
        <v>4</v>
      </c>
      <c r="U763" s="2">
        <f t="shared" si="844"/>
        <v>7</v>
      </c>
      <c r="V763" s="2">
        <f t="shared" si="845"/>
        <v>7</v>
      </c>
      <c r="W763" s="2">
        <f t="shared" si="846"/>
        <v>3</v>
      </c>
      <c r="X763" s="2">
        <f t="shared" si="847"/>
        <v>5</v>
      </c>
      <c r="Y763" s="2">
        <f t="shared" si="848"/>
        <v>2</v>
      </c>
      <c r="Z763" s="2">
        <f t="shared" si="849"/>
        <v>2</v>
      </c>
      <c r="AA763" s="2">
        <f t="shared" si="850"/>
        <v>1</v>
      </c>
      <c r="AB763" s="2">
        <f t="shared" si="851"/>
        <v>2</v>
      </c>
      <c r="AC763" s="2">
        <f t="shared" si="852"/>
        <v>1</v>
      </c>
      <c r="AD763" s="3">
        <f t="shared" si="905"/>
        <v>6</v>
      </c>
      <c r="AE763" s="2">
        <f t="shared" si="853"/>
        <v>5</v>
      </c>
      <c r="AF763" s="2">
        <f t="shared" si="854"/>
        <v>10</v>
      </c>
      <c r="AG763" s="2">
        <f t="shared" si="855"/>
        <v>9</v>
      </c>
      <c r="AH763" s="2">
        <f t="shared" si="856"/>
        <v>8</v>
      </c>
      <c r="AI763" s="2">
        <f t="shared" si="857"/>
        <v>9</v>
      </c>
      <c r="AJ763" s="2">
        <f t="shared" si="858"/>
        <v>10</v>
      </c>
      <c r="AK763" s="2">
        <f t="shared" si="859"/>
        <v>8</v>
      </c>
      <c r="AL763" s="2">
        <f t="shared" si="860"/>
        <v>7</v>
      </c>
      <c r="AM763" s="2">
        <f t="shared" si="861"/>
        <v>9</v>
      </c>
      <c r="AN763" s="2">
        <f t="shared" si="862"/>
        <v>9</v>
      </c>
      <c r="AO763" s="2">
        <f t="shared" si="863"/>
        <v>5</v>
      </c>
      <c r="AP763" s="2">
        <f t="shared" si="864"/>
        <v>7</v>
      </c>
      <c r="AQ763" s="2">
        <f t="shared" si="865"/>
        <v>4</v>
      </c>
      <c r="AR763" s="2">
        <f t="shared" si="866"/>
        <v>3</v>
      </c>
      <c r="AS763" s="2">
        <f t="shared" si="867"/>
        <v>3</v>
      </c>
      <c r="AT763" s="2">
        <f t="shared" si="868"/>
        <v>4</v>
      </c>
      <c r="AU763" s="2">
        <f t="shared" si="869"/>
        <v>3</v>
      </c>
      <c r="AV763" s="3">
        <f t="shared" si="906"/>
        <v>2</v>
      </c>
      <c r="AW763">
        <f t="shared" si="907"/>
        <v>2</v>
      </c>
      <c r="AX763" s="2">
        <f t="shared" si="870"/>
        <v>2</v>
      </c>
      <c r="AY763" s="2">
        <f t="shared" si="871"/>
        <v>6</v>
      </c>
      <c r="AZ763" s="2">
        <f t="shared" si="872"/>
        <v>7</v>
      </c>
      <c r="BA763" s="2">
        <f t="shared" si="873"/>
        <v>4</v>
      </c>
      <c r="BB763" s="2">
        <f t="shared" si="874"/>
        <v>5</v>
      </c>
      <c r="BC763" s="2">
        <f t="shared" si="875"/>
        <v>6</v>
      </c>
      <c r="BD763" s="2">
        <f t="shared" si="876"/>
        <v>5</v>
      </c>
      <c r="BE763" s="2">
        <f t="shared" si="877"/>
        <v>5</v>
      </c>
      <c r="BF763" s="2">
        <f t="shared" si="878"/>
        <v>5</v>
      </c>
      <c r="BG763" s="2">
        <f t="shared" si="879"/>
        <v>5</v>
      </c>
      <c r="BH763" s="2">
        <f t="shared" si="880"/>
        <v>4</v>
      </c>
      <c r="BI763" s="2">
        <f t="shared" si="881"/>
        <v>6</v>
      </c>
      <c r="BJ763" s="2">
        <f t="shared" si="882"/>
        <v>4</v>
      </c>
      <c r="BK763" s="2">
        <f t="shared" si="883"/>
        <v>2</v>
      </c>
      <c r="BL763" s="2">
        <f t="shared" si="884"/>
        <v>2</v>
      </c>
      <c r="BM763" s="2">
        <f t="shared" si="885"/>
        <v>3</v>
      </c>
      <c r="BN763" s="2">
        <f t="shared" si="886"/>
        <v>2</v>
      </c>
      <c r="BO763" s="3">
        <f t="shared" si="908"/>
        <v>3</v>
      </c>
      <c r="BP763">
        <f t="shared" si="909"/>
        <v>1</v>
      </c>
      <c r="BR763">
        <v>3</v>
      </c>
      <c r="BS763">
        <f t="shared" si="887"/>
        <v>1</v>
      </c>
      <c r="BU763" s="1">
        <f t="shared" si="888"/>
        <v>5.7948227459004213</v>
      </c>
      <c r="BV763" s="1">
        <f t="shared" si="889"/>
        <v>2.877097933154162</v>
      </c>
      <c r="BW763" s="1">
        <f t="shared" si="890"/>
        <v>2.017492307710727</v>
      </c>
      <c r="BX763" s="1">
        <f t="shared" si="891"/>
        <v>3.5252575387696683</v>
      </c>
      <c r="BY763" s="1">
        <f t="shared" si="892"/>
        <v>2.225866435232613</v>
      </c>
      <c r="BZ763" s="1">
        <f t="shared" si="893"/>
        <v>1.6681957393846158</v>
      </c>
      <c r="CA763" s="1">
        <f t="shared" si="894"/>
        <v>2.8746215508639179</v>
      </c>
      <c r="CB763" s="1">
        <f t="shared" si="895"/>
        <v>1.7628745089811519</v>
      </c>
      <c r="CC763" s="1">
        <f t="shared" si="896"/>
        <v>1.9690902426189443</v>
      </c>
      <c r="CD763" s="1">
        <f t="shared" si="897"/>
        <v>9.797706145143616</v>
      </c>
      <c r="CE763" s="1">
        <f t="shared" si="898"/>
        <v>4.0493854334365595</v>
      </c>
      <c r="CF763" s="1">
        <f t="shared" si="899"/>
        <v>1.8101295982064574</v>
      </c>
      <c r="CG763" s="1">
        <f t="shared" si="900"/>
        <v>2.1440184280524583</v>
      </c>
      <c r="CH763" s="1">
        <f t="shared" si="901"/>
        <v>2.4061226263450775</v>
      </c>
      <c r="CI763" s="1">
        <f t="shared" si="902"/>
        <v>2.5458223024945004</v>
      </c>
      <c r="CJ763" s="1">
        <f t="shared" si="903"/>
        <v>2.6494655481333247</v>
      </c>
      <c r="CK763" s="1">
        <f t="shared" si="904"/>
        <v>2.596500000527679</v>
      </c>
      <c r="CL763" s="5">
        <f t="shared" si="910"/>
        <v>6</v>
      </c>
      <c r="CN763" s="9">
        <f t="shared" si="911"/>
        <v>1.6681957393846158</v>
      </c>
    </row>
    <row r="764" spans="1:92" x14ac:dyDescent="0.2">
      <c r="A764" s="4">
        <v>762</v>
      </c>
      <c r="B764" s="1">
        <v>0.33217749307470901</v>
      </c>
      <c r="C764" s="1">
        <v>2.169</v>
      </c>
      <c r="D764" s="1">
        <v>73</v>
      </c>
      <c r="E764" s="1">
        <v>10</v>
      </c>
      <c r="F764" s="1">
        <v>17</v>
      </c>
      <c r="G764" s="1">
        <v>7.9150749600014798</v>
      </c>
      <c r="H764" s="1">
        <v>6</v>
      </c>
      <c r="I764">
        <v>1500</v>
      </c>
      <c r="J764">
        <v>0.15</v>
      </c>
      <c r="K764">
        <v>37.5</v>
      </c>
      <c r="L764" s="1"/>
      <c r="M764" s="2">
        <f t="shared" si="836"/>
        <v>3</v>
      </c>
      <c r="N764" s="2">
        <f t="shared" si="837"/>
        <v>6</v>
      </c>
      <c r="O764" s="2">
        <f t="shared" si="838"/>
        <v>6</v>
      </c>
      <c r="P764" s="2">
        <f t="shared" si="839"/>
        <v>4</v>
      </c>
      <c r="Q764" s="2">
        <f t="shared" si="840"/>
        <v>6</v>
      </c>
      <c r="R764" s="2">
        <f t="shared" si="841"/>
        <v>7</v>
      </c>
      <c r="S764" s="2">
        <f t="shared" si="842"/>
        <v>7</v>
      </c>
      <c r="T764" s="2">
        <f t="shared" si="843"/>
        <v>5</v>
      </c>
      <c r="U764" s="2">
        <f t="shared" si="844"/>
        <v>7</v>
      </c>
      <c r="V764" s="2">
        <f t="shared" si="845"/>
        <v>7</v>
      </c>
      <c r="W764" s="2">
        <f t="shared" si="846"/>
        <v>3</v>
      </c>
      <c r="X764" s="2">
        <f t="shared" si="847"/>
        <v>4</v>
      </c>
      <c r="Y764" s="2">
        <f t="shared" si="848"/>
        <v>1</v>
      </c>
      <c r="Z764" s="2">
        <f t="shared" si="849"/>
        <v>1</v>
      </c>
      <c r="AA764" s="2">
        <f t="shared" si="850"/>
        <v>1</v>
      </c>
      <c r="AB764" s="2">
        <f t="shared" si="851"/>
        <v>1</v>
      </c>
      <c r="AC764" s="2">
        <f t="shared" si="852"/>
        <v>0</v>
      </c>
      <c r="AD764" s="3">
        <f t="shared" si="905"/>
        <v>6</v>
      </c>
      <c r="AE764" s="2">
        <f t="shared" si="853"/>
        <v>6</v>
      </c>
      <c r="AF764" s="2">
        <f t="shared" si="854"/>
        <v>9</v>
      </c>
      <c r="AG764" s="2">
        <f t="shared" si="855"/>
        <v>9</v>
      </c>
      <c r="AH764" s="2">
        <f t="shared" si="856"/>
        <v>7</v>
      </c>
      <c r="AI764" s="2">
        <f t="shared" si="857"/>
        <v>8</v>
      </c>
      <c r="AJ764" s="2">
        <f t="shared" si="858"/>
        <v>9</v>
      </c>
      <c r="AK764" s="2">
        <f t="shared" si="859"/>
        <v>9</v>
      </c>
      <c r="AL764" s="2">
        <f t="shared" si="860"/>
        <v>8</v>
      </c>
      <c r="AM764" s="2">
        <f t="shared" si="861"/>
        <v>9</v>
      </c>
      <c r="AN764" s="2">
        <f t="shared" si="862"/>
        <v>9</v>
      </c>
      <c r="AO764" s="2">
        <f t="shared" si="863"/>
        <v>5</v>
      </c>
      <c r="AP764" s="2">
        <f t="shared" si="864"/>
        <v>6</v>
      </c>
      <c r="AQ764" s="2">
        <f t="shared" si="865"/>
        <v>3</v>
      </c>
      <c r="AR764" s="2">
        <f t="shared" si="866"/>
        <v>2</v>
      </c>
      <c r="AS764" s="2">
        <f t="shared" si="867"/>
        <v>3</v>
      </c>
      <c r="AT764" s="2">
        <f t="shared" si="868"/>
        <v>3</v>
      </c>
      <c r="AU764" s="2">
        <f t="shared" si="869"/>
        <v>2</v>
      </c>
      <c r="AV764" s="3">
        <f t="shared" si="906"/>
        <v>2</v>
      </c>
      <c r="AW764">
        <f t="shared" si="907"/>
        <v>6</v>
      </c>
      <c r="AX764" s="2">
        <f t="shared" si="870"/>
        <v>4</v>
      </c>
      <c r="AY764" s="2">
        <f t="shared" si="871"/>
        <v>6</v>
      </c>
      <c r="AZ764" s="2">
        <f t="shared" si="872"/>
        <v>7</v>
      </c>
      <c r="BA764" s="2">
        <f t="shared" si="873"/>
        <v>3</v>
      </c>
      <c r="BB764" s="2">
        <f t="shared" si="874"/>
        <v>3</v>
      </c>
      <c r="BC764" s="2">
        <f t="shared" si="875"/>
        <v>4</v>
      </c>
      <c r="BD764" s="2">
        <f t="shared" si="876"/>
        <v>6</v>
      </c>
      <c r="BE764" s="2">
        <f t="shared" si="877"/>
        <v>5</v>
      </c>
      <c r="BF764" s="2">
        <f t="shared" si="878"/>
        <v>5</v>
      </c>
      <c r="BG764" s="2">
        <f t="shared" si="879"/>
        <v>4</v>
      </c>
      <c r="BH764" s="2">
        <f t="shared" si="880"/>
        <v>5</v>
      </c>
      <c r="BI764" s="2">
        <f t="shared" si="881"/>
        <v>4</v>
      </c>
      <c r="BJ764" s="2">
        <f t="shared" si="882"/>
        <v>2</v>
      </c>
      <c r="BK764" s="2">
        <f t="shared" si="883"/>
        <v>2</v>
      </c>
      <c r="BL764" s="2">
        <f t="shared" si="884"/>
        <v>2</v>
      </c>
      <c r="BM764" s="2">
        <f t="shared" si="885"/>
        <v>2</v>
      </c>
      <c r="BN764" s="2">
        <f t="shared" si="886"/>
        <v>1</v>
      </c>
      <c r="BO764" s="3">
        <f t="shared" si="908"/>
        <v>3</v>
      </c>
      <c r="BP764">
        <f t="shared" si="909"/>
        <v>1</v>
      </c>
      <c r="BR764">
        <v>2</v>
      </c>
      <c r="BS764">
        <f t="shared" si="887"/>
        <v>1</v>
      </c>
      <c r="BU764" s="1">
        <f t="shared" si="888"/>
        <v>4.5960021063063303</v>
      </c>
      <c r="BV764" s="1">
        <f t="shared" si="889"/>
        <v>2.1639115057395659</v>
      </c>
      <c r="BW764" s="1">
        <f t="shared" si="890"/>
        <v>1.7899640361869666</v>
      </c>
      <c r="BX764" s="1">
        <f t="shared" si="891"/>
        <v>3.1902784171887113</v>
      </c>
      <c r="BY764" s="1">
        <f t="shared" si="892"/>
        <v>2.5215882168070483</v>
      </c>
      <c r="BZ764" s="1">
        <f t="shared" si="893"/>
        <v>2.359068742622203</v>
      </c>
      <c r="CA764" s="1">
        <f t="shared" si="894"/>
        <v>2.0667717798511345</v>
      </c>
      <c r="CB764" s="1">
        <f t="shared" si="895"/>
        <v>2.5348569143133766</v>
      </c>
      <c r="CC764" s="1">
        <f t="shared" si="896"/>
        <v>2.7406970930086323</v>
      </c>
      <c r="CD764" s="1">
        <f t="shared" si="897"/>
        <v>9.9358070651703176</v>
      </c>
      <c r="CE764" s="1">
        <f t="shared" si="898"/>
        <v>2.3091018635499485</v>
      </c>
      <c r="CF764" s="1">
        <f t="shared" si="899"/>
        <v>2.3513481224187447</v>
      </c>
      <c r="CG764" s="1">
        <f t="shared" si="900"/>
        <v>2.7417304399033458</v>
      </c>
      <c r="CH764" s="1">
        <f t="shared" si="901"/>
        <v>3.0758003059095884</v>
      </c>
      <c r="CI764" s="1">
        <f t="shared" si="902"/>
        <v>3.1658949873832762</v>
      </c>
      <c r="CJ764" s="1">
        <f t="shared" si="903"/>
        <v>3.2499568233932892</v>
      </c>
      <c r="CK764" s="1">
        <f t="shared" si="904"/>
        <v>3.2062351961272126</v>
      </c>
      <c r="CL764" s="5">
        <f t="shared" si="910"/>
        <v>3</v>
      </c>
      <c r="CN764" s="9">
        <f t="shared" si="911"/>
        <v>1.7899640361869666</v>
      </c>
    </row>
    <row r="765" spans="1:92" x14ac:dyDescent="0.2">
      <c r="A765" s="4">
        <v>763</v>
      </c>
      <c r="B765" s="1">
        <v>0.46680320433050199</v>
      </c>
      <c r="C765" s="1">
        <v>32.253</v>
      </c>
      <c r="D765" s="1">
        <v>39</v>
      </c>
      <c r="E765" s="1">
        <v>15</v>
      </c>
      <c r="F765" s="1">
        <v>46</v>
      </c>
      <c r="G765" s="1">
        <v>15.964328004495499</v>
      </c>
      <c r="H765" s="1">
        <v>7</v>
      </c>
      <c r="I765">
        <v>1500</v>
      </c>
      <c r="J765">
        <v>0.15</v>
      </c>
      <c r="K765">
        <v>37.5</v>
      </c>
      <c r="L765" s="1"/>
      <c r="M765" s="2">
        <f t="shared" si="836"/>
        <v>3</v>
      </c>
      <c r="N765" s="2">
        <f t="shared" si="837"/>
        <v>6</v>
      </c>
      <c r="O765" s="2">
        <f t="shared" si="838"/>
        <v>3</v>
      </c>
      <c r="P765" s="2">
        <f t="shared" si="839"/>
        <v>6</v>
      </c>
      <c r="Q765" s="2">
        <f t="shared" si="840"/>
        <v>7</v>
      </c>
      <c r="R765" s="2">
        <f t="shared" si="841"/>
        <v>7</v>
      </c>
      <c r="S765" s="2">
        <f t="shared" si="842"/>
        <v>5</v>
      </c>
      <c r="T765" s="2">
        <f t="shared" si="843"/>
        <v>4</v>
      </c>
      <c r="U765" s="2">
        <f t="shared" si="844"/>
        <v>5</v>
      </c>
      <c r="V765" s="2">
        <f t="shared" si="845"/>
        <v>6</v>
      </c>
      <c r="W765" s="2">
        <f t="shared" si="846"/>
        <v>3</v>
      </c>
      <c r="X765" s="2">
        <f t="shared" si="847"/>
        <v>2</v>
      </c>
      <c r="Y765" s="2">
        <f t="shared" si="848"/>
        <v>1</v>
      </c>
      <c r="Z765" s="2">
        <f t="shared" si="849"/>
        <v>1</v>
      </c>
      <c r="AA765" s="2">
        <f t="shared" si="850"/>
        <v>1</v>
      </c>
      <c r="AB765" s="2">
        <f t="shared" si="851"/>
        <v>1</v>
      </c>
      <c r="AC765" s="2">
        <f t="shared" si="852"/>
        <v>0</v>
      </c>
      <c r="AD765" s="3">
        <f t="shared" si="905"/>
        <v>5</v>
      </c>
      <c r="AE765" s="2">
        <f t="shared" si="853"/>
        <v>6</v>
      </c>
      <c r="AF765" s="2">
        <f t="shared" si="854"/>
        <v>9</v>
      </c>
      <c r="AG765" s="2">
        <f t="shared" si="855"/>
        <v>6</v>
      </c>
      <c r="AH765" s="2">
        <f t="shared" si="856"/>
        <v>9</v>
      </c>
      <c r="AI765" s="2">
        <f t="shared" si="857"/>
        <v>9</v>
      </c>
      <c r="AJ765" s="2">
        <f t="shared" si="858"/>
        <v>9</v>
      </c>
      <c r="AK765" s="2">
        <f t="shared" si="859"/>
        <v>7</v>
      </c>
      <c r="AL765" s="2">
        <f t="shared" si="860"/>
        <v>7</v>
      </c>
      <c r="AM765" s="2">
        <f t="shared" si="861"/>
        <v>7</v>
      </c>
      <c r="AN765" s="2">
        <f t="shared" si="862"/>
        <v>8</v>
      </c>
      <c r="AO765" s="2">
        <f t="shared" si="863"/>
        <v>5</v>
      </c>
      <c r="AP765" s="2">
        <f t="shared" si="864"/>
        <v>4</v>
      </c>
      <c r="AQ765" s="2">
        <f t="shared" si="865"/>
        <v>3</v>
      </c>
      <c r="AR765" s="2">
        <f t="shared" si="866"/>
        <v>2</v>
      </c>
      <c r="AS765" s="2">
        <f t="shared" si="867"/>
        <v>3</v>
      </c>
      <c r="AT765" s="2">
        <f t="shared" si="868"/>
        <v>3</v>
      </c>
      <c r="AU765" s="2">
        <f t="shared" si="869"/>
        <v>2</v>
      </c>
      <c r="AV765" s="3">
        <f t="shared" si="906"/>
        <v>2</v>
      </c>
      <c r="AW765">
        <f t="shared" si="907"/>
        <v>4</v>
      </c>
      <c r="AX765" s="2">
        <f t="shared" si="870"/>
        <v>3</v>
      </c>
      <c r="AY765" s="2">
        <f t="shared" si="871"/>
        <v>6</v>
      </c>
      <c r="AZ765" s="2">
        <f t="shared" si="872"/>
        <v>4</v>
      </c>
      <c r="BA765" s="2">
        <f t="shared" si="873"/>
        <v>5</v>
      </c>
      <c r="BB765" s="2">
        <f t="shared" si="874"/>
        <v>4</v>
      </c>
      <c r="BC765" s="2">
        <f t="shared" si="875"/>
        <v>4</v>
      </c>
      <c r="BD765" s="2">
        <f t="shared" si="876"/>
        <v>4</v>
      </c>
      <c r="BE765" s="2">
        <f t="shared" si="877"/>
        <v>3</v>
      </c>
      <c r="BF765" s="2">
        <f t="shared" si="878"/>
        <v>3</v>
      </c>
      <c r="BG765" s="2">
        <f t="shared" si="879"/>
        <v>3</v>
      </c>
      <c r="BH765" s="2">
        <f t="shared" si="880"/>
        <v>4</v>
      </c>
      <c r="BI765" s="2">
        <f t="shared" si="881"/>
        <v>2</v>
      </c>
      <c r="BJ765" s="2">
        <f t="shared" si="882"/>
        <v>2</v>
      </c>
      <c r="BK765" s="2">
        <f t="shared" si="883"/>
        <v>2</v>
      </c>
      <c r="BL765" s="2">
        <f t="shared" si="884"/>
        <v>2</v>
      </c>
      <c r="BM765" s="2">
        <f t="shared" si="885"/>
        <v>2</v>
      </c>
      <c r="BN765" s="2">
        <f t="shared" si="886"/>
        <v>1</v>
      </c>
      <c r="BO765" s="3">
        <f t="shared" si="908"/>
        <v>2</v>
      </c>
      <c r="BP765">
        <f t="shared" si="909"/>
        <v>1</v>
      </c>
      <c r="BR765">
        <v>2</v>
      </c>
      <c r="BS765">
        <f t="shared" si="887"/>
        <v>1</v>
      </c>
      <c r="BU765" s="1">
        <f t="shared" si="888"/>
        <v>4.2082662701767743</v>
      </c>
      <c r="BV765" s="1">
        <f t="shared" si="889"/>
        <v>1.9752665659879733</v>
      </c>
      <c r="BW765" s="1">
        <f t="shared" si="890"/>
        <v>2.0598946734720487</v>
      </c>
      <c r="BX765" s="1">
        <f t="shared" si="891"/>
        <v>2.1542983532051125</v>
      </c>
      <c r="BY765" s="1">
        <f t="shared" si="892"/>
        <v>2.1477002460323211</v>
      </c>
      <c r="BZ765" s="1">
        <f t="shared" si="893"/>
        <v>2.2696065078467051</v>
      </c>
      <c r="CA765" s="1">
        <f t="shared" si="894"/>
        <v>2.3418425031540355</v>
      </c>
      <c r="CB765" s="1">
        <f t="shared" si="895"/>
        <v>2.2875691272959831</v>
      </c>
      <c r="CC765" s="1">
        <f t="shared" si="896"/>
        <v>2.4508337389622303</v>
      </c>
      <c r="CD765" s="1">
        <f t="shared" si="897"/>
        <v>9.8963014222774532</v>
      </c>
      <c r="CE765" s="1">
        <f t="shared" si="898"/>
        <v>2.2755082579591974</v>
      </c>
      <c r="CF765" s="1">
        <f t="shared" si="899"/>
        <v>2.3291497105384544</v>
      </c>
      <c r="CG765" s="1">
        <f t="shared" si="900"/>
        <v>2.5977525170791718</v>
      </c>
      <c r="CH765" s="1">
        <f t="shared" si="901"/>
        <v>2.7059515757870081</v>
      </c>
      <c r="CI765" s="1">
        <f t="shared" si="902"/>
        <v>2.7938934209155137</v>
      </c>
      <c r="CJ765" s="1">
        <f t="shared" si="903"/>
        <v>2.8893400788409838</v>
      </c>
      <c r="CK765" s="1">
        <f t="shared" si="904"/>
        <v>2.834726808700494</v>
      </c>
      <c r="CL765" s="5">
        <f t="shared" si="910"/>
        <v>2</v>
      </c>
      <c r="CN765" s="9">
        <f t="shared" si="911"/>
        <v>1.9752665659879733</v>
      </c>
    </row>
    <row r="766" spans="1:92" x14ac:dyDescent="0.2">
      <c r="A766" s="4">
        <v>764</v>
      </c>
      <c r="B766" s="1">
        <v>0.45353433641067598</v>
      </c>
      <c r="C766" s="1">
        <v>122.571</v>
      </c>
      <c r="D766" s="1">
        <v>50</v>
      </c>
      <c r="E766" s="1">
        <v>10</v>
      </c>
      <c r="F766" s="1">
        <v>40</v>
      </c>
      <c r="G766" s="1">
        <v>12.2571371666973</v>
      </c>
      <c r="H766" s="1">
        <v>7</v>
      </c>
      <c r="I766">
        <v>1500</v>
      </c>
      <c r="J766">
        <v>0.15</v>
      </c>
      <c r="K766">
        <v>37.5</v>
      </c>
      <c r="L766" s="1"/>
      <c r="M766" s="2">
        <f t="shared" si="836"/>
        <v>4</v>
      </c>
      <c r="N766" s="2">
        <f t="shared" si="837"/>
        <v>7</v>
      </c>
      <c r="O766" s="2">
        <f t="shared" si="838"/>
        <v>4</v>
      </c>
      <c r="P766" s="2">
        <f t="shared" si="839"/>
        <v>6</v>
      </c>
      <c r="Q766" s="2">
        <f t="shared" si="840"/>
        <v>7</v>
      </c>
      <c r="R766" s="2">
        <f t="shared" si="841"/>
        <v>6</v>
      </c>
      <c r="S766" s="2">
        <f t="shared" si="842"/>
        <v>5</v>
      </c>
      <c r="T766" s="2">
        <f t="shared" si="843"/>
        <v>4</v>
      </c>
      <c r="U766" s="2">
        <f t="shared" si="844"/>
        <v>5</v>
      </c>
      <c r="V766" s="2">
        <f t="shared" si="845"/>
        <v>7</v>
      </c>
      <c r="W766" s="2">
        <f t="shared" si="846"/>
        <v>3</v>
      </c>
      <c r="X766" s="2">
        <f t="shared" si="847"/>
        <v>3</v>
      </c>
      <c r="Y766" s="2">
        <f t="shared" si="848"/>
        <v>1</v>
      </c>
      <c r="Z766" s="2">
        <f t="shared" si="849"/>
        <v>1</v>
      </c>
      <c r="AA766" s="2">
        <f t="shared" si="850"/>
        <v>1</v>
      </c>
      <c r="AB766" s="2">
        <f t="shared" si="851"/>
        <v>1</v>
      </c>
      <c r="AC766" s="2">
        <f t="shared" si="852"/>
        <v>0</v>
      </c>
      <c r="AD766" s="3">
        <f t="shared" si="905"/>
        <v>2</v>
      </c>
      <c r="AE766" s="2">
        <f t="shared" si="853"/>
        <v>7</v>
      </c>
      <c r="AF766" s="2">
        <f t="shared" si="854"/>
        <v>10</v>
      </c>
      <c r="AG766" s="2">
        <f t="shared" si="855"/>
        <v>7</v>
      </c>
      <c r="AH766" s="2">
        <f t="shared" si="856"/>
        <v>9</v>
      </c>
      <c r="AI766" s="2">
        <f t="shared" si="857"/>
        <v>9</v>
      </c>
      <c r="AJ766" s="2">
        <f t="shared" si="858"/>
        <v>8</v>
      </c>
      <c r="AK766" s="2">
        <f t="shared" si="859"/>
        <v>7</v>
      </c>
      <c r="AL766" s="2">
        <f t="shared" si="860"/>
        <v>7</v>
      </c>
      <c r="AM766" s="2">
        <f t="shared" si="861"/>
        <v>7</v>
      </c>
      <c r="AN766" s="2">
        <f t="shared" si="862"/>
        <v>9</v>
      </c>
      <c r="AO766" s="2">
        <f t="shared" si="863"/>
        <v>5</v>
      </c>
      <c r="AP766" s="2">
        <f t="shared" si="864"/>
        <v>5</v>
      </c>
      <c r="AQ766" s="2">
        <f t="shared" si="865"/>
        <v>3</v>
      </c>
      <c r="AR766" s="2">
        <f t="shared" si="866"/>
        <v>2</v>
      </c>
      <c r="AS766" s="2">
        <f t="shared" si="867"/>
        <v>3</v>
      </c>
      <c r="AT766" s="2">
        <f t="shared" si="868"/>
        <v>3</v>
      </c>
      <c r="AU766" s="2">
        <f t="shared" si="869"/>
        <v>2</v>
      </c>
      <c r="AV766" s="3">
        <f t="shared" si="906"/>
        <v>2</v>
      </c>
      <c r="AW766">
        <f t="shared" si="907"/>
        <v>1</v>
      </c>
      <c r="AX766" s="2">
        <f t="shared" si="870"/>
        <v>4</v>
      </c>
      <c r="AY766" s="2">
        <f t="shared" si="871"/>
        <v>7</v>
      </c>
      <c r="AZ766" s="2">
        <f t="shared" si="872"/>
        <v>5</v>
      </c>
      <c r="BA766" s="2">
        <f t="shared" si="873"/>
        <v>5</v>
      </c>
      <c r="BB766" s="2">
        <f t="shared" si="874"/>
        <v>4</v>
      </c>
      <c r="BC766" s="2">
        <f t="shared" si="875"/>
        <v>3</v>
      </c>
      <c r="BD766" s="2">
        <f t="shared" si="876"/>
        <v>4</v>
      </c>
      <c r="BE766" s="2">
        <f t="shared" si="877"/>
        <v>3</v>
      </c>
      <c r="BF766" s="2">
        <f t="shared" si="878"/>
        <v>3</v>
      </c>
      <c r="BG766" s="2">
        <f t="shared" si="879"/>
        <v>4</v>
      </c>
      <c r="BH766" s="2">
        <f t="shared" si="880"/>
        <v>4</v>
      </c>
      <c r="BI766" s="2">
        <f t="shared" si="881"/>
        <v>3</v>
      </c>
      <c r="BJ766" s="2">
        <f t="shared" si="882"/>
        <v>2</v>
      </c>
      <c r="BK766" s="2">
        <f t="shared" si="883"/>
        <v>2</v>
      </c>
      <c r="BL766" s="2">
        <f t="shared" si="884"/>
        <v>2</v>
      </c>
      <c r="BM766" s="2">
        <f t="shared" si="885"/>
        <v>2</v>
      </c>
      <c r="BN766" s="2">
        <f t="shared" si="886"/>
        <v>1</v>
      </c>
      <c r="BO766" s="3">
        <f t="shared" si="908"/>
        <v>2</v>
      </c>
      <c r="BP766">
        <f t="shared" si="909"/>
        <v>1</v>
      </c>
      <c r="BR766">
        <v>2</v>
      </c>
      <c r="BS766">
        <f t="shared" si="887"/>
        <v>2</v>
      </c>
      <c r="BU766" s="1">
        <f t="shared" si="888"/>
        <v>4.3032562348172902</v>
      </c>
      <c r="BV766" s="1">
        <f t="shared" si="889"/>
        <v>2.0285427007774337</v>
      </c>
      <c r="BW766" s="1">
        <f t="shared" si="890"/>
        <v>2.0343411140103957</v>
      </c>
      <c r="BX766" s="1">
        <f t="shared" si="891"/>
        <v>2.3898743076237565</v>
      </c>
      <c r="BY766" s="1">
        <f t="shared" si="892"/>
        <v>2.1953000312875259</v>
      </c>
      <c r="BZ766" s="1">
        <f t="shared" si="893"/>
        <v>2.2541200831152359</v>
      </c>
      <c r="CA766" s="1">
        <f t="shared" si="894"/>
        <v>2.3349315461875562</v>
      </c>
      <c r="CB766" s="1">
        <f t="shared" si="895"/>
        <v>2.2751869922826424</v>
      </c>
      <c r="CC766" s="1">
        <f t="shared" si="896"/>
        <v>2.4458468053962354</v>
      </c>
      <c r="CD766" s="1">
        <f t="shared" si="897"/>
        <v>9.893767745046123</v>
      </c>
      <c r="CE766" s="1">
        <f t="shared" si="898"/>
        <v>2.3154817097692373</v>
      </c>
      <c r="CF766" s="1">
        <f t="shared" si="899"/>
        <v>2.3135878006722876</v>
      </c>
      <c r="CG766" s="1">
        <f t="shared" si="900"/>
        <v>2.6089548587071527</v>
      </c>
      <c r="CH766" s="1">
        <f t="shared" si="901"/>
        <v>2.7247363605678609</v>
      </c>
      <c r="CI766" s="1">
        <f t="shared" si="902"/>
        <v>2.8059023043893512</v>
      </c>
      <c r="CJ766" s="1">
        <f t="shared" si="903"/>
        <v>2.9007932504921592</v>
      </c>
      <c r="CK766" s="1">
        <f t="shared" si="904"/>
        <v>2.8472241118549295</v>
      </c>
      <c r="CL766" s="5">
        <f t="shared" si="910"/>
        <v>2</v>
      </c>
      <c r="CN766" s="9">
        <f t="shared" si="911"/>
        <v>2.0285427007774337</v>
      </c>
    </row>
    <row r="767" spans="1:92" x14ac:dyDescent="0.2">
      <c r="A767" s="4">
        <v>765</v>
      </c>
      <c r="B767" s="1">
        <v>0.31336994693075998</v>
      </c>
      <c r="C767" s="1">
        <v>35.743000000000002</v>
      </c>
      <c r="D767" s="1">
        <v>84</v>
      </c>
      <c r="E767" s="1">
        <v>5</v>
      </c>
      <c r="F767" s="1">
        <v>11</v>
      </c>
      <c r="G767" s="1">
        <v>10.047732342574699</v>
      </c>
      <c r="H767" s="1">
        <v>7</v>
      </c>
      <c r="I767">
        <v>1500</v>
      </c>
      <c r="J767">
        <v>0.15</v>
      </c>
      <c r="K767">
        <v>37.5</v>
      </c>
      <c r="L767" s="1"/>
      <c r="M767" s="2">
        <f t="shared" si="836"/>
        <v>3</v>
      </c>
      <c r="N767" s="2">
        <f t="shared" si="837"/>
        <v>7</v>
      </c>
      <c r="O767" s="2">
        <f t="shared" si="838"/>
        <v>4</v>
      </c>
      <c r="P767" s="2">
        <f t="shared" si="839"/>
        <v>5</v>
      </c>
      <c r="Q767" s="2">
        <f t="shared" si="840"/>
        <v>6</v>
      </c>
      <c r="R767" s="2">
        <f t="shared" si="841"/>
        <v>5</v>
      </c>
      <c r="S767" s="2">
        <f t="shared" si="842"/>
        <v>7</v>
      </c>
      <c r="T767" s="2">
        <f t="shared" si="843"/>
        <v>4</v>
      </c>
      <c r="U767" s="2">
        <f t="shared" si="844"/>
        <v>5</v>
      </c>
      <c r="V767" s="2">
        <f t="shared" si="845"/>
        <v>6</v>
      </c>
      <c r="W767" s="2">
        <f t="shared" si="846"/>
        <v>4</v>
      </c>
      <c r="X767" s="2">
        <f t="shared" si="847"/>
        <v>4</v>
      </c>
      <c r="Y767" s="2">
        <f t="shared" si="848"/>
        <v>2</v>
      </c>
      <c r="Z767" s="2">
        <f t="shared" si="849"/>
        <v>2</v>
      </c>
      <c r="AA767" s="2">
        <f t="shared" si="850"/>
        <v>1</v>
      </c>
      <c r="AB767" s="2">
        <f t="shared" si="851"/>
        <v>2</v>
      </c>
      <c r="AC767" s="2">
        <f t="shared" si="852"/>
        <v>1</v>
      </c>
      <c r="AD767" s="3">
        <f t="shared" si="905"/>
        <v>2</v>
      </c>
      <c r="AE767" s="2">
        <f t="shared" si="853"/>
        <v>6</v>
      </c>
      <c r="AF767" s="2">
        <f t="shared" si="854"/>
        <v>10</v>
      </c>
      <c r="AG767" s="2">
        <f t="shared" si="855"/>
        <v>7</v>
      </c>
      <c r="AH767" s="2">
        <f t="shared" si="856"/>
        <v>8</v>
      </c>
      <c r="AI767" s="2">
        <f t="shared" si="857"/>
        <v>8</v>
      </c>
      <c r="AJ767" s="2">
        <f t="shared" si="858"/>
        <v>7</v>
      </c>
      <c r="AK767" s="2">
        <f t="shared" si="859"/>
        <v>9</v>
      </c>
      <c r="AL767" s="2">
        <f t="shared" si="860"/>
        <v>7</v>
      </c>
      <c r="AM767" s="2">
        <f t="shared" si="861"/>
        <v>7</v>
      </c>
      <c r="AN767" s="2">
        <f t="shared" si="862"/>
        <v>8</v>
      </c>
      <c r="AO767" s="2">
        <f t="shared" si="863"/>
        <v>6</v>
      </c>
      <c r="AP767" s="2">
        <f t="shared" si="864"/>
        <v>6</v>
      </c>
      <c r="AQ767" s="2">
        <f t="shared" si="865"/>
        <v>4</v>
      </c>
      <c r="AR767" s="2">
        <f t="shared" si="866"/>
        <v>3</v>
      </c>
      <c r="AS767" s="2">
        <f t="shared" si="867"/>
        <v>3</v>
      </c>
      <c r="AT767" s="2">
        <f t="shared" si="868"/>
        <v>4</v>
      </c>
      <c r="AU767" s="2">
        <f t="shared" si="869"/>
        <v>3</v>
      </c>
      <c r="AV767" s="3">
        <f t="shared" si="906"/>
        <v>2</v>
      </c>
      <c r="AW767">
        <f t="shared" si="907"/>
        <v>1</v>
      </c>
      <c r="AX767" s="2">
        <f t="shared" si="870"/>
        <v>4</v>
      </c>
      <c r="AY767" s="2">
        <f t="shared" si="871"/>
        <v>7</v>
      </c>
      <c r="AZ767" s="2">
        <f t="shared" si="872"/>
        <v>5</v>
      </c>
      <c r="BA767" s="2">
        <f t="shared" si="873"/>
        <v>4</v>
      </c>
      <c r="BB767" s="2">
        <f t="shared" si="874"/>
        <v>3</v>
      </c>
      <c r="BC767" s="2">
        <f t="shared" si="875"/>
        <v>2</v>
      </c>
      <c r="BD767" s="2">
        <f t="shared" si="876"/>
        <v>6</v>
      </c>
      <c r="BE767" s="2">
        <f t="shared" si="877"/>
        <v>3</v>
      </c>
      <c r="BF767" s="2">
        <f t="shared" si="878"/>
        <v>3</v>
      </c>
      <c r="BG767" s="2">
        <f t="shared" si="879"/>
        <v>3</v>
      </c>
      <c r="BH767" s="2">
        <f t="shared" si="880"/>
        <v>6</v>
      </c>
      <c r="BI767" s="2">
        <f t="shared" si="881"/>
        <v>4</v>
      </c>
      <c r="BJ767" s="2">
        <f t="shared" si="882"/>
        <v>3</v>
      </c>
      <c r="BK767" s="2">
        <f t="shared" si="883"/>
        <v>2</v>
      </c>
      <c r="BL767" s="2">
        <f t="shared" si="884"/>
        <v>2</v>
      </c>
      <c r="BM767" s="2">
        <f t="shared" si="885"/>
        <v>3</v>
      </c>
      <c r="BN767" s="2">
        <f t="shared" si="886"/>
        <v>2</v>
      </c>
      <c r="BO767" s="3">
        <f t="shared" si="908"/>
        <v>2</v>
      </c>
      <c r="BP767">
        <f t="shared" si="909"/>
        <v>1</v>
      </c>
      <c r="BR767">
        <v>2</v>
      </c>
      <c r="BS767">
        <f t="shared" si="887"/>
        <v>2</v>
      </c>
      <c r="BU767" s="1">
        <f t="shared" si="888"/>
        <v>4.4013027768224875</v>
      </c>
      <c r="BV767" s="1">
        <f t="shared" si="889"/>
        <v>2.1306181436680882</v>
      </c>
      <c r="BW767" s="1">
        <f t="shared" si="890"/>
        <v>1.9960721538221831</v>
      </c>
      <c r="BX767" s="1">
        <f t="shared" si="891"/>
        <v>2.7872285946540321</v>
      </c>
      <c r="BY767" s="1">
        <f t="shared" si="892"/>
        <v>2.4541704116368788</v>
      </c>
      <c r="BZ767" s="1">
        <f t="shared" si="893"/>
        <v>2.5217715821003486</v>
      </c>
      <c r="CA767" s="1">
        <f t="shared" si="894"/>
        <v>2.2912681028102222</v>
      </c>
      <c r="CB767" s="1">
        <f t="shared" si="895"/>
        <v>2.6740133696000221</v>
      </c>
      <c r="CC767" s="1">
        <f t="shared" si="896"/>
        <v>2.882504456222807</v>
      </c>
      <c r="CD767" s="1">
        <f t="shared" si="897"/>
        <v>9.9620289132029001</v>
      </c>
      <c r="CE767" s="1">
        <f t="shared" si="898"/>
        <v>2.2953266134147619</v>
      </c>
      <c r="CF767" s="1">
        <f t="shared" si="899"/>
        <v>2.4722798460259949</v>
      </c>
      <c r="CG767" s="1">
        <f t="shared" si="900"/>
        <v>2.9068831833318178</v>
      </c>
      <c r="CH767" s="1">
        <f t="shared" si="901"/>
        <v>3.1947755913210343</v>
      </c>
      <c r="CI767" s="1">
        <f t="shared" si="902"/>
        <v>3.2600342809622394</v>
      </c>
      <c r="CJ767" s="1">
        <f t="shared" si="903"/>
        <v>3.3419243764977327</v>
      </c>
      <c r="CK767" s="1">
        <f t="shared" si="904"/>
        <v>3.296206363155211</v>
      </c>
      <c r="CL767" s="5">
        <f t="shared" si="910"/>
        <v>3</v>
      </c>
      <c r="CN767" s="9">
        <f t="shared" si="911"/>
        <v>1.9960721538221831</v>
      </c>
    </row>
    <row r="768" spans="1:92" x14ac:dyDescent="0.2">
      <c r="A768" s="4">
        <v>766</v>
      </c>
      <c r="B768" s="1">
        <v>0.22102204512527501</v>
      </c>
      <c r="C768" s="1">
        <v>5.2629999999999999</v>
      </c>
      <c r="D768" s="1">
        <v>83</v>
      </c>
      <c r="E768" s="1">
        <v>5</v>
      </c>
      <c r="F768" s="1">
        <v>12</v>
      </c>
      <c r="G768" s="1">
        <v>11.5338572371449</v>
      </c>
      <c r="H768" s="1">
        <v>7</v>
      </c>
      <c r="I768">
        <v>1500</v>
      </c>
      <c r="J768">
        <v>0.15</v>
      </c>
      <c r="K768">
        <v>37.5</v>
      </c>
      <c r="L768" s="1"/>
      <c r="M768" s="2">
        <f t="shared" si="836"/>
        <v>3</v>
      </c>
      <c r="N768" s="2">
        <f t="shared" si="837"/>
        <v>7</v>
      </c>
      <c r="O768" s="2">
        <f t="shared" si="838"/>
        <v>4</v>
      </c>
      <c r="P768" s="2">
        <f t="shared" si="839"/>
        <v>5</v>
      </c>
      <c r="Q768" s="2">
        <f t="shared" si="840"/>
        <v>6</v>
      </c>
      <c r="R768" s="2">
        <f t="shared" si="841"/>
        <v>5</v>
      </c>
      <c r="S768" s="2">
        <f t="shared" si="842"/>
        <v>7</v>
      </c>
      <c r="T768" s="2">
        <f t="shared" si="843"/>
        <v>4</v>
      </c>
      <c r="U768" s="2">
        <f t="shared" si="844"/>
        <v>5</v>
      </c>
      <c r="V768" s="2">
        <f t="shared" si="845"/>
        <v>6</v>
      </c>
      <c r="W768" s="2">
        <f t="shared" si="846"/>
        <v>4</v>
      </c>
      <c r="X768" s="2">
        <f t="shared" si="847"/>
        <v>4</v>
      </c>
      <c r="Y768" s="2">
        <f t="shared" si="848"/>
        <v>2</v>
      </c>
      <c r="Z768" s="2">
        <f t="shared" si="849"/>
        <v>2</v>
      </c>
      <c r="AA768" s="2">
        <f t="shared" si="850"/>
        <v>1</v>
      </c>
      <c r="AB768" s="2">
        <f t="shared" si="851"/>
        <v>2</v>
      </c>
      <c r="AC768" s="2">
        <f t="shared" si="852"/>
        <v>1</v>
      </c>
      <c r="AD768" s="3">
        <f t="shared" si="905"/>
        <v>2</v>
      </c>
      <c r="AE768" s="2">
        <f t="shared" si="853"/>
        <v>6</v>
      </c>
      <c r="AF768" s="2">
        <f t="shared" si="854"/>
        <v>10</v>
      </c>
      <c r="AG768" s="2">
        <f t="shared" si="855"/>
        <v>7</v>
      </c>
      <c r="AH768" s="2">
        <f t="shared" si="856"/>
        <v>8</v>
      </c>
      <c r="AI768" s="2">
        <f t="shared" si="857"/>
        <v>8</v>
      </c>
      <c r="AJ768" s="2">
        <f t="shared" si="858"/>
        <v>7</v>
      </c>
      <c r="AK768" s="2">
        <f t="shared" si="859"/>
        <v>9</v>
      </c>
      <c r="AL768" s="2">
        <f t="shared" si="860"/>
        <v>7</v>
      </c>
      <c r="AM768" s="2">
        <f t="shared" si="861"/>
        <v>7</v>
      </c>
      <c r="AN768" s="2">
        <f t="shared" si="862"/>
        <v>8</v>
      </c>
      <c r="AO768" s="2">
        <f t="shared" si="863"/>
        <v>6</v>
      </c>
      <c r="AP768" s="2">
        <f t="shared" si="864"/>
        <v>6</v>
      </c>
      <c r="AQ768" s="2">
        <f t="shared" si="865"/>
        <v>4</v>
      </c>
      <c r="AR768" s="2">
        <f t="shared" si="866"/>
        <v>3</v>
      </c>
      <c r="AS768" s="2">
        <f t="shared" si="867"/>
        <v>3</v>
      </c>
      <c r="AT768" s="2">
        <f t="shared" si="868"/>
        <v>4</v>
      </c>
      <c r="AU768" s="2">
        <f t="shared" si="869"/>
        <v>3</v>
      </c>
      <c r="AV768" s="3">
        <f t="shared" si="906"/>
        <v>2</v>
      </c>
      <c r="AW768">
        <f t="shared" si="907"/>
        <v>1</v>
      </c>
      <c r="AX768" s="2">
        <f t="shared" si="870"/>
        <v>4</v>
      </c>
      <c r="AY768" s="2">
        <f t="shared" si="871"/>
        <v>6</v>
      </c>
      <c r="AZ768" s="2">
        <f t="shared" si="872"/>
        <v>5</v>
      </c>
      <c r="BA768" s="2">
        <f t="shared" si="873"/>
        <v>4</v>
      </c>
      <c r="BB768" s="2">
        <f t="shared" si="874"/>
        <v>3</v>
      </c>
      <c r="BC768" s="2">
        <f t="shared" si="875"/>
        <v>2</v>
      </c>
      <c r="BD768" s="2">
        <f t="shared" si="876"/>
        <v>6</v>
      </c>
      <c r="BE768" s="2">
        <f t="shared" si="877"/>
        <v>3</v>
      </c>
      <c r="BF768" s="2">
        <f t="shared" si="878"/>
        <v>3</v>
      </c>
      <c r="BG768" s="2">
        <f t="shared" si="879"/>
        <v>3</v>
      </c>
      <c r="BH768" s="2">
        <f t="shared" si="880"/>
        <v>6</v>
      </c>
      <c r="BI768" s="2">
        <f t="shared" si="881"/>
        <v>4</v>
      </c>
      <c r="BJ768" s="2">
        <f t="shared" si="882"/>
        <v>3</v>
      </c>
      <c r="BK768" s="2">
        <f t="shared" si="883"/>
        <v>2</v>
      </c>
      <c r="BL768" s="2">
        <f t="shared" si="884"/>
        <v>2</v>
      </c>
      <c r="BM768" s="2">
        <f t="shared" si="885"/>
        <v>3</v>
      </c>
      <c r="BN768" s="2">
        <f t="shared" si="886"/>
        <v>2</v>
      </c>
      <c r="BO768" s="3">
        <f t="shared" si="908"/>
        <v>2</v>
      </c>
      <c r="BP768">
        <f t="shared" si="909"/>
        <v>3</v>
      </c>
      <c r="BR768">
        <v>2</v>
      </c>
      <c r="BS768">
        <f t="shared" si="887"/>
        <v>2</v>
      </c>
      <c r="BU768" s="1">
        <f t="shared" si="888"/>
        <v>4.2590757016752958</v>
      </c>
      <c r="BV768" s="1">
        <f t="shared" si="889"/>
        <v>2.1823698820438042</v>
      </c>
      <c r="BW768" s="1">
        <f t="shared" si="890"/>
        <v>2.0764513031092862</v>
      </c>
      <c r="BX768" s="1">
        <f t="shared" si="891"/>
        <v>2.9133661110887412</v>
      </c>
      <c r="BY768" s="1">
        <f t="shared" si="892"/>
        <v>2.8631165812044883</v>
      </c>
      <c r="BZ768" s="1">
        <f t="shared" si="893"/>
        <v>3.1714091980914327</v>
      </c>
      <c r="CA768" s="1">
        <f t="shared" si="894"/>
        <v>2.2864038565154257</v>
      </c>
      <c r="CB768" s="1">
        <f t="shared" si="895"/>
        <v>3.5099962578817272</v>
      </c>
      <c r="CC768" s="1">
        <f t="shared" si="896"/>
        <v>3.7764617318108229</v>
      </c>
      <c r="CD768" s="1">
        <f t="shared" si="897"/>
        <v>10.146117137337285</v>
      </c>
      <c r="CE768" s="1">
        <f t="shared" si="898"/>
        <v>2.1038206483466579</v>
      </c>
      <c r="CF768" s="1">
        <f t="shared" si="899"/>
        <v>2.9364287295969627</v>
      </c>
      <c r="CG768" s="1">
        <f t="shared" si="900"/>
        <v>3.5704671444344345</v>
      </c>
      <c r="CH768" s="1">
        <f t="shared" si="901"/>
        <v>4.1190856950422665</v>
      </c>
      <c r="CI768" s="1">
        <f t="shared" si="902"/>
        <v>4.1672491227710617</v>
      </c>
      <c r="CJ768" s="1">
        <f t="shared" si="903"/>
        <v>4.2316932813397781</v>
      </c>
      <c r="CK768" s="1">
        <f t="shared" si="904"/>
        <v>4.1953041929874777</v>
      </c>
      <c r="CL768" s="5">
        <f t="shared" si="910"/>
        <v>3</v>
      </c>
      <c r="CN768" s="9">
        <f t="shared" si="911"/>
        <v>2.0764513031092862</v>
      </c>
    </row>
    <row r="769" spans="1:92" x14ac:dyDescent="0.2">
      <c r="A769" s="4">
        <v>767</v>
      </c>
      <c r="B769" s="1">
        <v>0.34065853649129502</v>
      </c>
      <c r="C769" s="1">
        <v>4.4989999999999997</v>
      </c>
      <c r="D769" s="1">
        <v>74</v>
      </c>
      <c r="E769" s="1">
        <v>1</v>
      </c>
      <c r="F769" s="1">
        <v>25</v>
      </c>
      <c r="G769" s="1">
        <v>11.1353756813369</v>
      </c>
      <c r="H769" s="1">
        <v>7</v>
      </c>
      <c r="I769">
        <v>1500</v>
      </c>
      <c r="J769">
        <v>0.15</v>
      </c>
      <c r="K769">
        <v>37.5</v>
      </c>
      <c r="L769" s="1"/>
      <c r="M769" s="2">
        <f t="shared" si="836"/>
        <v>3</v>
      </c>
      <c r="N769" s="2">
        <f t="shared" si="837"/>
        <v>6</v>
      </c>
      <c r="O769" s="2">
        <f t="shared" si="838"/>
        <v>4</v>
      </c>
      <c r="P769" s="2">
        <f t="shared" si="839"/>
        <v>5</v>
      </c>
      <c r="Q769" s="2">
        <f t="shared" si="840"/>
        <v>7</v>
      </c>
      <c r="R769" s="2">
        <f t="shared" si="841"/>
        <v>5</v>
      </c>
      <c r="S769" s="2">
        <f t="shared" si="842"/>
        <v>7</v>
      </c>
      <c r="T769" s="2">
        <f t="shared" si="843"/>
        <v>3</v>
      </c>
      <c r="U769" s="2">
        <f t="shared" si="844"/>
        <v>5</v>
      </c>
      <c r="V769" s="2">
        <f t="shared" si="845"/>
        <v>6</v>
      </c>
      <c r="W769" s="2">
        <f t="shared" si="846"/>
        <v>4</v>
      </c>
      <c r="X769" s="2">
        <f t="shared" si="847"/>
        <v>4</v>
      </c>
      <c r="Y769" s="2">
        <f t="shared" si="848"/>
        <v>2</v>
      </c>
      <c r="Z769" s="2">
        <f t="shared" si="849"/>
        <v>2</v>
      </c>
      <c r="AA769" s="2">
        <f t="shared" si="850"/>
        <v>1</v>
      </c>
      <c r="AB769" s="2">
        <f t="shared" si="851"/>
        <v>2</v>
      </c>
      <c r="AC769" s="2">
        <f t="shared" si="852"/>
        <v>1</v>
      </c>
      <c r="AD769" s="3">
        <f t="shared" si="905"/>
        <v>5</v>
      </c>
      <c r="AE769" s="2">
        <f t="shared" si="853"/>
        <v>6</v>
      </c>
      <c r="AF769" s="2">
        <f t="shared" si="854"/>
        <v>9</v>
      </c>
      <c r="AG769" s="2">
        <f t="shared" si="855"/>
        <v>7</v>
      </c>
      <c r="AH769" s="2">
        <f t="shared" si="856"/>
        <v>8</v>
      </c>
      <c r="AI769" s="2">
        <f t="shared" si="857"/>
        <v>9</v>
      </c>
      <c r="AJ769" s="2">
        <f t="shared" si="858"/>
        <v>7</v>
      </c>
      <c r="AK769" s="2">
        <f t="shared" si="859"/>
        <v>9</v>
      </c>
      <c r="AL769" s="2">
        <f t="shared" si="860"/>
        <v>6</v>
      </c>
      <c r="AM769" s="2">
        <f t="shared" si="861"/>
        <v>7</v>
      </c>
      <c r="AN769" s="2">
        <f t="shared" si="862"/>
        <v>8</v>
      </c>
      <c r="AO769" s="2">
        <f t="shared" si="863"/>
        <v>6</v>
      </c>
      <c r="AP769" s="2">
        <f t="shared" si="864"/>
        <v>6</v>
      </c>
      <c r="AQ769" s="2">
        <f t="shared" si="865"/>
        <v>4</v>
      </c>
      <c r="AR769" s="2">
        <f t="shared" si="866"/>
        <v>3</v>
      </c>
      <c r="AS769" s="2">
        <f t="shared" si="867"/>
        <v>3</v>
      </c>
      <c r="AT769" s="2">
        <f t="shared" si="868"/>
        <v>4</v>
      </c>
      <c r="AU769" s="2">
        <f t="shared" si="869"/>
        <v>3</v>
      </c>
      <c r="AV769" s="3">
        <f t="shared" si="906"/>
        <v>2</v>
      </c>
      <c r="AW769">
        <f t="shared" si="907"/>
        <v>3</v>
      </c>
      <c r="AX769" s="2">
        <f t="shared" si="870"/>
        <v>4</v>
      </c>
      <c r="AY769" s="2">
        <f t="shared" si="871"/>
        <v>6</v>
      </c>
      <c r="AZ769" s="2">
        <f t="shared" si="872"/>
        <v>5</v>
      </c>
      <c r="BA769" s="2">
        <f t="shared" si="873"/>
        <v>4</v>
      </c>
      <c r="BB769" s="2">
        <f t="shared" si="874"/>
        <v>4</v>
      </c>
      <c r="BC769" s="2">
        <f t="shared" si="875"/>
        <v>2</v>
      </c>
      <c r="BD769" s="2">
        <f t="shared" si="876"/>
        <v>6</v>
      </c>
      <c r="BE769" s="2">
        <f t="shared" si="877"/>
        <v>3</v>
      </c>
      <c r="BF769" s="2">
        <f t="shared" si="878"/>
        <v>3</v>
      </c>
      <c r="BG769" s="2">
        <f t="shared" si="879"/>
        <v>3</v>
      </c>
      <c r="BH769" s="2">
        <f t="shared" si="880"/>
        <v>6</v>
      </c>
      <c r="BI769" s="2">
        <f t="shared" si="881"/>
        <v>4</v>
      </c>
      <c r="BJ769" s="2">
        <f t="shared" si="882"/>
        <v>3</v>
      </c>
      <c r="BK769" s="2">
        <f t="shared" si="883"/>
        <v>2</v>
      </c>
      <c r="BL769" s="2">
        <f t="shared" si="884"/>
        <v>2</v>
      </c>
      <c r="BM769" s="2">
        <f t="shared" si="885"/>
        <v>3</v>
      </c>
      <c r="BN769" s="2">
        <f t="shared" si="886"/>
        <v>2</v>
      </c>
      <c r="BO769" s="3">
        <f t="shared" si="908"/>
        <v>2</v>
      </c>
      <c r="BP769">
        <f t="shared" si="909"/>
        <v>3</v>
      </c>
      <c r="BR769">
        <v>2</v>
      </c>
      <c r="BS769">
        <f t="shared" si="887"/>
        <v>1</v>
      </c>
      <c r="BU769" s="1">
        <f t="shared" si="888"/>
        <v>4.1929026839812655</v>
      </c>
      <c r="BV769" s="1">
        <f t="shared" si="889"/>
        <v>1.8189623104639252</v>
      </c>
      <c r="BW769" s="1">
        <f t="shared" si="890"/>
        <v>1.7838666465486119</v>
      </c>
      <c r="BX769" s="1">
        <f t="shared" si="891"/>
        <v>2.4302019198001226</v>
      </c>
      <c r="BY769" s="1">
        <f t="shared" si="892"/>
        <v>2.1959391253648213</v>
      </c>
      <c r="BZ769" s="1">
        <f t="shared" si="893"/>
        <v>2.3067167733669618</v>
      </c>
      <c r="CA769" s="1">
        <f t="shared" si="894"/>
        <v>2.1604651697560318</v>
      </c>
      <c r="CB769" s="1">
        <f t="shared" si="895"/>
        <v>2.4309394037952328</v>
      </c>
      <c r="CC769" s="1">
        <f t="shared" si="896"/>
        <v>2.7202256619873513</v>
      </c>
      <c r="CD769" s="1">
        <f t="shared" si="897"/>
        <v>9.9133701518005406</v>
      </c>
      <c r="CE769" s="1">
        <f t="shared" si="898"/>
        <v>2.1349749585683182</v>
      </c>
      <c r="CF769" s="1">
        <f t="shared" si="899"/>
        <v>2.3747651996515819</v>
      </c>
      <c r="CG769" s="1">
        <f t="shared" si="900"/>
        <v>2.768272764126551</v>
      </c>
      <c r="CH769" s="1">
        <f t="shared" si="901"/>
        <v>3.0465986231679638</v>
      </c>
      <c r="CI769" s="1">
        <f t="shared" si="902"/>
        <v>3.0056650054592047</v>
      </c>
      <c r="CJ769" s="1">
        <f t="shared" si="903"/>
        <v>3.0943711559030644</v>
      </c>
      <c r="CK769" s="1">
        <f t="shared" si="904"/>
        <v>3.0445441684250976</v>
      </c>
      <c r="CL769" s="5">
        <f t="shared" si="910"/>
        <v>3</v>
      </c>
      <c r="CN769" s="9">
        <f t="shared" si="911"/>
        <v>1.7838666465486119</v>
      </c>
    </row>
    <row r="770" spans="1:92" x14ac:dyDescent="0.2">
      <c r="A770" s="4">
        <v>768</v>
      </c>
      <c r="B770" s="1">
        <v>0.25007457094144597</v>
      </c>
      <c r="C770" s="1">
        <v>4.9870000000000001</v>
      </c>
      <c r="D770" s="1">
        <v>82</v>
      </c>
      <c r="E770" s="1">
        <v>13</v>
      </c>
      <c r="F770" s="1">
        <v>5</v>
      </c>
      <c r="G770" s="1">
        <v>11.9682589471734</v>
      </c>
      <c r="H770" s="1">
        <v>7</v>
      </c>
      <c r="I770">
        <v>1500</v>
      </c>
      <c r="J770">
        <v>0.15</v>
      </c>
      <c r="K770">
        <v>37.5</v>
      </c>
      <c r="L770" s="1"/>
      <c r="M770" s="2">
        <f t="shared" ref="M770:M833" si="912">COUNTIF(B770,"&gt;=0.2")+COUNTIF(B770,"&lt;=0.4")+COUNTIF(C770,"&gt;2")+COUNTIF(D770,"&gt;=40")+COUNTIF(D770,"&lt;=60")+COUNTIF(E770,"&gt;=40")+COUNTIF(E770,"&lt;=60")+COUNTIF(F770,"&lt;10")+COUNTIF(G770,"&gt;25")+COUNTIF(H770,"=8")</f>
        <v>4</v>
      </c>
      <c r="N770" s="2">
        <f t="shared" ref="N770:N833" si="913">COUNTIF(B770,"&gt;=0.3")+COUNTIF(B770,"&lt;=0.6")+COUNTIF(C770,"&gt;=0.75")+COUNTIF(C770,"&lt;=2")+COUNTIF(D770,"&gt;=40")+COUNTIF(D770,"&lt;=70")+COUNTIF(E770,"&gt;=30")+COUNTIF(E770,"&lt;=50")+COUNTIF(F770,"&lt;20")+COUNTIF(G770,"&gt;=10")+COUNTIF(G770,"&lt;=25")+COUNTIF(H770,"&gt;=6")+COUNTIF(H770,"&lt;=7")</f>
        <v>7</v>
      </c>
      <c r="O770" s="2">
        <f t="shared" ref="O770:O833" si="914">COUNTIF(B770,"&gt;=0.2")+COUNTIF(B770,"&lt;=0.6")+COUNTIF(C770,"&gt;=0.75")+COUNTIF(C770,"&lt;=1.5")+COUNTIF(D770,"&gt;=40")+COUNTIF(D770,"&lt;=70")+COUNTIF(E770,"&gt;=20")+COUNTIF(E770,"&lt;=50")+COUNTIF(F770,"&lt;30")+COUNTIF(G770,"&gt;=3")+COUNTIF(G770,"&lt;=10")+COUNTIF(H770,"=6")</f>
        <v>4</v>
      </c>
      <c r="P770" s="2">
        <f t="shared" ref="P770:P833" si="915">COUNTIF(B770,"&gt;=0.5")+COUNTIF(B770,"&lt;=0.7")+COUNTIF(C770,"&gt;=0.75")+COUNTIF(C770,"&lt;=1.25")+COUNTIF(D770,"&gt;=20")+COUNTIF(D770,"&lt;=40")+COUNTIF(E770,"&gt;=30")+COUNTIF(E770,"&lt;=40")+COUNTIF(F770,"&gt;=30")+COUNTIF(F770,"&lt;=40")+COUNTIF(G770,"&gt;25")+COUNTIF(H770,"&gt;=7")+COUNTIF(H770,"&lt;=8")</f>
        <v>5</v>
      </c>
      <c r="Q770" s="2">
        <f t="shared" ref="Q770:Q833" si="916">COUNTIF(B770,"&gt;=0.5")+COUNTIF(B770,"&lt;=0.8")+COUNTIF(C770,"&gt;=0.3")+COUNTIF(C770,"&lt;=0.75")+COUNTIF(D770,"&gt;=20")+COUNTIF(D770,"&lt;=40")+COUNTIF(E770,"&gt;=30")+COUNTIF(E770,"&lt;=50")+COUNTIF(F770,"&gt;=20")+COUNTIF(F770,"&lt;=40")+COUNTIF(G770,"&gt;=10")+COUNTIF(G770,"&lt;=25")+COUNTIF(H770,"&gt;=5")+COUNTIF(H770,"&lt;=6")</f>
        <v>6</v>
      </c>
      <c r="R770" s="2">
        <f t="shared" ref="R770:R833" si="917">COUNTIF(B770,"&gt;=0.6")+COUNTIF(B770,"&lt;=0.9")+COUNTIF(C770,"&gt;=0.3")+COUNTIF(C770,"&lt;=0.75")+COUNTIF(D770,"&gt;=20")+COUNTIF(D770,"&lt;=40")+COUNTIF(E770,"&gt;=20")+COUNTIF(E770,"&lt;=50")+COUNTIF(F770,"&gt;=30")+COUNTIF(F770,"&lt;=60")+COUNTIF(G770,"&gt;=3")+COUNTIF(G770,"&lt;=10")+COUNTIF(H770,"&gt;=5")+COUNTIF(H770,"&lt;=6")</f>
        <v>5</v>
      </c>
      <c r="S770" s="2">
        <f t="shared" ref="S770:S833" si="918">COUNTIF(B770,"&gt;=0.2")+COUNTIF(B770,"&lt;=0.5")+COUNTIF(C770,"&gt;=1")+COUNTIF(C770,"&lt;=2")+COUNTIF(D770,"&gt;=60")+COUNTIF(D770,"&lt;=90")+COUNTIF(E770,"&lt;20")+COUNTIF(F770,"&lt;30")+COUNTIF(G770,"&gt;=2")+COUNTIF(G770,"&lt;=4")+COUNTIF(H770,"&gt;=4")+COUNTIF(H770,"&lt;=5")</f>
        <v>7</v>
      </c>
      <c r="T770" s="2">
        <f t="shared" ref="T770:T833" si="919">COUNTIF(B770,"&gt;0.7")+COUNTIF(C770,"&gt;=0.1")+COUNTIF(C770,"&lt;=0.3")+COUNTIF(D770,"&gt;=30")+COUNTIF(D770,"&lt;=50")+COUNTIF(E770,"&gt;=40")+COUNTIF(E770,"&lt;=50")+COUNTIF(F770,"&lt;20")+COUNTIF(G770,"&gt;=3")+COUNTIF(G770,"&lt;=10")+COUNTIF(H770,"=5")</f>
        <v>4</v>
      </c>
      <c r="U770" s="2">
        <f t="shared" ref="U770:U833" si="920">COUNTIF(B770,"&gt;0.8")+COUNTIF(C770,"&gt;=0.1")+COUNTIF(C770,"&lt;=0.25")+COUNTIF(D770,"&gt;=10")+COUNTIF(D770,"&lt;=20")+COUNTIF(E770,"&lt;20")+COUNTIF(F770,"&gt;=60")+COUNTIF(F770,"&lt;=80")+COUNTIF(G770,"&gt;=3")+COUNTIF(G770,"&lt;=10")+COUNTIF(H770,"&gt;=5")+COUNTIF(H770,"&lt;=6")</f>
        <v>5</v>
      </c>
      <c r="V770" s="2">
        <f t="shared" ref="V770:V833" si="921">COUNTIF(B770,"&gt;=0.6")+COUNTIF(B770,"&lt;=0.9")+COUNTIF(C770,"&gt;=0.2")+COUNTIF(C770,"&lt;=0.5")+COUNTIF(D770,"&gt;=20")+COUNTIF(D770,"&lt;=30")+COUNTIF(E770,"&gt;=20")+COUNTIF(E770,"&lt;=40")+COUNTIF(F770,"&gt;=40")+COUNTIF(F770,"&lt;=50")+COUNTIF(G770,"&gt;=5")+COUNTIF(G770,"&lt;=15")+COUNTIF(H770,"&gt;=5")+COUNTIF(H770,"&lt;=6")</f>
        <v>6</v>
      </c>
      <c r="W770" s="2">
        <f t="shared" ref="W770:W833" si="922">COUNTIF(B770,"&lt;0.4")+COUNTIF(C770,"&gt;1")+COUNTIF(D770,"&lt;10")+COUNTIF(E770,"&lt;10")+COUNTIF(F770,"&gt;90")+COUNTIF(G770,"&gt;=3")+COUNTIF(G770,"&lt;=30")+COUNTIF(H770,"=8")</f>
        <v>3</v>
      </c>
      <c r="X770" s="2">
        <f t="shared" ref="X770:X833" si="923">COUNTIF(B770,"&gt;=0.5")+COUNTIF(B770,"&lt;=0.8")+COUNTIF(C770,"&gt;=0.25")+COUNTIF(C770,"&lt;=0.75")+COUNTIF(D770,"&lt;10")+COUNTIF(E770,"&lt;10")+COUNTIF(F770,"&gt;90")+COUNTIF(G770,"&gt;=3")+COUNTIF(G770,"&lt;=15")+COUNTIF(H770,"&gt;=5")+COUNTIF(H770,"&lt;=6")</f>
        <v>3</v>
      </c>
      <c r="Y770" s="2">
        <f t="shared" ref="Y770:Y833" si="924">COUNTIF(B770,"&gt;=0.7")+COUNTIF(B770,"&lt;=0.9")+COUNTIF(C770,"&gt;=0.25")+COUNTIF(C770,"&lt;=1.0")+COUNTIF(D770,"&lt;10")+COUNTIF(E770,"&lt;10")+COUNTIF(F770,"&gt;90")+COUNTIF(G770,"&lt;2")+COUNTIF(H770,"&gt;=4")+COUNTIF(H770,"&lt;=5")</f>
        <v>1</v>
      </c>
      <c r="Z770" s="2">
        <f t="shared" ref="Z770:Z833" si="925">COUNTIF(B770,"&gt;0.9")+COUNTIF(C770,"&lt;0.1")+COUNTIF(D770,"&lt;10")+COUNTIF(E770,"&lt;10")+COUNTIF(F770,"&gt;90")+COUNTIF(G770,"&lt;1")+COUNTIF(H770,"&gt;=3")+COUNTIF(H770,"&lt;=4")</f>
        <v>1</v>
      </c>
      <c r="AA770" s="2">
        <f t="shared" ref="AA770:AA833" si="926">COUNTIF(B770,"&gt;0.9")+COUNTIF(C770,"&lt;0.1")+COUNTIF(D770,"&lt;10")+COUNTIF(E770,"&gt;90")+COUNTIF(F770,"&lt;10")+COUNTIF(G770,"&lt;0.25")+COUNTIF(H770,"&gt;=1")+COUNTIF(H770,"&lt;=2")</f>
        <v>2</v>
      </c>
      <c r="AB770" s="2">
        <f t="shared" ref="AB770:AB833" si="927">COUNTIF(B770,"&gt;0.9")+COUNTIF(C770,"&lt;0.1")+COUNTIF(D770,"&lt;10")+COUNTIF(E770,"&lt;10")+COUNTIF(F770,"&gt;90")+COUNTIF(G770,"&lt;0.25")+COUNTIF(H770,"&gt;=1")+COUNTIF(H770,"&lt;=2")</f>
        <v>1</v>
      </c>
      <c r="AC770" s="2">
        <f t="shared" ref="AC770:AC833" si="928">COUNTIF(B770,"&gt;0.9")+COUNTIF(C770,"&lt;0.1")+COUNTIF(D770,"&lt;10")+COUNTIF(E770,"&lt;10")+COUNTIF(F770,"&gt;90")</f>
        <v>0</v>
      </c>
      <c r="AD770" s="3">
        <f t="shared" si="905"/>
        <v>2</v>
      </c>
      <c r="AE770" s="2">
        <f t="shared" ref="AE770:AE833" si="929">COUNTIF(B770,"&gt;=0.2")+COUNTIF(B770,"&lt;=0.4")+COUNTIF(C770,"&gt;2")+COUNTIF(D770,"&gt;=40")+COUNTIF(D770,"&lt;=60")+COUNTIF(E770,"&gt;=40")+COUNTIF(E770,"&lt;=60")+COUNTIF(F770,"&lt;10")+COUNTIF(G770,"&gt;25")+COUNTIF(H770,"=8")+COUNTIF(I770,"&gt;=1500")+COUNTIF(I770,"&lt;=1800")+COUNTIF(J770,"&gt;=0.10")+COUNTIF(J770,"&lt;=0.20")+COUNTIF(K770,"&gt;=50")+COUNTIF(K770,"&lt;=300")</f>
        <v>7</v>
      </c>
      <c r="AF770" s="2">
        <f t="shared" ref="AF770:AF833" si="930">COUNTIF(B770,"&gt;=0.3")+COUNTIF(B770,"&lt;=0.6")+COUNTIF(C770,"&gt;=0.75")+COUNTIF(C770,"&lt;=2")+COUNTIF(D770,"&gt;=40")+COUNTIF(D770,"&lt;=70")+COUNTIF(E770,"&gt;=30")+COUNTIF(E770,"&lt;=50")+COUNTIF(F770,"&lt;20")+COUNTIF(G770,"&gt;=10")+COUNTIF(G770,"&lt;=25")+COUNTIF(H770,"&gt;=6")+COUNTIF(H770,"&lt;=7")+COUNTIF(I770,"&gt;=1500")+COUNTIF(I770,"&lt;=2200")+COUNTIF(J770,"&gt;=0.10")+COUNTIF(J770,"&lt;=0.20")+COUNTIF(K770,"&lt;75")</f>
        <v>10</v>
      </c>
      <c r="AG770" s="2">
        <f t="shared" ref="AG770:AG833" si="931">COUNTIF(B770,"&gt;=0.2")+COUNTIF(B770,"&lt;=0.6")+COUNTIF(C770,"&gt;=0.75")+COUNTIF(C770,"&lt;=1.5")+COUNTIF(D770,"&gt;=40")+COUNTIF(D770,"&lt;=70")+COUNTIF(E770,"&gt;=20")+COUNTIF(E770,"&lt;=50")+COUNTIF(F770,"&lt;30")+COUNTIF(G770,"&gt;=3")+COUNTIF(G770,"&lt;=10")+COUNTIF(H770,"=6")+COUNTIF(I770,"&gt;=1200")+COUNTIF(I770,"&lt;=1800")+COUNTIF(J770,"&gt;=0.10")+COUNTIF(J770,"&lt;=0.20")+COUNTIF(K770,"&lt;75")</f>
        <v>7</v>
      </c>
      <c r="AH770" s="2">
        <f t="shared" ref="AH770:AH833" si="932">COUNTIF(B770,"&gt;=0.5")+COUNTIF(B770,"&lt;=0.7")+COUNTIF(C770,"&gt;=0.75")+COUNTIF(C770,"&lt;=1.25")+COUNTIF(D770,"&gt;=20")+COUNTIF(D770,"&lt;=40")+COUNTIF(E770,"&gt;=30")+COUNTIF(E770,"&lt;=40")+COUNTIF(F770,"&gt;=30")+COUNTIF(F770,"&lt;=40")+COUNTIF(G770,"&gt;25")+COUNTIF(H770,"&gt;=7")+COUNTIF(H770,"&lt;=8")+COUNTIF(I770,"&gt;=1400")+COUNTIF(I770,"&lt;=1800")+COUNTIF(J770,"&gt;=0.12")+COUNTIF(J770,"&lt;=0.25")+COUNTIF(K770,"&lt;50")</f>
        <v>8</v>
      </c>
      <c r="AI770" s="2">
        <f t="shared" ref="AI770:AI833" si="933">COUNTIF(B770,"&gt;=0.5")+COUNTIF(B770,"&lt;=0.8")+COUNTIF(C770,"&gt;=0.3")+COUNTIF(C770,"&lt;=0.75")+COUNTIF(D770,"&gt;=20")+COUNTIF(D770,"&lt;=40")+COUNTIF(E770,"&gt;=30")+COUNTIF(E770,"&lt;=50")+COUNTIF(F770,"&gt;=20")+COUNTIF(F770,"&lt;=40")+COUNTIF(G770,"&gt;=10")+COUNTIF(G770,"&lt;=25")+COUNTIF(H770,"&gt;=5")+COUNTIF(H770,"&lt;=6")+COUNTIF(I770,"&gt;=1400")+COUNTIF(I770,"&lt;=2000")+COUNTIF(J770,"&gt;=0.12")+COUNTIF(J770,"&lt;=0.25")+COUNTIF(K770,"&lt;25")</f>
        <v>8</v>
      </c>
      <c r="AJ770" s="2">
        <f t="shared" ref="AJ770:AJ833" si="934">COUNTIF(B770,"&gt;=0.6")+COUNTIF(B770,"&lt;=0.9")+COUNTIF(C770,"&gt;=0.3")+COUNTIF(C770,"&lt;=0.75")+COUNTIF(D770,"&gt;=20")+COUNTIF(D770,"&lt;=40")+COUNTIF(E770,"&gt;=20")+COUNTIF(E770,"&lt;=50")+COUNTIF(F770,"&gt;=30")+COUNTIF(F770,"&lt;=60")+COUNTIF(G770,"&gt;=3")+COUNTIF(G770,"&lt;=10")+COUNTIF(H770,"&gt;=5")+COUNTIF(H770,"&lt;=6")+COUNTIF(I770,"&gt;=1200")+COUNTIF(I770,"&lt;=1800")+COUNTIF(J770,"&gt;=0.12")+COUNTIF(J770,"&lt;=0.25")+COUNTIF(K770,"&lt;25")</f>
        <v>7</v>
      </c>
      <c r="AK770" s="2">
        <f t="shared" ref="AK770:AK833" si="935">COUNTIF(B770,"&gt;=0.2")+COUNTIF(B770,"&lt;=0.5")+COUNTIF(C770,"&gt;=1")+COUNTIF(C770,"&lt;=2")+COUNTIF(D770,"&gt;=60")+COUNTIF(D770,"&lt;=90")+COUNTIF(E770,"&lt;20")+COUNTIF(F770,"&lt;30")+COUNTIF(G770,"&gt;=2")+COUNTIF(G770,"&lt;=4")+COUNTIF(H770,"&gt;=4")+COUNTIF(H770,"&lt;=5")+COUNTIF(I770,"&gt;=800")+COUNTIF(I770,"&lt;=1500")+COUNTIF(J770,"&gt;=0.15")+COUNTIF(J770,"&lt;=0.35")+COUNTIF(K770,"&lt;35")</f>
        <v>9</v>
      </c>
      <c r="AL770" s="2">
        <f t="shared" ref="AL770:AL833" si="936">COUNTIF(B770,"&gt;0.7")+COUNTIF(C770,"&gt;=0.1")+COUNTIF(C770,"&lt;=0.3")+COUNTIF(D770,"&gt;=30")+COUNTIF(D770,"&lt;=50")+COUNTIF(E770,"&gt;=40")+COUNTIF(E770,"&lt;=50")+COUNTIF(F770,"&lt;20")+COUNTIF(G770,"&gt;=3")+COUNTIF(G770,"&lt;=10")+COUNTIF(H770,"=5")+COUNTIF(I770,"&gt;=1200")+COUNTIF(I770,"&lt;=1800")+COUNTIF(J770,"&gt;=0.15")+COUNTIF(J770,"&lt;=0.25")+COUNTIF(K770,"&lt;50")</f>
        <v>7</v>
      </c>
      <c r="AM770" s="2">
        <f t="shared" ref="AM770:AM833" si="937">COUNTIF(B770,"&gt;0.8")+COUNTIF(C770,"&gt;=0.1")+COUNTIF(C770,"&lt;=0.25")+COUNTIF(D770,"&gt;=10")+COUNTIF(D770,"&lt;=20")+COUNTIF(E770,"&lt;20")+COUNTIF(F770,"&gt;=60")+COUNTIF(F770,"&lt;=80")+COUNTIF(G770,"&gt;=3")+COUNTIF(G770,"&lt;=10")+COUNTIF(H770,"&gt;=5")+COUNTIF(H770,"&lt;=6")+COUNTIF(I770,"&gt;=1000")+COUNTIF(I770,"&lt;=1800")+COUNTIF(J770,"&gt;=0.12")+COUNTIF(J770,"&lt;=0.25")+COUNTIF(K770,"&lt;10")</f>
        <v>7</v>
      </c>
      <c r="AN770" s="2">
        <f t="shared" ref="AN770:AN833" si="938">COUNTIF(B770,"&gt;=0.6")+COUNTIF(B770,"&lt;=0.9")+COUNTIF(C770,"&gt;=0.2")+COUNTIF(C770,"&lt;=0.5")+COUNTIF(D770,"&gt;=20")+COUNTIF(D770,"&lt;=30")+COUNTIF(E770,"&gt;=20")+COUNTIF(E770,"&lt;=40")+COUNTIF(F770,"&gt;=40")+COUNTIF(F770,"&lt;=50")+COUNTIF(G770,"&gt;=5")+COUNTIF(G770,"&lt;=15")+COUNTIF(H770,"&gt;=5")+COUNTIF(H770,"&lt;=6")+COUNTIF(I770,"&gt;=1000")+COUNTIF(I770,"&lt;=2500")+COUNTIF(J770,"&gt;=0.12")+COUNTIF(J770,"&lt;=0.20")+COUNTIF(K770,"&gt;300")</f>
        <v>8</v>
      </c>
      <c r="AO770" s="2">
        <f t="shared" ref="AO770:AO833" si="939">COUNTIF(B770,"&lt;0.4")+COUNTIF(C770,"&gt;1")+COUNTIF(D770,"&lt;10")+COUNTIF(E770,"&lt;10")+COUNTIF(F770,"&gt;90")+COUNTIF(G770,"&gt;=3")+COUNTIF(G770,"&lt;=30")+COUNTIF(H770,"=8")+COUNTIF(I770,"&gt;=1000")+COUNTIF(I770,"&lt;=1800")+COUNTIF(J770,"&gt;=0.12")+COUNTIF(J770,"&lt;=0.20")+COUNTIF(K770,"=0")</f>
        <v>5</v>
      </c>
      <c r="AP770" s="2">
        <f t="shared" ref="AP770:AP833" si="940">COUNTIF(B770,"&gt;=0.5")+COUNTIF(B770,"&lt;=0.8")+COUNTIF(C770,"&gt;=0.25")+COUNTIF(C770,"&lt;=0.75")+COUNTIF(D770,"&lt;10")+COUNTIF(E770,"&lt;10")+COUNTIF(F770,"&gt;90")+COUNTIF(G770,"&gt;=3")+COUNTIF(G770,"&lt;=15")+COUNTIF(H770,"&gt;=5")+COUNTIF(H770,"&lt;=6")+COUNTIF(I770,"&gt;=1200")+COUNTIF(I770,"&lt;=1800")+COUNTIF(J770,"&gt;=0.15")+COUNTIF(J770,"&lt;=0.25")+COUNTIF(K770,"=0")</f>
        <v>5</v>
      </c>
      <c r="AQ770" s="2">
        <f t="shared" ref="AQ770:AQ833" si="941">COUNTIF(B770,"&gt;=0.7")+COUNTIF(B770,"&lt;=0.9")+COUNTIF(C770,"&gt;=0.25")+COUNTIF(C770,"&lt;=1.0")+COUNTIF(D770,"&lt;10")+COUNTIF(E770,"&lt;10")+COUNTIF(F770,"&gt;90")+COUNTIF(G770,"&lt;2")+COUNTIF(H770,"&gt;=4")+COUNTIF(H770,"&lt;=5")+COUNTIF(I770,"&gt;=1200")+COUNTIF(I770,"&lt;=1600")+COUNTIF(J770,"&gt;=0.15")+COUNTIF(J770,"&lt;=0.25")+COUNTIF(K770,"=0")</f>
        <v>3</v>
      </c>
      <c r="AR770" s="2">
        <f t="shared" ref="AR770:AR833" si="942">COUNTIF(B770,"&gt;0.9")+COUNTIF(C770,"&lt;0.1")+COUNTIF(D770,"&lt;10")+COUNTIF(E770,"&lt;10")+COUNTIF(F770,"&gt;90")+COUNTIF(G770,"&lt;1")+COUNTIF(H770,"&gt;=3")+COUNTIF(H770,"&lt;=4")+COUNTIF(I770,"&gt;=600")+COUNTIF(I770,"&lt;=1400")+COUNTIF(J770,"&gt;=0.20")+COUNTIF(J770,"&lt;=0.35")+COUNTIF(K770,"=0")</f>
        <v>2</v>
      </c>
      <c r="AS770" s="2">
        <f t="shared" ref="AS770:AS833" si="943">COUNTIF(B770,"&gt;0.9")+COUNTIF(C770,"&lt;0.1")+COUNTIF(D770,"&lt;10")+COUNTIF(E770,"&gt;90")+COUNTIF(F770,"&lt;10")+COUNTIF(G770,"&lt;0.25")+COUNTIF(H770,"&gt;=1")+COUNTIF(H770,"&lt;=2")+COUNTIF(I770,"&gt;=1200")+COUNTIF(I770,"&lt;=2500")+COUNTIF(J770,"&gt;=0.15")+COUNTIF(J770,"&lt;=0.30")+COUNTIF(K770,"=0")</f>
        <v>4</v>
      </c>
      <c r="AT770" s="2">
        <f t="shared" ref="AT770:AT833" si="944">COUNTIF(B770,"&gt;0.9")+COUNTIF(C770,"&lt;0.1")+COUNTIF(D770,"&lt;10")+COUNTIF(E770,"&lt;10")+COUNTIF(F770,"&gt;90")+COUNTIF(G770,"&lt;0.25")+COUNTIF(H770,"&gt;=1")+COUNTIF(H770,"&lt;=2")+COUNTIF(I770,"&gt;=1200")+COUNTIF(I770,"&lt;=2500")+COUNTIF(J770,"&gt;=0.15")+COUNTIF(J770,"&lt;=0.30")+COUNTIF(K770,"=0")</f>
        <v>3</v>
      </c>
      <c r="AU770" s="2">
        <f t="shared" ref="AU770:AU833" si="945">COUNTIF(B770,"&gt;0.9")+COUNTIF(C770,"&lt;0.1")+COUNTIF(D770,"&lt;10")+COUNTIF(E770,"&lt;10")+COUNTIF(F770,"&gt;90")+COUNTIF(G770,"&gt;=1")+COUNTIF(G770,"&lt;=2")+COUNTIF(H770,"&lt;0.25")+COUNTIF(I770,"=1500")+COUNTIF(J770,"&gt;=0.02")+COUNTIF(J770,"&lt;=0.10")+COUNTIF(K770,"=0")</f>
        <v>2</v>
      </c>
      <c r="AV770" s="3">
        <f t="shared" si="906"/>
        <v>2</v>
      </c>
      <c r="AW770">
        <f t="shared" si="907"/>
        <v>1</v>
      </c>
      <c r="AX770" s="2">
        <f t="shared" ref="AX770:AX833" si="946">IF(AND(B770&gt;=0.2, B770&lt;=0.4), 1, 0) +
IF(C770&gt;2, 1, 0) +
IF(AND(D770&gt;=40, D770&lt;=60), 1, 0) +
IF(AND(E770&gt;=40, E770&lt;=60), 1, 0) +
IF(AND(F770&lt;10), 1, 0) +
IF(G770&gt;25, 1, 0) +
IF(H770=8, 1, 0) +
IF(AND(I770&gt;=1500, I770&lt;=1800), 1, 0) +
IF(AND(J770&gt;=0.1, J770&lt;=0.2), 1, 0) +
IF(AND(K770&gt;=50, K770&lt;=300), 1, 0)</f>
        <v>5</v>
      </c>
      <c r="AY770" s="2">
        <f t="shared" ref="AY770:AY833" si="947">IF(AND(B770&gt;=0.3, B770&lt;=0.6), 1, 0) +
IF(AND(C770&gt;=0.75, C770&lt;=2), 1, 0) +
IF(AND(D770&gt;=40, D770&lt;=70), 1, 0) +
IF(AND(E770&gt;=30, E770&lt;=50), 1, 0) +
IF(AND(F770&lt;20), 1, 0) +
IF(AND(G770&gt;=10, G770&lt;=25), 1, 0) +
IF(AND(H770&gt;=6, H770&lt;=7), 1, 0) +
IF(AND(I770&gt;=1500, I770&lt;=2200), 1, 0) +
IF(AND(J770&gt;=0.1, J770&lt;=0.2), 1, 0) +
IF(K770&lt;75, 1, 0)</f>
        <v>6</v>
      </c>
      <c r="AZ770" s="2">
        <f t="shared" ref="AZ770:AZ833" si="948">IF(AND(B770&gt;=0.2, B770&lt;=0.6), 1, 0) +
IF(AND(C770&gt;=0.75, C770&lt;=1.5), 1, 0) +
IF(AND(D770&gt;=40, D770&lt;=70), 1, 0) +
IF(AND(E770&gt;=20, E770&lt;=50), 1, 0) +
IF(AND(F770&lt;30), 1, 0) +
IF(AND(G770&gt;=3, G770&lt;=10), 1, 0) +
IF(H770=6, 1, 0) +
IF(AND(I770&gt;=1200, I770&lt;=1800), 1, 0) +
IF(AND(J770&gt;=0.1, J770&lt;=0.2), 1, 0) +
IF(AND(K770&lt;75), 1, 0)</f>
        <v>5</v>
      </c>
      <c r="BA770" s="2">
        <f t="shared" ref="BA770:BA833" si="949">IF(AND(B770&gt;=0.5, B770&lt;=0.7), 1, 0) +
IF(AND(C770&gt;=0.75, C770&lt;=1.25), 1, 0) +
IF(AND(D770&gt;=20, D770&lt;=40), 1, 0) +
IF(AND(E770&gt;=30, E770&lt;=40), 1, 0) +
IF(AND(F770&gt;=30, F770&lt;=40), 1, 0) +
IF(G770&gt;25, 1, 0) +
IF(AND(H770&gt;=7, H770&lt;=8), 1, 0) +
IF(AND(I770&gt;=1400, I770&lt;=1800), 1, 0) +
IF(AND(J770&gt;=0.12, J770&lt;=0.25), 1, 0) +
IF(AND(K770&lt;50), 1, 0)</f>
        <v>4</v>
      </c>
      <c r="BB770" s="2">
        <f t="shared" ref="BB770:BB833" si="950">IF(AND(B770&gt;=0.5, B770&lt;=0.8), 1, 0) +
IF(AND(C770&gt;=0.3, C770&lt;=0.75), 1, 0) +
IF(AND(D770&gt;=20, D770&lt;=40), 1, 0) +
IF(AND(E770&gt;=30, E770&lt;=50), 1, 0) +
IF(AND(F770&gt;=20, F770&lt;=40), 1, 0) +
IF(AND(G770&gt;=10, G770&lt;=25), 1, 0) +
IF(AND(H770&gt;=5, H770&lt;=6), 1, 0) +
IF(AND(I770&gt;=1400, I770&lt;=2000), 1, 0) +
IF(AND(J770&gt;=0.12, J770&lt;=0.25), 1, 0) +
IF(AND(K770&lt;25), 1, 0)</f>
        <v>3</v>
      </c>
      <c r="BC770" s="2">
        <f t="shared" ref="BC770:BC833" si="951">IF(AND(B770&gt;=0.6, B770&lt;=0.9), 1, 0) +
IF(AND(C770&gt;=0.3, C770&lt;=0.75), 1, 0) +
IF(AND(D770&gt;=20, D770&lt;=40), 1, 0) +
IF(AND(E770&gt;=20, E770&lt;=50), 1, 0) +
IF(AND(F770&gt;=30, F770&lt;=60), 1, 0) +
IF(AND(G770&gt;=3, G770&lt;=10), 1, 0) +
IF(AND(H770&gt;=5, H770&lt;=6), 1, 0) +
IF(AND(I770&gt;=1200, I770&lt;=1800), 1, 0) +
IF(AND(J770&gt;=0.12, J770&lt;=0.25), 1, 0) +
IF(AND(K770&lt;25), 1, 0)</f>
        <v>2</v>
      </c>
      <c r="BD770" s="2">
        <f t="shared" ref="BD770:BD833" si="952">IF(AND(B770&gt;=0.2, B770&lt;=0.5), 1, 0) +
IF(AND(C770&gt;=1, C770&lt;=2), 1, 0) +
IF(AND(D770&gt;=60, D770&lt;=90), 1, 0) +
IF(E770&lt;20, 1, 0) +
IF(F770&lt;30, 1, 0) +
IF(AND(G770&gt;=2, G770&lt;=4), 1, 0) +
IF(AND(H770&gt;=4, H770&lt;=5), 1, 0) +
IF(AND(I770&gt;=800, I770&lt;=1500), 1, 0) +
IF(AND(J770&gt;=0.15, J770&lt;=0.35), 1, 0) +
IF(AND(K770&lt;35), 1, 0)</f>
        <v>6</v>
      </c>
      <c r="BE770" s="2">
        <f t="shared" ref="BE770:BE833" si="953">IF(B770&gt;0.8, 1, 0) +
IF(AND(C770&gt;=0.1, C770&lt;=0.25), 1, 0) +
IF(AND(D770&gt;=10, D770&lt;=20), 1, 0) +
IF(E770&lt;20, 1, 0) +
IF(AND(F770&gt;=60, F770&lt;=80), 1, 0) +
IF(AND(G770&gt;=3, G770&lt;=10), 1, 0) +
IF(AND(H770&gt;=5, H770&lt;=6), 1, 0) +
IF(AND(I770&gt;=1000, I770&lt;=1800), 1, 0) +
IF(AND(J770&gt;=0.12, J770&lt;=0.25), 1, 0) +
IF(K770&lt;10, 1, 0)</f>
        <v>3</v>
      </c>
      <c r="BF770" s="2">
        <f t="shared" ref="BF770:BF833" si="954">IF(B770&gt;0.8, 1, 0) +
IF(AND(C770&gt;=0.1, C770&lt;=0.25), 1, 0) +
IF(AND(D770&gt;=10, D770&lt;=20), 1, 0) +
IF(E770&lt;20, 1, 0) +
IF(AND(F770&gt;=60, F770&lt;=80), 1, 0) +
IF(AND(G770&gt;=3, G770&lt;=10), 1, 0) +
IF(AND(H770&gt;=5, H770&lt;=6), 1, 0) +
IF(AND(I770&gt;=1000, I770&lt;=1800), 1, 0) +
IF(AND(J770&gt;=0.12, J770&lt;=0.25), 1, 0) +
IF(K770&lt;10, 1, 0)</f>
        <v>3</v>
      </c>
      <c r="BG770" s="2">
        <f t="shared" ref="BG770:BG833" si="955">IF(AND(B770&gt;=0.6, B770&lt;=0.9), 1, 0) +
IF(AND(C770&gt;=0.2, C770&lt;=0.5), 1, 0) +
IF(AND(D770&gt;=20, D770&lt;=30), 1, 0) +
IF(AND(E770&gt;=20, E770&lt;=40), 1, 0) +
IF(AND(F770&gt;=40, F770&lt;=50), 1, 0) +
IF(AND(G770&gt;=5, G770&lt;=15), 1, 0) +
IF(AND(H770&gt;=5, H770&lt;=6), 1, 0) +
IF(AND(I770&gt;=1000, I770&lt;=2500), 1, 0) +
IF(AND(J770&gt;=0.12, J770&lt;=0.2), 1, 0) +
IF(K770&gt;300, 1, 0)</f>
        <v>3</v>
      </c>
      <c r="BH770" s="2">
        <f t="shared" ref="BH770:BH833" si="956">IF(B770&lt;0.4, 1, 0) +
IF(C770&gt;1, 1, 0) +
IF(D770&lt;10, 1, 0) +
IF(E770&lt;10, 1, 0) +
IF(F770&gt;90, 1, 0) +
IF(AND(G770&gt;=3, G770&lt;=30), 1, 0) +
IF(H770=8, 1, 0) +
IF(AND(I770&gt;=1000, I770&lt;=1800), 1, 0) +
IF(AND(J770&gt;=0.12, J770&lt;=0.2), 1, 0) +
IF(K770=0, 1, 0)</f>
        <v>5</v>
      </c>
      <c r="BI770" s="2">
        <f t="shared" ref="BI770:BI833" si="957">IF(AND(B770&gt;=0.5, B770&lt;=0.8), 1, 0) +
IF(AND(C770&gt;=0.25, C770&lt;=0.75), 1, 0) +
IF(D770&lt;10, 1, 0) +
IF(E770&lt;10, 1, 0) +
IF(F770&gt;90, 1, 0) +
IF(AND(G770&gt;=3, G770&lt;=15), 1, 0) +
IF(AND(H770&gt;=5, H770&lt;=6), 1, 0) +
IF(AND(I770&gt;=1200, I770&lt;=1800), 1, 0) +
IF(AND(J770&gt;=0.15, J770&lt;=0.25), 1, 0) +
IF(K770=0, 1, 0)</f>
        <v>3</v>
      </c>
      <c r="BJ770" s="2">
        <f t="shared" ref="BJ770:BJ833" si="958">IF(AND(B770&gt;=0.7, B770&lt;=0.9), 1, 0) +
IF(AND(C770&gt;=0.25, C770&lt;=1), 1, 0) +
IF(D770&lt;10, 1, 0) +
IF(E770&lt;10, 1, 0) +
IF(F770&gt;90, 1, 0) +
IF(G770&lt;2, 1, 0) +
IF(AND(H770&gt;=4, H770&lt;=5), 1, 0) +
IF(AND(I770&gt;=1200, I770&lt;=1600), 1, 0) +
IF(AND(J770&gt;=0.15, J770&lt;=0.25), 1, 0) +
IF(K770=0, 1, 0)</f>
        <v>2</v>
      </c>
      <c r="BK770" s="2">
        <f t="shared" ref="BK770:BK833" si="959">IF(B770&gt;0.9, 1, 0) +
IF(C770&lt;0.1, 1, 0) +
IF(D770&lt;10, 1, 0) +
IF(E770&gt;90, 1, 0) +
IF(F770&lt;10, 1, 0) +
IF(G770&lt;0.25, 1, 0) +
IF(AND(H770&gt;=1, H770&lt;=2), 1, 0) +
IF(AND(I770&gt;=1200, I770&lt;=2500), 1, 0) +
IF(AND(J770&gt;=0.15, J770&lt;=0.3), 1, 0) +
IF(K770=0, 1, 0)</f>
        <v>3</v>
      </c>
      <c r="BL770" s="2">
        <f t="shared" ref="BL770:BL833" si="960">IF(B770&gt;0.9, 1, 0) +
IF(C770&lt;0.1, 1, 0) +
IF(D770&lt;10, 1, 0) +
IF(E770&gt;90, 1, 0) +
IF(F770&lt;10, 1, 0) +
IF(G770&lt;0.25, 1, 0) +
IF(AND(H770&gt;=1, H770&lt;=2), 1, 0) +
IF(AND(I770&gt;=1200, I770&lt;=2500), 1, 0) +
IF(AND(J770&gt;=0.15, J770&lt;=0.3), 1, 0) +
IF(K770=0, 1, 0)</f>
        <v>3</v>
      </c>
      <c r="BM770" s="2">
        <f t="shared" ref="BM770:BM833" si="961">IF(B770&gt;0.9, 1, 0) +
IF(C770&lt;0.1, 1, 0) +
IF(D770&lt;10, 1, 0) +
IF(E770&lt;10, 1, 0) +
IF(F770&gt;90, 1, 0) +
IF(G770&lt;0.25, 1, 0) +
IF(AND(H770&gt;=1, H770&lt;=2), 1, 0) +
IF(AND(I770&gt;=1200, I770&lt;=2500), 1, 0) +
IF(AND(J770&gt;=0.15, J770&lt;=0.3), 1, 0) +
IF(K770=0, 1, 0)</f>
        <v>2</v>
      </c>
      <c r="BN770" s="2">
        <f t="shared" ref="BN770:BN833" si="962">IF(B770&gt;0.9, 1, 0) +
IF(C770&lt;0.1, 1, 0) +
IF(D770&lt;10, 1, 0) +
IF(E770&lt;10, 1, 0) +
IF(F770&gt;90, 1, 0) +
IF(AND(G770&gt;=1, G770&lt;=2), 1, 0) +
IF(H770&lt;0.25, 1, 0) +
IF(I770=1500, 1, 0) +
IF(AND(J770&gt;=0.02, J770&lt;=0.1), 1, 0) +
IF(K770=0, 1, 0)</f>
        <v>1</v>
      </c>
      <c r="BO770" s="3">
        <f t="shared" si="908"/>
        <v>2</v>
      </c>
      <c r="BP770">
        <f t="shared" si="909"/>
        <v>2</v>
      </c>
      <c r="BR770">
        <v>2</v>
      </c>
      <c r="BS770">
        <f t="shared" ref="BS770:BS833" si="963">COUNTIF(BA771:BQ771, MAX(BA771:BQ771))</f>
        <v>1</v>
      </c>
      <c r="BU770" s="1">
        <f t="shared" ref="BU770:BU833" si="964">SQRT(
AVERAGE(
(IF(B770&lt;&gt;0,((B770-0.3)/B770)^2,0)) +
(IF(C770&lt;&gt;0,((C770-2)/C770)^2,0)) +
(IF(D770&lt;&gt;0,((D770-0.5)/D770)^2,0)) +
(IF(E770&lt;&gt;0,((E770-0.5)/E770)^2,0)) +
(IF(F770&lt;&gt;0,((F770-0.05)/F770)^2,0)) +
(IF(G770&lt;&gt;0,((G770-25)/G770)^2,0)) +
(IF(H770&lt;&gt;0,((H770-8)/H770)^2,0)) +
(IF(I770&lt;&gt;0,((I770-1650)/I770)^2,0)) +
(IF(J770&lt;&gt;0,((J770-0.15)/J770)^2,0)) +
(IF(K770&lt;&gt;0,((IF(D770=0,0,K770)-175)/IF(D770=0,1,K770)))^2)
)
)</f>
        <v>4.2369293885925572</v>
      </c>
      <c r="BV770" s="1">
        <f t="shared" ref="BV770:BV833" si="965">SQRT(
AVERAGE(
(IF(B770&lt;&gt;0,((B770-0.45)/B770)^2,0)) +
(IF(C770&lt;&gt;0,((C770-1.375)/C770)^2,0)) +
(IF(D770&lt;&gt;0,((D770-0.55)/D770)^2,0)) +
(IF(E770&lt;&gt;0,((E770-0.4)/E770)^2,0)) +
(IF(F770&lt;&gt;0,((F770-0.1)/F770)^2,0)) +
(IF(G770&lt;&gt;0,((G770-17.5)/G770)^2,0)) +
(IF(H770&lt;&gt;0,((H770-6.5)/H770)^2,0)) +
(IF(I770&lt;&gt;0,((I770-1850)/I770)^2,0)) +
(IF(J770&lt;&gt;0,((J770-0.15)/J770)^2,0)) +
(IF(K770&lt;&gt;0,((IF(D770=0,0,K770)-37.5)/IF(D770=0,1,K770)))^2)
)
)</f>
        <v>2.079264875014764</v>
      </c>
      <c r="BW770" s="1">
        <f t="shared" ref="BW770:BW833" si="966">SQRT(
AVERAGE(
(IF(B770&lt;&gt;0,((B770-0.4)/B770)^2,0)) +
(IF(C770&lt;&gt;0,((C770-1.125)/C770)^2,0)) +
(IF(D770&lt;&gt;0,((D770-0.55)/D770)^2,0)) +
(IF(E770&lt;&gt;0,((E770-0.35)/E770)^2,0)) +
(IF(F770&lt;&gt;0,((F770-0.15)/F770)^2,0)) +
(IF(G770&lt;&gt;0,((G770-6.5)/G770)^2,0)) +
(IF(H770&lt;&gt;0,((H770-6)/H770)^2,0)) +
(IF(I770&lt;&gt;0,((I770-1500)/I770)^2,0)) +
(IF(J770&lt;&gt;0,((J770-0.15)/J770)^2,0)) +
(IF(K770&lt;&gt;0,((IF(D770=0,0,K770)-37.5)/IF(D770=0,1,K770)))^2)
)
)</f>
        <v>2.01561797094136</v>
      </c>
      <c r="BX770" s="1">
        <f t="shared" ref="BX770:BX833" si="967">SQRT(
AVERAGE(
(IF(B770&lt;&gt;0,((B770-0.6)/B770)^2,0)) +
(IF(C770&lt;&gt;0,((C770-1)/C770)^2,0)) +
(IF(D770&lt;&gt;0,((D770-0.3)/D770)^2,0)) +
(IF(E770&lt;&gt;0,((E770-0.35)/E770)^2,0)) +
(IF(F770&lt;&gt;0,((F770-0.35)/F770)^2,0)) +
(IF(G770&lt;&gt;0,((G770-27.5)/G770)^2,0)) +
(IF(H770&lt;&gt;0,((H770-7.5)/H770)^2,0)) +
(IF(I770&lt;&gt;0,((I770-1600)/I770)^2,0)) +
(IF(J770&lt;&gt;0,((J770-0.185)/J770)^2,0)) +
(IF(K770&lt;&gt;0,((IF(D770=0,0,K770)-25)/IF(D770=0,1,K770)))^2)
)
)</f>
        <v>2.6946020726967097</v>
      </c>
      <c r="BY770" s="1">
        <f t="shared" ref="BY770:BY833" si="968">SQRT(
AVERAGE(
(IF(B770&lt;&gt;0,((B770-0.65)/B770)^2,0)) +
(IF(C770&lt;&gt;0,((C770-0.525)/C770)^2,0)) +
(IF(D770&lt;&gt;0,((D770-0.3)/D770)^2,0)) +
(IF(E770&lt;&gt;0,((E770-0.4)/E770)^2,0)) +
(IF(F770&lt;&gt;0,((F770-0.3)/F770)^2,0)) +
(IF(G770&lt;&gt;0,((G770-17.5)/G770)^2,0)) +
(IF(H770&lt;&gt;0,((H770-5.5)/H770)^2,0)) +
(IF(I770&lt;&gt;0,((I770-1700)/I770)^2,0)) +
(IF(J770&lt;&gt;0,((J770-0.185)/J770)^2,0)) +
(IF(K770&lt;&gt;0,((IF(D770=0,0,K770)-12.5)/IF(D770=0,1,K770)))^2)
)
)</f>
        <v>2.6362803587471833</v>
      </c>
      <c r="BZ770" s="1">
        <f t="shared" ref="BZ770:BZ833" si="969">SQRT(
AVERAGE(
(IF(B770&lt;&gt;0,((B770-0.75)/B770)^2,0)) +
(IF(C770&lt;&gt;0,((C770-0.525)/C770)^2,0)) +
(IF(D770&lt;&gt;0,((D770-0.3)/D770)^2,0)) +
(IF(E770&lt;&gt;0,((E770-0.35)/E770)^2,0)) +
(IF(F770&lt;&gt;0,((F770-0.45)/F770)^2,0)) +
(IF(G770&lt;&gt;0,((G770-6.5)/G770)^2,0)) +
(IF(H770&lt;&gt;0,((H770-5.5)/H770)^2,0)) +
(IF(I770&lt;&gt;0,((I770-1500)/I770)^2,0)) +
(IF(J770&lt;&gt;0,((J770-0.185)/J770)^2,0)) +
(IF(K770&lt;&gt;0,((IF(D770=0,0,K770)-12.5)/IF(D770=0,1,K770)))^2)
)
)</f>
        <v>2.8841280354957854</v>
      </c>
      <c r="CA770" s="1">
        <f t="shared" ref="CA770:CA833" si="970">SQRT(
AVERAGE(
(IF(B770&lt;&gt;0,((B770-0.35)/B770)^2,0)) +
(IF(C770&lt;&gt;0,((C770-1.5)/C770)^2,0)) +
(IF(D770&lt;&gt;0,((D770-0.75)/D770)^2,0)) +
(IF(E770&lt;&gt;0,((E770-0.1)/E770)^2,0)) +
(IF(F770&lt;&gt;0,((F770-0.15)/F770)^2,0)) +
(IF(G770&lt;&gt;0,((G770-3)/G770)^2,0)) +
(IF(H770&lt;&gt;0,((H770-4.5)/H770)^2,0)) +
(IF(I770&lt;&gt;0,((I770-1150)/I770)^2,0)) +
(IF(J770&lt;&gt;0,((J770-0.25)/J770)^2,0)) +
(IF(K770&lt;&gt;0,((IF(D770=0,0,K770)-17.5)/IF(D770=0,1,K770)))^2)
)
)</f>
        <v>2.2423933073195208</v>
      </c>
      <c r="CB770" s="1">
        <f t="shared" ref="CB770:CB833" si="971">SQRT(
AVERAGE(
(IF(B770&lt;&gt;0,((B770-0.85)/B770)^2,0)) +
(IF(C770&lt;&gt;0,((C770-0.2)/C770)^2,0)) +
(IF(D770&lt;&gt;0,((D770-0.4)/D770)^2,0)) +
(IF(E770&lt;&gt;0,((E770-0.45)/E770)^2,0)) +
(IF(F770&lt;&gt;0,((F770-0.1)/F770)^2,0)) +
(IF(G770&lt;&gt;0,((G770-6.5)/G770)^2,0)) +
(IF(H770&lt;&gt;0,((H770-5)/H770)^2,0)) +
(IF(I770&lt;&gt;0,((I770-1500)/I770)^2,0)) +
(IF(J770&lt;&gt;0,((J770-0.2)/J770)^2,0)) +
(IF(K770&lt;&gt;0,((IF(D770=0,0,K770)-25)/IF(D770=0,1,K770)))^2)
)
)</f>
        <v>3.1736066222770347</v>
      </c>
      <c r="CC770" s="1">
        <f t="shared" ref="CC770:CC833" si="972">SQRT(
AVERAGE(
(IF(B770&lt;&gt;0,((B770-0.9)/B770)^2,0)) +
(IF(C770&lt;&gt;0,((C770-0.175)/C770)^2,0)) +
(IF(D770&lt;&gt;0,((D770-0.15)/D770)^2,0)) +
(IF(E770&lt;&gt;0,((E770-0.1)/E770)^2,0)) +
(IF(F770&lt;&gt;0,((F770-0.7)/F770)^2,0)) +
(IF(G770&lt;&gt;0,((G770-6.5)/G770)^2,0)) +
(IF(H770&lt;&gt;0,((H770-5.5)/H770)^2,0)) +
(IF(I770&lt;&gt;0,((I770-1400)/I770)^2,0)) +
(IF(J770&lt;&gt;0,((J770-0.185)/J770)^2,0)) +
(IF(K770&lt;&gt;0,((IF(D770=0,0,K770)-5)/IF(D770=0,1,K770)))^2)
)
)</f>
        <v>3.3868510839009685</v>
      </c>
      <c r="CD770" s="1">
        <f t="shared" ref="CD770:CD833" si="973">SQRT(
AVERAGE(
(IF(B770&lt;&gt;0,((B770-0.75)/B770)^2,0)) +
(IF(C770&lt;&gt;0,((C770-0.35)/C770)^2,0)) +
(IF(D770&lt;&gt;0,((D770-0.25)/D770)^2,0)) +
(IF(E770&lt;&gt;0,((E770-0.3)/E770)^2,0)) +
(IF(F770&lt;&gt;0,((F770-0.45)/F770)^2,0)) +
(IF(G770&lt;&gt;0,((G770-10)/G770)^2,0)) +
(IF(H770&lt;&gt;0,((H770-5.5)/H770)^2,0)) +
(IF(I770&lt;&gt;0,((I770-1750)/I770)^2,0)) +
(IF(J770&lt;&gt;0,((J770-0.16)/J770)^2,0)) +
(IF(K770&lt;&gt;0,((IF(D770=0,0,K770)-400)/IF(D770=0,1,K770)))^2)
)
)</f>
        <v>10.059175141465007</v>
      </c>
      <c r="CE770" s="1">
        <f t="shared" ref="CE770:CE833" si="974">SQRT(
AVERAGE(
(IF(B770&lt;&gt;0,((B770-0.2)/B770)^2,0)) +
(IF(C770&lt;&gt;0,((C770-2)/C770)^2,0)) +
(IF(D770&lt;&gt;0,((D770-0.05)/D770)^2,0)) +
(IF(E770&lt;&gt;0,((E770-0.05)/E770)^2,0)) +
(IF(F770&lt;&gt;0,((F770-0.95)/F770)^2,0)) +
(IF(G770&lt;&gt;0,((G770-16.5)/G770)^2,0)) +
(IF(H770&lt;&gt;0,((H770-8)/H770)^2,0)) +
(IF(I770&lt;&gt;0,((I770-1500)/I770)^2,0)) +
(IF(J770&lt;&gt;0,((J770-0.15)/J770)^2,0)) +
(IF(K770&lt;&gt;0,((IF(D770=0,0,K770)-0)/IF(D770=0,1,K770)))^2)
)
)</f>
        <v>2.0517870504278837</v>
      </c>
      <c r="CF770" s="1">
        <f t="shared" ref="CF770:CF833" si="975">SQRT(
AVERAGE(
(IF(B770&lt;&gt;0,((B770-0.65)/B770)^2,0)) +
(IF(C770&lt;&gt;0,((C770-0.5)/C770)^2,0)) +
(IF(D770&lt;&gt;0,((D770-0.05)/D770)^2,0)) +
(IF(E770&lt;&gt;0,((E770-0.05)/E770)^2,0)) +
(IF(F770&lt;&gt;0,((F770-0.95)/F770)^2,0)) +
(IF(G770&lt;&gt;0,((G770-9)/G770)^2,0)) +
(IF(H770&lt;&gt;0,((H770-5.5)/H770)^2,0)) +
(IF(I770&lt;&gt;0,((I770-1400)/I770)^2,0)) +
(IF(J770&lt;&gt;0,((J770-0.2)/J770)^2,0)) +
(IF(K770&lt;&gt;0,((IF(D770=0,0,K770)-0)/IF(D770=0,1,K770)))^2)
)
)</f>
        <v>2.6902113585717156</v>
      </c>
      <c r="CG770" s="1">
        <f t="shared" ref="CG770:CG833" si="976">SQRT(
AVERAGE(
(IF(B770&lt;&gt;0,((B770-0.8)/B770)^2,0)) +
(IF(C770&lt;&gt;0,((C770-0.625)/C770)^2,0)) +
(IF(D770&lt;&gt;0,((D770-0.05)/D770)^2,0)) +
(IF(E770&lt;&gt;0,((E770-0.05)/E770)^2,0)) +
(IF(F770&lt;&gt;0,((F770-0.95)/F770)^2,0)) +
(IF(G770&lt;&gt;0,((G770-1)/G770)^2,0)) +
(IF(H770&lt;&gt;0,((H770-4.5)/H770)^2,0)) +
(IF(I770&lt;&gt;0,((I770-1100)/I770)^2,0)) +
(IF(J770&lt;&gt;0,((J770-0.225)/J770)^2,0)) +
(IF(K770&lt;&gt;0,((IF(D770=0,0,K770)-0)/IF(D770=0,1,K770)))^2)
)
)</f>
        <v>3.2460122183454616</v>
      </c>
      <c r="CH770" s="1">
        <f t="shared" ref="CH770:CH833" si="977">SQRT(
AVERAGE(
(IF(B770&lt;&gt;0,((B770-0.95)/B770)^2,0)) +
(IF(C770&lt;&gt;0,((C770-0.05)/C770)^2,0)) +
(IF(D770&lt;&gt;0,((D770-0.05)/D770)^2,0)) +
(IF(E770&lt;&gt;0,((E770-0.05)/E770)^2,0)) +
(IF(F770&lt;&gt;0,((F770-0.95)/F770)^2,0)) +
(IF(G770&lt;&gt;0,((G770-0.5)/G770)^2,0)) +
(IF(H770&lt;&gt;0,((H770-3.5)/H770)^2,0)) +
(IF(I770&lt;&gt;0,((I770-1400)/I770)^2,0)) +
(IF(J770&lt;&gt;0,((J770-0.2)/J770)^2,0)) +
(IF(K770&lt;&gt;0,((IF(D770=0,0,K770)-0)/IF(D770=0,1,K770)))^2)
)
)</f>
        <v>3.7073783156326416</v>
      </c>
      <c r="CI770" s="1">
        <f t="shared" ref="CI770:CI833" si="978">SQRT(
AVERAGE(
(IF(B770&lt;&gt;0,((B770-0.95)/B770)^2,0)) +
(IF(C770&lt;&gt;0,((C770-0.05)/C770)^2,0)) +
(IF(D770&lt;&gt;0,((D770-0.05)/D770)^2,0)) +
(IF(E770&lt;&gt;0,((E770-0.95)/E770)^2,0)) +
(IF(F770&lt;&gt;0,((F770-0.05)/F770)^2,0)) +
(IF(G770&lt;&gt;0,((G770-0.1)/G770)^2,0)) +
(IF(H770&lt;&gt;0,((H770-1.5)/H770)^2,0)) +
(IF(I770&lt;&gt;0,((I770-1350)/I770)^2,0)) +
(IF(J770&lt;&gt;0,((J770-0.225)/J770)^2,0)) +
(IF(K770&lt;&gt;0,((IF(D770=0,0,K770)-0)/IF(D770=0,1,K770)))^2)
)
)</f>
        <v>3.8095245396972017</v>
      </c>
      <c r="CJ770" s="1">
        <f t="shared" ref="CJ770:CJ833" si="979">SQRT(
AVERAGE(
(IF(B770&lt;&gt;0,((B770-0.95)/B770)^2,0)) +
(IF(C770&lt;&gt;0,((C770-0.05)/C770)^2,0)) +
(IF(D770&lt;&gt;0,((D770-0.05)/D770)^2,0)) +
(IF(E770&lt;&gt;0,((E770-0.95)/E770)^2,0)) +
(IF(F770&lt;&gt;0,((F770-0.05)/F770)^2,0)) +
(IF(G770&lt;&gt;0,((G770-0.125)/G770)^2,0)) +
(IF(H770&lt;&gt;0,((H770-1.5)/H770)^2,0)) +
(IF(I770&lt;&gt;0,((I770-1000)/I770)^2,0)) +
(IF(J770&lt;&gt;0,((J770-0.275)/J770)^2,0)) +
(IF(K770&lt;&gt;0,((IF(D770=0,0,K770)-0)/IF(D770=0,1,K770)))^2)
)
)</f>
        <v>3.879934835404597</v>
      </c>
      <c r="CK770" s="1">
        <f t="shared" ref="CK770:CK833" si="980">SQRT(
AVERAGE(
(IF(B770&lt;&gt;0,((B770-0.95)/B770)^2,0)) +
(IF(C770&lt;&gt;0,((C770-0.05)/C770)^2,0)) +
(IF(D770&lt;&gt;0,((D770-0.05)/D770)^2,0)) +
(IF(E770&lt;&gt;0,((E770-0.95)/E770)^2,0)) +
(IF(F770&lt;&gt;0,((F770-0.05)/F770)^2,0)) +
(IF(G770&lt;&gt;0,((G770-0)/G770)^2,0)) +
(IF(H770&lt;&gt;0,((H770-1)/H770)^2,0)) +
(IF(I770&lt;&gt;0,((I770-1500)/I770)^2,0)) +
(IF(J770&lt;&gt;0,((J770-0.06)/J770)^2,0)) +
(IF(K770&lt;&gt;0,((IF(D770=0,0,K770)-0)/IF(D770=0,1,K770)))^2)
)
)</f>
        <v>3.8401126562159416</v>
      </c>
      <c r="CL770" s="5">
        <f t="shared" si="910"/>
        <v>3</v>
      </c>
      <c r="CN770" s="9">
        <f t="shared" si="911"/>
        <v>2.01561797094136</v>
      </c>
    </row>
    <row r="771" spans="1:92" x14ac:dyDescent="0.2">
      <c r="A771" s="4">
        <v>769</v>
      </c>
      <c r="B771" s="1">
        <v>0.32338922872607201</v>
      </c>
      <c r="C771" s="1">
        <v>24.416</v>
      </c>
      <c r="D771" s="1">
        <v>91</v>
      </c>
      <c r="E771" s="1">
        <v>2</v>
      </c>
      <c r="F771" s="1">
        <v>7</v>
      </c>
      <c r="G771" s="1">
        <v>10.3590002538637</v>
      </c>
      <c r="H771" s="1">
        <v>7</v>
      </c>
      <c r="I771">
        <v>1500</v>
      </c>
      <c r="J771">
        <v>0.15</v>
      </c>
      <c r="K771">
        <v>37.5</v>
      </c>
      <c r="L771" s="1"/>
      <c r="M771" s="2">
        <f t="shared" si="912"/>
        <v>4</v>
      </c>
      <c r="N771" s="2">
        <f t="shared" si="913"/>
        <v>7</v>
      </c>
      <c r="O771" s="2">
        <f t="shared" si="914"/>
        <v>4</v>
      </c>
      <c r="P771" s="2">
        <f t="shared" si="915"/>
        <v>5</v>
      </c>
      <c r="Q771" s="2">
        <f t="shared" si="916"/>
        <v>6</v>
      </c>
      <c r="R771" s="2">
        <f t="shared" si="917"/>
        <v>5</v>
      </c>
      <c r="S771" s="2">
        <f t="shared" si="918"/>
        <v>6</v>
      </c>
      <c r="T771" s="2">
        <f t="shared" si="919"/>
        <v>4</v>
      </c>
      <c r="U771" s="2">
        <f t="shared" si="920"/>
        <v>5</v>
      </c>
      <c r="V771" s="2">
        <f t="shared" si="921"/>
        <v>6</v>
      </c>
      <c r="W771" s="2">
        <f t="shared" si="922"/>
        <v>4</v>
      </c>
      <c r="X771" s="2">
        <f t="shared" si="923"/>
        <v>4</v>
      </c>
      <c r="Y771" s="2">
        <f t="shared" si="924"/>
        <v>2</v>
      </c>
      <c r="Z771" s="2">
        <f t="shared" si="925"/>
        <v>2</v>
      </c>
      <c r="AA771" s="2">
        <f t="shared" si="926"/>
        <v>2</v>
      </c>
      <c r="AB771" s="2">
        <f t="shared" si="927"/>
        <v>2</v>
      </c>
      <c r="AC771" s="2">
        <f t="shared" si="928"/>
        <v>1</v>
      </c>
      <c r="AD771" s="3">
        <f t="shared" ref="AD771:AD834" si="981">MATCH(MAX(M771:AC771), M771:AC771, 0)</f>
        <v>2</v>
      </c>
      <c r="AE771" s="2">
        <f t="shared" si="929"/>
        <v>7</v>
      </c>
      <c r="AF771" s="2">
        <f t="shared" si="930"/>
        <v>10</v>
      </c>
      <c r="AG771" s="2">
        <f t="shared" si="931"/>
        <v>7</v>
      </c>
      <c r="AH771" s="2">
        <f t="shared" si="932"/>
        <v>8</v>
      </c>
      <c r="AI771" s="2">
        <f t="shared" si="933"/>
        <v>8</v>
      </c>
      <c r="AJ771" s="2">
        <f t="shared" si="934"/>
        <v>7</v>
      </c>
      <c r="AK771" s="2">
        <f t="shared" si="935"/>
        <v>8</v>
      </c>
      <c r="AL771" s="2">
        <f t="shared" si="936"/>
        <v>7</v>
      </c>
      <c r="AM771" s="2">
        <f t="shared" si="937"/>
        <v>7</v>
      </c>
      <c r="AN771" s="2">
        <f t="shared" si="938"/>
        <v>8</v>
      </c>
      <c r="AO771" s="2">
        <f t="shared" si="939"/>
        <v>6</v>
      </c>
      <c r="AP771" s="2">
        <f t="shared" si="940"/>
        <v>6</v>
      </c>
      <c r="AQ771" s="2">
        <f t="shared" si="941"/>
        <v>4</v>
      </c>
      <c r="AR771" s="2">
        <f t="shared" si="942"/>
        <v>3</v>
      </c>
      <c r="AS771" s="2">
        <f t="shared" si="943"/>
        <v>4</v>
      </c>
      <c r="AT771" s="2">
        <f t="shared" si="944"/>
        <v>4</v>
      </c>
      <c r="AU771" s="2">
        <f t="shared" si="945"/>
        <v>3</v>
      </c>
      <c r="AV771" s="3">
        <f t="shared" ref="AV771:AV834" si="982">MATCH(MAX(AE771:AU771), AE771:AU771, 0)</f>
        <v>2</v>
      </c>
      <c r="AW771">
        <f t="shared" ref="AW771:AW834" si="983">COUNTIF(AE771:AU771, MAX(AE771:AU771))</f>
        <v>1</v>
      </c>
      <c r="AX771" s="2">
        <f t="shared" si="946"/>
        <v>5</v>
      </c>
      <c r="AY771" s="2">
        <f t="shared" si="947"/>
        <v>7</v>
      </c>
      <c r="AZ771" s="2">
        <f t="shared" si="948"/>
        <v>5</v>
      </c>
      <c r="BA771" s="2">
        <f t="shared" si="949"/>
        <v>4</v>
      </c>
      <c r="BB771" s="2">
        <f t="shared" si="950"/>
        <v>3</v>
      </c>
      <c r="BC771" s="2">
        <f t="shared" si="951"/>
        <v>2</v>
      </c>
      <c r="BD771" s="2">
        <f t="shared" si="952"/>
        <v>5</v>
      </c>
      <c r="BE771" s="2">
        <f t="shared" si="953"/>
        <v>3</v>
      </c>
      <c r="BF771" s="2">
        <f t="shared" si="954"/>
        <v>3</v>
      </c>
      <c r="BG771" s="2">
        <f t="shared" si="955"/>
        <v>3</v>
      </c>
      <c r="BH771" s="2">
        <f t="shared" si="956"/>
        <v>6</v>
      </c>
      <c r="BI771" s="2">
        <f t="shared" si="957"/>
        <v>4</v>
      </c>
      <c r="BJ771" s="2">
        <f t="shared" si="958"/>
        <v>3</v>
      </c>
      <c r="BK771" s="2">
        <f t="shared" si="959"/>
        <v>3</v>
      </c>
      <c r="BL771" s="2">
        <f t="shared" si="960"/>
        <v>3</v>
      </c>
      <c r="BM771" s="2">
        <f t="shared" si="961"/>
        <v>3</v>
      </c>
      <c r="BN771" s="2">
        <f t="shared" si="962"/>
        <v>2</v>
      </c>
      <c r="BO771" s="3">
        <f t="shared" ref="BO771:BO834" si="984">MATCH(MAX(AX771:BN771), AX771:BN771, 0)</f>
        <v>2</v>
      </c>
      <c r="BP771">
        <f t="shared" ref="BP771:BP834" si="985">COUNTIF(AX771:BN771, MAX(AX771:BN771))</f>
        <v>1</v>
      </c>
      <c r="BR771">
        <v>2</v>
      </c>
      <c r="BS771">
        <f t="shared" si="963"/>
        <v>2</v>
      </c>
      <c r="BU771" s="1">
        <f t="shared" si="964"/>
        <v>4.3425637836581386</v>
      </c>
      <c r="BV771" s="1">
        <f t="shared" si="965"/>
        <v>2.0440538815342295</v>
      </c>
      <c r="BW771" s="1">
        <f t="shared" si="966"/>
        <v>1.9368663952788763</v>
      </c>
      <c r="BX771" s="1">
        <f t="shared" si="967"/>
        <v>2.6722744904393658</v>
      </c>
      <c r="BY771" s="1">
        <f t="shared" si="968"/>
        <v>2.3589853835922501</v>
      </c>
      <c r="BZ771" s="1">
        <f t="shared" si="969"/>
        <v>2.4353435338707685</v>
      </c>
      <c r="CA771" s="1">
        <f t="shared" si="970"/>
        <v>2.2686801368758536</v>
      </c>
      <c r="CB771" s="1">
        <f t="shared" si="971"/>
        <v>2.5771156817455623</v>
      </c>
      <c r="CC771" s="1">
        <f t="shared" si="972"/>
        <v>2.8051366280232628</v>
      </c>
      <c r="CD771" s="1">
        <f t="shared" si="973"/>
        <v>9.9412348155596089</v>
      </c>
      <c r="CE771" s="1">
        <f t="shared" si="974"/>
        <v>2.2487375772726992</v>
      </c>
      <c r="CF771" s="1">
        <f t="shared" si="975"/>
        <v>2.4196459424649071</v>
      </c>
      <c r="CG771" s="1">
        <f t="shared" si="976"/>
        <v>2.8430567454634561</v>
      </c>
      <c r="CH771" s="1">
        <f t="shared" si="977"/>
        <v>3.1174044915580956</v>
      </c>
      <c r="CI771" s="1">
        <f t="shared" si="978"/>
        <v>3.1414596373147829</v>
      </c>
      <c r="CJ771" s="1">
        <f t="shared" si="979"/>
        <v>3.2263834097325499</v>
      </c>
      <c r="CK771" s="1">
        <f t="shared" si="980"/>
        <v>3.178888057978253</v>
      </c>
      <c r="CL771" s="5">
        <f t="shared" ref="CL771:CL834" si="986">MATCH(MIN(BU771:CK771), BU771:CK771, 0)</f>
        <v>3</v>
      </c>
      <c r="CN771" s="9">
        <f t="shared" ref="CN771:CN834" si="987">MIN(BU771:CK771)</f>
        <v>1.9368663952788763</v>
      </c>
    </row>
    <row r="772" spans="1:92" x14ac:dyDescent="0.2">
      <c r="A772" s="4">
        <v>770</v>
      </c>
      <c r="B772" s="1">
        <v>0.25393165087675701</v>
      </c>
      <c r="C772" s="1">
        <v>6.915</v>
      </c>
      <c r="D772" s="1">
        <v>86</v>
      </c>
      <c r="E772" s="1">
        <v>6</v>
      </c>
      <c r="F772" s="1">
        <v>8</v>
      </c>
      <c r="G772" s="1">
        <v>11.2951723033064</v>
      </c>
      <c r="H772" s="1">
        <v>7</v>
      </c>
      <c r="I772">
        <v>1500</v>
      </c>
      <c r="J772">
        <v>0.15</v>
      </c>
      <c r="K772">
        <v>37.5</v>
      </c>
      <c r="L772" s="1"/>
      <c r="M772" s="2">
        <f t="shared" si="912"/>
        <v>4</v>
      </c>
      <c r="N772" s="2">
        <f t="shared" si="913"/>
        <v>7</v>
      </c>
      <c r="O772" s="2">
        <f t="shared" si="914"/>
        <v>4</v>
      </c>
      <c r="P772" s="2">
        <f t="shared" si="915"/>
        <v>5</v>
      </c>
      <c r="Q772" s="2">
        <f t="shared" si="916"/>
        <v>6</v>
      </c>
      <c r="R772" s="2">
        <f t="shared" si="917"/>
        <v>5</v>
      </c>
      <c r="S772" s="2">
        <f t="shared" si="918"/>
        <v>7</v>
      </c>
      <c r="T772" s="2">
        <f t="shared" si="919"/>
        <v>4</v>
      </c>
      <c r="U772" s="2">
        <f t="shared" si="920"/>
        <v>5</v>
      </c>
      <c r="V772" s="2">
        <f t="shared" si="921"/>
        <v>6</v>
      </c>
      <c r="W772" s="2">
        <f t="shared" si="922"/>
        <v>4</v>
      </c>
      <c r="X772" s="2">
        <f t="shared" si="923"/>
        <v>4</v>
      </c>
      <c r="Y772" s="2">
        <f t="shared" si="924"/>
        <v>2</v>
      </c>
      <c r="Z772" s="2">
        <f t="shared" si="925"/>
        <v>2</v>
      </c>
      <c r="AA772" s="2">
        <f t="shared" si="926"/>
        <v>2</v>
      </c>
      <c r="AB772" s="2">
        <f t="shared" si="927"/>
        <v>2</v>
      </c>
      <c r="AC772" s="2">
        <f t="shared" si="928"/>
        <v>1</v>
      </c>
      <c r="AD772" s="3">
        <f t="shared" si="981"/>
        <v>2</v>
      </c>
      <c r="AE772" s="2">
        <f t="shared" si="929"/>
        <v>7</v>
      </c>
      <c r="AF772" s="2">
        <f t="shared" si="930"/>
        <v>10</v>
      </c>
      <c r="AG772" s="2">
        <f t="shared" si="931"/>
        <v>7</v>
      </c>
      <c r="AH772" s="2">
        <f t="shared" si="932"/>
        <v>8</v>
      </c>
      <c r="AI772" s="2">
        <f t="shared" si="933"/>
        <v>8</v>
      </c>
      <c r="AJ772" s="2">
        <f t="shared" si="934"/>
        <v>7</v>
      </c>
      <c r="AK772" s="2">
        <f t="shared" si="935"/>
        <v>9</v>
      </c>
      <c r="AL772" s="2">
        <f t="shared" si="936"/>
        <v>7</v>
      </c>
      <c r="AM772" s="2">
        <f t="shared" si="937"/>
        <v>7</v>
      </c>
      <c r="AN772" s="2">
        <f t="shared" si="938"/>
        <v>8</v>
      </c>
      <c r="AO772" s="2">
        <f t="shared" si="939"/>
        <v>6</v>
      </c>
      <c r="AP772" s="2">
        <f t="shared" si="940"/>
        <v>6</v>
      </c>
      <c r="AQ772" s="2">
        <f t="shared" si="941"/>
        <v>4</v>
      </c>
      <c r="AR772" s="2">
        <f t="shared" si="942"/>
        <v>3</v>
      </c>
      <c r="AS772" s="2">
        <f t="shared" si="943"/>
        <v>4</v>
      </c>
      <c r="AT772" s="2">
        <f t="shared" si="944"/>
        <v>4</v>
      </c>
      <c r="AU772" s="2">
        <f t="shared" si="945"/>
        <v>3</v>
      </c>
      <c r="AV772" s="3">
        <f t="shared" si="982"/>
        <v>2</v>
      </c>
      <c r="AW772">
        <f t="shared" si="983"/>
        <v>1</v>
      </c>
      <c r="AX772" s="2">
        <f t="shared" si="946"/>
        <v>5</v>
      </c>
      <c r="AY772" s="2">
        <f t="shared" si="947"/>
        <v>6</v>
      </c>
      <c r="AZ772" s="2">
        <f t="shared" si="948"/>
        <v>5</v>
      </c>
      <c r="BA772" s="2">
        <f t="shared" si="949"/>
        <v>4</v>
      </c>
      <c r="BB772" s="2">
        <f t="shared" si="950"/>
        <v>3</v>
      </c>
      <c r="BC772" s="2">
        <f t="shared" si="951"/>
        <v>2</v>
      </c>
      <c r="BD772" s="2">
        <f t="shared" si="952"/>
        <v>6</v>
      </c>
      <c r="BE772" s="2">
        <f t="shared" si="953"/>
        <v>3</v>
      </c>
      <c r="BF772" s="2">
        <f t="shared" si="954"/>
        <v>3</v>
      </c>
      <c r="BG772" s="2">
        <f t="shared" si="955"/>
        <v>3</v>
      </c>
      <c r="BH772" s="2">
        <f t="shared" si="956"/>
        <v>6</v>
      </c>
      <c r="BI772" s="2">
        <f t="shared" si="957"/>
        <v>4</v>
      </c>
      <c r="BJ772" s="2">
        <f t="shared" si="958"/>
        <v>3</v>
      </c>
      <c r="BK772" s="2">
        <f t="shared" si="959"/>
        <v>3</v>
      </c>
      <c r="BL772" s="2">
        <f t="shared" si="960"/>
        <v>3</v>
      </c>
      <c r="BM772" s="2">
        <f t="shared" si="961"/>
        <v>3</v>
      </c>
      <c r="BN772" s="2">
        <f t="shared" si="962"/>
        <v>2</v>
      </c>
      <c r="BO772" s="3">
        <f t="shared" si="984"/>
        <v>2</v>
      </c>
      <c r="BP772">
        <f t="shared" si="985"/>
        <v>3</v>
      </c>
      <c r="BR772">
        <v>3</v>
      </c>
      <c r="BS772">
        <f t="shared" si="963"/>
        <v>2</v>
      </c>
      <c r="BU772" s="1">
        <f t="shared" si="964"/>
        <v>4.2780100121743825</v>
      </c>
      <c r="BV772" s="1">
        <f t="shared" si="965"/>
        <v>2.1054382400192644</v>
      </c>
      <c r="BW772" s="1">
        <f t="shared" si="966"/>
        <v>2.0172874670210175</v>
      </c>
      <c r="BX772" s="1">
        <f t="shared" si="967"/>
        <v>2.7598156250960573</v>
      </c>
      <c r="BY772" s="1">
        <f t="shared" si="968"/>
        <v>2.634696874615897</v>
      </c>
      <c r="BZ772" s="1">
        <f t="shared" si="969"/>
        <v>2.8575779284616871</v>
      </c>
      <c r="CA772" s="1">
        <f t="shared" si="970"/>
        <v>2.2625209618061621</v>
      </c>
      <c r="CB772" s="1">
        <f t="shared" si="971"/>
        <v>3.1238856910441317</v>
      </c>
      <c r="CC772" s="1">
        <f t="shared" si="972"/>
        <v>3.3549293389527421</v>
      </c>
      <c r="CD772" s="1">
        <f t="shared" si="973"/>
        <v>10.051904534494248</v>
      </c>
      <c r="CE772" s="1">
        <f t="shared" si="974"/>
        <v>2.1311721981954306</v>
      </c>
      <c r="CF772" s="1">
        <f t="shared" si="975"/>
        <v>2.6935148029730209</v>
      </c>
      <c r="CG772" s="1">
        <f t="shared" si="976"/>
        <v>3.2388471277772535</v>
      </c>
      <c r="CH772" s="1">
        <f t="shared" si="977"/>
        <v>3.6793200037219571</v>
      </c>
      <c r="CI772" s="1">
        <f t="shared" si="978"/>
        <v>3.7488758492912559</v>
      </c>
      <c r="CJ772" s="1">
        <f t="shared" si="979"/>
        <v>3.8203721165161584</v>
      </c>
      <c r="CK772" s="1">
        <f t="shared" si="980"/>
        <v>3.7800853654927229</v>
      </c>
      <c r="CL772" s="5">
        <f t="shared" si="986"/>
        <v>3</v>
      </c>
      <c r="CN772" s="9">
        <f t="shared" si="987"/>
        <v>2.0172874670210175</v>
      </c>
    </row>
    <row r="773" spans="1:92" x14ac:dyDescent="0.2">
      <c r="A773" s="4">
        <v>771</v>
      </c>
      <c r="B773" s="1">
        <v>0.48986382803268402</v>
      </c>
      <c r="C773" s="1">
        <v>0.36899999999999999</v>
      </c>
      <c r="D773" s="1">
        <v>43</v>
      </c>
      <c r="E773" s="1">
        <v>0</v>
      </c>
      <c r="F773" s="1">
        <v>57</v>
      </c>
      <c r="G773" s="1">
        <v>5.5379100615230401</v>
      </c>
      <c r="H773" s="1">
        <v>6</v>
      </c>
      <c r="I773">
        <v>1500</v>
      </c>
      <c r="J773">
        <v>0.15</v>
      </c>
      <c r="K773">
        <v>37.5</v>
      </c>
      <c r="L773" s="1"/>
      <c r="M773" s="2">
        <f t="shared" si="912"/>
        <v>3</v>
      </c>
      <c r="N773" s="2">
        <f t="shared" si="913"/>
        <v>7</v>
      </c>
      <c r="O773" s="2">
        <f t="shared" si="914"/>
        <v>6</v>
      </c>
      <c r="P773" s="2">
        <f t="shared" si="915"/>
        <v>4</v>
      </c>
      <c r="Q773" s="2">
        <f t="shared" si="916"/>
        <v>6</v>
      </c>
      <c r="R773" s="2">
        <f t="shared" si="917"/>
        <v>8</v>
      </c>
      <c r="S773" s="2">
        <f t="shared" si="918"/>
        <v>5</v>
      </c>
      <c r="T773" s="2">
        <f t="shared" si="919"/>
        <v>5</v>
      </c>
      <c r="U773" s="2">
        <f t="shared" si="920"/>
        <v>7</v>
      </c>
      <c r="V773" s="2">
        <f t="shared" si="921"/>
        <v>7</v>
      </c>
      <c r="W773" s="2">
        <f t="shared" si="922"/>
        <v>3</v>
      </c>
      <c r="X773" s="2">
        <f t="shared" si="923"/>
        <v>5</v>
      </c>
      <c r="Y773" s="2">
        <f t="shared" si="924"/>
        <v>2</v>
      </c>
      <c r="Z773" s="2">
        <f t="shared" si="925"/>
        <v>2</v>
      </c>
      <c r="AA773" s="2">
        <f t="shared" si="926"/>
        <v>1</v>
      </c>
      <c r="AB773" s="2">
        <f t="shared" si="927"/>
        <v>2</v>
      </c>
      <c r="AC773" s="2">
        <f t="shared" si="928"/>
        <v>1</v>
      </c>
      <c r="AD773" s="3">
        <f t="shared" si="981"/>
        <v>6</v>
      </c>
      <c r="AE773" s="2">
        <f t="shared" si="929"/>
        <v>6</v>
      </c>
      <c r="AF773" s="2">
        <f t="shared" si="930"/>
        <v>10</v>
      </c>
      <c r="AG773" s="2">
        <f t="shared" si="931"/>
        <v>9</v>
      </c>
      <c r="AH773" s="2">
        <f t="shared" si="932"/>
        <v>7</v>
      </c>
      <c r="AI773" s="2">
        <f t="shared" si="933"/>
        <v>8</v>
      </c>
      <c r="AJ773" s="2">
        <f t="shared" si="934"/>
        <v>10</v>
      </c>
      <c r="AK773" s="2">
        <f t="shared" si="935"/>
        <v>7</v>
      </c>
      <c r="AL773" s="2">
        <f t="shared" si="936"/>
        <v>8</v>
      </c>
      <c r="AM773" s="2">
        <f t="shared" si="937"/>
        <v>9</v>
      </c>
      <c r="AN773" s="2">
        <f t="shared" si="938"/>
        <v>9</v>
      </c>
      <c r="AO773" s="2">
        <f t="shared" si="939"/>
        <v>5</v>
      </c>
      <c r="AP773" s="2">
        <f t="shared" si="940"/>
        <v>7</v>
      </c>
      <c r="AQ773" s="2">
        <f t="shared" si="941"/>
        <v>4</v>
      </c>
      <c r="AR773" s="2">
        <f t="shared" si="942"/>
        <v>3</v>
      </c>
      <c r="AS773" s="2">
        <f t="shared" si="943"/>
        <v>3</v>
      </c>
      <c r="AT773" s="2">
        <f t="shared" si="944"/>
        <v>4</v>
      </c>
      <c r="AU773" s="2">
        <f t="shared" si="945"/>
        <v>3</v>
      </c>
      <c r="AV773" s="3">
        <f t="shared" si="982"/>
        <v>2</v>
      </c>
      <c r="AW773">
        <f t="shared" si="983"/>
        <v>2</v>
      </c>
      <c r="AX773" s="2">
        <f t="shared" si="946"/>
        <v>3</v>
      </c>
      <c r="AY773" s="2">
        <f t="shared" si="947"/>
        <v>6</v>
      </c>
      <c r="AZ773" s="2">
        <f t="shared" si="948"/>
        <v>7</v>
      </c>
      <c r="BA773" s="2">
        <f t="shared" si="949"/>
        <v>3</v>
      </c>
      <c r="BB773" s="2">
        <f t="shared" si="950"/>
        <v>4</v>
      </c>
      <c r="BC773" s="2">
        <f t="shared" si="951"/>
        <v>6</v>
      </c>
      <c r="BD773" s="2">
        <f t="shared" si="952"/>
        <v>4</v>
      </c>
      <c r="BE773" s="2">
        <f t="shared" si="953"/>
        <v>5</v>
      </c>
      <c r="BF773" s="2">
        <f t="shared" si="954"/>
        <v>5</v>
      </c>
      <c r="BG773" s="2">
        <f t="shared" si="955"/>
        <v>5</v>
      </c>
      <c r="BH773" s="2">
        <f t="shared" si="956"/>
        <v>4</v>
      </c>
      <c r="BI773" s="2">
        <f t="shared" si="957"/>
        <v>6</v>
      </c>
      <c r="BJ773" s="2">
        <f t="shared" si="958"/>
        <v>4</v>
      </c>
      <c r="BK773" s="2">
        <f t="shared" si="959"/>
        <v>2</v>
      </c>
      <c r="BL773" s="2">
        <f t="shared" si="960"/>
        <v>2</v>
      </c>
      <c r="BM773" s="2">
        <f t="shared" si="961"/>
        <v>3</v>
      </c>
      <c r="BN773" s="2">
        <f t="shared" si="962"/>
        <v>2</v>
      </c>
      <c r="BO773" s="3">
        <f t="shared" si="984"/>
        <v>3</v>
      </c>
      <c r="BP773">
        <f t="shared" si="985"/>
        <v>1</v>
      </c>
      <c r="BR773">
        <v>2</v>
      </c>
      <c r="BS773">
        <f t="shared" si="963"/>
        <v>1</v>
      </c>
      <c r="BU773" s="1">
        <f t="shared" si="964"/>
        <v>6.8977066379168912</v>
      </c>
      <c r="BV773" s="1">
        <f t="shared" si="965"/>
        <v>3.75998526784455</v>
      </c>
      <c r="BW773" s="1">
        <f t="shared" si="966"/>
        <v>2.496129305265157</v>
      </c>
      <c r="BX773" s="1">
        <f t="shared" si="967"/>
        <v>4.5725750806257661</v>
      </c>
      <c r="BY773" s="1">
        <f t="shared" si="968"/>
        <v>2.7295713517309053</v>
      </c>
      <c r="BZ773" s="1">
        <f t="shared" si="969"/>
        <v>1.7225311145283619</v>
      </c>
      <c r="CA773" s="1">
        <f t="shared" si="970"/>
        <v>3.5344039130367779</v>
      </c>
      <c r="CB773" s="1">
        <f t="shared" si="971"/>
        <v>1.7344741315440089</v>
      </c>
      <c r="CC773" s="1">
        <f t="shared" si="972"/>
        <v>1.947598112356421</v>
      </c>
      <c r="CD773" s="1">
        <f t="shared" si="973"/>
        <v>9.8178486269149712</v>
      </c>
      <c r="CE773" s="1">
        <f t="shared" si="974"/>
        <v>5.1846911193455565</v>
      </c>
      <c r="CF773" s="1">
        <f t="shared" si="975"/>
        <v>1.9263554526663023</v>
      </c>
      <c r="CG773" s="1">
        <f t="shared" si="976"/>
        <v>2.214007220737384</v>
      </c>
      <c r="CH773" s="1">
        <f t="shared" si="977"/>
        <v>2.389777100240948</v>
      </c>
      <c r="CI773" s="1">
        <f t="shared" si="978"/>
        <v>2.5322525658652637</v>
      </c>
      <c r="CJ773" s="1">
        <f t="shared" si="979"/>
        <v>2.6360981296916051</v>
      </c>
      <c r="CK773" s="1">
        <f t="shared" si="980"/>
        <v>2.5845765883197753</v>
      </c>
      <c r="CL773" s="5">
        <f t="shared" si="986"/>
        <v>6</v>
      </c>
      <c r="CN773" s="9">
        <f t="shared" si="987"/>
        <v>1.7225311145283619</v>
      </c>
    </row>
    <row r="774" spans="1:92" x14ac:dyDescent="0.2">
      <c r="A774" s="4">
        <v>772</v>
      </c>
      <c r="B774" s="1">
        <v>0.204186990047837</v>
      </c>
      <c r="C774" s="1">
        <v>7.6719999999999997</v>
      </c>
      <c r="D774" s="1">
        <v>74</v>
      </c>
      <c r="E774" s="1">
        <v>19</v>
      </c>
      <c r="F774" s="1">
        <v>7</v>
      </c>
      <c r="G774" s="1">
        <v>12.7676167525644</v>
      </c>
      <c r="H774" s="1">
        <v>7</v>
      </c>
      <c r="I774">
        <v>1500</v>
      </c>
      <c r="J774">
        <v>0.15</v>
      </c>
      <c r="K774">
        <v>37.5</v>
      </c>
      <c r="L774" s="1"/>
      <c r="M774" s="2">
        <f t="shared" si="912"/>
        <v>4</v>
      </c>
      <c r="N774" s="2">
        <f t="shared" si="913"/>
        <v>7</v>
      </c>
      <c r="O774" s="2">
        <f t="shared" si="914"/>
        <v>4</v>
      </c>
      <c r="P774" s="2">
        <f t="shared" si="915"/>
        <v>5</v>
      </c>
      <c r="Q774" s="2">
        <f t="shared" si="916"/>
        <v>6</v>
      </c>
      <c r="R774" s="2">
        <f t="shared" si="917"/>
        <v>5</v>
      </c>
      <c r="S774" s="2">
        <f t="shared" si="918"/>
        <v>7</v>
      </c>
      <c r="T774" s="2">
        <f t="shared" si="919"/>
        <v>4</v>
      </c>
      <c r="U774" s="2">
        <f t="shared" si="920"/>
        <v>5</v>
      </c>
      <c r="V774" s="2">
        <f t="shared" si="921"/>
        <v>6</v>
      </c>
      <c r="W774" s="2">
        <f t="shared" si="922"/>
        <v>3</v>
      </c>
      <c r="X774" s="2">
        <f t="shared" si="923"/>
        <v>3</v>
      </c>
      <c r="Y774" s="2">
        <f t="shared" si="924"/>
        <v>1</v>
      </c>
      <c r="Z774" s="2">
        <f t="shared" si="925"/>
        <v>1</v>
      </c>
      <c r="AA774" s="2">
        <f t="shared" si="926"/>
        <v>2</v>
      </c>
      <c r="AB774" s="2">
        <f t="shared" si="927"/>
        <v>1</v>
      </c>
      <c r="AC774" s="2">
        <f t="shared" si="928"/>
        <v>0</v>
      </c>
      <c r="AD774" s="3">
        <f t="shared" si="981"/>
        <v>2</v>
      </c>
      <c r="AE774" s="2">
        <f t="shared" si="929"/>
        <v>7</v>
      </c>
      <c r="AF774" s="2">
        <f t="shared" si="930"/>
        <v>10</v>
      </c>
      <c r="AG774" s="2">
        <f t="shared" si="931"/>
        <v>7</v>
      </c>
      <c r="AH774" s="2">
        <f t="shared" si="932"/>
        <v>8</v>
      </c>
      <c r="AI774" s="2">
        <f t="shared" si="933"/>
        <v>8</v>
      </c>
      <c r="AJ774" s="2">
        <f t="shared" si="934"/>
        <v>7</v>
      </c>
      <c r="AK774" s="2">
        <f t="shared" si="935"/>
        <v>9</v>
      </c>
      <c r="AL774" s="2">
        <f t="shared" si="936"/>
        <v>7</v>
      </c>
      <c r="AM774" s="2">
        <f t="shared" si="937"/>
        <v>7</v>
      </c>
      <c r="AN774" s="2">
        <f t="shared" si="938"/>
        <v>8</v>
      </c>
      <c r="AO774" s="2">
        <f t="shared" si="939"/>
        <v>5</v>
      </c>
      <c r="AP774" s="2">
        <f t="shared" si="940"/>
        <v>5</v>
      </c>
      <c r="AQ774" s="2">
        <f t="shared" si="941"/>
        <v>3</v>
      </c>
      <c r="AR774" s="2">
        <f t="shared" si="942"/>
        <v>2</v>
      </c>
      <c r="AS774" s="2">
        <f t="shared" si="943"/>
        <v>4</v>
      </c>
      <c r="AT774" s="2">
        <f t="shared" si="944"/>
        <v>3</v>
      </c>
      <c r="AU774" s="2">
        <f t="shared" si="945"/>
        <v>2</v>
      </c>
      <c r="AV774" s="3">
        <f t="shared" si="982"/>
        <v>2</v>
      </c>
      <c r="AW774">
        <f t="shared" si="983"/>
        <v>1</v>
      </c>
      <c r="AX774" s="2">
        <f t="shared" si="946"/>
        <v>5</v>
      </c>
      <c r="AY774" s="2">
        <f t="shared" si="947"/>
        <v>6</v>
      </c>
      <c r="AZ774" s="2">
        <f t="shared" si="948"/>
        <v>5</v>
      </c>
      <c r="BA774" s="2">
        <f t="shared" si="949"/>
        <v>4</v>
      </c>
      <c r="BB774" s="2">
        <f t="shared" si="950"/>
        <v>3</v>
      </c>
      <c r="BC774" s="2">
        <f t="shared" si="951"/>
        <v>2</v>
      </c>
      <c r="BD774" s="2">
        <f t="shared" si="952"/>
        <v>6</v>
      </c>
      <c r="BE774" s="2">
        <f t="shared" si="953"/>
        <v>3</v>
      </c>
      <c r="BF774" s="2">
        <f t="shared" si="954"/>
        <v>3</v>
      </c>
      <c r="BG774" s="2">
        <f t="shared" si="955"/>
        <v>3</v>
      </c>
      <c r="BH774" s="2">
        <f t="shared" si="956"/>
        <v>5</v>
      </c>
      <c r="BI774" s="2">
        <f t="shared" si="957"/>
        <v>3</v>
      </c>
      <c r="BJ774" s="2">
        <f t="shared" si="958"/>
        <v>2</v>
      </c>
      <c r="BK774" s="2">
        <f t="shared" si="959"/>
        <v>3</v>
      </c>
      <c r="BL774" s="2">
        <f t="shared" si="960"/>
        <v>3</v>
      </c>
      <c r="BM774" s="2">
        <f t="shared" si="961"/>
        <v>2</v>
      </c>
      <c r="BN774" s="2">
        <f t="shared" si="962"/>
        <v>1</v>
      </c>
      <c r="BO774" s="3">
        <f t="shared" si="984"/>
        <v>2</v>
      </c>
      <c r="BP774">
        <f t="shared" si="985"/>
        <v>2</v>
      </c>
      <c r="BR774">
        <v>1</v>
      </c>
      <c r="BS774">
        <f t="shared" si="963"/>
        <v>1</v>
      </c>
      <c r="BU774" s="1">
        <f t="shared" si="964"/>
        <v>4.2520460403869311</v>
      </c>
      <c r="BV774" s="1">
        <f t="shared" si="965"/>
        <v>2.288023533310787</v>
      </c>
      <c r="BW774" s="1">
        <f t="shared" si="966"/>
        <v>2.1944401575311763</v>
      </c>
      <c r="BX774" s="1">
        <f t="shared" si="967"/>
        <v>2.9796778111879894</v>
      </c>
      <c r="BY774" s="1">
        <f t="shared" si="968"/>
        <v>3.0333490489784087</v>
      </c>
      <c r="BZ774" s="1">
        <f t="shared" si="969"/>
        <v>3.4102875966680584</v>
      </c>
      <c r="CA774" s="1">
        <f t="shared" si="970"/>
        <v>2.3622545501324841</v>
      </c>
      <c r="CB774" s="1">
        <f t="shared" si="971"/>
        <v>3.7961887048802865</v>
      </c>
      <c r="CC774" s="1">
        <f t="shared" si="972"/>
        <v>4.0570726286462744</v>
      </c>
      <c r="CD774" s="1">
        <f t="shared" si="973"/>
        <v>10.220733040341731</v>
      </c>
      <c r="CE774" s="1">
        <f t="shared" si="974"/>
        <v>2.096008406210951</v>
      </c>
      <c r="CF774" s="1">
        <f t="shared" si="975"/>
        <v>3.1032055905166405</v>
      </c>
      <c r="CG774" s="1">
        <f t="shared" si="976"/>
        <v>3.7943156411961696</v>
      </c>
      <c r="CH774" s="1">
        <f t="shared" si="977"/>
        <v>4.3997306251481065</v>
      </c>
      <c r="CI774" s="1">
        <f t="shared" si="978"/>
        <v>4.4807520505429519</v>
      </c>
      <c r="CJ774" s="1">
        <f t="shared" si="979"/>
        <v>4.5407942964866796</v>
      </c>
      <c r="CK774" s="1">
        <f t="shared" si="980"/>
        <v>4.5066716280035184</v>
      </c>
      <c r="CL774" s="5">
        <f t="shared" si="986"/>
        <v>11</v>
      </c>
      <c r="CN774" s="9">
        <f t="shared" si="987"/>
        <v>2.096008406210951</v>
      </c>
    </row>
    <row r="775" spans="1:92" x14ac:dyDescent="0.2">
      <c r="A775" s="4">
        <v>773</v>
      </c>
      <c r="B775" s="1">
        <v>0.31736848662447598</v>
      </c>
      <c r="C775" s="1">
        <v>205.03800000000001</v>
      </c>
      <c r="D775" s="1">
        <v>76</v>
      </c>
      <c r="E775" s="1">
        <v>20</v>
      </c>
      <c r="F775" s="1">
        <v>4</v>
      </c>
      <c r="G775" s="1">
        <v>20.503785479570201</v>
      </c>
      <c r="H775" s="1">
        <v>8</v>
      </c>
      <c r="I775">
        <v>1500</v>
      </c>
      <c r="J775">
        <v>0.15</v>
      </c>
      <c r="K775">
        <v>37.5</v>
      </c>
      <c r="L775" s="1"/>
      <c r="M775" s="2">
        <f t="shared" si="912"/>
        <v>5</v>
      </c>
      <c r="N775" s="2">
        <f t="shared" si="913"/>
        <v>6</v>
      </c>
      <c r="O775" s="2">
        <f t="shared" si="914"/>
        <v>5</v>
      </c>
      <c r="P775" s="2">
        <f t="shared" si="915"/>
        <v>5</v>
      </c>
      <c r="Q775" s="2">
        <f t="shared" si="916"/>
        <v>6</v>
      </c>
      <c r="R775" s="2">
        <f t="shared" si="917"/>
        <v>6</v>
      </c>
      <c r="S775" s="2">
        <f t="shared" si="918"/>
        <v>6</v>
      </c>
      <c r="T775" s="2">
        <f t="shared" si="919"/>
        <v>4</v>
      </c>
      <c r="U775" s="2">
        <f t="shared" si="920"/>
        <v>4</v>
      </c>
      <c r="V775" s="2">
        <f t="shared" si="921"/>
        <v>6</v>
      </c>
      <c r="W775" s="2">
        <f t="shared" si="922"/>
        <v>4</v>
      </c>
      <c r="X775" s="2">
        <f t="shared" si="923"/>
        <v>2</v>
      </c>
      <c r="Y775" s="2">
        <f t="shared" si="924"/>
        <v>1</v>
      </c>
      <c r="Z775" s="2">
        <f t="shared" si="925"/>
        <v>1</v>
      </c>
      <c r="AA775" s="2">
        <f t="shared" si="926"/>
        <v>2</v>
      </c>
      <c r="AB775" s="2">
        <f t="shared" si="927"/>
        <v>1</v>
      </c>
      <c r="AC775" s="2">
        <f t="shared" si="928"/>
        <v>0</v>
      </c>
      <c r="AD775" s="3">
        <f t="shared" si="981"/>
        <v>2</v>
      </c>
      <c r="AE775" s="2">
        <f t="shared" si="929"/>
        <v>8</v>
      </c>
      <c r="AF775" s="2">
        <f t="shared" si="930"/>
        <v>9</v>
      </c>
      <c r="AG775" s="2">
        <f t="shared" si="931"/>
        <v>8</v>
      </c>
      <c r="AH775" s="2">
        <f t="shared" si="932"/>
        <v>8</v>
      </c>
      <c r="AI775" s="2">
        <f t="shared" si="933"/>
        <v>8</v>
      </c>
      <c r="AJ775" s="2">
        <f t="shared" si="934"/>
        <v>8</v>
      </c>
      <c r="AK775" s="2">
        <f t="shared" si="935"/>
        <v>8</v>
      </c>
      <c r="AL775" s="2">
        <f t="shared" si="936"/>
        <v>7</v>
      </c>
      <c r="AM775" s="2">
        <f t="shared" si="937"/>
        <v>6</v>
      </c>
      <c r="AN775" s="2">
        <f t="shared" si="938"/>
        <v>8</v>
      </c>
      <c r="AO775" s="2">
        <f t="shared" si="939"/>
        <v>6</v>
      </c>
      <c r="AP775" s="2">
        <f t="shared" si="940"/>
        <v>4</v>
      </c>
      <c r="AQ775" s="2">
        <f t="shared" si="941"/>
        <v>3</v>
      </c>
      <c r="AR775" s="2">
        <f t="shared" si="942"/>
        <v>2</v>
      </c>
      <c r="AS775" s="2">
        <f t="shared" si="943"/>
        <v>4</v>
      </c>
      <c r="AT775" s="2">
        <f t="shared" si="944"/>
        <v>3</v>
      </c>
      <c r="AU775" s="2">
        <f t="shared" si="945"/>
        <v>2</v>
      </c>
      <c r="AV775" s="3">
        <f t="shared" si="982"/>
        <v>2</v>
      </c>
      <c r="AW775">
        <f t="shared" si="983"/>
        <v>1</v>
      </c>
      <c r="AX775" s="2">
        <f t="shared" si="946"/>
        <v>6</v>
      </c>
      <c r="AY775" s="2">
        <f t="shared" si="947"/>
        <v>6</v>
      </c>
      <c r="AZ775" s="2">
        <f t="shared" si="948"/>
        <v>6</v>
      </c>
      <c r="BA775" s="2">
        <f t="shared" si="949"/>
        <v>4</v>
      </c>
      <c r="BB775" s="2">
        <f t="shared" si="950"/>
        <v>3</v>
      </c>
      <c r="BC775" s="2">
        <f t="shared" si="951"/>
        <v>3</v>
      </c>
      <c r="BD775" s="2">
        <f t="shared" si="952"/>
        <v>5</v>
      </c>
      <c r="BE775" s="2">
        <f t="shared" si="953"/>
        <v>2</v>
      </c>
      <c r="BF775" s="2">
        <f t="shared" si="954"/>
        <v>2</v>
      </c>
      <c r="BG775" s="2">
        <f t="shared" si="955"/>
        <v>3</v>
      </c>
      <c r="BH775" s="2">
        <f t="shared" si="956"/>
        <v>6</v>
      </c>
      <c r="BI775" s="2">
        <f t="shared" si="957"/>
        <v>2</v>
      </c>
      <c r="BJ775" s="2">
        <f t="shared" si="958"/>
        <v>2</v>
      </c>
      <c r="BK775" s="2">
        <f t="shared" si="959"/>
        <v>3</v>
      </c>
      <c r="BL775" s="2">
        <f t="shared" si="960"/>
        <v>3</v>
      </c>
      <c r="BM775" s="2">
        <f t="shared" si="961"/>
        <v>2</v>
      </c>
      <c r="BN775" s="2">
        <f t="shared" si="962"/>
        <v>1</v>
      </c>
      <c r="BO775" s="3">
        <f t="shared" si="984"/>
        <v>1</v>
      </c>
      <c r="BP775">
        <f t="shared" si="985"/>
        <v>4</v>
      </c>
      <c r="BR775">
        <v>2</v>
      </c>
      <c r="BS775">
        <f t="shared" si="963"/>
        <v>1</v>
      </c>
      <c r="BU775" s="1">
        <f t="shared" si="964"/>
        <v>4.1711844186260105</v>
      </c>
      <c r="BV775" s="1">
        <f t="shared" si="965"/>
        <v>2.0418002057502145</v>
      </c>
      <c r="BW775" s="1">
        <f t="shared" si="966"/>
        <v>2.1126065525629518</v>
      </c>
      <c r="BX775" s="1">
        <f t="shared" si="967"/>
        <v>2.2053936184946052</v>
      </c>
      <c r="BY775" s="1">
        <f t="shared" si="968"/>
        <v>2.3531498184158144</v>
      </c>
      <c r="BZ775" s="1">
        <f t="shared" si="969"/>
        <v>2.5809402463318465</v>
      </c>
      <c r="CA775" s="1">
        <f t="shared" si="970"/>
        <v>2.365650911989567</v>
      </c>
      <c r="CB775" s="1">
        <f t="shared" si="971"/>
        <v>2.7458341276671119</v>
      </c>
      <c r="CC775" s="1">
        <f t="shared" si="972"/>
        <v>2.8998899509219491</v>
      </c>
      <c r="CD775" s="1">
        <f t="shared" si="973"/>
        <v>9.9721076289846664</v>
      </c>
      <c r="CE775" s="1">
        <f t="shared" si="974"/>
        <v>2.1749895255868634</v>
      </c>
      <c r="CF775" s="1">
        <f t="shared" si="975"/>
        <v>2.489321213903346</v>
      </c>
      <c r="CG775" s="1">
        <f t="shared" si="976"/>
        <v>2.8807950724726465</v>
      </c>
      <c r="CH775" s="1">
        <f t="shared" si="977"/>
        <v>3.1514920303659189</v>
      </c>
      <c r="CI775" s="1">
        <f t="shared" si="978"/>
        <v>3.2809362641700761</v>
      </c>
      <c r="CJ775" s="1">
        <f t="shared" si="979"/>
        <v>3.362688378509191</v>
      </c>
      <c r="CK775" s="1">
        <f t="shared" si="980"/>
        <v>3.3135693789822098</v>
      </c>
      <c r="CL775" s="5">
        <f t="shared" si="986"/>
        <v>2</v>
      </c>
      <c r="CN775" s="9">
        <f t="shared" si="987"/>
        <v>2.0418002057502145</v>
      </c>
    </row>
    <row r="776" spans="1:92" x14ac:dyDescent="0.2">
      <c r="A776" s="4">
        <v>774</v>
      </c>
      <c r="B776" s="1">
        <v>0.45228162787945198</v>
      </c>
      <c r="C776" s="1">
        <v>1.1659999999999999</v>
      </c>
      <c r="D776" s="1">
        <v>31</v>
      </c>
      <c r="E776" s="1">
        <v>67</v>
      </c>
      <c r="F776" s="1">
        <v>2</v>
      </c>
      <c r="G776" s="1">
        <v>10.8938036240305</v>
      </c>
      <c r="H776" s="1">
        <v>7</v>
      </c>
      <c r="I776">
        <v>1500</v>
      </c>
      <c r="J776">
        <v>0.15</v>
      </c>
      <c r="K776">
        <v>37.5</v>
      </c>
      <c r="L776" s="1"/>
      <c r="M776" s="2">
        <f t="shared" si="912"/>
        <v>3</v>
      </c>
      <c r="N776" s="2">
        <f t="shared" si="913"/>
        <v>8</v>
      </c>
      <c r="O776" s="2">
        <f t="shared" si="914"/>
        <v>4</v>
      </c>
      <c r="P776" s="2">
        <f t="shared" si="915"/>
        <v>6</v>
      </c>
      <c r="Q776" s="2">
        <f t="shared" si="916"/>
        <v>7</v>
      </c>
      <c r="R776" s="2">
        <f t="shared" si="917"/>
        <v>6</v>
      </c>
      <c r="S776" s="2">
        <f t="shared" si="918"/>
        <v>6</v>
      </c>
      <c r="T776" s="2">
        <f t="shared" si="919"/>
        <v>5</v>
      </c>
      <c r="U776" s="2">
        <f t="shared" si="920"/>
        <v>4</v>
      </c>
      <c r="V776" s="2">
        <f t="shared" si="921"/>
        <v>6</v>
      </c>
      <c r="W776" s="2">
        <f t="shared" si="922"/>
        <v>3</v>
      </c>
      <c r="X776" s="2">
        <f t="shared" si="923"/>
        <v>3</v>
      </c>
      <c r="Y776" s="2">
        <f t="shared" si="924"/>
        <v>1</v>
      </c>
      <c r="Z776" s="2">
        <f t="shared" si="925"/>
        <v>1</v>
      </c>
      <c r="AA776" s="2">
        <f t="shared" si="926"/>
        <v>2</v>
      </c>
      <c r="AB776" s="2">
        <f t="shared" si="927"/>
        <v>1</v>
      </c>
      <c r="AC776" s="2">
        <f t="shared" si="928"/>
        <v>0</v>
      </c>
      <c r="AD776" s="3">
        <f t="shared" si="981"/>
        <v>2</v>
      </c>
      <c r="AE776" s="2">
        <f t="shared" si="929"/>
        <v>6</v>
      </c>
      <c r="AF776" s="2">
        <f t="shared" si="930"/>
        <v>11</v>
      </c>
      <c r="AG776" s="2">
        <f t="shared" si="931"/>
        <v>7</v>
      </c>
      <c r="AH776" s="2">
        <f t="shared" si="932"/>
        <v>9</v>
      </c>
      <c r="AI776" s="2">
        <f t="shared" si="933"/>
        <v>9</v>
      </c>
      <c r="AJ776" s="2">
        <f t="shared" si="934"/>
        <v>8</v>
      </c>
      <c r="AK776" s="2">
        <f t="shared" si="935"/>
        <v>8</v>
      </c>
      <c r="AL776" s="2">
        <f t="shared" si="936"/>
        <v>8</v>
      </c>
      <c r="AM776" s="2">
        <f t="shared" si="937"/>
        <v>6</v>
      </c>
      <c r="AN776" s="2">
        <f t="shared" si="938"/>
        <v>8</v>
      </c>
      <c r="AO776" s="2">
        <f t="shared" si="939"/>
        <v>5</v>
      </c>
      <c r="AP776" s="2">
        <f t="shared" si="940"/>
        <v>5</v>
      </c>
      <c r="AQ776" s="2">
        <f t="shared" si="941"/>
        <v>3</v>
      </c>
      <c r="AR776" s="2">
        <f t="shared" si="942"/>
        <v>2</v>
      </c>
      <c r="AS776" s="2">
        <f t="shared" si="943"/>
        <v>4</v>
      </c>
      <c r="AT776" s="2">
        <f t="shared" si="944"/>
        <v>3</v>
      </c>
      <c r="AU776" s="2">
        <f t="shared" si="945"/>
        <v>2</v>
      </c>
      <c r="AV776" s="3">
        <f t="shared" si="982"/>
        <v>2</v>
      </c>
      <c r="AW776">
        <f t="shared" si="983"/>
        <v>1</v>
      </c>
      <c r="AX776" s="2">
        <f t="shared" si="946"/>
        <v>3</v>
      </c>
      <c r="AY776" s="2">
        <f t="shared" si="947"/>
        <v>8</v>
      </c>
      <c r="AZ776" s="2">
        <f t="shared" si="948"/>
        <v>6</v>
      </c>
      <c r="BA776" s="2">
        <f t="shared" si="949"/>
        <v>6</v>
      </c>
      <c r="BB776" s="2">
        <f t="shared" si="950"/>
        <v>4</v>
      </c>
      <c r="BC776" s="2">
        <f t="shared" si="951"/>
        <v>3</v>
      </c>
      <c r="BD776" s="2">
        <f t="shared" si="952"/>
        <v>5</v>
      </c>
      <c r="BE776" s="2">
        <f t="shared" si="953"/>
        <v>2</v>
      </c>
      <c r="BF776" s="2">
        <f t="shared" si="954"/>
        <v>2</v>
      </c>
      <c r="BG776" s="2">
        <f t="shared" si="955"/>
        <v>3</v>
      </c>
      <c r="BH776" s="2">
        <f t="shared" si="956"/>
        <v>4</v>
      </c>
      <c r="BI776" s="2">
        <f t="shared" si="957"/>
        <v>3</v>
      </c>
      <c r="BJ776" s="2">
        <f t="shared" si="958"/>
        <v>2</v>
      </c>
      <c r="BK776" s="2">
        <f t="shared" si="959"/>
        <v>3</v>
      </c>
      <c r="BL776" s="2">
        <f t="shared" si="960"/>
        <v>3</v>
      </c>
      <c r="BM776" s="2">
        <f t="shared" si="961"/>
        <v>2</v>
      </c>
      <c r="BN776" s="2">
        <f t="shared" si="962"/>
        <v>1</v>
      </c>
      <c r="BO776" s="3">
        <f t="shared" si="984"/>
        <v>2</v>
      </c>
      <c r="BP776">
        <f t="shared" si="985"/>
        <v>1</v>
      </c>
      <c r="BR776">
        <v>2</v>
      </c>
      <c r="BS776">
        <f t="shared" si="963"/>
        <v>2</v>
      </c>
      <c r="BU776" s="1">
        <f t="shared" si="964"/>
        <v>4.3220713363552727</v>
      </c>
      <c r="BV776" s="1">
        <f t="shared" si="965"/>
        <v>1.8206783345024469</v>
      </c>
      <c r="BW776" s="1">
        <f t="shared" si="966"/>
        <v>1.7342773193568606</v>
      </c>
      <c r="BX776" s="1">
        <f t="shared" si="967"/>
        <v>2.2971052076775806</v>
      </c>
      <c r="BY776" s="1">
        <f t="shared" si="968"/>
        <v>2.0285427256586885</v>
      </c>
      <c r="BZ776" s="1">
        <f t="shared" si="969"/>
        <v>2.0034839261507922</v>
      </c>
      <c r="CA776" s="1">
        <f t="shared" si="970"/>
        <v>2.0914075497614344</v>
      </c>
      <c r="CB776" s="1">
        <f t="shared" si="971"/>
        <v>2.1885257403007774</v>
      </c>
      <c r="CC776" s="1">
        <f t="shared" si="972"/>
        <v>2.2651124066590902</v>
      </c>
      <c r="CD776" s="1">
        <f t="shared" si="973"/>
        <v>9.8502795462758552</v>
      </c>
      <c r="CE776" s="1">
        <f t="shared" si="974"/>
        <v>2.0925816023260553</v>
      </c>
      <c r="CF776" s="1">
        <f t="shared" si="975"/>
        <v>1.9949842885830031</v>
      </c>
      <c r="CG776" s="1">
        <f t="shared" si="976"/>
        <v>2.3131693688144992</v>
      </c>
      <c r="CH776" s="1">
        <f t="shared" si="977"/>
        <v>2.5833828605660183</v>
      </c>
      <c r="CI776" s="1">
        <f t="shared" si="978"/>
        <v>2.8116555829943013</v>
      </c>
      <c r="CJ776" s="1">
        <f t="shared" si="979"/>
        <v>2.906272579470663</v>
      </c>
      <c r="CK776" s="1">
        <f t="shared" si="980"/>
        <v>2.8532488242178116</v>
      </c>
      <c r="CL776" s="5">
        <f t="shared" si="986"/>
        <v>3</v>
      </c>
      <c r="CN776" s="9">
        <f t="shared" si="987"/>
        <v>1.7342773193568606</v>
      </c>
    </row>
    <row r="777" spans="1:92" x14ac:dyDescent="0.2">
      <c r="A777" s="4">
        <v>775</v>
      </c>
      <c r="B777" s="1">
        <v>0.25050270955640402</v>
      </c>
      <c r="C777" s="1">
        <v>2.2719999999999998</v>
      </c>
      <c r="D777" s="1">
        <v>76</v>
      </c>
      <c r="E777" s="1">
        <v>21</v>
      </c>
      <c r="F777" s="1">
        <v>3</v>
      </c>
      <c r="G777" s="1">
        <v>12.2681661633552</v>
      </c>
      <c r="H777" s="1">
        <v>7</v>
      </c>
      <c r="I777">
        <v>1500</v>
      </c>
      <c r="J777">
        <v>0.15</v>
      </c>
      <c r="K777">
        <v>37.5</v>
      </c>
      <c r="L777" s="1"/>
      <c r="M777" s="2">
        <f t="shared" si="912"/>
        <v>4</v>
      </c>
      <c r="N777" s="2">
        <f t="shared" si="913"/>
        <v>7</v>
      </c>
      <c r="O777" s="2">
        <f t="shared" si="914"/>
        <v>5</v>
      </c>
      <c r="P777" s="2">
        <f t="shared" si="915"/>
        <v>5</v>
      </c>
      <c r="Q777" s="2">
        <f t="shared" si="916"/>
        <v>6</v>
      </c>
      <c r="R777" s="2">
        <f t="shared" si="917"/>
        <v>6</v>
      </c>
      <c r="S777" s="2">
        <f t="shared" si="918"/>
        <v>6</v>
      </c>
      <c r="T777" s="2">
        <f t="shared" si="919"/>
        <v>4</v>
      </c>
      <c r="U777" s="2">
        <f t="shared" si="920"/>
        <v>4</v>
      </c>
      <c r="V777" s="2">
        <f t="shared" si="921"/>
        <v>7</v>
      </c>
      <c r="W777" s="2">
        <f t="shared" si="922"/>
        <v>3</v>
      </c>
      <c r="X777" s="2">
        <f t="shared" si="923"/>
        <v>3</v>
      </c>
      <c r="Y777" s="2">
        <f t="shared" si="924"/>
        <v>1</v>
      </c>
      <c r="Z777" s="2">
        <f t="shared" si="925"/>
        <v>1</v>
      </c>
      <c r="AA777" s="2">
        <f t="shared" si="926"/>
        <v>2</v>
      </c>
      <c r="AB777" s="2">
        <f t="shared" si="927"/>
        <v>1</v>
      </c>
      <c r="AC777" s="2">
        <f t="shared" si="928"/>
        <v>0</v>
      </c>
      <c r="AD777" s="3">
        <f t="shared" si="981"/>
        <v>2</v>
      </c>
      <c r="AE777" s="2">
        <f t="shared" si="929"/>
        <v>7</v>
      </c>
      <c r="AF777" s="2">
        <f t="shared" si="930"/>
        <v>10</v>
      </c>
      <c r="AG777" s="2">
        <f t="shared" si="931"/>
        <v>8</v>
      </c>
      <c r="AH777" s="2">
        <f t="shared" si="932"/>
        <v>8</v>
      </c>
      <c r="AI777" s="2">
        <f t="shared" si="933"/>
        <v>8</v>
      </c>
      <c r="AJ777" s="2">
        <f t="shared" si="934"/>
        <v>8</v>
      </c>
      <c r="AK777" s="2">
        <f t="shared" si="935"/>
        <v>8</v>
      </c>
      <c r="AL777" s="2">
        <f t="shared" si="936"/>
        <v>7</v>
      </c>
      <c r="AM777" s="2">
        <f t="shared" si="937"/>
        <v>6</v>
      </c>
      <c r="AN777" s="2">
        <f t="shared" si="938"/>
        <v>9</v>
      </c>
      <c r="AO777" s="2">
        <f t="shared" si="939"/>
        <v>5</v>
      </c>
      <c r="AP777" s="2">
        <f t="shared" si="940"/>
        <v>5</v>
      </c>
      <c r="AQ777" s="2">
        <f t="shared" si="941"/>
        <v>3</v>
      </c>
      <c r="AR777" s="2">
        <f t="shared" si="942"/>
        <v>2</v>
      </c>
      <c r="AS777" s="2">
        <f t="shared" si="943"/>
        <v>4</v>
      </c>
      <c r="AT777" s="2">
        <f t="shared" si="944"/>
        <v>3</v>
      </c>
      <c r="AU777" s="2">
        <f t="shared" si="945"/>
        <v>2</v>
      </c>
      <c r="AV777" s="3">
        <f t="shared" si="982"/>
        <v>2</v>
      </c>
      <c r="AW777">
        <f t="shared" si="983"/>
        <v>1</v>
      </c>
      <c r="AX777" s="2">
        <f t="shared" si="946"/>
        <v>5</v>
      </c>
      <c r="AY777" s="2">
        <f t="shared" si="947"/>
        <v>6</v>
      </c>
      <c r="AZ777" s="2">
        <f t="shared" si="948"/>
        <v>6</v>
      </c>
      <c r="BA777" s="2">
        <f t="shared" si="949"/>
        <v>4</v>
      </c>
      <c r="BB777" s="2">
        <f t="shared" si="950"/>
        <v>3</v>
      </c>
      <c r="BC777" s="2">
        <f t="shared" si="951"/>
        <v>3</v>
      </c>
      <c r="BD777" s="2">
        <f t="shared" si="952"/>
        <v>5</v>
      </c>
      <c r="BE777" s="2">
        <f t="shared" si="953"/>
        <v>2</v>
      </c>
      <c r="BF777" s="2">
        <f t="shared" si="954"/>
        <v>2</v>
      </c>
      <c r="BG777" s="2">
        <f t="shared" si="955"/>
        <v>4</v>
      </c>
      <c r="BH777" s="2">
        <f t="shared" si="956"/>
        <v>5</v>
      </c>
      <c r="BI777" s="2">
        <f t="shared" si="957"/>
        <v>3</v>
      </c>
      <c r="BJ777" s="2">
        <f t="shared" si="958"/>
        <v>2</v>
      </c>
      <c r="BK777" s="2">
        <f t="shared" si="959"/>
        <v>3</v>
      </c>
      <c r="BL777" s="2">
        <f t="shared" si="960"/>
        <v>3</v>
      </c>
      <c r="BM777" s="2">
        <f t="shared" si="961"/>
        <v>2</v>
      </c>
      <c r="BN777" s="2">
        <f t="shared" si="962"/>
        <v>1</v>
      </c>
      <c r="BO777" s="3">
        <f t="shared" si="984"/>
        <v>2</v>
      </c>
      <c r="BP777">
        <f t="shared" si="985"/>
        <v>2</v>
      </c>
      <c r="BR777">
        <v>2</v>
      </c>
      <c r="BS777">
        <f t="shared" si="963"/>
        <v>1</v>
      </c>
      <c r="BU777" s="1">
        <f t="shared" si="964"/>
        <v>4.1847368445660358</v>
      </c>
      <c r="BV777" s="1">
        <f t="shared" si="965"/>
        <v>1.9783345179598912</v>
      </c>
      <c r="BW777" s="1">
        <f t="shared" si="966"/>
        <v>1.9254912667609243</v>
      </c>
      <c r="BX777" s="1">
        <f t="shared" si="967"/>
        <v>2.591511218390794</v>
      </c>
      <c r="BY777" s="1">
        <f t="shared" si="968"/>
        <v>2.5774825179555947</v>
      </c>
      <c r="BZ777" s="1">
        <f t="shared" si="969"/>
        <v>2.8310135148704183</v>
      </c>
      <c r="CA777" s="1">
        <f t="shared" si="970"/>
        <v>2.1513222203144173</v>
      </c>
      <c r="CB777" s="1">
        <f t="shared" si="971"/>
        <v>3.156810729706192</v>
      </c>
      <c r="CC777" s="1">
        <f t="shared" si="972"/>
        <v>3.3504750360684472</v>
      </c>
      <c r="CD777" s="1">
        <f t="shared" si="973"/>
        <v>10.046686927119925</v>
      </c>
      <c r="CE777" s="1">
        <f t="shared" si="974"/>
        <v>1.91186945287051</v>
      </c>
      <c r="CF777" s="1">
        <f t="shared" si="975"/>
        <v>2.6162823474552681</v>
      </c>
      <c r="CG777" s="1">
        <f t="shared" si="976"/>
        <v>3.1765450452598727</v>
      </c>
      <c r="CH777" s="1">
        <f t="shared" si="977"/>
        <v>3.6742892222611347</v>
      </c>
      <c r="CI777" s="1">
        <f t="shared" si="978"/>
        <v>3.8068535593042081</v>
      </c>
      <c r="CJ777" s="1">
        <f t="shared" si="979"/>
        <v>3.8773252845545194</v>
      </c>
      <c r="CK777" s="1">
        <f t="shared" si="980"/>
        <v>3.8374101779805185</v>
      </c>
      <c r="CL777" s="5">
        <f t="shared" si="986"/>
        <v>11</v>
      </c>
      <c r="CN777" s="9">
        <f t="shared" si="987"/>
        <v>1.91186945287051</v>
      </c>
    </row>
    <row r="778" spans="1:92" x14ac:dyDescent="0.2">
      <c r="A778" s="4">
        <v>776</v>
      </c>
      <c r="B778" s="1">
        <v>0.36976675223856698</v>
      </c>
      <c r="C778" s="1">
        <v>6.3150000000000004</v>
      </c>
      <c r="D778" s="1">
        <v>80</v>
      </c>
      <c r="E778" s="1">
        <v>16</v>
      </c>
      <c r="F778" s="1">
        <v>4</v>
      </c>
      <c r="G778" s="1">
        <v>10.2696007466661</v>
      </c>
      <c r="H778" s="1">
        <v>7</v>
      </c>
      <c r="I778">
        <v>1500</v>
      </c>
      <c r="J778">
        <v>0.15</v>
      </c>
      <c r="K778">
        <v>37.5</v>
      </c>
      <c r="L778" s="1"/>
      <c r="M778" s="2">
        <f t="shared" si="912"/>
        <v>4</v>
      </c>
      <c r="N778" s="2">
        <f t="shared" si="913"/>
        <v>7</v>
      </c>
      <c r="O778" s="2">
        <f t="shared" si="914"/>
        <v>4</v>
      </c>
      <c r="P778" s="2">
        <f t="shared" si="915"/>
        <v>5</v>
      </c>
      <c r="Q778" s="2">
        <f t="shared" si="916"/>
        <v>6</v>
      </c>
      <c r="R778" s="2">
        <f t="shared" si="917"/>
        <v>5</v>
      </c>
      <c r="S778" s="2">
        <f t="shared" si="918"/>
        <v>7</v>
      </c>
      <c r="T778" s="2">
        <f t="shared" si="919"/>
        <v>4</v>
      </c>
      <c r="U778" s="2">
        <f t="shared" si="920"/>
        <v>5</v>
      </c>
      <c r="V778" s="2">
        <f t="shared" si="921"/>
        <v>6</v>
      </c>
      <c r="W778" s="2">
        <f t="shared" si="922"/>
        <v>3</v>
      </c>
      <c r="X778" s="2">
        <f t="shared" si="923"/>
        <v>3</v>
      </c>
      <c r="Y778" s="2">
        <f t="shared" si="924"/>
        <v>1</v>
      </c>
      <c r="Z778" s="2">
        <f t="shared" si="925"/>
        <v>1</v>
      </c>
      <c r="AA778" s="2">
        <f t="shared" si="926"/>
        <v>2</v>
      </c>
      <c r="AB778" s="2">
        <f t="shared" si="927"/>
        <v>1</v>
      </c>
      <c r="AC778" s="2">
        <f t="shared" si="928"/>
        <v>0</v>
      </c>
      <c r="AD778" s="3">
        <f t="shared" si="981"/>
        <v>2</v>
      </c>
      <c r="AE778" s="2">
        <f t="shared" si="929"/>
        <v>7</v>
      </c>
      <c r="AF778" s="2">
        <f t="shared" si="930"/>
        <v>10</v>
      </c>
      <c r="AG778" s="2">
        <f t="shared" si="931"/>
        <v>7</v>
      </c>
      <c r="AH778" s="2">
        <f t="shared" si="932"/>
        <v>8</v>
      </c>
      <c r="AI778" s="2">
        <f t="shared" si="933"/>
        <v>8</v>
      </c>
      <c r="AJ778" s="2">
        <f t="shared" si="934"/>
        <v>7</v>
      </c>
      <c r="AK778" s="2">
        <f t="shared" si="935"/>
        <v>9</v>
      </c>
      <c r="AL778" s="2">
        <f t="shared" si="936"/>
        <v>7</v>
      </c>
      <c r="AM778" s="2">
        <f t="shared" si="937"/>
        <v>7</v>
      </c>
      <c r="AN778" s="2">
        <f t="shared" si="938"/>
        <v>8</v>
      </c>
      <c r="AO778" s="2">
        <f t="shared" si="939"/>
        <v>5</v>
      </c>
      <c r="AP778" s="2">
        <f t="shared" si="940"/>
        <v>5</v>
      </c>
      <c r="AQ778" s="2">
        <f t="shared" si="941"/>
        <v>3</v>
      </c>
      <c r="AR778" s="2">
        <f t="shared" si="942"/>
        <v>2</v>
      </c>
      <c r="AS778" s="2">
        <f t="shared" si="943"/>
        <v>4</v>
      </c>
      <c r="AT778" s="2">
        <f t="shared" si="944"/>
        <v>3</v>
      </c>
      <c r="AU778" s="2">
        <f t="shared" si="945"/>
        <v>2</v>
      </c>
      <c r="AV778" s="3">
        <f t="shared" si="982"/>
        <v>2</v>
      </c>
      <c r="AW778">
        <f t="shared" si="983"/>
        <v>1</v>
      </c>
      <c r="AX778" s="2">
        <f t="shared" si="946"/>
        <v>5</v>
      </c>
      <c r="AY778" s="2">
        <f t="shared" si="947"/>
        <v>7</v>
      </c>
      <c r="AZ778" s="2">
        <f t="shared" si="948"/>
        <v>5</v>
      </c>
      <c r="BA778" s="2">
        <f t="shared" si="949"/>
        <v>4</v>
      </c>
      <c r="BB778" s="2">
        <f t="shared" si="950"/>
        <v>3</v>
      </c>
      <c r="BC778" s="2">
        <f t="shared" si="951"/>
        <v>2</v>
      </c>
      <c r="BD778" s="2">
        <f t="shared" si="952"/>
        <v>6</v>
      </c>
      <c r="BE778" s="2">
        <f t="shared" si="953"/>
        <v>3</v>
      </c>
      <c r="BF778" s="2">
        <f t="shared" si="954"/>
        <v>3</v>
      </c>
      <c r="BG778" s="2">
        <f t="shared" si="955"/>
        <v>3</v>
      </c>
      <c r="BH778" s="2">
        <f t="shared" si="956"/>
        <v>5</v>
      </c>
      <c r="BI778" s="2">
        <f t="shared" si="957"/>
        <v>3</v>
      </c>
      <c r="BJ778" s="2">
        <f t="shared" si="958"/>
        <v>2</v>
      </c>
      <c r="BK778" s="2">
        <f t="shared" si="959"/>
        <v>3</v>
      </c>
      <c r="BL778" s="2">
        <f t="shared" si="960"/>
        <v>3</v>
      </c>
      <c r="BM778" s="2">
        <f t="shared" si="961"/>
        <v>2</v>
      </c>
      <c r="BN778" s="2">
        <f t="shared" si="962"/>
        <v>1</v>
      </c>
      <c r="BO778" s="3">
        <f t="shared" si="984"/>
        <v>2</v>
      </c>
      <c r="BP778">
        <f t="shared" si="985"/>
        <v>1</v>
      </c>
      <c r="BR778">
        <v>2</v>
      </c>
      <c r="BS778">
        <f t="shared" si="963"/>
        <v>2</v>
      </c>
      <c r="BU778" s="1">
        <f t="shared" si="964"/>
        <v>4.3515433103646695</v>
      </c>
      <c r="BV778" s="1">
        <f t="shared" si="965"/>
        <v>2.0252929485329045</v>
      </c>
      <c r="BW778" s="1">
        <f t="shared" si="966"/>
        <v>1.9252800524588598</v>
      </c>
      <c r="BX778" s="1">
        <f t="shared" si="967"/>
        <v>2.6207041056812415</v>
      </c>
      <c r="BY778" s="1">
        <f t="shared" si="968"/>
        <v>2.2960939318696361</v>
      </c>
      <c r="BZ778" s="1">
        <f t="shared" si="969"/>
        <v>2.305318920552776</v>
      </c>
      <c r="CA778" s="1">
        <f t="shared" si="970"/>
        <v>2.2116677450024538</v>
      </c>
      <c r="CB778" s="1">
        <f t="shared" si="971"/>
        <v>2.4388903066238896</v>
      </c>
      <c r="CC778" s="1">
        <f t="shared" si="972"/>
        <v>2.580053695101276</v>
      </c>
      <c r="CD778" s="1">
        <f t="shared" si="973"/>
        <v>9.9104580586221136</v>
      </c>
      <c r="CE778" s="1">
        <f t="shared" si="974"/>
        <v>2.1540821234845686</v>
      </c>
      <c r="CF778" s="1">
        <f t="shared" si="975"/>
        <v>2.2744117947378735</v>
      </c>
      <c r="CG778" s="1">
        <f t="shared" si="976"/>
        <v>2.646310166994327</v>
      </c>
      <c r="CH778" s="1">
        <f t="shared" si="977"/>
        <v>2.8794172051659714</v>
      </c>
      <c r="CI778" s="1">
        <f t="shared" si="978"/>
        <v>3.0270818657316227</v>
      </c>
      <c r="CJ778" s="1">
        <f t="shared" si="979"/>
        <v>3.1151187416101096</v>
      </c>
      <c r="CK778" s="1">
        <f t="shared" si="980"/>
        <v>3.0659340658194369</v>
      </c>
      <c r="CL778" s="5">
        <f t="shared" si="986"/>
        <v>3</v>
      </c>
      <c r="CN778" s="9">
        <f t="shared" si="987"/>
        <v>1.9252800524588598</v>
      </c>
    </row>
    <row r="779" spans="1:92" x14ac:dyDescent="0.2">
      <c r="A779" s="4">
        <v>777</v>
      </c>
      <c r="B779" s="1">
        <v>0.255320226779919</v>
      </c>
      <c r="C779" s="1">
        <v>90.284999999999997</v>
      </c>
      <c r="D779" s="1">
        <v>74</v>
      </c>
      <c r="E779" s="1">
        <v>24</v>
      </c>
      <c r="F779" s="1">
        <v>2</v>
      </c>
      <c r="G779" s="1">
        <v>12.7681976803621</v>
      </c>
      <c r="H779" s="1">
        <v>7</v>
      </c>
      <c r="I779">
        <v>1500</v>
      </c>
      <c r="J779">
        <v>0.15</v>
      </c>
      <c r="K779">
        <v>37.5</v>
      </c>
      <c r="L779" s="1"/>
      <c r="M779" s="2">
        <f t="shared" si="912"/>
        <v>4</v>
      </c>
      <c r="N779" s="2">
        <f t="shared" si="913"/>
        <v>7</v>
      </c>
      <c r="O779" s="2">
        <f t="shared" si="914"/>
        <v>5</v>
      </c>
      <c r="P779" s="2">
        <f t="shared" si="915"/>
        <v>5</v>
      </c>
      <c r="Q779" s="2">
        <f t="shared" si="916"/>
        <v>6</v>
      </c>
      <c r="R779" s="2">
        <f t="shared" si="917"/>
        <v>6</v>
      </c>
      <c r="S779" s="2">
        <f t="shared" si="918"/>
        <v>6</v>
      </c>
      <c r="T779" s="2">
        <f t="shared" si="919"/>
        <v>4</v>
      </c>
      <c r="U779" s="2">
        <f t="shared" si="920"/>
        <v>4</v>
      </c>
      <c r="V779" s="2">
        <f t="shared" si="921"/>
        <v>7</v>
      </c>
      <c r="W779" s="2">
        <f t="shared" si="922"/>
        <v>3</v>
      </c>
      <c r="X779" s="2">
        <f t="shared" si="923"/>
        <v>3</v>
      </c>
      <c r="Y779" s="2">
        <f t="shared" si="924"/>
        <v>1</v>
      </c>
      <c r="Z779" s="2">
        <f t="shared" si="925"/>
        <v>1</v>
      </c>
      <c r="AA779" s="2">
        <f t="shared" si="926"/>
        <v>2</v>
      </c>
      <c r="AB779" s="2">
        <f t="shared" si="927"/>
        <v>1</v>
      </c>
      <c r="AC779" s="2">
        <f t="shared" si="928"/>
        <v>0</v>
      </c>
      <c r="AD779" s="3">
        <f t="shared" si="981"/>
        <v>2</v>
      </c>
      <c r="AE779" s="2">
        <f t="shared" si="929"/>
        <v>7</v>
      </c>
      <c r="AF779" s="2">
        <f t="shared" si="930"/>
        <v>10</v>
      </c>
      <c r="AG779" s="2">
        <f t="shared" si="931"/>
        <v>8</v>
      </c>
      <c r="AH779" s="2">
        <f t="shared" si="932"/>
        <v>8</v>
      </c>
      <c r="AI779" s="2">
        <f t="shared" si="933"/>
        <v>8</v>
      </c>
      <c r="AJ779" s="2">
        <f t="shared" si="934"/>
        <v>8</v>
      </c>
      <c r="AK779" s="2">
        <f t="shared" si="935"/>
        <v>8</v>
      </c>
      <c r="AL779" s="2">
        <f t="shared" si="936"/>
        <v>7</v>
      </c>
      <c r="AM779" s="2">
        <f t="shared" si="937"/>
        <v>6</v>
      </c>
      <c r="AN779" s="2">
        <f t="shared" si="938"/>
        <v>9</v>
      </c>
      <c r="AO779" s="2">
        <f t="shared" si="939"/>
        <v>5</v>
      </c>
      <c r="AP779" s="2">
        <f t="shared" si="940"/>
        <v>5</v>
      </c>
      <c r="AQ779" s="2">
        <f t="shared" si="941"/>
        <v>3</v>
      </c>
      <c r="AR779" s="2">
        <f t="shared" si="942"/>
        <v>2</v>
      </c>
      <c r="AS779" s="2">
        <f t="shared" si="943"/>
        <v>4</v>
      </c>
      <c r="AT779" s="2">
        <f t="shared" si="944"/>
        <v>3</v>
      </c>
      <c r="AU779" s="2">
        <f t="shared" si="945"/>
        <v>2</v>
      </c>
      <c r="AV779" s="3">
        <f t="shared" si="982"/>
        <v>2</v>
      </c>
      <c r="AW779">
        <f t="shared" si="983"/>
        <v>1</v>
      </c>
      <c r="AX779" s="2">
        <f t="shared" si="946"/>
        <v>5</v>
      </c>
      <c r="AY779" s="2">
        <f t="shared" si="947"/>
        <v>6</v>
      </c>
      <c r="AZ779" s="2">
        <f t="shared" si="948"/>
        <v>6</v>
      </c>
      <c r="BA779" s="2">
        <f t="shared" si="949"/>
        <v>4</v>
      </c>
      <c r="BB779" s="2">
        <f t="shared" si="950"/>
        <v>3</v>
      </c>
      <c r="BC779" s="2">
        <f t="shared" si="951"/>
        <v>3</v>
      </c>
      <c r="BD779" s="2">
        <f t="shared" si="952"/>
        <v>5</v>
      </c>
      <c r="BE779" s="2">
        <f t="shared" si="953"/>
        <v>2</v>
      </c>
      <c r="BF779" s="2">
        <f t="shared" si="954"/>
        <v>2</v>
      </c>
      <c r="BG779" s="2">
        <f t="shared" si="955"/>
        <v>4</v>
      </c>
      <c r="BH779" s="2">
        <f t="shared" si="956"/>
        <v>5</v>
      </c>
      <c r="BI779" s="2">
        <f t="shared" si="957"/>
        <v>3</v>
      </c>
      <c r="BJ779" s="2">
        <f t="shared" si="958"/>
        <v>2</v>
      </c>
      <c r="BK779" s="2">
        <f t="shared" si="959"/>
        <v>3</v>
      </c>
      <c r="BL779" s="2">
        <f t="shared" si="960"/>
        <v>3</v>
      </c>
      <c r="BM779" s="2">
        <f t="shared" si="961"/>
        <v>2</v>
      </c>
      <c r="BN779" s="2">
        <f t="shared" si="962"/>
        <v>1</v>
      </c>
      <c r="BO779" s="3">
        <f t="shared" si="984"/>
        <v>2</v>
      </c>
      <c r="BP779">
        <f t="shared" si="985"/>
        <v>2</v>
      </c>
      <c r="BR779">
        <v>2</v>
      </c>
      <c r="BS779">
        <f t="shared" si="963"/>
        <v>1</v>
      </c>
      <c r="BU779" s="1">
        <f t="shared" si="964"/>
        <v>4.2749656458115233</v>
      </c>
      <c r="BV779" s="1">
        <f t="shared" si="965"/>
        <v>2.1453876295891066</v>
      </c>
      <c r="BW779" s="1">
        <f t="shared" si="966"/>
        <v>2.0903617893875022</v>
      </c>
      <c r="BX779" s="1">
        <f t="shared" si="967"/>
        <v>2.6363523245944958</v>
      </c>
      <c r="BY779" s="1">
        <f t="shared" si="968"/>
        <v>2.5998554348287319</v>
      </c>
      <c r="BZ779" s="1">
        <f t="shared" si="969"/>
        <v>2.8445832434214022</v>
      </c>
      <c r="CA779" s="1">
        <f t="shared" si="970"/>
        <v>2.3297800118082033</v>
      </c>
      <c r="CB779" s="1">
        <f t="shared" si="971"/>
        <v>3.1336809500297949</v>
      </c>
      <c r="CC779" s="1">
        <f t="shared" si="972"/>
        <v>3.2982926662553256</v>
      </c>
      <c r="CD779" s="1">
        <f t="shared" si="973"/>
        <v>10.044139831782443</v>
      </c>
      <c r="CE779" s="1">
        <f t="shared" si="974"/>
        <v>2.0926241956537175</v>
      </c>
      <c r="CF779" s="1">
        <f t="shared" si="975"/>
        <v>2.6262531860463305</v>
      </c>
      <c r="CG779" s="1">
        <f t="shared" si="976"/>
        <v>3.1789190361930344</v>
      </c>
      <c r="CH779" s="1">
        <f t="shared" si="977"/>
        <v>3.6000864558728338</v>
      </c>
      <c r="CI779" s="1">
        <f t="shared" si="978"/>
        <v>3.7596755038934604</v>
      </c>
      <c r="CJ779" s="1">
        <f t="shared" si="979"/>
        <v>3.8310356268475476</v>
      </c>
      <c r="CK779" s="1">
        <f t="shared" si="980"/>
        <v>3.7905289092230672</v>
      </c>
      <c r="CL779" s="5">
        <f t="shared" si="986"/>
        <v>3</v>
      </c>
      <c r="CN779" s="9">
        <f t="shared" si="987"/>
        <v>2.0903617893875022</v>
      </c>
    </row>
    <row r="780" spans="1:92" x14ac:dyDescent="0.2">
      <c r="A780" s="4">
        <v>778</v>
      </c>
      <c r="B780" s="1">
        <v>0.2050063500788</v>
      </c>
      <c r="C780" s="1">
        <v>8.5990000000000002</v>
      </c>
      <c r="D780" s="1">
        <v>95</v>
      </c>
      <c r="E780" s="1">
        <v>3</v>
      </c>
      <c r="F780" s="1">
        <v>2</v>
      </c>
      <c r="G780" s="1">
        <v>12.160168376448199</v>
      </c>
      <c r="H780" s="1">
        <v>7</v>
      </c>
      <c r="I780">
        <v>1500</v>
      </c>
      <c r="J780">
        <v>0.15</v>
      </c>
      <c r="K780">
        <v>37.5</v>
      </c>
      <c r="L780" s="1"/>
      <c r="M780" s="2">
        <f t="shared" si="912"/>
        <v>4</v>
      </c>
      <c r="N780" s="2">
        <f t="shared" si="913"/>
        <v>7</v>
      </c>
      <c r="O780" s="2">
        <f t="shared" si="914"/>
        <v>4</v>
      </c>
      <c r="P780" s="2">
        <f t="shared" si="915"/>
        <v>5</v>
      </c>
      <c r="Q780" s="2">
        <f t="shared" si="916"/>
        <v>6</v>
      </c>
      <c r="R780" s="2">
        <f t="shared" si="917"/>
        <v>5</v>
      </c>
      <c r="S780" s="2">
        <f t="shared" si="918"/>
        <v>6</v>
      </c>
      <c r="T780" s="2">
        <f t="shared" si="919"/>
        <v>4</v>
      </c>
      <c r="U780" s="2">
        <f t="shared" si="920"/>
        <v>5</v>
      </c>
      <c r="V780" s="2">
        <f t="shared" si="921"/>
        <v>6</v>
      </c>
      <c r="W780" s="2">
        <f t="shared" si="922"/>
        <v>4</v>
      </c>
      <c r="X780" s="2">
        <f t="shared" si="923"/>
        <v>4</v>
      </c>
      <c r="Y780" s="2">
        <f t="shared" si="924"/>
        <v>2</v>
      </c>
      <c r="Z780" s="2">
        <f t="shared" si="925"/>
        <v>2</v>
      </c>
      <c r="AA780" s="2">
        <f t="shared" si="926"/>
        <v>2</v>
      </c>
      <c r="AB780" s="2">
        <f t="shared" si="927"/>
        <v>2</v>
      </c>
      <c r="AC780" s="2">
        <f t="shared" si="928"/>
        <v>1</v>
      </c>
      <c r="AD780" s="3">
        <f t="shared" si="981"/>
        <v>2</v>
      </c>
      <c r="AE780" s="2">
        <f t="shared" si="929"/>
        <v>7</v>
      </c>
      <c r="AF780" s="2">
        <f t="shared" si="930"/>
        <v>10</v>
      </c>
      <c r="AG780" s="2">
        <f t="shared" si="931"/>
        <v>7</v>
      </c>
      <c r="AH780" s="2">
        <f t="shared" si="932"/>
        <v>8</v>
      </c>
      <c r="AI780" s="2">
        <f t="shared" si="933"/>
        <v>8</v>
      </c>
      <c r="AJ780" s="2">
        <f t="shared" si="934"/>
        <v>7</v>
      </c>
      <c r="AK780" s="2">
        <f t="shared" si="935"/>
        <v>8</v>
      </c>
      <c r="AL780" s="2">
        <f t="shared" si="936"/>
        <v>7</v>
      </c>
      <c r="AM780" s="2">
        <f t="shared" si="937"/>
        <v>7</v>
      </c>
      <c r="AN780" s="2">
        <f t="shared" si="938"/>
        <v>8</v>
      </c>
      <c r="AO780" s="2">
        <f t="shared" si="939"/>
        <v>6</v>
      </c>
      <c r="AP780" s="2">
        <f t="shared" si="940"/>
        <v>6</v>
      </c>
      <c r="AQ780" s="2">
        <f t="shared" si="941"/>
        <v>4</v>
      </c>
      <c r="AR780" s="2">
        <f t="shared" si="942"/>
        <v>3</v>
      </c>
      <c r="AS780" s="2">
        <f t="shared" si="943"/>
        <v>4</v>
      </c>
      <c r="AT780" s="2">
        <f t="shared" si="944"/>
        <v>4</v>
      </c>
      <c r="AU780" s="2">
        <f t="shared" si="945"/>
        <v>3</v>
      </c>
      <c r="AV780" s="3">
        <f t="shared" si="982"/>
        <v>2</v>
      </c>
      <c r="AW780">
        <f t="shared" si="983"/>
        <v>1</v>
      </c>
      <c r="AX780" s="2">
        <f t="shared" si="946"/>
        <v>5</v>
      </c>
      <c r="AY780" s="2">
        <f t="shared" si="947"/>
        <v>6</v>
      </c>
      <c r="AZ780" s="2">
        <f t="shared" si="948"/>
        <v>5</v>
      </c>
      <c r="BA780" s="2">
        <f t="shared" si="949"/>
        <v>4</v>
      </c>
      <c r="BB780" s="2">
        <f t="shared" si="950"/>
        <v>3</v>
      </c>
      <c r="BC780" s="2">
        <f t="shared" si="951"/>
        <v>2</v>
      </c>
      <c r="BD780" s="2">
        <f t="shared" si="952"/>
        <v>5</v>
      </c>
      <c r="BE780" s="2">
        <f t="shared" si="953"/>
        <v>3</v>
      </c>
      <c r="BF780" s="2">
        <f t="shared" si="954"/>
        <v>3</v>
      </c>
      <c r="BG780" s="2">
        <f t="shared" si="955"/>
        <v>3</v>
      </c>
      <c r="BH780" s="2">
        <f t="shared" si="956"/>
        <v>6</v>
      </c>
      <c r="BI780" s="2">
        <f t="shared" si="957"/>
        <v>4</v>
      </c>
      <c r="BJ780" s="2">
        <f t="shared" si="958"/>
        <v>3</v>
      </c>
      <c r="BK780" s="2">
        <f t="shared" si="959"/>
        <v>3</v>
      </c>
      <c r="BL780" s="2">
        <f t="shared" si="960"/>
        <v>3</v>
      </c>
      <c r="BM780" s="2">
        <f t="shared" si="961"/>
        <v>3</v>
      </c>
      <c r="BN780" s="2">
        <f t="shared" si="962"/>
        <v>2</v>
      </c>
      <c r="BO780" s="3">
        <f t="shared" si="984"/>
        <v>2</v>
      </c>
      <c r="BP780">
        <f t="shared" si="985"/>
        <v>2</v>
      </c>
      <c r="BR780">
        <v>2</v>
      </c>
      <c r="BS780">
        <f t="shared" si="963"/>
        <v>2</v>
      </c>
      <c r="BU780" s="1">
        <f t="shared" si="964"/>
        <v>4.2459356095759322</v>
      </c>
      <c r="BV780" s="1">
        <f t="shared" si="965"/>
        <v>2.2424006885077747</v>
      </c>
      <c r="BW780" s="1">
        <f t="shared" si="966"/>
        <v>2.1264024605515783</v>
      </c>
      <c r="BX780" s="1">
        <f t="shared" si="967"/>
        <v>2.9519986273835164</v>
      </c>
      <c r="BY780" s="1">
        <f t="shared" si="968"/>
        <v>2.9691734560987721</v>
      </c>
      <c r="BZ780" s="1">
        <f t="shared" si="969"/>
        <v>3.3293992206749068</v>
      </c>
      <c r="CA780" s="1">
        <f t="shared" si="970"/>
        <v>2.3311908140252786</v>
      </c>
      <c r="CB780" s="1">
        <f t="shared" si="971"/>
        <v>3.7402930763723696</v>
      </c>
      <c r="CC780" s="1">
        <f t="shared" si="972"/>
        <v>3.984835158202737</v>
      </c>
      <c r="CD780" s="1">
        <f t="shared" si="973"/>
        <v>10.195439026173204</v>
      </c>
      <c r="CE780" s="1">
        <f t="shared" si="974"/>
        <v>1.994697206506189</v>
      </c>
      <c r="CF780" s="1">
        <f t="shared" si="975"/>
        <v>3.0115222229807355</v>
      </c>
      <c r="CG780" s="1">
        <f t="shared" si="976"/>
        <v>3.7169662638626626</v>
      </c>
      <c r="CH780" s="1">
        <f t="shared" si="977"/>
        <v>4.3267665191026969</v>
      </c>
      <c r="CI780" s="1">
        <f t="shared" si="978"/>
        <v>4.4126936678354429</v>
      </c>
      <c r="CJ780" s="1">
        <f t="shared" si="979"/>
        <v>4.4736279703154862</v>
      </c>
      <c r="CK780" s="1">
        <f t="shared" si="980"/>
        <v>4.4390980906601989</v>
      </c>
      <c r="CL780" s="5">
        <f t="shared" si="986"/>
        <v>11</v>
      </c>
      <c r="CN780" s="9">
        <f t="shared" si="987"/>
        <v>1.994697206506189</v>
      </c>
    </row>
    <row r="781" spans="1:92" x14ac:dyDescent="0.2">
      <c r="A781" s="4">
        <v>779</v>
      </c>
      <c r="B781" s="1">
        <v>0.18125380481728601</v>
      </c>
      <c r="C781" s="1">
        <v>0.75600000000000001</v>
      </c>
      <c r="D781" s="1">
        <v>94</v>
      </c>
      <c r="E781" s="1">
        <v>0</v>
      </c>
      <c r="F781" s="1">
        <v>6</v>
      </c>
      <c r="G781" s="1">
        <v>11.342777704643099</v>
      </c>
      <c r="H781" s="1">
        <v>7</v>
      </c>
      <c r="I781">
        <v>1500</v>
      </c>
      <c r="J781">
        <v>0.15</v>
      </c>
      <c r="K781">
        <v>37.5</v>
      </c>
      <c r="L781" s="1"/>
      <c r="M781" s="2">
        <f t="shared" si="912"/>
        <v>3</v>
      </c>
      <c r="N781" s="2">
        <f t="shared" si="913"/>
        <v>8</v>
      </c>
      <c r="O781" s="2">
        <f t="shared" si="914"/>
        <v>4</v>
      </c>
      <c r="P781" s="2">
        <f t="shared" si="915"/>
        <v>5</v>
      </c>
      <c r="Q781" s="2">
        <f t="shared" si="916"/>
        <v>6</v>
      </c>
      <c r="R781" s="2">
        <f t="shared" si="917"/>
        <v>5</v>
      </c>
      <c r="S781" s="2">
        <f t="shared" si="918"/>
        <v>6</v>
      </c>
      <c r="T781" s="2">
        <f t="shared" si="919"/>
        <v>4</v>
      </c>
      <c r="U781" s="2">
        <f t="shared" si="920"/>
        <v>5</v>
      </c>
      <c r="V781" s="2">
        <f t="shared" si="921"/>
        <v>6</v>
      </c>
      <c r="W781" s="2">
        <f t="shared" si="922"/>
        <v>3</v>
      </c>
      <c r="X781" s="2">
        <f t="shared" si="923"/>
        <v>4</v>
      </c>
      <c r="Y781" s="2">
        <f t="shared" si="924"/>
        <v>2</v>
      </c>
      <c r="Z781" s="2">
        <f t="shared" si="925"/>
        <v>2</v>
      </c>
      <c r="AA781" s="2">
        <f t="shared" si="926"/>
        <v>2</v>
      </c>
      <c r="AB781" s="2">
        <f t="shared" si="927"/>
        <v>2</v>
      </c>
      <c r="AC781" s="2">
        <f t="shared" si="928"/>
        <v>1</v>
      </c>
      <c r="AD781" s="3">
        <f t="shared" si="981"/>
        <v>2</v>
      </c>
      <c r="AE781" s="2">
        <f t="shared" si="929"/>
        <v>6</v>
      </c>
      <c r="AF781" s="2">
        <f t="shared" si="930"/>
        <v>11</v>
      </c>
      <c r="AG781" s="2">
        <f t="shared" si="931"/>
        <v>7</v>
      </c>
      <c r="AH781" s="2">
        <f t="shared" si="932"/>
        <v>8</v>
      </c>
      <c r="AI781" s="2">
        <f t="shared" si="933"/>
        <v>8</v>
      </c>
      <c r="AJ781" s="2">
        <f t="shared" si="934"/>
        <v>7</v>
      </c>
      <c r="AK781" s="2">
        <f t="shared" si="935"/>
        <v>8</v>
      </c>
      <c r="AL781" s="2">
        <f t="shared" si="936"/>
        <v>7</v>
      </c>
      <c r="AM781" s="2">
        <f t="shared" si="937"/>
        <v>7</v>
      </c>
      <c r="AN781" s="2">
        <f t="shared" si="938"/>
        <v>8</v>
      </c>
      <c r="AO781" s="2">
        <f t="shared" si="939"/>
        <v>5</v>
      </c>
      <c r="AP781" s="2">
        <f t="shared" si="940"/>
        <v>6</v>
      </c>
      <c r="AQ781" s="2">
        <f t="shared" si="941"/>
        <v>4</v>
      </c>
      <c r="AR781" s="2">
        <f t="shared" si="942"/>
        <v>3</v>
      </c>
      <c r="AS781" s="2">
        <f t="shared" si="943"/>
        <v>4</v>
      </c>
      <c r="AT781" s="2">
        <f t="shared" si="944"/>
        <v>4</v>
      </c>
      <c r="AU781" s="2">
        <f t="shared" si="945"/>
        <v>3</v>
      </c>
      <c r="AV781" s="3">
        <f t="shared" si="982"/>
        <v>2</v>
      </c>
      <c r="AW781">
        <f t="shared" si="983"/>
        <v>1</v>
      </c>
      <c r="AX781" s="2">
        <f t="shared" si="946"/>
        <v>3</v>
      </c>
      <c r="AY781" s="2">
        <f t="shared" si="947"/>
        <v>7</v>
      </c>
      <c r="AZ781" s="2">
        <f t="shared" si="948"/>
        <v>5</v>
      </c>
      <c r="BA781" s="2">
        <f t="shared" si="949"/>
        <v>5</v>
      </c>
      <c r="BB781" s="2">
        <f t="shared" si="950"/>
        <v>3</v>
      </c>
      <c r="BC781" s="2">
        <f t="shared" si="951"/>
        <v>2</v>
      </c>
      <c r="BD781" s="2">
        <f t="shared" si="952"/>
        <v>4</v>
      </c>
      <c r="BE781" s="2">
        <f t="shared" si="953"/>
        <v>3</v>
      </c>
      <c r="BF781" s="2">
        <f t="shared" si="954"/>
        <v>3</v>
      </c>
      <c r="BG781" s="2">
        <f t="shared" si="955"/>
        <v>3</v>
      </c>
      <c r="BH781" s="2">
        <f t="shared" si="956"/>
        <v>5</v>
      </c>
      <c r="BI781" s="2">
        <f t="shared" si="957"/>
        <v>4</v>
      </c>
      <c r="BJ781" s="2">
        <f t="shared" si="958"/>
        <v>4</v>
      </c>
      <c r="BK781" s="2">
        <f t="shared" si="959"/>
        <v>3</v>
      </c>
      <c r="BL781" s="2">
        <f t="shared" si="960"/>
        <v>3</v>
      </c>
      <c r="BM781" s="2">
        <f t="shared" si="961"/>
        <v>3</v>
      </c>
      <c r="BN781" s="2">
        <f t="shared" si="962"/>
        <v>2</v>
      </c>
      <c r="BO781" s="3">
        <f t="shared" si="984"/>
        <v>2</v>
      </c>
      <c r="BP781">
        <f t="shared" si="985"/>
        <v>1</v>
      </c>
      <c r="BR781">
        <v>3</v>
      </c>
      <c r="BS781">
        <f t="shared" si="963"/>
        <v>1</v>
      </c>
      <c r="BU781" s="1">
        <f t="shared" si="964"/>
        <v>4.4759642156627724</v>
      </c>
      <c r="BV781" s="1">
        <f t="shared" si="965"/>
        <v>2.2755908830460596</v>
      </c>
      <c r="BW781" s="1">
        <f t="shared" si="966"/>
        <v>1.9586664856851237</v>
      </c>
      <c r="BX781" s="1">
        <f t="shared" si="967"/>
        <v>3.0864323038738197</v>
      </c>
      <c r="BY781" s="1">
        <f t="shared" si="968"/>
        <v>3.087850338864345</v>
      </c>
      <c r="BZ781" s="1">
        <f t="shared" si="969"/>
        <v>3.5377640417516036</v>
      </c>
      <c r="CA781" s="1">
        <f t="shared" si="970"/>
        <v>2.2851373760349869</v>
      </c>
      <c r="CB781" s="1">
        <f t="shared" si="971"/>
        <v>4.0741019453761345</v>
      </c>
      <c r="CC781" s="1">
        <f t="shared" si="972"/>
        <v>4.3738327511470416</v>
      </c>
      <c r="CD781" s="1">
        <f t="shared" si="973"/>
        <v>10.272360343339388</v>
      </c>
      <c r="CE781" s="1">
        <f t="shared" si="974"/>
        <v>2.3775718786500875</v>
      </c>
      <c r="CF781" s="1">
        <f t="shared" si="975"/>
        <v>3.1167637984474572</v>
      </c>
      <c r="CG781" s="1">
        <f t="shared" si="976"/>
        <v>3.9586395502502572</v>
      </c>
      <c r="CH781" s="1">
        <f t="shared" si="977"/>
        <v>4.7798682284323979</v>
      </c>
      <c r="CI781" s="1">
        <f t="shared" si="978"/>
        <v>4.8685311669701097</v>
      </c>
      <c r="CJ781" s="1">
        <f t="shared" si="979"/>
        <v>4.9237980166072557</v>
      </c>
      <c r="CK781" s="1">
        <f t="shared" si="980"/>
        <v>4.8925961720499567</v>
      </c>
      <c r="CL781" s="5">
        <f t="shared" si="986"/>
        <v>3</v>
      </c>
      <c r="CN781" s="9">
        <f t="shared" si="987"/>
        <v>1.9586664856851237</v>
      </c>
    </row>
    <row r="782" spans="1:92" x14ac:dyDescent="0.2">
      <c r="A782" s="4">
        <v>780</v>
      </c>
      <c r="B782" s="1">
        <v>0.26786692936317003</v>
      </c>
      <c r="C782" s="1">
        <v>1.772</v>
      </c>
      <c r="D782" s="1">
        <v>83</v>
      </c>
      <c r="E782" s="1">
        <v>3</v>
      </c>
      <c r="F782" s="1">
        <v>14</v>
      </c>
      <c r="G782" s="1">
        <v>9.60921878568859</v>
      </c>
      <c r="H782" s="1">
        <v>6</v>
      </c>
      <c r="I782">
        <v>1500</v>
      </c>
      <c r="J782">
        <v>0.15</v>
      </c>
      <c r="K782">
        <v>37.5</v>
      </c>
      <c r="L782" s="1"/>
      <c r="M782" s="2">
        <f t="shared" si="912"/>
        <v>2</v>
      </c>
      <c r="N782" s="2">
        <f t="shared" si="913"/>
        <v>7</v>
      </c>
      <c r="O782" s="2">
        <f t="shared" si="914"/>
        <v>6</v>
      </c>
      <c r="P782" s="2">
        <f t="shared" si="915"/>
        <v>4</v>
      </c>
      <c r="Q782" s="2">
        <f t="shared" si="916"/>
        <v>6</v>
      </c>
      <c r="R782" s="2">
        <f t="shared" si="917"/>
        <v>7</v>
      </c>
      <c r="S782" s="2">
        <f t="shared" si="918"/>
        <v>8</v>
      </c>
      <c r="T782" s="2">
        <f t="shared" si="919"/>
        <v>5</v>
      </c>
      <c r="U782" s="2">
        <f t="shared" si="920"/>
        <v>7</v>
      </c>
      <c r="V782" s="2">
        <f t="shared" si="921"/>
        <v>7</v>
      </c>
      <c r="W782" s="2">
        <f t="shared" si="922"/>
        <v>4</v>
      </c>
      <c r="X782" s="2">
        <f t="shared" si="923"/>
        <v>5</v>
      </c>
      <c r="Y782" s="2">
        <f t="shared" si="924"/>
        <v>2</v>
      </c>
      <c r="Z782" s="2">
        <f t="shared" si="925"/>
        <v>2</v>
      </c>
      <c r="AA782" s="2">
        <f t="shared" si="926"/>
        <v>1</v>
      </c>
      <c r="AB782" s="2">
        <f t="shared" si="927"/>
        <v>2</v>
      </c>
      <c r="AC782" s="2">
        <f t="shared" si="928"/>
        <v>1</v>
      </c>
      <c r="AD782" s="3">
        <f t="shared" si="981"/>
        <v>7</v>
      </c>
      <c r="AE782" s="2">
        <f t="shared" si="929"/>
        <v>5</v>
      </c>
      <c r="AF782" s="2">
        <f t="shared" si="930"/>
        <v>10</v>
      </c>
      <c r="AG782" s="2">
        <f t="shared" si="931"/>
        <v>9</v>
      </c>
      <c r="AH782" s="2">
        <f t="shared" si="932"/>
        <v>7</v>
      </c>
      <c r="AI782" s="2">
        <f t="shared" si="933"/>
        <v>8</v>
      </c>
      <c r="AJ782" s="2">
        <f t="shared" si="934"/>
        <v>9</v>
      </c>
      <c r="AK782" s="2">
        <f t="shared" si="935"/>
        <v>10</v>
      </c>
      <c r="AL782" s="2">
        <f t="shared" si="936"/>
        <v>8</v>
      </c>
      <c r="AM782" s="2">
        <f t="shared" si="937"/>
        <v>9</v>
      </c>
      <c r="AN782" s="2">
        <f t="shared" si="938"/>
        <v>9</v>
      </c>
      <c r="AO782" s="2">
        <f t="shared" si="939"/>
        <v>6</v>
      </c>
      <c r="AP782" s="2">
        <f t="shared" si="940"/>
        <v>7</v>
      </c>
      <c r="AQ782" s="2">
        <f t="shared" si="941"/>
        <v>4</v>
      </c>
      <c r="AR782" s="2">
        <f t="shared" si="942"/>
        <v>3</v>
      </c>
      <c r="AS782" s="2">
        <f t="shared" si="943"/>
        <v>3</v>
      </c>
      <c r="AT782" s="2">
        <f t="shared" si="944"/>
        <v>4</v>
      </c>
      <c r="AU782" s="2">
        <f t="shared" si="945"/>
        <v>3</v>
      </c>
      <c r="AV782" s="3">
        <f t="shared" si="982"/>
        <v>2</v>
      </c>
      <c r="AW782">
        <f t="shared" si="983"/>
        <v>2</v>
      </c>
      <c r="AX782" s="2">
        <f t="shared" si="946"/>
        <v>3</v>
      </c>
      <c r="AY782" s="2">
        <f t="shared" si="947"/>
        <v>6</v>
      </c>
      <c r="AZ782" s="2">
        <f t="shared" si="948"/>
        <v>7</v>
      </c>
      <c r="BA782" s="2">
        <f t="shared" si="949"/>
        <v>3</v>
      </c>
      <c r="BB782" s="2">
        <f t="shared" si="950"/>
        <v>3</v>
      </c>
      <c r="BC782" s="2">
        <f t="shared" si="951"/>
        <v>4</v>
      </c>
      <c r="BD782" s="2">
        <f t="shared" si="952"/>
        <v>7</v>
      </c>
      <c r="BE782" s="2">
        <f t="shared" si="953"/>
        <v>5</v>
      </c>
      <c r="BF782" s="2">
        <f t="shared" si="954"/>
        <v>5</v>
      </c>
      <c r="BG782" s="2">
        <f t="shared" si="955"/>
        <v>4</v>
      </c>
      <c r="BH782" s="2">
        <f t="shared" si="956"/>
        <v>6</v>
      </c>
      <c r="BI782" s="2">
        <f t="shared" si="957"/>
        <v>5</v>
      </c>
      <c r="BJ782" s="2">
        <f t="shared" si="958"/>
        <v>3</v>
      </c>
      <c r="BK782" s="2">
        <f t="shared" si="959"/>
        <v>2</v>
      </c>
      <c r="BL782" s="2">
        <f t="shared" si="960"/>
        <v>2</v>
      </c>
      <c r="BM782" s="2">
        <f t="shared" si="961"/>
        <v>3</v>
      </c>
      <c r="BN782" s="2">
        <f t="shared" si="962"/>
        <v>2</v>
      </c>
      <c r="BO782" s="3">
        <f t="shared" si="984"/>
        <v>3</v>
      </c>
      <c r="BP782">
        <f t="shared" si="985"/>
        <v>2</v>
      </c>
      <c r="BR782">
        <v>2</v>
      </c>
      <c r="BS782">
        <f t="shared" si="963"/>
        <v>2</v>
      </c>
      <c r="BU782" s="1">
        <f t="shared" si="964"/>
        <v>4.3401779975142398</v>
      </c>
      <c r="BV782" s="1">
        <f t="shared" si="965"/>
        <v>1.9929584847701709</v>
      </c>
      <c r="BW782" s="1">
        <f t="shared" si="966"/>
        <v>1.7964102006126683</v>
      </c>
      <c r="BX782" s="1">
        <f t="shared" si="967"/>
        <v>2.854788758528497</v>
      </c>
      <c r="BY782" s="1">
        <f t="shared" si="968"/>
        <v>2.5357007176575435</v>
      </c>
      <c r="BZ782" s="1">
        <f t="shared" si="969"/>
        <v>2.6561622461265806</v>
      </c>
      <c r="CA782" s="1">
        <f t="shared" si="970"/>
        <v>2.0812541901522947</v>
      </c>
      <c r="CB782" s="1">
        <f t="shared" si="971"/>
        <v>2.9262987239624008</v>
      </c>
      <c r="CC782" s="1">
        <f t="shared" si="972"/>
        <v>3.1837446054448626</v>
      </c>
      <c r="CD782" s="1">
        <f t="shared" si="973"/>
        <v>10.005478908233794</v>
      </c>
      <c r="CE782" s="1">
        <f t="shared" si="974"/>
        <v>2.1308971043777438</v>
      </c>
      <c r="CF782" s="1">
        <f t="shared" si="975"/>
        <v>2.5517756068758999</v>
      </c>
      <c r="CG782" s="1">
        <f t="shared" si="976"/>
        <v>3.0637125539838461</v>
      </c>
      <c r="CH782" s="1">
        <f t="shared" si="977"/>
        <v>3.5286897881459907</v>
      </c>
      <c r="CI782" s="1">
        <f t="shared" si="978"/>
        <v>3.5622491153357188</v>
      </c>
      <c r="CJ782" s="1">
        <f t="shared" si="979"/>
        <v>3.6373110805576325</v>
      </c>
      <c r="CK782" s="1">
        <f t="shared" si="980"/>
        <v>3.5975364142406949</v>
      </c>
      <c r="CL782" s="5">
        <f t="shared" si="986"/>
        <v>3</v>
      </c>
      <c r="CN782" s="9">
        <f t="shared" si="987"/>
        <v>1.7964102006126683</v>
      </c>
    </row>
    <row r="783" spans="1:92" x14ac:dyDescent="0.2">
      <c r="A783" s="4">
        <v>781</v>
      </c>
      <c r="B783" s="1">
        <v>0.188905922205065</v>
      </c>
      <c r="C783" s="1">
        <v>0.71899999999999997</v>
      </c>
      <c r="D783" s="1">
        <v>93</v>
      </c>
      <c r="E783" s="1">
        <v>0</v>
      </c>
      <c r="F783" s="1">
        <v>7</v>
      </c>
      <c r="G783" s="1">
        <v>10.7828750588282</v>
      </c>
      <c r="H783" s="1">
        <v>7</v>
      </c>
      <c r="I783">
        <v>1500</v>
      </c>
      <c r="J783">
        <v>0.15</v>
      </c>
      <c r="K783">
        <v>37.5</v>
      </c>
      <c r="L783" s="1"/>
      <c r="M783" s="2">
        <f t="shared" si="912"/>
        <v>3</v>
      </c>
      <c r="N783" s="2">
        <f t="shared" si="913"/>
        <v>8</v>
      </c>
      <c r="O783" s="2">
        <f t="shared" si="914"/>
        <v>4</v>
      </c>
      <c r="P783" s="2">
        <f t="shared" si="915"/>
        <v>5</v>
      </c>
      <c r="Q783" s="2">
        <f t="shared" si="916"/>
        <v>6</v>
      </c>
      <c r="R783" s="2">
        <f t="shared" si="917"/>
        <v>5</v>
      </c>
      <c r="S783" s="2">
        <f t="shared" si="918"/>
        <v>6</v>
      </c>
      <c r="T783" s="2">
        <f t="shared" si="919"/>
        <v>4</v>
      </c>
      <c r="U783" s="2">
        <f t="shared" si="920"/>
        <v>5</v>
      </c>
      <c r="V783" s="2">
        <f t="shared" si="921"/>
        <v>6</v>
      </c>
      <c r="W783" s="2">
        <f t="shared" si="922"/>
        <v>3</v>
      </c>
      <c r="X783" s="2">
        <f t="shared" si="923"/>
        <v>4</v>
      </c>
      <c r="Y783" s="2">
        <f t="shared" si="924"/>
        <v>2</v>
      </c>
      <c r="Z783" s="2">
        <f t="shared" si="925"/>
        <v>2</v>
      </c>
      <c r="AA783" s="2">
        <f t="shared" si="926"/>
        <v>2</v>
      </c>
      <c r="AB783" s="2">
        <f t="shared" si="927"/>
        <v>2</v>
      </c>
      <c r="AC783" s="2">
        <f t="shared" si="928"/>
        <v>1</v>
      </c>
      <c r="AD783" s="3">
        <f t="shared" si="981"/>
        <v>2</v>
      </c>
      <c r="AE783" s="2">
        <f t="shared" si="929"/>
        <v>6</v>
      </c>
      <c r="AF783" s="2">
        <f t="shared" si="930"/>
        <v>11</v>
      </c>
      <c r="AG783" s="2">
        <f t="shared" si="931"/>
        <v>7</v>
      </c>
      <c r="AH783" s="2">
        <f t="shared" si="932"/>
        <v>8</v>
      </c>
      <c r="AI783" s="2">
        <f t="shared" si="933"/>
        <v>8</v>
      </c>
      <c r="AJ783" s="2">
        <f t="shared" si="934"/>
        <v>7</v>
      </c>
      <c r="AK783" s="2">
        <f t="shared" si="935"/>
        <v>8</v>
      </c>
      <c r="AL783" s="2">
        <f t="shared" si="936"/>
        <v>7</v>
      </c>
      <c r="AM783" s="2">
        <f t="shared" si="937"/>
        <v>7</v>
      </c>
      <c r="AN783" s="2">
        <f t="shared" si="938"/>
        <v>8</v>
      </c>
      <c r="AO783" s="2">
        <f t="shared" si="939"/>
        <v>5</v>
      </c>
      <c r="AP783" s="2">
        <f t="shared" si="940"/>
        <v>6</v>
      </c>
      <c r="AQ783" s="2">
        <f t="shared" si="941"/>
        <v>4</v>
      </c>
      <c r="AR783" s="2">
        <f t="shared" si="942"/>
        <v>3</v>
      </c>
      <c r="AS783" s="2">
        <f t="shared" si="943"/>
        <v>4</v>
      </c>
      <c r="AT783" s="2">
        <f t="shared" si="944"/>
        <v>4</v>
      </c>
      <c r="AU783" s="2">
        <f t="shared" si="945"/>
        <v>3</v>
      </c>
      <c r="AV783" s="3">
        <f t="shared" si="982"/>
        <v>2</v>
      </c>
      <c r="AW783">
        <f t="shared" si="983"/>
        <v>1</v>
      </c>
      <c r="AX783" s="2">
        <f t="shared" si="946"/>
        <v>3</v>
      </c>
      <c r="AY783" s="2">
        <f t="shared" si="947"/>
        <v>6</v>
      </c>
      <c r="AZ783" s="2">
        <f t="shared" si="948"/>
        <v>4</v>
      </c>
      <c r="BA783" s="2">
        <f t="shared" si="949"/>
        <v>4</v>
      </c>
      <c r="BB783" s="2">
        <f t="shared" si="950"/>
        <v>4</v>
      </c>
      <c r="BC783" s="2">
        <f t="shared" si="951"/>
        <v>3</v>
      </c>
      <c r="BD783" s="2">
        <f t="shared" si="952"/>
        <v>4</v>
      </c>
      <c r="BE783" s="2">
        <f t="shared" si="953"/>
        <v>3</v>
      </c>
      <c r="BF783" s="2">
        <f t="shared" si="954"/>
        <v>3</v>
      </c>
      <c r="BG783" s="2">
        <f t="shared" si="955"/>
        <v>3</v>
      </c>
      <c r="BH783" s="2">
        <f t="shared" si="956"/>
        <v>5</v>
      </c>
      <c r="BI783" s="2">
        <f t="shared" si="957"/>
        <v>5</v>
      </c>
      <c r="BJ783" s="2">
        <f t="shared" si="958"/>
        <v>4</v>
      </c>
      <c r="BK783" s="2">
        <f t="shared" si="959"/>
        <v>3</v>
      </c>
      <c r="BL783" s="2">
        <f t="shared" si="960"/>
        <v>3</v>
      </c>
      <c r="BM783" s="2">
        <f t="shared" si="961"/>
        <v>3</v>
      </c>
      <c r="BN783" s="2">
        <f t="shared" si="962"/>
        <v>2</v>
      </c>
      <c r="BO783" s="3">
        <f t="shared" si="984"/>
        <v>2</v>
      </c>
      <c r="BP783">
        <f t="shared" si="985"/>
        <v>1</v>
      </c>
      <c r="BR783">
        <v>3</v>
      </c>
      <c r="BS783">
        <f t="shared" si="963"/>
        <v>1</v>
      </c>
      <c r="BU783" s="1">
        <f t="shared" si="964"/>
        <v>4.5506494591968849</v>
      </c>
      <c r="BV783" s="1">
        <f t="shared" si="965"/>
        <v>2.2694019219415296</v>
      </c>
      <c r="BW783" s="1">
        <f t="shared" si="966"/>
        <v>1.9213388289372169</v>
      </c>
      <c r="BX783" s="1">
        <f t="shared" si="967"/>
        <v>3.059940182908103</v>
      </c>
      <c r="BY783" s="1">
        <f t="shared" si="968"/>
        <v>2.9817705079128594</v>
      </c>
      <c r="BZ783" s="1">
        <f t="shared" si="969"/>
        <v>3.3862603160808216</v>
      </c>
      <c r="CA783" s="1">
        <f t="shared" si="970"/>
        <v>2.2979363543469651</v>
      </c>
      <c r="CB783" s="1">
        <f t="shared" si="971"/>
        <v>3.8978035501602215</v>
      </c>
      <c r="CC783" s="1">
        <f t="shared" si="972"/>
        <v>4.1907858302867362</v>
      </c>
      <c r="CD783" s="1">
        <f t="shared" si="973"/>
        <v>10.221727022197978</v>
      </c>
      <c r="CE783" s="1">
        <f t="shared" si="974"/>
        <v>2.4950217716907632</v>
      </c>
      <c r="CF783" s="1">
        <f t="shared" si="975"/>
        <v>2.9975539593815768</v>
      </c>
      <c r="CG783" s="1">
        <f t="shared" si="976"/>
        <v>3.8078140219058296</v>
      </c>
      <c r="CH783" s="1">
        <f t="shared" si="977"/>
        <v>4.5955564991680831</v>
      </c>
      <c r="CI783" s="1">
        <f t="shared" si="978"/>
        <v>4.6842111387186778</v>
      </c>
      <c r="CJ783" s="1">
        <f t="shared" si="979"/>
        <v>4.7416032039843259</v>
      </c>
      <c r="CK783" s="1">
        <f t="shared" si="980"/>
        <v>4.7093144780701968</v>
      </c>
      <c r="CL783" s="5">
        <f t="shared" si="986"/>
        <v>3</v>
      </c>
      <c r="CN783" s="9">
        <f t="shared" si="987"/>
        <v>1.9213388289372169</v>
      </c>
    </row>
    <row r="784" spans="1:92" x14ac:dyDescent="0.2">
      <c r="A784" s="4">
        <v>782</v>
      </c>
      <c r="B784" s="1">
        <v>0.25259053404514598</v>
      </c>
      <c r="C784" s="1">
        <v>42.189</v>
      </c>
      <c r="D784" s="1">
        <v>91</v>
      </c>
      <c r="E784" s="1">
        <v>1</v>
      </c>
      <c r="F784" s="1">
        <v>8</v>
      </c>
      <c r="G784" s="1">
        <v>8.9495604167612992</v>
      </c>
      <c r="H784" s="1">
        <v>6</v>
      </c>
      <c r="I784">
        <v>1500</v>
      </c>
      <c r="J784">
        <v>0.15</v>
      </c>
      <c r="K784">
        <v>37.5</v>
      </c>
      <c r="L784" s="1"/>
      <c r="M784" s="2">
        <f t="shared" si="912"/>
        <v>4</v>
      </c>
      <c r="N784" s="2">
        <f t="shared" si="913"/>
        <v>6</v>
      </c>
      <c r="O784" s="2">
        <f t="shared" si="914"/>
        <v>6</v>
      </c>
      <c r="P784" s="2">
        <f t="shared" si="915"/>
        <v>4</v>
      </c>
      <c r="Q784" s="2">
        <f t="shared" si="916"/>
        <v>6</v>
      </c>
      <c r="R784" s="2">
        <f t="shared" si="917"/>
        <v>7</v>
      </c>
      <c r="S784" s="2">
        <f t="shared" si="918"/>
        <v>6</v>
      </c>
      <c r="T784" s="2">
        <f t="shared" si="919"/>
        <v>5</v>
      </c>
      <c r="U784" s="2">
        <f t="shared" si="920"/>
        <v>7</v>
      </c>
      <c r="V784" s="2">
        <f t="shared" si="921"/>
        <v>7</v>
      </c>
      <c r="W784" s="2">
        <f t="shared" si="922"/>
        <v>4</v>
      </c>
      <c r="X784" s="2">
        <f t="shared" si="923"/>
        <v>5</v>
      </c>
      <c r="Y784" s="2">
        <f t="shared" si="924"/>
        <v>2</v>
      </c>
      <c r="Z784" s="2">
        <f t="shared" si="925"/>
        <v>2</v>
      </c>
      <c r="AA784" s="2">
        <f t="shared" si="926"/>
        <v>2</v>
      </c>
      <c r="AB784" s="2">
        <f t="shared" si="927"/>
        <v>2</v>
      </c>
      <c r="AC784" s="2">
        <f t="shared" si="928"/>
        <v>1</v>
      </c>
      <c r="AD784" s="3">
        <f t="shared" si="981"/>
        <v>6</v>
      </c>
      <c r="AE784" s="2">
        <f t="shared" si="929"/>
        <v>7</v>
      </c>
      <c r="AF784" s="2">
        <f t="shared" si="930"/>
        <v>9</v>
      </c>
      <c r="AG784" s="2">
        <f t="shared" si="931"/>
        <v>9</v>
      </c>
      <c r="AH784" s="2">
        <f t="shared" si="932"/>
        <v>7</v>
      </c>
      <c r="AI784" s="2">
        <f t="shared" si="933"/>
        <v>8</v>
      </c>
      <c r="AJ784" s="2">
        <f t="shared" si="934"/>
        <v>9</v>
      </c>
      <c r="AK784" s="2">
        <f t="shared" si="935"/>
        <v>8</v>
      </c>
      <c r="AL784" s="2">
        <f t="shared" si="936"/>
        <v>8</v>
      </c>
      <c r="AM784" s="2">
        <f t="shared" si="937"/>
        <v>9</v>
      </c>
      <c r="AN784" s="2">
        <f t="shared" si="938"/>
        <v>9</v>
      </c>
      <c r="AO784" s="2">
        <f t="shared" si="939"/>
        <v>6</v>
      </c>
      <c r="AP784" s="2">
        <f t="shared" si="940"/>
        <v>7</v>
      </c>
      <c r="AQ784" s="2">
        <f t="shared" si="941"/>
        <v>4</v>
      </c>
      <c r="AR784" s="2">
        <f t="shared" si="942"/>
        <v>3</v>
      </c>
      <c r="AS784" s="2">
        <f t="shared" si="943"/>
        <v>4</v>
      </c>
      <c r="AT784" s="2">
        <f t="shared" si="944"/>
        <v>4</v>
      </c>
      <c r="AU784" s="2">
        <f t="shared" si="945"/>
        <v>3</v>
      </c>
      <c r="AV784" s="3">
        <f t="shared" si="982"/>
        <v>2</v>
      </c>
      <c r="AW784">
        <f t="shared" si="983"/>
        <v>5</v>
      </c>
      <c r="AX784" s="2">
        <f t="shared" si="946"/>
        <v>5</v>
      </c>
      <c r="AY784" s="2">
        <f t="shared" si="947"/>
        <v>5</v>
      </c>
      <c r="AZ784" s="2">
        <f t="shared" si="948"/>
        <v>7</v>
      </c>
      <c r="BA784" s="2">
        <f t="shared" si="949"/>
        <v>3</v>
      </c>
      <c r="BB784" s="2">
        <f t="shared" si="950"/>
        <v>3</v>
      </c>
      <c r="BC784" s="2">
        <f t="shared" si="951"/>
        <v>4</v>
      </c>
      <c r="BD784" s="2">
        <f t="shared" si="952"/>
        <v>5</v>
      </c>
      <c r="BE784" s="2">
        <f t="shared" si="953"/>
        <v>5</v>
      </c>
      <c r="BF784" s="2">
        <f t="shared" si="954"/>
        <v>5</v>
      </c>
      <c r="BG784" s="2">
        <f t="shared" si="955"/>
        <v>4</v>
      </c>
      <c r="BH784" s="2">
        <f t="shared" si="956"/>
        <v>6</v>
      </c>
      <c r="BI784" s="2">
        <f t="shared" si="957"/>
        <v>5</v>
      </c>
      <c r="BJ784" s="2">
        <f t="shared" si="958"/>
        <v>3</v>
      </c>
      <c r="BK784" s="2">
        <f t="shared" si="959"/>
        <v>3</v>
      </c>
      <c r="BL784" s="2">
        <f t="shared" si="960"/>
        <v>3</v>
      </c>
      <c r="BM784" s="2">
        <f t="shared" si="961"/>
        <v>3</v>
      </c>
      <c r="BN784" s="2">
        <f t="shared" si="962"/>
        <v>2</v>
      </c>
      <c r="BO784" s="3">
        <f t="shared" si="984"/>
        <v>3</v>
      </c>
      <c r="BP784">
        <f t="shared" si="985"/>
        <v>1</v>
      </c>
      <c r="BR784">
        <v>2</v>
      </c>
      <c r="BS784">
        <f t="shared" si="963"/>
        <v>2</v>
      </c>
      <c r="BU784" s="1">
        <f t="shared" si="964"/>
        <v>4.4666769829586208</v>
      </c>
      <c r="BV784" s="1">
        <f t="shared" si="965"/>
        <v>2.2009026481939507</v>
      </c>
      <c r="BW784" s="1">
        <f t="shared" si="966"/>
        <v>1.9329183954753044</v>
      </c>
      <c r="BX784" s="1">
        <f t="shared" si="967"/>
        <v>3.1151367530706535</v>
      </c>
      <c r="BY784" s="1">
        <f t="shared" si="968"/>
        <v>2.6771027985982156</v>
      </c>
      <c r="BZ784" s="1">
        <f t="shared" si="969"/>
        <v>2.7821706812282243</v>
      </c>
      <c r="CA784" s="1">
        <f t="shared" si="970"/>
        <v>2.2634238475405843</v>
      </c>
      <c r="CB784" s="1">
        <f t="shared" si="971"/>
        <v>3.0295513894569326</v>
      </c>
      <c r="CC784" s="1">
        <f t="shared" si="972"/>
        <v>3.3305130274966492</v>
      </c>
      <c r="CD784" s="1">
        <f t="shared" si="973"/>
        <v>10.036628807230715</v>
      </c>
      <c r="CE784" s="1">
        <f t="shared" si="974"/>
        <v>2.3348814526287196</v>
      </c>
      <c r="CF784" s="1">
        <f t="shared" si="975"/>
        <v>2.6930196014602839</v>
      </c>
      <c r="CG784" s="1">
        <f t="shared" si="976"/>
        <v>3.2431296678073545</v>
      </c>
      <c r="CH784" s="1">
        <f t="shared" si="977"/>
        <v>3.6714382450929168</v>
      </c>
      <c r="CI784" s="1">
        <f t="shared" si="978"/>
        <v>3.6619834831197595</v>
      </c>
      <c r="CJ784" s="1">
        <f t="shared" si="979"/>
        <v>3.7349915594339951</v>
      </c>
      <c r="CK784" s="1">
        <f t="shared" si="980"/>
        <v>3.6965240549865874</v>
      </c>
      <c r="CL784" s="5">
        <f t="shared" si="986"/>
        <v>3</v>
      </c>
      <c r="CN784" s="9">
        <f t="shared" si="987"/>
        <v>1.9329183954753044</v>
      </c>
    </row>
    <row r="785" spans="1:92" x14ac:dyDescent="0.2">
      <c r="A785" s="4">
        <v>783</v>
      </c>
      <c r="B785" s="1">
        <v>0.31763545382845298</v>
      </c>
      <c r="C785" s="1">
        <v>13.087</v>
      </c>
      <c r="D785" s="1">
        <v>82</v>
      </c>
      <c r="E785" s="1">
        <v>8</v>
      </c>
      <c r="F785" s="1">
        <v>10</v>
      </c>
      <c r="G785" s="1">
        <v>10.469449600150501</v>
      </c>
      <c r="H785" s="1">
        <v>7</v>
      </c>
      <c r="I785">
        <v>1500</v>
      </c>
      <c r="J785">
        <v>0.15</v>
      </c>
      <c r="K785">
        <v>37.5</v>
      </c>
      <c r="L785" s="1"/>
      <c r="M785" s="2">
        <f t="shared" si="912"/>
        <v>3</v>
      </c>
      <c r="N785" s="2">
        <f t="shared" si="913"/>
        <v>7</v>
      </c>
      <c r="O785" s="2">
        <f t="shared" si="914"/>
        <v>4</v>
      </c>
      <c r="P785" s="2">
        <f t="shared" si="915"/>
        <v>5</v>
      </c>
      <c r="Q785" s="2">
        <f t="shared" si="916"/>
        <v>6</v>
      </c>
      <c r="R785" s="2">
        <f t="shared" si="917"/>
        <v>5</v>
      </c>
      <c r="S785" s="2">
        <f t="shared" si="918"/>
        <v>7</v>
      </c>
      <c r="T785" s="2">
        <f t="shared" si="919"/>
        <v>4</v>
      </c>
      <c r="U785" s="2">
        <f t="shared" si="920"/>
        <v>5</v>
      </c>
      <c r="V785" s="2">
        <f t="shared" si="921"/>
        <v>6</v>
      </c>
      <c r="W785" s="2">
        <f t="shared" si="922"/>
        <v>4</v>
      </c>
      <c r="X785" s="2">
        <f t="shared" si="923"/>
        <v>4</v>
      </c>
      <c r="Y785" s="2">
        <f t="shared" si="924"/>
        <v>2</v>
      </c>
      <c r="Z785" s="2">
        <f t="shared" si="925"/>
        <v>2</v>
      </c>
      <c r="AA785" s="2">
        <f t="shared" si="926"/>
        <v>1</v>
      </c>
      <c r="AB785" s="2">
        <f t="shared" si="927"/>
        <v>2</v>
      </c>
      <c r="AC785" s="2">
        <f t="shared" si="928"/>
        <v>1</v>
      </c>
      <c r="AD785" s="3">
        <f t="shared" si="981"/>
        <v>2</v>
      </c>
      <c r="AE785" s="2">
        <f t="shared" si="929"/>
        <v>6</v>
      </c>
      <c r="AF785" s="2">
        <f t="shared" si="930"/>
        <v>10</v>
      </c>
      <c r="AG785" s="2">
        <f t="shared" si="931"/>
        <v>7</v>
      </c>
      <c r="AH785" s="2">
        <f t="shared" si="932"/>
        <v>8</v>
      </c>
      <c r="AI785" s="2">
        <f t="shared" si="933"/>
        <v>8</v>
      </c>
      <c r="AJ785" s="2">
        <f t="shared" si="934"/>
        <v>7</v>
      </c>
      <c r="AK785" s="2">
        <f t="shared" si="935"/>
        <v>9</v>
      </c>
      <c r="AL785" s="2">
        <f t="shared" si="936"/>
        <v>7</v>
      </c>
      <c r="AM785" s="2">
        <f t="shared" si="937"/>
        <v>7</v>
      </c>
      <c r="AN785" s="2">
        <f t="shared" si="938"/>
        <v>8</v>
      </c>
      <c r="AO785" s="2">
        <f t="shared" si="939"/>
        <v>6</v>
      </c>
      <c r="AP785" s="2">
        <f t="shared" si="940"/>
        <v>6</v>
      </c>
      <c r="AQ785" s="2">
        <f t="shared" si="941"/>
        <v>4</v>
      </c>
      <c r="AR785" s="2">
        <f t="shared" si="942"/>
        <v>3</v>
      </c>
      <c r="AS785" s="2">
        <f t="shared" si="943"/>
        <v>3</v>
      </c>
      <c r="AT785" s="2">
        <f t="shared" si="944"/>
        <v>4</v>
      </c>
      <c r="AU785" s="2">
        <f t="shared" si="945"/>
        <v>3</v>
      </c>
      <c r="AV785" s="3">
        <f t="shared" si="982"/>
        <v>2</v>
      </c>
      <c r="AW785">
        <f t="shared" si="983"/>
        <v>1</v>
      </c>
      <c r="AX785" s="2">
        <f t="shared" si="946"/>
        <v>4</v>
      </c>
      <c r="AY785" s="2">
        <f t="shared" si="947"/>
        <v>7</v>
      </c>
      <c r="AZ785" s="2">
        <f t="shared" si="948"/>
        <v>5</v>
      </c>
      <c r="BA785" s="2">
        <f t="shared" si="949"/>
        <v>4</v>
      </c>
      <c r="BB785" s="2">
        <f t="shared" si="950"/>
        <v>3</v>
      </c>
      <c r="BC785" s="2">
        <f t="shared" si="951"/>
        <v>2</v>
      </c>
      <c r="BD785" s="2">
        <f t="shared" si="952"/>
        <v>6</v>
      </c>
      <c r="BE785" s="2">
        <f t="shared" si="953"/>
        <v>3</v>
      </c>
      <c r="BF785" s="2">
        <f t="shared" si="954"/>
        <v>3</v>
      </c>
      <c r="BG785" s="2">
        <f t="shared" si="955"/>
        <v>3</v>
      </c>
      <c r="BH785" s="2">
        <f t="shared" si="956"/>
        <v>6</v>
      </c>
      <c r="BI785" s="2">
        <f t="shared" si="957"/>
        <v>4</v>
      </c>
      <c r="BJ785" s="2">
        <f t="shared" si="958"/>
        <v>3</v>
      </c>
      <c r="BK785" s="2">
        <f t="shared" si="959"/>
        <v>2</v>
      </c>
      <c r="BL785" s="2">
        <f t="shared" si="960"/>
        <v>2</v>
      </c>
      <c r="BM785" s="2">
        <f t="shared" si="961"/>
        <v>3</v>
      </c>
      <c r="BN785" s="2">
        <f t="shared" si="962"/>
        <v>2</v>
      </c>
      <c r="BO785" s="3">
        <f t="shared" si="984"/>
        <v>2</v>
      </c>
      <c r="BP785">
        <f t="shared" si="985"/>
        <v>1</v>
      </c>
      <c r="BR785">
        <v>3</v>
      </c>
      <c r="BS785">
        <f t="shared" si="963"/>
        <v>5</v>
      </c>
      <c r="BU785" s="1">
        <f t="shared" si="964"/>
        <v>4.356453078815492</v>
      </c>
      <c r="BV785" s="1">
        <f t="shared" si="965"/>
        <v>2.0866936610846003</v>
      </c>
      <c r="BW785" s="1">
        <f t="shared" si="966"/>
        <v>1.9844726739041012</v>
      </c>
      <c r="BX785" s="1">
        <f t="shared" si="967"/>
        <v>2.70237297586328</v>
      </c>
      <c r="BY785" s="1">
        <f t="shared" si="968"/>
        <v>2.4219627185105623</v>
      </c>
      <c r="BZ785" s="1">
        <f t="shared" si="969"/>
        <v>2.5063777856491005</v>
      </c>
      <c r="CA785" s="1">
        <f t="shared" si="970"/>
        <v>2.2674554856340445</v>
      </c>
      <c r="CB785" s="1">
        <f t="shared" si="971"/>
        <v>2.662210094159613</v>
      </c>
      <c r="CC785" s="1">
        <f t="shared" si="972"/>
        <v>2.8584954945222383</v>
      </c>
      <c r="CD785" s="1">
        <f t="shared" si="973"/>
        <v>9.9577619969110298</v>
      </c>
      <c r="CE785" s="1">
        <f t="shared" si="974"/>
        <v>2.2388413633304118</v>
      </c>
      <c r="CF785" s="1">
        <f t="shared" si="975"/>
        <v>2.4508078286711421</v>
      </c>
      <c r="CG785" s="1">
        <f t="shared" si="976"/>
        <v>2.8783749640128344</v>
      </c>
      <c r="CH785" s="1">
        <f t="shared" si="977"/>
        <v>3.1675735958002389</v>
      </c>
      <c r="CI785" s="1">
        <f t="shared" si="978"/>
        <v>3.2526296405023647</v>
      </c>
      <c r="CJ785" s="1">
        <f t="shared" si="979"/>
        <v>3.3347309714855293</v>
      </c>
      <c r="CK785" s="1">
        <f t="shared" si="980"/>
        <v>3.2887624549321317</v>
      </c>
      <c r="CL785" s="5">
        <f t="shared" si="986"/>
        <v>3</v>
      </c>
      <c r="CN785" s="9">
        <f t="shared" si="987"/>
        <v>1.9844726739041012</v>
      </c>
    </row>
    <row r="786" spans="1:92" x14ac:dyDescent="0.2">
      <c r="A786" s="4">
        <v>784</v>
      </c>
      <c r="B786" s="1">
        <v>0.54734302912832</v>
      </c>
      <c r="C786" s="1">
        <v>4.8090000000000002</v>
      </c>
      <c r="D786" s="1">
        <v>61</v>
      </c>
      <c r="E786" s="1">
        <v>11</v>
      </c>
      <c r="F786" s="1">
        <v>28</v>
      </c>
      <c r="G786" s="1">
        <v>7.14163592977261</v>
      </c>
      <c r="H786" s="1">
        <v>6</v>
      </c>
      <c r="I786">
        <v>1500</v>
      </c>
      <c r="J786">
        <v>0.15</v>
      </c>
      <c r="K786">
        <v>37.5</v>
      </c>
      <c r="L786" s="1"/>
      <c r="M786" s="2">
        <f t="shared" si="912"/>
        <v>3</v>
      </c>
      <c r="N786" s="2">
        <f t="shared" si="913"/>
        <v>6</v>
      </c>
      <c r="O786" s="2">
        <f t="shared" si="914"/>
        <v>7</v>
      </c>
      <c r="P786" s="2">
        <f t="shared" si="915"/>
        <v>4</v>
      </c>
      <c r="Q786" s="2">
        <f t="shared" si="916"/>
        <v>7</v>
      </c>
      <c r="R786" s="2">
        <f t="shared" si="917"/>
        <v>7</v>
      </c>
      <c r="S786" s="2">
        <f t="shared" si="918"/>
        <v>7</v>
      </c>
      <c r="T786" s="2">
        <f t="shared" si="919"/>
        <v>4</v>
      </c>
      <c r="U786" s="2">
        <f t="shared" si="920"/>
        <v>7</v>
      </c>
      <c r="V786" s="2">
        <f t="shared" si="921"/>
        <v>7</v>
      </c>
      <c r="W786" s="2">
        <f t="shared" si="922"/>
        <v>3</v>
      </c>
      <c r="X786" s="2">
        <f t="shared" si="923"/>
        <v>4</v>
      </c>
      <c r="Y786" s="2">
        <f t="shared" si="924"/>
        <v>1</v>
      </c>
      <c r="Z786" s="2">
        <f t="shared" si="925"/>
        <v>1</v>
      </c>
      <c r="AA786" s="2">
        <f t="shared" si="926"/>
        <v>1</v>
      </c>
      <c r="AB786" s="2">
        <f t="shared" si="927"/>
        <v>1</v>
      </c>
      <c r="AC786" s="2">
        <f t="shared" si="928"/>
        <v>0</v>
      </c>
      <c r="AD786" s="3">
        <f t="shared" si="981"/>
        <v>3</v>
      </c>
      <c r="AE786" s="2">
        <f t="shared" si="929"/>
        <v>6</v>
      </c>
      <c r="AF786" s="2">
        <f t="shared" si="930"/>
        <v>9</v>
      </c>
      <c r="AG786" s="2">
        <f t="shared" si="931"/>
        <v>10</v>
      </c>
      <c r="AH786" s="2">
        <f t="shared" si="932"/>
        <v>7</v>
      </c>
      <c r="AI786" s="2">
        <f t="shared" si="933"/>
        <v>9</v>
      </c>
      <c r="AJ786" s="2">
        <f t="shared" si="934"/>
        <v>9</v>
      </c>
      <c r="AK786" s="2">
        <f t="shared" si="935"/>
        <v>9</v>
      </c>
      <c r="AL786" s="2">
        <f t="shared" si="936"/>
        <v>7</v>
      </c>
      <c r="AM786" s="2">
        <f t="shared" si="937"/>
        <v>9</v>
      </c>
      <c r="AN786" s="2">
        <f t="shared" si="938"/>
        <v>9</v>
      </c>
      <c r="AO786" s="2">
        <f t="shared" si="939"/>
        <v>5</v>
      </c>
      <c r="AP786" s="2">
        <f t="shared" si="940"/>
        <v>6</v>
      </c>
      <c r="AQ786" s="2">
        <f t="shared" si="941"/>
        <v>3</v>
      </c>
      <c r="AR786" s="2">
        <f t="shared" si="942"/>
        <v>2</v>
      </c>
      <c r="AS786" s="2">
        <f t="shared" si="943"/>
        <v>3</v>
      </c>
      <c r="AT786" s="2">
        <f t="shared" si="944"/>
        <v>3</v>
      </c>
      <c r="AU786" s="2">
        <f t="shared" si="945"/>
        <v>2</v>
      </c>
      <c r="AV786" s="3">
        <f t="shared" si="982"/>
        <v>3</v>
      </c>
      <c r="AW786">
        <f t="shared" si="983"/>
        <v>1</v>
      </c>
      <c r="AX786" s="2">
        <f t="shared" si="946"/>
        <v>3</v>
      </c>
      <c r="AY786" s="2">
        <f t="shared" si="947"/>
        <v>6</v>
      </c>
      <c r="AZ786" s="2">
        <f t="shared" si="948"/>
        <v>8</v>
      </c>
      <c r="BA786" s="2">
        <f t="shared" si="949"/>
        <v>4</v>
      </c>
      <c r="BB786" s="2">
        <f t="shared" si="950"/>
        <v>5</v>
      </c>
      <c r="BC786" s="2">
        <f t="shared" si="951"/>
        <v>4</v>
      </c>
      <c r="BD786" s="2">
        <f t="shared" si="952"/>
        <v>5</v>
      </c>
      <c r="BE786" s="2">
        <f t="shared" si="953"/>
        <v>5</v>
      </c>
      <c r="BF786" s="2">
        <f t="shared" si="954"/>
        <v>5</v>
      </c>
      <c r="BG786" s="2">
        <f t="shared" si="955"/>
        <v>4</v>
      </c>
      <c r="BH786" s="2">
        <f t="shared" si="956"/>
        <v>4</v>
      </c>
      <c r="BI786" s="2">
        <f t="shared" si="957"/>
        <v>5</v>
      </c>
      <c r="BJ786" s="2">
        <f t="shared" si="958"/>
        <v>2</v>
      </c>
      <c r="BK786" s="2">
        <f t="shared" si="959"/>
        <v>2</v>
      </c>
      <c r="BL786" s="2">
        <f t="shared" si="960"/>
        <v>2</v>
      </c>
      <c r="BM786" s="2">
        <f t="shared" si="961"/>
        <v>2</v>
      </c>
      <c r="BN786" s="2">
        <f t="shared" si="962"/>
        <v>1</v>
      </c>
      <c r="BO786" s="3">
        <f t="shared" si="984"/>
        <v>3</v>
      </c>
      <c r="BP786">
        <f t="shared" si="985"/>
        <v>1</v>
      </c>
      <c r="BR786">
        <v>2</v>
      </c>
      <c r="BS786">
        <f t="shared" si="963"/>
        <v>1</v>
      </c>
      <c r="BU786" s="1">
        <f t="shared" si="964"/>
        <v>4.8223656592362278</v>
      </c>
      <c r="BV786" s="1">
        <f t="shared" si="965"/>
        <v>2.3685763429796256</v>
      </c>
      <c r="BW786" s="1">
        <f t="shared" si="966"/>
        <v>1.8910662096637953</v>
      </c>
      <c r="BX786" s="1">
        <f t="shared" si="967"/>
        <v>3.4493597016891169</v>
      </c>
      <c r="BY786" s="1">
        <f t="shared" si="968"/>
        <v>2.5206249380285937</v>
      </c>
      <c r="BZ786" s="1">
        <f t="shared" si="969"/>
        <v>2.0833271206416053</v>
      </c>
      <c r="CA786" s="1">
        <f t="shared" si="970"/>
        <v>2.1754037204999088</v>
      </c>
      <c r="CB786" s="1">
        <f t="shared" si="971"/>
        <v>2.0933319936738264</v>
      </c>
      <c r="CC786" s="1">
        <f t="shared" si="972"/>
        <v>2.2574999238451845</v>
      </c>
      <c r="CD786" s="1">
        <f t="shared" si="973"/>
        <v>9.8765764567035266</v>
      </c>
      <c r="CE786" s="1">
        <f t="shared" si="974"/>
        <v>2.5484769144052133</v>
      </c>
      <c r="CF786" s="1">
        <f t="shared" si="975"/>
        <v>2.2250484849834238</v>
      </c>
      <c r="CG786" s="1">
        <f t="shared" si="976"/>
        <v>2.4527121465587851</v>
      </c>
      <c r="CH786" s="1">
        <f t="shared" si="977"/>
        <v>2.5684888771002621</v>
      </c>
      <c r="CI786" s="1">
        <f t="shared" si="978"/>
        <v>2.6729611662189345</v>
      </c>
      <c r="CJ786" s="1">
        <f t="shared" si="979"/>
        <v>2.771892141188955</v>
      </c>
      <c r="CK786" s="1">
        <f t="shared" si="980"/>
        <v>2.7211164182179814</v>
      </c>
      <c r="CL786" s="5">
        <f t="shared" si="986"/>
        <v>3</v>
      </c>
      <c r="CN786" s="9">
        <f t="shared" si="987"/>
        <v>1.8910662096637953</v>
      </c>
    </row>
    <row r="787" spans="1:92" x14ac:dyDescent="0.2">
      <c r="A787" s="4">
        <v>785</v>
      </c>
      <c r="B787" s="1">
        <v>0.51076182173379503</v>
      </c>
      <c r="C787" s="1">
        <v>1.6879999999999999</v>
      </c>
      <c r="D787" s="1">
        <v>48</v>
      </c>
      <c r="E787" s="1">
        <v>30</v>
      </c>
      <c r="F787" s="1">
        <v>22</v>
      </c>
      <c r="G787" s="1">
        <v>9.1162097399581299</v>
      </c>
      <c r="H787" s="1">
        <v>7</v>
      </c>
      <c r="I787">
        <v>1500</v>
      </c>
      <c r="J787">
        <v>0.15</v>
      </c>
      <c r="K787">
        <v>37.5</v>
      </c>
      <c r="L787" s="1"/>
      <c r="M787" s="2">
        <f t="shared" si="912"/>
        <v>3</v>
      </c>
      <c r="N787" s="2">
        <f t="shared" si="913"/>
        <v>8</v>
      </c>
      <c r="O787" s="2">
        <f t="shared" si="914"/>
        <v>7</v>
      </c>
      <c r="P787" s="2">
        <f t="shared" si="915"/>
        <v>6</v>
      </c>
      <c r="Q787" s="2">
        <f t="shared" si="916"/>
        <v>7</v>
      </c>
      <c r="R787" s="2">
        <f t="shared" si="917"/>
        <v>7</v>
      </c>
      <c r="S787" s="2">
        <f t="shared" si="918"/>
        <v>6</v>
      </c>
      <c r="T787" s="2">
        <f t="shared" si="919"/>
        <v>5</v>
      </c>
      <c r="U787" s="2">
        <f t="shared" si="920"/>
        <v>5</v>
      </c>
      <c r="V787" s="2">
        <f t="shared" si="921"/>
        <v>7</v>
      </c>
      <c r="W787" s="2">
        <f t="shared" si="922"/>
        <v>3</v>
      </c>
      <c r="X787" s="2">
        <f t="shared" si="923"/>
        <v>3</v>
      </c>
      <c r="Y787" s="2">
        <f t="shared" si="924"/>
        <v>1</v>
      </c>
      <c r="Z787" s="2">
        <f t="shared" si="925"/>
        <v>1</v>
      </c>
      <c r="AA787" s="2">
        <f t="shared" si="926"/>
        <v>1</v>
      </c>
      <c r="AB787" s="2">
        <f t="shared" si="927"/>
        <v>1</v>
      </c>
      <c r="AC787" s="2">
        <f t="shared" si="928"/>
        <v>0</v>
      </c>
      <c r="AD787" s="3">
        <f t="shared" si="981"/>
        <v>2</v>
      </c>
      <c r="AE787" s="2">
        <f t="shared" si="929"/>
        <v>6</v>
      </c>
      <c r="AF787" s="2">
        <f t="shared" si="930"/>
        <v>11</v>
      </c>
      <c r="AG787" s="2">
        <f t="shared" si="931"/>
        <v>10</v>
      </c>
      <c r="AH787" s="2">
        <f t="shared" si="932"/>
        <v>9</v>
      </c>
      <c r="AI787" s="2">
        <f t="shared" si="933"/>
        <v>9</v>
      </c>
      <c r="AJ787" s="2">
        <f t="shared" si="934"/>
        <v>9</v>
      </c>
      <c r="AK787" s="2">
        <f t="shared" si="935"/>
        <v>8</v>
      </c>
      <c r="AL787" s="2">
        <f t="shared" si="936"/>
        <v>8</v>
      </c>
      <c r="AM787" s="2">
        <f t="shared" si="937"/>
        <v>7</v>
      </c>
      <c r="AN787" s="2">
        <f t="shared" si="938"/>
        <v>9</v>
      </c>
      <c r="AO787" s="2">
        <f t="shared" si="939"/>
        <v>5</v>
      </c>
      <c r="AP787" s="2">
        <f t="shared" si="940"/>
        <v>5</v>
      </c>
      <c r="AQ787" s="2">
        <f t="shared" si="941"/>
        <v>3</v>
      </c>
      <c r="AR787" s="2">
        <f t="shared" si="942"/>
        <v>2</v>
      </c>
      <c r="AS787" s="2">
        <f t="shared" si="943"/>
        <v>3</v>
      </c>
      <c r="AT787" s="2">
        <f t="shared" si="944"/>
        <v>3</v>
      </c>
      <c r="AU787" s="2">
        <f t="shared" si="945"/>
        <v>2</v>
      </c>
      <c r="AV787" s="3">
        <f t="shared" si="982"/>
        <v>2</v>
      </c>
      <c r="AW787">
        <f t="shared" si="983"/>
        <v>1</v>
      </c>
      <c r="AX787" s="2">
        <f t="shared" si="946"/>
        <v>3</v>
      </c>
      <c r="AY787" s="2">
        <f t="shared" si="947"/>
        <v>8</v>
      </c>
      <c r="AZ787" s="2">
        <f t="shared" si="948"/>
        <v>8</v>
      </c>
      <c r="BA787" s="2">
        <f t="shared" si="949"/>
        <v>6</v>
      </c>
      <c r="BB787" s="2">
        <f t="shared" si="950"/>
        <v>5</v>
      </c>
      <c r="BC787" s="2">
        <f t="shared" si="951"/>
        <v>4</v>
      </c>
      <c r="BD787" s="2">
        <f t="shared" si="952"/>
        <v>4</v>
      </c>
      <c r="BE787" s="2">
        <f t="shared" si="953"/>
        <v>3</v>
      </c>
      <c r="BF787" s="2">
        <f t="shared" si="954"/>
        <v>3</v>
      </c>
      <c r="BG787" s="2">
        <f t="shared" si="955"/>
        <v>4</v>
      </c>
      <c r="BH787" s="2">
        <f t="shared" si="956"/>
        <v>4</v>
      </c>
      <c r="BI787" s="2">
        <f t="shared" si="957"/>
        <v>4</v>
      </c>
      <c r="BJ787" s="2">
        <f t="shared" si="958"/>
        <v>2</v>
      </c>
      <c r="BK787" s="2">
        <f t="shared" si="959"/>
        <v>2</v>
      </c>
      <c r="BL787" s="2">
        <f t="shared" si="960"/>
        <v>2</v>
      </c>
      <c r="BM787" s="2">
        <f t="shared" si="961"/>
        <v>2</v>
      </c>
      <c r="BN787" s="2">
        <f t="shared" si="962"/>
        <v>1</v>
      </c>
      <c r="BO787" s="3">
        <f t="shared" si="984"/>
        <v>2</v>
      </c>
      <c r="BP787">
        <f t="shared" si="985"/>
        <v>2</v>
      </c>
      <c r="BR787">
        <v>2</v>
      </c>
      <c r="BS787">
        <f t="shared" si="963"/>
        <v>1</v>
      </c>
      <c r="BU787" s="1">
        <f t="shared" si="964"/>
        <v>4.4336006371312582</v>
      </c>
      <c r="BV787" s="1">
        <f t="shared" si="965"/>
        <v>1.973703888282393</v>
      </c>
      <c r="BW787" s="1">
        <f t="shared" si="966"/>
        <v>1.7892638410953832</v>
      </c>
      <c r="BX787" s="1">
        <f t="shared" si="967"/>
        <v>2.7149994993472375</v>
      </c>
      <c r="BY787" s="1">
        <f t="shared" si="968"/>
        <v>2.2116348510236157</v>
      </c>
      <c r="BZ787" s="1">
        <f t="shared" si="969"/>
        <v>2.0603657405362843</v>
      </c>
      <c r="CA787" s="1">
        <f t="shared" si="970"/>
        <v>2.1026726831331422</v>
      </c>
      <c r="CB787" s="1">
        <f t="shared" si="971"/>
        <v>2.13283380052474</v>
      </c>
      <c r="CC787" s="1">
        <f t="shared" si="972"/>
        <v>2.2906150183176965</v>
      </c>
      <c r="CD787" s="1">
        <f t="shared" si="973"/>
        <v>9.8645272378909095</v>
      </c>
      <c r="CE787" s="1">
        <f t="shared" si="974"/>
        <v>2.2340287355040922</v>
      </c>
      <c r="CF787" s="1">
        <f t="shared" si="975"/>
        <v>2.1543821979715676</v>
      </c>
      <c r="CG787" s="1">
        <f t="shared" si="976"/>
        <v>2.4225291224189274</v>
      </c>
      <c r="CH787" s="1">
        <f t="shared" si="977"/>
        <v>2.6172764062094189</v>
      </c>
      <c r="CI787" s="1">
        <f t="shared" si="978"/>
        <v>2.732719106253739</v>
      </c>
      <c r="CJ787" s="1">
        <f t="shared" si="979"/>
        <v>2.8298219411971153</v>
      </c>
      <c r="CK787" s="1">
        <f t="shared" si="980"/>
        <v>2.7761338702445331</v>
      </c>
      <c r="CL787" s="5">
        <f t="shared" si="986"/>
        <v>3</v>
      </c>
      <c r="CN787" s="9">
        <f t="shared" si="987"/>
        <v>1.7892638410953832</v>
      </c>
    </row>
    <row r="788" spans="1:92" x14ac:dyDescent="0.2">
      <c r="A788" s="4">
        <v>786</v>
      </c>
      <c r="B788" s="1">
        <v>0.357450141846406</v>
      </c>
      <c r="C788" s="1">
        <v>15.211</v>
      </c>
      <c r="D788" s="1">
        <v>74</v>
      </c>
      <c r="E788" s="1">
        <v>19</v>
      </c>
      <c r="F788" s="1">
        <v>7</v>
      </c>
      <c r="G788" s="1">
        <v>10.756132764927299</v>
      </c>
      <c r="H788" s="1">
        <v>7</v>
      </c>
      <c r="I788">
        <v>1500</v>
      </c>
      <c r="J788">
        <v>0.15</v>
      </c>
      <c r="K788">
        <v>37.5</v>
      </c>
      <c r="L788" s="1"/>
      <c r="M788" s="2">
        <f t="shared" si="912"/>
        <v>4</v>
      </c>
      <c r="N788" s="2">
        <f t="shared" si="913"/>
        <v>7</v>
      </c>
      <c r="O788" s="2">
        <f t="shared" si="914"/>
        <v>4</v>
      </c>
      <c r="P788" s="2">
        <f t="shared" si="915"/>
        <v>5</v>
      </c>
      <c r="Q788" s="2">
        <f t="shared" si="916"/>
        <v>6</v>
      </c>
      <c r="R788" s="2">
        <f t="shared" si="917"/>
        <v>5</v>
      </c>
      <c r="S788" s="2">
        <f t="shared" si="918"/>
        <v>7</v>
      </c>
      <c r="T788" s="2">
        <f t="shared" si="919"/>
        <v>4</v>
      </c>
      <c r="U788" s="2">
        <f t="shared" si="920"/>
        <v>5</v>
      </c>
      <c r="V788" s="2">
        <f t="shared" si="921"/>
        <v>6</v>
      </c>
      <c r="W788" s="2">
        <f t="shared" si="922"/>
        <v>3</v>
      </c>
      <c r="X788" s="2">
        <f t="shared" si="923"/>
        <v>3</v>
      </c>
      <c r="Y788" s="2">
        <f t="shared" si="924"/>
        <v>1</v>
      </c>
      <c r="Z788" s="2">
        <f t="shared" si="925"/>
        <v>1</v>
      </c>
      <c r="AA788" s="2">
        <f t="shared" si="926"/>
        <v>2</v>
      </c>
      <c r="AB788" s="2">
        <f t="shared" si="927"/>
        <v>1</v>
      </c>
      <c r="AC788" s="2">
        <f t="shared" si="928"/>
        <v>0</v>
      </c>
      <c r="AD788" s="3">
        <f t="shared" si="981"/>
        <v>2</v>
      </c>
      <c r="AE788" s="2">
        <f t="shared" si="929"/>
        <v>7</v>
      </c>
      <c r="AF788" s="2">
        <f t="shared" si="930"/>
        <v>10</v>
      </c>
      <c r="AG788" s="2">
        <f t="shared" si="931"/>
        <v>7</v>
      </c>
      <c r="AH788" s="2">
        <f t="shared" si="932"/>
        <v>8</v>
      </c>
      <c r="AI788" s="2">
        <f t="shared" si="933"/>
        <v>8</v>
      </c>
      <c r="AJ788" s="2">
        <f t="shared" si="934"/>
        <v>7</v>
      </c>
      <c r="AK788" s="2">
        <f t="shared" si="935"/>
        <v>9</v>
      </c>
      <c r="AL788" s="2">
        <f t="shared" si="936"/>
        <v>7</v>
      </c>
      <c r="AM788" s="2">
        <f t="shared" si="937"/>
        <v>7</v>
      </c>
      <c r="AN788" s="2">
        <f t="shared" si="938"/>
        <v>8</v>
      </c>
      <c r="AO788" s="2">
        <f t="shared" si="939"/>
        <v>5</v>
      </c>
      <c r="AP788" s="2">
        <f t="shared" si="940"/>
        <v>5</v>
      </c>
      <c r="AQ788" s="2">
        <f t="shared" si="941"/>
        <v>3</v>
      </c>
      <c r="AR788" s="2">
        <f t="shared" si="942"/>
        <v>2</v>
      </c>
      <c r="AS788" s="2">
        <f t="shared" si="943"/>
        <v>4</v>
      </c>
      <c r="AT788" s="2">
        <f t="shared" si="944"/>
        <v>3</v>
      </c>
      <c r="AU788" s="2">
        <f t="shared" si="945"/>
        <v>2</v>
      </c>
      <c r="AV788" s="3">
        <f t="shared" si="982"/>
        <v>2</v>
      </c>
      <c r="AW788">
        <f t="shared" si="983"/>
        <v>1</v>
      </c>
      <c r="AX788" s="2">
        <f t="shared" si="946"/>
        <v>5</v>
      </c>
      <c r="AY788" s="2">
        <f t="shared" si="947"/>
        <v>7</v>
      </c>
      <c r="AZ788" s="2">
        <f t="shared" si="948"/>
        <v>5</v>
      </c>
      <c r="BA788" s="2">
        <f t="shared" si="949"/>
        <v>4</v>
      </c>
      <c r="BB788" s="2">
        <f t="shared" si="950"/>
        <v>3</v>
      </c>
      <c r="BC788" s="2">
        <f t="shared" si="951"/>
        <v>2</v>
      </c>
      <c r="BD788" s="2">
        <f t="shared" si="952"/>
        <v>6</v>
      </c>
      <c r="BE788" s="2">
        <f t="shared" si="953"/>
        <v>3</v>
      </c>
      <c r="BF788" s="2">
        <f t="shared" si="954"/>
        <v>3</v>
      </c>
      <c r="BG788" s="2">
        <f t="shared" si="955"/>
        <v>3</v>
      </c>
      <c r="BH788" s="2">
        <f t="shared" si="956"/>
        <v>5</v>
      </c>
      <c r="BI788" s="2">
        <f t="shared" si="957"/>
        <v>3</v>
      </c>
      <c r="BJ788" s="2">
        <f t="shared" si="958"/>
        <v>2</v>
      </c>
      <c r="BK788" s="2">
        <f t="shared" si="959"/>
        <v>3</v>
      </c>
      <c r="BL788" s="2">
        <f t="shared" si="960"/>
        <v>3</v>
      </c>
      <c r="BM788" s="2">
        <f t="shared" si="961"/>
        <v>2</v>
      </c>
      <c r="BN788" s="2">
        <f t="shared" si="962"/>
        <v>1</v>
      </c>
      <c r="BO788" s="3">
        <f t="shared" si="984"/>
        <v>2</v>
      </c>
      <c r="BP788">
        <f t="shared" si="985"/>
        <v>1</v>
      </c>
      <c r="BR788">
        <v>3</v>
      </c>
      <c r="BS788">
        <f t="shared" si="963"/>
        <v>3</v>
      </c>
      <c r="BU788" s="1">
        <f t="shared" si="964"/>
        <v>4.3507488366897071</v>
      </c>
      <c r="BV788" s="1">
        <f t="shared" si="965"/>
        <v>2.0645166181301384</v>
      </c>
      <c r="BW788" s="1">
        <f t="shared" si="966"/>
        <v>1.988716127377151</v>
      </c>
      <c r="BX788" s="1">
        <f t="shared" si="967"/>
        <v>2.6056744611083595</v>
      </c>
      <c r="BY788" s="1">
        <f t="shared" si="968"/>
        <v>2.3289600638311083</v>
      </c>
      <c r="BZ788" s="1">
        <f t="shared" si="969"/>
        <v>2.3812898506658366</v>
      </c>
      <c r="CA788" s="1">
        <f t="shared" si="970"/>
        <v>2.2739224455113063</v>
      </c>
      <c r="CB788" s="1">
        <f t="shared" si="971"/>
        <v>2.4994209851166715</v>
      </c>
      <c r="CC788" s="1">
        <f t="shared" si="972"/>
        <v>2.6624959996940931</v>
      </c>
      <c r="CD788" s="1">
        <f t="shared" si="973"/>
        <v>9.9260039702613447</v>
      </c>
      <c r="CE788" s="1">
        <f t="shared" si="974"/>
        <v>2.2347931157589711</v>
      </c>
      <c r="CF788" s="1">
        <f t="shared" si="975"/>
        <v>2.3523792614746477</v>
      </c>
      <c r="CG788" s="1">
        <f t="shared" si="976"/>
        <v>2.7320481097105782</v>
      </c>
      <c r="CH788" s="1">
        <f t="shared" si="977"/>
        <v>2.9591517211409051</v>
      </c>
      <c r="CI788" s="1">
        <f t="shared" si="978"/>
        <v>3.0801304806674237</v>
      </c>
      <c r="CJ788" s="1">
        <f t="shared" si="979"/>
        <v>3.1667269288808333</v>
      </c>
      <c r="CK788" s="1">
        <f t="shared" si="980"/>
        <v>3.1181818942374844</v>
      </c>
      <c r="CL788" s="5">
        <f t="shared" si="986"/>
        <v>3</v>
      </c>
      <c r="CN788" s="9">
        <f t="shared" si="987"/>
        <v>1.988716127377151</v>
      </c>
    </row>
    <row r="789" spans="1:92" x14ac:dyDescent="0.2">
      <c r="A789" s="4">
        <v>787</v>
      </c>
      <c r="B789" s="1">
        <v>0.37530443713671802</v>
      </c>
      <c r="C789" s="1">
        <v>3.266</v>
      </c>
      <c r="D789" s="1">
        <v>52</v>
      </c>
      <c r="E789" s="1">
        <v>37</v>
      </c>
      <c r="F789" s="1">
        <v>11</v>
      </c>
      <c r="G789" s="1">
        <v>9.1441847863818193</v>
      </c>
      <c r="H789" s="1">
        <v>6</v>
      </c>
      <c r="I789">
        <v>1500</v>
      </c>
      <c r="J789">
        <v>0.15</v>
      </c>
      <c r="K789">
        <v>37.5</v>
      </c>
      <c r="L789" s="1"/>
      <c r="M789" s="2">
        <f t="shared" si="912"/>
        <v>4</v>
      </c>
      <c r="N789" s="2">
        <f t="shared" si="913"/>
        <v>8</v>
      </c>
      <c r="O789" s="2">
        <f t="shared" si="914"/>
        <v>8</v>
      </c>
      <c r="P789" s="2">
        <f t="shared" si="915"/>
        <v>5</v>
      </c>
      <c r="Q789" s="2">
        <f t="shared" si="916"/>
        <v>7</v>
      </c>
      <c r="R789" s="2">
        <f t="shared" si="917"/>
        <v>8</v>
      </c>
      <c r="S789" s="2">
        <f t="shared" si="918"/>
        <v>5</v>
      </c>
      <c r="T789" s="2">
        <f t="shared" si="919"/>
        <v>5</v>
      </c>
      <c r="U789" s="2">
        <f t="shared" si="920"/>
        <v>6</v>
      </c>
      <c r="V789" s="2">
        <f t="shared" si="921"/>
        <v>8</v>
      </c>
      <c r="W789" s="2">
        <f t="shared" si="922"/>
        <v>3</v>
      </c>
      <c r="X789" s="2">
        <f t="shared" si="923"/>
        <v>4</v>
      </c>
      <c r="Y789" s="2">
        <f t="shared" si="924"/>
        <v>1</v>
      </c>
      <c r="Z789" s="2">
        <f t="shared" si="925"/>
        <v>1</v>
      </c>
      <c r="AA789" s="2">
        <f t="shared" si="926"/>
        <v>1</v>
      </c>
      <c r="AB789" s="2">
        <f t="shared" si="927"/>
        <v>1</v>
      </c>
      <c r="AC789" s="2">
        <f t="shared" si="928"/>
        <v>0</v>
      </c>
      <c r="AD789" s="3">
        <f t="shared" si="981"/>
        <v>2</v>
      </c>
      <c r="AE789" s="2">
        <f t="shared" si="929"/>
        <v>7</v>
      </c>
      <c r="AF789" s="2">
        <f t="shared" si="930"/>
        <v>11</v>
      </c>
      <c r="AG789" s="2">
        <f t="shared" si="931"/>
        <v>11</v>
      </c>
      <c r="AH789" s="2">
        <f t="shared" si="932"/>
        <v>8</v>
      </c>
      <c r="AI789" s="2">
        <f t="shared" si="933"/>
        <v>9</v>
      </c>
      <c r="AJ789" s="2">
        <f t="shared" si="934"/>
        <v>10</v>
      </c>
      <c r="AK789" s="2">
        <f t="shared" si="935"/>
        <v>7</v>
      </c>
      <c r="AL789" s="2">
        <f t="shared" si="936"/>
        <v>8</v>
      </c>
      <c r="AM789" s="2">
        <f t="shared" si="937"/>
        <v>8</v>
      </c>
      <c r="AN789" s="2">
        <f t="shared" si="938"/>
        <v>10</v>
      </c>
      <c r="AO789" s="2">
        <f t="shared" si="939"/>
        <v>5</v>
      </c>
      <c r="AP789" s="2">
        <f t="shared" si="940"/>
        <v>6</v>
      </c>
      <c r="AQ789" s="2">
        <f t="shared" si="941"/>
        <v>3</v>
      </c>
      <c r="AR789" s="2">
        <f t="shared" si="942"/>
        <v>2</v>
      </c>
      <c r="AS789" s="2">
        <f t="shared" si="943"/>
        <v>3</v>
      </c>
      <c r="AT789" s="2">
        <f t="shared" si="944"/>
        <v>3</v>
      </c>
      <c r="AU789" s="2">
        <f t="shared" si="945"/>
        <v>2</v>
      </c>
      <c r="AV789" s="3">
        <f t="shared" si="982"/>
        <v>2</v>
      </c>
      <c r="AW789">
        <f t="shared" si="983"/>
        <v>2</v>
      </c>
      <c r="AX789" s="2">
        <f t="shared" si="946"/>
        <v>5</v>
      </c>
      <c r="AY789" s="2">
        <f t="shared" si="947"/>
        <v>8</v>
      </c>
      <c r="AZ789" s="2">
        <f t="shared" si="948"/>
        <v>9</v>
      </c>
      <c r="BA789" s="2">
        <f t="shared" si="949"/>
        <v>4</v>
      </c>
      <c r="BB789" s="2">
        <f t="shared" si="950"/>
        <v>4</v>
      </c>
      <c r="BC789" s="2">
        <f t="shared" si="951"/>
        <v>5</v>
      </c>
      <c r="BD789" s="2">
        <f t="shared" si="952"/>
        <v>4</v>
      </c>
      <c r="BE789" s="2">
        <f t="shared" si="953"/>
        <v>4</v>
      </c>
      <c r="BF789" s="2">
        <f t="shared" si="954"/>
        <v>4</v>
      </c>
      <c r="BG789" s="2">
        <f t="shared" si="955"/>
        <v>5</v>
      </c>
      <c r="BH789" s="2">
        <f t="shared" si="956"/>
        <v>5</v>
      </c>
      <c r="BI789" s="2">
        <f t="shared" si="957"/>
        <v>4</v>
      </c>
      <c r="BJ789" s="2">
        <f t="shared" si="958"/>
        <v>2</v>
      </c>
      <c r="BK789" s="2">
        <f t="shared" si="959"/>
        <v>2</v>
      </c>
      <c r="BL789" s="2">
        <f t="shared" si="960"/>
        <v>2</v>
      </c>
      <c r="BM789" s="2">
        <f t="shared" si="961"/>
        <v>2</v>
      </c>
      <c r="BN789" s="2">
        <f t="shared" si="962"/>
        <v>1</v>
      </c>
      <c r="BO789" s="3">
        <f t="shared" si="984"/>
        <v>3</v>
      </c>
      <c r="BP789">
        <f t="shared" si="985"/>
        <v>1</v>
      </c>
      <c r="BR789">
        <v>2</v>
      </c>
      <c r="BS789">
        <f t="shared" si="963"/>
        <v>1</v>
      </c>
      <c r="BU789" s="1">
        <f t="shared" si="964"/>
        <v>4.4393354668240983</v>
      </c>
      <c r="BV789" s="1">
        <f t="shared" si="965"/>
        <v>2.0519729294465066</v>
      </c>
      <c r="BW789" s="1">
        <f t="shared" si="966"/>
        <v>1.8576123642466353</v>
      </c>
      <c r="BX789" s="1">
        <f t="shared" si="967"/>
        <v>2.8300039890849291</v>
      </c>
      <c r="BY789" s="1">
        <f t="shared" si="968"/>
        <v>2.3477361092347109</v>
      </c>
      <c r="BZ789" s="1">
        <f t="shared" si="969"/>
        <v>2.2759776549679644</v>
      </c>
      <c r="CA789" s="1">
        <f t="shared" si="970"/>
        <v>2.1291118457560527</v>
      </c>
      <c r="CB789" s="1">
        <f t="shared" si="971"/>
        <v>2.399391937503593</v>
      </c>
      <c r="CC789" s="1">
        <f t="shared" si="972"/>
        <v>2.5722437971056857</v>
      </c>
      <c r="CD789" s="1">
        <f t="shared" si="973"/>
        <v>9.9086021118255214</v>
      </c>
      <c r="CE789" s="1">
        <f t="shared" si="974"/>
        <v>2.2263779333105167</v>
      </c>
      <c r="CF789" s="1">
        <f t="shared" si="975"/>
        <v>2.2816281340251865</v>
      </c>
      <c r="CG789" s="1">
        <f t="shared" si="976"/>
        <v>2.6346489794558829</v>
      </c>
      <c r="CH789" s="1">
        <f t="shared" si="977"/>
        <v>2.8857122294658022</v>
      </c>
      <c r="CI789" s="1">
        <f t="shared" si="978"/>
        <v>3.0089022172596707</v>
      </c>
      <c r="CJ789" s="1">
        <f t="shared" si="979"/>
        <v>3.097361364825598</v>
      </c>
      <c r="CK789" s="1">
        <f t="shared" si="980"/>
        <v>3.0507686289317317</v>
      </c>
      <c r="CL789" s="5">
        <f t="shared" si="986"/>
        <v>3</v>
      </c>
      <c r="CN789" s="9">
        <f t="shared" si="987"/>
        <v>1.8576123642466353</v>
      </c>
    </row>
    <row r="790" spans="1:92" x14ac:dyDescent="0.2">
      <c r="A790" s="4">
        <v>788</v>
      </c>
      <c r="B790" s="1">
        <v>0.35188815430119302</v>
      </c>
      <c r="C790" s="1">
        <v>2.1480000000000001</v>
      </c>
      <c r="D790" s="1">
        <v>76</v>
      </c>
      <c r="E790" s="1">
        <v>14</v>
      </c>
      <c r="F790" s="1">
        <v>10</v>
      </c>
      <c r="G790" s="1">
        <v>10.3289246737785</v>
      </c>
      <c r="H790" s="1">
        <v>7</v>
      </c>
      <c r="I790">
        <v>1500</v>
      </c>
      <c r="J790">
        <v>0.15</v>
      </c>
      <c r="K790">
        <v>37.5</v>
      </c>
      <c r="L790" s="1"/>
      <c r="M790" s="2">
        <f t="shared" si="912"/>
        <v>3</v>
      </c>
      <c r="N790" s="2">
        <f t="shared" si="913"/>
        <v>7</v>
      </c>
      <c r="O790" s="2">
        <f t="shared" si="914"/>
        <v>4</v>
      </c>
      <c r="P790" s="2">
        <f t="shared" si="915"/>
        <v>5</v>
      </c>
      <c r="Q790" s="2">
        <f t="shared" si="916"/>
        <v>6</v>
      </c>
      <c r="R790" s="2">
        <f t="shared" si="917"/>
        <v>5</v>
      </c>
      <c r="S790" s="2">
        <f t="shared" si="918"/>
        <v>7</v>
      </c>
      <c r="T790" s="2">
        <f t="shared" si="919"/>
        <v>4</v>
      </c>
      <c r="U790" s="2">
        <f t="shared" si="920"/>
        <v>5</v>
      </c>
      <c r="V790" s="2">
        <f t="shared" si="921"/>
        <v>6</v>
      </c>
      <c r="W790" s="2">
        <f t="shared" si="922"/>
        <v>3</v>
      </c>
      <c r="X790" s="2">
        <f t="shared" si="923"/>
        <v>3</v>
      </c>
      <c r="Y790" s="2">
        <f t="shared" si="924"/>
        <v>1</v>
      </c>
      <c r="Z790" s="2">
        <f t="shared" si="925"/>
        <v>1</v>
      </c>
      <c r="AA790" s="2">
        <f t="shared" si="926"/>
        <v>1</v>
      </c>
      <c r="AB790" s="2">
        <f t="shared" si="927"/>
        <v>1</v>
      </c>
      <c r="AC790" s="2">
        <f t="shared" si="928"/>
        <v>0</v>
      </c>
      <c r="AD790" s="3">
        <f t="shared" si="981"/>
        <v>2</v>
      </c>
      <c r="AE790" s="2">
        <f t="shared" si="929"/>
        <v>6</v>
      </c>
      <c r="AF790" s="2">
        <f t="shared" si="930"/>
        <v>10</v>
      </c>
      <c r="AG790" s="2">
        <f t="shared" si="931"/>
        <v>7</v>
      </c>
      <c r="AH790" s="2">
        <f t="shared" si="932"/>
        <v>8</v>
      </c>
      <c r="AI790" s="2">
        <f t="shared" si="933"/>
        <v>8</v>
      </c>
      <c r="AJ790" s="2">
        <f t="shared" si="934"/>
        <v>7</v>
      </c>
      <c r="AK790" s="2">
        <f t="shared" si="935"/>
        <v>9</v>
      </c>
      <c r="AL790" s="2">
        <f t="shared" si="936"/>
        <v>7</v>
      </c>
      <c r="AM790" s="2">
        <f t="shared" si="937"/>
        <v>7</v>
      </c>
      <c r="AN790" s="2">
        <f t="shared" si="938"/>
        <v>8</v>
      </c>
      <c r="AO790" s="2">
        <f t="shared" si="939"/>
        <v>5</v>
      </c>
      <c r="AP790" s="2">
        <f t="shared" si="940"/>
        <v>5</v>
      </c>
      <c r="AQ790" s="2">
        <f t="shared" si="941"/>
        <v>3</v>
      </c>
      <c r="AR790" s="2">
        <f t="shared" si="942"/>
        <v>2</v>
      </c>
      <c r="AS790" s="2">
        <f t="shared" si="943"/>
        <v>3</v>
      </c>
      <c r="AT790" s="2">
        <f t="shared" si="944"/>
        <v>3</v>
      </c>
      <c r="AU790" s="2">
        <f t="shared" si="945"/>
        <v>2</v>
      </c>
      <c r="AV790" s="3">
        <f t="shared" si="982"/>
        <v>2</v>
      </c>
      <c r="AW790">
        <f t="shared" si="983"/>
        <v>1</v>
      </c>
      <c r="AX790" s="2">
        <f t="shared" si="946"/>
        <v>4</v>
      </c>
      <c r="AY790" s="2">
        <f t="shared" si="947"/>
        <v>7</v>
      </c>
      <c r="AZ790" s="2">
        <f t="shared" si="948"/>
        <v>5</v>
      </c>
      <c r="BA790" s="2">
        <f t="shared" si="949"/>
        <v>4</v>
      </c>
      <c r="BB790" s="2">
        <f t="shared" si="950"/>
        <v>3</v>
      </c>
      <c r="BC790" s="2">
        <f t="shared" si="951"/>
        <v>2</v>
      </c>
      <c r="BD790" s="2">
        <f t="shared" si="952"/>
        <v>6</v>
      </c>
      <c r="BE790" s="2">
        <f t="shared" si="953"/>
        <v>3</v>
      </c>
      <c r="BF790" s="2">
        <f t="shared" si="954"/>
        <v>3</v>
      </c>
      <c r="BG790" s="2">
        <f t="shared" si="955"/>
        <v>3</v>
      </c>
      <c r="BH790" s="2">
        <f t="shared" si="956"/>
        <v>5</v>
      </c>
      <c r="BI790" s="2">
        <f t="shared" si="957"/>
        <v>3</v>
      </c>
      <c r="BJ790" s="2">
        <f t="shared" si="958"/>
        <v>2</v>
      </c>
      <c r="BK790" s="2">
        <f t="shared" si="959"/>
        <v>2</v>
      </c>
      <c r="BL790" s="2">
        <f t="shared" si="960"/>
        <v>2</v>
      </c>
      <c r="BM790" s="2">
        <f t="shared" si="961"/>
        <v>2</v>
      </c>
      <c r="BN790" s="2">
        <f t="shared" si="962"/>
        <v>1</v>
      </c>
      <c r="BO790" s="3">
        <f t="shared" si="984"/>
        <v>2</v>
      </c>
      <c r="BP790">
        <f t="shared" si="985"/>
        <v>1</v>
      </c>
      <c r="BR790">
        <v>3</v>
      </c>
      <c r="BS790">
        <f t="shared" si="963"/>
        <v>1</v>
      </c>
      <c r="BU790" s="1">
        <f t="shared" si="964"/>
        <v>4.2925052489661049</v>
      </c>
      <c r="BV790" s="1">
        <f t="shared" si="965"/>
        <v>1.9126304920479313</v>
      </c>
      <c r="BW790" s="1">
        <f t="shared" si="966"/>
        <v>1.8192771035267516</v>
      </c>
      <c r="BX790" s="1">
        <f t="shared" si="967"/>
        <v>2.5681743263533838</v>
      </c>
      <c r="BY790" s="1">
        <f t="shared" si="968"/>
        <v>2.2825234474277738</v>
      </c>
      <c r="BZ790" s="1">
        <f t="shared" si="969"/>
        <v>2.3211808249236161</v>
      </c>
      <c r="CA790" s="1">
        <f t="shared" si="970"/>
        <v>2.1075432528713516</v>
      </c>
      <c r="CB790" s="1">
        <f t="shared" si="971"/>
        <v>2.4847184050910154</v>
      </c>
      <c r="CC790" s="1">
        <f t="shared" si="972"/>
        <v>2.6664521904077305</v>
      </c>
      <c r="CD790" s="1">
        <f t="shared" si="973"/>
        <v>9.9180288857334897</v>
      </c>
      <c r="CE790" s="1">
        <f t="shared" si="974"/>
        <v>2.092605902271484</v>
      </c>
      <c r="CF790" s="1">
        <f t="shared" si="975"/>
        <v>2.3010762654637174</v>
      </c>
      <c r="CG790" s="1">
        <f t="shared" si="976"/>
        <v>2.6831667500044207</v>
      </c>
      <c r="CH790" s="1">
        <f t="shared" si="977"/>
        <v>2.9874241143005937</v>
      </c>
      <c r="CI790" s="1">
        <f t="shared" si="978"/>
        <v>3.0917175569164632</v>
      </c>
      <c r="CJ790" s="1">
        <f t="shared" si="979"/>
        <v>3.1779686840517947</v>
      </c>
      <c r="CK790" s="1">
        <f t="shared" si="980"/>
        <v>3.1297497915937456</v>
      </c>
      <c r="CL790" s="5">
        <f t="shared" si="986"/>
        <v>3</v>
      </c>
      <c r="CN790" s="9">
        <f t="shared" si="987"/>
        <v>1.8192771035267516</v>
      </c>
    </row>
    <row r="791" spans="1:92" x14ac:dyDescent="0.2">
      <c r="A791" s="4">
        <v>789</v>
      </c>
      <c r="B791" s="1">
        <v>0.46226955764182498</v>
      </c>
      <c r="C791" s="1">
        <v>59.500999999999998</v>
      </c>
      <c r="D791" s="1">
        <v>72</v>
      </c>
      <c r="E791" s="1">
        <v>18</v>
      </c>
      <c r="F791" s="1">
        <v>10</v>
      </c>
      <c r="G791" s="1">
        <v>5.9501117789832296</v>
      </c>
      <c r="H791" s="1">
        <v>6</v>
      </c>
      <c r="I791">
        <v>1500</v>
      </c>
      <c r="J791">
        <v>0.15</v>
      </c>
      <c r="K791">
        <v>37.5</v>
      </c>
      <c r="L791" s="1"/>
      <c r="M791" s="2">
        <f t="shared" si="912"/>
        <v>3</v>
      </c>
      <c r="N791" s="2">
        <f t="shared" si="913"/>
        <v>6</v>
      </c>
      <c r="O791" s="2">
        <f t="shared" si="914"/>
        <v>6</v>
      </c>
      <c r="P791" s="2">
        <f t="shared" si="915"/>
        <v>4</v>
      </c>
      <c r="Q791" s="2">
        <f t="shared" si="916"/>
        <v>6</v>
      </c>
      <c r="R791" s="2">
        <f t="shared" si="917"/>
        <v>7</v>
      </c>
      <c r="S791" s="2">
        <f t="shared" si="918"/>
        <v>7</v>
      </c>
      <c r="T791" s="2">
        <f t="shared" si="919"/>
        <v>5</v>
      </c>
      <c r="U791" s="2">
        <f t="shared" si="920"/>
        <v>7</v>
      </c>
      <c r="V791" s="2">
        <f t="shared" si="921"/>
        <v>7</v>
      </c>
      <c r="W791" s="2">
        <f t="shared" si="922"/>
        <v>3</v>
      </c>
      <c r="X791" s="2">
        <f t="shared" si="923"/>
        <v>4</v>
      </c>
      <c r="Y791" s="2">
        <f t="shared" si="924"/>
        <v>1</v>
      </c>
      <c r="Z791" s="2">
        <f t="shared" si="925"/>
        <v>1</v>
      </c>
      <c r="AA791" s="2">
        <f t="shared" si="926"/>
        <v>1</v>
      </c>
      <c r="AB791" s="2">
        <f t="shared" si="927"/>
        <v>1</v>
      </c>
      <c r="AC791" s="2">
        <f t="shared" si="928"/>
        <v>0</v>
      </c>
      <c r="AD791" s="3">
        <f t="shared" si="981"/>
        <v>6</v>
      </c>
      <c r="AE791" s="2">
        <f t="shared" si="929"/>
        <v>6</v>
      </c>
      <c r="AF791" s="2">
        <f t="shared" si="930"/>
        <v>9</v>
      </c>
      <c r="AG791" s="2">
        <f t="shared" si="931"/>
        <v>9</v>
      </c>
      <c r="AH791" s="2">
        <f t="shared" si="932"/>
        <v>7</v>
      </c>
      <c r="AI791" s="2">
        <f t="shared" si="933"/>
        <v>8</v>
      </c>
      <c r="AJ791" s="2">
        <f t="shared" si="934"/>
        <v>9</v>
      </c>
      <c r="AK791" s="2">
        <f t="shared" si="935"/>
        <v>9</v>
      </c>
      <c r="AL791" s="2">
        <f t="shared" si="936"/>
        <v>8</v>
      </c>
      <c r="AM791" s="2">
        <f t="shared" si="937"/>
        <v>9</v>
      </c>
      <c r="AN791" s="2">
        <f t="shared" si="938"/>
        <v>9</v>
      </c>
      <c r="AO791" s="2">
        <f t="shared" si="939"/>
        <v>5</v>
      </c>
      <c r="AP791" s="2">
        <f t="shared" si="940"/>
        <v>6</v>
      </c>
      <c r="AQ791" s="2">
        <f t="shared" si="941"/>
        <v>3</v>
      </c>
      <c r="AR791" s="2">
        <f t="shared" si="942"/>
        <v>2</v>
      </c>
      <c r="AS791" s="2">
        <f t="shared" si="943"/>
        <v>3</v>
      </c>
      <c r="AT791" s="2">
        <f t="shared" si="944"/>
        <v>3</v>
      </c>
      <c r="AU791" s="2">
        <f t="shared" si="945"/>
        <v>2</v>
      </c>
      <c r="AV791" s="3">
        <f t="shared" si="982"/>
        <v>2</v>
      </c>
      <c r="AW791">
        <f t="shared" si="983"/>
        <v>6</v>
      </c>
      <c r="AX791" s="2">
        <f t="shared" si="946"/>
        <v>3</v>
      </c>
      <c r="AY791" s="2">
        <f t="shared" si="947"/>
        <v>6</v>
      </c>
      <c r="AZ791" s="2">
        <f t="shared" si="948"/>
        <v>7</v>
      </c>
      <c r="BA791" s="2">
        <f t="shared" si="949"/>
        <v>3</v>
      </c>
      <c r="BB791" s="2">
        <f t="shared" si="950"/>
        <v>3</v>
      </c>
      <c r="BC791" s="2">
        <f t="shared" si="951"/>
        <v>4</v>
      </c>
      <c r="BD791" s="2">
        <f t="shared" si="952"/>
        <v>6</v>
      </c>
      <c r="BE791" s="2">
        <f t="shared" si="953"/>
        <v>5</v>
      </c>
      <c r="BF791" s="2">
        <f t="shared" si="954"/>
        <v>5</v>
      </c>
      <c r="BG791" s="2">
        <f t="shared" si="955"/>
        <v>4</v>
      </c>
      <c r="BH791" s="2">
        <f t="shared" si="956"/>
        <v>4</v>
      </c>
      <c r="BI791" s="2">
        <f t="shared" si="957"/>
        <v>4</v>
      </c>
      <c r="BJ791" s="2">
        <f t="shared" si="958"/>
        <v>2</v>
      </c>
      <c r="BK791" s="2">
        <f t="shared" si="959"/>
        <v>2</v>
      </c>
      <c r="BL791" s="2">
        <f t="shared" si="960"/>
        <v>2</v>
      </c>
      <c r="BM791" s="2">
        <f t="shared" si="961"/>
        <v>2</v>
      </c>
      <c r="BN791" s="2">
        <f t="shared" si="962"/>
        <v>1</v>
      </c>
      <c r="BO791" s="3">
        <f t="shared" si="984"/>
        <v>3</v>
      </c>
      <c r="BP791">
        <f t="shared" si="985"/>
        <v>1</v>
      </c>
      <c r="BR791">
        <v>2</v>
      </c>
      <c r="BS791">
        <f t="shared" si="963"/>
        <v>1</v>
      </c>
      <c r="BU791" s="1">
        <f t="shared" si="964"/>
        <v>5.2720332282248963</v>
      </c>
      <c r="BV791" s="1">
        <f t="shared" si="965"/>
        <v>2.775840631938304</v>
      </c>
      <c r="BW791" s="1">
        <f t="shared" si="966"/>
        <v>1.9762903970699486</v>
      </c>
      <c r="BX791" s="1">
        <f t="shared" si="967"/>
        <v>4.1580641874217017</v>
      </c>
      <c r="BY791" s="1">
        <f t="shared" si="968"/>
        <v>2.8857493443355087</v>
      </c>
      <c r="BZ791" s="1">
        <f t="shared" si="969"/>
        <v>2.1793169935318062</v>
      </c>
      <c r="CA791" s="1">
        <f t="shared" si="970"/>
        <v>2.2448337856922858</v>
      </c>
      <c r="CB791" s="1">
        <f t="shared" si="971"/>
        <v>2.2079362660576973</v>
      </c>
      <c r="CC791" s="1">
        <f t="shared" si="972"/>
        <v>2.3592199954290787</v>
      </c>
      <c r="CD791" s="1">
        <f t="shared" si="973"/>
        <v>9.909319306899631</v>
      </c>
      <c r="CE791" s="1">
        <f t="shared" si="974"/>
        <v>2.8849131478537102</v>
      </c>
      <c r="CF791" s="1">
        <f t="shared" si="975"/>
        <v>2.3120358585240832</v>
      </c>
      <c r="CG791" s="1">
        <f t="shared" si="976"/>
        <v>2.5299573548586674</v>
      </c>
      <c r="CH791" s="1">
        <f t="shared" si="977"/>
        <v>2.6555154662035392</v>
      </c>
      <c r="CI791" s="1">
        <f t="shared" si="978"/>
        <v>2.7904382864455819</v>
      </c>
      <c r="CJ791" s="1">
        <f t="shared" si="979"/>
        <v>2.8851095410144767</v>
      </c>
      <c r="CK791" s="1">
        <f t="shared" si="980"/>
        <v>2.8375730181804859</v>
      </c>
      <c r="CL791" s="5">
        <f t="shared" si="986"/>
        <v>3</v>
      </c>
      <c r="CN791" s="9">
        <f t="shared" si="987"/>
        <v>1.9762903970699486</v>
      </c>
    </row>
    <row r="792" spans="1:92" x14ac:dyDescent="0.2">
      <c r="A792" s="4">
        <v>790</v>
      </c>
      <c r="B792" s="1">
        <v>0.39992978069361101</v>
      </c>
      <c r="C792" s="1">
        <v>1.8080000000000001</v>
      </c>
      <c r="D792" s="1">
        <v>66</v>
      </c>
      <c r="E792" s="1">
        <v>9</v>
      </c>
      <c r="F792" s="1">
        <v>25</v>
      </c>
      <c r="G792" s="1">
        <v>11.6598996524739</v>
      </c>
      <c r="H792" s="1">
        <v>7</v>
      </c>
      <c r="I792">
        <v>1500</v>
      </c>
      <c r="J792">
        <v>0.15</v>
      </c>
      <c r="K792">
        <v>37.5</v>
      </c>
      <c r="L792" s="1"/>
      <c r="M792" s="2">
        <f t="shared" si="912"/>
        <v>2</v>
      </c>
      <c r="N792" s="2">
        <f t="shared" si="913"/>
        <v>8</v>
      </c>
      <c r="O792" s="2">
        <f t="shared" si="914"/>
        <v>5</v>
      </c>
      <c r="P792" s="2">
        <f t="shared" si="915"/>
        <v>5</v>
      </c>
      <c r="Q792" s="2">
        <f t="shared" si="916"/>
        <v>7</v>
      </c>
      <c r="R792" s="2">
        <f t="shared" si="917"/>
        <v>5</v>
      </c>
      <c r="S792" s="2">
        <f t="shared" si="918"/>
        <v>8</v>
      </c>
      <c r="T792" s="2">
        <f t="shared" si="919"/>
        <v>3</v>
      </c>
      <c r="U792" s="2">
        <f t="shared" si="920"/>
        <v>5</v>
      </c>
      <c r="V792" s="2">
        <f t="shared" si="921"/>
        <v>6</v>
      </c>
      <c r="W792" s="2">
        <f t="shared" si="922"/>
        <v>4</v>
      </c>
      <c r="X792" s="2">
        <f t="shared" si="923"/>
        <v>4</v>
      </c>
      <c r="Y792" s="2">
        <f t="shared" si="924"/>
        <v>2</v>
      </c>
      <c r="Z792" s="2">
        <f t="shared" si="925"/>
        <v>2</v>
      </c>
      <c r="AA792" s="2">
        <f t="shared" si="926"/>
        <v>1</v>
      </c>
      <c r="AB792" s="2">
        <f t="shared" si="927"/>
        <v>2</v>
      </c>
      <c r="AC792" s="2">
        <f t="shared" si="928"/>
        <v>1</v>
      </c>
      <c r="AD792" s="3">
        <f t="shared" si="981"/>
        <v>2</v>
      </c>
      <c r="AE792" s="2">
        <f t="shared" si="929"/>
        <v>5</v>
      </c>
      <c r="AF792" s="2">
        <f t="shared" si="930"/>
        <v>11</v>
      </c>
      <c r="AG792" s="2">
        <f t="shared" si="931"/>
        <v>8</v>
      </c>
      <c r="AH792" s="2">
        <f t="shared" si="932"/>
        <v>8</v>
      </c>
      <c r="AI792" s="2">
        <f t="shared" si="933"/>
        <v>9</v>
      </c>
      <c r="AJ792" s="2">
        <f t="shared" si="934"/>
        <v>7</v>
      </c>
      <c r="AK792" s="2">
        <f t="shared" si="935"/>
        <v>10</v>
      </c>
      <c r="AL792" s="2">
        <f t="shared" si="936"/>
        <v>6</v>
      </c>
      <c r="AM792" s="2">
        <f t="shared" si="937"/>
        <v>7</v>
      </c>
      <c r="AN792" s="2">
        <f t="shared" si="938"/>
        <v>8</v>
      </c>
      <c r="AO792" s="2">
        <f t="shared" si="939"/>
        <v>6</v>
      </c>
      <c r="AP792" s="2">
        <f t="shared" si="940"/>
        <v>6</v>
      </c>
      <c r="AQ792" s="2">
        <f t="shared" si="941"/>
        <v>4</v>
      </c>
      <c r="AR792" s="2">
        <f t="shared" si="942"/>
        <v>3</v>
      </c>
      <c r="AS792" s="2">
        <f t="shared" si="943"/>
        <v>3</v>
      </c>
      <c r="AT792" s="2">
        <f t="shared" si="944"/>
        <v>4</v>
      </c>
      <c r="AU792" s="2">
        <f t="shared" si="945"/>
        <v>3</v>
      </c>
      <c r="AV792" s="3">
        <f t="shared" si="982"/>
        <v>2</v>
      </c>
      <c r="AW792">
        <f t="shared" si="983"/>
        <v>1</v>
      </c>
      <c r="AX792" s="2">
        <f t="shared" si="946"/>
        <v>3</v>
      </c>
      <c r="AY792" s="2">
        <f t="shared" si="947"/>
        <v>8</v>
      </c>
      <c r="AZ792" s="2">
        <f t="shared" si="948"/>
        <v>6</v>
      </c>
      <c r="BA792" s="2">
        <f t="shared" si="949"/>
        <v>4</v>
      </c>
      <c r="BB792" s="2">
        <f t="shared" si="950"/>
        <v>4</v>
      </c>
      <c r="BC792" s="2">
        <f t="shared" si="951"/>
        <v>2</v>
      </c>
      <c r="BD792" s="2">
        <f t="shared" si="952"/>
        <v>7</v>
      </c>
      <c r="BE792" s="2">
        <f t="shared" si="953"/>
        <v>3</v>
      </c>
      <c r="BF792" s="2">
        <f t="shared" si="954"/>
        <v>3</v>
      </c>
      <c r="BG792" s="2">
        <f t="shared" si="955"/>
        <v>3</v>
      </c>
      <c r="BH792" s="2">
        <f t="shared" si="956"/>
        <v>6</v>
      </c>
      <c r="BI792" s="2">
        <f t="shared" si="957"/>
        <v>4</v>
      </c>
      <c r="BJ792" s="2">
        <f t="shared" si="958"/>
        <v>3</v>
      </c>
      <c r="BK792" s="2">
        <f t="shared" si="959"/>
        <v>2</v>
      </c>
      <c r="BL792" s="2">
        <f t="shared" si="960"/>
        <v>2</v>
      </c>
      <c r="BM792" s="2">
        <f t="shared" si="961"/>
        <v>3</v>
      </c>
      <c r="BN792" s="2">
        <f t="shared" si="962"/>
        <v>2</v>
      </c>
      <c r="BO792" s="3">
        <f t="shared" si="984"/>
        <v>2</v>
      </c>
      <c r="BP792">
        <f t="shared" si="985"/>
        <v>1</v>
      </c>
      <c r="BR792">
        <v>2</v>
      </c>
      <c r="BS792">
        <f t="shared" si="963"/>
        <v>2</v>
      </c>
      <c r="BU792" s="1">
        <f t="shared" si="964"/>
        <v>4.2107500385771859</v>
      </c>
      <c r="BV792" s="1">
        <f t="shared" si="965"/>
        <v>1.8088541737936097</v>
      </c>
      <c r="BW792" s="1">
        <f t="shared" si="966"/>
        <v>1.8039191953093252</v>
      </c>
      <c r="BX792" s="1">
        <f t="shared" si="967"/>
        <v>2.3146273022876076</v>
      </c>
      <c r="BY792" s="1">
        <f t="shared" si="968"/>
        <v>2.1420000724566783</v>
      </c>
      <c r="BZ792" s="1">
        <f t="shared" si="969"/>
        <v>2.2111985516001851</v>
      </c>
      <c r="CA792" s="1">
        <f t="shared" si="970"/>
        <v>2.1096079199893869</v>
      </c>
      <c r="CB792" s="1">
        <f t="shared" si="971"/>
        <v>2.3322917720945049</v>
      </c>
      <c r="CC792" s="1">
        <f t="shared" si="972"/>
        <v>2.5197563153786962</v>
      </c>
      <c r="CD792" s="1">
        <f t="shared" si="973"/>
        <v>9.8919445119361011</v>
      </c>
      <c r="CE792" s="1">
        <f t="shared" si="974"/>
        <v>2.0896794707871202</v>
      </c>
      <c r="CF792" s="1">
        <f t="shared" si="975"/>
        <v>2.2451563594546933</v>
      </c>
      <c r="CG792" s="1">
        <f t="shared" si="976"/>
        <v>2.5741344510333439</v>
      </c>
      <c r="CH792" s="1">
        <f t="shared" si="977"/>
        <v>2.8340265610774851</v>
      </c>
      <c r="CI792" s="1">
        <f t="shared" si="978"/>
        <v>2.9141062018686896</v>
      </c>
      <c r="CJ792" s="1">
        <f t="shared" si="979"/>
        <v>3.0055488158185595</v>
      </c>
      <c r="CK792" s="1">
        <f t="shared" si="980"/>
        <v>2.9540550343782841</v>
      </c>
      <c r="CL792" s="5">
        <f t="shared" si="986"/>
        <v>3</v>
      </c>
      <c r="CN792" s="9">
        <f t="shared" si="987"/>
        <v>1.8039191953093252</v>
      </c>
    </row>
    <row r="793" spans="1:92" x14ac:dyDescent="0.2">
      <c r="A793" s="4">
        <v>791</v>
      </c>
      <c r="B793" s="1">
        <v>0.35920043081884701</v>
      </c>
      <c r="C793" s="1">
        <v>3.387</v>
      </c>
      <c r="D793" s="1">
        <v>80</v>
      </c>
      <c r="E793" s="1">
        <v>8</v>
      </c>
      <c r="F793" s="1">
        <v>12</v>
      </c>
      <c r="G793" s="1">
        <v>9.82262452252324</v>
      </c>
      <c r="H793" s="1">
        <v>7</v>
      </c>
      <c r="I793">
        <v>1500</v>
      </c>
      <c r="J793">
        <v>0.15</v>
      </c>
      <c r="K793">
        <v>37.5</v>
      </c>
      <c r="L793" s="1"/>
      <c r="M793" s="2">
        <f t="shared" si="912"/>
        <v>3</v>
      </c>
      <c r="N793" s="2">
        <f t="shared" si="913"/>
        <v>6</v>
      </c>
      <c r="O793" s="2">
        <f t="shared" si="914"/>
        <v>5</v>
      </c>
      <c r="P793" s="2">
        <f t="shared" si="915"/>
        <v>5</v>
      </c>
      <c r="Q793" s="2">
        <f t="shared" si="916"/>
        <v>5</v>
      </c>
      <c r="R793" s="2">
        <f t="shared" si="917"/>
        <v>6</v>
      </c>
      <c r="S793" s="2">
        <f t="shared" si="918"/>
        <v>7</v>
      </c>
      <c r="T793" s="2">
        <f t="shared" si="919"/>
        <v>5</v>
      </c>
      <c r="U793" s="2">
        <f t="shared" si="920"/>
        <v>6</v>
      </c>
      <c r="V793" s="2">
        <f t="shared" si="921"/>
        <v>6</v>
      </c>
      <c r="W793" s="2">
        <f t="shared" si="922"/>
        <v>4</v>
      </c>
      <c r="X793" s="2">
        <f t="shared" si="923"/>
        <v>4</v>
      </c>
      <c r="Y793" s="2">
        <f t="shared" si="924"/>
        <v>2</v>
      </c>
      <c r="Z793" s="2">
        <f t="shared" si="925"/>
        <v>2</v>
      </c>
      <c r="AA793" s="2">
        <f t="shared" si="926"/>
        <v>1</v>
      </c>
      <c r="AB793" s="2">
        <f t="shared" si="927"/>
        <v>2</v>
      </c>
      <c r="AC793" s="2">
        <f t="shared" si="928"/>
        <v>1</v>
      </c>
      <c r="AD793" s="3">
        <f t="shared" si="981"/>
        <v>7</v>
      </c>
      <c r="AE793" s="2">
        <f t="shared" si="929"/>
        <v>6</v>
      </c>
      <c r="AF793" s="2">
        <f t="shared" si="930"/>
        <v>9</v>
      </c>
      <c r="AG793" s="2">
        <f t="shared" si="931"/>
        <v>8</v>
      </c>
      <c r="AH793" s="2">
        <f t="shared" si="932"/>
        <v>8</v>
      </c>
      <c r="AI793" s="2">
        <f t="shared" si="933"/>
        <v>7</v>
      </c>
      <c r="AJ793" s="2">
        <f t="shared" si="934"/>
        <v>8</v>
      </c>
      <c r="AK793" s="2">
        <f t="shared" si="935"/>
        <v>9</v>
      </c>
      <c r="AL793" s="2">
        <f t="shared" si="936"/>
        <v>8</v>
      </c>
      <c r="AM793" s="2">
        <f t="shared" si="937"/>
        <v>8</v>
      </c>
      <c r="AN793" s="2">
        <f t="shared" si="938"/>
        <v>8</v>
      </c>
      <c r="AO793" s="2">
        <f t="shared" si="939"/>
        <v>6</v>
      </c>
      <c r="AP793" s="2">
        <f t="shared" si="940"/>
        <v>6</v>
      </c>
      <c r="AQ793" s="2">
        <f t="shared" si="941"/>
        <v>4</v>
      </c>
      <c r="AR793" s="2">
        <f t="shared" si="942"/>
        <v>3</v>
      </c>
      <c r="AS793" s="2">
        <f t="shared" si="943"/>
        <v>3</v>
      </c>
      <c r="AT793" s="2">
        <f t="shared" si="944"/>
        <v>4</v>
      </c>
      <c r="AU793" s="2">
        <f t="shared" si="945"/>
        <v>3</v>
      </c>
      <c r="AV793" s="3">
        <f t="shared" si="982"/>
        <v>2</v>
      </c>
      <c r="AW793">
        <f t="shared" si="983"/>
        <v>2</v>
      </c>
      <c r="AX793" s="2">
        <f t="shared" si="946"/>
        <v>4</v>
      </c>
      <c r="AY793" s="2">
        <f t="shared" si="947"/>
        <v>6</v>
      </c>
      <c r="AZ793" s="2">
        <f t="shared" si="948"/>
        <v>6</v>
      </c>
      <c r="BA793" s="2">
        <f t="shared" si="949"/>
        <v>4</v>
      </c>
      <c r="BB793" s="2">
        <f t="shared" si="950"/>
        <v>2</v>
      </c>
      <c r="BC793" s="2">
        <f t="shared" si="951"/>
        <v>3</v>
      </c>
      <c r="BD793" s="2">
        <f t="shared" si="952"/>
        <v>6</v>
      </c>
      <c r="BE793" s="2">
        <f t="shared" si="953"/>
        <v>4</v>
      </c>
      <c r="BF793" s="2">
        <f t="shared" si="954"/>
        <v>4</v>
      </c>
      <c r="BG793" s="2">
        <f t="shared" si="955"/>
        <v>3</v>
      </c>
      <c r="BH793" s="2">
        <f t="shared" si="956"/>
        <v>6</v>
      </c>
      <c r="BI793" s="2">
        <f t="shared" si="957"/>
        <v>4</v>
      </c>
      <c r="BJ793" s="2">
        <f t="shared" si="958"/>
        <v>3</v>
      </c>
      <c r="BK793" s="2">
        <f t="shared" si="959"/>
        <v>2</v>
      </c>
      <c r="BL793" s="2">
        <f t="shared" si="960"/>
        <v>2</v>
      </c>
      <c r="BM793" s="2">
        <f t="shared" si="961"/>
        <v>3</v>
      </c>
      <c r="BN793" s="2">
        <f t="shared" si="962"/>
        <v>2</v>
      </c>
      <c r="BO793" s="3">
        <f t="shared" si="984"/>
        <v>2</v>
      </c>
      <c r="BP793">
        <f t="shared" si="985"/>
        <v>4</v>
      </c>
      <c r="BR793">
        <v>2</v>
      </c>
      <c r="BS793">
        <f t="shared" si="963"/>
        <v>3</v>
      </c>
      <c r="BU793" s="1">
        <f t="shared" si="964"/>
        <v>4.3491737933037484</v>
      </c>
      <c r="BV793" s="1">
        <f t="shared" si="965"/>
        <v>1.989830341636764</v>
      </c>
      <c r="BW793" s="1">
        <f t="shared" si="966"/>
        <v>1.8626913584163747</v>
      </c>
      <c r="BX793" s="1">
        <f t="shared" si="967"/>
        <v>2.6850330751337999</v>
      </c>
      <c r="BY793" s="1">
        <f t="shared" si="968"/>
        <v>2.3213257520739821</v>
      </c>
      <c r="BZ793" s="1">
        <f t="shared" si="969"/>
        <v>2.3216935611923919</v>
      </c>
      <c r="CA793" s="1">
        <f t="shared" si="970"/>
        <v>2.1531441934325137</v>
      </c>
      <c r="CB793" s="1">
        <f t="shared" si="971"/>
        <v>2.4565656521129791</v>
      </c>
      <c r="CC793" s="1">
        <f t="shared" si="972"/>
        <v>2.6447201636697382</v>
      </c>
      <c r="CD793" s="1">
        <f t="shared" si="973"/>
        <v>9.9175183184898064</v>
      </c>
      <c r="CE793" s="1">
        <f t="shared" si="974"/>
        <v>2.1635347426425957</v>
      </c>
      <c r="CF793" s="1">
        <f t="shared" si="975"/>
        <v>2.3204888191113664</v>
      </c>
      <c r="CG793" s="1">
        <f t="shared" si="976"/>
        <v>2.6945453408615609</v>
      </c>
      <c r="CH793" s="1">
        <f t="shared" si="977"/>
        <v>2.9625163075958536</v>
      </c>
      <c r="CI793" s="1">
        <f t="shared" si="978"/>
        <v>3.0496006170782377</v>
      </c>
      <c r="CJ793" s="1">
        <f t="shared" si="979"/>
        <v>3.136971069334455</v>
      </c>
      <c r="CK793" s="1">
        <f t="shared" si="980"/>
        <v>3.0883115735423017</v>
      </c>
      <c r="CL793" s="5">
        <f t="shared" si="986"/>
        <v>3</v>
      </c>
      <c r="CN793" s="9">
        <f t="shared" si="987"/>
        <v>1.8626913584163747</v>
      </c>
    </row>
    <row r="794" spans="1:92" x14ac:dyDescent="0.2">
      <c r="A794" s="4">
        <v>792</v>
      </c>
      <c r="B794" s="1">
        <v>0.39110278095777901</v>
      </c>
      <c r="C794" s="1">
        <v>1.5880000000000001</v>
      </c>
      <c r="D794" s="1">
        <v>59</v>
      </c>
      <c r="E794" s="1">
        <v>37</v>
      </c>
      <c r="F794" s="1">
        <v>4</v>
      </c>
      <c r="G794" s="1">
        <v>12.5206206477725</v>
      </c>
      <c r="H794" s="1">
        <v>7</v>
      </c>
      <c r="I794">
        <v>1500</v>
      </c>
      <c r="J794">
        <v>0.15</v>
      </c>
      <c r="K794">
        <v>37.5</v>
      </c>
      <c r="L794" s="1"/>
      <c r="M794" s="2">
        <f t="shared" si="912"/>
        <v>4</v>
      </c>
      <c r="N794" s="2">
        <f t="shared" si="913"/>
        <v>10</v>
      </c>
      <c r="O794" s="2">
        <f t="shared" si="914"/>
        <v>6</v>
      </c>
      <c r="P794" s="2">
        <f t="shared" si="915"/>
        <v>6</v>
      </c>
      <c r="Q794" s="2">
        <f t="shared" si="916"/>
        <v>7</v>
      </c>
      <c r="R794" s="2">
        <f t="shared" si="917"/>
        <v>6</v>
      </c>
      <c r="S794" s="2">
        <f t="shared" si="918"/>
        <v>6</v>
      </c>
      <c r="T794" s="2">
        <f t="shared" si="919"/>
        <v>4</v>
      </c>
      <c r="U794" s="2">
        <f t="shared" si="920"/>
        <v>4</v>
      </c>
      <c r="V794" s="2">
        <f t="shared" si="921"/>
        <v>7</v>
      </c>
      <c r="W794" s="2">
        <f t="shared" si="922"/>
        <v>3</v>
      </c>
      <c r="X794" s="2">
        <f t="shared" si="923"/>
        <v>3</v>
      </c>
      <c r="Y794" s="2">
        <f t="shared" si="924"/>
        <v>1</v>
      </c>
      <c r="Z794" s="2">
        <f t="shared" si="925"/>
        <v>1</v>
      </c>
      <c r="AA794" s="2">
        <f t="shared" si="926"/>
        <v>2</v>
      </c>
      <c r="AB794" s="2">
        <f t="shared" si="927"/>
        <v>1</v>
      </c>
      <c r="AC794" s="2">
        <f t="shared" si="928"/>
        <v>0</v>
      </c>
      <c r="AD794" s="3">
        <f t="shared" si="981"/>
        <v>2</v>
      </c>
      <c r="AE794" s="2">
        <f t="shared" si="929"/>
        <v>7</v>
      </c>
      <c r="AF794" s="2">
        <f t="shared" si="930"/>
        <v>13</v>
      </c>
      <c r="AG794" s="2">
        <f t="shared" si="931"/>
        <v>9</v>
      </c>
      <c r="AH794" s="2">
        <f t="shared" si="932"/>
        <v>9</v>
      </c>
      <c r="AI794" s="2">
        <f t="shared" si="933"/>
        <v>9</v>
      </c>
      <c r="AJ794" s="2">
        <f t="shared" si="934"/>
        <v>8</v>
      </c>
      <c r="AK794" s="2">
        <f t="shared" si="935"/>
        <v>8</v>
      </c>
      <c r="AL794" s="2">
        <f t="shared" si="936"/>
        <v>7</v>
      </c>
      <c r="AM794" s="2">
        <f t="shared" si="937"/>
        <v>6</v>
      </c>
      <c r="AN794" s="2">
        <f t="shared" si="938"/>
        <v>9</v>
      </c>
      <c r="AO794" s="2">
        <f t="shared" si="939"/>
        <v>5</v>
      </c>
      <c r="AP794" s="2">
        <f t="shared" si="940"/>
        <v>5</v>
      </c>
      <c r="AQ794" s="2">
        <f t="shared" si="941"/>
        <v>3</v>
      </c>
      <c r="AR794" s="2">
        <f t="shared" si="942"/>
        <v>2</v>
      </c>
      <c r="AS794" s="2">
        <f t="shared" si="943"/>
        <v>4</v>
      </c>
      <c r="AT794" s="2">
        <f t="shared" si="944"/>
        <v>3</v>
      </c>
      <c r="AU794" s="2">
        <f t="shared" si="945"/>
        <v>2</v>
      </c>
      <c r="AV794" s="3">
        <f t="shared" si="982"/>
        <v>2</v>
      </c>
      <c r="AW794">
        <f t="shared" si="983"/>
        <v>1</v>
      </c>
      <c r="AX794" s="2">
        <f t="shared" si="946"/>
        <v>5</v>
      </c>
      <c r="AY794" s="2">
        <f t="shared" si="947"/>
        <v>10</v>
      </c>
      <c r="AZ794" s="2">
        <f t="shared" si="948"/>
        <v>7</v>
      </c>
      <c r="BA794" s="2">
        <f t="shared" si="949"/>
        <v>5</v>
      </c>
      <c r="BB794" s="2">
        <f t="shared" si="950"/>
        <v>4</v>
      </c>
      <c r="BC794" s="2">
        <f t="shared" si="951"/>
        <v>3</v>
      </c>
      <c r="BD794" s="2">
        <f t="shared" si="952"/>
        <v>5</v>
      </c>
      <c r="BE794" s="2">
        <f t="shared" si="953"/>
        <v>2</v>
      </c>
      <c r="BF794" s="2">
        <f t="shared" si="954"/>
        <v>2</v>
      </c>
      <c r="BG794" s="2">
        <f t="shared" si="955"/>
        <v>4</v>
      </c>
      <c r="BH794" s="2">
        <f t="shared" si="956"/>
        <v>5</v>
      </c>
      <c r="BI794" s="2">
        <f t="shared" si="957"/>
        <v>3</v>
      </c>
      <c r="BJ794" s="2">
        <f t="shared" si="958"/>
        <v>2</v>
      </c>
      <c r="BK794" s="2">
        <f t="shared" si="959"/>
        <v>3</v>
      </c>
      <c r="BL794" s="2">
        <f t="shared" si="960"/>
        <v>3</v>
      </c>
      <c r="BM794" s="2">
        <f t="shared" si="961"/>
        <v>2</v>
      </c>
      <c r="BN794" s="2">
        <f t="shared" si="962"/>
        <v>1</v>
      </c>
      <c r="BO794" s="3">
        <f t="shared" si="984"/>
        <v>2</v>
      </c>
      <c r="BP794">
        <f t="shared" si="985"/>
        <v>1</v>
      </c>
      <c r="BR794">
        <v>2</v>
      </c>
      <c r="BS794">
        <f t="shared" si="963"/>
        <v>2</v>
      </c>
      <c r="BU794" s="1">
        <f t="shared" si="964"/>
        <v>4.1858431141225081</v>
      </c>
      <c r="BV794" s="1">
        <f t="shared" si="965"/>
        <v>1.7801515657452769</v>
      </c>
      <c r="BW794" s="1">
        <f t="shared" si="966"/>
        <v>1.7961560187085488</v>
      </c>
      <c r="BX794" s="1">
        <f t="shared" si="967"/>
        <v>2.198293803218748</v>
      </c>
      <c r="BY794" s="1">
        <f t="shared" si="968"/>
        <v>2.1049972168882167</v>
      </c>
      <c r="BZ794" s="1">
        <f t="shared" si="969"/>
        <v>2.1965639871207046</v>
      </c>
      <c r="CA794" s="1">
        <f t="shared" si="970"/>
        <v>2.0973667023825797</v>
      </c>
      <c r="CB794" s="1">
        <f t="shared" si="971"/>
        <v>2.3640466813833112</v>
      </c>
      <c r="CC794" s="1">
        <f t="shared" si="972"/>
        <v>2.4984224223687082</v>
      </c>
      <c r="CD794" s="1">
        <f t="shared" si="973"/>
        <v>9.8881759760933878</v>
      </c>
      <c r="CE794" s="1">
        <f t="shared" si="974"/>
        <v>2.0011246170262798</v>
      </c>
      <c r="CF794" s="1">
        <f t="shared" si="975"/>
        <v>2.173744686519044</v>
      </c>
      <c r="CG794" s="1">
        <f t="shared" si="976"/>
        <v>2.5165713027353993</v>
      </c>
      <c r="CH794" s="1">
        <f t="shared" si="977"/>
        <v>2.8007920685725827</v>
      </c>
      <c r="CI794" s="1">
        <f t="shared" si="978"/>
        <v>2.9604644925251669</v>
      </c>
      <c r="CJ794" s="1">
        <f t="shared" si="979"/>
        <v>3.0505651994861527</v>
      </c>
      <c r="CK794" s="1">
        <f t="shared" si="980"/>
        <v>2.9996011084730321</v>
      </c>
      <c r="CL794" s="5">
        <f t="shared" si="986"/>
        <v>2</v>
      </c>
      <c r="CN794" s="9">
        <f t="shared" si="987"/>
        <v>1.7801515657452769</v>
      </c>
    </row>
    <row r="795" spans="1:92" x14ac:dyDescent="0.2">
      <c r="A795" s="4">
        <v>793</v>
      </c>
      <c r="B795" s="1">
        <v>0.40719674065046602</v>
      </c>
      <c r="C795" s="1">
        <v>1.3580000000000001</v>
      </c>
      <c r="D795" s="1">
        <v>54</v>
      </c>
      <c r="E795" s="1">
        <v>36</v>
      </c>
      <c r="F795" s="1">
        <v>10</v>
      </c>
      <c r="G795" s="1">
        <v>13.442064672535601</v>
      </c>
      <c r="H795" s="1">
        <v>7</v>
      </c>
      <c r="I795">
        <v>1500</v>
      </c>
      <c r="J795">
        <v>0.15</v>
      </c>
      <c r="K795">
        <v>37.5</v>
      </c>
      <c r="L795" s="1"/>
      <c r="M795" s="2">
        <f t="shared" si="912"/>
        <v>3</v>
      </c>
      <c r="N795" s="2">
        <f t="shared" si="913"/>
        <v>10</v>
      </c>
      <c r="O795" s="2">
        <f t="shared" si="914"/>
        <v>6</v>
      </c>
      <c r="P795" s="2">
        <f t="shared" si="915"/>
        <v>6</v>
      </c>
      <c r="Q795" s="2">
        <f t="shared" si="916"/>
        <v>7</v>
      </c>
      <c r="R795" s="2">
        <f t="shared" si="917"/>
        <v>6</v>
      </c>
      <c r="S795" s="2">
        <f t="shared" si="918"/>
        <v>6</v>
      </c>
      <c r="T795" s="2">
        <f t="shared" si="919"/>
        <v>4</v>
      </c>
      <c r="U795" s="2">
        <f t="shared" si="920"/>
        <v>4</v>
      </c>
      <c r="V795" s="2">
        <f t="shared" si="921"/>
        <v>7</v>
      </c>
      <c r="W795" s="2">
        <f t="shared" si="922"/>
        <v>3</v>
      </c>
      <c r="X795" s="2">
        <f t="shared" si="923"/>
        <v>3</v>
      </c>
      <c r="Y795" s="2">
        <f t="shared" si="924"/>
        <v>1</v>
      </c>
      <c r="Z795" s="2">
        <f t="shared" si="925"/>
        <v>1</v>
      </c>
      <c r="AA795" s="2">
        <f t="shared" si="926"/>
        <v>1</v>
      </c>
      <c r="AB795" s="2">
        <f t="shared" si="927"/>
        <v>1</v>
      </c>
      <c r="AC795" s="2">
        <f t="shared" si="928"/>
        <v>0</v>
      </c>
      <c r="AD795" s="3">
        <f t="shared" si="981"/>
        <v>2</v>
      </c>
      <c r="AE795" s="2">
        <f t="shared" si="929"/>
        <v>6</v>
      </c>
      <c r="AF795" s="2">
        <f t="shared" si="930"/>
        <v>13</v>
      </c>
      <c r="AG795" s="2">
        <f t="shared" si="931"/>
        <v>9</v>
      </c>
      <c r="AH795" s="2">
        <f t="shared" si="932"/>
        <v>9</v>
      </c>
      <c r="AI795" s="2">
        <f t="shared" si="933"/>
        <v>9</v>
      </c>
      <c r="AJ795" s="2">
        <f t="shared" si="934"/>
        <v>8</v>
      </c>
      <c r="AK795" s="2">
        <f t="shared" si="935"/>
        <v>8</v>
      </c>
      <c r="AL795" s="2">
        <f t="shared" si="936"/>
        <v>7</v>
      </c>
      <c r="AM795" s="2">
        <f t="shared" si="937"/>
        <v>6</v>
      </c>
      <c r="AN795" s="2">
        <f t="shared" si="938"/>
        <v>9</v>
      </c>
      <c r="AO795" s="2">
        <f t="shared" si="939"/>
        <v>5</v>
      </c>
      <c r="AP795" s="2">
        <f t="shared" si="940"/>
        <v>5</v>
      </c>
      <c r="AQ795" s="2">
        <f t="shared" si="941"/>
        <v>3</v>
      </c>
      <c r="AR795" s="2">
        <f t="shared" si="942"/>
        <v>2</v>
      </c>
      <c r="AS795" s="2">
        <f t="shared" si="943"/>
        <v>3</v>
      </c>
      <c r="AT795" s="2">
        <f t="shared" si="944"/>
        <v>3</v>
      </c>
      <c r="AU795" s="2">
        <f t="shared" si="945"/>
        <v>2</v>
      </c>
      <c r="AV795" s="3">
        <f t="shared" si="982"/>
        <v>2</v>
      </c>
      <c r="AW795">
        <f t="shared" si="983"/>
        <v>1</v>
      </c>
      <c r="AX795" s="2">
        <f t="shared" si="946"/>
        <v>3</v>
      </c>
      <c r="AY795" s="2">
        <f t="shared" si="947"/>
        <v>10</v>
      </c>
      <c r="AZ795" s="2">
        <f t="shared" si="948"/>
        <v>8</v>
      </c>
      <c r="BA795" s="2">
        <f t="shared" si="949"/>
        <v>5</v>
      </c>
      <c r="BB795" s="2">
        <f t="shared" si="950"/>
        <v>4</v>
      </c>
      <c r="BC795" s="2">
        <f t="shared" si="951"/>
        <v>3</v>
      </c>
      <c r="BD795" s="2">
        <f t="shared" si="952"/>
        <v>5</v>
      </c>
      <c r="BE795" s="2">
        <f t="shared" si="953"/>
        <v>2</v>
      </c>
      <c r="BF795" s="2">
        <f t="shared" si="954"/>
        <v>2</v>
      </c>
      <c r="BG795" s="2">
        <f t="shared" si="955"/>
        <v>4</v>
      </c>
      <c r="BH795" s="2">
        <f t="shared" si="956"/>
        <v>4</v>
      </c>
      <c r="BI795" s="2">
        <f t="shared" si="957"/>
        <v>3</v>
      </c>
      <c r="BJ795" s="2">
        <f t="shared" si="958"/>
        <v>2</v>
      </c>
      <c r="BK795" s="2">
        <f t="shared" si="959"/>
        <v>2</v>
      </c>
      <c r="BL795" s="2">
        <f t="shared" si="960"/>
        <v>2</v>
      </c>
      <c r="BM795" s="2">
        <f t="shared" si="961"/>
        <v>2</v>
      </c>
      <c r="BN795" s="2">
        <f t="shared" si="962"/>
        <v>1</v>
      </c>
      <c r="BO795" s="3">
        <f t="shared" si="984"/>
        <v>2</v>
      </c>
      <c r="BP795">
        <f t="shared" si="985"/>
        <v>1</v>
      </c>
      <c r="BR795">
        <v>2</v>
      </c>
      <c r="BS795">
        <f t="shared" si="963"/>
        <v>1</v>
      </c>
      <c r="BU795" s="1">
        <f t="shared" si="964"/>
        <v>4.1774361888236529</v>
      </c>
      <c r="BV795" s="1">
        <f t="shared" si="965"/>
        <v>1.7605740283948406</v>
      </c>
      <c r="BW795" s="1">
        <f t="shared" si="966"/>
        <v>1.8020768463892418</v>
      </c>
      <c r="BX795" s="1">
        <f t="shared" si="967"/>
        <v>2.1126567342487328</v>
      </c>
      <c r="BY795" s="1">
        <f t="shared" si="968"/>
        <v>2.0720162788008545</v>
      </c>
      <c r="BZ795" s="1">
        <f t="shared" si="969"/>
        <v>2.1858885329724864</v>
      </c>
      <c r="CA795" s="1">
        <f t="shared" si="970"/>
        <v>2.1170947579323252</v>
      </c>
      <c r="CB795" s="1">
        <f t="shared" si="971"/>
        <v>2.328247513503011</v>
      </c>
      <c r="CC795" s="1">
        <f t="shared" si="972"/>
        <v>2.4899752488153997</v>
      </c>
      <c r="CD795" s="1">
        <f t="shared" si="973"/>
        <v>9.8860526882643658</v>
      </c>
      <c r="CE795" s="1">
        <f t="shared" si="974"/>
        <v>2.0902079890639556</v>
      </c>
      <c r="CF795" s="1">
        <f t="shared" si="975"/>
        <v>2.1999571463640306</v>
      </c>
      <c r="CG795" s="1">
        <f t="shared" si="976"/>
        <v>2.5182747171257556</v>
      </c>
      <c r="CH795" s="1">
        <f t="shared" si="977"/>
        <v>2.7949269033991708</v>
      </c>
      <c r="CI795" s="1">
        <f t="shared" si="978"/>
        <v>2.916039890239134</v>
      </c>
      <c r="CJ795" s="1">
        <f t="shared" si="979"/>
        <v>3.0075165271644342</v>
      </c>
      <c r="CK795" s="1">
        <f t="shared" si="980"/>
        <v>2.9555809755882203</v>
      </c>
      <c r="CL795" s="5">
        <f t="shared" si="986"/>
        <v>2</v>
      </c>
      <c r="CN795" s="9">
        <f t="shared" si="987"/>
        <v>1.7605740283948406</v>
      </c>
    </row>
    <row r="796" spans="1:92" x14ac:dyDescent="0.2">
      <c r="A796" s="4">
        <v>794</v>
      </c>
      <c r="B796" s="1">
        <v>0.55307149496754804</v>
      </c>
      <c r="C796" s="1">
        <v>69.578000000000003</v>
      </c>
      <c r="D796" s="1">
        <v>37</v>
      </c>
      <c r="E796" s="1">
        <v>52</v>
      </c>
      <c r="F796" s="1">
        <v>11</v>
      </c>
      <c r="G796" s="1">
        <v>13.915649590644801</v>
      </c>
      <c r="H796" s="1">
        <v>7</v>
      </c>
      <c r="I796">
        <v>1500</v>
      </c>
      <c r="J796">
        <v>0.15</v>
      </c>
      <c r="K796">
        <v>37.5</v>
      </c>
      <c r="L796" s="1"/>
      <c r="M796" s="2">
        <f t="shared" si="912"/>
        <v>4</v>
      </c>
      <c r="N796" s="2">
        <f t="shared" si="913"/>
        <v>7</v>
      </c>
      <c r="O796" s="2">
        <f t="shared" si="914"/>
        <v>4</v>
      </c>
      <c r="P796" s="2">
        <f t="shared" si="915"/>
        <v>6</v>
      </c>
      <c r="Q796" s="2">
        <f t="shared" si="916"/>
        <v>7</v>
      </c>
      <c r="R796" s="2">
        <f t="shared" si="917"/>
        <v>6</v>
      </c>
      <c r="S796" s="2">
        <f t="shared" si="918"/>
        <v>5</v>
      </c>
      <c r="T796" s="2">
        <f t="shared" si="919"/>
        <v>5</v>
      </c>
      <c r="U796" s="2">
        <f t="shared" si="920"/>
        <v>4</v>
      </c>
      <c r="V796" s="2">
        <f t="shared" si="921"/>
        <v>6</v>
      </c>
      <c r="W796" s="2">
        <f t="shared" si="922"/>
        <v>3</v>
      </c>
      <c r="X796" s="2">
        <f t="shared" si="923"/>
        <v>3</v>
      </c>
      <c r="Y796" s="2">
        <f t="shared" si="924"/>
        <v>1</v>
      </c>
      <c r="Z796" s="2">
        <f t="shared" si="925"/>
        <v>1</v>
      </c>
      <c r="AA796" s="2">
        <f t="shared" si="926"/>
        <v>1</v>
      </c>
      <c r="AB796" s="2">
        <f t="shared" si="927"/>
        <v>1</v>
      </c>
      <c r="AC796" s="2">
        <f t="shared" si="928"/>
        <v>0</v>
      </c>
      <c r="AD796" s="3">
        <f t="shared" si="981"/>
        <v>2</v>
      </c>
      <c r="AE796" s="2">
        <f t="shared" si="929"/>
        <v>7</v>
      </c>
      <c r="AF796" s="2">
        <f t="shared" si="930"/>
        <v>10</v>
      </c>
      <c r="AG796" s="2">
        <f t="shared" si="931"/>
        <v>7</v>
      </c>
      <c r="AH796" s="2">
        <f t="shared" si="932"/>
        <v>9</v>
      </c>
      <c r="AI796" s="2">
        <f t="shared" si="933"/>
        <v>9</v>
      </c>
      <c r="AJ796" s="2">
        <f t="shared" si="934"/>
        <v>8</v>
      </c>
      <c r="AK796" s="2">
        <f t="shared" si="935"/>
        <v>7</v>
      </c>
      <c r="AL796" s="2">
        <f t="shared" si="936"/>
        <v>8</v>
      </c>
      <c r="AM796" s="2">
        <f t="shared" si="937"/>
        <v>6</v>
      </c>
      <c r="AN796" s="2">
        <f t="shared" si="938"/>
        <v>8</v>
      </c>
      <c r="AO796" s="2">
        <f t="shared" si="939"/>
        <v>5</v>
      </c>
      <c r="AP796" s="2">
        <f t="shared" si="940"/>
        <v>5</v>
      </c>
      <c r="AQ796" s="2">
        <f t="shared" si="941"/>
        <v>3</v>
      </c>
      <c r="AR796" s="2">
        <f t="shared" si="942"/>
        <v>2</v>
      </c>
      <c r="AS796" s="2">
        <f t="shared" si="943"/>
        <v>3</v>
      </c>
      <c r="AT796" s="2">
        <f t="shared" si="944"/>
        <v>3</v>
      </c>
      <c r="AU796" s="2">
        <f t="shared" si="945"/>
        <v>2</v>
      </c>
      <c r="AV796" s="3">
        <f t="shared" si="982"/>
        <v>2</v>
      </c>
      <c r="AW796">
        <f t="shared" si="983"/>
        <v>1</v>
      </c>
      <c r="AX796" s="2">
        <f t="shared" si="946"/>
        <v>4</v>
      </c>
      <c r="AY796" s="2">
        <f t="shared" si="947"/>
        <v>7</v>
      </c>
      <c r="AZ796" s="2">
        <f t="shared" si="948"/>
        <v>5</v>
      </c>
      <c r="BA796" s="2">
        <f t="shared" si="949"/>
        <v>6</v>
      </c>
      <c r="BB796" s="2">
        <f t="shared" si="950"/>
        <v>5</v>
      </c>
      <c r="BC796" s="2">
        <f t="shared" si="951"/>
        <v>3</v>
      </c>
      <c r="BD796" s="2">
        <f t="shared" si="952"/>
        <v>3</v>
      </c>
      <c r="BE796" s="2">
        <f t="shared" si="953"/>
        <v>2</v>
      </c>
      <c r="BF796" s="2">
        <f t="shared" si="954"/>
        <v>2</v>
      </c>
      <c r="BG796" s="2">
        <f t="shared" si="955"/>
        <v>3</v>
      </c>
      <c r="BH796" s="2">
        <f t="shared" si="956"/>
        <v>4</v>
      </c>
      <c r="BI796" s="2">
        <f t="shared" si="957"/>
        <v>4</v>
      </c>
      <c r="BJ796" s="2">
        <f t="shared" si="958"/>
        <v>2</v>
      </c>
      <c r="BK796" s="2">
        <f t="shared" si="959"/>
        <v>2</v>
      </c>
      <c r="BL796" s="2">
        <f t="shared" si="960"/>
        <v>2</v>
      </c>
      <c r="BM796" s="2">
        <f t="shared" si="961"/>
        <v>2</v>
      </c>
      <c r="BN796" s="2">
        <f t="shared" si="962"/>
        <v>1</v>
      </c>
      <c r="BO796" s="3">
        <f t="shared" si="984"/>
        <v>2</v>
      </c>
      <c r="BP796">
        <f t="shared" si="985"/>
        <v>1</v>
      </c>
      <c r="BR796">
        <v>3</v>
      </c>
      <c r="BS796">
        <f t="shared" si="963"/>
        <v>1</v>
      </c>
      <c r="BU796" s="1">
        <f t="shared" si="964"/>
        <v>4.2669643272485915</v>
      </c>
      <c r="BV796" s="1">
        <f t="shared" si="965"/>
        <v>2.0145858917342458</v>
      </c>
      <c r="BW796" s="1">
        <f t="shared" si="966"/>
        <v>2.0685506867867072</v>
      </c>
      <c r="BX796" s="1">
        <f t="shared" si="967"/>
        <v>2.2393133588247918</v>
      </c>
      <c r="BY796" s="1">
        <f t="shared" si="968"/>
        <v>2.1352596068362839</v>
      </c>
      <c r="BZ796" s="1">
        <f t="shared" si="969"/>
        <v>2.1979138766438266</v>
      </c>
      <c r="CA796" s="1">
        <f t="shared" si="970"/>
        <v>2.3552695746749244</v>
      </c>
      <c r="CB796" s="1">
        <f t="shared" si="971"/>
        <v>2.1939670084809246</v>
      </c>
      <c r="CC796" s="1">
        <f t="shared" si="972"/>
        <v>2.3223252896891746</v>
      </c>
      <c r="CD796" s="1">
        <f t="shared" si="973"/>
        <v>9.8799489091790669</v>
      </c>
      <c r="CE796" s="1">
        <f t="shared" si="974"/>
        <v>2.2882037829358994</v>
      </c>
      <c r="CF796" s="1">
        <f t="shared" si="975"/>
        <v>2.2655592489889744</v>
      </c>
      <c r="CG796" s="1">
        <f t="shared" si="976"/>
        <v>2.5142911667951244</v>
      </c>
      <c r="CH796" s="1">
        <f t="shared" si="977"/>
        <v>2.5765716905283074</v>
      </c>
      <c r="CI796" s="1">
        <f t="shared" si="978"/>
        <v>2.7071532491575696</v>
      </c>
      <c r="CJ796" s="1">
        <f t="shared" si="979"/>
        <v>2.8054714828294749</v>
      </c>
      <c r="CK796" s="1">
        <f t="shared" si="980"/>
        <v>2.7496083939812963</v>
      </c>
      <c r="CL796" s="5">
        <f t="shared" si="986"/>
        <v>2</v>
      </c>
      <c r="CN796" s="9">
        <f t="shared" si="987"/>
        <v>2.0145858917342458</v>
      </c>
    </row>
    <row r="797" spans="1:92" x14ac:dyDescent="0.2">
      <c r="A797" s="4">
        <v>795</v>
      </c>
      <c r="B797" s="1">
        <v>0.56949449588087098</v>
      </c>
      <c r="C797" s="1">
        <v>0.71399999999999997</v>
      </c>
      <c r="D797" s="1">
        <v>44</v>
      </c>
      <c r="E797" s="1">
        <v>55</v>
      </c>
      <c r="F797" s="1">
        <v>1</v>
      </c>
      <c r="G797" s="1">
        <v>9.3034559614403403</v>
      </c>
      <c r="H797" s="1">
        <v>6</v>
      </c>
      <c r="I797">
        <v>1500</v>
      </c>
      <c r="J797">
        <v>0.15</v>
      </c>
      <c r="K797">
        <v>37.5</v>
      </c>
      <c r="L797" s="1"/>
      <c r="M797" s="2">
        <f t="shared" si="912"/>
        <v>5</v>
      </c>
      <c r="N797" s="2">
        <f t="shared" si="913"/>
        <v>8</v>
      </c>
      <c r="O797" s="2">
        <f t="shared" si="914"/>
        <v>7</v>
      </c>
      <c r="P797" s="2">
        <f t="shared" si="915"/>
        <v>4</v>
      </c>
      <c r="Q797" s="2">
        <f t="shared" si="916"/>
        <v>6</v>
      </c>
      <c r="R797" s="2">
        <f t="shared" si="917"/>
        <v>7</v>
      </c>
      <c r="S797" s="2">
        <f t="shared" si="918"/>
        <v>5</v>
      </c>
      <c r="T797" s="2">
        <f t="shared" si="919"/>
        <v>6</v>
      </c>
      <c r="U797" s="2">
        <f t="shared" si="920"/>
        <v>6</v>
      </c>
      <c r="V797" s="2">
        <f t="shared" si="921"/>
        <v>7</v>
      </c>
      <c r="W797" s="2">
        <f t="shared" si="922"/>
        <v>2</v>
      </c>
      <c r="X797" s="2">
        <f t="shared" si="923"/>
        <v>4</v>
      </c>
      <c r="Y797" s="2">
        <f t="shared" si="924"/>
        <v>1</v>
      </c>
      <c r="Z797" s="2">
        <f t="shared" si="925"/>
        <v>1</v>
      </c>
      <c r="AA797" s="2">
        <f t="shared" si="926"/>
        <v>2</v>
      </c>
      <c r="AB797" s="2">
        <f t="shared" si="927"/>
        <v>1</v>
      </c>
      <c r="AC797" s="2">
        <f t="shared" si="928"/>
        <v>0</v>
      </c>
      <c r="AD797" s="3">
        <f t="shared" si="981"/>
        <v>2</v>
      </c>
      <c r="AE797" s="2">
        <f t="shared" si="929"/>
        <v>8</v>
      </c>
      <c r="AF797" s="2">
        <f t="shared" si="930"/>
        <v>11</v>
      </c>
      <c r="AG797" s="2">
        <f t="shared" si="931"/>
        <v>10</v>
      </c>
      <c r="AH797" s="2">
        <f t="shared" si="932"/>
        <v>7</v>
      </c>
      <c r="AI797" s="2">
        <f t="shared" si="933"/>
        <v>8</v>
      </c>
      <c r="AJ797" s="2">
        <f t="shared" si="934"/>
        <v>9</v>
      </c>
      <c r="AK797" s="2">
        <f t="shared" si="935"/>
        <v>7</v>
      </c>
      <c r="AL797" s="2">
        <f t="shared" si="936"/>
        <v>9</v>
      </c>
      <c r="AM797" s="2">
        <f t="shared" si="937"/>
        <v>8</v>
      </c>
      <c r="AN797" s="2">
        <f t="shared" si="938"/>
        <v>9</v>
      </c>
      <c r="AO797" s="2">
        <f t="shared" si="939"/>
        <v>4</v>
      </c>
      <c r="AP797" s="2">
        <f t="shared" si="940"/>
        <v>6</v>
      </c>
      <c r="AQ797" s="2">
        <f t="shared" si="941"/>
        <v>3</v>
      </c>
      <c r="AR797" s="2">
        <f t="shared" si="942"/>
        <v>2</v>
      </c>
      <c r="AS797" s="2">
        <f t="shared" si="943"/>
        <v>4</v>
      </c>
      <c r="AT797" s="2">
        <f t="shared" si="944"/>
        <v>3</v>
      </c>
      <c r="AU797" s="2">
        <f t="shared" si="945"/>
        <v>2</v>
      </c>
      <c r="AV797" s="3">
        <f t="shared" si="982"/>
        <v>2</v>
      </c>
      <c r="AW797">
        <f t="shared" si="983"/>
        <v>1</v>
      </c>
      <c r="AX797" s="2">
        <f t="shared" si="946"/>
        <v>5</v>
      </c>
      <c r="AY797" s="2">
        <f t="shared" si="947"/>
        <v>7</v>
      </c>
      <c r="AZ797" s="2">
        <f t="shared" si="948"/>
        <v>8</v>
      </c>
      <c r="BA797" s="2">
        <f t="shared" si="949"/>
        <v>4</v>
      </c>
      <c r="BB797" s="2">
        <f t="shared" si="950"/>
        <v>5</v>
      </c>
      <c r="BC797" s="2">
        <f t="shared" si="951"/>
        <v>5</v>
      </c>
      <c r="BD797" s="2">
        <f t="shared" si="952"/>
        <v>3</v>
      </c>
      <c r="BE797" s="2">
        <f t="shared" si="953"/>
        <v>4</v>
      </c>
      <c r="BF797" s="2">
        <f t="shared" si="954"/>
        <v>4</v>
      </c>
      <c r="BG797" s="2">
        <f t="shared" si="955"/>
        <v>4</v>
      </c>
      <c r="BH797" s="2">
        <f t="shared" si="956"/>
        <v>3</v>
      </c>
      <c r="BI797" s="2">
        <f t="shared" si="957"/>
        <v>6</v>
      </c>
      <c r="BJ797" s="2">
        <f t="shared" si="958"/>
        <v>3</v>
      </c>
      <c r="BK797" s="2">
        <f t="shared" si="959"/>
        <v>3</v>
      </c>
      <c r="BL797" s="2">
        <f t="shared" si="960"/>
        <v>3</v>
      </c>
      <c r="BM797" s="2">
        <f t="shared" si="961"/>
        <v>2</v>
      </c>
      <c r="BN797" s="2">
        <f t="shared" si="962"/>
        <v>1</v>
      </c>
      <c r="BO797" s="3">
        <f t="shared" si="984"/>
        <v>3</v>
      </c>
      <c r="BP797">
        <f t="shared" si="985"/>
        <v>1</v>
      </c>
      <c r="BR797">
        <v>6</v>
      </c>
      <c r="BS797">
        <f t="shared" si="963"/>
        <v>1</v>
      </c>
      <c r="BU797" s="1">
        <f t="shared" si="964"/>
        <v>4.7688449099151784</v>
      </c>
      <c r="BV797" s="1">
        <f t="shared" si="965"/>
        <v>2.1235180138124674</v>
      </c>
      <c r="BW797" s="1">
        <f t="shared" si="966"/>
        <v>1.7876525556681682</v>
      </c>
      <c r="BX797" s="1">
        <f t="shared" si="967"/>
        <v>2.5724599160072383</v>
      </c>
      <c r="BY797" s="1">
        <f t="shared" si="968"/>
        <v>1.9625952600764893</v>
      </c>
      <c r="BZ797" s="1">
        <f t="shared" si="969"/>
        <v>1.7445316304807059</v>
      </c>
      <c r="CA797" s="1">
        <f t="shared" si="970"/>
        <v>2.3130839119092381</v>
      </c>
      <c r="CB797" s="1">
        <f t="shared" si="971"/>
        <v>1.969074081089645</v>
      </c>
      <c r="CC797" s="1">
        <f t="shared" si="972"/>
        <v>1.9733193770504811</v>
      </c>
      <c r="CD797" s="1">
        <f t="shared" si="973"/>
        <v>9.8045840241330779</v>
      </c>
      <c r="CE797" s="1">
        <f t="shared" si="974"/>
        <v>2.715302739485546</v>
      </c>
      <c r="CF797" s="1">
        <f t="shared" si="975"/>
        <v>1.797718178430455</v>
      </c>
      <c r="CG797" s="1">
        <f t="shared" si="976"/>
        <v>2.0875741280641149</v>
      </c>
      <c r="CH797" s="1">
        <f t="shared" si="977"/>
        <v>2.3439808778715903</v>
      </c>
      <c r="CI797" s="1">
        <f t="shared" si="978"/>
        <v>2.641659830850049</v>
      </c>
      <c r="CJ797" s="1">
        <f t="shared" si="979"/>
        <v>2.7420089092965663</v>
      </c>
      <c r="CK797" s="1">
        <f t="shared" si="980"/>
        <v>2.6891807227625928</v>
      </c>
      <c r="CL797" s="5">
        <f t="shared" si="986"/>
        <v>6</v>
      </c>
      <c r="CN797" s="9">
        <f t="shared" si="987"/>
        <v>1.7445316304807059</v>
      </c>
    </row>
    <row r="798" spans="1:92" x14ac:dyDescent="0.2">
      <c r="A798" s="4">
        <v>796</v>
      </c>
      <c r="B798" s="1">
        <v>0.66669268059376896</v>
      </c>
      <c r="C798" s="1">
        <v>3.3540000000000001</v>
      </c>
      <c r="D798" s="1">
        <v>20</v>
      </c>
      <c r="E798" s="1">
        <v>33</v>
      </c>
      <c r="F798" s="1">
        <v>47</v>
      </c>
      <c r="G798" s="1">
        <v>4.6960294827547902</v>
      </c>
      <c r="H798" s="1">
        <v>5</v>
      </c>
      <c r="I798">
        <v>1500</v>
      </c>
      <c r="J798">
        <v>0.15</v>
      </c>
      <c r="K798">
        <v>37.5</v>
      </c>
      <c r="L798" s="1"/>
      <c r="M798" s="2">
        <f t="shared" si="912"/>
        <v>3</v>
      </c>
      <c r="N798" s="2">
        <f t="shared" si="913"/>
        <v>5</v>
      </c>
      <c r="O798" s="2">
        <f t="shared" si="914"/>
        <v>5</v>
      </c>
      <c r="P798" s="2">
        <f t="shared" si="915"/>
        <v>6</v>
      </c>
      <c r="Q798" s="2">
        <f t="shared" si="916"/>
        <v>8</v>
      </c>
      <c r="R798" s="2">
        <f t="shared" si="917"/>
        <v>10</v>
      </c>
      <c r="S798" s="2">
        <f t="shared" si="918"/>
        <v>5</v>
      </c>
      <c r="T798" s="2">
        <f t="shared" si="919"/>
        <v>5</v>
      </c>
      <c r="U798" s="2">
        <f t="shared" si="920"/>
        <v>7</v>
      </c>
      <c r="V798" s="2">
        <f t="shared" si="921"/>
        <v>9</v>
      </c>
      <c r="W798" s="2">
        <f t="shared" si="922"/>
        <v>3</v>
      </c>
      <c r="X798" s="2">
        <f t="shared" si="923"/>
        <v>4</v>
      </c>
      <c r="Y798" s="2">
        <f t="shared" si="924"/>
        <v>2</v>
      </c>
      <c r="Z798" s="2">
        <f t="shared" si="925"/>
        <v>1</v>
      </c>
      <c r="AA798" s="2">
        <f t="shared" si="926"/>
        <v>1</v>
      </c>
      <c r="AB798" s="2">
        <f t="shared" si="927"/>
        <v>1</v>
      </c>
      <c r="AC798" s="2">
        <f t="shared" si="928"/>
        <v>0</v>
      </c>
      <c r="AD798" s="3">
        <f t="shared" si="981"/>
        <v>6</v>
      </c>
      <c r="AE798" s="2">
        <f t="shared" si="929"/>
        <v>6</v>
      </c>
      <c r="AF798" s="2">
        <f t="shared" si="930"/>
        <v>8</v>
      </c>
      <c r="AG798" s="2">
        <f t="shared" si="931"/>
        <v>8</v>
      </c>
      <c r="AH798" s="2">
        <f t="shared" si="932"/>
        <v>9</v>
      </c>
      <c r="AI798" s="2">
        <f t="shared" si="933"/>
        <v>10</v>
      </c>
      <c r="AJ798" s="2">
        <f t="shared" si="934"/>
        <v>12</v>
      </c>
      <c r="AK798" s="2">
        <f t="shared" si="935"/>
        <v>7</v>
      </c>
      <c r="AL798" s="2">
        <f t="shared" si="936"/>
        <v>8</v>
      </c>
      <c r="AM798" s="2">
        <f t="shared" si="937"/>
        <v>9</v>
      </c>
      <c r="AN798" s="2">
        <f t="shared" si="938"/>
        <v>11</v>
      </c>
      <c r="AO798" s="2">
        <f t="shared" si="939"/>
        <v>5</v>
      </c>
      <c r="AP798" s="2">
        <f t="shared" si="940"/>
        <v>6</v>
      </c>
      <c r="AQ798" s="2">
        <f t="shared" si="941"/>
        <v>4</v>
      </c>
      <c r="AR798" s="2">
        <f t="shared" si="942"/>
        <v>2</v>
      </c>
      <c r="AS798" s="2">
        <f t="shared" si="943"/>
        <v>3</v>
      </c>
      <c r="AT798" s="2">
        <f t="shared" si="944"/>
        <v>3</v>
      </c>
      <c r="AU798" s="2">
        <f t="shared" si="945"/>
        <v>2</v>
      </c>
      <c r="AV798" s="3">
        <f t="shared" si="982"/>
        <v>6</v>
      </c>
      <c r="AW798">
        <f t="shared" si="983"/>
        <v>1</v>
      </c>
      <c r="AX798" s="2">
        <f t="shared" si="946"/>
        <v>3</v>
      </c>
      <c r="AY798" s="2">
        <f t="shared" si="947"/>
        <v>4</v>
      </c>
      <c r="AZ798" s="2">
        <f t="shared" si="948"/>
        <v>5</v>
      </c>
      <c r="BA798" s="2">
        <f t="shared" si="949"/>
        <v>6</v>
      </c>
      <c r="BB798" s="2">
        <f t="shared" si="950"/>
        <v>6</v>
      </c>
      <c r="BC798" s="2">
        <f t="shared" si="951"/>
        <v>8</v>
      </c>
      <c r="BD798" s="2">
        <f t="shared" si="952"/>
        <v>3</v>
      </c>
      <c r="BE798" s="2">
        <f t="shared" si="953"/>
        <v>5</v>
      </c>
      <c r="BF798" s="2">
        <f t="shared" si="954"/>
        <v>5</v>
      </c>
      <c r="BG798" s="2">
        <f t="shared" si="955"/>
        <v>7</v>
      </c>
      <c r="BH798" s="2">
        <f t="shared" si="956"/>
        <v>4</v>
      </c>
      <c r="BI798" s="2">
        <f t="shared" si="957"/>
        <v>5</v>
      </c>
      <c r="BJ798" s="2">
        <f t="shared" si="958"/>
        <v>3</v>
      </c>
      <c r="BK798" s="2">
        <f t="shared" si="959"/>
        <v>2</v>
      </c>
      <c r="BL798" s="2">
        <f t="shared" si="960"/>
        <v>2</v>
      </c>
      <c r="BM798" s="2">
        <f t="shared" si="961"/>
        <v>2</v>
      </c>
      <c r="BN798" s="2">
        <f t="shared" si="962"/>
        <v>1</v>
      </c>
      <c r="BO798" s="3">
        <f t="shared" si="984"/>
        <v>6</v>
      </c>
      <c r="BP798">
        <f t="shared" si="985"/>
        <v>1</v>
      </c>
      <c r="BR798">
        <v>12</v>
      </c>
      <c r="BS798">
        <f t="shared" si="963"/>
        <v>1</v>
      </c>
      <c r="BU798" s="1">
        <f t="shared" si="964"/>
        <v>5.9910163965549508</v>
      </c>
      <c r="BV798" s="1">
        <f t="shared" si="965"/>
        <v>3.3090382045024271</v>
      </c>
      <c r="BW798" s="1">
        <f t="shared" si="966"/>
        <v>1.9254969029467346</v>
      </c>
      <c r="BX798" s="1">
        <f t="shared" si="967"/>
        <v>5.2381034543287015</v>
      </c>
      <c r="BY798" s="1">
        <f t="shared" si="968"/>
        <v>3.4067915067994452</v>
      </c>
      <c r="BZ798" s="1">
        <f t="shared" si="969"/>
        <v>2.0769167508170496</v>
      </c>
      <c r="CA798" s="1">
        <f t="shared" si="970"/>
        <v>2.0902047547380849</v>
      </c>
      <c r="CB798" s="1">
        <f t="shared" si="971"/>
        <v>2.0636732291203632</v>
      </c>
      <c r="CC798" s="1">
        <f t="shared" si="972"/>
        <v>2.2221254767166263</v>
      </c>
      <c r="CD798" s="1">
        <f t="shared" si="973"/>
        <v>9.9256304880630584</v>
      </c>
      <c r="CE798" s="1">
        <f t="shared" si="974"/>
        <v>3.3590425612001824</v>
      </c>
      <c r="CF798" s="1">
        <f t="shared" si="975"/>
        <v>2.3753339368714874</v>
      </c>
      <c r="CG798" s="1">
        <f t="shared" si="976"/>
        <v>2.3673915792620255</v>
      </c>
      <c r="CH798" s="1">
        <f t="shared" si="977"/>
        <v>2.471212715358019</v>
      </c>
      <c r="CI798" s="1">
        <f t="shared" si="978"/>
        <v>2.6067185935572561</v>
      </c>
      <c r="CJ798" s="1">
        <f t="shared" si="979"/>
        <v>2.7074240820074973</v>
      </c>
      <c r="CK798" s="1">
        <f t="shared" si="980"/>
        <v>2.662164070276416</v>
      </c>
      <c r="CL798" s="5">
        <f t="shared" si="986"/>
        <v>3</v>
      </c>
      <c r="CN798" s="9">
        <f t="shared" si="987"/>
        <v>1.9254969029467346</v>
      </c>
    </row>
    <row r="799" spans="1:92" x14ac:dyDescent="0.2">
      <c r="A799" s="4">
        <v>797</v>
      </c>
      <c r="B799" s="1">
        <v>0.73827817881294699</v>
      </c>
      <c r="C799" s="1">
        <v>20.353000000000002</v>
      </c>
      <c r="D799" s="1">
        <v>0</v>
      </c>
      <c r="E799" s="1">
        <v>9</v>
      </c>
      <c r="F799" s="1">
        <v>91</v>
      </c>
      <c r="G799" s="1">
        <v>4.0706322768638898</v>
      </c>
      <c r="H799" s="1">
        <v>6</v>
      </c>
      <c r="I799">
        <v>1500</v>
      </c>
      <c r="J799">
        <v>0.15</v>
      </c>
      <c r="K799">
        <v>37.5</v>
      </c>
      <c r="L799" s="1"/>
      <c r="M799" s="2">
        <f t="shared" si="912"/>
        <v>3</v>
      </c>
      <c r="N799" s="2">
        <f t="shared" si="913"/>
        <v>5</v>
      </c>
      <c r="O799" s="2">
        <f t="shared" si="914"/>
        <v>5</v>
      </c>
      <c r="P799" s="2">
        <f t="shared" si="915"/>
        <v>4</v>
      </c>
      <c r="Q799" s="2">
        <f t="shared" si="916"/>
        <v>6</v>
      </c>
      <c r="R799" s="2">
        <f t="shared" si="917"/>
        <v>7</v>
      </c>
      <c r="S799" s="2">
        <f t="shared" si="918"/>
        <v>5</v>
      </c>
      <c r="T799" s="2">
        <f t="shared" si="919"/>
        <v>4</v>
      </c>
      <c r="U799" s="2">
        <f t="shared" si="920"/>
        <v>7</v>
      </c>
      <c r="V799" s="2">
        <f t="shared" si="921"/>
        <v>6</v>
      </c>
      <c r="W799" s="2">
        <f t="shared" si="922"/>
        <v>6</v>
      </c>
      <c r="X799" s="2">
        <f t="shared" si="923"/>
        <v>7</v>
      </c>
      <c r="Y799" s="2">
        <f t="shared" si="924"/>
        <v>4</v>
      </c>
      <c r="Z799" s="2">
        <f t="shared" si="925"/>
        <v>4</v>
      </c>
      <c r="AA799" s="2">
        <f t="shared" si="926"/>
        <v>2</v>
      </c>
      <c r="AB799" s="2">
        <f t="shared" si="927"/>
        <v>4</v>
      </c>
      <c r="AC799" s="2">
        <f t="shared" si="928"/>
        <v>3</v>
      </c>
      <c r="AD799" s="3">
        <f t="shared" si="981"/>
        <v>6</v>
      </c>
      <c r="AE799" s="2">
        <f t="shared" si="929"/>
        <v>6</v>
      </c>
      <c r="AF799" s="2">
        <f t="shared" si="930"/>
        <v>8</v>
      </c>
      <c r="AG799" s="2">
        <f t="shared" si="931"/>
        <v>8</v>
      </c>
      <c r="AH799" s="2">
        <f t="shared" si="932"/>
        <v>7</v>
      </c>
      <c r="AI799" s="2">
        <f t="shared" si="933"/>
        <v>8</v>
      </c>
      <c r="AJ799" s="2">
        <f t="shared" si="934"/>
        <v>9</v>
      </c>
      <c r="AK799" s="2">
        <f t="shared" si="935"/>
        <v>7</v>
      </c>
      <c r="AL799" s="2">
        <f t="shared" si="936"/>
        <v>7</v>
      </c>
      <c r="AM799" s="2">
        <f t="shared" si="937"/>
        <v>9</v>
      </c>
      <c r="AN799" s="2">
        <f t="shared" si="938"/>
        <v>8</v>
      </c>
      <c r="AO799" s="2">
        <f t="shared" si="939"/>
        <v>8</v>
      </c>
      <c r="AP799" s="2">
        <f t="shared" si="940"/>
        <v>9</v>
      </c>
      <c r="AQ799" s="2">
        <f t="shared" si="941"/>
        <v>6</v>
      </c>
      <c r="AR799" s="2">
        <f t="shared" si="942"/>
        <v>5</v>
      </c>
      <c r="AS799" s="2">
        <f t="shared" si="943"/>
        <v>4</v>
      </c>
      <c r="AT799" s="2">
        <f t="shared" si="944"/>
        <v>6</v>
      </c>
      <c r="AU799" s="2">
        <f t="shared" si="945"/>
        <v>5</v>
      </c>
      <c r="AV799" s="3">
        <f t="shared" si="982"/>
        <v>6</v>
      </c>
      <c r="AW799">
        <f t="shared" si="983"/>
        <v>3</v>
      </c>
      <c r="AX799" s="2">
        <f t="shared" si="946"/>
        <v>3</v>
      </c>
      <c r="AY799" s="2">
        <f t="shared" si="947"/>
        <v>4</v>
      </c>
      <c r="AZ799" s="2">
        <f t="shared" si="948"/>
        <v>5</v>
      </c>
      <c r="BA799" s="2">
        <f t="shared" si="949"/>
        <v>3</v>
      </c>
      <c r="BB799" s="2">
        <f t="shared" si="950"/>
        <v>4</v>
      </c>
      <c r="BC799" s="2">
        <f t="shared" si="951"/>
        <v>5</v>
      </c>
      <c r="BD799" s="2">
        <f t="shared" si="952"/>
        <v>3</v>
      </c>
      <c r="BE799" s="2">
        <f t="shared" si="953"/>
        <v>5</v>
      </c>
      <c r="BF799" s="2">
        <f t="shared" si="954"/>
        <v>5</v>
      </c>
      <c r="BG799" s="2">
        <f t="shared" si="955"/>
        <v>4</v>
      </c>
      <c r="BH799" s="2">
        <f t="shared" si="956"/>
        <v>7</v>
      </c>
      <c r="BI799" s="2">
        <f t="shared" si="957"/>
        <v>8</v>
      </c>
      <c r="BJ799" s="2">
        <f t="shared" si="958"/>
        <v>6</v>
      </c>
      <c r="BK799" s="2">
        <f t="shared" si="959"/>
        <v>3</v>
      </c>
      <c r="BL799" s="2">
        <f t="shared" si="960"/>
        <v>3</v>
      </c>
      <c r="BM799" s="2">
        <f t="shared" si="961"/>
        <v>5</v>
      </c>
      <c r="BN799" s="2">
        <f t="shared" si="962"/>
        <v>4</v>
      </c>
      <c r="BO799" s="3">
        <f t="shared" si="984"/>
        <v>12</v>
      </c>
      <c r="BP799">
        <f t="shared" si="985"/>
        <v>1</v>
      </c>
      <c r="BR799">
        <v>12</v>
      </c>
      <c r="BS799">
        <f t="shared" si="963"/>
        <v>1</v>
      </c>
      <c r="BU799" s="1">
        <f t="shared" si="964"/>
        <v>175.0845883836032</v>
      </c>
      <c r="BV799" s="1">
        <f t="shared" si="965"/>
        <v>37.684587943924562</v>
      </c>
      <c r="BW799" s="1">
        <f t="shared" si="966"/>
        <v>37.545027202403418</v>
      </c>
      <c r="BX799" s="1">
        <f t="shared" si="967"/>
        <v>25.711959104106864</v>
      </c>
      <c r="BY799" s="1">
        <f t="shared" si="968"/>
        <v>13.041587920407355</v>
      </c>
      <c r="BZ799" s="1">
        <f t="shared" si="969"/>
        <v>12.630548692174177</v>
      </c>
      <c r="CA799" s="1">
        <f t="shared" si="970"/>
        <v>17.606527242268974</v>
      </c>
      <c r="CB799" s="1">
        <f t="shared" si="971"/>
        <v>25.067882044848066</v>
      </c>
      <c r="CC799" s="1">
        <f t="shared" si="972"/>
        <v>5.3306139523975107</v>
      </c>
      <c r="CD799" s="1">
        <f t="shared" si="973"/>
        <v>400.00631450579414</v>
      </c>
      <c r="CE799" s="1">
        <f t="shared" si="974"/>
        <v>3.5703461803248229</v>
      </c>
      <c r="CF799" s="1">
        <f t="shared" si="975"/>
        <v>2.1266967576281379</v>
      </c>
      <c r="CG799" s="1">
        <f t="shared" si="976"/>
        <v>1.9665458947603176</v>
      </c>
      <c r="CH799" s="1">
        <f t="shared" si="977"/>
        <v>2.0258519071673873</v>
      </c>
      <c r="CI799" s="1">
        <f t="shared" si="978"/>
        <v>2.1564409639478552</v>
      </c>
      <c r="CJ799" s="1">
        <f t="shared" si="979"/>
        <v>2.2768068759568449</v>
      </c>
      <c r="CK799" s="1">
        <f t="shared" si="980"/>
        <v>2.2205204329711381</v>
      </c>
      <c r="CL799" s="5">
        <f t="shared" si="986"/>
        <v>13</v>
      </c>
      <c r="CN799" s="9">
        <f t="shared" si="987"/>
        <v>1.9665458947603176</v>
      </c>
    </row>
    <row r="800" spans="1:92" x14ac:dyDescent="0.2">
      <c r="A800" s="4">
        <v>798</v>
      </c>
      <c r="B800" s="1">
        <v>0.70109964746387798</v>
      </c>
      <c r="C800" s="1">
        <v>44.076999999999998</v>
      </c>
      <c r="D800" s="1">
        <v>7</v>
      </c>
      <c r="E800" s="1">
        <v>1</v>
      </c>
      <c r="F800" s="1">
        <v>92</v>
      </c>
      <c r="G800" s="1">
        <v>4.4077001577621999</v>
      </c>
      <c r="H800" s="1">
        <v>6</v>
      </c>
      <c r="I800">
        <v>1500</v>
      </c>
      <c r="J800">
        <v>0.15</v>
      </c>
      <c r="K800">
        <v>37.5</v>
      </c>
      <c r="L800" s="1"/>
      <c r="M800" s="2">
        <f t="shared" si="912"/>
        <v>3</v>
      </c>
      <c r="N800" s="2">
        <f t="shared" si="913"/>
        <v>5</v>
      </c>
      <c r="O800" s="2">
        <f t="shared" si="914"/>
        <v>5</v>
      </c>
      <c r="P800" s="2">
        <f t="shared" si="915"/>
        <v>4</v>
      </c>
      <c r="Q800" s="2">
        <f t="shared" si="916"/>
        <v>6</v>
      </c>
      <c r="R800" s="2">
        <f t="shared" si="917"/>
        <v>7</v>
      </c>
      <c r="S800" s="2">
        <f t="shared" si="918"/>
        <v>5</v>
      </c>
      <c r="T800" s="2">
        <f t="shared" si="919"/>
        <v>4</v>
      </c>
      <c r="U800" s="2">
        <f t="shared" si="920"/>
        <v>7</v>
      </c>
      <c r="V800" s="2">
        <f t="shared" si="921"/>
        <v>6</v>
      </c>
      <c r="W800" s="2">
        <f t="shared" si="922"/>
        <v>6</v>
      </c>
      <c r="X800" s="2">
        <f t="shared" si="923"/>
        <v>7</v>
      </c>
      <c r="Y800" s="2">
        <f t="shared" si="924"/>
        <v>4</v>
      </c>
      <c r="Z800" s="2">
        <f t="shared" si="925"/>
        <v>4</v>
      </c>
      <c r="AA800" s="2">
        <f t="shared" si="926"/>
        <v>2</v>
      </c>
      <c r="AB800" s="2">
        <f t="shared" si="927"/>
        <v>4</v>
      </c>
      <c r="AC800" s="2">
        <f t="shared" si="928"/>
        <v>3</v>
      </c>
      <c r="AD800" s="3">
        <f t="shared" si="981"/>
        <v>6</v>
      </c>
      <c r="AE800" s="2">
        <f t="shared" si="929"/>
        <v>6</v>
      </c>
      <c r="AF800" s="2">
        <f t="shared" si="930"/>
        <v>8</v>
      </c>
      <c r="AG800" s="2">
        <f t="shared" si="931"/>
        <v>8</v>
      </c>
      <c r="AH800" s="2">
        <f t="shared" si="932"/>
        <v>7</v>
      </c>
      <c r="AI800" s="2">
        <f t="shared" si="933"/>
        <v>8</v>
      </c>
      <c r="AJ800" s="2">
        <f t="shared" si="934"/>
        <v>9</v>
      </c>
      <c r="AK800" s="2">
        <f t="shared" si="935"/>
        <v>7</v>
      </c>
      <c r="AL800" s="2">
        <f t="shared" si="936"/>
        <v>7</v>
      </c>
      <c r="AM800" s="2">
        <f t="shared" si="937"/>
        <v>9</v>
      </c>
      <c r="AN800" s="2">
        <f t="shared" si="938"/>
        <v>8</v>
      </c>
      <c r="AO800" s="2">
        <f t="shared" si="939"/>
        <v>8</v>
      </c>
      <c r="AP800" s="2">
        <f t="shared" si="940"/>
        <v>9</v>
      </c>
      <c r="AQ800" s="2">
        <f t="shared" si="941"/>
        <v>6</v>
      </c>
      <c r="AR800" s="2">
        <f t="shared" si="942"/>
        <v>5</v>
      </c>
      <c r="AS800" s="2">
        <f t="shared" si="943"/>
        <v>4</v>
      </c>
      <c r="AT800" s="2">
        <f t="shared" si="944"/>
        <v>6</v>
      </c>
      <c r="AU800" s="2">
        <f t="shared" si="945"/>
        <v>5</v>
      </c>
      <c r="AV800" s="3">
        <f t="shared" si="982"/>
        <v>6</v>
      </c>
      <c r="AW800">
        <f t="shared" si="983"/>
        <v>3</v>
      </c>
      <c r="AX800" s="2">
        <f t="shared" si="946"/>
        <v>3</v>
      </c>
      <c r="AY800" s="2">
        <f t="shared" si="947"/>
        <v>4</v>
      </c>
      <c r="AZ800" s="2">
        <f t="shared" si="948"/>
        <v>5</v>
      </c>
      <c r="BA800" s="2">
        <f t="shared" si="949"/>
        <v>3</v>
      </c>
      <c r="BB800" s="2">
        <f t="shared" si="950"/>
        <v>4</v>
      </c>
      <c r="BC800" s="2">
        <f t="shared" si="951"/>
        <v>5</v>
      </c>
      <c r="BD800" s="2">
        <f t="shared" si="952"/>
        <v>3</v>
      </c>
      <c r="BE800" s="2">
        <f t="shared" si="953"/>
        <v>5</v>
      </c>
      <c r="BF800" s="2">
        <f t="shared" si="954"/>
        <v>5</v>
      </c>
      <c r="BG800" s="2">
        <f t="shared" si="955"/>
        <v>4</v>
      </c>
      <c r="BH800" s="2">
        <f t="shared" si="956"/>
        <v>7</v>
      </c>
      <c r="BI800" s="2">
        <f t="shared" si="957"/>
        <v>8</v>
      </c>
      <c r="BJ800" s="2">
        <f t="shared" si="958"/>
        <v>6</v>
      </c>
      <c r="BK800" s="2">
        <f t="shared" si="959"/>
        <v>3</v>
      </c>
      <c r="BL800" s="2">
        <f t="shared" si="960"/>
        <v>3</v>
      </c>
      <c r="BM800" s="2">
        <f t="shared" si="961"/>
        <v>5</v>
      </c>
      <c r="BN800" s="2">
        <f t="shared" si="962"/>
        <v>4</v>
      </c>
      <c r="BO800" s="3">
        <f t="shared" si="984"/>
        <v>12</v>
      </c>
      <c r="BP800">
        <f t="shared" si="985"/>
        <v>1</v>
      </c>
      <c r="BR800">
        <v>12</v>
      </c>
      <c r="BS800">
        <f t="shared" si="963"/>
        <v>1</v>
      </c>
      <c r="BU800" s="1">
        <f t="shared" si="964"/>
        <v>6.2242990070481037</v>
      </c>
      <c r="BV800" s="1">
        <f t="shared" si="965"/>
        <v>3.4868222054037306</v>
      </c>
      <c r="BW800" s="1">
        <f t="shared" si="966"/>
        <v>1.9046395402204674</v>
      </c>
      <c r="BX800" s="1">
        <f t="shared" si="967"/>
        <v>5.5666359359738076</v>
      </c>
      <c r="BY800" s="1">
        <f t="shared" si="968"/>
        <v>3.5493213910679158</v>
      </c>
      <c r="BZ800" s="1">
        <f t="shared" si="969"/>
        <v>2.0102771640521859</v>
      </c>
      <c r="CA800" s="1">
        <f t="shared" si="970"/>
        <v>2.1761544854526438</v>
      </c>
      <c r="CB800" s="1">
        <f t="shared" si="971"/>
        <v>1.9237179201905827</v>
      </c>
      <c r="CC800" s="1">
        <f t="shared" si="972"/>
        <v>2.206191048287518</v>
      </c>
      <c r="CD800" s="1">
        <f t="shared" si="973"/>
        <v>9.9243382601990859</v>
      </c>
      <c r="CE800" s="1">
        <f t="shared" si="974"/>
        <v>3.5954826452011721</v>
      </c>
      <c r="CF800" s="1">
        <f t="shared" si="975"/>
        <v>2.4613999043257535</v>
      </c>
      <c r="CG800" s="1">
        <f t="shared" si="976"/>
        <v>2.4167732421619572</v>
      </c>
      <c r="CH800" s="1">
        <f t="shared" si="977"/>
        <v>2.4630563369489757</v>
      </c>
      <c r="CI800" s="1">
        <f t="shared" si="978"/>
        <v>2.4266408609072707</v>
      </c>
      <c r="CJ800" s="1">
        <f t="shared" si="979"/>
        <v>2.5343810235031397</v>
      </c>
      <c r="CK800" s="1">
        <f t="shared" si="980"/>
        <v>2.4830204839739864</v>
      </c>
      <c r="CL800" s="5">
        <f t="shared" si="986"/>
        <v>3</v>
      </c>
      <c r="CN800" s="9">
        <f t="shared" si="987"/>
        <v>1.9046395402204674</v>
      </c>
    </row>
    <row r="801" spans="1:92" x14ac:dyDescent="0.2">
      <c r="A801" s="4">
        <v>799</v>
      </c>
      <c r="B801" s="1">
        <v>0.66617383082063897</v>
      </c>
      <c r="C801" s="1">
        <v>0.222</v>
      </c>
      <c r="D801" s="1">
        <v>0</v>
      </c>
      <c r="E801" s="1">
        <v>0</v>
      </c>
      <c r="F801" s="1">
        <v>100</v>
      </c>
      <c r="G801" s="1">
        <v>3.3335596203631002</v>
      </c>
      <c r="H801" s="1">
        <v>5</v>
      </c>
      <c r="I801">
        <v>1500</v>
      </c>
      <c r="J801">
        <v>185</v>
      </c>
      <c r="K801">
        <v>12.5</v>
      </c>
      <c r="L801" s="1"/>
      <c r="M801" s="2">
        <f t="shared" si="912"/>
        <v>2</v>
      </c>
      <c r="N801" s="2">
        <f t="shared" si="913"/>
        <v>5</v>
      </c>
      <c r="O801" s="2">
        <f t="shared" si="914"/>
        <v>4</v>
      </c>
      <c r="P801" s="2">
        <f t="shared" si="915"/>
        <v>4</v>
      </c>
      <c r="Q801" s="2">
        <f t="shared" si="916"/>
        <v>6</v>
      </c>
      <c r="R801" s="2">
        <f t="shared" si="917"/>
        <v>7</v>
      </c>
      <c r="S801" s="2">
        <f t="shared" si="918"/>
        <v>7</v>
      </c>
      <c r="T801" s="2">
        <f t="shared" si="919"/>
        <v>5</v>
      </c>
      <c r="U801" s="2">
        <f t="shared" si="920"/>
        <v>7</v>
      </c>
      <c r="V801" s="2">
        <f t="shared" si="921"/>
        <v>6</v>
      </c>
      <c r="W801" s="2">
        <f t="shared" si="922"/>
        <v>5</v>
      </c>
      <c r="X801" s="2">
        <f t="shared" si="923"/>
        <v>7</v>
      </c>
      <c r="Y801" s="2">
        <f t="shared" si="924"/>
        <v>5</v>
      </c>
      <c r="Z801" s="2">
        <f t="shared" si="925"/>
        <v>4</v>
      </c>
      <c r="AA801" s="2">
        <f t="shared" si="926"/>
        <v>2</v>
      </c>
      <c r="AB801" s="2">
        <f t="shared" si="927"/>
        <v>4</v>
      </c>
      <c r="AC801" s="2">
        <f t="shared" si="928"/>
        <v>3</v>
      </c>
      <c r="AD801" s="3">
        <f t="shared" si="981"/>
        <v>6</v>
      </c>
      <c r="AE801" s="2">
        <f t="shared" si="929"/>
        <v>5</v>
      </c>
      <c r="AF801" s="2">
        <f t="shared" si="930"/>
        <v>8</v>
      </c>
      <c r="AG801" s="2">
        <f t="shared" si="931"/>
        <v>7</v>
      </c>
      <c r="AH801" s="2">
        <f t="shared" si="932"/>
        <v>7</v>
      </c>
      <c r="AI801" s="2">
        <f t="shared" si="933"/>
        <v>9</v>
      </c>
      <c r="AJ801" s="2">
        <f t="shared" si="934"/>
        <v>10</v>
      </c>
      <c r="AK801" s="2">
        <f t="shared" si="935"/>
        <v>10</v>
      </c>
      <c r="AL801" s="2">
        <f t="shared" si="936"/>
        <v>8</v>
      </c>
      <c r="AM801" s="2">
        <f t="shared" si="937"/>
        <v>9</v>
      </c>
      <c r="AN801" s="2">
        <f t="shared" si="938"/>
        <v>8</v>
      </c>
      <c r="AO801" s="2">
        <f t="shared" si="939"/>
        <v>7</v>
      </c>
      <c r="AP801" s="2">
        <f t="shared" si="940"/>
        <v>9</v>
      </c>
      <c r="AQ801" s="2">
        <f t="shared" si="941"/>
        <v>7</v>
      </c>
      <c r="AR801" s="2">
        <f t="shared" si="942"/>
        <v>5</v>
      </c>
      <c r="AS801" s="2">
        <f t="shared" si="943"/>
        <v>4</v>
      </c>
      <c r="AT801" s="2">
        <f t="shared" si="944"/>
        <v>6</v>
      </c>
      <c r="AU801" s="2">
        <f t="shared" si="945"/>
        <v>5</v>
      </c>
      <c r="AV801" s="3">
        <f t="shared" si="982"/>
        <v>6</v>
      </c>
      <c r="AW801">
        <f t="shared" si="983"/>
        <v>2</v>
      </c>
      <c r="AX801" s="2">
        <f t="shared" si="946"/>
        <v>1</v>
      </c>
      <c r="AY801" s="2">
        <f t="shared" si="947"/>
        <v>2</v>
      </c>
      <c r="AZ801" s="2">
        <f t="shared" si="948"/>
        <v>3</v>
      </c>
      <c r="BA801" s="2">
        <f t="shared" si="949"/>
        <v>3</v>
      </c>
      <c r="BB801" s="2">
        <f t="shared" si="950"/>
        <v>4</v>
      </c>
      <c r="BC801" s="2">
        <f t="shared" si="951"/>
        <v>5</v>
      </c>
      <c r="BD801" s="2">
        <f t="shared" si="952"/>
        <v>5</v>
      </c>
      <c r="BE801" s="2">
        <f t="shared" si="953"/>
        <v>5</v>
      </c>
      <c r="BF801" s="2">
        <f t="shared" si="954"/>
        <v>5</v>
      </c>
      <c r="BG801" s="2">
        <f t="shared" si="955"/>
        <v>4</v>
      </c>
      <c r="BH801" s="2">
        <f t="shared" si="956"/>
        <v>5</v>
      </c>
      <c r="BI801" s="2">
        <f t="shared" si="957"/>
        <v>7</v>
      </c>
      <c r="BJ801" s="2">
        <f t="shared" si="958"/>
        <v>5</v>
      </c>
      <c r="BK801" s="2">
        <f t="shared" si="959"/>
        <v>2</v>
      </c>
      <c r="BL801" s="2">
        <f t="shared" si="960"/>
        <v>2</v>
      </c>
      <c r="BM801" s="2">
        <f t="shared" si="961"/>
        <v>4</v>
      </c>
      <c r="BN801" s="2">
        <f t="shared" si="962"/>
        <v>4</v>
      </c>
      <c r="BO801" s="3">
        <f t="shared" si="984"/>
        <v>12</v>
      </c>
      <c r="BP801">
        <f t="shared" si="985"/>
        <v>1</v>
      </c>
      <c r="BR801">
        <v>6</v>
      </c>
      <c r="BS801">
        <f t="shared" si="963"/>
        <v>2</v>
      </c>
      <c r="BU801" s="1">
        <f t="shared" si="964"/>
        <v>175.31131486676651</v>
      </c>
      <c r="BV801" s="1">
        <f t="shared" si="965"/>
        <v>38.125189183019252</v>
      </c>
      <c r="BW801" s="1">
        <f t="shared" si="966"/>
        <v>37.760990199037288</v>
      </c>
      <c r="BX801" s="1">
        <f t="shared" si="967"/>
        <v>26.307627349968961</v>
      </c>
      <c r="BY801" s="1">
        <f t="shared" si="968"/>
        <v>13.348884007554908</v>
      </c>
      <c r="BZ801" s="1">
        <f t="shared" si="969"/>
        <v>12.689758060243907</v>
      </c>
      <c r="CA801" s="1">
        <f t="shared" si="970"/>
        <v>18.484703475361091</v>
      </c>
      <c r="CB801" s="1">
        <f t="shared" si="971"/>
        <v>25.059610009525489</v>
      </c>
      <c r="CC801" s="1">
        <f t="shared" si="972"/>
        <v>5.2979963117180242</v>
      </c>
      <c r="CD801" s="1">
        <f t="shared" si="973"/>
        <v>400.00796808166183</v>
      </c>
      <c r="CE801" s="1">
        <f t="shared" si="974"/>
        <v>9.0869813212075918</v>
      </c>
      <c r="CF801" s="1">
        <f t="shared" si="975"/>
        <v>2.5399755393908046</v>
      </c>
      <c r="CG801" s="1">
        <f t="shared" si="976"/>
        <v>2.4260099968805799</v>
      </c>
      <c r="CH801" s="1">
        <f t="shared" si="977"/>
        <v>1.8914780351525176</v>
      </c>
      <c r="CI801" s="1">
        <f t="shared" si="978"/>
        <v>2.0540865108403841</v>
      </c>
      <c r="CJ801" s="1">
        <f t="shared" si="979"/>
        <v>2.0749337084692625</v>
      </c>
      <c r="CK801" s="1">
        <f t="shared" si="980"/>
        <v>2.1024152427855687</v>
      </c>
      <c r="CL801" s="5">
        <f t="shared" si="986"/>
        <v>14</v>
      </c>
      <c r="CN801" s="9">
        <f t="shared" si="987"/>
        <v>1.8914780351525176</v>
      </c>
    </row>
    <row r="802" spans="1:92" x14ac:dyDescent="0.2">
      <c r="A802" s="4">
        <v>800</v>
      </c>
      <c r="B802" s="1">
        <v>0.64847536428147101</v>
      </c>
      <c r="C802" s="1">
        <v>11.821</v>
      </c>
      <c r="D802" s="1">
        <v>0</v>
      </c>
      <c r="E802" s="1">
        <v>51</v>
      </c>
      <c r="F802" s="1">
        <v>49</v>
      </c>
      <c r="G802" s="1">
        <v>3.5461841797055</v>
      </c>
      <c r="H802" s="1">
        <v>5</v>
      </c>
      <c r="I802">
        <v>1500</v>
      </c>
      <c r="J802">
        <v>185</v>
      </c>
      <c r="K802">
        <v>12.5</v>
      </c>
      <c r="L802" s="1"/>
      <c r="M802" s="2">
        <f t="shared" si="912"/>
        <v>4</v>
      </c>
      <c r="N802" s="2">
        <f t="shared" si="913"/>
        <v>4</v>
      </c>
      <c r="O802" s="2">
        <f t="shared" si="914"/>
        <v>4</v>
      </c>
      <c r="P802" s="2">
        <f t="shared" si="915"/>
        <v>4</v>
      </c>
      <c r="Q802" s="2">
        <f t="shared" si="916"/>
        <v>6</v>
      </c>
      <c r="R802" s="2">
        <f t="shared" si="917"/>
        <v>8</v>
      </c>
      <c r="S802" s="2">
        <f t="shared" si="918"/>
        <v>6</v>
      </c>
      <c r="T802" s="2">
        <f t="shared" si="919"/>
        <v>5</v>
      </c>
      <c r="U802" s="2">
        <f t="shared" si="920"/>
        <v>6</v>
      </c>
      <c r="V802" s="2">
        <f t="shared" si="921"/>
        <v>7</v>
      </c>
      <c r="W802" s="2">
        <f t="shared" si="922"/>
        <v>4</v>
      </c>
      <c r="X802" s="2">
        <f t="shared" si="923"/>
        <v>5</v>
      </c>
      <c r="Y802" s="2">
        <f t="shared" si="924"/>
        <v>3</v>
      </c>
      <c r="Z802" s="2">
        <f t="shared" si="925"/>
        <v>2</v>
      </c>
      <c r="AA802" s="2">
        <f t="shared" si="926"/>
        <v>2</v>
      </c>
      <c r="AB802" s="2">
        <f t="shared" si="927"/>
        <v>2</v>
      </c>
      <c r="AC802" s="2">
        <f t="shared" si="928"/>
        <v>1</v>
      </c>
      <c r="AD802" s="3">
        <f t="shared" si="981"/>
        <v>6</v>
      </c>
      <c r="AE802" s="2">
        <f t="shared" si="929"/>
        <v>7</v>
      </c>
      <c r="AF802" s="2">
        <f t="shared" si="930"/>
        <v>7</v>
      </c>
      <c r="AG802" s="2">
        <f t="shared" si="931"/>
        <v>7</v>
      </c>
      <c r="AH802" s="2">
        <f t="shared" si="932"/>
        <v>7</v>
      </c>
      <c r="AI802" s="2">
        <f t="shared" si="933"/>
        <v>9</v>
      </c>
      <c r="AJ802" s="2">
        <f t="shared" si="934"/>
        <v>11</v>
      </c>
      <c r="AK802" s="2">
        <f t="shared" si="935"/>
        <v>9</v>
      </c>
      <c r="AL802" s="2">
        <f t="shared" si="936"/>
        <v>8</v>
      </c>
      <c r="AM802" s="2">
        <f t="shared" si="937"/>
        <v>8</v>
      </c>
      <c r="AN802" s="2">
        <f t="shared" si="938"/>
        <v>9</v>
      </c>
      <c r="AO802" s="2">
        <f t="shared" si="939"/>
        <v>6</v>
      </c>
      <c r="AP802" s="2">
        <f t="shared" si="940"/>
        <v>7</v>
      </c>
      <c r="AQ802" s="2">
        <f t="shared" si="941"/>
        <v>5</v>
      </c>
      <c r="AR802" s="2">
        <f t="shared" si="942"/>
        <v>3</v>
      </c>
      <c r="AS802" s="2">
        <f t="shared" si="943"/>
        <v>4</v>
      </c>
      <c r="AT802" s="2">
        <f t="shared" si="944"/>
        <v>4</v>
      </c>
      <c r="AU802" s="2">
        <f t="shared" si="945"/>
        <v>3</v>
      </c>
      <c r="AV802" s="3">
        <f t="shared" si="982"/>
        <v>6</v>
      </c>
      <c r="AW802">
        <f t="shared" si="983"/>
        <v>1</v>
      </c>
      <c r="AX802" s="2">
        <f t="shared" si="946"/>
        <v>3</v>
      </c>
      <c r="AY802" s="2">
        <f t="shared" si="947"/>
        <v>2</v>
      </c>
      <c r="AZ802" s="2">
        <f t="shared" si="948"/>
        <v>3</v>
      </c>
      <c r="BA802" s="2">
        <f t="shared" si="949"/>
        <v>3</v>
      </c>
      <c r="BB802" s="2">
        <f t="shared" si="950"/>
        <v>4</v>
      </c>
      <c r="BC802" s="2">
        <f t="shared" si="951"/>
        <v>6</v>
      </c>
      <c r="BD802" s="2">
        <f t="shared" si="952"/>
        <v>4</v>
      </c>
      <c r="BE802" s="2">
        <f t="shared" si="953"/>
        <v>3</v>
      </c>
      <c r="BF802" s="2">
        <f t="shared" si="954"/>
        <v>3</v>
      </c>
      <c r="BG802" s="2">
        <f t="shared" si="955"/>
        <v>4</v>
      </c>
      <c r="BH802" s="2">
        <f t="shared" si="956"/>
        <v>4</v>
      </c>
      <c r="BI802" s="2">
        <f t="shared" si="957"/>
        <v>5</v>
      </c>
      <c r="BJ802" s="2">
        <f t="shared" si="958"/>
        <v>3</v>
      </c>
      <c r="BK802" s="2">
        <f t="shared" si="959"/>
        <v>2</v>
      </c>
      <c r="BL802" s="2">
        <f t="shared" si="960"/>
        <v>2</v>
      </c>
      <c r="BM802" s="2">
        <f t="shared" si="961"/>
        <v>2</v>
      </c>
      <c r="BN802" s="2">
        <f t="shared" si="962"/>
        <v>2</v>
      </c>
      <c r="BO802" s="3">
        <f t="shared" si="984"/>
        <v>6</v>
      </c>
      <c r="BP802">
        <f t="shared" si="985"/>
        <v>1</v>
      </c>
      <c r="BR802">
        <v>6</v>
      </c>
      <c r="BS802">
        <f t="shared" si="963"/>
        <v>2</v>
      </c>
      <c r="BU802" s="1">
        <f t="shared" si="964"/>
        <v>175.11689325556972</v>
      </c>
      <c r="BV802" s="1">
        <f t="shared" si="965"/>
        <v>37.75885307102412</v>
      </c>
      <c r="BW802" s="1">
        <f t="shared" si="966"/>
        <v>37.562320743406914</v>
      </c>
      <c r="BX802" s="1">
        <f t="shared" si="967"/>
        <v>25.974903335843212</v>
      </c>
      <c r="BY802" s="1">
        <f t="shared" si="968"/>
        <v>13.253090014171589</v>
      </c>
      <c r="BZ802" s="1">
        <f t="shared" si="969"/>
        <v>12.682961551155067</v>
      </c>
      <c r="CA802" s="1">
        <f t="shared" si="970"/>
        <v>17.615322929526826</v>
      </c>
      <c r="CB802" s="1">
        <f t="shared" si="971"/>
        <v>25.094482111196402</v>
      </c>
      <c r="CC802" s="1">
        <f t="shared" si="972"/>
        <v>5.4584824670708931</v>
      </c>
      <c r="CD802" s="1">
        <f t="shared" si="973"/>
        <v>400.009105347223</v>
      </c>
      <c r="CE802" s="1">
        <f t="shared" si="974"/>
        <v>4.2225760133947938</v>
      </c>
      <c r="CF802" s="1">
        <f t="shared" si="975"/>
        <v>2.5008759520577239</v>
      </c>
      <c r="CG802" s="1">
        <f t="shared" si="976"/>
        <v>2.1226172970188752</v>
      </c>
      <c r="CH802" s="1">
        <f t="shared" si="977"/>
        <v>2.2355246899890369</v>
      </c>
      <c r="CI802" s="1">
        <f t="shared" si="978"/>
        <v>2.3687080321907001</v>
      </c>
      <c r="CJ802" s="1">
        <f t="shared" si="979"/>
        <v>2.3869848515243905</v>
      </c>
      <c r="CK802" s="1">
        <f t="shared" si="980"/>
        <v>2.4100131948843071</v>
      </c>
      <c r="CL802" s="5">
        <f t="shared" si="986"/>
        <v>13</v>
      </c>
      <c r="CN802" s="9">
        <f t="shared" si="987"/>
        <v>2.1226172970188752</v>
      </c>
    </row>
    <row r="803" spans="1:92" x14ac:dyDescent="0.2">
      <c r="A803" s="4">
        <v>801</v>
      </c>
      <c r="B803" s="1">
        <v>0.70095522138614996</v>
      </c>
      <c r="C803" s="1">
        <v>2.5339999999999998</v>
      </c>
      <c r="D803" s="1">
        <v>0</v>
      </c>
      <c r="E803" s="1">
        <v>62</v>
      </c>
      <c r="F803" s="1">
        <v>38</v>
      </c>
      <c r="G803" s="1">
        <v>4.5618004459905404</v>
      </c>
      <c r="H803" s="1">
        <v>6</v>
      </c>
      <c r="I803">
        <v>1700</v>
      </c>
      <c r="J803">
        <v>185</v>
      </c>
      <c r="K803">
        <v>12.5</v>
      </c>
      <c r="L803" s="1"/>
      <c r="M803" s="2">
        <f t="shared" si="912"/>
        <v>3</v>
      </c>
      <c r="N803" s="2">
        <f t="shared" si="913"/>
        <v>5</v>
      </c>
      <c r="O803" s="2">
        <f t="shared" si="914"/>
        <v>5</v>
      </c>
      <c r="P803" s="2">
        <f t="shared" si="915"/>
        <v>5</v>
      </c>
      <c r="Q803" s="2">
        <f t="shared" si="916"/>
        <v>7</v>
      </c>
      <c r="R803" s="2">
        <f t="shared" si="917"/>
        <v>8</v>
      </c>
      <c r="S803" s="2">
        <f t="shared" si="918"/>
        <v>4</v>
      </c>
      <c r="T803" s="2">
        <f t="shared" si="919"/>
        <v>4</v>
      </c>
      <c r="U803" s="2">
        <f t="shared" si="920"/>
        <v>6</v>
      </c>
      <c r="V803" s="2">
        <f t="shared" si="921"/>
        <v>6</v>
      </c>
      <c r="W803" s="2">
        <f t="shared" si="922"/>
        <v>4</v>
      </c>
      <c r="X803" s="2">
        <f t="shared" si="923"/>
        <v>5</v>
      </c>
      <c r="Y803" s="2">
        <f t="shared" si="924"/>
        <v>2</v>
      </c>
      <c r="Z803" s="2">
        <f t="shared" si="925"/>
        <v>2</v>
      </c>
      <c r="AA803" s="2">
        <f t="shared" si="926"/>
        <v>2</v>
      </c>
      <c r="AB803" s="2">
        <f t="shared" si="927"/>
        <v>2</v>
      </c>
      <c r="AC803" s="2">
        <f t="shared" si="928"/>
        <v>1</v>
      </c>
      <c r="AD803" s="3">
        <f t="shared" si="981"/>
        <v>6</v>
      </c>
      <c r="AE803" s="2">
        <f t="shared" si="929"/>
        <v>6</v>
      </c>
      <c r="AF803" s="2">
        <f t="shared" si="930"/>
        <v>8</v>
      </c>
      <c r="AG803" s="2">
        <f t="shared" si="931"/>
        <v>8</v>
      </c>
      <c r="AH803" s="2">
        <f t="shared" si="932"/>
        <v>8</v>
      </c>
      <c r="AI803" s="2">
        <f t="shared" si="933"/>
        <v>10</v>
      </c>
      <c r="AJ803" s="2">
        <f t="shared" si="934"/>
        <v>11</v>
      </c>
      <c r="AK803" s="2">
        <f t="shared" si="935"/>
        <v>6</v>
      </c>
      <c r="AL803" s="2">
        <f t="shared" si="936"/>
        <v>7</v>
      </c>
      <c r="AM803" s="2">
        <f t="shared" si="937"/>
        <v>8</v>
      </c>
      <c r="AN803" s="2">
        <f t="shared" si="938"/>
        <v>8</v>
      </c>
      <c r="AO803" s="2">
        <f t="shared" si="939"/>
        <v>6</v>
      </c>
      <c r="AP803" s="2">
        <f t="shared" si="940"/>
        <v>7</v>
      </c>
      <c r="AQ803" s="2">
        <f t="shared" si="941"/>
        <v>3</v>
      </c>
      <c r="AR803" s="2">
        <f t="shared" si="942"/>
        <v>3</v>
      </c>
      <c r="AS803" s="2">
        <f t="shared" si="943"/>
        <v>4</v>
      </c>
      <c r="AT803" s="2">
        <f t="shared" si="944"/>
        <v>4</v>
      </c>
      <c r="AU803" s="2">
        <f t="shared" si="945"/>
        <v>2</v>
      </c>
      <c r="AV803" s="3">
        <f t="shared" si="982"/>
        <v>6</v>
      </c>
      <c r="AW803">
        <f t="shared" si="983"/>
        <v>1</v>
      </c>
      <c r="AX803" s="2">
        <f t="shared" si="946"/>
        <v>2</v>
      </c>
      <c r="AY803" s="2">
        <f t="shared" si="947"/>
        <v>3</v>
      </c>
      <c r="AZ803" s="2">
        <f t="shared" si="948"/>
        <v>4</v>
      </c>
      <c r="BA803" s="2">
        <f t="shared" si="949"/>
        <v>3</v>
      </c>
      <c r="BB803" s="2">
        <f t="shared" si="950"/>
        <v>5</v>
      </c>
      <c r="BC803" s="2">
        <f t="shared" si="951"/>
        <v>6</v>
      </c>
      <c r="BD803" s="2">
        <f t="shared" si="952"/>
        <v>1</v>
      </c>
      <c r="BE803" s="2">
        <f t="shared" si="953"/>
        <v>3</v>
      </c>
      <c r="BF803" s="2">
        <f t="shared" si="954"/>
        <v>3</v>
      </c>
      <c r="BG803" s="2">
        <f t="shared" si="955"/>
        <v>3</v>
      </c>
      <c r="BH803" s="2">
        <f t="shared" si="956"/>
        <v>4</v>
      </c>
      <c r="BI803" s="2">
        <f t="shared" si="957"/>
        <v>5</v>
      </c>
      <c r="BJ803" s="2">
        <f t="shared" si="958"/>
        <v>2</v>
      </c>
      <c r="BK803" s="2">
        <f t="shared" si="959"/>
        <v>2</v>
      </c>
      <c r="BL803" s="2">
        <f t="shared" si="960"/>
        <v>2</v>
      </c>
      <c r="BM803" s="2">
        <f t="shared" si="961"/>
        <v>2</v>
      </c>
      <c r="BN803" s="2">
        <f t="shared" si="962"/>
        <v>1</v>
      </c>
      <c r="BO803" s="3">
        <f t="shared" si="984"/>
        <v>6</v>
      </c>
      <c r="BP803">
        <f t="shared" si="985"/>
        <v>1</v>
      </c>
      <c r="BR803">
        <v>6</v>
      </c>
      <c r="BS803">
        <f t="shared" si="963"/>
        <v>2</v>
      </c>
      <c r="BU803" s="1">
        <f t="shared" si="964"/>
        <v>175.06723362174935</v>
      </c>
      <c r="BV803" s="1">
        <f t="shared" si="965"/>
        <v>37.651380074235156</v>
      </c>
      <c r="BW803" s="1">
        <f t="shared" si="966"/>
        <v>37.548863119243052</v>
      </c>
      <c r="BX803" s="1">
        <f t="shared" si="967"/>
        <v>25.567667018372951</v>
      </c>
      <c r="BY803" s="1">
        <f t="shared" si="968"/>
        <v>12.957787530874571</v>
      </c>
      <c r="BZ803" s="1">
        <f t="shared" si="969"/>
        <v>12.651006241729764</v>
      </c>
      <c r="CA803" s="1">
        <f t="shared" si="970"/>
        <v>17.60504952673729</v>
      </c>
      <c r="CB803" s="1">
        <f t="shared" si="971"/>
        <v>25.081743274497946</v>
      </c>
      <c r="CC803" s="1">
        <f t="shared" si="972"/>
        <v>5.3966807693538827</v>
      </c>
      <c r="CD803" s="1">
        <f t="shared" si="973"/>
        <v>400.00642714257896</v>
      </c>
      <c r="CE803" s="1">
        <f t="shared" si="974"/>
        <v>3.2366904463265014</v>
      </c>
      <c r="CF803" s="1">
        <f t="shared" si="975"/>
        <v>2.1403429382344288</v>
      </c>
      <c r="CG803" s="1">
        <f t="shared" si="976"/>
        <v>2.0810545601044144</v>
      </c>
      <c r="CH803" s="1">
        <f t="shared" si="977"/>
        <v>2.2431152301243431</v>
      </c>
      <c r="CI803" s="1">
        <f t="shared" si="978"/>
        <v>2.3692222385139243</v>
      </c>
      <c r="CJ803" s="1">
        <f t="shared" si="979"/>
        <v>2.3935635677626248</v>
      </c>
      <c r="CK803" s="1">
        <f t="shared" si="980"/>
        <v>2.4003657966823999</v>
      </c>
      <c r="CL803" s="5">
        <f t="shared" si="986"/>
        <v>13</v>
      </c>
      <c r="CN803" s="9">
        <f t="shared" si="987"/>
        <v>2.0810545601044144</v>
      </c>
    </row>
    <row r="804" spans="1:92" x14ac:dyDescent="0.2">
      <c r="A804" s="4">
        <v>802</v>
      </c>
      <c r="B804" s="1">
        <v>0.63015609421403995</v>
      </c>
      <c r="C804" s="1">
        <v>12.638</v>
      </c>
      <c r="D804" s="1">
        <v>0</v>
      </c>
      <c r="E804" s="1">
        <v>53</v>
      </c>
      <c r="F804" s="1">
        <v>47</v>
      </c>
      <c r="G804" s="1">
        <v>5.6871403508216298</v>
      </c>
      <c r="H804" s="1">
        <v>6</v>
      </c>
      <c r="I804">
        <v>1500</v>
      </c>
      <c r="J804">
        <v>185</v>
      </c>
      <c r="K804">
        <v>12.5</v>
      </c>
      <c r="L804" s="1"/>
      <c r="M804" s="2">
        <f t="shared" si="912"/>
        <v>4</v>
      </c>
      <c r="N804" s="2">
        <f t="shared" si="913"/>
        <v>5</v>
      </c>
      <c r="O804" s="2">
        <f t="shared" si="914"/>
        <v>5</v>
      </c>
      <c r="P804" s="2">
        <f t="shared" si="915"/>
        <v>4</v>
      </c>
      <c r="Q804" s="2">
        <f t="shared" si="916"/>
        <v>6</v>
      </c>
      <c r="R804" s="2">
        <f t="shared" si="917"/>
        <v>8</v>
      </c>
      <c r="S804" s="2">
        <f t="shared" si="918"/>
        <v>4</v>
      </c>
      <c r="T804" s="2">
        <f t="shared" si="919"/>
        <v>4</v>
      </c>
      <c r="U804" s="2">
        <f t="shared" si="920"/>
        <v>6</v>
      </c>
      <c r="V804" s="2">
        <f t="shared" si="921"/>
        <v>8</v>
      </c>
      <c r="W804" s="2">
        <f t="shared" si="922"/>
        <v>4</v>
      </c>
      <c r="X804" s="2">
        <f t="shared" si="923"/>
        <v>5</v>
      </c>
      <c r="Y804" s="2">
        <f t="shared" si="924"/>
        <v>2</v>
      </c>
      <c r="Z804" s="2">
        <f t="shared" si="925"/>
        <v>2</v>
      </c>
      <c r="AA804" s="2">
        <f t="shared" si="926"/>
        <v>2</v>
      </c>
      <c r="AB804" s="2">
        <f t="shared" si="927"/>
        <v>2</v>
      </c>
      <c r="AC804" s="2">
        <f t="shared" si="928"/>
        <v>1</v>
      </c>
      <c r="AD804" s="3">
        <f t="shared" si="981"/>
        <v>6</v>
      </c>
      <c r="AE804" s="2">
        <f t="shared" si="929"/>
        <v>7</v>
      </c>
      <c r="AF804" s="2">
        <f t="shared" si="930"/>
        <v>8</v>
      </c>
      <c r="AG804" s="2">
        <f t="shared" si="931"/>
        <v>8</v>
      </c>
      <c r="AH804" s="2">
        <f t="shared" si="932"/>
        <v>7</v>
      </c>
      <c r="AI804" s="2">
        <f t="shared" si="933"/>
        <v>9</v>
      </c>
      <c r="AJ804" s="2">
        <f t="shared" si="934"/>
        <v>11</v>
      </c>
      <c r="AK804" s="2">
        <f t="shared" si="935"/>
        <v>7</v>
      </c>
      <c r="AL804" s="2">
        <f t="shared" si="936"/>
        <v>7</v>
      </c>
      <c r="AM804" s="2">
        <f t="shared" si="937"/>
        <v>8</v>
      </c>
      <c r="AN804" s="2">
        <f t="shared" si="938"/>
        <v>10</v>
      </c>
      <c r="AO804" s="2">
        <f t="shared" si="939"/>
        <v>6</v>
      </c>
      <c r="AP804" s="2">
        <f t="shared" si="940"/>
        <v>7</v>
      </c>
      <c r="AQ804" s="2">
        <f t="shared" si="941"/>
        <v>4</v>
      </c>
      <c r="AR804" s="2">
        <f t="shared" si="942"/>
        <v>3</v>
      </c>
      <c r="AS804" s="2">
        <f t="shared" si="943"/>
        <v>4</v>
      </c>
      <c r="AT804" s="2">
        <f t="shared" si="944"/>
        <v>4</v>
      </c>
      <c r="AU804" s="2">
        <f t="shared" si="945"/>
        <v>3</v>
      </c>
      <c r="AV804" s="3">
        <f t="shared" si="982"/>
        <v>6</v>
      </c>
      <c r="AW804">
        <f t="shared" si="983"/>
        <v>1</v>
      </c>
      <c r="AX804" s="2">
        <f t="shared" si="946"/>
        <v>3</v>
      </c>
      <c r="AY804" s="2">
        <f t="shared" si="947"/>
        <v>3</v>
      </c>
      <c r="AZ804" s="2">
        <f t="shared" si="948"/>
        <v>4</v>
      </c>
      <c r="BA804" s="2">
        <f t="shared" si="949"/>
        <v>3</v>
      </c>
      <c r="BB804" s="2">
        <f t="shared" si="950"/>
        <v>4</v>
      </c>
      <c r="BC804" s="2">
        <f t="shared" si="951"/>
        <v>6</v>
      </c>
      <c r="BD804" s="2">
        <f t="shared" si="952"/>
        <v>2</v>
      </c>
      <c r="BE804" s="2">
        <f t="shared" si="953"/>
        <v>3</v>
      </c>
      <c r="BF804" s="2">
        <f t="shared" si="954"/>
        <v>3</v>
      </c>
      <c r="BG804" s="2">
        <f t="shared" si="955"/>
        <v>5</v>
      </c>
      <c r="BH804" s="2">
        <f t="shared" si="956"/>
        <v>4</v>
      </c>
      <c r="BI804" s="2">
        <f t="shared" si="957"/>
        <v>5</v>
      </c>
      <c r="BJ804" s="2">
        <f t="shared" si="958"/>
        <v>2</v>
      </c>
      <c r="BK804" s="2">
        <f t="shared" si="959"/>
        <v>2</v>
      </c>
      <c r="BL804" s="2">
        <f t="shared" si="960"/>
        <v>2</v>
      </c>
      <c r="BM804" s="2">
        <f t="shared" si="961"/>
        <v>2</v>
      </c>
      <c r="BN804" s="2">
        <f t="shared" si="962"/>
        <v>2</v>
      </c>
      <c r="BO804" s="3">
        <f t="shared" si="984"/>
        <v>6</v>
      </c>
      <c r="BP804">
        <f t="shared" si="985"/>
        <v>1</v>
      </c>
      <c r="BR804">
        <v>3</v>
      </c>
      <c r="BS804">
        <f t="shared" si="963"/>
        <v>3</v>
      </c>
      <c r="BU804" s="1">
        <f t="shared" si="964"/>
        <v>175.044604715383</v>
      </c>
      <c r="BV804" s="1">
        <f t="shared" si="965"/>
        <v>37.609584825948502</v>
      </c>
      <c r="BW804" s="1">
        <f t="shared" si="966"/>
        <v>37.552796946402282</v>
      </c>
      <c r="BX804" s="1">
        <f t="shared" si="967"/>
        <v>25.369234839064049</v>
      </c>
      <c r="BY804" s="1">
        <f t="shared" si="968"/>
        <v>12.824937152440759</v>
      </c>
      <c r="BZ804" s="1">
        <f t="shared" si="969"/>
        <v>12.656933471690859</v>
      </c>
      <c r="CA804" s="1">
        <f t="shared" si="970"/>
        <v>17.622477480523525</v>
      </c>
      <c r="CB804" s="1">
        <f t="shared" si="971"/>
        <v>25.082168913407081</v>
      </c>
      <c r="CC804" s="1">
        <f t="shared" si="972"/>
        <v>5.3992917160393894</v>
      </c>
      <c r="CD804" s="1">
        <f t="shared" si="973"/>
        <v>400.0056990767024</v>
      </c>
      <c r="CE804" s="1">
        <f t="shared" si="974"/>
        <v>2.8030283384168757</v>
      </c>
      <c r="CF804" s="1">
        <f t="shared" si="975"/>
        <v>2.0567163845808669</v>
      </c>
      <c r="CG804" s="1">
        <f t="shared" si="976"/>
        <v>2.1782348449685371</v>
      </c>
      <c r="CH804" s="1">
        <f t="shared" si="977"/>
        <v>2.2837708049530723</v>
      </c>
      <c r="CI804" s="1">
        <f t="shared" si="978"/>
        <v>2.3973485479827175</v>
      </c>
      <c r="CJ804" s="1">
        <f t="shared" si="979"/>
        <v>2.4164506017800602</v>
      </c>
      <c r="CK804" s="1">
        <f t="shared" si="980"/>
        <v>2.4301985090097271</v>
      </c>
      <c r="CL804" s="5">
        <f t="shared" si="986"/>
        <v>12</v>
      </c>
      <c r="CN804" s="9">
        <f t="shared" si="987"/>
        <v>2.0567163845808669</v>
      </c>
    </row>
    <row r="805" spans="1:92" x14ac:dyDescent="0.2">
      <c r="A805" s="4">
        <v>803</v>
      </c>
      <c r="B805" s="1">
        <v>0.56388079185693196</v>
      </c>
      <c r="C805" s="1">
        <v>15.323</v>
      </c>
      <c r="D805" s="1">
        <v>0</v>
      </c>
      <c r="E805" s="1">
        <v>66</v>
      </c>
      <c r="F805" s="1">
        <v>34</v>
      </c>
      <c r="G805" s="1">
        <v>6.8953777604313702</v>
      </c>
      <c r="H805" s="1">
        <v>6</v>
      </c>
      <c r="I805">
        <v>1500</v>
      </c>
      <c r="J805">
        <v>185</v>
      </c>
      <c r="K805">
        <v>12.5</v>
      </c>
      <c r="L805" s="1"/>
      <c r="M805" s="2">
        <f t="shared" si="912"/>
        <v>3</v>
      </c>
      <c r="N805" s="2">
        <f t="shared" si="913"/>
        <v>5</v>
      </c>
      <c r="O805" s="2">
        <f t="shared" si="914"/>
        <v>5</v>
      </c>
      <c r="P805" s="2">
        <f t="shared" si="915"/>
        <v>5</v>
      </c>
      <c r="Q805" s="2">
        <f t="shared" si="916"/>
        <v>7</v>
      </c>
      <c r="R805" s="2">
        <f t="shared" si="917"/>
        <v>8</v>
      </c>
      <c r="S805" s="2">
        <f t="shared" si="918"/>
        <v>4</v>
      </c>
      <c r="T805" s="2">
        <f t="shared" si="919"/>
        <v>4</v>
      </c>
      <c r="U805" s="2">
        <f t="shared" si="920"/>
        <v>6</v>
      </c>
      <c r="V805" s="2">
        <f t="shared" si="921"/>
        <v>7</v>
      </c>
      <c r="W805" s="2">
        <f t="shared" si="922"/>
        <v>4</v>
      </c>
      <c r="X805" s="2">
        <f t="shared" si="923"/>
        <v>5</v>
      </c>
      <c r="Y805" s="2">
        <f t="shared" si="924"/>
        <v>2</v>
      </c>
      <c r="Z805" s="2">
        <f t="shared" si="925"/>
        <v>2</v>
      </c>
      <c r="AA805" s="2">
        <f t="shared" si="926"/>
        <v>2</v>
      </c>
      <c r="AB805" s="2">
        <f t="shared" si="927"/>
        <v>2</v>
      </c>
      <c r="AC805" s="2">
        <f t="shared" si="928"/>
        <v>1</v>
      </c>
      <c r="AD805" s="3">
        <f t="shared" si="981"/>
        <v>6</v>
      </c>
      <c r="AE805" s="2">
        <f t="shared" si="929"/>
        <v>6</v>
      </c>
      <c r="AF805" s="2">
        <f t="shared" si="930"/>
        <v>8</v>
      </c>
      <c r="AG805" s="2">
        <f t="shared" si="931"/>
        <v>8</v>
      </c>
      <c r="AH805" s="2">
        <f t="shared" si="932"/>
        <v>8</v>
      </c>
      <c r="AI805" s="2">
        <f t="shared" si="933"/>
        <v>10</v>
      </c>
      <c r="AJ805" s="2">
        <f t="shared" si="934"/>
        <v>11</v>
      </c>
      <c r="AK805" s="2">
        <f t="shared" si="935"/>
        <v>7</v>
      </c>
      <c r="AL805" s="2">
        <f t="shared" si="936"/>
        <v>7</v>
      </c>
      <c r="AM805" s="2">
        <f t="shared" si="937"/>
        <v>8</v>
      </c>
      <c r="AN805" s="2">
        <f t="shared" si="938"/>
        <v>9</v>
      </c>
      <c r="AO805" s="2">
        <f t="shared" si="939"/>
        <v>6</v>
      </c>
      <c r="AP805" s="2">
        <f t="shared" si="940"/>
        <v>7</v>
      </c>
      <c r="AQ805" s="2">
        <f t="shared" si="941"/>
        <v>4</v>
      </c>
      <c r="AR805" s="2">
        <f t="shared" si="942"/>
        <v>3</v>
      </c>
      <c r="AS805" s="2">
        <f t="shared" si="943"/>
        <v>4</v>
      </c>
      <c r="AT805" s="2">
        <f t="shared" si="944"/>
        <v>4</v>
      </c>
      <c r="AU805" s="2">
        <f t="shared" si="945"/>
        <v>3</v>
      </c>
      <c r="AV805" s="3">
        <f t="shared" si="982"/>
        <v>6</v>
      </c>
      <c r="AW805">
        <f t="shared" si="983"/>
        <v>1</v>
      </c>
      <c r="AX805" s="2">
        <f t="shared" si="946"/>
        <v>2</v>
      </c>
      <c r="AY805" s="2">
        <f t="shared" si="947"/>
        <v>4</v>
      </c>
      <c r="AZ805" s="2">
        <f t="shared" si="948"/>
        <v>5</v>
      </c>
      <c r="BA805" s="2">
        <f t="shared" si="949"/>
        <v>4</v>
      </c>
      <c r="BB805" s="2">
        <f t="shared" si="950"/>
        <v>5</v>
      </c>
      <c r="BC805" s="2">
        <f t="shared" si="951"/>
        <v>5</v>
      </c>
      <c r="BD805" s="2">
        <f t="shared" si="952"/>
        <v>2</v>
      </c>
      <c r="BE805" s="2">
        <f t="shared" si="953"/>
        <v>3</v>
      </c>
      <c r="BF805" s="2">
        <f t="shared" si="954"/>
        <v>3</v>
      </c>
      <c r="BG805" s="2">
        <f t="shared" si="955"/>
        <v>3</v>
      </c>
      <c r="BH805" s="2">
        <f t="shared" si="956"/>
        <v>4</v>
      </c>
      <c r="BI805" s="2">
        <f t="shared" si="957"/>
        <v>5</v>
      </c>
      <c r="BJ805" s="2">
        <f t="shared" si="958"/>
        <v>2</v>
      </c>
      <c r="BK805" s="2">
        <f t="shared" si="959"/>
        <v>2</v>
      </c>
      <c r="BL805" s="2">
        <f t="shared" si="960"/>
        <v>2</v>
      </c>
      <c r="BM805" s="2">
        <f t="shared" si="961"/>
        <v>2</v>
      </c>
      <c r="BN805" s="2">
        <f t="shared" si="962"/>
        <v>2</v>
      </c>
      <c r="BO805" s="3">
        <f t="shared" si="984"/>
        <v>3</v>
      </c>
      <c r="BP805">
        <f t="shared" si="985"/>
        <v>4</v>
      </c>
      <c r="BR805">
        <v>6</v>
      </c>
      <c r="BS805">
        <f t="shared" si="963"/>
        <v>2</v>
      </c>
      <c r="BU805" s="1">
        <f t="shared" si="964"/>
        <v>175.03134094109609</v>
      </c>
      <c r="BV805" s="1">
        <f t="shared" si="965"/>
        <v>37.583592371598144</v>
      </c>
      <c r="BW805" s="1">
        <f t="shared" si="966"/>
        <v>37.552300902090671</v>
      </c>
      <c r="BX805" s="1">
        <f t="shared" si="967"/>
        <v>25.255513014084269</v>
      </c>
      <c r="BY805" s="1">
        <f t="shared" si="968"/>
        <v>12.750069768236443</v>
      </c>
      <c r="BZ805" s="1">
        <f t="shared" si="969"/>
        <v>12.65950056260785</v>
      </c>
      <c r="CA805" s="1">
        <f t="shared" si="970"/>
        <v>17.624676482931644</v>
      </c>
      <c r="CB805" s="1">
        <f t="shared" si="971"/>
        <v>25.084676050716109</v>
      </c>
      <c r="CC805" s="1">
        <f t="shared" si="972"/>
        <v>5.4130859821968329</v>
      </c>
      <c r="CD805" s="1">
        <f t="shared" si="973"/>
        <v>400.00533013163033</v>
      </c>
      <c r="CE805" s="1">
        <f t="shared" si="974"/>
        <v>2.483039879707468</v>
      </c>
      <c r="CF805" s="1">
        <f t="shared" si="975"/>
        <v>2.001224836979457</v>
      </c>
      <c r="CG805" s="1">
        <f t="shared" si="976"/>
        <v>2.2138149284288842</v>
      </c>
      <c r="CH805" s="1">
        <f t="shared" si="977"/>
        <v>2.3327844362361341</v>
      </c>
      <c r="CI805" s="1">
        <f t="shared" si="978"/>
        <v>2.4437934151039014</v>
      </c>
      <c r="CJ805" s="1">
        <f t="shared" si="979"/>
        <v>2.4628367035382679</v>
      </c>
      <c r="CK805" s="1">
        <f t="shared" si="980"/>
        <v>2.4748025629730273</v>
      </c>
      <c r="CL805" s="5">
        <f t="shared" si="986"/>
        <v>12</v>
      </c>
      <c r="CN805" s="9">
        <f t="shared" si="987"/>
        <v>2.001224836979457</v>
      </c>
    </row>
    <row r="806" spans="1:92" x14ac:dyDescent="0.2">
      <c r="A806" s="4">
        <v>804</v>
      </c>
      <c r="B806" s="1">
        <v>0.72683138795171498</v>
      </c>
      <c r="C806" s="1">
        <v>25.036000000000001</v>
      </c>
      <c r="D806" s="1">
        <v>0</v>
      </c>
      <c r="E806" s="1">
        <v>55</v>
      </c>
      <c r="F806" s="1">
        <v>45</v>
      </c>
      <c r="G806" s="1">
        <v>7.5107821491695104</v>
      </c>
      <c r="H806" s="1">
        <v>6</v>
      </c>
      <c r="I806">
        <v>1500</v>
      </c>
      <c r="J806">
        <v>185</v>
      </c>
      <c r="K806">
        <v>12.5</v>
      </c>
      <c r="L806" s="1"/>
      <c r="M806" s="2">
        <f t="shared" si="912"/>
        <v>4</v>
      </c>
      <c r="N806" s="2">
        <f t="shared" si="913"/>
        <v>5</v>
      </c>
      <c r="O806" s="2">
        <f t="shared" si="914"/>
        <v>5</v>
      </c>
      <c r="P806" s="2">
        <f t="shared" si="915"/>
        <v>4</v>
      </c>
      <c r="Q806" s="2">
        <f t="shared" si="916"/>
        <v>6</v>
      </c>
      <c r="R806" s="2">
        <f t="shared" si="917"/>
        <v>8</v>
      </c>
      <c r="S806" s="2">
        <f t="shared" si="918"/>
        <v>4</v>
      </c>
      <c r="T806" s="2">
        <f t="shared" si="919"/>
        <v>4</v>
      </c>
      <c r="U806" s="2">
        <f t="shared" si="920"/>
        <v>6</v>
      </c>
      <c r="V806" s="2">
        <f t="shared" si="921"/>
        <v>8</v>
      </c>
      <c r="W806" s="2">
        <f t="shared" si="922"/>
        <v>4</v>
      </c>
      <c r="X806" s="2">
        <f t="shared" si="923"/>
        <v>5</v>
      </c>
      <c r="Y806" s="2">
        <f t="shared" si="924"/>
        <v>2</v>
      </c>
      <c r="Z806" s="2">
        <f t="shared" si="925"/>
        <v>2</v>
      </c>
      <c r="AA806" s="2">
        <f t="shared" si="926"/>
        <v>2</v>
      </c>
      <c r="AB806" s="2">
        <f t="shared" si="927"/>
        <v>2</v>
      </c>
      <c r="AC806" s="2">
        <f t="shared" si="928"/>
        <v>1</v>
      </c>
      <c r="AD806" s="3">
        <f t="shared" si="981"/>
        <v>6</v>
      </c>
      <c r="AE806" s="2">
        <f t="shared" si="929"/>
        <v>7</v>
      </c>
      <c r="AF806" s="2">
        <f t="shared" si="930"/>
        <v>8</v>
      </c>
      <c r="AG806" s="2">
        <f t="shared" si="931"/>
        <v>8</v>
      </c>
      <c r="AH806" s="2">
        <f t="shared" si="932"/>
        <v>7</v>
      </c>
      <c r="AI806" s="2">
        <f t="shared" si="933"/>
        <v>9</v>
      </c>
      <c r="AJ806" s="2">
        <f t="shared" si="934"/>
        <v>11</v>
      </c>
      <c r="AK806" s="2">
        <f t="shared" si="935"/>
        <v>7</v>
      </c>
      <c r="AL806" s="2">
        <f t="shared" si="936"/>
        <v>7</v>
      </c>
      <c r="AM806" s="2">
        <f t="shared" si="937"/>
        <v>8</v>
      </c>
      <c r="AN806" s="2">
        <f t="shared" si="938"/>
        <v>10</v>
      </c>
      <c r="AO806" s="2">
        <f t="shared" si="939"/>
        <v>6</v>
      </c>
      <c r="AP806" s="2">
        <f t="shared" si="940"/>
        <v>7</v>
      </c>
      <c r="AQ806" s="2">
        <f t="shared" si="941"/>
        <v>4</v>
      </c>
      <c r="AR806" s="2">
        <f t="shared" si="942"/>
        <v>3</v>
      </c>
      <c r="AS806" s="2">
        <f t="shared" si="943"/>
        <v>4</v>
      </c>
      <c r="AT806" s="2">
        <f t="shared" si="944"/>
        <v>4</v>
      </c>
      <c r="AU806" s="2">
        <f t="shared" si="945"/>
        <v>3</v>
      </c>
      <c r="AV806" s="3">
        <f t="shared" si="982"/>
        <v>6</v>
      </c>
      <c r="AW806">
        <f t="shared" si="983"/>
        <v>1</v>
      </c>
      <c r="AX806" s="2">
        <f t="shared" si="946"/>
        <v>3</v>
      </c>
      <c r="AY806" s="2">
        <f t="shared" si="947"/>
        <v>3</v>
      </c>
      <c r="AZ806" s="2">
        <f t="shared" si="948"/>
        <v>4</v>
      </c>
      <c r="BA806" s="2">
        <f t="shared" si="949"/>
        <v>2</v>
      </c>
      <c r="BB806" s="2">
        <f t="shared" si="950"/>
        <v>4</v>
      </c>
      <c r="BC806" s="2">
        <f t="shared" si="951"/>
        <v>6</v>
      </c>
      <c r="BD806" s="2">
        <f t="shared" si="952"/>
        <v>2</v>
      </c>
      <c r="BE806" s="2">
        <f t="shared" si="953"/>
        <v>3</v>
      </c>
      <c r="BF806" s="2">
        <f t="shared" si="954"/>
        <v>3</v>
      </c>
      <c r="BG806" s="2">
        <f t="shared" si="955"/>
        <v>5</v>
      </c>
      <c r="BH806" s="2">
        <f t="shared" si="956"/>
        <v>4</v>
      </c>
      <c r="BI806" s="2">
        <f t="shared" si="957"/>
        <v>5</v>
      </c>
      <c r="BJ806" s="2">
        <f t="shared" si="958"/>
        <v>3</v>
      </c>
      <c r="BK806" s="2">
        <f t="shared" si="959"/>
        <v>2</v>
      </c>
      <c r="BL806" s="2">
        <f t="shared" si="960"/>
        <v>2</v>
      </c>
      <c r="BM806" s="2">
        <f t="shared" si="961"/>
        <v>2</v>
      </c>
      <c r="BN806" s="2">
        <f t="shared" si="962"/>
        <v>2</v>
      </c>
      <c r="BO806" s="3">
        <f t="shared" si="984"/>
        <v>6</v>
      </c>
      <c r="BP806">
        <f t="shared" si="985"/>
        <v>1</v>
      </c>
      <c r="BR806">
        <v>3</v>
      </c>
      <c r="BS806">
        <f t="shared" si="963"/>
        <v>2</v>
      </c>
      <c r="BU806" s="1">
        <f t="shared" si="964"/>
        <v>175.0277486004361</v>
      </c>
      <c r="BV806" s="1">
        <f t="shared" si="965"/>
        <v>37.577891534891911</v>
      </c>
      <c r="BW806" s="1">
        <f t="shared" si="966"/>
        <v>37.554779934634219</v>
      </c>
      <c r="BX806" s="1">
        <f t="shared" si="967"/>
        <v>25.220467673731367</v>
      </c>
      <c r="BY806" s="1">
        <f t="shared" si="968"/>
        <v>12.72727278643362</v>
      </c>
      <c r="BZ806" s="1">
        <f t="shared" si="969"/>
        <v>12.657013312117531</v>
      </c>
      <c r="CA806" s="1">
        <f t="shared" si="970"/>
        <v>17.631426630503803</v>
      </c>
      <c r="CB806" s="1">
        <f t="shared" si="971"/>
        <v>25.080586019620899</v>
      </c>
      <c r="CC806" s="1">
        <f t="shared" si="972"/>
        <v>5.3884906536406021</v>
      </c>
      <c r="CD806" s="1">
        <f t="shared" si="973"/>
        <v>400.00510659792394</v>
      </c>
      <c r="CE806" s="1">
        <f t="shared" si="974"/>
        <v>2.4228745460251075</v>
      </c>
      <c r="CF806" s="1">
        <f t="shared" si="975"/>
        <v>1.994135978246828</v>
      </c>
      <c r="CG806" s="1">
        <f t="shared" si="976"/>
        <v>2.1908578942243295</v>
      </c>
      <c r="CH806" s="1">
        <f t="shared" si="977"/>
        <v>2.2569616031545361</v>
      </c>
      <c r="CI806" s="1">
        <f t="shared" si="978"/>
        <v>2.3658899132302111</v>
      </c>
      <c r="CJ806" s="1">
        <f t="shared" si="979"/>
        <v>2.3856757951065868</v>
      </c>
      <c r="CK806" s="1">
        <f t="shared" si="980"/>
        <v>2.3974179971801735</v>
      </c>
      <c r="CL806" s="5">
        <f t="shared" si="986"/>
        <v>12</v>
      </c>
      <c r="CN806" s="9">
        <f t="shared" si="987"/>
        <v>1.994135978246828</v>
      </c>
    </row>
    <row r="807" spans="1:92" x14ac:dyDescent="0.2">
      <c r="A807" s="4">
        <v>805</v>
      </c>
      <c r="B807" s="1">
        <v>0.64205221736739404</v>
      </c>
      <c r="C807" s="1">
        <v>1.4059999999999999</v>
      </c>
      <c r="D807" s="1">
        <v>4</v>
      </c>
      <c r="E807" s="1">
        <v>95</v>
      </c>
      <c r="F807" s="1">
        <v>1</v>
      </c>
      <c r="G807" s="1">
        <v>6.5717793834852998</v>
      </c>
      <c r="H807" s="1">
        <v>6</v>
      </c>
      <c r="I807">
        <v>1500</v>
      </c>
      <c r="J807">
        <v>185</v>
      </c>
      <c r="K807">
        <v>12.5</v>
      </c>
      <c r="L807" s="1"/>
      <c r="M807" s="2">
        <f t="shared" si="912"/>
        <v>3</v>
      </c>
      <c r="N807" s="2">
        <f t="shared" si="913"/>
        <v>7</v>
      </c>
      <c r="O807" s="2">
        <f t="shared" si="914"/>
        <v>6</v>
      </c>
      <c r="P807" s="2">
        <f t="shared" si="915"/>
        <v>4</v>
      </c>
      <c r="Q807" s="2">
        <f t="shared" si="916"/>
        <v>6</v>
      </c>
      <c r="R807" s="2">
        <f t="shared" si="917"/>
        <v>7</v>
      </c>
      <c r="S807" s="2">
        <f t="shared" si="918"/>
        <v>6</v>
      </c>
      <c r="T807" s="2">
        <f t="shared" si="919"/>
        <v>5</v>
      </c>
      <c r="U807" s="2">
        <f t="shared" si="920"/>
        <v>6</v>
      </c>
      <c r="V807" s="2">
        <f t="shared" si="921"/>
        <v>7</v>
      </c>
      <c r="W807" s="2">
        <f t="shared" si="922"/>
        <v>4</v>
      </c>
      <c r="X807" s="2">
        <f t="shared" si="923"/>
        <v>5</v>
      </c>
      <c r="Y807" s="2">
        <f t="shared" si="924"/>
        <v>2</v>
      </c>
      <c r="Z807" s="2">
        <f t="shared" si="925"/>
        <v>2</v>
      </c>
      <c r="AA807" s="2">
        <f t="shared" si="926"/>
        <v>4</v>
      </c>
      <c r="AB807" s="2">
        <f t="shared" si="927"/>
        <v>2</v>
      </c>
      <c r="AC807" s="2">
        <f t="shared" si="928"/>
        <v>1</v>
      </c>
      <c r="AD807" s="3">
        <f t="shared" si="981"/>
        <v>2</v>
      </c>
      <c r="AE807" s="2">
        <f t="shared" si="929"/>
        <v>6</v>
      </c>
      <c r="AF807" s="2">
        <f t="shared" si="930"/>
        <v>10</v>
      </c>
      <c r="AG807" s="2">
        <f t="shared" si="931"/>
        <v>9</v>
      </c>
      <c r="AH807" s="2">
        <f t="shared" si="932"/>
        <v>7</v>
      </c>
      <c r="AI807" s="2">
        <f t="shared" si="933"/>
        <v>9</v>
      </c>
      <c r="AJ807" s="2">
        <f t="shared" si="934"/>
        <v>10</v>
      </c>
      <c r="AK807" s="2">
        <f t="shared" si="935"/>
        <v>9</v>
      </c>
      <c r="AL807" s="2">
        <f t="shared" si="936"/>
        <v>8</v>
      </c>
      <c r="AM807" s="2">
        <f t="shared" si="937"/>
        <v>8</v>
      </c>
      <c r="AN807" s="2">
        <f t="shared" si="938"/>
        <v>9</v>
      </c>
      <c r="AO807" s="2">
        <f t="shared" si="939"/>
        <v>6</v>
      </c>
      <c r="AP807" s="2">
        <f t="shared" si="940"/>
        <v>7</v>
      </c>
      <c r="AQ807" s="2">
        <f t="shared" si="941"/>
        <v>4</v>
      </c>
      <c r="AR807" s="2">
        <f t="shared" si="942"/>
        <v>3</v>
      </c>
      <c r="AS807" s="2">
        <f t="shared" si="943"/>
        <v>6</v>
      </c>
      <c r="AT807" s="2">
        <f t="shared" si="944"/>
        <v>4</v>
      </c>
      <c r="AU807" s="2">
        <f t="shared" si="945"/>
        <v>3</v>
      </c>
      <c r="AV807" s="3">
        <f t="shared" si="982"/>
        <v>2</v>
      </c>
      <c r="AW807">
        <f t="shared" si="983"/>
        <v>2</v>
      </c>
      <c r="AX807" s="2">
        <f t="shared" si="946"/>
        <v>2</v>
      </c>
      <c r="AY807" s="2">
        <f t="shared" si="947"/>
        <v>5</v>
      </c>
      <c r="AZ807" s="2">
        <f t="shared" si="948"/>
        <v>6</v>
      </c>
      <c r="BA807" s="2">
        <f t="shared" si="949"/>
        <v>3</v>
      </c>
      <c r="BB807" s="2">
        <f t="shared" si="950"/>
        <v>4</v>
      </c>
      <c r="BC807" s="2">
        <f t="shared" si="951"/>
        <v>5</v>
      </c>
      <c r="BD807" s="2">
        <f t="shared" si="952"/>
        <v>4</v>
      </c>
      <c r="BE807" s="2">
        <f t="shared" si="953"/>
        <v>3</v>
      </c>
      <c r="BF807" s="2">
        <f t="shared" si="954"/>
        <v>3</v>
      </c>
      <c r="BG807" s="2">
        <f t="shared" si="955"/>
        <v>4</v>
      </c>
      <c r="BH807" s="2">
        <f t="shared" si="956"/>
        <v>4</v>
      </c>
      <c r="BI807" s="2">
        <f t="shared" si="957"/>
        <v>5</v>
      </c>
      <c r="BJ807" s="2">
        <f t="shared" si="958"/>
        <v>2</v>
      </c>
      <c r="BK807" s="2">
        <f t="shared" si="959"/>
        <v>4</v>
      </c>
      <c r="BL807" s="2">
        <f t="shared" si="960"/>
        <v>4</v>
      </c>
      <c r="BM807" s="2">
        <f t="shared" si="961"/>
        <v>2</v>
      </c>
      <c r="BN807" s="2">
        <f t="shared" si="962"/>
        <v>2</v>
      </c>
      <c r="BO807" s="3">
        <f t="shared" si="984"/>
        <v>3</v>
      </c>
      <c r="BP807">
        <f t="shared" si="985"/>
        <v>1</v>
      </c>
      <c r="BR807">
        <v>2</v>
      </c>
      <c r="BS807">
        <f t="shared" si="963"/>
        <v>1</v>
      </c>
      <c r="BU807" s="1">
        <f t="shared" si="964"/>
        <v>13.457438471986833</v>
      </c>
      <c r="BV807" s="1">
        <f t="shared" si="965"/>
        <v>3.2342652967417616</v>
      </c>
      <c r="BW807" s="1">
        <f t="shared" si="966"/>
        <v>2.763986275804085</v>
      </c>
      <c r="BX807" s="1">
        <f t="shared" si="967"/>
        <v>3.8163865845859259</v>
      </c>
      <c r="BY807" s="1">
        <f t="shared" si="968"/>
        <v>2.5530309143948502</v>
      </c>
      <c r="BZ807" s="1">
        <f t="shared" si="969"/>
        <v>1.8912245422340186</v>
      </c>
      <c r="CA807" s="1">
        <f t="shared" si="970"/>
        <v>2.0399926436356508</v>
      </c>
      <c r="CB807" s="1">
        <f t="shared" si="971"/>
        <v>2.3402825327161256</v>
      </c>
      <c r="CC807" s="1">
        <f t="shared" si="972"/>
        <v>2.0764819439159212</v>
      </c>
      <c r="CD807" s="1">
        <f t="shared" si="973"/>
        <v>31.065617481643873</v>
      </c>
      <c r="CE807" s="1">
        <f t="shared" si="974"/>
        <v>2.6497040925174193</v>
      </c>
      <c r="CF807" s="1">
        <f t="shared" si="975"/>
        <v>2.130196376450352</v>
      </c>
      <c r="CG807" s="1">
        <f t="shared" si="976"/>
        <v>2.2794032829979076</v>
      </c>
      <c r="CH807" s="1">
        <f t="shared" si="977"/>
        <v>2.4832050898340721</v>
      </c>
      <c r="CI807" s="1">
        <f t="shared" si="978"/>
        <v>2.7491471271208492</v>
      </c>
      <c r="CJ807" s="1">
        <f t="shared" si="979"/>
        <v>2.7660266053953277</v>
      </c>
      <c r="CK807" s="1">
        <f t="shared" si="980"/>
        <v>2.7770016914768347</v>
      </c>
      <c r="CL807" s="5">
        <f t="shared" si="986"/>
        <v>6</v>
      </c>
      <c r="CN807" s="9">
        <f t="shared" si="987"/>
        <v>1.8912245422340186</v>
      </c>
    </row>
    <row r="808" spans="1:92" x14ac:dyDescent="0.2">
      <c r="A808" s="4">
        <v>806</v>
      </c>
      <c r="B808" s="1">
        <v>0.52751735828937696</v>
      </c>
      <c r="C808" s="1">
        <v>1.1910000000000001</v>
      </c>
      <c r="D808" s="1">
        <v>17</v>
      </c>
      <c r="E808" s="1">
        <v>69</v>
      </c>
      <c r="F808" s="1">
        <v>14</v>
      </c>
      <c r="G808" s="1">
        <v>13.9012670269836</v>
      </c>
      <c r="H808" s="1">
        <v>7</v>
      </c>
      <c r="I808">
        <v>1500</v>
      </c>
      <c r="J808">
        <v>185</v>
      </c>
      <c r="K808">
        <v>12.5</v>
      </c>
      <c r="L808" s="1"/>
      <c r="M808" s="2">
        <f t="shared" si="912"/>
        <v>2</v>
      </c>
      <c r="N808" s="2">
        <f t="shared" si="913"/>
        <v>8</v>
      </c>
      <c r="O808" s="2">
        <f t="shared" si="914"/>
        <v>4</v>
      </c>
      <c r="P808" s="2">
        <f t="shared" si="915"/>
        <v>5</v>
      </c>
      <c r="Q808" s="2">
        <f t="shared" si="916"/>
        <v>6</v>
      </c>
      <c r="R808" s="2">
        <f t="shared" si="917"/>
        <v>5</v>
      </c>
      <c r="S808" s="2">
        <f t="shared" si="918"/>
        <v>6</v>
      </c>
      <c r="T808" s="2">
        <f t="shared" si="919"/>
        <v>4</v>
      </c>
      <c r="U808" s="2">
        <f t="shared" si="920"/>
        <v>5</v>
      </c>
      <c r="V808" s="2">
        <f t="shared" si="921"/>
        <v>6</v>
      </c>
      <c r="W808" s="2">
        <f t="shared" si="922"/>
        <v>3</v>
      </c>
      <c r="X808" s="2">
        <f t="shared" si="923"/>
        <v>3</v>
      </c>
      <c r="Y808" s="2">
        <f t="shared" si="924"/>
        <v>1</v>
      </c>
      <c r="Z808" s="2">
        <f t="shared" si="925"/>
        <v>1</v>
      </c>
      <c r="AA808" s="2">
        <f t="shared" si="926"/>
        <v>1</v>
      </c>
      <c r="AB808" s="2">
        <f t="shared" si="927"/>
        <v>1</v>
      </c>
      <c r="AC808" s="2">
        <f t="shared" si="928"/>
        <v>0</v>
      </c>
      <c r="AD808" s="3">
        <f t="shared" si="981"/>
        <v>2</v>
      </c>
      <c r="AE808" s="2">
        <f t="shared" si="929"/>
        <v>5</v>
      </c>
      <c r="AF808" s="2">
        <f t="shared" si="930"/>
        <v>11</v>
      </c>
      <c r="AG808" s="2">
        <f t="shared" si="931"/>
        <v>7</v>
      </c>
      <c r="AH808" s="2">
        <f t="shared" si="932"/>
        <v>8</v>
      </c>
      <c r="AI808" s="2">
        <f t="shared" si="933"/>
        <v>9</v>
      </c>
      <c r="AJ808" s="2">
        <f t="shared" si="934"/>
        <v>8</v>
      </c>
      <c r="AK808" s="2">
        <f t="shared" si="935"/>
        <v>9</v>
      </c>
      <c r="AL808" s="2">
        <f t="shared" si="936"/>
        <v>7</v>
      </c>
      <c r="AM808" s="2">
        <f t="shared" si="937"/>
        <v>7</v>
      </c>
      <c r="AN808" s="2">
        <f t="shared" si="938"/>
        <v>8</v>
      </c>
      <c r="AO808" s="2">
        <f t="shared" si="939"/>
        <v>5</v>
      </c>
      <c r="AP808" s="2">
        <f t="shared" si="940"/>
        <v>5</v>
      </c>
      <c r="AQ808" s="2">
        <f t="shared" si="941"/>
        <v>3</v>
      </c>
      <c r="AR808" s="2">
        <f t="shared" si="942"/>
        <v>2</v>
      </c>
      <c r="AS808" s="2">
        <f t="shared" si="943"/>
        <v>3</v>
      </c>
      <c r="AT808" s="2">
        <f t="shared" si="944"/>
        <v>3</v>
      </c>
      <c r="AU808" s="2">
        <f t="shared" si="945"/>
        <v>2</v>
      </c>
      <c r="AV808" s="3">
        <f t="shared" si="982"/>
        <v>2</v>
      </c>
      <c r="AW808">
        <f t="shared" si="983"/>
        <v>1</v>
      </c>
      <c r="AX808" s="2">
        <f t="shared" si="946"/>
        <v>1</v>
      </c>
      <c r="AY808" s="2">
        <f t="shared" si="947"/>
        <v>7</v>
      </c>
      <c r="AZ808" s="2">
        <f t="shared" si="948"/>
        <v>5</v>
      </c>
      <c r="BA808" s="2">
        <f t="shared" si="949"/>
        <v>5</v>
      </c>
      <c r="BB808" s="2">
        <f t="shared" si="950"/>
        <v>4</v>
      </c>
      <c r="BC808" s="2">
        <f t="shared" si="951"/>
        <v>2</v>
      </c>
      <c r="BD808" s="2">
        <f t="shared" si="952"/>
        <v>4</v>
      </c>
      <c r="BE808" s="2">
        <f t="shared" si="953"/>
        <v>2</v>
      </c>
      <c r="BF808" s="2">
        <f t="shared" si="954"/>
        <v>2</v>
      </c>
      <c r="BG808" s="2">
        <f t="shared" si="955"/>
        <v>2</v>
      </c>
      <c r="BH808" s="2">
        <f t="shared" si="956"/>
        <v>3</v>
      </c>
      <c r="BI808" s="2">
        <f t="shared" si="957"/>
        <v>3</v>
      </c>
      <c r="BJ808" s="2">
        <f t="shared" si="958"/>
        <v>1</v>
      </c>
      <c r="BK808" s="2">
        <f t="shared" si="959"/>
        <v>1</v>
      </c>
      <c r="BL808" s="2">
        <f t="shared" si="960"/>
        <v>1</v>
      </c>
      <c r="BM808" s="2">
        <f t="shared" si="961"/>
        <v>1</v>
      </c>
      <c r="BN808" s="2">
        <f t="shared" si="962"/>
        <v>1</v>
      </c>
      <c r="BO808" s="3">
        <f t="shared" si="984"/>
        <v>2</v>
      </c>
      <c r="BP808">
        <f t="shared" si="985"/>
        <v>1</v>
      </c>
      <c r="BR808">
        <v>2</v>
      </c>
      <c r="BS808">
        <f t="shared" si="963"/>
        <v>1</v>
      </c>
      <c r="BU808" s="1">
        <f t="shared" si="964"/>
        <v>13.19977690831772</v>
      </c>
      <c r="BV808" s="1">
        <f t="shared" si="965"/>
        <v>2.8427012263663185</v>
      </c>
      <c r="BW808" s="1">
        <f t="shared" si="966"/>
        <v>2.8755290720718509</v>
      </c>
      <c r="BX808" s="1">
        <f t="shared" si="967"/>
        <v>2.431998383773788</v>
      </c>
      <c r="BY808" s="1">
        <f t="shared" si="968"/>
        <v>2.0991384881440696</v>
      </c>
      <c r="BZ808" s="1">
        <f t="shared" si="969"/>
        <v>2.1701628829569994</v>
      </c>
      <c r="CA808" s="1">
        <f t="shared" si="970"/>
        <v>2.2414966777363321</v>
      </c>
      <c r="CB808" s="1">
        <f t="shared" si="971"/>
        <v>2.520963939774588</v>
      </c>
      <c r="CC808" s="1">
        <f t="shared" si="972"/>
        <v>2.4083540618934607</v>
      </c>
      <c r="CD808" s="1">
        <f t="shared" si="973"/>
        <v>31.076133880548863</v>
      </c>
      <c r="CE808" s="1">
        <f t="shared" si="974"/>
        <v>2.4004524868345727</v>
      </c>
      <c r="CF808" s="1">
        <f t="shared" si="975"/>
        <v>2.3290782074106651</v>
      </c>
      <c r="CG808" s="1">
        <f t="shared" si="976"/>
        <v>2.5321448821662993</v>
      </c>
      <c r="CH808" s="1">
        <f t="shared" si="977"/>
        <v>2.7572506342824243</v>
      </c>
      <c r="CI808" s="1">
        <f t="shared" si="978"/>
        <v>2.8512193938346679</v>
      </c>
      <c r="CJ808" s="1">
        <f t="shared" si="979"/>
        <v>2.8681798490435209</v>
      </c>
      <c r="CK808" s="1">
        <f t="shared" si="980"/>
        <v>2.8727890299142151</v>
      </c>
      <c r="CL808" s="5">
        <f t="shared" si="986"/>
        <v>5</v>
      </c>
      <c r="CN808" s="9">
        <f t="shared" si="987"/>
        <v>2.0991384881440696</v>
      </c>
    </row>
    <row r="809" spans="1:92" x14ac:dyDescent="0.2">
      <c r="A809" s="4">
        <v>807</v>
      </c>
      <c r="B809" s="1">
        <v>0.51859170553095002</v>
      </c>
      <c r="C809" s="1">
        <v>1.3169999999999999</v>
      </c>
      <c r="D809" s="1">
        <v>27</v>
      </c>
      <c r="E809" s="1">
        <v>69</v>
      </c>
      <c r="F809" s="1">
        <v>4</v>
      </c>
      <c r="G809" s="1">
        <v>16.093662798542098</v>
      </c>
      <c r="H809" s="1">
        <v>7</v>
      </c>
      <c r="I809">
        <v>1500</v>
      </c>
      <c r="J809">
        <v>0.15</v>
      </c>
      <c r="K809">
        <v>37.5</v>
      </c>
      <c r="L809" s="1"/>
      <c r="M809" s="2">
        <f t="shared" si="912"/>
        <v>3</v>
      </c>
      <c r="N809" s="2">
        <f t="shared" si="913"/>
        <v>8</v>
      </c>
      <c r="O809" s="2">
        <f t="shared" si="914"/>
        <v>4</v>
      </c>
      <c r="P809" s="2">
        <f t="shared" si="915"/>
        <v>6</v>
      </c>
      <c r="Q809" s="2">
        <f t="shared" si="916"/>
        <v>7</v>
      </c>
      <c r="R809" s="2">
        <f t="shared" si="917"/>
        <v>6</v>
      </c>
      <c r="S809" s="2">
        <f t="shared" si="918"/>
        <v>6</v>
      </c>
      <c r="T809" s="2">
        <f t="shared" si="919"/>
        <v>4</v>
      </c>
      <c r="U809" s="2">
        <f t="shared" si="920"/>
        <v>4</v>
      </c>
      <c r="V809" s="2">
        <f t="shared" si="921"/>
        <v>6</v>
      </c>
      <c r="W809" s="2">
        <f t="shared" si="922"/>
        <v>3</v>
      </c>
      <c r="X809" s="2">
        <f t="shared" si="923"/>
        <v>2</v>
      </c>
      <c r="Y809" s="2">
        <f t="shared" si="924"/>
        <v>1</v>
      </c>
      <c r="Z809" s="2">
        <f t="shared" si="925"/>
        <v>1</v>
      </c>
      <c r="AA809" s="2">
        <f t="shared" si="926"/>
        <v>2</v>
      </c>
      <c r="AB809" s="2">
        <f t="shared" si="927"/>
        <v>1</v>
      </c>
      <c r="AC809" s="2">
        <f t="shared" si="928"/>
        <v>0</v>
      </c>
      <c r="AD809" s="3">
        <f t="shared" si="981"/>
        <v>2</v>
      </c>
      <c r="AE809" s="2">
        <f t="shared" si="929"/>
        <v>6</v>
      </c>
      <c r="AF809" s="2">
        <f t="shared" si="930"/>
        <v>11</v>
      </c>
      <c r="AG809" s="2">
        <f t="shared" si="931"/>
        <v>7</v>
      </c>
      <c r="AH809" s="2">
        <f t="shared" si="932"/>
        <v>9</v>
      </c>
      <c r="AI809" s="2">
        <f t="shared" si="933"/>
        <v>9</v>
      </c>
      <c r="AJ809" s="2">
        <f t="shared" si="934"/>
        <v>8</v>
      </c>
      <c r="AK809" s="2">
        <f t="shared" si="935"/>
        <v>8</v>
      </c>
      <c r="AL809" s="2">
        <f t="shared" si="936"/>
        <v>7</v>
      </c>
      <c r="AM809" s="2">
        <f t="shared" si="937"/>
        <v>6</v>
      </c>
      <c r="AN809" s="2">
        <f t="shared" si="938"/>
        <v>8</v>
      </c>
      <c r="AO809" s="2">
        <f t="shared" si="939"/>
        <v>5</v>
      </c>
      <c r="AP809" s="2">
        <f t="shared" si="940"/>
        <v>4</v>
      </c>
      <c r="AQ809" s="2">
        <f t="shared" si="941"/>
        <v>3</v>
      </c>
      <c r="AR809" s="2">
        <f t="shared" si="942"/>
        <v>2</v>
      </c>
      <c r="AS809" s="2">
        <f t="shared" si="943"/>
        <v>4</v>
      </c>
      <c r="AT809" s="2">
        <f t="shared" si="944"/>
        <v>3</v>
      </c>
      <c r="AU809" s="2">
        <f t="shared" si="945"/>
        <v>2</v>
      </c>
      <c r="AV809" s="3">
        <f t="shared" si="982"/>
        <v>2</v>
      </c>
      <c r="AW809">
        <f t="shared" si="983"/>
        <v>1</v>
      </c>
      <c r="AX809" s="2">
        <f t="shared" si="946"/>
        <v>3</v>
      </c>
      <c r="AY809" s="2">
        <f t="shared" si="947"/>
        <v>8</v>
      </c>
      <c r="AZ809" s="2">
        <f t="shared" si="948"/>
        <v>6</v>
      </c>
      <c r="BA809" s="2">
        <f t="shared" si="949"/>
        <v>6</v>
      </c>
      <c r="BB809" s="2">
        <f t="shared" si="950"/>
        <v>5</v>
      </c>
      <c r="BC809" s="2">
        <f t="shared" si="951"/>
        <v>3</v>
      </c>
      <c r="BD809" s="2">
        <f t="shared" si="952"/>
        <v>4</v>
      </c>
      <c r="BE809" s="2">
        <f t="shared" si="953"/>
        <v>2</v>
      </c>
      <c r="BF809" s="2">
        <f t="shared" si="954"/>
        <v>2</v>
      </c>
      <c r="BG809" s="2">
        <f t="shared" si="955"/>
        <v>3</v>
      </c>
      <c r="BH809" s="2">
        <f t="shared" si="956"/>
        <v>4</v>
      </c>
      <c r="BI809" s="2">
        <f t="shared" si="957"/>
        <v>3</v>
      </c>
      <c r="BJ809" s="2">
        <f t="shared" si="958"/>
        <v>2</v>
      </c>
      <c r="BK809" s="2">
        <f t="shared" si="959"/>
        <v>3</v>
      </c>
      <c r="BL809" s="2">
        <f t="shared" si="960"/>
        <v>3</v>
      </c>
      <c r="BM809" s="2">
        <f t="shared" si="961"/>
        <v>2</v>
      </c>
      <c r="BN809" s="2">
        <f t="shared" si="962"/>
        <v>1</v>
      </c>
      <c r="BO809" s="3">
        <f t="shared" si="984"/>
        <v>2</v>
      </c>
      <c r="BP809">
        <f t="shared" si="985"/>
        <v>1</v>
      </c>
      <c r="BR809">
        <v>2</v>
      </c>
      <c r="BS809">
        <f t="shared" si="963"/>
        <v>1</v>
      </c>
      <c r="BU809" s="1">
        <f t="shared" si="964"/>
        <v>4.141467500802845</v>
      </c>
      <c r="BV809" s="1">
        <f t="shared" si="965"/>
        <v>1.7278179161683493</v>
      </c>
      <c r="BW809" s="1">
        <f t="shared" si="966"/>
        <v>1.8235322606357809</v>
      </c>
      <c r="BX809" s="1">
        <f t="shared" si="967"/>
        <v>1.8869131372106043</v>
      </c>
      <c r="BY809" s="1">
        <f t="shared" si="968"/>
        <v>1.9539799048825861</v>
      </c>
      <c r="BZ809" s="1">
        <f t="shared" si="969"/>
        <v>2.0533767392423892</v>
      </c>
      <c r="CA809" s="1">
        <f t="shared" si="970"/>
        <v>2.1369453697055616</v>
      </c>
      <c r="CB809" s="1">
        <f t="shared" si="971"/>
        <v>2.1668300608347542</v>
      </c>
      <c r="CC809" s="1">
        <f t="shared" si="972"/>
        <v>2.2739250376100504</v>
      </c>
      <c r="CD809" s="1">
        <f t="shared" si="973"/>
        <v>9.8572171159129756</v>
      </c>
      <c r="CE809" s="1">
        <f t="shared" si="974"/>
        <v>2.0600159307789556</v>
      </c>
      <c r="CF809" s="1">
        <f t="shared" si="975"/>
        <v>2.0930968883562313</v>
      </c>
      <c r="CG809" s="1">
        <f t="shared" si="976"/>
        <v>2.3398822398106423</v>
      </c>
      <c r="CH809" s="1">
        <f t="shared" si="977"/>
        <v>2.54915366945401</v>
      </c>
      <c r="CI809" s="1">
        <f t="shared" si="978"/>
        <v>2.7251807794688485</v>
      </c>
      <c r="CJ809" s="1">
        <f t="shared" si="979"/>
        <v>2.8229560288883007</v>
      </c>
      <c r="CK809" s="1">
        <f t="shared" si="980"/>
        <v>2.7670102750471042</v>
      </c>
      <c r="CL809" s="5">
        <f t="shared" si="986"/>
        <v>2</v>
      </c>
      <c r="CN809" s="9">
        <f t="shared" si="987"/>
        <v>1.7278179161683493</v>
      </c>
    </row>
    <row r="810" spans="1:92" x14ac:dyDescent="0.2">
      <c r="A810" s="4">
        <v>808</v>
      </c>
      <c r="B810" s="1">
        <v>0.57192517571384904</v>
      </c>
      <c r="C810" s="1">
        <v>104.973</v>
      </c>
      <c r="D810" s="1">
        <v>62</v>
      </c>
      <c r="E810" s="1">
        <v>36</v>
      </c>
      <c r="F810" s="1">
        <v>2</v>
      </c>
      <c r="G810" s="1">
        <v>14.845366055957101</v>
      </c>
      <c r="H810" s="1">
        <v>7</v>
      </c>
      <c r="I810">
        <v>1500</v>
      </c>
      <c r="J810">
        <v>0.15</v>
      </c>
      <c r="K810">
        <v>37.5</v>
      </c>
      <c r="L810" s="1"/>
      <c r="M810" s="2">
        <f t="shared" si="912"/>
        <v>4</v>
      </c>
      <c r="N810" s="2">
        <f t="shared" si="913"/>
        <v>9</v>
      </c>
      <c r="O810" s="2">
        <f t="shared" si="914"/>
        <v>6</v>
      </c>
      <c r="P810" s="2">
        <f t="shared" si="915"/>
        <v>6</v>
      </c>
      <c r="Q810" s="2">
        <f t="shared" si="916"/>
        <v>7</v>
      </c>
      <c r="R810" s="2">
        <f t="shared" si="917"/>
        <v>6</v>
      </c>
      <c r="S810" s="2">
        <f t="shared" si="918"/>
        <v>6</v>
      </c>
      <c r="T810" s="2">
        <f t="shared" si="919"/>
        <v>4</v>
      </c>
      <c r="U810" s="2">
        <f t="shared" si="920"/>
        <v>4</v>
      </c>
      <c r="V810" s="2">
        <f t="shared" si="921"/>
        <v>7</v>
      </c>
      <c r="W810" s="2">
        <f t="shared" si="922"/>
        <v>3</v>
      </c>
      <c r="X810" s="2">
        <f t="shared" si="923"/>
        <v>3</v>
      </c>
      <c r="Y810" s="2">
        <f t="shared" si="924"/>
        <v>1</v>
      </c>
      <c r="Z810" s="2">
        <f t="shared" si="925"/>
        <v>1</v>
      </c>
      <c r="AA810" s="2">
        <f t="shared" si="926"/>
        <v>2</v>
      </c>
      <c r="AB810" s="2">
        <f t="shared" si="927"/>
        <v>1</v>
      </c>
      <c r="AC810" s="2">
        <f t="shared" si="928"/>
        <v>0</v>
      </c>
      <c r="AD810" s="3">
        <f t="shared" si="981"/>
        <v>2</v>
      </c>
      <c r="AE810" s="2">
        <f t="shared" si="929"/>
        <v>7</v>
      </c>
      <c r="AF810" s="2">
        <f t="shared" si="930"/>
        <v>12</v>
      </c>
      <c r="AG810" s="2">
        <f t="shared" si="931"/>
        <v>9</v>
      </c>
      <c r="AH810" s="2">
        <f t="shared" si="932"/>
        <v>9</v>
      </c>
      <c r="AI810" s="2">
        <f t="shared" si="933"/>
        <v>9</v>
      </c>
      <c r="AJ810" s="2">
        <f t="shared" si="934"/>
        <v>8</v>
      </c>
      <c r="AK810" s="2">
        <f t="shared" si="935"/>
        <v>8</v>
      </c>
      <c r="AL810" s="2">
        <f t="shared" si="936"/>
        <v>7</v>
      </c>
      <c r="AM810" s="2">
        <f t="shared" si="937"/>
        <v>6</v>
      </c>
      <c r="AN810" s="2">
        <f t="shared" si="938"/>
        <v>9</v>
      </c>
      <c r="AO810" s="2">
        <f t="shared" si="939"/>
        <v>5</v>
      </c>
      <c r="AP810" s="2">
        <f t="shared" si="940"/>
        <v>5</v>
      </c>
      <c r="AQ810" s="2">
        <f t="shared" si="941"/>
        <v>3</v>
      </c>
      <c r="AR810" s="2">
        <f t="shared" si="942"/>
        <v>2</v>
      </c>
      <c r="AS810" s="2">
        <f t="shared" si="943"/>
        <v>4</v>
      </c>
      <c r="AT810" s="2">
        <f t="shared" si="944"/>
        <v>3</v>
      </c>
      <c r="AU810" s="2">
        <f t="shared" si="945"/>
        <v>2</v>
      </c>
      <c r="AV810" s="3">
        <f t="shared" si="982"/>
        <v>2</v>
      </c>
      <c r="AW810">
        <f t="shared" si="983"/>
        <v>1</v>
      </c>
      <c r="AX810" s="2">
        <f t="shared" si="946"/>
        <v>4</v>
      </c>
      <c r="AY810" s="2">
        <f t="shared" si="947"/>
        <v>9</v>
      </c>
      <c r="AZ810" s="2">
        <f t="shared" si="948"/>
        <v>7</v>
      </c>
      <c r="BA810" s="2">
        <f t="shared" si="949"/>
        <v>6</v>
      </c>
      <c r="BB810" s="2">
        <f t="shared" si="950"/>
        <v>5</v>
      </c>
      <c r="BC810" s="2">
        <f t="shared" si="951"/>
        <v>3</v>
      </c>
      <c r="BD810" s="2">
        <f t="shared" si="952"/>
        <v>4</v>
      </c>
      <c r="BE810" s="2">
        <f t="shared" si="953"/>
        <v>2</v>
      </c>
      <c r="BF810" s="2">
        <f t="shared" si="954"/>
        <v>2</v>
      </c>
      <c r="BG810" s="2">
        <f t="shared" si="955"/>
        <v>4</v>
      </c>
      <c r="BH810" s="2">
        <f t="shared" si="956"/>
        <v>4</v>
      </c>
      <c r="BI810" s="2">
        <f t="shared" si="957"/>
        <v>4</v>
      </c>
      <c r="BJ810" s="2">
        <f t="shared" si="958"/>
        <v>2</v>
      </c>
      <c r="BK810" s="2">
        <f t="shared" si="959"/>
        <v>3</v>
      </c>
      <c r="BL810" s="2">
        <f t="shared" si="960"/>
        <v>3</v>
      </c>
      <c r="BM810" s="2">
        <f t="shared" si="961"/>
        <v>2</v>
      </c>
      <c r="BN810" s="2">
        <f t="shared" si="962"/>
        <v>1</v>
      </c>
      <c r="BO810" s="3">
        <f t="shared" si="984"/>
        <v>2</v>
      </c>
      <c r="BP810">
        <f t="shared" si="985"/>
        <v>1</v>
      </c>
      <c r="BR810">
        <v>3</v>
      </c>
      <c r="BS810">
        <f t="shared" si="963"/>
        <v>2</v>
      </c>
      <c r="BU810" s="1">
        <f t="shared" si="964"/>
        <v>4.2471211614535642</v>
      </c>
      <c r="BV810" s="1">
        <f t="shared" si="965"/>
        <v>1.9934097451669901</v>
      </c>
      <c r="BW810" s="1">
        <f t="shared" si="966"/>
        <v>2.0552570998835389</v>
      </c>
      <c r="BX810" s="1">
        <f t="shared" si="967"/>
        <v>2.1299783430085899</v>
      </c>
      <c r="BY810" s="1">
        <f t="shared" si="968"/>
        <v>2.07218883256391</v>
      </c>
      <c r="BZ810" s="1">
        <f t="shared" si="969"/>
        <v>2.1258908617411838</v>
      </c>
      <c r="CA810" s="1">
        <f t="shared" si="970"/>
        <v>2.3443079006365055</v>
      </c>
      <c r="CB810" s="1">
        <f t="shared" si="971"/>
        <v>2.171924762932441</v>
      </c>
      <c r="CC810" s="1">
        <f t="shared" si="972"/>
        <v>2.2158015108832507</v>
      </c>
      <c r="CD810" s="1">
        <f t="shared" si="973"/>
        <v>9.8638421733632136</v>
      </c>
      <c r="CE810" s="1">
        <f t="shared" si="974"/>
        <v>2.1654609362664528</v>
      </c>
      <c r="CF810" s="1">
        <f t="shared" si="975"/>
        <v>2.1440340691838355</v>
      </c>
      <c r="CG810" s="1">
        <f t="shared" si="976"/>
        <v>2.3951766061998785</v>
      </c>
      <c r="CH810" s="1">
        <f t="shared" si="977"/>
        <v>2.4508384222375605</v>
      </c>
      <c r="CI810" s="1">
        <f t="shared" si="978"/>
        <v>2.6827028656967689</v>
      </c>
      <c r="CJ810" s="1">
        <f t="shared" si="979"/>
        <v>2.7819251769831106</v>
      </c>
      <c r="CK810" s="1">
        <f t="shared" si="980"/>
        <v>2.7253749185583844</v>
      </c>
      <c r="CL810" s="5">
        <f t="shared" si="986"/>
        <v>2</v>
      </c>
      <c r="CN810" s="9">
        <f t="shared" si="987"/>
        <v>1.9934097451669901</v>
      </c>
    </row>
    <row r="811" spans="1:92" x14ac:dyDescent="0.2">
      <c r="A811" s="4">
        <v>809</v>
      </c>
      <c r="B811" s="1">
        <v>0.53253105130436496</v>
      </c>
      <c r="C811" s="1">
        <v>0.58699999999999997</v>
      </c>
      <c r="D811" s="1">
        <v>53</v>
      </c>
      <c r="E811" s="1">
        <v>33</v>
      </c>
      <c r="F811" s="1">
        <v>14</v>
      </c>
      <c r="G811" s="1">
        <v>9.39836529987614</v>
      </c>
      <c r="H811" s="1">
        <v>6</v>
      </c>
      <c r="I811">
        <v>1500</v>
      </c>
      <c r="J811">
        <v>185</v>
      </c>
      <c r="K811">
        <v>12.5</v>
      </c>
      <c r="L811" s="1"/>
      <c r="M811" s="2">
        <f t="shared" si="912"/>
        <v>3</v>
      </c>
      <c r="N811" s="2">
        <f t="shared" si="913"/>
        <v>9</v>
      </c>
      <c r="O811" s="2">
        <f t="shared" si="914"/>
        <v>8</v>
      </c>
      <c r="P811" s="2">
        <f t="shared" si="915"/>
        <v>5</v>
      </c>
      <c r="Q811" s="2">
        <f t="shared" si="916"/>
        <v>7</v>
      </c>
      <c r="R811" s="2">
        <f t="shared" si="917"/>
        <v>8</v>
      </c>
      <c r="S811" s="2">
        <f t="shared" si="918"/>
        <v>5</v>
      </c>
      <c r="T811" s="2">
        <f t="shared" si="919"/>
        <v>5</v>
      </c>
      <c r="U811" s="2">
        <f t="shared" si="920"/>
        <v>6</v>
      </c>
      <c r="V811" s="2">
        <f t="shared" si="921"/>
        <v>8</v>
      </c>
      <c r="W811" s="2">
        <f t="shared" si="922"/>
        <v>2</v>
      </c>
      <c r="X811" s="2">
        <f t="shared" si="923"/>
        <v>4</v>
      </c>
      <c r="Y811" s="2">
        <f t="shared" si="924"/>
        <v>1</v>
      </c>
      <c r="Z811" s="2">
        <f t="shared" si="925"/>
        <v>1</v>
      </c>
      <c r="AA811" s="2">
        <f t="shared" si="926"/>
        <v>1</v>
      </c>
      <c r="AB811" s="2">
        <f t="shared" si="927"/>
        <v>1</v>
      </c>
      <c r="AC811" s="2">
        <f t="shared" si="928"/>
        <v>0</v>
      </c>
      <c r="AD811" s="3">
        <f t="shared" si="981"/>
        <v>2</v>
      </c>
      <c r="AE811" s="2">
        <f t="shared" si="929"/>
        <v>6</v>
      </c>
      <c r="AF811" s="2">
        <f t="shared" si="930"/>
        <v>12</v>
      </c>
      <c r="AG811" s="2">
        <f t="shared" si="931"/>
        <v>11</v>
      </c>
      <c r="AH811" s="2">
        <f t="shared" si="932"/>
        <v>8</v>
      </c>
      <c r="AI811" s="2">
        <f t="shared" si="933"/>
        <v>10</v>
      </c>
      <c r="AJ811" s="2">
        <f t="shared" si="934"/>
        <v>11</v>
      </c>
      <c r="AK811" s="2">
        <f t="shared" si="935"/>
        <v>8</v>
      </c>
      <c r="AL811" s="2">
        <f t="shared" si="936"/>
        <v>8</v>
      </c>
      <c r="AM811" s="2">
        <f t="shared" si="937"/>
        <v>8</v>
      </c>
      <c r="AN811" s="2">
        <f t="shared" si="938"/>
        <v>10</v>
      </c>
      <c r="AO811" s="2">
        <f t="shared" si="939"/>
        <v>4</v>
      </c>
      <c r="AP811" s="2">
        <f t="shared" si="940"/>
        <v>6</v>
      </c>
      <c r="AQ811" s="2">
        <f t="shared" si="941"/>
        <v>3</v>
      </c>
      <c r="AR811" s="2">
        <f t="shared" si="942"/>
        <v>2</v>
      </c>
      <c r="AS811" s="2">
        <f t="shared" si="943"/>
        <v>3</v>
      </c>
      <c r="AT811" s="2">
        <f t="shared" si="944"/>
        <v>3</v>
      </c>
      <c r="AU811" s="2">
        <f t="shared" si="945"/>
        <v>2</v>
      </c>
      <c r="AV811" s="3">
        <f t="shared" si="982"/>
        <v>2</v>
      </c>
      <c r="AW811">
        <f t="shared" si="983"/>
        <v>1</v>
      </c>
      <c r="AX811" s="2">
        <f t="shared" si="946"/>
        <v>2</v>
      </c>
      <c r="AY811" s="2">
        <f t="shared" si="947"/>
        <v>7</v>
      </c>
      <c r="AZ811" s="2">
        <f t="shared" si="948"/>
        <v>8</v>
      </c>
      <c r="BA811" s="2">
        <f t="shared" si="949"/>
        <v>4</v>
      </c>
      <c r="BB811" s="2">
        <f t="shared" si="950"/>
        <v>6</v>
      </c>
      <c r="BC811" s="2">
        <f t="shared" si="951"/>
        <v>6</v>
      </c>
      <c r="BD811" s="2">
        <f t="shared" si="952"/>
        <v>3</v>
      </c>
      <c r="BE811" s="2">
        <f t="shared" si="953"/>
        <v>3</v>
      </c>
      <c r="BF811" s="2">
        <f t="shared" si="954"/>
        <v>3</v>
      </c>
      <c r="BG811" s="2">
        <f t="shared" si="955"/>
        <v>4</v>
      </c>
      <c r="BH811" s="2">
        <f t="shared" si="956"/>
        <v>2</v>
      </c>
      <c r="BI811" s="2">
        <f t="shared" si="957"/>
        <v>5</v>
      </c>
      <c r="BJ811" s="2">
        <f t="shared" si="958"/>
        <v>2</v>
      </c>
      <c r="BK811" s="2">
        <f t="shared" si="959"/>
        <v>1</v>
      </c>
      <c r="BL811" s="2">
        <f t="shared" si="960"/>
        <v>1</v>
      </c>
      <c r="BM811" s="2">
        <f t="shared" si="961"/>
        <v>1</v>
      </c>
      <c r="BN811" s="2">
        <f t="shared" si="962"/>
        <v>1</v>
      </c>
      <c r="BO811" s="3">
        <f t="shared" si="984"/>
        <v>3</v>
      </c>
      <c r="BP811">
        <f t="shared" si="985"/>
        <v>1</v>
      </c>
      <c r="BR811">
        <v>3</v>
      </c>
      <c r="BS811">
        <f t="shared" si="963"/>
        <v>2</v>
      </c>
      <c r="BU811" s="1">
        <f t="shared" si="964"/>
        <v>13.483482171932206</v>
      </c>
      <c r="BV811" s="1">
        <f t="shared" si="965"/>
        <v>3.2511516203889812</v>
      </c>
      <c r="BW811" s="1">
        <f t="shared" si="966"/>
        <v>2.9887082608531244</v>
      </c>
      <c r="BX811" s="1">
        <f t="shared" si="967"/>
        <v>3.0337910332715352</v>
      </c>
      <c r="BY811" s="1">
        <f t="shared" si="968"/>
        <v>2.1789547876085873</v>
      </c>
      <c r="BZ811" s="1">
        <f t="shared" si="969"/>
        <v>2.0450745768642888</v>
      </c>
      <c r="CA811" s="1">
        <f t="shared" si="970"/>
        <v>2.68680272380728</v>
      </c>
      <c r="CB811" s="1">
        <f t="shared" si="971"/>
        <v>2.4195897753585629</v>
      </c>
      <c r="CC811" s="1">
        <f t="shared" si="972"/>
        <v>2.3073959574955603</v>
      </c>
      <c r="CD811" s="1">
        <f t="shared" si="973"/>
        <v>31.068892882439734</v>
      </c>
      <c r="CE811" s="1">
        <f t="shared" si="974"/>
        <v>3.4247261657357133</v>
      </c>
      <c r="CF811" s="1">
        <f t="shared" si="975"/>
        <v>2.2238762828983432</v>
      </c>
      <c r="CG811" s="1">
        <f t="shared" si="976"/>
        <v>2.4597013094807516</v>
      </c>
      <c r="CH811" s="1">
        <f t="shared" si="977"/>
        <v>2.7180414399505923</v>
      </c>
      <c r="CI811" s="1">
        <f t="shared" si="978"/>
        <v>2.8168401476277611</v>
      </c>
      <c r="CJ811" s="1">
        <f t="shared" si="979"/>
        <v>2.8337084053185535</v>
      </c>
      <c r="CK811" s="1">
        <f t="shared" si="980"/>
        <v>2.8424430258572837</v>
      </c>
      <c r="CL811" s="5">
        <f t="shared" si="986"/>
        <v>6</v>
      </c>
      <c r="CN811" s="9">
        <f t="shared" si="987"/>
        <v>2.0450745768642888</v>
      </c>
    </row>
    <row r="812" spans="1:92" x14ac:dyDescent="0.2">
      <c r="A812" s="4">
        <v>810</v>
      </c>
      <c r="B812" s="1">
        <v>0.58550061965621703</v>
      </c>
      <c r="C812" s="1">
        <v>69.486999999999995</v>
      </c>
      <c r="D812" s="1">
        <v>30</v>
      </c>
      <c r="E812" s="1">
        <v>53</v>
      </c>
      <c r="F812" s="1">
        <v>17</v>
      </c>
      <c r="G812" s="1">
        <v>6.9486908204484701</v>
      </c>
      <c r="H812" s="1">
        <v>6</v>
      </c>
      <c r="I812">
        <v>1500</v>
      </c>
      <c r="J812">
        <v>185</v>
      </c>
      <c r="K812">
        <v>12.5</v>
      </c>
      <c r="L812" s="1"/>
      <c r="M812" s="2">
        <f t="shared" si="912"/>
        <v>4</v>
      </c>
      <c r="N812" s="2">
        <f t="shared" si="913"/>
        <v>6</v>
      </c>
      <c r="O812" s="2">
        <f t="shared" si="914"/>
        <v>6</v>
      </c>
      <c r="P812" s="2">
        <f t="shared" si="915"/>
        <v>5</v>
      </c>
      <c r="Q812" s="2">
        <f t="shared" si="916"/>
        <v>7</v>
      </c>
      <c r="R812" s="2">
        <f t="shared" si="917"/>
        <v>8</v>
      </c>
      <c r="S812" s="2">
        <f t="shared" si="918"/>
        <v>5</v>
      </c>
      <c r="T812" s="2">
        <f t="shared" si="919"/>
        <v>6</v>
      </c>
      <c r="U812" s="2">
        <f t="shared" si="920"/>
        <v>6</v>
      </c>
      <c r="V812" s="2">
        <f t="shared" si="921"/>
        <v>8</v>
      </c>
      <c r="W812" s="2">
        <f t="shared" si="922"/>
        <v>3</v>
      </c>
      <c r="X812" s="2">
        <f t="shared" si="923"/>
        <v>4</v>
      </c>
      <c r="Y812" s="2">
        <f t="shared" si="924"/>
        <v>1</v>
      </c>
      <c r="Z812" s="2">
        <f t="shared" si="925"/>
        <v>1</v>
      </c>
      <c r="AA812" s="2">
        <f t="shared" si="926"/>
        <v>1</v>
      </c>
      <c r="AB812" s="2">
        <f t="shared" si="927"/>
        <v>1</v>
      </c>
      <c r="AC812" s="2">
        <f t="shared" si="928"/>
        <v>0</v>
      </c>
      <c r="AD812" s="3">
        <f t="shared" si="981"/>
        <v>6</v>
      </c>
      <c r="AE812" s="2">
        <f t="shared" si="929"/>
        <v>7</v>
      </c>
      <c r="AF812" s="2">
        <f t="shared" si="930"/>
        <v>9</v>
      </c>
      <c r="AG812" s="2">
        <f t="shared" si="931"/>
        <v>9</v>
      </c>
      <c r="AH812" s="2">
        <f t="shared" si="932"/>
        <v>8</v>
      </c>
      <c r="AI812" s="2">
        <f t="shared" si="933"/>
        <v>10</v>
      </c>
      <c r="AJ812" s="2">
        <f t="shared" si="934"/>
        <v>11</v>
      </c>
      <c r="AK812" s="2">
        <f t="shared" si="935"/>
        <v>8</v>
      </c>
      <c r="AL812" s="2">
        <f t="shared" si="936"/>
        <v>9</v>
      </c>
      <c r="AM812" s="2">
        <f t="shared" si="937"/>
        <v>8</v>
      </c>
      <c r="AN812" s="2">
        <f t="shared" si="938"/>
        <v>10</v>
      </c>
      <c r="AO812" s="2">
        <f t="shared" si="939"/>
        <v>5</v>
      </c>
      <c r="AP812" s="2">
        <f t="shared" si="940"/>
        <v>6</v>
      </c>
      <c r="AQ812" s="2">
        <f t="shared" si="941"/>
        <v>3</v>
      </c>
      <c r="AR812" s="2">
        <f t="shared" si="942"/>
        <v>2</v>
      </c>
      <c r="AS812" s="2">
        <f t="shared" si="943"/>
        <v>3</v>
      </c>
      <c r="AT812" s="2">
        <f t="shared" si="944"/>
        <v>3</v>
      </c>
      <c r="AU812" s="2">
        <f t="shared" si="945"/>
        <v>2</v>
      </c>
      <c r="AV812" s="3">
        <f t="shared" si="982"/>
        <v>6</v>
      </c>
      <c r="AW812">
        <f t="shared" si="983"/>
        <v>1</v>
      </c>
      <c r="AX812" s="2">
        <f t="shared" si="946"/>
        <v>3</v>
      </c>
      <c r="AY812" s="2">
        <f t="shared" si="947"/>
        <v>5</v>
      </c>
      <c r="AZ812" s="2">
        <f t="shared" si="948"/>
        <v>6</v>
      </c>
      <c r="BA812" s="2">
        <f t="shared" si="949"/>
        <v>4</v>
      </c>
      <c r="BB812" s="2">
        <f t="shared" si="950"/>
        <v>5</v>
      </c>
      <c r="BC812" s="2">
        <f t="shared" si="951"/>
        <v>5</v>
      </c>
      <c r="BD812" s="2">
        <f t="shared" si="952"/>
        <v>3</v>
      </c>
      <c r="BE812" s="2">
        <f t="shared" si="953"/>
        <v>3</v>
      </c>
      <c r="BF812" s="2">
        <f t="shared" si="954"/>
        <v>3</v>
      </c>
      <c r="BG812" s="2">
        <f t="shared" si="955"/>
        <v>4</v>
      </c>
      <c r="BH812" s="2">
        <f t="shared" si="956"/>
        <v>3</v>
      </c>
      <c r="BI812" s="2">
        <f t="shared" si="957"/>
        <v>4</v>
      </c>
      <c r="BJ812" s="2">
        <f t="shared" si="958"/>
        <v>1</v>
      </c>
      <c r="BK812" s="2">
        <f t="shared" si="959"/>
        <v>1</v>
      </c>
      <c r="BL812" s="2">
        <f t="shared" si="960"/>
        <v>1</v>
      </c>
      <c r="BM812" s="2">
        <f t="shared" si="961"/>
        <v>1</v>
      </c>
      <c r="BN812" s="2">
        <f t="shared" si="962"/>
        <v>1</v>
      </c>
      <c r="BO812" s="3">
        <f t="shared" si="984"/>
        <v>3</v>
      </c>
      <c r="BP812">
        <f t="shared" si="985"/>
        <v>1</v>
      </c>
      <c r="BR812">
        <v>6</v>
      </c>
      <c r="BS812">
        <f t="shared" si="963"/>
        <v>1</v>
      </c>
      <c r="BU812" s="1">
        <f t="shared" si="964"/>
        <v>13.453303754336801</v>
      </c>
      <c r="BV812" s="1">
        <f t="shared" si="965"/>
        <v>3.3640399746024636</v>
      </c>
      <c r="BW812" s="1">
        <f t="shared" si="966"/>
        <v>3.0006239781558524</v>
      </c>
      <c r="BX812" s="1">
        <f t="shared" si="967"/>
        <v>3.8354199935888675</v>
      </c>
      <c r="BY812" s="1">
        <f t="shared" si="968"/>
        <v>2.6936231682960492</v>
      </c>
      <c r="BZ812" s="1">
        <f t="shared" si="969"/>
        <v>2.233314279750656</v>
      </c>
      <c r="CA812" s="1">
        <f t="shared" si="970"/>
        <v>2.3760318712277226</v>
      </c>
      <c r="CB812" s="1">
        <f t="shared" si="971"/>
        <v>2.484549729122699</v>
      </c>
      <c r="CC812" s="1">
        <f t="shared" si="972"/>
        <v>2.3585275787674567</v>
      </c>
      <c r="CD812" s="1">
        <f t="shared" si="973"/>
        <v>31.083992351516468</v>
      </c>
      <c r="CE812" s="1">
        <f t="shared" si="974"/>
        <v>2.8743319393594695</v>
      </c>
      <c r="CF812" s="1">
        <f t="shared" si="975"/>
        <v>2.4454679299011683</v>
      </c>
      <c r="CG812" s="1">
        <f t="shared" si="976"/>
        <v>2.6204034570184556</v>
      </c>
      <c r="CH812" s="1">
        <f t="shared" si="977"/>
        <v>2.703594502127932</v>
      </c>
      <c r="CI812" s="1">
        <f t="shared" si="978"/>
        <v>2.8076472461144859</v>
      </c>
      <c r="CJ812" s="1">
        <f t="shared" si="979"/>
        <v>2.8242477329516071</v>
      </c>
      <c r="CK812" s="1">
        <f t="shared" si="980"/>
        <v>2.8346402252134233</v>
      </c>
      <c r="CL812" s="5">
        <f t="shared" si="986"/>
        <v>6</v>
      </c>
      <c r="CN812" s="9">
        <f t="shared" si="987"/>
        <v>2.233314279750656</v>
      </c>
    </row>
    <row r="813" spans="1:92" x14ac:dyDescent="0.2">
      <c r="A813" s="4">
        <v>811</v>
      </c>
      <c r="B813" s="1">
        <v>0.58233763678105799</v>
      </c>
      <c r="C813" s="1">
        <v>35.603000000000002</v>
      </c>
      <c r="D813" s="1">
        <v>30</v>
      </c>
      <c r="E813" s="1">
        <v>27</v>
      </c>
      <c r="F813" s="1">
        <v>43</v>
      </c>
      <c r="G813" s="1">
        <v>7.1206280327565397</v>
      </c>
      <c r="H813" s="1">
        <v>6</v>
      </c>
      <c r="I813">
        <v>1500</v>
      </c>
      <c r="J813">
        <v>185</v>
      </c>
      <c r="K813">
        <v>12.5</v>
      </c>
      <c r="L813" s="1"/>
      <c r="M813" s="2">
        <f t="shared" si="912"/>
        <v>3</v>
      </c>
      <c r="N813" s="2">
        <f t="shared" si="913"/>
        <v>5</v>
      </c>
      <c r="O813" s="2">
        <f t="shared" si="914"/>
        <v>6</v>
      </c>
      <c r="P813" s="2">
        <f t="shared" si="915"/>
        <v>5</v>
      </c>
      <c r="Q813" s="2">
        <f t="shared" si="916"/>
        <v>7</v>
      </c>
      <c r="R813" s="2">
        <f t="shared" si="917"/>
        <v>10</v>
      </c>
      <c r="S813" s="2">
        <f t="shared" si="918"/>
        <v>4</v>
      </c>
      <c r="T813" s="2">
        <f t="shared" si="919"/>
        <v>5</v>
      </c>
      <c r="U813" s="2">
        <f t="shared" si="920"/>
        <v>6</v>
      </c>
      <c r="V813" s="2">
        <f t="shared" si="921"/>
        <v>10</v>
      </c>
      <c r="W813" s="2">
        <f t="shared" si="922"/>
        <v>3</v>
      </c>
      <c r="X813" s="2">
        <f t="shared" si="923"/>
        <v>4</v>
      </c>
      <c r="Y813" s="2">
        <f t="shared" si="924"/>
        <v>1</v>
      </c>
      <c r="Z813" s="2">
        <f t="shared" si="925"/>
        <v>1</v>
      </c>
      <c r="AA813" s="2">
        <f t="shared" si="926"/>
        <v>1</v>
      </c>
      <c r="AB813" s="2">
        <f t="shared" si="927"/>
        <v>1</v>
      </c>
      <c r="AC813" s="2">
        <f t="shared" si="928"/>
        <v>0</v>
      </c>
      <c r="AD813" s="3">
        <f t="shared" si="981"/>
        <v>6</v>
      </c>
      <c r="AE813" s="2">
        <f t="shared" si="929"/>
        <v>6</v>
      </c>
      <c r="AF813" s="2">
        <f t="shared" si="930"/>
        <v>8</v>
      </c>
      <c r="AG813" s="2">
        <f t="shared" si="931"/>
        <v>9</v>
      </c>
      <c r="AH813" s="2">
        <f t="shared" si="932"/>
        <v>8</v>
      </c>
      <c r="AI813" s="2">
        <f t="shared" si="933"/>
        <v>10</v>
      </c>
      <c r="AJ813" s="2">
        <f t="shared" si="934"/>
        <v>13</v>
      </c>
      <c r="AK813" s="2">
        <f t="shared" si="935"/>
        <v>7</v>
      </c>
      <c r="AL813" s="2">
        <f t="shared" si="936"/>
        <v>8</v>
      </c>
      <c r="AM813" s="2">
        <f t="shared" si="937"/>
        <v>8</v>
      </c>
      <c r="AN813" s="2">
        <f t="shared" si="938"/>
        <v>12</v>
      </c>
      <c r="AO813" s="2">
        <f t="shared" si="939"/>
        <v>5</v>
      </c>
      <c r="AP813" s="2">
        <f t="shared" si="940"/>
        <v>6</v>
      </c>
      <c r="AQ813" s="2">
        <f t="shared" si="941"/>
        <v>3</v>
      </c>
      <c r="AR813" s="2">
        <f t="shared" si="942"/>
        <v>2</v>
      </c>
      <c r="AS813" s="2">
        <f t="shared" si="943"/>
        <v>3</v>
      </c>
      <c r="AT813" s="2">
        <f t="shared" si="944"/>
        <v>3</v>
      </c>
      <c r="AU813" s="2">
        <f t="shared" si="945"/>
        <v>2</v>
      </c>
      <c r="AV813" s="3">
        <f t="shared" si="982"/>
        <v>6</v>
      </c>
      <c r="AW813">
        <f t="shared" si="983"/>
        <v>1</v>
      </c>
      <c r="AX813" s="2">
        <f t="shared" si="946"/>
        <v>2</v>
      </c>
      <c r="AY813" s="2">
        <f t="shared" si="947"/>
        <v>4</v>
      </c>
      <c r="AZ813" s="2">
        <f t="shared" si="948"/>
        <v>6</v>
      </c>
      <c r="BA813" s="2">
        <f t="shared" si="949"/>
        <v>4</v>
      </c>
      <c r="BB813" s="2">
        <f t="shared" si="950"/>
        <v>5</v>
      </c>
      <c r="BC813" s="2">
        <f t="shared" si="951"/>
        <v>7</v>
      </c>
      <c r="BD813" s="2">
        <f t="shared" si="952"/>
        <v>2</v>
      </c>
      <c r="BE813" s="2">
        <f t="shared" si="953"/>
        <v>3</v>
      </c>
      <c r="BF813" s="2">
        <f t="shared" si="954"/>
        <v>3</v>
      </c>
      <c r="BG813" s="2">
        <f t="shared" si="955"/>
        <v>6</v>
      </c>
      <c r="BH813" s="2">
        <f t="shared" si="956"/>
        <v>3</v>
      </c>
      <c r="BI813" s="2">
        <f t="shared" si="957"/>
        <v>4</v>
      </c>
      <c r="BJ813" s="2">
        <f t="shared" si="958"/>
        <v>1</v>
      </c>
      <c r="BK813" s="2">
        <f t="shared" si="959"/>
        <v>1</v>
      </c>
      <c r="BL813" s="2">
        <f t="shared" si="960"/>
        <v>1</v>
      </c>
      <c r="BM813" s="2">
        <f t="shared" si="961"/>
        <v>1</v>
      </c>
      <c r="BN813" s="2">
        <f t="shared" si="962"/>
        <v>1</v>
      </c>
      <c r="BO813" s="3">
        <f t="shared" si="984"/>
        <v>6</v>
      </c>
      <c r="BP813">
        <f t="shared" si="985"/>
        <v>1</v>
      </c>
      <c r="BR813">
        <v>3</v>
      </c>
      <c r="BS813">
        <f t="shared" si="963"/>
        <v>2</v>
      </c>
      <c r="BU813" s="1">
        <f t="shared" si="964"/>
        <v>13.434211456497092</v>
      </c>
      <c r="BV813" s="1">
        <f t="shared" si="965"/>
        <v>3.3301673824420823</v>
      </c>
      <c r="BW813" s="1">
        <f t="shared" si="966"/>
        <v>2.9954572595777451</v>
      </c>
      <c r="BX813" s="1">
        <f t="shared" si="967"/>
        <v>3.7602873124140954</v>
      </c>
      <c r="BY813" s="1">
        <f t="shared" si="968"/>
        <v>2.6586599935860074</v>
      </c>
      <c r="BZ813" s="1">
        <f t="shared" si="969"/>
        <v>2.2359970472748736</v>
      </c>
      <c r="CA813" s="1">
        <f t="shared" si="970"/>
        <v>2.3710933982920701</v>
      </c>
      <c r="CB813" s="1">
        <f t="shared" si="971"/>
        <v>2.4837639907787286</v>
      </c>
      <c r="CC813" s="1">
        <f t="shared" si="972"/>
        <v>2.3696166963827903</v>
      </c>
      <c r="CD813" s="1">
        <f t="shared" si="973"/>
        <v>31.083762981784904</v>
      </c>
      <c r="CE813" s="1">
        <f t="shared" si="974"/>
        <v>2.8488031239144069</v>
      </c>
      <c r="CF813" s="1">
        <f t="shared" si="975"/>
        <v>2.4522989282280236</v>
      </c>
      <c r="CG813" s="1">
        <f t="shared" si="976"/>
        <v>2.6313884596498709</v>
      </c>
      <c r="CH813" s="1">
        <f t="shared" si="977"/>
        <v>2.7176208347986086</v>
      </c>
      <c r="CI813" s="1">
        <f t="shared" si="978"/>
        <v>2.8041389637484304</v>
      </c>
      <c r="CJ813" s="1">
        <f t="shared" si="979"/>
        <v>2.8207899099255047</v>
      </c>
      <c r="CK813" s="1">
        <f t="shared" si="980"/>
        <v>2.8310443950477349</v>
      </c>
      <c r="CL813" s="5">
        <f t="shared" si="986"/>
        <v>6</v>
      </c>
      <c r="CN813" s="9">
        <f t="shared" si="987"/>
        <v>2.2359970472748736</v>
      </c>
    </row>
    <row r="814" spans="1:92" x14ac:dyDescent="0.2">
      <c r="A814" s="4">
        <v>812</v>
      </c>
      <c r="B814" s="1">
        <v>0.53800505837133095</v>
      </c>
      <c r="C814" s="1">
        <v>32.085999999999999</v>
      </c>
      <c r="D814" s="1">
        <v>12</v>
      </c>
      <c r="E814" s="1">
        <v>48</v>
      </c>
      <c r="F814" s="1">
        <v>40</v>
      </c>
      <c r="G814" s="1">
        <v>6.8063766451774104</v>
      </c>
      <c r="H814" s="1">
        <v>6</v>
      </c>
      <c r="I814">
        <v>1500</v>
      </c>
      <c r="J814">
        <v>185</v>
      </c>
      <c r="K814">
        <v>12.5</v>
      </c>
      <c r="L814" s="1"/>
      <c r="M814" s="2">
        <f t="shared" si="912"/>
        <v>4</v>
      </c>
      <c r="N814" s="2">
        <f t="shared" si="913"/>
        <v>6</v>
      </c>
      <c r="O814" s="2">
        <f t="shared" si="914"/>
        <v>6</v>
      </c>
      <c r="P814" s="2">
        <f t="shared" si="915"/>
        <v>5</v>
      </c>
      <c r="Q814" s="2">
        <f t="shared" si="916"/>
        <v>8</v>
      </c>
      <c r="R814" s="2">
        <f t="shared" si="917"/>
        <v>9</v>
      </c>
      <c r="S814" s="2">
        <f t="shared" si="918"/>
        <v>4</v>
      </c>
      <c r="T814" s="2">
        <f t="shared" si="919"/>
        <v>5</v>
      </c>
      <c r="U814" s="2">
        <f t="shared" si="920"/>
        <v>7</v>
      </c>
      <c r="V814" s="2">
        <f t="shared" si="921"/>
        <v>8</v>
      </c>
      <c r="W814" s="2">
        <f t="shared" si="922"/>
        <v>3</v>
      </c>
      <c r="X814" s="2">
        <f t="shared" si="923"/>
        <v>4</v>
      </c>
      <c r="Y814" s="2">
        <f t="shared" si="924"/>
        <v>1</v>
      </c>
      <c r="Z814" s="2">
        <f t="shared" si="925"/>
        <v>1</v>
      </c>
      <c r="AA814" s="2">
        <f t="shared" si="926"/>
        <v>1</v>
      </c>
      <c r="AB814" s="2">
        <f t="shared" si="927"/>
        <v>1</v>
      </c>
      <c r="AC814" s="2">
        <f t="shared" si="928"/>
        <v>0</v>
      </c>
      <c r="AD814" s="3">
        <f t="shared" si="981"/>
        <v>6</v>
      </c>
      <c r="AE814" s="2">
        <f t="shared" si="929"/>
        <v>7</v>
      </c>
      <c r="AF814" s="2">
        <f t="shared" si="930"/>
        <v>9</v>
      </c>
      <c r="AG814" s="2">
        <f t="shared" si="931"/>
        <v>9</v>
      </c>
      <c r="AH814" s="2">
        <f t="shared" si="932"/>
        <v>8</v>
      </c>
      <c r="AI814" s="2">
        <f t="shared" si="933"/>
        <v>11</v>
      </c>
      <c r="AJ814" s="2">
        <f t="shared" si="934"/>
        <v>12</v>
      </c>
      <c r="AK814" s="2">
        <f t="shared" si="935"/>
        <v>7</v>
      </c>
      <c r="AL814" s="2">
        <f t="shared" si="936"/>
        <v>8</v>
      </c>
      <c r="AM814" s="2">
        <f t="shared" si="937"/>
        <v>9</v>
      </c>
      <c r="AN814" s="2">
        <f t="shared" si="938"/>
        <v>10</v>
      </c>
      <c r="AO814" s="2">
        <f t="shared" si="939"/>
        <v>5</v>
      </c>
      <c r="AP814" s="2">
        <f t="shared" si="940"/>
        <v>6</v>
      </c>
      <c r="AQ814" s="2">
        <f t="shared" si="941"/>
        <v>3</v>
      </c>
      <c r="AR814" s="2">
        <f t="shared" si="942"/>
        <v>2</v>
      </c>
      <c r="AS814" s="2">
        <f t="shared" si="943"/>
        <v>3</v>
      </c>
      <c r="AT814" s="2">
        <f t="shared" si="944"/>
        <v>3</v>
      </c>
      <c r="AU814" s="2">
        <f t="shared" si="945"/>
        <v>2</v>
      </c>
      <c r="AV814" s="3">
        <f t="shared" si="982"/>
        <v>6</v>
      </c>
      <c r="AW814">
        <f t="shared" si="983"/>
        <v>1</v>
      </c>
      <c r="AX814" s="2">
        <f t="shared" si="946"/>
        <v>3</v>
      </c>
      <c r="AY814" s="2">
        <f t="shared" si="947"/>
        <v>5</v>
      </c>
      <c r="AZ814" s="2">
        <f t="shared" si="948"/>
        <v>6</v>
      </c>
      <c r="BA814" s="2">
        <f t="shared" si="949"/>
        <v>4</v>
      </c>
      <c r="BB814" s="2">
        <f t="shared" si="950"/>
        <v>6</v>
      </c>
      <c r="BC814" s="2">
        <f t="shared" si="951"/>
        <v>6</v>
      </c>
      <c r="BD814" s="2">
        <f t="shared" si="952"/>
        <v>2</v>
      </c>
      <c r="BE814" s="2">
        <f t="shared" si="953"/>
        <v>4</v>
      </c>
      <c r="BF814" s="2">
        <f t="shared" si="954"/>
        <v>4</v>
      </c>
      <c r="BG814" s="2">
        <f t="shared" si="955"/>
        <v>4</v>
      </c>
      <c r="BH814" s="2">
        <f t="shared" si="956"/>
        <v>3</v>
      </c>
      <c r="BI814" s="2">
        <f t="shared" si="957"/>
        <v>4</v>
      </c>
      <c r="BJ814" s="2">
        <f t="shared" si="958"/>
        <v>1</v>
      </c>
      <c r="BK814" s="2">
        <f t="shared" si="959"/>
        <v>1</v>
      </c>
      <c r="BL814" s="2">
        <f t="shared" si="960"/>
        <v>1</v>
      </c>
      <c r="BM814" s="2">
        <f t="shared" si="961"/>
        <v>1</v>
      </c>
      <c r="BN814" s="2">
        <f t="shared" si="962"/>
        <v>1</v>
      </c>
      <c r="BO814" s="3">
        <f t="shared" si="984"/>
        <v>3</v>
      </c>
      <c r="BP814">
        <f t="shared" si="985"/>
        <v>3</v>
      </c>
      <c r="BR814">
        <v>2</v>
      </c>
      <c r="BS814">
        <f t="shared" si="963"/>
        <v>4</v>
      </c>
      <c r="BU814" s="1">
        <f t="shared" si="964"/>
        <v>13.462342414375664</v>
      </c>
      <c r="BV814" s="1">
        <f t="shared" si="965"/>
        <v>3.3704466298560321</v>
      </c>
      <c r="BW814" s="1">
        <f t="shared" si="966"/>
        <v>2.9808936827485351</v>
      </c>
      <c r="BX814" s="1">
        <f t="shared" si="967"/>
        <v>3.8960407463957414</v>
      </c>
      <c r="BY814" s="1">
        <f t="shared" si="968"/>
        <v>2.7241690246689561</v>
      </c>
      <c r="BZ814" s="1">
        <f t="shared" si="969"/>
        <v>2.2457744508088626</v>
      </c>
      <c r="CA814" s="1">
        <f t="shared" si="970"/>
        <v>2.3420180276554201</v>
      </c>
      <c r="CB814" s="1">
        <f t="shared" si="971"/>
        <v>2.5024588795813711</v>
      </c>
      <c r="CC814" s="1">
        <f t="shared" si="972"/>
        <v>2.3978241234713114</v>
      </c>
      <c r="CD814" s="1">
        <f t="shared" si="973"/>
        <v>31.08553769873599</v>
      </c>
      <c r="CE814" s="1">
        <f t="shared" si="974"/>
        <v>2.8904014113591687</v>
      </c>
      <c r="CF814" s="1">
        <f t="shared" si="975"/>
        <v>2.4633664668409185</v>
      </c>
      <c r="CG814" s="1">
        <f t="shared" si="976"/>
        <v>2.6457807624955914</v>
      </c>
      <c r="CH814" s="1">
        <f t="shared" si="977"/>
        <v>2.7496080959360576</v>
      </c>
      <c r="CI814" s="1">
        <f t="shared" si="978"/>
        <v>2.8415143039773696</v>
      </c>
      <c r="CJ814" s="1">
        <f t="shared" si="979"/>
        <v>2.8578926166599472</v>
      </c>
      <c r="CK814" s="1">
        <f t="shared" si="980"/>
        <v>2.8682919561810114</v>
      </c>
      <c r="CL814" s="5">
        <f t="shared" si="986"/>
        <v>6</v>
      </c>
      <c r="CN814" s="9">
        <f t="shared" si="987"/>
        <v>2.2457744508088626</v>
      </c>
    </row>
    <row r="815" spans="1:92" x14ac:dyDescent="0.2">
      <c r="A815" s="4">
        <v>813</v>
      </c>
      <c r="B815" s="1">
        <v>0.39964316912158498</v>
      </c>
      <c r="C815" s="1">
        <v>102.51300000000001</v>
      </c>
      <c r="D815" s="1">
        <v>50</v>
      </c>
      <c r="E815" s="1">
        <v>15</v>
      </c>
      <c r="F815" s="1">
        <v>35</v>
      </c>
      <c r="G815" s="1">
        <v>10.251346521014</v>
      </c>
      <c r="H815" s="1">
        <v>7</v>
      </c>
      <c r="I815">
        <v>1500</v>
      </c>
      <c r="J815">
        <v>185</v>
      </c>
      <c r="K815">
        <v>12.5</v>
      </c>
      <c r="L815" s="1"/>
      <c r="M815" s="2">
        <f t="shared" si="912"/>
        <v>4</v>
      </c>
      <c r="N815" s="2">
        <f t="shared" si="913"/>
        <v>7</v>
      </c>
      <c r="O815" s="2">
        <f t="shared" si="914"/>
        <v>4</v>
      </c>
      <c r="P815" s="2">
        <f t="shared" si="915"/>
        <v>6</v>
      </c>
      <c r="Q815" s="2">
        <f t="shared" si="916"/>
        <v>7</v>
      </c>
      <c r="R815" s="2">
        <f t="shared" si="917"/>
        <v>6</v>
      </c>
      <c r="S815" s="2">
        <f t="shared" si="918"/>
        <v>5</v>
      </c>
      <c r="T815" s="2">
        <f t="shared" si="919"/>
        <v>4</v>
      </c>
      <c r="U815" s="2">
        <f t="shared" si="920"/>
        <v>5</v>
      </c>
      <c r="V815" s="2">
        <f t="shared" si="921"/>
        <v>6</v>
      </c>
      <c r="W815" s="2">
        <f t="shared" si="922"/>
        <v>3</v>
      </c>
      <c r="X815" s="2">
        <f t="shared" si="923"/>
        <v>3</v>
      </c>
      <c r="Y815" s="2">
        <f t="shared" si="924"/>
        <v>1</v>
      </c>
      <c r="Z815" s="2">
        <f t="shared" si="925"/>
        <v>1</v>
      </c>
      <c r="AA815" s="2">
        <f t="shared" si="926"/>
        <v>1</v>
      </c>
      <c r="AB815" s="2">
        <f t="shared" si="927"/>
        <v>1</v>
      </c>
      <c r="AC815" s="2">
        <f t="shared" si="928"/>
        <v>0</v>
      </c>
      <c r="AD815" s="3">
        <f t="shared" si="981"/>
        <v>2</v>
      </c>
      <c r="AE815" s="2">
        <f t="shared" si="929"/>
        <v>7</v>
      </c>
      <c r="AF815" s="2">
        <f t="shared" si="930"/>
        <v>10</v>
      </c>
      <c r="AG815" s="2">
        <f t="shared" si="931"/>
        <v>7</v>
      </c>
      <c r="AH815" s="2">
        <f t="shared" si="932"/>
        <v>9</v>
      </c>
      <c r="AI815" s="2">
        <f t="shared" si="933"/>
        <v>10</v>
      </c>
      <c r="AJ815" s="2">
        <f t="shared" si="934"/>
        <v>9</v>
      </c>
      <c r="AK815" s="2">
        <f t="shared" si="935"/>
        <v>8</v>
      </c>
      <c r="AL815" s="2">
        <f t="shared" si="936"/>
        <v>7</v>
      </c>
      <c r="AM815" s="2">
        <f t="shared" si="937"/>
        <v>7</v>
      </c>
      <c r="AN815" s="2">
        <f t="shared" si="938"/>
        <v>8</v>
      </c>
      <c r="AO815" s="2">
        <f t="shared" si="939"/>
        <v>5</v>
      </c>
      <c r="AP815" s="2">
        <f t="shared" si="940"/>
        <v>5</v>
      </c>
      <c r="AQ815" s="2">
        <f t="shared" si="941"/>
        <v>3</v>
      </c>
      <c r="AR815" s="2">
        <f t="shared" si="942"/>
        <v>2</v>
      </c>
      <c r="AS815" s="2">
        <f t="shared" si="943"/>
        <v>3</v>
      </c>
      <c r="AT815" s="2">
        <f t="shared" si="944"/>
        <v>3</v>
      </c>
      <c r="AU815" s="2">
        <f t="shared" si="945"/>
        <v>2</v>
      </c>
      <c r="AV815" s="3">
        <f t="shared" si="982"/>
        <v>2</v>
      </c>
      <c r="AW815">
        <f t="shared" si="983"/>
        <v>2</v>
      </c>
      <c r="AX815" s="2">
        <f t="shared" si="946"/>
        <v>4</v>
      </c>
      <c r="AY815" s="2">
        <f t="shared" si="947"/>
        <v>6</v>
      </c>
      <c r="AZ815" s="2">
        <f t="shared" si="948"/>
        <v>4</v>
      </c>
      <c r="BA815" s="2">
        <f t="shared" si="949"/>
        <v>4</v>
      </c>
      <c r="BB815" s="2">
        <f t="shared" si="950"/>
        <v>4</v>
      </c>
      <c r="BC815" s="2">
        <f t="shared" si="951"/>
        <v>3</v>
      </c>
      <c r="BD815" s="2">
        <f t="shared" si="952"/>
        <v>4</v>
      </c>
      <c r="BE815" s="2">
        <f t="shared" si="953"/>
        <v>2</v>
      </c>
      <c r="BF815" s="2">
        <f t="shared" si="954"/>
        <v>2</v>
      </c>
      <c r="BG815" s="2">
        <f t="shared" si="955"/>
        <v>2</v>
      </c>
      <c r="BH815" s="2">
        <f t="shared" si="956"/>
        <v>4</v>
      </c>
      <c r="BI815" s="2">
        <f t="shared" si="957"/>
        <v>2</v>
      </c>
      <c r="BJ815" s="2">
        <f t="shared" si="958"/>
        <v>1</v>
      </c>
      <c r="BK815" s="2">
        <f t="shared" si="959"/>
        <v>1</v>
      </c>
      <c r="BL815" s="2">
        <f t="shared" si="960"/>
        <v>1</v>
      </c>
      <c r="BM815" s="2">
        <f t="shared" si="961"/>
        <v>1</v>
      </c>
      <c r="BN815" s="2">
        <f t="shared" si="962"/>
        <v>1</v>
      </c>
      <c r="BO815" s="3">
        <f t="shared" si="984"/>
        <v>2</v>
      </c>
      <c r="BP815">
        <f t="shared" si="985"/>
        <v>1</v>
      </c>
      <c r="BR815">
        <v>2</v>
      </c>
      <c r="BS815">
        <f t="shared" si="963"/>
        <v>1</v>
      </c>
      <c r="BU815" s="1">
        <f t="shared" si="964"/>
        <v>13.267775722225259</v>
      </c>
      <c r="BV815" s="1">
        <f t="shared" si="965"/>
        <v>3.0768375968310178</v>
      </c>
      <c r="BW815" s="1">
        <f t="shared" si="966"/>
        <v>3.0090389769557584</v>
      </c>
      <c r="BX815" s="1">
        <f t="shared" si="967"/>
        <v>2.9987571592078877</v>
      </c>
      <c r="BY815" s="1">
        <f t="shared" si="968"/>
        <v>2.4212075839919289</v>
      </c>
      <c r="BZ815" s="1">
        <f t="shared" si="969"/>
        <v>2.4192013535120931</v>
      </c>
      <c r="CA815" s="1">
        <f t="shared" si="970"/>
        <v>2.4030000589032032</v>
      </c>
      <c r="CB815" s="1">
        <f t="shared" si="971"/>
        <v>2.7200439162022145</v>
      </c>
      <c r="CC815" s="1">
        <f t="shared" si="972"/>
        <v>2.6547144744540834</v>
      </c>
      <c r="CD815" s="1">
        <f t="shared" si="973"/>
        <v>31.092751327831984</v>
      </c>
      <c r="CE815" s="1">
        <f t="shared" si="974"/>
        <v>2.5571553141395906</v>
      </c>
      <c r="CF815" s="1">
        <f t="shared" si="975"/>
        <v>2.5265803391418151</v>
      </c>
      <c r="CG815" s="1">
        <f t="shared" si="976"/>
        <v>2.8177766490786156</v>
      </c>
      <c r="CH815" s="1">
        <f t="shared" si="977"/>
        <v>2.9983989887916049</v>
      </c>
      <c r="CI815" s="1">
        <f t="shared" si="978"/>
        <v>3.0616135749448228</v>
      </c>
      <c r="CJ815" s="1">
        <f t="shared" si="979"/>
        <v>3.0772106039020724</v>
      </c>
      <c r="CK815" s="1">
        <f t="shared" si="980"/>
        <v>3.0825349157139463</v>
      </c>
      <c r="CL815" s="5">
        <f t="shared" si="986"/>
        <v>7</v>
      </c>
      <c r="CN815" s="9">
        <f t="shared" si="987"/>
        <v>2.4030000589032032</v>
      </c>
    </row>
    <row r="816" spans="1:92" x14ac:dyDescent="0.2">
      <c r="A816" s="4">
        <v>814</v>
      </c>
      <c r="B816" s="1">
        <v>0.35144701123335398</v>
      </c>
      <c r="C816" s="1">
        <v>1.304</v>
      </c>
      <c r="D816" s="1">
        <v>66</v>
      </c>
      <c r="E816" s="1">
        <v>10</v>
      </c>
      <c r="F816" s="1">
        <v>24</v>
      </c>
      <c r="G816" s="1">
        <v>10.9693581426476</v>
      </c>
      <c r="H816" s="1">
        <v>7</v>
      </c>
      <c r="I816">
        <v>1500</v>
      </c>
      <c r="J816">
        <v>185</v>
      </c>
      <c r="K816">
        <v>12.5</v>
      </c>
      <c r="L816" s="1"/>
      <c r="M816" s="2">
        <f t="shared" si="912"/>
        <v>2</v>
      </c>
      <c r="N816" s="2">
        <f t="shared" si="913"/>
        <v>8</v>
      </c>
      <c r="O816" s="2">
        <f t="shared" si="914"/>
        <v>5</v>
      </c>
      <c r="P816" s="2">
        <f t="shared" si="915"/>
        <v>5</v>
      </c>
      <c r="Q816" s="2">
        <f t="shared" si="916"/>
        <v>7</v>
      </c>
      <c r="R816" s="2">
        <f t="shared" si="917"/>
        <v>5</v>
      </c>
      <c r="S816" s="2">
        <f t="shared" si="918"/>
        <v>8</v>
      </c>
      <c r="T816" s="2">
        <f t="shared" si="919"/>
        <v>3</v>
      </c>
      <c r="U816" s="2">
        <f t="shared" si="920"/>
        <v>5</v>
      </c>
      <c r="V816" s="2">
        <f t="shared" si="921"/>
        <v>6</v>
      </c>
      <c r="W816" s="2">
        <f t="shared" si="922"/>
        <v>3</v>
      </c>
      <c r="X816" s="2">
        <f t="shared" si="923"/>
        <v>3</v>
      </c>
      <c r="Y816" s="2">
        <f t="shared" si="924"/>
        <v>1</v>
      </c>
      <c r="Z816" s="2">
        <f t="shared" si="925"/>
        <v>1</v>
      </c>
      <c r="AA816" s="2">
        <f t="shared" si="926"/>
        <v>1</v>
      </c>
      <c r="AB816" s="2">
        <f t="shared" si="927"/>
        <v>1</v>
      </c>
      <c r="AC816" s="2">
        <f t="shared" si="928"/>
        <v>0</v>
      </c>
      <c r="AD816" s="3">
        <f t="shared" si="981"/>
        <v>2</v>
      </c>
      <c r="AE816" s="2">
        <f t="shared" si="929"/>
        <v>5</v>
      </c>
      <c r="AF816" s="2">
        <f t="shared" si="930"/>
        <v>11</v>
      </c>
      <c r="AG816" s="2">
        <f t="shared" si="931"/>
        <v>8</v>
      </c>
      <c r="AH816" s="2">
        <f t="shared" si="932"/>
        <v>8</v>
      </c>
      <c r="AI816" s="2">
        <f t="shared" si="933"/>
        <v>10</v>
      </c>
      <c r="AJ816" s="2">
        <f t="shared" si="934"/>
        <v>8</v>
      </c>
      <c r="AK816" s="2">
        <f t="shared" si="935"/>
        <v>11</v>
      </c>
      <c r="AL816" s="2">
        <f t="shared" si="936"/>
        <v>6</v>
      </c>
      <c r="AM816" s="2">
        <f t="shared" si="937"/>
        <v>7</v>
      </c>
      <c r="AN816" s="2">
        <f t="shared" si="938"/>
        <v>8</v>
      </c>
      <c r="AO816" s="2">
        <f t="shared" si="939"/>
        <v>5</v>
      </c>
      <c r="AP816" s="2">
        <f t="shared" si="940"/>
        <v>5</v>
      </c>
      <c r="AQ816" s="2">
        <f t="shared" si="941"/>
        <v>3</v>
      </c>
      <c r="AR816" s="2">
        <f t="shared" si="942"/>
        <v>2</v>
      </c>
      <c r="AS816" s="2">
        <f t="shared" si="943"/>
        <v>3</v>
      </c>
      <c r="AT816" s="2">
        <f t="shared" si="944"/>
        <v>3</v>
      </c>
      <c r="AU816" s="2">
        <f t="shared" si="945"/>
        <v>2</v>
      </c>
      <c r="AV816" s="3">
        <f t="shared" si="982"/>
        <v>2</v>
      </c>
      <c r="AW816">
        <f t="shared" si="983"/>
        <v>2</v>
      </c>
      <c r="AX816" s="2">
        <f t="shared" si="946"/>
        <v>2</v>
      </c>
      <c r="AY816" s="2">
        <f t="shared" si="947"/>
        <v>7</v>
      </c>
      <c r="AZ816" s="2">
        <f t="shared" si="948"/>
        <v>6</v>
      </c>
      <c r="BA816" s="2">
        <f t="shared" si="949"/>
        <v>3</v>
      </c>
      <c r="BB816" s="2">
        <f t="shared" si="950"/>
        <v>4</v>
      </c>
      <c r="BC816" s="2">
        <f t="shared" si="951"/>
        <v>2</v>
      </c>
      <c r="BD816" s="2">
        <f t="shared" si="952"/>
        <v>7</v>
      </c>
      <c r="BE816" s="2">
        <f t="shared" si="953"/>
        <v>2</v>
      </c>
      <c r="BF816" s="2">
        <f t="shared" si="954"/>
        <v>2</v>
      </c>
      <c r="BG816" s="2">
        <f t="shared" si="955"/>
        <v>2</v>
      </c>
      <c r="BH816" s="2">
        <f t="shared" si="956"/>
        <v>4</v>
      </c>
      <c r="BI816" s="2">
        <f t="shared" si="957"/>
        <v>2</v>
      </c>
      <c r="BJ816" s="2">
        <f t="shared" si="958"/>
        <v>1</v>
      </c>
      <c r="BK816" s="2">
        <f t="shared" si="959"/>
        <v>1</v>
      </c>
      <c r="BL816" s="2">
        <f t="shared" si="960"/>
        <v>1</v>
      </c>
      <c r="BM816" s="2">
        <f t="shared" si="961"/>
        <v>1</v>
      </c>
      <c r="BN816" s="2">
        <f t="shared" si="962"/>
        <v>1</v>
      </c>
      <c r="BO816" s="3">
        <f t="shared" si="984"/>
        <v>2</v>
      </c>
      <c r="BP816">
        <f t="shared" si="985"/>
        <v>2</v>
      </c>
      <c r="BR816">
        <v>3</v>
      </c>
      <c r="BS816">
        <f t="shared" si="963"/>
        <v>1</v>
      </c>
      <c r="BU816" s="1">
        <f t="shared" si="964"/>
        <v>13.223251331270665</v>
      </c>
      <c r="BV816" s="1">
        <f t="shared" si="965"/>
        <v>2.8966632502553926</v>
      </c>
      <c r="BW816" s="1">
        <f t="shared" si="966"/>
        <v>2.8504193591976286</v>
      </c>
      <c r="BX816" s="1">
        <f t="shared" si="967"/>
        <v>2.7796163998121384</v>
      </c>
      <c r="BY816" s="1">
        <f t="shared" si="968"/>
        <v>2.3199893744349045</v>
      </c>
      <c r="BZ816" s="1">
        <f t="shared" si="969"/>
        <v>2.3953799607972663</v>
      </c>
      <c r="CA816" s="1">
        <f t="shared" si="970"/>
        <v>2.1988093718605088</v>
      </c>
      <c r="CB816" s="1">
        <f t="shared" si="971"/>
        <v>2.8046793544145392</v>
      </c>
      <c r="CC816" s="1">
        <f t="shared" si="972"/>
        <v>2.7709708076019539</v>
      </c>
      <c r="CD816" s="1">
        <f t="shared" si="973"/>
        <v>31.093363147646723</v>
      </c>
      <c r="CE816" s="1">
        <f t="shared" si="974"/>
        <v>2.3779154683863206</v>
      </c>
      <c r="CF816" s="1">
        <f t="shared" si="975"/>
        <v>2.4684287096034851</v>
      </c>
      <c r="CG816" s="1">
        <f t="shared" si="976"/>
        <v>2.7987873830971339</v>
      </c>
      <c r="CH816" s="1">
        <f t="shared" si="977"/>
        <v>3.1463432969574745</v>
      </c>
      <c r="CI816" s="1">
        <f t="shared" si="978"/>
        <v>3.2008564538927136</v>
      </c>
      <c r="CJ816" s="1">
        <f t="shared" si="979"/>
        <v>3.2158267887591481</v>
      </c>
      <c r="CK816" s="1">
        <f t="shared" si="980"/>
        <v>3.2206770852348696</v>
      </c>
      <c r="CL816" s="5">
        <f t="shared" si="986"/>
        <v>7</v>
      </c>
      <c r="CN816" s="9">
        <f t="shared" si="987"/>
        <v>2.1988093718605088</v>
      </c>
    </row>
    <row r="817" spans="1:92" x14ac:dyDescent="0.2">
      <c r="A817" s="4">
        <v>815</v>
      </c>
      <c r="B817" s="1">
        <v>0.4671256630733</v>
      </c>
      <c r="C817" s="1">
        <v>44.203000000000003</v>
      </c>
      <c r="D817" s="1">
        <v>68</v>
      </c>
      <c r="E817" s="1">
        <v>6</v>
      </c>
      <c r="F817" s="1">
        <v>26</v>
      </c>
      <c r="G817" s="1">
        <v>9.8840776464651405</v>
      </c>
      <c r="H817" s="1">
        <v>7</v>
      </c>
      <c r="I817">
        <v>1500</v>
      </c>
      <c r="J817">
        <v>0.15</v>
      </c>
      <c r="K817">
        <v>37.5</v>
      </c>
      <c r="L817" s="1"/>
      <c r="M817" s="2">
        <f t="shared" si="912"/>
        <v>3</v>
      </c>
      <c r="N817" s="2">
        <f t="shared" si="913"/>
        <v>6</v>
      </c>
      <c r="O817" s="2">
        <f t="shared" si="914"/>
        <v>6</v>
      </c>
      <c r="P817" s="2">
        <f t="shared" si="915"/>
        <v>5</v>
      </c>
      <c r="Q817" s="2">
        <f t="shared" si="916"/>
        <v>6</v>
      </c>
      <c r="R817" s="2">
        <f t="shared" si="917"/>
        <v>6</v>
      </c>
      <c r="S817" s="2">
        <f t="shared" si="918"/>
        <v>7</v>
      </c>
      <c r="T817" s="2">
        <f t="shared" si="919"/>
        <v>4</v>
      </c>
      <c r="U817" s="2">
        <f t="shared" si="920"/>
        <v>6</v>
      </c>
      <c r="V817" s="2">
        <f t="shared" si="921"/>
        <v>6</v>
      </c>
      <c r="W817" s="2">
        <f t="shared" si="922"/>
        <v>4</v>
      </c>
      <c r="X817" s="2">
        <f t="shared" si="923"/>
        <v>4</v>
      </c>
      <c r="Y817" s="2">
        <f t="shared" si="924"/>
        <v>2</v>
      </c>
      <c r="Z817" s="2">
        <f t="shared" si="925"/>
        <v>2</v>
      </c>
      <c r="AA817" s="2">
        <f t="shared" si="926"/>
        <v>1</v>
      </c>
      <c r="AB817" s="2">
        <f t="shared" si="927"/>
        <v>2</v>
      </c>
      <c r="AC817" s="2">
        <f t="shared" si="928"/>
        <v>1</v>
      </c>
      <c r="AD817" s="3">
        <f t="shared" si="981"/>
        <v>7</v>
      </c>
      <c r="AE817" s="2">
        <f t="shared" si="929"/>
        <v>6</v>
      </c>
      <c r="AF817" s="2">
        <f t="shared" si="930"/>
        <v>9</v>
      </c>
      <c r="AG817" s="2">
        <f t="shared" si="931"/>
        <v>9</v>
      </c>
      <c r="AH817" s="2">
        <f t="shared" si="932"/>
        <v>8</v>
      </c>
      <c r="AI817" s="2">
        <f t="shared" si="933"/>
        <v>8</v>
      </c>
      <c r="AJ817" s="2">
        <f t="shared" si="934"/>
        <v>8</v>
      </c>
      <c r="AK817" s="2">
        <f t="shared" si="935"/>
        <v>9</v>
      </c>
      <c r="AL817" s="2">
        <f t="shared" si="936"/>
        <v>7</v>
      </c>
      <c r="AM817" s="2">
        <f t="shared" si="937"/>
        <v>8</v>
      </c>
      <c r="AN817" s="2">
        <f t="shared" si="938"/>
        <v>8</v>
      </c>
      <c r="AO817" s="2">
        <f t="shared" si="939"/>
        <v>6</v>
      </c>
      <c r="AP817" s="2">
        <f t="shared" si="940"/>
        <v>6</v>
      </c>
      <c r="AQ817" s="2">
        <f t="shared" si="941"/>
        <v>4</v>
      </c>
      <c r="AR817" s="2">
        <f t="shared" si="942"/>
        <v>3</v>
      </c>
      <c r="AS817" s="2">
        <f t="shared" si="943"/>
        <v>3</v>
      </c>
      <c r="AT817" s="2">
        <f t="shared" si="944"/>
        <v>4</v>
      </c>
      <c r="AU817" s="2">
        <f t="shared" si="945"/>
        <v>3</v>
      </c>
      <c r="AV817" s="3">
        <f t="shared" si="982"/>
        <v>2</v>
      </c>
      <c r="AW817">
        <f t="shared" si="983"/>
        <v>3</v>
      </c>
      <c r="AX817" s="2">
        <f t="shared" si="946"/>
        <v>3</v>
      </c>
      <c r="AY817" s="2">
        <f t="shared" si="947"/>
        <v>6</v>
      </c>
      <c r="AZ817" s="2">
        <f t="shared" si="948"/>
        <v>7</v>
      </c>
      <c r="BA817" s="2">
        <f t="shared" si="949"/>
        <v>4</v>
      </c>
      <c r="BB817" s="2">
        <f t="shared" si="950"/>
        <v>3</v>
      </c>
      <c r="BC817" s="2">
        <f t="shared" si="951"/>
        <v>3</v>
      </c>
      <c r="BD817" s="2">
        <f t="shared" si="952"/>
        <v>6</v>
      </c>
      <c r="BE817" s="2">
        <f t="shared" si="953"/>
        <v>4</v>
      </c>
      <c r="BF817" s="2">
        <f t="shared" si="954"/>
        <v>4</v>
      </c>
      <c r="BG817" s="2">
        <f t="shared" si="955"/>
        <v>3</v>
      </c>
      <c r="BH817" s="2">
        <f t="shared" si="956"/>
        <v>5</v>
      </c>
      <c r="BI817" s="2">
        <f t="shared" si="957"/>
        <v>4</v>
      </c>
      <c r="BJ817" s="2">
        <f t="shared" si="958"/>
        <v>3</v>
      </c>
      <c r="BK817" s="2">
        <f t="shared" si="959"/>
        <v>2</v>
      </c>
      <c r="BL817" s="2">
        <f t="shared" si="960"/>
        <v>2</v>
      </c>
      <c r="BM817" s="2">
        <f t="shared" si="961"/>
        <v>3</v>
      </c>
      <c r="BN817" s="2">
        <f t="shared" si="962"/>
        <v>2</v>
      </c>
      <c r="BO817" s="3">
        <f t="shared" si="984"/>
        <v>3</v>
      </c>
      <c r="BP817">
        <f t="shared" si="985"/>
        <v>1</v>
      </c>
      <c r="BR817">
        <v>2</v>
      </c>
      <c r="BS817">
        <f t="shared" si="963"/>
        <v>1</v>
      </c>
      <c r="BU817" s="1">
        <f t="shared" si="964"/>
        <v>4.4356527633684015</v>
      </c>
      <c r="BV817" s="1">
        <f t="shared" si="965"/>
        <v>2.1072910357624335</v>
      </c>
      <c r="BW817" s="1">
        <f t="shared" si="966"/>
        <v>1.9917694548465599</v>
      </c>
      <c r="BX817" s="1">
        <f t="shared" si="967"/>
        <v>2.6905193973822525</v>
      </c>
      <c r="BY817" s="1">
        <f t="shared" si="968"/>
        <v>2.2639139400782375</v>
      </c>
      <c r="BZ817" s="1">
        <f t="shared" si="969"/>
        <v>2.2019853894004249</v>
      </c>
      <c r="CA817" s="1">
        <f t="shared" si="970"/>
        <v>2.3077315365169189</v>
      </c>
      <c r="CB817" s="1">
        <f t="shared" si="971"/>
        <v>2.2181237986425941</v>
      </c>
      <c r="CC817" s="1">
        <f t="shared" si="972"/>
        <v>2.3944484218482223</v>
      </c>
      <c r="CD817" s="1">
        <f t="shared" si="973"/>
        <v>9.8860761362213481</v>
      </c>
      <c r="CE817" s="1">
        <f t="shared" si="974"/>
        <v>2.3700628956668406</v>
      </c>
      <c r="CF817" s="1">
        <f t="shared" si="975"/>
        <v>2.2826373882001127</v>
      </c>
      <c r="CG817" s="1">
        <f t="shared" si="976"/>
        <v>2.5780739232462806</v>
      </c>
      <c r="CH817" s="1">
        <f t="shared" si="977"/>
        <v>2.6913632619216177</v>
      </c>
      <c r="CI817" s="1">
        <f t="shared" si="978"/>
        <v>2.761631515787458</v>
      </c>
      <c r="CJ817" s="1">
        <f t="shared" si="979"/>
        <v>2.8578248932970487</v>
      </c>
      <c r="CK817" s="1">
        <f t="shared" si="980"/>
        <v>2.8042980890409783</v>
      </c>
      <c r="CL817" s="5">
        <f t="shared" si="986"/>
        <v>3</v>
      </c>
      <c r="CN817" s="9">
        <f t="shared" si="987"/>
        <v>1.9917694548465599</v>
      </c>
    </row>
    <row r="818" spans="1:92" x14ac:dyDescent="0.2">
      <c r="A818" s="4">
        <v>816</v>
      </c>
      <c r="B818" s="1">
        <v>0.32228481980312601</v>
      </c>
      <c r="C818" s="1">
        <v>4.7009999999999996</v>
      </c>
      <c r="D818" s="1">
        <v>66</v>
      </c>
      <c r="E818" s="1">
        <v>15</v>
      </c>
      <c r="F818" s="1">
        <v>19</v>
      </c>
      <c r="G818" s="1">
        <v>11.635272013088899</v>
      </c>
      <c r="H818" s="1">
        <v>7</v>
      </c>
      <c r="I818">
        <v>1500</v>
      </c>
      <c r="J818">
        <v>0.15</v>
      </c>
      <c r="K818">
        <v>37.5</v>
      </c>
      <c r="L818" s="1"/>
      <c r="M818" s="2">
        <f t="shared" si="912"/>
        <v>3</v>
      </c>
      <c r="N818" s="2">
        <f t="shared" si="913"/>
        <v>8</v>
      </c>
      <c r="O818" s="2">
        <f t="shared" si="914"/>
        <v>5</v>
      </c>
      <c r="P818" s="2">
        <f t="shared" si="915"/>
        <v>5</v>
      </c>
      <c r="Q818" s="2">
        <f t="shared" si="916"/>
        <v>6</v>
      </c>
      <c r="R818" s="2">
        <f t="shared" si="917"/>
        <v>5</v>
      </c>
      <c r="S818" s="2">
        <f t="shared" si="918"/>
        <v>7</v>
      </c>
      <c r="T818" s="2">
        <f t="shared" si="919"/>
        <v>4</v>
      </c>
      <c r="U818" s="2">
        <f t="shared" si="920"/>
        <v>5</v>
      </c>
      <c r="V818" s="2">
        <f t="shared" si="921"/>
        <v>6</v>
      </c>
      <c r="W818" s="2">
        <f t="shared" si="922"/>
        <v>3</v>
      </c>
      <c r="X818" s="2">
        <f t="shared" si="923"/>
        <v>3</v>
      </c>
      <c r="Y818" s="2">
        <f t="shared" si="924"/>
        <v>1</v>
      </c>
      <c r="Z818" s="2">
        <f t="shared" si="925"/>
        <v>1</v>
      </c>
      <c r="AA818" s="2">
        <f t="shared" si="926"/>
        <v>1</v>
      </c>
      <c r="AB818" s="2">
        <f t="shared" si="927"/>
        <v>1</v>
      </c>
      <c r="AC818" s="2">
        <f t="shared" si="928"/>
        <v>0</v>
      </c>
      <c r="AD818" s="3">
        <f t="shared" si="981"/>
        <v>2</v>
      </c>
      <c r="AE818" s="2">
        <f t="shared" si="929"/>
        <v>6</v>
      </c>
      <c r="AF818" s="2">
        <f t="shared" si="930"/>
        <v>11</v>
      </c>
      <c r="AG818" s="2">
        <f t="shared" si="931"/>
        <v>8</v>
      </c>
      <c r="AH818" s="2">
        <f t="shared" si="932"/>
        <v>8</v>
      </c>
      <c r="AI818" s="2">
        <f t="shared" si="933"/>
        <v>8</v>
      </c>
      <c r="AJ818" s="2">
        <f t="shared" si="934"/>
        <v>7</v>
      </c>
      <c r="AK818" s="2">
        <f t="shared" si="935"/>
        <v>9</v>
      </c>
      <c r="AL818" s="2">
        <f t="shared" si="936"/>
        <v>7</v>
      </c>
      <c r="AM818" s="2">
        <f t="shared" si="937"/>
        <v>7</v>
      </c>
      <c r="AN818" s="2">
        <f t="shared" si="938"/>
        <v>8</v>
      </c>
      <c r="AO818" s="2">
        <f t="shared" si="939"/>
        <v>5</v>
      </c>
      <c r="AP818" s="2">
        <f t="shared" si="940"/>
        <v>5</v>
      </c>
      <c r="AQ818" s="2">
        <f t="shared" si="941"/>
        <v>3</v>
      </c>
      <c r="AR818" s="2">
        <f t="shared" si="942"/>
        <v>2</v>
      </c>
      <c r="AS818" s="2">
        <f t="shared" si="943"/>
        <v>3</v>
      </c>
      <c r="AT818" s="2">
        <f t="shared" si="944"/>
        <v>3</v>
      </c>
      <c r="AU818" s="2">
        <f t="shared" si="945"/>
        <v>2</v>
      </c>
      <c r="AV818" s="3">
        <f t="shared" si="982"/>
        <v>2</v>
      </c>
      <c r="AW818">
        <f t="shared" si="983"/>
        <v>1</v>
      </c>
      <c r="AX818" s="2">
        <f t="shared" si="946"/>
        <v>4</v>
      </c>
      <c r="AY818" s="2">
        <f t="shared" si="947"/>
        <v>8</v>
      </c>
      <c r="AZ818" s="2">
        <f t="shared" si="948"/>
        <v>6</v>
      </c>
      <c r="BA818" s="2">
        <f t="shared" si="949"/>
        <v>4</v>
      </c>
      <c r="BB818" s="2">
        <f t="shared" si="950"/>
        <v>3</v>
      </c>
      <c r="BC818" s="2">
        <f t="shared" si="951"/>
        <v>2</v>
      </c>
      <c r="BD818" s="2">
        <f t="shared" si="952"/>
        <v>6</v>
      </c>
      <c r="BE818" s="2">
        <f t="shared" si="953"/>
        <v>3</v>
      </c>
      <c r="BF818" s="2">
        <f t="shared" si="954"/>
        <v>3</v>
      </c>
      <c r="BG818" s="2">
        <f t="shared" si="955"/>
        <v>3</v>
      </c>
      <c r="BH818" s="2">
        <f t="shared" si="956"/>
        <v>5</v>
      </c>
      <c r="BI818" s="2">
        <f t="shared" si="957"/>
        <v>3</v>
      </c>
      <c r="BJ818" s="2">
        <f t="shared" si="958"/>
        <v>2</v>
      </c>
      <c r="BK818" s="2">
        <f t="shared" si="959"/>
        <v>2</v>
      </c>
      <c r="BL818" s="2">
        <f t="shared" si="960"/>
        <v>2</v>
      </c>
      <c r="BM818" s="2">
        <f t="shared" si="961"/>
        <v>2</v>
      </c>
      <c r="BN818" s="2">
        <f t="shared" si="962"/>
        <v>1</v>
      </c>
      <c r="BO818" s="3">
        <f t="shared" si="984"/>
        <v>2</v>
      </c>
      <c r="BP818">
        <f t="shared" si="985"/>
        <v>1</v>
      </c>
      <c r="BR818">
        <v>3</v>
      </c>
      <c r="BS818">
        <f t="shared" si="963"/>
        <v>6</v>
      </c>
      <c r="BU818" s="1">
        <f t="shared" si="964"/>
        <v>4.2477308307276411</v>
      </c>
      <c r="BV818" s="1">
        <f t="shared" si="965"/>
        <v>1.97268837070498</v>
      </c>
      <c r="BW818" s="1">
        <f t="shared" si="966"/>
        <v>1.9425628685121061</v>
      </c>
      <c r="BX818" s="1">
        <f t="shared" si="967"/>
        <v>2.5109550614780063</v>
      </c>
      <c r="BY818" s="1">
        <f t="shared" si="968"/>
        <v>2.3551486201798726</v>
      </c>
      <c r="BZ818" s="1">
        <f t="shared" si="969"/>
        <v>2.4875692581966491</v>
      </c>
      <c r="CA818" s="1">
        <f t="shared" si="970"/>
        <v>2.2093262499920465</v>
      </c>
      <c r="CB818" s="1">
        <f t="shared" si="971"/>
        <v>2.6485517950287445</v>
      </c>
      <c r="CC818" s="1">
        <f t="shared" si="972"/>
        <v>2.8461840778058898</v>
      </c>
      <c r="CD818" s="1">
        <f t="shared" si="973"/>
        <v>9.9532051361624969</v>
      </c>
      <c r="CE818" s="1">
        <f t="shared" si="974"/>
        <v>2.1362660253921049</v>
      </c>
      <c r="CF818" s="1">
        <f t="shared" si="975"/>
        <v>2.43714512359022</v>
      </c>
      <c r="CG818" s="1">
        <f t="shared" si="976"/>
        <v>2.8508605304597334</v>
      </c>
      <c r="CH818" s="1">
        <f t="shared" si="977"/>
        <v>3.1540728265450686</v>
      </c>
      <c r="CI818" s="1">
        <f t="shared" si="978"/>
        <v>3.2408631878377423</v>
      </c>
      <c r="CJ818" s="1">
        <f t="shared" si="979"/>
        <v>3.3233257483358969</v>
      </c>
      <c r="CK818" s="1">
        <f t="shared" si="980"/>
        <v>3.2768363381765311</v>
      </c>
      <c r="CL818" s="5">
        <f t="shared" si="986"/>
        <v>3</v>
      </c>
      <c r="CN818" s="9">
        <f t="shared" si="987"/>
        <v>1.9425628685121061</v>
      </c>
    </row>
    <row r="819" spans="1:92" x14ac:dyDescent="0.2">
      <c r="A819" s="4">
        <v>817</v>
      </c>
      <c r="B819" s="1">
        <v>0.49682778806946298</v>
      </c>
      <c r="C819" s="1">
        <v>2.5209999999999999</v>
      </c>
      <c r="D819" s="1">
        <v>0</v>
      </c>
      <c r="E819" s="1">
        <v>26</v>
      </c>
      <c r="F819" s="1">
        <v>74</v>
      </c>
      <c r="G819" s="1">
        <v>6.4168040782800304</v>
      </c>
      <c r="H819" s="1">
        <v>6</v>
      </c>
      <c r="I819">
        <v>1500</v>
      </c>
      <c r="J819">
        <v>0.15</v>
      </c>
      <c r="K819">
        <v>37.5</v>
      </c>
      <c r="L819" s="1"/>
      <c r="M819" s="2">
        <f t="shared" si="912"/>
        <v>3</v>
      </c>
      <c r="N819" s="2">
        <f t="shared" si="913"/>
        <v>5</v>
      </c>
      <c r="O819" s="2">
        <f t="shared" si="914"/>
        <v>6</v>
      </c>
      <c r="P819" s="2">
        <f t="shared" si="915"/>
        <v>4</v>
      </c>
      <c r="Q819" s="2">
        <f t="shared" si="916"/>
        <v>6</v>
      </c>
      <c r="R819" s="2">
        <f t="shared" si="917"/>
        <v>8</v>
      </c>
      <c r="S819" s="2">
        <f t="shared" si="918"/>
        <v>4</v>
      </c>
      <c r="T819" s="2">
        <f t="shared" si="919"/>
        <v>4</v>
      </c>
      <c r="U819" s="2">
        <f t="shared" si="920"/>
        <v>7</v>
      </c>
      <c r="V819" s="2">
        <f t="shared" si="921"/>
        <v>8</v>
      </c>
      <c r="W819" s="2">
        <f t="shared" si="922"/>
        <v>4</v>
      </c>
      <c r="X819" s="2">
        <f t="shared" si="923"/>
        <v>5</v>
      </c>
      <c r="Y819" s="2">
        <f t="shared" si="924"/>
        <v>2</v>
      </c>
      <c r="Z819" s="2">
        <f t="shared" si="925"/>
        <v>2</v>
      </c>
      <c r="AA819" s="2">
        <f t="shared" si="926"/>
        <v>2</v>
      </c>
      <c r="AB819" s="2">
        <f t="shared" si="927"/>
        <v>2</v>
      </c>
      <c r="AC819" s="2">
        <f t="shared" si="928"/>
        <v>1</v>
      </c>
      <c r="AD819" s="3">
        <f t="shared" si="981"/>
        <v>6</v>
      </c>
      <c r="AE819" s="2">
        <f t="shared" si="929"/>
        <v>6</v>
      </c>
      <c r="AF819" s="2">
        <f t="shared" si="930"/>
        <v>8</v>
      </c>
      <c r="AG819" s="2">
        <f t="shared" si="931"/>
        <v>9</v>
      </c>
      <c r="AH819" s="2">
        <f t="shared" si="932"/>
        <v>7</v>
      </c>
      <c r="AI819" s="2">
        <f t="shared" si="933"/>
        <v>8</v>
      </c>
      <c r="AJ819" s="2">
        <f t="shared" si="934"/>
        <v>10</v>
      </c>
      <c r="AK819" s="2">
        <f t="shared" si="935"/>
        <v>6</v>
      </c>
      <c r="AL819" s="2">
        <f t="shared" si="936"/>
        <v>7</v>
      </c>
      <c r="AM819" s="2">
        <f t="shared" si="937"/>
        <v>9</v>
      </c>
      <c r="AN819" s="2">
        <f t="shared" si="938"/>
        <v>10</v>
      </c>
      <c r="AO819" s="2">
        <f t="shared" si="939"/>
        <v>6</v>
      </c>
      <c r="AP819" s="2">
        <f t="shared" si="940"/>
        <v>7</v>
      </c>
      <c r="AQ819" s="2">
        <f t="shared" si="941"/>
        <v>4</v>
      </c>
      <c r="AR819" s="2">
        <f t="shared" si="942"/>
        <v>3</v>
      </c>
      <c r="AS819" s="2">
        <f t="shared" si="943"/>
        <v>4</v>
      </c>
      <c r="AT819" s="2">
        <f t="shared" si="944"/>
        <v>4</v>
      </c>
      <c r="AU819" s="2">
        <f t="shared" si="945"/>
        <v>3</v>
      </c>
      <c r="AV819" s="3">
        <f t="shared" si="982"/>
        <v>6</v>
      </c>
      <c r="AW819">
        <f t="shared" si="983"/>
        <v>2</v>
      </c>
      <c r="AX819" s="2">
        <f t="shared" si="946"/>
        <v>3</v>
      </c>
      <c r="AY819" s="2">
        <f t="shared" si="947"/>
        <v>5</v>
      </c>
      <c r="AZ819" s="2">
        <f t="shared" si="948"/>
        <v>7</v>
      </c>
      <c r="BA819" s="2">
        <f t="shared" si="949"/>
        <v>3</v>
      </c>
      <c r="BB819" s="2">
        <f t="shared" si="950"/>
        <v>3</v>
      </c>
      <c r="BC819" s="2">
        <f t="shared" si="951"/>
        <v>5</v>
      </c>
      <c r="BD819" s="2">
        <f t="shared" si="952"/>
        <v>3</v>
      </c>
      <c r="BE819" s="2">
        <f t="shared" si="953"/>
        <v>5</v>
      </c>
      <c r="BF819" s="2">
        <f t="shared" si="954"/>
        <v>5</v>
      </c>
      <c r="BG819" s="2">
        <f t="shared" si="955"/>
        <v>5</v>
      </c>
      <c r="BH819" s="2">
        <f t="shared" si="956"/>
        <v>5</v>
      </c>
      <c r="BI819" s="2">
        <f t="shared" si="957"/>
        <v>5</v>
      </c>
      <c r="BJ819" s="2">
        <f t="shared" si="958"/>
        <v>3</v>
      </c>
      <c r="BK819" s="2">
        <f t="shared" si="959"/>
        <v>3</v>
      </c>
      <c r="BL819" s="2">
        <f t="shared" si="960"/>
        <v>3</v>
      </c>
      <c r="BM819" s="2">
        <f t="shared" si="961"/>
        <v>3</v>
      </c>
      <c r="BN819" s="2">
        <f t="shared" si="962"/>
        <v>2</v>
      </c>
      <c r="BO819" s="3">
        <f t="shared" si="984"/>
        <v>3</v>
      </c>
      <c r="BP819">
        <f t="shared" si="985"/>
        <v>1</v>
      </c>
      <c r="BR819">
        <v>3</v>
      </c>
      <c r="BS819">
        <f t="shared" si="963"/>
        <v>6</v>
      </c>
      <c r="BU819" s="1">
        <f t="shared" si="964"/>
        <v>175.03047809725226</v>
      </c>
      <c r="BV819" s="1">
        <f t="shared" si="965"/>
        <v>37.569628064149818</v>
      </c>
      <c r="BW819" s="1">
        <f t="shared" si="966"/>
        <v>37.530840606335929</v>
      </c>
      <c r="BX819" s="1">
        <f t="shared" si="967"/>
        <v>25.264355487568146</v>
      </c>
      <c r="BY819" s="1">
        <f t="shared" si="968"/>
        <v>12.727754235525747</v>
      </c>
      <c r="BZ819" s="1">
        <f t="shared" si="969"/>
        <v>12.615832355838744</v>
      </c>
      <c r="CA819" s="1">
        <f t="shared" si="970"/>
        <v>17.587909354495718</v>
      </c>
      <c r="CB819" s="1">
        <f t="shared" si="971"/>
        <v>25.069004385193917</v>
      </c>
      <c r="CC819" s="1">
        <f t="shared" si="972"/>
        <v>5.3445299215406781</v>
      </c>
      <c r="CD819" s="1">
        <f t="shared" si="973"/>
        <v>400.00414647070198</v>
      </c>
      <c r="CE819" s="1">
        <f t="shared" si="974"/>
        <v>2.2249998333551551</v>
      </c>
      <c r="CF819" s="1">
        <f t="shared" si="975"/>
        <v>1.7300071365156673</v>
      </c>
      <c r="CG819" s="1">
        <f t="shared" si="976"/>
        <v>2.0012131435163152</v>
      </c>
      <c r="CH819" s="1">
        <f t="shared" si="977"/>
        <v>2.2142164125345696</v>
      </c>
      <c r="CI819" s="1">
        <f t="shared" si="978"/>
        <v>2.3475928406838746</v>
      </c>
      <c r="CJ819" s="1">
        <f t="shared" si="979"/>
        <v>2.4594902461765491</v>
      </c>
      <c r="CK819" s="1">
        <f t="shared" si="980"/>
        <v>2.402927774648318</v>
      </c>
      <c r="CL819" s="5">
        <f t="shared" si="986"/>
        <v>12</v>
      </c>
      <c r="CN819" s="9">
        <f t="shared" si="987"/>
        <v>1.7300071365156673</v>
      </c>
    </row>
    <row r="820" spans="1:92" x14ac:dyDescent="0.2">
      <c r="A820" s="4">
        <v>818</v>
      </c>
      <c r="B820" s="1">
        <v>0.58431175972162397</v>
      </c>
      <c r="C820" s="1">
        <v>30.667000000000002</v>
      </c>
      <c r="D820" s="1">
        <v>50</v>
      </c>
      <c r="E820" s="1">
        <v>12</v>
      </c>
      <c r="F820" s="1">
        <v>38</v>
      </c>
      <c r="G820" s="1">
        <v>6.1334948386403996</v>
      </c>
      <c r="H820" s="1">
        <v>6</v>
      </c>
      <c r="I820">
        <v>1500</v>
      </c>
      <c r="J820">
        <v>0.15</v>
      </c>
      <c r="K820">
        <v>37.5</v>
      </c>
      <c r="L820" s="1"/>
      <c r="M820" s="2">
        <f t="shared" si="912"/>
        <v>4</v>
      </c>
      <c r="N820" s="2">
        <f t="shared" si="913"/>
        <v>6</v>
      </c>
      <c r="O820" s="2">
        <f t="shared" si="914"/>
        <v>6</v>
      </c>
      <c r="P820" s="2">
        <f t="shared" si="915"/>
        <v>5</v>
      </c>
      <c r="Q820" s="2">
        <f t="shared" si="916"/>
        <v>7</v>
      </c>
      <c r="R820" s="2">
        <f t="shared" si="917"/>
        <v>8</v>
      </c>
      <c r="S820" s="2">
        <f t="shared" si="918"/>
        <v>5</v>
      </c>
      <c r="T820" s="2">
        <f t="shared" si="919"/>
        <v>5</v>
      </c>
      <c r="U820" s="2">
        <f t="shared" si="920"/>
        <v>7</v>
      </c>
      <c r="V820" s="2">
        <f t="shared" si="921"/>
        <v>7</v>
      </c>
      <c r="W820" s="2">
        <f t="shared" si="922"/>
        <v>3</v>
      </c>
      <c r="X820" s="2">
        <f t="shared" si="923"/>
        <v>4</v>
      </c>
      <c r="Y820" s="2">
        <f t="shared" si="924"/>
        <v>1</v>
      </c>
      <c r="Z820" s="2">
        <f t="shared" si="925"/>
        <v>1</v>
      </c>
      <c r="AA820" s="2">
        <f t="shared" si="926"/>
        <v>1</v>
      </c>
      <c r="AB820" s="2">
        <f t="shared" si="927"/>
        <v>1</v>
      </c>
      <c r="AC820" s="2">
        <f t="shared" si="928"/>
        <v>0</v>
      </c>
      <c r="AD820" s="3">
        <f t="shared" si="981"/>
        <v>6</v>
      </c>
      <c r="AE820" s="2">
        <f t="shared" si="929"/>
        <v>7</v>
      </c>
      <c r="AF820" s="2">
        <f t="shared" si="930"/>
        <v>9</v>
      </c>
      <c r="AG820" s="2">
        <f t="shared" si="931"/>
        <v>9</v>
      </c>
      <c r="AH820" s="2">
        <f t="shared" si="932"/>
        <v>8</v>
      </c>
      <c r="AI820" s="2">
        <f t="shared" si="933"/>
        <v>9</v>
      </c>
      <c r="AJ820" s="2">
        <f t="shared" si="934"/>
        <v>10</v>
      </c>
      <c r="AK820" s="2">
        <f t="shared" si="935"/>
        <v>7</v>
      </c>
      <c r="AL820" s="2">
        <f t="shared" si="936"/>
        <v>8</v>
      </c>
      <c r="AM820" s="2">
        <f t="shared" si="937"/>
        <v>9</v>
      </c>
      <c r="AN820" s="2">
        <f t="shared" si="938"/>
        <v>9</v>
      </c>
      <c r="AO820" s="2">
        <f t="shared" si="939"/>
        <v>5</v>
      </c>
      <c r="AP820" s="2">
        <f t="shared" si="940"/>
        <v>6</v>
      </c>
      <c r="AQ820" s="2">
        <f t="shared" si="941"/>
        <v>3</v>
      </c>
      <c r="AR820" s="2">
        <f t="shared" si="942"/>
        <v>2</v>
      </c>
      <c r="AS820" s="2">
        <f t="shared" si="943"/>
        <v>3</v>
      </c>
      <c r="AT820" s="2">
        <f t="shared" si="944"/>
        <v>3</v>
      </c>
      <c r="AU820" s="2">
        <f t="shared" si="945"/>
        <v>2</v>
      </c>
      <c r="AV820" s="3">
        <f t="shared" si="982"/>
        <v>6</v>
      </c>
      <c r="AW820">
        <f t="shared" si="983"/>
        <v>1</v>
      </c>
      <c r="AX820" s="2">
        <f t="shared" si="946"/>
        <v>4</v>
      </c>
      <c r="AY820" s="2">
        <f t="shared" si="947"/>
        <v>6</v>
      </c>
      <c r="AZ820" s="2">
        <f t="shared" si="948"/>
        <v>7</v>
      </c>
      <c r="BA820" s="2">
        <f t="shared" si="949"/>
        <v>5</v>
      </c>
      <c r="BB820" s="2">
        <f t="shared" si="950"/>
        <v>5</v>
      </c>
      <c r="BC820" s="2">
        <f t="shared" si="951"/>
        <v>5</v>
      </c>
      <c r="BD820" s="2">
        <f t="shared" si="952"/>
        <v>3</v>
      </c>
      <c r="BE820" s="2">
        <f t="shared" si="953"/>
        <v>5</v>
      </c>
      <c r="BF820" s="2">
        <f t="shared" si="954"/>
        <v>5</v>
      </c>
      <c r="BG820" s="2">
        <f t="shared" si="955"/>
        <v>4</v>
      </c>
      <c r="BH820" s="2">
        <f t="shared" si="956"/>
        <v>4</v>
      </c>
      <c r="BI820" s="2">
        <f t="shared" si="957"/>
        <v>5</v>
      </c>
      <c r="BJ820" s="2">
        <f t="shared" si="958"/>
        <v>2</v>
      </c>
      <c r="BK820" s="2">
        <f t="shared" si="959"/>
        <v>2</v>
      </c>
      <c r="BL820" s="2">
        <f t="shared" si="960"/>
        <v>2</v>
      </c>
      <c r="BM820" s="2">
        <f t="shared" si="961"/>
        <v>2</v>
      </c>
      <c r="BN820" s="2">
        <f t="shared" si="962"/>
        <v>1</v>
      </c>
      <c r="BO820" s="3">
        <f t="shared" si="984"/>
        <v>3</v>
      </c>
      <c r="BP820">
        <f t="shared" si="985"/>
        <v>1</v>
      </c>
      <c r="BR820">
        <v>3</v>
      </c>
      <c r="BS820">
        <f t="shared" si="963"/>
        <v>5</v>
      </c>
      <c r="BU820" s="1">
        <f t="shared" si="964"/>
        <v>5.1993898363136664</v>
      </c>
      <c r="BV820" s="1">
        <f t="shared" si="965"/>
        <v>2.7144373144574128</v>
      </c>
      <c r="BW820" s="1">
        <f t="shared" si="966"/>
        <v>1.9859016532513782</v>
      </c>
      <c r="BX820" s="1">
        <f t="shared" si="967"/>
        <v>4.026983667115541</v>
      </c>
      <c r="BY820" s="1">
        <f t="shared" si="968"/>
        <v>2.8005989229371102</v>
      </c>
      <c r="BZ820" s="1">
        <f t="shared" si="969"/>
        <v>2.1125517050657563</v>
      </c>
      <c r="CA820" s="1">
        <f t="shared" si="970"/>
        <v>2.2622897703493825</v>
      </c>
      <c r="CB820" s="1">
        <f t="shared" si="971"/>
        <v>2.0862738427791698</v>
      </c>
      <c r="CC820" s="1">
        <f t="shared" si="972"/>
        <v>2.24542631254285</v>
      </c>
      <c r="CD820" s="1">
        <f t="shared" si="973"/>
        <v>9.8922101921118681</v>
      </c>
      <c r="CE820" s="1">
        <f t="shared" si="974"/>
        <v>2.8660823388555716</v>
      </c>
      <c r="CF820" s="1">
        <f t="shared" si="975"/>
        <v>2.2938012662566356</v>
      </c>
      <c r="CG820" s="1">
        <f t="shared" si="976"/>
        <v>2.4739316876893702</v>
      </c>
      <c r="CH820" s="1">
        <f t="shared" si="977"/>
        <v>2.5419492491735132</v>
      </c>
      <c r="CI820" s="1">
        <f t="shared" si="978"/>
        <v>2.6498841848078629</v>
      </c>
      <c r="CJ820" s="1">
        <f t="shared" si="979"/>
        <v>2.7494434548990294</v>
      </c>
      <c r="CK820" s="1">
        <f t="shared" si="980"/>
        <v>2.6992911396495654</v>
      </c>
      <c r="CL820" s="5">
        <f t="shared" si="986"/>
        <v>3</v>
      </c>
      <c r="CN820" s="9">
        <f t="shared" si="987"/>
        <v>1.9859016532513782</v>
      </c>
    </row>
    <row r="821" spans="1:92" x14ac:dyDescent="0.2">
      <c r="A821" s="4">
        <v>819</v>
      </c>
      <c r="B821" s="1">
        <v>0.48598616886746498</v>
      </c>
      <c r="C821" s="1">
        <v>6.6760000000000002</v>
      </c>
      <c r="D821" s="1">
        <v>41</v>
      </c>
      <c r="E821" s="1">
        <v>6</v>
      </c>
      <c r="F821" s="1">
        <v>53</v>
      </c>
      <c r="G821" s="1">
        <v>8.2318715062634702</v>
      </c>
      <c r="H821" s="1">
        <v>6</v>
      </c>
      <c r="I821">
        <v>1500</v>
      </c>
      <c r="J821">
        <v>0.15</v>
      </c>
      <c r="K821">
        <v>37.5</v>
      </c>
      <c r="L821" s="1"/>
      <c r="M821" s="2">
        <f t="shared" si="912"/>
        <v>4</v>
      </c>
      <c r="N821" s="2">
        <f t="shared" si="913"/>
        <v>6</v>
      </c>
      <c r="O821" s="2">
        <f t="shared" si="914"/>
        <v>6</v>
      </c>
      <c r="P821" s="2">
        <f t="shared" si="915"/>
        <v>4</v>
      </c>
      <c r="Q821" s="2">
        <f t="shared" si="916"/>
        <v>6</v>
      </c>
      <c r="R821" s="2">
        <f t="shared" si="917"/>
        <v>8</v>
      </c>
      <c r="S821" s="2">
        <f t="shared" si="918"/>
        <v>5</v>
      </c>
      <c r="T821" s="2">
        <f t="shared" si="919"/>
        <v>5</v>
      </c>
      <c r="U821" s="2">
        <f t="shared" si="920"/>
        <v>7</v>
      </c>
      <c r="V821" s="2">
        <f t="shared" si="921"/>
        <v>7</v>
      </c>
      <c r="W821" s="2">
        <f t="shared" si="922"/>
        <v>4</v>
      </c>
      <c r="X821" s="2">
        <f t="shared" si="923"/>
        <v>5</v>
      </c>
      <c r="Y821" s="2">
        <f t="shared" si="924"/>
        <v>2</v>
      </c>
      <c r="Z821" s="2">
        <f t="shared" si="925"/>
        <v>2</v>
      </c>
      <c r="AA821" s="2">
        <f t="shared" si="926"/>
        <v>1</v>
      </c>
      <c r="AB821" s="2">
        <f t="shared" si="927"/>
        <v>2</v>
      </c>
      <c r="AC821" s="2">
        <f t="shared" si="928"/>
        <v>1</v>
      </c>
      <c r="AD821" s="3">
        <f t="shared" si="981"/>
        <v>6</v>
      </c>
      <c r="AE821" s="2">
        <f t="shared" si="929"/>
        <v>7</v>
      </c>
      <c r="AF821" s="2">
        <f t="shared" si="930"/>
        <v>9</v>
      </c>
      <c r="AG821" s="2">
        <f t="shared" si="931"/>
        <v>9</v>
      </c>
      <c r="AH821" s="2">
        <f t="shared" si="932"/>
        <v>7</v>
      </c>
      <c r="AI821" s="2">
        <f t="shared" si="933"/>
        <v>8</v>
      </c>
      <c r="AJ821" s="2">
        <f t="shared" si="934"/>
        <v>10</v>
      </c>
      <c r="AK821" s="2">
        <f t="shared" si="935"/>
        <v>7</v>
      </c>
      <c r="AL821" s="2">
        <f t="shared" si="936"/>
        <v>8</v>
      </c>
      <c r="AM821" s="2">
        <f t="shared" si="937"/>
        <v>9</v>
      </c>
      <c r="AN821" s="2">
        <f t="shared" si="938"/>
        <v>9</v>
      </c>
      <c r="AO821" s="2">
        <f t="shared" si="939"/>
        <v>6</v>
      </c>
      <c r="AP821" s="2">
        <f t="shared" si="940"/>
        <v>7</v>
      </c>
      <c r="AQ821" s="2">
        <f t="shared" si="941"/>
        <v>4</v>
      </c>
      <c r="AR821" s="2">
        <f t="shared" si="942"/>
        <v>3</v>
      </c>
      <c r="AS821" s="2">
        <f t="shared" si="943"/>
        <v>3</v>
      </c>
      <c r="AT821" s="2">
        <f t="shared" si="944"/>
        <v>4</v>
      </c>
      <c r="AU821" s="2">
        <f t="shared" si="945"/>
        <v>3</v>
      </c>
      <c r="AV821" s="3">
        <f t="shared" si="982"/>
        <v>6</v>
      </c>
      <c r="AW821">
        <f t="shared" si="983"/>
        <v>1</v>
      </c>
      <c r="AX821" s="2">
        <f t="shared" si="946"/>
        <v>4</v>
      </c>
      <c r="AY821" s="2">
        <f t="shared" si="947"/>
        <v>6</v>
      </c>
      <c r="AZ821" s="2">
        <f t="shared" si="948"/>
        <v>7</v>
      </c>
      <c r="BA821" s="2">
        <f t="shared" si="949"/>
        <v>3</v>
      </c>
      <c r="BB821" s="2">
        <f t="shared" si="950"/>
        <v>3</v>
      </c>
      <c r="BC821" s="2">
        <f t="shared" si="951"/>
        <v>5</v>
      </c>
      <c r="BD821" s="2">
        <f t="shared" si="952"/>
        <v>4</v>
      </c>
      <c r="BE821" s="2">
        <f t="shared" si="953"/>
        <v>5</v>
      </c>
      <c r="BF821" s="2">
        <f t="shared" si="954"/>
        <v>5</v>
      </c>
      <c r="BG821" s="2">
        <f t="shared" si="955"/>
        <v>4</v>
      </c>
      <c r="BH821" s="2">
        <f t="shared" si="956"/>
        <v>5</v>
      </c>
      <c r="BI821" s="2">
        <f t="shared" si="957"/>
        <v>5</v>
      </c>
      <c r="BJ821" s="2">
        <f t="shared" si="958"/>
        <v>3</v>
      </c>
      <c r="BK821" s="2">
        <f t="shared" si="959"/>
        <v>2</v>
      </c>
      <c r="BL821" s="2">
        <f t="shared" si="960"/>
        <v>2</v>
      </c>
      <c r="BM821" s="2">
        <f t="shared" si="961"/>
        <v>3</v>
      </c>
      <c r="BN821" s="2">
        <f t="shared" si="962"/>
        <v>2</v>
      </c>
      <c r="BO821" s="3">
        <f t="shared" si="984"/>
        <v>3</v>
      </c>
      <c r="BP821">
        <f t="shared" si="985"/>
        <v>1</v>
      </c>
      <c r="BR821">
        <v>2</v>
      </c>
      <c r="BS821">
        <f t="shared" si="963"/>
        <v>1</v>
      </c>
      <c r="BU821" s="1">
        <f t="shared" si="964"/>
        <v>4.600654789808039</v>
      </c>
      <c r="BV821" s="1">
        <f t="shared" si="965"/>
        <v>2.1921848296921018</v>
      </c>
      <c r="BW821" s="1">
        <f t="shared" si="966"/>
        <v>1.9029898239322369</v>
      </c>
      <c r="BX821" s="1">
        <f t="shared" si="967"/>
        <v>3.0574731357604894</v>
      </c>
      <c r="BY821" s="1">
        <f t="shared" si="968"/>
        <v>2.3662772989528036</v>
      </c>
      <c r="BZ821" s="1">
        <f t="shared" si="969"/>
        <v>2.1329255092714372</v>
      </c>
      <c r="CA821" s="1">
        <f t="shared" si="970"/>
        <v>2.2032303131255664</v>
      </c>
      <c r="CB821" s="1">
        <f t="shared" si="971"/>
        <v>2.1514446450563205</v>
      </c>
      <c r="CC821" s="1">
        <f t="shared" si="972"/>
        <v>2.338505670511585</v>
      </c>
      <c r="CD821" s="1">
        <f t="shared" si="973"/>
        <v>9.8790788615409646</v>
      </c>
      <c r="CE821" s="1">
        <f t="shared" si="974"/>
        <v>2.4294559252512227</v>
      </c>
      <c r="CF821" s="1">
        <f t="shared" si="975"/>
        <v>2.2464106312079939</v>
      </c>
      <c r="CG821" s="1">
        <f t="shared" si="976"/>
        <v>2.5179094073158081</v>
      </c>
      <c r="CH821" s="1">
        <f t="shared" si="977"/>
        <v>2.6483035759874811</v>
      </c>
      <c r="CI821" s="1">
        <f t="shared" si="978"/>
        <v>2.7201339226832757</v>
      </c>
      <c r="CJ821" s="1">
        <f t="shared" si="979"/>
        <v>2.8175686626946259</v>
      </c>
      <c r="CK821" s="1">
        <f t="shared" si="980"/>
        <v>2.7668070481791163</v>
      </c>
      <c r="CL821" s="5">
        <f t="shared" si="986"/>
        <v>3</v>
      </c>
      <c r="CN821" s="9">
        <f t="shared" si="987"/>
        <v>1.9029898239322369</v>
      </c>
    </row>
    <row r="822" spans="1:92" x14ac:dyDescent="0.2">
      <c r="A822" s="4">
        <v>820</v>
      </c>
      <c r="B822" s="1">
        <v>0.207190106531357</v>
      </c>
      <c r="C822" s="1">
        <v>37.476999999999997</v>
      </c>
      <c r="D822" s="1">
        <v>85</v>
      </c>
      <c r="E822" s="1">
        <v>10</v>
      </c>
      <c r="F822" s="1">
        <v>5</v>
      </c>
      <c r="G822" s="1">
        <v>14.990803004278799</v>
      </c>
      <c r="H822" s="1">
        <v>7</v>
      </c>
      <c r="I822">
        <v>1500</v>
      </c>
      <c r="J822">
        <v>0.15</v>
      </c>
      <c r="K822">
        <v>37.5</v>
      </c>
      <c r="L822" s="1"/>
      <c r="M822" s="2">
        <f t="shared" si="912"/>
        <v>4</v>
      </c>
      <c r="N822" s="2">
        <f t="shared" si="913"/>
        <v>7</v>
      </c>
      <c r="O822" s="2">
        <f t="shared" si="914"/>
        <v>4</v>
      </c>
      <c r="P822" s="2">
        <f t="shared" si="915"/>
        <v>5</v>
      </c>
      <c r="Q822" s="2">
        <f t="shared" si="916"/>
        <v>6</v>
      </c>
      <c r="R822" s="2">
        <f t="shared" si="917"/>
        <v>5</v>
      </c>
      <c r="S822" s="2">
        <f t="shared" si="918"/>
        <v>7</v>
      </c>
      <c r="T822" s="2">
        <f t="shared" si="919"/>
        <v>4</v>
      </c>
      <c r="U822" s="2">
        <f t="shared" si="920"/>
        <v>5</v>
      </c>
      <c r="V822" s="2">
        <f t="shared" si="921"/>
        <v>6</v>
      </c>
      <c r="W822" s="2">
        <f t="shared" si="922"/>
        <v>3</v>
      </c>
      <c r="X822" s="2">
        <f t="shared" si="923"/>
        <v>3</v>
      </c>
      <c r="Y822" s="2">
        <f t="shared" si="924"/>
        <v>1</v>
      </c>
      <c r="Z822" s="2">
        <f t="shared" si="925"/>
        <v>1</v>
      </c>
      <c r="AA822" s="2">
        <f t="shared" si="926"/>
        <v>2</v>
      </c>
      <c r="AB822" s="2">
        <f t="shared" si="927"/>
        <v>1</v>
      </c>
      <c r="AC822" s="2">
        <f t="shared" si="928"/>
        <v>0</v>
      </c>
      <c r="AD822" s="3">
        <f t="shared" si="981"/>
        <v>2</v>
      </c>
      <c r="AE822" s="2">
        <f t="shared" si="929"/>
        <v>7</v>
      </c>
      <c r="AF822" s="2">
        <f t="shared" si="930"/>
        <v>10</v>
      </c>
      <c r="AG822" s="2">
        <f t="shared" si="931"/>
        <v>7</v>
      </c>
      <c r="AH822" s="2">
        <f t="shared" si="932"/>
        <v>8</v>
      </c>
      <c r="AI822" s="2">
        <f t="shared" si="933"/>
        <v>8</v>
      </c>
      <c r="AJ822" s="2">
        <f t="shared" si="934"/>
        <v>7</v>
      </c>
      <c r="AK822" s="2">
        <f t="shared" si="935"/>
        <v>9</v>
      </c>
      <c r="AL822" s="2">
        <f t="shared" si="936"/>
        <v>7</v>
      </c>
      <c r="AM822" s="2">
        <f t="shared" si="937"/>
        <v>7</v>
      </c>
      <c r="AN822" s="2">
        <f t="shared" si="938"/>
        <v>8</v>
      </c>
      <c r="AO822" s="2">
        <f t="shared" si="939"/>
        <v>5</v>
      </c>
      <c r="AP822" s="2">
        <f t="shared" si="940"/>
        <v>5</v>
      </c>
      <c r="AQ822" s="2">
        <f t="shared" si="941"/>
        <v>3</v>
      </c>
      <c r="AR822" s="2">
        <f t="shared" si="942"/>
        <v>2</v>
      </c>
      <c r="AS822" s="2">
        <f t="shared" si="943"/>
        <v>4</v>
      </c>
      <c r="AT822" s="2">
        <f t="shared" si="944"/>
        <v>3</v>
      </c>
      <c r="AU822" s="2">
        <f t="shared" si="945"/>
        <v>2</v>
      </c>
      <c r="AV822" s="3">
        <f t="shared" si="982"/>
        <v>2</v>
      </c>
      <c r="AW822">
        <f t="shared" si="983"/>
        <v>1</v>
      </c>
      <c r="AX822" s="2">
        <f t="shared" si="946"/>
        <v>5</v>
      </c>
      <c r="AY822" s="2">
        <f t="shared" si="947"/>
        <v>6</v>
      </c>
      <c r="AZ822" s="2">
        <f t="shared" si="948"/>
        <v>5</v>
      </c>
      <c r="BA822" s="2">
        <f t="shared" si="949"/>
        <v>4</v>
      </c>
      <c r="BB822" s="2">
        <f t="shared" si="950"/>
        <v>3</v>
      </c>
      <c r="BC822" s="2">
        <f t="shared" si="951"/>
        <v>2</v>
      </c>
      <c r="BD822" s="2">
        <f t="shared" si="952"/>
        <v>6</v>
      </c>
      <c r="BE822" s="2">
        <f t="shared" si="953"/>
        <v>3</v>
      </c>
      <c r="BF822" s="2">
        <f t="shared" si="954"/>
        <v>3</v>
      </c>
      <c r="BG822" s="2">
        <f t="shared" si="955"/>
        <v>3</v>
      </c>
      <c r="BH822" s="2">
        <f t="shared" si="956"/>
        <v>5</v>
      </c>
      <c r="BI822" s="2">
        <f t="shared" si="957"/>
        <v>3</v>
      </c>
      <c r="BJ822" s="2">
        <f t="shared" si="958"/>
        <v>2</v>
      </c>
      <c r="BK822" s="2">
        <f t="shared" si="959"/>
        <v>3</v>
      </c>
      <c r="BL822" s="2">
        <f t="shared" si="960"/>
        <v>3</v>
      </c>
      <c r="BM822" s="2">
        <f t="shared" si="961"/>
        <v>2</v>
      </c>
      <c r="BN822" s="2">
        <f t="shared" si="962"/>
        <v>1</v>
      </c>
      <c r="BO822" s="3">
        <f t="shared" si="984"/>
        <v>2</v>
      </c>
      <c r="BP822">
        <f t="shared" si="985"/>
        <v>2</v>
      </c>
      <c r="BR822">
        <v>2</v>
      </c>
      <c r="BS822">
        <f t="shared" si="963"/>
        <v>1</v>
      </c>
      <c r="BU822" s="1">
        <f t="shared" si="964"/>
        <v>4.2294565138535365</v>
      </c>
      <c r="BV822" s="1">
        <f t="shared" si="965"/>
        <v>2.2930382670450893</v>
      </c>
      <c r="BW822" s="1">
        <f t="shared" si="966"/>
        <v>2.237702710821031</v>
      </c>
      <c r="BX822" s="1">
        <f t="shared" si="967"/>
        <v>2.8639570951653472</v>
      </c>
      <c r="BY822" s="1">
        <f t="shared" si="968"/>
        <v>2.9880803892644612</v>
      </c>
      <c r="BZ822" s="1">
        <f t="shared" si="969"/>
        <v>3.3843407051217569</v>
      </c>
      <c r="CA822" s="1">
        <f t="shared" si="970"/>
        <v>2.4188353880125812</v>
      </c>
      <c r="CB822" s="1">
        <f t="shared" si="971"/>
        <v>3.7553480741588499</v>
      </c>
      <c r="CC822" s="1">
        <f t="shared" si="972"/>
        <v>4.0080954251279417</v>
      </c>
      <c r="CD822" s="1">
        <f t="shared" si="973"/>
        <v>10.209879833584127</v>
      </c>
      <c r="CE822" s="1">
        <f t="shared" si="974"/>
        <v>2.1384135634253045</v>
      </c>
      <c r="CF822" s="1">
        <f t="shared" si="975"/>
        <v>3.0833931349897283</v>
      </c>
      <c r="CG822" s="1">
        <f t="shared" si="976"/>
        <v>3.7573884771573662</v>
      </c>
      <c r="CH822" s="1">
        <f t="shared" si="977"/>
        <v>4.3353918332518679</v>
      </c>
      <c r="CI822" s="1">
        <f t="shared" si="978"/>
        <v>4.417319527607634</v>
      </c>
      <c r="CJ822" s="1">
        <f t="shared" si="979"/>
        <v>4.4782761211050977</v>
      </c>
      <c r="CK822" s="1">
        <f t="shared" si="980"/>
        <v>4.4433496106226054</v>
      </c>
      <c r="CL822" s="5">
        <f t="shared" si="986"/>
        <v>11</v>
      </c>
      <c r="CN822" s="9">
        <f t="shared" si="987"/>
        <v>2.1384135634253045</v>
      </c>
    </row>
    <row r="823" spans="1:92" x14ac:dyDescent="0.2">
      <c r="A823" s="4">
        <v>821</v>
      </c>
      <c r="B823" s="1">
        <v>0.20537412962223101</v>
      </c>
      <c r="C823" s="1">
        <v>1.534</v>
      </c>
      <c r="D823" s="1">
        <v>80</v>
      </c>
      <c r="E823" s="1">
        <v>9</v>
      </c>
      <c r="F823" s="1">
        <v>11</v>
      </c>
      <c r="G823" s="1">
        <v>14.422821479731599</v>
      </c>
      <c r="H823" s="1">
        <v>7</v>
      </c>
      <c r="I823">
        <v>1500</v>
      </c>
      <c r="J823">
        <v>0.15</v>
      </c>
      <c r="K823">
        <v>37.5</v>
      </c>
      <c r="L823" s="1"/>
      <c r="M823" s="2">
        <f t="shared" si="912"/>
        <v>2</v>
      </c>
      <c r="N823" s="2">
        <f t="shared" si="913"/>
        <v>8</v>
      </c>
      <c r="O823" s="2">
        <f t="shared" si="914"/>
        <v>4</v>
      </c>
      <c r="P823" s="2">
        <f t="shared" si="915"/>
        <v>5</v>
      </c>
      <c r="Q823" s="2">
        <f t="shared" si="916"/>
        <v>6</v>
      </c>
      <c r="R823" s="2">
        <f t="shared" si="917"/>
        <v>5</v>
      </c>
      <c r="S823" s="2">
        <f t="shared" si="918"/>
        <v>8</v>
      </c>
      <c r="T823" s="2">
        <f t="shared" si="919"/>
        <v>4</v>
      </c>
      <c r="U823" s="2">
        <f t="shared" si="920"/>
        <v>5</v>
      </c>
      <c r="V823" s="2">
        <f t="shared" si="921"/>
        <v>6</v>
      </c>
      <c r="W823" s="2">
        <f t="shared" si="922"/>
        <v>4</v>
      </c>
      <c r="X823" s="2">
        <f t="shared" si="923"/>
        <v>4</v>
      </c>
      <c r="Y823" s="2">
        <f t="shared" si="924"/>
        <v>2</v>
      </c>
      <c r="Z823" s="2">
        <f t="shared" si="925"/>
        <v>2</v>
      </c>
      <c r="AA823" s="2">
        <f t="shared" si="926"/>
        <v>1</v>
      </c>
      <c r="AB823" s="2">
        <f t="shared" si="927"/>
        <v>2</v>
      </c>
      <c r="AC823" s="2">
        <f t="shared" si="928"/>
        <v>1</v>
      </c>
      <c r="AD823" s="3">
        <f t="shared" si="981"/>
        <v>2</v>
      </c>
      <c r="AE823" s="2">
        <f t="shared" si="929"/>
        <v>5</v>
      </c>
      <c r="AF823" s="2">
        <f t="shared" si="930"/>
        <v>11</v>
      </c>
      <c r="AG823" s="2">
        <f t="shared" si="931"/>
        <v>7</v>
      </c>
      <c r="AH823" s="2">
        <f t="shared" si="932"/>
        <v>8</v>
      </c>
      <c r="AI823" s="2">
        <f t="shared" si="933"/>
        <v>8</v>
      </c>
      <c r="AJ823" s="2">
        <f t="shared" si="934"/>
        <v>7</v>
      </c>
      <c r="AK823" s="2">
        <f t="shared" si="935"/>
        <v>10</v>
      </c>
      <c r="AL823" s="2">
        <f t="shared" si="936"/>
        <v>7</v>
      </c>
      <c r="AM823" s="2">
        <f t="shared" si="937"/>
        <v>7</v>
      </c>
      <c r="AN823" s="2">
        <f t="shared" si="938"/>
        <v>8</v>
      </c>
      <c r="AO823" s="2">
        <f t="shared" si="939"/>
        <v>6</v>
      </c>
      <c r="AP823" s="2">
        <f t="shared" si="940"/>
        <v>6</v>
      </c>
      <c r="AQ823" s="2">
        <f t="shared" si="941"/>
        <v>4</v>
      </c>
      <c r="AR823" s="2">
        <f t="shared" si="942"/>
        <v>3</v>
      </c>
      <c r="AS823" s="2">
        <f t="shared" si="943"/>
        <v>3</v>
      </c>
      <c r="AT823" s="2">
        <f t="shared" si="944"/>
        <v>4</v>
      </c>
      <c r="AU823" s="2">
        <f t="shared" si="945"/>
        <v>3</v>
      </c>
      <c r="AV823" s="3">
        <f t="shared" si="982"/>
        <v>2</v>
      </c>
      <c r="AW823">
        <f t="shared" si="983"/>
        <v>1</v>
      </c>
      <c r="AX823" s="2">
        <f t="shared" si="946"/>
        <v>3</v>
      </c>
      <c r="AY823" s="2">
        <f t="shared" si="947"/>
        <v>7</v>
      </c>
      <c r="AZ823" s="2">
        <f t="shared" si="948"/>
        <v>5</v>
      </c>
      <c r="BA823" s="2">
        <f t="shared" si="949"/>
        <v>4</v>
      </c>
      <c r="BB823" s="2">
        <f t="shared" si="950"/>
        <v>3</v>
      </c>
      <c r="BC823" s="2">
        <f t="shared" si="951"/>
        <v>2</v>
      </c>
      <c r="BD823" s="2">
        <f t="shared" si="952"/>
        <v>7</v>
      </c>
      <c r="BE823" s="2">
        <f t="shared" si="953"/>
        <v>3</v>
      </c>
      <c r="BF823" s="2">
        <f t="shared" si="954"/>
        <v>3</v>
      </c>
      <c r="BG823" s="2">
        <f t="shared" si="955"/>
        <v>3</v>
      </c>
      <c r="BH823" s="2">
        <f t="shared" si="956"/>
        <v>6</v>
      </c>
      <c r="BI823" s="2">
        <f t="shared" si="957"/>
        <v>4</v>
      </c>
      <c r="BJ823" s="2">
        <f t="shared" si="958"/>
        <v>3</v>
      </c>
      <c r="BK823" s="2">
        <f t="shared" si="959"/>
        <v>2</v>
      </c>
      <c r="BL823" s="2">
        <f t="shared" si="960"/>
        <v>2</v>
      </c>
      <c r="BM823" s="2">
        <f t="shared" si="961"/>
        <v>3</v>
      </c>
      <c r="BN823" s="2">
        <f t="shared" si="962"/>
        <v>2</v>
      </c>
      <c r="BO823" s="3">
        <f t="shared" si="984"/>
        <v>2</v>
      </c>
      <c r="BP823">
        <f t="shared" si="985"/>
        <v>2</v>
      </c>
      <c r="BR823">
        <v>2</v>
      </c>
      <c r="BS823">
        <f t="shared" si="963"/>
        <v>1</v>
      </c>
      <c r="BU823" s="1">
        <f t="shared" si="964"/>
        <v>4.1458041205818841</v>
      </c>
      <c r="BV823" s="1">
        <f t="shared" si="965"/>
        <v>2.1013969082686574</v>
      </c>
      <c r="BW823" s="1">
        <f t="shared" si="966"/>
        <v>2.0431026430889268</v>
      </c>
      <c r="BX823" s="1">
        <f t="shared" si="967"/>
        <v>2.7684228625939489</v>
      </c>
      <c r="BY823" s="1">
        <f t="shared" si="968"/>
        <v>2.9290923139450906</v>
      </c>
      <c r="BZ823" s="1">
        <f t="shared" si="969"/>
        <v>3.3388229609219895</v>
      </c>
      <c r="CA823" s="1">
        <f t="shared" si="970"/>
        <v>2.2286079555883851</v>
      </c>
      <c r="CB823" s="1">
        <f t="shared" si="971"/>
        <v>3.7534346832479963</v>
      </c>
      <c r="CC823" s="1">
        <f t="shared" si="972"/>
        <v>4.0290259956219785</v>
      </c>
      <c r="CD823" s="1">
        <f t="shared" si="973"/>
        <v>10.202589876005323</v>
      </c>
      <c r="CE823" s="1">
        <f t="shared" si="974"/>
        <v>1.9891000881813243</v>
      </c>
      <c r="CF823" s="1">
        <f t="shared" si="975"/>
        <v>3.0441132853447321</v>
      </c>
      <c r="CG823" s="1">
        <f t="shared" si="976"/>
        <v>3.7244160319235116</v>
      </c>
      <c r="CH823" s="1">
        <f t="shared" si="977"/>
        <v>4.3819435851216575</v>
      </c>
      <c r="CI823" s="1">
        <f t="shared" si="978"/>
        <v>4.4423917348803572</v>
      </c>
      <c r="CJ823" s="1">
        <f t="shared" si="979"/>
        <v>4.502994580785292</v>
      </c>
      <c r="CK823" s="1">
        <f t="shared" si="980"/>
        <v>4.4683341531665723</v>
      </c>
      <c r="CL823" s="5">
        <f t="shared" si="986"/>
        <v>11</v>
      </c>
      <c r="CN823" s="9">
        <f t="shared" si="987"/>
        <v>1.9891000881813243</v>
      </c>
    </row>
    <row r="824" spans="1:92" x14ac:dyDescent="0.2">
      <c r="A824" s="4">
        <v>822</v>
      </c>
      <c r="B824" s="1">
        <v>0.34436374540787701</v>
      </c>
      <c r="C824" s="1">
        <v>6.7270000000000003</v>
      </c>
      <c r="D824" s="1">
        <v>70</v>
      </c>
      <c r="E824" s="1">
        <v>12</v>
      </c>
      <c r="F824" s="1">
        <v>18</v>
      </c>
      <c r="G824" s="1">
        <v>10.424350782069199</v>
      </c>
      <c r="H824" s="1">
        <v>7</v>
      </c>
      <c r="I824">
        <v>1500</v>
      </c>
      <c r="J824">
        <v>0.15</v>
      </c>
      <c r="K824">
        <v>37.5</v>
      </c>
      <c r="L824" s="1"/>
      <c r="M824" s="2">
        <f t="shared" si="912"/>
        <v>3</v>
      </c>
      <c r="N824" s="2">
        <f t="shared" si="913"/>
        <v>8</v>
      </c>
      <c r="O824" s="2">
        <f t="shared" si="914"/>
        <v>5</v>
      </c>
      <c r="P824" s="2">
        <f t="shared" si="915"/>
        <v>5</v>
      </c>
      <c r="Q824" s="2">
        <f t="shared" si="916"/>
        <v>6</v>
      </c>
      <c r="R824" s="2">
        <f t="shared" si="917"/>
        <v>5</v>
      </c>
      <c r="S824" s="2">
        <f t="shared" si="918"/>
        <v>7</v>
      </c>
      <c r="T824" s="2">
        <f t="shared" si="919"/>
        <v>4</v>
      </c>
      <c r="U824" s="2">
        <f t="shared" si="920"/>
        <v>5</v>
      </c>
      <c r="V824" s="2">
        <f t="shared" si="921"/>
        <v>6</v>
      </c>
      <c r="W824" s="2">
        <f t="shared" si="922"/>
        <v>3</v>
      </c>
      <c r="X824" s="2">
        <f t="shared" si="923"/>
        <v>3</v>
      </c>
      <c r="Y824" s="2">
        <f t="shared" si="924"/>
        <v>1</v>
      </c>
      <c r="Z824" s="2">
        <f t="shared" si="925"/>
        <v>1</v>
      </c>
      <c r="AA824" s="2">
        <f t="shared" si="926"/>
        <v>1</v>
      </c>
      <c r="AB824" s="2">
        <f t="shared" si="927"/>
        <v>1</v>
      </c>
      <c r="AC824" s="2">
        <f t="shared" si="928"/>
        <v>0</v>
      </c>
      <c r="AD824" s="3">
        <f t="shared" si="981"/>
        <v>2</v>
      </c>
      <c r="AE824" s="2">
        <f t="shared" si="929"/>
        <v>6</v>
      </c>
      <c r="AF824" s="2">
        <f t="shared" si="930"/>
        <v>11</v>
      </c>
      <c r="AG824" s="2">
        <f t="shared" si="931"/>
        <v>8</v>
      </c>
      <c r="AH824" s="2">
        <f t="shared" si="932"/>
        <v>8</v>
      </c>
      <c r="AI824" s="2">
        <f t="shared" si="933"/>
        <v>8</v>
      </c>
      <c r="AJ824" s="2">
        <f t="shared" si="934"/>
        <v>7</v>
      </c>
      <c r="AK824" s="2">
        <f t="shared" si="935"/>
        <v>9</v>
      </c>
      <c r="AL824" s="2">
        <f t="shared" si="936"/>
        <v>7</v>
      </c>
      <c r="AM824" s="2">
        <f t="shared" si="937"/>
        <v>7</v>
      </c>
      <c r="AN824" s="2">
        <f t="shared" si="938"/>
        <v>8</v>
      </c>
      <c r="AO824" s="2">
        <f t="shared" si="939"/>
        <v>5</v>
      </c>
      <c r="AP824" s="2">
        <f t="shared" si="940"/>
        <v>5</v>
      </c>
      <c r="AQ824" s="2">
        <f t="shared" si="941"/>
        <v>3</v>
      </c>
      <c r="AR824" s="2">
        <f t="shared" si="942"/>
        <v>2</v>
      </c>
      <c r="AS824" s="2">
        <f t="shared" si="943"/>
        <v>3</v>
      </c>
      <c r="AT824" s="2">
        <f t="shared" si="944"/>
        <v>3</v>
      </c>
      <c r="AU824" s="2">
        <f t="shared" si="945"/>
        <v>2</v>
      </c>
      <c r="AV824" s="3">
        <f t="shared" si="982"/>
        <v>2</v>
      </c>
      <c r="AW824">
        <f t="shared" si="983"/>
        <v>1</v>
      </c>
      <c r="AX824" s="2">
        <f t="shared" si="946"/>
        <v>4</v>
      </c>
      <c r="AY824" s="2">
        <f t="shared" si="947"/>
        <v>8</v>
      </c>
      <c r="AZ824" s="2">
        <f t="shared" si="948"/>
        <v>6</v>
      </c>
      <c r="BA824" s="2">
        <f t="shared" si="949"/>
        <v>4</v>
      </c>
      <c r="BB824" s="2">
        <f t="shared" si="950"/>
        <v>3</v>
      </c>
      <c r="BC824" s="2">
        <f t="shared" si="951"/>
        <v>2</v>
      </c>
      <c r="BD824" s="2">
        <f t="shared" si="952"/>
        <v>6</v>
      </c>
      <c r="BE824" s="2">
        <f t="shared" si="953"/>
        <v>3</v>
      </c>
      <c r="BF824" s="2">
        <f t="shared" si="954"/>
        <v>3</v>
      </c>
      <c r="BG824" s="2">
        <f t="shared" si="955"/>
        <v>3</v>
      </c>
      <c r="BH824" s="2">
        <f t="shared" si="956"/>
        <v>5</v>
      </c>
      <c r="BI824" s="2">
        <f t="shared" si="957"/>
        <v>3</v>
      </c>
      <c r="BJ824" s="2">
        <f t="shared" si="958"/>
        <v>2</v>
      </c>
      <c r="BK824" s="2">
        <f t="shared" si="959"/>
        <v>2</v>
      </c>
      <c r="BL824" s="2">
        <f t="shared" si="960"/>
        <v>2</v>
      </c>
      <c r="BM824" s="2">
        <f t="shared" si="961"/>
        <v>2</v>
      </c>
      <c r="BN824" s="2">
        <f t="shared" si="962"/>
        <v>1</v>
      </c>
      <c r="BO824" s="3">
        <f t="shared" si="984"/>
        <v>2</v>
      </c>
      <c r="BP824">
        <f t="shared" si="985"/>
        <v>1</v>
      </c>
      <c r="BR824">
        <v>2</v>
      </c>
      <c r="BS824">
        <f t="shared" si="963"/>
        <v>2</v>
      </c>
      <c r="BU824" s="1">
        <f t="shared" si="964"/>
        <v>4.3403793960434811</v>
      </c>
      <c r="BV824" s="1">
        <f t="shared" si="965"/>
        <v>2.0383951710364623</v>
      </c>
      <c r="BW824" s="1">
        <f t="shared" si="966"/>
        <v>1.9473046295453118</v>
      </c>
      <c r="BX824" s="1">
        <f t="shared" si="967"/>
        <v>2.6513467104046113</v>
      </c>
      <c r="BY824" s="1">
        <f t="shared" si="968"/>
        <v>2.3566643984355342</v>
      </c>
      <c r="BZ824" s="1">
        <f t="shared" si="969"/>
        <v>2.4101120840251462</v>
      </c>
      <c r="CA824" s="1">
        <f t="shared" si="970"/>
        <v>2.2288219582222082</v>
      </c>
      <c r="CB824" s="1">
        <f t="shared" si="971"/>
        <v>2.539073341094177</v>
      </c>
      <c r="CC824" s="1">
        <f t="shared" si="972"/>
        <v>2.729940790286145</v>
      </c>
      <c r="CD824" s="1">
        <f t="shared" si="973"/>
        <v>9.9350152986509599</v>
      </c>
      <c r="CE824" s="1">
        <f t="shared" si="974"/>
        <v>2.2174548881991609</v>
      </c>
      <c r="CF824" s="1">
        <f t="shared" si="975"/>
        <v>2.3900261131177736</v>
      </c>
      <c r="CG824" s="1">
        <f t="shared" si="976"/>
        <v>2.7797419519540139</v>
      </c>
      <c r="CH824" s="1">
        <f t="shared" si="977"/>
        <v>3.0393529662169576</v>
      </c>
      <c r="CI824" s="1">
        <f t="shared" si="978"/>
        <v>3.1268938048229606</v>
      </c>
      <c r="CJ824" s="1">
        <f t="shared" si="979"/>
        <v>3.2122072977982712</v>
      </c>
      <c r="CK824" s="1">
        <f t="shared" si="980"/>
        <v>3.1644755692393072</v>
      </c>
      <c r="CL824" s="5">
        <f t="shared" si="986"/>
        <v>3</v>
      </c>
      <c r="CN824" s="9">
        <f t="shared" si="987"/>
        <v>1.9473046295453118</v>
      </c>
    </row>
    <row r="825" spans="1:92" x14ac:dyDescent="0.2">
      <c r="A825" s="4">
        <v>823</v>
      </c>
      <c r="B825" s="1">
        <v>0.21632017074821699</v>
      </c>
      <c r="C825" s="1">
        <v>3.5619999999999998</v>
      </c>
      <c r="D825" s="1">
        <v>90</v>
      </c>
      <c r="E825" s="1">
        <v>6</v>
      </c>
      <c r="F825" s="1">
        <v>4</v>
      </c>
      <c r="G825" s="1">
        <v>11.539655707623099</v>
      </c>
      <c r="H825" s="1">
        <v>7</v>
      </c>
      <c r="I825">
        <v>1500</v>
      </c>
      <c r="J825">
        <v>0.15</v>
      </c>
      <c r="K825">
        <v>37.5</v>
      </c>
      <c r="L825" s="1"/>
      <c r="M825" s="2">
        <f t="shared" si="912"/>
        <v>4</v>
      </c>
      <c r="N825" s="2">
        <f t="shared" si="913"/>
        <v>7</v>
      </c>
      <c r="O825" s="2">
        <f t="shared" si="914"/>
        <v>4</v>
      </c>
      <c r="P825" s="2">
        <f t="shared" si="915"/>
        <v>5</v>
      </c>
      <c r="Q825" s="2">
        <f t="shared" si="916"/>
        <v>6</v>
      </c>
      <c r="R825" s="2">
        <f t="shared" si="917"/>
        <v>5</v>
      </c>
      <c r="S825" s="2">
        <f t="shared" si="918"/>
        <v>7</v>
      </c>
      <c r="T825" s="2">
        <f t="shared" si="919"/>
        <v>4</v>
      </c>
      <c r="U825" s="2">
        <f t="shared" si="920"/>
        <v>5</v>
      </c>
      <c r="V825" s="2">
        <f t="shared" si="921"/>
        <v>6</v>
      </c>
      <c r="W825" s="2">
        <f t="shared" si="922"/>
        <v>4</v>
      </c>
      <c r="X825" s="2">
        <f t="shared" si="923"/>
        <v>4</v>
      </c>
      <c r="Y825" s="2">
        <f t="shared" si="924"/>
        <v>2</v>
      </c>
      <c r="Z825" s="2">
        <f t="shared" si="925"/>
        <v>2</v>
      </c>
      <c r="AA825" s="2">
        <f t="shared" si="926"/>
        <v>2</v>
      </c>
      <c r="AB825" s="2">
        <f t="shared" si="927"/>
        <v>2</v>
      </c>
      <c r="AC825" s="2">
        <f t="shared" si="928"/>
        <v>1</v>
      </c>
      <c r="AD825" s="3">
        <f t="shared" si="981"/>
        <v>2</v>
      </c>
      <c r="AE825" s="2">
        <f t="shared" si="929"/>
        <v>7</v>
      </c>
      <c r="AF825" s="2">
        <f t="shared" si="930"/>
        <v>10</v>
      </c>
      <c r="AG825" s="2">
        <f t="shared" si="931"/>
        <v>7</v>
      </c>
      <c r="AH825" s="2">
        <f t="shared" si="932"/>
        <v>8</v>
      </c>
      <c r="AI825" s="2">
        <f t="shared" si="933"/>
        <v>8</v>
      </c>
      <c r="AJ825" s="2">
        <f t="shared" si="934"/>
        <v>7</v>
      </c>
      <c r="AK825" s="2">
        <f t="shared" si="935"/>
        <v>9</v>
      </c>
      <c r="AL825" s="2">
        <f t="shared" si="936"/>
        <v>7</v>
      </c>
      <c r="AM825" s="2">
        <f t="shared" si="937"/>
        <v>7</v>
      </c>
      <c r="AN825" s="2">
        <f t="shared" si="938"/>
        <v>8</v>
      </c>
      <c r="AO825" s="2">
        <f t="shared" si="939"/>
        <v>6</v>
      </c>
      <c r="AP825" s="2">
        <f t="shared" si="940"/>
        <v>6</v>
      </c>
      <c r="AQ825" s="2">
        <f t="shared" si="941"/>
        <v>4</v>
      </c>
      <c r="AR825" s="2">
        <f t="shared" si="942"/>
        <v>3</v>
      </c>
      <c r="AS825" s="2">
        <f t="shared" si="943"/>
        <v>4</v>
      </c>
      <c r="AT825" s="2">
        <f t="shared" si="944"/>
        <v>4</v>
      </c>
      <c r="AU825" s="2">
        <f t="shared" si="945"/>
        <v>3</v>
      </c>
      <c r="AV825" s="3">
        <f t="shared" si="982"/>
        <v>2</v>
      </c>
      <c r="AW825">
        <f t="shared" si="983"/>
        <v>1</v>
      </c>
      <c r="AX825" s="2">
        <f t="shared" si="946"/>
        <v>5</v>
      </c>
      <c r="AY825" s="2">
        <f t="shared" si="947"/>
        <v>6</v>
      </c>
      <c r="AZ825" s="2">
        <f t="shared" si="948"/>
        <v>5</v>
      </c>
      <c r="BA825" s="2">
        <f t="shared" si="949"/>
        <v>4</v>
      </c>
      <c r="BB825" s="2">
        <f t="shared" si="950"/>
        <v>3</v>
      </c>
      <c r="BC825" s="2">
        <f t="shared" si="951"/>
        <v>2</v>
      </c>
      <c r="BD825" s="2">
        <f t="shared" si="952"/>
        <v>6</v>
      </c>
      <c r="BE825" s="2">
        <f t="shared" si="953"/>
        <v>3</v>
      </c>
      <c r="BF825" s="2">
        <f t="shared" si="954"/>
        <v>3</v>
      </c>
      <c r="BG825" s="2">
        <f t="shared" si="955"/>
        <v>3</v>
      </c>
      <c r="BH825" s="2">
        <f t="shared" si="956"/>
        <v>6</v>
      </c>
      <c r="BI825" s="2">
        <f t="shared" si="957"/>
        <v>4</v>
      </c>
      <c r="BJ825" s="2">
        <f t="shared" si="958"/>
        <v>3</v>
      </c>
      <c r="BK825" s="2">
        <f t="shared" si="959"/>
        <v>3</v>
      </c>
      <c r="BL825" s="2">
        <f t="shared" si="960"/>
        <v>3</v>
      </c>
      <c r="BM825" s="2">
        <f t="shared" si="961"/>
        <v>3</v>
      </c>
      <c r="BN825" s="2">
        <f t="shared" si="962"/>
        <v>2</v>
      </c>
      <c r="BO825" s="3">
        <f t="shared" si="984"/>
        <v>2</v>
      </c>
      <c r="BP825">
        <f t="shared" si="985"/>
        <v>3</v>
      </c>
      <c r="BR825">
        <v>3</v>
      </c>
      <c r="BS825">
        <f t="shared" si="963"/>
        <v>2</v>
      </c>
      <c r="BU825" s="1">
        <f t="shared" si="964"/>
        <v>4.2404872463539389</v>
      </c>
      <c r="BV825" s="1">
        <f t="shared" si="965"/>
        <v>2.1632827542566657</v>
      </c>
      <c r="BW825" s="1">
        <f t="shared" si="966"/>
        <v>2.0496748917161556</v>
      </c>
      <c r="BX825" s="1">
        <f t="shared" si="967"/>
        <v>2.9092943500446151</v>
      </c>
      <c r="BY825" s="1">
        <f t="shared" si="968"/>
        <v>2.8802148503075826</v>
      </c>
      <c r="BZ825" s="1">
        <f t="shared" si="969"/>
        <v>3.1963599491779449</v>
      </c>
      <c r="CA825" s="1">
        <f t="shared" si="970"/>
        <v>2.2477274705153452</v>
      </c>
      <c r="CB825" s="1">
        <f t="shared" si="971"/>
        <v>3.5726706134581545</v>
      </c>
      <c r="CC825" s="1">
        <f t="shared" si="972"/>
        <v>3.8188739786719759</v>
      </c>
      <c r="CD825" s="1">
        <f t="shared" si="973"/>
        <v>10.155029792328968</v>
      </c>
      <c r="CE825" s="1">
        <f t="shared" si="974"/>
        <v>1.9916999730286273</v>
      </c>
      <c r="CF825" s="1">
        <f t="shared" si="975"/>
        <v>2.9209270422605806</v>
      </c>
      <c r="CG825" s="1">
        <f t="shared" si="976"/>
        <v>3.5786613437933252</v>
      </c>
      <c r="CH825" s="1">
        <f t="shared" si="977"/>
        <v>4.1617073921368304</v>
      </c>
      <c r="CI825" s="1">
        <f t="shared" si="978"/>
        <v>4.244746596186932</v>
      </c>
      <c r="CJ825" s="1">
        <f t="shared" si="979"/>
        <v>4.3080318682374301</v>
      </c>
      <c r="CK825" s="1">
        <f t="shared" si="980"/>
        <v>4.2722917794389055</v>
      </c>
      <c r="CL825" s="5">
        <f t="shared" si="986"/>
        <v>11</v>
      </c>
      <c r="CN825" s="9">
        <f t="shared" si="987"/>
        <v>1.9916999730286273</v>
      </c>
    </row>
    <row r="826" spans="1:92" x14ac:dyDescent="0.2">
      <c r="A826" s="4">
        <v>824</v>
      </c>
      <c r="B826" s="1">
        <v>0.35468413823248002</v>
      </c>
      <c r="C826" s="1">
        <v>3.157</v>
      </c>
      <c r="D826" s="1">
        <v>84</v>
      </c>
      <c r="E826" s="1">
        <v>4</v>
      </c>
      <c r="F826" s="1">
        <v>12</v>
      </c>
      <c r="G826" s="1">
        <v>7.3658576876780701</v>
      </c>
      <c r="H826" s="1">
        <v>6</v>
      </c>
      <c r="I826">
        <v>1500</v>
      </c>
      <c r="J826">
        <v>0.15</v>
      </c>
      <c r="K826">
        <v>37.5</v>
      </c>
      <c r="L826" s="1"/>
      <c r="M826" s="2">
        <f t="shared" si="912"/>
        <v>3</v>
      </c>
      <c r="N826" s="2">
        <f t="shared" si="913"/>
        <v>6</v>
      </c>
      <c r="O826" s="2">
        <f t="shared" si="914"/>
        <v>6</v>
      </c>
      <c r="P826" s="2">
        <f t="shared" si="915"/>
        <v>4</v>
      </c>
      <c r="Q826" s="2">
        <f t="shared" si="916"/>
        <v>6</v>
      </c>
      <c r="R826" s="2">
        <f t="shared" si="917"/>
        <v>7</v>
      </c>
      <c r="S826" s="2">
        <f t="shared" si="918"/>
        <v>7</v>
      </c>
      <c r="T826" s="2">
        <f t="shared" si="919"/>
        <v>5</v>
      </c>
      <c r="U826" s="2">
        <f t="shared" si="920"/>
        <v>7</v>
      </c>
      <c r="V826" s="2">
        <f t="shared" si="921"/>
        <v>7</v>
      </c>
      <c r="W826" s="2">
        <f t="shared" si="922"/>
        <v>4</v>
      </c>
      <c r="X826" s="2">
        <f t="shared" si="923"/>
        <v>5</v>
      </c>
      <c r="Y826" s="2">
        <f t="shared" si="924"/>
        <v>2</v>
      </c>
      <c r="Z826" s="2">
        <f t="shared" si="925"/>
        <v>2</v>
      </c>
      <c r="AA826" s="2">
        <f t="shared" si="926"/>
        <v>1</v>
      </c>
      <c r="AB826" s="2">
        <f t="shared" si="927"/>
        <v>2</v>
      </c>
      <c r="AC826" s="2">
        <f t="shared" si="928"/>
        <v>1</v>
      </c>
      <c r="AD826" s="3">
        <f t="shared" si="981"/>
        <v>6</v>
      </c>
      <c r="AE826" s="2">
        <f t="shared" si="929"/>
        <v>6</v>
      </c>
      <c r="AF826" s="2">
        <f t="shared" si="930"/>
        <v>9</v>
      </c>
      <c r="AG826" s="2">
        <f t="shared" si="931"/>
        <v>9</v>
      </c>
      <c r="AH826" s="2">
        <f t="shared" si="932"/>
        <v>7</v>
      </c>
      <c r="AI826" s="2">
        <f t="shared" si="933"/>
        <v>8</v>
      </c>
      <c r="AJ826" s="2">
        <f t="shared" si="934"/>
        <v>9</v>
      </c>
      <c r="AK826" s="2">
        <f t="shared" si="935"/>
        <v>9</v>
      </c>
      <c r="AL826" s="2">
        <f t="shared" si="936"/>
        <v>8</v>
      </c>
      <c r="AM826" s="2">
        <f t="shared" si="937"/>
        <v>9</v>
      </c>
      <c r="AN826" s="2">
        <f t="shared" si="938"/>
        <v>9</v>
      </c>
      <c r="AO826" s="2">
        <f t="shared" si="939"/>
        <v>6</v>
      </c>
      <c r="AP826" s="2">
        <f t="shared" si="940"/>
        <v>7</v>
      </c>
      <c r="AQ826" s="2">
        <f t="shared" si="941"/>
        <v>4</v>
      </c>
      <c r="AR826" s="2">
        <f t="shared" si="942"/>
        <v>3</v>
      </c>
      <c r="AS826" s="2">
        <f t="shared" si="943"/>
        <v>3</v>
      </c>
      <c r="AT826" s="2">
        <f t="shared" si="944"/>
        <v>4</v>
      </c>
      <c r="AU826" s="2">
        <f t="shared" si="945"/>
        <v>3</v>
      </c>
      <c r="AV826" s="3">
        <f t="shared" si="982"/>
        <v>2</v>
      </c>
      <c r="AW826">
        <f t="shared" si="983"/>
        <v>6</v>
      </c>
      <c r="AX826" s="2">
        <f t="shared" si="946"/>
        <v>4</v>
      </c>
      <c r="AY826" s="2">
        <f t="shared" si="947"/>
        <v>6</v>
      </c>
      <c r="AZ826" s="2">
        <f t="shared" si="948"/>
        <v>7</v>
      </c>
      <c r="BA826" s="2">
        <f t="shared" si="949"/>
        <v>3</v>
      </c>
      <c r="BB826" s="2">
        <f t="shared" si="950"/>
        <v>3</v>
      </c>
      <c r="BC826" s="2">
        <f t="shared" si="951"/>
        <v>4</v>
      </c>
      <c r="BD826" s="2">
        <f t="shared" si="952"/>
        <v>6</v>
      </c>
      <c r="BE826" s="2">
        <f t="shared" si="953"/>
        <v>5</v>
      </c>
      <c r="BF826" s="2">
        <f t="shared" si="954"/>
        <v>5</v>
      </c>
      <c r="BG826" s="2">
        <f t="shared" si="955"/>
        <v>4</v>
      </c>
      <c r="BH826" s="2">
        <f t="shared" si="956"/>
        <v>6</v>
      </c>
      <c r="BI826" s="2">
        <f t="shared" si="957"/>
        <v>5</v>
      </c>
      <c r="BJ826" s="2">
        <f t="shared" si="958"/>
        <v>3</v>
      </c>
      <c r="BK826" s="2">
        <f t="shared" si="959"/>
        <v>2</v>
      </c>
      <c r="BL826" s="2">
        <f t="shared" si="960"/>
        <v>2</v>
      </c>
      <c r="BM826" s="2">
        <f t="shared" si="961"/>
        <v>3</v>
      </c>
      <c r="BN826" s="2">
        <f t="shared" si="962"/>
        <v>2</v>
      </c>
      <c r="BO826" s="3">
        <f t="shared" si="984"/>
        <v>3</v>
      </c>
      <c r="BP826">
        <f t="shared" si="985"/>
        <v>1</v>
      </c>
      <c r="BR826">
        <v>3</v>
      </c>
      <c r="BS826">
        <f t="shared" si="963"/>
        <v>2</v>
      </c>
      <c r="BU826" s="1">
        <f t="shared" si="964"/>
        <v>4.7117402317956847</v>
      </c>
      <c r="BV826" s="1">
        <f t="shared" si="965"/>
        <v>2.2639503394366383</v>
      </c>
      <c r="BW826" s="1">
        <f t="shared" si="966"/>
        <v>1.7997738435991721</v>
      </c>
      <c r="BX826" s="1">
        <f t="shared" si="967"/>
        <v>3.3789706753631203</v>
      </c>
      <c r="BY826" s="1">
        <f t="shared" si="968"/>
        <v>2.5609207957102069</v>
      </c>
      <c r="BZ826" s="1">
        <f t="shared" si="969"/>
        <v>2.2822976706366846</v>
      </c>
      <c r="CA826" s="1">
        <f t="shared" si="970"/>
        <v>2.0930377080527727</v>
      </c>
      <c r="CB826" s="1">
        <f t="shared" si="971"/>
        <v>2.4192756706537129</v>
      </c>
      <c r="CC826" s="1">
        <f t="shared" si="972"/>
        <v>2.63069843094824</v>
      </c>
      <c r="CD826" s="1">
        <f t="shared" si="973"/>
        <v>9.9207049813893082</v>
      </c>
      <c r="CE826" s="1">
        <f t="shared" si="974"/>
        <v>2.4073396583326119</v>
      </c>
      <c r="CF826" s="1">
        <f t="shared" si="975"/>
        <v>2.3227562616946855</v>
      </c>
      <c r="CG826" s="1">
        <f t="shared" si="976"/>
        <v>2.6780622929500706</v>
      </c>
      <c r="CH826" s="1">
        <f t="shared" si="977"/>
        <v>2.9606836034014625</v>
      </c>
      <c r="CI826" s="1">
        <f t="shared" si="978"/>
        <v>3.0254200467932999</v>
      </c>
      <c r="CJ826" s="1">
        <f t="shared" si="979"/>
        <v>3.1132037541374187</v>
      </c>
      <c r="CK826" s="1">
        <f t="shared" si="980"/>
        <v>3.0679111615432566</v>
      </c>
      <c r="CL826" s="5">
        <f t="shared" si="986"/>
        <v>3</v>
      </c>
      <c r="CN826" s="9">
        <f t="shared" si="987"/>
        <v>1.7997738435991721</v>
      </c>
    </row>
    <row r="827" spans="1:92" x14ac:dyDescent="0.2">
      <c r="A827" s="4">
        <v>825</v>
      </c>
      <c r="B827" s="1">
        <v>0.38214684075818101</v>
      </c>
      <c r="C827" s="1">
        <v>0.59799999999999998</v>
      </c>
      <c r="D827" s="1">
        <v>68</v>
      </c>
      <c r="E827" s="1">
        <v>0</v>
      </c>
      <c r="F827" s="1">
        <v>32</v>
      </c>
      <c r="G827" s="1">
        <v>8.9736379690302002</v>
      </c>
      <c r="H827" s="1">
        <v>6</v>
      </c>
      <c r="I827">
        <v>1500</v>
      </c>
      <c r="J827">
        <v>0.15</v>
      </c>
      <c r="K827">
        <v>37.5</v>
      </c>
      <c r="L827" s="1"/>
      <c r="M827" s="2">
        <f t="shared" si="912"/>
        <v>2</v>
      </c>
      <c r="N827" s="2">
        <f t="shared" si="913"/>
        <v>7</v>
      </c>
      <c r="O827" s="2">
        <f t="shared" si="914"/>
        <v>6</v>
      </c>
      <c r="P827" s="2">
        <f t="shared" si="915"/>
        <v>5</v>
      </c>
      <c r="Q827" s="2">
        <f t="shared" si="916"/>
        <v>7</v>
      </c>
      <c r="R827" s="2">
        <f t="shared" si="917"/>
        <v>8</v>
      </c>
      <c r="S827" s="2">
        <f t="shared" si="918"/>
        <v>6</v>
      </c>
      <c r="T827" s="2">
        <f t="shared" si="919"/>
        <v>4</v>
      </c>
      <c r="U827" s="2">
        <f t="shared" si="920"/>
        <v>7</v>
      </c>
      <c r="V827" s="2">
        <f t="shared" si="921"/>
        <v>7</v>
      </c>
      <c r="W827" s="2">
        <f t="shared" si="922"/>
        <v>3</v>
      </c>
      <c r="X827" s="2">
        <f t="shared" si="923"/>
        <v>5</v>
      </c>
      <c r="Y827" s="2">
        <f t="shared" si="924"/>
        <v>2</v>
      </c>
      <c r="Z827" s="2">
        <f t="shared" si="925"/>
        <v>2</v>
      </c>
      <c r="AA827" s="2">
        <f t="shared" si="926"/>
        <v>1</v>
      </c>
      <c r="AB827" s="2">
        <f t="shared" si="927"/>
        <v>2</v>
      </c>
      <c r="AC827" s="2">
        <f t="shared" si="928"/>
        <v>1</v>
      </c>
      <c r="AD827" s="3">
        <f t="shared" si="981"/>
        <v>6</v>
      </c>
      <c r="AE827" s="2">
        <f t="shared" si="929"/>
        <v>5</v>
      </c>
      <c r="AF827" s="2">
        <f t="shared" si="930"/>
        <v>10</v>
      </c>
      <c r="AG827" s="2">
        <f t="shared" si="931"/>
        <v>9</v>
      </c>
      <c r="AH827" s="2">
        <f t="shared" si="932"/>
        <v>8</v>
      </c>
      <c r="AI827" s="2">
        <f t="shared" si="933"/>
        <v>9</v>
      </c>
      <c r="AJ827" s="2">
        <f t="shared" si="934"/>
        <v>10</v>
      </c>
      <c r="AK827" s="2">
        <f t="shared" si="935"/>
        <v>8</v>
      </c>
      <c r="AL827" s="2">
        <f t="shared" si="936"/>
        <v>7</v>
      </c>
      <c r="AM827" s="2">
        <f t="shared" si="937"/>
        <v>9</v>
      </c>
      <c r="AN827" s="2">
        <f t="shared" si="938"/>
        <v>9</v>
      </c>
      <c r="AO827" s="2">
        <f t="shared" si="939"/>
        <v>5</v>
      </c>
      <c r="AP827" s="2">
        <f t="shared" si="940"/>
        <v>7</v>
      </c>
      <c r="AQ827" s="2">
        <f t="shared" si="941"/>
        <v>4</v>
      </c>
      <c r="AR827" s="2">
        <f t="shared" si="942"/>
        <v>3</v>
      </c>
      <c r="AS827" s="2">
        <f t="shared" si="943"/>
        <v>3</v>
      </c>
      <c r="AT827" s="2">
        <f t="shared" si="944"/>
        <v>4</v>
      </c>
      <c r="AU827" s="2">
        <f t="shared" si="945"/>
        <v>3</v>
      </c>
      <c r="AV827" s="3">
        <f t="shared" si="982"/>
        <v>2</v>
      </c>
      <c r="AW827">
        <f t="shared" si="983"/>
        <v>2</v>
      </c>
      <c r="AX827" s="2">
        <f t="shared" si="946"/>
        <v>3</v>
      </c>
      <c r="AY827" s="2">
        <f t="shared" si="947"/>
        <v>6</v>
      </c>
      <c r="AZ827" s="2">
        <f t="shared" si="948"/>
        <v>7</v>
      </c>
      <c r="BA827" s="2">
        <f t="shared" si="949"/>
        <v>4</v>
      </c>
      <c r="BB827" s="2">
        <f t="shared" si="950"/>
        <v>5</v>
      </c>
      <c r="BC827" s="2">
        <f t="shared" si="951"/>
        <v>6</v>
      </c>
      <c r="BD827" s="2">
        <f t="shared" si="952"/>
        <v>5</v>
      </c>
      <c r="BE827" s="2">
        <f t="shared" si="953"/>
        <v>5</v>
      </c>
      <c r="BF827" s="2">
        <f t="shared" si="954"/>
        <v>5</v>
      </c>
      <c r="BG827" s="2">
        <f t="shared" si="955"/>
        <v>4</v>
      </c>
      <c r="BH827" s="2">
        <f t="shared" si="956"/>
        <v>5</v>
      </c>
      <c r="BI827" s="2">
        <f t="shared" si="957"/>
        <v>6</v>
      </c>
      <c r="BJ827" s="2">
        <f t="shared" si="958"/>
        <v>4</v>
      </c>
      <c r="BK827" s="2">
        <f t="shared" si="959"/>
        <v>2</v>
      </c>
      <c r="BL827" s="2">
        <f t="shared" si="960"/>
        <v>2</v>
      </c>
      <c r="BM827" s="2">
        <f t="shared" si="961"/>
        <v>3</v>
      </c>
      <c r="BN827" s="2">
        <f t="shared" si="962"/>
        <v>2</v>
      </c>
      <c r="BO827" s="3">
        <f t="shared" si="984"/>
        <v>3</v>
      </c>
      <c r="BP827">
        <f t="shared" si="985"/>
        <v>1</v>
      </c>
      <c r="BR827">
        <v>2</v>
      </c>
      <c r="BS827">
        <f t="shared" si="963"/>
        <v>1</v>
      </c>
      <c r="BU827" s="1">
        <f t="shared" si="964"/>
        <v>4.9274900848804757</v>
      </c>
      <c r="BV827" s="1">
        <f t="shared" si="965"/>
        <v>2.1590792967370018</v>
      </c>
      <c r="BW827" s="1">
        <f t="shared" si="966"/>
        <v>1.6820651545255374</v>
      </c>
      <c r="BX827" s="1">
        <f t="shared" si="967"/>
        <v>2.6909344474711512</v>
      </c>
      <c r="BY827" s="1">
        <f t="shared" si="968"/>
        <v>1.9761399326179137</v>
      </c>
      <c r="BZ827" s="1">
        <f t="shared" si="969"/>
        <v>1.8672391437395712</v>
      </c>
      <c r="CA827" s="1">
        <f t="shared" si="970"/>
        <v>2.3537019484899102</v>
      </c>
      <c r="CB827" s="1">
        <f t="shared" si="971"/>
        <v>2.0615107617113022</v>
      </c>
      <c r="CC827" s="1">
        <f t="shared" si="972"/>
        <v>2.276388778529729</v>
      </c>
      <c r="CD827" s="1">
        <f t="shared" si="973"/>
        <v>9.8264951545996571</v>
      </c>
      <c r="CE827" s="1">
        <f t="shared" si="974"/>
        <v>3.078697425792257</v>
      </c>
      <c r="CF827" s="1">
        <f t="shared" si="975"/>
        <v>1.8922700339729146</v>
      </c>
      <c r="CG827" s="1">
        <f t="shared" si="976"/>
        <v>2.3045242031588082</v>
      </c>
      <c r="CH827" s="1">
        <f t="shared" si="977"/>
        <v>2.6774428748567138</v>
      </c>
      <c r="CI827" s="1">
        <f t="shared" si="978"/>
        <v>2.8006382125277804</v>
      </c>
      <c r="CJ827" s="1">
        <f t="shared" si="979"/>
        <v>2.8954495212086568</v>
      </c>
      <c r="CK827" s="1">
        <f t="shared" si="980"/>
        <v>2.8456426626640816</v>
      </c>
      <c r="CL827" s="5">
        <f t="shared" si="986"/>
        <v>3</v>
      </c>
      <c r="CN827" s="9">
        <f t="shared" si="987"/>
        <v>1.6820651545255374</v>
      </c>
    </row>
    <row r="828" spans="1:92" x14ac:dyDescent="0.2">
      <c r="A828" s="4">
        <v>826</v>
      </c>
      <c r="B828" s="1">
        <v>0.14176765559007701</v>
      </c>
      <c r="C828" s="1">
        <v>90.686999999999998</v>
      </c>
      <c r="D828" s="1">
        <v>89</v>
      </c>
      <c r="E828" s="1">
        <v>9</v>
      </c>
      <c r="F828" s="1">
        <v>2</v>
      </c>
      <c r="G828" s="1">
        <v>12.8250943926272</v>
      </c>
      <c r="H828" s="1">
        <v>7</v>
      </c>
      <c r="I828">
        <v>1500</v>
      </c>
      <c r="J828">
        <v>0.15</v>
      </c>
      <c r="K828">
        <v>37.5</v>
      </c>
      <c r="L828" s="1"/>
      <c r="M828" s="2">
        <f t="shared" si="912"/>
        <v>4</v>
      </c>
      <c r="N828" s="2">
        <f t="shared" si="913"/>
        <v>7</v>
      </c>
      <c r="O828" s="2">
        <f t="shared" si="914"/>
        <v>4</v>
      </c>
      <c r="P828" s="2">
        <f t="shared" si="915"/>
        <v>5</v>
      </c>
      <c r="Q828" s="2">
        <f t="shared" si="916"/>
        <v>6</v>
      </c>
      <c r="R828" s="2">
        <f t="shared" si="917"/>
        <v>5</v>
      </c>
      <c r="S828" s="2">
        <f t="shared" si="918"/>
        <v>7</v>
      </c>
      <c r="T828" s="2">
        <f t="shared" si="919"/>
        <v>4</v>
      </c>
      <c r="U828" s="2">
        <f t="shared" si="920"/>
        <v>5</v>
      </c>
      <c r="V828" s="2">
        <f t="shared" si="921"/>
        <v>6</v>
      </c>
      <c r="W828" s="2">
        <f t="shared" si="922"/>
        <v>4</v>
      </c>
      <c r="X828" s="2">
        <f t="shared" si="923"/>
        <v>4</v>
      </c>
      <c r="Y828" s="2">
        <f t="shared" si="924"/>
        <v>2</v>
      </c>
      <c r="Z828" s="2">
        <f t="shared" si="925"/>
        <v>2</v>
      </c>
      <c r="AA828" s="2">
        <f t="shared" si="926"/>
        <v>2</v>
      </c>
      <c r="AB828" s="2">
        <f t="shared" si="927"/>
        <v>2</v>
      </c>
      <c r="AC828" s="2">
        <f t="shared" si="928"/>
        <v>1</v>
      </c>
      <c r="AD828" s="3">
        <f t="shared" si="981"/>
        <v>2</v>
      </c>
      <c r="AE828" s="2">
        <f t="shared" si="929"/>
        <v>7</v>
      </c>
      <c r="AF828" s="2">
        <f t="shared" si="930"/>
        <v>10</v>
      </c>
      <c r="AG828" s="2">
        <f t="shared" si="931"/>
        <v>7</v>
      </c>
      <c r="AH828" s="2">
        <f t="shared" si="932"/>
        <v>8</v>
      </c>
      <c r="AI828" s="2">
        <f t="shared" si="933"/>
        <v>8</v>
      </c>
      <c r="AJ828" s="2">
        <f t="shared" si="934"/>
        <v>7</v>
      </c>
      <c r="AK828" s="2">
        <f t="shared" si="935"/>
        <v>9</v>
      </c>
      <c r="AL828" s="2">
        <f t="shared" si="936"/>
        <v>7</v>
      </c>
      <c r="AM828" s="2">
        <f t="shared" si="937"/>
        <v>7</v>
      </c>
      <c r="AN828" s="2">
        <f t="shared" si="938"/>
        <v>8</v>
      </c>
      <c r="AO828" s="2">
        <f t="shared" si="939"/>
        <v>6</v>
      </c>
      <c r="AP828" s="2">
        <f t="shared" si="940"/>
        <v>6</v>
      </c>
      <c r="AQ828" s="2">
        <f t="shared" si="941"/>
        <v>4</v>
      </c>
      <c r="AR828" s="2">
        <f t="shared" si="942"/>
        <v>3</v>
      </c>
      <c r="AS828" s="2">
        <f t="shared" si="943"/>
        <v>4</v>
      </c>
      <c r="AT828" s="2">
        <f t="shared" si="944"/>
        <v>4</v>
      </c>
      <c r="AU828" s="2">
        <f t="shared" si="945"/>
        <v>3</v>
      </c>
      <c r="AV828" s="3">
        <f t="shared" si="982"/>
        <v>2</v>
      </c>
      <c r="AW828">
        <f t="shared" si="983"/>
        <v>1</v>
      </c>
      <c r="AX828" s="2">
        <f t="shared" si="946"/>
        <v>4</v>
      </c>
      <c r="AY828" s="2">
        <f t="shared" si="947"/>
        <v>6</v>
      </c>
      <c r="AZ828" s="2">
        <f t="shared" si="948"/>
        <v>4</v>
      </c>
      <c r="BA828" s="2">
        <f t="shared" si="949"/>
        <v>4</v>
      </c>
      <c r="BB828" s="2">
        <f t="shared" si="950"/>
        <v>3</v>
      </c>
      <c r="BC828" s="2">
        <f t="shared" si="951"/>
        <v>2</v>
      </c>
      <c r="BD828" s="2">
        <f t="shared" si="952"/>
        <v>5</v>
      </c>
      <c r="BE828" s="2">
        <f t="shared" si="953"/>
        <v>3</v>
      </c>
      <c r="BF828" s="2">
        <f t="shared" si="954"/>
        <v>3</v>
      </c>
      <c r="BG828" s="2">
        <f t="shared" si="955"/>
        <v>3</v>
      </c>
      <c r="BH828" s="2">
        <f t="shared" si="956"/>
        <v>6</v>
      </c>
      <c r="BI828" s="2">
        <f t="shared" si="957"/>
        <v>4</v>
      </c>
      <c r="BJ828" s="2">
        <f t="shared" si="958"/>
        <v>3</v>
      </c>
      <c r="BK828" s="2">
        <f t="shared" si="959"/>
        <v>3</v>
      </c>
      <c r="BL828" s="2">
        <f t="shared" si="960"/>
        <v>3</v>
      </c>
      <c r="BM828" s="2">
        <f t="shared" si="961"/>
        <v>3</v>
      </c>
      <c r="BN828" s="2">
        <f t="shared" si="962"/>
        <v>2</v>
      </c>
      <c r="BO828" s="3">
        <f t="shared" si="984"/>
        <v>2</v>
      </c>
      <c r="BP828">
        <f t="shared" si="985"/>
        <v>2</v>
      </c>
      <c r="BR828">
        <v>2</v>
      </c>
      <c r="BS828">
        <f t="shared" si="963"/>
        <v>2</v>
      </c>
      <c r="BU828" s="1">
        <f t="shared" si="964"/>
        <v>4.405629275807768</v>
      </c>
      <c r="BV828" s="1">
        <f t="shared" si="965"/>
        <v>2.9483497477050107</v>
      </c>
      <c r="BW828" s="1">
        <f t="shared" si="966"/>
        <v>2.7062788646081275</v>
      </c>
      <c r="BX828" s="1">
        <f t="shared" si="967"/>
        <v>3.9379798237519692</v>
      </c>
      <c r="BY828" s="1">
        <f t="shared" si="968"/>
        <v>4.1430366873928808</v>
      </c>
      <c r="BZ828" s="1">
        <f t="shared" si="969"/>
        <v>4.7645767180716412</v>
      </c>
      <c r="CA828" s="1">
        <f t="shared" si="970"/>
        <v>2.7274825538319609</v>
      </c>
      <c r="CB828" s="1">
        <f t="shared" si="971"/>
        <v>5.4125765557415333</v>
      </c>
      <c r="CC828" s="1">
        <f t="shared" si="972"/>
        <v>5.7530751145945409</v>
      </c>
      <c r="CD828" s="1">
        <f t="shared" si="973"/>
        <v>10.747089603954926</v>
      </c>
      <c r="CE828" s="1">
        <f t="shared" si="974"/>
        <v>2.1192065831686029</v>
      </c>
      <c r="CF828" s="1">
        <f t="shared" si="975"/>
        <v>4.1659140213762127</v>
      </c>
      <c r="CG828" s="1">
        <f t="shared" si="976"/>
        <v>5.2063679420493125</v>
      </c>
      <c r="CH828" s="1">
        <f t="shared" si="977"/>
        <v>6.1687944530466163</v>
      </c>
      <c r="CI828" s="1">
        <f t="shared" si="978"/>
        <v>6.254026390243502</v>
      </c>
      <c r="CJ828" s="1">
        <f t="shared" si="979"/>
        <v>6.2971848660085801</v>
      </c>
      <c r="CK828" s="1">
        <f t="shared" si="980"/>
        <v>6.2726172096847144</v>
      </c>
      <c r="CL828" s="5">
        <f t="shared" si="986"/>
        <v>11</v>
      </c>
      <c r="CN828" s="9">
        <f t="shared" si="987"/>
        <v>2.1192065831686029</v>
      </c>
    </row>
    <row r="829" spans="1:92" x14ac:dyDescent="0.2">
      <c r="A829" s="4">
        <v>827</v>
      </c>
      <c r="B829" s="1">
        <v>0.16083965315321699</v>
      </c>
      <c r="C829" s="1">
        <v>109.657</v>
      </c>
      <c r="D829" s="1">
        <v>86</v>
      </c>
      <c r="E829" s="1">
        <v>12</v>
      </c>
      <c r="F829" s="1">
        <v>2</v>
      </c>
      <c r="G829" s="1">
        <v>15.507762341237401</v>
      </c>
      <c r="H829" s="1">
        <v>7</v>
      </c>
      <c r="I829">
        <v>1500</v>
      </c>
      <c r="J829">
        <v>0.15</v>
      </c>
      <c r="K829">
        <v>37.5</v>
      </c>
      <c r="L829" s="1"/>
      <c r="M829" s="2">
        <f t="shared" si="912"/>
        <v>4</v>
      </c>
      <c r="N829" s="2">
        <f t="shared" si="913"/>
        <v>7</v>
      </c>
      <c r="O829" s="2">
        <f t="shared" si="914"/>
        <v>4</v>
      </c>
      <c r="P829" s="2">
        <f t="shared" si="915"/>
        <v>5</v>
      </c>
      <c r="Q829" s="2">
        <f t="shared" si="916"/>
        <v>6</v>
      </c>
      <c r="R829" s="2">
        <f t="shared" si="917"/>
        <v>5</v>
      </c>
      <c r="S829" s="2">
        <f t="shared" si="918"/>
        <v>7</v>
      </c>
      <c r="T829" s="2">
        <f t="shared" si="919"/>
        <v>4</v>
      </c>
      <c r="U829" s="2">
        <f t="shared" si="920"/>
        <v>5</v>
      </c>
      <c r="V829" s="2">
        <f t="shared" si="921"/>
        <v>5</v>
      </c>
      <c r="W829" s="2">
        <f t="shared" si="922"/>
        <v>3</v>
      </c>
      <c r="X829" s="2">
        <f t="shared" si="923"/>
        <v>2</v>
      </c>
      <c r="Y829" s="2">
        <f t="shared" si="924"/>
        <v>1</v>
      </c>
      <c r="Z829" s="2">
        <f t="shared" si="925"/>
        <v>1</v>
      </c>
      <c r="AA829" s="2">
        <f t="shared" si="926"/>
        <v>2</v>
      </c>
      <c r="AB829" s="2">
        <f t="shared" si="927"/>
        <v>1</v>
      </c>
      <c r="AC829" s="2">
        <f t="shared" si="928"/>
        <v>0</v>
      </c>
      <c r="AD829" s="3">
        <f t="shared" si="981"/>
        <v>2</v>
      </c>
      <c r="AE829" s="2">
        <f t="shared" si="929"/>
        <v>7</v>
      </c>
      <c r="AF829" s="2">
        <f t="shared" si="930"/>
        <v>10</v>
      </c>
      <c r="AG829" s="2">
        <f t="shared" si="931"/>
        <v>7</v>
      </c>
      <c r="AH829" s="2">
        <f t="shared" si="932"/>
        <v>8</v>
      </c>
      <c r="AI829" s="2">
        <f t="shared" si="933"/>
        <v>8</v>
      </c>
      <c r="AJ829" s="2">
        <f t="shared" si="934"/>
        <v>7</v>
      </c>
      <c r="AK829" s="2">
        <f t="shared" si="935"/>
        <v>9</v>
      </c>
      <c r="AL829" s="2">
        <f t="shared" si="936"/>
        <v>7</v>
      </c>
      <c r="AM829" s="2">
        <f t="shared" si="937"/>
        <v>7</v>
      </c>
      <c r="AN829" s="2">
        <f t="shared" si="938"/>
        <v>7</v>
      </c>
      <c r="AO829" s="2">
        <f t="shared" si="939"/>
        <v>5</v>
      </c>
      <c r="AP829" s="2">
        <f t="shared" si="940"/>
        <v>4</v>
      </c>
      <c r="AQ829" s="2">
        <f t="shared" si="941"/>
        <v>3</v>
      </c>
      <c r="AR829" s="2">
        <f t="shared" si="942"/>
        <v>2</v>
      </c>
      <c r="AS829" s="2">
        <f t="shared" si="943"/>
        <v>4</v>
      </c>
      <c r="AT829" s="2">
        <f t="shared" si="944"/>
        <v>3</v>
      </c>
      <c r="AU829" s="2">
        <f t="shared" si="945"/>
        <v>2</v>
      </c>
      <c r="AV829" s="3">
        <f t="shared" si="982"/>
        <v>2</v>
      </c>
      <c r="AW829">
        <f t="shared" si="983"/>
        <v>1</v>
      </c>
      <c r="AX829" s="2">
        <f t="shared" si="946"/>
        <v>4</v>
      </c>
      <c r="AY829" s="2">
        <f t="shared" si="947"/>
        <v>6</v>
      </c>
      <c r="AZ829" s="2">
        <f t="shared" si="948"/>
        <v>4</v>
      </c>
      <c r="BA829" s="2">
        <f t="shared" si="949"/>
        <v>4</v>
      </c>
      <c r="BB829" s="2">
        <f t="shared" si="950"/>
        <v>3</v>
      </c>
      <c r="BC829" s="2">
        <f t="shared" si="951"/>
        <v>2</v>
      </c>
      <c r="BD829" s="2">
        <f t="shared" si="952"/>
        <v>5</v>
      </c>
      <c r="BE829" s="2">
        <f t="shared" si="953"/>
        <v>3</v>
      </c>
      <c r="BF829" s="2">
        <f t="shared" si="954"/>
        <v>3</v>
      </c>
      <c r="BG829" s="2">
        <f t="shared" si="955"/>
        <v>2</v>
      </c>
      <c r="BH829" s="2">
        <f t="shared" si="956"/>
        <v>5</v>
      </c>
      <c r="BI829" s="2">
        <f t="shared" si="957"/>
        <v>2</v>
      </c>
      <c r="BJ829" s="2">
        <f t="shared" si="958"/>
        <v>2</v>
      </c>
      <c r="BK829" s="2">
        <f t="shared" si="959"/>
        <v>3</v>
      </c>
      <c r="BL829" s="2">
        <f t="shared" si="960"/>
        <v>3</v>
      </c>
      <c r="BM829" s="2">
        <f t="shared" si="961"/>
        <v>2</v>
      </c>
      <c r="BN829" s="2">
        <f t="shared" si="962"/>
        <v>1</v>
      </c>
      <c r="BO829" s="3">
        <f t="shared" si="984"/>
        <v>2</v>
      </c>
      <c r="BP829">
        <f t="shared" si="985"/>
        <v>1</v>
      </c>
      <c r="BR829">
        <v>2</v>
      </c>
      <c r="BS829">
        <f t="shared" si="963"/>
        <v>2</v>
      </c>
      <c r="BU829" s="1">
        <f t="shared" si="964"/>
        <v>4.2917821693896059</v>
      </c>
      <c r="BV829" s="1">
        <f t="shared" si="965"/>
        <v>2.665984210745119</v>
      </c>
      <c r="BW829" s="1">
        <f t="shared" si="966"/>
        <v>2.5167036222699459</v>
      </c>
      <c r="BX829" s="1">
        <f t="shared" si="967"/>
        <v>3.4389442300942603</v>
      </c>
      <c r="BY829" s="1">
        <f t="shared" si="968"/>
        <v>3.6700099739972023</v>
      </c>
      <c r="BZ829" s="1">
        <f t="shared" si="969"/>
        <v>4.2221568207091549</v>
      </c>
      <c r="CA829" s="1">
        <f t="shared" si="970"/>
        <v>2.5959700960658538</v>
      </c>
      <c r="CB829" s="1">
        <f t="shared" si="971"/>
        <v>4.7766569912564147</v>
      </c>
      <c r="CC829" s="1">
        <f t="shared" si="972"/>
        <v>5.0707396579282999</v>
      </c>
      <c r="CD829" s="1">
        <f t="shared" si="973"/>
        <v>10.516918699266407</v>
      </c>
      <c r="CE829" s="1">
        <f t="shared" si="974"/>
        <v>2.0769650166115583</v>
      </c>
      <c r="CF829" s="1">
        <f t="shared" si="975"/>
        <v>3.7207635191211401</v>
      </c>
      <c r="CG829" s="1">
        <f t="shared" si="976"/>
        <v>4.6228234206916961</v>
      </c>
      <c r="CH829" s="1">
        <f t="shared" si="977"/>
        <v>5.4443662876212722</v>
      </c>
      <c r="CI829" s="1">
        <f t="shared" si="978"/>
        <v>5.5438934663290746</v>
      </c>
      <c r="CJ829" s="1">
        <f t="shared" si="979"/>
        <v>5.592594167240434</v>
      </c>
      <c r="CK829" s="1">
        <f t="shared" si="980"/>
        <v>5.5646165088247823</v>
      </c>
      <c r="CL829" s="5">
        <f t="shared" si="986"/>
        <v>11</v>
      </c>
      <c r="CN829" s="9">
        <f t="shared" si="987"/>
        <v>2.0769650166115583</v>
      </c>
    </row>
    <row r="830" spans="1:92" x14ac:dyDescent="0.2">
      <c r="A830" s="4">
        <v>828</v>
      </c>
      <c r="B830" s="1">
        <v>0.29938277883744102</v>
      </c>
      <c r="C830" s="1">
        <v>1.0249999999999999</v>
      </c>
      <c r="D830" s="1">
        <v>65</v>
      </c>
      <c r="E830" s="1">
        <v>32</v>
      </c>
      <c r="F830" s="1">
        <v>3</v>
      </c>
      <c r="G830" s="1">
        <v>14.6722983564761</v>
      </c>
      <c r="H830" s="1">
        <v>7</v>
      </c>
      <c r="I830">
        <v>1500</v>
      </c>
      <c r="J830">
        <v>0.15</v>
      </c>
      <c r="K830">
        <v>37.5</v>
      </c>
      <c r="L830" s="1"/>
      <c r="M830" s="2">
        <f t="shared" si="912"/>
        <v>3</v>
      </c>
      <c r="N830" s="2">
        <f t="shared" si="913"/>
        <v>10</v>
      </c>
      <c r="O830" s="2">
        <f t="shared" si="914"/>
        <v>6</v>
      </c>
      <c r="P830" s="2">
        <f t="shared" si="915"/>
        <v>6</v>
      </c>
      <c r="Q830" s="2">
        <f t="shared" si="916"/>
        <v>7</v>
      </c>
      <c r="R830" s="2">
        <f t="shared" si="917"/>
        <v>6</v>
      </c>
      <c r="S830" s="2">
        <f t="shared" si="918"/>
        <v>7</v>
      </c>
      <c r="T830" s="2">
        <f t="shared" si="919"/>
        <v>4</v>
      </c>
      <c r="U830" s="2">
        <f t="shared" si="920"/>
        <v>4</v>
      </c>
      <c r="V830" s="2">
        <f t="shared" si="921"/>
        <v>7</v>
      </c>
      <c r="W830" s="2">
        <f t="shared" si="922"/>
        <v>3</v>
      </c>
      <c r="X830" s="2">
        <f t="shared" si="923"/>
        <v>3</v>
      </c>
      <c r="Y830" s="2">
        <f t="shared" si="924"/>
        <v>1</v>
      </c>
      <c r="Z830" s="2">
        <f t="shared" si="925"/>
        <v>1</v>
      </c>
      <c r="AA830" s="2">
        <f t="shared" si="926"/>
        <v>2</v>
      </c>
      <c r="AB830" s="2">
        <f t="shared" si="927"/>
        <v>1</v>
      </c>
      <c r="AC830" s="2">
        <f t="shared" si="928"/>
        <v>0</v>
      </c>
      <c r="AD830" s="3">
        <f t="shared" si="981"/>
        <v>2</v>
      </c>
      <c r="AE830" s="2">
        <f t="shared" si="929"/>
        <v>6</v>
      </c>
      <c r="AF830" s="2">
        <f t="shared" si="930"/>
        <v>13</v>
      </c>
      <c r="AG830" s="2">
        <f t="shared" si="931"/>
        <v>9</v>
      </c>
      <c r="AH830" s="2">
        <f t="shared" si="932"/>
        <v>9</v>
      </c>
      <c r="AI830" s="2">
        <f t="shared" si="933"/>
        <v>9</v>
      </c>
      <c r="AJ830" s="2">
        <f t="shared" si="934"/>
        <v>8</v>
      </c>
      <c r="AK830" s="2">
        <f t="shared" si="935"/>
        <v>9</v>
      </c>
      <c r="AL830" s="2">
        <f t="shared" si="936"/>
        <v>7</v>
      </c>
      <c r="AM830" s="2">
        <f t="shared" si="937"/>
        <v>6</v>
      </c>
      <c r="AN830" s="2">
        <f t="shared" si="938"/>
        <v>9</v>
      </c>
      <c r="AO830" s="2">
        <f t="shared" si="939"/>
        <v>5</v>
      </c>
      <c r="AP830" s="2">
        <f t="shared" si="940"/>
        <v>5</v>
      </c>
      <c r="AQ830" s="2">
        <f t="shared" si="941"/>
        <v>3</v>
      </c>
      <c r="AR830" s="2">
        <f t="shared" si="942"/>
        <v>2</v>
      </c>
      <c r="AS830" s="2">
        <f t="shared" si="943"/>
        <v>4</v>
      </c>
      <c r="AT830" s="2">
        <f t="shared" si="944"/>
        <v>3</v>
      </c>
      <c r="AU830" s="2">
        <f t="shared" si="945"/>
        <v>2</v>
      </c>
      <c r="AV830" s="3">
        <f t="shared" si="982"/>
        <v>2</v>
      </c>
      <c r="AW830">
        <f t="shared" si="983"/>
        <v>1</v>
      </c>
      <c r="AX830" s="2">
        <f t="shared" si="946"/>
        <v>4</v>
      </c>
      <c r="AY830" s="2">
        <f t="shared" si="947"/>
        <v>9</v>
      </c>
      <c r="AZ830" s="2">
        <f t="shared" si="948"/>
        <v>8</v>
      </c>
      <c r="BA830" s="2">
        <f t="shared" si="949"/>
        <v>6</v>
      </c>
      <c r="BB830" s="2">
        <f t="shared" si="950"/>
        <v>4</v>
      </c>
      <c r="BC830" s="2">
        <f t="shared" si="951"/>
        <v>3</v>
      </c>
      <c r="BD830" s="2">
        <f t="shared" si="952"/>
        <v>6</v>
      </c>
      <c r="BE830" s="2">
        <f t="shared" si="953"/>
        <v>2</v>
      </c>
      <c r="BF830" s="2">
        <f t="shared" si="954"/>
        <v>2</v>
      </c>
      <c r="BG830" s="2">
        <f t="shared" si="955"/>
        <v>4</v>
      </c>
      <c r="BH830" s="2">
        <f t="shared" si="956"/>
        <v>5</v>
      </c>
      <c r="BI830" s="2">
        <f t="shared" si="957"/>
        <v>3</v>
      </c>
      <c r="BJ830" s="2">
        <f t="shared" si="958"/>
        <v>2</v>
      </c>
      <c r="BK830" s="2">
        <f t="shared" si="959"/>
        <v>3</v>
      </c>
      <c r="BL830" s="2">
        <f t="shared" si="960"/>
        <v>3</v>
      </c>
      <c r="BM830" s="2">
        <f t="shared" si="961"/>
        <v>2</v>
      </c>
      <c r="BN830" s="2">
        <f t="shared" si="962"/>
        <v>1</v>
      </c>
      <c r="BO830" s="3">
        <f t="shared" si="984"/>
        <v>2</v>
      </c>
      <c r="BP830">
        <f t="shared" si="985"/>
        <v>1</v>
      </c>
      <c r="BR830">
        <v>2</v>
      </c>
      <c r="BS830">
        <f t="shared" si="963"/>
        <v>1</v>
      </c>
      <c r="BU830" s="1">
        <f t="shared" si="964"/>
        <v>4.2185010816724278</v>
      </c>
      <c r="BV830" s="1">
        <f t="shared" si="965"/>
        <v>1.8327949893811664</v>
      </c>
      <c r="BW830" s="1">
        <f t="shared" si="966"/>
        <v>1.8212651240282209</v>
      </c>
      <c r="BX830" s="1">
        <f t="shared" si="967"/>
        <v>2.1674038660490313</v>
      </c>
      <c r="BY830" s="1">
        <f t="shared" si="968"/>
        <v>2.2327520509112619</v>
      </c>
      <c r="BZ830" s="1">
        <f t="shared" si="969"/>
        <v>2.4596790190980773</v>
      </c>
      <c r="CA830" s="1">
        <f t="shared" si="970"/>
        <v>2.1587986505140835</v>
      </c>
      <c r="CB830" s="1">
        <f t="shared" si="971"/>
        <v>2.7456748381727194</v>
      </c>
      <c r="CC830" s="1">
        <f t="shared" si="972"/>
        <v>2.9078421047990388</v>
      </c>
      <c r="CD830" s="1">
        <f t="shared" si="973"/>
        <v>9.9508447393526129</v>
      </c>
      <c r="CE830" s="1">
        <f t="shared" si="974"/>
        <v>2.1244351453526638</v>
      </c>
      <c r="CF830" s="1">
        <f t="shared" si="975"/>
        <v>2.3253203063904198</v>
      </c>
      <c r="CG830" s="1">
        <f t="shared" si="976"/>
        <v>2.7798748331844294</v>
      </c>
      <c r="CH830" s="1">
        <f t="shared" si="977"/>
        <v>3.2231104862220668</v>
      </c>
      <c r="CI830" s="1">
        <f t="shared" si="978"/>
        <v>3.3761325755941405</v>
      </c>
      <c r="CJ830" s="1">
        <f t="shared" si="979"/>
        <v>3.4554949096124621</v>
      </c>
      <c r="CK830" s="1">
        <f t="shared" si="980"/>
        <v>3.4101616947603799</v>
      </c>
      <c r="CL830" s="5">
        <f t="shared" si="986"/>
        <v>3</v>
      </c>
      <c r="CN830" s="9">
        <f t="shared" si="987"/>
        <v>1.8212651240282209</v>
      </c>
    </row>
    <row r="831" spans="1:92" x14ac:dyDescent="0.2">
      <c r="A831" s="4">
        <v>829</v>
      </c>
      <c r="B831" s="1">
        <v>0.226248814231022</v>
      </c>
      <c r="C831" s="1">
        <v>3.9329999999999998</v>
      </c>
      <c r="D831" s="1">
        <v>80</v>
      </c>
      <c r="E831" s="1">
        <v>18</v>
      </c>
      <c r="F831" s="1">
        <v>2</v>
      </c>
      <c r="G831" s="1">
        <v>10.568725575852399</v>
      </c>
      <c r="H831" s="1">
        <v>7</v>
      </c>
      <c r="I831">
        <v>1500</v>
      </c>
      <c r="J831">
        <v>0.15</v>
      </c>
      <c r="K831">
        <v>37.5</v>
      </c>
      <c r="L831" s="1"/>
      <c r="M831" s="2">
        <f t="shared" si="912"/>
        <v>4</v>
      </c>
      <c r="N831" s="2">
        <f t="shared" si="913"/>
        <v>7</v>
      </c>
      <c r="O831" s="2">
        <f t="shared" si="914"/>
        <v>4</v>
      </c>
      <c r="P831" s="2">
        <f t="shared" si="915"/>
        <v>5</v>
      </c>
      <c r="Q831" s="2">
        <f t="shared" si="916"/>
        <v>6</v>
      </c>
      <c r="R831" s="2">
        <f t="shared" si="917"/>
        <v>5</v>
      </c>
      <c r="S831" s="2">
        <f t="shared" si="918"/>
        <v>7</v>
      </c>
      <c r="T831" s="2">
        <f t="shared" si="919"/>
        <v>4</v>
      </c>
      <c r="U831" s="2">
        <f t="shared" si="920"/>
        <v>5</v>
      </c>
      <c r="V831" s="2">
        <f t="shared" si="921"/>
        <v>6</v>
      </c>
      <c r="W831" s="2">
        <f t="shared" si="922"/>
        <v>3</v>
      </c>
      <c r="X831" s="2">
        <f t="shared" si="923"/>
        <v>3</v>
      </c>
      <c r="Y831" s="2">
        <f t="shared" si="924"/>
        <v>1</v>
      </c>
      <c r="Z831" s="2">
        <f t="shared" si="925"/>
        <v>1</v>
      </c>
      <c r="AA831" s="2">
        <f t="shared" si="926"/>
        <v>2</v>
      </c>
      <c r="AB831" s="2">
        <f t="shared" si="927"/>
        <v>1</v>
      </c>
      <c r="AC831" s="2">
        <f t="shared" si="928"/>
        <v>0</v>
      </c>
      <c r="AD831" s="3">
        <f t="shared" si="981"/>
        <v>2</v>
      </c>
      <c r="AE831" s="2">
        <f t="shared" si="929"/>
        <v>7</v>
      </c>
      <c r="AF831" s="2">
        <f t="shared" si="930"/>
        <v>10</v>
      </c>
      <c r="AG831" s="2">
        <f t="shared" si="931"/>
        <v>7</v>
      </c>
      <c r="AH831" s="2">
        <f t="shared" si="932"/>
        <v>8</v>
      </c>
      <c r="AI831" s="2">
        <f t="shared" si="933"/>
        <v>8</v>
      </c>
      <c r="AJ831" s="2">
        <f t="shared" si="934"/>
        <v>7</v>
      </c>
      <c r="AK831" s="2">
        <f t="shared" si="935"/>
        <v>9</v>
      </c>
      <c r="AL831" s="2">
        <f t="shared" si="936"/>
        <v>7</v>
      </c>
      <c r="AM831" s="2">
        <f t="shared" si="937"/>
        <v>7</v>
      </c>
      <c r="AN831" s="2">
        <f t="shared" si="938"/>
        <v>8</v>
      </c>
      <c r="AO831" s="2">
        <f t="shared" si="939"/>
        <v>5</v>
      </c>
      <c r="AP831" s="2">
        <f t="shared" si="940"/>
        <v>5</v>
      </c>
      <c r="AQ831" s="2">
        <f t="shared" si="941"/>
        <v>3</v>
      </c>
      <c r="AR831" s="2">
        <f t="shared" si="942"/>
        <v>2</v>
      </c>
      <c r="AS831" s="2">
        <f t="shared" si="943"/>
        <v>4</v>
      </c>
      <c r="AT831" s="2">
        <f t="shared" si="944"/>
        <v>3</v>
      </c>
      <c r="AU831" s="2">
        <f t="shared" si="945"/>
        <v>2</v>
      </c>
      <c r="AV831" s="3">
        <f t="shared" si="982"/>
        <v>2</v>
      </c>
      <c r="AW831">
        <f t="shared" si="983"/>
        <v>1</v>
      </c>
      <c r="AX831" s="2">
        <f t="shared" si="946"/>
        <v>5</v>
      </c>
      <c r="AY831" s="2">
        <f t="shared" si="947"/>
        <v>6</v>
      </c>
      <c r="AZ831" s="2">
        <f t="shared" si="948"/>
        <v>5</v>
      </c>
      <c r="BA831" s="2">
        <f t="shared" si="949"/>
        <v>4</v>
      </c>
      <c r="BB831" s="2">
        <f t="shared" si="950"/>
        <v>3</v>
      </c>
      <c r="BC831" s="2">
        <f t="shared" si="951"/>
        <v>2</v>
      </c>
      <c r="BD831" s="2">
        <f t="shared" si="952"/>
        <v>6</v>
      </c>
      <c r="BE831" s="2">
        <f t="shared" si="953"/>
        <v>3</v>
      </c>
      <c r="BF831" s="2">
        <f t="shared" si="954"/>
        <v>3</v>
      </c>
      <c r="BG831" s="2">
        <f t="shared" si="955"/>
        <v>3</v>
      </c>
      <c r="BH831" s="2">
        <f t="shared" si="956"/>
        <v>5</v>
      </c>
      <c r="BI831" s="2">
        <f t="shared" si="957"/>
        <v>3</v>
      </c>
      <c r="BJ831" s="2">
        <f t="shared" si="958"/>
        <v>2</v>
      </c>
      <c r="BK831" s="2">
        <f t="shared" si="959"/>
        <v>3</v>
      </c>
      <c r="BL831" s="2">
        <f t="shared" si="960"/>
        <v>3</v>
      </c>
      <c r="BM831" s="2">
        <f t="shared" si="961"/>
        <v>2</v>
      </c>
      <c r="BN831" s="2">
        <f t="shared" si="962"/>
        <v>1</v>
      </c>
      <c r="BO831" s="3">
        <f t="shared" si="984"/>
        <v>2</v>
      </c>
      <c r="BP831">
        <f t="shared" si="985"/>
        <v>2</v>
      </c>
      <c r="BR831">
        <v>2</v>
      </c>
      <c r="BS831">
        <f t="shared" si="963"/>
        <v>2</v>
      </c>
      <c r="BU831" s="1">
        <f t="shared" si="964"/>
        <v>4.3093565632305841</v>
      </c>
      <c r="BV831" s="1">
        <f t="shared" si="965"/>
        <v>2.1761342511103936</v>
      </c>
      <c r="BW831" s="1">
        <f t="shared" si="966"/>
        <v>2.0178045301086902</v>
      </c>
      <c r="BX831" s="1">
        <f t="shared" si="967"/>
        <v>2.9429999034477081</v>
      </c>
      <c r="BY831" s="1">
        <f t="shared" si="968"/>
        <v>2.8146976628157314</v>
      </c>
      <c r="BZ831" s="1">
        <f t="shared" si="969"/>
        <v>3.0589887106705032</v>
      </c>
      <c r="CA831" s="1">
        <f t="shared" si="970"/>
        <v>2.2206946573642381</v>
      </c>
      <c r="CB831" s="1">
        <f t="shared" si="971"/>
        <v>3.4346375206621302</v>
      </c>
      <c r="CC831" s="1">
        <f t="shared" si="972"/>
        <v>3.6321900710462831</v>
      </c>
      <c r="CD831" s="1">
        <f t="shared" si="973"/>
        <v>10.11314342186888</v>
      </c>
      <c r="CE831" s="1">
        <f t="shared" si="974"/>
        <v>1.9644865244577239</v>
      </c>
      <c r="CF831" s="1">
        <f t="shared" si="975"/>
        <v>2.7788761433449598</v>
      </c>
      <c r="CG831" s="1">
        <f t="shared" si="976"/>
        <v>3.4169541807738959</v>
      </c>
      <c r="CH831" s="1">
        <f t="shared" si="977"/>
        <v>3.9686028301782685</v>
      </c>
      <c r="CI831" s="1">
        <f t="shared" si="978"/>
        <v>4.1125325485826236</v>
      </c>
      <c r="CJ831" s="1">
        <f t="shared" si="979"/>
        <v>4.1777744001263271</v>
      </c>
      <c r="CK831" s="1">
        <f t="shared" si="980"/>
        <v>4.1411478037240634</v>
      </c>
      <c r="CL831" s="5">
        <f t="shared" si="986"/>
        <v>11</v>
      </c>
      <c r="CN831" s="9">
        <f t="shared" si="987"/>
        <v>1.9644865244577239</v>
      </c>
    </row>
    <row r="832" spans="1:92" x14ac:dyDescent="0.2">
      <c r="A832" s="4">
        <v>830</v>
      </c>
      <c r="B832" s="1">
        <v>0.397990975607525</v>
      </c>
      <c r="C832" s="1">
        <v>1.1299999999999999</v>
      </c>
      <c r="D832" s="1">
        <v>60</v>
      </c>
      <c r="E832" s="1">
        <v>38</v>
      </c>
      <c r="F832" s="1">
        <v>2</v>
      </c>
      <c r="G832" s="1">
        <v>12.9485593388418</v>
      </c>
      <c r="H832" s="1">
        <v>7</v>
      </c>
      <c r="I832">
        <v>1500</v>
      </c>
      <c r="J832">
        <v>0.15</v>
      </c>
      <c r="K832">
        <v>37.5</v>
      </c>
      <c r="L832" s="1"/>
      <c r="M832" s="2">
        <f t="shared" si="912"/>
        <v>4</v>
      </c>
      <c r="N832" s="2">
        <f t="shared" si="913"/>
        <v>10</v>
      </c>
      <c r="O832" s="2">
        <f t="shared" si="914"/>
        <v>6</v>
      </c>
      <c r="P832" s="2">
        <f t="shared" si="915"/>
        <v>6</v>
      </c>
      <c r="Q832" s="2">
        <f t="shared" si="916"/>
        <v>7</v>
      </c>
      <c r="R832" s="2">
        <f t="shared" si="917"/>
        <v>6</v>
      </c>
      <c r="S832" s="2">
        <f t="shared" si="918"/>
        <v>7</v>
      </c>
      <c r="T832" s="2">
        <f t="shared" si="919"/>
        <v>4</v>
      </c>
      <c r="U832" s="2">
        <f t="shared" si="920"/>
        <v>4</v>
      </c>
      <c r="V832" s="2">
        <f t="shared" si="921"/>
        <v>7</v>
      </c>
      <c r="W832" s="2">
        <f t="shared" si="922"/>
        <v>3</v>
      </c>
      <c r="X832" s="2">
        <f t="shared" si="923"/>
        <v>3</v>
      </c>
      <c r="Y832" s="2">
        <f t="shared" si="924"/>
        <v>1</v>
      </c>
      <c r="Z832" s="2">
        <f t="shared" si="925"/>
        <v>1</v>
      </c>
      <c r="AA832" s="2">
        <f t="shared" si="926"/>
        <v>2</v>
      </c>
      <c r="AB832" s="2">
        <f t="shared" si="927"/>
        <v>1</v>
      </c>
      <c r="AC832" s="2">
        <f t="shared" si="928"/>
        <v>0</v>
      </c>
      <c r="AD832" s="3">
        <f t="shared" si="981"/>
        <v>2</v>
      </c>
      <c r="AE832" s="2">
        <f t="shared" si="929"/>
        <v>7</v>
      </c>
      <c r="AF832" s="2">
        <f t="shared" si="930"/>
        <v>13</v>
      </c>
      <c r="AG832" s="2">
        <f t="shared" si="931"/>
        <v>9</v>
      </c>
      <c r="AH832" s="2">
        <f t="shared" si="932"/>
        <v>9</v>
      </c>
      <c r="AI832" s="2">
        <f t="shared" si="933"/>
        <v>9</v>
      </c>
      <c r="AJ832" s="2">
        <f t="shared" si="934"/>
        <v>8</v>
      </c>
      <c r="AK832" s="2">
        <f t="shared" si="935"/>
        <v>9</v>
      </c>
      <c r="AL832" s="2">
        <f t="shared" si="936"/>
        <v>7</v>
      </c>
      <c r="AM832" s="2">
        <f t="shared" si="937"/>
        <v>6</v>
      </c>
      <c r="AN832" s="2">
        <f t="shared" si="938"/>
        <v>9</v>
      </c>
      <c r="AO832" s="2">
        <f t="shared" si="939"/>
        <v>5</v>
      </c>
      <c r="AP832" s="2">
        <f t="shared" si="940"/>
        <v>5</v>
      </c>
      <c r="AQ832" s="2">
        <f t="shared" si="941"/>
        <v>3</v>
      </c>
      <c r="AR832" s="2">
        <f t="shared" si="942"/>
        <v>2</v>
      </c>
      <c r="AS832" s="2">
        <f t="shared" si="943"/>
        <v>4</v>
      </c>
      <c r="AT832" s="2">
        <f t="shared" si="944"/>
        <v>3</v>
      </c>
      <c r="AU832" s="2">
        <f t="shared" si="945"/>
        <v>2</v>
      </c>
      <c r="AV832" s="3">
        <f t="shared" si="982"/>
        <v>2</v>
      </c>
      <c r="AW832">
        <f t="shared" si="983"/>
        <v>1</v>
      </c>
      <c r="AX832" s="2">
        <f t="shared" si="946"/>
        <v>5</v>
      </c>
      <c r="AY832" s="2">
        <f t="shared" si="947"/>
        <v>10</v>
      </c>
      <c r="AZ832" s="2">
        <f t="shared" si="948"/>
        <v>8</v>
      </c>
      <c r="BA832" s="2">
        <f t="shared" si="949"/>
        <v>6</v>
      </c>
      <c r="BB832" s="2">
        <f t="shared" si="950"/>
        <v>4</v>
      </c>
      <c r="BC832" s="2">
        <f t="shared" si="951"/>
        <v>3</v>
      </c>
      <c r="BD832" s="2">
        <f t="shared" si="952"/>
        <v>6</v>
      </c>
      <c r="BE832" s="2">
        <f t="shared" si="953"/>
        <v>2</v>
      </c>
      <c r="BF832" s="2">
        <f t="shared" si="954"/>
        <v>2</v>
      </c>
      <c r="BG832" s="2">
        <f t="shared" si="955"/>
        <v>4</v>
      </c>
      <c r="BH832" s="2">
        <f t="shared" si="956"/>
        <v>5</v>
      </c>
      <c r="BI832" s="2">
        <f t="shared" si="957"/>
        <v>3</v>
      </c>
      <c r="BJ832" s="2">
        <f t="shared" si="958"/>
        <v>2</v>
      </c>
      <c r="BK832" s="2">
        <f t="shared" si="959"/>
        <v>3</v>
      </c>
      <c r="BL832" s="2">
        <f t="shared" si="960"/>
        <v>3</v>
      </c>
      <c r="BM832" s="2">
        <f t="shared" si="961"/>
        <v>2</v>
      </c>
      <c r="BN832" s="2">
        <f t="shared" si="962"/>
        <v>1</v>
      </c>
      <c r="BO832" s="3">
        <f t="shared" si="984"/>
        <v>2</v>
      </c>
      <c r="BP832">
        <f t="shared" si="985"/>
        <v>1</v>
      </c>
      <c r="BR832">
        <v>2</v>
      </c>
      <c r="BS832">
        <f t="shared" si="963"/>
        <v>2</v>
      </c>
      <c r="BU832" s="1">
        <f t="shared" si="964"/>
        <v>4.2311176333116114</v>
      </c>
      <c r="BV832" s="1">
        <f t="shared" si="965"/>
        <v>1.763659307897296</v>
      </c>
      <c r="BW832" s="1">
        <f t="shared" si="966"/>
        <v>1.7571312693318988</v>
      </c>
      <c r="BX832" s="1">
        <f t="shared" si="967"/>
        <v>2.0883439737933491</v>
      </c>
      <c r="BY832" s="1">
        <f t="shared" si="968"/>
        <v>2.0162635693288085</v>
      </c>
      <c r="BZ832" s="1">
        <f t="shared" si="969"/>
        <v>2.1057226677097569</v>
      </c>
      <c r="CA832" s="1">
        <f t="shared" si="970"/>
        <v>2.1091393559775806</v>
      </c>
      <c r="CB832" s="1">
        <f t="shared" si="971"/>
        <v>2.3205082594121396</v>
      </c>
      <c r="CC832" s="1">
        <f t="shared" si="972"/>
        <v>2.4127699550017918</v>
      </c>
      <c r="CD832" s="1">
        <f t="shared" si="973"/>
        <v>9.8696385325027229</v>
      </c>
      <c r="CE832" s="1">
        <f t="shared" si="974"/>
        <v>2.051148258559222</v>
      </c>
      <c r="CF832" s="1">
        <f t="shared" si="975"/>
        <v>2.0585357652259253</v>
      </c>
      <c r="CG832" s="1">
        <f t="shared" si="976"/>
        <v>2.406556421085825</v>
      </c>
      <c r="CH832" s="1">
        <f t="shared" si="977"/>
        <v>2.7199903212460468</v>
      </c>
      <c r="CI832" s="1">
        <f t="shared" si="978"/>
        <v>2.9323616914345543</v>
      </c>
      <c r="CJ832" s="1">
        <f t="shared" si="979"/>
        <v>3.0233214781948496</v>
      </c>
      <c r="CK832" s="1">
        <f t="shared" si="980"/>
        <v>2.9717802945786782</v>
      </c>
      <c r="CL832" s="5">
        <f t="shared" si="986"/>
        <v>3</v>
      </c>
      <c r="CN832" s="9">
        <f t="shared" si="987"/>
        <v>1.7571312693318988</v>
      </c>
    </row>
    <row r="833" spans="1:92" x14ac:dyDescent="0.2">
      <c r="A833" s="4">
        <v>831</v>
      </c>
      <c r="B833" s="1">
        <v>0.45928537106420098</v>
      </c>
      <c r="C833" s="1">
        <v>1.1870000000000001</v>
      </c>
      <c r="D833" s="1">
        <v>42</v>
      </c>
      <c r="E833" s="1">
        <v>56</v>
      </c>
      <c r="F833" s="1">
        <v>2</v>
      </c>
      <c r="G833" s="1">
        <v>11.038640550078499</v>
      </c>
      <c r="H833" s="1">
        <v>7</v>
      </c>
      <c r="I833">
        <v>1500</v>
      </c>
      <c r="J833">
        <v>0.15</v>
      </c>
      <c r="K833">
        <v>37.5</v>
      </c>
      <c r="L833" s="1"/>
      <c r="M833" s="2">
        <f t="shared" si="912"/>
        <v>5</v>
      </c>
      <c r="N833" s="2">
        <f t="shared" si="913"/>
        <v>9</v>
      </c>
      <c r="O833" s="2">
        <f t="shared" si="914"/>
        <v>5</v>
      </c>
      <c r="P833" s="2">
        <f t="shared" si="915"/>
        <v>5</v>
      </c>
      <c r="Q833" s="2">
        <f t="shared" si="916"/>
        <v>6</v>
      </c>
      <c r="R833" s="2">
        <f t="shared" si="917"/>
        <v>5</v>
      </c>
      <c r="S833" s="2">
        <f t="shared" si="918"/>
        <v>6</v>
      </c>
      <c r="T833" s="2">
        <f t="shared" si="919"/>
        <v>5</v>
      </c>
      <c r="U833" s="2">
        <f t="shared" si="920"/>
        <v>4</v>
      </c>
      <c r="V833" s="2">
        <f t="shared" si="921"/>
        <v>6</v>
      </c>
      <c r="W833" s="2">
        <f t="shared" si="922"/>
        <v>3</v>
      </c>
      <c r="X833" s="2">
        <f t="shared" si="923"/>
        <v>3</v>
      </c>
      <c r="Y833" s="2">
        <f t="shared" si="924"/>
        <v>1</v>
      </c>
      <c r="Z833" s="2">
        <f t="shared" si="925"/>
        <v>1</v>
      </c>
      <c r="AA833" s="2">
        <f t="shared" si="926"/>
        <v>2</v>
      </c>
      <c r="AB833" s="2">
        <f t="shared" si="927"/>
        <v>1</v>
      </c>
      <c r="AC833" s="2">
        <f t="shared" si="928"/>
        <v>0</v>
      </c>
      <c r="AD833" s="3">
        <f t="shared" si="981"/>
        <v>2</v>
      </c>
      <c r="AE833" s="2">
        <f t="shared" si="929"/>
        <v>8</v>
      </c>
      <c r="AF833" s="2">
        <f t="shared" si="930"/>
        <v>12</v>
      </c>
      <c r="AG833" s="2">
        <f t="shared" si="931"/>
        <v>8</v>
      </c>
      <c r="AH833" s="2">
        <f t="shared" si="932"/>
        <v>8</v>
      </c>
      <c r="AI833" s="2">
        <f t="shared" si="933"/>
        <v>8</v>
      </c>
      <c r="AJ833" s="2">
        <f t="shared" si="934"/>
        <v>7</v>
      </c>
      <c r="AK833" s="2">
        <f t="shared" si="935"/>
        <v>8</v>
      </c>
      <c r="AL833" s="2">
        <f t="shared" si="936"/>
        <v>8</v>
      </c>
      <c r="AM833" s="2">
        <f t="shared" si="937"/>
        <v>6</v>
      </c>
      <c r="AN833" s="2">
        <f t="shared" si="938"/>
        <v>8</v>
      </c>
      <c r="AO833" s="2">
        <f t="shared" si="939"/>
        <v>5</v>
      </c>
      <c r="AP833" s="2">
        <f t="shared" si="940"/>
        <v>5</v>
      </c>
      <c r="AQ833" s="2">
        <f t="shared" si="941"/>
        <v>3</v>
      </c>
      <c r="AR833" s="2">
        <f t="shared" si="942"/>
        <v>2</v>
      </c>
      <c r="AS833" s="2">
        <f t="shared" si="943"/>
        <v>4</v>
      </c>
      <c r="AT833" s="2">
        <f t="shared" si="944"/>
        <v>3</v>
      </c>
      <c r="AU833" s="2">
        <f t="shared" si="945"/>
        <v>2</v>
      </c>
      <c r="AV833" s="3">
        <f t="shared" si="982"/>
        <v>2</v>
      </c>
      <c r="AW833">
        <f t="shared" si="983"/>
        <v>1</v>
      </c>
      <c r="AX833" s="2">
        <f t="shared" si="946"/>
        <v>5</v>
      </c>
      <c r="AY833" s="2">
        <f t="shared" si="947"/>
        <v>9</v>
      </c>
      <c r="AZ833" s="2">
        <f t="shared" si="948"/>
        <v>7</v>
      </c>
      <c r="BA833" s="2">
        <f t="shared" si="949"/>
        <v>5</v>
      </c>
      <c r="BB833" s="2">
        <f t="shared" si="950"/>
        <v>3</v>
      </c>
      <c r="BC833" s="2">
        <f t="shared" si="951"/>
        <v>2</v>
      </c>
      <c r="BD833" s="2">
        <f t="shared" si="952"/>
        <v>5</v>
      </c>
      <c r="BE833" s="2">
        <f t="shared" si="953"/>
        <v>2</v>
      </c>
      <c r="BF833" s="2">
        <f t="shared" si="954"/>
        <v>2</v>
      </c>
      <c r="BG833" s="2">
        <f t="shared" si="955"/>
        <v>3</v>
      </c>
      <c r="BH833" s="2">
        <f t="shared" si="956"/>
        <v>4</v>
      </c>
      <c r="BI833" s="2">
        <f t="shared" si="957"/>
        <v>3</v>
      </c>
      <c r="BJ833" s="2">
        <f t="shared" si="958"/>
        <v>2</v>
      </c>
      <c r="BK833" s="2">
        <f t="shared" si="959"/>
        <v>3</v>
      </c>
      <c r="BL833" s="2">
        <f t="shared" si="960"/>
        <v>3</v>
      </c>
      <c r="BM833" s="2">
        <f t="shared" si="961"/>
        <v>2</v>
      </c>
      <c r="BN833" s="2">
        <f t="shared" si="962"/>
        <v>1</v>
      </c>
      <c r="BO833" s="3">
        <f t="shared" si="984"/>
        <v>2</v>
      </c>
      <c r="BP833">
        <f t="shared" si="985"/>
        <v>1</v>
      </c>
      <c r="BR833">
        <v>2</v>
      </c>
      <c r="BS833">
        <f t="shared" si="963"/>
        <v>1</v>
      </c>
      <c r="BU833" s="1">
        <f t="shared" si="964"/>
        <v>4.3096488407769105</v>
      </c>
      <c r="BV833" s="1">
        <f t="shared" si="965"/>
        <v>1.8138108006782867</v>
      </c>
      <c r="BW833" s="1">
        <f t="shared" si="966"/>
        <v>1.7395389065165803</v>
      </c>
      <c r="BX833" s="1">
        <f t="shared" si="967"/>
        <v>2.2741020900616364</v>
      </c>
      <c r="BY833" s="1">
        <f t="shared" si="968"/>
        <v>2.0205700991422182</v>
      </c>
      <c r="BZ833" s="1">
        <f t="shared" si="969"/>
        <v>1.9998701393069709</v>
      </c>
      <c r="CA833" s="1">
        <f t="shared" si="970"/>
        <v>2.0938031957596039</v>
      </c>
      <c r="CB833" s="1">
        <f t="shared" si="971"/>
        <v>2.18072035647605</v>
      </c>
      <c r="CC833" s="1">
        <f t="shared" si="972"/>
        <v>2.254864460148871</v>
      </c>
      <c r="CD833" s="1">
        <f t="shared" si="973"/>
        <v>9.849232581880889</v>
      </c>
      <c r="CE833" s="1">
        <f t="shared" si="974"/>
        <v>2.0795353648975734</v>
      </c>
      <c r="CF833" s="1">
        <f t="shared" si="975"/>
        <v>1.9936004431165031</v>
      </c>
      <c r="CG833" s="1">
        <f t="shared" si="976"/>
        <v>2.3068670789554813</v>
      </c>
      <c r="CH833" s="1">
        <f t="shared" si="977"/>
        <v>2.5705154351621604</v>
      </c>
      <c r="CI833" s="1">
        <f t="shared" si="978"/>
        <v>2.7987476130238687</v>
      </c>
      <c r="CJ833" s="1">
        <f t="shared" si="979"/>
        <v>2.8937968789133404</v>
      </c>
      <c r="CK833" s="1">
        <f t="shared" si="980"/>
        <v>2.8404878535576428</v>
      </c>
      <c r="CL833" s="5">
        <f t="shared" si="986"/>
        <v>3</v>
      </c>
      <c r="CN833" s="9">
        <f t="shared" si="987"/>
        <v>1.7395389065165803</v>
      </c>
    </row>
    <row r="834" spans="1:92" x14ac:dyDescent="0.2">
      <c r="A834" s="4">
        <v>832</v>
      </c>
      <c r="B834" s="1">
        <v>0.142453435669713</v>
      </c>
      <c r="C834" s="1">
        <v>29.681999999999999</v>
      </c>
      <c r="D834" s="1">
        <v>94</v>
      </c>
      <c r="E834" s="1">
        <v>4</v>
      </c>
      <c r="F834" s="1">
        <v>2</v>
      </c>
      <c r="G834" s="1">
        <v>11.8726809877741</v>
      </c>
      <c r="H834" s="1">
        <v>7</v>
      </c>
      <c r="I834">
        <v>1500</v>
      </c>
      <c r="J834">
        <v>0.15</v>
      </c>
      <c r="K834">
        <v>37.5</v>
      </c>
      <c r="L834" s="1"/>
      <c r="M834" s="2">
        <f t="shared" ref="M834:M897" si="988">COUNTIF(B834,"&gt;=0.2")+COUNTIF(B834,"&lt;=0.4")+COUNTIF(C834,"&gt;2")+COUNTIF(D834,"&gt;=40")+COUNTIF(D834,"&lt;=60")+COUNTIF(E834,"&gt;=40")+COUNTIF(E834,"&lt;=60")+COUNTIF(F834,"&lt;10")+COUNTIF(G834,"&gt;25")+COUNTIF(H834,"=8")</f>
        <v>4</v>
      </c>
      <c r="N834" s="2">
        <f t="shared" ref="N834:N897" si="989">COUNTIF(B834,"&gt;=0.3")+COUNTIF(B834,"&lt;=0.6")+COUNTIF(C834,"&gt;=0.75")+COUNTIF(C834,"&lt;=2")+COUNTIF(D834,"&gt;=40")+COUNTIF(D834,"&lt;=70")+COUNTIF(E834,"&gt;=30")+COUNTIF(E834,"&lt;=50")+COUNTIF(F834,"&lt;20")+COUNTIF(G834,"&gt;=10")+COUNTIF(G834,"&lt;=25")+COUNTIF(H834,"&gt;=6")+COUNTIF(H834,"&lt;=7")</f>
        <v>7</v>
      </c>
      <c r="O834" s="2">
        <f t="shared" ref="O834:O897" si="990">COUNTIF(B834,"&gt;=0.2")+COUNTIF(B834,"&lt;=0.6")+COUNTIF(C834,"&gt;=0.75")+COUNTIF(C834,"&lt;=1.5")+COUNTIF(D834,"&gt;=40")+COUNTIF(D834,"&lt;=70")+COUNTIF(E834,"&gt;=20")+COUNTIF(E834,"&lt;=50")+COUNTIF(F834,"&lt;30")+COUNTIF(G834,"&gt;=3")+COUNTIF(G834,"&lt;=10")+COUNTIF(H834,"=6")</f>
        <v>4</v>
      </c>
      <c r="P834" s="2">
        <f t="shared" ref="P834:P897" si="991">COUNTIF(B834,"&gt;=0.5")+COUNTIF(B834,"&lt;=0.7")+COUNTIF(C834,"&gt;=0.75")+COUNTIF(C834,"&lt;=1.25")+COUNTIF(D834,"&gt;=20")+COUNTIF(D834,"&lt;=40")+COUNTIF(E834,"&gt;=30")+COUNTIF(E834,"&lt;=40")+COUNTIF(F834,"&gt;=30")+COUNTIF(F834,"&lt;=40")+COUNTIF(G834,"&gt;25")+COUNTIF(H834,"&gt;=7")+COUNTIF(H834,"&lt;=8")</f>
        <v>5</v>
      </c>
      <c r="Q834" s="2">
        <f t="shared" ref="Q834:Q897" si="992">COUNTIF(B834,"&gt;=0.5")+COUNTIF(B834,"&lt;=0.8")+COUNTIF(C834,"&gt;=0.3")+COUNTIF(C834,"&lt;=0.75")+COUNTIF(D834,"&gt;=20")+COUNTIF(D834,"&lt;=40")+COUNTIF(E834,"&gt;=30")+COUNTIF(E834,"&lt;=50")+COUNTIF(F834,"&gt;=20")+COUNTIF(F834,"&lt;=40")+COUNTIF(G834,"&gt;=10")+COUNTIF(G834,"&lt;=25")+COUNTIF(H834,"&gt;=5")+COUNTIF(H834,"&lt;=6")</f>
        <v>6</v>
      </c>
      <c r="R834" s="2">
        <f t="shared" ref="R834:R897" si="993">COUNTIF(B834,"&gt;=0.6")+COUNTIF(B834,"&lt;=0.9")+COUNTIF(C834,"&gt;=0.3")+COUNTIF(C834,"&lt;=0.75")+COUNTIF(D834,"&gt;=20")+COUNTIF(D834,"&lt;=40")+COUNTIF(E834,"&gt;=20")+COUNTIF(E834,"&lt;=50")+COUNTIF(F834,"&gt;=30")+COUNTIF(F834,"&lt;=60")+COUNTIF(G834,"&gt;=3")+COUNTIF(G834,"&lt;=10")+COUNTIF(H834,"&gt;=5")+COUNTIF(H834,"&lt;=6")</f>
        <v>5</v>
      </c>
      <c r="S834" s="2">
        <f t="shared" ref="S834:S897" si="994">COUNTIF(B834,"&gt;=0.2")+COUNTIF(B834,"&lt;=0.5")+COUNTIF(C834,"&gt;=1")+COUNTIF(C834,"&lt;=2")+COUNTIF(D834,"&gt;=60")+COUNTIF(D834,"&lt;=90")+COUNTIF(E834,"&lt;20")+COUNTIF(F834,"&lt;30")+COUNTIF(G834,"&gt;=2")+COUNTIF(G834,"&lt;=4")+COUNTIF(H834,"&gt;=4")+COUNTIF(H834,"&lt;=5")</f>
        <v>6</v>
      </c>
      <c r="T834" s="2">
        <f t="shared" ref="T834:T897" si="995">COUNTIF(B834,"&gt;0.7")+COUNTIF(C834,"&gt;=0.1")+COUNTIF(C834,"&lt;=0.3")+COUNTIF(D834,"&gt;=30")+COUNTIF(D834,"&lt;=50")+COUNTIF(E834,"&gt;=40")+COUNTIF(E834,"&lt;=50")+COUNTIF(F834,"&lt;20")+COUNTIF(G834,"&gt;=3")+COUNTIF(G834,"&lt;=10")+COUNTIF(H834,"=5")</f>
        <v>4</v>
      </c>
      <c r="U834" s="2">
        <f t="shared" ref="U834:U897" si="996">COUNTIF(B834,"&gt;0.8")+COUNTIF(C834,"&gt;=0.1")+COUNTIF(C834,"&lt;=0.25")+COUNTIF(D834,"&gt;=10")+COUNTIF(D834,"&lt;=20")+COUNTIF(E834,"&lt;20")+COUNTIF(F834,"&gt;=60")+COUNTIF(F834,"&lt;=80")+COUNTIF(G834,"&gt;=3")+COUNTIF(G834,"&lt;=10")+COUNTIF(H834,"&gt;=5")+COUNTIF(H834,"&lt;=6")</f>
        <v>5</v>
      </c>
      <c r="V834" s="2">
        <f t="shared" ref="V834:V897" si="997">COUNTIF(B834,"&gt;=0.6")+COUNTIF(B834,"&lt;=0.9")+COUNTIF(C834,"&gt;=0.2")+COUNTIF(C834,"&lt;=0.5")+COUNTIF(D834,"&gt;=20")+COUNTIF(D834,"&lt;=30")+COUNTIF(E834,"&gt;=20")+COUNTIF(E834,"&lt;=40")+COUNTIF(F834,"&gt;=40")+COUNTIF(F834,"&lt;=50")+COUNTIF(G834,"&gt;=5")+COUNTIF(G834,"&lt;=15")+COUNTIF(H834,"&gt;=5")+COUNTIF(H834,"&lt;=6")</f>
        <v>6</v>
      </c>
      <c r="W834" s="2">
        <f t="shared" ref="W834:W897" si="998">COUNTIF(B834,"&lt;0.4")+COUNTIF(C834,"&gt;1")+COUNTIF(D834,"&lt;10")+COUNTIF(E834,"&lt;10")+COUNTIF(F834,"&gt;90")+COUNTIF(G834,"&gt;=3")+COUNTIF(G834,"&lt;=30")+COUNTIF(H834,"=8")</f>
        <v>4</v>
      </c>
      <c r="X834" s="2">
        <f t="shared" ref="X834:X897" si="999">COUNTIF(B834,"&gt;=0.5")+COUNTIF(B834,"&lt;=0.8")+COUNTIF(C834,"&gt;=0.25")+COUNTIF(C834,"&lt;=0.75")+COUNTIF(D834,"&lt;10")+COUNTIF(E834,"&lt;10")+COUNTIF(F834,"&gt;90")+COUNTIF(G834,"&gt;=3")+COUNTIF(G834,"&lt;=15")+COUNTIF(H834,"&gt;=5")+COUNTIF(H834,"&lt;=6")</f>
        <v>4</v>
      </c>
      <c r="Y834" s="2">
        <f t="shared" ref="Y834:Y897" si="1000">COUNTIF(B834,"&gt;=0.7")+COUNTIF(B834,"&lt;=0.9")+COUNTIF(C834,"&gt;=0.25")+COUNTIF(C834,"&lt;=1.0")+COUNTIF(D834,"&lt;10")+COUNTIF(E834,"&lt;10")+COUNTIF(F834,"&gt;90")+COUNTIF(G834,"&lt;2")+COUNTIF(H834,"&gt;=4")+COUNTIF(H834,"&lt;=5")</f>
        <v>2</v>
      </c>
      <c r="Z834" s="2">
        <f t="shared" ref="Z834:Z897" si="1001">COUNTIF(B834,"&gt;0.9")+COUNTIF(C834,"&lt;0.1")+COUNTIF(D834,"&lt;10")+COUNTIF(E834,"&lt;10")+COUNTIF(F834,"&gt;90")+COUNTIF(G834,"&lt;1")+COUNTIF(H834,"&gt;=3")+COUNTIF(H834,"&lt;=4")</f>
        <v>2</v>
      </c>
      <c r="AA834" s="2">
        <f t="shared" ref="AA834:AA897" si="1002">COUNTIF(B834,"&gt;0.9")+COUNTIF(C834,"&lt;0.1")+COUNTIF(D834,"&lt;10")+COUNTIF(E834,"&gt;90")+COUNTIF(F834,"&lt;10")+COUNTIF(G834,"&lt;0.25")+COUNTIF(H834,"&gt;=1")+COUNTIF(H834,"&lt;=2")</f>
        <v>2</v>
      </c>
      <c r="AB834" s="2">
        <f t="shared" ref="AB834:AB897" si="1003">COUNTIF(B834,"&gt;0.9")+COUNTIF(C834,"&lt;0.1")+COUNTIF(D834,"&lt;10")+COUNTIF(E834,"&lt;10")+COUNTIF(F834,"&gt;90")+COUNTIF(G834,"&lt;0.25")+COUNTIF(H834,"&gt;=1")+COUNTIF(H834,"&lt;=2")</f>
        <v>2</v>
      </c>
      <c r="AC834" s="2">
        <f t="shared" ref="AC834:AC897" si="1004">COUNTIF(B834,"&gt;0.9")+COUNTIF(C834,"&lt;0.1")+COUNTIF(D834,"&lt;10")+COUNTIF(E834,"&lt;10")+COUNTIF(F834,"&gt;90")</f>
        <v>1</v>
      </c>
      <c r="AD834" s="3">
        <f t="shared" si="981"/>
        <v>2</v>
      </c>
      <c r="AE834" s="2">
        <f t="shared" ref="AE834:AE897" si="1005">COUNTIF(B834,"&gt;=0.2")+COUNTIF(B834,"&lt;=0.4")+COUNTIF(C834,"&gt;2")+COUNTIF(D834,"&gt;=40")+COUNTIF(D834,"&lt;=60")+COUNTIF(E834,"&gt;=40")+COUNTIF(E834,"&lt;=60")+COUNTIF(F834,"&lt;10")+COUNTIF(G834,"&gt;25")+COUNTIF(H834,"=8")+COUNTIF(I834,"&gt;=1500")+COUNTIF(I834,"&lt;=1800")+COUNTIF(J834,"&gt;=0.10")+COUNTIF(J834,"&lt;=0.20")+COUNTIF(K834,"&gt;=50")+COUNTIF(K834,"&lt;=300")</f>
        <v>7</v>
      </c>
      <c r="AF834" s="2">
        <f t="shared" ref="AF834:AF897" si="1006">COUNTIF(B834,"&gt;=0.3")+COUNTIF(B834,"&lt;=0.6")+COUNTIF(C834,"&gt;=0.75")+COUNTIF(C834,"&lt;=2")+COUNTIF(D834,"&gt;=40")+COUNTIF(D834,"&lt;=70")+COUNTIF(E834,"&gt;=30")+COUNTIF(E834,"&lt;=50")+COUNTIF(F834,"&lt;20")+COUNTIF(G834,"&gt;=10")+COUNTIF(G834,"&lt;=25")+COUNTIF(H834,"&gt;=6")+COUNTIF(H834,"&lt;=7")+COUNTIF(I834,"&gt;=1500")+COUNTIF(I834,"&lt;=2200")+COUNTIF(J834,"&gt;=0.10")+COUNTIF(J834,"&lt;=0.20")+COUNTIF(K834,"&lt;75")</f>
        <v>10</v>
      </c>
      <c r="AG834" s="2">
        <f t="shared" ref="AG834:AG897" si="1007">COUNTIF(B834,"&gt;=0.2")+COUNTIF(B834,"&lt;=0.6")+COUNTIF(C834,"&gt;=0.75")+COUNTIF(C834,"&lt;=1.5")+COUNTIF(D834,"&gt;=40")+COUNTIF(D834,"&lt;=70")+COUNTIF(E834,"&gt;=20")+COUNTIF(E834,"&lt;=50")+COUNTIF(F834,"&lt;30")+COUNTIF(G834,"&gt;=3")+COUNTIF(G834,"&lt;=10")+COUNTIF(H834,"=6")+COUNTIF(I834,"&gt;=1200")+COUNTIF(I834,"&lt;=1800")+COUNTIF(J834,"&gt;=0.10")+COUNTIF(J834,"&lt;=0.20")+COUNTIF(K834,"&lt;75")</f>
        <v>7</v>
      </c>
      <c r="AH834" s="2">
        <f t="shared" ref="AH834:AH897" si="1008">COUNTIF(B834,"&gt;=0.5")+COUNTIF(B834,"&lt;=0.7")+COUNTIF(C834,"&gt;=0.75")+COUNTIF(C834,"&lt;=1.25")+COUNTIF(D834,"&gt;=20")+COUNTIF(D834,"&lt;=40")+COUNTIF(E834,"&gt;=30")+COUNTIF(E834,"&lt;=40")+COUNTIF(F834,"&gt;=30")+COUNTIF(F834,"&lt;=40")+COUNTIF(G834,"&gt;25")+COUNTIF(H834,"&gt;=7")+COUNTIF(H834,"&lt;=8")+COUNTIF(I834,"&gt;=1400")+COUNTIF(I834,"&lt;=1800")+COUNTIF(J834,"&gt;=0.12")+COUNTIF(J834,"&lt;=0.25")+COUNTIF(K834,"&lt;50")</f>
        <v>8</v>
      </c>
      <c r="AI834" s="2">
        <f t="shared" ref="AI834:AI897" si="1009">COUNTIF(B834,"&gt;=0.5")+COUNTIF(B834,"&lt;=0.8")+COUNTIF(C834,"&gt;=0.3")+COUNTIF(C834,"&lt;=0.75")+COUNTIF(D834,"&gt;=20")+COUNTIF(D834,"&lt;=40")+COUNTIF(E834,"&gt;=30")+COUNTIF(E834,"&lt;=50")+COUNTIF(F834,"&gt;=20")+COUNTIF(F834,"&lt;=40")+COUNTIF(G834,"&gt;=10")+COUNTIF(G834,"&lt;=25")+COUNTIF(H834,"&gt;=5")+COUNTIF(H834,"&lt;=6")+COUNTIF(I834,"&gt;=1400")+COUNTIF(I834,"&lt;=2000")+COUNTIF(J834,"&gt;=0.12")+COUNTIF(J834,"&lt;=0.25")+COUNTIF(K834,"&lt;25")</f>
        <v>8</v>
      </c>
      <c r="AJ834" s="2">
        <f t="shared" ref="AJ834:AJ897" si="1010">COUNTIF(B834,"&gt;=0.6")+COUNTIF(B834,"&lt;=0.9")+COUNTIF(C834,"&gt;=0.3")+COUNTIF(C834,"&lt;=0.75")+COUNTIF(D834,"&gt;=20")+COUNTIF(D834,"&lt;=40")+COUNTIF(E834,"&gt;=20")+COUNTIF(E834,"&lt;=50")+COUNTIF(F834,"&gt;=30")+COUNTIF(F834,"&lt;=60")+COUNTIF(G834,"&gt;=3")+COUNTIF(G834,"&lt;=10")+COUNTIF(H834,"&gt;=5")+COUNTIF(H834,"&lt;=6")+COUNTIF(I834,"&gt;=1200")+COUNTIF(I834,"&lt;=1800")+COUNTIF(J834,"&gt;=0.12")+COUNTIF(J834,"&lt;=0.25")+COUNTIF(K834,"&lt;25")</f>
        <v>7</v>
      </c>
      <c r="AK834" s="2">
        <f t="shared" ref="AK834:AK897" si="1011">COUNTIF(B834,"&gt;=0.2")+COUNTIF(B834,"&lt;=0.5")+COUNTIF(C834,"&gt;=1")+COUNTIF(C834,"&lt;=2")+COUNTIF(D834,"&gt;=60")+COUNTIF(D834,"&lt;=90")+COUNTIF(E834,"&lt;20")+COUNTIF(F834,"&lt;30")+COUNTIF(G834,"&gt;=2")+COUNTIF(G834,"&lt;=4")+COUNTIF(H834,"&gt;=4")+COUNTIF(H834,"&lt;=5")+COUNTIF(I834,"&gt;=800")+COUNTIF(I834,"&lt;=1500")+COUNTIF(J834,"&gt;=0.15")+COUNTIF(J834,"&lt;=0.35")+COUNTIF(K834,"&lt;35")</f>
        <v>8</v>
      </c>
      <c r="AL834" s="2">
        <f t="shared" ref="AL834:AL897" si="1012">COUNTIF(B834,"&gt;0.7")+COUNTIF(C834,"&gt;=0.1")+COUNTIF(C834,"&lt;=0.3")+COUNTIF(D834,"&gt;=30")+COUNTIF(D834,"&lt;=50")+COUNTIF(E834,"&gt;=40")+COUNTIF(E834,"&lt;=50")+COUNTIF(F834,"&lt;20")+COUNTIF(G834,"&gt;=3")+COUNTIF(G834,"&lt;=10")+COUNTIF(H834,"=5")+COUNTIF(I834,"&gt;=1200")+COUNTIF(I834,"&lt;=1800")+COUNTIF(J834,"&gt;=0.15")+COUNTIF(J834,"&lt;=0.25")+COUNTIF(K834,"&lt;50")</f>
        <v>7</v>
      </c>
      <c r="AM834" s="2">
        <f t="shared" ref="AM834:AM897" si="1013">COUNTIF(B834,"&gt;0.8")+COUNTIF(C834,"&gt;=0.1")+COUNTIF(C834,"&lt;=0.25")+COUNTIF(D834,"&gt;=10")+COUNTIF(D834,"&lt;=20")+COUNTIF(E834,"&lt;20")+COUNTIF(F834,"&gt;=60")+COUNTIF(F834,"&lt;=80")+COUNTIF(G834,"&gt;=3")+COUNTIF(G834,"&lt;=10")+COUNTIF(H834,"&gt;=5")+COUNTIF(H834,"&lt;=6")+COUNTIF(I834,"&gt;=1000")+COUNTIF(I834,"&lt;=1800")+COUNTIF(J834,"&gt;=0.12")+COUNTIF(J834,"&lt;=0.25")+COUNTIF(K834,"&lt;10")</f>
        <v>7</v>
      </c>
      <c r="AN834" s="2">
        <f t="shared" ref="AN834:AN897" si="1014">COUNTIF(B834,"&gt;=0.6")+COUNTIF(B834,"&lt;=0.9")+COUNTIF(C834,"&gt;=0.2")+COUNTIF(C834,"&lt;=0.5")+COUNTIF(D834,"&gt;=20")+COUNTIF(D834,"&lt;=30")+COUNTIF(E834,"&gt;=20")+COUNTIF(E834,"&lt;=40")+COUNTIF(F834,"&gt;=40")+COUNTIF(F834,"&lt;=50")+COUNTIF(G834,"&gt;=5")+COUNTIF(G834,"&lt;=15")+COUNTIF(H834,"&gt;=5")+COUNTIF(H834,"&lt;=6")+COUNTIF(I834,"&gt;=1000")+COUNTIF(I834,"&lt;=2500")+COUNTIF(J834,"&gt;=0.12")+COUNTIF(J834,"&lt;=0.20")+COUNTIF(K834,"&gt;300")</f>
        <v>8</v>
      </c>
      <c r="AO834" s="2">
        <f t="shared" ref="AO834:AO897" si="1015">COUNTIF(B834,"&lt;0.4")+COUNTIF(C834,"&gt;1")+COUNTIF(D834,"&lt;10")+COUNTIF(E834,"&lt;10")+COUNTIF(F834,"&gt;90")+COUNTIF(G834,"&gt;=3")+COUNTIF(G834,"&lt;=30")+COUNTIF(H834,"=8")+COUNTIF(I834,"&gt;=1000")+COUNTIF(I834,"&lt;=1800")+COUNTIF(J834,"&gt;=0.12")+COUNTIF(J834,"&lt;=0.20")+COUNTIF(K834,"=0")</f>
        <v>6</v>
      </c>
      <c r="AP834" s="2">
        <f t="shared" ref="AP834:AP897" si="1016">COUNTIF(B834,"&gt;=0.5")+COUNTIF(B834,"&lt;=0.8")+COUNTIF(C834,"&gt;=0.25")+COUNTIF(C834,"&lt;=0.75")+COUNTIF(D834,"&lt;10")+COUNTIF(E834,"&lt;10")+COUNTIF(F834,"&gt;90")+COUNTIF(G834,"&gt;=3")+COUNTIF(G834,"&lt;=15")+COUNTIF(H834,"&gt;=5")+COUNTIF(H834,"&lt;=6")+COUNTIF(I834,"&gt;=1200")+COUNTIF(I834,"&lt;=1800")+COUNTIF(J834,"&gt;=0.15")+COUNTIF(J834,"&lt;=0.25")+COUNTIF(K834,"=0")</f>
        <v>6</v>
      </c>
      <c r="AQ834" s="2">
        <f t="shared" ref="AQ834:AQ897" si="1017">COUNTIF(B834,"&gt;=0.7")+COUNTIF(B834,"&lt;=0.9")+COUNTIF(C834,"&gt;=0.25")+COUNTIF(C834,"&lt;=1.0")+COUNTIF(D834,"&lt;10")+COUNTIF(E834,"&lt;10")+COUNTIF(F834,"&gt;90")+COUNTIF(G834,"&lt;2")+COUNTIF(H834,"&gt;=4")+COUNTIF(H834,"&lt;=5")+COUNTIF(I834,"&gt;=1200")+COUNTIF(I834,"&lt;=1600")+COUNTIF(J834,"&gt;=0.15")+COUNTIF(J834,"&lt;=0.25")+COUNTIF(K834,"=0")</f>
        <v>4</v>
      </c>
      <c r="AR834" s="2">
        <f t="shared" ref="AR834:AR897" si="1018">COUNTIF(B834,"&gt;0.9")+COUNTIF(C834,"&lt;0.1")+COUNTIF(D834,"&lt;10")+COUNTIF(E834,"&lt;10")+COUNTIF(F834,"&gt;90")+COUNTIF(G834,"&lt;1")+COUNTIF(H834,"&gt;=3")+COUNTIF(H834,"&lt;=4")+COUNTIF(I834,"&gt;=600")+COUNTIF(I834,"&lt;=1400")+COUNTIF(J834,"&gt;=0.20")+COUNTIF(J834,"&lt;=0.35")+COUNTIF(K834,"=0")</f>
        <v>3</v>
      </c>
      <c r="AS834" s="2">
        <f t="shared" ref="AS834:AS897" si="1019">COUNTIF(B834,"&gt;0.9")+COUNTIF(C834,"&lt;0.1")+COUNTIF(D834,"&lt;10")+COUNTIF(E834,"&gt;90")+COUNTIF(F834,"&lt;10")+COUNTIF(G834,"&lt;0.25")+COUNTIF(H834,"&gt;=1")+COUNTIF(H834,"&lt;=2")+COUNTIF(I834,"&gt;=1200")+COUNTIF(I834,"&lt;=2500")+COUNTIF(J834,"&gt;=0.15")+COUNTIF(J834,"&lt;=0.30")+COUNTIF(K834,"=0")</f>
        <v>4</v>
      </c>
      <c r="AT834" s="2">
        <f t="shared" ref="AT834:AT897" si="1020">COUNTIF(B834,"&gt;0.9")+COUNTIF(C834,"&lt;0.1")+COUNTIF(D834,"&lt;10")+COUNTIF(E834,"&lt;10")+COUNTIF(F834,"&gt;90")+COUNTIF(G834,"&lt;0.25")+COUNTIF(H834,"&gt;=1")+COUNTIF(H834,"&lt;=2")+COUNTIF(I834,"&gt;=1200")+COUNTIF(I834,"&lt;=2500")+COUNTIF(J834,"&gt;=0.15")+COUNTIF(J834,"&lt;=0.30")+COUNTIF(K834,"=0")</f>
        <v>4</v>
      </c>
      <c r="AU834" s="2">
        <f t="shared" ref="AU834:AU897" si="1021">COUNTIF(B834,"&gt;0.9")+COUNTIF(C834,"&lt;0.1")+COUNTIF(D834,"&lt;10")+COUNTIF(E834,"&lt;10")+COUNTIF(F834,"&gt;90")+COUNTIF(G834,"&gt;=1")+COUNTIF(G834,"&lt;=2")+COUNTIF(H834,"&lt;0.25")+COUNTIF(I834,"=1500")+COUNTIF(J834,"&gt;=0.02")+COUNTIF(J834,"&lt;=0.10")+COUNTIF(K834,"=0")</f>
        <v>3</v>
      </c>
      <c r="AV834" s="3">
        <f t="shared" si="982"/>
        <v>2</v>
      </c>
      <c r="AW834">
        <f t="shared" si="983"/>
        <v>1</v>
      </c>
      <c r="AX834" s="2">
        <f t="shared" ref="AX834:AX897" si="1022">IF(AND(B834&gt;=0.2, B834&lt;=0.4), 1, 0) +
IF(C834&gt;2, 1, 0) +
IF(AND(D834&gt;=40, D834&lt;=60), 1, 0) +
IF(AND(E834&gt;=40, E834&lt;=60), 1, 0) +
IF(AND(F834&lt;10), 1, 0) +
IF(G834&gt;25, 1, 0) +
IF(H834=8, 1, 0) +
IF(AND(I834&gt;=1500, I834&lt;=1800), 1, 0) +
IF(AND(J834&gt;=0.1, J834&lt;=0.2), 1, 0) +
IF(AND(K834&gt;=50, K834&lt;=300), 1, 0)</f>
        <v>4</v>
      </c>
      <c r="AY834" s="2">
        <f t="shared" ref="AY834:AY897" si="1023">IF(AND(B834&gt;=0.3, B834&lt;=0.6), 1, 0) +
IF(AND(C834&gt;=0.75, C834&lt;=2), 1, 0) +
IF(AND(D834&gt;=40, D834&lt;=70), 1, 0) +
IF(AND(E834&gt;=30, E834&lt;=50), 1, 0) +
IF(AND(F834&lt;20), 1, 0) +
IF(AND(G834&gt;=10, G834&lt;=25), 1, 0) +
IF(AND(H834&gt;=6, H834&lt;=7), 1, 0) +
IF(AND(I834&gt;=1500, I834&lt;=2200), 1, 0) +
IF(AND(J834&gt;=0.1, J834&lt;=0.2), 1, 0) +
IF(K834&lt;75, 1, 0)</f>
        <v>6</v>
      </c>
      <c r="AZ834" s="2">
        <f t="shared" ref="AZ834:AZ897" si="1024">IF(AND(B834&gt;=0.2, B834&lt;=0.6), 1, 0) +
IF(AND(C834&gt;=0.75, C834&lt;=1.5), 1, 0) +
IF(AND(D834&gt;=40, D834&lt;=70), 1, 0) +
IF(AND(E834&gt;=20, E834&lt;=50), 1, 0) +
IF(AND(F834&lt;30), 1, 0) +
IF(AND(G834&gt;=3, G834&lt;=10), 1, 0) +
IF(H834=6, 1, 0) +
IF(AND(I834&gt;=1200, I834&lt;=1800), 1, 0) +
IF(AND(J834&gt;=0.1, J834&lt;=0.2), 1, 0) +
IF(AND(K834&lt;75), 1, 0)</f>
        <v>4</v>
      </c>
      <c r="BA834" s="2">
        <f t="shared" ref="BA834:BA897" si="1025">IF(AND(B834&gt;=0.5, B834&lt;=0.7), 1, 0) +
IF(AND(C834&gt;=0.75, C834&lt;=1.25), 1, 0) +
IF(AND(D834&gt;=20, D834&lt;=40), 1, 0) +
IF(AND(E834&gt;=30, E834&lt;=40), 1, 0) +
IF(AND(F834&gt;=30, F834&lt;=40), 1, 0) +
IF(G834&gt;25, 1, 0) +
IF(AND(H834&gt;=7, H834&lt;=8), 1, 0) +
IF(AND(I834&gt;=1400, I834&lt;=1800), 1, 0) +
IF(AND(J834&gt;=0.12, J834&lt;=0.25), 1, 0) +
IF(AND(K834&lt;50), 1, 0)</f>
        <v>4</v>
      </c>
      <c r="BB834" s="2">
        <f t="shared" ref="BB834:BB897" si="1026">IF(AND(B834&gt;=0.5, B834&lt;=0.8), 1, 0) +
IF(AND(C834&gt;=0.3, C834&lt;=0.75), 1, 0) +
IF(AND(D834&gt;=20, D834&lt;=40), 1, 0) +
IF(AND(E834&gt;=30, E834&lt;=50), 1, 0) +
IF(AND(F834&gt;=20, F834&lt;=40), 1, 0) +
IF(AND(G834&gt;=10, G834&lt;=25), 1, 0) +
IF(AND(H834&gt;=5, H834&lt;=6), 1, 0) +
IF(AND(I834&gt;=1400, I834&lt;=2000), 1, 0) +
IF(AND(J834&gt;=0.12, J834&lt;=0.25), 1, 0) +
IF(AND(K834&lt;25), 1, 0)</f>
        <v>3</v>
      </c>
      <c r="BC834" s="2">
        <f t="shared" ref="BC834:BC897" si="1027">IF(AND(B834&gt;=0.6, B834&lt;=0.9), 1, 0) +
IF(AND(C834&gt;=0.3, C834&lt;=0.75), 1, 0) +
IF(AND(D834&gt;=20, D834&lt;=40), 1, 0) +
IF(AND(E834&gt;=20, E834&lt;=50), 1, 0) +
IF(AND(F834&gt;=30, F834&lt;=60), 1, 0) +
IF(AND(G834&gt;=3, G834&lt;=10), 1, 0) +
IF(AND(H834&gt;=5, H834&lt;=6), 1, 0) +
IF(AND(I834&gt;=1200, I834&lt;=1800), 1, 0) +
IF(AND(J834&gt;=0.12, J834&lt;=0.25), 1, 0) +
IF(AND(K834&lt;25), 1, 0)</f>
        <v>2</v>
      </c>
      <c r="BD834" s="2">
        <f t="shared" ref="BD834:BD897" si="1028">IF(AND(B834&gt;=0.2, B834&lt;=0.5), 1, 0) +
IF(AND(C834&gt;=1, C834&lt;=2), 1, 0) +
IF(AND(D834&gt;=60, D834&lt;=90), 1, 0) +
IF(E834&lt;20, 1, 0) +
IF(F834&lt;30, 1, 0) +
IF(AND(G834&gt;=2, G834&lt;=4), 1, 0) +
IF(AND(H834&gt;=4, H834&lt;=5), 1, 0) +
IF(AND(I834&gt;=800, I834&lt;=1500), 1, 0) +
IF(AND(J834&gt;=0.15, J834&lt;=0.35), 1, 0) +
IF(AND(K834&lt;35), 1, 0)</f>
        <v>4</v>
      </c>
      <c r="BE834" s="2">
        <f t="shared" ref="BE834:BE897" si="1029">IF(B834&gt;0.8, 1, 0) +
IF(AND(C834&gt;=0.1, C834&lt;=0.25), 1, 0) +
IF(AND(D834&gt;=10, D834&lt;=20), 1, 0) +
IF(E834&lt;20, 1, 0) +
IF(AND(F834&gt;=60, F834&lt;=80), 1, 0) +
IF(AND(G834&gt;=3, G834&lt;=10), 1, 0) +
IF(AND(H834&gt;=5, H834&lt;=6), 1, 0) +
IF(AND(I834&gt;=1000, I834&lt;=1800), 1, 0) +
IF(AND(J834&gt;=0.12, J834&lt;=0.25), 1, 0) +
IF(K834&lt;10, 1, 0)</f>
        <v>3</v>
      </c>
      <c r="BF834" s="2">
        <f t="shared" ref="BF834:BF897" si="1030">IF(B834&gt;0.8, 1, 0) +
IF(AND(C834&gt;=0.1, C834&lt;=0.25), 1, 0) +
IF(AND(D834&gt;=10, D834&lt;=20), 1, 0) +
IF(E834&lt;20, 1, 0) +
IF(AND(F834&gt;=60, F834&lt;=80), 1, 0) +
IF(AND(G834&gt;=3, G834&lt;=10), 1, 0) +
IF(AND(H834&gt;=5, H834&lt;=6), 1, 0) +
IF(AND(I834&gt;=1000, I834&lt;=1800), 1, 0) +
IF(AND(J834&gt;=0.12, J834&lt;=0.25), 1, 0) +
IF(K834&lt;10, 1, 0)</f>
        <v>3</v>
      </c>
      <c r="BG834" s="2">
        <f t="shared" ref="BG834:BG897" si="1031">IF(AND(B834&gt;=0.6, B834&lt;=0.9), 1, 0) +
IF(AND(C834&gt;=0.2, C834&lt;=0.5), 1, 0) +
IF(AND(D834&gt;=20, D834&lt;=30), 1, 0) +
IF(AND(E834&gt;=20, E834&lt;=40), 1, 0) +
IF(AND(F834&gt;=40, F834&lt;=50), 1, 0) +
IF(AND(G834&gt;=5, G834&lt;=15), 1, 0) +
IF(AND(H834&gt;=5, H834&lt;=6), 1, 0) +
IF(AND(I834&gt;=1000, I834&lt;=2500), 1, 0) +
IF(AND(J834&gt;=0.12, J834&lt;=0.2), 1, 0) +
IF(K834&gt;300, 1, 0)</f>
        <v>3</v>
      </c>
      <c r="BH834" s="2">
        <f t="shared" ref="BH834:BH897" si="1032">IF(B834&lt;0.4, 1, 0) +
IF(C834&gt;1, 1, 0) +
IF(D834&lt;10, 1, 0) +
IF(E834&lt;10, 1, 0) +
IF(F834&gt;90, 1, 0) +
IF(AND(G834&gt;=3, G834&lt;=30), 1, 0) +
IF(H834=8, 1, 0) +
IF(AND(I834&gt;=1000, I834&lt;=1800), 1, 0) +
IF(AND(J834&gt;=0.12, J834&lt;=0.2), 1, 0) +
IF(K834=0, 1, 0)</f>
        <v>6</v>
      </c>
      <c r="BI834" s="2">
        <f t="shared" ref="BI834:BI897" si="1033">IF(AND(B834&gt;=0.5, B834&lt;=0.8), 1, 0) +
IF(AND(C834&gt;=0.25, C834&lt;=0.75), 1, 0) +
IF(D834&lt;10, 1, 0) +
IF(E834&lt;10, 1, 0) +
IF(F834&gt;90, 1, 0) +
IF(AND(G834&gt;=3, G834&lt;=15), 1, 0) +
IF(AND(H834&gt;=5, H834&lt;=6), 1, 0) +
IF(AND(I834&gt;=1200, I834&lt;=1800), 1, 0) +
IF(AND(J834&gt;=0.15, J834&lt;=0.25), 1, 0) +
IF(K834=0, 1, 0)</f>
        <v>4</v>
      </c>
      <c r="BJ834" s="2">
        <f t="shared" ref="BJ834:BJ897" si="1034">IF(AND(B834&gt;=0.7, B834&lt;=0.9), 1, 0) +
IF(AND(C834&gt;=0.25, C834&lt;=1), 1, 0) +
IF(D834&lt;10, 1, 0) +
IF(E834&lt;10, 1, 0) +
IF(F834&gt;90, 1, 0) +
IF(G834&lt;2, 1, 0) +
IF(AND(H834&gt;=4, H834&lt;=5), 1, 0) +
IF(AND(I834&gt;=1200, I834&lt;=1600), 1, 0) +
IF(AND(J834&gt;=0.15, J834&lt;=0.25), 1, 0) +
IF(K834=0, 1, 0)</f>
        <v>3</v>
      </c>
      <c r="BK834" s="2">
        <f t="shared" ref="BK834:BK897" si="1035">IF(B834&gt;0.9, 1, 0) +
IF(C834&lt;0.1, 1, 0) +
IF(D834&lt;10, 1, 0) +
IF(E834&gt;90, 1, 0) +
IF(F834&lt;10, 1, 0) +
IF(G834&lt;0.25, 1, 0) +
IF(AND(H834&gt;=1, H834&lt;=2), 1, 0) +
IF(AND(I834&gt;=1200, I834&lt;=2500), 1, 0) +
IF(AND(J834&gt;=0.15, J834&lt;=0.3), 1, 0) +
IF(K834=0, 1, 0)</f>
        <v>3</v>
      </c>
      <c r="BL834" s="2">
        <f t="shared" ref="BL834:BL897" si="1036">IF(B834&gt;0.9, 1, 0) +
IF(C834&lt;0.1, 1, 0) +
IF(D834&lt;10, 1, 0) +
IF(E834&gt;90, 1, 0) +
IF(F834&lt;10, 1, 0) +
IF(G834&lt;0.25, 1, 0) +
IF(AND(H834&gt;=1, H834&lt;=2), 1, 0) +
IF(AND(I834&gt;=1200, I834&lt;=2500), 1, 0) +
IF(AND(J834&gt;=0.15, J834&lt;=0.3), 1, 0) +
IF(K834=0, 1, 0)</f>
        <v>3</v>
      </c>
      <c r="BM834" s="2">
        <f t="shared" ref="BM834:BM897" si="1037">IF(B834&gt;0.9, 1, 0) +
IF(C834&lt;0.1, 1, 0) +
IF(D834&lt;10, 1, 0) +
IF(E834&lt;10, 1, 0) +
IF(F834&gt;90, 1, 0) +
IF(G834&lt;0.25, 1, 0) +
IF(AND(H834&gt;=1, H834&lt;=2), 1, 0) +
IF(AND(I834&gt;=1200, I834&lt;=2500), 1, 0) +
IF(AND(J834&gt;=0.15, J834&lt;=0.3), 1, 0) +
IF(K834=0, 1, 0)</f>
        <v>3</v>
      </c>
      <c r="BN834" s="2">
        <f t="shared" ref="BN834:BN897" si="1038">IF(B834&gt;0.9, 1, 0) +
IF(C834&lt;0.1, 1, 0) +
IF(D834&lt;10, 1, 0) +
IF(E834&lt;10, 1, 0) +
IF(F834&gt;90, 1, 0) +
IF(AND(G834&gt;=1, G834&lt;=2), 1, 0) +
IF(H834&lt;0.25, 1, 0) +
IF(I834=1500, 1, 0) +
IF(AND(J834&gt;=0.02, J834&lt;=0.1), 1, 0) +
IF(K834=0, 1, 0)</f>
        <v>2</v>
      </c>
      <c r="BO834" s="3">
        <f t="shared" si="984"/>
        <v>2</v>
      </c>
      <c r="BP834">
        <f t="shared" si="985"/>
        <v>2</v>
      </c>
      <c r="BR834">
        <v>3</v>
      </c>
      <c r="BS834">
        <f t="shared" ref="BS834:BS897" si="1039">COUNTIF(BA835:BQ835, MAX(BA835:BQ835))</f>
        <v>1</v>
      </c>
      <c r="BU834" s="1">
        <f t="shared" ref="BU834:BU897" si="1040">SQRT(
AVERAGE(
(IF(B834&lt;&gt;0,((B834-0.3)/B834)^2,0)) +
(IF(C834&lt;&gt;0,((C834-2)/C834)^2,0)) +
(IF(D834&lt;&gt;0,((D834-0.5)/D834)^2,0)) +
(IF(E834&lt;&gt;0,((E834-0.5)/E834)^2,0)) +
(IF(F834&lt;&gt;0,((F834-0.05)/F834)^2,0)) +
(IF(G834&lt;&gt;0,((G834-25)/G834)^2,0)) +
(IF(H834&lt;&gt;0,((H834-8)/H834)^2,0)) +
(IF(I834&lt;&gt;0,((I834-1650)/I834)^2,0)) +
(IF(J834&lt;&gt;0,((J834-0.15)/J834)^2,0)) +
(IF(K834&lt;&gt;0,((IF(D834=0,0,K834)-175)/IF(D834=0,1,K834)))^2)
)
)</f>
        <v>4.4154178840548033</v>
      </c>
      <c r="BV834" s="1">
        <f t="shared" ref="BV834:BV897" si="1041">SQRT(
AVERAGE(
(IF(B834&lt;&gt;0,((B834-0.45)/B834)^2,0)) +
(IF(C834&lt;&gt;0,((C834-1.375)/C834)^2,0)) +
(IF(D834&lt;&gt;0,((D834-0.55)/D834)^2,0)) +
(IF(E834&lt;&gt;0,((E834-0.4)/E834)^2,0)) +
(IF(F834&lt;&gt;0,((F834-0.1)/F834)^2,0)) +
(IF(G834&lt;&gt;0,((G834-17.5)/G834)^2,0)) +
(IF(H834&lt;&gt;0,((H834-6.5)/H834)^2,0)) +
(IF(I834&lt;&gt;0,((I834-1850)/I834)^2,0)) +
(IF(J834&lt;&gt;0,((J834-0.15)/J834)^2,0)) +
(IF(K834&lt;&gt;0,((IF(D834=0,0,K834)-37.5)/IF(D834=0,1,K834)))^2)
)
)</f>
        <v>2.9249770889114983</v>
      </c>
      <c r="BW834" s="1">
        <f t="shared" ref="BW834:BW897" si="1042">SQRT(
AVERAGE(
(IF(B834&lt;&gt;0,((B834-0.4)/B834)^2,0)) +
(IF(C834&lt;&gt;0,((C834-1.125)/C834)^2,0)) +
(IF(D834&lt;&gt;0,((D834-0.55)/D834)^2,0)) +
(IF(E834&lt;&gt;0,((E834-0.35)/E834)^2,0)) +
(IF(F834&lt;&gt;0,((F834-0.15)/F834)^2,0)) +
(IF(G834&lt;&gt;0,((G834-6.5)/G834)^2,0)) +
(IF(H834&lt;&gt;0,((H834-6)/H834)^2,0)) +
(IF(I834&lt;&gt;0,((I834-1500)/I834)^2,0)) +
(IF(J834&lt;&gt;0,((J834-0.15)/J834)^2,0)) +
(IF(K834&lt;&gt;0,((IF(D834=0,0,K834)-37.5)/IF(D834=0,1,K834)))^2)
)
)</f>
        <v>2.6638435372182077</v>
      </c>
      <c r="BX834" s="1">
        <f t="shared" ref="BX834:BX897" si="1043">SQRT(
AVERAGE(
(IF(B834&lt;&gt;0,((B834-0.6)/B834)^2,0)) +
(IF(C834&lt;&gt;0,((C834-1)/C834)^2,0)) +
(IF(D834&lt;&gt;0,((D834-0.3)/D834)^2,0)) +
(IF(E834&lt;&gt;0,((E834-0.35)/E834)^2,0)) +
(IF(F834&lt;&gt;0,((F834-0.35)/F834)^2,0)) +
(IF(G834&lt;&gt;0,((G834-27.5)/G834)^2,0)) +
(IF(H834&lt;&gt;0,((H834-7.5)/H834)^2,0)) +
(IF(I834&lt;&gt;0,((I834-1600)/I834)^2,0)) +
(IF(J834&lt;&gt;0,((J834-0.185)/J834)^2,0)) +
(IF(K834&lt;&gt;0,((IF(D834=0,0,K834)-25)/IF(D834=0,1,K834)))^2)
)
)</f>
        <v>3.95784987195155</v>
      </c>
      <c r="BY834" s="1">
        <f t="shared" ref="BY834:BY897" si="1044">SQRT(
AVERAGE(
(IF(B834&lt;&gt;0,((B834-0.65)/B834)^2,0)) +
(IF(C834&lt;&gt;0,((C834-0.525)/C834)^2,0)) +
(IF(D834&lt;&gt;0,((D834-0.3)/D834)^2,0)) +
(IF(E834&lt;&gt;0,((E834-0.4)/E834)^2,0)) +
(IF(F834&lt;&gt;0,((F834-0.3)/F834)^2,0)) +
(IF(G834&lt;&gt;0,((G834-17.5)/G834)^2,0)) +
(IF(H834&lt;&gt;0,((H834-5.5)/H834)^2,0)) +
(IF(I834&lt;&gt;0,((I834-1700)/I834)^2,0)) +
(IF(J834&lt;&gt;0,((J834-0.185)/J834)^2,0)) +
(IF(K834&lt;&gt;0,((IF(D834=0,0,K834)-12.5)/IF(D834=0,1,K834)))^2)
)
)</f>
        <v>4.1197714663289782</v>
      </c>
      <c r="BZ834" s="1">
        <f t="shared" ref="BZ834:BZ897" si="1045">SQRT(
AVERAGE(
(IF(B834&lt;&gt;0,((B834-0.75)/B834)^2,0)) +
(IF(C834&lt;&gt;0,((C834-0.525)/C834)^2,0)) +
(IF(D834&lt;&gt;0,((D834-0.3)/D834)^2,0)) +
(IF(E834&lt;&gt;0,((E834-0.35)/E834)^2,0)) +
(IF(F834&lt;&gt;0,((F834-0.45)/F834)^2,0)) +
(IF(G834&lt;&gt;0,((G834-6.5)/G834)^2,0)) +
(IF(H834&lt;&gt;0,((H834-5.5)/H834)^2,0)) +
(IF(I834&lt;&gt;0,((I834-1500)/I834)^2,0)) +
(IF(J834&lt;&gt;0,((J834-0.185)/J834)^2,0)) +
(IF(K834&lt;&gt;0,((IF(D834=0,0,K834)-12.5)/IF(D834=0,1,K834)))^2)
)
)</f>
        <v>4.7255284296172535</v>
      </c>
      <c r="CA834" s="1">
        <f t="shared" ref="CA834:CA897" si="1046">SQRT(
AVERAGE(
(IF(B834&lt;&gt;0,((B834-0.35)/B834)^2,0)) +
(IF(C834&lt;&gt;0,((C834-1.5)/C834)^2,0)) +
(IF(D834&lt;&gt;0,((D834-0.75)/D834)^2,0)) +
(IF(E834&lt;&gt;0,((E834-0.1)/E834)^2,0)) +
(IF(F834&lt;&gt;0,((F834-0.15)/F834)^2,0)) +
(IF(G834&lt;&gt;0,((G834-3)/G834)^2,0)) +
(IF(H834&lt;&gt;0,((H834-4.5)/H834)^2,0)) +
(IF(I834&lt;&gt;0,((I834-1150)/I834)^2,0)) +
(IF(J834&lt;&gt;0,((J834-0.25)/J834)^2,0)) +
(IF(K834&lt;&gt;0,((IF(D834=0,0,K834)-17.5)/IF(D834=0,1,K834)))^2)
)
)</f>
        <v>2.698868717311433</v>
      </c>
      <c r="CB834" s="1">
        <f t="shared" ref="CB834:CB897" si="1047">SQRT(
AVERAGE(
(IF(B834&lt;&gt;0,((B834-0.85)/B834)^2,0)) +
(IF(C834&lt;&gt;0,((C834-0.2)/C834)^2,0)) +
(IF(D834&lt;&gt;0,((D834-0.4)/D834)^2,0)) +
(IF(E834&lt;&gt;0,((E834-0.45)/E834)^2,0)) +
(IF(F834&lt;&gt;0,((F834-0.1)/F834)^2,0)) +
(IF(G834&lt;&gt;0,((G834-6.5)/G834)^2,0)) +
(IF(H834&lt;&gt;0,((H834-5)/H834)^2,0)) +
(IF(I834&lt;&gt;0,((I834-1500)/I834)^2,0)) +
(IF(J834&lt;&gt;0,((J834-0.2)/J834)^2,0)) +
(IF(K834&lt;&gt;0,((IF(D834=0,0,K834)-25)/IF(D834=0,1,K834)))^2)
)
)</f>
        <v>5.370901699760612</v>
      </c>
      <c r="CC834" s="1">
        <f t="shared" ref="CC834:CC897" si="1048">SQRT(
AVERAGE(
(IF(B834&lt;&gt;0,((B834-0.9)/B834)^2,0)) +
(IF(C834&lt;&gt;0,((C834-0.175)/C834)^2,0)) +
(IF(D834&lt;&gt;0,((D834-0.15)/D834)^2,0)) +
(IF(E834&lt;&gt;0,((E834-0.1)/E834)^2,0)) +
(IF(F834&lt;&gt;0,((F834-0.7)/F834)^2,0)) +
(IF(G834&lt;&gt;0,((G834-6.5)/G834)^2,0)) +
(IF(H834&lt;&gt;0,((H834-5.5)/H834)^2,0)) +
(IF(I834&lt;&gt;0,((I834-1400)/I834)^2,0)) +
(IF(J834&lt;&gt;0,((J834-0.185)/J834)^2,0)) +
(IF(K834&lt;&gt;0,((IF(D834=0,0,K834)-5)/IF(D834=0,1,K834)))^2)
)
)</f>
        <v>5.7182555592278543</v>
      </c>
      <c r="CD834" s="1">
        <f t="shared" ref="CD834:CD897" si="1049">SQRT(
AVERAGE(
(IF(B834&lt;&gt;0,((B834-0.75)/B834)^2,0)) +
(IF(C834&lt;&gt;0,((C834-0.35)/C834)^2,0)) +
(IF(D834&lt;&gt;0,((D834-0.25)/D834)^2,0)) +
(IF(E834&lt;&gt;0,((E834-0.3)/E834)^2,0)) +
(IF(F834&lt;&gt;0,((F834-0.45)/F834)^2,0)) +
(IF(G834&lt;&gt;0,((G834-10)/G834)^2,0)) +
(IF(H834&lt;&gt;0,((H834-5.5)/H834)^2,0)) +
(IF(I834&lt;&gt;0,((I834-1750)/I834)^2,0)) +
(IF(J834&lt;&gt;0,((J834-0.16)/J834)^2,0)) +
(IF(K834&lt;&gt;0,((IF(D834=0,0,K834)-400)/IF(D834=0,1,K834)))^2)
)
)</f>
        <v>10.731455833164569</v>
      </c>
      <c r="CE834" s="1">
        <f t="shared" ref="CE834:CE897" si="1050">SQRT(
AVERAGE(
(IF(B834&lt;&gt;0,((B834-0.2)/B834)^2,0)) +
(IF(C834&lt;&gt;0,((C834-2)/C834)^2,0)) +
(IF(D834&lt;&gt;0,((D834-0.05)/D834)^2,0)) +
(IF(E834&lt;&gt;0,((E834-0.05)/E834)^2,0)) +
(IF(F834&lt;&gt;0,((F834-0.95)/F834)^2,0)) +
(IF(G834&lt;&gt;0,((G834-16.5)/G834)^2,0)) +
(IF(H834&lt;&gt;0,((H834-8)/H834)^2,0)) +
(IF(I834&lt;&gt;0,((I834-1500)/I834)^2,0)) +
(IF(J834&lt;&gt;0,((J834-0.15)/J834)^2,0)) +
(IF(K834&lt;&gt;0,((IF(D834=0,0,K834)-0)/IF(D834=0,1,K834)))^2)
)
)</f>
        <v>2.1106859661414896</v>
      </c>
      <c r="CF834" s="1">
        <f t="shared" ref="CF834:CF897" si="1051">SQRT(
AVERAGE(
(IF(B834&lt;&gt;0,((B834-0.65)/B834)^2,0)) +
(IF(C834&lt;&gt;0,((C834-0.5)/C834)^2,0)) +
(IF(D834&lt;&gt;0,((D834-0.05)/D834)^2,0)) +
(IF(E834&lt;&gt;0,((E834-0.05)/E834)^2,0)) +
(IF(F834&lt;&gt;0,((F834-0.95)/F834)^2,0)) +
(IF(G834&lt;&gt;0,((G834-9)/G834)^2,0)) +
(IF(H834&lt;&gt;0,((H834-5.5)/H834)^2,0)) +
(IF(I834&lt;&gt;0,((I834-1400)/I834)^2,0)) +
(IF(J834&lt;&gt;0,((J834-0.2)/J834)^2,0)) +
(IF(K834&lt;&gt;0,((IF(D834=0,0,K834)-0)/IF(D834=0,1,K834)))^2)
)
)</f>
        <v>4.1389063226934661</v>
      </c>
      <c r="CG834" s="1">
        <f t="shared" ref="CG834:CG897" si="1052">SQRT(
AVERAGE(
(IF(B834&lt;&gt;0,((B834-0.8)/B834)^2,0)) +
(IF(C834&lt;&gt;0,((C834-0.625)/C834)^2,0)) +
(IF(D834&lt;&gt;0,((D834-0.05)/D834)^2,0)) +
(IF(E834&lt;&gt;0,((E834-0.05)/E834)^2,0)) +
(IF(F834&lt;&gt;0,((F834-0.95)/F834)^2,0)) +
(IF(G834&lt;&gt;0,((G834-1)/G834)^2,0)) +
(IF(H834&lt;&gt;0,((H834-4.5)/H834)^2,0)) +
(IF(I834&lt;&gt;0,((I834-1100)/I834)^2,0)) +
(IF(J834&lt;&gt;0,((J834-0.225)/J834)^2,0)) +
(IF(K834&lt;&gt;0,((IF(D834=0,0,K834)-0)/IF(D834=0,1,K834)))^2)
)
)</f>
        <v>5.1770269274907585</v>
      </c>
      <c r="CH834" s="1">
        <f t="shared" ref="CH834:CH897" si="1053">SQRT(
AVERAGE(
(IF(B834&lt;&gt;0,((B834-0.95)/B834)^2,0)) +
(IF(C834&lt;&gt;0,((C834-0.05)/C834)^2,0)) +
(IF(D834&lt;&gt;0,((D834-0.05)/D834)^2,0)) +
(IF(E834&lt;&gt;0,((E834-0.05)/E834)^2,0)) +
(IF(F834&lt;&gt;0,((F834-0.95)/F834)^2,0)) +
(IF(G834&lt;&gt;0,((G834-0.5)/G834)^2,0)) +
(IF(H834&lt;&gt;0,((H834-3.5)/H834)^2,0)) +
(IF(I834&lt;&gt;0,((I834-1400)/I834)^2,0)) +
(IF(J834&lt;&gt;0,((J834-0.2)/J834)^2,0)) +
(IF(K834&lt;&gt;0,((IF(D834=0,0,K834)-0)/IF(D834=0,1,K834)))^2)
)
)</f>
        <v>6.1372034862788833</v>
      </c>
      <c r="CI834" s="1">
        <f t="shared" ref="CI834:CI897" si="1054">SQRT(
AVERAGE(
(IF(B834&lt;&gt;0,((B834-0.95)/B834)^2,0)) +
(IF(C834&lt;&gt;0,((C834-0.05)/C834)^2,0)) +
(IF(D834&lt;&gt;0,((D834-0.05)/D834)^2,0)) +
(IF(E834&lt;&gt;0,((E834-0.95)/E834)^2,0)) +
(IF(F834&lt;&gt;0,((F834-0.05)/F834)^2,0)) +
(IF(G834&lt;&gt;0,((G834-0.1)/G834)^2,0)) +
(IF(H834&lt;&gt;0,((H834-1.5)/H834)^2,0)) +
(IF(I834&lt;&gt;0,((I834-1350)/I834)^2,0)) +
(IF(J834&lt;&gt;0,((J834-0.225)/J834)^2,0)) +
(IF(K834&lt;&gt;0,((IF(D834=0,0,K834)-0)/IF(D834=0,1,K834)))^2)
)
)</f>
        <v>6.2067694488287666</v>
      </c>
      <c r="CJ834" s="1">
        <f t="shared" ref="CJ834:CJ897" si="1055">SQRT(
AVERAGE(
(IF(B834&lt;&gt;0,((B834-0.95)/B834)^2,0)) +
(IF(C834&lt;&gt;0,((C834-0.05)/C834)^2,0)) +
(IF(D834&lt;&gt;0,((D834-0.05)/D834)^2,0)) +
(IF(E834&lt;&gt;0,((E834-0.95)/E834)^2,0)) +
(IF(F834&lt;&gt;0,((F834-0.05)/F834)^2,0)) +
(IF(G834&lt;&gt;0,((G834-0.125)/G834)^2,0)) +
(IF(H834&lt;&gt;0,((H834-1.5)/H834)^2,0)) +
(IF(I834&lt;&gt;0,((I834-1000)/I834)^2,0)) +
(IF(J834&lt;&gt;0,((J834-0.275)/J834)^2,0)) +
(IF(K834&lt;&gt;0,((IF(D834=0,0,K834)-0)/IF(D834=0,1,K834)))^2)
)
)</f>
        <v>6.2502296839812574</v>
      </c>
      <c r="CK834" s="1">
        <f t="shared" ref="CK834:CK897" si="1056">SQRT(
AVERAGE(
(IF(B834&lt;&gt;0,((B834-0.95)/B834)^2,0)) +
(IF(C834&lt;&gt;0,((C834-0.05)/C834)^2,0)) +
(IF(D834&lt;&gt;0,((D834-0.05)/D834)^2,0)) +
(IF(E834&lt;&gt;0,((E834-0.95)/E834)^2,0)) +
(IF(F834&lt;&gt;0,((F834-0.05)/F834)^2,0)) +
(IF(G834&lt;&gt;0,((G834-0)/G834)^2,0)) +
(IF(H834&lt;&gt;0,((H834-1)/H834)^2,0)) +
(IF(I834&lt;&gt;0,((I834-1500)/I834)^2,0)) +
(IF(J834&lt;&gt;0,((J834-0.06)/J834)^2,0)) +
(IF(K834&lt;&gt;0,((IF(D834=0,0,K834)-0)/IF(D834=0,1,K834)))^2)
)
)</f>
        <v>6.2256010459053099</v>
      </c>
      <c r="CL834" s="5">
        <f t="shared" si="986"/>
        <v>11</v>
      </c>
      <c r="CN834" s="9">
        <f t="shared" si="987"/>
        <v>2.1106859661414896</v>
      </c>
    </row>
    <row r="835" spans="1:92" x14ac:dyDescent="0.2">
      <c r="A835" s="4">
        <v>833</v>
      </c>
      <c r="B835" s="1">
        <v>0.23407192143161601</v>
      </c>
      <c r="C835" s="1">
        <v>6.1879999999999997</v>
      </c>
      <c r="D835" s="1">
        <v>86</v>
      </c>
      <c r="E835" s="1">
        <v>12</v>
      </c>
      <c r="F835" s="1">
        <v>2</v>
      </c>
      <c r="G835" s="1">
        <v>8.7505417776337406</v>
      </c>
      <c r="H835" s="1">
        <v>6</v>
      </c>
      <c r="I835">
        <v>1500</v>
      </c>
      <c r="J835">
        <v>0.15</v>
      </c>
      <c r="K835">
        <v>37.5</v>
      </c>
      <c r="L835" s="1"/>
      <c r="M835" s="2">
        <f t="shared" si="988"/>
        <v>4</v>
      </c>
      <c r="N835" s="2">
        <f t="shared" si="989"/>
        <v>6</v>
      </c>
      <c r="O835" s="2">
        <f t="shared" si="990"/>
        <v>6</v>
      </c>
      <c r="P835" s="2">
        <f t="shared" si="991"/>
        <v>4</v>
      </c>
      <c r="Q835" s="2">
        <f t="shared" si="992"/>
        <v>6</v>
      </c>
      <c r="R835" s="2">
        <f t="shared" si="993"/>
        <v>7</v>
      </c>
      <c r="S835" s="2">
        <f t="shared" si="994"/>
        <v>7</v>
      </c>
      <c r="T835" s="2">
        <f t="shared" si="995"/>
        <v>5</v>
      </c>
      <c r="U835" s="2">
        <f t="shared" si="996"/>
        <v>7</v>
      </c>
      <c r="V835" s="2">
        <f t="shared" si="997"/>
        <v>7</v>
      </c>
      <c r="W835" s="2">
        <f t="shared" si="998"/>
        <v>3</v>
      </c>
      <c r="X835" s="2">
        <f t="shared" si="999"/>
        <v>4</v>
      </c>
      <c r="Y835" s="2">
        <f t="shared" si="1000"/>
        <v>1</v>
      </c>
      <c r="Z835" s="2">
        <f t="shared" si="1001"/>
        <v>1</v>
      </c>
      <c r="AA835" s="2">
        <f t="shared" si="1002"/>
        <v>2</v>
      </c>
      <c r="AB835" s="2">
        <f t="shared" si="1003"/>
        <v>1</v>
      </c>
      <c r="AC835" s="2">
        <f t="shared" si="1004"/>
        <v>0</v>
      </c>
      <c r="AD835" s="3">
        <f t="shared" ref="AD835:AD898" si="1057">MATCH(MAX(M835:AC835), M835:AC835, 0)</f>
        <v>6</v>
      </c>
      <c r="AE835" s="2">
        <f t="shared" si="1005"/>
        <v>7</v>
      </c>
      <c r="AF835" s="2">
        <f t="shared" si="1006"/>
        <v>9</v>
      </c>
      <c r="AG835" s="2">
        <f t="shared" si="1007"/>
        <v>9</v>
      </c>
      <c r="AH835" s="2">
        <f t="shared" si="1008"/>
        <v>7</v>
      </c>
      <c r="AI835" s="2">
        <f t="shared" si="1009"/>
        <v>8</v>
      </c>
      <c r="AJ835" s="2">
        <f t="shared" si="1010"/>
        <v>9</v>
      </c>
      <c r="AK835" s="2">
        <f t="shared" si="1011"/>
        <v>9</v>
      </c>
      <c r="AL835" s="2">
        <f t="shared" si="1012"/>
        <v>8</v>
      </c>
      <c r="AM835" s="2">
        <f t="shared" si="1013"/>
        <v>9</v>
      </c>
      <c r="AN835" s="2">
        <f t="shared" si="1014"/>
        <v>9</v>
      </c>
      <c r="AO835" s="2">
        <f t="shared" si="1015"/>
        <v>5</v>
      </c>
      <c r="AP835" s="2">
        <f t="shared" si="1016"/>
        <v>6</v>
      </c>
      <c r="AQ835" s="2">
        <f t="shared" si="1017"/>
        <v>3</v>
      </c>
      <c r="AR835" s="2">
        <f t="shared" si="1018"/>
        <v>2</v>
      </c>
      <c r="AS835" s="2">
        <f t="shared" si="1019"/>
        <v>4</v>
      </c>
      <c r="AT835" s="2">
        <f t="shared" si="1020"/>
        <v>3</v>
      </c>
      <c r="AU835" s="2">
        <f t="shared" si="1021"/>
        <v>2</v>
      </c>
      <c r="AV835" s="3">
        <f t="shared" ref="AV835:AV898" si="1058">MATCH(MAX(AE835:AU835), AE835:AU835, 0)</f>
        <v>2</v>
      </c>
      <c r="AW835">
        <f t="shared" ref="AW835:AW898" si="1059">COUNTIF(AE835:AU835, MAX(AE835:AU835))</f>
        <v>6</v>
      </c>
      <c r="AX835" s="2">
        <f t="shared" si="1022"/>
        <v>5</v>
      </c>
      <c r="AY835" s="2">
        <f t="shared" si="1023"/>
        <v>5</v>
      </c>
      <c r="AZ835" s="2">
        <f t="shared" si="1024"/>
        <v>7</v>
      </c>
      <c r="BA835" s="2">
        <f t="shared" si="1025"/>
        <v>3</v>
      </c>
      <c r="BB835" s="2">
        <f t="shared" si="1026"/>
        <v>3</v>
      </c>
      <c r="BC835" s="2">
        <f t="shared" si="1027"/>
        <v>4</v>
      </c>
      <c r="BD835" s="2">
        <f t="shared" si="1028"/>
        <v>6</v>
      </c>
      <c r="BE835" s="2">
        <f t="shared" si="1029"/>
        <v>5</v>
      </c>
      <c r="BF835" s="2">
        <f t="shared" si="1030"/>
        <v>5</v>
      </c>
      <c r="BG835" s="2">
        <f t="shared" si="1031"/>
        <v>4</v>
      </c>
      <c r="BH835" s="2">
        <f t="shared" si="1032"/>
        <v>5</v>
      </c>
      <c r="BI835" s="2">
        <f t="shared" si="1033"/>
        <v>4</v>
      </c>
      <c r="BJ835" s="2">
        <f t="shared" si="1034"/>
        <v>2</v>
      </c>
      <c r="BK835" s="2">
        <f t="shared" si="1035"/>
        <v>3</v>
      </c>
      <c r="BL835" s="2">
        <f t="shared" si="1036"/>
        <v>3</v>
      </c>
      <c r="BM835" s="2">
        <f t="shared" si="1037"/>
        <v>2</v>
      </c>
      <c r="BN835" s="2">
        <f t="shared" si="1038"/>
        <v>1</v>
      </c>
      <c r="BO835" s="3">
        <f t="shared" ref="BO835:BO898" si="1060">MATCH(MAX(AX835:BN835), AX835:BN835, 0)</f>
        <v>3</v>
      </c>
      <c r="BP835">
        <f t="shared" ref="BP835:BP898" si="1061">COUNTIF(AX835:BN835, MAX(AX835:BN835))</f>
        <v>1</v>
      </c>
      <c r="BR835">
        <v>2</v>
      </c>
      <c r="BS835">
        <f t="shared" si="1039"/>
        <v>1</v>
      </c>
      <c r="BU835" s="1">
        <f t="shared" si="1040"/>
        <v>4.5175980914289262</v>
      </c>
      <c r="BV835" s="1">
        <f t="shared" si="1041"/>
        <v>2.3111214991965428</v>
      </c>
      <c r="BW835" s="1">
        <f t="shared" si="1042"/>
        <v>2.0058639169565753</v>
      </c>
      <c r="BX835" s="1">
        <f t="shared" si="1043"/>
        <v>3.2536968001851263</v>
      </c>
      <c r="BY835" s="1">
        <f t="shared" si="1044"/>
        <v>2.8580269511062686</v>
      </c>
      <c r="BZ835" s="1">
        <f t="shared" si="1045"/>
        <v>2.9671400631592624</v>
      </c>
      <c r="CA835" s="1">
        <f t="shared" si="1046"/>
        <v>2.2177916866130869</v>
      </c>
      <c r="CB835" s="1">
        <f t="shared" si="1047"/>
        <v>3.3160584584499162</v>
      </c>
      <c r="CC835" s="1">
        <f t="shared" si="1048"/>
        <v>3.5105003592721564</v>
      </c>
      <c r="CD835" s="1">
        <f t="shared" si="1049"/>
        <v>10.089488026204284</v>
      </c>
      <c r="CE835" s="1">
        <f t="shared" si="1050"/>
        <v>2.1542466771293367</v>
      </c>
      <c r="CF835" s="1">
        <f t="shared" si="1051"/>
        <v>2.7187947555438519</v>
      </c>
      <c r="CG835" s="1">
        <f t="shared" si="1052"/>
        <v>3.3298628886674448</v>
      </c>
      <c r="CH835" s="1">
        <f t="shared" si="1053"/>
        <v>3.8448831009694007</v>
      </c>
      <c r="CI835" s="1">
        <f t="shared" si="1054"/>
        <v>3.9919917332679811</v>
      </c>
      <c r="CJ835" s="1">
        <f t="shared" si="1055"/>
        <v>4.0590532248793876</v>
      </c>
      <c r="CK835" s="1">
        <f t="shared" si="1056"/>
        <v>4.0237628626127062</v>
      </c>
      <c r="CL835" s="5">
        <f t="shared" ref="CL835:CL898" si="1062">MATCH(MIN(BU835:CK835), BU835:CK835, 0)</f>
        <v>3</v>
      </c>
      <c r="CN835" s="9">
        <f t="shared" ref="CN835:CN898" si="1063">MIN(BU835:CK835)</f>
        <v>2.0058639169565753</v>
      </c>
    </row>
    <row r="836" spans="1:92" x14ac:dyDescent="0.2">
      <c r="A836" s="4">
        <v>834</v>
      </c>
      <c r="B836" s="1">
        <v>0.21927063392722801</v>
      </c>
      <c r="C836" s="1">
        <v>6.3</v>
      </c>
      <c r="D836" s="1">
        <v>87</v>
      </c>
      <c r="E836" s="1">
        <v>10</v>
      </c>
      <c r="F836" s="1">
        <v>3</v>
      </c>
      <c r="G836" s="1">
        <v>12.209207734958101</v>
      </c>
      <c r="H836" s="1">
        <v>7</v>
      </c>
      <c r="I836">
        <v>1500</v>
      </c>
      <c r="J836">
        <v>0.15</v>
      </c>
      <c r="K836">
        <v>37.5</v>
      </c>
      <c r="L836" s="1"/>
      <c r="M836" s="2">
        <f t="shared" si="988"/>
        <v>4</v>
      </c>
      <c r="N836" s="2">
        <f t="shared" si="989"/>
        <v>7</v>
      </c>
      <c r="O836" s="2">
        <f t="shared" si="990"/>
        <v>4</v>
      </c>
      <c r="P836" s="2">
        <f t="shared" si="991"/>
        <v>5</v>
      </c>
      <c r="Q836" s="2">
        <f t="shared" si="992"/>
        <v>6</v>
      </c>
      <c r="R836" s="2">
        <f t="shared" si="993"/>
        <v>5</v>
      </c>
      <c r="S836" s="2">
        <f t="shared" si="994"/>
        <v>7</v>
      </c>
      <c r="T836" s="2">
        <f t="shared" si="995"/>
        <v>4</v>
      </c>
      <c r="U836" s="2">
        <f t="shared" si="996"/>
        <v>5</v>
      </c>
      <c r="V836" s="2">
        <f t="shared" si="997"/>
        <v>6</v>
      </c>
      <c r="W836" s="2">
        <f t="shared" si="998"/>
        <v>3</v>
      </c>
      <c r="X836" s="2">
        <f t="shared" si="999"/>
        <v>3</v>
      </c>
      <c r="Y836" s="2">
        <f t="shared" si="1000"/>
        <v>1</v>
      </c>
      <c r="Z836" s="2">
        <f t="shared" si="1001"/>
        <v>1</v>
      </c>
      <c r="AA836" s="2">
        <f t="shared" si="1002"/>
        <v>2</v>
      </c>
      <c r="AB836" s="2">
        <f t="shared" si="1003"/>
        <v>1</v>
      </c>
      <c r="AC836" s="2">
        <f t="shared" si="1004"/>
        <v>0</v>
      </c>
      <c r="AD836" s="3">
        <f t="shared" si="1057"/>
        <v>2</v>
      </c>
      <c r="AE836" s="2">
        <f t="shared" si="1005"/>
        <v>7</v>
      </c>
      <c r="AF836" s="2">
        <f t="shared" si="1006"/>
        <v>10</v>
      </c>
      <c r="AG836" s="2">
        <f t="shared" si="1007"/>
        <v>7</v>
      </c>
      <c r="AH836" s="2">
        <f t="shared" si="1008"/>
        <v>8</v>
      </c>
      <c r="AI836" s="2">
        <f t="shared" si="1009"/>
        <v>8</v>
      </c>
      <c r="AJ836" s="2">
        <f t="shared" si="1010"/>
        <v>7</v>
      </c>
      <c r="AK836" s="2">
        <f t="shared" si="1011"/>
        <v>9</v>
      </c>
      <c r="AL836" s="2">
        <f t="shared" si="1012"/>
        <v>7</v>
      </c>
      <c r="AM836" s="2">
        <f t="shared" si="1013"/>
        <v>7</v>
      </c>
      <c r="AN836" s="2">
        <f t="shared" si="1014"/>
        <v>8</v>
      </c>
      <c r="AO836" s="2">
        <f t="shared" si="1015"/>
        <v>5</v>
      </c>
      <c r="AP836" s="2">
        <f t="shared" si="1016"/>
        <v>5</v>
      </c>
      <c r="AQ836" s="2">
        <f t="shared" si="1017"/>
        <v>3</v>
      </c>
      <c r="AR836" s="2">
        <f t="shared" si="1018"/>
        <v>2</v>
      </c>
      <c r="AS836" s="2">
        <f t="shared" si="1019"/>
        <v>4</v>
      </c>
      <c r="AT836" s="2">
        <f t="shared" si="1020"/>
        <v>3</v>
      </c>
      <c r="AU836" s="2">
        <f t="shared" si="1021"/>
        <v>2</v>
      </c>
      <c r="AV836" s="3">
        <f t="shared" si="1058"/>
        <v>2</v>
      </c>
      <c r="AW836">
        <f t="shared" si="1059"/>
        <v>1</v>
      </c>
      <c r="AX836" s="2">
        <f t="shared" si="1022"/>
        <v>5</v>
      </c>
      <c r="AY836" s="2">
        <f t="shared" si="1023"/>
        <v>6</v>
      </c>
      <c r="AZ836" s="2">
        <f t="shared" si="1024"/>
        <v>5</v>
      </c>
      <c r="BA836" s="2">
        <f t="shared" si="1025"/>
        <v>4</v>
      </c>
      <c r="BB836" s="2">
        <f t="shared" si="1026"/>
        <v>3</v>
      </c>
      <c r="BC836" s="2">
        <f t="shared" si="1027"/>
        <v>2</v>
      </c>
      <c r="BD836" s="2">
        <f t="shared" si="1028"/>
        <v>6</v>
      </c>
      <c r="BE836" s="2">
        <f t="shared" si="1029"/>
        <v>3</v>
      </c>
      <c r="BF836" s="2">
        <f t="shared" si="1030"/>
        <v>3</v>
      </c>
      <c r="BG836" s="2">
        <f t="shared" si="1031"/>
        <v>3</v>
      </c>
      <c r="BH836" s="2">
        <f t="shared" si="1032"/>
        <v>5</v>
      </c>
      <c r="BI836" s="2">
        <f t="shared" si="1033"/>
        <v>3</v>
      </c>
      <c r="BJ836" s="2">
        <f t="shared" si="1034"/>
        <v>2</v>
      </c>
      <c r="BK836" s="2">
        <f t="shared" si="1035"/>
        <v>3</v>
      </c>
      <c r="BL836" s="2">
        <f t="shared" si="1036"/>
        <v>3</v>
      </c>
      <c r="BM836" s="2">
        <f t="shared" si="1037"/>
        <v>2</v>
      </c>
      <c r="BN836" s="2">
        <f t="shared" si="1038"/>
        <v>1</v>
      </c>
      <c r="BO836" s="3">
        <f t="shared" si="1060"/>
        <v>2</v>
      </c>
      <c r="BP836">
        <f t="shared" si="1061"/>
        <v>2</v>
      </c>
      <c r="BR836">
        <v>2</v>
      </c>
      <c r="BS836">
        <f t="shared" si="1039"/>
        <v>2</v>
      </c>
      <c r="BU836" s="1">
        <f t="shared" si="1040"/>
        <v>4.2463850475387215</v>
      </c>
      <c r="BV836" s="1">
        <f t="shared" si="1041"/>
        <v>2.1929772489351276</v>
      </c>
      <c r="BW836" s="1">
        <f t="shared" si="1042"/>
        <v>2.1010218091765438</v>
      </c>
      <c r="BX836" s="1">
        <f t="shared" si="1043"/>
        <v>2.8584697293018442</v>
      </c>
      <c r="BY836" s="1">
        <f t="shared" si="1044"/>
        <v>2.8590431593608869</v>
      </c>
      <c r="BZ836" s="1">
        <f t="shared" si="1045"/>
        <v>3.1794769520094319</v>
      </c>
      <c r="CA836" s="1">
        <f t="shared" si="1046"/>
        <v>2.2980896040660657</v>
      </c>
      <c r="CB836" s="1">
        <f t="shared" si="1047"/>
        <v>3.5456329798350077</v>
      </c>
      <c r="CC836" s="1">
        <f t="shared" si="1048"/>
        <v>3.7712405318607236</v>
      </c>
      <c r="CD836" s="1">
        <f t="shared" si="1049"/>
        <v>10.147090594872706</v>
      </c>
      <c r="CE836" s="1">
        <f t="shared" si="1050"/>
        <v>2.018247291986154</v>
      </c>
      <c r="CF836" s="1">
        <f t="shared" si="1051"/>
        <v>2.8970184740684495</v>
      </c>
      <c r="CG836" s="1">
        <f t="shared" si="1052"/>
        <v>3.5458632861430268</v>
      </c>
      <c r="CH836" s="1">
        <f t="shared" si="1053"/>
        <v>4.1025842057733195</v>
      </c>
      <c r="CI836" s="1">
        <f t="shared" si="1054"/>
        <v>4.2114015276741767</v>
      </c>
      <c r="CJ836" s="1">
        <f t="shared" si="1055"/>
        <v>4.275207696511071</v>
      </c>
      <c r="CK836" s="1">
        <f t="shared" si="1056"/>
        <v>4.2390522243096154</v>
      </c>
      <c r="CL836" s="5">
        <f t="shared" si="1062"/>
        <v>11</v>
      </c>
      <c r="CN836" s="9">
        <f t="shared" si="1063"/>
        <v>2.018247291986154</v>
      </c>
    </row>
    <row r="837" spans="1:92" x14ac:dyDescent="0.2">
      <c r="A837" s="4">
        <v>835</v>
      </c>
      <c r="B837" s="1">
        <v>0.30001551546692401</v>
      </c>
      <c r="C837" s="1">
        <v>3.0209999999999999</v>
      </c>
      <c r="D837" s="1">
        <v>85</v>
      </c>
      <c r="E837" s="1">
        <v>1</v>
      </c>
      <c r="F837" s="1">
        <v>14</v>
      </c>
      <c r="G837" s="1">
        <v>10.0396376784857</v>
      </c>
      <c r="H837" s="1">
        <v>7</v>
      </c>
      <c r="I837">
        <v>1500</v>
      </c>
      <c r="J837">
        <v>0.15</v>
      </c>
      <c r="K837">
        <v>37.5</v>
      </c>
      <c r="L837" s="1"/>
      <c r="M837" s="2">
        <f t="shared" si="988"/>
        <v>3</v>
      </c>
      <c r="N837" s="2">
        <f t="shared" si="989"/>
        <v>7</v>
      </c>
      <c r="O837" s="2">
        <f t="shared" si="990"/>
        <v>4</v>
      </c>
      <c r="P837" s="2">
        <f t="shared" si="991"/>
        <v>5</v>
      </c>
      <c r="Q837" s="2">
        <f t="shared" si="992"/>
        <v>6</v>
      </c>
      <c r="R837" s="2">
        <f t="shared" si="993"/>
        <v>5</v>
      </c>
      <c r="S837" s="2">
        <f t="shared" si="994"/>
        <v>7</v>
      </c>
      <c r="T837" s="2">
        <f t="shared" si="995"/>
        <v>4</v>
      </c>
      <c r="U837" s="2">
        <f t="shared" si="996"/>
        <v>5</v>
      </c>
      <c r="V837" s="2">
        <f t="shared" si="997"/>
        <v>6</v>
      </c>
      <c r="W837" s="2">
        <f t="shared" si="998"/>
        <v>4</v>
      </c>
      <c r="X837" s="2">
        <f t="shared" si="999"/>
        <v>4</v>
      </c>
      <c r="Y837" s="2">
        <f t="shared" si="1000"/>
        <v>2</v>
      </c>
      <c r="Z837" s="2">
        <f t="shared" si="1001"/>
        <v>2</v>
      </c>
      <c r="AA837" s="2">
        <f t="shared" si="1002"/>
        <v>1</v>
      </c>
      <c r="AB837" s="2">
        <f t="shared" si="1003"/>
        <v>2</v>
      </c>
      <c r="AC837" s="2">
        <f t="shared" si="1004"/>
        <v>1</v>
      </c>
      <c r="AD837" s="3">
        <f t="shared" si="1057"/>
        <v>2</v>
      </c>
      <c r="AE837" s="2">
        <f t="shared" si="1005"/>
        <v>6</v>
      </c>
      <c r="AF837" s="2">
        <f t="shared" si="1006"/>
        <v>10</v>
      </c>
      <c r="AG837" s="2">
        <f t="shared" si="1007"/>
        <v>7</v>
      </c>
      <c r="AH837" s="2">
        <f t="shared" si="1008"/>
        <v>8</v>
      </c>
      <c r="AI837" s="2">
        <f t="shared" si="1009"/>
        <v>8</v>
      </c>
      <c r="AJ837" s="2">
        <f t="shared" si="1010"/>
        <v>7</v>
      </c>
      <c r="AK837" s="2">
        <f t="shared" si="1011"/>
        <v>9</v>
      </c>
      <c r="AL837" s="2">
        <f t="shared" si="1012"/>
        <v>7</v>
      </c>
      <c r="AM837" s="2">
        <f t="shared" si="1013"/>
        <v>7</v>
      </c>
      <c r="AN837" s="2">
        <f t="shared" si="1014"/>
        <v>8</v>
      </c>
      <c r="AO837" s="2">
        <f t="shared" si="1015"/>
        <v>6</v>
      </c>
      <c r="AP837" s="2">
        <f t="shared" si="1016"/>
        <v>6</v>
      </c>
      <c r="AQ837" s="2">
        <f t="shared" si="1017"/>
        <v>4</v>
      </c>
      <c r="AR837" s="2">
        <f t="shared" si="1018"/>
        <v>3</v>
      </c>
      <c r="AS837" s="2">
        <f t="shared" si="1019"/>
        <v>3</v>
      </c>
      <c r="AT837" s="2">
        <f t="shared" si="1020"/>
        <v>4</v>
      </c>
      <c r="AU837" s="2">
        <f t="shared" si="1021"/>
        <v>3</v>
      </c>
      <c r="AV837" s="3">
        <f t="shared" si="1058"/>
        <v>2</v>
      </c>
      <c r="AW837">
        <f t="shared" si="1059"/>
        <v>1</v>
      </c>
      <c r="AX837" s="2">
        <f t="shared" si="1022"/>
        <v>4</v>
      </c>
      <c r="AY837" s="2">
        <f t="shared" si="1023"/>
        <v>7</v>
      </c>
      <c r="AZ837" s="2">
        <f t="shared" si="1024"/>
        <v>5</v>
      </c>
      <c r="BA837" s="2">
        <f t="shared" si="1025"/>
        <v>4</v>
      </c>
      <c r="BB837" s="2">
        <f t="shared" si="1026"/>
        <v>3</v>
      </c>
      <c r="BC837" s="2">
        <f t="shared" si="1027"/>
        <v>2</v>
      </c>
      <c r="BD837" s="2">
        <f t="shared" si="1028"/>
        <v>6</v>
      </c>
      <c r="BE837" s="2">
        <f t="shared" si="1029"/>
        <v>3</v>
      </c>
      <c r="BF837" s="2">
        <f t="shared" si="1030"/>
        <v>3</v>
      </c>
      <c r="BG837" s="2">
        <f t="shared" si="1031"/>
        <v>3</v>
      </c>
      <c r="BH837" s="2">
        <f t="shared" si="1032"/>
        <v>6</v>
      </c>
      <c r="BI837" s="2">
        <f t="shared" si="1033"/>
        <v>4</v>
      </c>
      <c r="BJ837" s="2">
        <f t="shared" si="1034"/>
        <v>3</v>
      </c>
      <c r="BK837" s="2">
        <f t="shared" si="1035"/>
        <v>2</v>
      </c>
      <c r="BL837" s="2">
        <f t="shared" si="1036"/>
        <v>2</v>
      </c>
      <c r="BM837" s="2">
        <f t="shared" si="1037"/>
        <v>3</v>
      </c>
      <c r="BN837" s="2">
        <f t="shared" si="1038"/>
        <v>2</v>
      </c>
      <c r="BO837" s="3">
        <f t="shared" si="1060"/>
        <v>2</v>
      </c>
      <c r="BP837">
        <f t="shared" si="1061"/>
        <v>1</v>
      </c>
      <c r="BR837">
        <v>2</v>
      </c>
      <c r="BS837">
        <f t="shared" si="1039"/>
        <v>1</v>
      </c>
      <c r="BU837" s="1">
        <f t="shared" si="1040"/>
        <v>4.2474346388135915</v>
      </c>
      <c r="BV837" s="1">
        <f t="shared" si="1041"/>
        <v>1.868524365557678</v>
      </c>
      <c r="BW837" s="1">
        <f t="shared" si="1042"/>
        <v>1.7429725878566498</v>
      </c>
      <c r="BX837" s="1">
        <f t="shared" si="1043"/>
        <v>2.6482315537748402</v>
      </c>
      <c r="BY837" s="1">
        <f t="shared" si="1044"/>
        <v>2.3385482647587477</v>
      </c>
      <c r="BZ837" s="1">
        <f t="shared" si="1045"/>
        <v>2.4399912187615711</v>
      </c>
      <c r="CA837" s="1">
        <f t="shared" si="1046"/>
        <v>2.1106649206144361</v>
      </c>
      <c r="CB837" s="1">
        <f t="shared" si="1047"/>
        <v>2.634308977469535</v>
      </c>
      <c r="CC837" s="1">
        <f t="shared" si="1048"/>
        <v>2.9284935452309755</v>
      </c>
      <c r="CD837" s="1">
        <f t="shared" si="1049"/>
        <v>9.9486078273461231</v>
      </c>
      <c r="CE837" s="1">
        <f t="shared" si="1050"/>
        <v>2.1047689272285051</v>
      </c>
      <c r="CF837" s="1">
        <f t="shared" si="1051"/>
        <v>2.449415803665556</v>
      </c>
      <c r="CG837" s="1">
        <f t="shared" si="1052"/>
        <v>2.9044683538680962</v>
      </c>
      <c r="CH837" s="1">
        <f t="shared" si="1053"/>
        <v>3.2710169632257253</v>
      </c>
      <c r="CI837" s="1">
        <f t="shared" si="1054"/>
        <v>3.2423179999579528</v>
      </c>
      <c r="CJ837" s="1">
        <f t="shared" si="1055"/>
        <v>3.3246439081069261</v>
      </c>
      <c r="CK837" s="1">
        <f t="shared" si="1056"/>
        <v>3.2786879658368369</v>
      </c>
      <c r="CL837" s="5">
        <f t="shared" si="1062"/>
        <v>3</v>
      </c>
      <c r="CN837" s="9">
        <f t="shared" si="1063"/>
        <v>1.7429725878566498</v>
      </c>
    </row>
    <row r="838" spans="1:92" x14ac:dyDescent="0.2">
      <c r="A838" s="4">
        <v>836</v>
      </c>
      <c r="B838" s="1">
        <v>0.28472390260536001</v>
      </c>
      <c r="C838" s="1">
        <v>21.099</v>
      </c>
      <c r="D838" s="1">
        <v>91</v>
      </c>
      <c r="E838" s="1">
        <v>3</v>
      </c>
      <c r="F838" s="1">
        <v>6</v>
      </c>
      <c r="G838" s="1">
        <v>10.4432553192238</v>
      </c>
      <c r="H838" s="1">
        <v>7</v>
      </c>
      <c r="I838">
        <v>1500</v>
      </c>
      <c r="J838">
        <v>0.15</v>
      </c>
      <c r="K838">
        <v>37.5</v>
      </c>
      <c r="L838" s="1"/>
      <c r="M838" s="2">
        <f t="shared" si="988"/>
        <v>4</v>
      </c>
      <c r="N838" s="2">
        <f t="shared" si="989"/>
        <v>7</v>
      </c>
      <c r="O838" s="2">
        <f t="shared" si="990"/>
        <v>4</v>
      </c>
      <c r="P838" s="2">
        <f t="shared" si="991"/>
        <v>5</v>
      </c>
      <c r="Q838" s="2">
        <f t="shared" si="992"/>
        <v>6</v>
      </c>
      <c r="R838" s="2">
        <f t="shared" si="993"/>
        <v>5</v>
      </c>
      <c r="S838" s="2">
        <f t="shared" si="994"/>
        <v>6</v>
      </c>
      <c r="T838" s="2">
        <f t="shared" si="995"/>
        <v>4</v>
      </c>
      <c r="U838" s="2">
        <f t="shared" si="996"/>
        <v>5</v>
      </c>
      <c r="V838" s="2">
        <f t="shared" si="997"/>
        <v>6</v>
      </c>
      <c r="W838" s="2">
        <f t="shared" si="998"/>
        <v>4</v>
      </c>
      <c r="X838" s="2">
        <f t="shared" si="999"/>
        <v>4</v>
      </c>
      <c r="Y838" s="2">
        <f t="shared" si="1000"/>
        <v>2</v>
      </c>
      <c r="Z838" s="2">
        <f t="shared" si="1001"/>
        <v>2</v>
      </c>
      <c r="AA838" s="2">
        <f t="shared" si="1002"/>
        <v>2</v>
      </c>
      <c r="AB838" s="2">
        <f t="shared" si="1003"/>
        <v>2</v>
      </c>
      <c r="AC838" s="2">
        <f t="shared" si="1004"/>
        <v>1</v>
      </c>
      <c r="AD838" s="3">
        <f t="shared" si="1057"/>
        <v>2</v>
      </c>
      <c r="AE838" s="2">
        <f t="shared" si="1005"/>
        <v>7</v>
      </c>
      <c r="AF838" s="2">
        <f t="shared" si="1006"/>
        <v>10</v>
      </c>
      <c r="AG838" s="2">
        <f t="shared" si="1007"/>
        <v>7</v>
      </c>
      <c r="AH838" s="2">
        <f t="shared" si="1008"/>
        <v>8</v>
      </c>
      <c r="AI838" s="2">
        <f t="shared" si="1009"/>
        <v>8</v>
      </c>
      <c r="AJ838" s="2">
        <f t="shared" si="1010"/>
        <v>7</v>
      </c>
      <c r="AK838" s="2">
        <f t="shared" si="1011"/>
        <v>8</v>
      </c>
      <c r="AL838" s="2">
        <f t="shared" si="1012"/>
        <v>7</v>
      </c>
      <c r="AM838" s="2">
        <f t="shared" si="1013"/>
        <v>7</v>
      </c>
      <c r="AN838" s="2">
        <f t="shared" si="1014"/>
        <v>8</v>
      </c>
      <c r="AO838" s="2">
        <f t="shared" si="1015"/>
        <v>6</v>
      </c>
      <c r="AP838" s="2">
        <f t="shared" si="1016"/>
        <v>6</v>
      </c>
      <c r="AQ838" s="2">
        <f t="shared" si="1017"/>
        <v>4</v>
      </c>
      <c r="AR838" s="2">
        <f t="shared" si="1018"/>
        <v>3</v>
      </c>
      <c r="AS838" s="2">
        <f t="shared" si="1019"/>
        <v>4</v>
      </c>
      <c r="AT838" s="2">
        <f t="shared" si="1020"/>
        <v>4</v>
      </c>
      <c r="AU838" s="2">
        <f t="shared" si="1021"/>
        <v>3</v>
      </c>
      <c r="AV838" s="3">
        <f t="shared" si="1058"/>
        <v>2</v>
      </c>
      <c r="AW838">
        <f t="shared" si="1059"/>
        <v>1</v>
      </c>
      <c r="AX838" s="2">
        <f t="shared" si="1022"/>
        <v>5</v>
      </c>
      <c r="AY838" s="2">
        <f t="shared" si="1023"/>
        <v>6</v>
      </c>
      <c r="AZ838" s="2">
        <f t="shared" si="1024"/>
        <v>5</v>
      </c>
      <c r="BA838" s="2">
        <f t="shared" si="1025"/>
        <v>4</v>
      </c>
      <c r="BB838" s="2">
        <f t="shared" si="1026"/>
        <v>3</v>
      </c>
      <c r="BC838" s="2">
        <f t="shared" si="1027"/>
        <v>2</v>
      </c>
      <c r="BD838" s="2">
        <f t="shared" si="1028"/>
        <v>5</v>
      </c>
      <c r="BE838" s="2">
        <f t="shared" si="1029"/>
        <v>3</v>
      </c>
      <c r="BF838" s="2">
        <f t="shared" si="1030"/>
        <v>3</v>
      </c>
      <c r="BG838" s="2">
        <f t="shared" si="1031"/>
        <v>3</v>
      </c>
      <c r="BH838" s="2">
        <f t="shared" si="1032"/>
        <v>6</v>
      </c>
      <c r="BI838" s="2">
        <f t="shared" si="1033"/>
        <v>4</v>
      </c>
      <c r="BJ838" s="2">
        <f t="shared" si="1034"/>
        <v>3</v>
      </c>
      <c r="BK838" s="2">
        <f t="shared" si="1035"/>
        <v>3</v>
      </c>
      <c r="BL838" s="2">
        <f t="shared" si="1036"/>
        <v>3</v>
      </c>
      <c r="BM838" s="2">
        <f t="shared" si="1037"/>
        <v>3</v>
      </c>
      <c r="BN838" s="2">
        <f t="shared" si="1038"/>
        <v>2</v>
      </c>
      <c r="BO838" s="3">
        <f t="shared" si="1060"/>
        <v>2</v>
      </c>
      <c r="BP838">
        <f t="shared" si="1061"/>
        <v>2</v>
      </c>
      <c r="BR838">
        <v>3</v>
      </c>
      <c r="BS838">
        <f t="shared" si="1039"/>
        <v>1</v>
      </c>
      <c r="BU838" s="1">
        <f t="shared" si="1040"/>
        <v>4.3482123508578772</v>
      </c>
      <c r="BV838" s="1">
        <f t="shared" si="1041"/>
        <v>2.1054729044011919</v>
      </c>
      <c r="BW838" s="1">
        <f t="shared" si="1042"/>
        <v>1.9854357752972722</v>
      </c>
      <c r="BX838" s="1">
        <f t="shared" si="1043"/>
        <v>2.7634599367634443</v>
      </c>
      <c r="BY838" s="1">
        <f t="shared" si="1044"/>
        <v>2.5025857047456825</v>
      </c>
      <c r="BZ838" s="1">
        <f t="shared" si="1045"/>
        <v>2.633996572422304</v>
      </c>
      <c r="CA838" s="1">
        <f t="shared" si="1046"/>
        <v>2.2809986759826835</v>
      </c>
      <c r="CB838" s="1">
        <f t="shared" si="1047"/>
        <v>2.8372239758826745</v>
      </c>
      <c r="CC838" s="1">
        <f t="shared" si="1048"/>
        <v>3.0599240394360265</v>
      </c>
      <c r="CD838" s="1">
        <f t="shared" si="1049"/>
        <v>9.9910963506989034</v>
      </c>
      <c r="CE838" s="1">
        <f t="shared" si="1050"/>
        <v>2.2223785851596838</v>
      </c>
      <c r="CF838" s="1">
        <f t="shared" si="1051"/>
        <v>2.5404437351700206</v>
      </c>
      <c r="CG838" s="1">
        <f t="shared" si="1052"/>
        <v>3.0261128195399878</v>
      </c>
      <c r="CH838" s="1">
        <f t="shared" si="1053"/>
        <v>3.3765583191000479</v>
      </c>
      <c r="CI838" s="1">
        <f t="shared" si="1054"/>
        <v>3.4296269972392768</v>
      </c>
      <c r="CJ838" s="1">
        <f t="shared" si="1055"/>
        <v>3.5075861632995995</v>
      </c>
      <c r="CK838" s="1">
        <f t="shared" si="1056"/>
        <v>3.4639208570957001</v>
      </c>
      <c r="CL838" s="5">
        <f t="shared" si="1062"/>
        <v>3</v>
      </c>
      <c r="CN838" s="9">
        <f t="shared" si="1063"/>
        <v>1.9854357752972722</v>
      </c>
    </row>
    <row r="839" spans="1:92" x14ac:dyDescent="0.2">
      <c r="A839" s="4">
        <v>837</v>
      </c>
      <c r="B839" s="1">
        <v>0.20815693160793799</v>
      </c>
      <c r="C839" s="1">
        <v>0.69599999999999995</v>
      </c>
      <c r="D839" s="1">
        <v>81</v>
      </c>
      <c r="E839" s="1">
        <v>7</v>
      </c>
      <c r="F839" s="1">
        <v>12</v>
      </c>
      <c r="G839" s="1">
        <v>9.7447198473254506</v>
      </c>
      <c r="H839" s="1">
        <v>7</v>
      </c>
      <c r="I839">
        <v>1500</v>
      </c>
      <c r="J839">
        <v>0.15</v>
      </c>
      <c r="K839">
        <v>37.5</v>
      </c>
      <c r="L839" s="1"/>
      <c r="M839" s="2">
        <f t="shared" si="988"/>
        <v>2</v>
      </c>
      <c r="N839" s="2">
        <f t="shared" si="989"/>
        <v>7</v>
      </c>
      <c r="O839" s="2">
        <f t="shared" si="990"/>
        <v>5</v>
      </c>
      <c r="P839" s="2">
        <f t="shared" si="991"/>
        <v>5</v>
      </c>
      <c r="Q839" s="2">
        <f t="shared" si="992"/>
        <v>5</v>
      </c>
      <c r="R839" s="2">
        <f t="shared" si="993"/>
        <v>6</v>
      </c>
      <c r="S839" s="2">
        <f t="shared" si="994"/>
        <v>7</v>
      </c>
      <c r="T839" s="2">
        <f t="shared" si="995"/>
        <v>5</v>
      </c>
      <c r="U839" s="2">
        <f t="shared" si="996"/>
        <v>6</v>
      </c>
      <c r="V839" s="2">
        <f t="shared" si="997"/>
        <v>6</v>
      </c>
      <c r="W839" s="2">
        <f t="shared" si="998"/>
        <v>3</v>
      </c>
      <c r="X839" s="2">
        <f t="shared" si="999"/>
        <v>4</v>
      </c>
      <c r="Y839" s="2">
        <f t="shared" si="1000"/>
        <v>2</v>
      </c>
      <c r="Z839" s="2">
        <f t="shared" si="1001"/>
        <v>2</v>
      </c>
      <c r="AA839" s="2">
        <f t="shared" si="1002"/>
        <v>1</v>
      </c>
      <c r="AB839" s="2">
        <f t="shared" si="1003"/>
        <v>2</v>
      </c>
      <c r="AC839" s="2">
        <f t="shared" si="1004"/>
        <v>1</v>
      </c>
      <c r="AD839" s="3">
        <f t="shared" si="1057"/>
        <v>2</v>
      </c>
      <c r="AE839" s="2">
        <f t="shared" si="1005"/>
        <v>5</v>
      </c>
      <c r="AF839" s="2">
        <f t="shared" si="1006"/>
        <v>10</v>
      </c>
      <c r="AG839" s="2">
        <f t="shared" si="1007"/>
        <v>8</v>
      </c>
      <c r="AH839" s="2">
        <f t="shared" si="1008"/>
        <v>8</v>
      </c>
      <c r="AI839" s="2">
        <f t="shared" si="1009"/>
        <v>7</v>
      </c>
      <c r="AJ839" s="2">
        <f t="shared" si="1010"/>
        <v>8</v>
      </c>
      <c r="AK839" s="2">
        <f t="shared" si="1011"/>
        <v>9</v>
      </c>
      <c r="AL839" s="2">
        <f t="shared" si="1012"/>
        <v>8</v>
      </c>
      <c r="AM839" s="2">
        <f t="shared" si="1013"/>
        <v>8</v>
      </c>
      <c r="AN839" s="2">
        <f t="shared" si="1014"/>
        <v>8</v>
      </c>
      <c r="AO839" s="2">
        <f t="shared" si="1015"/>
        <v>5</v>
      </c>
      <c r="AP839" s="2">
        <f t="shared" si="1016"/>
        <v>6</v>
      </c>
      <c r="AQ839" s="2">
        <f t="shared" si="1017"/>
        <v>4</v>
      </c>
      <c r="AR839" s="2">
        <f t="shared" si="1018"/>
        <v>3</v>
      </c>
      <c r="AS839" s="2">
        <f t="shared" si="1019"/>
        <v>3</v>
      </c>
      <c r="AT839" s="2">
        <f t="shared" si="1020"/>
        <v>4</v>
      </c>
      <c r="AU839" s="2">
        <f t="shared" si="1021"/>
        <v>3</v>
      </c>
      <c r="AV839" s="3">
        <f t="shared" si="1058"/>
        <v>2</v>
      </c>
      <c r="AW839">
        <f t="shared" si="1059"/>
        <v>1</v>
      </c>
      <c r="AX839" s="2">
        <f t="shared" si="1022"/>
        <v>3</v>
      </c>
      <c r="AY839" s="2">
        <f t="shared" si="1023"/>
        <v>5</v>
      </c>
      <c r="AZ839" s="2">
        <f t="shared" si="1024"/>
        <v>6</v>
      </c>
      <c r="BA839" s="2">
        <f t="shared" si="1025"/>
        <v>4</v>
      </c>
      <c r="BB839" s="2">
        <f t="shared" si="1026"/>
        <v>3</v>
      </c>
      <c r="BC839" s="2">
        <f t="shared" si="1027"/>
        <v>4</v>
      </c>
      <c r="BD839" s="2">
        <f t="shared" si="1028"/>
        <v>6</v>
      </c>
      <c r="BE839" s="2">
        <f t="shared" si="1029"/>
        <v>4</v>
      </c>
      <c r="BF839" s="2">
        <f t="shared" si="1030"/>
        <v>4</v>
      </c>
      <c r="BG839" s="2">
        <f t="shared" si="1031"/>
        <v>3</v>
      </c>
      <c r="BH839" s="2">
        <f t="shared" si="1032"/>
        <v>5</v>
      </c>
      <c r="BI839" s="2">
        <f t="shared" si="1033"/>
        <v>5</v>
      </c>
      <c r="BJ839" s="2">
        <f t="shared" si="1034"/>
        <v>4</v>
      </c>
      <c r="BK839" s="2">
        <f t="shared" si="1035"/>
        <v>2</v>
      </c>
      <c r="BL839" s="2">
        <f t="shared" si="1036"/>
        <v>2</v>
      </c>
      <c r="BM839" s="2">
        <f t="shared" si="1037"/>
        <v>3</v>
      </c>
      <c r="BN839" s="2">
        <f t="shared" si="1038"/>
        <v>2</v>
      </c>
      <c r="BO839" s="3">
        <f t="shared" si="1060"/>
        <v>3</v>
      </c>
      <c r="BP839">
        <f t="shared" si="1061"/>
        <v>2</v>
      </c>
      <c r="BR839">
        <v>3</v>
      </c>
      <c r="BS839">
        <f t="shared" si="1039"/>
        <v>2</v>
      </c>
      <c r="BU839" s="1">
        <f t="shared" si="1040"/>
        <v>4.7404802927417826</v>
      </c>
      <c r="BV839" s="1">
        <f t="shared" si="1041"/>
        <v>2.4193716170269797</v>
      </c>
      <c r="BW839" s="1">
        <f t="shared" si="1042"/>
        <v>2.055412525725635</v>
      </c>
      <c r="BX839" s="1">
        <f t="shared" si="1043"/>
        <v>3.1728410715610655</v>
      </c>
      <c r="BY839" s="1">
        <f t="shared" si="1044"/>
        <v>2.9315772616908622</v>
      </c>
      <c r="BZ839" s="1">
        <f t="shared" si="1045"/>
        <v>3.2114524964372841</v>
      </c>
      <c r="CA839" s="1">
        <f t="shared" si="1046"/>
        <v>2.473269328496249</v>
      </c>
      <c r="CB839" s="1">
        <f t="shared" si="1047"/>
        <v>3.6440923142763939</v>
      </c>
      <c r="CC839" s="1">
        <f t="shared" si="1048"/>
        <v>3.9279162906830694</v>
      </c>
      <c r="CD839" s="1">
        <f t="shared" si="1049"/>
        <v>10.16772564921534</v>
      </c>
      <c r="CE839" s="1">
        <f t="shared" si="1050"/>
        <v>2.8009299273520534</v>
      </c>
      <c r="CF839" s="1">
        <f t="shared" si="1051"/>
        <v>2.9299660326436543</v>
      </c>
      <c r="CG839" s="1">
        <f t="shared" si="1052"/>
        <v>3.6305536036044512</v>
      </c>
      <c r="CH839" s="1">
        <f t="shared" si="1053"/>
        <v>4.3197969332755868</v>
      </c>
      <c r="CI839" s="1">
        <f t="shared" si="1054"/>
        <v>4.376868717195161</v>
      </c>
      <c r="CJ839" s="1">
        <f t="shared" si="1055"/>
        <v>4.4381824630159699</v>
      </c>
      <c r="CK839" s="1">
        <f t="shared" si="1056"/>
        <v>4.4039465634463912</v>
      </c>
      <c r="CL839" s="5">
        <f t="shared" si="1062"/>
        <v>3</v>
      </c>
      <c r="CN839" s="9">
        <f t="shared" si="1063"/>
        <v>2.055412525725635</v>
      </c>
    </row>
    <row r="840" spans="1:92" x14ac:dyDescent="0.2">
      <c r="A840" s="4">
        <v>838</v>
      </c>
      <c r="B840" s="1">
        <v>0.28202611180967202</v>
      </c>
      <c r="C840" s="1">
        <v>98.698999999999998</v>
      </c>
      <c r="D840" s="1">
        <v>83</v>
      </c>
      <c r="E840" s="1">
        <v>5</v>
      </c>
      <c r="F840" s="1">
        <v>12</v>
      </c>
      <c r="G840" s="1">
        <v>9.8698889450799907</v>
      </c>
      <c r="H840" s="1">
        <v>7</v>
      </c>
      <c r="I840">
        <v>1500</v>
      </c>
      <c r="J840">
        <v>0.15</v>
      </c>
      <c r="K840">
        <v>37.5</v>
      </c>
      <c r="L840" s="1"/>
      <c r="M840" s="2">
        <f t="shared" si="988"/>
        <v>3</v>
      </c>
      <c r="N840" s="2">
        <f t="shared" si="989"/>
        <v>6</v>
      </c>
      <c r="O840" s="2">
        <f t="shared" si="990"/>
        <v>5</v>
      </c>
      <c r="P840" s="2">
        <f t="shared" si="991"/>
        <v>5</v>
      </c>
      <c r="Q840" s="2">
        <f t="shared" si="992"/>
        <v>5</v>
      </c>
      <c r="R840" s="2">
        <f t="shared" si="993"/>
        <v>6</v>
      </c>
      <c r="S840" s="2">
        <f t="shared" si="994"/>
        <v>7</v>
      </c>
      <c r="T840" s="2">
        <f t="shared" si="995"/>
        <v>5</v>
      </c>
      <c r="U840" s="2">
        <f t="shared" si="996"/>
        <v>6</v>
      </c>
      <c r="V840" s="2">
        <f t="shared" si="997"/>
        <v>6</v>
      </c>
      <c r="W840" s="2">
        <f t="shared" si="998"/>
        <v>4</v>
      </c>
      <c r="X840" s="2">
        <f t="shared" si="999"/>
        <v>4</v>
      </c>
      <c r="Y840" s="2">
        <f t="shared" si="1000"/>
        <v>2</v>
      </c>
      <c r="Z840" s="2">
        <f t="shared" si="1001"/>
        <v>2</v>
      </c>
      <c r="AA840" s="2">
        <f t="shared" si="1002"/>
        <v>1</v>
      </c>
      <c r="AB840" s="2">
        <f t="shared" si="1003"/>
        <v>2</v>
      </c>
      <c r="AC840" s="2">
        <f t="shared" si="1004"/>
        <v>1</v>
      </c>
      <c r="AD840" s="3">
        <f t="shared" si="1057"/>
        <v>7</v>
      </c>
      <c r="AE840" s="2">
        <f t="shared" si="1005"/>
        <v>6</v>
      </c>
      <c r="AF840" s="2">
        <f t="shared" si="1006"/>
        <v>9</v>
      </c>
      <c r="AG840" s="2">
        <f t="shared" si="1007"/>
        <v>8</v>
      </c>
      <c r="AH840" s="2">
        <f t="shared" si="1008"/>
        <v>8</v>
      </c>
      <c r="AI840" s="2">
        <f t="shared" si="1009"/>
        <v>7</v>
      </c>
      <c r="AJ840" s="2">
        <f t="shared" si="1010"/>
        <v>8</v>
      </c>
      <c r="AK840" s="2">
        <f t="shared" si="1011"/>
        <v>9</v>
      </c>
      <c r="AL840" s="2">
        <f t="shared" si="1012"/>
        <v>8</v>
      </c>
      <c r="AM840" s="2">
        <f t="shared" si="1013"/>
        <v>8</v>
      </c>
      <c r="AN840" s="2">
        <f t="shared" si="1014"/>
        <v>8</v>
      </c>
      <c r="AO840" s="2">
        <f t="shared" si="1015"/>
        <v>6</v>
      </c>
      <c r="AP840" s="2">
        <f t="shared" si="1016"/>
        <v>6</v>
      </c>
      <c r="AQ840" s="2">
        <f t="shared" si="1017"/>
        <v>4</v>
      </c>
      <c r="AR840" s="2">
        <f t="shared" si="1018"/>
        <v>3</v>
      </c>
      <c r="AS840" s="2">
        <f t="shared" si="1019"/>
        <v>3</v>
      </c>
      <c r="AT840" s="2">
        <f t="shared" si="1020"/>
        <v>4</v>
      </c>
      <c r="AU840" s="2">
        <f t="shared" si="1021"/>
        <v>3</v>
      </c>
      <c r="AV840" s="3">
        <f t="shared" si="1058"/>
        <v>2</v>
      </c>
      <c r="AW840">
        <f t="shared" si="1059"/>
        <v>2</v>
      </c>
      <c r="AX840" s="2">
        <f t="shared" si="1022"/>
        <v>4</v>
      </c>
      <c r="AY840" s="2">
        <f t="shared" si="1023"/>
        <v>5</v>
      </c>
      <c r="AZ840" s="2">
        <f t="shared" si="1024"/>
        <v>6</v>
      </c>
      <c r="BA840" s="2">
        <f t="shared" si="1025"/>
        <v>4</v>
      </c>
      <c r="BB840" s="2">
        <f t="shared" si="1026"/>
        <v>2</v>
      </c>
      <c r="BC840" s="2">
        <f t="shared" si="1027"/>
        <v>3</v>
      </c>
      <c r="BD840" s="2">
        <f t="shared" si="1028"/>
        <v>6</v>
      </c>
      <c r="BE840" s="2">
        <f t="shared" si="1029"/>
        <v>4</v>
      </c>
      <c r="BF840" s="2">
        <f t="shared" si="1030"/>
        <v>4</v>
      </c>
      <c r="BG840" s="2">
        <f t="shared" si="1031"/>
        <v>3</v>
      </c>
      <c r="BH840" s="2">
        <f t="shared" si="1032"/>
        <v>6</v>
      </c>
      <c r="BI840" s="2">
        <f t="shared" si="1033"/>
        <v>4</v>
      </c>
      <c r="BJ840" s="2">
        <f t="shared" si="1034"/>
        <v>3</v>
      </c>
      <c r="BK840" s="2">
        <f t="shared" si="1035"/>
        <v>2</v>
      </c>
      <c r="BL840" s="2">
        <f t="shared" si="1036"/>
        <v>2</v>
      </c>
      <c r="BM840" s="2">
        <f t="shared" si="1037"/>
        <v>3</v>
      </c>
      <c r="BN840" s="2">
        <f t="shared" si="1038"/>
        <v>2</v>
      </c>
      <c r="BO840" s="3">
        <f t="shared" si="1060"/>
        <v>3</v>
      </c>
      <c r="BP840">
        <f t="shared" si="1061"/>
        <v>3</v>
      </c>
      <c r="BR840">
        <v>2</v>
      </c>
      <c r="BS840">
        <f t="shared" si="1039"/>
        <v>1</v>
      </c>
      <c r="BU840" s="1">
        <f t="shared" si="1040"/>
        <v>4.4247514727217103</v>
      </c>
      <c r="BV840" s="1">
        <f t="shared" si="1041"/>
        <v>2.1910828511107638</v>
      </c>
      <c r="BW840" s="1">
        <f t="shared" si="1042"/>
        <v>2.028828697703394</v>
      </c>
      <c r="BX840" s="1">
        <f t="shared" si="1043"/>
        <v>2.9012086183453634</v>
      </c>
      <c r="BY840" s="1">
        <f t="shared" si="1044"/>
        <v>2.5771682488353926</v>
      </c>
      <c r="BZ840" s="1">
        <f t="shared" si="1045"/>
        <v>2.6810880323646016</v>
      </c>
      <c r="CA840" s="1">
        <f t="shared" si="1046"/>
        <v>2.3110289900707772</v>
      </c>
      <c r="CB840" s="1">
        <f t="shared" si="1047"/>
        <v>2.8764706999997078</v>
      </c>
      <c r="CC840" s="1">
        <f t="shared" si="1048"/>
        <v>3.1006138443389939</v>
      </c>
      <c r="CD840" s="1">
        <f t="shared" si="1049"/>
        <v>10.003651359007986</v>
      </c>
      <c r="CE840" s="1">
        <f t="shared" si="1050"/>
        <v>2.311484853056839</v>
      </c>
      <c r="CF840" s="1">
        <f t="shared" si="1051"/>
        <v>2.5861826589707988</v>
      </c>
      <c r="CG840" s="1">
        <f t="shared" si="1052"/>
        <v>3.0730533805974685</v>
      </c>
      <c r="CH840" s="1">
        <f t="shared" si="1053"/>
        <v>3.4208667421351806</v>
      </c>
      <c r="CI840" s="1">
        <f t="shared" si="1054"/>
        <v>3.4802961895603168</v>
      </c>
      <c r="CJ840" s="1">
        <f t="shared" si="1055"/>
        <v>3.5571068232925072</v>
      </c>
      <c r="CK840" s="1">
        <f t="shared" si="1056"/>
        <v>3.5142523393263607</v>
      </c>
      <c r="CL840" s="5">
        <f t="shared" si="1062"/>
        <v>3</v>
      </c>
      <c r="CN840" s="9">
        <f t="shared" si="1063"/>
        <v>2.028828697703394</v>
      </c>
    </row>
    <row r="841" spans="1:92" x14ac:dyDescent="0.2">
      <c r="A841" s="4">
        <v>839</v>
      </c>
      <c r="B841" s="1">
        <v>0.31772250206449998</v>
      </c>
      <c r="C841" s="1">
        <v>3.4169999999999998</v>
      </c>
      <c r="D841" s="1">
        <v>75</v>
      </c>
      <c r="E841" s="1">
        <v>15</v>
      </c>
      <c r="F841" s="1">
        <v>10</v>
      </c>
      <c r="G841" s="1">
        <v>13.193968409295699</v>
      </c>
      <c r="H841" s="1">
        <v>7</v>
      </c>
      <c r="I841">
        <v>1500</v>
      </c>
      <c r="J841">
        <v>0.15</v>
      </c>
      <c r="K841">
        <v>37.5</v>
      </c>
      <c r="L841" s="1"/>
      <c r="M841" s="2">
        <f t="shared" si="988"/>
        <v>3</v>
      </c>
      <c r="N841" s="2">
        <f t="shared" si="989"/>
        <v>7</v>
      </c>
      <c r="O841" s="2">
        <f t="shared" si="990"/>
        <v>4</v>
      </c>
      <c r="P841" s="2">
        <f t="shared" si="991"/>
        <v>5</v>
      </c>
      <c r="Q841" s="2">
        <f t="shared" si="992"/>
        <v>6</v>
      </c>
      <c r="R841" s="2">
        <f t="shared" si="993"/>
        <v>5</v>
      </c>
      <c r="S841" s="2">
        <f t="shared" si="994"/>
        <v>7</v>
      </c>
      <c r="T841" s="2">
        <f t="shared" si="995"/>
        <v>4</v>
      </c>
      <c r="U841" s="2">
        <f t="shared" si="996"/>
        <v>5</v>
      </c>
      <c r="V841" s="2">
        <f t="shared" si="997"/>
        <v>6</v>
      </c>
      <c r="W841" s="2">
        <f t="shared" si="998"/>
        <v>3</v>
      </c>
      <c r="X841" s="2">
        <f t="shared" si="999"/>
        <v>3</v>
      </c>
      <c r="Y841" s="2">
        <f t="shared" si="1000"/>
        <v>1</v>
      </c>
      <c r="Z841" s="2">
        <f t="shared" si="1001"/>
        <v>1</v>
      </c>
      <c r="AA841" s="2">
        <f t="shared" si="1002"/>
        <v>1</v>
      </c>
      <c r="AB841" s="2">
        <f t="shared" si="1003"/>
        <v>1</v>
      </c>
      <c r="AC841" s="2">
        <f t="shared" si="1004"/>
        <v>0</v>
      </c>
      <c r="AD841" s="3">
        <f t="shared" si="1057"/>
        <v>2</v>
      </c>
      <c r="AE841" s="2">
        <f t="shared" si="1005"/>
        <v>6</v>
      </c>
      <c r="AF841" s="2">
        <f t="shared" si="1006"/>
        <v>10</v>
      </c>
      <c r="AG841" s="2">
        <f t="shared" si="1007"/>
        <v>7</v>
      </c>
      <c r="AH841" s="2">
        <f t="shared" si="1008"/>
        <v>8</v>
      </c>
      <c r="AI841" s="2">
        <f t="shared" si="1009"/>
        <v>8</v>
      </c>
      <c r="AJ841" s="2">
        <f t="shared" si="1010"/>
        <v>7</v>
      </c>
      <c r="AK841" s="2">
        <f t="shared" si="1011"/>
        <v>9</v>
      </c>
      <c r="AL841" s="2">
        <f t="shared" si="1012"/>
        <v>7</v>
      </c>
      <c r="AM841" s="2">
        <f t="shared" si="1013"/>
        <v>7</v>
      </c>
      <c r="AN841" s="2">
        <f t="shared" si="1014"/>
        <v>8</v>
      </c>
      <c r="AO841" s="2">
        <f t="shared" si="1015"/>
        <v>5</v>
      </c>
      <c r="AP841" s="2">
        <f t="shared" si="1016"/>
        <v>5</v>
      </c>
      <c r="AQ841" s="2">
        <f t="shared" si="1017"/>
        <v>3</v>
      </c>
      <c r="AR841" s="2">
        <f t="shared" si="1018"/>
        <v>2</v>
      </c>
      <c r="AS841" s="2">
        <f t="shared" si="1019"/>
        <v>3</v>
      </c>
      <c r="AT841" s="2">
        <f t="shared" si="1020"/>
        <v>3</v>
      </c>
      <c r="AU841" s="2">
        <f t="shared" si="1021"/>
        <v>2</v>
      </c>
      <c r="AV841" s="3">
        <f t="shared" si="1058"/>
        <v>2</v>
      </c>
      <c r="AW841">
        <f t="shared" si="1059"/>
        <v>1</v>
      </c>
      <c r="AX841" s="2">
        <f t="shared" si="1022"/>
        <v>4</v>
      </c>
      <c r="AY841" s="2">
        <f t="shared" si="1023"/>
        <v>7</v>
      </c>
      <c r="AZ841" s="2">
        <f t="shared" si="1024"/>
        <v>5</v>
      </c>
      <c r="BA841" s="2">
        <f t="shared" si="1025"/>
        <v>4</v>
      </c>
      <c r="BB841" s="2">
        <f t="shared" si="1026"/>
        <v>3</v>
      </c>
      <c r="BC841" s="2">
        <f t="shared" si="1027"/>
        <v>2</v>
      </c>
      <c r="BD841" s="2">
        <f t="shared" si="1028"/>
        <v>6</v>
      </c>
      <c r="BE841" s="2">
        <f t="shared" si="1029"/>
        <v>3</v>
      </c>
      <c r="BF841" s="2">
        <f t="shared" si="1030"/>
        <v>3</v>
      </c>
      <c r="BG841" s="2">
        <f t="shared" si="1031"/>
        <v>3</v>
      </c>
      <c r="BH841" s="2">
        <f t="shared" si="1032"/>
        <v>5</v>
      </c>
      <c r="BI841" s="2">
        <f t="shared" si="1033"/>
        <v>3</v>
      </c>
      <c r="BJ841" s="2">
        <f t="shared" si="1034"/>
        <v>2</v>
      </c>
      <c r="BK841" s="2">
        <f t="shared" si="1035"/>
        <v>2</v>
      </c>
      <c r="BL841" s="2">
        <f t="shared" si="1036"/>
        <v>2</v>
      </c>
      <c r="BM841" s="2">
        <f t="shared" si="1037"/>
        <v>2</v>
      </c>
      <c r="BN841" s="2">
        <f t="shared" si="1038"/>
        <v>1</v>
      </c>
      <c r="BO841" s="3">
        <f t="shared" si="1060"/>
        <v>2</v>
      </c>
      <c r="BP841">
        <f t="shared" si="1061"/>
        <v>1</v>
      </c>
      <c r="BR841">
        <v>2</v>
      </c>
      <c r="BS841">
        <f t="shared" si="1039"/>
        <v>2</v>
      </c>
      <c r="BU841" s="1">
        <f t="shared" si="1040"/>
        <v>4.1667481008681815</v>
      </c>
      <c r="BV841" s="1">
        <f t="shared" si="1041"/>
        <v>1.8998372410364475</v>
      </c>
      <c r="BW841" s="1">
        <f t="shared" si="1042"/>
        <v>1.9246525021650467</v>
      </c>
      <c r="BX841" s="1">
        <f t="shared" si="1043"/>
        <v>2.3489488027034819</v>
      </c>
      <c r="BY841" s="1">
        <f t="shared" si="1044"/>
        <v>2.3150444236957903</v>
      </c>
      <c r="BZ841" s="1">
        <f t="shared" si="1045"/>
        <v>2.4955054651389168</v>
      </c>
      <c r="CA841" s="1">
        <f t="shared" si="1046"/>
        <v>2.1840168507591531</v>
      </c>
      <c r="CB841" s="1">
        <f t="shared" si="1047"/>
        <v>2.6766740173846015</v>
      </c>
      <c r="CC841" s="1">
        <f t="shared" si="1048"/>
        <v>2.8670153075615707</v>
      </c>
      <c r="CD841" s="1">
        <f t="shared" si="1049"/>
        <v>9.9550834958233825</v>
      </c>
      <c r="CE841" s="1">
        <f t="shared" si="1050"/>
        <v>2.0502401258443177</v>
      </c>
      <c r="CF841" s="1">
        <f t="shared" si="1051"/>
        <v>2.4281739158480442</v>
      </c>
      <c r="CG841" s="1">
        <f t="shared" si="1052"/>
        <v>2.843515269785863</v>
      </c>
      <c r="CH841" s="1">
        <f t="shared" si="1053"/>
        <v>3.1675552784332699</v>
      </c>
      <c r="CI841" s="1">
        <f t="shared" si="1054"/>
        <v>3.2648817622625197</v>
      </c>
      <c r="CJ841" s="1">
        <f t="shared" si="1055"/>
        <v>3.3468270315753279</v>
      </c>
      <c r="CK841" s="1">
        <f t="shared" si="1056"/>
        <v>3.3002879961257525</v>
      </c>
      <c r="CL841" s="5">
        <f t="shared" si="1062"/>
        <v>2</v>
      </c>
      <c r="CN841" s="9">
        <f t="shared" si="1063"/>
        <v>1.8998372410364475</v>
      </c>
    </row>
    <row r="842" spans="1:92" x14ac:dyDescent="0.2">
      <c r="A842" s="4">
        <v>840</v>
      </c>
      <c r="B842" s="1">
        <v>0.33677529418179097</v>
      </c>
      <c r="C842" s="1">
        <v>2.2589999999999999</v>
      </c>
      <c r="D842" s="1">
        <v>73</v>
      </c>
      <c r="E842" s="1">
        <v>26</v>
      </c>
      <c r="F842" s="1">
        <v>1</v>
      </c>
      <c r="G842" s="1">
        <v>15.0146972532195</v>
      </c>
      <c r="H842" s="1">
        <v>7</v>
      </c>
      <c r="I842">
        <v>1500</v>
      </c>
      <c r="J842">
        <v>0.15</v>
      </c>
      <c r="K842">
        <v>37.5</v>
      </c>
      <c r="L842" s="1"/>
      <c r="M842" s="2">
        <f t="shared" si="988"/>
        <v>4</v>
      </c>
      <c r="N842" s="2">
        <f t="shared" si="989"/>
        <v>7</v>
      </c>
      <c r="O842" s="2">
        <f t="shared" si="990"/>
        <v>5</v>
      </c>
      <c r="P842" s="2">
        <f t="shared" si="991"/>
        <v>5</v>
      </c>
      <c r="Q842" s="2">
        <f t="shared" si="992"/>
        <v>6</v>
      </c>
      <c r="R842" s="2">
        <f t="shared" si="993"/>
        <v>6</v>
      </c>
      <c r="S842" s="2">
        <f t="shared" si="994"/>
        <v>6</v>
      </c>
      <c r="T842" s="2">
        <f t="shared" si="995"/>
        <v>4</v>
      </c>
      <c r="U842" s="2">
        <f t="shared" si="996"/>
        <v>4</v>
      </c>
      <c r="V842" s="2">
        <f t="shared" si="997"/>
        <v>6</v>
      </c>
      <c r="W842" s="2">
        <f t="shared" si="998"/>
        <v>3</v>
      </c>
      <c r="X842" s="2">
        <f t="shared" si="999"/>
        <v>2</v>
      </c>
      <c r="Y842" s="2">
        <f t="shared" si="1000"/>
        <v>1</v>
      </c>
      <c r="Z842" s="2">
        <f t="shared" si="1001"/>
        <v>1</v>
      </c>
      <c r="AA842" s="2">
        <f t="shared" si="1002"/>
        <v>2</v>
      </c>
      <c r="AB842" s="2">
        <f t="shared" si="1003"/>
        <v>1</v>
      </c>
      <c r="AC842" s="2">
        <f t="shared" si="1004"/>
        <v>0</v>
      </c>
      <c r="AD842" s="3">
        <f t="shared" si="1057"/>
        <v>2</v>
      </c>
      <c r="AE842" s="2">
        <f t="shared" si="1005"/>
        <v>7</v>
      </c>
      <c r="AF842" s="2">
        <f t="shared" si="1006"/>
        <v>10</v>
      </c>
      <c r="AG842" s="2">
        <f t="shared" si="1007"/>
        <v>8</v>
      </c>
      <c r="AH842" s="2">
        <f t="shared" si="1008"/>
        <v>8</v>
      </c>
      <c r="AI842" s="2">
        <f t="shared" si="1009"/>
        <v>8</v>
      </c>
      <c r="AJ842" s="2">
        <f t="shared" si="1010"/>
        <v>8</v>
      </c>
      <c r="AK842" s="2">
        <f t="shared" si="1011"/>
        <v>8</v>
      </c>
      <c r="AL842" s="2">
        <f t="shared" si="1012"/>
        <v>7</v>
      </c>
      <c r="AM842" s="2">
        <f t="shared" si="1013"/>
        <v>6</v>
      </c>
      <c r="AN842" s="2">
        <f t="shared" si="1014"/>
        <v>8</v>
      </c>
      <c r="AO842" s="2">
        <f t="shared" si="1015"/>
        <v>5</v>
      </c>
      <c r="AP842" s="2">
        <f t="shared" si="1016"/>
        <v>4</v>
      </c>
      <c r="AQ842" s="2">
        <f t="shared" si="1017"/>
        <v>3</v>
      </c>
      <c r="AR842" s="2">
        <f t="shared" si="1018"/>
        <v>2</v>
      </c>
      <c r="AS842" s="2">
        <f t="shared" si="1019"/>
        <v>4</v>
      </c>
      <c r="AT842" s="2">
        <f t="shared" si="1020"/>
        <v>3</v>
      </c>
      <c r="AU842" s="2">
        <f t="shared" si="1021"/>
        <v>2</v>
      </c>
      <c r="AV842" s="3">
        <f t="shared" si="1058"/>
        <v>2</v>
      </c>
      <c r="AW842">
        <f t="shared" si="1059"/>
        <v>1</v>
      </c>
      <c r="AX842" s="2">
        <f t="shared" si="1022"/>
        <v>5</v>
      </c>
      <c r="AY842" s="2">
        <f t="shared" si="1023"/>
        <v>7</v>
      </c>
      <c r="AZ842" s="2">
        <f t="shared" si="1024"/>
        <v>6</v>
      </c>
      <c r="BA842" s="2">
        <f t="shared" si="1025"/>
        <v>4</v>
      </c>
      <c r="BB842" s="2">
        <f t="shared" si="1026"/>
        <v>3</v>
      </c>
      <c r="BC842" s="2">
        <f t="shared" si="1027"/>
        <v>3</v>
      </c>
      <c r="BD842" s="2">
        <f t="shared" si="1028"/>
        <v>5</v>
      </c>
      <c r="BE842" s="2">
        <f t="shared" si="1029"/>
        <v>2</v>
      </c>
      <c r="BF842" s="2">
        <f t="shared" si="1030"/>
        <v>2</v>
      </c>
      <c r="BG842" s="2">
        <f t="shared" si="1031"/>
        <v>3</v>
      </c>
      <c r="BH842" s="2">
        <f t="shared" si="1032"/>
        <v>5</v>
      </c>
      <c r="BI842" s="2">
        <f t="shared" si="1033"/>
        <v>2</v>
      </c>
      <c r="BJ842" s="2">
        <f t="shared" si="1034"/>
        <v>2</v>
      </c>
      <c r="BK842" s="2">
        <f t="shared" si="1035"/>
        <v>3</v>
      </c>
      <c r="BL842" s="2">
        <f t="shared" si="1036"/>
        <v>3</v>
      </c>
      <c r="BM842" s="2">
        <f t="shared" si="1037"/>
        <v>2</v>
      </c>
      <c r="BN842" s="2">
        <f t="shared" si="1038"/>
        <v>1</v>
      </c>
      <c r="BO842" s="3">
        <f t="shared" si="1060"/>
        <v>2</v>
      </c>
      <c r="BP842">
        <f t="shared" si="1061"/>
        <v>1</v>
      </c>
      <c r="BR842">
        <v>2</v>
      </c>
      <c r="BS842">
        <f t="shared" si="1039"/>
        <v>2</v>
      </c>
      <c r="BU842" s="1">
        <f t="shared" si="1040"/>
        <v>4.0979202662947642</v>
      </c>
      <c r="BV842" s="1">
        <f t="shared" si="1041"/>
        <v>1.7656633099708512</v>
      </c>
      <c r="BW842" s="1">
        <f t="shared" si="1042"/>
        <v>1.8193370327718732</v>
      </c>
      <c r="BX842" s="1">
        <f t="shared" si="1043"/>
        <v>2.0434360719467697</v>
      </c>
      <c r="BY842" s="1">
        <f t="shared" si="1044"/>
        <v>2.1202555194918231</v>
      </c>
      <c r="BZ842" s="1">
        <f t="shared" si="1045"/>
        <v>2.2866347586667208</v>
      </c>
      <c r="CA842" s="1">
        <f t="shared" si="1046"/>
        <v>2.0880633628726257</v>
      </c>
      <c r="CB842" s="1">
        <f t="shared" si="1047"/>
        <v>2.5579989163405044</v>
      </c>
      <c r="CC842" s="1">
        <f t="shared" si="1048"/>
        <v>2.6274953189344452</v>
      </c>
      <c r="CD842" s="1">
        <f t="shared" si="1049"/>
        <v>9.9058832555507497</v>
      </c>
      <c r="CE842" s="1">
        <f t="shared" si="1050"/>
        <v>1.7904107605993445</v>
      </c>
      <c r="CF842" s="1">
        <f t="shared" si="1051"/>
        <v>2.1887392110377255</v>
      </c>
      <c r="CG842" s="1">
        <f t="shared" si="1052"/>
        <v>2.5946693123181883</v>
      </c>
      <c r="CH842" s="1">
        <f t="shared" si="1053"/>
        <v>2.9273108178818084</v>
      </c>
      <c r="CI842" s="1">
        <f t="shared" si="1054"/>
        <v>3.1567795532076812</v>
      </c>
      <c r="CJ842" s="1">
        <f t="shared" si="1055"/>
        <v>3.2415285875204987</v>
      </c>
      <c r="CK842" s="1">
        <f t="shared" si="1056"/>
        <v>3.1930988100502642</v>
      </c>
      <c r="CL842" s="5">
        <f t="shared" si="1062"/>
        <v>2</v>
      </c>
      <c r="CN842" s="9">
        <f t="shared" si="1063"/>
        <v>1.7656633099708512</v>
      </c>
    </row>
    <row r="843" spans="1:92" x14ac:dyDescent="0.2">
      <c r="A843" s="4">
        <v>841</v>
      </c>
      <c r="B843" s="1">
        <v>0.400897783071056</v>
      </c>
      <c r="C843" s="1">
        <v>1.1950000000000001</v>
      </c>
      <c r="D843" s="1">
        <v>45</v>
      </c>
      <c r="E843" s="1">
        <v>43</v>
      </c>
      <c r="F843" s="1">
        <v>12</v>
      </c>
      <c r="G843" s="1">
        <v>11.5167731939968</v>
      </c>
      <c r="H843" s="1">
        <v>7</v>
      </c>
      <c r="I843">
        <v>1500</v>
      </c>
      <c r="J843">
        <v>0.15</v>
      </c>
      <c r="K843">
        <v>37.5</v>
      </c>
      <c r="L843" s="1"/>
      <c r="M843" s="2">
        <f t="shared" si="988"/>
        <v>4</v>
      </c>
      <c r="N843" s="2">
        <f t="shared" si="989"/>
        <v>10</v>
      </c>
      <c r="O843" s="2">
        <f t="shared" si="990"/>
        <v>6</v>
      </c>
      <c r="P843" s="2">
        <f t="shared" si="991"/>
        <v>5</v>
      </c>
      <c r="Q843" s="2">
        <f t="shared" si="992"/>
        <v>7</v>
      </c>
      <c r="R843" s="2">
        <f t="shared" si="993"/>
        <v>6</v>
      </c>
      <c r="S843" s="2">
        <f t="shared" si="994"/>
        <v>6</v>
      </c>
      <c r="T843" s="2">
        <f t="shared" si="995"/>
        <v>6</v>
      </c>
      <c r="U843" s="2">
        <f t="shared" si="996"/>
        <v>4</v>
      </c>
      <c r="V843" s="2">
        <f t="shared" si="997"/>
        <v>6</v>
      </c>
      <c r="W843" s="2">
        <f t="shared" si="998"/>
        <v>3</v>
      </c>
      <c r="X843" s="2">
        <f t="shared" si="999"/>
        <v>3</v>
      </c>
      <c r="Y843" s="2">
        <f t="shared" si="1000"/>
        <v>1</v>
      </c>
      <c r="Z843" s="2">
        <f t="shared" si="1001"/>
        <v>1</v>
      </c>
      <c r="AA843" s="2">
        <f t="shared" si="1002"/>
        <v>1</v>
      </c>
      <c r="AB843" s="2">
        <f t="shared" si="1003"/>
        <v>1</v>
      </c>
      <c r="AC843" s="2">
        <f t="shared" si="1004"/>
        <v>0</v>
      </c>
      <c r="AD843" s="3">
        <f t="shared" si="1057"/>
        <v>2</v>
      </c>
      <c r="AE843" s="2">
        <f t="shared" si="1005"/>
        <v>7</v>
      </c>
      <c r="AF843" s="2">
        <f t="shared" si="1006"/>
        <v>13</v>
      </c>
      <c r="AG843" s="2">
        <f t="shared" si="1007"/>
        <v>9</v>
      </c>
      <c r="AH843" s="2">
        <f t="shared" si="1008"/>
        <v>8</v>
      </c>
      <c r="AI843" s="2">
        <f t="shared" si="1009"/>
        <v>9</v>
      </c>
      <c r="AJ843" s="2">
        <f t="shared" si="1010"/>
        <v>8</v>
      </c>
      <c r="AK843" s="2">
        <f t="shared" si="1011"/>
        <v>8</v>
      </c>
      <c r="AL843" s="2">
        <f t="shared" si="1012"/>
        <v>9</v>
      </c>
      <c r="AM843" s="2">
        <f t="shared" si="1013"/>
        <v>6</v>
      </c>
      <c r="AN843" s="2">
        <f t="shared" si="1014"/>
        <v>8</v>
      </c>
      <c r="AO843" s="2">
        <f t="shared" si="1015"/>
        <v>5</v>
      </c>
      <c r="AP843" s="2">
        <f t="shared" si="1016"/>
        <v>5</v>
      </c>
      <c r="AQ843" s="2">
        <f t="shared" si="1017"/>
        <v>3</v>
      </c>
      <c r="AR843" s="2">
        <f t="shared" si="1018"/>
        <v>2</v>
      </c>
      <c r="AS843" s="2">
        <f t="shared" si="1019"/>
        <v>3</v>
      </c>
      <c r="AT843" s="2">
        <f t="shared" si="1020"/>
        <v>3</v>
      </c>
      <c r="AU843" s="2">
        <f t="shared" si="1021"/>
        <v>2</v>
      </c>
      <c r="AV843" s="3">
        <f t="shared" si="1058"/>
        <v>2</v>
      </c>
      <c r="AW843">
        <f t="shared" si="1059"/>
        <v>1</v>
      </c>
      <c r="AX843" s="2">
        <f t="shared" si="1022"/>
        <v>4</v>
      </c>
      <c r="AY843" s="2">
        <f t="shared" si="1023"/>
        <v>10</v>
      </c>
      <c r="AZ843" s="2">
        <f t="shared" si="1024"/>
        <v>8</v>
      </c>
      <c r="BA843" s="2">
        <f t="shared" si="1025"/>
        <v>5</v>
      </c>
      <c r="BB843" s="2">
        <f t="shared" si="1026"/>
        <v>4</v>
      </c>
      <c r="BC843" s="2">
        <f t="shared" si="1027"/>
        <v>3</v>
      </c>
      <c r="BD843" s="2">
        <f t="shared" si="1028"/>
        <v>5</v>
      </c>
      <c r="BE843" s="2">
        <f t="shared" si="1029"/>
        <v>2</v>
      </c>
      <c r="BF843" s="2">
        <f t="shared" si="1030"/>
        <v>2</v>
      </c>
      <c r="BG843" s="2">
        <f t="shared" si="1031"/>
        <v>3</v>
      </c>
      <c r="BH843" s="2">
        <f t="shared" si="1032"/>
        <v>4</v>
      </c>
      <c r="BI843" s="2">
        <f t="shared" si="1033"/>
        <v>3</v>
      </c>
      <c r="BJ843" s="2">
        <f t="shared" si="1034"/>
        <v>2</v>
      </c>
      <c r="BK843" s="2">
        <f t="shared" si="1035"/>
        <v>2</v>
      </c>
      <c r="BL843" s="2">
        <f t="shared" si="1036"/>
        <v>2</v>
      </c>
      <c r="BM843" s="2">
        <f t="shared" si="1037"/>
        <v>2</v>
      </c>
      <c r="BN843" s="2">
        <f t="shared" si="1038"/>
        <v>1</v>
      </c>
      <c r="BO843" s="3">
        <f t="shared" si="1060"/>
        <v>2</v>
      </c>
      <c r="BP843">
        <f t="shared" si="1061"/>
        <v>1</v>
      </c>
      <c r="BR843">
        <v>2</v>
      </c>
      <c r="BS843">
        <f t="shared" si="1039"/>
        <v>4</v>
      </c>
      <c r="BU843" s="1">
        <f t="shared" si="1040"/>
        <v>4.2789133328672015</v>
      </c>
      <c r="BV843" s="1">
        <f t="shared" si="1041"/>
        <v>1.8187166514355864</v>
      </c>
      <c r="BW843" s="1">
        <f t="shared" si="1042"/>
        <v>1.7743295279689137</v>
      </c>
      <c r="BX843" s="1">
        <f t="shared" si="1043"/>
        <v>2.299444793869966</v>
      </c>
      <c r="BY843" s="1">
        <f t="shared" si="1044"/>
        <v>2.1099162669103664</v>
      </c>
      <c r="BZ843" s="1">
        <f t="shared" si="1045"/>
        <v>2.1688957900128707</v>
      </c>
      <c r="CA843" s="1">
        <f t="shared" si="1046"/>
        <v>2.1157684211107255</v>
      </c>
      <c r="CB843" s="1">
        <f t="shared" si="1047"/>
        <v>2.320929475817044</v>
      </c>
      <c r="CC843" s="1">
        <f t="shared" si="1048"/>
        <v>2.4898981589382947</v>
      </c>
      <c r="CD843" s="1">
        <f t="shared" si="1049"/>
        <v>9.8843135668520894</v>
      </c>
      <c r="CE843" s="1">
        <f t="shared" si="1050"/>
        <v>2.1808099929816605</v>
      </c>
      <c r="CF843" s="1">
        <f t="shared" si="1051"/>
        <v>2.1856245916747112</v>
      </c>
      <c r="CG843" s="1">
        <f t="shared" si="1052"/>
        <v>2.5188310733051966</v>
      </c>
      <c r="CH843" s="1">
        <f t="shared" si="1053"/>
        <v>2.813910981073978</v>
      </c>
      <c r="CI843" s="1">
        <f t="shared" si="1054"/>
        <v>2.9325615281022936</v>
      </c>
      <c r="CJ843" s="1">
        <f t="shared" si="1055"/>
        <v>3.0234373793896543</v>
      </c>
      <c r="CK843" s="1">
        <f t="shared" si="1056"/>
        <v>2.9722978713460035</v>
      </c>
      <c r="CL843" s="5">
        <f t="shared" si="1062"/>
        <v>3</v>
      </c>
      <c r="CN843" s="9">
        <f t="shared" si="1063"/>
        <v>1.7743295279689137</v>
      </c>
    </row>
    <row r="844" spans="1:92" x14ac:dyDescent="0.2">
      <c r="A844" s="4">
        <v>842</v>
      </c>
      <c r="B844" s="1">
        <v>0.47780798923504397</v>
      </c>
      <c r="C844" s="1">
        <v>34.332999999999998</v>
      </c>
      <c r="D844" s="1">
        <v>49</v>
      </c>
      <c r="E844" s="1">
        <v>44</v>
      </c>
      <c r="F844" s="1">
        <v>7</v>
      </c>
      <c r="G844" s="1">
        <v>9.7109723001904396</v>
      </c>
      <c r="H844" s="1">
        <v>7</v>
      </c>
      <c r="I844">
        <v>1500</v>
      </c>
      <c r="J844">
        <v>0.15</v>
      </c>
      <c r="K844">
        <v>37.5</v>
      </c>
      <c r="L844" s="1"/>
      <c r="M844" s="2">
        <f t="shared" si="988"/>
        <v>6</v>
      </c>
      <c r="N844" s="2">
        <f t="shared" si="989"/>
        <v>8</v>
      </c>
      <c r="O844" s="2">
        <f t="shared" si="990"/>
        <v>7</v>
      </c>
      <c r="P844" s="2">
        <f t="shared" si="991"/>
        <v>5</v>
      </c>
      <c r="Q844" s="2">
        <f t="shared" si="992"/>
        <v>6</v>
      </c>
      <c r="R844" s="2">
        <f t="shared" si="993"/>
        <v>7</v>
      </c>
      <c r="S844" s="2">
        <f t="shared" si="994"/>
        <v>5</v>
      </c>
      <c r="T844" s="2">
        <f t="shared" si="995"/>
        <v>7</v>
      </c>
      <c r="U844" s="2">
        <f t="shared" si="996"/>
        <v>5</v>
      </c>
      <c r="V844" s="2">
        <f t="shared" si="997"/>
        <v>6</v>
      </c>
      <c r="W844" s="2">
        <f t="shared" si="998"/>
        <v>3</v>
      </c>
      <c r="X844" s="2">
        <f t="shared" si="999"/>
        <v>3</v>
      </c>
      <c r="Y844" s="2">
        <f t="shared" si="1000"/>
        <v>1</v>
      </c>
      <c r="Z844" s="2">
        <f t="shared" si="1001"/>
        <v>1</v>
      </c>
      <c r="AA844" s="2">
        <f t="shared" si="1002"/>
        <v>2</v>
      </c>
      <c r="AB844" s="2">
        <f t="shared" si="1003"/>
        <v>1</v>
      </c>
      <c r="AC844" s="2">
        <f t="shared" si="1004"/>
        <v>0</v>
      </c>
      <c r="AD844" s="3">
        <f t="shared" si="1057"/>
        <v>2</v>
      </c>
      <c r="AE844" s="2">
        <f t="shared" si="1005"/>
        <v>9</v>
      </c>
      <c r="AF844" s="2">
        <f t="shared" si="1006"/>
        <v>11</v>
      </c>
      <c r="AG844" s="2">
        <f t="shared" si="1007"/>
        <v>10</v>
      </c>
      <c r="AH844" s="2">
        <f t="shared" si="1008"/>
        <v>8</v>
      </c>
      <c r="AI844" s="2">
        <f t="shared" si="1009"/>
        <v>8</v>
      </c>
      <c r="AJ844" s="2">
        <f t="shared" si="1010"/>
        <v>9</v>
      </c>
      <c r="AK844" s="2">
        <f t="shared" si="1011"/>
        <v>7</v>
      </c>
      <c r="AL844" s="2">
        <f t="shared" si="1012"/>
        <v>10</v>
      </c>
      <c r="AM844" s="2">
        <f t="shared" si="1013"/>
        <v>7</v>
      </c>
      <c r="AN844" s="2">
        <f t="shared" si="1014"/>
        <v>8</v>
      </c>
      <c r="AO844" s="2">
        <f t="shared" si="1015"/>
        <v>5</v>
      </c>
      <c r="AP844" s="2">
        <f t="shared" si="1016"/>
        <v>5</v>
      </c>
      <c r="AQ844" s="2">
        <f t="shared" si="1017"/>
        <v>3</v>
      </c>
      <c r="AR844" s="2">
        <f t="shared" si="1018"/>
        <v>2</v>
      </c>
      <c r="AS844" s="2">
        <f t="shared" si="1019"/>
        <v>4</v>
      </c>
      <c r="AT844" s="2">
        <f t="shared" si="1020"/>
        <v>3</v>
      </c>
      <c r="AU844" s="2">
        <f t="shared" si="1021"/>
        <v>2</v>
      </c>
      <c r="AV844" s="3">
        <f t="shared" si="1058"/>
        <v>2</v>
      </c>
      <c r="AW844">
        <f t="shared" si="1059"/>
        <v>1</v>
      </c>
      <c r="AX844" s="2">
        <f t="shared" si="1022"/>
        <v>6</v>
      </c>
      <c r="AY844" s="2">
        <f t="shared" si="1023"/>
        <v>8</v>
      </c>
      <c r="AZ844" s="2">
        <f t="shared" si="1024"/>
        <v>8</v>
      </c>
      <c r="BA844" s="2">
        <f t="shared" si="1025"/>
        <v>4</v>
      </c>
      <c r="BB844" s="2">
        <f t="shared" si="1026"/>
        <v>3</v>
      </c>
      <c r="BC844" s="2">
        <f t="shared" si="1027"/>
        <v>4</v>
      </c>
      <c r="BD844" s="2">
        <f t="shared" si="1028"/>
        <v>4</v>
      </c>
      <c r="BE844" s="2">
        <f t="shared" si="1029"/>
        <v>3</v>
      </c>
      <c r="BF844" s="2">
        <f t="shared" si="1030"/>
        <v>3</v>
      </c>
      <c r="BG844" s="2">
        <f t="shared" si="1031"/>
        <v>3</v>
      </c>
      <c r="BH844" s="2">
        <f t="shared" si="1032"/>
        <v>4</v>
      </c>
      <c r="BI844" s="2">
        <f t="shared" si="1033"/>
        <v>3</v>
      </c>
      <c r="BJ844" s="2">
        <f t="shared" si="1034"/>
        <v>2</v>
      </c>
      <c r="BK844" s="2">
        <f t="shared" si="1035"/>
        <v>3</v>
      </c>
      <c r="BL844" s="2">
        <f t="shared" si="1036"/>
        <v>3</v>
      </c>
      <c r="BM844" s="2">
        <f t="shared" si="1037"/>
        <v>2</v>
      </c>
      <c r="BN844" s="2">
        <f t="shared" si="1038"/>
        <v>1</v>
      </c>
      <c r="BO844" s="3">
        <f t="shared" si="1060"/>
        <v>2</v>
      </c>
      <c r="BP844">
        <f t="shared" si="1061"/>
        <v>2</v>
      </c>
      <c r="BR844">
        <v>2</v>
      </c>
      <c r="BS844">
        <f t="shared" si="1039"/>
        <v>1</v>
      </c>
      <c r="BU844" s="1">
        <f t="shared" si="1040"/>
        <v>4.4633893988413078</v>
      </c>
      <c r="BV844" s="1">
        <f t="shared" si="1041"/>
        <v>2.1351793642369019</v>
      </c>
      <c r="BW844" s="1">
        <f t="shared" si="1042"/>
        <v>2.0028056884479919</v>
      </c>
      <c r="BX844" s="1">
        <f t="shared" si="1043"/>
        <v>2.7227215014201791</v>
      </c>
      <c r="BY844" s="1">
        <f t="shared" si="1044"/>
        <v>2.2784349346316355</v>
      </c>
      <c r="BZ844" s="1">
        <f t="shared" si="1045"/>
        <v>2.1899361176270236</v>
      </c>
      <c r="CA844" s="1">
        <f t="shared" si="1046"/>
        <v>2.3015704709153399</v>
      </c>
      <c r="CB844" s="1">
        <f t="shared" si="1047"/>
        <v>2.2233685174535616</v>
      </c>
      <c r="CC844" s="1">
        <f t="shared" si="1048"/>
        <v>2.3526965358687084</v>
      </c>
      <c r="CD844" s="1">
        <f t="shared" si="1049"/>
        <v>9.8832940554546287</v>
      </c>
      <c r="CE844" s="1">
        <f t="shared" si="1050"/>
        <v>2.3402518741321141</v>
      </c>
      <c r="CF844" s="1">
        <f t="shared" si="1051"/>
        <v>2.2384082243008945</v>
      </c>
      <c r="CG844" s="1">
        <f t="shared" si="1052"/>
        <v>2.5327086612052172</v>
      </c>
      <c r="CH844" s="1">
        <f t="shared" si="1053"/>
        <v>2.6422772807074204</v>
      </c>
      <c r="CI844" s="1">
        <f t="shared" si="1054"/>
        <v>2.787756796875446</v>
      </c>
      <c r="CJ844" s="1">
        <f t="shared" si="1055"/>
        <v>2.883063361639989</v>
      </c>
      <c r="CK844" s="1">
        <f t="shared" si="1056"/>
        <v>2.8300925985170196</v>
      </c>
      <c r="CL844" s="5">
        <f t="shared" si="1062"/>
        <v>3</v>
      </c>
      <c r="CN844" s="9">
        <f t="shared" si="1063"/>
        <v>2.0028056884479919</v>
      </c>
    </row>
    <row r="845" spans="1:92" x14ac:dyDescent="0.2">
      <c r="A845" s="4">
        <v>843</v>
      </c>
      <c r="B845" s="1">
        <v>0.40576142907802798</v>
      </c>
      <c r="C845" s="1">
        <v>7.14</v>
      </c>
      <c r="D845" s="1">
        <v>56</v>
      </c>
      <c r="E845" s="1">
        <v>40</v>
      </c>
      <c r="F845" s="1">
        <v>4</v>
      </c>
      <c r="G845" s="1">
        <v>10.2184493742591</v>
      </c>
      <c r="H845" s="1">
        <v>7</v>
      </c>
      <c r="I845">
        <v>1500</v>
      </c>
      <c r="J845">
        <v>0.15</v>
      </c>
      <c r="K845">
        <v>37.5</v>
      </c>
      <c r="L845" s="1"/>
      <c r="M845" s="2">
        <f t="shared" si="988"/>
        <v>6</v>
      </c>
      <c r="N845" s="2">
        <f t="shared" si="989"/>
        <v>9</v>
      </c>
      <c r="O845" s="2">
        <f t="shared" si="990"/>
        <v>6</v>
      </c>
      <c r="P845" s="2">
        <f t="shared" si="991"/>
        <v>6</v>
      </c>
      <c r="Q845" s="2">
        <f t="shared" si="992"/>
        <v>7</v>
      </c>
      <c r="R845" s="2">
        <f t="shared" si="993"/>
        <v>6</v>
      </c>
      <c r="S845" s="2">
        <f t="shared" si="994"/>
        <v>5</v>
      </c>
      <c r="T845" s="2">
        <f t="shared" si="995"/>
        <v>5</v>
      </c>
      <c r="U845" s="2">
        <f t="shared" si="996"/>
        <v>4</v>
      </c>
      <c r="V845" s="2">
        <f t="shared" si="997"/>
        <v>7</v>
      </c>
      <c r="W845" s="2">
        <f t="shared" si="998"/>
        <v>3</v>
      </c>
      <c r="X845" s="2">
        <f t="shared" si="999"/>
        <v>3</v>
      </c>
      <c r="Y845" s="2">
        <f t="shared" si="1000"/>
        <v>1</v>
      </c>
      <c r="Z845" s="2">
        <f t="shared" si="1001"/>
        <v>1</v>
      </c>
      <c r="AA845" s="2">
        <f t="shared" si="1002"/>
        <v>2</v>
      </c>
      <c r="AB845" s="2">
        <f t="shared" si="1003"/>
        <v>1</v>
      </c>
      <c r="AC845" s="2">
        <f t="shared" si="1004"/>
        <v>0</v>
      </c>
      <c r="AD845" s="3">
        <f t="shared" si="1057"/>
        <v>2</v>
      </c>
      <c r="AE845" s="2">
        <f t="shared" si="1005"/>
        <v>9</v>
      </c>
      <c r="AF845" s="2">
        <f t="shared" si="1006"/>
        <v>12</v>
      </c>
      <c r="AG845" s="2">
        <f t="shared" si="1007"/>
        <v>9</v>
      </c>
      <c r="AH845" s="2">
        <f t="shared" si="1008"/>
        <v>9</v>
      </c>
      <c r="AI845" s="2">
        <f t="shared" si="1009"/>
        <v>9</v>
      </c>
      <c r="AJ845" s="2">
        <f t="shared" si="1010"/>
        <v>8</v>
      </c>
      <c r="AK845" s="2">
        <f t="shared" si="1011"/>
        <v>7</v>
      </c>
      <c r="AL845" s="2">
        <f t="shared" si="1012"/>
        <v>8</v>
      </c>
      <c r="AM845" s="2">
        <f t="shared" si="1013"/>
        <v>6</v>
      </c>
      <c r="AN845" s="2">
        <f t="shared" si="1014"/>
        <v>9</v>
      </c>
      <c r="AO845" s="2">
        <f t="shared" si="1015"/>
        <v>5</v>
      </c>
      <c r="AP845" s="2">
        <f t="shared" si="1016"/>
        <v>5</v>
      </c>
      <c r="AQ845" s="2">
        <f t="shared" si="1017"/>
        <v>3</v>
      </c>
      <c r="AR845" s="2">
        <f t="shared" si="1018"/>
        <v>2</v>
      </c>
      <c r="AS845" s="2">
        <f t="shared" si="1019"/>
        <v>4</v>
      </c>
      <c r="AT845" s="2">
        <f t="shared" si="1020"/>
        <v>3</v>
      </c>
      <c r="AU845" s="2">
        <f t="shared" si="1021"/>
        <v>2</v>
      </c>
      <c r="AV845" s="3">
        <f t="shared" si="1058"/>
        <v>2</v>
      </c>
      <c r="AW845">
        <f t="shared" si="1059"/>
        <v>1</v>
      </c>
      <c r="AX845" s="2">
        <f t="shared" si="1022"/>
        <v>6</v>
      </c>
      <c r="AY845" s="2">
        <f t="shared" si="1023"/>
        <v>9</v>
      </c>
      <c r="AZ845" s="2">
        <f t="shared" si="1024"/>
        <v>7</v>
      </c>
      <c r="BA845" s="2">
        <f t="shared" si="1025"/>
        <v>5</v>
      </c>
      <c r="BB845" s="2">
        <f t="shared" si="1026"/>
        <v>4</v>
      </c>
      <c r="BC845" s="2">
        <f t="shared" si="1027"/>
        <v>3</v>
      </c>
      <c r="BD845" s="2">
        <f t="shared" si="1028"/>
        <v>4</v>
      </c>
      <c r="BE845" s="2">
        <f t="shared" si="1029"/>
        <v>2</v>
      </c>
      <c r="BF845" s="2">
        <f t="shared" si="1030"/>
        <v>2</v>
      </c>
      <c r="BG845" s="2">
        <f t="shared" si="1031"/>
        <v>4</v>
      </c>
      <c r="BH845" s="2">
        <f t="shared" si="1032"/>
        <v>4</v>
      </c>
      <c r="BI845" s="2">
        <f t="shared" si="1033"/>
        <v>3</v>
      </c>
      <c r="BJ845" s="2">
        <f t="shared" si="1034"/>
        <v>2</v>
      </c>
      <c r="BK845" s="2">
        <f t="shared" si="1035"/>
        <v>3</v>
      </c>
      <c r="BL845" s="2">
        <f t="shared" si="1036"/>
        <v>3</v>
      </c>
      <c r="BM845" s="2">
        <f t="shared" si="1037"/>
        <v>2</v>
      </c>
      <c r="BN845" s="2">
        <f t="shared" si="1038"/>
        <v>1</v>
      </c>
      <c r="BO845" s="3">
        <f t="shared" si="1060"/>
        <v>2</v>
      </c>
      <c r="BP845">
        <f t="shared" si="1061"/>
        <v>1</v>
      </c>
      <c r="BR845">
        <v>2</v>
      </c>
      <c r="BS845">
        <f t="shared" si="1039"/>
        <v>2</v>
      </c>
      <c r="BU845" s="1">
        <f t="shared" si="1040"/>
        <v>4.3687625506578946</v>
      </c>
      <c r="BV845" s="1">
        <f t="shared" si="1041"/>
        <v>2.035270534284638</v>
      </c>
      <c r="BW845" s="1">
        <f t="shared" si="1042"/>
        <v>1.9370509285424333</v>
      </c>
      <c r="BX845" s="1">
        <f t="shared" si="1043"/>
        <v>2.6093105396160494</v>
      </c>
      <c r="BY845" s="1">
        <f t="shared" si="1044"/>
        <v>2.2618731788061943</v>
      </c>
      <c r="BZ845" s="1">
        <f t="shared" si="1045"/>
        <v>2.2393895215294268</v>
      </c>
      <c r="CA845" s="1">
        <f t="shared" si="1046"/>
        <v>2.2243118061157063</v>
      </c>
      <c r="CB845" s="1">
        <f t="shared" si="1047"/>
        <v>2.3438643707813753</v>
      </c>
      <c r="CC845" s="1">
        <f t="shared" si="1048"/>
        <v>2.4685728269696212</v>
      </c>
      <c r="CD845" s="1">
        <f t="shared" si="1049"/>
        <v>9.8949963496797704</v>
      </c>
      <c r="CE845" s="1">
        <f t="shared" si="1050"/>
        <v>2.1796348795226752</v>
      </c>
      <c r="CF845" s="1">
        <f t="shared" si="1051"/>
        <v>2.231586539519514</v>
      </c>
      <c r="CG845" s="1">
        <f t="shared" si="1052"/>
        <v>2.572205319758853</v>
      </c>
      <c r="CH845" s="1">
        <f t="shared" si="1053"/>
        <v>2.7626578827719115</v>
      </c>
      <c r="CI845" s="1">
        <f t="shared" si="1054"/>
        <v>2.9273492689986096</v>
      </c>
      <c r="CJ845" s="1">
        <f t="shared" si="1055"/>
        <v>3.0182925733997346</v>
      </c>
      <c r="CK845" s="1">
        <f t="shared" si="1056"/>
        <v>2.9675237745658993</v>
      </c>
      <c r="CL845" s="5">
        <f t="shared" si="1062"/>
        <v>3</v>
      </c>
      <c r="CN845" s="9">
        <f t="shared" si="1063"/>
        <v>1.9370509285424333</v>
      </c>
    </row>
    <row r="846" spans="1:92" x14ac:dyDescent="0.2">
      <c r="A846" s="4">
        <v>844</v>
      </c>
      <c r="B846" s="1">
        <v>0.31583826018706501</v>
      </c>
      <c r="C846" s="1">
        <v>23.678000000000001</v>
      </c>
      <c r="D846" s="1">
        <v>58</v>
      </c>
      <c r="E846" s="1">
        <v>33</v>
      </c>
      <c r="F846" s="1">
        <v>9</v>
      </c>
      <c r="G846" s="1">
        <v>16.574692985168198</v>
      </c>
      <c r="H846" s="1">
        <v>7</v>
      </c>
      <c r="I846">
        <v>1500</v>
      </c>
      <c r="J846">
        <v>0.15</v>
      </c>
      <c r="K846">
        <v>37.5</v>
      </c>
      <c r="L846" s="1"/>
      <c r="M846" s="2">
        <f t="shared" si="988"/>
        <v>5</v>
      </c>
      <c r="N846" s="2">
        <f t="shared" si="989"/>
        <v>9</v>
      </c>
      <c r="O846" s="2">
        <f t="shared" si="990"/>
        <v>6</v>
      </c>
      <c r="P846" s="2">
        <f t="shared" si="991"/>
        <v>6</v>
      </c>
      <c r="Q846" s="2">
        <f t="shared" si="992"/>
        <v>7</v>
      </c>
      <c r="R846" s="2">
        <f t="shared" si="993"/>
        <v>6</v>
      </c>
      <c r="S846" s="2">
        <f t="shared" si="994"/>
        <v>5</v>
      </c>
      <c r="T846" s="2">
        <f t="shared" si="995"/>
        <v>4</v>
      </c>
      <c r="U846" s="2">
        <f t="shared" si="996"/>
        <v>4</v>
      </c>
      <c r="V846" s="2">
        <f t="shared" si="997"/>
        <v>6</v>
      </c>
      <c r="W846" s="2">
        <f t="shared" si="998"/>
        <v>3</v>
      </c>
      <c r="X846" s="2">
        <f t="shared" si="999"/>
        <v>2</v>
      </c>
      <c r="Y846" s="2">
        <f t="shared" si="1000"/>
        <v>1</v>
      </c>
      <c r="Z846" s="2">
        <f t="shared" si="1001"/>
        <v>1</v>
      </c>
      <c r="AA846" s="2">
        <f t="shared" si="1002"/>
        <v>2</v>
      </c>
      <c r="AB846" s="2">
        <f t="shared" si="1003"/>
        <v>1</v>
      </c>
      <c r="AC846" s="2">
        <f t="shared" si="1004"/>
        <v>0</v>
      </c>
      <c r="AD846" s="3">
        <f t="shared" si="1057"/>
        <v>2</v>
      </c>
      <c r="AE846" s="2">
        <f t="shared" si="1005"/>
        <v>8</v>
      </c>
      <c r="AF846" s="2">
        <f t="shared" si="1006"/>
        <v>12</v>
      </c>
      <c r="AG846" s="2">
        <f t="shared" si="1007"/>
        <v>9</v>
      </c>
      <c r="AH846" s="2">
        <f t="shared" si="1008"/>
        <v>9</v>
      </c>
      <c r="AI846" s="2">
        <f t="shared" si="1009"/>
        <v>9</v>
      </c>
      <c r="AJ846" s="2">
        <f t="shared" si="1010"/>
        <v>8</v>
      </c>
      <c r="AK846" s="2">
        <f t="shared" si="1011"/>
        <v>7</v>
      </c>
      <c r="AL846" s="2">
        <f t="shared" si="1012"/>
        <v>7</v>
      </c>
      <c r="AM846" s="2">
        <f t="shared" si="1013"/>
        <v>6</v>
      </c>
      <c r="AN846" s="2">
        <f t="shared" si="1014"/>
        <v>8</v>
      </c>
      <c r="AO846" s="2">
        <f t="shared" si="1015"/>
        <v>5</v>
      </c>
      <c r="AP846" s="2">
        <f t="shared" si="1016"/>
        <v>4</v>
      </c>
      <c r="AQ846" s="2">
        <f t="shared" si="1017"/>
        <v>3</v>
      </c>
      <c r="AR846" s="2">
        <f t="shared" si="1018"/>
        <v>2</v>
      </c>
      <c r="AS846" s="2">
        <f t="shared" si="1019"/>
        <v>4</v>
      </c>
      <c r="AT846" s="2">
        <f t="shared" si="1020"/>
        <v>3</v>
      </c>
      <c r="AU846" s="2">
        <f t="shared" si="1021"/>
        <v>2</v>
      </c>
      <c r="AV846" s="3">
        <f t="shared" si="1058"/>
        <v>2</v>
      </c>
      <c r="AW846">
        <f t="shared" si="1059"/>
        <v>1</v>
      </c>
      <c r="AX846" s="2">
        <f t="shared" si="1022"/>
        <v>6</v>
      </c>
      <c r="AY846" s="2">
        <f t="shared" si="1023"/>
        <v>9</v>
      </c>
      <c r="AZ846" s="2">
        <f t="shared" si="1024"/>
        <v>7</v>
      </c>
      <c r="BA846" s="2">
        <f t="shared" si="1025"/>
        <v>5</v>
      </c>
      <c r="BB846" s="2">
        <f t="shared" si="1026"/>
        <v>4</v>
      </c>
      <c r="BC846" s="2">
        <f t="shared" si="1027"/>
        <v>3</v>
      </c>
      <c r="BD846" s="2">
        <f t="shared" si="1028"/>
        <v>4</v>
      </c>
      <c r="BE846" s="2">
        <f t="shared" si="1029"/>
        <v>2</v>
      </c>
      <c r="BF846" s="2">
        <f t="shared" si="1030"/>
        <v>2</v>
      </c>
      <c r="BG846" s="2">
        <f t="shared" si="1031"/>
        <v>3</v>
      </c>
      <c r="BH846" s="2">
        <f t="shared" si="1032"/>
        <v>5</v>
      </c>
      <c r="BI846" s="2">
        <f t="shared" si="1033"/>
        <v>2</v>
      </c>
      <c r="BJ846" s="2">
        <f t="shared" si="1034"/>
        <v>2</v>
      </c>
      <c r="BK846" s="2">
        <f t="shared" si="1035"/>
        <v>3</v>
      </c>
      <c r="BL846" s="2">
        <f t="shared" si="1036"/>
        <v>3</v>
      </c>
      <c r="BM846" s="2">
        <f t="shared" si="1037"/>
        <v>2</v>
      </c>
      <c r="BN846" s="2">
        <f t="shared" si="1038"/>
        <v>1</v>
      </c>
      <c r="BO846" s="3">
        <f t="shared" si="1060"/>
        <v>2</v>
      </c>
      <c r="BP846">
        <f t="shared" si="1061"/>
        <v>1</v>
      </c>
      <c r="BR846">
        <v>2</v>
      </c>
      <c r="BS846">
        <f t="shared" si="1039"/>
        <v>1</v>
      </c>
      <c r="BU846" s="1">
        <f t="shared" si="1040"/>
        <v>4.1851691478638697</v>
      </c>
      <c r="BV846" s="1">
        <f t="shared" si="1041"/>
        <v>2.0162494445964132</v>
      </c>
      <c r="BW846" s="1">
        <f t="shared" si="1042"/>
        <v>2.0724577544507055</v>
      </c>
      <c r="BX846" s="1">
        <f t="shared" si="1043"/>
        <v>2.2866338355543139</v>
      </c>
      <c r="BY846" s="1">
        <f t="shared" si="1044"/>
        <v>2.3539914450114328</v>
      </c>
      <c r="BZ846" s="1">
        <f t="shared" si="1045"/>
        <v>2.5750955185744977</v>
      </c>
      <c r="CA846" s="1">
        <f t="shared" si="1046"/>
        <v>2.3250500661406943</v>
      </c>
      <c r="CB846" s="1">
        <f t="shared" si="1047"/>
        <v>2.7301823846961661</v>
      </c>
      <c r="CC846" s="1">
        <f t="shared" si="1048"/>
        <v>2.9104645346285656</v>
      </c>
      <c r="CD846" s="1">
        <f t="shared" si="1049"/>
        <v>9.9707573813492143</v>
      </c>
      <c r="CE846" s="1">
        <f t="shared" si="1050"/>
        <v>2.1882471403234702</v>
      </c>
      <c r="CF846" s="1">
        <f t="shared" si="1051"/>
        <v>2.4986425873962315</v>
      </c>
      <c r="CG846" s="1">
        <f t="shared" si="1052"/>
        <v>2.9025389092487419</v>
      </c>
      <c r="CH846" s="1">
        <f t="shared" si="1053"/>
        <v>3.1825665303021826</v>
      </c>
      <c r="CI846" s="1">
        <f t="shared" si="1054"/>
        <v>3.2898455468836745</v>
      </c>
      <c r="CJ846" s="1">
        <f t="shared" si="1055"/>
        <v>3.3712969471906713</v>
      </c>
      <c r="CK846" s="1">
        <f t="shared" si="1056"/>
        <v>3.3245241537700383</v>
      </c>
      <c r="CL846" s="5">
        <f t="shared" si="1062"/>
        <v>2</v>
      </c>
      <c r="CN846" s="9">
        <f t="shared" si="1063"/>
        <v>2.0162494445964132</v>
      </c>
    </row>
    <row r="847" spans="1:92" x14ac:dyDescent="0.2">
      <c r="A847" s="4">
        <v>845</v>
      </c>
      <c r="B847" s="1">
        <v>0.344430428674392</v>
      </c>
      <c r="C847" s="1">
        <v>51.62</v>
      </c>
      <c r="D847" s="1">
        <v>56</v>
      </c>
      <c r="E847" s="1">
        <v>26</v>
      </c>
      <c r="F847" s="1">
        <v>18</v>
      </c>
      <c r="G847" s="1">
        <v>14.6002946030604</v>
      </c>
      <c r="H847" s="1">
        <v>7</v>
      </c>
      <c r="I847">
        <v>1500</v>
      </c>
      <c r="J847">
        <v>0.15</v>
      </c>
      <c r="K847">
        <v>37.5</v>
      </c>
      <c r="L847" s="1"/>
      <c r="M847" s="2">
        <f t="shared" si="988"/>
        <v>4</v>
      </c>
      <c r="N847" s="2">
        <f t="shared" si="989"/>
        <v>8</v>
      </c>
      <c r="O847" s="2">
        <f t="shared" si="990"/>
        <v>6</v>
      </c>
      <c r="P847" s="2">
        <f t="shared" si="991"/>
        <v>5</v>
      </c>
      <c r="Q847" s="2">
        <f t="shared" si="992"/>
        <v>6</v>
      </c>
      <c r="R847" s="2">
        <f t="shared" si="993"/>
        <v>6</v>
      </c>
      <c r="S847" s="2">
        <f t="shared" si="994"/>
        <v>5</v>
      </c>
      <c r="T847" s="2">
        <f t="shared" si="995"/>
        <v>4</v>
      </c>
      <c r="U847" s="2">
        <f t="shared" si="996"/>
        <v>4</v>
      </c>
      <c r="V847" s="2">
        <f t="shared" si="997"/>
        <v>7</v>
      </c>
      <c r="W847" s="2">
        <f t="shared" si="998"/>
        <v>3</v>
      </c>
      <c r="X847" s="2">
        <f t="shared" si="999"/>
        <v>3</v>
      </c>
      <c r="Y847" s="2">
        <f t="shared" si="1000"/>
        <v>1</v>
      </c>
      <c r="Z847" s="2">
        <f t="shared" si="1001"/>
        <v>1</v>
      </c>
      <c r="AA847" s="2">
        <f t="shared" si="1002"/>
        <v>1</v>
      </c>
      <c r="AB847" s="2">
        <f t="shared" si="1003"/>
        <v>1</v>
      </c>
      <c r="AC847" s="2">
        <f t="shared" si="1004"/>
        <v>0</v>
      </c>
      <c r="AD847" s="3">
        <f t="shared" si="1057"/>
        <v>2</v>
      </c>
      <c r="AE847" s="2">
        <f t="shared" si="1005"/>
        <v>7</v>
      </c>
      <c r="AF847" s="2">
        <f t="shared" si="1006"/>
        <v>11</v>
      </c>
      <c r="AG847" s="2">
        <f t="shared" si="1007"/>
        <v>9</v>
      </c>
      <c r="AH847" s="2">
        <f t="shared" si="1008"/>
        <v>8</v>
      </c>
      <c r="AI847" s="2">
        <f t="shared" si="1009"/>
        <v>8</v>
      </c>
      <c r="AJ847" s="2">
        <f t="shared" si="1010"/>
        <v>8</v>
      </c>
      <c r="AK847" s="2">
        <f t="shared" si="1011"/>
        <v>7</v>
      </c>
      <c r="AL847" s="2">
        <f t="shared" si="1012"/>
        <v>7</v>
      </c>
      <c r="AM847" s="2">
        <f t="shared" si="1013"/>
        <v>6</v>
      </c>
      <c r="AN847" s="2">
        <f t="shared" si="1014"/>
        <v>9</v>
      </c>
      <c r="AO847" s="2">
        <f t="shared" si="1015"/>
        <v>5</v>
      </c>
      <c r="AP847" s="2">
        <f t="shared" si="1016"/>
        <v>5</v>
      </c>
      <c r="AQ847" s="2">
        <f t="shared" si="1017"/>
        <v>3</v>
      </c>
      <c r="AR847" s="2">
        <f t="shared" si="1018"/>
        <v>2</v>
      </c>
      <c r="AS847" s="2">
        <f t="shared" si="1019"/>
        <v>3</v>
      </c>
      <c r="AT847" s="2">
        <f t="shared" si="1020"/>
        <v>3</v>
      </c>
      <c r="AU847" s="2">
        <f t="shared" si="1021"/>
        <v>2</v>
      </c>
      <c r="AV847" s="3">
        <f t="shared" si="1058"/>
        <v>2</v>
      </c>
      <c r="AW847">
        <f t="shared" si="1059"/>
        <v>1</v>
      </c>
      <c r="AX847" s="2">
        <f t="shared" si="1022"/>
        <v>5</v>
      </c>
      <c r="AY847" s="2">
        <f t="shared" si="1023"/>
        <v>8</v>
      </c>
      <c r="AZ847" s="2">
        <f t="shared" si="1024"/>
        <v>7</v>
      </c>
      <c r="BA847" s="2">
        <f t="shared" si="1025"/>
        <v>4</v>
      </c>
      <c r="BB847" s="2">
        <f t="shared" si="1026"/>
        <v>3</v>
      </c>
      <c r="BC847" s="2">
        <f t="shared" si="1027"/>
        <v>3</v>
      </c>
      <c r="BD847" s="2">
        <f t="shared" si="1028"/>
        <v>4</v>
      </c>
      <c r="BE847" s="2">
        <f t="shared" si="1029"/>
        <v>2</v>
      </c>
      <c r="BF847" s="2">
        <f t="shared" si="1030"/>
        <v>2</v>
      </c>
      <c r="BG847" s="2">
        <f t="shared" si="1031"/>
        <v>4</v>
      </c>
      <c r="BH847" s="2">
        <f t="shared" si="1032"/>
        <v>5</v>
      </c>
      <c r="BI847" s="2">
        <f t="shared" si="1033"/>
        <v>3</v>
      </c>
      <c r="BJ847" s="2">
        <f t="shared" si="1034"/>
        <v>2</v>
      </c>
      <c r="BK847" s="2">
        <f t="shared" si="1035"/>
        <v>2</v>
      </c>
      <c r="BL847" s="2">
        <f t="shared" si="1036"/>
        <v>2</v>
      </c>
      <c r="BM847" s="2">
        <f t="shared" si="1037"/>
        <v>2</v>
      </c>
      <c r="BN847" s="2">
        <f t="shared" si="1038"/>
        <v>1</v>
      </c>
      <c r="BO847" s="3">
        <f t="shared" si="1060"/>
        <v>2</v>
      </c>
      <c r="BP847">
        <f t="shared" si="1061"/>
        <v>1</v>
      </c>
      <c r="BR847">
        <v>3</v>
      </c>
      <c r="BS847">
        <f t="shared" si="1039"/>
        <v>1</v>
      </c>
      <c r="BU847" s="1">
        <f t="shared" si="1040"/>
        <v>4.2262809492324287</v>
      </c>
      <c r="BV847" s="1">
        <f t="shared" si="1041"/>
        <v>2.0197060186209632</v>
      </c>
      <c r="BW847" s="1">
        <f t="shared" si="1042"/>
        <v>2.0611275164406515</v>
      </c>
      <c r="BX847" s="1">
        <f t="shared" si="1043"/>
        <v>2.3220641400288127</v>
      </c>
      <c r="BY847" s="1">
        <f t="shared" si="1044"/>
        <v>2.3009987160397065</v>
      </c>
      <c r="BZ847" s="1">
        <f t="shared" si="1045"/>
        <v>2.4763075766360449</v>
      </c>
      <c r="CA847" s="1">
        <f t="shared" si="1046"/>
        <v>2.3311502803494211</v>
      </c>
      <c r="CB847" s="1">
        <f t="shared" si="1047"/>
        <v>2.588215270817769</v>
      </c>
      <c r="CC847" s="1">
        <f t="shared" si="1048"/>
        <v>2.7693796000851014</v>
      </c>
      <c r="CD847" s="1">
        <f t="shared" si="1049"/>
        <v>9.9455339123773872</v>
      </c>
      <c r="CE847" s="1">
        <f t="shared" si="1050"/>
        <v>2.2424965770467056</v>
      </c>
      <c r="CF847" s="1">
        <f t="shared" si="1051"/>
        <v>2.4429498531794063</v>
      </c>
      <c r="CG847" s="1">
        <f t="shared" si="1052"/>
        <v>2.8166244033254038</v>
      </c>
      <c r="CH847" s="1">
        <f t="shared" si="1053"/>
        <v>3.0461596015637968</v>
      </c>
      <c r="CI847" s="1">
        <f t="shared" si="1054"/>
        <v>3.1422714810943391</v>
      </c>
      <c r="CJ847" s="1">
        <f t="shared" si="1055"/>
        <v>3.2273870879685016</v>
      </c>
      <c r="CK847" s="1">
        <f t="shared" si="1056"/>
        <v>3.1788155722184035</v>
      </c>
      <c r="CL847" s="5">
        <f t="shared" si="1062"/>
        <v>2</v>
      </c>
      <c r="CN847" s="9">
        <f t="shared" si="1063"/>
        <v>2.0197060186209632</v>
      </c>
    </row>
    <row r="848" spans="1:92" x14ac:dyDescent="0.2">
      <c r="A848" s="4">
        <v>846</v>
      </c>
      <c r="B848" s="1">
        <v>0.46490330445403999</v>
      </c>
      <c r="C848" s="1">
        <v>6.0910000000000002</v>
      </c>
      <c r="D848" s="1">
        <v>55</v>
      </c>
      <c r="E848" s="1">
        <v>30</v>
      </c>
      <c r="F848" s="1">
        <v>15</v>
      </c>
      <c r="G848" s="1">
        <v>8.5274079851490203</v>
      </c>
      <c r="H848" s="1">
        <v>6</v>
      </c>
      <c r="I848">
        <v>1500</v>
      </c>
      <c r="J848">
        <v>185</v>
      </c>
      <c r="K848">
        <v>12.5</v>
      </c>
      <c r="L848" s="1"/>
      <c r="M848" s="2">
        <f t="shared" si="988"/>
        <v>4</v>
      </c>
      <c r="N848" s="2">
        <f t="shared" si="989"/>
        <v>8</v>
      </c>
      <c r="O848" s="2">
        <f t="shared" si="990"/>
        <v>8</v>
      </c>
      <c r="P848" s="2">
        <f t="shared" si="991"/>
        <v>5</v>
      </c>
      <c r="Q848" s="2">
        <f t="shared" si="992"/>
        <v>7</v>
      </c>
      <c r="R848" s="2">
        <f t="shared" si="993"/>
        <v>8</v>
      </c>
      <c r="S848" s="2">
        <f t="shared" si="994"/>
        <v>5</v>
      </c>
      <c r="T848" s="2">
        <f t="shared" si="995"/>
        <v>5</v>
      </c>
      <c r="U848" s="2">
        <f t="shared" si="996"/>
        <v>6</v>
      </c>
      <c r="V848" s="2">
        <f t="shared" si="997"/>
        <v>8</v>
      </c>
      <c r="W848" s="2">
        <f t="shared" si="998"/>
        <v>3</v>
      </c>
      <c r="X848" s="2">
        <f t="shared" si="999"/>
        <v>4</v>
      </c>
      <c r="Y848" s="2">
        <f t="shared" si="1000"/>
        <v>1</v>
      </c>
      <c r="Z848" s="2">
        <f t="shared" si="1001"/>
        <v>1</v>
      </c>
      <c r="AA848" s="2">
        <f t="shared" si="1002"/>
        <v>1</v>
      </c>
      <c r="AB848" s="2">
        <f t="shared" si="1003"/>
        <v>1</v>
      </c>
      <c r="AC848" s="2">
        <f t="shared" si="1004"/>
        <v>0</v>
      </c>
      <c r="AD848" s="3">
        <f t="shared" si="1057"/>
        <v>2</v>
      </c>
      <c r="AE848" s="2">
        <f t="shared" si="1005"/>
        <v>7</v>
      </c>
      <c r="AF848" s="2">
        <f t="shared" si="1006"/>
        <v>11</v>
      </c>
      <c r="AG848" s="2">
        <f t="shared" si="1007"/>
        <v>11</v>
      </c>
      <c r="AH848" s="2">
        <f t="shared" si="1008"/>
        <v>8</v>
      </c>
      <c r="AI848" s="2">
        <f t="shared" si="1009"/>
        <v>10</v>
      </c>
      <c r="AJ848" s="2">
        <f t="shared" si="1010"/>
        <v>11</v>
      </c>
      <c r="AK848" s="2">
        <f t="shared" si="1011"/>
        <v>8</v>
      </c>
      <c r="AL848" s="2">
        <f t="shared" si="1012"/>
        <v>8</v>
      </c>
      <c r="AM848" s="2">
        <f t="shared" si="1013"/>
        <v>8</v>
      </c>
      <c r="AN848" s="2">
        <f t="shared" si="1014"/>
        <v>10</v>
      </c>
      <c r="AO848" s="2">
        <f t="shared" si="1015"/>
        <v>5</v>
      </c>
      <c r="AP848" s="2">
        <f t="shared" si="1016"/>
        <v>6</v>
      </c>
      <c r="AQ848" s="2">
        <f t="shared" si="1017"/>
        <v>3</v>
      </c>
      <c r="AR848" s="2">
        <f t="shared" si="1018"/>
        <v>2</v>
      </c>
      <c r="AS848" s="2">
        <f t="shared" si="1019"/>
        <v>3</v>
      </c>
      <c r="AT848" s="2">
        <f t="shared" si="1020"/>
        <v>3</v>
      </c>
      <c r="AU848" s="2">
        <f t="shared" si="1021"/>
        <v>2</v>
      </c>
      <c r="AV848" s="3">
        <f t="shared" si="1058"/>
        <v>2</v>
      </c>
      <c r="AW848">
        <f t="shared" si="1059"/>
        <v>3</v>
      </c>
      <c r="AX848" s="2">
        <f t="shared" si="1022"/>
        <v>3</v>
      </c>
      <c r="AY848" s="2">
        <f t="shared" si="1023"/>
        <v>7</v>
      </c>
      <c r="AZ848" s="2">
        <f t="shared" si="1024"/>
        <v>8</v>
      </c>
      <c r="BA848" s="2">
        <f t="shared" si="1025"/>
        <v>3</v>
      </c>
      <c r="BB848" s="2">
        <f t="shared" si="1026"/>
        <v>4</v>
      </c>
      <c r="BC848" s="2">
        <f t="shared" si="1027"/>
        <v>5</v>
      </c>
      <c r="BD848" s="2">
        <f t="shared" si="1028"/>
        <v>4</v>
      </c>
      <c r="BE848" s="2">
        <f t="shared" si="1029"/>
        <v>3</v>
      </c>
      <c r="BF848" s="2">
        <f t="shared" si="1030"/>
        <v>3</v>
      </c>
      <c r="BG848" s="2">
        <f t="shared" si="1031"/>
        <v>4</v>
      </c>
      <c r="BH848" s="2">
        <f t="shared" si="1032"/>
        <v>3</v>
      </c>
      <c r="BI848" s="2">
        <f t="shared" si="1033"/>
        <v>3</v>
      </c>
      <c r="BJ848" s="2">
        <f t="shared" si="1034"/>
        <v>1</v>
      </c>
      <c r="BK848" s="2">
        <f t="shared" si="1035"/>
        <v>1</v>
      </c>
      <c r="BL848" s="2">
        <f t="shared" si="1036"/>
        <v>1</v>
      </c>
      <c r="BM848" s="2">
        <f t="shared" si="1037"/>
        <v>1</v>
      </c>
      <c r="BN848" s="2">
        <f t="shared" si="1038"/>
        <v>1</v>
      </c>
      <c r="BO848" s="3">
        <f t="shared" si="1060"/>
        <v>3</v>
      </c>
      <c r="BP848">
        <f t="shared" si="1061"/>
        <v>1</v>
      </c>
      <c r="BR848">
        <v>3</v>
      </c>
      <c r="BS848">
        <f t="shared" si="1039"/>
        <v>5</v>
      </c>
      <c r="BU848" s="1">
        <f t="shared" si="1040"/>
        <v>13.318038858601502</v>
      </c>
      <c r="BV848" s="1">
        <f t="shared" si="1041"/>
        <v>3.1157230049720948</v>
      </c>
      <c r="BW848" s="1">
        <f t="shared" si="1042"/>
        <v>2.9455243682847345</v>
      </c>
      <c r="BX848" s="1">
        <f t="shared" si="1043"/>
        <v>3.2738281269956118</v>
      </c>
      <c r="BY848" s="1">
        <f t="shared" si="1044"/>
        <v>2.4589535007263881</v>
      </c>
      <c r="BZ848" s="1">
        <f t="shared" si="1045"/>
        <v>2.2758295801634847</v>
      </c>
      <c r="CA848" s="1">
        <f t="shared" si="1046"/>
        <v>2.295638884196499</v>
      </c>
      <c r="CB848" s="1">
        <f t="shared" si="1047"/>
        <v>2.5780101478294677</v>
      </c>
      <c r="CC848" s="1">
        <f t="shared" si="1048"/>
        <v>2.4782866499063729</v>
      </c>
      <c r="CD848" s="1">
        <f t="shared" si="1049"/>
        <v>31.084388114989476</v>
      </c>
      <c r="CE848" s="1">
        <f t="shared" si="1050"/>
        <v>2.5751852821269234</v>
      </c>
      <c r="CF848" s="1">
        <f t="shared" si="1051"/>
        <v>2.4260200545369917</v>
      </c>
      <c r="CG848" s="1">
        <f t="shared" si="1052"/>
        <v>2.6659771509871089</v>
      </c>
      <c r="CH848" s="1">
        <f t="shared" si="1053"/>
        <v>2.8296056094003701</v>
      </c>
      <c r="CI848" s="1">
        <f t="shared" si="1054"/>
        <v>2.9237573517689932</v>
      </c>
      <c r="CJ848" s="1">
        <f t="shared" si="1055"/>
        <v>2.9399221523065098</v>
      </c>
      <c r="CK848" s="1">
        <f t="shared" si="1056"/>
        <v>2.9487963937855217</v>
      </c>
      <c r="CL848" s="5">
        <f t="shared" si="1062"/>
        <v>6</v>
      </c>
      <c r="CN848" s="9">
        <f t="shared" si="1063"/>
        <v>2.2758295801634847</v>
      </c>
    </row>
    <row r="849" spans="1:92" x14ac:dyDescent="0.2">
      <c r="A849" s="4">
        <v>847</v>
      </c>
      <c r="B849" s="1">
        <v>0.53196829390246203</v>
      </c>
      <c r="C849" s="1">
        <v>4.6040000000000001</v>
      </c>
      <c r="D849" s="1">
        <v>23</v>
      </c>
      <c r="E849" s="1">
        <v>14</v>
      </c>
      <c r="F849" s="1">
        <v>63</v>
      </c>
      <c r="G849" s="1">
        <v>5.5247902725441804</v>
      </c>
      <c r="H849" s="1">
        <v>6</v>
      </c>
      <c r="I849">
        <v>1500</v>
      </c>
      <c r="J849">
        <v>185</v>
      </c>
      <c r="K849">
        <v>12.5</v>
      </c>
      <c r="L849" s="1"/>
      <c r="M849" s="2">
        <f t="shared" si="988"/>
        <v>3</v>
      </c>
      <c r="N849" s="2">
        <f t="shared" si="989"/>
        <v>5</v>
      </c>
      <c r="O849" s="2">
        <f t="shared" si="990"/>
        <v>5</v>
      </c>
      <c r="P849" s="2">
        <f t="shared" si="991"/>
        <v>5</v>
      </c>
      <c r="Q849" s="2">
        <f t="shared" si="992"/>
        <v>7</v>
      </c>
      <c r="R849" s="2">
        <f t="shared" si="993"/>
        <v>8</v>
      </c>
      <c r="S849" s="2">
        <f t="shared" si="994"/>
        <v>5</v>
      </c>
      <c r="T849" s="2">
        <f t="shared" si="995"/>
        <v>4</v>
      </c>
      <c r="U849" s="2">
        <f t="shared" si="996"/>
        <v>8</v>
      </c>
      <c r="V849" s="2">
        <f t="shared" si="997"/>
        <v>8</v>
      </c>
      <c r="W849" s="2">
        <f t="shared" si="998"/>
        <v>3</v>
      </c>
      <c r="X849" s="2">
        <f t="shared" si="999"/>
        <v>4</v>
      </c>
      <c r="Y849" s="2">
        <f t="shared" si="1000"/>
        <v>1</v>
      </c>
      <c r="Z849" s="2">
        <f t="shared" si="1001"/>
        <v>1</v>
      </c>
      <c r="AA849" s="2">
        <f t="shared" si="1002"/>
        <v>1</v>
      </c>
      <c r="AB849" s="2">
        <f t="shared" si="1003"/>
        <v>1</v>
      </c>
      <c r="AC849" s="2">
        <f t="shared" si="1004"/>
        <v>0</v>
      </c>
      <c r="AD849" s="3">
        <f t="shared" si="1057"/>
        <v>6</v>
      </c>
      <c r="AE849" s="2">
        <f t="shared" si="1005"/>
        <v>6</v>
      </c>
      <c r="AF849" s="2">
        <f t="shared" si="1006"/>
        <v>8</v>
      </c>
      <c r="AG849" s="2">
        <f t="shared" si="1007"/>
        <v>8</v>
      </c>
      <c r="AH849" s="2">
        <f t="shared" si="1008"/>
        <v>8</v>
      </c>
      <c r="AI849" s="2">
        <f t="shared" si="1009"/>
        <v>10</v>
      </c>
      <c r="AJ849" s="2">
        <f t="shared" si="1010"/>
        <v>11</v>
      </c>
      <c r="AK849" s="2">
        <f t="shared" si="1011"/>
        <v>8</v>
      </c>
      <c r="AL849" s="2">
        <f t="shared" si="1012"/>
        <v>7</v>
      </c>
      <c r="AM849" s="2">
        <f t="shared" si="1013"/>
        <v>10</v>
      </c>
      <c r="AN849" s="2">
        <f t="shared" si="1014"/>
        <v>10</v>
      </c>
      <c r="AO849" s="2">
        <f t="shared" si="1015"/>
        <v>5</v>
      </c>
      <c r="AP849" s="2">
        <f t="shared" si="1016"/>
        <v>6</v>
      </c>
      <c r="AQ849" s="2">
        <f t="shared" si="1017"/>
        <v>3</v>
      </c>
      <c r="AR849" s="2">
        <f t="shared" si="1018"/>
        <v>2</v>
      </c>
      <c r="AS849" s="2">
        <f t="shared" si="1019"/>
        <v>3</v>
      </c>
      <c r="AT849" s="2">
        <f t="shared" si="1020"/>
        <v>3</v>
      </c>
      <c r="AU849" s="2">
        <f t="shared" si="1021"/>
        <v>2</v>
      </c>
      <c r="AV849" s="3">
        <f t="shared" si="1058"/>
        <v>6</v>
      </c>
      <c r="AW849">
        <f t="shared" si="1059"/>
        <v>1</v>
      </c>
      <c r="AX849" s="2">
        <f t="shared" si="1022"/>
        <v>2</v>
      </c>
      <c r="AY849" s="2">
        <f t="shared" si="1023"/>
        <v>4</v>
      </c>
      <c r="AZ849" s="2">
        <f t="shared" si="1024"/>
        <v>5</v>
      </c>
      <c r="BA849" s="2">
        <f t="shared" si="1025"/>
        <v>4</v>
      </c>
      <c r="BB849" s="2">
        <f t="shared" si="1026"/>
        <v>5</v>
      </c>
      <c r="BC849" s="2">
        <f t="shared" si="1027"/>
        <v>5</v>
      </c>
      <c r="BD849" s="2">
        <f t="shared" si="1028"/>
        <v>3</v>
      </c>
      <c r="BE849" s="2">
        <f t="shared" si="1029"/>
        <v>5</v>
      </c>
      <c r="BF849" s="2">
        <f t="shared" si="1030"/>
        <v>5</v>
      </c>
      <c r="BG849" s="2">
        <f t="shared" si="1031"/>
        <v>4</v>
      </c>
      <c r="BH849" s="2">
        <f t="shared" si="1032"/>
        <v>3</v>
      </c>
      <c r="BI849" s="2">
        <f t="shared" si="1033"/>
        <v>4</v>
      </c>
      <c r="BJ849" s="2">
        <f t="shared" si="1034"/>
        <v>1</v>
      </c>
      <c r="BK849" s="2">
        <f t="shared" si="1035"/>
        <v>1</v>
      </c>
      <c r="BL849" s="2">
        <f t="shared" si="1036"/>
        <v>1</v>
      </c>
      <c r="BM849" s="2">
        <f t="shared" si="1037"/>
        <v>1</v>
      </c>
      <c r="BN849" s="2">
        <f t="shared" si="1038"/>
        <v>1</v>
      </c>
      <c r="BO849" s="3">
        <f t="shared" si="1060"/>
        <v>3</v>
      </c>
      <c r="BP849">
        <f t="shared" si="1061"/>
        <v>5</v>
      </c>
      <c r="BR849">
        <v>6</v>
      </c>
      <c r="BS849">
        <f t="shared" si="1039"/>
        <v>1</v>
      </c>
      <c r="BU849" s="1">
        <f t="shared" si="1040"/>
        <v>13.636012116513806</v>
      </c>
      <c r="BV849" s="1">
        <f t="shared" si="1041"/>
        <v>3.6286193751590723</v>
      </c>
      <c r="BW849" s="1">
        <f t="shared" si="1042"/>
        <v>2.9258666089882071</v>
      </c>
      <c r="BX849" s="1">
        <f t="shared" si="1043"/>
        <v>4.6291165336358402</v>
      </c>
      <c r="BY849" s="1">
        <f t="shared" si="1044"/>
        <v>3.0762612178803526</v>
      </c>
      <c r="BZ849" s="1">
        <f t="shared" si="1045"/>
        <v>2.2134816680964757</v>
      </c>
      <c r="CA849" s="1">
        <f t="shared" si="1046"/>
        <v>2.2296840683989734</v>
      </c>
      <c r="CB849" s="1">
        <f t="shared" si="1047"/>
        <v>2.4956538037471456</v>
      </c>
      <c r="CC849" s="1">
        <f t="shared" si="1048"/>
        <v>2.39901355118913</v>
      </c>
      <c r="CD849" s="1">
        <f t="shared" si="1049"/>
        <v>31.09071564042188</v>
      </c>
      <c r="CE849" s="1">
        <f t="shared" si="1050"/>
        <v>3.1182916156728395</v>
      </c>
      <c r="CF849" s="1">
        <f t="shared" si="1051"/>
        <v>2.4914478227411365</v>
      </c>
      <c r="CG849" s="1">
        <f t="shared" si="1052"/>
        <v>2.6002542268709896</v>
      </c>
      <c r="CH849" s="1">
        <f t="shared" si="1053"/>
        <v>2.7491071335100634</v>
      </c>
      <c r="CI849" s="1">
        <f t="shared" si="1054"/>
        <v>2.8272015542610154</v>
      </c>
      <c r="CJ849" s="1">
        <f t="shared" si="1055"/>
        <v>2.843373717532216</v>
      </c>
      <c r="CK849" s="1">
        <f t="shared" si="1056"/>
        <v>2.8552877846792564</v>
      </c>
      <c r="CL849" s="5">
        <f t="shared" si="1062"/>
        <v>6</v>
      </c>
      <c r="CN849" s="9">
        <f t="shared" si="1063"/>
        <v>2.2134816680964757</v>
      </c>
    </row>
    <row r="850" spans="1:92" x14ac:dyDescent="0.2">
      <c r="A850" s="4">
        <v>848</v>
      </c>
      <c r="B850" s="1">
        <v>0.691564261863721</v>
      </c>
      <c r="C850" s="1">
        <v>0.97899999999999998</v>
      </c>
      <c r="D850" s="1">
        <v>24</v>
      </c>
      <c r="E850" s="1">
        <v>45</v>
      </c>
      <c r="F850" s="1">
        <v>31</v>
      </c>
      <c r="G850" s="1">
        <v>7.5643272530096803</v>
      </c>
      <c r="H850" s="1">
        <v>6</v>
      </c>
      <c r="I850">
        <v>1500</v>
      </c>
      <c r="J850">
        <v>185</v>
      </c>
      <c r="K850">
        <v>12.5</v>
      </c>
      <c r="L850" s="1"/>
      <c r="M850" s="2">
        <f t="shared" si="988"/>
        <v>3</v>
      </c>
      <c r="N850" s="2">
        <f t="shared" si="989"/>
        <v>7</v>
      </c>
      <c r="O850" s="2">
        <f t="shared" si="990"/>
        <v>6</v>
      </c>
      <c r="P850" s="2">
        <f t="shared" si="991"/>
        <v>6</v>
      </c>
      <c r="Q850" s="2">
        <f t="shared" si="992"/>
        <v>9</v>
      </c>
      <c r="R850" s="2">
        <f t="shared" si="993"/>
        <v>10</v>
      </c>
      <c r="S850" s="2">
        <f t="shared" si="994"/>
        <v>4</v>
      </c>
      <c r="T850" s="2">
        <f t="shared" si="995"/>
        <v>5</v>
      </c>
      <c r="U850" s="2">
        <f t="shared" si="996"/>
        <v>6</v>
      </c>
      <c r="V850" s="2">
        <f t="shared" si="997"/>
        <v>8</v>
      </c>
      <c r="W850" s="2">
        <f t="shared" si="998"/>
        <v>2</v>
      </c>
      <c r="X850" s="2">
        <f t="shared" si="999"/>
        <v>4</v>
      </c>
      <c r="Y850" s="2">
        <f t="shared" si="1000"/>
        <v>1</v>
      </c>
      <c r="Z850" s="2">
        <f t="shared" si="1001"/>
        <v>1</v>
      </c>
      <c r="AA850" s="2">
        <f t="shared" si="1002"/>
        <v>1</v>
      </c>
      <c r="AB850" s="2">
        <f t="shared" si="1003"/>
        <v>1</v>
      </c>
      <c r="AC850" s="2">
        <f t="shared" si="1004"/>
        <v>0</v>
      </c>
      <c r="AD850" s="3">
        <f t="shared" si="1057"/>
        <v>6</v>
      </c>
      <c r="AE850" s="2">
        <f t="shared" si="1005"/>
        <v>6</v>
      </c>
      <c r="AF850" s="2">
        <f t="shared" si="1006"/>
        <v>10</v>
      </c>
      <c r="AG850" s="2">
        <f t="shared" si="1007"/>
        <v>9</v>
      </c>
      <c r="AH850" s="2">
        <f t="shared" si="1008"/>
        <v>9</v>
      </c>
      <c r="AI850" s="2">
        <f t="shared" si="1009"/>
        <v>12</v>
      </c>
      <c r="AJ850" s="2">
        <f t="shared" si="1010"/>
        <v>13</v>
      </c>
      <c r="AK850" s="2">
        <f t="shared" si="1011"/>
        <v>7</v>
      </c>
      <c r="AL850" s="2">
        <f t="shared" si="1012"/>
        <v>8</v>
      </c>
      <c r="AM850" s="2">
        <f t="shared" si="1013"/>
        <v>8</v>
      </c>
      <c r="AN850" s="2">
        <f t="shared" si="1014"/>
        <v>10</v>
      </c>
      <c r="AO850" s="2">
        <f t="shared" si="1015"/>
        <v>4</v>
      </c>
      <c r="AP850" s="2">
        <f t="shared" si="1016"/>
        <v>6</v>
      </c>
      <c r="AQ850" s="2">
        <f t="shared" si="1017"/>
        <v>3</v>
      </c>
      <c r="AR850" s="2">
        <f t="shared" si="1018"/>
        <v>2</v>
      </c>
      <c r="AS850" s="2">
        <f t="shared" si="1019"/>
        <v>3</v>
      </c>
      <c r="AT850" s="2">
        <f t="shared" si="1020"/>
        <v>3</v>
      </c>
      <c r="AU850" s="2">
        <f t="shared" si="1021"/>
        <v>2</v>
      </c>
      <c r="AV850" s="3">
        <f t="shared" si="1058"/>
        <v>6</v>
      </c>
      <c r="AW850">
        <f t="shared" si="1059"/>
        <v>1</v>
      </c>
      <c r="AX850" s="2">
        <f t="shared" si="1022"/>
        <v>2</v>
      </c>
      <c r="AY850" s="2">
        <f t="shared" si="1023"/>
        <v>5</v>
      </c>
      <c r="AZ850" s="2">
        <f t="shared" si="1024"/>
        <v>6</v>
      </c>
      <c r="BA850" s="2">
        <f t="shared" si="1025"/>
        <v>6</v>
      </c>
      <c r="BB850" s="2">
        <f t="shared" si="1026"/>
        <v>7</v>
      </c>
      <c r="BC850" s="2">
        <f t="shared" si="1027"/>
        <v>8</v>
      </c>
      <c r="BD850" s="2">
        <f t="shared" si="1028"/>
        <v>2</v>
      </c>
      <c r="BE850" s="2">
        <f t="shared" si="1029"/>
        <v>3</v>
      </c>
      <c r="BF850" s="2">
        <f t="shared" si="1030"/>
        <v>3</v>
      </c>
      <c r="BG850" s="2">
        <f t="shared" si="1031"/>
        <v>5</v>
      </c>
      <c r="BH850" s="2">
        <f t="shared" si="1032"/>
        <v>2</v>
      </c>
      <c r="BI850" s="2">
        <f t="shared" si="1033"/>
        <v>4</v>
      </c>
      <c r="BJ850" s="2">
        <f t="shared" si="1034"/>
        <v>2</v>
      </c>
      <c r="BK850" s="2">
        <f t="shared" si="1035"/>
        <v>1</v>
      </c>
      <c r="BL850" s="2">
        <f t="shared" si="1036"/>
        <v>1</v>
      </c>
      <c r="BM850" s="2">
        <f t="shared" si="1037"/>
        <v>1</v>
      </c>
      <c r="BN850" s="2">
        <f t="shared" si="1038"/>
        <v>1</v>
      </c>
      <c r="BO850" s="3">
        <f t="shared" si="1060"/>
        <v>6</v>
      </c>
      <c r="BP850">
        <f t="shared" si="1061"/>
        <v>1</v>
      </c>
      <c r="BR850">
        <v>6</v>
      </c>
      <c r="BS850">
        <f t="shared" si="1039"/>
        <v>2</v>
      </c>
      <c r="BU850" s="1">
        <f t="shared" si="1040"/>
        <v>13.407987333982264</v>
      </c>
      <c r="BV850" s="1">
        <f t="shared" si="1041"/>
        <v>3.1624680898794861</v>
      </c>
      <c r="BW850" s="1">
        <f t="shared" si="1042"/>
        <v>2.8544188659312755</v>
      </c>
      <c r="BX850" s="1">
        <f t="shared" si="1043"/>
        <v>3.459179986382289</v>
      </c>
      <c r="BY850" s="1">
        <f t="shared" si="1044"/>
        <v>2.4299882119356107</v>
      </c>
      <c r="BZ850" s="1">
        <f t="shared" si="1045"/>
        <v>2.0439608281818238</v>
      </c>
      <c r="CA850" s="1">
        <f t="shared" si="1046"/>
        <v>2.2560738592018992</v>
      </c>
      <c r="CB850" s="1">
        <f t="shared" si="1047"/>
        <v>2.3815241924391124</v>
      </c>
      <c r="CC850" s="1">
        <f t="shared" si="1048"/>
        <v>2.2567501491299891</v>
      </c>
      <c r="CD850" s="1">
        <f t="shared" si="1049"/>
        <v>31.072395704703194</v>
      </c>
      <c r="CE850" s="1">
        <f t="shared" si="1050"/>
        <v>2.8339167500561948</v>
      </c>
      <c r="CF850" s="1">
        <f t="shared" si="1051"/>
        <v>2.2850640292447415</v>
      </c>
      <c r="CG850" s="1">
        <f t="shared" si="1052"/>
        <v>2.4439432878340108</v>
      </c>
      <c r="CH850" s="1">
        <f t="shared" si="1053"/>
        <v>2.6498005275252305</v>
      </c>
      <c r="CI850" s="1">
        <f t="shared" si="1054"/>
        <v>2.7449508045154527</v>
      </c>
      <c r="CJ850" s="1">
        <f t="shared" si="1055"/>
        <v>2.7620308748314701</v>
      </c>
      <c r="CK850" s="1">
        <f t="shared" si="1056"/>
        <v>2.7721376046368054</v>
      </c>
      <c r="CL850" s="5">
        <f t="shared" si="1062"/>
        <v>6</v>
      </c>
      <c r="CN850" s="9">
        <f t="shared" si="1063"/>
        <v>2.0439608281818238</v>
      </c>
    </row>
    <row r="851" spans="1:92" x14ac:dyDescent="0.2">
      <c r="A851" s="4">
        <v>849</v>
      </c>
      <c r="B851" s="1">
        <v>0.81063891027971202</v>
      </c>
      <c r="C851" s="1">
        <v>0.2</v>
      </c>
      <c r="D851" s="1">
        <v>9</v>
      </c>
      <c r="E851" s="1">
        <v>59</v>
      </c>
      <c r="F851" s="1">
        <v>32</v>
      </c>
      <c r="G851" s="1">
        <v>3.7131979470724601</v>
      </c>
      <c r="H851" s="1">
        <v>5</v>
      </c>
      <c r="I851">
        <v>1500</v>
      </c>
      <c r="J851">
        <v>185</v>
      </c>
      <c r="K851">
        <v>12.5</v>
      </c>
      <c r="L851" s="1"/>
      <c r="M851" s="2">
        <f t="shared" si="988"/>
        <v>3</v>
      </c>
      <c r="N851" s="2">
        <f t="shared" si="989"/>
        <v>5</v>
      </c>
      <c r="O851" s="2">
        <f t="shared" si="990"/>
        <v>4</v>
      </c>
      <c r="P851" s="2">
        <f t="shared" si="991"/>
        <v>5</v>
      </c>
      <c r="Q851" s="2">
        <f t="shared" si="992"/>
        <v>7</v>
      </c>
      <c r="R851" s="2">
        <f t="shared" si="993"/>
        <v>8</v>
      </c>
      <c r="S851" s="2">
        <f t="shared" si="994"/>
        <v>6</v>
      </c>
      <c r="T851" s="2">
        <f t="shared" si="995"/>
        <v>5</v>
      </c>
      <c r="U851" s="2">
        <f t="shared" si="996"/>
        <v>6</v>
      </c>
      <c r="V851" s="2">
        <f t="shared" si="997"/>
        <v>6</v>
      </c>
      <c r="W851" s="2">
        <f t="shared" si="998"/>
        <v>3</v>
      </c>
      <c r="X851" s="2">
        <f t="shared" si="999"/>
        <v>5</v>
      </c>
      <c r="Y851" s="2">
        <f t="shared" si="1000"/>
        <v>3</v>
      </c>
      <c r="Z851" s="2">
        <f t="shared" si="1001"/>
        <v>2</v>
      </c>
      <c r="AA851" s="2">
        <f t="shared" si="1002"/>
        <v>2</v>
      </c>
      <c r="AB851" s="2">
        <f t="shared" si="1003"/>
        <v>2</v>
      </c>
      <c r="AC851" s="2">
        <f t="shared" si="1004"/>
        <v>1</v>
      </c>
      <c r="AD851" s="3">
        <f t="shared" si="1057"/>
        <v>6</v>
      </c>
      <c r="AE851" s="2">
        <f t="shared" si="1005"/>
        <v>6</v>
      </c>
      <c r="AF851" s="2">
        <f t="shared" si="1006"/>
        <v>8</v>
      </c>
      <c r="AG851" s="2">
        <f t="shared" si="1007"/>
        <v>7</v>
      </c>
      <c r="AH851" s="2">
        <f t="shared" si="1008"/>
        <v>8</v>
      </c>
      <c r="AI851" s="2">
        <f t="shared" si="1009"/>
        <v>10</v>
      </c>
      <c r="AJ851" s="2">
        <f t="shared" si="1010"/>
        <v>11</v>
      </c>
      <c r="AK851" s="2">
        <f t="shared" si="1011"/>
        <v>9</v>
      </c>
      <c r="AL851" s="2">
        <f t="shared" si="1012"/>
        <v>8</v>
      </c>
      <c r="AM851" s="2">
        <f t="shared" si="1013"/>
        <v>8</v>
      </c>
      <c r="AN851" s="2">
        <f t="shared" si="1014"/>
        <v>8</v>
      </c>
      <c r="AO851" s="2">
        <f t="shared" si="1015"/>
        <v>5</v>
      </c>
      <c r="AP851" s="2">
        <f t="shared" si="1016"/>
        <v>7</v>
      </c>
      <c r="AQ851" s="2">
        <f t="shared" si="1017"/>
        <v>5</v>
      </c>
      <c r="AR851" s="2">
        <f t="shared" si="1018"/>
        <v>3</v>
      </c>
      <c r="AS851" s="2">
        <f t="shared" si="1019"/>
        <v>4</v>
      </c>
      <c r="AT851" s="2">
        <f t="shared" si="1020"/>
        <v>4</v>
      </c>
      <c r="AU851" s="2">
        <f t="shared" si="1021"/>
        <v>3</v>
      </c>
      <c r="AV851" s="3">
        <f t="shared" si="1058"/>
        <v>6</v>
      </c>
      <c r="AW851">
        <f t="shared" si="1059"/>
        <v>1</v>
      </c>
      <c r="AX851" s="2">
        <f t="shared" si="1022"/>
        <v>2</v>
      </c>
      <c r="AY851" s="2">
        <f t="shared" si="1023"/>
        <v>2</v>
      </c>
      <c r="AZ851" s="2">
        <f t="shared" si="1024"/>
        <v>3</v>
      </c>
      <c r="BA851" s="2">
        <f t="shared" si="1025"/>
        <v>3</v>
      </c>
      <c r="BB851" s="2">
        <f t="shared" si="1026"/>
        <v>4</v>
      </c>
      <c r="BC851" s="2">
        <f t="shared" si="1027"/>
        <v>6</v>
      </c>
      <c r="BD851" s="2">
        <f t="shared" si="1028"/>
        <v>4</v>
      </c>
      <c r="BE851" s="2">
        <f t="shared" si="1029"/>
        <v>5</v>
      </c>
      <c r="BF851" s="2">
        <f t="shared" si="1030"/>
        <v>5</v>
      </c>
      <c r="BG851" s="2">
        <f t="shared" si="1031"/>
        <v>4</v>
      </c>
      <c r="BH851" s="2">
        <f t="shared" si="1032"/>
        <v>3</v>
      </c>
      <c r="BI851" s="2">
        <f t="shared" si="1033"/>
        <v>4</v>
      </c>
      <c r="BJ851" s="2">
        <f t="shared" si="1034"/>
        <v>4</v>
      </c>
      <c r="BK851" s="2">
        <f t="shared" si="1035"/>
        <v>2</v>
      </c>
      <c r="BL851" s="2">
        <f t="shared" si="1036"/>
        <v>2</v>
      </c>
      <c r="BM851" s="2">
        <f t="shared" si="1037"/>
        <v>2</v>
      </c>
      <c r="BN851" s="2">
        <f t="shared" si="1038"/>
        <v>2</v>
      </c>
      <c r="BO851" s="3">
        <f t="shared" si="1060"/>
        <v>6</v>
      </c>
      <c r="BP851">
        <f t="shared" si="1061"/>
        <v>1</v>
      </c>
      <c r="BR851">
        <v>13</v>
      </c>
      <c r="BS851">
        <f t="shared" si="1039"/>
        <v>1</v>
      </c>
      <c r="BU851" s="1">
        <f t="shared" si="1040"/>
        <v>16.955868446863146</v>
      </c>
      <c r="BV851" s="1">
        <f t="shared" si="1041"/>
        <v>7.516907122745951</v>
      </c>
      <c r="BW851" s="1">
        <f t="shared" si="1042"/>
        <v>5.487185845045123</v>
      </c>
      <c r="BX851" s="1">
        <f t="shared" si="1043"/>
        <v>7.890364564693269</v>
      </c>
      <c r="BY851" s="1">
        <f t="shared" si="1044"/>
        <v>4.5159391771609902</v>
      </c>
      <c r="BZ851" s="1">
        <f t="shared" si="1045"/>
        <v>2.6668668592465283</v>
      </c>
      <c r="CA851" s="1">
        <f t="shared" si="1046"/>
        <v>6.8307445714050115</v>
      </c>
      <c r="CB851" s="1">
        <f t="shared" si="1047"/>
        <v>2.3356189809542993</v>
      </c>
      <c r="CC851" s="1">
        <f t="shared" si="1048"/>
        <v>2.2099270423949928</v>
      </c>
      <c r="CD851" s="1">
        <f t="shared" si="1049"/>
        <v>31.118770299872672</v>
      </c>
      <c r="CE851" s="1">
        <f t="shared" si="1050"/>
        <v>9.9354409328150499</v>
      </c>
      <c r="CF851" s="1">
        <f t="shared" si="1051"/>
        <v>3.0426062485565661</v>
      </c>
      <c r="CG851" s="1">
        <f t="shared" si="1052"/>
        <v>3.1712959033808912</v>
      </c>
      <c r="CH851" s="1">
        <f t="shared" si="1053"/>
        <v>2.5222792165128936</v>
      </c>
      <c r="CI851" s="1">
        <f t="shared" si="1054"/>
        <v>2.6439251644469755</v>
      </c>
      <c r="CJ851" s="1">
        <f t="shared" si="1055"/>
        <v>2.6604236622141828</v>
      </c>
      <c r="CK851" s="1">
        <f t="shared" si="1056"/>
        <v>2.6805334051337049</v>
      </c>
      <c r="CL851" s="5">
        <f t="shared" si="1062"/>
        <v>9</v>
      </c>
      <c r="CN851" s="9">
        <f t="shared" si="1063"/>
        <v>2.2099270423949928</v>
      </c>
    </row>
    <row r="852" spans="1:92" x14ac:dyDescent="0.2">
      <c r="A852" s="4">
        <v>850</v>
      </c>
      <c r="B852" s="1">
        <v>0.81852007014473604</v>
      </c>
      <c r="C852" s="1">
        <v>10.875999999999999</v>
      </c>
      <c r="D852" s="1">
        <v>1</v>
      </c>
      <c r="E852" s="1">
        <v>4</v>
      </c>
      <c r="F852" s="1">
        <v>95</v>
      </c>
      <c r="G852" s="1">
        <v>2.17527099317341</v>
      </c>
      <c r="H852" s="1">
        <v>5</v>
      </c>
      <c r="I852">
        <v>1500</v>
      </c>
      <c r="J852">
        <v>185</v>
      </c>
      <c r="K852">
        <v>12.5</v>
      </c>
      <c r="L852" s="1"/>
      <c r="M852" s="2">
        <f t="shared" si="988"/>
        <v>3</v>
      </c>
      <c r="N852" s="2">
        <f t="shared" si="989"/>
        <v>4</v>
      </c>
      <c r="O852" s="2">
        <f t="shared" si="990"/>
        <v>3</v>
      </c>
      <c r="P852" s="2">
        <f t="shared" si="991"/>
        <v>4</v>
      </c>
      <c r="Q852" s="2">
        <f t="shared" si="992"/>
        <v>6</v>
      </c>
      <c r="R852" s="2">
        <f t="shared" si="993"/>
        <v>6</v>
      </c>
      <c r="S852" s="2">
        <f t="shared" si="994"/>
        <v>7</v>
      </c>
      <c r="T852" s="2">
        <f t="shared" si="995"/>
        <v>4</v>
      </c>
      <c r="U852" s="2">
        <f t="shared" si="996"/>
        <v>6</v>
      </c>
      <c r="V852" s="2">
        <f t="shared" si="997"/>
        <v>6</v>
      </c>
      <c r="W852" s="2">
        <f t="shared" si="998"/>
        <v>5</v>
      </c>
      <c r="X852" s="2">
        <f t="shared" si="999"/>
        <v>6</v>
      </c>
      <c r="Y852" s="2">
        <f t="shared" si="1000"/>
        <v>5</v>
      </c>
      <c r="Z852" s="2">
        <f t="shared" si="1001"/>
        <v>4</v>
      </c>
      <c r="AA852" s="2">
        <f t="shared" si="1002"/>
        <v>2</v>
      </c>
      <c r="AB852" s="2">
        <f t="shared" si="1003"/>
        <v>4</v>
      </c>
      <c r="AC852" s="2">
        <f t="shared" si="1004"/>
        <v>3</v>
      </c>
      <c r="AD852" s="3">
        <f t="shared" si="1057"/>
        <v>7</v>
      </c>
      <c r="AE852" s="2">
        <f t="shared" si="1005"/>
        <v>6</v>
      </c>
      <c r="AF852" s="2">
        <f t="shared" si="1006"/>
        <v>7</v>
      </c>
      <c r="AG852" s="2">
        <f t="shared" si="1007"/>
        <v>6</v>
      </c>
      <c r="AH852" s="2">
        <f t="shared" si="1008"/>
        <v>7</v>
      </c>
      <c r="AI852" s="2">
        <f t="shared" si="1009"/>
        <v>9</v>
      </c>
      <c r="AJ852" s="2">
        <f t="shared" si="1010"/>
        <v>9</v>
      </c>
      <c r="AK852" s="2">
        <f t="shared" si="1011"/>
        <v>10</v>
      </c>
      <c r="AL852" s="2">
        <f t="shared" si="1012"/>
        <v>7</v>
      </c>
      <c r="AM852" s="2">
        <f t="shared" si="1013"/>
        <v>8</v>
      </c>
      <c r="AN852" s="2">
        <f t="shared" si="1014"/>
        <v>8</v>
      </c>
      <c r="AO852" s="2">
        <f t="shared" si="1015"/>
        <v>7</v>
      </c>
      <c r="AP852" s="2">
        <f t="shared" si="1016"/>
        <v>8</v>
      </c>
      <c r="AQ852" s="2">
        <f t="shared" si="1017"/>
        <v>7</v>
      </c>
      <c r="AR852" s="2">
        <f t="shared" si="1018"/>
        <v>5</v>
      </c>
      <c r="AS852" s="2">
        <f t="shared" si="1019"/>
        <v>4</v>
      </c>
      <c r="AT852" s="2">
        <f t="shared" si="1020"/>
        <v>6</v>
      </c>
      <c r="AU852" s="2">
        <f t="shared" si="1021"/>
        <v>5</v>
      </c>
      <c r="AV852" s="3">
        <f t="shared" si="1058"/>
        <v>7</v>
      </c>
      <c r="AW852">
        <f t="shared" si="1059"/>
        <v>1</v>
      </c>
      <c r="AX852" s="2">
        <f t="shared" si="1022"/>
        <v>2</v>
      </c>
      <c r="AY852" s="2">
        <f t="shared" si="1023"/>
        <v>2</v>
      </c>
      <c r="AZ852" s="2">
        <f t="shared" si="1024"/>
        <v>2</v>
      </c>
      <c r="BA852" s="2">
        <f t="shared" si="1025"/>
        <v>2</v>
      </c>
      <c r="BB852" s="2">
        <f t="shared" si="1026"/>
        <v>3</v>
      </c>
      <c r="BC852" s="2">
        <f t="shared" si="1027"/>
        <v>4</v>
      </c>
      <c r="BD852" s="2">
        <f t="shared" si="1028"/>
        <v>5</v>
      </c>
      <c r="BE852" s="2">
        <f t="shared" si="1029"/>
        <v>4</v>
      </c>
      <c r="BF852" s="2">
        <f t="shared" si="1030"/>
        <v>4</v>
      </c>
      <c r="BG852" s="2">
        <f t="shared" si="1031"/>
        <v>3</v>
      </c>
      <c r="BH852" s="2">
        <f t="shared" si="1032"/>
        <v>5</v>
      </c>
      <c r="BI852" s="2">
        <f t="shared" si="1033"/>
        <v>5</v>
      </c>
      <c r="BJ852" s="2">
        <f t="shared" si="1034"/>
        <v>6</v>
      </c>
      <c r="BK852" s="2">
        <f t="shared" si="1035"/>
        <v>2</v>
      </c>
      <c r="BL852" s="2">
        <f t="shared" si="1036"/>
        <v>2</v>
      </c>
      <c r="BM852" s="2">
        <f t="shared" si="1037"/>
        <v>4</v>
      </c>
      <c r="BN852" s="2">
        <f t="shared" si="1038"/>
        <v>4</v>
      </c>
      <c r="BO852" s="3">
        <f t="shared" si="1060"/>
        <v>13</v>
      </c>
      <c r="BP852">
        <f t="shared" si="1061"/>
        <v>1</v>
      </c>
      <c r="BR852">
        <v>12</v>
      </c>
      <c r="BS852">
        <f t="shared" si="1039"/>
        <v>1</v>
      </c>
      <c r="BU852" s="1">
        <f t="shared" si="1040"/>
        <v>16.838930473882854</v>
      </c>
      <c r="BV852" s="1">
        <f t="shared" si="1041"/>
        <v>7.5993897637247469</v>
      </c>
      <c r="BW852" s="1">
        <f t="shared" si="1042"/>
        <v>3.4768258005485277</v>
      </c>
      <c r="BX852" s="1">
        <f t="shared" si="1043"/>
        <v>11.874432421782208</v>
      </c>
      <c r="BY852" s="1">
        <f t="shared" si="1044"/>
        <v>7.3416153703541855</v>
      </c>
      <c r="BZ852" s="1">
        <f t="shared" si="1045"/>
        <v>2.8612367244277874</v>
      </c>
      <c r="CA852" s="1">
        <f t="shared" si="1046"/>
        <v>2.108621483438883</v>
      </c>
      <c r="CB852" s="1">
        <f t="shared" si="1047"/>
        <v>3.0101668982247816</v>
      </c>
      <c r="CC852" s="1">
        <f t="shared" si="1048"/>
        <v>2.9935847616988833</v>
      </c>
      <c r="CD852" s="1">
        <f t="shared" si="1049"/>
        <v>31.278231032374318</v>
      </c>
      <c r="CE852" s="1">
        <f t="shared" si="1050"/>
        <v>7.0582475855324045</v>
      </c>
      <c r="CF852" s="1">
        <f t="shared" si="1051"/>
        <v>3.9580262798613104</v>
      </c>
      <c r="CG852" s="1">
        <f t="shared" si="1052"/>
        <v>2.4733032473974119</v>
      </c>
      <c r="CH852" s="1">
        <f t="shared" si="1053"/>
        <v>2.5612086647756431</v>
      </c>
      <c r="CI852" s="1">
        <f t="shared" si="1054"/>
        <v>2.6281595692062649</v>
      </c>
      <c r="CJ852" s="1">
        <f t="shared" si="1055"/>
        <v>2.643103695426376</v>
      </c>
      <c r="CK852" s="1">
        <f t="shared" si="1056"/>
        <v>2.671859715538242</v>
      </c>
      <c r="CL852" s="5">
        <f t="shared" si="1062"/>
        <v>7</v>
      </c>
      <c r="CN852" s="9">
        <f t="shared" si="1063"/>
        <v>2.108621483438883</v>
      </c>
    </row>
    <row r="853" spans="1:92" x14ac:dyDescent="0.2">
      <c r="A853" s="4">
        <v>851</v>
      </c>
      <c r="B853" s="1">
        <v>0.71093113137094399</v>
      </c>
      <c r="C853" s="1">
        <v>0.30099999999999999</v>
      </c>
      <c r="D853" s="1">
        <v>0</v>
      </c>
      <c r="E853" s="1">
        <v>0</v>
      </c>
      <c r="F853" s="1">
        <v>100</v>
      </c>
      <c r="G853" s="1">
        <v>4.5211804014811596</v>
      </c>
      <c r="H853" s="1">
        <v>6</v>
      </c>
      <c r="I853">
        <v>1500</v>
      </c>
      <c r="J853">
        <v>185</v>
      </c>
      <c r="K853">
        <v>12.5</v>
      </c>
      <c r="L853" s="1"/>
      <c r="M853" s="2">
        <f t="shared" si="988"/>
        <v>2</v>
      </c>
      <c r="N853" s="2">
        <f t="shared" si="989"/>
        <v>6</v>
      </c>
      <c r="O853" s="2">
        <f t="shared" si="990"/>
        <v>5</v>
      </c>
      <c r="P853" s="2">
        <f t="shared" si="991"/>
        <v>4</v>
      </c>
      <c r="Q853" s="2">
        <f t="shared" si="992"/>
        <v>6</v>
      </c>
      <c r="R853" s="2">
        <f t="shared" si="993"/>
        <v>7</v>
      </c>
      <c r="S853" s="2">
        <f t="shared" si="994"/>
        <v>5</v>
      </c>
      <c r="T853" s="2">
        <f t="shared" si="995"/>
        <v>4</v>
      </c>
      <c r="U853" s="2">
        <f t="shared" si="996"/>
        <v>7</v>
      </c>
      <c r="V853" s="2">
        <f t="shared" si="997"/>
        <v>6</v>
      </c>
      <c r="W853" s="2">
        <f t="shared" si="998"/>
        <v>5</v>
      </c>
      <c r="X853" s="2">
        <f t="shared" si="999"/>
        <v>7</v>
      </c>
      <c r="Y853" s="2">
        <f t="shared" si="1000"/>
        <v>4</v>
      </c>
      <c r="Z853" s="2">
        <f t="shared" si="1001"/>
        <v>4</v>
      </c>
      <c r="AA853" s="2">
        <f t="shared" si="1002"/>
        <v>2</v>
      </c>
      <c r="AB853" s="2">
        <f t="shared" si="1003"/>
        <v>4</v>
      </c>
      <c r="AC853" s="2">
        <f t="shared" si="1004"/>
        <v>3</v>
      </c>
      <c r="AD853" s="3">
        <f t="shared" si="1057"/>
        <v>6</v>
      </c>
      <c r="AE853" s="2">
        <f t="shared" si="1005"/>
        <v>5</v>
      </c>
      <c r="AF853" s="2">
        <f t="shared" si="1006"/>
        <v>9</v>
      </c>
      <c r="AG853" s="2">
        <f t="shared" si="1007"/>
        <v>8</v>
      </c>
      <c r="AH853" s="2">
        <f t="shared" si="1008"/>
        <v>7</v>
      </c>
      <c r="AI853" s="2">
        <f t="shared" si="1009"/>
        <v>9</v>
      </c>
      <c r="AJ853" s="2">
        <f t="shared" si="1010"/>
        <v>10</v>
      </c>
      <c r="AK853" s="2">
        <f t="shared" si="1011"/>
        <v>8</v>
      </c>
      <c r="AL853" s="2">
        <f t="shared" si="1012"/>
        <v>7</v>
      </c>
      <c r="AM853" s="2">
        <f t="shared" si="1013"/>
        <v>9</v>
      </c>
      <c r="AN853" s="2">
        <f t="shared" si="1014"/>
        <v>8</v>
      </c>
      <c r="AO853" s="2">
        <f t="shared" si="1015"/>
        <v>7</v>
      </c>
      <c r="AP853" s="2">
        <f t="shared" si="1016"/>
        <v>9</v>
      </c>
      <c r="AQ853" s="2">
        <f t="shared" si="1017"/>
        <v>6</v>
      </c>
      <c r="AR853" s="2">
        <f t="shared" si="1018"/>
        <v>5</v>
      </c>
      <c r="AS853" s="2">
        <f t="shared" si="1019"/>
        <v>4</v>
      </c>
      <c r="AT853" s="2">
        <f t="shared" si="1020"/>
        <v>6</v>
      </c>
      <c r="AU853" s="2">
        <f t="shared" si="1021"/>
        <v>5</v>
      </c>
      <c r="AV853" s="3">
        <f t="shared" si="1058"/>
        <v>6</v>
      </c>
      <c r="AW853">
        <f t="shared" si="1059"/>
        <v>1</v>
      </c>
      <c r="AX853" s="2">
        <f t="shared" si="1022"/>
        <v>1</v>
      </c>
      <c r="AY853" s="2">
        <f t="shared" si="1023"/>
        <v>3</v>
      </c>
      <c r="AZ853" s="2">
        <f t="shared" si="1024"/>
        <v>4</v>
      </c>
      <c r="BA853" s="2">
        <f t="shared" si="1025"/>
        <v>2</v>
      </c>
      <c r="BB853" s="2">
        <f t="shared" si="1026"/>
        <v>5</v>
      </c>
      <c r="BC853" s="2">
        <f t="shared" si="1027"/>
        <v>6</v>
      </c>
      <c r="BD853" s="2">
        <f t="shared" si="1028"/>
        <v>3</v>
      </c>
      <c r="BE853" s="2">
        <f t="shared" si="1029"/>
        <v>4</v>
      </c>
      <c r="BF853" s="2">
        <f t="shared" si="1030"/>
        <v>4</v>
      </c>
      <c r="BG853" s="2">
        <f t="shared" si="1031"/>
        <v>4</v>
      </c>
      <c r="BH853" s="2">
        <f t="shared" si="1032"/>
        <v>5</v>
      </c>
      <c r="BI853" s="2">
        <f t="shared" si="1033"/>
        <v>8</v>
      </c>
      <c r="BJ853" s="2">
        <f t="shared" si="1034"/>
        <v>6</v>
      </c>
      <c r="BK853" s="2">
        <f t="shared" si="1035"/>
        <v>2</v>
      </c>
      <c r="BL853" s="2">
        <f t="shared" si="1036"/>
        <v>2</v>
      </c>
      <c r="BM853" s="2">
        <f t="shared" si="1037"/>
        <v>4</v>
      </c>
      <c r="BN853" s="2">
        <f t="shared" si="1038"/>
        <v>4</v>
      </c>
      <c r="BO853" s="3">
        <f t="shared" si="1060"/>
        <v>12</v>
      </c>
      <c r="BP853">
        <f t="shared" si="1061"/>
        <v>1</v>
      </c>
      <c r="BR853">
        <v>12</v>
      </c>
      <c r="BS853">
        <f t="shared" si="1039"/>
        <v>1</v>
      </c>
      <c r="BU853" s="1">
        <f t="shared" si="1040"/>
        <v>175.15658656939505</v>
      </c>
      <c r="BV853" s="1">
        <f t="shared" si="1041"/>
        <v>37.807599900523179</v>
      </c>
      <c r="BW853" s="1">
        <f t="shared" si="1042"/>
        <v>37.63140122683275</v>
      </c>
      <c r="BX853" s="1">
        <f t="shared" si="1043"/>
        <v>25.657490512526248</v>
      </c>
      <c r="BY853" s="1">
        <f t="shared" si="1044"/>
        <v>12.925503481480433</v>
      </c>
      <c r="BZ853" s="1">
        <f t="shared" si="1045"/>
        <v>12.609296581743127</v>
      </c>
      <c r="CA853" s="1">
        <f t="shared" si="1046"/>
        <v>18.016647339213456</v>
      </c>
      <c r="CB853" s="1">
        <f t="shared" si="1047"/>
        <v>25.047276046563045</v>
      </c>
      <c r="CC853" s="1">
        <f t="shared" si="1048"/>
        <v>5.2376480813881248</v>
      </c>
      <c r="CD853" s="1">
        <f t="shared" si="1049"/>
        <v>400.00440250333645</v>
      </c>
      <c r="CE853" s="1">
        <f t="shared" si="1050"/>
        <v>6.4410760187009553</v>
      </c>
      <c r="CF853" s="1">
        <f t="shared" si="1051"/>
        <v>1.8482707992867238</v>
      </c>
      <c r="CG853" s="1">
        <f t="shared" si="1052"/>
        <v>1.9731163570025312</v>
      </c>
      <c r="CH853" s="1">
        <f t="shared" si="1053"/>
        <v>1.9381648190076433</v>
      </c>
      <c r="CI853" s="1">
        <f t="shared" si="1054"/>
        <v>2.0817711748223093</v>
      </c>
      <c r="CJ853" s="1">
        <f t="shared" si="1055"/>
        <v>2.1032257719489844</v>
      </c>
      <c r="CK853" s="1">
        <f t="shared" si="1056"/>
        <v>2.1216137967852102</v>
      </c>
      <c r="CL853" s="5">
        <f t="shared" si="1062"/>
        <v>12</v>
      </c>
      <c r="CN853" s="9">
        <f t="shared" si="1063"/>
        <v>1.8482707992867238</v>
      </c>
    </row>
    <row r="854" spans="1:92" x14ac:dyDescent="0.2">
      <c r="A854" s="4">
        <v>852</v>
      </c>
      <c r="B854" s="1">
        <v>0.70884656102549204</v>
      </c>
      <c r="C854" s="1">
        <v>0.23100000000000001</v>
      </c>
      <c r="D854" s="1">
        <v>0</v>
      </c>
      <c r="E854" s="1">
        <v>0</v>
      </c>
      <c r="F854" s="1">
        <v>100</v>
      </c>
      <c r="G854" s="1">
        <v>3.4594124432648901</v>
      </c>
      <c r="H854" s="1">
        <v>5</v>
      </c>
      <c r="I854">
        <v>1500</v>
      </c>
      <c r="J854">
        <v>185</v>
      </c>
      <c r="K854">
        <v>12.5</v>
      </c>
      <c r="L854" s="1"/>
      <c r="M854" s="2">
        <f t="shared" si="988"/>
        <v>2</v>
      </c>
      <c r="N854" s="2">
        <f t="shared" si="989"/>
        <v>5</v>
      </c>
      <c r="O854" s="2">
        <f t="shared" si="990"/>
        <v>4</v>
      </c>
      <c r="P854" s="2">
        <f t="shared" si="991"/>
        <v>4</v>
      </c>
      <c r="Q854" s="2">
        <f t="shared" si="992"/>
        <v>6</v>
      </c>
      <c r="R854" s="2">
        <f t="shared" si="993"/>
        <v>7</v>
      </c>
      <c r="S854" s="2">
        <f t="shared" si="994"/>
        <v>7</v>
      </c>
      <c r="T854" s="2">
        <f t="shared" si="995"/>
        <v>5</v>
      </c>
      <c r="U854" s="2">
        <f t="shared" si="996"/>
        <v>7</v>
      </c>
      <c r="V854" s="2">
        <f t="shared" si="997"/>
        <v>6</v>
      </c>
      <c r="W854" s="2">
        <f t="shared" si="998"/>
        <v>5</v>
      </c>
      <c r="X854" s="2">
        <f t="shared" si="999"/>
        <v>7</v>
      </c>
      <c r="Y854" s="2">
        <f t="shared" si="1000"/>
        <v>5</v>
      </c>
      <c r="Z854" s="2">
        <f t="shared" si="1001"/>
        <v>4</v>
      </c>
      <c r="AA854" s="2">
        <f t="shared" si="1002"/>
        <v>2</v>
      </c>
      <c r="AB854" s="2">
        <f t="shared" si="1003"/>
        <v>4</v>
      </c>
      <c r="AC854" s="2">
        <f t="shared" si="1004"/>
        <v>3</v>
      </c>
      <c r="AD854" s="3">
        <f t="shared" si="1057"/>
        <v>6</v>
      </c>
      <c r="AE854" s="2">
        <f t="shared" si="1005"/>
        <v>5</v>
      </c>
      <c r="AF854" s="2">
        <f t="shared" si="1006"/>
        <v>8</v>
      </c>
      <c r="AG854" s="2">
        <f t="shared" si="1007"/>
        <v>7</v>
      </c>
      <c r="AH854" s="2">
        <f t="shared" si="1008"/>
        <v>7</v>
      </c>
      <c r="AI854" s="2">
        <f t="shared" si="1009"/>
        <v>9</v>
      </c>
      <c r="AJ854" s="2">
        <f t="shared" si="1010"/>
        <v>10</v>
      </c>
      <c r="AK854" s="2">
        <f t="shared" si="1011"/>
        <v>10</v>
      </c>
      <c r="AL854" s="2">
        <f t="shared" si="1012"/>
        <v>8</v>
      </c>
      <c r="AM854" s="2">
        <f t="shared" si="1013"/>
        <v>9</v>
      </c>
      <c r="AN854" s="2">
        <f t="shared" si="1014"/>
        <v>8</v>
      </c>
      <c r="AO854" s="2">
        <f t="shared" si="1015"/>
        <v>7</v>
      </c>
      <c r="AP854" s="2">
        <f t="shared" si="1016"/>
        <v>9</v>
      </c>
      <c r="AQ854" s="2">
        <f t="shared" si="1017"/>
        <v>7</v>
      </c>
      <c r="AR854" s="2">
        <f t="shared" si="1018"/>
        <v>5</v>
      </c>
      <c r="AS854" s="2">
        <f t="shared" si="1019"/>
        <v>4</v>
      </c>
      <c r="AT854" s="2">
        <f t="shared" si="1020"/>
        <v>6</v>
      </c>
      <c r="AU854" s="2">
        <f t="shared" si="1021"/>
        <v>5</v>
      </c>
      <c r="AV854" s="3">
        <f t="shared" si="1058"/>
        <v>6</v>
      </c>
      <c r="AW854">
        <f t="shared" si="1059"/>
        <v>2</v>
      </c>
      <c r="AX854" s="2">
        <f t="shared" si="1022"/>
        <v>1</v>
      </c>
      <c r="AY854" s="2">
        <f t="shared" si="1023"/>
        <v>2</v>
      </c>
      <c r="AZ854" s="2">
        <f t="shared" si="1024"/>
        <v>3</v>
      </c>
      <c r="BA854" s="2">
        <f t="shared" si="1025"/>
        <v>2</v>
      </c>
      <c r="BB854" s="2">
        <f t="shared" si="1026"/>
        <v>4</v>
      </c>
      <c r="BC854" s="2">
        <f t="shared" si="1027"/>
        <v>5</v>
      </c>
      <c r="BD854" s="2">
        <f t="shared" si="1028"/>
        <v>5</v>
      </c>
      <c r="BE854" s="2">
        <f t="shared" si="1029"/>
        <v>5</v>
      </c>
      <c r="BF854" s="2">
        <f t="shared" si="1030"/>
        <v>5</v>
      </c>
      <c r="BG854" s="2">
        <f t="shared" si="1031"/>
        <v>4</v>
      </c>
      <c r="BH854" s="2">
        <f t="shared" si="1032"/>
        <v>5</v>
      </c>
      <c r="BI854" s="2">
        <f t="shared" si="1033"/>
        <v>7</v>
      </c>
      <c r="BJ854" s="2">
        <f t="shared" si="1034"/>
        <v>6</v>
      </c>
      <c r="BK854" s="2">
        <f t="shared" si="1035"/>
        <v>2</v>
      </c>
      <c r="BL854" s="2">
        <f t="shared" si="1036"/>
        <v>2</v>
      </c>
      <c r="BM854" s="2">
        <f t="shared" si="1037"/>
        <v>4</v>
      </c>
      <c r="BN854" s="2">
        <f t="shared" si="1038"/>
        <v>4</v>
      </c>
      <c r="BO854" s="3">
        <f t="shared" si="1060"/>
        <v>12</v>
      </c>
      <c r="BP854">
        <f t="shared" si="1061"/>
        <v>1</v>
      </c>
      <c r="BR854">
        <v>12</v>
      </c>
      <c r="BS854">
        <f t="shared" si="1039"/>
        <v>1</v>
      </c>
      <c r="BU854" s="1">
        <f t="shared" si="1040"/>
        <v>175.28581360603695</v>
      </c>
      <c r="BV854" s="1">
        <f t="shared" si="1041"/>
        <v>38.072601552451012</v>
      </c>
      <c r="BW854" s="1">
        <f t="shared" si="1042"/>
        <v>37.738914195706563</v>
      </c>
      <c r="BX854" s="1">
        <f t="shared" si="1043"/>
        <v>26.203901413261168</v>
      </c>
      <c r="BY854" s="1">
        <f t="shared" si="1044"/>
        <v>13.280408715857451</v>
      </c>
      <c r="BZ854" s="1">
        <f t="shared" si="1045"/>
        <v>12.674570905927382</v>
      </c>
      <c r="CA854" s="1">
        <f t="shared" si="1046"/>
        <v>18.405468602857141</v>
      </c>
      <c r="CB854" s="1">
        <f t="shared" si="1047"/>
        <v>25.056456727115609</v>
      </c>
      <c r="CC854" s="1">
        <f t="shared" si="1048"/>
        <v>5.2822822745279705</v>
      </c>
      <c r="CD854" s="1">
        <f t="shared" si="1049"/>
        <v>400.00733797291281</v>
      </c>
      <c r="CE854" s="1">
        <f t="shared" si="1050"/>
        <v>8.7011339031137052</v>
      </c>
      <c r="CF854" s="1">
        <f t="shared" si="1051"/>
        <v>2.4334022619907487</v>
      </c>
      <c r="CG854" s="1">
        <f t="shared" si="1052"/>
        <v>2.3432667894791055</v>
      </c>
      <c r="CH854" s="1">
        <f t="shared" si="1053"/>
        <v>1.8801295462406162</v>
      </c>
      <c r="CI854" s="1">
        <f t="shared" si="1054"/>
        <v>2.0418818754320283</v>
      </c>
      <c r="CJ854" s="1">
        <f t="shared" si="1055"/>
        <v>2.0629759073835006</v>
      </c>
      <c r="CK854" s="1">
        <f t="shared" si="1056"/>
        <v>2.0899860513225734</v>
      </c>
      <c r="CL854" s="5">
        <f t="shared" si="1062"/>
        <v>14</v>
      </c>
      <c r="CN854" s="9">
        <f t="shared" si="1063"/>
        <v>1.8801295462406162</v>
      </c>
    </row>
    <row r="855" spans="1:92" x14ac:dyDescent="0.2">
      <c r="A855" s="4">
        <v>853</v>
      </c>
      <c r="B855" s="1">
        <v>0.72316462845841001</v>
      </c>
      <c r="C855" s="1">
        <v>0.17100000000000001</v>
      </c>
      <c r="D855" s="1">
        <v>0</v>
      </c>
      <c r="E855" s="1">
        <v>0</v>
      </c>
      <c r="F855" s="1">
        <v>100</v>
      </c>
      <c r="G855" s="1">
        <v>2.5602115077564802</v>
      </c>
      <c r="H855" s="1">
        <v>5</v>
      </c>
      <c r="I855">
        <v>1500</v>
      </c>
      <c r="J855">
        <v>185</v>
      </c>
      <c r="K855">
        <v>12.5</v>
      </c>
      <c r="L855" s="1"/>
      <c r="M855" s="2">
        <f t="shared" si="988"/>
        <v>2</v>
      </c>
      <c r="N855" s="2">
        <f t="shared" si="989"/>
        <v>5</v>
      </c>
      <c r="O855" s="2">
        <f t="shared" si="990"/>
        <v>3</v>
      </c>
      <c r="P855" s="2">
        <f t="shared" si="991"/>
        <v>4</v>
      </c>
      <c r="Q855" s="2">
        <f t="shared" si="992"/>
        <v>6</v>
      </c>
      <c r="R855" s="2">
        <f t="shared" si="993"/>
        <v>6</v>
      </c>
      <c r="S855" s="2">
        <f t="shared" si="994"/>
        <v>7</v>
      </c>
      <c r="T855" s="2">
        <f t="shared" si="995"/>
        <v>4</v>
      </c>
      <c r="U855" s="2">
        <f t="shared" si="996"/>
        <v>6</v>
      </c>
      <c r="V855" s="2">
        <f t="shared" si="997"/>
        <v>6</v>
      </c>
      <c r="W855" s="2">
        <f t="shared" si="998"/>
        <v>4</v>
      </c>
      <c r="X855" s="2">
        <f t="shared" si="999"/>
        <v>6</v>
      </c>
      <c r="Y855" s="2">
        <f t="shared" si="1000"/>
        <v>5</v>
      </c>
      <c r="Z855" s="2">
        <f t="shared" si="1001"/>
        <v>4</v>
      </c>
      <c r="AA855" s="2">
        <f t="shared" si="1002"/>
        <v>2</v>
      </c>
      <c r="AB855" s="2">
        <f t="shared" si="1003"/>
        <v>4</v>
      </c>
      <c r="AC855" s="2">
        <f t="shared" si="1004"/>
        <v>3</v>
      </c>
      <c r="AD855" s="3">
        <f t="shared" si="1057"/>
        <v>7</v>
      </c>
      <c r="AE855" s="2">
        <f t="shared" si="1005"/>
        <v>5</v>
      </c>
      <c r="AF855" s="2">
        <f t="shared" si="1006"/>
        <v>8</v>
      </c>
      <c r="AG855" s="2">
        <f t="shared" si="1007"/>
        <v>6</v>
      </c>
      <c r="AH855" s="2">
        <f t="shared" si="1008"/>
        <v>7</v>
      </c>
      <c r="AI855" s="2">
        <f t="shared" si="1009"/>
        <v>9</v>
      </c>
      <c r="AJ855" s="2">
        <f t="shared" si="1010"/>
        <v>9</v>
      </c>
      <c r="AK855" s="2">
        <f t="shared" si="1011"/>
        <v>10</v>
      </c>
      <c r="AL855" s="2">
        <f t="shared" si="1012"/>
        <v>7</v>
      </c>
      <c r="AM855" s="2">
        <f t="shared" si="1013"/>
        <v>8</v>
      </c>
      <c r="AN855" s="2">
        <f t="shared" si="1014"/>
        <v>8</v>
      </c>
      <c r="AO855" s="2">
        <f t="shared" si="1015"/>
        <v>6</v>
      </c>
      <c r="AP855" s="2">
        <f t="shared" si="1016"/>
        <v>8</v>
      </c>
      <c r="AQ855" s="2">
        <f t="shared" si="1017"/>
        <v>7</v>
      </c>
      <c r="AR855" s="2">
        <f t="shared" si="1018"/>
        <v>5</v>
      </c>
      <c r="AS855" s="2">
        <f t="shared" si="1019"/>
        <v>4</v>
      </c>
      <c r="AT855" s="2">
        <f t="shared" si="1020"/>
        <v>6</v>
      </c>
      <c r="AU855" s="2">
        <f t="shared" si="1021"/>
        <v>5</v>
      </c>
      <c r="AV855" s="3">
        <f t="shared" si="1058"/>
        <v>7</v>
      </c>
      <c r="AW855">
        <f t="shared" si="1059"/>
        <v>1</v>
      </c>
      <c r="AX855" s="2">
        <f t="shared" si="1022"/>
        <v>1</v>
      </c>
      <c r="AY855" s="2">
        <f t="shared" si="1023"/>
        <v>2</v>
      </c>
      <c r="AZ855" s="2">
        <f t="shared" si="1024"/>
        <v>2</v>
      </c>
      <c r="BA855" s="2">
        <f t="shared" si="1025"/>
        <v>2</v>
      </c>
      <c r="BB855" s="2">
        <f t="shared" si="1026"/>
        <v>4</v>
      </c>
      <c r="BC855" s="2">
        <f t="shared" si="1027"/>
        <v>4</v>
      </c>
      <c r="BD855" s="2">
        <f t="shared" si="1028"/>
        <v>5</v>
      </c>
      <c r="BE855" s="2">
        <f t="shared" si="1029"/>
        <v>4</v>
      </c>
      <c r="BF855" s="2">
        <f t="shared" si="1030"/>
        <v>4</v>
      </c>
      <c r="BG855" s="2">
        <f t="shared" si="1031"/>
        <v>3</v>
      </c>
      <c r="BH855" s="2">
        <f t="shared" si="1032"/>
        <v>4</v>
      </c>
      <c r="BI855" s="2">
        <f t="shared" si="1033"/>
        <v>6</v>
      </c>
      <c r="BJ855" s="2">
        <f t="shared" si="1034"/>
        <v>6</v>
      </c>
      <c r="BK855" s="2">
        <f t="shared" si="1035"/>
        <v>2</v>
      </c>
      <c r="BL855" s="2">
        <f t="shared" si="1036"/>
        <v>2</v>
      </c>
      <c r="BM855" s="2">
        <f t="shared" si="1037"/>
        <v>4</v>
      </c>
      <c r="BN855" s="2">
        <f t="shared" si="1038"/>
        <v>4</v>
      </c>
      <c r="BO855" s="3">
        <f t="shared" si="1060"/>
        <v>12</v>
      </c>
      <c r="BP855">
        <f t="shared" si="1061"/>
        <v>2</v>
      </c>
      <c r="BR855">
        <v>6</v>
      </c>
      <c r="BS855">
        <f t="shared" si="1039"/>
        <v>2</v>
      </c>
      <c r="BU855" s="1">
        <f t="shared" si="1040"/>
        <v>175.55322338438918</v>
      </c>
      <c r="BV855" s="1">
        <f t="shared" si="1041"/>
        <v>38.628485067919762</v>
      </c>
      <c r="BW855" s="1">
        <f t="shared" si="1042"/>
        <v>37.973382790876698</v>
      </c>
      <c r="BX855" s="1">
        <f t="shared" si="1043"/>
        <v>27.306959578652329</v>
      </c>
      <c r="BY855" s="1">
        <f t="shared" si="1044"/>
        <v>14.022026434107939</v>
      </c>
      <c r="BZ855" s="1">
        <f t="shared" si="1045"/>
        <v>12.841498836670818</v>
      </c>
      <c r="CA855" s="1">
        <f t="shared" si="1046"/>
        <v>19.209565831378317</v>
      </c>
      <c r="CB855" s="1">
        <f t="shared" si="1047"/>
        <v>25.088312621006722</v>
      </c>
      <c r="CC855" s="1">
        <f t="shared" si="1048"/>
        <v>5.4246570624474764</v>
      </c>
      <c r="CD855" s="1">
        <f t="shared" si="1049"/>
        <v>400.01446050792993</v>
      </c>
      <c r="CE855" s="1">
        <f t="shared" si="1050"/>
        <v>12.12067966494384</v>
      </c>
      <c r="CF855" s="1">
        <f t="shared" si="1051"/>
        <v>3.4687466895512564</v>
      </c>
      <c r="CG855" s="1">
        <f t="shared" si="1052"/>
        <v>3.0807963538858059</v>
      </c>
      <c r="CH855" s="1">
        <f t="shared" si="1053"/>
        <v>1.8220899706106297</v>
      </c>
      <c r="CI855" s="1">
        <f t="shared" si="1054"/>
        <v>2.0047609824693211</v>
      </c>
      <c r="CJ855" s="1">
        <f t="shared" si="1055"/>
        <v>2.0250843010798998</v>
      </c>
      <c r="CK855" s="1">
        <f t="shared" si="1056"/>
        <v>2.0585047791170386</v>
      </c>
      <c r="CL855" s="5">
        <f t="shared" si="1062"/>
        <v>14</v>
      </c>
      <c r="CN855" s="9">
        <f t="shared" si="1063"/>
        <v>1.8220899706106297</v>
      </c>
    </row>
    <row r="856" spans="1:92" x14ac:dyDescent="0.2">
      <c r="A856" s="4">
        <v>854</v>
      </c>
      <c r="B856" s="1">
        <v>0.61562966313223599</v>
      </c>
      <c r="C856" s="1">
        <v>92.034999999999997</v>
      </c>
      <c r="D856" s="1">
        <v>0</v>
      </c>
      <c r="E856" s="1">
        <v>20</v>
      </c>
      <c r="F856" s="1">
        <v>80</v>
      </c>
      <c r="G856" s="1">
        <v>4.1158935382801998</v>
      </c>
      <c r="H856" s="1">
        <v>6</v>
      </c>
      <c r="I856">
        <v>1500</v>
      </c>
      <c r="J856">
        <v>185</v>
      </c>
      <c r="K856">
        <v>12.5</v>
      </c>
      <c r="L856" s="1"/>
      <c r="M856" s="2">
        <f t="shared" si="988"/>
        <v>3</v>
      </c>
      <c r="N856" s="2">
        <f t="shared" si="989"/>
        <v>5</v>
      </c>
      <c r="O856" s="2">
        <f t="shared" si="990"/>
        <v>6</v>
      </c>
      <c r="P856" s="2">
        <f t="shared" si="991"/>
        <v>4</v>
      </c>
      <c r="Q856" s="2">
        <f t="shared" si="992"/>
        <v>6</v>
      </c>
      <c r="R856" s="2">
        <f t="shared" si="993"/>
        <v>8</v>
      </c>
      <c r="S856" s="2">
        <f t="shared" si="994"/>
        <v>4</v>
      </c>
      <c r="T856" s="2">
        <f t="shared" si="995"/>
        <v>4</v>
      </c>
      <c r="U856" s="2">
        <f t="shared" si="996"/>
        <v>7</v>
      </c>
      <c r="V856" s="2">
        <f t="shared" si="997"/>
        <v>7</v>
      </c>
      <c r="W856" s="2">
        <f t="shared" si="998"/>
        <v>4</v>
      </c>
      <c r="X856" s="2">
        <f t="shared" si="999"/>
        <v>5</v>
      </c>
      <c r="Y856" s="2">
        <f t="shared" si="1000"/>
        <v>2</v>
      </c>
      <c r="Z856" s="2">
        <f t="shared" si="1001"/>
        <v>2</v>
      </c>
      <c r="AA856" s="2">
        <f t="shared" si="1002"/>
        <v>2</v>
      </c>
      <c r="AB856" s="2">
        <f t="shared" si="1003"/>
        <v>2</v>
      </c>
      <c r="AC856" s="2">
        <f t="shared" si="1004"/>
        <v>1</v>
      </c>
      <c r="AD856" s="3">
        <f t="shared" si="1057"/>
        <v>6</v>
      </c>
      <c r="AE856" s="2">
        <f t="shared" si="1005"/>
        <v>6</v>
      </c>
      <c r="AF856" s="2">
        <f t="shared" si="1006"/>
        <v>8</v>
      </c>
      <c r="AG856" s="2">
        <f t="shared" si="1007"/>
        <v>9</v>
      </c>
      <c r="AH856" s="2">
        <f t="shared" si="1008"/>
        <v>7</v>
      </c>
      <c r="AI856" s="2">
        <f t="shared" si="1009"/>
        <v>9</v>
      </c>
      <c r="AJ856" s="2">
        <f t="shared" si="1010"/>
        <v>11</v>
      </c>
      <c r="AK856" s="2">
        <f t="shared" si="1011"/>
        <v>7</v>
      </c>
      <c r="AL856" s="2">
        <f t="shared" si="1012"/>
        <v>7</v>
      </c>
      <c r="AM856" s="2">
        <f t="shared" si="1013"/>
        <v>9</v>
      </c>
      <c r="AN856" s="2">
        <f t="shared" si="1014"/>
        <v>9</v>
      </c>
      <c r="AO856" s="2">
        <f t="shared" si="1015"/>
        <v>6</v>
      </c>
      <c r="AP856" s="2">
        <f t="shared" si="1016"/>
        <v>7</v>
      </c>
      <c r="AQ856" s="2">
        <f t="shared" si="1017"/>
        <v>4</v>
      </c>
      <c r="AR856" s="2">
        <f t="shared" si="1018"/>
        <v>3</v>
      </c>
      <c r="AS856" s="2">
        <f t="shared" si="1019"/>
        <v>4</v>
      </c>
      <c r="AT856" s="2">
        <f t="shared" si="1020"/>
        <v>4</v>
      </c>
      <c r="AU856" s="2">
        <f t="shared" si="1021"/>
        <v>3</v>
      </c>
      <c r="AV856" s="3">
        <f t="shared" si="1058"/>
        <v>6</v>
      </c>
      <c r="AW856">
        <f t="shared" si="1059"/>
        <v>1</v>
      </c>
      <c r="AX856" s="2">
        <f t="shared" si="1022"/>
        <v>2</v>
      </c>
      <c r="AY856" s="2">
        <f t="shared" si="1023"/>
        <v>3</v>
      </c>
      <c r="AZ856" s="2">
        <f t="shared" si="1024"/>
        <v>5</v>
      </c>
      <c r="BA856" s="2">
        <f t="shared" si="1025"/>
        <v>3</v>
      </c>
      <c r="BB856" s="2">
        <f t="shared" si="1026"/>
        <v>4</v>
      </c>
      <c r="BC856" s="2">
        <f t="shared" si="1027"/>
        <v>6</v>
      </c>
      <c r="BD856" s="2">
        <f t="shared" si="1028"/>
        <v>2</v>
      </c>
      <c r="BE856" s="2">
        <f t="shared" si="1029"/>
        <v>4</v>
      </c>
      <c r="BF856" s="2">
        <f t="shared" si="1030"/>
        <v>4</v>
      </c>
      <c r="BG856" s="2">
        <f t="shared" si="1031"/>
        <v>4</v>
      </c>
      <c r="BH856" s="2">
        <f t="shared" si="1032"/>
        <v>4</v>
      </c>
      <c r="BI856" s="2">
        <f t="shared" si="1033"/>
        <v>5</v>
      </c>
      <c r="BJ856" s="2">
        <f t="shared" si="1034"/>
        <v>2</v>
      </c>
      <c r="BK856" s="2">
        <f t="shared" si="1035"/>
        <v>2</v>
      </c>
      <c r="BL856" s="2">
        <f t="shared" si="1036"/>
        <v>2</v>
      </c>
      <c r="BM856" s="2">
        <f t="shared" si="1037"/>
        <v>2</v>
      </c>
      <c r="BN856" s="2">
        <f t="shared" si="1038"/>
        <v>2</v>
      </c>
      <c r="BO856" s="3">
        <f t="shared" si="1060"/>
        <v>6</v>
      </c>
      <c r="BP856">
        <f t="shared" si="1061"/>
        <v>1</v>
      </c>
      <c r="BR856">
        <v>2</v>
      </c>
      <c r="BS856">
        <f t="shared" si="1039"/>
        <v>2</v>
      </c>
      <c r="BU856" s="1">
        <f t="shared" si="1040"/>
        <v>175.08579143291681</v>
      </c>
      <c r="BV856" s="1">
        <f t="shared" si="1041"/>
        <v>37.6946238658062</v>
      </c>
      <c r="BW856" s="1">
        <f t="shared" si="1042"/>
        <v>37.558538919081982</v>
      </c>
      <c r="BX856" s="1">
        <f t="shared" si="1043"/>
        <v>25.715346561827371</v>
      </c>
      <c r="BY856" s="1">
        <f t="shared" si="1044"/>
        <v>13.068727963964657</v>
      </c>
      <c r="BZ856" s="1">
        <f t="shared" si="1045"/>
        <v>12.672048780416709</v>
      </c>
      <c r="CA856" s="1">
        <f t="shared" si="1046"/>
        <v>17.623219579726566</v>
      </c>
      <c r="CB856" s="1">
        <f t="shared" si="1047"/>
        <v>25.088936592695472</v>
      </c>
      <c r="CC856" s="1">
        <f t="shared" si="1048"/>
        <v>5.433882942978264</v>
      </c>
      <c r="CD856" s="1">
        <f t="shared" si="1049"/>
        <v>400.00759470498639</v>
      </c>
      <c r="CE856" s="1">
        <f t="shared" si="1050"/>
        <v>3.6806081255594023</v>
      </c>
      <c r="CF856" s="1">
        <f t="shared" si="1051"/>
        <v>2.319705515480345</v>
      </c>
      <c r="CG856" s="1">
        <f t="shared" si="1052"/>
        <v>2.1798715979009811</v>
      </c>
      <c r="CH856" s="1">
        <f t="shared" si="1053"/>
        <v>2.2831992089457906</v>
      </c>
      <c r="CI856" s="1">
        <f t="shared" si="1054"/>
        <v>2.3920668486976</v>
      </c>
      <c r="CJ856" s="1">
        <f t="shared" si="1055"/>
        <v>2.410547473536822</v>
      </c>
      <c r="CK856" s="1">
        <f t="shared" si="1056"/>
        <v>2.4276969510350939</v>
      </c>
      <c r="CL856" s="5">
        <f t="shared" si="1062"/>
        <v>13</v>
      </c>
      <c r="CN856" s="9">
        <f t="shared" si="1063"/>
        <v>2.1798715979009811</v>
      </c>
    </row>
    <row r="857" spans="1:92" x14ac:dyDescent="0.2">
      <c r="A857" s="4">
        <v>855</v>
      </c>
      <c r="B857" s="1">
        <v>0.43347304123208702</v>
      </c>
      <c r="C857" s="1">
        <v>69.274000000000001</v>
      </c>
      <c r="D857" s="1">
        <v>49</v>
      </c>
      <c r="E857" s="1">
        <v>39</v>
      </c>
      <c r="F857" s="1">
        <v>12</v>
      </c>
      <c r="G857" s="1">
        <v>14.695278607469501</v>
      </c>
      <c r="H857" s="1">
        <v>7</v>
      </c>
      <c r="I857">
        <v>1700</v>
      </c>
      <c r="J857">
        <v>185</v>
      </c>
      <c r="K857">
        <v>12.5</v>
      </c>
      <c r="L857" s="1"/>
      <c r="M857" s="2">
        <f t="shared" si="988"/>
        <v>4</v>
      </c>
      <c r="N857" s="2">
        <f t="shared" si="989"/>
        <v>9</v>
      </c>
      <c r="O857" s="2">
        <f t="shared" si="990"/>
        <v>6</v>
      </c>
      <c r="P857" s="2">
        <f t="shared" si="991"/>
        <v>6</v>
      </c>
      <c r="Q857" s="2">
        <f t="shared" si="992"/>
        <v>7</v>
      </c>
      <c r="R857" s="2">
        <f t="shared" si="993"/>
        <v>6</v>
      </c>
      <c r="S857" s="2">
        <f t="shared" si="994"/>
        <v>5</v>
      </c>
      <c r="T857" s="2">
        <f t="shared" si="995"/>
        <v>5</v>
      </c>
      <c r="U857" s="2">
        <f t="shared" si="996"/>
        <v>4</v>
      </c>
      <c r="V857" s="2">
        <f t="shared" si="997"/>
        <v>7</v>
      </c>
      <c r="W857" s="2">
        <f t="shared" si="998"/>
        <v>3</v>
      </c>
      <c r="X857" s="2">
        <f t="shared" si="999"/>
        <v>3</v>
      </c>
      <c r="Y857" s="2">
        <f t="shared" si="1000"/>
        <v>1</v>
      </c>
      <c r="Z857" s="2">
        <f t="shared" si="1001"/>
        <v>1</v>
      </c>
      <c r="AA857" s="2">
        <f t="shared" si="1002"/>
        <v>1</v>
      </c>
      <c r="AB857" s="2">
        <f t="shared" si="1003"/>
        <v>1</v>
      </c>
      <c r="AC857" s="2">
        <f t="shared" si="1004"/>
        <v>0</v>
      </c>
      <c r="AD857" s="3">
        <f t="shared" si="1057"/>
        <v>2</v>
      </c>
      <c r="AE857" s="2">
        <f t="shared" si="1005"/>
        <v>7</v>
      </c>
      <c r="AF857" s="2">
        <f t="shared" si="1006"/>
        <v>12</v>
      </c>
      <c r="AG857" s="2">
        <f t="shared" si="1007"/>
        <v>9</v>
      </c>
      <c r="AH857" s="2">
        <f t="shared" si="1008"/>
        <v>9</v>
      </c>
      <c r="AI857" s="2">
        <f t="shared" si="1009"/>
        <v>10</v>
      </c>
      <c r="AJ857" s="2">
        <f t="shared" si="1010"/>
        <v>9</v>
      </c>
      <c r="AK857" s="2">
        <f t="shared" si="1011"/>
        <v>7</v>
      </c>
      <c r="AL857" s="2">
        <f t="shared" si="1012"/>
        <v>8</v>
      </c>
      <c r="AM857" s="2">
        <f t="shared" si="1013"/>
        <v>6</v>
      </c>
      <c r="AN857" s="2">
        <f t="shared" si="1014"/>
        <v>9</v>
      </c>
      <c r="AO857" s="2">
        <f t="shared" si="1015"/>
        <v>5</v>
      </c>
      <c r="AP857" s="2">
        <f t="shared" si="1016"/>
        <v>5</v>
      </c>
      <c r="AQ857" s="2">
        <f t="shared" si="1017"/>
        <v>2</v>
      </c>
      <c r="AR857" s="2">
        <f t="shared" si="1018"/>
        <v>2</v>
      </c>
      <c r="AS857" s="2">
        <f t="shared" si="1019"/>
        <v>3</v>
      </c>
      <c r="AT857" s="2">
        <f t="shared" si="1020"/>
        <v>3</v>
      </c>
      <c r="AU857" s="2">
        <f t="shared" si="1021"/>
        <v>1</v>
      </c>
      <c r="AV857" s="3">
        <f t="shared" si="1058"/>
        <v>2</v>
      </c>
      <c r="AW857">
        <f t="shared" si="1059"/>
        <v>1</v>
      </c>
      <c r="AX857" s="2">
        <f t="shared" si="1022"/>
        <v>3</v>
      </c>
      <c r="AY857" s="2">
        <f t="shared" si="1023"/>
        <v>8</v>
      </c>
      <c r="AZ857" s="2">
        <f t="shared" si="1024"/>
        <v>6</v>
      </c>
      <c r="BA857" s="2">
        <f t="shared" si="1025"/>
        <v>4</v>
      </c>
      <c r="BB857" s="2">
        <f t="shared" si="1026"/>
        <v>4</v>
      </c>
      <c r="BC857" s="2">
        <f t="shared" si="1027"/>
        <v>3</v>
      </c>
      <c r="BD857" s="2">
        <f t="shared" si="1028"/>
        <v>3</v>
      </c>
      <c r="BE857" s="2">
        <f t="shared" si="1029"/>
        <v>1</v>
      </c>
      <c r="BF857" s="2">
        <f t="shared" si="1030"/>
        <v>1</v>
      </c>
      <c r="BG857" s="2">
        <f t="shared" si="1031"/>
        <v>3</v>
      </c>
      <c r="BH857" s="2">
        <f t="shared" si="1032"/>
        <v>3</v>
      </c>
      <c r="BI857" s="2">
        <f t="shared" si="1033"/>
        <v>2</v>
      </c>
      <c r="BJ857" s="2">
        <f t="shared" si="1034"/>
        <v>0</v>
      </c>
      <c r="BK857" s="2">
        <f t="shared" si="1035"/>
        <v>1</v>
      </c>
      <c r="BL857" s="2">
        <f t="shared" si="1036"/>
        <v>1</v>
      </c>
      <c r="BM857" s="2">
        <f t="shared" si="1037"/>
        <v>1</v>
      </c>
      <c r="BN857" s="2">
        <f t="shared" si="1038"/>
        <v>0</v>
      </c>
      <c r="BO857" s="3">
        <f t="shared" si="1060"/>
        <v>2</v>
      </c>
      <c r="BP857">
        <f t="shared" si="1061"/>
        <v>1</v>
      </c>
      <c r="BR857">
        <v>12</v>
      </c>
      <c r="BS857">
        <f t="shared" si="1039"/>
        <v>1</v>
      </c>
      <c r="BU857" s="1">
        <f t="shared" si="1040"/>
        <v>13.209662302798352</v>
      </c>
      <c r="BV857" s="1">
        <f t="shared" si="1041"/>
        <v>2.9917412876827694</v>
      </c>
      <c r="BW857" s="1">
        <f t="shared" si="1042"/>
        <v>3.0417673008598647</v>
      </c>
      <c r="BX857" s="1">
        <f t="shared" si="1043"/>
        <v>2.607139838180315</v>
      </c>
      <c r="BY857" s="1">
        <f t="shared" si="1044"/>
        <v>2.2875256019150183</v>
      </c>
      <c r="BZ857" s="1">
        <f t="shared" si="1045"/>
        <v>2.404830130119755</v>
      </c>
      <c r="CA857" s="1">
        <f t="shared" si="1046"/>
        <v>2.4406566247222199</v>
      </c>
      <c r="CB857" s="1">
        <f t="shared" si="1047"/>
        <v>2.6955694688476957</v>
      </c>
      <c r="CC857" s="1">
        <f t="shared" si="1048"/>
        <v>2.6028535854051293</v>
      </c>
      <c r="CD857" s="1">
        <f t="shared" si="1049"/>
        <v>31.089727770226091</v>
      </c>
      <c r="CE857" s="1">
        <f t="shared" si="1050"/>
        <v>2.4747191506614854</v>
      </c>
      <c r="CF857" s="1">
        <f t="shared" si="1051"/>
        <v>2.5106903427178948</v>
      </c>
      <c r="CG857" s="1">
        <f t="shared" si="1052"/>
        <v>2.767410111841043</v>
      </c>
      <c r="CH857" s="1">
        <f t="shared" si="1053"/>
        <v>2.9109949266808162</v>
      </c>
      <c r="CI857" s="1">
        <f t="shared" si="1054"/>
        <v>3.0006215819770747</v>
      </c>
      <c r="CJ857" s="1">
        <f t="shared" si="1055"/>
        <v>3.021088593884488</v>
      </c>
      <c r="CK857" s="1">
        <f t="shared" si="1056"/>
        <v>3.0179257811702405</v>
      </c>
      <c r="CL857" s="5">
        <f t="shared" si="1062"/>
        <v>5</v>
      </c>
      <c r="CN857" s="9">
        <f t="shared" si="1063"/>
        <v>2.2875256019150183</v>
      </c>
    </row>
    <row r="858" spans="1:92" x14ac:dyDescent="0.2">
      <c r="A858" s="4">
        <v>856</v>
      </c>
      <c r="B858" s="1">
        <v>0.55049321258558603</v>
      </c>
      <c r="C858" s="1">
        <v>19.088000000000001</v>
      </c>
      <c r="D858" s="1">
        <v>0</v>
      </c>
      <c r="E858" s="1">
        <v>8</v>
      </c>
      <c r="F858" s="1">
        <v>92</v>
      </c>
      <c r="G858" s="1">
        <v>4.0491508790004396</v>
      </c>
      <c r="H858" s="1">
        <v>5</v>
      </c>
      <c r="I858">
        <v>1700</v>
      </c>
      <c r="J858">
        <v>185</v>
      </c>
      <c r="K858">
        <v>12.5</v>
      </c>
      <c r="L858" s="1"/>
      <c r="M858" s="2">
        <f t="shared" si="988"/>
        <v>3</v>
      </c>
      <c r="N858" s="2">
        <f t="shared" si="989"/>
        <v>4</v>
      </c>
      <c r="O858" s="2">
        <f t="shared" si="990"/>
        <v>4</v>
      </c>
      <c r="P858" s="2">
        <f t="shared" si="991"/>
        <v>4</v>
      </c>
      <c r="Q858" s="2">
        <f t="shared" si="992"/>
        <v>6</v>
      </c>
      <c r="R858" s="2">
        <f t="shared" si="993"/>
        <v>7</v>
      </c>
      <c r="S858" s="2">
        <f t="shared" si="994"/>
        <v>6</v>
      </c>
      <c r="T858" s="2">
        <f t="shared" si="995"/>
        <v>5</v>
      </c>
      <c r="U858" s="2">
        <f t="shared" si="996"/>
        <v>7</v>
      </c>
      <c r="V858" s="2">
        <f t="shared" si="997"/>
        <v>6</v>
      </c>
      <c r="W858" s="2">
        <f t="shared" si="998"/>
        <v>6</v>
      </c>
      <c r="X858" s="2">
        <f t="shared" si="999"/>
        <v>7</v>
      </c>
      <c r="Y858" s="2">
        <f t="shared" si="1000"/>
        <v>5</v>
      </c>
      <c r="Z858" s="2">
        <f t="shared" si="1001"/>
        <v>4</v>
      </c>
      <c r="AA858" s="2">
        <f t="shared" si="1002"/>
        <v>2</v>
      </c>
      <c r="AB858" s="2">
        <f t="shared" si="1003"/>
        <v>4</v>
      </c>
      <c r="AC858" s="2">
        <f t="shared" si="1004"/>
        <v>3</v>
      </c>
      <c r="AD858" s="3">
        <f t="shared" si="1057"/>
        <v>6</v>
      </c>
      <c r="AE858" s="2">
        <f t="shared" si="1005"/>
        <v>6</v>
      </c>
      <c r="AF858" s="2">
        <f t="shared" si="1006"/>
        <v>7</v>
      </c>
      <c r="AG858" s="2">
        <f t="shared" si="1007"/>
        <v>7</v>
      </c>
      <c r="AH858" s="2">
        <f t="shared" si="1008"/>
        <v>7</v>
      </c>
      <c r="AI858" s="2">
        <f t="shared" si="1009"/>
        <v>9</v>
      </c>
      <c r="AJ858" s="2">
        <f t="shared" si="1010"/>
        <v>10</v>
      </c>
      <c r="AK858" s="2">
        <f t="shared" si="1011"/>
        <v>8</v>
      </c>
      <c r="AL858" s="2">
        <f t="shared" si="1012"/>
        <v>8</v>
      </c>
      <c r="AM858" s="2">
        <f t="shared" si="1013"/>
        <v>9</v>
      </c>
      <c r="AN858" s="2">
        <f t="shared" si="1014"/>
        <v>8</v>
      </c>
      <c r="AO858" s="2">
        <f t="shared" si="1015"/>
        <v>8</v>
      </c>
      <c r="AP858" s="2">
        <f t="shared" si="1016"/>
        <v>9</v>
      </c>
      <c r="AQ858" s="2">
        <f t="shared" si="1017"/>
        <v>6</v>
      </c>
      <c r="AR858" s="2">
        <f t="shared" si="1018"/>
        <v>5</v>
      </c>
      <c r="AS858" s="2">
        <f t="shared" si="1019"/>
        <v>4</v>
      </c>
      <c r="AT858" s="2">
        <f t="shared" si="1020"/>
        <v>6</v>
      </c>
      <c r="AU858" s="2">
        <f t="shared" si="1021"/>
        <v>4</v>
      </c>
      <c r="AV858" s="3">
        <f t="shared" si="1058"/>
        <v>6</v>
      </c>
      <c r="AW858">
        <f t="shared" si="1059"/>
        <v>1</v>
      </c>
      <c r="AX858" s="2">
        <f t="shared" si="1022"/>
        <v>2</v>
      </c>
      <c r="AY858" s="2">
        <f t="shared" si="1023"/>
        <v>3</v>
      </c>
      <c r="AZ858" s="2">
        <f t="shared" si="1024"/>
        <v>4</v>
      </c>
      <c r="BA858" s="2">
        <f t="shared" si="1025"/>
        <v>3</v>
      </c>
      <c r="BB858" s="2">
        <f t="shared" si="1026"/>
        <v>4</v>
      </c>
      <c r="BC858" s="2">
        <f t="shared" si="1027"/>
        <v>4</v>
      </c>
      <c r="BD858" s="2">
        <f t="shared" si="1028"/>
        <v>3</v>
      </c>
      <c r="BE858" s="2">
        <f t="shared" si="1029"/>
        <v>4</v>
      </c>
      <c r="BF858" s="2">
        <f t="shared" si="1030"/>
        <v>4</v>
      </c>
      <c r="BG858" s="2">
        <f t="shared" si="1031"/>
        <v>2</v>
      </c>
      <c r="BH858" s="2">
        <f t="shared" si="1032"/>
        <v>6</v>
      </c>
      <c r="BI858" s="2">
        <f t="shared" si="1033"/>
        <v>7</v>
      </c>
      <c r="BJ858" s="2">
        <f t="shared" si="1034"/>
        <v>4</v>
      </c>
      <c r="BK858" s="2">
        <f t="shared" si="1035"/>
        <v>2</v>
      </c>
      <c r="BL858" s="2">
        <f t="shared" si="1036"/>
        <v>2</v>
      </c>
      <c r="BM858" s="2">
        <f t="shared" si="1037"/>
        <v>4</v>
      </c>
      <c r="BN858" s="2">
        <f t="shared" si="1038"/>
        <v>3</v>
      </c>
      <c r="BO858" s="3">
        <f t="shared" si="1060"/>
        <v>12</v>
      </c>
      <c r="BP858">
        <f t="shared" si="1061"/>
        <v>1</v>
      </c>
      <c r="BR858">
        <v>11</v>
      </c>
      <c r="BS858">
        <f t="shared" si="1039"/>
        <v>1</v>
      </c>
      <c r="BU858" s="1">
        <f t="shared" si="1040"/>
        <v>175.08859815755525</v>
      </c>
      <c r="BV858" s="1">
        <f t="shared" si="1041"/>
        <v>37.69848689866788</v>
      </c>
      <c r="BW858" s="1">
        <f t="shared" si="1042"/>
        <v>37.557157345540496</v>
      </c>
      <c r="BX858" s="1">
        <f t="shared" si="1043"/>
        <v>25.741141319242022</v>
      </c>
      <c r="BY858" s="1">
        <f t="shared" si="1044"/>
        <v>13.083095590049892</v>
      </c>
      <c r="BZ858" s="1">
        <f t="shared" si="1045"/>
        <v>12.673592516961241</v>
      </c>
      <c r="CA858" s="1">
        <f t="shared" si="1046"/>
        <v>17.617680273336571</v>
      </c>
      <c r="CB858" s="1">
        <f t="shared" si="1047"/>
        <v>25.090669482052466</v>
      </c>
      <c r="CC858" s="1">
        <f t="shared" si="1048"/>
        <v>5.4543872302107257</v>
      </c>
      <c r="CD858" s="1">
        <f t="shared" si="1049"/>
        <v>400.0077257674177</v>
      </c>
      <c r="CE858" s="1">
        <f t="shared" si="1050"/>
        <v>3.7418169754605586</v>
      </c>
      <c r="CF858" s="1">
        <f t="shared" si="1051"/>
        <v>2.3413483404869608</v>
      </c>
      <c r="CG858" s="1">
        <f t="shared" si="1052"/>
        <v>2.1925340804851352</v>
      </c>
      <c r="CH858" s="1">
        <f t="shared" si="1053"/>
        <v>2.3185560191859018</v>
      </c>
      <c r="CI858" s="1">
        <f t="shared" si="1054"/>
        <v>2.4037748121601696</v>
      </c>
      <c r="CJ858" s="1">
        <f t="shared" si="1055"/>
        <v>2.4274989142493419</v>
      </c>
      <c r="CK858" s="1">
        <f t="shared" si="1056"/>
        <v>2.4392933807667734</v>
      </c>
      <c r="CL858" s="5">
        <f t="shared" si="1062"/>
        <v>13</v>
      </c>
      <c r="CN858" s="9">
        <f t="shared" si="1063"/>
        <v>2.1925340804851352</v>
      </c>
    </row>
    <row r="859" spans="1:92" x14ac:dyDescent="0.2">
      <c r="A859" s="4">
        <v>857</v>
      </c>
      <c r="B859" s="1">
        <v>0.42824556911230799</v>
      </c>
      <c r="C859" s="1">
        <v>3.0779999999999998</v>
      </c>
      <c r="D859" s="1">
        <v>0</v>
      </c>
      <c r="E859" s="1">
        <v>3</v>
      </c>
      <c r="F859" s="1">
        <v>97</v>
      </c>
      <c r="G859" s="1">
        <v>5.8766007870435697</v>
      </c>
      <c r="H859" s="1">
        <v>6</v>
      </c>
      <c r="I859">
        <v>1500</v>
      </c>
      <c r="J859">
        <v>185</v>
      </c>
      <c r="K859">
        <v>12.5</v>
      </c>
      <c r="L859" s="1"/>
      <c r="M859" s="2">
        <f t="shared" si="988"/>
        <v>3</v>
      </c>
      <c r="N859" s="2">
        <f t="shared" si="989"/>
        <v>5</v>
      </c>
      <c r="O859" s="2">
        <f t="shared" si="990"/>
        <v>5</v>
      </c>
      <c r="P859" s="2">
        <f t="shared" si="991"/>
        <v>4</v>
      </c>
      <c r="Q859" s="2">
        <f t="shared" si="992"/>
        <v>6</v>
      </c>
      <c r="R859" s="2">
        <f t="shared" si="993"/>
        <v>7</v>
      </c>
      <c r="S859" s="2">
        <f t="shared" si="994"/>
        <v>5</v>
      </c>
      <c r="T859" s="2">
        <f t="shared" si="995"/>
        <v>4</v>
      </c>
      <c r="U859" s="2">
        <f t="shared" si="996"/>
        <v>7</v>
      </c>
      <c r="V859" s="2">
        <f t="shared" si="997"/>
        <v>7</v>
      </c>
      <c r="W859" s="2">
        <f t="shared" si="998"/>
        <v>6</v>
      </c>
      <c r="X859" s="2">
        <f t="shared" si="999"/>
        <v>7</v>
      </c>
      <c r="Y859" s="2">
        <f t="shared" si="1000"/>
        <v>4</v>
      </c>
      <c r="Z859" s="2">
        <f t="shared" si="1001"/>
        <v>4</v>
      </c>
      <c r="AA859" s="2">
        <f t="shared" si="1002"/>
        <v>2</v>
      </c>
      <c r="AB859" s="2">
        <f t="shared" si="1003"/>
        <v>4</v>
      </c>
      <c r="AC859" s="2">
        <f t="shared" si="1004"/>
        <v>3</v>
      </c>
      <c r="AD859" s="3">
        <f t="shared" si="1057"/>
        <v>6</v>
      </c>
      <c r="AE859" s="2">
        <f t="shared" si="1005"/>
        <v>6</v>
      </c>
      <c r="AF859" s="2">
        <f t="shared" si="1006"/>
        <v>8</v>
      </c>
      <c r="AG859" s="2">
        <f t="shared" si="1007"/>
        <v>8</v>
      </c>
      <c r="AH859" s="2">
        <f t="shared" si="1008"/>
        <v>7</v>
      </c>
      <c r="AI859" s="2">
        <f t="shared" si="1009"/>
        <v>9</v>
      </c>
      <c r="AJ859" s="2">
        <f t="shared" si="1010"/>
        <v>10</v>
      </c>
      <c r="AK859" s="2">
        <f t="shared" si="1011"/>
        <v>8</v>
      </c>
      <c r="AL859" s="2">
        <f t="shared" si="1012"/>
        <v>7</v>
      </c>
      <c r="AM859" s="2">
        <f t="shared" si="1013"/>
        <v>9</v>
      </c>
      <c r="AN859" s="2">
        <f t="shared" si="1014"/>
        <v>9</v>
      </c>
      <c r="AO859" s="2">
        <f t="shared" si="1015"/>
        <v>8</v>
      </c>
      <c r="AP859" s="2">
        <f t="shared" si="1016"/>
        <v>9</v>
      </c>
      <c r="AQ859" s="2">
        <f t="shared" si="1017"/>
        <v>6</v>
      </c>
      <c r="AR859" s="2">
        <f t="shared" si="1018"/>
        <v>5</v>
      </c>
      <c r="AS859" s="2">
        <f t="shared" si="1019"/>
        <v>4</v>
      </c>
      <c r="AT859" s="2">
        <f t="shared" si="1020"/>
        <v>6</v>
      </c>
      <c r="AU859" s="2">
        <f t="shared" si="1021"/>
        <v>5</v>
      </c>
      <c r="AV859" s="3">
        <f t="shared" si="1058"/>
        <v>6</v>
      </c>
      <c r="AW859">
        <f t="shared" si="1059"/>
        <v>1</v>
      </c>
      <c r="AX859" s="2">
        <f t="shared" si="1022"/>
        <v>2</v>
      </c>
      <c r="AY859" s="2">
        <f t="shared" si="1023"/>
        <v>4</v>
      </c>
      <c r="AZ859" s="2">
        <f t="shared" si="1024"/>
        <v>5</v>
      </c>
      <c r="BA859" s="2">
        <f t="shared" si="1025"/>
        <v>2</v>
      </c>
      <c r="BB859" s="2">
        <f t="shared" si="1026"/>
        <v>3</v>
      </c>
      <c r="BC859" s="2">
        <f t="shared" si="1027"/>
        <v>4</v>
      </c>
      <c r="BD859" s="2">
        <f t="shared" si="1028"/>
        <v>4</v>
      </c>
      <c r="BE859" s="2">
        <f t="shared" si="1029"/>
        <v>4</v>
      </c>
      <c r="BF859" s="2">
        <f t="shared" si="1030"/>
        <v>4</v>
      </c>
      <c r="BG859" s="2">
        <f t="shared" si="1031"/>
        <v>3</v>
      </c>
      <c r="BH859" s="2">
        <f t="shared" si="1032"/>
        <v>6</v>
      </c>
      <c r="BI859" s="2">
        <f t="shared" si="1033"/>
        <v>6</v>
      </c>
      <c r="BJ859" s="2">
        <f t="shared" si="1034"/>
        <v>4</v>
      </c>
      <c r="BK859" s="2">
        <f t="shared" si="1035"/>
        <v>2</v>
      </c>
      <c r="BL859" s="2">
        <f t="shared" si="1036"/>
        <v>2</v>
      </c>
      <c r="BM859" s="2">
        <f t="shared" si="1037"/>
        <v>4</v>
      </c>
      <c r="BN859" s="2">
        <f t="shared" si="1038"/>
        <v>4</v>
      </c>
      <c r="BO859" s="3">
        <f t="shared" si="1060"/>
        <v>11</v>
      </c>
      <c r="BP859">
        <f t="shared" si="1061"/>
        <v>2</v>
      </c>
      <c r="BR859">
        <v>11</v>
      </c>
      <c r="BS859">
        <f t="shared" si="1039"/>
        <v>1</v>
      </c>
      <c r="BU859" s="1">
        <f t="shared" si="1040"/>
        <v>175.0388951095573</v>
      </c>
      <c r="BV859" s="1">
        <f t="shared" si="1041"/>
        <v>37.593611889645572</v>
      </c>
      <c r="BW859" s="1">
        <f t="shared" si="1042"/>
        <v>37.542559368596997</v>
      </c>
      <c r="BX859" s="1">
        <f t="shared" si="1043"/>
        <v>25.337599159444927</v>
      </c>
      <c r="BY859" s="1">
        <f t="shared" si="1044"/>
        <v>12.801792625651501</v>
      </c>
      <c r="BZ859" s="1">
        <f t="shared" si="1045"/>
        <v>12.660556101473039</v>
      </c>
      <c r="CA859" s="1">
        <f t="shared" si="1046"/>
        <v>17.602028957105588</v>
      </c>
      <c r="CB859" s="1">
        <f t="shared" si="1047"/>
        <v>25.091861061858399</v>
      </c>
      <c r="CC859" s="1">
        <f t="shared" si="1048"/>
        <v>5.4812176584741401</v>
      </c>
      <c r="CD859" s="1">
        <f t="shared" si="1049"/>
        <v>400.00584505425485</v>
      </c>
      <c r="CE859" s="1">
        <f t="shared" si="1050"/>
        <v>2.5945350417200168</v>
      </c>
      <c r="CF859" s="1">
        <f t="shared" si="1051"/>
        <v>2.0515384755556458</v>
      </c>
      <c r="CG859" s="1">
        <f t="shared" si="1052"/>
        <v>2.2706727750680114</v>
      </c>
      <c r="CH859" s="1">
        <f t="shared" si="1053"/>
        <v>2.5323072922331216</v>
      </c>
      <c r="CI859" s="1">
        <f t="shared" si="1054"/>
        <v>2.5405509815675216</v>
      </c>
      <c r="CJ859" s="1">
        <f t="shared" si="1055"/>
        <v>2.558637362322294</v>
      </c>
      <c r="CK859" s="1">
        <f t="shared" si="1056"/>
        <v>2.5713556459839984</v>
      </c>
      <c r="CL859" s="5">
        <f t="shared" si="1062"/>
        <v>12</v>
      </c>
      <c r="CN859" s="9">
        <f t="shared" si="1063"/>
        <v>2.0515384755556458</v>
      </c>
    </row>
    <row r="860" spans="1:92" x14ac:dyDescent="0.2">
      <c r="A860" s="4">
        <v>858</v>
      </c>
      <c r="B860" s="1">
        <v>0.18315129816394801</v>
      </c>
      <c r="C860" s="1">
        <v>14.789</v>
      </c>
      <c r="D860" s="1">
        <v>0</v>
      </c>
      <c r="E860" s="1">
        <v>4</v>
      </c>
      <c r="F860" s="1">
        <v>96</v>
      </c>
      <c r="G860" s="1">
        <v>10.457749102209201</v>
      </c>
      <c r="H860" s="1">
        <v>7</v>
      </c>
      <c r="I860">
        <v>1500</v>
      </c>
      <c r="J860">
        <v>185</v>
      </c>
      <c r="K860">
        <v>12.5</v>
      </c>
      <c r="L860" s="1"/>
      <c r="M860" s="2">
        <f t="shared" si="988"/>
        <v>3</v>
      </c>
      <c r="N860" s="2">
        <f t="shared" si="989"/>
        <v>6</v>
      </c>
      <c r="O860" s="2">
        <f t="shared" si="990"/>
        <v>3</v>
      </c>
      <c r="P860" s="2">
        <f t="shared" si="991"/>
        <v>5</v>
      </c>
      <c r="Q860" s="2">
        <f t="shared" si="992"/>
        <v>6</v>
      </c>
      <c r="R860" s="2">
        <f t="shared" si="993"/>
        <v>5</v>
      </c>
      <c r="S860" s="2">
        <f t="shared" si="994"/>
        <v>5</v>
      </c>
      <c r="T860" s="2">
        <f t="shared" si="995"/>
        <v>3</v>
      </c>
      <c r="U860" s="2">
        <f t="shared" si="996"/>
        <v>5</v>
      </c>
      <c r="V860" s="2">
        <f t="shared" si="997"/>
        <v>6</v>
      </c>
      <c r="W860" s="2">
        <f t="shared" si="998"/>
        <v>6</v>
      </c>
      <c r="X860" s="2">
        <f t="shared" si="999"/>
        <v>6</v>
      </c>
      <c r="Y860" s="2">
        <f t="shared" si="1000"/>
        <v>4</v>
      </c>
      <c r="Z860" s="2">
        <f t="shared" si="1001"/>
        <v>4</v>
      </c>
      <c r="AA860" s="2">
        <f t="shared" si="1002"/>
        <v>2</v>
      </c>
      <c r="AB860" s="2">
        <f t="shared" si="1003"/>
        <v>4</v>
      </c>
      <c r="AC860" s="2">
        <f t="shared" si="1004"/>
        <v>3</v>
      </c>
      <c r="AD860" s="3">
        <f t="shared" si="1057"/>
        <v>2</v>
      </c>
      <c r="AE860" s="2">
        <f t="shared" si="1005"/>
        <v>6</v>
      </c>
      <c r="AF860" s="2">
        <f t="shared" si="1006"/>
        <v>9</v>
      </c>
      <c r="AG860" s="2">
        <f t="shared" si="1007"/>
        <v>6</v>
      </c>
      <c r="AH860" s="2">
        <f t="shared" si="1008"/>
        <v>8</v>
      </c>
      <c r="AI860" s="2">
        <f t="shared" si="1009"/>
        <v>9</v>
      </c>
      <c r="AJ860" s="2">
        <f t="shared" si="1010"/>
        <v>8</v>
      </c>
      <c r="AK860" s="2">
        <f t="shared" si="1011"/>
        <v>8</v>
      </c>
      <c r="AL860" s="2">
        <f t="shared" si="1012"/>
        <v>6</v>
      </c>
      <c r="AM860" s="2">
        <f t="shared" si="1013"/>
        <v>7</v>
      </c>
      <c r="AN860" s="2">
        <f t="shared" si="1014"/>
        <v>8</v>
      </c>
      <c r="AO860" s="2">
        <f t="shared" si="1015"/>
        <v>8</v>
      </c>
      <c r="AP860" s="2">
        <f t="shared" si="1016"/>
        <v>8</v>
      </c>
      <c r="AQ860" s="2">
        <f t="shared" si="1017"/>
        <v>6</v>
      </c>
      <c r="AR860" s="2">
        <f t="shared" si="1018"/>
        <v>5</v>
      </c>
      <c r="AS860" s="2">
        <f t="shared" si="1019"/>
        <v>4</v>
      </c>
      <c r="AT860" s="2">
        <f t="shared" si="1020"/>
        <v>6</v>
      </c>
      <c r="AU860" s="2">
        <f t="shared" si="1021"/>
        <v>5</v>
      </c>
      <c r="AV860" s="3">
        <f t="shared" si="1058"/>
        <v>2</v>
      </c>
      <c r="AW860">
        <f t="shared" si="1059"/>
        <v>2</v>
      </c>
      <c r="AX860" s="2">
        <f t="shared" si="1022"/>
        <v>2</v>
      </c>
      <c r="AY860" s="2">
        <f t="shared" si="1023"/>
        <v>4</v>
      </c>
      <c r="AZ860" s="2">
        <f t="shared" si="1024"/>
        <v>2</v>
      </c>
      <c r="BA860" s="2">
        <f t="shared" si="1025"/>
        <v>3</v>
      </c>
      <c r="BB860" s="2">
        <f t="shared" si="1026"/>
        <v>3</v>
      </c>
      <c r="BC860" s="2">
        <f t="shared" si="1027"/>
        <v>2</v>
      </c>
      <c r="BD860" s="2">
        <f t="shared" si="1028"/>
        <v>3</v>
      </c>
      <c r="BE860" s="2">
        <f t="shared" si="1029"/>
        <v>2</v>
      </c>
      <c r="BF860" s="2">
        <f t="shared" si="1030"/>
        <v>2</v>
      </c>
      <c r="BG860" s="2">
        <f t="shared" si="1031"/>
        <v>2</v>
      </c>
      <c r="BH860" s="2">
        <f t="shared" si="1032"/>
        <v>7</v>
      </c>
      <c r="BI860" s="2">
        <f t="shared" si="1033"/>
        <v>5</v>
      </c>
      <c r="BJ860" s="2">
        <f t="shared" si="1034"/>
        <v>4</v>
      </c>
      <c r="BK860" s="2">
        <f t="shared" si="1035"/>
        <v>2</v>
      </c>
      <c r="BL860" s="2">
        <f t="shared" si="1036"/>
        <v>2</v>
      </c>
      <c r="BM860" s="2">
        <f t="shared" si="1037"/>
        <v>4</v>
      </c>
      <c r="BN860" s="2">
        <f t="shared" si="1038"/>
        <v>4</v>
      </c>
      <c r="BO860" s="3">
        <f t="shared" si="1060"/>
        <v>11</v>
      </c>
      <c r="BP860">
        <f t="shared" si="1061"/>
        <v>1</v>
      </c>
      <c r="BR860">
        <v>12</v>
      </c>
      <c r="BS860">
        <f t="shared" si="1039"/>
        <v>1</v>
      </c>
      <c r="BU860" s="1">
        <f t="shared" si="1040"/>
        <v>175.01680464849468</v>
      </c>
      <c r="BV860" s="1">
        <f t="shared" si="1041"/>
        <v>37.583437999068039</v>
      </c>
      <c r="BW860" s="1">
        <f t="shared" si="1042"/>
        <v>37.569895093901344</v>
      </c>
      <c r="BX860" s="1">
        <f t="shared" si="1043"/>
        <v>25.229705461567391</v>
      </c>
      <c r="BY860" s="1">
        <f t="shared" si="1044"/>
        <v>12.922711679600114</v>
      </c>
      <c r="BZ860" s="1">
        <f t="shared" si="1045"/>
        <v>13.029565617275226</v>
      </c>
      <c r="CA860" s="1">
        <f t="shared" si="1046"/>
        <v>17.650005300725141</v>
      </c>
      <c r="CB860" s="1">
        <f t="shared" si="1047"/>
        <v>25.342416658348295</v>
      </c>
      <c r="CC860" s="1">
        <f t="shared" si="1048"/>
        <v>6.6650821196052519</v>
      </c>
      <c r="CD860" s="1">
        <f t="shared" si="1049"/>
        <v>400.0168149632695</v>
      </c>
      <c r="CE860" s="1">
        <f t="shared" si="1050"/>
        <v>2.016024943829696</v>
      </c>
      <c r="CF860" s="1">
        <f t="shared" si="1051"/>
        <v>3.2332508611031585</v>
      </c>
      <c r="CG860" s="1">
        <f t="shared" si="1052"/>
        <v>4.0286598614851865</v>
      </c>
      <c r="CH860" s="1">
        <f t="shared" si="1053"/>
        <v>4.7579789025744486</v>
      </c>
      <c r="CI860" s="1">
        <f t="shared" si="1054"/>
        <v>4.7655222082002098</v>
      </c>
      <c r="CJ860" s="1">
        <f t="shared" si="1055"/>
        <v>4.7755673493104212</v>
      </c>
      <c r="CK860" s="1">
        <f t="shared" si="1056"/>
        <v>4.7789501360031412</v>
      </c>
      <c r="CL860" s="5">
        <f t="shared" si="1062"/>
        <v>11</v>
      </c>
      <c r="CN860" s="9">
        <f t="shared" si="1063"/>
        <v>2.016024943829696</v>
      </c>
    </row>
    <row r="861" spans="1:92" x14ac:dyDescent="0.2">
      <c r="A861" s="4">
        <v>859</v>
      </c>
      <c r="B861" s="1">
        <v>0.62685316469934205</v>
      </c>
      <c r="C861" s="1">
        <v>7.26</v>
      </c>
      <c r="D861" s="1">
        <v>0</v>
      </c>
      <c r="E861" s="1">
        <v>3</v>
      </c>
      <c r="F861" s="1">
        <v>97</v>
      </c>
      <c r="G861" s="1">
        <v>5.8079099545172497</v>
      </c>
      <c r="H861" s="1">
        <v>6</v>
      </c>
      <c r="I861">
        <v>1500</v>
      </c>
      <c r="J861">
        <v>185</v>
      </c>
      <c r="K861">
        <v>12.5</v>
      </c>
      <c r="L861" s="1"/>
      <c r="M861" s="2">
        <f t="shared" si="988"/>
        <v>3</v>
      </c>
      <c r="N861" s="2">
        <f t="shared" si="989"/>
        <v>5</v>
      </c>
      <c r="O861" s="2">
        <f t="shared" si="990"/>
        <v>5</v>
      </c>
      <c r="P861" s="2">
        <f t="shared" si="991"/>
        <v>4</v>
      </c>
      <c r="Q861" s="2">
        <f t="shared" si="992"/>
        <v>6</v>
      </c>
      <c r="R861" s="2">
        <f t="shared" si="993"/>
        <v>7</v>
      </c>
      <c r="S861" s="2">
        <f t="shared" si="994"/>
        <v>5</v>
      </c>
      <c r="T861" s="2">
        <f t="shared" si="995"/>
        <v>4</v>
      </c>
      <c r="U861" s="2">
        <f t="shared" si="996"/>
        <v>7</v>
      </c>
      <c r="V861" s="2">
        <f t="shared" si="997"/>
        <v>7</v>
      </c>
      <c r="W861" s="2">
        <f t="shared" si="998"/>
        <v>6</v>
      </c>
      <c r="X861" s="2">
        <f t="shared" si="999"/>
        <v>7</v>
      </c>
      <c r="Y861" s="2">
        <f t="shared" si="1000"/>
        <v>4</v>
      </c>
      <c r="Z861" s="2">
        <f t="shared" si="1001"/>
        <v>4</v>
      </c>
      <c r="AA861" s="2">
        <f t="shared" si="1002"/>
        <v>2</v>
      </c>
      <c r="AB861" s="2">
        <f t="shared" si="1003"/>
        <v>4</v>
      </c>
      <c r="AC861" s="2">
        <f t="shared" si="1004"/>
        <v>3</v>
      </c>
      <c r="AD861" s="3">
        <f t="shared" si="1057"/>
        <v>6</v>
      </c>
      <c r="AE861" s="2">
        <f t="shared" si="1005"/>
        <v>6</v>
      </c>
      <c r="AF861" s="2">
        <f t="shared" si="1006"/>
        <v>8</v>
      </c>
      <c r="AG861" s="2">
        <f t="shared" si="1007"/>
        <v>8</v>
      </c>
      <c r="AH861" s="2">
        <f t="shared" si="1008"/>
        <v>7</v>
      </c>
      <c r="AI861" s="2">
        <f t="shared" si="1009"/>
        <v>9</v>
      </c>
      <c r="AJ861" s="2">
        <f t="shared" si="1010"/>
        <v>10</v>
      </c>
      <c r="AK861" s="2">
        <f t="shared" si="1011"/>
        <v>8</v>
      </c>
      <c r="AL861" s="2">
        <f t="shared" si="1012"/>
        <v>7</v>
      </c>
      <c r="AM861" s="2">
        <f t="shared" si="1013"/>
        <v>9</v>
      </c>
      <c r="AN861" s="2">
        <f t="shared" si="1014"/>
        <v>9</v>
      </c>
      <c r="AO861" s="2">
        <f t="shared" si="1015"/>
        <v>8</v>
      </c>
      <c r="AP861" s="2">
        <f t="shared" si="1016"/>
        <v>9</v>
      </c>
      <c r="AQ861" s="2">
        <f t="shared" si="1017"/>
        <v>6</v>
      </c>
      <c r="AR861" s="2">
        <f t="shared" si="1018"/>
        <v>5</v>
      </c>
      <c r="AS861" s="2">
        <f t="shared" si="1019"/>
        <v>4</v>
      </c>
      <c r="AT861" s="2">
        <f t="shared" si="1020"/>
        <v>6</v>
      </c>
      <c r="AU861" s="2">
        <f t="shared" si="1021"/>
        <v>5</v>
      </c>
      <c r="AV861" s="3">
        <f t="shared" si="1058"/>
        <v>6</v>
      </c>
      <c r="AW861">
        <f t="shared" si="1059"/>
        <v>1</v>
      </c>
      <c r="AX861" s="2">
        <f t="shared" si="1022"/>
        <v>2</v>
      </c>
      <c r="AY861" s="2">
        <f t="shared" si="1023"/>
        <v>3</v>
      </c>
      <c r="AZ861" s="2">
        <f t="shared" si="1024"/>
        <v>4</v>
      </c>
      <c r="BA861" s="2">
        <f t="shared" si="1025"/>
        <v>3</v>
      </c>
      <c r="BB861" s="2">
        <f t="shared" si="1026"/>
        <v>4</v>
      </c>
      <c r="BC861" s="2">
        <f t="shared" si="1027"/>
        <v>5</v>
      </c>
      <c r="BD861" s="2">
        <f t="shared" si="1028"/>
        <v>3</v>
      </c>
      <c r="BE861" s="2">
        <f t="shared" si="1029"/>
        <v>4</v>
      </c>
      <c r="BF861" s="2">
        <f t="shared" si="1030"/>
        <v>4</v>
      </c>
      <c r="BG861" s="2">
        <f t="shared" si="1031"/>
        <v>4</v>
      </c>
      <c r="BH861" s="2">
        <f t="shared" si="1032"/>
        <v>6</v>
      </c>
      <c r="BI861" s="2">
        <f t="shared" si="1033"/>
        <v>7</v>
      </c>
      <c r="BJ861" s="2">
        <f t="shared" si="1034"/>
        <v>4</v>
      </c>
      <c r="BK861" s="2">
        <f t="shared" si="1035"/>
        <v>2</v>
      </c>
      <c r="BL861" s="2">
        <f t="shared" si="1036"/>
        <v>2</v>
      </c>
      <c r="BM861" s="2">
        <f t="shared" si="1037"/>
        <v>4</v>
      </c>
      <c r="BN861" s="2">
        <f t="shared" si="1038"/>
        <v>4</v>
      </c>
      <c r="BO861" s="3">
        <f t="shared" si="1060"/>
        <v>12</v>
      </c>
      <c r="BP861">
        <f t="shared" si="1061"/>
        <v>1</v>
      </c>
      <c r="BR861">
        <v>3</v>
      </c>
      <c r="BS861">
        <f t="shared" si="1039"/>
        <v>1</v>
      </c>
      <c r="BU861" s="1">
        <f t="shared" si="1040"/>
        <v>175.04150724701259</v>
      </c>
      <c r="BV861" s="1">
        <f t="shared" si="1041"/>
        <v>37.601172825423816</v>
      </c>
      <c r="BW861" s="1">
        <f t="shared" si="1042"/>
        <v>37.548433083222562</v>
      </c>
      <c r="BX861" s="1">
        <f t="shared" si="1043"/>
        <v>25.348234394115227</v>
      </c>
      <c r="BY861" s="1">
        <f t="shared" si="1044"/>
        <v>12.80360589646865</v>
      </c>
      <c r="BZ861" s="1">
        <f t="shared" si="1045"/>
        <v>12.646713449904359</v>
      </c>
      <c r="CA861" s="1">
        <f t="shared" si="1046"/>
        <v>17.616862914870225</v>
      </c>
      <c r="CB861" s="1">
        <f t="shared" si="1047"/>
        <v>25.076535640718173</v>
      </c>
      <c r="CC861" s="1">
        <f t="shared" si="1048"/>
        <v>5.3931342370002522</v>
      </c>
      <c r="CD861" s="1">
        <f t="shared" si="1049"/>
        <v>400.00537398373802</v>
      </c>
      <c r="CE861" s="1">
        <f t="shared" si="1050"/>
        <v>2.7266582116815523</v>
      </c>
      <c r="CF861" s="1">
        <f t="shared" si="1051"/>
        <v>2.0315310123320582</v>
      </c>
      <c r="CG861" s="1">
        <f t="shared" si="1052"/>
        <v>2.1622790391926485</v>
      </c>
      <c r="CH861" s="1">
        <f t="shared" si="1053"/>
        <v>2.2826738536070139</v>
      </c>
      <c r="CI861" s="1">
        <f t="shared" si="1054"/>
        <v>2.2921308192917076</v>
      </c>
      <c r="CJ861" s="1">
        <f t="shared" si="1055"/>
        <v>2.3121403074602993</v>
      </c>
      <c r="CK861" s="1">
        <f t="shared" si="1056"/>
        <v>2.3263125083627938</v>
      </c>
      <c r="CL861" s="5">
        <f t="shared" si="1062"/>
        <v>12</v>
      </c>
      <c r="CN861" s="9">
        <f t="shared" si="1063"/>
        <v>2.0315310123320582</v>
      </c>
    </row>
    <row r="862" spans="1:92" x14ac:dyDescent="0.2">
      <c r="A862" s="4">
        <v>860</v>
      </c>
      <c r="B862" s="1">
        <v>0.57436200490282696</v>
      </c>
      <c r="C862" s="1">
        <v>9.3770000000000007</v>
      </c>
      <c r="D862" s="1">
        <v>16</v>
      </c>
      <c r="E862" s="1">
        <v>39</v>
      </c>
      <c r="F862" s="1">
        <v>45</v>
      </c>
      <c r="G862" s="1">
        <v>6.5637134096627099</v>
      </c>
      <c r="H862" s="1">
        <v>6</v>
      </c>
      <c r="I862">
        <v>1500</v>
      </c>
      <c r="J862">
        <v>185</v>
      </c>
      <c r="K862">
        <v>12.5</v>
      </c>
      <c r="L862" s="1"/>
      <c r="M862" s="2">
        <f t="shared" si="988"/>
        <v>3</v>
      </c>
      <c r="N862" s="2">
        <f t="shared" si="989"/>
        <v>6</v>
      </c>
      <c r="O862" s="2">
        <f t="shared" si="990"/>
        <v>6</v>
      </c>
      <c r="P862" s="2">
        <f t="shared" si="991"/>
        <v>5</v>
      </c>
      <c r="Q862" s="2">
        <f t="shared" si="992"/>
        <v>7</v>
      </c>
      <c r="R862" s="2">
        <f t="shared" si="993"/>
        <v>9</v>
      </c>
      <c r="S862" s="2">
        <f t="shared" si="994"/>
        <v>4</v>
      </c>
      <c r="T862" s="2">
        <f t="shared" si="995"/>
        <v>4</v>
      </c>
      <c r="U862" s="2">
        <f t="shared" si="996"/>
        <v>7</v>
      </c>
      <c r="V862" s="2">
        <f t="shared" si="997"/>
        <v>9</v>
      </c>
      <c r="W862" s="2">
        <f t="shared" si="998"/>
        <v>3</v>
      </c>
      <c r="X862" s="2">
        <f t="shared" si="999"/>
        <v>4</v>
      </c>
      <c r="Y862" s="2">
        <f t="shared" si="1000"/>
        <v>1</v>
      </c>
      <c r="Z862" s="2">
        <f t="shared" si="1001"/>
        <v>1</v>
      </c>
      <c r="AA862" s="2">
        <f t="shared" si="1002"/>
        <v>1</v>
      </c>
      <c r="AB862" s="2">
        <f t="shared" si="1003"/>
        <v>1</v>
      </c>
      <c r="AC862" s="2">
        <f t="shared" si="1004"/>
        <v>0</v>
      </c>
      <c r="AD862" s="3">
        <f t="shared" si="1057"/>
        <v>6</v>
      </c>
      <c r="AE862" s="2">
        <f t="shared" si="1005"/>
        <v>6</v>
      </c>
      <c r="AF862" s="2">
        <f t="shared" si="1006"/>
        <v>9</v>
      </c>
      <c r="AG862" s="2">
        <f t="shared" si="1007"/>
        <v>9</v>
      </c>
      <c r="AH862" s="2">
        <f t="shared" si="1008"/>
        <v>8</v>
      </c>
      <c r="AI862" s="2">
        <f t="shared" si="1009"/>
        <v>10</v>
      </c>
      <c r="AJ862" s="2">
        <f t="shared" si="1010"/>
        <v>12</v>
      </c>
      <c r="AK862" s="2">
        <f t="shared" si="1011"/>
        <v>7</v>
      </c>
      <c r="AL862" s="2">
        <f t="shared" si="1012"/>
        <v>7</v>
      </c>
      <c r="AM862" s="2">
        <f t="shared" si="1013"/>
        <v>9</v>
      </c>
      <c r="AN862" s="2">
        <f t="shared" si="1014"/>
        <v>11</v>
      </c>
      <c r="AO862" s="2">
        <f t="shared" si="1015"/>
        <v>5</v>
      </c>
      <c r="AP862" s="2">
        <f t="shared" si="1016"/>
        <v>6</v>
      </c>
      <c r="AQ862" s="2">
        <f t="shared" si="1017"/>
        <v>3</v>
      </c>
      <c r="AR862" s="2">
        <f t="shared" si="1018"/>
        <v>2</v>
      </c>
      <c r="AS862" s="2">
        <f t="shared" si="1019"/>
        <v>3</v>
      </c>
      <c r="AT862" s="2">
        <f t="shared" si="1020"/>
        <v>3</v>
      </c>
      <c r="AU862" s="2">
        <f t="shared" si="1021"/>
        <v>2</v>
      </c>
      <c r="AV862" s="3">
        <f t="shared" si="1058"/>
        <v>6</v>
      </c>
      <c r="AW862">
        <f t="shared" si="1059"/>
        <v>1</v>
      </c>
      <c r="AX862" s="2">
        <f t="shared" si="1022"/>
        <v>2</v>
      </c>
      <c r="AY862" s="2">
        <f t="shared" si="1023"/>
        <v>5</v>
      </c>
      <c r="AZ862" s="2">
        <f t="shared" si="1024"/>
        <v>6</v>
      </c>
      <c r="BA862" s="2">
        <f t="shared" si="1025"/>
        <v>4</v>
      </c>
      <c r="BB862" s="2">
        <f t="shared" si="1026"/>
        <v>5</v>
      </c>
      <c r="BC862" s="2">
        <f t="shared" si="1027"/>
        <v>6</v>
      </c>
      <c r="BD862" s="2">
        <f t="shared" si="1028"/>
        <v>2</v>
      </c>
      <c r="BE862" s="2">
        <f t="shared" si="1029"/>
        <v>4</v>
      </c>
      <c r="BF862" s="2">
        <f t="shared" si="1030"/>
        <v>4</v>
      </c>
      <c r="BG862" s="2">
        <f t="shared" si="1031"/>
        <v>5</v>
      </c>
      <c r="BH862" s="2">
        <f t="shared" si="1032"/>
        <v>3</v>
      </c>
      <c r="BI862" s="2">
        <f t="shared" si="1033"/>
        <v>4</v>
      </c>
      <c r="BJ862" s="2">
        <f t="shared" si="1034"/>
        <v>1</v>
      </c>
      <c r="BK862" s="2">
        <f t="shared" si="1035"/>
        <v>1</v>
      </c>
      <c r="BL862" s="2">
        <f t="shared" si="1036"/>
        <v>1</v>
      </c>
      <c r="BM862" s="2">
        <f t="shared" si="1037"/>
        <v>1</v>
      </c>
      <c r="BN862" s="2">
        <f t="shared" si="1038"/>
        <v>1</v>
      </c>
      <c r="BO862" s="3">
        <f t="shared" si="1060"/>
        <v>3</v>
      </c>
      <c r="BP862">
        <f t="shared" si="1061"/>
        <v>2</v>
      </c>
      <c r="BR862">
        <v>2</v>
      </c>
      <c r="BS862">
        <f t="shared" si="1039"/>
        <v>2</v>
      </c>
      <c r="BU862" s="1">
        <f t="shared" si="1040"/>
        <v>13.482093007032855</v>
      </c>
      <c r="BV862" s="1">
        <f t="shared" si="1041"/>
        <v>3.3939063240945888</v>
      </c>
      <c r="BW862" s="1">
        <f t="shared" si="1042"/>
        <v>2.9619223582925622</v>
      </c>
      <c r="BX862" s="1">
        <f t="shared" si="1043"/>
        <v>3.9960864718652962</v>
      </c>
      <c r="BY862" s="1">
        <f t="shared" si="1044"/>
        <v>2.7634243179299167</v>
      </c>
      <c r="BZ862" s="1">
        <f t="shared" si="1045"/>
        <v>2.2169332902440622</v>
      </c>
      <c r="CA862" s="1">
        <f t="shared" si="1046"/>
        <v>2.3073679857637339</v>
      </c>
      <c r="CB862" s="1">
        <f t="shared" si="1047"/>
        <v>2.4773083911658125</v>
      </c>
      <c r="CC862" s="1">
        <f t="shared" si="1048"/>
        <v>2.3662825885354399</v>
      </c>
      <c r="CD862" s="1">
        <f t="shared" si="1049"/>
        <v>31.084740587160073</v>
      </c>
      <c r="CE862" s="1">
        <f t="shared" si="1050"/>
        <v>2.897293167453447</v>
      </c>
      <c r="CF862" s="1">
        <f t="shared" si="1051"/>
        <v>2.45152223351382</v>
      </c>
      <c r="CG862" s="1">
        <f t="shared" si="1052"/>
        <v>2.6123888189252735</v>
      </c>
      <c r="CH862" s="1">
        <f t="shared" si="1053"/>
        <v>2.7195325643740844</v>
      </c>
      <c r="CI862" s="1">
        <f t="shared" si="1054"/>
        <v>2.8107537735708621</v>
      </c>
      <c r="CJ862" s="1">
        <f t="shared" si="1055"/>
        <v>2.8272638719294902</v>
      </c>
      <c r="CK862" s="1">
        <f t="shared" si="1056"/>
        <v>2.8380102312407627</v>
      </c>
      <c r="CL862" s="5">
        <f t="shared" si="1062"/>
        <v>6</v>
      </c>
      <c r="CN862" s="9">
        <f t="shared" si="1063"/>
        <v>2.2169332902440622</v>
      </c>
    </row>
    <row r="863" spans="1:92" x14ac:dyDescent="0.2">
      <c r="A863" s="4">
        <v>861</v>
      </c>
      <c r="B863" s="1">
        <v>0.54443153524071997</v>
      </c>
      <c r="C863" s="1">
        <v>2.2759999999999998</v>
      </c>
      <c r="D863" s="1">
        <v>0</v>
      </c>
      <c r="E863" s="1">
        <v>38</v>
      </c>
      <c r="F863" s="1">
        <v>62</v>
      </c>
      <c r="G863" s="1">
        <v>12.0555798015763</v>
      </c>
      <c r="H863" s="1">
        <v>7</v>
      </c>
      <c r="I863">
        <v>1500</v>
      </c>
      <c r="J863">
        <v>185</v>
      </c>
      <c r="K863">
        <v>12.5</v>
      </c>
      <c r="L863" s="1"/>
      <c r="M863" s="2">
        <f t="shared" si="988"/>
        <v>3</v>
      </c>
      <c r="N863" s="2">
        <f t="shared" si="989"/>
        <v>7</v>
      </c>
      <c r="O863" s="2">
        <f t="shared" si="990"/>
        <v>4</v>
      </c>
      <c r="P863" s="2">
        <f t="shared" si="991"/>
        <v>6</v>
      </c>
      <c r="Q863" s="2">
        <f t="shared" si="992"/>
        <v>7</v>
      </c>
      <c r="R863" s="2">
        <f t="shared" si="993"/>
        <v>6</v>
      </c>
      <c r="S863" s="2">
        <f t="shared" si="994"/>
        <v>4</v>
      </c>
      <c r="T863" s="2">
        <f t="shared" si="995"/>
        <v>3</v>
      </c>
      <c r="U863" s="2">
        <f t="shared" si="996"/>
        <v>5</v>
      </c>
      <c r="V863" s="2">
        <f t="shared" si="997"/>
        <v>7</v>
      </c>
      <c r="W863" s="2">
        <f t="shared" si="998"/>
        <v>4</v>
      </c>
      <c r="X863" s="2">
        <f t="shared" si="999"/>
        <v>4</v>
      </c>
      <c r="Y863" s="2">
        <f t="shared" si="1000"/>
        <v>2</v>
      </c>
      <c r="Z863" s="2">
        <f t="shared" si="1001"/>
        <v>2</v>
      </c>
      <c r="AA863" s="2">
        <f t="shared" si="1002"/>
        <v>2</v>
      </c>
      <c r="AB863" s="2">
        <f t="shared" si="1003"/>
        <v>2</v>
      </c>
      <c r="AC863" s="2">
        <f t="shared" si="1004"/>
        <v>1</v>
      </c>
      <c r="AD863" s="3">
        <f t="shared" si="1057"/>
        <v>2</v>
      </c>
      <c r="AE863" s="2">
        <f t="shared" si="1005"/>
        <v>6</v>
      </c>
      <c r="AF863" s="2">
        <f t="shared" si="1006"/>
        <v>10</v>
      </c>
      <c r="AG863" s="2">
        <f t="shared" si="1007"/>
        <v>7</v>
      </c>
      <c r="AH863" s="2">
        <f t="shared" si="1008"/>
        <v>9</v>
      </c>
      <c r="AI863" s="2">
        <f t="shared" si="1009"/>
        <v>10</v>
      </c>
      <c r="AJ863" s="2">
        <f t="shared" si="1010"/>
        <v>9</v>
      </c>
      <c r="AK863" s="2">
        <f t="shared" si="1011"/>
        <v>7</v>
      </c>
      <c r="AL863" s="2">
        <f t="shared" si="1012"/>
        <v>6</v>
      </c>
      <c r="AM863" s="2">
        <f t="shared" si="1013"/>
        <v>7</v>
      </c>
      <c r="AN863" s="2">
        <f t="shared" si="1014"/>
        <v>9</v>
      </c>
      <c r="AO863" s="2">
        <f t="shared" si="1015"/>
        <v>6</v>
      </c>
      <c r="AP863" s="2">
        <f t="shared" si="1016"/>
        <v>6</v>
      </c>
      <c r="AQ863" s="2">
        <f t="shared" si="1017"/>
        <v>4</v>
      </c>
      <c r="AR863" s="2">
        <f t="shared" si="1018"/>
        <v>3</v>
      </c>
      <c r="AS863" s="2">
        <f t="shared" si="1019"/>
        <v>4</v>
      </c>
      <c r="AT863" s="2">
        <f t="shared" si="1020"/>
        <v>4</v>
      </c>
      <c r="AU863" s="2">
        <f t="shared" si="1021"/>
        <v>3</v>
      </c>
      <c r="AV863" s="3">
        <f t="shared" si="1058"/>
        <v>2</v>
      </c>
      <c r="AW863">
        <f t="shared" si="1059"/>
        <v>2</v>
      </c>
      <c r="AX863" s="2">
        <f t="shared" si="1022"/>
        <v>2</v>
      </c>
      <c r="AY863" s="2">
        <f t="shared" si="1023"/>
        <v>6</v>
      </c>
      <c r="AZ863" s="2">
        <f t="shared" si="1024"/>
        <v>4</v>
      </c>
      <c r="BA863" s="2">
        <f t="shared" si="1025"/>
        <v>5</v>
      </c>
      <c r="BB863" s="2">
        <f t="shared" si="1026"/>
        <v>5</v>
      </c>
      <c r="BC863" s="2">
        <f t="shared" si="1027"/>
        <v>3</v>
      </c>
      <c r="BD863" s="2">
        <f t="shared" si="1028"/>
        <v>2</v>
      </c>
      <c r="BE863" s="2">
        <f t="shared" si="1029"/>
        <v>2</v>
      </c>
      <c r="BF863" s="2">
        <f t="shared" si="1030"/>
        <v>2</v>
      </c>
      <c r="BG863" s="2">
        <f t="shared" si="1031"/>
        <v>3</v>
      </c>
      <c r="BH863" s="2">
        <f t="shared" si="1032"/>
        <v>4</v>
      </c>
      <c r="BI863" s="2">
        <f t="shared" si="1033"/>
        <v>4</v>
      </c>
      <c r="BJ863" s="2">
        <f t="shared" si="1034"/>
        <v>2</v>
      </c>
      <c r="BK863" s="2">
        <f t="shared" si="1035"/>
        <v>2</v>
      </c>
      <c r="BL863" s="2">
        <f t="shared" si="1036"/>
        <v>2</v>
      </c>
      <c r="BM863" s="2">
        <f t="shared" si="1037"/>
        <v>2</v>
      </c>
      <c r="BN863" s="2">
        <f t="shared" si="1038"/>
        <v>2</v>
      </c>
      <c r="BO863" s="3">
        <f t="shared" si="1060"/>
        <v>2</v>
      </c>
      <c r="BP863">
        <f t="shared" si="1061"/>
        <v>1</v>
      </c>
      <c r="BR863">
        <v>3</v>
      </c>
      <c r="BS863">
        <f t="shared" si="1039"/>
        <v>1</v>
      </c>
      <c r="BU863" s="1">
        <f t="shared" si="1040"/>
        <v>175.01248584462738</v>
      </c>
      <c r="BV863" s="1">
        <f t="shared" si="1041"/>
        <v>37.545632367958675</v>
      </c>
      <c r="BW863" s="1">
        <f t="shared" si="1042"/>
        <v>37.547091837314134</v>
      </c>
      <c r="BX863" s="1">
        <f t="shared" si="1043"/>
        <v>25.098683238174068</v>
      </c>
      <c r="BY863" s="1">
        <f t="shared" si="1044"/>
        <v>12.653636803124998</v>
      </c>
      <c r="BZ863" s="1">
        <f t="shared" si="1045"/>
        <v>12.657326966367203</v>
      </c>
      <c r="CA863" s="1">
        <f t="shared" si="1046"/>
        <v>17.613268352725132</v>
      </c>
      <c r="CB863" s="1">
        <f t="shared" si="1047"/>
        <v>25.088085989221678</v>
      </c>
      <c r="CC863" s="1">
        <f t="shared" si="1048"/>
        <v>5.4324665473896738</v>
      </c>
      <c r="CD863" s="1">
        <f t="shared" si="1049"/>
        <v>400.00491185722831</v>
      </c>
      <c r="CE863" s="1">
        <f t="shared" si="1050"/>
        <v>1.8805855350225817</v>
      </c>
      <c r="CF863" s="1">
        <f t="shared" si="1051"/>
        <v>1.9302578811762963</v>
      </c>
      <c r="CG863" s="1">
        <f t="shared" si="1052"/>
        <v>2.1796167855120872</v>
      </c>
      <c r="CH863" s="1">
        <f t="shared" si="1053"/>
        <v>2.3768665737870789</v>
      </c>
      <c r="CI863" s="1">
        <f t="shared" si="1054"/>
        <v>2.4635113553213777</v>
      </c>
      <c r="CJ863" s="1">
        <f t="shared" si="1055"/>
        <v>2.4830124334933354</v>
      </c>
      <c r="CK863" s="1">
        <f t="shared" si="1056"/>
        <v>2.488882996274719</v>
      </c>
      <c r="CL863" s="5">
        <f t="shared" si="1062"/>
        <v>11</v>
      </c>
      <c r="CN863" s="9">
        <f t="shared" si="1063"/>
        <v>1.8805855350225817</v>
      </c>
    </row>
    <row r="864" spans="1:92" x14ac:dyDescent="0.2">
      <c r="A864" s="4">
        <v>862</v>
      </c>
      <c r="B864" s="1">
        <v>0.58614681298932603</v>
      </c>
      <c r="C864" s="1">
        <v>31.655000000000001</v>
      </c>
      <c r="D864" s="1">
        <v>0</v>
      </c>
      <c r="E864" s="1">
        <v>41</v>
      </c>
      <c r="F864" s="1">
        <v>59</v>
      </c>
      <c r="G864" s="1">
        <v>6.3310355361627098</v>
      </c>
      <c r="H864" s="1">
        <v>6</v>
      </c>
      <c r="I864">
        <v>1500</v>
      </c>
      <c r="J864">
        <v>185</v>
      </c>
      <c r="K864">
        <v>12.5</v>
      </c>
      <c r="L864" s="1"/>
      <c r="M864" s="2">
        <f t="shared" si="988"/>
        <v>4</v>
      </c>
      <c r="N864" s="2">
        <f t="shared" si="989"/>
        <v>6</v>
      </c>
      <c r="O864" s="2">
        <f t="shared" si="990"/>
        <v>6</v>
      </c>
      <c r="P864" s="2">
        <f t="shared" si="991"/>
        <v>4</v>
      </c>
      <c r="Q864" s="2">
        <f t="shared" si="992"/>
        <v>7</v>
      </c>
      <c r="R864" s="2">
        <f t="shared" si="993"/>
        <v>9</v>
      </c>
      <c r="S864" s="2">
        <f t="shared" si="994"/>
        <v>4</v>
      </c>
      <c r="T864" s="2">
        <f t="shared" si="995"/>
        <v>5</v>
      </c>
      <c r="U864" s="2">
        <f t="shared" si="996"/>
        <v>6</v>
      </c>
      <c r="V864" s="2">
        <f t="shared" si="997"/>
        <v>7</v>
      </c>
      <c r="W864" s="2">
        <f t="shared" si="998"/>
        <v>4</v>
      </c>
      <c r="X864" s="2">
        <f t="shared" si="999"/>
        <v>5</v>
      </c>
      <c r="Y864" s="2">
        <f t="shared" si="1000"/>
        <v>2</v>
      </c>
      <c r="Z864" s="2">
        <f t="shared" si="1001"/>
        <v>2</v>
      </c>
      <c r="AA864" s="2">
        <f t="shared" si="1002"/>
        <v>2</v>
      </c>
      <c r="AB864" s="2">
        <f t="shared" si="1003"/>
        <v>2</v>
      </c>
      <c r="AC864" s="2">
        <f t="shared" si="1004"/>
        <v>1</v>
      </c>
      <c r="AD864" s="3">
        <f t="shared" si="1057"/>
        <v>6</v>
      </c>
      <c r="AE864" s="2">
        <f t="shared" si="1005"/>
        <v>7</v>
      </c>
      <c r="AF864" s="2">
        <f t="shared" si="1006"/>
        <v>9</v>
      </c>
      <c r="AG864" s="2">
        <f t="shared" si="1007"/>
        <v>9</v>
      </c>
      <c r="AH864" s="2">
        <f t="shared" si="1008"/>
        <v>7</v>
      </c>
      <c r="AI864" s="2">
        <f t="shared" si="1009"/>
        <v>10</v>
      </c>
      <c r="AJ864" s="2">
        <f t="shared" si="1010"/>
        <v>12</v>
      </c>
      <c r="AK864" s="2">
        <f t="shared" si="1011"/>
        <v>7</v>
      </c>
      <c r="AL864" s="2">
        <f t="shared" si="1012"/>
        <v>8</v>
      </c>
      <c r="AM864" s="2">
        <f t="shared" si="1013"/>
        <v>8</v>
      </c>
      <c r="AN864" s="2">
        <f t="shared" si="1014"/>
        <v>9</v>
      </c>
      <c r="AO864" s="2">
        <f t="shared" si="1015"/>
        <v>6</v>
      </c>
      <c r="AP864" s="2">
        <f t="shared" si="1016"/>
        <v>7</v>
      </c>
      <c r="AQ864" s="2">
        <f t="shared" si="1017"/>
        <v>4</v>
      </c>
      <c r="AR864" s="2">
        <f t="shared" si="1018"/>
        <v>3</v>
      </c>
      <c r="AS864" s="2">
        <f t="shared" si="1019"/>
        <v>4</v>
      </c>
      <c r="AT864" s="2">
        <f t="shared" si="1020"/>
        <v>4</v>
      </c>
      <c r="AU864" s="2">
        <f t="shared" si="1021"/>
        <v>3</v>
      </c>
      <c r="AV864" s="3">
        <f t="shared" si="1058"/>
        <v>6</v>
      </c>
      <c r="AW864">
        <f t="shared" si="1059"/>
        <v>1</v>
      </c>
      <c r="AX864" s="2">
        <f t="shared" si="1022"/>
        <v>3</v>
      </c>
      <c r="AY864" s="2">
        <f t="shared" si="1023"/>
        <v>5</v>
      </c>
      <c r="AZ864" s="2">
        <f t="shared" si="1024"/>
        <v>6</v>
      </c>
      <c r="BA864" s="2">
        <f t="shared" si="1025"/>
        <v>3</v>
      </c>
      <c r="BB864" s="2">
        <f t="shared" si="1026"/>
        <v>5</v>
      </c>
      <c r="BC864" s="2">
        <f t="shared" si="1027"/>
        <v>6</v>
      </c>
      <c r="BD864" s="2">
        <f t="shared" si="1028"/>
        <v>2</v>
      </c>
      <c r="BE864" s="2">
        <f t="shared" si="1029"/>
        <v>3</v>
      </c>
      <c r="BF864" s="2">
        <f t="shared" si="1030"/>
        <v>3</v>
      </c>
      <c r="BG864" s="2">
        <f t="shared" si="1031"/>
        <v>3</v>
      </c>
      <c r="BH864" s="2">
        <f t="shared" si="1032"/>
        <v>4</v>
      </c>
      <c r="BI864" s="2">
        <f t="shared" si="1033"/>
        <v>5</v>
      </c>
      <c r="BJ864" s="2">
        <f t="shared" si="1034"/>
        <v>2</v>
      </c>
      <c r="BK864" s="2">
        <f t="shared" si="1035"/>
        <v>2</v>
      </c>
      <c r="BL864" s="2">
        <f t="shared" si="1036"/>
        <v>2</v>
      </c>
      <c r="BM864" s="2">
        <f t="shared" si="1037"/>
        <v>2</v>
      </c>
      <c r="BN864" s="2">
        <f t="shared" si="1038"/>
        <v>2</v>
      </c>
      <c r="BO864" s="3">
        <f t="shared" si="1060"/>
        <v>3</v>
      </c>
      <c r="BP864">
        <f t="shared" si="1061"/>
        <v>2</v>
      </c>
      <c r="BR864">
        <v>5</v>
      </c>
      <c r="BS864">
        <f t="shared" si="1039"/>
        <v>3</v>
      </c>
      <c r="BU864" s="1">
        <f t="shared" si="1040"/>
        <v>175.0368673573316</v>
      </c>
      <c r="BV864" s="1">
        <f t="shared" si="1041"/>
        <v>37.594789414699108</v>
      </c>
      <c r="BW864" s="1">
        <f t="shared" si="1042"/>
        <v>37.553402671060503</v>
      </c>
      <c r="BX864" s="1">
        <f t="shared" si="1043"/>
        <v>25.30127852967545</v>
      </c>
      <c r="BY864" s="1">
        <f t="shared" si="1044"/>
        <v>12.780234662145615</v>
      </c>
      <c r="BZ864" s="1">
        <f t="shared" si="1045"/>
        <v>12.659727901325287</v>
      </c>
      <c r="CA864" s="1">
        <f t="shared" si="1046"/>
        <v>17.626710030369242</v>
      </c>
      <c r="CB864" s="1">
        <f t="shared" si="1047"/>
        <v>25.083682919621488</v>
      </c>
      <c r="CC864" s="1">
        <f t="shared" si="1048"/>
        <v>5.4090039900606293</v>
      </c>
      <c r="CD864" s="1">
        <f t="shared" si="1049"/>
        <v>400.00549397924948</v>
      </c>
      <c r="CE864" s="1">
        <f t="shared" si="1050"/>
        <v>2.6394406235126935</v>
      </c>
      <c r="CF864" s="1">
        <f t="shared" si="1051"/>
        <v>2.033000825872358</v>
      </c>
      <c r="CG864" s="1">
        <f t="shared" si="1052"/>
        <v>2.2135621274762425</v>
      </c>
      <c r="CH864" s="1">
        <f t="shared" si="1053"/>
        <v>2.3177526775327078</v>
      </c>
      <c r="CI864" s="1">
        <f t="shared" si="1054"/>
        <v>2.4235116576586022</v>
      </c>
      <c r="CJ864" s="1">
        <f t="shared" si="1055"/>
        <v>2.4425852678947098</v>
      </c>
      <c r="CK864" s="1">
        <f t="shared" si="1056"/>
        <v>2.4552956093404745</v>
      </c>
      <c r="CL864" s="5">
        <f t="shared" si="1062"/>
        <v>12</v>
      </c>
      <c r="CN864" s="9">
        <f t="shared" si="1063"/>
        <v>2.033000825872358</v>
      </c>
    </row>
    <row r="865" spans="1:92" x14ac:dyDescent="0.2">
      <c r="A865" s="4">
        <v>863</v>
      </c>
      <c r="B865" s="1">
        <v>0.59614010108777105</v>
      </c>
      <c r="C865" s="1">
        <v>0.53900000000000003</v>
      </c>
      <c r="D865" s="1">
        <v>0</v>
      </c>
      <c r="E865" s="1">
        <v>63</v>
      </c>
      <c r="F865" s="1">
        <v>37</v>
      </c>
      <c r="G865" s="1">
        <v>6.8543196411932801</v>
      </c>
      <c r="H865" s="1">
        <v>6</v>
      </c>
      <c r="I865">
        <v>1500</v>
      </c>
      <c r="J865">
        <v>185</v>
      </c>
      <c r="K865">
        <v>12.5</v>
      </c>
      <c r="L865" s="1"/>
      <c r="M865" s="2">
        <f t="shared" si="988"/>
        <v>2</v>
      </c>
      <c r="N865" s="2">
        <f t="shared" si="989"/>
        <v>6</v>
      </c>
      <c r="O865" s="2">
        <f t="shared" si="990"/>
        <v>5</v>
      </c>
      <c r="P865" s="2">
        <f t="shared" si="991"/>
        <v>5</v>
      </c>
      <c r="Q865" s="2">
        <f t="shared" si="992"/>
        <v>7</v>
      </c>
      <c r="R865" s="2">
        <f t="shared" si="993"/>
        <v>8</v>
      </c>
      <c r="S865" s="2">
        <f t="shared" si="994"/>
        <v>4</v>
      </c>
      <c r="T865" s="2">
        <f t="shared" si="995"/>
        <v>4</v>
      </c>
      <c r="U865" s="2">
        <f t="shared" si="996"/>
        <v>6</v>
      </c>
      <c r="V865" s="2">
        <f t="shared" si="997"/>
        <v>7</v>
      </c>
      <c r="W865" s="2">
        <f t="shared" si="998"/>
        <v>3</v>
      </c>
      <c r="X865" s="2">
        <f t="shared" si="999"/>
        <v>5</v>
      </c>
      <c r="Y865" s="2">
        <f t="shared" si="1000"/>
        <v>2</v>
      </c>
      <c r="Z865" s="2">
        <f t="shared" si="1001"/>
        <v>2</v>
      </c>
      <c r="AA865" s="2">
        <f t="shared" si="1002"/>
        <v>2</v>
      </c>
      <c r="AB865" s="2">
        <f t="shared" si="1003"/>
        <v>2</v>
      </c>
      <c r="AC865" s="2">
        <f t="shared" si="1004"/>
        <v>1</v>
      </c>
      <c r="AD865" s="3">
        <f t="shared" si="1057"/>
        <v>6</v>
      </c>
      <c r="AE865" s="2">
        <f t="shared" si="1005"/>
        <v>5</v>
      </c>
      <c r="AF865" s="2">
        <f t="shared" si="1006"/>
        <v>9</v>
      </c>
      <c r="AG865" s="2">
        <f t="shared" si="1007"/>
        <v>8</v>
      </c>
      <c r="AH865" s="2">
        <f t="shared" si="1008"/>
        <v>8</v>
      </c>
      <c r="AI865" s="2">
        <f t="shared" si="1009"/>
        <v>10</v>
      </c>
      <c r="AJ865" s="2">
        <f t="shared" si="1010"/>
        <v>11</v>
      </c>
      <c r="AK865" s="2">
        <f t="shared" si="1011"/>
        <v>7</v>
      </c>
      <c r="AL865" s="2">
        <f t="shared" si="1012"/>
        <v>7</v>
      </c>
      <c r="AM865" s="2">
        <f t="shared" si="1013"/>
        <v>8</v>
      </c>
      <c r="AN865" s="2">
        <f t="shared" si="1014"/>
        <v>9</v>
      </c>
      <c r="AO865" s="2">
        <f t="shared" si="1015"/>
        <v>5</v>
      </c>
      <c r="AP865" s="2">
        <f t="shared" si="1016"/>
        <v>7</v>
      </c>
      <c r="AQ865" s="2">
        <f t="shared" si="1017"/>
        <v>4</v>
      </c>
      <c r="AR865" s="2">
        <f t="shared" si="1018"/>
        <v>3</v>
      </c>
      <c r="AS865" s="2">
        <f t="shared" si="1019"/>
        <v>4</v>
      </c>
      <c r="AT865" s="2">
        <f t="shared" si="1020"/>
        <v>4</v>
      </c>
      <c r="AU865" s="2">
        <f t="shared" si="1021"/>
        <v>3</v>
      </c>
      <c r="AV865" s="3">
        <f t="shared" si="1058"/>
        <v>6</v>
      </c>
      <c r="AW865">
        <f t="shared" si="1059"/>
        <v>1</v>
      </c>
      <c r="AX865" s="2">
        <f t="shared" si="1022"/>
        <v>1</v>
      </c>
      <c r="AY865" s="2">
        <f t="shared" si="1023"/>
        <v>4</v>
      </c>
      <c r="AZ865" s="2">
        <f t="shared" si="1024"/>
        <v>5</v>
      </c>
      <c r="BA865" s="2">
        <f t="shared" si="1025"/>
        <v>4</v>
      </c>
      <c r="BB865" s="2">
        <f t="shared" si="1026"/>
        <v>6</v>
      </c>
      <c r="BC865" s="2">
        <f t="shared" si="1027"/>
        <v>6</v>
      </c>
      <c r="BD865" s="2">
        <f t="shared" si="1028"/>
        <v>2</v>
      </c>
      <c r="BE865" s="2">
        <f t="shared" si="1029"/>
        <v>3</v>
      </c>
      <c r="BF865" s="2">
        <f t="shared" si="1030"/>
        <v>3</v>
      </c>
      <c r="BG865" s="2">
        <f t="shared" si="1031"/>
        <v>3</v>
      </c>
      <c r="BH865" s="2">
        <f t="shared" si="1032"/>
        <v>3</v>
      </c>
      <c r="BI865" s="2">
        <f t="shared" si="1033"/>
        <v>6</v>
      </c>
      <c r="BJ865" s="2">
        <f t="shared" si="1034"/>
        <v>3</v>
      </c>
      <c r="BK865" s="2">
        <f t="shared" si="1035"/>
        <v>2</v>
      </c>
      <c r="BL865" s="2">
        <f t="shared" si="1036"/>
        <v>2</v>
      </c>
      <c r="BM865" s="2">
        <f t="shared" si="1037"/>
        <v>2</v>
      </c>
      <c r="BN865" s="2">
        <f t="shared" si="1038"/>
        <v>2</v>
      </c>
      <c r="BO865" s="3">
        <f t="shared" si="1060"/>
        <v>5</v>
      </c>
      <c r="BP865">
        <f t="shared" si="1061"/>
        <v>3</v>
      </c>
      <c r="BR865">
        <v>3</v>
      </c>
      <c r="BS865">
        <f t="shared" si="1039"/>
        <v>3</v>
      </c>
      <c r="BU865" s="1">
        <f t="shared" si="1040"/>
        <v>175.05057369959303</v>
      </c>
      <c r="BV865" s="1">
        <f t="shared" si="1041"/>
        <v>37.605447721744241</v>
      </c>
      <c r="BW865" s="1">
        <f t="shared" si="1042"/>
        <v>37.556918562776758</v>
      </c>
      <c r="BX865" s="1">
        <f t="shared" si="1043"/>
        <v>25.255477647982239</v>
      </c>
      <c r="BY865" s="1">
        <f t="shared" si="1044"/>
        <v>12.714754374561952</v>
      </c>
      <c r="BZ865" s="1">
        <f t="shared" si="1045"/>
        <v>12.621000271915179</v>
      </c>
      <c r="CA865" s="1">
        <f t="shared" si="1046"/>
        <v>17.6923290009372</v>
      </c>
      <c r="CB865" s="1">
        <f t="shared" si="1047"/>
        <v>25.071608722372861</v>
      </c>
      <c r="CC865" s="1">
        <f t="shared" si="1048"/>
        <v>5.356050785852962</v>
      </c>
      <c r="CD865" s="1">
        <f t="shared" si="1049"/>
        <v>400.00424935662181</v>
      </c>
      <c r="CE865" s="1">
        <f t="shared" si="1050"/>
        <v>3.5813863080568651</v>
      </c>
      <c r="CF865" s="1">
        <f t="shared" si="1051"/>
        <v>1.7516682518984881</v>
      </c>
      <c r="CG865" s="1">
        <f t="shared" si="1052"/>
        <v>1.9876614918764879</v>
      </c>
      <c r="CH865" s="1">
        <f t="shared" si="1053"/>
        <v>2.2712250832064949</v>
      </c>
      <c r="CI865" s="1">
        <f t="shared" si="1054"/>
        <v>2.384091184201496</v>
      </c>
      <c r="CJ865" s="1">
        <f t="shared" si="1055"/>
        <v>2.4035987878744027</v>
      </c>
      <c r="CK865" s="1">
        <f t="shared" si="1056"/>
        <v>2.4159022041590359</v>
      </c>
      <c r="CL865" s="5">
        <f t="shared" si="1062"/>
        <v>12</v>
      </c>
      <c r="CN865" s="9">
        <f t="shared" si="1063"/>
        <v>1.7516682518984881</v>
      </c>
    </row>
    <row r="866" spans="1:92" x14ac:dyDescent="0.2">
      <c r="A866" s="4">
        <v>864</v>
      </c>
      <c r="B866" s="1">
        <v>0.57586782253496405</v>
      </c>
      <c r="C866" s="1">
        <v>25.715</v>
      </c>
      <c r="D866" s="1">
        <v>0</v>
      </c>
      <c r="E866" s="1">
        <v>38</v>
      </c>
      <c r="F866" s="1">
        <v>62</v>
      </c>
      <c r="G866" s="1">
        <v>7.71446946282708</v>
      </c>
      <c r="H866" s="1">
        <v>6</v>
      </c>
      <c r="I866">
        <v>1500</v>
      </c>
      <c r="J866">
        <v>185</v>
      </c>
      <c r="K866">
        <v>12.5</v>
      </c>
      <c r="L866" s="1"/>
      <c r="M866" s="2">
        <f t="shared" si="988"/>
        <v>3</v>
      </c>
      <c r="N866" s="2">
        <f t="shared" si="989"/>
        <v>6</v>
      </c>
      <c r="O866" s="2">
        <f t="shared" si="990"/>
        <v>6</v>
      </c>
      <c r="P866" s="2">
        <f t="shared" si="991"/>
        <v>5</v>
      </c>
      <c r="Q866" s="2">
        <f t="shared" si="992"/>
        <v>7</v>
      </c>
      <c r="R866" s="2">
        <f t="shared" si="993"/>
        <v>8</v>
      </c>
      <c r="S866" s="2">
        <f t="shared" si="994"/>
        <v>4</v>
      </c>
      <c r="T866" s="2">
        <f t="shared" si="995"/>
        <v>4</v>
      </c>
      <c r="U866" s="2">
        <f t="shared" si="996"/>
        <v>7</v>
      </c>
      <c r="V866" s="2">
        <f t="shared" si="997"/>
        <v>8</v>
      </c>
      <c r="W866" s="2">
        <f t="shared" si="998"/>
        <v>4</v>
      </c>
      <c r="X866" s="2">
        <f t="shared" si="999"/>
        <v>5</v>
      </c>
      <c r="Y866" s="2">
        <f t="shared" si="1000"/>
        <v>2</v>
      </c>
      <c r="Z866" s="2">
        <f t="shared" si="1001"/>
        <v>2</v>
      </c>
      <c r="AA866" s="2">
        <f t="shared" si="1002"/>
        <v>2</v>
      </c>
      <c r="AB866" s="2">
        <f t="shared" si="1003"/>
        <v>2</v>
      </c>
      <c r="AC866" s="2">
        <f t="shared" si="1004"/>
        <v>1</v>
      </c>
      <c r="AD866" s="3">
        <f t="shared" si="1057"/>
        <v>6</v>
      </c>
      <c r="AE866" s="2">
        <f t="shared" si="1005"/>
        <v>6</v>
      </c>
      <c r="AF866" s="2">
        <f t="shared" si="1006"/>
        <v>9</v>
      </c>
      <c r="AG866" s="2">
        <f t="shared" si="1007"/>
        <v>9</v>
      </c>
      <c r="AH866" s="2">
        <f t="shared" si="1008"/>
        <v>8</v>
      </c>
      <c r="AI866" s="2">
        <f t="shared" si="1009"/>
        <v>10</v>
      </c>
      <c r="AJ866" s="2">
        <f t="shared" si="1010"/>
        <v>11</v>
      </c>
      <c r="AK866" s="2">
        <f t="shared" si="1011"/>
        <v>7</v>
      </c>
      <c r="AL866" s="2">
        <f t="shared" si="1012"/>
        <v>7</v>
      </c>
      <c r="AM866" s="2">
        <f t="shared" si="1013"/>
        <v>9</v>
      </c>
      <c r="AN866" s="2">
        <f t="shared" si="1014"/>
        <v>10</v>
      </c>
      <c r="AO866" s="2">
        <f t="shared" si="1015"/>
        <v>6</v>
      </c>
      <c r="AP866" s="2">
        <f t="shared" si="1016"/>
        <v>7</v>
      </c>
      <c r="AQ866" s="2">
        <f t="shared" si="1017"/>
        <v>4</v>
      </c>
      <c r="AR866" s="2">
        <f t="shared" si="1018"/>
        <v>3</v>
      </c>
      <c r="AS866" s="2">
        <f t="shared" si="1019"/>
        <v>4</v>
      </c>
      <c r="AT866" s="2">
        <f t="shared" si="1020"/>
        <v>4</v>
      </c>
      <c r="AU866" s="2">
        <f t="shared" si="1021"/>
        <v>3</v>
      </c>
      <c r="AV866" s="3">
        <f t="shared" si="1058"/>
        <v>6</v>
      </c>
      <c r="AW866">
        <f t="shared" si="1059"/>
        <v>1</v>
      </c>
      <c r="AX866" s="2">
        <f t="shared" si="1022"/>
        <v>2</v>
      </c>
      <c r="AY866" s="2">
        <f t="shared" si="1023"/>
        <v>5</v>
      </c>
      <c r="AZ866" s="2">
        <f t="shared" si="1024"/>
        <v>6</v>
      </c>
      <c r="BA866" s="2">
        <f t="shared" si="1025"/>
        <v>4</v>
      </c>
      <c r="BB866" s="2">
        <f t="shared" si="1026"/>
        <v>5</v>
      </c>
      <c r="BC866" s="2">
        <f t="shared" si="1027"/>
        <v>5</v>
      </c>
      <c r="BD866" s="2">
        <f t="shared" si="1028"/>
        <v>2</v>
      </c>
      <c r="BE866" s="2">
        <f t="shared" si="1029"/>
        <v>4</v>
      </c>
      <c r="BF866" s="2">
        <f t="shared" si="1030"/>
        <v>4</v>
      </c>
      <c r="BG866" s="2">
        <f t="shared" si="1031"/>
        <v>4</v>
      </c>
      <c r="BH866" s="2">
        <f t="shared" si="1032"/>
        <v>4</v>
      </c>
      <c r="BI866" s="2">
        <f t="shared" si="1033"/>
        <v>5</v>
      </c>
      <c r="BJ866" s="2">
        <f t="shared" si="1034"/>
        <v>2</v>
      </c>
      <c r="BK866" s="2">
        <f t="shared" si="1035"/>
        <v>2</v>
      </c>
      <c r="BL866" s="2">
        <f t="shared" si="1036"/>
        <v>2</v>
      </c>
      <c r="BM866" s="2">
        <f t="shared" si="1037"/>
        <v>2</v>
      </c>
      <c r="BN866" s="2">
        <f t="shared" si="1038"/>
        <v>2</v>
      </c>
      <c r="BO866" s="3">
        <f t="shared" si="1060"/>
        <v>3</v>
      </c>
      <c r="BP866">
        <f t="shared" si="1061"/>
        <v>1</v>
      </c>
      <c r="BR866">
        <v>3</v>
      </c>
      <c r="BS866">
        <f t="shared" si="1039"/>
        <v>2</v>
      </c>
      <c r="BU866" s="1">
        <f t="shared" si="1040"/>
        <v>175.02626172188488</v>
      </c>
      <c r="BV866" s="1">
        <f t="shared" si="1041"/>
        <v>37.574436733381184</v>
      </c>
      <c r="BW866" s="1">
        <f t="shared" si="1042"/>
        <v>37.553397670159512</v>
      </c>
      <c r="BX866" s="1">
        <f t="shared" si="1043"/>
        <v>25.209892562175245</v>
      </c>
      <c r="BY866" s="1">
        <f t="shared" si="1044"/>
        <v>12.721135400896502</v>
      </c>
      <c r="BZ866" s="1">
        <f t="shared" si="1045"/>
        <v>12.660882623171828</v>
      </c>
      <c r="CA866" s="1">
        <f t="shared" si="1046"/>
        <v>17.628618765203505</v>
      </c>
      <c r="CB866" s="1">
        <f t="shared" si="1047"/>
        <v>25.084551938357105</v>
      </c>
      <c r="CC866" s="1">
        <f t="shared" si="1048"/>
        <v>5.4138442273203289</v>
      </c>
      <c r="CD866" s="1">
        <f t="shared" si="1049"/>
        <v>400.0051936845602</v>
      </c>
      <c r="CE866" s="1">
        <f t="shared" si="1050"/>
        <v>2.376954853855576</v>
      </c>
      <c r="CF866" s="1">
        <f t="shared" si="1051"/>
        <v>1.995499479328158</v>
      </c>
      <c r="CG866" s="1">
        <f t="shared" si="1052"/>
        <v>2.2269156851931546</v>
      </c>
      <c r="CH866" s="1">
        <f t="shared" si="1053"/>
        <v>2.3314444028711687</v>
      </c>
      <c r="CI866" s="1">
        <f t="shared" si="1054"/>
        <v>2.4313636023470333</v>
      </c>
      <c r="CJ866" s="1">
        <f t="shared" si="1055"/>
        <v>2.4506557199757446</v>
      </c>
      <c r="CK866" s="1">
        <f t="shared" si="1056"/>
        <v>2.4619124880976111</v>
      </c>
      <c r="CL866" s="5">
        <f t="shared" si="1062"/>
        <v>12</v>
      </c>
      <c r="CN866" s="9">
        <f t="shared" si="1063"/>
        <v>1.995499479328158</v>
      </c>
    </row>
    <row r="867" spans="1:92" x14ac:dyDescent="0.2">
      <c r="A867" s="4">
        <v>865</v>
      </c>
      <c r="B867" s="1">
        <v>0.57347234437331496</v>
      </c>
      <c r="C867" s="1">
        <v>16.277000000000001</v>
      </c>
      <c r="D867" s="1">
        <v>0</v>
      </c>
      <c r="E867" s="1">
        <v>24</v>
      </c>
      <c r="F867" s="1">
        <v>76</v>
      </c>
      <c r="G867" s="1">
        <v>7.3247080421447803</v>
      </c>
      <c r="H867" s="1">
        <v>6</v>
      </c>
      <c r="I867">
        <v>1500</v>
      </c>
      <c r="J867">
        <v>185</v>
      </c>
      <c r="K867">
        <v>12.5</v>
      </c>
      <c r="L867" s="1"/>
      <c r="M867" s="2">
        <f t="shared" si="988"/>
        <v>3</v>
      </c>
      <c r="N867" s="2">
        <f t="shared" si="989"/>
        <v>5</v>
      </c>
      <c r="O867" s="2">
        <f t="shared" si="990"/>
        <v>6</v>
      </c>
      <c r="P867" s="2">
        <f t="shared" si="991"/>
        <v>4</v>
      </c>
      <c r="Q867" s="2">
        <f t="shared" si="992"/>
        <v>6</v>
      </c>
      <c r="R867" s="2">
        <f t="shared" si="993"/>
        <v>8</v>
      </c>
      <c r="S867" s="2">
        <f t="shared" si="994"/>
        <v>4</v>
      </c>
      <c r="T867" s="2">
        <f t="shared" si="995"/>
        <v>4</v>
      </c>
      <c r="U867" s="2">
        <f t="shared" si="996"/>
        <v>7</v>
      </c>
      <c r="V867" s="2">
        <f t="shared" si="997"/>
        <v>8</v>
      </c>
      <c r="W867" s="2">
        <f t="shared" si="998"/>
        <v>4</v>
      </c>
      <c r="X867" s="2">
        <f t="shared" si="999"/>
        <v>5</v>
      </c>
      <c r="Y867" s="2">
        <f t="shared" si="1000"/>
        <v>2</v>
      </c>
      <c r="Z867" s="2">
        <f t="shared" si="1001"/>
        <v>2</v>
      </c>
      <c r="AA867" s="2">
        <f t="shared" si="1002"/>
        <v>2</v>
      </c>
      <c r="AB867" s="2">
        <f t="shared" si="1003"/>
        <v>2</v>
      </c>
      <c r="AC867" s="2">
        <f t="shared" si="1004"/>
        <v>1</v>
      </c>
      <c r="AD867" s="3">
        <f t="shared" si="1057"/>
        <v>6</v>
      </c>
      <c r="AE867" s="2">
        <f t="shared" si="1005"/>
        <v>6</v>
      </c>
      <c r="AF867" s="2">
        <f t="shared" si="1006"/>
        <v>8</v>
      </c>
      <c r="AG867" s="2">
        <f t="shared" si="1007"/>
        <v>9</v>
      </c>
      <c r="AH867" s="2">
        <f t="shared" si="1008"/>
        <v>7</v>
      </c>
      <c r="AI867" s="2">
        <f t="shared" si="1009"/>
        <v>9</v>
      </c>
      <c r="AJ867" s="2">
        <f t="shared" si="1010"/>
        <v>11</v>
      </c>
      <c r="AK867" s="2">
        <f t="shared" si="1011"/>
        <v>7</v>
      </c>
      <c r="AL867" s="2">
        <f t="shared" si="1012"/>
        <v>7</v>
      </c>
      <c r="AM867" s="2">
        <f t="shared" si="1013"/>
        <v>9</v>
      </c>
      <c r="AN867" s="2">
        <f t="shared" si="1014"/>
        <v>10</v>
      </c>
      <c r="AO867" s="2">
        <f t="shared" si="1015"/>
        <v>6</v>
      </c>
      <c r="AP867" s="2">
        <f t="shared" si="1016"/>
        <v>7</v>
      </c>
      <c r="AQ867" s="2">
        <f t="shared" si="1017"/>
        <v>4</v>
      </c>
      <c r="AR867" s="2">
        <f t="shared" si="1018"/>
        <v>3</v>
      </c>
      <c r="AS867" s="2">
        <f t="shared" si="1019"/>
        <v>4</v>
      </c>
      <c r="AT867" s="2">
        <f t="shared" si="1020"/>
        <v>4</v>
      </c>
      <c r="AU867" s="2">
        <f t="shared" si="1021"/>
        <v>3</v>
      </c>
      <c r="AV867" s="3">
        <f t="shared" si="1058"/>
        <v>6</v>
      </c>
      <c r="AW867">
        <f t="shared" si="1059"/>
        <v>1</v>
      </c>
      <c r="AX867" s="2">
        <f t="shared" si="1022"/>
        <v>2</v>
      </c>
      <c r="AY867" s="2">
        <f t="shared" si="1023"/>
        <v>4</v>
      </c>
      <c r="AZ867" s="2">
        <f t="shared" si="1024"/>
        <v>6</v>
      </c>
      <c r="BA867" s="2">
        <f t="shared" si="1025"/>
        <v>3</v>
      </c>
      <c r="BB867" s="2">
        <f t="shared" si="1026"/>
        <v>4</v>
      </c>
      <c r="BC867" s="2">
        <f t="shared" si="1027"/>
        <v>5</v>
      </c>
      <c r="BD867" s="2">
        <f t="shared" si="1028"/>
        <v>2</v>
      </c>
      <c r="BE867" s="2">
        <f t="shared" si="1029"/>
        <v>4</v>
      </c>
      <c r="BF867" s="2">
        <f t="shared" si="1030"/>
        <v>4</v>
      </c>
      <c r="BG867" s="2">
        <f t="shared" si="1031"/>
        <v>4</v>
      </c>
      <c r="BH867" s="2">
        <f t="shared" si="1032"/>
        <v>4</v>
      </c>
      <c r="BI867" s="2">
        <f t="shared" si="1033"/>
        <v>5</v>
      </c>
      <c r="BJ867" s="2">
        <f t="shared" si="1034"/>
        <v>2</v>
      </c>
      <c r="BK867" s="2">
        <f t="shared" si="1035"/>
        <v>2</v>
      </c>
      <c r="BL867" s="2">
        <f t="shared" si="1036"/>
        <v>2</v>
      </c>
      <c r="BM867" s="2">
        <f t="shared" si="1037"/>
        <v>2</v>
      </c>
      <c r="BN867" s="2">
        <f t="shared" si="1038"/>
        <v>2</v>
      </c>
      <c r="BO867" s="3">
        <f t="shared" si="1060"/>
        <v>3</v>
      </c>
      <c r="BP867">
        <f t="shared" si="1061"/>
        <v>1</v>
      </c>
      <c r="BR867">
        <v>2</v>
      </c>
      <c r="BS867">
        <f t="shared" si="1039"/>
        <v>4</v>
      </c>
      <c r="BU867" s="1">
        <f t="shared" si="1040"/>
        <v>175.02827422335474</v>
      </c>
      <c r="BV867" s="1">
        <f t="shared" si="1041"/>
        <v>37.577765088456189</v>
      </c>
      <c r="BW867" s="1">
        <f t="shared" si="1042"/>
        <v>37.55244608359137</v>
      </c>
      <c r="BX867" s="1">
        <f t="shared" si="1043"/>
        <v>25.228885236820712</v>
      </c>
      <c r="BY867" s="1">
        <f t="shared" si="1044"/>
        <v>12.732475491482184</v>
      </c>
      <c r="BZ867" s="1">
        <f t="shared" si="1045"/>
        <v>12.659310734843704</v>
      </c>
      <c r="CA867" s="1">
        <f t="shared" si="1046"/>
        <v>17.626021236859177</v>
      </c>
      <c r="CB867" s="1">
        <f t="shared" si="1047"/>
        <v>25.083991063396184</v>
      </c>
      <c r="CC867" s="1">
        <f t="shared" si="1048"/>
        <v>5.4127838609333336</v>
      </c>
      <c r="CD867" s="1">
        <f t="shared" si="1049"/>
        <v>400.00522741060553</v>
      </c>
      <c r="CE867" s="1">
        <f t="shared" si="1050"/>
        <v>2.4172484704584467</v>
      </c>
      <c r="CF867" s="1">
        <f t="shared" si="1051"/>
        <v>1.997460586347829</v>
      </c>
      <c r="CG867" s="1">
        <f t="shared" si="1052"/>
        <v>2.2200172971655014</v>
      </c>
      <c r="CH867" s="1">
        <f t="shared" si="1053"/>
        <v>2.3323766062818052</v>
      </c>
      <c r="CI867" s="1">
        <f t="shared" si="1054"/>
        <v>2.4267245528148873</v>
      </c>
      <c r="CJ867" s="1">
        <f t="shared" si="1055"/>
        <v>2.4459848710106575</v>
      </c>
      <c r="CK867" s="1">
        <f t="shared" si="1056"/>
        <v>2.4576080573263512</v>
      </c>
      <c r="CL867" s="5">
        <f t="shared" si="1062"/>
        <v>12</v>
      </c>
      <c r="CN867" s="9">
        <f t="shared" si="1063"/>
        <v>1.997460586347829</v>
      </c>
    </row>
    <row r="868" spans="1:92" x14ac:dyDescent="0.2">
      <c r="A868" s="4">
        <v>866</v>
      </c>
      <c r="B868" s="1">
        <v>0.50878400817329505</v>
      </c>
      <c r="C868" s="1">
        <v>51.335000000000001</v>
      </c>
      <c r="D868" s="1">
        <v>0</v>
      </c>
      <c r="E868" s="1">
        <v>18</v>
      </c>
      <c r="F868" s="1">
        <v>82</v>
      </c>
      <c r="G868" s="1">
        <v>10.266902551172899</v>
      </c>
      <c r="H868" s="1">
        <v>7</v>
      </c>
      <c r="I868">
        <v>1500</v>
      </c>
      <c r="J868">
        <v>185</v>
      </c>
      <c r="K868">
        <v>12.5</v>
      </c>
      <c r="L868" s="1"/>
      <c r="M868" s="2">
        <f t="shared" si="988"/>
        <v>3</v>
      </c>
      <c r="N868" s="2">
        <f t="shared" si="989"/>
        <v>6</v>
      </c>
      <c r="O868" s="2">
        <f t="shared" si="990"/>
        <v>3</v>
      </c>
      <c r="P868" s="2">
        <f t="shared" si="991"/>
        <v>5</v>
      </c>
      <c r="Q868" s="2">
        <f t="shared" si="992"/>
        <v>6</v>
      </c>
      <c r="R868" s="2">
        <f t="shared" si="993"/>
        <v>5</v>
      </c>
      <c r="S868" s="2">
        <f t="shared" si="994"/>
        <v>5</v>
      </c>
      <c r="T868" s="2">
        <f t="shared" si="995"/>
        <v>3</v>
      </c>
      <c r="U868" s="2">
        <f t="shared" si="996"/>
        <v>5</v>
      </c>
      <c r="V868" s="2">
        <f t="shared" si="997"/>
        <v>6</v>
      </c>
      <c r="W868" s="2">
        <f t="shared" si="998"/>
        <v>4</v>
      </c>
      <c r="X868" s="2">
        <f t="shared" si="999"/>
        <v>4</v>
      </c>
      <c r="Y868" s="2">
        <f t="shared" si="1000"/>
        <v>2</v>
      </c>
      <c r="Z868" s="2">
        <f t="shared" si="1001"/>
        <v>2</v>
      </c>
      <c r="AA868" s="2">
        <f t="shared" si="1002"/>
        <v>2</v>
      </c>
      <c r="AB868" s="2">
        <f t="shared" si="1003"/>
        <v>2</v>
      </c>
      <c r="AC868" s="2">
        <f t="shared" si="1004"/>
        <v>1</v>
      </c>
      <c r="AD868" s="3">
        <f t="shared" si="1057"/>
        <v>2</v>
      </c>
      <c r="AE868" s="2">
        <f t="shared" si="1005"/>
        <v>6</v>
      </c>
      <c r="AF868" s="2">
        <f t="shared" si="1006"/>
        <v>9</v>
      </c>
      <c r="AG868" s="2">
        <f t="shared" si="1007"/>
        <v>6</v>
      </c>
      <c r="AH868" s="2">
        <f t="shared" si="1008"/>
        <v>8</v>
      </c>
      <c r="AI868" s="2">
        <f t="shared" si="1009"/>
        <v>9</v>
      </c>
      <c r="AJ868" s="2">
        <f t="shared" si="1010"/>
        <v>8</v>
      </c>
      <c r="AK868" s="2">
        <f t="shared" si="1011"/>
        <v>8</v>
      </c>
      <c r="AL868" s="2">
        <f t="shared" si="1012"/>
        <v>6</v>
      </c>
      <c r="AM868" s="2">
        <f t="shared" si="1013"/>
        <v>7</v>
      </c>
      <c r="AN868" s="2">
        <f t="shared" si="1014"/>
        <v>8</v>
      </c>
      <c r="AO868" s="2">
        <f t="shared" si="1015"/>
        <v>6</v>
      </c>
      <c r="AP868" s="2">
        <f t="shared" si="1016"/>
        <v>6</v>
      </c>
      <c r="AQ868" s="2">
        <f t="shared" si="1017"/>
        <v>4</v>
      </c>
      <c r="AR868" s="2">
        <f t="shared" si="1018"/>
        <v>3</v>
      </c>
      <c r="AS868" s="2">
        <f t="shared" si="1019"/>
        <v>4</v>
      </c>
      <c r="AT868" s="2">
        <f t="shared" si="1020"/>
        <v>4</v>
      </c>
      <c r="AU868" s="2">
        <f t="shared" si="1021"/>
        <v>3</v>
      </c>
      <c r="AV868" s="3">
        <f t="shared" si="1058"/>
        <v>2</v>
      </c>
      <c r="AW868">
        <f t="shared" si="1059"/>
        <v>2</v>
      </c>
      <c r="AX868" s="2">
        <f t="shared" si="1022"/>
        <v>2</v>
      </c>
      <c r="AY868" s="2">
        <f t="shared" si="1023"/>
        <v>5</v>
      </c>
      <c r="AZ868" s="2">
        <f t="shared" si="1024"/>
        <v>3</v>
      </c>
      <c r="BA868" s="2">
        <f t="shared" si="1025"/>
        <v>4</v>
      </c>
      <c r="BB868" s="2">
        <f t="shared" si="1026"/>
        <v>4</v>
      </c>
      <c r="BC868" s="2">
        <f t="shared" si="1027"/>
        <v>2</v>
      </c>
      <c r="BD868" s="2">
        <f t="shared" si="1028"/>
        <v>3</v>
      </c>
      <c r="BE868" s="2">
        <f t="shared" si="1029"/>
        <v>2</v>
      </c>
      <c r="BF868" s="2">
        <f t="shared" si="1030"/>
        <v>2</v>
      </c>
      <c r="BG868" s="2">
        <f t="shared" si="1031"/>
        <v>2</v>
      </c>
      <c r="BH868" s="2">
        <f t="shared" si="1032"/>
        <v>4</v>
      </c>
      <c r="BI868" s="2">
        <f t="shared" si="1033"/>
        <v>4</v>
      </c>
      <c r="BJ868" s="2">
        <f t="shared" si="1034"/>
        <v>2</v>
      </c>
      <c r="BK868" s="2">
        <f t="shared" si="1035"/>
        <v>2</v>
      </c>
      <c r="BL868" s="2">
        <f t="shared" si="1036"/>
        <v>2</v>
      </c>
      <c r="BM868" s="2">
        <f t="shared" si="1037"/>
        <v>2</v>
      </c>
      <c r="BN868" s="2">
        <f t="shared" si="1038"/>
        <v>2</v>
      </c>
      <c r="BO868" s="3">
        <f t="shared" si="1060"/>
        <v>2</v>
      </c>
      <c r="BP868">
        <f t="shared" si="1061"/>
        <v>1</v>
      </c>
      <c r="BR868">
        <v>3</v>
      </c>
      <c r="BS868">
        <f t="shared" si="1039"/>
        <v>1</v>
      </c>
      <c r="BU868" s="1">
        <f t="shared" si="1040"/>
        <v>175.01749634704532</v>
      </c>
      <c r="BV868" s="1">
        <f t="shared" si="1041"/>
        <v>37.559530924993723</v>
      </c>
      <c r="BW868" s="1">
        <f t="shared" si="1042"/>
        <v>37.554807962352065</v>
      </c>
      <c r="BX868" s="1">
        <f t="shared" si="1043"/>
        <v>25.13506466296602</v>
      </c>
      <c r="BY868" s="1">
        <f t="shared" si="1044"/>
        <v>12.681224701478461</v>
      </c>
      <c r="BZ868" s="1">
        <f t="shared" si="1045"/>
        <v>12.67215456300106</v>
      </c>
      <c r="CA868" s="1">
        <f t="shared" si="1046"/>
        <v>17.633926103791001</v>
      </c>
      <c r="CB868" s="1">
        <f t="shared" si="1047"/>
        <v>25.091916380684122</v>
      </c>
      <c r="CC868" s="1">
        <f t="shared" si="1048"/>
        <v>5.4533782380125633</v>
      </c>
      <c r="CD868" s="1">
        <f t="shared" si="1049"/>
        <v>400.00529974749617</v>
      </c>
      <c r="CE868" s="1">
        <f t="shared" si="1050"/>
        <v>2.1565513046995259</v>
      </c>
      <c r="CF868" s="1">
        <f t="shared" si="1051"/>
        <v>2.0229919608878997</v>
      </c>
      <c r="CG868" s="1">
        <f t="shared" si="1052"/>
        <v>2.2990750588039104</v>
      </c>
      <c r="CH868" s="1">
        <f t="shared" si="1053"/>
        <v>2.4246142239246371</v>
      </c>
      <c r="CI868" s="1">
        <f t="shared" si="1054"/>
        <v>2.5003250321085417</v>
      </c>
      <c r="CJ868" s="1">
        <f t="shared" si="1055"/>
        <v>2.5194007050607445</v>
      </c>
      <c r="CK868" s="1">
        <f t="shared" si="1056"/>
        <v>2.525893865221347</v>
      </c>
      <c r="CL868" s="5">
        <f t="shared" si="1062"/>
        <v>12</v>
      </c>
      <c r="CN868" s="9">
        <f t="shared" si="1063"/>
        <v>2.0229919608878997</v>
      </c>
    </row>
    <row r="869" spans="1:92" x14ac:dyDescent="0.2">
      <c r="A869" s="4">
        <v>867</v>
      </c>
      <c r="B869" s="1">
        <v>0.52914898632834195</v>
      </c>
      <c r="C869" s="1">
        <v>82.856999999999999</v>
      </c>
      <c r="D869" s="1">
        <v>0</v>
      </c>
      <c r="E869" s="1">
        <v>44</v>
      </c>
      <c r="F869" s="1">
        <v>56</v>
      </c>
      <c r="G869" s="1">
        <v>8.2857109142832801</v>
      </c>
      <c r="H869" s="1">
        <v>6</v>
      </c>
      <c r="I869">
        <v>1500</v>
      </c>
      <c r="J869">
        <v>185</v>
      </c>
      <c r="K869">
        <v>12.5</v>
      </c>
      <c r="L869" s="1"/>
      <c r="M869" s="2">
        <f t="shared" si="988"/>
        <v>4</v>
      </c>
      <c r="N869" s="2">
        <f t="shared" si="989"/>
        <v>6</v>
      </c>
      <c r="O869" s="2">
        <f t="shared" si="990"/>
        <v>6</v>
      </c>
      <c r="P869" s="2">
        <f t="shared" si="991"/>
        <v>4</v>
      </c>
      <c r="Q869" s="2">
        <f t="shared" si="992"/>
        <v>7</v>
      </c>
      <c r="R869" s="2">
        <f t="shared" si="993"/>
        <v>9</v>
      </c>
      <c r="S869" s="2">
        <f t="shared" si="994"/>
        <v>4</v>
      </c>
      <c r="T869" s="2">
        <f t="shared" si="995"/>
        <v>5</v>
      </c>
      <c r="U869" s="2">
        <f t="shared" si="996"/>
        <v>6</v>
      </c>
      <c r="V869" s="2">
        <f t="shared" si="997"/>
        <v>7</v>
      </c>
      <c r="W869" s="2">
        <f t="shared" si="998"/>
        <v>4</v>
      </c>
      <c r="X869" s="2">
        <f t="shared" si="999"/>
        <v>5</v>
      </c>
      <c r="Y869" s="2">
        <f t="shared" si="1000"/>
        <v>2</v>
      </c>
      <c r="Z869" s="2">
        <f t="shared" si="1001"/>
        <v>2</v>
      </c>
      <c r="AA869" s="2">
        <f t="shared" si="1002"/>
        <v>2</v>
      </c>
      <c r="AB869" s="2">
        <f t="shared" si="1003"/>
        <v>2</v>
      </c>
      <c r="AC869" s="2">
        <f t="shared" si="1004"/>
        <v>1</v>
      </c>
      <c r="AD869" s="3">
        <f t="shared" si="1057"/>
        <v>6</v>
      </c>
      <c r="AE869" s="2">
        <f t="shared" si="1005"/>
        <v>7</v>
      </c>
      <c r="AF869" s="2">
        <f t="shared" si="1006"/>
        <v>9</v>
      </c>
      <c r="AG869" s="2">
        <f t="shared" si="1007"/>
        <v>9</v>
      </c>
      <c r="AH869" s="2">
        <f t="shared" si="1008"/>
        <v>7</v>
      </c>
      <c r="AI869" s="2">
        <f t="shared" si="1009"/>
        <v>10</v>
      </c>
      <c r="AJ869" s="2">
        <f t="shared" si="1010"/>
        <v>12</v>
      </c>
      <c r="AK869" s="2">
        <f t="shared" si="1011"/>
        <v>7</v>
      </c>
      <c r="AL869" s="2">
        <f t="shared" si="1012"/>
        <v>8</v>
      </c>
      <c r="AM869" s="2">
        <f t="shared" si="1013"/>
        <v>8</v>
      </c>
      <c r="AN869" s="2">
        <f t="shared" si="1014"/>
        <v>9</v>
      </c>
      <c r="AO869" s="2">
        <f t="shared" si="1015"/>
        <v>6</v>
      </c>
      <c r="AP869" s="2">
        <f t="shared" si="1016"/>
        <v>7</v>
      </c>
      <c r="AQ869" s="2">
        <f t="shared" si="1017"/>
        <v>4</v>
      </c>
      <c r="AR869" s="2">
        <f t="shared" si="1018"/>
        <v>3</v>
      </c>
      <c r="AS869" s="2">
        <f t="shared" si="1019"/>
        <v>4</v>
      </c>
      <c r="AT869" s="2">
        <f t="shared" si="1020"/>
        <v>4</v>
      </c>
      <c r="AU869" s="2">
        <f t="shared" si="1021"/>
        <v>3</v>
      </c>
      <c r="AV869" s="3">
        <f t="shared" si="1058"/>
        <v>6</v>
      </c>
      <c r="AW869">
        <f t="shared" si="1059"/>
        <v>1</v>
      </c>
      <c r="AX869" s="2">
        <f t="shared" si="1022"/>
        <v>3</v>
      </c>
      <c r="AY869" s="2">
        <f t="shared" si="1023"/>
        <v>5</v>
      </c>
      <c r="AZ869" s="2">
        <f t="shared" si="1024"/>
        <v>6</v>
      </c>
      <c r="BA869" s="2">
        <f t="shared" si="1025"/>
        <v>3</v>
      </c>
      <c r="BB869" s="2">
        <f t="shared" si="1026"/>
        <v>5</v>
      </c>
      <c r="BC869" s="2">
        <f t="shared" si="1027"/>
        <v>6</v>
      </c>
      <c r="BD869" s="2">
        <f t="shared" si="1028"/>
        <v>2</v>
      </c>
      <c r="BE869" s="2">
        <f t="shared" si="1029"/>
        <v>3</v>
      </c>
      <c r="BF869" s="2">
        <f t="shared" si="1030"/>
        <v>3</v>
      </c>
      <c r="BG869" s="2">
        <f t="shared" si="1031"/>
        <v>3</v>
      </c>
      <c r="BH869" s="2">
        <f t="shared" si="1032"/>
        <v>4</v>
      </c>
      <c r="BI869" s="2">
        <f t="shared" si="1033"/>
        <v>5</v>
      </c>
      <c r="BJ869" s="2">
        <f t="shared" si="1034"/>
        <v>2</v>
      </c>
      <c r="BK869" s="2">
        <f t="shared" si="1035"/>
        <v>2</v>
      </c>
      <c r="BL869" s="2">
        <f t="shared" si="1036"/>
        <v>2</v>
      </c>
      <c r="BM869" s="2">
        <f t="shared" si="1037"/>
        <v>2</v>
      </c>
      <c r="BN869" s="2">
        <f t="shared" si="1038"/>
        <v>2</v>
      </c>
      <c r="BO869" s="3">
        <f t="shared" si="1060"/>
        <v>3</v>
      </c>
      <c r="BP869">
        <f t="shared" si="1061"/>
        <v>2</v>
      </c>
      <c r="BR869">
        <v>2</v>
      </c>
      <c r="BS869">
        <f t="shared" si="1039"/>
        <v>2</v>
      </c>
      <c r="BU869" s="1">
        <f t="shared" si="1040"/>
        <v>175.02372472179226</v>
      </c>
      <c r="BV869" s="1">
        <f t="shared" si="1041"/>
        <v>37.57012455432384</v>
      </c>
      <c r="BW869" s="1">
        <f t="shared" si="1042"/>
        <v>37.554044119338442</v>
      </c>
      <c r="BX869" s="1">
        <f t="shared" si="1043"/>
        <v>25.187460806758427</v>
      </c>
      <c r="BY869" s="1">
        <f t="shared" si="1044"/>
        <v>12.709058435588405</v>
      </c>
      <c r="BZ869" s="1">
        <f t="shared" si="1045"/>
        <v>12.666140134422935</v>
      </c>
      <c r="CA869" s="1">
        <f t="shared" si="1046"/>
        <v>17.630656628976077</v>
      </c>
      <c r="CB869" s="1">
        <f t="shared" si="1047"/>
        <v>25.088064656150589</v>
      </c>
      <c r="CC869" s="1">
        <f t="shared" si="1048"/>
        <v>5.4326251797072835</v>
      </c>
      <c r="CD869" s="1">
        <f t="shared" si="1049"/>
        <v>400.00526492825628</v>
      </c>
      <c r="CE869" s="1">
        <f t="shared" si="1050"/>
        <v>2.3228530365855837</v>
      </c>
      <c r="CF869" s="1">
        <f t="shared" si="1051"/>
        <v>2.0052121231542999</v>
      </c>
      <c r="CG869" s="1">
        <f t="shared" si="1052"/>
        <v>2.2617310699613093</v>
      </c>
      <c r="CH869" s="1">
        <f t="shared" si="1053"/>
        <v>2.3778743200870851</v>
      </c>
      <c r="CI869" s="1">
        <f t="shared" si="1054"/>
        <v>2.47647498301763</v>
      </c>
      <c r="CJ869" s="1">
        <f t="shared" si="1055"/>
        <v>2.4955053778955163</v>
      </c>
      <c r="CK869" s="1">
        <f t="shared" si="1056"/>
        <v>2.506121999535083</v>
      </c>
      <c r="CL869" s="5">
        <f t="shared" si="1062"/>
        <v>12</v>
      </c>
      <c r="CN869" s="9">
        <f t="shared" si="1063"/>
        <v>2.0052121231542999</v>
      </c>
    </row>
    <row r="870" spans="1:92" x14ac:dyDescent="0.2">
      <c r="A870" s="4">
        <v>868</v>
      </c>
      <c r="B870" s="1">
        <v>0.41637817838800101</v>
      </c>
      <c r="C870" s="1">
        <v>112.217</v>
      </c>
      <c r="D870" s="1">
        <v>37</v>
      </c>
      <c r="E870" s="1">
        <v>30</v>
      </c>
      <c r="F870" s="1">
        <v>33</v>
      </c>
      <c r="G870" s="1">
        <v>15.8698487989246</v>
      </c>
      <c r="H870" s="1">
        <v>7</v>
      </c>
      <c r="I870">
        <v>1500</v>
      </c>
      <c r="J870">
        <v>185</v>
      </c>
      <c r="K870">
        <v>12.5</v>
      </c>
      <c r="L870" s="1"/>
      <c r="M870" s="2">
        <f t="shared" si="988"/>
        <v>3</v>
      </c>
      <c r="N870" s="2">
        <f t="shared" si="989"/>
        <v>7</v>
      </c>
      <c r="O870" s="2">
        <f t="shared" si="990"/>
        <v>4</v>
      </c>
      <c r="P870" s="2">
        <f t="shared" si="991"/>
        <v>8</v>
      </c>
      <c r="Q870" s="2">
        <f t="shared" si="992"/>
        <v>9</v>
      </c>
      <c r="R870" s="2">
        <f t="shared" si="993"/>
        <v>8</v>
      </c>
      <c r="S870" s="2">
        <f t="shared" si="994"/>
        <v>4</v>
      </c>
      <c r="T870" s="2">
        <f t="shared" si="995"/>
        <v>4</v>
      </c>
      <c r="U870" s="2">
        <f t="shared" si="996"/>
        <v>4</v>
      </c>
      <c r="V870" s="2">
        <f t="shared" si="997"/>
        <v>6</v>
      </c>
      <c r="W870" s="2">
        <f t="shared" si="998"/>
        <v>3</v>
      </c>
      <c r="X870" s="2">
        <f t="shared" si="999"/>
        <v>2</v>
      </c>
      <c r="Y870" s="2">
        <f t="shared" si="1000"/>
        <v>1</v>
      </c>
      <c r="Z870" s="2">
        <f t="shared" si="1001"/>
        <v>1</v>
      </c>
      <c r="AA870" s="2">
        <f t="shared" si="1002"/>
        <v>1</v>
      </c>
      <c r="AB870" s="2">
        <f t="shared" si="1003"/>
        <v>1</v>
      </c>
      <c r="AC870" s="2">
        <f t="shared" si="1004"/>
        <v>0</v>
      </c>
      <c r="AD870" s="3">
        <f t="shared" si="1057"/>
        <v>5</v>
      </c>
      <c r="AE870" s="2">
        <f t="shared" si="1005"/>
        <v>6</v>
      </c>
      <c r="AF870" s="2">
        <f t="shared" si="1006"/>
        <v>10</v>
      </c>
      <c r="AG870" s="2">
        <f t="shared" si="1007"/>
        <v>7</v>
      </c>
      <c r="AH870" s="2">
        <f t="shared" si="1008"/>
        <v>11</v>
      </c>
      <c r="AI870" s="2">
        <f t="shared" si="1009"/>
        <v>12</v>
      </c>
      <c r="AJ870" s="2">
        <f t="shared" si="1010"/>
        <v>11</v>
      </c>
      <c r="AK870" s="2">
        <f t="shared" si="1011"/>
        <v>7</v>
      </c>
      <c r="AL870" s="2">
        <f t="shared" si="1012"/>
        <v>7</v>
      </c>
      <c r="AM870" s="2">
        <f t="shared" si="1013"/>
        <v>6</v>
      </c>
      <c r="AN870" s="2">
        <f t="shared" si="1014"/>
        <v>8</v>
      </c>
      <c r="AO870" s="2">
        <f t="shared" si="1015"/>
        <v>5</v>
      </c>
      <c r="AP870" s="2">
        <f t="shared" si="1016"/>
        <v>4</v>
      </c>
      <c r="AQ870" s="2">
        <f t="shared" si="1017"/>
        <v>3</v>
      </c>
      <c r="AR870" s="2">
        <f t="shared" si="1018"/>
        <v>2</v>
      </c>
      <c r="AS870" s="2">
        <f t="shared" si="1019"/>
        <v>3</v>
      </c>
      <c r="AT870" s="2">
        <f t="shared" si="1020"/>
        <v>3</v>
      </c>
      <c r="AU870" s="2">
        <f t="shared" si="1021"/>
        <v>2</v>
      </c>
      <c r="AV870" s="3">
        <f t="shared" si="1058"/>
        <v>5</v>
      </c>
      <c r="AW870">
        <f t="shared" si="1059"/>
        <v>1</v>
      </c>
      <c r="AX870" s="2">
        <f t="shared" si="1022"/>
        <v>2</v>
      </c>
      <c r="AY870" s="2">
        <f t="shared" si="1023"/>
        <v>6</v>
      </c>
      <c r="AZ870" s="2">
        <f t="shared" si="1024"/>
        <v>4</v>
      </c>
      <c r="BA870" s="2">
        <f t="shared" si="1025"/>
        <v>6</v>
      </c>
      <c r="BB870" s="2">
        <f t="shared" si="1026"/>
        <v>6</v>
      </c>
      <c r="BC870" s="2">
        <f t="shared" si="1027"/>
        <v>5</v>
      </c>
      <c r="BD870" s="2">
        <f t="shared" si="1028"/>
        <v>3</v>
      </c>
      <c r="BE870" s="2">
        <f t="shared" si="1029"/>
        <v>1</v>
      </c>
      <c r="BF870" s="2">
        <f t="shared" si="1030"/>
        <v>1</v>
      </c>
      <c r="BG870" s="2">
        <f t="shared" si="1031"/>
        <v>2</v>
      </c>
      <c r="BH870" s="2">
        <f t="shared" si="1032"/>
        <v>3</v>
      </c>
      <c r="BI870" s="2">
        <f t="shared" si="1033"/>
        <v>1</v>
      </c>
      <c r="BJ870" s="2">
        <f t="shared" si="1034"/>
        <v>1</v>
      </c>
      <c r="BK870" s="2">
        <f t="shared" si="1035"/>
        <v>1</v>
      </c>
      <c r="BL870" s="2">
        <f t="shared" si="1036"/>
        <v>1</v>
      </c>
      <c r="BM870" s="2">
        <f t="shared" si="1037"/>
        <v>1</v>
      </c>
      <c r="BN870" s="2">
        <f t="shared" si="1038"/>
        <v>1</v>
      </c>
      <c r="BO870" s="3">
        <f t="shared" si="1060"/>
        <v>2</v>
      </c>
      <c r="BP870">
        <f t="shared" si="1061"/>
        <v>3</v>
      </c>
      <c r="BR870">
        <v>2</v>
      </c>
      <c r="BS870">
        <f t="shared" si="1039"/>
        <v>4</v>
      </c>
      <c r="BU870" s="1">
        <f t="shared" si="1040"/>
        <v>13.203773668896444</v>
      </c>
      <c r="BV870" s="1">
        <f t="shared" si="1041"/>
        <v>2.9980980932821715</v>
      </c>
      <c r="BW870" s="1">
        <f t="shared" si="1042"/>
        <v>3.0474911000245983</v>
      </c>
      <c r="BX870" s="1">
        <f t="shared" si="1043"/>
        <v>2.580871717367613</v>
      </c>
      <c r="BY870" s="1">
        <f t="shared" si="1044"/>
        <v>2.3058592207237805</v>
      </c>
      <c r="BZ870" s="1">
        <f t="shared" si="1045"/>
        <v>2.441053178644542</v>
      </c>
      <c r="CA870" s="1">
        <f t="shared" si="1046"/>
        <v>2.4372028659162543</v>
      </c>
      <c r="CB870" s="1">
        <f t="shared" si="1047"/>
        <v>2.7297829201155537</v>
      </c>
      <c r="CC870" s="1">
        <f t="shared" si="1048"/>
        <v>2.6544667582286352</v>
      </c>
      <c r="CD870" s="1">
        <f t="shared" si="1049"/>
        <v>31.093151790818727</v>
      </c>
      <c r="CE870" s="1">
        <f t="shared" si="1050"/>
        <v>2.4884356721187171</v>
      </c>
      <c r="CF870" s="1">
        <f t="shared" si="1051"/>
        <v>2.5453358634940919</v>
      </c>
      <c r="CG870" s="1">
        <f t="shared" si="1052"/>
        <v>2.8016315841220267</v>
      </c>
      <c r="CH870" s="1">
        <f t="shared" si="1053"/>
        <v>2.9612566042578261</v>
      </c>
      <c r="CI870" s="1">
        <f t="shared" si="1054"/>
        <v>3.0308166122181985</v>
      </c>
      <c r="CJ870" s="1">
        <f t="shared" si="1055"/>
        <v>3.0468495768307982</v>
      </c>
      <c r="CK870" s="1">
        <f t="shared" si="1056"/>
        <v>3.0508263625030367</v>
      </c>
      <c r="CL870" s="5">
        <f t="shared" si="1062"/>
        <v>5</v>
      </c>
      <c r="CN870" s="9">
        <f t="shared" si="1063"/>
        <v>2.3058592207237805</v>
      </c>
    </row>
    <row r="871" spans="1:92" x14ac:dyDescent="0.2">
      <c r="A871" s="4">
        <v>869</v>
      </c>
      <c r="B871" s="1">
        <v>0.36410499294387499</v>
      </c>
      <c r="C871" s="1">
        <v>159.35599999999999</v>
      </c>
      <c r="D871" s="1">
        <v>33</v>
      </c>
      <c r="E871" s="1">
        <v>51</v>
      </c>
      <c r="F871" s="1">
        <v>16</v>
      </c>
      <c r="G871" s="1">
        <v>15.935595831308699</v>
      </c>
      <c r="H871" s="1">
        <v>7</v>
      </c>
      <c r="I871">
        <v>1500</v>
      </c>
      <c r="J871">
        <v>185</v>
      </c>
      <c r="K871">
        <v>12.5</v>
      </c>
      <c r="L871" s="1"/>
      <c r="M871" s="2">
        <f t="shared" si="988"/>
        <v>4</v>
      </c>
      <c r="N871" s="2">
        <f t="shared" si="989"/>
        <v>7</v>
      </c>
      <c r="O871" s="2">
        <f t="shared" si="990"/>
        <v>4</v>
      </c>
      <c r="P871" s="2">
        <f t="shared" si="991"/>
        <v>6</v>
      </c>
      <c r="Q871" s="2">
        <f t="shared" si="992"/>
        <v>7</v>
      </c>
      <c r="R871" s="2">
        <f t="shared" si="993"/>
        <v>6</v>
      </c>
      <c r="S871" s="2">
        <f t="shared" si="994"/>
        <v>5</v>
      </c>
      <c r="T871" s="2">
        <f t="shared" si="995"/>
        <v>5</v>
      </c>
      <c r="U871" s="2">
        <f t="shared" si="996"/>
        <v>4</v>
      </c>
      <c r="V871" s="2">
        <f t="shared" si="997"/>
        <v>5</v>
      </c>
      <c r="W871" s="2">
        <f t="shared" si="998"/>
        <v>3</v>
      </c>
      <c r="X871" s="2">
        <f t="shared" si="999"/>
        <v>2</v>
      </c>
      <c r="Y871" s="2">
        <f t="shared" si="1000"/>
        <v>1</v>
      </c>
      <c r="Z871" s="2">
        <f t="shared" si="1001"/>
        <v>1</v>
      </c>
      <c r="AA871" s="2">
        <f t="shared" si="1002"/>
        <v>1</v>
      </c>
      <c r="AB871" s="2">
        <f t="shared" si="1003"/>
        <v>1</v>
      </c>
      <c r="AC871" s="2">
        <f t="shared" si="1004"/>
        <v>0</v>
      </c>
      <c r="AD871" s="3">
        <f t="shared" si="1057"/>
        <v>2</v>
      </c>
      <c r="AE871" s="2">
        <f t="shared" si="1005"/>
        <v>7</v>
      </c>
      <c r="AF871" s="2">
        <f t="shared" si="1006"/>
        <v>10</v>
      </c>
      <c r="AG871" s="2">
        <f t="shared" si="1007"/>
        <v>7</v>
      </c>
      <c r="AH871" s="2">
        <f t="shared" si="1008"/>
        <v>9</v>
      </c>
      <c r="AI871" s="2">
        <f t="shared" si="1009"/>
        <v>10</v>
      </c>
      <c r="AJ871" s="2">
        <f t="shared" si="1010"/>
        <v>9</v>
      </c>
      <c r="AK871" s="2">
        <f t="shared" si="1011"/>
        <v>8</v>
      </c>
      <c r="AL871" s="2">
        <f t="shared" si="1012"/>
        <v>8</v>
      </c>
      <c r="AM871" s="2">
        <f t="shared" si="1013"/>
        <v>6</v>
      </c>
      <c r="AN871" s="2">
        <f t="shared" si="1014"/>
        <v>7</v>
      </c>
      <c r="AO871" s="2">
        <f t="shared" si="1015"/>
        <v>5</v>
      </c>
      <c r="AP871" s="2">
        <f t="shared" si="1016"/>
        <v>4</v>
      </c>
      <c r="AQ871" s="2">
        <f t="shared" si="1017"/>
        <v>3</v>
      </c>
      <c r="AR871" s="2">
        <f t="shared" si="1018"/>
        <v>2</v>
      </c>
      <c r="AS871" s="2">
        <f t="shared" si="1019"/>
        <v>3</v>
      </c>
      <c r="AT871" s="2">
        <f t="shared" si="1020"/>
        <v>3</v>
      </c>
      <c r="AU871" s="2">
        <f t="shared" si="1021"/>
        <v>2</v>
      </c>
      <c r="AV871" s="3">
        <f t="shared" si="1058"/>
        <v>2</v>
      </c>
      <c r="AW871">
        <f t="shared" si="1059"/>
        <v>2</v>
      </c>
      <c r="AX871" s="2">
        <f t="shared" si="1022"/>
        <v>4</v>
      </c>
      <c r="AY871" s="2">
        <f t="shared" si="1023"/>
        <v>6</v>
      </c>
      <c r="AZ871" s="2">
        <f t="shared" si="1024"/>
        <v>4</v>
      </c>
      <c r="BA871" s="2">
        <f t="shared" si="1025"/>
        <v>4</v>
      </c>
      <c r="BB871" s="2">
        <f t="shared" si="1026"/>
        <v>4</v>
      </c>
      <c r="BC871" s="2">
        <f t="shared" si="1027"/>
        <v>3</v>
      </c>
      <c r="BD871" s="2">
        <f t="shared" si="1028"/>
        <v>4</v>
      </c>
      <c r="BE871" s="2">
        <f t="shared" si="1029"/>
        <v>1</v>
      </c>
      <c r="BF871" s="2">
        <f t="shared" si="1030"/>
        <v>1</v>
      </c>
      <c r="BG871" s="2">
        <f t="shared" si="1031"/>
        <v>1</v>
      </c>
      <c r="BH871" s="2">
        <f t="shared" si="1032"/>
        <v>4</v>
      </c>
      <c r="BI871" s="2">
        <f t="shared" si="1033"/>
        <v>1</v>
      </c>
      <c r="BJ871" s="2">
        <f t="shared" si="1034"/>
        <v>1</v>
      </c>
      <c r="BK871" s="2">
        <f t="shared" si="1035"/>
        <v>1</v>
      </c>
      <c r="BL871" s="2">
        <f t="shared" si="1036"/>
        <v>1</v>
      </c>
      <c r="BM871" s="2">
        <f t="shared" si="1037"/>
        <v>1</v>
      </c>
      <c r="BN871" s="2">
        <f t="shared" si="1038"/>
        <v>1</v>
      </c>
      <c r="BO871" s="3">
        <f t="shared" si="1060"/>
        <v>2</v>
      </c>
      <c r="BP871">
        <f t="shared" si="1061"/>
        <v>1</v>
      </c>
      <c r="BR871">
        <v>1</v>
      </c>
      <c r="BS871">
        <f t="shared" si="1039"/>
        <v>2</v>
      </c>
      <c r="BU871" s="1">
        <f t="shared" si="1040"/>
        <v>13.202369726962132</v>
      </c>
      <c r="BV871" s="1">
        <f t="shared" si="1041"/>
        <v>3.0074725969426779</v>
      </c>
      <c r="BW871" s="1">
        <f t="shared" si="1042"/>
        <v>3.0495298874979833</v>
      </c>
      <c r="BX871" s="1">
        <f t="shared" si="1043"/>
        <v>2.620375215602226</v>
      </c>
      <c r="BY871" s="1">
        <f t="shared" si="1044"/>
        <v>2.3686329543524427</v>
      </c>
      <c r="BZ871" s="1">
        <f t="shared" si="1045"/>
        <v>2.5345549881252429</v>
      </c>
      <c r="CA871" s="1">
        <f t="shared" si="1046"/>
        <v>2.4317618475580898</v>
      </c>
      <c r="CB871" s="1">
        <f t="shared" si="1047"/>
        <v>2.8555729736475297</v>
      </c>
      <c r="CC871" s="1">
        <f t="shared" si="1048"/>
        <v>2.7972173169324765</v>
      </c>
      <c r="CD871" s="1">
        <f t="shared" si="1049"/>
        <v>31.100599758065151</v>
      </c>
      <c r="CE871" s="1">
        <f t="shared" si="1050"/>
        <v>2.4653647330818744</v>
      </c>
      <c r="CF871" s="1">
        <f t="shared" si="1051"/>
        <v>2.5937779833396579</v>
      </c>
      <c r="CG871" s="1">
        <f t="shared" si="1052"/>
        <v>2.8947944700077937</v>
      </c>
      <c r="CH871" s="1">
        <f t="shared" si="1053"/>
        <v>3.107893021572643</v>
      </c>
      <c r="CI871" s="1">
        <f t="shared" si="1054"/>
        <v>3.1866792793468375</v>
      </c>
      <c r="CJ871" s="1">
        <f t="shared" si="1055"/>
        <v>3.2019338923989813</v>
      </c>
      <c r="CK871" s="1">
        <f t="shared" si="1056"/>
        <v>3.2057082397200536</v>
      </c>
      <c r="CL871" s="5">
        <f t="shared" si="1062"/>
        <v>5</v>
      </c>
      <c r="CN871" s="9">
        <f t="shared" si="1063"/>
        <v>2.3686329543524427</v>
      </c>
    </row>
    <row r="872" spans="1:92" x14ac:dyDescent="0.2">
      <c r="A872" s="4">
        <v>870</v>
      </c>
      <c r="B872" s="1">
        <v>0.30324447373915198</v>
      </c>
      <c r="C872" s="1">
        <v>10.847</v>
      </c>
      <c r="D872" s="1">
        <v>58</v>
      </c>
      <c r="E872" s="1">
        <v>30</v>
      </c>
      <c r="F872" s="1">
        <v>12</v>
      </c>
      <c r="G872" s="1">
        <v>26.032021145432399</v>
      </c>
      <c r="H872" s="1">
        <v>8</v>
      </c>
      <c r="I872">
        <v>1500</v>
      </c>
      <c r="J872">
        <v>185</v>
      </c>
      <c r="K872">
        <v>12.5</v>
      </c>
      <c r="L872" s="1"/>
      <c r="M872" s="2">
        <f t="shared" si="988"/>
        <v>6</v>
      </c>
      <c r="N872" s="2">
        <f t="shared" si="989"/>
        <v>7</v>
      </c>
      <c r="O872" s="2">
        <f t="shared" si="990"/>
        <v>6</v>
      </c>
      <c r="P872" s="2">
        <f t="shared" si="991"/>
        <v>7</v>
      </c>
      <c r="Q872" s="2">
        <f t="shared" si="992"/>
        <v>6</v>
      </c>
      <c r="R872" s="2">
        <f t="shared" si="993"/>
        <v>6</v>
      </c>
      <c r="S872" s="2">
        <f t="shared" si="994"/>
        <v>5</v>
      </c>
      <c r="T872" s="2">
        <f t="shared" si="995"/>
        <v>4</v>
      </c>
      <c r="U872" s="2">
        <f t="shared" si="996"/>
        <v>4</v>
      </c>
      <c r="V872" s="2">
        <f t="shared" si="997"/>
        <v>6</v>
      </c>
      <c r="W872" s="2">
        <f t="shared" si="998"/>
        <v>4</v>
      </c>
      <c r="X872" s="2">
        <f t="shared" si="999"/>
        <v>2</v>
      </c>
      <c r="Y872" s="2">
        <f t="shared" si="1000"/>
        <v>1</v>
      </c>
      <c r="Z872" s="2">
        <f t="shared" si="1001"/>
        <v>1</v>
      </c>
      <c r="AA872" s="2">
        <f t="shared" si="1002"/>
        <v>1</v>
      </c>
      <c r="AB872" s="2">
        <f t="shared" si="1003"/>
        <v>1</v>
      </c>
      <c r="AC872" s="2">
        <f t="shared" si="1004"/>
        <v>0</v>
      </c>
      <c r="AD872" s="3">
        <f t="shared" si="1057"/>
        <v>2</v>
      </c>
      <c r="AE872" s="2">
        <f t="shared" si="1005"/>
        <v>9</v>
      </c>
      <c r="AF872" s="2">
        <f t="shared" si="1006"/>
        <v>10</v>
      </c>
      <c r="AG872" s="2">
        <f t="shared" si="1007"/>
        <v>9</v>
      </c>
      <c r="AH872" s="2">
        <f t="shared" si="1008"/>
        <v>10</v>
      </c>
      <c r="AI872" s="2">
        <f t="shared" si="1009"/>
        <v>9</v>
      </c>
      <c r="AJ872" s="2">
        <f t="shared" si="1010"/>
        <v>9</v>
      </c>
      <c r="AK872" s="2">
        <f t="shared" si="1011"/>
        <v>8</v>
      </c>
      <c r="AL872" s="2">
        <f t="shared" si="1012"/>
        <v>7</v>
      </c>
      <c r="AM872" s="2">
        <f t="shared" si="1013"/>
        <v>6</v>
      </c>
      <c r="AN872" s="2">
        <f t="shared" si="1014"/>
        <v>8</v>
      </c>
      <c r="AO872" s="2">
        <f t="shared" si="1015"/>
        <v>6</v>
      </c>
      <c r="AP872" s="2">
        <f t="shared" si="1016"/>
        <v>4</v>
      </c>
      <c r="AQ872" s="2">
        <f t="shared" si="1017"/>
        <v>3</v>
      </c>
      <c r="AR872" s="2">
        <f t="shared" si="1018"/>
        <v>2</v>
      </c>
      <c r="AS872" s="2">
        <f t="shared" si="1019"/>
        <v>3</v>
      </c>
      <c r="AT872" s="2">
        <f t="shared" si="1020"/>
        <v>3</v>
      </c>
      <c r="AU872" s="2">
        <f t="shared" si="1021"/>
        <v>2</v>
      </c>
      <c r="AV872" s="3">
        <f t="shared" si="1058"/>
        <v>2</v>
      </c>
      <c r="AW872">
        <f t="shared" si="1059"/>
        <v>2</v>
      </c>
      <c r="AX872" s="2">
        <f t="shared" si="1022"/>
        <v>6</v>
      </c>
      <c r="AY872" s="2">
        <f t="shared" si="1023"/>
        <v>6</v>
      </c>
      <c r="AZ872" s="2">
        <f t="shared" si="1024"/>
        <v>6</v>
      </c>
      <c r="BA872" s="2">
        <f t="shared" si="1025"/>
        <v>5</v>
      </c>
      <c r="BB872" s="2">
        <f t="shared" si="1026"/>
        <v>3</v>
      </c>
      <c r="BC872" s="2">
        <f t="shared" si="1027"/>
        <v>3</v>
      </c>
      <c r="BD872" s="2">
        <f t="shared" si="1028"/>
        <v>4</v>
      </c>
      <c r="BE872" s="2">
        <f t="shared" si="1029"/>
        <v>1</v>
      </c>
      <c r="BF872" s="2">
        <f t="shared" si="1030"/>
        <v>1</v>
      </c>
      <c r="BG872" s="2">
        <f t="shared" si="1031"/>
        <v>2</v>
      </c>
      <c r="BH872" s="2">
        <f t="shared" si="1032"/>
        <v>5</v>
      </c>
      <c r="BI872" s="2">
        <f t="shared" si="1033"/>
        <v>1</v>
      </c>
      <c r="BJ872" s="2">
        <f t="shared" si="1034"/>
        <v>1</v>
      </c>
      <c r="BK872" s="2">
        <f t="shared" si="1035"/>
        <v>1</v>
      </c>
      <c r="BL872" s="2">
        <f t="shared" si="1036"/>
        <v>1</v>
      </c>
      <c r="BM872" s="2">
        <f t="shared" si="1037"/>
        <v>1</v>
      </c>
      <c r="BN872" s="2">
        <f t="shared" si="1038"/>
        <v>1</v>
      </c>
      <c r="BO872" s="3">
        <f t="shared" si="1060"/>
        <v>1</v>
      </c>
      <c r="BP872">
        <f t="shared" si="1061"/>
        <v>3</v>
      </c>
      <c r="BR872">
        <v>2</v>
      </c>
      <c r="BS872">
        <f t="shared" si="1039"/>
        <v>4</v>
      </c>
      <c r="BU872" s="1">
        <f t="shared" si="1040"/>
        <v>13.17637120150534</v>
      </c>
      <c r="BV872" s="1">
        <f t="shared" si="1041"/>
        <v>3.0216204406127956</v>
      </c>
      <c r="BW872" s="1">
        <f t="shared" si="1042"/>
        <v>3.0760452363820185</v>
      </c>
      <c r="BX872" s="1">
        <f t="shared" si="1043"/>
        <v>2.588495952208175</v>
      </c>
      <c r="BY872" s="1">
        <f t="shared" si="1044"/>
        <v>2.5194788202068601</v>
      </c>
      <c r="BZ872" s="1">
        <f t="shared" si="1045"/>
        <v>2.7617969993781046</v>
      </c>
      <c r="CA872" s="1">
        <f t="shared" si="1046"/>
        <v>2.4279771620627262</v>
      </c>
      <c r="CB872" s="1">
        <f t="shared" si="1047"/>
        <v>3.1393706830938339</v>
      </c>
      <c r="CC872" s="1">
        <f t="shared" si="1048"/>
        <v>3.1206747724993473</v>
      </c>
      <c r="CD872" s="1">
        <f t="shared" si="1049"/>
        <v>31.120859058591492</v>
      </c>
      <c r="CE872" s="1">
        <f t="shared" si="1050"/>
        <v>2.3992675409642357</v>
      </c>
      <c r="CF872" s="1">
        <f t="shared" si="1051"/>
        <v>2.754701993362481</v>
      </c>
      <c r="CG872" s="1">
        <f t="shared" si="1052"/>
        <v>3.0982547118329973</v>
      </c>
      <c r="CH872" s="1">
        <f t="shared" si="1053"/>
        <v>3.4151284170643907</v>
      </c>
      <c r="CI872" s="1">
        <f t="shared" si="1054"/>
        <v>3.4824222786165917</v>
      </c>
      <c r="CJ872" s="1">
        <f t="shared" si="1055"/>
        <v>3.4965588536123851</v>
      </c>
      <c r="CK872" s="1">
        <f t="shared" si="1056"/>
        <v>3.497453956165546</v>
      </c>
      <c r="CL872" s="5">
        <f t="shared" si="1062"/>
        <v>11</v>
      </c>
      <c r="CN872" s="9">
        <f t="shared" si="1063"/>
        <v>2.3992675409642357</v>
      </c>
    </row>
    <row r="873" spans="1:92" x14ac:dyDescent="0.2">
      <c r="A873" s="4">
        <v>871</v>
      </c>
      <c r="B873" s="1">
        <v>0.34595584549570202</v>
      </c>
      <c r="C873" s="1">
        <v>10.66</v>
      </c>
      <c r="D873" s="1">
        <v>47</v>
      </c>
      <c r="E873" s="1">
        <v>38</v>
      </c>
      <c r="F873" s="1">
        <v>15</v>
      </c>
      <c r="G873" s="1">
        <v>18.843869370166999</v>
      </c>
      <c r="H873" s="1">
        <v>7</v>
      </c>
      <c r="I873">
        <v>1500</v>
      </c>
      <c r="J873">
        <v>185</v>
      </c>
      <c r="K873">
        <v>12.5</v>
      </c>
      <c r="L873" s="1"/>
      <c r="M873" s="2">
        <f t="shared" si="988"/>
        <v>4</v>
      </c>
      <c r="N873" s="2">
        <f t="shared" si="989"/>
        <v>9</v>
      </c>
      <c r="O873" s="2">
        <f t="shared" si="990"/>
        <v>6</v>
      </c>
      <c r="P873" s="2">
        <f t="shared" si="991"/>
        <v>6</v>
      </c>
      <c r="Q873" s="2">
        <f t="shared" si="992"/>
        <v>7</v>
      </c>
      <c r="R873" s="2">
        <f t="shared" si="993"/>
        <v>6</v>
      </c>
      <c r="S873" s="2">
        <f t="shared" si="994"/>
        <v>5</v>
      </c>
      <c r="T873" s="2">
        <f t="shared" si="995"/>
        <v>5</v>
      </c>
      <c r="U873" s="2">
        <f t="shared" si="996"/>
        <v>4</v>
      </c>
      <c r="V873" s="2">
        <f t="shared" si="997"/>
        <v>6</v>
      </c>
      <c r="W873" s="2">
        <f t="shared" si="998"/>
        <v>3</v>
      </c>
      <c r="X873" s="2">
        <f t="shared" si="999"/>
        <v>2</v>
      </c>
      <c r="Y873" s="2">
        <f t="shared" si="1000"/>
        <v>1</v>
      </c>
      <c r="Z873" s="2">
        <f t="shared" si="1001"/>
        <v>1</v>
      </c>
      <c r="AA873" s="2">
        <f t="shared" si="1002"/>
        <v>1</v>
      </c>
      <c r="AB873" s="2">
        <f t="shared" si="1003"/>
        <v>1</v>
      </c>
      <c r="AC873" s="2">
        <f t="shared" si="1004"/>
        <v>0</v>
      </c>
      <c r="AD873" s="3">
        <f t="shared" si="1057"/>
        <v>2</v>
      </c>
      <c r="AE873" s="2">
        <f t="shared" si="1005"/>
        <v>7</v>
      </c>
      <c r="AF873" s="2">
        <f t="shared" si="1006"/>
        <v>12</v>
      </c>
      <c r="AG873" s="2">
        <f t="shared" si="1007"/>
        <v>9</v>
      </c>
      <c r="AH873" s="2">
        <f t="shared" si="1008"/>
        <v>9</v>
      </c>
      <c r="AI873" s="2">
        <f t="shared" si="1009"/>
        <v>10</v>
      </c>
      <c r="AJ873" s="2">
        <f t="shared" si="1010"/>
        <v>9</v>
      </c>
      <c r="AK873" s="2">
        <f t="shared" si="1011"/>
        <v>8</v>
      </c>
      <c r="AL873" s="2">
        <f t="shared" si="1012"/>
        <v>8</v>
      </c>
      <c r="AM873" s="2">
        <f t="shared" si="1013"/>
        <v>6</v>
      </c>
      <c r="AN873" s="2">
        <f t="shared" si="1014"/>
        <v>8</v>
      </c>
      <c r="AO873" s="2">
        <f t="shared" si="1015"/>
        <v>5</v>
      </c>
      <c r="AP873" s="2">
        <f t="shared" si="1016"/>
        <v>4</v>
      </c>
      <c r="AQ873" s="2">
        <f t="shared" si="1017"/>
        <v>3</v>
      </c>
      <c r="AR873" s="2">
        <f t="shared" si="1018"/>
        <v>2</v>
      </c>
      <c r="AS873" s="2">
        <f t="shared" si="1019"/>
        <v>3</v>
      </c>
      <c r="AT873" s="2">
        <f t="shared" si="1020"/>
        <v>3</v>
      </c>
      <c r="AU873" s="2">
        <f t="shared" si="1021"/>
        <v>2</v>
      </c>
      <c r="AV873" s="3">
        <f t="shared" si="1058"/>
        <v>2</v>
      </c>
      <c r="AW873">
        <f t="shared" si="1059"/>
        <v>1</v>
      </c>
      <c r="AX873" s="2">
        <f t="shared" si="1022"/>
        <v>4</v>
      </c>
      <c r="AY873" s="2">
        <f t="shared" si="1023"/>
        <v>8</v>
      </c>
      <c r="AZ873" s="2">
        <f t="shared" si="1024"/>
        <v>6</v>
      </c>
      <c r="BA873" s="2">
        <f t="shared" si="1025"/>
        <v>4</v>
      </c>
      <c r="BB873" s="2">
        <f t="shared" si="1026"/>
        <v>4</v>
      </c>
      <c r="BC873" s="2">
        <f t="shared" si="1027"/>
        <v>3</v>
      </c>
      <c r="BD873" s="2">
        <f t="shared" si="1028"/>
        <v>4</v>
      </c>
      <c r="BE873" s="2">
        <f t="shared" si="1029"/>
        <v>1</v>
      </c>
      <c r="BF873" s="2">
        <f t="shared" si="1030"/>
        <v>1</v>
      </c>
      <c r="BG873" s="2">
        <f t="shared" si="1031"/>
        <v>2</v>
      </c>
      <c r="BH873" s="2">
        <f t="shared" si="1032"/>
        <v>4</v>
      </c>
      <c r="BI873" s="2">
        <f t="shared" si="1033"/>
        <v>1</v>
      </c>
      <c r="BJ873" s="2">
        <f t="shared" si="1034"/>
        <v>1</v>
      </c>
      <c r="BK873" s="2">
        <f t="shared" si="1035"/>
        <v>1</v>
      </c>
      <c r="BL873" s="2">
        <f t="shared" si="1036"/>
        <v>1</v>
      </c>
      <c r="BM873" s="2">
        <f t="shared" si="1037"/>
        <v>1</v>
      </c>
      <c r="BN873" s="2">
        <f t="shared" si="1038"/>
        <v>1</v>
      </c>
      <c r="BO873" s="3">
        <f t="shared" si="1060"/>
        <v>2</v>
      </c>
      <c r="BP873">
        <f t="shared" si="1061"/>
        <v>1</v>
      </c>
      <c r="BR873">
        <v>2</v>
      </c>
      <c r="BS873">
        <f t="shared" si="1039"/>
        <v>3</v>
      </c>
      <c r="BU873" s="1">
        <f t="shared" si="1040"/>
        <v>13.181773944328294</v>
      </c>
      <c r="BV873" s="1">
        <f t="shared" si="1041"/>
        <v>2.9756720768150013</v>
      </c>
      <c r="BW873" s="1">
        <f t="shared" si="1042"/>
        <v>3.0349397766534856</v>
      </c>
      <c r="BX873" s="1">
        <f t="shared" si="1043"/>
        <v>2.5498612734004356</v>
      </c>
      <c r="BY873" s="1">
        <f t="shared" si="1044"/>
        <v>2.3811392689819124</v>
      </c>
      <c r="BZ873" s="1">
        <f t="shared" si="1045"/>
        <v>2.5789134110578016</v>
      </c>
      <c r="CA873" s="1">
        <f t="shared" si="1046"/>
        <v>2.3933091397427768</v>
      </c>
      <c r="CB873" s="1">
        <f t="shared" si="1047"/>
        <v>2.9223890208234851</v>
      </c>
      <c r="CC873" s="1">
        <f t="shared" si="1048"/>
        <v>2.8752188800290028</v>
      </c>
      <c r="CD873" s="1">
        <f t="shared" si="1049"/>
        <v>31.104761895076184</v>
      </c>
      <c r="CE873" s="1">
        <f t="shared" si="1050"/>
        <v>2.396832232563491</v>
      </c>
      <c r="CF873" s="1">
        <f t="shared" si="1051"/>
        <v>2.6219182687451701</v>
      </c>
      <c r="CG873" s="1">
        <f t="shared" si="1052"/>
        <v>2.9281665588145933</v>
      </c>
      <c r="CH873" s="1">
        <f t="shared" si="1053"/>
        <v>3.1798927684775888</v>
      </c>
      <c r="CI873" s="1">
        <f t="shared" si="1054"/>
        <v>3.2550550908744591</v>
      </c>
      <c r="CJ873" s="1">
        <f t="shared" si="1055"/>
        <v>3.2700638225866476</v>
      </c>
      <c r="CK873" s="1">
        <f t="shared" si="1056"/>
        <v>3.2733924853076202</v>
      </c>
      <c r="CL873" s="5">
        <f t="shared" si="1062"/>
        <v>5</v>
      </c>
      <c r="CN873" s="9">
        <f t="shared" si="1063"/>
        <v>2.3811392689819124</v>
      </c>
    </row>
    <row r="874" spans="1:92" x14ac:dyDescent="0.2">
      <c r="A874" s="4">
        <v>872</v>
      </c>
      <c r="B874" s="1">
        <v>0.41381462117957601</v>
      </c>
      <c r="C874" s="1">
        <v>98.040999999999997</v>
      </c>
      <c r="D874" s="1">
        <v>35</v>
      </c>
      <c r="E874" s="1">
        <v>52</v>
      </c>
      <c r="F874" s="1">
        <v>13</v>
      </c>
      <c r="G874" s="1">
        <v>9.8040694644823407</v>
      </c>
      <c r="H874" s="1">
        <v>7</v>
      </c>
      <c r="I874">
        <v>1500</v>
      </c>
      <c r="J874">
        <v>185</v>
      </c>
      <c r="K874">
        <v>12.5</v>
      </c>
      <c r="L874" s="1"/>
      <c r="M874" s="2">
        <f t="shared" si="988"/>
        <v>4</v>
      </c>
      <c r="N874" s="2">
        <f t="shared" si="989"/>
        <v>6</v>
      </c>
      <c r="O874" s="2">
        <f t="shared" si="990"/>
        <v>5</v>
      </c>
      <c r="P874" s="2">
        <f t="shared" si="991"/>
        <v>6</v>
      </c>
      <c r="Q874" s="2">
        <f t="shared" si="992"/>
        <v>6</v>
      </c>
      <c r="R874" s="2">
        <f t="shared" si="993"/>
        <v>7</v>
      </c>
      <c r="S874" s="2">
        <f t="shared" si="994"/>
        <v>5</v>
      </c>
      <c r="T874" s="2">
        <f t="shared" si="995"/>
        <v>6</v>
      </c>
      <c r="U874" s="2">
        <f t="shared" si="996"/>
        <v>5</v>
      </c>
      <c r="V874" s="2">
        <f t="shared" si="997"/>
        <v>6</v>
      </c>
      <c r="W874" s="2">
        <f t="shared" si="998"/>
        <v>3</v>
      </c>
      <c r="X874" s="2">
        <f t="shared" si="999"/>
        <v>3</v>
      </c>
      <c r="Y874" s="2">
        <f t="shared" si="1000"/>
        <v>1</v>
      </c>
      <c r="Z874" s="2">
        <f t="shared" si="1001"/>
        <v>1</v>
      </c>
      <c r="AA874" s="2">
        <f t="shared" si="1002"/>
        <v>1</v>
      </c>
      <c r="AB874" s="2">
        <f t="shared" si="1003"/>
        <v>1</v>
      </c>
      <c r="AC874" s="2">
        <f t="shared" si="1004"/>
        <v>0</v>
      </c>
      <c r="AD874" s="3">
        <f t="shared" si="1057"/>
        <v>6</v>
      </c>
      <c r="AE874" s="2">
        <f t="shared" si="1005"/>
        <v>7</v>
      </c>
      <c r="AF874" s="2">
        <f t="shared" si="1006"/>
        <v>9</v>
      </c>
      <c r="AG874" s="2">
        <f t="shared" si="1007"/>
        <v>8</v>
      </c>
      <c r="AH874" s="2">
        <f t="shared" si="1008"/>
        <v>9</v>
      </c>
      <c r="AI874" s="2">
        <f t="shared" si="1009"/>
        <v>9</v>
      </c>
      <c r="AJ874" s="2">
        <f t="shared" si="1010"/>
        <v>10</v>
      </c>
      <c r="AK874" s="2">
        <f t="shared" si="1011"/>
        <v>8</v>
      </c>
      <c r="AL874" s="2">
        <f t="shared" si="1012"/>
        <v>9</v>
      </c>
      <c r="AM874" s="2">
        <f t="shared" si="1013"/>
        <v>7</v>
      </c>
      <c r="AN874" s="2">
        <f t="shared" si="1014"/>
        <v>8</v>
      </c>
      <c r="AO874" s="2">
        <f t="shared" si="1015"/>
        <v>5</v>
      </c>
      <c r="AP874" s="2">
        <f t="shared" si="1016"/>
        <v>5</v>
      </c>
      <c r="AQ874" s="2">
        <f t="shared" si="1017"/>
        <v>3</v>
      </c>
      <c r="AR874" s="2">
        <f t="shared" si="1018"/>
        <v>2</v>
      </c>
      <c r="AS874" s="2">
        <f t="shared" si="1019"/>
        <v>3</v>
      </c>
      <c r="AT874" s="2">
        <f t="shared" si="1020"/>
        <v>3</v>
      </c>
      <c r="AU874" s="2">
        <f t="shared" si="1021"/>
        <v>2</v>
      </c>
      <c r="AV874" s="3">
        <f t="shared" si="1058"/>
        <v>6</v>
      </c>
      <c r="AW874">
        <f t="shared" si="1059"/>
        <v>1</v>
      </c>
      <c r="AX874" s="2">
        <f t="shared" si="1022"/>
        <v>3</v>
      </c>
      <c r="AY874" s="2">
        <f t="shared" si="1023"/>
        <v>5</v>
      </c>
      <c r="AZ874" s="2">
        <f t="shared" si="1024"/>
        <v>5</v>
      </c>
      <c r="BA874" s="2">
        <f t="shared" si="1025"/>
        <v>4</v>
      </c>
      <c r="BB874" s="2">
        <f t="shared" si="1026"/>
        <v>3</v>
      </c>
      <c r="BC874" s="2">
        <f t="shared" si="1027"/>
        <v>4</v>
      </c>
      <c r="BD874" s="2">
        <f t="shared" si="1028"/>
        <v>4</v>
      </c>
      <c r="BE874" s="2">
        <f t="shared" si="1029"/>
        <v>2</v>
      </c>
      <c r="BF874" s="2">
        <f t="shared" si="1030"/>
        <v>2</v>
      </c>
      <c r="BG874" s="2">
        <f t="shared" si="1031"/>
        <v>2</v>
      </c>
      <c r="BH874" s="2">
        <f t="shared" si="1032"/>
        <v>3</v>
      </c>
      <c r="BI874" s="2">
        <f t="shared" si="1033"/>
        <v>2</v>
      </c>
      <c r="BJ874" s="2">
        <f t="shared" si="1034"/>
        <v>1</v>
      </c>
      <c r="BK874" s="2">
        <f t="shared" si="1035"/>
        <v>1</v>
      </c>
      <c r="BL874" s="2">
        <f t="shared" si="1036"/>
        <v>1</v>
      </c>
      <c r="BM874" s="2">
        <f t="shared" si="1037"/>
        <v>1</v>
      </c>
      <c r="BN874" s="2">
        <f t="shared" si="1038"/>
        <v>1</v>
      </c>
      <c r="BO874" s="3">
        <f t="shared" si="1060"/>
        <v>2</v>
      </c>
      <c r="BP874">
        <f t="shared" si="1061"/>
        <v>2</v>
      </c>
      <c r="BR874">
        <v>3</v>
      </c>
      <c r="BS874">
        <f t="shared" si="1039"/>
        <v>1</v>
      </c>
      <c r="BU874" s="1">
        <f t="shared" si="1040"/>
        <v>13.281989587418835</v>
      </c>
      <c r="BV874" s="1">
        <f t="shared" si="1041"/>
        <v>3.0971065992917906</v>
      </c>
      <c r="BW874" s="1">
        <f t="shared" si="1042"/>
        <v>3.0071777197999126</v>
      </c>
      <c r="BX874" s="1">
        <f t="shared" si="1043"/>
        <v>3.0600570851683737</v>
      </c>
      <c r="BY874" s="1">
        <f t="shared" si="1044"/>
        <v>2.4320649777006156</v>
      </c>
      <c r="BZ874" s="1">
        <f t="shared" si="1045"/>
        <v>2.3892046622454335</v>
      </c>
      <c r="CA874" s="1">
        <f t="shared" si="1046"/>
        <v>2.3969080825484341</v>
      </c>
      <c r="CB874" s="1">
        <f t="shared" si="1047"/>
        <v>2.6916034315495554</v>
      </c>
      <c r="CC874" s="1">
        <f t="shared" si="1048"/>
        <v>2.604139708859591</v>
      </c>
      <c r="CD874" s="1">
        <f t="shared" si="1049"/>
        <v>31.090697485162167</v>
      </c>
      <c r="CE874" s="1">
        <f t="shared" si="1050"/>
        <v>2.5624671623704507</v>
      </c>
      <c r="CF874" s="1">
        <f t="shared" si="1051"/>
        <v>2.4949791320118804</v>
      </c>
      <c r="CG874" s="1">
        <f t="shared" si="1052"/>
        <v>2.7776359397060975</v>
      </c>
      <c r="CH874" s="1">
        <f t="shared" si="1053"/>
        <v>2.947057850684037</v>
      </c>
      <c r="CI874" s="1">
        <f t="shared" si="1054"/>
        <v>3.0390356931872158</v>
      </c>
      <c r="CJ874" s="1">
        <f t="shared" si="1055"/>
        <v>3.054712399419182</v>
      </c>
      <c r="CK874" s="1">
        <f t="shared" si="1056"/>
        <v>3.0602553730745119</v>
      </c>
      <c r="CL874" s="5">
        <f t="shared" si="1062"/>
        <v>6</v>
      </c>
      <c r="CN874" s="9">
        <f t="shared" si="1063"/>
        <v>2.3892046622454335</v>
      </c>
    </row>
    <row r="875" spans="1:92" x14ac:dyDescent="0.2">
      <c r="A875" s="4">
        <v>873</v>
      </c>
      <c r="B875" s="1">
        <v>0.41421781359055199</v>
      </c>
      <c r="C875" s="1">
        <v>6.8289999999999997</v>
      </c>
      <c r="D875" s="1">
        <v>52</v>
      </c>
      <c r="E875" s="1">
        <v>28</v>
      </c>
      <c r="F875" s="1">
        <v>20</v>
      </c>
      <c r="G875" s="1">
        <v>21.6842692859137</v>
      </c>
      <c r="H875" s="1">
        <v>8</v>
      </c>
      <c r="I875">
        <v>1500</v>
      </c>
      <c r="J875">
        <v>0.15</v>
      </c>
      <c r="K875">
        <v>37.5</v>
      </c>
      <c r="L875" s="1"/>
      <c r="M875" s="2">
        <f t="shared" si="988"/>
        <v>5</v>
      </c>
      <c r="N875" s="2">
        <f t="shared" si="989"/>
        <v>6</v>
      </c>
      <c r="O875" s="2">
        <f t="shared" si="990"/>
        <v>6</v>
      </c>
      <c r="P875" s="2">
        <f t="shared" si="991"/>
        <v>5</v>
      </c>
      <c r="Q875" s="2">
        <f t="shared" si="992"/>
        <v>7</v>
      </c>
      <c r="R875" s="2">
        <f t="shared" si="993"/>
        <v>6</v>
      </c>
      <c r="S875" s="2">
        <f t="shared" si="994"/>
        <v>5</v>
      </c>
      <c r="T875" s="2">
        <f t="shared" si="995"/>
        <v>3</v>
      </c>
      <c r="U875" s="2">
        <f t="shared" si="996"/>
        <v>4</v>
      </c>
      <c r="V875" s="2">
        <f t="shared" si="997"/>
        <v>6</v>
      </c>
      <c r="W875" s="2">
        <f t="shared" si="998"/>
        <v>4</v>
      </c>
      <c r="X875" s="2">
        <f t="shared" si="999"/>
        <v>2</v>
      </c>
      <c r="Y875" s="2">
        <f t="shared" si="1000"/>
        <v>1</v>
      </c>
      <c r="Z875" s="2">
        <f t="shared" si="1001"/>
        <v>1</v>
      </c>
      <c r="AA875" s="2">
        <f t="shared" si="1002"/>
        <v>1</v>
      </c>
      <c r="AB875" s="2">
        <f t="shared" si="1003"/>
        <v>1</v>
      </c>
      <c r="AC875" s="2">
        <f t="shared" si="1004"/>
        <v>0</v>
      </c>
      <c r="AD875" s="3">
        <f t="shared" si="1057"/>
        <v>5</v>
      </c>
      <c r="AE875" s="2">
        <f t="shared" si="1005"/>
        <v>8</v>
      </c>
      <c r="AF875" s="2">
        <f t="shared" si="1006"/>
        <v>9</v>
      </c>
      <c r="AG875" s="2">
        <f t="shared" si="1007"/>
        <v>9</v>
      </c>
      <c r="AH875" s="2">
        <f t="shared" si="1008"/>
        <v>8</v>
      </c>
      <c r="AI875" s="2">
        <f t="shared" si="1009"/>
        <v>9</v>
      </c>
      <c r="AJ875" s="2">
        <f t="shared" si="1010"/>
        <v>8</v>
      </c>
      <c r="AK875" s="2">
        <f t="shared" si="1011"/>
        <v>7</v>
      </c>
      <c r="AL875" s="2">
        <f t="shared" si="1012"/>
        <v>6</v>
      </c>
      <c r="AM875" s="2">
        <f t="shared" si="1013"/>
        <v>6</v>
      </c>
      <c r="AN875" s="2">
        <f t="shared" si="1014"/>
        <v>8</v>
      </c>
      <c r="AO875" s="2">
        <f t="shared" si="1015"/>
        <v>6</v>
      </c>
      <c r="AP875" s="2">
        <f t="shared" si="1016"/>
        <v>4</v>
      </c>
      <c r="AQ875" s="2">
        <f t="shared" si="1017"/>
        <v>3</v>
      </c>
      <c r="AR875" s="2">
        <f t="shared" si="1018"/>
        <v>2</v>
      </c>
      <c r="AS875" s="2">
        <f t="shared" si="1019"/>
        <v>3</v>
      </c>
      <c r="AT875" s="2">
        <f t="shared" si="1020"/>
        <v>3</v>
      </c>
      <c r="AU875" s="2">
        <f t="shared" si="1021"/>
        <v>2</v>
      </c>
      <c r="AV875" s="3">
        <f t="shared" si="1058"/>
        <v>2</v>
      </c>
      <c r="AW875">
        <f t="shared" si="1059"/>
        <v>3</v>
      </c>
      <c r="AX875" s="2">
        <f t="shared" si="1022"/>
        <v>5</v>
      </c>
      <c r="AY875" s="2">
        <f t="shared" si="1023"/>
        <v>6</v>
      </c>
      <c r="AZ875" s="2">
        <f t="shared" si="1024"/>
        <v>7</v>
      </c>
      <c r="BA875" s="2">
        <f t="shared" si="1025"/>
        <v>4</v>
      </c>
      <c r="BB875" s="2">
        <f t="shared" si="1026"/>
        <v>4</v>
      </c>
      <c r="BC875" s="2">
        <f t="shared" si="1027"/>
        <v>3</v>
      </c>
      <c r="BD875" s="2">
        <f t="shared" si="1028"/>
        <v>4</v>
      </c>
      <c r="BE875" s="2">
        <f t="shared" si="1029"/>
        <v>2</v>
      </c>
      <c r="BF875" s="2">
        <f t="shared" si="1030"/>
        <v>2</v>
      </c>
      <c r="BG875" s="2">
        <f t="shared" si="1031"/>
        <v>3</v>
      </c>
      <c r="BH875" s="2">
        <f t="shared" si="1032"/>
        <v>5</v>
      </c>
      <c r="BI875" s="2">
        <f t="shared" si="1033"/>
        <v>2</v>
      </c>
      <c r="BJ875" s="2">
        <f t="shared" si="1034"/>
        <v>2</v>
      </c>
      <c r="BK875" s="2">
        <f t="shared" si="1035"/>
        <v>2</v>
      </c>
      <c r="BL875" s="2">
        <f t="shared" si="1036"/>
        <v>2</v>
      </c>
      <c r="BM875" s="2">
        <f t="shared" si="1037"/>
        <v>2</v>
      </c>
      <c r="BN875" s="2">
        <f t="shared" si="1038"/>
        <v>1</v>
      </c>
      <c r="BO875" s="3">
        <f t="shared" si="1060"/>
        <v>3</v>
      </c>
      <c r="BP875">
        <f t="shared" si="1061"/>
        <v>1</v>
      </c>
      <c r="BR875">
        <v>2</v>
      </c>
      <c r="BS875">
        <f t="shared" si="1039"/>
        <v>4</v>
      </c>
      <c r="BU875" s="1">
        <f t="shared" si="1040"/>
        <v>4.1224225206211269</v>
      </c>
      <c r="BV875" s="1">
        <f t="shared" si="1041"/>
        <v>1.9268523268943114</v>
      </c>
      <c r="BW875" s="1">
        <f t="shared" si="1042"/>
        <v>2.0471568771188777</v>
      </c>
      <c r="BX875" s="1">
        <f t="shared" si="1043"/>
        <v>2.0259648489620203</v>
      </c>
      <c r="BY875" s="1">
        <f t="shared" si="1044"/>
        <v>2.1813021181480146</v>
      </c>
      <c r="BZ875" s="1">
        <f t="shared" si="1045"/>
        <v>2.3484755562565791</v>
      </c>
      <c r="CA875" s="1">
        <f t="shared" si="1046"/>
        <v>2.3020532418990443</v>
      </c>
      <c r="CB875" s="1">
        <f t="shared" si="1047"/>
        <v>2.4176679737798445</v>
      </c>
      <c r="CC875" s="1">
        <f t="shared" si="1048"/>
        <v>2.5770380618565607</v>
      </c>
      <c r="CD875" s="1">
        <f t="shared" si="1049"/>
        <v>9.9169819047471517</v>
      </c>
      <c r="CE875" s="1">
        <f t="shared" si="1050"/>
        <v>2.1740323157797841</v>
      </c>
      <c r="CF875" s="1">
        <f t="shared" si="1051"/>
        <v>2.3748869673497235</v>
      </c>
      <c r="CG875" s="1">
        <f t="shared" si="1052"/>
        <v>2.6489479397739908</v>
      </c>
      <c r="CH875" s="1">
        <f t="shared" si="1053"/>
        <v>2.8189788853270468</v>
      </c>
      <c r="CI875" s="1">
        <f t="shared" si="1054"/>
        <v>2.9147609398121457</v>
      </c>
      <c r="CJ875" s="1">
        <f t="shared" si="1055"/>
        <v>3.0065084459582812</v>
      </c>
      <c r="CK875" s="1">
        <f t="shared" si="1056"/>
        <v>2.9513559756538013</v>
      </c>
      <c r="CL875" s="5">
        <f t="shared" si="1062"/>
        <v>2</v>
      </c>
      <c r="CN875" s="9">
        <f t="shared" si="1063"/>
        <v>1.9268523268943114</v>
      </c>
    </row>
    <row r="876" spans="1:92" x14ac:dyDescent="0.2">
      <c r="A876" s="4">
        <v>874</v>
      </c>
      <c r="B876" s="1">
        <v>0.442116033462845</v>
      </c>
      <c r="C876" s="1">
        <v>2.8260000000000001</v>
      </c>
      <c r="D876" s="1">
        <v>49</v>
      </c>
      <c r="E876" s="1">
        <v>42</v>
      </c>
      <c r="F876" s="1">
        <v>9</v>
      </c>
      <c r="G876" s="1">
        <v>11.7549484368819</v>
      </c>
      <c r="H876" s="1">
        <v>7</v>
      </c>
      <c r="I876">
        <v>1500</v>
      </c>
      <c r="J876">
        <v>0.15</v>
      </c>
      <c r="K876">
        <v>37.5</v>
      </c>
      <c r="L876" s="1"/>
      <c r="M876" s="2">
        <f t="shared" si="988"/>
        <v>6</v>
      </c>
      <c r="N876" s="2">
        <f t="shared" si="989"/>
        <v>9</v>
      </c>
      <c r="O876" s="2">
        <f t="shared" si="990"/>
        <v>6</v>
      </c>
      <c r="P876" s="2">
        <f t="shared" si="991"/>
        <v>5</v>
      </c>
      <c r="Q876" s="2">
        <f t="shared" si="992"/>
        <v>7</v>
      </c>
      <c r="R876" s="2">
        <f t="shared" si="993"/>
        <v>6</v>
      </c>
      <c r="S876" s="2">
        <f t="shared" si="994"/>
        <v>5</v>
      </c>
      <c r="T876" s="2">
        <f t="shared" si="995"/>
        <v>6</v>
      </c>
      <c r="U876" s="2">
        <f t="shared" si="996"/>
        <v>4</v>
      </c>
      <c r="V876" s="2">
        <f t="shared" si="997"/>
        <v>6</v>
      </c>
      <c r="W876" s="2">
        <f t="shared" si="998"/>
        <v>3</v>
      </c>
      <c r="X876" s="2">
        <f t="shared" si="999"/>
        <v>3</v>
      </c>
      <c r="Y876" s="2">
        <f t="shared" si="1000"/>
        <v>1</v>
      </c>
      <c r="Z876" s="2">
        <f t="shared" si="1001"/>
        <v>1</v>
      </c>
      <c r="AA876" s="2">
        <f t="shared" si="1002"/>
        <v>2</v>
      </c>
      <c r="AB876" s="2">
        <f t="shared" si="1003"/>
        <v>1</v>
      </c>
      <c r="AC876" s="2">
        <f t="shared" si="1004"/>
        <v>0</v>
      </c>
      <c r="AD876" s="3">
        <f t="shared" si="1057"/>
        <v>2</v>
      </c>
      <c r="AE876" s="2">
        <f t="shared" si="1005"/>
        <v>9</v>
      </c>
      <c r="AF876" s="2">
        <f t="shared" si="1006"/>
        <v>12</v>
      </c>
      <c r="AG876" s="2">
        <f t="shared" si="1007"/>
        <v>9</v>
      </c>
      <c r="AH876" s="2">
        <f t="shared" si="1008"/>
        <v>8</v>
      </c>
      <c r="AI876" s="2">
        <f t="shared" si="1009"/>
        <v>9</v>
      </c>
      <c r="AJ876" s="2">
        <f t="shared" si="1010"/>
        <v>8</v>
      </c>
      <c r="AK876" s="2">
        <f t="shared" si="1011"/>
        <v>7</v>
      </c>
      <c r="AL876" s="2">
        <f t="shared" si="1012"/>
        <v>9</v>
      </c>
      <c r="AM876" s="2">
        <f t="shared" si="1013"/>
        <v>6</v>
      </c>
      <c r="AN876" s="2">
        <f t="shared" si="1014"/>
        <v>8</v>
      </c>
      <c r="AO876" s="2">
        <f t="shared" si="1015"/>
        <v>5</v>
      </c>
      <c r="AP876" s="2">
        <f t="shared" si="1016"/>
        <v>5</v>
      </c>
      <c r="AQ876" s="2">
        <f t="shared" si="1017"/>
        <v>3</v>
      </c>
      <c r="AR876" s="2">
        <f t="shared" si="1018"/>
        <v>2</v>
      </c>
      <c r="AS876" s="2">
        <f t="shared" si="1019"/>
        <v>4</v>
      </c>
      <c r="AT876" s="2">
        <f t="shared" si="1020"/>
        <v>3</v>
      </c>
      <c r="AU876" s="2">
        <f t="shared" si="1021"/>
        <v>2</v>
      </c>
      <c r="AV876" s="3">
        <f t="shared" si="1058"/>
        <v>2</v>
      </c>
      <c r="AW876">
        <f t="shared" si="1059"/>
        <v>1</v>
      </c>
      <c r="AX876" s="2">
        <f t="shared" si="1022"/>
        <v>6</v>
      </c>
      <c r="AY876" s="2">
        <f t="shared" si="1023"/>
        <v>9</v>
      </c>
      <c r="AZ876" s="2">
        <f t="shared" si="1024"/>
        <v>7</v>
      </c>
      <c r="BA876" s="2">
        <f t="shared" si="1025"/>
        <v>4</v>
      </c>
      <c r="BB876" s="2">
        <f t="shared" si="1026"/>
        <v>4</v>
      </c>
      <c r="BC876" s="2">
        <f t="shared" si="1027"/>
        <v>3</v>
      </c>
      <c r="BD876" s="2">
        <f t="shared" si="1028"/>
        <v>4</v>
      </c>
      <c r="BE876" s="2">
        <f t="shared" si="1029"/>
        <v>2</v>
      </c>
      <c r="BF876" s="2">
        <f t="shared" si="1030"/>
        <v>2</v>
      </c>
      <c r="BG876" s="2">
        <f t="shared" si="1031"/>
        <v>3</v>
      </c>
      <c r="BH876" s="2">
        <f t="shared" si="1032"/>
        <v>4</v>
      </c>
      <c r="BI876" s="2">
        <f t="shared" si="1033"/>
        <v>3</v>
      </c>
      <c r="BJ876" s="2">
        <f t="shared" si="1034"/>
        <v>2</v>
      </c>
      <c r="BK876" s="2">
        <f t="shared" si="1035"/>
        <v>3</v>
      </c>
      <c r="BL876" s="2">
        <f t="shared" si="1036"/>
        <v>3</v>
      </c>
      <c r="BM876" s="2">
        <f t="shared" si="1037"/>
        <v>2</v>
      </c>
      <c r="BN876" s="2">
        <f t="shared" si="1038"/>
        <v>1</v>
      </c>
      <c r="BO876" s="3">
        <f t="shared" si="1060"/>
        <v>2</v>
      </c>
      <c r="BP876">
        <f t="shared" si="1061"/>
        <v>1</v>
      </c>
      <c r="BR876">
        <v>2</v>
      </c>
      <c r="BS876">
        <f t="shared" si="1039"/>
        <v>1</v>
      </c>
      <c r="BU876" s="1">
        <f t="shared" si="1040"/>
        <v>4.2282567827335837</v>
      </c>
      <c r="BV876" s="1">
        <f t="shared" si="1041"/>
        <v>1.870554682717384</v>
      </c>
      <c r="BW876" s="1">
        <f t="shared" si="1042"/>
        <v>1.8760729020765123</v>
      </c>
      <c r="BX876" s="1">
        <f t="shared" si="1043"/>
        <v>2.3257601761239211</v>
      </c>
      <c r="BY876" s="1">
        <f t="shared" si="1044"/>
        <v>2.1421436474760989</v>
      </c>
      <c r="BZ876" s="1">
        <f t="shared" si="1045"/>
        <v>2.1831780167932142</v>
      </c>
      <c r="CA876" s="1">
        <f t="shared" si="1046"/>
        <v>2.15892965520437</v>
      </c>
      <c r="CB876" s="1">
        <f t="shared" si="1047"/>
        <v>2.2712625791017236</v>
      </c>
      <c r="CC876" s="1">
        <f t="shared" si="1048"/>
        <v>2.4182586665998516</v>
      </c>
      <c r="CD876" s="1">
        <f t="shared" si="1049"/>
        <v>9.8830944141263082</v>
      </c>
      <c r="CE876" s="1">
        <f t="shared" si="1050"/>
        <v>2.0890893307258573</v>
      </c>
      <c r="CF876" s="1">
        <f t="shared" si="1051"/>
        <v>2.2159759183968242</v>
      </c>
      <c r="CG876" s="1">
        <f t="shared" si="1052"/>
        <v>2.5185745441412446</v>
      </c>
      <c r="CH876" s="1">
        <f t="shared" si="1053"/>
        <v>2.7133883223806543</v>
      </c>
      <c r="CI876" s="1">
        <f t="shared" si="1054"/>
        <v>2.8437878061367692</v>
      </c>
      <c r="CJ876" s="1">
        <f t="shared" si="1055"/>
        <v>2.9374260539129993</v>
      </c>
      <c r="CK876" s="1">
        <f t="shared" si="1056"/>
        <v>2.8846867709207018</v>
      </c>
      <c r="CL876" s="5">
        <f t="shared" si="1062"/>
        <v>2</v>
      </c>
      <c r="CN876" s="9">
        <f t="shared" si="1063"/>
        <v>1.870554682717384</v>
      </c>
    </row>
    <row r="877" spans="1:92" x14ac:dyDescent="0.2">
      <c r="A877" s="4">
        <v>875</v>
      </c>
      <c r="B877" s="1">
        <v>0.482904895934892</v>
      </c>
      <c r="C877" s="1">
        <v>4.0910000000000002</v>
      </c>
      <c r="D877" s="1">
        <v>32</v>
      </c>
      <c r="E877" s="1">
        <v>61</v>
      </c>
      <c r="F877" s="1">
        <v>7</v>
      </c>
      <c r="G877" s="1">
        <v>13.325917920971101</v>
      </c>
      <c r="H877" s="1">
        <v>7</v>
      </c>
      <c r="I877">
        <v>1500</v>
      </c>
      <c r="J877">
        <v>0.15</v>
      </c>
      <c r="K877">
        <v>37.5</v>
      </c>
      <c r="L877" s="1"/>
      <c r="M877" s="2">
        <f t="shared" si="988"/>
        <v>4</v>
      </c>
      <c r="N877" s="2">
        <f t="shared" si="989"/>
        <v>7</v>
      </c>
      <c r="O877" s="2">
        <f t="shared" si="990"/>
        <v>4</v>
      </c>
      <c r="P877" s="2">
        <f t="shared" si="991"/>
        <v>6</v>
      </c>
      <c r="Q877" s="2">
        <f t="shared" si="992"/>
        <v>7</v>
      </c>
      <c r="R877" s="2">
        <f t="shared" si="993"/>
        <v>6</v>
      </c>
      <c r="S877" s="2">
        <f t="shared" si="994"/>
        <v>5</v>
      </c>
      <c r="T877" s="2">
        <f t="shared" si="995"/>
        <v>5</v>
      </c>
      <c r="U877" s="2">
        <f t="shared" si="996"/>
        <v>4</v>
      </c>
      <c r="V877" s="2">
        <f t="shared" si="997"/>
        <v>6</v>
      </c>
      <c r="W877" s="2">
        <f t="shared" si="998"/>
        <v>3</v>
      </c>
      <c r="X877" s="2">
        <f t="shared" si="999"/>
        <v>3</v>
      </c>
      <c r="Y877" s="2">
        <f t="shared" si="1000"/>
        <v>1</v>
      </c>
      <c r="Z877" s="2">
        <f t="shared" si="1001"/>
        <v>1</v>
      </c>
      <c r="AA877" s="2">
        <f t="shared" si="1002"/>
        <v>2</v>
      </c>
      <c r="AB877" s="2">
        <f t="shared" si="1003"/>
        <v>1</v>
      </c>
      <c r="AC877" s="2">
        <f t="shared" si="1004"/>
        <v>0</v>
      </c>
      <c r="AD877" s="3">
        <f t="shared" si="1057"/>
        <v>2</v>
      </c>
      <c r="AE877" s="2">
        <f t="shared" si="1005"/>
        <v>7</v>
      </c>
      <c r="AF877" s="2">
        <f t="shared" si="1006"/>
        <v>10</v>
      </c>
      <c r="AG877" s="2">
        <f t="shared" si="1007"/>
        <v>7</v>
      </c>
      <c r="AH877" s="2">
        <f t="shared" si="1008"/>
        <v>9</v>
      </c>
      <c r="AI877" s="2">
        <f t="shared" si="1009"/>
        <v>9</v>
      </c>
      <c r="AJ877" s="2">
        <f t="shared" si="1010"/>
        <v>8</v>
      </c>
      <c r="AK877" s="2">
        <f t="shared" si="1011"/>
        <v>7</v>
      </c>
      <c r="AL877" s="2">
        <f t="shared" si="1012"/>
        <v>8</v>
      </c>
      <c r="AM877" s="2">
        <f t="shared" si="1013"/>
        <v>6</v>
      </c>
      <c r="AN877" s="2">
        <f t="shared" si="1014"/>
        <v>8</v>
      </c>
      <c r="AO877" s="2">
        <f t="shared" si="1015"/>
        <v>5</v>
      </c>
      <c r="AP877" s="2">
        <f t="shared" si="1016"/>
        <v>5</v>
      </c>
      <c r="AQ877" s="2">
        <f t="shared" si="1017"/>
        <v>3</v>
      </c>
      <c r="AR877" s="2">
        <f t="shared" si="1018"/>
        <v>2</v>
      </c>
      <c r="AS877" s="2">
        <f t="shared" si="1019"/>
        <v>4</v>
      </c>
      <c r="AT877" s="2">
        <f t="shared" si="1020"/>
        <v>3</v>
      </c>
      <c r="AU877" s="2">
        <f t="shared" si="1021"/>
        <v>2</v>
      </c>
      <c r="AV877" s="3">
        <f t="shared" si="1058"/>
        <v>2</v>
      </c>
      <c r="AW877">
        <f t="shared" si="1059"/>
        <v>1</v>
      </c>
      <c r="AX877" s="2">
        <f t="shared" si="1022"/>
        <v>4</v>
      </c>
      <c r="AY877" s="2">
        <f t="shared" si="1023"/>
        <v>7</v>
      </c>
      <c r="AZ877" s="2">
        <f t="shared" si="1024"/>
        <v>5</v>
      </c>
      <c r="BA877" s="2">
        <f t="shared" si="1025"/>
        <v>5</v>
      </c>
      <c r="BB877" s="2">
        <f t="shared" si="1026"/>
        <v>4</v>
      </c>
      <c r="BC877" s="2">
        <f t="shared" si="1027"/>
        <v>3</v>
      </c>
      <c r="BD877" s="2">
        <f t="shared" si="1028"/>
        <v>4</v>
      </c>
      <c r="BE877" s="2">
        <f t="shared" si="1029"/>
        <v>2</v>
      </c>
      <c r="BF877" s="2">
        <f t="shared" si="1030"/>
        <v>2</v>
      </c>
      <c r="BG877" s="2">
        <f t="shared" si="1031"/>
        <v>3</v>
      </c>
      <c r="BH877" s="2">
        <f t="shared" si="1032"/>
        <v>4</v>
      </c>
      <c r="BI877" s="2">
        <f t="shared" si="1033"/>
        <v>3</v>
      </c>
      <c r="BJ877" s="2">
        <f t="shared" si="1034"/>
        <v>2</v>
      </c>
      <c r="BK877" s="2">
        <f t="shared" si="1035"/>
        <v>3</v>
      </c>
      <c r="BL877" s="2">
        <f t="shared" si="1036"/>
        <v>3</v>
      </c>
      <c r="BM877" s="2">
        <f t="shared" si="1037"/>
        <v>2</v>
      </c>
      <c r="BN877" s="2">
        <f t="shared" si="1038"/>
        <v>1</v>
      </c>
      <c r="BO877" s="3">
        <f t="shared" si="1060"/>
        <v>2</v>
      </c>
      <c r="BP877">
        <f t="shared" si="1061"/>
        <v>1</v>
      </c>
      <c r="BR877">
        <v>2</v>
      </c>
      <c r="BS877">
        <f t="shared" si="1039"/>
        <v>2</v>
      </c>
      <c r="BU877" s="1">
        <f t="shared" si="1040"/>
        <v>4.1935000113258578</v>
      </c>
      <c r="BV877" s="1">
        <f t="shared" si="1041"/>
        <v>1.878175289301439</v>
      </c>
      <c r="BW877" s="1">
        <f t="shared" si="1042"/>
        <v>1.9364849908493824</v>
      </c>
      <c r="BX877" s="1">
        <f t="shared" si="1043"/>
        <v>2.192832227101472</v>
      </c>
      <c r="BY877" s="1">
        <f t="shared" si="1044"/>
        <v>2.1034792539697214</v>
      </c>
      <c r="BZ877" s="1">
        <f t="shared" si="1045"/>
        <v>2.1721810323438526</v>
      </c>
      <c r="CA877" s="1">
        <f t="shared" si="1046"/>
        <v>2.2127320042337639</v>
      </c>
      <c r="CB877" s="1">
        <f t="shared" si="1047"/>
        <v>2.231773254471749</v>
      </c>
      <c r="CC877" s="1">
        <f t="shared" si="1048"/>
        <v>2.3617700540117275</v>
      </c>
      <c r="CD877" s="1">
        <f t="shared" si="1049"/>
        <v>9.8781169548729686</v>
      </c>
      <c r="CE877" s="1">
        <f t="shared" si="1050"/>
        <v>2.103288963967231</v>
      </c>
      <c r="CF877" s="1">
        <f t="shared" si="1051"/>
        <v>2.2134390481236839</v>
      </c>
      <c r="CG877" s="1">
        <f t="shared" si="1052"/>
        <v>2.4890574526849818</v>
      </c>
      <c r="CH877" s="1">
        <f t="shared" si="1053"/>
        <v>2.6354220998319784</v>
      </c>
      <c r="CI877" s="1">
        <f t="shared" si="1054"/>
        <v>2.7794661531488978</v>
      </c>
      <c r="CJ877" s="1">
        <f t="shared" si="1055"/>
        <v>2.8752855929731971</v>
      </c>
      <c r="CK877" s="1">
        <f t="shared" si="1056"/>
        <v>2.8209450667528424</v>
      </c>
      <c r="CL877" s="5">
        <f t="shared" si="1062"/>
        <v>2</v>
      </c>
      <c r="CN877" s="9">
        <f t="shared" si="1063"/>
        <v>1.878175289301439</v>
      </c>
    </row>
    <row r="878" spans="1:92" x14ac:dyDescent="0.2">
      <c r="A878" s="4">
        <v>876</v>
      </c>
      <c r="B878" s="1">
        <v>0.33855202855201</v>
      </c>
      <c r="C878" s="1">
        <v>20.821999999999999</v>
      </c>
      <c r="D878" s="1">
        <v>69</v>
      </c>
      <c r="E878" s="1">
        <v>24</v>
      </c>
      <c r="F878" s="1">
        <v>7</v>
      </c>
      <c r="G878" s="1">
        <v>16.657726105483601</v>
      </c>
      <c r="H878" s="1">
        <v>7</v>
      </c>
      <c r="I878">
        <v>1500</v>
      </c>
      <c r="J878">
        <v>0.15</v>
      </c>
      <c r="K878">
        <v>37.5</v>
      </c>
      <c r="L878" s="1"/>
      <c r="M878" s="2">
        <f t="shared" si="988"/>
        <v>4</v>
      </c>
      <c r="N878" s="2">
        <f t="shared" si="989"/>
        <v>8</v>
      </c>
      <c r="O878" s="2">
        <f t="shared" si="990"/>
        <v>6</v>
      </c>
      <c r="P878" s="2">
        <f t="shared" si="991"/>
        <v>5</v>
      </c>
      <c r="Q878" s="2">
        <f t="shared" si="992"/>
        <v>6</v>
      </c>
      <c r="R878" s="2">
        <f t="shared" si="993"/>
        <v>6</v>
      </c>
      <c r="S878" s="2">
        <f t="shared" si="994"/>
        <v>6</v>
      </c>
      <c r="T878" s="2">
        <f t="shared" si="995"/>
        <v>4</v>
      </c>
      <c r="U878" s="2">
        <f t="shared" si="996"/>
        <v>4</v>
      </c>
      <c r="V878" s="2">
        <f t="shared" si="997"/>
        <v>6</v>
      </c>
      <c r="W878" s="2">
        <f t="shared" si="998"/>
        <v>3</v>
      </c>
      <c r="X878" s="2">
        <f t="shared" si="999"/>
        <v>2</v>
      </c>
      <c r="Y878" s="2">
        <f t="shared" si="1000"/>
        <v>1</v>
      </c>
      <c r="Z878" s="2">
        <f t="shared" si="1001"/>
        <v>1</v>
      </c>
      <c r="AA878" s="2">
        <f t="shared" si="1002"/>
        <v>2</v>
      </c>
      <c r="AB878" s="2">
        <f t="shared" si="1003"/>
        <v>1</v>
      </c>
      <c r="AC878" s="2">
        <f t="shared" si="1004"/>
        <v>0</v>
      </c>
      <c r="AD878" s="3">
        <f t="shared" si="1057"/>
        <v>2</v>
      </c>
      <c r="AE878" s="2">
        <f t="shared" si="1005"/>
        <v>7</v>
      </c>
      <c r="AF878" s="2">
        <f t="shared" si="1006"/>
        <v>11</v>
      </c>
      <c r="AG878" s="2">
        <f t="shared" si="1007"/>
        <v>9</v>
      </c>
      <c r="AH878" s="2">
        <f t="shared" si="1008"/>
        <v>8</v>
      </c>
      <c r="AI878" s="2">
        <f t="shared" si="1009"/>
        <v>8</v>
      </c>
      <c r="AJ878" s="2">
        <f t="shared" si="1010"/>
        <v>8</v>
      </c>
      <c r="AK878" s="2">
        <f t="shared" si="1011"/>
        <v>8</v>
      </c>
      <c r="AL878" s="2">
        <f t="shared" si="1012"/>
        <v>7</v>
      </c>
      <c r="AM878" s="2">
        <f t="shared" si="1013"/>
        <v>6</v>
      </c>
      <c r="AN878" s="2">
        <f t="shared" si="1014"/>
        <v>8</v>
      </c>
      <c r="AO878" s="2">
        <f t="shared" si="1015"/>
        <v>5</v>
      </c>
      <c r="AP878" s="2">
        <f t="shared" si="1016"/>
        <v>4</v>
      </c>
      <c r="AQ878" s="2">
        <f t="shared" si="1017"/>
        <v>3</v>
      </c>
      <c r="AR878" s="2">
        <f t="shared" si="1018"/>
        <v>2</v>
      </c>
      <c r="AS878" s="2">
        <f t="shared" si="1019"/>
        <v>4</v>
      </c>
      <c r="AT878" s="2">
        <f t="shared" si="1020"/>
        <v>3</v>
      </c>
      <c r="AU878" s="2">
        <f t="shared" si="1021"/>
        <v>2</v>
      </c>
      <c r="AV878" s="3">
        <f t="shared" si="1058"/>
        <v>2</v>
      </c>
      <c r="AW878">
        <f t="shared" si="1059"/>
        <v>1</v>
      </c>
      <c r="AX878" s="2">
        <f t="shared" si="1022"/>
        <v>5</v>
      </c>
      <c r="AY878" s="2">
        <f t="shared" si="1023"/>
        <v>8</v>
      </c>
      <c r="AZ878" s="2">
        <f t="shared" si="1024"/>
        <v>7</v>
      </c>
      <c r="BA878" s="2">
        <f t="shared" si="1025"/>
        <v>4</v>
      </c>
      <c r="BB878" s="2">
        <f t="shared" si="1026"/>
        <v>3</v>
      </c>
      <c r="BC878" s="2">
        <f t="shared" si="1027"/>
        <v>3</v>
      </c>
      <c r="BD878" s="2">
        <f t="shared" si="1028"/>
        <v>5</v>
      </c>
      <c r="BE878" s="2">
        <f t="shared" si="1029"/>
        <v>2</v>
      </c>
      <c r="BF878" s="2">
        <f t="shared" si="1030"/>
        <v>2</v>
      </c>
      <c r="BG878" s="2">
        <f t="shared" si="1031"/>
        <v>3</v>
      </c>
      <c r="BH878" s="2">
        <f t="shared" si="1032"/>
        <v>5</v>
      </c>
      <c r="BI878" s="2">
        <f t="shared" si="1033"/>
        <v>2</v>
      </c>
      <c r="BJ878" s="2">
        <f t="shared" si="1034"/>
        <v>2</v>
      </c>
      <c r="BK878" s="2">
        <f t="shared" si="1035"/>
        <v>3</v>
      </c>
      <c r="BL878" s="2">
        <f t="shared" si="1036"/>
        <v>3</v>
      </c>
      <c r="BM878" s="2">
        <f t="shared" si="1037"/>
        <v>2</v>
      </c>
      <c r="BN878" s="2">
        <f t="shared" si="1038"/>
        <v>1</v>
      </c>
      <c r="BO878" s="3">
        <f t="shared" si="1060"/>
        <v>2</v>
      </c>
      <c r="BP878">
        <f t="shared" si="1061"/>
        <v>1</v>
      </c>
      <c r="BR878">
        <v>2</v>
      </c>
      <c r="BS878">
        <f t="shared" si="1039"/>
        <v>2</v>
      </c>
      <c r="BU878" s="1">
        <f t="shared" si="1040"/>
        <v>4.181607276531687</v>
      </c>
      <c r="BV878" s="1">
        <f t="shared" si="1041"/>
        <v>1.9913454680579101</v>
      </c>
      <c r="BW878" s="1">
        <f t="shared" si="1042"/>
        <v>2.0573832570743118</v>
      </c>
      <c r="BX878" s="1">
        <f t="shared" si="1043"/>
        <v>2.2285091419824203</v>
      </c>
      <c r="BY878" s="1">
        <f t="shared" si="1044"/>
        <v>2.2882377560188316</v>
      </c>
      <c r="BZ878" s="1">
        <f t="shared" si="1045"/>
        <v>2.4863197016967393</v>
      </c>
      <c r="CA878" s="1">
        <f t="shared" si="1046"/>
        <v>2.3179831094757235</v>
      </c>
      <c r="CB878" s="1">
        <f t="shared" si="1047"/>
        <v>2.6194840060351958</v>
      </c>
      <c r="CC878" s="1">
        <f t="shared" si="1048"/>
        <v>2.7854246095000352</v>
      </c>
      <c r="CD878" s="1">
        <f t="shared" si="1049"/>
        <v>9.9483401100292728</v>
      </c>
      <c r="CE878" s="1">
        <f t="shared" si="1050"/>
        <v>2.1786423960444155</v>
      </c>
      <c r="CF878" s="1">
        <f t="shared" si="1051"/>
        <v>2.4316719476031281</v>
      </c>
      <c r="CG878" s="1">
        <f t="shared" si="1052"/>
        <v>2.8057494836459327</v>
      </c>
      <c r="CH878" s="1">
        <f t="shared" si="1053"/>
        <v>3.0503913956197808</v>
      </c>
      <c r="CI878" s="1">
        <f t="shared" si="1054"/>
        <v>3.1668877300636327</v>
      </c>
      <c r="CJ878" s="1">
        <f t="shared" si="1055"/>
        <v>3.2514230902731565</v>
      </c>
      <c r="CK878" s="1">
        <f t="shared" si="1056"/>
        <v>3.202888576833077</v>
      </c>
      <c r="CL878" s="5">
        <f t="shared" si="1062"/>
        <v>2</v>
      </c>
      <c r="CN878" s="9">
        <f t="shared" si="1063"/>
        <v>1.9913454680579101</v>
      </c>
    </row>
    <row r="879" spans="1:92" x14ac:dyDescent="0.2">
      <c r="A879" s="4">
        <v>877</v>
      </c>
      <c r="B879" s="1">
        <v>0.38685947943110799</v>
      </c>
      <c r="C879" s="1">
        <v>30.652000000000001</v>
      </c>
      <c r="D879" s="1">
        <v>59</v>
      </c>
      <c r="E879" s="1">
        <v>32</v>
      </c>
      <c r="F879" s="1">
        <v>9</v>
      </c>
      <c r="G879" s="1">
        <v>15.1721270491838</v>
      </c>
      <c r="H879" s="1">
        <v>7</v>
      </c>
      <c r="I879">
        <v>1500</v>
      </c>
      <c r="J879">
        <v>0.15</v>
      </c>
      <c r="K879">
        <v>37.5</v>
      </c>
      <c r="L879" s="1"/>
      <c r="M879" s="2">
        <f t="shared" si="988"/>
        <v>5</v>
      </c>
      <c r="N879" s="2">
        <f t="shared" si="989"/>
        <v>9</v>
      </c>
      <c r="O879" s="2">
        <f t="shared" si="990"/>
        <v>6</v>
      </c>
      <c r="P879" s="2">
        <f t="shared" si="991"/>
        <v>6</v>
      </c>
      <c r="Q879" s="2">
        <f t="shared" si="992"/>
        <v>7</v>
      </c>
      <c r="R879" s="2">
        <f t="shared" si="993"/>
        <v>6</v>
      </c>
      <c r="S879" s="2">
        <f t="shared" si="994"/>
        <v>5</v>
      </c>
      <c r="T879" s="2">
        <f t="shared" si="995"/>
        <v>4</v>
      </c>
      <c r="U879" s="2">
        <f t="shared" si="996"/>
        <v>4</v>
      </c>
      <c r="V879" s="2">
        <f t="shared" si="997"/>
        <v>6</v>
      </c>
      <c r="W879" s="2">
        <f t="shared" si="998"/>
        <v>3</v>
      </c>
      <c r="X879" s="2">
        <f t="shared" si="999"/>
        <v>2</v>
      </c>
      <c r="Y879" s="2">
        <f t="shared" si="1000"/>
        <v>1</v>
      </c>
      <c r="Z879" s="2">
        <f t="shared" si="1001"/>
        <v>1</v>
      </c>
      <c r="AA879" s="2">
        <f t="shared" si="1002"/>
        <v>2</v>
      </c>
      <c r="AB879" s="2">
        <f t="shared" si="1003"/>
        <v>1</v>
      </c>
      <c r="AC879" s="2">
        <f t="shared" si="1004"/>
        <v>0</v>
      </c>
      <c r="AD879" s="3">
        <f t="shared" si="1057"/>
        <v>2</v>
      </c>
      <c r="AE879" s="2">
        <f t="shared" si="1005"/>
        <v>8</v>
      </c>
      <c r="AF879" s="2">
        <f t="shared" si="1006"/>
        <v>12</v>
      </c>
      <c r="AG879" s="2">
        <f t="shared" si="1007"/>
        <v>9</v>
      </c>
      <c r="AH879" s="2">
        <f t="shared" si="1008"/>
        <v>9</v>
      </c>
      <c r="AI879" s="2">
        <f t="shared" si="1009"/>
        <v>9</v>
      </c>
      <c r="AJ879" s="2">
        <f t="shared" si="1010"/>
        <v>8</v>
      </c>
      <c r="AK879" s="2">
        <f t="shared" si="1011"/>
        <v>7</v>
      </c>
      <c r="AL879" s="2">
        <f t="shared" si="1012"/>
        <v>7</v>
      </c>
      <c r="AM879" s="2">
        <f t="shared" si="1013"/>
        <v>6</v>
      </c>
      <c r="AN879" s="2">
        <f t="shared" si="1014"/>
        <v>8</v>
      </c>
      <c r="AO879" s="2">
        <f t="shared" si="1015"/>
        <v>5</v>
      </c>
      <c r="AP879" s="2">
        <f t="shared" si="1016"/>
        <v>4</v>
      </c>
      <c r="AQ879" s="2">
        <f t="shared" si="1017"/>
        <v>3</v>
      </c>
      <c r="AR879" s="2">
        <f t="shared" si="1018"/>
        <v>2</v>
      </c>
      <c r="AS879" s="2">
        <f t="shared" si="1019"/>
        <v>4</v>
      </c>
      <c r="AT879" s="2">
        <f t="shared" si="1020"/>
        <v>3</v>
      </c>
      <c r="AU879" s="2">
        <f t="shared" si="1021"/>
        <v>2</v>
      </c>
      <c r="AV879" s="3">
        <f t="shared" si="1058"/>
        <v>2</v>
      </c>
      <c r="AW879">
        <f t="shared" si="1059"/>
        <v>1</v>
      </c>
      <c r="AX879" s="2">
        <f t="shared" si="1022"/>
        <v>6</v>
      </c>
      <c r="AY879" s="2">
        <f t="shared" si="1023"/>
        <v>9</v>
      </c>
      <c r="AZ879" s="2">
        <f t="shared" si="1024"/>
        <v>7</v>
      </c>
      <c r="BA879" s="2">
        <f t="shared" si="1025"/>
        <v>5</v>
      </c>
      <c r="BB879" s="2">
        <f t="shared" si="1026"/>
        <v>4</v>
      </c>
      <c r="BC879" s="2">
        <f t="shared" si="1027"/>
        <v>3</v>
      </c>
      <c r="BD879" s="2">
        <f t="shared" si="1028"/>
        <v>4</v>
      </c>
      <c r="BE879" s="2">
        <f t="shared" si="1029"/>
        <v>2</v>
      </c>
      <c r="BF879" s="2">
        <f t="shared" si="1030"/>
        <v>2</v>
      </c>
      <c r="BG879" s="2">
        <f t="shared" si="1031"/>
        <v>3</v>
      </c>
      <c r="BH879" s="2">
        <f t="shared" si="1032"/>
        <v>5</v>
      </c>
      <c r="BI879" s="2">
        <f t="shared" si="1033"/>
        <v>2</v>
      </c>
      <c r="BJ879" s="2">
        <f t="shared" si="1034"/>
        <v>2</v>
      </c>
      <c r="BK879" s="2">
        <f t="shared" si="1035"/>
        <v>3</v>
      </c>
      <c r="BL879" s="2">
        <f t="shared" si="1036"/>
        <v>3</v>
      </c>
      <c r="BM879" s="2">
        <f t="shared" si="1037"/>
        <v>2</v>
      </c>
      <c r="BN879" s="2">
        <f t="shared" si="1038"/>
        <v>1</v>
      </c>
      <c r="BO879" s="3">
        <f t="shared" si="1060"/>
        <v>2</v>
      </c>
      <c r="BP879">
        <f t="shared" si="1061"/>
        <v>1</v>
      </c>
      <c r="BR879">
        <v>3</v>
      </c>
      <c r="BS879">
        <f t="shared" si="1039"/>
        <v>5</v>
      </c>
      <c r="BU879" s="1">
        <f t="shared" si="1040"/>
        <v>4.2142201677347222</v>
      </c>
      <c r="BV879" s="1">
        <f t="shared" si="1041"/>
        <v>1.9891007516131038</v>
      </c>
      <c r="BW879" s="1">
        <f t="shared" si="1042"/>
        <v>2.0500836906551201</v>
      </c>
      <c r="BX879" s="1">
        <f t="shared" si="1043"/>
        <v>2.228567251353164</v>
      </c>
      <c r="BY879" s="1">
        <f t="shared" si="1044"/>
        <v>2.2168194454887296</v>
      </c>
      <c r="BZ879" s="1">
        <f t="shared" si="1045"/>
        <v>2.3641677162075756</v>
      </c>
      <c r="CA879" s="1">
        <f t="shared" si="1046"/>
        <v>2.3245562750190674</v>
      </c>
      <c r="CB879" s="1">
        <f t="shared" si="1047"/>
        <v>2.4468869558042536</v>
      </c>
      <c r="CC879" s="1">
        <f t="shared" si="1048"/>
        <v>2.6018879583890508</v>
      </c>
      <c r="CD879" s="1">
        <f t="shared" si="1049"/>
        <v>9.9182965359849025</v>
      </c>
      <c r="CE879" s="1">
        <f t="shared" si="1050"/>
        <v>2.2204385068514201</v>
      </c>
      <c r="CF879" s="1">
        <f t="shared" si="1051"/>
        <v>2.3563720437676032</v>
      </c>
      <c r="CG879" s="1">
        <f t="shared" si="1052"/>
        <v>2.6863579188042279</v>
      </c>
      <c r="CH879" s="1">
        <f t="shared" si="1053"/>
        <v>2.8656005717226822</v>
      </c>
      <c r="CI879" s="1">
        <f t="shared" si="1054"/>
        <v>2.9847380928425307</v>
      </c>
      <c r="CJ879" s="1">
        <f t="shared" si="1055"/>
        <v>3.0742390859468633</v>
      </c>
      <c r="CK879" s="1">
        <f t="shared" si="1056"/>
        <v>3.0231022224242192</v>
      </c>
      <c r="CL879" s="5">
        <f t="shared" si="1062"/>
        <v>2</v>
      </c>
      <c r="CN879" s="9">
        <f t="shared" si="1063"/>
        <v>1.9891007516131038</v>
      </c>
    </row>
    <row r="880" spans="1:92" x14ac:dyDescent="0.2">
      <c r="A880" s="4">
        <v>878</v>
      </c>
      <c r="B880" s="1">
        <v>0.57408735435618996</v>
      </c>
      <c r="C880" s="1">
        <v>4.7329999999999997</v>
      </c>
      <c r="D880" s="1">
        <v>21</v>
      </c>
      <c r="E880" s="1">
        <v>78</v>
      </c>
      <c r="F880" s="1">
        <v>1</v>
      </c>
      <c r="G880" s="1">
        <v>8.9931477530527903</v>
      </c>
      <c r="H880" s="1">
        <v>6</v>
      </c>
      <c r="I880">
        <v>1500</v>
      </c>
      <c r="J880">
        <v>0.15</v>
      </c>
      <c r="K880">
        <v>37.5</v>
      </c>
      <c r="L880" s="1"/>
      <c r="M880" s="2">
        <f t="shared" si="988"/>
        <v>4</v>
      </c>
      <c r="N880" s="2">
        <f t="shared" si="989"/>
        <v>6</v>
      </c>
      <c r="O880" s="2">
        <f t="shared" si="990"/>
        <v>6</v>
      </c>
      <c r="P880" s="2">
        <f t="shared" si="991"/>
        <v>5</v>
      </c>
      <c r="Q880" s="2">
        <f t="shared" si="992"/>
        <v>7</v>
      </c>
      <c r="R880" s="2">
        <f t="shared" si="993"/>
        <v>8</v>
      </c>
      <c r="S880" s="2">
        <f t="shared" si="994"/>
        <v>5</v>
      </c>
      <c r="T880" s="2">
        <f t="shared" si="995"/>
        <v>5</v>
      </c>
      <c r="U880" s="2">
        <f t="shared" si="996"/>
        <v>6</v>
      </c>
      <c r="V880" s="2">
        <f t="shared" si="997"/>
        <v>8</v>
      </c>
      <c r="W880" s="2">
        <f t="shared" si="998"/>
        <v>3</v>
      </c>
      <c r="X880" s="2">
        <f t="shared" si="999"/>
        <v>4</v>
      </c>
      <c r="Y880" s="2">
        <f t="shared" si="1000"/>
        <v>1</v>
      </c>
      <c r="Z880" s="2">
        <f t="shared" si="1001"/>
        <v>1</v>
      </c>
      <c r="AA880" s="2">
        <f t="shared" si="1002"/>
        <v>2</v>
      </c>
      <c r="AB880" s="2">
        <f t="shared" si="1003"/>
        <v>1</v>
      </c>
      <c r="AC880" s="2">
        <f t="shared" si="1004"/>
        <v>0</v>
      </c>
      <c r="AD880" s="3">
        <f t="shared" si="1057"/>
        <v>6</v>
      </c>
      <c r="AE880" s="2">
        <f t="shared" si="1005"/>
        <v>7</v>
      </c>
      <c r="AF880" s="2">
        <f t="shared" si="1006"/>
        <v>9</v>
      </c>
      <c r="AG880" s="2">
        <f t="shared" si="1007"/>
        <v>9</v>
      </c>
      <c r="AH880" s="2">
        <f t="shared" si="1008"/>
        <v>8</v>
      </c>
      <c r="AI880" s="2">
        <f t="shared" si="1009"/>
        <v>9</v>
      </c>
      <c r="AJ880" s="2">
        <f t="shared" si="1010"/>
        <v>10</v>
      </c>
      <c r="AK880" s="2">
        <f t="shared" si="1011"/>
        <v>7</v>
      </c>
      <c r="AL880" s="2">
        <f t="shared" si="1012"/>
        <v>8</v>
      </c>
      <c r="AM880" s="2">
        <f t="shared" si="1013"/>
        <v>8</v>
      </c>
      <c r="AN880" s="2">
        <f t="shared" si="1014"/>
        <v>10</v>
      </c>
      <c r="AO880" s="2">
        <f t="shared" si="1015"/>
        <v>5</v>
      </c>
      <c r="AP880" s="2">
        <f t="shared" si="1016"/>
        <v>6</v>
      </c>
      <c r="AQ880" s="2">
        <f t="shared" si="1017"/>
        <v>3</v>
      </c>
      <c r="AR880" s="2">
        <f t="shared" si="1018"/>
        <v>2</v>
      </c>
      <c r="AS880" s="2">
        <f t="shared" si="1019"/>
        <v>4</v>
      </c>
      <c r="AT880" s="2">
        <f t="shared" si="1020"/>
        <v>3</v>
      </c>
      <c r="AU880" s="2">
        <f t="shared" si="1021"/>
        <v>2</v>
      </c>
      <c r="AV880" s="3">
        <f t="shared" si="1058"/>
        <v>6</v>
      </c>
      <c r="AW880">
        <f t="shared" si="1059"/>
        <v>2</v>
      </c>
      <c r="AX880" s="2">
        <f t="shared" si="1022"/>
        <v>4</v>
      </c>
      <c r="AY880" s="2">
        <f t="shared" si="1023"/>
        <v>6</v>
      </c>
      <c r="AZ880" s="2">
        <f t="shared" si="1024"/>
        <v>7</v>
      </c>
      <c r="BA880" s="2">
        <f t="shared" si="1025"/>
        <v>5</v>
      </c>
      <c r="BB880" s="2">
        <f t="shared" si="1026"/>
        <v>5</v>
      </c>
      <c r="BC880" s="2">
        <f t="shared" si="1027"/>
        <v>5</v>
      </c>
      <c r="BD880" s="2">
        <f t="shared" si="1028"/>
        <v>3</v>
      </c>
      <c r="BE880" s="2">
        <f t="shared" si="1029"/>
        <v>4</v>
      </c>
      <c r="BF880" s="2">
        <f t="shared" si="1030"/>
        <v>4</v>
      </c>
      <c r="BG880" s="2">
        <f t="shared" si="1031"/>
        <v>5</v>
      </c>
      <c r="BH880" s="2">
        <f t="shared" si="1032"/>
        <v>4</v>
      </c>
      <c r="BI880" s="2">
        <f t="shared" si="1033"/>
        <v>5</v>
      </c>
      <c r="BJ880" s="2">
        <f t="shared" si="1034"/>
        <v>2</v>
      </c>
      <c r="BK880" s="2">
        <f t="shared" si="1035"/>
        <v>3</v>
      </c>
      <c r="BL880" s="2">
        <f t="shared" si="1036"/>
        <v>3</v>
      </c>
      <c r="BM880" s="2">
        <f t="shared" si="1037"/>
        <v>2</v>
      </c>
      <c r="BN880" s="2">
        <f t="shared" si="1038"/>
        <v>1</v>
      </c>
      <c r="BO880" s="3">
        <f t="shared" si="1060"/>
        <v>3</v>
      </c>
      <c r="BP880">
        <f t="shared" si="1061"/>
        <v>1</v>
      </c>
      <c r="BR880">
        <v>2</v>
      </c>
      <c r="BS880">
        <f t="shared" si="1039"/>
        <v>2</v>
      </c>
      <c r="BU880" s="1">
        <f t="shared" si="1040"/>
        <v>4.4874959194074577</v>
      </c>
      <c r="BV880" s="1">
        <f t="shared" si="1041"/>
        <v>2.0626028617695034</v>
      </c>
      <c r="BW880" s="1">
        <f t="shared" si="1042"/>
        <v>1.8470987476190626</v>
      </c>
      <c r="BX880" s="1">
        <f t="shared" si="1043"/>
        <v>2.7343511960773306</v>
      </c>
      <c r="BY880" s="1">
        <f t="shared" si="1044"/>
        <v>2.1628065750752126</v>
      </c>
      <c r="BZ880" s="1">
        <f t="shared" si="1045"/>
        <v>1.9318949974592245</v>
      </c>
      <c r="CA880" s="1">
        <f t="shared" si="1046"/>
        <v>2.1351064618691717</v>
      </c>
      <c r="CB880" s="1">
        <f t="shared" si="1047"/>
        <v>2.0581246172238248</v>
      </c>
      <c r="CC880" s="1">
        <f t="shared" si="1048"/>
        <v>2.0534630109251317</v>
      </c>
      <c r="CD880" s="1">
        <f t="shared" si="1049"/>
        <v>9.8345698985787795</v>
      </c>
      <c r="CE880" s="1">
        <f t="shared" si="1050"/>
        <v>2.1359749241579116</v>
      </c>
      <c r="CF880" s="1">
        <f t="shared" si="1051"/>
        <v>1.9840175301069123</v>
      </c>
      <c r="CG880" s="1">
        <f t="shared" si="1052"/>
        <v>2.2534941001444406</v>
      </c>
      <c r="CH880" s="1">
        <f t="shared" si="1053"/>
        <v>2.3633178156134074</v>
      </c>
      <c r="CI880" s="1">
        <f t="shared" si="1054"/>
        <v>2.6611397133418815</v>
      </c>
      <c r="CJ880" s="1">
        <f t="shared" si="1055"/>
        <v>2.7607480673234717</v>
      </c>
      <c r="CK880" s="1">
        <f t="shared" si="1056"/>
        <v>2.7084542690649718</v>
      </c>
      <c r="CL880" s="5">
        <f t="shared" si="1062"/>
        <v>3</v>
      </c>
      <c r="CN880" s="9">
        <f t="shared" si="1063"/>
        <v>1.8470987476190626</v>
      </c>
    </row>
    <row r="881" spans="1:92" x14ac:dyDescent="0.2">
      <c r="A881" s="4">
        <v>879</v>
      </c>
      <c r="B881" s="1">
        <v>0.57869227281830204</v>
      </c>
      <c r="C881" s="1">
        <v>0.41799999999999998</v>
      </c>
      <c r="D881" s="1">
        <v>60</v>
      </c>
      <c r="E881" s="1">
        <v>40</v>
      </c>
      <c r="F881" s="1">
        <v>0</v>
      </c>
      <c r="G881" s="1">
        <v>12.633520586737299</v>
      </c>
      <c r="H881" s="1">
        <v>7</v>
      </c>
      <c r="I881">
        <v>1500</v>
      </c>
      <c r="J881">
        <v>0.15</v>
      </c>
      <c r="K881">
        <v>37.5</v>
      </c>
      <c r="L881" s="1"/>
      <c r="M881" s="2">
        <f t="shared" si="988"/>
        <v>5</v>
      </c>
      <c r="N881" s="2">
        <f t="shared" si="989"/>
        <v>10</v>
      </c>
      <c r="O881" s="2">
        <f t="shared" si="990"/>
        <v>6</v>
      </c>
      <c r="P881" s="2">
        <f t="shared" si="991"/>
        <v>6</v>
      </c>
      <c r="Q881" s="2">
        <f t="shared" si="992"/>
        <v>7</v>
      </c>
      <c r="R881" s="2">
        <f t="shared" si="993"/>
        <v>6</v>
      </c>
      <c r="S881" s="2">
        <f t="shared" si="994"/>
        <v>6</v>
      </c>
      <c r="T881" s="2">
        <f t="shared" si="995"/>
        <v>5</v>
      </c>
      <c r="U881" s="2">
        <f t="shared" si="996"/>
        <v>4</v>
      </c>
      <c r="V881" s="2">
        <f t="shared" si="997"/>
        <v>7</v>
      </c>
      <c r="W881" s="2">
        <f t="shared" si="998"/>
        <v>2</v>
      </c>
      <c r="X881" s="2">
        <f t="shared" si="999"/>
        <v>3</v>
      </c>
      <c r="Y881" s="2">
        <f t="shared" si="1000"/>
        <v>1</v>
      </c>
      <c r="Z881" s="2">
        <f t="shared" si="1001"/>
        <v>1</v>
      </c>
      <c r="AA881" s="2">
        <f t="shared" si="1002"/>
        <v>2</v>
      </c>
      <c r="AB881" s="2">
        <f t="shared" si="1003"/>
        <v>1</v>
      </c>
      <c r="AC881" s="2">
        <f t="shared" si="1004"/>
        <v>0</v>
      </c>
      <c r="AD881" s="3">
        <f t="shared" si="1057"/>
        <v>2</v>
      </c>
      <c r="AE881" s="2">
        <f t="shared" si="1005"/>
        <v>8</v>
      </c>
      <c r="AF881" s="2">
        <f t="shared" si="1006"/>
        <v>13</v>
      </c>
      <c r="AG881" s="2">
        <f t="shared" si="1007"/>
        <v>9</v>
      </c>
      <c r="AH881" s="2">
        <f t="shared" si="1008"/>
        <v>9</v>
      </c>
      <c r="AI881" s="2">
        <f t="shared" si="1009"/>
        <v>9</v>
      </c>
      <c r="AJ881" s="2">
        <f t="shared" si="1010"/>
        <v>8</v>
      </c>
      <c r="AK881" s="2">
        <f t="shared" si="1011"/>
        <v>8</v>
      </c>
      <c r="AL881" s="2">
        <f t="shared" si="1012"/>
        <v>8</v>
      </c>
      <c r="AM881" s="2">
        <f t="shared" si="1013"/>
        <v>6</v>
      </c>
      <c r="AN881" s="2">
        <f t="shared" si="1014"/>
        <v>9</v>
      </c>
      <c r="AO881" s="2">
        <f t="shared" si="1015"/>
        <v>4</v>
      </c>
      <c r="AP881" s="2">
        <f t="shared" si="1016"/>
        <v>5</v>
      </c>
      <c r="AQ881" s="2">
        <f t="shared" si="1017"/>
        <v>3</v>
      </c>
      <c r="AR881" s="2">
        <f t="shared" si="1018"/>
        <v>2</v>
      </c>
      <c r="AS881" s="2">
        <f t="shared" si="1019"/>
        <v>4</v>
      </c>
      <c r="AT881" s="2">
        <f t="shared" si="1020"/>
        <v>3</v>
      </c>
      <c r="AU881" s="2">
        <f t="shared" si="1021"/>
        <v>2</v>
      </c>
      <c r="AV881" s="3">
        <f t="shared" si="1058"/>
        <v>2</v>
      </c>
      <c r="AW881">
        <f t="shared" si="1059"/>
        <v>1</v>
      </c>
      <c r="AX881" s="2">
        <f t="shared" si="1022"/>
        <v>5</v>
      </c>
      <c r="AY881" s="2">
        <f t="shared" si="1023"/>
        <v>9</v>
      </c>
      <c r="AZ881" s="2">
        <f t="shared" si="1024"/>
        <v>7</v>
      </c>
      <c r="BA881" s="2">
        <f t="shared" si="1025"/>
        <v>6</v>
      </c>
      <c r="BB881" s="2">
        <f t="shared" si="1026"/>
        <v>6</v>
      </c>
      <c r="BC881" s="2">
        <f t="shared" si="1027"/>
        <v>4</v>
      </c>
      <c r="BD881" s="2">
        <f t="shared" si="1028"/>
        <v>4</v>
      </c>
      <c r="BE881" s="2">
        <f t="shared" si="1029"/>
        <v>2</v>
      </c>
      <c r="BF881" s="2">
        <f t="shared" si="1030"/>
        <v>2</v>
      </c>
      <c r="BG881" s="2">
        <f t="shared" si="1031"/>
        <v>5</v>
      </c>
      <c r="BH881" s="2">
        <f t="shared" si="1032"/>
        <v>3</v>
      </c>
      <c r="BI881" s="2">
        <f t="shared" si="1033"/>
        <v>5</v>
      </c>
      <c r="BJ881" s="2">
        <f t="shared" si="1034"/>
        <v>3</v>
      </c>
      <c r="BK881" s="2">
        <f t="shared" si="1035"/>
        <v>3</v>
      </c>
      <c r="BL881" s="2">
        <f t="shared" si="1036"/>
        <v>3</v>
      </c>
      <c r="BM881" s="2">
        <f t="shared" si="1037"/>
        <v>2</v>
      </c>
      <c r="BN881" s="2">
        <f t="shared" si="1038"/>
        <v>1</v>
      </c>
      <c r="BO881" s="3">
        <f t="shared" si="1060"/>
        <v>2</v>
      </c>
      <c r="BP881">
        <f t="shared" si="1061"/>
        <v>1</v>
      </c>
      <c r="BR881">
        <v>2</v>
      </c>
      <c r="BS881">
        <f t="shared" si="1039"/>
        <v>1</v>
      </c>
      <c r="BU881" s="1">
        <f t="shared" si="1040"/>
        <v>5.5630372007053186</v>
      </c>
      <c r="BV881" s="1">
        <f t="shared" si="1041"/>
        <v>2.7314691618112117</v>
      </c>
      <c r="BW881" s="1">
        <f t="shared" si="1042"/>
        <v>2.2752104147823387</v>
      </c>
      <c r="BX881" s="1">
        <f t="shared" si="1043"/>
        <v>2.3393204450512659</v>
      </c>
      <c r="BY881" s="1">
        <f t="shared" si="1044"/>
        <v>1.6618669820310839</v>
      </c>
      <c r="BZ881" s="1">
        <f t="shared" si="1045"/>
        <v>1.7047792530778922</v>
      </c>
      <c r="CA881" s="1">
        <f t="shared" si="1046"/>
        <v>3.2123358033520386</v>
      </c>
      <c r="CB881" s="1">
        <f t="shared" si="1047"/>
        <v>1.7308073281383249</v>
      </c>
      <c r="CC881" s="1">
        <f t="shared" si="1048"/>
        <v>1.9307703144818191</v>
      </c>
      <c r="CD881" s="1">
        <f t="shared" si="1049"/>
        <v>9.7804332497036643</v>
      </c>
      <c r="CE881" s="1">
        <f t="shared" si="1050"/>
        <v>4.2263472536709052</v>
      </c>
      <c r="CF881" s="1">
        <f t="shared" si="1051"/>
        <v>1.8148542636498566</v>
      </c>
      <c r="CG881" s="1">
        <f t="shared" si="1052"/>
        <v>2.1642419010918825</v>
      </c>
      <c r="CH881" s="1">
        <f t="shared" si="1053"/>
        <v>2.3389247543185259</v>
      </c>
      <c r="CI881" s="1">
        <f t="shared" si="1054"/>
        <v>2.4494372384073091</v>
      </c>
      <c r="CJ881" s="1">
        <f t="shared" si="1055"/>
        <v>2.557611357994733</v>
      </c>
      <c r="CK881" s="1">
        <f t="shared" si="1056"/>
        <v>2.4965692398249768</v>
      </c>
      <c r="CL881" s="5">
        <f t="shared" si="1062"/>
        <v>5</v>
      </c>
      <c r="CN881" s="9">
        <f t="shared" si="1063"/>
        <v>1.6618669820310839</v>
      </c>
    </row>
    <row r="882" spans="1:92" x14ac:dyDescent="0.2">
      <c r="A882" s="4">
        <v>880</v>
      </c>
      <c r="B882" s="1">
        <v>0.54179010024602503</v>
      </c>
      <c r="C882" s="1">
        <v>0.94699999999999995</v>
      </c>
      <c r="D882" s="1">
        <v>61</v>
      </c>
      <c r="E882" s="1">
        <v>35</v>
      </c>
      <c r="F882" s="1">
        <v>4</v>
      </c>
      <c r="G882" s="1">
        <v>11.9369955137307</v>
      </c>
      <c r="H882" s="1">
        <v>7</v>
      </c>
      <c r="I882">
        <v>1500</v>
      </c>
      <c r="J882">
        <v>0.15</v>
      </c>
      <c r="K882">
        <v>37.5</v>
      </c>
      <c r="L882" s="1"/>
      <c r="M882" s="2">
        <f t="shared" si="988"/>
        <v>3</v>
      </c>
      <c r="N882" s="2">
        <f t="shared" si="989"/>
        <v>10</v>
      </c>
      <c r="O882" s="2">
        <f t="shared" si="990"/>
        <v>6</v>
      </c>
      <c r="P882" s="2">
        <f t="shared" si="991"/>
        <v>6</v>
      </c>
      <c r="Q882" s="2">
        <f t="shared" si="992"/>
        <v>7</v>
      </c>
      <c r="R882" s="2">
        <f t="shared" si="993"/>
        <v>6</v>
      </c>
      <c r="S882" s="2">
        <f t="shared" si="994"/>
        <v>6</v>
      </c>
      <c r="T882" s="2">
        <f t="shared" si="995"/>
        <v>4</v>
      </c>
      <c r="U882" s="2">
        <f t="shared" si="996"/>
        <v>4</v>
      </c>
      <c r="V882" s="2">
        <f t="shared" si="997"/>
        <v>7</v>
      </c>
      <c r="W882" s="2">
        <f t="shared" si="998"/>
        <v>2</v>
      </c>
      <c r="X882" s="2">
        <f t="shared" si="999"/>
        <v>3</v>
      </c>
      <c r="Y882" s="2">
        <f t="shared" si="1000"/>
        <v>1</v>
      </c>
      <c r="Z882" s="2">
        <f t="shared" si="1001"/>
        <v>1</v>
      </c>
      <c r="AA882" s="2">
        <f t="shared" si="1002"/>
        <v>2</v>
      </c>
      <c r="AB882" s="2">
        <f t="shared" si="1003"/>
        <v>1</v>
      </c>
      <c r="AC882" s="2">
        <f t="shared" si="1004"/>
        <v>0</v>
      </c>
      <c r="AD882" s="3">
        <f t="shared" si="1057"/>
        <v>2</v>
      </c>
      <c r="AE882" s="2">
        <f t="shared" si="1005"/>
        <v>6</v>
      </c>
      <c r="AF882" s="2">
        <f t="shared" si="1006"/>
        <v>13</v>
      </c>
      <c r="AG882" s="2">
        <f t="shared" si="1007"/>
        <v>9</v>
      </c>
      <c r="AH882" s="2">
        <f t="shared" si="1008"/>
        <v>9</v>
      </c>
      <c r="AI882" s="2">
        <f t="shared" si="1009"/>
        <v>9</v>
      </c>
      <c r="AJ882" s="2">
        <f t="shared" si="1010"/>
        <v>8</v>
      </c>
      <c r="AK882" s="2">
        <f t="shared" si="1011"/>
        <v>8</v>
      </c>
      <c r="AL882" s="2">
        <f t="shared" si="1012"/>
        <v>7</v>
      </c>
      <c r="AM882" s="2">
        <f t="shared" si="1013"/>
        <v>6</v>
      </c>
      <c r="AN882" s="2">
        <f t="shared" si="1014"/>
        <v>9</v>
      </c>
      <c r="AO882" s="2">
        <f t="shared" si="1015"/>
        <v>4</v>
      </c>
      <c r="AP882" s="2">
        <f t="shared" si="1016"/>
        <v>5</v>
      </c>
      <c r="AQ882" s="2">
        <f t="shared" si="1017"/>
        <v>3</v>
      </c>
      <c r="AR882" s="2">
        <f t="shared" si="1018"/>
        <v>2</v>
      </c>
      <c r="AS882" s="2">
        <f t="shared" si="1019"/>
        <v>4</v>
      </c>
      <c r="AT882" s="2">
        <f t="shared" si="1020"/>
        <v>3</v>
      </c>
      <c r="AU882" s="2">
        <f t="shared" si="1021"/>
        <v>2</v>
      </c>
      <c r="AV882" s="3">
        <f t="shared" si="1058"/>
        <v>2</v>
      </c>
      <c r="AW882">
        <f t="shared" si="1059"/>
        <v>1</v>
      </c>
      <c r="AX882" s="2">
        <f t="shared" si="1022"/>
        <v>3</v>
      </c>
      <c r="AY882" s="2">
        <f t="shared" si="1023"/>
        <v>10</v>
      </c>
      <c r="AZ882" s="2">
        <f t="shared" si="1024"/>
        <v>8</v>
      </c>
      <c r="BA882" s="2">
        <f t="shared" si="1025"/>
        <v>7</v>
      </c>
      <c r="BB882" s="2">
        <f t="shared" si="1026"/>
        <v>5</v>
      </c>
      <c r="BC882" s="2">
        <f t="shared" si="1027"/>
        <v>3</v>
      </c>
      <c r="BD882" s="2">
        <f t="shared" si="1028"/>
        <v>4</v>
      </c>
      <c r="BE882" s="2">
        <f t="shared" si="1029"/>
        <v>2</v>
      </c>
      <c r="BF882" s="2">
        <f t="shared" si="1030"/>
        <v>2</v>
      </c>
      <c r="BG882" s="2">
        <f t="shared" si="1031"/>
        <v>4</v>
      </c>
      <c r="BH882" s="2">
        <f t="shared" si="1032"/>
        <v>3</v>
      </c>
      <c r="BI882" s="2">
        <f t="shared" si="1033"/>
        <v>4</v>
      </c>
      <c r="BJ882" s="2">
        <f t="shared" si="1034"/>
        <v>3</v>
      </c>
      <c r="BK882" s="2">
        <f t="shared" si="1035"/>
        <v>3</v>
      </c>
      <c r="BL882" s="2">
        <f t="shared" si="1036"/>
        <v>3</v>
      </c>
      <c r="BM882" s="2">
        <f t="shared" si="1037"/>
        <v>2</v>
      </c>
      <c r="BN882" s="2">
        <f t="shared" si="1038"/>
        <v>1</v>
      </c>
      <c r="BO882" s="3">
        <f t="shared" si="1060"/>
        <v>2</v>
      </c>
      <c r="BP882">
        <f t="shared" si="1061"/>
        <v>1</v>
      </c>
      <c r="BR882">
        <v>2</v>
      </c>
      <c r="BS882">
        <f t="shared" si="1039"/>
        <v>1</v>
      </c>
      <c r="BU882" s="1">
        <f t="shared" si="1040"/>
        <v>4.363305115971948</v>
      </c>
      <c r="BV882" s="1">
        <f t="shared" si="1041"/>
        <v>1.8492276979426121</v>
      </c>
      <c r="BW882" s="1">
        <f t="shared" si="1042"/>
        <v>1.7945026969434459</v>
      </c>
      <c r="BX882" s="1">
        <f t="shared" si="1043"/>
        <v>2.166222069321885</v>
      </c>
      <c r="BY882" s="1">
        <f t="shared" si="1044"/>
        <v>1.9599290751605083</v>
      </c>
      <c r="BZ882" s="1">
        <f t="shared" si="1045"/>
        <v>1.9637897390720727</v>
      </c>
      <c r="CA882" s="1">
        <f t="shared" si="1046"/>
        <v>2.1986304937632952</v>
      </c>
      <c r="CB882" s="1">
        <f t="shared" si="1047"/>
        <v>2.0902509248173513</v>
      </c>
      <c r="CC882" s="1">
        <f t="shared" si="1048"/>
        <v>2.1988804612529842</v>
      </c>
      <c r="CD882" s="1">
        <f t="shared" si="1049"/>
        <v>9.8415663626763354</v>
      </c>
      <c r="CE882" s="1">
        <f t="shared" si="1050"/>
        <v>2.3190107777081534</v>
      </c>
      <c r="CF882" s="1">
        <f t="shared" si="1051"/>
        <v>2.0153445002396753</v>
      </c>
      <c r="CG882" s="1">
        <f t="shared" si="1052"/>
        <v>2.282059453520854</v>
      </c>
      <c r="CH882" s="1">
        <f t="shared" si="1053"/>
        <v>2.515019311582396</v>
      </c>
      <c r="CI882" s="1">
        <f t="shared" si="1054"/>
        <v>2.6917473647497148</v>
      </c>
      <c r="CJ882" s="1">
        <f t="shared" si="1055"/>
        <v>2.7905035833054406</v>
      </c>
      <c r="CK882" s="1">
        <f t="shared" si="1056"/>
        <v>2.7348739038078196</v>
      </c>
      <c r="CL882" s="5">
        <f t="shared" si="1062"/>
        <v>3</v>
      </c>
      <c r="CN882" s="9">
        <f t="shared" si="1063"/>
        <v>1.7945026969434459</v>
      </c>
    </row>
    <row r="883" spans="1:92" x14ac:dyDescent="0.2">
      <c r="A883" s="4">
        <v>881</v>
      </c>
      <c r="B883" s="1">
        <v>0.48301512573230398</v>
      </c>
      <c r="C883" s="1">
        <v>1.1850000000000001</v>
      </c>
      <c r="D883" s="1">
        <v>80</v>
      </c>
      <c r="E883" s="1">
        <v>19</v>
      </c>
      <c r="F883" s="1">
        <v>1</v>
      </c>
      <c r="G883" s="1">
        <v>9.9502990621100302</v>
      </c>
      <c r="H883" s="1">
        <v>7</v>
      </c>
      <c r="I883">
        <v>1500</v>
      </c>
      <c r="J883">
        <v>0.15</v>
      </c>
      <c r="K883">
        <v>37.5</v>
      </c>
      <c r="L883" s="1"/>
      <c r="M883" s="2">
        <f t="shared" si="988"/>
        <v>3</v>
      </c>
      <c r="N883" s="2">
        <f t="shared" si="989"/>
        <v>7</v>
      </c>
      <c r="O883" s="2">
        <f t="shared" si="990"/>
        <v>5</v>
      </c>
      <c r="P883" s="2">
        <f t="shared" si="991"/>
        <v>5</v>
      </c>
      <c r="Q883" s="2">
        <f t="shared" si="992"/>
        <v>5</v>
      </c>
      <c r="R883" s="2">
        <f t="shared" si="993"/>
        <v>6</v>
      </c>
      <c r="S883" s="2">
        <f t="shared" si="994"/>
        <v>8</v>
      </c>
      <c r="T883" s="2">
        <f t="shared" si="995"/>
        <v>5</v>
      </c>
      <c r="U883" s="2">
        <f t="shared" si="996"/>
        <v>6</v>
      </c>
      <c r="V883" s="2">
        <f t="shared" si="997"/>
        <v>6</v>
      </c>
      <c r="W883" s="2">
        <f t="shared" si="998"/>
        <v>3</v>
      </c>
      <c r="X883" s="2">
        <f t="shared" si="999"/>
        <v>3</v>
      </c>
      <c r="Y883" s="2">
        <f t="shared" si="1000"/>
        <v>1</v>
      </c>
      <c r="Z883" s="2">
        <f t="shared" si="1001"/>
        <v>1</v>
      </c>
      <c r="AA883" s="2">
        <f t="shared" si="1002"/>
        <v>2</v>
      </c>
      <c r="AB883" s="2">
        <f t="shared" si="1003"/>
        <v>1</v>
      </c>
      <c r="AC883" s="2">
        <f t="shared" si="1004"/>
        <v>0</v>
      </c>
      <c r="AD883" s="3">
        <f t="shared" si="1057"/>
        <v>7</v>
      </c>
      <c r="AE883" s="2">
        <f t="shared" si="1005"/>
        <v>6</v>
      </c>
      <c r="AF883" s="2">
        <f t="shared" si="1006"/>
        <v>10</v>
      </c>
      <c r="AG883" s="2">
        <f t="shared" si="1007"/>
        <v>8</v>
      </c>
      <c r="AH883" s="2">
        <f t="shared" si="1008"/>
        <v>8</v>
      </c>
      <c r="AI883" s="2">
        <f t="shared" si="1009"/>
        <v>7</v>
      </c>
      <c r="AJ883" s="2">
        <f t="shared" si="1010"/>
        <v>8</v>
      </c>
      <c r="AK883" s="2">
        <f t="shared" si="1011"/>
        <v>10</v>
      </c>
      <c r="AL883" s="2">
        <f t="shared" si="1012"/>
        <v>8</v>
      </c>
      <c r="AM883" s="2">
        <f t="shared" si="1013"/>
        <v>8</v>
      </c>
      <c r="AN883" s="2">
        <f t="shared" si="1014"/>
        <v>8</v>
      </c>
      <c r="AO883" s="2">
        <f t="shared" si="1015"/>
        <v>5</v>
      </c>
      <c r="AP883" s="2">
        <f t="shared" si="1016"/>
        <v>5</v>
      </c>
      <c r="AQ883" s="2">
        <f t="shared" si="1017"/>
        <v>3</v>
      </c>
      <c r="AR883" s="2">
        <f t="shared" si="1018"/>
        <v>2</v>
      </c>
      <c r="AS883" s="2">
        <f t="shared" si="1019"/>
        <v>4</v>
      </c>
      <c r="AT883" s="2">
        <f t="shared" si="1020"/>
        <v>3</v>
      </c>
      <c r="AU883" s="2">
        <f t="shared" si="1021"/>
        <v>2</v>
      </c>
      <c r="AV883" s="3">
        <f t="shared" si="1058"/>
        <v>2</v>
      </c>
      <c r="AW883">
        <f t="shared" si="1059"/>
        <v>2</v>
      </c>
      <c r="AX883" s="2">
        <f t="shared" si="1022"/>
        <v>3</v>
      </c>
      <c r="AY883" s="2">
        <f t="shared" si="1023"/>
        <v>7</v>
      </c>
      <c r="AZ883" s="2">
        <f t="shared" si="1024"/>
        <v>7</v>
      </c>
      <c r="BA883" s="2">
        <f t="shared" si="1025"/>
        <v>5</v>
      </c>
      <c r="BB883" s="2">
        <f t="shared" si="1026"/>
        <v>2</v>
      </c>
      <c r="BC883" s="2">
        <f t="shared" si="1027"/>
        <v>3</v>
      </c>
      <c r="BD883" s="2">
        <f t="shared" si="1028"/>
        <v>7</v>
      </c>
      <c r="BE883" s="2">
        <f t="shared" si="1029"/>
        <v>4</v>
      </c>
      <c r="BF883" s="2">
        <f t="shared" si="1030"/>
        <v>4</v>
      </c>
      <c r="BG883" s="2">
        <f t="shared" si="1031"/>
        <v>3</v>
      </c>
      <c r="BH883" s="2">
        <f t="shared" si="1032"/>
        <v>4</v>
      </c>
      <c r="BI883" s="2">
        <f t="shared" si="1033"/>
        <v>3</v>
      </c>
      <c r="BJ883" s="2">
        <f t="shared" si="1034"/>
        <v>2</v>
      </c>
      <c r="BK883" s="2">
        <f t="shared" si="1035"/>
        <v>3</v>
      </c>
      <c r="BL883" s="2">
        <f t="shared" si="1036"/>
        <v>3</v>
      </c>
      <c r="BM883" s="2">
        <f t="shared" si="1037"/>
        <v>2</v>
      </c>
      <c r="BN883" s="2">
        <f t="shared" si="1038"/>
        <v>1</v>
      </c>
      <c r="BO883" s="3">
        <f t="shared" si="1060"/>
        <v>2</v>
      </c>
      <c r="BP883">
        <f t="shared" si="1061"/>
        <v>3</v>
      </c>
      <c r="BR883">
        <v>2</v>
      </c>
      <c r="BS883">
        <f t="shared" si="1039"/>
        <v>1</v>
      </c>
      <c r="BU883" s="1">
        <f t="shared" si="1040"/>
        <v>4.3837376360759057</v>
      </c>
      <c r="BV883" s="1">
        <f t="shared" si="1041"/>
        <v>1.849391769901354</v>
      </c>
      <c r="BW883" s="1">
        <f t="shared" si="1042"/>
        <v>1.6867255300141868</v>
      </c>
      <c r="BX883" s="1">
        <f t="shared" si="1043"/>
        <v>2.3973757378972831</v>
      </c>
      <c r="BY883" s="1">
        <f t="shared" si="1044"/>
        <v>2.0022111958911371</v>
      </c>
      <c r="BZ883" s="1">
        <f t="shared" si="1045"/>
        <v>1.8813005308401249</v>
      </c>
      <c r="CA883" s="1">
        <f t="shared" si="1046"/>
        <v>2.0587925262359854</v>
      </c>
      <c r="CB883" s="1">
        <f t="shared" si="1047"/>
        <v>2.1084372155959907</v>
      </c>
      <c r="CC883" s="1">
        <f t="shared" si="1048"/>
        <v>2.1268853037741833</v>
      </c>
      <c r="CD883" s="1">
        <f t="shared" si="1049"/>
        <v>9.8280002100904493</v>
      </c>
      <c r="CE883" s="1">
        <f t="shared" si="1050"/>
        <v>2.0654351275959399</v>
      </c>
      <c r="CF883" s="1">
        <f t="shared" si="1051"/>
        <v>1.9026979145380318</v>
      </c>
      <c r="CG883" s="1">
        <f t="shared" si="1052"/>
        <v>2.2153474652989242</v>
      </c>
      <c r="CH883" s="1">
        <f t="shared" si="1053"/>
        <v>2.4729927367483175</v>
      </c>
      <c r="CI883" s="1">
        <f t="shared" si="1054"/>
        <v>2.741024671532148</v>
      </c>
      <c r="CJ883" s="1">
        <f t="shared" si="1055"/>
        <v>2.8379224168817991</v>
      </c>
      <c r="CK883" s="1">
        <f t="shared" si="1056"/>
        <v>2.7839831331430167</v>
      </c>
      <c r="CL883" s="5">
        <f t="shared" si="1062"/>
        <v>3</v>
      </c>
      <c r="CN883" s="9">
        <f t="shared" si="1063"/>
        <v>1.6867255300141868</v>
      </c>
    </row>
    <row r="884" spans="1:92" x14ac:dyDescent="0.2">
      <c r="A884" s="4">
        <v>882</v>
      </c>
      <c r="B884" s="1">
        <v>0.46186600565032998</v>
      </c>
      <c r="C884" s="1">
        <v>8.3699999999999992</v>
      </c>
      <c r="D884" s="1">
        <v>69</v>
      </c>
      <c r="E884" s="1">
        <v>29</v>
      </c>
      <c r="F884" s="1">
        <v>2</v>
      </c>
      <c r="G884" s="1">
        <v>16.571408306462001</v>
      </c>
      <c r="H884" s="1">
        <v>7</v>
      </c>
      <c r="I884">
        <v>1500</v>
      </c>
      <c r="J884">
        <v>0.15</v>
      </c>
      <c r="K884">
        <v>37.5</v>
      </c>
      <c r="L884" s="1"/>
      <c r="M884" s="2">
        <f t="shared" si="988"/>
        <v>4</v>
      </c>
      <c r="N884" s="2">
        <f t="shared" si="989"/>
        <v>8</v>
      </c>
      <c r="O884" s="2">
        <f t="shared" si="990"/>
        <v>6</v>
      </c>
      <c r="P884" s="2">
        <f t="shared" si="991"/>
        <v>5</v>
      </c>
      <c r="Q884" s="2">
        <f t="shared" si="992"/>
        <v>6</v>
      </c>
      <c r="R884" s="2">
        <f t="shared" si="993"/>
        <v>6</v>
      </c>
      <c r="S884" s="2">
        <f t="shared" si="994"/>
        <v>6</v>
      </c>
      <c r="T884" s="2">
        <f t="shared" si="995"/>
        <v>4</v>
      </c>
      <c r="U884" s="2">
        <f t="shared" si="996"/>
        <v>4</v>
      </c>
      <c r="V884" s="2">
        <f t="shared" si="997"/>
        <v>6</v>
      </c>
      <c r="W884" s="2">
        <f t="shared" si="998"/>
        <v>3</v>
      </c>
      <c r="X884" s="2">
        <f t="shared" si="999"/>
        <v>2</v>
      </c>
      <c r="Y884" s="2">
        <f t="shared" si="1000"/>
        <v>1</v>
      </c>
      <c r="Z884" s="2">
        <f t="shared" si="1001"/>
        <v>1</v>
      </c>
      <c r="AA884" s="2">
        <f t="shared" si="1002"/>
        <v>2</v>
      </c>
      <c r="AB884" s="2">
        <f t="shared" si="1003"/>
        <v>1</v>
      </c>
      <c r="AC884" s="2">
        <f t="shared" si="1004"/>
        <v>0</v>
      </c>
      <c r="AD884" s="3">
        <f t="shared" si="1057"/>
        <v>2</v>
      </c>
      <c r="AE884" s="2">
        <f t="shared" si="1005"/>
        <v>7</v>
      </c>
      <c r="AF884" s="2">
        <f t="shared" si="1006"/>
        <v>11</v>
      </c>
      <c r="AG884" s="2">
        <f t="shared" si="1007"/>
        <v>9</v>
      </c>
      <c r="AH884" s="2">
        <f t="shared" si="1008"/>
        <v>8</v>
      </c>
      <c r="AI884" s="2">
        <f t="shared" si="1009"/>
        <v>8</v>
      </c>
      <c r="AJ884" s="2">
        <f t="shared" si="1010"/>
        <v>8</v>
      </c>
      <c r="AK884" s="2">
        <f t="shared" si="1011"/>
        <v>8</v>
      </c>
      <c r="AL884" s="2">
        <f t="shared" si="1012"/>
        <v>7</v>
      </c>
      <c r="AM884" s="2">
        <f t="shared" si="1013"/>
        <v>6</v>
      </c>
      <c r="AN884" s="2">
        <f t="shared" si="1014"/>
        <v>8</v>
      </c>
      <c r="AO884" s="2">
        <f t="shared" si="1015"/>
        <v>5</v>
      </c>
      <c r="AP884" s="2">
        <f t="shared" si="1016"/>
        <v>4</v>
      </c>
      <c r="AQ884" s="2">
        <f t="shared" si="1017"/>
        <v>3</v>
      </c>
      <c r="AR884" s="2">
        <f t="shared" si="1018"/>
        <v>2</v>
      </c>
      <c r="AS884" s="2">
        <f t="shared" si="1019"/>
        <v>4</v>
      </c>
      <c r="AT884" s="2">
        <f t="shared" si="1020"/>
        <v>3</v>
      </c>
      <c r="AU884" s="2">
        <f t="shared" si="1021"/>
        <v>2</v>
      </c>
      <c r="AV884" s="3">
        <f t="shared" si="1058"/>
        <v>2</v>
      </c>
      <c r="AW884">
        <f t="shared" si="1059"/>
        <v>1</v>
      </c>
      <c r="AX884" s="2">
        <f t="shared" si="1022"/>
        <v>4</v>
      </c>
      <c r="AY884" s="2">
        <f t="shared" si="1023"/>
        <v>8</v>
      </c>
      <c r="AZ884" s="2">
        <f t="shared" si="1024"/>
        <v>7</v>
      </c>
      <c r="BA884" s="2">
        <f t="shared" si="1025"/>
        <v>4</v>
      </c>
      <c r="BB884" s="2">
        <f t="shared" si="1026"/>
        <v>3</v>
      </c>
      <c r="BC884" s="2">
        <f t="shared" si="1027"/>
        <v>3</v>
      </c>
      <c r="BD884" s="2">
        <f t="shared" si="1028"/>
        <v>5</v>
      </c>
      <c r="BE884" s="2">
        <f t="shared" si="1029"/>
        <v>2</v>
      </c>
      <c r="BF884" s="2">
        <f t="shared" si="1030"/>
        <v>2</v>
      </c>
      <c r="BG884" s="2">
        <f t="shared" si="1031"/>
        <v>3</v>
      </c>
      <c r="BH884" s="2">
        <f t="shared" si="1032"/>
        <v>4</v>
      </c>
      <c r="BI884" s="2">
        <f t="shared" si="1033"/>
        <v>2</v>
      </c>
      <c r="BJ884" s="2">
        <f t="shared" si="1034"/>
        <v>2</v>
      </c>
      <c r="BK884" s="2">
        <f t="shared" si="1035"/>
        <v>3</v>
      </c>
      <c r="BL884" s="2">
        <f t="shared" si="1036"/>
        <v>3</v>
      </c>
      <c r="BM884" s="2">
        <f t="shared" si="1037"/>
        <v>2</v>
      </c>
      <c r="BN884" s="2">
        <f t="shared" si="1038"/>
        <v>1</v>
      </c>
      <c r="BO884" s="3">
        <f t="shared" si="1060"/>
        <v>2</v>
      </c>
      <c r="BP884">
        <f t="shared" si="1061"/>
        <v>1</v>
      </c>
      <c r="BR884">
        <v>2</v>
      </c>
      <c r="BS884">
        <f t="shared" si="1039"/>
        <v>3</v>
      </c>
      <c r="BU884" s="1">
        <f t="shared" si="1040"/>
        <v>4.1638408752529887</v>
      </c>
      <c r="BV884" s="1">
        <f t="shared" si="1041"/>
        <v>1.9028937767882808</v>
      </c>
      <c r="BW884" s="1">
        <f t="shared" si="1042"/>
        <v>1.993169054585282</v>
      </c>
      <c r="BX884" s="1">
        <f t="shared" si="1043"/>
        <v>2.0304559549767136</v>
      </c>
      <c r="BY884" s="1">
        <f t="shared" si="1044"/>
        <v>2.0728145280480561</v>
      </c>
      <c r="BZ884" s="1">
        <f t="shared" si="1045"/>
        <v>2.1794048001450093</v>
      </c>
      <c r="CA884" s="1">
        <f t="shared" si="1046"/>
        <v>2.2673916019870139</v>
      </c>
      <c r="CB884" s="1">
        <f t="shared" si="1047"/>
        <v>2.278674553041613</v>
      </c>
      <c r="CC884" s="1">
        <f t="shared" si="1048"/>
        <v>2.3441536032941923</v>
      </c>
      <c r="CD884" s="1">
        <f t="shared" si="1049"/>
        <v>9.8772440085398117</v>
      </c>
      <c r="CE884" s="1">
        <f t="shared" si="1050"/>
        <v>2.0473925763628542</v>
      </c>
      <c r="CF884" s="1">
        <f t="shared" si="1051"/>
        <v>2.1658657378782769</v>
      </c>
      <c r="CG884" s="1">
        <f t="shared" si="1052"/>
        <v>2.4483778553767985</v>
      </c>
      <c r="CH884" s="1">
        <f t="shared" si="1053"/>
        <v>2.5849414048281267</v>
      </c>
      <c r="CI884" s="1">
        <f t="shared" si="1054"/>
        <v>2.8026980925656026</v>
      </c>
      <c r="CJ884" s="1">
        <f t="shared" si="1055"/>
        <v>2.8978742885147608</v>
      </c>
      <c r="CK884" s="1">
        <f t="shared" si="1056"/>
        <v>2.843324832313638</v>
      </c>
      <c r="CL884" s="5">
        <f t="shared" si="1062"/>
        <v>2</v>
      </c>
      <c r="CN884" s="9">
        <f t="shared" si="1063"/>
        <v>1.9028937767882808</v>
      </c>
    </row>
    <row r="885" spans="1:92" x14ac:dyDescent="0.2">
      <c r="A885" s="4">
        <v>883</v>
      </c>
      <c r="B885" s="1">
        <v>0.32662581920773098</v>
      </c>
      <c r="C885" s="1">
        <v>1.4259999999999999</v>
      </c>
      <c r="D885" s="1">
        <v>38</v>
      </c>
      <c r="E885" s="1">
        <v>58</v>
      </c>
      <c r="F885" s="1">
        <v>4</v>
      </c>
      <c r="G885" s="1">
        <v>14.6408314374934</v>
      </c>
      <c r="H885" s="1">
        <v>7</v>
      </c>
      <c r="I885">
        <v>1500</v>
      </c>
      <c r="J885">
        <v>0.15</v>
      </c>
      <c r="K885">
        <v>37.5</v>
      </c>
      <c r="L885" s="1"/>
      <c r="M885" s="2">
        <f t="shared" si="988"/>
        <v>4</v>
      </c>
      <c r="N885" s="2">
        <f t="shared" si="989"/>
        <v>8</v>
      </c>
      <c r="O885" s="2">
        <f t="shared" si="990"/>
        <v>4</v>
      </c>
      <c r="P885" s="2">
        <f t="shared" si="991"/>
        <v>6</v>
      </c>
      <c r="Q885" s="2">
        <f t="shared" si="992"/>
        <v>7</v>
      </c>
      <c r="R885" s="2">
        <f t="shared" si="993"/>
        <v>6</v>
      </c>
      <c r="S885" s="2">
        <f t="shared" si="994"/>
        <v>6</v>
      </c>
      <c r="T885" s="2">
        <f t="shared" si="995"/>
        <v>5</v>
      </c>
      <c r="U885" s="2">
        <f t="shared" si="996"/>
        <v>4</v>
      </c>
      <c r="V885" s="2">
        <f t="shared" si="997"/>
        <v>6</v>
      </c>
      <c r="W885" s="2">
        <f t="shared" si="998"/>
        <v>3</v>
      </c>
      <c r="X885" s="2">
        <f t="shared" si="999"/>
        <v>3</v>
      </c>
      <c r="Y885" s="2">
        <f t="shared" si="1000"/>
        <v>1</v>
      </c>
      <c r="Z885" s="2">
        <f t="shared" si="1001"/>
        <v>1</v>
      </c>
      <c r="AA885" s="2">
        <f t="shared" si="1002"/>
        <v>2</v>
      </c>
      <c r="AB885" s="2">
        <f t="shared" si="1003"/>
        <v>1</v>
      </c>
      <c r="AC885" s="2">
        <f t="shared" si="1004"/>
        <v>0</v>
      </c>
      <c r="AD885" s="3">
        <f t="shared" si="1057"/>
        <v>2</v>
      </c>
      <c r="AE885" s="2">
        <f t="shared" si="1005"/>
        <v>7</v>
      </c>
      <c r="AF885" s="2">
        <f t="shared" si="1006"/>
        <v>11</v>
      </c>
      <c r="AG885" s="2">
        <f t="shared" si="1007"/>
        <v>7</v>
      </c>
      <c r="AH885" s="2">
        <f t="shared" si="1008"/>
        <v>9</v>
      </c>
      <c r="AI885" s="2">
        <f t="shared" si="1009"/>
        <v>9</v>
      </c>
      <c r="AJ885" s="2">
        <f t="shared" si="1010"/>
        <v>8</v>
      </c>
      <c r="AK885" s="2">
        <f t="shared" si="1011"/>
        <v>8</v>
      </c>
      <c r="AL885" s="2">
        <f t="shared" si="1012"/>
        <v>8</v>
      </c>
      <c r="AM885" s="2">
        <f t="shared" si="1013"/>
        <v>6</v>
      </c>
      <c r="AN885" s="2">
        <f t="shared" si="1014"/>
        <v>8</v>
      </c>
      <c r="AO885" s="2">
        <f t="shared" si="1015"/>
        <v>5</v>
      </c>
      <c r="AP885" s="2">
        <f t="shared" si="1016"/>
        <v>5</v>
      </c>
      <c r="AQ885" s="2">
        <f t="shared" si="1017"/>
        <v>3</v>
      </c>
      <c r="AR885" s="2">
        <f t="shared" si="1018"/>
        <v>2</v>
      </c>
      <c r="AS885" s="2">
        <f t="shared" si="1019"/>
        <v>4</v>
      </c>
      <c r="AT885" s="2">
        <f t="shared" si="1020"/>
        <v>3</v>
      </c>
      <c r="AU885" s="2">
        <f t="shared" si="1021"/>
        <v>2</v>
      </c>
      <c r="AV885" s="3">
        <f t="shared" si="1058"/>
        <v>2</v>
      </c>
      <c r="AW885">
        <f t="shared" si="1059"/>
        <v>1</v>
      </c>
      <c r="AX885" s="2">
        <f t="shared" si="1022"/>
        <v>5</v>
      </c>
      <c r="AY885" s="2">
        <f t="shared" si="1023"/>
        <v>8</v>
      </c>
      <c r="AZ885" s="2">
        <f t="shared" si="1024"/>
        <v>6</v>
      </c>
      <c r="BA885" s="2">
        <f t="shared" si="1025"/>
        <v>5</v>
      </c>
      <c r="BB885" s="2">
        <f t="shared" si="1026"/>
        <v>4</v>
      </c>
      <c r="BC885" s="2">
        <f t="shared" si="1027"/>
        <v>3</v>
      </c>
      <c r="BD885" s="2">
        <f t="shared" si="1028"/>
        <v>5</v>
      </c>
      <c r="BE885" s="2">
        <f t="shared" si="1029"/>
        <v>2</v>
      </c>
      <c r="BF885" s="2">
        <f t="shared" si="1030"/>
        <v>2</v>
      </c>
      <c r="BG885" s="2">
        <f t="shared" si="1031"/>
        <v>3</v>
      </c>
      <c r="BH885" s="2">
        <f t="shared" si="1032"/>
        <v>5</v>
      </c>
      <c r="BI885" s="2">
        <f t="shared" si="1033"/>
        <v>3</v>
      </c>
      <c r="BJ885" s="2">
        <f t="shared" si="1034"/>
        <v>2</v>
      </c>
      <c r="BK885" s="2">
        <f t="shared" si="1035"/>
        <v>3</v>
      </c>
      <c r="BL885" s="2">
        <f t="shared" si="1036"/>
        <v>3</v>
      </c>
      <c r="BM885" s="2">
        <f t="shared" si="1037"/>
        <v>2</v>
      </c>
      <c r="BN885" s="2">
        <f t="shared" si="1038"/>
        <v>1</v>
      </c>
      <c r="BO885" s="3">
        <f t="shared" si="1060"/>
        <v>2</v>
      </c>
      <c r="BP885">
        <f t="shared" si="1061"/>
        <v>1</v>
      </c>
      <c r="BR885">
        <v>2</v>
      </c>
      <c r="BS885">
        <f t="shared" si="1039"/>
        <v>2</v>
      </c>
      <c r="BU885" s="1">
        <f t="shared" si="1040"/>
        <v>4.1323119394802763</v>
      </c>
      <c r="BV885" s="1">
        <f t="shared" si="1041"/>
        <v>1.7747617233295216</v>
      </c>
      <c r="BW885" s="1">
        <f t="shared" si="1042"/>
        <v>1.8194063213410405</v>
      </c>
      <c r="BX885" s="1">
        <f t="shared" si="1043"/>
        <v>2.1310040508962951</v>
      </c>
      <c r="BY885" s="1">
        <f t="shared" si="1044"/>
        <v>2.1923233083872691</v>
      </c>
      <c r="BZ885" s="1">
        <f t="shared" si="1045"/>
        <v>2.3860526108718627</v>
      </c>
      <c r="CA885" s="1">
        <f t="shared" si="1046"/>
        <v>2.1058844044934433</v>
      </c>
      <c r="CB885" s="1">
        <f t="shared" si="1047"/>
        <v>2.6141921417042484</v>
      </c>
      <c r="CC885" s="1">
        <f t="shared" si="1048"/>
        <v>2.7722926356225304</v>
      </c>
      <c r="CD885" s="1">
        <f t="shared" si="1049"/>
        <v>9.9316056529151524</v>
      </c>
      <c r="CE885" s="1">
        <f t="shared" si="1050"/>
        <v>1.9813901840209158</v>
      </c>
      <c r="CF885" s="1">
        <f t="shared" si="1051"/>
        <v>2.2997471129607074</v>
      </c>
      <c r="CG885" s="1">
        <f t="shared" si="1052"/>
        <v>2.7036502905232167</v>
      </c>
      <c r="CH885" s="1">
        <f t="shared" si="1053"/>
        <v>3.0739308818935283</v>
      </c>
      <c r="CI885" s="1">
        <f t="shared" si="1054"/>
        <v>3.2213890742648323</v>
      </c>
      <c r="CJ885" s="1">
        <f t="shared" si="1055"/>
        <v>3.3044688315064588</v>
      </c>
      <c r="CK885" s="1">
        <f t="shared" si="1056"/>
        <v>3.2570398034314132</v>
      </c>
      <c r="CL885" s="5">
        <f t="shared" si="1062"/>
        <v>2</v>
      </c>
      <c r="CN885" s="9">
        <f t="shared" si="1063"/>
        <v>1.7747617233295216</v>
      </c>
    </row>
    <row r="886" spans="1:92" x14ac:dyDescent="0.2">
      <c r="A886" s="4">
        <v>884</v>
      </c>
      <c r="B886" s="1">
        <v>0.31155886387639398</v>
      </c>
      <c r="C886" s="1">
        <v>17.148</v>
      </c>
      <c r="D886" s="1">
        <v>66</v>
      </c>
      <c r="E886" s="1">
        <v>26</v>
      </c>
      <c r="F886" s="1">
        <v>8</v>
      </c>
      <c r="G886" s="1">
        <v>12.270471272500201</v>
      </c>
      <c r="H886" s="1">
        <v>7</v>
      </c>
      <c r="I886">
        <v>1500</v>
      </c>
      <c r="J886">
        <v>0.15</v>
      </c>
      <c r="K886">
        <v>37.5</v>
      </c>
      <c r="L886" s="1"/>
      <c r="M886" s="2">
        <f t="shared" si="988"/>
        <v>4</v>
      </c>
      <c r="N886" s="2">
        <f t="shared" si="989"/>
        <v>8</v>
      </c>
      <c r="O886" s="2">
        <f t="shared" si="990"/>
        <v>6</v>
      </c>
      <c r="P886" s="2">
        <f t="shared" si="991"/>
        <v>5</v>
      </c>
      <c r="Q886" s="2">
        <f t="shared" si="992"/>
        <v>6</v>
      </c>
      <c r="R886" s="2">
        <f t="shared" si="993"/>
        <v>6</v>
      </c>
      <c r="S886" s="2">
        <f t="shared" si="994"/>
        <v>6</v>
      </c>
      <c r="T886" s="2">
        <f t="shared" si="995"/>
        <v>4</v>
      </c>
      <c r="U886" s="2">
        <f t="shared" si="996"/>
        <v>4</v>
      </c>
      <c r="V886" s="2">
        <f t="shared" si="997"/>
        <v>7</v>
      </c>
      <c r="W886" s="2">
        <f t="shared" si="998"/>
        <v>3</v>
      </c>
      <c r="X886" s="2">
        <f t="shared" si="999"/>
        <v>3</v>
      </c>
      <c r="Y886" s="2">
        <f t="shared" si="1000"/>
        <v>1</v>
      </c>
      <c r="Z886" s="2">
        <f t="shared" si="1001"/>
        <v>1</v>
      </c>
      <c r="AA886" s="2">
        <f t="shared" si="1002"/>
        <v>2</v>
      </c>
      <c r="AB886" s="2">
        <f t="shared" si="1003"/>
        <v>1</v>
      </c>
      <c r="AC886" s="2">
        <f t="shared" si="1004"/>
        <v>0</v>
      </c>
      <c r="AD886" s="3">
        <f t="shared" si="1057"/>
        <v>2</v>
      </c>
      <c r="AE886" s="2">
        <f t="shared" si="1005"/>
        <v>7</v>
      </c>
      <c r="AF886" s="2">
        <f t="shared" si="1006"/>
        <v>11</v>
      </c>
      <c r="AG886" s="2">
        <f t="shared" si="1007"/>
        <v>9</v>
      </c>
      <c r="AH886" s="2">
        <f t="shared" si="1008"/>
        <v>8</v>
      </c>
      <c r="AI886" s="2">
        <f t="shared" si="1009"/>
        <v>8</v>
      </c>
      <c r="AJ886" s="2">
        <f t="shared" si="1010"/>
        <v>8</v>
      </c>
      <c r="AK886" s="2">
        <f t="shared" si="1011"/>
        <v>8</v>
      </c>
      <c r="AL886" s="2">
        <f t="shared" si="1012"/>
        <v>7</v>
      </c>
      <c r="AM886" s="2">
        <f t="shared" si="1013"/>
        <v>6</v>
      </c>
      <c r="AN886" s="2">
        <f t="shared" si="1014"/>
        <v>9</v>
      </c>
      <c r="AO886" s="2">
        <f t="shared" si="1015"/>
        <v>5</v>
      </c>
      <c r="AP886" s="2">
        <f t="shared" si="1016"/>
        <v>5</v>
      </c>
      <c r="AQ886" s="2">
        <f t="shared" si="1017"/>
        <v>3</v>
      </c>
      <c r="AR886" s="2">
        <f t="shared" si="1018"/>
        <v>2</v>
      </c>
      <c r="AS886" s="2">
        <f t="shared" si="1019"/>
        <v>4</v>
      </c>
      <c r="AT886" s="2">
        <f t="shared" si="1020"/>
        <v>3</v>
      </c>
      <c r="AU886" s="2">
        <f t="shared" si="1021"/>
        <v>2</v>
      </c>
      <c r="AV886" s="3">
        <f t="shared" si="1058"/>
        <v>2</v>
      </c>
      <c r="AW886">
        <f t="shared" si="1059"/>
        <v>1</v>
      </c>
      <c r="AX886" s="2">
        <f t="shared" si="1022"/>
        <v>5</v>
      </c>
      <c r="AY886" s="2">
        <f t="shared" si="1023"/>
        <v>8</v>
      </c>
      <c r="AZ886" s="2">
        <f t="shared" si="1024"/>
        <v>7</v>
      </c>
      <c r="BA886" s="2">
        <f t="shared" si="1025"/>
        <v>4</v>
      </c>
      <c r="BB886" s="2">
        <f t="shared" si="1026"/>
        <v>3</v>
      </c>
      <c r="BC886" s="2">
        <f t="shared" si="1027"/>
        <v>3</v>
      </c>
      <c r="BD886" s="2">
        <f t="shared" si="1028"/>
        <v>5</v>
      </c>
      <c r="BE886" s="2">
        <f t="shared" si="1029"/>
        <v>2</v>
      </c>
      <c r="BF886" s="2">
        <f t="shared" si="1030"/>
        <v>2</v>
      </c>
      <c r="BG886" s="2">
        <f t="shared" si="1031"/>
        <v>4</v>
      </c>
      <c r="BH886" s="2">
        <f t="shared" si="1032"/>
        <v>5</v>
      </c>
      <c r="BI886" s="2">
        <f t="shared" si="1033"/>
        <v>3</v>
      </c>
      <c r="BJ886" s="2">
        <f t="shared" si="1034"/>
        <v>2</v>
      </c>
      <c r="BK886" s="2">
        <f t="shared" si="1035"/>
        <v>3</v>
      </c>
      <c r="BL886" s="2">
        <f t="shared" si="1036"/>
        <v>3</v>
      </c>
      <c r="BM886" s="2">
        <f t="shared" si="1037"/>
        <v>2</v>
      </c>
      <c r="BN886" s="2">
        <f t="shared" si="1038"/>
        <v>1</v>
      </c>
      <c r="BO886" s="3">
        <f t="shared" si="1060"/>
        <v>2</v>
      </c>
      <c r="BP886">
        <f t="shared" si="1061"/>
        <v>1</v>
      </c>
      <c r="BR886">
        <v>2</v>
      </c>
      <c r="BS886">
        <f t="shared" si="1039"/>
        <v>3</v>
      </c>
      <c r="BU886" s="1">
        <f t="shared" si="1040"/>
        <v>4.2740080233936482</v>
      </c>
      <c r="BV886" s="1">
        <f t="shared" si="1041"/>
        <v>2.0524904418675427</v>
      </c>
      <c r="BW886" s="1">
        <f t="shared" si="1042"/>
        <v>2.0284848931475365</v>
      </c>
      <c r="BX886" s="1">
        <f t="shared" si="1043"/>
        <v>2.5175461058427362</v>
      </c>
      <c r="BY886" s="1">
        <f t="shared" si="1044"/>
        <v>2.3980703711266584</v>
      </c>
      <c r="BZ886" s="1">
        <f t="shared" si="1045"/>
        <v>2.5575131433707985</v>
      </c>
      <c r="CA886" s="1">
        <f t="shared" si="1046"/>
        <v>2.2939450972136504</v>
      </c>
      <c r="CB886" s="1">
        <f t="shared" si="1047"/>
        <v>2.7234737198069152</v>
      </c>
      <c r="CC886" s="1">
        <f t="shared" si="1048"/>
        <v>2.9059238986640987</v>
      </c>
      <c r="CD886" s="1">
        <f t="shared" si="1049"/>
        <v>9.9677946095522536</v>
      </c>
      <c r="CE886" s="1">
        <f t="shared" si="1050"/>
        <v>2.1952258173152392</v>
      </c>
      <c r="CF886" s="1">
        <f t="shared" si="1051"/>
        <v>2.4751369751249137</v>
      </c>
      <c r="CG886" s="1">
        <f t="shared" si="1052"/>
        <v>2.9068498452436096</v>
      </c>
      <c r="CH886" s="1">
        <f t="shared" si="1053"/>
        <v>3.2016077276364396</v>
      </c>
      <c r="CI886" s="1">
        <f t="shared" si="1054"/>
        <v>3.3119065030375547</v>
      </c>
      <c r="CJ886" s="1">
        <f t="shared" si="1055"/>
        <v>3.39267487046925</v>
      </c>
      <c r="CK886" s="1">
        <f t="shared" si="1056"/>
        <v>3.3469843888750019</v>
      </c>
      <c r="CL886" s="5">
        <f t="shared" si="1062"/>
        <v>3</v>
      </c>
      <c r="CN886" s="9">
        <f t="shared" si="1063"/>
        <v>2.0284848931475365</v>
      </c>
    </row>
    <row r="887" spans="1:92" x14ac:dyDescent="0.2">
      <c r="A887" s="4">
        <v>885</v>
      </c>
      <c r="B887" s="1">
        <v>0.48896332138437598</v>
      </c>
      <c r="C887" s="1">
        <v>2.4180000000000001</v>
      </c>
      <c r="D887" s="1">
        <v>15</v>
      </c>
      <c r="E887" s="1">
        <v>72</v>
      </c>
      <c r="F887" s="1">
        <v>13</v>
      </c>
      <c r="G887" s="1">
        <v>10.185658667867999</v>
      </c>
      <c r="H887" s="1">
        <v>7</v>
      </c>
      <c r="I887">
        <v>1500</v>
      </c>
      <c r="J887">
        <v>0.15</v>
      </c>
      <c r="K887">
        <v>37.5</v>
      </c>
      <c r="L887" s="1"/>
      <c r="M887" s="2">
        <f t="shared" si="988"/>
        <v>3</v>
      </c>
      <c r="N887" s="2">
        <f t="shared" si="989"/>
        <v>7</v>
      </c>
      <c r="O887" s="2">
        <f t="shared" si="990"/>
        <v>4</v>
      </c>
      <c r="P887" s="2">
        <f t="shared" si="991"/>
        <v>5</v>
      </c>
      <c r="Q887" s="2">
        <f t="shared" si="992"/>
        <v>6</v>
      </c>
      <c r="R887" s="2">
        <f t="shared" si="993"/>
        <v>5</v>
      </c>
      <c r="S887" s="2">
        <f t="shared" si="994"/>
        <v>5</v>
      </c>
      <c r="T887" s="2">
        <f t="shared" si="995"/>
        <v>4</v>
      </c>
      <c r="U887" s="2">
        <f t="shared" si="996"/>
        <v>5</v>
      </c>
      <c r="V887" s="2">
        <f t="shared" si="997"/>
        <v>6</v>
      </c>
      <c r="W887" s="2">
        <f t="shared" si="998"/>
        <v>3</v>
      </c>
      <c r="X887" s="2">
        <f t="shared" si="999"/>
        <v>3</v>
      </c>
      <c r="Y887" s="2">
        <f t="shared" si="1000"/>
        <v>1</v>
      </c>
      <c r="Z887" s="2">
        <f t="shared" si="1001"/>
        <v>1</v>
      </c>
      <c r="AA887" s="2">
        <f t="shared" si="1002"/>
        <v>1</v>
      </c>
      <c r="AB887" s="2">
        <f t="shared" si="1003"/>
        <v>1</v>
      </c>
      <c r="AC887" s="2">
        <f t="shared" si="1004"/>
        <v>0</v>
      </c>
      <c r="AD887" s="3">
        <f t="shared" si="1057"/>
        <v>2</v>
      </c>
      <c r="AE887" s="2">
        <f t="shared" si="1005"/>
        <v>6</v>
      </c>
      <c r="AF887" s="2">
        <f t="shared" si="1006"/>
        <v>10</v>
      </c>
      <c r="AG887" s="2">
        <f t="shared" si="1007"/>
        <v>7</v>
      </c>
      <c r="AH887" s="2">
        <f t="shared" si="1008"/>
        <v>8</v>
      </c>
      <c r="AI887" s="2">
        <f t="shared" si="1009"/>
        <v>8</v>
      </c>
      <c r="AJ887" s="2">
        <f t="shared" si="1010"/>
        <v>7</v>
      </c>
      <c r="AK887" s="2">
        <f t="shared" si="1011"/>
        <v>7</v>
      </c>
      <c r="AL887" s="2">
        <f t="shared" si="1012"/>
        <v>7</v>
      </c>
      <c r="AM887" s="2">
        <f t="shared" si="1013"/>
        <v>7</v>
      </c>
      <c r="AN887" s="2">
        <f t="shared" si="1014"/>
        <v>8</v>
      </c>
      <c r="AO887" s="2">
        <f t="shared" si="1015"/>
        <v>5</v>
      </c>
      <c r="AP887" s="2">
        <f t="shared" si="1016"/>
        <v>5</v>
      </c>
      <c r="AQ887" s="2">
        <f t="shared" si="1017"/>
        <v>3</v>
      </c>
      <c r="AR887" s="2">
        <f t="shared" si="1018"/>
        <v>2</v>
      </c>
      <c r="AS887" s="2">
        <f t="shared" si="1019"/>
        <v>3</v>
      </c>
      <c r="AT887" s="2">
        <f t="shared" si="1020"/>
        <v>3</v>
      </c>
      <c r="AU887" s="2">
        <f t="shared" si="1021"/>
        <v>2</v>
      </c>
      <c r="AV887" s="3">
        <f t="shared" si="1058"/>
        <v>2</v>
      </c>
      <c r="AW887">
        <f t="shared" si="1059"/>
        <v>1</v>
      </c>
      <c r="AX887" s="2">
        <f t="shared" si="1022"/>
        <v>3</v>
      </c>
      <c r="AY887" s="2">
        <f t="shared" si="1023"/>
        <v>7</v>
      </c>
      <c r="AZ887" s="2">
        <f t="shared" si="1024"/>
        <v>5</v>
      </c>
      <c r="BA887" s="2">
        <f t="shared" si="1025"/>
        <v>4</v>
      </c>
      <c r="BB887" s="2">
        <f t="shared" si="1026"/>
        <v>3</v>
      </c>
      <c r="BC887" s="2">
        <f t="shared" si="1027"/>
        <v>2</v>
      </c>
      <c r="BD887" s="2">
        <f t="shared" si="1028"/>
        <v>4</v>
      </c>
      <c r="BE887" s="2">
        <f t="shared" si="1029"/>
        <v>3</v>
      </c>
      <c r="BF887" s="2">
        <f t="shared" si="1030"/>
        <v>3</v>
      </c>
      <c r="BG887" s="2">
        <f t="shared" si="1031"/>
        <v>3</v>
      </c>
      <c r="BH887" s="2">
        <f t="shared" si="1032"/>
        <v>4</v>
      </c>
      <c r="BI887" s="2">
        <f t="shared" si="1033"/>
        <v>3</v>
      </c>
      <c r="BJ887" s="2">
        <f t="shared" si="1034"/>
        <v>2</v>
      </c>
      <c r="BK887" s="2">
        <f t="shared" si="1035"/>
        <v>2</v>
      </c>
      <c r="BL887" s="2">
        <f t="shared" si="1036"/>
        <v>2</v>
      </c>
      <c r="BM887" s="2">
        <f t="shared" si="1037"/>
        <v>2</v>
      </c>
      <c r="BN887" s="2">
        <f t="shared" si="1038"/>
        <v>1</v>
      </c>
      <c r="BO887" s="3">
        <f t="shared" si="1060"/>
        <v>2</v>
      </c>
      <c r="BP887">
        <f t="shared" si="1061"/>
        <v>1</v>
      </c>
      <c r="BR887">
        <v>2</v>
      </c>
      <c r="BS887">
        <f t="shared" si="1039"/>
        <v>3</v>
      </c>
      <c r="BU887" s="1">
        <f t="shared" si="1040"/>
        <v>4.3223121790789909</v>
      </c>
      <c r="BV887" s="1">
        <f t="shared" si="1041"/>
        <v>1.9155243125793704</v>
      </c>
      <c r="BW887" s="1">
        <f t="shared" si="1042"/>
        <v>1.8346008288444424</v>
      </c>
      <c r="BX887" s="1">
        <f t="shared" si="1043"/>
        <v>2.5214538521946204</v>
      </c>
      <c r="BY887" s="1">
        <f t="shared" si="1044"/>
        <v>2.1687137559077674</v>
      </c>
      <c r="BZ887" s="1">
        <f t="shared" si="1045"/>
        <v>2.1109979386791671</v>
      </c>
      <c r="CA887" s="1">
        <f t="shared" si="1046"/>
        <v>2.1237362900053482</v>
      </c>
      <c r="CB887" s="1">
        <f t="shared" si="1047"/>
        <v>2.1773810804701066</v>
      </c>
      <c r="CC887" s="1">
        <f t="shared" si="1048"/>
        <v>2.3294914921959391</v>
      </c>
      <c r="CD887" s="1">
        <f t="shared" si="1049"/>
        <v>9.8706622553684653</v>
      </c>
      <c r="CE887" s="1">
        <f t="shared" si="1050"/>
        <v>2.1529023334322308</v>
      </c>
      <c r="CF887" s="1">
        <f t="shared" si="1051"/>
        <v>2.1826193714016604</v>
      </c>
      <c r="CG887" s="1">
        <f t="shared" si="1052"/>
        <v>2.4632468999148824</v>
      </c>
      <c r="CH887" s="1">
        <f t="shared" si="1053"/>
        <v>2.6398930965493186</v>
      </c>
      <c r="CI887" s="1">
        <f t="shared" si="1054"/>
        <v>2.7686395843408818</v>
      </c>
      <c r="CJ887" s="1">
        <f t="shared" si="1055"/>
        <v>2.8646231966744589</v>
      </c>
      <c r="CK887" s="1">
        <f t="shared" si="1056"/>
        <v>2.8110942975748561</v>
      </c>
      <c r="CL887" s="5">
        <f t="shared" si="1062"/>
        <v>3</v>
      </c>
      <c r="CN887" s="9">
        <f t="shared" si="1063"/>
        <v>1.8346008288444424</v>
      </c>
    </row>
    <row r="888" spans="1:92" x14ac:dyDescent="0.2">
      <c r="A888" s="4">
        <v>886</v>
      </c>
      <c r="B888" s="1">
        <v>0.51746759001982401</v>
      </c>
      <c r="C888" s="1">
        <v>1.7529999999999999</v>
      </c>
      <c r="D888" s="1">
        <v>11</v>
      </c>
      <c r="E888" s="1">
        <v>71</v>
      </c>
      <c r="F888" s="1">
        <v>18</v>
      </c>
      <c r="G888" s="1">
        <v>7.07758609994832</v>
      </c>
      <c r="H888" s="1">
        <v>6</v>
      </c>
      <c r="I888">
        <v>1500</v>
      </c>
      <c r="J888">
        <v>0.15</v>
      </c>
      <c r="K888">
        <v>37.5</v>
      </c>
      <c r="L888" s="1"/>
      <c r="M888" s="2">
        <f t="shared" si="988"/>
        <v>2</v>
      </c>
      <c r="N888" s="2">
        <f t="shared" si="989"/>
        <v>7</v>
      </c>
      <c r="O888" s="2">
        <f t="shared" si="990"/>
        <v>6</v>
      </c>
      <c r="P888" s="2">
        <f t="shared" si="991"/>
        <v>4</v>
      </c>
      <c r="Q888" s="2">
        <f t="shared" si="992"/>
        <v>6</v>
      </c>
      <c r="R888" s="2">
        <f t="shared" si="993"/>
        <v>7</v>
      </c>
      <c r="S888" s="2">
        <f t="shared" si="994"/>
        <v>6</v>
      </c>
      <c r="T888" s="2">
        <f t="shared" si="995"/>
        <v>5</v>
      </c>
      <c r="U888" s="2">
        <f t="shared" si="996"/>
        <v>7</v>
      </c>
      <c r="V888" s="2">
        <f t="shared" si="997"/>
        <v>7</v>
      </c>
      <c r="W888" s="2">
        <f t="shared" si="998"/>
        <v>3</v>
      </c>
      <c r="X888" s="2">
        <f t="shared" si="999"/>
        <v>4</v>
      </c>
      <c r="Y888" s="2">
        <f t="shared" si="1000"/>
        <v>1</v>
      </c>
      <c r="Z888" s="2">
        <f t="shared" si="1001"/>
        <v>1</v>
      </c>
      <c r="AA888" s="2">
        <f t="shared" si="1002"/>
        <v>1</v>
      </c>
      <c r="AB888" s="2">
        <f t="shared" si="1003"/>
        <v>1</v>
      </c>
      <c r="AC888" s="2">
        <f t="shared" si="1004"/>
        <v>0</v>
      </c>
      <c r="AD888" s="3">
        <f t="shared" si="1057"/>
        <v>2</v>
      </c>
      <c r="AE888" s="2">
        <f t="shared" si="1005"/>
        <v>5</v>
      </c>
      <c r="AF888" s="2">
        <f t="shared" si="1006"/>
        <v>10</v>
      </c>
      <c r="AG888" s="2">
        <f t="shared" si="1007"/>
        <v>9</v>
      </c>
      <c r="AH888" s="2">
        <f t="shared" si="1008"/>
        <v>7</v>
      </c>
      <c r="AI888" s="2">
        <f t="shared" si="1009"/>
        <v>8</v>
      </c>
      <c r="AJ888" s="2">
        <f t="shared" si="1010"/>
        <v>9</v>
      </c>
      <c r="AK888" s="2">
        <f t="shared" si="1011"/>
        <v>8</v>
      </c>
      <c r="AL888" s="2">
        <f t="shared" si="1012"/>
        <v>8</v>
      </c>
      <c r="AM888" s="2">
        <f t="shared" si="1013"/>
        <v>9</v>
      </c>
      <c r="AN888" s="2">
        <f t="shared" si="1014"/>
        <v>9</v>
      </c>
      <c r="AO888" s="2">
        <f t="shared" si="1015"/>
        <v>5</v>
      </c>
      <c r="AP888" s="2">
        <f t="shared" si="1016"/>
        <v>6</v>
      </c>
      <c r="AQ888" s="2">
        <f t="shared" si="1017"/>
        <v>3</v>
      </c>
      <c r="AR888" s="2">
        <f t="shared" si="1018"/>
        <v>2</v>
      </c>
      <c r="AS888" s="2">
        <f t="shared" si="1019"/>
        <v>3</v>
      </c>
      <c r="AT888" s="2">
        <f t="shared" si="1020"/>
        <v>3</v>
      </c>
      <c r="AU888" s="2">
        <f t="shared" si="1021"/>
        <v>2</v>
      </c>
      <c r="AV888" s="3">
        <f t="shared" si="1058"/>
        <v>2</v>
      </c>
      <c r="AW888">
        <f t="shared" si="1059"/>
        <v>1</v>
      </c>
      <c r="AX888" s="2">
        <f t="shared" si="1022"/>
        <v>2</v>
      </c>
      <c r="AY888" s="2">
        <f t="shared" si="1023"/>
        <v>7</v>
      </c>
      <c r="AZ888" s="2">
        <f t="shared" si="1024"/>
        <v>7</v>
      </c>
      <c r="BA888" s="2">
        <f t="shared" si="1025"/>
        <v>4</v>
      </c>
      <c r="BB888" s="2">
        <f t="shared" si="1026"/>
        <v>4</v>
      </c>
      <c r="BC888" s="2">
        <f t="shared" si="1027"/>
        <v>4</v>
      </c>
      <c r="BD888" s="2">
        <f t="shared" si="1028"/>
        <v>4</v>
      </c>
      <c r="BE888" s="2">
        <f t="shared" si="1029"/>
        <v>5</v>
      </c>
      <c r="BF888" s="2">
        <f t="shared" si="1030"/>
        <v>5</v>
      </c>
      <c r="BG888" s="2">
        <f t="shared" si="1031"/>
        <v>4</v>
      </c>
      <c r="BH888" s="2">
        <f t="shared" si="1032"/>
        <v>4</v>
      </c>
      <c r="BI888" s="2">
        <f t="shared" si="1033"/>
        <v>5</v>
      </c>
      <c r="BJ888" s="2">
        <f t="shared" si="1034"/>
        <v>2</v>
      </c>
      <c r="BK888" s="2">
        <f t="shared" si="1035"/>
        <v>2</v>
      </c>
      <c r="BL888" s="2">
        <f t="shared" si="1036"/>
        <v>2</v>
      </c>
      <c r="BM888" s="2">
        <f t="shared" si="1037"/>
        <v>2</v>
      </c>
      <c r="BN888" s="2">
        <f t="shared" si="1038"/>
        <v>1</v>
      </c>
      <c r="BO888" s="3">
        <f t="shared" si="1060"/>
        <v>2</v>
      </c>
      <c r="BP888">
        <f t="shared" si="1061"/>
        <v>2</v>
      </c>
      <c r="BR888">
        <v>2</v>
      </c>
      <c r="BS888">
        <f t="shared" si="1039"/>
        <v>2</v>
      </c>
      <c r="BU888" s="1">
        <f t="shared" si="1040"/>
        <v>4.8027103516497576</v>
      </c>
      <c r="BV888" s="1">
        <f t="shared" si="1041"/>
        <v>2.2745554772859289</v>
      </c>
      <c r="BW888" s="1">
        <f t="shared" si="1042"/>
        <v>1.7500277015482975</v>
      </c>
      <c r="BX888" s="1">
        <f t="shared" si="1043"/>
        <v>3.4156178850993841</v>
      </c>
      <c r="BY888" s="1">
        <f t="shared" si="1044"/>
        <v>2.4799934507541241</v>
      </c>
      <c r="BZ888" s="1">
        <f t="shared" si="1045"/>
        <v>2.0229015322844304</v>
      </c>
      <c r="CA888" s="1">
        <f t="shared" si="1046"/>
        <v>2.0376931800129152</v>
      </c>
      <c r="CB888" s="1">
        <f t="shared" si="1047"/>
        <v>2.0879006225131413</v>
      </c>
      <c r="CC888" s="1">
        <f t="shared" si="1048"/>
        <v>2.2526029502728857</v>
      </c>
      <c r="CD888" s="1">
        <f t="shared" si="1049"/>
        <v>9.8688316682551225</v>
      </c>
      <c r="CE888" s="1">
        <f t="shared" si="1050"/>
        <v>2.4832377489608586</v>
      </c>
      <c r="CF888" s="1">
        <f t="shared" si="1051"/>
        <v>2.1585940026222357</v>
      </c>
      <c r="CG888" s="1">
        <f t="shared" si="1052"/>
        <v>2.3916314473843001</v>
      </c>
      <c r="CH888" s="1">
        <f t="shared" si="1053"/>
        <v>2.5849670781837992</v>
      </c>
      <c r="CI888" s="1">
        <f t="shared" si="1054"/>
        <v>2.7194996782330545</v>
      </c>
      <c r="CJ888" s="1">
        <f t="shared" si="1055"/>
        <v>2.8167857200742228</v>
      </c>
      <c r="CK888" s="1">
        <f t="shared" si="1056"/>
        <v>2.7668902281591943</v>
      </c>
      <c r="CL888" s="5">
        <f t="shared" si="1062"/>
        <v>3</v>
      </c>
      <c r="CN888" s="9">
        <f t="shared" si="1063"/>
        <v>1.7500277015482975</v>
      </c>
    </row>
    <row r="889" spans="1:92" x14ac:dyDescent="0.2">
      <c r="A889" s="4">
        <v>887</v>
      </c>
      <c r="B889" s="1">
        <v>0.31694859667131098</v>
      </c>
      <c r="C889" s="1">
        <v>2.363</v>
      </c>
      <c r="D889" s="1">
        <v>66</v>
      </c>
      <c r="E889" s="1">
        <v>28</v>
      </c>
      <c r="F889" s="1">
        <v>6</v>
      </c>
      <c r="G889" s="1">
        <v>17.041449905633499</v>
      </c>
      <c r="H889" s="1">
        <v>7</v>
      </c>
      <c r="I889">
        <v>1500</v>
      </c>
      <c r="J889">
        <v>0.15</v>
      </c>
      <c r="K889">
        <v>37.5</v>
      </c>
      <c r="L889" s="1"/>
      <c r="M889" s="2">
        <f t="shared" si="988"/>
        <v>4</v>
      </c>
      <c r="N889" s="2">
        <f t="shared" si="989"/>
        <v>8</v>
      </c>
      <c r="O889" s="2">
        <f t="shared" si="990"/>
        <v>6</v>
      </c>
      <c r="P889" s="2">
        <f t="shared" si="991"/>
        <v>5</v>
      </c>
      <c r="Q889" s="2">
        <f t="shared" si="992"/>
        <v>6</v>
      </c>
      <c r="R889" s="2">
        <f t="shared" si="993"/>
        <v>6</v>
      </c>
      <c r="S889" s="2">
        <f t="shared" si="994"/>
        <v>6</v>
      </c>
      <c r="T889" s="2">
        <f t="shared" si="995"/>
        <v>4</v>
      </c>
      <c r="U889" s="2">
        <f t="shared" si="996"/>
        <v>4</v>
      </c>
      <c r="V889" s="2">
        <f t="shared" si="997"/>
        <v>6</v>
      </c>
      <c r="W889" s="2">
        <f t="shared" si="998"/>
        <v>3</v>
      </c>
      <c r="X889" s="2">
        <f t="shared" si="999"/>
        <v>2</v>
      </c>
      <c r="Y889" s="2">
        <f t="shared" si="1000"/>
        <v>1</v>
      </c>
      <c r="Z889" s="2">
        <f t="shared" si="1001"/>
        <v>1</v>
      </c>
      <c r="AA889" s="2">
        <f t="shared" si="1002"/>
        <v>2</v>
      </c>
      <c r="AB889" s="2">
        <f t="shared" si="1003"/>
        <v>1</v>
      </c>
      <c r="AC889" s="2">
        <f t="shared" si="1004"/>
        <v>0</v>
      </c>
      <c r="AD889" s="3">
        <f t="shared" si="1057"/>
        <v>2</v>
      </c>
      <c r="AE889" s="2">
        <f t="shared" si="1005"/>
        <v>7</v>
      </c>
      <c r="AF889" s="2">
        <f t="shared" si="1006"/>
        <v>11</v>
      </c>
      <c r="AG889" s="2">
        <f t="shared" si="1007"/>
        <v>9</v>
      </c>
      <c r="AH889" s="2">
        <f t="shared" si="1008"/>
        <v>8</v>
      </c>
      <c r="AI889" s="2">
        <f t="shared" si="1009"/>
        <v>8</v>
      </c>
      <c r="AJ889" s="2">
        <f t="shared" si="1010"/>
        <v>8</v>
      </c>
      <c r="AK889" s="2">
        <f t="shared" si="1011"/>
        <v>8</v>
      </c>
      <c r="AL889" s="2">
        <f t="shared" si="1012"/>
        <v>7</v>
      </c>
      <c r="AM889" s="2">
        <f t="shared" si="1013"/>
        <v>6</v>
      </c>
      <c r="AN889" s="2">
        <f t="shared" si="1014"/>
        <v>8</v>
      </c>
      <c r="AO889" s="2">
        <f t="shared" si="1015"/>
        <v>5</v>
      </c>
      <c r="AP889" s="2">
        <f t="shared" si="1016"/>
        <v>4</v>
      </c>
      <c r="AQ889" s="2">
        <f t="shared" si="1017"/>
        <v>3</v>
      </c>
      <c r="AR889" s="2">
        <f t="shared" si="1018"/>
        <v>2</v>
      </c>
      <c r="AS889" s="2">
        <f t="shared" si="1019"/>
        <v>4</v>
      </c>
      <c r="AT889" s="2">
        <f t="shared" si="1020"/>
        <v>3</v>
      </c>
      <c r="AU889" s="2">
        <f t="shared" si="1021"/>
        <v>2</v>
      </c>
      <c r="AV889" s="3">
        <f t="shared" si="1058"/>
        <v>2</v>
      </c>
      <c r="AW889">
        <f t="shared" si="1059"/>
        <v>1</v>
      </c>
      <c r="AX889" s="2">
        <f t="shared" si="1022"/>
        <v>5</v>
      </c>
      <c r="AY889" s="2">
        <f t="shared" si="1023"/>
        <v>8</v>
      </c>
      <c r="AZ889" s="2">
        <f t="shared" si="1024"/>
        <v>7</v>
      </c>
      <c r="BA889" s="2">
        <f t="shared" si="1025"/>
        <v>4</v>
      </c>
      <c r="BB889" s="2">
        <f t="shared" si="1026"/>
        <v>3</v>
      </c>
      <c r="BC889" s="2">
        <f t="shared" si="1027"/>
        <v>3</v>
      </c>
      <c r="BD889" s="2">
        <f t="shared" si="1028"/>
        <v>5</v>
      </c>
      <c r="BE889" s="2">
        <f t="shared" si="1029"/>
        <v>2</v>
      </c>
      <c r="BF889" s="2">
        <f t="shared" si="1030"/>
        <v>2</v>
      </c>
      <c r="BG889" s="2">
        <f t="shared" si="1031"/>
        <v>3</v>
      </c>
      <c r="BH889" s="2">
        <f t="shared" si="1032"/>
        <v>5</v>
      </c>
      <c r="BI889" s="2">
        <f t="shared" si="1033"/>
        <v>2</v>
      </c>
      <c r="BJ889" s="2">
        <f t="shared" si="1034"/>
        <v>2</v>
      </c>
      <c r="BK889" s="2">
        <f t="shared" si="1035"/>
        <v>3</v>
      </c>
      <c r="BL889" s="2">
        <f t="shared" si="1036"/>
        <v>3</v>
      </c>
      <c r="BM889" s="2">
        <f t="shared" si="1037"/>
        <v>2</v>
      </c>
      <c r="BN889" s="2">
        <f t="shared" si="1038"/>
        <v>1</v>
      </c>
      <c r="BO889" s="3">
        <f t="shared" si="1060"/>
        <v>2</v>
      </c>
      <c r="BP889">
        <f t="shared" si="1061"/>
        <v>1</v>
      </c>
      <c r="BR889">
        <v>2</v>
      </c>
      <c r="BS889">
        <f t="shared" si="1039"/>
        <v>2</v>
      </c>
      <c r="BU889" s="1">
        <f t="shared" si="1040"/>
        <v>4.0807258553246033</v>
      </c>
      <c r="BV889" s="1">
        <f t="shared" si="1041"/>
        <v>1.8257302578555539</v>
      </c>
      <c r="BW889" s="1">
        <f t="shared" si="1042"/>
        <v>1.9119031679885492</v>
      </c>
      <c r="BX889" s="1">
        <f t="shared" si="1043"/>
        <v>2.1295109317794805</v>
      </c>
      <c r="BY889" s="1">
        <f t="shared" si="1044"/>
        <v>2.2666220655298859</v>
      </c>
      <c r="BZ889" s="1">
        <f t="shared" si="1045"/>
        <v>2.4941896569889588</v>
      </c>
      <c r="CA889" s="1">
        <f t="shared" si="1046"/>
        <v>2.1575319995654954</v>
      </c>
      <c r="CB889" s="1">
        <f t="shared" si="1047"/>
        <v>2.6973845368740732</v>
      </c>
      <c r="CC889" s="1">
        <f t="shared" si="1048"/>
        <v>2.8720333123971651</v>
      </c>
      <c r="CD889" s="1">
        <f t="shared" si="1049"/>
        <v>9.955530378934931</v>
      </c>
      <c r="CE889" s="1">
        <f t="shared" si="1050"/>
        <v>1.9709095711236519</v>
      </c>
      <c r="CF889" s="1">
        <f t="shared" si="1051"/>
        <v>2.411065165270891</v>
      </c>
      <c r="CG889" s="1">
        <f t="shared" si="1052"/>
        <v>2.8110173116699482</v>
      </c>
      <c r="CH889" s="1">
        <f t="shared" si="1053"/>
        <v>3.1557118869173175</v>
      </c>
      <c r="CI889" s="1">
        <f t="shared" si="1054"/>
        <v>3.2754067058615637</v>
      </c>
      <c r="CJ889" s="1">
        <f t="shared" si="1055"/>
        <v>3.3572205752391664</v>
      </c>
      <c r="CK889" s="1">
        <f t="shared" si="1056"/>
        <v>3.3101869560826884</v>
      </c>
      <c r="CL889" s="5">
        <f t="shared" si="1062"/>
        <v>2</v>
      </c>
      <c r="CN889" s="9">
        <f t="shared" si="1063"/>
        <v>1.8257302578555539</v>
      </c>
    </row>
    <row r="890" spans="1:92" x14ac:dyDescent="0.2">
      <c r="A890" s="4">
        <v>888</v>
      </c>
      <c r="B890" s="1">
        <v>0.317870175513285</v>
      </c>
      <c r="C890" s="1">
        <v>38.265999999999998</v>
      </c>
      <c r="D890" s="1">
        <v>57</v>
      </c>
      <c r="E890" s="1">
        <v>32</v>
      </c>
      <c r="F890" s="1">
        <v>11</v>
      </c>
      <c r="G890" s="1">
        <v>13.6904431347137</v>
      </c>
      <c r="H890" s="1">
        <v>7</v>
      </c>
      <c r="I890">
        <v>1500</v>
      </c>
      <c r="J890">
        <v>0.15</v>
      </c>
      <c r="K890">
        <v>37.5</v>
      </c>
      <c r="L890" s="1"/>
      <c r="M890" s="2">
        <f t="shared" si="988"/>
        <v>4</v>
      </c>
      <c r="N890" s="2">
        <f t="shared" si="989"/>
        <v>9</v>
      </c>
      <c r="O890" s="2">
        <f t="shared" si="990"/>
        <v>6</v>
      </c>
      <c r="P890" s="2">
        <f t="shared" si="991"/>
        <v>6</v>
      </c>
      <c r="Q890" s="2">
        <f t="shared" si="992"/>
        <v>7</v>
      </c>
      <c r="R890" s="2">
        <f t="shared" si="993"/>
        <v>6</v>
      </c>
      <c r="S890" s="2">
        <f t="shared" si="994"/>
        <v>5</v>
      </c>
      <c r="T890" s="2">
        <f t="shared" si="995"/>
        <v>4</v>
      </c>
      <c r="U890" s="2">
        <f t="shared" si="996"/>
        <v>4</v>
      </c>
      <c r="V890" s="2">
        <f t="shared" si="997"/>
        <v>7</v>
      </c>
      <c r="W890" s="2">
        <f t="shared" si="998"/>
        <v>3</v>
      </c>
      <c r="X890" s="2">
        <f t="shared" si="999"/>
        <v>3</v>
      </c>
      <c r="Y890" s="2">
        <f t="shared" si="1000"/>
        <v>1</v>
      </c>
      <c r="Z890" s="2">
        <f t="shared" si="1001"/>
        <v>1</v>
      </c>
      <c r="AA890" s="2">
        <f t="shared" si="1002"/>
        <v>1</v>
      </c>
      <c r="AB890" s="2">
        <f t="shared" si="1003"/>
        <v>1</v>
      </c>
      <c r="AC890" s="2">
        <f t="shared" si="1004"/>
        <v>0</v>
      </c>
      <c r="AD890" s="3">
        <f t="shared" si="1057"/>
        <v>2</v>
      </c>
      <c r="AE890" s="2">
        <f t="shared" si="1005"/>
        <v>7</v>
      </c>
      <c r="AF890" s="2">
        <f t="shared" si="1006"/>
        <v>12</v>
      </c>
      <c r="AG890" s="2">
        <f t="shared" si="1007"/>
        <v>9</v>
      </c>
      <c r="AH890" s="2">
        <f t="shared" si="1008"/>
        <v>9</v>
      </c>
      <c r="AI890" s="2">
        <f t="shared" si="1009"/>
        <v>9</v>
      </c>
      <c r="AJ890" s="2">
        <f t="shared" si="1010"/>
        <v>8</v>
      </c>
      <c r="AK890" s="2">
        <f t="shared" si="1011"/>
        <v>7</v>
      </c>
      <c r="AL890" s="2">
        <f t="shared" si="1012"/>
        <v>7</v>
      </c>
      <c r="AM890" s="2">
        <f t="shared" si="1013"/>
        <v>6</v>
      </c>
      <c r="AN890" s="2">
        <f t="shared" si="1014"/>
        <v>9</v>
      </c>
      <c r="AO890" s="2">
        <f t="shared" si="1015"/>
        <v>5</v>
      </c>
      <c r="AP890" s="2">
        <f t="shared" si="1016"/>
        <v>5</v>
      </c>
      <c r="AQ890" s="2">
        <f t="shared" si="1017"/>
        <v>3</v>
      </c>
      <c r="AR890" s="2">
        <f t="shared" si="1018"/>
        <v>2</v>
      </c>
      <c r="AS890" s="2">
        <f t="shared" si="1019"/>
        <v>3</v>
      </c>
      <c r="AT890" s="2">
        <f t="shared" si="1020"/>
        <v>3</v>
      </c>
      <c r="AU890" s="2">
        <f t="shared" si="1021"/>
        <v>2</v>
      </c>
      <c r="AV890" s="3">
        <f t="shared" si="1058"/>
        <v>2</v>
      </c>
      <c r="AW890">
        <f t="shared" si="1059"/>
        <v>1</v>
      </c>
      <c r="AX890" s="2">
        <f t="shared" si="1022"/>
        <v>5</v>
      </c>
      <c r="AY890" s="2">
        <f t="shared" si="1023"/>
        <v>9</v>
      </c>
      <c r="AZ890" s="2">
        <f t="shared" si="1024"/>
        <v>7</v>
      </c>
      <c r="BA890" s="2">
        <f t="shared" si="1025"/>
        <v>5</v>
      </c>
      <c r="BB890" s="2">
        <f t="shared" si="1026"/>
        <v>4</v>
      </c>
      <c r="BC890" s="2">
        <f t="shared" si="1027"/>
        <v>3</v>
      </c>
      <c r="BD890" s="2">
        <f t="shared" si="1028"/>
        <v>4</v>
      </c>
      <c r="BE890" s="2">
        <f t="shared" si="1029"/>
        <v>2</v>
      </c>
      <c r="BF890" s="2">
        <f t="shared" si="1030"/>
        <v>2</v>
      </c>
      <c r="BG890" s="2">
        <f t="shared" si="1031"/>
        <v>4</v>
      </c>
      <c r="BH890" s="2">
        <f t="shared" si="1032"/>
        <v>5</v>
      </c>
      <c r="BI890" s="2">
        <f t="shared" si="1033"/>
        <v>3</v>
      </c>
      <c r="BJ890" s="2">
        <f t="shared" si="1034"/>
        <v>2</v>
      </c>
      <c r="BK890" s="2">
        <f t="shared" si="1035"/>
        <v>2</v>
      </c>
      <c r="BL890" s="2">
        <f t="shared" si="1036"/>
        <v>2</v>
      </c>
      <c r="BM890" s="2">
        <f t="shared" si="1037"/>
        <v>2</v>
      </c>
      <c r="BN890" s="2">
        <f t="shared" si="1038"/>
        <v>1</v>
      </c>
      <c r="BO890" s="3">
        <f t="shared" si="1060"/>
        <v>2</v>
      </c>
      <c r="BP890">
        <f t="shared" si="1061"/>
        <v>1</v>
      </c>
      <c r="BR890">
        <v>2</v>
      </c>
      <c r="BS890">
        <f t="shared" si="1039"/>
        <v>4</v>
      </c>
      <c r="BU890" s="1">
        <f t="shared" si="1040"/>
        <v>4.2427700050792065</v>
      </c>
      <c r="BV890" s="1">
        <f t="shared" si="1041"/>
        <v>2.0437804430706064</v>
      </c>
      <c r="BW890" s="1">
        <f t="shared" si="1042"/>
        <v>2.0584062296735879</v>
      </c>
      <c r="BX890" s="1">
        <f t="shared" si="1043"/>
        <v>2.415343904561047</v>
      </c>
      <c r="BY890" s="1">
        <f t="shared" si="1044"/>
        <v>2.369673595119393</v>
      </c>
      <c r="BZ890" s="1">
        <f t="shared" si="1045"/>
        <v>2.555215091713392</v>
      </c>
      <c r="CA890" s="1">
        <f t="shared" si="1046"/>
        <v>2.3226118904501032</v>
      </c>
      <c r="CB890" s="1">
        <f t="shared" si="1047"/>
        <v>2.7040163589332371</v>
      </c>
      <c r="CC890" s="1">
        <f t="shared" si="1048"/>
        <v>2.8882084870318541</v>
      </c>
      <c r="CD890" s="1">
        <f t="shared" si="1049"/>
        <v>9.9658213613130826</v>
      </c>
      <c r="CE890" s="1">
        <f t="shared" si="1050"/>
        <v>2.2199281081564046</v>
      </c>
      <c r="CF890" s="1">
        <f t="shared" si="1051"/>
        <v>2.4848499006033316</v>
      </c>
      <c r="CG890" s="1">
        <f t="shared" si="1052"/>
        <v>2.8992928334278747</v>
      </c>
      <c r="CH890" s="1">
        <f t="shared" si="1053"/>
        <v>3.1742376147182161</v>
      </c>
      <c r="CI890" s="1">
        <f t="shared" si="1054"/>
        <v>3.2780417179856354</v>
      </c>
      <c r="CJ890" s="1">
        <f t="shared" si="1055"/>
        <v>3.3596861295611506</v>
      </c>
      <c r="CK890" s="1">
        <f t="shared" si="1056"/>
        <v>3.313224987953578</v>
      </c>
      <c r="CL890" s="5">
        <f t="shared" si="1062"/>
        <v>2</v>
      </c>
      <c r="CN890" s="9">
        <f t="shared" si="1063"/>
        <v>2.0437804430706064</v>
      </c>
    </row>
    <row r="891" spans="1:92" x14ac:dyDescent="0.2">
      <c r="A891" s="4">
        <v>889</v>
      </c>
      <c r="B891" s="1">
        <v>0.491151691279753</v>
      </c>
      <c r="C891" s="1">
        <v>21.454000000000001</v>
      </c>
      <c r="D891" s="1">
        <v>54</v>
      </c>
      <c r="E891" s="1">
        <v>44</v>
      </c>
      <c r="F891" s="1">
        <v>2</v>
      </c>
      <c r="G891" s="1">
        <v>11.602909131814499</v>
      </c>
      <c r="H891" s="1">
        <v>7</v>
      </c>
      <c r="I891">
        <v>1500</v>
      </c>
      <c r="J891">
        <v>0.15</v>
      </c>
      <c r="K891">
        <v>37.5</v>
      </c>
      <c r="L891" s="1"/>
      <c r="M891" s="2">
        <f t="shared" si="988"/>
        <v>6</v>
      </c>
      <c r="N891" s="2">
        <f t="shared" si="989"/>
        <v>9</v>
      </c>
      <c r="O891" s="2">
        <f t="shared" si="990"/>
        <v>6</v>
      </c>
      <c r="P891" s="2">
        <f t="shared" si="991"/>
        <v>5</v>
      </c>
      <c r="Q891" s="2">
        <f t="shared" si="992"/>
        <v>7</v>
      </c>
      <c r="R891" s="2">
        <f t="shared" si="993"/>
        <v>6</v>
      </c>
      <c r="S891" s="2">
        <f t="shared" si="994"/>
        <v>5</v>
      </c>
      <c r="T891" s="2">
        <f t="shared" si="995"/>
        <v>5</v>
      </c>
      <c r="U891" s="2">
        <f t="shared" si="996"/>
        <v>4</v>
      </c>
      <c r="V891" s="2">
        <f t="shared" si="997"/>
        <v>6</v>
      </c>
      <c r="W891" s="2">
        <f t="shared" si="998"/>
        <v>3</v>
      </c>
      <c r="X891" s="2">
        <f t="shared" si="999"/>
        <v>3</v>
      </c>
      <c r="Y891" s="2">
        <f t="shared" si="1000"/>
        <v>1</v>
      </c>
      <c r="Z891" s="2">
        <f t="shared" si="1001"/>
        <v>1</v>
      </c>
      <c r="AA891" s="2">
        <f t="shared" si="1002"/>
        <v>2</v>
      </c>
      <c r="AB891" s="2">
        <f t="shared" si="1003"/>
        <v>1</v>
      </c>
      <c r="AC891" s="2">
        <f t="shared" si="1004"/>
        <v>0</v>
      </c>
      <c r="AD891" s="3">
        <f t="shared" si="1057"/>
        <v>2</v>
      </c>
      <c r="AE891" s="2">
        <f t="shared" si="1005"/>
        <v>9</v>
      </c>
      <c r="AF891" s="2">
        <f t="shared" si="1006"/>
        <v>12</v>
      </c>
      <c r="AG891" s="2">
        <f t="shared" si="1007"/>
        <v>9</v>
      </c>
      <c r="AH891" s="2">
        <f t="shared" si="1008"/>
        <v>8</v>
      </c>
      <c r="AI891" s="2">
        <f t="shared" si="1009"/>
        <v>9</v>
      </c>
      <c r="AJ891" s="2">
        <f t="shared" si="1010"/>
        <v>8</v>
      </c>
      <c r="AK891" s="2">
        <f t="shared" si="1011"/>
        <v>7</v>
      </c>
      <c r="AL891" s="2">
        <f t="shared" si="1012"/>
        <v>8</v>
      </c>
      <c r="AM891" s="2">
        <f t="shared" si="1013"/>
        <v>6</v>
      </c>
      <c r="AN891" s="2">
        <f t="shared" si="1014"/>
        <v>8</v>
      </c>
      <c r="AO891" s="2">
        <f t="shared" si="1015"/>
        <v>5</v>
      </c>
      <c r="AP891" s="2">
        <f t="shared" si="1016"/>
        <v>5</v>
      </c>
      <c r="AQ891" s="2">
        <f t="shared" si="1017"/>
        <v>3</v>
      </c>
      <c r="AR891" s="2">
        <f t="shared" si="1018"/>
        <v>2</v>
      </c>
      <c r="AS891" s="2">
        <f t="shared" si="1019"/>
        <v>4</v>
      </c>
      <c r="AT891" s="2">
        <f t="shared" si="1020"/>
        <v>3</v>
      </c>
      <c r="AU891" s="2">
        <f t="shared" si="1021"/>
        <v>2</v>
      </c>
      <c r="AV891" s="3">
        <f t="shared" si="1058"/>
        <v>2</v>
      </c>
      <c r="AW891">
        <f t="shared" si="1059"/>
        <v>1</v>
      </c>
      <c r="AX891" s="2">
        <f t="shared" si="1022"/>
        <v>6</v>
      </c>
      <c r="AY891" s="2">
        <f t="shared" si="1023"/>
        <v>9</v>
      </c>
      <c r="AZ891" s="2">
        <f t="shared" si="1024"/>
        <v>7</v>
      </c>
      <c r="BA891" s="2">
        <f t="shared" si="1025"/>
        <v>4</v>
      </c>
      <c r="BB891" s="2">
        <f t="shared" si="1026"/>
        <v>4</v>
      </c>
      <c r="BC891" s="2">
        <f t="shared" si="1027"/>
        <v>3</v>
      </c>
      <c r="BD891" s="2">
        <f t="shared" si="1028"/>
        <v>4</v>
      </c>
      <c r="BE891" s="2">
        <f t="shared" si="1029"/>
        <v>2</v>
      </c>
      <c r="BF891" s="2">
        <f t="shared" si="1030"/>
        <v>2</v>
      </c>
      <c r="BG891" s="2">
        <f t="shared" si="1031"/>
        <v>3</v>
      </c>
      <c r="BH891" s="2">
        <f t="shared" si="1032"/>
        <v>4</v>
      </c>
      <c r="BI891" s="2">
        <f t="shared" si="1033"/>
        <v>3</v>
      </c>
      <c r="BJ891" s="2">
        <f t="shared" si="1034"/>
        <v>2</v>
      </c>
      <c r="BK891" s="2">
        <f t="shared" si="1035"/>
        <v>3</v>
      </c>
      <c r="BL891" s="2">
        <f t="shared" si="1036"/>
        <v>3</v>
      </c>
      <c r="BM891" s="2">
        <f t="shared" si="1037"/>
        <v>2</v>
      </c>
      <c r="BN891" s="2">
        <f t="shared" si="1038"/>
        <v>1</v>
      </c>
      <c r="BO891" s="3">
        <f t="shared" si="1060"/>
        <v>2</v>
      </c>
      <c r="BP891">
        <f t="shared" si="1061"/>
        <v>1</v>
      </c>
      <c r="BR891">
        <v>2</v>
      </c>
      <c r="BS891">
        <f t="shared" si="1039"/>
        <v>4</v>
      </c>
      <c r="BU891" s="1">
        <f t="shared" si="1040"/>
        <v>4.3233478190921053</v>
      </c>
      <c r="BV891" s="1">
        <f t="shared" si="1041"/>
        <v>2.0161690289629086</v>
      </c>
      <c r="BW891" s="1">
        <f t="shared" si="1042"/>
        <v>1.9913959656261753</v>
      </c>
      <c r="BX891" s="1">
        <f t="shared" si="1043"/>
        <v>2.3799215722859031</v>
      </c>
      <c r="BY891" s="1">
        <f t="shared" si="1044"/>
        <v>2.1378665610903855</v>
      </c>
      <c r="BZ891" s="1">
        <f t="shared" si="1045"/>
        <v>2.1310412291068075</v>
      </c>
      <c r="CA891" s="1">
        <f t="shared" si="1046"/>
        <v>2.2873063851070881</v>
      </c>
      <c r="CB891" s="1">
        <f t="shared" si="1047"/>
        <v>2.209054607676054</v>
      </c>
      <c r="CC891" s="1">
        <f t="shared" si="1048"/>
        <v>2.2668125253760878</v>
      </c>
      <c r="CD891" s="1">
        <f t="shared" si="1049"/>
        <v>9.8673633036793813</v>
      </c>
      <c r="CE891" s="1">
        <f t="shared" si="1050"/>
        <v>2.1549228655865602</v>
      </c>
      <c r="CF891" s="1">
        <f t="shared" si="1051"/>
        <v>2.1311578727759946</v>
      </c>
      <c r="CG891" s="1">
        <f t="shared" si="1052"/>
        <v>2.4275969625387304</v>
      </c>
      <c r="CH891" s="1">
        <f t="shared" si="1053"/>
        <v>2.5339413035567619</v>
      </c>
      <c r="CI891" s="1">
        <f t="shared" si="1054"/>
        <v>2.7630365953830704</v>
      </c>
      <c r="CJ891" s="1">
        <f t="shared" si="1055"/>
        <v>2.8593109835791286</v>
      </c>
      <c r="CK891" s="1">
        <f t="shared" si="1056"/>
        <v>2.8051525704762232</v>
      </c>
      <c r="CL891" s="5">
        <f t="shared" si="1062"/>
        <v>3</v>
      </c>
      <c r="CN891" s="9">
        <f t="shared" si="1063"/>
        <v>1.9913959656261753</v>
      </c>
    </row>
    <row r="892" spans="1:92" x14ac:dyDescent="0.2">
      <c r="A892" s="4">
        <v>890</v>
      </c>
      <c r="B892" s="1">
        <v>0.45570007227605003</v>
      </c>
      <c r="C892" s="1">
        <v>15.988</v>
      </c>
      <c r="D892" s="1">
        <v>49</v>
      </c>
      <c r="E892" s="1">
        <v>47</v>
      </c>
      <c r="F892" s="1">
        <v>4</v>
      </c>
      <c r="G892" s="1">
        <v>13.145507744783499</v>
      </c>
      <c r="H892" s="1">
        <v>7</v>
      </c>
      <c r="I892">
        <v>1500</v>
      </c>
      <c r="J892">
        <v>0.15</v>
      </c>
      <c r="K892">
        <v>37.5</v>
      </c>
      <c r="L892" s="1"/>
      <c r="M892" s="2">
        <f t="shared" si="988"/>
        <v>6</v>
      </c>
      <c r="N892" s="2">
        <f t="shared" si="989"/>
        <v>9</v>
      </c>
      <c r="O892" s="2">
        <f t="shared" si="990"/>
        <v>6</v>
      </c>
      <c r="P892" s="2">
        <f t="shared" si="991"/>
        <v>5</v>
      </c>
      <c r="Q892" s="2">
        <f t="shared" si="992"/>
        <v>7</v>
      </c>
      <c r="R892" s="2">
        <f t="shared" si="993"/>
        <v>6</v>
      </c>
      <c r="S892" s="2">
        <f t="shared" si="994"/>
        <v>5</v>
      </c>
      <c r="T892" s="2">
        <f t="shared" si="995"/>
        <v>6</v>
      </c>
      <c r="U892" s="2">
        <f t="shared" si="996"/>
        <v>4</v>
      </c>
      <c r="V892" s="2">
        <f t="shared" si="997"/>
        <v>6</v>
      </c>
      <c r="W892" s="2">
        <f t="shared" si="998"/>
        <v>3</v>
      </c>
      <c r="X892" s="2">
        <f t="shared" si="999"/>
        <v>3</v>
      </c>
      <c r="Y892" s="2">
        <f t="shared" si="1000"/>
        <v>1</v>
      </c>
      <c r="Z892" s="2">
        <f t="shared" si="1001"/>
        <v>1</v>
      </c>
      <c r="AA892" s="2">
        <f t="shared" si="1002"/>
        <v>2</v>
      </c>
      <c r="AB892" s="2">
        <f t="shared" si="1003"/>
        <v>1</v>
      </c>
      <c r="AC892" s="2">
        <f t="shared" si="1004"/>
        <v>0</v>
      </c>
      <c r="AD892" s="3">
        <f t="shared" si="1057"/>
        <v>2</v>
      </c>
      <c r="AE892" s="2">
        <f t="shared" si="1005"/>
        <v>9</v>
      </c>
      <c r="AF892" s="2">
        <f t="shared" si="1006"/>
        <v>12</v>
      </c>
      <c r="AG892" s="2">
        <f t="shared" si="1007"/>
        <v>9</v>
      </c>
      <c r="AH892" s="2">
        <f t="shared" si="1008"/>
        <v>8</v>
      </c>
      <c r="AI892" s="2">
        <f t="shared" si="1009"/>
        <v>9</v>
      </c>
      <c r="AJ892" s="2">
        <f t="shared" si="1010"/>
        <v>8</v>
      </c>
      <c r="AK892" s="2">
        <f t="shared" si="1011"/>
        <v>7</v>
      </c>
      <c r="AL892" s="2">
        <f t="shared" si="1012"/>
        <v>9</v>
      </c>
      <c r="AM892" s="2">
        <f t="shared" si="1013"/>
        <v>6</v>
      </c>
      <c r="AN892" s="2">
        <f t="shared" si="1014"/>
        <v>8</v>
      </c>
      <c r="AO892" s="2">
        <f t="shared" si="1015"/>
        <v>5</v>
      </c>
      <c r="AP892" s="2">
        <f t="shared" si="1016"/>
        <v>5</v>
      </c>
      <c r="AQ892" s="2">
        <f t="shared" si="1017"/>
        <v>3</v>
      </c>
      <c r="AR892" s="2">
        <f t="shared" si="1018"/>
        <v>2</v>
      </c>
      <c r="AS892" s="2">
        <f t="shared" si="1019"/>
        <v>4</v>
      </c>
      <c r="AT892" s="2">
        <f t="shared" si="1020"/>
        <v>3</v>
      </c>
      <c r="AU892" s="2">
        <f t="shared" si="1021"/>
        <v>2</v>
      </c>
      <c r="AV892" s="3">
        <f t="shared" si="1058"/>
        <v>2</v>
      </c>
      <c r="AW892">
        <f t="shared" si="1059"/>
        <v>1</v>
      </c>
      <c r="AX892" s="2">
        <f t="shared" si="1022"/>
        <v>6</v>
      </c>
      <c r="AY892" s="2">
        <f t="shared" si="1023"/>
        <v>9</v>
      </c>
      <c r="AZ892" s="2">
        <f t="shared" si="1024"/>
        <v>7</v>
      </c>
      <c r="BA892" s="2">
        <f t="shared" si="1025"/>
        <v>4</v>
      </c>
      <c r="BB892" s="2">
        <f t="shared" si="1026"/>
        <v>4</v>
      </c>
      <c r="BC892" s="2">
        <f t="shared" si="1027"/>
        <v>3</v>
      </c>
      <c r="BD892" s="2">
        <f t="shared" si="1028"/>
        <v>4</v>
      </c>
      <c r="BE892" s="2">
        <f t="shared" si="1029"/>
        <v>2</v>
      </c>
      <c r="BF892" s="2">
        <f t="shared" si="1030"/>
        <v>2</v>
      </c>
      <c r="BG892" s="2">
        <f t="shared" si="1031"/>
        <v>3</v>
      </c>
      <c r="BH892" s="2">
        <f t="shared" si="1032"/>
        <v>4</v>
      </c>
      <c r="BI892" s="2">
        <f t="shared" si="1033"/>
        <v>3</v>
      </c>
      <c r="BJ892" s="2">
        <f t="shared" si="1034"/>
        <v>2</v>
      </c>
      <c r="BK892" s="2">
        <f t="shared" si="1035"/>
        <v>3</v>
      </c>
      <c r="BL892" s="2">
        <f t="shared" si="1036"/>
        <v>3</v>
      </c>
      <c r="BM892" s="2">
        <f t="shared" si="1037"/>
        <v>2</v>
      </c>
      <c r="BN892" s="2">
        <f t="shared" si="1038"/>
        <v>1</v>
      </c>
      <c r="BO892" s="3">
        <f t="shared" si="1060"/>
        <v>2</v>
      </c>
      <c r="BP892">
        <f t="shared" si="1061"/>
        <v>1</v>
      </c>
      <c r="BR892">
        <v>2</v>
      </c>
      <c r="BS892">
        <f t="shared" si="1039"/>
        <v>2</v>
      </c>
      <c r="BU892" s="1">
        <f t="shared" si="1040"/>
        <v>4.2548757932599415</v>
      </c>
      <c r="BV892" s="1">
        <f t="shared" si="1041"/>
        <v>1.9789333415875323</v>
      </c>
      <c r="BW892" s="1">
        <f t="shared" si="1042"/>
        <v>2.0110641992932132</v>
      </c>
      <c r="BX892" s="1">
        <f t="shared" si="1043"/>
        <v>2.2698455644227513</v>
      </c>
      <c r="BY892" s="1">
        <f t="shared" si="1044"/>
        <v>2.148484040343789</v>
      </c>
      <c r="BZ892" s="1">
        <f t="shared" si="1045"/>
        <v>2.2166347757820359</v>
      </c>
      <c r="CA892" s="1">
        <f t="shared" si="1046"/>
        <v>2.296361677149898</v>
      </c>
      <c r="CB892" s="1">
        <f t="shared" si="1047"/>
        <v>2.2800315338162505</v>
      </c>
      <c r="CC892" s="1">
        <f t="shared" si="1048"/>
        <v>2.3896789153573197</v>
      </c>
      <c r="CD892" s="1">
        <f t="shared" si="1049"/>
        <v>9.885260432567275</v>
      </c>
      <c r="CE892" s="1">
        <f t="shared" si="1050"/>
        <v>2.1778605248259351</v>
      </c>
      <c r="CF892" s="1">
        <f t="shared" si="1051"/>
        <v>2.2267445329766518</v>
      </c>
      <c r="CG892" s="1">
        <f t="shared" si="1052"/>
        <v>2.5246251093067946</v>
      </c>
      <c r="CH892" s="1">
        <f t="shared" si="1053"/>
        <v>2.6530189583699437</v>
      </c>
      <c r="CI892" s="1">
        <f t="shared" si="1054"/>
        <v>2.8223445867819055</v>
      </c>
      <c r="CJ892" s="1">
        <f t="shared" si="1055"/>
        <v>2.916747073816623</v>
      </c>
      <c r="CK892" s="1">
        <f t="shared" si="1056"/>
        <v>2.863238089880761</v>
      </c>
      <c r="CL892" s="5">
        <f t="shared" si="1062"/>
        <v>2</v>
      </c>
      <c r="CN892" s="9">
        <f t="shared" si="1063"/>
        <v>1.9789333415875323</v>
      </c>
    </row>
    <row r="893" spans="1:92" x14ac:dyDescent="0.2">
      <c r="A893" s="4">
        <v>891</v>
      </c>
      <c r="B893" s="1">
        <v>0.39142757619809698</v>
      </c>
      <c r="C893" s="1">
        <v>1.673</v>
      </c>
      <c r="D893" s="1">
        <v>41</v>
      </c>
      <c r="E893" s="1">
        <v>45</v>
      </c>
      <c r="F893" s="1">
        <v>14</v>
      </c>
      <c r="G893" s="1">
        <v>18.928515217721898</v>
      </c>
      <c r="H893" s="1">
        <v>7</v>
      </c>
      <c r="I893">
        <v>1500</v>
      </c>
      <c r="J893">
        <v>0.15</v>
      </c>
      <c r="K893">
        <v>37.5</v>
      </c>
      <c r="L893" s="1"/>
      <c r="M893" s="2">
        <f t="shared" si="988"/>
        <v>4</v>
      </c>
      <c r="N893" s="2">
        <f t="shared" si="989"/>
        <v>10</v>
      </c>
      <c r="O893" s="2">
        <f t="shared" si="990"/>
        <v>6</v>
      </c>
      <c r="P893" s="2">
        <f t="shared" si="991"/>
        <v>5</v>
      </c>
      <c r="Q893" s="2">
        <f t="shared" si="992"/>
        <v>7</v>
      </c>
      <c r="R893" s="2">
        <f t="shared" si="993"/>
        <v>6</v>
      </c>
      <c r="S893" s="2">
        <f t="shared" si="994"/>
        <v>6</v>
      </c>
      <c r="T893" s="2">
        <f t="shared" si="995"/>
        <v>6</v>
      </c>
      <c r="U893" s="2">
        <f t="shared" si="996"/>
        <v>4</v>
      </c>
      <c r="V893" s="2">
        <f t="shared" si="997"/>
        <v>5</v>
      </c>
      <c r="W893" s="2">
        <f t="shared" si="998"/>
        <v>3</v>
      </c>
      <c r="X893" s="2">
        <f t="shared" si="999"/>
        <v>2</v>
      </c>
      <c r="Y893" s="2">
        <f t="shared" si="1000"/>
        <v>1</v>
      </c>
      <c r="Z893" s="2">
        <f t="shared" si="1001"/>
        <v>1</v>
      </c>
      <c r="AA893" s="2">
        <f t="shared" si="1002"/>
        <v>1</v>
      </c>
      <c r="AB893" s="2">
        <f t="shared" si="1003"/>
        <v>1</v>
      </c>
      <c r="AC893" s="2">
        <f t="shared" si="1004"/>
        <v>0</v>
      </c>
      <c r="AD893" s="3">
        <f t="shared" si="1057"/>
        <v>2</v>
      </c>
      <c r="AE893" s="2">
        <f t="shared" si="1005"/>
        <v>7</v>
      </c>
      <c r="AF893" s="2">
        <f t="shared" si="1006"/>
        <v>13</v>
      </c>
      <c r="AG893" s="2">
        <f t="shared" si="1007"/>
        <v>9</v>
      </c>
      <c r="AH893" s="2">
        <f t="shared" si="1008"/>
        <v>8</v>
      </c>
      <c r="AI893" s="2">
        <f t="shared" si="1009"/>
        <v>9</v>
      </c>
      <c r="AJ893" s="2">
        <f t="shared" si="1010"/>
        <v>8</v>
      </c>
      <c r="AK893" s="2">
        <f t="shared" si="1011"/>
        <v>8</v>
      </c>
      <c r="AL893" s="2">
        <f t="shared" si="1012"/>
        <v>9</v>
      </c>
      <c r="AM893" s="2">
        <f t="shared" si="1013"/>
        <v>6</v>
      </c>
      <c r="AN893" s="2">
        <f t="shared" si="1014"/>
        <v>7</v>
      </c>
      <c r="AO893" s="2">
        <f t="shared" si="1015"/>
        <v>5</v>
      </c>
      <c r="AP893" s="2">
        <f t="shared" si="1016"/>
        <v>4</v>
      </c>
      <c r="AQ893" s="2">
        <f t="shared" si="1017"/>
        <v>3</v>
      </c>
      <c r="AR893" s="2">
        <f t="shared" si="1018"/>
        <v>2</v>
      </c>
      <c r="AS893" s="2">
        <f t="shared" si="1019"/>
        <v>3</v>
      </c>
      <c r="AT893" s="2">
        <f t="shared" si="1020"/>
        <v>3</v>
      </c>
      <c r="AU893" s="2">
        <f t="shared" si="1021"/>
        <v>2</v>
      </c>
      <c r="AV893" s="3">
        <f t="shared" si="1058"/>
        <v>2</v>
      </c>
      <c r="AW893">
        <f t="shared" si="1059"/>
        <v>1</v>
      </c>
      <c r="AX893" s="2">
        <f t="shared" si="1022"/>
        <v>5</v>
      </c>
      <c r="AY893" s="2">
        <f t="shared" si="1023"/>
        <v>10</v>
      </c>
      <c r="AZ893" s="2">
        <f t="shared" si="1024"/>
        <v>7</v>
      </c>
      <c r="BA893" s="2">
        <f t="shared" si="1025"/>
        <v>4</v>
      </c>
      <c r="BB893" s="2">
        <f t="shared" si="1026"/>
        <v>4</v>
      </c>
      <c r="BC893" s="2">
        <f t="shared" si="1027"/>
        <v>3</v>
      </c>
      <c r="BD893" s="2">
        <f t="shared" si="1028"/>
        <v>5</v>
      </c>
      <c r="BE893" s="2">
        <f t="shared" si="1029"/>
        <v>2</v>
      </c>
      <c r="BF893" s="2">
        <f t="shared" si="1030"/>
        <v>2</v>
      </c>
      <c r="BG893" s="2">
        <f t="shared" si="1031"/>
        <v>2</v>
      </c>
      <c r="BH893" s="2">
        <f t="shared" si="1032"/>
        <v>5</v>
      </c>
      <c r="BI893" s="2">
        <f t="shared" si="1033"/>
        <v>2</v>
      </c>
      <c r="BJ893" s="2">
        <f t="shared" si="1034"/>
        <v>2</v>
      </c>
      <c r="BK893" s="2">
        <f t="shared" si="1035"/>
        <v>2</v>
      </c>
      <c r="BL893" s="2">
        <f t="shared" si="1036"/>
        <v>2</v>
      </c>
      <c r="BM893" s="2">
        <f t="shared" si="1037"/>
        <v>2</v>
      </c>
      <c r="BN893" s="2">
        <f t="shared" si="1038"/>
        <v>1</v>
      </c>
      <c r="BO893" s="3">
        <f t="shared" si="1060"/>
        <v>2</v>
      </c>
      <c r="BP893">
        <f t="shared" si="1061"/>
        <v>1</v>
      </c>
      <c r="BR893">
        <v>2</v>
      </c>
      <c r="BS893">
        <f t="shared" si="1039"/>
        <v>1</v>
      </c>
      <c r="BU893" s="1">
        <f t="shared" si="1040"/>
        <v>4.0763990237538845</v>
      </c>
      <c r="BV893" s="1">
        <f t="shared" si="1041"/>
        <v>1.7495081142971405</v>
      </c>
      <c r="BW893" s="1">
        <f t="shared" si="1042"/>
        <v>1.8697190383320765</v>
      </c>
      <c r="BX893" s="1">
        <f t="shared" si="1043"/>
        <v>1.9355780762009027</v>
      </c>
      <c r="BY893" s="1">
        <f t="shared" si="1044"/>
        <v>2.0978179357368236</v>
      </c>
      <c r="BZ893" s="1">
        <f t="shared" si="1045"/>
        <v>2.2787361023362211</v>
      </c>
      <c r="CA893" s="1">
        <f t="shared" si="1046"/>
        <v>2.1398392890999927</v>
      </c>
      <c r="CB893" s="1">
        <f t="shared" si="1047"/>
        <v>2.4143595879412754</v>
      </c>
      <c r="CC893" s="1">
        <f t="shared" si="1048"/>
        <v>2.5821806534958722</v>
      </c>
      <c r="CD893" s="1">
        <f t="shared" si="1049"/>
        <v>9.9056000266693971</v>
      </c>
      <c r="CE893" s="1">
        <f t="shared" si="1050"/>
        <v>2.0441315756649479</v>
      </c>
      <c r="CF893" s="1">
        <f t="shared" si="1051"/>
        <v>2.2866574147544592</v>
      </c>
      <c r="CG893" s="1">
        <f t="shared" si="1052"/>
        <v>2.5868795748259421</v>
      </c>
      <c r="CH893" s="1">
        <f t="shared" si="1053"/>
        <v>2.8557210179110348</v>
      </c>
      <c r="CI893" s="1">
        <f t="shared" si="1054"/>
        <v>2.9652912803287297</v>
      </c>
      <c r="CJ893" s="1">
        <f t="shared" si="1055"/>
        <v>3.0554675771641415</v>
      </c>
      <c r="CK893" s="1">
        <f t="shared" si="1056"/>
        <v>3.0034709045749293</v>
      </c>
      <c r="CL893" s="5">
        <f t="shared" si="1062"/>
        <v>2</v>
      </c>
      <c r="CN893" s="9">
        <f t="shared" si="1063"/>
        <v>1.7495081142971405</v>
      </c>
    </row>
    <row r="894" spans="1:92" x14ac:dyDescent="0.2">
      <c r="A894" s="4">
        <v>892</v>
      </c>
      <c r="B894" s="1">
        <v>0.43773389812640201</v>
      </c>
      <c r="C894" s="1">
        <v>61.866999999999997</v>
      </c>
      <c r="D894" s="1">
        <v>31</v>
      </c>
      <c r="E894" s="1">
        <v>56</v>
      </c>
      <c r="F894" s="1">
        <v>13</v>
      </c>
      <c r="G894" s="1">
        <v>12.373452171284899</v>
      </c>
      <c r="H894" s="1">
        <v>7</v>
      </c>
      <c r="I894">
        <v>1500</v>
      </c>
      <c r="J894">
        <v>0.15</v>
      </c>
      <c r="K894">
        <v>37.5</v>
      </c>
      <c r="L894" s="1"/>
      <c r="M894" s="2">
        <f t="shared" si="988"/>
        <v>4</v>
      </c>
      <c r="N894" s="2">
        <f t="shared" si="989"/>
        <v>7</v>
      </c>
      <c r="O894" s="2">
        <f t="shared" si="990"/>
        <v>4</v>
      </c>
      <c r="P894" s="2">
        <f t="shared" si="991"/>
        <v>6</v>
      </c>
      <c r="Q894" s="2">
        <f t="shared" si="992"/>
        <v>7</v>
      </c>
      <c r="R894" s="2">
        <f t="shared" si="993"/>
        <v>6</v>
      </c>
      <c r="S894" s="2">
        <f t="shared" si="994"/>
        <v>5</v>
      </c>
      <c r="T894" s="2">
        <f t="shared" si="995"/>
        <v>5</v>
      </c>
      <c r="U894" s="2">
        <f t="shared" si="996"/>
        <v>4</v>
      </c>
      <c r="V894" s="2">
        <f t="shared" si="997"/>
        <v>6</v>
      </c>
      <c r="W894" s="2">
        <f t="shared" si="998"/>
        <v>3</v>
      </c>
      <c r="X894" s="2">
        <f t="shared" si="999"/>
        <v>3</v>
      </c>
      <c r="Y894" s="2">
        <f t="shared" si="1000"/>
        <v>1</v>
      </c>
      <c r="Z894" s="2">
        <f t="shared" si="1001"/>
        <v>1</v>
      </c>
      <c r="AA894" s="2">
        <f t="shared" si="1002"/>
        <v>1</v>
      </c>
      <c r="AB894" s="2">
        <f t="shared" si="1003"/>
        <v>1</v>
      </c>
      <c r="AC894" s="2">
        <f t="shared" si="1004"/>
        <v>0</v>
      </c>
      <c r="AD894" s="3">
        <f t="shared" si="1057"/>
        <v>2</v>
      </c>
      <c r="AE894" s="2">
        <f t="shared" si="1005"/>
        <v>7</v>
      </c>
      <c r="AF894" s="2">
        <f t="shared" si="1006"/>
        <v>10</v>
      </c>
      <c r="AG894" s="2">
        <f t="shared" si="1007"/>
        <v>7</v>
      </c>
      <c r="AH894" s="2">
        <f t="shared" si="1008"/>
        <v>9</v>
      </c>
      <c r="AI894" s="2">
        <f t="shared" si="1009"/>
        <v>9</v>
      </c>
      <c r="AJ894" s="2">
        <f t="shared" si="1010"/>
        <v>8</v>
      </c>
      <c r="AK894" s="2">
        <f t="shared" si="1011"/>
        <v>7</v>
      </c>
      <c r="AL894" s="2">
        <f t="shared" si="1012"/>
        <v>8</v>
      </c>
      <c r="AM894" s="2">
        <f t="shared" si="1013"/>
        <v>6</v>
      </c>
      <c r="AN894" s="2">
        <f t="shared" si="1014"/>
        <v>8</v>
      </c>
      <c r="AO894" s="2">
        <f t="shared" si="1015"/>
        <v>5</v>
      </c>
      <c r="AP894" s="2">
        <f t="shared" si="1016"/>
        <v>5</v>
      </c>
      <c r="AQ894" s="2">
        <f t="shared" si="1017"/>
        <v>3</v>
      </c>
      <c r="AR894" s="2">
        <f t="shared" si="1018"/>
        <v>2</v>
      </c>
      <c r="AS894" s="2">
        <f t="shared" si="1019"/>
        <v>3</v>
      </c>
      <c r="AT894" s="2">
        <f t="shared" si="1020"/>
        <v>3</v>
      </c>
      <c r="AU894" s="2">
        <f t="shared" si="1021"/>
        <v>2</v>
      </c>
      <c r="AV894" s="3">
        <f t="shared" si="1058"/>
        <v>2</v>
      </c>
      <c r="AW894">
        <f t="shared" si="1059"/>
        <v>1</v>
      </c>
      <c r="AX894" s="2">
        <f t="shared" si="1022"/>
        <v>4</v>
      </c>
      <c r="AY894" s="2">
        <f t="shared" si="1023"/>
        <v>7</v>
      </c>
      <c r="AZ894" s="2">
        <f t="shared" si="1024"/>
        <v>5</v>
      </c>
      <c r="BA894" s="2">
        <f t="shared" si="1025"/>
        <v>5</v>
      </c>
      <c r="BB894" s="2">
        <f t="shared" si="1026"/>
        <v>4</v>
      </c>
      <c r="BC894" s="2">
        <f t="shared" si="1027"/>
        <v>3</v>
      </c>
      <c r="BD894" s="2">
        <f t="shared" si="1028"/>
        <v>4</v>
      </c>
      <c r="BE894" s="2">
        <f t="shared" si="1029"/>
        <v>2</v>
      </c>
      <c r="BF894" s="2">
        <f t="shared" si="1030"/>
        <v>2</v>
      </c>
      <c r="BG894" s="2">
        <f t="shared" si="1031"/>
        <v>3</v>
      </c>
      <c r="BH894" s="2">
        <f t="shared" si="1032"/>
        <v>4</v>
      </c>
      <c r="BI894" s="2">
        <f t="shared" si="1033"/>
        <v>3</v>
      </c>
      <c r="BJ894" s="2">
        <f t="shared" si="1034"/>
        <v>2</v>
      </c>
      <c r="BK894" s="2">
        <f t="shared" si="1035"/>
        <v>2</v>
      </c>
      <c r="BL894" s="2">
        <f t="shared" si="1036"/>
        <v>2</v>
      </c>
      <c r="BM894" s="2">
        <f t="shared" si="1037"/>
        <v>2</v>
      </c>
      <c r="BN894" s="2">
        <f t="shared" si="1038"/>
        <v>1</v>
      </c>
      <c r="BO894" s="3">
        <f t="shared" si="1060"/>
        <v>2</v>
      </c>
      <c r="BP894">
        <f t="shared" si="1061"/>
        <v>1</v>
      </c>
      <c r="BR894">
        <v>2</v>
      </c>
      <c r="BS894">
        <f t="shared" si="1039"/>
        <v>1</v>
      </c>
      <c r="BU894" s="1">
        <f t="shared" si="1040"/>
        <v>4.3004794854797517</v>
      </c>
      <c r="BV894" s="1">
        <f t="shared" si="1041"/>
        <v>2.0305925005390613</v>
      </c>
      <c r="BW894" s="1">
        <f t="shared" si="1042"/>
        <v>2.0363080264768656</v>
      </c>
      <c r="BX894" s="1">
        <f t="shared" si="1043"/>
        <v>2.3853961037882034</v>
      </c>
      <c r="BY894" s="1">
        <f t="shared" si="1044"/>
        <v>2.207572295911802</v>
      </c>
      <c r="BZ894" s="1">
        <f t="shared" si="1045"/>
        <v>2.2720853475749201</v>
      </c>
      <c r="CA894" s="1">
        <f t="shared" si="1046"/>
        <v>2.324373795197276</v>
      </c>
      <c r="CB894" s="1">
        <f t="shared" si="1047"/>
        <v>2.3136061451986238</v>
      </c>
      <c r="CC894" s="1">
        <f t="shared" si="1048"/>
        <v>2.4643061683068184</v>
      </c>
      <c r="CD894" s="1">
        <f t="shared" si="1049"/>
        <v>9.8975861117916057</v>
      </c>
      <c r="CE894" s="1">
        <f t="shared" si="1050"/>
        <v>2.2841099240900222</v>
      </c>
      <c r="CF894" s="1">
        <f t="shared" si="1051"/>
        <v>2.304133710722049</v>
      </c>
      <c r="CG894" s="1">
        <f t="shared" si="1052"/>
        <v>2.6100853314027908</v>
      </c>
      <c r="CH894" s="1">
        <f t="shared" si="1053"/>
        <v>2.7401570558005415</v>
      </c>
      <c r="CI894" s="1">
        <f t="shared" si="1054"/>
        <v>2.8608773607611417</v>
      </c>
      <c r="CJ894" s="1">
        <f t="shared" si="1055"/>
        <v>2.9540092517698082</v>
      </c>
      <c r="CK894" s="1">
        <f t="shared" si="1056"/>
        <v>2.9013901037530201</v>
      </c>
      <c r="CL894" s="5">
        <f t="shared" si="1062"/>
        <v>2</v>
      </c>
      <c r="CN894" s="9">
        <f t="shared" si="1063"/>
        <v>2.0305925005390613</v>
      </c>
    </row>
    <row r="895" spans="1:92" x14ac:dyDescent="0.2">
      <c r="A895" s="4">
        <v>893</v>
      </c>
      <c r="B895" s="1">
        <v>0.42409473935002501</v>
      </c>
      <c r="C895" s="1">
        <v>14.917</v>
      </c>
      <c r="D895" s="1">
        <v>47</v>
      </c>
      <c r="E895" s="1">
        <v>35</v>
      </c>
      <c r="F895" s="1">
        <v>18</v>
      </c>
      <c r="G895" s="1">
        <v>13.4256398552108</v>
      </c>
      <c r="H895" s="1">
        <v>7</v>
      </c>
      <c r="I895">
        <v>1500</v>
      </c>
      <c r="J895">
        <v>0.15</v>
      </c>
      <c r="K895">
        <v>37.5</v>
      </c>
      <c r="L895" s="1"/>
      <c r="M895" s="2">
        <f t="shared" si="988"/>
        <v>4</v>
      </c>
      <c r="N895" s="2">
        <f t="shared" si="989"/>
        <v>9</v>
      </c>
      <c r="O895" s="2">
        <f t="shared" si="990"/>
        <v>6</v>
      </c>
      <c r="P895" s="2">
        <f t="shared" si="991"/>
        <v>6</v>
      </c>
      <c r="Q895" s="2">
        <f t="shared" si="992"/>
        <v>7</v>
      </c>
      <c r="R895" s="2">
        <f t="shared" si="993"/>
        <v>6</v>
      </c>
      <c r="S895" s="2">
        <f t="shared" si="994"/>
        <v>5</v>
      </c>
      <c r="T895" s="2">
        <f t="shared" si="995"/>
        <v>5</v>
      </c>
      <c r="U895" s="2">
        <f t="shared" si="996"/>
        <v>4</v>
      </c>
      <c r="V895" s="2">
        <f t="shared" si="997"/>
        <v>7</v>
      </c>
      <c r="W895" s="2">
        <f t="shared" si="998"/>
        <v>3</v>
      </c>
      <c r="X895" s="2">
        <f t="shared" si="999"/>
        <v>3</v>
      </c>
      <c r="Y895" s="2">
        <f t="shared" si="1000"/>
        <v>1</v>
      </c>
      <c r="Z895" s="2">
        <f t="shared" si="1001"/>
        <v>1</v>
      </c>
      <c r="AA895" s="2">
        <f t="shared" si="1002"/>
        <v>1</v>
      </c>
      <c r="AB895" s="2">
        <f t="shared" si="1003"/>
        <v>1</v>
      </c>
      <c r="AC895" s="2">
        <f t="shared" si="1004"/>
        <v>0</v>
      </c>
      <c r="AD895" s="3">
        <f t="shared" si="1057"/>
        <v>2</v>
      </c>
      <c r="AE895" s="2">
        <f t="shared" si="1005"/>
        <v>7</v>
      </c>
      <c r="AF895" s="2">
        <f t="shared" si="1006"/>
        <v>12</v>
      </c>
      <c r="AG895" s="2">
        <f t="shared" si="1007"/>
        <v>9</v>
      </c>
      <c r="AH895" s="2">
        <f t="shared" si="1008"/>
        <v>9</v>
      </c>
      <c r="AI895" s="2">
        <f t="shared" si="1009"/>
        <v>9</v>
      </c>
      <c r="AJ895" s="2">
        <f t="shared" si="1010"/>
        <v>8</v>
      </c>
      <c r="AK895" s="2">
        <f t="shared" si="1011"/>
        <v>7</v>
      </c>
      <c r="AL895" s="2">
        <f t="shared" si="1012"/>
        <v>8</v>
      </c>
      <c r="AM895" s="2">
        <f t="shared" si="1013"/>
        <v>6</v>
      </c>
      <c r="AN895" s="2">
        <f t="shared" si="1014"/>
        <v>9</v>
      </c>
      <c r="AO895" s="2">
        <f t="shared" si="1015"/>
        <v>5</v>
      </c>
      <c r="AP895" s="2">
        <f t="shared" si="1016"/>
        <v>5</v>
      </c>
      <c r="AQ895" s="2">
        <f t="shared" si="1017"/>
        <v>3</v>
      </c>
      <c r="AR895" s="2">
        <f t="shared" si="1018"/>
        <v>2</v>
      </c>
      <c r="AS895" s="2">
        <f t="shared" si="1019"/>
        <v>3</v>
      </c>
      <c r="AT895" s="2">
        <f t="shared" si="1020"/>
        <v>3</v>
      </c>
      <c r="AU895" s="2">
        <f t="shared" si="1021"/>
        <v>2</v>
      </c>
      <c r="AV895" s="3">
        <f t="shared" si="1058"/>
        <v>2</v>
      </c>
      <c r="AW895">
        <f t="shared" si="1059"/>
        <v>1</v>
      </c>
      <c r="AX895" s="2">
        <f t="shared" si="1022"/>
        <v>4</v>
      </c>
      <c r="AY895" s="2">
        <f t="shared" si="1023"/>
        <v>9</v>
      </c>
      <c r="AZ895" s="2">
        <f t="shared" si="1024"/>
        <v>7</v>
      </c>
      <c r="BA895" s="2">
        <f t="shared" si="1025"/>
        <v>5</v>
      </c>
      <c r="BB895" s="2">
        <f t="shared" si="1026"/>
        <v>4</v>
      </c>
      <c r="BC895" s="2">
        <f t="shared" si="1027"/>
        <v>3</v>
      </c>
      <c r="BD895" s="2">
        <f t="shared" si="1028"/>
        <v>4</v>
      </c>
      <c r="BE895" s="2">
        <f t="shared" si="1029"/>
        <v>2</v>
      </c>
      <c r="BF895" s="2">
        <f t="shared" si="1030"/>
        <v>2</v>
      </c>
      <c r="BG895" s="2">
        <f t="shared" si="1031"/>
        <v>4</v>
      </c>
      <c r="BH895" s="2">
        <f t="shared" si="1032"/>
        <v>4</v>
      </c>
      <c r="BI895" s="2">
        <f t="shared" si="1033"/>
        <v>3</v>
      </c>
      <c r="BJ895" s="2">
        <f t="shared" si="1034"/>
        <v>2</v>
      </c>
      <c r="BK895" s="2">
        <f t="shared" si="1035"/>
        <v>2</v>
      </c>
      <c r="BL895" s="2">
        <f t="shared" si="1036"/>
        <v>2</v>
      </c>
      <c r="BM895" s="2">
        <f t="shared" si="1037"/>
        <v>2</v>
      </c>
      <c r="BN895" s="2">
        <f t="shared" si="1038"/>
        <v>1</v>
      </c>
      <c r="BO895" s="3">
        <f t="shared" si="1060"/>
        <v>2</v>
      </c>
      <c r="BP895">
        <f t="shared" si="1061"/>
        <v>1</v>
      </c>
      <c r="BR895">
        <v>3</v>
      </c>
      <c r="BS895">
        <f t="shared" si="1039"/>
        <v>2</v>
      </c>
      <c r="BU895" s="1">
        <f t="shared" si="1040"/>
        <v>4.2424582701698998</v>
      </c>
      <c r="BV895" s="1">
        <f t="shared" si="1041"/>
        <v>1.9805162061050088</v>
      </c>
      <c r="BW895" s="1">
        <f t="shared" si="1042"/>
        <v>2.0210956678748402</v>
      </c>
      <c r="BX895" s="1">
        <f t="shared" si="1043"/>
        <v>2.2902837392384852</v>
      </c>
      <c r="BY895" s="1">
        <f t="shared" si="1044"/>
        <v>2.1910656718036834</v>
      </c>
      <c r="BZ895" s="1">
        <f t="shared" si="1045"/>
        <v>2.2913554193401775</v>
      </c>
      <c r="CA895" s="1">
        <f t="shared" si="1046"/>
        <v>2.30205760971808</v>
      </c>
      <c r="CB895" s="1">
        <f t="shared" si="1047"/>
        <v>2.3448456378322406</v>
      </c>
      <c r="CC895" s="1">
        <f t="shared" si="1048"/>
        <v>2.5039191342642453</v>
      </c>
      <c r="CD895" s="1">
        <f t="shared" si="1049"/>
        <v>9.9022628778211246</v>
      </c>
      <c r="CE895" s="1">
        <f t="shared" si="1050"/>
        <v>2.2347558336549755</v>
      </c>
      <c r="CF895" s="1">
        <f t="shared" si="1051"/>
        <v>2.3195291333029244</v>
      </c>
      <c r="CG895" s="1">
        <f t="shared" si="1052"/>
        <v>2.6269947881803248</v>
      </c>
      <c r="CH895" s="1">
        <f t="shared" si="1053"/>
        <v>2.7777286493333433</v>
      </c>
      <c r="CI895" s="1">
        <f t="shared" si="1054"/>
        <v>2.8865813956140007</v>
      </c>
      <c r="CJ895" s="1">
        <f t="shared" si="1055"/>
        <v>2.9789620170142479</v>
      </c>
      <c r="CK895" s="1">
        <f t="shared" si="1056"/>
        <v>2.926523617235917</v>
      </c>
      <c r="CL895" s="5">
        <f t="shared" si="1062"/>
        <v>2</v>
      </c>
      <c r="CN895" s="9">
        <f t="shared" si="1063"/>
        <v>1.9805162061050088</v>
      </c>
    </row>
    <row r="896" spans="1:92" x14ac:dyDescent="0.2">
      <c r="A896" s="4">
        <v>894</v>
      </c>
      <c r="B896" s="1">
        <v>0.47167745513758502</v>
      </c>
      <c r="C896" s="1">
        <v>28.039000000000001</v>
      </c>
      <c r="D896" s="1">
        <v>29</v>
      </c>
      <c r="E896" s="1">
        <v>42</v>
      </c>
      <c r="F896" s="1">
        <v>29</v>
      </c>
      <c r="G896" s="1">
        <v>7.5237778626285099</v>
      </c>
      <c r="H896" s="1">
        <v>6</v>
      </c>
      <c r="I896">
        <v>1500</v>
      </c>
      <c r="J896">
        <v>0.15</v>
      </c>
      <c r="K896">
        <v>37.5</v>
      </c>
      <c r="L896" s="1"/>
      <c r="M896" s="2">
        <f t="shared" si="988"/>
        <v>4</v>
      </c>
      <c r="N896" s="2">
        <f t="shared" si="989"/>
        <v>6</v>
      </c>
      <c r="O896" s="2">
        <f t="shared" si="990"/>
        <v>7</v>
      </c>
      <c r="P896" s="2">
        <f t="shared" si="991"/>
        <v>5</v>
      </c>
      <c r="Q896" s="2">
        <f t="shared" si="992"/>
        <v>9</v>
      </c>
      <c r="R896" s="2">
        <f t="shared" si="993"/>
        <v>9</v>
      </c>
      <c r="S896" s="2">
        <f t="shared" si="994"/>
        <v>5</v>
      </c>
      <c r="T896" s="2">
        <f t="shared" si="995"/>
        <v>5</v>
      </c>
      <c r="U896" s="2">
        <f t="shared" si="996"/>
        <v>6</v>
      </c>
      <c r="V896" s="2">
        <f t="shared" si="997"/>
        <v>8</v>
      </c>
      <c r="W896" s="2">
        <f t="shared" si="998"/>
        <v>3</v>
      </c>
      <c r="X896" s="2">
        <f t="shared" si="999"/>
        <v>4</v>
      </c>
      <c r="Y896" s="2">
        <f t="shared" si="1000"/>
        <v>1</v>
      </c>
      <c r="Z896" s="2">
        <f t="shared" si="1001"/>
        <v>1</v>
      </c>
      <c r="AA896" s="2">
        <f t="shared" si="1002"/>
        <v>1</v>
      </c>
      <c r="AB896" s="2">
        <f t="shared" si="1003"/>
        <v>1</v>
      </c>
      <c r="AC896" s="2">
        <f t="shared" si="1004"/>
        <v>0</v>
      </c>
      <c r="AD896" s="3">
        <f t="shared" si="1057"/>
        <v>5</v>
      </c>
      <c r="AE896" s="2">
        <f t="shared" si="1005"/>
        <v>7</v>
      </c>
      <c r="AF896" s="2">
        <f t="shared" si="1006"/>
        <v>9</v>
      </c>
      <c r="AG896" s="2">
        <f t="shared" si="1007"/>
        <v>10</v>
      </c>
      <c r="AH896" s="2">
        <f t="shared" si="1008"/>
        <v>8</v>
      </c>
      <c r="AI896" s="2">
        <f t="shared" si="1009"/>
        <v>11</v>
      </c>
      <c r="AJ896" s="2">
        <f t="shared" si="1010"/>
        <v>11</v>
      </c>
      <c r="AK896" s="2">
        <f t="shared" si="1011"/>
        <v>7</v>
      </c>
      <c r="AL896" s="2">
        <f t="shared" si="1012"/>
        <v>8</v>
      </c>
      <c r="AM896" s="2">
        <f t="shared" si="1013"/>
        <v>8</v>
      </c>
      <c r="AN896" s="2">
        <f t="shared" si="1014"/>
        <v>10</v>
      </c>
      <c r="AO896" s="2">
        <f t="shared" si="1015"/>
        <v>5</v>
      </c>
      <c r="AP896" s="2">
        <f t="shared" si="1016"/>
        <v>6</v>
      </c>
      <c r="AQ896" s="2">
        <f t="shared" si="1017"/>
        <v>3</v>
      </c>
      <c r="AR896" s="2">
        <f t="shared" si="1018"/>
        <v>2</v>
      </c>
      <c r="AS896" s="2">
        <f t="shared" si="1019"/>
        <v>3</v>
      </c>
      <c r="AT896" s="2">
        <f t="shared" si="1020"/>
        <v>3</v>
      </c>
      <c r="AU896" s="2">
        <f t="shared" si="1021"/>
        <v>2</v>
      </c>
      <c r="AV896" s="3">
        <f t="shared" si="1058"/>
        <v>5</v>
      </c>
      <c r="AW896">
        <f t="shared" si="1059"/>
        <v>2</v>
      </c>
      <c r="AX896" s="2">
        <f t="shared" si="1022"/>
        <v>4</v>
      </c>
      <c r="AY896" s="2">
        <f t="shared" si="1023"/>
        <v>6</v>
      </c>
      <c r="AZ896" s="2">
        <f t="shared" si="1024"/>
        <v>8</v>
      </c>
      <c r="BA896" s="2">
        <f t="shared" si="1025"/>
        <v>4</v>
      </c>
      <c r="BB896" s="2">
        <f t="shared" si="1026"/>
        <v>6</v>
      </c>
      <c r="BC896" s="2">
        <f t="shared" si="1027"/>
        <v>6</v>
      </c>
      <c r="BD896" s="2">
        <f t="shared" si="1028"/>
        <v>4</v>
      </c>
      <c r="BE896" s="2">
        <f t="shared" si="1029"/>
        <v>4</v>
      </c>
      <c r="BF896" s="2">
        <f t="shared" si="1030"/>
        <v>4</v>
      </c>
      <c r="BG896" s="2">
        <f t="shared" si="1031"/>
        <v>5</v>
      </c>
      <c r="BH896" s="2">
        <f t="shared" si="1032"/>
        <v>4</v>
      </c>
      <c r="BI896" s="2">
        <f t="shared" si="1033"/>
        <v>4</v>
      </c>
      <c r="BJ896" s="2">
        <f t="shared" si="1034"/>
        <v>2</v>
      </c>
      <c r="BK896" s="2">
        <f t="shared" si="1035"/>
        <v>2</v>
      </c>
      <c r="BL896" s="2">
        <f t="shared" si="1036"/>
        <v>2</v>
      </c>
      <c r="BM896" s="2">
        <f t="shared" si="1037"/>
        <v>2</v>
      </c>
      <c r="BN896" s="2">
        <f t="shared" si="1038"/>
        <v>1</v>
      </c>
      <c r="BO896" s="3">
        <f t="shared" si="1060"/>
        <v>3</v>
      </c>
      <c r="BP896">
        <f t="shared" si="1061"/>
        <v>1</v>
      </c>
      <c r="BR896">
        <v>3</v>
      </c>
      <c r="BS896">
        <f t="shared" si="1039"/>
        <v>4</v>
      </c>
      <c r="BU896" s="1">
        <f t="shared" si="1040"/>
        <v>4.7848256322185563</v>
      </c>
      <c r="BV896" s="1">
        <f t="shared" si="1041"/>
        <v>2.3796182334143405</v>
      </c>
      <c r="BW896" s="1">
        <f t="shared" si="1042"/>
        <v>1.9744584582373157</v>
      </c>
      <c r="BX896" s="1">
        <f t="shared" si="1043"/>
        <v>3.3503324724749124</v>
      </c>
      <c r="BY896" s="1">
        <f t="shared" si="1044"/>
        <v>2.515450053381564</v>
      </c>
      <c r="BZ896" s="1">
        <f t="shared" si="1045"/>
        <v>2.1834514809185293</v>
      </c>
      <c r="CA896" s="1">
        <f t="shared" si="1046"/>
        <v>2.2591231986420519</v>
      </c>
      <c r="CB896" s="1">
        <f t="shared" si="1047"/>
        <v>2.2004628860426392</v>
      </c>
      <c r="CC896" s="1">
        <f t="shared" si="1048"/>
        <v>2.3632318312153671</v>
      </c>
      <c r="CD896" s="1">
        <f t="shared" si="1049"/>
        <v>9.8920729919605659</v>
      </c>
      <c r="CE896" s="1">
        <f t="shared" si="1050"/>
        <v>2.5803852063817536</v>
      </c>
      <c r="CF896" s="1">
        <f t="shared" si="1051"/>
        <v>2.2799805848531363</v>
      </c>
      <c r="CG896" s="1">
        <f t="shared" si="1052"/>
        <v>2.5506115626661696</v>
      </c>
      <c r="CH896" s="1">
        <f t="shared" si="1053"/>
        <v>2.6674358043044393</v>
      </c>
      <c r="CI896" s="1">
        <f t="shared" si="1054"/>
        <v>2.7873443985444539</v>
      </c>
      <c r="CJ896" s="1">
        <f t="shared" si="1055"/>
        <v>2.8824118586685801</v>
      </c>
      <c r="CK896" s="1">
        <f t="shared" si="1056"/>
        <v>2.8333088386223815</v>
      </c>
      <c r="CL896" s="5">
        <f t="shared" si="1062"/>
        <v>3</v>
      </c>
      <c r="CN896" s="9">
        <f t="shared" si="1063"/>
        <v>1.9744584582373157</v>
      </c>
    </row>
    <row r="897" spans="1:92" x14ac:dyDescent="0.2">
      <c r="A897" s="4">
        <v>895</v>
      </c>
      <c r="B897" s="1">
        <v>0.43409441760741202</v>
      </c>
      <c r="C897" s="1">
        <v>16.003</v>
      </c>
      <c r="D897" s="1">
        <v>42</v>
      </c>
      <c r="E897" s="1">
        <v>15</v>
      </c>
      <c r="F897" s="1">
        <v>43</v>
      </c>
      <c r="G897" s="1">
        <v>6.7893483576618703</v>
      </c>
      <c r="H897" s="1">
        <v>6</v>
      </c>
      <c r="I897">
        <v>1500</v>
      </c>
      <c r="J897">
        <v>0.15</v>
      </c>
      <c r="K897">
        <v>37.5</v>
      </c>
      <c r="L897" s="1"/>
      <c r="M897" s="2">
        <f t="shared" si="988"/>
        <v>4</v>
      </c>
      <c r="N897" s="2">
        <f t="shared" si="989"/>
        <v>6</v>
      </c>
      <c r="O897" s="2">
        <f t="shared" si="990"/>
        <v>6</v>
      </c>
      <c r="P897" s="2">
        <f t="shared" si="991"/>
        <v>4</v>
      </c>
      <c r="Q897" s="2">
        <f t="shared" si="992"/>
        <v>6</v>
      </c>
      <c r="R897" s="2">
        <f t="shared" si="993"/>
        <v>8</v>
      </c>
      <c r="S897" s="2">
        <f t="shared" si="994"/>
        <v>5</v>
      </c>
      <c r="T897" s="2">
        <f t="shared" si="995"/>
        <v>5</v>
      </c>
      <c r="U897" s="2">
        <f t="shared" si="996"/>
        <v>7</v>
      </c>
      <c r="V897" s="2">
        <f t="shared" si="997"/>
        <v>8</v>
      </c>
      <c r="W897" s="2">
        <f t="shared" si="998"/>
        <v>3</v>
      </c>
      <c r="X897" s="2">
        <f t="shared" si="999"/>
        <v>4</v>
      </c>
      <c r="Y897" s="2">
        <f t="shared" si="1000"/>
        <v>1</v>
      </c>
      <c r="Z897" s="2">
        <f t="shared" si="1001"/>
        <v>1</v>
      </c>
      <c r="AA897" s="2">
        <f t="shared" si="1002"/>
        <v>1</v>
      </c>
      <c r="AB897" s="2">
        <f t="shared" si="1003"/>
        <v>1</v>
      </c>
      <c r="AC897" s="2">
        <f t="shared" si="1004"/>
        <v>0</v>
      </c>
      <c r="AD897" s="3">
        <f t="shared" si="1057"/>
        <v>6</v>
      </c>
      <c r="AE897" s="2">
        <f t="shared" si="1005"/>
        <v>7</v>
      </c>
      <c r="AF897" s="2">
        <f t="shared" si="1006"/>
        <v>9</v>
      </c>
      <c r="AG897" s="2">
        <f t="shared" si="1007"/>
        <v>9</v>
      </c>
      <c r="AH897" s="2">
        <f t="shared" si="1008"/>
        <v>7</v>
      </c>
      <c r="AI897" s="2">
        <f t="shared" si="1009"/>
        <v>8</v>
      </c>
      <c r="AJ897" s="2">
        <f t="shared" si="1010"/>
        <v>10</v>
      </c>
      <c r="AK897" s="2">
        <f t="shared" si="1011"/>
        <v>7</v>
      </c>
      <c r="AL897" s="2">
        <f t="shared" si="1012"/>
        <v>8</v>
      </c>
      <c r="AM897" s="2">
        <f t="shared" si="1013"/>
        <v>9</v>
      </c>
      <c r="AN897" s="2">
        <f t="shared" si="1014"/>
        <v>10</v>
      </c>
      <c r="AO897" s="2">
        <f t="shared" si="1015"/>
        <v>5</v>
      </c>
      <c r="AP897" s="2">
        <f t="shared" si="1016"/>
        <v>6</v>
      </c>
      <c r="AQ897" s="2">
        <f t="shared" si="1017"/>
        <v>3</v>
      </c>
      <c r="AR897" s="2">
        <f t="shared" si="1018"/>
        <v>2</v>
      </c>
      <c r="AS897" s="2">
        <f t="shared" si="1019"/>
        <v>3</v>
      </c>
      <c r="AT897" s="2">
        <f t="shared" si="1020"/>
        <v>3</v>
      </c>
      <c r="AU897" s="2">
        <f t="shared" si="1021"/>
        <v>2</v>
      </c>
      <c r="AV897" s="3">
        <f t="shared" si="1058"/>
        <v>6</v>
      </c>
      <c r="AW897">
        <f t="shared" si="1059"/>
        <v>2</v>
      </c>
      <c r="AX897" s="2">
        <f t="shared" si="1022"/>
        <v>4</v>
      </c>
      <c r="AY897" s="2">
        <f t="shared" si="1023"/>
        <v>6</v>
      </c>
      <c r="AZ897" s="2">
        <f t="shared" si="1024"/>
        <v>7</v>
      </c>
      <c r="BA897" s="2">
        <f t="shared" si="1025"/>
        <v>3</v>
      </c>
      <c r="BB897" s="2">
        <f t="shared" si="1026"/>
        <v>3</v>
      </c>
      <c r="BC897" s="2">
        <f t="shared" si="1027"/>
        <v>5</v>
      </c>
      <c r="BD897" s="2">
        <f t="shared" si="1028"/>
        <v>4</v>
      </c>
      <c r="BE897" s="2">
        <f t="shared" si="1029"/>
        <v>5</v>
      </c>
      <c r="BF897" s="2">
        <f t="shared" si="1030"/>
        <v>5</v>
      </c>
      <c r="BG897" s="2">
        <f t="shared" si="1031"/>
        <v>5</v>
      </c>
      <c r="BH897" s="2">
        <f t="shared" si="1032"/>
        <v>4</v>
      </c>
      <c r="BI897" s="2">
        <f t="shared" si="1033"/>
        <v>4</v>
      </c>
      <c r="BJ897" s="2">
        <f t="shared" si="1034"/>
        <v>2</v>
      </c>
      <c r="BK897" s="2">
        <f t="shared" si="1035"/>
        <v>2</v>
      </c>
      <c r="BL897" s="2">
        <f t="shared" si="1036"/>
        <v>2</v>
      </c>
      <c r="BM897" s="2">
        <f t="shared" si="1037"/>
        <v>2</v>
      </c>
      <c r="BN897" s="2">
        <f t="shared" si="1038"/>
        <v>1</v>
      </c>
      <c r="BO897" s="3">
        <f t="shared" si="1060"/>
        <v>3</v>
      </c>
      <c r="BP897">
        <f t="shared" si="1061"/>
        <v>1</v>
      </c>
      <c r="BR897">
        <v>2</v>
      </c>
      <c r="BS897">
        <f t="shared" si="1039"/>
        <v>1</v>
      </c>
      <c r="BU897" s="1">
        <f t="shared" si="1040"/>
        <v>4.9527265625206986</v>
      </c>
      <c r="BV897" s="1">
        <f t="shared" si="1041"/>
        <v>2.510717365231844</v>
      </c>
      <c r="BW897" s="1">
        <f t="shared" si="1042"/>
        <v>1.9476197330585177</v>
      </c>
      <c r="BX897" s="1">
        <f t="shared" si="1043"/>
        <v>3.6723625393425436</v>
      </c>
      <c r="BY897" s="1">
        <f t="shared" si="1044"/>
        <v>2.6672846611547487</v>
      </c>
      <c r="BZ897" s="1">
        <f t="shared" si="1045"/>
        <v>2.2116811224901216</v>
      </c>
      <c r="CA897" s="1">
        <f t="shared" si="1046"/>
        <v>2.2272280803871514</v>
      </c>
      <c r="CB897" s="1">
        <f t="shared" si="1047"/>
        <v>2.2499397498993265</v>
      </c>
      <c r="CC897" s="1">
        <f t="shared" si="1048"/>
        <v>2.4282155685735876</v>
      </c>
      <c r="CD897" s="1">
        <f t="shared" si="1049"/>
        <v>9.905618885296283</v>
      </c>
      <c r="CE897" s="1">
        <f t="shared" si="1050"/>
        <v>2.6759204974096726</v>
      </c>
      <c r="CF897" s="1">
        <f t="shared" si="1051"/>
        <v>2.3155239297892503</v>
      </c>
      <c r="CG897" s="1">
        <f t="shared" si="1052"/>
        <v>2.5868740393296288</v>
      </c>
      <c r="CH897" s="1">
        <f t="shared" si="1053"/>
        <v>2.7387543200163815</v>
      </c>
      <c r="CI897" s="1">
        <f t="shared" si="1054"/>
        <v>2.8411454198222938</v>
      </c>
      <c r="CJ897" s="1">
        <f t="shared" si="1055"/>
        <v>2.93435178617547</v>
      </c>
      <c r="CK897" s="1">
        <f t="shared" si="1056"/>
        <v>2.8867443092586678</v>
      </c>
      <c r="CL897" s="5">
        <f t="shared" si="1062"/>
        <v>3</v>
      </c>
      <c r="CN897" s="9">
        <f t="shared" si="1063"/>
        <v>1.9476197330585177</v>
      </c>
    </row>
    <row r="898" spans="1:92" x14ac:dyDescent="0.2">
      <c r="A898" s="4">
        <v>896</v>
      </c>
      <c r="B898" s="1">
        <v>0.452344705327694</v>
      </c>
      <c r="C898" s="1">
        <v>12.345000000000001</v>
      </c>
      <c r="D898" s="1">
        <v>53</v>
      </c>
      <c r="E898" s="1">
        <v>17</v>
      </c>
      <c r="F898" s="1">
        <v>30</v>
      </c>
      <c r="G898" s="1">
        <v>12.3449599227013</v>
      </c>
      <c r="H898" s="1">
        <v>7</v>
      </c>
      <c r="I898">
        <v>1500</v>
      </c>
      <c r="J898">
        <v>0.15</v>
      </c>
      <c r="K898">
        <v>37.5</v>
      </c>
      <c r="L898" s="1"/>
      <c r="M898" s="2">
        <f t="shared" ref="M898:M961" si="1064">COUNTIF(B898,"&gt;=0.2")+COUNTIF(B898,"&lt;=0.4")+COUNTIF(C898,"&gt;2")+COUNTIF(D898,"&gt;=40")+COUNTIF(D898,"&lt;=60")+COUNTIF(E898,"&gt;=40")+COUNTIF(E898,"&lt;=60")+COUNTIF(F898,"&lt;10")+COUNTIF(G898,"&gt;25")+COUNTIF(H898,"=8")</f>
        <v>4</v>
      </c>
      <c r="N898" s="2">
        <f t="shared" ref="N898:N961" si="1065">COUNTIF(B898,"&gt;=0.3")+COUNTIF(B898,"&lt;=0.6")+COUNTIF(C898,"&gt;=0.75")+COUNTIF(C898,"&lt;=2")+COUNTIF(D898,"&gt;=40")+COUNTIF(D898,"&lt;=70")+COUNTIF(E898,"&gt;=30")+COUNTIF(E898,"&lt;=50")+COUNTIF(F898,"&lt;20")+COUNTIF(G898,"&gt;=10")+COUNTIF(G898,"&lt;=25")+COUNTIF(H898,"&gt;=6")+COUNTIF(H898,"&lt;=7")</f>
        <v>7</v>
      </c>
      <c r="O898" s="2">
        <f t="shared" ref="O898:O961" si="1066">COUNTIF(B898,"&gt;=0.2")+COUNTIF(B898,"&lt;=0.6")+COUNTIF(C898,"&gt;=0.75")+COUNTIF(C898,"&lt;=1.5")+COUNTIF(D898,"&gt;=40")+COUNTIF(D898,"&lt;=70")+COUNTIF(E898,"&gt;=20")+COUNTIF(E898,"&lt;=50")+COUNTIF(F898,"&lt;30")+COUNTIF(G898,"&gt;=3")+COUNTIF(G898,"&lt;=10")+COUNTIF(H898,"=6")</f>
        <v>4</v>
      </c>
      <c r="P898" s="2">
        <f t="shared" ref="P898:P961" si="1067">COUNTIF(B898,"&gt;=0.5")+COUNTIF(B898,"&lt;=0.7")+COUNTIF(C898,"&gt;=0.75")+COUNTIF(C898,"&lt;=1.25")+COUNTIF(D898,"&gt;=20")+COUNTIF(D898,"&lt;=40")+COUNTIF(E898,"&gt;=30")+COUNTIF(E898,"&lt;=40")+COUNTIF(F898,"&gt;=30")+COUNTIF(F898,"&lt;=40")+COUNTIF(G898,"&gt;25")+COUNTIF(H898,"&gt;=7")+COUNTIF(H898,"&lt;=8")</f>
        <v>6</v>
      </c>
      <c r="Q898" s="2">
        <f t="shared" ref="Q898:Q961" si="1068">COUNTIF(B898,"&gt;=0.5")+COUNTIF(B898,"&lt;=0.8")+COUNTIF(C898,"&gt;=0.3")+COUNTIF(C898,"&lt;=0.75")+COUNTIF(D898,"&gt;=20")+COUNTIF(D898,"&lt;=40")+COUNTIF(E898,"&gt;=30")+COUNTIF(E898,"&lt;=50")+COUNTIF(F898,"&gt;=20")+COUNTIF(F898,"&lt;=40")+COUNTIF(G898,"&gt;=10")+COUNTIF(G898,"&lt;=25")+COUNTIF(H898,"&gt;=5")+COUNTIF(H898,"&lt;=6")</f>
        <v>7</v>
      </c>
      <c r="R898" s="2">
        <f t="shared" ref="R898:R961" si="1069">COUNTIF(B898,"&gt;=0.6")+COUNTIF(B898,"&lt;=0.9")+COUNTIF(C898,"&gt;=0.3")+COUNTIF(C898,"&lt;=0.75")+COUNTIF(D898,"&gt;=20")+COUNTIF(D898,"&lt;=40")+COUNTIF(E898,"&gt;=20")+COUNTIF(E898,"&lt;=50")+COUNTIF(F898,"&gt;=30")+COUNTIF(F898,"&lt;=60")+COUNTIF(G898,"&gt;=3")+COUNTIF(G898,"&lt;=10")+COUNTIF(H898,"&gt;=5")+COUNTIF(H898,"&lt;=6")</f>
        <v>6</v>
      </c>
      <c r="S898" s="2">
        <f t="shared" ref="S898:S961" si="1070">COUNTIF(B898,"&gt;=0.2")+COUNTIF(B898,"&lt;=0.5")+COUNTIF(C898,"&gt;=1")+COUNTIF(C898,"&lt;=2")+COUNTIF(D898,"&gt;=60")+COUNTIF(D898,"&lt;=90")+COUNTIF(E898,"&lt;20")+COUNTIF(F898,"&lt;30")+COUNTIF(G898,"&gt;=2")+COUNTIF(G898,"&lt;=4")+COUNTIF(H898,"&gt;=4")+COUNTIF(H898,"&lt;=5")</f>
        <v>5</v>
      </c>
      <c r="T898" s="2">
        <f t="shared" ref="T898:T961" si="1071">COUNTIF(B898,"&gt;0.7")+COUNTIF(C898,"&gt;=0.1")+COUNTIF(C898,"&lt;=0.3")+COUNTIF(D898,"&gt;=30")+COUNTIF(D898,"&lt;=50")+COUNTIF(E898,"&gt;=40")+COUNTIF(E898,"&lt;=50")+COUNTIF(F898,"&lt;20")+COUNTIF(G898,"&gt;=3")+COUNTIF(G898,"&lt;=10")+COUNTIF(H898,"=5")</f>
        <v>3</v>
      </c>
      <c r="U898" s="2">
        <f t="shared" ref="U898:U961" si="1072">COUNTIF(B898,"&gt;0.8")+COUNTIF(C898,"&gt;=0.1")+COUNTIF(C898,"&lt;=0.25")+COUNTIF(D898,"&gt;=10")+COUNTIF(D898,"&lt;=20")+COUNTIF(E898,"&lt;20")+COUNTIF(F898,"&gt;=60")+COUNTIF(F898,"&lt;=80")+COUNTIF(G898,"&gt;=3")+COUNTIF(G898,"&lt;=10")+COUNTIF(H898,"&gt;=5")+COUNTIF(H898,"&lt;=6")</f>
        <v>5</v>
      </c>
      <c r="V898" s="2">
        <f t="shared" ref="V898:V961" si="1073">COUNTIF(B898,"&gt;=0.6")+COUNTIF(B898,"&lt;=0.9")+COUNTIF(C898,"&gt;=0.2")+COUNTIF(C898,"&lt;=0.5")+COUNTIF(D898,"&gt;=20")+COUNTIF(D898,"&lt;=30")+COUNTIF(E898,"&gt;=20")+COUNTIF(E898,"&lt;=40")+COUNTIF(F898,"&gt;=40")+COUNTIF(F898,"&lt;=50")+COUNTIF(G898,"&gt;=5")+COUNTIF(G898,"&lt;=15")+COUNTIF(H898,"&gt;=5")+COUNTIF(H898,"&lt;=6")</f>
        <v>6</v>
      </c>
      <c r="W898" s="2">
        <f t="shared" ref="W898:W961" si="1074">COUNTIF(B898,"&lt;0.4")+COUNTIF(C898,"&gt;1")+COUNTIF(D898,"&lt;10")+COUNTIF(E898,"&lt;10")+COUNTIF(F898,"&gt;90")+COUNTIF(G898,"&gt;=3")+COUNTIF(G898,"&lt;=30")+COUNTIF(H898,"=8")</f>
        <v>3</v>
      </c>
      <c r="X898" s="2">
        <f t="shared" ref="X898:X961" si="1075">COUNTIF(B898,"&gt;=0.5")+COUNTIF(B898,"&lt;=0.8")+COUNTIF(C898,"&gt;=0.25")+COUNTIF(C898,"&lt;=0.75")+COUNTIF(D898,"&lt;10")+COUNTIF(E898,"&lt;10")+COUNTIF(F898,"&gt;90")+COUNTIF(G898,"&gt;=3")+COUNTIF(G898,"&lt;=15")+COUNTIF(H898,"&gt;=5")+COUNTIF(H898,"&lt;=6")</f>
        <v>3</v>
      </c>
      <c r="Y898" s="2">
        <f t="shared" ref="Y898:Y961" si="1076">COUNTIF(B898,"&gt;=0.7")+COUNTIF(B898,"&lt;=0.9")+COUNTIF(C898,"&gt;=0.25")+COUNTIF(C898,"&lt;=1.0")+COUNTIF(D898,"&lt;10")+COUNTIF(E898,"&lt;10")+COUNTIF(F898,"&gt;90")+COUNTIF(G898,"&lt;2")+COUNTIF(H898,"&gt;=4")+COUNTIF(H898,"&lt;=5")</f>
        <v>1</v>
      </c>
      <c r="Z898" s="2">
        <f t="shared" ref="Z898:Z961" si="1077">COUNTIF(B898,"&gt;0.9")+COUNTIF(C898,"&lt;0.1")+COUNTIF(D898,"&lt;10")+COUNTIF(E898,"&lt;10")+COUNTIF(F898,"&gt;90")+COUNTIF(G898,"&lt;1")+COUNTIF(H898,"&gt;=3")+COUNTIF(H898,"&lt;=4")</f>
        <v>1</v>
      </c>
      <c r="AA898" s="2">
        <f t="shared" ref="AA898:AA961" si="1078">COUNTIF(B898,"&gt;0.9")+COUNTIF(C898,"&lt;0.1")+COUNTIF(D898,"&lt;10")+COUNTIF(E898,"&gt;90")+COUNTIF(F898,"&lt;10")+COUNTIF(G898,"&lt;0.25")+COUNTIF(H898,"&gt;=1")+COUNTIF(H898,"&lt;=2")</f>
        <v>1</v>
      </c>
      <c r="AB898" s="2">
        <f t="shared" ref="AB898:AB961" si="1079">COUNTIF(B898,"&gt;0.9")+COUNTIF(C898,"&lt;0.1")+COUNTIF(D898,"&lt;10")+COUNTIF(E898,"&lt;10")+COUNTIF(F898,"&gt;90")+COUNTIF(G898,"&lt;0.25")+COUNTIF(H898,"&gt;=1")+COUNTIF(H898,"&lt;=2")</f>
        <v>1</v>
      </c>
      <c r="AC898" s="2">
        <f t="shared" ref="AC898:AC961" si="1080">COUNTIF(B898,"&gt;0.9")+COUNTIF(C898,"&lt;0.1")+COUNTIF(D898,"&lt;10")+COUNTIF(E898,"&lt;10")+COUNTIF(F898,"&gt;90")</f>
        <v>0</v>
      </c>
      <c r="AD898" s="3">
        <f t="shared" si="1057"/>
        <v>2</v>
      </c>
      <c r="AE898" s="2">
        <f t="shared" ref="AE898:AE961" si="1081">COUNTIF(B898,"&gt;=0.2")+COUNTIF(B898,"&lt;=0.4")+COUNTIF(C898,"&gt;2")+COUNTIF(D898,"&gt;=40")+COUNTIF(D898,"&lt;=60")+COUNTIF(E898,"&gt;=40")+COUNTIF(E898,"&lt;=60")+COUNTIF(F898,"&lt;10")+COUNTIF(G898,"&gt;25")+COUNTIF(H898,"=8")+COUNTIF(I898,"&gt;=1500")+COUNTIF(I898,"&lt;=1800")+COUNTIF(J898,"&gt;=0.10")+COUNTIF(J898,"&lt;=0.20")+COUNTIF(K898,"&gt;=50")+COUNTIF(K898,"&lt;=300")</f>
        <v>7</v>
      </c>
      <c r="AF898" s="2">
        <f t="shared" ref="AF898:AF961" si="1082">COUNTIF(B898,"&gt;=0.3")+COUNTIF(B898,"&lt;=0.6")+COUNTIF(C898,"&gt;=0.75")+COUNTIF(C898,"&lt;=2")+COUNTIF(D898,"&gt;=40")+COUNTIF(D898,"&lt;=70")+COUNTIF(E898,"&gt;=30")+COUNTIF(E898,"&lt;=50")+COUNTIF(F898,"&lt;20")+COUNTIF(G898,"&gt;=10")+COUNTIF(G898,"&lt;=25")+COUNTIF(H898,"&gt;=6")+COUNTIF(H898,"&lt;=7")+COUNTIF(I898,"&gt;=1500")+COUNTIF(I898,"&lt;=2200")+COUNTIF(J898,"&gt;=0.10")+COUNTIF(J898,"&lt;=0.20")+COUNTIF(K898,"&lt;75")</f>
        <v>10</v>
      </c>
      <c r="AG898" s="2">
        <f t="shared" ref="AG898:AG961" si="1083">COUNTIF(B898,"&gt;=0.2")+COUNTIF(B898,"&lt;=0.6")+COUNTIF(C898,"&gt;=0.75")+COUNTIF(C898,"&lt;=1.5")+COUNTIF(D898,"&gt;=40")+COUNTIF(D898,"&lt;=70")+COUNTIF(E898,"&gt;=20")+COUNTIF(E898,"&lt;=50")+COUNTIF(F898,"&lt;30")+COUNTIF(G898,"&gt;=3")+COUNTIF(G898,"&lt;=10")+COUNTIF(H898,"=6")+COUNTIF(I898,"&gt;=1200")+COUNTIF(I898,"&lt;=1800")+COUNTIF(J898,"&gt;=0.10")+COUNTIF(J898,"&lt;=0.20")+COUNTIF(K898,"&lt;75")</f>
        <v>7</v>
      </c>
      <c r="AH898" s="2">
        <f t="shared" ref="AH898:AH961" si="1084">COUNTIF(B898,"&gt;=0.5")+COUNTIF(B898,"&lt;=0.7")+COUNTIF(C898,"&gt;=0.75")+COUNTIF(C898,"&lt;=1.25")+COUNTIF(D898,"&gt;=20")+COUNTIF(D898,"&lt;=40")+COUNTIF(E898,"&gt;=30")+COUNTIF(E898,"&lt;=40")+COUNTIF(F898,"&gt;=30")+COUNTIF(F898,"&lt;=40")+COUNTIF(G898,"&gt;25")+COUNTIF(H898,"&gt;=7")+COUNTIF(H898,"&lt;=8")+COUNTIF(I898,"&gt;=1400")+COUNTIF(I898,"&lt;=1800")+COUNTIF(J898,"&gt;=0.12")+COUNTIF(J898,"&lt;=0.25")+COUNTIF(K898,"&lt;50")</f>
        <v>9</v>
      </c>
      <c r="AI898" s="2">
        <f t="shared" ref="AI898:AI961" si="1085">COUNTIF(B898,"&gt;=0.5")+COUNTIF(B898,"&lt;=0.8")+COUNTIF(C898,"&gt;=0.3")+COUNTIF(C898,"&lt;=0.75")+COUNTIF(D898,"&gt;=20")+COUNTIF(D898,"&lt;=40")+COUNTIF(E898,"&gt;=30")+COUNTIF(E898,"&lt;=50")+COUNTIF(F898,"&gt;=20")+COUNTIF(F898,"&lt;=40")+COUNTIF(G898,"&gt;=10")+COUNTIF(G898,"&lt;=25")+COUNTIF(H898,"&gt;=5")+COUNTIF(H898,"&lt;=6")+COUNTIF(I898,"&gt;=1400")+COUNTIF(I898,"&lt;=2000")+COUNTIF(J898,"&gt;=0.12")+COUNTIF(J898,"&lt;=0.25")+COUNTIF(K898,"&lt;25")</f>
        <v>9</v>
      </c>
      <c r="AJ898" s="2">
        <f t="shared" ref="AJ898:AJ961" si="1086">COUNTIF(B898,"&gt;=0.6")+COUNTIF(B898,"&lt;=0.9")+COUNTIF(C898,"&gt;=0.3")+COUNTIF(C898,"&lt;=0.75")+COUNTIF(D898,"&gt;=20")+COUNTIF(D898,"&lt;=40")+COUNTIF(E898,"&gt;=20")+COUNTIF(E898,"&lt;=50")+COUNTIF(F898,"&gt;=30")+COUNTIF(F898,"&lt;=60")+COUNTIF(G898,"&gt;=3")+COUNTIF(G898,"&lt;=10")+COUNTIF(H898,"&gt;=5")+COUNTIF(H898,"&lt;=6")+COUNTIF(I898,"&gt;=1200")+COUNTIF(I898,"&lt;=1800")+COUNTIF(J898,"&gt;=0.12")+COUNTIF(J898,"&lt;=0.25")+COUNTIF(K898,"&lt;25")</f>
        <v>8</v>
      </c>
      <c r="AK898" s="2">
        <f t="shared" ref="AK898:AK961" si="1087">COUNTIF(B898,"&gt;=0.2")+COUNTIF(B898,"&lt;=0.5")+COUNTIF(C898,"&gt;=1")+COUNTIF(C898,"&lt;=2")+COUNTIF(D898,"&gt;=60")+COUNTIF(D898,"&lt;=90")+COUNTIF(E898,"&lt;20")+COUNTIF(F898,"&lt;30")+COUNTIF(G898,"&gt;=2")+COUNTIF(G898,"&lt;=4")+COUNTIF(H898,"&gt;=4")+COUNTIF(H898,"&lt;=5")+COUNTIF(I898,"&gt;=800")+COUNTIF(I898,"&lt;=1500")+COUNTIF(J898,"&gt;=0.15")+COUNTIF(J898,"&lt;=0.35")+COUNTIF(K898,"&lt;35")</f>
        <v>7</v>
      </c>
      <c r="AL898" s="2">
        <f t="shared" ref="AL898:AL961" si="1088">COUNTIF(B898,"&gt;0.7")+COUNTIF(C898,"&gt;=0.1")+COUNTIF(C898,"&lt;=0.3")+COUNTIF(D898,"&gt;=30")+COUNTIF(D898,"&lt;=50")+COUNTIF(E898,"&gt;=40")+COUNTIF(E898,"&lt;=50")+COUNTIF(F898,"&lt;20")+COUNTIF(G898,"&gt;=3")+COUNTIF(G898,"&lt;=10")+COUNTIF(H898,"=5")+COUNTIF(I898,"&gt;=1200")+COUNTIF(I898,"&lt;=1800")+COUNTIF(J898,"&gt;=0.15")+COUNTIF(J898,"&lt;=0.25")+COUNTIF(K898,"&lt;50")</f>
        <v>6</v>
      </c>
      <c r="AM898" s="2">
        <f t="shared" ref="AM898:AM961" si="1089">COUNTIF(B898,"&gt;0.8")+COUNTIF(C898,"&gt;=0.1")+COUNTIF(C898,"&lt;=0.25")+COUNTIF(D898,"&gt;=10")+COUNTIF(D898,"&lt;=20")+COUNTIF(E898,"&lt;20")+COUNTIF(F898,"&gt;=60")+COUNTIF(F898,"&lt;=80")+COUNTIF(G898,"&gt;=3")+COUNTIF(G898,"&lt;=10")+COUNTIF(H898,"&gt;=5")+COUNTIF(H898,"&lt;=6")+COUNTIF(I898,"&gt;=1000")+COUNTIF(I898,"&lt;=1800")+COUNTIF(J898,"&gt;=0.12")+COUNTIF(J898,"&lt;=0.25")+COUNTIF(K898,"&lt;10")</f>
        <v>7</v>
      </c>
      <c r="AN898" s="2">
        <f t="shared" ref="AN898:AN961" si="1090">COUNTIF(B898,"&gt;=0.6")+COUNTIF(B898,"&lt;=0.9")+COUNTIF(C898,"&gt;=0.2")+COUNTIF(C898,"&lt;=0.5")+COUNTIF(D898,"&gt;=20")+COUNTIF(D898,"&lt;=30")+COUNTIF(E898,"&gt;=20")+COUNTIF(E898,"&lt;=40")+COUNTIF(F898,"&gt;=40")+COUNTIF(F898,"&lt;=50")+COUNTIF(G898,"&gt;=5")+COUNTIF(G898,"&lt;=15")+COUNTIF(H898,"&gt;=5")+COUNTIF(H898,"&lt;=6")+COUNTIF(I898,"&gt;=1000")+COUNTIF(I898,"&lt;=2500")+COUNTIF(J898,"&gt;=0.12")+COUNTIF(J898,"&lt;=0.20")+COUNTIF(K898,"&gt;300")</f>
        <v>8</v>
      </c>
      <c r="AO898" s="2">
        <f t="shared" ref="AO898:AO961" si="1091">COUNTIF(B898,"&lt;0.4")+COUNTIF(C898,"&gt;1")+COUNTIF(D898,"&lt;10")+COUNTIF(E898,"&lt;10")+COUNTIF(F898,"&gt;90")+COUNTIF(G898,"&gt;=3")+COUNTIF(G898,"&lt;=30")+COUNTIF(H898,"=8")+COUNTIF(I898,"&gt;=1000")+COUNTIF(I898,"&lt;=1800")+COUNTIF(J898,"&gt;=0.12")+COUNTIF(J898,"&lt;=0.20")+COUNTIF(K898,"=0")</f>
        <v>5</v>
      </c>
      <c r="AP898" s="2">
        <f t="shared" ref="AP898:AP961" si="1092">COUNTIF(B898,"&gt;=0.5")+COUNTIF(B898,"&lt;=0.8")+COUNTIF(C898,"&gt;=0.25")+COUNTIF(C898,"&lt;=0.75")+COUNTIF(D898,"&lt;10")+COUNTIF(E898,"&lt;10")+COUNTIF(F898,"&gt;90")+COUNTIF(G898,"&gt;=3")+COUNTIF(G898,"&lt;=15")+COUNTIF(H898,"&gt;=5")+COUNTIF(H898,"&lt;=6")+COUNTIF(I898,"&gt;=1200")+COUNTIF(I898,"&lt;=1800")+COUNTIF(J898,"&gt;=0.15")+COUNTIF(J898,"&lt;=0.25")+COUNTIF(K898,"=0")</f>
        <v>5</v>
      </c>
      <c r="AQ898" s="2">
        <f t="shared" ref="AQ898:AQ961" si="1093">COUNTIF(B898,"&gt;=0.7")+COUNTIF(B898,"&lt;=0.9")+COUNTIF(C898,"&gt;=0.25")+COUNTIF(C898,"&lt;=1.0")+COUNTIF(D898,"&lt;10")+COUNTIF(E898,"&lt;10")+COUNTIF(F898,"&gt;90")+COUNTIF(G898,"&lt;2")+COUNTIF(H898,"&gt;=4")+COUNTIF(H898,"&lt;=5")+COUNTIF(I898,"&gt;=1200")+COUNTIF(I898,"&lt;=1600")+COUNTIF(J898,"&gt;=0.15")+COUNTIF(J898,"&lt;=0.25")+COUNTIF(K898,"=0")</f>
        <v>3</v>
      </c>
      <c r="AR898" s="2">
        <f t="shared" ref="AR898:AR961" si="1094">COUNTIF(B898,"&gt;0.9")+COUNTIF(C898,"&lt;0.1")+COUNTIF(D898,"&lt;10")+COUNTIF(E898,"&lt;10")+COUNTIF(F898,"&gt;90")+COUNTIF(G898,"&lt;1")+COUNTIF(H898,"&gt;=3")+COUNTIF(H898,"&lt;=4")+COUNTIF(I898,"&gt;=600")+COUNTIF(I898,"&lt;=1400")+COUNTIF(J898,"&gt;=0.20")+COUNTIF(J898,"&lt;=0.35")+COUNTIF(K898,"=0")</f>
        <v>2</v>
      </c>
      <c r="AS898" s="2">
        <f t="shared" ref="AS898:AS961" si="1095">COUNTIF(B898,"&gt;0.9")+COUNTIF(C898,"&lt;0.1")+COUNTIF(D898,"&lt;10")+COUNTIF(E898,"&gt;90")+COUNTIF(F898,"&lt;10")+COUNTIF(G898,"&lt;0.25")+COUNTIF(H898,"&gt;=1")+COUNTIF(H898,"&lt;=2")+COUNTIF(I898,"&gt;=1200")+COUNTIF(I898,"&lt;=2500")+COUNTIF(J898,"&gt;=0.15")+COUNTIF(J898,"&lt;=0.30")+COUNTIF(K898,"=0")</f>
        <v>3</v>
      </c>
      <c r="AT898" s="2">
        <f t="shared" ref="AT898:AT961" si="1096">COUNTIF(B898,"&gt;0.9")+COUNTIF(C898,"&lt;0.1")+COUNTIF(D898,"&lt;10")+COUNTIF(E898,"&lt;10")+COUNTIF(F898,"&gt;90")+COUNTIF(G898,"&lt;0.25")+COUNTIF(H898,"&gt;=1")+COUNTIF(H898,"&lt;=2")+COUNTIF(I898,"&gt;=1200")+COUNTIF(I898,"&lt;=2500")+COUNTIF(J898,"&gt;=0.15")+COUNTIF(J898,"&lt;=0.30")+COUNTIF(K898,"=0")</f>
        <v>3</v>
      </c>
      <c r="AU898" s="2">
        <f t="shared" ref="AU898:AU961" si="1097">COUNTIF(B898,"&gt;0.9")+COUNTIF(C898,"&lt;0.1")+COUNTIF(D898,"&lt;10")+COUNTIF(E898,"&lt;10")+COUNTIF(F898,"&gt;90")+COUNTIF(G898,"&gt;=1")+COUNTIF(G898,"&lt;=2")+COUNTIF(H898,"&lt;0.25")+COUNTIF(I898,"=1500")+COUNTIF(J898,"&gt;=0.02")+COUNTIF(J898,"&lt;=0.10")+COUNTIF(K898,"=0")</f>
        <v>2</v>
      </c>
      <c r="AV898" s="3">
        <f t="shared" si="1058"/>
        <v>2</v>
      </c>
      <c r="AW898">
        <f t="shared" si="1059"/>
        <v>1</v>
      </c>
      <c r="AX898" s="2">
        <f t="shared" ref="AX898:AX961" si="1098">IF(AND(B898&gt;=0.2, B898&lt;=0.4), 1, 0) +
IF(C898&gt;2, 1, 0) +
IF(AND(D898&gt;=40, D898&lt;=60), 1, 0) +
IF(AND(E898&gt;=40, E898&lt;=60), 1, 0) +
IF(AND(F898&lt;10), 1, 0) +
IF(G898&gt;25, 1, 0) +
IF(H898=8, 1, 0) +
IF(AND(I898&gt;=1500, I898&lt;=1800), 1, 0) +
IF(AND(J898&gt;=0.1, J898&lt;=0.2), 1, 0) +
IF(AND(K898&gt;=50, K898&lt;=300), 1, 0)</f>
        <v>4</v>
      </c>
      <c r="AY898" s="2">
        <f t="shared" ref="AY898:AY961" si="1099">IF(AND(B898&gt;=0.3, B898&lt;=0.6), 1, 0) +
IF(AND(C898&gt;=0.75, C898&lt;=2), 1, 0) +
IF(AND(D898&gt;=40, D898&lt;=70), 1, 0) +
IF(AND(E898&gt;=30, E898&lt;=50), 1, 0) +
IF(AND(F898&lt;20), 1, 0) +
IF(AND(G898&gt;=10, G898&lt;=25), 1, 0) +
IF(AND(H898&gt;=6, H898&lt;=7), 1, 0) +
IF(AND(I898&gt;=1500, I898&lt;=2200), 1, 0) +
IF(AND(J898&gt;=0.1, J898&lt;=0.2), 1, 0) +
IF(K898&lt;75, 1, 0)</f>
        <v>7</v>
      </c>
      <c r="AZ898" s="2">
        <f t="shared" ref="AZ898:AZ961" si="1100">IF(AND(B898&gt;=0.2, B898&lt;=0.6), 1, 0) +
IF(AND(C898&gt;=0.75, C898&lt;=1.5), 1, 0) +
IF(AND(D898&gt;=40, D898&lt;=70), 1, 0) +
IF(AND(E898&gt;=20, E898&lt;=50), 1, 0) +
IF(AND(F898&lt;30), 1, 0) +
IF(AND(G898&gt;=3, G898&lt;=10), 1, 0) +
IF(H898=6, 1, 0) +
IF(AND(I898&gt;=1200, I898&lt;=1800), 1, 0) +
IF(AND(J898&gt;=0.1, J898&lt;=0.2), 1, 0) +
IF(AND(K898&lt;75), 1, 0)</f>
        <v>5</v>
      </c>
      <c r="BA898" s="2">
        <f t="shared" ref="BA898:BA961" si="1101">IF(AND(B898&gt;=0.5, B898&lt;=0.7), 1, 0) +
IF(AND(C898&gt;=0.75, C898&lt;=1.25), 1, 0) +
IF(AND(D898&gt;=20, D898&lt;=40), 1, 0) +
IF(AND(E898&gt;=30, E898&lt;=40), 1, 0) +
IF(AND(F898&gt;=30, F898&lt;=40), 1, 0) +
IF(G898&gt;25, 1, 0) +
IF(AND(H898&gt;=7, H898&lt;=8), 1, 0) +
IF(AND(I898&gt;=1400, I898&lt;=1800), 1, 0) +
IF(AND(J898&gt;=0.12, J898&lt;=0.25), 1, 0) +
IF(AND(K898&lt;50), 1, 0)</f>
        <v>5</v>
      </c>
      <c r="BB898" s="2">
        <f t="shared" ref="BB898:BB961" si="1102">IF(AND(B898&gt;=0.5, B898&lt;=0.8), 1, 0) +
IF(AND(C898&gt;=0.3, C898&lt;=0.75), 1, 0) +
IF(AND(D898&gt;=20, D898&lt;=40), 1, 0) +
IF(AND(E898&gt;=30, E898&lt;=50), 1, 0) +
IF(AND(F898&gt;=20, F898&lt;=40), 1, 0) +
IF(AND(G898&gt;=10, G898&lt;=25), 1, 0) +
IF(AND(H898&gt;=5, H898&lt;=6), 1, 0) +
IF(AND(I898&gt;=1400, I898&lt;=2000), 1, 0) +
IF(AND(J898&gt;=0.12, J898&lt;=0.25), 1, 0) +
IF(AND(K898&lt;25), 1, 0)</f>
        <v>4</v>
      </c>
      <c r="BC898" s="2">
        <f t="shared" ref="BC898:BC961" si="1103">IF(AND(B898&gt;=0.6, B898&lt;=0.9), 1, 0) +
IF(AND(C898&gt;=0.3, C898&lt;=0.75), 1, 0) +
IF(AND(D898&gt;=20, D898&lt;=40), 1, 0) +
IF(AND(E898&gt;=20, E898&lt;=50), 1, 0) +
IF(AND(F898&gt;=30, F898&lt;=60), 1, 0) +
IF(AND(G898&gt;=3, G898&lt;=10), 1, 0) +
IF(AND(H898&gt;=5, H898&lt;=6), 1, 0) +
IF(AND(I898&gt;=1200, I898&lt;=1800), 1, 0) +
IF(AND(J898&gt;=0.12, J898&lt;=0.25), 1, 0) +
IF(AND(K898&lt;25), 1, 0)</f>
        <v>3</v>
      </c>
      <c r="BD898" s="2">
        <f t="shared" ref="BD898:BD961" si="1104">IF(AND(B898&gt;=0.2, B898&lt;=0.5), 1, 0) +
IF(AND(C898&gt;=1, C898&lt;=2), 1, 0) +
IF(AND(D898&gt;=60, D898&lt;=90), 1, 0) +
IF(E898&lt;20, 1, 0) +
IF(F898&lt;30, 1, 0) +
IF(AND(G898&gt;=2, G898&lt;=4), 1, 0) +
IF(AND(H898&gt;=4, H898&lt;=5), 1, 0) +
IF(AND(I898&gt;=800, I898&lt;=1500), 1, 0) +
IF(AND(J898&gt;=0.15, J898&lt;=0.35), 1, 0) +
IF(AND(K898&lt;35), 1, 0)</f>
        <v>4</v>
      </c>
      <c r="BE898" s="2">
        <f t="shared" ref="BE898:BE961" si="1105">IF(B898&gt;0.8, 1, 0) +
IF(AND(C898&gt;=0.1, C898&lt;=0.25), 1, 0) +
IF(AND(D898&gt;=10, D898&lt;=20), 1, 0) +
IF(E898&lt;20, 1, 0) +
IF(AND(F898&gt;=60, F898&lt;=80), 1, 0) +
IF(AND(G898&gt;=3, G898&lt;=10), 1, 0) +
IF(AND(H898&gt;=5, H898&lt;=6), 1, 0) +
IF(AND(I898&gt;=1000, I898&lt;=1800), 1, 0) +
IF(AND(J898&gt;=0.12, J898&lt;=0.25), 1, 0) +
IF(K898&lt;10, 1, 0)</f>
        <v>3</v>
      </c>
      <c r="BF898" s="2">
        <f t="shared" ref="BF898:BF961" si="1106">IF(B898&gt;0.8, 1, 0) +
IF(AND(C898&gt;=0.1, C898&lt;=0.25), 1, 0) +
IF(AND(D898&gt;=10, D898&lt;=20), 1, 0) +
IF(E898&lt;20, 1, 0) +
IF(AND(F898&gt;=60, F898&lt;=80), 1, 0) +
IF(AND(G898&gt;=3, G898&lt;=10), 1, 0) +
IF(AND(H898&gt;=5, H898&lt;=6), 1, 0) +
IF(AND(I898&gt;=1000, I898&lt;=1800), 1, 0) +
IF(AND(J898&gt;=0.12, J898&lt;=0.25), 1, 0) +
IF(K898&lt;10, 1, 0)</f>
        <v>3</v>
      </c>
      <c r="BG898" s="2">
        <f t="shared" ref="BG898:BG961" si="1107">IF(AND(B898&gt;=0.6, B898&lt;=0.9), 1, 0) +
IF(AND(C898&gt;=0.2, C898&lt;=0.5), 1, 0) +
IF(AND(D898&gt;=20, D898&lt;=30), 1, 0) +
IF(AND(E898&gt;=20, E898&lt;=40), 1, 0) +
IF(AND(F898&gt;=40, F898&lt;=50), 1, 0) +
IF(AND(G898&gt;=5, G898&lt;=15), 1, 0) +
IF(AND(H898&gt;=5, H898&lt;=6), 1, 0) +
IF(AND(I898&gt;=1000, I898&lt;=2500), 1, 0) +
IF(AND(J898&gt;=0.12, J898&lt;=0.2), 1, 0) +
IF(K898&gt;300, 1, 0)</f>
        <v>3</v>
      </c>
      <c r="BH898" s="2">
        <f t="shared" ref="BH898:BH961" si="1108">IF(B898&lt;0.4, 1, 0) +
IF(C898&gt;1, 1, 0) +
IF(D898&lt;10, 1, 0) +
IF(E898&lt;10, 1, 0) +
IF(F898&gt;90, 1, 0) +
IF(AND(G898&gt;=3, G898&lt;=30), 1, 0) +
IF(H898=8, 1, 0) +
IF(AND(I898&gt;=1000, I898&lt;=1800), 1, 0) +
IF(AND(J898&gt;=0.12, J898&lt;=0.2), 1, 0) +
IF(K898=0, 1, 0)</f>
        <v>4</v>
      </c>
      <c r="BI898" s="2">
        <f t="shared" ref="BI898:BI961" si="1109">IF(AND(B898&gt;=0.5, B898&lt;=0.8), 1, 0) +
IF(AND(C898&gt;=0.25, C898&lt;=0.75), 1, 0) +
IF(D898&lt;10, 1, 0) +
IF(E898&lt;10, 1, 0) +
IF(F898&gt;90, 1, 0) +
IF(AND(G898&gt;=3, G898&lt;=15), 1, 0) +
IF(AND(H898&gt;=5, H898&lt;=6), 1, 0) +
IF(AND(I898&gt;=1200, I898&lt;=1800), 1, 0) +
IF(AND(J898&gt;=0.15, J898&lt;=0.25), 1, 0) +
IF(K898=0, 1, 0)</f>
        <v>3</v>
      </c>
      <c r="BJ898" s="2">
        <f t="shared" ref="BJ898:BJ961" si="1110">IF(AND(B898&gt;=0.7, B898&lt;=0.9), 1, 0) +
IF(AND(C898&gt;=0.25, C898&lt;=1), 1, 0) +
IF(D898&lt;10, 1, 0) +
IF(E898&lt;10, 1, 0) +
IF(F898&gt;90, 1, 0) +
IF(G898&lt;2, 1, 0) +
IF(AND(H898&gt;=4, H898&lt;=5), 1, 0) +
IF(AND(I898&gt;=1200, I898&lt;=1600), 1, 0) +
IF(AND(J898&gt;=0.15, J898&lt;=0.25), 1, 0) +
IF(K898=0, 1, 0)</f>
        <v>2</v>
      </c>
      <c r="BK898" s="2">
        <f t="shared" ref="BK898:BK961" si="1111">IF(B898&gt;0.9, 1, 0) +
IF(C898&lt;0.1, 1, 0) +
IF(D898&lt;10, 1, 0) +
IF(E898&gt;90, 1, 0) +
IF(F898&lt;10, 1, 0) +
IF(G898&lt;0.25, 1, 0) +
IF(AND(H898&gt;=1, H898&lt;=2), 1, 0) +
IF(AND(I898&gt;=1200, I898&lt;=2500), 1, 0) +
IF(AND(J898&gt;=0.15, J898&lt;=0.3), 1, 0) +
IF(K898=0, 1, 0)</f>
        <v>2</v>
      </c>
      <c r="BL898" s="2">
        <f t="shared" ref="BL898:BL961" si="1112">IF(B898&gt;0.9, 1, 0) +
IF(C898&lt;0.1, 1, 0) +
IF(D898&lt;10, 1, 0) +
IF(E898&gt;90, 1, 0) +
IF(F898&lt;10, 1, 0) +
IF(G898&lt;0.25, 1, 0) +
IF(AND(H898&gt;=1, H898&lt;=2), 1, 0) +
IF(AND(I898&gt;=1200, I898&lt;=2500), 1, 0) +
IF(AND(J898&gt;=0.15, J898&lt;=0.3), 1, 0) +
IF(K898=0, 1, 0)</f>
        <v>2</v>
      </c>
      <c r="BM898" s="2">
        <f t="shared" ref="BM898:BM961" si="1113">IF(B898&gt;0.9, 1, 0) +
IF(C898&lt;0.1, 1, 0) +
IF(D898&lt;10, 1, 0) +
IF(E898&lt;10, 1, 0) +
IF(F898&gt;90, 1, 0) +
IF(G898&lt;0.25, 1, 0) +
IF(AND(H898&gt;=1, H898&lt;=2), 1, 0) +
IF(AND(I898&gt;=1200, I898&lt;=2500), 1, 0) +
IF(AND(J898&gt;=0.15, J898&lt;=0.3), 1, 0) +
IF(K898=0, 1, 0)</f>
        <v>2</v>
      </c>
      <c r="BN898" s="2">
        <f t="shared" ref="BN898:BN961" si="1114">IF(B898&gt;0.9, 1, 0) +
IF(C898&lt;0.1, 1, 0) +
IF(D898&lt;10, 1, 0) +
IF(E898&lt;10, 1, 0) +
IF(F898&gt;90, 1, 0) +
IF(AND(G898&gt;=1, G898&lt;=2), 1, 0) +
IF(H898&lt;0.25, 1, 0) +
IF(I898=1500, 1, 0) +
IF(AND(J898&gt;=0.02, J898&lt;=0.1), 1, 0) +
IF(K898=0, 1, 0)</f>
        <v>1</v>
      </c>
      <c r="BO898" s="3">
        <f t="shared" si="1060"/>
        <v>2</v>
      </c>
      <c r="BP898">
        <f t="shared" si="1061"/>
        <v>1</v>
      </c>
      <c r="BR898">
        <v>3</v>
      </c>
      <c r="BS898">
        <f t="shared" ref="BS898:BS961" si="1115">COUNTIF(BA899:BQ899, MAX(BA899:BQ899))</f>
        <v>1</v>
      </c>
      <c r="BU898" s="1">
        <f t="shared" ref="BU898:BU961" si="1116">SQRT(
AVERAGE(
(IF(B898&lt;&gt;0,((B898-0.3)/B898)^2,0)) +
(IF(C898&lt;&gt;0,((C898-2)/C898)^2,0)) +
(IF(D898&lt;&gt;0,((D898-0.5)/D898)^2,0)) +
(IF(E898&lt;&gt;0,((E898-0.5)/E898)^2,0)) +
(IF(F898&lt;&gt;0,((F898-0.05)/F898)^2,0)) +
(IF(G898&lt;&gt;0,((G898-25)/G898)^2,0)) +
(IF(H898&lt;&gt;0,((H898-8)/H898)^2,0)) +
(IF(I898&lt;&gt;0,((I898-1650)/I898)^2,0)) +
(IF(J898&lt;&gt;0,((J898-0.15)/J898)^2,0)) +
(IF(K898&lt;&gt;0,((IF(D898=0,0,K898)-175)/IF(D898=0,1,K898)))^2)
)
)</f>
        <v>4.2733250924646926</v>
      </c>
      <c r="BV898" s="1">
        <f t="shared" ref="BV898:BV961" si="1117">SQRT(
AVERAGE(
(IF(B898&lt;&gt;0,((B898-0.45)/B898)^2,0)) +
(IF(C898&lt;&gt;0,((C898-1.375)/C898)^2,0)) +
(IF(D898&lt;&gt;0,((D898-0.55)/D898)^2,0)) +
(IF(E898&lt;&gt;0,((E898-0.4)/E898)^2,0)) +
(IF(F898&lt;&gt;0,((F898-0.1)/F898)^2,0)) +
(IF(G898&lt;&gt;0,((G898-17.5)/G898)^2,0)) +
(IF(H898&lt;&gt;0,((H898-6.5)/H898)^2,0)) +
(IF(I898&lt;&gt;0,((I898-1850)/I898)^2,0)) +
(IF(J898&lt;&gt;0,((J898-0.15)/J898)^2,0)) +
(IF(K898&lt;&gt;0,((IF(D898=0,0,K898)-37.5)/IF(D898=0,1,K898)))^2)
)
)</f>
        <v>1.9874064217591729</v>
      </c>
      <c r="BW898" s="1">
        <f t="shared" ref="BW898:BW961" si="1118">SQRT(
AVERAGE(
(IF(B898&lt;&gt;0,((B898-0.4)/B898)^2,0)) +
(IF(C898&lt;&gt;0,((C898-1.125)/C898)^2,0)) +
(IF(D898&lt;&gt;0,((D898-0.55)/D898)^2,0)) +
(IF(E898&lt;&gt;0,((E898-0.35)/E898)^2,0)) +
(IF(F898&lt;&gt;0,((F898-0.15)/F898)^2,0)) +
(IF(G898&lt;&gt;0,((G898-6.5)/G898)^2,0)) +
(IF(H898&lt;&gt;0,((H898-6)/H898)^2,0)) +
(IF(I898&lt;&gt;0,((I898-1500)/I898)^2,0)) +
(IF(J898&lt;&gt;0,((J898-0.15)/J898)^2,0)) +
(IF(K898&lt;&gt;0,((IF(D898=0,0,K898)-37.5)/IF(D898=0,1,K898)))^2)
)
)</f>
        <v>2.003158057314832</v>
      </c>
      <c r="BX898" s="1">
        <f t="shared" ref="BX898:BX961" si="1119">SQRT(
AVERAGE(
(IF(B898&lt;&gt;0,((B898-0.6)/B898)^2,0)) +
(IF(C898&lt;&gt;0,((C898-1)/C898)^2,0)) +
(IF(D898&lt;&gt;0,((D898-0.3)/D898)^2,0)) +
(IF(E898&lt;&gt;0,((E898-0.35)/E898)^2,0)) +
(IF(F898&lt;&gt;0,((F898-0.35)/F898)^2,0)) +
(IF(G898&lt;&gt;0,((G898-27.5)/G898)^2,0)) +
(IF(H898&lt;&gt;0,((H898-7.5)/H898)^2,0)) +
(IF(I898&lt;&gt;0,((I898-1600)/I898)^2,0)) +
(IF(J898&lt;&gt;0,((J898-0.185)/J898)^2,0)) +
(IF(K898&lt;&gt;0,((IF(D898=0,0,K898)-25)/IF(D898=0,1,K898)))^2)
)
)</f>
        <v>2.3575501040027143</v>
      </c>
      <c r="BY898" s="1">
        <f t="shared" ref="BY898:BY961" si="1120">SQRT(
AVERAGE(
(IF(B898&lt;&gt;0,((B898-0.65)/B898)^2,0)) +
(IF(C898&lt;&gt;0,((C898-0.525)/C898)^2,0)) +
(IF(D898&lt;&gt;0,((D898-0.3)/D898)^2,0)) +
(IF(E898&lt;&gt;0,((E898-0.4)/E898)^2,0)) +
(IF(F898&lt;&gt;0,((F898-0.3)/F898)^2,0)) +
(IF(G898&lt;&gt;0,((G898-17.5)/G898)^2,0)) +
(IF(H898&lt;&gt;0,((H898-5.5)/H898)^2,0)) +
(IF(I898&lt;&gt;0,((I898-1700)/I898)^2,0)) +
(IF(J898&lt;&gt;0,((J898-0.185)/J898)^2,0)) +
(IF(K898&lt;&gt;0,((IF(D898=0,0,K898)-12.5)/IF(D898=0,1,K898)))^2)
)
)</f>
        <v>2.1833350311385273</v>
      </c>
      <c r="BZ898" s="1">
        <f t="shared" ref="BZ898:BZ961" si="1121">SQRT(
AVERAGE(
(IF(B898&lt;&gt;0,((B898-0.75)/B898)^2,0)) +
(IF(C898&lt;&gt;0,((C898-0.525)/C898)^2,0)) +
(IF(D898&lt;&gt;0,((D898-0.3)/D898)^2,0)) +
(IF(E898&lt;&gt;0,((E898-0.35)/E898)^2,0)) +
(IF(F898&lt;&gt;0,((F898-0.45)/F898)^2,0)) +
(IF(G898&lt;&gt;0,((G898-6.5)/G898)^2,0)) +
(IF(H898&lt;&gt;0,((H898-5.5)/H898)^2,0)) +
(IF(I898&lt;&gt;0,((I898-1500)/I898)^2,0)) +
(IF(J898&lt;&gt;0,((J898-0.185)/J898)^2,0)) +
(IF(K898&lt;&gt;0,((IF(D898=0,0,K898)-12.5)/IF(D898=0,1,K898)))^2)
)
)</f>
        <v>2.2443079902706531</v>
      </c>
      <c r="CA898" s="1">
        <f t="shared" ref="CA898:CA961" si="1122">SQRT(
AVERAGE(
(IF(B898&lt;&gt;0,((B898-0.35)/B898)^2,0)) +
(IF(C898&lt;&gt;0,((C898-1.5)/C898)^2,0)) +
(IF(D898&lt;&gt;0,((D898-0.75)/D898)^2,0)) +
(IF(E898&lt;&gt;0,((E898-0.1)/E898)^2,0)) +
(IF(F898&lt;&gt;0,((F898-0.15)/F898)^2,0)) +
(IF(G898&lt;&gt;0,((G898-3)/G898)^2,0)) +
(IF(H898&lt;&gt;0,((H898-4.5)/H898)^2,0)) +
(IF(I898&lt;&gt;0,((I898-1150)/I898)^2,0)) +
(IF(J898&lt;&gt;0,((J898-0.25)/J898)^2,0)) +
(IF(K898&lt;&gt;0,((IF(D898=0,0,K898)-17.5)/IF(D898=0,1,K898)))^2)
)
)</f>
        <v>2.2928249975685118</v>
      </c>
      <c r="CB898" s="1">
        <f t="shared" ref="CB898:CB961" si="1123">SQRT(
AVERAGE(
(IF(B898&lt;&gt;0,((B898-0.85)/B898)^2,0)) +
(IF(C898&lt;&gt;0,((C898-0.2)/C898)^2,0)) +
(IF(D898&lt;&gt;0,((D898-0.4)/D898)^2,0)) +
(IF(E898&lt;&gt;0,((E898-0.45)/E898)^2,0)) +
(IF(F898&lt;&gt;0,((F898-0.1)/F898)^2,0)) +
(IF(G898&lt;&gt;0,((G898-6.5)/G898)^2,0)) +
(IF(H898&lt;&gt;0,((H898-5)/H898)^2,0)) +
(IF(I898&lt;&gt;0,((I898-1500)/I898)^2,0)) +
(IF(J898&lt;&gt;0,((J898-0.2)/J898)^2,0)) +
(IF(K898&lt;&gt;0,((IF(D898=0,0,K898)-25)/IF(D898=0,1,K898)))^2)
)
)</f>
        <v>2.2792034843122075</v>
      </c>
      <c r="CC898" s="1">
        <f t="shared" ref="CC898:CC961" si="1124">SQRT(
AVERAGE(
(IF(B898&lt;&gt;0,((B898-0.9)/B898)^2,0)) +
(IF(C898&lt;&gt;0,((C898-0.175)/C898)^2,0)) +
(IF(D898&lt;&gt;0,((D898-0.15)/D898)^2,0)) +
(IF(E898&lt;&gt;0,((E898-0.1)/E898)^2,0)) +
(IF(F898&lt;&gt;0,((F898-0.7)/F898)^2,0)) +
(IF(G898&lt;&gt;0,((G898-6.5)/G898)^2,0)) +
(IF(H898&lt;&gt;0,((H898-5.5)/H898)^2,0)) +
(IF(I898&lt;&gt;0,((I898-1400)/I898)^2,0)) +
(IF(J898&lt;&gt;0,((J898-0.185)/J898)^2,0)) +
(IF(K898&lt;&gt;0,((IF(D898=0,0,K898)-5)/IF(D898=0,1,K898)))^2)
)
)</f>
        <v>2.4429101406254343</v>
      </c>
      <c r="CD898" s="1">
        <f t="shared" ref="CD898:CD961" si="1125">SQRT(
AVERAGE(
(IF(B898&lt;&gt;0,((B898-0.75)/B898)^2,0)) +
(IF(C898&lt;&gt;0,((C898-0.35)/C898)^2,0)) +
(IF(D898&lt;&gt;0,((D898-0.25)/D898)^2,0)) +
(IF(E898&lt;&gt;0,((E898-0.3)/E898)^2,0)) +
(IF(F898&lt;&gt;0,((F898-0.45)/F898)^2,0)) +
(IF(G898&lt;&gt;0,((G898-10)/G898)^2,0)) +
(IF(H898&lt;&gt;0,((H898-5.5)/H898)^2,0)) +
(IF(I898&lt;&gt;0,((I898-1750)/I898)^2,0)) +
(IF(J898&lt;&gt;0,((J898-0.16)/J898)^2,0)) +
(IF(K898&lt;&gt;0,((IF(D898=0,0,K898)-400)/IF(D898=0,1,K898)))^2)
)
)</f>
        <v>9.8925021451806359</v>
      </c>
      <c r="CE898" s="1">
        <f t="shared" ref="CE898:CE961" si="1126">SQRT(
AVERAGE(
(IF(B898&lt;&gt;0,((B898-0.2)/B898)^2,0)) +
(IF(C898&lt;&gt;0,((C898-2)/C898)^2,0)) +
(IF(D898&lt;&gt;0,((D898-0.05)/D898)^2,0)) +
(IF(E898&lt;&gt;0,((E898-0.05)/E898)^2,0)) +
(IF(F898&lt;&gt;0,((F898-0.95)/F898)^2,0)) +
(IF(G898&lt;&gt;0,((G898-16.5)/G898)^2,0)) +
(IF(H898&lt;&gt;0,((H898-8)/H898)^2,0)) +
(IF(I898&lt;&gt;0,((I898-1500)/I898)^2,0)) +
(IF(J898&lt;&gt;0,((J898-0.15)/J898)^2,0)) +
(IF(K898&lt;&gt;0,((IF(D898=0,0,K898)-0)/IF(D898=0,1,K898)))^2)
)
)</f>
        <v>2.25322851228271</v>
      </c>
      <c r="CF898" s="1">
        <f t="shared" ref="CF898:CF961" si="1127">SQRT(
AVERAGE(
(IF(B898&lt;&gt;0,((B898-0.65)/B898)^2,0)) +
(IF(C898&lt;&gt;0,((C898-0.5)/C898)^2,0)) +
(IF(D898&lt;&gt;0,((D898-0.05)/D898)^2,0)) +
(IF(E898&lt;&gt;0,((E898-0.05)/E898)^2,0)) +
(IF(F898&lt;&gt;0,((F898-0.95)/F898)^2,0)) +
(IF(G898&lt;&gt;0,((G898-9)/G898)^2,0)) +
(IF(H898&lt;&gt;0,((H898-5.5)/H898)^2,0)) +
(IF(I898&lt;&gt;0,((I898-1400)/I898)^2,0)) +
(IF(J898&lt;&gt;0,((J898-0.2)/J898)^2,0)) +
(IF(K898&lt;&gt;0,((IF(D898=0,0,K898)-0)/IF(D898=0,1,K898)))^2)
)
)</f>
        <v>2.2970349050308521</v>
      </c>
      <c r="CG898" s="1">
        <f t="shared" ref="CG898:CG961" si="1128">SQRT(
AVERAGE(
(IF(B898&lt;&gt;0,((B898-0.8)/B898)^2,0)) +
(IF(C898&lt;&gt;0,((C898-0.625)/C898)^2,0)) +
(IF(D898&lt;&gt;0,((D898-0.05)/D898)^2,0)) +
(IF(E898&lt;&gt;0,((E898-0.05)/E898)^2,0)) +
(IF(F898&lt;&gt;0,((F898-0.95)/F898)^2,0)) +
(IF(G898&lt;&gt;0,((G898-1)/G898)^2,0)) +
(IF(H898&lt;&gt;0,((H898-4.5)/H898)^2,0)) +
(IF(I898&lt;&gt;0,((I898-1100)/I898)^2,0)) +
(IF(J898&lt;&gt;0,((J898-0.225)/J898)^2,0)) +
(IF(K898&lt;&gt;0,((IF(D898=0,0,K898)-0)/IF(D898=0,1,K898)))^2)
)
)</f>
        <v>2.5913549769951807</v>
      </c>
      <c r="CH898" s="1">
        <f t="shared" ref="CH898:CH961" si="1129">SQRT(
AVERAGE(
(IF(B898&lt;&gt;0,((B898-0.95)/B898)^2,0)) +
(IF(C898&lt;&gt;0,((C898-0.05)/C898)^2,0)) +
(IF(D898&lt;&gt;0,((D898-0.05)/D898)^2,0)) +
(IF(E898&lt;&gt;0,((E898-0.05)/E898)^2,0)) +
(IF(F898&lt;&gt;0,((F898-0.95)/F898)^2,0)) +
(IF(G898&lt;&gt;0,((G898-0.5)/G898)^2,0)) +
(IF(H898&lt;&gt;0,((H898-3.5)/H898)^2,0)) +
(IF(I898&lt;&gt;0,((I898-1400)/I898)^2,0)) +
(IF(J898&lt;&gt;0,((J898-0.2)/J898)^2,0)) +
(IF(K898&lt;&gt;0,((IF(D898=0,0,K898)-0)/IF(D898=0,1,K898)))^2)
)
)</f>
        <v>2.7236716601957487</v>
      </c>
      <c r="CI898" s="1">
        <f t="shared" ref="CI898:CI961" si="1130">SQRT(
AVERAGE(
(IF(B898&lt;&gt;0,((B898-0.95)/B898)^2,0)) +
(IF(C898&lt;&gt;0,((C898-0.05)/C898)^2,0)) +
(IF(D898&lt;&gt;0,((D898-0.05)/D898)^2,0)) +
(IF(E898&lt;&gt;0,((E898-0.95)/E898)^2,0)) +
(IF(F898&lt;&gt;0,((F898-0.05)/F898)^2,0)) +
(IF(G898&lt;&gt;0,((G898-0.1)/G898)^2,0)) +
(IF(H898&lt;&gt;0,((H898-1.5)/H898)^2,0)) +
(IF(I898&lt;&gt;0,((I898-1350)/I898)^2,0)) +
(IF(J898&lt;&gt;0,((J898-0.225)/J898)^2,0)) +
(IF(K898&lt;&gt;0,((IF(D898=0,0,K898)-0)/IF(D898=0,1,K898)))^2)
)
)</f>
        <v>2.8195105037596901</v>
      </c>
      <c r="CJ898" s="1">
        <f t="shared" ref="CJ898:CJ961" si="1131">SQRT(
AVERAGE(
(IF(B898&lt;&gt;0,((B898-0.95)/B898)^2,0)) +
(IF(C898&lt;&gt;0,((C898-0.05)/C898)^2,0)) +
(IF(D898&lt;&gt;0,((D898-0.05)/D898)^2,0)) +
(IF(E898&lt;&gt;0,((E898-0.95)/E898)^2,0)) +
(IF(F898&lt;&gt;0,((F898-0.05)/F898)^2,0)) +
(IF(G898&lt;&gt;0,((G898-0.125)/G898)^2,0)) +
(IF(H898&lt;&gt;0,((H898-1.5)/H898)^2,0)) +
(IF(I898&lt;&gt;0,((I898-1000)/I898)^2,0)) +
(IF(J898&lt;&gt;0,((J898-0.275)/J898)^2,0)) +
(IF(K898&lt;&gt;0,((IF(D898=0,0,K898)-0)/IF(D898=0,1,K898)))^2)
)
)</f>
        <v>2.9139632307872865</v>
      </c>
      <c r="CK898" s="1">
        <f t="shared" ref="CK898:CK961" si="1132">SQRT(
AVERAGE(
(IF(B898&lt;&gt;0,((B898-0.95)/B898)^2,0)) +
(IF(C898&lt;&gt;0,((C898-0.05)/C898)^2,0)) +
(IF(D898&lt;&gt;0,((D898-0.05)/D898)^2,0)) +
(IF(E898&lt;&gt;0,((E898-0.95)/E898)^2,0)) +
(IF(F898&lt;&gt;0,((F898-0.05)/F898)^2,0)) +
(IF(G898&lt;&gt;0,((G898-0)/G898)^2,0)) +
(IF(H898&lt;&gt;0,((H898-1)/H898)^2,0)) +
(IF(I898&lt;&gt;0,((I898-1500)/I898)^2,0)) +
(IF(J898&lt;&gt;0,((J898-0.06)/J898)^2,0)) +
(IF(K898&lt;&gt;0,((IF(D898=0,0,K898)-0)/IF(D898=0,1,K898)))^2)
)
)</f>
        <v>2.8606156235306037</v>
      </c>
      <c r="CL898" s="5">
        <f t="shared" si="1062"/>
        <v>2</v>
      </c>
      <c r="CN898" s="9">
        <f t="shared" si="1063"/>
        <v>1.9874064217591729</v>
      </c>
    </row>
    <row r="899" spans="1:92" x14ac:dyDescent="0.2">
      <c r="A899" s="4">
        <v>897</v>
      </c>
      <c r="B899" s="1">
        <v>0.56161635978563595</v>
      </c>
      <c r="C899" s="1">
        <v>76.567999999999998</v>
      </c>
      <c r="D899" s="1">
        <v>38</v>
      </c>
      <c r="E899" s="1">
        <v>27</v>
      </c>
      <c r="F899" s="1">
        <v>35</v>
      </c>
      <c r="G899" s="1">
        <v>7.6567604681425196</v>
      </c>
      <c r="H899" s="1">
        <v>6</v>
      </c>
      <c r="I899">
        <v>1500</v>
      </c>
      <c r="J899">
        <v>0.15</v>
      </c>
      <c r="K899">
        <v>37.5</v>
      </c>
      <c r="L899" s="1"/>
      <c r="M899" s="2">
        <f t="shared" si="1064"/>
        <v>3</v>
      </c>
      <c r="N899" s="2">
        <f t="shared" si="1065"/>
        <v>5</v>
      </c>
      <c r="O899" s="2">
        <f t="shared" si="1066"/>
        <v>6</v>
      </c>
      <c r="P899" s="2">
        <f t="shared" si="1067"/>
        <v>6</v>
      </c>
      <c r="Q899" s="2">
        <f t="shared" si="1068"/>
        <v>8</v>
      </c>
      <c r="R899" s="2">
        <f t="shared" si="1069"/>
        <v>10</v>
      </c>
      <c r="S899" s="2">
        <f t="shared" si="1070"/>
        <v>4</v>
      </c>
      <c r="T899" s="2">
        <f t="shared" si="1071"/>
        <v>5</v>
      </c>
      <c r="U899" s="2">
        <f t="shared" si="1072"/>
        <v>6</v>
      </c>
      <c r="V899" s="2">
        <f t="shared" si="1073"/>
        <v>8</v>
      </c>
      <c r="W899" s="2">
        <f t="shared" si="1074"/>
        <v>3</v>
      </c>
      <c r="X899" s="2">
        <f t="shared" si="1075"/>
        <v>4</v>
      </c>
      <c r="Y899" s="2">
        <f t="shared" si="1076"/>
        <v>1</v>
      </c>
      <c r="Z899" s="2">
        <f t="shared" si="1077"/>
        <v>1</v>
      </c>
      <c r="AA899" s="2">
        <f t="shared" si="1078"/>
        <v>1</v>
      </c>
      <c r="AB899" s="2">
        <f t="shared" si="1079"/>
        <v>1</v>
      </c>
      <c r="AC899" s="2">
        <f t="shared" si="1080"/>
        <v>0</v>
      </c>
      <c r="AD899" s="3">
        <f t="shared" ref="AD899:AD962" si="1133">MATCH(MAX(M899:AC899), M899:AC899, 0)</f>
        <v>6</v>
      </c>
      <c r="AE899" s="2">
        <f t="shared" si="1081"/>
        <v>6</v>
      </c>
      <c r="AF899" s="2">
        <f t="shared" si="1082"/>
        <v>8</v>
      </c>
      <c r="AG899" s="2">
        <f t="shared" si="1083"/>
        <v>9</v>
      </c>
      <c r="AH899" s="2">
        <f t="shared" si="1084"/>
        <v>9</v>
      </c>
      <c r="AI899" s="2">
        <f t="shared" si="1085"/>
        <v>10</v>
      </c>
      <c r="AJ899" s="2">
        <f t="shared" si="1086"/>
        <v>12</v>
      </c>
      <c r="AK899" s="2">
        <f t="shared" si="1087"/>
        <v>6</v>
      </c>
      <c r="AL899" s="2">
        <f t="shared" si="1088"/>
        <v>8</v>
      </c>
      <c r="AM899" s="2">
        <f t="shared" si="1089"/>
        <v>8</v>
      </c>
      <c r="AN899" s="2">
        <f t="shared" si="1090"/>
        <v>10</v>
      </c>
      <c r="AO899" s="2">
        <f t="shared" si="1091"/>
        <v>5</v>
      </c>
      <c r="AP899" s="2">
        <f t="shared" si="1092"/>
        <v>6</v>
      </c>
      <c r="AQ899" s="2">
        <f t="shared" si="1093"/>
        <v>3</v>
      </c>
      <c r="AR899" s="2">
        <f t="shared" si="1094"/>
        <v>2</v>
      </c>
      <c r="AS899" s="2">
        <f t="shared" si="1095"/>
        <v>3</v>
      </c>
      <c r="AT899" s="2">
        <f t="shared" si="1096"/>
        <v>3</v>
      </c>
      <c r="AU899" s="2">
        <f t="shared" si="1097"/>
        <v>2</v>
      </c>
      <c r="AV899" s="3">
        <f t="shared" ref="AV899:AV962" si="1134">MATCH(MAX(AE899:AU899), AE899:AU899, 0)</f>
        <v>6</v>
      </c>
      <c r="AW899">
        <f t="shared" ref="AW899:AW962" si="1135">COUNTIF(AE899:AU899, MAX(AE899:AU899))</f>
        <v>1</v>
      </c>
      <c r="AX899" s="2">
        <f t="shared" si="1098"/>
        <v>3</v>
      </c>
      <c r="AY899" s="2">
        <f t="shared" si="1099"/>
        <v>5</v>
      </c>
      <c r="AZ899" s="2">
        <f t="shared" si="1100"/>
        <v>7</v>
      </c>
      <c r="BA899" s="2">
        <f t="shared" si="1101"/>
        <v>6</v>
      </c>
      <c r="BB899" s="2">
        <f t="shared" si="1102"/>
        <v>6</v>
      </c>
      <c r="BC899" s="2">
        <f t="shared" si="1103"/>
        <v>7</v>
      </c>
      <c r="BD899" s="2">
        <f t="shared" si="1104"/>
        <v>2</v>
      </c>
      <c r="BE899" s="2">
        <f t="shared" si="1105"/>
        <v>4</v>
      </c>
      <c r="BF899" s="2">
        <f t="shared" si="1106"/>
        <v>4</v>
      </c>
      <c r="BG899" s="2">
        <f t="shared" si="1107"/>
        <v>5</v>
      </c>
      <c r="BH899" s="2">
        <f t="shared" si="1108"/>
        <v>4</v>
      </c>
      <c r="BI899" s="2">
        <f t="shared" si="1109"/>
        <v>5</v>
      </c>
      <c r="BJ899" s="2">
        <f t="shared" si="1110"/>
        <v>2</v>
      </c>
      <c r="BK899" s="2">
        <f t="shared" si="1111"/>
        <v>2</v>
      </c>
      <c r="BL899" s="2">
        <f t="shared" si="1112"/>
        <v>2</v>
      </c>
      <c r="BM899" s="2">
        <f t="shared" si="1113"/>
        <v>2</v>
      </c>
      <c r="BN899" s="2">
        <f t="shared" si="1114"/>
        <v>1</v>
      </c>
      <c r="BO899" s="3">
        <f t="shared" ref="BO899:BO962" si="1136">MATCH(MAX(AX899:BN899), AX899:BN899, 0)</f>
        <v>3</v>
      </c>
      <c r="BP899">
        <f t="shared" ref="BP899:BP962" si="1137">COUNTIF(AX899:BN899, MAX(AX899:BN899))</f>
        <v>2</v>
      </c>
      <c r="BR899">
        <v>3</v>
      </c>
      <c r="BS899">
        <f t="shared" si="1115"/>
        <v>1</v>
      </c>
      <c r="BU899" s="1">
        <f t="shared" si="1116"/>
        <v>4.7745079016404794</v>
      </c>
      <c r="BV899" s="1">
        <f t="shared" si="1117"/>
        <v>2.3778370278968963</v>
      </c>
      <c r="BW899" s="1">
        <f t="shared" si="1118"/>
        <v>2.0033515071379879</v>
      </c>
      <c r="BX899" s="1">
        <f t="shared" si="1119"/>
        <v>3.2963938492810367</v>
      </c>
      <c r="BY899" s="1">
        <f t="shared" si="1120"/>
        <v>2.4749088903093059</v>
      </c>
      <c r="BZ899" s="1">
        <f t="shared" si="1121"/>
        <v>2.1355260180749731</v>
      </c>
      <c r="CA899" s="1">
        <f t="shared" si="1122"/>
        <v>2.2943140632429415</v>
      </c>
      <c r="CB899" s="1">
        <f t="shared" si="1123"/>
        <v>2.1146096764112765</v>
      </c>
      <c r="CC899" s="1">
        <f t="shared" si="1124"/>
        <v>2.2678970935719907</v>
      </c>
      <c r="CD899" s="1">
        <f t="shared" si="1125"/>
        <v>9.8802782944463097</v>
      </c>
      <c r="CE899" s="1">
        <f t="shared" si="1126"/>
        <v>2.5977278309607534</v>
      </c>
      <c r="CF899" s="1">
        <f t="shared" si="1127"/>
        <v>2.2594570282130566</v>
      </c>
      <c r="CG899" s="1">
        <f t="shared" si="1128"/>
        <v>2.4986976051579846</v>
      </c>
      <c r="CH899" s="1">
        <f t="shared" si="1129"/>
        <v>2.5651274522057497</v>
      </c>
      <c r="CI899" s="1">
        <f t="shared" si="1130"/>
        <v>2.6830697045985543</v>
      </c>
      <c r="CJ899" s="1">
        <f t="shared" si="1131"/>
        <v>2.781723272659637</v>
      </c>
      <c r="CK899" s="1">
        <f t="shared" si="1132"/>
        <v>2.7307064321825996</v>
      </c>
      <c r="CL899" s="5">
        <f t="shared" ref="CL899:CL962" si="1138">MATCH(MIN(BU899:CK899), BU899:CK899, 0)</f>
        <v>3</v>
      </c>
      <c r="CN899" s="9">
        <f t="shared" ref="CN899:CN962" si="1139">MIN(BU899:CK899)</f>
        <v>2.0033515071379879</v>
      </c>
    </row>
    <row r="900" spans="1:92" x14ac:dyDescent="0.2">
      <c r="A900" s="4">
        <v>898</v>
      </c>
      <c r="B900" s="1">
        <v>0.56671662790782795</v>
      </c>
      <c r="C900" s="1">
        <v>2.875</v>
      </c>
      <c r="D900" s="1">
        <v>33</v>
      </c>
      <c r="E900" s="1">
        <v>43</v>
      </c>
      <c r="F900" s="1">
        <v>24</v>
      </c>
      <c r="G900" s="1">
        <v>5.1757069281114303</v>
      </c>
      <c r="H900" s="1">
        <v>6</v>
      </c>
      <c r="I900">
        <v>1500</v>
      </c>
      <c r="J900">
        <v>0.15</v>
      </c>
      <c r="K900">
        <v>37.5</v>
      </c>
      <c r="L900" s="1"/>
      <c r="M900" s="2">
        <f t="shared" si="1064"/>
        <v>4</v>
      </c>
      <c r="N900" s="2">
        <f t="shared" si="1065"/>
        <v>6</v>
      </c>
      <c r="O900" s="2">
        <f t="shared" si="1066"/>
        <v>7</v>
      </c>
      <c r="P900" s="2">
        <f t="shared" si="1067"/>
        <v>5</v>
      </c>
      <c r="Q900" s="2">
        <f t="shared" si="1068"/>
        <v>9</v>
      </c>
      <c r="R900" s="2">
        <f t="shared" si="1069"/>
        <v>9</v>
      </c>
      <c r="S900" s="2">
        <f t="shared" si="1070"/>
        <v>5</v>
      </c>
      <c r="T900" s="2">
        <f t="shared" si="1071"/>
        <v>6</v>
      </c>
      <c r="U900" s="2">
        <f t="shared" si="1072"/>
        <v>6</v>
      </c>
      <c r="V900" s="2">
        <f t="shared" si="1073"/>
        <v>7</v>
      </c>
      <c r="W900" s="2">
        <f t="shared" si="1074"/>
        <v>3</v>
      </c>
      <c r="X900" s="2">
        <f t="shared" si="1075"/>
        <v>4</v>
      </c>
      <c r="Y900" s="2">
        <f t="shared" si="1076"/>
        <v>1</v>
      </c>
      <c r="Z900" s="2">
        <f t="shared" si="1077"/>
        <v>1</v>
      </c>
      <c r="AA900" s="2">
        <f t="shared" si="1078"/>
        <v>1</v>
      </c>
      <c r="AB900" s="2">
        <f t="shared" si="1079"/>
        <v>1</v>
      </c>
      <c r="AC900" s="2">
        <f t="shared" si="1080"/>
        <v>0</v>
      </c>
      <c r="AD900" s="3">
        <f t="shared" si="1133"/>
        <v>5</v>
      </c>
      <c r="AE900" s="2">
        <f t="shared" si="1081"/>
        <v>7</v>
      </c>
      <c r="AF900" s="2">
        <f t="shared" si="1082"/>
        <v>9</v>
      </c>
      <c r="AG900" s="2">
        <f t="shared" si="1083"/>
        <v>10</v>
      </c>
      <c r="AH900" s="2">
        <f t="shared" si="1084"/>
        <v>8</v>
      </c>
      <c r="AI900" s="2">
        <f t="shared" si="1085"/>
        <v>11</v>
      </c>
      <c r="AJ900" s="2">
        <f t="shared" si="1086"/>
        <v>11</v>
      </c>
      <c r="AK900" s="2">
        <f t="shared" si="1087"/>
        <v>7</v>
      </c>
      <c r="AL900" s="2">
        <f t="shared" si="1088"/>
        <v>9</v>
      </c>
      <c r="AM900" s="2">
        <f t="shared" si="1089"/>
        <v>8</v>
      </c>
      <c r="AN900" s="2">
        <f t="shared" si="1090"/>
        <v>9</v>
      </c>
      <c r="AO900" s="2">
        <f t="shared" si="1091"/>
        <v>5</v>
      </c>
      <c r="AP900" s="2">
        <f t="shared" si="1092"/>
        <v>6</v>
      </c>
      <c r="AQ900" s="2">
        <f t="shared" si="1093"/>
        <v>3</v>
      </c>
      <c r="AR900" s="2">
        <f t="shared" si="1094"/>
        <v>2</v>
      </c>
      <c r="AS900" s="2">
        <f t="shared" si="1095"/>
        <v>3</v>
      </c>
      <c r="AT900" s="2">
        <f t="shared" si="1096"/>
        <v>3</v>
      </c>
      <c r="AU900" s="2">
        <f t="shared" si="1097"/>
        <v>2</v>
      </c>
      <c r="AV900" s="3">
        <f t="shared" si="1134"/>
        <v>5</v>
      </c>
      <c r="AW900">
        <f t="shared" si="1135"/>
        <v>2</v>
      </c>
      <c r="AX900" s="2">
        <f t="shared" si="1098"/>
        <v>4</v>
      </c>
      <c r="AY900" s="2">
        <f t="shared" si="1099"/>
        <v>6</v>
      </c>
      <c r="AZ900" s="2">
        <f t="shared" si="1100"/>
        <v>8</v>
      </c>
      <c r="BA900" s="2">
        <f t="shared" si="1101"/>
        <v>5</v>
      </c>
      <c r="BB900" s="2">
        <f t="shared" si="1102"/>
        <v>7</v>
      </c>
      <c r="BC900" s="2">
        <f t="shared" si="1103"/>
        <v>6</v>
      </c>
      <c r="BD900" s="2">
        <f t="shared" si="1104"/>
        <v>3</v>
      </c>
      <c r="BE900" s="2">
        <f t="shared" si="1105"/>
        <v>4</v>
      </c>
      <c r="BF900" s="2">
        <f t="shared" si="1106"/>
        <v>4</v>
      </c>
      <c r="BG900" s="2">
        <f t="shared" si="1107"/>
        <v>4</v>
      </c>
      <c r="BH900" s="2">
        <f t="shared" si="1108"/>
        <v>4</v>
      </c>
      <c r="BI900" s="2">
        <f t="shared" si="1109"/>
        <v>5</v>
      </c>
      <c r="BJ900" s="2">
        <f t="shared" si="1110"/>
        <v>2</v>
      </c>
      <c r="BK900" s="2">
        <f t="shared" si="1111"/>
        <v>2</v>
      </c>
      <c r="BL900" s="2">
        <f t="shared" si="1112"/>
        <v>2</v>
      </c>
      <c r="BM900" s="2">
        <f t="shared" si="1113"/>
        <v>2</v>
      </c>
      <c r="BN900" s="2">
        <f t="shared" si="1114"/>
        <v>1</v>
      </c>
      <c r="BO900" s="3">
        <f t="shared" si="1136"/>
        <v>3</v>
      </c>
      <c r="BP900">
        <f t="shared" si="1137"/>
        <v>1</v>
      </c>
      <c r="BR900">
        <v>2</v>
      </c>
      <c r="BS900">
        <f t="shared" si="1115"/>
        <v>3</v>
      </c>
      <c r="BU900" s="1">
        <f t="shared" si="1116"/>
        <v>5.6118803111734579</v>
      </c>
      <c r="BV900" s="1">
        <f t="shared" si="1117"/>
        <v>2.9976905311352251</v>
      </c>
      <c r="BW900" s="1">
        <f t="shared" si="1118"/>
        <v>1.8603200945327421</v>
      </c>
      <c r="BX900" s="1">
        <f t="shared" si="1119"/>
        <v>4.711945625531059</v>
      </c>
      <c r="BY900" s="1">
        <f t="shared" si="1120"/>
        <v>3.1339904852069438</v>
      </c>
      <c r="BZ900" s="1">
        <f t="shared" si="1121"/>
        <v>2.067018435126565</v>
      </c>
      <c r="CA900" s="1">
        <f t="shared" si="1122"/>
        <v>2.0821785763376677</v>
      </c>
      <c r="CB900" s="1">
        <f t="shared" si="1123"/>
        <v>2.0923222612213879</v>
      </c>
      <c r="CC900" s="1">
        <f t="shared" si="1124"/>
        <v>2.2447796771729851</v>
      </c>
      <c r="CD900" s="1">
        <f t="shared" si="1125"/>
        <v>9.9076847997610749</v>
      </c>
      <c r="CE900" s="1">
        <f t="shared" si="1126"/>
        <v>3.0539689088621818</v>
      </c>
      <c r="CF900" s="1">
        <f t="shared" si="1127"/>
        <v>2.2998971436556577</v>
      </c>
      <c r="CG900" s="1">
        <f t="shared" si="1128"/>
        <v>2.3944712768905236</v>
      </c>
      <c r="CH900" s="1">
        <f t="shared" si="1129"/>
        <v>2.5387534750256884</v>
      </c>
      <c r="CI900" s="1">
        <f t="shared" si="1130"/>
        <v>2.6751215537289101</v>
      </c>
      <c r="CJ900" s="1">
        <f t="shared" si="1131"/>
        <v>2.7735140795092317</v>
      </c>
      <c r="CK900" s="1">
        <f t="shared" si="1132"/>
        <v>2.7251584419446826</v>
      </c>
      <c r="CL900" s="5">
        <f t="shared" si="1138"/>
        <v>3</v>
      </c>
      <c r="CN900" s="9">
        <f t="shared" si="1139"/>
        <v>1.8603200945327421</v>
      </c>
    </row>
    <row r="901" spans="1:92" x14ac:dyDescent="0.2">
      <c r="A901" s="4">
        <v>899</v>
      </c>
      <c r="B901" s="1">
        <v>0.49697712869365901</v>
      </c>
      <c r="C901" s="1">
        <v>1.9450000000000001</v>
      </c>
      <c r="D901" s="1">
        <v>48</v>
      </c>
      <c r="E901" s="1">
        <v>36</v>
      </c>
      <c r="F901" s="1">
        <v>16</v>
      </c>
      <c r="G901" s="1">
        <v>7.56430230586174</v>
      </c>
      <c r="H901" s="1">
        <v>6</v>
      </c>
      <c r="I901">
        <v>1500</v>
      </c>
      <c r="J901">
        <v>0.15</v>
      </c>
      <c r="K901">
        <v>37.5</v>
      </c>
      <c r="L901" s="1"/>
      <c r="M901" s="2">
        <f t="shared" si="1064"/>
        <v>3</v>
      </c>
      <c r="N901" s="2">
        <f t="shared" si="1065"/>
        <v>9</v>
      </c>
      <c r="O901" s="2">
        <f t="shared" si="1066"/>
        <v>8</v>
      </c>
      <c r="P901" s="2">
        <f t="shared" si="1067"/>
        <v>5</v>
      </c>
      <c r="Q901" s="2">
        <f t="shared" si="1068"/>
        <v>7</v>
      </c>
      <c r="R901" s="2">
        <f t="shared" si="1069"/>
        <v>8</v>
      </c>
      <c r="S901" s="2">
        <f t="shared" si="1070"/>
        <v>6</v>
      </c>
      <c r="T901" s="2">
        <f t="shared" si="1071"/>
        <v>6</v>
      </c>
      <c r="U901" s="2">
        <f t="shared" si="1072"/>
        <v>6</v>
      </c>
      <c r="V901" s="2">
        <f t="shared" si="1073"/>
        <v>8</v>
      </c>
      <c r="W901" s="2">
        <f t="shared" si="1074"/>
        <v>3</v>
      </c>
      <c r="X901" s="2">
        <f t="shared" si="1075"/>
        <v>4</v>
      </c>
      <c r="Y901" s="2">
        <f t="shared" si="1076"/>
        <v>1</v>
      </c>
      <c r="Z901" s="2">
        <f t="shared" si="1077"/>
        <v>1</v>
      </c>
      <c r="AA901" s="2">
        <f t="shared" si="1078"/>
        <v>1</v>
      </c>
      <c r="AB901" s="2">
        <f t="shared" si="1079"/>
        <v>1</v>
      </c>
      <c r="AC901" s="2">
        <f t="shared" si="1080"/>
        <v>0</v>
      </c>
      <c r="AD901" s="3">
        <f t="shared" si="1133"/>
        <v>2</v>
      </c>
      <c r="AE901" s="2">
        <f t="shared" si="1081"/>
        <v>6</v>
      </c>
      <c r="AF901" s="2">
        <f t="shared" si="1082"/>
        <v>12</v>
      </c>
      <c r="AG901" s="2">
        <f t="shared" si="1083"/>
        <v>11</v>
      </c>
      <c r="AH901" s="2">
        <f t="shared" si="1084"/>
        <v>8</v>
      </c>
      <c r="AI901" s="2">
        <f t="shared" si="1085"/>
        <v>9</v>
      </c>
      <c r="AJ901" s="2">
        <f t="shared" si="1086"/>
        <v>10</v>
      </c>
      <c r="AK901" s="2">
        <f t="shared" si="1087"/>
        <v>8</v>
      </c>
      <c r="AL901" s="2">
        <f t="shared" si="1088"/>
        <v>9</v>
      </c>
      <c r="AM901" s="2">
        <f t="shared" si="1089"/>
        <v>8</v>
      </c>
      <c r="AN901" s="2">
        <f t="shared" si="1090"/>
        <v>10</v>
      </c>
      <c r="AO901" s="2">
        <f t="shared" si="1091"/>
        <v>5</v>
      </c>
      <c r="AP901" s="2">
        <f t="shared" si="1092"/>
        <v>6</v>
      </c>
      <c r="AQ901" s="2">
        <f t="shared" si="1093"/>
        <v>3</v>
      </c>
      <c r="AR901" s="2">
        <f t="shared" si="1094"/>
        <v>2</v>
      </c>
      <c r="AS901" s="2">
        <f t="shared" si="1095"/>
        <v>3</v>
      </c>
      <c r="AT901" s="2">
        <f t="shared" si="1096"/>
        <v>3</v>
      </c>
      <c r="AU901" s="2">
        <f t="shared" si="1097"/>
        <v>2</v>
      </c>
      <c r="AV901" s="3">
        <f t="shared" si="1134"/>
        <v>2</v>
      </c>
      <c r="AW901">
        <f t="shared" si="1135"/>
        <v>1</v>
      </c>
      <c r="AX901" s="2">
        <f t="shared" si="1098"/>
        <v>3</v>
      </c>
      <c r="AY901" s="2">
        <f t="shared" si="1099"/>
        <v>9</v>
      </c>
      <c r="AZ901" s="2">
        <f t="shared" si="1100"/>
        <v>9</v>
      </c>
      <c r="BA901" s="2">
        <f t="shared" si="1101"/>
        <v>4</v>
      </c>
      <c r="BB901" s="2">
        <f t="shared" si="1102"/>
        <v>4</v>
      </c>
      <c r="BC901" s="2">
        <f t="shared" si="1103"/>
        <v>5</v>
      </c>
      <c r="BD901" s="2">
        <f t="shared" si="1104"/>
        <v>5</v>
      </c>
      <c r="BE901" s="2">
        <f t="shared" si="1105"/>
        <v>4</v>
      </c>
      <c r="BF901" s="2">
        <f t="shared" si="1106"/>
        <v>4</v>
      </c>
      <c r="BG901" s="2">
        <f t="shared" si="1107"/>
        <v>5</v>
      </c>
      <c r="BH901" s="2">
        <f t="shared" si="1108"/>
        <v>4</v>
      </c>
      <c r="BI901" s="2">
        <f t="shared" si="1109"/>
        <v>4</v>
      </c>
      <c r="BJ901" s="2">
        <f t="shared" si="1110"/>
        <v>2</v>
      </c>
      <c r="BK901" s="2">
        <f t="shared" si="1111"/>
        <v>2</v>
      </c>
      <c r="BL901" s="2">
        <f t="shared" si="1112"/>
        <v>2</v>
      </c>
      <c r="BM901" s="2">
        <f t="shared" si="1113"/>
        <v>2</v>
      </c>
      <c r="BN901" s="2">
        <f t="shared" si="1114"/>
        <v>1</v>
      </c>
      <c r="BO901" s="3">
        <f t="shared" si="1136"/>
        <v>2</v>
      </c>
      <c r="BP901">
        <f t="shared" si="1137"/>
        <v>2</v>
      </c>
      <c r="BR901">
        <v>3</v>
      </c>
      <c r="BS901">
        <f t="shared" si="1115"/>
        <v>2</v>
      </c>
      <c r="BU901" s="1">
        <f t="shared" si="1116"/>
        <v>4.6884872081631226</v>
      </c>
      <c r="BV901" s="1">
        <f t="shared" si="1117"/>
        <v>2.196392537862482</v>
      </c>
      <c r="BW901" s="1">
        <f t="shared" si="1118"/>
        <v>1.7818018689573705</v>
      </c>
      <c r="BX901" s="1">
        <f t="shared" si="1119"/>
        <v>3.2221572309551103</v>
      </c>
      <c r="BY901" s="1">
        <f t="shared" si="1120"/>
        <v>2.4093567735109374</v>
      </c>
      <c r="BZ901" s="1">
        <f t="shared" si="1121"/>
        <v>2.0568373253780341</v>
      </c>
      <c r="CA901" s="1">
        <f t="shared" si="1122"/>
        <v>2.0723220306517729</v>
      </c>
      <c r="CB901" s="1">
        <f t="shared" si="1123"/>
        <v>2.127297839146614</v>
      </c>
      <c r="CC901" s="1">
        <f t="shared" si="1124"/>
        <v>2.2858590095372344</v>
      </c>
      <c r="CD901" s="1">
        <f t="shared" si="1125"/>
        <v>9.870994886636117</v>
      </c>
      <c r="CE901" s="1">
        <f t="shared" si="1126"/>
        <v>2.3967436428650983</v>
      </c>
      <c r="CF901" s="1">
        <f t="shared" si="1127"/>
        <v>2.16453083575915</v>
      </c>
      <c r="CG901" s="1">
        <f t="shared" si="1128"/>
        <v>2.4184628083120563</v>
      </c>
      <c r="CH901" s="1">
        <f t="shared" si="1129"/>
        <v>2.6117878921212494</v>
      </c>
      <c r="CI901" s="1">
        <f t="shared" si="1130"/>
        <v>2.7415349040521368</v>
      </c>
      <c r="CJ901" s="1">
        <f t="shared" si="1131"/>
        <v>2.8381433187599767</v>
      </c>
      <c r="CK901" s="1">
        <f t="shared" si="1132"/>
        <v>2.7882294177893114</v>
      </c>
      <c r="CL901" s="5">
        <f t="shared" si="1138"/>
        <v>3</v>
      </c>
      <c r="CN901" s="9">
        <f t="shared" si="1139"/>
        <v>1.7818018689573705</v>
      </c>
    </row>
    <row r="902" spans="1:92" x14ac:dyDescent="0.2">
      <c r="A902" s="4">
        <v>900</v>
      </c>
      <c r="B902" s="1">
        <v>0.52105994091069496</v>
      </c>
      <c r="C902" s="1">
        <v>16.015000000000001</v>
      </c>
      <c r="D902" s="1">
        <v>35</v>
      </c>
      <c r="E902" s="1">
        <v>46</v>
      </c>
      <c r="F902" s="1">
        <v>19</v>
      </c>
      <c r="G902" s="1">
        <v>8.0074638124620208</v>
      </c>
      <c r="H902" s="1">
        <v>6</v>
      </c>
      <c r="I902">
        <v>1500</v>
      </c>
      <c r="J902">
        <v>0.15</v>
      </c>
      <c r="K902">
        <v>37.5</v>
      </c>
      <c r="L902" s="1"/>
      <c r="M902" s="2">
        <f t="shared" si="1064"/>
        <v>4</v>
      </c>
      <c r="N902" s="2">
        <f t="shared" si="1065"/>
        <v>7</v>
      </c>
      <c r="O902" s="2">
        <f t="shared" si="1066"/>
        <v>7</v>
      </c>
      <c r="P902" s="2">
        <f t="shared" si="1067"/>
        <v>5</v>
      </c>
      <c r="Q902" s="2">
        <f t="shared" si="1068"/>
        <v>8</v>
      </c>
      <c r="R902" s="2">
        <f t="shared" si="1069"/>
        <v>9</v>
      </c>
      <c r="S902" s="2">
        <f t="shared" si="1070"/>
        <v>5</v>
      </c>
      <c r="T902" s="2">
        <f t="shared" si="1071"/>
        <v>7</v>
      </c>
      <c r="U902" s="2">
        <f t="shared" si="1072"/>
        <v>6</v>
      </c>
      <c r="V902" s="2">
        <f t="shared" si="1073"/>
        <v>7</v>
      </c>
      <c r="W902" s="2">
        <f t="shared" si="1074"/>
        <v>3</v>
      </c>
      <c r="X902" s="2">
        <f t="shared" si="1075"/>
        <v>4</v>
      </c>
      <c r="Y902" s="2">
        <f t="shared" si="1076"/>
        <v>1</v>
      </c>
      <c r="Z902" s="2">
        <f t="shared" si="1077"/>
        <v>1</v>
      </c>
      <c r="AA902" s="2">
        <f t="shared" si="1078"/>
        <v>1</v>
      </c>
      <c r="AB902" s="2">
        <f t="shared" si="1079"/>
        <v>1</v>
      </c>
      <c r="AC902" s="2">
        <f t="shared" si="1080"/>
        <v>0</v>
      </c>
      <c r="AD902" s="3">
        <f t="shared" si="1133"/>
        <v>6</v>
      </c>
      <c r="AE902" s="2">
        <f t="shared" si="1081"/>
        <v>7</v>
      </c>
      <c r="AF902" s="2">
        <f t="shared" si="1082"/>
        <v>10</v>
      </c>
      <c r="AG902" s="2">
        <f t="shared" si="1083"/>
        <v>10</v>
      </c>
      <c r="AH902" s="2">
        <f t="shared" si="1084"/>
        <v>8</v>
      </c>
      <c r="AI902" s="2">
        <f t="shared" si="1085"/>
        <v>10</v>
      </c>
      <c r="AJ902" s="2">
        <f t="shared" si="1086"/>
        <v>11</v>
      </c>
      <c r="AK902" s="2">
        <f t="shared" si="1087"/>
        <v>7</v>
      </c>
      <c r="AL902" s="2">
        <f t="shared" si="1088"/>
        <v>10</v>
      </c>
      <c r="AM902" s="2">
        <f t="shared" si="1089"/>
        <v>8</v>
      </c>
      <c r="AN902" s="2">
        <f t="shared" si="1090"/>
        <v>9</v>
      </c>
      <c r="AO902" s="2">
        <f t="shared" si="1091"/>
        <v>5</v>
      </c>
      <c r="AP902" s="2">
        <f t="shared" si="1092"/>
        <v>6</v>
      </c>
      <c r="AQ902" s="2">
        <f t="shared" si="1093"/>
        <v>3</v>
      </c>
      <c r="AR902" s="2">
        <f t="shared" si="1094"/>
        <v>2</v>
      </c>
      <c r="AS902" s="2">
        <f t="shared" si="1095"/>
        <v>3</v>
      </c>
      <c r="AT902" s="2">
        <f t="shared" si="1096"/>
        <v>3</v>
      </c>
      <c r="AU902" s="2">
        <f t="shared" si="1097"/>
        <v>2</v>
      </c>
      <c r="AV902" s="3">
        <f t="shared" si="1134"/>
        <v>6</v>
      </c>
      <c r="AW902">
        <f t="shared" si="1135"/>
        <v>1</v>
      </c>
      <c r="AX902" s="2">
        <f t="shared" si="1098"/>
        <v>4</v>
      </c>
      <c r="AY902" s="2">
        <f t="shared" si="1099"/>
        <v>7</v>
      </c>
      <c r="AZ902" s="2">
        <f t="shared" si="1100"/>
        <v>8</v>
      </c>
      <c r="BA902" s="2">
        <f t="shared" si="1101"/>
        <v>5</v>
      </c>
      <c r="BB902" s="2">
        <f t="shared" si="1102"/>
        <v>6</v>
      </c>
      <c r="BC902" s="2">
        <f t="shared" si="1103"/>
        <v>6</v>
      </c>
      <c r="BD902" s="2">
        <f t="shared" si="1104"/>
        <v>3</v>
      </c>
      <c r="BE902" s="2">
        <f t="shared" si="1105"/>
        <v>4</v>
      </c>
      <c r="BF902" s="2">
        <f t="shared" si="1106"/>
        <v>4</v>
      </c>
      <c r="BG902" s="2">
        <f t="shared" si="1107"/>
        <v>4</v>
      </c>
      <c r="BH902" s="2">
        <f t="shared" si="1108"/>
        <v>4</v>
      </c>
      <c r="BI902" s="2">
        <f t="shared" si="1109"/>
        <v>5</v>
      </c>
      <c r="BJ902" s="2">
        <f t="shared" si="1110"/>
        <v>2</v>
      </c>
      <c r="BK902" s="2">
        <f t="shared" si="1111"/>
        <v>2</v>
      </c>
      <c r="BL902" s="2">
        <f t="shared" si="1112"/>
        <v>2</v>
      </c>
      <c r="BM902" s="2">
        <f t="shared" si="1113"/>
        <v>2</v>
      </c>
      <c r="BN902" s="2">
        <f t="shared" si="1114"/>
        <v>1</v>
      </c>
      <c r="BO902" s="3">
        <f t="shared" si="1136"/>
        <v>3</v>
      </c>
      <c r="BP902">
        <f t="shared" si="1137"/>
        <v>1</v>
      </c>
      <c r="BR902">
        <v>3</v>
      </c>
      <c r="BS902">
        <f t="shared" si="1115"/>
        <v>1</v>
      </c>
      <c r="BU902" s="1">
        <f t="shared" si="1116"/>
        <v>4.6860840068971212</v>
      </c>
      <c r="BV902" s="1">
        <f t="shared" si="1117"/>
        <v>2.2938976710907135</v>
      </c>
      <c r="BW902" s="1">
        <f t="shared" si="1118"/>
        <v>1.9727627677634603</v>
      </c>
      <c r="BX902" s="1">
        <f t="shared" si="1119"/>
        <v>3.160938586354157</v>
      </c>
      <c r="BY902" s="1">
        <f t="shared" si="1120"/>
        <v>2.4207355109363196</v>
      </c>
      <c r="BZ902" s="1">
        <f t="shared" si="1121"/>
        <v>2.1426148026530765</v>
      </c>
      <c r="CA902" s="1">
        <f t="shared" si="1122"/>
        <v>2.2591262026009784</v>
      </c>
      <c r="CB902" s="1">
        <f t="shared" si="1123"/>
        <v>2.1462648743827102</v>
      </c>
      <c r="CC902" s="1">
        <f t="shared" si="1124"/>
        <v>2.2965882322747846</v>
      </c>
      <c r="CD902" s="1">
        <f t="shared" si="1125"/>
        <v>9.8803494204764988</v>
      </c>
      <c r="CE902" s="1">
        <f t="shared" si="1126"/>
        <v>2.5057732630599521</v>
      </c>
      <c r="CF902" s="1">
        <f t="shared" si="1127"/>
        <v>2.243903846750567</v>
      </c>
      <c r="CG902" s="1">
        <f t="shared" si="1128"/>
        <v>2.5013923588107607</v>
      </c>
      <c r="CH902" s="1">
        <f t="shared" si="1129"/>
        <v>2.5955903505189908</v>
      </c>
      <c r="CI902" s="1">
        <f t="shared" si="1130"/>
        <v>2.7239906463193582</v>
      </c>
      <c r="CJ902" s="1">
        <f t="shared" si="1131"/>
        <v>2.821262864270826</v>
      </c>
      <c r="CK902" s="1">
        <f t="shared" si="1132"/>
        <v>2.770720163451077</v>
      </c>
      <c r="CL902" s="5">
        <f t="shared" si="1138"/>
        <v>3</v>
      </c>
      <c r="CN902" s="9">
        <f t="shared" si="1139"/>
        <v>1.9727627677634603</v>
      </c>
    </row>
    <row r="903" spans="1:92" x14ac:dyDescent="0.2">
      <c r="A903" s="4">
        <v>901</v>
      </c>
      <c r="B903" s="1">
        <v>0.50472033213836498</v>
      </c>
      <c r="C903" s="1">
        <v>37.207000000000001</v>
      </c>
      <c r="D903" s="1">
        <v>32</v>
      </c>
      <c r="E903" s="1">
        <v>45</v>
      </c>
      <c r="F903" s="1">
        <v>23</v>
      </c>
      <c r="G903" s="1">
        <v>7.4414834878772096</v>
      </c>
      <c r="H903" s="1">
        <v>6</v>
      </c>
      <c r="I903">
        <v>1500</v>
      </c>
      <c r="J903">
        <v>185</v>
      </c>
      <c r="K903">
        <v>12.5</v>
      </c>
      <c r="L903" s="1"/>
      <c r="M903" s="2">
        <f t="shared" si="1064"/>
        <v>4</v>
      </c>
      <c r="N903" s="2">
        <f t="shared" si="1065"/>
        <v>6</v>
      </c>
      <c r="O903" s="2">
        <f t="shared" si="1066"/>
        <v>7</v>
      </c>
      <c r="P903" s="2">
        <f t="shared" si="1067"/>
        <v>5</v>
      </c>
      <c r="Q903" s="2">
        <f t="shared" si="1068"/>
        <v>9</v>
      </c>
      <c r="R903" s="2">
        <f t="shared" si="1069"/>
        <v>9</v>
      </c>
      <c r="S903" s="2">
        <f t="shared" si="1070"/>
        <v>5</v>
      </c>
      <c r="T903" s="2">
        <f t="shared" si="1071"/>
        <v>6</v>
      </c>
      <c r="U903" s="2">
        <f t="shared" si="1072"/>
        <v>6</v>
      </c>
      <c r="V903" s="2">
        <f t="shared" si="1073"/>
        <v>7</v>
      </c>
      <c r="W903" s="2">
        <f t="shared" si="1074"/>
        <v>3</v>
      </c>
      <c r="X903" s="2">
        <f t="shared" si="1075"/>
        <v>4</v>
      </c>
      <c r="Y903" s="2">
        <f t="shared" si="1076"/>
        <v>1</v>
      </c>
      <c r="Z903" s="2">
        <f t="shared" si="1077"/>
        <v>1</v>
      </c>
      <c r="AA903" s="2">
        <f t="shared" si="1078"/>
        <v>1</v>
      </c>
      <c r="AB903" s="2">
        <f t="shared" si="1079"/>
        <v>1</v>
      </c>
      <c r="AC903" s="2">
        <f t="shared" si="1080"/>
        <v>0</v>
      </c>
      <c r="AD903" s="3">
        <f t="shared" si="1133"/>
        <v>5</v>
      </c>
      <c r="AE903" s="2">
        <f t="shared" si="1081"/>
        <v>7</v>
      </c>
      <c r="AF903" s="2">
        <f t="shared" si="1082"/>
        <v>9</v>
      </c>
      <c r="AG903" s="2">
        <f t="shared" si="1083"/>
        <v>10</v>
      </c>
      <c r="AH903" s="2">
        <f t="shared" si="1084"/>
        <v>8</v>
      </c>
      <c r="AI903" s="2">
        <f t="shared" si="1085"/>
        <v>12</v>
      </c>
      <c r="AJ903" s="2">
        <f t="shared" si="1086"/>
        <v>12</v>
      </c>
      <c r="AK903" s="2">
        <f t="shared" si="1087"/>
        <v>8</v>
      </c>
      <c r="AL903" s="2">
        <f t="shared" si="1088"/>
        <v>9</v>
      </c>
      <c r="AM903" s="2">
        <f t="shared" si="1089"/>
        <v>8</v>
      </c>
      <c r="AN903" s="2">
        <f t="shared" si="1090"/>
        <v>9</v>
      </c>
      <c r="AO903" s="2">
        <f t="shared" si="1091"/>
        <v>5</v>
      </c>
      <c r="AP903" s="2">
        <f t="shared" si="1092"/>
        <v>6</v>
      </c>
      <c r="AQ903" s="2">
        <f t="shared" si="1093"/>
        <v>3</v>
      </c>
      <c r="AR903" s="2">
        <f t="shared" si="1094"/>
        <v>2</v>
      </c>
      <c r="AS903" s="2">
        <f t="shared" si="1095"/>
        <v>3</v>
      </c>
      <c r="AT903" s="2">
        <f t="shared" si="1096"/>
        <v>3</v>
      </c>
      <c r="AU903" s="2">
        <f t="shared" si="1097"/>
        <v>2</v>
      </c>
      <c r="AV903" s="3">
        <f t="shared" si="1134"/>
        <v>5</v>
      </c>
      <c r="AW903">
        <f t="shared" si="1135"/>
        <v>2</v>
      </c>
      <c r="AX903" s="2">
        <f t="shared" si="1098"/>
        <v>3</v>
      </c>
      <c r="AY903" s="2">
        <f t="shared" si="1099"/>
        <v>5</v>
      </c>
      <c r="AZ903" s="2">
        <f t="shared" si="1100"/>
        <v>7</v>
      </c>
      <c r="BA903" s="2">
        <f t="shared" si="1101"/>
        <v>4</v>
      </c>
      <c r="BB903" s="2">
        <f t="shared" si="1102"/>
        <v>7</v>
      </c>
      <c r="BC903" s="2">
        <f t="shared" si="1103"/>
        <v>6</v>
      </c>
      <c r="BD903" s="2">
        <f t="shared" si="1104"/>
        <v>3</v>
      </c>
      <c r="BE903" s="2">
        <f t="shared" si="1105"/>
        <v>3</v>
      </c>
      <c r="BF903" s="2">
        <f t="shared" si="1106"/>
        <v>3</v>
      </c>
      <c r="BG903" s="2">
        <f t="shared" si="1107"/>
        <v>3</v>
      </c>
      <c r="BH903" s="2">
        <f t="shared" si="1108"/>
        <v>3</v>
      </c>
      <c r="BI903" s="2">
        <f t="shared" si="1109"/>
        <v>4</v>
      </c>
      <c r="BJ903" s="2">
        <f t="shared" si="1110"/>
        <v>1</v>
      </c>
      <c r="BK903" s="2">
        <f t="shared" si="1111"/>
        <v>1</v>
      </c>
      <c r="BL903" s="2">
        <f t="shared" si="1112"/>
        <v>1</v>
      </c>
      <c r="BM903" s="2">
        <f t="shared" si="1113"/>
        <v>1</v>
      </c>
      <c r="BN903" s="2">
        <f t="shared" si="1114"/>
        <v>1</v>
      </c>
      <c r="BO903" s="3">
        <f t="shared" si="1136"/>
        <v>3</v>
      </c>
      <c r="BP903">
        <f t="shared" si="1137"/>
        <v>2</v>
      </c>
      <c r="BR903">
        <v>6</v>
      </c>
      <c r="BS903">
        <f t="shared" si="1115"/>
        <v>1</v>
      </c>
      <c r="BU903" s="1">
        <f t="shared" si="1116"/>
        <v>13.404827461897018</v>
      </c>
      <c r="BV903" s="1">
        <f t="shared" si="1117"/>
        <v>3.2810920738822311</v>
      </c>
      <c r="BW903" s="1">
        <f t="shared" si="1118"/>
        <v>2.9891973477578637</v>
      </c>
      <c r="BX903" s="1">
        <f t="shared" si="1119"/>
        <v>3.6399051550136705</v>
      </c>
      <c r="BY903" s="1">
        <f t="shared" si="1120"/>
        <v>2.6157829262870034</v>
      </c>
      <c r="BZ903" s="1">
        <f t="shared" si="1121"/>
        <v>2.2707255119034371</v>
      </c>
      <c r="CA903" s="1">
        <f t="shared" si="1122"/>
        <v>2.3625577209993334</v>
      </c>
      <c r="CB903" s="1">
        <f t="shared" si="1123"/>
        <v>2.5387941069822553</v>
      </c>
      <c r="CC903" s="1">
        <f t="shared" si="1124"/>
        <v>2.4322057451331536</v>
      </c>
      <c r="CD903" s="1">
        <f t="shared" si="1125"/>
        <v>31.085383167724359</v>
      </c>
      <c r="CE903" s="1">
        <f t="shared" si="1126"/>
        <v>2.7865657551356047</v>
      </c>
      <c r="CF903" s="1">
        <f t="shared" si="1127"/>
        <v>2.4541805448854768</v>
      </c>
      <c r="CG903" s="1">
        <f t="shared" si="1128"/>
        <v>2.665179641859861</v>
      </c>
      <c r="CH903" s="1">
        <f t="shared" si="1129"/>
        <v>2.7812633754162319</v>
      </c>
      <c r="CI903" s="1">
        <f t="shared" si="1130"/>
        <v>2.8757217966640001</v>
      </c>
      <c r="CJ903" s="1">
        <f t="shared" si="1131"/>
        <v>2.892011348762189</v>
      </c>
      <c r="CK903" s="1">
        <f t="shared" si="1132"/>
        <v>2.901757826352366</v>
      </c>
      <c r="CL903" s="5">
        <f t="shared" si="1138"/>
        <v>6</v>
      </c>
      <c r="CN903" s="9">
        <f t="shared" si="1139"/>
        <v>2.2707255119034371</v>
      </c>
    </row>
    <row r="904" spans="1:92" x14ac:dyDescent="0.2">
      <c r="A904" s="4">
        <v>902</v>
      </c>
      <c r="B904" s="1">
        <v>0.67565362993596401</v>
      </c>
      <c r="C904" s="1">
        <v>0.73899999999999999</v>
      </c>
      <c r="D904" s="1">
        <v>16</v>
      </c>
      <c r="E904" s="1">
        <v>43</v>
      </c>
      <c r="F904" s="1">
        <v>41</v>
      </c>
      <c r="G904" s="1">
        <v>4.4264830334351801</v>
      </c>
      <c r="H904" s="1">
        <v>6</v>
      </c>
      <c r="I904">
        <v>1500</v>
      </c>
      <c r="J904">
        <v>185</v>
      </c>
      <c r="K904">
        <v>12.5</v>
      </c>
      <c r="L904" s="1"/>
      <c r="M904" s="2">
        <f t="shared" si="1064"/>
        <v>3</v>
      </c>
      <c r="N904" s="2">
        <f t="shared" si="1065"/>
        <v>7</v>
      </c>
      <c r="O904" s="2">
        <f t="shared" si="1066"/>
        <v>6</v>
      </c>
      <c r="P904" s="2">
        <f t="shared" si="1067"/>
        <v>4</v>
      </c>
      <c r="Q904" s="2">
        <f t="shared" si="1068"/>
        <v>7</v>
      </c>
      <c r="R904" s="2">
        <f t="shared" si="1069"/>
        <v>9</v>
      </c>
      <c r="S904" s="2">
        <f t="shared" si="1070"/>
        <v>4</v>
      </c>
      <c r="T904" s="2">
        <f t="shared" si="1071"/>
        <v>5</v>
      </c>
      <c r="U904" s="2">
        <f t="shared" si="1072"/>
        <v>7</v>
      </c>
      <c r="V904" s="2">
        <f t="shared" si="1073"/>
        <v>7</v>
      </c>
      <c r="W904" s="2">
        <f t="shared" si="1074"/>
        <v>2</v>
      </c>
      <c r="X904" s="2">
        <f t="shared" si="1075"/>
        <v>4</v>
      </c>
      <c r="Y904" s="2">
        <f t="shared" si="1076"/>
        <v>1</v>
      </c>
      <c r="Z904" s="2">
        <f t="shared" si="1077"/>
        <v>1</v>
      </c>
      <c r="AA904" s="2">
        <f t="shared" si="1078"/>
        <v>1</v>
      </c>
      <c r="AB904" s="2">
        <f t="shared" si="1079"/>
        <v>1</v>
      </c>
      <c r="AC904" s="2">
        <f t="shared" si="1080"/>
        <v>0</v>
      </c>
      <c r="AD904" s="3">
        <f t="shared" si="1133"/>
        <v>6</v>
      </c>
      <c r="AE904" s="2">
        <f t="shared" si="1081"/>
        <v>6</v>
      </c>
      <c r="AF904" s="2">
        <f t="shared" si="1082"/>
        <v>10</v>
      </c>
      <c r="AG904" s="2">
        <f t="shared" si="1083"/>
        <v>9</v>
      </c>
      <c r="AH904" s="2">
        <f t="shared" si="1084"/>
        <v>7</v>
      </c>
      <c r="AI904" s="2">
        <f t="shared" si="1085"/>
        <v>10</v>
      </c>
      <c r="AJ904" s="2">
        <f t="shared" si="1086"/>
        <v>12</v>
      </c>
      <c r="AK904" s="2">
        <f t="shared" si="1087"/>
        <v>7</v>
      </c>
      <c r="AL904" s="2">
        <f t="shared" si="1088"/>
        <v>8</v>
      </c>
      <c r="AM904" s="2">
        <f t="shared" si="1089"/>
        <v>9</v>
      </c>
      <c r="AN904" s="2">
        <f t="shared" si="1090"/>
        <v>9</v>
      </c>
      <c r="AO904" s="2">
        <f t="shared" si="1091"/>
        <v>4</v>
      </c>
      <c r="AP904" s="2">
        <f t="shared" si="1092"/>
        <v>6</v>
      </c>
      <c r="AQ904" s="2">
        <f t="shared" si="1093"/>
        <v>3</v>
      </c>
      <c r="AR904" s="2">
        <f t="shared" si="1094"/>
        <v>2</v>
      </c>
      <c r="AS904" s="2">
        <f t="shared" si="1095"/>
        <v>3</v>
      </c>
      <c r="AT904" s="2">
        <f t="shared" si="1096"/>
        <v>3</v>
      </c>
      <c r="AU904" s="2">
        <f t="shared" si="1097"/>
        <v>2</v>
      </c>
      <c r="AV904" s="3">
        <f t="shared" si="1134"/>
        <v>6</v>
      </c>
      <c r="AW904">
        <f t="shared" si="1135"/>
        <v>1</v>
      </c>
      <c r="AX904" s="2">
        <f t="shared" si="1098"/>
        <v>2</v>
      </c>
      <c r="AY904" s="2">
        <f t="shared" si="1099"/>
        <v>4</v>
      </c>
      <c r="AZ904" s="2">
        <f t="shared" si="1100"/>
        <v>5</v>
      </c>
      <c r="BA904" s="2">
        <f t="shared" si="1101"/>
        <v>3</v>
      </c>
      <c r="BB904" s="2">
        <f t="shared" si="1102"/>
        <v>6</v>
      </c>
      <c r="BC904" s="2">
        <f t="shared" si="1103"/>
        <v>8</v>
      </c>
      <c r="BD904" s="2">
        <f t="shared" si="1104"/>
        <v>2</v>
      </c>
      <c r="BE904" s="2">
        <f t="shared" si="1105"/>
        <v>4</v>
      </c>
      <c r="BF904" s="2">
        <f t="shared" si="1106"/>
        <v>4</v>
      </c>
      <c r="BG904" s="2">
        <f t="shared" si="1107"/>
        <v>4</v>
      </c>
      <c r="BH904" s="2">
        <f t="shared" si="1108"/>
        <v>2</v>
      </c>
      <c r="BI904" s="2">
        <f t="shared" si="1109"/>
        <v>5</v>
      </c>
      <c r="BJ904" s="2">
        <f t="shared" si="1110"/>
        <v>2</v>
      </c>
      <c r="BK904" s="2">
        <f t="shared" si="1111"/>
        <v>1</v>
      </c>
      <c r="BL904" s="2">
        <f t="shared" si="1112"/>
        <v>1</v>
      </c>
      <c r="BM904" s="2">
        <f t="shared" si="1113"/>
        <v>1</v>
      </c>
      <c r="BN904" s="2">
        <f t="shared" si="1114"/>
        <v>1</v>
      </c>
      <c r="BO904" s="3">
        <f t="shared" si="1136"/>
        <v>6</v>
      </c>
      <c r="BP904">
        <f t="shared" si="1137"/>
        <v>1</v>
      </c>
      <c r="BR904">
        <v>6</v>
      </c>
      <c r="BS904">
        <f t="shared" si="1115"/>
        <v>1</v>
      </c>
      <c r="BU904" s="1">
        <f t="shared" si="1116"/>
        <v>14.066110575493388</v>
      </c>
      <c r="BV904" s="1">
        <f t="shared" si="1117"/>
        <v>4.1885617771839101</v>
      </c>
      <c r="BW904" s="1">
        <f t="shared" si="1118"/>
        <v>2.9267728286149599</v>
      </c>
      <c r="BX904" s="1">
        <f t="shared" si="1119"/>
        <v>5.6835842968475347</v>
      </c>
      <c r="BY904" s="1">
        <f t="shared" si="1120"/>
        <v>3.5722265403691882</v>
      </c>
      <c r="BZ904" s="1">
        <f t="shared" si="1121"/>
        <v>2.0603759543599347</v>
      </c>
      <c r="CA904" s="1">
        <f t="shared" si="1122"/>
        <v>2.3595184775957123</v>
      </c>
      <c r="CB904" s="1">
        <f t="shared" si="1123"/>
        <v>2.4017778417180988</v>
      </c>
      <c r="CC904" s="1">
        <f t="shared" si="1124"/>
        <v>2.2856892087260943</v>
      </c>
      <c r="CD904" s="1">
        <f t="shared" si="1125"/>
        <v>31.094064563386155</v>
      </c>
      <c r="CE904" s="1">
        <f t="shared" si="1126"/>
        <v>3.9877305098761031</v>
      </c>
      <c r="CF904" s="1">
        <f t="shared" si="1127"/>
        <v>2.4755669277989822</v>
      </c>
      <c r="CG904" s="1">
        <f t="shared" si="1128"/>
        <v>2.3945122595249155</v>
      </c>
      <c r="CH904" s="1">
        <f t="shared" si="1129"/>
        <v>2.6348633166271886</v>
      </c>
      <c r="CI904" s="1">
        <f t="shared" si="1130"/>
        <v>2.7399186294782671</v>
      </c>
      <c r="CJ904" s="1">
        <f t="shared" si="1131"/>
        <v>2.7562142204838906</v>
      </c>
      <c r="CK904" s="1">
        <f t="shared" si="1132"/>
        <v>2.7704788721160822</v>
      </c>
      <c r="CL904" s="5">
        <f t="shared" si="1138"/>
        <v>6</v>
      </c>
      <c r="CN904" s="9">
        <f t="shared" si="1139"/>
        <v>2.0603759543599347</v>
      </c>
    </row>
    <row r="905" spans="1:92" x14ac:dyDescent="0.2">
      <c r="A905" s="4">
        <v>903</v>
      </c>
      <c r="B905" s="1">
        <v>0.82128333816353005</v>
      </c>
      <c r="C905" s="1">
        <v>26.908000000000001</v>
      </c>
      <c r="D905" s="1">
        <v>0</v>
      </c>
      <c r="E905" s="1">
        <v>21</v>
      </c>
      <c r="F905" s="1">
        <v>79</v>
      </c>
      <c r="G905" s="1">
        <v>2.6907595281731602</v>
      </c>
      <c r="H905" s="1">
        <v>5</v>
      </c>
      <c r="I905">
        <v>1500</v>
      </c>
      <c r="J905">
        <v>185</v>
      </c>
      <c r="K905">
        <v>12.5</v>
      </c>
      <c r="L905" s="1"/>
      <c r="M905" s="2">
        <f t="shared" si="1064"/>
        <v>3</v>
      </c>
      <c r="N905" s="2">
        <f t="shared" si="1065"/>
        <v>4</v>
      </c>
      <c r="O905" s="2">
        <f t="shared" si="1066"/>
        <v>4</v>
      </c>
      <c r="P905" s="2">
        <f t="shared" si="1067"/>
        <v>4</v>
      </c>
      <c r="Q905" s="2">
        <f t="shared" si="1068"/>
        <v>6</v>
      </c>
      <c r="R905" s="2">
        <f t="shared" si="1069"/>
        <v>7</v>
      </c>
      <c r="S905" s="2">
        <f t="shared" si="1070"/>
        <v>6</v>
      </c>
      <c r="T905" s="2">
        <f t="shared" si="1071"/>
        <v>4</v>
      </c>
      <c r="U905" s="2">
        <f t="shared" si="1072"/>
        <v>6</v>
      </c>
      <c r="V905" s="2">
        <f t="shared" si="1073"/>
        <v>7</v>
      </c>
      <c r="W905" s="2">
        <f t="shared" si="1074"/>
        <v>3</v>
      </c>
      <c r="X905" s="2">
        <f t="shared" si="1075"/>
        <v>4</v>
      </c>
      <c r="Y905" s="2">
        <f t="shared" si="1076"/>
        <v>3</v>
      </c>
      <c r="Z905" s="2">
        <f t="shared" si="1077"/>
        <v>2</v>
      </c>
      <c r="AA905" s="2">
        <f t="shared" si="1078"/>
        <v>2</v>
      </c>
      <c r="AB905" s="2">
        <f t="shared" si="1079"/>
        <v>2</v>
      </c>
      <c r="AC905" s="2">
        <f t="shared" si="1080"/>
        <v>1</v>
      </c>
      <c r="AD905" s="3">
        <f t="shared" si="1133"/>
        <v>6</v>
      </c>
      <c r="AE905" s="2">
        <f t="shared" si="1081"/>
        <v>6</v>
      </c>
      <c r="AF905" s="2">
        <f t="shared" si="1082"/>
        <v>7</v>
      </c>
      <c r="AG905" s="2">
        <f t="shared" si="1083"/>
        <v>7</v>
      </c>
      <c r="AH905" s="2">
        <f t="shared" si="1084"/>
        <v>7</v>
      </c>
      <c r="AI905" s="2">
        <f t="shared" si="1085"/>
        <v>9</v>
      </c>
      <c r="AJ905" s="2">
        <f t="shared" si="1086"/>
        <v>10</v>
      </c>
      <c r="AK905" s="2">
        <f t="shared" si="1087"/>
        <v>9</v>
      </c>
      <c r="AL905" s="2">
        <f t="shared" si="1088"/>
        <v>7</v>
      </c>
      <c r="AM905" s="2">
        <f t="shared" si="1089"/>
        <v>8</v>
      </c>
      <c r="AN905" s="2">
        <f t="shared" si="1090"/>
        <v>9</v>
      </c>
      <c r="AO905" s="2">
        <f t="shared" si="1091"/>
        <v>5</v>
      </c>
      <c r="AP905" s="2">
        <f t="shared" si="1092"/>
        <v>6</v>
      </c>
      <c r="AQ905" s="2">
        <f t="shared" si="1093"/>
        <v>5</v>
      </c>
      <c r="AR905" s="2">
        <f t="shared" si="1094"/>
        <v>3</v>
      </c>
      <c r="AS905" s="2">
        <f t="shared" si="1095"/>
        <v>4</v>
      </c>
      <c r="AT905" s="2">
        <f t="shared" si="1096"/>
        <v>4</v>
      </c>
      <c r="AU905" s="2">
        <f t="shared" si="1097"/>
        <v>3</v>
      </c>
      <c r="AV905" s="3">
        <f t="shared" si="1134"/>
        <v>6</v>
      </c>
      <c r="AW905">
        <f t="shared" si="1135"/>
        <v>1</v>
      </c>
      <c r="AX905" s="2">
        <f t="shared" si="1098"/>
        <v>2</v>
      </c>
      <c r="AY905" s="2">
        <f t="shared" si="1099"/>
        <v>2</v>
      </c>
      <c r="AZ905" s="2">
        <f t="shared" si="1100"/>
        <v>3</v>
      </c>
      <c r="BA905" s="2">
        <f t="shared" si="1101"/>
        <v>2</v>
      </c>
      <c r="BB905" s="2">
        <f t="shared" si="1102"/>
        <v>3</v>
      </c>
      <c r="BC905" s="2">
        <f t="shared" si="1103"/>
        <v>5</v>
      </c>
      <c r="BD905" s="2">
        <f t="shared" si="1104"/>
        <v>4</v>
      </c>
      <c r="BE905" s="2">
        <f t="shared" si="1105"/>
        <v>4</v>
      </c>
      <c r="BF905" s="2">
        <f t="shared" si="1106"/>
        <v>4</v>
      </c>
      <c r="BG905" s="2">
        <f t="shared" si="1107"/>
        <v>4</v>
      </c>
      <c r="BH905" s="2">
        <f t="shared" si="1108"/>
        <v>3</v>
      </c>
      <c r="BI905" s="2">
        <f t="shared" si="1109"/>
        <v>3</v>
      </c>
      <c r="BJ905" s="2">
        <f t="shared" si="1110"/>
        <v>4</v>
      </c>
      <c r="BK905" s="2">
        <f t="shared" si="1111"/>
        <v>2</v>
      </c>
      <c r="BL905" s="2">
        <f t="shared" si="1112"/>
        <v>2</v>
      </c>
      <c r="BM905" s="2">
        <f t="shared" si="1113"/>
        <v>2</v>
      </c>
      <c r="BN905" s="2">
        <f t="shared" si="1114"/>
        <v>2</v>
      </c>
      <c r="BO905" s="3">
        <f t="shared" si="1136"/>
        <v>6</v>
      </c>
      <c r="BP905">
        <f t="shared" si="1137"/>
        <v>1</v>
      </c>
      <c r="BR905">
        <v>6</v>
      </c>
      <c r="BS905">
        <f t="shared" si="1115"/>
        <v>3</v>
      </c>
      <c r="BU905" s="1">
        <f t="shared" si="1116"/>
        <v>175.20936454300579</v>
      </c>
      <c r="BV905" s="1">
        <f t="shared" si="1117"/>
        <v>37.957192971058078</v>
      </c>
      <c r="BW905" s="1">
        <f t="shared" si="1118"/>
        <v>37.582401729801198</v>
      </c>
      <c r="BX905" s="1">
        <f t="shared" si="1119"/>
        <v>26.724924647792832</v>
      </c>
      <c r="BY905" s="1">
        <f t="shared" si="1120"/>
        <v>13.803132709881657</v>
      </c>
      <c r="BZ905" s="1">
        <f t="shared" si="1121"/>
        <v>12.735250796428815</v>
      </c>
      <c r="CA905" s="1">
        <f t="shared" si="1122"/>
        <v>17.621934144796018</v>
      </c>
      <c r="CB905" s="1">
        <f t="shared" si="1123"/>
        <v>25.11858790876088</v>
      </c>
      <c r="CC905" s="1">
        <f t="shared" si="1124"/>
        <v>5.5664762565340267</v>
      </c>
      <c r="CD905" s="1">
        <f t="shared" si="1125"/>
        <v>400.01419595084667</v>
      </c>
      <c r="CE905" s="1">
        <f t="shared" si="1126"/>
        <v>5.5764928275755059</v>
      </c>
      <c r="CF905" s="1">
        <f t="shared" si="1127"/>
        <v>3.0803074339908441</v>
      </c>
      <c r="CG905" s="1">
        <f t="shared" si="1128"/>
        <v>2.0975242117668289</v>
      </c>
      <c r="CH905" s="1">
        <f t="shared" si="1129"/>
        <v>2.1788434118472995</v>
      </c>
      <c r="CI905" s="1">
        <f t="shared" si="1130"/>
        <v>2.3142551390352444</v>
      </c>
      <c r="CJ905" s="1">
        <f t="shared" si="1131"/>
        <v>2.3320683843629575</v>
      </c>
      <c r="CK905" s="1">
        <f t="shared" si="1132"/>
        <v>2.3601920544879942</v>
      </c>
      <c r="CL905" s="5">
        <f t="shared" si="1138"/>
        <v>13</v>
      </c>
      <c r="CN905" s="9">
        <f t="shared" si="1139"/>
        <v>2.0975242117668289</v>
      </c>
    </row>
    <row r="906" spans="1:92" x14ac:dyDescent="0.2">
      <c r="A906" s="4">
        <v>904</v>
      </c>
      <c r="B906" s="1">
        <v>0.84076610924717099</v>
      </c>
      <c r="C906" s="1">
        <v>0.77600000000000002</v>
      </c>
      <c r="D906" s="1">
        <v>0</v>
      </c>
      <c r="E906" s="1">
        <v>41</v>
      </c>
      <c r="F906" s="1">
        <v>59</v>
      </c>
      <c r="G906" s="1">
        <v>1.80409698486328</v>
      </c>
      <c r="H906" s="1">
        <v>5</v>
      </c>
      <c r="I906">
        <v>1500</v>
      </c>
      <c r="J906">
        <v>185</v>
      </c>
      <c r="K906">
        <v>12.5</v>
      </c>
      <c r="L906" s="1"/>
      <c r="M906" s="2">
        <f t="shared" si="1064"/>
        <v>3</v>
      </c>
      <c r="N906" s="2">
        <f t="shared" si="1065"/>
        <v>6</v>
      </c>
      <c r="O906" s="2">
        <f t="shared" si="1066"/>
        <v>4</v>
      </c>
      <c r="P906" s="2">
        <f t="shared" si="1067"/>
        <v>4</v>
      </c>
      <c r="Q906" s="2">
        <f t="shared" si="1068"/>
        <v>7</v>
      </c>
      <c r="R906" s="2">
        <f t="shared" si="1069"/>
        <v>8</v>
      </c>
      <c r="S906" s="2">
        <f t="shared" si="1070"/>
        <v>5</v>
      </c>
      <c r="T906" s="2">
        <f t="shared" si="1071"/>
        <v>5</v>
      </c>
      <c r="U906" s="2">
        <f t="shared" si="1072"/>
        <v>5</v>
      </c>
      <c r="V906" s="2">
        <f t="shared" si="1073"/>
        <v>6</v>
      </c>
      <c r="W906" s="2">
        <f t="shared" si="1074"/>
        <v>2</v>
      </c>
      <c r="X906" s="2">
        <f t="shared" si="1075"/>
        <v>4</v>
      </c>
      <c r="Y906" s="2">
        <f t="shared" si="1076"/>
        <v>4</v>
      </c>
      <c r="Z906" s="2">
        <f t="shared" si="1077"/>
        <v>2</v>
      </c>
      <c r="AA906" s="2">
        <f t="shared" si="1078"/>
        <v>2</v>
      </c>
      <c r="AB906" s="2">
        <f t="shared" si="1079"/>
        <v>2</v>
      </c>
      <c r="AC906" s="2">
        <f t="shared" si="1080"/>
        <v>1</v>
      </c>
      <c r="AD906" s="3">
        <f t="shared" si="1133"/>
        <v>6</v>
      </c>
      <c r="AE906" s="2">
        <f t="shared" si="1081"/>
        <v>6</v>
      </c>
      <c r="AF906" s="2">
        <f t="shared" si="1082"/>
        <v>9</v>
      </c>
      <c r="AG906" s="2">
        <f t="shared" si="1083"/>
        <v>7</v>
      </c>
      <c r="AH906" s="2">
        <f t="shared" si="1084"/>
        <v>7</v>
      </c>
      <c r="AI906" s="2">
        <f t="shared" si="1085"/>
        <v>10</v>
      </c>
      <c r="AJ906" s="2">
        <f t="shared" si="1086"/>
        <v>11</v>
      </c>
      <c r="AK906" s="2">
        <f t="shared" si="1087"/>
        <v>8</v>
      </c>
      <c r="AL906" s="2">
        <f t="shared" si="1088"/>
        <v>8</v>
      </c>
      <c r="AM906" s="2">
        <f t="shared" si="1089"/>
        <v>7</v>
      </c>
      <c r="AN906" s="2">
        <f t="shared" si="1090"/>
        <v>8</v>
      </c>
      <c r="AO906" s="2">
        <f t="shared" si="1091"/>
        <v>4</v>
      </c>
      <c r="AP906" s="2">
        <f t="shared" si="1092"/>
        <v>6</v>
      </c>
      <c r="AQ906" s="2">
        <f t="shared" si="1093"/>
        <v>6</v>
      </c>
      <c r="AR906" s="2">
        <f t="shared" si="1094"/>
        <v>3</v>
      </c>
      <c r="AS906" s="2">
        <f t="shared" si="1095"/>
        <v>4</v>
      </c>
      <c r="AT906" s="2">
        <f t="shared" si="1096"/>
        <v>4</v>
      </c>
      <c r="AU906" s="2">
        <f t="shared" si="1097"/>
        <v>4</v>
      </c>
      <c r="AV906" s="3">
        <f t="shared" si="1134"/>
        <v>6</v>
      </c>
      <c r="AW906">
        <f t="shared" si="1135"/>
        <v>1</v>
      </c>
      <c r="AX906" s="2">
        <f t="shared" si="1098"/>
        <v>2</v>
      </c>
      <c r="AY906" s="2">
        <f t="shared" si="1099"/>
        <v>4</v>
      </c>
      <c r="AZ906" s="2">
        <f t="shared" si="1100"/>
        <v>4</v>
      </c>
      <c r="BA906" s="2">
        <f t="shared" si="1101"/>
        <v>3</v>
      </c>
      <c r="BB906" s="2">
        <f t="shared" si="1102"/>
        <v>4</v>
      </c>
      <c r="BC906" s="2">
        <f t="shared" si="1103"/>
        <v>6</v>
      </c>
      <c r="BD906" s="2">
        <f t="shared" si="1104"/>
        <v>3</v>
      </c>
      <c r="BE906" s="2">
        <f t="shared" si="1105"/>
        <v>3</v>
      </c>
      <c r="BF906" s="2">
        <f t="shared" si="1106"/>
        <v>3</v>
      </c>
      <c r="BG906" s="2">
        <f t="shared" si="1107"/>
        <v>3</v>
      </c>
      <c r="BH906" s="2">
        <f t="shared" si="1108"/>
        <v>2</v>
      </c>
      <c r="BI906" s="2">
        <f t="shared" si="1109"/>
        <v>3</v>
      </c>
      <c r="BJ906" s="2">
        <f t="shared" si="1110"/>
        <v>6</v>
      </c>
      <c r="BK906" s="2">
        <f t="shared" si="1111"/>
        <v>2</v>
      </c>
      <c r="BL906" s="2">
        <f t="shared" si="1112"/>
        <v>2</v>
      </c>
      <c r="BM906" s="2">
        <f t="shared" si="1113"/>
        <v>2</v>
      </c>
      <c r="BN906" s="2">
        <f t="shared" si="1114"/>
        <v>3</v>
      </c>
      <c r="BO906" s="3">
        <f t="shared" si="1136"/>
        <v>6</v>
      </c>
      <c r="BP906">
        <f t="shared" si="1137"/>
        <v>2</v>
      </c>
      <c r="BR906">
        <v>12</v>
      </c>
      <c r="BS906">
        <f t="shared" si="1115"/>
        <v>1</v>
      </c>
      <c r="BU906" s="1">
        <f t="shared" si="1116"/>
        <v>175.48947394486939</v>
      </c>
      <c r="BV906" s="1">
        <f t="shared" si="1117"/>
        <v>38.54704107168336</v>
      </c>
      <c r="BW906" s="1">
        <f t="shared" si="1118"/>
        <v>37.63666487477866</v>
      </c>
      <c r="BX906" s="1">
        <f t="shared" si="1119"/>
        <v>28.83148205488331</v>
      </c>
      <c r="BY906" s="1">
        <f t="shared" si="1120"/>
        <v>15.332802168807167</v>
      </c>
      <c r="BZ906" s="1">
        <f t="shared" si="1121"/>
        <v>12.888647121567825</v>
      </c>
      <c r="CA906" s="1">
        <f t="shared" si="1122"/>
        <v>17.633842351208408</v>
      </c>
      <c r="CB906" s="1">
        <f t="shared" si="1123"/>
        <v>25.205135328271446</v>
      </c>
      <c r="CC906" s="1">
        <f t="shared" si="1124"/>
        <v>5.9467569543342185</v>
      </c>
      <c r="CD906" s="1">
        <f t="shared" si="1125"/>
        <v>400.02994586761491</v>
      </c>
      <c r="CE906" s="1">
        <f t="shared" si="1126"/>
        <v>8.5292222677449132</v>
      </c>
      <c r="CF906" s="1">
        <f t="shared" si="1127"/>
        <v>4.3663687645525862</v>
      </c>
      <c r="CG906" s="1">
        <f t="shared" si="1128"/>
        <v>1.8119513572691166</v>
      </c>
      <c r="CH906" s="1">
        <f t="shared" si="1129"/>
        <v>2.1148483682222721</v>
      </c>
      <c r="CI906" s="1">
        <f t="shared" si="1130"/>
        <v>2.2878918724750332</v>
      </c>
      <c r="CJ906" s="1">
        <f t="shared" si="1131"/>
        <v>2.3041341236488337</v>
      </c>
      <c r="CK906" s="1">
        <f t="shared" si="1132"/>
        <v>2.3417980266231475</v>
      </c>
      <c r="CL906" s="5">
        <f t="shared" si="1138"/>
        <v>13</v>
      </c>
      <c r="CN906" s="9">
        <f t="shared" si="1139"/>
        <v>1.8119513572691166</v>
      </c>
    </row>
    <row r="907" spans="1:92" x14ac:dyDescent="0.2">
      <c r="A907" s="4">
        <v>905</v>
      </c>
      <c r="B907" s="1">
        <v>0.77581226125074598</v>
      </c>
      <c r="C907" s="1">
        <v>3.3849999999999998</v>
      </c>
      <c r="D907" s="1">
        <v>0</v>
      </c>
      <c r="E907" s="1">
        <v>1</v>
      </c>
      <c r="F907" s="1">
        <v>99</v>
      </c>
      <c r="G907" s="1">
        <v>2.3934225053929601</v>
      </c>
      <c r="H907" s="1">
        <v>5</v>
      </c>
      <c r="I907">
        <v>1500</v>
      </c>
      <c r="J907">
        <v>185</v>
      </c>
      <c r="K907">
        <v>12.5</v>
      </c>
      <c r="L907" s="1"/>
      <c r="M907" s="2">
        <f t="shared" si="1064"/>
        <v>3</v>
      </c>
      <c r="N907" s="2">
        <f t="shared" si="1065"/>
        <v>4</v>
      </c>
      <c r="O907" s="2">
        <f t="shared" si="1066"/>
        <v>3</v>
      </c>
      <c r="P907" s="2">
        <f t="shared" si="1067"/>
        <v>4</v>
      </c>
      <c r="Q907" s="2">
        <f t="shared" si="1068"/>
        <v>6</v>
      </c>
      <c r="R907" s="2">
        <f t="shared" si="1069"/>
        <v>6</v>
      </c>
      <c r="S907" s="2">
        <f t="shared" si="1070"/>
        <v>7</v>
      </c>
      <c r="T907" s="2">
        <f t="shared" si="1071"/>
        <v>4</v>
      </c>
      <c r="U907" s="2">
        <f t="shared" si="1072"/>
        <v>6</v>
      </c>
      <c r="V907" s="2">
        <f t="shared" si="1073"/>
        <v>6</v>
      </c>
      <c r="W907" s="2">
        <f t="shared" si="1074"/>
        <v>5</v>
      </c>
      <c r="X907" s="2">
        <f t="shared" si="1075"/>
        <v>6</v>
      </c>
      <c r="Y907" s="2">
        <f t="shared" si="1076"/>
        <v>5</v>
      </c>
      <c r="Z907" s="2">
        <f t="shared" si="1077"/>
        <v>4</v>
      </c>
      <c r="AA907" s="2">
        <f t="shared" si="1078"/>
        <v>2</v>
      </c>
      <c r="AB907" s="2">
        <f t="shared" si="1079"/>
        <v>4</v>
      </c>
      <c r="AC907" s="2">
        <f t="shared" si="1080"/>
        <v>3</v>
      </c>
      <c r="AD907" s="3">
        <f t="shared" si="1133"/>
        <v>7</v>
      </c>
      <c r="AE907" s="2">
        <f t="shared" si="1081"/>
        <v>6</v>
      </c>
      <c r="AF907" s="2">
        <f t="shared" si="1082"/>
        <v>7</v>
      </c>
      <c r="AG907" s="2">
        <f t="shared" si="1083"/>
        <v>6</v>
      </c>
      <c r="AH907" s="2">
        <f t="shared" si="1084"/>
        <v>7</v>
      </c>
      <c r="AI907" s="2">
        <f t="shared" si="1085"/>
        <v>9</v>
      </c>
      <c r="AJ907" s="2">
        <f t="shared" si="1086"/>
        <v>9</v>
      </c>
      <c r="AK907" s="2">
        <f t="shared" si="1087"/>
        <v>10</v>
      </c>
      <c r="AL907" s="2">
        <f t="shared" si="1088"/>
        <v>7</v>
      </c>
      <c r="AM907" s="2">
        <f t="shared" si="1089"/>
        <v>8</v>
      </c>
      <c r="AN907" s="2">
        <f t="shared" si="1090"/>
        <v>8</v>
      </c>
      <c r="AO907" s="2">
        <f t="shared" si="1091"/>
        <v>7</v>
      </c>
      <c r="AP907" s="2">
        <f t="shared" si="1092"/>
        <v>8</v>
      </c>
      <c r="AQ907" s="2">
        <f t="shared" si="1093"/>
        <v>7</v>
      </c>
      <c r="AR907" s="2">
        <f t="shared" si="1094"/>
        <v>5</v>
      </c>
      <c r="AS907" s="2">
        <f t="shared" si="1095"/>
        <v>4</v>
      </c>
      <c r="AT907" s="2">
        <f t="shared" si="1096"/>
        <v>6</v>
      </c>
      <c r="AU907" s="2">
        <f t="shared" si="1097"/>
        <v>5</v>
      </c>
      <c r="AV907" s="3">
        <f t="shared" si="1134"/>
        <v>7</v>
      </c>
      <c r="AW907">
        <f t="shared" si="1135"/>
        <v>1</v>
      </c>
      <c r="AX907" s="2">
        <f t="shared" si="1098"/>
        <v>2</v>
      </c>
      <c r="AY907" s="2">
        <f t="shared" si="1099"/>
        <v>2</v>
      </c>
      <c r="AZ907" s="2">
        <f t="shared" si="1100"/>
        <v>2</v>
      </c>
      <c r="BA907" s="2">
        <f t="shared" si="1101"/>
        <v>2</v>
      </c>
      <c r="BB907" s="2">
        <f t="shared" si="1102"/>
        <v>4</v>
      </c>
      <c r="BC907" s="2">
        <f t="shared" si="1103"/>
        <v>4</v>
      </c>
      <c r="BD907" s="2">
        <f t="shared" si="1104"/>
        <v>5</v>
      </c>
      <c r="BE907" s="2">
        <f t="shared" si="1105"/>
        <v>3</v>
      </c>
      <c r="BF907" s="2">
        <f t="shared" si="1106"/>
        <v>3</v>
      </c>
      <c r="BG907" s="2">
        <f t="shared" si="1107"/>
        <v>3</v>
      </c>
      <c r="BH907" s="2">
        <f t="shared" si="1108"/>
        <v>5</v>
      </c>
      <c r="BI907" s="2">
        <f t="shared" si="1109"/>
        <v>6</v>
      </c>
      <c r="BJ907" s="2">
        <f t="shared" si="1110"/>
        <v>6</v>
      </c>
      <c r="BK907" s="2">
        <f t="shared" si="1111"/>
        <v>2</v>
      </c>
      <c r="BL907" s="2">
        <f t="shared" si="1112"/>
        <v>2</v>
      </c>
      <c r="BM907" s="2">
        <f t="shared" si="1113"/>
        <v>4</v>
      </c>
      <c r="BN907" s="2">
        <f t="shared" si="1114"/>
        <v>4</v>
      </c>
      <c r="BO907" s="3">
        <f t="shared" si="1136"/>
        <v>12</v>
      </c>
      <c r="BP907">
        <f t="shared" si="1137"/>
        <v>2</v>
      </c>
      <c r="BR907">
        <v>12</v>
      </c>
      <c r="BS907">
        <f t="shared" si="1115"/>
        <v>1</v>
      </c>
      <c r="BU907" s="1">
        <f t="shared" si="1116"/>
        <v>175.26372839774754</v>
      </c>
      <c r="BV907" s="1">
        <f t="shared" si="1117"/>
        <v>38.067274536016328</v>
      </c>
      <c r="BW907" s="1">
        <f t="shared" si="1118"/>
        <v>37.581007861971194</v>
      </c>
      <c r="BX907" s="1">
        <f t="shared" si="1119"/>
        <v>27.170794105902086</v>
      </c>
      <c r="BY907" s="1">
        <f t="shared" si="1120"/>
        <v>14.114089145441945</v>
      </c>
      <c r="BZ907" s="1">
        <f t="shared" si="1121"/>
        <v>12.740890417242294</v>
      </c>
      <c r="CA907" s="1">
        <f t="shared" si="1122"/>
        <v>17.600974255579096</v>
      </c>
      <c r="CB907" s="1">
        <f t="shared" si="1123"/>
        <v>25.122433696465656</v>
      </c>
      <c r="CC907" s="1">
        <f t="shared" si="1124"/>
        <v>5.628244967898155</v>
      </c>
      <c r="CD907" s="1">
        <f t="shared" si="1125"/>
        <v>400.01677766249975</v>
      </c>
      <c r="CE907" s="1">
        <f t="shared" si="1126"/>
        <v>6.2207748781469467</v>
      </c>
      <c r="CF907" s="1">
        <f t="shared" si="1127"/>
        <v>3.3567345022827899</v>
      </c>
      <c r="CG907" s="1">
        <f t="shared" si="1128"/>
        <v>1.9916853514228059</v>
      </c>
      <c r="CH907" s="1">
        <f t="shared" si="1129"/>
        <v>2.1500233097287911</v>
      </c>
      <c r="CI907" s="1">
        <f t="shared" si="1130"/>
        <v>2.1067342522284194</v>
      </c>
      <c r="CJ907" s="1">
        <f t="shared" si="1131"/>
        <v>2.1257920550602933</v>
      </c>
      <c r="CK907" s="1">
        <f t="shared" si="1132"/>
        <v>2.1591499019465012</v>
      </c>
      <c r="CL907" s="5">
        <f t="shared" si="1138"/>
        <v>13</v>
      </c>
      <c r="CN907" s="9">
        <f t="shared" si="1139"/>
        <v>1.9916853514228059</v>
      </c>
    </row>
    <row r="908" spans="1:92" x14ac:dyDescent="0.2">
      <c r="A908" s="4">
        <v>906</v>
      </c>
      <c r="B908" s="1">
        <v>0.66100297729738899</v>
      </c>
      <c r="C908" s="1">
        <v>0.28100000000000003</v>
      </c>
      <c r="D908" s="1">
        <v>0</v>
      </c>
      <c r="E908" s="1">
        <v>0</v>
      </c>
      <c r="F908" s="1">
        <v>100</v>
      </c>
      <c r="G908" s="1">
        <v>4.21627394389452</v>
      </c>
      <c r="H908" s="1">
        <v>6</v>
      </c>
      <c r="I908">
        <v>1500</v>
      </c>
      <c r="J908">
        <v>185</v>
      </c>
      <c r="K908">
        <v>12.5</v>
      </c>
      <c r="L908" s="1"/>
      <c r="M908" s="2">
        <f t="shared" si="1064"/>
        <v>2</v>
      </c>
      <c r="N908" s="2">
        <f t="shared" si="1065"/>
        <v>6</v>
      </c>
      <c r="O908" s="2">
        <f t="shared" si="1066"/>
        <v>5</v>
      </c>
      <c r="P908" s="2">
        <f t="shared" si="1067"/>
        <v>4</v>
      </c>
      <c r="Q908" s="2">
        <f t="shared" si="1068"/>
        <v>6</v>
      </c>
      <c r="R908" s="2">
        <f t="shared" si="1069"/>
        <v>7</v>
      </c>
      <c r="S908" s="2">
        <f t="shared" si="1070"/>
        <v>5</v>
      </c>
      <c r="T908" s="2">
        <f t="shared" si="1071"/>
        <v>4</v>
      </c>
      <c r="U908" s="2">
        <f t="shared" si="1072"/>
        <v>7</v>
      </c>
      <c r="V908" s="2">
        <f t="shared" si="1073"/>
        <v>6</v>
      </c>
      <c r="W908" s="2">
        <f t="shared" si="1074"/>
        <v>5</v>
      </c>
      <c r="X908" s="2">
        <f t="shared" si="1075"/>
        <v>7</v>
      </c>
      <c r="Y908" s="2">
        <f t="shared" si="1076"/>
        <v>4</v>
      </c>
      <c r="Z908" s="2">
        <f t="shared" si="1077"/>
        <v>4</v>
      </c>
      <c r="AA908" s="2">
        <f t="shared" si="1078"/>
        <v>2</v>
      </c>
      <c r="AB908" s="2">
        <f t="shared" si="1079"/>
        <v>4</v>
      </c>
      <c r="AC908" s="2">
        <f t="shared" si="1080"/>
        <v>3</v>
      </c>
      <c r="AD908" s="3">
        <f t="shared" si="1133"/>
        <v>6</v>
      </c>
      <c r="AE908" s="2">
        <f t="shared" si="1081"/>
        <v>5</v>
      </c>
      <c r="AF908" s="2">
        <f t="shared" si="1082"/>
        <v>9</v>
      </c>
      <c r="AG908" s="2">
        <f t="shared" si="1083"/>
        <v>8</v>
      </c>
      <c r="AH908" s="2">
        <f t="shared" si="1084"/>
        <v>7</v>
      </c>
      <c r="AI908" s="2">
        <f t="shared" si="1085"/>
        <v>9</v>
      </c>
      <c r="AJ908" s="2">
        <f t="shared" si="1086"/>
        <v>10</v>
      </c>
      <c r="AK908" s="2">
        <f t="shared" si="1087"/>
        <v>8</v>
      </c>
      <c r="AL908" s="2">
        <f t="shared" si="1088"/>
        <v>7</v>
      </c>
      <c r="AM908" s="2">
        <f t="shared" si="1089"/>
        <v>9</v>
      </c>
      <c r="AN908" s="2">
        <f t="shared" si="1090"/>
        <v>8</v>
      </c>
      <c r="AO908" s="2">
        <f t="shared" si="1091"/>
        <v>7</v>
      </c>
      <c r="AP908" s="2">
        <f t="shared" si="1092"/>
        <v>9</v>
      </c>
      <c r="AQ908" s="2">
        <f t="shared" si="1093"/>
        <v>6</v>
      </c>
      <c r="AR908" s="2">
        <f t="shared" si="1094"/>
        <v>5</v>
      </c>
      <c r="AS908" s="2">
        <f t="shared" si="1095"/>
        <v>4</v>
      </c>
      <c r="AT908" s="2">
        <f t="shared" si="1096"/>
        <v>6</v>
      </c>
      <c r="AU908" s="2">
        <f t="shared" si="1097"/>
        <v>5</v>
      </c>
      <c r="AV908" s="3">
        <f t="shared" si="1134"/>
        <v>6</v>
      </c>
      <c r="AW908">
        <f t="shared" si="1135"/>
        <v>1</v>
      </c>
      <c r="AX908" s="2">
        <f t="shared" si="1098"/>
        <v>1</v>
      </c>
      <c r="AY908" s="2">
        <f t="shared" si="1099"/>
        <v>3</v>
      </c>
      <c r="AZ908" s="2">
        <f t="shared" si="1100"/>
        <v>4</v>
      </c>
      <c r="BA908" s="2">
        <f t="shared" si="1101"/>
        <v>3</v>
      </c>
      <c r="BB908" s="2">
        <f t="shared" si="1102"/>
        <v>4</v>
      </c>
      <c r="BC908" s="2">
        <f t="shared" si="1103"/>
        <v>5</v>
      </c>
      <c r="BD908" s="2">
        <f t="shared" si="1104"/>
        <v>3</v>
      </c>
      <c r="BE908" s="2">
        <f t="shared" si="1105"/>
        <v>4</v>
      </c>
      <c r="BF908" s="2">
        <f t="shared" si="1106"/>
        <v>4</v>
      </c>
      <c r="BG908" s="2">
        <f t="shared" si="1107"/>
        <v>4</v>
      </c>
      <c r="BH908" s="2">
        <f t="shared" si="1108"/>
        <v>5</v>
      </c>
      <c r="BI908" s="2">
        <f t="shared" si="1109"/>
        <v>8</v>
      </c>
      <c r="BJ908" s="2">
        <f t="shared" si="1110"/>
        <v>5</v>
      </c>
      <c r="BK908" s="2">
        <f t="shared" si="1111"/>
        <v>2</v>
      </c>
      <c r="BL908" s="2">
        <f t="shared" si="1112"/>
        <v>2</v>
      </c>
      <c r="BM908" s="2">
        <f t="shared" si="1113"/>
        <v>4</v>
      </c>
      <c r="BN908" s="2">
        <f t="shared" si="1114"/>
        <v>4</v>
      </c>
      <c r="BO908" s="3">
        <f t="shared" si="1136"/>
        <v>12</v>
      </c>
      <c r="BP908">
        <f t="shared" si="1137"/>
        <v>1</v>
      </c>
      <c r="BR908">
        <v>12</v>
      </c>
      <c r="BS908">
        <f t="shared" si="1115"/>
        <v>1</v>
      </c>
      <c r="BU908" s="1">
        <f t="shared" si="1116"/>
        <v>175.18315801381837</v>
      </c>
      <c r="BV908" s="1">
        <f t="shared" si="1117"/>
        <v>37.861499630979814</v>
      </c>
      <c r="BW908" s="1">
        <f t="shared" si="1118"/>
        <v>37.652570162046331</v>
      </c>
      <c r="BX908" s="1">
        <f t="shared" si="1119"/>
        <v>25.770328460940632</v>
      </c>
      <c r="BY908" s="1">
        <f t="shared" si="1120"/>
        <v>12.997968401433511</v>
      </c>
      <c r="BZ908" s="1">
        <f t="shared" si="1121"/>
        <v>12.621864594515603</v>
      </c>
      <c r="CA908" s="1">
        <f t="shared" si="1122"/>
        <v>18.096539905352149</v>
      </c>
      <c r="CB908" s="1">
        <f t="shared" si="1123"/>
        <v>25.049587665962338</v>
      </c>
      <c r="CC908" s="1">
        <f t="shared" si="1124"/>
        <v>5.2499378821444331</v>
      </c>
      <c r="CD908" s="1">
        <f t="shared" si="1125"/>
        <v>400.0049801801415</v>
      </c>
      <c r="CE908" s="1">
        <f t="shared" si="1126"/>
        <v>6.9633309929602314</v>
      </c>
      <c r="CF908" s="1">
        <f t="shared" si="1127"/>
        <v>1.9711118951972144</v>
      </c>
      <c r="CG908" s="1">
        <f t="shared" si="1128"/>
        <v>2.0584102872006826</v>
      </c>
      <c r="CH908" s="1">
        <f t="shared" si="1129"/>
        <v>1.9495675147532896</v>
      </c>
      <c r="CI908" s="1">
        <f t="shared" si="1130"/>
        <v>2.0950270534172657</v>
      </c>
      <c r="CJ908" s="1">
        <f t="shared" si="1131"/>
        <v>2.1161680614473521</v>
      </c>
      <c r="CK908" s="1">
        <f t="shared" si="1132"/>
        <v>2.1353542870110638</v>
      </c>
      <c r="CL908" s="5">
        <f t="shared" si="1138"/>
        <v>14</v>
      </c>
      <c r="CN908" s="9">
        <f t="shared" si="1139"/>
        <v>1.9495675147532896</v>
      </c>
    </row>
    <row r="909" spans="1:92" x14ac:dyDescent="0.2">
      <c r="A909" s="4">
        <v>907</v>
      </c>
      <c r="B909" s="1">
        <v>0.60143445006438701</v>
      </c>
      <c r="C909" s="1">
        <v>0.36699999999999999</v>
      </c>
      <c r="D909" s="1">
        <v>0</v>
      </c>
      <c r="E909" s="1">
        <v>0</v>
      </c>
      <c r="F909" s="1">
        <v>100</v>
      </c>
      <c r="G909" s="1">
        <v>5.5025124643363199</v>
      </c>
      <c r="H909" s="1">
        <v>6</v>
      </c>
      <c r="I909">
        <v>1500</v>
      </c>
      <c r="J909">
        <v>185</v>
      </c>
      <c r="K909">
        <v>12.5</v>
      </c>
      <c r="L909" s="1"/>
      <c r="M909" s="2">
        <f t="shared" si="1064"/>
        <v>2</v>
      </c>
      <c r="N909" s="2">
        <f t="shared" si="1065"/>
        <v>6</v>
      </c>
      <c r="O909" s="2">
        <f t="shared" si="1066"/>
        <v>5</v>
      </c>
      <c r="P909" s="2">
        <f t="shared" si="1067"/>
        <v>4</v>
      </c>
      <c r="Q909" s="2">
        <f t="shared" si="1068"/>
        <v>6</v>
      </c>
      <c r="R909" s="2">
        <f t="shared" si="1069"/>
        <v>7</v>
      </c>
      <c r="S909" s="2">
        <f t="shared" si="1070"/>
        <v>5</v>
      </c>
      <c r="T909" s="2">
        <f t="shared" si="1071"/>
        <v>4</v>
      </c>
      <c r="U909" s="2">
        <f t="shared" si="1072"/>
        <v>7</v>
      </c>
      <c r="V909" s="2">
        <f t="shared" si="1073"/>
        <v>7</v>
      </c>
      <c r="W909" s="2">
        <f t="shared" si="1074"/>
        <v>5</v>
      </c>
      <c r="X909" s="2">
        <f t="shared" si="1075"/>
        <v>7</v>
      </c>
      <c r="Y909" s="2">
        <f t="shared" si="1076"/>
        <v>4</v>
      </c>
      <c r="Z909" s="2">
        <f t="shared" si="1077"/>
        <v>4</v>
      </c>
      <c r="AA909" s="2">
        <f t="shared" si="1078"/>
        <v>2</v>
      </c>
      <c r="AB909" s="2">
        <f t="shared" si="1079"/>
        <v>4</v>
      </c>
      <c r="AC909" s="2">
        <f t="shared" si="1080"/>
        <v>3</v>
      </c>
      <c r="AD909" s="3">
        <f t="shared" si="1133"/>
        <v>6</v>
      </c>
      <c r="AE909" s="2">
        <f t="shared" si="1081"/>
        <v>5</v>
      </c>
      <c r="AF909" s="2">
        <f t="shared" si="1082"/>
        <v>9</v>
      </c>
      <c r="AG909" s="2">
        <f t="shared" si="1083"/>
        <v>8</v>
      </c>
      <c r="AH909" s="2">
        <f t="shared" si="1084"/>
        <v>7</v>
      </c>
      <c r="AI909" s="2">
        <f t="shared" si="1085"/>
        <v>9</v>
      </c>
      <c r="AJ909" s="2">
        <f t="shared" si="1086"/>
        <v>10</v>
      </c>
      <c r="AK909" s="2">
        <f t="shared" si="1087"/>
        <v>8</v>
      </c>
      <c r="AL909" s="2">
        <f t="shared" si="1088"/>
        <v>7</v>
      </c>
      <c r="AM909" s="2">
        <f t="shared" si="1089"/>
        <v>9</v>
      </c>
      <c r="AN909" s="2">
        <f t="shared" si="1090"/>
        <v>9</v>
      </c>
      <c r="AO909" s="2">
        <f t="shared" si="1091"/>
        <v>7</v>
      </c>
      <c r="AP909" s="2">
        <f t="shared" si="1092"/>
        <v>9</v>
      </c>
      <c r="AQ909" s="2">
        <f t="shared" si="1093"/>
        <v>6</v>
      </c>
      <c r="AR909" s="2">
        <f t="shared" si="1094"/>
        <v>5</v>
      </c>
      <c r="AS909" s="2">
        <f t="shared" si="1095"/>
        <v>4</v>
      </c>
      <c r="AT909" s="2">
        <f t="shared" si="1096"/>
        <v>6</v>
      </c>
      <c r="AU909" s="2">
        <f t="shared" si="1097"/>
        <v>5</v>
      </c>
      <c r="AV909" s="3">
        <f t="shared" si="1134"/>
        <v>6</v>
      </c>
      <c r="AW909">
        <f t="shared" si="1135"/>
        <v>1</v>
      </c>
      <c r="AX909" s="2">
        <f t="shared" si="1098"/>
        <v>1</v>
      </c>
      <c r="AY909" s="2">
        <f t="shared" si="1099"/>
        <v>3</v>
      </c>
      <c r="AZ909" s="2">
        <f t="shared" si="1100"/>
        <v>4</v>
      </c>
      <c r="BA909" s="2">
        <f t="shared" si="1101"/>
        <v>3</v>
      </c>
      <c r="BB909" s="2">
        <f t="shared" si="1102"/>
        <v>5</v>
      </c>
      <c r="BC909" s="2">
        <f t="shared" si="1103"/>
        <v>6</v>
      </c>
      <c r="BD909" s="2">
        <f t="shared" si="1104"/>
        <v>3</v>
      </c>
      <c r="BE909" s="2">
        <f t="shared" si="1105"/>
        <v>4</v>
      </c>
      <c r="BF909" s="2">
        <f t="shared" si="1106"/>
        <v>4</v>
      </c>
      <c r="BG909" s="2">
        <f t="shared" si="1107"/>
        <v>5</v>
      </c>
      <c r="BH909" s="2">
        <f t="shared" si="1108"/>
        <v>5</v>
      </c>
      <c r="BI909" s="2">
        <f t="shared" si="1109"/>
        <v>8</v>
      </c>
      <c r="BJ909" s="2">
        <f t="shared" si="1110"/>
        <v>5</v>
      </c>
      <c r="BK909" s="2">
        <f t="shared" si="1111"/>
        <v>2</v>
      </c>
      <c r="BL909" s="2">
        <f t="shared" si="1112"/>
        <v>2</v>
      </c>
      <c r="BM909" s="2">
        <f t="shared" si="1113"/>
        <v>4</v>
      </c>
      <c r="BN909" s="2">
        <f t="shared" si="1114"/>
        <v>4</v>
      </c>
      <c r="BO909" s="3">
        <f t="shared" si="1136"/>
        <v>12</v>
      </c>
      <c r="BP909">
        <f t="shared" si="1137"/>
        <v>1</v>
      </c>
      <c r="BR909">
        <v>12</v>
      </c>
      <c r="BS909">
        <f t="shared" si="1115"/>
        <v>1</v>
      </c>
      <c r="BU909" s="1">
        <f t="shared" si="1116"/>
        <v>175.0991835566044</v>
      </c>
      <c r="BV909" s="1">
        <f t="shared" si="1117"/>
        <v>37.691762206401826</v>
      </c>
      <c r="BW909" s="1">
        <f t="shared" si="1118"/>
        <v>37.585319923644803</v>
      </c>
      <c r="BX909" s="1">
        <f t="shared" si="1119"/>
        <v>25.416817748713449</v>
      </c>
      <c r="BY909" s="1">
        <f t="shared" si="1120"/>
        <v>12.775468339139987</v>
      </c>
      <c r="BZ909" s="1">
        <f t="shared" si="1121"/>
        <v>12.59067874832617</v>
      </c>
      <c r="CA909" s="1">
        <f t="shared" si="1122"/>
        <v>17.840224767994304</v>
      </c>
      <c r="CB909" s="1">
        <f t="shared" si="1123"/>
        <v>25.048639658503912</v>
      </c>
      <c r="CC909" s="1">
        <f t="shared" si="1124"/>
        <v>5.2486601353119253</v>
      </c>
      <c r="CD909" s="1">
        <f t="shared" si="1125"/>
        <v>400.00344403654276</v>
      </c>
      <c r="CE909" s="1">
        <f t="shared" si="1126"/>
        <v>5.1312250680139293</v>
      </c>
      <c r="CF909" s="1">
        <f t="shared" si="1127"/>
        <v>1.5912822208031223</v>
      </c>
      <c r="CG909" s="1">
        <f t="shared" si="1128"/>
        <v>1.8398462167708776</v>
      </c>
      <c r="CH909" s="1">
        <f t="shared" si="1129"/>
        <v>2.0163022107948381</v>
      </c>
      <c r="CI909" s="1">
        <f t="shared" si="1130"/>
        <v>2.1482598957418384</v>
      </c>
      <c r="CJ909" s="1">
        <f t="shared" si="1131"/>
        <v>2.1694909318019557</v>
      </c>
      <c r="CK909" s="1">
        <f t="shared" si="1132"/>
        <v>2.1851233809110995</v>
      </c>
      <c r="CL909" s="5">
        <f t="shared" si="1138"/>
        <v>12</v>
      </c>
      <c r="CN909" s="9">
        <f t="shared" si="1139"/>
        <v>1.5912822208031223</v>
      </c>
    </row>
    <row r="910" spans="1:92" x14ac:dyDescent="0.2">
      <c r="A910" s="4">
        <v>908</v>
      </c>
      <c r="B910" s="1">
        <v>0.59985160265328796</v>
      </c>
      <c r="C910" s="1">
        <v>0.56599999999999995</v>
      </c>
      <c r="D910" s="1">
        <v>0</v>
      </c>
      <c r="E910" s="1">
        <v>0</v>
      </c>
      <c r="F910" s="1">
        <v>100</v>
      </c>
      <c r="G910" s="1">
        <v>8.4952104578111705</v>
      </c>
      <c r="H910" s="1">
        <v>6</v>
      </c>
      <c r="I910">
        <v>1500</v>
      </c>
      <c r="J910">
        <v>185</v>
      </c>
      <c r="K910">
        <v>12.5</v>
      </c>
      <c r="L910" s="1"/>
      <c r="M910" s="2">
        <f t="shared" si="1064"/>
        <v>2</v>
      </c>
      <c r="N910" s="2">
        <f t="shared" si="1065"/>
        <v>6</v>
      </c>
      <c r="O910" s="2">
        <f t="shared" si="1066"/>
        <v>5</v>
      </c>
      <c r="P910" s="2">
        <f t="shared" si="1067"/>
        <v>4</v>
      </c>
      <c r="Q910" s="2">
        <f t="shared" si="1068"/>
        <v>6</v>
      </c>
      <c r="R910" s="2">
        <f t="shared" si="1069"/>
        <v>7</v>
      </c>
      <c r="S910" s="2">
        <f t="shared" si="1070"/>
        <v>5</v>
      </c>
      <c r="T910" s="2">
        <f t="shared" si="1071"/>
        <v>4</v>
      </c>
      <c r="U910" s="2">
        <f t="shared" si="1072"/>
        <v>7</v>
      </c>
      <c r="V910" s="2">
        <f t="shared" si="1073"/>
        <v>7</v>
      </c>
      <c r="W910" s="2">
        <f t="shared" si="1074"/>
        <v>5</v>
      </c>
      <c r="X910" s="2">
        <f t="shared" si="1075"/>
        <v>7</v>
      </c>
      <c r="Y910" s="2">
        <f t="shared" si="1076"/>
        <v>4</v>
      </c>
      <c r="Z910" s="2">
        <f t="shared" si="1077"/>
        <v>4</v>
      </c>
      <c r="AA910" s="2">
        <f t="shared" si="1078"/>
        <v>2</v>
      </c>
      <c r="AB910" s="2">
        <f t="shared" si="1079"/>
        <v>4</v>
      </c>
      <c r="AC910" s="2">
        <f t="shared" si="1080"/>
        <v>3</v>
      </c>
      <c r="AD910" s="3">
        <f t="shared" si="1133"/>
        <v>6</v>
      </c>
      <c r="AE910" s="2">
        <f t="shared" si="1081"/>
        <v>5</v>
      </c>
      <c r="AF910" s="2">
        <f t="shared" si="1082"/>
        <v>9</v>
      </c>
      <c r="AG910" s="2">
        <f t="shared" si="1083"/>
        <v>8</v>
      </c>
      <c r="AH910" s="2">
        <f t="shared" si="1084"/>
        <v>7</v>
      </c>
      <c r="AI910" s="2">
        <f t="shared" si="1085"/>
        <v>9</v>
      </c>
      <c r="AJ910" s="2">
        <f t="shared" si="1086"/>
        <v>10</v>
      </c>
      <c r="AK910" s="2">
        <f t="shared" si="1087"/>
        <v>8</v>
      </c>
      <c r="AL910" s="2">
        <f t="shared" si="1088"/>
        <v>7</v>
      </c>
      <c r="AM910" s="2">
        <f t="shared" si="1089"/>
        <v>9</v>
      </c>
      <c r="AN910" s="2">
        <f t="shared" si="1090"/>
        <v>9</v>
      </c>
      <c r="AO910" s="2">
        <f t="shared" si="1091"/>
        <v>7</v>
      </c>
      <c r="AP910" s="2">
        <f t="shared" si="1092"/>
        <v>9</v>
      </c>
      <c r="AQ910" s="2">
        <f t="shared" si="1093"/>
        <v>6</v>
      </c>
      <c r="AR910" s="2">
        <f t="shared" si="1094"/>
        <v>5</v>
      </c>
      <c r="AS910" s="2">
        <f t="shared" si="1095"/>
        <v>4</v>
      </c>
      <c r="AT910" s="2">
        <f t="shared" si="1096"/>
        <v>6</v>
      </c>
      <c r="AU910" s="2">
        <f t="shared" si="1097"/>
        <v>5</v>
      </c>
      <c r="AV910" s="3">
        <f t="shared" si="1134"/>
        <v>6</v>
      </c>
      <c r="AW910">
        <f t="shared" si="1135"/>
        <v>1</v>
      </c>
      <c r="AX910" s="2">
        <f t="shared" si="1098"/>
        <v>1</v>
      </c>
      <c r="AY910" s="2">
        <f t="shared" si="1099"/>
        <v>4</v>
      </c>
      <c r="AZ910" s="2">
        <f t="shared" si="1100"/>
        <v>5</v>
      </c>
      <c r="BA910" s="2">
        <f t="shared" si="1101"/>
        <v>3</v>
      </c>
      <c r="BB910" s="2">
        <f t="shared" si="1102"/>
        <v>5</v>
      </c>
      <c r="BC910" s="2">
        <f t="shared" si="1103"/>
        <v>5</v>
      </c>
      <c r="BD910" s="2">
        <f t="shared" si="1104"/>
        <v>3</v>
      </c>
      <c r="BE910" s="2">
        <f t="shared" si="1105"/>
        <v>4</v>
      </c>
      <c r="BF910" s="2">
        <f t="shared" si="1106"/>
        <v>4</v>
      </c>
      <c r="BG910" s="2">
        <f t="shared" si="1107"/>
        <v>3</v>
      </c>
      <c r="BH910" s="2">
        <f t="shared" si="1108"/>
        <v>5</v>
      </c>
      <c r="BI910" s="2">
        <f t="shared" si="1109"/>
        <v>8</v>
      </c>
      <c r="BJ910" s="2">
        <f t="shared" si="1110"/>
        <v>5</v>
      </c>
      <c r="BK910" s="2">
        <f t="shared" si="1111"/>
        <v>2</v>
      </c>
      <c r="BL910" s="2">
        <f t="shared" si="1112"/>
        <v>2</v>
      </c>
      <c r="BM910" s="2">
        <f t="shared" si="1113"/>
        <v>4</v>
      </c>
      <c r="BN910" s="2">
        <f t="shared" si="1114"/>
        <v>4</v>
      </c>
      <c r="BO910" s="3">
        <f t="shared" si="1136"/>
        <v>12</v>
      </c>
      <c r="BP910">
        <f t="shared" si="1137"/>
        <v>1</v>
      </c>
      <c r="BR910">
        <v>3</v>
      </c>
      <c r="BS910">
        <f t="shared" si="1115"/>
        <v>3</v>
      </c>
      <c r="BU910" s="1">
        <f t="shared" si="1116"/>
        <v>175.0358875908839</v>
      </c>
      <c r="BV910" s="1">
        <f t="shared" si="1117"/>
        <v>37.570423515998286</v>
      </c>
      <c r="BW910" s="1">
        <f t="shared" si="1118"/>
        <v>37.54180284783353</v>
      </c>
      <c r="BX910" s="1">
        <f t="shared" si="1119"/>
        <v>25.152546864870438</v>
      </c>
      <c r="BY910" s="1">
        <f t="shared" si="1120"/>
        <v>12.625471688922911</v>
      </c>
      <c r="BZ910" s="1">
        <f t="shared" si="1121"/>
        <v>12.58447568698922</v>
      </c>
      <c r="CA910" s="1">
        <f t="shared" si="1122"/>
        <v>17.654354913460974</v>
      </c>
      <c r="CB910" s="1">
        <f t="shared" si="1123"/>
        <v>25.053359635132953</v>
      </c>
      <c r="CC910" s="1">
        <f t="shared" si="1124"/>
        <v>5.2705021532271425</v>
      </c>
      <c r="CD910" s="1">
        <f t="shared" si="1125"/>
        <v>400.00282959323192</v>
      </c>
      <c r="CE910" s="1">
        <f t="shared" si="1126"/>
        <v>3.1371580652946305</v>
      </c>
      <c r="CF910" s="1">
        <f t="shared" si="1127"/>
        <v>1.4193081048820322</v>
      </c>
      <c r="CG910" s="1">
        <f t="shared" si="1128"/>
        <v>1.735769925226889</v>
      </c>
      <c r="CH910" s="1">
        <f t="shared" si="1129"/>
        <v>2.0529480811268059</v>
      </c>
      <c r="CI910" s="1">
        <f t="shared" si="1130"/>
        <v>2.171986526752355</v>
      </c>
      <c r="CJ910" s="1">
        <f t="shared" si="1131"/>
        <v>2.1936930155644951</v>
      </c>
      <c r="CK910" s="1">
        <f t="shared" si="1132"/>
        <v>2.2055966176294421</v>
      </c>
      <c r="CL910" s="5">
        <f t="shared" si="1138"/>
        <v>12</v>
      </c>
      <c r="CN910" s="9">
        <f t="shared" si="1139"/>
        <v>1.4193081048820322</v>
      </c>
    </row>
    <row r="911" spans="1:92" x14ac:dyDescent="0.2">
      <c r="A911" s="4">
        <v>909</v>
      </c>
      <c r="B911" s="1">
        <v>0.59548909118528404</v>
      </c>
      <c r="C911" s="1">
        <v>6.9580000000000002</v>
      </c>
      <c r="D911" s="1">
        <v>0</v>
      </c>
      <c r="E911" s="1">
        <v>34</v>
      </c>
      <c r="F911" s="1">
        <v>66</v>
      </c>
      <c r="G911" s="1">
        <v>4.1750257854220196</v>
      </c>
      <c r="H911" s="1">
        <v>5</v>
      </c>
      <c r="I911">
        <v>1500</v>
      </c>
      <c r="J911">
        <v>185</v>
      </c>
      <c r="K911">
        <v>12.5</v>
      </c>
      <c r="L911" s="1"/>
      <c r="M911" s="2">
        <f t="shared" si="1064"/>
        <v>3</v>
      </c>
      <c r="N911" s="2">
        <f t="shared" si="1065"/>
        <v>5</v>
      </c>
      <c r="O911" s="2">
        <f t="shared" si="1066"/>
        <v>5</v>
      </c>
      <c r="P911" s="2">
        <f t="shared" si="1067"/>
        <v>5</v>
      </c>
      <c r="Q911" s="2">
        <f t="shared" si="1068"/>
        <v>7</v>
      </c>
      <c r="R911" s="2">
        <f t="shared" si="1069"/>
        <v>8</v>
      </c>
      <c r="S911" s="2">
        <f t="shared" si="1070"/>
        <v>5</v>
      </c>
      <c r="T911" s="2">
        <f t="shared" si="1071"/>
        <v>5</v>
      </c>
      <c r="U911" s="2">
        <f t="shared" si="1072"/>
        <v>7</v>
      </c>
      <c r="V911" s="2">
        <f t="shared" si="1073"/>
        <v>7</v>
      </c>
      <c r="W911" s="2">
        <f t="shared" si="1074"/>
        <v>4</v>
      </c>
      <c r="X911" s="2">
        <f t="shared" si="1075"/>
        <v>5</v>
      </c>
      <c r="Y911" s="2">
        <f t="shared" si="1076"/>
        <v>3</v>
      </c>
      <c r="Z911" s="2">
        <f t="shared" si="1077"/>
        <v>2</v>
      </c>
      <c r="AA911" s="2">
        <f t="shared" si="1078"/>
        <v>2</v>
      </c>
      <c r="AB911" s="2">
        <f t="shared" si="1079"/>
        <v>2</v>
      </c>
      <c r="AC911" s="2">
        <f t="shared" si="1080"/>
        <v>1</v>
      </c>
      <c r="AD911" s="3">
        <f t="shared" si="1133"/>
        <v>6</v>
      </c>
      <c r="AE911" s="2">
        <f t="shared" si="1081"/>
        <v>6</v>
      </c>
      <c r="AF911" s="2">
        <f t="shared" si="1082"/>
        <v>8</v>
      </c>
      <c r="AG911" s="2">
        <f t="shared" si="1083"/>
        <v>8</v>
      </c>
      <c r="AH911" s="2">
        <f t="shared" si="1084"/>
        <v>8</v>
      </c>
      <c r="AI911" s="2">
        <f t="shared" si="1085"/>
        <v>10</v>
      </c>
      <c r="AJ911" s="2">
        <f t="shared" si="1086"/>
        <v>11</v>
      </c>
      <c r="AK911" s="2">
        <f t="shared" si="1087"/>
        <v>8</v>
      </c>
      <c r="AL911" s="2">
        <f t="shared" si="1088"/>
        <v>8</v>
      </c>
      <c r="AM911" s="2">
        <f t="shared" si="1089"/>
        <v>9</v>
      </c>
      <c r="AN911" s="2">
        <f t="shared" si="1090"/>
        <v>9</v>
      </c>
      <c r="AO911" s="2">
        <f t="shared" si="1091"/>
        <v>6</v>
      </c>
      <c r="AP911" s="2">
        <f t="shared" si="1092"/>
        <v>7</v>
      </c>
      <c r="AQ911" s="2">
        <f t="shared" si="1093"/>
        <v>5</v>
      </c>
      <c r="AR911" s="2">
        <f t="shared" si="1094"/>
        <v>3</v>
      </c>
      <c r="AS911" s="2">
        <f t="shared" si="1095"/>
        <v>4</v>
      </c>
      <c r="AT911" s="2">
        <f t="shared" si="1096"/>
        <v>4</v>
      </c>
      <c r="AU911" s="2">
        <f t="shared" si="1097"/>
        <v>3</v>
      </c>
      <c r="AV911" s="3">
        <f t="shared" si="1134"/>
        <v>6</v>
      </c>
      <c r="AW911">
        <f t="shared" si="1135"/>
        <v>1</v>
      </c>
      <c r="AX911" s="2">
        <f t="shared" si="1098"/>
        <v>2</v>
      </c>
      <c r="AY911" s="2">
        <f t="shared" si="1099"/>
        <v>4</v>
      </c>
      <c r="AZ911" s="2">
        <f t="shared" si="1100"/>
        <v>5</v>
      </c>
      <c r="BA911" s="2">
        <f t="shared" si="1101"/>
        <v>4</v>
      </c>
      <c r="BB911" s="2">
        <f t="shared" si="1102"/>
        <v>5</v>
      </c>
      <c r="BC911" s="2">
        <f t="shared" si="1103"/>
        <v>5</v>
      </c>
      <c r="BD911" s="2">
        <f t="shared" si="1104"/>
        <v>3</v>
      </c>
      <c r="BE911" s="2">
        <f t="shared" si="1105"/>
        <v>4</v>
      </c>
      <c r="BF911" s="2">
        <f t="shared" si="1106"/>
        <v>4</v>
      </c>
      <c r="BG911" s="2">
        <f t="shared" si="1107"/>
        <v>3</v>
      </c>
      <c r="BH911" s="2">
        <f t="shared" si="1108"/>
        <v>4</v>
      </c>
      <c r="BI911" s="2">
        <f t="shared" si="1109"/>
        <v>5</v>
      </c>
      <c r="BJ911" s="2">
        <f t="shared" si="1110"/>
        <v>3</v>
      </c>
      <c r="BK911" s="2">
        <f t="shared" si="1111"/>
        <v>2</v>
      </c>
      <c r="BL911" s="2">
        <f t="shared" si="1112"/>
        <v>2</v>
      </c>
      <c r="BM911" s="2">
        <f t="shared" si="1113"/>
        <v>2</v>
      </c>
      <c r="BN911" s="2">
        <f t="shared" si="1114"/>
        <v>2</v>
      </c>
      <c r="BO911" s="3">
        <f t="shared" si="1136"/>
        <v>3</v>
      </c>
      <c r="BP911">
        <f t="shared" si="1137"/>
        <v>4</v>
      </c>
      <c r="BR911">
        <v>2</v>
      </c>
      <c r="BS911">
        <f t="shared" si="1115"/>
        <v>1</v>
      </c>
      <c r="BU911" s="1">
        <f t="shared" si="1116"/>
        <v>175.08275658395527</v>
      </c>
      <c r="BV911" s="1">
        <f t="shared" si="1117"/>
        <v>37.686286249633042</v>
      </c>
      <c r="BW911" s="1">
        <f t="shared" si="1118"/>
        <v>37.555079696208324</v>
      </c>
      <c r="BX911" s="1">
        <f t="shared" si="1119"/>
        <v>25.69371193633928</v>
      </c>
      <c r="BY911" s="1">
        <f t="shared" si="1120"/>
        <v>13.04962593578891</v>
      </c>
      <c r="BZ911" s="1">
        <f t="shared" si="1121"/>
        <v>12.667128807136962</v>
      </c>
      <c r="CA911" s="1">
        <f t="shared" si="1122"/>
        <v>17.611524727265252</v>
      </c>
      <c r="CB911" s="1">
        <f t="shared" si="1123"/>
        <v>25.0879380322943</v>
      </c>
      <c r="CC911" s="1">
        <f t="shared" si="1124"/>
        <v>5.4320720022238556</v>
      </c>
      <c r="CD911" s="1">
        <f t="shared" si="1125"/>
        <v>400.0074008177603</v>
      </c>
      <c r="CE911" s="1">
        <f t="shared" si="1126"/>
        <v>3.6042214508422887</v>
      </c>
      <c r="CF911" s="1">
        <f t="shared" si="1127"/>
        <v>2.2773170720034308</v>
      </c>
      <c r="CG911" s="1">
        <f t="shared" si="1128"/>
        <v>2.1381900746141955</v>
      </c>
      <c r="CH911" s="1">
        <f t="shared" si="1129"/>
        <v>2.2750122941683406</v>
      </c>
      <c r="CI911" s="1">
        <f t="shared" si="1130"/>
        <v>2.3945180943025259</v>
      </c>
      <c r="CJ911" s="1">
        <f t="shared" si="1131"/>
        <v>2.4130136623992993</v>
      </c>
      <c r="CK911" s="1">
        <f t="shared" si="1132"/>
        <v>2.433686404136409</v>
      </c>
      <c r="CL911" s="5">
        <f t="shared" si="1138"/>
        <v>13</v>
      </c>
      <c r="CN911" s="9">
        <f t="shared" si="1139"/>
        <v>2.1381900746141955</v>
      </c>
    </row>
    <row r="912" spans="1:92" x14ac:dyDescent="0.2">
      <c r="A912" s="4">
        <v>910</v>
      </c>
      <c r="B912" s="1">
        <v>0.45648636235260198</v>
      </c>
      <c r="C912" s="1">
        <v>52.945999999999998</v>
      </c>
      <c r="D912" s="1">
        <v>48</v>
      </c>
      <c r="E912" s="1">
        <v>6</v>
      </c>
      <c r="F912" s="1">
        <v>46</v>
      </c>
      <c r="G912" s="1">
        <v>11.2316392874675</v>
      </c>
      <c r="H912" s="1">
        <v>7</v>
      </c>
      <c r="I912">
        <v>1700</v>
      </c>
      <c r="J912">
        <v>185</v>
      </c>
      <c r="K912">
        <v>12.5</v>
      </c>
      <c r="L912" s="1"/>
      <c r="M912" s="2">
        <f t="shared" si="1064"/>
        <v>4</v>
      </c>
      <c r="N912" s="2">
        <f t="shared" si="1065"/>
        <v>7</v>
      </c>
      <c r="O912" s="2">
        <f t="shared" si="1066"/>
        <v>4</v>
      </c>
      <c r="P912" s="2">
        <f t="shared" si="1067"/>
        <v>5</v>
      </c>
      <c r="Q912" s="2">
        <f t="shared" si="1068"/>
        <v>6</v>
      </c>
      <c r="R912" s="2">
        <f t="shared" si="1069"/>
        <v>6</v>
      </c>
      <c r="S912" s="2">
        <f t="shared" si="1070"/>
        <v>5</v>
      </c>
      <c r="T912" s="2">
        <f t="shared" si="1071"/>
        <v>4</v>
      </c>
      <c r="U912" s="2">
        <f t="shared" si="1072"/>
        <v>5</v>
      </c>
      <c r="V912" s="2">
        <f t="shared" si="1073"/>
        <v>7</v>
      </c>
      <c r="W912" s="2">
        <f t="shared" si="1074"/>
        <v>4</v>
      </c>
      <c r="X912" s="2">
        <f t="shared" si="1075"/>
        <v>4</v>
      </c>
      <c r="Y912" s="2">
        <f t="shared" si="1076"/>
        <v>2</v>
      </c>
      <c r="Z912" s="2">
        <f t="shared" si="1077"/>
        <v>2</v>
      </c>
      <c r="AA912" s="2">
        <f t="shared" si="1078"/>
        <v>1</v>
      </c>
      <c r="AB912" s="2">
        <f t="shared" si="1079"/>
        <v>2</v>
      </c>
      <c r="AC912" s="2">
        <f t="shared" si="1080"/>
        <v>1</v>
      </c>
      <c r="AD912" s="3">
        <f t="shared" si="1133"/>
        <v>2</v>
      </c>
      <c r="AE912" s="2">
        <f t="shared" si="1081"/>
        <v>7</v>
      </c>
      <c r="AF912" s="2">
        <f t="shared" si="1082"/>
        <v>10</v>
      </c>
      <c r="AG912" s="2">
        <f t="shared" si="1083"/>
        <v>7</v>
      </c>
      <c r="AH912" s="2">
        <f t="shared" si="1084"/>
        <v>8</v>
      </c>
      <c r="AI912" s="2">
        <f t="shared" si="1085"/>
        <v>9</v>
      </c>
      <c r="AJ912" s="2">
        <f t="shared" si="1086"/>
        <v>9</v>
      </c>
      <c r="AK912" s="2">
        <f t="shared" si="1087"/>
        <v>7</v>
      </c>
      <c r="AL912" s="2">
        <f t="shared" si="1088"/>
        <v>7</v>
      </c>
      <c r="AM912" s="2">
        <f t="shared" si="1089"/>
        <v>7</v>
      </c>
      <c r="AN912" s="2">
        <f t="shared" si="1090"/>
        <v>9</v>
      </c>
      <c r="AO912" s="2">
        <f t="shared" si="1091"/>
        <v>6</v>
      </c>
      <c r="AP912" s="2">
        <f t="shared" si="1092"/>
        <v>6</v>
      </c>
      <c r="AQ912" s="2">
        <f t="shared" si="1093"/>
        <v>3</v>
      </c>
      <c r="AR912" s="2">
        <f t="shared" si="1094"/>
        <v>3</v>
      </c>
      <c r="AS912" s="2">
        <f t="shared" si="1095"/>
        <v>3</v>
      </c>
      <c r="AT912" s="2">
        <f t="shared" si="1096"/>
        <v>4</v>
      </c>
      <c r="AU912" s="2">
        <f t="shared" si="1097"/>
        <v>2</v>
      </c>
      <c r="AV912" s="3">
        <f t="shared" si="1134"/>
        <v>2</v>
      </c>
      <c r="AW912">
        <f t="shared" si="1135"/>
        <v>1</v>
      </c>
      <c r="AX912" s="2">
        <f t="shared" si="1098"/>
        <v>3</v>
      </c>
      <c r="AY912" s="2">
        <f t="shared" si="1099"/>
        <v>6</v>
      </c>
      <c r="AZ912" s="2">
        <f t="shared" si="1100"/>
        <v>4</v>
      </c>
      <c r="BA912" s="2">
        <f t="shared" si="1101"/>
        <v>3</v>
      </c>
      <c r="BB912" s="2">
        <f t="shared" si="1102"/>
        <v>3</v>
      </c>
      <c r="BC912" s="2">
        <f t="shared" si="1103"/>
        <v>3</v>
      </c>
      <c r="BD912" s="2">
        <f t="shared" si="1104"/>
        <v>3</v>
      </c>
      <c r="BE912" s="2">
        <f t="shared" si="1105"/>
        <v>2</v>
      </c>
      <c r="BF912" s="2">
        <f t="shared" si="1106"/>
        <v>2</v>
      </c>
      <c r="BG912" s="2">
        <f t="shared" si="1107"/>
        <v>3</v>
      </c>
      <c r="BH912" s="2">
        <f t="shared" si="1108"/>
        <v>4</v>
      </c>
      <c r="BI912" s="2">
        <f t="shared" si="1109"/>
        <v>3</v>
      </c>
      <c r="BJ912" s="2">
        <f t="shared" si="1110"/>
        <v>1</v>
      </c>
      <c r="BK912" s="2">
        <f t="shared" si="1111"/>
        <v>1</v>
      </c>
      <c r="BL912" s="2">
        <f t="shared" si="1112"/>
        <v>1</v>
      </c>
      <c r="BM912" s="2">
        <f t="shared" si="1113"/>
        <v>2</v>
      </c>
      <c r="BN912" s="2">
        <f t="shared" si="1114"/>
        <v>1</v>
      </c>
      <c r="BO912" s="3">
        <f t="shared" si="1136"/>
        <v>2</v>
      </c>
      <c r="BP912">
        <f t="shared" si="1137"/>
        <v>1</v>
      </c>
      <c r="BR912">
        <v>12</v>
      </c>
      <c r="BS912">
        <f t="shared" si="1115"/>
        <v>1</v>
      </c>
      <c r="BU912" s="1">
        <f t="shared" si="1116"/>
        <v>13.243230239625555</v>
      </c>
      <c r="BV912" s="1">
        <f t="shared" si="1117"/>
        <v>3.0192150819049348</v>
      </c>
      <c r="BW912" s="1">
        <f t="shared" si="1118"/>
        <v>3.0067939590068913</v>
      </c>
      <c r="BX912" s="1">
        <f t="shared" si="1119"/>
        <v>2.8328573217106086</v>
      </c>
      <c r="BY912" s="1">
        <f t="shared" si="1120"/>
        <v>2.3153870838158475</v>
      </c>
      <c r="BZ912" s="1">
        <f t="shared" si="1121"/>
        <v>2.3417379392314981</v>
      </c>
      <c r="CA912" s="1">
        <f t="shared" si="1122"/>
        <v>2.4196374434662467</v>
      </c>
      <c r="CB912" s="1">
        <f t="shared" si="1123"/>
        <v>2.6155420190957273</v>
      </c>
      <c r="CC912" s="1">
        <f t="shared" si="1124"/>
        <v>2.5456645269322955</v>
      </c>
      <c r="CD912" s="1">
        <f t="shared" si="1125"/>
        <v>31.085848419473628</v>
      </c>
      <c r="CE912" s="1">
        <f t="shared" si="1126"/>
        <v>2.53666494656582</v>
      </c>
      <c r="CF912" s="1">
        <f t="shared" si="1127"/>
        <v>2.493136698791619</v>
      </c>
      <c r="CG912" s="1">
        <f t="shared" si="1128"/>
        <v>2.7500546875129475</v>
      </c>
      <c r="CH912" s="1">
        <f t="shared" si="1129"/>
        <v>2.8808488407652395</v>
      </c>
      <c r="CI912" s="1">
        <f t="shared" si="1130"/>
        <v>2.9173005773210039</v>
      </c>
      <c r="CJ912" s="1">
        <f t="shared" si="1131"/>
        <v>2.9381726222382816</v>
      </c>
      <c r="CK912" s="1">
        <f t="shared" si="1132"/>
        <v>2.9358053176226733</v>
      </c>
      <c r="CL912" s="5">
        <f t="shared" si="1138"/>
        <v>5</v>
      </c>
      <c r="CN912" s="9">
        <f t="shared" si="1139"/>
        <v>2.3153870838158475</v>
      </c>
    </row>
    <row r="913" spans="1:92" x14ac:dyDescent="0.2">
      <c r="A913" s="4">
        <v>911</v>
      </c>
      <c r="B913" s="1">
        <v>0.49292972633423598</v>
      </c>
      <c r="C913" s="1">
        <v>0.66200000000000003</v>
      </c>
      <c r="D913" s="1">
        <v>0</v>
      </c>
      <c r="E913" s="1">
        <v>0</v>
      </c>
      <c r="F913" s="1">
        <v>100</v>
      </c>
      <c r="G913" s="1">
        <v>9.9329630304329708</v>
      </c>
      <c r="H913" s="1">
        <v>7</v>
      </c>
      <c r="I913">
        <v>1700</v>
      </c>
      <c r="J913">
        <v>185</v>
      </c>
      <c r="K913">
        <v>12.5</v>
      </c>
      <c r="L913" s="1"/>
      <c r="M913" s="2">
        <f t="shared" si="1064"/>
        <v>2</v>
      </c>
      <c r="N913" s="2">
        <f t="shared" si="1065"/>
        <v>6</v>
      </c>
      <c r="O913" s="2">
        <f t="shared" si="1066"/>
        <v>4</v>
      </c>
      <c r="P913" s="2">
        <f t="shared" si="1067"/>
        <v>5</v>
      </c>
      <c r="Q913" s="2">
        <f t="shared" si="1068"/>
        <v>5</v>
      </c>
      <c r="R913" s="2">
        <f t="shared" si="1069"/>
        <v>6</v>
      </c>
      <c r="S913" s="2">
        <f t="shared" si="1070"/>
        <v>5</v>
      </c>
      <c r="T913" s="2">
        <f t="shared" si="1071"/>
        <v>4</v>
      </c>
      <c r="U913" s="2">
        <f t="shared" si="1072"/>
        <v>6</v>
      </c>
      <c r="V913" s="2">
        <f t="shared" si="1073"/>
        <v>6</v>
      </c>
      <c r="W913" s="2">
        <f t="shared" si="1074"/>
        <v>5</v>
      </c>
      <c r="X913" s="2">
        <f t="shared" si="1075"/>
        <v>6</v>
      </c>
      <c r="Y913" s="2">
        <f t="shared" si="1076"/>
        <v>4</v>
      </c>
      <c r="Z913" s="2">
        <f t="shared" si="1077"/>
        <v>4</v>
      </c>
      <c r="AA913" s="2">
        <f t="shared" si="1078"/>
        <v>2</v>
      </c>
      <c r="AB913" s="2">
        <f t="shared" si="1079"/>
        <v>4</v>
      </c>
      <c r="AC913" s="2">
        <f t="shared" si="1080"/>
        <v>3</v>
      </c>
      <c r="AD913" s="3">
        <f t="shared" si="1133"/>
        <v>2</v>
      </c>
      <c r="AE913" s="2">
        <f t="shared" si="1081"/>
        <v>5</v>
      </c>
      <c r="AF913" s="2">
        <f t="shared" si="1082"/>
        <v>9</v>
      </c>
      <c r="AG913" s="2">
        <f t="shared" si="1083"/>
        <v>7</v>
      </c>
      <c r="AH913" s="2">
        <f t="shared" si="1084"/>
        <v>8</v>
      </c>
      <c r="AI913" s="2">
        <f t="shared" si="1085"/>
        <v>8</v>
      </c>
      <c r="AJ913" s="2">
        <f t="shared" si="1086"/>
        <v>9</v>
      </c>
      <c r="AK913" s="2">
        <f t="shared" si="1087"/>
        <v>7</v>
      </c>
      <c r="AL913" s="2">
        <f t="shared" si="1088"/>
        <v>7</v>
      </c>
      <c r="AM913" s="2">
        <f t="shared" si="1089"/>
        <v>8</v>
      </c>
      <c r="AN913" s="2">
        <f t="shared" si="1090"/>
        <v>8</v>
      </c>
      <c r="AO913" s="2">
        <f t="shared" si="1091"/>
        <v>7</v>
      </c>
      <c r="AP913" s="2">
        <f t="shared" si="1092"/>
        <v>8</v>
      </c>
      <c r="AQ913" s="2">
        <f t="shared" si="1093"/>
        <v>5</v>
      </c>
      <c r="AR913" s="2">
        <f t="shared" si="1094"/>
        <v>5</v>
      </c>
      <c r="AS913" s="2">
        <f t="shared" si="1095"/>
        <v>4</v>
      </c>
      <c r="AT913" s="2">
        <f t="shared" si="1096"/>
        <v>6</v>
      </c>
      <c r="AU913" s="2">
        <f t="shared" si="1097"/>
        <v>4</v>
      </c>
      <c r="AV913" s="3">
        <f t="shared" si="1134"/>
        <v>2</v>
      </c>
      <c r="AW913">
        <f t="shared" si="1135"/>
        <v>2</v>
      </c>
      <c r="AX913" s="2">
        <f t="shared" si="1098"/>
        <v>1</v>
      </c>
      <c r="AY913" s="2">
        <f t="shared" si="1099"/>
        <v>4</v>
      </c>
      <c r="AZ913" s="2">
        <f t="shared" si="1100"/>
        <v>4</v>
      </c>
      <c r="BA913" s="2">
        <f t="shared" si="1101"/>
        <v>3</v>
      </c>
      <c r="BB913" s="2">
        <f t="shared" si="1102"/>
        <v>3</v>
      </c>
      <c r="BC913" s="2">
        <f t="shared" si="1103"/>
        <v>4</v>
      </c>
      <c r="BD913" s="2">
        <f t="shared" si="1104"/>
        <v>3</v>
      </c>
      <c r="BE913" s="2">
        <f t="shared" si="1105"/>
        <v>3</v>
      </c>
      <c r="BF913" s="2">
        <f t="shared" si="1106"/>
        <v>3</v>
      </c>
      <c r="BG913" s="2">
        <f t="shared" si="1107"/>
        <v>2</v>
      </c>
      <c r="BH913" s="2">
        <f t="shared" si="1108"/>
        <v>5</v>
      </c>
      <c r="BI913" s="2">
        <f t="shared" si="1109"/>
        <v>6</v>
      </c>
      <c r="BJ913" s="2">
        <f t="shared" si="1110"/>
        <v>4</v>
      </c>
      <c r="BK913" s="2">
        <f t="shared" si="1111"/>
        <v>2</v>
      </c>
      <c r="BL913" s="2">
        <f t="shared" si="1112"/>
        <v>2</v>
      </c>
      <c r="BM913" s="2">
        <f t="shared" si="1113"/>
        <v>4</v>
      </c>
      <c r="BN913" s="2">
        <f t="shared" si="1114"/>
        <v>3</v>
      </c>
      <c r="BO913" s="3">
        <f t="shared" si="1136"/>
        <v>12</v>
      </c>
      <c r="BP913">
        <f t="shared" si="1137"/>
        <v>1</v>
      </c>
      <c r="BR913">
        <v>12</v>
      </c>
      <c r="BS913">
        <f t="shared" si="1115"/>
        <v>1</v>
      </c>
      <c r="BU913" s="1">
        <f t="shared" si="1116"/>
        <v>175.02444910027836</v>
      </c>
      <c r="BV913" s="1">
        <f t="shared" si="1117"/>
        <v>37.550062868632367</v>
      </c>
      <c r="BW913" s="1">
        <f t="shared" si="1118"/>
        <v>37.535633403337762</v>
      </c>
      <c r="BX913" s="1">
        <f t="shared" si="1119"/>
        <v>25.108469594989085</v>
      </c>
      <c r="BY913" s="1">
        <f t="shared" si="1120"/>
        <v>12.610021692366212</v>
      </c>
      <c r="BZ913" s="1">
        <f t="shared" si="1121"/>
        <v>12.598929899692822</v>
      </c>
      <c r="CA913" s="1">
        <f t="shared" si="1122"/>
        <v>17.625270890177593</v>
      </c>
      <c r="CB913" s="1">
        <f t="shared" si="1123"/>
        <v>25.064367885542751</v>
      </c>
      <c r="CC913" s="1">
        <f t="shared" si="1124"/>
        <v>5.3295135282262205</v>
      </c>
      <c r="CD913" s="1">
        <f t="shared" si="1125"/>
        <v>400.00316276377703</v>
      </c>
      <c r="CE913" s="1">
        <f t="shared" si="1126"/>
        <v>2.6246916474389073</v>
      </c>
      <c r="CF913" s="1">
        <f t="shared" si="1127"/>
        <v>1.4920561456337031</v>
      </c>
      <c r="CG913" s="1">
        <f t="shared" si="1128"/>
        <v>1.8522292552364903</v>
      </c>
      <c r="CH913" s="1">
        <f t="shared" si="1129"/>
        <v>2.2082514107192055</v>
      </c>
      <c r="CI913" s="1">
        <f t="shared" si="1130"/>
        <v>2.3131611179492597</v>
      </c>
      <c r="CJ913" s="1">
        <f t="shared" si="1131"/>
        <v>2.339307684847912</v>
      </c>
      <c r="CK913" s="1">
        <f t="shared" si="1132"/>
        <v>2.3369489976904667</v>
      </c>
      <c r="CL913" s="5">
        <f t="shared" si="1138"/>
        <v>12</v>
      </c>
      <c r="CN913" s="9">
        <f t="shared" si="1139"/>
        <v>1.4920561456337031</v>
      </c>
    </row>
    <row r="914" spans="1:92" x14ac:dyDescent="0.2">
      <c r="A914" s="4">
        <v>912</v>
      </c>
      <c r="B914" s="1">
        <v>0.418653498908723</v>
      </c>
      <c r="C914" s="1">
        <v>0.52200000000000002</v>
      </c>
      <c r="D914" s="1">
        <v>0</v>
      </c>
      <c r="E914" s="1">
        <v>0</v>
      </c>
      <c r="F914" s="1">
        <v>100</v>
      </c>
      <c r="G914" s="1">
        <v>7.8354916496259399</v>
      </c>
      <c r="H914" s="1">
        <v>6</v>
      </c>
      <c r="I914">
        <v>1500</v>
      </c>
      <c r="J914">
        <v>185</v>
      </c>
      <c r="K914">
        <v>12.5</v>
      </c>
      <c r="L914" s="1"/>
      <c r="M914" s="2">
        <f t="shared" si="1064"/>
        <v>2</v>
      </c>
      <c r="N914" s="2">
        <f t="shared" si="1065"/>
        <v>6</v>
      </c>
      <c r="O914" s="2">
        <f t="shared" si="1066"/>
        <v>5</v>
      </c>
      <c r="P914" s="2">
        <f t="shared" si="1067"/>
        <v>4</v>
      </c>
      <c r="Q914" s="2">
        <f t="shared" si="1068"/>
        <v>6</v>
      </c>
      <c r="R914" s="2">
        <f t="shared" si="1069"/>
        <v>7</v>
      </c>
      <c r="S914" s="2">
        <f t="shared" si="1070"/>
        <v>5</v>
      </c>
      <c r="T914" s="2">
        <f t="shared" si="1071"/>
        <v>4</v>
      </c>
      <c r="U914" s="2">
        <f t="shared" si="1072"/>
        <v>7</v>
      </c>
      <c r="V914" s="2">
        <f t="shared" si="1073"/>
        <v>7</v>
      </c>
      <c r="W914" s="2">
        <f t="shared" si="1074"/>
        <v>5</v>
      </c>
      <c r="X914" s="2">
        <f t="shared" si="1075"/>
        <v>7</v>
      </c>
      <c r="Y914" s="2">
        <f t="shared" si="1076"/>
        <v>4</v>
      </c>
      <c r="Z914" s="2">
        <f t="shared" si="1077"/>
        <v>4</v>
      </c>
      <c r="AA914" s="2">
        <f t="shared" si="1078"/>
        <v>2</v>
      </c>
      <c r="AB914" s="2">
        <f t="shared" si="1079"/>
        <v>4</v>
      </c>
      <c r="AC914" s="2">
        <f t="shared" si="1080"/>
        <v>3</v>
      </c>
      <c r="AD914" s="3">
        <f t="shared" si="1133"/>
        <v>6</v>
      </c>
      <c r="AE914" s="2">
        <f t="shared" si="1081"/>
        <v>5</v>
      </c>
      <c r="AF914" s="2">
        <f t="shared" si="1082"/>
        <v>9</v>
      </c>
      <c r="AG914" s="2">
        <f t="shared" si="1083"/>
        <v>8</v>
      </c>
      <c r="AH914" s="2">
        <f t="shared" si="1084"/>
        <v>7</v>
      </c>
      <c r="AI914" s="2">
        <f t="shared" si="1085"/>
        <v>9</v>
      </c>
      <c r="AJ914" s="2">
        <f t="shared" si="1086"/>
        <v>10</v>
      </c>
      <c r="AK914" s="2">
        <f t="shared" si="1087"/>
        <v>8</v>
      </c>
      <c r="AL914" s="2">
        <f t="shared" si="1088"/>
        <v>7</v>
      </c>
      <c r="AM914" s="2">
        <f t="shared" si="1089"/>
        <v>9</v>
      </c>
      <c r="AN914" s="2">
        <f t="shared" si="1090"/>
        <v>9</v>
      </c>
      <c r="AO914" s="2">
        <f t="shared" si="1091"/>
        <v>7</v>
      </c>
      <c r="AP914" s="2">
        <f t="shared" si="1092"/>
        <v>9</v>
      </c>
      <c r="AQ914" s="2">
        <f t="shared" si="1093"/>
        <v>6</v>
      </c>
      <c r="AR914" s="2">
        <f t="shared" si="1094"/>
        <v>5</v>
      </c>
      <c r="AS914" s="2">
        <f t="shared" si="1095"/>
        <v>4</v>
      </c>
      <c r="AT914" s="2">
        <f t="shared" si="1096"/>
        <v>6</v>
      </c>
      <c r="AU914" s="2">
        <f t="shared" si="1097"/>
        <v>5</v>
      </c>
      <c r="AV914" s="3">
        <f t="shared" si="1134"/>
        <v>6</v>
      </c>
      <c r="AW914">
        <f t="shared" si="1135"/>
        <v>1</v>
      </c>
      <c r="AX914" s="2">
        <f t="shared" si="1098"/>
        <v>1</v>
      </c>
      <c r="AY914" s="2">
        <f t="shared" si="1099"/>
        <v>4</v>
      </c>
      <c r="AZ914" s="2">
        <f t="shared" si="1100"/>
        <v>5</v>
      </c>
      <c r="BA914" s="2">
        <f t="shared" si="1101"/>
        <v>2</v>
      </c>
      <c r="BB914" s="2">
        <f t="shared" si="1102"/>
        <v>4</v>
      </c>
      <c r="BC914" s="2">
        <f t="shared" si="1103"/>
        <v>5</v>
      </c>
      <c r="BD914" s="2">
        <f t="shared" si="1104"/>
        <v>4</v>
      </c>
      <c r="BE914" s="2">
        <f t="shared" si="1105"/>
        <v>4</v>
      </c>
      <c r="BF914" s="2">
        <f t="shared" si="1106"/>
        <v>4</v>
      </c>
      <c r="BG914" s="2">
        <f t="shared" si="1107"/>
        <v>3</v>
      </c>
      <c r="BH914" s="2">
        <f t="shared" si="1108"/>
        <v>5</v>
      </c>
      <c r="BI914" s="2">
        <f t="shared" si="1109"/>
        <v>7</v>
      </c>
      <c r="BJ914" s="2">
        <f t="shared" si="1110"/>
        <v>5</v>
      </c>
      <c r="BK914" s="2">
        <f t="shared" si="1111"/>
        <v>2</v>
      </c>
      <c r="BL914" s="2">
        <f t="shared" si="1112"/>
        <v>2</v>
      </c>
      <c r="BM914" s="2">
        <f t="shared" si="1113"/>
        <v>4</v>
      </c>
      <c r="BN914" s="2">
        <f t="shared" si="1114"/>
        <v>4</v>
      </c>
      <c r="BO914" s="3">
        <f t="shared" si="1136"/>
        <v>12</v>
      </c>
      <c r="BP914">
        <f t="shared" si="1137"/>
        <v>1</v>
      </c>
      <c r="BR914">
        <v>2</v>
      </c>
      <c r="BS914">
        <f t="shared" si="1115"/>
        <v>1</v>
      </c>
      <c r="BU914" s="1">
        <f t="shared" si="1116"/>
        <v>175.0428933564971</v>
      </c>
      <c r="BV914" s="1">
        <f t="shared" si="1117"/>
        <v>37.583307455388585</v>
      </c>
      <c r="BW914" s="1">
        <f t="shared" si="1118"/>
        <v>37.544784458979784</v>
      </c>
      <c r="BX914" s="1">
        <f t="shared" si="1119"/>
        <v>25.18695223955643</v>
      </c>
      <c r="BY914" s="1">
        <f t="shared" si="1120"/>
        <v>12.652804861338032</v>
      </c>
      <c r="BZ914" s="1">
        <f t="shared" si="1121"/>
        <v>12.605612009483711</v>
      </c>
      <c r="CA914" s="1">
        <f t="shared" si="1122"/>
        <v>17.67142388023661</v>
      </c>
      <c r="CB914" s="1">
        <f t="shared" si="1123"/>
        <v>25.069797338737768</v>
      </c>
      <c r="CC914" s="1">
        <f t="shared" si="1124"/>
        <v>5.3654735170652241</v>
      </c>
      <c r="CD914" s="1">
        <f t="shared" si="1125"/>
        <v>400.00354411050898</v>
      </c>
      <c r="CE914" s="1">
        <f t="shared" si="1126"/>
        <v>3.406329431834783</v>
      </c>
      <c r="CF914" s="1">
        <f t="shared" si="1127"/>
        <v>1.5230053231064109</v>
      </c>
      <c r="CG914" s="1">
        <f t="shared" si="1128"/>
        <v>1.9344149379034601</v>
      </c>
      <c r="CH914" s="1">
        <f t="shared" si="1129"/>
        <v>2.337060836204794</v>
      </c>
      <c r="CI914" s="1">
        <f t="shared" si="1130"/>
        <v>2.4437938225726752</v>
      </c>
      <c r="CJ914" s="1">
        <f t="shared" si="1131"/>
        <v>2.4630083125543578</v>
      </c>
      <c r="CK914" s="1">
        <f t="shared" si="1132"/>
        <v>2.4741093556279687</v>
      </c>
      <c r="CL914" s="5">
        <f t="shared" si="1138"/>
        <v>12</v>
      </c>
      <c r="CN914" s="9">
        <f t="shared" si="1139"/>
        <v>1.5230053231064109</v>
      </c>
    </row>
    <row r="915" spans="1:92" x14ac:dyDescent="0.2">
      <c r="A915" s="4">
        <v>913</v>
      </c>
      <c r="B915" s="1">
        <v>0.36515101756753199</v>
      </c>
      <c r="C915" s="1">
        <v>0.77900000000000003</v>
      </c>
      <c r="D915" s="1">
        <v>0</v>
      </c>
      <c r="E915" s="1">
        <v>0</v>
      </c>
      <c r="F915" s="1">
        <v>100</v>
      </c>
      <c r="G915" s="1">
        <v>11.6797484302333</v>
      </c>
      <c r="H915" s="1">
        <v>7</v>
      </c>
      <c r="I915">
        <v>1500</v>
      </c>
      <c r="J915">
        <v>185</v>
      </c>
      <c r="K915">
        <v>12.5</v>
      </c>
      <c r="L915" s="1"/>
      <c r="M915" s="2">
        <f t="shared" si="1064"/>
        <v>2</v>
      </c>
      <c r="N915" s="2">
        <f t="shared" si="1065"/>
        <v>7</v>
      </c>
      <c r="O915" s="2">
        <f t="shared" si="1066"/>
        <v>3</v>
      </c>
      <c r="P915" s="2">
        <f t="shared" si="1067"/>
        <v>5</v>
      </c>
      <c r="Q915" s="2">
        <f t="shared" si="1068"/>
        <v>6</v>
      </c>
      <c r="R915" s="2">
        <f t="shared" si="1069"/>
        <v>5</v>
      </c>
      <c r="S915" s="2">
        <f t="shared" si="1070"/>
        <v>5</v>
      </c>
      <c r="T915" s="2">
        <f t="shared" si="1071"/>
        <v>3</v>
      </c>
      <c r="U915" s="2">
        <f t="shared" si="1072"/>
        <v>5</v>
      </c>
      <c r="V915" s="2">
        <f t="shared" si="1073"/>
        <v>6</v>
      </c>
      <c r="W915" s="2">
        <f t="shared" si="1074"/>
        <v>5</v>
      </c>
      <c r="X915" s="2">
        <f t="shared" si="1075"/>
        <v>6</v>
      </c>
      <c r="Y915" s="2">
        <f t="shared" si="1076"/>
        <v>4</v>
      </c>
      <c r="Z915" s="2">
        <f t="shared" si="1077"/>
        <v>4</v>
      </c>
      <c r="AA915" s="2">
        <f t="shared" si="1078"/>
        <v>2</v>
      </c>
      <c r="AB915" s="2">
        <f t="shared" si="1079"/>
        <v>4</v>
      </c>
      <c r="AC915" s="2">
        <f t="shared" si="1080"/>
        <v>3</v>
      </c>
      <c r="AD915" s="3">
        <f t="shared" si="1133"/>
        <v>2</v>
      </c>
      <c r="AE915" s="2">
        <f t="shared" si="1081"/>
        <v>5</v>
      </c>
      <c r="AF915" s="2">
        <f t="shared" si="1082"/>
        <v>10</v>
      </c>
      <c r="AG915" s="2">
        <f t="shared" si="1083"/>
        <v>6</v>
      </c>
      <c r="AH915" s="2">
        <f t="shared" si="1084"/>
        <v>8</v>
      </c>
      <c r="AI915" s="2">
        <f t="shared" si="1085"/>
        <v>9</v>
      </c>
      <c r="AJ915" s="2">
        <f t="shared" si="1086"/>
        <v>8</v>
      </c>
      <c r="AK915" s="2">
        <f t="shared" si="1087"/>
        <v>8</v>
      </c>
      <c r="AL915" s="2">
        <f t="shared" si="1088"/>
        <v>6</v>
      </c>
      <c r="AM915" s="2">
        <f t="shared" si="1089"/>
        <v>7</v>
      </c>
      <c r="AN915" s="2">
        <f t="shared" si="1090"/>
        <v>8</v>
      </c>
      <c r="AO915" s="2">
        <f t="shared" si="1091"/>
        <v>7</v>
      </c>
      <c r="AP915" s="2">
        <f t="shared" si="1092"/>
        <v>8</v>
      </c>
      <c r="AQ915" s="2">
        <f t="shared" si="1093"/>
        <v>6</v>
      </c>
      <c r="AR915" s="2">
        <f t="shared" si="1094"/>
        <v>5</v>
      </c>
      <c r="AS915" s="2">
        <f t="shared" si="1095"/>
        <v>4</v>
      </c>
      <c r="AT915" s="2">
        <f t="shared" si="1096"/>
        <v>6</v>
      </c>
      <c r="AU915" s="2">
        <f t="shared" si="1097"/>
        <v>5</v>
      </c>
      <c r="AV915" s="3">
        <f t="shared" si="1134"/>
        <v>2</v>
      </c>
      <c r="AW915">
        <f t="shared" si="1135"/>
        <v>1</v>
      </c>
      <c r="AX915" s="2">
        <f t="shared" si="1098"/>
        <v>2</v>
      </c>
      <c r="AY915" s="2">
        <f t="shared" si="1099"/>
        <v>6</v>
      </c>
      <c r="AZ915" s="2">
        <f t="shared" si="1100"/>
        <v>4</v>
      </c>
      <c r="BA915" s="2">
        <f t="shared" si="1101"/>
        <v>4</v>
      </c>
      <c r="BB915" s="2">
        <f t="shared" si="1102"/>
        <v>3</v>
      </c>
      <c r="BC915" s="2">
        <f t="shared" si="1103"/>
        <v>2</v>
      </c>
      <c r="BD915" s="2">
        <f t="shared" si="1104"/>
        <v>4</v>
      </c>
      <c r="BE915" s="2">
        <f t="shared" si="1105"/>
        <v>2</v>
      </c>
      <c r="BF915" s="2">
        <f t="shared" si="1106"/>
        <v>2</v>
      </c>
      <c r="BG915" s="2">
        <f t="shared" si="1107"/>
        <v>2</v>
      </c>
      <c r="BH915" s="2">
        <f t="shared" si="1108"/>
        <v>6</v>
      </c>
      <c r="BI915" s="2">
        <f t="shared" si="1109"/>
        <v>5</v>
      </c>
      <c r="BJ915" s="2">
        <f t="shared" si="1110"/>
        <v>5</v>
      </c>
      <c r="BK915" s="2">
        <f t="shared" si="1111"/>
        <v>2</v>
      </c>
      <c r="BL915" s="2">
        <f t="shared" si="1112"/>
        <v>2</v>
      </c>
      <c r="BM915" s="2">
        <f t="shared" si="1113"/>
        <v>4</v>
      </c>
      <c r="BN915" s="2">
        <f t="shared" si="1114"/>
        <v>4</v>
      </c>
      <c r="BO915" s="3">
        <f t="shared" si="1136"/>
        <v>2</v>
      </c>
      <c r="BP915">
        <f t="shared" si="1137"/>
        <v>2</v>
      </c>
      <c r="BR915">
        <v>12</v>
      </c>
      <c r="BS915">
        <f t="shared" si="1115"/>
        <v>1</v>
      </c>
      <c r="BU915" s="1">
        <f t="shared" si="1116"/>
        <v>175.01661917788905</v>
      </c>
      <c r="BV915" s="1">
        <f t="shared" si="1117"/>
        <v>37.539227433422724</v>
      </c>
      <c r="BW915" s="1">
        <f t="shared" si="1118"/>
        <v>37.532237484895326</v>
      </c>
      <c r="BX915" s="1">
        <f t="shared" si="1119"/>
        <v>25.086437986210427</v>
      </c>
      <c r="BY915" s="1">
        <f t="shared" si="1120"/>
        <v>12.620177362723405</v>
      </c>
      <c r="BZ915" s="1">
        <f t="shared" si="1121"/>
        <v>12.637196251978574</v>
      </c>
      <c r="CA915" s="1">
        <f t="shared" si="1122"/>
        <v>17.602185028732254</v>
      </c>
      <c r="CB915" s="1">
        <f t="shared" si="1123"/>
        <v>25.09162505648969</v>
      </c>
      <c r="CC915" s="1">
        <f t="shared" si="1124"/>
        <v>5.4751899800811819</v>
      </c>
      <c r="CD915" s="1">
        <f t="shared" si="1125"/>
        <v>400.00437216032424</v>
      </c>
      <c r="CE915" s="1">
        <f t="shared" si="1126"/>
        <v>2.1980634280117224</v>
      </c>
      <c r="CF915" s="1">
        <f t="shared" si="1127"/>
        <v>1.6789098932431648</v>
      </c>
      <c r="CG915" s="1">
        <f t="shared" si="1128"/>
        <v>2.1143978243746617</v>
      </c>
      <c r="CH915" s="1">
        <f t="shared" si="1129"/>
        <v>2.5672287288588622</v>
      </c>
      <c r="CI915" s="1">
        <f t="shared" si="1130"/>
        <v>2.6547958846344928</v>
      </c>
      <c r="CJ915" s="1">
        <f t="shared" si="1131"/>
        <v>2.6728772530717841</v>
      </c>
      <c r="CK915" s="1">
        <f t="shared" si="1132"/>
        <v>2.6784549444077381</v>
      </c>
      <c r="CL915" s="5">
        <f t="shared" si="1138"/>
        <v>12</v>
      </c>
      <c r="CN915" s="9">
        <f t="shared" si="1139"/>
        <v>1.6789098932431648</v>
      </c>
    </row>
    <row r="916" spans="1:92" x14ac:dyDescent="0.2">
      <c r="A916" s="4">
        <v>914</v>
      </c>
      <c r="B916" s="1">
        <v>0.60861656643271</v>
      </c>
      <c r="C916" s="1">
        <v>0.40200000000000002</v>
      </c>
      <c r="D916" s="1">
        <v>0</v>
      </c>
      <c r="E916" s="1">
        <v>0</v>
      </c>
      <c r="F916" s="1">
        <v>100</v>
      </c>
      <c r="G916" s="1">
        <v>6.0367252127303397</v>
      </c>
      <c r="H916" s="1">
        <v>6</v>
      </c>
      <c r="I916">
        <v>1500</v>
      </c>
      <c r="J916">
        <v>185</v>
      </c>
      <c r="K916">
        <v>12.5</v>
      </c>
      <c r="L916" s="1"/>
      <c r="M916" s="2">
        <f t="shared" si="1064"/>
        <v>2</v>
      </c>
      <c r="N916" s="2">
        <f t="shared" si="1065"/>
        <v>6</v>
      </c>
      <c r="O916" s="2">
        <f t="shared" si="1066"/>
        <v>5</v>
      </c>
      <c r="P916" s="2">
        <f t="shared" si="1067"/>
        <v>4</v>
      </c>
      <c r="Q916" s="2">
        <f t="shared" si="1068"/>
        <v>6</v>
      </c>
      <c r="R916" s="2">
        <f t="shared" si="1069"/>
        <v>7</v>
      </c>
      <c r="S916" s="2">
        <f t="shared" si="1070"/>
        <v>5</v>
      </c>
      <c r="T916" s="2">
        <f t="shared" si="1071"/>
        <v>4</v>
      </c>
      <c r="U916" s="2">
        <f t="shared" si="1072"/>
        <v>7</v>
      </c>
      <c r="V916" s="2">
        <f t="shared" si="1073"/>
        <v>7</v>
      </c>
      <c r="W916" s="2">
        <f t="shared" si="1074"/>
        <v>5</v>
      </c>
      <c r="X916" s="2">
        <f t="shared" si="1075"/>
        <v>7</v>
      </c>
      <c r="Y916" s="2">
        <f t="shared" si="1076"/>
        <v>4</v>
      </c>
      <c r="Z916" s="2">
        <f t="shared" si="1077"/>
        <v>4</v>
      </c>
      <c r="AA916" s="2">
        <f t="shared" si="1078"/>
        <v>2</v>
      </c>
      <c r="AB916" s="2">
        <f t="shared" si="1079"/>
        <v>4</v>
      </c>
      <c r="AC916" s="2">
        <f t="shared" si="1080"/>
        <v>3</v>
      </c>
      <c r="AD916" s="3">
        <f t="shared" si="1133"/>
        <v>6</v>
      </c>
      <c r="AE916" s="2">
        <f t="shared" si="1081"/>
        <v>5</v>
      </c>
      <c r="AF916" s="2">
        <f t="shared" si="1082"/>
        <v>9</v>
      </c>
      <c r="AG916" s="2">
        <f t="shared" si="1083"/>
        <v>8</v>
      </c>
      <c r="AH916" s="2">
        <f t="shared" si="1084"/>
        <v>7</v>
      </c>
      <c r="AI916" s="2">
        <f t="shared" si="1085"/>
        <v>9</v>
      </c>
      <c r="AJ916" s="2">
        <f t="shared" si="1086"/>
        <v>10</v>
      </c>
      <c r="AK916" s="2">
        <f t="shared" si="1087"/>
        <v>8</v>
      </c>
      <c r="AL916" s="2">
        <f t="shared" si="1088"/>
        <v>7</v>
      </c>
      <c r="AM916" s="2">
        <f t="shared" si="1089"/>
        <v>9</v>
      </c>
      <c r="AN916" s="2">
        <f t="shared" si="1090"/>
        <v>9</v>
      </c>
      <c r="AO916" s="2">
        <f t="shared" si="1091"/>
        <v>7</v>
      </c>
      <c r="AP916" s="2">
        <f t="shared" si="1092"/>
        <v>9</v>
      </c>
      <c r="AQ916" s="2">
        <f t="shared" si="1093"/>
        <v>6</v>
      </c>
      <c r="AR916" s="2">
        <f t="shared" si="1094"/>
        <v>5</v>
      </c>
      <c r="AS916" s="2">
        <f t="shared" si="1095"/>
        <v>4</v>
      </c>
      <c r="AT916" s="2">
        <f t="shared" si="1096"/>
        <v>6</v>
      </c>
      <c r="AU916" s="2">
        <f t="shared" si="1097"/>
        <v>5</v>
      </c>
      <c r="AV916" s="3">
        <f t="shared" si="1134"/>
        <v>6</v>
      </c>
      <c r="AW916">
        <f t="shared" si="1135"/>
        <v>1</v>
      </c>
      <c r="AX916" s="2">
        <f t="shared" si="1098"/>
        <v>1</v>
      </c>
      <c r="AY916" s="2">
        <f t="shared" si="1099"/>
        <v>3</v>
      </c>
      <c r="AZ916" s="2">
        <f t="shared" si="1100"/>
        <v>4</v>
      </c>
      <c r="BA916" s="2">
        <f t="shared" si="1101"/>
        <v>3</v>
      </c>
      <c r="BB916" s="2">
        <f t="shared" si="1102"/>
        <v>5</v>
      </c>
      <c r="BC916" s="2">
        <f t="shared" si="1103"/>
        <v>6</v>
      </c>
      <c r="BD916" s="2">
        <f t="shared" si="1104"/>
        <v>3</v>
      </c>
      <c r="BE916" s="2">
        <f t="shared" si="1105"/>
        <v>4</v>
      </c>
      <c r="BF916" s="2">
        <f t="shared" si="1106"/>
        <v>4</v>
      </c>
      <c r="BG916" s="2">
        <f t="shared" si="1107"/>
        <v>5</v>
      </c>
      <c r="BH916" s="2">
        <f t="shared" si="1108"/>
        <v>5</v>
      </c>
      <c r="BI916" s="2">
        <f t="shared" si="1109"/>
        <v>8</v>
      </c>
      <c r="BJ916" s="2">
        <f t="shared" si="1110"/>
        <v>5</v>
      </c>
      <c r="BK916" s="2">
        <f t="shared" si="1111"/>
        <v>2</v>
      </c>
      <c r="BL916" s="2">
        <f t="shared" si="1112"/>
        <v>2</v>
      </c>
      <c r="BM916" s="2">
        <f t="shared" si="1113"/>
        <v>4</v>
      </c>
      <c r="BN916" s="2">
        <f t="shared" si="1114"/>
        <v>4</v>
      </c>
      <c r="BO916" s="3">
        <f t="shared" si="1136"/>
        <v>12</v>
      </c>
      <c r="BP916">
        <f t="shared" si="1137"/>
        <v>1</v>
      </c>
      <c r="BR916">
        <v>3</v>
      </c>
      <c r="BS916">
        <f t="shared" si="1115"/>
        <v>3</v>
      </c>
      <c r="BU916" s="1">
        <f t="shared" si="1116"/>
        <v>175.08011055852012</v>
      </c>
      <c r="BV916" s="1">
        <f t="shared" si="1117"/>
        <v>37.654215233943042</v>
      </c>
      <c r="BW916" s="1">
        <f t="shared" si="1118"/>
        <v>37.571310761000696</v>
      </c>
      <c r="BX916" s="1">
        <f t="shared" si="1119"/>
        <v>25.335986743255081</v>
      </c>
      <c r="BY916" s="1">
        <f t="shared" si="1120"/>
        <v>12.726778106554313</v>
      </c>
      <c r="BZ916" s="1">
        <f t="shared" si="1121"/>
        <v>12.585683832898443</v>
      </c>
      <c r="CA916" s="1">
        <f t="shared" si="1122"/>
        <v>17.783562480978354</v>
      </c>
      <c r="CB916" s="1">
        <f t="shared" si="1123"/>
        <v>25.048738501088888</v>
      </c>
      <c r="CC916" s="1">
        <f t="shared" si="1124"/>
        <v>5.2487524768481508</v>
      </c>
      <c r="CD916" s="1">
        <f t="shared" si="1125"/>
        <v>400.00315716065006</v>
      </c>
      <c r="CE916" s="1">
        <f t="shared" si="1126"/>
        <v>4.6203006558055995</v>
      </c>
      <c r="CF916" s="1">
        <f t="shared" si="1127"/>
        <v>1.5150342031573933</v>
      </c>
      <c r="CG916" s="1">
        <f t="shared" si="1128"/>
        <v>1.7930448990960246</v>
      </c>
      <c r="CH916" s="1">
        <f t="shared" si="1129"/>
        <v>2.0197856242875174</v>
      </c>
      <c r="CI916" s="1">
        <f t="shared" si="1130"/>
        <v>2.1488496543096072</v>
      </c>
      <c r="CJ916" s="1">
        <f t="shared" si="1131"/>
        <v>2.170252947493124</v>
      </c>
      <c r="CK916" s="1">
        <f t="shared" si="1132"/>
        <v>2.1849800521759404</v>
      </c>
      <c r="CL916" s="5">
        <f t="shared" si="1138"/>
        <v>12</v>
      </c>
      <c r="CN916" s="9">
        <f t="shared" si="1139"/>
        <v>1.5150342031573933</v>
      </c>
    </row>
    <row r="917" spans="1:92" x14ac:dyDescent="0.2">
      <c r="A917" s="4">
        <v>915</v>
      </c>
      <c r="B917" s="1">
        <v>0.55356356537093698</v>
      </c>
      <c r="C917" s="1">
        <v>21.423999999999999</v>
      </c>
      <c r="D917" s="1">
        <v>6</v>
      </c>
      <c r="E917" s="1">
        <v>31</v>
      </c>
      <c r="F917" s="1">
        <v>63</v>
      </c>
      <c r="G917" s="1">
        <v>8.5696176606147692</v>
      </c>
      <c r="H917" s="1">
        <v>6</v>
      </c>
      <c r="I917">
        <v>1500</v>
      </c>
      <c r="J917">
        <v>185</v>
      </c>
      <c r="K917">
        <v>12.5</v>
      </c>
      <c r="L917" s="1"/>
      <c r="M917" s="2">
        <f t="shared" si="1064"/>
        <v>3</v>
      </c>
      <c r="N917" s="2">
        <f t="shared" si="1065"/>
        <v>6</v>
      </c>
      <c r="O917" s="2">
        <f t="shared" si="1066"/>
        <v>6</v>
      </c>
      <c r="P917" s="2">
        <f t="shared" si="1067"/>
        <v>5</v>
      </c>
      <c r="Q917" s="2">
        <f t="shared" si="1068"/>
        <v>7</v>
      </c>
      <c r="R917" s="2">
        <f t="shared" si="1069"/>
        <v>8</v>
      </c>
      <c r="S917" s="2">
        <f t="shared" si="1070"/>
        <v>4</v>
      </c>
      <c r="T917" s="2">
        <f t="shared" si="1071"/>
        <v>4</v>
      </c>
      <c r="U917" s="2">
        <f t="shared" si="1072"/>
        <v>7</v>
      </c>
      <c r="V917" s="2">
        <f t="shared" si="1073"/>
        <v>8</v>
      </c>
      <c r="W917" s="2">
        <f t="shared" si="1074"/>
        <v>4</v>
      </c>
      <c r="X917" s="2">
        <f t="shared" si="1075"/>
        <v>5</v>
      </c>
      <c r="Y917" s="2">
        <f t="shared" si="1076"/>
        <v>2</v>
      </c>
      <c r="Z917" s="2">
        <f t="shared" si="1077"/>
        <v>2</v>
      </c>
      <c r="AA917" s="2">
        <f t="shared" si="1078"/>
        <v>2</v>
      </c>
      <c r="AB917" s="2">
        <f t="shared" si="1079"/>
        <v>2</v>
      </c>
      <c r="AC917" s="2">
        <f t="shared" si="1080"/>
        <v>1</v>
      </c>
      <c r="AD917" s="3">
        <f t="shared" si="1133"/>
        <v>6</v>
      </c>
      <c r="AE917" s="2">
        <f t="shared" si="1081"/>
        <v>6</v>
      </c>
      <c r="AF917" s="2">
        <f t="shared" si="1082"/>
        <v>9</v>
      </c>
      <c r="AG917" s="2">
        <f t="shared" si="1083"/>
        <v>9</v>
      </c>
      <c r="AH917" s="2">
        <f t="shared" si="1084"/>
        <v>8</v>
      </c>
      <c r="AI917" s="2">
        <f t="shared" si="1085"/>
        <v>10</v>
      </c>
      <c r="AJ917" s="2">
        <f t="shared" si="1086"/>
        <v>11</v>
      </c>
      <c r="AK917" s="2">
        <f t="shared" si="1087"/>
        <v>7</v>
      </c>
      <c r="AL917" s="2">
        <f t="shared" si="1088"/>
        <v>7</v>
      </c>
      <c r="AM917" s="2">
        <f t="shared" si="1089"/>
        <v>9</v>
      </c>
      <c r="AN917" s="2">
        <f t="shared" si="1090"/>
        <v>10</v>
      </c>
      <c r="AO917" s="2">
        <f t="shared" si="1091"/>
        <v>6</v>
      </c>
      <c r="AP917" s="2">
        <f t="shared" si="1092"/>
        <v>7</v>
      </c>
      <c r="AQ917" s="2">
        <f t="shared" si="1093"/>
        <v>4</v>
      </c>
      <c r="AR917" s="2">
        <f t="shared" si="1094"/>
        <v>3</v>
      </c>
      <c r="AS917" s="2">
        <f t="shared" si="1095"/>
        <v>4</v>
      </c>
      <c r="AT917" s="2">
        <f t="shared" si="1096"/>
        <v>4</v>
      </c>
      <c r="AU917" s="2">
        <f t="shared" si="1097"/>
        <v>3</v>
      </c>
      <c r="AV917" s="3">
        <f t="shared" si="1134"/>
        <v>6</v>
      </c>
      <c r="AW917">
        <f t="shared" si="1135"/>
        <v>1</v>
      </c>
      <c r="AX917" s="2">
        <f t="shared" si="1098"/>
        <v>2</v>
      </c>
      <c r="AY917" s="2">
        <f t="shared" si="1099"/>
        <v>5</v>
      </c>
      <c r="AZ917" s="2">
        <f t="shared" si="1100"/>
        <v>6</v>
      </c>
      <c r="BA917" s="2">
        <f t="shared" si="1101"/>
        <v>4</v>
      </c>
      <c r="BB917" s="2">
        <f t="shared" si="1102"/>
        <v>5</v>
      </c>
      <c r="BC917" s="2">
        <f t="shared" si="1103"/>
        <v>5</v>
      </c>
      <c r="BD917" s="2">
        <f t="shared" si="1104"/>
        <v>2</v>
      </c>
      <c r="BE917" s="2">
        <f t="shared" si="1105"/>
        <v>4</v>
      </c>
      <c r="BF917" s="2">
        <f t="shared" si="1106"/>
        <v>4</v>
      </c>
      <c r="BG917" s="2">
        <f t="shared" si="1107"/>
        <v>4</v>
      </c>
      <c r="BH917" s="2">
        <f t="shared" si="1108"/>
        <v>4</v>
      </c>
      <c r="BI917" s="2">
        <f t="shared" si="1109"/>
        <v>5</v>
      </c>
      <c r="BJ917" s="2">
        <f t="shared" si="1110"/>
        <v>2</v>
      </c>
      <c r="BK917" s="2">
        <f t="shared" si="1111"/>
        <v>2</v>
      </c>
      <c r="BL917" s="2">
        <f t="shared" si="1112"/>
        <v>2</v>
      </c>
      <c r="BM917" s="2">
        <f t="shared" si="1113"/>
        <v>2</v>
      </c>
      <c r="BN917" s="2">
        <f t="shared" si="1114"/>
        <v>2</v>
      </c>
      <c r="BO917" s="3">
        <f t="shared" si="1136"/>
        <v>3</v>
      </c>
      <c r="BP917">
        <f t="shared" si="1137"/>
        <v>1</v>
      </c>
      <c r="BR917">
        <v>8</v>
      </c>
      <c r="BS917">
        <f t="shared" si="1115"/>
        <v>1</v>
      </c>
      <c r="BU917" s="1">
        <f t="shared" si="1116"/>
        <v>13.327939895320336</v>
      </c>
      <c r="BV917" s="1">
        <f t="shared" si="1117"/>
        <v>3.1389095359370929</v>
      </c>
      <c r="BW917" s="1">
        <f t="shared" si="1118"/>
        <v>2.9714062740704779</v>
      </c>
      <c r="BX917" s="1">
        <f t="shared" si="1119"/>
        <v>3.2755923700132055</v>
      </c>
      <c r="BY917" s="1">
        <f t="shared" si="1120"/>
        <v>2.4408993932659553</v>
      </c>
      <c r="BZ917" s="1">
        <f t="shared" si="1121"/>
        <v>2.237542657729052</v>
      </c>
      <c r="CA917" s="1">
        <f t="shared" si="1122"/>
        <v>2.334775090891863</v>
      </c>
      <c r="CB917" s="1">
        <f t="shared" si="1123"/>
        <v>2.488220740911681</v>
      </c>
      <c r="CC917" s="1">
        <f t="shared" si="1124"/>
        <v>2.3927375097846038</v>
      </c>
      <c r="CD917" s="1">
        <f t="shared" si="1125"/>
        <v>31.081172397102034</v>
      </c>
      <c r="CE917" s="1">
        <f t="shared" si="1126"/>
        <v>2.6732130339604696</v>
      </c>
      <c r="CF917" s="1">
        <f t="shared" si="1127"/>
        <v>2.4384863376142483</v>
      </c>
      <c r="CG917" s="1">
        <f t="shared" si="1128"/>
        <v>2.6461962776297514</v>
      </c>
      <c r="CH917" s="1">
        <f t="shared" si="1129"/>
        <v>2.7424567777329485</v>
      </c>
      <c r="CI917" s="1">
        <f t="shared" si="1130"/>
        <v>2.8242778458865958</v>
      </c>
      <c r="CJ917" s="1">
        <f t="shared" si="1131"/>
        <v>2.8410136713220568</v>
      </c>
      <c r="CK917" s="1">
        <f t="shared" si="1132"/>
        <v>2.8501709247749756</v>
      </c>
      <c r="CL917" s="5">
        <f t="shared" si="1138"/>
        <v>6</v>
      </c>
      <c r="CN917" s="9">
        <f t="shared" si="1139"/>
        <v>2.237542657729052</v>
      </c>
    </row>
    <row r="918" spans="1:92" x14ac:dyDescent="0.2">
      <c r="A918" s="4">
        <v>916</v>
      </c>
      <c r="B918" s="1">
        <v>0.54657994071043903</v>
      </c>
      <c r="C918" s="1">
        <v>28.172000000000001</v>
      </c>
      <c r="D918" s="1">
        <v>10</v>
      </c>
      <c r="E918" s="1">
        <v>15</v>
      </c>
      <c r="F918" s="1">
        <v>75</v>
      </c>
      <c r="G918" s="1">
        <v>8.4515931699149096</v>
      </c>
      <c r="H918" s="1">
        <v>6</v>
      </c>
      <c r="I918">
        <v>1500</v>
      </c>
      <c r="J918">
        <v>185</v>
      </c>
      <c r="K918">
        <v>12.5</v>
      </c>
      <c r="L918" s="1"/>
      <c r="M918" s="2">
        <f t="shared" si="1064"/>
        <v>3</v>
      </c>
      <c r="N918" s="2">
        <f t="shared" si="1065"/>
        <v>5</v>
      </c>
      <c r="O918" s="2">
        <f t="shared" si="1066"/>
        <v>5</v>
      </c>
      <c r="P918" s="2">
        <f t="shared" si="1067"/>
        <v>4</v>
      </c>
      <c r="Q918" s="2">
        <f t="shared" si="1068"/>
        <v>6</v>
      </c>
      <c r="R918" s="2">
        <f t="shared" si="1069"/>
        <v>7</v>
      </c>
      <c r="S918" s="2">
        <f t="shared" si="1070"/>
        <v>5</v>
      </c>
      <c r="T918" s="2">
        <f t="shared" si="1071"/>
        <v>4</v>
      </c>
      <c r="U918" s="2">
        <f t="shared" si="1072"/>
        <v>9</v>
      </c>
      <c r="V918" s="2">
        <f t="shared" si="1073"/>
        <v>7</v>
      </c>
      <c r="W918" s="2">
        <f t="shared" si="1074"/>
        <v>3</v>
      </c>
      <c r="X918" s="2">
        <f t="shared" si="1075"/>
        <v>4</v>
      </c>
      <c r="Y918" s="2">
        <f t="shared" si="1076"/>
        <v>1</v>
      </c>
      <c r="Z918" s="2">
        <f t="shared" si="1077"/>
        <v>1</v>
      </c>
      <c r="AA918" s="2">
        <f t="shared" si="1078"/>
        <v>1</v>
      </c>
      <c r="AB918" s="2">
        <f t="shared" si="1079"/>
        <v>1</v>
      </c>
      <c r="AC918" s="2">
        <f t="shared" si="1080"/>
        <v>0</v>
      </c>
      <c r="AD918" s="3">
        <f t="shared" si="1133"/>
        <v>9</v>
      </c>
      <c r="AE918" s="2">
        <f t="shared" si="1081"/>
        <v>6</v>
      </c>
      <c r="AF918" s="2">
        <f t="shared" si="1082"/>
        <v>8</v>
      </c>
      <c r="AG918" s="2">
        <f t="shared" si="1083"/>
        <v>8</v>
      </c>
      <c r="AH918" s="2">
        <f t="shared" si="1084"/>
        <v>7</v>
      </c>
      <c r="AI918" s="2">
        <f t="shared" si="1085"/>
        <v>9</v>
      </c>
      <c r="AJ918" s="2">
        <f t="shared" si="1086"/>
        <v>10</v>
      </c>
      <c r="AK918" s="2">
        <f t="shared" si="1087"/>
        <v>8</v>
      </c>
      <c r="AL918" s="2">
        <f t="shared" si="1088"/>
        <v>7</v>
      </c>
      <c r="AM918" s="2">
        <f t="shared" si="1089"/>
        <v>11</v>
      </c>
      <c r="AN918" s="2">
        <f t="shared" si="1090"/>
        <v>9</v>
      </c>
      <c r="AO918" s="2">
        <f t="shared" si="1091"/>
        <v>5</v>
      </c>
      <c r="AP918" s="2">
        <f t="shared" si="1092"/>
        <v>6</v>
      </c>
      <c r="AQ918" s="2">
        <f t="shared" si="1093"/>
        <v>3</v>
      </c>
      <c r="AR918" s="2">
        <f t="shared" si="1094"/>
        <v>2</v>
      </c>
      <c r="AS918" s="2">
        <f t="shared" si="1095"/>
        <v>3</v>
      </c>
      <c r="AT918" s="2">
        <f t="shared" si="1096"/>
        <v>3</v>
      </c>
      <c r="AU918" s="2">
        <f t="shared" si="1097"/>
        <v>2</v>
      </c>
      <c r="AV918" s="3">
        <f t="shared" si="1134"/>
        <v>9</v>
      </c>
      <c r="AW918">
        <f t="shared" si="1135"/>
        <v>1</v>
      </c>
      <c r="AX918" s="2">
        <f t="shared" si="1098"/>
        <v>2</v>
      </c>
      <c r="AY918" s="2">
        <f t="shared" si="1099"/>
        <v>4</v>
      </c>
      <c r="AZ918" s="2">
        <f t="shared" si="1100"/>
        <v>5</v>
      </c>
      <c r="BA918" s="2">
        <f t="shared" si="1101"/>
        <v>3</v>
      </c>
      <c r="BB918" s="2">
        <f t="shared" si="1102"/>
        <v>4</v>
      </c>
      <c r="BC918" s="2">
        <f t="shared" si="1103"/>
        <v>4</v>
      </c>
      <c r="BD918" s="2">
        <f t="shared" si="1104"/>
        <v>3</v>
      </c>
      <c r="BE918" s="2">
        <f t="shared" si="1105"/>
        <v>6</v>
      </c>
      <c r="BF918" s="2">
        <f t="shared" si="1106"/>
        <v>6</v>
      </c>
      <c r="BG918" s="2">
        <f t="shared" si="1107"/>
        <v>3</v>
      </c>
      <c r="BH918" s="2">
        <f t="shared" si="1108"/>
        <v>3</v>
      </c>
      <c r="BI918" s="2">
        <f t="shared" si="1109"/>
        <v>4</v>
      </c>
      <c r="BJ918" s="2">
        <f t="shared" si="1110"/>
        <v>1</v>
      </c>
      <c r="BK918" s="2">
        <f t="shared" si="1111"/>
        <v>1</v>
      </c>
      <c r="BL918" s="2">
        <f t="shared" si="1112"/>
        <v>1</v>
      </c>
      <c r="BM918" s="2">
        <f t="shared" si="1113"/>
        <v>1</v>
      </c>
      <c r="BN918" s="2">
        <f t="shared" si="1114"/>
        <v>1</v>
      </c>
      <c r="BO918" s="3">
        <f t="shared" si="1136"/>
        <v>8</v>
      </c>
      <c r="BP918">
        <f t="shared" si="1137"/>
        <v>2</v>
      </c>
      <c r="BR918">
        <v>6</v>
      </c>
      <c r="BS918">
        <f t="shared" si="1115"/>
        <v>1</v>
      </c>
      <c r="BU918" s="1">
        <f t="shared" si="1116"/>
        <v>13.336248647688199</v>
      </c>
      <c r="BV918" s="1">
        <f t="shared" si="1117"/>
        <v>3.1590684269030089</v>
      </c>
      <c r="BW918" s="1">
        <f t="shared" si="1118"/>
        <v>2.9813174954430726</v>
      </c>
      <c r="BX918" s="1">
        <f t="shared" si="1119"/>
        <v>3.3120923470701356</v>
      </c>
      <c r="BY918" s="1">
        <f t="shared" si="1120"/>
        <v>2.4592910376889732</v>
      </c>
      <c r="BZ918" s="1">
        <f t="shared" si="1121"/>
        <v>2.2455882381112771</v>
      </c>
      <c r="CA918" s="1">
        <f t="shared" si="1122"/>
        <v>2.3567678001177121</v>
      </c>
      <c r="CB918" s="1">
        <f t="shared" si="1123"/>
        <v>2.4965553638205558</v>
      </c>
      <c r="CC918" s="1">
        <f t="shared" si="1124"/>
        <v>2.4014116201304798</v>
      </c>
      <c r="CD918" s="1">
        <f t="shared" si="1125"/>
        <v>31.081818421830352</v>
      </c>
      <c r="CE918" s="1">
        <f t="shared" si="1126"/>
        <v>2.6906643634660217</v>
      </c>
      <c r="CF918" s="1">
        <f t="shared" si="1127"/>
        <v>2.4438198049448867</v>
      </c>
      <c r="CG918" s="1">
        <f t="shared" si="1128"/>
        <v>2.6528899417371448</v>
      </c>
      <c r="CH918" s="1">
        <f t="shared" si="1129"/>
        <v>2.7496339230201894</v>
      </c>
      <c r="CI918" s="1">
        <f t="shared" si="1130"/>
        <v>2.8202478517062026</v>
      </c>
      <c r="CJ918" s="1">
        <f t="shared" si="1131"/>
        <v>2.8369934703473256</v>
      </c>
      <c r="CK918" s="1">
        <f t="shared" si="1132"/>
        <v>2.8462341748972553</v>
      </c>
      <c r="CL918" s="5">
        <f t="shared" si="1138"/>
        <v>6</v>
      </c>
      <c r="CN918" s="9">
        <f t="shared" si="1139"/>
        <v>2.2455882381112771</v>
      </c>
    </row>
    <row r="919" spans="1:92" x14ac:dyDescent="0.2">
      <c r="A919" s="4">
        <v>917</v>
      </c>
      <c r="B919" s="1">
        <v>0.61690133650311096</v>
      </c>
      <c r="C919" s="1">
        <v>0.376</v>
      </c>
      <c r="D919" s="1">
        <v>22</v>
      </c>
      <c r="E919" s="1">
        <v>35</v>
      </c>
      <c r="F919" s="1">
        <v>43</v>
      </c>
      <c r="G919" s="1">
        <v>4.6941762667330797</v>
      </c>
      <c r="H919" s="1">
        <v>6</v>
      </c>
      <c r="I919">
        <v>1500</v>
      </c>
      <c r="J919">
        <v>185</v>
      </c>
      <c r="K919">
        <v>12.5</v>
      </c>
      <c r="L919" s="1"/>
      <c r="M919" s="2">
        <f t="shared" si="1064"/>
        <v>2</v>
      </c>
      <c r="N919" s="2">
        <f t="shared" si="1065"/>
        <v>7</v>
      </c>
      <c r="O919" s="2">
        <f t="shared" si="1066"/>
        <v>6</v>
      </c>
      <c r="P919" s="2">
        <f t="shared" si="1067"/>
        <v>6</v>
      </c>
      <c r="Q919" s="2">
        <f t="shared" si="1068"/>
        <v>8</v>
      </c>
      <c r="R919" s="2">
        <f t="shared" si="1069"/>
        <v>10</v>
      </c>
      <c r="S919" s="2">
        <f t="shared" si="1070"/>
        <v>4</v>
      </c>
      <c r="T919" s="2">
        <f t="shared" si="1071"/>
        <v>4</v>
      </c>
      <c r="U919" s="2">
        <f t="shared" si="1072"/>
        <v>6</v>
      </c>
      <c r="V919" s="2">
        <f t="shared" si="1073"/>
        <v>9</v>
      </c>
      <c r="W919" s="2">
        <f t="shared" si="1074"/>
        <v>2</v>
      </c>
      <c r="X919" s="2">
        <f t="shared" si="1075"/>
        <v>4</v>
      </c>
      <c r="Y919" s="2">
        <f t="shared" si="1076"/>
        <v>1</v>
      </c>
      <c r="Z919" s="2">
        <f t="shared" si="1077"/>
        <v>1</v>
      </c>
      <c r="AA919" s="2">
        <f t="shared" si="1078"/>
        <v>1</v>
      </c>
      <c r="AB919" s="2">
        <f t="shared" si="1079"/>
        <v>1</v>
      </c>
      <c r="AC919" s="2">
        <f t="shared" si="1080"/>
        <v>0</v>
      </c>
      <c r="AD919" s="3">
        <f t="shared" si="1133"/>
        <v>6</v>
      </c>
      <c r="AE919" s="2">
        <f t="shared" si="1081"/>
        <v>5</v>
      </c>
      <c r="AF919" s="2">
        <f t="shared" si="1082"/>
        <v>10</v>
      </c>
      <c r="AG919" s="2">
        <f t="shared" si="1083"/>
        <v>9</v>
      </c>
      <c r="AH919" s="2">
        <f t="shared" si="1084"/>
        <v>9</v>
      </c>
      <c r="AI919" s="2">
        <f t="shared" si="1085"/>
        <v>11</v>
      </c>
      <c r="AJ919" s="2">
        <f t="shared" si="1086"/>
        <v>13</v>
      </c>
      <c r="AK919" s="2">
        <f t="shared" si="1087"/>
        <v>7</v>
      </c>
      <c r="AL919" s="2">
        <f t="shared" si="1088"/>
        <v>7</v>
      </c>
      <c r="AM919" s="2">
        <f t="shared" si="1089"/>
        <v>8</v>
      </c>
      <c r="AN919" s="2">
        <f t="shared" si="1090"/>
        <v>11</v>
      </c>
      <c r="AO919" s="2">
        <f t="shared" si="1091"/>
        <v>4</v>
      </c>
      <c r="AP919" s="2">
        <f t="shared" si="1092"/>
        <v>6</v>
      </c>
      <c r="AQ919" s="2">
        <f t="shared" si="1093"/>
        <v>3</v>
      </c>
      <c r="AR919" s="2">
        <f t="shared" si="1094"/>
        <v>2</v>
      </c>
      <c r="AS919" s="2">
        <f t="shared" si="1095"/>
        <v>3</v>
      </c>
      <c r="AT919" s="2">
        <f t="shared" si="1096"/>
        <v>3</v>
      </c>
      <c r="AU919" s="2">
        <f t="shared" si="1097"/>
        <v>2</v>
      </c>
      <c r="AV919" s="3">
        <f t="shared" si="1134"/>
        <v>6</v>
      </c>
      <c r="AW919">
        <f t="shared" si="1135"/>
        <v>1</v>
      </c>
      <c r="AX919" s="2">
        <f t="shared" si="1098"/>
        <v>1</v>
      </c>
      <c r="AY919" s="2">
        <f t="shared" si="1099"/>
        <v>4</v>
      </c>
      <c r="AZ919" s="2">
        <f t="shared" si="1100"/>
        <v>5</v>
      </c>
      <c r="BA919" s="2">
        <f t="shared" si="1101"/>
        <v>5</v>
      </c>
      <c r="BB919" s="2">
        <f t="shared" si="1102"/>
        <v>7</v>
      </c>
      <c r="BC919" s="2">
        <f t="shared" si="1103"/>
        <v>9</v>
      </c>
      <c r="BD919" s="2">
        <f t="shared" si="1104"/>
        <v>2</v>
      </c>
      <c r="BE919" s="2">
        <f t="shared" si="1105"/>
        <v>3</v>
      </c>
      <c r="BF919" s="2">
        <f t="shared" si="1106"/>
        <v>3</v>
      </c>
      <c r="BG919" s="2">
        <f t="shared" si="1107"/>
        <v>7</v>
      </c>
      <c r="BH919" s="2">
        <f t="shared" si="1108"/>
        <v>2</v>
      </c>
      <c r="BI919" s="2">
        <f t="shared" si="1109"/>
        <v>5</v>
      </c>
      <c r="BJ919" s="2">
        <f t="shared" si="1110"/>
        <v>2</v>
      </c>
      <c r="BK919" s="2">
        <f t="shared" si="1111"/>
        <v>1</v>
      </c>
      <c r="BL919" s="2">
        <f t="shared" si="1112"/>
        <v>1</v>
      </c>
      <c r="BM919" s="2">
        <f t="shared" si="1113"/>
        <v>1</v>
      </c>
      <c r="BN919" s="2">
        <f t="shared" si="1114"/>
        <v>1</v>
      </c>
      <c r="BO919" s="3">
        <f t="shared" si="1136"/>
        <v>6</v>
      </c>
      <c r="BP919">
        <f t="shared" si="1137"/>
        <v>1</v>
      </c>
      <c r="BR919">
        <v>6</v>
      </c>
      <c r="BS919">
        <f t="shared" si="1115"/>
        <v>1</v>
      </c>
      <c r="BU919" s="1">
        <f t="shared" si="1116"/>
        <v>14.514643995670813</v>
      </c>
      <c r="BV919" s="1">
        <f t="shared" si="1117"/>
        <v>4.7494764352291838</v>
      </c>
      <c r="BW919" s="1">
        <f t="shared" si="1118"/>
        <v>3.4873914747170391</v>
      </c>
      <c r="BX919" s="1">
        <f t="shared" si="1119"/>
        <v>5.5999986256091985</v>
      </c>
      <c r="BY919" s="1">
        <f t="shared" si="1120"/>
        <v>3.40015172727374</v>
      </c>
      <c r="BZ919" s="1">
        <f t="shared" si="1121"/>
        <v>2.0709206996369818</v>
      </c>
      <c r="CA919" s="1">
        <f t="shared" si="1122"/>
        <v>3.6671893064340066</v>
      </c>
      <c r="CB919" s="1">
        <f t="shared" si="1123"/>
        <v>2.3386440911413091</v>
      </c>
      <c r="CC919" s="1">
        <f t="shared" si="1124"/>
        <v>2.2275891918402677</v>
      </c>
      <c r="CD919" s="1">
        <f t="shared" si="1125"/>
        <v>31.085389051495259</v>
      </c>
      <c r="CE919" s="1">
        <f t="shared" si="1126"/>
        <v>5.5222587774052059</v>
      </c>
      <c r="CF919" s="1">
        <f t="shared" si="1127"/>
        <v>2.4312868576890247</v>
      </c>
      <c r="CG919" s="1">
        <f t="shared" si="1128"/>
        <v>2.4952064347530003</v>
      </c>
      <c r="CH919" s="1">
        <f t="shared" si="1129"/>
        <v>2.6393926416329818</v>
      </c>
      <c r="CI919" s="1">
        <f t="shared" si="1130"/>
        <v>2.7405802591547519</v>
      </c>
      <c r="CJ919" s="1">
        <f t="shared" si="1131"/>
        <v>2.7569829949004467</v>
      </c>
      <c r="CK919" s="1">
        <f t="shared" si="1132"/>
        <v>2.7706784688699786</v>
      </c>
      <c r="CL919" s="5">
        <f t="shared" si="1138"/>
        <v>6</v>
      </c>
      <c r="CN919" s="9">
        <f t="shared" si="1139"/>
        <v>2.0709206996369818</v>
      </c>
    </row>
    <row r="920" spans="1:92" x14ac:dyDescent="0.2">
      <c r="A920" s="4">
        <v>918</v>
      </c>
      <c r="B920" s="1">
        <v>0.60887564271969397</v>
      </c>
      <c r="C920" s="1">
        <v>5.4039999999999999</v>
      </c>
      <c r="D920" s="1">
        <v>11</v>
      </c>
      <c r="E920" s="1">
        <v>45</v>
      </c>
      <c r="F920" s="1">
        <v>44</v>
      </c>
      <c r="G920" s="1">
        <v>5.7317252116279098</v>
      </c>
      <c r="H920" s="1">
        <v>6</v>
      </c>
      <c r="I920">
        <v>1500</v>
      </c>
      <c r="J920">
        <v>185</v>
      </c>
      <c r="K920">
        <v>12.5</v>
      </c>
      <c r="L920" s="1"/>
      <c r="M920" s="2">
        <f t="shared" si="1064"/>
        <v>4</v>
      </c>
      <c r="N920" s="2">
        <f t="shared" si="1065"/>
        <v>6</v>
      </c>
      <c r="O920" s="2">
        <f t="shared" si="1066"/>
        <v>6</v>
      </c>
      <c r="P920" s="2">
        <f t="shared" si="1067"/>
        <v>4</v>
      </c>
      <c r="Q920" s="2">
        <f t="shared" si="1068"/>
        <v>7</v>
      </c>
      <c r="R920" s="2">
        <f t="shared" si="1069"/>
        <v>9</v>
      </c>
      <c r="S920" s="2">
        <f t="shared" si="1070"/>
        <v>4</v>
      </c>
      <c r="T920" s="2">
        <f t="shared" si="1071"/>
        <v>5</v>
      </c>
      <c r="U920" s="2">
        <f t="shared" si="1072"/>
        <v>7</v>
      </c>
      <c r="V920" s="2">
        <f t="shared" si="1073"/>
        <v>8</v>
      </c>
      <c r="W920" s="2">
        <f t="shared" si="1074"/>
        <v>3</v>
      </c>
      <c r="X920" s="2">
        <f t="shared" si="1075"/>
        <v>4</v>
      </c>
      <c r="Y920" s="2">
        <f t="shared" si="1076"/>
        <v>1</v>
      </c>
      <c r="Z920" s="2">
        <f t="shared" si="1077"/>
        <v>1</v>
      </c>
      <c r="AA920" s="2">
        <f t="shared" si="1078"/>
        <v>1</v>
      </c>
      <c r="AB920" s="2">
        <f t="shared" si="1079"/>
        <v>1</v>
      </c>
      <c r="AC920" s="2">
        <f t="shared" si="1080"/>
        <v>0</v>
      </c>
      <c r="AD920" s="3">
        <f t="shared" si="1133"/>
        <v>6</v>
      </c>
      <c r="AE920" s="2">
        <f t="shared" si="1081"/>
        <v>7</v>
      </c>
      <c r="AF920" s="2">
        <f t="shared" si="1082"/>
        <v>9</v>
      </c>
      <c r="AG920" s="2">
        <f t="shared" si="1083"/>
        <v>9</v>
      </c>
      <c r="AH920" s="2">
        <f t="shared" si="1084"/>
        <v>7</v>
      </c>
      <c r="AI920" s="2">
        <f t="shared" si="1085"/>
        <v>10</v>
      </c>
      <c r="AJ920" s="2">
        <f t="shared" si="1086"/>
        <v>12</v>
      </c>
      <c r="AK920" s="2">
        <f t="shared" si="1087"/>
        <v>7</v>
      </c>
      <c r="AL920" s="2">
        <f t="shared" si="1088"/>
        <v>8</v>
      </c>
      <c r="AM920" s="2">
        <f t="shared" si="1089"/>
        <v>9</v>
      </c>
      <c r="AN920" s="2">
        <f t="shared" si="1090"/>
        <v>10</v>
      </c>
      <c r="AO920" s="2">
        <f t="shared" si="1091"/>
        <v>5</v>
      </c>
      <c r="AP920" s="2">
        <f t="shared" si="1092"/>
        <v>6</v>
      </c>
      <c r="AQ920" s="2">
        <f t="shared" si="1093"/>
        <v>3</v>
      </c>
      <c r="AR920" s="2">
        <f t="shared" si="1094"/>
        <v>2</v>
      </c>
      <c r="AS920" s="2">
        <f t="shared" si="1095"/>
        <v>3</v>
      </c>
      <c r="AT920" s="2">
        <f t="shared" si="1096"/>
        <v>3</v>
      </c>
      <c r="AU920" s="2">
        <f t="shared" si="1097"/>
        <v>2</v>
      </c>
      <c r="AV920" s="3">
        <f t="shared" si="1134"/>
        <v>6</v>
      </c>
      <c r="AW920">
        <f t="shared" si="1135"/>
        <v>1</v>
      </c>
      <c r="AX920" s="2">
        <f t="shared" si="1098"/>
        <v>3</v>
      </c>
      <c r="AY920" s="2">
        <f t="shared" si="1099"/>
        <v>4</v>
      </c>
      <c r="AZ920" s="2">
        <f t="shared" si="1100"/>
        <v>5</v>
      </c>
      <c r="BA920" s="2">
        <f t="shared" si="1101"/>
        <v>3</v>
      </c>
      <c r="BB920" s="2">
        <f t="shared" si="1102"/>
        <v>5</v>
      </c>
      <c r="BC920" s="2">
        <f t="shared" si="1103"/>
        <v>7</v>
      </c>
      <c r="BD920" s="2">
        <f t="shared" si="1104"/>
        <v>2</v>
      </c>
      <c r="BE920" s="2">
        <f t="shared" si="1105"/>
        <v>4</v>
      </c>
      <c r="BF920" s="2">
        <f t="shared" si="1106"/>
        <v>4</v>
      </c>
      <c r="BG920" s="2">
        <f t="shared" si="1107"/>
        <v>5</v>
      </c>
      <c r="BH920" s="2">
        <f t="shared" si="1108"/>
        <v>3</v>
      </c>
      <c r="BI920" s="2">
        <f t="shared" si="1109"/>
        <v>4</v>
      </c>
      <c r="BJ920" s="2">
        <f t="shared" si="1110"/>
        <v>1</v>
      </c>
      <c r="BK920" s="2">
        <f t="shared" si="1111"/>
        <v>1</v>
      </c>
      <c r="BL920" s="2">
        <f t="shared" si="1112"/>
        <v>1</v>
      </c>
      <c r="BM920" s="2">
        <f t="shared" si="1113"/>
        <v>1</v>
      </c>
      <c r="BN920" s="2">
        <f t="shared" si="1114"/>
        <v>1</v>
      </c>
      <c r="BO920" s="3">
        <f t="shared" si="1136"/>
        <v>6</v>
      </c>
      <c r="BP920">
        <f t="shared" si="1137"/>
        <v>1</v>
      </c>
      <c r="BR920">
        <v>3</v>
      </c>
      <c r="BS920">
        <f t="shared" si="1115"/>
        <v>2</v>
      </c>
      <c r="BU920" s="1">
        <f t="shared" si="1116"/>
        <v>13.6000495238402</v>
      </c>
      <c r="BV920" s="1">
        <f t="shared" si="1117"/>
        <v>3.5748467032192028</v>
      </c>
      <c r="BW920" s="1">
        <f t="shared" si="1118"/>
        <v>2.93959324242307</v>
      </c>
      <c r="BX920" s="1">
        <f t="shared" si="1119"/>
        <v>4.4797190226530521</v>
      </c>
      <c r="BY920" s="1">
        <f t="shared" si="1120"/>
        <v>2.9954780223807371</v>
      </c>
      <c r="BZ920" s="1">
        <f t="shared" si="1121"/>
        <v>2.1913749616614338</v>
      </c>
      <c r="CA920" s="1">
        <f t="shared" si="1122"/>
        <v>2.2496886823488849</v>
      </c>
      <c r="CB920" s="1">
        <f t="shared" si="1123"/>
        <v>2.4559961220687687</v>
      </c>
      <c r="CC920" s="1">
        <f t="shared" si="1124"/>
        <v>2.3428954905278032</v>
      </c>
      <c r="CD920" s="1">
        <f t="shared" si="1125"/>
        <v>31.087575335469115</v>
      </c>
      <c r="CE920" s="1">
        <f t="shared" si="1126"/>
        <v>3.071282574616693</v>
      </c>
      <c r="CF920" s="1">
        <f t="shared" si="1127"/>
        <v>2.471524318278183</v>
      </c>
      <c r="CG920" s="1">
        <f t="shared" si="1128"/>
        <v>2.576678970674207</v>
      </c>
      <c r="CH920" s="1">
        <f t="shared" si="1129"/>
        <v>2.6926741349573162</v>
      </c>
      <c r="CI920" s="1">
        <f t="shared" si="1130"/>
        <v>2.7888753704497824</v>
      </c>
      <c r="CJ920" s="1">
        <f t="shared" si="1131"/>
        <v>2.8053243974363178</v>
      </c>
      <c r="CK920" s="1">
        <f t="shared" si="1132"/>
        <v>2.8171158664474887</v>
      </c>
      <c r="CL920" s="5">
        <f t="shared" si="1138"/>
        <v>6</v>
      </c>
      <c r="CN920" s="9">
        <f t="shared" si="1139"/>
        <v>2.1913749616614338</v>
      </c>
    </row>
    <row r="921" spans="1:92" x14ac:dyDescent="0.2">
      <c r="A921" s="4">
        <v>919</v>
      </c>
      <c r="B921" s="1">
        <v>0.59652585411062498</v>
      </c>
      <c r="C921" s="1">
        <v>2.9169999999999998</v>
      </c>
      <c r="D921" s="1">
        <v>0</v>
      </c>
      <c r="E921" s="1">
        <v>29</v>
      </c>
      <c r="F921" s="1">
        <v>71</v>
      </c>
      <c r="G921" s="1">
        <v>6.9327894536149097</v>
      </c>
      <c r="H921" s="1">
        <v>6</v>
      </c>
      <c r="I921">
        <v>1500</v>
      </c>
      <c r="J921">
        <v>185</v>
      </c>
      <c r="K921">
        <v>12.5</v>
      </c>
      <c r="L921" s="1"/>
      <c r="M921" s="2">
        <f t="shared" si="1064"/>
        <v>3</v>
      </c>
      <c r="N921" s="2">
        <f t="shared" si="1065"/>
        <v>5</v>
      </c>
      <c r="O921" s="2">
        <f t="shared" si="1066"/>
        <v>6</v>
      </c>
      <c r="P921" s="2">
        <f t="shared" si="1067"/>
        <v>4</v>
      </c>
      <c r="Q921" s="2">
        <f t="shared" si="1068"/>
        <v>6</v>
      </c>
      <c r="R921" s="2">
        <f t="shared" si="1069"/>
        <v>8</v>
      </c>
      <c r="S921" s="2">
        <f t="shared" si="1070"/>
        <v>4</v>
      </c>
      <c r="T921" s="2">
        <f t="shared" si="1071"/>
        <v>4</v>
      </c>
      <c r="U921" s="2">
        <f t="shared" si="1072"/>
        <v>7</v>
      </c>
      <c r="V921" s="2">
        <f t="shared" si="1073"/>
        <v>8</v>
      </c>
      <c r="W921" s="2">
        <f t="shared" si="1074"/>
        <v>4</v>
      </c>
      <c r="X921" s="2">
        <f t="shared" si="1075"/>
        <v>5</v>
      </c>
      <c r="Y921" s="2">
        <f t="shared" si="1076"/>
        <v>2</v>
      </c>
      <c r="Z921" s="2">
        <f t="shared" si="1077"/>
        <v>2</v>
      </c>
      <c r="AA921" s="2">
        <f t="shared" si="1078"/>
        <v>2</v>
      </c>
      <c r="AB921" s="2">
        <f t="shared" si="1079"/>
        <v>2</v>
      </c>
      <c r="AC921" s="2">
        <f t="shared" si="1080"/>
        <v>1</v>
      </c>
      <c r="AD921" s="3">
        <f t="shared" si="1133"/>
        <v>6</v>
      </c>
      <c r="AE921" s="2">
        <f t="shared" si="1081"/>
        <v>6</v>
      </c>
      <c r="AF921" s="2">
        <f t="shared" si="1082"/>
        <v>8</v>
      </c>
      <c r="AG921" s="2">
        <f t="shared" si="1083"/>
        <v>9</v>
      </c>
      <c r="AH921" s="2">
        <f t="shared" si="1084"/>
        <v>7</v>
      </c>
      <c r="AI921" s="2">
        <f t="shared" si="1085"/>
        <v>9</v>
      </c>
      <c r="AJ921" s="2">
        <f t="shared" si="1086"/>
        <v>11</v>
      </c>
      <c r="AK921" s="2">
        <f t="shared" si="1087"/>
        <v>7</v>
      </c>
      <c r="AL921" s="2">
        <f t="shared" si="1088"/>
        <v>7</v>
      </c>
      <c r="AM921" s="2">
        <f t="shared" si="1089"/>
        <v>9</v>
      </c>
      <c r="AN921" s="2">
        <f t="shared" si="1090"/>
        <v>10</v>
      </c>
      <c r="AO921" s="2">
        <f t="shared" si="1091"/>
        <v>6</v>
      </c>
      <c r="AP921" s="2">
        <f t="shared" si="1092"/>
        <v>7</v>
      </c>
      <c r="AQ921" s="2">
        <f t="shared" si="1093"/>
        <v>4</v>
      </c>
      <c r="AR921" s="2">
        <f t="shared" si="1094"/>
        <v>3</v>
      </c>
      <c r="AS921" s="2">
        <f t="shared" si="1095"/>
        <v>4</v>
      </c>
      <c r="AT921" s="2">
        <f t="shared" si="1096"/>
        <v>4</v>
      </c>
      <c r="AU921" s="2">
        <f t="shared" si="1097"/>
        <v>3</v>
      </c>
      <c r="AV921" s="3">
        <f t="shared" si="1134"/>
        <v>6</v>
      </c>
      <c r="AW921">
        <f t="shared" si="1135"/>
        <v>1</v>
      </c>
      <c r="AX921" s="2">
        <f t="shared" si="1098"/>
        <v>2</v>
      </c>
      <c r="AY921" s="2">
        <f t="shared" si="1099"/>
        <v>4</v>
      </c>
      <c r="AZ921" s="2">
        <f t="shared" si="1100"/>
        <v>6</v>
      </c>
      <c r="BA921" s="2">
        <f t="shared" si="1101"/>
        <v>3</v>
      </c>
      <c r="BB921" s="2">
        <f t="shared" si="1102"/>
        <v>4</v>
      </c>
      <c r="BC921" s="2">
        <f t="shared" si="1103"/>
        <v>5</v>
      </c>
      <c r="BD921" s="2">
        <f t="shared" si="1104"/>
        <v>2</v>
      </c>
      <c r="BE921" s="2">
        <f t="shared" si="1105"/>
        <v>4</v>
      </c>
      <c r="BF921" s="2">
        <f t="shared" si="1106"/>
        <v>4</v>
      </c>
      <c r="BG921" s="2">
        <f t="shared" si="1107"/>
        <v>4</v>
      </c>
      <c r="BH921" s="2">
        <f t="shared" si="1108"/>
        <v>4</v>
      </c>
      <c r="BI921" s="2">
        <f t="shared" si="1109"/>
        <v>5</v>
      </c>
      <c r="BJ921" s="2">
        <f t="shared" si="1110"/>
        <v>2</v>
      </c>
      <c r="BK921" s="2">
        <f t="shared" si="1111"/>
        <v>2</v>
      </c>
      <c r="BL921" s="2">
        <f t="shared" si="1112"/>
        <v>2</v>
      </c>
      <c r="BM921" s="2">
        <f t="shared" si="1113"/>
        <v>2</v>
      </c>
      <c r="BN921" s="2">
        <f t="shared" si="1114"/>
        <v>2</v>
      </c>
      <c r="BO921" s="3">
        <f t="shared" si="1136"/>
        <v>3</v>
      </c>
      <c r="BP921">
        <f t="shared" si="1137"/>
        <v>1</v>
      </c>
      <c r="BR921">
        <v>2</v>
      </c>
      <c r="BS921">
        <f t="shared" si="1115"/>
        <v>2</v>
      </c>
      <c r="BU921" s="1">
        <f t="shared" si="1116"/>
        <v>175.02920135091105</v>
      </c>
      <c r="BV921" s="1">
        <f t="shared" si="1117"/>
        <v>37.575825123024032</v>
      </c>
      <c r="BW921" s="1">
        <f t="shared" si="1118"/>
        <v>37.546105014860686</v>
      </c>
      <c r="BX921" s="1">
        <f t="shared" si="1119"/>
        <v>25.244090320145052</v>
      </c>
      <c r="BY921" s="1">
        <f t="shared" si="1120"/>
        <v>12.737372600947728</v>
      </c>
      <c r="BZ921" s="1">
        <f t="shared" si="1121"/>
        <v>12.647562652915321</v>
      </c>
      <c r="CA921" s="1">
        <f t="shared" si="1122"/>
        <v>17.60913696186396</v>
      </c>
      <c r="CB921" s="1">
        <f t="shared" si="1123"/>
        <v>25.080750262101638</v>
      </c>
      <c r="CC921" s="1">
        <f t="shared" si="1124"/>
        <v>5.397147981817203</v>
      </c>
      <c r="CD921" s="1">
        <f t="shared" si="1125"/>
        <v>400.00504512821709</v>
      </c>
      <c r="CE921" s="1">
        <f t="shared" si="1126"/>
        <v>2.3504323815768933</v>
      </c>
      <c r="CF921" s="1">
        <f t="shared" si="1127"/>
        <v>1.9397707361108745</v>
      </c>
      <c r="CG921" s="1">
        <f t="shared" si="1128"/>
        <v>2.1371028570222306</v>
      </c>
      <c r="CH921" s="1">
        <f t="shared" si="1129"/>
        <v>2.307370813274662</v>
      </c>
      <c r="CI921" s="1">
        <f t="shared" si="1130"/>
        <v>2.4068048530628552</v>
      </c>
      <c r="CJ921" s="1">
        <f t="shared" si="1131"/>
        <v>2.4261462919730317</v>
      </c>
      <c r="CK921" s="1">
        <f t="shared" si="1132"/>
        <v>2.4382528199528193</v>
      </c>
      <c r="CL921" s="5">
        <f t="shared" si="1138"/>
        <v>12</v>
      </c>
      <c r="CN921" s="9">
        <f t="shared" si="1139"/>
        <v>1.9397707361108745</v>
      </c>
    </row>
    <row r="922" spans="1:92" x14ac:dyDescent="0.2">
      <c r="A922" s="4">
        <v>920</v>
      </c>
      <c r="B922" s="1">
        <v>0.40063033069600401</v>
      </c>
      <c r="C922" s="1">
        <v>56.003</v>
      </c>
      <c r="D922" s="1">
        <v>0</v>
      </c>
      <c r="E922" s="1">
        <v>11</v>
      </c>
      <c r="F922" s="1">
        <v>89</v>
      </c>
      <c r="G922" s="1">
        <v>11.879957405917599</v>
      </c>
      <c r="H922" s="1">
        <v>7</v>
      </c>
      <c r="I922">
        <v>1500</v>
      </c>
      <c r="J922">
        <v>185</v>
      </c>
      <c r="K922">
        <v>12.5</v>
      </c>
      <c r="L922" s="1"/>
      <c r="M922" s="2">
        <f t="shared" si="1064"/>
        <v>3</v>
      </c>
      <c r="N922" s="2">
        <f t="shared" si="1065"/>
        <v>6</v>
      </c>
      <c r="O922" s="2">
        <f t="shared" si="1066"/>
        <v>3</v>
      </c>
      <c r="P922" s="2">
        <f t="shared" si="1067"/>
        <v>5</v>
      </c>
      <c r="Q922" s="2">
        <f t="shared" si="1068"/>
        <v>6</v>
      </c>
      <c r="R922" s="2">
        <f t="shared" si="1069"/>
        <v>5</v>
      </c>
      <c r="S922" s="2">
        <f t="shared" si="1070"/>
        <v>5</v>
      </c>
      <c r="T922" s="2">
        <f t="shared" si="1071"/>
        <v>3</v>
      </c>
      <c r="U922" s="2">
        <f t="shared" si="1072"/>
        <v>5</v>
      </c>
      <c r="V922" s="2">
        <f t="shared" si="1073"/>
        <v>6</v>
      </c>
      <c r="W922" s="2">
        <f t="shared" si="1074"/>
        <v>4</v>
      </c>
      <c r="X922" s="2">
        <f t="shared" si="1075"/>
        <v>4</v>
      </c>
      <c r="Y922" s="2">
        <f t="shared" si="1076"/>
        <v>2</v>
      </c>
      <c r="Z922" s="2">
        <f t="shared" si="1077"/>
        <v>2</v>
      </c>
      <c r="AA922" s="2">
        <f t="shared" si="1078"/>
        <v>2</v>
      </c>
      <c r="AB922" s="2">
        <f t="shared" si="1079"/>
        <v>2</v>
      </c>
      <c r="AC922" s="2">
        <f t="shared" si="1080"/>
        <v>1</v>
      </c>
      <c r="AD922" s="3">
        <f t="shared" si="1133"/>
        <v>2</v>
      </c>
      <c r="AE922" s="2">
        <f t="shared" si="1081"/>
        <v>6</v>
      </c>
      <c r="AF922" s="2">
        <f t="shared" si="1082"/>
        <v>9</v>
      </c>
      <c r="AG922" s="2">
        <f t="shared" si="1083"/>
        <v>6</v>
      </c>
      <c r="AH922" s="2">
        <f t="shared" si="1084"/>
        <v>8</v>
      </c>
      <c r="AI922" s="2">
        <f t="shared" si="1085"/>
        <v>9</v>
      </c>
      <c r="AJ922" s="2">
        <f t="shared" si="1086"/>
        <v>8</v>
      </c>
      <c r="AK922" s="2">
        <f t="shared" si="1087"/>
        <v>8</v>
      </c>
      <c r="AL922" s="2">
        <f t="shared" si="1088"/>
        <v>6</v>
      </c>
      <c r="AM922" s="2">
        <f t="shared" si="1089"/>
        <v>7</v>
      </c>
      <c r="AN922" s="2">
        <f t="shared" si="1090"/>
        <v>8</v>
      </c>
      <c r="AO922" s="2">
        <f t="shared" si="1091"/>
        <v>6</v>
      </c>
      <c r="AP922" s="2">
        <f t="shared" si="1092"/>
        <v>6</v>
      </c>
      <c r="AQ922" s="2">
        <f t="shared" si="1093"/>
        <v>4</v>
      </c>
      <c r="AR922" s="2">
        <f t="shared" si="1094"/>
        <v>3</v>
      </c>
      <c r="AS922" s="2">
        <f t="shared" si="1095"/>
        <v>4</v>
      </c>
      <c r="AT922" s="2">
        <f t="shared" si="1096"/>
        <v>4</v>
      </c>
      <c r="AU922" s="2">
        <f t="shared" si="1097"/>
        <v>3</v>
      </c>
      <c r="AV922" s="3">
        <f t="shared" si="1134"/>
        <v>2</v>
      </c>
      <c r="AW922">
        <f t="shared" si="1135"/>
        <v>2</v>
      </c>
      <c r="AX922" s="2">
        <f t="shared" si="1098"/>
        <v>2</v>
      </c>
      <c r="AY922" s="2">
        <f t="shared" si="1099"/>
        <v>5</v>
      </c>
      <c r="AZ922" s="2">
        <f t="shared" si="1100"/>
        <v>3</v>
      </c>
      <c r="BA922" s="2">
        <f t="shared" si="1101"/>
        <v>3</v>
      </c>
      <c r="BB922" s="2">
        <f t="shared" si="1102"/>
        <v>3</v>
      </c>
      <c r="BC922" s="2">
        <f t="shared" si="1103"/>
        <v>2</v>
      </c>
      <c r="BD922" s="2">
        <f t="shared" si="1104"/>
        <v>4</v>
      </c>
      <c r="BE922" s="2">
        <f t="shared" si="1105"/>
        <v>2</v>
      </c>
      <c r="BF922" s="2">
        <f t="shared" si="1106"/>
        <v>2</v>
      </c>
      <c r="BG922" s="2">
        <f t="shared" si="1107"/>
        <v>2</v>
      </c>
      <c r="BH922" s="2">
        <f t="shared" si="1108"/>
        <v>4</v>
      </c>
      <c r="BI922" s="2">
        <f t="shared" si="1109"/>
        <v>3</v>
      </c>
      <c r="BJ922" s="2">
        <f t="shared" si="1110"/>
        <v>2</v>
      </c>
      <c r="BK922" s="2">
        <f t="shared" si="1111"/>
        <v>2</v>
      </c>
      <c r="BL922" s="2">
        <f t="shared" si="1112"/>
        <v>2</v>
      </c>
      <c r="BM922" s="2">
        <f t="shared" si="1113"/>
        <v>2</v>
      </c>
      <c r="BN922" s="2">
        <f t="shared" si="1114"/>
        <v>2</v>
      </c>
      <c r="BO922" s="3">
        <f t="shared" si="1136"/>
        <v>2</v>
      </c>
      <c r="BP922">
        <f t="shared" si="1137"/>
        <v>1</v>
      </c>
      <c r="BR922">
        <v>11</v>
      </c>
      <c r="BS922">
        <f t="shared" si="1115"/>
        <v>1</v>
      </c>
      <c r="BU922" s="1">
        <f t="shared" si="1116"/>
        <v>175.01471774803355</v>
      </c>
      <c r="BV922" s="1">
        <f t="shared" si="1117"/>
        <v>37.555622123504328</v>
      </c>
      <c r="BW922" s="1">
        <f t="shared" si="1118"/>
        <v>37.55486795410436</v>
      </c>
      <c r="BX922" s="1">
        <f t="shared" si="1119"/>
        <v>25.11728659024061</v>
      </c>
      <c r="BY922" s="1">
        <f t="shared" si="1120"/>
        <v>12.681724293468685</v>
      </c>
      <c r="BZ922" s="1">
        <f t="shared" si="1121"/>
        <v>12.695199912544565</v>
      </c>
      <c r="CA922" s="1">
        <f t="shared" si="1122"/>
        <v>17.63319779612193</v>
      </c>
      <c r="CB922" s="1">
        <f t="shared" si="1123"/>
        <v>25.108826080973152</v>
      </c>
      <c r="CC922" s="1">
        <f t="shared" si="1124"/>
        <v>5.5468099738156891</v>
      </c>
      <c r="CD922" s="1">
        <f t="shared" si="1125"/>
        <v>400.00597636965523</v>
      </c>
      <c r="CE922" s="1">
        <f t="shared" si="1126"/>
        <v>2.0785473139142745</v>
      </c>
      <c r="CF922" s="1">
        <f t="shared" si="1127"/>
        <v>2.108630975095386</v>
      </c>
      <c r="CG922" s="1">
        <f t="shared" si="1128"/>
        <v>2.4446231006827466</v>
      </c>
      <c r="CH922" s="1">
        <f t="shared" si="1129"/>
        <v>2.6491796900417572</v>
      </c>
      <c r="CI922" s="1">
        <f t="shared" si="1130"/>
        <v>2.7056123344719571</v>
      </c>
      <c r="CJ922" s="1">
        <f t="shared" si="1131"/>
        <v>2.7233693271555395</v>
      </c>
      <c r="CK922" s="1">
        <f t="shared" si="1132"/>
        <v>2.7287784217941309</v>
      </c>
      <c r="CL922" s="5">
        <f t="shared" si="1138"/>
        <v>11</v>
      </c>
      <c r="CN922" s="9">
        <f t="shared" si="1139"/>
        <v>2.0785473139142745</v>
      </c>
    </row>
    <row r="923" spans="1:92" x14ac:dyDescent="0.2">
      <c r="A923" s="4">
        <v>921</v>
      </c>
      <c r="B923" s="1">
        <v>0.446491309267814</v>
      </c>
      <c r="C923" s="1">
        <v>92.123000000000005</v>
      </c>
      <c r="D923" s="1">
        <v>0</v>
      </c>
      <c r="E923" s="1">
        <v>6</v>
      </c>
      <c r="F923" s="1">
        <v>94</v>
      </c>
      <c r="G923" s="1">
        <v>9.2122747635040803</v>
      </c>
      <c r="H923" s="1">
        <v>6</v>
      </c>
      <c r="I923">
        <v>1500</v>
      </c>
      <c r="J923">
        <v>185</v>
      </c>
      <c r="K923">
        <v>12.5</v>
      </c>
      <c r="L923" s="1"/>
      <c r="M923" s="2">
        <f t="shared" si="1064"/>
        <v>3</v>
      </c>
      <c r="N923" s="2">
        <f t="shared" si="1065"/>
        <v>5</v>
      </c>
      <c r="O923" s="2">
        <f t="shared" si="1066"/>
        <v>5</v>
      </c>
      <c r="P923" s="2">
        <f t="shared" si="1067"/>
        <v>4</v>
      </c>
      <c r="Q923" s="2">
        <f t="shared" si="1068"/>
        <v>6</v>
      </c>
      <c r="R923" s="2">
        <f t="shared" si="1069"/>
        <v>7</v>
      </c>
      <c r="S923" s="2">
        <f t="shared" si="1070"/>
        <v>5</v>
      </c>
      <c r="T923" s="2">
        <f t="shared" si="1071"/>
        <v>4</v>
      </c>
      <c r="U923" s="2">
        <f t="shared" si="1072"/>
        <v>7</v>
      </c>
      <c r="V923" s="2">
        <f t="shared" si="1073"/>
        <v>7</v>
      </c>
      <c r="W923" s="2">
        <f t="shared" si="1074"/>
        <v>6</v>
      </c>
      <c r="X923" s="2">
        <f t="shared" si="1075"/>
        <v>7</v>
      </c>
      <c r="Y923" s="2">
        <f t="shared" si="1076"/>
        <v>4</v>
      </c>
      <c r="Z923" s="2">
        <f t="shared" si="1077"/>
        <v>4</v>
      </c>
      <c r="AA923" s="2">
        <f t="shared" si="1078"/>
        <v>2</v>
      </c>
      <c r="AB923" s="2">
        <f t="shared" si="1079"/>
        <v>4</v>
      </c>
      <c r="AC923" s="2">
        <f t="shared" si="1080"/>
        <v>3</v>
      </c>
      <c r="AD923" s="3">
        <f t="shared" si="1133"/>
        <v>6</v>
      </c>
      <c r="AE923" s="2">
        <f t="shared" si="1081"/>
        <v>6</v>
      </c>
      <c r="AF923" s="2">
        <f t="shared" si="1082"/>
        <v>8</v>
      </c>
      <c r="AG923" s="2">
        <f t="shared" si="1083"/>
        <v>8</v>
      </c>
      <c r="AH923" s="2">
        <f t="shared" si="1084"/>
        <v>7</v>
      </c>
      <c r="AI923" s="2">
        <f t="shared" si="1085"/>
        <v>9</v>
      </c>
      <c r="AJ923" s="2">
        <f t="shared" si="1086"/>
        <v>10</v>
      </c>
      <c r="AK923" s="2">
        <f t="shared" si="1087"/>
        <v>8</v>
      </c>
      <c r="AL923" s="2">
        <f t="shared" si="1088"/>
        <v>7</v>
      </c>
      <c r="AM923" s="2">
        <f t="shared" si="1089"/>
        <v>9</v>
      </c>
      <c r="AN923" s="2">
        <f t="shared" si="1090"/>
        <v>9</v>
      </c>
      <c r="AO923" s="2">
        <f t="shared" si="1091"/>
        <v>8</v>
      </c>
      <c r="AP923" s="2">
        <f t="shared" si="1092"/>
        <v>9</v>
      </c>
      <c r="AQ923" s="2">
        <f t="shared" si="1093"/>
        <v>6</v>
      </c>
      <c r="AR923" s="2">
        <f t="shared" si="1094"/>
        <v>5</v>
      </c>
      <c r="AS923" s="2">
        <f t="shared" si="1095"/>
        <v>4</v>
      </c>
      <c r="AT923" s="2">
        <f t="shared" si="1096"/>
        <v>6</v>
      </c>
      <c r="AU923" s="2">
        <f t="shared" si="1097"/>
        <v>5</v>
      </c>
      <c r="AV923" s="3">
        <f t="shared" si="1134"/>
        <v>6</v>
      </c>
      <c r="AW923">
        <f t="shared" si="1135"/>
        <v>1</v>
      </c>
      <c r="AX923" s="2">
        <f t="shared" si="1098"/>
        <v>2</v>
      </c>
      <c r="AY923" s="2">
        <f t="shared" si="1099"/>
        <v>4</v>
      </c>
      <c r="AZ923" s="2">
        <f t="shared" si="1100"/>
        <v>5</v>
      </c>
      <c r="BA923" s="2">
        <f t="shared" si="1101"/>
        <v>2</v>
      </c>
      <c r="BB923" s="2">
        <f t="shared" si="1102"/>
        <v>3</v>
      </c>
      <c r="BC923" s="2">
        <f t="shared" si="1103"/>
        <v>4</v>
      </c>
      <c r="BD923" s="2">
        <f t="shared" si="1104"/>
        <v>4</v>
      </c>
      <c r="BE923" s="2">
        <f t="shared" si="1105"/>
        <v>4</v>
      </c>
      <c r="BF923" s="2">
        <f t="shared" si="1106"/>
        <v>4</v>
      </c>
      <c r="BG923" s="2">
        <f t="shared" si="1107"/>
        <v>3</v>
      </c>
      <c r="BH923" s="2">
        <f t="shared" si="1108"/>
        <v>6</v>
      </c>
      <c r="BI923" s="2">
        <f t="shared" si="1109"/>
        <v>6</v>
      </c>
      <c r="BJ923" s="2">
        <f t="shared" si="1110"/>
        <v>4</v>
      </c>
      <c r="BK923" s="2">
        <f t="shared" si="1111"/>
        <v>2</v>
      </c>
      <c r="BL923" s="2">
        <f t="shared" si="1112"/>
        <v>2</v>
      </c>
      <c r="BM923" s="2">
        <f t="shared" si="1113"/>
        <v>4</v>
      </c>
      <c r="BN923" s="2">
        <f t="shared" si="1114"/>
        <v>4</v>
      </c>
      <c r="BO923" s="3">
        <f t="shared" si="1136"/>
        <v>11</v>
      </c>
      <c r="BP923">
        <f t="shared" si="1137"/>
        <v>2</v>
      </c>
      <c r="BR923">
        <v>2</v>
      </c>
      <c r="BS923">
        <f t="shared" si="1115"/>
        <v>2</v>
      </c>
      <c r="BU923" s="1">
        <f t="shared" si="1116"/>
        <v>175.01988575863064</v>
      </c>
      <c r="BV923" s="1">
        <f t="shared" si="1117"/>
        <v>37.562728024912801</v>
      </c>
      <c r="BW923" s="1">
        <f t="shared" si="1118"/>
        <v>37.552698659401194</v>
      </c>
      <c r="BX923" s="1">
        <f t="shared" si="1119"/>
        <v>25.159127041328915</v>
      </c>
      <c r="BY923" s="1">
        <f t="shared" si="1120"/>
        <v>12.694219026816974</v>
      </c>
      <c r="BZ923" s="1">
        <f t="shared" si="1121"/>
        <v>12.675548375619893</v>
      </c>
      <c r="CA923" s="1">
        <f t="shared" si="1122"/>
        <v>17.62943978781697</v>
      </c>
      <c r="CB923" s="1">
        <f t="shared" si="1123"/>
        <v>25.095381910772197</v>
      </c>
      <c r="CC923" s="1">
        <f t="shared" si="1124"/>
        <v>5.4841648326918921</v>
      </c>
      <c r="CD923" s="1">
        <f t="shared" si="1125"/>
        <v>400.00548464771748</v>
      </c>
      <c r="CE923" s="1">
        <f t="shared" si="1126"/>
        <v>2.2272018401978193</v>
      </c>
      <c r="CF923" s="1">
        <f t="shared" si="1127"/>
        <v>2.04205163298999</v>
      </c>
      <c r="CG923" s="1">
        <f t="shared" si="1128"/>
        <v>2.3457400476406858</v>
      </c>
      <c r="CH923" s="1">
        <f t="shared" si="1129"/>
        <v>2.5108177989114169</v>
      </c>
      <c r="CI923" s="1">
        <f t="shared" si="1130"/>
        <v>2.5546898548364068</v>
      </c>
      <c r="CJ923" s="1">
        <f t="shared" si="1131"/>
        <v>2.5732567488068452</v>
      </c>
      <c r="CK923" s="1">
        <f t="shared" si="1132"/>
        <v>2.5829749205651584</v>
      </c>
      <c r="CL923" s="5">
        <f t="shared" si="1138"/>
        <v>12</v>
      </c>
      <c r="CN923" s="9">
        <f t="shared" si="1139"/>
        <v>2.04205163298999</v>
      </c>
    </row>
    <row r="924" spans="1:92" x14ac:dyDescent="0.2">
      <c r="A924" s="4">
        <v>922</v>
      </c>
      <c r="B924" s="1">
        <v>0.46439440493418299</v>
      </c>
      <c r="C924" s="1">
        <v>34.223999999999997</v>
      </c>
      <c r="D924" s="1">
        <v>0</v>
      </c>
      <c r="E924" s="1">
        <v>14</v>
      </c>
      <c r="F924" s="1">
        <v>86</v>
      </c>
      <c r="G924" s="1">
        <v>12.0999598730178</v>
      </c>
      <c r="H924" s="1">
        <v>7</v>
      </c>
      <c r="I924">
        <v>1500</v>
      </c>
      <c r="J924">
        <v>185</v>
      </c>
      <c r="K924">
        <v>12.5</v>
      </c>
      <c r="L924" s="1"/>
      <c r="M924" s="2">
        <f t="shared" si="1064"/>
        <v>3</v>
      </c>
      <c r="N924" s="2">
        <f t="shared" si="1065"/>
        <v>6</v>
      </c>
      <c r="O924" s="2">
        <f t="shared" si="1066"/>
        <v>3</v>
      </c>
      <c r="P924" s="2">
        <f t="shared" si="1067"/>
        <v>5</v>
      </c>
      <c r="Q924" s="2">
        <f t="shared" si="1068"/>
        <v>6</v>
      </c>
      <c r="R924" s="2">
        <f t="shared" si="1069"/>
        <v>5</v>
      </c>
      <c r="S924" s="2">
        <f t="shared" si="1070"/>
        <v>5</v>
      </c>
      <c r="T924" s="2">
        <f t="shared" si="1071"/>
        <v>3</v>
      </c>
      <c r="U924" s="2">
        <f t="shared" si="1072"/>
        <v>5</v>
      </c>
      <c r="V924" s="2">
        <f t="shared" si="1073"/>
        <v>6</v>
      </c>
      <c r="W924" s="2">
        <f t="shared" si="1074"/>
        <v>4</v>
      </c>
      <c r="X924" s="2">
        <f t="shared" si="1075"/>
        <v>4</v>
      </c>
      <c r="Y924" s="2">
        <f t="shared" si="1076"/>
        <v>2</v>
      </c>
      <c r="Z924" s="2">
        <f t="shared" si="1077"/>
        <v>2</v>
      </c>
      <c r="AA924" s="2">
        <f t="shared" si="1078"/>
        <v>2</v>
      </c>
      <c r="AB924" s="2">
        <f t="shared" si="1079"/>
        <v>2</v>
      </c>
      <c r="AC924" s="2">
        <f t="shared" si="1080"/>
        <v>1</v>
      </c>
      <c r="AD924" s="3">
        <f t="shared" si="1133"/>
        <v>2</v>
      </c>
      <c r="AE924" s="2">
        <f t="shared" si="1081"/>
        <v>6</v>
      </c>
      <c r="AF924" s="2">
        <f t="shared" si="1082"/>
        <v>9</v>
      </c>
      <c r="AG924" s="2">
        <f t="shared" si="1083"/>
        <v>6</v>
      </c>
      <c r="AH924" s="2">
        <f t="shared" si="1084"/>
        <v>8</v>
      </c>
      <c r="AI924" s="2">
        <f t="shared" si="1085"/>
        <v>9</v>
      </c>
      <c r="AJ924" s="2">
        <f t="shared" si="1086"/>
        <v>8</v>
      </c>
      <c r="AK924" s="2">
        <f t="shared" si="1087"/>
        <v>8</v>
      </c>
      <c r="AL924" s="2">
        <f t="shared" si="1088"/>
        <v>6</v>
      </c>
      <c r="AM924" s="2">
        <f t="shared" si="1089"/>
        <v>7</v>
      </c>
      <c r="AN924" s="2">
        <f t="shared" si="1090"/>
        <v>8</v>
      </c>
      <c r="AO924" s="2">
        <f t="shared" si="1091"/>
        <v>6</v>
      </c>
      <c r="AP924" s="2">
        <f t="shared" si="1092"/>
        <v>6</v>
      </c>
      <c r="AQ924" s="2">
        <f t="shared" si="1093"/>
        <v>4</v>
      </c>
      <c r="AR924" s="2">
        <f t="shared" si="1094"/>
        <v>3</v>
      </c>
      <c r="AS924" s="2">
        <f t="shared" si="1095"/>
        <v>4</v>
      </c>
      <c r="AT924" s="2">
        <f t="shared" si="1096"/>
        <v>4</v>
      </c>
      <c r="AU924" s="2">
        <f t="shared" si="1097"/>
        <v>3</v>
      </c>
      <c r="AV924" s="3">
        <f t="shared" si="1134"/>
        <v>2</v>
      </c>
      <c r="AW924">
        <f t="shared" si="1135"/>
        <v>2</v>
      </c>
      <c r="AX924" s="2">
        <f t="shared" si="1098"/>
        <v>2</v>
      </c>
      <c r="AY924" s="2">
        <f t="shared" si="1099"/>
        <v>5</v>
      </c>
      <c r="AZ924" s="2">
        <f t="shared" si="1100"/>
        <v>3</v>
      </c>
      <c r="BA924" s="2">
        <f t="shared" si="1101"/>
        <v>3</v>
      </c>
      <c r="BB924" s="2">
        <f t="shared" si="1102"/>
        <v>3</v>
      </c>
      <c r="BC924" s="2">
        <f t="shared" si="1103"/>
        <v>2</v>
      </c>
      <c r="BD924" s="2">
        <f t="shared" si="1104"/>
        <v>4</v>
      </c>
      <c r="BE924" s="2">
        <f t="shared" si="1105"/>
        <v>2</v>
      </c>
      <c r="BF924" s="2">
        <f t="shared" si="1106"/>
        <v>2</v>
      </c>
      <c r="BG924" s="2">
        <f t="shared" si="1107"/>
        <v>2</v>
      </c>
      <c r="BH924" s="2">
        <f t="shared" si="1108"/>
        <v>4</v>
      </c>
      <c r="BI924" s="2">
        <f t="shared" si="1109"/>
        <v>3</v>
      </c>
      <c r="BJ924" s="2">
        <f t="shared" si="1110"/>
        <v>2</v>
      </c>
      <c r="BK924" s="2">
        <f t="shared" si="1111"/>
        <v>2</v>
      </c>
      <c r="BL924" s="2">
        <f t="shared" si="1112"/>
        <v>2</v>
      </c>
      <c r="BM924" s="2">
        <f t="shared" si="1113"/>
        <v>2</v>
      </c>
      <c r="BN924" s="2">
        <f t="shared" si="1114"/>
        <v>2</v>
      </c>
      <c r="BO924" s="3">
        <f t="shared" si="1136"/>
        <v>2</v>
      </c>
      <c r="BP924">
        <f t="shared" si="1137"/>
        <v>1</v>
      </c>
      <c r="BR924">
        <v>3</v>
      </c>
      <c r="BS924">
        <f t="shared" si="1115"/>
        <v>1</v>
      </c>
      <c r="BU924" s="1">
        <f t="shared" si="1116"/>
        <v>175.0145877952753</v>
      </c>
      <c r="BV924" s="1">
        <f t="shared" si="1117"/>
        <v>37.554902046254263</v>
      </c>
      <c r="BW924" s="1">
        <f t="shared" si="1118"/>
        <v>37.555088642231553</v>
      </c>
      <c r="BX924" s="1">
        <f t="shared" si="1119"/>
        <v>25.111702166645255</v>
      </c>
      <c r="BY924" s="1">
        <f t="shared" si="1120"/>
        <v>12.671892917466645</v>
      </c>
      <c r="BZ924" s="1">
        <f t="shared" si="1121"/>
        <v>12.680539662700191</v>
      </c>
      <c r="CA924" s="1">
        <f t="shared" si="1122"/>
        <v>17.633834482777363</v>
      </c>
      <c r="CB924" s="1">
        <f t="shared" si="1123"/>
        <v>25.09792617817018</v>
      </c>
      <c r="CC924" s="1">
        <f t="shared" si="1124"/>
        <v>5.4865076135405655</v>
      </c>
      <c r="CD924" s="1">
        <f t="shared" si="1125"/>
        <v>400.00550888150809</v>
      </c>
      <c r="CE924" s="1">
        <f t="shared" si="1126"/>
        <v>2.0814891947747549</v>
      </c>
      <c r="CF924" s="1">
        <f t="shared" si="1127"/>
        <v>2.0531607830516161</v>
      </c>
      <c r="CG924" s="1">
        <f t="shared" si="1128"/>
        <v>2.3440855507852216</v>
      </c>
      <c r="CH924" s="1">
        <f t="shared" si="1129"/>
        <v>2.4965498790014626</v>
      </c>
      <c r="CI924" s="1">
        <f t="shared" si="1130"/>
        <v>2.5625572119943758</v>
      </c>
      <c r="CJ924" s="1">
        <f t="shared" si="1131"/>
        <v>2.5813130264321287</v>
      </c>
      <c r="CK924" s="1">
        <f t="shared" si="1132"/>
        <v>2.5869459777784436</v>
      </c>
      <c r="CL924" s="5">
        <f t="shared" si="1138"/>
        <v>12</v>
      </c>
      <c r="CN924" s="9">
        <f t="shared" si="1139"/>
        <v>2.0531607830516161</v>
      </c>
    </row>
    <row r="925" spans="1:92" x14ac:dyDescent="0.2">
      <c r="A925" s="4">
        <v>923</v>
      </c>
      <c r="B925" s="1">
        <v>0.48797719251810601</v>
      </c>
      <c r="C925" s="1">
        <v>29.446999999999999</v>
      </c>
      <c r="D925" s="1">
        <v>4</v>
      </c>
      <c r="E925" s="1">
        <v>32</v>
      </c>
      <c r="F925" s="1">
        <v>64</v>
      </c>
      <c r="G925" s="1">
        <v>6.2465876633344104</v>
      </c>
      <c r="H925" s="1">
        <v>6</v>
      </c>
      <c r="I925">
        <v>1500</v>
      </c>
      <c r="J925">
        <v>185</v>
      </c>
      <c r="K925">
        <v>12.5</v>
      </c>
      <c r="L925" s="1"/>
      <c r="M925" s="2">
        <f t="shared" si="1064"/>
        <v>3</v>
      </c>
      <c r="N925" s="2">
        <f t="shared" si="1065"/>
        <v>6</v>
      </c>
      <c r="O925" s="2">
        <f t="shared" si="1066"/>
        <v>6</v>
      </c>
      <c r="P925" s="2">
        <f t="shared" si="1067"/>
        <v>5</v>
      </c>
      <c r="Q925" s="2">
        <f t="shared" si="1068"/>
        <v>7</v>
      </c>
      <c r="R925" s="2">
        <f t="shared" si="1069"/>
        <v>8</v>
      </c>
      <c r="S925" s="2">
        <f t="shared" si="1070"/>
        <v>4</v>
      </c>
      <c r="T925" s="2">
        <f t="shared" si="1071"/>
        <v>4</v>
      </c>
      <c r="U925" s="2">
        <f t="shared" si="1072"/>
        <v>7</v>
      </c>
      <c r="V925" s="2">
        <f t="shared" si="1073"/>
        <v>8</v>
      </c>
      <c r="W925" s="2">
        <f t="shared" si="1074"/>
        <v>4</v>
      </c>
      <c r="X925" s="2">
        <f t="shared" si="1075"/>
        <v>5</v>
      </c>
      <c r="Y925" s="2">
        <f t="shared" si="1076"/>
        <v>2</v>
      </c>
      <c r="Z925" s="2">
        <f t="shared" si="1077"/>
        <v>2</v>
      </c>
      <c r="AA925" s="2">
        <f t="shared" si="1078"/>
        <v>2</v>
      </c>
      <c r="AB925" s="2">
        <f t="shared" si="1079"/>
        <v>2</v>
      </c>
      <c r="AC925" s="2">
        <f t="shared" si="1080"/>
        <v>1</v>
      </c>
      <c r="AD925" s="3">
        <f t="shared" si="1133"/>
        <v>6</v>
      </c>
      <c r="AE925" s="2">
        <f t="shared" si="1081"/>
        <v>6</v>
      </c>
      <c r="AF925" s="2">
        <f t="shared" si="1082"/>
        <v>9</v>
      </c>
      <c r="AG925" s="2">
        <f t="shared" si="1083"/>
        <v>9</v>
      </c>
      <c r="AH925" s="2">
        <f t="shared" si="1084"/>
        <v>8</v>
      </c>
      <c r="AI925" s="2">
        <f t="shared" si="1085"/>
        <v>10</v>
      </c>
      <c r="AJ925" s="2">
        <f t="shared" si="1086"/>
        <v>11</v>
      </c>
      <c r="AK925" s="2">
        <f t="shared" si="1087"/>
        <v>7</v>
      </c>
      <c r="AL925" s="2">
        <f t="shared" si="1088"/>
        <v>7</v>
      </c>
      <c r="AM925" s="2">
        <f t="shared" si="1089"/>
        <v>9</v>
      </c>
      <c r="AN925" s="2">
        <f t="shared" si="1090"/>
        <v>10</v>
      </c>
      <c r="AO925" s="2">
        <f t="shared" si="1091"/>
        <v>6</v>
      </c>
      <c r="AP925" s="2">
        <f t="shared" si="1092"/>
        <v>7</v>
      </c>
      <c r="AQ925" s="2">
        <f t="shared" si="1093"/>
        <v>4</v>
      </c>
      <c r="AR925" s="2">
        <f t="shared" si="1094"/>
        <v>3</v>
      </c>
      <c r="AS925" s="2">
        <f t="shared" si="1095"/>
        <v>4</v>
      </c>
      <c r="AT925" s="2">
        <f t="shared" si="1096"/>
        <v>4</v>
      </c>
      <c r="AU925" s="2">
        <f t="shared" si="1097"/>
        <v>3</v>
      </c>
      <c r="AV925" s="3">
        <f t="shared" si="1134"/>
        <v>6</v>
      </c>
      <c r="AW925">
        <f t="shared" si="1135"/>
        <v>1</v>
      </c>
      <c r="AX925" s="2">
        <f t="shared" si="1098"/>
        <v>2</v>
      </c>
      <c r="AY925" s="2">
        <f t="shared" si="1099"/>
        <v>5</v>
      </c>
      <c r="AZ925" s="2">
        <f t="shared" si="1100"/>
        <v>6</v>
      </c>
      <c r="BA925" s="2">
        <f t="shared" si="1101"/>
        <v>3</v>
      </c>
      <c r="BB925" s="2">
        <f t="shared" si="1102"/>
        <v>4</v>
      </c>
      <c r="BC925" s="2">
        <f t="shared" si="1103"/>
        <v>5</v>
      </c>
      <c r="BD925" s="2">
        <f t="shared" si="1104"/>
        <v>3</v>
      </c>
      <c r="BE925" s="2">
        <f t="shared" si="1105"/>
        <v>4</v>
      </c>
      <c r="BF925" s="2">
        <f t="shared" si="1106"/>
        <v>4</v>
      </c>
      <c r="BG925" s="2">
        <f t="shared" si="1107"/>
        <v>4</v>
      </c>
      <c r="BH925" s="2">
        <f t="shared" si="1108"/>
        <v>4</v>
      </c>
      <c r="BI925" s="2">
        <f t="shared" si="1109"/>
        <v>4</v>
      </c>
      <c r="BJ925" s="2">
        <f t="shared" si="1110"/>
        <v>2</v>
      </c>
      <c r="BK925" s="2">
        <f t="shared" si="1111"/>
        <v>2</v>
      </c>
      <c r="BL925" s="2">
        <f t="shared" si="1112"/>
        <v>2</v>
      </c>
      <c r="BM925" s="2">
        <f t="shared" si="1113"/>
        <v>2</v>
      </c>
      <c r="BN925" s="2">
        <f t="shared" si="1114"/>
        <v>2</v>
      </c>
      <c r="BO925" s="3">
        <f t="shared" si="1136"/>
        <v>3</v>
      </c>
      <c r="BP925">
        <f t="shared" si="1137"/>
        <v>1</v>
      </c>
      <c r="BR925">
        <v>3</v>
      </c>
      <c r="BS925">
        <f t="shared" si="1115"/>
        <v>1</v>
      </c>
      <c r="BU925" s="1">
        <f t="shared" si="1116"/>
        <v>13.523417861037075</v>
      </c>
      <c r="BV925" s="1">
        <f t="shared" si="1117"/>
        <v>3.4548611680777235</v>
      </c>
      <c r="BW925" s="1">
        <f t="shared" si="1118"/>
        <v>2.9453436312155983</v>
      </c>
      <c r="BX925" s="1">
        <f t="shared" si="1119"/>
        <v>4.1773427815662778</v>
      </c>
      <c r="BY925" s="1">
        <f t="shared" si="1120"/>
        <v>2.8573701812456469</v>
      </c>
      <c r="BZ925" s="1">
        <f t="shared" si="1121"/>
        <v>2.2537593629411625</v>
      </c>
      <c r="CA925" s="1">
        <f t="shared" si="1122"/>
        <v>2.2747024508627081</v>
      </c>
      <c r="CB925" s="1">
        <f t="shared" si="1123"/>
        <v>2.5185448270893356</v>
      </c>
      <c r="CC925" s="1">
        <f t="shared" si="1124"/>
        <v>2.443464802667203</v>
      </c>
      <c r="CD925" s="1">
        <f t="shared" si="1125"/>
        <v>31.088662991182503</v>
      </c>
      <c r="CE925" s="1">
        <f t="shared" si="1126"/>
        <v>2.9938997259023501</v>
      </c>
      <c r="CF925" s="1">
        <f t="shared" si="1127"/>
        <v>2.4945259746254083</v>
      </c>
      <c r="CG925" s="1">
        <f t="shared" si="1128"/>
        <v>2.6732116000197825</v>
      </c>
      <c r="CH925" s="1">
        <f t="shared" si="1129"/>
        <v>2.8031841113198706</v>
      </c>
      <c r="CI925" s="1">
        <f t="shared" si="1130"/>
        <v>2.8890256202860432</v>
      </c>
      <c r="CJ925" s="1">
        <f t="shared" si="1131"/>
        <v>2.905026699170306</v>
      </c>
      <c r="CK925" s="1">
        <f t="shared" si="1132"/>
        <v>2.9158115662439137</v>
      </c>
      <c r="CL925" s="5">
        <f t="shared" si="1138"/>
        <v>6</v>
      </c>
      <c r="CN925" s="9">
        <f t="shared" si="1139"/>
        <v>2.2537593629411625</v>
      </c>
    </row>
    <row r="926" spans="1:92" x14ac:dyDescent="0.2">
      <c r="A926" s="4">
        <v>924</v>
      </c>
      <c r="B926" s="1">
        <v>0.444914334455563</v>
      </c>
      <c r="C926" s="1">
        <v>3.0910000000000002</v>
      </c>
      <c r="D926" s="1">
        <v>18</v>
      </c>
      <c r="E926" s="1">
        <v>42</v>
      </c>
      <c r="F926" s="1">
        <v>40</v>
      </c>
      <c r="G926" s="1">
        <v>7.7156705266779104</v>
      </c>
      <c r="H926" s="1">
        <v>6</v>
      </c>
      <c r="I926">
        <v>1500</v>
      </c>
      <c r="J926">
        <v>185</v>
      </c>
      <c r="K926">
        <v>12.5</v>
      </c>
      <c r="L926" s="1"/>
      <c r="M926" s="2">
        <f t="shared" si="1064"/>
        <v>4</v>
      </c>
      <c r="N926" s="2">
        <f t="shared" si="1065"/>
        <v>6</v>
      </c>
      <c r="O926" s="2">
        <f t="shared" si="1066"/>
        <v>6</v>
      </c>
      <c r="P926" s="2">
        <f t="shared" si="1067"/>
        <v>5</v>
      </c>
      <c r="Q926" s="2">
        <f t="shared" si="1068"/>
        <v>8</v>
      </c>
      <c r="R926" s="2">
        <f t="shared" si="1069"/>
        <v>9</v>
      </c>
      <c r="S926" s="2">
        <f t="shared" si="1070"/>
        <v>4</v>
      </c>
      <c r="T926" s="2">
        <f t="shared" si="1071"/>
        <v>5</v>
      </c>
      <c r="U926" s="2">
        <f t="shared" si="1072"/>
        <v>7</v>
      </c>
      <c r="V926" s="2">
        <f t="shared" si="1073"/>
        <v>8</v>
      </c>
      <c r="W926" s="2">
        <f t="shared" si="1074"/>
        <v>3</v>
      </c>
      <c r="X926" s="2">
        <f t="shared" si="1075"/>
        <v>4</v>
      </c>
      <c r="Y926" s="2">
        <f t="shared" si="1076"/>
        <v>1</v>
      </c>
      <c r="Z926" s="2">
        <f t="shared" si="1077"/>
        <v>1</v>
      </c>
      <c r="AA926" s="2">
        <f t="shared" si="1078"/>
        <v>1</v>
      </c>
      <c r="AB926" s="2">
        <f t="shared" si="1079"/>
        <v>1</v>
      </c>
      <c r="AC926" s="2">
        <f t="shared" si="1080"/>
        <v>0</v>
      </c>
      <c r="AD926" s="3">
        <f t="shared" si="1133"/>
        <v>6</v>
      </c>
      <c r="AE926" s="2">
        <f t="shared" si="1081"/>
        <v>7</v>
      </c>
      <c r="AF926" s="2">
        <f t="shared" si="1082"/>
        <v>9</v>
      </c>
      <c r="AG926" s="2">
        <f t="shared" si="1083"/>
        <v>9</v>
      </c>
      <c r="AH926" s="2">
        <f t="shared" si="1084"/>
        <v>8</v>
      </c>
      <c r="AI926" s="2">
        <f t="shared" si="1085"/>
        <v>11</v>
      </c>
      <c r="AJ926" s="2">
        <f t="shared" si="1086"/>
        <v>12</v>
      </c>
      <c r="AK926" s="2">
        <f t="shared" si="1087"/>
        <v>7</v>
      </c>
      <c r="AL926" s="2">
        <f t="shared" si="1088"/>
        <v>8</v>
      </c>
      <c r="AM926" s="2">
        <f t="shared" si="1089"/>
        <v>9</v>
      </c>
      <c r="AN926" s="2">
        <f t="shared" si="1090"/>
        <v>10</v>
      </c>
      <c r="AO926" s="2">
        <f t="shared" si="1091"/>
        <v>5</v>
      </c>
      <c r="AP926" s="2">
        <f t="shared" si="1092"/>
        <v>6</v>
      </c>
      <c r="AQ926" s="2">
        <f t="shared" si="1093"/>
        <v>3</v>
      </c>
      <c r="AR926" s="2">
        <f t="shared" si="1094"/>
        <v>2</v>
      </c>
      <c r="AS926" s="2">
        <f t="shared" si="1095"/>
        <v>3</v>
      </c>
      <c r="AT926" s="2">
        <f t="shared" si="1096"/>
        <v>3</v>
      </c>
      <c r="AU926" s="2">
        <f t="shared" si="1097"/>
        <v>2</v>
      </c>
      <c r="AV926" s="3">
        <f t="shared" si="1134"/>
        <v>6</v>
      </c>
      <c r="AW926">
        <f t="shared" si="1135"/>
        <v>1</v>
      </c>
      <c r="AX926" s="2">
        <f t="shared" si="1098"/>
        <v>3</v>
      </c>
      <c r="AY926" s="2">
        <f t="shared" si="1099"/>
        <v>5</v>
      </c>
      <c r="AZ926" s="2">
        <f t="shared" si="1100"/>
        <v>6</v>
      </c>
      <c r="BA926" s="2">
        <f t="shared" si="1101"/>
        <v>3</v>
      </c>
      <c r="BB926" s="2">
        <f t="shared" si="1102"/>
        <v>5</v>
      </c>
      <c r="BC926" s="2">
        <f t="shared" si="1103"/>
        <v>6</v>
      </c>
      <c r="BD926" s="2">
        <f t="shared" si="1104"/>
        <v>3</v>
      </c>
      <c r="BE926" s="2">
        <f t="shared" si="1105"/>
        <v>4</v>
      </c>
      <c r="BF926" s="2">
        <f t="shared" si="1106"/>
        <v>4</v>
      </c>
      <c r="BG926" s="2">
        <f t="shared" si="1107"/>
        <v>4</v>
      </c>
      <c r="BH926" s="2">
        <f t="shared" si="1108"/>
        <v>3</v>
      </c>
      <c r="BI926" s="2">
        <f t="shared" si="1109"/>
        <v>3</v>
      </c>
      <c r="BJ926" s="2">
        <f t="shared" si="1110"/>
        <v>1</v>
      </c>
      <c r="BK926" s="2">
        <f t="shared" si="1111"/>
        <v>1</v>
      </c>
      <c r="BL926" s="2">
        <f t="shared" si="1112"/>
        <v>1</v>
      </c>
      <c r="BM926" s="2">
        <f t="shared" si="1113"/>
        <v>1</v>
      </c>
      <c r="BN926" s="2">
        <f t="shared" si="1114"/>
        <v>1</v>
      </c>
      <c r="BO926" s="3">
        <f t="shared" si="1136"/>
        <v>3</v>
      </c>
      <c r="BP926">
        <f t="shared" si="1137"/>
        <v>2</v>
      </c>
      <c r="BR926">
        <v>7</v>
      </c>
      <c r="BS926">
        <f t="shared" si="1115"/>
        <v>1</v>
      </c>
      <c r="BU926" s="1">
        <f t="shared" si="1116"/>
        <v>13.352435077798877</v>
      </c>
      <c r="BV926" s="1">
        <f t="shared" si="1117"/>
        <v>3.1451676686379524</v>
      </c>
      <c r="BW926" s="1">
        <f t="shared" si="1118"/>
        <v>2.8902735456243676</v>
      </c>
      <c r="BX926" s="1">
        <f t="shared" si="1119"/>
        <v>3.4859707364024737</v>
      </c>
      <c r="BY926" s="1">
        <f t="shared" si="1120"/>
        <v>2.5427358782466456</v>
      </c>
      <c r="BZ926" s="1">
        <f t="shared" si="1121"/>
        <v>2.2621019533513791</v>
      </c>
      <c r="CA926" s="1">
        <f t="shared" si="1122"/>
        <v>2.2055370165696706</v>
      </c>
      <c r="CB926" s="1">
        <f t="shared" si="1123"/>
        <v>2.5853309453943787</v>
      </c>
      <c r="CC926" s="1">
        <f t="shared" si="1124"/>
        <v>2.5048724718132656</v>
      </c>
      <c r="CD926" s="1">
        <f t="shared" si="1125"/>
        <v>31.085575759834352</v>
      </c>
      <c r="CE926" s="1">
        <f t="shared" si="1126"/>
        <v>2.6035407411436817</v>
      </c>
      <c r="CF926" s="1">
        <f t="shared" si="1127"/>
        <v>2.4284148890271879</v>
      </c>
      <c r="CG926" s="1">
        <f t="shared" si="1128"/>
        <v>2.6659611425675034</v>
      </c>
      <c r="CH926" s="1">
        <f t="shared" si="1129"/>
        <v>2.8726833391742517</v>
      </c>
      <c r="CI926" s="1">
        <f t="shared" si="1130"/>
        <v>2.9577403925371581</v>
      </c>
      <c r="CJ926" s="1">
        <f t="shared" si="1131"/>
        <v>2.973619629369749</v>
      </c>
      <c r="CK926" s="1">
        <f t="shared" si="1132"/>
        <v>2.9829026766744056</v>
      </c>
      <c r="CL926" s="5">
        <f t="shared" si="1138"/>
        <v>7</v>
      </c>
      <c r="CN926" s="9">
        <f t="shared" si="1139"/>
        <v>2.2055370165696706</v>
      </c>
    </row>
    <row r="927" spans="1:92" x14ac:dyDescent="0.2">
      <c r="A927" s="4">
        <v>925</v>
      </c>
      <c r="B927" s="1">
        <v>0.25603790682637001</v>
      </c>
      <c r="C927" s="1">
        <v>14.359</v>
      </c>
      <c r="D927" s="1">
        <v>63</v>
      </c>
      <c r="E927" s="1">
        <v>17</v>
      </c>
      <c r="F927" s="1">
        <v>20</v>
      </c>
      <c r="G927" s="1">
        <v>19.1162996857827</v>
      </c>
      <c r="H927" s="1">
        <v>8</v>
      </c>
      <c r="I927">
        <v>1500</v>
      </c>
      <c r="J927">
        <v>185</v>
      </c>
      <c r="K927">
        <v>12.5</v>
      </c>
      <c r="L927" s="1"/>
      <c r="M927" s="2">
        <f t="shared" si="1064"/>
        <v>4</v>
      </c>
      <c r="N927" s="2">
        <f t="shared" si="1065"/>
        <v>6</v>
      </c>
      <c r="O927" s="2">
        <f t="shared" si="1066"/>
        <v>5</v>
      </c>
      <c r="P927" s="2">
        <f t="shared" si="1067"/>
        <v>5</v>
      </c>
      <c r="Q927" s="2">
        <f t="shared" si="1068"/>
        <v>7</v>
      </c>
      <c r="R927" s="2">
        <f t="shared" si="1069"/>
        <v>5</v>
      </c>
      <c r="S927" s="2">
        <f t="shared" si="1070"/>
        <v>7</v>
      </c>
      <c r="T927" s="2">
        <f t="shared" si="1071"/>
        <v>3</v>
      </c>
      <c r="U927" s="2">
        <f t="shared" si="1072"/>
        <v>5</v>
      </c>
      <c r="V927" s="2">
        <f t="shared" si="1073"/>
        <v>5</v>
      </c>
      <c r="W927" s="2">
        <f t="shared" si="1074"/>
        <v>4</v>
      </c>
      <c r="X927" s="2">
        <f t="shared" si="1075"/>
        <v>2</v>
      </c>
      <c r="Y927" s="2">
        <f t="shared" si="1076"/>
        <v>1</v>
      </c>
      <c r="Z927" s="2">
        <f t="shared" si="1077"/>
        <v>1</v>
      </c>
      <c r="AA927" s="2">
        <f t="shared" si="1078"/>
        <v>1</v>
      </c>
      <c r="AB927" s="2">
        <f t="shared" si="1079"/>
        <v>1</v>
      </c>
      <c r="AC927" s="2">
        <f t="shared" si="1080"/>
        <v>0</v>
      </c>
      <c r="AD927" s="3">
        <f t="shared" si="1133"/>
        <v>5</v>
      </c>
      <c r="AE927" s="2">
        <f t="shared" si="1081"/>
        <v>7</v>
      </c>
      <c r="AF927" s="2">
        <f t="shared" si="1082"/>
        <v>9</v>
      </c>
      <c r="AG927" s="2">
        <f t="shared" si="1083"/>
        <v>8</v>
      </c>
      <c r="AH927" s="2">
        <f t="shared" si="1084"/>
        <v>8</v>
      </c>
      <c r="AI927" s="2">
        <f t="shared" si="1085"/>
        <v>10</v>
      </c>
      <c r="AJ927" s="2">
        <f t="shared" si="1086"/>
        <v>8</v>
      </c>
      <c r="AK927" s="2">
        <f t="shared" si="1087"/>
        <v>10</v>
      </c>
      <c r="AL927" s="2">
        <f t="shared" si="1088"/>
        <v>6</v>
      </c>
      <c r="AM927" s="2">
        <f t="shared" si="1089"/>
        <v>7</v>
      </c>
      <c r="AN927" s="2">
        <f t="shared" si="1090"/>
        <v>7</v>
      </c>
      <c r="AO927" s="2">
        <f t="shared" si="1091"/>
        <v>6</v>
      </c>
      <c r="AP927" s="2">
        <f t="shared" si="1092"/>
        <v>4</v>
      </c>
      <c r="AQ927" s="2">
        <f t="shared" si="1093"/>
        <v>3</v>
      </c>
      <c r="AR927" s="2">
        <f t="shared" si="1094"/>
        <v>2</v>
      </c>
      <c r="AS927" s="2">
        <f t="shared" si="1095"/>
        <v>3</v>
      </c>
      <c r="AT927" s="2">
        <f t="shared" si="1096"/>
        <v>3</v>
      </c>
      <c r="AU927" s="2">
        <f t="shared" si="1097"/>
        <v>2</v>
      </c>
      <c r="AV927" s="3">
        <f t="shared" si="1134"/>
        <v>5</v>
      </c>
      <c r="AW927">
        <f t="shared" si="1135"/>
        <v>2</v>
      </c>
      <c r="AX927" s="2">
        <f t="shared" si="1098"/>
        <v>4</v>
      </c>
      <c r="AY927" s="2">
        <f t="shared" si="1099"/>
        <v>4</v>
      </c>
      <c r="AZ927" s="2">
        <f t="shared" si="1100"/>
        <v>5</v>
      </c>
      <c r="BA927" s="2">
        <f t="shared" si="1101"/>
        <v>3</v>
      </c>
      <c r="BB927" s="2">
        <f t="shared" si="1102"/>
        <v>4</v>
      </c>
      <c r="BC927" s="2">
        <f t="shared" si="1103"/>
        <v>2</v>
      </c>
      <c r="BD927" s="2">
        <f t="shared" si="1104"/>
        <v>6</v>
      </c>
      <c r="BE927" s="2">
        <f t="shared" si="1105"/>
        <v>2</v>
      </c>
      <c r="BF927" s="2">
        <f t="shared" si="1106"/>
        <v>2</v>
      </c>
      <c r="BG927" s="2">
        <f t="shared" si="1107"/>
        <v>1</v>
      </c>
      <c r="BH927" s="2">
        <f t="shared" si="1108"/>
        <v>5</v>
      </c>
      <c r="BI927" s="2">
        <f t="shared" si="1109"/>
        <v>1</v>
      </c>
      <c r="BJ927" s="2">
        <f t="shared" si="1110"/>
        <v>1</v>
      </c>
      <c r="BK927" s="2">
        <f t="shared" si="1111"/>
        <v>1</v>
      </c>
      <c r="BL927" s="2">
        <f t="shared" si="1112"/>
        <v>1</v>
      </c>
      <c r="BM927" s="2">
        <f t="shared" si="1113"/>
        <v>1</v>
      </c>
      <c r="BN927" s="2">
        <f t="shared" si="1114"/>
        <v>1</v>
      </c>
      <c r="BO927" s="3">
        <f t="shared" si="1136"/>
        <v>7</v>
      </c>
      <c r="BP927">
        <f t="shared" si="1137"/>
        <v>1</v>
      </c>
      <c r="BR927">
        <v>7</v>
      </c>
      <c r="BS927">
        <f t="shared" si="1115"/>
        <v>1</v>
      </c>
      <c r="BU927" s="1">
        <f t="shared" si="1116"/>
        <v>13.183120229325985</v>
      </c>
      <c r="BV927" s="1">
        <f t="shared" si="1117"/>
        <v>3.0680289971847019</v>
      </c>
      <c r="BW927" s="1">
        <f t="shared" si="1118"/>
        <v>3.096603830845817</v>
      </c>
      <c r="BX927" s="1">
        <f t="shared" si="1119"/>
        <v>2.7899888764958667</v>
      </c>
      <c r="BY927" s="1">
        <f t="shared" si="1120"/>
        <v>2.7075027072748989</v>
      </c>
      <c r="BZ927" s="1">
        <f t="shared" si="1121"/>
        <v>3.0144170468565252</v>
      </c>
      <c r="CA927" s="1">
        <f t="shared" si="1122"/>
        <v>2.4495368572910068</v>
      </c>
      <c r="CB927" s="1">
        <f t="shared" si="1123"/>
        <v>3.4428280254500061</v>
      </c>
      <c r="CC927" s="1">
        <f t="shared" si="1124"/>
        <v>3.4802202483532683</v>
      </c>
      <c r="CD927" s="1">
        <f t="shared" si="1125"/>
        <v>31.143821097759943</v>
      </c>
      <c r="CE927" s="1">
        <f t="shared" si="1126"/>
        <v>2.3886477084215181</v>
      </c>
      <c r="CF927" s="1">
        <f t="shared" si="1127"/>
        <v>2.9289779572365422</v>
      </c>
      <c r="CG927" s="1">
        <f t="shared" si="1128"/>
        <v>3.3891733605317089</v>
      </c>
      <c r="CH927" s="1">
        <f t="shared" si="1129"/>
        <v>3.8086887201054078</v>
      </c>
      <c r="CI927" s="1">
        <f t="shared" si="1130"/>
        <v>3.8576313385668488</v>
      </c>
      <c r="CJ927" s="1">
        <f t="shared" si="1131"/>
        <v>3.8703088596481021</v>
      </c>
      <c r="CK927" s="1">
        <f t="shared" si="1132"/>
        <v>3.8715637170397867</v>
      </c>
      <c r="CL927" s="5">
        <f t="shared" si="1138"/>
        <v>11</v>
      </c>
      <c r="CN927" s="9">
        <f t="shared" si="1139"/>
        <v>2.3886477084215181</v>
      </c>
    </row>
    <row r="928" spans="1:92" x14ac:dyDescent="0.2">
      <c r="A928" s="4">
        <v>926</v>
      </c>
      <c r="B928" s="1">
        <v>0.293880442618073</v>
      </c>
      <c r="C928" s="1">
        <v>159.446</v>
      </c>
      <c r="D928" s="1">
        <v>63</v>
      </c>
      <c r="E928" s="1">
        <v>16</v>
      </c>
      <c r="F928" s="1">
        <v>21</v>
      </c>
      <c r="G928" s="1">
        <v>15.944596387582401</v>
      </c>
      <c r="H928" s="1">
        <v>7</v>
      </c>
      <c r="I928">
        <v>1500</v>
      </c>
      <c r="J928">
        <v>185</v>
      </c>
      <c r="K928">
        <v>12.5</v>
      </c>
      <c r="L928" s="1"/>
      <c r="M928" s="2">
        <f t="shared" si="1064"/>
        <v>3</v>
      </c>
      <c r="N928" s="2">
        <f t="shared" si="1065"/>
        <v>7</v>
      </c>
      <c r="O928" s="2">
        <f t="shared" si="1066"/>
        <v>5</v>
      </c>
      <c r="P928" s="2">
        <f t="shared" si="1067"/>
        <v>5</v>
      </c>
      <c r="Q928" s="2">
        <f t="shared" si="1068"/>
        <v>7</v>
      </c>
      <c r="R928" s="2">
        <f t="shared" si="1069"/>
        <v>5</v>
      </c>
      <c r="S928" s="2">
        <f t="shared" si="1070"/>
        <v>7</v>
      </c>
      <c r="T928" s="2">
        <f t="shared" si="1071"/>
        <v>3</v>
      </c>
      <c r="U928" s="2">
        <f t="shared" si="1072"/>
        <v>5</v>
      </c>
      <c r="V928" s="2">
        <f t="shared" si="1073"/>
        <v>5</v>
      </c>
      <c r="W928" s="2">
        <f t="shared" si="1074"/>
        <v>3</v>
      </c>
      <c r="X928" s="2">
        <f t="shared" si="1075"/>
        <v>2</v>
      </c>
      <c r="Y928" s="2">
        <f t="shared" si="1076"/>
        <v>1</v>
      </c>
      <c r="Z928" s="2">
        <f t="shared" si="1077"/>
        <v>1</v>
      </c>
      <c r="AA928" s="2">
        <f t="shared" si="1078"/>
        <v>1</v>
      </c>
      <c r="AB928" s="2">
        <f t="shared" si="1079"/>
        <v>1</v>
      </c>
      <c r="AC928" s="2">
        <f t="shared" si="1080"/>
        <v>0</v>
      </c>
      <c r="AD928" s="3">
        <f t="shared" si="1133"/>
        <v>2</v>
      </c>
      <c r="AE928" s="2">
        <f t="shared" si="1081"/>
        <v>6</v>
      </c>
      <c r="AF928" s="2">
        <f t="shared" si="1082"/>
        <v>10</v>
      </c>
      <c r="AG928" s="2">
        <f t="shared" si="1083"/>
        <v>8</v>
      </c>
      <c r="AH928" s="2">
        <f t="shared" si="1084"/>
        <v>8</v>
      </c>
      <c r="AI928" s="2">
        <f t="shared" si="1085"/>
        <v>10</v>
      </c>
      <c r="AJ928" s="2">
        <f t="shared" si="1086"/>
        <v>8</v>
      </c>
      <c r="AK928" s="2">
        <f t="shared" si="1087"/>
        <v>10</v>
      </c>
      <c r="AL928" s="2">
        <f t="shared" si="1088"/>
        <v>6</v>
      </c>
      <c r="AM928" s="2">
        <f t="shared" si="1089"/>
        <v>7</v>
      </c>
      <c r="AN928" s="2">
        <f t="shared" si="1090"/>
        <v>7</v>
      </c>
      <c r="AO928" s="2">
        <f t="shared" si="1091"/>
        <v>5</v>
      </c>
      <c r="AP928" s="2">
        <f t="shared" si="1092"/>
        <v>4</v>
      </c>
      <c r="AQ928" s="2">
        <f t="shared" si="1093"/>
        <v>3</v>
      </c>
      <c r="AR928" s="2">
        <f t="shared" si="1094"/>
        <v>2</v>
      </c>
      <c r="AS928" s="2">
        <f t="shared" si="1095"/>
        <v>3</v>
      </c>
      <c r="AT928" s="2">
        <f t="shared" si="1096"/>
        <v>3</v>
      </c>
      <c r="AU928" s="2">
        <f t="shared" si="1097"/>
        <v>2</v>
      </c>
      <c r="AV928" s="3">
        <f t="shared" si="1134"/>
        <v>2</v>
      </c>
      <c r="AW928">
        <f t="shared" si="1135"/>
        <v>3</v>
      </c>
      <c r="AX928" s="2">
        <f t="shared" si="1098"/>
        <v>3</v>
      </c>
      <c r="AY928" s="2">
        <f t="shared" si="1099"/>
        <v>5</v>
      </c>
      <c r="AZ928" s="2">
        <f t="shared" si="1100"/>
        <v>5</v>
      </c>
      <c r="BA928" s="2">
        <f t="shared" si="1101"/>
        <v>3</v>
      </c>
      <c r="BB928" s="2">
        <f t="shared" si="1102"/>
        <v>4</v>
      </c>
      <c r="BC928" s="2">
        <f t="shared" si="1103"/>
        <v>2</v>
      </c>
      <c r="BD928" s="2">
        <f t="shared" si="1104"/>
        <v>6</v>
      </c>
      <c r="BE928" s="2">
        <f t="shared" si="1105"/>
        <v>2</v>
      </c>
      <c r="BF928" s="2">
        <f t="shared" si="1106"/>
        <v>2</v>
      </c>
      <c r="BG928" s="2">
        <f t="shared" si="1107"/>
        <v>1</v>
      </c>
      <c r="BH928" s="2">
        <f t="shared" si="1108"/>
        <v>4</v>
      </c>
      <c r="BI928" s="2">
        <f t="shared" si="1109"/>
        <v>1</v>
      </c>
      <c r="BJ928" s="2">
        <f t="shared" si="1110"/>
        <v>1</v>
      </c>
      <c r="BK928" s="2">
        <f t="shared" si="1111"/>
        <v>1</v>
      </c>
      <c r="BL928" s="2">
        <f t="shared" si="1112"/>
        <v>1</v>
      </c>
      <c r="BM928" s="2">
        <f t="shared" si="1113"/>
        <v>1</v>
      </c>
      <c r="BN928" s="2">
        <f t="shared" si="1114"/>
        <v>1</v>
      </c>
      <c r="BO928" s="3">
        <f t="shared" si="1136"/>
        <v>7</v>
      </c>
      <c r="BP928">
        <f t="shared" si="1137"/>
        <v>1</v>
      </c>
      <c r="BR928">
        <v>2</v>
      </c>
      <c r="BS928">
        <f t="shared" si="1115"/>
        <v>1</v>
      </c>
      <c r="BU928" s="1">
        <f t="shared" si="1116"/>
        <v>13.200179744309528</v>
      </c>
      <c r="BV928" s="1">
        <f t="shared" si="1117"/>
        <v>3.0424035056875276</v>
      </c>
      <c r="BW928" s="1">
        <f t="shared" si="1118"/>
        <v>3.0677502602733173</v>
      </c>
      <c r="BX928" s="1">
        <f t="shared" si="1119"/>
        <v>2.7421643154781035</v>
      </c>
      <c r="BY928" s="1">
        <f t="shared" si="1120"/>
        <v>2.5388610178714979</v>
      </c>
      <c r="BZ928" s="1">
        <f t="shared" si="1121"/>
        <v>2.7752340102696373</v>
      </c>
      <c r="CA928" s="1">
        <f t="shared" si="1122"/>
        <v>2.4424922486373357</v>
      </c>
      <c r="CB928" s="1">
        <f t="shared" si="1123"/>
        <v>3.1513701703266004</v>
      </c>
      <c r="CC928" s="1">
        <f t="shared" si="1124"/>
        <v>3.1508798604451718</v>
      </c>
      <c r="CD928" s="1">
        <f t="shared" si="1125"/>
        <v>31.12118250119493</v>
      </c>
      <c r="CE928" s="1">
        <f t="shared" si="1126"/>
        <v>2.4496659885212391</v>
      </c>
      <c r="CF928" s="1">
        <f t="shared" si="1127"/>
        <v>2.7574994330341807</v>
      </c>
      <c r="CG928" s="1">
        <f t="shared" si="1128"/>
        <v>3.1522383333689556</v>
      </c>
      <c r="CH928" s="1">
        <f t="shared" si="1129"/>
        <v>3.475370532272946</v>
      </c>
      <c r="CI928" s="1">
        <f t="shared" si="1130"/>
        <v>3.5319614489530267</v>
      </c>
      <c r="CJ928" s="1">
        <f t="shared" si="1131"/>
        <v>3.5457311298127956</v>
      </c>
      <c r="CK928" s="1">
        <f t="shared" si="1132"/>
        <v>3.5491386455717411</v>
      </c>
      <c r="CL928" s="5">
        <f t="shared" si="1138"/>
        <v>7</v>
      </c>
      <c r="CN928" s="9">
        <f t="shared" si="1139"/>
        <v>2.4424922486373357</v>
      </c>
    </row>
    <row r="929" spans="1:92" x14ac:dyDescent="0.2">
      <c r="A929" s="4">
        <v>927</v>
      </c>
      <c r="B929" s="1">
        <v>0.40412624064583802</v>
      </c>
      <c r="C929" s="1">
        <v>0.97899999999999998</v>
      </c>
      <c r="D929" s="1">
        <v>48</v>
      </c>
      <c r="E929" s="1">
        <v>33</v>
      </c>
      <c r="F929" s="1">
        <v>19</v>
      </c>
      <c r="G929" s="1">
        <v>9.9673022968389091</v>
      </c>
      <c r="H929" s="1">
        <v>7</v>
      </c>
      <c r="I929">
        <v>1500</v>
      </c>
      <c r="J929">
        <v>185</v>
      </c>
      <c r="K929">
        <v>12.5</v>
      </c>
      <c r="L929" s="1"/>
      <c r="M929" s="2">
        <f t="shared" si="1064"/>
        <v>3</v>
      </c>
      <c r="N929" s="2">
        <f t="shared" si="1065"/>
        <v>9</v>
      </c>
      <c r="O929" s="2">
        <f t="shared" si="1066"/>
        <v>7</v>
      </c>
      <c r="P929" s="2">
        <f t="shared" si="1067"/>
        <v>6</v>
      </c>
      <c r="Q929" s="2">
        <f t="shared" si="1068"/>
        <v>6</v>
      </c>
      <c r="R929" s="2">
        <f t="shared" si="1069"/>
        <v>7</v>
      </c>
      <c r="S929" s="2">
        <f t="shared" si="1070"/>
        <v>5</v>
      </c>
      <c r="T929" s="2">
        <f t="shared" si="1071"/>
        <v>6</v>
      </c>
      <c r="U929" s="2">
        <f t="shared" si="1072"/>
        <v>5</v>
      </c>
      <c r="V929" s="2">
        <f t="shared" si="1073"/>
        <v>7</v>
      </c>
      <c r="W929" s="2">
        <f t="shared" si="1074"/>
        <v>2</v>
      </c>
      <c r="X929" s="2">
        <f t="shared" si="1075"/>
        <v>3</v>
      </c>
      <c r="Y929" s="2">
        <f t="shared" si="1076"/>
        <v>1</v>
      </c>
      <c r="Z929" s="2">
        <f t="shared" si="1077"/>
        <v>1</v>
      </c>
      <c r="AA929" s="2">
        <f t="shared" si="1078"/>
        <v>1</v>
      </c>
      <c r="AB929" s="2">
        <f t="shared" si="1079"/>
        <v>1</v>
      </c>
      <c r="AC929" s="2">
        <f t="shared" si="1080"/>
        <v>0</v>
      </c>
      <c r="AD929" s="3">
        <f t="shared" si="1133"/>
        <v>2</v>
      </c>
      <c r="AE929" s="2">
        <f t="shared" si="1081"/>
        <v>6</v>
      </c>
      <c r="AF929" s="2">
        <f t="shared" si="1082"/>
        <v>12</v>
      </c>
      <c r="AG929" s="2">
        <f t="shared" si="1083"/>
        <v>10</v>
      </c>
      <c r="AH929" s="2">
        <f t="shared" si="1084"/>
        <v>9</v>
      </c>
      <c r="AI929" s="2">
        <f t="shared" si="1085"/>
        <v>9</v>
      </c>
      <c r="AJ929" s="2">
        <f t="shared" si="1086"/>
        <v>10</v>
      </c>
      <c r="AK929" s="2">
        <f t="shared" si="1087"/>
        <v>8</v>
      </c>
      <c r="AL929" s="2">
        <f t="shared" si="1088"/>
        <v>9</v>
      </c>
      <c r="AM929" s="2">
        <f t="shared" si="1089"/>
        <v>7</v>
      </c>
      <c r="AN929" s="2">
        <f t="shared" si="1090"/>
        <v>9</v>
      </c>
      <c r="AO929" s="2">
        <f t="shared" si="1091"/>
        <v>4</v>
      </c>
      <c r="AP929" s="2">
        <f t="shared" si="1092"/>
        <v>5</v>
      </c>
      <c r="AQ929" s="2">
        <f t="shared" si="1093"/>
        <v>3</v>
      </c>
      <c r="AR929" s="2">
        <f t="shared" si="1094"/>
        <v>2</v>
      </c>
      <c r="AS929" s="2">
        <f t="shared" si="1095"/>
        <v>3</v>
      </c>
      <c r="AT929" s="2">
        <f t="shared" si="1096"/>
        <v>3</v>
      </c>
      <c r="AU929" s="2">
        <f t="shared" si="1097"/>
        <v>2</v>
      </c>
      <c r="AV929" s="3">
        <f t="shared" si="1134"/>
        <v>2</v>
      </c>
      <c r="AW929">
        <f t="shared" si="1135"/>
        <v>1</v>
      </c>
      <c r="AX929" s="2">
        <f t="shared" si="1098"/>
        <v>2</v>
      </c>
      <c r="AY929" s="2">
        <f t="shared" si="1099"/>
        <v>8</v>
      </c>
      <c r="AZ929" s="2">
        <f t="shared" si="1100"/>
        <v>8</v>
      </c>
      <c r="BA929" s="2">
        <f t="shared" si="1101"/>
        <v>5</v>
      </c>
      <c r="BB929" s="2">
        <f t="shared" si="1102"/>
        <v>3</v>
      </c>
      <c r="BC929" s="2">
        <f t="shared" si="1103"/>
        <v>4</v>
      </c>
      <c r="BD929" s="2">
        <f t="shared" si="1104"/>
        <v>4</v>
      </c>
      <c r="BE929" s="2">
        <f t="shared" si="1105"/>
        <v>2</v>
      </c>
      <c r="BF929" s="2">
        <f t="shared" si="1106"/>
        <v>2</v>
      </c>
      <c r="BG929" s="2">
        <f t="shared" si="1107"/>
        <v>3</v>
      </c>
      <c r="BH929" s="2">
        <f t="shared" si="1108"/>
        <v>2</v>
      </c>
      <c r="BI929" s="2">
        <f t="shared" si="1109"/>
        <v>2</v>
      </c>
      <c r="BJ929" s="2">
        <f t="shared" si="1110"/>
        <v>2</v>
      </c>
      <c r="BK929" s="2">
        <f t="shared" si="1111"/>
        <v>1</v>
      </c>
      <c r="BL929" s="2">
        <f t="shared" si="1112"/>
        <v>1</v>
      </c>
      <c r="BM929" s="2">
        <f t="shared" si="1113"/>
        <v>1</v>
      </c>
      <c r="BN929" s="2">
        <f t="shared" si="1114"/>
        <v>1</v>
      </c>
      <c r="BO929" s="3">
        <f t="shared" si="1136"/>
        <v>2</v>
      </c>
      <c r="BP929">
        <f t="shared" si="1137"/>
        <v>2</v>
      </c>
      <c r="BR929">
        <v>2</v>
      </c>
      <c r="BS929">
        <f t="shared" si="1115"/>
        <v>1</v>
      </c>
      <c r="BU929" s="1">
        <f t="shared" si="1116"/>
        <v>13.281620137845001</v>
      </c>
      <c r="BV929" s="1">
        <f t="shared" si="1117"/>
        <v>2.9577341496378682</v>
      </c>
      <c r="BW929" s="1">
        <f t="shared" si="1118"/>
        <v>2.8464945987580261</v>
      </c>
      <c r="BX929" s="1">
        <f t="shared" si="1119"/>
        <v>2.8752425256058594</v>
      </c>
      <c r="BY929" s="1">
        <f t="shared" si="1120"/>
        <v>2.2693984651804042</v>
      </c>
      <c r="BZ929" s="1">
        <f t="shared" si="1121"/>
        <v>2.2432355374489679</v>
      </c>
      <c r="CA929" s="1">
        <f t="shared" si="1122"/>
        <v>2.2530607176344337</v>
      </c>
      <c r="CB929" s="1">
        <f t="shared" si="1123"/>
        <v>2.6451338515361544</v>
      </c>
      <c r="CC929" s="1">
        <f t="shared" si="1124"/>
        <v>2.5738681852922678</v>
      </c>
      <c r="CD929" s="1">
        <f t="shared" si="1125"/>
        <v>31.08282431137027</v>
      </c>
      <c r="CE929" s="1">
        <f t="shared" si="1126"/>
        <v>2.5862166258519039</v>
      </c>
      <c r="CF929" s="1">
        <f t="shared" si="1127"/>
        <v>2.3589320150039579</v>
      </c>
      <c r="CG929" s="1">
        <f t="shared" si="1128"/>
        <v>2.6444954653459023</v>
      </c>
      <c r="CH929" s="1">
        <f t="shared" si="1129"/>
        <v>2.9625752475307667</v>
      </c>
      <c r="CI929" s="1">
        <f t="shared" si="1130"/>
        <v>3.0439868689544847</v>
      </c>
      <c r="CJ929" s="1">
        <f t="shared" si="1131"/>
        <v>3.0596515449598805</v>
      </c>
      <c r="CK929" s="1">
        <f t="shared" si="1132"/>
        <v>3.0651183271924793</v>
      </c>
      <c r="CL929" s="5">
        <f t="shared" si="1138"/>
        <v>6</v>
      </c>
      <c r="CN929" s="9">
        <f t="shared" si="1139"/>
        <v>2.2432355374489679</v>
      </c>
    </row>
    <row r="930" spans="1:92" x14ac:dyDescent="0.2">
      <c r="A930" s="4">
        <v>928</v>
      </c>
      <c r="B930" s="1">
        <v>0.40998229787093099</v>
      </c>
      <c r="C930" s="1">
        <v>1.5069999999999999</v>
      </c>
      <c r="D930" s="1">
        <v>64</v>
      </c>
      <c r="E930" s="1">
        <v>32</v>
      </c>
      <c r="F930" s="1">
        <v>4</v>
      </c>
      <c r="G930" s="1">
        <v>17.657818854531399</v>
      </c>
      <c r="H930" s="1">
        <v>7</v>
      </c>
      <c r="I930">
        <v>1500</v>
      </c>
      <c r="J930">
        <v>0.15</v>
      </c>
      <c r="K930">
        <v>37.5</v>
      </c>
      <c r="L930" s="1"/>
      <c r="M930" s="2">
        <f t="shared" si="1064"/>
        <v>3</v>
      </c>
      <c r="N930" s="2">
        <f t="shared" si="1065"/>
        <v>10</v>
      </c>
      <c r="O930" s="2">
        <f t="shared" si="1066"/>
        <v>6</v>
      </c>
      <c r="P930" s="2">
        <f t="shared" si="1067"/>
        <v>6</v>
      </c>
      <c r="Q930" s="2">
        <f t="shared" si="1068"/>
        <v>7</v>
      </c>
      <c r="R930" s="2">
        <f t="shared" si="1069"/>
        <v>6</v>
      </c>
      <c r="S930" s="2">
        <f t="shared" si="1070"/>
        <v>7</v>
      </c>
      <c r="T930" s="2">
        <f t="shared" si="1071"/>
        <v>4</v>
      </c>
      <c r="U930" s="2">
        <f t="shared" si="1072"/>
        <v>4</v>
      </c>
      <c r="V930" s="2">
        <f t="shared" si="1073"/>
        <v>6</v>
      </c>
      <c r="W930" s="2">
        <f t="shared" si="1074"/>
        <v>3</v>
      </c>
      <c r="X930" s="2">
        <f t="shared" si="1075"/>
        <v>2</v>
      </c>
      <c r="Y930" s="2">
        <f t="shared" si="1076"/>
        <v>1</v>
      </c>
      <c r="Z930" s="2">
        <f t="shared" si="1077"/>
        <v>1</v>
      </c>
      <c r="AA930" s="2">
        <f t="shared" si="1078"/>
        <v>2</v>
      </c>
      <c r="AB930" s="2">
        <f t="shared" si="1079"/>
        <v>1</v>
      </c>
      <c r="AC930" s="2">
        <f t="shared" si="1080"/>
        <v>0</v>
      </c>
      <c r="AD930" s="3">
        <f t="shared" si="1133"/>
        <v>2</v>
      </c>
      <c r="AE930" s="2">
        <f t="shared" si="1081"/>
        <v>6</v>
      </c>
      <c r="AF930" s="2">
        <f t="shared" si="1082"/>
        <v>13</v>
      </c>
      <c r="AG930" s="2">
        <f t="shared" si="1083"/>
        <v>9</v>
      </c>
      <c r="AH930" s="2">
        <f t="shared" si="1084"/>
        <v>9</v>
      </c>
      <c r="AI930" s="2">
        <f t="shared" si="1085"/>
        <v>9</v>
      </c>
      <c r="AJ930" s="2">
        <f t="shared" si="1086"/>
        <v>8</v>
      </c>
      <c r="AK930" s="2">
        <f t="shared" si="1087"/>
        <v>9</v>
      </c>
      <c r="AL930" s="2">
        <f t="shared" si="1088"/>
        <v>7</v>
      </c>
      <c r="AM930" s="2">
        <f t="shared" si="1089"/>
        <v>6</v>
      </c>
      <c r="AN930" s="2">
        <f t="shared" si="1090"/>
        <v>8</v>
      </c>
      <c r="AO930" s="2">
        <f t="shared" si="1091"/>
        <v>5</v>
      </c>
      <c r="AP930" s="2">
        <f t="shared" si="1092"/>
        <v>4</v>
      </c>
      <c r="AQ930" s="2">
        <f t="shared" si="1093"/>
        <v>3</v>
      </c>
      <c r="AR930" s="2">
        <f t="shared" si="1094"/>
        <v>2</v>
      </c>
      <c r="AS930" s="2">
        <f t="shared" si="1095"/>
        <v>4</v>
      </c>
      <c r="AT930" s="2">
        <f t="shared" si="1096"/>
        <v>3</v>
      </c>
      <c r="AU930" s="2">
        <f t="shared" si="1097"/>
        <v>2</v>
      </c>
      <c r="AV930" s="3">
        <f t="shared" si="1134"/>
        <v>2</v>
      </c>
      <c r="AW930">
        <f t="shared" si="1135"/>
        <v>1</v>
      </c>
      <c r="AX930" s="2">
        <f t="shared" si="1098"/>
        <v>3</v>
      </c>
      <c r="AY930" s="2">
        <f t="shared" si="1099"/>
        <v>10</v>
      </c>
      <c r="AZ930" s="2">
        <f t="shared" si="1100"/>
        <v>7</v>
      </c>
      <c r="BA930" s="2">
        <f t="shared" si="1101"/>
        <v>5</v>
      </c>
      <c r="BB930" s="2">
        <f t="shared" si="1102"/>
        <v>4</v>
      </c>
      <c r="BC930" s="2">
        <f t="shared" si="1103"/>
        <v>3</v>
      </c>
      <c r="BD930" s="2">
        <f t="shared" si="1104"/>
        <v>6</v>
      </c>
      <c r="BE930" s="2">
        <f t="shared" si="1105"/>
        <v>2</v>
      </c>
      <c r="BF930" s="2">
        <f t="shared" si="1106"/>
        <v>2</v>
      </c>
      <c r="BG930" s="2">
        <f t="shared" si="1107"/>
        <v>3</v>
      </c>
      <c r="BH930" s="2">
        <f t="shared" si="1108"/>
        <v>4</v>
      </c>
      <c r="BI930" s="2">
        <f t="shared" si="1109"/>
        <v>2</v>
      </c>
      <c r="BJ930" s="2">
        <f t="shared" si="1110"/>
        <v>2</v>
      </c>
      <c r="BK930" s="2">
        <f t="shared" si="1111"/>
        <v>3</v>
      </c>
      <c r="BL930" s="2">
        <f t="shared" si="1112"/>
        <v>3</v>
      </c>
      <c r="BM930" s="2">
        <f t="shared" si="1113"/>
        <v>2</v>
      </c>
      <c r="BN930" s="2">
        <f t="shared" si="1114"/>
        <v>1</v>
      </c>
      <c r="BO930" s="3">
        <f t="shared" si="1136"/>
        <v>2</v>
      </c>
      <c r="BP930">
        <f t="shared" si="1137"/>
        <v>1</v>
      </c>
      <c r="BR930">
        <v>2</v>
      </c>
      <c r="BS930">
        <f t="shared" si="1115"/>
        <v>2</v>
      </c>
      <c r="BU930" s="1">
        <f t="shared" si="1116"/>
        <v>4.0933257997254371</v>
      </c>
      <c r="BV930" s="1">
        <f t="shared" si="1117"/>
        <v>1.7278580923778413</v>
      </c>
      <c r="BW930" s="1">
        <f t="shared" si="1118"/>
        <v>1.8363220347441944</v>
      </c>
      <c r="BX930" s="1">
        <f t="shared" si="1119"/>
        <v>1.9014003679283384</v>
      </c>
      <c r="BY930" s="1">
        <f t="shared" si="1120"/>
        <v>2.0375089148659855</v>
      </c>
      <c r="BZ930" s="1">
        <f t="shared" si="1121"/>
        <v>2.1938720355119643</v>
      </c>
      <c r="CA930" s="1">
        <f t="shared" si="1122"/>
        <v>2.1256172714696198</v>
      </c>
      <c r="CB930" s="1">
        <f t="shared" si="1123"/>
        <v>2.3489254211507631</v>
      </c>
      <c r="CC930" s="1">
        <f t="shared" si="1124"/>
        <v>2.476829828509346</v>
      </c>
      <c r="CD930" s="1">
        <f t="shared" si="1125"/>
        <v>9.8868153025771708</v>
      </c>
      <c r="CE930" s="1">
        <f t="shared" si="1126"/>
        <v>1.9926796564947369</v>
      </c>
      <c r="CF930" s="1">
        <f t="shared" si="1127"/>
        <v>2.1835395553698613</v>
      </c>
      <c r="CG930" s="1">
        <f t="shared" si="1128"/>
        <v>2.4825078472324704</v>
      </c>
      <c r="CH930" s="1">
        <f t="shared" si="1129"/>
        <v>2.7488426867147351</v>
      </c>
      <c r="CI930" s="1">
        <f t="shared" si="1130"/>
        <v>2.9070332620916814</v>
      </c>
      <c r="CJ930" s="1">
        <f t="shared" si="1131"/>
        <v>2.9989305387342844</v>
      </c>
      <c r="CK930" s="1">
        <f t="shared" si="1132"/>
        <v>2.9460963461685665</v>
      </c>
      <c r="CL930" s="5">
        <f t="shared" si="1138"/>
        <v>2</v>
      </c>
      <c r="CN930" s="9">
        <f t="shared" si="1139"/>
        <v>1.7278580923778413</v>
      </c>
    </row>
    <row r="931" spans="1:92" x14ac:dyDescent="0.2">
      <c r="A931" s="4">
        <v>929</v>
      </c>
      <c r="B931" s="1">
        <v>0.23478639273975599</v>
      </c>
      <c r="C931" s="1">
        <v>14.144</v>
      </c>
      <c r="D931" s="1">
        <v>73</v>
      </c>
      <c r="E931" s="1">
        <v>20</v>
      </c>
      <c r="F931" s="1">
        <v>7</v>
      </c>
      <c r="G931" s="1">
        <v>12.72980268057</v>
      </c>
      <c r="H931" s="1">
        <v>7</v>
      </c>
      <c r="I931">
        <v>1500</v>
      </c>
      <c r="J931">
        <v>0.15</v>
      </c>
      <c r="K931">
        <v>37.5</v>
      </c>
      <c r="L931" s="1"/>
      <c r="M931" s="2">
        <f t="shared" si="1064"/>
        <v>4</v>
      </c>
      <c r="N931" s="2">
        <f t="shared" si="1065"/>
        <v>7</v>
      </c>
      <c r="O931" s="2">
        <f t="shared" si="1066"/>
        <v>5</v>
      </c>
      <c r="P931" s="2">
        <f t="shared" si="1067"/>
        <v>5</v>
      </c>
      <c r="Q931" s="2">
        <f t="shared" si="1068"/>
        <v>6</v>
      </c>
      <c r="R931" s="2">
        <f t="shared" si="1069"/>
        <v>6</v>
      </c>
      <c r="S931" s="2">
        <f t="shared" si="1070"/>
        <v>6</v>
      </c>
      <c r="T931" s="2">
        <f t="shared" si="1071"/>
        <v>4</v>
      </c>
      <c r="U931" s="2">
        <f t="shared" si="1072"/>
        <v>4</v>
      </c>
      <c r="V931" s="2">
        <f t="shared" si="1073"/>
        <v>7</v>
      </c>
      <c r="W931" s="2">
        <f t="shared" si="1074"/>
        <v>3</v>
      </c>
      <c r="X931" s="2">
        <f t="shared" si="1075"/>
        <v>3</v>
      </c>
      <c r="Y931" s="2">
        <f t="shared" si="1076"/>
        <v>1</v>
      </c>
      <c r="Z931" s="2">
        <f t="shared" si="1077"/>
        <v>1</v>
      </c>
      <c r="AA931" s="2">
        <f t="shared" si="1078"/>
        <v>2</v>
      </c>
      <c r="AB931" s="2">
        <f t="shared" si="1079"/>
        <v>1</v>
      </c>
      <c r="AC931" s="2">
        <f t="shared" si="1080"/>
        <v>0</v>
      </c>
      <c r="AD931" s="3">
        <f t="shared" si="1133"/>
        <v>2</v>
      </c>
      <c r="AE931" s="2">
        <f t="shared" si="1081"/>
        <v>7</v>
      </c>
      <c r="AF931" s="2">
        <f t="shared" si="1082"/>
        <v>10</v>
      </c>
      <c r="AG931" s="2">
        <f t="shared" si="1083"/>
        <v>8</v>
      </c>
      <c r="AH931" s="2">
        <f t="shared" si="1084"/>
        <v>8</v>
      </c>
      <c r="AI931" s="2">
        <f t="shared" si="1085"/>
        <v>8</v>
      </c>
      <c r="AJ931" s="2">
        <f t="shared" si="1086"/>
        <v>8</v>
      </c>
      <c r="AK931" s="2">
        <f t="shared" si="1087"/>
        <v>8</v>
      </c>
      <c r="AL931" s="2">
        <f t="shared" si="1088"/>
        <v>7</v>
      </c>
      <c r="AM931" s="2">
        <f t="shared" si="1089"/>
        <v>6</v>
      </c>
      <c r="AN931" s="2">
        <f t="shared" si="1090"/>
        <v>9</v>
      </c>
      <c r="AO931" s="2">
        <f t="shared" si="1091"/>
        <v>5</v>
      </c>
      <c r="AP931" s="2">
        <f t="shared" si="1092"/>
        <v>5</v>
      </c>
      <c r="AQ931" s="2">
        <f t="shared" si="1093"/>
        <v>3</v>
      </c>
      <c r="AR931" s="2">
        <f t="shared" si="1094"/>
        <v>2</v>
      </c>
      <c r="AS931" s="2">
        <f t="shared" si="1095"/>
        <v>4</v>
      </c>
      <c r="AT931" s="2">
        <f t="shared" si="1096"/>
        <v>3</v>
      </c>
      <c r="AU931" s="2">
        <f t="shared" si="1097"/>
        <v>2</v>
      </c>
      <c r="AV931" s="3">
        <f t="shared" si="1134"/>
        <v>2</v>
      </c>
      <c r="AW931">
        <f t="shared" si="1135"/>
        <v>1</v>
      </c>
      <c r="AX931" s="2">
        <f t="shared" si="1098"/>
        <v>5</v>
      </c>
      <c r="AY931" s="2">
        <f t="shared" si="1099"/>
        <v>6</v>
      </c>
      <c r="AZ931" s="2">
        <f t="shared" si="1100"/>
        <v>6</v>
      </c>
      <c r="BA931" s="2">
        <f t="shared" si="1101"/>
        <v>4</v>
      </c>
      <c r="BB931" s="2">
        <f t="shared" si="1102"/>
        <v>3</v>
      </c>
      <c r="BC931" s="2">
        <f t="shared" si="1103"/>
        <v>3</v>
      </c>
      <c r="BD931" s="2">
        <f t="shared" si="1104"/>
        <v>5</v>
      </c>
      <c r="BE931" s="2">
        <f t="shared" si="1105"/>
        <v>2</v>
      </c>
      <c r="BF931" s="2">
        <f t="shared" si="1106"/>
        <v>2</v>
      </c>
      <c r="BG931" s="2">
        <f t="shared" si="1107"/>
        <v>4</v>
      </c>
      <c r="BH931" s="2">
        <f t="shared" si="1108"/>
        <v>5</v>
      </c>
      <c r="BI931" s="2">
        <f t="shared" si="1109"/>
        <v>3</v>
      </c>
      <c r="BJ931" s="2">
        <f t="shared" si="1110"/>
        <v>2</v>
      </c>
      <c r="BK931" s="2">
        <f t="shared" si="1111"/>
        <v>3</v>
      </c>
      <c r="BL931" s="2">
        <f t="shared" si="1112"/>
        <v>3</v>
      </c>
      <c r="BM931" s="2">
        <f t="shared" si="1113"/>
        <v>2</v>
      </c>
      <c r="BN931" s="2">
        <f t="shared" si="1114"/>
        <v>1</v>
      </c>
      <c r="BO931" s="3">
        <f t="shared" si="1136"/>
        <v>2</v>
      </c>
      <c r="BP931">
        <f t="shared" si="1137"/>
        <v>2</v>
      </c>
      <c r="BR931">
        <v>2</v>
      </c>
      <c r="BS931">
        <f t="shared" si="1115"/>
        <v>1</v>
      </c>
      <c r="BU931" s="1">
        <f t="shared" si="1116"/>
        <v>4.2592280696915736</v>
      </c>
      <c r="BV931" s="1">
        <f t="shared" si="1117"/>
        <v>2.1845435626258145</v>
      </c>
      <c r="BW931" s="1">
        <f t="shared" si="1118"/>
        <v>2.123726261199141</v>
      </c>
      <c r="BX931" s="1">
        <f t="shared" si="1119"/>
        <v>2.7684269672172546</v>
      </c>
      <c r="BY931" s="1">
        <f t="shared" si="1120"/>
        <v>2.7615152689727123</v>
      </c>
      <c r="BZ931" s="1">
        <f t="shared" si="1121"/>
        <v>3.0593257566728229</v>
      </c>
      <c r="CA931" s="1">
        <f t="shared" si="1122"/>
        <v>2.337139089393649</v>
      </c>
      <c r="CB931" s="1">
        <f t="shared" si="1123"/>
        <v>3.3611782512086821</v>
      </c>
      <c r="CC931" s="1">
        <f t="shared" si="1124"/>
        <v>3.5908457418066009</v>
      </c>
      <c r="CD931" s="1">
        <f t="shared" si="1125"/>
        <v>10.108115592771155</v>
      </c>
      <c r="CE931" s="1">
        <f t="shared" si="1126"/>
        <v>2.1466003975088372</v>
      </c>
      <c r="CF931" s="1">
        <f t="shared" si="1127"/>
        <v>2.836546572696641</v>
      </c>
      <c r="CG931" s="1">
        <f t="shared" si="1128"/>
        <v>3.427429080113352</v>
      </c>
      <c r="CH931" s="1">
        <f t="shared" si="1129"/>
        <v>3.9117304758961309</v>
      </c>
      <c r="CI931" s="1">
        <f t="shared" si="1130"/>
        <v>4.0032256763968368</v>
      </c>
      <c r="CJ931" s="1">
        <f t="shared" si="1131"/>
        <v>4.07031673129105</v>
      </c>
      <c r="CK931" s="1">
        <f t="shared" si="1132"/>
        <v>4.0322217458118521</v>
      </c>
      <c r="CL931" s="5">
        <f t="shared" si="1138"/>
        <v>3</v>
      </c>
      <c r="CN931" s="9">
        <f t="shared" si="1139"/>
        <v>2.123726261199141</v>
      </c>
    </row>
    <row r="932" spans="1:92" x14ac:dyDescent="0.2">
      <c r="A932" s="4">
        <v>930</v>
      </c>
      <c r="B932" s="1">
        <v>0.50283692829166804</v>
      </c>
      <c r="C932" s="1">
        <v>65.316999999999993</v>
      </c>
      <c r="D932" s="1">
        <v>33</v>
      </c>
      <c r="E932" s="1">
        <v>50</v>
      </c>
      <c r="F932" s="1">
        <v>17</v>
      </c>
      <c r="G932" s="1">
        <v>9.2371329693084103</v>
      </c>
      <c r="H932" s="1">
        <v>7</v>
      </c>
      <c r="I932">
        <v>1500</v>
      </c>
      <c r="J932">
        <v>0.15</v>
      </c>
      <c r="K932">
        <v>37.5</v>
      </c>
      <c r="L932" s="1"/>
      <c r="M932" s="2">
        <f t="shared" si="1064"/>
        <v>4</v>
      </c>
      <c r="N932" s="2">
        <f t="shared" si="1065"/>
        <v>7</v>
      </c>
      <c r="O932" s="2">
        <f t="shared" si="1066"/>
        <v>6</v>
      </c>
      <c r="P932" s="2">
        <f t="shared" si="1067"/>
        <v>6</v>
      </c>
      <c r="Q932" s="2">
        <f t="shared" si="1068"/>
        <v>7</v>
      </c>
      <c r="R932" s="2">
        <f t="shared" si="1069"/>
        <v>8</v>
      </c>
      <c r="S932" s="2">
        <f t="shared" si="1070"/>
        <v>5</v>
      </c>
      <c r="T932" s="2">
        <f t="shared" si="1071"/>
        <v>7</v>
      </c>
      <c r="U932" s="2">
        <f t="shared" si="1072"/>
        <v>5</v>
      </c>
      <c r="V932" s="2">
        <f t="shared" si="1073"/>
        <v>6</v>
      </c>
      <c r="W932" s="2">
        <f t="shared" si="1074"/>
        <v>3</v>
      </c>
      <c r="X932" s="2">
        <f t="shared" si="1075"/>
        <v>3</v>
      </c>
      <c r="Y932" s="2">
        <f t="shared" si="1076"/>
        <v>1</v>
      </c>
      <c r="Z932" s="2">
        <f t="shared" si="1077"/>
        <v>1</v>
      </c>
      <c r="AA932" s="2">
        <f t="shared" si="1078"/>
        <v>1</v>
      </c>
      <c r="AB932" s="2">
        <f t="shared" si="1079"/>
        <v>1</v>
      </c>
      <c r="AC932" s="2">
        <f t="shared" si="1080"/>
        <v>0</v>
      </c>
      <c r="AD932" s="3">
        <f t="shared" si="1133"/>
        <v>6</v>
      </c>
      <c r="AE932" s="2">
        <f t="shared" si="1081"/>
        <v>7</v>
      </c>
      <c r="AF932" s="2">
        <f t="shared" si="1082"/>
        <v>10</v>
      </c>
      <c r="AG932" s="2">
        <f t="shared" si="1083"/>
        <v>9</v>
      </c>
      <c r="AH932" s="2">
        <f t="shared" si="1084"/>
        <v>9</v>
      </c>
      <c r="AI932" s="2">
        <f t="shared" si="1085"/>
        <v>9</v>
      </c>
      <c r="AJ932" s="2">
        <f t="shared" si="1086"/>
        <v>10</v>
      </c>
      <c r="AK932" s="2">
        <f t="shared" si="1087"/>
        <v>7</v>
      </c>
      <c r="AL932" s="2">
        <f t="shared" si="1088"/>
        <v>10</v>
      </c>
      <c r="AM932" s="2">
        <f t="shared" si="1089"/>
        <v>7</v>
      </c>
      <c r="AN932" s="2">
        <f t="shared" si="1090"/>
        <v>8</v>
      </c>
      <c r="AO932" s="2">
        <f t="shared" si="1091"/>
        <v>5</v>
      </c>
      <c r="AP932" s="2">
        <f t="shared" si="1092"/>
        <v>5</v>
      </c>
      <c r="AQ932" s="2">
        <f t="shared" si="1093"/>
        <v>3</v>
      </c>
      <c r="AR932" s="2">
        <f t="shared" si="1094"/>
        <v>2</v>
      </c>
      <c r="AS932" s="2">
        <f t="shared" si="1095"/>
        <v>3</v>
      </c>
      <c r="AT932" s="2">
        <f t="shared" si="1096"/>
        <v>3</v>
      </c>
      <c r="AU932" s="2">
        <f t="shared" si="1097"/>
        <v>2</v>
      </c>
      <c r="AV932" s="3">
        <f t="shared" si="1134"/>
        <v>2</v>
      </c>
      <c r="AW932">
        <f t="shared" si="1135"/>
        <v>3</v>
      </c>
      <c r="AX932" s="2">
        <f t="shared" si="1098"/>
        <v>4</v>
      </c>
      <c r="AY932" s="2">
        <f t="shared" si="1099"/>
        <v>7</v>
      </c>
      <c r="AZ932" s="2">
        <f t="shared" si="1100"/>
        <v>7</v>
      </c>
      <c r="BA932" s="2">
        <f t="shared" si="1101"/>
        <v>6</v>
      </c>
      <c r="BB932" s="2">
        <f t="shared" si="1102"/>
        <v>5</v>
      </c>
      <c r="BC932" s="2">
        <f t="shared" si="1103"/>
        <v>5</v>
      </c>
      <c r="BD932" s="2">
        <f t="shared" si="1104"/>
        <v>3</v>
      </c>
      <c r="BE932" s="2">
        <f t="shared" si="1105"/>
        <v>3</v>
      </c>
      <c r="BF932" s="2">
        <f t="shared" si="1106"/>
        <v>3</v>
      </c>
      <c r="BG932" s="2">
        <f t="shared" si="1107"/>
        <v>3</v>
      </c>
      <c r="BH932" s="2">
        <f t="shared" si="1108"/>
        <v>4</v>
      </c>
      <c r="BI932" s="2">
        <f t="shared" si="1109"/>
        <v>4</v>
      </c>
      <c r="BJ932" s="2">
        <f t="shared" si="1110"/>
        <v>2</v>
      </c>
      <c r="BK932" s="2">
        <f t="shared" si="1111"/>
        <v>2</v>
      </c>
      <c r="BL932" s="2">
        <f t="shared" si="1112"/>
        <v>2</v>
      </c>
      <c r="BM932" s="2">
        <f t="shared" si="1113"/>
        <v>2</v>
      </c>
      <c r="BN932" s="2">
        <f t="shared" si="1114"/>
        <v>1</v>
      </c>
      <c r="BO932" s="3">
        <f t="shared" si="1136"/>
        <v>2</v>
      </c>
      <c r="BP932">
        <f t="shared" si="1137"/>
        <v>2</v>
      </c>
      <c r="BR932">
        <v>2</v>
      </c>
      <c r="BS932">
        <f t="shared" si="1115"/>
        <v>1</v>
      </c>
      <c r="BU932" s="1">
        <f t="shared" si="1116"/>
        <v>4.520337822638913</v>
      </c>
      <c r="BV932" s="1">
        <f t="shared" si="1117"/>
        <v>2.1836634145315497</v>
      </c>
      <c r="BW932" s="1">
        <f t="shared" si="1118"/>
        <v>2.0127871374282487</v>
      </c>
      <c r="BX932" s="1">
        <f t="shared" si="1119"/>
        <v>2.8316483171589568</v>
      </c>
      <c r="BY932" s="1">
        <f t="shared" si="1120"/>
        <v>2.3158990587374881</v>
      </c>
      <c r="BZ932" s="1">
        <f t="shared" si="1121"/>
        <v>2.184930029234867</v>
      </c>
      <c r="CA932" s="1">
        <f t="shared" si="1122"/>
        <v>2.3124210605474365</v>
      </c>
      <c r="CB932" s="1">
        <f t="shared" si="1123"/>
        <v>2.1928211716946593</v>
      </c>
      <c r="CC932" s="1">
        <f t="shared" si="1124"/>
        <v>2.3384829736168249</v>
      </c>
      <c r="CD932" s="1">
        <f t="shared" si="1125"/>
        <v>9.8833712687696664</v>
      </c>
      <c r="CE932" s="1">
        <f t="shared" si="1126"/>
        <v>2.4139942953051632</v>
      </c>
      <c r="CF932" s="1">
        <f t="shared" si="1127"/>
        <v>2.2624910797955522</v>
      </c>
      <c r="CG932" s="1">
        <f t="shared" si="1128"/>
        <v>2.5417315099149116</v>
      </c>
      <c r="CH932" s="1">
        <f t="shared" si="1129"/>
        <v>2.6335996950827325</v>
      </c>
      <c r="CI932" s="1">
        <f t="shared" si="1130"/>
        <v>2.7565487616971343</v>
      </c>
      <c r="CJ932" s="1">
        <f t="shared" si="1131"/>
        <v>2.8528528915637064</v>
      </c>
      <c r="CK932" s="1">
        <f t="shared" si="1132"/>
        <v>2.7995432761039201</v>
      </c>
      <c r="CL932" s="5">
        <f t="shared" si="1138"/>
        <v>3</v>
      </c>
      <c r="CN932" s="9">
        <f t="shared" si="1139"/>
        <v>2.0127871374282487</v>
      </c>
    </row>
    <row r="933" spans="1:92" x14ac:dyDescent="0.2">
      <c r="A933" s="4">
        <v>931</v>
      </c>
      <c r="B933" s="1">
        <v>0.31845838837142099</v>
      </c>
      <c r="C933" s="1">
        <v>4.2640000000000002</v>
      </c>
      <c r="D933" s="1">
        <v>95</v>
      </c>
      <c r="E933" s="1">
        <v>4</v>
      </c>
      <c r="F933" s="1">
        <v>1</v>
      </c>
      <c r="G933" s="1">
        <v>16.314353925442401</v>
      </c>
      <c r="H933" s="1">
        <v>7</v>
      </c>
      <c r="I933">
        <v>1500</v>
      </c>
      <c r="J933">
        <v>0.15</v>
      </c>
      <c r="K933">
        <v>37.5</v>
      </c>
      <c r="L933" s="1"/>
      <c r="M933" s="2">
        <f t="shared" si="1064"/>
        <v>4</v>
      </c>
      <c r="N933" s="2">
        <f t="shared" si="1065"/>
        <v>7</v>
      </c>
      <c r="O933" s="2">
        <f t="shared" si="1066"/>
        <v>4</v>
      </c>
      <c r="P933" s="2">
        <f t="shared" si="1067"/>
        <v>5</v>
      </c>
      <c r="Q933" s="2">
        <f t="shared" si="1068"/>
        <v>6</v>
      </c>
      <c r="R933" s="2">
        <f t="shared" si="1069"/>
        <v>5</v>
      </c>
      <c r="S933" s="2">
        <f t="shared" si="1070"/>
        <v>6</v>
      </c>
      <c r="T933" s="2">
        <f t="shared" si="1071"/>
        <v>4</v>
      </c>
      <c r="U933" s="2">
        <f t="shared" si="1072"/>
        <v>5</v>
      </c>
      <c r="V933" s="2">
        <f t="shared" si="1073"/>
        <v>5</v>
      </c>
      <c r="W933" s="2">
        <f t="shared" si="1074"/>
        <v>4</v>
      </c>
      <c r="X933" s="2">
        <f t="shared" si="1075"/>
        <v>3</v>
      </c>
      <c r="Y933" s="2">
        <f t="shared" si="1076"/>
        <v>2</v>
      </c>
      <c r="Z933" s="2">
        <f t="shared" si="1077"/>
        <v>2</v>
      </c>
      <c r="AA933" s="2">
        <f t="shared" si="1078"/>
        <v>2</v>
      </c>
      <c r="AB933" s="2">
        <f t="shared" si="1079"/>
        <v>2</v>
      </c>
      <c r="AC933" s="2">
        <f t="shared" si="1080"/>
        <v>1</v>
      </c>
      <c r="AD933" s="3">
        <f t="shared" si="1133"/>
        <v>2</v>
      </c>
      <c r="AE933" s="2">
        <f t="shared" si="1081"/>
        <v>7</v>
      </c>
      <c r="AF933" s="2">
        <f t="shared" si="1082"/>
        <v>10</v>
      </c>
      <c r="AG933" s="2">
        <f t="shared" si="1083"/>
        <v>7</v>
      </c>
      <c r="AH933" s="2">
        <f t="shared" si="1084"/>
        <v>8</v>
      </c>
      <c r="AI933" s="2">
        <f t="shared" si="1085"/>
        <v>8</v>
      </c>
      <c r="AJ933" s="2">
        <f t="shared" si="1086"/>
        <v>7</v>
      </c>
      <c r="AK933" s="2">
        <f t="shared" si="1087"/>
        <v>8</v>
      </c>
      <c r="AL933" s="2">
        <f t="shared" si="1088"/>
        <v>7</v>
      </c>
      <c r="AM933" s="2">
        <f t="shared" si="1089"/>
        <v>7</v>
      </c>
      <c r="AN933" s="2">
        <f t="shared" si="1090"/>
        <v>7</v>
      </c>
      <c r="AO933" s="2">
        <f t="shared" si="1091"/>
        <v>6</v>
      </c>
      <c r="AP933" s="2">
        <f t="shared" si="1092"/>
        <v>5</v>
      </c>
      <c r="AQ933" s="2">
        <f t="shared" si="1093"/>
        <v>4</v>
      </c>
      <c r="AR933" s="2">
        <f t="shared" si="1094"/>
        <v>3</v>
      </c>
      <c r="AS933" s="2">
        <f t="shared" si="1095"/>
        <v>4</v>
      </c>
      <c r="AT933" s="2">
        <f t="shared" si="1096"/>
        <v>4</v>
      </c>
      <c r="AU933" s="2">
        <f t="shared" si="1097"/>
        <v>3</v>
      </c>
      <c r="AV933" s="3">
        <f t="shared" si="1134"/>
        <v>2</v>
      </c>
      <c r="AW933">
        <f t="shared" si="1135"/>
        <v>1</v>
      </c>
      <c r="AX933" s="2">
        <f t="shared" si="1098"/>
        <v>5</v>
      </c>
      <c r="AY933" s="2">
        <f t="shared" si="1099"/>
        <v>7</v>
      </c>
      <c r="AZ933" s="2">
        <f t="shared" si="1100"/>
        <v>5</v>
      </c>
      <c r="BA933" s="2">
        <f t="shared" si="1101"/>
        <v>4</v>
      </c>
      <c r="BB933" s="2">
        <f t="shared" si="1102"/>
        <v>3</v>
      </c>
      <c r="BC933" s="2">
        <f t="shared" si="1103"/>
        <v>2</v>
      </c>
      <c r="BD933" s="2">
        <f t="shared" si="1104"/>
        <v>5</v>
      </c>
      <c r="BE933" s="2">
        <f t="shared" si="1105"/>
        <v>3</v>
      </c>
      <c r="BF933" s="2">
        <f t="shared" si="1106"/>
        <v>3</v>
      </c>
      <c r="BG933" s="2">
        <f t="shared" si="1107"/>
        <v>2</v>
      </c>
      <c r="BH933" s="2">
        <f t="shared" si="1108"/>
        <v>6</v>
      </c>
      <c r="BI933" s="2">
        <f t="shared" si="1109"/>
        <v>3</v>
      </c>
      <c r="BJ933" s="2">
        <f t="shared" si="1110"/>
        <v>3</v>
      </c>
      <c r="BK933" s="2">
        <f t="shared" si="1111"/>
        <v>3</v>
      </c>
      <c r="BL933" s="2">
        <f t="shared" si="1112"/>
        <v>3</v>
      </c>
      <c r="BM933" s="2">
        <f t="shared" si="1113"/>
        <v>3</v>
      </c>
      <c r="BN933" s="2">
        <f t="shared" si="1114"/>
        <v>2</v>
      </c>
      <c r="BO933" s="3">
        <f t="shared" si="1136"/>
        <v>2</v>
      </c>
      <c r="BP933">
        <f t="shared" si="1137"/>
        <v>1</v>
      </c>
      <c r="BR933">
        <v>2</v>
      </c>
      <c r="BS933">
        <f t="shared" si="1115"/>
        <v>2</v>
      </c>
      <c r="BU933" s="1">
        <f t="shared" si="1116"/>
        <v>4.0867096688370621</v>
      </c>
      <c r="BV933" s="1">
        <f t="shared" si="1117"/>
        <v>1.8174019689094847</v>
      </c>
      <c r="BW933" s="1">
        <f t="shared" si="1118"/>
        <v>1.8797375718936351</v>
      </c>
      <c r="BX933" s="1">
        <f t="shared" si="1119"/>
        <v>2.0643625233458769</v>
      </c>
      <c r="BY933" s="1">
        <f t="shared" si="1120"/>
        <v>2.1712499840638926</v>
      </c>
      <c r="BZ933" s="1">
        <f t="shared" si="1121"/>
        <v>2.3750263020579085</v>
      </c>
      <c r="CA933" s="1">
        <f t="shared" si="1122"/>
        <v>2.1597033012488303</v>
      </c>
      <c r="CB933" s="1">
        <f t="shared" si="1123"/>
        <v>2.6361559833826496</v>
      </c>
      <c r="CC933" s="1">
        <f t="shared" si="1124"/>
        <v>2.7403615412548108</v>
      </c>
      <c r="CD933" s="1">
        <f t="shared" si="1125"/>
        <v>9.9249238245391425</v>
      </c>
      <c r="CE933" s="1">
        <f t="shared" si="1126"/>
        <v>1.8486269834189193</v>
      </c>
      <c r="CF933" s="1">
        <f t="shared" si="1127"/>
        <v>2.2808260769162616</v>
      </c>
      <c r="CG933" s="1">
        <f t="shared" si="1128"/>
        <v>2.7057747876858924</v>
      </c>
      <c r="CH933" s="1">
        <f t="shared" si="1129"/>
        <v>3.0317088319058012</v>
      </c>
      <c r="CI933" s="1">
        <f t="shared" si="1130"/>
        <v>3.2027230098293535</v>
      </c>
      <c r="CJ933" s="1">
        <f t="shared" si="1131"/>
        <v>3.2863272176569502</v>
      </c>
      <c r="CK933" s="1">
        <f t="shared" si="1132"/>
        <v>3.2383642765998002</v>
      </c>
      <c r="CL933" s="5">
        <f t="shared" si="1138"/>
        <v>2</v>
      </c>
      <c r="CN933" s="9">
        <f t="shared" si="1139"/>
        <v>1.8174019689094847</v>
      </c>
    </row>
    <row r="934" spans="1:92" x14ac:dyDescent="0.2">
      <c r="A934" s="4">
        <v>932</v>
      </c>
      <c r="B934" s="1">
        <v>0.35980189075261099</v>
      </c>
      <c r="C934" s="1">
        <v>11.132</v>
      </c>
      <c r="D934" s="1">
        <v>76</v>
      </c>
      <c r="E934" s="1">
        <v>0</v>
      </c>
      <c r="F934" s="1">
        <v>24</v>
      </c>
      <c r="G934" s="1">
        <v>18.8920207630504</v>
      </c>
      <c r="H934" s="1">
        <v>7</v>
      </c>
      <c r="I934">
        <v>1500</v>
      </c>
      <c r="J934">
        <v>0.15</v>
      </c>
      <c r="K934">
        <v>37.5</v>
      </c>
      <c r="L934" s="1"/>
      <c r="M934" s="2">
        <f t="shared" si="1064"/>
        <v>3</v>
      </c>
      <c r="N934" s="2">
        <f t="shared" si="1065"/>
        <v>6</v>
      </c>
      <c r="O934" s="2">
        <f t="shared" si="1066"/>
        <v>4</v>
      </c>
      <c r="P934" s="2">
        <f t="shared" si="1067"/>
        <v>5</v>
      </c>
      <c r="Q934" s="2">
        <f t="shared" si="1068"/>
        <v>7</v>
      </c>
      <c r="R934" s="2">
        <f t="shared" si="1069"/>
        <v>5</v>
      </c>
      <c r="S934" s="2">
        <f t="shared" si="1070"/>
        <v>7</v>
      </c>
      <c r="T934" s="2">
        <f t="shared" si="1071"/>
        <v>3</v>
      </c>
      <c r="U934" s="2">
        <f t="shared" si="1072"/>
        <v>5</v>
      </c>
      <c r="V934" s="2">
        <f t="shared" si="1073"/>
        <v>5</v>
      </c>
      <c r="W934" s="2">
        <f t="shared" si="1074"/>
        <v>4</v>
      </c>
      <c r="X934" s="2">
        <f t="shared" si="1075"/>
        <v>3</v>
      </c>
      <c r="Y934" s="2">
        <f t="shared" si="1076"/>
        <v>2</v>
      </c>
      <c r="Z934" s="2">
        <f t="shared" si="1077"/>
        <v>2</v>
      </c>
      <c r="AA934" s="2">
        <f t="shared" si="1078"/>
        <v>1</v>
      </c>
      <c r="AB934" s="2">
        <f t="shared" si="1079"/>
        <v>2</v>
      </c>
      <c r="AC934" s="2">
        <f t="shared" si="1080"/>
        <v>1</v>
      </c>
      <c r="AD934" s="3">
        <f t="shared" si="1133"/>
        <v>5</v>
      </c>
      <c r="AE934" s="2">
        <f t="shared" si="1081"/>
        <v>6</v>
      </c>
      <c r="AF934" s="2">
        <f t="shared" si="1082"/>
        <v>9</v>
      </c>
      <c r="AG934" s="2">
        <f t="shared" si="1083"/>
        <v>7</v>
      </c>
      <c r="AH934" s="2">
        <f t="shared" si="1084"/>
        <v>8</v>
      </c>
      <c r="AI934" s="2">
        <f t="shared" si="1085"/>
        <v>9</v>
      </c>
      <c r="AJ934" s="2">
        <f t="shared" si="1086"/>
        <v>7</v>
      </c>
      <c r="AK934" s="2">
        <f t="shared" si="1087"/>
        <v>9</v>
      </c>
      <c r="AL934" s="2">
        <f t="shared" si="1088"/>
        <v>6</v>
      </c>
      <c r="AM934" s="2">
        <f t="shared" si="1089"/>
        <v>7</v>
      </c>
      <c r="AN934" s="2">
        <f t="shared" si="1090"/>
        <v>7</v>
      </c>
      <c r="AO934" s="2">
        <f t="shared" si="1091"/>
        <v>6</v>
      </c>
      <c r="AP934" s="2">
        <f t="shared" si="1092"/>
        <v>5</v>
      </c>
      <c r="AQ934" s="2">
        <f t="shared" si="1093"/>
        <v>4</v>
      </c>
      <c r="AR934" s="2">
        <f t="shared" si="1094"/>
        <v>3</v>
      </c>
      <c r="AS934" s="2">
        <f t="shared" si="1095"/>
        <v>3</v>
      </c>
      <c r="AT934" s="2">
        <f t="shared" si="1096"/>
        <v>4</v>
      </c>
      <c r="AU934" s="2">
        <f t="shared" si="1097"/>
        <v>3</v>
      </c>
      <c r="AV934" s="3">
        <f t="shared" si="1134"/>
        <v>2</v>
      </c>
      <c r="AW934">
        <f t="shared" si="1135"/>
        <v>3</v>
      </c>
      <c r="AX934" s="2">
        <f t="shared" si="1098"/>
        <v>4</v>
      </c>
      <c r="AY934" s="2">
        <f t="shared" si="1099"/>
        <v>6</v>
      </c>
      <c r="AZ934" s="2">
        <f t="shared" si="1100"/>
        <v>5</v>
      </c>
      <c r="BA934" s="2">
        <f t="shared" si="1101"/>
        <v>4</v>
      </c>
      <c r="BB934" s="2">
        <f t="shared" si="1102"/>
        <v>4</v>
      </c>
      <c r="BC934" s="2">
        <f t="shared" si="1103"/>
        <v>2</v>
      </c>
      <c r="BD934" s="2">
        <f t="shared" si="1104"/>
        <v>6</v>
      </c>
      <c r="BE934" s="2">
        <f t="shared" si="1105"/>
        <v>3</v>
      </c>
      <c r="BF934" s="2">
        <f t="shared" si="1106"/>
        <v>3</v>
      </c>
      <c r="BG934" s="2">
        <f t="shared" si="1107"/>
        <v>2</v>
      </c>
      <c r="BH934" s="2">
        <f t="shared" si="1108"/>
        <v>6</v>
      </c>
      <c r="BI934" s="2">
        <f t="shared" si="1109"/>
        <v>3</v>
      </c>
      <c r="BJ934" s="2">
        <f t="shared" si="1110"/>
        <v>3</v>
      </c>
      <c r="BK934" s="2">
        <f t="shared" si="1111"/>
        <v>2</v>
      </c>
      <c r="BL934" s="2">
        <f t="shared" si="1112"/>
        <v>2</v>
      </c>
      <c r="BM934" s="2">
        <f t="shared" si="1113"/>
        <v>3</v>
      </c>
      <c r="BN934" s="2">
        <f t="shared" si="1114"/>
        <v>2</v>
      </c>
      <c r="BO934" s="3">
        <f t="shared" si="1136"/>
        <v>2</v>
      </c>
      <c r="BP934">
        <f t="shared" si="1137"/>
        <v>3</v>
      </c>
      <c r="BR934">
        <v>2</v>
      </c>
      <c r="BS934">
        <f t="shared" si="1115"/>
        <v>1</v>
      </c>
      <c r="BU934" s="1">
        <f t="shared" si="1116"/>
        <v>4.0327018382381654</v>
      </c>
      <c r="BV934" s="1">
        <f t="shared" si="1117"/>
        <v>1.6950823161112969</v>
      </c>
      <c r="BW934" s="1">
        <f t="shared" si="1118"/>
        <v>1.8012100171896077</v>
      </c>
      <c r="BX934" s="1">
        <f t="shared" si="1119"/>
        <v>1.9026176349715538</v>
      </c>
      <c r="BY934" s="1">
        <f t="shared" si="1120"/>
        <v>2.0232931720587835</v>
      </c>
      <c r="BZ934" s="1">
        <f t="shared" si="1121"/>
        <v>2.2392042072271976</v>
      </c>
      <c r="CA934" s="1">
        <f t="shared" si="1122"/>
        <v>2.0822611692023481</v>
      </c>
      <c r="CB934" s="1">
        <f t="shared" si="1123"/>
        <v>2.3528389820927003</v>
      </c>
      <c r="CC934" s="1">
        <f t="shared" si="1124"/>
        <v>2.5392294966068936</v>
      </c>
      <c r="CD934" s="1">
        <f t="shared" si="1125"/>
        <v>9.8901268403096037</v>
      </c>
      <c r="CE934" s="1">
        <f t="shared" si="1126"/>
        <v>1.9564604626053621</v>
      </c>
      <c r="CF934" s="1">
        <f t="shared" si="1127"/>
        <v>2.2179795343270565</v>
      </c>
      <c r="CG934" s="1">
        <f t="shared" si="1128"/>
        <v>2.5796059575003731</v>
      </c>
      <c r="CH934" s="1">
        <f t="shared" si="1129"/>
        <v>2.8135683698580087</v>
      </c>
      <c r="CI934" s="1">
        <f t="shared" si="1130"/>
        <v>2.9228529442548599</v>
      </c>
      <c r="CJ934" s="1">
        <f t="shared" si="1131"/>
        <v>3.0142982648766927</v>
      </c>
      <c r="CK934" s="1">
        <f t="shared" si="1132"/>
        <v>2.9615831465833979</v>
      </c>
      <c r="CL934" s="5">
        <f t="shared" si="1138"/>
        <v>2</v>
      </c>
      <c r="CN934" s="9">
        <f t="shared" si="1139"/>
        <v>1.6950823161112969</v>
      </c>
    </row>
    <row r="935" spans="1:92" x14ac:dyDescent="0.2">
      <c r="A935" s="4">
        <v>933</v>
      </c>
      <c r="B935" s="1">
        <v>0.54156880188594803</v>
      </c>
      <c r="C935" s="1">
        <v>7.8419999999999996</v>
      </c>
      <c r="D935" s="1">
        <v>28</v>
      </c>
      <c r="E935" s="1">
        <v>69</v>
      </c>
      <c r="F935" s="1">
        <v>3</v>
      </c>
      <c r="G935" s="1">
        <v>13.862012587095601</v>
      </c>
      <c r="H935" s="1">
        <v>7</v>
      </c>
      <c r="I935">
        <v>1500</v>
      </c>
      <c r="J935">
        <v>0.15</v>
      </c>
      <c r="K935">
        <v>37.5</v>
      </c>
      <c r="L935" s="1"/>
      <c r="M935" s="2">
        <f t="shared" si="1064"/>
        <v>4</v>
      </c>
      <c r="N935" s="2">
        <f t="shared" si="1065"/>
        <v>7</v>
      </c>
      <c r="O935" s="2">
        <f t="shared" si="1066"/>
        <v>4</v>
      </c>
      <c r="P935" s="2">
        <f t="shared" si="1067"/>
        <v>6</v>
      </c>
      <c r="Q935" s="2">
        <f t="shared" si="1068"/>
        <v>7</v>
      </c>
      <c r="R935" s="2">
        <f t="shared" si="1069"/>
        <v>6</v>
      </c>
      <c r="S935" s="2">
        <f t="shared" si="1070"/>
        <v>5</v>
      </c>
      <c r="T935" s="2">
        <f t="shared" si="1071"/>
        <v>4</v>
      </c>
      <c r="U935" s="2">
        <f t="shared" si="1072"/>
        <v>4</v>
      </c>
      <c r="V935" s="2">
        <f t="shared" si="1073"/>
        <v>7</v>
      </c>
      <c r="W935" s="2">
        <f t="shared" si="1074"/>
        <v>3</v>
      </c>
      <c r="X935" s="2">
        <f t="shared" si="1075"/>
        <v>3</v>
      </c>
      <c r="Y935" s="2">
        <f t="shared" si="1076"/>
        <v>1</v>
      </c>
      <c r="Z935" s="2">
        <f t="shared" si="1077"/>
        <v>1</v>
      </c>
      <c r="AA935" s="2">
        <f t="shared" si="1078"/>
        <v>2</v>
      </c>
      <c r="AB935" s="2">
        <f t="shared" si="1079"/>
        <v>1</v>
      </c>
      <c r="AC935" s="2">
        <f t="shared" si="1080"/>
        <v>0</v>
      </c>
      <c r="AD935" s="3">
        <f t="shared" si="1133"/>
        <v>2</v>
      </c>
      <c r="AE935" s="2">
        <f t="shared" si="1081"/>
        <v>7</v>
      </c>
      <c r="AF935" s="2">
        <f t="shared" si="1082"/>
        <v>10</v>
      </c>
      <c r="AG935" s="2">
        <f t="shared" si="1083"/>
        <v>7</v>
      </c>
      <c r="AH935" s="2">
        <f t="shared" si="1084"/>
        <v>9</v>
      </c>
      <c r="AI935" s="2">
        <f t="shared" si="1085"/>
        <v>9</v>
      </c>
      <c r="AJ935" s="2">
        <f t="shared" si="1086"/>
        <v>8</v>
      </c>
      <c r="AK935" s="2">
        <f t="shared" si="1087"/>
        <v>7</v>
      </c>
      <c r="AL935" s="2">
        <f t="shared" si="1088"/>
        <v>7</v>
      </c>
      <c r="AM935" s="2">
        <f t="shared" si="1089"/>
        <v>6</v>
      </c>
      <c r="AN935" s="2">
        <f t="shared" si="1090"/>
        <v>9</v>
      </c>
      <c r="AO935" s="2">
        <f t="shared" si="1091"/>
        <v>5</v>
      </c>
      <c r="AP935" s="2">
        <f t="shared" si="1092"/>
        <v>5</v>
      </c>
      <c r="AQ935" s="2">
        <f t="shared" si="1093"/>
        <v>3</v>
      </c>
      <c r="AR935" s="2">
        <f t="shared" si="1094"/>
        <v>2</v>
      </c>
      <c r="AS935" s="2">
        <f t="shared" si="1095"/>
        <v>4</v>
      </c>
      <c r="AT935" s="2">
        <f t="shared" si="1096"/>
        <v>3</v>
      </c>
      <c r="AU935" s="2">
        <f t="shared" si="1097"/>
        <v>2</v>
      </c>
      <c r="AV935" s="3">
        <f t="shared" si="1134"/>
        <v>2</v>
      </c>
      <c r="AW935">
        <f t="shared" si="1135"/>
        <v>1</v>
      </c>
      <c r="AX935" s="2">
        <f t="shared" si="1098"/>
        <v>4</v>
      </c>
      <c r="AY935" s="2">
        <f t="shared" si="1099"/>
        <v>7</v>
      </c>
      <c r="AZ935" s="2">
        <f t="shared" si="1100"/>
        <v>5</v>
      </c>
      <c r="BA935" s="2">
        <f t="shared" si="1101"/>
        <v>6</v>
      </c>
      <c r="BB935" s="2">
        <f t="shared" si="1102"/>
        <v>5</v>
      </c>
      <c r="BC935" s="2">
        <f t="shared" si="1103"/>
        <v>3</v>
      </c>
      <c r="BD935" s="2">
        <f t="shared" si="1104"/>
        <v>3</v>
      </c>
      <c r="BE935" s="2">
        <f t="shared" si="1105"/>
        <v>2</v>
      </c>
      <c r="BF935" s="2">
        <f t="shared" si="1106"/>
        <v>2</v>
      </c>
      <c r="BG935" s="2">
        <f t="shared" si="1107"/>
        <v>4</v>
      </c>
      <c r="BH935" s="2">
        <f t="shared" si="1108"/>
        <v>4</v>
      </c>
      <c r="BI935" s="2">
        <f t="shared" si="1109"/>
        <v>4</v>
      </c>
      <c r="BJ935" s="2">
        <f t="shared" si="1110"/>
        <v>2</v>
      </c>
      <c r="BK935" s="2">
        <f t="shared" si="1111"/>
        <v>3</v>
      </c>
      <c r="BL935" s="2">
        <f t="shared" si="1112"/>
        <v>3</v>
      </c>
      <c r="BM935" s="2">
        <f t="shared" si="1113"/>
        <v>2</v>
      </c>
      <c r="BN935" s="2">
        <f t="shared" si="1114"/>
        <v>1</v>
      </c>
      <c r="BO935" s="3">
        <f t="shared" si="1136"/>
        <v>2</v>
      </c>
      <c r="BP935">
        <f t="shared" si="1137"/>
        <v>1</v>
      </c>
      <c r="BR935">
        <v>2</v>
      </c>
      <c r="BS935">
        <f t="shared" si="1115"/>
        <v>1</v>
      </c>
      <c r="BU935" s="1">
        <f t="shared" si="1116"/>
        <v>4.2179961255412781</v>
      </c>
      <c r="BV935" s="1">
        <f t="shared" si="1117"/>
        <v>1.9290055894618401</v>
      </c>
      <c r="BW935" s="1">
        <f t="shared" si="1118"/>
        <v>1.9894584008611025</v>
      </c>
      <c r="BX935" s="1">
        <f t="shared" si="1119"/>
        <v>2.1598033766133868</v>
      </c>
      <c r="BY935" s="1">
        <f t="shared" si="1120"/>
        <v>2.0782832486024807</v>
      </c>
      <c r="BZ935" s="1">
        <f t="shared" si="1121"/>
        <v>2.1299395984338427</v>
      </c>
      <c r="CA935" s="1">
        <f t="shared" si="1122"/>
        <v>2.2695351162172681</v>
      </c>
      <c r="CB935" s="1">
        <f t="shared" si="1123"/>
        <v>2.1801330288632541</v>
      </c>
      <c r="CC935" s="1">
        <f t="shared" si="1124"/>
        <v>2.2596615853083231</v>
      </c>
      <c r="CD935" s="1">
        <f t="shared" si="1125"/>
        <v>9.8669702349806183</v>
      </c>
      <c r="CE935" s="1">
        <f t="shared" si="1126"/>
        <v>2.1145464140096335</v>
      </c>
      <c r="CF935" s="1">
        <f t="shared" si="1127"/>
        <v>2.159411032438447</v>
      </c>
      <c r="CG935" s="1">
        <f t="shared" si="1128"/>
        <v>2.4178872190430578</v>
      </c>
      <c r="CH935" s="1">
        <f t="shared" si="1129"/>
        <v>2.5125077522026649</v>
      </c>
      <c r="CI935" s="1">
        <f t="shared" si="1130"/>
        <v>2.7120197926736429</v>
      </c>
      <c r="CJ935" s="1">
        <f t="shared" si="1131"/>
        <v>2.8101653340592181</v>
      </c>
      <c r="CK935" s="1">
        <f t="shared" si="1132"/>
        <v>2.754409950023966</v>
      </c>
      <c r="CL935" s="5">
        <f t="shared" si="1138"/>
        <v>2</v>
      </c>
      <c r="CN935" s="9">
        <f t="shared" si="1139"/>
        <v>1.9290055894618401</v>
      </c>
    </row>
    <row r="936" spans="1:92" x14ac:dyDescent="0.2">
      <c r="A936" s="4">
        <v>934</v>
      </c>
      <c r="B936" s="1">
        <v>0.61923352270598697</v>
      </c>
      <c r="C936" s="1">
        <v>38.094000000000001</v>
      </c>
      <c r="D936" s="1">
        <v>32</v>
      </c>
      <c r="E936" s="1">
        <v>62</v>
      </c>
      <c r="F936" s="1">
        <v>6</v>
      </c>
      <c r="G936" s="1">
        <v>16.162058588824699</v>
      </c>
      <c r="H936" s="1">
        <v>7</v>
      </c>
      <c r="I936">
        <v>1500</v>
      </c>
      <c r="J936">
        <v>0.15</v>
      </c>
      <c r="K936">
        <v>37.5</v>
      </c>
      <c r="L936" s="1"/>
      <c r="M936" s="2">
        <f t="shared" si="1064"/>
        <v>4</v>
      </c>
      <c r="N936" s="2">
        <f t="shared" si="1065"/>
        <v>7</v>
      </c>
      <c r="O936" s="2">
        <f t="shared" si="1066"/>
        <v>4</v>
      </c>
      <c r="P936" s="2">
        <f t="shared" si="1067"/>
        <v>6</v>
      </c>
      <c r="Q936" s="2">
        <f t="shared" si="1068"/>
        <v>7</v>
      </c>
      <c r="R936" s="2">
        <f t="shared" si="1069"/>
        <v>6</v>
      </c>
      <c r="S936" s="2">
        <f t="shared" si="1070"/>
        <v>5</v>
      </c>
      <c r="T936" s="2">
        <f t="shared" si="1071"/>
        <v>5</v>
      </c>
      <c r="U936" s="2">
        <f t="shared" si="1072"/>
        <v>4</v>
      </c>
      <c r="V936" s="2">
        <f t="shared" si="1073"/>
        <v>5</v>
      </c>
      <c r="W936" s="2">
        <f t="shared" si="1074"/>
        <v>3</v>
      </c>
      <c r="X936" s="2">
        <f t="shared" si="1075"/>
        <v>2</v>
      </c>
      <c r="Y936" s="2">
        <f t="shared" si="1076"/>
        <v>1</v>
      </c>
      <c r="Z936" s="2">
        <f t="shared" si="1077"/>
        <v>1</v>
      </c>
      <c r="AA936" s="2">
        <f t="shared" si="1078"/>
        <v>2</v>
      </c>
      <c r="AB936" s="2">
        <f t="shared" si="1079"/>
        <v>1</v>
      </c>
      <c r="AC936" s="2">
        <f t="shared" si="1080"/>
        <v>0</v>
      </c>
      <c r="AD936" s="3">
        <f t="shared" si="1133"/>
        <v>2</v>
      </c>
      <c r="AE936" s="2">
        <f t="shared" si="1081"/>
        <v>7</v>
      </c>
      <c r="AF936" s="2">
        <f t="shared" si="1082"/>
        <v>10</v>
      </c>
      <c r="AG936" s="2">
        <f t="shared" si="1083"/>
        <v>7</v>
      </c>
      <c r="AH936" s="2">
        <f t="shared" si="1084"/>
        <v>9</v>
      </c>
      <c r="AI936" s="2">
        <f t="shared" si="1085"/>
        <v>9</v>
      </c>
      <c r="AJ936" s="2">
        <f t="shared" si="1086"/>
        <v>8</v>
      </c>
      <c r="AK936" s="2">
        <f t="shared" si="1087"/>
        <v>7</v>
      </c>
      <c r="AL936" s="2">
        <f t="shared" si="1088"/>
        <v>8</v>
      </c>
      <c r="AM936" s="2">
        <f t="shared" si="1089"/>
        <v>6</v>
      </c>
      <c r="AN936" s="2">
        <f t="shared" si="1090"/>
        <v>7</v>
      </c>
      <c r="AO936" s="2">
        <f t="shared" si="1091"/>
        <v>5</v>
      </c>
      <c r="AP936" s="2">
        <f t="shared" si="1092"/>
        <v>4</v>
      </c>
      <c r="AQ936" s="2">
        <f t="shared" si="1093"/>
        <v>3</v>
      </c>
      <c r="AR936" s="2">
        <f t="shared" si="1094"/>
        <v>2</v>
      </c>
      <c r="AS936" s="2">
        <f t="shared" si="1095"/>
        <v>4</v>
      </c>
      <c r="AT936" s="2">
        <f t="shared" si="1096"/>
        <v>3</v>
      </c>
      <c r="AU936" s="2">
        <f t="shared" si="1097"/>
        <v>2</v>
      </c>
      <c r="AV936" s="3">
        <f t="shared" si="1134"/>
        <v>2</v>
      </c>
      <c r="AW936">
        <f t="shared" si="1135"/>
        <v>1</v>
      </c>
      <c r="AX936" s="2">
        <f t="shared" si="1098"/>
        <v>4</v>
      </c>
      <c r="AY936" s="2">
        <f t="shared" si="1099"/>
        <v>6</v>
      </c>
      <c r="AZ936" s="2">
        <f t="shared" si="1100"/>
        <v>4</v>
      </c>
      <c r="BA936" s="2">
        <f t="shared" si="1101"/>
        <v>6</v>
      </c>
      <c r="BB936" s="2">
        <f t="shared" si="1102"/>
        <v>5</v>
      </c>
      <c r="BC936" s="2">
        <f t="shared" si="1103"/>
        <v>4</v>
      </c>
      <c r="BD936" s="2">
        <f t="shared" si="1104"/>
        <v>3</v>
      </c>
      <c r="BE936" s="2">
        <f t="shared" si="1105"/>
        <v>2</v>
      </c>
      <c r="BF936" s="2">
        <f t="shared" si="1106"/>
        <v>2</v>
      </c>
      <c r="BG936" s="2">
        <f t="shared" si="1107"/>
        <v>3</v>
      </c>
      <c r="BH936" s="2">
        <f t="shared" si="1108"/>
        <v>4</v>
      </c>
      <c r="BI936" s="2">
        <f t="shared" si="1109"/>
        <v>3</v>
      </c>
      <c r="BJ936" s="2">
        <f t="shared" si="1110"/>
        <v>2</v>
      </c>
      <c r="BK936" s="2">
        <f t="shared" si="1111"/>
        <v>3</v>
      </c>
      <c r="BL936" s="2">
        <f t="shared" si="1112"/>
        <v>3</v>
      </c>
      <c r="BM936" s="2">
        <f t="shared" si="1113"/>
        <v>2</v>
      </c>
      <c r="BN936" s="2">
        <f t="shared" si="1114"/>
        <v>1</v>
      </c>
      <c r="BO936" s="3">
        <f t="shared" si="1136"/>
        <v>2</v>
      </c>
      <c r="BP936">
        <f t="shared" si="1137"/>
        <v>2</v>
      </c>
      <c r="BR936">
        <v>2</v>
      </c>
      <c r="BS936">
        <f t="shared" si="1115"/>
        <v>1</v>
      </c>
      <c r="BU936" s="1">
        <f t="shared" si="1116"/>
        <v>4.2277341198680434</v>
      </c>
      <c r="BV936" s="1">
        <f t="shared" si="1117"/>
        <v>1.9975499941423069</v>
      </c>
      <c r="BW936" s="1">
        <f t="shared" si="1118"/>
        <v>2.0857229488881046</v>
      </c>
      <c r="BX936" s="1">
        <f t="shared" si="1119"/>
        <v>2.1149927452297574</v>
      </c>
      <c r="BY936" s="1">
        <f t="shared" si="1120"/>
        <v>2.1013113619649695</v>
      </c>
      <c r="BZ936" s="1">
        <f t="shared" si="1121"/>
        <v>2.178331001118774</v>
      </c>
      <c r="CA936" s="1">
        <f t="shared" si="1122"/>
        <v>2.3636859809089881</v>
      </c>
      <c r="CB936" s="1">
        <f t="shared" si="1123"/>
        <v>2.1719326125245142</v>
      </c>
      <c r="CC936" s="1">
        <f t="shared" si="1124"/>
        <v>2.2753959019138246</v>
      </c>
      <c r="CD936" s="1">
        <f t="shared" si="1125"/>
        <v>9.8754574643176731</v>
      </c>
      <c r="CE936" s="1">
        <f t="shared" si="1126"/>
        <v>2.2540236312663415</v>
      </c>
      <c r="CF936" s="1">
        <f t="shared" si="1127"/>
        <v>2.2445278268676914</v>
      </c>
      <c r="CG936" s="1">
        <f t="shared" si="1128"/>
        <v>2.4667964105612343</v>
      </c>
      <c r="CH936" s="1">
        <f t="shared" si="1129"/>
        <v>2.5081876205617193</v>
      </c>
      <c r="CI936" s="1">
        <f t="shared" si="1130"/>
        <v>2.6641280464212671</v>
      </c>
      <c r="CJ936" s="1">
        <f t="shared" si="1131"/>
        <v>2.7640661483030713</v>
      </c>
      <c r="CK936" s="1">
        <f t="shared" si="1132"/>
        <v>2.7068914948119134</v>
      </c>
      <c r="CL936" s="5">
        <f t="shared" si="1138"/>
        <v>2</v>
      </c>
      <c r="CN936" s="9">
        <f t="shared" si="1139"/>
        <v>1.9975499941423069</v>
      </c>
    </row>
    <row r="937" spans="1:92" x14ac:dyDescent="0.2">
      <c r="A937" s="4">
        <v>935</v>
      </c>
      <c r="B937" s="1">
        <v>0.59389077571924298</v>
      </c>
      <c r="C937" s="1">
        <v>0.95799999999999996</v>
      </c>
      <c r="D937" s="1">
        <v>44</v>
      </c>
      <c r="E937" s="1">
        <v>50</v>
      </c>
      <c r="F937" s="1">
        <v>6</v>
      </c>
      <c r="G937" s="1">
        <v>18.483503036268502</v>
      </c>
      <c r="H937" s="1">
        <v>7</v>
      </c>
      <c r="I937">
        <v>1500</v>
      </c>
      <c r="J937">
        <v>0.15</v>
      </c>
      <c r="K937">
        <v>37.5</v>
      </c>
      <c r="L937" s="1"/>
      <c r="M937" s="2">
        <f t="shared" si="1064"/>
        <v>5</v>
      </c>
      <c r="N937" s="2">
        <f t="shared" si="1065"/>
        <v>10</v>
      </c>
      <c r="O937" s="2">
        <f t="shared" si="1066"/>
        <v>6</v>
      </c>
      <c r="P937" s="2">
        <f t="shared" si="1067"/>
        <v>5</v>
      </c>
      <c r="Q937" s="2">
        <f t="shared" si="1068"/>
        <v>7</v>
      </c>
      <c r="R937" s="2">
        <f t="shared" si="1069"/>
        <v>6</v>
      </c>
      <c r="S937" s="2">
        <f t="shared" si="1070"/>
        <v>5</v>
      </c>
      <c r="T937" s="2">
        <f t="shared" si="1071"/>
        <v>6</v>
      </c>
      <c r="U937" s="2">
        <f t="shared" si="1072"/>
        <v>4</v>
      </c>
      <c r="V937" s="2">
        <f t="shared" si="1073"/>
        <v>5</v>
      </c>
      <c r="W937" s="2">
        <f t="shared" si="1074"/>
        <v>2</v>
      </c>
      <c r="X937" s="2">
        <f t="shared" si="1075"/>
        <v>2</v>
      </c>
      <c r="Y937" s="2">
        <f t="shared" si="1076"/>
        <v>1</v>
      </c>
      <c r="Z937" s="2">
        <f t="shared" si="1077"/>
        <v>1</v>
      </c>
      <c r="AA937" s="2">
        <f t="shared" si="1078"/>
        <v>2</v>
      </c>
      <c r="AB937" s="2">
        <f t="shared" si="1079"/>
        <v>1</v>
      </c>
      <c r="AC937" s="2">
        <f t="shared" si="1080"/>
        <v>0</v>
      </c>
      <c r="AD937" s="3">
        <f t="shared" si="1133"/>
        <v>2</v>
      </c>
      <c r="AE937" s="2">
        <f t="shared" si="1081"/>
        <v>8</v>
      </c>
      <c r="AF937" s="2">
        <f t="shared" si="1082"/>
        <v>13</v>
      </c>
      <c r="AG937" s="2">
        <f t="shared" si="1083"/>
        <v>9</v>
      </c>
      <c r="AH937" s="2">
        <f t="shared" si="1084"/>
        <v>8</v>
      </c>
      <c r="AI937" s="2">
        <f t="shared" si="1085"/>
        <v>9</v>
      </c>
      <c r="AJ937" s="2">
        <f t="shared" si="1086"/>
        <v>8</v>
      </c>
      <c r="AK937" s="2">
        <f t="shared" si="1087"/>
        <v>7</v>
      </c>
      <c r="AL937" s="2">
        <f t="shared" si="1088"/>
        <v>9</v>
      </c>
      <c r="AM937" s="2">
        <f t="shared" si="1089"/>
        <v>6</v>
      </c>
      <c r="AN937" s="2">
        <f t="shared" si="1090"/>
        <v>7</v>
      </c>
      <c r="AO937" s="2">
        <f t="shared" si="1091"/>
        <v>4</v>
      </c>
      <c r="AP937" s="2">
        <f t="shared" si="1092"/>
        <v>4</v>
      </c>
      <c r="AQ937" s="2">
        <f t="shared" si="1093"/>
        <v>3</v>
      </c>
      <c r="AR937" s="2">
        <f t="shared" si="1094"/>
        <v>2</v>
      </c>
      <c r="AS937" s="2">
        <f t="shared" si="1095"/>
        <v>4</v>
      </c>
      <c r="AT937" s="2">
        <f t="shared" si="1096"/>
        <v>3</v>
      </c>
      <c r="AU937" s="2">
        <f t="shared" si="1097"/>
        <v>2</v>
      </c>
      <c r="AV937" s="3">
        <f t="shared" si="1134"/>
        <v>2</v>
      </c>
      <c r="AW937">
        <f t="shared" si="1135"/>
        <v>1</v>
      </c>
      <c r="AX937" s="2">
        <f t="shared" si="1098"/>
        <v>5</v>
      </c>
      <c r="AY937" s="2">
        <f t="shared" si="1099"/>
        <v>10</v>
      </c>
      <c r="AZ937" s="2">
        <f t="shared" si="1100"/>
        <v>8</v>
      </c>
      <c r="BA937" s="2">
        <f t="shared" si="1101"/>
        <v>6</v>
      </c>
      <c r="BB937" s="2">
        <f t="shared" si="1102"/>
        <v>5</v>
      </c>
      <c r="BC937" s="2">
        <f t="shared" si="1103"/>
        <v>3</v>
      </c>
      <c r="BD937" s="2">
        <f t="shared" si="1104"/>
        <v>3</v>
      </c>
      <c r="BE937" s="2">
        <f t="shared" si="1105"/>
        <v>2</v>
      </c>
      <c r="BF937" s="2">
        <f t="shared" si="1106"/>
        <v>2</v>
      </c>
      <c r="BG937" s="2">
        <f t="shared" si="1107"/>
        <v>2</v>
      </c>
      <c r="BH937" s="2">
        <f t="shared" si="1108"/>
        <v>3</v>
      </c>
      <c r="BI937" s="2">
        <f t="shared" si="1109"/>
        <v>3</v>
      </c>
      <c r="BJ937" s="2">
        <f t="shared" si="1110"/>
        <v>3</v>
      </c>
      <c r="BK937" s="2">
        <f t="shared" si="1111"/>
        <v>3</v>
      </c>
      <c r="BL937" s="2">
        <f t="shared" si="1112"/>
        <v>3</v>
      </c>
      <c r="BM937" s="2">
        <f t="shared" si="1113"/>
        <v>2</v>
      </c>
      <c r="BN937" s="2">
        <f t="shared" si="1114"/>
        <v>1</v>
      </c>
      <c r="BO937" s="3">
        <f t="shared" si="1136"/>
        <v>2</v>
      </c>
      <c r="BP937">
        <f t="shared" si="1137"/>
        <v>1</v>
      </c>
      <c r="BR937">
        <v>2</v>
      </c>
      <c r="BS937">
        <f t="shared" si="1115"/>
        <v>1</v>
      </c>
      <c r="BU937" s="1">
        <f t="shared" si="1116"/>
        <v>4.238866672849773</v>
      </c>
      <c r="BV937" s="1">
        <f t="shared" si="1117"/>
        <v>1.7990871900295085</v>
      </c>
      <c r="BW937" s="1">
        <f t="shared" si="1118"/>
        <v>1.8680339899033453</v>
      </c>
      <c r="BX937" s="1">
        <f t="shared" si="1119"/>
        <v>1.8094990702346265</v>
      </c>
      <c r="BY937" s="1">
        <f t="shared" si="1120"/>
        <v>1.9109173998854994</v>
      </c>
      <c r="BZ937" s="1">
        <f t="shared" si="1121"/>
        <v>2.0165845407229561</v>
      </c>
      <c r="CA937" s="1">
        <f t="shared" si="1122"/>
        <v>2.2392355781773223</v>
      </c>
      <c r="CB937" s="1">
        <f t="shared" si="1123"/>
        <v>2.1135597337646481</v>
      </c>
      <c r="CC937" s="1">
        <f t="shared" si="1124"/>
        <v>2.2314624964702747</v>
      </c>
      <c r="CD937" s="1">
        <f t="shared" si="1125"/>
        <v>9.8507591993472321</v>
      </c>
      <c r="CE937" s="1">
        <f t="shared" si="1126"/>
        <v>2.3149501681582998</v>
      </c>
      <c r="CF937" s="1">
        <f t="shared" si="1127"/>
        <v>2.0895794941802128</v>
      </c>
      <c r="CG937" s="1">
        <f t="shared" si="1128"/>
        <v>2.2997358873030618</v>
      </c>
      <c r="CH937" s="1">
        <f t="shared" si="1129"/>
        <v>2.5048357768997533</v>
      </c>
      <c r="CI937" s="1">
        <f t="shared" si="1130"/>
        <v>2.6585584434477108</v>
      </c>
      <c r="CJ937" s="1">
        <f t="shared" si="1131"/>
        <v>2.7587678232426729</v>
      </c>
      <c r="CK937" s="1">
        <f t="shared" si="1132"/>
        <v>2.7011240484529266</v>
      </c>
      <c r="CL937" s="5">
        <f t="shared" si="1138"/>
        <v>2</v>
      </c>
      <c r="CN937" s="9">
        <f t="shared" si="1139"/>
        <v>1.7990871900295085</v>
      </c>
    </row>
    <row r="938" spans="1:92" x14ac:dyDescent="0.2">
      <c r="A938" s="4">
        <v>936</v>
      </c>
      <c r="B938" s="1">
        <v>0.589282920985023</v>
      </c>
      <c r="C938" s="1">
        <v>1.1779999999999999</v>
      </c>
      <c r="D938" s="1">
        <v>43</v>
      </c>
      <c r="E938" s="1">
        <v>49</v>
      </c>
      <c r="F938" s="1">
        <v>8</v>
      </c>
      <c r="G938" s="1">
        <v>18.804471605570701</v>
      </c>
      <c r="H938" s="1">
        <v>7</v>
      </c>
      <c r="I938">
        <v>1500</v>
      </c>
      <c r="J938">
        <v>0.15</v>
      </c>
      <c r="K938">
        <v>37.5</v>
      </c>
      <c r="L938" s="1"/>
      <c r="M938" s="2">
        <f t="shared" si="1064"/>
        <v>5</v>
      </c>
      <c r="N938" s="2">
        <f t="shared" si="1065"/>
        <v>10</v>
      </c>
      <c r="O938" s="2">
        <f t="shared" si="1066"/>
        <v>6</v>
      </c>
      <c r="P938" s="2">
        <f t="shared" si="1067"/>
        <v>5</v>
      </c>
      <c r="Q938" s="2">
        <f t="shared" si="1068"/>
        <v>7</v>
      </c>
      <c r="R938" s="2">
        <f t="shared" si="1069"/>
        <v>6</v>
      </c>
      <c r="S938" s="2">
        <f t="shared" si="1070"/>
        <v>6</v>
      </c>
      <c r="T938" s="2">
        <f t="shared" si="1071"/>
        <v>6</v>
      </c>
      <c r="U938" s="2">
        <f t="shared" si="1072"/>
        <v>4</v>
      </c>
      <c r="V938" s="2">
        <f t="shared" si="1073"/>
        <v>5</v>
      </c>
      <c r="W938" s="2">
        <f t="shared" si="1074"/>
        <v>3</v>
      </c>
      <c r="X938" s="2">
        <f t="shared" si="1075"/>
        <v>2</v>
      </c>
      <c r="Y938" s="2">
        <f t="shared" si="1076"/>
        <v>1</v>
      </c>
      <c r="Z938" s="2">
        <f t="shared" si="1077"/>
        <v>1</v>
      </c>
      <c r="AA938" s="2">
        <f t="shared" si="1078"/>
        <v>2</v>
      </c>
      <c r="AB938" s="2">
        <f t="shared" si="1079"/>
        <v>1</v>
      </c>
      <c r="AC938" s="2">
        <f t="shared" si="1080"/>
        <v>0</v>
      </c>
      <c r="AD938" s="3">
        <f t="shared" si="1133"/>
        <v>2</v>
      </c>
      <c r="AE938" s="2">
        <f t="shared" si="1081"/>
        <v>8</v>
      </c>
      <c r="AF938" s="2">
        <f t="shared" si="1082"/>
        <v>13</v>
      </c>
      <c r="AG938" s="2">
        <f t="shared" si="1083"/>
        <v>9</v>
      </c>
      <c r="AH938" s="2">
        <f t="shared" si="1084"/>
        <v>8</v>
      </c>
      <c r="AI938" s="2">
        <f t="shared" si="1085"/>
        <v>9</v>
      </c>
      <c r="AJ938" s="2">
        <f t="shared" si="1086"/>
        <v>8</v>
      </c>
      <c r="AK938" s="2">
        <f t="shared" si="1087"/>
        <v>8</v>
      </c>
      <c r="AL938" s="2">
        <f t="shared" si="1088"/>
        <v>9</v>
      </c>
      <c r="AM938" s="2">
        <f t="shared" si="1089"/>
        <v>6</v>
      </c>
      <c r="AN938" s="2">
        <f t="shared" si="1090"/>
        <v>7</v>
      </c>
      <c r="AO938" s="2">
        <f t="shared" si="1091"/>
        <v>5</v>
      </c>
      <c r="AP938" s="2">
        <f t="shared" si="1092"/>
        <v>4</v>
      </c>
      <c r="AQ938" s="2">
        <f t="shared" si="1093"/>
        <v>3</v>
      </c>
      <c r="AR938" s="2">
        <f t="shared" si="1094"/>
        <v>2</v>
      </c>
      <c r="AS938" s="2">
        <f t="shared" si="1095"/>
        <v>4</v>
      </c>
      <c r="AT938" s="2">
        <f t="shared" si="1096"/>
        <v>3</v>
      </c>
      <c r="AU938" s="2">
        <f t="shared" si="1097"/>
        <v>2</v>
      </c>
      <c r="AV938" s="3">
        <f t="shared" si="1134"/>
        <v>2</v>
      </c>
      <c r="AW938">
        <f t="shared" si="1135"/>
        <v>1</v>
      </c>
      <c r="AX938" s="2">
        <f t="shared" si="1098"/>
        <v>5</v>
      </c>
      <c r="AY938" s="2">
        <f t="shared" si="1099"/>
        <v>10</v>
      </c>
      <c r="AZ938" s="2">
        <f t="shared" si="1100"/>
        <v>8</v>
      </c>
      <c r="BA938" s="2">
        <f t="shared" si="1101"/>
        <v>6</v>
      </c>
      <c r="BB938" s="2">
        <f t="shared" si="1102"/>
        <v>5</v>
      </c>
      <c r="BC938" s="2">
        <f t="shared" si="1103"/>
        <v>3</v>
      </c>
      <c r="BD938" s="2">
        <f t="shared" si="1104"/>
        <v>4</v>
      </c>
      <c r="BE938" s="2">
        <f t="shared" si="1105"/>
        <v>2</v>
      </c>
      <c r="BF938" s="2">
        <f t="shared" si="1106"/>
        <v>2</v>
      </c>
      <c r="BG938" s="2">
        <f t="shared" si="1107"/>
        <v>2</v>
      </c>
      <c r="BH938" s="2">
        <f t="shared" si="1108"/>
        <v>4</v>
      </c>
      <c r="BI938" s="2">
        <f t="shared" si="1109"/>
        <v>3</v>
      </c>
      <c r="BJ938" s="2">
        <f t="shared" si="1110"/>
        <v>2</v>
      </c>
      <c r="BK938" s="2">
        <f t="shared" si="1111"/>
        <v>3</v>
      </c>
      <c r="BL938" s="2">
        <f t="shared" si="1112"/>
        <v>3</v>
      </c>
      <c r="BM938" s="2">
        <f t="shared" si="1113"/>
        <v>2</v>
      </c>
      <c r="BN938" s="2">
        <f t="shared" si="1114"/>
        <v>1</v>
      </c>
      <c r="BO938" s="3">
        <f t="shared" si="1136"/>
        <v>2</v>
      </c>
      <c r="BP938">
        <f t="shared" si="1137"/>
        <v>1</v>
      </c>
      <c r="BR938">
        <v>2</v>
      </c>
      <c r="BS938">
        <f t="shared" si="1115"/>
        <v>1</v>
      </c>
      <c r="BU938" s="1">
        <f t="shared" si="1116"/>
        <v>4.1539646640946257</v>
      </c>
      <c r="BV938" s="1">
        <f t="shared" si="1117"/>
        <v>1.7554686229376419</v>
      </c>
      <c r="BW938" s="1">
        <f t="shared" si="1118"/>
        <v>1.8646619652396579</v>
      </c>
      <c r="BX938" s="1">
        <f t="shared" si="1119"/>
        <v>1.8161415568715982</v>
      </c>
      <c r="BY938" s="1">
        <f t="shared" si="1120"/>
        <v>1.9446172345562645</v>
      </c>
      <c r="BZ938" s="1">
        <f t="shared" si="1121"/>
        <v>2.0535710190316365</v>
      </c>
      <c r="CA938" s="1">
        <f t="shared" si="1122"/>
        <v>2.1865630637802491</v>
      </c>
      <c r="CB938" s="1">
        <f t="shared" si="1123"/>
        <v>2.1343334564529841</v>
      </c>
      <c r="CC938" s="1">
        <f t="shared" si="1124"/>
        <v>2.2602366560064278</v>
      </c>
      <c r="CD938" s="1">
        <f t="shared" si="1125"/>
        <v>9.8578447039548855</v>
      </c>
      <c r="CE938" s="1">
        <f t="shared" si="1126"/>
        <v>2.1750809503105883</v>
      </c>
      <c r="CF938" s="1">
        <f t="shared" si="1127"/>
        <v>2.1324717209489079</v>
      </c>
      <c r="CG938" s="1">
        <f t="shared" si="1128"/>
        <v>2.3378641278759846</v>
      </c>
      <c r="CH938" s="1">
        <f t="shared" si="1129"/>
        <v>2.5252593774428895</v>
      </c>
      <c r="CI938" s="1">
        <f t="shared" si="1130"/>
        <v>2.6655521588779307</v>
      </c>
      <c r="CJ938" s="1">
        <f t="shared" si="1131"/>
        <v>2.7655163772174496</v>
      </c>
      <c r="CK938" s="1">
        <f t="shared" si="1132"/>
        <v>2.7079739176594271</v>
      </c>
      <c r="CL938" s="5">
        <f t="shared" si="1138"/>
        <v>2</v>
      </c>
      <c r="CN938" s="9">
        <f t="shared" si="1139"/>
        <v>1.7554686229376419</v>
      </c>
    </row>
    <row r="939" spans="1:92" x14ac:dyDescent="0.2">
      <c r="A939" s="4">
        <v>937</v>
      </c>
      <c r="B939" s="1">
        <v>0.44903119349725201</v>
      </c>
      <c r="C939" s="1">
        <v>1.0609999999999999</v>
      </c>
      <c r="D939" s="1">
        <v>58</v>
      </c>
      <c r="E939" s="1">
        <v>33</v>
      </c>
      <c r="F939" s="1">
        <v>9</v>
      </c>
      <c r="G939" s="1">
        <v>12.5916873873777</v>
      </c>
      <c r="H939" s="1">
        <v>7</v>
      </c>
      <c r="I939">
        <v>1500</v>
      </c>
      <c r="J939">
        <v>0.15</v>
      </c>
      <c r="K939">
        <v>37.5</v>
      </c>
      <c r="L939" s="1"/>
      <c r="M939" s="2">
        <f t="shared" si="1064"/>
        <v>4</v>
      </c>
      <c r="N939" s="2">
        <f t="shared" si="1065"/>
        <v>10</v>
      </c>
      <c r="O939" s="2">
        <f t="shared" si="1066"/>
        <v>6</v>
      </c>
      <c r="P939" s="2">
        <f t="shared" si="1067"/>
        <v>6</v>
      </c>
      <c r="Q939" s="2">
        <f t="shared" si="1068"/>
        <v>7</v>
      </c>
      <c r="R939" s="2">
        <f t="shared" si="1069"/>
        <v>6</v>
      </c>
      <c r="S939" s="2">
        <f t="shared" si="1070"/>
        <v>6</v>
      </c>
      <c r="T939" s="2">
        <f t="shared" si="1071"/>
        <v>4</v>
      </c>
      <c r="U939" s="2">
        <f t="shared" si="1072"/>
        <v>4</v>
      </c>
      <c r="V939" s="2">
        <f t="shared" si="1073"/>
        <v>7</v>
      </c>
      <c r="W939" s="2">
        <f t="shared" si="1074"/>
        <v>3</v>
      </c>
      <c r="X939" s="2">
        <f t="shared" si="1075"/>
        <v>3</v>
      </c>
      <c r="Y939" s="2">
        <f t="shared" si="1076"/>
        <v>1</v>
      </c>
      <c r="Z939" s="2">
        <f t="shared" si="1077"/>
        <v>1</v>
      </c>
      <c r="AA939" s="2">
        <f t="shared" si="1078"/>
        <v>2</v>
      </c>
      <c r="AB939" s="2">
        <f t="shared" si="1079"/>
        <v>1</v>
      </c>
      <c r="AC939" s="2">
        <f t="shared" si="1080"/>
        <v>0</v>
      </c>
      <c r="AD939" s="3">
        <f t="shared" si="1133"/>
        <v>2</v>
      </c>
      <c r="AE939" s="2">
        <f t="shared" si="1081"/>
        <v>7</v>
      </c>
      <c r="AF939" s="2">
        <f t="shared" si="1082"/>
        <v>13</v>
      </c>
      <c r="AG939" s="2">
        <f t="shared" si="1083"/>
        <v>9</v>
      </c>
      <c r="AH939" s="2">
        <f t="shared" si="1084"/>
        <v>9</v>
      </c>
      <c r="AI939" s="2">
        <f t="shared" si="1085"/>
        <v>9</v>
      </c>
      <c r="AJ939" s="2">
        <f t="shared" si="1086"/>
        <v>8</v>
      </c>
      <c r="AK939" s="2">
        <f t="shared" si="1087"/>
        <v>8</v>
      </c>
      <c r="AL939" s="2">
        <f t="shared" si="1088"/>
        <v>7</v>
      </c>
      <c r="AM939" s="2">
        <f t="shared" si="1089"/>
        <v>6</v>
      </c>
      <c r="AN939" s="2">
        <f t="shared" si="1090"/>
        <v>9</v>
      </c>
      <c r="AO939" s="2">
        <f t="shared" si="1091"/>
        <v>5</v>
      </c>
      <c r="AP939" s="2">
        <f t="shared" si="1092"/>
        <v>5</v>
      </c>
      <c r="AQ939" s="2">
        <f t="shared" si="1093"/>
        <v>3</v>
      </c>
      <c r="AR939" s="2">
        <f t="shared" si="1094"/>
        <v>2</v>
      </c>
      <c r="AS939" s="2">
        <f t="shared" si="1095"/>
        <v>4</v>
      </c>
      <c r="AT939" s="2">
        <f t="shared" si="1096"/>
        <v>3</v>
      </c>
      <c r="AU939" s="2">
        <f t="shared" si="1097"/>
        <v>2</v>
      </c>
      <c r="AV939" s="3">
        <f t="shared" si="1134"/>
        <v>2</v>
      </c>
      <c r="AW939">
        <f t="shared" si="1135"/>
        <v>1</v>
      </c>
      <c r="AX939" s="2">
        <f t="shared" si="1098"/>
        <v>4</v>
      </c>
      <c r="AY939" s="2">
        <f t="shared" si="1099"/>
        <v>10</v>
      </c>
      <c r="AZ939" s="2">
        <f t="shared" si="1100"/>
        <v>8</v>
      </c>
      <c r="BA939" s="2">
        <f t="shared" si="1101"/>
        <v>6</v>
      </c>
      <c r="BB939" s="2">
        <f t="shared" si="1102"/>
        <v>4</v>
      </c>
      <c r="BC939" s="2">
        <f t="shared" si="1103"/>
        <v>3</v>
      </c>
      <c r="BD939" s="2">
        <f t="shared" si="1104"/>
        <v>5</v>
      </c>
      <c r="BE939" s="2">
        <f t="shared" si="1105"/>
        <v>2</v>
      </c>
      <c r="BF939" s="2">
        <f t="shared" si="1106"/>
        <v>2</v>
      </c>
      <c r="BG939" s="2">
        <f t="shared" si="1107"/>
        <v>4</v>
      </c>
      <c r="BH939" s="2">
        <f t="shared" si="1108"/>
        <v>4</v>
      </c>
      <c r="BI939" s="2">
        <f t="shared" si="1109"/>
        <v>3</v>
      </c>
      <c r="BJ939" s="2">
        <f t="shared" si="1110"/>
        <v>2</v>
      </c>
      <c r="BK939" s="2">
        <f t="shared" si="1111"/>
        <v>3</v>
      </c>
      <c r="BL939" s="2">
        <f t="shared" si="1112"/>
        <v>3</v>
      </c>
      <c r="BM939" s="2">
        <f t="shared" si="1113"/>
        <v>2</v>
      </c>
      <c r="BN939" s="2">
        <f t="shared" si="1114"/>
        <v>1</v>
      </c>
      <c r="BO939" s="3">
        <f t="shared" si="1136"/>
        <v>2</v>
      </c>
      <c r="BP939">
        <f t="shared" si="1137"/>
        <v>1</v>
      </c>
      <c r="BR939">
        <v>2</v>
      </c>
      <c r="BS939">
        <f t="shared" si="1115"/>
        <v>1</v>
      </c>
      <c r="BU939" s="1">
        <f t="shared" si="1116"/>
        <v>4.2756311688807438</v>
      </c>
      <c r="BV939" s="1">
        <f t="shared" si="1117"/>
        <v>1.7983366170663282</v>
      </c>
      <c r="BW939" s="1">
        <f t="shared" si="1118"/>
        <v>1.7880124200314047</v>
      </c>
      <c r="BX939" s="1">
        <f t="shared" si="1119"/>
        <v>2.1413947381648648</v>
      </c>
      <c r="BY939" s="1">
        <f t="shared" si="1120"/>
        <v>2.0174453842630955</v>
      </c>
      <c r="BZ939" s="1">
        <f t="shared" si="1121"/>
        <v>2.0867202589991645</v>
      </c>
      <c r="CA939" s="1">
        <f t="shared" si="1122"/>
        <v>2.1554998125357319</v>
      </c>
      <c r="CB939" s="1">
        <f t="shared" si="1123"/>
        <v>2.2205603381785415</v>
      </c>
      <c r="CC939" s="1">
        <f t="shared" si="1124"/>
        <v>2.3738619324211401</v>
      </c>
      <c r="CD939" s="1">
        <f t="shared" si="1125"/>
        <v>9.8660561480274787</v>
      </c>
      <c r="CE939" s="1">
        <f t="shared" si="1126"/>
        <v>2.2367065058107305</v>
      </c>
      <c r="CF939" s="1">
        <f t="shared" si="1127"/>
        <v>2.1255588421682345</v>
      </c>
      <c r="CG939" s="1">
        <f t="shared" si="1128"/>
        <v>2.4230557807564219</v>
      </c>
      <c r="CH939" s="1">
        <f t="shared" si="1129"/>
        <v>2.6899209838331846</v>
      </c>
      <c r="CI939" s="1">
        <f t="shared" si="1130"/>
        <v>2.8186266921185243</v>
      </c>
      <c r="CJ939" s="1">
        <f t="shared" si="1131"/>
        <v>2.913121451130416</v>
      </c>
      <c r="CK939" s="1">
        <f t="shared" si="1132"/>
        <v>2.8596894572063056</v>
      </c>
      <c r="CL939" s="5">
        <f t="shared" si="1138"/>
        <v>3</v>
      </c>
      <c r="CN939" s="9">
        <f t="shared" si="1139"/>
        <v>1.7880124200314047</v>
      </c>
    </row>
    <row r="940" spans="1:92" x14ac:dyDescent="0.2">
      <c r="A940" s="4">
        <v>938</v>
      </c>
      <c r="B940" s="1">
        <v>0.23118926031571399</v>
      </c>
      <c r="C940" s="1">
        <v>2.883</v>
      </c>
      <c r="D940" s="1">
        <v>97</v>
      </c>
      <c r="E940" s="1">
        <v>1</v>
      </c>
      <c r="F940" s="1">
        <v>2</v>
      </c>
      <c r="G940" s="1">
        <v>11.244916242046299</v>
      </c>
      <c r="H940" s="1">
        <v>7</v>
      </c>
      <c r="I940">
        <v>1500</v>
      </c>
      <c r="J940">
        <v>0.15</v>
      </c>
      <c r="K940">
        <v>37.5</v>
      </c>
      <c r="L940" s="1"/>
      <c r="M940" s="2">
        <f t="shared" si="1064"/>
        <v>4</v>
      </c>
      <c r="N940" s="2">
        <f t="shared" si="1065"/>
        <v>7</v>
      </c>
      <c r="O940" s="2">
        <f t="shared" si="1066"/>
        <v>4</v>
      </c>
      <c r="P940" s="2">
        <f t="shared" si="1067"/>
        <v>5</v>
      </c>
      <c r="Q940" s="2">
        <f t="shared" si="1068"/>
        <v>6</v>
      </c>
      <c r="R940" s="2">
        <f t="shared" si="1069"/>
        <v>5</v>
      </c>
      <c r="S940" s="2">
        <f t="shared" si="1070"/>
        <v>6</v>
      </c>
      <c r="T940" s="2">
        <f t="shared" si="1071"/>
        <v>4</v>
      </c>
      <c r="U940" s="2">
        <f t="shared" si="1072"/>
        <v>5</v>
      </c>
      <c r="V940" s="2">
        <f t="shared" si="1073"/>
        <v>6</v>
      </c>
      <c r="W940" s="2">
        <f t="shared" si="1074"/>
        <v>4</v>
      </c>
      <c r="X940" s="2">
        <f t="shared" si="1075"/>
        <v>4</v>
      </c>
      <c r="Y940" s="2">
        <f t="shared" si="1076"/>
        <v>2</v>
      </c>
      <c r="Z940" s="2">
        <f t="shared" si="1077"/>
        <v>2</v>
      </c>
      <c r="AA940" s="2">
        <f t="shared" si="1078"/>
        <v>2</v>
      </c>
      <c r="AB940" s="2">
        <f t="shared" si="1079"/>
        <v>2</v>
      </c>
      <c r="AC940" s="2">
        <f t="shared" si="1080"/>
        <v>1</v>
      </c>
      <c r="AD940" s="3">
        <f t="shared" si="1133"/>
        <v>2</v>
      </c>
      <c r="AE940" s="2">
        <f t="shared" si="1081"/>
        <v>7</v>
      </c>
      <c r="AF940" s="2">
        <f t="shared" si="1082"/>
        <v>10</v>
      </c>
      <c r="AG940" s="2">
        <f t="shared" si="1083"/>
        <v>7</v>
      </c>
      <c r="AH940" s="2">
        <f t="shared" si="1084"/>
        <v>8</v>
      </c>
      <c r="AI940" s="2">
        <f t="shared" si="1085"/>
        <v>8</v>
      </c>
      <c r="AJ940" s="2">
        <f t="shared" si="1086"/>
        <v>7</v>
      </c>
      <c r="AK940" s="2">
        <f t="shared" si="1087"/>
        <v>8</v>
      </c>
      <c r="AL940" s="2">
        <f t="shared" si="1088"/>
        <v>7</v>
      </c>
      <c r="AM940" s="2">
        <f t="shared" si="1089"/>
        <v>7</v>
      </c>
      <c r="AN940" s="2">
        <f t="shared" si="1090"/>
        <v>8</v>
      </c>
      <c r="AO940" s="2">
        <f t="shared" si="1091"/>
        <v>6</v>
      </c>
      <c r="AP940" s="2">
        <f t="shared" si="1092"/>
        <v>6</v>
      </c>
      <c r="AQ940" s="2">
        <f t="shared" si="1093"/>
        <v>4</v>
      </c>
      <c r="AR940" s="2">
        <f t="shared" si="1094"/>
        <v>3</v>
      </c>
      <c r="AS940" s="2">
        <f t="shared" si="1095"/>
        <v>4</v>
      </c>
      <c r="AT940" s="2">
        <f t="shared" si="1096"/>
        <v>4</v>
      </c>
      <c r="AU940" s="2">
        <f t="shared" si="1097"/>
        <v>3</v>
      </c>
      <c r="AV940" s="3">
        <f t="shared" si="1134"/>
        <v>2</v>
      </c>
      <c r="AW940">
        <f t="shared" si="1135"/>
        <v>1</v>
      </c>
      <c r="AX940" s="2">
        <f t="shared" si="1098"/>
        <v>5</v>
      </c>
      <c r="AY940" s="2">
        <f t="shared" si="1099"/>
        <v>6</v>
      </c>
      <c r="AZ940" s="2">
        <f t="shared" si="1100"/>
        <v>5</v>
      </c>
      <c r="BA940" s="2">
        <f t="shared" si="1101"/>
        <v>4</v>
      </c>
      <c r="BB940" s="2">
        <f t="shared" si="1102"/>
        <v>3</v>
      </c>
      <c r="BC940" s="2">
        <f t="shared" si="1103"/>
        <v>2</v>
      </c>
      <c r="BD940" s="2">
        <f t="shared" si="1104"/>
        <v>5</v>
      </c>
      <c r="BE940" s="2">
        <f t="shared" si="1105"/>
        <v>3</v>
      </c>
      <c r="BF940" s="2">
        <f t="shared" si="1106"/>
        <v>3</v>
      </c>
      <c r="BG940" s="2">
        <f t="shared" si="1107"/>
        <v>3</v>
      </c>
      <c r="BH940" s="2">
        <f t="shared" si="1108"/>
        <v>6</v>
      </c>
      <c r="BI940" s="2">
        <f t="shared" si="1109"/>
        <v>4</v>
      </c>
      <c r="BJ940" s="2">
        <f t="shared" si="1110"/>
        <v>3</v>
      </c>
      <c r="BK940" s="2">
        <f t="shared" si="1111"/>
        <v>3</v>
      </c>
      <c r="BL940" s="2">
        <f t="shared" si="1112"/>
        <v>3</v>
      </c>
      <c r="BM940" s="2">
        <f t="shared" si="1113"/>
        <v>3</v>
      </c>
      <c r="BN940" s="2">
        <f t="shared" si="1114"/>
        <v>2</v>
      </c>
      <c r="BO940" s="3">
        <f t="shared" si="1136"/>
        <v>2</v>
      </c>
      <c r="BP940">
        <f t="shared" si="1137"/>
        <v>2</v>
      </c>
      <c r="BR940">
        <v>2</v>
      </c>
      <c r="BS940">
        <f t="shared" si="1115"/>
        <v>1</v>
      </c>
      <c r="BU940" s="1">
        <f t="shared" si="1116"/>
        <v>4.1645976601704149</v>
      </c>
      <c r="BV940" s="1">
        <f t="shared" si="1117"/>
        <v>1.9466745560464029</v>
      </c>
      <c r="BW940" s="1">
        <f t="shared" si="1118"/>
        <v>1.8358318510625993</v>
      </c>
      <c r="BX940" s="1">
        <f t="shared" si="1119"/>
        <v>2.7079810951415726</v>
      </c>
      <c r="BY940" s="1">
        <f t="shared" si="1120"/>
        <v>2.6265949238668878</v>
      </c>
      <c r="BZ940" s="1">
        <f t="shared" si="1121"/>
        <v>2.9059814833604567</v>
      </c>
      <c r="CA940" s="1">
        <f t="shared" si="1122"/>
        <v>2.1431125130934645</v>
      </c>
      <c r="CB940" s="1">
        <f t="shared" si="1123"/>
        <v>3.2724841850828361</v>
      </c>
      <c r="CC940" s="1">
        <f t="shared" si="1124"/>
        <v>3.537600321348819</v>
      </c>
      <c r="CD940" s="1">
        <f t="shared" si="1125"/>
        <v>10.071157732582419</v>
      </c>
      <c r="CE940" s="1">
        <f t="shared" si="1126"/>
        <v>1.8782720927923777</v>
      </c>
      <c r="CF940" s="1">
        <f t="shared" si="1127"/>
        <v>2.709861943799948</v>
      </c>
      <c r="CG940" s="1">
        <f t="shared" si="1128"/>
        <v>3.3350622278608717</v>
      </c>
      <c r="CH940" s="1">
        <f t="shared" si="1129"/>
        <v>3.884373696374452</v>
      </c>
      <c r="CI940" s="1">
        <f t="shared" si="1130"/>
        <v>3.9299358321763953</v>
      </c>
      <c r="CJ940" s="1">
        <f t="shared" si="1131"/>
        <v>3.9981932458885163</v>
      </c>
      <c r="CK940" s="1">
        <f t="shared" si="1132"/>
        <v>3.959728439552161</v>
      </c>
      <c r="CL940" s="5">
        <f t="shared" si="1138"/>
        <v>3</v>
      </c>
      <c r="CN940" s="9">
        <f t="shared" si="1139"/>
        <v>1.8358318510625993</v>
      </c>
    </row>
    <row r="941" spans="1:92" x14ac:dyDescent="0.2">
      <c r="A941" s="4">
        <v>939</v>
      </c>
      <c r="B941" s="1">
        <v>0.28260529586213101</v>
      </c>
      <c r="C941" s="1">
        <v>4.0810000000000004</v>
      </c>
      <c r="D941" s="1">
        <v>97</v>
      </c>
      <c r="E941" s="1">
        <v>0</v>
      </c>
      <c r="F941" s="1">
        <v>3</v>
      </c>
      <c r="G941" s="1">
        <v>11.5609408417049</v>
      </c>
      <c r="H941" s="1">
        <v>7</v>
      </c>
      <c r="I941">
        <v>1500</v>
      </c>
      <c r="J941">
        <v>0.15</v>
      </c>
      <c r="K941">
        <v>37.5</v>
      </c>
      <c r="L941" s="1"/>
      <c r="M941" s="2">
        <f t="shared" si="1064"/>
        <v>4</v>
      </c>
      <c r="N941" s="2">
        <f t="shared" si="1065"/>
        <v>7</v>
      </c>
      <c r="O941" s="2">
        <f t="shared" si="1066"/>
        <v>4</v>
      </c>
      <c r="P941" s="2">
        <f t="shared" si="1067"/>
        <v>5</v>
      </c>
      <c r="Q941" s="2">
        <f t="shared" si="1068"/>
        <v>6</v>
      </c>
      <c r="R941" s="2">
        <f t="shared" si="1069"/>
        <v>5</v>
      </c>
      <c r="S941" s="2">
        <f t="shared" si="1070"/>
        <v>6</v>
      </c>
      <c r="T941" s="2">
        <f t="shared" si="1071"/>
        <v>4</v>
      </c>
      <c r="U941" s="2">
        <f t="shared" si="1072"/>
        <v>5</v>
      </c>
      <c r="V941" s="2">
        <f t="shared" si="1073"/>
        <v>6</v>
      </c>
      <c r="W941" s="2">
        <f t="shared" si="1074"/>
        <v>4</v>
      </c>
      <c r="X941" s="2">
        <f t="shared" si="1075"/>
        <v>4</v>
      </c>
      <c r="Y941" s="2">
        <f t="shared" si="1076"/>
        <v>2</v>
      </c>
      <c r="Z941" s="2">
        <f t="shared" si="1077"/>
        <v>2</v>
      </c>
      <c r="AA941" s="2">
        <f t="shared" si="1078"/>
        <v>2</v>
      </c>
      <c r="AB941" s="2">
        <f t="shared" si="1079"/>
        <v>2</v>
      </c>
      <c r="AC941" s="2">
        <f t="shared" si="1080"/>
        <v>1</v>
      </c>
      <c r="AD941" s="3">
        <f t="shared" si="1133"/>
        <v>2</v>
      </c>
      <c r="AE941" s="2">
        <f t="shared" si="1081"/>
        <v>7</v>
      </c>
      <c r="AF941" s="2">
        <f t="shared" si="1082"/>
        <v>10</v>
      </c>
      <c r="AG941" s="2">
        <f t="shared" si="1083"/>
        <v>7</v>
      </c>
      <c r="AH941" s="2">
        <f t="shared" si="1084"/>
        <v>8</v>
      </c>
      <c r="AI941" s="2">
        <f t="shared" si="1085"/>
        <v>8</v>
      </c>
      <c r="AJ941" s="2">
        <f t="shared" si="1086"/>
        <v>7</v>
      </c>
      <c r="AK941" s="2">
        <f t="shared" si="1087"/>
        <v>8</v>
      </c>
      <c r="AL941" s="2">
        <f t="shared" si="1088"/>
        <v>7</v>
      </c>
      <c r="AM941" s="2">
        <f t="shared" si="1089"/>
        <v>7</v>
      </c>
      <c r="AN941" s="2">
        <f t="shared" si="1090"/>
        <v>8</v>
      </c>
      <c r="AO941" s="2">
        <f t="shared" si="1091"/>
        <v>6</v>
      </c>
      <c r="AP941" s="2">
        <f t="shared" si="1092"/>
        <v>6</v>
      </c>
      <c r="AQ941" s="2">
        <f t="shared" si="1093"/>
        <v>4</v>
      </c>
      <c r="AR941" s="2">
        <f t="shared" si="1094"/>
        <v>3</v>
      </c>
      <c r="AS941" s="2">
        <f t="shared" si="1095"/>
        <v>4</v>
      </c>
      <c r="AT941" s="2">
        <f t="shared" si="1096"/>
        <v>4</v>
      </c>
      <c r="AU941" s="2">
        <f t="shared" si="1097"/>
        <v>3</v>
      </c>
      <c r="AV941" s="3">
        <f t="shared" si="1134"/>
        <v>2</v>
      </c>
      <c r="AW941">
        <f t="shared" si="1135"/>
        <v>1</v>
      </c>
      <c r="AX941" s="2">
        <f t="shared" si="1098"/>
        <v>5</v>
      </c>
      <c r="AY941" s="2">
        <f t="shared" si="1099"/>
        <v>6</v>
      </c>
      <c r="AZ941" s="2">
        <f t="shared" si="1100"/>
        <v>5</v>
      </c>
      <c r="BA941" s="2">
        <f t="shared" si="1101"/>
        <v>4</v>
      </c>
      <c r="BB941" s="2">
        <f t="shared" si="1102"/>
        <v>3</v>
      </c>
      <c r="BC941" s="2">
        <f t="shared" si="1103"/>
        <v>2</v>
      </c>
      <c r="BD941" s="2">
        <f t="shared" si="1104"/>
        <v>5</v>
      </c>
      <c r="BE941" s="2">
        <f t="shared" si="1105"/>
        <v>3</v>
      </c>
      <c r="BF941" s="2">
        <f t="shared" si="1106"/>
        <v>3</v>
      </c>
      <c r="BG941" s="2">
        <f t="shared" si="1107"/>
        <v>3</v>
      </c>
      <c r="BH941" s="2">
        <f t="shared" si="1108"/>
        <v>6</v>
      </c>
      <c r="BI941" s="2">
        <f t="shared" si="1109"/>
        <v>4</v>
      </c>
      <c r="BJ941" s="2">
        <f t="shared" si="1110"/>
        <v>3</v>
      </c>
      <c r="BK941" s="2">
        <f t="shared" si="1111"/>
        <v>3</v>
      </c>
      <c r="BL941" s="2">
        <f t="shared" si="1112"/>
        <v>3</v>
      </c>
      <c r="BM941" s="2">
        <f t="shared" si="1113"/>
        <v>3</v>
      </c>
      <c r="BN941" s="2">
        <f t="shared" si="1114"/>
        <v>2</v>
      </c>
      <c r="BO941" s="3">
        <f t="shared" si="1136"/>
        <v>2</v>
      </c>
      <c r="BP941">
        <f t="shared" si="1137"/>
        <v>2</v>
      </c>
      <c r="BR941">
        <v>2</v>
      </c>
      <c r="BS941">
        <f t="shared" si="1115"/>
        <v>1</v>
      </c>
      <c r="BU941" s="1">
        <f t="shared" si="1116"/>
        <v>4.1287557652062237</v>
      </c>
      <c r="BV941" s="1">
        <f t="shared" si="1117"/>
        <v>1.7427292621206201</v>
      </c>
      <c r="BW941" s="1">
        <f t="shared" si="1118"/>
        <v>1.6734549469743196</v>
      </c>
      <c r="BX941" s="1">
        <f t="shared" si="1119"/>
        <v>2.3835565698334142</v>
      </c>
      <c r="BY941" s="1">
        <f t="shared" si="1120"/>
        <v>2.253807094685933</v>
      </c>
      <c r="BZ941" s="1">
        <f t="shared" si="1121"/>
        <v>2.4387167090541912</v>
      </c>
      <c r="CA941" s="1">
        <f t="shared" si="1122"/>
        <v>1.9501753466748009</v>
      </c>
      <c r="CB941" s="1">
        <f t="shared" si="1123"/>
        <v>2.7123909627530889</v>
      </c>
      <c r="CC941" s="1">
        <f t="shared" si="1124"/>
        <v>2.8846193258677726</v>
      </c>
      <c r="CD941" s="1">
        <f t="shared" si="1125"/>
        <v>9.9412930995518245</v>
      </c>
      <c r="CE941" s="1">
        <f t="shared" si="1126"/>
        <v>1.7361738870320063</v>
      </c>
      <c r="CF941" s="1">
        <f t="shared" si="1127"/>
        <v>2.2663852702180578</v>
      </c>
      <c r="CG941" s="1">
        <f t="shared" si="1128"/>
        <v>2.7960792679611717</v>
      </c>
      <c r="CH941" s="1">
        <f t="shared" si="1129"/>
        <v>3.2092900910523441</v>
      </c>
      <c r="CI941" s="1">
        <f t="shared" si="1130"/>
        <v>3.373238374156434</v>
      </c>
      <c r="CJ941" s="1">
        <f t="shared" si="1131"/>
        <v>3.4525367286637465</v>
      </c>
      <c r="CK941" s="1">
        <f t="shared" si="1132"/>
        <v>3.407830523726513</v>
      </c>
      <c r="CL941" s="5">
        <f t="shared" si="1138"/>
        <v>3</v>
      </c>
      <c r="CN941" s="9">
        <f t="shared" si="1139"/>
        <v>1.6734549469743196</v>
      </c>
    </row>
    <row r="942" spans="1:92" x14ac:dyDescent="0.2">
      <c r="A942" s="4">
        <v>940</v>
      </c>
      <c r="B942" s="1">
        <v>0.23404642296688899</v>
      </c>
      <c r="C942" s="1">
        <v>6.0949999999999998</v>
      </c>
      <c r="D942" s="1">
        <v>94</v>
      </c>
      <c r="E942" s="1">
        <v>3</v>
      </c>
      <c r="F942" s="1">
        <v>3</v>
      </c>
      <c r="G942" s="1">
        <v>11.5806803805051</v>
      </c>
      <c r="H942" s="1">
        <v>7</v>
      </c>
      <c r="I942">
        <v>1500</v>
      </c>
      <c r="J942">
        <v>0.15</v>
      </c>
      <c r="K942">
        <v>37.5</v>
      </c>
      <c r="L942" s="1"/>
      <c r="M942" s="2">
        <f t="shared" si="1064"/>
        <v>4</v>
      </c>
      <c r="N942" s="2">
        <f t="shared" si="1065"/>
        <v>7</v>
      </c>
      <c r="O942" s="2">
        <f t="shared" si="1066"/>
        <v>4</v>
      </c>
      <c r="P942" s="2">
        <f t="shared" si="1067"/>
        <v>5</v>
      </c>
      <c r="Q942" s="2">
        <f t="shared" si="1068"/>
        <v>6</v>
      </c>
      <c r="R942" s="2">
        <f t="shared" si="1069"/>
        <v>5</v>
      </c>
      <c r="S942" s="2">
        <f t="shared" si="1070"/>
        <v>6</v>
      </c>
      <c r="T942" s="2">
        <f t="shared" si="1071"/>
        <v>4</v>
      </c>
      <c r="U942" s="2">
        <f t="shared" si="1072"/>
        <v>5</v>
      </c>
      <c r="V942" s="2">
        <f t="shared" si="1073"/>
        <v>6</v>
      </c>
      <c r="W942" s="2">
        <f t="shared" si="1074"/>
        <v>4</v>
      </c>
      <c r="X942" s="2">
        <f t="shared" si="1075"/>
        <v>4</v>
      </c>
      <c r="Y942" s="2">
        <f t="shared" si="1076"/>
        <v>2</v>
      </c>
      <c r="Z942" s="2">
        <f t="shared" si="1077"/>
        <v>2</v>
      </c>
      <c r="AA942" s="2">
        <f t="shared" si="1078"/>
        <v>2</v>
      </c>
      <c r="AB942" s="2">
        <f t="shared" si="1079"/>
        <v>2</v>
      </c>
      <c r="AC942" s="2">
        <f t="shared" si="1080"/>
        <v>1</v>
      </c>
      <c r="AD942" s="3">
        <f t="shared" si="1133"/>
        <v>2</v>
      </c>
      <c r="AE942" s="2">
        <f t="shared" si="1081"/>
        <v>7</v>
      </c>
      <c r="AF942" s="2">
        <f t="shared" si="1082"/>
        <v>10</v>
      </c>
      <c r="AG942" s="2">
        <f t="shared" si="1083"/>
        <v>7</v>
      </c>
      <c r="AH942" s="2">
        <f t="shared" si="1084"/>
        <v>8</v>
      </c>
      <c r="AI942" s="2">
        <f t="shared" si="1085"/>
        <v>8</v>
      </c>
      <c r="AJ942" s="2">
        <f t="shared" si="1086"/>
        <v>7</v>
      </c>
      <c r="AK942" s="2">
        <f t="shared" si="1087"/>
        <v>8</v>
      </c>
      <c r="AL942" s="2">
        <f t="shared" si="1088"/>
        <v>7</v>
      </c>
      <c r="AM942" s="2">
        <f t="shared" si="1089"/>
        <v>7</v>
      </c>
      <c r="AN942" s="2">
        <f t="shared" si="1090"/>
        <v>8</v>
      </c>
      <c r="AO942" s="2">
        <f t="shared" si="1091"/>
        <v>6</v>
      </c>
      <c r="AP942" s="2">
        <f t="shared" si="1092"/>
        <v>6</v>
      </c>
      <c r="AQ942" s="2">
        <f t="shared" si="1093"/>
        <v>4</v>
      </c>
      <c r="AR942" s="2">
        <f t="shared" si="1094"/>
        <v>3</v>
      </c>
      <c r="AS942" s="2">
        <f t="shared" si="1095"/>
        <v>4</v>
      </c>
      <c r="AT942" s="2">
        <f t="shared" si="1096"/>
        <v>4</v>
      </c>
      <c r="AU942" s="2">
        <f t="shared" si="1097"/>
        <v>3</v>
      </c>
      <c r="AV942" s="3">
        <f t="shared" si="1134"/>
        <v>2</v>
      </c>
      <c r="AW942">
        <f t="shared" si="1135"/>
        <v>1</v>
      </c>
      <c r="AX942" s="2">
        <f t="shared" si="1098"/>
        <v>5</v>
      </c>
      <c r="AY942" s="2">
        <f t="shared" si="1099"/>
        <v>6</v>
      </c>
      <c r="AZ942" s="2">
        <f t="shared" si="1100"/>
        <v>5</v>
      </c>
      <c r="BA942" s="2">
        <f t="shared" si="1101"/>
        <v>4</v>
      </c>
      <c r="BB942" s="2">
        <f t="shared" si="1102"/>
        <v>3</v>
      </c>
      <c r="BC942" s="2">
        <f t="shared" si="1103"/>
        <v>2</v>
      </c>
      <c r="BD942" s="2">
        <f t="shared" si="1104"/>
        <v>5</v>
      </c>
      <c r="BE942" s="2">
        <f t="shared" si="1105"/>
        <v>3</v>
      </c>
      <c r="BF942" s="2">
        <f t="shared" si="1106"/>
        <v>3</v>
      </c>
      <c r="BG942" s="2">
        <f t="shared" si="1107"/>
        <v>3</v>
      </c>
      <c r="BH942" s="2">
        <f t="shared" si="1108"/>
        <v>6</v>
      </c>
      <c r="BI942" s="2">
        <f t="shared" si="1109"/>
        <v>4</v>
      </c>
      <c r="BJ942" s="2">
        <f t="shared" si="1110"/>
        <v>3</v>
      </c>
      <c r="BK942" s="2">
        <f t="shared" si="1111"/>
        <v>3</v>
      </c>
      <c r="BL942" s="2">
        <f t="shared" si="1112"/>
        <v>3</v>
      </c>
      <c r="BM942" s="2">
        <f t="shared" si="1113"/>
        <v>3</v>
      </c>
      <c r="BN942" s="2">
        <f t="shared" si="1114"/>
        <v>2</v>
      </c>
      <c r="BO942" s="3">
        <f t="shared" si="1136"/>
        <v>2</v>
      </c>
      <c r="BP942">
        <f t="shared" si="1137"/>
        <v>2</v>
      </c>
      <c r="BR942">
        <v>2</v>
      </c>
      <c r="BS942">
        <f t="shared" si="1115"/>
        <v>2</v>
      </c>
      <c r="BU942" s="1">
        <f t="shared" si="1116"/>
        <v>4.2425443614736524</v>
      </c>
      <c r="BV942" s="1">
        <f t="shared" si="1117"/>
        <v>2.1084985417948077</v>
      </c>
      <c r="BW942" s="1">
        <f t="shared" si="1118"/>
        <v>2.012877857822803</v>
      </c>
      <c r="BX942" s="1">
        <f t="shared" si="1119"/>
        <v>2.7861334245166649</v>
      </c>
      <c r="BY942" s="1">
        <f t="shared" si="1120"/>
        <v>2.7151919032926193</v>
      </c>
      <c r="BZ942" s="1">
        <f t="shared" si="1121"/>
        <v>2.9880799755488332</v>
      </c>
      <c r="CA942" s="1">
        <f t="shared" si="1122"/>
        <v>2.2571551988372862</v>
      </c>
      <c r="CB942" s="1">
        <f t="shared" si="1123"/>
        <v>3.3175868339809202</v>
      </c>
      <c r="CC942" s="1">
        <f t="shared" si="1124"/>
        <v>3.5506446190799781</v>
      </c>
      <c r="CD942" s="1">
        <f t="shared" si="1125"/>
        <v>10.090423162914362</v>
      </c>
      <c r="CE942" s="1">
        <f t="shared" si="1126"/>
        <v>2.0263852590588747</v>
      </c>
      <c r="CF942" s="1">
        <f t="shared" si="1127"/>
        <v>2.7649872327496139</v>
      </c>
      <c r="CG942" s="1">
        <f t="shared" si="1128"/>
        <v>3.3717949835961947</v>
      </c>
      <c r="CH942" s="1">
        <f t="shared" si="1129"/>
        <v>3.8801006793339576</v>
      </c>
      <c r="CI942" s="1">
        <f t="shared" si="1130"/>
        <v>3.9540186757170206</v>
      </c>
      <c r="CJ942" s="1">
        <f t="shared" si="1131"/>
        <v>4.0218830975507744</v>
      </c>
      <c r="CK942" s="1">
        <f t="shared" si="1132"/>
        <v>3.9835670202349043</v>
      </c>
      <c r="CL942" s="5">
        <f t="shared" si="1138"/>
        <v>3</v>
      </c>
      <c r="CN942" s="9">
        <f t="shared" si="1139"/>
        <v>2.012877857822803</v>
      </c>
    </row>
    <row r="943" spans="1:92" x14ac:dyDescent="0.2">
      <c r="A943" s="4">
        <v>941</v>
      </c>
      <c r="B943" s="1">
        <v>0.125127642265671</v>
      </c>
      <c r="C943" s="1">
        <v>55.79</v>
      </c>
      <c r="D943" s="1">
        <v>84</v>
      </c>
      <c r="E943" s="1">
        <v>11</v>
      </c>
      <c r="F943" s="1">
        <v>5</v>
      </c>
      <c r="G943" s="1">
        <v>17.7523630406153</v>
      </c>
      <c r="H943" s="1">
        <v>7</v>
      </c>
      <c r="I943">
        <v>1500</v>
      </c>
      <c r="J943">
        <v>0.15</v>
      </c>
      <c r="K943">
        <v>37.5</v>
      </c>
      <c r="L943" s="1"/>
      <c r="M943" s="2">
        <f t="shared" si="1064"/>
        <v>4</v>
      </c>
      <c r="N943" s="2">
        <f t="shared" si="1065"/>
        <v>7</v>
      </c>
      <c r="O943" s="2">
        <f t="shared" si="1066"/>
        <v>4</v>
      </c>
      <c r="P943" s="2">
        <f t="shared" si="1067"/>
        <v>5</v>
      </c>
      <c r="Q943" s="2">
        <f t="shared" si="1068"/>
        <v>6</v>
      </c>
      <c r="R943" s="2">
        <f t="shared" si="1069"/>
        <v>5</v>
      </c>
      <c r="S943" s="2">
        <f t="shared" si="1070"/>
        <v>7</v>
      </c>
      <c r="T943" s="2">
        <f t="shared" si="1071"/>
        <v>4</v>
      </c>
      <c r="U943" s="2">
        <f t="shared" si="1072"/>
        <v>5</v>
      </c>
      <c r="V943" s="2">
        <f t="shared" si="1073"/>
        <v>5</v>
      </c>
      <c r="W943" s="2">
        <f t="shared" si="1074"/>
        <v>3</v>
      </c>
      <c r="X943" s="2">
        <f t="shared" si="1075"/>
        <v>2</v>
      </c>
      <c r="Y943" s="2">
        <f t="shared" si="1076"/>
        <v>1</v>
      </c>
      <c r="Z943" s="2">
        <f t="shared" si="1077"/>
        <v>1</v>
      </c>
      <c r="AA943" s="2">
        <f t="shared" si="1078"/>
        <v>2</v>
      </c>
      <c r="AB943" s="2">
        <f t="shared" si="1079"/>
        <v>1</v>
      </c>
      <c r="AC943" s="2">
        <f t="shared" si="1080"/>
        <v>0</v>
      </c>
      <c r="AD943" s="3">
        <f t="shared" si="1133"/>
        <v>2</v>
      </c>
      <c r="AE943" s="2">
        <f t="shared" si="1081"/>
        <v>7</v>
      </c>
      <c r="AF943" s="2">
        <f t="shared" si="1082"/>
        <v>10</v>
      </c>
      <c r="AG943" s="2">
        <f t="shared" si="1083"/>
        <v>7</v>
      </c>
      <c r="AH943" s="2">
        <f t="shared" si="1084"/>
        <v>8</v>
      </c>
      <c r="AI943" s="2">
        <f t="shared" si="1085"/>
        <v>8</v>
      </c>
      <c r="AJ943" s="2">
        <f t="shared" si="1086"/>
        <v>7</v>
      </c>
      <c r="AK943" s="2">
        <f t="shared" si="1087"/>
        <v>9</v>
      </c>
      <c r="AL943" s="2">
        <f t="shared" si="1088"/>
        <v>7</v>
      </c>
      <c r="AM943" s="2">
        <f t="shared" si="1089"/>
        <v>7</v>
      </c>
      <c r="AN943" s="2">
        <f t="shared" si="1090"/>
        <v>7</v>
      </c>
      <c r="AO943" s="2">
        <f t="shared" si="1091"/>
        <v>5</v>
      </c>
      <c r="AP943" s="2">
        <f t="shared" si="1092"/>
        <v>4</v>
      </c>
      <c r="AQ943" s="2">
        <f t="shared" si="1093"/>
        <v>3</v>
      </c>
      <c r="AR943" s="2">
        <f t="shared" si="1094"/>
        <v>2</v>
      </c>
      <c r="AS943" s="2">
        <f t="shared" si="1095"/>
        <v>4</v>
      </c>
      <c r="AT943" s="2">
        <f t="shared" si="1096"/>
        <v>3</v>
      </c>
      <c r="AU943" s="2">
        <f t="shared" si="1097"/>
        <v>2</v>
      </c>
      <c r="AV943" s="3">
        <f t="shared" si="1134"/>
        <v>2</v>
      </c>
      <c r="AW943">
        <f t="shared" si="1135"/>
        <v>1</v>
      </c>
      <c r="AX943" s="2">
        <f t="shared" si="1098"/>
        <v>4</v>
      </c>
      <c r="AY943" s="2">
        <f t="shared" si="1099"/>
        <v>6</v>
      </c>
      <c r="AZ943" s="2">
        <f t="shared" si="1100"/>
        <v>4</v>
      </c>
      <c r="BA943" s="2">
        <f t="shared" si="1101"/>
        <v>4</v>
      </c>
      <c r="BB943" s="2">
        <f t="shared" si="1102"/>
        <v>3</v>
      </c>
      <c r="BC943" s="2">
        <f t="shared" si="1103"/>
        <v>2</v>
      </c>
      <c r="BD943" s="2">
        <f t="shared" si="1104"/>
        <v>5</v>
      </c>
      <c r="BE943" s="2">
        <f t="shared" si="1105"/>
        <v>3</v>
      </c>
      <c r="BF943" s="2">
        <f t="shared" si="1106"/>
        <v>3</v>
      </c>
      <c r="BG943" s="2">
        <f t="shared" si="1107"/>
        <v>2</v>
      </c>
      <c r="BH943" s="2">
        <f t="shared" si="1108"/>
        <v>5</v>
      </c>
      <c r="BI943" s="2">
        <f t="shared" si="1109"/>
        <v>2</v>
      </c>
      <c r="BJ943" s="2">
        <f t="shared" si="1110"/>
        <v>2</v>
      </c>
      <c r="BK943" s="2">
        <f t="shared" si="1111"/>
        <v>3</v>
      </c>
      <c r="BL943" s="2">
        <f t="shared" si="1112"/>
        <v>3</v>
      </c>
      <c r="BM943" s="2">
        <f t="shared" si="1113"/>
        <v>2</v>
      </c>
      <c r="BN943" s="2">
        <f t="shared" si="1114"/>
        <v>1</v>
      </c>
      <c r="BO943" s="3">
        <f t="shared" si="1136"/>
        <v>2</v>
      </c>
      <c r="BP943">
        <f t="shared" si="1137"/>
        <v>1</v>
      </c>
      <c r="BR943">
        <v>2</v>
      </c>
      <c r="BS943">
        <f t="shared" si="1115"/>
        <v>2</v>
      </c>
      <c r="BU943" s="1">
        <f t="shared" si="1116"/>
        <v>4.4049583199465587</v>
      </c>
      <c r="BV943" s="1">
        <f t="shared" si="1117"/>
        <v>3.2600496874532015</v>
      </c>
      <c r="BW943" s="1">
        <f t="shared" si="1118"/>
        <v>3.0121627022254174</v>
      </c>
      <c r="BX943" s="1">
        <f t="shared" si="1119"/>
        <v>4.3172943751485677</v>
      </c>
      <c r="BY943" s="1">
        <f t="shared" si="1120"/>
        <v>4.6845053486073276</v>
      </c>
      <c r="BZ943" s="1">
        <f t="shared" si="1121"/>
        <v>5.4428871602911553</v>
      </c>
      <c r="CA943" s="1">
        <f t="shared" si="1122"/>
        <v>2.946719894010339</v>
      </c>
      <c r="CB943" s="1">
        <f t="shared" si="1123"/>
        <v>6.1748524623263767</v>
      </c>
      <c r="CC943" s="1">
        <f t="shared" si="1124"/>
        <v>6.581666567225148</v>
      </c>
      <c r="CD943" s="1">
        <f t="shared" si="1125"/>
        <v>11.063813361918172</v>
      </c>
      <c r="CE943" s="1">
        <f t="shared" si="1126"/>
        <v>2.2268489716460933</v>
      </c>
      <c r="CF943" s="1">
        <f t="shared" si="1127"/>
        <v>4.7568911828503202</v>
      </c>
      <c r="CG943" s="1">
        <f t="shared" si="1128"/>
        <v>5.9204955400256107</v>
      </c>
      <c r="CH943" s="1">
        <f t="shared" si="1129"/>
        <v>7.029352056456819</v>
      </c>
      <c r="CI943" s="1">
        <f t="shared" si="1130"/>
        <v>7.080655777683301</v>
      </c>
      <c r="CJ943" s="1">
        <f t="shared" si="1131"/>
        <v>7.1188793443909599</v>
      </c>
      <c r="CK943" s="1">
        <f t="shared" si="1132"/>
        <v>7.0967786745338453</v>
      </c>
      <c r="CL943" s="5">
        <f t="shared" si="1138"/>
        <v>11</v>
      </c>
      <c r="CN943" s="9">
        <f t="shared" si="1139"/>
        <v>2.2268489716460933</v>
      </c>
    </row>
    <row r="944" spans="1:92" x14ac:dyDescent="0.2">
      <c r="A944" s="4">
        <v>942</v>
      </c>
      <c r="B944" s="1">
        <v>0.14146641011421501</v>
      </c>
      <c r="C944" s="1">
        <v>0.89500000000000002</v>
      </c>
      <c r="D944" s="1">
        <v>99</v>
      </c>
      <c r="E944" s="1">
        <v>0</v>
      </c>
      <c r="F944" s="1">
        <v>1</v>
      </c>
      <c r="G944" s="1">
        <v>13.425135610885</v>
      </c>
      <c r="H944" s="1">
        <v>7</v>
      </c>
      <c r="I944">
        <v>1500</v>
      </c>
      <c r="J944">
        <v>0.15</v>
      </c>
      <c r="K944">
        <v>37.5</v>
      </c>
      <c r="L944" s="1"/>
      <c r="M944" s="2">
        <f t="shared" si="1064"/>
        <v>3</v>
      </c>
      <c r="N944" s="2">
        <f t="shared" si="1065"/>
        <v>8</v>
      </c>
      <c r="O944" s="2">
        <f t="shared" si="1066"/>
        <v>4</v>
      </c>
      <c r="P944" s="2">
        <f t="shared" si="1067"/>
        <v>5</v>
      </c>
      <c r="Q944" s="2">
        <f t="shared" si="1068"/>
        <v>6</v>
      </c>
      <c r="R944" s="2">
        <f t="shared" si="1069"/>
        <v>5</v>
      </c>
      <c r="S944" s="2">
        <f t="shared" si="1070"/>
        <v>6</v>
      </c>
      <c r="T944" s="2">
        <f t="shared" si="1071"/>
        <v>4</v>
      </c>
      <c r="U944" s="2">
        <f t="shared" si="1072"/>
        <v>5</v>
      </c>
      <c r="V944" s="2">
        <f t="shared" si="1073"/>
        <v>6</v>
      </c>
      <c r="W944" s="2">
        <f t="shared" si="1074"/>
        <v>3</v>
      </c>
      <c r="X944" s="2">
        <f t="shared" si="1075"/>
        <v>4</v>
      </c>
      <c r="Y944" s="2">
        <f t="shared" si="1076"/>
        <v>2</v>
      </c>
      <c r="Z944" s="2">
        <f t="shared" si="1077"/>
        <v>2</v>
      </c>
      <c r="AA944" s="2">
        <f t="shared" si="1078"/>
        <v>2</v>
      </c>
      <c r="AB944" s="2">
        <f t="shared" si="1079"/>
        <v>2</v>
      </c>
      <c r="AC944" s="2">
        <f t="shared" si="1080"/>
        <v>1</v>
      </c>
      <c r="AD944" s="3">
        <f t="shared" si="1133"/>
        <v>2</v>
      </c>
      <c r="AE944" s="2">
        <f t="shared" si="1081"/>
        <v>6</v>
      </c>
      <c r="AF944" s="2">
        <f t="shared" si="1082"/>
        <v>11</v>
      </c>
      <c r="AG944" s="2">
        <f t="shared" si="1083"/>
        <v>7</v>
      </c>
      <c r="AH944" s="2">
        <f t="shared" si="1084"/>
        <v>8</v>
      </c>
      <c r="AI944" s="2">
        <f t="shared" si="1085"/>
        <v>8</v>
      </c>
      <c r="AJ944" s="2">
        <f t="shared" si="1086"/>
        <v>7</v>
      </c>
      <c r="AK944" s="2">
        <f t="shared" si="1087"/>
        <v>8</v>
      </c>
      <c r="AL944" s="2">
        <f t="shared" si="1088"/>
        <v>7</v>
      </c>
      <c r="AM944" s="2">
        <f t="shared" si="1089"/>
        <v>7</v>
      </c>
      <c r="AN944" s="2">
        <f t="shared" si="1090"/>
        <v>8</v>
      </c>
      <c r="AO944" s="2">
        <f t="shared" si="1091"/>
        <v>5</v>
      </c>
      <c r="AP944" s="2">
        <f t="shared" si="1092"/>
        <v>6</v>
      </c>
      <c r="AQ944" s="2">
        <f t="shared" si="1093"/>
        <v>4</v>
      </c>
      <c r="AR944" s="2">
        <f t="shared" si="1094"/>
        <v>3</v>
      </c>
      <c r="AS944" s="2">
        <f t="shared" si="1095"/>
        <v>4</v>
      </c>
      <c r="AT944" s="2">
        <f t="shared" si="1096"/>
        <v>4</v>
      </c>
      <c r="AU944" s="2">
        <f t="shared" si="1097"/>
        <v>3</v>
      </c>
      <c r="AV944" s="3">
        <f t="shared" si="1134"/>
        <v>2</v>
      </c>
      <c r="AW944">
        <f t="shared" si="1135"/>
        <v>1</v>
      </c>
      <c r="AX944" s="2">
        <f t="shared" si="1098"/>
        <v>3</v>
      </c>
      <c r="AY944" s="2">
        <f t="shared" si="1099"/>
        <v>7</v>
      </c>
      <c r="AZ944" s="2">
        <f t="shared" si="1100"/>
        <v>5</v>
      </c>
      <c r="BA944" s="2">
        <f t="shared" si="1101"/>
        <v>5</v>
      </c>
      <c r="BB944" s="2">
        <f t="shared" si="1102"/>
        <v>3</v>
      </c>
      <c r="BC944" s="2">
        <f t="shared" si="1103"/>
        <v>2</v>
      </c>
      <c r="BD944" s="2">
        <f t="shared" si="1104"/>
        <v>4</v>
      </c>
      <c r="BE944" s="2">
        <f t="shared" si="1105"/>
        <v>3</v>
      </c>
      <c r="BF944" s="2">
        <f t="shared" si="1106"/>
        <v>3</v>
      </c>
      <c r="BG944" s="2">
        <f t="shared" si="1107"/>
        <v>3</v>
      </c>
      <c r="BH944" s="2">
        <f t="shared" si="1108"/>
        <v>5</v>
      </c>
      <c r="BI944" s="2">
        <f t="shared" si="1109"/>
        <v>4</v>
      </c>
      <c r="BJ944" s="2">
        <f t="shared" si="1110"/>
        <v>4</v>
      </c>
      <c r="BK944" s="2">
        <f t="shared" si="1111"/>
        <v>3</v>
      </c>
      <c r="BL944" s="2">
        <f t="shared" si="1112"/>
        <v>3</v>
      </c>
      <c r="BM944" s="2">
        <f t="shared" si="1113"/>
        <v>3</v>
      </c>
      <c r="BN944" s="2">
        <f t="shared" si="1114"/>
        <v>2</v>
      </c>
      <c r="BO944" s="3">
        <f t="shared" si="1136"/>
        <v>2</v>
      </c>
      <c r="BP944">
        <f t="shared" si="1137"/>
        <v>1</v>
      </c>
      <c r="BR944">
        <v>2</v>
      </c>
      <c r="BS944">
        <f t="shared" si="1115"/>
        <v>1</v>
      </c>
      <c r="BU944" s="1">
        <f t="shared" si="1116"/>
        <v>4.3463550102036921</v>
      </c>
      <c r="BV944" s="1">
        <f t="shared" si="1117"/>
        <v>2.6447765019540785</v>
      </c>
      <c r="BW944" s="1">
        <f t="shared" si="1118"/>
        <v>2.3246085852699321</v>
      </c>
      <c r="BX944" s="1">
        <f t="shared" si="1119"/>
        <v>3.6346123535516552</v>
      </c>
      <c r="BY944" s="1">
        <f t="shared" si="1120"/>
        <v>3.9027750316085155</v>
      </c>
      <c r="BZ944" s="1">
        <f t="shared" si="1121"/>
        <v>4.5587400525648114</v>
      </c>
      <c r="CA944" s="1">
        <f t="shared" si="1122"/>
        <v>2.4189204939634616</v>
      </c>
      <c r="CB944" s="1">
        <f t="shared" si="1123"/>
        <v>5.2971586768692553</v>
      </c>
      <c r="CC944" s="1">
        <f t="shared" si="1124"/>
        <v>5.6219644577898915</v>
      </c>
      <c r="CD944" s="1">
        <f t="shared" si="1125"/>
        <v>10.665824036754943</v>
      </c>
      <c r="CE944" s="1">
        <f t="shared" si="1126"/>
        <v>1.9416191242291703</v>
      </c>
      <c r="CF944" s="1">
        <f t="shared" si="1127"/>
        <v>3.9228150809298259</v>
      </c>
      <c r="CG944" s="1">
        <f t="shared" si="1128"/>
        <v>5.0067204909232039</v>
      </c>
      <c r="CH944" s="1">
        <f t="shared" si="1129"/>
        <v>6.0704898235247633</v>
      </c>
      <c r="CI944" s="1">
        <f t="shared" si="1130"/>
        <v>6.1903874026662988</v>
      </c>
      <c r="CJ944" s="1">
        <f t="shared" si="1131"/>
        <v>6.2340002087633968</v>
      </c>
      <c r="CK944" s="1">
        <f t="shared" si="1132"/>
        <v>6.2091130670313062</v>
      </c>
      <c r="CL944" s="5">
        <f t="shared" si="1138"/>
        <v>11</v>
      </c>
      <c r="CN944" s="9">
        <f t="shared" si="1139"/>
        <v>1.9416191242291703</v>
      </c>
    </row>
    <row r="945" spans="1:92" x14ac:dyDescent="0.2">
      <c r="A945" s="4">
        <v>943</v>
      </c>
      <c r="B945" s="1">
        <v>0.15019283446092799</v>
      </c>
      <c r="C945" s="1">
        <v>1.93</v>
      </c>
      <c r="D945" s="1">
        <v>96</v>
      </c>
      <c r="E945" s="1">
        <v>1</v>
      </c>
      <c r="F945" s="1">
        <v>3</v>
      </c>
      <c r="G945" s="1">
        <v>10.4239858381123</v>
      </c>
      <c r="H945" s="1">
        <v>7</v>
      </c>
      <c r="I945">
        <v>1500</v>
      </c>
      <c r="J945">
        <v>0.15</v>
      </c>
      <c r="K945">
        <v>37.5</v>
      </c>
      <c r="L945" s="1"/>
      <c r="M945" s="2">
        <f t="shared" si="1064"/>
        <v>3</v>
      </c>
      <c r="N945" s="2">
        <f t="shared" si="1065"/>
        <v>8</v>
      </c>
      <c r="O945" s="2">
        <f t="shared" si="1066"/>
        <v>4</v>
      </c>
      <c r="P945" s="2">
        <f t="shared" si="1067"/>
        <v>5</v>
      </c>
      <c r="Q945" s="2">
        <f t="shared" si="1068"/>
        <v>6</v>
      </c>
      <c r="R945" s="2">
        <f t="shared" si="1069"/>
        <v>5</v>
      </c>
      <c r="S945" s="2">
        <f t="shared" si="1070"/>
        <v>7</v>
      </c>
      <c r="T945" s="2">
        <f t="shared" si="1071"/>
        <v>4</v>
      </c>
      <c r="U945" s="2">
        <f t="shared" si="1072"/>
        <v>5</v>
      </c>
      <c r="V945" s="2">
        <f t="shared" si="1073"/>
        <v>6</v>
      </c>
      <c r="W945" s="2">
        <f t="shared" si="1074"/>
        <v>4</v>
      </c>
      <c r="X945" s="2">
        <f t="shared" si="1075"/>
        <v>4</v>
      </c>
      <c r="Y945" s="2">
        <f t="shared" si="1076"/>
        <v>2</v>
      </c>
      <c r="Z945" s="2">
        <f t="shared" si="1077"/>
        <v>2</v>
      </c>
      <c r="AA945" s="2">
        <f t="shared" si="1078"/>
        <v>2</v>
      </c>
      <c r="AB945" s="2">
        <f t="shared" si="1079"/>
        <v>2</v>
      </c>
      <c r="AC945" s="2">
        <f t="shared" si="1080"/>
        <v>1</v>
      </c>
      <c r="AD945" s="3">
        <f t="shared" si="1133"/>
        <v>2</v>
      </c>
      <c r="AE945" s="2">
        <f t="shared" si="1081"/>
        <v>6</v>
      </c>
      <c r="AF945" s="2">
        <f t="shared" si="1082"/>
        <v>11</v>
      </c>
      <c r="AG945" s="2">
        <f t="shared" si="1083"/>
        <v>7</v>
      </c>
      <c r="AH945" s="2">
        <f t="shared" si="1084"/>
        <v>8</v>
      </c>
      <c r="AI945" s="2">
        <f t="shared" si="1085"/>
        <v>8</v>
      </c>
      <c r="AJ945" s="2">
        <f t="shared" si="1086"/>
        <v>7</v>
      </c>
      <c r="AK945" s="2">
        <f t="shared" si="1087"/>
        <v>9</v>
      </c>
      <c r="AL945" s="2">
        <f t="shared" si="1088"/>
        <v>7</v>
      </c>
      <c r="AM945" s="2">
        <f t="shared" si="1089"/>
        <v>7</v>
      </c>
      <c r="AN945" s="2">
        <f t="shared" si="1090"/>
        <v>8</v>
      </c>
      <c r="AO945" s="2">
        <f t="shared" si="1091"/>
        <v>6</v>
      </c>
      <c r="AP945" s="2">
        <f t="shared" si="1092"/>
        <v>6</v>
      </c>
      <c r="AQ945" s="2">
        <f t="shared" si="1093"/>
        <v>4</v>
      </c>
      <c r="AR945" s="2">
        <f t="shared" si="1094"/>
        <v>3</v>
      </c>
      <c r="AS945" s="2">
        <f t="shared" si="1095"/>
        <v>4</v>
      </c>
      <c r="AT945" s="2">
        <f t="shared" si="1096"/>
        <v>4</v>
      </c>
      <c r="AU945" s="2">
        <f t="shared" si="1097"/>
        <v>3</v>
      </c>
      <c r="AV945" s="3">
        <f t="shared" si="1134"/>
        <v>2</v>
      </c>
      <c r="AW945">
        <f t="shared" si="1135"/>
        <v>1</v>
      </c>
      <c r="AX945" s="2">
        <f t="shared" si="1098"/>
        <v>3</v>
      </c>
      <c r="AY945" s="2">
        <f t="shared" si="1099"/>
        <v>7</v>
      </c>
      <c r="AZ945" s="2">
        <f t="shared" si="1100"/>
        <v>4</v>
      </c>
      <c r="BA945" s="2">
        <f t="shared" si="1101"/>
        <v>4</v>
      </c>
      <c r="BB945" s="2">
        <f t="shared" si="1102"/>
        <v>3</v>
      </c>
      <c r="BC945" s="2">
        <f t="shared" si="1103"/>
        <v>2</v>
      </c>
      <c r="BD945" s="2">
        <f t="shared" si="1104"/>
        <v>5</v>
      </c>
      <c r="BE945" s="2">
        <f t="shared" si="1105"/>
        <v>3</v>
      </c>
      <c r="BF945" s="2">
        <f t="shared" si="1106"/>
        <v>3</v>
      </c>
      <c r="BG945" s="2">
        <f t="shared" si="1107"/>
        <v>3</v>
      </c>
      <c r="BH945" s="2">
        <f t="shared" si="1108"/>
        <v>6</v>
      </c>
      <c r="BI945" s="2">
        <f t="shared" si="1109"/>
        <v>4</v>
      </c>
      <c r="BJ945" s="2">
        <f t="shared" si="1110"/>
        <v>3</v>
      </c>
      <c r="BK945" s="2">
        <f t="shared" si="1111"/>
        <v>3</v>
      </c>
      <c r="BL945" s="2">
        <f t="shared" si="1112"/>
        <v>3</v>
      </c>
      <c r="BM945" s="2">
        <f t="shared" si="1113"/>
        <v>3</v>
      </c>
      <c r="BN945" s="2">
        <f t="shared" si="1114"/>
        <v>2</v>
      </c>
      <c r="BO945" s="3">
        <f t="shared" si="1136"/>
        <v>2</v>
      </c>
      <c r="BP945">
        <f t="shared" si="1137"/>
        <v>1</v>
      </c>
      <c r="BR945">
        <v>2</v>
      </c>
      <c r="BS945">
        <f t="shared" si="1115"/>
        <v>2</v>
      </c>
      <c r="BU945" s="1">
        <f t="shared" si="1116"/>
        <v>4.3165817887111366</v>
      </c>
      <c r="BV945" s="1">
        <f t="shared" si="1117"/>
        <v>2.6211951331862124</v>
      </c>
      <c r="BW945" s="1">
        <f t="shared" si="1118"/>
        <v>2.3272379302282831</v>
      </c>
      <c r="BX945" s="1">
        <f t="shared" si="1119"/>
        <v>3.7757872841767139</v>
      </c>
      <c r="BY945" s="1">
        <f t="shared" si="1120"/>
        <v>3.8459260274302642</v>
      </c>
      <c r="BZ945" s="1">
        <f t="shared" si="1121"/>
        <v>4.3936216529311407</v>
      </c>
      <c r="CA945" s="1">
        <f t="shared" si="1122"/>
        <v>2.4360807188527587</v>
      </c>
      <c r="CB945" s="1">
        <f t="shared" si="1123"/>
        <v>5.0187249059801804</v>
      </c>
      <c r="CC945" s="1">
        <f t="shared" si="1124"/>
        <v>5.3983495995329882</v>
      </c>
      <c r="CD945" s="1">
        <f t="shared" si="1125"/>
        <v>10.599547870541473</v>
      </c>
      <c r="CE945" s="1">
        <f t="shared" si="1126"/>
        <v>1.9595554741214476</v>
      </c>
      <c r="CF945" s="1">
        <f t="shared" si="1127"/>
        <v>3.8950700622267918</v>
      </c>
      <c r="CG945" s="1">
        <f t="shared" si="1128"/>
        <v>4.8795576259781246</v>
      </c>
      <c r="CH945" s="1">
        <f t="shared" si="1129"/>
        <v>5.8264019433048775</v>
      </c>
      <c r="CI945" s="1">
        <f t="shared" si="1130"/>
        <v>5.8423700951114883</v>
      </c>
      <c r="CJ945" s="1">
        <f t="shared" si="1131"/>
        <v>5.8884717050641937</v>
      </c>
      <c r="CK945" s="1">
        <f t="shared" si="1132"/>
        <v>5.8625702345625248</v>
      </c>
      <c r="CL945" s="5">
        <f t="shared" si="1138"/>
        <v>11</v>
      </c>
      <c r="CN945" s="9">
        <f t="shared" si="1139"/>
        <v>1.9595554741214476</v>
      </c>
    </row>
    <row r="946" spans="1:92" x14ac:dyDescent="0.2">
      <c r="A946" s="4">
        <v>944</v>
      </c>
      <c r="B946" s="1">
        <v>0.49163678139119199</v>
      </c>
      <c r="C946" s="1">
        <v>1.41</v>
      </c>
      <c r="D946" s="1">
        <v>28</v>
      </c>
      <c r="E946" s="1">
        <v>57</v>
      </c>
      <c r="F946" s="1">
        <v>15</v>
      </c>
      <c r="G946" s="1">
        <v>10.221788605357601</v>
      </c>
      <c r="H946" s="1">
        <v>7</v>
      </c>
      <c r="I946">
        <v>1500</v>
      </c>
      <c r="J946">
        <v>0.15</v>
      </c>
      <c r="K946">
        <v>37.5</v>
      </c>
      <c r="L946" s="1"/>
      <c r="M946" s="2">
        <f t="shared" si="1064"/>
        <v>3</v>
      </c>
      <c r="N946" s="2">
        <f t="shared" si="1065"/>
        <v>8</v>
      </c>
      <c r="O946" s="2">
        <f t="shared" si="1066"/>
        <v>4</v>
      </c>
      <c r="P946" s="2">
        <f t="shared" si="1067"/>
        <v>6</v>
      </c>
      <c r="Q946" s="2">
        <f t="shared" si="1068"/>
        <v>7</v>
      </c>
      <c r="R946" s="2">
        <f t="shared" si="1069"/>
        <v>6</v>
      </c>
      <c r="S946" s="2">
        <f t="shared" si="1070"/>
        <v>6</v>
      </c>
      <c r="T946" s="2">
        <f t="shared" si="1071"/>
        <v>4</v>
      </c>
      <c r="U946" s="2">
        <f t="shared" si="1072"/>
        <v>4</v>
      </c>
      <c r="V946" s="2">
        <f t="shared" si="1073"/>
        <v>7</v>
      </c>
      <c r="W946" s="2">
        <f t="shared" si="1074"/>
        <v>3</v>
      </c>
      <c r="X946" s="2">
        <f t="shared" si="1075"/>
        <v>3</v>
      </c>
      <c r="Y946" s="2">
        <f t="shared" si="1076"/>
        <v>1</v>
      </c>
      <c r="Z946" s="2">
        <f t="shared" si="1077"/>
        <v>1</v>
      </c>
      <c r="AA946" s="2">
        <f t="shared" si="1078"/>
        <v>1</v>
      </c>
      <c r="AB946" s="2">
        <f t="shared" si="1079"/>
        <v>1</v>
      </c>
      <c r="AC946" s="2">
        <f t="shared" si="1080"/>
        <v>0</v>
      </c>
      <c r="AD946" s="3">
        <f t="shared" si="1133"/>
        <v>2</v>
      </c>
      <c r="AE946" s="2">
        <f t="shared" si="1081"/>
        <v>6</v>
      </c>
      <c r="AF946" s="2">
        <f t="shared" si="1082"/>
        <v>11</v>
      </c>
      <c r="AG946" s="2">
        <f t="shared" si="1083"/>
        <v>7</v>
      </c>
      <c r="AH946" s="2">
        <f t="shared" si="1084"/>
        <v>9</v>
      </c>
      <c r="AI946" s="2">
        <f t="shared" si="1085"/>
        <v>9</v>
      </c>
      <c r="AJ946" s="2">
        <f t="shared" si="1086"/>
        <v>8</v>
      </c>
      <c r="AK946" s="2">
        <f t="shared" si="1087"/>
        <v>8</v>
      </c>
      <c r="AL946" s="2">
        <f t="shared" si="1088"/>
        <v>7</v>
      </c>
      <c r="AM946" s="2">
        <f t="shared" si="1089"/>
        <v>6</v>
      </c>
      <c r="AN946" s="2">
        <f t="shared" si="1090"/>
        <v>9</v>
      </c>
      <c r="AO946" s="2">
        <f t="shared" si="1091"/>
        <v>5</v>
      </c>
      <c r="AP946" s="2">
        <f t="shared" si="1092"/>
        <v>5</v>
      </c>
      <c r="AQ946" s="2">
        <f t="shared" si="1093"/>
        <v>3</v>
      </c>
      <c r="AR946" s="2">
        <f t="shared" si="1094"/>
        <v>2</v>
      </c>
      <c r="AS946" s="2">
        <f t="shared" si="1095"/>
        <v>3</v>
      </c>
      <c r="AT946" s="2">
        <f t="shared" si="1096"/>
        <v>3</v>
      </c>
      <c r="AU946" s="2">
        <f t="shared" si="1097"/>
        <v>2</v>
      </c>
      <c r="AV946" s="3">
        <f t="shared" si="1134"/>
        <v>2</v>
      </c>
      <c r="AW946">
        <f t="shared" si="1135"/>
        <v>1</v>
      </c>
      <c r="AX946" s="2">
        <f t="shared" si="1098"/>
        <v>3</v>
      </c>
      <c r="AY946" s="2">
        <f t="shared" si="1099"/>
        <v>8</v>
      </c>
      <c r="AZ946" s="2">
        <f t="shared" si="1100"/>
        <v>6</v>
      </c>
      <c r="BA946" s="2">
        <f t="shared" si="1101"/>
        <v>5</v>
      </c>
      <c r="BB946" s="2">
        <f t="shared" si="1102"/>
        <v>4</v>
      </c>
      <c r="BC946" s="2">
        <f t="shared" si="1103"/>
        <v>3</v>
      </c>
      <c r="BD946" s="2">
        <f t="shared" si="1104"/>
        <v>5</v>
      </c>
      <c r="BE946" s="2">
        <f t="shared" si="1105"/>
        <v>2</v>
      </c>
      <c r="BF946" s="2">
        <f t="shared" si="1106"/>
        <v>2</v>
      </c>
      <c r="BG946" s="2">
        <f t="shared" si="1107"/>
        <v>4</v>
      </c>
      <c r="BH946" s="2">
        <f t="shared" si="1108"/>
        <v>4</v>
      </c>
      <c r="BI946" s="2">
        <f t="shared" si="1109"/>
        <v>3</v>
      </c>
      <c r="BJ946" s="2">
        <f t="shared" si="1110"/>
        <v>2</v>
      </c>
      <c r="BK946" s="2">
        <f t="shared" si="1111"/>
        <v>2</v>
      </c>
      <c r="BL946" s="2">
        <f t="shared" si="1112"/>
        <v>2</v>
      </c>
      <c r="BM946" s="2">
        <f t="shared" si="1113"/>
        <v>2</v>
      </c>
      <c r="BN946" s="2">
        <f t="shared" si="1114"/>
        <v>1</v>
      </c>
      <c r="BO946" s="3">
        <f t="shared" si="1136"/>
        <v>2</v>
      </c>
      <c r="BP946">
        <f t="shared" si="1137"/>
        <v>1</v>
      </c>
      <c r="BR946">
        <v>2</v>
      </c>
      <c r="BS946">
        <f t="shared" si="1115"/>
        <v>2</v>
      </c>
      <c r="BU946" s="1">
        <f t="shared" si="1116"/>
        <v>4.3396515548706018</v>
      </c>
      <c r="BV946" s="1">
        <f t="shared" si="1117"/>
        <v>1.8730045297173146</v>
      </c>
      <c r="BW946" s="1">
        <f t="shared" si="1118"/>
        <v>1.7769451038631683</v>
      </c>
      <c r="BX946" s="1">
        <f t="shared" si="1119"/>
        <v>2.4669371134089628</v>
      </c>
      <c r="BY946" s="1">
        <f t="shared" si="1120"/>
        <v>2.1195247245133251</v>
      </c>
      <c r="BZ946" s="1">
        <f t="shared" si="1121"/>
        <v>2.0627277811350182</v>
      </c>
      <c r="CA946" s="1">
        <f t="shared" si="1122"/>
        <v>2.1025821051509657</v>
      </c>
      <c r="CB946" s="1">
        <f t="shared" si="1123"/>
        <v>2.1556430569423335</v>
      </c>
      <c r="CC946" s="1">
        <f t="shared" si="1124"/>
        <v>2.3108979268451519</v>
      </c>
      <c r="CD946" s="1">
        <f t="shared" si="1125"/>
        <v>9.8629108302611748</v>
      </c>
      <c r="CE946" s="1">
        <f t="shared" si="1126"/>
        <v>2.1901241699207734</v>
      </c>
      <c r="CF946" s="1">
        <f t="shared" si="1127"/>
        <v>2.1373042280710743</v>
      </c>
      <c r="CG946" s="1">
        <f t="shared" si="1128"/>
        <v>2.4161857548011669</v>
      </c>
      <c r="CH946" s="1">
        <f t="shared" si="1129"/>
        <v>2.6347102775620566</v>
      </c>
      <c r="CI946" s="1">
        <f t="shared" si="1130"/>
        <v>2.7593758169291172</v>
      </c>
      <c r="CJ946" s="1">
        <f t="shared" si="1131"/>
        <v>2.8556737870887714</v>
      </c>
      <c r="CK946" s="1">
        <f t="shared" si="1132"/>
        <v>2.8019586323928216</v>
      </c>
      <c r="CL946" s="5">
        <f t="shared" si="1138"/>
        <v>3</v>
      </c>
      <c r="CN946" s="9">
        <f t="shared" si="1139"/>
        <v>1.7769451038631683</v>
      </c>
    </row>
    <row r="947" spans="1:92" x14ac:dyDescent="0.2">
      <c r="A947" s="4">
        <v>945</v>
      </c>
      <c r="B947" s="1">
        <v>0.39210373027864198</v>
      </c>
      <c r="C947" s="1">
        <v>106.914</v>
      </c>
      <c r="D947" s="1">
        <v>49</v>
      </c>
      <c r="E947" s="1">
        <v>32</v>
      </c>
      <c r="F947" s="1">
        <v>19</v>
      </c>
      <c r="G947" s="1">
        <v>15.119894964915799</v>
      </c>
      <c r="H947" s="1">
        <v>7</v>
      </c>
      <c r="I947">
        <v>1500</v>
      </c>
      <c r="J947">
        <v>0.15</v>
      </c>
      <c r="K947">
        <v>37.5</v>
      </c>
      <c r="L947" s="1"/>
      <c r="M947" s="2">
        <f t="shared" si="1064"/>
        <v>4</v>
      </c>
      <c r="N947" s="2">
        <f t="shared" si="1065"/>
        <v>9</v>
      </c>
      <c r="O947" s="2">
        <f t="shared" si="1066"/>
        <v>6</v>
      </c>
      <c r="P947" s="2">
        <f t="shared" si="1067"/>
        <v>6</v>
      </c>
      <c r="Q947" s="2">
        <f t="shared" si="1068"/>
        <v>7</v>
      </c>
      <c r="R947" s="2">
        <f t="shared" si="1069"/>
        <v>6</v>
      </c>
      <c r="S947" s="2">
        <f t="shared" si="1070"/>
        <v>5</v>
      </c>
      <c r="T947" s="2">
        <f t="shared" si="1071"/>
        <v>5</v>
      </c>
      <c r="U947" s="2">
        <f t="shared" si="1072"/>
        <v>4</v>
      </c>
      <c r="V947" s="2">
        <f t="shared" si="1073"/>
        <v>6</v>
      </c>
      <c r="W947" s="2">
        <f t="shared" si="1074"/>
        <v>3</v>
      </c>
      <c r="X947" s="2">
        <f t="shared" si="1075"/>
        <v>2</v>
      </c>
      <c r="Y947" s="2">
        <f t="shared" si="1076"/>
        <v>1</v>
      </c>
      <c r="Z947" s="2">
        <f t="shared" si="1077"/>
        <v>1</v>
      </c>
      <c r="AA947" s="2">
        <f t="shared" si="1078"/>
        <v>1</v>
      </c>
      <c r="AB947" s="2">
        <f t="shared" si="1079"/>
        <v>1</v>
      </c>
      <c r="AC947" s="2">
        <f t="shared" si="1080"/>
        <v>0</v>
      </c>
      <c r="AD947" s="3">
        <f t="shared" si="1133"/>
        <v>2</v>
      </c>
      <c r="AE947" s="2">
        <f t="shared" si="1081"/>
        <v>7</v>
      </c>
      <c r="AF947" s="2">
        <f t="shared" si="1082"/>
        <v>12</v>
      </c>
      <c r="AG947" s="2">
        <f t="shared" si="1083"/>
        <v>9</v>
      </c>
      <c r="AH947" s="2">
        <f t="shared" si="1084"/>
        <v>9</v>
      </c>
      <c r="AI947" s="2">
        <f t="shared" si="1085"/>
        <v>9</v>
      </c>
      <c r="AJ947" s="2">
        <f t="shared" si="1086"/>
        <v>8</v>
      </c>
      <c r="AK947" s="2">
        <f t="shared" si="1087"/>
        <v>7</v>
      </c>
      <c r="AL947" s="2">
        <f t="shared" si="1088"/>
        <v>8</v>
      </c>
      <c r="AM947" s="2">
        <f t="shared" si="1089"/>
        <v>6</v>
      </c>
      <c r="AN947" s="2">
        <f t="shared" si="1090"/>
        <v>8</v>
      </c>
      <c r="AO947" s="2">
        <f t="shared" si="1091"/>
        <v>5</v>
      </c>
      <c r="AP947" s="2">
        <f t="shared" si="1092"/>
        <v>4</v>
      </c>
      <c r="AQ947" s="2">
        <f t="shared" si="1093"/>
        <v>3</v>
      </c>
      <c r="AR947" s="2">
        <f t="shared" si="1094"/>
        <v>2</v>
      </c>
      <c r="AS947" s="2">
        <f t="shared" si="1095"/>
        <v>3</v>
      </c>
      <c r="AT947" s="2">
        <f t="shared" si="1096"/>
        <v>3</v>
      </c>
      <c r="AU947" s="2">
        <f t="shared" si="1097"/>
        <v>2</v>
      </c>
      <c r="AV947" s="3">
        <f t="shared" si="1134"/>
        <v>2</v>
      </c>
      <c r="AW947">
        <f t="shared" si="1135"/>
        <v>1</v>
      </c>
      <c r="AX947" s="2">
        <f t="shared" si="1098"/>
        <v>5</v>
      </c>
      <c r="AY947" s="2">
        <f t="shared" si="1099"/>
        <v>9</v>
      </c>
      <c r="AZ947" s="2">
        <f t="shared" si="1100"/>
        <v>7</v>
      </c>
      <c r="BA947" s="2">
        <f t="shared" si="1101"/>
        <v>5</v>
      </c>
      <c r="BB947" s="2">
        <f t="shared" si="1102"/>
        <v>4</v>
      </c>
      <c r="BC947" s="2">
        <f t="shared" si="1103"/>
        <v>3</v>
      </c>
      <c r="BD947" s="2">
        <f t="shared" si="1104"/>
        <v>4</v>
      </c>
      <c r="BE947" s="2">
        <f t="shared" si="1105"/>
        <v>2</v>
      </c>
      <c r="BF947" s="2">
        <f t="shared" si="1106"/>
        <v>2</v>
      </c>
      <c r="BG947" s="2">
        <f t="shared" si="1107"/>
        <v>3</v>
      </c>
      <c r="BH947" s="2">
        <f t="shared" si="1108"/>
        <v>5</v>
      </c>
      <c r="BI947" s="2">
        <f t="shared" si="1109"/>
        <v>2</v>
      </c>
      <c r="BJ947" s="2">
        <f t="shared" si="1110"/>
        <v>2</v>
      </c>
      <c r="BK947" s="2">
        <f t="shared" si="1111"/>
        <v>2</v>
      </c>
      <c r="BL947" s="2">
        <f t="shared" si="1112"/>
        <v>2</v>
      </c>
      <c r="BM947" s="2">
        <f t="shared" si="1113"/>
        <v>2</v>
      </c>
      <c r="BN947" s="2">
        <f t="shared" si="1114"/>
        <v>1</v>
      </c>
      <c r="BO947" s="3">
        <f t="shared" si="1136"/>
        <v>2</v>
      </c>
      <c r="BP947">
        <f t="shared" si="1137"/>
        <v>1</v>
      </c>
      <c r="BR947">
        <v>2</v>
      </c>
      <c r="BS947">
        <f t="shared" si="1115"/>
        <v>1</v>
      </c>
      <c r="BU947" s="1">
        <f t="shared" si="1116"/>
        <v>4.2265112318888152</v>
      </c>
      <c r="BV947" s="1">
        <f t="shared" si="1117"/>
        <v>2.0057184972019764</v>
      </c>
      <c r="BW947" s="1">
        <f t="shared" si="1118"/>
        <v>2.0652097264395719</v>
      </c>
      <c r="BX947" s="1">
        <f t="shared" si="1119"/>
        <v>2.2444517275863007</v>
      </c>
      <c r="BY947" s="1">
        <f t="shared" si="1120"/>
        <v>2.2230134143444369</v>
      </c>
      <c r="BZ947" s="1">
        <f t="shared" si="1121"/>
        <v>2.3690476239629903</v>
      </c>
      <c r="CA947" s="1">
        <f t="shared" si="1122"/>
        <v>2.3419534931468062</v>
      </c>
      <c r="CB947" s="1">
        <f t="shared" si="1123"/>
        <v>2.4360194346985673</v>
      </c>
      <c r="CC947" s="1">
        <f t="shared" si="1124"/>
        <v>2.6020789761905196</v>
      </c>
      <c r="CD947" s="1">
        <f t="shared" si="1125"/>
        <v>9.9190822861870966</v>
      </c>
      <c r="CE947" s="1">
        <f t="shared" si="1126"/>
        <v>2.2647398009307613</v>
      </c>
      <c r="CF947" s="1">
        <f t="shared" si="1127"/>
        <v>2.376112508244657</v>
      </c>
      <c r="CG947" s="1">
        <f t="shared" si="1128"/>
        <v>2.6997436127902574</v>
      </c>
      <c r="CH947" s="1">
        <f t="shared" si="1129"/>
        <v>2.8672903430297327</v>
      </c>
      <c r="CI947" s="1">
        <f t="shared" si="1130"/>
        <v>2.9701647380672536</v>
      </c>
      <c r="CJ947" s="1">
        <f t="shared" si="1131"/>
        <v>3.060090167074442</v>
      </c>
      <c r="CK947" s="1">
        <f t="shared" si="1132"/>
        <v>3.0087222159524667</v>
      </c>
      <c r="CL947" s="5">
        <f t="shared" si="1138"/>
        <v>2</v>
      </c>
      <c r="CN947" s="9">
        <f t="shared" si="1139"/>
        <v>2.0057184972019764</v>
      </c>
    </row>
    <row r="948" spans="1:92" x14ac:dyDescent="0.2">
      <c r="A948" s="4">
        <v>946</v>
      </c>
      <c r="B948" s="1">
        <v>0.33158901146846798</v>
      </c>
      <c r="C948" s="1">
        <v>8.6790000000000003</v>
      </c>
      <c r="D948" s="1">
        <v>70</v>
      </c>
      <c r="E948" s="1">
        <v>13</v>
      </c>
      <c r="F948" s="1">
        <v>17</v>
      </c>
      <c r="G948" s="1">
        <v>15.621567168793099</v>
      </c>
      <c r="H948" s="1">
        <v>7</v>
      </c>
      <c r="I948">
        <v>1500</v>
      </c>
      <c r="J948">
        <v>0.15</v>
      </c>
      <c r="K948">
        <v>37.5</v>
      </c>
      <c r="L948" s="1"/>
      <c r="M948" s="2">
        <f t="shared" si="1064"/>
        <v>3</v>
      </c>
      <c r="N948" s="2">
        <f t="shared" si="1065"/>
        <v>8</v>
      </c>
      <c r="O948" s="2">
        <f t="shared" si="1066"/>
        <v>5</v>
      </c>
      <c r="P948" s="2">
        <f t="shared" si="1067"/>
        <v>5</v>
      </c>
      <c r="Q948" s="2">
        <f t="shared" si="1068"/>
        <v>6</v>
      </c>
      <c r="R948" s="2">
        <f t="shared" si="1069"/>
        <v>5</v>
      </c>
      <c r="S948" s="2">
        <f t="shared" si="1070"/>
        <v>7</v>
      </c>
      <c r="T948" s="2">
        <f t="shared" si="1071"/>
        <v>4</v>
      </c>
      <c r="U948" s="2">
        <f t="shared" si="1072"/>
        <v>5</v>
      </c>
      <c r="V948" s="2">
        <f t="shared" si="1073"/>
        <v>5</v>
      </c>
      <c r="W948" s="2">
        <f t="shared" si="1074"/>
        <v>3</v>
      </c>
      <c r="X948" s="2">
        <f t="shared" si="1075"/>
        <v>2</v>
      </c>
      <c r="Y948" s="2">
        <f t="shared" si="1076"/>
        <v>1</v>
      </c>
      <c r="Z948" s="2">
        <f t="shared" si="1077"/>
        <v>1</v>
      </c>
      <c r="AA948" s="2">
        <f t="shared" si="1078"/>
        <v>1</v>
      </c>
      <c r="AB948" s="2">
        <f t="shared" si="1079"/>
        <v>1</v>
      </c>
      <c r="AC948" s="2">
        <f t="shared" si="1080"/>
        <v>0</v>
      </c>
      <c r="AD948" s="3">
        <f t="shared" si="1133"/>
        <v>2</v>
      </c>
      <c r="AE948" s="2">
        <f t="shared" si="1081"/>
        <v>6</v>
      </c>
      <c r="AF948" s="2">
        <f t="shared" si="1082"/>
        <v>11</v>
      </c>
      <c r="AG948" s="2">
        <f t="shared" si="1083"/>
        <v>8</v>
      </c>
      <c r="AH948" s="2">
        <f t="shared" si="1084"/>
        <v>8</v>
      </c>
      <c r="AI948" s="2">
        <f t="shared" si="1085"/>
        <v>8</v>
      </c>
      <c r="AJ948" s="2">
        <f t="shared" si="1086"/>
        <v>7</v>
      </c>
      <c r="AK948" s="2">
        <f t="shared" si="1087"/>
        <v>9</v>
      </c>
      <c r="AL948" s="2">
        <f t="shared" si="1088"/>
        <v>7</v>
      </c>
      <c r="AM948" s="2">
        <f t="shared" si="1089"/>
        <v>7</v>
      </c>
      <c r="AN948" s="2">
        <f t="shared" si="1090"/>
        <v>7</v>
      </c>
      <c r="AO948" s="2">
        <f t="shared" si="1091"/>
        <v>5</v>
      </c>
      <c r="AP948" s="2">
        <f t="shared" si="1092"/>
        <v>4</v>
      </c>
      <c r="AQ948" s="2">
        <f t="shared" si="1093"/>
        <v>3</v>
      </c>
      <c r="AR948" s="2">
        <f t="shared" si="1094"/>
        <v>2</v>
      </c>
      <c r="AS948" s="2">
        <f t="shared" si="1095"/>
        <v>3</v>
      </c>
      <c r="AT948" s="2">
        <f t="shared" si="1096"/>
        <v>3</v>
      </c>
      <c r="AU948" s="2">
        <f t="shared" si="1097"/>
        <v>2</v>
      </c>
      <c r="AV948" s="3">
        <f t="shared" si="1134"/>
        <v>2</v>
      </c>
      <c r="AW948">
        <f t="shared" si="1135"/>
        <v>1</v>
      </c>
      <c r="AX948" s="2">
        <f t="shared" si="1098"/>
        <v>4</v>
      </c>
      <c r="AY948" s="2">
        <f t="shared" si="1099"/>
        <v>8</v>
      </c>
      <c r="AZ948" s="2">
        <f t="shared" si="1100"/>
        <v>6</v>
      </c>
      <c r="BA948" s="2">
        <f t="shared" si="1101"/>
        <v>4</v>
      </c>
      <c r="BB948" s="2">
        <f t="shared" si="1102"/>
        <v>3</v>
      </c>
      <c r="BC948" s="2">
        <f t="shared" si="1103"/>
        <v>2</v>
      </c>
      <c r="BD948" s="2">
        <f t="shared" si="1104"/>
        <v>6</v>
      </c>
      <c r="BE948" s="2">
        <f t="shared" si="1105"/>
        <v>3</v>
      </c>
      <c r="BF948" s="2">
        <f t="shared" si="1106"/>
        <v>3</v>
      </c>
      <c r="BG948" s="2">
        <f t="shared" si="1107"/>
        <v>2</v>
      </c>
      <c r="BH948" s="2">
        <f t="shared" si="1108"/>
        <v>5</v>
      </c>
      <c r="BI948" s="2">
        <f t="shared" si="1109"/>
        <v>2</v>
      </c>
      <c r="BJ948" s="2">
        <f t="shared" si="1110"/>
        <v>2</v>
      </c>
      <c r="BK948" s="2">
        <f t="shared" si="1111"/>
        <v>2</v>
      </c>
      <c r="BL948" s="2">
        <f t="shared" si="1112"/>
        <v>2</v>
      </c>
      <c r="BM948" s="2">
        <f t="shared" si="1113"/>
        <v>2</v>
      </c>
      <c r="BN948" s="2">
        <f t="shared" si="1114"/>
        <v>1</v>
      </c>
      <c r="BO948" s="3">
        <f t="shared" si="1136"/>
        <v>2</v>
      </c>
      <c r="BP948">
        <f t="shared" si="1137"/>
        <v>1</v>
      </c>
      <c r="BR948">
        <v>2</v>
      </c>
      <c r="BS948">
        <f t="shared" si="1115"/>
        <v>3</v>
      </c>
      <c r="BU948" s="1">
        <f t="shared" si="1116"/>
        <v>4.1642548665374584</v>
      </c>
      <c r="BV948" s="1">
        <f t="shared" si="1117"/>
        <v>1.954941333627588</v>
      </c>
      <c r="BW948" s="1">
        <f t="shared" si="1118"/>
        <v>2.0186963494235663</v>
      </c>
      <c r="BX948" s="1">
        <f t="shared" si="1119"/>
        <v>2.2558673475918334</v>
      </c>
      <c r="BY948" s="1">
        <f t="shared" si="1120"/>
        <v>2.2973222463080272</v>
      </c>
      <c r="BZ948" s="1">
        <f t="shared" si="1121"/>
        <v>2.4993498104932907</v>
      </c>
      <c r="CA948" s="1">
        <f t="shared" si="1122"/>
        <v>2.2796410272378336</v>
      </c>
      <c r="CB948" s="1">
        <f t="shared" si="1123"/>
        <v>2.6367313970899011</v>
      </c>
      <c r="CC948" s="1">
        <f t="shared" si="1124"/>
        <v>2.8275742265662402</v>
      </c>
      <c r="CD948" s="1">
        <f t="shared" si="1125"/>
        <v>9.9529038027502477</v>
      </c>
      <c r="CE948" s="1">
        <f t="shared" si="1126"/>
        <v>2.1576673257020622</v>
      </c>
      <c r="CF948" s="1">
        <f t="shared" si="1127"/>
        <v>2.4563364620023043</v>
      </c>
      <c r="CG948" s="1">
        <f t="shared" si="1128"/>
        <v>2.8396574301457873</v>
      </c>
      <c r="CH948" s="1">
        <f t="shared" si="1129"/>
        <v>3.1066905701917826</v>
      </c>
      <c r="CI948" s="1">
        <f t="shared" si="1130"/>
        <v>3.1911091383145425</v>
      </c>
      <c r="CJ948" s="1">
        <f t="shared" si="1131"/>
        <v>3.2749893793902567</v>
      </c>
      <c r="CK948" s="1">
        <f t="shared" si="1132"/>
        <v>3.226962396155173</v>
      </c>
      <c r="CL948" s="5">
        <f t="shared" si="1138"/>
        <v>2</v>
      </c>
      <c r="CN948" s="9">
        <f t="shared" si="1139"/>
        <v>1.954941333627588</v>
      </c>
    </row>
    <row r="949" spans="1:92" x14ac:dyDescent="0.2">
      <c r="A949" s="4">
        <v>947</v>
      </c>
      <c r="B949" s="1">
        <v>0.30160775615650398</v>
      </c>
      <c r="C949" s="1">
        <v>9.2230000000000008</v>
      </c>
      <c r="D949" s="1">
        <v>60</v>
      </c>
      <c r="E949" s="1">
        <v>33</v>
      </c>
      <c r="F949" s="1">
        <v>7</v>
      </c>
      <c r="G949" s="1">
        <v>15.9103622561493</v>
      </c>
      <c r="H949" s="1">
        <v>7</v>
      </c>
      <c r="I949">
        <v>1500</v>
      </c>
      <c r="J949">
        <v>0.15</v>
      </c>
      <c r="K949">
        <v>37.5</v>
      </c>
      <c r="L949" s="1"/>
      <c r="M949" s="2">
        <f t="shared" si="1064"/>
        <v>5</v>
      </c>
      <c r="N949" s="2">
        <f t="shared" si="1065"/>
        <v>9</v>
      </c>
      <c r="O949" s="2">
        <f t="shared" si="1066"/>
        <v>6</v>
      </c>
      <c r="P949" s="2">
        <f t="shared" si="1067"/>
        <v>6</v>
      </c>
      <c r="Q949" s="2">
        <f t="shared" si="1068"/>
        <v>7</v>
      </c>
      <c r="R949" s="2">
        <f t="shared" si="1069"/>
        <v>6</v>
      </c>
      <c r="S949" s="2">
        <f t="shared" si="1070"/>
        <v>6</v>
      </c>
      <c r="T949" s="2">
        <f t="shared" si="1071"/>
        <v>4</v>
      </c>
      <c r="U949" s="2">
        <f t="shared" si="1072"/>
        <v>4</v>
      </c>
      <c r="V949" s="2">
        <f t="shared" si="1073"/>
        <v>6</v>
      </c>
      <c r="W949" s="2">
        <f t="shared" si="1074"/>
        <v>3</v>
      </c>
      <c r="X949" s="2">
        <f t="shared" si="1075"/>
        <v>2</v>
      </c>
      <c r="Y949" s="2">
        <f t="shared" si="1076"/>
        <v>1</v>
      </c>
      <c r="Z949" s="2">
        <f t="shared" si="1077"/>
        <v>1</v>
      </c>
      <c r="AA949" s="2">
        <f t="shared" si="1078"/>
        <v>2</v>
      </c>
      <c r="AB949" s="2">
        <f t="shared" si="1079"/>
        <v>1</v>
      </c>
      <c r="AC949" s="2">
        <f t="shared" si="1080"/>
        <v>0</v>
      </c>
      <c r="AD949" s="3">
        <f t="shared" si="1133"/>
        <v>2</v>
      </c>
      <c r="AE949" s="2">
        <f t="shared" si="1081"/>
        <v>8</v>
      </c>
      <c r="AF949" s="2">
        <f t="shared" si="1082"/>
        <v>12</v>
      </c>
      <c r="AG949" s="2">
        <f t="shared" si="1083"/>
        <v>9</v>
      </c>
      <c r="AH949" s="2">
        <f t="shared" si="1084"/>
        <v>9</v>
      </c>
      <c r="AI949" s="2">
        <f t="shared" si="1085"/>
        <v>9</v>
      </c>
      <c r="AJ949" s="2">
        <f t="shared" si="1086"/>
        <v>8</v>
      </c>
      <c r="AK949" s="2">
        <f t="shared" si="1087"/>
        <v>8</v>
      </c>
      <c r="AL949" s="2">
        <f t="shared" si="1088"/>
        <v>7</v>
      </c>
      <c r="AM949" s="2">
        <f t="shared" si="1089"/>
        <v>6</v>
      </c>
      <c r="AN949" s="2">
        <f t="shared" si="1090"/>
        <v>8</v>
      </c>
      <c r="AO949" s="2">
        <f t="shared" si="1091"/>
        <v>5</v>
      </c>
      <c r="AP949" s="2">
        <f t="shared" si="1092"/>
        <v>4</v>
      </c>
      <c r="AQ949" s="2">
        <f t="shared" si="1093"/>
        <v>3</v>
      </c>
      <c r="AR949" s="2">
        <f t="shared" si="1094"/>
        <v>2</v>
      </c>
      <c r="AS949" s="2">
        <f t="shared" si="1095"/>
        <v>4</v>
      </c>
      <c r="AT949" s="2">
        <f t="shared" si="1096"/>
        <v>3</v>
      </c>
      <c r="AU949" s="2">
        <f t="shared" si="1097"/>
        <v>2</v>
      </c>
      <c r="AV949" s="3">
        <f t="shared" si="1134"/>
        <v>2</v>
      </c>
      <c r="AW949">
        <f t="shared" si="1135"/>
        <v>1</v>
      </c>
      <c r="AX949" s="2">
        <f t="shared" si="1098"/>
        <v>6</v>
      </c>
      <c r="AY949" s="2">
        <f t="shared" si="1099"/>
        <v>9</v>
      </c>
      <c r="AZ949" s="2">
        <f t="shared" si="1100"/>
        <v>7</v>
      </c>
      <c r="BA949" s="2">
        <f t="shared" si="1101"/>
        <v>5</v>
      </c>
      <c r="BB949" s="2">
        <f t="shared" si="1102"/>
        <v>4</v>
      </c>
      <c r="BC949" s="2">
        <f t="shared" si="1103"/>
        <v>3</v>
      </c>
      <c r="BD949" s="2">
        <f t="shared" si="1104"/>
        <v>5</v>
      </c>
      <c r="BE949" s="2">
        <f t="shared" si="1105"/>
        <v>2</v>
      </c>
      <c r="BF949" s="2">
        <f t="shared" si="1106"/>
        <v>2</v>
      </c>
      <c r="BG949" s="2">
        <f t="shared" si="1107"/>
        <v>3</v>
      </c>
      <c r="BH949" s="2">
        <f t="shared" si="1108"/>
        <v>5</v>
      </c>
      <c r="BI949" s="2">
        <f t="shared" si="1109"/>
        <v>2</v>
      </c>
      <c r="BJ949" s="2">
        <f t="shared" si="1110"/>
        <v>2</v>
      </c>
      <c r="BK949" s="2">
        <f t="shared" si="1111"/>
        <v>3</v>
      </c>
      <c r="BL949" s="2">
        <f t="shared" si="1112"/>
        <v>3</v>
      </c>
      <c r="BM949" s="2">
        <f t="shared" si="1113"/>
        <v>2</v>
      </c>
      <c r="BN949" s="2">
        <f t="shared" si="1114"/>
        <v>1</v>
      </c>
      <c r="BO949" s="3">
        <f t="shared" si="1136"/>
        <v>2</v>
      </c>
      <c r="BP949">
        <f t="shared" si="1137"/>
        <v>1</v>
      </c>
      <c r="BR949">
        <v>2</v>
      </c>
      <c r="BS949">
        <f t="shared" si="1115"/>
        <v>1</v>
      </c>
      <c r="BU949" s="1">
        <f t="shared" si="1116"/>
        <v>4.1657757947016769</v>
      </c>
      <c r="BV949" s="1">
        <f t="shared" si="1117"/>
        <v>1.9912164937420604</v>
      </c>
      <c r="BW949" s="1">
        <f t="shared" si="1118"/>
        <v>2.0410375205521212</v>
      </c>
      <c r="BX949" s="1">
        <f t="shared" si="1119"/>
        <v>2.3131883583442554</v>
      </c>
      <c r="BY949" s="1">
        <f t="shared" si="1120"/>
        <v>2.3829202823005939</v>
      </c>
      <c r="BZ949" s="1">
        <f t="shared" si="1121"/>
        <v>2.6150932240687452</v>
      </c>
      <c r="CA949" s="1">
        <f t="shared" si="1122"/>
        <v>2.2853779603901105</v>
      </c>
      <c r="CB949" s="1">
        <f t="shared" si="1123"/>
        <v>2.8014279657820294</v>
      </c>
      <c r="CC949" s="1">
        <f t="shared" si="1124"/>
        <v>2.9838564462565911</v>
      </c>
      <c r="CD949" s="1">
        <f t="shared" si="1125"/>
        <v>9.9822576827682798</v>
      </c>
      <c r="CE949" s="1">
        <f t="shared" si="1126"/>
        <v>2.1191733131080039</v>
      </c>
      <c r="CF949" s="1">
        <f t="shared" si="1127"/>
        <v>2.5142041945866809</v>
      </c>
      <c r="CG949" s="1">
        <f t="shared" si="1128"/>
        <v>2.9442931347772849</v>
      </c>
      <c r="CH949" s="1">
        <f t="shared" si="1129"/>
        <v>3.2644685975619385</v>
      </c>
      <c r="CI949" s="1">
        <f t="shared" si="1130"/>
        <v>3.3768234647932651</v>
      </c>
      <c r="CJ949" s="1">
        <f t="shared" si="1131"/>
        <v>3.4562077314399215</v>
      </c>
      <c r="CK949" s="1">
        <f t="shared" si="1132"/>
        <v>3.410691216057518</v>
      </c>
      <c r="CL949" s="5">
        <f t="shared" si="1138"/>
        <v>2</v>
      </c>
      <c r="CN949" s="9">
        <f t="shared" si="1139"/>
        <v>1.9912164937420604</v>
      </c>
    </row>
    <row r="950" spans="1:92" x14ac:dyDescent="0.2">
      <c r="A950" s="4">
        <v>948</v>
      </c>
      <c r="B950" s="1">
        <v>0.427130865817827</v>
      </c>
      <c r="C950" s="1">
        <v>12.103999999999999</v>
      </c>
      <c r="D950" s="1">
        <v>52</v>
      </c>
      <c r="E950" s="1">
        <v>5</v>
      </c>
      <c r="F950" s="1">
        <v>43</v>
      </c>
      <c r="G950" s="1">
        <v>15.4060253140568</v>
      </c>
      <c r="H950" s="1">
        <v>7</v>
      </c>
      <c r="I950">
        <v>1500</v>
      </c>
      <c r="J950">
        <v>0.15</v>
      </c>
      <c r="K950">
        <v>37.5</v>
      </c>
      <c r="L950" s="1"/>
      <c r="M950" s="2">
        <f t="shared" si="1064"/>
        <v>4</v>
      </c>
      <c r="N950" s="2">
        <f t="shared" si="1065"/>
        <v>7</v>
      </c>
      <c r="O950" s="2">
        <f t="shared" si="1066"/>
        <v>4</v>
      </c>
      <c r="P950" s="2">
        <f t="shared" si="1067"/>
        <v>5</v>
      </c>
      <c r="Q950" s="2">
        <f t="shared" si="1068"/>
        <v>6</v>
      </c>
      <c r="R950" s="2">
        <f t="shared" si="1069"/>
        <v>6</v>
      </c>
      <c r="S950" s="2">
        <f t="shared" si="1070"/>
        <v>5</v>
      </c>
      <c r="T950" s="2">
        <f t="shared" si="1071"/>
        <v>3</v>
      </c>
      <c r="U950" s="2">
        <f t="shared" si="1072"/>
        <v>5</v>
      </c>
      <c r="V950" s="2">
        <f t="shared" si="1073"/>
        <v>6</v>
      </c>
      <c r="W950" s="2">
        <f t="shared" si="1074"/>
        <v>4</v>
      </c>
      <c r="X950" s="2">
        <f t="shared" si="1075"/>
        <v>3</v>
      </c>
      <c r="Y950" s="2">
        <f t="shared" si="1076"/>
        <v>2</v>
      </c>
      <c r="Z950" s="2">
        <f t="shared" si="1077"/>
        <v>2</v>
      </c>
      <c r="AA950" s="2">
        <f t="shared" si="1078"/>
        <v>1</v>
      </c>
      <c r="AB950" s="2">
        <f t="shared" si="1079"/>
        <v>2</v>
      </c>
      <c r="AC950" s="2">
        <f t="shared" si="1080"/>
        <v>1</v>
      </c>
      <c r="AD950" s="3">
        <f t="shared" si="1133"/>
        <v>2</v>
      </c>
      <c r="AE950" s="2">
        <f t="shared" si="1081"/>
        <v>7</v>
      </c>
      <c r="AF950" s="2">
        <f t="shared" si="1082"/>
        <v>10</v>
      </c>
      <c r="AG950" s="2">
        <f t="shared" si="1083"/>
        <v>7</v>
      </c>
      <c r="AH950" s="2">
        <f t="shared" si="1084"/>
        <v>8</v>
      </c>
      <c r="AI950" s="2">
        <f t="shared" si="1085"/>
        <v>8</v>
      </c>
      <c r="AJ950" s="2">
        <f t="shared" si="1086"/>
        <v>8</v>
      </c>
      <c r="AK950" s="2">
        <f t="shared" si="1087"/>
        <v>7</v>
      </c>
      <c r="AL950" s="2">
        <f t="shared" si="1088"/>
        <v>6</v>
      </c>
      <c r="AM950" s="2">
        <f t="shared" si="1089"/>
        <v>7</v>
      </c>
      <c r="AN950" s="2">
        <f t="shared" si="1090"/>
        <v>8</v>
      </c>
      <c r="AO950" s="2">
        <f t="shared" si="1091"/>
        <v>6</v>
      </c>
      <c r="AP950" s="2">
        <f t="shared" si="1092"/>
        <v>5</v>
      </c>
      <c r="AQ950" s="2">
        <f t="shared" si="1093"/>
        <v>4</v>
      </c>
      <c r="AR950" s="2">
        <f t="shared" si="1094"/>
        <v>3</v>
      </c>
      <c r="AS950" s="2">
        <f t="shared" si="1095"/>
        <v>3</v>
      </c>
      <c r="AT950" s="2">
        <f t="shared" si="1096"/>
        <v>4</v>
      </c>
      <c r="AU950" s="2">
        <f t="shared" si="1097"/>
        <v>3</v>
      </c>
      <c r="AV950" s="3">
        <f t="shared" si="1134"/>
        <v>2</v>
      </c>
      <c r="AW950">
        <f t="shared" si="1135"/>
        <v>1</v>
      </c>
      <c r="AX950" s="2">
        <f t="shared" si="1098"/>
        <v>4</v>
      </c>
      <c r="AY950" s="2">
        <f t="shared" si="1099"/>
        <v>7</v>
      </c>
      <c r="AZ950" s="2">
        <f t="shared" si="1100"/>
        <v>5</v>
      </c>
      <c r="BA950" s="2">
        <f t="shared" si="1101"/>
        <v>4</v>
      </c>
      <c r="BB950" s="2">
        <f t="shared" si="1102"/>
        <v>3</v>
      </c>
      <c r="BC950" s="2">
        <f t="shared" si="1103"/>
        <v>3</v>
      </c>
      <c r="BD950" s="2">
        <f t="shared" si="1104"/>
        <v>4</v>
      </c>
      <c r="BE950" s="2">
        <f t="shared" si="1105"/>
        <v>3</v>
      </c>
      <c r="BF950" s="2">
        <f t="shared" si="1106"/>
        <v>3</v>
      </c>
      <c r="BG950" s="2">
        <f t="shared" si="1107"/>
        <v>3</v>
      </c>
      <c r="BH950" s="2">
        <f t="shared" si="1108"/>
        <v>5</v>
      </c>
      <c r="BI950" s="2">
        <f t="shared" si="1109"/>
        <v>3</v>
      </c>
      <c r="BJ950" s="2">
        <f t="shared" si="1110"/>
        <v>3</v>
      </c>
      <c r="BK950" s="2">
        <f t="shared" si="1111"/>
        <v>2</v>
      </c>
      <c r="BL950" s="2">
        <f t="shared" si="1112"/>
        <v>2</v>
      </c>
      <c r="BM950" s="2">
        <f t="shared" si="1113"/>
        <v>3</v>
      </c>
      <c r="BN950" s="2">
        <f t="shared" si="1114"/>
        <v>2</v>
      </c>
      <c r="BO950" s="3">
        <f t="shared" si="1136"/>
        <v>2</v>
      </c>
      <c r="BP950">
        <f t="shared" si="1137"/>
        <v>1</v>
      </c>
      <c r="BR950">
        <v>3</v>
      </c>
      <c r="BS950">
        <f t="shared" si="1115"/>
        <v>3</v>
      </c>
      <c r="BU950" s="1">
        <f t="shared" si="1116"/>
        <v>4.1757178534617365</v>
      </c>
      <c r="BV950" s="1">
        <f t="shared" si="1117"/>
        <v>1.9202360593768535</v>
      </c>
      <c r="BW950" s="1">
        <f t="shared" si="1118"/>
        <v>2.0045624782964304</v>
      </c>
      <c r="BX950" s="1">
        <f t="shared" si="1119"/>
        <v>2.1526552544114121</v>
      </c>
      <c r="BY950" s="1">
        <f t="shared" si="1120"/>
        <v>2.1422974824401408</v>
      </c>
      <c r="BZ950" s="1">
        <f t="shared" si="1121"/>
        <v>2.2799314224829152</v>
      </c>
      <c r="CA950" s="1">
        <f t="shared" si="1122"/>
        <v>2.2987512907391667</v>
      </c>
      <c r="CB950" s="1">
        <f t="shared" si="1123"/>
        <v>2.3223993901492483</v>
      </c>
      <c r="CC950" s="1">
        <f t="shared" si="1124"/>
        <v>2.5118467032298488</v>
      </c>
      <c r="CD950" s="1">
        <f t="shared" si="1125"/>
        <v>9.9001665259487925</v>
      </c>
      <c r="CE950" s="1">
        <f t="shared" si="1126"/>
        <v>2.2225057321134085</v>
      </c>
      <c r="CF950" s="1">
        <f t="shared" si="1127"/>
        <v>2.336707010021847</v>
      </c>
      <c r="CG950" s="1">
        <f t="shared" si="1128"/>
        <v>2.6303980146437738</v>
      </c>
      <c r="CH950" s="1">
        <f t="shared" si="1129"/>
        <v>2.7796510220789186</v>
      </c>
      <c r="CI950" s="1">
        <f t="shared" si="1130"/>
        <v>2.8295832651944366</v>
      </c>
      <c r="CJ950" s="1">
        <f t="shared" si="1131"/>
        <v>2.9238459648897859</v>
      </c>
      <c r="CK950" s="1">
        <f t="shared" si="1132"/>
        <v>2.8699874903114773</v>
      </c>
      <c r="CL950" s="5">
        <f t="shared" si="1138"/>
        <v>2</v>
      </c>
      <c r="CN950" s="9">
        <f t="shared" si="1139"/>
        <v>1.9202360593768535</v>
      </c>
    </row>
    <row r="951" spans="1:92" x14ac:dyDescent="0.2">
      <c r="A951" s="4">
        <v>949</v>
      </c>
      <c r="B951" s="1">
        <v>0.535863463488638</v>
      </c>
      <c r="C951" s="1">
        <v>52.731999999999999</v>
      </c>
      <c r="D951" s="1">
        <v>10</v>
      </c>
      <c r="E951" s="1">
        <v>8</v>
      </c>
      <c r="F951" s="1">
        <v>82</v>
      </c>
      <c r="G951" s="1">
        <v>5.27317165760123</v>
      </c>
      <c r="H951" s="1">
        <v>6</v>
      </c>
      <c r="I951">
        <v>1500</v>
      </c>
      <c r="J951">
        <v>0.15</v>
      </c>
      <c r="K951">
        <v>37.5</v>
      </c>
      <c r="L951" s="1"/>
      <c r="M951" s="2">
        <f t="shared" si="1064"/>
        <v>3</v>
      </c>
      <c r="N951" s="2">
        <f t="shared" si="1065"/>
        <v>5</v>
      </c>
      <c r="O951" s="2">
        <f t="shared" si="1066"/>
        <v>5</v>
      </c>
      <c r="P951" s="2">
        <f t="shared" si="1067"/>
        <v>4</v>
      </c>
      <c r="Q951" s="2">
        <f t="shared" si="1068"/>
        <v>6</v>
      </c>
      <c r="R951" s="2">
        <f t="shared" si="1069"/>
        <v>7</v>
      </c>
      <c r="S951" s="2">
        <f t="shared" si="1070"/>
        <v>5</v>
      </c>
      <c r="T951" s="2">
        <f t="shared" si="1071"/>
        <v>4</v>
      </c>
      <c r="U951" s="2">
        <f t="shared" si="1072"/>
        <v>8</v>
      </c>
      <c r="V951" s="2">
        <f t="shared" si="1073"/>
        <v>7</v>
      </c>
      <c r="W951" s="2">
        <f t="shared" si="1074"/>
        <v>4</v>
      </c>
      <c r="X951" s="2">
        <f t="shared" si="1075"/>
        <v>5</v>
      </c>
      <c r="Y951" s="2">
        <f t="shared" si="1076"/>
        <v>2</v>
      </c>
      <c r="Z951" s="2">
        <f t="shared" si="1077"/>
        <v>2</v>
      </c>
      <c r="AA951" s="2">
        <f t="shared" si="1078"/>
        <v>1</v>
      </c>
      <c r="AB951" s="2">
        <f t="shared" si="1079"/>
        <v>2</v>
      </c>
      <c r="AC951" s="2">
        <f t="shared" si="1080"/>
        <v>1</v>
      </c>
      <c r="AD951" s="3">
        <f t="shared" si="1133"/>
        <v>9</v>
      </c>
      <c r="AE951" s="2">
        <f t="shared" si="1081"/>
        <v>6</v>
      </c>
      <c r="AF951" s="2">
        <f t="shared" si="1082"/>
        <v>8</v>
      </c>
      <c r="AG951" s="2">
        <f t="shared" si="1083"/>
        <v>8</v>
      </c>
      <c r="AH951" s="2">
        <f t="shared" si="1084"/>
        <v>7</v>
      </c>
      <c r="AI951" s="2">
        <f t="shared" si="1085"/>
        <v>8</v>
      </c>
      <c r="AJ951" s="2">
        <f t="shared" si="1086"/>
        <v>9</v>
      </c>
      <c r="AK951" s="2">
        <f t="shared" si="1087"/>
        <v>7</v>
      </c>
      <c r="AL951" s="2">
        <f t="shared" si="1088"/>
        <v>7</v>
      </c>
      <c r="AM951" s="2">
        <f t="shared" si="1089"/>
        <v>10</v>
      </c>
      <c r="AN951" s="2">
        <f t="shared" si="1090"/>
        <v>9</v>
      </c>
      <c r="AO951" s="2">
        <f t="shared" si="1091"/>
        <v>6</v>
      </c>
      <c r="AP951" s="2">
        <f t="shared" si="1092"/>
        <v>7</v>
      </c>
      <c r="AQ951" s="2">
        <f t="shared" si="1093"/>
        <v>4</v>
      </c>
      <c r="AR951" s="2">
        <f t="shared" si="1094"/>
        <v>3</v>
      </c>
      <c r="AS951" s="2">
        <f t="shared" si="1095"/>
        <v>3</v>
      </c>
      <c r="AT951" s="2">
        <f t="shared" si="1096"/>
        <v>4</v>
      </c>
      <c r="AU951" s="2">
        <f t="shared" si="1097"/>
        <v>3</v>
      </c>
      <c r="AV951" s="3">
        <f t="shared" si="1134"/>
        <v>9</v>
      </c>
      <c r="AW951">
        <f t="shared" si="1135"/>
        <v>1</v>
      </c>
      <c r="AX951" s="2">
        <f t="shared" si="1098"/>
        <v>3</v>
      </c>
      <c r="AY951" s="2">
        <f t="shared" si="1099"/>
        <v>5</v>
      </c>
      <c r="AZ951" s="2">
        <f t="shared" si="1100"/>
        <v>6</v>
      </c>
      <c r="BA951" s="2">
        <f t="shared" si="1101"/>
        <v>4</v>
      </c>
      <c r="BB951" s="2">
        <f t="shared" si="1102"/>
        <v>4</v>
      </c>
      <c r="BC951" s="2">
        <f t="shared" si="1103"/>
        <v>4</v>
      </c>
      <c r="BD951" s="2">
        <f t="shared" si="1104"/>
        <v>3</v>
      </c>
      <c r="BE951" s="2">
        <f t="shared" si="1105"/>
        <v>6</v>
      </c>
      <c r="BF951" s="2">
        <f t="shared" si="1106"/>
        <v>6</v>
      </c>
      <c r="BG951" s="2">
        <f t="shared" si="1107"/>
        <v>4</v>
      </c>
      <c r="BH951" s="2">
        <f t="shared" si="1108"/>
        <v>5</v>
      </c>
      <c r="BI951" s="2">
        <f t="shared" si="1109"/>
        <v>6</v>
      </c>
      <c r="BJ951" s="2">
        <f t="shared" si="1110"/>
        <v>3</v>
      </c>
      <c r="BK951" s="2">
        <f t="shared" si="1111"/>
        <v>2</v>
      </c>
      <c r="BL951" s="2">
        <f t="shared" si="1112"/>
        <v>2</v>
      </c>
      <c r="BM951" s="2">
        <f t="shared" si="1113"/>
        <v>3</v>
      </c>
      <c r="BN951" s="2">
        <f t="shared" si="1114"/>
        <v>2</v>
      </c>
      <c r="BO951" s="3">
        <f t="shared" si="1136"/>
        <v>3</v>
      </c>
      <c r="BP951">
        <f t="shared" si="1137"/>
        <v>4</v>
      </c>
      <c r="BR951">
        <v>2</v>
      </c>
      <c r="BS951">
        <f t="shared" si="1115"/>
        <v>5</v>
      </c>
      <c r="BU951" s="1">
        <f t="shared" si="1116"/>
        <v>5.6089207998919379</v>
      </c>
      <c r="BV951" s="1">
        <f t="shared" si="1117"/>
        <v>3.0339717508358222</v>
      </c>
      <c r="BW951" s="1">
        <f t="shared" si="1118"/>
        <v>1.9697669401938158</v>
      </c>
      <c r="BX951" s="1">
        <f t="shared" si="1119"/>
        <v>4.6715022315695434</v>
      </c>
      <c r="BY951" s="1">
        <f t="shared" si="1120"/>
        <v>3.1243504237056698</v>
      </c>
      <c r="BZ951" s="1">
        <f t="shared" si="1121"/>
        <v>2.1317142394253215</v>
      </c>
      <c r="CA951" s="1">
        <f t="shared" si="1122"/>
        <v>2.2187863975196449</v>
      </c>
      <c r="CB951" s="1">
        <f t="shared" si="1123"/>
        <v>2.1095125763727909</v>
      </c>
      <c r="CC951" s="1">
        <f t="shared" si="1124"/>
        <v>2.2922895667546781</v>
      </c>
      <c r="CD951" s="1">
        <f t="shared" si="1125"/>
        <v>9.9146191575562934</v>
      </c>
      <c r="CE951" s="1">
        <f t="shared" si="1126"/>
        <v>3.1491114352228893</v>
      </c>
      <c r="CF951" s="1">
        <f t="shared" si="1127"/>
        <v>2.3670699475542749</v>
      </c>
      <c r="CG951" s="1">
        <f t="shared" si="1128"/>
        <v>2.4928350890824462</v>
      </c>
      <c r="CH951" s="1">
        <f t="shared" si="1129"/>
        <v>2.580393659949237</v>
      </c>
      <c r="CI951" s="1">
        <f t="shared" si="1130"/>
        <v>2.6731488680257969</v>
      </c>
      <c r="CJ951" s="1">
        <f t="shared" si="1131"/>
        <v>2.7716422494075807</v>
      </c>
      <c r="CK951" s="1">
        <f t="shared" si="1132"/>
        <v>2.7230933738633185</v>
      </c>
      <c r="CL951" s="5">
        <f t="shared" si="1138"/>
        <v>3</v>
      </c>
      <c r="CN951" s="9">
        <f t="shared" si="1139"/>
        <v>1.9697669401938158</v>
      </c>
    </row>
    <row r="952" spans="1:92" x14ac:dyDescent="0.2">
      <c r="A952" s="4">
        <v>950</v>
      </c>
      <c r="B952" s="1">
        <v>0.40376624933418398</v>
      </c>
      <c r="C952" s="1">
        <v>109.949</v>
      </c>
      <c r="D952" s="1">
        <v>49</v>
      </c>
      <c r="E952" s="1">
        <v>23</v>
      </c>
      <c r="F952" s="1">
        <v>28</v>
      </c>
      <c r="G952" s="1">
        <v>10.9949366319085</v>
      </c>
      <c r="H952" s="1">
        <v>7</v>
      </c>
      <c r="I952">
        <v>1500</v>
      </c>
      <c r="J952">
        <v>0.15</v>
      </c>
      <c r="K952">
        <v>37.5</v>
      </c>
      <c r="L952" s="1"/>
      <c r="M952" s="2">
        <f t="shared" si="1064"/>
        <v>4</v>
      </c>
      <c r="N952" s="2">
        <f t="shared" si="1065"/>
        <v>7</v>
      </c>
      <c r="O952" s="2">
        <f t="shared" si="1066"/>
        <v>6</v>
      </c>
      <c r="P952" s="2">
        <f t="shared" si="1067"/>
        <v>5</v>
      </c>
      <c r="Q952" s="2">
        <f t="shared" si="1068"/>
        <v>7</v>
      </c>
      <c r="R952" s="2">
        <f t="shared" si="1069"/>
        <v>6</v>
      </c>
      <c r="S952" s="2">
        <f t="shared" si="1070"/>
        <v>5</v>
      </c>
      <c r="T952" s="2">
        <f t="shared" si="1071"/>
        <v>4</v>
      </c>
      <c r="U952" s="2">
        <f t="shared" si="1072"/>
        <v>4</v>
      </c>
      <c r="V952" s="2">
        <f t="shared" si="1073"/>
        <v>7</v>
      </c>
      <c r="W952" s="2">
        <f t="shared" si="1074"/>
        <v>3</v>
      </c>
      <c r="X952" s="2">
        <f t="shared" si="1075"/>
        <v>3</v>
      </c>
      <c r="Y952" s="2">
        <f t="shared" si="1076"/>
        <v>1</v>
      </c>
      <c r="Z952" s="2">
        <f t="shared" si="1077"/>
        <v>1</v>
      </c>
      <c r="AA952" s="2">
        <f t="shared" si="1078"/>
        <v>1</v>
      </c>
      <c r="AB952" s="2">
        <f t="shared" si="1079"/>
        <v>1</v>
      </c>
      <c r="AC952" s="2">
        <f t="shared" si="1080"/>
        <v>0</v>
      </c>
      <c r="AD952" s="3">
        <f t="shared" si="1133"/>
        <v>2</v>
      </c>
      <c r="AE952" s="2">
        <f t="shared" si="1081"/>
        <v>7</v>
      </c>
      <c r="AF952" s="2">
        <f t="shared" si="1082"/>
        <v>10</v>
      </c>
      <c r="AG952" s="2">
        <f t="shared" si="1083"/>
        <v>9</v>
      </c>
      <c r="AH952" s="2">
        <f t="shared" si="1084"/>
        <v>8</v>
      </c>
      <c r="AI952" s="2">
        <f t="shared" si="1085"/>
        <v>9</v>
      </c>
      <c r="AJ952" s="2">
        <f t="shared" si="1086"/>
        <v>8</v>
      </c>
      <c r="AK952" s="2">
        <f t="shared" si="1087"/>
        <v>7</v>
      </c>
      <c r="AL952" s="2">
        <f t="shared" si="1088"/>
        <v>7</v>
      </c>
      <c r="AM952" s="2">
        <f t="shared" si="1089"/>
        <v>6</v>
      </c>
      <c r="AN952" s="2">
        <f t="shared" si="1090"/>
        <v>9</v>
      </c>
      <c r="AO952" s="2">
        <f t="shared" si="1091"/>
        <v>5</v>
      </c>
      <c r="AP952" s="2">
        <f t="shared" si="1092"/>
        <v>5</v>
      </c>
      <c r="AQ952" s="2">
        <f t="shared" si="1093"/>
        <v>3</v>
      </c>
      <c r="AR952" s="2">
        <f t="shared" si="1094"/>
        <v>2</v>
      </c>
      <c r="AS952" s="2">
        <f t="shared" si="1095"/>
        <v>3</v>
      </c>
      <c r="AT952" s="2">
        <f t="shared" si="1096"/>
        <v>3</v>
      </c>
      <c r="AU952" s="2">
        <f t="shared" si="1097"/>
        <v>2</v>
      </c>
      <c r="AV952" s="3">
        <f t="shared" si="1134"/>
        <v>2</v>
      </c>
      <c r="AW952">
        <f t="shared" si="1135"/>
        <v>1</v>
      </c>
      <c r="AX952" s="2">
        <f t="shared" si="1098"/>
        <v>4</v>
      </c>
      <c r="AY952" s="2">
        <f t="shared" si="1099"/>
        <v>7</v>
      </c>
      <c r="AZ952" s="2">
        <f t="shared" si="1100"/>
        <v>7</v>
      </c>
      <c r="BA952" s="2">
        <f t="shared" si="1101"/>
        <v>4</v>
      </c>
      <c r="BB952" s="2">
        <f t="shared" si="1102"/>
        <v>4</v>
      </c>
      <c r="BC952" s="2">
        <f t="shared" si="1103"/>
        <v>3</v>
      </c>
      <c r="BD952" s="2">
        <f t="shared" si="1104"/>
        <v>4</v>
      </c>
      <c r="BE952" s="2">
        <f t="shared" si="1105"/>
        <v>2</v>
      </c>
      <c r="BF952" s="2">
        <f t="shared" si="1106"/>
        <v>2</v>
      </c>
      <c r="BG952" s="2">
        <f t="shared" si="1107"/>
        <v>4</v>
      </c>
      <c r="BH952" s="2">
        <f t="shared" si="1108"/>
        <v>4</v>
      </c>
      <c r="BI952" s="2">
        <f t="shared" si="1109"/>
        <v>3</v>
      </c>
      <c r="BJ952" s="2">
        <f t="shared" si="1110"/>
        <v>2</v>
      </c>
      <c r="BK952" s="2">
        <f t="shared" si="1111"/>
        <v>2</v>
      </c>
      <c r="BL952" s="2">
        <f t="shared" si="1112"/>
        <v>2</v>
      </c>
      <c r="BM952" s="2">
        <f t="shared" si="1113"/>
        <v>2</v>
      </c>
      <c r="BN952" s="2">
        <f t="shared" si="1114"/>
        <v>1</v>
      </c>
      <c r="BO952" s="3">
        <f t="shared" si="1136"/>
        <v>2</v>
      </c>
      <c r="BP952">
        <f t="shared" si="1137"/>
        <v>2</v>
      </c>
      <c r="BR952">
        <v>3</v>
      </c>
      <c r="BS952">
        <f t="shared" si="1115"/>
        <v>1</v>
      </c>
      <c r="BU952" s="1">
        <f t="shared" si="1116"/>
        <v>4.3658300315985219</v>
      </c>
      <c r="BV952" s="1">
        <f t="shared" si="1117"/>
        <v>2.0818044234619757</v>
      </c>
      <c r="BW952" s="1">
        <f t="shared" si="1118"/>
        <v>2.0258471906494551</v>
      </c>
      <c r="BX952" s="1">
        <f t="shared" si="1119"/>
        <v>2.5650339993630067</v>
      </c>
      <c r="BY952" s="1">
        <f t="shared" si="1120"/>
        <v>2.2818861104271813</v>
      </c>
      <c r="BZ952" s="1">
        <f t="shared" si="1121"/>
        <v>2.3159105842786896</v>
      </c>
      <c r="CA952" s="1">
        <f t="shared" si="1122"/>
        <v>2.3195947528824443</v>
      </c>
      <c r="CB952" s="1">
        <f t="shared" si="1123"/>
        <v>2.3720528388040125</v>
      </c>
      <c r="CC952" s="1">
        <f t="shared" si="1124"/>
        <v>2.5428679087795012</v>
      </c>
      <c r="CD952" s="1">
        <f t="shared" si="1125"/>
        <v>9.9091756323287914</v>
      </c>
      <c r="CE952" s="1">
        <f t="shared" si="1126"/>
        <v>2.3273690251422461</v>
      </c>
      <c r="CF952" s="1">
        <f t="shared" si="1127"/>
        <v>2.3418239163789627</v>
      </c>
      <c r="CG952" s="1">
        <f t="shared" si="1128"/>
        <v>2.6746296335848503</v>
      </c>
      <c r="CH952" s="1">
        <f t="shared" si="1129"/>
        <v>2.8342314745046102</v>
      </c>
      <c r="CI952" s="1">
        <f t="shared" si="1130"/>
        <v>2.9329188719933232</v>
      </c>
      <c r="CJ952" s="1">
        <f t="shared" si="1131"/>
        <v>3.0237505928681054</v>
      </c>
      <c r="CK952" s="1">
        <f t="shared" si="1132"/>
        <v>2.9727878361809155</v>
      </c>
      <c r="CL952" s="5">
        <f t="shared" si="1138"/>
        <v>3</v>
      </c>
      <c r="CN952" s="9">
        <f t="shared" si="1139"/>
        <v>2.0258471906494551</v>
      </c>
    </row>
    <row r="953" spans="1:92" x14ac:dyDescent="0.2">
      <c r="A953" s="4">
        <v>951</v>
      </c>
      <c r="B953" s="1">
        <v>0.57953700663545704</v>
      </c>
      <c r="C953" s="1">
        <v>0.53500000000000003</v>
      </c>
      <c r="D953" s="1">
        <v>15</v>
      </c>
      <c r="E953" s="1">
        <v>32</v>
      </c>
      <c r="F953" s="1">
        <v>53</v>
      </c>
      <c r="G953" s="1">
        <v>4.4582044855359904</v>
      </c>
      <c r="H953" s="1">
        <v>6</v>
      </c>
      <c r="I953">
        <v>1500</v>
      </c>
      <c r="J953">
        <v>0.15</v>
      </c>
      <c r="K953">
        <v>37.5</v>
      </c>
      <c r="L953" s="1"/>
      <c r="M953" s="2">
        <f t="shared" si="1064"/>
        <v>2</v>
      </c>
      <c r="N953" s="2">
        <f t="shared" si="1065"/>
        <v>7</v>
      </c>
      <c r="O953" s="2">
        <f t="shared" si="1066"/>
        <v>6</v>
      </c>
      <c r="P953" s="2">
        <f t="shared" si="1067"/>
        <v>5</v>
      </c>
      <c r="Q953" s="2">
        <f t="shared" si="1068"/>
        <v>7</v>
      </c>
      <c r="R953" s="2">
        <f t="shared" si="1069"/>
        <v>9</v>
      </c>
      <c r="S953" s="2">
        <f t="shared" si="1070"/>
        <v>4</v>
      </c>
      <c r="T953" s="2">
        <f t="shared" si="1071"/>
        <v>4</v>
      </c>
      <c r="U953" s="2">
        <f t="shared" si="1072"/>
        <v>7</v>
      </c>
      <c r="V953" s="2">
        <f t="shared" si="1073"/>
        <v>7</v>
      </c>
      <c r="W953" s="2">
        <f t="shared" si="1074"/>
        <v>2</v>
      </c>
      <c r="X953" s="2">
        <f t="shared" si="1075"/>
        <v>4</v>
      </c>
      <c r="Y953" s="2">
        <f t="shared" si="1076"/>
        <v>1</v>
      </c>
      <c r="Z953" s="2">
        <f t="shared" si="1077"/>
        <v>1</v>
      </c>
      <c r="AA953" s="2">
        <f t="shared" si="1078"/>
        <v>1</v>
      </c>
      <c r="AB953" s="2">
        <f t="shared" si="1079"/>
        <v>1</v>
      </c>
      <c r="AC953" s="2">
        <f t="shared" si="1080"/>
        <v>0</v>
      </c>
      <c r="AD953" s="3">
        <f t="shared" si="1133"/>
        <v>6</v>
      </c>
      <c r="AE953" s="2">
        <f t="shared" si="1081"/>
        <v>5</v>
      </c>
      <c r="AF953" s="2">
        <f t="shared" si="1082"/>
        <v>10</v>
      </c>
      <c r="AG953" s="2">
        <f t="shared" si="1083"/>
        <v>9</v>
      </c>
      <c r="AH953" s="2">
        <f t="shared" si="1084"/>
        <v>8</v>
      </c>
      <c r="AI953" s="2">
        <f t="shared" si="1085"/>
        <v>9</v>
      </c>
      <c r="AJ953" s="2">
        <f t="shared" si="1086"/>
        <v>11</v>
      </c>
      <c r="AK953" s="2">
        <f t="shared" si="1087"/>
        <v>6</v>
      </c>
      <c r="AL953" s="2">
        <f t="shared" si="1088"/>
        <v>7</v>
      </c>
      <c r="AM953" s="2">
        <f t="shared" si="1089"/>
        <v>9</v>
      </c>
      <c r="AN953" s="2">
        <f t="shared" si="1090"/>
        <v>9</v>
      </c>
      <c r="AO953" s="2">
        <f t="shared" si="1091"/>
        <v>4</v>
      </c>
      <c r="AP953" s="2">
        <f t="shared" si="1092"/>
        <v>6</v>
      </c>
      <c r="AQ953" s="2">
        <f t="shared" si="1093"/>
        <v>3</v>
      </c>
      <c r="AR953" s="2">
        <f t="shared" si="1094"/>
        <v>2</v>
      </c>
      <c r="AS953" s="2">
        <f t="shared" si="1095"/>
        <v>3</v>
      </c>
      <c r="AT953" s="2">
        <f t="shared" si="1096"/>
        <v>3</v>
      </c>
      <c r="AU953" s="2">
        <f t="shared" si="1097"/>
        <v>2</v>
      </c>
      <c r="AV953" s="3">
        <f t="shared" si="1134"/>
        <v>6</v>
      </c>
      <c r="AW953">
        <f t="shared" si="1135"/>
        <v>1</v>
      </c>
      <c r="AX953" s="2">
        <f t="shared" si="1098"/>
        <v>2</v>
      </c>
      <c r="AY953" s="2">
        <f t="shared" si="1099"/>
        <v>6</v>
      </c>
      <c r="AZ953" s="2">
        <f t="shared" si="1100"/>
        <v>7</v>
      </c>
      <c r="BA953" s="2">
        <f t="shared" si="1101"/>
        <v>5</v>
      </c>
      <c r="BB953" s="2">
        <f t="shared" si="1102"/>
        <v>6</v>
      </c>
      <c r="BC953" s="2">
        <f t="shared" si="1103"/>
        <v>7</v>
      </c>
      <c r="BD953" s="2">
        <f t="shared" si="1104"/>
        <v>2</v>
      </c>
      <c r="BE953" s="2">
        <f t="shared" si="1105"/>
        <v>5</v>
      </c>
      <c r="BF953" s="2">
        <f t="shared" si="1106"/>
        <v>5</v>
      </c>
      <c r="BG953" s="2">
        <f t="shared" si="1107"/>
        <v>4</v>
      </c>
      <c r="BH953" s="2">
        <f t="shared" si="1108"/>
        <v>3</v>
      </c>
      <c r="BI953" s="2">
        <f t="shared" si="1109"/>
        <v>6</v>
      </c>
      <c r="BJ953" s="2">
        <f t="shared" si="1110"/>
        <v>3</v>
      </c>
      <c r="BK953" s="2">
        <f t="shared" si="1111"/>
        <v>2</v>
      </c>
      <c r="BL953" s="2">
        <f t="shared" si="1112"/>
        <v>2</v>
      </c>
      <c r="BM953" s="2">
        <f t="shared" si="1113"/>
        <v>2</v>
      </c>
      <c r="BN953" s="2">
        <f t="shared" si="1114"/>
        <v>1</v>
      </c>
      <c r="BO953" s="3">
        <f t="shared" si="1136"/>
        <v>3</v>
      </c>
      <c r="BP953">
        <f t="shared" si="1137"/>
        <v>2</v>
      </c>
      <c r="BR953">
        <v>3</v>
      </c>
      <c r="BS953">
        <f t="shared" si="1115"/>
        <v>6</v>
      </c>
      <c r="BU953" s="1">
        <f t="shared" si="1116"/>
        <v>6.740065566088453</v>
      </c>
      <c r="BV953" s="1">
        <f t="shared" si="1117"/>
        <v>3.7461441004782507</v>
      </c>
      <c r="BW953" s="1">
        <f t="shared" si="1118"/>
        <v>2.1029747803089069</v>
      </c>
      <c r="BX953" s="1">
        <f t="shared" si="1119"/>
        <v>5.5341710941369939</v>
      </c>
      <c r="BY953" s="1">
        <f t="shared" si="1120"/>
        <v>3.4670832871598951</v>
      </c>
      <c r="BZ953" s="1">
        <f t="shared" si="1121"/>
        <v>1.9298149692128888</v>
      </c>
      <c r="CA953" s="1">
        <f t="shared" si="1122"/>
        <v>2.6932818869577431</v>
      </c>
      <c r="CB953" s="1">
        <f t="shared" si="1123"/>
        <v>1.9963256540701906</v>
      </c>
      <c r="CC953" s="1">
        <f t="shared" si="1124"/>
        <v>2.175517042844775</v>
      </c>
      <c r="CD953" s="1">
        <f t="shared" si="1125"/>
        <v>9.9078888456708718</v>
      </c>
      <c r="CE953" s="1">
        <f t="shared" si="1126"/>
        <v>4.3918907959849021</v>
      </c>
      <c r="CF953" s="1">
        <f t="shared" si="1127"/>
        <v>2.2658570778586151</v>
      </c>
      <c r="CG953" s="1">
        <f t="shared" si="1128"/>
        <v>2.261198803444858</v>
      </c>
      <c r="CH953" s="1">
        <f t="shared" si="1129"/>
        <v>2.5025145799555881</v>
      </c>
      <c r="CI953" s="1">
        <f t="shared" si="1130"/>
        <v>2.63468264717861</v>
      </c>
      <c r="CJ953" s="1">
        <f t="shared" si="1131"/>
        <v>2.7342596694549948</v>
      </c>
      <c r="CK953" s="1">
        <f t="shared" si="1132"/>
        <v>2.6866066097570114</v>
      </c>
      <c r="CL953" s="5">
        <f t="shared" si="1138"/>
        <v>6</v>
      </c>
      <c r="CN953" s="9">
        <f t="shared" si="1139"/>
        <v>1.9298149692128888</v>
      </c>
    </row>
    <row r="954" spans="1:92" x14ac:dyDescent="0.2">
      <c r="A954" s="4">
        <v>952</v>
      </c>
      <c r="B954" s="1">
        <v>0.58465389697733605</v>
      </c>
      <c r="C954" s="1">
        <v>37.293999999999997</v>
      </c>
      <c r="D954" s="1">
        <v>17</v>
      </c>
      <c r="E954" s="1">
        <v>53</v>
      </c>
      <c r="F954" s="1">
        <v>30</v>
      </c>
      <c r="G954" s="1">
        <v>5.2740854961116099</v>
      </c>
      <c r="H954" s="1">
        <v>6</v>
      </c>
      <c r="I954">
        <v>1500</v>
      </c>
      <c r="J954">
        <v>0.15</v>
      </c>
      <c r="K954">
        <v>37.5</v>
      </c>
      <c r="L954" s="1"/>
      <c r="M954" s="2">
        <f t="shared" si="1064"/>
        <v>4</v>
      </c>
      <c r="N954" s="2">
        <f t="shared" si="1065"/>
        <v>5</v>
      </c>
      <c r="O954" s="2">
        <f t="shared" si="1066"/>
        <v>5</v>
      </c>
      <c r="P954" s="2">
        <f t="shared" si="1067"/>
        <v>5</v>
      </c>
      <c r="Q954" s="2">
        <f t="shared" si="1068"/>
        <v>7</v>
      </c>
      <c r="R954" s="2">
        <f t="shared" si="1069"/>
        <v>8</v>
      </c>
      <c r="S954" s="2">
        <f t="shared" si="1070"/>
        <v>4</v>
      </c>
      <c r="T954" s="2">
        <f t="shared" si="1071"/>
        <v>4</v>
      </c>
      <c r="U954" s="2">
        <f t="shared" si="1072"/>
        <v>7</v>
      </c>
      <c r="V954" s="2">
        <f t="shared" si="1073"/>
        <v>7</v>
      </c>
      <c r="W954" s="2">
        <f t="shared" si="1074"/>
        <v>3</v>
      </c>
      <c r="X954" s="2">
        <f t="shared" si="1075"/>
        <v>4</v>
      </c>
      <c r="Y954" s="2">
        <f t="shared" si="1076"/>
        <v>1</v>
      </c>
      <c r="Z954" s="2">
        <f t="shared" si="1077"/>
        <v>1</v>
      </c>
      <c r="AA954" s="2">
        <f t="shared" si="1078"/>
        <v>1</v>
      </c>
      <c r="AB954" s="2">
        <f t="shared" si="1079"/>
        <v>1</v>
      </c>
      <c r="AC954" s="2">
        <f t="shared" si="1080"/>
        <v>0</v>
      </c>
      <c r="AD954" s="3">
        <f t="shared" si="1133"/>
        <v>6</v>
      </c>
      <c r="AE954" s="2">
        <f t="shared" si="1081"/>
        <v>7</v>
      </c>
      <c r="AF954" s="2">
        <f t="shared" si="1082"/>
        <v>8</v>
      </c>
      <c r="AG954" s="2">
        <f t="shared" si="1083"/>
        <v>8</v>
      </c>
      <c r="AH954" s="2">
        <f t="shared" si="1084"/>
        <v>8</v>
      </c>
      <c r="AI954" s="2">
        <f t="shared" si="1085"/>
        <v>9</v>
      </c>
      <c r="AJ954" s="2">
        <f t="shared" si="1086"/>
        <v>10</v>
      </c>
      <c r="AK954" s="2">
        <f t="shared" si="1087"/>
        <v>6</v>
      </c>
      <c r="AL954" s="2">
        <f t="shared" si="1088"/>
        <v>7</v>
      </c>
      <c r="AM954" s="2">
        <f t="shared" si="1089"/>
        <v>9</v>
      </c>
      <c r="AN954" s="2">
        <f t="shared" si="1090"/>
        <v>9</v>
      </c>
      <c r="AO954" s="2">
        <f t="shared" si="1091"/>
        <v>5</v>
      </c>
      <c r="AP954" s="2">
        <f t="shared" si="1092"/>
        <v>6</v>
      </c>
      <c r="AQ954" s="2">
        <f t="shared" si="1093"/>
        <v>3</v>
      </c>
      <c r="AR954" s="2">
        <f t="shared" si="1094"/>
        <v>2</v>
      </c>
      <c r="AS954" s="2">
        <f t="shared" si="1095"/>
        <v>3</v>
      </c>
      <c r="AT954" s="2">
        <f t="shared" si="1096"/>
        <v>3</v>
      </c>
      <c r="AU954" s="2">
        <f t="shared" si="1097"/>
        <v>2</v>
      </c>
      <c r="AV954" s="3">
        <f t="shared" si="1134"/>
        <v>6</v>
      </c>
      <c r="AW954">
        <f t="shared" si="1135"/>
        <v>1</v>
      </c>
      <c r="AX954" s="2">
        <f t="shared" si="1098"/>
        <v>4</v>
      </c>
      <c r="AY954" s="2">
        <f t="shared" si="1099"/>
        <v>5</v>
      </c>
      <c r="AZ954" s="2">
        <f t="shared" si="1100"/>
        <v>6</v>
      </c>
      <c r="BA954" s="2">
        <f t="shared" si="1101"/>
        <v>5</v>
      </c>
      <c r="BB954" s="2">
        <f t="shared" si="1102"/>
        <v>5</v>
      </c>
      <c r="BC954" s="2">
        <f t="shared" si="1103"/>
        <v>5</v>
      </c>
      <c r="BD954" s="2">
        <f t="shared" si="1104"/>
        <v>2</v>
      </c>
      <c r="BE954" s="2">
        <f t="shared" si="1105"/>
        <v>5</v>
      </c>
      <c r="BF954" s="2">
        <f t="shared" si="1106"/>
        <v>5</v>
      </c>
      <c r="BG954" s="2">
        <f t="shared" si="1107"/>
        <v>4</v>
      </c>
      <c r="BH954" s="2">
        <f t="shared" si="1108"/>
        <v>4</v>
      </c>
      <c r="BI954" s="2">
        <f t="shared" si="1109"/>
        <v>5</v>
      </c>
      <c r="BJ954" s="2">
        <f t="shared" si="1110"/>
        <v>2</v>
      </c>
      <c r="BK954" s="2">
        <f t="shared" si="1111"/>
        <v>2</v>
      </c>
      <c r="BL954" s="2">
        <f t="shared" si="1112"/>
        <v>2</v>
      </c>
      <c r="BM954" s="2">
        <f t="shared" si="1113"/>
        <v>2</v>
      </c>
      <c r="BN954" s="2">
        <f t="shared" si="1114"/>
        <v>1</v>
      </c>
      <c r="BO954" s="3">
        <f t="shared" si="1136"/>
        <v>3</v>
      </c>
      <c r="BP954">
        <f t="shared" si="1137"/>
        <v>1</v>
      </c>
      <c r="BR954">
        <v>3</v>
      </c>
      <c r="BS954">
        <f t="shared" si="1115"/>
        <v>2</v>
      </c>
      <c r="BU954" s="1">
        <f t="shared" si="1116"/>
        <v>5.6220049586316492</v>
      </c>
      <c r="BV954" s="1">
        <f t="shared" si="1117"/>
        <v>3.0545604979708965</v>
      </c>
      <c r="BW954" s="1">
        <f t="shared" si="1118"/>
        <v>2.0018893052647102</v>
      </c>
      <c r="BX954" s="1">
        <f t="shared" si="1119"/>
        <v>4.6763446751702356</v>
      </c>
      <c r="BY954" s="1">
        <f t="shared" si="1120"/>
        <v>3.1323895769398673</v>
      </c>
      <c r="BZ954" s="1">
        <f t="shared" si="1121"/>
        <v>2.1293110905225792</v>
      </c>
      <c r="CA954" s="1">
        <f t="shared" si="1122"/>
        <v>2.2391914366433614</v>
      </c>
      <c r="CB954" s="1">
        <f t="shared" si="1123"/>
        <v>2.1045768086380527</v>
      </c>
      <c r="CC954" s="1">
        <f t="shared" si="1124"/>
        <v>2.2550103026975385</v>
      </c>
      <c r="CD954" s="1">
        <f t="shared" si="1125"/>
        <v>9.9135049945017411</v>
      </c>
      <c r="CE954" s="1">
        <f t="shared" si="1126"/>
        <v>3.146430902168901</v>
      </c>
      <c r="CF954" s="1">
        <f t="shared" si="1127"/>
        <v>2.3531573181319474</v>
      </c>
      <c r="CG954" s="1">
        <f t="shared" si="1128"/>
        <v>2.4642828387302105</v>
      </c>
      <c r="CH954" s="1">
        <f t="shared" si="1129"/>
        <v>2.5350087623695714</v>
      </c>
      <c r="CI954" s="1">
        <f t="shared" si="1130"/>
        <v>2.6698347932727913</v>
      </c>
      <c r="CJ954" s="1">
        <f t="shared" si="1131"/>
        <v>2.7684463665172343</v>
      </c>
      <c r="CK954" s="1">
        <f t="shared" si="1132"/>
        <v>2.7198389710414426</v>
      </c>
      <c r="CL954" s="5">
        <f t="shared" si="1138"/>
        <v>3</v>
      </c>
      <c r="CN954" s="9">
        <f t="shared" si="1139"/>
        <v>2.0018893052647102</v>
      </c>
    </row>
    <row r="955" spans="1:92" x14ac:dyDescent="0.2">
      <c r="A955" s="4">
        <v>953</v>
      </c>
      <c r="B955" s="1">
        <v>0.53934576914678201</v>
      </c>
      <c r="C955" s="1">
        <v>24.747</v>
      </c>
      <c r="D955" s="1">
        <v>39</v>
      </c>
      <c r="E955" s="1">
        <v>9</v>
      </c>
      <c r="F955" s="1">
        <v>52</v>
      </c>
      <c r="G955" s="1">
        <v>5.2496331953797197</v>
      </c>
      <c r="H955" s="1">
        <v>6</v>
      </c>
      <c r="I955">
        <v>1500</v>
      </c>
      <c r="J955">
        <v>0.15</v>
      </c>
      <c r="K955">
        <v>37.5</v>
      </c>
      <c r="L955" s="1"/>
      <c r="M955" s="2">
        <f t="shared" si="1064"/>
        <v>3</v>
      </c>
      <c r="N955" s="2">
        <f t="shared" si="1065"/>
        <v>5</v>
      </c>
      <c r="O955" s="2">
        <f t="shared" si="1066"/>
        <v>5</v>
      </c>
      <c r="P955" s="2">
        <f t="shared" si="1067"/>
        <v>5</v>
      </c>
      <c r="Q955" s="2">
        <f t="shared" si="1068"/>
        <v>7</v>
      </c>
      <c r="R955" s="2">
        <f t="shared" si="1069"/>
        <v>9</v>
      </c>
      <c r="S955" s="2">
        <f t="shared" si="1070"/>
        <v>5</v>
      </c>
      <c r="T955" s="2">
        <f t="shared" si="1071"/>
        <v>5</v>
      </c>
      <c r="U955" s="2">
        <f t="shared" si="1072"/>
        <v>7</v>
      </c>
      <c r="V955" s="2">
        <f t="shared" si="1073"/>
        <v>7</v>
      </c>
      <c r="W955" s="2">
        <f t="shared" si="1074"/>
        <v>4</v>
      </c>
      <c r="X955" s="2">
        <f t="shared" si="1075"/>
        <v>5</v>
      </c>
      <c r="Y955" s="2">
        <f t="shared" si="1076"/>
        <v>2</v>
      </c>
      <c r="Z955" s="2">
        <f t="shared" si="1077"/>
        <v>2</v>
      </c>
      <c r="AA955" s="2">
        <f t="shared" si="1078"/>
        <v>1</v>
      </c>
      <c r="AB955" s="2">
        <f t="shared" si="1079"/>
        <v>2</v>
      </c>
      <c r="AC955" s="2">
        <f t="shared" si="1080"/>
        <v>1</v>
      </c>
      <c r="AD955" s="3">
        <f t="shared" si="1133"/>
        <v>6</v>
      </c>
      <c r="AE955" s="2">
        <f t="shared" si="1081"/>
        <v>6</v>
      </c>
      <c r="AF955" s="2">
        <f t="shared" si="1082"/>
        <v>8</v>
      </c>
      <c r="AG955" s="2">
        <f t="shared" si="1083"/>
        <v>8</v>
      </c>
      <c r="AH955" s="2">
        <f t="shared" si="1084"/>
        <v>8</v>
      </c>
      <c r="AI955" s="2">
        <f t="shared" si="1085"/>
        <v>9</v>
      </c>
      <c r="AJ955" s="2">
        <f t="shared" si="1086"/>
        <v>11</v>
      </c>
      <c r="AK955" s="2">
        <f t="shared" si="1087"/>
        <v>7</v>
      </c>
      <c r="AL955" s="2">
        <f t="shared" si="1088"/>
        <v>8</v>
      </c>
      <c r="AM955" s="2">
        <f t="shared" si="1089"/>
        <v>9</v>
      </c>
      <c r="AN955" s="2">
        <f t="shared" si="1090"/>
        <v>9</v>
      </c>
      <c r="AO955" s="2">
        <f t="shared" si="1091"/>
        <v>6</v>
      </c>
      <c r="AP955" s="2">
        <f t="shared" si="1092"/>
        <v>7</v>
      </c>
      <c r="AQ955" s="2">
        <f t="shared" si="1093"/>
        <v>4</v>
      </c>
      <c r="AR955" s="2">
        <f t="shared" si="1094"/>
        <v>3</v>
      </c>
      <c r="AS955" s="2">
        <f t="shared" si="1095"/>
        <v>3</v>
      </c>
      <c r="AT955" s="2">
        <f t="shared" si="1096"/>
        <v>4</v>
      </c>
      <c r="AU955" s="2">
        <f t="shared" si="1097"/>
        <v>3</v>
      </c>
      <c r="AV955" s="3">
        <f t="shared" si="1134"/>
        <v>6</v>
      </c>
      <c r="AW955">
        <f t="shared" si="1135"/>
        <v>1</v>
      </c>
      <c r="AX955" s="2">
        <f t="shared" si="1098"/>
        <v>3</v>
      </c>
      <c r="AY955" s="2">
        <f t="shared" si="1099"/>
        <v>5</v>
      </c>
      <c r="AZ955" s="2">
        <f t="shared" si="1100"/>
        <v>6</v>
      </c>
      <c r="BA955" s="2">
        <f t="shared" si="1101"/>
        <v>5</v>
      </c>
      <c r="BB955" s="2">
        <f t="shared" si="1102"/>
        <v>5</v>
      </c>
      <c r="BC955" s="2">
        <f t="shared" si="1103"/>
        <v>6</v>
      </c>
      <c r="BD955" s="2">
        <f t="shared" si="1104"/>
        <v>3</v>
      </c>
      <c r="BE955" s="2">
        <f t="shared" si="1105"/>
        <v>5</v>
      </c>
      <c r="BF955" s="2">
        <f t="shared" si="1106"/>
        <v>5</v>
      </c>
      <c r="BG955" s="2">
        <f t="shared" si="1107"/>
        <v>4</v>
      </c>
      <c r="BH955" s="2">
        <f t="shared" si="1108"/>
        <v>5</v>
      </c>
      <c r="BI955" s="2">
        <f t="shared" si="1109"/>
        <v>6</v>
      </c>
      <c r="BJ955" s="2">
        <f t="shared" si="1110"/>
        <v>3</v>
      </c>
      <c r="BK955" s="2">
        <f t="shared" si="1111"/>
        <v>2</v>
      </c>
      <c r="BL955" s="2">
        <f t="shared" si="1112"/>
        <v>2</v>
      </c>
      <c r="BM955" s="2">
        <f t="shared" si="1113"/>
        <v>3</v>
      </c>
      <c r="BN955" s="2">
        <f t="shared" si="1114"/>
        <v>2</v>
      </c>
      <c r="BO955" s="3">
        <f t="shared" si="1136"/>
        <v>3</v>
      </c>
      <c r="BP955">
        <f t="shared" si="1137"/>
        <v>3</v>
      </c>
      <c r="BR955">
        <v>8</v>
      </c>
      <c r="BS955">
        <f t="shared" si="1115"/>
        <v>1</v>
      </c>
      <c r="BU955" s="1">
        <f t="shared" si="1116"/>
        <v>5.6237346170788198</v>
      </c>
      <c r="BV955" s="1">
        <f t="shared" si="1117"/>
        <v>3.0508297970332792</v>
      </c>
      <c r="BW955" s="1">
        <f t="shared" si="1118"/>
        <v>1.9810589923355373</v>
      </c>
      <c r="BX955" s="1">
        <f t="shared" si="1119"/>
        <v>4.6931341927986923</v>
      </c>
      <c r="BY955" s="1">
        <f t="shared" si="1120"/>
        <v>3.1393488461582528</v>
      </c>
      <c r="BZ955" s="1">
        <f t="shared" si="1121"/>
        <v>2.1364242629060413</v>
      </c>
      <c r="CA955" s="1">
        <f t="shared" si="1122"/>
        <v>2.2291737135764635</v>
      </c>
      <c r="CB955" s="1">
        <f t="shared" si="1123"/>
        <v>2.1214709812052002</v>
      </c>
      <c r="CC955" s="1">
        <f t="shared" si="1124"/>
        <v>2.2913331990037844</v>
      </c>
      <c r="CD955" s="1">
        <f t="shared" si="1125"/>
        <v>9.9162160025288468</v>
      </c>
      <c r="CE955" s="1">
        <f t="shared" si="1126"/>
        <v>3.1456009505850111</v>
      </c>
      <c r="CF955" s="1">
        <f t="shared" si="1127"/>
        <v>2.3632856956060002</v>
      </c>
      <c r="CG955" s="1">
        <f t="shared" si="1128"/>
        <v>2.4845031231139942</v>
      </c>
      <c r="CH955" s="1">
        <f t="shared" si="1129"/>
        <v>2.5755745386962867</v>
      </c>
      <c r="CI955" s="1">
        <f t="shared" si="1130"/>
        <v>2.6750689884468808</v>
      </c>
      <c r="CJ955" s="1">
        <f t="shared" si="1131"/>
        <v>2.7734868457743351</v>
      </c>
      <c r="CK955" s="1">
        <f t="shared" si="1132"/>
        <v>2.725008912793216</v>
      </c>
      <c r="CL955" s="5">
        <f t="shared" si="1138"/>
        <v>3</v>
      </c>
      <c r="CN955" s="9">
        <f t="shared" si="1139"/>
        <v>1.9810589923355373</v>
      </c>
    </row>
    <row r="956" spans="1:92" x14ac:dyDescent="0.2">
      <c r="A956" s="4">
        <v>954</v>
      </c>
      <c r="B956" s="1">
        <v>0.61886096163925297</v>
      </c>
      <c r="C956" s="1">
        <v>5.2290000000000001</v>
      </c>
      <c r="D956" s="1">
        <v>13</v>
      </c>
      <c r="E956" s="1">
        <v>2</v>
      </c>
      <c r="F956" s="1">
        <v>85</v>
      </c>
      <c r="G956" s="1">
        <v>3.3274700028495601</v>
      </c>
      <c r="H956" s="1">
        <v>5</v>
      </c>
      <c r="I956">
        <v>1500</v>
      </c>
      <c r="J956">
        <v>0.15</v>
      </c>
      <c r="K956">
        <v>37.5</v>
      </c>
      <c r="L956" s="1"/>
      <c r="M956" s="2">
        <f t="shared" si="1064"/>
        <v>3</v>
      </c>
      <c r="N956" s="2">
        <f t="shared" si="1065"/>
        <v>4</v>
      </c>
      <c r="O956" s="2">
        <f t="shared" si="1066"/>
        <v>4</v>
      </c>
      <c r="P956" s="2">
        <f t="shared" si="1067"/>
        <v>4</v>
      </c>
      <c r="Q956" s="2">
        <f t="shared" si="1068"/>
        <v>6</v>
      </c>
      <c r="R956" s="2">
        <f t="shared" si="1069"/>
        <v>7</v>
      </c>
      <c r="S956" s="2">
        <f t="shared" si="1070"/>
        <v>7</v>
      </c>
      <c r="T956" s="2">
        <f t="shared" si="1071"/>
        <v>5</v>
      </c>
      <c r="U956" s="2">
        <f t="shared" si="1072"/>
        <v>8</v>
      </c>
      <c r="V956" s="2">
        <f t="shared" si="1073"/>
        <v>6</v>
      </c>
      <c r="W956" s="2">
        <f t="shared" si="1074"/>
        <v>4</v>
      </c>
      <c r="X956" s="2">
        <f t="shared" si="1075"/>
        <v>5</v>
      </c>
      <c r="Y956" s="2">
        <f t="shared" si="1076"/>
        <v>3</v>
      </c>
      <c r="Z956" s="2">
        <f t="shared" si="1077"/>
        <v>2</v>
      </c>
      <c r="AA956" s="2">
        <f t="shared" si="1078"/>
        <v>1</v>
      </c>
      <c r="AB956" s="2">
        <f t="shared" si="1079"/>
        <v>2</v>
      </c>
      <c r="AC956" s="2">
        <f t="shared" si="1080"/>
        <v>1</v>
      </c>
      <c r="AD956" s="3">
        <f t="shared" si="1133"/>
        <v>9</v>
      </c>
      <c r="AE956" s="2">
        <f t="shared" si="1081"/>
        <v>6</v>
      </c>
      <c r="AF956" s="2">
        <f t="shared" si="1082"/>
        <v>7</v>
      </c>
      <c r="AG956" s="2">
        <f t="shared" si="1083"/>
        <v>7</v>
      </c>
      <c r="AH956" s="2">
        <f t="shared" si="1084"/>
        <v>7</v>
      </c>
      <c r="AI956" s="2">
        <f t="shared" si="1085"/>
        <v>8</v>
      </c>
      <c r="AJ956" s="2">
        <f t="shared" si="1086"/>
        <v>9</v>
      </c>
      <c r="AK956" s="2">
        <f t="shared" si="1087"/>
        <v>9</v>
      </c>
      <c r="AL956" s="2">
        <f t="shared" si="1088"/>
        <v>8</v>
      </c>
      <c r="AM956" s="2">
        <f t="shared" si="1089"/>
        <v>10</v>
      </c>
      <c r="AN956" s="2">
        <f t="shared" si="1090"/>
        <v>8</v>
      </c>
      <c r="AO956" s="2">
        <f t="shared" si="1091"/>
        <v>6</v>
      </c>
      <c r="AP956" s="2">
        <f t="shared" si="1092"/>
        <v>7</v>
      </c>
      <c r="AQ956" s="2">
        <f t="shared" si="1093"/>
        <v>5</v>
      </c>
      <c r="AR956" s="2">
        <f t="shared" si="1094"/>
        <v>3</v>
      </c>
      <c r="AS956" s="2">
        <f t="shared" si="1095"/>
        <v>3</v>
      </c>
      <c r="AT956" s="2">
        <f t="shared" si="1096"/>
        <v>4</v>
      </c>
      <c r="AU956" s="2">
        <f t="shared" si="1097"/>
        <v>3</v>
      </c>
      <c r="AV956" s="3">
        <f t="shared" si="1134"/>
        <v>9</v>
      </c>
      <c r="AW956">
        <f t="shared" si="1135"/>
        <v>1</v>
      </c>
      <c r="AX956" s="2">
        <f t="shared" si="1098"/>
        <v>3</v>
      </c>
      <c r="AY956" s="2">
        <f t="shared" si="1099"/>
        <v>3</v>
      </c>
      <c r="AZ956" s="2">
        <f t="shared" si="1100"/>
        <v>4</v>
      </c>
      <c r="BA956" s="2">
        <f t="shared" si="1101"/>
        <v>4</v>
      </c>
      <c r="BB956" s="2">
        <f t="shared" si="1102"/>
        <v>4</v>
      </c>
      <c r="BC956" s="2">
        <f t="shared" si="1103"/>
        <v>5</v>
      </c>
      <c r="BD956" s="2">
        <f t="shared" si="1104"/>
        <v>5</v>
      </c>
      <c r="BE956" s="2">
        <f t="shared" si="1105"/>
        <v>6</v>
      </c>
      <c r="BF956" s="2">
        <f t="shared" si="1106"/>
        <v>6</v>
      </c>
      <c r="BG956" s="2">
        <f t="shared" si="1107"/>
        <v>4</v>
      </c>
      <c r="BH956" s="2">
        <f t="shared" si="1108"/>
        <v>5</v>
      </c>
      <c r="BI956" s="2">
        <f t="shared" si="1109"/>
        <v>6</v>
      </c>
      <c r="BJ956" s="2">
        <f t="shared" si="1110"/>
        <v>4</v>
      </c>
      <c r="BK956" s="2">
        <f t="shared" si="1111"/>
        <v>2</v>
      </c>
      <c r="BL956" s="2">
        <f t="shared" si="1112"/>
        <v>2</v>
      </c>
      <c r="BM956" s="2">
        <f t="shared" si="1113"/>
        <v>3</v>
      </c>
      <c r="BN956" s="2">
        <f t="shared" si="1114"/>
        <v>2</v>
      </c>
      <c r="BO956" s="3">
        <f t="shared" si="1136"/>
        <v>8</v>
      </c>
      <c r="BP956">
        <f t="shared" si="1137"/>
        <v>3</v>
      </c>
      <c r="BR956">
        <v>8</v>
      </c>
      <c r="BS956">
        <f t="shared" si="1115"/>
        <v>1</v>
      </c>
      <c r="BU956" s="1">
        <f t="shared" si="1116"/>
        <v>7.7051348181214365</v>
      </c>
      <c r="BV956" s="1">
        <f t="shared" si="1117"/>
        <v>4.6322965123741922</v>
      </c>
      <c r="BW956" s="1">
        <f t="shared" si="1118"/>
        <v>2.0698739548729042</v>
      </c>
      <c r="BX956" s="1">
        <f t="shared" si="1119"/>
        <v>7.515005486165065</v>
      </c>
      <c r="BY956" s="1">
        <f t="shared" si="1120"/>
        <v>4.6975554570818501</v>
      </c>
      <c r="BZ956" s="1">
        <f t="shared" si="1121"/>
        <v>2.2128156917148938</v>
      </c>
      <c r="CA956" s="1">
        <f t="shared" si="1122"/>
        <v>2.0705662707766606</v>
      </c>
      <c r="CB956" s="1">
        <f t="shared" si="1123"/>
        <v>2.1756393016058122</v>
      </c>
      <c r="CC956" s="1">
        <f t="shared" si="1124"/>
        <v>2.394317026658197</v>
      </c>
      <c r="CD956" s="1">
        <f t="shared" si="1125"/>
        <v>10.05471046485026</v>
      </c>
      <c r="CE956" s="1">
        <f t="shared" si="1126"/>
        <v>4.5597832667771039</v>
      </c>
      <c r="CF956" s="1">
        <f t="shared" si="1127"/>
        <v>2.7879934762972849</v>
      </c>
      <c r="CG956" s="1">
        <f t="shared" si="1128"/>
        <v>2.3668539309586492</v>
      </c>
      <c r="CH956" s="1">
        <f t="shared" si="1129"/>
        <v>2.4729742811861017</v>
      </c>
      <c r="CI956" s="1">
        <f t="shared" si="1130"/>
        <v>2.4949638989207847</v>
      </c>
      <c r="CJ956" s="1">
        <f t="shared" si="1131"/>
        <v>2.5992079594927073</v>
      </c>
      <c r="CK956" s="1">
        <f t="shared" si="1132"/>
        <v>2.5561782817844318</v>
      </c>
      <c r="CL956" s="5">
        <f t="shared" si="1138"/>
        <v>3</v>
      </c>
      <c r="CN956" s="9">
        <f t="shared" si="1139"/>
        <v>2.0698739548729042</v>
      </c>
    </row>
    <row r="957" spans="1:92" x14ac:dyDescent="0.2">
      <c r="A957" s="4">
        <v>955</v>
      </c>
      <c r="B957" s="1">
        <v>0.56200203185220898</v>
      </c>
      <c r="C957" s="1">
        <v>31.157</v>
      </c>
      <c r="D957" s="1">
        <v>14</v>
      </c>
      <c r="E957" s="1">
        <v>3</v>
      </c>
      <c r="F957" s="1">
        <v>83</v>
      </c>
      <c r="G957" s="1">
        <v>4.4062916798786098</v>
      </c>
      <c r="H957" s="1">
        <v>6</v>
      </c>
      <c r="I957">
        <v>0</v>
      </c>
      <c r="J957">
        <v>0.15</v>
      </c>
      <c r="K957">
        <v>0</v>
      </c>
      <c r="L957" s="1"/>
      <c r="M957" s="2">
        <f t="shared" si="1064"/>
        <v>3</v>
      </c>
      <c r="N957" s="2">
        <f t="shared" si="1065"/>
        <v>5</v>
      </c>
      <c r="O957" s="2">
        <f t="shared" si="1066"/>
        <v>5</v>
      </c>
      <c r="P957" s="2">
        <f t="shared" si="1067"/>
        <v>4</v>
      </c>
      <c r="Q957" s="2">
        <f t="shared" si="1068"/>
        <v>6</v>
      </c>
      <c r="R957" s="2">
        <f t="shared" si="1069"/>
        <v>7</v>
      </c>
      <c r="S957" s="2">
        <f t="shared" si="1070"/>
        <v>5</v>
      </c>
      <c r="T957" s="2">
        <f t="shared" si="1071"/>
        <v>4</v>
      </c>
      <c r="U957" s="2">
        <f t="shared" si="1072"/>
        <v>8</v>
      </c>
      <c r="V957" s="2">
        <f t="shared" si="1073"/>
        <v>6</v>
      </c>
      <c r="W957" s="2">
        <f t="shared" si="1074"/>
        <v>4</v>
      </c>
      <c r="X957" s="2">
        <f t="shared" si="1075"/>
        <v>5</v>
      </c>
      <c r="Y957" s="2">
        <f t="shared" si="1076"/>
        <v>2</v>
      </c>
      <c r="Z957" s="2">
        <f t="shared" si="1077"/>
        <v>2</v>
      </c>
      <c r="AA957" s="2">
        <f t="shared" si="1078"/>
        <v>1</v>
      </c>
      <c r="AB957" s="2">
        <f t="shared" si="1079"/>
        <v>2</v>
      </c>
      <c r="AC957" s="2">
        <f t="shared" si="1080"/>
        <v>1</v>
      </c>
      <c r="AD957" s="3">
        <f t="shared" si="1133"/>
        <v>9</v>
      </c>
      <c r="AE957" s="2">
        <f t="shared" si="1081"/>
        <v>5</v>
      </c>
      <c r="AF957" s="2">
        <f t="shared" si="1082"/>
        <v>7</v>
      </c>
      <c r="AG957" s="2">
        <f t="shared" si="1083"/>
        <v>7</v>
      </c>
      <c r="AH957" s="2">
        <f t="shared" si="1084"/>
        <v>6</v>
      </c>
      <c r="AI957" s="2">
        <f t="shared" si="1085"/>
        <v>8</v>
      </c>
      <c r="AJ957" s="2">
        <f t="shared" si="1086"/>
        <v>9</v>
      </c>
      <c r="AK957" s="2">
        <f t="shared" si="1087"/>
        <v>7</v>
      </c>
      <c r="AL957" s="2">
        <f t="shared" si="1088"/>
        <v>6</v>
      </c>
      <c r="AM957" s="2">
        <f t="shared" si="1089"/>
        <v>10</v>
      </c>
      <c r="AN957" s="2">
        <f t="shared" si="1090"/>
        <v>7</v>
      </c>
      <c r="AO957" s="2">
        <f t="shared" si="1091"/>
        <v>6</v>
      </c>
      <c r="AP957" s="2">
        <f t="shared" si="1092"/>
        <v>7</v>
      </c>
      <c r="AQ957" s="2">
        <f t="shared" si="1093"/>
        <v>4</v>
      </c>
      <c r="AR957" s="2">
        <f t="shared" si="1094"/>
        <v>4</v>
      </c>
      <c r="AS957" s="2">
        <f t="shared" si="1095"/>
        <v>3</v>
      </c>
      <c r="AT957" s="2">
        <f t="shared" si="1096"/>
        <v>4</v>
      </c>
      <c r="AU957" s="2">
        <f t="shared" si="1097"/>
        <v>3</v>
      </c>
      <c r="AV957" s="3">
        <f t="shared" si="1134"/>
        <v>9</v>
      </c>
      <c r="AW957">
        <f t="shared" si="1135"/>
        <v>1</v>
      </c>
      <c r="AX957" s="2">
        <f t="shared" si="1098"/>
        <v>2</v>
      </c>
      <c r="AY957" s="2">
        <f t="shared" si="1099"/>
        <v>4</v>
      </c>
      <c r="AZ957" s="2">
        <f t="shared" si="1100"/>
        <v>5</v>
      </c>
      <c r="BA957" s="2">
        <f t="shared" si="1101"/>
        <v>3</v>
      </c>
      <c r="BB957" s="2">
        <f t="shared" si="1102"/>
        <v>4</v>
      </c>
      <c r="BC957" s="2">
        <f t="shared" si="1103"/>
        <v>4</v>
      </c>
      <c r="BD957" s="2">
        <f t="shared" si="1104"/>
        <v>3</v>
      </c>
      <c r="BE957" s="2">
        <f t="shared" si="1105"/>
        <v>6</v>
      </c>
      <c r="BF957" s="2">
        <f t="shared" si="1106"/>
        <v>6</v>
      </c>
      <c r="BG957" s="2">
        <f t="shared" si="1107"/>
        <v>2</v>
      </c>
      <c r="BH957" s="2">
        <f t="shared" si="1108"/>
        <v>5</v>
      </c>
      <c r="BI957" s="2">
        <f t="shared" si="1109"/>
        <v>6</v>
      </c>
      <c r="BJ957" s="2">
        <f t="shared" si="1110"/>
        <v>3</v>
      </c>
      <c r="BK957" s="2">
        <f t="shared" si="1111"/>
        <v>2</v>
      </c>
      <c r="BL957" s="2">
        <f t="shared" si="1112"/>
        <v>2</v>
      </c>
      <c r="BM957" s="2">
        <f t="shared" si="1113"/>
        <v>3</v>
      </c>
      <c r="BN957" s="2">
        <f t="shared" si="1114"/>
        <v>2</v>
      </c>
      <c r="BO957" s="3">
        <f t="shared" si="1136"/>
        <v>8</v>
      </c>
      <c r="BP957">
        <f t="shared" si="1137"/>
        <v>3</v>
      </c>
      <c r="BR957">
        <v>6</v>
      </c>
      <c r="BS957">
        <f t="shared" si="1115"/>
        <v>4</v>
      </c>
      <c r="BU957" s="1">
        <f t="shared" si="1116"/>
        <v>5.0666353393468357</v>
      </c>
      <c r="BV957" s="1">
        <f t="shared" si="1117"/>
        <v>3.5302110306144185</v>
      </c>
      <c r="BW957" s="1">
        <f t="shared" si="1118"/>
        <v>1.9843388591843296</v>
      </c>
      <c r="BX957" s="1">
        <f t="shared" si="1119"/>
        <v>5.5907685888182614</v>
      </c>
      <c r="BY957" s="1">
        <f t="shared" si="1120"/>
        <v>3.5474435434349028</v>
      </c>
      <c r="BZ957" s="1">
        <f t="shared" si="1121"/>
        <v>2.0230468830210317</v>
      </c>
      <c r="CA957" s="1">
        <f t="shared" si="1122"/>
        <v>2.1174739463807288</v>
      </c>
      <c r="CB957" s="1">
        <f t="shared" si="1123"/>
        <v>2.0683912665251478</v>
      </c>
      <c r="CC957" s="1">
        <f t="shared" si="1124"/>
        <v>2.1293202647746812</v>
      </c>
      <c r="CD957" s="1">
        <f t="shared" si="1125"/>
        <v>2.3401546305312046</v>
      </c>
      <c r="CE957" s="1">
        <f t="shared" si="1126"/>
        <v>3.4455601191907608</v>
      </c>
      <c r="CF957" s="1">
        <f t="shared" si="1127"/>
        <v>2.2659799970409549</v>
      </c>
      <c r="CG957" s="1">
        <f t="shared" si="1128"/>
        <v>2.2331106540057148</v>
      </c>
      <c r="CH957" s="1">
        <f t="shared" si="1129"/>
        <v>2.3411811379460734</v>
      </c>
      <c r="CI957" s="1">
        <f t="shared" si="1130"/>
        <v>2.3873961236654728</v>
      </c>
      <c r="CJ957" s="1">
        <f t="shared" si="1131"/>
        <v>2.4764989407873559</v>
      </c>
      <c r="CK957" s="1">
        <f t="shared" si="1132"/>
        <v>2.4467282812801954</v>
      </c>
      <c r="CL957" s="5">
        <f t="shared" si="1138"/>
        <v>3</v>
      </c>
      <c r="CN957" s="9">
        <f t="shared" si="1139"/>
        <v>1.9843388591843296</v>
      </c>
    </row>
    <row r="958" spans="1:92" x14ac:dyDescent="0.2">
      <c r="A958" s="4">
        <v>956</v>
      </c>
      <c r="B958" s="1">
        <v>0.62958836867414703</v>
      </c>
      <c r="C958" s="1">
        <v>16.193000000000001</v>
      </c>
      <c r="D958" s="1">
        <v>20</v>
      </c>
      <c r="E958" s="1">
        <v>7</v>
      </c>
      <c r="F958" s="1">
        <v>73</v>
      </c>
      <c r="G958" s="1">
        <v>6.8702058169110902</v>
      </c>
      <c r="H958" s="1">
        <v>6</v>
      </c>
      <c r="I958">
        <v>1500</v>
      </c>
      <c r="J958">
        <v>185</v>
      </c>
      <c r="K958">
        <v>12.5</v>
      </c>
      <c r="L958" s="1"/>
      <c r="M958" s="2">
        <f t="shared" si="1064"/>
        <v>3</v>
      </c>
      <c r="N958" s="2">
        <f t="shared" si="1065"/>
        <v>5</v>
      </c>
      <c r="O958" s="2">
        <f t="shared" si="1066"/>
        <v>5</v>
      </c>
      <c r="P958" s="2">
        <f t="shared" si="1067"/>
        <v>5</v>
      </c>
      <c r="Q958" s="2">
        <f t="shared" si="1068"/>
        <v>7</v>
      </c>
      <c r="R958" s="2">
        <f t="shared" si="1069"/>
        <v>8</v>
      </c>
      <c r="S958" s="2">
        <f t="shared" si="1070"/>
        <v>5</v>
      </c>
      <c r="T958" s="2">
        <f t="shared" si="1071"/>
        <v>4</v>
      </c>
      <c r="U958" s="2">
        <f t="shared" si="1072"/>
        <v>9</v>
      </c>
      <c r="V958" s="2">
        <f t="shared" si="1073"/>
        <v>8</v>
      </c>
      <c r="W958" s="2">
        <f t="shared" si="1074"/>
        <v>4</v>
      </c>
      <c r="X958" s="2">
        <f t="shared" si="1075"/>
        <v>5</v>
      </c>
      <c r="Y958" s="2">
        <f t="shared" si="1076"/>
        <v>2</v>
      </c>
      <c r="Z958" s="2">
        <f t="shared" si="1077"/>
        <v>2</v>
      </c>
      <c r="AA958" s="2">
        <f t="shared" si="1078"/>
        <v>1</v>
      </c>
      <c r="AB958" s="2">
        <f t="shared" si="1079"/>
        <v>2</v>
      </c>
      <c r="AC958" s="2">
        <f t="shared" si="1080"/>
        <v>1</v>
      </c>
      <c r="AD958" s="3">
        <f t="shared" si="1133"/>
        <v>9</v>
      </c>
      <c r="AE958" s="2">
        <f t="shared" si="1081"/>
        <v>6</v>
      </c>
      <c r="AF958" s="2">
        <f t="shared" si="1082"/>
        <v>8</v>
      </c>
      <c r="AG958" s="2">
        <f t="shared" si="1083"/>
        <v>8</v>
      </c>
      <c r="AH958" s="2">
        <f t="shared" si="1084"/>
        <v>8</v>
      </c>
      <c r="AI958" s="2">
        <f t="shared" si="1085"/>
        <v>10</v>
      </c>
      <c r="AJ958" s="2">
        <f t="shared" si="1086"/>
        <v>11</v>
      </c>
      <c r="AK958" s="2">
        <f t="shared" si="1087"/>
        <v>8</v>
      </c>
      <c r="AL958" s="2">
        <f t="shared" si="1088"/>
        <v>7</v>
      </c>
      <c r="AM958" s="2">
        <f t="shared" si="1089"/>
        <v>11</v>
      </c>
      <c r="AN958" s="2">
        <f t="shared" si="1090"/>
        <v>10</v>
      </c>
      <c r="AO958" s="2">
        <f t="shared" si="1091"/>
        <v>6</v>
      </c>
      <c r="AP958" s="2">
        <f t="shared" si="1092"/>
        <v>7</v>
      </c>
      <c r="AQ958" s="2">
        <f t="shared" si="1093"/>
        <v>4</v>
      </c>
      <c r="AR958" s="2">
        <f t="shared" si="1094"/>
        <v>3</v>
      </c>
      <c r="AS958" s="2">
        <f t="shared" si="1095"/>
        <v>3</v>
      </c>
      <c r="AT958" s="2">
        <f t="shared" si="1096"/>
        <v>4</v>
      </c>
      <c r="AU958" s="2">
        <f t="shared" si="1097"/>
        <v>3</v>
      </c>
      <c r="AV958" s="3">
        <f t="shared" si="1134"/>
        <v>6</v>
      </c>
      <c r="AW958">
        <f t="shared" si="1135"/>
        <v>2</v>
      </c>
      <c r="AX958" s="2">
        <f t="shared" si="1098"/>
        <v>2</v>
      </c>
      <c r="AY958" s="2">
        <f t="shared" si="1099"/>
        <v>3</v>
      </c>
      <c r="AZ958" s="2">
        <f t="shared" si="1100"/>
        <v>4</v>
      </c>
      <c r="BA958" s="2">
        <f t="shared" si="1101"/>
        <v>4</v>
      </c>
      <c r="BB958" s="2">
        <f t="shared" si="1102"/>
        <v>5</v>
      </c>
      <c r="BC958" s="2">
        <f t="shared" si="1103"/>
        <v>6</v>
      </c>
      <c r="BD958" s="2">
        <f t="shared" si="1104"/>
        <v>3</v>
      </c>
      <c r="BE958" s="2">
        <f t="shared" si="1105"/>
        <v>6</v>
      </c>
      <c r="BF958" s="2">
        <f t="shared" si="1106"/>
        <v>6</v>
      </c>
      <c r="BG958" s="2">
        <f t="shared" si="1107"/>
        <v>5</v>
      </c>
      <c r="BH958" s="2">
        <f t="shared" si="1108"/>
        <v>4</v>
      </c>
      <c r="BI958" s="2">
        <f t="shared" si="1109"/>
        <v>5</v>
      </c>
      <c r="BJ958" s="2">
        <f t="shared" si="1110"/>
        <v>2</v>
      </c>
      <c r="BK958" s="2">
        <f t="shared" si="1111"/>
        <v>1</v>
      </c>
      <c r="BL958" s="2">
        <f t="shared" si="1112"/>
        <v>1</v>
      </c>
      <c r="BM958" s="2">
        <f t="shared" si="1113"/>
        <v>2</v>
      </c>
      <c r="BN958" s="2">
        <f t="shared" si="1114"/>
        <v>2</v>
      </c>
      <c r="BO958" s="3">
        <f t="shared" si="1136"/>
        <v>6</v>
      </c>
      <c r="BP958">
        <f t="shared" si="1137"/>
        <v>3</v>
      </c>
      <c r="BR958">
        <v>6</v>
      </c>
      <c r="BS958">
        <f t="shared" si="1115"/>
        <v>2</v>
      </c>
      <c r="BU958" s="1">
        <f t="shared" si="1116"/>
        <v>13.451285248611336</v>
      </c>
      <c r="BV958" s="1">
        <f t="shared" si="1117"/>
        <v>3.3473032321328615</v>
      </c>
      <c r="BW958" s="1">
        <f t="shared" si="1118"/>
        <v>2.9739353343841648</v>
      </c>
      <c r="BX958" s="1">
        <f t="shared" si="1119"/>
        <v>3.85063268934034</v>
      </c>
      <c r="BY958" s="1">
        <f t="shared" si="1120"/>
        <v>2.6841959963272441</v>
      </c>
      <c r="BZ958" s="1">
        <f t="shared" si="1121"/>
        <v>2.2002431587386191</v>
      </c>
      <c r="CA958" s="1">
        <f t="shared" si="1122"/>
        <v>2.3464960214673396</v>
      </c>
      <c r="CB958" s="1">
        <f t="shared" si="1123"/>
        <v>2.4412612074638735</v>
      </c>
      <c r="CC958" s="1">
        <f t="shared" si="1124"/>
        <v>2.3394173996619441</v>
      </c>
      <c r="CD958" s="1">
        <f t="shared" si="1125"/>
        <v>31.082363704064512</v>
      </c>
      <c r="CE958" s="1">
        <f t="shared" si="1126"/>
        <v>2.8745273354168517</v>
      </c>
      <c r="CF958" s="1">
        <f t="shared" si="1127"/>
        <v>2.4495904944676123</v>
      </c>
      <c r="CG958" s="1">
        <f t="shared" si="1128"/>
        <v>2.6103116823746539</v>
      </c>
      <c r="CH958" s="1">
        <f t="shared" si="1129"/>
        <v>2.6913536964061922</v>
      </c>
      <c r="CI958" s="1">
        <f t="shared" si="1130"/>
        <v>2.7449284877826492</v>
      </c>
      <c r="CJ958" s="1">
        <f t="shared" si="1131"/>
        <v>2.7618915757398743</v>
      </c>
      <c r="CK958" s="1">
        <f t="shared" si="1132"/>
        <v>2.7725905938350546</v>
      </c>
      <c r="CL958" s="5">
        <f t="shared" si="1138"/>
        <v>6</v>
      </c>
      <c r="CN958" s="9">
        <f t="shared" si="1139"/>
        <v>2.2002431587386191</v>
      </c>
    </row>
    <row r="959" spans="1:92" x14ac:dyDescent="0.2">
      <c r="A959" s="4">
        <v>957</v>
      </c>
      <c r="B959" s="1">
        <v>0.71515579944535601</v>
      </c>
      <c r="C959" s="1">
        <v>5.1630000000000003</v>
      </c>
      <c r="D959" s="1">
        <v>0</v>
      </c>
      <c r="E959" s="1">
        <v>21</v>
      </c>
      <c r="F959" s="1">
        <v>79</v>
      </c>
      <c r="G959" s="1">
        <v>3.09805386022675</v>
      </c>
      <c r="H959" s="1">
        <v>5</v>
      </c>
      <c r="I959">
        <v>1500</v>
      </c>
      <c r="J959">
        <v>185</v>
      </c>
      <c r="K959">
        <v>12.5</v>
      </c>
      <c r="L959" s="1"/>
      <c r="M959" s="2">
        <f t="shared" si="1064"/>
        <v>3</v>
      </c>
      <c r="N959" s="2">
        <f t="shared" si="1065"/>
        <v>4</v>
      </c>
      <c r="O959" s="2">
        <f t="shared" si="1066"/>
        <v>5</v>
      </c>
      <c r="P959" s="2">
        <f t="shared" si="1067"/>
        <v>4</v>
      </c>
      <c r="Q959" s="2">
        <f t="shared" si="1068"/>
        <v>6</v>
      </c>
      <c r="R959" s="2">
        <f t="shared" si="1069"/>
        <v>8</v>
      </c>
      <c r="S959" s="2">
        <f t="shared" si="1070"/>
        <v>6</v>
      </c>
      <c r="T959" s="2">
        <f t="shared" si="1071"/>
        <v>5</v>
      </c>
      <c r="U959" s="2">
        <f t="shared" si="1072"/>
        <v>7</v>
      </c>
      <c r="V959" s="2">
        <f t="shared" si="1073"/>
        <v>7</v>
      </c>
      <c r="W959" s="2">
        <f t="shared" si="1074"/>
        <v>4</v>
      </c>
      <c r="X959" s="2">
        <f t="shared" si="1075"/>
        <v>5</v>
      </c>
      <c r="Y959" s="2">
        <f t="shared" si="1076"/>
        <v>3</v>
      </c>
      <c r="Z959" s="2">
        <f t="shared" si="1077"/>
        <v>2</v>
      </c>
      <c r="AA959" s="2">
        <f t="shared" si="1078"/>
        <v>2</v>
      </c>
      <c r="AB959" s="2">
        <f t="shared" si="1079"/>
        <v>2</v>
      </c>
      <c r="AC959" s="2">
        <f t="shared" si="1080"/>
        <v>1</v>
      </c>
      <c r="AD959" s="3">
        <f t="shared" si="1133"/>
        <v>6</v>
      </c>
      <c r="AE959" s="2">
        <f t="shared" si="1081"/>
        <v>6</v>
      </c>
      <c r="AF959" s="2">
        <f t="shared" si="1082"/>
        <v>7</v>
      </c>
      <c r="AG959" s="2">
        <f t="shared" si="1083"/>
        <v>8</v>
      </c>
      <c r="AH959" s="2">
        <f t="shared" si="1084"/>
        <v>7</v>
      </c>
      <c r="AI959" s="2">
        <f t="shared" si="1085"/>
        <v>9</v>
      </c>
      <c r="AJ959" s="2">
        <f t="shared" si="1086"/>
        <v>11</v>
      </c>
      <c r="AK959" s="2">
        <f t="shared" si="1087"/>
        <v>9</v>
      </c>
      <c r="AL959" s="2">
        <f t="shared" si="1088"/>
        <v>8</v>
      </c>
      <c r="AM959" s="2">
        <f t="shared" si="1089"/>
        <v>9</v>
      </c>
      <c r="AN959" s="2">
        <f t="shared" si="1090"/>
        <v>9</v>
      </c>
      <c r="AO959" s="2">
        <f t="shared" si="1091"/>
        <v>6</v>
      </c>
      <c r="AP959" s="2">
        <f t="shared" si="1092"/>
        <v>7</v>
      </c>
      <c r="AQ959" s="2">
        <f t="shared" si="1093"/>
        <v>5</v>
      </c>
      <c r="AR959" s="2">
        <f t="shared" si="1094"/>
        <v>3</v>
      </c>
      <c r="AS959" s="2">
        <f t="shared" si="1095"/>
        <v>4</v>
      </c>
      <c r="AT959" s="2">
        <f t="shared" si="1096"/>
        <v>4</v>
      </c>
      <c r="AU959" s="2">
        <f t="shared" si="1097"/>
        <v>3</v>
      </c>
      <c r="AV959" s="3">
        <f t="shared" si="1134"/>
        <v>6</v>
      </c>
      <c r="AW959">
        <f t="shared" si="1135"/>
        <v>1</v>
      </c>
      <c r="AX959" s="2">
        <f t="shared" si="1098"/>
        <v>2</v>
      </c>
      <c r="AY959" s="2">
        <f t="shared" si="1099"/>
        <v>2</v>
      </c>
      <c r="AZ959" s="2">
        <f t="shared" si="1100"/>
        <v>4</v>
      </c>
      <c r="BA959" s="2">
        <f t="shared" si="1101"/>
        <v>2</v>
      </c>
      <c r="BB959" s="2">
        <f t="shared" si="1102"/>
        <v>4</v>
      </c>
      <c r="BC959" s="2">
        <f t="shared" si="1103"/>
        <v>6</v>
      </c>
      <c r="BD959" s="2">
        <f t="shared" si="1104"/>
        <v>4</v>
      </c>
      <c r="BE959" s="2">
        <f t="shared" si="1105"/>
        <v>4</v>
      </c>
      <c r="BF959" s="2">
        <f t="shared" si="1106"/>
        <v>4</v>
      </c>
      <c r="BG959" s="2">
        <f t="shared" si="1107"/>
        <v>4</v>
      </c>
      <c r="BH959" s="2">
        <f t="shared" si="1108"/>
        <v>4</v>
      </c>
      <c r="BI959" s="2">
        <f t="shared" si="1109"/>
        <v>5</v>
      </c>
      <c r="BJ959" s="2">
        <f t="shared" si="1110"/>
        <v>4</v>
      </c>
      <c r="BK959" s="2">
        <f t="shared" si="1111"/>
        <v>2</v>
      </c>
      <c r="BL959" s="2">
        <f t="shared" si="1112"/>
        <v>2</v>
      </c>
      <c r="BM959" s="2">
        <f t="shared" si="1113"/>
        <v>2</v>
      </c>
      <c r="BN959" s="2">
        <f t="shared" si="1114"/>
        <v>2</v>
      </c>
      <c r="BO959" s="3">
        <f t="shared" si="1136"/>
        <v>6</v>
      </c>
      <c r="BP959">
        <f t="shared" si="1137"/>
        <v>1</v>
      </c>
      <c r="BR959">
        <v>12</v>
      </c>
      <c r="BS959">
        <f t="shared" si="1115"/>
        <v>1</v>
      </c>
      <c r="BU959" s="1">
        <f t="shared" si="1116"/>
        <v>175.15425018851826</v>
      </c>
      <c r="BV959" s="1">
        <f t="shared" si="1117"/>
        <v>37.837003042231764</v>
      </c>
      <c r="BW959" s="1">
        <f t="shared" si="1118"/>
        <v>37.566783466531419</v>
      </c>
      <c r="BX959" s="1">
        <f t="shared" si="1119"/>
        <v>26.285480911510025</v>
      </c>
      <c r="BY959" s="1">
        <f t="shared" si="1120"/>
        <v>13.477990104578392</v>
      </c>
      <c r="BZ959" s="1">
        <f t="shared" si="1121"/>
        <v>12.697587711805895</v>
      </c>
      <c r="CA959" s="1">
        <f t="shared" si="1122"/>
        <v>17.608620280149257</v>
      </c>
      <c r="CB959" s="1">
        <f t="shared" si="1123"/>
        <v>25.10215715386212</v>
      </c>
      <c r="CC959" s="1">
        <f t="shared" si="1124"/>
        <v>5.4946583106410953</v>
      </c>
      <c r="CD959" s="1">
        <f t="shared" si="1125"/>
        <v>400.01103853513092</v>
      </c>
      <c r="CE959" s="1">
        <f t="shared" si="1126"/>
        <v>4.789315295801611</v>
      </c>
      <c r="CF959" s="1">
        <f t="shared" si="1127"/>
        <v>2.7270548643055164</v>
      </c>
      <c r="CG959" s="1">
        <f t="shared" si="1128"/>
        <v>2.0725013598311266</v>
      </c>
      <c r="CH959" s="1">
        <f t="shared" si="1129"/>
        <v>2.2035074367703089</v>
      </c>
      <c r="CI959" s="1">
        <f t="shared" si="1130"/>
        <v>2.3308622886166188</v>
      </c>
      <c r="CJ959" s="1">
        <f t="shared" si="1131"/>
        <v>2.3490289927347652</v>
      </c>
      <c r="CK959" s="1">
        <f t="shared" si="1132"/>
        <v>2.3744928268286341</v>
      </c>
      <c r="CL959" s="5">
        <f t="shared" si="1138"/>
        <v>13</v>
      </c>
      <c r="CN959" s="9">
        <f t="shared" si="1139"/>
        <v>2.0725013598311266</v>
      </c>
    </row>
    <row r="960" spans="1:92" x14ac:dyDescent="0.2">
      <c r="A960" s="4">
        <v>958</v>
      </c>
      <c r="B960" s="1">
        <v>0.67865572801886898</v>
      </c>
      <c r="C960" s="1">
        <v>28.245000000000001</v>
      </c>
      <c r="D960" s="1">
        <v>0</v>
      </c>
      <c r="E960" s="1">
        <v>1</v>
      </c>
      <c r="F960" s="1">
        <v>99</v>
      </c>
      <c r="G960" s="1">
        <v>8.4733786382456096</v>
      </c>
      <c r="H960" s="1">
        <v>6</v>
      </c>
      <c r="I960">
        <v>1500</v>
      </c>
      <c r="J960">
        <v>185</v>
      </c>
      <c r="K960">
        <v>12.5</v>
      </c>
      <c r="L960" s="1"/>
      <c r="M960" s="2">
        <f t="shared" si="1064"/>
        <v>3</v>
      </c>
      <c r="N960" s="2">
        <f t="shared" si="1065"/>
        <v>5</v>
      </c>
      <c r="O960" s="2">
        <f t="shared" si="1066"/>
        <v>5</v>
      </c>
      <c r="P960" s="2">
        <f t="shared" si="1067"/>
        <v>4</v>
      </c>
      <c r="Q960" s="2">
        <f t="shared" si="1068"/>
        <v>6</v>
      </c>
      <c r="R960" s="2">
        <f t="shared" si="1069"/>
        <v>7</v>
      </c>
      <c r="S960" s="2">
        <f t="shared" si="1070"/>
        <v>5</v>
      </c>
      <c r="T960" s="2">
        <f t="shared" si="1071"/>
        <v>4</v>
      </c>
      <c r="U960" s="2">
        <f t="shared" si="1072"/>
        <v>7</v>
      </c>
      <c r="V960" s="2">
        <f t="shared" si="1073"/>
        <v>7</v>
      </c>
      <c r="W960" s="2">
        <f t="shared" si="1074"/>
        <v>6</v>
      </c>
      <c r="X960" s="2">
        <f t="shared" si="1075"/>
        <v>7</v>
      </c>
      <c r="Y960" s="2">
        <f t="shared" si="1076"/>
        <v>4</v>
      </c>
      <c r="Z960" s="2">
        <f t="shared" si="1077"/>
        <v>4</v>
      </c>
      <c r="AA960" s="2">
        <f t="shared" si="1078"/>
        <v>2</v>
      </c>
      <c r="AB960" s="2">
        <f t="shared" si="1079"/>
        <v>4</v>
      </c>
      <c r="AC960" s="2">
        <f t="shared" si="1080"/>
        <v>3</v>
      </c>
      <c r="AD960" s="3">
        <f t="shared" si="1133"/>
        <v>6</v>
      </c>
      <c r="AE960" s="2">
        <f t="shared" si="1081"/>
        <v>6</v>
      </c>
      <c r="AF960" s="2">
        <f t="shared" si="1082"/>
        <v>8</v>
      </c>
      <c r="AG960" s="2">
        <f t="shared" si="1083"/>
        <v>8</v>
      </c>
      <c r="AH960" s="2">
        <f t="shared" si="1084"/>
        <v>7</v>
      </c>
      <c r="AI960" s="2">
        <f t="shared" si="1085"/>
        <v>9</v>
      </c>
      <c r="AJ960" s="2">
        <f t="shared" si="1086"/>
        <v>10</v>
      </c>
      <c r="AK960" s="2">
        <f t="shared" si="1087"/>
        <v>8</v>
      </c>
      <c r="AL960" s="2">
        <f t="shared" si="1088"/>
        <v>7</v>
      </c>
      <c r="AM960" s="2">
        <f t="shared" si="1089"/>
        <v>9</v>
      </c>
      <c r="AN960" s="2">
        <f t="shared" si="1090"/>
        <v>9</v>
      </c>
      <c r="AO960" s="2">
        <f t="shared" si="1091"/>
        <v>8</v>
      </c>
      <c r="AP960" s="2">
        <f t="shared" si="1092"/>
        <v>9</v>
      </c>
      <c r="AQ960" s="2">
        <f t="shared" si="1093"/>
        <v>6</v>
      </c>
      <c r="AR960" s="2">
        <f t="shared" si="1094"/>
        <v>5</v>
      </c>
      <c r="AS960" s="2">
        <f t="shared" si="1095"/>
        <v>4</v>
      </c>
      <c r="AT960" s="2">
        <f t="shared" si="1096"/>
        <v>6</v>
      </c>
      <c r="AU960" s="2">
        <f t="shared" si="1097"/>
        <v>5</v>
      </c>
      <c r="AV960" s="3">
        <f t="shared" si="1134"/>
        <v>6</v>
      </c>
      <c r="AW960">
        <f t="shared" si="1135"/>
        <v>1</v>
      </c>
      <c r="AX960" s="2">
        <f t="shared" si="1098"/>
        <v>2</v>
      </c>
      <c r="AY960" s="2">
        <f t="shared" si="1099"/>
        <v>3</v>
      </c>
      <c r="AZ960" s="2">
        <f t="shared" si="1100"/>
        <v>4</v>
      </c>
      <c r="BA960" s="2">
        <f t="shared" si="1101"/>
        <v>3</v>
      </c>
      <c r="BB960" s="2">
        <f t="shared" si="1102"/>
        <v>4</v>
      </c>
      <c r="BC960" s="2">
        <f t="shared" si="1103"/>
        <v>5</v>
      </c>
      <c r="BD960" s="2">
        <f t="shared" si="1104"/>
        <v>3</v>
      </c>
      <c r="BE960" s="2">
        <f t="shared" si="1105"/>
        <v>4</v>
      </c>
      <c r="BF960" s="2">
        <f t="shared" si="1106"/>
        <v>4</v>
      </c>
      <c r="BG960" s="2">
        <f t="shared" si="1107"/>
        <v>4</v>
      </c>
      <c r="BH960" s="2">
        <f t="shared" si="1108"/>
        <v>6</v>
      </c>
      <c r="BI960" s="2">
        <f t="shared" si="1109"/>
        <v>7</v>
      </c>
      <c r="BJ960" s="2">
        <f t="shared" si="1110"/>
        <v>4</v>
      </c>
      <c r="BK960" s="2">
        <f t="shared" si="1111"/>
        <v>2</v>
      </c>
      <c r="BL960" s="2">
        <f t="shared" si="1112"/>
        <v>2</v>
      </c>
      <c r="BM960" s="2">
        <f t="shared" si="1113"/>
        <v>4</v>
      </c>
      <c r="BN960" s="2">
        <f t="shared" si="1114"/>
        <v>4</v>
      </c>
      <c r="BO960" s="3">
        <f t="shared" si="1136"/>
        <v>12</v>
      </c>
      <c r="BP960">
        <f t="shared" si="1137"/>
        <v>1</v>
      </c>
      <c r="BR960">
        <v>12</v>
      </c>
      <c r="BS960">
        <f t="shared" si="1115"/>
        <v>1</v>
      </c>
      <c r="BU960" s="1">
        <f t="shared" si="1116"/>
        <v>175.02099105633727</v>
      </c>
      <c r="BV960" s="1">
        <f t="shared" si="1117"/>
        <v>37.560898832502353</v>
      </c>
      <c r="BW960" s="1">
        <f t="shared" si="1118"/>
        <v>37.547471390478719</v>
      </c>
      <c r="BX960" s="1">
        <f t="shared" si="1119"/>
        <v>25.168757397252616</v>
      </c>
      <c r="BY960" s="1">
        <f t="shared" si="1120"/>
        <v>12.67779445407805</v>
      </c>
      <c r="BZ960" s="1">
        <f t="shared" si="1121"/>
        <v>12.637121345731913</v>
      </c>
      <c r="CA960" s="1">
        <f t="shared" si="1122"/>
        <v>17.627240159457436</v>
      </c>
      <c r="CB960" s="1">
        <f t="shared" si="1123"/>
        <v>25.068505511072111</v>
      </c>
      <c r="CC960" s="1">
        <f t="shared" si="1124"/>
        <v>5.3808510738117894</v>
      </c>
      <c r="CD960" s="1">
        <f t="shared" si="1125"/>
        <v>400.00441598176576</v>
      </c>
      <c r="CE960" s="1">
        <f t="shared" si="1126"/>
        <v>2.2915200823881805</v>
      </c>
      <c r="CF960" s="1">
        <f t="shared" si="1127"/>
        <v>1.9654980169112846</v>
      </c>
      <c r="CG960" s="1">
        <f t="shared" si="1128"/>
        <v>2.1864763185037295</v>
      </c>
      <c r="CH960" s="1">
        <f t="shared" si="1129"/>
        <v>2.258557863857106</v>
      </c>
      <c r="CI960" s="1">
        <f t="shared" si="1130"/>
        <v>2.1689672052998707</v>
      </c>
      <c r="CJ960" s="1">
        <f t="shared" si="1131"/>
        <v>2.1907002418014798</v>
      </c>
      <c r="CK960" s="1">
        <f t="shared" si="1132"/>
        <v>2.2026369760301452</v>
      </c>
      <c r="CL960" s="5">
        <f t="shared" si="1138"/>
        <v>12</v>
      </c>
      <c r="CN960" s="9">
        <f t="shared" si="1139"/>
        <v>1.9654980169112846</v>
      </c>
    </row>
    <row r="961" spans="1:92" x14ac:dyDescent="0.2">
      <c r="A961" s="4">
        <v>959</v>
      </c>
      <c r="B961" s="1">
        <v>0.69393727227312596</v>
      </c>
      <c r="C961" s="1">
        <v>16.882999999999999</v>
      </c>
      <c r="D961" s="1">
        <v>0</v>
      </c>
      <c r="E961" s="1">
        <v>2</v>
      </c>
      <c r="F961" s="1">
        <v>98</v>
      </c>
      <c r="G961" s="1">
        <v>9.4176539152571301</v>
      </c>
      <c r="H961" s="1">
        <v>6</v>
      </c>
      <c r="I961">
        <v>1500</v>
      </c>
      <c r="J961">
        <v>185</v>
      </c>
      <c r="K961">
        <v>12.5</v>
      </c>
      <c r="L961" s="1"/>
      <c r="M961" s="2">
        <f t="shared" si="1064"/>
        <v>3</v>
      </c>
      <c r="N961" s="2">
        <f t="shared" si="1065"/>
        <v>5</v>
      </c>
      <c r="O961" s="2">
        <f t="shared" si="1066"/>
        <v>5</v>
      </c>
      <c r="P961" s="2">
        <f t="shared" si="1067"/>
        <v>4</v>
      </c>
      <c r="Q961" s="2">
        <f t="shared" si="1068"/>
        <v>6</v>
      </c>
      <c r="R961" s="2">
        <f t="shared" si="1069"/>
        <v>7</v>
      </c>
      <c r="S961" s="2">
        <f t="shared" si="1070"/>
        <v>5</v>
      </c>
      <c r="T961" s="2">
        <f t="shared" si="1071"/>
        <v>4</v>
      </c>
      <c r="U961" s="2">
        <f t="shared" si="1072"/>
        <v>7</v>
      </c>
      <c r="V961" s="2">
        <f t="shared" si="1073"/>
        <v>7</v>
      </c>
      <c r="W961" s="2">
        <f t="shared" si="1074"/>
        <v>6</v>
      </c>
      <c r="X961" s="2">
        <f t="shared" si="1075"/>
        <v>7</v>
      </c>
      <c r="Y961" s="2">
        <f t="shared" si="1076"/>
        <v>4</v>
      </c>
      <c r="Z961" s="2">
        <f t="shared" si="1077"/>
        <v>4</v>
      </c>
      <c r="AA961" s="2">
        <f t="shared" si="1078"/>
        <v>2</v>
      </c>
      <c r="AB961" s="2">
        <f t="shared" si="1079"/>
        <v>4</v>
      </c>
      <c r="AC961" s="2">
        <f t="shared" si="1080"/>
        <v>3</v>
      </c>
      <c r="AD961" s="3">
        <f t="shared" si="1133"/>
        <v>6</v>
      </c>
      <c r="AE961" s="2">
        <f t="shared" si="1081"/>
        <v>6</v>
      </c>
      <c r="AF961" s="2">
        <f t="shared" si="1082"/>
        <v>8</v>
      </c>
      <c r="AG961" s="2">
        <f t="shared" si="1083"/>
        <v>8</v>
      </c>
      <c r="AH961" s="2">
        <f t="shared" si="1084"/>
        <v>7</v>
      </c>
      <c r="AI961" s="2">
        <f t="shared" si="1085"/>
        <v>9</v>
      </c>
      <c r="AJ961" s="2">
        <f t="shared" si="1086"/>
        <v>10</v>
      </c>
      <c r="AK961" s="2">
        <f t="shared" si="1087"/>
        <v>8</v>
      </c>
      <c r="AL961" s="2">
        <f t="shared" si="1088"/>
        <v>7</v>
      </c>
      <c r="AM961" s="2">
        <f t="shared" si="1089"/>
        <v>9</v>
      </c>
      <c r="AN961" s="2">
        <f t="shared" si="1090"/>
        <v>9</v>
      </c>
      <c r="AO961" s="2">
        <f t="shared" si="1091"/>
        <v>8</v>
      </c>
      <c r="AP961" s="2">
        <f t="shared" si="1092"/>
        <v>9</v>
      </c>
      <c r="AQ961" s="2">
        <f t="shared" si="1093"/>
        <v>6</v>
      </c>
      <c r="AR961" s="2">
        <f t="shared" si="1094"/>
        <v>5</v>
      </c>
      <c r="AS961" s="2">
        <f t="shared" si="1095"/>
        <v>4</v>
      </c>
      <c r="AT961" s="2">
        <f t="shared" si="1096"/>
        <v>6</v>
      </c>
      <c r="AU961" s="2">
        <f t="shared" si="1097"/>
        <v>5</v>
      </c>
      <c r="AV961" s="3">
        <f t="shared" si="1134"/>
        <v>6</v>
      </c>
      <c r="AW961">
        <f t="shared" si="1135"/>
        <v>1</v>
      </c>
      <c r="AX961" s="2">
        <f t="shared" si="1098"/>
        <v>2</v>
      </c>
      <c r="AY961" s="2">
        <f t="shared" si="1099"/>
        <v>3</v>
      </c>
      <c r="AZ961" s="2">
        <f t="shared" si="1100"/>
        <v>4</v>
      </c>
      <c r="BA961" s="2">
        <f t="shared" si="1101"/>
        <v>3</v>
      </c>
      <c r="BB961" s="2">
        <f t="shared" si="1102"/>
        <v>4</v>
      </c>
      <c r="BC961" s="2">
        <f t="shared" si="1103"/>
        <v>5</v>
      </c>
      <c r="BD961" s="2">
        <f t="shared" si="1104"/>
        <v>3</v>
      </c>
      <c r="BE961" s="2">
        <f t="shared" si="1105"/>
        <v>4</v>
      </c>
      <c r="BF961" s="2">
        <f t="shared" si="1106"/>
        <v>4</v>
      </c>
      <c r="BG961" s="2">
        <f t="shared" si="1107"/>
        <v>4</v>
      </c>
      <c r="BH961" s="2">
        <f t="shared" si="1108"/>
        <v>6</v>
      </c>
      <c r="BI961" s="2">
        <f t="shared" si="1109"/>
        <v>7</v>
      </c>
      <c r="BJ961" s="2">
        <f t="shared" si="1110"/>
        <v>4</v>
      </c>
      <c r="BK961" s="2">
        <f t="shared" si="1111"/>
        <v>2</v>
      </c>
      <c r="BL961" s="2">
        <f t="shared" si="1112"/>
        <v>2</v>
      </c>
      <c r="BM961" s="2">
        <f t="shared" si="1113"/>
        <v>4</v>
      </c>
      <c r="BN961" s="2">
        <f t="shared" si="1114"/>
        <v>4</v>
      </c>
      <c r="BO961" s="3">
        <f t="shared" si="1136"/>
        <v>12</v>
      </c>
      <c r="BP961">
        <f t="shared" si="1137"/>
        <v>1</v>
      </c>
      <c r="BR961">
        <v>12</v>
      </c>
      <c r="BS961">
        <f t="shared" si="1115"/>
        <v>1</v>
      </c>
      <c r="BU961" s="1">
        <f t="shared" si="1116"/>
        <v>175.0186218910066</v>
      </c>
      <c r="BV961" s="1">
        <f t="shared" si="1117"/>
        <v>37.558641807822944</v>
      </c>
      <c r="BW961" s="1">
        <f t="shared" si="1118"/>
        <v>37.550932275008499</v>
      </c>
      <c r="BX961" s="1">
        <f t="shared" si="1119"/>
        <v>25.146140751130623</v>
      </c>
      <c r="BY961" s="1">
        <f t="shared" si="1120"/>
        <v>12.672250060056554</v>
      </c>
      <c r="BZ961" s="1">
        <f t="shared" si="1121"/>
        <v>12.647833384286466</v>
      </c>
      <c r="CA961" s="1">
        <f t="shared" si="1122"/>
        <v>17.629631556249223</v>
      </c>
      <c r="CB961" s="1">
        <f t="shared" si="1123"/>
        <v>25.074832157752397</v>
      </c>
      <c r="CC961" s="1">
        <f t="shared" si="1124"/>
        <v>5.3908431308542957</v>
      </c>
      <c r="CD961" s="1">
        <f t="shared" si="1125"/>
        <v>400.0046445344754</v>
      </c>
      <c r="CE961" s="1">
        <f t="shared" si="1126"/>
        <v>2.2113619015584027</v>
      </c>
      <c r="CF961" s="1">
        <f t="shared" si="1127"/>
        <v>1.9718470183033079</v>
      </c>
      <c r="CG961" s="1">
        <f t="shared" si="1128"/>
        <v>2.1936525105295215</v>
      </c>
      <c r="CH961" s="1">
        <f t="shared" si="1129"/>
        <v>2.2658568967472394</v>
      </c>
      <c r="CI961" s="1">
        <f t="shared" si="1130"/>
        <v>2.2257125726305884</v>
      </c>
      <c r="CJ961" s="1">
        <f t="shared" si="1131"/>
        <v>2.2470251446485596</v>
      </c>
      <c r="CK961" s="1">
        <f t="shared" si="1132"/>
        <v>2.2580184393186769</v>
      </c>
      <c r="CL961" s="5">
        <f t="shared" si="1138"/>
        <v>12</v>
      </c>
      <c r="CN961" s="9">
        <f t="shared" si="1139"/>
        <v>1.9718470183033079</v>
      </c>
    </row>
    <row r="962" spans="1:92" x14ac:dyDescent="0.2">
      <c r="A962" s="4">
        <v>960</v>
      </c>
      <c r="B962" s="1">
        <v>0.72176512863752096</v>
      </c>
      <c r="C962" s="1">
        <v>0.438</v>
      </c>
      <c r="D962" s="1">
        <v>0</v>
      </c>
      <c r="E962" s="1">
        <v>0</v>
      </c>
      <c r="F962" s="1">
        <v>100</v>
      </c>
      <c r="G962" s="1">
        <v>6.5750693923170003</v>
      </c>
      <c r="H962" s="1">
        <v>6</v>
      </c>
      <c r="I962">
        <v>1500</v>
      </c>
      <c r="J962">
        <v>185</v>
      </c>
      <c r="K962">
        <v>12.5</v>
      </c>
      <c r="L962" s="1"/>
      <c r="M962" s="2">
        <f t="shared" ref="M962:M1025" si="1140">COUNTIF(B962,"&gt;=0.2")+COUNTIF(B962,"&lt;=0.4")+COUNTIF(C962,"&gt;2")+COUNTIF(D962,"&gt;=40")+COUNTIF(D962,"&lt;=60")+COUNTIF(E962,"&gt;=40")+COUNTIF(E962,"&lt;=60")+COUNTIF(F962,"&lt;10")+COUNTIF(G962,"&gt;25")+COUNTIF(H962,"=8")</f>
        <v>2</v>
      </c>
      <c r="N962" s="2">
        <f t="shared" ref="N962:N1025" si="1141">COUNTIF(B962,"&gt;=0.3")+COUNTIF(B962,"&lt;=0.6")+COUNTIF(C962,"&gt;=0.75")+COUNTIF(C962,"&lt;=2")+COUNTIF(D962,"&gt;=40")+COUNTIF(D962,"&lt;=70")+COUNTIF(E962,"&gt;=30")+COUNTIF(E962,"&lt;=50")+COUNTIF(F962,"&lt;20")+COUNTIF(G962,"&gt;=10")+COUNTIF(G962,"&lt;=25")+COUNTIF(H962,"&gt;=6")+COUNTIF(H962,"&lt;=7")</f>
        <v>6</v>
      </c>
      <c r="O962" s="2">
        <f t="shared" ref="O962:O1025" si="1142">COUNTIF(B962,"&gt;=0.2")+COUNTIF(B962,"&lt;=0.6")+COUNTIF(C962,"&gt;=0.75")+COUNTIF(C962,"&lt;=1.5")+COUNTIF(D962,"&gt;=40")+COUNTIF(D962,"&lt;=70")+COUNTIF(E962,"&gt;=20")+COUNTIF(E962,"&lt;=50")+COUNTIF(F962,"&lt;30")+COUNTIF(G962,"&gt;=3")+COUNTIF(G962,"&lt;=10")+COUNTIF(H962,"=6")</f>
        <v>5</v>
      </c>
      <c r="P962" s="2">
        <f t="shared" ref="P962:P1025" si="1143">COUNTIF(B962,"&gt;=0.5")+COUNTIF(B962,"&lt;=0.7")+COUNTIF(C962,"&gt;=0.75")+COUNTIF(C962,"&lt;=1.25")+COUNTIF(D962,"&gt;=20")+COUNTIF(D962,"&lt;=40")+COUNTIF(E962,"&gt;=30")+COUNTIF(E962,"&lt;=40")+COUNTIF(F962,"&gt;=30")+COUNTIF(F962,"&lt;=40")+COUNTIF(G962,"&gt;25")+COUNTIF(H962,"&gt;=7")+COUNTIF(H962,"&lt;=8")</f>
        <v>4</v>
      </c>
      <c r="Q962" s="2">
        <f t="shared" ref="Q962:Q1025" si="1144">COUNTIF(B962,"&gt;=0.5")+COUNTIF(B962,"&lt;=0.8")+COUNTIF(C962,"&gt;=0.3")+COUNTIF(C962,"&lt;=0.75")+COUNTIF(D962,"&gt;=20")+COUNTIF(D962,"&lt;=40")+COUNTIF(E962,"&gt;=30")+COUNTIF(E962,"&lt;=50")+COUNTIF(F962,"&gt;=20")+COUNTIF(F962,"&lt;=40")+COUNTIF(G962,"&gt;=10")+COUNTIF(G962,"&lt;=25")+COUNTIF(H962,"&gt;=5")+COUNTIF(H962,"&lt;=6")</f>
        <v>6</v>
      </c>
      <c r="R962" s="2">
        <f t="shared" ref="R962:R1025" si="1145">COUNTIF(B962,"&gt;=0.6")+COUNTIF(B962,"&lt;=0.9")+COUNTIF(C962,"&gt;=0.3")+COUNTIF(C962,"&lt;=0.75")+COUNTIF(D962,"&gt;=20")+COUNTIF(D962,"&lt;=40")+COUNTIF(E962,"&gt;=20")+COUNTIF(E962,"&lt;=50")+COUNTIF(F962,"&gt;=30")+COUNTIF(F962,"&lt;=60")+COUNTIF(G962,"&gt;=3")+COUNTIF(G962,"&lt;=10")+COUNTIF(H962,"&gt;=5")+COUNTIF(H962,"&lt;=6")</f>
        <v>7</v>
      </c>
      <c r="S962" s="2">
        <f t="shared" ref="S962:S1025" si="1146">COUNTIF(B962,"&gt;=0.2")+COUNTIF(B962,"&lt;=0.5")+COUNTIF(C962,"&gt;=1")+COUNTIF(C962,"&lt;=2")+COUNTIF(D962,"&gt;=60")+COUNTIF(D962,"&lt;=90")+COUNTIF(E962,"&lt;20")+COUNTIF(F962,"&lt;30")+COUNTIF(G962,"&gt;=2")+COUNTIF(G962,"&lt;=4")+COUNTIF(H962,"&gt;=4")+COUNTIF(H962,"&lt;=5")</f>
        <v>5</v>
      </c>
      <c r="T962" s="2">
        <f t="shared" ref="T962:T1025" si="1147">COUNTIF(B962,"&gt;0.7")+COUNTIF(C962,"&gt;=0.1")+COUNTIF(C962,"&lt;=0.3")+COUNTIF(D962,"&gt;=30")+COUNTIF(D962,"&lt;=50")+COUNTIF(E962,"&gt;=40")+COUNTIF(E962,"&lt;=50")+COUNTIF(F962,"&lt;20")+COUNTIF(G962,"&gt;=3")+COUNTIF(G962,"&lt;=10")+COUNTIF(H962,"=5")</f>
        <v>4</v>
      </c>
      <c r="U962" s="2">
        <f t="shared" ref="U962:U1025" si="1148">COUNTIF(B962,"&gt;0.8")+COUNTIF(C962,"&gt;=0.1")+COUNTIF(C962,"&lt;=0.25")+COUNTIF(D962,"&gt;=10")+COUNTIF(D962,"&lt;=20")+COUNTIF(E962,"&lt;20")+COUNTIF(F962,"&gt;=60")+COUNTIF(F962,"&lt;=80")+COUNTIF(G962,"&gt;=3")+COUNTIF(G962,"&lt;=10")+COUNTIF(H962,"&gt;=5")+COUNTIF(H962,"&lt;=6")</f>
        <v>7</v>
      </c>
      <c r="V962" s="2">
        <f t="shared" ref="V962:V1025" si="1149">COUNTIF(B962,"&gt;=0.6")+COUNTIF(B962,"&lt;=0.9")+COUNTIF(C962,"&gt;=0.2")+COUNTIF(C962,"&lt;=0.5")+COUNTIF(D962,"&gt;=20")+COUNTIF(D962,"&lt;=30")+COUNTIF(E962,"&gt;=20")+COUNTIF(E962,"&lt;=40")+COUNTIF(F962,"&gt;=40")+COUNTIF(F962,"&lt;=50")+COUNTIF(G962,"&gt;=5")+COUNTIF(G962,"&lt;=15")+COUNTIF(H962,"&gt;=5")+COUNTIF(H962,"&lt;=6")</f>
        <v>7</v>
      </c>
      <c r="W962" s="2">
        <f t="shared" ref="W962:W1025" si="1150">COUNTIF(B962,"&lt;0.4")+COUNTIF(C962,"&gt;1")+COUNTIF(D962,"&lt;10")+COUNTIF(E962,"&lt;10")+COUNTIF(F962,"&gt;90")+COUNTIF(G962,"&gt;=3")+COUNTIF(G962,"&lt;=30")+COUNTIF(H962,"=8")</f>
        <v>5</v>
      </c>
      <c r="X962" s="2">
        <f t="shared" ref="X962:X1025" si="1151">COUNTIF(B962,"&gt;=0.5")+COUNTIF(B962,"&lt;=0.8")+COUNTIF(C962,"&gt;=0.25")+COUNTIF(C962,"&lt;=0.75")+COUNTIF(D962,"&lt;10")+COUNTIF(E962,"&lt;10")+COUNTIF(F962,"&gt;90")+COUNTIF(G962,"&gt;=3")+COUNTIF(G962,"&lt;=15")+COUNTIF(H962,"&gt;=5")+COUNTIF(H962,"&lt;=6")</f>
        <v>7</v>
      </c>
      <c r="Y962" s="2">
        <f t="shared" ref="Y962:Y1025" si="1152">COUNTIF(B962,"&gt;=0.7")+COUNTIF(B962,"&lt;=0.9")+COUNTIF(C962,"&gt;=0.25")+COUNTIF(C962,"&lt;=1.0")+COUNTIF(D962,"&lt;10")+COUNTIF(E962,"&lt;10")+COUNTIF(F962,"&gt;90")+COUNTIF(G962,"&lt;2")+COUNTIF(H962,"&gt;=4")+COUNTIF(H962,"&lt;=5")</f>
        <v>4</v>
      </c>
      <c r="Z962" s="2">
        <f t="shared" ref="Z962:Z1025" si="1153">COUNTIF(B962,"&gt;0.9")+COUNTIF(C962,"&lt;0.1")+COUNTIF(D962,"&lt;10")+COUNTIF(E962,"&lt;10")+COUNTIF(F962,"&gt;90")+COUNTIF(G962,"&lt;1")+COUNTIF(H962,"&gt;=3")+COUNTIF(H962,"&lt;=4")</f>
        <v>4</v>
      </c>
      <c r="AA962" s="2">
        <f t="shared" ref="AA962:AA1025" si="1154">COUNTIF(B962,"&gt;0.9")+COUNTIF(C962,"&lt;0.1")+COUNTIF(D962,"&lt;10")+COUNTIF(E962,"&gt;90")+COUNTIF(F962,"&lt;10")+COUNTIF(G962,"&lt;0.25")+COUNTIF(H962,"&gt;=1")+COUNTIF(H962,"&lt;=2")</f>
        <v>2</v>
      </c>
      <c r="AB962" s="2">
        <f t="shared" ref="AB962:AB1025" si="1155">COUNTIF(B962,"&gt;0.9")+COUNTIF(C962,"&lt;0.1")+COUNTIF(D962,"&lt;10")+COUNTIF(E962,"&lt;10")+COUNTIF(F962,"&gt;90")+COUNTIF(G962,"&lt;0.25")+COUNTIF(H962,"&gt;=1")+COUNTIF(H962,"&lt;=2")</f>
        <v>4</v>
      </c>
      <c r="AC962" s="2">
        <f t="shared" ref="AC962:AC1025" si="1156">COUNTIF(B962,"&gt;0.9")+COUNTIF(C962,"&lt;0.1")+COUNTIF(D962,"&lt;10")+COUNTIF(E962,"&lt;10")+COUNTIF(F962,"&gt;90")</f>
        <v>3</v>
      </c>
      <c r="AD962" s="3">
        <f t="shared" si="1133"/>
        <v>6</v>
      </c>
      <c r="AE962" s="2">
        <f t="shared" ref="AE962:AE1025" si="1157">COUNTIF(B962,"&gt;=0.2")+COUNTIF(B962,"&lt;=0.4")+COUNTIF(C962,"&gt;2")+COUNTIF(D962,"&gt;=40")+COUNTIF(D962,"&lt;=60")+COUNTIF(E962,"&gt;=40")+COUNTIF(E962,"&lt;=60")+COUNTIF(F962,"&lt;10")+COUNTIF(G962,"&gt;25")+COUNTIF(H962,"=8")+COUNTIF(I962,"&gt;=1500")+COUNTIF(I962,"&lt;=1800")+COUNTIF(J962,"&gt;=0.10")+COUNTIF(J962,"&lt;=0.20")+COUNTIF(K962,"&gt;=50")+COUNTIF(K962,"&lt;=300")</f>
        <v>5</v>
      </c>
      <c r="AF962" s="2">
        <f t="shared" ref="AF962:AF1025" si="1158">COUNTIF(B962,"&gt;=0.3")+COUNTIF(B962,"&lt;=0.6")+COUNTIF(C962,"&gt;=0.75")+COUNTIF(C962,"&lt;=2")+COUNTIF(D962,"&gt;=40")+COUNTIF(D962,"&lt;=70")+COUNTIF(E962,"&gt;=30")+COUNTIF(E962,"&lt;=50")+COUNTIF(F962,"&lt;20")+COUNTIF(G962,"&gt;=10")+COUNTIF(G962,"&lt;=25")+COUNTIF(H962,"&gt;=6")+COUNTIF(H962,"&lt;=7")+COUNTIF(I962,"&gt;=1500")+COUNTIF(I962,"&lt;=2200")+COUNTIF(J962,"&gt;=0.10")+COUNTIF(J962,"&lt;=0.20")+COUNTIF(K962,"&lt;75")</f>
        <v>9</v>
      </c>
      <c r="AG962" s="2">
        <f t="shared" ref="AG962:AG1025" si="1159">COUNTIF(B962,"&gt;=0.2")+COUNTIF(B962,"&lt;=0.6")+COUNTIF(C962,"&gt;=0.75")+COUNTIF(C962,"&lt;=1.5")+COUNTIF(D962,"&gt;=40")+COUNTIF(D962,"&lt;=70")+COUNTIF(E962,"&gt;=20")+COUNTIF(E962,"&lt;=50")+COUNTIF(F962,"&lt;30")+COUNTIF(G962,"&gt;=3")+COUNTIF(G962,"&lt;=10")+COUNTIF(H962,"=6")+COUNTIF(I962,"&gt;=1200")+COUNTIF(I962,"&lt;=1800")+COUNTIF(J962,"&gt;=0.10")+COUNTIF(J962,"&lt;=0.20")+COUNTIF(K962,"&lt;75")</f>
        <v>8</v>
      </c>
      <c r="AH962" s="2">
        <f t="shared" ref="AH962:AH1025" si="1160">COUNTIF(B962,"&gt;=0.5")+COUNTIF(B962,"&lt;=0.7")+COUNTIF(C962,"&gt;=0.75")+COUNTIF(C962,"&lt;=1.25")+COUNTIF(D962,"&gt;=20")+COUNTIF(D962,"&lt;=40")+COUNTIF(E962,"&gt;=30")+COUNTIF(E962,"&lt;=40")+COUNTIF(F962,"&gt;=30")+COUNTIF(F962,"&lt;=40")+COUNTIF(G962,"&gt;25")+COUNTIF(H962,"&gt;=7")+COUNTIF(H962,"&lt;=8")+COUNTIF(I962,"&gt;=1400")+COUNTIF(I962,"&lt;=1800")+COUNTIF(J962,"&gt;=0.12")+COUNTIF(J962,"&lt;=0.25")+COUNTIF(K962,"&lt;50")</f>
        <v>7</v>
      </c>
      <c r="AI962" s="2">
        <f t="shared" ref="AI962:AI1025" si="1161">COUNTIF(B962,"&gt;=0.5")+COUNTIF(B962,"&lt;=0.8")+COUNTIF(C962,"&gt;=0.3")+COUNTIF(C962,"&lt;=0.75")+COUNTIF(D962,"&gt;=20")+COUNTIF(D962,"&lt;=40")+COUNTIF(E962,"&gt;=30")+COUNTIF(E962,"&lt;=50")+COUNTIF(F962,"&gt;=20")+COUNTIF(F962,"&lt;=40")+COUNTIF(G962,"&gt;=10")+COUNTIF(G962,"&lt;=25")+COUNTIF(H962,"&gt;=5")+COUNTIF(H962,"&lt;=6")+COUNTIF(I962,"&gt;=1400")+COUNTIF(I962,"&lt;=2000")+COUNTIF(J962,"&gt;=0.12")+COUNTIF(J962,"&lt;=0.25")+COUNTIF(K962,"&lt;25")</f>
        <v>9</v>
      </c>
      <c r="AJ962" s="2">
        <f t="shared" ref="AJ962:AJ1025" si="1162">COUNTIF(B962,"&gt;=0.6")+COUNTIF(B962,"&lt;=0.9")+COUNTIF(C962,"&gt;=0.3")+COUNTIF(C962,"&lt;=0.75")+COUNTIF(D962,"&gt;=20")+COUNTIF(D962,"&lt;=40")+COUNTIF(E962,"&gt;=20")+COUNTIF(E962,"&lt;=50")+COUNTIF(F962,"&gt;=30")+COUNTIF(F962,"&lt;=60")+COUNTIF(G962,"&gt;=3")+COUNTIF(G962,"&lt;=10")+COUNTIF(H962,"&gt;=5")+COUNTIF(H962,"&lt;=6")+COUNTIF(I962,"&gt;=1200")+COUNTIF(I962,"&lt;=1800")+COUNTIF(J962,"&gt;=0.12")+COUNTIF(J962,"&lt;=0.25")+COUNTIF(K962,"&lt;25")</f>
        <v>10</v>
      </c>
      <c r="AK962" s="2">
        <f t="shared" ref="AK962:AK1025" si="1163">COUNTIF(B962,"&gt;=0.2")+COUNTIF(B962,"&lt;=0.5")+COUNTIF(C962,"&gt;=1")+COUNTIF(C962,"&lt;=2")+COUNTIF(D962,"&gt;=60")+COUNTIF(D962,"&lt;=90")+COUNTIF(E962,"&lt;20")+COUNTIF(F962,"&lt;30")+COUNTIF(G962,"&gt;=2")+COUNTIF(G962,"&lt;=4")+COUNTIF(H962,"&gt;=4")+COUNTIF(H962,"&lt;=5")+COUNTIF(I962,"&gt;=800")+COUNTIF(I962,"&lt;=1500")+COUNTIF(J962,"&gt;=0.15")+COUNTIF(J962,"&lt;=0.35")+COUNTIF(K962,"&lt;35")</f>
        <v>8</v>
      </c>
      <c r="AL962" s="2">
        <f t="shared" ref="AL962:AL1025" si="1164">COUNTIF(B962,"&gt;0.7")+COUNTIF(C962,"&gt;=0.1")+COUNTIF(C962,"&lt;=0.3")+COUNTIF(D962,"&gt;=30")+COUNTIF(D962,"&lt;=50")+COUNTIF(E962,"&gt;=40")+COUNTIF(E962,"&lt;=50")+COUNTIF(F962,"&lt;20")+COUNTIF(G962,"&gt;=3")+COUNTIF(G962,"&lt;=10")+COUNTIF(H962,"=5")+COUNTIF(I962,"&gt;=1200")+COUNTIF(I962,"&lt;=1800")+COUNTIF(J962,"&gt;=0.15")+COUNTIF(J962,"&lt;=0.25")+COUNTIF(K962,"&lt;50")</f>
        <v>7</v>
      </c>
      <c r="AM962" s="2">
        <f t="shared" ref="AM962:AM1025" si="1165">COUNTIF(B962,"&gt;0.8")+COUNTIF(C962,"&gt;=0.1")+COUNTIF(C962,"&lt;=0.25")+COUNTIF(D962,"&gt;=10")+COUNTIF(D962,"&lt;=20")+COUNTIF(E962,"&lt;20")+COUNTIF(F962,"&gt;=60")+COUNTIF(F962,"&lt;=80")+COUNTIF(G962,"&gt;=3")+COUNTIF(G962,"&lt;=10")+COUNTIF(H962,"&gt;=5")+COUNTIF(H962,"&lt;=6")+COUNTIF(I962,"&gt;=1000")+COUNTIF(I962,"&lt;=1800")+COUNTIF(J962,"&gt;=0.12")+COUNTIF(J962,"&lt;=0.25")+COUNTIF(K962,"&lt;10")</f>
        <v>9</v>
      </c>
      <c r="AN962" s="2">
        <f t="shared" ref="AN962:AN1025" si="1166">COUNTIF(B962,"&gt;=0.6")+COUNTIF(B962,"&lt;=0.9")+COUNTIF(C962,"&gt;=0.2")+COUNTIF(C962,"&lt;=0.5")+COUNTIF(D962,"&gt;=20")+COUNTIF(D962,"&lt;=30")+COUNTIF(E962,"&gt;=20")+COUNTIF(E962,"&lt;=40")+COUNTIF(F962,"&gt;=40")+COUNTIF(F962,"&lt;=50")+COUNTIF(G962,"&gt;=5")+COUNTIF(G962,"&lt;=15")+COUNTIF(H962,"&gt;=5")+COUNTIF(H962,"&lt;=6")+COUNTIF(I962,"&gt;=1000")+COUNTIF(I962,"&lt;=2500")+COUNTIF(J962,"&gt;=0.12")+COUNTIF(J962,"&lt;=0.20")+COUNTIF(K962,"&gt;300")</f>
        <v>9</v>
      </c>
      <c r="AO962" s="2">
        <f t="shared" ref="AO962:AO1025" si="1167">COUNTIF(B962,"&lt;0.4")+COUNTIF(C962,"&gt;1")+COUNTIF(D962,"&lt;10")+COUNTIF(E962,"&lt;10")+COUNTIF(F962,"&gt;90")+COUNTIF(G962,"&gt;=3")+COUNTIF(G962,"&lt;=30")+COUNTIF(H962,"=8")+COUNTIF(I962,"&gt;=1000")+COUNTIF(I962,"&lt;=1800")+COUNTIF(J962,"&gt;=0.12")+COUNTIF(J962,"&lt;=0.20")+COUNTIF(K962,"=0")</f>
        <v>7</v>
      </c>
      <c r="AP962" s="2">
        <f t="shared" ref="AP962:AP1025" si="1168">COUNTIF(B962,"&gt;=0.5")+COUNTIF(B962,"&lt;=0.8")+COUNTIF(C962,"&gt;=0.25")+COUNTIF(C962,"&lt;=0.75")+COUNTIF(D962,"&lt;10")+COUNTIF(E962,"&lt;10")+COUNTIF(F962,"&gt;90")+COUNTIF(G962,"&gt;=3")+COUNTIF(G962,"&lt;=15")+COUNTIF(H962,"&gt;=5")+COUNTIF(H962,"&lt;=6")+COUNTIF(I962,"&gt;=1200")+COUNTIF(I962,"&lt;=1800")+COUNTIF(J962,"&gt;=0.15")+COUNTIF(J962,"&lt;=0.25")+COUNTIF(K962,"=0")</f>
        <v>9</v>
      </c>
      <c r="AQ962" s="2">
        <f t="shared" ref="AQ962:AQ1025" si="1169">COUNTIF(B962,"&gt;=0.7")+COUNTIF(B962,"&lt;=0.9")+COUNTIF(C962,"&gt;=0.25")+COUNTIF(C962,"&lt;=1.0")+COUNTIF(D962,"&lt;10")+COUNTIF(E962,"&lt;10")+COUNTIF(F962,"&gt;90")+COUNTIF(G962,"&lt;2")+COUNTIF(H962,"&gt;=4")+COUNTIF(H962,"&lt;=5")+COUNTIF(I962,"&gt;=1200")+COUNTIF(I962,"&lt;=1600")+COUNTIF(J962,"&gt;=0.15")+COUNTIF(J962,"&lt;=0.25")+COUNTIF(K962,"=0")</f>
        <v>6</v>
      </c>
      <c r="AR962" s="2">
        <f t="shared" ref="AR962:AR1025" si="1170">COUNTIF(B962,"&gt;0.9")+COUNTIF(C962,"&lt;0.1")+COUNTIF(D962,"&lt;10")+COUNTIF(E962,"&lt;10")+COUNTIF(F962,"&gt;90")+COUNTIF(G962,"&lt;1")+COUNTIF(H962,"&gt;=3")+COUNTIF(H962,"&lt;=4")+COUNTIF(I962,"&gt;=600")+COUNTIF(I962,"&lt;=1400")+COUNTIF(J962,"&gt;=0.20")+COUNTIF(J962,"&lt;=0.35")+COUNTIF(K962,"=0")</f>
        <v>5</v>
      </c>
      <c r="AS962" s="2">
        <f t="shared" ref="AS962:AS1025" si="1171">COUNTIF(B962,"&gt;0.9")+COUNTIF(C962,"&lt;0.1")+COUNTIF(D962,"&lt;10")+COUNTIF(E962,"&gt;90")+COUNTIF(F962,"&lt;10")+COUNTIF(G962,"&lt;0.25")+COUNTIF(H962,"&gt;=1")+COUNTIF(H962,"&lt;=2")+COUNTIF(I962,"&gt;=1200")+COUNTIF(I962,"&lt;=2500")+COUNTIF(J962,"&gt;=0.15")+COUNTIF(J962,"&lt;=0.30")+COUNTIF(K962,"=0")</f>
        <v>4</v>
      </c>
      <c r="AT962" s="2">
        <f t="shared" ref="AT962:AT1025" si="1172">COUNTIF(B962,"&gt;0.9")+COUNTIF(C962,"&lt;0.1")+COUNTIF(D962,"&lt;10")+COUNTIF(E962,"&lt;10")+COUNTIF(F962,"&gt;90")+COUNTIF(G962,"&lt;0.25")+COUNTIF(H962,"&gt;=1")+COUNTIF(H962,"&lt;=2")+COUNTIF(I962,"&gt;=1200")+COUNTIF(I962,"&lt;=2500")+COUNTIF(J962,"&gt;=0.15")+COUNTIF(J962,"&lt;=0.30")+COUNTIF(K962,"=0")</f>
        <v>6</v>
      </c>
      <c r="AU962" s="2">
        <f t="shared" ref="AU962:AU1025" si="1173">COUNTIF(B962,"&gt;0.9")+COUNTIF(C962,"&lt;0.1")+COUNTIF(D962,"&lt;10")+COUNTIF(E962,"&lt;10")+COUNTIF(F962,"&gt;90")+COUNTIF(G962,"&gt;=1")+COUNTIF(G962,"&lt;=2")+COUNTIF(H962,"&lt;0.25")+COUNTIF(I962,"=1500")+COUNTIF(J962,"&gt;=0.02")+COUNTIF(J962,"&lt;=0.10")+COUNTIF(K962,"=0")</f>
        <v>5</v>
      </c>
      <c r="AV962" s="3">
        <f t="shared" si="1134"/>
        <v>6</v>
      </c>
      <c r="AW962">
        <f t="shared" si="1135"/>
        <v>1</v>
      </c>
      <c r="AX962" s="2">
        <f t="shared" ref="AX962:AX1025" si="1174">IF(AND(B962&gt;=0.2, B962&lt;=0.4), 1, 0) +
IF(C962&gt;2, 1, 0) +
IF(AND(D962&gt;=40, D962&lt;=60), 1, 0) +
IF(AND(E962&gt;=40, E962&lt;=60), 1, 0) +
IF(AND(F962&lt;10), 1, 0) +
IF(G962&gt;25, 1, 0) +
IF(H962=8, 1, 0) +
IF(AND(I962&gt;=1500, I962&lt;=1800), 1, 0) +
IF(AND(J962&gt;=0.1, J962&lt;=0.2), 1, 0) +
IF(AND(K962&gt;=50, K962&lt;=300), 1, 0)</f>
        <v>1</v>
      </c>
      <c r="AY962" s="2">
        <f t="shared" ref="AY962:AY1025" si="1175">IF(AND(B962&gt;=0.3, B962&lt;=0.6), 1, 0) +
IF(AND(C962&gt;=0.75, C962&lt;=2), 1, 0) +
IF(AND(D962&gt;=40, D962&lt;=70), 1, 0) +
IF(AND(E962&gt;=30, E962&lt;=50), 1, 0) +
IF(AND(F962&lt;20), 1, 0) +
IF(AND(G962&gt;=10, G962&lt;=25), 1, 0) +
IF(AND(H962&gt;=6, H962&lt;=7), 1, 0) +
IF(AND(I962&gt;=1500, I962&lt;=2200), 1, 0) +
IF(AND(J962&gt;=0.1, J962&lt;=0.2), 1, 0) +
IF(K962&lt;75, 1, 0)</f>
        <v>3</v>
      </c>
      <c r="AZ962" s="2">
        <f t="shared" ref="AZ962:AZ1025" si="1176">IF(AND(B962&gt;=0.2, B962&lt;=0.6), 1, 0) +
IF(AND(C962&gt;=0.75, C962&lt;=1.5), 1, 0) +
IF(AND(D962&gt;=40, D962&lt;=70), 1, 0) +
IF(AND(E962&gt;=20, E962&lt;=50), 1, 0) +
IF(AND(F962&lt;30), 1, 0) +
IF(AND(G962&gt;=3, G962&lt;=10), 1, 0) +
IF(H962=6, 1, 0) +
IF(AND(I962&gt;=1200, I962&lt;=1800), 1, 0) +
IF(AND(J962&gt;=0.1, J962&lt;=0.2), 1, 0) +
IF(AND(K962&lt;75), 1, 0)</f>
        <v>4</v>
      </c>
      <c r="BA962" s="2">
        <f t="shared" ref="BA962:BA1025" si="1177">IF(AND(B962&gt;=0.5, B962&lt;=0.7), 1, 0) +
IF(AND(C962&gt;=0.75, C962&lt;=1.25), 1, 0) +
IF(AND(D962&gt;=20, D962&lt;=40), 1, 0) +
IF(AND(E962&gt;=30, E962&lt;=40), 1, 0) +
IF(AND(F962&gt;=30, F962&lt;=40), 1, 0) +
IF(G962&gt;25, 1, 0) +
IF(AND(H962&gt;=7, H962&lt;=8), 1, 0) +
IF(AND(I962&gt;=1400, I962&lt;=1800), 1, 0) +
IF(AND(J962&gt;=0.12, J962&lt;=0.25), 1, 0) +
IF(AND(K962&lt;50), 1, 0)</f>
        <v>2</v>
      </c>
      <c r="BB962" s="2">
        <f t="shared" ref="BB962:BB1025" si="1178">IF(AND(B962&gt;=0.5, B962&lt;=0.8), 1, 0) +
IF(AND(C962&gt;=0.3, C962&lt;=0.75), 1, 0) +
IF(AND(D962&gt;=20, D962&lt;=40), 1, 0) +
IF(AND(E962&gt;=30, E962&lt;=50), 1, 0) +
IF(AND(F962&gt;=20, F962&lt;=40), 1, 0) +
IF(AND(G962&gt;=10, G962&lt;=25), 1, 0) +
IF(AND(H962&gt;=5, H962&lt;=6), 1, 0) +
IF(AND(I962&gt;=1400, I962&lt;=2000), 1, 0) +
IF(AND(J962&gt;=0.12, J962&lt;=0.25), 1, 0) +
IF(AND(K962&lt;25), 1, 0)</f>
        <v>5</v>
      </c>
      <c r="BC962" s="2">
        <f t="shared" ref="BC962:BC1025" si="1179">IF(AND(B962&gt;=0.6, B962&lt;=0.9), 1, 0) +
IF(AND(C962&gt;=0.3, C962&lt;=0.75), 1, 0) +
IF(AND(D962&gt;=20, D962&lt;=40), 1, 0) +
IF(AND(E962&gt;=20, E962&lt;=50), 1, 0) +
IF(AND(F962&gt;=30, F962&lt;=60), 1, 0) +
IF(AND(G962&gt;=3, G962&lt;=10), 1, 0) +
IF(AND(H962&gt;=5, H962&lt;=6), 1, 0) +
IF(AND(I962&gt;=1200, I962&lt;=1800), 1, 0) +
IF(AND(J962&gt;=0.12, J962&lt;=0.25), 1, 0) +
IF(AND(K962&lt;25), 1, 0)</f>
        <v>6</v>
      </c>
      <c r="BD962" s="2">
        <f t="shared" ref="BD962:BD1025" si="1180">IF(AND(B962&gt;=0.2, B962&lt;=0.5), 1, 0) +
IF(AND(C962&gt;=1, C962&lt;=2), 1, 0) +
IF(AND(D962&gt;=60, D962&lt;=90), 1, 0) +
IF(E962&lt;20, 1, 0) +
IF(F962&lt;30, 1, 0) +
IF(AND(G962&gt;=2, G962&lt;=4), 1, 0) +
IF(AND(H962&gt;=4, H962&lt;=5), 1, 0) +
IF(AND(I962&gt;=800, I962&lt;=1500), 1, 0) +
IF(AND(J962&gt;=0.15, J962&lt;=0.35), 1, 0) +
IF(AND(K962&lt;35), 1, 0)</f>
        <v>3</v>
      </c>
      <c r="BE962" s="2">
        <f t="shared" ref="BE962:BE1025" si="1181">IF(B962&gt;0.8, 1, 0) +
IF(AND(C962&gt;=0.1, C962&lt;=0.25), 1, 0) +
IF(AND(D962&gt;=10, D962&lt;=20), 1, 0) +
IF(E962&lt;20, 1, 0) +
IF(AND(F962&gt;=60, F962&lt;=80), 1, 0) +
IF(AND(G962&gt;=3, G962&lt;=10), 1, 0) +
IF(AND(H962&gt;=5, H962&lt;=6), 1, 0) +
IF(AND(I962&gt;=1000, I962&lt;=1800), 1, 0) +
IF(AND(J962&gt;=0.12, J962&lt;=0.25), 1, 0) +
IF(K962&lt;10, 1, 0)</f>
        <v>4</v>
      </c>
      <c r="BF962" s="2">
        <f t="shared" ref="BF962:BF1025" si="1182">IF(B962&gt;0.8, 1, 0) +
IF(AND(C962&gt;=0.1, C962&lt;=0.25), 1, 0) +
IF(AND(D962&gt;=10, D962&lt;=20), 1, 0) +
IF(E962&lt;20, 1, 0) +
IF(AND(F962&gt;=60, F962&lt;=80), 1, 0) +
IF(AND(G962&gt;=3, G962&lt;=10), 1, 0) +
IF(AND(H962&gt;=5, H962&lt;=6), 1, 0) +
IF(AND(I962&gt;=1000, I962&lt;=1800), 1, 0) +
IF(AND(J962&gt;=0.12, J962&lt;=0.25), 1, 0) +
IF(K962&lt;10, 1, 0)</f>
        <v>4</v>
      </c>
      <c r="BG962" s="2">
        <f t="shared" ref="BG962:BG1025" si="1183">IF(AND(B962&gt;=0.6, B962&lt;=0.9), 1, 0) +
IF(AND(C962&gt;=0.2, C962&lt;=0.5), 1, 0) +
IF(AND(D962&gt;=20, D962&lt;=30), 1, 0) +
IF(AND(E962&gt;=20, E962&lt;=40), 1, 0) +
IF(AND(F962&gt;=40, F962&lt;=50), 1, 0) +
IF(AND(G962&gt;=5, G962&lt;=15), 1, 0) +
IF(AND(H962&gt;=5, H962&lt;=6), 1, 0) +
IF(AND(I962&gt;=1000, I962&lt;=2500), 1, 0) +
IF(AND(J962&gt;=0.12, J962&lt;=0.2), 1, 0) +
IF(K962&gt;300, 1, 0)</f>
        <v>5</v>
      </c>
      <c r="BH962" s="2">
        <f t="shared" ref="BH962:BH1025" si="1184">IF(B962&lt;0.4, 1, 0) +
IF(C962&gt;1, 1, 0) +
IF(D962&lt;10, 1, 0) +
IF(E962&lt;10, 1, 0) +
IF(F962&gt;90, 1, 0) +
IF(AND(G962&gt;=3, G962&lt;=30), 1, 0) +
IF(H962=8, 1, 0) +
IF(AND(I962&gt;=1000, I962&lt;=1800), 1, 0) +
IF(AND(J962&gt;=0.12, J962&lt;=0.2), 1, 0) +
IF(K962=0, 1, 0)</f>
        <v>5</v>
      </c>
      <c r="BI962" s="2">
        <f t="shared" ref="BI962:BI1025" si="1185">IF(AND(B962&gt;=0.5, B962&lt;=0.8), 1, 0) +
IF(AND(C962&gt;=0.25, C962&lt;=0.75), 1, 0) +
IF(D962&lt;10, 1, 0) +
IF(E962&lt;10, 1, 0) +
IF(F962&gt;90, 1, 0) +
IF(AND(G962&gt;=3, G962&lt;=15), 1, 0) +
IF(AND(H962&gt;=5, H962&lt;=6), 1, 0) +
IF(AND(I962&gt;=1200, I962&lt;=1800), 1, 0) +
IF(AND(J962&gt;=0.15, J962&lt;=0.25), 1, 0) +
IF(K962=0, 1, 0)</f>
        <v>8</v>
      </c>
      <c r="BJ962" s="2">
        <f t="shared" ref="BJ962:BJ1025" si="1186">IF(AND(B962&gt;=0.7, B962&lt;=0.9), 1, 0) +
IF(AND(C962&gt;=0.25, C962&lt;=1), 1, 0) +
IF(D962&lt;10, 1, 0) +
IF(E962&lt;10, 1, 0) +
IF(F962&gt;90, 1, 0) +
IF(G962&lt;2, 1, 0) +
IF(AND(H962&gt;=4, H962&lt;=5), 1, 0) +
IF(AND(I962&gt;=1200, I962&lt;=1600), 1, 0) +
IF(AND(J962&gt;=0.15, J962&lt;=0.25), 1, 0) +
IF(K962=0, 1, 0)</f>
        <v>6</v>
      </c>
      <c r="BK962" s="2">
        <f t="shared" ref="BK962:BK1025" si="1187">IF(B962&gt;0.9, 1, 0) +
IF(C962&lt;0.1, 1, 0) +
IF(D962&lt;10, 1, 0) +
IF(E962&gt;90, 1, 0) +
IF(F962&lt;10, 1, 0) +
IF(G962&lt;0.25, 1, 0) +
IF(AND(H962&gt;=1, H962&lt;=2), 1, 0) +
IF(AND(I962&gt;=1200, I962&lt;=2500), 1, 0) +
IF(AND(J962&gt;=0.15, J962&lt;=0.3), 1, 0) +
IF(K962=0, 1, 0)</f>
        <v>2</v>
      </c>
      <c r="BL962" s="2">
        <f t="shared" ref="BL962:BL1025" si="1188">IF(B962&gt;0.9, 1, 0) +
IF(C962&lt;0.1, 1, 0) +
IF(D962&lt;10, 1, 0) +
IF(E962&gt;90, 1, 0) +
IF(F962&lt;10, 1, 0) +
IF(G962&lt;0.25, 1, 0) +
IF(AND(H962&gt;=1, H962&lt;=2), 1, 0) +
IF(AND(I962&gt;=1200, I962&lt;=2500), 1, 0) +
IF(AND(J962&gt;=0.15, J962&lt;=0.3), 1, 0) +
IF(K962=0, 1, 0)</f>
        <v>2</v>
      </c>
      <c r="BM962" s="2">
        <f t="shared" ref="BM962:BM1025" si="1189">IF(B962&gt;0.9, 1, 0) +
IF(C962&lt;0.1, 1, 0) +
IF(D962&lt;10, 1, 0) +
IF(E962&lt;10, 1, 0) +
IF(F962&gt;90, 1, 0) +
IF(G962&lt;0.25, 1, 0) +
IF(AND(H962&gt;=1, H962&lt;=2), 1, 0) +
IF(AND(I962&gt;=1200, I962&lt;=2500), 1, 0) +
IF(AND(J962&gt;=0.15, J962&lt;=0.3), 1, 0) +
IF(K962=0, 1, 0)</f>
        <v>4</v>
      </c>
      <c r="BN962" s="2">
        <f t="shared" ref="BN962:BN1025" si="1190">IF(B962&gt;0.9, 1, 0) +
IF(C962&lt;0.1, 1, 0) +
IF(D962&lt;10, 1, 0) +
IF(E962&lt;10, 1, 0) +
IF(F962&gt;90, 1, 0) +
IF(AND(G962&gt;=1, G962&lt;=2), 1, 0) +
IF(H962&lt;0.25, 1, 0) +
IF(I962=1500, 1, 0) +
IF(AND(J962&gt;=0.02, J962&lt;=0.1), 1, 0) +
IF(K962=0, 1, 0)</f>
        <v>4</v>
      </c>
      <c r="BO962" s="3">
        <f t="shared" si="1136"/>
        <v>12</v>
      </c>
      <c r="BP962">
        <f t="shared" si="1137"/>
        <v>1</v>
      </c>
      <c r="BR962">
        <v>12</v>
      </c>
      <c r="BS962">
        <f t="shared" ref="BS962:BS1025" si="1191">COUNTIF(BA963:BQ963, MAX(BA963:BQ963))</f>
        <v>1</v>
      </c>
      <c r="BU962" s="1">
        <f t="shared" ref="BU962:BU1025" si="1192">SQRT(
AVERAGE(
(IF(B962&lt;&gt;0,((B962-0.3)/B962)^2,0)) +
(IF(C962&lt;&gt;0,((C962-2)/C962)^2,0)) +
(IF(D962&lt;&gt;0,((D962-0.5)/D962)^2,0)) +
(IF(E962&lt;&gt;0,((E962-0.5)/E962)^2,0)) +
(IF(F962&lt;&gt;0,((F962-0.05)/F962)^2,0)) +
(IF(G962&lt;&gt;0,((G962-25)/G962)^2,0)) +
(IF(H962&lt;&gt;0,((H962-8)/H962)^2,0)) +
(IF(I962&lt;&gt;0,((I962-1650)/I962)^2,0)) +
(IF(J962&lt;&gt;0,((J962-0.15)/J962)^2,0)) +
(IF(K962&lt;&gt;0,((IF(D962=0,0,K962)-175)/IF(D962=0,1,K962)))^2)
)
)</f>
        <v>175.06578868554038</v>
      </c>
      <c r="BV962" s="1">
        <f t="shared" ref="BV962:BV1025" si="1193">SQRT(
AVERAGE(
(IF(B962&lt;&gt;0,((B962-0.45)/B962)^2,0)) +
(IF(C962&lt;&gt;0,((C962-1.375)/C962)^2,0)) +
(IF(D962&lt;&gt;0,((D962-0.55)/D962)^2,0)) +
(IF(E962&lt;&gt;0,((E962-0.4)/E962)^2,0)) +
(IF(F962&lt;&gt;0,((F962-0.1)/F962)^2,0)) +
(IF(G962&lt;&gt;0,((G962-17.5)/G962)^2,0)) +
(IF(H962&lt;&gt;0,((H962-6.5)/H962)^2,0)) +
(IF(I962&lt;&gt;0,((I962-1850)/I962)^2,0)) +
(IF(J962&lt;&gt;0,((J962-0.15)/J962)^2,0)) +
(IF(K962&lt;&gt;0,((IF(D962=0,0,K962)-37.5)/IF(D962=0,1,K962)))^2)
)
)</f>
        <v>37.62694283780332</v>
      </c>
      <c r="BW962" s="1">
        <f t="shared" ref="BW962:BW1025" si="1194">SQRT(
AVERAGE(
(IF(B962&lt;&gt;0,((B962-0.4)/B962)^2,0)) +
(IF(C962&lt;&gt;0,((C962-1.125)/C962)^2,0)) +
(IF(D962&lt;&gt;0,((D962-0.55)/D962)^2,0)) +
(IF(E962&lt;&gt;0,((E962-0.35)/E962)^2,0)) +
(IF(F962&lt;&gt;0,((F962-0.15)/F962)^2,0)) +
(IF(G962&lt;&gt;0,((G962-6.5)/G962)^2,0)) +
(IF(H962&lt;&gt;0,((H962-6)/H962)^2,0)) +
(IF(I962&lt;&gt;0,((I962-1500)/I962)^2,0)) +
(IF(J962&lt;&gt;0,((J962-0.15)/J962)^2,0)) +
(IF(K962&lt;&gt;0,((IF(D962=0,0,K962)-37.5)/IF(D962=0,1,K962)))^2)
)
)</f>
        <v>37.562007704644934</v>
      </c>
      <c r="BX962" s="1">
        <f t="shared" ref="BX962:BX1025" si="1195">SQRT(
AVERAGE(
(IF(B962&lt;&gt;0,((B962-0.6)/B962)^2,0)) +
(IF(C962&lt;&gt;0,((C962-1)/C962)^2,0)) +
(IF(D962&lt;&gt;0,((D962-0.3)/D962)^2,0)) +
(IF(E962&lt;&gt;0,((E962-0.35)/E962)^2,0)) +
(IF(F962&lt;&gt;0,((F962-0.35)/F962)^2,0)) +
(IF(G962&lt;&gt;0,((G962-27.5)/G962)^2,0)) +
(IF(H962&lt;&gt;0,((H962-7.5)/H962)^2,0)) +
(IF(I962&lt;&gt;0,((I962-1600)/I962)^2,0)) +
(IF(J962&lt;&gt;0,((J962-0.185)/J962)^2,0)) +
(IF(K962&lt;&gt;0,((IF(D962=0,0,K962)-25)/IF(D962=0,1,K962)))^2)
)
)</f>
        <v>25.275697087212716</v>
      </c>
      <c r="BY962" s="1">
        <f t="shared" ref="BY962:BY1025" si="1196">SQRT(
AVERAGE(
(IF(B962&lt;&gt;0,((B962-0.65)/B962)^2,0)) +
(IF(C962&lt;&gt;0,((C962-0.525)/C962)^2,0)) +
(IF(D962&lt;&gt;0,((D962-0.3)/D962)^2,0)) +
(IF(E962&lt;&gt;0,((E962-0.4)/E962)^2,0)) +
(IF(F962&lt;&gt;0,((F962-0.3)/F962)^2,0)) +
(IF(G962&lt;&gt;0,((G962-17.5)/G962)^2,0)) +
(IF(H962&lt;&gt;0,((H962-5.5)/H962)^2,0)) +
(IF(I962&lt;&gt;0,((I962-1700)/I962)^2,0)) +
(IF(J962&lt;&gt;0,((J962-0.185)/J962)^2,0)) +
(IF(K962&lt;&gt;0,((IF(D962=0,0,K962)-12.5)/IF(D962=0,1,K962)))^2)
)
)</f>
        <v>12.691606816625644</v>
      </c>
      <c r="BZ962" s="1">
        <f t="shared" ref="BZ962:BZ1025" si="1197">SQRT(
AVERAGE(
(IF(B962&lt;&gt;0,((B962-0.75)/B962)^2,0)) +
(IF(C962&lt;&gt;0,((C962-0.525)/C962)^2,0)) +
(IF(D962&lt;&gt;0,((D962-0.3)/D962)^2,0)) +
(IF(E962&lt;&gt;0,((E962-0.35)/E962)^2,0)) +
(IF(F962&lt;&gt;0,((F962-0.45)/F962)^2,0)) +
(IF(G962&lt;&gt;0,((G962-6.5)/G962)^2,0)) +
(IF(H962&lt;&gt;0,((H962-5.5)/H962)^2,0)) +
(IF(I962&lt;&gt;0,((I962-1500)/I962)^2,0)) +
(IF(J962&lt;&gt;0,((J962-0.185)/J962)^2,0)) +
(IF(K962&lt;&gt;0,((IF(D962=0,0,K962)-12.5)/IF(D962=0,1,K962)))^2)
)
)</f>
        <v>12.58121934835682</v>
      </c>
      <c r="CA962" s="1">
        <f t="shared" ref="CA962:CA1025" si="1198">SQRT(
AVERAGE(
(IF(B962&lt;&gt;0,((B962-0.35)/B962)^2,0)) +
(IF(C962&lt;&gt;0,((C962-1.5)/C962)^2,0)) +
(IF(D962&lt;&gt;0,((D962-0.75)/D962)^2,0)) +
(IF(E962&lt;&gt;0,((E962-0.1)/E962)^2,0)) +
(IF(F962&lt;&gt;0,((F962-0.15)/F962)^2,0)) +
(IF(G962&lt;&gt;0,((G962-3)/G962)^2,0)) +
(IF(H962&lt;&gt;0,((H962-4.5)/H962)^2,0)) +
(IF(I962&lt;&gt;0,((I962-1150)/I962)^2,0)) +
(IF(J962&lt;&gt;0,((J962-0.25)/J962)^2,0)) +
(IF(K962&lt;&gt;0,((IF(D962=0,0,K962)-17.5)/IF(D962=0,1,K962)))^2)
)
)</f>
        <v>17.742636739736241</v>
      </c>
      <c r="CB962" s="1">
        <f t="shared" ref="CB962:CB1025" si="1199">SQRT(
AVERAGE(
(IF(B962&lt;&gt;0,((B962-0.85)/B962)^2,0)) +
(IF(C962&lt;&gt;0,((C962-0.2)/C962)^2,0)) +
(IF(D962&lt;&gt;0,((D962-0.4)/D962)^2,0)) +
(IF(E962&lt;&gt;0,((E962-0.45)/E962)^2,0)) +
(IF(F962&lt;&gt;0,((F962-0.1)/F962)^2,0)) +
(IF(G962&lt;&gt;0,((G962-6.5)/G962)^2,0)) +
(IF(H962&lt;&gt;0,((H962-5)/H962)^2,0)) +
(IF(I962&lt;&gt;0,((I962-1500)/I962)^2,0)) +
(IF(J962&lt;&gt;0,((J962-0.2)/J962)^2,0)) +
(IF(K962&lt;&gt;0,((IF(D962=0,0,K962)-25)/IF(D962=0,1,K962)))^2)
)
)</f>
        <v>25.046967380091864</v>
      </c>
      <c r="CC962" s="1">
        <f t="shared" ref="CC962:CC1025" si="1200">SQRT(
AVERAGE(
(IF(B962&lt;&gt;0,((B962-0.9)/B962)^2,0)) +
(IF(C962&lt;&gt;0,((C962-0.175)/C962)^2,0)) +
(IF(D962&lt;&gt;0,((D962-0.15)/D962)^2,0)) +
(IF(E962&lt;&gt;0,((E962-0.1)/E962)^2,0)) +
(IF(F962&lt;&gt;0,((F962-0.7)/F962)^2,0)) +
(IF(G962&lt;&gt;0,((G962-6.5)/G962)^2,0)) +
(IF(H962&lt;&gt;0,((H962-5.5)/H962)^2,0)) +
(IF(I962&lt;&gt;0,((I962-1400)/I962)^2,0)) +
(IF(J962&lt;&gt;0,((J962-0.185)/J962)^2,0)) +
(IF(K962&lt;&gt;0,((IF(D962=0,0,K962)-5)/IF(D962=0,1,K962)))^2)
)
)</f>
        <v>5.2361339038758317</v>
      </c>
      <c r="CD962" s="1">
        <f t="shared" ref="CD962:CD1025" si="1201">SQRT(
AVERAGE(
(IF(B962&lt;&gt;0,((B962-0.75)/B962)^2,0)) +
(IF(C962&lt;&gt;0,((C962-0.35)/C962)^2,0)) +
(IF(D962&lt;&gt;0,((D962-0.25)/D962)^2,0)) +
(IF(E962&lt;&gt;0,((E962-0.3)/E962)^2,0)) +
(IF(F962&lt;&gt;0,((F962-0.45)/F962)^2,0)) +
(IF(G962&lt;&gt;0,((G962-10)/G962)^2,0)) +
(IF(H962&lt;&gt;0,((H962-5.5)/H962)^2,0)) +
(IF(I962&lt;&gt;0,((I962-1750)/I962)^2,0)) +
(IF(J962&lt;&gt;0,((J962-0.16)/J962)^2,0)) +
(IF(K962&lt;&gt;0,((IF(D962=0,0,K962)-400)/IF(D962=0,1,K962)))^2)
)
)</f>
        <v>400.00292154319618</v>
      </c>
      <c r="CE962" s="1">
        <f t="shared" ref="CE962:CE1025" si="1202">SQRT(
AVERAGE(
(IF(B962&lt;&gt;0,((B962-0.2)/B962)^2,0)) +
(IF(C962&lt;&gt;0,((C962-2)/C962)^2,0)) +
(IF(D962&lt;&gt;0,((D962-0.05)/D962)^2,0)) +
(IF(E962&lt;&gt;0,((E962-0.05)/E962)^2,0)) +
(IF(F962&lt;&gt;0,((F962-0.95)/F962)^2,0)) +
(IF(G962&lt;&gt;0,((G962-16.5)/G962)^2,0)) +
(IF(H962&lt;&gt;0,((H962-8)/H962)^2,0)) +
(IF(I962&lt;&gt;0,((I962-1500)/I962)^2,0)) +
(IF(J962&lt;&gt;0,((J962-0.15)/J962)^2,0)) +
(IF(K962&lt;&gt;0,((IF(D962=0,0,K962)-0)/IF(D962=0,1,K962)))^2)
)
)</f>
        <v>4.1963732728960172</v>
      </c>
      <c r="CF962" s="1">
        <f t="shared" ref="CF962:CF1025" si="1203">SQRT(
AVERAGE(
(IF(B962&lt;&gt;0,((B962-0.65)/B962)^2,0)) +
(IF(C962&lt;&gt;0,((C962-0.5)/C962)^2,0)) +
(IF(D962&lt;&gt;0,((D962-0.05)/D962)^2,0)) +
(IF(E962&lt;&gt;0,((E962-0.05)/E962)^2,0)) +
(IF(F962&lt;&gt;0,((F962-0.95)/F962)^2,0)) +
(IF(G962&lt;&gt;0,((G962-9)/G962)^2,0)) +
(IF(H962&lt;&gt;0,((H962-5.5)/H962)^2,0)) +
(IF(I962&lt;&gt;0,((I962-1400)/I962)^2,0)) +
(IF(J962&lt;&gt;0,((J962-0.2)/J962)^2,0)) +
(IF(K962&lt;&gt;0,((IF(D962=0,0,K962)-0)/IF(D962=0,1,K962)))^2)
)
)</f>
        <v>1.4684209477744223</v>
      </c>
      <c r="CG962" s="1">
        <f t="shared" ref="CG962:CG1025" si="1204">SQRT(
AVERAGE(
(IF(B962&lt;&gt;0,((B962-0.8)/B962)^2,0)) +
(IF(C962&lt;&gt;0,((C962-0.625)/C962)^2,0)) +
(IF(D962&lt;&gt;0,((D962-0.05)/D962)^2,0)) +
(IF(E962&lt;&gt;0,((E962-0.05)/E962)^2,0)) +
(IF(F962&lt;&gt;0,((F962-0.95)/F962)^2,0)) +
(IF(G962&lt;&gt;0,((G962-1)/G962)^2,0)) +
(IF(H962&lt;&gt;0,((H962-4.5)/H962)^2,0)) +
(IF(I962&lt;&gt;0,((I962-1100)/I962)^2,0)) +
(IF(J962&lt;&gt;0,((J962-0.225)/J962)^2,0)) +
(IF(K962&lt;&gt;0,((IF(D962=0,0,K962)-0)/IF(D962=0,1,K962)))^2)
)
)</f>
        <v>1.7393245520655916</v>
      </c>
      <c r="CH962" s="1">
        <f t="shared" ref="CH962:CH1025" si="1205">SQRT(
AVERAGE(
(IF(B962&lt;&gt;0,((B962-0.95)/B962)^2,0)) +
(IF(C962&lt;&gt;0,((C962-0.05)/C962)^2,0)) +
(IF(D962&lt;&gt;0,((D962-0.05)/D962)^2,0)) +
(IF(E962&lt;&gt;0,((E962-0.05)/E962)^2,0)) +
(IF(F962&lt;&gt;0,((F962-0.95)/F962)^2,0)) +
(IF(G962&lt;&gt;0,((G962-0.5)/G962)^2,0)) +
(IF(H962&lt;&gt;0,((H962-3.5)/H962)^2,0)) +
(IF(I962&lt;&gt;0,((I962-1400)/I962)^2,0)) +
(IF(J962&lt;&gt;0,((J962-0.2)/J962)^2,0)) +
(IF(K962&lt;&gt;0,((IF(D962=0,0,K962)-0)/IF(D962=0,1,K962)))^2)
)
)</f>
        <v>1.9736748713683228</v>
      </c>
      <c r="CI962" s="1">
        <f t="shared" ref="CI962:CI1025" si="1206">SQRT(
AVERAGE(
(IF(B962&lt;&gt;0,((B962-0.95)/B962)^2,0)) +
(IF(C962&lt;&gt;0,((C962-0.05)/C962)^2,0)) +
(IF(D962&lt;&gt;0,((D962-0.05)/D962)^2,0)) +
(IF(E962&lt;&gt;0,((E962-0.95)/E962)^2,0)) +
(IF(F962&lt;&gt;0,((F962-0.05)/F962)^2,0)) +
(IF(G962&lt;&gt;0,((G962-0.1)/G962)^2,0)) +
(IF(H962&lt;&gt;0,((H962-1.5)/H962)^2,0)) +
(IF(I962&lt;&gt;0,((I962-1350)/I962)^2,0)) +
(IF(J962&lt;&gt;0,((J962-0.225)/J962)^2,0)) +
(IF(K962&lt;&gt;0,((IF(D962=0,0,K962)-0)/IF(D962=0,1,K962)))^2)
)
)</f>
        <v>2.1032349368080063</v>
      </c>
      <c r="CJ962" s="1">
        <f t="shared" ref="CJ962:CJ1025" si="1207">SQRT(
AVERAGE(
(IF(B962&lt;&gt;0,((B962-0.95)/B962)^2,0)) +
(IF(C962&lt;&gt;0,((C962-0.05)/C962)^2,0)) +
(IF(D962&lt;&gt;0,((D962-0.05)/D962)^2,0)) +
(IF(E962&lt;&gt;0,((E962-0.95)/E962)^2,0)) +
(IF(F962&lt;&gt;0,((F962-0.05)/F962)^2,0)) +
(IF(G962&lt;&gt;0,((G962-0.125)/G962)^2,0)) +
(IF(H962&lt;&gt;0,((H962-1.5)/H962)^2,0)) +
(IF(I962&lt;&gt;0,((I962-1000)/I962)^2,0)) +
(IF(J962&lt;&gt;0,((J962-0.275)/J962)^2,0)) +
(IF(K962&lt;&gt;0,((IF(D962=0,0,K962)-0)/IF(D962=0,1,K962)))^2)
)
)</f>
        <v>2.1252515454191219</v>
      </c>
      <c r="CK962" s="1">
        <f t="shared" ref="CK962:CK1025" si="1208">SQRT(
AVERAGE(
(IF(B962&lt;&gt;0,((B962-0.95)/B962)^2,0)) +
(IF(C962&lt;&gt;0,((C962-0.05)/C962)^2,0)) +
(IF(D962&lt;&gt;0,((D962-0.05)/D962)^2,0)) +
(IF(E962&lt;&gt;0,((E962-0.95)/E962)^2,0)) +
(IF(F962&lt;&gt;0,((F962-0.05)/F962)^2,0)) +
(IF(G962&lt;&gt;0,((G962-0)/G962)^2,0)) +
(IF(H962&lt;&gt;0,((H962-1)/H962)^2,0)) +
(IF(I962&lt;&gt;0,((I962-1500)/I962)^2,0)) +
(IF(J962&lt;&gt;0,((J962-0.06)/J962)^2,0)) +
(IF(K962&lt;&gt;0,((IF(D962=0,0,K962)-0)/IF(D962=0,1,K962)))^2)
)
)</f>
        <v>2.1395117833160064</v>
      </c>
      <c r="CL962" s="5">
        <f t="shared" si="1138"/>
        <v>12</v>
      </c>
      <c r="CN962" s="9">
        <f t="shared" si="1139"/>
        <v>1.4684209477744223</v>
      </c>
    </row>
    <row r="963" spans="1:92" x14ac:dyDescent="0.2">
      <c r="A963" s="4">
        <v>961</v>
      </c>
      <c r="B963" s="1">
        <v>0.51416990938394003</v>
      </c>
      <c r="C963" s="1">
        <v>0.34200000000000003</v>
      </c>
      <c r="D963" s="1">
        <v>0</v>
      </c>
      <c r="E963" s="1">
        <v>0</v>
      </c>
      <c r="F963" s="1">
        <v>100</v>
      </c>
      <c r="G963" s="1">
        <v>5.1314341854179704</v>
      </c>
      <c r="H963" s="1">
        <v>6</v>
      </c>
      <c r="I963">
        <v>1500</v>
      </c>
      <c r="J963">
        <v>185</v>
      </c>
      <c r="K963">
        <v>12.5</v>
      </c>
      <c r="L963" s="1"/>
      <c r="M963" s="2">
        <f t="shared" si="1140"/>
        <v>2</v>
      </c>
      <c r="N963" s="2">
        <f t="shared" si="1141"/>
        <v>6</v>
      </c>
      <c r="O963" s="2">
        <f t="shared" si="1142"/>
        <v>5</v>
      </c>
      <c r="P963" s="2">
        <f t="shared" si="1143"/>
        <v>4</v>
      </c>
      <c r="Q963" s="2">
        <f t="shared" si="1144"/>
        <v>6</v>
      </c>
      <c r="R963" s="2">
        <f t="shared" si="1145"/>
        <v>7</v>
      </c>
      <c r="S963" s="2">
        <f t="shared" si="1146"/>
        <v>5</v>
      </c>
      <c r="T963" s="2">
        <f t="shared" si="1147"/>
        <v>4</v>
      </c>
      <c r="U963" s="2">
        <f t="shared" si="1148"/>
        <v>7</v>
      </c>
      <c r="V963" s="2">
        <f t="shared" si="1149"/>
        <v>7</v>
      </c>
      <c r="W963" s="2">
        <f t="shared" si="1150"/>
        <v>5</v>
      </c>
      <c r="X963" s="2">
        <f t="shared" si="1151"/>
        <v>7</v>
      </c>
      <c r="Y963" s="2">
        <f t="shared" si="1152"/>
        <v>4</v>
      </c>
      <c r="Z963" s="2">
        <f t="shared" si="1153"/>
        <v>4</v>
      </c>
      <c r="AA963" s="2">
        <f t="shared" si="1154"/>
        <v>2</v>
      </c>
      <c r="AB963" s="2">
        <f t="shared" si="1155"/>
        <v>4</v>
      </c>
      <c r="AC963" s="2">
        <f t="shared" si="1156"/>
        <v>3</v>
      </c>
      <c r="AD963" s="3">
        <f t="shared" ref="AD963:AD1026" si="1209">MATCH(MAX(M963:AC963), M963:AC963, 0)</f>
        <v>6</v>
      </c>
      <c r="AE963" s="2">
        <f t="shared" si="1157"/>
        <v>5</v>
      </c>
      <c r="AF963" s="2">
        <f t="shared" si="1158"/>
        <v>9</v>
      </c>
      <c r="AG963" s="2">
        <f t="shared" si="1159"/>
        <v>8</v>
      </c>
      <c r="AH963" s="2">
        <f t="shared" si="1160"/>
        <v>7</v>
      </c>
      <c r="AI963" s="2">
        <f t="shared" si="1161"/>
        <v>9</v>
      </c>
      <c r="AJ963" s="2">
        <f t="shared" si="1162"/>
        <v>10</v>
      </c>
      <c r="AK963" s="2">
        <f t="shared" si="1163"/>
        <v>8</v>
      </c>
      <c r="AL963" s="2">
        <f t="shared" si="1164"/>
        <v>7</v>
      </c>
      <c r="AM963" s="2">
        <f t="shared" si="1165"/>
        <v>9</v>
      </c>
      <c r="AN963" s="2">
        <f t="shared" si="1166"/>
        <v>9</v>
      </c>
      <c r="AO963" s="2">
        <f t="shared" si="1167"/>
        <v>7</v>
      </c>
      <c r="AP963" s="2">
        <f t="shared" si="1168"/>
        <v>9</v>
      </c>
      <c r="AQ963" s="2">
        <f t="shared" si="1169"/>
        <v>6</v>
      </c>
      <c r="AR963" s="2">
        <f t="shared" si="1170"/>
        <v>5</v>
      </c>
      <c r="AS963" s="2">
        <f t="shared" si="1171"/>
        <v>4</v>
      </c>
      <c r="AT963" s="2">
        <f t="shared" si="1172"/>
        <v>6</v>
      </c>
      <c r="AU963" s="2">
        <f t="shared" si="1173"/>
        <v>5</v>
      </c>
      <c r="AV963" s="3">
        <f t="shared" ref="AV963:AV1026" si="1210">MATCH(MAX(AE963:AU963), AE963:AU963, 0)</f>
        <v>6</v>
      </c>
      <c r="AW963">
        <f t="shared" ref="AW963:AW1026" si="1211">COUNTIF(AE963:AU963, MAX(AE963:AU963))</f>
        <v>1</v>
      </c>
      <c r="AX963" s="2">
        <f t="shared" si="1174"/>
        <v>1</v>
      </c>
      <c r="AY963" s="2">
        <f t="shared" si="1175"/>
        <v>4</v>
      </c>
      <c r="AZ963" s="2">
        <f t="shared" si="1176"/>
        <v>5</v>
      </c>
      <c r="BA963" s="2">
        <f t="shared" si="1177"/>
        <v>3</v>
      </c>
      <c r="BB963" s="2">
        <f t="shared" si="1178"/>
        <v>5</v>
      </c>
      <c r="BC963" s="2">
        <f t="shared" si="1179"/>
        <v>5</v>
      </c>
      <c r="BD963" s="2">
        <f t="shared" si="1180"/>
        <v>3</v>
      </c>
      <c r="BE963" s="2">
        <f t="shared" si="1181"/>
        <v>4</v>
      </c>
      <c r="BF963" s="2">
        <f t="shared" si="1182"/>
        <v>4</v>
      </c>
      <c r="BG963" s="2">
        <f t="shared" si="1183"/>
        <v>4</v>
      </c>
      <c r="BH963" s="2">
        <f t="shared" si="1184"/>
        <v>5</v>
      </c>
      <c r="BI963" s="2">
        <f t="shared" si="1185"/>
        <v>8</v>
      </c>
      <c r="BJ963" s="2">
        <f t="shared" si="1186"/>
        <v>5</v>
      </c>
      <c r="BK963" s="2">
        <f t="shared" si="1187"/>
        <v>2</v>
      </c>
      <c r="BL963" s="2">
        <f t="shared" si="1188"/>
        <v>2</v>
      </c>
      <c r="BM963" s="2">
        <f t="shared" si="1189"/>
        <v>4</v>
      </c>
      <c r="BN963" s="2">
        <f t="shared" si="1190"/>
        <v>4</v>
      </c>
      <c r="BO963" s="3">
        <f t="shared" ref="BO963:BO1026" si="1212">MATCH(MAX(AX963:BN963), AX963:BN963, 0)</f>
        <v>12</v>
      </c>
      <c r="BP963">
        <f t="shared" ref="BP963:BP1026" si="1213">COUNTIF(AX963:BN963, MAX(AX963:BN963))</f>
        <v>1</v>
      </c>
      <c r="BR963">
        <v>12</v>
      </c>
      <c r="BS963">
        <f t="shared" si="1191"/>
        <v>1</v>
      </c>
      <c r="BU963" s="1">
        <f t="shared" si="1192"/>
        <v>175.11649408960437</v>
      </c>
      <c r="BV963" s="1">
        <f t="shared" si="1193"/>
        <v>37.726070168787345</v>
      </c>
      <c r="BW963" s="1">
        <f t="shared" si="1194"/>
        <v>37.597972100864247</v>
      </c>
      <c r="BX963" s="1">
        <f t="shared" si="1195"/>
        <v>25.490968686811588</v>
      </c>
      <c r="BY963" s="1">
        <f t="shared" si="1196"/>
        <v>12.823129044414843</v>
      </c>
      <c r="BZ963" s="1">
        <f t="shared" si="1197"/>
        <v>12.602134159302839</v>
      </c>
      <c r="CA963" s="1">
        <f t="shared" si="1198"/>
        <v>17.891352149311508</v>
      </c>
      <c r="CB963" s="1">
        <f t="shared" si="1199"/>
        <v>25.053817031312487</v>
      </c>
      <c r="CC963" s="1">
        <f t="shared" si="1200"/>
        <v>5.2790246564157828</v>
      </c>
      <c r="CD963" s="1">
        <f t="shared" si="1201"/>
        <v>400.0039188575094</v>
      </c>
      <c r="CE963" s="1">
        <f t="shared" si="1202"/>
        <v>5.5565197238790915</v>
      </c>
      <c r="CF963" s="1">
        <f t="shared" si="1203"/>
        <v>1.6857928776465871</v>
      </c>
      <c r="CG963" s="1">
        <f t="shared" si="1204"/>
        <v>1.9375903632242841</v>
      </c>
      <c r="CH963" s="1">
        <f t="shared" si="1205"/>
        <v>2.1021581475628413</v>
      </c>
      <c r="CI963" s="1">
        <f t="shared" si="1206"/>
        <v>2.2311299105379394</v>
      </c>
      <c r="CJ963" s="1">
        <f t="shared" si="1207"/>
        <v>2.2514399249434565</v>
      </c>
      <c r="CK963" s="1">
        <f t="shared" si="1208"/>
        <v>2.2672148594281301</v>
      </c>
      <c r="CL963" s="5">
        <f t="shared" ref="CL963:CL1026" si="1214">MATCH(MIN(BU963:CK963), BU963:CK963, 0)</f>
        <v>12</v>
      </c>
      <c r="CN963" s="9">
        <f t="shared" ref="CN963:CN1026" si="1215">MIN(BU963:CK963)</f>
        <v>1.6857928776465871</v>
      </c>
    </row>
    <row r="964" spans="1:92" x14ac:dyDescent="0.2">
      <c r="A964" s="4">
        <v>962</v>
      </c>
      <c r="B964" s="1">
        <v>0.77130278944969199</v>
      </c>
      <c r="C964" s="1">
        <v>0.29199999999999998</v>
      </c>
      <c r="D964" s="1">
        <v>0</v>
      </c>
      <c r="E964" s="1">
        <v>0</v>
      </c>
      <c r="F964" s="1">
        <v>100</v>
      </c>
      <c r="G964" s="1">
        <v>4.3836994978633204</v>
      </c>
      <c r="H964" s="1">
        <v>5</v>
      </c>
      <c r="I964">
        <v>1500</v>
      </c>
      <c r="J964">
        <v>185</v>
      </c>
      <c r="K964">
        <v>12.5</v>
      </c>
      <c r="L964" s="1"/>
      <c r="M964" s="2">
        <f t="shared" si="1140"/>
        <v>2</v>
      </c>
      <c r="N964" s="2">
        <f t="shared" si="1141"/>
        <v>5</v>
      </c>
      <c r="O964" s="2">
        <f t="shared" si="1142"/>
        <v>4</v>
      </c>
      <c r="P964" s="2">
        <f t="shared" si="1143"/>
        <v>4</v>
      </c>
      <c r="Q964" s="2">
        <f t="shared" si="1144"/>
        <v>6</v>
      </c>
      <c r="R964" s="2">
        <f t="shared" si="1145"/>
        <v>7</v>
      </c>
      <c r="S964" s="2">
        <f t="shared" si="1146"/>
        <v>6</v>
      </c>
      <c r="T964" s="2">
        <f t="shared" si="1147"/>
        <v>5</v>
      </c>
      <c r="U964" s="2">
        <f t="shared" si="1148"/>
        <v>7</v>
      </c>
      <c r="V964" s="2">
        <f t="shared" si="1149"/>
        <v>6</v>
      </c>
      <c r="W964" s="2">
        <f t="shared" si="1150"/>
        <v>5</v>
      </c>
      <c r="X964" s="2">
        <f t="shared" si="1151"/>
        <v>7</v>
      </c>
      <c r="Y964" s="2">
        <f t="shared" si="1152"/>
        <v>5</v>
      </c>
      <c r="Z964" s="2">
        <f t="shared" si="1153"/>
        <v>4</v>
      </c>
      <c r="AA964" s="2">
        <f t="shared" si="1154"/>
        <v>2</v>
      </c>
      <c r="AB964" s="2">
        <f t="shared" si="1155"/>
        <v>4</v>
      </c>
      <c r="AC964" s="2">
        <f t="shared" si="1156"/>
        <v>3</v>
      </c>
      <c r="AD964" s="3">
        <f t="shared" si="1209"/>
        <v>6</v>
      </c>
      <c r="AE964" s="2">
        <f t="shared" si="1157"/>
        <v>5</v>
      </c>
      <c r="AF964" s="2">
        <f t="shared" si="1158"/>
        <v>8</v>
      </c>
      <c r="AG964" s="2">
        <f t="shared" si="1159"/>
        <v>7</v>
      </c>
      <c r="AH964" s="2">
        <f t="shared" si="1160"/>
        <v>7</v>
      </c>
      <c r="AI964" s="2">
        <f t="shared" si="1161"/>
        <v>9</v>
      </c>
      <c r="AJ964" s="2">
        <f t="shared" si="1162"/>
        <v>10</v>
      </c>
      <c r="AK964" s="2">
        <f t="shared" si="1163"/>
        <v>9</v>
      </c>
      <c r="AL964" s="2">
        <f t="shared" si="1164"/>
        <v>8</v>
      </c>
      <c r="AM964" s="2">
        <f t="shared" si="1165"/>
        <v>9</v>
      </c>
      <c r="AN964" s="2">
        <f t="shared" si="1166"/>
        <v>8</v>
      </c>
      <c r="AO964" s="2">
        <f t="shared" si="1167"/>
        <v>7</v>
      </c>
      <c r="AP964" s="2">
        <f t="shared" si="1168"/>
        <v>9</v>
      </c>
      <c r="AQ964" s="2">
        <f t="shared" si="1169"/>
        <v>7</v>
      </c>
      <c r="AR964" s="2">
        <f t="shared" si="1170"/>
        <v>5</v>
      </c>
      <c r="AS964" s="2">
        <f t="shared" si="1171"/>
        <v>4</v>
      </c>
      <c r="AT964" s="2">
        <f t="shared" si="1172"/>
        <v>6</v>
      </c>
      <c r="AU964" s="2">
        <f t="shared" si="1173"/>
        <v>5</v>
      </c>
      <c r="AV964" s="3">
        <f t="shared" si="1210"/>
        <v>6</v>
      </c>
      <c r="AW964">
        <f t="shared" si="1211"/>
        <v>1</v>
      </c>
      <c r="AX964" s="2">
        <f t="shared" si="1174"/>
        <v>1</v>
      </c>
      <c r="AY964" s="2">
        <f t="shared" si="1175"/>
        <v>2</v>
      </c>
      <c r="AZ964" s="2">
        <f t="shared" si="1176"/>
        <v>3</v>
      </c>
      <c r="BA964" s="2">
        <f t="shared" si="1177"/>
        <v>2</v>
      </c>
      <c r="BB964" s="2">
        <f t="shared" si="1178"/>
        <v>4</v>
      </c>
      <c r="BC964" s="2">
        <f t="shared" si="1179"/>
        <v>5</v>
      </c>
      <c r="BD964" s="2">
        <f t="shared" si="1180"/>
        <v>4</v>
      </c>
      <c r="BE964" s="2">
        <f t="shared" si="1181"/>
        <v>4</v>
      </c>
      <c r="BF964" s="2">
        <f t="shared" si="1182"/>
        <v>4</v>
      </c>
      <c r="BG964" s="2">
        <f t="shared" si="1183"/>
        <v>4</v>
      </c>
      <c r="BH964" s="2">
        <f t="shared" si="1184"/>
        <v>5</v>
      </c>
      <c r="BI964" s="2">
        <f t="shared" si="1185"/>
        <v>8</v>
      </c>
      <c r="BJ964" s="2">
        <f t="shared" si="1186"/>
        <v>7</v>
      </c>
      <c r="BK964" s="2">
        <f t="shared" si="1187"/>
        <v>2</v>
      </c>
      <c r="BL964" s="2">
        <f t="shared" si="1188"/>
        <v>2</v>
      </c>
      <c r="BM964" s="2">
        <f t="shared" si="1189"/>
        <v>4</v>
      </c>
      <c r="BN964" s="2">
        <f t="shared" si="1190"/>
        <v>4</v>
      </c>
      <c r="BO964" s="3">
        <f t="shared" si="1212"/>
        <v>12</v>
      </c>
      <c r="BP964">
        <f t="shared" si="1213"/>
        <v>1</v>
      </c>
      <c r="BR964">
        <v>12</v>
      </c>
      <c r="BS964">
        <f t="shared" si="1191"/>
        <v>1</v>
      </c>
      <c r="BU964" s="1">
        <f t="shared" si="1192"/>
        <v>175.16869852563082</v>
      </c>
      <c r="BV964" s="1">
        <f t="shared" si="1193"/>
        <v>37.83216568979838</v>
      </c>
      <c r="BW964" s="1">
        <f t="shared" si="1194"/>
        <v>37.641576894610743</v>
      </c>
      <c r="BX964" s="1">
        <f t="shared" si="1195"/>
        <v>25.70954707155758</v>
      </c>
      <c r="BY964" s="1">
        <f t="shared" si="1196"/>
        <v>12.956993206027676</v>
      </c>
      <c r="BZ964" s="1">
        <f t="shared" si="1197"/>
        <v>12.614260323464213</v>
      </c>
      <c r="CA964" s="1">
        <f t="shared" si="1198"/>
        <v>18.050523344529108</v>
      </c>
      <c r="CB964" s="1">
        <f t="shared" si="1199"/>
        <v>25.046727959599128</v>
      </c>
      <c r="CC964" s="1">
        <f t="shared" si="1200"/>
        <v>5.2364059217172789</v>
      </c>
      <c r="CD964" s="1">
        <f t="shared" si="1201"/>
        <v>400.00463585255773</v>
      </c>
      <c r="CE964" s="1">
        <f t="shared" si="1202"/>
        <v>6.6889444182233992</v>
      </c>
      <c r="CF964" s="1">
        <f t="shared" si="1203"/>
        <v>1.9064249544674114</v>
      </c>
      <c r="CG964" s="1">
        <f t="shared" si="1204"/>
        <v>1.9893451061219622</v>
      </c>
      <c r="CH964" s="1">
        <f t="shared" si="1205"/>
        <v>1.8970495373254996</v>
      </c>
      <c r="CI964" s="1">
        <f t="shared" si="1206"/>
        <v>2.0474368721648695</v>
      </c>
      <c r="CJ964" s="1">
        <f t="shared" si="1207"/>
        <v>2.0691679167059212</v>
      </c>
      <c r="CK964" s="1">
        <f t="shared" si="1208"/>
        <v>2.0925781569859465</v>
      </c>
      <c r="CL964" s="5">
        <f t="shared" si="1214"/>
        <v>14</v>
      </c>
      <c r="CN964" s="9">
        <f t="shared" si="1215"/>
        <v>1.8970495373254996</v>
      </c>
    </row>
    <row r="965" spans="1:92" x14ac:dyDescent="0.2">
      <c r="A965" s="4">
        <v>963</v>
      </c>
      <c r="B965" s="1">
        <v>0.70414250463093697</v>
      </c>
      <c r="C965" s="1">
        <v>0.39500000000000002</v>
      </c>
      <c r="D965" s="1">
        <v>0</v>
      </c>
      <c r="E965" s="1">
        <v>0</v>
      </c>
      <c r="F965" s="1">
        <v>100</v>
      </c>
      <c r="G965" s="1">
        <v>5.9192702541306703</v>
      </c>
      <c r="H965" s="1">
        <v>6</v>
      </c>
      <c r="I965">
        <v>1500</v>
      </c>
      <c r="J965">
        <v>185</v>
      </c>
      <c r="K965">
        <v>12.5</v>
      </c>
      <c r="L965" s="1"/>
      <c r="M965" s="2">
        <f t="shared" si="1140"/>
        <v>2</v>
      </c>
      <c r="N965" s="2">
        <f t="shared" si="1141"/>
        <v>6</v>
      </c>
      <c r="O965" s="2">
        <f t="shared" si="1142"/>
        <v>5</v>
      </c>
      <c r="P965" s="2">
        <f t="shared" si="1143"/>
        <v>4</v>
      </c>
      <c r="Q965" s="2">
        <f t="shared" si="1144"/>
        <v>6</v>
      </c>
      <c r="R965" s="2">
        <f t="shared" si="1145"/>
        <v>7</v>
      </c>
      <c r="S965" s="2">
        <f t="shared" si="1146"/>
        <v>5</v>
      </c>
      <c r="T965" s="2">
        <f t="shared" si="1147"/>
        <v>4</v>
      </c>
      <c r="U965" s="2">
        <f t="shared" si="1148"/>
        <v>7</v>
      </c>
      <c r="V965" s="2">
        <f t="shared" si="1149"/>
        <v>7</v>
      </c>
      <c r="W965" s="2">
        <f t="shared" si="1150"/>
        <v>5</v>
      </c>
      <c r="X965" s="2">
        <f t="shared" si="1151"/>
        <v>7</v>
      </c>
      <c r="Y965" s="2">
        <f t="shared" si="1152"/>
        <v>4</v>
      </c>
      <c r="Z965" s="2">
        <f t="shared" si="1153"/>
        <v>4</v>
      </c>
      <c r="AA965" s="2">
        <f t="shared" si="1154"/>
        <v>2</v>
      </c>
      <c r="AB965" s="2">
        <f t="shared" si="1155"/>
        <v>4</v>
      </c>
      <c r="AC965" s="2">
        <f t="shared" si="1156"/>
        <v>3</v>
      </c>
      <c r="AD965" s="3">
        <f t="shared" si="1209"/>
        <v>6</v>
      </c>
      <c r="AE965" s="2">
        <f t="shared" si="1157"/>
        <v>5</v>
      </c>
      <c r="AF965" s="2">
        <f t="shared" si="1158"/>
        <v>9</v>
      </c>
      <c r="AG965" s="2">
        <f t="shared" si="1159"/>
        <v>8</v>
      </c>
      <c r="AH965" s="2">
        <f t="shared" si="1160"/>
        <v>7</v>
      </c>
      <c r="AI965" s="2">
        <f t="shared" si="1161"/>
        <v>9</v>
      </c>
      <c r="AJ965" s="2">
        <f t="shared" si="1162"/>
        <v>10</v>
      </c>
      <c r="AK965" s="2">
        <f t="shared" si="1163"/>
        <v>8</v>
      </c>
      <c r="AL965" s="2">
        <f t="shared" si="1164"/>
        <v>7</v>
      </c>
      <c r="AM965" s="2">
        <f t="shared" si="1165"/>
        <v>9</v>
      </c>
      <c r="AN965" s="2">
        <f t="shared" si="1166"/>
        <v>9</v>
      </c>
      <c r="AO965" s="2">
        <f t="shared" si="1167"/>
        <v>7</v>
      </c>
      <c r="AP965" s="2">
        <f t="shared" si="1168"/>
        <v>9</v>
      </c>
      <c r="AQ965" s="2">
        <f t="shared" si="1169"/>
        <v>6</v>
      </c>
      <c r="AR965" s="2">
        <f t="shared" si="1170"/>
        <v>5</v>
      </c>
      <c r="AS965" s="2">
        <f t="shared" si="1171"/>
        <v>4</v>
      </c>
      <c r="AT965" s="2">
        <f t="shared" si="1172"/>
        <v>6</v>
      </c>
      <c r="AU965" s="2">
        <f t="shared" si="1173"/>
        <v>5</v>
      </c>
      <c r="AV965" s="3">
        <f t="shared" si="1210"/>
        <v>6</v>
      </c>
      <c r="AW965">
        <f t="shared" si="1211"/>
        <v>1</v>
      </c>
      <c r="AX965" s="2">
        <f t="shared" si="1174"/>
        <v>1</v>
      </c>
      <c r="AY965" s="2">
        <f t="shared" si="1175"/>
        <v>3</v>
      </c>
      <c r="AZ965" s="2">
        <f t="shared" si="1176"/>
        <v>4</v>
      </c>
      <c r="BA965" s="2">
        <f t="shared" si="1177"/>
        <v>2</v>
      </c>
      <c r="BB965" s="2">
        <f t="shared" si="1178"/>
        <v>5</v>
      </c>
      <c r="BC965" s="2">
        <f t="shared" si="1179"/>
        <v>6</v>
      </c>
      <c r="BD965" s="2">
        <f t="shared" si="1180"/>
        <v>3</v>
      </c>
      <c r="BE965" s="2">
        <f t="shared" si="1181"/>
        <v>4</v>
      </c>
      <c r="BF965" s="2">
        <f t="shared" si="1182"/>
        <v>4</v>
      </c>
      <c r="BG965" s="2">
        <f t="shared" si="1183"/>
        <v>5</v>
      </c>
      <c r="BH965" s="2">
        <f t="shared" si="1184"/>
        <v>5</v>
      </c>
      <c r="BI965" s="2">
        <f t="shared" si="1185"/>
        <v>8</v>
      </c>
      <c r="BJ965" s="2">
        <f t="shared" si="1186"/>
        <v>6</v>
      </c>
      <c r="BK965" s="2">
        <f t="shared" si="1187"/>
        <v>2</v>
      </c>
      <c r="BL965" s="2">
        <f t="shared" si="1188"/>
        <v>2</v>
      </c>
      <c r="BM965" s="2">
        <f t="shared" si="1189"/>
        <v>4</v>
      </c>
      <c r="BN965" s="2">
        <f t="shared" si="1190"/>
        <v>4</v>
      </c>
      <c r="BO965" s="3">
        <f t="shared" si="1212"/>
        <v>12</v>
      </c>
      <c r="BP965">
        <f t="shared" si="1213"/>
        <v>1</v>
      </c>
      <c r="BR965">
        <v>12</v>
      </c>
      <c r="BS965">
        <f t="shared" si="1191"/>
        <v>1</v>
      </c>
      <c r="BU965" s="1">
        <f t="shared" si="1192"/>
        <v>175.08383464698483</v>
      </c>
      <c r="BV965" s="1">
        <f t="shared" si="1193"/>
        <v>37.66193221961715</v>
      </c>
      <c r="BW965" s="1">
        <f t="shared" si="1194"/>
        <v>37.574686307190206</v>
      </c>
      <c r="BX965" s="1">
        <f t="shared" si="1195"/>
        <v>25.351882396082079</v>
      </c>
      <c r="BY965" s="1">
        <f t="shared" si="1196"/>
        <v>12.736115559365704</v>
      </c>
      <c r="BZ965" s="1">
        <f t="shared" si="1197"/>
        <v>12.584440719399863</v>
      </c>
      <c r="CA965" s="1">
        <f t="shared" si="1198"/>
        <v>17.795596434496396</v>
      </c>
      <c r="CB965" s="1">
        <f t="shared" si="1199"/>
        <v>25.046354261382433</v>
      </c>
      <c r="CC965" s="1">
        <f t="shared" si="1200"/>
        <v>5.2337977089225074</v>
      </c>
      <c r="CD965" s="1">
        <f t="shared" si="1201"/>
        <v>400.00314561552159</v>
      </c>
      <c r="CE965" s="1">
        <f t="shared" si="1202"/>
        <v>4.7232086885652089</v>
      </c>
      <c r="CF965" s="1">
        <f t="shared" si="1203"/>
        <v>1.528976257909874</v>
      </c>
      <c r="CG965" s="1">
        <f t="shared" si="1204"/>
        <v>1.7777829338322626</v>
      </c>
      <c r="CH965" s="1">
        <f t="shared" si="1205"/>
        <v>1.9697590094714368</v>
      </c>
      <c r="CI965" s="1">
        <f t="shared" si="1206"/>
        <v>2.1024597694460154</v>
      </c>
      <c r="CJ965" s="1">
        <f t="shared" si="1207"/>
        <v>2.1242932794378531</v>
      </c>
      <c r="CK965" s="1">
        <f t="shared" si="1208"/>
        <v>2.1395248254587003</v>
      </c>
      <c r="CL965" s="5">
        <f t="shared" si="1214"/>
        <v>12</v>
      </c>
      <c r="CN965" s="9">
        <f t="shared" si="1215"/>
        <v>1.528976257909874</v>
      </c>
    </row>
    <row r="966" spans="1:92" x14ac:dyDescent="0.2">
      <c r="A966" s="4">
        <v>964</v>
      </c>
      <c r="B966" s="1">
        <v>0.52295164025054397</v>
      </c>
      <c r="C966" s="1">
        <v>0.31900000000000001</v>
      </c>
      <c r="D966" s="1">
        <v>0</v>
      </c>
      <c r="E966" s="1">
        <v>0</v>
      </c>
      <c r="F966" s="1">
        <v>100</v>
      </c>
      <c r="G966" s="1">
        <v>4.7883463348517399</v>
      </c>
      <c r="H966" s="1">
        <v>6</v>
      </c>
      <c r="I966">
        <v>1500</v>
      </c>
      <c r="J966">
        <v>185</v>
      </c>
      <c r="K966">
        <v>12.5</v>
      </c>
      <c r="L966" s="1"/>
      <c r="M966" s="2">
        <f t="shared" si="1140"/>
        <v>2</v>
      </c>
      <c r="N966" s="2">
        <f t="shared" si="1141"/>
        <v>6</v>
      </c>
      <c r="O966" s="2">
        <f t="shared" si="1142"/>
        <v>5</v>
      </c>
      <c r="P966" s="2">
        <f t="shared" si="1143"/>
        <v>4</v>
      </c>
      <c r="Q966" s="2">
        <f t="shared" si="1144"/>
        <v>6</v>
      </c>
      <c r="R966" s="2">
        <f t="shared" si="1145"/>
        <v>7</v>
      </c>
      <c r="S966" s="2">
        <f t="shared" si="1146"/>
        <v>5</v>
      </c>
      <c r="T966" s="2">
        <f t="shared" si="1147"/>
        <v>4</v>
      </c>
      <c r="U966" s="2">
        <f t="shared" si="1148"/>
        <v>7</v>
      </c>
      <c r="V966" s="2">
        <f t="shared" si="1149"/>
        <v>6</v>
      </c>
      <c r="W966" s="2">
        <f t="shared" si="1150"/>
        <v>5</v>
      </c>
      <c r="X966" s="2">
        <f t="shared" si="1151"/>
        <v>7</v>
      </c>
      <c r="Y966" s="2">
        <f t="shared" si="1152"/>
        <v>4</v>
      </c>
      <c r="Z966" s="2">
        <f t="shared" si="1153"/>
        <v>4</v>
      </c>
      <c r="AA966" s="2">
        <f t="shared" si="1154"/>
        <v>2</v>
      </c>
      <c r="AB966" s="2">
        <f t="shared" si="1155"/>
        <v>4</v>
      </c>
      <c r="AC966" s="2">
        <f t="shared" si="1156"/>
        <v>3</v>
      </c>
      <c r="AD966" s="3">
        <f t="shared" si="1209"/>
        <v>6</v>
      </c>
      <c r="AE966" s="2">
        <f t="shared" si="1157"/>
        <v>5</v>
      </c>
      <c r="AF966" s="2">
        <f t="shared" si="1158"/>
        <v>9</v>
      </c>
      <c r="AG966" s="2">
        <f t="shared" si="1159"/>
        <v>8</v>
      </c>
      <c r="AH966" s="2">
        <f t="shared" si="1160"/>
        <v>7</v>
      </c>
      <c r="AI966" s="2">
        <f t="shared" si="1161"/>
        <v>9</v>
      </c>
      <c r="AJ966" s="2">
        <f t="shared" si="1162"/>
        <v>10</v>
      </c>
      <c r="AK966" s="2">
        <f t="shared" si="1163"/>
        <v>8</v>
      </c>
      <c r="AL966" s="2">
        <f t="shared" si="1164"/>
        <v>7</v>
      </c>
      <c r="AM966" s="2">
        <f t="shared" si="1165"/>
        <v>9</v>
      </c>
      <c r="AN966" s="2">
        <f t="shared" si="1166"/>
        <v>8</v>
      </c>
      <c r="AO966" s="2">
        <f t="shared" si="1167"/>
        <v>7</v>
      </c>
      <c r="AP966" s="2">
        <f t="shared" si="1168"/>
        <v>9</v>
      </c>
      <c r="AQ966" s="2">
        <f t="shared" si="1169"/>
        <v>6</v>
      </c>
      <c r="AR966" s="2">
        <f t="shared" si="1170"/>
        <v>5</v>
      </c>
      <c r="AS966" s="2">
        <f t="shared" si="1171"/>
        <v>4</v>
      </c>
      <c r="AT966" s="2">
        <f t="shared" si="1172"/>
        <v>6</v>
      </c>
      <c r="AU966" s="2">
        <f t="shared" si="1173"/>
        <v>5</v>
      </c>
      <c r="AV966" s="3">
        <f t="shared" si="1210"/>
        <v>6</v>
      </c>
      <c r="AW966">
        <f t="shared" si="1211"/>
        <v>1</v>
      </c>
      <c r="AX966" s="2">
        <f t="shared" si="1174"/>
        <v>1</v>
      </c>
      <c r="AY966" s="2">
        <f t="shared" si="1175"/>
        <v>4</v>
      </c>
      <c r="AZ966" s="2">
        <f t="shared" si="1176"/>
        <v>5</v>
      </c>
      <c r="BA966" s="2">
        <f t="shared" si="1177"/>
        <v>3</v>
      </c>
      <c r="BB966" s="2">
        <f t="shared" si="1178"/>
        <v>5</v>
      </c>
      <c r="BC966" s="2">
        <f t="shared" si="1179"/>
        <v>5</v>
      </c>
      <c r="BD966" s="2">
        <f t="shared" si="1180"/>
        <v>3</v>
      </c>
      <c r="BE966" s="2">
        <f t="shared" si="1181"/>
        <v>4</v>
      </c>
      <c r="BF966" s="2">
        <f t="shared" si="1182"/>
        <v>4</v>
      </c>
      <c r="BG966" s="2">
        <f t="shared" si="1183"/>
        <v>3</v>
      </c>
      <c r="BH966" s="2">
        <f t="shared" si="1184"/>
        <v>5</v>
      </c>
      <c r="BI966" s="2">
        <f t="shared" si="1185"/>
        <v>8</v>
      </c>
      <c r="BJ966" s="2">
        <f t="shared" si="1186"/>
        <v>5</v>
      </c>
      <c r="BK966" s="2">
        <f t="shared" si="1187"/>
        <v>2</v>
      </c>
      <c r="BL966" s="2">
        <f t="shared" si="1188"/>
        <v>2</v>
      </c>
      <c r="BM966" s="2">
        <f t="shared" si="1189"/>
        <v>4</v>
      </c>
      <c r="BN966" s="2">
        <f t="shared" si="1190"/>
        <v>4</v>
      </c>
      <c r="BO966" s="3">
        <f t="shared" si="1212"/>
        <v>12</v>
      </c>
      <c r="BP966">
        <f t="shared" si="1213"/>
        <v>1</v>
      </c>
      <c r="BR966">
        <v>12</v>
      </c>
      <c r="BS966">
        <f t="shared" si="1191"/>
        <v>1</v>
      </c>
      <c r="BU966" s="1">
        <f t="shared" si="1192"/>
        <v>175.13676305518644</v>
      </c>
      <c r="BV966" s="1">
        <f t="shared" si="1193"/>
        <v>37.76682509911209</v>
      </c>
      <c r="BW966" s="1">
        <f t="shared" si="1194"/>
        <v>37.613991766601956</v>
      </c>
      <c r="BX966" s="1">
        <f t="shared" si="1195"/>
        <v>25.57604568533203</v>
      </c>
      <c r="BY966" s="1">
        <f t="shared" si="1196"/>
        <v>12.875955762398243</v>
      </c>
      <c r="BZ966" s="1">
        <f t="shared" si="1197"/>
        <v>12.608697886645942</v>
      </c>
      <c r="CA966" s="1">
        <f t="shared" si="1198"/>
        <v>17.953171097188342</v>
      </c>
      <c r="CB966" s="1">
        <f t="shared" si="1199"/>
        <v>25.053575958613155</v>
      </c>
      <c r="CC966" s="1">
        <f t="shared" si="1200"/>
        <v>5.2770097071107323</v>
      </c>
      <c r="CD966" s="1">
        <f t="shared" si="1201"/>
        <v>400.00425820323187</v>
      </c>
      <c r="CE966" s="1">
        <f t="shared" si="1202"/>
        <v>6.018539745840962</v>
      </c>
      <c r="CF966" s="1">
        <f t="shared" si="1203"/>
        <v>1.7733901181191687</v>
      </c>
      <c r="CG966" s="1">
        <f t="shared" si="1204"/>
        <v>1.9846976922203765</v>
      </c>
      <c r="CH966" s="1">
        <f t="shared" si="1205"/>
        <v>2.0825441703139798</v>
      </c>
      <c r="CI966" s="1">
        <f t="shared" si="1206"/>
        <v>2.2148768739896005</v>
      </c>
      <c r="CJ966" s="1">
        <f t="shared" si="1207"/>
        <v>2.23518549120752</v>
      </c>
      <c r="CK966" s="1">
        <f t="shared" si="1208"/>
        <v>2.251830000541037</v>
      </c>
      <c r="CL966" s="5">
        <f t="shared" si="1214"/>
        <v>12</v>
      </c>
      <c r="CN966" s="9">
        <f t="shared" si="1215"/>
        <v>1.7733901181191687</v>
      </c>
    </row>
    <row r="967" spans="1:92" x14ac:dyDescent="0.2">
      <c r="A967" s="4">
        <v>965</v>
      </c>
      <c r="B967" s="1">
        <v>0.455408565048326</v>
      </c>
      <c r="C967" s="1">
        <v>0.44800000000000001</v>
      </c>
      <c r="D967" s="1">
        <v>0</v>
      </c>
      <c r="E967" s="1">
        <v>0</v>
      </c>
      <c r="F967" s="1">
        <v>100</v>
      </c>
      <c r="G967" s="1">
        <v>6.7139163890273901</v>
      </c>
      <c r="H967" s="1">
        <v>6</v>
      </c>
      <c r="I967">
        <v>0</v>
      </c>
      <c r="J967">
        <v>0.15</v>
      </c>
      <c r="K967">
        <v>0</v>
      </c>
      <c r="L967" s="1"/>
      <c r="M967" s="2">
        <f t="shared" si="1140"/>
        <v>2</v>
      </c>
      <c r="N967" s="2">
        <f t="shared" si="1141"/>
        <v>6</v>
      </c>
      <c r="O967" s="2">
        <f t="shared" si="1142"/>
        <v>5</v>
      </c>
      <c r="P967" s="2">
        <f t="shared" si="1143"/>
        <v>4</v>
      </c>
      <c r="Q967" s="2">
        <f t="shared" si="1144"/>
        <v>6</v>
      </c>
      <c r="R967" s="2">
        <f t="shared" si="1145"/>
        <v>7</v>
      </c>
      <c r="S967" s="2">
        <f t="shared" si="1146"/>
        <v>5</v>
      </c>
      <c r="T967" s="2">
        <f t="shared" si="1147"/>
        <v>4</v>
      </c>
      <c r="U967" s="2">
        <f t="shared" si="1148"/>
        <v>7</v>
      </c>
      <c r="V967" s="2">
        <f t="shared" si="1149"/>
        <v>7</v>
      </c>
      <c r="W967" s="2">
        <f t="shared" si="1150"/>
        <v>5</v>
      </c>
      <c r="X967" s="2">
        <f t="shared" si="1151"/>
        <v>7</v>
      </c>
      <c r="Y967" s="2">
        <f t="shared" si="1152"/>
        <v>4</v>
      </c>
      <c r="Z967" s="2">
        <f t="shared" si="1153"/>
        <v>4</v>
      </c>
      <c r="AA967" s="2">
        <f t="shared" si="1154"/>
        <v>2</v>
      </c>
      <c r="AB967" s="2">
        <f t="shared" si="1155"/>
        <v>4</v>
      </c>
      <c r="AC967" s="2">
        <f t="shared" si="1156"/>
        <v>3</v>
      </c>
      <c r="AD967" s="3">
        <f t="shared" si="1209"/>
        <v>6</v>
      </c>
      <c r="AE967" s="2">
        <f t="shared" si="1157"/>
        <v>4</v>
      </c>
      <c r="AF967" s="2">
        <f t="shared" si="1158"/>
        <v>8</v>
      </c>
      <c r="AG967" s="2">
        <f t="shared" si="1159"/>
        <v>7</v>
      </c>
      <c r="AH967" s="2">
        <f t="shared" si="1160"/>
        <v>6</v>
      </c>
      <c r="AI967" s="2">
        <f t="shared" si="1161"/>
        <v>8</v>
      </c>
      <c r="AJ967" s="2">
        <f t="shared" si="1162"/>
        <v>9</v>
      </c>
      <c r="AK967" s="2">
        <f t="shared" si="1163"/>
        <v>7</v>
      </c>
      <c r="AL967" s="2">
        <f t="shared" si="1164"/>
        <v>6</v>
      </c>
      <c r="AM967" s="2">
        <f t="shared" si="1165"/>
        <v>9</v>
      </c>
      <c r="AN967" s="2">
        <f t="shared" si="1166"/>
        <v>8</v>
      </c>
      <c r="AO967" s="2">
        <f t="shared" si="1167"/>
        <v>7</v>
      </c>
      <c r="AP967" s="2">
        <f t="shared" si="1168"/>
        <v>9</v>
      </c>
      <c r="AQ967" s="2">
        <f t="shared" si="1169"/>
        <v>6</v>
      </c>
      <c r="AR967" s="2">
        <f t="shared" si="1170"/>
        <v>6</v>
      </c>
      <c r="AS967" s="2">
        <f t="shared" si="1171"/>
        <v>4</v>
      </c>
      <c r="AT967" s="2">
        <f t="shared" si="1172"/>
        <v>6</v>
      </c>
      <c r="AU967" s="2">
        <f t="shared" si="1173"/>
        <v>5</v>
      </c>
      <c r="AV967" s="3">
        <f t="shared" si="1210"/>
        <v>6</v>
      </c>
      <c r="AW967">
        <f t="shared" si="1211"/>
        <v>3</v>
      </c>
      <c r="AX967" s="2">
        <f t="shared" si="1174"/>
        <v>1</v>
      </c>
      <c r="AY967" s="2">
        <f t="shared" si="1175"/>
        <v>4</v>
      </c>
      <c r="AZ967" s="2">
        <f t="shared" si="1176"/>
        <v>5</v>
      </c>
      <c r="BA967" s="2">
        <f t="shared" si="1177"/>
        <v>2</v>
      </c>
      <c r="BB967" s="2">
        <f t="shared" si="1178"/>
        <v>4</v>
      </c>
      <c r="BC967" s="2">
        <f t="shared" si="1179"/>
        <v>5</v>
      </c>
      <c r="BD967" s="2">
        <f t="shared" si="1180"/>
        <v>4</v>
      </c>
      <c r="BE967" s="2">
        <f t="shared" si="1181"/>
        <v>5</v>
      </c>
      <c r="BF967" s="2">
        <f t="shared" si="1182"/>
        <v>5</v>
      </c>
      <c r="BG967" s="2">
        <f t="shared" si="1183"/>
        <v>4</v>
      </c>
      <c r="BH967" s="2">
        <f t="shared" si="1184"/>
        <v>6</v>
      </c>
      <c r="BI967" s="2">
        <f t="shared" si="1185"/>
        <v>8</v>
      </c>
      <c r="BJ967" s="2">
        <f t="shared" si="1186"/>
        <v>6</v>
      </c>
      <c r="BK967" s="2">
        <f t="shared" si="1187"/>
        <v>3</v>
      </c>
      <c r="BL967" s="2">
        <f t="shared" si="1188"/>
        <v>3</v>
      </c>
      <c r="BM967" s="2">
        <f t="shared" si="1189"/>
        <v>5</v>
      </c>
      <c r="BN967" s="2">
        <f t="shared" si="1190"/>
        <v>4</v>
      </c>
      <c r="BO967" s="3">
        <f t="shared" si="1212"/>
        <v>12</v>
      </c>
      <c r="BP967">
        <f t="shared" si="1213"/>
        <v>1</v>
      </c>
      <c r="BR967">
        <v>6</v>
      </c>
      <c r="BS967">
        <f t="shared" si="1191"/>
        <v>2</v>
      </c>
      <c r="BU967" s="1">
        <f t="shared" si="1192"/>
        <v>4.5437743582980561</v>
      </c>
      <c r="BV967" s="1">
        <f t="shared" si="1193"/>
        <v>2.8049219728411452</v>
      </c>
      <c r="BW967" s="1">
        <f t="shared" si="1194"/>
        <v>1.8156065586282355</v>
      </c>
      <c r="BX967" s="1">
        <f t="shared" si="1195"/>
        <v>3.5091263882474313</v>
      </c>
      <c r="BY967" s="1">
        <f t="shared" si="1196"/>
        <v>1.9617447339479865</v>
      </c>
      <c r="BZ967" s="1">
        <f t="shared" si="1197"/>
        <v>1.2253202840995452</v>
      </c>
      <c r="CA967" s="1">
        <f t="shared" si="1198"/>
        <v>2.7161782126020615</v>
      </c>
      <c r="CB967" s="1">
        <f t="shared" si="1199"/>
        <v>1.4815843527184118</v>
      </c>
      <c r="CC967" s="1">
        <f t="shared" si="1200"/>
        <v>1.5404057781337572</v>
      </c>
      <c r="CD967" s="1">
        <f t="shared" si="1201"/>
        <v>1.3070043032134813</v>
      </c>
      <c r="CE967" s="1">
        <f t="shared" si="1202"/>
        <v>3.941136485923856</v>
      </c>
      <c r="CF967" s="1">
        <f t="shared" si="1203"/>
        <v>1.1879119103684572</v>
      </c>
      <c r="CG967" s="1">
        <f t="shared" si="1204"/>
        <v>1.6572635456342752</v>
      </c>
      <c r="CH967" s="1">
        <f t="shared" si="1205"/>
        <v>2.0226558435379496</v>
      </c>
      <c r="CI967" s="1">
        <f t="shared" si="1206"/>
        <v>2.1795998871382642</v>
      </c>
      <c r="CJ967" s="1">
        <f t="shared" si="1207"/>
        <v>2.2776693530201046</v>
      </c>
      <c r="CK967" s="1">
        <f t="shared" si="1208"/>
        <v>2.2410192192015632</v>
      </c>
      <c r="CL967" s="5">
        <f t="shared" si="1214"/>
        <v>12</v>
      </c>
      <c r="CN967" s="9">
        <f t="shared" si="1215"/>
        <v>1.1879119103684572</v>
      </c>
    </row>
    <row r="968" spans="1:92" x14ac:dyDescent="0.2">
      <c r="A968" s="4">
        <v>966</v>
      </c>
      <c r="B968" s="1">
        <v>0.50421038832762199</v>
      </c>
      <c r="C968" s="1">
        <v>17.526</v>
      </c>
      <c r="D968" s="1">
        <v>33</v>
      </c>
      <c r="E968" s="1">
        <v>9</v>
      </c>
      <c r="F968" s="1">
        <v>58</v>
      </c>
      <c r="G968" s="1">
        <v>7.01021797369817</v>
      </c>
      <c r="H968" s="1">
        <v>6</v>
      </c>
      <c r="I968">
        <v>1700</v>
      </c>
      <c r="J968">
        <v>185</v>
      </c>
      <c r="K968">
        <v>12.5</v>
      </c>
      <c r="L968" s="1"/>
      <c r="M968" s="2">
        <f t="shared" si="1140"/>
        <v>3</v>
      </c>
      <c r="N968" s="2">
        <f t="shared" si="1141"/>
        <v>5</v>
      </c>
      <c r="O968" s="2">
        <f t="shared" si="1142"/>
        <v>5</v>
      </c>
      <c r="P968" s="2">
        <f t="shared" si="1143"/>
        <v>5</v>
      </c>
      <c r="Q968" s="2">
        <f t="shared" si="1144"/>
        <v>7</v>
      </c>
      <c r="R968" s="2">
        <f t="shared" si="1145"/>
        <v>9</v>
      </c>
      <c r="S968" s="2">
        <f t="shared" si="1146"/>
        <v>5</v>
      </c>
      <c r="T968" s="2">
        <f t="shared" si="1147"/>
        <v>5</v>
      </c>
      <c r="U968" s="2">
        <f t="shared" si="1148"/>
        <v>7</v>
      </c>
      <c r="V968" s="2">
        <f t="shared" si="1149"/>
        <v>7</v>
      </c>
      <c r="W968" s="2">
        <f t="shared" si="1150"/>
        <v>4</v>
      </c>
      <c r="X968" s="2">
        <f t="shared" si="1151"/>
        <v>5</v>
      </c>
      <c r="Y968" s="2">
        <f t="shared" si="1152"/>
        <v>2</v>
      </c>
      <c r="Z968" s="2">
        <f t="shared" si="1153"/>
        <v>2</v>
      </c>
      <c r="AA968" s="2">
        <f t="shared" si="1154"/>
        <v>1</v>
      </c>
      <c r="AB968" s="2">
        <f t="shared" si="1155"/>
        <v>2</v>
      </c>
      <c r="AC968" s="2">
        <f t="shared" si="1156"/>
        <v>1</v>
      </c>
      <c r="AD968" s="3">
        <f t="shared" si="1209"/>
        <v>6</v>
      </c>
      <c r="AE968" s="2">
        <f t="shared" si="1157"/>
        <v>6</v>
      </c>
      <c r="AF968" s="2">
        <f t="shared" si="1158"/>
        <v>8</v>
      </c>
      <c r="AG968" s="2">
        <f t="shared" si="1159"/>
        <v>8</v>
      </c>
      <c r="AH968" s="2">
        <f t="shared" si="1160"/>
        <v>8</v>
      </c>
      <c r="AI968" s="2">
        <f t="shared" si="1161"/>
        <v>10</v>
      </c>
      <c r="AJ968" s="2">
        <f t="shared" si="1162"/>
        <v>12</v>
      </c>
      <c r="AK968" s="2">
        <f t="shared" si="1163"/>
        <v>7</v>
      </c>
      <c r="AL968" s="2">
        <f t="shared" si="1164"/>
        <v>8</v>
      </c>
      <c r="AM968" s="2">
        <f t="shared" si="1165"/>
        <v>9</v>
      </c>
      <c r="AN968" s="2">
        <f t="shared" si="1166"/>
        <v>9</v>
      </c>
      <c r="AO968" s="2">
        <f t="shared" si="1167"/>
        <v>6</v>
      </c>
      <c r="AP968" s="2">
        <f t="shared" si="1168"/>
        <v>7</v>
      </c>
      <c r="AQ968" s="2">
        <f t="shared" si="1169"/>
        <v>3</v>
      </c>
      <c r="AR968" s="2">
        <f t="shared" si="1170"/>
        <v>3</v>
      </c>
      <c r="AS968" s="2">
        <f t="shared" si="1171"/>
        <v>3</v>
      </c>
      <c r="AT968" s="2">
        <f t="shared" si="1172"/>
        <v>4</v>
      </c>
      <c r="AU968" s="2">
        <f t="shared" si="1173"/>
        <v>2</v>
      </c>
      <c r="AV968" s="3">
        <f t="shared" si="1210"/>
        <v>6</v>
      </c>
      <c r="AW968">
        <f t="shared" si="1211"/>
        <v>1</v>
      </c>
      <c r="AX968" s="2">
        <f t="shared" si="1174"/>
        <v>2</v>
      </c>
      <c r="AY968" s="2">
        <f t="shared" si="1175"/>
        <v>4</v>
      </c>
      <c r="AZ968" s="2">
        <f t="shared" si="1176"/>
        <v>5</v>
      </c>
      <c r="BA968" s="2">
        <f t="shared" si="1177"/>
        <v>4</v>
      </c>
      <c r="BB968" s="2">
        <f t="shared" si="1178"/>
        <v>5</v>
      </c>
      <c r="BC968" s="2">
        <f t="shared" si="1179"/>
        <v>6</v>
      </c>
      <c r="BD968" s="2">
        <f t="shared" si="1180"/>
        <v>2</v>
      </c>
      <c r="BE968" s="2">
        <f t="shared" si="1181"/>
        <v>4</v>
      </c>
      <c r="BF968" s="2">
        <f t="shared" si="1182"/>
        <v>4</v>
      </c>
      <c r="BG968" s="2">
        <f t="shared" si="1183"/>
        <v>3</v>
      </c>
      <c r="BH968" s="2">
        <f t="shared" si="1184"/>
        <v>4</v>
      </c>
      <c r="BI968" s="2">
        <f t="shared" si="1185"/>
        <v>5</v>
      </c>
      <c r="BJ968" s="2">
        <f t="shared" si="1186"/>
        <v>1</v>
      </c>
      <c r="BK968" s="2">
        <f t="shared" si="1187"/>
        <v>1</v>
      </c>
      <c r="BL968" s="2">
        <f t="shared" si="1188"/>
        <v>1</v>
      </c>
      <c r="BM968" s="2">
        <f t="shared" si="1189"/>
        <v>2</v>
      </c>
      <c r="BN968" s="2">
        <f t="shared" si="1190"/>
        <v>1</v>
      </c>
      <c r="BO968" s="3">
        <f t="shared" si="1212"/>
        <v>6</v>
      </c>
      <c r="BP968">
        <f t="shared" si="1213"/>
        <v>1</v>
      </c>
      <c r="BR968">
        <v>12</v>
      </c>
      <c r="BS968">
        <f t="shared" si="1191"/>
        <v>1</v>
      </c>
      <c r="BU968" s="1">
        <f t="shared" si="1192"/>
        <v>13.435209607604078</v>
      </c>
      <c r="BV968" s="1">
        <f t="shared" si="1193"/>
        <v>3.3150536815185556</v>
      </c>
      <c r="BW968" s="1">
        <f t="shared" si="1194"/>
        <v>2.9700987966768286</v>
      </c>
      <c r="BX968" s="1">
        <f t="shared" si="1195"/>
        <v>3.7981337284946077</v>
      </c>
      <c r="BY968" s="1">
        <f t="shared" si="1196"/>
        <v>2.674562927238636</v>
      </c>
      <c r="BZ968" s="1">
        <f t="shared" si="1197"/>
        <v>2.2567408791862764</v>
      </c>
      <c r="CA968" s="1">
        <f t="shared" si="1198"/>
        <v>2.3471695888400053</v>
      </c>
      <c r="CB968" s="1">
        <f t="shared" si="1199"/>
        <v>2.5233605478931906</v>
      </c>
      <c r="CC968" s="1">
        <f t="shared" si="1200"/>
        <v>2.4377303441308467</v>
      </c>
      <c r="CD968" s="1">
        <f t="shared" si="1201"/>
        <v>31.085204779107837</v>
      </c>
      <c r="CE968" s="1">
        <f t="shared" si="1202"/>
        <v>2.8386730886930409</v>
      </c>
      <c r="CF968" s="1">
        <f t="shared" si="1203"/>
        <v>2.469261493060523</v>
      </c>
      <c r="CG968" s="1">
        <f t="shared" si="1204"/>
        <v>2.6734216945978386</v>
      </c>
      <c r="CH968" s="1">
        <f t="shared" si="1205"/>
        <v>2.791850128559159</v>
      </c>
      <c r="CI968" s="1">
        <f t="shared" si="1206"/>
        <v>2.8540156344218306</v>
      </c>
      <c r="CJ968" s="1">
        <f t="shared" si="1207"/>
        <v>2.8748930548592981</v>
      </c>
      <c r="CK968" s="1">
        <f t="shared" si="1208"/>
        <v>2.8773097989556056</v>
      </c>
      <c r="CL968" s="5">
        <f t="shared" si="1214"/>
        <v>6</v>
      </c>
      <c r="CN968" s="9">
        <f t="shared" si="1215"/>
        <v>2.2567408791862764</v>
      </c>
    </row>
    <row r="969" spans="1:92" x14ac:dyDescent="0.2">
      <c r="A969" s="4">
        <v>967</v>
      </c>
      <c r="B969" s="1">
        <v>0.44846368707437301</v>
      </c>
      <c r="C969" s="1">
        <v>0.57499999999999996</v>
      </c>
      <c r="D969" s="1">
        <v>0</v>
      </c>
      <c r="E969" s="1">
        <v>0</v>
      </c>
      <c r="F969" s="1">
        <v>100</v>
      </c>
      <c r="G969" s="1">
        <v>8.6207120995432795</v>
      </c>
      <c r="H969" s="1">
        <v>6</v>
      </c>
      <c r="I969">
        <v>1700</v>
      </c>
      <c r="J969">
        <v>185</v>
      </c>
      <c r="K969">
        <v>12.5</v>
      </c>
      <c r="L969" s="1"/>
      <c r="M969" s="2">
        <f t="shared" si="1140"/>
        <v>2</v>
      </c>
      <c r="N969" s="2">
        <f t="shared" si="1141"/>
        <v>6</v>
      </c>
      <c r="O969" s="2">
        <f t="shared" si="1142"/>
        <v>5</v>
      </c>
      <c r="P969" s="2">
        <f t="shared" si="1143"/>
        <v>4</v>
      </c>
      <c r="Q969" s="2">
        <f t="shared" si="1144"/>
        <v>6</v>
      </c>
      <c r="R969" s="2">
        <f t="shared" si="1145"/>
        <v>7</v>
      </c>
      <c r="S969" s="2">
        <f t="shared" si="1146"/>
        <v>5</v>
      </c>
      <c r="T969" s="2">
        <f t="shared" si="1147"/>
        <v>4</v>
      </c>
      <c r="U969" s="2">
        <f t="shared" si="1148"/>
        <v>7</v>
      </c>
      <c r="V969" s="2">
        <f t="shared" si="1149"/>
        <v>7</v>
      </c>
      <c r="W969" s="2">
        <f t="shared" si="1150"/>
        <v>5</v>
      </c>
      <c r="X969" s="2">
        <f t="shared" si="1151"/>
        <v>7</v>
      </c>
      <c r="Y969" s="2">
        <f t="shared" si="1152"/>
        <v>4</v>
      </c>
      <c r="Z969" s="2">
        <f t="shared" si="1153"/>
        <v>4</v>
      </c>
      <c r="AA969" s="2">
        <f t="shared" si="1154"/>
        <v>2</v>
      </c>
      <c r="AB969" s="2">
        <f t="shared" si="1155"/>
        <v>4</v>
      </c>
      <c r="AC969" s="2">
        <f t="shared" si="1156"/>
        <v>3</v>
      </c>
      <c r="AD969" s="3">
        <f t="shared" si="1209"/>
        <v>6</v>
      </c>
      <c r="AE969" s="2">
        <f t="shared" si="1157"/>
        <v>5</v>
      </c>
      <c r="AF969" s="2">
        <f t="shared" si="1158"/>
        <v>9</v>
      </c>
      <c r="AG969" s="2">
        <f t="shared" si="1159"/>
        <v>8</v>
      </c>
      <c r="AH969" s="2">
        <f t="shared" si="1160"/>
        <v>7</v>
      </c>
      <c r="AI969" s="2">
        <f t="shared" si="1161"/>
        <v>9</v>
      </c>
      <c r="AJ969" s="2">
        <f t="shared" si="1162"/>
        <v>10</v>
      </c>
      <c r="AK969" s="2">
        <f t="shared" si="1163"/>
        <v>7</v>
      </c>
      <c r="AL969" s="2">
        <f t="shared" si="1164"/>
        <v>7</v>
      </c>
      <c r="AM969" s="2">
        <f t="shared" si="1165"/>
        <v>9</v>
      </c>
      <c r="AN969" s="2">
        <f t="shared" si="1166"/>
        <v>9</v>
      </c>
      <c r="AO969" s="2">
        <f t="shared" si="1167"/>
        <v>7</v>
      </c>
      <c r="AP969" s="2">
        <f t="shared" si="1168"/>
        <v>9</v>
      </c>
      <c r="AQ969" s="2">
        <f t="shared" si="1169"/>
        <v>5</v>
      </c>
      <c r="AR969" s="2">
        <f t="shared" si="1170"/>
        <v>5</v>
      </c>
      <c r="AS969" s="2">
        <f t="shared" si="1171"/>
        <v>4</v>
      </c>
      <c r="AT969" s="2">
        <f t="shared" si="1172"/>
        <v>6</v>
      </c>
      <c r="AU969" s="2">
        <f t="shared" si="1173"/>
        <v>4</v>
      </c>
      <c r="AV969" s="3">
        <f t="shared" si="1210"/>
        <v>6</v>
      </c>
      <c r="AW969">
        <f t="shared" si="1211"/>
        <v>1</v>
      </c>
      <c r="AX969" s="2">
        <f t="shared" si="1174"/>
        <v>1</v>
      </c>
      <c r="AY969" s="2">
        <f t="shared" si="1175"/>
        <v>4</v>
      </c>
      <c r="AZ969" s="2">
        <f t="shared" si="1176"/>
        <v>5</v>
      </c>
      <c r="BA969" s="2">
        <f t="shared" si="1177"/>
        <v>2</v>
      </c>
      <c r="BB969" s="2">
        <f t="shared" si="1178"/>
        <v>4</v>
      </c>
      <c r="BC969" s="2">
        <f t="shared" si="1179"/>
        <v>5</v>
      </c>
      <c r="BD969" s="2">
        <f t="shared" si="1180"/>
        <v>3</v>
      </c>
      <c r="BE969" s="2">
        <f t="shared" si="1181"/>
        <v>4</v>
      </c>
      <c r="BF969" s="2">
        <f t="shared" si="1182"/>
        <v>4</v>
      </c>
      <c r="BG969" s="2">
        <f t="shared" si="1183"/>
        <v>3</v>
      </c>
      <c r="BH969" s="2">
        <f t="shared" si="1184"/>
        <v>5</v>
      </c>
      <c r="BI969" s="2">
        <f t="shared" si="1185"/>
        <v>7</v>
      </c>
      <c r="BJ969" s="2">
        <f t="shared" si="1186"/>
        <v>4</v>
      </c>
      <c r="BK969" s="2">
        <f t="shared" si="1187"/>
        <v>2</v>
      </c>
      <c r="BL969" s="2">
        <f t="shared" si="1188"/>
        <v>2</v>
      </c>
      <c r="BM969" s="2">
        <f t="shared" si="1189"/>
        <v>4</v>
      </c>
      <c r="BN969" s="2">
        <f t="shared" si="1190"/>
        <v>3</v>
      </c>
      <c r="BO969" s="3">
        <f t="shared" si="1212"/>
        <v>12</v>
      </c>
      <c r="BP969">
        <f t="shared" si="1213"/>
        <v>1</v>
      </c>
      <c r="BR969">
        <v>3</v>
      </c>
      <c r="BS969">
        <f t="shared" si="1191"/>
        <v>3</v>
      </c>
      <c r="BU969" s="1">
        <f t="shared" si="1192"/>
        <v>175.03419865123013</v>
      </c>
      <c r="BV969" s="1">
        <f t="shared" si="1193"/>
        <v>37.566710510554081</v>
      </c>
      <c r="BW969" s="1">
        <f t="shared" si="1194"/>
        <v>37.53993009030264</v>
      </c>
      <c r="BX969" s="1">
        <f t="shared" si="1195"/>
        <v>25.149821628447228</v>
      </c>
      <c r="BY969" s="1">
        <f t="shared" si="1196"/>
        <v>12.630097339449783</v>
      </c>
      <c r="BZ969" s="1">
        <f t="shared" si="1197"/>
        <v>12.600792621547299</v>
      </c>
      <c r="CA969" s="1">
        <f t="shared" si="1198"/>
        <v>17.648588758053599</v>
      </c>
      <c r="CB969" s="1">
        <f t="shared" si="1199"/>
        <v>25.066411298554353</v>
      </c>
      <c r="CC969" s="1">
        <f t="shared" si="1200"/>
        <v>5.3460578995354338</v>
      </c>
      <c r="CD969" s="1">
        <f t="shared" si="1201"/>
        <v>400.00328487233031</v>
      </c>
      <c r="CE969" s="1">
        <f t="shared" si="1202"/>
        <v>3.0640720672862058</v>
      </c>
      <c r="CF969" s="1">
        <f t="shared" si="1203"/>
        <v>1.4959673703578968</v>
      </c>
      <c r="CG969" s="1">
        <f t="shared" si="1204"/>
        <v>1.8892309840427817</v>
      </c>
      <c r="CH969" s="1">
        <f t="shared" si="1205"/>
        <v>2.2705476029126497</v>
      </c>
      <c r="CI969" s="1">
        <f t="shared" si="1206"/>
        <v>2.3796494187389161</v>
      </c>
      <c r="CJ969" s="1">
        <f t="shared" si="1207"/>
        <v>2.4049178531684414</v>
      </c>
      <c r="CK969" s="1">
        <f t="shared" si="1208"/>
        <v>2.4064448628283244</v>
      </c>
      <c r="CL969" s="5">
        <f t="shared" si="1214"/>
        <v>12</v>
      </c>
      <c r="CN969" s="9">
        <f t="shared" si="1215"/>
        <v>1.4959673703578968</v>
      </c>
    </row>
    <row r="970" spans="1:92" x14ac:dyDescent="0.2">
      <c r="A970" s="4">
        <v>968</v>
      </c>
      <c r="B970" s="1">
        <v>0.46313896749200201</v>
      </c>
      <c r="C970" s="1">
        <v>1.181</v>
      </c>
      <c r="D970" s="1">
        <v>28</v>
      </c>
      <c r="E970" s="1">
        <v>5</v>
      </c>
      <c r="F970" s="1">
        <v>67</v>
      </c>
      <c r="G970" s="1">
        <v>6.6215387282247598</v>
      </c>
      <c r="H970" s="1">
        <v>6</v>
      </c>
      <c r="I970">
        <v>1700</v>
      </c>
      <c r="J970">
        <v>185</v>
      </c>
      <c r="K970">
        <v>12.5</v>
      </c>
      <c r="L970" s="1"/>
      <c r="M970" s="2">
        <f t="shared" si="1140"/>
        <v>2</v>
      </c>
      <c r="N970" s="2">
        <f t="shared" si="1141"/>
        <v>6</v>
      </c>
      <c r="O970" s="2">
        <f t="shared" si="1142"/>
        <v>5</v>
      </c>
      <c r="P970" s="2">
        <f t="shared" si="1143"/>
        <v>5</v>
      </c>
      <c r="Q970" s="2">
        <f t="shared" si="1144"/>
        <v>7</v>
      </c>
      <c r="R970" s="2">
        <f t="shared" si="1145"/>
        <v>8</v>
      </c>
      <c r="S970" s="2">
        <f t="shared" si="1146"/>
        <v>6</v>
      </c>
      <c r="T970" s="2">
        <f t="shared" si="1147"/>
        <v>4</v>
      </c>
      <c r="U970" s="2">
        <f t="shared" si="1148"/>
        <v>8</v>
      </c>
      <c r="V970" s="2">
        <f t="shared" si="1149"/>
        <v>8</v>
      </c>
      <c r="W970" s="2">
        <f t="shared" si="1150"/>
        <v>4</v>
      </c>
      <c r="X970" s="2">
        <f t="shared" si="1151"/>
        <v>5</v>
      </c>
      <c r="Y970" s="2">
        <f t="shared" si="1152"/>
        <v>2</v>
      </c>
      <c r="Z970" s="2">
        <f t="shared" si="1153"/>
        <v>2</v>
      </c>
      <c r="AA970" s="2">
        <f t="shared" si="1154"/>
        <v>1</v>
      </c>
      <c r="AB970" s="2">
        <f t="shared" si="1155"/>
        <v>2</v>
      </c>
      <c r="AC970" s="2">
        <f t="shared" si="1156"/>
        <v>1</v>
      </c>
      <c r="AD970" s="3">
        <f t="shared" si="1209"/>
        <v>6</v>
      </c>
      <c r="AE970" s="2">
        <f t="shared" si="1157"/>
        <v>5</v>
      </c>
      <c r="AF970" s="2">
        <f t="shared" si="1158"/>
        <v>9</v>
      </c>
      <c r="AG970" s="2">
        <f t="shared" si="1159"/>
        <v>8</v>
      </c>
      <c r="AH970" s="2">
        <f t="shared" si="1160"/>
        <v>8</v>
      </c>
      <c r="AI970" s="2">
        <f t="shared" si="1161"/>
        <v>10</v>
      </c>
      <c r="AJ970" s="2">
        <f t="shared" si="1162"/>
        <v>11</v>
      </c>
      <c r="AK970" s="2">
        <f t="shared" si="1163"/>
        <v>8</v>
      </c>
      <c r="AL970" s="2">
        <f t="shared" si="1164"/>
        <v>7</v>
      </c>
      <c r="AM970" s="2">
        <f t="shared" si="1165"/>
        <v>10</v>
      </c>
      <c r="AN970" s="2">
        <f t="shared" si="1166"/>
        <v>10</v>
      </c>
      <c r="AO970" s="2">
        <f t="shared" si="1167"/>
        <v>6</v>
      </c>
      <c r="AP970" s="2">
        <f t="shared" si="1168"/>
        <v>7</v>
      </c>
      <c r="AQ970" s="2">
        <f t="shared" si="1169"/>
        <v>3</v>
      </c>
      <c r="AR970" s="2">
        <f t="shared" si="1170"/>
        <v>3</v>
      </c>
      <c r="AS970" s="2">
        <f t="shared" si="1171"/>
        <v>3</v>
      </c>
      <c r="AT970" s="2">
        <f t="shared" si="1172"/>
        <v>4</v>
      </c>
      <c r="AU970" s="2">
        <f t="shared" si="1173"/>
        <v>2</v>
      </c>
      <c r="AV970" s="3">
        <f t="shared" si="1210"/>
        <v>6</v>
      </c>
      <c r="AW970">
        <f t="shared" si="1211"/>
        <v>1</v>
      </c>
      <c r="AX970" s="2">
        <f t="shared" si="1174"/>
        <v>1</v>
      </c>
      <c r="AY970" s="2">
        <f t="shared" si="1175"/>
        <v>5</v>
      </c>
      <c r="AZ970" s="2">
        <f t="shared" si="1176"/>
        <v>6</v>
      </c>
      <c r="BA970" s="2">
        <f t="shared" si="1177"/>
        <v>4</v>
      </c>
      <c r="BB970" s="2">
        <f t="shared" si="1178"/>
        <v>4</v>
      </c>
      <c r="BC970" s="2">
        <f t="shared" si="1179"/>
        <v>5</v>
      </c>
      <c r="BD970" s="2">
        <f t="shared" si="1180"/>
        <v>4</v>
      </c>
      <c r="BE970" s="2">
        <f t="shared" si="1181"/>
        <v>5</v>
      </c>
      <c r="BF970" s="2">
        <f t="shared" si="1182"/>
        <v>5</v>
      </c>
      <c r="BG970" s="2">
        <f t="shared" si="1183"/>
        <v>4</v>
      </c>
      <c r="BH970" s="2">
        <f t="shared" si="1184"/>
        <v>4</v>
      </c>
      <c r="BI970" s="2">
        <f t="shared" si="1185"/>
        <v>4</v>
      </c>
      <c r="BJ970" s="2">
        <f t="shared" si="1186"/>
        <v>1</v>
      </c>
      <c r="BK970" s="2">
        <f t="shared" si="1187"/>
        <v>1</v>
      </c>
      <c r="BL970" s="2">
        <f t="shared" si="1188"/>
        <v>1</v>
      </c>
      <c r="BM970" s="2">
        <f t="shared" si="1189"/>
        <v>2</v>
      </c>
      <c r="BN970" s="2">
        <f t="shared" si="1190"/>
        <v>1</v>
      </c>
      <c r="BO970" s="3">
        <f t="shared" si="1212"/>
        <v>3</v>
      </c>
      <c r="BP970">
        <f t="shared" si="1213"/>
        <v>1</v>
      </c>
      <c r="BR970">
        <v>12</v>
      </c>
      <c r="BS970">
        <f t="shared" si="1191"/>
        <v>1</v>
      </c>
      <c r="BU970" s="1">
        <f t="shared" si="1192"/>
        <v>13.460764434053671</v>
      </c>
      <c r="BV970" s="1">
        <f t="shared" si="1193"/>
        <v>3.247230079025214</v>
      </c>
      <c r="BW970" s="1">
        <f t="shared" si="1194"/>
        <v>2.8026626862585622</v>
      </c>
      <c r="BX970" s="1">
        <f t="shared" si="1195"/>
        <v>3.8665311582140025</v>
      </c>
      <c r="BY970" s="1">
        <f t="shared" si="1196"/>
        <v>2.6441458764418866</v>
      </c>
      <c r="BZ970" s="1">
        <f t="shared" si="1197"/>
        <v>2.1310786270142086</v>
      </c>
      <c r="CA970" s="1">
        <f t="shared" si="1198"/>
        <v>2.1585447430428553</v>
      </c>
      <c r="CB970" s="1">
        <f t="shared" si="1199"/>
        <v>2.4948460765057789</v>
      </c>
      <c r="CC970" s="1">
        <f t="shared" si="1200"/>
        <v>2.4373535168929847</v>
      </c>
      <c r="CD970" s="1">
        <f t="shared" si="1201"/>
        <v>31.080501773275721</v>
      </c>
      <c r="CE970" s="1">
        <f t="shared" si="1202"/>
        <v>2.8462432557273591</v>
      </c>
      <c r="CF970" s="1">
        <f t="shared" si="1203"/>
        <v>2.3682509056260121</v>
      </c>
      <c r="CG970" s="1">
        <f t="shared" si="1204"/>
        <v>2.5699111650495854</v>
      </c>
      <c r="CH970" s="1">
        <f t="shared" si="1205"/>
        <v>2.8333422878082639</v>
      </c>
      <c r="CI970" s="1">
        <f t="shared" si="1206"/>
        <v>2.8715330901644811</v>
      </c>
      <c r="CJ970" s="1">
        <f t="shared" si="1207"/>
        <v>2.8922140802778236</v>
      </c>
      <c r="CK970" s="1">
        <f t="shared" si="1208"/>
        <v>2.8949712972225234</v>
      </c>
      <c r="CL970" s="5">
        <f t="shared" si="1214"/>
        <v>6</v>
      </c>
      <c r="CN970" s="9">
        <f t="shared" si="1215"/>
        <v>2.1310786270142086</v>
      </c>
    </row>
    <row r="971" spans="1:92" x14ac:dyDescent="0.2">
      <c r="A971" s="4">
        <v>969</v>
      </c>
      <c r="B971" s="1">
        <v>0.47682674908638001</v>
      </c>
      <c r="C971" s="1">
        <v>0.64300000000000002</v>
      </c>
      <c r="D971" s="1">
        <v>0</v>
      </c>
      <c r="E971" s="1">
        <v>0</v>
      </c>
      <c r="F971" s="1">
        <v>100</v>
      </c>
      <c r="G971" s="1">
        <v>9.6460841329118807</v>
      </c>
      <c r="H971" s="1">
        <v>7</v>
      </c>
      <c r="I971">
        <v>1500</v>
      </c>
      <c r="J971">
        <v>185</v>
      </c>
      <c r="K971">
        <v>12.5</v>
      </c>
      <c r="L971" s="1"/>
      <c r="M971" s="2">
        <f t="shared" si="1140"/>
        <v>2</v>
      </c>
      <c r="N971" s="2">
        <f t="shared" si="1141"/>
        <v>6</v>
      </c>
      <c r="O971" s="2">
        <f t="shared" si="1142"/>
        <v>4</v>
      </c>
      <c r="P971" s="2">
        <f t="shared" si="1143"/>
        <v>5</v>
      </c>
      <c r="Q971" s="2">
        <f t="shared" si="1144"/>
        <v>5</v>
      </c>
      <c r="R971" s="2">
        <f t="shared" si="1145"/>
        <v>6</v>
      </c>
      <c r="S971" s="2">
        <f t="shared" si="1146"/>
        <v>5</v>
      </c>
      <c r="T971" s="2">
        <f t="shared" si="1147"/>
        <v>4</v>
      </c>
      <c r="U971" s="2">
        <f t="shared" si="1148"/>
        <v>6</v>
      </c>
      <c r="V971" s="2">
        <f t="shared" si="1149"/>
        <v>6</v>
      </c>
      <c r="W971" s="2">
        <f t="shared" si="1150"/>
        <v>5</v>
      </c>
      <c r="X971" s="2">
        <f t="shared" si="1151"/>
        <v>6</v>
      </c>
      <c r="Y971" s="2">
        <f t="shared" si="1152"/>
        <v>4</v>
      </c>
      <c r="Z971" s="2">
        <f t="shared" si="1153"/>
        <v>4</v>
      </c>
      <c r="AA971" s="2">
        <f t="shared" si="1154"/>
        <v>2</v>
      </c>
      <c r="AB971" s="2">
        <f t="shared" si="1155"/>
        <v>4</v>
      </c>
      <c r="AC971" s="2">
        <f t="shared" si="1156"/>
        <v>3</v>
      </c>
      <c r="AD971" s="3">
        <f t="shared" si="1209"/>
        <v>2</v>
      </c>
      <c r="AE971" s="2">
        <f t="shared" si="1157"/>
        <v>5</v>
      </c>
      <c r="AF971" s="2">
        <f t="shared" si="1158"/>
        <v>9</v>
      </c>
      <c r="AG971" s="2">
        <f t="shared" si="1159"/>
        <v>7</v>
      </c>
      <c r="AH971" s="2">
        <f t="shared" si="1160"/>
        <v>8</v>
      </c>
      <c r="AI971" s="2">
        <f t="shared" si="1161"/>
        <v>8</v>
      </c>
      <c r="AJ971" s="2">
        <f t="shared" si="1162"/>
        <v>9</v>
      </c>
      <c r="AK971" s="2">
        <f t="shared" si="1163"/>
        <v>8</v>
      </c>
      <c r="AL971" s="2">
        <f t="shared" si="1164"/>
        <v>7</v>
      </c>
      <c r="AM971" s="2">
        <f t="shared" si="1165"/>
        <v>8</v>
      </c>
      <c r="AN971" s="2">
        <f t="shared" si="1166"/>
        <v>8</v>
      </c>
      <c r="AO971" s="2">
        <f t="shared" si="1167"/>
        <v>7</v>
      </c>
      <c r="AP971" s="2">
        <f t="shared" si="1168"/>
        <v>8</v>
      </c>
      <c r="AQ971" s="2">
        <f t="shared" si="1169"/>
        <v>6</v>
      </c>
      <c r="AR971" s="2">
        <f t="shared" si="1170"/>
        <v>5</v>
      </c>
      <c r="AS971" s="2">
        <f t="shared" si="1171"/>
        <v>4</v>
      </c>
      <c r="AT971" s="2">
        <f t="shared" si="1172"/>
        <v>6</v>
      </c>
      <c r="AU971" s="2">
        <f t="shared" si="1173"/>
        <v>5</v>
      </c>
      <c r="AV971" s="3">
        <f t="shared" si="1210"/>
        <v>2</v>
      </c>
      <c r="AW971">
        <f t="shared" si="1211"/>
        <v>2</v>
      </c>
      <c r="AX971" s="2">
        <f t="shared" si="1174"/>
        <v>1</v>
      </c>
      <c r="AY971" s="2">
        <f t="shared" si="1175"/>
        <v>4</v>
      </c>
      <c r="AZ971" s="2">
        <f t="shared" si="1176"/>
        <v>4</v>
      </c>
      <c r="BA971" s="2">
        <f t="shared" si="1177"/>
        <v>3</v>
      </c>
      <c r="BB971" s="2">
        <f t="shared" si="1178"/>
        <v>3</v>
      </c>
      <c r="BC971" s="2">
        <f t="shared" si="1179"/>
        <v>4</v>
      </c>
      <c r="BD971" s="2">
        <f t="shared" si="1180"/>
        <v>4</v>
      </c>
      <c r="BE971" s="2">
        <f t="shared" si="1181"/>
        <v>3</v>
      </c>
      <c r="BF971" s="2">
        <f t="shared" si="1182"/>
        <v>3</v>
      </c>
      <c r="BG971" s="2">
        <f t="shared" si="1183"/>
        <v>2</v>
      </c>
      <c r="BH971" s="2">
        <f t="shared" si="1184"/>
        <v>5</v>
      </c>
      <c r="BI971" s="2">
        <f t="shared" si="1185"/>
        <v>6</v>
      </c>
      <c r="BJ971" s="2">
        <f t="shared" si="1186"/>
        <v>5</v>
      </c>
      <c r="BK971" s="2">
        <f t="shared" si="1187"/>
        <v>2</v>
      </c>
      <c r="BL971" s="2">
        <f t="shared" si="1188"/>
        <v>2</v>
      </c>
      <c r="BM971" s="2">
        <f t="shared" si="1189"/>
        <v>4</v>
      </c>
      <c r="BN971" s="2">
        <f t="shared" si="1190"/>
        <v>4</v>
      </c>
      <c r="BO971" s="3">
        <f t="shared" si="1212"/>
        <v>12</v>
      </c>
      <c r="BP971">
        <f t="shared" si="1213"/>
        <v>1</v>
      </c>
      <c r="BR971">
        <v>12</v>
      </c>
      <c r="BS971">
        <f t="shared" si="1191"/>
        <v>1</v>
      </c>
      <c r="BU971" s="1">
        <f t="shared" si="1192"/>
        <v>175.02614882286844</v>
      </c>
      <c r="BV971" s="1">
        <f t="shared" si="1193"/>
        <v>37.553535275677085</v>
      </c>
      <c r="BW971" s="1">
        <f t="shared" si="1194"/>
        <v>37.536116489218351</v>
      </c>
      <c r="BX971" s="1">
        <f t="shared" si="1195"/>
        <v>25.115759375646217</v>
      </c>
      <c r="BY971" s="1">
        <f t="shared" si="1196"/>
        <v>12.614841126331751</v>
      </c>
      <c r="BZ971" s="1">
        <f t="shared" si="1197"/>
        <v>12.599730336318611</v>
      </c>
      <c r="CA971" s="1">
        <f t="shared" si="1198"/>
        <v>17.628050078185872</v>
      </c>
      <c r="CB971" s="1">
        <f t="shared" si="1199"/>
        <v>25.065334660947912</v>
      </c>
      <c r="CC971" s="1">
        <f t="shared" si="1200"/>
        <v>5.3346183839470402</v>
      </c>
      <c r="CD971" s="1">
        <f t="shared" si="1201"/>
        <v>400.00325022075486</v>
      </c>
      <c r="CE971" s="1">
        <f t="shared" si="1202"/>
        <v>2.7010489209572435</v>
      </c>
      <c r="CF971" s="1">
        <f t="shared" si="1203"/>
        <v>1.4883334481353241</v>
      </c>
      <c r="CG971" s="1">
        <f t="shared" si="1204"/>
        <v>1.8549583642802716</v>
      </c>
      <c r="CH971" s="1">
        <f t="shared" si="1205"/>
        <v>2.2288229398563102</v>
      </c>
      <c r="CI971" s="1">
        <f t="shared" si="1206"/>
        <v>2.3320699168447279</v>
      </c>
      <c r="CJ971" s="1">
        <f t="shared" si="1207"/>
        <v>2.3524451961528423</v>
      </c>
      <c r="CK971" s="1">
        <f t="shared" si="1208"/>
        <v>2.3597257838856445</v>
      </c>
      <c r="CL971" s="5">
        <f t="shared" si="1214"/>
        <v>12</v>
      </c>
      <c r="CN971" s="9">
        <f t="shared" si="1215"/>
        <v>1.4883334481353241</v>
      </c>
    </row>
    <row r="972" spans="1:92" x14ac:dyDescent="0.2">
      <c r="A972" s="4">
        <v>970</v>
      </c>
      <c r="B972" s="1">
        <v>0.447309756278992</v>
      </c>
      <c r="C972" s="1">
        <v>0.56299999999999994</v>
      </c>
      <c r="D972" s="1">
        <v>0</v>
      </c>
      <c r="E972" s="1">
        <v>0</v>
      </c>
      <c r="F972" s="1">
        <v>100</v>
      </c>
      <c r="G972" s="1">
        <v>8.4382335230967307</v>
      </c>
      <c r="H972" s="1">
        <v>6</v>
      </c>
      <c r="I972">
        <v>1500</v>
      </c>
      <c r="J972">
        <v>185</v>
      </c>
      <c r="K972">
        <v>12.5</v>
      </c>
      <c r="L972" s="1"/>
      <c r="M972" s="2">
        <f t="shared" si="1140"/>
        <v>2</v>
      </c>
      <c r="N972" s="2">
        <f t="shared" si="1141"/>
        <v>6</v>
      </c>
      <c r="O972" s="2">
        <f t="shared" si="1142"/>
        <v>5</v>
      </c>
      <c r="P972" s="2">
        <f t="shared" si="1143"/>
        <v>4</v>
      </c>
      <c r="Q972" s="2">
        <f t="shared" si="1144"/>
        <v>6</v>
      </c>
      <c r="R972" s="2">
        <f t="shared" si="1145"/>
        <v>7</v>
      </c>
      <c r="S972" s="2">
        <f t="shared" si="1146"/>
        <v>5</v>
      </c>
      <c r="T972" s="2">
        <f t="shared" si="1147"/>
        <v>4</v>
      </c>
      <c r="U972" s="2">
        <f t="shared" si="1148"/>
        <v>7</v>
      </c>
      <c r="V972" s="2">
        <f t="shared" si="1149"/>
        <v>7</v>
      </c>
      <c r="W972" s="2">
        <f t="shared" si="1150"/>
        <v>5</v>
      </c>
      <c r="X972" s="2">
        <f t="shared" si="1151"/>
        <v>7</v>
      </c>
      <c r="Y972" s="2">
        <f t="shared" si="1152"/>
        <v>4</v>
      </c>
      <c r="Z972" s="2">
        <f t="shared" si="1153"/>
        <v>4</v>
      </c>
      <c r="AA972" s="2">
        <f t="shared" si="1154"/>
        <v>2</v>
      </c>
      <c r="AB972" s="2">
        <f t="shared" si="1155"/>
        <v>4</v>
      </c>
      <c r="AC972" s="2">
        <f t="shared" si="1156"/>
        <v>3</v>
      </c>
      <c r="AD972" s="3">
        <f t="shared" si="1209"/>
        <v>6</v>
      </c>
      <c r="AE972" s="2">
        <f t="shared" si="1157"/>
        <v>5</v>
      </c>
      <c r="AF972" s="2">
        <f t="shared" si="1158"/>
        <v>9</v>
      </c>
      <c r="AG972" s="2">
        <f t="shared" si="1159"/>
        <v>8</v>
      </c>
      <c r="AH972" s="2">
        <f t="shared" si="1160"/>
        <v>7</v>
      </c>
      <c r="AI972" s="2">
        <f t="shared" si="1161"/>
        <v>9</v>
      </c>
      <c r="AJ972" s="2">
        <f t="shared" si="1162"/>
        <v>10</v>
      </c>
      <c r="AK972" s="2">
        <f t="shared" si="1163"/>
        <v>8</v>
      </c>
      <c r="AL972" s="2">
        <f t="shared" si="1164"/>
        <v>7</v>
      </c>
      <c r="AM972" s="2">
        <f t="shared" si="1165"/>
        <v>9</v>
      </c>
      <c r="AN972" s="2">
        <f t="shared" si="1166"/>
        <v>9</v>
      </c>
      <c r="AO972" s="2">
        <f t="shared" si="1167"/>
        <v>7</v>
      </c>
      <c r="AP972" s="2">
        <f t="shared" si="1168"/>
        <v>9</v>
      </c>
      <c r="AQ972" s="2">
        <f t="shared" si="1169"/>
        <v>6</v>
      </c>
      <c r="AR972" s="2">
        <f t="shared" si="1170"/>
        <v>5</v>
      </c>
      <c r="AS972" s="2">
        <f t="shared" si="1171"/>
        <v>4</v>
      </c>
      <c r="AT972" s="2">
        <f t="shared" si="1172"/>
        <v>6</v>
      </c>
      <c r="AU972" s="2">
        <f t="shared" si="1173"/>
        <v>5</v>
      </c>
      <c r="AV972" s="3">
        <f t="shared" si="1210"/>
        <v>6</v>
      </c>
      <c r="AW972">
        <f t="shared" si="1211"/>
        <v>1</v>
      </c>
      <c r="AX972" s="2">
        <f t="shared" si="1174"/>
        <v>1</v>
      </c>
      <c r="AY972" s="2">
        <f t="shared" si="1175"/>
        <v>4</v>
      </c>
      <c r="AZ972" s="2">
        <f t="shared" si="1176"/>
        <v>5</v>
      </c>
      <c r="BA972" s="2">
        <f t="shared" si="1177"/>
        <v>2</v>
      </c>
      <c r="BB972" s="2">
        <f t="shared" si="1178"/>
        <v>4</v>
      </c>
      <c r="BC972" s="2">
        <f t="shared" si="1179"/>
        <v>5</v>
      </c>
      <c r="BD972" s="2">
        <f t="shared" si="1180"/>
        <v>4</v>
      </c>
      <c r="BE972" s="2">
        <f t="shared" si="1181"/>
        <v>4</v>
      </c>
      <c r="BF972" s="2">
        <f t="shared" si="1182"/>
        <v>4</v>
      </c>
      <c r="BG972" s="2">
        <f t="shared" si="1183"/>
        <v>3</v>
      </c>
      <c r="BH972" s="2">
        <f t="shared" si="1184"/>
        <v>5</v>
      </c>
      <c r="BI972" s="2">
        <f t="shared" si="1185"/>
        <v>7</v>
      </c>
      <c r="BJ972" s="2">
        <f t="shared" si="1186"/>
        <v>5</v>
      </c>
      <c r="BK972" s="2">
        <f t="shared" si="1187"/>
        <v>2</v>
      </c>
      <c r="BL972" s="2">
        <f t="shared" si="1188"/>
        <v>2</v>
      </c>
      <c r="BM972" s="2">
        <f t="shared" si="1189"/>
        <v>4</v>
      </c>
      <c r="BN972" s="2">
        <f t="shared" si="1190"/>
        <v>4</v>
      </c>
      <c r="BO972" s="3">
        <f t="shared" si="1212"/>
        <v>12</v>
      </c>
      <c r="BP972">
        <f t="shared" si="1213"/>
        <v>1</v>
      </c>
      <c r="BR972">
        <v>6</v>
      </c>
      <c r="BS972">
        <f t="shared" si="1191"/>
        <v>3</v>
      </c>
      <c r="BU972" s="1">
        <f t="shared" si="1192"/>
        <v>175.03597884985854</v>
      </c>
      <c r="BV972" s="1">
        <f t="shared" si="1193"/>
        <v>37.570483173511356</v>
      </c>
      <c r="BW972" s="1">
        <f t="shared" si="1194"/>
        <v>37.540721607655279</v>
      </c>
      <c r="BX972" s="1">
        <f t="shared" si="1195"/>
        <v>25.157105083862373</v>
      </c>
      <c r="BY972" s="1">
        <f t="shared" si="1196"/>
        <v>12.634471262531751</v>
      </c>
      <c r="BZ972" s="1">
        <f t="shared" si="1197"/>
        <v>12.600047295432859</v>
      </c>
      <c r="CA972" s="1">
        <f t="shared" si="1198"/>
        <v>17.652019970975633</v>
      </c>
      <c r="CB972" s="1">
        <f t="shared" si="1199"/>
        <v>25.065963828251828</v>
      </c>
      <c r="CC972" s="1">
        <f t="shared" si="1200"/>
        <v>5.3429720057550716</v>
      </c>
      <c r="CD972" s="1">
        <f t="shared" si="1201"/>
        <v>400.00332412711612</v>
      </c>
      <c r="CE972" s="1">
        <f t="shared" si="1202"/>
        <v>3.134287152860006</v>
      </c>
      <c r="CF972" s="1">
        <f t="shared" si="1203"/>
        <v>1.4874812030244486</v>
      </c>
      <c r="CG972" s="1">
        <f t="shared" si="1204"/>
        <v>1.8769949924773834</v>
      </c>
      <c r="CH972" s="1">
        <f t="shared" si="1205"/>
        <v>2.2660977879055553</v>
      </c>
      <c r="CI972" s="1">
        <f t="shared" si="1206"/>
        <v>2.3745988365066348</v>
      </c>
      <c r="CJ972" s="1">
        <f t="shared" si="1207"/>
        <v>2.3944612177241158</v>
      </c>
      <c r="CK972" s="1">
        <f t="shared" si="1208"/>
        <v>2.4054121662981047</v>
      </c>
      <c r="CL972" s="5">
        <f t="shared" si="1214"/>
        <v>12</v>
      </c>
      <c r="CN972" s="9">
        <f t="shared" si="1215"/>
        <v>1.4874812030244486</v>
      </c>
    </row>
    <row r="973" spans="1:92" x14ac:dyDescent="0.2">
      <c r="A973" s="4">
        <v>971</v>
      </c>
      <c r="B973" s="1">
        <v>0.60310288761235298</v>
      </c>
      <c r="C973" s="1">
        <v>0.32800000000000001</v>
      </c>
      <c r="D973" s="1">
        <v>12</v>
      </c>
      <c r="E973" s="1">
        <v>0</v>
      </c>
      <c r="F973" s="1">
        <v>88</v>
      </c>
      <c r="G973" s="1">
        <v>4.9184102940018901</v>
      </c>
      <c r="H973" s="1">
        <v>6</v>
      </c>
      <c r="I973">
        <v>1500</v>
      </c>
      <c r="J973">
        <v>185</v>
      </c>
      <c r="K973">
        <v>12.5</v>
      </c>
      <c r="L973" s="1"/>
      <c r="M973" s="2">
        <f t="shared" si="1140"/>
        <v>2</v>
      </c>
      <c r="N973" s="2">
        <f t="shared" si="1141"/>
        <v>6</v>
      </c>
      <c r="O973" s="2">
        <f t="shared" si="1142"/>
        <v>5</v>
      </c>
      <c r="P973" s="2">
        <f t="shared" si="1143"/>
        <v>4</v>
      </c>
      <c r="Q973" s="2">
        <f t="shared" si="1144"/>
        <v>6</v>
      </c>
      <c r="R973" s="2">
        <f t="shared" si="1145"/>
        <v>7</v>
      </c>
      <c r="S973" s="2">
        <f t="shared" si="1146"/>
        <v>5</v>
      </c>
      <c r="T973" s="2">
        <f t="shared" si="1147"/>
        <v>4</v>
      </c>
      <c r="U973" s="2">
        <f t="shared" si="1148"/>
        <v>8</v>
      </c>
      <c r="V973" s="2">
        <f t="shared" si="1149"/>
        <v>6</v>
      </c>
      <c r="W973" s="2">
        <f t="shared" si="1150"/>
        <v>3</v>
      </c>
      <c r="X973" s="2">
        <f t="shared" si="1151"/>
        <v>5</v>
      </c>
      <c r="Y973" s="2">
        <f t="shared" si="1152"/>
        <v>2</v>
      </c>
      <c r="Z973" s="2">
        <f t="shared" si="1153"/>
        <v>2</v>
      </c>
      <c r="AA973" s="2">
        <f t="shared" si="1154"/>
        <v>1</v>
      </c>
      <c r="AB973" s="2">
        <f t="shared" si="1155"/>
        <v>2</v>
      </c>
      <c r="AC973" s="2">
        <f t="shared" si="1156"/>
        <v>1</v>
      </c>
      <c r="AD973" s="3">
        <f t="shared" si="1209"/>
        <v>9</v>
      </c>
      <c r="AE973" s="2">
        <f t="shared" si="1157"/>
        <v>5</v>
      </c>
      <c r="AF973" s="2">
        <f t="shared" si="1158"/>
        <v>9</v>
      </c>
      <c r="AG973" s="2">
        <f t="shared" si="1159"/>
        <v>8</v>
      </c>
      <c r="AH973" s="2">
        <f t="shared" si="1160"/>
        <v>7</v>
      </c>
      <c r="AI973" s="2">
        <f t="shared" si="1161"/>
        <v>9</v>
      </c>
      <c r="AJ973" s="2">
        <f t="shared" si="1162"/>
        <v>10</v>
      </c>
      <c r="AK973" s="2">
        <f t="shared" si="1163"/>
        <v>8</v>
      </c>
      <c r="AL973" s="2">
        <f t="shared" si="1164"/>
        <v>7</v>
      </c>
      <c r="AM973" s="2">
        <f t="shared" si="1165"/>
        <v>10</v>
      </c>
      <c r="AN973" s="2">
        <f t="shared" si="1166"/>
        <v>8</v>
      </c>
      <c r="AO973" s="2">
        <f t="shared" si="1167"/>
        <v>5</v>
      </c>
      <c r="AP973" s="2">
        <f t="shared" si="1168"/>
        <v>7</v>
      </c>
      <c r="AQ973" s="2">
        <f t="shared" si="1169"/>
        <v>4</v>
      </c>
      <c r="AR973" s="2">
        <f t="shared" si="1170"/>
        <v>3</v>
      </c>
      <c r="AS973" s="2">
        <f t="shared" si="1171"/>
        <v>3</v>
      </c>
      <c r="AT973" s="2">
        <f t="shared" si="1172"/>
        <v>4</v>
      </c>
      <c r="AU973" s="2">
        <f t="shared" si="1173"/>
        <v>3</v>
      </c>
      <c r="AV973" s="3">
        <f t="shared" si="1210"/>
        <v>6</v>
      </c>
      <c r="AW973">
        <f t="shared" si="1211"/>
        <v>2</v>
      </c>
      <c r="AX973" s="2">
        <f t="shared" si="1174"/>
        <v>1</v>
      </c>
      <c r="AY973" s="2">
        <f t="shared" si="1175"/>
        <v>3</v>
      </c>
      <c r="AZ973" s="2">
        <f t="shared" si="1176"/>
        <v>4</v>
      </c>
      <c r="BA973" s="2">
        <f t="shared" si="1177"/>
        <v>3</v>
      </c>
      <c r="BB973" s="2">
        <f t="shared" si="1178"/>
        <v>5</v>
      </c>
      <c r="BC973" s="2">
        <f t="shared" si="1179"/>
        <v>6</v>
      </c>
      <c r="BD973" s="2">
        <f t="shared" si="1180"/>
        <v>3</v>
      </c>
      <c r="BE973" s="2">
        <f t="shared" si="1181"/>
        <v>5</v>
      </c>
      <c r="BF973" s="2">
        <f t="shared" si="1182"/>
        <v>5</v>
      </c>
      <c r="BG973" s="2">
        <f t="shared" si="1183"/>
        <v>4</v>
      </c>
      <c r="BH973" s="2">
        <f t="shared" si="1184"/>
        <v>3</v>
      </c>
      <c r="BI973" s="2">
        <f t="shared" si="1185"/>
        <v>6</v>
      </c>
      <c r="BJ973" s="2">
        <f t="shared" si="1186"/>
        <v>3</v>
      </c>
      <c r="BK973" s="2">
        <f t="shared" si="1187"/>
        <v>1</v>
      </c>
      <c r="BL973" s="2">
        <f t="shared" si="1188"/>
        <v>1</v>
      </c>
      <c r="BM973" s="2">
        <f t="shared" si="1189"/>
        <v>2</v>
      </c>
      <c r="BN973" s="2">
        <f t="shared" si="1190"/>
        <v>2</v>
      </c>
      <c r="BO973" s="3">
        <f t="shared" si="1212"/>
        <v>6</v>
      </c>
      <c r="BP973">
        <f t="shared" si="1213"/>
        <v>2</v>
      </c>
      <c r="BR973">
        <v>5</v>
      </c>
      <c r="BS973">
        <f t="shared" si="1191"/>
        <v>2</v>
      </c>
      <c r="BU973" s="1">
        <f t="shared" si="1192"/>
        <v>14.660998900097818</v>
      </c>
      <c r="BV973" s="1">
        <f t="shared" si="1193"/>
        <v>4.8749746600591433</v>
      </c>
      <c r="BW973" s="1">
        <f t="shared" si="1194"/>
        <v>3.6092281569135904</v>
      </c>
      <c r="BX973" s="1">
        <f t="shared" si="1195"/>
        <v>5.4115267082164733</v>
      </c>
      <c r="BY973" s="1">
        <f t="shared" si="1196"/>
        <v>3.1427682688311127</v>
      </c>
      <c r="BZ973" s="1">
        <f t="shared" si="1197"/>
        <v>1.862479907706559</v>
      </c>
      <c r="CA973" s="1">
        <f t="shared" si="1198"/>
        <v>4.0305769227316581</v>
      </c>
      <c r="CB973" s="1">
        <f t="shared" si="1199"/>
        <v>2.0931016973677363</v>
      </c>
      <c r="CC973" s="1">
        <f t="shared" si="1200"/>
        <v>1.9728240876304657</v>
      </c>
      <c r="CD973" s="1">
        <f t="shared" si="1201"/>
        <v>31.066265294802903</v>
      </c>
      <c r="CE973" s="1">
        <f t="shared" si="1202"/>
        <v>6.0046959873624912</v>
      </c>
      <c r="CF973" s="1">
        <f t="shared" si="1203"/>
        <v>2.224665393917348</v>
      </c>
      <c r="CG973" s="1">
        <f t="shared" si="1204"/>
        <v>2.3796187879375297</v>
      </c>
      <c r="CH973" s="1">
        <f t="shared" si="1205"/>
        <v>2.4499634773665346</v>
      </c>
      <c r="CI973" s="1">
        <f t="shared" si="1206"/>
        <v>2.5631166359229089</v>
      </c>
      <c r="CJ973" s="1">
        <f t="shared" si="1207"/>
        <v>2.5807372649770612</v>
      </c>
      <c r="CK973" s="1">
        <f t="shared" si="1208"/>
        <v>2.5949073023788913</v>
      </c>
      <c r="CL973" s="5">
        <f t="shared" si="1214"/>
        <v>6</v>
      </c>
      <c r="CN973" s="9">
        <f t="shared" si="1215"/>
        <v>1.862479907706559</v>
      </c>
    </row>
    <row r="974" spans="1:92" x14ac:dyDescent="0.2">
      <c r="A974" s="4">
        <v>972</v>
      </c>
      <c r="B974" s="1">
        <v>0.62411920307676405</v>
      </c>
      <c r="C974" s="1">
        <v>40.037999999999997</v>
      </c>
      <c r="D974" s="1">
        <v>32</v>
      </c>
      <c r="E974" s="1">
        <v>44</v>
      </c>
      <c r="F974" s="1">
        <v>24</v>
      </c>
      <c r="G974" s="1">
        <v>8.0076244528156693</v>
      </c>
      <c r="H974" s="1">
        <v>6</v>
      </c>
      <c r="I974">
        <v>1500</v>
      </c>
      <c r="J974">
        <v>185</v>
      </c>
      <c r="K974">
        <v>12.5</v>
      </c>
      <c r="L974" s="1"/>
      <c r="M974" s="2">
        <f t="shared" si="1140"/>
        <v>4</v>
      </c>
      <c r="N974" s="2">
        <f t="shared" si="1141"/>
        <v>6</v>
      </c>
      <c r="O974" s="2">
        <f t="shared" si="1142"/>
        <v>7</v>
      </c>
      <c r="P974" s="2">
        <f t="shared" si="1143"/>
        <v>5</v>
      </c>
      <c r="Q974" s="2">
        <f t="shared" si="1144"/>
        <v>9</v>
      </c>
      <c r="R974" s="2">
        <f t="shared" si="1145"/>
        <v>9</v>
      </c>
      <c r="S974" s="2">
        <f t="shared" si="1146"/>
        <v>5</v>
      </c>
      <c r="T974" s="2">
        <f t="shared" si="1147"/>
        <v>6</v>
      </c>
      <c r="U974" s="2">
        <f t="shared" si="1148"/>
        <v>6</v>
      </c>
      <c r="V974" s="2">
        <f t="shared" si="1149"/>
        <v>7</v>
      </c>
      <c r="W974" s="2">
        <f t="shared" si="1150"/>
        <v>3</v>
      </c>
      <c r="X974" s="2">
        <f t="shared" si="1151"/>
        <v>4</v>
      </c>
      <c r="Y974" s="2">
        <f t="shared" si="1152"/>
        <v>1</v>
      </c>
      <c r="Z974" s="2">
        <f t="shared" si="1153"/>
        <v>1</v>
      </c>
      <c r="AA974" s="2">
        <f t="shared" si="1154"/>
        <v>1</v>
      </c>
      <c r="AB974" s="2">
        <f t="shared" si="1155"/>
        <v>1</v>
      </c>
      <c r="AC974" s="2">
        <f t="shared" si="1156"/>
        <v>0</v>
      </c>
      <c r="AD974" s="3">
        <f t="shared" si="1209"/>
        <v>5</v>
      </c>
      <c r="AE974" s="2">
        <f t="shared" si="1157"/>
        <v>7</v>
      </c>
      <c r="AF974" s="2">
        <f t="shared" si="1158"/>
        <v>9</v>
      </c>
      <c r="AG974" s="2">
        <f t="shared" si="1159"/>
        <v>10</v>
      </c>
      <c r="AH974" s="2">
        <f t="shared" si="1160"/>
        <v>8</v>
      </c>
      <c r="AI974" s="2">
        <f t="shared" si="1161"/>
        <v>12</v>
      </c>
      <c r="AJ974" s="2">
        <f t="shared" si="1162"/>
        <v>12</v>
      </c>
      <c r="AK974" s="2">
        <f t="shared" si="1163"/>
        <v>8</v>
      </c>
      <c r="AL974" s="2">
        <f t="shared" si="1164"/>
        <v>9</v>
      </c>
      <c r="AM974" s="2">
        <f t="shared" si="1165"/>
        <v>8</v>
      </c>
      <c r="AN974" s="2">
        <f t="shared" si="1166"/>
        <v>9</v>
      </c>
      <c r="AO974" s="2">
        <f t="shared" si="1167"/>
        <v>5</v>
      </c>
      <c r="AP974" s="2">
        <f t="shared" si="1168"/>
        <v>6</v>
      </c>
      <c r="AQ974" s="2">
        <f t="shared" si="1169"/>
        <v>3</v>
      </c>
      <c r="AR974" s="2">
        <f t="shared" si="1170"/>
        <v>2</v>
      </c>
      <c r="AS974" s="2">
        <f t="shared" si="1171"/>
        <v>3</v>
      </c>
      <c r="AT974" s="2">
        <f t="shared" si="1172"/>
        <v>3</v>
      </c>
      <c r="AU974" s="2">
        <f t="shared" si="1173"/>
        <v>2</v>
      </c>
      <c r="AV974" s="3">
        <f t="shared" si="1210"/>
        <v>5</v>
      </c>
      <c r="AW974">
        <f t="shared" si="1211"/>
        <v>2</v>
      </c>
      <c r="AX974" s="2">
        <f t="shared" si="1174"/>
        <v>3</v>
      </c>
      <c r="AY974" s="2">
        <f t="shared" si="1175"/>
        <v>4</v>
      </c>
      <c r="AZ974" s="2">
        <f t="shared" si="1176"/>
        <v>6</v>
      </c>
      <c r="BA974" s="2">
        <f t="shared" si="1177"/>
        <v>4</v>
      </c>
      <c r="BB974" s="2">
        <f t="shared" si="1178"/>
        <v>7</v>
      </c>
      <c r="BC974" s="2">
        <f t="shared" si="1179"/>
        <v>7</v>
      </c>
      <c r="BD974" s="2">
        <f t="shared" si="1180"/>
        <v>3</v>
      </c>
      <c r="BE974" s="2">
        <f t="shared" si="1181"/>
        <v>3</v>
      </c>
      <c r="BF974" s="2">
        <f t="shared" si="1182"/>
        <v>3</v>
      </c>
      <c r="BG974" s="2">
        <f t="shared" si="1183"/>
        <v>4</v>
      </c>
      <c r="BH974" s="2">
        <f t="shared" si="1184"/>
        <v>3</v>
      </c>
      <c r="BI974" s="2">
        <f t="shared" si="1185"/>
        <v>4</v>
      </c>
      <c r="BJ974" s="2">
        <f t="shared" si="1186"/>
        <v>1</v>
      </c>
      <c r="BK974" s="2">
        <f t="shared" si="1187"/>
        <v>1</v>
      </c>
      <c r="BL974" s="2">
        <f t="shared" si="1188"/>
        <v>1</v>
      </c>
      <c r="BM974" s="2">
        <f t="shared" si="1189"/>
        <v>1</v>
      </c>
      <c r="BN974" s="2">
        <f t="shared" si="1190"/>
        <v>1</v>
      </c>
      <c r="BO974" s="3">
        <f t="shared" si="1212"/>
        <v>5</v>
      </c>
      <c r="BP974">
        <f t="shared" si="1213"/>
        <v>2</v>
      </c>
      <c r="BR974">
        <v>3</v>
      </c>
      <c r="BS974">
        <f t="shared" si="1191"/>
        <v>2</v>
      </c>
      <c r="BU974" s="1">
        <f t="shared" si="1192"/>
        <v>13.369255703503603</v>
      </c>
      <c r="BV974" s="1">
        <f t="shared" si="1193"/>
        <v>3.2271990525720744</v>
      </c>
      <c r="BW974" s="1">
        <f t="shared" si="1194"/>
        <v>3.0074878313549838</v>
      </c>
      <c r="BX974" s="1">
        <f t="shared" si="1195"/>
        <v>3.4466083721741172</v>
      </c>
      <c r="BY974" s="1">
        <f t="shared" si="1196"/>
        <v>2.5183324818303103</v>
      </c>
      <c r="BZ974" s="1">
        <f t="shared" si="1197"/>
        <v>2.2323447684427893</v>
      </c>
      <c r="CA974" s="1">
        <f t="shared" si="1198"/>
        <v>2.3919381310912313</v>
      </c>
      <c r="CB974" s="1">
        <f t="shared" si="1199"/>
        <v>2.4755957075417734</v>
      </c>
      <c r="CC974" s="1">
        <f t="shared" si="1200"/>
        <v>2.3494958570579656</v>
      </c>
      <c r="CD974" s="1">
        <f t="shared" si="1201"/>
        <v>31.08137497902208</v>
      </c>
      <c r="CE974" s="1">
        <f t="shared" si="1202"/>
        <v>2.7414612034081736</v>
      </c>
      <c r="CF974" s="1">
        <f t="shared" si="1203"/>
        <v>2.4327950350026946</v>
      </c>
      <c r="CG974" s="1">
        <f t="shared" si="1204"/>
        <v>2.6196293301908287</v>
      </c>
      <c r="CH974" s="1">
        <f t="shared" si="1205"/>
        <v>2.6911072135039928</v>
      </c>
      <c r="CI974" s="1">
        <f t="shared" si="1206"/>
        <v>2.7866445283029684</v>
      </c>
      <c r="CJ974" s="1">
        <f t="shared" si="1207"/>
        <v>2.8035339666960577</v>
      </c>
      <c r="CK974" s="1">
        <f t="shared" si="1208"/>
        <v>2.8131716664700166</v>
      </c>
      <c r="CL974" s="5">
        <f t="shared" si="1214"/>
        <v>6</v>
      </c>
      <c r="CN974" s="9">
        <f t="shared" si="1215"/>
        <v>2.2323447684427893</v>
      </c>
    </row>
    <row r="975" spans="1:92" x14ac:dyDescent="0.2">
      <c r="A975" s="4">
        <v>973</v>
      </c>
      <c r="B975" s="1">
        <v>0.78706661871203598</v>
      </c>
      <c r="C975" s="1">
        <v>31.117000000000001</v>
      </c>
      <c r="D975" s="1">
        <v>12</v>
      </c>
      <c r="E975" s="1">
        <v>61</v>
      </c>
      <c r="F975" s="1">
        <v>27</v>
      </c>
      <c r="G975" s="1">
        <v>6.2233571767807003</v>
      </c>
      <c r="H975" s="1">
        <v>6</v>
      </c>
      <c r="I975">
        <v>1500</v>
      </c>
      <c r="J975">
        <v>185</v>
      </c>
      <c r="K975">
        <v>12.5</v>
      </c>
      <c r="L975" s="1"/>
      <c r="M975" s="2">
        <f t="shared" si="1140"/>
        <v>3</v>
      </c>
      <c r="N975" s="2">
        <f t="shared" si="1141"/>
        <v>5</v>
      </c>
      <c r="O975" s="2">
        <f t="shared" si="1142"/>
        <v>6</v>
      </c>
      <c r="P975" s="2">
        <f t="shared" si="1143"/>
        <v>4</v>
      </c>
      <c r="Q975" s="2">
        <f t="shared" si="1144"/>
        <v>7</v>
      </c>
      <c r="R975" s="2">
        <f t="shared" si="1145"/>
        <v>7</v>
      </c>
      <c r="S975" s="2">
        <f t="shared" si="1146"/>
        <v>5</v>
      </c>
      <c r="T975" s="2">
        <f t="shared" si="1147"/>
        <v>4</v>
      </c>
      <c r="U975" s="2">
        <f t="shared" si="1148"/>
        <v>7</v>
      </c>
      <c r="V975" s="2">
        <f t="shared" si="1149"/>
        <v>7</v>
      </c>
      <c r="W975" s="2">
        <f t="shared" si="1150"/>
        <v>3</v>
      </c>
      <c r="X975" s="2">
        <f t="shared" si="1151"/>
        <v>4</v>
      </c>
      <c r="Y975" s="2">
        <f t="shared" si="1152"/>
        <v>1</v>
      </c>
      <c r="Z975" s="2">
        <f t="shared" si="1153"/>
        <v>1</v>
      </c>
      <c r="AA975" s="2">
        <f t="shared" si="1154"/>
        <v>1</v>
      </c>
      <c r="AB975" s="2">
        <f t="shared" si="1155"/>
        <v>1</v>
      </c>
      <c r="AC975" s="2">
        <f t="shared" si="1156"/>
        <v>0</v>
      </c>
      <c r="AD975" s="3">
        <f t="shared" si="1209"/>
        <v>5</v>
      </c>
      <c r="AE975" s="2">
        <f t="shared" si="1157"/>
        <v>6</v>
      </c>
      <c r="AF975" s="2">
        <f t="shared" si="1158"/>
        <v>8</v>
      </c>
      <c r="AG975" s="2">
        <f t="shared" si="1159"/>
        <v>9</v>
      </c>
      <c r="AH975" s="2">
        <f t="shared" si="1160"/>
        <v>7</v>
      </c>
      <c r="AI975" s="2">
        <f t="shared" si="1161"/>
        <v>10</v>
      </c>
      <c r="AJ975" s="2">
        <f t="shared" si="1162"/>
        <v>10</v>
      </c>
      <c r="AK975" s="2">
        <f t="shared" si="1163"/>
        <v>8</v>
      </c>
      <c r="AL975" s="2">
        <f t="shared" si="1164"/>
        <v>7</v>
      </c>
      <c r="AM975" s="2">
        <f t="shared" si="1165"/>
        <v>9</v>
      </c>
      <c r="AN975" s="2">
        <f t="shared" si="1166"/>
        <v>9</v>
      </c>
      <c r="AO975" s="2">
        <f t="shared" si="1167"/>
        <v>5</v>
      </c>
      <c r="AP975" s="2">
        <f t="shared" si="1168"/>
        <v>6</v>
      </c>
      <c r="AQ975" s="2">
        <f t="shared" si="1169"/>
        <v>3</v>
      </c>
      <c r="AR975" s="2">
        <f t="shared" si="1170"/>
        <v>2</v>
      </c>
      <c r="AS975" s="2">
        <f t="shared" si="1171"/>
        <v>3</v>
      </c>
      <c r="AT975" s="2">
        <f t="shared" si="1172"/>
        <v>3</v>
      </c>
      <c r="AU975" s="2">
        <f t="shared" si="1173"/>
        <v>2</v>
      </c>
      <c r="AV975" s="3">
        <f t="shared" si="1210"/>
        <v>5</v>
      </c>
      <c r="AW975">
        <f t="shared" si="1211"/>
        <v>2</v>
      </c>
      <c r="AX975" s="2">
        <f t="shared" si="1174"/>
        <v>2</v>
      </c>
      <c r="AY975" s="2">
        <f t="shared" si="1175"/>
        <v>3</v>
      </c>
      <c r="AZ975" s="2">
        <f t="shared" si="1176"/>
        <v>5</v>
      </c>
      <c r="BA975" s="2">
        <f t="shared" si="1177"/>
        <v>2</v>
      </c>
      <c r="BB975" s="2">
        <f t="shared" si="1178"/>
        <v>5</v>
      </c>
      <c r="BC975" s="2">
        <f t="shared" si="1179"/>
        <v>5</v>
      </c>
      <c r="BD975" s="2">
        <f t="shared" si="1180"/>
        <v>3</v>
      </c>
      <c r="BE975" s="2">
        <f t="shared" si="1181"/>
        <v>4</v>
      </c>
      <c r="BF975" s="2">
        <f t="shared" si="1182"/>
        <v>4</v>
      </c>
      <c r="BG975" s="2">
        <f t="shared" si="1183"/>
        <v>4</v>
      </c>
      <c r="BH975" s="2">
        <f t="shared" si="1184"/>
        <v>3</v>
      </c>
      <c r="BI975" s="2">
        <f t="shared" si="1185"/>
        <v>4</v>
      </c>
      <c r="BJ975" s="2">
        <f t="shared" si="1186"/>
        <v>2</v>
      </c>
      <c r="BK975" s="2">
        <f t="shared" si="1187"/>
        <v>1</v>
      </c>
      <c r="BL975" s="2">
        <f t="shared" si="1188"/>
        <v>1</v>
      </c>
      <c r="BM975" s="2">
        <f t="shared" si="1189"/>
        <v>1</v>
      </c>
      <c r="BN975" s="2">
        <f t="shared" si="1190"/>
        <v>1</v>
      </c>
      <c r="BO975" s="3">
        <f t="shared" si="1212"/>
        <v>3</v>
      </c>
      <c r="BP975">
        <f t="shared" si="1213"/>
        <v>3</v>
      </c>
      <c r="BR975">
        <v>6</v>
      </c>
      <c r="BS975">
        <f t="shared" si="1191"/>
        <v>1</v>
      </c>
      <c r="BU975" s="1">
        <f t="shared" si="1192"/>
        <v>13.541766884625861</v>
      </c>
      <c r="BV975" s="1">
        <f t="shared" si="1193"/>
        <v>3.5114119708548852</v>
      </c>
      <c r="BW975" s="1">
        <f t="shared" si="1194"/>
        <v>3.0098367087440043</v>
      </c>
      <c r="BX975" s="1">
        <f t="shared" si="1195"/>
        <v>4.2023879422791373</v>
      </c>
      <c r="BY975" s="1">
        <f t="shared" si="1196"/>
        <v>2.8667653731634699</v>
      </c>
      <c r="BZ975" s="1">
        <f t="shared" si="1197"/>
        <v>2.2094812426084176</v>
      </c>
      <c r="CA975" s="1">
        <f t="shared" si="1198"/>
        <v>2.3709374099593274</v>
      </c>
      <c r="CB975" s="1">
        <f t="shared" si="1199"/>
        <v>2.4358825876007648</v>
      </c>
      <c r="CC975" s="1">
        <f t="shared" si="1200"/>
        <v>2.3024853017226419</v>
      </c>
      <c r="CD975" s="1">
        <f t="shared" si="1201"/>
        <v>31.085318214219246</v>
      </c>
      <c r="CE975" s="1">
        <f t="shared" si="1202"/>
        <v>3.0313595143133654</v>
      </c>
      <c r="CF975" s="1">
        <f t="shared" si="1203"/>
        <v>2.4754096788969679</v>
      </c>
      <c r="CG975" s="1">
        <f t="shared" si="1204"/>
        <v>2.5917263226540919</v>
      </c>
      <c r="CH975" s="1">
        <f t="shared" si="1205"/>
        <v>2.6423892520374017</v>
      </c>
      <c r="CI975" s="1">
        <f t="shared" si="1206"/>
        <v>2.7449795042244673</v>
      </c>
      <c r="CJ975" s="1">
        <f t="shared" si="1207"/>
        <v>2.7618100525612279</v>
      </c>
      <c r="CK975" s="1">
        <f t="shared" si="1208"/>
        <v>2.7731783446930462</v>
      </c>
      <c r="CL975" s="5">
        <f t="shared" si="1214"/>
        <v>6</v>
      </c>
      <c r="CN975" s="9">
        <f t="shared" si="1215"/>
        <v>2.2094812426084176</v>
      </c>
    </row>
    <row r="976" spans="1:92" x14ac:dyDescent="0.2">
      <c r="A976" s="4">
        <v>974</v>
      </c>
      <c r="B976" s="1">
        <v>0.90466568077624798</v>
      </c>
      <c r="C976" s="1">
        <v>4.6779999999999999</v>
      </c>
      <c r="D976" s="1">
        <v>0</v>
      </c>
      <c r="E976" s="1">
        <v>29</v>
      </c>
      <c r="F976" s="1">
        <v>71</v>
      </c>
      <c r="G976" s="1">
        <v>1.6537851313109</v>
      </c>
      <c r="H976" s="1">
        <v>5</v>
      </c>
      <c r="I976">
        <v>1500</v>
      </c>
      <c r="J976">
        <v>185</v>
      </c>
      <c r="K976">
        <v>12.5</v>
      </c>
      <c r="L976" s="1"/>
      <c r="M976" s="2">
        <f t="shared" si="1140"/>
        <v>3</v>
      </c>
      <c r="N976" s="2">
        <f t="shared" si="1141"/>
        <v>4</v>
      </c>
      <c r="O976" s="2">
        <f t="shared" si="1142"/>
        <v>4</v>
      </c>
      <c r="P976" s="2">
        <f t="shared" si="1143"/>
        <v>4</v>
      </c>
      <c r="Q976" s="2">
        <f t="shared" si="1144"/>
        <v>6</v>
      </c>
      <c r="R976" s="2">
        <f t="shared" si="1145"/>
        <v>7</v>
      </c>
      <c r="S976" s="2">
        <f t="shared" si="1146"/>
        <v>5</v>
      </c>
      <c r="T976" s="2">
        <f t="shared" si="1147"/>
        <v>4</v>
      </c>
      <c r="U976" s="2">
        <f t="shared" si="1148"/>
        <v>6</v>
      </c>
      <c r="V976" s="2">
        <f t="shared" si="1149"/>
        <v>7</v>
      </c>
      <c r="W976" s="2">
        <f t="shared" si="1150"/>
        <v>3</v>
      </c>
      <c r="X976" s="2">
        <f t="shared" si="1151"/>
        <v>4</v>
      </c>
      <c r="Y976" s="2">
        <f t="shared" si="1152"/>
        <v>4</v>
      </c>
      <c r="Z976" s="2">
        <f t="shared" si="1153"/>
        <v>2</v>
      </c>
      <c r="AA976" s="2">
        <f t="shared" si="1154"/>
        <v>2</v>
      </c>
      <c r="AB976" s="2">
        <f t="shared" si="1155"/>
        <v>2</v>
      </c>
      <c r="AC976" s="2">
        <f t="shared" si="1156"/>
        <v>1</v>
      </c>
      <c r="AD976" s="3">
        <f t="shared" si="1209"/>
        <v>6</v>
      </c>
      <c r="AE976" s="2">
        <f t="shared" si="1157"/>
        <v>6</v>
      </c>
      <c r="AF976" s="2">
        <f t="shared" si="1158"/>
        <v>7</v>
      </c>
      <c r="AG976" s="2">
        <f t="shared" si="1159"/>
        <v>7</v>
      </c>
      <c r="AH976" s="2">
        <f t="shared" si="1160"/>
        <v>7</v>
      </c>
      <c r="AI976" s="2">
        <f t="shared" si="1161"/>
        <v>9</v>
      </c>
      <c r="AJ976" s="2">
        <f t="shared" si="1162"/>
        <v>10</v>
      </c>
      <c r="AK976" s="2">
        <f t="shared" si="1163"/>
        <v>8</v>
      </c>
      <c r="AL976" s="2">
        <f t="shared" si="1164"/>
        <v>7</v>
      </c>
      <c r="AM976" s="2">
        <f t="shared" si="1165"/>
        <v>8</v>
      </c>
      <c r="AN976" s="2">
        <f t="shared" si="1166"/>
        <v>9</v>
      </c>
      <c r="AO976" s="2">
        <f t="shared" si="1167"/>
        <v>5</v>
      </c>
      <c r="AP976" s="2">
        <f t="shared" si="1168"/>
        <v>6</v>
      </c>
      <c r="AQ976" s="2">
        <f t="shared" si="1169"/>
        <v>6</v>
      </c>
      <c r="AR976" s="2">
        <f t="shared" si="1170"/>
        <v>3</v>
      </c>
      <c r="AS976" s="2">
        <f t="shared" si="1171"/>
        <v>4</v>
      </c>
      <c r="AT976" s="2">
        <f t="shared" si="1172"/>
        <v>4</v>
      </c>
      <c r="AU976" s="2">
        <f t="shared" si="1173"/>
        <v>4</v>
      </c>
      <c r="AV976" s="3">
        <f t="shared" si="1210"/>
        <v>6</v>
      </c>
      <c r="AW976">
        <f t="shared" si="1211"/>
        <v>1</v>
      </c>
      <c r="AX976" s="2">
        <f t="shared" si="1174"/>
        <v>2</v>
      </c>
      <c r="AY976" s="2">
        <f t="shared" si="1175"/>
        <v>2</v>
      </c>
      <c r="AZ976" s="2">
        <f t="shared" si="1176"/>
        <v>3</v>
      </c>
      <c r="BA976" s="2">
        <f t="shared" si="1177"/>
        <v>2</v>
      </c>
      <c r="BB976" s="2">
        <f t="shared" si="1178"/>
        <v>3</v>
      </c>
      <c r="BC976" s="2">
        <f t="shared" si="1179"/>
        <v>4</v>
      </c>
      <c r="BD976" s="2">
        <f t="shared" si="1180"/>
        <v>3</v>
      </c>
      <c r="BE976" s="2">
        <f t="shared" si="1181"/>
        <v>4</v>
      </c>
      <c r="BF976" s="2">
        <f t="shared" si="1182"/>
        <v>4</v>
      </c>
      <c r="BG976" s="2">
        <f t="shared" si="1183"/>
        <v>3</v>
      </c>
      <c r="BH976" s="2">
        <f t="shared" si="1184"/>
        <v>3</v>
      </c>
      <c r="BI976" s="2">
        <f t="shared" si="1185"/>
        <v>3</v>
      </c>
      <c r="BJ976" s="2">
        <f t="shared" si="1186"/>
        <v>4</v>
      </c>
      <c r="BK976" s="2">
        <f t="shared" si="1187"/>
        <v>3</v>
      </c>
      <c r="BL976" s="2">
        <f t="shared" si="1188"/>
        <v>3</v>
      </c>
      <c r="BM976" s="2">
        <f t="shared" si="1189"/>
        <v>3</v>
      </c>
      <c r="BN976" s="2">
        <f t="shared" si="1190"/>
        <v>4</v>
      </c>
      <c r="BO976" s="3">
        <f t="shared" si="1212"/>
        <v>6</v>
      </c>
      <c r="BP976">
        <f t="shared" si="1213"/>
        <v>5</v>
      </c>
      <c r="BR976">
        <v>6</v>
      </c>
      <c r="BS976">
        <f t="shared" si="1191"/>
        <v>2</v>
      </c>
      <c r="BU976" s="1">
        <f t="shared" si="1192"/>
        <v>175.58015926023964</v>
      </c>
      <c r="BV976" s="1">
        <f t="shared" si="1193"/>
        <v>38.754668790312763</v>
      </c>
      <c r="BW976" s="1">
        <f t="shared" si="1194"/>
        <v>37.666103224359297</v>
      </c>
      <c r="BX976" s="1">
        <f t="shared" si="1195"/>
        <v>29.549972084954522</v>
      </c>
      <c r="BY976" s="1">
        <f t="shared" si="1196"/>
        <v>15.871923407407138</v>
      </c>
      <c r="BZ976" s="1">
        <f t="shared" si="1197"/>
        <v>12.985601816949258</v>
      </c>
      <c r="CA976" s="1">
        <f t="shared" si="1198"/>
        <v>17.629540437486224</v>
      </c>
      <c r="CB976" s="1">
        <f t="shared" si="1199"/>
        <v>25.248194305968301</v>
      </c>
      <c r="CC976" s="1">
        <f t="shared" si="1200"/>
        <v>6.123696610230466</v>
      </c>
      <c r="CD976" s="1">
        <f t="shared" si="1201"/>
        <v>400.03669525657006</v>
      </c>
      <c r="CE976" s="1">
        <f t="shared" si="1202"/>
        <v>9.211478622050862</v>
      </c>
      <c r="CF976" s="1">
        <f t="shared" si="1203"/>
        <v>4.857063518610917</v>
      </c>
      <c r="CG976" s="1">
        <f t="shared" si="1204"/>
        <v>1.992225806771188</v>
      </c>
      <c r="CH976" s="1">
        <f t="shared" si="1205"/>
        <v>2.1284359068428582</v>
      </c>
      <c r="CI976" s="1">
        <f t="shared" si="1206"/>
        <v>2.3012360477747262</v>
      </c>
      <c r="CJ976" s="1">
        <f t="shared" si="1207"/>
        <v>2.3169120923615987</v>
      </c>
      <c r="CK976" s="1">
        <f t="shared" si="1208"/>
        <v>2.3568513215721354</v>
      </c>
      <c r="CL976" s="5">
        <f t="shared" si="1214"/>
        <v>13</v>
      </c>
      <c r="CN976" s="9">
        <f t="shared" si="1215"/>
        <v>1.992225806771188</v>
      </c>
    </row>
    <row r="977" spans="1:92" x14ac:dyDescent="0.2">
      <c r="A977" s="4">
        <v>975</v>
      </c>
      <c r="B977" s="1">
        <v>0.78770910855437803</v>
      </c>
      <c r="C977" s="1">
        <v>56.533999999999999</v>
      </c>
      <c r="D977" s="1">
        <v>6</v>
      </c>
      <c r="E977" s="1">
        <v>48</v>
      </c>
      <c r="F977" s="1">
        <v>46</v>
      </c>
      <c r="G977" s="1">
        <v>2.52827733814597</v>
      </c>
      <c r="H977" s="1">
        <v>5</v>
      </c>
      <c r="I977">
        <v>1500</v>
      </c>
      <c r="J977">
        <v>185</v>
      </c>
      <c r="K977">
        <v>12.5</v>
      </c>
      <c r="L977" s="1"/>
      <c r="M977" s="2">
        <f t="shared" si="1140"/>
        <v>4</v>
      </c>
      <c r="N977" s="2">
        <f t="shared" si="1141"/>
        <v>5</v>
      </c>
      <c r="O977" s="2">
        <f t="shared" si="1142"/>
        <v>4</v>
      </c>
      <c r="P977" s="2">
        <f t="shared" si="1143"/>
        <v>4</v>
      </c>
      <c r="Q977" s="2">
        <f t="shared" si="1144"/>
        <v>7</v>
      </c>
      <c r="R977" s="2">
        <f t="shared" si="1145"/>
        <v>8</v>
      </c>
      <c r="S977" s="2">
        <f t="shared" si="1146"/>
        <v>6</v>
      </c>
      <c r="T977" s="2">
        <f t="shared" si="1147"/>
        <v>5</v>
      </c>
      <c r="U977" s="2">
        <f t="shared" si="1148"/>
        <v>5</v>
      </c>
      <c r="V977" s="2">
        <f t="shared" si="1149"/>
        <v>7</v>
      </c>
      <c r="W977" s="2">
        <f t="shared" si="1150"/>
        <v>3</v>
      </c>
      <c r="X977" s="2">
        <f t="shared" si="1151"/>
        <v>4</v>
      </c>
      <c r="Y977" s="2">
        <f t="shared" si="1152"/>
        <v>3</v>
      </c>
      <c r="Z977" s="2">
        <f t="shared" si="1153"/>
        <v>2</v>
      </c>
      <c r="AA977" s="2">
        <f t="shared" si="1154"/>
        <v>2</v>
      </c>
      <c r="AB977" s="2">
        <f t="shared" si="1155"/>
        <v>2</v>
      </c>
      <c r="AC977" s="2">
        <f t="shared" si="1156"/>
        <v>1</v>
      </c>
      <c r="AD977" s="3">
        <f t="shared" si="1209"/>
        <v>6</v>
      </c>
      <c r="AE977" s="2">
        <f t="shared" si="1157"/>
        <v>7</v>
      </c>
      <c r="AF977" s="2">
        <f t="shared" si="1158"/>
        <v>8</v>
      </c>
      <c r="AG977" s="2">
        <f t="shared" si="1159"/>
        <v>7</v>
      </c>
      <c r="AH977" s="2">
        <f t="shared" si="1160"/>
        <v>7</v>
      </c>
      <c r="AI977" s="2">
        <f t="shared" si="1161"/>
        <v>10</v>
      </c>
      <c r="AJ977" s="2">
        <f t="shared" si="1162"/>
        <v>11</v>
      </c>
      <c r="AK977" s="2">
        <f t="shared" si="1163"/>
        <v>9</v>
      </c>
      <c r="AL977" s="2">
        <f t="shared" si="1164"/>
        <v>8</v>
      </c>
      <c r="AM977" s="2">
        <f t="shared" si="1165"/>
        <v>7</v>
      </c>
      <c r="AN977" s="2">
        <f t="shared" si="1166"/>
        <v>9</v>
      </c>
      <c r="AO977" s="2">
        <f t="shared" si="1167"/>
        <v>5</v>
      </c>
      <c r="AP977" s="2">
        <f t="shared" si="1168"/>
        <v>6</v>
      </c>
      <c r="AQ977" s="2">
        <f t="shared" si="1169"/>
        <v>5</v>
      </c>
      <c r="AR977" s="2">
        <f t="shared" si="1170"/>
        <v>3</v>
      </c>
      <c r="AS977" s="2">
        <f t="shared" si="1171"/>
        <v>4</v>
      </c>
      <c r="AT977" s="2">
        <f t="shared" si="1172"/>
        <v>4</v>
      </c>
      <c r="AU977" s="2">
        <f t="shared" si="1173"/>
        <v>3</v>
      </c>
      <c r="AV977" s="3">
        <f t="shared" si="1210"/>
        <v>6</v>
      </c>
      <c r="AW977">
        <f t="shared" si="1211"/>
        <v>1</v>
      </c>
      <c r="AX977" s="2">
        <f t="shared" si="1174"/>
        <v>3</v>
      </c>
      <c r="AY977" s="2">
        <f t="shared" si="1175"/>
        <v>3</v>
      </c>
      <c r="AZ977" s="2">
        <f t="shared" si="1176"/>
        <v>3</v>
      </c>
      <c r="BA977" s="2">
        <f t="shared" si="1177"/>
        <v>2</v>
      </c>
      <c r="BB977" s="2">
        <f t="shared" si="1178"/>
        <v>5</v>
      </c>
      <c r="BC977" s="2">
        <f t="shared" si="1179"/>
        <v>6</v>
      </c>
      <c r="BD977" s="2">
        <f t="shared" si="1180"/>
        <v>4</v>
      </c>
      <c r="BE977" s="2">
        <f t="shared" si="1181"/>
        <v>2</v>
      </c>
      <c r="BF977" s="2">
        <f t="shared" si="1182"/>
        <v>2</v>
      </c>
      <c r="BG977" s="2">
        <f t="shared" si="1183"/>
        <v>4</v>
      </c>
      <c r="BH977" s="2">
        <f t="shared" si="1184"/>
        <v>3</v>
      </c>
      <c r="BI977" s="2">
        <f t="shared" si="1185"/>
        <v>4</v>
      </c>
      <c r="BJ977" s="2">
        <f t="shared" si="1186"/>
        <v>4</v>
      </c>
      <c r="BK977" s="2">
        <f t="shared" si="1187"/>
        <v>2</v>
      </c>
      <c r="BL977" s="2">
        <f t="shared" si="1188"/>
        <v>2</v>
      </c>
      <c r="BM977" s="2">
        <f t="shared" si="1189"/>
        <v>2</v>
      </c>
      <c r="BN977" s="2">
        <f t="shared" si="1190"/>
        <v>2</v>
      </c>
      <c r="BO977" s="3">
        <f t="shared" si="1212"/>
        <v>6</v>
      </c>
      <c r="BP977">
        <f t="shared" si="1213"/>
        <v>1</v>
      </c>
      <c r="BR977">
        <v>3</v>
      </c>
      <c r="BS977">
        <f t="shared" si="1191"/>
        <v>3</v>
      </c>
      <c r="BU977" s="1">
        <f t="shared" si="1192"/>
        <v>15.921649224096042</v>
      </c>
      <c r="BV977" s="1">
        <f t="shared" si="1193"/>
        <v>6.6444971080595936</v>
      </c>
      <c r="BW977" s="1">
        <f t="shared" si="1194"/>
        <v>3.3930892279003793</v>
      </c>
      <c r="BX977" s="1">
        <f t="shared" si="1195"/>
        <v>10.183395265031828</v>
      </c>
      <c r="BY977" s="1">
        <f t="shared" si="1196"/>
        <v>6.3227679254804583</v>
      </c>
      <c r="BZ977" s="1">
        <f t="shared" si="1197"/>
        <v>2.7070459077594595</v>
      </c>
      <c r="CA977" s="1">
        <f t="shared" si="1198"/>
        <v>2.2951946315356917</v>
      </c>
      <c r="CB977" s="1">
        <f t="shared" si="1199"/>
        <v>2.8832146332462947</v>
      </c>
      <c r="CC977" s="1">
        <f t="shared" si="1200"/>
        <v>2.7875860999346513</v>
      </c>
      <c r="CD977" s="1">
        <f t="shared" si="1201"/>
        <v>31.219321651861254</v>
      </c>
      <c r="CE977" s="1">
        <f t="shared" si="1202"/>
        <v>6.1093927143899824</v>
      </c>
      <c r="CF977" s="1">
        <f t="shared" si="1203"/>
        <v>3.538068315229832</v>
      </c>
      <c r="CG977" s="1">
        <f t="shared" si="1204"/>
        <v>2.5224524748168089</v>
      </c>
      <c r="CH977" s="1">
        <f t="shared" si="1205"/>
        <v>2.5917156547322024</v>
      </c>
      <c r="CI977" s="1">
        <f t="shared" si="1206"/>
        <v>2.7207988722179923</v>
      </c>
      <c r="CJ977" s="1">
        <f t="shared" si="1207"/>
        <v>2.7357670721905172</v>
      </c>
      <c r="CK977" s="1">
        <f t="shared" si="1208"/>
        <v>2.7608096183120776</v>
      </c>
      <c r="CL977" s="5">
        <f t="shared" si="1214"/>
        <v>7</v>
      </c>
      <c r="CN977" s="9">
        <f t="shared" si="1215"/>
        <v>2.2951946315356917</v>
      </c>
    </row>
    <row r="978" spans="1:92" x14ac:dyDescent="0.2">
      <c r="A978" s="4">
        <v>976</v>
      </c>
      <c r="B978" s="1">
        <v>0.62056345846556105</v>
      </c>
      <c r="C978" s="1">
        <v>10.975</v>
      </c>
      <c r="D978" s="1">
        <v>0</v>
      </c>
      <c r="E978" s="1">
        <v>72</v>
      </c>
      <c r="F978" s="1">
        <v>28</v>
      </c>
      <c r="G978" s="1">
        <v>5.4323267651569296</v>
      </c>
      <c r="H978" s="1">
        <v>6</v>
      </c>
      <c r="I978">
        <v>1500</v>
      </c>
      <c r="J978">
        <v>185</v>
      </c>
      <c r="K978">
        <v>12.5</v>
      </c>
      <c r="L978" s="1"/>
      <c r="M978" s="2">
        <f t="shared" si="1140"/>
        <v>3</v>
      </c>
      <c r="N978" s="2">
        <f t="shared" si="1141"/>
        <v>5</v>
      </c>
      <c r="O978" s="2">
        <f t="shared" si="1142"/>
        <v>6</v>
      </c>
      <c r="P978" s="2">
        <f t="shared" si="1143"/>
        <v>4</v>
      </c>
      <c r="Q978" s="2">
        <f t="shared" si="1144"/>
        <v>7</v>
      </c>
      <c r="R978" s="2">
        <f t="shared" si="1145"/>
        <v>7</v>
      </c>
      <c r="S978" s="2">
        <f t="shared" si="1146"/>
        <v>5</v>
      </c>
      <c r="T978" s="2">
        <f t="shared" si="1147"/>
        <v>4</v>
      </c>
      <c r="U978" s="2">
        <f t="shared" si="1148"/>
        <v>6</v>
      </c>
      <c r="V978" s="2">
        <f t="shared" si="1149"/>
        <v>7</v>
      </c>
      <c r="W978" s="2">
        <f t="shared" si="1150"/>
        <v>4</v>
      </c>
      <c r="X978" s="2">
        <f t="shared" si="1151"/>
        <v>5</v>
      </c>
      <c r="Y978" s="2">
        <f t="shared" si="1152"/>
        <v>2</v>
      </c>
      <c r="Z978" s="2">
        <f t="shared" si="1153"/>
        <v>2</v>
      </c>
      <c r="AA978" s="2">
        <f t="shared" si="1154"/>
        <v>2</v>
      </c>
      <c r="AB978" s="2">
        <f t="shared" si="1155"/>
        <v>2</v>
      </c>
      <c r="AC978" s="2">
        <f t="shared" si="1156"/>
        <v>1</v>
      </c>
      <c r="AD978" s="3">
        <f t="shared" si="1209"/>
        <v>5</v>
      </c>
      <c r="AE978" s="2">
        <f t="shared" si="1157"/>
        <v>6</v>
      </c>
      <c r="AF978" s="2">
        <f t="shared" si="1158"/>
        <v>8</v>
      </c>
      <c r="AG978" s="2">
        <f t="shared" si="1159"/>
        <v>9</v>
      </c>
      <c r="AH978" s="2">
        <f t="shared" si="1160"/>
        <v>7</v>
      </c>
      <c r="AI978" s="2">
        <f t="shared" si="1161"/>
        <v>10</v>
      </c>
      <c r="AJ978" s="2">
        <f t="shared" si="1162"/>
        <v>10</v>
      </c>
      <c r="AK978" s="2">
        <f t="shared" si="1163"/>
        <v>8</v>
      </c>
      <c r="AL978" s="2">
        <f t="shared" si="1164"/>
        <v>7</v>
      </c>
      <c r="AM978" s="2">
        <f t="shared" si="1165"/>
        <v>8</v>
      </c>
      <c r="AN978" s="2">
        <f t="shared" si="1166"/>
        <v>9</v>
      </c>
      <c r="AO978" s="2">
        <f t="shared" si="1167"/>
        <v>6</v>
      </c>
      <c r="AP978" s="2">
        <f t="shared" si="1168"/>
        <v>7</v>
      </c>
      <c r="AQ978" s="2">
        <f t="shared" si="1169"/>
        <v>4</v>
      </c>
      <c r="AR978" s="2">
        <f t="shared" si="1170"/>
        <v>3</v>
      </c>
      <c r="AS978" s="2">
        <f t="shared" si="1171"/>
        <v>4</v>
      </c>
      <c r="AT978" s="2">
        <f t="shared" si="1172"/>
        <v>4</v>
      </c>
      <c r="AU978" s="2">
        <f t="shared" si="1173"/>
        <v>3</v>
      </c>
      <c r="AV978" s="3">
        <f t="shared" si="1210"/>
        <v>5</v>
      </c>
      <c r="AW978">
        <f t="shared" si="1211"/>
        <v>2</v>
      </c>
      <c r="AX978" s="2">
        <f t="shared" si="1174"/>
        <v>2</v>
      </c>
      <c r="AY978" s="2">
        <f t="shared" si="1175"/>
        <v>3</v>
      </c>
      <c r="AZ978" s="2">
        <f t="shared" si="1176"/>
        <v>5</v>
      </c>
      <c r="BA978" s="2">
        <f t="shared" si="1177"/>
        <v>3</v>
      </c>
      <c r="BB978" s="2">
        <f t="shared" si="1178"/>
        <v>5</v>
      </c>
      <c r="BC978" s="2">
        <f t="shared" si="1179"/>
        <v>5</v>
      </c>
      <c r="BD978" s="2">
        <f t="shared" si="1180"/>
        <v>3</v>
      </c>
      <c r="BE978" s="2">
        <f t="shared" si="1181"/>
        <v>3</v>
      </c>
      <c r="BF978" s="2">
        <f t="shared" si="1182"/>
        <v>3</v>
      </c>
      <c r="BG978" s="2">
        <f t="shared" si="1183"/>
        <v>4</v>
      </c>
      <c r="BH978" s="2">
        <f t="shared" si="1184"/>
        <v>4</v>
      </c>
      <c r="BI978" s="2">
        <f t="shared" si="1185"/>
        <v>5</v>
      </c>
      <c r="BJ978" s="2">
        <f t="shared" si="1186"/>
        <v>2</v>
      </c>
      <c r="BK978" s="2">
        <f t="shared" si="1187"/>
        <v>2</v>
      </c>
      <c r="BL978" s="2">
        <f t="shared" si="1188"/>
        <v>2</v>
      </c>
      <c r="BM978" s="2">
        <f t="shared" si="1189"/>
        <v>2</v>
      </c>
      <c r="BN978" s="2">
        <f t="shared" si="1190"/>
        <v>2</v>
      </c>
      <c r="BO978" s="3">
        <f t="shared" si="1212"/>
        <v>3</v>
      </c>
      <c r="BP978">
        <f t="shared" si="1213"/>
        <v>4</v>
      </c>
      <c r="BR978">
        <v>6</v>
      </c>
      <c r="BS978">
        <f t="shared" si="1191"/>
        <v>1</v>
      </c>
      <c r="BU978" s="1">
        <f t="shared" si="1192"/>
        <v>175.04860080921659</v>
      </c>
      <c r="BV978" s="1">
        <f t="shared" si="1193"/>
        <v>37.617377549571827</v>
      </c>
      <c r="BW978" s="1">
        <f t="shared" si="1194"/>
        <v>37.552609039902855</v>
      </c>
      <c r="BX978" s="1">
        <f t="shared" si="1195"/>
        <v>25.403931799451847</v>
      </c>
      <c r="BY978" s="1">
        <f t="shared" si="1196"/>
        <v>12.848504232238502</v>
      </c>
      <c r="BZ978" s="1">
        <f t="shared" si="1197"/>
        <v>12.657097299602915</v>
      </c>
      <c r="CA978" s="1">
        <f t="shared" si="1198"/>
        <v>17.620632418532718</v>
      </c>
      <c r="CB978" s="1">
        <f t="shared" si="1199"/>
        <v>25.08276768321587</v>
      </c>
      <c r="CC978" s="1">
        <f t="shared" si="1200"/>
        <v>5.4006477707999556</v>
      </c>
      <c r="CD978" s="1">
        <f t="shared" si="1201"/>
        <v>400.00585062193585</v>
      </c>
      <c r="CE978" s="1">
        <f t="shared" si="1202"/>
        <v>2.8844965478403282</v>
      </c>
      <c r="CF978" s="1">
        <f t="shared" si="1203"/>
        <v>2.0701839864180389</v>
      </c>
      <c r="CG978" s="1">
        <f t="shared" si="1204"/>
        <v>2.1683547036501416</v>
      </c>
      <c r="CH978" s="1">
        <f t="shared" si="1205"/>
        <v>2.2814287928860644</v>
      </c>
      <c r="CI978" s="1">
        <f t="shared" si="1206"/>
        <v>2.4034427277540482</v>
      </c>
      <c r="CJ978" s="1">
        <f t="shared" si="1207"/>
        <v>2.4224150552125021</v>
      </c>
      <c r="CK978" s="1">
        <f t="shared" si="1208"/>
        <v>2.4365429547148505</v>
      </c>
      <c r="CL978" s="5">
        <f t="shared" si="1214"/>
        <v>12</v>
      </c>
      <c r="CN978" s="9">
        <f t="shared" si="1215"/>
        <v>2.0701839864180389</v>
      </c>
    </row>
    <row r="979" spans="1:92" x14ac:dyDescent="0.2">
      <c r="A979" s="4">
        <v>977</v>
      </c>
      <c r="B979" s="1">
        <v>0.58462373103836496</v>
      </c>
      <c r="C979" s="1">
        <v>0.45400000000000001</v>
      </c>
      <c r="D979" s="1">
        <v>24</v>
      </c>
      <c r="E979" s="1">
        <v>32</v>
      </c>
      <c r="F979" s="1">
        <v>44</v>
      </c>
      <c r="G979" s="1">
        <v>6.1346561597741198</v>
      </c>
      <c r="H979" s="1">
        <v>6</v>
      </c>
      <c r="I979">
        <v>1500</v>
      </c>
      <c r="J979">
        <v>185</v>
      </c>
      <c r="K979">
        <v>12.5</v>
      </c>
      <c r="L979" s="1"/>
      <c r="M979" s="2">
        <f t="shared" si="1140"/>
        <v>2</v>
      </c>
      <c r="N979" s="2">
        <f t="shared" si="1141"/>
        <v>7</v>
      </c>
      <c r="O979" s="2">
        <f t="shared" si="1142"/>
        <v>6</v>
      </c>
      <c r="P979" s="2">
        <f t="shared" si="1143"/>
        <v>6</v>
      </c>
      <c r="Q979" s="2">
        <f t="shared" si="1144"/>
        <v>8</v>
      </c>
      <c r="R979" s="2">
        <f t="shared" si="1145"/>
        <v>10</v>
      </c>
      <c r="S979" s="2">
        <f t="shared" si="1146"/>
        <v>4</v>
      </c>
      <c r="T979" s="2">
        <f t="shared" si="1147"/>
        <v>4</v>
      </c>
      <c r="U979" s="2">
        <f t="shared" si="1148"/>
        <v>6</v>
      </c>
      <c r="V979" s="2">
        <f t="shared" si="1149"/>
        <v>10</v>
      </c>
      <c r="W979" s="2">
        <f t="shared" si="1150"/>
        <v>2</v>
      </c>
      <c r="X979" s="2">
        <f t="shared" si="1151"/>
        <v>4</v>
      </c>
      <c r="Y979" s="2">
        <f t="shared" si="1152"/>
        <v>1</v>
      </c>
      <c r="Z979" s="2">
        <f t="shared" si="1153"/>
        <v>1</v>
      </c>
      <c r="AA979" s="2">
        <f t="shared" si="1154"/>
        <v>1</v>
      </c>
      <c r="AB979" s="2">
        <f t="shared" si="1155"/>
        <v>1</v>
      </c>
      <c r="AC979" s="2">
        <f t="shared" si="1156"/>
        <v>0</v>
      </c>
      <c r="AD979" s="3">
        <f t="shared" si="1209"/>
        <v>6</v>
      </c>
      <c r="AE979" s="2">
        <f t="shared" si="1157"/>
        <v>5</v>
      </c>
      <c r="AF979" s="2">
        <f t="shared" si="1158"/>
        <v>10</v>
      </c>
      <c r="AG979" s="2">
        <f t="shared" si="1159"/>
        <v>9</v>
      </c>
      <c r="AH979" s="2">
        <f t="shared" si="1160"/>
        <v>9</v>
      </c>
      <c r="AI979" s="2">
        <f t="shared" si="1161"/>
        <v>11</v>
      </c>
      <c r="AJ979" s="2">
        <f t="shared" si="1162"/>
        <v>13</v>
      </c>
      <c r="AK979" s="2">
        <f t="shared" si="1163"/>
        <v>7</v>
      </c>
      <c r="AL979" s="2">
        <f t="shared" si="1164"/>
        <v>7</v>
      </c>
      <c r="AM979" s="2">
        <f t="shared" si="1165"/>
        <v>8</v>
      </c>
      <c r="AN979" s="2">
        <f t="shared" si="1166"/>
        <v>12</v>
      </c>
      <c r="AO979" s="2">
        <f t="shared" si="1167"/>
        <v>4</v>
      </c>
      <c r="AP979" s="2">
        <f t="shared" si="1168"/>
        <v>6</v>
      </c>
      <c r="AQ979" s="2">
        <f t="shared" si="1169"/>
        <v>3</v>
      </c>
      <c r="AR979" s="2">
        <f t="shared" si="1170"/>
        <v>2</v>
      </c>
      <c r="AS979" s="2">
        <f t="shared" si="1171"/>
        <v>3</v>
      </c>
      <c r="AT979" s="2">
        <f t="shared" si="1172"/>
        <v>3</v>
      </c>
      <c r="AU979" s="2">
        <f t="shared" si="1173"/>
        <v>2</v>
      </c>
      <c r="AV979" s="3">
        <f t="shared" si="1210"/>
        <v>6</v>
      </c>
      <c r="AW979">
        <f t="shared" si="1211"/>
        <v>1</v>
      </c>
      <c r="AX979" s="2">
        <f t="shared" si="1174"/>
        <v>1</v>
      </c>
      <c r="AY979" s="2">
        <f t="shared" si="1175"/>
        <v>5</v>
      </c>
      <c r="AZ979" s="2">
        <f t="shared" si="1176"/>
        <v>6</v>
      </c>
      <c r="BA979" s="2">
        <f t="shared" si="1177"/>
        <v>5</v>
      </c>
      <c r="BB979" s="2">
        <f t="shared" si="1178"/>
        <v>7</v>
      </c>
      <c r="BC979" s="2">
        <f t="shared" si="1179"/>
        <v>8</v>
      </c>
      <c r="BD979" s="2">
        <f t="shared" si="1180"/>
        <v>2</v>
      </c>
      <c r="BE979" s="2">
        <f t="shared" si="1181"/>
        <v>3</v>
      </c>
      <c r="BF979" s="2">
        <f t="shared" si="1182"/>
        <v>3</v>
      </c>
      <c r="BG979" s="2">
        <f t="shared" si="1183"/>
        <v>7</v>
      </c>
      <c r="BH979" s="2">
        <f t="shared" si="1184"/>
        <v>2</v>
      </c>
      <c r="BI979" s="2">
        <f t="shared" si="1185"/>
        <v>5</v>
      </c>
      <c r="BJ979" s="2">
        <f t="shared" si="1186"/>
        <v>2</v>
      </c>
      <c r="BK979" s="2">
        <f t="shared" si="1187"/>
        <v>1</v>
      </c>
      <c r="BL979" s="2">
        <f t="shared" si="1188"/>
        <v>1</v>
      </c>
      <c r="BM979" s="2">
        <f t="shared" si="1189"/>
        <v>1</v>
      </c>
      <c r="BN979" s="2">
        <f t="shared" si="1190"/>
        <v>1</v>
      </c>
      <c r="BO979" s="3">
        <f t="shared" si="1212"/>
        <v>6</v>
      </c>
      <c r="BP979">
        <f t="shared" si="1213"/>
        <v>1</v>
      </c>
      <c r="BR979">
        <v>6</v>
      </c>
      <c r="BS979">
        <f t="shared" si="1191"/>
        <v>1</v>
      </c>
      <c r="BU979" s="1">
        <f t="shared" si="1192"/>
        <v>13.940404658674709</v>
      </c>
      <c r="BV979" s="1">
        <f t="shared" si="1193"/>
        <v>3.9478798181655055</v>
      </c>
      <c r="BW979" s="1">
        <f t="shared" si="1194"/>
        <v>3.1956518370929494</v>
      </c>
      <c r="BX979" s="1">
        <f t="shared" si="1195"/>
        <v>4.3103297931247653</v>
      </c>
      <c r="BY979" s="1">
        <f t="shared" si="1196"/>
        <v>2.7255648648946322</v>
      </c>
      <c r="BZ979" s="1">
        <f t="shared" si="1197"/>
        <v>2.0114719077892826</v>
      </c>
      <c r="CA979" s="1">
        <f t="shared" si="1198"/>
        <v>3.1512035244863013</v>
      </c>
      <c r="CB979" s="1">
        <f t="shared" si="1199"/>
        <v>2.3415161668834585</v>
      </c>
      <c r="CC979" s="1">
        <f t="shared" si="1200"/>
        <v>2.234129525708541</v>
      </c>
      <c r="CD979" s="1">
        <f t="shared" si="1201"/>
        <v>31.072540217720285</v>
      </c>
      <c r="CE979" s="1">
        <f t="shared" si="1202"/>
        <v>4.4657777366696791</v>
      </c>
      <c r="CF979" s="1">
        <f t="shared" si="1203"/>
        <v>2.2803853798877811</v>
      </c>
      <c r="CG979" s="1">
        <f t="shared" si="1204"/>
        <v>2.4615688261609434</v>
      </c>
      <c r="CH979" s="1">
        <f t="shared" si="1205"/>
        <v>2.6743203641304194</v>
      </c>
      <c r="CI979" s="1">
        <f t="shared" si="1206"/>
        <v>2.7668152199660812</v>
      </c>
      <c r="CJ979" s="1">
        <f t="shared" si="1207"/>
        <v>2.7834936343208687</v>
      </c>
      <c r="CK979" s="1">
        <f t="shared" si="1208"/>
        <v>2.7948755361777433</v>
      </c>
      <c r="CL979" s="5">
        <f t="shared" si="1214"/>
        <v>6</v>
      </c>
      <c r="CN979" s="9">
        <f t="shared" si="1215"/>
        <v>2.0114719077892826</v>
      </c>
    </row>
    <row r="980" spans="1:92" x14ac:dyDescent="0.2">
      <c r="A980" s="4">
        <v>978</v>
      </c>
      <c r="B980" s="1">
        <v>0.56576400347760503</v>
      </c>
      <c r="C980" s="1">
        <v>24.812999999999999</v>
      </c>
      <c r="D980" s="1">
        <v>21</v>
      </c>
      <c r="E980" s="1">
        <v>27</v>
      </c>
      <c r="F980" s="1">
        <v>52</v>
      </c>
      <c r="G980" s="1">
        <v>6.6580186149565197</v>
      </c>
      <c r="H980" s="1">
        <v>6</v>
      </c>
      <c r="I980">
        <v>1500</v>
      </c>
      <c r="J980">
        <v>185</v>
      </c>
      <c r="K980">
        <v>12.5</v>
      </c>
      <c r="L980" s="1"/>
      <c r="M980" s="2">
        <f t="shared" si="1140"/>
        <v>3</v>
      </c>
      <c r="N980" s="2">
        <f t="shared" si="1141"/>
        <v>5</v>
      </c>
      <c r="O980" s="2">
        <f t="shared" si="1142"/>
        <v>6</v>
      </c>
      <c r="P980" s="2">
        <f t="shared" si="1143"/>
        <v>5</v>
      </c>
      <c r="Q980" s="2">
        <f t="shared" si="1144"/>
        <v>7</v>
      </c>
      <c r="R980" s="2">
        <f t="shared" si="1145"/>
        <v>10</v>
      </c>
      <c r="S980" s="2">
        <f t="shared" si="1146"/>
        <v>4</v>
      </c>
      <c r="T980" s="2">
        <f t="shared" si="1147"/>
        <v>4</v>
      </c>
      <c r="U980" s="2">
        <f t="shared" si="1148"/>
        <v>6</v>
      </c>
      <c r="V980" s="2">
        <f t="shared" si="1149"/>
        <v>9</v>
      </c>
      <c r="W980" s="2">
        <f t="shared" si="1150"/>
        <v>3</v>
      </c>
      <c r="X980" s="2">
        <f t="shared" si="1151"/>
        <v>4</v>
      </c>
      <c r="Y980" s="2">
        <f t="shared" si="1152"/>
        <v>1</v>
      </c>
      <c r="Z980" s="2">
        <f t="shared" si="1153"/>
        <v>1</v>
      </c>
      <c r="AA980" s="2">
        <f t="shared" si="1154"/>
        <v>1</v>
      </c>
      <c r="AB980" s="2">
        <f t="shared" si="1155"/>
        <v>1</v>
      </c>
      <c r="AC980" s="2">
        <f t="shared" si="1156"/>
        <v>0</v>
      </c>
      <c r="AD980" s="3">
        <f t="shared" si="1209"/>
        <v>6</v>
      </c>
      <c r="AE980" s="2">
        <f t="shared" si="1157"/>
        <v>6</v>
      </c>
      <c r="AF980" s="2">
        <f t="shared" si="1158"/>
        <v>8</v>
      </c>
      <c r="AG980" s="2">
        <f t="shared" si="1159"/>
        <v>9</v>
      </c>
      <c r="AH980" s="2">
        <f t="shared" si="1160"/>
        <v>8</v>
      </c>
      <c r="AI980" s="2">
        <f t="shared" si="1161"/>
        <v>10</v>
      </c>
      <c r="AJ980" s="2">
        <f t="shared" si="1162"/>
        <v>13</v>
      </c>
      <c r="AK980" s="2">
        <f t="shared" si="1163"/>
        <v>7</v>
      </c>
      <c r="AL980" s="2">
        <f t="shared" si="1164"/>
        <v>7</v>
      </c>
      <c r="AM980" s="2">
        <f t="shared" si="1165"/>
        <v>8</v>
      </c>
      <c r="AN980" s="2">
        <f t="shared" si="1166"/>
        <v>11</v>
      </c>
      <c r="AO980" s="2">
        <f t="shared" si="1167"/>
        <v>5</v>
      </c>
      <c r="AP980" s="2">
        <f t="shared" si="1168"/>
        <v>6</v>
      </c>
      <c r="AQ980" s="2">
        <f t="shared" si="1169"/>
        <v>3</v>
      </c>
      <c r="AR980" s="2">
        <f t="shared" si="1170"/>
        <v>2</v>
      </c>
      <c r="AS980" s="2">
        <f t="shared" si="1171"/>
        <v>3</v>
      </c>
      <c r="AT980" s="2">
        <f t="shared" si="1172"/>
        <v>3</v>
      </c>
      <c r="AU980" s="2">
        <f t="shared" si="1173"/>
        <v>2</v>
      </c>
      <c r="AV980" s="3">
        <f t="shared" si="1210"/>
        <v>6</v>
      </c>
      <c r="AW980">
        <f t="shared" si="1211"/>
        <v>1</v>
      </c>
      <c r="AX980" s="2">
        <f t="shared" si="1174"/>
        <v>2</v>
      </c>
      <c r="AY980" s="2">
        <f t="shared" si="1175"/>
        <v>4</v>
      </c>
      <c r="AZ980" s="2">
        <f t="shared" si="1176"/>
        <v>6</v>
      </c>
      <c r="BA980" s="2">
        <f t="shared" si="1177"/>
        <v>4</v>
      </c>
      <c r="BB980" s="2">
        <f t="shared" si="1178"/>
        <v>5</v>
      </c>
      <c r="BC980" s="2">
        <f t="shared" si="1179"/>
        <v>7</v>
      </c>
      <c r="BD980" s="2">
        <f t="shared" si="1180"/>
        <v>2</v>
      </c>
      <c r="BE980" s="2">
        <f t="shared" si="1181"/>
        <v>3</v>
      </c>
      <c r="BF980" s="2">
        <f t="shared" si="1182"/>
        <v>3</v>
      </c>
      <c r="BG980" s="2">
        <f t="shared" si="1183"/>
        <v>5</v>
      </c>
      <c r="BH980" s="2">
        <f t="shared" si="1184"/>
        <v>3</v>
      </c>
      <c r="BI980" s="2">
        <f t="shared" si="1185"/>
        <v>4</v>
      </c>
      <c r="BJ980" s="2">
        <f t="shared" si="1186"/>
        <v>1</v>
      </c>
      <c r="BK980" s="2">
        <f t="shared" si="1187"/>
        <v>1</v>
      </c>
      <c r="BL980" s="2">
        <f t="shared" si="1188"/>
        <v>1</v>
      </c>
      <c r="BM980" s="2">
        <f t="shared" si="1189"/>
        <v>1</v>
      </c>
      <c r="BN980" s="2">
        <f t="shared" si="1190"/>
        <v>1</v>
      </c>
      <c r="BO980" s="3">
        <f t="shared" si="1212"/>
        <v>6</v>
      </c>
      <c r="BP980">
        <f t="shared" si="1213"/>
        <v>1</v>
      </c>
      <c r="BR980">
        <v>3</v>
      </c>
      <c r="BS980">
        <f t="shared" si="1191"/>
        <v>1</v>
      </c>
      <c r="BU980" s="1">
        <f t="shared" si="1192"/>
        <v>13.479209366946804</v>
      </c>
      <c r="BV980" s="1">
        <f t="shared" si="1193"/>
        <v>3.4000951928767313</v>
      </c>
      <c r="BW980" s="1">
        <f t="shared" si="1194"/>
        <v>2.9854563890445527</v>
      </c>
      <c r="BX980" s="1">
        <f t="shared" si="1195"/>
        <v>3.9650003610104809</v>
      </c>
      <c r="BY980" s="1">
        <f t="shared" si="1196"/>
        <v>2.7541709112062853</v>
      </c>
      <c r="BZ980" s="1">
        <f t="shared" si="1197"/>
        <v>2.2356931680646053</v>
      </c>
      <c r="CA980" s="1">
        <f t="shared" si="1198"/>
        <v>2.3496775455953913</v>
      </c>
      <c r="CB980" s="1">
        <f t="shared" si="1199"/>
        <v>2.487547579099298</v>
      </c>
      <c r="CC980" s="1">
        <f t="shared" si="1200"/>
        <v>2.3783472214209507</v>
      </c>
      <c r="CD980" s="1">
        <f t="shared" si="1201"/>
        <v>31.085365947034788</v>
      </c>
      <c r="CE980" s="1">
        <f t="shared" si="1202"/>
        <v>2.9177380850380854</v>
      </c>
      <c r="CF980" s="1">
        <f t="shared" si="1203"/>
        <v>2.463852618769002</v>
      </c>
      <c r="CG980" s="1">
        <f t="shared" si="1204"/>
        <v>2.6325568566698871</v>
      </c>
      <c r="CH980" s="1">
        <f t="shared" si="1205"/>
        <v>2.7283494049093262</v>
      </c>
      <c r="CI980" s="1">
        <f t="shared" si="1206"/>
        <v>2.814543876984938</v>
      </c>
      <c r="CJ980" s="1">
        <f t="shared" si="1207"/>
        <v>2.8310502797203601</v>
      </c>
      <c r="CK980" s="1">
        <f t="shared" si="1208"/>
        <v>2.8416891933505695</v>
      </c>
      <c r="CL980" s="5">
        <f t="shared" si="1214"/>
        <v>6</v>
      </c>
      <c r="CN980" s="9">
        <f t="shared" si="1215"/>
        <v>2.2356931680646053</v>
      </c>
    </row>
    <row r="981" spans="1:92" x14ac:dyDescent="0.2">
      <c r="A981" s="4">
        <v>979</v>
      </c>
      <c r="B981" s="1">
        <v>0.35304658673091599</v>
      </c>
      <c r="C981" s="1">
        <v>4.4340000000000002</v>
      </c>
      <c r="D981" s="1">
        <v>72</v>
      </c>
      <c r="E981" s="1">
        <v>16</v>
      </c>
      <c r="F981" s="1">
        <v>12</v>
      </c>
      <c r="G981" s="1">
        <v>8.7798338764350099</v>
      </c>
      <c r="H981" s="1">
        <v>6</v>
      </c>
      <c r="I981">
        <v>1500</v>
      </c>
      <c r="J981">
        <v>185</v>
      </c>
      <c r="K981">
        <v>12.5</v>
      </c>
      <c r="L981" s="1"/>
      <c r="M981" s="2">
        <f t="shared" si="1140"/>
        <v>3</v>
      </c>
      <c r="N981" s="2">
        <f t="shared" si="1141"/>
        <v>6</v>
      </c>
      <c r="O981" s="2">
        <f t="shared" si="1142"/>
        <v>6</v>
      </c>
      <c r="P981" s="2">
        <f t="shared" si="1143"/>
        <v>4</v>
      </c>
      <c r="Q981" s="2">
        <f t="shared" si="1144"/>
        <v>6</v>
      </c>
      <c r="R981" s="2">
        <f t="shared" si="1145"/>
        <v>7</v>
      </c>
      <c r="S981" s="2">
        <f t="shared" si="1146"/>
        <v>7</v>
      </c>
      <c r="T981" s="2">
        <f t="shared" si="1147"/>
        <v>5</v>
      </c>
      <c r="U981" s="2">
        <f t="shared" si="1148"/>
        <v>7</v>
      </c>
      <c r="V981" s="2">
        <f t="shared" si="1149"/>
        <v>7</v>
      </c>
      <c r="W981" s="2">
        <f t="shared" si="1150"/>
        <v>3</v>
      </c>
      <c r="X981" s="2">
        <f t="shared" si="1151"/>
        <v>4</v>
      </c>
      <c r="Y981" s="2">
        <f t="shared" si="1152"/>
        <v>1</v>
      </c>
      <c r="Z981" s="2">
        <f t="shared" si="1153"/>
        <v>1</v>
      </c>
      <c r="AA981" s="2">
        <f t="shared" si="1154"/>
        <v>1</v>
      </c>
      <c r="AB981" s="2">
        <f t="shared" si="1155"/>
        <v>1</v>
      </c>
      <c r="AC981" s="2">
        <f t="shared" si="1156"/>
        <v>0</v>
      </c>
      <c r="AD981" s="3">
        <f t="shared" si="1209"/>
        <v>6</v>
      </c>
      <c r="AE981" s="2">
        <f t="shared" si="1157"/>
        <v>6</v>
      </c>
      <c r="AF981" s="2">
        <f t="shared" si="1158"/>
        <v>9</v>
      </c>
      <c r="AG981" s="2">
        <f t="shared" si="1159"/>
        <v>9</v>
      </c>
      <c r="AH981" s="2">
        <f t="shared" si="1160"/>
        <v>7</v>
      </c>
      <c r="AI981" s="2">
        <f t="shared" si="1161"/>
        <v>9</v>
      </c>
      <c r="AJ981" s="2">
        <f t="shared" si="1162"/>
        <v>10</v>
      </c>
      <c r="AK981" s="2">
        <f t="shared" si="1163"/>
        <v>10</v>
      </c>
      <c r="AL981" s="2">
        <f t="shared" si="1164"/>
        <v>8</v>
      </c>
      <c r="AM981" s="2">
        <f t="shared" si="1165"/>
        <v>9</v>
      </c>
      <c r="AN981" s="2">
        <f t="shared" si="1166"/>
        <v>9</v>
      </c>
      <c r="AO981" s="2">
        <f t="shared" si="1167"/>
        <v>5</v>
      </c>
      <c r="AP981" s="2">
        <f t="shared" si="1168"/>
        <v>6</v>
      </c>
      <c r="AQ981" s="2">
        <f t="shared" si="1169"/>
        <v>3</v>
      </c>
      <c r="AR981" s="2">
        <f t="shared" si="1170"/>
        <v>2</v>
      </c>
      <c r="AS981" s="2">
        <f t="shared" si="1171"/>
        <v>3</v>
      </c>
      <c r="AT981" s="2">
        <f t="shared" si="1172"/>
        <v>3</v>
      </c>
      <c r="AU981" s="2">
        <f t="shared" si="1173"/>
        <v>2</v>
      </c>
      <c r="AV981" s="3">
        <f t="shared" si="1210"/>
        <v>6</v>
      </c>
      <c r="AW981">
        <f t="shared" si="1211"/>
        <v>2</v>
      </c>
      <c r="AX981" s="2">
        <f t="shared" si="1174"/>
        <v>3</v>
      </c>
      <c r="AY981" s="2">
        <f t="shared" si="1175"/>
        <v>5</v>
      </c>
      <c r="AZ981" s="2">
        <f t="shared" si="1176"/>
        <v>6</v>
      </c>
      <c r="BA981" s="2">
        <f t="shared" si="1177"/>
        <v>2</v>
      </c>
      <c r="BB981" s="2">
        <f t="shared" si="1178"/>
        <v>3</v>
      </c>
      <c r="BC981" s="2">
        <f t="shared" si="1179"/>
        <v>4</v>
      </c>
      <c r="BD981" s="2">
        <f t="shared" si="1180"/>
        <v>6</v>
      </c>
      <c r="BE981" s="2">
        <f t="shared" si="1181"/>
        <v>4</v>
      </c>
      <c r="BF981" s="2">
        <f t="shared" si="1182"/>
        <v>4</v>
      </c>
      <c r="BG981" s="2">
        <f t="shared" si="1183"/>
        <v>3</v>
      </c>
      <c r="BH981" s="2">
        <f t="shared" si="1184"/>
        <v>4</v>
      </c>
      <c r="BI981" s="2">
        <f t="shared" si="1185"/>
        <v>3</v>
      </c>
      <c r="BJ981" s="2">
        <f t="shared" si="1186"/>
        <v>1</v>
      </c>
      <c r="BK981" s="2">
        <f t="shared" si="1187"/>
        <v>1</v>
      </c>
      <c r="BL981" s="2">
        <f t="shared" si="1188"/>
        <v>1</v>
      </c>
      <c r="BM981" s="2">
        <f t="shared" si="1189"/>
        <v>1</v>
      </c>
      <c r="BN981" s="2">
        <f t="shared" si="1190"/>
        <v>1</v>
      </c>
      <c r="BO981" s="3">
        <f t="shared" si="1212"/>
        <v>3</v>
      </c>
      <c r="BP981">
        <f t="shared" si="1213"/>
        <v>2</v>
      </c>
      <c r="BR981">
        <v>2</v>
      </c>
      <c r="BS981">
        <f t="shared" si="1191"/>
        <v>2</v>
      </c>
      <c r="BU981" s="1">
        <f t="shared" si="1192"/>
        <v>13.295590804722083</v>
      </c>
      <c r="BV981" s="1">
        <f t="shared" si="1193"/>
        <v>3.0848667843626822</v>
      </c>
      <c r="BW981" s="1">
        <f t="shared" si="1194"/>
        <v>2.9252505890603331</v>
      </c>
      <c r="BX981" s="1">
        <f t="shared" si="1195"/>
        <v>3.2544047987417573</v>
      </c>
      <c r="BY981" s="1">
        <f t="shared" si="1196"/>
        <v>2.5272122448728087</v>
      </c>
      <c r="BZ981" s="1">
        <f t="shared" si="1197"/>
        <v>2.4471620126920386</v>
      </c>
      <c r="CA981" s="1">
        <f t="shared" si="1198"/>
        <v>2.2555512207188553</v>
      </c>
      <c r="CB981" s="1">
        <f t="shared" si="1199"/>
        <v>2.8112466648893006</v>
      </c>
      <c r="CC981" s="1">
        <f t="shared" si="1200"/>
        <v>2.7621897644146185</v>
      </c>
      <c r="CD981" s="1">
        <f t="shared" si="1201"/>
        <v>31.097382366100362</v>
      </c>
      <c r="CE981" s="1">
        <f t="shared" si="1202"/>
        <v>2.492435606572613</v>
      </c>
      <c r="CF981" s="1">
        <f t="shared" si="1203"/>
        <v>2.5188937087684695</v>
      </c>
      <c r="CG981" s="1">
        <f t="shared" si="1204"/>
        <v>2.845584300434346</v>
      </c>
      <c r="CH981" s="1">
        <f t="shared" si="1205"/>
        <v>3.1212397534949599</v>
      </c>
      <c r="CI981" s="1">
        <f t="shared" si="1206"/>
        <v>3.2029802026953798</v>
      </c>
      <c r="CJ981" s="1">
        <f t="shared" si="1207"/>
        <v>3.2177681057305163</v>
      </c>
      <c r="CK981" s="1">
        <f t="shared" si="1208"/>
        <v>3.2257493363964755</v>
      </c>
      <c r="CL981" s="5">
        <f t="shared" si="1214"/>
        <v>7</v>
      </c>
      <c r="CN981" s="9">
        <f t="shared" si="1215"/>
        <v>2.2555512207188553</v>
      </c>
    </row>
    <row r="982" spans="1:92" x14ac:dyDescent="0.2">
      <c r="A982" s="4">
        <v>980</v>
      </c>
      <c r="B982" s="1">
        <v>0.36942007187835701</v>
      </c>
      <c r="C982" s="1">
        <v>21.896000000000001</v>
      </c>
      <c r="D982" s="1">
        <v>59</v>
      </c>
      <c r="E982" s="1">
        <v>29</v>
      </c>
      <c r="F982" s="1">
        <v>12</v>
      </c>
      <c r="G982" s="1">
        <v>13.9347721691981</v>
      </c>
      <c r="H982" s="1">
        <v>7</v>
      </c>
      <c r="I982">
        <v>1500</v>
      </c>
      <c r="J982">
        <v>185</v>
      </c>
      <c r="K982">
        <v>12.5</v>
      </c>
      <c r="L982" s="1"/>
      <c r="M982" s="2">
        <f t="shared" si="1140"/>
        <v>4</v>
      </c>
      <c r="N982" s="2">
        <f t="shared" si="1141"/>
        <v>8</v>
      </c>
      <c r="O982" s="2">
        <f t="shared" si="1142"/>
        <v>6</v>
      </c>
      <c r="P982" s="2">
        <f t="shared" si="1143"/>
        <v>5</v>
      </c>
      <c r="Q982" s="2">
        <f t="shared" si="1144"/>
        <v>6</v>
      </c>
      <c r="R982" s="2">
        <f t="shared" si="1145"/>
        <v>6</v>
      </c>
      <c r="S982" s="2">
        <f t="shared" si="1146"/>
        <v>5</v>
      </c>
      <c r="T982" s="2">
        <f t="shared" si="1147"/>
        <v>4</v>
      </c>
      <c r="U982" s="2">
        <f t="shared" si="1148"/>
        <v>4</v>
      </c>
      <c r="V982" s="2">
        <f t="shared" si="1149"/>
        <v>7</v>
      </c>
      <c r="W982" s="2">
        <f t="shared" si="1150"/>
        <v>3</v>
      </c>
      <c r="X982" s="2">
        <f t="shared" si="1151"/>
        <v>3</v>
      </c>
      <c r="Y982" s="2">
        <f t="shared" si="1152"/>
        <v>1</v>
      </c>
      <c r="Z982" s="2">
        <f t="shared" si="1153"/>
        <v>1</v>
      </c>
      <c r="AA982" s="2">
        <f t="shared" si="1154"/>
        <v>1</v>
      </c>
      <c r="AB982" s="2">
        <f t="shared" si="1155"/>
        <v>1</v>
      </c>
      <c r="AC982" s="2">
        <f t="shared" si="1156"/>
        <v>0</v>
      </c>
      <c r="AD982" s="3">
        <f t="shared" si="1209"/>
        <v>2</v>
      </c>
      <c r="AE982" s="2">
        <f t="shared" si="1157"/>
        <v>7</v>
      </c>
      <c r="AF982" s="2">
        <f t="shared" si="1158"/>
        <v>11</v>
      </c>
      <c r="AG982" s="2">
        <f t="shared" si="1159"/>
        <v>9</v>
      </c>
      <c r="AH982" s="2">
        <f t="shared" si="1160"/>
        <v>8</v>
      </c>
      <c r="AI982" s="2">
        <f t="shared" si="1161"/>
        <v>9</v>
      </c>
      <c r="AJ982" s="2">
        <f t="shared" si="1162"/>
        <v>9</v>
      </c>
      <c r="AK982" s="2">
        <f t="shared" si="1163"/>
        <v>8</v>
      </c>
      <c r="AL982" s="2">
        <f t="shared" si="1164"/>
        <v>7</v>
      </c>
      <c r="AM982" s="2">
        <f t="shared" si="1165"/>
        <v>6</v>
      </c>
      <c r="AN982" s="2">
        <f t="shared" si="1166"/>
        <v>9</v>
      </c>
      <c r="AO982" s="2">
        <f t="shared" si="1167"/>
        <v>5</v>
      </c>
      <c r="AP982" s="2">
        <f t="shared" si="1168"/>
        <v>5</v>
      </c>
      <c r="AQ982" s="2">
        <f t="shared" si="1169"/>
        <v>3</v>
      </c>
      <c r="AR982" s="2">
        <f t="shared" si="1170"/>
        <v>2</v>
      </c>
      <c r="AS982" s="2">
        <f t="shared" si="1171"/>
        <v>3</v>
      </c>
      <c r="AT982" s="2">
        <f t="shared" si="1172"/>
        <v>3</v>
      </c>
      <c r="AU982" s="2">
        <f t="shared" si="1173"/>
        <v>2</v>
      </c>
      <c r="AV982" s="3">
        <f t="shared" si="1210"/>
        <v>2</v>
      </c>
      <c r="AW982">
        <f t="shared" si="1211"/>
        <v>1</v>
      </c>
      <c r="AX982" s="2">
        <f t="shared" si="1174"/>
        <v>4</v>
      </c>
      <c r="AY982" s="2">
        <f t="shared" si="1175"/>
        <v>7</v>
      </c>
      <c r="AZ982" s="2">
        <f t="shared" si="1176"/>
        <v>6</v>
      </c>
      <c r="BA982" s="2">
        <f t="shared" si="1177"/>
        <v>3</v>
      </c>
      <c r="BB982" s="2">
        <f t="shared" si="1178"/>
        <v>3</v>
      </c>
      <c r="BC982" s="2">
        <f t="shared" si="1179"/>
        <v>3</v>
      </c>
      <c r="BD982" s="2">
        <f t="shared" si="1180"/>
        <v>4</v>
      </c>
      <c r="BE982" s="2">
        <f t="shared" si="1181"/>
        <v>1</v>
      </c>
      <c r="BF982" s="2">
        <f t="shared" si="1182"/>
        <v>1</v>
      </c>
      <c r="BG982" s="2">
        <f t="shared" si="1183"/>
        <v>3</v>
      </c>
      <c r="BH982" s="2">
        <f t="shared" si="1184"/>
        <v>4</v>
      </c>
      <c r="BI982" s="2">
        <f t="shared" si="1185"/>
        <v>2</v>
      </c>
      <c r="BJ982" s="2">
        <f t="shared" si="1186"/>
        <v>1</v>
      </c>
      <c r="BK982" s="2">
        <f t="shared" si="1187"/>
        <v>1</v>
      </c>
      <c r="BL982" s="2">
        <f t="shared" si="1188"/>
        <v>1</v>
      </c>
      <c r="BM982" s="2">
        <f t="shared" si="1189"/>
        <v>1</v>
      </c>
      <c r="BN982" s="2">
        <f t="shared" si="1190"/>
        <v>1</v>
      </c>
      <c r="BO982" s="3">
        <f t="shared" si="1212"/>
        <v>2</v>
      </c>
      <c r="BP982">
        <f t="shared" si="1213"/>
        <v>1</v>
      </c>
      <c r="BR982">
        <v>3</v>
      </c>
      <c r="BS982">
        <f t="shared" si="1191"/>
        <v>2</v>
      </c>
      <c r="BU982" s="1">
        <f t="shared" si="1192"/>
        <v>13.208366077685445</v>
      </c>
      <c r="BV982" s="1">
        <f t="shared" si="1193"/>
        <v>2.9977930965392834</v>
      </c>
      <c r="BW982" s="1">
        <f t="shared" si="1194"/>
        <v>3.0237052705854235</v>
      </c>
      <c r="BX982" s="1">
        <f t="shared" si="1195"/>
        <v>2.6765505380953729</v>
      </c>
      <c r="BY982" s="1">
        <f t="shared" si="1196"/>
        <v>2.3600266296540631</v>
      </c>
      <c r="BZ982" s="1">
        <f t="shared" si="1197"/>
        <v>2.4969596447440083</v>
      </c>
      <c r="CA982" s="1">
        <f t="shared" si="1198"/>
        <v>2.4017745433918658</v>
      </c>
      <c r="CB982" s="1">
        <f t="shared" si="1199"/>
        <v>2.8244289672169201</v>
      </c>
      <c r="CC982" s="1">
        <f t="shared" si="1200"/>
        <v>2.7594744020763589</v>
      </c>
      <c r="CD982" s="1">
        <f t="shared" si="1201"/>
        <v>31.097888745581521</v>
      </c>
      <c r="CE982" s="1">
        <f t="shared" si="1202"/>
        <v>2.4354579769529701</v>
      </c>
      <c r="CF982" s="1">
        <f t="shared" si="1203"/>
        <v>2.5589295422012661</v>
      </c>
      <c r="CG982" s="1">
        <f t="shared" si="1204"/>
        <v>2.8640702154378039</v>
      </c>
      <c r="CH982" s="1">
        <f t="shared" si="1205"/>
        <v>3.0805781397502199</v>
      </c>
      <c r="CI982" s="1">
        <f t="shared" si="1206"/>
        <v>3.1625179458690202</v>
      </c>
      <c r="CJ982" s="1">
        <f t="shared" si="1207"/>
        <v>3.1778187300482252</v>
      </c>
      <c r="CK982" s="1">
        <f t="shared" si="1208"/>
        <v>3.1819726887875293</v>
      </c>
      <c r="CL982" s="5">
        <f t="shared" si="1214"/>
        <v>5</v>
      </c>
      <c r="CN982" s="9">
        <f t="shared" si="1215"/>
        <v>2.3600266296540631</v>
      </c>
    </row>
    <row r="983" spans="1:92" x14ac:dyDescent="0.2">
      <c r="A983" s="4">
        <v>981</v>
      </c>
      <c r="B983" s="1">
        <v>0.47639075566379502</v>
      </c>
      <c r="C983" s="1">
        <v>1.04</v>
      </c>
      <c r="D983" s="1">
        <v>18</v>
      </c>
      <c r="E983" s="1">
        <v>8</v>
      </c>
      <c r="F983" s="1">
        <v>74</v>
      </c>
      <c r="G983" s="1">
        <v>6.6766289605034697</v>
      </c>
      <c r="H983" s="1">
        <v>6</v>
      </c>
      <c r="I983">
        <v>1500</v>
      </c>
      <c r="J983">
        <v>185</v>
      </c>
      <c r="K983">
        <v>12.5</v>
      </c>
      <c r="L983" s="1"/>
      <c r="M983" s="2">
        <f t="shared" si="1140"/>
        <v>2</v>
      </c>
      <c r="N983" s="2">
        <f t="shared" si="1141"/>
        <v>6</v>
      </c>
      <c r="O983" s="2">
        <f t="shared" si="1142"/>
        <v>5</v>
      </c>
      <c r="P983" s="2">
        <f t="shared" si="1143"/>
        <v>4</v>
      </c>
      <c r="Q983" s="2">
        <f t="shared" si="1144"/>
        <v>6</v>
      </c>
      <c r="R983" s="2">
        <f t="shared" si="1145"/>
        <v>7</v>
      </c>
      <c r="S983" s="2">
        <f t="shared" si="1146"/>
        <v>6</v>
      </c>
      <c r="T983" s="2">
        <f t="shared" si="1147"/>
        <v>4</v>
      </c>
      <c r="U983" s="2">
        <f t="shared" si="1148"/>
        <v>9</v>
      </c>
      <c r="V983" s="2">
        <f t="shared" si="1149"/>
        <v>7</v>
      </c>
      <c r="W983" s="2">
        <f t="shared" si="1150"/>
        <v>4</v>
      </c>
      <c r="X983" s="2">
        <f t="shared" si="1151"/>
        <v>5</v>
      </c>
      <c r="Y983" s="2">
        <f t="shared" si="1152"/>
        <v>2</v>
      </c>
      <c r="Z983" s="2">
        <f t="shared" si="1153"/>
        <v>2</v>
      </c>
      <c r="AA983" s="2">
        <f t="shared" si="1154"/>
        <v>1</v>
      </c>
      <c r="AB983" s="2">
        <f t="shared" si="1155"/>
        <v>2</v>
      </c>
      <c r="AC983" s="2">
        <f t="shared" si="1156"/>
        <v>1</v>
      </c>
      <c r="AD983" s="3">
        <f t="shared" si="1209"/>
        <v>9</v>
      </c>
      <c r="AE983" s="2">
        <f t="shared" si="1157"/>
        <v>5</v>
      </c>
      <c r="AF983" s="2">
        <f t="shared" si="1158"/>
        <v>9</v>
      </c>
      <c r="AG983" s="2">
        <f t="shared" si="1159"/>
        <v>8</v>
      </c>
      <c r="AH983" s="2">
        <f t="shared" si="1160"/>
        <v>7</v>
      </c>
      <c r="AI983" s="2">
        <f t="shared" si="1161"/>
        <v>9</v>
      </c>
      <c r="AJ983" s="2">
        <f t="shared" si="1162"/>
        <v>10</v>
      </c>
      <c r="AK983" s="2">
        <f t="shared" si="1163"/>
        <v>9</v>
      </c>
      <c r="AL983" s="2">
        <f t="shared" si="1164"/>
        <v>7</v>
      </c>
      <c r="AM983" s="2">
        <f t="shared" si="1165"/>
        <v>11</v>
      </c>
      <c r="AN983" s="2">
        <f t="shared" si="1166"/>
        <v>9</v>
      </c>
      <c r="AO983" s="2">
        <f t="shared" si="1167"/>
        <v>6</v>
      </c>
      <c r="AP983" s="2">
        <f t="shared" si="1168"/>
        <v>7</v>
      </c>
      <c r="AQ983" s="2">
        <f t="shared" si="1169"/>
        <v>4</v>
      </c>
      <c r="AR983" s="2">
        <f t="shared" si="1170"/>
        <v>3</v>
      </c>
      <c r="AS983" s="2">
        <f t="shared" si="1171"/>
        <v>3</v>
      </c>
      <c r="AT983" s="2">
        <f t="shared" si="1172"/>
        <v>4</v>
      </c>
      <c r="AU983" s="2">
        <f t="shared" si="1173"/>
        <v>3</v>
      </c>
      <c r="AV983" s="3">
        <f t="shared" si="1210"/>
        <v>9</v>
      </c>
      <c r="AW983">
        <f t="shared" si="1211"/>
        <v>1</v>
      </c>
      <c r="AX983" s="2">
        <f t="shared" si="1174"/>
        <v>1</v>
      </c>
      <c r="AY983" s="2">
        <f t="shared" si="1175"/>
        <v>5</v>
      </c>
      <c r="AZ983" s="2">
        <f t="shared" si="1176"/>
        <v>6</v>
      </c>
      <c r="BA983" s="2">
        <f t="shared" si="1177"/>
        <v>3</v>
      </c>
      <c r="BB983" s="2">
        <f t="shared" si="1178"/>
        <v>3</v>
      </c>
      <c r="BC983" s="2">
        <f t="shared" si="1179"/>
        <v>4</v>
      </c>
      <c r="BD983" s="2">
        <f t="shared" si="1180"/>
        <v>5</v>
      </c>
      <c r="BE983" s="2">
        <f t="shared" si="1181"/>
        <v>6</v>
      </c>
      <c r="BF983" s="2">
        <f t="shared" si="1182"/>
        <v>6</v>
      </c>
      <c r="BG983" s="2">
        <f t="shared" si="1183"/>
        <v>3</v>
      </c>
      <c r="BH983" s="2">
        <f t="shared" si="1184"/>
        <v>4</v>
      </c>
      <c r="BI983" s="2">
        <f t="shared" si="1185"/>
        <v>4</v>
      </c>
      <c r="BJ983" s="2">
        <f t="shared" si="1186"/>
        <v>2</v>
      </c>
      <c r="BK983" s="2">
        <f t="shared" si="1187"/>
        <v>1</v>
      </c>
      <c r="BL983" s="2">
        <f t="shared" si="1188"/>
        <v>1</v>
      </c>
      <c r="BM983" s="2">
        <f t="shared" si="1189"/>
        <v>2</v>
      </c>
      <c r="BN983" s="2">
        <f t="shared" si="1190"/>
        <v>2</v>
      </c>
      <c r="BO983" s="3">
        <f t="shared" si="1212"/>
        <v>3</v>
      </c>
      <c r="BP983">
        <f t="shared" si="1213"/>
        <v>3</v>
      </c>
      <c r="BR983">
        <v>2</v>
      </c>
      <c r="BS983">
        <f t="shared" si="1191"/>
        <v>4</v>
      </c>
      <c r="BU983" s="1">
        <f t="shared" si="1192"/>
        <v>13.4708271859307</v>
      </c>
      <c r="BV983" s="1">
        <f t="shared" si="1193"/>
        <v>3.2610009966720672</v>
      </c>
      <c r="BW983" s="1">
        <f t="shared" si="1194"/>
        <v>2.8074291781931344</v>
      </c>
      <c r="BX983" s="1">
        <f t="shared" si="1195"/>
        <v>3.8383414765879591</v>
      </c>
      <c r="BY983" s="1">
        <f t="shared" si="1196"/>
        <v>2.6248825817621753</v>
      </c>
      <c r="BZ983" s="1">
        <f t="shared" si="1197"/>
        <v>2.1094923602874149</v>
      </c>
      <c r="CA983" s="1">
        <f t="shared" si="1198"/>
        <v>2.1755497371475183</v>
      </c>
      <c r="CB983" s="1">
        <f t="shared" si="1199"/>
        <v>2.4774469638935224</v>
      </c>
      <c r="CC983" s="1">
        <f t="shared" si="1200"/>
        <v>2.406715956741071</v>
      </c>
      <c r="CD983" s="1">
        <f t="shared" si="1201"/>
        <v>31.079535090681919</v>
      </c>
      <c r="CE983" s="1">
        <f t="shared" si="1202"/>
        <v>2.9016186350828557</v>
      </c>
      <c r="CF983" s="1">
        <f t="shared" si="1203"/>
        <v>2.3429061581383022</v>
      </c>
      <c r="CG983" s="1">
        <f t="shared" si="1204"/>
        <v>2.535983575302172</v>
      </c>
      <c r="CH983" s="1">
        <f t="shared" si="1205"/>
        <v>2.8076184145509067</v>
      </c>
      <c r="CI983" s="1">
        <f t="shared" si="1206"/>
        <v>2.8643594687500062</v>
      </c>
      <c r="CJ983" s="1">
        <f t="shared" si="1207"/>
        <v>2.8805839413557264</v>
      </c>
      <c r="CK983" s="1">
        <f t="shared" si="1208"/>
        <v>2.8910228169232157</v>
      </c>
      <c r="CL983" s="5">
        <f t="shared" si="1214"/>
        <v>6</v>
      </c>
      <c r="CN983" s="9">
        <f t="shared" si="1215"/>
        <v>2.1094923602874149</v>
      </c>
    </row>
    <row r="984" spans="1:92" x14ac:dyDescent="0.2">
      <c r="A984" s="4">
        <v>982</v>
      </c>
      <c r="B984" s="1">
        <v>0.40888798036193402</v>
      </c>
      <c r="C984" s="1">
        <v>3.0329999999999999</v>
      </c>
      <c r="D984" s="1">
        <v>59</v>
      </c>
      <c r="E984" s="1">
        <v>9</v>
      </c>
      <c r="F984" s="1">
        <v>32</v>
      </c>
      <c r="G984" s="1">
        <v>9.9764203416100905</v>
      </c>
      <c r="H984" s="1">
        <v>7</v>
      </c>
      <c r="I984">
        <v>1500</v>
      </c>
      <c r="J984">
        <v>185</v>
      </c>
      <c r="K984">
        <v>12.5</v>
      </c>
      <c r="L984" s="1"/>
      <c r="M984" s="2">
        <f t="shared" si="1140"/>
        <v>4</v>
      </c>
      <c r="N984" s="2">
        <f t="shared" si="1141"/>
        <v>6</v>
      </c>
      <c r="O984" s="2">
        <f t="shared" si="1142"/>
        <v>5</v>
      </c>
      <c r="P984" s="2">
        <f t="shared" si="1143"/>
        <v>6</v>
      </c>
      <c r="Q984" s="2">
        <f t="shared" si="1144"/>
        <v>6</v>
      </c>
      <c r="R984" s="2">
        <f t="shared" si="1145"/>
        <v>7</v>
      </c>
      <c r="S984" s="2">
        <f t="shared" si="1146"/>
        <v>5</v>
      </c>
      <c r="T984" s="2">
        <f t="shared" si="1147"/>
        <v>4</v>
      </c>
      <c r="U984" s="2">
        <f t="shared" si="1148"/>
        <v>6</v>
      </c>
      <c r="V984" s="2">
        <f t="shared" si="1149"/>
        <v>6</v>
      </c>
      <c r="W984" s="2">
        <f t="shared" si="1150"/>
        <v>4</v>
      </c>
      <c r="X984" s="2">
        <f t="shared" si="1151"/>
        <v>4</v>
      </c>
      <c r="Y984" s="2">
        <f t="shared" si="1152"/>
        <v>2</v>
      </c>
      <c r="Z984" s="2">
        <f t="shared" si="1153"/>
        <v>2</v>
      </c>
      <c r="AA984" s="2">
        <f t="shared" si="1154"/>
        <v>1</v>
      </c>
      <c r="AB984" s="2">
        <f t="shared" si="1155"/>
        <v>2</v>
      </c>
      <c r="AC984" s="2">
        <f t="shared" si="1156"/>
        <v>1</v>
      </c>
      <c r="AD984" s="3">
        <f t="shared" si="1209"/>
        <v>6</v>
      </c>
      <c r="AE984" s="2">
        <f t="shared" si="1157"/>
        <v>7</v>
      </c>
      <c r="AF984" s="2">
        <f t="shared" si="1158"/>
        <v>9</v>
      </c>
      <c r="AG984" s="2">
        <f t="shared" si="1159"/>
        <v>8</v>
      </c>
      <c r="AH984" s="2">
        <f t="shared" si="1160"/>
        <v>9</v>
      </c>
      <c r="AI984" s="2">
        <f t="shared" si="1161"/>
        <v>9</v>
      </c>
      <c r="AJ984" s="2">
        <f t="shared" si="1162"/>
        <v>10</v>
      </c>
      <c r="AK984" s="2">
        <f t="shared" si="1163"/>
        <v>8</v>
      </c>
      <c r="AL984" s="2">
        <f t="shared" si="1164"/>
        <v>7</v>
      </c>
      <c r="AM984" s="2">
        <f t="shared" si="1165"/>
        <v>8</v>
      </c>
      <c r="AN984" s="2">
        <f t="shared" si="1166"/>
        <v>8</v>
      </c>
      <c r="AO984" s="2">
        <f t="shared" si="1167"/>
        <v>6</v>
      </c>
      <c r="AP984" s="2">
        <f t="shared" si="1168"/>
        <v>6</v>
      </c>
      <c r="AQ984" s="2">
        <f t="shared" si="1169"/>
        <v>4</v>
      </c>
      <c r="AR984" s="2">
        <f t="shared" si="1170"/>
        <v>3</v>
      </c>
      <c r="AS984" s="2">
        <f t="shared" si="1171"/>
        <v>3</v>
      </c>
      <c r="AT984" s="2">
        <f t="shared" si="1172"/>
        <v>4</v>
      </c>
      <c r="AU984" s="2">
        <f t="shared" si="1173"/>
        <v>3</v>
      </c>
      <c r="AV984" s="3">
        <f t="shared" si="1210"/>
        <v>6</v>
      </c>
      <c r="AW984">
        <f t="shared" si="1211"/>
        <v>1</v>
      </c>
      <c r="AX984" s="2">
        <f t="shared" si="1174"/>
        <v>3</v>
      </c>
      <c r="AY984" s="2">
        <f t="shared" si="1175"/>
        <v>5</v>
      </c>
      <c r="AZ984" s="2">
        <f t="shared" si="1176"/>
        <v>5</v>
      </c>
      <c r="BA984" s="2">
        <f t="shared" si="1177"/>
        <v>4</v>
      </c>
      <c r="BB984" s="2">
        <f t="shared" si="1178"/>
        <v>3</v>
      </c>
      <c r="BC984" s="2">
        <f t="shared" si="1179"/>
        <v>4</v>
      </c>
      <c r="BD984" s="2">
        <f t="shared" si="1180"/>
        <v>4</v>
      </c>
      <c r="BE984" s="2">
        <f t="shared" si="1181"/>
        <v>3</v>
      </c>
      <c r="BF984" s="2">
        <f t="shared" si="1182"/>
        <v>3</v>
      </c>
      <c r="BG984" s="2">
        <f t="shared" si="1183"/>
        <v>2</v>
      </c>
      <c r="BH984" s="2">
        <f t="shared" si="1184"/>
        <v>4</v>
      </c>
      <c r="BI984" s="2">
        <f t="shared" si="1185"/>
        <v>3</v>
      </c>
      <c r="BJ984" s="2">
        <f t="shared" si="1186"/>
        <v>2</v>
      </c>
      <c r="BK984" s="2">
        <f t="shared" si="1187"/>
        <v>1</v>
      </c>
      <c r="BL984" s="2">
        <f t="shared" si="1188"/>
        <v>1</v>
      </c>
      <c r="BM984" s="2">
        <f t="shared" si="1189"/>
        <v>2</v>
      </c>
      <c r="BN984" s="2">
        <f t="shared" si="1190"/>
        <v>2</v>
      </c>
      <c r="BO984" s="3">
        <f t="shared" si="1212"/>
        <v>2</v>
      </c>
      <c r="BP984">
        <f t="shared" si="1213"/>
        <v>2</v>
      </c>
      <c r="BR984">
        <v>3</v>
      </c>
      <c r="BS984">
        <f t="shared" si="1191"/>
        <v>2</v>
      </c>
      <c r="BU984" s="1">
        <f t="shared" si="1192"/>
        <v>13.242184133688211</v>
      </c>
      <c r="BV984" s="1">
        <f t="shared" si="1193"/>
        <v>2.970500874445551</v>
      </c>
      <c r="BW984" s="1">
        <f t="shared" si="1194"/>
        <v>2.9038341573070618</v>
      </c>
      <c r="BX984" s="1">
        <f t="shared" si="1195"/>
        <v>2.9415005231651614</v>
      </c>
      <c r="BY984" s="1">
        <f t="shared" si="1196"/>
        <v>2.3550348241069337</v>
      </c>
      <c r="BZ984" s="1">
        <f t="shared" si="1197"/>
        <v>2.3303952552846785</v>
      </c>
      <c r="CA984" s="1">
        <f t="shared" si="1198"/>
        <v>2.2467309455494173</v>
      </c>
      <c r="CB984" s="1">
        <f t="shared" si="1199"/>
        <v>2.6683214641587618</v>
      </c>
      <c r="CC984" s="1">
        <f t="shared" si="1200"/>
        <v>2.605742829389373</v>
      </c>
      <c r="CD984" s="1">
        <f t="shared" si="1201"/>
        <v>31.08775509740741</v>
      </c>
      <c r="CE984" s="1">
        <f t="shared" si="1202"/>
        <v>2.3983515434694085</v>
      </c>
      <c r="CF984" s="1">
        <f t="shared" si="1203"/>
        <v>2.4559524307868967</v>
      </c>
      <c r="CG984" s="1">
        <f t="shared" si="1204"/>
        <v>2.7349241483568654</v>
      </c>
      <c r="CH984" s="1">
        <f t="shared" si="1205"/>
        <v>2.96680174802413</v>
      </c>
      <c r="CI984" s="1">
        <f t="shared" si="1206"/>
        <v>3.0197359282180445</v>
      </c>
      <c r="CJ984" s="1">
        <f t="shared" si="1207"/>
        <v>3.0355264906963182</v>
      </c>
      <c r="CK984" s="1">
        <f t="shared" si="1208"/>
        <v>3.0410329202834694</v>
      </c>
      <c r="CL984" s="5">
        <f t="shared" si="1214"/>
        <v>7</v>
      </c>
      <c r="CN984" s="9">
        <f t="shared" si="1215"/>
        <v>2.2467309455494173</v>
      </c>
    </row>
    <row r="985" spans="1:92" x14ac:dyDescent="0.2">
      <c r="A985" s="4">
        <v>983</v>
      </c>
      <c r="B985" s="1">
        <v>0.50180394662869698</v>
      </c>
      <c r="C985" s="1">
        <v>14.994999999999999</v>
      </c>
      <c r="D985" s="1">
        <v>0</v>
      </c>
      <c r="E985" s="1">
        <v>28</v>
      </c>
      <c r="F985" s="1">
        <v>72</v>
      </c>
      <c r="G985" s="1">
        <v>7.4221112211765998</v>
      </c>
      <c r="H985" s="1">
        <v>6</v>
      </c>
      <c r="I985">
        <v>1500</v>
      </c>
      <c r="J985">
        <v>185</v>
      </c>
      <c r="K985">
        <v>12.5</v>
      </c>
      <c r="L985" s="1"/>
      <c r="M985" s="2">
        <f t="shared" si="1140"/>
        <v>3</v>
      </c>
      <c r="N985" s="2">
        <f t="shared" si="1141"/>
        <v>5</v>
      </c>
      <c r="O985" s="2">
        <f t="shared" si="1142"/>
        <v>6</v>
      </c>
      <c r="P985" s="2">
        <f t="shared" si="1143"/>
        <v>4</v>
      </c>
      <c r="Q985" s="2">
        <f t="shared" si="1144"/>
        <v>6</v>
      </c>
      <c r="R985" s="2">
        <f t="shared" si="1145"/>
        <v>8</v>
      </c>
      <c r="S985" s="2">
        <f t="shared" si="1146"/>
        <v>4</v>
      </c>
      <c r="T985" s="2">
        <f t="shared" si="1147"/>
        <v>4</v>
      </c>
      <c r="U985" s="2">
        <f t="shared" si="1148"/>
        <v>7</v>
      </c>
      <c r="V985" s="2">
        <f t="shared" si="1149"/>
        <v>8</v>
      </c>
      <c r="W985" s="2">
        <f t="shared" si="1150"/>
        <v>4</v>
      </c>
      <c r="X985" s="2">
        <f t="shared" si="1151"/>
        <v>5</v>
      </c>
      <c r="Y985" s="2">
        <f t="shared" si="1152"/>
        <v>2</v>
      </c>
      <c r="Z985" s="2">
        <f t="shared" si="1153"/>
        <v>2</v>
      </c>
      <c r="AA985" s="2">
        <f t="shared" si="1154"/>
        <v>2</v>
      </c>
      <c r="AB985" s="2">
        <f t="shared" si="1155"/>
        <v>2</v>
      </c>
      <c r="AC985" s="2">
        <f t="shared" si="1156"/>
        <v>1</v>
      </c>
      <c r="AD985" s="3">
        <f t="shared" si="1209"/>
        <v>6</v>
      </c>
      <c r="AE985" s="2">
        <f t="shared" si="1157"/>
        <v>6</v>
      </c>
      <c r="AF985" s="2">
        <f t="shared" si="1158"/>
        <v>8</v>
      </c>
      <c r="AG985" s="2">
        <f t="shared" si="1159"/>
        <v>9</v>
      </c>
      <c r="AH985" s="2">
        <f t="shared" si="1160"/>
        <v>7</v>
      </c>
      <c r="AI985" s="2">
        <f t="shared" si="1161"/>
        <v>9</v>
      </c>
      <c r="AJ985" s="2">
        <f t="shared" si="1162"/>
        <v>11</v>
      </c>
      <c r="AK985" s="2">
        <f t="shared" si="1163"/>
        <v>7</v>
      </c>
      <c r="AL985" s="2">
        <f t="shared" si="1164"/>
        <v>7</v>
      </c>
      <c r="AM985" s="2">
        <f t="shared" si="1165"/>
        <v>9</v>
      </c>
      <c r="AN985" s="2">
        <f t="shared" si="1166"/>
        <v>10</v>
      </c>
      <c r="AO985" s="2">
        <f t="shared" si="1167"/>
        <v>6</v>
      </c>
      <c r="AP985" s="2">
        <f t="shared" si="1168"/>
        <v>7</v>
      </c>
      <c r="AQ985" s="2">
        <f t="shared" si="1169"/>
        <v>4</v>
      </c>
      <c r="AR985" s="2">
        <f t="shared" si="1170"/>
        <v>3</v>
      </c>
      <c r="AS985" s="2">
        <f t="shared" si="1171"/>
        <v>4</v>
      </c>
      <c r="AT985" s="2">
        <f t="shared" si="1172"/>
        <v>4</v>
      </c>
      <c r="AU985" s="2">
        <f t="shared" si="1173"/>
        <v>3</v>
      </c>
      <c r="AV985" s="3">
        <f t="shared" si="1210"/>
        <v>6</v>
      </c>
      <c r="AW985">
        <f t="shared" si="1211"/>
        <v>1</v>
      </c>
      <c r="AX985" s="2">
        <f t="shared" si="1174"/>
        <v>2</v>
      </c>
      <c r="AY985" s="2">
        <f t="shared" si="1175"/>
        <v>4</v>
      </c>
      <c r="AZ985" s="2">
        <f t="shared" si="1176"/>
        <v>6</v>
      </c>
      <c r="BA985" s="2">
        <f t="shared" si="1177"/>
        <v>3</v>
      </c>
      <c r="BB985" s="2">
        <f t="shared" si="1178"/>
        <v>4</v>
      </c>
      <c r="BC985" s="2">
        <f t="shared" si="1179"/>
        <v>5</v>
      </c>
      <c r="BD985" s="2">
        <f t="shared" si="1180"/>
        <v>2</v>
      </c>
      <c r="BE985" s="2">
        <f t="shared" si="1181"/>
        <v>4</v>
      </c>
      <c r="BF985" s="2">
        <f t="shared" si="1182"/>
        <v>4</v>
      </c>
      <c r="BG985" s="2">
        <f t="shared" si="1183"/>
        <v>4</v>
      </c>
      <c r="BH985" s="2">
        <f t="shared" si="1184"/>
        <v>4</v>
      </c>
      <c r="BI985" s="2">
        <f t="shared" si="1185"/>
        <v>5</v>
      </c>
      <c r="BJ985" s="2">
        <f t="shared" si="1186"/>
        <v>2</v>
      </c>
      <c r="BK985" s="2">
        <f t="shared" si="1187"/>
        <v>2</v>
      </c>
      <c r="BL985" s="2">
        <f t="shared" si="1188"/>
        <v>2</v>
      </c>
      <c r="BM985" s="2">
        <f t="shared" si="1189"/>
        <v>2</v>
      </c>
      <c r="BN985" s="2">
        <f t="shared" si="1190"/>
        <v>2</v>
      </c>
      <c r="BO985" s="3">
        <f t="shared" si="1212"/>
        <v>3</v>
      </c>
      <c r="BP985">
        <f t="shared" si="1213"/>
        <v>1</v>
      </c>
      <c r="BR985">
        <v>2</v>
      </c>
      <c r="BS985">
        <f t="shared" si="1191"/>
        <v>1</v>
      </c>
      <c r="BU985" s="1">
        <f t="shared" si="1192"/>
        <v>175.02743893765845</v>
      </c>
      <c r="BV985" s="1">
        <f t="shared" si="1193"/>
        <v>37.576029201062852</v>
      </c>
      <c r="BW985" s="1">
        <f t="shared" si="1194"/>
        <v>37.551718276545252</v>
      </c>
      <c r="BX985" s="1">
        <f t="shared" si="1195"/>
        <v>25.224146694982132</v>
      </c>
      <c r="BY985" s="1">
        <f t="shared" si="1196"/>
        <v>12.731776564878421</v>
      </c>
      <c r="BZ985" s="1">
        <f t="shared" si="1197"/>
        <v>12.665264115128579</v>
      </c>
      <c r="CA985" s="1">
        <f t="shared" si="1198"/>
        <v>17.624113814521174</v>
      </c>
      <c r="CB985" s="1">
        <f t="shared" si="1199"/>
        <v>25.089068841206458</v>
      </c>
      <c r="CC985" s="1">
        <f t="shared" si="1200"/>
        <v>5.4410319449106588</v>
      </c>
      <c r="CD985" s="1">
        <f t="shared" si="1201"/>
        <v>400.00539790461659</v>
      </c>
      <c r="CE985" s="1">
        <f t="shared" si="1202"/>
        <v>2.3850389813159589</v>
      </c>
      <c r="CF985" s="1">
        <f t="shared" si="1203"/>
        <v>2.0115370724654391</v>
      </c>
      <c r="CG985" s="1">
        <f t="shared" si="1204"/>
        <v>2.263093426309887</v>
      </c>
      <c r="CH985" s="1">
        <f t="shared" si="1205"/>
        <v>2.4097741457708577</v>
      </c>
      <c r="CI985" s="1">
        <f t="shared" si="1206"/>
        <v>2.5032586579251497</v>
      </c>
      <c r="CJ985" s="1">
        <f t="shared" si="1207"/>
        <v>2.5219517623573999</v>
      </c>
      <c r="CK985" s="1">
        <f t="shared" si="1208"/>
        <v>2.5331395036347288</v>
      </c>
      <c r="CL985" s="5">
        <f t="shared" si="1214"/>
        <v>12</v>
      </c>
      <c r="CN985" s="9">
        <f t="shared" si="1215"/>
        <v>2.0115370724654391</v>
      </c>
    </row>
    <row r="986" spans="1:92" x14ac:dyDescent="0.2">
      <c r="A986" s="4">
        <v>984</v>
      </c>
      <c r="B986" s="1">
        <v>0.47418168216874601</v>
      </c>
      <c r="C986" s="1">
        <v>100.953</v>
      </c>
      <c r="D986" s="1">
        <v>40</v>
      </c>
      <c r="E986" s="1">
        <v>31</v>
      </c>
      <c r="F986" s="1">
        <v>29</v>
      </c>
      <c r="G986" s="1">
        <v>10.0952882261534</v>
      </c>
      <c r="H986" s="1">
        <v>7</v>
      </c>
      <c r="I986">
        <v>1500</v>
      </c>
      <c r="J986">
        <v>185</v>
      </c>
      <c r="K986">
        <v>12.5</v>
      </c>
      <c r="L986" s="1"/>
      <c r="M986" s="2">
        <f t="shared" si="1140"/>
        <v>4</v>
      </c>
      <c r="N986" s="2">
        <f t="shared" si="1141"/>
        <v>8</v>
      </c>
      <c r="O986" s="2">
        <f t="shared" si="1142"/>
        <v>6</v>
      </c>
      <c r="P986" s="2">
        <f t="shared" si="1143"/>
        <v>7</v>
      </c>
      <c r="Q986" s="2">
        <f t="shared" si="1144"/>
        <v>9</v>
      </c>
      <c r="R986" s="2">
        <f t="shared" si="1145"/>
        <v>7</v>
      </c>
      <c r="S986" s="2">
        <f t="shared" si="1146"/>
        <v>5</v>
      </c>
      <c r="T986" s="2">
        <f t="shared" si="1147"/>
        <v>4</v>
      </c>
      <c r="U986" s="2">
        <f t="shared" si="1148"/>
        <v>4</v>
      </c>
      <c r="V986" s="2">
        <f t="shared" si="1149"/>
        <v>7</v>
      </c>
      <c r="W986" s="2">
        <f t="shared" si="1150"/>
        <v>3</v>
      </c>
      <c r="X986" s="2">
        <f t="shared" si="1151"/>
        <v>3</v>
      </c>
      <c r="Y986" s="2">
        <f t="shared" si="1152"/>
        <v>1</v>
      </c>
      <c r="Z986" s="2">
        <f t="shared" si="1153"/>
        <v>1</v>
      </c>
      <c r="AA986" s="2">
        <f t="shared" si="1154"/>
        <v>1</v>
      </c>
      <c r="AB986" s="2">
        <f t="shared" si="1155"/>
        <v>1</v>
      </c>
      <c r="AC986" s="2">
        <f t="shared" si="1156"/>
        <v>0</v>
      </c>
      <c r="AD986" s="3">
        <f t="shared" si="1209"/>
        <v>5</v>
      </c>
      <c r="AE986" s="2">
        <f t="shared" si="1157"/>
        <v>7</v>
      </c>
      <c r="AF986" s="2">
        <f t="shared" si="1158"/>
        <v>11</v>
      </c>
      <c r="AG986" s="2">
        <f t="shared" si="1159"/>
        <v>9</v>
      </c>
      <c r="AH986" s="2">
        <f t="shared" si="1160"/>
        <v>10</v>
      </c>
      <c r="AI986" s="2">
        <f t="shared" si="1161"/>
        <v>12</v>
      </c>
      <c r="AJ986" s="2">
        <f t="shared" si="1162"/>
        <v>10</v>
      </c>
      <c r="AK986" s="2">
        <f t="shared" si="1163"/>
        <v>8</v>
      </c>
      <c r="AL986" s="2">
        <f t="shared" si="1164"/>
        <v>7</v>
      </c>
      <c r="AM986" s="2">
        <f t="shared" si="1165"/>
        <v>6</v>
      </c>
      <c r="AN986" s="2">
        <f t="shared" si="1166"/>
        <v>9</v>
      </c>
      <c r="AO986" s="2">
        <f t="shared" si="1167"/>
        <v>5</v>
      </c>
      <c r="AP986" s="2">
        <f t="shared" si="1168"/>
        <v>5</v>
      </c>
      <c r="AQ986" s="2">
        <f t="shared" si="1169"/>
        <v>3</v>
      </c>
      <c r="AR986" s="2">
        <f t="shared" si="1170"/>
        <v>2</v>
      </c>
      <c r="AS986" s="2">
        <f t="shared" si="1171"/>
        <v>3</v>
      </c>
      <c r="AT986" s="2">
        <f t="shared" si="1172"/>
        <v>3</v>
      </c>
      <c r="AU986" s="2">
        <f t="shared" si="1173"/>
        <v>2</v>
      </c>
      <c r="AV986" s="3">
        <f t="shared" si="1210"/>
        <v>5</v>
      </c>
      <c r="AW986">
        <f t="shared" si="1211"/>
        <v>1</v>
      </c>
      <c r="AX986" s="2">
        <f t="shared" si="1174"/>
        <v>3</v>
      </c>
      <c r="AY986" s="2">
        <f t="shared" si="1175"/>
        <v>7</v>
      </c>
      <c r="AZ986" s="2">
        <f t="shared" si="1176"/>
        <v>6</v>
      </c>
      <c r="BA986" s="2">
        <f t="shared" si="1177"/>
        <v>5</v>
      </c>
      <c r="BB986" s="2">
        <f t="shared" si="1178"/>
        <v>6</v>
      </c>
      <c r="BC986" s="2">
        <f t="shared" si="1179"/>
        <v>4</v>
      </c>
      <c r="BD986" s="2">
        <f t="shared" si="1180"/>
        <v>4</v>
      </c>
      <c r="BE986" s="2">
        <f t="shared" si="1181"/>
        <v>1</v>
      </c>
      <c r="BF986" s="2">
        <f t="shared" si="1182"/>
        <v>1</v>
      </c>
      <c r="BG986" s="2">
        <f t="shared" si="1183"/>
        <v>3</v>
      </c>
      <c r="BH986" s="2">
        <f t="shared" si="1184"/>
        <v>3</v>
      </c>
      <c r="BI986" s="2">
        <f t="shared" si="1185"/>
        <v>2</v>
      </c>
      <c r="BJ986" s="2">
        <f t="shared" si="1186"/>
        <v>1</v>
      </c>
      <c r="BK986" s="2">
        <f t="shared" si="1187"/>
        <v>1</v>
      </c>
      <c r="BL986" s="2">
        <f t="shared" si="1188"/>
        <v>1</v>
      </c>
      <c r="BM986" s="2">
        <f t="shared" si="1189"/>
        <v>1</v>
      </c>
      <c r="BN986" s="2">
        <f t="shared" si="1190"/>
        <v>1</v>
      </c>
      <c r="BO986" s="3">
        <f t="shared" si="1212"/>
        <v>2</v>
      </c>
      <c r="BP986">
        <f t="shared" si="1213"/>
        <v>1</v>
      </c>
      <c r="BR986">
        <v>3</v>
      </c>
      <c r="BS986">
        <f t="shared" si="1191"/>
        <v>2</v>
      </c>
      <c r="BU986" s="1">
        <f t="shared" si="1192"/>
        <v>13.275690854837636</v>
      </c>
      <c r="BV986" s="1">
        <f t="shared" si="1193"/>
        <v>3.0840933054702728</v>
      </c>
      <c r="BW986" s="1">
        <f t="shared" si="1194"/>
        <v>3.0146057564831099</v>
      </c>
      <c r="BX986" s="1">
        <f t="shared" si="1195"/>
        <v>2.9948579070186709</v>
      </c>
      <c r="BY986" s="1">
        <f t="shared" si="1196"/>
        <v>2.3802589107830388</v>
      </c>
      <c r="BZ986" s="1">
        <f t="shared" si="1197"/>
        <v>2.330349722573859</v>
      </c>
      <c r="CA986" s="1">
        <f t="shared" si="1198"/>
        <v>2.4121458540374747</v>
      </c>
      <c r="CB986" s="1">
        <f t="shared" si="1199"/>
        <v>2.6028626133561783</v>
      </c>
      <c r="CC986" s="1">
        <f t="shared" si="1200"/>
        <v>2.505299945851136</v>
      </c>
      <c r="CD986" s="1">
        <f t="shared" si="1201"/>
        <v>31.086025174033196</v>
      </c>
      <c r="CE986" s="1">
        <f t="shared" si="1202"/>
        <v>2.5780277157856117</v>
      </c>
      <c r="CF986" s="1">
        <f t="shared" si="1203"/>
        <v>2.4733390171216576</v>
      </c>
      <c r="CG986" s="1">
        <f t="shared" si="1204"/>
        <v>2.7198440172598111</v>
      </c>
      <c r="CH986" s="1">
        <f t="shared" si="1205"/>
        <v>2.8445455170895899</v>
      </c>
      <c r="CI986" s="1">
        <f t="shared" si="1206"/>
        <v>2.9231545519998399</v>
      </c>
      <c r="CJ986" s="1">
        <f t="shared" si="1207"/>
        <v>2.9394738004362986</v>
      </c>
      <c r="CK986" s="1">
        <f t="shared" si="1208"/>
        <v>2.9451103518687098</v>
      </c>
      <c r="CL986" s="5">
        <f t="shared" si="1214"/>
        <v>6</v>
      </c>
      <c r="CN986" s="9">
        <f t="shared" si="1215"/>
        <v>2.330349722573859</v>
      </c>
    </row>
    <row r="987" spans="1:92" x14ac:dyDescent="0.2">
      <c r="A987" s="4">
        <v>985</v>
      </c>
      <c r="B987" s="1">
        <v>0.50529864084151299</v>
      </c>
      <c r="C987" s="1">
        <v>37.393000000000001</v>
      </c>
      <c r="D987" s="1">
        <v>52</v>
      </c>
      <c r="E987" s="1">
        <v>28</v>
      </c>
      <c r="F987" s="1">
        <v>20</v>
      </c>
      <c r="G987" s="1">
        <v>7.4785752174853304</v>
      </c>
      <c r="H987" s="1">
        <v>6</v>
      </c>
      <c r="I987">
        <v>1500</v>
      </c>
      <c r="J987">
        <v>185</v>
      </c>
      <c r="K987">
        <v>12.5</v>
      </c>
      <c r="L987" s="1"/>
      <c r="M987" s="2">
        <f t="shared" si="1140"/>
        <v>4</v>
      </c>
      <c r="N987" s="2">
        <f t="shared" si="1141"/>
        <v>6</v>
      </c>
      <c r="O987" s="2">
        <f t="shared" si="1142"/>
        <v>8</v>
      </c>
      <c r="P987" s="2">
        <f t="shared" si="1143"/>
        <v>4</v>
      </c>
      <c r="Q987" s="2">
        <f t="shared" si="1144"/>
        <v>7</v>
      </c>
      <c r="R987" s="2">
        <f t="shared" si="1145"/>
        <v>8</v>
      </c>
      <c r="S987" s="2">
        <f t="shared" si="1146"/>
        <v>5</v>
      </c>
      <c r="T987" s="2">
        <f t="shared" si="1147"/>
        <v>4</v>
      </c>
      <c r="U987" s="2">
        <f t="shared" si="1148"/>
        <v>6</v>
      </c>
      <c r="V987" s="2">
        <f t="shared" si="1149"/>
        <v>8</v>
      </c>
      <c r="W987" s="2">
        <f t="shared" si="1150"/>
        <v>3</v>
      </c>
      <c r="X987" s="2">
        <f t="shared" si="1151"/>
        <v>4</v>
      </c>
      <c r="Y987" s="2">
        <f t="shared" si="1152"/>
        <v>1</v>
      </c>
      <c r="Z987" s="2">
        <f t="shared" si="1153"/>
        <v>1</v>
      </c>
      <c r="AA987" s="2">
        <f t="shared" si="1154"/>
        <v>1</v>
      </c>
      <c r="AB987" s="2">
        <f t="shared" si="1155"/>
        <v>1</v>
      </c>
      <c r="AC987" s="2">
        <f t="shared" si="1156"/>
        <v>0</v>
      </c>
      <c r="AD987" s="3">
        <f t="shared" si="1209"/>
        <v>3</v>
      </c>
      <c r="AE987" s="2">
        <f t="shared" si="1157"/>
        <v>7</v>
      </c>
      <c r="AF987" s="2">
        <f t="shared" si="1158"/>
        <v>9</v>
      </c>
      <c r="AG987" s="2">
        <f t="shared" si="1159"/>
        <v>11</v>
      </c>
      <c r="AH987" s="2">
        <f t="shared" si="1160"/>
        <v>7</v>
      </c>
      <c r="AI987" s="2">
        <f t="shared" si="1161"/>
        <v>10</v>
      </c>
      <c r="AJ987" s="2">
        <f t="shared" si="1162"/>
        <v>11</v>
      </c>
      <c r="AK987" s="2">
        <f t="shared" si="1163"/>
        <v>8</v>
      </c>
      <c r="AL987" s="2">
        <f t="shared" si="1164"/>
        <v>7</v>
      </c>
      <c r="AM987" s="2">
        <f t="shared" si="1165"/>
        <v>8</v>
      </c>
      <c r="AN987" s="2">
        <f t="shared" si="1166"/>
        <v>10</v>
      </c>
      <c r="AO987" s="2">
        <f t="shared" si="1167"/>
        <v>5</v>
      </c>
      <c r="AP987" s="2">
        <f t="shared" si="1168"/>
        <v>6</v>
      </c>
      <c r="AQ987" s="2">
        <f t="shared" si="1169"/>
        <v>3</v>
      </c>
      <c r="AR987" s="2">
        <f t="shared" si="1170"/>
        <v>2</v>
      </c>
      <c r="AS987" s="2">
        <f t="shared" si="1171"/>
        <v>3</v>
      </c>
      <c r="AT987" s="2">
        <f t="shared" si="1172"/>
        <v>3</v>
      </c>
      <c r="AU987" s="2">
        <f t="shared" si="1173"/>
        <v>2</v>
      </c>
      <c r="AV987" s="3">
        <f t="shared" si="1210"/>
        <v>3</v>
      </c>
      <c r="AW987">
        <f t="shared" si="1211"/>
        <v>2</v>
      </c>
      <c r="AX987" s="2">
        <f t="shared" si="1174"/>
        <v>3</v>
      </c>
      <c r="AY987" s="2">
        <f t="shared" si="1175"/>
        <v>5</v>
      </c>
      <c r="AZ987" s="2">
        <f t="shared" si="1176"/>
        <v>8</v>
      </c>
      <c r="BA987" s="2">
        <f t="shared" si="1177"/>
        <v>3</v>
      </c>
      <c r="BB987" s="2">
        <f t="shared" si="1178"/>
        <v>5</v>
      </c>
      <c r="BC987" s="2">
        <f t="shared" si="1179"/>
        <v>5</v>
      </c>
      <c r="BD987" s="2">
        <f t="shared" si="1180"/>
        <v>3</v>
      </c>
      <c r="BE987" s="2">
        <f t="shared" si="1181"/>
        <v>3</v>
      </c>
      <c r="BF987" s="2">
        <f t="shared" si="1182"/>
        <v>3</v>
      </c>
      <c r="BG987" s="2">
        <f t="shared" si="1183"/>
        <v>4</v>
      </c>
      <c r="BH987" s="2">
        <f t="shared" si="1184"/>
        <v>3</v>
      </c>
      <c r="BI987" s="2">
        <f t="shared" si="1185"/>
        <v>4</v>
      </c>
      <c r="BJ987" s="2">
        <f t="shared" si="1186"/>
        <v>1</v>
      </c>
      <c r="BK987" s="2">
        <f t="shared" si="1187"/>
        <v>1</v>
      </c>
      <c r="BL987" s="2">
        <f t="shared" si="1188"/>
        <v>1</v>
      </c>
      <c r="BM987" s="2">
        <f t="shared" si="1189"/>
        <v>1</v>
      </c>
      <c r="BN987" s="2">
        <f t="shared" si="1190"/>
        <v>1</v>
      </c>
      <c r="BO987" s="3">
        <f t="shared" si="1212"/>
        <v>3</v>
      </c>
      <c r="BP987">
        <f t="shared" si="1213"/>
        <v>1</v>
      </c>
      <c r="BR987">
        <v>3</v>
      </c>
      <c r="BS987">
        <f t="shared" si="1191"/>
        <v>5</v>
      </c>
      <c r="BU987" s="1">
        <f t="shared" si="1192"/>
        <v>13.401866436941928</v>
      </c>
      <c r="BV987" s="1">
        <f t="shared" si="1193"/>
        <v>3.2765556867635595</v>
      </c>
      <c r="BW987" s="1">
        <f t="shared" si="1194"/>
        <v>2.9897877556176078</v>
      </c>
      <c r="BX987" s="1">
        <f t="shared" si="1195"/>
        <v>3.6253967534934901</v>
      </c>
      <c r="BY987" s="1">
        <f t="shared" si="1196"/>
        <v>2.6082268584678259</v>
      </c>
      <c r="BZ987" s="1">
        <f t="shared" si="1197"/>
        <v>2.2688895504163877</v>
      </c>
      <c r="CA987" s="1">
        <f t="shared" si="1198"/>
        <v>2.3660084746513372</v>
      </c>
      <c r="CB987" s="1">
        <f t="shared" si="1199"/>
        <v>2.5377639315079783</v>
      </c>
      <c r="CC987" s="1">
        <f t="shared" si="1200"/>
        <v>2.4301571401983684</v>
      </c>
      <c r="CD987" s="1">
        <f t="shared" si="1201"/>
        <v>31.085159664322315</v>
      </c>
      <c r="CE987" s="1">
        <f t="shared" si="1202"/>
        <v>2.7798132647554867</v>
      </c>
      <c r="CF987" s="1">
        <f t="shared" si="1203"/>
        <v>2.4510861140438154</v>
      </c>
      <c r="CG987" s="1">
        <f t="shared" si="1204"/>
        <v>2.6627793578914503</v>
      </c>
      <c r="CH987" s="1">
        <f t="shared" si="1205"/>
        <v>2.7785386166380621</v>
      </c>
      <c r="CI987" s="1">
        <f t="shared" si="1206"/>
        <v>2.8708438956385551</v>
      </c>
      <c r="CJ987" s="1">
        <f t="shared" si="1207"/>
        <v>2.8871665664565929</v>
      </c>
      <c r="CK987" s="1">
        <f t="shared" si="1208"/>
        <v>2.896901066902775</v>
      </c>
      <c r="CL987" s="5">
        <f t="shared" si="1214"/>
        <v>6</v>
      </c>
      <c r="CN987" s="9">
        <f t="shared" si="1215"/>
        <v>2.2688895504163877</v>
      </c>
    </row>
    <row r="988" spans="1:92" x14ac:dyDescent="0.2">
      <c r="A988" s="4">
        <v>986</v>
      </c>
      <c r="B988" s="1">
        <v>0.52440158869308195</v>
      </c>
      <c r="C988" s="1">
        <v>1.3140000000000001</v>
      </c>
      <c r="D988" s="1">
        <v>53</v>
      </c>
      <c r="E988" s="1">
        <v>38</v>
      </c>
      <c r="F988" s="1">
        <v>9</v>
      </c>
      <c r="G988" s="1">
        <v>8.5433707974096809</v>
      </c>
      <c r="H988" s="1">
        <v>6</v>
      </c>
      <c r="I988">
        <v>1500</v>
      </c>
      <c r="J988">
        <v>0.15</v>
      </c>
      <c r="K988">
        <v>37.5</v>
      </c>
      <c r="L988" s="1"/>
      <c r="M988" s="2">
        <f t="shared" si="1140"/>
        <v>4</v>
      </c>
      <c r="N988" s="2">
        <f t="shared" si="1141"/>
        <v>9</v>
      </c>
      <c r="O988" s="2">
        <f t="shared" si="1142"/>
        <v>8</v>
      </c>
      <c r="P988" s="2">
        <f t="shared" si="1143"/>
        <v>5</v>
      </c>
      <c r="Q988" s="2">
        <f t="shared" si="1144"/>
        <v>7</v>
      </c>
      <c r="R988" s="2">
        <f t="shared" si="1145"/>
        <v>8</v>
      </c>
      <c r="S988" s="2">
        <f t="shared" si="1146"/>
        <v>6</v>
      </c>
      <c r="T988" s="2">
        <f t="shared" si="1147"/>
        <v>5</v>
      </c>
      <c r="U988" s="2">
        <f t="shared" si="1148"/>
        <v>6</v>
      </c>
      <c r="V988" s="2">
        <f t="shared" si="1149"/>
        <v>8</v>
      </c>
      <c r="W988" s="2">
        <f t="shared" si="1150"/>
        <v>3</v>
      </c>
      <c r="X988" s="2">
        <f t="shared" si="1151"/>
        <v>4</v>
      </c>
      <c r="Y988" s="2">
        <f t="shared" si="1152"/>
        <v>1</v>
      </c>
      <c r="Z988" s="2">
        <f t="shared" si="1153"/>
        <v>1</v>
      </c>
      <c r="AA988" s="2">
        <f t="shared" si="1154"/>
        <v>2</v>
      </c>
      <c r="AB988" s="2">
        <f t="shared" si="1155"/>
        <v>1</v>
      </c>
      <c r="AC988" s="2">
        <f t="shared" si="1156"/>
        <v>0</v>
      </c>
      <c r="AD988" s="3">
        <f t="shared" si="1209"/>
        <v>2</v>
      </c>
      <c r="AE988" s="2">
        <f t="shared" si="1157"/>
        <v>7</v>
      </c>
      <c r="AF988" s="2">
        <f t="shared" si="1158"/>
        <v>12</v>
      </c>
      <c r="AG988" s="2">
        <f t="shared" si="1159"/>
        <v>11</v>
      </c>
      <c r="AH988" s="2">
        <f t="shared" si="1160"/>
        <v>8</v>
      </c>
      <c r="AI988" s="2">
        <f t="shared" si="1161"/>
        <v>9</v>
      </c>
      <c r="AJ988" s="2">
        <f t="shared" si="1162"/>
        <v>10</v>
      </c>
      <c r="AK988" s="2">
        <f t="shared" si="1163"/>
        <v>8</v>
      </c>
      <c r="AL988" s="2">
        <f t="shared" si="1164"/>
        <v>8</v>
      </c>
      <c r="AM988" s="2">
        <f t="shared" si="1165"/>
        <v>8</v>
      </c>
      <c r="AN988" s="2">
        <f t="shared" si="1166"/>
        <v>10</v>
      </c>
      <c r="AO988" s="2">
        <f t="shared" si="1167"/>
        <v>5</v>
      </c>
      <c r="AP988" s="2">
        <f t="shared" si="1168"/>
        <v>6</v>
      </c>
      <c r="AQ988" s="2">
        <f t="shared" si="1169"/>
        <v>3</v>
      </c>
      <c r="AR988" s="2">
        <f t="shared" si="1170"/>
        <v>2</v>
      </c>
      <c r="AS988" s="2">
        <f t="shared" si="1171"/>
        <v>4</v>
      </c>
      <c r="AT988" s="2">
        <f t="shared" si="1172"/>
        <v>3</v>
      </c>
      <c r="AU988" s="2">
        <f t="shared" si="1173"/>
        <v>2</v>
      </c>
      <c r="AV988" s="3">
        <f t="shared" si="1210"/>
        <v>2</v>
      </c>
      <c r="AW988">
        <f t="shared" si="1211"/>
        <v>1</v>
      </c>
      <c r="AX988" s="2">
        <f t="shared" si="1174"/>
        <v>4</v>
      </c>
      <c r="AY988" s="2">
        <f t="shared" si="1175"/>
        <v>9</v>
      </c>
      <c r="AZ988" s="2">
        <f t="shared" si="1176"/>
        <v>10</v>
      </c>
      <c r="BA988" s="2">
        <f t="shared" si="1177"/>
        <v>5</v>
      </c>
      <c r="BB988" s="2">
        <f t="shared" si="1178"/>
        <v>5</v>
      </c>
      <c r="BC988" s="2">
        <f t="shared" si="1179"/>
        <v>5</v>
      </c>
      <c r="BD988" s="2">
        <f t="shared" si="1180"/>
        <v>4</v>
      </c>
      <c r="BE988" s="2">
        <f t="shared" si="1181"/>
        <v>4</v>
      </c>
      <c r="BF988" s="2">
        <f t="shared" si="1182"/>
        <v>4</v>
      </c>
      <c r="BG988" s="2">
        <f t="shared" si="1183"/>
        <v>5</v>
      </c>
      <c r="BH988" s="2">
        <f t="shared" si="1184"/>
        <v>4</v>
      </c>
      <c r="BI988" s="2">
        <f t="shared" si="1185"/>
        <v>5</v>
      </c>
      <c r="BJ988" s="2">
        <f t="shared" si="1186"/>
        <v>2</v>
      </c>
      <c r="BK988" s="2">
        <f t="shared" si="1187"/>
        <v>3</v>
      </c>
      <c r="BL988" s="2">
        <f t="shared" si="1188"/>
        <v>3</v>
      </c>
      <c r="BM988" s="2">
        <f t="shared" si="1189"/>
        <v>2</v>
      </c>
      <c r="BN988" s="2">
        <f t="shared" si="1190"/>
        <v>1</v>
      </c>
      <c r="BO988" s="3">
        <f t="shared" si="1212"/>
        <v>3</v>
      </c>
      <c r="BP988">
        <f t="shared" si="1213"/>
        <v>1</v>
      </c>
      <c r="BR988">
        <v>2</v>
      </c>
      <c r="BS988">
        <f t="shared" si="1191"/>
        <v>1</v>
      </c>
      <c r="BU988" s="1">
        <f t="shared" si="1192"/>
        <v>4.5470482036467992</v>
      </c>
      <c r="BV988" s="1">
        <f t="shared" si="1193"/>
        <v>2.0295490903258355</v>
      </c>
      <c r="BW988" s="1">
        <f t="shared" si="1194"/>
        <v>1.7498946283749215</v>
      </c>
      <c r="BX988" s="1">
        <f t="shared" si="1195"/>
        <v>2.850943787363672</v>
      </c>
      <c r="BY988" s="1">
        <f t="shared" si="1196"/>
        <v>2.2232455456749038</v>
      </c>
      <c r="BZ988" s="1">
        <f t="shared" si="1197"/>
        <v>1.9953784678243345</v>
      </c>
      <c r="CA988" s="1">
        <f t="shared" si="1198"/>
        <v>2.0811219500128306</v>
      </c>
      <c r="CB988" s="1">
        <f t="shared" si="1199"/>
        <v>2.0858544772137608</v>
      </c>
      <c r="CC988" s="1">
        <f t="shared" si="1200"/>
        <v>2.2311683920127132</v>
      </c>
      <c r="CD988" s="1">
        <f t="shared" si="1201"/>
        <v>9.8546100713300078</v>
      </c>
      <c r="CE988" s="1">
        <f t="shared" si="1202"/>
        <v>2.3300699392602113</v>
      </c>
      <c r="CF988" s="1">
        <f t="shared" si="1203"/>
        <v>2.0885388479789215</v>
      </c>
      <c r="CG988" s="1">
        <f t="shared" si="1204"/>
        <v>2.3473121979668758</v>
      </c>
      <c r="CH988" s="1">
        <f t="shared" si="1205"/>
        <v>2.5602886173295909</v>
      </c>
      <c r="CI988" s="1">
        <f t="shared" si="1206"/>
        <v>2.7057173854981094</v>
      </c>
      <c r="CJ988" s="1">
        <f t="shared" si="1207"/>
        <v>2.8036916201745092</v>
      </c>
      <c r="CK988" s="1">
        <f t="shared" si="1208"/>
        <v>2.7524759711399756</v>
      </c>
      <c r="CL988" s="5">
        <f t="shared" si="1214"/>
        <v>3</v>
      </c>
      <c r="CN988" s="9">
        <f t="shared" si="1215"/>
        <v>1.7498946283749215</v>
      </c>
    </row>
    <row r="989" spans="1:92" x14ac:dyDescent="0.2">
      <c r="A989" s="4">
        <v>987</v>
      </c>
      <c r="B989" s="1">
        <v>0.570989704460235</v>
      </c>
      <c r="C989" s="1">
        <v>53.753999999999998</v>
      </c>
      <c r="D989" s="1">
        <v>30</v>
      </c>
      <c r="E989" s="1">
        <v>66</v>
      </c>
      <c r="F989" s="1">
        <v>4</v>
      </c>
      <c r="G989" s="1">
        <v>10.750770858853899</v>
      </c>
      <c r="H989" s="1">
        <v>7</v>
      </c>
      <c r="I989">
        <v>1500</v>
      </c>
      <c r="J989">
        <v>0.15</v>
      </c>
      <c r="K989">
        <v>37.5</v>
      </c>
      <c r="L989" s="1"/>
      <c r="M989" s="2">
        <f t="shared" si="1140"/>
        <v>4</v>
      </c>
      <c r="N989" s="2">
        <f t="shared" si="1141"/>
        <v>7</v>
      </c>
      <c r="O989" s="2">
        <f t="shared" si="1142"/>
        <v>4</v>
      </c>
      <c r="P989" s="2">
        <f t="shared" si="1143"/>
        <v>6</v>
      </c>
      <c r="Q989" s="2">
        <f t="shared" si="1144"/>
        <v>7</v>
      </c>
      <c r="R989" s="2">
        <f t="shared" si="1145"/>
        <v>6</v>
      </c>
      <c r="S989" s="2">
        <f t="shared" si="1146"/>
        <v>5</v>
      </c>
      <c r="T989" s="2">
        <f t="shared" si="1147"/>
        <v>5</v>
      </c>
      <c r="U989" s="2">
        <f t="shared" si="1148"/>
        <v>4</v>
      </c>
      <c r="V989" s="2">
        <f t="shared" si="1149"/>
        <v>7</v>
      </c>
      <c r="W989" s="2">
        <f t="shared" si="1150"/>
        <v>3</v>
      </c>
      <c r="X989" s="2">
        <f t="shared" si="1151"/>
        <v>3</v>
      </c>
      <c r="Y989" s="2">
        <f t="shared" si="1152"/>
        <v>1</v>
      </c>
      <c r="Z989" s="2">
        <f t="shared" si="1153"/>
        <v>1</v>
      </c>
      <c r="AA989" s="2">
        <f t="shared" si="1154"/>
        <v>2</v>
      </c>
      <c r="AB989" s="2">
        <f t="shared" si="1155"/>
        <v>1</v>
      </c>
      <c r="AC989" s="2">
        <f t="shared" si="1156"/>
        <v>0</v>
      </c>
      <c r="AD989" s="3">
        <f t="shared" si="1209"/>
        <v>2</v>
      </c>
      <c r="AE989" s="2">
        <f t="shared" si="1157"/>
        <v>7</v>
      </c>
      <c r="AF989" s="2">
        <f t="shared" si="1158"/>
        <v>10</v>
      </c>
      <c r="AG989" s="2">
        <f t="shared" si="1159"/>
        <v>7</v>
      </c>
      <c r="AH989" s="2">
        <f t="shared" si="1160"/>
        <v>9</v>
      </c>
      <c r="AI989" s="2">
        <f t="shared" si="1161"/>
        <v>9</v>
      </c>
      <c r="AJ989" s="2">
        <f t="shared" si="1162"/>
        <v>8</v>
      </c>
      <c r="AK989" s="2">
        <f t="shared" si="1163"/>
        <v>7</v>
      </c>
      <c r="AL989" s="2">
        <f t="shared" si="1164"/>
        <v>8</v>
      </c>
      <c r="AM989" s="2">
        <f t="shared" si="1165"/>
        <v>6</v>
      </c>
      <c r="AN989" s="2">
        <f t="shared" si="1166"/>
        <v>9</v>
      </c>
      <c r="AO989" s="2">
        <f t="shared" si="1167"/>
        <v>5</v>
      </c>
      <c r="AP989" s="2">
        <f t="shared" si="1168"/>
        <v>5</v>
      </c>
      <c r="AQ989" s="2">
        <f t="shared" si="1169"/>
        <v>3</v>
      </c>
      <c r="AR989" s="2">
        <f t="shared" si="1170"/>
        <v>2</v>
      </c>
      <c r="AS989" s="2">
        <f t="shared" si="1171"/>
        <v>4</v>
      </c>
      <c r="AT989" s="2">
        <f t="shared" si="1172"/>
        <v>3</v>
      </c>
      <c r="AU989" s="2">
        <f t="shared" si="1173"/>
        <v>2</v>
      </c>
      <c r="AV989" s="3">
        <f t="shared" si="1210"/>
        <v>2</v>
      </c>
      <c r="AW989">
        <f t="shared" si="1211"/>
        <v>1</v>
      </c>
      <c r="AX989" s="2">
        <f t="shared" si="1174"/>
        <v>4</v>
      </c>
      <c r="AY989" s="2">
        <f t="shared" si="1175"/>
        <v>7</v>
      </c>
      <c r="AZ989" s="2">
        <f t="shared" si="1176"/>
        <v>5</v>
      </c>
      <c r="BA989" s="2">
        <f t="shared" si="1177"/>
        <v>6</v>
      </c>
      <c r="BB989" s="2">
        <f t="shared" si="1178"/>
        <v>5</v>
      </c>
      <c r="BC989" s="2">
        <f t="shared" si="1179"/>
        <v>3</v>
      </c>
      <c r="BD989" s="2">
        <f t="shared" si="1180"/>
        <v>3</v>
      </c>
      <c r="BE989" s="2">
        <f t="shared" si="1181"/>
        <v>2</v>
      </c>
      <c r="BF989" s="2">
        <f t="shared" si="1182"/>
        <v>2</v>
      </c>
      <c r="BG989" s="2">
        <f t="shared" si="1183"/>
        <v>4</v>
      </c>
      <c r="BH989" s="2">
        <f t="shared" si="1184"/>
        <v>4</v>
      </c>
      <c r="BI989" s="2">
        <f t="shared" si="1185"/>
        <v>4</v>
      </c>
      <c r="BJ989" s="2">
        <f t="shared" si="1186"/>
        <v>2</v>
      </c>
      <c r="BK989" s="2">
        <f t="shared" si="1187"/>
        <v>3</v>
      </c>
      <c r="BL989" s="2">
        <f t="shared" si="1188"/>
        <v>3</v>
      </c>
      <c r="BM989" s="2">
        <f t="shared" si="1189"/>
        <v>2</v>
      </c>
      <c r="BN989" s="2">
        <f t="shared" si="1190"/>
        <v>1</v>
      </c>
      <c r="BO989" s="3">
        <f t="shared" si="1212"/>
        <v>2</v>
      </c>
      <c r="BP989">
        <f t="shared" si="1213"/>
        <v>1</v>
      </c>
      <c r="BR989">
        <v>3</v>
      </c>
      <c r="BS989">
        <f t="shared" si="1191"/>
        <v>4</v>
      </c>
      <c r="BU989" s="1">
        <f t="shared" si="1192"/>
        <v>4.3944051064129317</v>
      </c>
      <c r="BV989" s="1">
        <f t="shared" si="1193"/>
        <v>2.0857305071152883</v>
      </c>
      <c r="BW989" s="1">
        <f t="shared" si="1194"/>
        <v>2.025956326918632</v>
      </c>
      <c r="BX989" s="1">
        <f t="shared" si="1195"/>
        <v>2.5239311588398863</v>
      </c>
      <c r="BY989" s="1">
        <f t="shared" si="1196"/>
        <v>2.1863338161792591</v>
      </c>
      <c r="BZ989" s="1">
        <f t="shared" si="1197"/>
        <v>2.1300634446323348</v>
      </c>
      <c r="CA989" s="1">
        <f t="shared" si="1198"/>
        <v>2.3236646391437388</v>
      </c>
      <c r="CB989" s="1">
        <f t="shared" si="1199"/>
        <v>2.1452461189502379</v>
      </c>
      <c r="CC989" s="1">
        <f t="shared" si="1200"/>
        <v>2.2372736548992171</v>
      </c>
      <c r="CD989" s="1">
        <f t="shared" si="1201"/>
        <v>9.8678649410869177</v>
      </c>
      <c r="CE989" s="1">
        <f t="shared" si="1202"/>
        <v>2.2873726781575532</v>
      </c>
      <c r="CF989" s="1">
        <f t="shared" si="1203"/>
        <v>2.1829306212904989</v>
      </c>
      <c r="CG989" s="1">
        <f t="shared" si="1204"/>
        <v>2.4465455779465137</v>
      </c>
      <c r="CH989" s="1">
        <f t="shared" si="1205"/>
        <v>2.5079881633390717</v>
      </c>
      <c r="CI989" s="1">
        <f t="shared" si="1206"/>
        <v>2.6908765603701741</v>
      </c>
      <c r="CJ989" s="1">
        <f t="shared" si="1207"/>
        <v>2.7895824163115623</v>
      </c>
      <c r="CK989" s="1">
        <f t="shared" si="1208"/>
        <v>2.734351915579381</v>
      </c>
      <c r="CL989" s="5">
        <f t="shared" si="1214"/>
        <v>3</v>
      </c>
      <c r="CN989" s="9">
        <f t="shared" si="1215"/>
        <v>2.025956326918632</v>
      </c>
    </row>
    <row r="990" spans="1:92" x14ac:dyDescent="0.2">
      <c r="A990" s="4">
        <v>988</v>
      </c>
      <c r="B990" s="1">
        <v>0.54389470093749004</v>
      </c>
      <c r="C990" s="1">
        <v>69.656000000000006</v>
      </c>
      <c r="D990" s="1">
        <v>62</v>
      </c>
      <c r="E990" s="1">
        <v>19</v>
      </c>
      <c r="F990" s="1">
        <v>19</v>
      </c>
      <c r="G990" s="1">
        <v>6.9656140522818299</v>
      </c>
      <c r="H990" s="1">
        <v>6</v>
      </c>
      <c r="I990">
        <v>1500</v>
      </c>
      <c r="J990">
        <v>0.15</v>
      </c>
      <c r="K990">
        <v>37.5</v>
      </c>
      <c r="L990" s="1"/>
      <c r="M990" s="2">
        <f t="shared" si="1140"/>
        <v>3</v>
      </c>
      <c r="N990" s="2">
        <f t="shared" si="1141"/>
        <v>7</v>
      </c>
      <c r="O990" s="2">
        <f t="shared" si="1142"/>
        <v>7</v>
      </c>
      <c r="P990" s="2">
        <f t="shared" si="1143"/>
        <v>4</v>
      </c>
      <c r="Q990" s="2">
        <f t="shared" si="1144"/>
        <v>6</v>
      </c>
      <c r="R990" s="2">
        <f t="shared" si="1145"/>
        <v>7</v>
      </c>
      <c r="S990" s="2">
        <f t="shared" si="1146"/>
        <v>7</v>
      </c>
      <c r="T990" s="2">
        <f t="shared" si="1147"/>
        <v>5</v>
      </c>
      <c r="U990" s="2">
        <f t="shared" si="1148"/>
        <v>7</v>
      </c>
      <c r="V990" s="2">
        <f t="shared" si="1149"/>
        <v>7</v>
      </c>
      <c r="W990" s="2">
        <f t="shared" si="1150"/>
        <v>3</v>
      </c>
      <c r="X990" s="2">
        <f t="shared" si="1151"/>
        <v>4</v>
      </c>
      <c r="Y990" s="2">
        <f t="shared" si="1152"/>
        <v>1</v>
      </c>
      <c r="Z990" s="2">
        <f t="shared" si="1153"/>
        <v>1</v>
      </c>
      <c r="AA990" s="2">
        <f t="shared" si="1154"/>
        <v>1</v>
      </c>
      <c r="AB990" s="2">
        <f t="shared" si="1155"/>
        <v>1</v>
      </c>
      <c r="AC990" s="2">
        <f t="shared" si="1156"/>
        <v>0</v>
      </c>
      <c r="AD990" s="3">
        <f t="shared" si="1209"/>
        <v>2</v>
      </c>
      <c r="AE990" s="2">
        <f t="shared" si="1157"/>
        <v>6</v>
      </c>
      <c r="AF990" s="2">
        <f t="shared" si="1158"/>
        <v>10</v>
      </c>
      <c r="AG990" s="2">
        <f t="shared" si="1159"/>
        <v>10</v>
      </c>
      <c r="AH990" s="2">
        <f t="shared" si="1160"/>
        <v>7</v>
      </c>
      <c r="AI990" s="2">
        <f t="shared" si="1161"/>
        <v>8</v>
      </c>
      <c r="AJ990" s="2">
        <f t="shared" si="1162"/>
        <v>9</v>
      </c>
      <c r="AK990" s="2">
        <f t="shared" si="1163"/>
        <v>9</v>
      </c>
      <c r="AL990" s="2">
        <f t="shared" si="1164"/>
        <v>8</v>
      </c>
      <c r="AM990" s="2">
        <f t="shared" si="1165"/>
        <v>9</v>
      </c>
      <c r="AN990" s="2">
        <f t="shared" si="1166"/>
        <v>9</v>
      </c>
      <c r="AO990" s="2">
        <f t="shared" si="1167"/>
        <v>5</v>
      </c>
      <c r="AP990" s="2">
        <f t="shared" si="1168"/>
        <v>6</v>
      </c>
      <c r="AQ990" s="2">
        <f t="shared" si="1169"/>
        <v>3</v>
      </c>
      <c r="AR990" s="2">
        <f t="shared" si="1170"/>
        <v>2</v>
      </c>
      <c r="AS990" s="2">
        <f t="shared" si="1171"/>
        <v>3</v>
      </c>
      <c r="AT990" s="2">
        <f t="shared" si="1172"/>
        <v>3</v>
      </c>
      <c r="AU990" s="2">
        <f t="shared" si="1173"/>
        <v>2</v>
      </c>
      <c r="AV990" s="3">
        <f t="shared" si="1210"/>
        <v>2</v>
      </c>
      <c r="AW990">
        <f t="shared" si="1211"/>
        <v>2</v>
      </c>
      <c r="AX990" s="2">
        <f t="shared" si="1174"/>
        <v>3</v>
      </c>
      <c r="AY990" s="2">
        <f t="shared" si="1175"/>
        <v>7</v>
      </c>
      <c r="AZ990" s="2">
        <f t="shared" si="1176"/>
        <v>8</v>
      </c>
      <c r="BA990" s="2">
        <f t="shared" si="1177"/>
        <v>4</v>
      </c>
      <c r="BB990" s="2">
        <f t="shared" si="1178"/>
        <v>4</v>
      </c>
      <c r="BC990" s="2">
        <f t="shared" si="1179"/>
        <v>4</v>
      </c>
      <c r="BD990" s="2">
        <f t="shared" si="1180"/>
        <v>5</v>
      </c>
      <c r="BE990" s="2">
        <f t="shared" si="1181"/>
        <v>5</v>
      </c>
      <c r="BF990" s="2">
        <f t="shared" si="1182"/>
        <v>5</v>
      </c>
      <c r="BG990" s="2">
        <f t="shared" si="1183"/>
        <v>4</v>
      </c>
      <c r="BH990" s="2">
        <f t="shared" si="1184"/>
        <v>4</v>
      </c>
      <c r="BI990" s="2">
        <f t="shared" si="1185"/>
        <v>5</v>
      </c>
      <c r="BJ990" s="2">
        <f t="shared" si="1186"/>
        <v>2</v>
      </c>
      <c r="BK990" s="2">
        <f t="shared" si="1187"/>
        <v>2</v>
      </c>
      <c r="BL990" s="2">
        <f t="shared" si="1188"/>
        <v>2</v>
      </c>
      <c r="BM990" s="2">
        <f t="shared" si="1189"/>
        <v>2</v>
      </c>
      <c r="BN990" s="2">
        <f t="shared" si="1190"/>
        <v>1</v>
      </c>
      <c r="BO990" s="3">
        <f t="shared" si="1212"/>
        <v>3</v>
      </c>
      <c r="BP990">
        <f t="shared" si="1213"/>
        <v>1</v>
      </c>
      <c r="BR990">
        <v>3</v>
      </c>
      <c r="BS990">
        <f t="shared" si="1191"/>
        <v>1</v>
      </c>
      <c r="BU990" s="1">
        <f t="shared" si="1192"/>
        <v>4.9335590741300139</v>
      </c>
      <c r="BV990" s="1">
        <f t="shared" si="1193"/>
        <v>2.503887711180004</v>
      </c>
      <c r="BW990" s="1">
        <f t="shared" si="1194"/>
        <v>1.9931202074875036</v>
      </c>
      <c r="BX990" s="1">
        <f t="shared" si="1195"/>
        <v>3.580847965620392</v>
      </c>
      <c r="BY990" s="1">
        <f t="shared" si="1196"/>
        <v>2.5983037316643873</v>
      </c>
      <c r="BZ990" s="1">
        <f t="shared" si="1197"/>
        <v>2.1321158746779956</v>
      </c>
      <c r="CA990" s="1">
        <f t="shared" si="1198"/>
        <v>2.2812627661679206</v>
      </c>
      <c r="CB990" s="1">
        <f t="shared" si="1199"/>
        <v>2.1202152971755552</v>
      </c>
      <c r="CC990" s="1">
        <f t="shared" si="1200"/>
        <v>2.2709931754659181</v>
      </c>
      <c r="CD990" s="1">
        <f t="shared" si="1201"/>
        <v>9.8853815109302712</v>
      </c>
      <c r="CE990" s="1">
        <f t="shared" si="1202"/>
        <v>2.6876528869887908</v>
      </c>
      <c r="CF990" s="1">
        <f t="shared" si="1203"/>
        <v>2.2643286908043327</v>
      </c>
      <c r="CG990" s="1">
        <f t="shared" si="1204"/>
        <v>2.4933079556365167</v>
      </c>
      <c r="CH990" s="1">
        <f t="shared" si="1205"/>
        <v>2.5695246297560139</v>
      </c>
      <c r="CI990" s="1">
        <f t="shared" si="1206"/>
        <v>2.69178260801002</v>
      </c>
      <c r="CJ990" s="1">
        <f t="shared" si="1207"/>
        <v>2.7900155874810291</v>
      </c>
      <c r="CK990" s="1">
        <f t="shared" si="1208"/>
        <v>2.7397343710546966</v>
      </c>
      <c r="CL990" s="5">
        <f t="shared" si="1214"/>
        <v>3</v>
      </c>
      <c r="CN990" s="9">
        <f t="shared" si="1215"/>
        <v>1.9931202074875036</v>
      </c>
    </row>
    <row r="991" spans="1:92" x14ac:dyDescent="0.2">
      <c r="A991" s="4">
        <v>989</v>
      </c>
      <c r="B991" s="1">
        <v>0.40857579809487299</v>
      </c>
      <c r="C991" s="1">
        <v>193.673</v>
      </c>
      <c r="D991" s="1">
        <v>69</v>
      </c>
      <c r="E991" s="1">
        <v>4</v>
      </c>
      <c r="F991" s="1">
        <v>27</v>
      </c>
      <c r="G991" s="1">
        <v>8.66126701624124</v>
      </c>
      <c r="H991" s="1">
        <v>6</v>
      </c>
      <c r="I991">
        <v>1500</v>
      </c>
      <c r="J991">
        <v>0.15</v>
      </c>
      <c r="K991">
        <v>37.5</v>
      </c>
      <c r="L991" s="1"/>
      <c r="M991" s="2">
        <f t="shared" si="1140"/>
        <v>3</v>
      </c>
      <c r="N991" s="2">
        <f t="shared" si="1141"/>
        <v>6</v>
      </c>
      <c r="O991" s="2">
        <f t="shared" si="1142"/>
        <v>7</v>
      </c>
      <c r="P991" s="2">
        <f t="shared" si="1143"/>
        <v>4</v>
      </c>
      <c r="Q991" s="2">
        <f t="shared" si="1144"/>
        <v>7</v>
      </c>
      <c r="R991" s="2">
        <f t="shared" si="1145"/>
        <v>7</v>
      </c>
      <c r="S991" s="2">
        <f t="shared" si="1146"/>
        <v>7</v>
      </c>
      <c r="T991" s="2">
        <f t="shared" si="1147"/>
        <v>4</v>
      </c>
      <c r="U991" s="2">
        <f t="shared" si="1148"/>
        <v>7</v>
      </c>
      <c r="V991" s="2">
        <f t="shared" si="1149"/>
        <v>7</v>
      </c>
      <c r="W991" s="2">
        <f t="shared" si="1150"/>
        <v>4</v>
      </c>
      <c r="X991" s="2">
        <f t="shared" si="1151"/>
        <v>5</v>
      </c>
      <c r="Y991" s="2">
        <f t="shared" si="1152"/>
        <v>2</v>
      </c>
      <c r="Z991" s="2">
        <f t="shared" si="1153"/>
        <v>2</v>
      </c>
      <c r="AA991" s="2">
        <f t="shared" si="1154"/>
        <v>1</v>
      </c>
      <c r="AB991" s="2">
        <f t="shared" si="1155"/>
        <v>2</v>
      </c>
      <c r="AC991" s="2">
        <f t="shared" si="1156"/>
        <v>1</v>
      </c>
      <c r="AD991" s="3">
        <f t="shared" si="1209"/>
        <v>3</v>
      </c>
      <c r="AE991" s="2">
        <f t="shared" si="1157"/>
        <v>6</v>
      </c>
      <c r="AF991" s="2">
        <f t="shared" si="1158"/>
        <v>9</v>
      </c>
      <c r="AG991" s="2">
        <f t="shared" si="1159"/>
        <v>10</v>
      </c>
      <c r="AH991" s="2">
        <f t="shared" si="1160"/>
        <v>7</v>
      </c>
      <c r="AI991" s="2">
        <f t="shared" si="1161"/>
        <v>9</v>
      </c>
      <c r="AJ991" s="2">
        <f t="shared" si="1162"/>
        <v>9</v>
      </c>
      <c r="AK991" s="2">
        <f t="shared" si="1163"/>
        <v>9</v>
      </c>
      <c r="AL991" s="2">
        <f t="shared" si="1164"/>
        <v>7</v>
      </c>
      <c r="AM991" s="2">
        <f t="shared" si="1165"/>
        <v>9</v>
      </c>
      <c r="AN991" s="2">
        <f t="shared" si="1166"/>
        <v>9</v>
      </c>
      <c r="AO991" s="2">
        <f t="shared" si="1167"/>
        <v>6</v>
      </c>
      <c r="AP991" s="2">
        <f t="shared" si="1168"/>
        <v>7</v>
      </c>
      <c r="AQ991" s="2">
        <f t="shared" si="1169"/>
        <v>4</v>
      </c>
      <c r="AR991" s="2">
        <f t="shared" si="1170"/>
        <v>3</v>
      </c>
      <c r="AS991" s="2">
        <f t="shared" si="1171"/>
        <v>3</v>
      </c>
      <c r="AT991" s="2">
        <f t="shared" si="1172"/>
        <v>4</v>
      </c>
      <c r="AU991" s="2">
        <f t="shared" si="1173"/>
        <v>3</v>
      </c>
      <c r="AV991" s="3">
        <f t="shared" si="1210"/>
        <v>3</v>
      </c>
      <c r="AW991">
        <f t="shared" si="1211"/>
        <v>1</v>
      </c>
      <c r="AX991" s="2">
        <f t="shared" si="1174"/>
        <v>3</v>
      </c>
      <c r="AY991" s="2">
        <f t="shared" si="1175"/>
        <v>6</v>
      </c>
      <c r="AZ991" s="2">
        <f t="shared" si="1176"/>
        <v>8</v>
      </c>
      <c r="BA991" s="2">
        <f t="shared" si="1177"/>
        <v>3</v>
      </c>
      <c r="BB991" s="2">
        <f t="shared" si="1178"/>
        <v>4</v>
      </c>
      <c r="BC991" s="2">
        <f t="shared" si="1179"/>
        <v>4</v>
      </c>
      <c r="BD991" s="2">
        <f t="shared" si="1180"/>
        <v>6</v>
      </c>
      <c r="BE991" s="2">
        <f t="shared" si="1181"/>
        <v>5</v>
      </c>
      <c r="BF991" s="2">
        <f t="shared" si="1182"/>
        <v>5</v>
      </c>
      <c r="BG991" s="2">
        <f t="shared" si="1183"/>
        <v>4</v>
      </c>
      <c r="BH991" s="2">
        <f t="shared" si="1184"/>
        <v>5</v>
      </c>
      <c r="BI991" s="2">
        <f t="shared" si="1185"/>
        <v>5</v>
      </c>
      <c r="BJ991" s="2">
        <f t="shared" si="1186"/>
        <v>3</v>
      </c>
      <c r="BK991" s="2">
        <f t="shared" si="1187"/>
        <v>2</v>
      </c>
      <c r="BL991" s="2">
        <f t="shared" si="1188"/>
        <v>2</v>
      </c>
      <c r="BM991" s="2">
        <f t="shared" si="1189"/>
        <v>3</v>
      </c>
      <c r="BN991" s="2">
        <f t="shared" si="1190"/>
        <v>2</v>
      </c>
      <c r="BO991" s="3">
        <f t="shared" si="1212"/>
        <v>3</v>
      </c>
      <c r="BP991">
        <f t="shared" si="1213"/>
        <v>1</v>
      </c>
      <c r="BR991">
        <v>2</v>
      </c>
      <c r="BS991">
        <f t="shared" si="1191"/>
        <v>1</v>
      </c>
      <c r="BU991" s="1">
        <f t="shared" si="1192"/>
        <v>4.5740210895499489</v>
      </c>
      <c r="BV991" s="1">
        <f t="shared" si="1193"/>
        <v>2.2103498021814851</v>
      </c>
      <c r="BW991" s="1">
        <f t="shared" si="1194"/>
        <v>1.96387899973403</v>
      </c>
      <c r="BX991" s="1">
        <f t="shared" si="1195"/>
        <v>2.9951282596247415</v>
      </c>
      <c r="BY991" s="1">
        <f t="shared" si="1196"/>
        <v>2.3849473626852871</v>
      </c>
      <c r="BZ991" s="1">
        <f t="shared" si="1197"/>
        <v>2.2476457958683782</v>
      </c>
      <c r="CA991" s="1">
        <f t="shared" si="1198"/>
        <v>2.2794985092876026</v>
      </c>
      <c r="CB991" s="1">
        <f t="shared" si="1199"/>
        <v>2.2904502877700419</v>
      </c>
      <c r="CC991" s="1">
        <f t="shared" si="1200"/>
        <v>2.4938266114290251</v>
      </c>
      <c r="CD991" s="1">
        <f t="shared" si="1201"/>
        <v>9.900380234859238</v>
      </c>
      <c r="CE991" s="1">
        <f t="shared" si="1202"/>
        <v>2.4647168665403032</v>
      </c>
      <c r="CF991" s="1">
        <f t="shared" si="1203"/>
        <v>2.3178872718803989</v>
      </c>
      <c r="CG991" s="1">
        <f t="shared" si="1204"/>
        <v>2.6423406027504881</v>
      </c>
      <c r="CH991" s="1">
        <f t="shared" si="1205"/>
        <v>2.7994863712761413</v>
      </c>
      <c r="CI991" s="1">
        <f t="shared" si="1206"/>
        <v>2.8515443820426394</v>
      </c>
      <c r="CJ991" s="1">
        <f t="shared" si="1207"/>
        <v>2.9446838664482007</v>
      </c>
      <c r="CK991" s="1">
        <f t="shared" si="1208"/>
        <v>2.8958949937565088</v>
      </c>
      <c r="CL991" s="5">
        <f t="shared" si="1214"/>
        <v>3</v>
      </c>
      <c r="CN991" s="9">
        <f t="shared" si="1215"/>
        <v>1.96387899973403</v>
      </c>
    </row>
    <row r="992" spans="1:92" x14ac:dyDescent="0.2">
      <c r="A992" s="4">
        <v>990</v>
      </c>
      <c r="B992" s="1">
        <v>0.44290070672774401</v>
      </c>
      <c r="C992" s="1">
        <v>4.26</v>
      </c>
      <c r="D992" s="1">
        <v>26</v>
      </c>
      <c r="E992" s="1">
        <v>28</v>
      </c>
      <c r="F992" s="1">
        <v>46</v>
      </c>
      <c r="G992" s="1">
        <v>11.1463501446297</v>
      </c>
      <c r="H992" s="1">
        <v>7</v>
      </c>
      <c r="I992">
        <v>1500</v>
      </c>
      <c r="J992">
        <v>0.15</v>
      </c>
      <c r="K992">
        <v>37.5</v>
      </c>
      <c r="L992" s="1"/>
      <c r="M992" s="2">
        <f t="shared" si="1140"/>
        <v>3</v>
      </c>
      <c r="N992" s="2">
        <f t="shared" si="1141"/>
        <v>6</v>
      </c>
      <c r="O992" s="2">
        <f t="shared" si="1142"/>
        <v>4</v>
      </c>
      <c r="P992" s="2">
        <f t="shared" si="1143"/>
        <v>6</v>
      </c>
      <c r="Q992" s="2">
        <f t="shared" si="1144"/>
        <v>7</v>
      </c>
      <c r="R992" s="2">
        <f t="shared" si="1145"/>
        <v>8</v>
      </c>
      <c r="S992" s="2">
        <f t="shared" si="1146"/>
        <v>4</v>
      </c>
      <c r="T992" s="2">
        <f t="shared" si="1147"/>
        <v>3</v>
      </c>
      <c r="U992" s="2">
        <f t="shared" si="1148"/>
        <v>4</v>
      </c>
      <c r="V992" s="2">
        <f t="shared" si="1149"/>
        <v>9</v>
      </c>
      <c r="W992" s="2">
        <f t="shared" si="1150"/>
        <v>3</v>
      </c>
      <c r="X992" s="2">
        <f t="shared" si="1151"/>
        <v>3</v>
      </c>
      <c r="Y992" s="2">
        <f t="shared" si="1152"/>
        <v>1</v>
      </c>
      <c r="Z992" s="2">
        <f t="shared" si="1153"/>
        <v>1</v>
      </c>
      <c r="AA992" s="2">
        <f t="shared" si="1154"/>
        <v>1</v>
      </c>
      <c r="AB992" s="2">
        <f t="shared" si="1155"/>
        <v>1</v>
      </c>
      <c r="AC992" s="2">
        <f t="shared" si="1156"/>
        <v>0</v>
      </c>
      <c r="AD992" s="3">
        <f t="shared" si="1209"/>
        <v>10</v>
      </c>
      <c r="AE992" s="2">
        <f t="shared" si="1157"/>
        <v>6</v>
      </c>
      <c r="AF992" s="2">
        <f t="shared" si="1158"/>
        <v>9</v>
      </c>
      <c r="AG992" s="2">
        <f t="shared" si="1159"/>
        <v>7</v>
      </c>
      <c r="AH992" s="2">
        <f t="shared" si="1160"/>
        <v>9</v>
      </c>
      <c r="AI992" s="2">
        <f t="shared" si="1161"/>
        <v>9</v>
      </c>
      <c r="AJ992" s="2">
        <f t="shared" si="1162"/>
        <v>10</v>
      </c>
      <c r="AK992" s="2">
        <f t="shared" si="1163"/>
        <v>6</v>
      </c>
      <c r="AL992" s="2">
        <f t="shared" si="1164"/>
        <v>6</v>
      </c>
      <c r="AM992" s="2">
        <f t="shared" si="1165"/>
        <v>6</v>
      </c>
      <c r="AN992" s="2">
        <f t="shared" si="1166"/>
        <v>11</v>
      </c>
      <c r="AO992" s="2">
        <f t="shared" si="1167"/>
        <v>5</v>
      </c>
      <c r="AP992" s="2">
        <f t="shared" si="1168"/>
        <v>5</v>
      </c>
      <c r="AQ992" s="2">
        <f t="shared" si="1169"/>
        <v>3</v>
      </c>
      <c r="AR992" s="2">
        <f t="shared" si="1170"/>
        <v>2</v>
      </c>
      <c r="AS992" s="2">
        <f t="shared" si="1171"/>
        <v>3</v>
      </c>
      <c r="AT992" s="2">
        <f t="shared" si="1172"/>
        <v>3</v>
      </c>
      <c r="AU992" s="2">
        <f t="shared" si="1173"/>
        <v>2</v>
      </c>
      <c r="AV992" s="3">
        <f t="shared" si="1210"/>
        <v>10</v>
      </c>
      <c r="AW992">
        <f t="shared" si="1211"/>
        <v>1</v>
      </c>
      <c r="AX992" s="2">
        <f t="shared" si="1174"/>
        <v>3</v>
      </c>
      <c r="AY992" s="2">
        <f t="shared" si="1175"/>
        <v>6</v>
      </c>
      <c r="AZ992" s="2">
        <f t="shared" si="1176"/>
        <v>5</v>
      </c>
      <c r="BA992" s="2">
        <f t="shared" si="1177"/>
        <v>5</v>
      </c>
      <c r="BB992" s="2">
        <f t="shared" si="1178"/>
        <v>4</v>
      </c>
      <c r="BC992" s="2">
        <f t="shared" si="1179"/>
        <v>5</v>
      </c>
      <c r="BD992" s="2">
        <f t="shared" si="1180"/>
        <v>3</v>
      </c>
      <c r="BE992" s="2">
        <f t="shared" si="1181"/>
        <v>2</v>
      </c>
      <c r="BF992" s="2">
        <f t="shared" si="1182"/>
        <v>2</v>
      </c>
      <c r="BG992" s="2">
        <f t="shared" si="1183"/>
        <v>6</v>
      </c>
      <c r="BH992" s="2">
        <f t="shared" si="1184"/>
        <v>4</v>
      </c>
      <c r="BI992" s="2">
        <f t="shared" si="1185"/>
        <v>3</v>
      </c>
      <c r="BJ992" s="2">
        <f t="shared" si="1186"/>
        <v>2</v>
      </c>
      <c r="BK992" s="2">
        <f t="shared" si="1187"/>
        <v>2</v>
      </c>
      <c r="BL992" s="2">
        <f t="shared" si="1188"/>
        <v>2</v>
      </c>
      <c r="BM992" s="2">
        <f t="shared" si="1189"/>
        <v>2</v>
      </c>
      <c r="BN992" s="2">
        <f t="shared" si="1190"/>
        <v>1</v>
      </c>
      <c r="BO992" s="3">
        <f t="shared" si="1212"/>
        <v>2</v>
      </c>
      <c r="BP992">
        <f t="shared" si="1213"/>
        <v>2</v>
      </c>
      <c r="BR992">
        <v>2</v>
      </c>
      <c r="BS992">
        <f t="shared" si="1191"/>
        <v>1</v>
      </c>
      <c r="BU992" s="1">
        <f t="shared" si="1192"/>
        <v>4.2812975767398767</v>
      </c>
      <c r="BV992" s="1">
        <f t="shared" si="1193"/>
        <v>1.9413389324995647</v>
      </c>
      <c r="BW992" s="1">
        <f t="shared" si="1194"/>
        <v>1.9162230143908023</v>
      </c>
      <c r="BX992" s="1">
        <f t="shared" si="1195"/>
        <v>2.4446256400079216</v>
      </c>
      <c r="BY992" s="1">
        <f t="shared" si="1196"/>
        <v>2.1932973071662816</v>
      </c>
      <c r="BZ992" s="1">
        <f t="shared" si="1197"/>
        <v>2.2137753048070463</v>
      </c>
      <c r="CA992" s="1">
        <f t="shared" si="1198"/>
        <v>2.1996102234668071</v>
      </c>
      <c r="CB992" s="1">
        <f t="shared" si="1199"/>
        <v>2.2724506171096803</v>
      </c>
      <c r="CC992" s="1">
        <f t="shared" si="1200"/>
        <v>2.4424404494408014</v>
      </c>
      <c r="CD992" s="1">
        <f t="shared" si="1201"/>
        <v>9.8892087589774302</v>
      </c>
      <c r="CE992" s="1">
        <f t="shared" si="1202"/>
        <v>2.1874728625902393</v>
      </c>
      <c r="CF992" s="1">
        <f t="shared" si="1203"/>
        <v>2.2689086986662677</v>
      </c>
      <c r="CG992" s="1">
        <f t="shared" si="1204"/>
        <v>2.5704409811262363</v>
      </c>
      <c r="CH992" s="1">
        <f t="shared" si="1205"/>
        <v>2.7417400543172477</v>
      </c>
      <c r="CI992" s="1">
        <f t="shared" si="1206"/>
        <v>2.8415379467725925</v>
      </c>
      <c r="CJ992" s="1">
        <f t="shared" si="1207"/>
        <v>2.9352091850594841</v>
      </c>
      <c r="CK992" s="1">
        <f t="shared" si="1208"/>
        <v>2.8826285654453492</v>
      </c>
      <c r="CL992" s="5">
        <f t="shared" si="1214"/>
        <v>3</v>
      </c>
      <c r="CN992" s="9">
        <f t="shared" si="1215"/>
        <v>1.9162230143908023</v>
      </c>
    </row>
    <row r="993" spans="1:92" x14ac:dyDescent="0.2">
      <c r="A993" s="4">
        <v>991</v>
      </c>
      <c r="B993" s="1">
        <v>0.51862054908896305</v>
      </c>
      <c r="C993" s="1">
        <v>0.81699999999999995</v>
      </c>
      <c r="D993" s="1">
        <v>29</v>
      </c>
      <c r="E993" s="1">
        <v>0</v>
      </c>
      <c r="F993" s="1">
        <v>71</v>
      </c>
      <c r="G993" s="1">
        <v>12.2552002811676</v>
      </c>
      <c r="H993" s="1">
        <v>7</v>
      </c>
      <c r="I993">
        <v>1500</v>
      </c>
      <c r="J993">
        <v>0.15</v>
      </c>
      <c r="K993">
        <v>37.5</v>
      </c>
      <c r="L993" s="1"/>
      <c r="M993" s="2">
        <f t="shared" si="1140"/>
        <v>2</v>
      </c>
      <c r="N993" s="2">
        <f t="shared" si="1141"/>
        <v>7</v>
      </c>
      <c r="O993" s="2">
        <f t="shared" si="1142"/>
        <v>3</v>
      </c>
      <c r="P993" s="2">
        <f t="shared" si="1143"/>
        <v>6</v>
      </c>
      <c r="Q993" s="2">
        <f t="shared" si="1144"/>
        <v>7</v>
      </c>
      <c r="R993" s="2">
        <f t="shared" si="1145"/>
        <v>6</v>
      </c>
      <c r="S993" s="2">
        <f t="shared" si="1146"/>
        <v>5</v>
      </c>
      <c r="T993" s="2">
        <f t="shared" si="1147"/>
        <v>3</v>
      </c>
      <c r="U993" s="2">
        <f t="shared" si="1148"/>
        <v>6</v>
      </c>
      <c r="V993" s="2">
        <f t="shared" si="1149"/>
        <v>7</v>
      </c>
      <c r="W993" s="2">
        <f t="shared" si="1150"/>
        <v>3</v>
      </c>
      <c r="X993" s="2">
        <f t="shared" si="1151"/>
        <v>4</v>
      </c>
      <c r="Y993" s="2">
        <f t="shared" si="1152"/>
        <v>2</v>
      </c>
      <c r="Z993" s="2">
        <f t="shared" si="1153"/>
        <v>2</v>
      </c>
      <c r="AA993" s="2">
        <f t="shared" si="1154"/>
        <v>1</v>
      </c>
      <c r="AB993" s="2">
        <f t="shared" si="1155"/>
        <v>2</v>
      </c>
      <c r="AC993" s="2">
        <f t="shared" si="1156"/>
        <v>1</v>
      </c>
      <c r="AD993" s="3">
        <f t="shared" si="1209"/>
        <v>2</v>
      </c>
      <c r="AE993" s="2">
        <f t="shared" si="1157"/>
        <v>5</v>
      </c>
      <c r="AF993" s="2">
        <f t="shared" si="1158"/>
        <v>10</v>
      </c>
      <c r="AG993" s="2">
        <f t="shared" si="1159"/>
        <v>6</v>
      </c>
      <c r="AH993" s="2">
        <f t="shared" si="1160"/>
        <v>9</v>
      </c>
      <c r="AI993" s="2">
        <f t="shared" si="1161"/>
        <v>9</v>
      </c>
      <c r="AJ993" s="2">
        <f t="shared" si="1162"/>
        <v>8</v>
      </c>
      <c r="AK993" s="2">
        <f t="shared" si="1163"/>
        <v>7</v>
      </c>
      <c r="AL993" s="2">
        <f t="shared" si="1164"/>
        <v>6</v>
      </c>
      <c r="AM993" s="2">
        <f t="shared" si="1165"/>
        <v>8</v>
      </c>
      <c r="AN993" s="2">
        <f t="shared" si="1166"/>
        <v>9</v>
      </c>
      <c r="AO993" s="2">
        <f t="shared" si="1167"/>
        <v>5</v>
      </c>
      <c r="AP993" s="2">
        <f t="shared" si="1168"/>
        <v>6</v>
      </c>
      <c r="AQ993" s="2">
        <f t="shared" si="1169"/>
        <v>4</v>
      </c>
      <c r="AR993" s="2">
        <f t="shared" si="1170"/>
        <v>3</v>
      </c>
      <c r="AS993" s="2">
        <f t="shared" si="1171"/>
        <v>3</v>
      </c>
      <c r="AT993" s="2">
        <f t="shared" si="1172"/>
        <v>4</v>
      </c>
      <c r="AU993" s="2">
        <f t="shared" si="1173"/>
        <v>3</v>
      </c>
      <c r="AV993" s="3">
        <f t="shared" si="1210"/>
        <v>2</v>
      </c>
      <c r="AW993">
        <f t="shared" si="1211"/>
        <v>1</v>
      </c>
      <c r="AX993" s="2">
        <f t="shared" si="1174"/>
        <v>2</v>
      </c>
      <c r="AY993" s="2">
        <f t="shared" si="1175"/>
        <v>7</v>
      </c>
      <c r="AZ993" s="2">
        <f t="shared" si="1176"/>
        <v>5</v>
      </c>
      <c r="BA993" s="2">
        <f t="shared" si="1177"/>
        <v>7</v>
      </c>
      <c r="BB993" s="2">
        <f t="shared" si="1178"/>
        <v>5</v>
      </c>
      <c r="BC993" s="2">
        <f t="shared" si="1179"/>
        <v>3</v>
      </c>
      <c r="BD993" s="2">
        <f t="shared" si="1180"/>
        <v>3</v>
      </c>
      <c r="BE993" s="2">
        <f t="shared" si="1181"/>
        <v>4</v>
      </c>
      <c r="BF993" s="2">
        <f t="shared" si="1182"/>
        <v>4</v>
      </c>
      <c r="BG993" s="2">
        <f t="shared" si="1183"/>
        <v>4</v>
      </c>
      <c r="BH993" s="2">
        <f t="shared" si="1184"/>
        <v>4</v>
      </c>
      <c r="BI993" s="2">
        <f t="shared" si="1185"/>
        <v>5</v>
      </c>
      <c r="BJ993" s="2">
        <f t="shared" si="1186"/>
        <v>4</v>
      </c>
      <c r="BK993" s="2">
        <f t="shared" si="1187"/>
        <v>2</v>
      </c>
      <c r="BL993" s="2">
        <f t="shared" si="1188"/>
        <v>2</v>
      </c>
      <c r="BM993" s="2">
        <f t="shared" si="1189"/>
        <v>3</v>
      </c>
      <c r="BN993" s="2">
        <f t="shared" si="1190"/>
        <v>2</v>
      </c>
      <c r="BO993" s="3">
        <f t="shared" si="1212"/>
        <v>2</v>
      </c>
      <c r="BP993">
        <f t="shared" si="1213"/>
        <v>2</v>
      </c>
      <c r="BR993">
        <v>2</v>
      </c>
      <c r="BS993">
        <f t="shared" si="1191"/>
        <v>2</v>
      </c>
      <c r="BU993" s="1">
        <f t="shared" si="1192"/>
        <v>4.3353317231815218</v>
      </c>
      <c r="BV993" s="1">
        <f t="shared" si="1193"/>
        <v>1.6389911426448205</v>
      </c>
      <c r="BW993" s="1">
        <f t="shared" si="1194"/>
        <v>1.5471222354469902</v>
      </c>
      <c r="BX993" s="1">
        <f t="shared" si="1195"/>
        <v>1.9408448264491254</v>
      </c>
      <c r="BY993" s="1">
        <f t="shared" si="1196"/>
        <v>1.7054722754861118</v>
      </c>
      <c r="BZ993" s="1">
        <f t="shared" si="1197"/>
        <v>1.7489733927436739</v>
      </c>
      <c r="CA993" s="1">
        <f t="shared" si="1198"/>
        <v>2.0568244920789458</v>
      </c>
      <c r="CB993" s="1">
        <f t="shared" si="1199"/>
        <v>1.8635407880362673</v>
      </c>
      <c r="CC993" s="1">
        <f t="shared" si="1200"/>
        <v>2.0505543096828638</v>
      </c>
      <c r="CD993" s="1">
        <f t="shared" si="1201"/>
        <v>9.8006336708435757</v>
      </c>
      <c r="CE993" s="1">
        <f t="shared" si="1202"/>
        <v>2.3631417735018729</v>
      </c>
      <c r="CF993" s="1">
        <f t="shared" si="1203"/>
        <v>1.8484375029663127</v>
      </c>
      <c r="CG993" s="1">
        <f t="shared" si="1204"/>
        <v>2.1474845287116509</v>
      </c>
      <c r="CH993" s="1">
        <f t="shared" si="1205"/>
        <v>2.4142915327979142</v>
      </c>
      <c r="CI993" s="1">
        <f t="shared" si="1206"/>
        <v>2.5356358176130405</v>
      </c>
      <c r="CJ993" s="1">
        <f t="shared" si="1207"/>
        <v>2.6402579622095761</v>
      </c>
      <c r="CK993" s="1">
        <f t="shared" si="1208"/>
        <v>2.5812882362712148</v>
      </c>
      <c r="CL993" s="5">
        <f t="shared" si="1214"/>
        <v>3</v>
      </c>
      <c r="CN993" s="9">
        <f t="shared" si="1215"/>
        <v>1.5471222354469902</v>
      </c>
    </row>
    <row r="994" spans="1:92" x14ac:dyDescent="0.2">
      <c r="A994" s="4">
        <v>992</v>
      </c>
      <c r="B994" s="1">
        <v>0.45010404277292199</v>
      </c>
      <c r="C994" s="1">
        <v>4.008</v>
      </c>
      <c r="D994" s="1">
        <v>33</v>
      </c>
      <c r="E994" s="1">
        <v>6</v>
      </c>
      <c r="F994" s="1">
        <v>61</v>
      </c>
      <c r="G994" s="1">
        <v>13.1769009585242</v>
      </c>
      <c r="H994" s="1">
        <v>7</v>
      </c>
      <c r="I994">
        <v>1500</v>
      </c>
      <c r="J994">
        <v>0.15</v>
      </c>
      <c r="K994">
        <v>37.5</v>
      </c>
      <c r="L994" s="1"/>
      <c r="M994" s="2">
        <f t="shared" si="1140"/>
        <v>3</v>
      </c>
      <c r="N994" s="2">
        <f t="shared" si="1141"/>
        <v>6</v>
      </c>
      <c r="O994" s="2">
        <f t="shared" si="1142"/>
        <v>3</v>
      </c>
      <c r="P994" s="2">
        <f t="shared" si="1143"/>
        <v>6</v>
      </c>
      <c r="Q994" s="2">
        <f t="shared" si="1144"/>
        <v>7</v>
      </c>
      <c r="R994" s="2">
        <f t="shared" si="1145"/>
        <v>6</v>
      </c>
      <c r="S994" s="2">
        <f t="shared" si="1146"/>
        <v>5</v>
      </c>
      <c r="T994" s="2">
        <f t="shared" si="1147"/>
        <v>4</v>
      </c>
      <c r="U994" s="2">
        <f t="shared" si="1148"/>
        <v>6</v>
      </c>
      <c r="V994" s="2">
        <f t="shared" si="1149"/>
        <v>6</v>
      </c>
      <c r="W994" s="2">
        <f t="shared" si="1150"/>
        <v>4</v>
      </c>
      <c r="X994" s="2">
        <f t="shared" si="1151"/>
        <v>4</v>
      </c>
      <c r="Y994" s="2">
        <f t="shared" si="1152"/>
        <v>2</v>
      </c>
      <c r="Z994" s="2">
        <f t="shared" si="1153"/>
        <v>2</v>
      </c>
      <c r="AA994" s="2">
        <f t="shared" si="1154"/>
        <v>1</v>
      </c>
      <c r="AB994" s="2">
        <f t="shared" si="1155"/>
        <v>2</v>
      </c>
      <c r="AC994" s="2">
        <f t="shared" si="1156"/>
        <v>1</v>
      </c>
      <c r="AD994" s="3">
        <f t="shared" si="1209"/>
        <v>5</v>
      </c>
      <c r="AE994" s="2">
        <f t="shared" si="1157"/>
        <v>6</v>
      </c>
      <c r="AF994" s="2">
        <f t="shared" si="1158"/>
        <v>9</v>
      </c>
      <c r="AG994" s="2">
        <f t="shared" si="1159"/>
        <v>6</v>
      </c>
      <c r="AH994" s="2">
        <f t="shared" si="1160"/>
        <v>9</v>
      </c>
      <c r="AI994" s="2">
        <f t="shared" si="1161"/>
        <v>9</v>
      </c>
      <c r="AJ994" s="2">
        <f t="shared" si="1162"/>
        <v>8</v>
      </c>
      <c r="AK994" s="2">
        <f t="shared" si="1163"/>
        <v>7</v>
      </c>
      <c r="AL994" s="2">
        <f t="shared" si="1164"/>
        <v>7</v>
      </c>
      <c r="AM994" s="2">
        <f t="shared" si="1165"/>
        <v>8</v>
      </c>
      <c r="AN994" s="2">
        <f t="shared" si="1166"/>
        <v>8</v>
      </c>
      <c r="AO994" s="2">
        <f t="shared" si="1167"/>
        <v>6</v>
      </c>
      <c r="AP994" s="2">
        <f t="shared" si="1168"/>
        <v>6</v>
      </c>
      <c r="AQ994" s="2">
        <f t="shared" si="1169"/>
        <v>4</v>
      </c>
      <c r="AR994" s="2">
        <f t="shared" si="1170"/>
        <v>3</v>
      </c>
      <c r="AS994" s="2">
        <f t="shared" si="1171"/>
        <v>3</v>
      </c>
      <c r="AT994" s="2">
        <f t="shared" si="1172"/>
        <v>4</v>
      </c>
      <c r="AU994" s="2">
        <f t="shared" si="1173"/>
        <v>3</v>
      </c>
      <c r="AV994" s="3">
        <f t="shared" si="1210"/>
        <v>2</v>
      </c>
      <c r="AW994">
        <f t="shared" si="1211"/>
        <v>3</v>
      </c>
      <c r="AX994" s="2">
        <f t="shared" si="1174"/>
        <v>3</v>
      </c>
      <c r="AY994" s="2">
        <f t="shared" si="1175"/>
        <v>6</v>
      </c>
      <c r="AZ994" s="2">
        <f t="shared" si="1176"/>
        <v>4</v>
      </c>
      <c r="BA994" s="2">
        <f t="shared" si="1177"/>
        <v>5</v>
      </c>
      <c r="BB994" s="2">
        <f t="shared" si="1178"/>
        <v>4</v>
      </c>
      <c r="BC994" s="2">
        <f t="shared" si="1179"/>
        <v>3</v>
      </c>
      <c r="BD994" s="2">
        <f t="shared" si="1180"/>
        <v>4</v>
      </c>
      <c r="BE994" s="2">
        <f t="shared" si="1181"/>
        <v>4</v>
      </c>
      <c r="BF994" s="2">
        <f t="shared" si="1182"/>
        <v>4</v>
      </c>
      <c r="BG994" s="2">
        <f t="shared" si="1183"/>
        <v>3</v>
      </c>
      <c r="BH994" s="2">
        <f t="shared" si="1184"/>
        <v>5</v>
      </c>
      <c r="BI994" s="2">
        <f t="shared" si="1185"/>
        <v>4</v>
      </c>
      <c r="BJ994" s="2">
        <f t="shared" si="1186"/>
        <v>3</v>
      </c>
      <c r="BK994" s="2">
        <f t="shared" si="1187"/>
        <v>2</v>
      </c>
      <c r="BL994" s="2">
        <f t="shared" si="1188"/>
        <v>2</v>
      </c>
      <c r="BM994" s="2">
        <f t="shared" si="1189"/>
        <v>3</v>
      </c>
      <c r="BN994" s="2">
        <f t="shared" si="1190"/>
        <v>2</v>
      </c>
      <c r="BO994" s="3">
        <f t="shared" si="1212"/>
        <v>2</v>
      </c>
      <c r="BP994">
        <f t="shared" si="1213"/>
        <v>1</v>
      </c>
      <c r="BR994">
        <v>2</v>
      </c>
      <c r="BS994">
        <f t="shared" si="1191"/>
        <v>1</v>
      </c>
      <c r="BU994" s="1">
        <f t="shared" si="1192"/>
        <v>4.1774041771849202</v>
      </c>
      <c r="BV994" s="1">
        <f t="shared" si="1193"/>
        <v>1.8529783376785869</v>
      </c>
      <c r="BW994" s="1">
        <f t="shared" si="1194"/>
        <v>1.9119975339408746</v>
      </c>
      <c r="BX994" s="1">
        <f t="shared" si="1195"/>
        <v>2.2108795200561708</v>
      </c>
      <c r="BY994" s="1">
        <f t="shared" si="1196"/>
        <v>2.1132530954333757</v>
      </c>
      <c r="BZ994" s="1">
        <f t="shared" si="1197"/>
        <v>2.2033190530424602</v>
      </c>
      <c r="CA994" s="1">
        <f t="shared" si="1198"/>
        <v>2.2057865973407651</v>
      </c>
      <c r="CB994" s="1">
        <f t="shared" si="1199"/>
        <v>2.2540858532676253</v>
      </c>
      <c r="CC994" s="1">
        <f t="shared" si="1200"/>
        <v>2.44159532078227</v>
      </c>
      <c r="CD994" s="1">
        <f t="shared" si="1201"/>
        <v>9.8858648866435299</v>
      </c>
      <c r="CE994" s="1">
        <f t="shared" si="1202"/>
        <v>2.1431830285398572</v>
      </c>
      <c r="CF994" s="1">
        <f t="shared" si="1203"/>
        <v>2.2748011059554809</v>
      </c>
      <c r="CG994" s="1">
        <f t="shared" si="1204"/>
        <v>2.56297681422889</v>
      </c>
      <c r="CH994" s="1">
        <f t="shared" si="1205"/>
        <v>2.7293339906622109</v>
      </c>
      <c r="CI994" s="1">
        <f t="shared" si="1206"/>
        <v>2.7883062602410114</v>
      </c>
      <c r="CJ994" s="1">
        <f t="shared" si="1207"/>
        <v>2.8838247578303808</v>
      </c>
      <c r="CK994" s="1">
        <f t="shared" si="1208"/>
        <v>2.8296853573959719</v>
      </c>
      <c r="CL994" s="5">
        <f t="shared" si="1214"/>
        <v>2</v>
      </c>
      <c r="CN994" s="9">
        <f t="shared" si="1215"/>
        <v>1.8529783376785869</v>
      </c>
    </row>
    <row r="995" spans="1:92" x14ac:dyDescent="0.2">
      <c r="A995" s="4">
        <v>993</v>
      </c>
      <c r="B995" s="1">
        <v>0.34381925287148501</v>
      </c>
      <c r="C995" s="1">
        <v>11.099</v>
      </c>
      <c r="D995" s="1">
        <v>58</v>
      </c>
      <c r="E995" s="1">
        <v>25</v>
      </c>
      <c r="F995" s="1">
        <v>17</v>
      </c>
      <c r="G995" s="1">
        <v>17.757694612646802</v>
      </c>
      <c r="H995" s="1">
        <v>7</v>
      </c>
      <c r="I995">
        <v>1500</v>
      </c>
      <c r="J995">
        <v>0.15</v>
      </c>
      <c r="K995">
        <v>37.5</v>
      </c>
      <c r="L995" s="1"/>
      <c r="M995" s="2">
        <f t="shared" si="1140"/>
        <v>4</v>
      </c>
      <c r="N995" s="2">
        <f t="shared" si="1141"/>
        <v>8</v>
      </c>
      <c r="O995" s="2">
        <f t="shared" si="1142"/>
        <v>6</v>
      </c>
      <c r="P995" s="2">
        <f t="shared" si="1143"/>
        <v>5</v>
      </c>
      <c r="Q995" s="2">
        <f t="shared" si="1144"/>
        <v>6</v>
      </c>
      <c r="R995" s="2">
        <f t="shared" si="1145"/>
        <v>6</v>
      </c>
      <c r="S995" s="2">
        <f t="shared" si="1146"/>
        <v>5</v>
      </c>
      <c r="T995" s="2">
        <f t="shared" si="1147"/>
        <v>4</v>
      </c>
      <c r="U995" s="2">
        <f t="shared" si="1148"/>
        <v>4</v>
      </c>
      <c r="V995" s="2">
        <f t="shared" si="1149"/>
        <v>6</v>
      </c>
      <c r="W995" s="2">
        <f t="shared" si="1150"/>
        <v>3</v>
      </c>
      <c r="X995" s="2">
        <f t="shared" si="1151"/>
        <v>2</v>
      </c>
      <c r="Y995" s="2">
        <f t="shared" si="1152"/>
        <v>1</v>
      </c>
      <c r="Z995" s="2">
        <f t="shared" si="1153"/>
        <v>1</v>
      </c>
      <c r="AA995" s="2">
        <f t="shared" si="1154"/>
        <v>1</v>
      </c>
      <c r="AB995" s="2">
        <f t="shared" si="1155"/>
        <v>1</v>
      </c>
      <c r="AC995" s="2">
        <f t="shared" si="1156"/>
        <v>0</v>
      </c>
      <c r="AD995" s="3">
        <f t="shared" si="1209"/>
        <v>2</v>
      </c>
      <c r="AE995" s="2">
        <f t="shared" si="1157"/>
        <v>7</v>
      </c>
      <c r="AF995" s="2">
        <f t="shared" si="1158"/>
        <v>11</v>
      </c>
      <c r="AG995" s="2">
        <f t="shared" si="1159"/>
        <v>9</v>
      </c>
      <c r="AH995" s="2">
        <f t="shared" si="1160"/>
        <v>8</v>
      </c>
      <c r="AI995" s="2">
        <f t="shared" si="1161"/>
        <v>8</v>
      </c>
      <c r="AJ995" s="2">
        <f t="shared" si="1162"/>
        <v>8</v>
      </c>
      <c r="AK995" s="2">
        <f t="shared" si="1163"/>
        <v>7</v>
      </c>
      <c r="AL995" s="2">
        <f t="shared" si="1164"/>
        <v>7</v>
      </c>
      <c r="AM995" s="2">
        <f t="shared" si="1165"/>
        <v>6</v>
      </c>
      <c r="AN995" s="2">
        <f t="shared" si="1166"/>
        <v>8</v>
      </c>
      <c r="AO995" s="2">
        <f t="shared" si="1167"/>
        <v>5</v>
      </c>
      <c r="AP995" s="2">
        <f t="shared" si="1168"/>
        <v>4</v>
      </c>
      <c r="AQ995" s="2">
        <f t="shared" si="1169"/>
        <v>3</v>
      </c>
      <c r="AR995" s="2">
        <f t="shared" si="1170"/>
        <v>2</v>
      </c>
      <c r="AS995" s="2">
        <f t="shared" si="1171"/>
        <v>3</v>
      </c>
      <c r="AT995" s="2">
        <f t="shared" si="1172"/>
        <v>3</v>
      </c>
      <c r="AU995" s="2">
        <f t="shared" si="1173"/>
        <v>2</v>
      </c>
      <c r="AV995" s="3">
        <f t="shared" si="1210"/>
        <v>2</v>
      </c>
      <c r="AW995">
        <f t="shared" si="1211"/>
        <v>1</v>
      </c>
      <c r="AX995" s="2">
        <f t="shared" si="1174"/>
        <v>5</v>
      </c>
      <c r="AY995" s="2">
        <f t="shared" si="1175"/>
        <v>8</v>
      </c>
      <c r="AZ995" s="2">
        <f t="shared" si="1176"/>
        <v>7</v>
      </c>
      <c r="BA995" s="2">
        <f t="shared" si="1177"/>
        <v>4</v>
      </c>
      <c r="BB995" s="2">
        <f t="shared" si="1178"/>
        <v>3</v>
      </c>
      <c r="BC995" s="2">
        <f t="shared" si="1179"/>
        <v>3</v>
      </c>
      <c r="BD995" s="2">
        <f t="shared" si="1180"/>
        <v>4</v>
      </c>
      <c r="BE995" s="2">
        <f t="shared" si="1181"/>
        <v>2</v>
      </c>
      <c r="BF995" s="2">
        <f t="shared" si="1182"/>
        <v>2</v>
      </c>
      <c r="BG995" s="2">
        <f t="shared" si="1183"/>
        <v>3</v>
      </c>
      <c r="BH995" s="2">
        <f t="shared" si="1184"/>
        <v>5</v>
      </c>
      <c r="BI995" s="2">
        <f t="shared" si="1185"/>
        <v>2</v>
      </c>
      <c r="BJ995" s="2">
        <f t="shared" si="1186"/>
        <v>2</v>
      </c>
      <c r="BK995" s="2">
        <f t="shared" si="1187"/>
        <v>2</v>
      </c>
      <c r="BL995" s="2">
        <f t="shared" si="1188"/>
        <v>2</v>
      </c>
      <c r="BM995" s="2">
        <f t="shared" si="1189"/>
        <v>2</v>
      </c>
      <c r="BN995" s="2">
        <f t="shared" si="1190"/>
        <v>1</v>
      </c>
      <c r="BO995" s="3">
        <f t="shared" si="1212"/>
        <v>2</v>
      </c>
      <c r="BP995">
        <f t="shared" si="1213"/>
        <v>1</v>
      </c>
      <c r="BR995">
        <v>2</v>
      </c>
      <c r="BS995">
        <f t="shared" si="1191"/>
        <v>2</v>
      </c>
      <c r="BU995" s="1">
        <f t="shared" si="1192"/>
        <v>4.1553419453213039</v>
      </c>
      <c r="BV995" s="1">
        <f t="shared" si="1193"/>
        <v>1.9647796483587869</v>
      </c>
      <c r="BW995" s="1">
        <f t="shared" si="1194"/>
        <v>2.047515501779261</v>
      </c>
      <c r="BX995" s="1">
        <f t="shared" si="1195"/>
        <v>2.1863933469179764</v>
      </c>
      <c r="BY995" s="1">
        <f t="shared" si="1196"/>
        <v>2.2773725389586548</v>
      </c>
      <c r="BZ995" s="1">
        <f t="shared" si="1197"/>
        <v>2.4818625793055271</v>
      </c>
      <c r="CA995" s="1">
        <f t="shared" si="1198"/>
        <v>2.3018664041369417</v>
      </c>
      <c r="CB995" s="1">
        <f t="shared" si="1199"/>
        <v>2.6031432305909603</v>
      </c>
      <c r="CC995" s="1">
        <f t="shared" si="1200"/>
        <v>2.7837993023605585</v>
      </c>
      <c r="CD995" s="1">
        <f t="shared" si="1201"/>
        <v>9.9479805886065993</v>
      </c>
      <c r="CE995" s="1">
        <f t="shared" si="1202"/>
        <v>2.1813104108078822</v>
      </c>
      <c r="CF995" s="1">
        <f t="shared" si="1203"/>
        <v>2.4485318836133012</v>
      </c>
      <c r="CG995" s="1">
        <f t="shared" si="1204"/>
        <v>2.8063859012832704</v>
      </c>
      <c r="CH995" s="1">
        <f t="shared" si="1205"/>
        <v>3.0487922204762472</v>
      </c>
      <c r="CI995" s="1">
        <f t="shared" si="1206"/>
        <v>3.1437912386703837</v>
      </c>
      <c r="CJ995" s="1">
        <f t="shared" si="1207"/>
        <v>3.2289597497049933</v>
      </c>
      <c r="CK995" s="1">
        <f t="shared" si="1208"/>
        <v>3.1799373110383056</v>
      </c>
      <c r="CL995" s="5">
        <f t="shared" si="1214"/>
        <v>2</v>
      </c>
      <c r="CN995" s="9">
        <f t="shared" si="1215"/>
        <v>1.9647796483587869</v>
      </c>
    </row>
    <row r="996" spans="1:92" x14ac:dyDescent="0.2">
      <c r="A996" s="4">
        <v>994</v>
      </c>
      <c r="B996" s="1">
        <v>0.17869893767192399</v>
      </c>
      <c r="C996" s="1">
        <v>2.8420000000000001</v>
      </c>
      <c r="D996" s="1">
        <v>79</v>
      </c>
      <c r="E996" s="1">
        <v>11</v>
      </c>
      <c r="F996" s="1">
        <v>10</v>
      </c>
      <c r="G996" s="1">
        <v>12.6596634721756</v>
      </c>
      <c r="H996" s="1">
        <v>7</v>
      </c>
      <c r="I996">
        <v>1500</v>
      </c>
      <c r="J996">
        <v>0.15</v>
      </c>
      <c r="K996">
        <v>37.5</v>
      </c>
      <c r="L996" s="1"/>
      <c r="M996" s="2">
        <f t="shared" si="1140"/>
        <v>3</v>
      </c>
      <c r="N996" s="2">
        <f t="shared" si="1141"/>
        <v>7</v>
      </c>
      <c r="O996" s="2">
        <f t="shared" si="1142"/>
        <v>4</v>
      </c>
      <c r="P996" s="2">
        <f t="shared" si="1143"/>
        <v>5</v>
      </c>
      <c r="Q996" s="2">
        <f t="shared" si="1144"/>
        <v>6</v>
      </c>
      <c r="R996" s="2">
        <f t="shared" si="1145"/>
        <v>5</v>
      </c>
      <c r="S996" s="2">
        <f t="shared" si="1146"/>
        <v>7</v>
      </c>
      <c r="T996" s="2">
        <f t="shared" si="1147"/>
        <v>4</v>
      </c>
      <c r="U996" s="2">
        <f t="shared" si="1148"/>
        <v>5</v>
      </c>
      <c r="V996" s="2">
        <f t="shared" si="1149"/>
        <v>6</v>
      </c>
      <c r="W996" s="2">
        <f t="shared" si="1150"/>
        <v>3</v>
      </c>
      <c r="X996" s="2">
        <f t="shared" si="1151"/>
        <v>3</v>
      </c>
      <c r="Y996" s="2">
        <f t="shared" si="1152"/>
        <v>1</v>
      </c>
      <c r="Z996" s="2">
        <f t="shared" si="1153"/>
        <v>1</v>
      </c>
      <c r="AA996" s="2">
        <f t="shared" si="1154"/>
        <v>1</v>
      </c>
      <c r="AB996" s="2">
        <f t="shared" si="1155"/>
        <v>1</v>
      </c>
      <c r="AC996" s="2">
        <f t="shared" si="1156"/>
        <v>0</v>
      </c>
      <c r="AD996" s="3">
        <f t="shared" si="1209"/>
        <v>2</v>
      </c>
      <c r="AE996" s="2">
        <f t="shared" si="1157"/>
        <v>6</v>
      </c>
      <c r="AF996" s="2">
        <f t="shared" si="1158"/>
        <v>10</v>
      </c>
      <c r="AG996" s="2">
        <f t="shared" si="1159"/>
        <v>7</v>
      </c>
      <c r="AH996" s="2">
        <f t="shared" si="1160"/>
        <v>8</v>
      </c>
      <c r="AI996" s="2">
        <f t="shared" si="1161"/>
        <v>8</v>
      </c>
      <c r="AJ996" s="2">
        <f t="shared" si="1162"/>
        <v>7</v>
      </c>
      <c r="AK996" s="2">
        <f t="shared" si="1163"/>
        <v>9</v>
      </c>
      <c r="AL996" s="2">
        <f t="shared" si="1164"/>
        <v>7</v>
      </c>
      <c r="AM996" s="2">
        <f t="shared" si="1165"/>
        <v>7</v>
      </c>
      <c r="AN996" s="2">
        <f t="shared" si="1166"/>
        <v>8</v>
      </c>
      <c r="AO996" s="2">
        <f t="shared" si="1167"/>
        <v>5</v>
      </c>
      <c r="AP996" s="2">
        <f t="shared" si="1168"/>
        <v>5</v>
      </c>
      <c r="AQ996" s="2">
        <f t="shared" si="1169"/>
        <v>3</v>
      </c>
      <c r="AR996" s="2">
        <f t="shared" si="1170"/>
        <v>2</v>
      </c>
      <c r="AS996" s="2">
        <f t="shared" si="1171"/>
        <v>3</v>
      </c>
      <c r="AT996" s="2">
        <f t="shared" si="1172"/>
        <v>3</v>
      </c>
      <c r="AU996" s="2">
        <f t="shared" si="1173"/>
        <v>2</v>
      </c>
      <c r="AV996" s="3">
        <f t="shared" si="1210"/>
        <v>2</v>
      </c>
      <c r="AW996">
        <f t="shared" si="1211"/>
        <v>1</v>
      </c>
      <c r="AX996" s="2">
        <f t="shared" si="1174"/>
        <v>3</v>
      </c>
      <c r="AY996" s="2">
        <f t="shared" si="1175"/>
        <v>6</v>
      </c>
      <c r="AZ996" s="2">
        <f t="shared" si="1176"/>
        <v>4</v>
      </c>
      <c r="BA996" s="2">
        <f t="shared" si="1177"/>
        <v>4</v>
      </c>
      <c r="BB996" s="2">
        <f t="shared" si="1178"/>
        <v>3</v>
      </c>
      <c r="BC996" s="2">
        <f t="shared" si="1179"/>
        <v>2</v>
      </c>
      <c r="BD996" s="2">
        <f t="shared" si="1180"/>
        <v>5</v>
      </c>
      <c r="BE996" s="2">
        <f t="shared" si="1181"/>
        <v>3</v>
      </c>
      <c r="BF996" s="2">
        <f t="shared" si="1182"/>
        <v>3</v>
      </c>
      <c r="BG996" s="2">
        <f t="shared" si="1183"/>
        <v>3</v>
      </c>
      <c r="BH996" s="2">
        <f t="shared" si="1184"/>
        <v>5</v>
      </c>
      <c r="BI996" s="2">
        <f t="shared" si="1185"/>
        <v>3</v>
      </c>
      <c r="BJ996" s="2">
        <f t="shared" si="1186"/>
        <v>2</v>
      </c>
      <c r="BK996" s="2">
        <f t="shared" si="1187"/>
        <v>2</v>
      </c>
      <c r="BL996" s="2">
        <f t="shared" si="1188"/>
        <v>2</v>
      </c>
      <c r="BM996" s="2">
        <f t="shared" si="1189"/>
        <v>2</v>
      </c>
      <c r="BN996" s="2">
        <f t="shared" si="1190"/>
        <v>1</v>
      </c>
      <c r="BO996" s="3">
        <f t="shared" si="1212"/>
        <v>2</v>
      </c>
      <c r="BP996">
        <f t="shared" si="1213"/>
        <v>1</v>
      </c>
      <c r="BR996">
        <v>3</v>
      </c>
      <c r="BS996">
        <f t="shared" si="1191"/>
        <v>1</v>
      </c>
      <c r="BU996" s="1">
        <f t="shared" si="1192"/>
        <v>4.2263639175047247</v>
      </c>
      <c r="BV996" s="1">
        <f t="shared" si="1193"/>
        <v>2.381582873779577</v>
      </c>
      <c r="BW996" s="1">
        <f t="shared" si="1194"/>
        <v>2.2471116713085708</v>
      </c>
      <c r="BX996" s="1">
        <f t="shared" si="1195"/>
        <v>3.223145951338164</v>
      </c>
      <c r="BY996" s="1">
        <f t="shared" si="1196"/>
        <v>3.3453319189801336</v>
      </c>
      <c r="BZ996" s="1">
        <f t="shared" si="1197"/>
        <v>3.8090500616318672</v>
      </c>
      <c r="CA996" s="1">
        <f t="shared" si="1198"/>
        <v>2.3597065716136174</v>
      </c>
      <c r="CB996" s="1">
        <f t="shared" si="1199"/>
        <v>4.2903059090976017</v>
      </c>
      <c r="CC996" s="1">
        <f t="shared" si="1200"/>
        <v>4.5944377700665955</v>
      </c>
      <c r="CD996" s="1">
        <f t="shared" si="1201"/>
        <v>10.363798390272438</v>
      </c>
      <c r="CE996" s="1">
        <f t="shared" si="1202"/>
        <v>2.005767914840844</v>
      </c>
      <c r="CF996" s="1">
        <f t="shared" si="1203"/>
        <v>3.4188757293397023</v>
      </c>
      <c r="CG996" s="1">
        <f t="shared" si="1204"/>
        <v>4.2192774421619337</v>
      </c>
      <c r="CH996" s="1">
        <f t="shared" si="1205"/>
        <v>4.9690596085834144</v>
      </c>
      <c r="CI996" s="1">
        <f t="shared" si="1206"/>
        <v>5.0279063000907049</v>
      </c>
      <c r="CJ996" s="1">
        <f t="shared" si="1207"/>
        <v>5.0814843169733823</v>
      </c>
      <c r="CK996" s="1">
        <f t="shared" si="1208"/>
        <v>5.0510320246142282</v>
      </c>
      <c r="CL996" s="5">
        <f t="shared" si="1214"/>
        <v>11</v>
      </c>
      <c r="CN996" s="9">
        <f t="shared" si="1215"/>
        <v>2.005767914840844</v>
      </c>
    </row>
    <row r="997" spans="1:92" x14ac:dyDescent="0.2">
      <c r="A997" s="4">
        <v>995</v>
      </c>
      <c r="B997" s="1">
        <v>0.286423509762048</v>
      </c>
      <c r="C997" s="1">
        <v>0.56499999999999995</v>
      </c>
      <c r="D997" s="1">
        <v>92</v>
      </c>
      <c r="E997" s="1">
        <v>0</v>
      </c>
      <c r="F997" s="1">
        <v>8</v>
      </c>
      <c r="G997" s="1">
        <v>8.4775368468763492</v>
      </c>
      <c r="H997" s="1">
        <v>6</v>
      </c>
      <c r="I997">
        <v>1500</v>
      </c>
      <c r="J997">
        <v>0.15</v>
      </c>
      <c r="K997">
        <v>37.5</v>
      </c>
      <c r="L997" s="1"/>
      <c r="M997" s="2">
        <f t="shared" si="1140"/>
        <v>3</v>
      </c>
      <c r="N997" s="2">
        <f t="shared" si="1141"/>
        <v>7</v>
      </c>
      <c r="O997" s="2">
        <f t="shared" si="1142"/>
        <v>6</v>
      </c>
      <c r="P997" s="2">
        <f t="shared" si="1143"/>
        <v>4</v>
      </c>
      <c r="Q997" s="2">
        <f t="shared" si="1144"/>
        <v>6</v>
      </c>
      <c r="R997" s="2">
        <f t="shared" si="1145"/>
        <v>7</v>
      </c>
      <c r="S997" s="2">
        <f t="shared" si="1146"/>
        <v>6</v>
      </c>
      <c r="T997" s="2">
        <f t="shared" si="1147"/>
        <v>5</v>
      </c>
      <c r="U997" s="2">
        <f t="shared" si="1148"/>
        <v>7</v>
      </c>
      <c r="V997" s="2">
        <f t="shared" si="1149"/>
        <v>7</v>
      </c>
      <c r="W997" s="2">
        <f t="shared" si="1150"/>
        <v>3</v>
      </c>
      <c r="X997" s="2">
        <f t="shared" si="1151"/>
        <v>5</v>
      </c>
      <c r="Y997" s="2">
        <f t="shared" si="1152"/>
        <v>2</v>
      </c>
      <c r="Z997" s="2">
        <f t="shared" si="1153"/>
        <v>2</v>
      </c>
      <c r="AA997" s="2">
        <f t="shared" si="1154"/>
        <v>2</v>
      </c>
      <c r="AB997" s="2">
        <f t="shared" si="1155"/>
        <v>2</v>
      </c>
      <c r="AC997" s="2">
        <f t="shared" si="1156"/>
        <v>1</v>
      </c>
      <c r="AD997" s="3">
        <f t="shared" si="1209"/>
        <v>2</v>
      </c>
      <c r="AE997" s="2">
        <f t="shared" si="1157"/>
        <v>6</v>
      </c>
      <c r="AF997" s="2">
        <f t="shared" si="1158"/>
        <v>10</v>
      </c>
      <c r="AG997" s="2">
        <f t="shared" si="1159"/>
        <v>9</v>
      </c>
      <c r="AH997" s="2">
        <f t="shared" si="1160"/>
        <v>7</v>
      </c>
      <c r="AI997" s="2">
        <f t="shared" si="1161"/>
        <v>8</v>
      </c>
      <c r="AJ997" s="2">
        <f t="shared" si="1162"/>
        <v>9</v>
      </c>
      <c r="AK997" s="2">
        <f t="shared" si="1163"/>
        <v>8</v>
      </c>
      <c r="AL997" s="2">
        <f t="shared" si="1164"/>
        <v>8</v>
      </c>
      <c r="AM997" s="2">
        <f t="shared" si="1165"/>
        <v>9</v>
      </c>
      <c r="AN997" s="2">
        <f t="shared" si="1166"/>
        <v>9</v>
      </c>
      <c r="AO997" s="2">
        <f t="shared" si="1167"/>
        <v>5</v>
      </c>
      <c r="AP997" s="2">
        <f t="shared" si="1168"/>
        <v>7</v>
      </c>
      <c r="AQ997" s="2">
        <f t="shared" si="1169"/>
        <v>4</v>
      </c>
      <c r="AR997" s="2">
        <f t="shared" si="1170"/>
        <v>3</v>
      </c>
      <c r="AS997" s="2">
        <f t="shared" si="1171"/>
        <v>4</v>
      </c>
      <c r="AT997" s="2">
        <f t="shared" si="1172"/>
        <v>4</v>
      </c>
      <c r="AU997" s="2">
        <f t="shared" si="1173"/>
        <v>3</v>
      </c>
      <c r="AV997" s="3">
        <f t="shared" si="1210"/>
        <v>2</v>
      </c>
      <c r="AW997">
        <f t="shared" si="1211"/>
        <v>1</v>
      </c>
      <c r="AX997" s="2">
        <f t="shared" si="1174"/>
        <v>4</v>
      </c>
      <c r="AY997" s="2">
        <f t="shared" si="1175"/>
        <v>5</v>
      </c>
      <c r="AZ997" s="2">
        <f t="shared" si="1176"/>
        <v>7</v>
      </c>
      <c r="BA997" s="2">
        <f t="shared" si="1177"/>
        <v>3</v>
      </c>
      <c r="BB997" s="2">
        <f t="shared" si="1178"/>
        <v>4</v>
      </c>
      <c r="BC997" s="2">
        <f t="shared" si="1179"/>
        <v>5</v>
      </c>
      <c r="BD997" s="2">
        <f t="shared" si="1180"/>
        <v>5</v>
      </c>
      <c r="BE997" s="2">
        <f t="shared" si="1181"/>
        <v>5</v>
      </c>
      <c r="BF997" s="2">
        <f t="shared" si="1182"/>
        <v>5</v>
      </c>
      <c r="BG997" s="2">
        <f t="shared" si="1183"/>
        <v>4</v>
      </c>
      <c r="BH997" s="2">
        <f t="shared" si="1184"/>
        <v>5</v>
      </c>
      <c r="BI997" s="2">
        <f t="shared" si="1185"/>
        <v>6</v>
      </c>
      <c r="BJ997" s="2">
        <f t="shared" si="1186"/>
        <v>4</v>
      </c>
      <c r="BK997" s="2">
        <f t="shared" si="1187"/>
        <v>3</v>
      </c>
      <c r="BL997" s="2">
        <f t="shared" si="1188"/>
        <v>3</v>
      </c>
      <c r="BM997" s="2">
        <f t="shared" si="1189"/>
        <v>3</v>
      </c>
      <c r="BN997" s="2">
        <f t="shared" si="1190"/>
        <v>2</v>
      </c>
      <c r="BO997" s="3">
        <f t="shared" si="1212"/>
        <v>3</v>
      </c>
      <c r="BP997">
        <f t="shared" si="1213"/>
        <v>1</v>
      </c>
      <c r="BR997">
        <v>3</v>
      </c>
      <c r="BS997">
        <f t="shared" si="1191"/>
        <v>2</v>
      </c>
      <c r="BU997" s="1">
        <f t="shared" si="1192"/>
        <v>5.0787484174998188</v>
      </c>
      <c r="BV997" s="1">
        <f t="shared" si="1193"/>
        <v>2.3534568797467665</v>
      </c>
      <c r="BW997" s="1">
        <f t="shared" si="1194"/>
        <v>1.7734042448968568</v>
      </c>
      <c r="BX997" s="1">
        <f t="shared" si="1195"/>
        <v>2.9944435224215509</v>
      </c>
      <c r="BY997" s="1">
        <f t="shared" si="1196"/>
        <v>2.2787057512128879</v>
      </c>
      <c r="BZ997" s="1">
        <f t="shared" si="1197"/>
        <v>2.2514339919386668</v>
      </c>
      <c r="CA997" s="1">
        <f t="shared" si="1198"/>
        <v>2.4490360579016537</v>
      </c>
      <c r="CB997" s="1">
        <f t="shared" si="1199"/>
        <v>2.5612133480446388</v>
      </c>
      <c r="CC997" s="1">
        <f t="shared" si="1200"/>
        <v>2.7867982292474558</v>
      </c>
      <c r="CD997" s="1">
        <f t="shared" si="1201"/>
        <v>9.9078477034190779</v>
      </c>
      <c r="CE997" s="1">
        <f t="shared" si="1202"/>
        <v>3.2130813188250107</v>
      </c>
      <c r="CF997" s="1">
        <f t="shared" si="1203"/>
        <v>2.1275197456899564</v>
      </c>
      <c r="CG997" s="1">
        <f t="shared" si="1204"/>
        <v>2.6764694318488118</v>
      </c>
      <c r="CH997" s="1">
        <f t="shared" si="1205"/>
        <v>3.1856632375707328</v>
      </c>
      <c r="CI997" s="1">
        <f t="shared" si="1206"/>
        <v>3.3141739096290812</v>
      </c>
      <c r="CJ997" s="1">
        <f t="shared" si="1207"/>
        <v>3.3946258390373028</v>
      </c>
      <c r="CK997" s="1">
        <f t="shared" si="1208"/>
        <v>3.352483521691652</v>
      </c>
      <c r="CL997" s="5">
        <f t="shared" si="1214"/>
        <v>3</v>
      </c>
      <c r="CN997" s="9">
        <f t="shared" si="1215"/>
        <v>1.7734042448968568</v>
      </c>
    </row>
    <row r="998" spans="1:92" x14ac:dyDescent="0.2">
      <c r="A998" s="4">
        <v>996</v>
      </c>
      <c r="B998" s="1">
        <v>0.40189762037200299</v>
      </c>
      <c r="C998" s="1">
        <v>0.52600000000000002</v>
      </c>
      <c r="D998" s="1">
        <v>79</v>
      </c>
      <c r="E998" s="1">
        <v>0</v>
      </c>
      <c r="F998" s="1">
        <v>21</v>
      </c>
      <c r="G998" s="1">
        <v>7.8883514790874996</v>
      </c>
      <c r="H998" s="1">
        <v>6</v>
      </c>
      <c r="I998">
        <v>1500</v>
      </c>
      <c r="J998">
        <v>0.15</v>
      </c>
      <c r="K998">
        <v>37.5</v>
      </c>
      <c r="L998" s="1"/>
      <c r="M998" s="2">
        <f t="shared" si="1140"/>
        <v>2</v>
      </c>
      <c r="N998" s="2">
        <f t="shared" si="1141"/>
        <v>6</v>
      </c>
      <c r="O998" s="2">
        <f t="shared" si="1142"/>
        <v>6</v>
      </c>
      <c r="P998" s="2">
        <f t="shared" si="1143"/>
        <v>4</v>
      </c>
      <c r="Q998" s="2">
        <f t="shared" si="1144"/>
        <v>7</v>
      </c>
      <c r="R998" s="2">
        <f t="shared" si="1145"/>
        <v>7</v>
      </c>
      <c r="S998" s="2">
        <f t="shared" si="1146"/>
        <v>7</v>
      </c>
      <c r="T998" s="2">
        <f t="shared" si="1147"/>
        <v>4</v>
      </c>
      <c r="U998" s="2">
        <f t="shared" si="1148"/>
        <v>7</v>
      </c>
      <c r="V998" s="2">
        <f t="shared" si="1149"/>
        <v>7</v>
      </c>
      <c r="W998" s="2">
        <f t="shared" si="1150"/>
        <v>3</v>
      </c>
      <c r="X998" s="2">
        <f t="shared" si="1151"/>
        <v>5</v>
      </c>
      <c r="Y998" s="2">
        <f t="shared" si="1152"/>
        <v>2</v>
      </c>
      <c r="Z998" s="2">
        <f t="shared" si="1153"/>
        <v>2</v>
      </c>
      <c r="AA998" s="2">
        <f t="shared" si="1154"/>
        <v>1</v>
      </c>
      <c r="AB998" s="2">
        <f t="shared" si="1155"/>
        <v>2</v>
      </c>
      <c r="AC998" s="2">
        <f t="shared" si="1156"/>
        <v>1</v>
      </c>
      <c r="AD998" s="3">
        <f t="shared" si="1209"/>
        <v>5</v>
      </c>
      <c r="AE998" s="2">
        <f t="shared" si="1157"/>
        <v>5</v>
      </c>
      <c r="AF998" s="2">
        <f t="shared" si="1158"/>
        <v>9</v>
      </c>
      <c r="AG998" s="2">
        <f t="shared" si="1159"/>
        <v>9</v>
      </c>
      <c r="AH998" s="2">
        <f t="shared" si="1160"/>
        <v>7</v>
      </c>
      <c r="AI998" s="2">
        <f t="shared" si="1161"/>
        <v>9</v>
      </c>
      <c r="AJ998" s="2">
        <f t="shared" si="1162"/>
        <v>9</v>
      </c>
      <c r="AK998" s="2">
        <f t="shared" si="1163"/>
        <v>9</v>
      </c>
      <c r="AL998" s="2">
        <f t="shared" si="1164"/>
        <v>7</v>
      </c>
      <c r="AM998" s="2">
        <f t="shared" si="1165"/>
        <v>9</v>
      </c>
      <c r="AN998" s="2">
        <f t="shared" si="1166"/>
        <v>9</v>
      </c>
      <c r="AO998" s="2">
        <f t="shared" si="1167"/>
        <v>5</v>
      </c>
      <c r="AP998" s="2">
        <f t="shared" si="1168"/>
        <v>7</v>
      </c>
      <c r="AQ998" s="2">
        <f t="shared" si="1169"/>
        <v>4</v>
      </c>
      <c r="AR998" s="2">
        <f t="shared" si="1170"/>
        <v>3</v>
      </c>
      <c r="AS998" s="2">
        <f t="shared" si="1171"/>
        <v>3</v>
      </c>
      <c r="AT998" s="2">
        <f t="shared" si="1172"/>
        <v>4</v>
      </c>
      <c r="AU998" s="2">
        <f t="shared" si="1173"/>
        <v>3</v>
      </c>
      <c r="AV998" s="3">
        <f t="shared" si="1210"/>
        <v>2</v>
      </c>
      <c r="AW998">
        <f t="shared" si="1211"/>
        <v>7</v>
      </c>
      <c r="AX998" s="2">
        <f t="shared" si="1174"/>
        <v>2</v>
      </c>
      <c r="AY998" s="2">
        <f t="shared" si="1175"/>
        <v>5</v>
      </c>
      <c r="AZ998" s="2">
        <f t="shared" si="1176"/>
        <v>7</v>
      </c>
      <c r="BA998" s="2">
        <f t="shared" si="1177"/>
        <v>3</v>
      </c>
      <c r="BB998" s="2">
        <f t="shared" si="1178"/>
        <v>5</v>
      </c>
      <c r="BC998" s="2">
        <f t="shared" si="1179"/>
        <v>5</v>
      </c>
      <c r="BD998" s="2">
        <f t="shared" si="1180"/>
        <v>6</v>
      </c>
      <c r="BE998" s="2">
        <f t="shared" si="1181"/>
        <v>5</v>
      </c>
      <c r="BF998" s="2">
        <f t="shared" si="1182"/>
        <v>5</v>
      </c>
      <c r="BG998" s="2">
        <f t="shared" si="1183"/>
        <v>4</v>
      </c>
      <c r="BH998" s="2">
        <f t="shared" si="1184"/>
        <v>4</v>
      </c>
      <c r="BI998" s="2">
        <f t="shared" si="1185"/>
        <v>6</v>
      </c>
      <c r="BJ998" s="2">
        <f t="shared" si="1186"/>
        <v>4</v>
      </c>
      <c r="BK998" s="2">
        <f t="shared" si="1187"/>
        <v>2</v>
      </c>
      <c r="BL998" s="2">
        <f t="shared" si="1188"/>
        <v>2</v>
      </c>
      <c r="BM998" s="2">
        <f t="shared" si="1189"/>
        <v>3</v>
      </c>
      <c r="BN998" s="2">
        <f t="shared" si="1190"/>
        <v>2</v>
      </c>
      <c r="BO998" s="3">
        <f t="shared" si="1212"/>
        <v>3</v>
      </c>
      <c r="BP998">
        <f t="shared" si="1213"/>
        <v>1</v>
      </c>
      <c r="BR998">
        <v>3</v>
      </c>
      <c r="BS998">
        <f t="shared" si="1191"/>
        <v>2</v>
      </c>
      <c r="BU998" s="1">
        <f t="shared" si="1192"/>
        <v>5.3076175338028273</v>
      </c>
      <c r="BV998" s="1">
        <f t="shared" si="1193"/>
        <v>2.4783465319609572</v>
      </c>
      <c r="BW998" s="1">
        <f t="shared" si="1194"/>
        <v>1.8165118847547099</v>
      </c>
      <c r="BX998" s="1">
        <f t="shared" si="1195"/>
        <v>3.070479242092905</v>
      </c>
      <c r="BY998" s="1">
        <f t="shared" si="1196"/>
        <v>2.0864819800369987</v>
      </c>
      <c r="BZ998" s="1">
        <f t="shared" si="1197"/>
        <v>1.7991789805803466</v>
      </c>
      <c r="CA998" s="1">
        <f t="shared" si="1198"/>
        <v>2.5772521718276713</v>
      </c>
      <c r="CB998" s="1">
        <f t="shared" si="1199"/>
        <v>1.9719638515980105</v>
      </c>
      <c r="CC998" s="1">
        <f t="shared" si="1200"/>
        <v>2.1817228217326381</v>
      </c>
      <c r="CD998" s="1">
        <f t="shared" si="1201"/>
        <v>9.8167571622853327</v>
      </c>
      <c r="CE998" s="1">
        <f t="shared" si="1202"/>
        <v>3.5097513031734588</v>
      </c>
      <c r="CF998" s="1">
        <f t="shared" si="1203"/>
        <v>1.8536991161695862</v>
      </c>
      <c r="CG998" s="1">
        <f t="shared" si="1204"/>
        <v>2.252348705814629</v>
      </c>
      <c r="CH998" s="1">
        <f t="shared" si="1205"/>
        <v>2.5991448952714671</v>
      </c>
      <c r="CI998" s="1">
        <f t="shared" si="1206"/>
        <v>2.7331519250725687</v>
      </c>
      <c r="CJ998" s="1">
        <f t="shared" si="1207"/>
        <v>2.8300930969301197</v>
      </c>
      <c r="CK998" s="1">
        <f t="shared" si="1208"/>
        <v>2.7797944214479915</v>
      </c>
      <c r="CL998" s="5">
        <f t="shared" si="1214"/>
        <v>6</v>
      </c>
      <c r="CN998" s="9">
        <f t="shared" si="1215"/>
        <v>1.7991789805803466</v>
      </c>
    </row>
    <row r="999" spans="1:92" x14ac:dyDescent="0.2">
      <c r="A999" s="4">
        <v>997</v>
      </c>
      <c r="B999" s="1">
        <v>0.42804183479232</v>
      </c>
      <c r="C999" s="1">
        <v>0.439</v>
      </c>
      <c r="D999" s="1">
        <v>67</v>
      </c>
      <c r="E999" s="1">
        <v>0</v>
      </c>
      <c r="F999" s="1">
        <v>33</v>
      </c>
      <c r="G999" s="1">
        <v>6.5810539092310103</v>
      </c>
      <c r="H999" s="1">
        <v>6</v>
      </c>
      <c r="I999">
        <v>1500</v>
      </c>
      <c r="J999">
        <v>0.15</v>
      </c>
      <c r="K999">
        <v>37.5</v>
      </c>
      <c r="L999" s="1"/>
      <c r="M999" s="2">
        <f t="shared" si="1140"/>
        <v>2</v>
      </c>
      <c r="N999" s="2">
        <f t="shared" si="1141"/>
        <v>7</v>
      </c>
      <c r="O999" s="2">
        <f t="shared" si="1142"/>
        <v>6</v>
      </c>
      <c r="P999" s="2">
        <f t="shared" si="1143"/>
        <v>5</v>
      </c>
      <c r="Q999" s="2">
        <f t="shared" si="1144"/>
        <v>7</v>
      </c>
      <c r="R999" s="2">
        <f t="shared" si="1145"/>
        <v>8</v>
      </c>
      <c r="S999" s="2">
        <f t="shared" si="1146"/>
        <v>6</v>
      </c>
      <c r="T999" s="2">
        <f t="shared" si="1147"/>
        <v>4</v>
      </c>
      <c r="U999" s="2">
        <f t="shared" si="1148"/>
        <v>7</v>
      </c>
      <c r="V999" s="2">
        <f t="shared" si="1149"/>
        <v>7</v>
      </c>
      <c r="W999" s="2">
        <f t="shared" si="1150"/>
        <v>3</v>
      </c>
      <c r="X999" s="2">
        <f t="shared" si="1151"/>
        <v>5</v>
      </c>
      <c r="Y999" s="2">
        <f t="shared" si="1152"/>
        <v>2</v>
      </c>
      <c r="Z999" s="2">
        <f t="shared" si="1153"/>
        <v>2</v>
      </c>
      <c r="AA999" s="2">
        <f t="shared" si="1154"/>
        <v>1</v>
      </c>
      <c r="AB999" s="2">
        <f t="shared" si="1155"/>
        <v>2</v>
      </c>
      <c r="AC999" s="2">
        <f t="shared" si="1156"/>
        <v>1</v>
      </c>
      <c r="AD999" s="3">
        <f t="shared" si="1209"/>
        <v>6</v>
      </c>
      <c r="AE999" s="2">
        <f t="shared" si="1157"/>
        <v>5</v>
      </c>
      <c r="AF999" s="2">
        <f t="shared" si="1158"/>
        <v>10</v>
      </c>
      <c r="AG999" s="2">
        <f t="shared" si="1159"/>
        <v>9</v>
      </c>
      <c r="AH999" s="2">
        <f t="shared" si="1160"/>
        <v>8</v>
      </c>
      <c r="AI999" s="2">
        <f t="shared" si="1161"/>
        <v>9</v>
      </c>
      <c r="AJ999" s="2">
        <f t="shared" si="1162"/>
        <v>10</v>
      </c>
      <c r="AK999" s="2">
        <f t="shared" si="1163"/>
        <v>8</v>
      </c>
      <c r="AL999" s="2">
        <f t="shared" si="1164"/>
        <v>7</v>
      </c>
      <c r="AM999" s="2">
        <f t="shared" si="1165"/>
        <v>9</v>
      </c>
      <c r="AN999" s="2">
        <f t="shared" si="1166"/>
        <v>9</v>
      </c>
      <c r="AO999" s="2">
        <f t="shared" si="1167"/>
        <v>5</v>
      </c>
      <c r="AP999" s="2">
        <f t="shared" si="1168"/>
        <v>7</v>
      </c>
      <c r="AQ999" s="2">
        <f t="shared" si="1169"/>
        <v>4</v>
      </c>
      <c r="AR999" s="2">
        <f t="shared" si="1170"/>
        <v>3</v>
      </c>
      <c r="AS999" s="2">
        <f t="shared" si="1171"/>
        <v>3</v>
      </c>
      <c r="AT999" s="2">
        <f t="shared" si="1172"/>
        <v>4</v>
      </c>
      <c r="AU999" s="2">
        <f t="shared" si="1173"/>
        <v>3</v>
      </c>
      <c r="AV999" s="3">
        <f t="shared" si="1210"/>
        <v>2</v>
      </c>
      <c r="AW999">
        <f t="shared" si="1211"/>
        <v>2</v>
      </c>
      <c r="AX999" s="2">
        <f t="shared" si="1174"/>
        <v>2</v>
      </c>
      <c r="AY999" s="2">
        <f t="shared" si="1175"/>
        <v>6</v>
      </c>
      <c r="AZ999" s="2">
        <f t="shared" si="1176"/>
        <v>7</v>
      </c>
      <c r="BA999" s="2">
        <f t="shared" si="1177"/>
        <v>4</v>
      </c>
      <c r="BB999" s="2">
        <f t="shared" si="1178"/>
        <v>5</v>
      </c>
      <c r="BC999" s="2">
        <f t="shared" si="1179"/>
        <v>6</v>
      </c>
      <c r="BD999" s="2">
        <f t="shared" si="1180"/>
        <v>5</v>
      </c>
      <c r="BE999" s="2">
        <f t="shared" si="1181"/>
        <v>5</v>
      </c>
      <c r="BF999" s="2">
        <f t="shared" si="1182"/>
        <v>5</v>
      </c>
      <c r="BG999" s="2">
        <f t="shared" si="1183"/>
        <v>5</v>
      </c>
      <c r="BH999" s="2">
        <f t="shared" si="1184"/>
        <v>4</v>
      </c>
      <c r="BI999" s="2">
        <f t="shared" si="1185"/>
        <v>6</v>
      </c>
      <c r="BJ999" s="2">
        <f t="shared" si="1186"/>
        <v>4</v>
      </c>
      <c r="BK999" s="2">
        <f t="shared" si="1187"/>
        <v>2</v>
      </c>
      <c r="BL999" s="2">
        <f t="shared" si="1188"/>
        <v>2</v>
      </c>
      <c r="BM999" s="2">
        <f t="shared" si="1189"/>
        <v>3</v>
      </c>
      <c r="BN999" s="2">
        <f t="shared" si="1190"/>
        <v>2</v>
      </c>
      <c r="BO999" s="3">
        <f t="shared" si="1212"/>
        <v>3</v>
      </c>
      <c r="BP999">
        <f t="shared" si="1213"/>
        <v>1</v>
      </c>
      <c r="BR999">
        <v>2</v>
      </c>
      <c r="BS999">
        <f t="shared" si="1191"/>
        <v>1</v>
      </c>
      <c r="BU999" s="1">
        <f t="shared" si="1192"/>
        <v>6.0095011522618096</v>
      </c>
      <c r="BV999" s="1">
        <f t="shared" si="1193"/>
        <v>3.0561939665201261</v>
      </c>
      <c r="BW999" s="1">
        <f t="shared" si="1194"/>
        <v>2.1025874301377367</v>
      </c>
      <c r="BX999" s="1">
        <f t="shared" si="1195"/>
        <v>3.7551012766416534</v>
      </c>
      <c r="BY999" s="1">
        <f t="shared" si="1196"/>
        <v>2.3572472127974251</v>
      </c>
      <c r="BZ999" s="1">
        <f t="shared" si="1197"/>
        <v>1.7533089447203396</v>
      </c>
      <c r="CA999" s="1">
        <f t="shared" si="1198"/>
        <v>2.997504313245845</v>
      </c>
      <c r="CB999" s="1">
        <f t="shared" si="1199"/>
        <v>1.8709260338515232</v>
      </c>
      <c r="CC999" s="1">
        <f t="shared" si="1200"/>
        <v>2.0851892098102298</v>
      </c>
      <c r="CD999" s="1">
        <f t="shared" si="1201"/>
        <v>9.814571979236911</v>
      </c>
      <c r="CE999" s="1">
        <f t="shared" si="1202"/>
        <v>4.2722499513302274</v>
      </c>
      <c r="CF999" s="1">
        <f t="shared" si="1203"/>
        <v>1.8675003677885478</v>
      </c>
      <c r="CG999" s="1">
        <f t="shared" si="1204"/>
        <v>2.2314102386400556</v>
      </c>
      <c r="CH999" s="1">
        <f t="shared" si="1205"/>
        <v>2.5212872091691412</v>
      </c>
      <c r="CI999" s="1">
        <f t="shared" si="1206"/>
        <v>2.6570587495930398</v>
      </c>
      <c r="CJ999" s="1">
        <f t="shared" si="1207"/>
        <v>2.7564558882479089</v>
      </c>
      <c r="CK999" s="1">
        <f t="shared" si="1208"/>
        <v>2.7059314515208337</v>
      </c>
      <c r="CL999" s="5">
        <f t="shared" si="1214"/>
        <v>6</v>
      </c>
      <c r="CN999" s="9">
        <f t="shared" si="1215"/>
        <v>1.7533089447203396</v>
      </c>
    </row>
    <row r="1000" spans="1:92" x14ac:dyDescent="0.2">
      <c r="A1000" s="4">
        <v>998</v>
      </c>
      <c r="B1000" s="1">
        <v>0.171598883259589</v>
      </c>
      <c r="C1000" s="1">
        <v>43.031999999999996</v>
      </c>
      <c r="D1000" s="1">
        <v>90</v>
      </c>
      <c r="E1000" s="1">
        <v>9</v>
      </c>
      <c r="F1000" s="1">
        <v>1</v>
      </c>
      <c r="G1000" s="1">
        <v>10.757876847037499</v>
      </c>
      <c r="H1000" s="1">
        <v>7</v>
      </c>
      <c r="I1000">
        <v>1500</v>
      </c>
      <c r="J1000">
        <v>0.15</v>
      </c>
      <c r="K1000">
        <v>37.5</v>
      </c>
      <c r="L1000" s="1"/>
      <c r="M1000" s="2">
        <f t="shared" si="1140"/>
        <v>4</v>
      </c>
      <c r="N1000" s="2">
        <f t="shared" si="1141"/>
        <v>7</v>
      </c>
      <c r="O1000" s="2">
        <f t="shared" si="1142"/>
        <v>4</v>
      </c>
      <c r="P1000" s="2">
        <f t="shared" si="1143"/>
        <v>5</v>
      </c>
      <c r="Q1000" s="2">
        <f t="shared" si="1144"/>
        <v>6</v>
      </c>
      <c r="R1000" s="2">
        <f t="shared" si="1145"/>
        <v>5</v>
      </c>
      <c r="S1000" s="2">
        <f t="shared" si="1146"/>
        <v>7</v>
      </c>
      <c r="T1000" s="2">
        <f t="shared" si="1147"/>
        <v>4</v>
      </c>
      <c r="U1000" s="2">
        <f t="shared" si="1148"/>
        <v>5</v>
      </c>
      <c r="V1000" s="2">
        <f t="shared" si="1149"/>
        <v>6</v>
      </c>
      <c r="W1000" s="2">
        <f t="shared" si="1150"/>
        <v>4</v>
      </c>
      <c r="X1000" s="2">
        <f t="shared" si="1151"/>
        <v>4</v>
      </c>
      <c r="Y1000" s="2">
        <f t="shared" si="1152"/>
        <v>2</v>
      </c>
      <c r="Z1000" s="2">
        <f t="shared" si="1153"/>
        <v>2</v>
      </c>
      <c r="AA1000" s="2">
        <f t="shared" si="1154"/>
        <v>2</v>
      </c>
      <c r="AB1000" s="2">
        <f t="shared" si="1155"/>
        <v>2</v>
      </c>
      <c r="AC1000" s="2">
        <f t="shared" si="1156"/>
        <v>1</v>
      </c>
      <c r="AD1000" s="3">
        <f t="shared" si="1209"/>
        <v>2</v>
      </c>
      <c r="AE1000" s="2">
        <f t="shared" si="1157"/>
        <v>7</v>
      </c>
      <c r="AF1000" s="2">
        <f t="shared" si="1158"/>
        <v>10</v>
      </c>
      <c r="AG1000" s="2">
        <f t="shared" si="1159"/>
        <v>7</v>
      </c>
      <c r="AH1000" s="2">
        <f t="shared" si="1160"/>
        <v>8</v>
      </c>
      <c r="AI1000" s="2">
        <f t="shared" si="1161"/>
        <v>8</v>
      </c>
      <c r="AJ1000" s="2">
        <f t="shared" si="1162"/>
        <v>7</v>
      </c>
      <c r="AK1000" s="2">
        <f t="shared" si="1163"/>
        <v>9</v>
      </c>
      <c r="AL1000" s="2">
        <f t="shared" si="1164"/>
        <v>7</v>
      </c>
      <c r="AM1000" s="2">
        <f t="shared" si="1165"/>
        <v>7</v>
      </c>
      <c r="AN1000" s="2">
        <f t="shared" si="1166"/>
        <v>8</v>
      </c>
      <c r="AO1000" s="2">
        <f t="shared" si="1167"/>
        <v>6</v>
      </c>
      <c r="AP1000" s="2">
        <f t="shared" si="1168"/>
        <v>6</v>
      </c>
      <c r="AQ1000" s="2">
        <f t="shared" si="1169"/>
        <v>4</v>
      </c>
      <c r="AR1000" s="2">
        <f t="shared" si="1170"/>
        <v>3</v>
      </c>
      <c r="AS1000" s="2">
        <f t="shared" si="1171"/>
        <v>4</v>
      </c>
      <c r="AT1000" s="2">
        <f t="shared" si="1172"/>
        <v>4</v>
      </c>
      <c r="AU1000" s="2">
        <f t="shared" si="1173"/>
        <v>3</v>
      </c>
      <c r="AV1000" s="3">
        <f t="shared" si="1210"/>
        <v>2</v>
      </c>
      <c r="AW1000">
        <f t="shared" si="1211"/>
        <v>1</v>
      </c>
      <c r="AX1000" s="2">
        <f t="shared" si="1174"/>
        <v>4</v>
      </c>
      <c r="AY1000" s="2">
        <f t="shared" si="1175"/>
        <v>6</v>
      </c>
      <c r="AZ1000" s="2">
        <f t="shared" si="1176"/>
        <v>4</v>
      </c>
      <c r="BA1000" s="2">
        <f t="shared" si="1177"/>
        <v>4</v>
      </c>
      <c r="BB1000" s="2">
        <f t="shared" si="1178"/>
        <v>3</v>
      </c>
      <c r="BC1000" s="2">
        <f t="shared" si="1179"/>
        <v>2</v>
      </c>
      <c r="BD1000" s="2">
        <f t="shared" si="1180"/>
        <v>5</v>
      </c>
      <c r="BE1000" s="2">
        <f t="shared" si="1181"/>
        <v>3</v>
      </c>
      <c r="BF1000" s="2">
        <f t="shared" si="1182"/>
        <v>3</v>
      </c>
      <c r="BG1000" s="2">
        <f t="shared" si="1183"/>
        <v>3</v>
      </c>
      <c r="BH1000" s="2">
        <f t="shared" si="1184"/>
        <v>6</v>
      </c>
      <c r="BI1000" s="2">
        <f t="shared" si="1185"/>
        <v>4</v>
      </c>
      <c r="BJ1000" s="2">
        <f t="shared" si="1186"/>
        <v>3</v>
      </c>
      <c r="BK1000" s="2">
        <f t="shared" si="1187"/>
        <v>3</v>
      </c>
      <c r="BL1000" s="2">
        <f t="shared" si="1188"/>
        <v>3</v>
      </c>
      <c r="BM1000" s="2">
        <f t="shared" si="1189"/>
        <v>3</v>
      </c>
      <c r="BN1000" s="2">
        <f t="shared" si="1190"/>
        <v>2</v>
      </c>
      <c r="BO1000" s="3">
        <f t="shared" si="1212"/>
        <v>2</v>
      </c>
      <c r="BP1000">
        <f t="shared" si="1213"/>
        <v>2</v>
      </c>
      <c r="BR1000">
        <v>2</v>
      </c>
      <c r="BS1000">
        <f t="shared" si="1191"/>
        <v>1</v>
      </c>
      <c r="BU1000" s="1">
        <f t="shared" si="1192"/>
        <v>4.413615978915205</v>
      </c>
      <c r="BV1000" s="1">
        <f t="shared" si="1193"/>
        <v>2.5947060235699562</v>
      </c>
      <c r="BW1000" s="1">
        <f t="shared" si="1194"/>
        <v>2.3518318825457087</v>
      </c>
      <c r="BX1000" s="1">
        <f t="shared" si="1195"/>
        <v>3.4818605266862255</v>
      </c>
      <c r="BY1000" s="1">
        <f t="shared" si="1196"/>
        <v>3.4784970339922867</v>
      </c>
      <c r="BZ1000" s="1">
        <f t="shared" si="1197"/>
        <v>3.9061643238957262</v>
      </c>
      <c r="CA1000" s="1">
        <f t="shared" si="1198"/>
        <v>2.4752928943903192</v>
      </c>
      <c r="CB1000" s="1">
        <f t="shared" si="1199"/>
        <v>4.4479580515931758</v>
      </c>
      <c r="CC1000" s="1">
        <f t="shared" si="1200"/>
        <v>4.6997084925114248</v>
      </c>
      <c r="CD1000" s="1">
        <f t="shared" si="1201"/>
        <v>10.397311091154036</v>
      </c>
      <c r="CE1000" s="1">
        <f t="shared" si="1202"/>
        <v>2.0572350167557327</v>
      </c>
      <c r="CF1000" s="1">
        <f t="shared" si="1203"/>
        <v>3.4536626518798523</v>
      </c>
      <c r="CG1000" s="1">
        <f t="shared" si="1204"/>
        <v>4.3177962670016816</v>
      </c>
      <c r="CH1000" s="1">
        <f t="shared" si="1205"/>
        <v>5.0832621538409875</v>
      </c>
      <c r="CI1000" s="1">
        <f t="shared" si="1206"/>
        <v>5.2091023196605031</v>
      </c>
      <c r="CJ1000" s="1">
        <f t="shared" si="1207"/>
        <v>5.2607702267552812</v>
      </c>
      <c r="CK1000" s="1">
        <f t="shared" si="1208"/>
        <v>5.2316917472111681</v>
      </c>
      <c r="CL1000" s="5">
        <f t="shared" si="1214"/>
        <v>11</v>
      </c>
      <c r="CN1000" s="9">
        <f t="shared" si="1215"/>
        <v>2.0572350167557327</v>
      </c>
    </row>
    <row r="1001" spans="1:92" x14ac:dyDescent="0.2">
      <c r="A1001" s="4">
        <v>999</v>
      </c>
      <c r="B1001" s="1">
        <v>0</v>
      </c>
      <c r="C1001" s="1">
        <v>1.048</v>
      </c>
      <c r="D1001" s="1">
        <v>100</v>
      </c>
      <c r="E1001" s="1">
        <v>0</v>
      </c>
      <c r="F1001" s="1">
        <v>0</v>
      </c>
      <c r="G1001" s="1">
        <v>15.7254608826041</v>
      </c>
      <c r="H1001" s="1">
        <v>7</v>
      </c>
      <c r="I1001">
        <v>1500</v>
      </c>
      <c r="J1001">
        <v>0.15</v>
      </c>
      <c r="K1001">
        <v>37.5</v>
      </c>
      <c r="L1001" s="1"/>
      <c r="M1001" s="2">
        <f t="shared" si="1140"/>
        <v>3</v>
      </c>
      <c r="N1001" s="2">
        <f t="shared" si="1141"/>
        <v>8</v>
      </c>
      <c r="O1001" s="2">
        <f t="shared" si="1142"/>
        <v>4</v>
      </c>
      <c r="P1001" s="2">
        <f t="shared" si="1143"/>
        <v>5</v>
      </c>
      <c r="Q1001" s="2">
        <f t="shared" si="1144"/>
        <v>6</v>
      </c>
      <c r="R1001" s="2">
        <f t="shared" si="1145"/>
        <v>5</v>
      </c>
      <c r="S1001" s="2">
        <f t="shared" si="1146"/>
        <v>7</v>
      </c>
      <c r="T1001" s="2">
        <f t="shared" si="1147"/>
        <v>4</v>
      </c>
      <c r="U1001" s="2">
        <f t="shared" si="1148"/>
        <v>5</v>
      </c>
      <c r="V1001" s="2">
        <f t="shared" si="1149"/>
        <v>5</v>
      </c>
      <c r="W1001" s="2">
        <f t="shared" si="1150"/>
        <v>4</v>
      </c>
      <c r="X1001" s="2">
        <f t="shared" si="1151"/>
        <v>3</v>
      </c>
      <c r="Y1001" s="2">
        <f t="shared" si="1152"/>
        <v>2</v>
      </c>
      <c r="Z1001" s="2">
        <f t="shared" si="1153"/>
        <v>2</v>
      </c>
      <c r="AA1001" s="2">
        <f t="shared" si="1154"/>
        <v>2</v>
      </c>
      <c r="AB1001" s="2">
        <f t="shared" si="1155"/>
        <v>2</v>
      </c>
      <c r="AC1001" s="2">
        <f t="shared" si="1156"/>
        <v>1</v>
      </c>
      <c r="AD1001" s="3">
        <f t="shared" si="1209"/>
        <v>2</v>
      </c>
      <c r="AE1001" s="2">
        <f t="shared" si="1157"/>
        <v>6</v>
      </c>
      <c r="AF1001" s="2">
        <f t="shared" si="1158"/>
        <v>11</v>
      </c>
      <c r="AG1001" s="2">
        <f t="shared" si="1159"/>
        <v>7</v>
      </c>
      <c r="AH1001" s="2">
        <f t="shared" si="1160"/>
        <v>8</v>
      </c>
      <c r="AI1001" s="2">
        <f t="shared" si="1161"/>
        <v>8</v>
      </c>
      <c r="AJ1001" s="2">
        <f t="shared" si="1162"/>
        <v>7</v>
      </c>
      <c r="AK1001" s="2">
        <f t="shared" si="1163"/>
        <v>9</v>
      </c>
      <c r="AL1001" s="2">
        <f t="shared" si="1164"/>
        <v>7</v>
      </c>
      <c r="AM1001" s="2">
        <f t="shared" si="1165"/>
        <v>7</v>
      </c>
      <c r="AN1001" s="2">
        <f t="shared" si="1166"/>
        <v>7</v>
      </c>
      <c r="AO1001" s="2">
        <f t="shared" si="1167"/>
        <v>6</v>
      </c>
      <c r="AP1001" s="2">
        <f t="shared" si="1168"/>
        <v>5</v>
      </c>
      <c r="AQ1001" s="2">
        <f t="shared" si="1169"/>
        <v>4</v>
      </c>
      <c r="AR1001" s="2">
        <f t="shared" si="1170"/>
        <v>3</v>
      </c>
      <c r="AS1001" s="2">
        <f t="shared" si="1171"/>
        <v>4</v>
      </c>
      <c r="AT1001" s="2">
        <f t="shared" si="1172"/>
        <v>4</v>
      </c>
      <c r="AU1001" s="2">
        <f t="shared" si="1173"/>
        <v>3</v>
      </c>
      <c r="AV1001" s="3">
        <f t="shared" si="1210"/>
        <v>2</v>
      </c>
      <c r="AW1001">
        <f t="shared" si="1211"/>
        <v>1</v>
      </c>
      <c r="AX1001" s="2">
        <f t="shared" si="1174"/>
        <v>3</v>
      </c>
      <c r="AY1001" s="2">
        <f t="shared" si="1175"/>
        <v>7</v>
      </c>
      <c r="AZ1001" s="2">
        <f t="shared" si="1176"/>
        <v>5</v>
      </c>
      <c r="BA1001" s="2">
        <f t="shared" si="1177"/>
        <v>5</v>
      </c>
      <c r="BB1001" s="2">
        <f t="shared" si="1178"/>
        <v>3</v>
      </c>
      <c r="BC1001" s="2">
        <f t="shared" si="1179"/>
        <v>2</v>
      </c>
      <c r="BD1001" s="2">
        <f t="shared" si="1180"/>
        <v>5</v>
      </c>
      <c r="BE1001" s="2">
        <f t="shared" si="1181"/>
        <v>3</v>
      </c>
      <c r="BF1001" s="2">
        <f t="shared" si="1182"/>
        <v>3</v>
      </c>
      <c r="BG1001" s="2">
        <f t="shared" si="1183"/>
        <v>2</v>
      </c>
      <c r="BH1001" s="2">
        <f t="shared" si="1184"/>
        <v>6</v>
      </c>
      <c r="BI1001" s="2">
        <f t="shared" si="1185"/>
        <v>3</v>
      </c>
      <c r="BJ1001" s="2">
        <f t="shared" si="1186"/>
        <v>3</v>
      </c>
      <c r="BK1001" s="2">
        <f t="shared" si="1187"/>
        <v>3</v>
      </c>
      <c r="BL1001" s="2">
        <f t="shared" si="1188"/>
        <v>3</v>
      </c>
      <c r="BM1001" s="2">
        <f t="shared" si="1189"/>
        <v>3</v>
      </c>
      <c r="BN1001" s="2">
        <f t="shared" si="1190"/>
        <v>2</v>
      </c>
      <c r="BO1001" s="3">
        <f t="shared" si="1212"/>
        <v>2</v>
      </c>
      <c r="BP1001">
        <f t="shared" si="1213"/>
        <v>1</v>
      </c>
      <c r="BR1001">
        <v>2</v>
      </c>
      <c r="BS1001">
        <f t="shared" si="1191"/>
        <v>2</v>
      </c>
      <c r="BU1001" s="1">
        <f t="shared" si="1192"/>
        <v>3.9544786417772446</v>
      </c>
      <c r="BV1001" s="1">
        <f t="shared" si="1193"/>
        <v>1.076414888638388</v>
      </c>
      <c r="BW1001" s="1">
        <f t="shared" si="1194"/>
        <v>1.1657632079071496</v>
      </c>
      <c r="BX1001" s="1">
        <f t="shared" si="1195"/>
        <v>1.3159957951266446</v>
      </c>
      <c r="BY1001" s="1">
        <f t="shared" si="1196"/>
        <v>1.3484712576306144</v>
      </c>
      <c r="BZ1001" s="1">
        <f t="shared" si="1197"/>
        <v>1.4601472832111908</v>
      </c>
      <c r="CA1001" s="1">
        <f t="shared" si="1198"/>
        <v>1.6543294627537599</v>
      </c>
      <c r="CB1001" s="1">
        <f t="shared" si="1199"/>
        <v>1.5148525985846946</v>
      </c>
      <c r="CC1001" s="1">
        <f t="shared" si="1200"/>
        <v>1.7002947312469916</v>
      </c>
      <c r="CD1001" s="1">
        <f t="shared" si="1201"/>
        <v>9.7516023533672396</v>
      </c>
      <c r="CE1001" s="1">
        <f t="shared" si="1202"/>
        <v>1.6873112828373173</v>
      </c>
      <c r="CF1001" s="1">
        <f t="shared" si="1203"/>
        <v>1.6176555052503816</v>
      </c>
      <c r="CG1001" s="1">
        <f t="shared" si="1204"/>
        <v>1.8674682979018451</v>
      </c>
      <c r="CH1001" s="1">
        <f t="shared" si="1205"/>
        <v>2.0515438119532665</v>
      </c>
      <c r="CI1001" s="1">
        <f t="shared" si="1206"/>
        <v>2.184153334452259</v>
      </c>
      <c r="CJ1001" s="1">
        <f t="shared" si="1207"/>
        <v>2.3049782067228248</v>
      </c>
      <c r="CK1001" s="1">
        <f t="shared" si="1208"/>
        <v>2.2361910734637171</v>
      </c>
      <c r="CL1001" s="5">
        <f t="shared" si="1214"/>
        <v>2</v>
      </c>
      <c r="CN1001" s="9">
        <f t="shared" si="1215"/>
        <v>1.076414888638388</v>
      </c>
    </row>
    <row r="1002" spans="1:92" x14ac:dyDescent="0.2">
      <c r="A1002" s="4">
        <v>1000</v>
      </c>
      <c r="B1002" s="1">
        <v>0.31142215971477999</v>
      </c>
      <c r="C1002" s="1">
        <v>100.149</v>
      </c>
      <c r="D1002" s="1">
        <v>74</v>
      </c>
      <c r="E1002" s="1">
        <v>22</v>
      </c>
      <c r="F1002" s="1">
        <v>4</v>
      </c>
      <c r="G1002" s="1">
        <v>10.0148570277458</v>
      </c>
      <c r="H1002" s="1">
        <v>7</v>
      </c>
      <c r="I1002">
        <v>1500</v>
      </c>
      <c r="J1002">
        <v>0.15</v>
      </c>
      <c r="K1002">
        <v>37.5</v>
      </c>
      <c r="L1002" s="1"/>
      <c r="M1002" s="2">
        <f t="shared" si="1140"/>
        <v>4</v>
      </c>
      <c r="N1002" s="2">
        <f t="shared" si="1141"/>
        <v>7</v>
      </c>
      <c r="O1002" s="2">
        <f t="shared" si="1142"/>
        <v>5</v>
      </c>
      <c r="P1002" s="2">
        <f t="shared" si="1143"/>
        <v>5</v>
      </c>
      <c r="Q1002" s="2">
        <f t="shared" si="1144"/>
        <v>6</v>
      </c>
      <c r="R1002" s="2">
        <f t="shared" si="1145"/>
        <v>6</v>
      </c>
      <c r="S1002" s="2">
        <f t="shared" si="1146"/>
        <v>6</v>
      </c>
      <c r="T1002" s="2">
        <f t="shared" si="1147"/>
        <v>4</v>
      </c>
      <c r="U1002" s="2">
        <f t="shared" si="1148"/>
        <v>4</v>
      </c>
      <c r="V1002" s="2">
        <f t="shared" si="1149"/>
        <v>7</v>
      </c>
      <c r="W1002" s="2">
        <f t="shared" si="1150"/>
        <v>3</v>
      </c>
      <c r="X1002" s="2">
        <f t="shared" si="1151"/>
        <v>3</v>
      </c>
      <c r="Y1002" s="2">
        <f t="shared" si="1152"/>
        <v>1</v>
      </c>
      <c r="Z1002" s="2">
        <f t="shared" si="1153"/>
        <v>1</v>
      </c>
      <c r="AA1002" s="2">
        <f t="shared" si="1154"/>
        <v>2</v>
      </c>
      <c r="AB1002" s="2">
        <f t="shared" si="1155"/>
        <v>1</v>
      </c>
      <c r="AC1002" s="2">
        <f t="shared" si="1156"/>
        <v>0</v>
      </c>
      <c r="AD1002" s="3">
        <f t="shared" si="1209"/>
        <v>2</v>
      </c>
      <c r="AE1002" s="2">
        <f t="shared" si="1157"/>
        <v>7</v>
      </c>
      <c r="AF1002" s="2">
        <f t="shared" si="1158"/>
        <v>10</v>
      </c>
      <c r="AG1002" s="2">
        <f t="shared" si="1159"/>
        <v>8</v>
      </c>
      <c r="AH1002" s="2">
        <f t="shared" si="1160"/>
        <v>8</v>
      </c>
      <c r="AI1002" s="2">
        <f t="shared" si="1161"/>
        <v>8</v>
      </c>
      <c r="AJ1002" s="2">
        <f t="shared" si="1162"/>
        <v>8</v>
      </c>
      <c r="AK1002" s="2">
        <f t="shared" si="1163"/>
        <v>8</v>
      </c>
      <c r="AL1002" s="2">
        <f t="shared" si="1164"/>
        <v>7</v>
      </c>
      <c r="AM1002" s="2">
        <f t="shared" si="1165"/>
        <v>6</v>
      </c>
      <c r="AN1002" s="2">
        <f t="shared" si="1166"/>
        <v>9</v>
      </c>
      <c r="AO1002" s="2">
        <f t="shared" si="1167"/>
        <v>5</v>
      </c>
      <c r="AP1002" s="2">
        <f t="shared" si="1168"/>
        <v>5</v>
      </c>
      <c r="AQ1002" s="2">
        <f t="shared" si="1169"/>
        <v>3</v>
      </c>
      <c r="AR1002" s="2">
        <f t="shared" si="1170"/>
        <v>2</v>
      </c>
      <c r="AS1002" s="2">
        <f t="shared" si="1171"/>
        <v>4</v>
      </c>
      <c r="AT1002" s="2">
        <f t="shared" si="1172"/>
        <v>3</v>
      </c>
      <c r="AU1002" s="2">
        <f t="shared" si="1173"/>
        <v>2</v>
      </c>
      <c r="AV1002" s="3">
        <f t="shared" si="1210"/>
        <v>2</v>
      </c>
      <c r="AW1002">
        <f t="shared" si="1211"/>
        <v>1</v>
      </c>
      <c r="AX1002" s="2">
        <f t="shared" si="1174"/>
        <v>5</v>
      </c>
      <c r="AY1002" s="2">
        <f t="shared" si="1175"/>
        <v>7</v>
      </c>
      <c r="AZ1002" s="2">
        <f t="shared" si="1176"/>
        <v>6</v>
      </c>
      <c r="BA1002" s="2">
        <f t="shared" si="1177"/>
        <v>4</v>
      </c>
      <c r="BB1002" s="2">
        <f t="shared" si="1178"/>
        <v>3</v>
      </c>
      <c r="BC1002" s="2">
        <f t="shared" si="1179"/>
        <v>3</v>
      </c>
      <c r="BD1002" s="2">
        <f t="shared" si="1180"/>
        <v>5</v>
      </c>
      <c r="BE1002" s="2">
        <f t="shared" si="1181"/>
        <v>2</v>
      </c>
      <c r="BF1002" s="2">
        <f t="shared" si="1182"/>
        <v>2</v>
      </c>
      <c r="BG1002" s="2">
        <f t="shared" si="1183"/>
        <v>4</v>
      </c>
      <c r="BH1002" s="2">
        <f t="shared" si="1184"/>
        <v>5</v>
      </c>
      <c r="BI1002" s="2">
        <f t="shared" si="1185"/>
        <v>3</v>
      </c>
      <c r="BJ1002" s="2">
        <f t="shared" si="1186"/>
        <v>2</v>
      </c>
      <c r="BK1002" s="2">
        <f t="shared" si="1187"/>
        <v>3</v>
      </c>
      <c r="BL1002" s="2">
        <f t="shared" si="1188"/>
        <v>3</v>
      </c>
      <c r="BM1002" s="2">
        <f t="shared" si="1189"/>
        <v>2</v>
      </c>
      <c r="BN1002" s="2">
        <f t="shared" si="1190"/>
        <v>1</v>
      </c>
      <c r="BO1002" s="3">
        <f t="shared" si="1212"/>
        <v>2</v>
      </c>
      <c r="BP1002">
        <f t="shared" si="1213"/>
        <v>1</v>
      </c>
      <c r="BR1002">
        <v>3</v>
      </c>
      <c r="BS1002">
        <f t="shared" si="1191"/>
        <v>4</v>
      </c>
      <c r="BU1002" s="1">
        <f t="shared" si="1192"/>
        <v>4.4263183403873265</v>
      </c>
      <c r="BV1002" s="1">
        <f t="shared" si="1193"/>
        <v>2.1653363307398164</v>
      </c>
      <c r="BW1002" s="1">
        <f t="shared" si="1194"/>
        <v>2.0204395015499812</v>
      </c>
      <c r="BX1002" s="1">
        <f t="shared" si="1195"/>
        <v>2.8027023091517806</v>
      </c>
      <c r="BY1002" s="1">
        <f t="shared" si="1196"/>
        <v>2.4706765237423913</v>
      </c>
      <c r="BZ1002" s="1">
        <f t="shared" si="1197"/>
        <v>2.5276180227487366</v>
      </c>
      <c r="CA1002" s="1">
        <f t="shared" si="1198"/>
        <v>2.298758445005971</v>
      </c>
      <c r="CB1002" s="1">
        <f t="shared" si="1199"/>
        <v>2.7043051224874497</v>
      </c>
      <c r="CC1002" s="1">
        <f t="shared" si="1200"/>
        <v>2.8661970403892676</v>
      </c>
      <c r="CD1002" s="1">
        <f t="shared" si="1201"/>
        <v>9.9625679965926288</v>
      </c>
      <c r="CE1002" s="1">
        <f t="shared" si="1202"/>
        <v>2.2591404346659552</v>
      </c>
      <c r="CF1002" s="1">
        <f t="shared" si="1203"/>
        <v>2.4329609796188603</v>
      </c>
      <c r="CG1002" s="1">
        <f t="shared" si="1204"/>
        <v>2.8780764767055489</v>
      </c>
      <c r="CH1002" s="1">
        <f t="shared" si="1205"/>
        <v>3.1697557950409054</v>
      </c>
      <c r="CI1002" s="1">
        <f t="shared" si="1206"/>
        <v>3.3091423271510378</v>
      </c>
      <c r="CJ1002" s="1">
        <f t="shared" si="1207"/>
        <v>3.3898439488598897</v>
      </c>
      <c r="CK1002" s="1">
        <f t="shared" si="1208"/>
        <v>3.3447930439151299</v>
      </c>
      <c r="CL1002" s="5">
        <f t="shared" si="1214"/>
        <v>3</v>
      </c>
      <c r="CN1002" s="9">
        <f t="shared" si="1215"/>
        <v>2.0204395015499812</v>
      </c>
    </row>
    <row r="1003" spans="1:92" x14ac:dyDescent="0.2">
      <c r="A1003" s="4">
        <v>1001</v>
      </c>
      <c r="B1003" s="1">
        <v>0.38797217757465802</v>
      </c>
      <c r="C1003" s="1">
        <v>10.448</v>
      </c>
      <c r="D1003" s="1">
        <v>65</v>
      </c>
      <c r="E1003" s="1">
        <v>32</v>
      </c>
      <c r="F1003" s="1">
        <v>3</v>
      </c>
      <c r="G1003" s="1">
        <v>9.4032320941395202</v>
      </c>
      <c r="H1003" s="1">
        <v>6</v>
      </c>
      <c r="I1003">
        <v>1500</v>
      </c>
      <c r="J1003">
        <v>0.15</v>
      </c>
      <c r="K1003">
        <v>37.5</v>
      </c>
      <c r="L1003" s="1"/>
      <c r="M1003" s="2">
        <f t="shared" si="1140"/>
        <v>4</v>
      </c>
      <c r="N1003" s="2">
        <f t="shared" si="1141"/>
        <v>8</v>
      </c>
      <c r="O1003" s="2">
        <f t="shared" si="1142"/>
        <v>8</v>
      </c>
      <c r="P1003" s="2">
        <f t="shared" si="1143"/>
        <v>5</v>
      </c>
      <c r="Q1003" s="2">
        <f t="shared" si="1144"/>
        <v>7</v>
      </c>
      <c r="R1003" s="2">
        <f t="shared" si="1145"/>
        <v>8</v>
      </c>
      <c r="S1003" s="2">
        <f t="shared" si="1146"/>
        <v>6</v>
      </c>
      <c r="T1003" s="2">
        <f t="shared" si="1147"/>
        <v>5</v>
      </c>
      <c r="U1003" s="2">
        <f t="shared" si="1148"/>
        <v>6</v>
      </c>
      <c r="V1003" s="2">
        <f t="shared" si="1149"/>
        <v>8</v>
      </c>
      <c r="W1003" s="2">
        <f t="shared" si="1150"/>
        <v>3</v>
      </c>
      <c r="X1003" s="2">
        <f t="shared" si="1151"/>
        <v>4</v>
      </c>
      <c r="Y1003" s="2">
        <f t="shared" si="1152"/>
        <v>1</v>
      </c>
      <c r="Z1003" s="2">
        <f t="shared" si="1153"/>
        <v>1</v>
      </c>
      <c r="AA1003" s="2">
        <f t="shared" si="1154"/>
        <v>2</v>
      </c>
      <c r="AB1003" s="2">
        <f t="shared" si="1155"/>
        <v>1</v>
      </c>
      <c r="AC1003" s="2">
        <f t="shared" si="1156"/>
        <v>0</v>
      </c>
      <c r="AD1003" s="3">
        <f t="shared" si="1209"/>
        <v>2</v>
      </c>
      <c r="AE1003" s="2">
        <f t="shared" si="1157"/>
        <v>7</v>
      </c>
      <c r="AF1003" s="2">
        <f t="shared" si="1158"/>
        <v>11</v>
      </c>
      <c r="AG1003" s="2">
        <f t="shared" si="1159"/>
        <v>11</v>
      </c>
      <c r="AH1003" s="2">
        <f t="shared" si="1160"/>
        <v>8</v>
      </c>
      <c r="AI1003" s="2">
        <f t="shared" si="1161"/>
        <v>9</v>
      </c>
      <c r="AJ1003" s="2">
        <f t="shared" si="1162"/>
        <v>10</v>
      </c>
      <c r="AK1003" s="2">
        <f t="shared" si="1163"/>
        <v>8</v>
      </c>
      <c r="AL1003" s="2">
        <f t="shared" si="1164"/>
        <v>8</v>
      </c>
      <c r="AM1003" s="2">
        <f t="shared" si="1165"/>
        <v>8</v>
      </c>
      <c r="AN1003" s="2">
        <f t="shared" si="1166"/>
        <v>10</v>
      </c>
      <c r="AO1003" s="2">
        <f t="shared" si="1167"/>
        <v>5</v>
      </c>
      <c r="AP1003" s="2">
        <f t="shared" si="1168"/>
        <v>6</v>
      </c>
      <c r="AQ1003" s="2">
        <f t="shared" si="1169"/>
        <v>3</v>
      </c>
      <c r="AR1003" s="2">
        <f t="shared" si="1170"/>
        <v>2</v>
      </c>
      <c r="AS1003" s="2">
        <f t="shared" si="1171"/>
        <v>4</v>
      </c>
      <c r="AT1003" s="2">
        <f t="shared" si="1172"/>
        <v>3</v>
      </c>
      <c r="AU1003" s="2">
        <f t="shared" si="1173"/>
        <v>2</v>
      </c>
      <c r="AV1003" s="3">
        <f t="shared" si="1210"/>
        <v>2</v>
      </c>
      <c r="AW1003">
        <f t="shared" si="1211"/>
        <v>2</v>
      </c>
      <c r="AX1003" s="2">
        <f t="shared" si="1174"/>
        <v>5</v>
      </c>
      <c r="AY1003" s="2">
        <f t="shared" si="1175"/>
        <v>8</v>
      </c>
      <c r="AZ1003" s="2">
        <f t="shared" si="1176"/>
        <v>9</v>
      </c>
      <c r="BA1003" s="2">
        <f t="shared" si="1177"/>
        <v>4</v>
      </c>
      <c r="BB1003" s="2">
        <f t="shared" si="1178"/>
        <v>4</v>
      </c>
      <c r="BC1003" s="2">
        <f t="shared" si="1179"/>
        <v>5</v>
      </c>
      <c r="BD1003" s="2">
        <f t="shared" si="1180"/>
        <v>5</v>
      </c>
      <c r="BE1003" s="2">
        <f t="shared" si="1181"/>
        <v>4</v>
      </c>
      <c r="BF1003" s="2">
        <f t="shared" si="1182"/>
        <v>4</v>
      </c>
      <c r="BG1003" s="2">
        <f t="shared" si="1183"/>
        <v>5</v>
      </c>
      <c r="BH1003" s="2">
        <f t="shared" si="1184"/>
        <v>5</v>
      </c>
      <c r="BI1003" s="2">
        <f t="shared" si="1185"/>
        <v>4</v>
      </c>
      <c r="BJ1003" s="2">
        <f t="shared" si="1186"/>
        <v>2</v>
      </c>
      <c r="BK1003" s="2">
        <f t="shared" si="1187"/>
        <v>3</v>
      </c>
      <c r="BL1003" s="2">
        <f t="shared" si="1188"/>
        <v>3</v>
      </c>
      <c r="BM1003" s="2">
        <f t="shared" si="1189"/>
        <v>2</v>
      </c>
      <c r="BN1003" s="2">
        <f t="shared" si="1190"/>
        <v>1</v>
      </c>
      <c r="BO1003" s="3">
        <f t="shared" si="1212"/>
        <v>3</v>
      </c>
      <c r="BP1003">
        <f t="shared" si="1213"/>
        <v>1</v>
      </c>
      <c r="BR1003">
        <v>2</v>
      </c>
      <c r="BS1003">
        <f t="shared" si="1191"/>
        <v>1</v>
      </c>
      <c r="BU1003" s="1">
        <f t="shared" si="1192"/>
        <v>4.4657062744571938</v>
      </c>
      <c r="BV1003" s="1">
        <f t="shared" si="1193"/>
        <v>2.1154758993819742</v>
      </c>
      <c r="BW1003" s="1">
        <f t="shared" si="1194"/>
        <v>1.9381490415412683</v>
      </c>
      <c r="BX1003" s="1">
        <f t="shared" si="1195"/>
        <v>2.7932089701638971</v>
      </c>
      <c r="BY1003" s="1">
        <f t="shared" si="1196"/>
        <v>2.3236067978055059</v>
      </c>
      <c r="BZ1003" s="1">
        <f t="shared" si="1197"/>
        <v>2.2506553947700119</v>
      </c>
      <c r="CA1003" s="1">
        <f t="shared" si="1198"/>
        <v>2.2194394796245627</v>
      </c>
      <c r="CB1003" s="1">
        <f t="shared" si="1199"/>
        <v>2.3706215837805265</v>
      </c>
      <c r="CC1003" s="1">
        <f t="shared" si="1200"/>
        <v>2.4895239133058524</v>
      </c>
      <c r="CD1003" s="1">
        <f t="shared" si="1201"/>
        <v>9.8989217269066021</v>
      </c>
      <c r="CE1003" s="1">
        <f t="shared" si="1202"/>
        <v>2.2431061729527304</v>
      </c>
      <c r="CF1003" s="1">
        <f t="shared" si="1203"/>
        <v>2.2247103801514712</v>
      </c>
      <c r="CG1003" s="1">
        <f t="shared" si="1204"/>
        <v>2.5799809452806106</v>
      </c>
      <c r="CH1003" s="1">
        <f t="shared" si="1205"/>
        <v>2.7815301347259331</v>
      </c>
      <c r="CI1003" s="1">
        <f t="shared" si="1206"/>
        <v>2.9660133117998262</v>
      </c>
      <c r="CJ1003" s="1">
        <f t="shared" si="1207"/>
        <v>3.0557383423604287</v>
      </c>
      <c r="CK1003" s="1">
        <f t="shared" si="1208"/>
        <v>3.008377568913565</v>
      </c>
      <c r="CL1003" s="5">
        <f t="shared" si="1214"/>
        <v>3</v>
      </c>
      <c r="CN1003" s="9">
        <f t="shared" si="1215"/>
        <v>1.9381490415412683</v>
      </c>
    </row>
    <row r="1004" spans="1:92" x14ac:dyDescent="0.2">
      <c r="A1004" s="4">
        <v>1002</v>
      </c>
      <c r="B1004" s="1">
        <v>0.36983198453999699</v>
      </c>
      <c r="C1004" s="1">
        <v>3.7770000000000001</v>
      </c>
      <c r="D1004" s="1">
        <v>68</v>
      </c>
      <c r="E1004" s="1">
        <v>19</v>
      </c>
      <c r="F1004" s="1">
        <v>13</v>
      </c>
      <c r="G1004" s="1">
        <v>12.989188874873699</v>
      </c>
      <c r="H1004" s="1">
        <v>7</v>
      </c>
      <c r="I1004">
        <v>1500</v>
      </c>
      <c r="J1004">
        <v>0.15</v>
      </c>
      <c r="K1004">
        <v>37.5</v>
      </c>
      <c r="L1004" s="1"/>
      <c r="M1004" s="2">
        <f t="shared" si="1140"/>
        <v>3</v>
      </c>
      <c r="N1004" s="2">
        <f t="shared" si="1141"/>
        <v>8</v>
      </c>
      <c r="O1004" s="2">
        <f t="shared" si="1142"/>
        <v>5</v>
      </c>
      <c r="P1004" s="2">
        <f t="shared" si="1143"/>
        <v>5</v>
      </c>
      <c r="Q1004" s="2">
        <f t="shared" si="1144"/>
        <v>6</v>
      </c>
      <c r="R1004" s="2">
        <f t="shared" si="1145"/>
        <v>5</v>
      </c>
      <c r="S1004" s="2">
        <f t="shared" si="1146"/>
        <v>7</v>
      </c>
      <c r="T1004" s="2">
        <f t="shared" si="1147"/>
        <v>4</v>
      </c>
      <c r="U1004" s="2">
        <f t="shared" si="1148"/>
        <v>5</v>
      </c>
      <c r="V1004" s="2">
        <f t="shared" si="1149"/>
        <v>6</v>
      </c>
      <c r="W1004" s="2">
        <f t="shared" si="1150"/>
        <v>3</v>
      </c>
      <c r="X1004" s="2">
        <f t="shared" si="1151"/>
        <v>3</v>
      </c>
      <c r="Y1004" s="2">
        <f t="shared" si="1152"/>
        <v>1</v>
      </c>
      <c r="Z1004" s="2">
        <f t="shared" si="1153"/>
        <v>1</v>
      </c>
      <c r="AA1004" s="2">
        <f t="shared" si="1154"/>
        <v>1</v>
      </c>
      <c r="AB1004" s="2">
        <f t="shared" si="1155"/>
        <v>1</v>
      </c>
      <c r="AC1004" s="2">
        <f t="shared" si="1156"/>
        <v>0</v>
      </c>
      <c r="AD1004" s="3">
        <f t="shared" si="1209"/>
        <v>2</v>
      </c>
      <c r="AE1004" s="2">
        <f t="shared" si="1157"/>
        <v>6</v>
      </c>
      <c r="AF1004" s="2">
        <f t="shared" si="1158"/>
        <v>11</v>
      </c>
      <c r="AG1004" s="2">
        <f t="shared" si="1159"/>
        <v>8</v>
      </c>
      <c r="AH1004" s="2">
        <f t="shared" si="1160"/>
        <v>8</v>
      </c>
      <c r="AI1004" s="2">
        <f t="shared" si="1161"/>
        <v>8</v>
      </c>
      <c r="AJ1004" s="2">
        <f t="shared" si="1162"/>
        <v>7</v>
      </c>
      <c r="AK1004" s="2">
        <f t="shared" si="1163"/>
        <v>9</v>
      </c>
      <c r="AL1004" s="2">
        <f t="shared" si="1164"/>
        <v>7</v>
      </c>
      <c r="AM1004" s="2">
        <f t="shared" si="1165"/>
        <v>7</v>
      </c>
      <c r="AN1004" s="2">
        <f t="shared" si="1166"/>
        <v>8</v>
      </c>
      <c r="AO1004" s="2">
        <f t="shared" si="1167"/>
        <v>5</v>
      </c>
      <c r="AP1004" s="2">
        <f t="shared" si="1168"/>
        <v>5</v>
      </c>
      <c r="AQ1004" s="2">
        <f t="shared" si="1169"/>
        <v>3</v>
      </c>
      <c r="AR1004" s="2">
        <f t="shared" si="1170"/>
        <v>2</v>
      </c>
      <c r="AS1004" s="2">
        <f t="shared" si="1171"/>
        <v>3</v>
      </c>
      <c r="AT1004" s="2">
        <f t="shared" si="1172"/>
        <v>3</v>
      </c>
      <c r="AU1004" s="2">
        <f t="shared" si="1173"/>
        <v>2</v>
      </c>
      <c r="AV1004" s="3">
        <f t="shared" si="1210"/>
        <v>2</v>
      </c>
      <c r="AW1004">
        <f t="shared" si="1211"/>
        <v>1</v>
      </c>
      <c r="AX1004" s="2">
        <f t="shared" si="1174"/>
        <v>4</v>
      </c>
      <c r="AY1004" s="2">
        <f t="shared" si="1175"/>
        <v>8</v>
      </c>
      <c r="AZ1004" s="2">
        <f t="shared" si="1176"/>
        <v>6</v>
      </c>
      <c r="BA1004" s="2">
        <f t="shared" si="1177"/>
        <v>4</v>
      </c>
      <c r="BB1004" s="2">
        <f t="shared" si="1178"/>
        <v>3</v>
      </c>
      <c r="BC1004" s="2">
        <f t="shared" si="1179"/>
        <v>2</v>
      </c>
      <c r="BD1004" s="2">
        <f t="shared" si="1180"/>
        <v>6</v>
      </c>
      <c r="BE1004" s="2">
        <f t="shared" si="1181"/>
        <v>3</v>
      </c>
      <c r="BF1004" s="2">
        <f t="shared" si="1182"/>
        <v>3</v>
      </c>
      <c r="BG1004" s="2">
        <f t="shared" si="1183"/>
        <v>3</v>
      </c>
      <c r="BH1004" s="2">
        <f t="shared" si="1184"/>
        <v>5</v>
      </c>
      <c r="BI1004" s="2">
        <f t="shared" si="1185"/>
        <v>3</v>
      </c>
      <c r="BJ1004" s="2">
        <f t="shared" si="1186"/>
        <v>2</v>
      </c>
      <c r="BK1004" s="2">
        <f t="shared" si="1187"/>
        <v>2</v>
      </c>
      <c r="BL1004" s="2">
        <f t="shared" si="1188"/>
        <v>2</v>
      </c>
      <c r="BM1004" s="2">
        <f t="shared" si="1189"/>
        <v>2</v>
      </c>
      <c r="BN1004" s="2">
        <f t="shared" si="1190"/>
        <v>1</v>
      </c>
      <c r="BO1004" s="3">
        <f t="shared" si="1212"/>
        <v>2</v>
      </c>
      <c r="BP1004">
        <f t="shared" si="1213"/>
        <v>1</v>
      </c>
      <c r="BR1004">
        <v>3</v>
      </c>
      <c r="BS1004">
        <f t="shared" si="1191"/>
        <v>2</v>
      </c>
      <c r="BU1004" s="1">
        <f t="shared" si="1192"/>
        <v>4.1848078521467293</v>
      </c>
      <c r="BV1004" s="1">
        <f t="shared" si="1193"/>
        <v>1.8863918276074496</v>
      </c>
      <c r="BW1004" s="1">
        <f t="shared" si="1194"/>
        <v>1.9220030121125184</v>
      </c>
      <c r="BX1004" s="1">
        <f t="shared" si="1195"/>
        <v>2.2918539795546806</v>
      </c>
      <c r="BY1004" s="1">
        <f t="shared" si="1196"/>
        <v>2.21411579725503</v>
      </c>
      <c r="BZ1004" s="1">
        <f t="shared" si="1197"/>
        <v>2.3407373119384691</v>
      </c>
      <c r="CA1004" s="1">
        <f t="shared" si="1198"/>
        <v>2.1939098271358199</v>
      </c>
      <c r="CB1004" s="1">
        <f t="shared" si="1199"/>
        <v>2.4621463987078447</v>
      </c>
      <c r="CC1004" s="1">
        <f t="shared" si="1200"/>
        <v>2.6363448797401881</v>
      </c>
      <c r="CD1004" s="1">
        <f t="shared" si="1201"/>
        <v>9.917095059510439</v>
      </c>
      <c r="CE1004" s="1">
        <f t="shared" si="1202"/>
        <v>2.0924032878976999</v>
      </c>
      <c r="CF1004" s="1">
        <f t="shared" si="1203"/>
        <v>2.331288872631641</v>
      </c>
      <c r="CG1004" s="1">
        <f t="shared" si="1204"/>
        <v>2.6837309107317555</v>
      </c>
      <c r="CH1004" s="1">
        <f t="shared" si="1205"/>
        <v>2.9286747764597285</v>
      </c>
      <c r="CI1004" s="1">
        <f t="shared" si="1206"/>
        <v>3.031499110111318</v>
      </c>
      <c r="CJ1004" s="1">
        <f t="shared" si="1207"/>
        <v>3.1195715081638418</v>
      </c>
      <c r="CK1004" s="1">
        <f t="shared" si="1208"/>
        <v>3.0696371029012397</v>
      </c>
      <c r="CL1004" s="5">
        <f t="shared" si="1214"/>
        <v>2</v>
      </c>
      <c r="CN1004" s="9">
        <f t="shared" si="1215"/>
        <v>1.8863918276074496</v>
      </c>
    </row>
    <row r="1005" spans="1:92" x14ac:dyDescent="0.2">
      <c r="A1005" s="4">
        <v>1003</v>
      </c>
      <c r="B1005" s="1">
        <v>0.42603448613828199</v>
      </c>
      <c r="C1005" s="1">
        <v>16.103000000000002</v>
      </c>
      <c r="D1005" s="1">
        <v>56</v>
      </c>
      <c r="E1005" s="1">
        <v>24</v>
      </c>
      <c r="F1005" s="1">
        <v>20</v>
      </c>
      <c r="G1005" s="1">
        <v>9.3619225423844092</v>
      </c>
      <c r="H1005" s="1">
        <v>6</v>
      </c>
      <c r="I1005">
        <v>1500</v>
      </c>
      <c r="J1005">
        <v>0.15</v>
      </c>
      <c r="K1005">
        <v>37.5</v>
      </c>
      <c r="L1005" s="1"/>
      <c r="M1005" s="2">
        <f t="shared" si="1140"/>
        <v>4</v>
      </c>
      <c r="N1005" s="2">
        <f t="shared" si="1141"/>
        <v>6</v>
      </c>
      <c r="O1005" s="2">
        <f t="shared" si="1142"/>
        <v>8</v>
      </c>
      <c r="P1005" s="2">
        <f t="shared" si="1143"/>
        <v>4</v>
      </c>
      <c r="Q1005" s="2">
        <f t="shared" si="1144"/>
        <v>7</v>
      </c>
      <c r="R1005" s="2">
        <f t="shared" si="1145"/>
        <v>8</v>
      </c>
      <c r="S1005" s="2">
        <f t="shared" si="1146"/>
        <v>5</v>
      </c>
      <c r="T1005" s="2">
        <f t="shared" si="1147"/>
        <v>4</v>
      </c>
      <c r="U1005" s="2">
        <f t="shared" si="1148"/>
        <v>6</v>
      </c>
      <c r="V1005" s="2">
        <f t="shared" si="1149"/>
        <v>8</v>
      </c>
      <c r="W1005" s="2">
        <f t="shared" si="1150"/>
        <v>3</v>
      </c>
      <c r="X1005" s="2">
        <f t="shared" si="1151"/>
        <v>4</v>
      </c>
      <c r="Y1005" s="2">
        <f t="shared" si="1152"/>
        <v>1</v>
      </c>
      <c r="Z1005" s="2">
        <f t="shared" si="1153"/>
        <v>1</v>
      </c>
      <c r="AA1005" s="2">
        <f t="shared" si="1154"/>
        <v>1</v>
      </c>
      <c r="AB1005" s="2">
        <f t="shared" si="1155"/>
        <v>1</v>
      </c>
      <c r="AC1005" s="2">
        <f t="shared" si="1156"/>
        <v>0</v>
      </c>
      <c r="AD1005" s="3">
        <f t="shared" si="1209"/>
        <v>3</v>
      </c>
      <c r="AE1005" s="2">
        <f t="shared" si="1157"/>
        <v>7</v>
      </c>
      <c r="AF1005" s="2">
        <f t="shared" si="1158"/>
        <v>9</v>
      </c>
      <c r="AG1005" s="2">
        <f t="shared" si="1159"/>
        <v>11</v>
      </c>
      <c r="AH1005" s="2">
        <f t="shared" si="1160"/>
        <v>7</v>
      </c>
      <c r="AI1005" s="2">
        <f t="shared" si="1161"/>
        <v>9</v>
      </c>
      <c r="AJ1005" s="2">
        <f t="shared" si="1162"/>
        <v>10</v>
      </c>
      <c r="AK1005" s="2">
        <f t="shared" si="1163"/>
        <v>7</v>
      </c>
      <c r="AL1005" s="2">
        <f t="shared" si="1164"/>
        <v>7</v>
      </c>
      <c r="AM1005" s="2">
        <f t="shared" si="1165"/>
        <v>8</v>
      </c>
      <c r="AN1005" s="2">
        <f t="shared" si="1166"/>
        <v>10</v>
      </c>
      <c r="AO1005" s="2">
        <f t="shared" si="1167"/>
        <v>5</v>
      </c>
      <c r="AP1005" s="2">
        <f t="shared" si="1168"/>
        <v>6</v>
      </c>
      <c r="AQ1005" s="2">
        <f t="shared" si="1169"/>
        <v>3</v>
      </c>
      <c r="AR1005" s="2">
        <f t="shared" si="1170"/>
        <v>2</v>
      </c>
      <c r="AS1005" s="2">
        <f t="shared" si="1171"/>
        <v>3</v>
      </c>
      <c r="AT1005" s="2">
        <f t="shared" si="1172"/>
        <v>3</v>
      </c>
      <c r="AU1005" s="2">
        <f t="shared" si="1173"/>
        <v>2</v>
      </c>
      <c r="AV1005" s="3">
        <f t="shared" si="1210"/>
        <v>3</v>
      </c>
      <c r="AW1005">
        <f t="shared" si="1211"/>
        <v>1</v>
      </c>
      <c r="AX1005" s="2">
        <f t="shared" si="1174"/>
        <v>4</v>
      </c>
      <c r="AY1005" s="2">
        <f t="shared" si="1175"/>
        <v>6</v>
      </c>
      <c r="AZ1005" s="2">
        <f t="shared" si="1176"/>
        <v>9</v>
      </c>
      <c r="BA1005" s="2">
        <f t="shared" si="1177"/>
        <v>3</v>
      </c>
      <c r="BB1005" s="2">
        <f t="shared" si="1178"/>
        <v>4</v>
      </c>
      <c r="BC1005" s="2">
        <f t="shared" si="1179"/>
        <v>5</v>
      </c>
      <c r="BD1005" s="2">
        <f t="shared" si="1180"/>
        <v>4</v>
      </c>
      <c r="BE1005" s="2">
        <f t="shared" si="1181"/>
        <v>4</v>
      </c>
      <c r="BF1005" s="2">
        <f t="shared" si="1182"/>
        <v>4</v>
      </c>
      <c r="BG1005" s="2">
        <f t="shared" si="1183"/>
        <v>5</v>
      </c>
      <c r="BH1005" s="2">
        <f t="shared" si="1184"/>
        <v>4</v>
      </c>
      <c r="BI1005" s="2">
        <f t="shared" si="1185"/>
        <v>4</v>
      </c>
      <c r="BJ1005" s="2">
        <f t="shared" si="1186"/>
        <v>2</v>
      </c>
      <c r="BK1005" s="2">
        <f t="shared" si="1187"/>
        <v>2</v>
      </c>
      <c r="BL1005" s="2">
        <f t="shared" si="1188"/>
        <v>2</v>
      </c>
      <c r="BM1005" s="2">
        <f t="shared" si="1189"/>
        <v>2</v>
      </c>
      <c r="BN1005" s="2">
        <f t="shared" si="1190"/>
        <v>1</v>
      </c>
      <c r="BO1005" s="3">
        <f t="shared" si="1212"/>
        <v>3</v>
      </c>
      <c r="BP1005">
        <f t="shared" si="1213"/>
        <v>1</v>
      </c>
      <c r="BR1005">
        <v>2</v>
      </c>
      <c r="BS1005">
        <f t="shared" si="1191"/>
        <v>4</v>
      </c>
      <c r="BU1005" s="1">
        <f t="shared" si="1192"/>
        <v>4.4884631318597936</v>
      </c>
      <c r="BV1005" s="1">
        <f t="shared" si="1193"/>
        <v>2.1433920113891882</v>
      </c>
      <c r="BW1005" s="1">
        <f t="shared" si="1194"/>
        <v>1.9745624351812356</v>
      </c>
      <c r="BX1005" s="1">
        <f t="shared" si="1195"/>
        <v>2.821028139901034</v>
      </c>
      <c r="BY1005" s="1">
        <f t="shared" si="1196"/>
        <v>2.327648753649131</v>
      </c>
      <c r="BZ1005" s="1">
        <f t="shared" si="1197"/>
        <v>2.2425987064471831</v>
      </c>
      <c r="CA1005" s="1">
        <f t="shared" si="1198"/>
        <v>2.2609704721335198</v>
      </c>
      <c r="CB1005" s="1">
        <f t="shared" si="1199"/>
        <v>2.2907898829656217</v>
      </c>
      <c r="CC1005" s="1">
        <f t="shared" si="1200"/>
        <v>2.4584558900919453</v>
      </c>
      <c r="CD1005" s="1">
        <f t="shared" si="1201"/>
        <v>9.8967293815110029</v>
      </c>
      <c r="CE1005" s="1">
        <f t="shared" si="1202"/>
        <v>2.375347539178057</v>
      </c>
      <c r="CF1005" s="1">
        <f t="shared" si="1203"/>
        <v>2.2892194918655822</v>
      </c>
      <c r="CG1005" s="1">
        <f t="shared" si="1204"/>
        <v>2.6032827736635111</v>
      </c>
      <c r="CH1005" s="1">
        <f t="shared" si="1205"/>
        <v>2.7555187287383056</v>
      </c>
      <c r="CI1005" s="1">
        <f t="shared" si="1206"/>
        <v>2.8676198371624424</v>
      </c>
      <c r="CJ1005" s="1">
        <f t="shared" si="1207"/>
        <v>2.9603247257053384</v>
      </c>
      <c r="CK1005" s="1">
        <f t="shared" si="1208"/>
        <v>2.9114321239638437</v>
      </c>
      <c r="CL1005" s="5">
        <f t="shared" si="1214"/>
        <v>3</v>
      </c>
      <c r="CN1005" s="9">
        <f t="shared" si="1215"/>
        <v>1.9745624351812356</v>
      </c>
    </row>
    <row r="1006" spans="1:92" x14ac:dyDescent="0.2">
      <c r="A1006" s="4">
        <v>1004</v>
      </c>
      <c r="B1006" s="1">
        <v>0.35006433218318</v>
      </c>
      <c r="C1006" s="1">
        <v>135.191</v>
      </c>
      <c r="D1006" s="1">
        <v>40</v>
      </c>
      <c r="E1006" s="1">
        <v>53</v>
      </c>
      <c r="F1006" s="1">
        <v>7</v>
      </c>
      <c r="G1006" s="1">
        <v>13.519130433348201</v>
      </c>
      <c r="H1006" s="1">
        <v>7</v>
      </c>
      <c r="I1006">
        <v>1500</v>
      </c>
      <c r="J1006">
        <v>185</v>
      </c>
      <c r="K1006">
        <v>12.5</v>
      </c>
      <c r="L1006" s="1"/>
      <c r="M1006" s="2">
        <f t="shared" si="1140"/>
        <v>6</v>
      </c>
      <c r="N1006" s="2">
        <f t="shared" si="1141"/>
        <v>8</v>
      </c>
      <c r="O1006" s="2">
        <f t="shared" si="1142"/>
        <v>5</v>
      </c>
      <c r="P1006" s="2">
        <f t="shared" si="1143"/>
        <v>6</v>
      </c>
      <c r="Q1006" s="2">
        <f t="shared" si="1144"/>
        <v>7</v>
      </c>
      <c r="R1006" s="2">
        <f t="shared" si="1145"/>
        <v>6</v>
      </c>
      <c r="S1006" s="2">
        <f t="shared" si="1146"/>
        <v>5</v>
      </c>
      <c r="T1006" s="2">
        <f t="shared" si="1147"/>
        <v>5</v>
      </c>
      <c r="U1006" s="2">
        <f t="shared" si="1148"/>
        <v>4</v>
      </c>
      <c r="V1006" s="2">
        <f t="shared" si="1149"/>
        <v>6</v>
      </c>
      <c r="W1006" s="2">
        <f t="shared" si="1150"/>
        <v>3</v>
      </c>
      <c r="X1006" s="2">
        <f t="shared" si="1151"/>
        <v>3</v>
      </c>
      <c r="Y1006" s="2">
        <f t="shared" si="1152"/>
        <v>1</v>
      </c>
      <c r="Z1006" s="2">
        <f t="shared" si="1153"/>
        <v>1</v>
      </c>
      <c r="AA1006" s="2">
        <f t="shared" si="1154"/>
        <v>2</v>
      </c>
      <c r="AB1006" s="2">
        <f t="shared" si="1155"/>
        <v>1</v>
      </c>
      <c r="AC1006" s="2">
        <f t="shared" si="1156"/>
        <v>0</v>
      </c>
      <c r="AD1006" s="3">
        <f t="shared" si="1209"/>
        <v>2</v>
      </c>
      <c r="AE1006" s="2">
        <f t="shared" si="1157"/>
        <v>9</v>
      </c>
      <c r="AF1006" s="2">
        <f t="shared" si="1158"/>
        <v>11</v>
      </c>
      <c r="AG1006" s="2">
        <f t="shared" si="1159"/>
        <v>8</v>
      </c>
      <c r="AH1006" s="2">
        <f t="shared" si="1160"/>
        <v>9</v>
      </c>
      <c r="AI1006" s="2">
        <f t="shared" si="1161"/>
        <v>10</v>
      </c>
      <c r="AJ1006" s="2">
        <f t="shared" si="1162"/>
        <v>9</v>
      </c>
      <c r="AK1006" s="2">
        <f t="shared" si="1163"/>
        <v>8</v>
      </c>
      <c r="AL1006" s="2">
        <f t="shared" si="1164"/>
        <v>8</v>
      </c>
      <c r="AM1006" s="2">
        <f t="shared" si="1165"/>
        <v>6</v>
      </c>
      <c r="AN1006" s="2">
        <f t="shared" si="1166"/>
        <v>8</v>
      </c>
      <c r="AO1006" s="2">
        <f t="shared" si="1167"/>
        <v>5</v>
      </c>
      <c r="AP1006" s="2">
        <f t="shared" si="1168"/>
        <v>5</v>
      </c>
      <c r="AQ1006" s="2">
        <f t="shared" si="1169"/>
        <v>3</v>
      </c>
      <c r="AR1006" s="2">
        <f t="shared" si="1170"/>
        <v>2</v>
      </c>
      <c r="AS1006" s="2">
        <f t="shared" si="1171"/>
        <v>4</v>
      </c>
      <c r="AT1006" s="2">
        <f t="shared" si="1172"/>
        <v>3</v>
      </c>
      <c r="AU1006" s="2">
        <f t="shared" si="1173"/>
        <v>2</v>
      </c>
      <c r="AV1006" s="3">
        <f t="shared" si="1210"/>
        <v>2</v>
      </c>
      <c r="AW1006">
        <f t="shared" si="1211"/>
        <v>1</v>
      </c>
      <c r="AX1006" s="2">
        <f t="shared" si="1174"/>
        <v>6</v>
      </c>
      <c r="AY1006" s="2">
        <f t="shared" si="1175"/>
        <v>7</v>
      </c>
      <c r="AZ1006" s="2">
        <f t="shared" si="1176"/>
        <v>5</v>
      </c>
      <c r="BA1006" s="2">
        <f t="shared" si="1177"/>
        <v>4</v>
      </c>
      <c r="BB1006" s="2">
        <f t="shared" si="1178"/>
        <v>4</v>
      </c>
      <c r="BC1006" s="2">
        <f t="shared" si="1179"/>
        <v>3</v>
      </c>
      <c r="BD1006" s="2">
        <f t="shared" si="1180"/>
        <v>4</v>
      </c>
      <c r="BE1006" s="2">
        <f t="shared" si="1181"/>
        <v>1</v>
      </c>
      <c r="BF1006" s="2">
        <f t="shared" si="1182"/>
        <v>1</v>
      </c>
      <c r="BG1006" s="2">
        <f t="shared" si="1183"/>
        <v>2</v>
      </c>
      <c r="BH1006" s="2">
        <f t="shared" si="1184"/>
        <v>4</v>
      </c>
      <c r="BI1006" s="2">
        <f t="shared" si="1185"/>
        <v>2</v>
      </c>
      <c r="BJ1006" s="2">
        <f t="shared" si="1186"/>
        <v>1</v>
      </c>
      <c r="BK1006" s="2">
        <f t="shared" si="1187"/>
        <v>2</v>
      </c>
      <c r="BL1006" s="2">
        <f t="shared" si="1188"/>
        <v>2</v>
      </c>
      <c r="BM1006" s="2">
        <f t="shared" si="1189"/>
        <v>1</v>
      </c>
      <c r="BN1006" s="2">
        <f t="shared" si="1190"/>
        <v>1</v>
      </c>
      <c r="BO1006" s="3">
        <f t="shared" si="1212"/>
        <v>2</v>
      </c>
      <c r="BP1006">
        <f t="shared" si="1213"/>
        <v>1</v>
      </c>
      <c r="BR1006">
        <v>2</v>
      </c>
      <c r="BS1006">
        <f t="shared" si="1191"/>
        <v>1</v>
      </c>
      <c r="BU1006" s="1">
        <f t="shared" si="1192"/>
        <v>13.216777520358056</v>
      </c>
      <c r="BV1006" s="1">
        <f t="shared" si="1193"/>
        <v>3.0224455736908431</v>
      </c>
      <c r="BW1006" s="1">
        <f t="shared" si="1194"/>
        <v>3.0346757937785291</v>
      </c>
      <c r="BX1006" s="1">
        <f t="shared" si="1195"/>
        <v>2.7288148129045755</v>
      </c>
      <c r="BY1006" s="1">
        <f t="shared" si="1196"/>
        <v>2.4001882261199952</v>
      </c>
      <c r="BZ1006" s="1">
        <f t="shared" si="1197"/>
        <v>2.5413406245007852</v>
      </c>
      <c r="CA1006" s="1">
        <f t="shared" si="1198"/>
        <v>2.4164722242823578</v>
      </c>
      <c r="CB1006" s="1">
        <f t="shared" si="1199"/>
        <v>2.8845187695019914</v>
      </c>
      <c r="CC1006" s="1">
        <f t="shared" si="1200"/>
        <v>2.8181539829876829</v>
      </c>
      <c r="CD1006" s="1">
        <f t="shared" si="1201"/>
        <v>31.101311709374233</v>
      </c>
      <c r="CE1006" s="1">
        <f t="shared" si="1202"/>
        <v>2.4422129857249932</v>
      </c>
      <c r="CF1006" s="1">
        <f t="shared" si="1203"/>
        <v>2.574737627758461</v>
      </c>
      <c r="CG1006" s="1">
        <f t="shared" si="1204"/>
        <v>2.9050173906607397</v>
      </c>
      <c r="CH1006" s="1">
        <f t="shared" si="1205"/>
        <v>3.1398429113083726</v>
      </c>
      <c r="CI1006" s="1">
        <f t="shared" si="1206"/>
        <v>3.2394817397918509</v>
      </c>
      <c r="CJ1006" s="1">
        <f t="shared" si="1207"/>
        <v>3.2544040249574095</v>
      </c>
      <c r="CK1006" s="1">
        <f t="shared" si="1208"/>
        <v>3.2585442190351879</v>
      </c>
      <c r="CL1006" s="5">
        <f t="shared" si="1214"/>
        <v>5</v>
      </c>
      <c r="CN1006" s="9">
        <f t="shared" si="1215"/>
        <v>2.4001882261199952</v>
      </c>
    </row>
    <row r="1007" spans="1:92" x14ac:dyDescent="0.2">
      <c r="A1007" s="4">
        <v>1005</v>
      </c>
      <c r="B1007" s="1">
        <v>0.34994179054887797</v>
      </c>
      <c r="C1007" s="1">
        <v>51.963999999999999</v>
      </c>
      <c r="D1007" s="1">
        <v>0</v>
      </c>
      <c r="E1007" s="1">
        <v>16</v>
      </c>
      <c r="F1007" s="1">
        <v>84</v>
      </c>
      <c r="G1007" s="1">
        <v>15.5891056152344</v>
      </c>
      <c r="H1007" s="1">
        <v>7</v>
      </c>
      <c r="I1007">
        <v>1500</v>
      </c>
      <c r="J1007">
        <v>185</v>
      </c>
      <c r="K1007">
        <v>12.5</v>
      </c>
      <c r="L1007" s="1"/>
      <c r="M1007" s="2">
        <f t="shared" si="1140"/>
        <v>3</v>
      </c>
      <c r="N1007" s="2">
        <f t="shared" si="1141"/>
        <v>6</v>
      </c>
      <c r="O1007" s="2">
        <f t="shared" si="1142"/>
        <v>3</v>
      </c>
      <c r="P1007" s="2">
        <f t="shared" si="1143"/>
        <v>5</v>
      </c>
      <c r="Q1007" s="2">
        <f t="shared" si="1144"/>
        <v>6</v>
      </c>
      <c r="R1007" s="2">
        <f t="shared" si="1145"/>
        <v>5</v>
      </c>
      <c r="S1007" s="2">
        <f t="shared" si="1146"/>
        <v>5</v>
      </c>
      <c r="T1007" s="2">
        <f t="shared" si="1147"/>
        <v>3</v>
      </c>
      <c r="U1007" s="2">
        <f t="shared" si="1148"/>
        <v>5</v>
      </c>
      <c r="V1007" s="2">
        <f t="shared" si="1149"/>
        <v>5</v>
      </c>
      <c r="W1007" s="2">
        <f t="shared" si="1150"/>
        <v>4</v>
      </c>
      <c r="X1007" s="2">
        <f t="shared" si="1151"/>
        <v>3</v>
      </c>
      <c r="Y1007" s="2">
        <f t="shared" si="1152"/>
        <v>2</v>
      </c>
      <c r="Z1007" s="2">
        <f t="shared" si="1153"/>
        <v>2</v>
      </c>
      <c r="AA1007" s="2">
        <f t="shared" si="1154"/>
        <v>2</v>
      </c>
      <c r="AB1007" s="2">
        <f t="shared" si="1155"/>
        <v>2</v>
      </c>
      <c r="AC1007" s="2">
        <f t="shared" si="1156"/>
        <v>1</v>
      </c>
      <c r="AD1007" s="3">
        <f t="shared" si="1209"/>
        <v>2</v>
      </c>
      <c r="AE1007" s="2">
        <f t="shared" si="1157"/>
        <v>6</v>
      </c>
      <c r="AF1007" s="2">
        <f t="shared" si="1158"/>
        <v>9</v>
      </c>
      <c r="AG1007" s="2">
        <f t="shared" si="1159"/>
        <v>6</v>
      </c>
      <c r="AH1007" s="2">
        <f t="shared" si="1160"/>
        <v>8</v>
      </c>
      <c r="AI1007" s="2">
        <f t="shared" si="1161"/>
        <v>9</v>
      </c>
      <c r="AJ1007" s="2">
        <f t="shared" si="1162"/>
        <v>8</v>
      </c>
      <c r="AK1007" s="2">
        <f t="shared" si="1163"/>
        <v>8</v>
      </c>
      <c r="AL1007" s="2">
        <f t="shared" si="1164"/>
        <v>6</v>
      </c>
      <c r="AM1007" s="2">
        <f t="shared" si="1165"/>
        <v>7</v>
      </c>
      <c r="AN1007" s="2">
        <f t="shared" si="1166"/>
        <v>7</v>
      </c>
      <c r="AO1007" s="2">
        <f t="shared" si="1167"/>
        <v>6</v>
      </c>
      <c r="AP1007" s="2">
        <f t="shared" si="1168"/>
        <v>5</v>
      </c>
      <c r="AQ1007" s="2">
        <f t="shared" si="1169"/>
        <v>4</v>
      </c>
      <c r="AR1007" s="2">
        <f t="shared" si="1170"/>
        <v>3</v>
      </c>
      <c r="AS1007" s="2">
        <f t="shared" si="1171"/>
        <v>4</v>
      </c>
      <c r="AT1007" s="2">
        <f t="shared" si="1172"/>
        <v>4</v>
      </c>
      <c r="AU1007" s="2">
        <f t="shared" si="1173"/>
        <v>3</v>
      </c>
      <c r="AV1007" s="3">
        <f t="shared" si="1210"/>
        <v>2</v>
      </c>
      <c r="AW1007">
        <f t="shared" si="1211"/>
        <v>2</v>
      </c>
      <c r="AX1007" s="2">
        <f t="shared" si="1174"/>
        <v>3</v>
      </c>
      <c r="AY1007" s="2">
        <f t="shared" si="1175"/>
        <v>5</v>
      </c>
      <c r="AZ1007" s="2">
        <f t="shared" si="1176"/>
        <v>3</v>
      </c>
      <c r="BA1007" s="2">
        <f t="shared" si="1177"/>
        <v>3</v>
      </c>
      <c r="BB1007" s="2">
        <f t="shared" si="1178"/>
        <v>3</v>
      </c>
      <c r="BC1007" s="2">
        <f t="shared" si="1179"/>
        <v>2</v>
      </c>
      <c r="BD1007" s="2">
        <f t="shared" si="1180"/>
        <v>4</v>
      </c>
      <c r="BE1007" s="2">
        <f t="shared" si="1181"/>
        <v>2</v>
      </c>
      <c r="BF1007" s="2">
        <f t="shared" si="1182"/>
        <v>2</v>
      </c>
      <c r="BG1007" s="2">
        <f t="shared" si="1183"/>
        <v>1</v>
      </c>
      <c r="BH1007" s="2">
        <f t="shared" si="1184"/>
        <v>5</v>
      </c>
      <c r="BI1007" s="2">
        <f t="shared" si="1185"/>
        <v>2</v>
      </c>
      <c r="BJ1007" s="2">
        <f t="shared" si="1186"/>
        <v>2</v>
      </c>
      <c r="BK1007" s="2">
        <f t="shared" si="1187"/>
        <v>2</v>
      </c>
      <c r="BL1007" s="2">
        <f t="shared" si="1188"/>
        <v>2</v>
      </c>
      <c r="BM1007" s="2">
        <f t="shared" si="1189"/>
        <v>2</v>
      </c>
      <c r="BN1007" s="2">
        <f t="shared" si="1190"/>
        <v>2</v>
      </c>
      <c r="BO1007" s="3">
        <f t="shared" si="1212"/>
        <v>2</v>
      </c>
      <c r="BP1007">
        <f t="shared" si="1213"/>
        <v>2</v>
      </c>
      <c r="BR1007">
        <v>2</v>
      </c>
      <c r="BS1007">
        <f t="shared" si="1191"/>
        <v>1</v>
      </c>
      <c r="BU1007" s="1">
        <f t="shared" si="1192"/>
        <v>175.01221494652566</v>
      </c>
      <c r="BV1007" s="1">
        <f t="shared" si="1193"/>
        <v>37.553970900239321</v>
      </c>
      <c r="BW1007" s="1">
        <f t="shared" si="1194"/>
        <v>37.557150020115351</v>
      </c>
      <c r="BX1007" s="1">
        <f t="shared" si="1195"/>
        <v>25.100044419435513</v>
      </c>
      <c r="BY1007" s="1">
        <f t="shared" si="1196"/>
        <v>12.687999721663664</v>
      </c>
      <c r="BZ1007" s="1">
        <f t="shared" si="1197"/>
        <v>12.722685782622737</v>
      </c>
      <c r="CA1007" s="1">
        <f t="shared" si="1198"/>
        <v>17.635433541629606</v>
      </c>
      <c r="CB1007" s="1">
        <f t="shared" si="1199"/>
        <v>25.127591590733928</v>
      </c>
      <c r="CC1007" s="1">
        <f t="shared" si="1200"/>
        <v>5.6412101491629674</v>
      </c>
      <c r="CD1007" s="1">
        <f t="shared" si="1201"/>
        <v>400.00680767470806</v>
      </c>
      <c r="CE1007" s="1">
        <f t="shared" si="1202"/>
        <v>2.0252325883540809</v>
      </c>
      <c r="CF1007" s="1">
        <f t="shared" si="1203"/>
        <v>2.216798496162772</v>
      </c>
      <c r="CG1007" s="1">
        <f t="shared" si="1204"/>
        <v>2.5833018700847745</v>
      </c>
      <c r="CH1007" s="1">
        <f t="shared" si="1205"/>
        <v>2.8458449796298981</v>
      </c>
      <c r="CI1007" s="1">
        <f t="shared" si="1206"/>
        <v>2.9041544630700669</v>
      </c>
      <c r="CJ1007" s="1">
        <f t="shared" si="1207"/>
        <v>2.9208731955576219</v>
      </c>
      <c r="CK1007" s="1">
        <f t="shared" si="1208"/>
        <v>2.9250693696865042</v>
      </c>
      <c r="CL1007" s="5">
        <f t="shared" si="1214"/>
        <v>11</v>
      </c>
      <c r="CN1007" s="9">
        <f t="shared" si="1215"/>
        <v>2.0252325883540809</v>
      </c>
    </row>
    <row r="1008" spans="1:92" x14ac:dyDescent="0.2">
      <c r="A1008" s="4">
        <v>1006</v>
      </c>
      <c r="B1008" s="1">
        <v>0.363081830442403</v>
      </c>
      <c r="C1008" s="1">
        <v>2.419</v>
      </c>
      <c r="D1008" s="1">
        <v>0</v>
      </c>
      <c r="E1008" s="1">
        <v>20</v>
      </c>
      <c r="F1008" s="1">
        <v>80</v>
      </c>
      <c r="G1008" s="1">
        <v>13.453442151761299</v>
      </c>
      <c r="H1008" s="1">
        <v>7</v>
      </c>
      <c r="I1008">
        <v>1500</v>
      </c>
      <c r="J1008">
        <v>185</v>
      </c>
      <c r="K1008">
        <v>12.5</v>
      </c>
      <c r="L1008" s="1"/>
      <c r="M1008" s="2">
        <f t="shared" si="1140"/>
        <v>3</v>
      </c>
      <c r="N1008" s="2">
        <f t="shared" si="1141"/>
        <v>6</v>
      </c>
      <c r="O1008" s="2">
        <f t="shared" si="1142"/>
        <v>4</v>
      </c>
      <c r="P1008" s="2">
        <f t="shared" si="1143"/>
        <v>5</v>
      </c>
      <c r="Q1008" s="2">
        <f t="shared" si="1144"/>
        <v>6</v>
      </c>
      <c r="R1008" s="2">
        <f t="shared" si="1145"/>
        <v>6</v>
      </c>
      <c r="S1008" s="2">
        <f t="shared" si="1146"/>
        <v>4</v>
      </c>
      <c r="T1008" s="2">
        <f t="shared" si="1147"/>
        <v>3</v>
      </c>
      <c r="U1008" s="2">
        <f t="shared" si="1148"/>
        <v>5</v>
      </c>
      <c r="V1008" s="2">
        <f t="shared" si="1149"/>
        <v>7</v>
      </c>
      <c r="W1008" s="2">
        <f t="shared" si="1150"/>
        <v>4</v>
      </c>
      <c r="X1008" s="2">
        <f t="shared" si="1151"/>
        <v>4</v>
      </c>
      <c r="Y1008" s="2">
        <f t="shared" si="1152"/>
        <v>2</v>
      </c>
      <c r="Z1008" s="2">
        <f t="shared" si="1153"/>
        <v>2</v>
      </c>
      <c r="AA1008" s="2">
        <f t="shared" si="1154"/>
        <v>2</v>
      </c>
      <c r="AB1008" s="2">
        <f t="shared" si="1155"/>
        <v>2</v>
      </c>
      <c r="AC1008" s="2">
        <f t="shared" si="1156"/>
        <v>1</v>
      </c>
      <c r="AD1008" s="3">
        <f t="shared" si="1209"/>
        <v>10</v>
      </c>
      <c r="AE1008" s="2">
        <f t="shared" si="1157"/>
        <v>6</v>
      </c>
      <c r="AF1008" s="2">
        <f t="shared" si="1158"/>
        <v>9</v>
      </c>
      <c r="AG1008" s="2">
        <f t="shared" si="1159"/>
        <v>7</v>
      </c>
      <c r="AH1008" s="2">
        <f t="shared" si="1160"/>
        <v>8</v>
      </c>
      <c r="AI1008" s="2">
        <f t="shared" si="1161"/>
        <v>9</v>
      </c>
      <c r="AJ1008" s="2">
        <f t="shared" si="1162"/>
        <v>9</v>
      </c>
      <c r="AK1008" s="2">
        <f t="shared" si="1163"/>
        <v>7</v>
      </c>
      <c r="AL1008" s="2">
        <f t="shared" si="1164"/>
        <v>6</v>
      </c>
      <c r="AM1008" s="2">
        <f t="shared" si="1165"/>
        <v>7</v>
      </c>
      <c r="AN1008" s="2">
        <f t="shared" si="1166"/>
        <v>9</v>
      </c>
      <c r="AO1008" s="2">
        <f t="shared" si="1167"/>
        <v>6</v>
      </c>
      <c r="AP1008" s="2">
        <f t="shared" si="1168"/>
        <v>6</v>
      </c>
      <c r="AQ1008" s="2">
        <f t="shared" si="1169"/>
        <v>4</v>
      </c>
      <c r="AR1008" s="2">
        <f t="shared" si="1170"/>
        <v>3</v>
      </c>
      <c r="AS1008" s="2">
        <f t="shared" si="1171"/>
        <v>4</v>
      </c>
      <c r="AT1008" s="2">
        <f t="shared" si="1172"/>
        <v>4</v>
      </c>
      <c r="AU1008" s="2">
        <f t="shared" si="1173"/>
        <v>3</v>
      </c>
      <c r="AV1008" s="3">
        <f t="shared" si="1210"/>
        <v>2</v>
      </c>
      <c r="AW1008">
        <f t="shared" si="1211"/>
        <v>4</v>
      </c>
      <c r="AX1008" s="2">
        <f t="shared" si="1174"/>
        <v>3</v>
      </c>
      <c r="AY1008" s="2">
        <f t="shared" si="1175"/>
        <v>5</v>
      </c>
      <c r="AZ1008" s="2">
        <f t="shared" si="1176"/>
        <v>4</v>
      </c>
      <c r="BA1008" s="2">
        <f t="shared" si="1177"/>
        <v>3</v>
      </c>
      <c r="BB1008" s="2">
        <f t="shared" si="1178"/>
        <v>3</v>
      </c>
      <c r="BC1008" s="2">
        <f t="shared" si="1179"/>
        <v>3</v>
      </c>
      <c r="BD1008" s="2">
        <f t="shared" si="1180"/>
        <v>3</v>
      </c>
      <c r="BE1008" s="2">
        <f t="shared" si="1181"/>
        <v>2</v>
      </c>
      <c r="BF1008" s="2">
        <f t="shared" si="1182"/>
        <v>2</v>
      </c>
      <c r="BG1008" s="2">
        <f t="shared" si="1183"/>
        <v>3</v>
      </c>
      <c r="BH1008" s="2">
        <f t="shared" si="1184"/>
        <v>5</v>
      </c>
      <c r="BI1008" s="2">
        <f t="shared" si="1185"/>
        <v>3</v>
      </c>
      <c r="BJ1008" s="2">
        <f t="shared" si="1186"/>
        <v>2</v>
      </c>
      <c r="BK1008" s="2">
        <f t="shared" si="1187"/>
        <v>2</v>
      </c>
      <c r="BL1008" s="2">
        <f t="shared" si="1188"/>
        <v>2</v>
      </c>
      <c r="BM1008" s="2">
        <f t="shared" si="1189"/>
        <v>2</v>
      </c>
      <c r="BN1008" s="2">
        <f t="shared" si="1190"/>
        <v>2</v>
      </c>
      <c r="BO1008" s="3">
        <f t="shared" si="1212"/>
        <v>2</v>
      </c>
      <c r="BP1008">
        <f t="shared" si="1213"/>
        <v>2</v>
      </c>
      <c r="BR1008">
        <v>2</v>
      </c>
      <c r="BS1008">
        <f t="shared" si="1191"/>
        <v>3</v>
      </c>
      <c r="BU1008" s="1">
        <f t="shared" si="1192"/>
        <v>175.01078527239517</v>
      </c>
      <c r="BV1008" s="1">
        <f t="shared" si="1193"/>
        <v>37.54463834997798</v>
      </c>
      <c r="BW1008" s="1">
        <f t="shared" si="1194"/>
        <v>37.547223253975616</v>
      </c>
      <c r="BX1008" s="1">
        <f t="shared" si="1195"/>
        <v>25.096297109653616</v>
      </c>
      <c r="BY1008" s="1">
        <f t="shared" si="1196"/>
        <v>12.67251292740705</v>
      </c>
      <c r="BZ1008" s="1">
        <f t="shared" si="1197"/>
        <v>12.698968174811899</v>
      </c>
      <c r="CA1008" s="1">
        <f t="shared" si="1198"/>
        <v>17.611500354485088</v>
      </c>
      <c r="CB1008" s="1">
        <f t="shared" si="1199"/>
        <v>25.118510362434371</v>
      </c>
      <c r="CC1008" s="1">
        <f t="shared" si="1200"/>
        <v>5.5978065220924744</v>
      </c>
      <c r="CD1008" s="1">
        <f t="shared" si="1201"/>
        <v>400.00620499608698</v>
      </c>
      <c r="CE1008" s="1">
        <f t="shared" si="1202"/>
        <v>1.8092020490193403</v>
      </c>
      <c r="CF1008" s="1">
        <f t="shared" si="1203"/>
        <v>2.0935545466110996</v>
      </c>
      <c r="CG1008" s="1">
        <f t="shared" si="1204"/>
        <v>2.4540947946657323</v>
      </c>
      <c r="CH1008" s="1">
        <f t="shared" si="1205"/>
        <v>2.7790033287303721</v>
      </c>
      <c r="CI1008" s="1">
        <f t="shared" si="1206"/>
        <v>2.8439830772285783</v>
      </c>
      <c r="CJ1008" s="1">
        <f t="shared" si="1207"/>
        <v>2.8609658512122231</v>
      </c>
      <c r="CK1008" s="1">
        <f t="shared" si="1208"/>
        <v>2.865690130828944</v>
      </c>
      <c r="CL1008" s="5">
        <f t="shared" si="1214"/>
        <v>11</v>
      </c>
      <c r="CN1008" s="9">
        <f t="shared" si="1215"/>
        <v>1.8092020490193403</v>
      </c>
    </row>
    <row r="1009" spans="1:92" x14ac:dyDescent="0.2">
      <c r="A1009" s="4">
        <v>1007</v>
      </c>
      <c r="B1009" s="1">
        <v>0.42972126833730201</v>
      </c>
      <c r="C1009" s="1">
        <v>42.835000000000001</v>
      </c>
      <c r="D1009" s="1">
        <v>0</v>
      </c>
      <c r="E1009" s="1">
        <v>45</v>
      </c>
      <c r="F1009" s="1">
        <v>55</v>
      </c>
      <c r="G1009" s="1">
        <v>12.115488853890501</v>
      </c>
      <c r="H1009" s="1">
        <v>7</v>
      </c>
      <c r="I1009">
        <v>1500</v>
      </c>
      <c r="J1009">
        <v>185</v>
      </c>
      <c r="K1009">
        <v>12.5</v>
      </c>
      <c r="L1009" s="1"/>
      <c r="M1009" s="2">
        <f t="shared" si="1140"/>
        <v>4</v>
      </c>
      <c r="N1009" s="2">
        <f t="shared" si="1141"/>
        <v>7</v>
      </c>
      <c r="O1009" s="2">
        <f t="shared" si="1142"/>
        <v>4</v>
      </c>
      <c r="P1009" s="2">
        <f t="shared" si="1143"/>
        <v>5</v>
      </c>
      <c r="Q1009" s="2">
        <f t="shared" si="1144"/>
        <v>7</v>
      </c>
      <c r="R1009" s="2">
        <f t="shared" si="1145"/>
        <v>7</v>
      </c>
      <c r="S1009" s="2">
        <f t="shared" si="1146"/>
        <v>4</v>
      </c>
      <c r="T1009" s="2">
        <f t="shared" si="1147"/>
        <v>4</v>
      </c>
      <c r="U1009" s="2">
        <f t="shared" si="1148"/>
        <v>4</v>
      </c>
      <c r="V1009" s="2">
        <f t="shared" si="1149"/>
        <v>6</v>
      </c>
      <c r="W1009" s="2">
        <f t="shared" si="1150"/>
        <v>4</v>
      </c>
      <c r="X1009" s="2">
        <f t="shared" si="1151"/>
        <v>4</v>
      </c>
      <c r="Y1009" s="2">
        <f t="shared" si="1152"/>
        <v>2</v>
      </c>
      <c r="Z1009" s="2">
        <f t="shared" si="1153"/>
        <v>2</v>
      </c>
      <c r="AA1009" s="2">
        <f t="shared" si="1154"/>
        <v>2</v>
      </c>
      <c r="AB1009" s="2">
        <f t="shared" si="1155"/>
        <v>2</v>
      </c>
      <c r="AC1009" s="2">
        <f t="shared" si="1156"/>
        <v>1</v>
      </c>
      <c r="AD1009" s="3">
        <f t="shared" si="1209"/>
        <v>2</v>
      </c>
      <c r="AE1009" s="2">
        <f t="shared" si="1157"/>
        <v>7</v>
      </c>
      <c r="AF1009" s="2">
        <f t="shared" si="1158"/>
        <v>10</v>
      </c>
      <c r="AG1009" s="2">
        <f t="shared" si="1159"/>
        <v>7</v>
      </c>
      <c r="AH1009" s="2">
        <f t="shared" si="1160"/>
        <v>8</v>
      </c>
      <c r="AI1009" s="2">
        <f t="shared" si="1161"/>
        <v>10</v>
      </c>
      <c r="AJ1009" s="2">
        <f t="shared" si="1162"/>
        <v>10</v>
      </c>
      <c r="AK1009" s="2">
        <f t="shared" si="1163"/>
        <v>7</v>
      </c>
      <c r="AL1009" s="2">
        <f t="shared" si="1164"/>
        <v>7</v>
      </c>
      <c r="AM1009" s="2">
        <f t="shared" si="1165"/>
        <v>6</v>
      </c>
      <c r="AN1009" s="2">
        <f t="shared" si="1166"/>
        <v>8</v>
      </c>
      <c r="AO1009" s="2">
        <f t="shared" si="1167"/>
        <v>6</v>
      </c>
      <c r="AP1009" s="2">
        <f t="shared" si="1168"/>
        <v>6</v>
      </c>
      <c r="AQ1009" s="2">
        <f t="shared" si="1169"/>
        <v>4</v>
      </c>
      <c r="AR1009" s="2">
        <f t="shared" si="1170"/>
        <v>3</v>
      </c>
      <c r="AS1009" s="2">
        <f t="shared" si="1171"/>
        <v>4</v>
      </c>
      <c r="AT1009" s="2">
        <f t="shared" si="1172"/>
        <v>4</v>
      </c>
      <c r="AU1009" s="2">
        <f t="shared" si="1173"/>
        <v>3</v>
      </c>
      <c r="AV1009" s="3">
        <f t="shared" si="1210"/>
        <v>2</v>
      </c>
      <c r="AW1009">
        <f t="shared" si="1211"/>
        <v>3</v>
      </c>
      <c r="AX1009" s="2">
        <f t="shared" si="1174"/>
        <v>3</v>
      </c>
      <c r="AY1009" s="2">
        <f t="shared" si="1175"/>
        <v>6</v>
      </c>
      <c r="AZ1009" s="2">
        <f t="shared" si="1176"/>
        <v>4</v>
      </c>
      <c r="BA1009" s="2">
        <f t="shared" si="1177"/>
        <v>3</v>
      </c>
      <c r="BB1009" s="2">
        <f t="shared" si="1178"/>
        <v>4</v>
      </c>
      <c r="BC1009" s="2">
        <f t="shared" si="1179"/>
        <v>4</v>
      </c>
      <c r="BD1009" s="2">
        <f t="shared" si="1180"/>
        <v>3</v>
      </c>
      <c r="BE1009" s="2">
        <f t="shared" si="1181"/>
        <v>1</v>
      </c>
      <c r="BF1009" s="2">
        <f t="shared" si="1182"/>
        <v>1</v>
      </c>
      <c r="BG1009" s="2">
        <f t="shared" si="1183"/>
        <v>2</v>
      </c>
      <c r="BH1009" s="2">
        <f t="shared" si="1184"/>
        <v>4</v>
      </c>
      <c r="BI1009" s="2">
        <f t="shared" si="1185"/>
        <v>3</v>
      </c>
      <c r="BJ1009" s="2">
        <f t="shared" si="1186"/>
        <v>2</v>
      </c>
      <c r="BK1009" s="2">
        <f t="shared" si="1187"/>
        <v>2</v>
      </c>
      <c r="BL1009" s="2">
        <f t="shared" si="1188"/>
        <v>2</v>
      </c>
      <c r="BM1009" s="2">
        <f t="shared" si="1189"/>
        <v>2</v>
      </c>
      <c r="BN1009" s="2">
        <f t="shared" si="1190"/>
        <v>2</v>
      </c>
      <c r="BO1009" s="3">
        <f t="shared" si="1212"/>
        <v>2</v>
      </c>
      <c r="BP1009">
        <f t="shared" si="1213"/>
        <v>1</v>
      </c>
      <c r="BR1009">
        <v>2</v>
      </c>
      <c r="BS1009">
        <f t="shared" si="1191"/>
        <v>1</v>
      </c>
      <c r="BU1009" s="1">
        <f t="shared" si="1192"/>
        <v>175.01467302621012</v>
      </c>
      <c r="BV1009" s="1">
        <f t="shared" si="1193"/>
        <v>37.555601060564214</v>
      </c>
      <c r="BW1009" s="1">
        <f t="shared" si="1194"/>
        <v>37.555500535943693</v>
      </c>
      <c r="BX1009" s="1">
        <f t="shared" si="1195"/>
        <v>25.113794700845606</v>
      </c>
      <c r="BY1009" s="1">
        <f t="shared" si="1196"/>
        <v>12.677501480285319</v>
      </c>
      <c r="BZ1009" s="1">
        <f t="shared" si="1197"/>
        <v>12.688896419283868</v>
      </c>
      <c r="CA1009" s="1">
        <f t="shared" si="1198"/>
        <v>17.633805473957139</v>
      </c>
      <c r="CB1009" s="1">
        <f t="shared" si="1199"/>
        <v>25.104142825317794</v>
      </c>
      <c r="CC1009" s="1">
        <f t="shared" si="1200"/>
        <v>5.5157026920554255</v>
      </c>
      <c r="CD1009" s="1">
        <f t="shared" si="1201"/>
        <v>400.00576507510345</v>
      </c>
      <c r="CE1009" s="1">
        <f t="shared" si="1202"/>
        <v>2.0755389846293824</v>
      </c>
      <c r="CF1009" s="1">
        <f t="shared" si="1203"/>
        <v>2.0778396683632114</v>
      </c>
      <c r="CG1009" s="1">
        <f t="shared" si="1204"/>
        <v>2.3906081637868724</v>
      </c>
      <c r="CH1009" s="1">
        <f t="shared" si="1205"/>
        <v>2.568759714898853</v>
      </c>
      <c r="CI1009" s="1">
        <f t="shared" si="1206"/>
        <v>2.6511185069975354</v>
      </c>
      <c r="CJ1009" s="1">
        <f t="shared" si="1207"/>
        <v>2.6692530812742645</v>
      </c>
      <c r="CK1009" s="1">
        <f t="shared" si="1208"/>
        <v>2.6746959368060592</v>
      </c>
      <c r="CL1009" s="5">
        <f t="shared" si="1214"/>
        <v>11</v>
      </c>
      <c r="CN1009" s="9">
        <f t="shared" si="1215"/>
        <v>2.0755389846293824</v>
      </c>
    </row>
    <row r="1010" spans="1:92" x14ac:dyDescent="0.2">
      <c r="A1010" s="4">
        <v>1008</v>
      </c>
      <c r="B1010" s="1">
        <v>0.41147740793453502</v>
      </c>
      <c r="C1010" s="1">
        <v>25.893000000000001</v>
      </c>
      <c r="D1010" s="1">
        <v>0</v>
      </c>
      <c r="E1010" s="1">
        <v>31</v>
      </c>
      <c r="F1010" s="1">
        <v>69</v>
      </c>
      <c r="G1010" s="1">
        <v>12.946456769598299</v>
      </c>
      <c r="H1010" s="1">
        <v>7</v>
      </c>
      <c r="I1010">
        <v>0</v>
      </c>
      <c r="J1010">
        <v>0.15</v>
      </c>
      <c r="K1010">
        <v>0</v>
      </c>
      <c r="L1010" s="1"/>
      <c r="M1010" s="2">
        <f t="shared" si="1140"/>
        <v>3</v>
      </c>
      <c r="N1010" s="2">
        <f t="shared" si="1141"/>
        <v>7</v>
      </c>
      <c r="O1010" s="2">
        <f t="shared" si="1142"/>
        <v>4</v>
      </c>
      <c r="P1010" s="2">
        <f t="shared" si="1143"/>
        <v>6</v>
      </c>
      <c r="Q1010" s="2">
        <f t="shared" si="1144"/>
        <v>7</v>
      </c>
      <c r="R1010" s="2">
        <f t="shared" si="1145"/>
        <v>6</v>
      </c>
      <c r="S1010" s="2">
        <f t="shared" si="1146"/>
        <v>4</v>
      </c>
      <c r="T1010" s="2">
        <f t="shared" si="1147"/>
        <v>3</v>
      </c>
      <c r="U1010" s="2">
        <f t="shared" si="1148"/>
        <v>5</v>
      </c>
      <c r="V1010" s="2">
        <f t="shared" si="1149"/>
        <v>7</v>
      </c>
      <c r="W1010" s="2">
        <f t="shared" si="1150"/>
        <v>4</v>
      </c>
      <c r="X1010" s="2">
        <f t="shared" si="1151"/>
        <v>4</v>
      </c>
      <c r="Y1010" s="2">
        <f t="shared" si="1152"/>
        <v>2</v>
      </c>
      <c r="Z1010" s="2">
        <f t="shared" si="1153"/>
        <v>2</v>
      </c>
      <c r="AA1010" s="2">
        <f t="shared" si="1154"/>
        <v>2</v>
      </c>
      <c r="AB1010" s="2">
        <f t="shared" si="1155"/>
        <v>2</v>
      </c>
      <c r="AC1010" s="2">
        <f t="shared" si="1156"/>
        <v>1</v>
      </c>
      <c r="AD1010" s="3">
        <f t="shared" si="1209"/>
        <v>2</v>
      </c>
      <c r="AE1010" s="2">
        <f t="shared" si="1157"/>
        <v>5</v>
      </c>
      <c r="AF1010" s="2">
        <f t="shared" si="1158"/>
        <v>9</v>
      </c>
      <c r="AG1010" s="2">
        <f t="shared" si="1159"/>
        <v>6</v>
      </c>
      <c r="AH1010" s="2">
        <f t="shared" si="1160"/>
        <v>8</v>
      </c>
      <c r="AI1010" s="2">
        <f t="shared" si="1161"/>
        <v>9</v>
      </c>
      <c r="AJ1010" s="2">
        <f t="shared" si="1162"/>
        <v>8</v>
      </c>
      <c r="AK1010" s="2">
        <f t="shared" si="1163"/>
        <v>6</v>
      </c>
      <c r="AL1010" s="2">
        <f t="shared" si="1164"/>
        <v>5</v>
      </c>
      <c r="AM1010" s="2">
        <f t="shared" si="1165"/>
        <v>7</v>
      </c>
      <c r="AN1010" s="2">
        <f t="shared" si="1166"/>
        <v>8</v>
      </c>
      <c r="AO1010" s="2">
        <f t="shared" si="1167"/>
        <v>6</v>
      </c>
      <c r="AP1010" s="2">
        <f t="shared" si="1168"/>
        <v>6</v>
      </c>
      <c r="AQ1010" s="2">
        <f t="shared" si="1169"/>
        <v>4</v>
      </c>
      <c r="AR1010" s="2">
        <f t="shared" si="1170"/>
        <v>4</v>
      </c>
      <c r="AS1010" s="2">
        <f t="shared" si="1171"/>
        <v>4</v>
      </c>
      <c r="AT1010" s="2">
        <f t="shared" si="1172"/>
        <v>4</v>
      </c>
      <c r="AU1010" s="2">
        <f t="shared" si="1173"/>
        <v>3</v>
      </c>
      <c r="AV1010" s="3">
        <f t="shared" si="1210"/>
        <v>2</v>
      </c>
      <c r="AW1010">
        <f t="shared" si="1211"/>
        <v>2</v>
      </c>
      <c r="AX1010" s="2">
        <f t="shared" si="1174"/>
        <v>2</v>
      </c>
      <c r="AY1010" s="2">
        <f t="shared" si="1175"/>
        <v>6</v>
      </c>
      <c r="AZ1010" s="2">
        <f t="shared" si="1176"/>
        <v>4</v>
      </c>
      <c r="BA1010" s="2">
        <f t="shared" si="1177"/>
        <v>4</v>
      </c>
      <c r="BB1010" s="2">
        <f t="shared" si="1178"/>
        <v>4</v>
      </c>
      <c r="BC1010" s="2">
        <f t="shared" si="1179"/>
        <v>3</v>
      </c>
      <c r="BD1010" s="2">
        <f t="shared" si="1180"/>
        <v>3</v>
      </c>
      <c r="BE1010" s="2">
        <f t="shared" si="1181"/>
        <v>3</v>
      </c>
      <c r="BF1010" s="2">
        <f t="shared" si="1182"/>
        <v>3</v>
      </c>
      <c r="BG1010" s="2">
        <f t="shared" si="1183"/>
        <v>3</v>
      </c>
      <c r="BH1010" s="2">
        <f t="shared" si="1184"/>
        <v>5</v>
      </c>
      <c r="BI1010" s="2">
        <f t="shared" si="1185"/>
        <v>4</v>
      </c>
      <c r="BJ1010" s="2">
        <f t="shared" si="1186"/>
        <v>3</v>
      </c>
      <c r="BK1010" s="2">
        <f t="shared" si="1187"/>
        <v>3</v>
      </c>
      <c r="BL1010" s="2">
        <f t="shared" si="1188"/>
        <v>3</v>
      </c>
      <c r="BM1010" s="2">
        <f t="shared" si="1189"/>
        <v>3</v>
      </c>
      <c r="BN1010" s="2">
        <f t="shared" si="1190"/>
        <v>2</v>
      </c>
      <c r="BO1010" s="3">
        <f t="shared" si="1212"/>
        <v>2</v>
      </c>
      <c r="BP1010">
        <f t="shared" si="1213"/>
        <v>1</v>
      </c>
      <c r="BR1010">
        <v>12</v>
      </c>
      <c r="BS1010">
        <f t="shared" si="1191"/>
        <v>1</v>
      </c>
      <c r="BU1010" s="1">
        <f t="shared" si="1192"/>
        <v>1.943877750219581</v>
      </c>
      <c r="BV1010" s="1">
        <f t="shared" si="1193"/>
        <v>1.733681575230458</v>
      </c>
      <c r="BW1010" s="1">
        <f t="shared" si="1194"/>
        <v>1.7768843467455626</v>
      </c>
      <c r="BX1010" s="1">
        <f t="shared" si="1195"/>
        <v>2.1035235208768666</v>
      </c>
      <c r="BY1010" s="1">
        <f t="shared" si="1196"/>
        <v>1.8669855371517319</v>
      </c>
      <c r="BZ1010" s="1">
        <f t="shared" si="1197"/>
        <v>1.9873450899783429</v>
      </c>
      <c r="CA1010" s="1">
        <f t="shared" si="1198"/>
        <v>2.0152609210247743</v>
      </c>
      <c r="CB1010" s="1">
        <f t="shared" si="1199"/>
        <v>2.12822642866786</v>
      </c>
      <c r="CC1010" s="1">
        <f t="shared" si="1200"/>
        <v>2.1720357485062216</v>
      </c>
      <c r="CD1010" s="1">
        <f t="shared" si="1201"/>
        <v>1.9286993316616476</v>
      </c>
      <c r="CE1010" s="1">
        <f t="shared" si="1202"/>
        <v>1.7834805570550842</v>
      </c>
      <c r="CF1010" s="1">
        <f t="shared" si="1203"/>
        <v>1.8754077634022799</v>
      </c>
      <c r="CG1010" s="1">
        <f t="shared" si="1204"/>
        <v>2.2455091656079302</v>
      </c>
      <c r="CH1010" s="1">
        <f t="shared" si="1205"/>
        <v>2.4420830411590386</v>
      </c>
      <c r="CI1010" s="1">
        <f t="shared" si="1206"/>
        <v>2.5493403884621868</v>
      </c>
      <c r="CJ1010" s="1">
        <f t="shared" si="1207"/>
        <v>2.6343409726223093</v>
      </c>
      <c r="CK1010" s="1">
        <f t="shared" si="1208"/>
        <v>2.5965114933671964</v>
      </c>
      <c r="CL1010" s="5">
        <f t="shared" si="1214"/>
        <v>2</v>
      </c>
      <c r="CN1010" s="9">
        <f t="shared" si="1215"/>
        <v>1.733681575230458</v>
      </c>
    </row>
    <row r="1011" spans="1:92" x14ac:dyDescent="0.2">
      <c r="A1011" s="4">
        <v>1009</v>
      </c>
      <c r="B1011" s="1">
        <v>0.51424043701792299</v>
      </c>
      <c r="C1011" s="1">
        <v>5.8120000000000003</v>
      </c>
      <c r="D1011" s="1">
        <v>0</v>
      </c>
      <c r="E1011" s="1">
        <v>16</v>
      </c>
      <c r="F1011" s="1">
        <v>84</v>
      </c>
      <c r="G1011" s="1">
        <v>6.9860850323251302</v>
      </c>
      <c r="H1011" s="1">
        <v>6</v>
      </c>
      <c r="I1011">
        <v>0</v>
      </c>
      <c r="J1011">
        <v>0.15</v>
      </c>
      <c r="K1011">
        <v>0</v>
      </c>
      <c r="L1011" s="1"/>
      <c r="M1011" s="2">
        <f t="shared" si="1140"/>
        <v>3</v>
      </c>
      <c r="N1011" s="2">
        <f t="shared" si="1141"/>
        <v>5</v>
      </c>
      <c r="O1011" s="2">
        <f t="shared" si="1142"/>
        <v>5</v>
      </c>
      <c r="P1011" s="2">
        <f t="shared" si="1143"/>
        <v>4</v>
      </c>
      <c r="Q1011" s="2">
        <f t="shared" si="1144"/>
        <v>6</v>
      </c>
      <c r="R1011" s="2">
        <f t="shared" si="1145"/>
        <v>7</v>
      </c>
      <c r="S1011" s="2">
        <f t="shared" si="1146"/>
        <v>5</v>
      </c>
      <c r="T1011" s="2">
        <f t="shared" si="1147"/>
        <v>4</v>
      </c>
      <c r="U1011" s="2">
        <f t="shared" si="1148"/>
        <v>7</v>
      </c>
      <c r="V1011" s="2">
        <f t="shared" si="1149"/>
        <v>7</v>
      </c>
      <c r="W1011" s="2">
        <f t="shared" si="1150"/>
        <v>4</v>
      </c>
      <c r="X1011" s="2">
        <f t="shared" si="1151"/>
        <v>5</v>
      </c>
      <c r="Y1011" s="2">
        <f t="shared" si="1152"/>
        <v>2</v>
      </c>
      <c r="Z1011" s="2">
        <f t="shared" si="1153"/>
        <v>2</v>
      </c>
      <c r="AA1011" s="2">
        <f t="shared" si="1154"/>
        <v>2</v>
      </c>
      <c r="AB1011" s="2">
        <f t="shared" si="1155"/>
        <v>2</v>
      </c>
      <c r="AC1011" s="2">
        <f t="shared" si="1156"/>
        <v>1</v>
      </c>
      <c r="AD1011" s="3">
        <f t="shared" si="1209"/>
        <v>6</v>
      </c>
      <c r="AE1011" s="2">
        <f t="shared" si="1157"/>
        <v>5</v>
      </c>
      <c r="AF1011" s="2">
        <f t="shared" si="1158"/>
        <v>7</v>
      </c>
      <c r="AG1011" s="2">
        <f t="shared" si="1159"/>
        <v>7</v>
      </c>
      <c r="AH1011" s="2">
        <f t="shared" si="1160"/>
        <v>6</v>
      </c>
      <c r="AI1011" s="2">
        <f t="shared" si="1161"/>
        <v>8</v>
      </c>
      <c r="AJ1011" s="2">
        <f t="shared" si="1162"/>
        <v>9</v>
      </c>
      <c r="AK1011" s="2">
        <f t="shared" si="1163"/>
        <v>7</v>
      </c>
      <c r="AL1011" s="2">
        <f t="shared" si="1164"/>
        <v>6</v>
      </c>
      <c r="AM1011" s="2">
        <f t="shared" si="1165"/>
        <v>9</v>
      </c>
      <c r="AN1011" s="2">
        <f t="shared" si="1166"/>
        <v>8</v>
      </c>
      <c r="AO1011" s="2">
        <f t="shared" si="1167"/>
        <v>6</v>
      </c>
      <c r="AP1011" s="2">
        <f t="shared" si="1168"/>
        <v>7</v>
      </c>
      <c r="AQ1011" s="2">
        <f t="shared" si="1169"/>
        <v>4</v>
      </c>
      <c r="AR1011" s="2">
        <f t="shared" si="1170"/>
        <v>4</v>
      </c>
      <c r="AS1011" s="2">
        <f t="shared" si="1171"/>
        <v>4</v>
      </c>
      <c r="AT1011" s="2">
        <f t="shared" si="1172"/>
        <v>4</v>
      </c>
      <c r="AU1011" s="2">
        <f t="shared" si="1173"/>
        <v>3</v>
      </c>
      <c r="AV1011" s="3">
        <f t="shared" si="1210"/>
        <v>6</v>
      </c>
      <c r="AW1011">
        <f t="shared" si="1211"/>
        <v>2</v>
      </c>
      <c r="AX1011" s="2">
        <f t="shared" si="1174"/>
        <v>2</v>
      </c>
      <c r="AY1011" s="2">
        <f t="shared" si="1175"/>
        <v>4</v>
      </c>
      <c r="AZ1011" s="2">
        <f t="shared" si="1176"/>
        <v>5</v>
      </c>
      <c r="BA1011" s="2">
        <f t="shared" si="1177"/>
        <v>3</v>
      </c>
      <c r="BB1011" s="2">
        <f t="shared" si="1178"/>
        <v>4</v>
      </c>
      <c r="BC1011" s="2">
        <f t="shared" si="1179"/>
        <v>4</v>
      </c>
      <c r="BD1011" s="2">
        <f t="shared" si="1180"/>
        <v>3</v>
      </c>
      <c r="BE1011" s="2">
        <f t="shared" si="1181"/>
        <v>5</v>
      </c>
      <c r="BF1011" s="2">
        <f t="shared" si="1182"/>
        <v>5</v>
      </c>
      <c r="BG1011" s="2">
        <f t="shared" si="1183"/>
        <v>3</v>
      </c>
      <c r="BH1011" s="2">
        <f t="shared" si="1184"/>
        <v>5</v>
      </c>
      <c r="BI1011" s="2">
        <f t="shared" si="1185"/>
        <v>6</v>
      </c>
      <c r="BJ1011" s="2">
        <f t="shared" si="1186"/>
        <v>3</v>
      </c>
      <c r="BK1011" s="2">
        <f t="shared" si="1187"/>
        <v>3</v>
      </c>
      <c r="BL1011" s="2">
        <f t="shared" si="1188"/>
        <v>3</v>
      </c>
      <c r="BM1011" s="2">
        <f t="shared" si="1189"/>
        <v>3</v>
      </c>
      <c r="BN1011" s="2">
        <f t="shared" si="1190"/>
        <v>2</v>
      </c>
      <c r="BO1011" s="3">
        <f t="shared" si="1212"/>
        <v>12</v>
      </c>
      <c r="BP1011">
        <f t="shared" si="1213"/>
        <v>1</v>
      </c>
      <c r="BR1011">
        <v>8</v>
      </c>
      <c r="BS1011">
        <f t="shared" si="1191"/>
        <v>1</v>
      </c>
      <c r="BU1011" s="1">
        <f t="shared" si="1192"/>
        <v>3.0497590042083811</v>
      </c>
      <c r="BV1011" s="1">
        <f t="shared" si="1193"/>
        <v>2.1951241227664835</v>
      </c>
      <c r="BW1011" s="1">
        <f t="shared" si="1194"/>
        <v>1.6302426661212788</v>
      </c>
      <c r="BX1011" s="1">
        <f t="shared" si="1195"/>
        <v>3.3765487004160435</v>
      </c>
      <c r="BY1011" s="1">
        <f t="shared" si="1196"/>
        <v>2.273112872799222</v>
      </c>
      <c r="BZ1011" s="1">
        <f t="shared" si="1197"/>
        <v>1.7464132077630876</v>
      </c>
      <c r="CA1011" s="1">
        <f t="shared" si="1198"/>
        <v>1.8625017637451964</v>
      </c>
      <c r="CB1011" s="1">
        <f t="shared" si="1199"/>
        <v>1.8559529836124893</v>
      </c>
      <c r="CC1011" s="1">
        <f t="shared" si="1200"/>
        <v>1.8816454242987024</v>
      </c>
      <c r="CD1011" s="1">
        <f t="shared" si="1201"/>
        <v>1.8008466217574222</v>
      </c>
      <c r="CE1011" s="1">
        <f t="shared" si="1202"/>
        <v>2.1772876019598297</v>
      </c>
      <c r="CF1011" s="1">
        <f t="shared" si="1203"/>
        <v>1.7542707924833747</v>
      </c>
      <c r="CG1011" s="1">
        <f t="shared" si="1204"/>
        <v>2.0305813749932464</v>
      </c>
      <c r="CH1011" s="1">
        <f t="shared" si="1205"/>
        <v>2.1951995081931974</v>
      </c>
      <c r="CI1011" s="1">
        <f t="shared" si="1206"/>
        <v>2.3170220464321032</v>
      </c>
      <c r="CJ1011" s="1">
        <f t="shared" si="1207"/>
        <v>2.4095629847346434</v>
      </c>
      <c r="CK1011" s="1">
        <f t="shared" si="1208"/>
        <v>2.3746492478162873</v>
      </c>
      <c r="CL1011" s="5">
        <f t="shared" si="1214"/>
        <v>3</v>
      </c>
      <c r="CN1011" s="9">
        <f t="shared" si="1215"/>
        <v>1.6302426661212788</v>
      </c>
    </row>
    <row r="1012" spans="1:92" x14ac:dyDescent="0.2">
      <c r="A1012" s="4">
        <v>1010</v>
      </c>
      <c r="B1012" s="1">
        <v>0.50637158159983398</v>
      </c>
      <c r="C1012" s="1">
        <v>22.47</v>
      </c>
      <c r="D1012" s="1">
        <v>20</v>
      </c>
      <c r="E1012" s="1">
        <v>17</v>
      </c>
      <c r="F1012" s="1">
        <v>63</v>
      </c>
      <c r="G1012" s="1">
        <v>4.7665808996906698</v>
      </c>
      <c r="H1012" s="1">
        <v>6</v>
      </c>
      <c r="I1012">
        <v>0</v>
      </c>
      <c r="J1012">
        <v>0.15</v>
      </c>
      <c r="K1012">
        <v>0</v>
      </c>
      <c r="L1012" s="1"/>
      <c r="M1012" s="2">
        <f t="shared" si="1140"/>
        <v>3</v>
      </c>
      <c r="N1012" s="2">
        <f t="shared" si="1141"/>
        <v>5</v>
      </c>
      <c r="O1012" s="2">
        <f t="shared" si="1142"/>
        <v>5</v>
      </c>
      <c r="P1012" s="2">
        <f t="shared" si="1143"/>
        <v>5</v>
      </c>
      <c r="Q1012" s="2">
        <f t="shared" si="1144"/>
        <v>7</v>
      </c>
      <c r="R1012" s="2">
        <f t="shared" si="1145"/>
        <v>8</v>
      </c>
      <c r="S1012" s="2">
        <f t="shared" si="1146"/>
        <v>5</v>
      </c>
      <c r="T1012" s="2">
        <f t="shared" si="1147"/>
        <v>4</v>
      </c>
      <c r="U1012" s="2">
        <f t="shared" si="1148"/>
        <v>9</v>
      </c>
      <c r="V1012" s="2">
        <f t="shared" si="1149"/>
        <v>7</v>
      </c>
      <c r="W1012" s="2">
        <f t="shared" si="1150"/>
        <v>3</v>
      </c>
      <c r="X1012" s="2">
        <f t="shared" si="1151"/>
        <v>4</v>
      </c>
      <c r="Y1012" s="2">
        <f t="shared" si="1152"/>
        <v>1</v>
      </c>
      <c r="Z1012" s="2">
        <f t="shared" si="1153"/>
        <v>1</v>
      </c>
      <c r="AA1012" s="2">
        <f t="shared" si="1154"/>
        <v>1</v>
      </c>
      <c r="AB1012" s="2">
        <f t="shared" si="1155"/>
        <v>1</v>
      </c>
      <c r="AC1012" s="2">
        <f t="shared" si="1156"/>
        <v>0</v>
      </c>
      <c r="AD1012" s="3">
        <f t="shared" si="1209"/>
        <v>9</v>
      </c>
      <c r="AE1012" s="2">
        <f t="shared" si="1157"/>
        <v>5</v>
      </c>
      <c r="AF1012" s="2">
        <f t="shared" si="1158"/>
        <v>7</v>
      </c>
      <c r="AG1012" s="2">
        <f t="shared" si="1159"/>
        <v>7</v>
      </c>
      <c r="AH1012" s="2">
        <f t="shared" si="1160"/>
        <v>7</v>
      </c>
      <c r="AI1012" s="2">
        <f t="shared" si="1161"/>
        <v>9</v>
      </c>
      <c r="AJ1012" s="2">
        <f t="shared" si="1162"/>
        <v>10</v>
      </c>
      <c r="AK1012" s="2">
        <f t="shared" si="1163"/>
        <v>7</v>
      </c>
      <c r="AL1012" s="2">
        <f t="shared" si="1164"/>
        <v>6</v>
      </c>
      <c r="AM1012" s="2">
        <f t="shared" si="1165"/>
        <v>11</v>
      </c>
      <c r="AN1012" s="2">
        <f t="shared" si="1166"/>
        <v>8</v>
      </c>
      <c r="AO1012" s="2">
        <f t="shared" si="1167"/>
        <v>5</v>
      </c>
      <c r="AP1012" s="2">
        <f t="shared" si="1168"/>
        <v>6</v>
      </c>
      <c r="AQ1012" s="2">
        <f t="shared" si="1169"/>
        <v>3</v>
      </c>
      <c r="AR1012" s="2">
        <f t="shared" si="1170"/>
        <v>3</v>
      </c>
      <c r="AS1012" s="2">
        <f t="shared" si="1171"/>
        <v>3</v>
      </c>
      <c r="AT1012" s="2">
        <f t="shared" si="1172"/>
        <v>3</v>
      </c>
      <c r="AU1012" s="2">
        <f t="shared" si="1173"/>
        <v>2</v>
      </c>
      <c r="AV1012" s="3">
        <f t="shared" si="1210"/>
        <v>9</v>
      </c>
      <c r="AW1012">
        <f t="shared" si="1211"/>
        <v>1</v>
      </c>
      <c r="AX1012" s="2">
        <f t="shared" si="1174"/>
        <v>2</v>
      </c>
      <c r="AY1012" s="2">
        <f t="shared" si="1175"/>
        <v>4</v>
      </c>
      <c r="AZ1012" s="2">
        <f t="shared" si="1176"/>
        <v>5</v>
      </c>
      <c r="BA1012" s="2">
        <f t="shared" si="1177"/>
        <v>4</v>
      </c>
      <c r="BB1012" s="2">
        <f t="shared" si="1178"/>
        <v>5</v>
      </c>
      <c r="BC1012" s="2">
        <f t="shared" si="1179"/>
        <v>5</v>
      </c>
      <c r="BD1012" s="2">
        <f t="shared" si="1180"/>
        <v>3</v>
      </c>
      <c r="BE1012" s="2">
        <f t="shared" si="1181"/>
        <v>7</v>
      </c>
      <c r="BF1012" s="2">
        <f t="shared" si="1182"/>
        <v>7</v>
      </c>
      <c r="BG1012" s="2">
        <f t="shared" si="1183"/>
        <v>3</v>
      </c>
      <c r="BH1012" s="2">
        <f t="shared" si="1184"/>
        <v>4</v>
      </c>
      <c r="BI1012" s="2">
        <f t="shared" si="1185"/>
        <v>5</v>
      </c>
      <c r="BJ1012" s="2">
        <f t="shared" si="1186"/>
        <v>2</v>
      </c>
      <c r="BK1012" s="2">
        <f t="shared" si="1187"/>
        <v>2</v>
      </c>
      <c r="BL1012" s="2">
        <f t="shared" si="1188"/>
        <v>2</v>
      </c>
      <c r="BM1012" s="2">
        <f t="shared" si="1189"/>
        <v>2</v>
      </c>
      <c r="BN1012" s="2">
        <f t="shared" si="1190"/>
        <v>1</v>
      </c>
      <c r="BO1012" s="3">
        <f t="shared" si="1212"/>
        <v>8</v>
      </c>
      <c r="BP1012">
        <f t="shared" si="1213"/>
        <v>2</v>
      </c>
      <c r="BR1012">
        <v>6</v>
      </c>
      <c r="BS1012">
        <f t="shared" si="1191"/>
        <v>3</v>
      </c>
      <c r="BU1012" s="1">
        <f t="shared" si="1192"/>
        <v>4.6922215621144714</v>
      </c>
      <c r="BV1012" s="1">
        <f t="shared" si="1193"/>
        <v>3.3065277143327076</v>
      </c>
      <c r="BW1012" s="1">
        <f t="shared" si="1194"/>
        <v>1.9947425070114997</v>
      </c>
      <c r="BX1012" s="1">
        <f t="shared" si="1195"/>
        <v>5.1700145233872759</v>
      </c>
      <c r="BY1012" s="1">
        <f t="shared" si="1196"/>
        <v>3.3385966027259273</v>
      </c>
      <c r="BZ1012" s="1">
        <f t="shared" si="1197"/>
        <v>2.0722390755825519</v>
      </c>
      <c r="CA1012" s="1">
        <f t="shared" si="1198"/>
        <v>2.126153669554911</v>
      </c>
      <c r="CB1012" s="1">
        <f t="shared" si="1199"/>
        <v>2.1491658241764928</v>
      </c>
      <c r="CC1012" s="1">
        <f t="shared" si="1200"/>
        <v>2.1756893884933288</v>
      </c>
      <c r="CD1012" s="1">
        <f t="shared" si="1201"/>
        <v>2.3115734111260897</v>
      </c>
      <c r="CE1012" s="1">
        <f t="shared" si="1202"/>
        <v>3.2133725042259109</v>
      </c>
      <c r="CF1012" s="1">
        <f t="shared" si="1203"/>
        <v>2.214159924338948</v>
      </c>
      <c r="CG1012" s="1">
        <f t="shared" si="1204"/>
        <v>2.2754157853795216</v>
      </c>
      <c r="CH1012" s="1">
        <f t="shared" si="1205"/>
        <v>2.4100260823268647</v>
      </c>
      <c r="CI1012" s="1">
        <f t="shared" si="1206"/>
        <v>2.53354533100386</v>
      </c>
      <c r="CJ1012" s="1">
        <f t="shared" si="1207"/>
        <v>2.6178338880631644</v>
      </c>
      <c r="CK1012" s="1">
        <f t="shared" si="1208"/>
        <v>2.5888829734968191</v>
      </c>
      <c r="CL1012" s="5">
        <f t="shared" si="1214"/>
        <v>3</v>
      </c>
      <c r="CN1012" s="9">
        <f t="shared" si="1215"/>
        <v>1.9947425070114997</v>
      </c>
    </row>
    <row r="1013" spans="1:92" x14ac:dyDescent="0.2">
      <c r="A1013" s="4">
        <v>1011</v>
      </c>
      <c r="B1013" s="1">
        <v>0.63294237500060502</v>
      </c>
      <c r="C1013" s="1">
        <v>18.234999999999999</v>
      </c>
      <c r="D1013" s="1">
        <v>6</v>
      </c>
      <c r="E1013" s="1">
        <v>26</v>
      </c>
      <c r="F1013" s="1">
        <v>68</v>
      </c>
      <c r="G1013" s="1">
        <v>3.6470707484654001</v>
      </c>
      <c r="H1013" s="1">
        <v>5</v>
      </c>
      <c r="I1013">
        <v>0</v>
      </c>
      <c r="J1013">
        <v>0.15</v>
      </c>
      <c r="K1013">
        <v>0</v>
      </c>
      <c r="L1013" s="1"/>
      <c r="M1013" s="2">
        <f t="shared" si="1140"/>
        <v>3</v>
      </c>
      <c r="N1013" s="2">
        <f t="shared" si="1141"/>
        <v>4</v>
      </c>
      <c r="O1013" s="2">
        <f t="shared" si="1142"/>
        <v>5</v>
      </c>
      <c r="P1013" s="2">
        <f t="shared" si="1143"/>
        <v>4</v>
      </c>
      <c r="Q1013" s="2">
        <f t="shared" si="1144"/>
        <v>6</v>
      </c>
      <c r="R1013" s="2">
        <f t="shared" si="1145"/>
        <v>8</v>
      </c>
      <c r="S1013" s="2">
        <f t="shared" si="1146"/>
        <v>6</v>
      </c>
      <c r="T1013" s="2">
        <f t="shared" si="1147"/>
        <v>5</v>
      </c>
      <c r="U1013" s="2">
        <f t="shared" si="1148"/>
        <v>7</v>
      </c>
      <c r="V1013" s="2">
        <f t="shared" si="1149"/>
        <v>7</v>
      </c>
      <c r="W1013" s="2">
        <f t="shared" si="1150"/>
        <v>4</v>
      </c>
      <c r="X1013" s="2">
        <f t="shared" si="1151"/>
        <v>5</v>
      </c>
      <c r="Y1013" s="2">
        <f t="shared" si="1152"/>
        <v>3</v>
      </c>
      <c r="Z1013" s="2">
        <f t="shared" si="1153"/>
        <v>2</v>
      </c>
      <c r="AA1013" s="2">
        <f t="shared" si="1154"/>
        <v>2</v>
      </c>
      <c r="AB1013" s="2">
        <f t="shared" si="1155"/>
        <v>2</v>
      </c>
      <c r="AC1013" s="2">
        <f t="shared" si="1156"/>
        <v>1</v>
      </c>
      <c r="AD1013" s="3">
        <f t="shared" si="1209"/>
        <v>6</v>
      </c>
      <c r="AE1013" s="2">
        <f t="shared" si="1157"/>
        <v>5</v>
      </c>
      <c r="AF1013" s="2">
        <f t="shared" si="1158"/>
        <v>6</v>
      </c>
      <c r="AG1013" s="2">
        <f t="shared" si="1159"/>
        <v>7</v>
      </c>
      <c r="AH1013" s="2">
        <f t="shared" si="1160"/>
        <v>6</v>
      </c>
      <c r="AI1013" s="2">
        <f t="shared" si="1161"/>
        <v>8</v>
      </c>
      <c r="AJ1013" s="2">
        <f t="shared" si="1162"/>
        <v>10</v>
      </c>
      <c r="AK1013" s="2">
        <f t="shared" si="1163"/>
        <v>8</v>
      </c>
      <c r="AL1013" s="2">
        <f t="shared" si="1164"/>
        <v>7</v>
      </c>
      <c r="AM1013" s="2">
        <f t="shared" si="1165"/>
        <v>9</v>
      </c>
      <c r="AN1013" s="2">
        <f t="shared" si="1166"/>
        <v>8</v>
      </c>
      <c r="AO1013" s="2">
        <f t="shared" si="1167"/>
        <v>6</v>
      </c>
      <c r="AP1013" s="2">
        <f t="shared" si="1168"/>
        <v>7</v>
      </c>
      <c r="AQ1013" s="2">
        <f t="shared" si="1169"/>
        <v>5</v>
      </c>
      <c r="AR1013" s="2">
        <f t="shared" si="1170"/>
        <v>4</v>
      </c>
      <c r="AS1013" s="2">
        <f t="shared" si="1171"/>
        <v>4</v>
      </c>
      <c r="AT1013" s="2">
        <f t="shared" si="1172"/>
        <v>4</v>
      </c>
      <c r="AU1013" s="2">
        <f t="shared" si="1173"/>
        <v>3</v>
      </c>
      <c r="AV1013" s="3">
        <f t="shared" si="1210"/>
        <v>6</v>
      </c>
      <c r="AW1013">
        <f t="shared" si="1211"/>
        <v>1</v>
      </c>
      <c r="AX1013" s="2">
        <f t="shared" si="1174"/>
        <v>2</v>
      </c>
      <c r="AY1013" s="2">
        <f t="shared" si="1175"/>
        <v>2</v>
      </c>
      <c r="AZ1013" s="2">
        <f t="shared" si="1176"/>
        <v>4</v>
      </c>
      <c r="BA1013" s="2">
        <f t="shared" si="1177"/>
        <v>3</v>
      </c>
      <c r="BB1013" s="2">
        <f t="shared" si="1178"/>
        <v>4</v>
      </c>
      <c r="BC1013" s="2">
        <f t="shared" si="1179"/>
        <v>6</v>
      </c>
      <c r="BD1013" s="2">
        <f t="shared" si="1180"/>
        <v>4</v>
      </c>
      <c r="BE1013" s="2">
        <f t="shared" si="1181"/>
        <v>5</v>
      </c>
      <c r="BF1013" s="2">
        <f t="shared" si="1182"/>
        <v>5</v>
      </c>
      <c r="BG1013" s="2">
        <f t="shared" si="1183"/>
        <v>4</v>
      </c>
      <c r="BH1013" s="2">
        <f t="shared" si="1184"/>
        <v>5</v>
      </c>
      <c r="BI1013" s="2">
        <f t="shared" si="1185"/>
        <v>6</v>
      </c>
      <c r="BJ1013" s="2">
        <f t="shared" si="1186"/>
        <v>4</v>
      </c>
      <c r="BK1013" s="2">
        <f t="shared" si="1187"/>
        <v>3</v>
      </c>
      <c r="BL1013" s="2">
        <f t="shared" si="1188"/>
        <v>3</v>
      </c>
      <c r="BM1013" s="2">
        <f t="shared" si="1189"/>
        <v>3</v>
      </c>
      <c r="BN1013" s="2">
        <f t="shared" si="1190"/>
        <v>2</v>
      </c>
      <c r="BO1013" s="3">
        <f t="shared" si="1212"/>
        <v>6</v>
      </c>
      <c r="BP1013">
        <f t="shared" si="1213"/>
        <v>2</v>
      </c>
      <c r="BR1013">
        <v>5</v>
      </c>
      <c r="BS1013">
        <f t="shared" si="1191"/>
        <v>2</v>
      </c>
      <c r="BU1013" s="1">
        <f t="shared" si="1192"/>
        <v>6.2055589138753353</v>
      </c>
      <c r="BV1013" s="1">
        <f t="shared" si="1193"/>
        <v>4.2717257985348329</v>
      </c>
      <c r="BW1013" s="1">
        <f t="shared" si="1194"/>
        <v>2.1122744007423537</v>
      </c>
      <c r="BX1013" s="1">
        <f t="shared" si="1195"/>
        <v>6.8440827679572598</v>
      </c>
      <c r="BY1013" s="1">
        <f t="shared" si="1196"/>
        <v>4.2777572167931011</v>
      </c>
      <c r="BZ1013" s="1">
        <f t="shared" si="1197"/>
        <v>2.1251777616696312</v>
      </c>
      <c r="CA1013" s="1">
        <f t="shared" si="1198"/>
        <v>2.0691893674571036</v>
      </c>
      <c r="CB1013" s="1">
        <f t="shared" si="1199"/>
        <v>2.1570058661369194</v>
      </c>
      <c r="CC1013" s="1">
        <f t="shared" si="1200"/>
        <v>2.1812271145171773</v>
      </c>
      <c r="CD1013" s="1">
        <f t="shared" si="1201"/>
        <v>2.6319582366770762</v>
      </c>
      <c r="CE1013" s="1">
        <f t="shared" si="1202"/>
        <v>4.122159450107568</v>
      </c>
      <c r="CF1013" s="1">
        <f t="shared" si="1203"/>
        <v>2.4847146066171071</v>
      </c>
      <c r="CG1013" s="1">
        <f t="shared" si="1204"/>
        <v>2.1773606109409838</v>
      </c>
      <c r="CH1013" s="1">
        <f t="shared" si="1205"/>
        <v>2.2678137331454993</v>
      </c>
      <c r="CI1013" s="1">
        <f t="shared" si="1206"/>
        <v>2.4169309248311754</v>
      </c>
      <c r="CJ1013" s="1">
        <f t="shared" si="1207"/>
        <v>2.504538441273243</v>
      </c>
      <c r="CK1013" s="1">
        <f t="shared" si="1208"/>
        <v>2.4810565913883669</v>
      </c>
      <c r="CL1013" s="5">
        <f t="shared" si="1214"/>
        <v>7</v>
      </c>
      <c r="CN1013" s="9">
        <f t="shared" si="1215"/>
        <v>2.0691893674571036</v>
      </c>
    </row>
    <row r="1014" spans="1:92" x14ac:dyDescent="0.2">
      <c r="A1014" s="4">
        <v>1012</v>
      </c>
      <c r="B1014" s="1">
        <v>0.57369098060934598</v>
      </c>
      <c r="C1014" s="1">
        <v>5.6369999999999996</v>
      </c>
      <c r="D1014" s="1">
        <v>33</v>
      </c>
      <c r="E1014" s="1">
        <v>37</v>
      </c>
      <c r="F1014" s="1">
        <v>30</v>
      </c>
      <c r="G1014" s="1">
        <v>5.3476198466787501</v>
      </c>
      <c r="H1014" s="1">
        <v>6</v>
      </c>
      <c r="I1014">
        <v>0</v>
      </c>
      <c r="J1014">
        <v>0.15</v>
      </c>
      <c r="K1014">
        <v>0</v>
      </c>
      <c r="L1014" s="1"/>
      <c r="M1014" s="2">
        <f t="shared" si="1140"/>
        <v>3</v>
      </c>
      <c r="N1014" s="2">
        <f t="shared" si="1141"/>
        <v>6</v>
      </c>
      <c r="O1014" s="2">
        <f t="shared" si="1142"/>
        <v>6</v>
      </c>
      <c r="P1014" s="2">
        <f t="shared" si="1143"/>
        <v>7</v>
      </c>
      <c r="Q1014" s="2">
        <f t="shared" si="1144"/>
        <v>9</v>
      </c>
      <c r="R1014" s="2">
        <f t="shared" si="1145"/>
        <v>10</v>
      </c>
      <c r="S1014" s="2">
        <f t="shared" si="1146"/>
        <v>4</v>
      </c>
      <c r="T1014" s="2">
        <f t="shared" si="1147"/>
        <v>5</v>
      </c>
      <c r="U1014" s="2">
        <f t="shared" si="1148"/>
        <v>6</v>
      </c>
      <c r="V1014" s="2">
        <f t="shared" si="1149"/>
        <v>8</v>
      </c>
      <c r="W1014" s="2">
        <f t="shared" si="1150"/>
        <v>3</v>
      </c>
      <c r="X1014" s="2">
        <f t="shared" si="1151"/>
        <v>4</v>
      </c>
      <c r="Y1014" s="2">
        <f t="shared" si="1152"/>
        <v>1</v>
      </c>
      <c r="Z1014" s="2">
        <f t="shared" si="1153"/>
        <v>1</v>
      </c>
      <c r="AA1014" s="2">
        <f t="shared" si="1154"/>
        <v>1</v>
      </c>
      <c r="AB1014" s="2">
        <f t="shared" si="1155"/>
        <v>1</v>
      </c>
      <c r="AC1014" s="2">
        <f t="shared" si="1156"/>
        <v>0</v>
      </c>
      <c r="AD1014" s="3">
        <f t="shared" si="1209"/>
        <v>6</v>
      </c>
      <c r="AE1014" s="2">
        <f t="shared" si="1157"/>
        <v>5</v>
      </c>
      <c r="AF1014" s="2">
        <f t="shared" si="1158"/>
        <v>8</v>
      </c>
      <c r="AG1014" s="2">
        <f t="shared" si="1159"/>
        <v>8</v>
      </c>
      <c r="AH1014" s="2">
        <f t="shared" si="1160"/>
        <v>9</v>
      </c>
      <c r="AI1014" s="2">
        <f t="shared" si="1161"/>
        <v>11</v>
      </c>
      <c r="AJ1014" s="2">
        <f t="shared" si="1162"/>
        <v>12</v>
      </c>
      <c r="AK1014" s="2">
        <f t="shared" si="1163"/>
        <v>6</v>
      </c>
      <c r="AL1014" s="2">
        <f t="shared" si="1164"/>
        <v>7</v>
      </c>
      <c r="AM1014" s="2">
        <f t="shared" si="1165"/>
        <v>8</v>
      </c>
      <c r="AN1014" s="2">
        <f t="shared" si="1166"/>
        <v>9</v>
      </c>
      <c r="AO1014" s="2">
        <f t="shared" si="1167"/>
        <v>5</v>
      </c>
      <c r="AP1014" s="2">
        <f t="shared" si="1168"/>
        <v>6</v>
      </c>
      <c r="AQ1014" s="2">
        <f t="shared" si="1169"/>
        <v>3</v>
      </c>
      <c r="AR1014" s="2">
        <f t="shared" si="1170"/>
        <v>3</v>
      </c>
      <c r="AS1014" s="2">
        <f t="shared" si="1171"/>
        <v>3</v>
      </c>
      <c r="AT1014" s="2">
        <f t="shared" si="1172"/>
        <v>3</v>
      </c>
      <c r="AU1014" s="2">
        <f t="shared" si="1173"/>
        <v>2</v>
      </c>
      <c r="AV1014" s="3">
        <f t="shared" si="1210"/>
        <v>6</v>
      </c>
      <c r="AW1014">
        <f t="shared" si="1211"/>
        <v>1</v>
      </c>
      <c r="AX1014" s="2">
        <f t="shared" si="1174"/>
        <v>2</v>
      </c>
      <c r="AY1014" s="2">
        <f t="shared" si="1175"/>
        <v>5</v>
      </c>
      <c r="AZ1014" s="2">
        <f t="shared" si="1176"/>
        <v>6</v>
      </c>
      <c r="BA1014" s="2">
        <f t="shared" si="1177"/>
        <v>6</v>
      </c>
      <c r="BB1014" s="2">
        <f t="shared" si="1178"/>
        <v>7</v>
      </c>
      <c r="BC1014" s="2">
        <f t="shared" si="1179"/>
        <v>7</v>
      </c>
      <c r="BD1014" s="2">
        <f t="shared" si="1180"/>
        <v>2</v>
      </c>
      <c r="BE1014" s="2">
        <f t="shared" si="1181"/>
        <v>4</v>
      </c>
      <c r="BF1014" s="2">
        <f t="shared" si="1182"/>
        <v>4</v>
      </c>
      <c r="BG1014" s="2">
        <f t="shared" si="1183"/>
        <v>4</v>
      </c>
      <c r="BH1014" s="2">
        <f t="shared" si="1184"/>
        <v>4</v>
      </c>
      <c r="BI1014" s="2">
        <f t="shared" si="1185"/>
        <v>5</v>
      </c>
      <c r="BJ1014" s="2">
        <f t="shared" si="1186"/>
        <v>2</v>
      </c>
      <c r="BK1014" s="2">
        <f t="shared" si="1187"/>
        <v>2</v>
      </c>
      <c r="BL1014" s="2">
        <f t="shared" si="1188"/>
        <v>2</v>
      </c>
      <c r="BM1014" s="2">
        <f t="shared" si="1189"/>
        <v>2</v>
      </c>
      <c r="BN1014" s="2">
        <f t="shared" si="1190"/>
        <v>1</v>
      </c>
      <c r="BO1014" s="3">
        <f t="shared" si="1212"/>
        <v>5</v>
      </c>
      <c r="BP1014">
        <f t="shared" si="1213"/>
        <v>2</v>
      </c>
      <c r="BR1014">
        <v>3</v>
      </c>
      <c r="BS1014">
        <f t="shared" si="1191"/>
        <v>4</v>
      </c>
      <c r="BU1014" s="1">
        <f t="shared" si="1192"/>
        <v>4.1473123660590678</v>
      </c>
      <c r="BV1014" s="1">
        <f t="shared" si="1193"/>
        <v>2.9543270576616059</v>
      </c>
      <c r="BW1014" s="1">
        <f t="shared" si="1194"/>
        <v>1.9279323152554255</v>
      </c>
      <c r="BX1014" s="1">
        <f t="shared" si="1195"/>
        <v>4.5711804328301033</v>
      </c>
      <c r="BY1014" s="1">
        <f t="shared" si="1196"/>
        <v>3.0010274414024303</v>
      </c>
      <c r="BZ1014" s="1">
        <f t="shared" si="1197"/>
        <v>1.9894662046251204</v>
      </c>
      <c r="CA1014" s="1">
        <f t="shared" si="1198"/>
        <v>2.0808655659762403</v>
      </c>
      <c r="CB1014" s="1">
        <f t="shared" si="1199"/>
        <v>2.0718758166355529</v>
      </c>
      <c r="CC1014" s="1">
        <f t="shared" si="1200"/>
        <v>2.0759650152007127</v>
      </c>
      <c r="CD1014" s="1">
        <f t="shared" si="1201"/>
        <v>2.1636489955019966</v>
      </c>
      <c r="CE1014" s="1">
        <f t="shared" si="1202"/>
        <v>2.8692995206628074</v>
      </c>
      <c r="CF1014" s="1">
        <f t="shared" si="1203"/>
        <v>2.08917086285153</v>
      </c>
      <c r="CG1014" s="1">
        <f t="shared" si="1204"/>
        <v>2.2026276843492409</v>
      </c>
      <c r="CH1014" s="1">
        <f t="shared" si="1205"/>
        <v>2.3347391345569686</v>
      </c>
      <c r="CI1014" s="1">
        <f t="shared" si="1206"/>
        <v>2.4760856522821091</v>
      </c>
      <c r="CJ1014" s="1">
        <f t="shared" si="1207"/>
        <v>2.5624775797058894</v>
      </c>
      <c r="CK1014" s="1">
        <f t="shared" si="1208"/>
        <v>2.5317967397944532</v>
      </c>
      <c r="CL1014" s="5">
        <f t="shared" si="1214"/>
        <v>3</v>
      </c>
      <c r="CN1014" s="9">
        <f t="shared" si="1215"/>
        <v>1.9279323152554255</v>
      </c>
    </row>
    <row r="1015" spans="1:92" x14ac:dyDescent="0.2">
      <c r="A1015" s="4">
        <v>1013</v>
      </c>
      <c r="B1015" s="1">
        <v>0.55609320711939403</v>
      </c>
      <c r="C1015" s="1">
        <v>20.282</v>
      </c>
      <c r="D1015" s="1">
        <v>18</v>
      </c>
      <c r="E1015" s="1">
        <v>57</v>
      </c>
      <c r="F1015" s="1">
        <v>25</v>
      </c>
      <c r="G1015" s="1">
        <v>5.7364903828215104</v>
      </c>
      <c r="H1015" s="1">
        <v>6</v>
      </c>
      <c r="I1015">
        <v>0</v>
      </c>
      <c r="J1015">
        <v>0.15</v>
      </c>
      <c r="K1015">
        <v>0</v>
      </c>
      <c r="L1015" s="1"/>
      <c r="M1015" s="2">
        <f t="shared" si="1140"/>
        <v>4</v>
      </c>
      <c r="N1015" s="2">
        <f t="shared" si="1141"/>
        <v>5</v>
      </c>
      <c r="O1015" s="2">
        <f t="shared" si="1142"/>
        <v>6</v>
      </c>
      <c r="P1015" s="2">
        <f t="shared" si="1143"/>
        <v>4</v>
      </c>
      <c r="Q1015" s="2">
        <f t="shared" si="1144"/>
        <v>7</v>
      </c>
      <c r="R1015" s="2">
        <f t="shared" si="1145"/>
        <v>7</v>
      </c>
      <c r="S1015" s="2">
        <f t="shared" si="1146"/>
        <v>5</v>
      </c>
      <c r="T1015" s="2">
        <f t="shared" si="1147"/>
        <v>4</v>
      </c>
      <c r="U1015" s="2">
        <f t="shared" si="1148"/>
        <v>7</v>
      </c>
      <c r="V1015" s="2">
        <f t="shared" si="1149"/>
        <v>7</v>
      </c>
      <c r="W1015" s="2">
        <f t="shared" si="1150"/>
        <v>3</v>
      </c>
      <c r="X1015" s="2">
        <f t="shared" si="1151"/>
        <v>4</v>
      </c>
      <c r="Y1015" s="2">
        <f t="shared" si="1152"/>
        <v>1</v>
      </c>
      <c r="Z1015" s="2">
        <f t="shared" si="1153"/>
        <v>1</v>
      </c>
      <c r="AA1015" s="2">
        <f t="shared" si="1154"/>
        <v>1</v>
      </c>
      <c r="AB1015" s="2">
        <f t="shared" si="1155"/>
        <v>1</v>
      </c>
      <c r="AC1015" s="2">
        <f t="shared" si="1156"/>
        <v>0</v>
      </c>
      <c r="AD1015" s="3">
        <f t="shared" si="1209"/>
        <v>5</v>
      </c>
      <c r="AE1015" s="2">
        <f t="shared" si="1157"/>
        <v>6</v>
      </c>
      <c r="AF1015" s="2">
        <f t="shared" si="1158"/>
        <v>7</v>
      </c>
      <c r="AG1015" s="2">
        <f t="shared" si="1159"/>
        <v>8</v>
      </c>
      <c r="AH1015" s="2">
        <f t="shared" si="1160"/>
        <v>6</v>
      </c>
      <c r="AI1015" s="2">
        <f t="shared" si="1161"/>
        <v>9</v>
      </c>
      <c r="AJ1015" s="2">
        <f t="shared" si="1162"/>
        <v>9</v>
      </c>
      <c r="AK1015" s="2">
        <f t="shared" si="1163"/>
        <v>7</v>
      </c>
      <c r="AL1015" s="2">
        <f t="shared" si="1164"/>
        <v>6</v>
      </c>
      <c r="AM1015" s="2">
        <f t="shared" si="1165"/>
        <v>9</v>
      </c>
      <c r="AN1015" s="2">
        <f t="shared" si="1166"/>
        <v>8</v>
      </c>
      <c r="AO1015" s="2">
        <f t="shared" si="1167"/>
        <v>5</v>
      </c>
      <c r="AP1015" s="2">
        <f t="shared" si="1168"/>
        <v>6</v>
      </c>
      <c r="AQ1015" s="2">
        <f t="shared" si="1169"/>
        <v>3</v>
      </c>
      <c r="AR1015" s="2">
        <f t="shared" si="1170"/>
        <v>3</v>
      </c>
      <c r="AS1015" s="2">
        <f t="shared" si="1171"/>
        <v>3</v>
      </c>
      <c r="AT1015" s="2">
        <f t="shared" si="1172"/>
        <v>3</v>
      </c>
      <c r="AU1015" s="2">
        <f t="shared" si="1173"/>
        <v>2</v>
      </c>
      <c r="AV1015" s="3">
        <f t="shared" si="1210"/>
        <v>5</v>
      </c>
      <c r="AW1015">
        <f t="shared" si="1211"/>
        <v>3</v>
      </c>
      <c r="AX1015" s="2">
        <f t="shared" si="1174"/>
        <v>3</v>
      </c>
      <c r="AY1015" s="2">
        <f t="shared" si="1175"/>
        <v>4</v>
      </c>
      <c r="AZ1015" s="2">
        <f t="shared" si="1176"/>
        <v>6</v>
      </c>
      <c r="BA1015" s="2">
        <f t="shared" si="1177"/>
        <v>3</v>
      </c>
      <c r="BB1015" s="2">
        <f t="shared" si="1178"/>
        <v>5</v>
      </c>
      <c r="BC1015" s="2">
        <f t="shared" si="1179"/>
        <v>4</v>
      </c>
      <c r="BD1015" s="2">
        <f t="shared" si="1180"/>
        <v>3</v>
      </c>
      <c r="BE1015" s="2">
        <f t="shared" si="1181"/>
        <v>5</v>
      </c>
      <c r="BF1015" s="2">
        <f t="shared" si="1182"/>
        <v>5</v>
      </c>
      <c r="BG1015" s="2">
        <f t="shared" si="1183"/>
        <v>3</v>
      </c>
      <c r="BH1015" s="2">
        <f t="shared" si="1184"/>
        <v>4</v>
      </c>
      <c r="BI1015" s="2">
        <f t="shared" si="1185"/>
        <v>5</v>
      </c>
      <c r="BJ1015" s="2">
        <f t="shared" si="1186"/>
        <v>2</v>
      </c>
      <c r="BK1015" s="2">
        <f t="shared" si="1187"/>
        <v>2</v>
      </c>
      <c r="BL1015" s="2">
        <f t="shared" si="1188"/>
        <v>2</v>
      </c>
      <c r="BM1015" s="2">
        <f t="shared" si="1189"/>
        <v>2</v>
      </c>
      <c r="BN1015" s="2">
        <f t="shared" si="1190"/>
        <v>1</v>
      </c>
      <c r="BO1015" s="3">
        <f t="shared" si="1212"/>
        <v>3</v>
      </c>
      <c r="BP1015">
        <f t="shared" si="1213"/>
        <v>1</v>
      </c>
      <c r="BR1015">
        <v>11</v>
      </c>
      <c r="BS1015">
        <f t="shared" si="1191"/>
        <v>1</v>
      </c>
      <c r="BU1015" s="1">
        <f t="shared" si="1192"/>
        <v>3.9161272224209176</v>
      </c>
      <c r="BV1015" s="1">
        <f t="shared" si="1193"/>
        <v>2.8346694976534903</v>
      </c>
      <c r="BW1015" s="1">
        <f t="shared" si="1194"/>
        <v>1.9759204282579146</v>
      </c>
      <c r="BX1015" s="1">
        <f t="shared" si="1195"/>
        <v>4.2833819812431067</v>
      </c>
      <c r="BY1015" s="1">
        <f t="shared" si="1196"/>
        <v>2.8588557401110379</v>
      </c>
      <c r="BZ1015" s="1">
        <f t="shared" si="1197"/>
        <v>2.0170813516910555</v>
      </c>
      <c r="CA1015" s="1">
        <f t="shared" si="1198"/>
        <v>2.1522879869688842</v>
      </c>
      <c r="CB1015" s="1">
        <f t="shared" si="1199"/>
        <v>2.0853420399448104</v>
      </c>
      <c r="CC1015" s="1">
        <f t="shared" si="1200"/>
        <v>2.0902303270801621</v>
      </c>
      <c r="CD1015" s="1">
        <f t="shared" si="1201"/>
        <v>2.1394828743993046</v>
      </c>
      <c r="CE1015" s="1">
        <f t="shared" si="1202"/>
        <v>2.7879010824488417</v>
      </c>
      <c r="CF1015" s="1">
        <f t="shared" si="1203"/>
        <v>2.083187205732417</v>
      </c>
      <c r="CG1015" s="1">
        <f t="shared" si="1204"/>
        <v>2.2459031688781055</v>
      </c>
      <c r="CH1015" s="1">
        <f t="shared" si="1205"/>
        <v>2.3522265839139536</v>
      </c>
      <c r="CI1015" s="1">
        <f t="shared" si="1206"/>
        <v>2.4964315777626687</v>
      </c>
      <c r="CJ1015" s="1">
        <f t="shared" si="1207"/>
        <v>2.582260612484085</v>
      </c>
      <c r="CK1015" s="1">
        <f t="shared" si="1208"/>
        <v>2.5512106353653761</v>
      </c>
      <c r="CL1015" s="5">
        <f t="shared" si="1214"/>
        <v>3</v>
      </c>
      <c r="CN1015" s="9">
        <f t="shared" si="1215"/>
        <v>1.9759204282579146</v>
      </c>
    </row>
    <row r="1016" spans="1:92" x14ac:dyDescent="0.2">
      <c r="A1016" s="4">
        <v>1014</v>
      </c>
      <c r="B1016" s="1">
        <v>0.54331291581360996</v>
      </c>
      <c r="C1016" s="1">
        <v>24.241</v>
      </c>
      <c r="D1016" s="1">
        <v>0</v>
      </c>
      <c r="E1016" s="1">
        <v>3</v>
      </c>
      <c r="F1016" s="1">
        <v>97</v>
      </c>
      <c r="G1016" s="1">
        <v>10.840965360161899</v>
      </c>
      <c r="H1016" s="1">
        <v>7</v>
      </c>
      <c r="I1016">
        <v>0</v>
      </c>
      <c r="J1016">
        <v>0.15</v>
      </c>
      <c r="K1016">
        <v>0</v>
      </c>
      <c r="L1016" s="1"/>
      <c r="M1016" s="2">
        <f t="shared" si="1140"/>
        <v>3</v>
      </c>
      <c r="N1016" s="2">
        <f t="shared" si="1141"/>
        <v>6</v>
      </c>
      <c r="O1016" s="2">
        <f t="shared" si="1142"/>
        <v>3</v>
      </c>
      <c r="P1016" s="2">
        <f t="shared" si="1143"/>
        <v>5</v>
      </c>
      <c r="Q1016" s="2">
        <f t="shared" si="1144"/>
        <v>6</v>
      </c>
      <c r="R1016" s="2">
        <f t="shared" si="1145"/>
        <v>5</v>
      </c>
      <c r="S1016" s="2">
        <f t="shared" si="1146"/>
        <v>5</v>
      </c>
      <c r="T1016" s="2">
        <f t="shared" si="1147"/>
        <v>3</v>
      </c>
      <c r="U1016" s="2">
        <f t="shared" si="1148"/>
        <v>5</v>
      </c>
      <c r="V1016" s="2">
        <f t="shared" si="1149"/>
        <v>6</v>
      </c>
      <c r="W1016" s="2">
        <f t="shared" si="1150"/>
        <v>6</v>
      </c>
      <c r="X1016" s="2">
        <f t="shared" si="1151"/>
        <v>6</v>
      </c>
      <c r="Y1016" s="2">
        <f t="shared" si="1152"/>
        <v>4</v>
      </c>
      <c r="Z1016" s="2">
        <f t="shared" si="1153"/>
        <v>4</v>
      </c>
      <c r="AA1016" s="2">
        <f t="shared" si="1154"/>
        <v>2</v>
      </c>
      <c r="AB1016" s="2">
        <f t="shared" si="1155"/>
        <v>4</v>
      </c>
      <c r="AC1016" s="2">
        <f t="shared" si="1156"/>
        <v>3</v>
      </c>
      <c r="AD1016" s="3">
        <f t="shared" si="1209"/>
        <v>2</v>
      </c>
      <c r="AE1016" s="2">
        <f t="shared" si="1157"/>
        <v>5</v>
      </c>
      <c r="AF1016" s="2">
        <f t="shared" si="1158"/>
        <v>8</v>
      </c>
      <c r="AG1016" s="2">
        <f t="shared" si="1159"/>
        <v>5</v>
      </c>
      <c r="AH1016" s="2">
        <f t="shared" si="1160"/>
        <v>7</v>
      </c>
      <c r="AI1016" s="2">
        <f t="shared" si="1161"/>
        <v>8</v>
      </c>
      <c r="AJ1016" s="2">
        <f t="shared" si="1162"/>
        <v>7</v>
      </c>
      <c r="AK1016" s="2">
        <f t="shared" si="1163"/>
        <v>7</v>
      </c>
      <c r="AL1016" s="2">
        <f t="shared" si="1164"/>
        <v>5</v>
      </c>
      <c r="AM1016" s="2">
        <f t="shared" si="1165"/>
        <v>7</v>
      </c>
      <c r="AN1016" s="2">
        <f t="shared" si="1166"/>
        <v>7</v>
      </c>
      <c r="AO1016" s="2">
        <f t="shared" si="1167"/>
        <v>8</v>
      </c>
      <c r="AP1016" s="2">
        <f t="shared" si="1168"/>
        <v>8</v>
      </c>
      <c r="AQ1016" s="2">
        <f t="shared" si="1169"/>
        <v>6</v>
      </c>
      <c r="AR1016" s="2">
        <f t="shared" si="1170"/>
        <v>6</v>
      </c>
      <c r="AS1016" s="2">
        <f t="shared" si="1171"/>
        <v>4</v>
      </c>
      <c r="AT1016" s="2">
        <f t="shared" si="1172"/>
        <v>6</v>
      </c>
      <c r="AU1016" s="2">
        <f t="shared" si="1173"/>
        <v>5</v>
      </c>
      <c r="AV1016" s="3">
        <f t="shared" si="1210"/>
        <v>2</v>
      </c>
      <c r="AW1016">
        <f t="shared" si="1211"/>
        <v>4</v>
      </c>
      <c r="AX1016" s="2">
        <f t="shared" si="1174"/>
        <v>2</v>
      </c>
      <c r="AY1016" s="2">
        <f t="shared" si="1175"/>
        <v>5</v>
      </c>
      <c r="AZ1016" s="2">
        <f t="shared" si="1176"/>
        <v>3</v>
      </c>
      <c r="BA1016" s="2">
        <f t="shared" si="1177"/>
        <v>4</v>
      </c>
      <c r="BB1016" s="2">
        <f t="shared" si="1178"/>
        <v>4</v>
      </c>
      <c r="BC1016" s="2">
        <f t="shared" si="1179"/>
        <v>2</v>
      </c>
      <c r="BD1016" s="2">
        <f t="shared" si="1180"/>
        <v>3</v>
      </c>
      <c r="BE1016" s="2">
        <f t="shared" si="1181"/>
        <v>3</v>
      </c>
      <c r="BF1016" s="2">
        <f t="shared" si="1182"/>
        <v>3</v>
      </c>
      <c r="BG1016" s="2">
        <f t="shared" si="1183"/>
        <v>2</v>
      </c>
      <c r="BH1016" s="2">
        <f t="shared" si="1184"/>
        <v>7</v>
      </c>
      <c r="BI1016" s="2">
        <f t="shared" si="1185"/>
        <v>7</v>
      </c>
      <c r="BJ1016" s="2">
        <f t="shared" si="1186"/>
        <v>5</v>
      </c>
      <c r="BK1016" s="2">
        <f t="shared" si="1187"/>
        <v>3</v>
      </c>
      <c r="BL1016" s="2">
        <f t="shared" si="1188"/>
        <v>3</v>
      </c>
      <c r="BM1016" s="2">
        <f t="shared" si="1189"/>
        <v>5</v>
      </c>
      <c r="BN1016" s="2">
        <f t="shared" si="1190"/>
        <v>4</v>
      </c>
      <c r="BO1016" s="3">
        <f t="shared" si="1212"/>
        <v>11</v>
      </c>
      <c r="BP1016">
        <f t="shared" si="1213"/>
        <v>2</v>
      </c>
      <c r="BR1016">
        <v>12</v>
      </c>
      <c r="BS1016">
        <f t="shared" si="1191"/>
        <v>1</v>
      </c>
      <c r="BU1016" s="1">
        <f t="shared" si="1192"/>
        <v>2.1123412686732839</v>
      </c>
      <c r="BV1016" s="1">
        <f t="shared" si="1193"/>
        <v>1.7466318507327907</v>
      </c>
      <c r="BW1016" s="1">
        <f t="shared" si="1194"/>
        <v>1.7137232194377554</v>
      </c>
      <c r="BX1016" s="1">
        <f t="shared" si="1195"/>
        <v>2.2636413384390832</v>
      </c>
      <c r="BY1016" s="1">
        <f t="shared" si="1196"/>
        <v>1.7939650463456676</v>
      </c>
      <c r="BZ1016" s="1">
        <f t="shared" si="1197"/>
        <v>1.7701963782079475</v>
      </c>
      <c r="CA1016" s="1">
        <f t="shared" si="1198"/>
        <v>2.0082678892781893</v>
      </c>
      <c r="CB1016" s="1">
        <f t="shared" si="1199"/>
        <v>1.8373136065747131</v>
      </c>
      <c r="CC1016" s="1">
        <f t="shared" si="1200"/>
        <v>1.8966748978722128</v>
      </c>
      <c r="CD1016" s="1">
        <f t="shared" si="1201"/>
        <v>1.7242896119535986</v>
      </c>
      <c r="CE1016" s="1">
        <f t="shared" si="1202"/>
        <v>1.8658589420791547</v>
      </c>
      <c r="CF1016" s="1">
        <f t="shared" si="1203"/>
        <v>1.7694777164280615</v>
      </c>
      <c r="CG1016" s="1">
        <f t="shared" si="1204"/>
        <v>2.0787817014370189</v>
      </c>
      <c r="CH1016" s="1">
        <f t="shared" si="1205"/>
        <v>2.1850920874943629</v>
      </c>
      <c r="CI1016" s="1">
        <f t="shared" si="1206"/>
        <v>2.2070515128909967</v>
      </c>
      <c r="CJ1016" s="1">
        <f t="shared" si="1207"/>
        <v>2.3045512689334449</v>
      </c>
      <c r="CK1016" s="1">
        <f t="shared" si="1208"/>
        <v>2.2620315589572919</v>
      </c>
      <c r="CL1016" s="5">
        <f t="shared" si="1214"/>
        <v>3</v>
      </c>
      <c r="CN1016" s="9">
        <f t="shared" si="1215"/>
        <v>1.7137232194377554</v>
      </c>
    </row>
    <row r="1017" spans="1:92" x14ac:dyDescent="0.2">
      <c r="A1017" s="4">
        <v>1015</v>
      </c>
      <c r="B1017" s="1">
        <v>0</v>
      </c>
      <c r="C1017" s="1">
        <v>0.63700000000000001</v>
      </c>
      <c r="D1017" s="1">
        <v>0</v>
      </c>
      <c r="E1017" s="1">
        <v>0</v>
      </c>
      <c r="F1017" s="1">
        <v>100</v>
      </c>
      <c r="G1017" s="1">
        <v>9.5580166360158394</v>
      </c>
      <c r="H1017" s="1">
        <v>6</v>
      </c>
      <c r="I1017">
        <v>0</v>
      </c>
      <c r="J1017">
        <v>0.15</v>
      </c>
      <c r="K1017">
        <v>0</v>
      </c>
      <c r="L1017" s="1"/>
      <c r="M1017" s="2">
        <f t="shared" si="1140"/>
        <v>2</v>
      </c>
      <c r="N1017" s="2">
        <f t="shared" si="1141"/>
        <v>6</v>
      </c>
      <c r="O1017" s="2">
        <f t="shared" si="1142"/>
        <v>5</v>
      </c>
      <c r="P1017" s="2">
        <f t="shared" si="1143"/>
        <v>4</v>
      </c>
      <c r="Q1017" s="2">
        <f t="shared" si="1144"/>
        <v>6</v>
      </c>
      <c r="R1017" s="2">
        <f t="shared" si="1145"/>
        <v>7</v>
      </c>
      <c r="S1017" s="2">
        <f t="shared" si="1146"/>
        <v>5</v>
      </c>
      <c r="T1017" s="2">
        <f t="shared" si="1147"/>
        <v>4</v>
      </c>
      <c r="U1017" s="2">
        <f t="shared" si="1148"/>
        <v>7</v>
      </c>
      <c r="V1017" s="2">
        <f t="shared" si="1149"/>
        <v>7</v>
      </c>
      <c r="W1017" s="2">
        <f t="shared" si="1150"/>
        <v>5</v>
      </c>
      <c r="X1017" s="2">
        <f t="shared" si="1151"/>
        <v>7</v>
      </c>
      <c r="Y1017" s="2">
        <f t="shared" si="1152"/>
        <v>4</v>
      </c>
      <c r="Z1017" s="2">
        <f t="shared" si="1153"/>
        <v>4</v>
      </c>
      <c r="AA1017" s="2">
        <f t="shared" si="1154"/>
        <v>2</v>
      </c>
      <c r="AB1017" s="2">
        <f t="shared" si="1155"/>
        <v>4</v>
      </c>
      <c r="AC1017" s="2">
        <f t="shared" si="1156"/>
        <v>3</v>
      </c>
      <c r="AD1017" s="3">
        <f t="shared" si="1209"/>
        <v>6</v>
      </c>
      <c r="AE1017" s="2">
        <f t="shared" si="1157"/>
        <v>4</v>
      </c>
      <c r="AF1017" s="2">
        <f t="shared" si="1158"/>
        <v>8</v>
      </c>
      <c r="AG1017" s="2">
        <f t="shared" si="1159"/>
        <v>7</v>
      </c>
      <c r="AH1017" s="2">
        <f t="shared" si="1160"/>
        <v>6</v>
      </c>
      <c r="AI1017" s="2">
        <f t="shared" si="1161"/>
        <v>8</v>
      </c>
      <c r="AJ1017" s="2">
        <f t="shared" si="1162"/>
        <v>9</v>
      </c>
      <c r="AK1017" s="2">
        <f t="shared" si="1163"/>
        <v>7</v>
      </c>
      <c r="AL1017" s="2">
        <f t="shared" si="1164"/>
        <v>6</v>
      </c>
      <c r="AM1017" s="2">
        <f t="shared" si="1165"/>
        <v>9</v>
      </c>
      <c r="AN1017" s="2">
        <f t="shared" si="1166"/>
        <v>8</v>
      </c>
      <c r="AO1017" s="2">
        <f t="shared" si="1167"/>
        <v>7</v>
      </c>
      <c r="AP1017" s="2">
        <f t="shared" si="1168"/>
        <v>9</v>
      </c>
      <c r="AQ1017" s="2">
        <f t="shared" si="1169"/>
        <v>6</v>
      </c>
      <c r="AR1017" s="2">
        <f t="shared" si="1170"/>
        <v>6</v>
      </c>
      <c r="AS1017" s="2">
        <f t="shared" si="1171"/>
        <v>4</v>
      </c>
      <c r="AT1017" s="2">
        <f t="shared" si="1172"/>
        <v>6</v>
      </c>
      <c r="AU1017" s="2">
        <f t="shared" si="1173"/>
        <v>5</v>
      </c>
      <c r="AV1017" s="3">
        <f t="shared" si="1210"/>
        <v>6</v>
      </c>
      <c r="AW1017">
        <f t="shared" si="1211"/>
        <v>3</v>
      </c>
      <c r="AX1017" s="2">
        <f t="shared" si="1174"/>
        <v>1</v>
      </c>
      <c r="AY1017" s="2">
        <f t="shared" si="1175"/>
        <v>3</v>
      </c>
      <c r="AZ1017" s="2">
        <f t="shared" si="1176"/>
        <v>4</v>
      </c>
      <c r="BA1017" s="2">
        <f t="shared" si="1177"/>
        <v>2</v>
      </c>
      <c r="BB1017" s="2">
        <f t="shared" si="1178"/>
        <v>4</v>
      </c>
      <c r="BC1017" s="2">
        <f t="shared" si="1179"/>
        <v>5</v>
      </c>
      <c r="BD1017" s="2">
        <f t="shared" si="1180"/>
        <v>3</v>
      </c>
      <c r="BE1017" s="2">
        <f t="shared" si="1181"/>
        <v>5</v>
      </c>
      <c r="BF1017" s="2">
        <f t="shared" si="1182"/>
        <v>5</v>
      </c>
      <c r="BG1017" s="2">
        <f t="shared" si="1183"/>
        <v>3</v>
      </c>
      <c r="BH1017" s="2">
        <f t="shared" si="1184"/>
        <v>7</v>
      </c>
      <c r="BI1017" s="2">
        <f t="shared" si="1185"/>
        <v>8</v>
      </c>
      <c r="BJ1017" s="2">
        <f t="shared" si="1186"/>
        <v>6</v>
      </c>
      <c r="BK1017" s="2">
        <f t="shared" si="1187"/>
        <v>3</v>
      </c>
      <c r="BL1017" s="2">
        <f t="shared" si="1188"/>
        <v>3</v>
      </c>
      <c r="BM1017" s="2">
        <f t="shared" si="1189"/>
        <v>5</v>
      </c>
      <c r="BN1017" s="2">
        <f t="shared" si="1190"/>
        <v>4</v>
      </c>
      <c r="BO1017" s="3">
        <f t="shared" si="1212"/>
        <v>12</v>
      </c>
      <c r="BP1017">
        <f t="shared" si="1213"/>
        <v>1</v>
      </c>
      <c r="BR1017">
        <v>12</v>
      </c>
      <c r="BS1017">
        <f t="shared" si="1191"/>
        <v>1</v>
      </c>
      <c r="BU1017" s="1">
        <f t="shared" si="1192"/>
        <v>2.8807434552871829</v>
      </c>
      <c r="BV1017" s="1">
        <f t="shared" si="1193"/>
        <v>1.7428801338717226</v>
      </c>
      <c r="BW1017" s="1">
        <f t="shared" si="1194"/>
        <v>1.2985611318344779</v>
      </c>
      <c r="BX1017" s="1">
        <f t="shared" si="1195"/>
        <v>2.2267572038676473</v>
      </c>
      <c r="BY1017" s="1">
        <f t="shared" si="1196"/>
        <v>1.3329464981063384</v>
      </c>
      <c r="BZ1017" s="1">
        <f t="shared" si="1197"/>
        <v>1.0888923469049507</v>
      </c>
      <c r="CA1017" s="1">
        <f t="shared" si="1198"/>
        <v>1.9519652016479541</v>
      </c>
      <c r="CB1017" s="1">
        <f t="shared" si="1199"/>
        <v>1.3076268284083095</v>
      </c>
      <c r="CC1017" s="1">
        <f t="shared" si="1200"/>
        <v>1.2945364341980681</v>
      </c>
      <c r="CD1017" s="1">
        <f t="shared" si="1201"/>
        <v>1.0988822884756249</v>
      </c>
      <c r="CE1017" s="1">
        <f t="shared" si="1202"/>
        <v>2.4895989809306531</v>
      </c>
      <c r="CF1017" s="1">
        <f t="shared" si="1203"/>
        <v>1.0718253829106239</v>
      </c>
      <c r="CG1017" s="1">
        <f t="shared" si="1204"/>
        <v>1.4476335605880553</v>
      </c>
      <c r="CH1017" s="1">
        <f t="shared" si="1205"/>
        <v>1.7358283562170178</v>
      </c>
      <c r="CI1017" s="1">
        <f t="shared" si="1206"/>
        <v>1.9078417488560104</v>
      </c>
      <c r="CJ1017" s="1">
        <f t="shared" si="1207"/>
        <v>2.0196868432585919</v>
      </c>
      <c r="CK1017" s="1">
        <f t="shared" si="1208"/>
        <v>1.9755049896463395</v>
      </c>
      <c r="CL1017" s="5">
        <f t="shared" si="1214"/>
        <v>12</v>
      </c>
      <c r="CN1017" s="9">
        <f t="shared" si="1215"/>
        <v>1.0718253829106239</v>
      </c>
    </row>
    <row r="1018" spans="1:92" x14ac:dyDescent="0.2">
      <c r="A1018" s="4">
        <v>1016</v>
      </c>
      <c r="B1018" s="1">
        <v>0</v>
      </c>
      <c r="C1018" s="1">
        <v>0.49</v>
      </c>
      <c r="D1018" s="1">
        <v>0</v>
      </c>
      <c r="E1018" s="1">
        <v>0</v>
      </c>
      <c r="F1018" s="1">
        <v>100</v>
      </c>
      <c r="G1018" s="1">
        <v>7.3549413923246298</v>
      </c>
      <c r="H1018" s="1">
        <v>6</v>
      </c>
      <c r="I1018">
        <v>0</v>
      </c>
      <c r="J1018">
        <v>0.15</v>
      </c>
      <c r="K1018">
        <v>0</v>
      </c>
      <c r="L1018" s="1"/>
      <c r="M1018" s="2">
        <f t="shared" si="1140"/>
        <v>2</v>
      </c>
      <c r="N1018" s="2">
        <f t="shared" si="1141"/>
        <v>6</v>
      </c>
      <c r="O1018" s="2">
        <f t="shared" si="1142"/>
        <v>5</v>
      </c>
      <c r="P1018" s="2">
        <f t="shared" si="1143"/>
        <v>4</v>
      </c>
      <c r="Q1018" s="2">
        <f t="shared" si="1144"/>
        <v>6</v>
      </c>
      <c r="R1018" s="2">
        <f t="shared" si="1145"/>
        <v>7</v>
      </c>
      <c r="S1018" s="2">
        <f t="shared" si="1146"/>
        <v>5</v>
      </c>
      <c r="T1018" s="2">
        <f t="shared" si="1147"/>
        <v>4</v>
      </c>
      <c r="U1018" s="2">
        <f t="shared" si="1148"/>
        <v>7</v>
      </c>
      <c r="V1018" s="2">
        <f t="shared" si="1149"/>
        <v>7</v>
      </c>
      <c r="W1018" s="2">
        <f t="shared" si="1150"/>
        <v>5</v>
      </c>
      <c r="X1018" s="2">
        <f t="shared" si="1151"/>
        <v>7</v>
      </c>
      <c r="Y1018" s="2">
        <f t="shared" si="1152"/>
        <v>4</v>
      </c>
      <c r="Z1018" s="2">
        <f t="shared" si="1153"/>
        <v>4</v>
      </c>
      <c r="AA1018" s="2">
        <f t="shared" si="1154"/>
        <v>2</v>
      </c>
      <c r="AB1018" s="2">
        <f t="shared" si="1155"/>
        <v>4</v>
      </c>
      <c r="AC1018" s="2">
        <f t="shared" si="1156"/>
        <v>3</v>
      </c>
      <c r="AD1018" s="3">
        <f t="shared" si="1209"/>
        <v>6</v>
      </c>
      <c r="AE1018" s="2">
        <f t="shared" si="1157"/>
        <v>4</v>
      </c>
      <c r="AF1018" s="2">
        <f t="shared" si="1158"/>
        <v>8</v>
      </c>
      <c r="AG1018" s="2">
        <f t="shared" si="1159"/>
        <v>7</v>
      </c>
      <c r="AH1018" s="2">
        <f t="shared" si="1160"/>
        <v>6</v>
      </c>
      <c r="AI1018" s="2">
        <f t="shared" si="1161"/>
        <v>8</v>
      </c>
      <c r="AJ1018" s="2">
        <f t="shared" si="1162"/>
        <v>9</v>
      </c>
      <c r="AK1018" s="2">
        <f t="shared" si="1163"/>
        <v>7</v>
      </c>
      <c r="AL1018" s="2">
        <f t="shared" si="1164"/>
        <v>6</v>
      </c>
      <c r="AM1018" s="2">
        <f t="shared" si="1165"/>
        <v>9</v>
      </c>
      <c r="AN1018" s="2">
        <f t="shared" si="1166"/>
        <v>8</v>
      </c>
      <c r="AO1018" s="2">
        <f t="shared" si="1167"/>
        <v>7</v>
      </c>
      <c r="AP1018" s="2">
        <f t="shared" si="1168"/>
        <v>9</v>
      </c>
      <c r="AQ1018" s="2">
        <f t="shared" si="1169"/>
        <v>6</v>
      </c>
      <c r="AR1018" s="2">
        <f t="shared" si="1170"/>
        <v>6</v>
      </c>
      <c r="AS1018" s="2">
        <f t="shared" si="1171"/>
        <v>4</v>
      </c>
      <c r="AT1018" s="2">
        <f t="shared" si="1172"/>
        <v>6</v>
      </c>
      <c r="AU1018" s="2">
        <f t="shared" si="1173"/>
        <v>5</v>
      </c>
      <c r="AV1018" s="3">
        <f t="shared" si="1210"/>
        <v>6</v>
      </c>
      <c r="AW1018">
        <f t="shared" si="1211"/>
        <v>3</v>
      </c>
      <c r="AX1018" s="2">
        <f t="shared" si="1174"/>
        <v>1</v>
      </c>
      <c r="AY1018" s="2">
        <f t="shared" si="1175"/>
        <v>3</v>
      </c>
      <c r="AZ1018" s="2">
        <f t="shared" si="1176"/>
        <v>4</v>
      </c>
      <c r="BA1018" s="2">
        <f t="shared" si="1177"/>
        <v>2</v>
      </c>
      <c r="BB1018" s="2">
        <f t="shared" si="1178"/>
        <v>4</v>
      </c>
      <c r="BC1018" s="2">
        <f t="shared" si="1179"/>
        <v>5</v>
      </c>
      <c r="BD1018" s="2">
        <f t="shared" si="1180"/>
        <v>3</v>
      </c>
      <c r="BE1018" s="2">
        <f t="shared" si="1181"/>
        <v>5</v>
      </c>
      <c r="BF1018" s="2">
        <f t="shared" si="1182"/>
        <v>5</v>
      </c>
      <c r="BG1018" s="2">
        <f t="shared" si="1183"/>
        <v>4</v>
      </c>
      <c r="BH1018" s="2">
        <f t="shared" si="1184"/>
        <v>7</v>
      </c>
      <c r="BI1018" s="2">
        <f t="shared" si="1185"/>
        <v>8</v>
      </c>
      <c r="BJ1018" s="2">
        <f t="shared" si="1186"/>
        <v>6</v>
      </c>
      <c r="BK1018" s="2">
        <f t="shared" si="1187"/>
        <v>3</v>
      </c>
      <c r="BL1018" s="2">
        <f t="shared" si="1188"/>
        <v>3</v>
      </c>
      <c r="BM1018" s="2">
        <f t="shared" si="1189"/>
        <v>5</v>
      </c>
      <c r="BN1018" s="2">
        <f t="shared" si="1190"/>
        <v>4</v>
      </c>
      <c r="BO1018" s="3">
        <f t="shared" si="1212"/>
        <v>12</v>
      </c>
      <c r="BP1018">
        <f t="shared" si="1213"/>
        <v>1</v>
      </c>
      <c r="BR1018">
        <v>12</v>
      </c>
      <c r="BS1018">
        <f t="shared" si="1191"/>
        <v>1</v>
      </c>
      <c r="BU1018" s="1">
        <f t="shared" si="1192"/>
        <v>4.0450134378957801</v>
      </c>
      <c r="BV1018" s="1">
        <f t="shared" si="1193"/>
        <v>2.48387554913971</v>
      </c>
      <c r="BW1018" s="1">
        <f t="shared" si="1194"/>
        <v>1.6400970999936688</v>
      </c>
      <c r="BX1018" s="1">
        <f t="shared" si="1195"/>
        <v>3.1137248713892136</v>
      </c>
      <c r="BY1018" s="1">
        <f t="shared" si="1196"/>
        <v>1.721369782518221</v>
      </c>
      <c r="BZ1018" s="1">
        <f t="shared" si="1197"/>
        <v>1.0349024167938266</v>
      </c>
      <c r="CA1018" s="1">
        <f t="shared" si="1198"/>
        <v>2.4704632112456282</v>
      </c>
      <c r="CB1018" s="1">
        <f t="shared" si="1199"/>
        <v>1.2250193639296025</v>
      </c>
      <c r="CC1018" s="1">
        <f t="shared" si="1200"/>
        <v>1.2141725691152083</v>
      </c>
      <c r="CD1018" s="1">
        <f t="shared" si="1201"/>
        <v>1.1015333086391657</v>
      </c>
      <c r="CE1018" s="1">
        <f t="shared" si="1202"/>
        <v>3.4834866435088347</v>
      </c>
      <c r="CF1018" s="1">
        <f t="shared" si="1203"/>
        <v>1.0721890142197874</v>
      </c>
      <c r="CG1018" s="1">
        <f t="shared" si="1204"/>
        <v>1.4546669844366911</v>
      </c>
      <c r="CH1018" s="1">
        <f t="shared" si="1205"/>
        <v>1.7148765666938226</v>
      </c>
      <c r="CI1018" s="1">
        <f t="shared" si="1206"/>
        <v>1.8949467544344631</v>
      </c>
      <c r="CJ1018" s="1">
        <f t="shared" si="1207"/>
        <v>2.0071306582536996</v>
      </c>
      <c r="CK1018" s="1">
        <f t="shared" si="1208"/>
        <v>1.9646311078642646</v>
      </c>
      <c r="CL1018" s="5">
        <f t="shared" si="1214"/>
        <v>6</v>
      </c>
      <c r="CN1018" s="9">
        <f t="shared" si="1215"/>
        <v>1.0349024167938266</v>
      </c>
    </row>
    <row r="1019" spans="1:92" x14ac:dyDescent="0.2">
      <c r="A1019" s="4">
        <v>1017</v>
      </c>
      <c r="B1019" s="1">
        <v>0</v>
      </c>
      <c r="C1019" s="1">
        <v>0.48399999999999999</v>
      </c>
      <c r="D1019" s="1">
        <v>0</v>
      </c>
      <c r="E1019" s="1">
        <v>0</v>
      </c>
      <c r="F1019" s="1">
        <v>100</v>
      </c>
      <c r="G1019" s="1">
        <v>7.2594178798018998</v>
      </c>
      <c r="H1019" s="1">
        <v>6</v>
      </c>
      <c r="I1019">
        <v>0</v>
      </c>
      <c r="J1019">
        <v>0.15</v>
      </c>
      <c r="K1019">
        <v>0</v>
      </c>
      <c r="L1019" s="1"/>
      <c r="M1019" s="2">
        <f t="shared" si="1140"/>
        <v>2</v>
      </c>
      <c r="N1019" s="2">
        <f t="shared" si="1141"/>
        <v>6</v>
      </c>
      <c r="O1019" s="2">
        <f t="shared" si="1142"/>
        <v>5</v>
      </c>
      <c r="P1019" s="2">
        <f t="shared" si="1143"/>
        <v>4</v>
      </c>
      <c r="Q1019" s="2">
        <f t="shared" si="1144"/>
        <v>6</v>
      </c>
      <c r="R1019" s="2">
        <f t="shared" si="1145"/>
        <v>7</v>
      </c>
      <c r="S1019" s="2">
        <f t="shared" si="1146"/>
        <v>5</v>
      </c>
      <c r="T1019" s="2">
        <f t="shared" si="1147"/>
        <v>4</v>
      </c>
      <c r="U1019" s="2">
        <f t="shared" si="1148"/>
        <v>7</v>
      </c>
      <c r="V1019" s="2">
        <f t="shared" si="1149"/>
        <v>7</v>
      </c>
      <c r="W1019" s="2">
        <f t="shared" si="1150"/>
        <v>5</v>
      </c>
      <c r="X1019" s="2">
        <f t="shared" si="1151"/>
        <v>7</v>
      </c>
      <c r="Y1019" s="2">
        <f t="shared" si="1152"/>
        <v>4</v>
      </c>
      <c r="Z1019" s="2">
        <f t="shared" si="1153"/>
        <v>4</v>
      </c>
      <c r="AA1019" s="2">
        <f t="shared" si="1154"/>
        <v>2</v>
      </c>
      <c r="AB1019" s="2">
        <f t="shared" si="1155"/>
        <v>4</v>
      </c>
      <c r="AC1019" s="2">
        <f t="shared" si="1156"/>
        <v>3</v>
      </c>
      <c r="AD1019" s="3">
        <f t="shared" si="1209"/>
        <v>6</v>
      </c>
      <c r="AE1019" s="2">
        <f t="shared" si="1157"/>
        <v>4</v>
      </c>
      <c r="AF1019" s="2">
        <f t="shared" si="1158"/>
        <v>8</v>
      </c>
      <c r="AG1019" s="2">
        <f t="shared" si="1159"/>
        <v>7</v>
      </c>
      <c r="AH1019" s="2">
        <f t="shared" si="1160"/>
        <v>6</v>
      </c>
      <c r="AI1019" s="2">
        <f t="shared" si="1161"/>
        <v>8</v>
      </c>
      <c r="AJ1019" s="2">
        <f t="shared" si="1162"/>
        <v>9</v>
      </c>
      <c r="AK1019" s="2">
        <f t="shared" si="1163"/>
        <v>7</v>
      </c>
      <c r="AL1019" s="2">
        <f t="shared" si="1164"/>
        <v>6</v>
      </c>
      <c r="AM1019" s="2">
        <f t="shared" si="1165"/>
        <v>9</v>
      </c>
      <c r="AN1019" s="2">
        <f t="shared" si="1166"/>
        <v>8</v>
      </c>
      <c r="AO1019" s="2">
        <f t="shared" si="1167"/>
        <v>7</v>
      </c>
      <c r="AP1019" s="2">
        <f t="shared" si="1168"/>
        <v>9</v>
      </c>
      <c r="AQ1019" s="2">
        <f t="shared" si="1169"/>
        <v>6</v>
      </c>
      <c r="AR1019" s="2">
        <f t="shared" si="1170"/>
        <v>6</v>
      </c>
      <c r="AS1019" s="2">
        <f t="shared" si="1171"/>
        <v>4</v>
      </c>
      <c r="AT1019" s="2">
        <f t="shared" si="1172"/>
        <v>6</v>
      </c>
      <c r="AU1019" s="2">
        <f t="shared" si="1173"/>
        <v>5</v>
      </c>
      <c r="AV1019" s="3">
        <f t="shared" si="1210"/>
        <v>6</v>
      </c>
      <c r="AW1019">
        <f t="shared" si="1211"/>
        <v>3</v>
      </c>
      <c r="AX1019" s="2">
        <f t="shared" si="1174"/>
        <v>1</v>
      </c>
      <c r="AY1019" s="2">
        <f t="shared" si="1175"/>
        <v>3</v>
      </c>
      <c r="AZ1019" s="2">
        <f t="shared" si="1176"/>
        <v>4</v>
      </c>
      <c r="BA1019" s="2">
        <f t="shared" si="1177"/>
        <v>2</v>
      </c>
      <c r="BB1019" s="2">
        <f t="shared" si="1178"/>
        <v>4</v>
      </c>
      <c r="BC1019" s="2">
        <f t="shared" si="1179"/>
        <v>5</v>
      </c>
      <c r="BD1019" s="2">
        <f t="shared" si="1180"/>
        <v>3</v>
      </c>
      <c r="BE1019" s="2">
        <f t="shared" si="1181"/>
        <v>5</v>
      </c>
      <c r="BF1019" s="2">
        <f t="shared" si="1182"/>
        <v>5</v>
      </c>
      <c r="BG1019" s="2">
        <f t="shared" si="1183"/>
        <v>4</v>
      </c>
      <c r="BH1019" s="2">
        <f t="shared" si="1184"/>
        <v>7</v>
      </c>
      <c r="BI1019" s="2">
        <f t="shared" si="1185"/>
        <v>8</v>
      </c>
      <c r="BJ1019" s="2">
        <f t="shared" si="1186"/>
        <v>6</v>
      </c>
      <c r="BK1019" s="2">
        <f t="shared" si="1187"/>
        <v>3</v>
      </c>
      <c r="BL1019" s="2">
        <f t="shared" si="1188"/>
        <v>3</v>
      </c>
      <c r="BM1019" s="2">
        <f t="shared" si="1189"/>
        <v>5</v>
      </c>
      <c r="BN1019" s="2">
        <f t="shared" si="1190"/>
        <v>4</v>
      </c>
      <c r="BO1019" s="3">
        <f t="shared" si="1212"/>
        <v>12</v>
      </c>
      <c r="BP1019">
        <f t="shared" si="1213"/>
        <v>1</v>
      </c>
      <c r="BR1019">
        <v>12</v>
      </c>
      <c r="BS1019">
        <f t="shared" si="1191"/>
        <v>1</v>
      </c>
      <c r="BU1019" s="1">
        <f t="shared" si="1192"/>
        <v>4.1101282976061171</v>
      </c>
      <c r="BV1019" s="1">
        <f t="shared" si="1193"/>
        <v>2.5266297524130814</v>
      </c>
      <c r="BW1019" s="1">
        <f t="shared" si="1194"/>
        <v>1.6619051168985197</v>
      </c>
      <c r="BX1019" s="1">
        <f t="shared" si="1195"/>
        <v>3.1655206860192133</v>
      </c>
      <c r="BY1019" s="1">
        <f t="shared" si="1196"/>
        <v>1.7471519622938143</v>
      </c>
      <c r="BZ1019" s="1">
        <f t="shared" si="1197"/>
        <v>1.0346635174616934</v>
      </c>
      <c r="CA1019" s="1">
        <f t="shared" si="1198"/>
        <v>2.5009487200978202</v>
      </c>
      <c r="CB1019" s="1">
        <f t="shared" si="1199"/>
        <v>1.2215320368702194</v>
      </c>
      <c r="CC1019" s="1">
        <f t="shared" si="1200"/>
        <v>1.2107741253322095</v>
      </c>
      <c r="CD1019" s="1">
        <f t="shared" si="1201"/>
        <v>1.1052521745394568</v>
      </c>
      <c r="CE1019" s="1">
        <f t="shared" si="1202"/>
        <v>3.5388378852937268</v>
      </c>
      <c r="CF1019" s="1">
        <f t="shared" si="1203"/>
        <v>1.0759775639741453</v>
      </c>
      <c r="CG1019" s="1">
        <f t="shared" si="1204"/>
        <v>1.4566847275334602</v>
      </c>
      <c r="CH1019" s="1">
        <f t="shared" si="1205"/>
        <v>1.7137283346205772</v>
      </c>
      <c r="CI1019" s="1">
        <f t="shared" si="1206"/>
        <v>1.8942544979413409</v>
      </c>
      <c r="CJ1019" s="1">
        <f t="shared" si="1207"/>
        <v>2.0064555018194672</v>
      </c>
      <c r="CK1019" s="1">
        <f t="shared" si="1208"/>
        <v>1.9640532603360301</v>
      </c>
      <c r="CL1019" s="5">
        <f t="shared" si="1214"/>
        <v>6</v>
      </c>
      <c r="CN1019" s="9">
        <f t="shared" si="1215"/>
        <v>1.0346635174616934</v>
      </c>
    </row>
    <row r="1020" spans="1:92" x14ac:dyDescent="0.2">
      <c r="A1020" s="4">
        <v>1018</v>
      </c>
      <c r="B1020" s="1">
        <v>0</v>
      </c>
      <c r="C1020" s="1">
        <v>0.55700000000000005</v>
      </c>
      <c r="D1020" s="1">
        <v>0</v>
      </c>
      <c r="E1020" s="1">
        <v>0</v>
      </c>
      <c r="F1020" s="1">
        <v>100</v>
      </c>
      <c r="G1020" s="1">
        <v>8.3580684484464101</v>
      </c>
      <c r="H1020" s="1">
        <v>6</v>
      </c>
      <c r="I1020">
        <v>0</v>
      </c>
      <c r="J1020">
        <v>0.15</v>
      </c>
      <c r="K1020">
        <v>0</v>
      </c>
      <c r="L1020" s="1"/>
      <c r="M1020" s="2">
        <f t="shared" si="1140"/>
        <v>2</v>
      </c>
      <c r="N1020" s="2">
        <f t="shared" si="1141"/>
        <v>6</v>
      </c>
      <c r="O1020" s="2">
        <f t="shared" si="1142"/>
        <v>5</v>
      </c>
      <c r="P1020" s="2">
        <f t="shared" si="1143"/>
        <v>4</v>
      </c>
      <c r="Q1020" s="2">
        <f t="shared" si="1144"/>
        <v>6</v>
      </c>
      <c r="R1020" s="2">
        <f t="shared" si="1145"/>
        <v>7</v>
      </c>
      <c r="S1020" s="2">
        <f t="shared" si="1146"/>
        <v>5</v>
      </c>
      <c r="T1020" s="2">
        <f t="shared" si="1147"/>
        <v>4</v>
      </c>
      <c r="U1020" s="2">
        <f t="shared" si="1148"/>
        <v>7</v>
      </c>
      <c r="V1020" s="2">
        <f t="shared" si="1149"/>
        <v>7</v>
      </c>
      <c r="W1020" s="2">
        <f t="shared" si="1150"/>
        <v>5</v>
      </c>
      <c r="X1020" s="2">
        <f t="shared" si="1151"/>
        <v>7</v>
      </c>
      <c r="Y1020" s="2">
        <f t="shared" si="1152"/>
        <v>4</v>
      </c>
      <c r="Z1020" s="2">
        <f t="shared" si="1153"/>
        <v>4</v>
      </c>
      <c r="AA1020" s="2">
        <f t="shared" si="1154"/>
        <v>2</v>
      </c>
      <c r="AB1020" s="2">
        <f t="shared" si="1155"/>
        <v>4</v>
      </c>
      <c r="AC1020" s="2">
        <f t="shared" si="1156"/>
        <v>3</v>
      </c>
      <c r="AD1020" s="3">
        <f t="shared" si="1209"/>
        <v>6</v>
      </c>
      <c r="AE1020" s="2">
        <f t="shared" si="1157"/>
        <v>4</v>
      </c>
      <c r="AF1020" s="2">
        <f t="shared" si="1158"/>
        <v>8</v>
      </c>
      <c r="AG1020" s="2">
        <f t="shared" si="1159"/>
        <v>7</v>
      </c>
      <c r="AH1020" s="2">
        <f t="shared" si="1160"/>
        <v>6</v>
      </c>
      <c r="AI1020" s="2">
        <f t="shared" si="1161"/>
        <v>8</v>
      </c>
      <c r="AJ1020" s="2">
        <f t="shared" si="1162"/>
        <v>9</v>
      </c>
      <c r="AK1020" s="2">
        <f t="shared" si="1163"/>
        <v>7</v>
      </c>
      <c r="AL1020" s="2">
        <f t="shared" si="1164"/>
        <v>6</v>
      </c>
      <c r="AM1020" s="2">
        <f t="shared" si="1165"/>
        <v>9</v>
      </c>
      <c r="AN1020" s="2">
        <f t="shared" si="1166"/>
        <v>8</v>
      </c>
      <c r="AO1020" s="2">
        <f t="shared" si="1167"/>
        <v>7</v>
      </c>
      <c r="AP1020" s="2">
        <f t="shared" si="1168"/>
        <v>9</v>
      </c>
      <c r="AQ1020" s="2">
        <f t="shared" si="1169"/>
        <v>6</v>
      </c>
      <c r="AR1020" s="2">
        <f t="shared" si="1170"/>
        <v>6</v>
      </c>
      <c r="AS1020" s="2">
        <f t="shared" si="1171"/>
        <v>4</v>
      </c>
      <c r="AT1020" s="2">
        <f t="shared" si="1172"/>
        <v>6</v>
      </c>
      <c r="AU1020" s="2">
        <f t="shared" si="1173"/>
        <v>5</v>
      </c>
      <c r="AV1020" s="3">
        <f t="shared" si="1210"/>
        <v>6</v>
      </c>
      <c r="AW1020">
        <f t="shared" si="1211"/>
        <v>3</v>
      </c>
      <c r="AX1020" s="2">
        <f t="shared" si="1174"/>
        <v>1</v>
      </c>
      <c r="AY1020" s="2">
        <f t="shared" si="1175"/>
        <v>3</v>
      </c>
      <c r="AZ1020" s="2">
        <f t="shared" si="1176"/>
        <v>4</v>
      </c>
      <c r="BA1020" s="2">
        <f t="shared" si="1177"/>
        <v>2</v>
      </c>
      <c r="BB1020" s="2">
        <f t="shared" si="1178"/>
        <v>4</v>
      </c>
      <c r="BC1020" s="2">
        <f t="shared" si="1179"/>
        <v>5</v>
      </c>
      <c r="BD1020" s="2">
        <f t="shared" si="1180"/>
        <v>3</v>
      </c>
      <c r="BE1020" s="2">
        <f t="shared" si="1181"/>
        <v>5</v>
      </c>
      <c r="BF1020" s="2">
        <f t="shared" si="1182"/>
        <v>5</v>
      </c>
      <c r="BG1020" s="2">
        <f t="shared" si="1183"/>
        <v>3</v>
      </c>
      <c r="BH1020" s="2">
        <f t="shared" si="1184"/>
        <v>7</v>
      </c>
      <c r="BI1020" s="2">
        <f t="shared" si="1185"/>
        <v>8</v>
      </c>
      <c r="BJ1020" s="2">
        <f t="shared" si="1186"/>
        <v>6</v>
      </c>
      <c r="BK1020" s="2">
        <f t="shared" si="1187"/>
        <v>3</v>
      </c>
      <c r="BL1020" s="2">
        <f t="shared" si="1188"/>
        <v>3</v>
      </c>
      <c r="BM1020" s="2">
        <f t="shared" si="1189"/>
        <v>5</v>
      </c>
      <c r="BN1020" s="2">
        <f t="shared" si="1190"/>
        <v>4</v>
      </c>
      <c r="BO1020" s="3">
        <f t="shared" si="1212"/>
        <v>12</v>
      </c>
      <c r="BP1020">
        <f t="shared" si="1213"/>
        <v>1</v>
      </c>
      <c r="BR1020">
        <v>12</v>
      </c>
      <c r="BS1020">
        <f t="shared" si="1191"/>
        <v>1</v>
      </c>
      <c r="BU1020" s="1">
        <f t="shared" si="1192"/>
        <v>3.4331062326745374</v>
      </c>
      <c r="BV1020" s="1">
        <f t="shared" si="1193"/>
        <v>2.0875927947463508</v>
      </c>
      <c r="BW1020" s="1">
        <f t="shared" si="1194"/>
        <v>1.4444066501704653</v>
      </c>
      <c r="BX1020" s="1">
        <f t="shared" si="1195"/>
        <v>2.6434222397354019</v>
      </c>
      <c r="BY1020" s="1">
        <f t="shared" si="1196"/>
        <v>1.5016872253006215</v>
      </c>
      <c r="BZ1020" s="1">
        <f t="shared" si="1197"/>
        <v>1.0512519766109059</v>
      </c>
      <c r="CA1020" s="1">
        <f t="shared" si="1198"/>
        <v>2.1865851128359099</v>
      </c>
      <c r="CB1020" s="1">
        <f t="shared" si="1199"/>
        <v>1.2637668844595844</v>
      </c>
      <c r="CC1020" s="1">
        <f t="shared" si="1200"/>
        <v>1.2518800586328196</v>
      </c>
      <c r="CD1020" s="1">
        <f t="shared" si="1201"/>
        <v>1.0858696378170019</v>
      </c>
      <c r="CE1020" s="1">
        <f t="shared" si="1202"/>
        <v>2.9584949074342326</v>
      </c>
      <c r="CF1020" s="1">
        <f t="shared" si="1203"/>
        <v>1.0561803185567717</v>
      </c>
      <c r="CG1020" s="1">
        <f t="shared" si="1204"/>
        <v>1.4434401841700439</v>
      </c>
      <c r="CH1020" s="1">
        <f t="shared" si="1205"/>
        <v>1.7257668317202826</v>
      </c>
      <c r="CI1020" s="1">
        <f t="shared" si="1206"/>
        <v>1.9016412004664736</v>
      </c>
      <c r="CJ1020" s="1">
        <f t="shared" si="1207"/>
        <v>2.0136489211417663</v>
      </c>
      <c r="CK1020" s="1">
        <f t="shared" si="1208"/>
        <v>1.9702714342192305</v>
      </c>
      <c r="CL1020" s="5">
        <f t="shared" si="1214"/>
        <v>6</v>
      </c>
      <c r="CN1020" s="9">
        <f t="shared" si="1215"/>
        <v>1.0512519766109059</v>
      </c>
    </row>
    <row r="1021" spans="1:92" x14ac:dyDescent="0.2">
      <c r="A1021" s="4">
        <v>1019</v>
      </c>
      <c r="B1021" s="1">
        <v>0</v>
      </c>
      <c r="C1021" s="1">
        <v>0.33400000000000002</v>
      </c>
      <c r="D1021" s="1">
        <v>0</v>
      </c>
      <c r="E1021" s="1">
        <v>0</v>
      </c>
      <c r="F1021" s="1">
        <v>100</v>
      </c>
      <c r="G1021" s="1">
        <v>5.00325114456649</v>
      </c>
      <c r="H1021" s="1">
        <v>6</v>
      </c>
      <c r="I1021">
        <v>0</v>
      </c>
      <c r="J1021">
        <v>0.15</v>
      </c>
      <c r="K1021">
        <v>0</v>
      </c>
      <c r="L1021" s="1"/>
      <c r="M1021" s="2">
        <f t="shared" si="1140"/>
        <v>2</v>
      </c>
      <c r="N1021" s="2">
        <f t="shared" si="1141"/>
        <v>6</v>
      </c>
      <c r="O1021" s="2">
        <f t="shared" si="1142"/>
        <v>5</v>
      </c>
      <c r="P1021" s="2">
        <f t="shared" si="1143"/>
        <v>4</v>
      </c>
      <c r="Q1021" s="2">
        <f t="shared" si="1144"/>
        <v>6</v>
      </c>
      <c r="R1021" s="2">
        <f t="shared" si="1145"/>
        <v>7</v>
      </c>
      <c r="S1021" s="2">
        <f t="shared" si="1146"/>
        <v>5</v>
      </c>
      <c r="T1021" s="2">
        <f t="shared" si="1147"/>
        <v>4</v>
      </c>
      <c r="U1021" s="2">
        <f t="shared" si="1148"/>
        <v>7</v>
      </c>
      <c r="V1021" s="2">
        <f t="shared" si="1149"/>
        <v>7</v>
      </c>
      <c r="W1021" s="2">
        <f t="shared" si="1150"/>
        <v>5</v>
      </c>
      <c r="X1021" s="2">
        <f t="shared" si="1151"/>
        <v>7</v>
      </c>
      <c r="Y1021" s="2">
        <f t="shared" si="1152"/>
        <v>4</v>
      </c>
      <c r="Z1021" s="2">
        <f t="shared" si="1153"/>
        <v>4</v>
      </c>
      <c r="AA1021" s="2">
        <f t="shared" si="1154"/>
        <v>2</v>
      </c>
      <c r="AB1021" s="2">
        <f t="shared" si="1155"/>
        <v>4</v>
      </c>
      <c r="AC1021" s="2">
        <f t="shared" si="1156"/>
        <v>3</v>
      </c>
      <c r="AD1021" s="3">
        <f t="shared" si="1209"/>
        <v>6</v>
      </c>
      <c r="AE1021" s="2">
        <f t="shared" si="1157"/>
        <v>4</v>
      </c>
      <c r="AF1021" s="2">
        <f t="shared" si="1158"/>
        <v>8</v>
      </c>
      <c r="AG1021" s="2">
        <f t="shared" si="1159"/>
        <v>7</v>
      </c>
      <c r="AH1021" s="2">
        <f t="shared" si="1160"/>
        <v>6</v>
      </c>
      <c r="AI1021" s="2">
        <f t="shared" si="1161"/>
        <v>8</v>
      </c>
      <c r="AJ1021" s="2">
        <f t="shared" si="1162"/>
        <v>9</v>
      </c>
      <c r="AK1021" s="2">
        <f t="shared" si="1163"/>
        <v>7</v>
      </c>
      <c r="AL1021" s="2">
        <f t="shared" si="1164"/>
        <v>6</v>
      </c>
      <c r="AM1021" s="2">
        <f t="shared" si="1165"/>
        <v>9</v>
      </c>
      <c r="AN1021" s="2">
        <f t="shared" si="1166"/>
        <v>8</v>
      </c>
      <c r="AO1021" s="2">
        <f t="shared" si="1167"/>
        <v>7</v>
      </c>
      <c r="AP1021" s="2">
        <f t="shared" si="1168"/>
        <v>9</v>
      </c>
      <c r="AQ1021" s="2">
        <f t="shared" si="1169"/>
        <v>6</v>
      </c>
      <c r="AR1021" s="2">
        <f t="shared" si="1170"/>
        <v>6</v>
      </c>
      <c r="AS1021" s="2">
        <f t="shared" si="1171"/>
        <v>4</v>
      </c>
      <c r="AT1021" s="2">
        <f t="shared" si="1172"/>
        <v>6</v>
      </c>
      <c r="AU1021" s="2">
        <f t="shared" si="1173"/>
        <v>5</v>
      </c>
      <c r="AV1021" s="3">
        <f t="shared" si="1210"/>
        <v>6</v>
      </c>
      <c r="AW1021">
        <f t="shared" si="1211"/>
        <v>3</v>
      </c>
      <c r="AX1021" s="2">
        <f t="shared" si="1174"/>
        <v>1</v>
      </c>
      <c r="AY1021" s="2">
        <f t="shared" si="1175"/>
        <v>3</v>
      </c>
      <c r="AZ1021" s="2">
        <f t="shared" si="1176"/>
        <v>4</v>
      </c>
      <c r="BA1021" s="2">
        <f t="shared" si="1177"/>
        <v>2</v>
      </c>
      <c r="BB1021" s="2">
        <f t="shared" si="1178"/>
        <v>4</v>
      </c>
      <c r="BC1021" s="2">
        <f t="shared" si="1179"/>
        <v>5</v>
      </c>
      <c r="BD1021" s="2">
        <f t="shared" si="1180"/>
        <v>3</v>
      </c>
      <c r="BE1021" s="2">
        <f t="shared" si="1181"/>
        <v>5</v>
      </c>
      <c r="BF1021" s="2">
        <f t="shared" si="1182"/>
        <v>5</v>
      </c>
      <c r="BG1021" s="2">
        <f t="shared" si="1183"/>
        <v>4</v>
      </c>
      <c r="BH1021" s="2">
        <f t="shared" si="1184"/>
        <v>7</v>
      </c>
      <c r="BI1021" s="2">
        <f t="shared" si="1185"/>
        <v>8</v>
      </c>
      <c r="BJ1021" s="2">
        <f t="shared" si="1186"/>
        <v>6</v>
      </c>
      <c r="BK1021" s="2">
        <f t="shared" si="1187"/>
        <v>3</v>
      </c>
      <c r="BL1021" s="2">
        <f t="shared" si="1188"/>
        <v>3</v>
      </c>
      <c r="BM1021" s="2">
        <f t="shared" si="1189"/>
        <v>5</v>
      </c>
      <c r="BN1021" s="2">
        <f t="shared" si="1190"/>
        <v>4</v>
      </c>
      <c r="BO1021" s="3">
        <f t="shared" si="1212"/>
        <v>12</v>
      </c>
      <c r="BP1021">
        <f t="shared" si="1213"/>
        <v>1</v>
      </c>
      <c r="BR1021">
        <v>12</v>
      </c>
      <c r="BS1021">
        <f t="shared" si="1191"/>
        <v>1</v>
      </c>
      <c r="BU1021" s="1">
        <f t="shared" si="1192"/>
        <v>6.478002208118288</v>
      </c>
      <c r="BV1021" s="1">
        <f t="shared" si="1193"/>
        <v>4.1179864272944142</v>
      </c>
      <c r="BW1021" s="1">
        <f t="shared" si="1194"/>
        <v>2.5875022690649909</v>
      </c>
      <c r="BX1021" s="1">
        <f t="shared" si="1195"/>
        <v>5.0302969904126726</v>
      </c>
      <c r="BY1021" s="1">
        <f t="shared" si="1196"/>
        <v>2.7606251217915987</v>
      </c>
      <c r="BZ1021" s="1">
        <f t="shared" si="1197"/>
        <v>1.2119911785866098</v>
      </c>
      <c r="CA1021" s="1">
        <f t="shared" si="1198"/>
        <v>3.7217556581529698</v>
      </c>
      <c r="CB1021" s="1">
        <f t="shared" si="1199"/>
        <v>1.1778553695567437</v>
      </c>
      <c r="CC1021" s="1">
        <f t="shared" si="1200"/>
        <v>1.1677128759199817</v>
      </c>
      <c r="CD1021" s="1">
        <f t="shared" si="1201"/>
        <v>1.4149580961622663</v>
      </c>
      <c r="CE1021" s="1">
        <f t="shared" si="1202"/>
        <v>5.5904136559892299</v>
      </c>
      <c r="CF1021" s="1">
        <f t="shared" si="1203"/>
        <v>1.4086485308150933</v>
      </c>
      <c r="CG1021" s="1">
        <f t="shared" si="1204"/>
        <v>1.6410020750003811</v>
      </c>
      <c r="CH1021" s="1">
        <f t="shared" si="1205"/>
        <v>1.6730028431751041</v>
      </c>
      <c r="CI1021" s="1">
        <f t="shared" si="1206"/>
        <v>1.8694744700734505</v>
      </c>
      <c r="CJ1021" s="1">
        <f t="shared" si="1207"/>
        <v>1.9823245053337979</v>
      </c>
      <c r="CK1021" s="1">
        <f t="shared" si="1208"/>
        <v>1.9433100025784487</v>
      </c>
      <c r="CL1021" s="5">
        <f t="shared" si="1214"/>
        <v>9</v>
      </c>
      <c r="CN1021" s="9">
        <f t="shared" si="1215"/>
        <v>1.1677128759199817</v>
      </c>
    </row>
    <row r="1022" spans="1:92" x14ac:dyDescent="0.2">
      <c r="A1022" s="4">
        <v>1020</v>
      </c>
      <c r="B1022" s="1">
        <v>0</v>
      </c>
      <c r="C1022" s="1">
        <v>0.55700000000000005</v>
      </c>
      <c r="D1022" s="1">
        <v>0</v>
      </c>
      <c r="E1022" s="1">
        <v>0</v>
      </c>
      <c r="F1022" s="1">
        <v>100</v>
      </c>
      <c r="G1022" s="1">
        <v>8.3585876864122195</v>
      </c>
      <c r="H1022" s="1">
        <v>6</v>
      </c>
      <c r="I1022">
        <v>0</v>
      </c>
      <c r="J1022">
        <v>0.15</v>
      </c>
      <c r="K1022">
        <v>0</v>
      </c>
      <c r="L1022" s="1"/>
      <c r="M1022" s="2">
        <f t="shared" si="1140"/>
        <v>2</v>
      </c>
      <c r="N1022" s="2">
        <f t="shared" si="1141"/>
        <v>6</v>
      </c>
      <c r="O1022" s="2">
        <f t="shared" si="1142"/>
        <v>5</v>
      </c>
      <c r="P1022" s="2">
        <f t="shared" si="1143"/>
        <v>4</v>
      </c>
      <c r="Q1022" s="2">
        <f t="shared" si="1144"/>
        <v>6</v>
      </c>
      <c r="R1022" s="2">
        <f t="shared" si="1145"/>
        <v>7</v>
      </c>
      <c r="S1022" s="2">
        <f t="shared" si="1146"/>
        <v>5</v>
      </c>
      <c r="T1022" s="2">
        <f t="shared" si="1147"/>
        <v>4</v>
      </c>
      <c r="U1022" s="2">
        <f t="shared" si="1148"/>
        <v>7</v>
      </c>
      <c r="V1022" s="2">
        <f t="shared" si="1149"/>
        <v>7</v>
      </c>
      <c r="W1022" s="2">
        <f t="shared" si="1150"/>
        <v>5</v>
      </c>
      <c r="X1022" s="2">
        <f t="shared" si="1151"/>
        <v>7</v>
      </c>
      <c r="Y1022" s="2">
        <f t="shared" si="1152"/>
        <v>4</v>
      </c>
      <c r="Z1022" s="2">
        <f t="shared" si="1153"/>
        <v>4</v>
      </c>
      <c r="AA1022" s="2">
        <f t="shared" si="1154"/>
        <v>2</v>
      </c>
      <c r="AB1022" s="2">
        <f t="shared" si="1155"/>
        <v>4</v>
      </c>
      <c r="AC1022" s="2">
        <f t="shared" si="1156"/>
        <v>3</v>
      </c>
      <c r="AD1022" s="3">
        <f t="shared" si="1209"/>
        <v>6</v>
      </c>
      <c r="AE1022" s="2">
        <f t="shared" si="1157"/>
        <v>4</v>
      </c>
      <c r="AF1022" s="2">
        <f t="shared" si="1158"/>
        <v>8</v>
      </c>
      <c r="AG1022" s="2">
        <f t="shared" si="1159"/>
        <v>7</v>
      </c>
      <c r="AH1022" s="2">
        <f t="shared" si="1160"/>
        <v>6</v>
      </c>
      <c r="AI1022" s="2">
        <f t="shared" si="1161"/>
        <v>8</v>
      </c>
      <c r="AJ1022" s="2">
        <f t="shared" si="1162"/>
        <v>9</v>
      </c>
      <c r="AK1022" s="2">
        <f t="shared" si="1163"/>
        <v>7</v>
      </c>
      <c r="AL1022" s="2">
        <f t="shared" si="1164"/>
        <v>6</v>
      </c>
      <c r="AM1022" s="2">
        <f t="shared" si="1165"/>
        <v>9</v>
      </c>
      <c r="AN1022" s="2">
        <f t="shared" si="1166"/>
        <v>8</v>
      </c>
      <c r="AO1022" s="2">
        <f t="shared" si="1167"/>
        <v>7</v>
      </c>
      <c r="AP1022" s="2">
        <f t="shared" si="1168"/>
        <v>9</v>
      </c>
      <c r="AQ1022" s="2">
        <f t="shared" si="1169"/>
        <v>6</v>
      </c>
      <c r="AR1022" s="2">
        <f t="shared" si="1170"/>
        <v>6</v>
      </c>
      <c r="AS1022" s="2">
        <f t="shared" si="1171"/>
        <v>4</v>
      </c>
      <c r="AT1022" s="2">
        <f t="shared" si="1172"/>
        <v>6</v>
      </c>
      <c r="AU1022" s="2">
        <f t="shared" si="1173"/>
        <v>5</v>
      </c>
      <c r="AV1022" s="3">
        <f t="shared" si="1210"/>
        <v>6</v>
      </c>
      <c r="AW1022">
        <f t="shared" si="1211"/>
        <v>3</v>
      </c>
      <c r="AX1022" s="2">
        <f t="shared" si="1174"/>
        <v>1</v>
      </c>
      <c r="AY1022" s="2">
        <f t="shared" si="1175"/>
        <v>3</v>
      </c>
      <c r="AZ1022" s="2">
        <f t="shared" si="1176"/>
        <v>4</v>
      </c>
      <c r="BA1022" s="2">
        <f t="shared" si="1177"/>
        <v>2</v>
      </c>
      <c r="BB1022" s="2">
        <f t="shared" si="1178"/>
        <v>4</v>
      </c>
      <c r="BC1022" s="2">
        <f t="shared" si="1179"/>
        <v>5</v>
      </c>
      <c r="BD1022" s="2">
        <f t="shared" si="1180"/>
        <v>3</v>
      </c>
      <c r="BE1022" s="2">
        <f t="shared" si="1181"/>
        <v>5</v>
      </c>
      <c r="BF1022" s="2">
        <f t="shared" si="1182"/>
        <v>5</v>
      </c>
      <c r="BG1022" s="2">
        <f t="shared" si="1183"/>
        <v>3</v>
      </c>
      <c r="BH1022" s="2">
        <f t="shared" si="1184"/>
        <v>7</v>
      </c>
      <c r="BI1022" s="2">
        <f t="shared" si="1185"/>
        <v>8</v>
      </c>
      <c r="BJ1022" s="2">
        <f t="shared" si="1186"/>
        <v>6</v>
      </c>
      <c r="BK1022" s="2">
        <f t="shared" si="1187"/>
        <v>3</v>
      </c>
      <c r="BL1022" s="2">
        <f t="shared" si="1188"/>
        <v>3</v>
      </c>
      <c r="BM1022" s="2">
        <f t="shared" si="1189"/>
        <v>5</v>
      </c>
      <c r="BN1022" s="2">
        <f t="shared" si="1190"/>
        <v>4</v>
      </c>
      <c r="BO1022" s="3">
        <f t="shared" si="1212"/>
        <v>12</v>
      </c>
      <c r="BP1022">
        <f t="shared" si="1213"/>
        <v>1</v>
      </c>
      <c r="BR1022">
        <v>12</v>
      </c>
      <c r="BS1022">
        <f t="shared" si="1191"/>
        <v>1</v>
      </c>
      <c r="BU1022" s="1">
        <f t="shared" si="1192"/>
        <v>3.4329984708987227</v>
      </c>
      <c r="BV1022" s="1">
        <f t="shared" si="1193"/>
        <v>2.0875246498742932</v>
      </c>
      <c r="BW1022" s="1">
        <f t="shared" si="1194"/>
        <v>1.4444140864095503</v>
      </c>
      <c r="BX1022" s="1">
        <f t="shared" si="1195"/>
        <v>2.6432451600383104</v>
      </c>
      <c r="BY1022" s="1">
        <f t="shared" si="1196"/>
        <v>1.5015924912528669</v>
      </c>
      <c r="BZ1022" s="1">
        <f t="shared" si="1197"/>
        <v>1.0512621938840987</v>
      </c>
      <c r="CA1022" s="1">
        <f t="shared" si="1198"/>
        <v>2.1865916500351061</v>
      </c>
      <c r="CB1022" s="1">
        <f t="shared" si="1199"/>
        <v>1.2637753836099026</v>
      </c>
      <c r="CC1022" s="1">
        <f t="shared" si="1200"/>
        <v>1.2518886384835448</v>
      </c>
      <c r="CD1022" s="1">
        <f t="shared" si="1201"/>
        <v>1.0858561940934166</v>
      </c>
      <c r="CE1022" s="1">
        <f t="shared" si="1202"/>
        <v>2.9584545300778213</v>
      </c>
      <c r="CF1022" s="1">
        <f t="shared" si="1203"/>
        <v>1.0561754564254118</v>
      </c>
      <c r="CG1022" s="1">
        <f t="shared" si="1204"/>
        <v>1.44344471719253</v>
      </c>
      <c r="CH1022" s="1">
        <f t="shared" si="1205"/>
        <v>1.725768856258538</v>
      </c>
      <c r="CI1022" s="1">
        <f t="shared" si="1206"/>
        <v>1.9016415866304068</v>
      </c>
      <c r="CJ1022" s="1">
        <f t="shared" si="1207"/>
        <v>2.0136493756165916</v>
      </c>
      <c r="CK1022" s="1">
        <f t="shared" si="1208"/>
        <v>1.9702714342192305</v>
      </c>
      <c r="CL1022" s="5">
        <f t="shared" si="1214"/>
        <v>6</v>
      </c>
      <c r="CN1022" s="9">
        <f t="shared" si="1215"/>
        <v>1.0512621938840987</v>
      </c>
    </row>
    <row r="1023" spans="1:92" x14ac:dyDescent="0.2">
      <c r="A1023" s="4">
        <v>1021</v>
      </c>
      <c r="B1023" s="1">
        <v>0.43826515852498499</v>
      </c>
      <c r="C1023" s="1">
        <v>0.51100000000000001</v>
      </c>
      <c r="D1023" s="1">
        <v>0</v>
      </c>
      <c r="E1023" s="1">
        <v>0</v>
      </c>
      <c r="F1023" s="1">
        <v>100</v>
      </c>
      <c r="G1023" s="1">
        <v>7.6701381219127196</v>
      </c>
      <c r="H1023" s="1">
        <v>6</v>
      </c>
      <c r="I1023">
        <v>1700</v>
      </c>
      <c r="J1023">
        <v>185</v>
      </c>
      <c r="K1023">
        <v>12.5</v>
      </c>
      <c r="L1023" s="1"/>
      <c r="M1023" s="2">
        <f t="shared" si="1140"/>
        <v>2</v>
      </c>
      <c r="N1023" s="2">
        <f t="shared" si="1141"/>
        <v>6</v>
      </c>
      <c r="O1023" s="2">
        <f t="shared" si="1142"/>
        <v>5</v>
      </c>
      <c r="P1023" s="2">
        <f t="shared" si="1143"/>
        <v>4</v>
      </c>
      <c r="Q1023" s="2">
        <f t="shared" si="1144"/>
        <v>6</v>
      </c>
      <c r="R1023" s="2">
        <f t="shared" si="1145"/>
        <v>7</v>
      </c>
      <c r="S1023" s="2">
        <f t="shared" si="1146"/>
        <v>5</v>
      </c>
      <c r="T1023" s="2">
        <f t="shared" si="1147"/>
        <v>4</v>
      </c>
      <c r="U1023" s="2">
        <f t="shared" si="1148"/>
        <v>7</v>
      </c>
      <c r="V1023" s="2">
        <f t="shared" si="1149"/>
        <v>7</v>
      </c>
      <c r="W1023" s="2">
        <f t="shared" si="1150"/>
        <v>5</v>
      </c>
      <c r="X1023" s="2">
        <f t="shared" si="1151"/>
        <v>7</v>
      </c>
      <c r="Y1023" s="2">
        <f t="shared" si="1152"/>
        <v>4</v>
      </c>
      <c r="Z1023" s="2">
        <f t="shared" si="1153"/>
        <v>4</v>
      </c>
      <c r="AA1023" s="2">
        <f t="shared" si="1154"/>
        <v>2</v>
      </c>
      <c r="AB1023" s="2">
        <f t="shared" si="1155"/>
        <v>4</v>
      </c>
      <c r="AC1023" s="2">
        <f t="shared" si="1156"/>
        <v>3</v>
      </c>
      <c r="AD1023" s="3">
        <f t="shared" si="1209"/>
        <v>6</v>
      </c>
      <c r="AE1023" s="2">
        <f t="shared" si="1157"/>
        <v>5</v>
      </c>
      <c r="AF1023" s="2">
        <f t="shared" si="1158"/>
        <v>9</v>
      </c>
      <c r="AG1023" s="2">
        <f t="shared" si="1159"/>
        <v>8</v>
      </c>
      <c r="AH1023" s="2">
        <f t="shared" si="1160"/>
        <v>7</v>
      </c>
      <c r="AI1023" s="2">
        <f t="shared" si="1161"/>
        <v>9</v>
      </c>
      <c r="AJ1023" s="2">
        <f t="shared" si="1162"/>
        <v>10</v>
      </c>
      <c r="AK1023" s="2">
        <f t="shared" si="1163"/>
        <v>7</v>
      </c>
      <c r="AL1023" s="2">
        <f t="shared" si="1164"/>
        <v>7</v>
      </c>
      <c r="AM1023" s="2">
        <f t="shared" si="1165"/>
        <v>9</v>
      </c>
      <c r="AN1023" s="2">
        <f t="shared" si="1166"/>
        <v>9</v>
      </c>
      <c r="AO1023" s="2">
        <f t="shared" si="1167"/>
        <v>7</v>
      </c>
      <c r="AP1023" s="2">
        <f t="shared" si="1168"/>
        <v>9</v>
      </c>
      <c r="AQ1023" s="2">
        <f t="shared" si="1169"/>
        <v>5</v>
      </c>
      <c r="AR1023" s="2">
        <f t="shared" si="1170"/>
        <v>5</v>
      </c>
      <c r="AS1023" s="2">
        <f t="shared" si="1171"/>
        <v>4</v>
      </c>
      <c r="AT1023" s="2">
        <f t="shared" si="1172"/>
        <v>6</v>
      </c>
      <c r="AU1023" s="2">
        <f t="shared" si="1173"/>
        <v>4</v>
      </c>
      <c r="AV1023" s="3">
        <f t="shared" si="1210"/>
        <v>6</v>
      </c>
      <c r="AW1023">
        <f t="shared" si="1211"/>
        <v>1</v>
      </c>
      <c r="AX1023" s="2">
        <f t="shared" si="1174"/>
        <v>1</v>
      </c>
      <c r="AY1023" s="2">
        <f t="shared" si="1175"/>
        <v>4</v>
      </c>
      <c r="AZ1023" s="2">
        <f t="shared" si="1176"/>
        <v>5</v>
      </c>
      <c r="BA1023" s="2">
        <f t="shared" si="1177"/>
        <v>2</v>
      </c>
      <c r="BB1023" s="2">
        <f t="shared" si="1178"/>
        <v>4</v>
      </c>
      <c r="BC1023" s="2">
        <f t="shared" si="1179"/>
        <v>5</v>
      </c>
      <c r="BD1023" s="2">
        <f t="shared" si="1180"/>
        <v>3</v>
      </c>
      <c r="BE1023" s="2">
        <f t="shared" si="1181"/>
        <v>4</v>
      </c>
      <c r="BF1023" s="2">
        <f t="shared" si="1182"/>
        <v>4</v>
      </c>
      <c r="BG1023" s="2">
        <f t="shared" si="1183"/>
        <v>3</v>
      </c>
      <c r="BH1023" s="2">
        <f t="shared" si="1184"/>
        <v>5</v>
      </c>
      <c r="BI1023" s="2">
        <f t="shared" si="1185"/>
        <v>7</v>
      </c>
      <c r="BJ1023" s="2">
        <f t="shared" si="1186"/>
        <v>4</v>
      </c>
      <c r="BK1023" s="2">
        <f t="shared" si="1187"/>
        <v>2</v>
      </c>
      <c r="BL1023" s="2">
        <f t="shared" si="1188"/>
        <v>2</v>
      </c>
      <c r="BM1023" s="2">
        <f t="shared" si="1189"/>
        <v>4</v>
      </c>
      <c r="BN1023" s="2">
        <f t="shared" si="1190"/>
        <v>3</v>
      </c>
      <c r="BO1023" s="3">
        <f t="shared" si="1212"/>
        <v>12</v>
      </c>
      <c r="BP1023">
        <f t="shared" si="1213"/>
        <v>1</v>
      </c>
      <c r="BR1023">
        <v>12</v>
      </c>
      <c r="BS1023">
        <f t="shared" si="1191"/>
        <v>1</v>
      </c>
      <c r="BU1023" s="1">
        <f t="shared" si="1192"/>
        <v>175.04514996138943</v>
      </c>
      <c r="BV1023" s="1">
        <f t="shared" si="1193"/>
        <v>37.586740687208511</v>
      </c>
      <c r="BW1023" s="1">
        <f t="shared" si="1194"/>
        <v>37.546422983609482</v>
      </c>
      <c r="BX1023" s="1">
        <f t="shared" si="1195"/>
        <v>25.195095847465602</v>
      </c>
      <c r="BY1023" s="1">
        <f t="shared" si="1196"/>
        <v>12.654072324908261</v>
      </c>
      <c r="BZ1023" s="1">
        <f t="shared" si="1197"/>
        <v>12.60118122956499</v>
      </c>
      <c r="CA1023" s="1">
        <f t="shared" si="1198"/>
        <v>17.679610085397876</v>
      </c>
      <c r="CB1023" s="1">
        <f t="shared" si="1199"/>
        <v>25.066187066071119</v>
      </c>
      <c r="CC1023" s="1">
        <f t="shared" si="1200"/>
        <v>5.3467496517838455</v>
      </c>
      <c r="CD1023" s="1">
        <f t="shared" si="1201"/>
        <v>400.00336820449979</v>
      </c>
      <c r="CE1023" s="1">
        <f t="shared" si="1202"/>
        <v>3.4951428449324484</v>
      </c>
      <c r="CF1023" s="1">
        <f t="shared" si="1203"/>
        <v>1.5102799443580661</v>
      </c>
      <c r="CG1023" s="1">
        <f t="shared" si="1204"/>
        <v>1.9112806098651325</v>
      </c>
      <c r="CH1023" s="1">
        <f t="shared" si="1205"/>
        <v>2.2879713081199755</v>
      </c>
      <c r="CI1023" s="1">
        <f t="shared" si="1206"/>
        <v>2.3985012880785628</v>
      </c>
      <c r="CJ1023" s="1">
        <f t="shared" si="1207"/>
        <v>2.4234289909104749</v>
      </c>
      <c r="CK1023" s="1">
        <f t="shared" si="1208"/>
        <v>2.4256738737346275</v>
      </c>
      <c r="CL1023" s="5">
        <f t="shared" si="1214"/>
        <v>12</v>
      </c>
      <c r="CN1023" s="9">
        <f t="shared" si="1215"/>
        <v>1.5102799443580661</v>
      </c>
    </row>
    <row r="1024" spans="1:92" x14ac:dyDescent="0.2">
      <c r="A1024" s="4">
        <v>1022</v>
      </c>
      <c r="B1024" s="1">
        <v>0.43853918503849698</v>
      </c>
      <c r="C1024" s="1">
        <v>0.57599999999999996</v>
      </c>
      <c r="D1024" s="1">
        <v>0</v>
      </c>
      <c r="E1024" s="1">
        <v>0</v>
      </c>
      <c r="F1024" s="1">
        <v>100</v>
      </c>
      <c r="G1024" s="1">
        <v>8.6427522426092693</v>
      </c>
      <c r="H1024" s="1">
        <v>6</v>
      </c>
      <c r="I1024">
        <v>1500</v>
      </c>
      <c r="J1024">
        <v>185</v>
      </c>
      <c r="K1024">
        <v>12.5</v>
      </c>
      <c r="L1024" s="1"/>
      <c r="M1024" s="2">
        <f t="shared" si="1140"/>
        <v>2</v>
      </c>
      <c r="N1024" s="2">
        <f t="shared" si="1141"/>
        <v>6</v>
      </c>
      <c r="O1024" s="2">
        <f t="shared" si="1142"/>
        <v>5</v>
      </c>
      <c r="P1024" s="2">
        <f t="shared" si="1143"/>
        <v>4</v>
      </c>
      <c r="Q1024" s="2">
        <f t="shared" si="1144"/>
        <v>6</v>
      </c>
      <c r="R1024" s="2">
        <f t="shared" si="1145"/>
        <v>7</v>
      </c>
      <c r="S1024" s="2">
        <f t="shared" si="1146"/>
        <v>5</v>
      </c>
      <c r="T1024" s="2">
        <f t="shared" si="1147"/>
        <v>4</v>
      </c>
      <c r="U1024" s="2">
        <f t="shared" si="1148"/>
        <v>7</v>
      </c>
      <c r="V1024" s="2">
        <f t="shared" si="1149"/>
        <v>7</v>
      </c>
      <c r="W1024" s="2">
        <f t="shared" si="1150"/>
        <v>5</v>
      </c>
      <c r="X1024" s="2">
        <f t="shared" si="1151"/>
        <v>7</v>
      </c>
      <c r="Y1024" s="2">
        <f t="shared" si="1152"/>
        <v>4</v>
      </c>
      <c r="Z1024" s="2">
        <f t="shared" si="1153"/>
        <v>4</v>
      </c>
      <c r="AA1024" s="2">
        <f t="shared" si="1154"/>
        <v>2</v>
      </c>
      <c r="AB1024" s="2">
        <f t="shared" si="1155"/>
        <v>4</v>
      </c>
      <c r="AC1024" s="2">
        <f t="shared" si="1156"/>
        <v>3</v>
      </c>
      <c r="AD1024" s="3">
        <f t="shared" si="1209"/>
        <v>6</v>
      </c>
      <c r="AE1024" s="2">
        <f t="shared" si="1157"/>
        <v>5</v>
      </c>
      <c r="AF1024" s="2">
        <f t="shared" si="1158"/>
        <v>9</v>
      </c>
      <c r="AG1024" s="2">
        <f t="shared" si="1159"/>
        <v>8</v>
      </c>
      <c r="AH1024" s="2">
        <f t="shared" si="1160"/>
        <v>7</v>
      </c>
      <c r="AI1024" s="2">
        <f t="shared" si="1161"/>
        <v>9</v>
      </c>
      <c r="AJ1024" s="2">
        <f t="shared" si="1162"/>
        <v>10</v>
      </c>
      <c r="AK1024" s="2">
        <f t="shared" si="1163"/>
        <v>8</v>
      </c>
      <c r="AL1024" s="2">
        <f t="shared" si="1164"/>
        <v>7</v>
      </c>
      <c r="AM1024" s="2">
        <f t="shared" si="1165"/>
        <v>9</v>
      </c>
      <c r="AN1024" s="2">
        <f t="shared" si="1166"/>
        <v>9</v>
      </c>
      <c r="AO1024" s="2">
        <f t="shared" si="1167"/>
        <v>7</v>
      </c>
      <c r="AP1024" s="2">
        <f t="shared" si="1168"/>
        <v>9</v>
      </c>
      <c r="AQ1024" s="2">
        <f t="shared" si="1169"/>
        <v>6</v>
      </c>
      <c r="AR1024" s="2">
        <f t="shared" si="1170"/>
        <v>5</v>
      </c>
      <c r="AS1024" s="2">
        <f t="shared" si="1171"/>
        <v>4</v>
      </c>
      <c r="AT1024" s="2">
        <f t="shared" si="1172"/>
        <v>6</v>
      </c>
      <c r="AU1024" s="2">
        <f t="shared" si="1173"/>
        <v>5</v>
      </c>
      <c r="AV1024" s="3">
        <f t="shared" si="1210"/>
        <v>6</v>
      </c>
      <c r="AW1024">
        <f t="shared" si="1211"/>
        <v>1</v>
      </c>
      <c r="AX1024" s="2">
        <f t="shared" si="1174"/>
        <v>1</v>
      </c>
      <c r="AY1024" s="2">
        <f t="shared" si="1175"/>
        <v>4</v>
      </c>
      <c r="AZ1024" s="2">
        <f t="shared" si="1176"/>
        <v>5</v>
      </c>
      <c r="BA1024" s="2">
        <f t="shared" si="1177"/>
        <v>2</v>
      </c>
      <c r="BB1024" s="2">
        <f t="shared" si="1178"/>
        <v>4</v>
      </c>
      <c r="BC1024" s="2">
        <f t="shared" si="1179"/>
        <v>5</v>
      </c>
      <c r="BD1024" s="2">
        <f t="shared" si="1180"/>
        <v>4</v>
      </c>
      <c r="BE1024" s="2">
        <f t="shared" si="1181"/>
        <v>4</v>
      </c>
      <c r="BF1024" s="2">
        <f t="shared" si="1182"/>
        <v>4</v>
      </c>
      <c r="BG1024" s="2">
        <f t="shared" si="1183"/>
        <v>3</v>
      </c>
      <c r="BH1024" s="2">
        <f t="shared" si="1184"/>
        <v>5</v>
      </c>
      <c r="BI1024" s="2">
        <f t="shared" si="1185"/>
        <v>7</v>
      </c>
      <c r="BJ1024" s="2">
        <f t="shared" si="1186"/>
        <v>5</v>
      </c>
      <c r="BK1024" s="2">
        <f t="shared" si="1187"/>
        <v>2</v>
      </c>
      <c r="BL1024" s="2">
        <f t="shared" si="1188"/>
        <v>2</v>
      </c>
      <c r="BM1024" s="2">
        <f t="shared" si="1189"/>
        <v>4</v>
      </c>
      <c r="BN1024" s="2">
        <f t="shared" si="1190"/>
        <v>4</v>
      </c>
      <c r="BO1024" s="3">
        <f t="shared" si="1212"/>
        <v>12</v>
      </c>
      <c r="BP1024">
        <f t="shared" si="1213"/>
        <v>1</v>
      </c>
      <c r="BR1024">
        <v>2</v>
      </c>
      <c r="BS1024">
        <f t="shared" si="1191"/>
        <v>2</v>
      </c>
      <c r="BU1024" s="1">
        <f t="shared" si="1192"/>
        <v>175.03403125216133</v>
      </c>
      <c r="BV1024" s="1">
        <f t="shared" si="1193"/>
        <v>37.567045353645447</v>
      </c>
      <c r="BW1024" s="1">
        <f t="shared" si="1194"/>
        <v>37.53961931447121</v>
      </c>
      <c r="BX1024" s="1">
        <f t="shared" si="1195"/>
        <v>25.149470609998083</v>
      </c>
      <c r="BY1024" s="1">
        <f t="shared" si="1196"/>
        <v>12.63160062837739</v>
      </c>
      <c r="BZ1024" s="1">
        <f t="shared" si="1197"/>
        <v>12.602368402857213</v>
      </c>
      <c r="CA1024" s="1">
        <f t="shared" si="1198"/>
        <v>17.646575350216079</v>
      </c>
      <c r="CB1024" s="1">
        <f t="shared" si="1199"/>
        <v>25.067738678520399</v>
      </c>
      <c r="CC1024" s="1">
        <f t="shared" si="1200"/>
        <v>5.3524612272815855</v>
      </c>
      <c r="CD1024" s="1">
        <f t="shared" si="1201"/>
        <v>400.00338378479205</v>
      </c>
      <c r="CE1024" s="1">
        <f t="shared" si="1202"/>
        <v>3.0536572656593526</v>
      </c>
      <c r="CF1024" s="1">
        <f t="shared" si="1203"/>
        <v>1.4973131892047609</v>
      </c>
      <c r="CG1024" s="1">
        <f t="shared" si="1204"/>
        <v>1.8923149050189678</v>
      </c>
      <c r="CH1024" s="1">
        <f t="shared" si="1205"/>
        <v>2.2888355126829163</v>
      </c>
      <c r="CI1024" s="1">
        <f t="shared" si="1206"/>
        <v>2.395871996242974</v>
      </c>
      <c r="CJ1024" s="1">
        <f t="shared" si="1207"/>
        <v>2.4155877200570361</v>
      </c>
      <c r="CK1024" s="1">
        <f t="shared" si="1208"/>
        <v>2.4263009663805923</v>
      </c>
      <c r="CL1024" s="5">
        <f t="shared" si="1214"/>
        <v>12</v>
      </c>
      <c r="CN1024" s="9">
        <f t="shared" si="1215"/>
        <v>1.4973131892047609</v>
      </c>
    </row>
    <row r="1025" spans="1:92" x14ac:dyDescent="0.2">
      <c r="A1025" s="4">
        <v>1023</v>
      </c>
      <c r="B1025" s="1">
        <v>0.413537942918419</v>
      </c>
      <c r="C1025" s="1">
        <v>0.79200000000000004</v>
      </c>
      <c r="D1025" s="1">
        <v>19</v>
      </c>
      <c r="E1025" s="1">
        <v>0</v>
      </c>
      <c r="F1025" s="1">
        <v>81</v>
      </c>
      <c r="G1025" s="1">
        <v>11.8786700747641</v>
      </c>
      <c r="H1025" s="1">
        <v>7</v>
      </c>
      <c r="I1025">
        <v>1500</v>
      </c>
      <c r="J1025">
        <v>185</v>
      </c>
      <c r="K1025">
        <v>12.5</v>
      </c>
      <c r="L1025" s="1"/>
      <c r="M1025" s="2">
        <f t="shared" si="1140"/>
        <v>2</v>
      </c>
      <c r="N1025" s="2">
        <f t="shared" si="1141"/>
        <v>7</v>
      </c>
      <c r="O1025" s="2">
        <f t="shared" si="1142"/>
        <v>3</v>
      </c>
      <c r="P1025" s="2">
        <f t="shared" si="1143"/>
        <v>5</v>
      </c>
      <c r="Q1025" s="2">
        <f t="shared" si="1144"/>
        <v>6</v>
      </c>
      <c r="R1025" s="2">
        <f t="shared" si="1145"/>
        <v>5</v>
      </c>
      <c r="S1025" s="2">
        <f t="shared" si="1146"/>
        <v>5</v>
      </c>
      <c r="T1025" s="2">
        <f t="shared" si="1147"/>
        <v>3</v>
      </c>
      <c r="U1025" s="2">
        <f t="shared" si="1148"/>
        <v>6</v>
      </c>
      <c r="V1025" s="2">
        <f t="shared" si="1149"/>
        <v>6</v>
      </c>
      <c r="W1025" s="2">
        <f t="shared" si="1150"/>
        <v>3</v>
      </c>
      <c r="X1025" s="2">
        <f t="shared" si="1151"/>
        <v>4</v>
      </c>
      <c r="Y1025" s="2">
        <f t="shared" si="1152"/>
        <v>2</v>
      </c>
      <c r="Z1025" s="2">
        <f t="shared" si="1153"/>
        <v>2</v>
      </c>
      <c r="AA1025" s="2">
        <f t="shared" si="1154"/>
        <v>1</v>
      </c>
      <c r="AB1025" s="2">
        <f t="shared" si="1155"/>
        <v>2</v>
      </c>
      <c r="AC1025" s="2">
        <f t="shared" si="1156"/>
        <v>1</v>
      </c>
      <c r="AD1025" s="3">
        <f t="shared" si="1209"/>
        <v>2</v>
      </c>
      <c r="AE1025" s="2">
        <f t="shared" si="1157"/>
        <v>5</v>
      </c>
      <c r="AF1025" s="2">
        <f t="shared" si="1158"/>
        <v>10</v>
      </c>
      <c r="AG1025" s="2">
        <f t="shared" si="1159"/>
        <v>6</v>
      </c>
      <c r="AH1025" s="2">
        <f t="shared" si="1160"/>
        <v>8</v>
      </c>
      <c r="AI1025" s="2">
        <f t="shared" si="1161"/>
        <v>9</v>
      </c>
      <c r="AJ1025" s="2">
        <f t="shared" si="1162"/>
        <v>8</v>
      </c>
      <c r="AK1025" s="2">
        <f t="shared" si="1163"/>
        <v>8</v>
      </c>
      <c r="AL1025" s="2">
        <f t="shared" si="1164"/>
        <v>6</v>
      </c>
      <c r="AM1025" s="2">
        <f t="shared" si="1165"/>
        <v>8</v>
      </c>
      <c r="AN1025" s="2">
        <f t="shared" si="1166"/>
        <v>8</v>
      </c>
      <c r="AO1025" s="2">
        <f t="shared" si="1167"/>
        <v>5</v>
      </c>
      <c r="AP1025" s="2">
        <f t="shared" si="1168"/>
        <v>6</v>
      </c>
      <c r="AQ1025" s="2">
        <f t="shared" si="1169"/>
        <v>4</v>
      </c>
      <c r="AR1025" s="2">
        <f t="shared" si="1170"/>
        <v>3</v>
      </c>
      <c r="AS1025" s="2">
        <f t="shared" si="1171"/>
        <v>3</v>
      </c>
      <c r="AT1025" s="2">
        <f t="shared" si="1172"/>
        <v>4</v>
      </c>
      <c r="AU1025" s="2">
        <f t="shared" si="1173"/>
        <v>3</v>
      </c>
      <c r="AV1025" s="3">
        <f t="shared" si="1210"/>
        <v>2</v>
      </c>
      <c r="AW1025">
        <f t="shared" si="1211"/>
        <v>1</v>
      </c>
      <c r="AX1025" s="2">
        <f t="shared" si="1174"/>
        <v>1</v>
      </c>
      <c r="AY1025" s="2">
        <f t="shared" si="1175"/>
        <v>6</v>
      </c>
      <c r="AZ1025" s="2">
        <f t="shared" si="1176"/>
        <v>4</v>
      </c>
      <c r="BA1025" s="2">
        <f t="shared" si="1177"/>
        <v>4</v>
      </c>
      <c r="BB1025" s="2">
        <f t="shared" si="1178"/>
        <v>3</v>
      </c>
      <c r="BC1025" s="2">
        <f t="shared" si="1179"/>
        <v>2</v>
      </c>
      <c r="BD1025" s="2">
        <f t="shared" si="1180"/>
        <v>4</v>
      </c>
      <c r="BE1025" s="2">
        <f t="shared" si="1181"/>
        <v>3</v>
      </c>
      <c r="BF1025" s="2">
        <f t="shared" si="1182"/>
        <v>3</v>
      </c>
      <c r="BG1025" s="2">
        <f t="shared" si="1183"/>
        <v>2</v>
      </c>
      <c r="BH1025" s="2">
        <f t="shared" si="1184"/>
        <v>3</v>
      </c>
      <c r="BI1025" s="2">
        <f t="shared" si="1185"/>
        <v>3</v>
      </c>
      <c r="BJ1025" s="2">
        <f t="shared" si="1186"/>
        <v>3</v>
      </c>
      <c r="BK1025" s="2">
        <f t="shared" si="1187"/>
        <v>1</v>
      </c>
      <c r="BL1025" s="2">
        <f t="shared" si="1188"/>
        <v>1</v>
      </c>
      <c r="BM1025" s="2">
        <f t="shared" si="1189"/>
        <v>2</v>
      </c>
      <c r="BN1025" s="2">
        <f t="shared" si="1190"/>
        <v>2</v>
      </c>
      <c r="BO1025" s="3">
        <f t="shared" si="1212"/>
        <v>2</v>
      </c>
      <c r="BP1025">
        <f t="shared" si="1213"/>
        <v>1</v>
      </c>
      <c r="BR1025">
        <v>2</v>
      </c>
      <c r="BS1025">
        <f t="shared" si="1191"/>
        <v>2</v>
      </c>
      <c r="BU1025" s="1">
        <f t="shared" si="1192"/>
        <v>13.251322863009367</v>
      </c>
      <c r="BV1025" s="1">
        <f t="shared" si="1193"/>
        <v>2.7878271835195143</v>
      </c>
      <c r="BW1025" s="1">
        <f t="shared" si="1194"/>
        <v>2.7094118063430845</v>
      </c>
      <c r="BX1025" s="1">
        <f t="shared" si="1195"/>
        <v>2.4432135959860641</v>
      </c>
      <c r="BY1025" s="1">
        <f t="shared" si="1196"/>
        <v>1.9202938030140337</v>
      </c>
      <c r="BZ1025" s="1">
        <f t="shared" si="1197"/>
        <v>1.9955358866925055</v>
      </c>
      <c r="CA1025" s="1">
        <f t="shared" si="1198"/>
        <v>2.153976719048134</v>
      </c>
      <c r="CB1025" s="1">
        <f t="shared" si="1199"/>
        <v>2.4316722968532702</v>
      </c>
      <c r="CC1025" s="1">
        <f t="shared" si="1200"/>
        <v>2.3603263239954133</v>
      </c>
      <c r="CD1025" s="1">
        <f t="shared" si="1201"/>
        <v>31.064983280793093</v>
      </c>
      <c r="CE1025" s="1">
        <f t="shared" si="1202"/>
        <v>2.595110575640629</v>
      </c>
      <c r="CF1025" s="1">
        <f t="shared" si="1203"/>
        <v>2.1310192232376881</v>
      </c>
      <c r="CG1025" s="1">
        <f t="shared" si="1204"/>
        <v>2.4339626853676832</v>
      </c>
      <c r="CH1025" s="1">
        <f t="shared" si="1205"/>
        <v>2.7752253034507857</v>
      </c>
      <c r="CI1025" s="1">
        <f t="shared" si="1206"/>
        <v>2.8569633855822607</v>
      </c>
      <c r="CJ1025" s="1">
        <f t="shared" si="1207"/>
        <v>2.8737852610665247</v>
      </c>
      <c r="CK1025" s="1">
        <f t="shared" si="1208"/>
        <v>2.8789121498363346</v>
      </c>
      <c r="CL1025" s="5">
        <f t="shared" si="1214"/>
        <v>5</v>
      </c>
      <c r="CN1025" s="9">
        <f t="shared" si="1215"/>
        <v>1.9202938030140337</v>
      </c>
    </row>
    <row r="1026" spans="1:92" x14ac:dyDescent="0.2">
      <c r="A1026" s="4">
        <v>1024</v>
      </c>
      <c r="B1026" s="1">
        <v>0.51670200823574797</v>
      </c>
      <c r="C1026" s="1">
        <v>16.782</v>
      </c>
      <c r="D1026" s="1">
        <v>53</v>
      </c>
      <c r="E1026" s="1">
        <v>13</v>
      </c>
      <c r="F1026" s="1">
        <v>34</v>
      </c>
      <c r="G1026" s="1">
        <v>16.613159071333499</v>
      </c>
      <c r="H1026" s="1">
        <v>7</v>
      </c>
      <c r="I1026">
        <v>1500</v>
      </c>
      <c r="J1026">
        <v>185</v>
      </c>
      <c r="K1026">
        <v>12.5</v>
      </c>
      <c r="L1026" s="1"/>
      <c r="M1026" s="2">
        <f t="shared" ref="M1026:M1089" si="1216">COUNTIF(B1026,"&gt;=0.2")+COUNTIF(B1026,"&lt;=0.4")+COUNTIF(C1026,"&gt;2")+COUNTIF(D1026,"&gt;=40")+COUNTIF(D1026,"&lt;=60")+COUNTIF(E1026,"&gt;=40")+COUNTIF(E1026,"&lt;=60")+COUNTIF(F1026,"&lt;10")+COUNTIF(G1026,"&gt;25")+COUNTIF(H1026,"=8")</f>
        <v>4</v>
      </c>
      <c r="N1026" s="2">
        <f t="shared" ref="N1026:N1089" si="1217">COUNTIF(B1026,"&gt;=0.3")+COUNTIF(B1026,"&lt;=0.6")+COUNTIF(C1026,"&gt;=0.75")+COUNTIF(C1026,"&lt;=2")+COUNTIF(D1026,"&gt;=40")+COUNTIF(D1026,"&lt;=70")+COUNTIF(E1026,"&gt;=30")+COUNTIF(E1026,"&lt;=50")+COUNTIF(F1026,"&lt;20")+COUNTIF(G1026,"&gt;=10")+COUNTIF(G1026,"&lt;=25")+COUNTIF(H1026,"&gt;=6")+COUNTIF(H1026,"&lt;=7")</f>
        <v>7</v>
      </c>
      <c r="O1026" s="2">
        <f t="shared" ref="O1026:O1089" si="1218">COUNTIF(B1026,"&gt;=0.2")+COUNTIF(B1026,"&lt;=0.6")+COUNTIF(C1026,"&gt;=0.75")+COUNTIF(C1026,"&lt;=1.5")+COUNTIF(D1026,"&gt;=40")+COUNTIF(D1026,"&lt;=70")+COUNTIF(E1026,"&gt;=20")+COUNTIF(E1026,"&lt;=50")+COUNTIF(F1026,"&lt;30")+COUNTIF(G1026,"&gt;=3")+COUNTIF(G1026,"&lt;=10")+COUNTIF(H1026,"=6")</f>
        <v>4</v>
      </c>
      <c r="P1026" s="2">
        <f t="shared" ref="P1026:P1089" si="1219">COUNTIF(B1026,"&gt;=0.5")+COUNTIF(B1026,"&lt;=0.7")+COUNTIF(C1026,"&gt;=0.75")+COUNTIF(C1026,"&lt;=1.25")+COUNTIF(D1026,"&gt;=20")+COUNTIF(D1026,"&lt;=40")+COUNTIF(E1026,"&gt;=30")+COUNTIF(E1026,"&lt;=40")+COUNTIF(F1026,"&gt;=30")+COUNTIF(F1026,"&lt;=40")+COUNTIF(G1026,"&gt;25")+COUNTIF(H1026,"&gt;=7")+COUNTIF(H1026,"&lt;=8")</f>
        <v>6</v>
      </c>
      <c r="Q1026" s="2">
        <f t="shared" ref="Q1026:Q1089" si="1220">COUNTIF(B1026,"&gt;=0.5")+COUNTIF(B1026,"&lt;=0.8")+COUNTIF(C1026,"&gt;=0.3")+COUNTIF(C1026,"&lt;=0.75")+COUNTIF(D1026,"&gt;=20")+COUNTIF(D1026,"&lt;=40")+COUNTIF(E1026,"&gt;=30")+COUNTIF(E1026,"&lt;=50")+COUNTIF(F1026,"&gt;=20")+COUNTIF(F1026,"&lt;=40")+COUNTIF(G1026,"&gt;=10")+COUNTIF(G1026,"&lt;=25")+COUNTIF(H1026,"&gt;=5")+COUNTIF(H1026,"&lt;=6")</f>
        <v>7</v>
      </c>
      <c r="R1026" s="2">
        <f t="shared" ref="R1026:R1089" si="1221">COUNTIF(B1026,"&gt;=0.6")+COUNTIF(B1026,"&lt;=0.9")+COUNTIF(C1026,"&gt;=0.3")+COUNTIF(C1026,"&lt;=0.75")+COUNTIF(D1026,"&gt;=20")+COUNTIF(D1026,"&lt;=40")+COUNTIF(E1026,"&gt;=20")+COUNTIF(E1026,"&lt;=50")+COUNTIF(F1026,"&gt;=30")+COUNTIF(F1026,"&lt;=60")+COUNTIF(G1026,"&gt;=3")+COUNTIF(G1026,"&lt;=10")+COUNTIF(H1026,"&gt;=5")+COUNTIF(H1026,"&lt;=6")</f>
        <v>6</v>
      </c>
      <c r="S1026" s="2">
        <f t="shared" ref="S1026:S1089" si="1222">COUNTIF(B1026,"&gt;=0.2")+COUNTIF(B1026,"&lt;=0.5")+COUNTIF(C1026,"&gt;=1")+COUNTIF(C1026,"&lt;=2")+COUNTIF(D1026,"&gt;=60")+COUNTIF(D1026,"&lt;=90")+COUNTIF(E1026,"&lt;20")+COUNTIF(F1026,"&lt;30")+COUNTIF(G1026,"&gt;=2")+COUNTIF(G1026,"&lt;=4")+COUNTIF(H1026,"&gt;=4")+COUNTIF(H1026,"&lt;=5")</f>
        <v>5</v>
      </c>
      <c r="T1026" s="2">
        <f t="shared" ref="T1026:T1089" si="1223">COUNTIF(B1026,"&gt;0.7")+COUNTIF(C1026,"&gt;=0.1")+COUNTIF(C1026,"&lt;=0.3")+COUNTIF(D1026,"&gt;=30")+COUNTIF(D1026,"&lt;=50")+COUNTIF(E1026,"&gt;=40")+COUNTIF(E1026,"&lt;=50")+COUNTIF(F1026,"&lt;20")+COUNTIF(G1026,"&gt;=3")+COUNTIF(G1026,"&lt;=10")+COUNTIF(H1026,"=5")</f>
        <v>3</v>
      </c>
      <c r="U1026" s="2">
        <f t="shared" ref="U1026:U1089" si="1224">COUNTIF(B1026,"&gt;0.8")+COUNTIF(C1026,"&gt;=0.1")+COUNTIF(C1026,"&lt;=0.25")+COUNTIF(D1026,"&gt;=10")+COUNTIF(D1026,"&lt;=20")+COUNTIF(E1026,"&lt;20")+COUNTIF(F1026,"&gt;=60")+COUNTIF(F1026,"&lt;=80")+COUNTIF(G1026,"&gt;=3")+COUNTIF(G1026,"&lt;=10")+COUNTIF(H1026,"&gt;=5")+COUNTIF(H1026,"&lt;=6")</f>
        <v>5</v>
      </c>
      <c r="V1026" s="2">
        <f t="shared" ref="V1026:V1089" si="1225">COUNTIF(B1026,"&gt;=0.6")+COUNTIF(B1026,"&lt;=0.9")+COUNTIF(C1026,"&gt;=0.2")+COUNTIF(C1026,"&lt;=0.5")+COUNTIF(D1026,"&gt;=20")+COUNTIF(D1026,"&lt;=30")+COUNTIF(E1026,"&gt;=20")+COUNTIF(E1026,"&lt;=40")+COUNTIF(F1026,"&gt;=40")+COUNTIF(F1026,"&lt;=50")+COUNTIF(G1026,"&gt;=5")+COUNTIF(G1026,"&lt;=15")+COUNTIF(H1026,"&gt;=5")+COUNTIF(H1026,"&lt;=6")</f>
        <v>5</v>
      </c>
      <c r="W1026" s="2">
        <f t="shared" ref="W1026:W1089" si="1226">COUNTIF(B1026,"&lt;0.4")+COUNTIF(C1026,"&gt;1")+COUNTIF(D1026,"&lt;10")+COUNTIF(E1026,"&lt;10")+COUNTIF(F1026,"&gt;90")+COUNTIF(G1026,"&gt;=3")+COUNTIF(G1026,"&lt;=30")+COUNTIF(H1026,"=8")</f>
        <v>3</v>
      </c>
      <c r="X1026" s="2">
        <f t="shared" ref="X1026:X1089" si="1227">COUNTIF(B1026,"&gt;=0.5")+COUNTIF(B1026,"&lt;=0.8")+COUNTIF(C1026,"&gt;=0.25")+COUNTIF(C1026,"&lt;=0.75")+COUNTIF(D1026,"&lt;10")+COUNTIF(E1026,"&lt;10")+COUNTIF(F1026,"&gt;90")+COUNTIF(G1026,"&gt;=3")+COUNTIF(G1026,"&lt;=15")+COUNTIF(H1026,"&gt;=5")+COUNTIF(H1026,"&lt;=6")</f>
        <v>2</v>
      </c>
      <c r="Y1026" s="2">
        <f t="shared" ref="Y1026:Y1089" si="1228">COUNTIF(B1026,"&gt;=0.7")+COUNTIF(B1026,"&lt;=0.9")+COUNTIF(C1026,"&gt;=0.25")+COUNTIF(C1026,"&lt;=1.0")+COUNTIF(D1026,"&lt;10")+COUNTIF(E1026,"&lt;10")+COUNTIF(F1026,"&gt;90")+COUNTIF(G1026,"&lt;2")+COUNTIF(H1026,"&gt;=4")+COUNTIF(H1026,"&lt;=5")</f>
        <v>1</v>
      </c>
      <c r="Z1026" s="2">
        <f t="shared" ref="Z1026:Z1089" si="1229">COUNTIF(B1026,"&gt;0.9")+COUNTIF(C1026,"&lt;0.1")+COUNTIF(D1026,"&lt;10")+COUNTIF(E1026,"&lt;10")+COUNTIF(F1026,"&gt;90")+COUNTIF(G1026,"&lt;1")+COUNTIF(H1026,"&gt;=3")+COUNTIF(H1026,"&lt;=4")</f>
        <v>1</v>
      </c>
      <c r="AA1026" s="2">
        <f t="shared" ref="AA1026:AA1089" si="1230">COUNTIF(B1026,"&gt;0.9")+COUNTIF(C1026,"&lt;0.1")+COUNTIF(D1026,"&lt;10")+COUNTIF(E1026,"&gt;90")+COUNTIF(F1026,"&lt;10")+COUNTIF(G1026,"&lt;0.25")+COUNTIF(H1026,"&gt;=1")+COUNTIF(H1026,"&lt;=2")</f>
        <v>1</v>
      </c>
      <c r="AB1026" s="2">
        <f t="shared" ref="AB1026:AB1089" si="1231">COUNTIF(B1026,"&gt;0.9")+COUNTIF(C1026,"&lt;0.1")+COUNTIF(D1026,"&lt;10")+COUNTIF(E1026,"&lt;10")+COUNTIF(F1026,"&gt;90")+COUNTIF(G1026,"&lt;0.25")+COUNTIF(H1026,"&gt;=1")+COUNTIF(H1026,"&lt;=2")</f>
        <v>1</v>
      </c>
      <c r="AC1026" s="2">
        <f t="shared" ref="AC1026:AC1089" si="1232">COUNTIF(B1026,"&gt;0.9")+COUNTIF(C1026,"&lt;0.1")+COUNTIF(D1026,"&lt;10")+COUNTIF(E1026,"&lt;10")+COUNTIF(F1026,"&gt;90")</f>
        <v>0</v>
      </c>
      <c r="AD1026" s="3">
        <f t="shared" si="1209"/>
        <v>2</v>
      </c>
      <c r="AE1026" s="2">
        <f t="shared" ref="AE1026:AE1089" si="1233">COUNTIF(B1026,"&gt;=0.2")+COUNTIF(B1026,"&lt;=0.4")+COUNTIF(C1026,"&gt;2")+COUNTIF(D1026,"&gt;=40")+COUNTIF(D1026,"&lt;=60")+COUNTIF(E1026,"&gt;=40")+COUNTIF(E1026,"&lt;=60")+COUNTIF(F1026,"&lt;10")+COUNTIF(G1026,"&gt;25")+COUNTIF(H1026,"=8")+COUNTIF(I1026,"&gt;=1500")+COUNTIF(I1026,"&lt;=1800")+COUNTIF(J1026,"&gt;=0.10")+COUNTIF(J1026,"&lt;=0.20")+COUNTIF(K1026,"&gt;=50")+COUNTIF(K1026,"&lt;=300")</f>
        <v>7</v>
      </c>
      <c r="AF1026" s="2">
        <f t="shared" ref="AF1026:AF1089" si="1234">COUNTIF(B1026,"&gt;=0.3")+COUNTIF(B1026,"&lt;=0.6")+COUNTIF(C1026,"&gt;=0.75")+COUNTIF(C1026,"&lt;=2")+COUNTIF(D1026,"&gt;=40")+COUNTIF(D1026,"&lt;=70")+COUNTIF(E1026,"&gt;=30")+COUNTIF(E1026,"&lt;=50")+COUNTIF(F1026,"&lt;20")+COUNTIF(G1026,"&gt;=10")+COUNTIF(G1026,"&lt;=25")+COUNTIF(H1026,"&gt;=6")+COUNTIF(H1026,"&lt;=7")+COUNTIF(I1026,"&gt;=1500")+COUNTIF(I1026,"&lt;=2200")+COUNTIF(J1026,"&gt;=0.10")+COUNTIF(J1026,"&lt;=0.20")+COUNTIF(K1026,"&lt;75")</f>
        <v>10</v>
      </c>
      <c r="AG1026" s="2">
        <f t="shared" ref="AG1026:AG1089" si="1235">COUNTIF(B1026,"&gt;=0.2")+COUNTIF(B1026,"&lt;=0.6")+COUNTIF(C1026,"&gt;=0.75")+COUNTIF(C1026,"&lt;=1.5")+COUNTIF(D1026,"&gt;=40")+COUNTIF(D1026,"&lt;=70")+COUNTIF(E1026,"&gt;=20")+COUNTIF(E1026,"&lt;=50")+COUNTIF(F1026,"&lt;30")+COUNTIF(G1026,"&gt;=3")+COUNTIF(G1026,"&lt;=10")+COUNTIF(H1026,"=6")+COUNTIF(I1026,"&gt;=1200")+COUNTIF(I1026,"&lt;=1800")+COUNTIF(J1026,"&gt;=0.10")+COUNTIF(J1026,"&lt;=0.20")+COUNTIF(K1026,"&lt;75")</f>
        <v>7</v>
      </c>
      <c r="AH1026" s="2">
        <f t="shared" ref="AH1026:AH1089" si="1236">COUNTIF(B1026,"&gt;=0.5")+COUNTIF(B1026,"&lt;=0.7")+COUNTIF(C1026,"&gt;=0.75")+COUNTIF(C1026,"&lt;=1.25")+COUNTIF(D1026,"&gt;=20")+COUNTIF(D1026,"&lt;=40")+COUNTIF(E1026,"&gt;=30")+COUNTIF(E1026,"&lt;=40")+COUNTIF(F1026,"&gt;=30")+COUNTIF(F1026,"&lt;=40")+COUNTIF(G1026,"&gt;25")+COUNTIF(H1026,"&gt;=7")+COUNTIF(H1026,"&lt;=8")+COUNTIF(I1026,"&gt;=1400")+COUNTIF(I1026,"&lt;=1800")+COUNTIF(J1026,"&gt;=0.12")+COUNTIF(J1026,"&lt;=0.25")+COUNTIF(K1026,"&lt;50")</f>
        <v>9</v>
      </c>
      <c r="AI1026" s="2">
        <f t="shared" ref="AI1026:AI1089" si="1237">COUNTIF(B1026,"&gt;=0.5")+COUNTIF(B1026,"&lt;=0.8")+COUNTIF(C1026,"&gt;=0.3")+COUNTIF(C1026,"&lt;=0.75")+COUNTIF(D1026,"&gt;=20")+COUNTIF(D1026,"&lt;=40")+COUNTIF(E1026,"&gt;=30")+COUNTIF(E1026,"&lt;=50")+COUNTIF(F1026,"&gt;=20")+COUNTIF(F1026,"&lt;=40")+COUNTIF(G1026,"&gt;=10")+COUNTIF(G1026,"&lt;=25")+COUNTIF(H1026,"&gt;=5")+COUNTIF(H1026,"&lt;=6")+COUNTIF(I1026,"&gt;=1400")+COUNTIF(I1026,"&lt;=2000")+COUNTIF(J1026,"&gt;=0.12")+COUNTIF(J1026,"&lt;=0.25")+COUNTIF(K1026,"&lt;25")</f>
        <v>10</v>
      </c>
      <c r="AJ1026" s="2">
        <f t="shared" ref="AJ1026:AJ1089" si="1238">COUNTIF(B1026,"&gt;=0.6")+COUNTIF(B1026,"&lt;=0.9")+COUNTIF(C1026,"&gt;=0.3")+COUNTIF(C1026,"&lt;=0.75")+COUNTIF(D1026,"&gt;=20")+COUNTIF(D1026,"&lt;=40")+COUNTIF(E1026,"&gt;=20")+COUNTIF(E1026,"&lt;=50")+COUNTIF(F1026,"&gt;=30")+COUNTIF(F1026,"&lt;=60")+COUNTIF(G1026,"&gt;=3")+COUNTIF(G1026,"&lt;=10")+COUNTIF(H1026,"&gt;=5")+COUNTIF(H1026,"&lt;=6")+COUNTIF(I1026,"&gt;=1200")+COUNTIF(I1026,"&lt;=1800")+COUNTIF(J1026,"&gt;=0.12")+COUNTIF(J1026,"&lt;=0.25")+COUNTIF(K1026,"&lt;25")</f>
        <v>9</v>
      </c>
      <c r="AK1026" s="2">
        <f t="shared" ref="AK1026:AK1089" si="1239">COUNTIF(B1026,"&gt;=0.2")+COUNTIF(B1026,"&lt;=0.5")+COUNTIF(C1026,"&gt;=1")+COUNTIF(C1026,"&lt;=2")+COUNTIF(D1026,"&gt;=60")+COUNTIF(D1026,"&lt;=90")+COUNTIF(E1026,"&lt;20")+COUNTIF(F1026,"&lt;30")+COUNTIF(G1026,"&gt;=2")+COUNTIF(G1026,"&lt;=4")+COUNTIF(H1026,"&gt;=4")+COUNTIF(H1026,"&lt;=5")+COUNTIF(I1026,"&gt;=800")+COUNTIF(I1026,"&lt;=1500")+COUNTIF(J1026,"&gt;=0.15")+COUNTIF(J1026,"&lt;=0.35")+COUNTIF(K1026,"&lt;35")</f>
        <v>8</v>
      </c>
      <c r="AL1026" s="2">
        <f t="shared" ref="AL1026:AL1089" si="1240">COUNTIF(B1026,"&gt;0.7")+COUNTIF(C1026,"&gt;=0.1")+COUNTIF(C1026,"&lt;=0.3")+COUNTIF(D1026,"&gt;=30")+COUNTIF(D1026,"&lt;=50")+COUNTIF(E1026,"&gt;=40")+COUNTIF(E1026,"&lt;=50")+COUNTIF(F1026,"&lt;20")+COUNTIF(G1026,"&gt;=3")+COUNTIF(G1026,"&lt;=10")+COUNTIF(H1026,"=5")+COUNTIF(I1026,"&gt;=1200")+COUNTIF(I1026,"&lt;=1800")+COUNTIF(J1026,"&gt;=0.15")+COUNTIF(J1026,"&lt;=0.25")+COUNTIF(K1026,"&lt;50")</f>
        <v>6</v>
      </c>
      <c r="AM1026" s="2">
        <f t="shared" ref="AM1026:AM1089" si="1241">COUNTIF(B1026,"&gt;0.8")+COUNTIF(C1026,"&gt;=0.1")+COUNTIF(C1026,"&lt;=0.25")+COUNTIF(D1026,"&gt;=10")+COUNTIF(D1026,"&lt;=20")+COUNTIF(E1026,"&lt;20")+COUNTIF(F1026,"&gt;=60")+COUNTIF(F1026,"&lt;=80")+COUNTIF(G1026,"&gt;=3")+COUNTIF(G1026,"&lt;=10")+COUNTIF(H1026,"&gt;=5")+COUNTIF(H1026,"&lt;=6")+COUNTIF(I1026,"&gt;=1000")+COUNTIF(I1026,"&lt;=1800")+COUNTIF(J1026,"&gt;=0.12")+COUNTIF(J1026,"&lt;=0.25")+COUNTIF(K1026,"&lt;10")</f>
        <v>7</v>
      </c>
      <c r="AN1026" s="2">
        <f t="shared" ref="AN1026:AN1089" si="1242">COUNTIF(B1026,"&gt;=0.6")+COUNTIF(B1026,"&lt;=0.9")+COUNTIF(C1026,"&gt;=0.2")+COUNTIF(C1026,"&lt;=0.5")+COUNTIF(D1026,"&gt;=20")+COUNTIF(D1026,"&lt;=30")+COUNTIF(E1026,"&gt;=20")+COUNTIF(E1026,"&lt;=40")+COUNTIF(F1026,"&gt;=40")+COUNTIF(F1026,"&lt;=50")+COUNTIF(G1026,"&gt;=5")+COUNTIF(G1026,"&lt;=15")+COUNTIF(H1026,"&gt;=5")+COUNTIF(H1026,"&lt;=6")+COUNTIF(I1026,"&gt;=1000")+COUNTIF(I1026,"&lt;=2500")+COUNTIF(J1026,"&gt;=0.12")+COUNTIF(J1026,"&lt;=0.20")+COUNTIF(K1026,"&gt;300")</f>
        <v>7</v>
      </c>
      <c r="AO1026" s="2">
        <f t="shared" ref="AO1026:AO1089" si="1243">COUNTIF(B1026,"&lt;0.4")+COUNTIF(C1026,"&gt;1")+COUNTIF(D1026,"&lt;10")+COUNTIF(E1026,"&lt;10")+COUNTIF(F1026,"&gt;90")+COUNTIF(G1026,"&gt;=3")+COUNTIF(G1026,"&lt;=30")+COUNTIF(H1026,"=8")+COUNTIF(I1026,"&gt;=1000")+COUNTIF(I1026,"&lt;=1800")+COUNTIF(J1026,"&gt;=0.12")+COUNTIF(J1026,"&lt;=0.20")+COUNTIF(K1026,"=0")</f>
        <v>5</v>
      </c>
      <c r="AP1026" s="2">
        <f t="shared" ref="AP1026:AP1089" si="1244">COUNTIF(B1026,"&gt;=0.5")+COUNTIF(B1026,"&lt;=0.8")+COUNTIF(C1026,"&gt;=0.25")+COUNTIF(C1026,"&lt;=0.75")+COUNTIF(D1026,"&lt;10")+COUNTIF(E1026,"&lt;10")+COUNTIF(F1026,"&gt;90")+COUNTIF(G1026,"&gt;=3")+COUNTIF(G1026,"&lt;=15")+COUNTIF(H1026,"&gt;=5")+COUNTIF(H1026,"&lt;=6")+COUNTIF(I1026,"&gt;=1200")+COUNTIF(I1026,"&lt;=1800")+COUNTIF(J1026,"&gt;=0.15")+COUNTIF(J1026,"&lt;=0.25")+COUNTIF(K1026,"=0")</f>
        <v>4</v>
      </c>
      <c r="AQ1026" s="2">
        <f t="shared" ref="AQ1026:AQ1089" si="1245">COUNTIF(B1026,"&gt;=0.7")+COUNTIF(B1026,"&lt;=0.9")+COUNTIF(C1026,"&gt;=0.25")+COUNTIF(C1026,"&lt;=1.0")+COUNTIF(D1026,"&lt;10")+COUNTIF(E1026,"&lt;10")+COUNTIF(F1026,"&gt;90")+COUNTIF(G1026,"&lt;2")+COUNTIF(H1026,"&gt;=4")+COUNTIF(H1026,"&lt;=5")+COUNTIF(I1026,"&gt;=1200")+COUNTIF(I1026,"&lt;=1600")+COUNTIF(J1026,"&gt;=0.15")+COUNTIF(J1026,"&lt;=0.25")+COUNTIF(K1026,"=0")</f>
        <v>3</v>
      </c>
      <c r="AR1026" s="2">
        <f t="shared" ref="AR1026:AR1089" si="1246">COUNTIF(B1026,"&gt;0.9")+COUNTIF(C1026,"&lt;0.1")+COUNTIF(D1026,"&lt;10")+COUNTIF(E1026,"&lt;10")+COUNTIF(F1026,"&gt;90")+COUNTIF(G1026,"&lt;1")+COUNTIF(H1026,"&gt;=3")+COUNTIF(H1026,"&lt;=4")+COUNTIF(I1026,"&gt;=600")+COUNTIF(I1026,"&lt;=1400")+COUNTIF(J1026,"&gt;=0.20")+COUNTIF(J1026,"&lt;=0.35")+COUNTIF(K1026,"=0")</f>
        <v>2</v>
      </c>
      <c r="AS1026" s="2">
        <f t="shared" ref="AS1026:AS1089" si="1247">COUNTIF(B1026,"&gt;0.9")+COUNTIF(C1026,"&lt;0.1")+COUNTIF(D1026,"&lt;10")+COUNTIF(E1026,"&gt;90")+COUNTIF(F1026,"&lt;10")+COUNTIF(G1026,"&lt;0.25")+COUNTIF(H1026,"&gt;=1")+COUNTIF(H1026,"&lt;=2")+COUNTIF(I1026,"&gt;=1200")+COUNTIF(I1026,"&lt;=2500")+COUNTIF(J1026,"&gt;=0.15")+COUNTIF(J1026,"&lt;=0.30")+COUNTIF(K1026,"=0")</f>
        <v>3</v>
      </c>
      <c r="AT1026" s="2">
        <f t="shared" ref="AT1026:AT1089" si="1248">COUNTIF(B1026,"&gt;0.9")+COUNTIF(C1026,"&lt;0.1")+COUNTIF(D1026,"&lt;10")+COUNTIF(E1026,"&lt;10")+COUNTIF(F1026,"&gt;90")+COUNTIF(G1026,"&lt;0.25")+COUNTIF(H1026,"&gt;=1")+COUNTIF(H1026,"&lt;=2")+COUNTIF(I1026,"&gt;=1200")+COUNTIF(I1026,"&lt;=2500")+COUNTIF(J1026,"&gt;=0.15")+COUNTIF(J1026,"&lt;=0.30")+COUNTIF(K1026,"=0")</f>
        <v>3</v>
      </c>
      <c r="AU1026" s="2">
        <f t="shared" ref="AU1026:AU1089" si="1249">COUNTIF(B1026,"&gt;0.9")+COUNTIF(C1026,"&lt;0.1")+COUNTIF(D1026,"&lt;10")+COUNTIF(E1026,"&lt;10")+COUNTIF(F1026,"&gt;90")+COUNTIF(G1026,"&gt;=1")+COUNTIF(G1026,"&lt;=2")+COUNTIF(H1026,"&lt;0.25")+COUNTIF(I1026,"=1500")+COUNTIF(J1026,"&gt;=0.02")+COUNTIF(J1026,"&lt;=0.10")+COUNTIF(K1026,"=0")</f>
        <v>2</v>
      </c>
      <c r="AV1026" s="3">
        <f t="shared" si="1210"/>
        <v>2</v>
      </c>
      <c r="AW1026">
        <f t="shared" si="1211"/>
        <v>2</v>
      </c>
      <c r="AX1026" s="2">
        <f t="shared" ref="AX1026:AX1089" si="1250">IF(AND(B1026&gt;=0.2, B1026&lt;=0.4), 1, 0) +
IF(C1026&gt;2, 1, 0) +
IF(AND(D1026&gt;=40, D1026&lt;=60), 1, 0) +
IF(AND(E1026&gt;=40, E1026&lt;=60), 1, 0) +
IF(AND(F1026&lt;10), 1, 0) +
IF(G1026&gt;25, 1, 0) +
IF(H1026=8, 1, 0) +
IF(AND(I1026&gt;=1500, I1026&lt;=1800), 1, 0) +
IF(AND(J1026&gt;=0.1, J1026&lt;=0.2), 1, 0) +
IF(AND(K1026&gt;=50, K1026&lt;=300), 1, 0)</f>
        <v>3</v>
      </c>
      <c r="AY1026" s="2">
        <f t="shared" ref="AY1026:AY1089" si="1251">IF(AND(B1026&gt;=0.3, B1026&lt;=0.6), 1, 0) +
IF(AND(C1026&gt;=0.75, C1026&lt;=2), 1, 0) +
IF(AND(D1026&gt;=40, D1026&lt;=70), 1, 0) +
IF(AND(E1026&gt;=30, E1026&lt;=50), 1, 0) +
IF(AND(F1026&lt;20), 1, 0) +
IF(AND(G1026&gt;=10, G1026&lt;=25), 1, 0) +
IF(AND(H1026&gt;=6, H1026&lt;=7), 1, 0) +
IF(AND(I1026&gt;=1500, I1026&lt;=2200), 1, 0) +
IF(AND(J1026&gt;=0.1, J1026&lt;=0.2), 1, 0) +
IF(K1026&lt;75, 1, 0)</f>
        <v>6</v>
      </c>
      <c r="AZ1026" s="2">
        <f t="shared" ref="AZ1026:AZ1089" si="1252">IF(AND(B1026&gt;=0.2, B1026&lt;=0.6), 1, 0) +
IF(AND(C1026&gt;=0.75, C1026&lt;=1.5), 1, 0) +
IF(AND(D1026&gt;=40, D1026&lt;=70), 1, 0) +
IF(AND(E1026&gt;=20, E1026&lt;=50), 1, 0) +
IF(AND(F1026&lt;30), 1, 0) +
IF(AND(G1026&gt;=3, G1026&lt;=10), 1, 0) +
IF(H1026=6, 1, 0) +
IF(AND(I1026&gt;=1200, I1026&lt;=1800), 1, 0) +
IF(AND(J1026&gt;=0.1, J1026&lt;=0.2), 1, 0) +
IF(AND(K1026&lt;75), 1, 0)</f>
        <v>4</v>
      </c>
      <c r="BA1026" s="2">
        <f t="shared" ref="BA1026:BA1089" si="1253">IF(AND(B1026&gt;=0.5, B1026&lt;=0.7), 1, 0) +
IF(AND(C1026&gt;=0.75, C1026&lt;=1.25), 1, 0) +
IF(AND(D1026&gt;=20, D1026&lt;=40), 1, 0) +
IF(AND(E1026&gt;=30, E1026&lt;=40), 1, 0) +
IF(AND(F1026&gt;=30, F1026&lt;=40), 1, 0) +
IF(G1026&gt;25, 1, 0) +
IF(AND(H1026&gt;=7, H1026&lt;=8), 1, 0) +
IF(AND(I1026&gt;=1400, I1026&lt;=1800), 1, 0) +
IF(AND(J1026&gt;=0.12, J1026&lt;=0.25), 1, 0) +
IF(AND(K1026&lt;50), 1, 0)</f>
        <v>5</v>
      </c>
      <c r="BB1026" s="2">
        <f t="shared" ref="BB1026:BB1089" si="1254">IF(AND(B1026&gt;=0.5, B1026&lt;=0.8), 1, 0) +
IF(AND(C1026&gt;=0.3, C1026&lt;=0.75), 1, 0) +
IF(AND(D1026&gt;=20, D1026&lt;=40), 1, 0) +
IF(AND(E1026&gt;=30, E1026&lt;=50), 1, 0) +
IF(AND(F1026&gt;=20, F1026&lt;=40), 1, 0) +
IF(AND(G1026&gt;=10, G1026&lt;=25), 1, 0) +
IF(AND(H1026&gt;=5, H1026&lt;=6), 1, 0) +
IF(AND(I1026&gt;=1400, I1026&lt;=2000), 1, 0) +
IF(AND(J1026&gt;=0.12, J1026&lt;=0.25), 1, 0) +
IF(AND(K1026&lt;25), 1, 0)</f>
        <v>5</v>
      </c>
      <c r="BC1026" s="2">
        <f t="shared" ref="BC1026:BC1089" si="1255">IF(AND(B1026&gt;=0.6, B1026&lt;=0.9), 1, 0) +
IF(AND(C1026&gt;=0.3, C1026&lt;=0.75), 1, 0) +
IF(AND(D1026&gt;=20, D1026&lt;=40), 1, 0) +
IF(AND(E1026&gt;=20, E1026&lt;=50), 1, 0) +
IF(AND(F1026&gt;=30, F1026&lt;=60), 1, 0) +
IF(AND(G1026&gt;=3, G1026&lt;=10), 1, 0) +
IF(AND(H1026&gt;=5, H1026&lt;=6), 1, 0) +
IF(AND(I1026&gt;=1200, I1026&lt;=1800), 1, 0) +
IF(AND(J1026&gt;=0.12, J1026&lt;=0.25), 1, 0) +
IF(AND(K1026&lt;25), 1, 0)</f>
        <v>3</v>
      </c>
      <c r="BD1026" s="2">
        <f t="shared" ref="BD1026:BD1089" si="1256">IF(AND(B1026&gt;=0.2, B1026&lt;=0.5), 1, 0) +
IF(AND(C1026&gt;=1, C1026&lt;=2), 1, 0) +
IF(AND(D1026&gt;=60, D1026&lt;=90), 1, 0) +
IF(E1026&lt;20, 1, 0) +
IF(F1026&lt;30, 1, 0) +
IF(AND(G1026&gt;=2, G1026&lt;=4), 1, 0) +
IF(AND(H1026&gt;=4, H1026&lt;=5), 1, 0) +
IF(AND(I1026&gt;=800, I1026&lt;=1500), 1, 0) +
IF(AND(J1026&gt;=0.15, J1026&lt;=0.35), 1, 0) +
IF(AND(K1026&lt;35), 1, 0)</f>
        <v>3</v>
      </c>
      <c r="BE1026" s="2">
        <f t="shared" ref="BE1026:BE1089" si="1257">IF(B1026&gt;0.8, 1, 0) +
IF(AND(C1026&gt;=0.1, C1026&lt;=0.25), 1, 0) +
IF(AND(D1026&gt;=10, D1026&lt;=20), 1, 0) +
IF(E1026&lt;20, 1, 0) +
IF(AND(F1026&gt;=60, F1026&lt;=80), 1, 0) +
IF(AND(G1026&gt;=3, G1026&lt;=10), 1, 0) +
IF(AND(H1026&gt;=5, H1026&lt;=6), 1, 0) +
IF(AND(I1026&gt;=1000, I1026&lt;=1800), 1, 0) +
IF(AND(J1026&gt;=0.12, J1026&lt;=0.25), 1, 0) +
IF(K1026&lt;10, 1, 0)</f>
        <v>2</v>
      </c>
      <c r="BF1026" s="2">
        <f t="shared" ref="BF1026:BF1089" si="1258">IF(B1026&gt;0.8, 1, 0) +
IF(AND(C1026&gt;=0.1, C1026&lt;=0.25), 1, 0) +
IF(AND(D1026&gt;=10, D1026&lt;=20), 1, 0) +
IF(E1026&lt;20, 1, 0) +
IF(AND(F1026&gt;=60, F1026&lt;=80), 1, 0) +
IF(AND(G1026&gt;=3, G1026&lt;=10), 1, 0) +
IF(AND(H1026&gt;=5, H1026&lt;=6), 1, 0) +
IF(AND(I1026&gt;=1000, I1026&lt;=1800), 1, 0) +
IF(AND(J1026&gt;=0.12, J1026&lt;=0.25), 1, 0) +
IF(K1026&lt;10, 1, 0)</f>
        <v>2</v>
      </c>
      <c r="BG1026" s="2">
        <f t="shared" ref="BG1026:BG1089" si="1259">IF(AND(B1026&gt;=0.6, B1026&lt;=0.9), 1, 0) +
IF(AND(C1026&gt;=0.2, C1026&lt;=0.5), 1, 0) +
IF(AND(D1026&gt;=20, D1026&lt;=30), 1, 0) +
IF(AND(E1026&gt;=20, E1026&lt;=40), 1, 0) +
IF(AND(F1026&gt;=40, F1026&lt;=50), 1, 0) +
IF(AND(G1026&gt;=5, G1026&lt;=15), 1, 0) +
IF(AND(H1026&gt;=5, H1026&lt;=6), 1, 0) +
IF(AND(I1026&gt;=1000, I1026&lt;=2500), 1, 0) +
IF(AND(J1026&gt;=0.12, J1026&lt;=0.2), 1, 0) +
IF(K1026&gt;300, 1, 0)</f>
        <v>1</v>
      </c>
      <c r="BH1026" s="2">
        <f t="shared" ref="BH1026:BH1089" si="1260">IF(B1026&lt;0.4, 1, 0) +
IF(C1026&gt;1, 1, 0) +
IF(D1026&lt;10, 1, 0) +
IF(E1026&lt;10, 1, 0) +
IF(F1026&gt;90, 1, 0) +
IF(AND(G1026&gt;=3, G1026&lt;=30), 1, 0) +
IF(H1026=8, 1, 0) +
IF(AND(I1026&gt;=1000, I1026&lt;=1800), 1, 0) +
IF(AND(J1026&gt;=0.12, J1026&lt;=0.2), 1, 0) +
IF(K1026=0, 1, 0)</f>
        <v>3</v>
      </c>
      <c r="BI1026" s="2">
        <f t="shared" ref="BI1026:BI1089" si="1261">IF(AND(B1026&gt;=0.5, B1026&lt;=0.8), 1, 0) +
IF(AND(C1026&gt;=0.25, C1026&lt;=0.75), 1, 0) +
IF(D1026&lt;10, 1, 0) +
IF(E1026&lt;10, 1, 0) +
IF(F1026&gt;90, 1, 0) +
IF(AND(G1026&gt;=3, G1026&lt;=15), 1, 0) +
IF(AND(H1026&gt;=5, H1026&lt;=6), 1, 0) +
IF(AND(I1026&gt;=1200, I1026&lt;=1800), 1, 0) +
IF(AND(J1026&gt;=0.15, J1026&lt;=0.25), 1, 0) +
IF(K1026=0, 1, 0)</f>
        <v>2</v>
      </c>
      <c r="BJ1026" s="2">
        <f t="shared" ref="BJ1026:BJ1089" si="1262">IF(AND(B1026&gt;=0.7, B1026&lt;=0.9), 1, 0) +
IF(AND(C1026&gt;=0.25, C1026&lt;=1), 1, 0) +
IF(D1026&lt;10, 1, 0) +
IF(E1026&lt;10, 1, 0) +
IF(F1026&gt;90, 1, 0) +
IF(G1026&lt;2, 1, 0) +
IF(AND(H1026&gt;=4, H1026&lt;=5), 1, 0) +
IF(AND(I1026&gt;=1200, I1026&lt;=1600), 1, 0) +
IF(AND(J1026&gt;=0.15, J1026&lt;=0.25), 1, 0) +
IF(K1026=0, 1, 0)</f>
        <v>1</v>
      </c>
      <c r="BK1026" s="2">
        <f t="shared" ref="BK1026:BK1089" si="1263">IF(B1026&gt;0.9, 1, 0) +
IF(C1026&lt;0.1, 1, 0) +
IF(D1026&lt;10, 1, 0) +
IF(E1026&gt;90, 1, 0) +
IF(F1026&lt;10, 1, 0) +
IF(G1026&lt;0.25, 1, 0) +
IF(AND(H1026&gt;=1, H1026&lt;=2), 1, 0) +
IF(AND(I1026&gt;=1200, I1026&lt;=2500), 1, 0) +
IF(AND(J1026&gt;=0.15, J1026&lt;=0.3), 1, 0) +
IF(K1026=0, 1, 0)</f>
        <v>1</v>
      </c>
      <c r="BL1026" s="2">
        <f t="shared" ref="BL1026:BL1089" si="1264">IF(B1026&gt;0.9, 1, 0) +
IF(C1026&lt;0.1, 1, 0) +
IF(D1026&lt;10, 1, 0) +
IF(E1026&gt;90, 1, 0) +
IF(F1026&lt;10, 1, 0) +
IF(G1026&lt;0.25, 1, 0) +
IF(AND(H1026&gt;=1, H1026&lt;=2), 1, 0) +
IF(AND(I1026&gt;=1200, I1026&lt;=2500), 1, 0) +
IF(AND(J1026&gt;=0.15, J1026&lt;=0.3), 1, 0) +
IF(K1026=0, 1, 0)</f>
        <v>1</v>
      </c>
      <c r="BM1026" s="2">
        <f t="shared" ref="BM1026:BM1089" si="1265">IF(B1026&gt;0.9, 1, 0) +
IF(C1026&lt;0.1, 1, 0) +
IF(D1026&lt;10, 1, 0) +
IF(E1026&lt;10, 1, 0) +
IF(F1026&gt;90, 1, 0) +
IF(G1026&lt;0.25, 1, 0) +
IF(AND(H1026&gt;=1, H1026&lt;=2), 1, 0) +
IF(AND(I1026&gt;=1200, I1026&lt;=2500), 1, 0) +
IF(AND(J1026&gt;=0.15, J1026&lt;=0.3), 1, 0) +
IF(K1026=0, 1, 0)</f>
        <v>1</v>
      </c>
      <c r="BN1026" s="2">
        <f t="shared" ref="BN1026:BN1089" si="1266">IF(B1026&gt;0.9, 1, 0) +
IF(C1026&lt;0.1, 1, 0) +
IF(D1026&lt;10, 1, 0) +
IF(E1026&lt;10, 1, 0) +
IF(F1026&gt;90, 1, 0) +
IF(AND(G1026&gt;=1, G1026&lt;=2), 1, 0) +
IF(H1026&lt;0.25, 1, 0) +
IF(I1026=1500, 1, 0) +
IF(AND(J1026&gt;=0.02, J1026&lt;=0.1), 1, 0) +
IF(K1026=0, 1, 0)</f>
        <v>1</v>
      </c>
      <c r="BO1026" s="3">
        <f t="shared" si="1212"/>
        <v>2</v>
      </c>
      <c r="BP1026">
        <f t="shared" si="1213"/>
        <v>1</v>
      </c>
      <c r="BR1026">
        <v>7</v>
      </c>
      <c r="BS1026">
        <f t="shared" ref="BS1026:BS1089" si="1267">COUNTIF(BA1027:BQ1027, MAX(BA1027:BQ1027))</f>
        <v>1</v>
      </c>
      <c r="BU1026" s="1">
        <f t="shared" ref="BU1026:BU1089" si="1268">SQRT(
AVERAGE(
(IF(B1026&lt;&gt;0,((B1026-0.3)/B1026)^2,0)) +
(IF(C1026&lt;&gt;0,((C1026-2)/C1026)^2,0)) +
(IF(D1026&lt;&gt;0,((D1026-0.5)/D1026)^2,0)) +
(IF(E1026&lt;&gt;0,((E1026-0.5)/E1026)^2,0)) +
(IF(F1026&lt;&gt;0,((F1026-0.05)/F1026)^2,0)) +
(IF(G1026&lt;&gt;0,((G1026-25)/G1026)^2,0)) +
(IF(H1026&lt;&gt;0,((H1026-8)/H1026)^2,0)) +
(IF(I1026&lt;&gt;0,((I1026-1650)/I1026)^2,0)) +
(IF(J1026&lt;&gt;0,((J1026-0.15)/J1026)^2,0)) +
(IF(K1026&lt;&gt;0,((IF(D1026=0,0,K1026)-175)/IF(D1026=0,1,K1026)))^2)
)
)</f>
        <v>13.196144283067849</v>
      </c>
      <c r="BV1026" s="1">
        <f t="shared" ref="BV1026:BV1089" si="1269">SQRT(
AVERAGE(
(IF(B1026&lt;&gt;0,((B1026-0.45)/B1026)^2,0)) +
(IF(C1026&lt;&gt;0,((C1026-1.375)/C1026)^2,0)) +
(IF(D1026&lt;&gt;0,((D1026-0.55)/D1026)^2,0)) +
(IF(E1026&lt;&gt;0,((E1026-0.4)/E1026)^2,0)) +
(IF(F1026&lt;&gt;0,((F1026-0.1)/F1026)^2,0)) +
(IF(G1026&lt;&gt;0,((G1026-17.5)/G1026)^2,0)) +
(IF(H1026&lt;&gt;0,((H1026-6.5)/H1026)^2,0)) +
(IF(I1026&lt;&gt;0,((I1026-1850)/I1026)^2,0)) +
(IF(J1026&lt;&gt;0,((J1026-0.15)/J1026)^2,0)) +
(IF(K1026&lt;&gt;0,((IF(D1026=0,0,K1026)-37.5)/IF(D1026=0,1,K1026)))^2)
)
)</f>
        <v>2.9720656738702096</v>
      </c>
      <c r="BW1026" s="1">
        <f t="shared" ref="BW1026:BW1089" si="1270">SQRT(
AVERAGE(
(IF(B1026&lt;&gt;0,((B1026-0.4)/B1026)^2,0)) +
(IF(C1026&lt;&gt;0,((C1026-1.125)/C1026)^2,0)) +
(IF(D1026&lt;&gt;0,((D1026-0.55)/D1026)^2,0)) +
(IF(E1026&lt;&gt;0,((E1026-0.35)/E1026)^2,0)) +
(IF(F1026&lt;&gt;0,((F1026-0.15)/F1026)^2,0)) +
(IF(G1026&lt;&gt;0,((G1026-6.5)/G1026)^2,0)) +
(IF(H1026&lt;&gt;0,((H1026-6)/H1026)^2,0)) +
(IF(I1026&lt;&gt;0,((I1026-1500)/I1026)^2,0)) +
(IF(J1026&lt;&gt;0,((J1026-0.15)/J1026)^2,0)) +
(IF(K1026&lt;&gt;0,((IF(D1026=0,0,K1026)-37.5)/IF(D1026=0,1,K1026)))^2)
)
)</f>
        <v>3.0377982187701362</v>
      </c>
      <c r="BX1026" s="1">
        <f t="shared" ref="BX1026:BX1089" si="1271">SQRT(
AVERAGE(
(IF(B1026&lt;&gt;0,((B1026-0.6)/B1026)^2,0)) +
(IF(C1026&lt;&gt;0,((C1026-1)/C1026)^2,0)) +
(IF(D1026&lt;&gt;0,((D1026-0.3)/D1026)^2,0)) +
(IF(E1026&lt;&gt;0,((E1026-0.35)/E1026)^2,0)) +
(IF(F1026&lt;&gt;0,((F1026-0.35)/F1026)^2,0)) +
(IF(G1026&lt;&gt;0,((G1026-27.5)/G1026)^2,0)) +
(IF(H1026&lt;&gt;0,((H1026-7.5)/H1026)^2,0)) +
(IF(I1026&lt;&gt;0,((I1026-1600)/I1026)^2,0)) +
(IF(J1026&lt;&gt;0,((J1026-0.185)/J1026)^2,0)) +
(IF(K1026&lt;&gt;0,((IF(D1026=0,0,K1026)-25)/IF(D1026=0,1,K1026)))^2)
)
)</f>
        <v>2.5024900368966021</v>
      </c>
      <c r="BY1026" s="1">
        <f t="shared" ref="BY1026:BY1089" si="1272">SQRT(
AVERAGE(
(IF(B1026&lt;&gt;0,((B1026-0.65)/B1026)^2,0)) +
(IF(C1026&lt;&gt;0,((C1026-0.525)/C1026)^2,0)) +
(IF(D1026&lt;&gt;0,((D1026-0.3)/D1026)^2,0)) +
(IF(E1026&lt;&gt;0,((E1026-0.4)/E1026)^2,0)) +
(IF(F1026&lt;&gt;0,((F1026-0.3)/F1026)^2,0)) +
(IF(G1026&lt;&gt;0,((G1026-17.5)/G1026)^2,0)) +
(IF(H1026&lt;&gt;0,((H1026-5.5)/H1026)^2,0)) +
(IF(I1026&lt;&gt;0,((I1026-1700)/I1026)^2,0)) +
(IF(J1026&lt;&gt;0,((J1026-0.185)/J1026)^2,0)) +
(IF(K1026&lt;&gt;0,((IF(D1026=0,0,K1026)-12.5)/IF(D1026=0,1,K1026)))^2)
)
)</f>
        <v>2.2316051716532415</v>
      </c>
      <c r="BZ1026" s="1">
        <f t="shared" ref="BZ1026:BZ1089" si="1273">SQRT(
AVERAGE(
(IF(B1026&lt;&gt;0,((B1026-0.75)/B1026)^2,0)) +
(IF(C1026&lt;&gt;0,((C1026-0.525)/C1026)^2,0)) +
(IF(D1026&lt;&gt;0,((D1026-0.3)/D1026)^2,0)) +
(IF(E1026&lt;&gt;0,((E1026-0.35)/E1026)^2,0)) +
(IF(F1026&lt;&gt;0,((F1026-0.45)/F1026)^2,0)) +
(IF(G1026&lt;&gt;0,((G1026-6.5)/G1026)^2,0)) +
(IF(H1026&lt;&gt;0,((H1026-5.5)/H1026)^2,0)) +
(IF(I1026&lt;&gt;0,((I1026-1500)/I1026)^2,0)) +
(IF(J1026&lt;&gt;0,((J1026-0.185)/J1026)^2,0)) +
(IF(K1026&lt;&gt;0,((IF(D1026=0,0,K1026)-12.5)/IF(D1026=0,1,K1026)))^2)
)
)</f>
        <v>2.3379604842225872</v>
      </c>
      <c r="CA1026" s="1">
        <f t="shared" ref="CA1026:CA1089" si="1274">SQRT(
AVERAGE(
(IF(B1026&lt;&gt;0,((B1026-0.35)/B1026)^2,0)) +
(IF(C1026&lt;&gt;0,((C1026-1.5)/C1026)^2,0)) +
(IF(D1026&lt;&gt;0,((D1026-0.75)/D1026)^2,0)) +
(IF(E1026&lt;&gt;0,((E1026-0.1)/E1026)^2,0)) +
(IF(F1026&lt;&gt;0,((F1026-0.15)/F1026)^2,0)) +
(IF(G1026&lt;&gt;0,((G1026-3)/G1026)^2,0)) +
(IF(H1026&lt;&gt;0,((H1026-4.5)/H1026)^2,0)) +
(IF(I1026&lt;&gt;0,((I1026-1150)/I1026)^2,0)) +
(IF(J1026&lt;&gt;0,((J1026-0.25)/J1026)^2,0)) +
(IF(K1026&lt;&gt;0,((IF(D1026=0,0,K1026)-17.5)/IF(D1026=0,1,K1026)))^2)
)
)</f>
        <v>2.4273086443464611</v>
      </c>
      <c r="CB1026" s="1">
        <f t="shared" ref="CB1026:CB1089" si="1275">SQRT(
AVERAGE(
(IF(B1026&lt;&gt;0,((B1026-0.85)/B1026)^2,0)) +
(IF(C1026&lt;&gt;0,((C1026-0.2)/C1026)^2,0)) +
(IF(D1026&lt;&gt;0,((D1026-0.4)/D1026)^2,0)) +
(IF(E1026&lt;&gt;0,((E1026-0.45)/E1026)^2,0)) +
(IF(F1026&lt;&gt;0,((F1026-0.1)/F1026)^2,0)) +
(IF(G1026&lt;&gt;0,((G1026-6.5)/G1026)^2,0)) +
(IF(H1026&lt;&gt;0,((H1026-5)/H1026)^2,0)) +
(IF(I1026&lt;&gt;0,((I1026-1500)/I1026)^2,0)) +
(IF(J1026&lt;&gt;0,((J1026-0.2)/J1026)^2,0)) +
(IF(K1026&lt;&gt;0,((IF(D1026=0,0,K1026)-25)/IF(D1026=0,1,K1026)))^2)
)
)</f>
        <v>2.5987481659785501</v>
      </c>
      <c r="CC1026" s="1">
        <f t="shared" ref="CC1026:CC1089" si="1276">SQRT(
AVERAGE(
(IF(B1026&lt;&gt;0,((B1026-0.9)/B1026)^2,0)) +
(IF(C1026&lt;&gt;0,((C1026-0.175)/C1026)^2,0)) +
(IF(D1026&lt;&gt;0,((D1026-0.15)/D1026)^2,0)) +
(IF(E1026&lt;&gt;0,((E1026-0.1)/E1026)^2,0)) +
(IF(F1026&lt;&gt;0,((F1026-0.7)/F1026)^2,0)) +
(IF(G1026&lt;&gt;0,((G1026-6.5)/G1026)^2,0)) +
(IF(H1026&lt;&gt;0,((H1026-5.5)/H1026)^2,0)) +
(IF(I1026&lt;&gt;0,((I1026-1400)/I1026)^2,0)) +
(IF(J1026&lt;&gt;0,((J1026-0.185)/J1026)^2,0)) +
(IF(K1026&lt;&gt;0,((IF(D1026=0,0,K1026)-5)/IF(D1026=0,1,K1026)))^2)
)
)</f>
        <v>2.4993493292306566</v>
      </c>
      <c r="CD1026" s="1">
        <f t="shared" ref="CD1026:CD1089" si="1277">SQRT(
AVERAGE(
(IF(B1026&lt;&gt;0,((B1026-0.75)/B1026)^2,0)) +
(IF(C1026&lt;&gt;0,((C1026-0.35)/C1026)^2,0)) +
(IF(D1026&lt;&gt;0,((D1026-0.25)/D1026)^2,0)) +
(IF(E1026&lt;&gt;0,((E1026-0.3)/E1026)^2,0)) +
(IF(F1026&lt;&gt;0,((F1026-0.45)/F1026)^2,0)) +
(IF(G1026&lt;&gt;0,((G1026-10)/G1026)^2,0)) +
(IF(H1026&lt;&gt;0,((H1026-5.5)/H1026)^2,0)) +
(IF(I1026&lt;&gt;0,((I1026-1750)/I1026)^2,0)) +
(IF(J1026&lt;&gt;0,((J1026-0.16)/J1026)^2,0)) +
(IF(K1026&lt;&gt;0,((IF(D1026=0,0,K1026)-400)/IF(D1026=0,1,K1026)))^2)
)
)</f>
        <v>31.085554275791296</v>
      </c>
      <c r="CE1026" s="1">
        <f t="shared" ref="CE1026:CE1089" si="1278">SQRT(
AVERAGE(
(IF(B1026&lt;&gt;0,((B1026-0.2)/B1026)^2,0)) +
(IF(C1026&lt;&gt;0,((C1026-2)/C1026)^2,0)) +
(IF(D1026&lt;&gt;0,((D1026-0.05)/D1026)^2,0)) +
(IF(E1026&lt;&gt;0,((E1026-0.05)/E1026)^2,0)) +
(IF(F1026&lt;&gt;0,((F1026-0.95)/F1026)^2,0)) +
(IF(G1026&lt;&gt;0,((G1026-16.5)/G1026)^2,0)) +
(IF(H1026&lt;&gt;0,((H1026-8)/H1026)^2,0)) +
(IF(I1026&lt;&gt;0,((I1026-1500)/I1026)^2,0)) +
(IF(J1026&lt;&gt;0,((J1026-0.15)/J1026)^2,0)) +
(IF(K1026&lt;&gt;0,((IF(D1026=0,0,K1026)-0)/IF(D1026=0,1,K1026)))^2)
)
)</f>
        <v>2.4709721758606067</v>
      </c>
      <c r="CF1026" s="1">
        <f t="shared" ref="CF1026:CF1089" si="1279">SQRT(
AVERAGE(
(IF(B1026&lt;&gt;0,((B1026-0.65)/B1026)^2,0)) +
(IF(C1026&lt;&gt;0,((C1026-0.5)/C1026)^2,0)) +
(IF(D1026&lt;&gt;0,((D1026-0.05)/D1026)^2,0)) +
(IF(E1026&lt;&gt;0,((E1026-0.05)/E1026)^2,0)) +
(IF(F1026&lt;&gt;0,((F1026-0.95)/F1026)^2,0)) +
(IF(G1026&lt;&gt;0,((G1026-9)/G1026)^2,0)) +
(IF(H1026&lt;&gt;0,((H1026-5.5)/H1026)^2,0)) +
(IF(I1026&lt;&gt;0,((I1026-1400)/I1026)^2,0)) +
(IF(J1026&lt;&gt;0,((J1026-0.2)/J1026)^2,0)) +
(IF(K1026&lt;&gt;0,((IF(D1026=0,0,K1026)-0)/IF(D1026=0,1,K1026)))^2)
)
)</f>
        <v>2.4902595444864186</v>
      </c>
      <c r="CG1026" s="1">
        <f t="shared" ref="CG1026:CG1089" si="1280">SQRT(
AVERAGE(
(IF(B1026&lt;&gt;0,((B1026-0.8)/B1026)^2,0)) +
(IF(C1026&lt;&gt;0,((C1026-0.625)/C1026)^2,0)) +
(IF(D1026&lt;&gt;0,((D1026-0.05)/D1026)^2,0)) +
(IF(E1026&lt;&gt;0,((E1026-0.05)/E1026)^2,0)) +
(IF(F1026&lt;&gt;0,((F1026-0.95)/F1026)^2,0)) +
(IF(G1026&lt;&gt;0,((G1026-1)/G1026)^2,0)) +
(IF(H1026&lt;&gt;0,((H1026-4.5)/H1026)^2,0)) +
(IF(I1026&lt;&gt;0,((I1026-1100)/I1026)^2,0)) +
(IF(J1026&lt;&gt;0,((J1026-0.225)/J1026)^2,0)) +
(IF(K1026&lt;&gt;0,((IF(D1026=0,0,K1026)-0)/IF(D1026=0,1,K1026)))^2)
)
)</f>
        <v>2.6911554270925926</v>
      </c>
      <c r="CH1026" s="1">
        <f t="shared" ref="CH1026:CH1089" si="1281">SQRT(
AVERAGE(
(IF(B1026&lt;&gt;0,((B1026-0.95)/B1026)^2,0)) +
(IF(C1026&lt;&gt;0,((C1026-0.05)/C1026)^2,0)) +
(IF(D1026&lt;&gt;0,((D1026-0.05)/D1026)^2,0)) +
(IF(E1026&lt;&gt;0,((E1026-0.05)/E1026)^2,0)) +
(IF(F1026&lt;&gt;0,((F1026-0.95)/F1026)^2,0)) +
(IF(G1026&lt;&gt;0,((G1026-0.5)/G1026)^2,0)) +
(IF(H1026&lt;&gt;0,((H1026-3.5)/H1026)^2,0)) +
(IF(I1026&lt;&gt;0,((I1026-1400)/I1026)^2,0)) +
(IF(J1026&lt;&gt;0,((J1026-0.2)/J1026)^2,0)) +
(IF(K1026&lt;&gt;0,((IF(D1026=0,0,K1026)-0)/IF(D1026=0,1,K1026)))^2)
)
)</f>
        <v>2.7974281115326138</v>
      </c>
      <c r="CI1026" s="1">
        <f t="shared" ref="CI1026:CI1089" si="1282">SQRT(
AVERAGE(
(IF(B1026&lt;&gt;0,((B1026-0.95)/B1026)^2,0)) +
(IF(C1026&lt;&gt;0,((C1026-0.05)/C1026)^2,0)) +
(IF(D1026&lt;&gt;0,((D1026-0.05)/D1026)^2,0)) +
(IF(E1026&lt;&gt;0,((E1026-0.95)/E1026)^2,0)) +
(IF(F1026&lt;&gt;0,((F1026-0.05)/F1026)^2,0)) +
(IF(G1026&lt;&gt;0,((G1026-0.1)/G1026)^2,0)) +
(IF(H1026&lt;&gt;0,((H1026-1.5)/H1026)^2,0)) +
(IF(I1026&lt;&gt;0,((I1026-1350)/I1026)^2,0)) +
(IF(J1026&lt;&gt;0,((J1026-0.225)/J1026)^2,0)) +
(IF(K1026&lt;&gt;0,((IF(D1026=0,0,K1026)-0)/IF(D1026=0,1,K1026)))^2)
)
)</f>
        <v>2.8573673429381925</v>
      </c>
      <c r="CJ1026" s="1">
        <f t="shared" ref="CJ1026:CJ1089" si="1283">SQRT(
AVERAGE(
(IF(B1026&lt;&gt;0,((B1026-0.95)/B1026)^2,0)) +
(IF(C1026&lt;&gt;0,((C1026-0.05)/C1026)^2,0)) +
(IF(D1026&lt;&gt;0,((D1026-0.05)/D1026)^2,0)) +
(IF(E1026&lt;&gt;0,((E1026-0.95)/E1026)^2,0)) +
(IF(F1026&lt;&gt;0,((F1026-0.05)/F1026)^2,0)) +
(IF(G1026&lt;&gt;0,((G1026-0.125)/G1026)^2,0)) +
(IF(H1026&lt;&gt;0,((H1026-1.5)/H1026)^2,0)) +
(IF(I1026&lt;&gt;0,((I1026-1000)/I1026)^2,0)) +
(IF(J1026&lt;&gt;0,((J1026-0.275)/J1026)^2,0)) +
(IF(K1026&lt;&gt;0,((IF(D1026=0,0,K1026)-0)/IF(D1026=0,1,K1026)))^2)
)
)</f>
        <v>2.8743921360497944</v>
      </c>
      <c r="CK1026" s="1">
        <f t="shared" ref="CK1026:CK1089" si="1284">SQRT(
AVERAGE(
(IF(B1026&lt;&gt;0,((B1026-0.95)/B1026)^2,0)) +
(IF(C1026&lt;&gt;0,((C1026-0.05)/C1026)^2,0)) +
(IF(D1026&lt;&gt;0,((D1026-0.05)/D1026)^2,0)) +
(IF(E1026&lt;&gt;0,((E1026-0.95)/E1026)^2,0)) +
(IF(F1026&lt;&gt;0,((F1026-0.05)/F1026)^2,0)) +
(IF(G1026&lt;&gt;0,((G1026-0)/G1026)^2,0)) +
(IF(H1026&lt;&gt;0,((H1026-1)/H1026)^2,0)) +
(IF(I1026&lt;&gt;0,((I1026-1500)/I1026)^2,0)) +
(IF(J1026&lt;&gt;0,((J1026-0.06)/J1026)^2,0)) +
(IF(K1026&lt;&gt;0,((IF(D1026=0,0,K1026)-0)/IF(D1026=0,1,K1026)))^2)
)
)</f>
        <v>2.8784856953498839</v>
      </c>
      <c r="CL1026" s="5">
        <f t="shared" si="1214"/>
        <v>5</v>
      </c>
      <c r="CN1026" s="9">
        <f t="shared" si="1215"/>
        <v>2.2316051716532415</v>
      </c>
    </row>
    <row r="1027" spans="1:92" x14ac:dyDescent="0.2">
      <c r="A1027" s="4">
        <v>1025</v>
      </c>
      <c r="B1027" s="1">
        <v>0.72347573891987704</v>
      </c>
      <c r="C1027" s="1">
        <v>1.016</v>
      </c>
      <c r="D1027" s="1">
        <v>0</v>
      </c>
      <c r="E1027" s="1">
        <v>74</v>
      </c>
      <c r="F1027" s="1">
        <v>26</v>
      </c>
      <c r="G1027" s="1">
        <v>2.1506877680329</v>
      </c>
      <c r="H1027" s="1">
        <v>5</v>
      </c>
      <c r="I1027">
        <v>1500</v>
      </c>
      <c r="J1027">
        <v>185</v>
      </c>
      <c r="K1027">
        <v>12.5</v>
      </c>
      <c r="L1027" s="1"/>
      <c r="M1027" s="2">
        <f t="shared" si="1216"/>
        <v>2</v>
      </c>
      <c r="N1027" s="2">
        <f t="shared" si="1217"/>
        <v>5</v>
      </c>
      <c r="O1027" s="2">
        <f t="shared" si="1218"/>
        <v>4</v>
      </c>
      <c r="P1027" s="2">
        <f t="shared" si="1219"/>
        <v>4</v>
      </c>
      <c r="Q1027" s="2">
        <f t="shared" si="1220"/>
        <v>7</v>
      </c>
      <c r="R1027" s="2">
        <f t="shared" si="1221"/>
        <v>6</v>
      </c>
      <c r="S1027" s="2">
        <f t="shared" si="1222"/>
        <v>8</v>
      </c>
      <c r="T1027" s="2">
        <f t="shared" si="1223"/>
        <v>4</v>
      </c>
      <c r="U1027" s="2">
        <f t="shared" si="1224"/>
        <v>5</v>
      </c>
      <c r="V1027" s="2">
        <f t="shared" si="1225"/>
        <v>6</v>
      </c>
      <c r="W1027" s="2">
        <f t="shared" si="1226"/>
        <v>3</v>
      </c>
      <c r="X1027" s="2">
        <f t="shared" si="1227"/>
        <v>4</v>
      </c>
      <c r="Y1027" s="2">
        <f t="shared" si="1228"/>
        <v>3</v>
      </c>
      <c r="Z1027" s="2">
        <f t="shared" si="1229"/>
        <v>2</v>
      </c>
      <c r="AA1027" s="2">
        <f t="shared" si="1230"/>
        <v>2</v>
      </c>
      <c r="AB1027" s="2">
        <f t="shared" si="1231"/>
        <v>2</v>
      </c>
      <c r="AC1027" s="2">
        <f t="shared" si="1232"/>
        <v>1</v>
      </c>
      <c r="AD1027" s="3">
        <f t="shared" ref="AD1027:AD1090" si="1285">MATCH(MAX(M1027:AC1027), M1027:AC1027, 0)</f>
        <v>7</v>
      </c>
      <c r="AE1027" s="2">
        <f t="shared" si="1233"/>
        <v>5</v>
      </c>
      <c r="AF1027" s="2">
        <f t="shared" si="1234"/>
        <v>8</v>
      </c>
      <c r="AG1027" s="2">
        <f t="shared" si="1235"/>
        <v>7</v>
      </c>
      <c r="AH1027" s="2">
        <f t="shared" si="1236"/>
        <v>7</v>
      </c>
      <c r="AI1027" s="2">
        <f t="shared" si="1237"/>
        <v>10</v>
      </c>
      <c r="AJ1027" s="2">
        <f t="shared" si="1238"/>
        <v>9</v>
      </c>
      <c r="AK1027" s="2">
        <f t="shared" si="1239"/>
        <v>11</v>
      </c>
      <c r="AL1027" s="2">
        <f t="shared" si="1240"/>
        <v>7</v>
      </c>
      <c r="AM1027" s="2">
        <f t="shared" si="1241"/>
        <v>7</v>
      </c>
      <c r="AN1027" s="2">
        <f t="shared" si="1242"/>
        <v>8</v>
      </c>
      <c r="AO1027" s="2">
        <f t="shared" si="1243"/>
        <v>5</v>
      </c>
      <c r="AP1027" s="2">
        <f t="shared" si="1244"/>
        <v>6</v>
      </c>
      <c r="AQ1027" s="2">
        <f t="shared" si="1245"/>
        <v>5</v>
      </c>
      <c r="AR1027" s="2">
        <f t="shared" si="1246"/>
        <v>3</v>
      </c>
      <c r="AS1027" s="2">
        <f t="shared" si="1247"/>
        <v>4</v>
      </c>
      <c r="AT1027" s="2">
        <f t="shared" si="1248"/>
        <v>4</v>
      </c>
      <c r="AU1027" s="2">
        <f t="shared" si="1249"/>
        <v>3</v>
      </c>
      <c r="AV1027" s="3">
        <f t="shared" ref="AV1027:AV1090" si="1286">MATCH(MAX(AE1027:AU1027), AE1027:AU1027, 0)</f>
        <v>7</v>
      </c>
      <c r="AW1027">
        <f t="shared" ref="AW1027:AW1090" si="1287">COUNTIF(AE1027:AU1027, MAX(AE1027:AU1027))</f>
        <v>1</v>
      </c>
      <c r="AX1027" s="2">
        <f t="shared" si="1250"/>
        <v>1</v>
      </c>
      <c r="AY1027" s="2">
        <f t="shared" si="1251"/>
        <v>3</v>
      </c>
      <c r="AZ1027" s="2">
        <f t="shared" si="1252"/>
        <v>4</v>
      </c>
      <c r="BA1027" s="2">
        <f t="shared" si="1253"/>
        <v>3</v>
      </c>
      <c r="BB1027" s="2">
        <f t="shared" si="1254"/>
        <v>5</v>
      </c>
      <c r="BC1027" s="2">
        <f t="shared" si="1255"/>
        <v>4</v>
      </c>
      <c r="BD1027" s="2">
        <f t="shared" si="1256"/>
        <v>6</v>
      </c>
      <c r="BE1027" s="2">
        <f t="shared" si="1257"/>
        <v>2</v>
      </c>
      <c r="BF1027" s="2">
        <f t="shared" si="1258"/>
        <v>2</v>
      </c>
      <c r="BG1027" s="2">
        <f t="shared" si="1259"/>
        <v>3</v>
      </c>
      <c r="BH1027" s="2">
        <f t="shared" si="1260"/>
        <v>3</v>
      </c>
      <c r="BI1027" s="2">
        <f t="shared" si="1261"/>
        <v>4</v>
      </c>
      <c r="BJ1027" s="2">
        <f t="shared" si="1262"/>
        <v>4</v>
      </c>
      <c r="BK1027" s="2">
        <f t="shared" si="1263"/>
        <v>2</v>
      </c>
      <c r="BL1027" s="2">
        <f t="shared" si="1264"/>
        <v>2</v>
      </c>
      <c r="BM1027" s="2">
        <f t="shared" si="1265"/>
        <v>2</v>
      </c>
      <c r="BN1027" s="2">
        <f t="shared" si="1266"/>
        <v>2</v>
      </c>
      <c r="BO1027" s="3">
        <f t="shared" ref="BO1027:BO1090" si="1288">MATCH(MAX(AX1027:BN1027), AX1027:BN1027, 0)</f>
        <v>7</v>
      </c>
      <c r="BP1027">
        <f t="shared" ref="BP1027:BP1090" si="1289">COUNTIF(AX1027:BN1027, MAX(AX1027:BN1027))</f>
        <v>1</v>
      </c>
      <c r="BR1027">
        <v>17</v>
      </c>
      <c r="BS1027">
        <f t="shared" si="1267"/>
        <v>1</v>
      </c>
      <c r="BU1027" s="1">
        <f t="shared" si="1268"/>
        <v>175.33540733933603</v>
      </c>
      <c r="BV1027" s="1">
        <f t="shared" si="1269"/>
        <v>38.217507789647584</v>
      </c>
      <c r="BW1027" s="1">
        <f t="shared" si="1270"/>
        <v>37.59745350133057</v>
      </c>
      <c r="BX1027" s="1">
        <f t="shared" si="1271"/>
        <v>27.697829434508442</v>
      </c>
      <c r="BY1027" s="1">
        <f t="shared" si="1272"/>
        <v>14.505919927888414</v>
      </c>
      <c r="BZ1027" s="1">
        <f t="shared" si="1273"/>
        <v>12.788228677977544</v>
      </c>
      <c r="CA1027" s="1">
        <f t="shared" si="1274"/>
        <v>17.605309115387662</v>
      </c>
      <c r="CB1027" s="1">
        <f t="shared" si="1275"/>
        <v>25.154389732389021</v>
      </c>
      <c r="CC1027" s="1">
        <f t="shared" si="1276"/>
        <v>5.7263417082088237</v>
      </c>
      <c r="CD1027" s="1">
        <f t="shared" si="1277"/>
        <v>400.02093046695569</v>
      </c>
      <c r="CE1027" s="1">
        <f t="shared" si="1278"/>
        <v>7.0186843138877979</v>
      </c>
      <c r="CF1027" s="1">
        <f t="shared" si="1279"/>
        <v>3.6537385162841312</v>
      </c>
      <c r="CG1027" s="1">
        <f t="shared" si="1280"/>
        <v>1.8577241031272509</v>
      </c>
      <c r="CH1027" s="1">
        <f t="shared" si="1281"/>
        <v>2.1471617585442093</v>
      </c>
      <c r="CI1027" s="1">
        <f t="shared" si="1282"/>
        <v>2.3193567916967295</v>
      </c>
      <c r="CJ1027" s="1">
        <f t="shared" si="1283"/>
        <v>2.3362266471945583</v>
      </c>
      <c r="CK1027" s="1">
        <f t="shared" si="1284"/>
        <v>2.3689723292545066</v>
      </c>
      <c r="CL1027" s="5">
        <f t="shared" ref="CL1027:CL1090" si="1290">MATCH(MIN(BU1027:CK1027), BU1027:CK1027, 0)</f>
        <v>13</v>
      </c>
      <c r="CN1027" s="9">
        <f t="shared" ref="CN1027:CN1090" si="1291">MIN(BU1027:CK1027)</f>
        <v>1.8577241031272509</v>
      </c>
    </row>
    <row r="1028" spans="1:92" x14ac:dyDescent="0.2">
      <c r="A1028" s="4">
        <v>1026</v>
      </c>
      <c r="B1028" s="1">
        <v>0.90244022123795697</v>
      </c>
      <c r="C1028" s="1">
        <v>13.449</v>
      </c>
      <c r="D1028" s="1">
        <v>0</v>
      </c>
      <c r="E1028" s="1">
        <v>66</v>
      </c>
      <c r="F1028" s="1">
        <v>34</v>
      </c>
      <c r="G1028" s="1">
        <v>1.34488613504759</v>
      </c>
      <c r="H1028" s="1">
        <v>3</v>
      </c>
      <c r="I1028">
        <v>1500</v>
      </c>
      <c r="J1028">
        <v>185</v>
      </c>
      <c r="K1028">
        <v>12.5</v>
      </c>
      <c r="L1028" s="1"/>
      <c r="M1028" s="2">
        <f t="shared" si="1216"/>
        <v>3</v>
      </c>
      <c r="N1028" s="2">
        <f t="shared" si="1217"/>
        <v>4</v>
      </c>
      <c r="O1028" s="2">
        <f t="shared" si="1218"/>
        <v>3</v>
      </c>
      <c r="P1028" s="2">
        <f t="shared" si="1219"/>
        <v>5</v>
      </c>
      <c r="Q1028" s="2">
        <f t="shared" si="1220"/>
        <v>6</v>
      </c>
      <c r="R1028" s="2">
        <f t="shared" si="1221"/>
        <v>6</v>
      </c>
      <c r="S1028" s="2">
        <f t="shared" si="1222"/>
        <v>4</v>
      </c>
      <c r="T1028" s="2">
        <f t="shared" si="1223"/>
        <v>3</v>
      </c>
      <c r="U1028" s="2">
        <f t="shared" si="1224"/>
        <v>4</v>
      </c>
      <c r="V1028" s="2">
        <f t="shared" si="1225"/>
        <v>5</v>
      </c>
      <c r="W1028" s="2">
        <f t="shared" si="1226"/>
        <v>3</v>
      </c>
      <c r="X1028" s="2">
        <f t="shared" si="1227"/>
        <v>3</v>
      </c>
      <c r="Y1028" s="2">
        <f t="shared" si="1228"/>
        <v>3</v>
      </c>
      <c r="Z1028" s="2">
        <f t="shared" si="1229"/>
        <v>3</v>
      </c>
      <c r="AA1028" s="2">
        <f t="shared" si="1230"/>
        <v>2</v>
      </c>
      <c r="AB1028" s="2">
        <f t="shared" si="1231"/>
        <v>2</v>
      </c>
      <c r="AC1028" s="2">
        <f t="shared" si="1232"/>
        <v>1</v>
      </c>
      <c r="AD1028" s="3">
        <f t="shared" si="1285"/>
        <v>5</v>
      </c>
      <c r="AE1028" s="2">
        <f t="shared" si="1233"/>
        <v>6</v>
      </c>
      <c r="AF1028" s="2">
        <f t="shared" si="1234"/>
        <v>7</v>
      </c>
      <c r="AG1028" s="2">
        <f t="shared" si="1235"/>
        <v>6</v>
      </c>
      <c r="AH1028" s="2">
        <f t="shared" si="1236"/>
        <v>8</v>
      </c>
      <c r="AI1028" s="2">
        <f t="shared" si="1237"/>
        <v>9</v>
      </c>
      <c r="AJ1028" s="2">
        <f t="shared" si="1238"/>
        <v>9</v>
      </c>
      <c r="AK1028" s="2">
        <f t="shared" si="1239"/>
        <v>7</v>
      </c>
      <c r="AL1028" s="2">
        <f t="shared" si="1240"/>
        <v>6</v>
      </c>
      <c r="AM1028" s="2">
        <f t="shared" si="1241"/>
        <v>6</v>
      </c>
      <c r="AN1028" s="2">
        <f t="shared" si="1242"/>
        <v>7</v>
      </c>
      <c r="AO1028" s="2">
        <f t="shared" si="1243"/>
        <v>5</v>
      </c>
      <c r="AP1028" s="2">
        <f t="shared" si="1244"/>
        <v>5</v>
      </c>
      <c r="AQ1028" s="2">
        <f t="shared" si="1245"/>
        <v>5</v>
      </c>
      <c r="AR1028" s="2">
        <f t="shared" si="1246"/>
        <v>4</v>
      </c>
      <c r="AS1028" s="2">
        <f t="shared" si="1247"/>
        <v>4</v>
      </c>
      <c r="AT1028" s="2">
        <f t="shared" si="1248"/>
        <v>4</v>
      </c>
      <c r="AU1028" s="2">
        <f t="shared" si="1249"/>
        <v>4</v>
      </c>
      <c r="AV1028" s="3">
        <f t="shared" si="1286"/>
        <v>5</v>
      </c>
      <c r="AW1028">
        <f t="shared" si="1287"/>
        <v>2</v>
      </c>
      <c r="AX1028" s="2">
        <f t="shared" si="1250"/>
        <v>2</v>
      </c>
      <c r="AY1028" s="2">
        <f t="shared" si="1251"/>
        <v>2</v>
      </c>
      <c r="AZ1028" s="2">
        <f t="shared" si="1252"/>
        <v>2</v>
      </c>
      <c r="BA1028" s="2">
        <f t="shared" si="1253"/>
        <v>3</v>
      </c>
      <c r="BB1028" s="2">
        <f t="shared" si="1254"/>
        <v>3</v>
      </c>
      <c r="BC1028" s="2">
        <f t="shared" si="1255"/>
        <v>3</v>
      </c>
      <c r="BD1028" s="2">
        <f t="shared" si="1256"/>
        <v>2</v>
      </c>
      <c r="BE1028" s="2">
        <f t="shared" si="1257"/>
        <v>2</v>
      </c>
      <c r="BF1028" s="2">
        <f t="shared" si="1258"/>
        <v>2</v>
      </c>
      <c r="BG1028" s="2">
        <f t="shared" si="1259"/>
        <v>1</v>
      </c>
      <c r="BH1028" s="2">
        <f t="shared" si="1260"/>
        <v>3</v>
      </c>
      <c r="BI1028" s="2">
        <f t="shared" si="1261"/>
        <v>2</v>
      </c>
      <c r="BJ1028" s="2">
        <f t="shared" si="1262"/>
        <v>3</v>
      </c>
      <c r="BK1028" s="2">
        <f t="shared" si="1263"/>
        <v>3</v>
      </c>
      <c r="BL1028" s="2">
        <f t="shared" si="1264"/>
        <v>3</v>
      </c>
      <c r="BM1028" s="2">
        <f t="shared" si="1265"/>
        <v>3</v>
      </c>
      <c r="BN1028" s="2">
        <f t="shared" si="1266"/>
        <v>4</v>
      </c>
      <c r="BO1028" s="3">
        <f t="shared" si="1288"/>
        <v>17</v>
      </c>
      <c r="BP1028">
        <f t="shared" si="1289"/>
        <v>1</v>
      </c>
      <c r="BR1028">
        <v>14</v>
      </c>
      <c r="BS1028">
        <f t="shared" si="1267"/>
        <v>1</v>
      </c>
      <c r="BU1028" s="1">
        <f t="shared" si="1268"/>
        <v>175.90141862746779</v>
      </c>
      <c r="BV1028" s="1">
        <f t="shared" si="1269"/>
        <v>39.44613483015236</v>
      </c>
      <c r="BW1028" s="1">
        <f t="shared" si="1270"/>
        <v>37.763361947757723</v>
      </c>
      <c r="BX1028" s="1">
        <f t="shared" si="1271"/>
        <v>31.771190146960794</v>
      </c>
      <c r="BY1028" s="1">
        <f t="shared" si="1272"/>
        <v>17.470733134150382</v>
      </c>
      <c r="BZ1028" s="1">
        <f t="shared" si="1273"/>
        <v>13.249542953589458</v>
      </c>
      <c r="CA1028" s="1">
        <f t="shared" si="1274"/>
        <v>17.669708064087867</v>
      </c>
      <c r="CB1028" s="1">
        <f t="shared" si="1275"/>
        <v>25.378918555066594</v>
      </c>
      <c r="CC1028" s="1">
        <f t="shared" si="1276"/>
        <v>6.6573337733814535</v>
      </c>
      <c r="CD1028" s="1">
        <f t="shared" si="1277"/>
        <v>400.05759447786693</v>
      </c>
      <c r="CE1028" s="1">
        <f t="shared" si="1278"/>
        <v>11.577289517574606</v>
      </c>
      <c r="CF1028" s="1">
        <f t="shared" si="1279"/>
        <v>6.0864142329187398</v>
      </c>
      <c r="CG1028" s="1">
        <f t="shared" si="1280"/>
        <v>2.0615354139676896</v>
      </c>
      <c r="CH1028" s="1">
        <f t="shared" si="1281"/>
        <v>2.088890322485498</v>
      </c>
      <c r="CI1028" s="1">
        <f t="shared" si="1282"/>
        <v>2.2534911566726246</v>
      </c>
      <c r="CJ1028" s="1">
        <f t="shared" si="1283"/>
        <v>2.2681987924220475</v>
      </c>
      <c r="CK1028" s="1">
        <f t="shared" si="1284"/>
        <v>2.3254315612698977</v>
      </c>
      <c r="CL1028" s="5">
        <f t="shared" si="1290"/>
        <v>13</v>
      </c>
      <c r="CN1028" s="9">
        <f t="shared" si="1291"/>
        <v>2.0615354139676896</v>
      </c>
    </row>
    <row r="1029" spans="1:92" x14ac:dyDescent="0.2">
      <c r="A1029" s="4">
        <v>1027</v>
      </c>
      <c r="B1029" s="1">
        <v>0.95968684303395302</v>
      </c>
      <c r="C1029" s="1">
        <v>0</v>
      </c>
      <c r="D1029" s="1">
        <v>0</v>
      </c>
      <c r="E1029" s="1">
        <v>44</v>
      </c>
      <c r="F1029" s="1">
        <v>56</v>
      </c>
      <c r="G1029" s="1">
        <v>0</v>
      </c>
      <c r="H1029" s="1">
        <v>3</v>
      </c>
      <c r="I1029">
        <v>1500</v>
      </c>
      <c r="J1029">
        <v>185</v>
      </c>
      <c r="K1029">
        <v>12.5</v>
      </c>
      <c r="L1029" s="1"/>
      <c r="M1029" s="2">
        <f t="shared" si="1216"/>
        <v>3</v>
      </c>
      <c r="N1029" s="2">
        <f t="shared" si="1217"/>
        <v>6</v>
      </c>
      <c r="O1029" s="2">
        <f t="shared" si="1218"/>
        <v>4</v>
      </c>
      <c r="P1029" s="2">
        <f t="shared" si="1219"/>
        <v>4</v>
      </c>
      <c r="Q1029" s="2">
        <f t="shared" si="1220"/>
        <v>6</v>
      </c>
      <c r="R1029" s="2">
        <f t="shared" si="1221"/>
        <v>7</v>
      </c>
      <c r="S1029" s="2">
        <f t="shared" si="1222"/>
        <v>4</v>
      </c>
      <c r="T1029" s="2">
        <f t="shared" si="1223"/>
        <v>4</v>
      </c>
      <c r="U1029" s="2">
        <f t="shared" si="1224"/>
        <v>4</v>
      </c>
      <c r="V1029" s="2">
        <f t="shared" si="1225"/>
        <v>5</v>
      </c>
      <c r="W1029" s="2">
        <f t="shared" si="1226"/>
        <v>2</v>
      </c>
      <c r="X1029" s="2">
        <f t="shared" si="1227"/>
        <v>3</v>
      </c>
      <c r="Y1029" s="2">
        <f t="shared" si="1228"/>
        <v>3</v>
      </c>
      <c r="Z1029" s="2">
        <f t="shared" si="1229"/>
        <v>4</v>
      </c>
      <c r="AA1029" s="2">
        <f t="shared" si="1230"/>
        <v>2</v>
      </c>
      <c r="AB1029" s="2">
        <f t="shared" si="1231"/>
        <v>2</v>
      </c>
      <c r="AC1029" s="2">
        <f t="shared" si="1232"/>
        <v>1</v>
      </c>
      <c r="AD1029" s="3">
        <f t="shared" si="1285"/>
        <v>6</v>
      </c>
      <c r="AE1029" s="2">
        <f t="shared" si="1233"/>
        <v>6</v>
      </c>
      <c r="AF1029" s="2">
        <f t="shared" si="1234"/>
        <v>9</v>
      </c>
      <c r="AG1029" s="2">
        <f t="shared" si="1235"/>
        <v>7</v>
      </c>
      <c r="AH1029" s="2">
        <f t="shared" si="1236"/>
        <v>7</v>
      </c>
      <c r="AI1029" s="2">
        <f t="shared" si="1237"/>
        <v>9</v>
      </c>
      <c r="AJ1029" s="2">
        <f t="shared" si="1238"/>
        <v>10</v>
      </c>
      <c r="AK1029" s="2">
        <f t="shared" si="1239"/>
        <v>7</v>
      </c>
      <c r="AL1029" s="2">
        <f t="shared" si="1240"/>
        <v>7</v>
      </c>
      <c r="AM1029" s="2">
        <f t="shared" si="1241"/>
        <v>6</v>
      </c>
      <c r="AN1029" s="2">
        <f t="shared" si="1242"/>
        <v>7</v>
      </c>
      <c r="AO1029" s="2">
        <f t="shared" si="1243"/>
        <v>4</v>
      </c>
      <c r="AP1029" s="2">
        <f t="shared" si="1244"/>
        <v>5</v>
      </c>
      <c r="AQ1029" s="2">
        <f t="shared" si="1245"/>
        <v>5</v>
      </c>
      <c r="AR1029" s="2">
        <f t="shared" si="1246"/>
        <v>5</v>
      </c>
      <c r="AS1029" s="2">
        <f t="shared" si="1247"/>
        <v>4</v>
      </c>
      <c r="AT1029" s="2">
        <f t="shared" si="1248"/>
        <v>4</v>
      </c>
      <c r="AU1029" s="2">
        <f t="shared" si="1249"/>
        <v>3</v>
      </c>
      <c r="AV1029" s="3">
        <f t="shared" si="1286"/>
        <v>6</v>
      </c>
      <c r="AW1029">
        <f t="shared" si="1287"/>
        <v>1</v>
      </c>
      <c r="AX1029" s="2">
        <f t="shared" si="1250"/>
        <v>2</v>
      </c>
      <c r="AY1029" s="2">
        <f t="shared" si="1251"/>
        <v>3</v>
      </c>
      <c r="AZ1029" s="2">
        <f t="shared" si="1252"/>
        <v>3</v>
      </c>
      <c r="BA1029" s="2">
        <f t="shared" si="1253"/>
        <v>2</v>
      </c>
      <c r="BB1029" s="2">
        <f t="shared" si="1254"/>
        <v>3</v>
      </c>
      <c r="BC1029" s="2">
        <f t="shared" si="1255"/>
        <v>4</v>
      </c>
      <c r="BD1029" s="2">
        <f t="shared" si="1256"/>
        <v>2</v>
      </c>
      <c r="BE1029" s="2">
        <f t="shared" si="1257"/>
        <v>2</v>
      </c>
      <c r="BF1029" s="2">
        <f t="shared" si="1258"/>
        <v>2</v>
      </c>
      <c r="BG1029" s="2">
        <f t="shared" si="1259"/>
        <v>1</v>
      </c>
      <c r="BH1029" s="2">
        <f t="shared" si="1260"/>
        <v>2</v>
      </c>
      <c r="BI1029" s="2">
        <f t="shared" si="1261"/>
        <v>2</v>
      </c>
      <c r="BJ1029" s="2">
        <f t="shared" si="1262"/>
        <v>3</v>
      </c>
      <c r="BK1029" s="2">
        <f t="shared" si="1263"/>
        <v>5</v>
      </c>
      <c r="BL1029" s="2">
        <f t="shared" si="1264"/>
        <v>5</v>
      </c>
      <c r="BM1029" s="2">
        <f t="shared" si="1265"/>
        <v>5</v>
      </c>
      <c r="BN1029" s="2">
        <f t="shared" si="1266"/>
        <v>4</v>
      </c>
      <c r="BO1029" s="3">
        <f t="shared" si="1288"/>
        <v>14</v>
      </c>
      <c r="BP1029">
        <f t="shared" si="1289"/>
        <v>3</v>
      </c>
      <c r="BR1029">
        <v>6</v>
      </c>
      <c r="BS1029">
        <f t="shared" si="1267"/>
        <v>1</v>
      </c>
      <c r="BU1029" s="1">
        <f t="shared" si="1268"/>
        <v>175.01781135017188</v>
      </c>
      <c r="BV1029" s="1">
        <f t="shared" si="1269"/>
        <v>37.562272711397718</v>
      </c>
      <c r="BW1029" s="1">
        <f t="shared" si="1270"/>
        <v>37.557519918441443</v>
      </c>
      <c r="BX1029" s="1">
        <f t="shared" si="1271"/>
        <v>25.107062965903669</v>
      </c>
      <c r="BY1029" s="1">
        <f t="shared" si="1272"/>
        <v>12.650516629523118</v>
      </c>
      <c r="BZ1029" s="1">
        <f t="shared" si="1273"/>
        <v>12.647463495407292</v>
      </c>
      <c r="CA1029" s="1">
        <f t="shared" si="1274"/>
        <v>17.605267861544679</v>
      </c>
      <c r="CB1029" s="1">
        <f t="shared" si="1275"/>
        <v>25.068534629598833</v>
      </c>
      <c r="CC1029" s="1">
        <f t="shared" si="1276"/>
        <v>5.3545657110147893</v>
      </c>
      <c r="CD1029" s="1">
        <f t="shared" si="1277"/>
        <v>400.00467326845541</v>
      </c>
      <c r="CE1029" s="1">
        <f t="shared" si="1278"/>
        <v>2.5232663496747678</v>
      </c>
      <c r="CF1029" s="1">
        <f t="shared" si="1279"/>
        <v>1.940347444913153</v>
      </c>
      <c r="CG1029" s="1">
        <f t="shared" si="1280"/>
        <v>1.8194656212957467</v>
      </c>
      <c r="CH1029" s="1">
        <f t="shared" si="1281"/>
        <v>1.7303903872477973</v>
      </c>
      <c r="CI1029" s="1">
        <f t="shared" si="1282"/>
        <v>1.792531830318105</v>
      </c>
      <c r="CJ1029" s="1">
        <f t="shared" si="1283"/>
        <v>1.8203685516219885</v>
      </c>
      <c r="CK1029" s="1">
        <f t="shared" si="1284"/>
        <v>1.843745431705849</v>
      </c>
      <c r="CL1029" s="5">
        <f t="shared" si="1290"/>
        <v>14</v>
      </c>
      <c r="CN1029" s="9">
        <f t="shared" si="1291"/>
        <v>1.7303903872477973</v>
      </c>
    </row>
    <row r="1030" spans="1:92" x14ac:dyDescent="0.2">
      <c r="A1030" s="4">
        <v>1028</v>
      </c>
      <c r="B1030" s="1">
        <v>0.77192363352597804</v>
      </c>
      <c r="C1030" s="1">
        <v>1.6120000000000001</v>
      </c>
      <c r="D1030" s="1">
        <v>14</v>
      </c>
      <c r="E1030" s="1">
        <v>50</v>
      </c>
      <c r="F1030" s="1">
        <v>36</v>
      </c>
      <c r="G1030" s="1">
        <v>4.0328600992541501</v>
      </c>
      <c r="H1030" s="1">
        <v>5</v>
      </c>
      <c r="I1030">
        <v>1500</v>
      </c>
      <c r="J1030">
        <v>185</v>
      </c>
      <c r="K1030">
        <v>12.5</v>
      </c>
      <c r="L1030" s="1"/>
      <c r="M1030" s="2">
        <f t="shared" si="1216"/>
        <v>3</v>
      </c>
      <c r="N1030" s="2">
        <f t="shared" si="1217"/>
        <v>6</v>
      </c>
      <c r="O1030" s="2">
        <f t="shared" si="1218"/>
        <v>5</v>
      </c>
      <c r="P1030" s="2">
        <f t="shared" si="1219"/>
        <v>5</v>
      </c>
      <c r="Q1030" s="2">
        <f t="shared" si="1220"/>
        <v>8</v>
      </c>
      <c r="R1030" s="2">
        <f t="shared" si="1221"/>
        <v>9</v>
      </c>
      <c r="S1030" s="2">
        <f t="shared" si="1222"/>
        <v>6</v>
      </c>
      <c r="T1030" s="2">
        <f t="shared" si="1223"/>
        <v>6</v>
      </c>
      <c r="U1030" s="2">
        <f t="shared" si="1224"/>
        <v>7</v>
      </c>
      <c r="V1030" s="2">
        <f t="shared" si="1225"/>
        <v>6</v>
      </c>
      <c r="W1030" s="2">
        <f t="shared" si="1226"/>
        <v>3</v>
      </c>
      <c r="X1030" s="2">
        <f t="shared" si="1227"/>
        <v>4</v>
      </c>
      <c r="Y1030" s="2">
        <f t="shared" si="1228"/>
        <v>2</v>
      </c>
      <c r="Z1030" s="2">
        <f t="shared" si="1229"/>
        <v>1</v>
      </c>
      <c r="AA1030" s="2">
        <f t="shared" si="1230"/>
        <v>1</v>
      </c>
      <c r="AB1030" s="2">
        <f t="shared" si="1231"/>
        <v>1</v>
      </c>
      <c r="AC1030" s="2">
        <f t="shared" si="1232"/>
        <v>0</v>
      </c>
      <c r="AD1030" s="3">
        <f t="shared" si="1285"/>
        <v>6</v>
      </c>
      <c r="AE1030" s="2">
        <f t="shared" si="1233"/>
        <v>6</v>
      </c>
      <c r="AF1030" s="2">
        <f t="shared" si="1234"/>
        <v>9</v>
      </c>
      <c r="AG1030" s="2">
        <f t="shared" si="1235"/>
        <v>8</v>
      </c>
      <c r="AH1030" s="2">
        <f t="shared" si="1236"/>
        <v>8</v>
      </c>
      <c r="AI1030" s="2">
        <f t="shared" si="1237"/>
        <v>11</v>
      </c>
      <c r="AJ1030" s="2">
        <f t="shared" si="1238"/>
        <v>12</v>
      </c>
      <c r="AK1030" s="2">
        <f t="shared" si="1239"/>
        <v>9</v>
      </c>
      <c r="AL1030" s="2">
        <f t="shared" si="1240"/>
        <v>9</v>
      </c>
      <c r="AM1030" s="2">
        <f t="shared" si="1241"/>
        <v>9</v>
      </c>
      <c r="AN1030" s="2">
        <f t="shared" si="1242"/>
        <v>8</v>
      </c>
      <c r="AO1030" s="2">
        <f t="shared" si="1243"/>
        <v>5</v>
      </c>
      <c r="AP1030" s="2">
        <f t="shared" si="1244"/>
        <v>6</v>
      </c>
      <c r="AQ1030" s="2">
        <f t="shared" si="1245"/>
        <v>4</v>
      </c>
      <c r="AR1030" s="2">
        <f t="shared" si="1246"/>
        <v>2</v>
      </c>
      <c r="AS1030" s="2">
        <f t="shared" si="1247"/>
        <v>3</v>
      </c>
      <c r="AT1030" s="2">
        <f t="shared" si="1248"/>
        <v>3</v>
      </c>
      <c r="AU1030" s="2">
        <f t="shared" si="1249"/>
        <v>2</v>
      </c>
      <c r="AV1030" s="3">
        <f t="shared" si="1286"/>
        <v>6</v>
      </c>
      <c r="AW1030">
        <f t="shared" si="1287"/>
        <v>1</v>
      </c>
      <c r="AX1030" s="2">
        <f t="shared" si="1250"/>
        <v>2</v>
      </c>
      <c r="AY1030" s="2">
        <f t="shared" si="1251"/>
        <v>4</v>
      </c>
      <c r="AZ1030" s="2">
        <f t="shared" si="1252"/>
        <v>4</v>
      </c>
      <c r="BA1030" s="2">
        <f t="shared" si="1253"/>
        <v>3</v>
      </c>
      <c r="BB1030" s="2">
        <f t="shared" si="1254"/>
        <v>6</v>
      </c>
      <c r="BC1030" s="2">
        <f t="shared" si="1255"/>
        <v>7</v>
      </c>
      <c r="BD1030" s="2">
        <f t="shared" si="1256"/>
        <v>4</v>
      </c>
      <c r="BE1030" s="2">
        <f t="shared" si="1257"/>
        <v>4</v>
      </c>
      <c r="BF1030" s="2">
        <f t="shared" si="1258"/>
        <v>4</v>
      </c>
      <c r="BG1030" s="2">
        <f t="shared" si="1259"/>
        <v>3</v>
      </c>
      <c r="BH1030" s="2">
        <f t="shared" si="1260"/>
        <v>3</v>
      </c>
      <c r="BI1030" s="2">
        <f t="shared" si="1261"/>
        <v>4</v>
      </c>
      <c r="BJ1030" s="2">
        <f t="shared" si="1262"/>
        <v>3</v>
      </c>
      <c r="BK1030" s="2">
        <f t="shared" si="1263"/>
        <v>1</v>
      </c>
      <c r="BL1030" s="2">
        <f t="shared" si="1264"/>
        <v>1</v>
      </c>
      <c r="BM1030" s="2">
        <f t="shared" si="1265"/>
        <v>1</v>
      </c>
      <c r="BN1030" s="2">
        <f t="shared" si="1266"/>
        <v>1</v>
      </c>
      <c r="BO1030" s="3">
        <f t="shared" si="1288"/>
        <v>6</v>
      </c>
      <c r="BP1030">
        <f t="shared" si="1289"/>
        <v>1</v>
      </c>
      <c r="BR1030">
        <v>6</v>
      </c>
      <c r="BS1030">
        <f t="shared" si="1267"/>
        <v>2</v>
      </c>
      <c r="BU1030" s="1">
        <f t="shared" si="1268"/>
        <v>14.16819046047168</v>
      </c>
      <c r="BV1030" s="1">
        <f t="shared" si="1269"/>
        <v>4.4035352505867422</v>
      </c>
      <c r="BW1030" s="1">
        <f t="shared" si="1270"/>
        <v>2.9388345012834156</v>
      </c>
      <c r="BX1030" s="1">
        <f t="shared" si="1271"/>
        <v>6.2634684970294208</v>
      </c>
      <c r="BY1030" s="1">
        <f t="shared" si="1272"/>
        <v>3.9473753174879418</v>
      </c>
      <c r="BZ1030" s="1">
        <f t="shared" si="1273"/>
        <v>2.1809559108516461</v>
      </c>
      <c r="CA1030" s="1">
        <f t="shared" si="1274"/>
        <v>2.1152627448905563</v>
      </c>
      <c r="CB1030" s="1">
        <f t="shared" si="1275"/>
        <v>2.4636923053536939</v>
      </c>
      <c r="CC1030" s="1">
        <f t="shared" si="1276"/>
        <v>2.3462879542919417</v>
      </c>
      <c r="CD1030" s="1">
        <f t="shared" si="1277"/>
        <v>31.108951367168071</v>
      </c>
      <c r="CE1030" s="1">
        <f t="shared" si="1278"/>
        <v>3.9320137979617487</v>
      </c>
      <c r="CF1030" s="1">
        <f t="shared" si="1279"/>
        <v>2.6398643693136936</v>
      </c>
      <c r="CG1030" s="1">
        <f t="shared" si="1280"/>
        <v>2.4411559916975607</v>
      </c>
      <c r="CH1030" s="1">
        <f t="shared" si="1281"/>
        <v>2.6058832224866766</v>
      </c>
      <c r="CI1030" s="1">
        <f t="shared" si="1282"/>
        <v>2.7190425428231797</v>
      </c>
      <c r="CJ1030" s="1">
        <f t="shared" si="1283"/>
        <v>2.7352717156674276</v>
      </c>
      <c r="CK1030" s="1">
        <f t="shared" si="1284"/>
        <v>2.7538976921234042</v>
      </c>
      <c r="CL1030" s="5">
        <f t="shared" si="1290"/>
        <v>7</v>
      </c>
      <c r="CN1030" s="9">
        <f t="shared" si="1291"/>
        <v>2.1152627448905563</v>
      </c>
    </row>
    <row r="1031" spans="1:92" x14ac:dyDescent="0.2">
      <c r="A1031" s="4">
        <v>1029</v>
      </c>
      <c r="B1031" s="1">
        <v>0.61030268776449803</v>
      </c>
      <c r="C1031" s="1">
        <v>47.378</v>
      </c>
      <c r="D1031" s="1">
        <v>10</v>
      </c>
      <c r="E1031" s="1">
        <v>24</v>
      </c>
      <c r="F1031" s="1">
        <v>66</v>
      </c>
      <c r="G1031" s="1">
        <v>4.7378239732310696</v>
      </c>
      <c r="H1031" s="1">
        <v>6</v>
      </c>
      <c r="I1031">
        <v>1500</v>
      </c>
      <c r="J1031">
        <v>185</v>
      </c>
      <c r="K1031">
        <v>12.5</v>
      </c>
      <c r="L1031" s="1"/>
      <c r="M1031" s="2">
        <f t="shared" si="1216"/>
        <v>3</v>
      </c>
      <c r="N1031" s="2">
        <f t="shared" si="1217"/>
        <v>5</v>
      </c>
      <c r="O1031" s="2">
        <f t="shared" si="1218"/>
        <v>6</v>
      </c>
      <c r="P1031" s="2">
        <f t="shared" si="1219"/>
        <v>4</v>
      </c>
      <c r="Q1031" s="2">
        <f t="shared" si="1220"/>
        <v>6</v>
      </c>
      <c r="R1031" s="2">
        <f t="shared" si="1221"/>
        <v>8</v>
      </c>
      <c r="S1031" s="2">
        <f t="shared" si="1222"/>
        <v>4</v>
      </c>
      <c r="T1031" s="2">
        <f t="shared" si="1223"/>
        <v>4</v>
      </c>
      <c r="U1031" s="2">
        <f t="shared" si="1224"/>
        <v>8</v>
      </c>
      <c r="V1031" s="2">
        <f t="shared" si="1225"/>
        <v>7</v>
      </c>
      <c r="W1031" s="2">
        <f t="shared" si="1226"/>
        <v>3</v>
      </c>
      <c r="X1031" s="2">
        <f t="shared" si="1227"/>
        <v>4</v>
      </c>
      <c r="Y1031" s="2">
        <f t="shared" si="1228"/>
        <v>1</v>
      </c>
      <c r="Z1031" s="2">
        <f t="shared" si="1229"/>
        <v>1</v>
      </c>
      <c r="AA1031" s="2">
        <f t="shared" si="1230"/>
        <v>1</v>
      </c>
      <c r="AB1031" s="2">
        <f t="shared" si="1231"/>
        <v>1</v>
      </c>
      <c r="AC1031" s="2">
        <f t="shared" si="1232"/>
        <v>0</v>
      </c>
      <c r="AD1031" s="3">
        <f t="shared" si="1285"/>
        <v>6</v>
      </c>
      <c r="AE1031" s="2">
        <f t="shared" si="1233"/>
        <v>6</v>
      </c>
      <c r="AF1031" s="2">
        <f t="shared" si="1234"/>
        <v>8</v>
      </c>
      <c r="AG1031" s="2">
        <f t="shared" si="1235"/>
        <v>9</v>
      </c>
      <c r="AH1031" s="2">
        <f t="shared" si="1236"/>
        <v>7</v>
      </c>
      <c r="AI1031" s="2">
        <f t="shared" si="1237"/>
        <v>9</v>
      </c>
      <c r="AJ1031" s="2">
        <f t="shared" si="1238"/>
        <v>11</v>
      </c>
      <c r="AK1031" s="2">
        <f t="shared" si="1239"/>
        <v>7</v>
      </c>
      <c r="AL1031" s="2">
        <f t="shared" si="1240"/>
        <v>7</v>
      </c>
      <c r="AM1031" s="2">
        <f t="shared" si="1241"/>
        <v>10</v>
      </c>
      <c r="AN1031" s="2">
        <f t="shared" si="1242"/>
        <v>9</v>
      </c>
      <c r="AO1031" s="2">
        <f t="shared" si="1243"/>
        <v>5</v>
      </c>
      <c r="AP1031" s="2">
        <f t="shared" si="1244"/>
        <v>6</v>
      </c>
      <c r="AQ1031" s="2">
        <f t="shared" si="1245"/>
        <v>3</v>
      </c>
      <c r="AR1031" s="2">
        <f t="shared" si="1246"/>
        <v>2</v>
      </c>
      <c r="AS1031" s="2">
        <f t="shared" si="1247"/>
        <v>3</v>
      </c>
      <c r="AT1031" s="2">
        <f t="shared" si="1248"/>
        <v>3</v>
      </c>
      <c r="AU1031" s="2">
        <f t="shared" si="1249"/>
        <v>2</v>
      </c>
      <c r="AV1031" s="3">
        <f t="shared" si="1286"/>
        <v>6</v>
      </c>
      <c r="AW1031">
        <f t="shared" si="1287"/>
        <v>1</v>
      </c>
      <c r="AX1031" s="2">
        <f t="shared" si="1250"/>
        <v>2</v>
      </c>
      <c r="AY1031" s="2">
        <f t="shared" si="1251"/>
        <v>3</v>
      </c>
      <c r="AZ1031" s="2">
        <f t="shared" si="1252"/>
        <v>5</v>
      </c>
      <c r="BA1031" s="2">
        <f t="shared" si="1253"/>
        <v>3</v>
      </c>
      <c r="BB1031" s="2">
        <f t="shared" si="1254"/>
        <v>4</v>
      </c>
      <c r="BC1031" s="2">
        <f t="shared" si="1255"/>
        <v>6</v>
      </c>
      <c r="BD1031" s="2">
        <f t="shared" si="1256"/>
        <v>2</v>
      </c>
      <c r="BE1031" s="2">
        <f t="shared" si="1257"/>
        <v>5</v>
      </c>
      <c r="BF1031" s="2">
        <f t="shared" si="1258"/>
        <v>5</v>
      </c>
      <c r="BG1031" s="2">
        <f t="shared" si="1259"/>
        <v>4</v>
      </c>
      <c r="BH1031" s="2">
        <f t="shared" si="1260"/>
        <v>3</v>
      </c>
      <c r="BI1031" s="2">
        <f t="shared" si="1261"/>
        <v>4</v>
      </c>
      <c r="BJ1031" s="2">
        <f t="shared" si="1262"/>
        <v>1</v>
      </c>
      <c r="BK1031" s="2">
        <f t="shared" si="1263"/>
        <v>1</v>
      </c>
      <c r="BL1031" s="2">
        <f t="shared" si="1264"/>
        <v>1</v>
      </c>
      <c r="BM1031" s="2">
        <f t="shared" si="1265"/>
        <v>1</v>
      </c>
      <c r="BN1031" s="2">
        <f t="shared" si="1266"/>
        <v>1</v>
      </c>
      <c r="BO1031" s="3">
        <f t="shared" si="1288"/>
        <v>6</v>
      </c>
      <c r="BP1031">
        <f t="shared" si="1289"/>
        <v>1</v>
      </c>
      <c r="BR1031">
        <v>6</v>
      </c>
      <c r="BS1031">
        <f t="shared" si="1267"/>
        <v>2</v>
      </c>
      <c r="BU1031" s="1">
        <f t="shared" si="1268"/>
        <v>13.872459607245048</v>
      </c>
      <c r="BV1031" s="1">
        <f t="shared" si="1269"/>
        <v>4.0229844776197305</v>
      </c>
      <c r="BW1031" s="1">
        <f t="shared" si="1270"/>
        <v>3.0113222190685396</v>
      </c>
      <c r="BX1031" s="1">
        <f t="shared" si="1271"/>
        <v>5.3857805737612301</v>
      </c>
      <c r="BY1031" s="1">
        <f t="shared" si="1272"/>
        <v>3.4870610013809369</v>
      </c>
      <c r="BZ1031" s="1">
        <f t="shared" si="1273"/>
        <v>2.2521088827616365</v>
      </c>
      <c r="CA1031" s="1">
        <f t="shared" si="1274"/>
        <v>2.3175739732878475</v>
      </c>
      <c r="CB1031" s="1">
        <f t="shared" si="1275"/>
        <v>2.4882136046898324</v>
      </c>
      <c r="CC1031" s="1">
        <f t="shared" si="1276"/>
        <v>2.3804374760154343</v>
      </c>
      <c r="CD1031" s="1">
        <f t="shared" si="1277"/>
        <v>31.100103773661349</v>
      </c>
      <c r="CE1031" s="1">
        <f t="shared" si="1278"/>
        <v>3.5495725436157461</v>
      </c>
      <c r="CF1031" s="1">
        <f t="shared" si="1279"/>
        <v>2.5998147414813335</v>
      </c>
      <c r="CG1031" s="1">
        <f t="shared" si="1280"/>
        <v>2.6040889917593728</v>
      </c>
      <c r="CH1031" s="1">
        <f t="shared" si="1281"/>
        <v>2.6909005374616211</v>
      </c>
      <c r="CI1031" s="1">
        <f t="shared" si="1282"/>
        <v>2.7833272944073433</v>
      </c>
      <c r="CJ1031" s="1">
        <f t="shared" si="1283"/>
        <v>2.7994962674294879</v>
      </c>
      <c r="CK1031" s="1">
        <f t="shared" si="1284"/>
        <v>2.8128998666494276</v>
      </c>
      <c r="CL1031" s="5">
        <f t="shared" si="1290"/>
        <v>6</v>
      </c>
      <c r="CN1031" s="9">
        <f t="shared" si="1291"/>
        <v>2.2521088827616365</v>
      </c>
    </row>
    <row r="1032" spans="1:92" x14ac:dyDescent="0.2">
      <c r="A1032" s="4">
        <v>1030</v>
      </c>
      <c r="B1032" s="1">
        <v>0.64925671894623505</v>
      </c>
      <c r="C1032" s="1">
        <v>3.202</v>
      </c>
      <c r="D1032" s="1">
        <v>10</v>
      </c>
      <c r="E1032" s="1">
        <v>59</v>
      </c>
      <c r="F1032" s="1">
        <v>31</v>
      </c>
      <c r="G1032" s="1">
        <v>4.4827263509340796</v>
      </c>
      <c r="H1032" s="1">
        <v>5</v>
      </c>
      <c r="I1032">
        <v>1500</v>
      </c>
      <c r="J1032">
        <v>185</v>
      </c>
      <c r="K1032">
        <v>12.5</v>
      </c>
      <c r="L1032" s="1"/>
      <c r="M1032" s="2">
        <f t="shared" si="1216"/>
        <v>4</v>
      </c>
      <c r="N1032" s="2">
        <f t="shared" si="1217"/>
        <v>4</v>
      </c>
      <c r="O1032" s="2">
        <f t="shared" si="1218"/>
        <v>4</v>
      </c>
      <c r="P1032" s="2">
        <f t="shared" si="1219"/>
        <v>5</v>
      </c>
      <c r="Q1032" s="2">
        <f t="shared" si="1220"/>
        <v>7</v>
      </c>
      <c r="R1032" s="2">
        <f t="shared" si="1221"/>
        <v>8</v>
      </c>
      <c r="S1032" s="2">
        <f t="shared" si="1222"/>
        <v>5</v>
      </c>
      <c r="T1032" s="2">
        <f t="shared" si="1223"/>
        <v>5</v>
      </c>
      <c r="U1032" s="2">
        <f t="shared" si="1224"/>
        <v>7</v>
      </c>
      <c r="V1032" s="2">
        <f t="shared" si="1225"/>
        <v>6</v>
      </c>
      <c r="W1032" s="2">
        <f t="shared" si="1226"/>
        <v>3</v>
      </c>
      <c r="X1032" s="2">
        <f t="shared" si="1227"/>
        <v>4</v>
      </c>
      <c r="Y1032" s="2">
        <f t="shared" si="1228"/>
        <v>2</v>
      </c>
      <c r="Z1032" s="2">
        <f t="shared" si="1229"/>
        <v>1</v>
      </c>
      <c r="AA1032" s="2">
        <f t="shared" si="1230"/>
        <v>1</v>
      </c>
      <c r="AB1032" s="2">
        <f t="shared" si="1231"/>
        <v>1</v>
      </c>
      <c r="AC1032" s="2">
        <f t="shared" si="1232"/>
        <v>0</v>
      </c>
      <c r="AD1032" s="3">
        <f t="shared" si="1285"/>
        <v>6</v>
      </c>
      <c r="AE1032" s="2">
        <f t="shared" si="1233"/>
        <v>7</v>
      </c>
      <c r="AF1032" s="2">
        <f t="shared" si="1234"/>
        <v>7</v>
      </c>
      <c r="AG1032" s="2">
        <f t="shared" si="1235"/>
        <v>7</v>
      </c>
      <c r="AH1032" s="2">
        <f t="shared" si="1236"/>
        <v>8</v>
      </c>
      <c r="AI1032" s="2">
        <f t="shared" si="1237"/>
        <v>10</v>
      </c>
      <c r="AJ1032" s="2">
        <f t="shared" si="1238"/>
        <v>11</v>
      </c>
      <c r="AK1032" s="2">
        <f t="shared" si="1239"/>
        <v>8</v>
      </c>
      <c r="AL1032" s="2">
        <f t="shared" si="1240"/>
        <v>8</v>
      </c>
      <c r="AM1032" s="2">
        <f t="shared" si="1241"/>
        <v>9</v>
      </c>
      <c r="AN1032" s="2">
        <f t="shared" si="1242"/>
        <v>8</v>
      </c>
      <c r="AO1032" s="2">
        <f t="shared" si="1243"/>
        <v>5</v>
      </c>
      <c r="AP1032" s="2">
        <f t="shared" si="1244"/>
        <v>6</v>
      </c>
      <c r="AQ1032" s="2">
        <f t="shared" si="1245"/>
        <v>4</v>
      </c>
      <c r="AR1032" s="2">
        <f t="shared" si="1246"/>
        <v>2</v>
      </c>
      <c r="AS1032" s="2">
        <f t="shared" si="1247"/>
        <v>3</v>
      </c>
      <c r="AT1032" s="2">
        <f t="shared" si="1248"/>
        <v>3</v>
      </c>
      <c r="AU1032" s="2">
        <f t="shared" si="1249"/>
        <v>2</v>
      </c>
      <c r="AV1032" s="3">
        <f t="shared" si="1286"/>
        <v>6</v>
      </c>
      <c r="AW1032">
        <f t="shared" si="1287"/>
        <v>1</v>
      </c>
      <c r="AX1032" s="2">
        <f t="shared" si="1250"/>
        <v>3</v>
      </c>
      <c r="AY1032" s="2">
        <f t="shared" si="1251"/>
        <v>2</v>
      </c>
      <c r="AZ1032" s="2">
        <f t="shared" si="1252"/>
        <v>3</v>
      </c>
      <c r="BA1032" s="2">
        <f t="shared" si="1253"/>
        <v>4</v>
      </c>
      <c r="BB1032" s="2">
        <f t="shared" si="1254"/>
        <v>5</v>
      </c>
      <c r="BC1032" s="2">
        <f t="shared" si="1255"/>
        <v>6</v>
      </c>
      <c r="BD1032" s="2">
        <f t="shared" si="1256"/>
        <v>3</v>
      </c>
      <c r="BE1032" s="2">
        <f t="shared" si="1257"/>
        <v>4</v>
      </c>
      <c r="BF1032" s="2">
        <f t="shared" si="1258"/>
        <v>4</v>
      </c>
      <c r="BG1032" s="2">
        <f t="shared" si="1259"/>
        <v>3</v>
      </c>
      <c r="BH1032" s="2">
        <f t="shared" si="1260"/>
        <v>3</v>
      </c>
      <c r="BI1032" s="2">
        <f t="shared" si="1261"/>
        <v>4</v>
      </c>
      <c r="BJ1032" s="2">
        <f t="shared" si="1262"/>
        <v>2</v>
      </c>
      <c r="BK1032" s="2">
        <f t="shared" si="1263"/>
        <v>1</v>
      </c>
      <c r="BL1032" s="2">
        <f t="shared" si="1264"/>
        <v>1</v>
      </c>
      <c r="BM1032" s="2">
        <f t="shared" si="1265"/>
        <v>1</v>
      </c>
      <c r="BN1032" s="2">
        <f t="shared" si="1266"/>
        <v>1</v>
      </c>
      <c r="BO1032" s="3">
        <f t="shared" si="1288"/>
        <v>6</v>
      </c>
      <c r="BP1032">
        <f t="shared" si="1289"/>
        <v>1</v>
      </c>
      <c r="BR1032">
        <v>6</v>
      </c>
      <c r="BS1032">
        <f t="shared" si="1267"/>
        <v>2</v>
      </c>
      <c r="BU1032" s="1">
        <f t="shared" si="1268"/>
        <v>13.950973473889968</v>
      </c>
      <c r="BV1032" s="1">
        <f t="shared" si="1269"/>
        <v>4.1070828591197905</v>
      </c>
      <c r="BW1032" s="1">
        <f t="shared" si="1270"/>
        <v>2.9462813498130824</v>
      </c>
      <c r="BX1032" s="1">
        <f t="shared" si="1271"/>
        <v>5.6570727483435608</v>
      </c>
      <c r="BY1032" s="1">
        <f t="shared" si="1272"/>
        <v>3.6146028939334269</v>
      </c>
      <c r="BZ1032" s="1">
        <f t="shared" si="1273"/>
        <v>2.1985902998912832</v>
      </c>
      <c r="CA1032" s="1">
        <f t="shared" si="1274"/>
        <v>2.1607219958390869</v>
      </c>
      <c r="CB1032" s="1">
        <f t="shared" si="1275"/>
        <v>2.4647289199710793</v>
      </c>
      <c r="CC1032" s="1">
        <f t="shared" si="1276"/>
        <v>2.3537146430016795</v>
      </c>
      <c r="CD1032" s="1">
        <f t="shared" si="1277"/>
        <v>31.101124617292982</v>
      </c>
      <c r="CE1032" s="1">
        <f t="shared" si="1278"/>
        <v>3.6183897861236916</v>
      </c>
      <c r="CF1032" s="1">
        <f t="shared" si="1279"/>
        <v>2.582211464413934</v>
      </c>
      <c r="CG1032" s="1">
        <f t="shared" si="1280"/>
        <v>2.5123478645054247</v>
      </c>
      <c r="CH1032" s="1">
        <f t="shared" si="1281"/>
        <v>2.6444666627640196</v>
      </c>
      <c r="CI1032" s="1">
        <f t="shared" si="1282"/>
        <v>2.7553379185914886</v>
      </c>
      <c r="CJ1032" s="1">
        <f t="shared" si="1283"/>
        <v>2.7715671276159046</v>
      </c>
      <c r="CK1032" s="1">
        <f t="shared" si="1284"/>
        <v>2.7888685019023751</v>
      </c>
      <c r="CL1032" s="5">
        <f t="shared" si="1290"/>
        <v>7</v>
      </c>
      <c r="CN1032" s="9">
        <f t="shared" si="1291"/>
        <v>2.1607219958390869</v>
      </c>
    </row>
    <row r="1033" spans="1:92" x14ac:dyDescent="0.2">
      <c r="A1033" s="4">
        <v>1031</v>
      </c>
      <c r="B1033" s="1">
        <v>0.69849613679211198</v>
      </c>
      <c r="C1033" s="1">
        <v>6.9260000000000002</v>
      </c>
      <c r="D1033" s="1">
        <v>2</v>
      </c>
      <c r="E1033" s="1">
        <v>34</v>
      </c>
      <c r="F1033" s="1">
        <v>64</v>
      </c>
      <c r="G1033" s="1">
        <v>3.1166197906464701</v>
      </c>
      <c r="H1033" s="1">
        <v>5</v>
      </c>
      <c r="I1033">
        <v>1500</v>
      </c>
      <c r="J1033">
        <v>185</v>
      </c>
      <c r="K1033">
        <v>12.5</v>
      </c>
      <c r="L1033" s="1"/>
      <c r="M1033" s="2">
        <f t="shared" si="1216"/>
        <v>3</v>
      </c>
      <c r="N1033" s="2">
        <f t="shared" si="1217"/>
        <v>5</v>
      </c>
      <c r="O1033" s="2">
        <f t="shared" si="1218"/>
        <v>5</v>
      </c>
      <c r="P1033" s="2">
        <f t="shared" si="1219"/>
        <v>5</v>
      </c>
      <c r="Q1033" s="2">
        <f t="shared" si="1220"/>
        <v>7</v>
      </c>
      <c r="R1033" s="2">
        <f t="shared" si="1221"/>
        <v>8</v>
      </c>
      <c r="S1033" s="2">
        <f t="shared" si="1222"/>
        <v>6</v>
      </c>
      <c r="T1033" s="2">
        <f t="shared" si="1223"/>
        <v>5</v>
      </c>
      <c r="U1033" s="2">
        <f t="shared" si="1224"/>
        <v>7</v>
      </c>
      <c r="V1033" s="2">
        <f t="shared" si="1225"/>
        <v>7</v>
      </c>
      <c r="W1033" s="2">
        <f t="shared" si="1226"/>
        <v>4</v>
      </c>
      <c r="X1033" s="2">
        <f t="shared" si="1227"/>
        <v>5</v>
      </c>
      <c r="Y1033" s="2">
        <f t="shared" si="1228"/>
        <v>3</v>
      </c>
      <c r="Z1033" s="2">
        <f t="shared" si="1229"/>
        <v>2</v>
      </c>
      <c r="AA1033" s="2">
        <f t="shared" si="1230"/>
        <v>2</v>
      </c>
      <c r="AB1033" s="2">
        <f t="shared" si="1231"/>
        <v>2</v>
      </c>
      <c r="AC1033" s="2">
        <f t="shared" si="1232"/>
        <v>1</v>
      </c>
      <c r="AD1033" s="3">
        <f t="shared" si="1285"/>
        <v>6</v>
      </c>
      <c r="AE1033" s="2">
        <f t="shared" si="1233"/>
        <v>6</v>
      </c>
      <c r="AF1033" s="2">
        <f t="shared" si="1234"/>
        <v>8</v>
      </c>
      <c r="AG1033" s="2">
        <f t="shared" si="1235"/>
        <v>8</v>
      </c>
      <c r="AH1033" s="2">
        <f t="shared" si="1236"/>
        <v>8</v>
      </c>
      <c r="AI1033" s="2">
        <f t="shared" si="1237"/>
        <v>10</v>
      </c>
      <c r="AJ1033" s="2">
        <f t="shared" si="1238"/>
        <v>11</v>
      </c>
      <c r="AK1033" s="2">
        <f t="shared" si="1239"/>
        <v>9</v>
      </c>
      <c r="AL1033" s="2">
        <f t="shared" si="1240"/>
        <v>8</v>
      </c>
      <c r="AM1033" s="2">
        <f t="shared" si="1241"/>
        <v>9</v>
      </c>
      <c r="AN1033" s="2">
        <f t="shared" si="1242"/>
        <v>9</v>
      </c>
      <c r="AO1033" s="2">
        <f t="shared" si="1243"/>
        <v>6</v>
      </c>
      <c r="AP1033" s="2">
        <f t="shared" si="1244"/>
        <v>7</v>
      </c>
      <c r="AQ1033" s="2">
        <f t="shared" si="1245"/>
        <v>5</v>
      </c>
      <c r="AR1033" s="2">
        <f t="shared" si="1246"/>
        <v>3</v>
      </c>
      <c r="AS1033" s="2">
        <f t="shared" si="1247"/>
        <v>4</v>
      </c>
      <c r="AT1033" s="2">
        <f t="shared" si="1248"/>
        <v>4</v>
      </c>
      <c r="AU1033" s="2">
        <f t="shared" si="1249"/>
        <v>3</v>
      </c>
      <c r="AV1033" s="3">
        <f t="shared" si="1286"/>
        <v>6</v>
      </c>
      <c r="AW1033">
        <f t="shared" si="1287"/>
        <v>1</v>
      </c>
      <c r="AX1033" s="2">
        <f t="shared" si="1250"/>
        <v>2</v>
      </c>
      <c r="AY1033" s="2">
        <f t="shared" si="1251"/>
        <v>3</v>
      </c>
      <c r="AZ1033" s="2">
        <f t="shared" si="1252"/>
        <v>4</v>
      </c>
      <c r="BA1033" s="2">
        <f t="shared" si="1253"/>
        <v>4</v>
      </c>
      <c r="BB1033" s="2">
        <f t="shared" si="1254"/>
        <v>5</v>
      </c>
      <c r="BC1033" s="2">
        <f t="shared" si="1255"/>
        <v>6</v>
      </c>
      <c r="BD1033" s="2">
        <f t="shared" si="1256"/>
        <v>4</v>
      </c>
      <c r="BE1033" s="2">
        <f t="shared" si="1257"/>
        <v>4</v>
      </c>
      <c r="BF1033" s="2">
        <f t="shared" si="1258"/>
        <v>4</v>
      </c>
      <c r="BG1033" s="2">
        <f t="shared" si="1259"/>
        <v>4</v>
      </c>
      <c r="BH1033" s="2">
        <f t="shared" si="1260"/>
        <v>4</v>
      </c>
      <c r="BI1033" s="2">
        <f t="shared" si="1261"/>
        <v>5</v>
      </c>
      <c r="BJ1033" s="2">
        <f t="shared" si="1262"/>
        <v>3</v>
      </c>
      <c r="BK1033" s="2">
        <f t="shared" si="1263"/>
        <v>2</v>
      </c>
      <c r="BL1033" s="2">
        <f t="shared" si="1264"/>
        <v>2</v>
      </c>
      <c r="BM1033" s="2">
        <f t="shared" si="1265"/>
        <v>2</v>
      </c>
      <c r="BN1033" s="2">
        <f t="shared" si="1266"/>
        <v>2</v>
      </c>
      <c r="BO1033" s="3">
        <f t="shared" si="1288"/>
        <v>6</v>
      </c>
      <c r="BP1033">
        <f t="shared" si="1289"/>
        <v>1</v>
      </c>
      <c r="BR1033">
        <v>6</v>
      </c>
      <c r="BS1033">
        <f t="shared" si="1267"/>
        <v>2</v>
      </c>
      <c r="BU1033" s="1">
        <f t="shared" si="1268"/>
        <v>14.934291681547339</v>
      </c>
      <c r="BV1033" s="1">
        <f t="shared" si="1269"/>
        <v>5.4506527545472494</v>
      </c>
      <c r="BW1033" s="1">
        <f t="shared" si="1270"/>
        <v>3.0986276339250662</v>
      </c>
      <c r="BX1033" s="1">
        <f t="shared" si="1271"/>
        <v>8.1795604121317105</v>
      </c>
      <c r="BY1033" s="1">
        <f t="shared" si="1272"/>
        <v>5.0865760664078303</v>
      </c>
      <c r="BZ1033" s="1">
        <f t="shared" si="1273"/>
        <v>2.3945975924183691</v>
      </c>
      <c r="CA1033" s="1">
        <f t="shared" si="1274"/>
        <v>2.113265732024268</v>
      </c>
      <c r="CB1033" s="1">
        <f t="shared" si="1275"/>
        <v>2.6032785127284876</v>
      </c>
      <c r="CC1033" s="1">
        <f t="shared" si="1276"/>
        <v>2.5322479265025244</v>
      </c>
      <c r="CD1033" s="1">
        <f t="shared" si="1277"/>
        <v>31.153730870256975</v>
      </c>
      <c r="CE1033" s="1">
        <f t="shared" si="1278"/>
        <v>4.973118357885796</v>
      </c>
      <c r="CF1033" s="1">
        <f t="shared" si="1279"/>
        <v>3.0593672813239734</v>
      </c>
      <c r="CG1033" s="1">
        <f t="shared" si="1280"/>
        <v>2.5113563280370177</v>
      </c>
      <c r="CH1033" s="1">
        <f t="shared" si="1281"/>
        <v>2.6135493315475489</v>
      </c>
      <c r="CI1033" s="1">
        <f t="shared" si="1282"/>
        <v>2.7283050341054209</v>
      </c>
      <c r="CJ1033" s="1">
        <f t="shared" si="1283"/>
        <v>2.7438578206358741</v>
      </c>
      <c r="CK1033" s="1">
        <f t="shared" si="1284"/>
        <v>2.7656054206735328</v>
      </c>
      <c r="CL1033" s="5">
        <f t="shared" si="1290"/>
        <v>7</v>
      </c>
      <c r="CN1033" s="9">
        <f t="shared" si="1291"/>
        <v>2.113265732024268</v>
      </c>
    </row>
    <row r="1034" spans="1:92" x14ac:dyDescent="0.2">
      <c r="A1034" s="4">
        <v>1032</v>
      </c>
      <c r="B1034" s="1">
        <v>0.64329598136365995</v>
      </c>
      <c r="C1034" s="1">
        <v>7.8049999999999997</v>
      </c>
      <c r="D1034" s="1">
        <v>13</v>
      </c>
      <c r="E1034" s="1">
        <v>25</v>
      </c>
      <c r="F1034" s="1">
        <v>62</v>
      </c>
      <c r="G1034" s="1">
        <v>3.9489500182768298</v>
      </c>
      <c r="H1034" s="1">
        <v>6</v>
      </c>
      <c r="I1034">
        <v>1500</v>
      </c>
      <c r="J1034">
        <v>185</v>
      </c>
      <c r="K1034">
        <v>12.5</v>
      </c>
      <c r="L1034" s="1"/>
      <c r="M1034" s="2">
        <f t="shared" si="1216"/>
        <v>3</v>
      </c>
      <c r="N1034" s="2">
        <f t="shared" si="1217"/>
        <v>5</v>
      </c>
      <c r="O1034" s="2">
        <f t="shared" si="1218"/>
        <v>6</v>
      </c>
      <c r="P1034" s="2">
        <f t="shared" si="1219"/>
        <v>4</v>
      </c>
      <c r="Q1034" s="2">
        <f t="shared" si="1220"/>
        <v>6</v>
      </c>
      <c r="R1034" s="2">
        <f t="shared" si="1221"/>
        <v>8</v>
      </c>
      <c r="S1034" s="2">
        <f t="shared" si="1222"/>
        <v>5</v>
      </c>
      <c r="T1034" s="2">
        <f t="shared" si="1223"/>
        <v>4</v>
      </c>
      <c r="U1034" s="2">
        <f t="shared" si="1224"/>
        <v>8</v>
      </c>
      <c r="V1034" s="2">
        <f t="shared" si="1225"/>
        <v>7</v>
      </c>
      <c r="W1034" s="2">
        <f t="shared" si="1226"/>
        <v>3</v>
      </c>
      <c r="X1034" s="2">
        <f t="shared" si="1227"/>
        <v>4</v>
      </c>
      <c r="Y1034" s="2">
        <f t="shared" si="1228"/>
        <v>1</v>
      </c>
      <c r="Z1034" s="2">
        <f t="shared" si="1229"/>
        <v>1</v>
      </c>
      <c r="AA1034" s="2">
        <f t="shared" si="1230"/>
        <v>1</v>
      </c>
      <c r="AB1034" s="2">
        <f t="shared" si="1231"/>
        <v>1</v>
      </c>
      <c r="AC1034" s="2">
        <f t="shared" si="1232"/>
        <v>0</v>
      </c>
      <c r="AD1034" s="3">
        <f t="shared" si="1285"/>
        <v>6</v>
      </c>
      <c r="AE1034" s="2">
        <f t="shared" si="1233"/>
        <v>6</v>
      </c>
      <c r="AF1034" s="2">
        <f t="shared" si="1234"/>
        <v>8</v>
      </c>
      <c r="AG1034" s="2">
        <f t="shared" si="1235"/>
        <v>9</v>
      </c>
      <c r="AH1034" s="2">
        <f t="shared" si="1236"/>
        <v>7</v>
      </c>
      <c r="AI1034" s="2">
        <f t="shared" si="1237"/>
        <v>9</v>
      </c>
      <c r="AJ1034" s="2">
        <f t="shared" si="1238"/>
        <v>11</v>
      </c>
      <c r="AK1034" s="2">
        <f t="shared" si="1239"/>
        <v>8</v>
      </c>
      <c r="AL1034" s="2">
        <f t="shared" si="1240"/>
        <v>7</v>
      </c>
      <c r="AM1034" s="2">
        <f t="shared" si="1241"/>
        <v>10</v>
      </c>
      <c r="AN1034" s="2">
        <f t="shared" si="1242"/>
        <v>9</v>
      </c>
      <c r="AO1034" s="2">
        <f t="shared" si="1243"/>
        <v>5</v>
      </c>
      <c r="AP1034" s="2">
        <f t="shared" si="1244"/>
        <v>6</v>
      </c>
      <c r="AQ1034" s="2">
        <f t="shared" si="1245"/>
        <v>3</v>
      </c>
      <c r="AR1034" s="2">
        <f t="shared" si="1246"/>
        <v>2</v>
      </c>
      <c r="AS1034" s="2">
        <f t="shared" si="1247"/>
        <v>3</v>
      </c>
      <c r="AT1034" s="2">
        <f t="shared" si="1248"/>
        <v>3</v>
      </c>
      <c r="AU1034" s="2">
        <f t="shared" si="1249"/>
        <v>2</v>
      </c>
      <c r="AV1034" s="3">
        <f t="shared" si="1286"/>
        <v>6</v>
      </c>
      <c r="AW1034">
        <f t="shared" si="1287"/>
        <v>1</v>
      </c>
      <c r="AX1034" s="2">
        <f t="shared" si="1250"/>
        <v>2</v>
      </c>
      <c r="AY1034" s="2">
        <f t="shared" si="1251"/>
        <v>3</v>
      </c>
      <c r="AZ1034" s="2">
        <f t="shared" si="1252"/>
        <v>5</v>
      </c>
      <c r="BA1034" s="2">
        <f t="shared" si="1253"/>
        <v>3</v>
      </c>
      <c r="BB1034" s="2">
        <f t="shared" si="1254"/>
        <v>4</v>
      </c>
      <c r="BC1034" s="2">
        <f t="shared" si="1255"/>
        <v>6</v>
      </c>
      <c r="BD1034" s="2">
        <f t="shared" si="1256"/>
        <v>3</v>
      </c>
      <c r="BE1034" s="2">
        <f t="shared" si="1257"/>
        <v>5</v>
      </c>
      <c r="BF1034" s="2">
        <f t="shared" si="1258"/>
        <v>5</v>
      </c>
      <c r="BG1034" s="2">
        <f t="shared" si="1259"/>
        <v>4</v>
      </c>
      <c r="BH1034" s="2">
        <f t="shared" si="1260"/>
        <v>3</v>
      </c>
      <c r="BI1034" s="2">
        <f t="shared" si="1261"/>
        <v>4</v>
      </c>
      <c r="BJ1034" s="2">
        <f t="shared" si="1262"/>
        <v>1</v>
      </c>
      <c r="BK1034" s="2">
        <f t="shared" si="1263"/>
        <v>1</v>
      </c>
      <c r="BL1034" s="2">
        <f t="shared" si="1264"/>
        <v>1</v>
      </c>
      <c r="BM1034" s="2">
        <f t="shared" si="1265"/>
        <v>1</v>
      </c>
      <c r="BN1034" s="2">
        <f t="shared" si="1266"/>
        <v>1</v>
      </c>
      <c r="BO1034" s="3">
        <f t="shared" si="1288"/>
        <v>6</v>
      </c>
      <c r="BP1034">
        <f t="shared" si="1289"/>
        <v>1</v>
      </c>
      <c r="BR1034">
        <v>2</v>
      </c>
      <c r="BS1034">
        <f t="shared" si="1267"/>
        <v>1</v>
      </c>
      <c r="BU1034" s="1">
        <f t="shared" si="1268"/>
        <v>14.221750327880699</v>
      </c>
      <c r="BV1034" s="1">
        <f t="shared" si="1269"/>
        <v>4.5262067807551878</v>
      </c>
      <c r="BW1034" s="1">
        <f t="shared" si="1270"/>
        <v>3.0291546748791363</v>
      </c>
      <c r="BX1034" s="1">
        <f t="shared" si="1271"/>
        <v>6.4275020920569483</v>
      </c>
      <c r="BY1034" s="1">
        <f t="shared" si="1272"/>
        <v>4.0720260786123745</v>
      </c>
      <c r="BZ1034" s="1">
        <f t="shared" si="1273"/>
        <v>2.2873326035840114</v>
      </c>
      <c r="CA1034" s="1">
        <f t="shared" si="1274"/>
        <v>2.2511223816825328</v>
      </c>
      <c r="CB1034" s="1">
        <f t="shared" si="1275"/>
        <v>2.5290522394130397</v>
      </c>
      <c r="CC1034" s="1">
        <f t="shared" si="1276"/>
        <v>2.4183115457504694</v>
      </c>
      <c r="CD1034" s="1">
        <f t="shared" si="1277"/>
        <v>31.116626112320688</v>
      </c>
      <c r="CE1034" s="1">
        <f t="shared" si="1278"/>
        <v>4.0245735087021934</v>
      </c>
      <c r="CF1034" s="1">
        <f t="shared" si="1279"/>
        <v>2.7348302717838116</v>
      </c>
      <c r="CG1034" s="1">
        <f t="shared" si="1280"/>
        <v>2.5597570661085172</v>
      </c>
      <c r="CH1034" s="1">
        <f t="shared" si="1281"/>
        <v>2.6666736691829613</v>
      </c>
      <c r="CI1034" s="1">
        <f t="shared" si="1282"/>
        <v>2.7660000424240199</v>
      </c>
      <c r="CJ1034" s="1">
        <f t="shared" si="1283"/>
        <v>2.7819106119859365</v>
      </c>
      <c r="CK1034" s="1">
        <f t="shared" si="1284"/>
        <v>2.7972286640955422</v>
      </c>
      <c r="CL1034" s="5">
        <f t="shared" si="1290"/>
        <v>7</v>
      </c>
      <c r="CN1034" s="9">
        <f t="shared" si="1291"/>
        <v>2.2511223816825328</v>
      </c>
    </row>
    <row r="1035" spans="1:92" x14ac:dyDescent="0.2">
      <c r="A1035" s="4">
        <v>1033</v>
      </c>
      <c r="B1035" s="1">
        <v>0.38353474455839898</v>
      </c>
      <c r="C1035" s="1">
        <v>87.844999999999999</v>
      </c>
      <c r="D1035" s="1">
        <v>66</v>
      </c>
      <c r="E1035" s="1">
        <v>26</v>
      </c>
      <c r="F1035" s="1">
        <v>8</v>
      </c>
      <c r="G1035" s="1">
        <v>12.423085857879601</v>
      </c>
      <c r="H1035" s="1">
        <v>7</v>
      </c>
      <c r="I1035">
        <v>1500</v>
      </c>
      <c r="J1035">
        <v>185</v>
      </c>
      <c r="K1035">
        <v>12.5</v>
      </c>
      <c r="L1035" s="1"/>
      <c r="M1035" s="2">
        <f t="shared" si="1216"/>
        <v>4</v>
      </c>
      <c r="N1035" s="2">
        <f t="shared" si="1217"/>
        <v>8</v>
      </c>
      <c r="O1035" s="2">
        <f t="shared" si="1218"/>
        <v>6</v>
      </c>
      <c r="P1035" s="2">
        <f t="shared" si="1219"/>
        <v>5</v>
      </c>
      <c r="Q1035" s="2">
        <f t="shared" si="1220"/>
        <v>6</v>
      </c>
      <c r="R1035" s="2">
        <f t="shared" si="1221"/>
        <v>6</v>
      </c>
      <c r="S1035" s="2">
        <f t="shared" si="1222"/>
        <v>6</v>
      </c>
      <c r="T1035" s="2">
        <f t="shared" si="1223"/>
        <v>4</v>
      </c>
      <c r="U1035" s="2">
        <f t="shared" si="1224"/>
        <v>4</v>
      </c>
      <c r="V1035" s="2">
        <f t="shared" si="1225"/>
        <v>7</v>
      </c>
      <c r="W1035" s="2">
        <f t="shared" si="1226"/>
        <v>3</v>
      </c>
      <c r="X1035" s="2">
        <f t="shared" si="1227"/>
        <v>3</v>
      </c>
      <c r="Y1035" s="2">
        <f t="shared" si="1228"/>
        <v>1</v>
      </c>
      <c r="Z1035" s="2">
        <f t="shared" si="1229"/>
        <v>1</v>
      </c>
      <c r="AA1035" s="2">
        <f t="shared" si="1230"/>
        <v>2</v>
      </c>
      <c r="AB1035" s="2">
        <f t="shared" si="1231"/>
        <v>1</v>
      </c>
      <c r="AC1035" s="2">
        <f t="shared" si="1232"/>
        <v>0</v>
      </c>
      <c r="AD1035" s="3">
        <f t="shared" si="1285"/>
        <v>2</v>
      </c>
      <c r="AE1035" s="2">
        <f t="shared" si="1233"/>
        <v>7</v>
      </c>
      <c r="AF1035" s="2">
        <f t="shared" si="1234"/>
        <v>11</v>
      </c>
      <c r="AG1035" s="2">
        <f t="shared" si="1235"/>
        <v>9</v>
      </c>
      <c r="AH1035" s="2">
        <f t="shared" si="1236"/>
        <v>8</v>
      </c>
      <c r="AI1035" s="2">
        <f t="shared" si="1237"/>
        <v>9</v>
      </c>
      <c r="AJ1035" s="2">
        <f t="shared" si="1238"/>
        <v>9</v>
      </c>
      <c r="AK1035" s="2">
        <f t="shared" si="1239"/>
        <v>9</v>
      </c>
      <c r="AL1035" s="2">
        <f t="shared" si="1240"/>
        <v>7</v>
      </c>
      <c r="AM1035" s="2">
        <f t="shared" si="1241"/>
        <v>6</v>
      </c>
      <c r="AN1035" s="2">
        <f t="shared" si="1242"/>
        <v>9</v>
      </c>
      <c r="AO1035" s="2">
        <f t="shared" si="1243"/>
        <v>5</v>
      </c>
      <c r="AP1035" s="2">
        <f t="shared" si="1244"/>
        <v>5</v>
      </c>
      <c r="AQ1035" s="2">
        <f t="shared" si="1245"/>
        <v>3</v>
      </c>
      <c r="AR1035" s="2">
        <f t="shared" si="1246"/>
        <v>2</v>
      </c>
      <c r="AS1035" s="2">
        <f t="shared" si="1247"/>
        <v>4</v>
      </c>
      <c r="AT1035" s="2">
        <f t="shared" si="1248"/>
        <v>3</v>
      </c>
      <c r="AU1035" s="2">
        <f t="shared" si="1249"/>
        <v>2</v>
      </c>
      <c r="AV1035" s="3">
        <f t="shared" si="1286"/>
        <v>2</v>
      </c>
      <c r="AW1035">
        <f t="shared" si="1287"/>
        <v>1</v>
      </c>
      <c r="AX1035" s="2">
        <f t="shared" si="1250"/>
        <v>4</v>
      </c>
      <c r="AY1035" s="2">
        <f t="shared" si="1251"/>
        <v>7</v>
      </c>
      <c r="AZ1035" s="2">
        <f t="shared" si="1252"/>
        <v>6</v>
      </c>
      <c r="BA1035" s="2">
        <f t="shared" si="1253"/>
        <v>3</v>
      </c>
      <c r="BB1035" s="2">
        <f t="shared" si="1254"/>
        <v>3</v>
      </c>
      <c r="BC1035" s="2">
        <f t="shared" si="1255"/>
        <v>3</v>
      </c>
      <c r="BD1035" s="2">
        <f t="shared" si="1256"/>
        <v>5</v>
      </c>
      <c r="BE1035" s="2">
        <f t="shared" si="1257"/>
        <v>1</v>
      </c>
      <c r="BF1035" s="2">
        <f t="shared" si="1258"/>
        <v>1</v>
      </c>
      <c r="BG1035" s="2">
        <f t="shared" si="1259"/>
        <v>3</v>
      </c>
      <c r="BH1035" s="2">
        <f t="shared" si="1260"/>
        <v>4</v>
      </c>
      <c r="BI1035" s="2">
        <f t="shared" si="1261"/>
        <v>2</v>
      </c>
      <c r="BJ1035" s="2">
        <f t="shared" si="1262"/>
        <v>1</v>
      </c>
      <c r="BK1035" s="2">
        <f t="shared" si="1263"/>
        <v>2</v>
      </c>
      <c r="BL1035" s="2">
        <f t="shared" si="1264"/>
        <v>2</v>
      </c>
      <c r="BM1035" s="2">
        <f t="shared" si="1265"/>
        <v>1</v>
      </c>
      <c r="BN1035" s="2">
        <f t="shared" si="1266"/>
        <v>1</v>
      </c>
      <c r="BO1035" s="3">
        <f t="shared" si="1288"/>
        <v>2</v>
      </c>
      <c r="BP1035">
        <f t="shared" si="1289"/>
        <v>1</v>
      </c>
      <c r="BR1035">
        <v>3</v>
      </c>
      <c r="BS1035">
        <f t="shared" si="1267"/>
        <v>2</v>
      </c>
      <c r="BU1035" s="1">
        <f t="shared" si="1268"/>
        <v>13.228396731872106</v>
      </c>
      <c r="BV1035" s="1">
        <f t="shared" si="1269"/>
        <v>3.0252161694561601</v>
      </c>
      <c r="BW1035" s="1">
        <f t="shared" si="1270"/>
        <v>3.0235762109047952</v>
      </c>
      <c r="BX1035" s="1">
        <f t="shared" si="1271"/>
        <v>2.7667542441374251</v>
      </c>
      <c r="BY1035" s="1">
        <f t="shared" si="1272"/>
        <v>2.3635326500353546</v>
      </c>
      <c r="BZ1035" s="1">
        <f t="shared" si="1273"/>
        <v>2.4550240715501284</v>
      </c>
      <c r="CA1035" s="1">
        <f t="shared" si="1274"/>
        <v>2.4126748041257975</v>
      </c>
      <c r="CB1035" s="1">
        <f t="shared" si="1275"/>
        <v>2.7767259085773408</v>
      </c>
      <c r="CC1035" s="1">
        <f t="shared" si="1276"/>
        <v>2.6954507454582139</v>
      </c>
      <c r="CD1035" s="1">
        <f t="shared" si="1277"/>
        <v>31.09461667211259</v>
      </c>
      <c r="CE1035" s="1">
        <f t="shared" si="1278"/>
        <v>2.4661119358650856</v>
      </c>
      <c r="CF1035" s="1">
        <f t="shared" si="1279"/>
        <v>2.5232345236279943</v>
      </c>
      <c r="CG1035" s="1">
        <f t="shared" si="1280"/>
        <v>2.8245139029838291</v>
      </c>
      <c r="CH1035" s="1">
        <f t="shared" si="1281"/>
        <v>3.0207488560086038</v>
      </c>
      <c r="CI1035" s="1">
        <f t="shared" si="1282"/>
        <v>3.115033777905039</v>
      </c>
      <c r="CJ1035" s="1">
        <f t="shared" si="1283"/>
        <v>3.1304981106464749</v>
      </c>
      <c r="CK1035" s="1">
        <f t="shared" si="1284"/>
        <v>3.1350596566495521</v>
      </c>
      <c r="CL1035" s="5">
        <f t="shared" si="1290"/>
        <v>5</v>
      </c>
      <c r="CN1035" s="9">
        <f t="shared" si="1291"/>
        <v>2.3635326500353546</v>
      </c>
    </row>
    <row r="1036" spans="1:92" x14ac:dyDescent="0.2">
      <c r="A1036" s="4">
        <v>1034</v>
      </c>
      <c r="B1036" s="1">
        <v>0.57013255993842804</v>
      </c>
      <c r="C1036" s="1">
        <v>0.57399999999999995</v>
      </c>
      <c r="D1036" s="1">
        <v>6</v>
      </c>
      <c r="E1036" s="1">
        <v>73</v>
      </c>
      <c r="F1036" s="1">
        <v>21</v>
      </c>
      <c r="G1036" s="1">
        <v>5.0906459215694202</v>
      </c>
      <c r="H1036" s="1">
        <v>6</v>
      </c>
      <c r="I1036">
        <v>1500</v>
      </c>
      <c r="J1036">
        <v>185</v>
      </c>
      <c r="K1036">
        <v>12.5</v>
      </c>
      <c r="L1036" s="1"/>
      <c r="M1036" s="2">
        <f t="shared" si="1216"/>
        <v>2</v>
      </c>
      <c r="N1036" s="2">
        <f t="shared" si="1217"/>
        <v>6</v>
      </c>
      <c r="O1036" s="2">
        <f t="shared" si="1218"/>
        <v>6</v>
      </c>
      <c r="P1036" s="2">
        <f t="shared" si="1219"/>
        <v>4</v>
      </c>
      <c r="Q1036" s="2">
        <f t="shared" si="1220"/>
        <v>7</v>
      </c>
      <c r="R1036" s="2">
        <f t="shared" si="1221"/>
        <v>7</v>
      </c>
      <c r="S1036" s="2">
        <f t="shared" si="1222"/>
        <v>5</v>
      </c>
      <c r="T1036" s="2">
        <f t="shared" si="1223"/>
        <v>4</v>
      </c>
      <c r="U1036" s="2">
        <f t="shared" si="1224"/>
        <v>6</v>
      </c>
      <c r="V1036" s="2">
        <f t="shared" si="1225"/>
        <v>7</v>
      </c>
      <c r="W1036" s="2">
        <f t="shared" si="1226"/>
        <v>3</v>
      </c>
      <c r="X1036" s="2">
        <f t="shared" si="1227"/>
        <v>5</v>
      </c>
      <c r="Y1036" s="2">
        <f t="shared" si="1228"/>
        <v>2</v>
      </c>
      <c r="Z1036" s="2">
        <f t="shared" si="1229"/>
        <v>2</v>
      </c>
      <c r="AA1036" s="2">
        <f t="shared" si="1230"/>
        <v>2</v>
      </c>
      <c r="AB1036" s="2">
        <f t="shared" si="1231"/>
        <v>2</v>
      </c>
      <c r="AC1036" s="2">
        <f t="shared" si="1232"/>
        <v>1</v>
      </c>
      <c r="AD1036" s="3">
        <f t="shared" si="1285"/>
        <v>5</v>
      </c>
      <c r="AE1036" s="2">
        <f t="shared" si="1233"/>
        <v>5</v>
      </c>
      <c r="AF1036" s="2">
        <f t="shared" si="1234"/>
        <v>9</v>
      </c>
      <c r="AG1036" s="2">
        <f t="shared" si="1235"/>
        <v>9</v>
      </c>
      <c r="AH1036" s="2">
        <f t="shared" si="1236"/>
        <v>7</v>
      </c>
      <c r="AI1036" s="2">
        <f t="shared" si="1237"/>
        <v>10</v>
      </c>
      <c r="AJ1036" s="2">
        <f t="shared" si="1238"/>
        <v>10</v>
      </c>
      <c r="AK1036" s="2">
        <f t="shared" si="1239"/>
        <v>8</v>
      </c>
      <c r="AL1036" s="2">
        <f t="shared" si="1240"/>
        <v>7</v>
      </c>
      <c r="AM1036" s="2">
        <f t="shared" si="1241"/>
        <v>8</v>
      </c>
      <c r="AN1036" s="2">
        <f t="shared" si="1242"/>
        <v>9</v>
      </c>
      <c r="AO1036" s="2">
        <f t="shared" si="1243"/>
        <v>5</v>
      </c>
      <c r="AP1036" s="2">
        <f t="shared" si="1244"/>
        <v>7</v>
      </c>
      <c r="AQ1036" s="2">
        <f t="shared" si="1245"/>
        <v>4</v>
      </c>
      <c r="AR1036" s="2">
        <f t="shared" si="1246"/>
        <v>3</v>
      </c>
      <c r="AS1036" s="2">
        <f t="shared" si="1247"/>
        <v>4</v>
      </c>
      <c r="AT1036" s="2">
        <f t="shared" si="1248"/>
        <v>4</v>
      </c>
      <c r="AU1036" s="2">
        <f t="shared" si="1249"/>
        <v>3</v>
      </c>
      <c r="AV1036" s="3">
        <f t="shared" si="1286"/>
        <v>5</v>
      </c>
      <c r="AW1036">
        <f t="shared" si="1287"/>
        <v>2</v>
      </c>
      <c r="AX1036" s="2">
        <f t="shared" si="1250"/>
        <v>1</v>
      </c>
      <c r="AY1036" s="2">
        <f t="shared" si="1251"/>
        <v>4</v>
      </c>
      <c r="AZ1036" s="2">
        <f t="shared" si="1252"/>
        <v>6</v>
      </c>
      <c r="BA1036" s="2">
        <f t="shared" si="1253"/>
        <v>3</v>
      </c>
      <c r="BB1036" s="2">
        <f t="shared" si="1254"/>
        <v>6</v>
      </c>
      <c r="BC1036" s="2">
        <f t="shared" si="1255"/>
        <v>5</v>
      </c>
      <c r="BD1036" s="2">
        <f t="shared" si="1256"/>
        <v>3</v>
      </c>
      <c r="BE1036" s="2">
        <f t="shared" si="1257"/>
        <v>3</v>
      </c>
      <c r="BF1036" s="2">
        <f t="shared" si="1258"/>
        <v>3</v>
      </c>
      <c r="BG1036" s="2">
        <f t="shared" si="1259"/>
        <v>3</v>
      </c>
      <c r="BH1036" s="2">
        <f t="shared" si="1260"/>
        <v>3</v>
      </c>
      <c r="BI1036" s="2">
        <f t="shared" si="1261"/>
        <v>6</v>
      </c>
      <c r="BJ1036" s="2">
        <f t="shared" si="1262"/>
        <v>3</v>
      </c>
      <c r="BK1036" s="2">
        <f t="shared" si="1263"/>
        <v>2</v>
      </c>
      <c r="BL1036" s="2">
        <f t="shared" si="1264"/>
        <v>2</v>
      </c>
      <c r="BM1036" s="2">
        <f t="shared" si="1265"/>
        <v>2</v>
      </c>
      <c r="BN1036" s="2">
        <f t="shared" si="1266"/>
        <v>2</v>
      </c>
      <c r="BO1036" s="3">
        <f t="shared" si="1288"/>
        <v>3</v>
      </c>
      <c r="BP1036">
        <f t="shared" si="1289"/>
        <v>3</v>
      </c>
      <c r="BR1036">
        <v>3</v>
      </c>
      <c r="BS1036">
        <f t="shared" si="1267"/>
        <v>3</v>
      </c>
      <c r="BU1036" s="1">
        <f t="shared" si="1268"/>
        <v>13.951106521611093</v>
      </c>
      <c r="BV1036" s="1">
        <f t="shared" si="1269"/>
        <v>3.9747221540153785</v>
      </c>
      <c r="BW1036" s="1">
        <f t="shared" si="1270"/>
        <v>2.9810750766460443</v>
      </c>
      <c r="BX1036" s="1">
        <f t="shared" si="1271"/>
        <v>4.9856339699162442</v>
      </c>
      <c r="BY1036" s="1">
        <f t="shared" si="1272"/>
        <v>3.139285100576362</v>
      </c>
      <c r="BZ1036" s="1">
        <f t="shared" si="1273"/>
        <v>2.0097127907538912</v>
      </c>
      <c r="CA1036" s="1">
        <f t="shared" si="1274"/>
        <v>2.6349916532996143</v>
      </c>
      <c r="CB1036" s="1">
        <f t="shared" si="1275"/>
        <v>2.3700396945201954</v>
      </c>
      <c r="CC1036" s="1">
        <f t="shared" si="1276"/>
        <v>2.2685497555461924</v>
      </c>
      <c r="CD1036" s="1">
        <f t="shared" si="1277"/>
        <v>31.081870257898011</v>
      </c>
      <c r="CE1036" s="1">
        <f t="shared" si="1278"/>
        <v>4.076709575924446</v>
      </c>
      <c r="CF1036" s="1">
        <f t="shared" si="1279"/>
        <v>2.3513444815808371</v>
      </c>
      <c r="CG1036" s="1">
        <f t="shared" si="1280"/>
        <v>2.4168047077971417</v>
      </c>
      <c r="CH1036" s="1">
        <f t="shared" si="1281"/>
        <v>2.6758187995586771</v>
      </c>
      <c r="CI1036" s="1">
        <f t="shared" si="1282"/>
        <v>2.785902972898755</v>
      </c>
      <c r="CJ1036" s="1">
        <f t="shared" si="1283"/>
        <v>2.8021816139580094</v>
      </c>
      <c r="CK1036" s="1">
        <f t="shared" si="1284"/>
        <v>2.8149394473297353</v>
      </c>
      <c r="CL1036" s="5">
        <f t="shared" si="1290"/>
        <v>6</v>
      </c>
      <c r="CN1036" s="9">
        <f t="shared" si="1291"/>
        <v>2.0097127907538912</v>
      </c>
    </row>
    <row r="1037" spans="1:92" x14ac:dyDescent="0.2">
      <c r="A1037" s="4">
        <v>1035</v>
      </c>
      <c r="B1037" s="1">
        <v>0.68078524933791895</v>
      </c>
      <c r="C1037" s="1">
        <v>1.5129999999999999</v>
      </c>
      <c r="D1037" s="1">
        <v>0</v>
      </c>
      <c r="E1037" s="1">
        <v>78</v>
      </c>
      <c r="F1037" s="1">
        <v>22</v>
      </c>
      <c r="G1037" s="1">
        <v>4.0292193945937296</v>
      </c>
      <c r="H1037" s="1">
        <v>6</v>
      </c>
      <c r="I1037">
        <v>1500</v>
      </c>
      <c r="J1037">
        <v>185</v>
      </c>
      <c r="K1037">
        <v>12.5</v>
      </c>
      <c r="L1037" s="1"/>
      <c r="M1037" s="2">
        <f t="shared" si="1216"/>
        <v>2</v>
      </c>
      <c r="N1037" s="2">
        <f t="shared" si="1217"/>
        <v>6</v>
      </c>
      <c r="O1037" s="2">
        <f t="shared" si="1218"/>
        <v>6</v>
      </c>
      <c r="P1037" s="2">
        <f t="shared" si="1219"/>
        <v>4</v>
      </c>
      <c r="Q1037" s="2">
        <f t="shared" si="1220"/>
        <v>7</v>
      </c>
      <c r="R1037" s="2">
        <f t="shared" si="1221"/>
        <v>7</v>
      </c>
      <c r="S1037" s="2">
        <f t="shared" si="1222"/>
        <v>6</v>
      </c>
      <c r="T1037" s="2">
        <f t="shared" si="1223"/>
        <v>4</v>
      </c>
      <c r="U1037" s="2">
        <f t="shared" si="1224"/>
        <v>6</v>
      </c>
      <c r="V1037" s="2">
        <f t="shared" si="1225"/>
        <v>6</v>
      </c>
      <c r="W1037" s="2">
        <f t="shared" si="1226"/>
        <v>4</v>
      </c>
      <c r="X1037" s="2">
        <f t="shared" si="1227"/>
        <v>5</v>
      </c>
      <c r="Y1037" s="2">
        <f t="shared" si="1228"/>
        <v>2</v>
      </c>
      <c r="Z1037" s="2">
        <f t="shared" si="1229"/>
        <v>2</v>
      </c>
      <c r="AA1037" s="2">
        <f t="shared" si="1230"/>
        <v>2</v>
      </c>
      <c r="AB1037" s="2">
        <f t="shared" si="1231"/>
        <v>2</v>
      </c>
      <c r="AC1037" s="2">
        <f t="shared" si="1232"/>
        <v>1</v>
      </c>
      <c r="AD1037" s="3">
        <f t="shared" si="1285"/>
        <v>5</v>
      </c>
      <c r="AE1037" s="2">
        <f t="shared" si="1233"/>
        <v>5</v>
      </c>
      <c r="AF1037" s="2">
        <f t="shared" si="1234"/>
        <v>9</v>
      </c>
      <c r="AG1037" s="2">
        <f t="shared" si="1235"/>
        <v>9</v>
      </c>
      <c r="AH1037" s="2">
        <f t="shared" si="1236"/>
        <v>7</v>
      </c>
      <c r="AI1037" s="2">
        <f t="shared" si="1237"/>
        <v>10</v>
      </c>
      <c r="AJ1037" s="2">
        <f t="shared" si="1238"/>
        <v>10</v>
      </c>
      <c r="AK1037" s="2">
        <f t="shared" si="1239"/>
        <v>9</v>
      </c>
      <c r="AL1037" s="2">
        <f t="shared" si="1240"/>
        <v>7</v>
      </c>
      <c r="AM1037" s="2">
        <f t="shared" si="1241"/>
        <v>8</v>
      </c>
      <c r="AN1037" s="2">
        <f t="shared" si="1242"/>
        <v>8</v>
      </c>
      <c r="AO1037" s="2">
        <f t="shared" si="1243"/>
        <v>6</v>
      </c>
      <c r="AP1037" s="2">
        <f t="shared" si="1244"/>
        <v>7</v>
      </c>
      <c r="AQ1037" s="2">
        <f t="shared" si="1245"/>
        <v>4</v>
      </c>
      <c r="AR1037" s="2">
        <f t="shared" si="1246"/>
        <v>3</v>
      </c>
      <c r="AS1037" s="2">
        <f t="shared" si="1247"/>
        <v>4</v>
      </c>
      <c r="AT1037" s="2">
        <f t="shared" si="1248"/>
        <v>4</v>
      </c>
      <c r="AU1037" s="2">
        <f t="shared" si="1249"/>
        <v>3</v>
      </c>
      <c r="AV1037" s="3">
        <f t="shared" si="1286"/>
        <v>5</v>
      </c>
      <c r="AW1037">
        <f t="shared" si="1287"/>
        <v>2</v>
      </c>
      <c r="AX1037" s="2">
        <f t="shared" si="1250"/>
        <v>1</v>
      </c>
      <c r="AY1037" s="2">
        <f t="shared" si="1251"/>
        <v>4</v>
      </c>
      <c r="AZ1037" s="2">
        <f t="shared" si="1252"/>
        <v>5</v>
      </c>
      <c r="BA1037" s="2">
        <f t="shared" si="1253"/>
        <v>3</v>
      </c>
      <c r="BB1037" s="2">
        <f t="shared" si="1254"/>
        <v>5</v>
      </c>
      <c r="BC1037" s="2">
        <f t="shared" si="1255"/>
        <v>5</v>
      </c>
      <c r="BD1037" s="2">
        <f t="shared" si="1256"/>
        <v>4</v>
      </c>
      <c r="BE1037" s="2">
        <f t="shared" si="1257"/>
        <v>3</v>
      </c>
      <c r="BF1037" s="2">
        <f t="shared" si="1258"/>
        <v>3</v>
      </c>
      <c r="BG1037" s="2">
        <f t="shared" si="1259"/>
        <v>3</v>
      </c>
      <c r="BH1037" s="2">
        <f t="shared" si="1260"/>
        <v>4</v>
      </c>
      <c r="BI1037" s="2">
        <f t="shared" si="1261"/>
        <v>5</v>
      </c>
      <c r="BJ1037" s="2">
        <f t="shared" si="1262"/>
        <v>2</v>
      </c>
      <c r="BK1037" s="2">
        <f t="shared" si="1263"/>
        <v>2</v>
      </c>
      <c r="BL1037" s="2">
        <f t="shared" si="1264"/>
        <v>2</v>
      </c>
      <c r="BM1037" s="2">
        <f t="shared" si="1265"/>
        <v>2</v>
      </c>
      <c r="BN1037" s="2">
        <f t="shared" si="1266"/>
        <v>2</v>
      </c>
      <c r="BO1037" s="3">
        <f t="shared" si="1288"/>
        <v>3</v>
      </c>
      <c r="BP1037">
        <f t="shared" si="1289"/>
        <v>4</v>
      </c>
      <c r="BR1037">
        <v>6</v>
      </c>
      <c r="BS1037">
        <f t="shared" si="1267"/>
        <v>2</v>
      </c>
      <c r="BU1037" s="1">
        <f t="shared" si="1268"/>
        <v>175.08742752699078</v>
      </c>
      <c r="BV1037" s="1">
        <f t="shared" si="1269"/>
        <v>37.690730710170108</v>
      </c>
      <c r="BW1037" s="1">
        <f t="shared" si="1270"/>
        <v>37.547806080160115</v>
      </c>
      <c r="BX1037" s="1">
        <f t="shared" si="1271"/>
        <v>25.731027288578204</v>
      </c>
      <c r="BY1037" s="1">
        <f t="shared" si="1272"/>
        <v>13.070629073136871</v>
      </c>
      <c r="BZ1037" s="1">
        <f t="shared" si="1273"/>
        <v>12.649833560009172</v>
      </c>
      <c r="CA1037" s="1">
        <f t="shared" si="1274"/>
        <v>17.596860545308601</v>
      </c>
      <c r="CB1037" s="1">
        <f t="shared" si="1275"/>
        <v>25.083778706752007</v>
      </c>
      <c r="CC1037" s="1">
        <f t="shared" si="1276"/>
        <v>5.4042550356551251</v>
      </c>
      <c r="CD1037" s="1">
        <f t="shared" si="1277"/>
        <v>400.00722738111574</v>
      </c>
      <c r="CE1037" s="1">
        <f t="shared" si="1278"/>
        <v>3.6339538776717553</v>
      </c>
      <c r="CF1037" s="1">
        <f t="shared" si="1279"/>
        <v>2.2126314645763157</v>
      </c>
      <c r="CG1037" s="1">
        <f t="shared" si="1280"/>
        <v>1.996435428410813</v>
      </c>
      <c r="CH1037" s="1">
        <f t="shared" si="1281"/>
        <v>2.2245680500402569</v>
      </c>
      <c r="CI1037" s="1">
        <f t="shared" si="1282"/>
        <v>2.3629798073452415</v>
      </c>
      <c r="CJ1037" s="1">
        <f t="shared" si="1283"/>
        <v>2.3816343131138362</v>
      </c>
      <c r="CK1037" s="1">
        <f t="shared" si="1284"/>
        <v>2.3992544388598889</v>
      </c>
      <c r="CL1037" s="5">
        <f t="shared" si="1290"/>
        <v>13</v>
      </c>
      <c r="CN1037" s="9">
        <f t="shared" si="1291"/>
        <v>1.996435428410813</v>
      </c>
    </row>
    <row r="1038" spans="1:92" x14ac:dyDescent="0.2">
      <c r="A1038" s="4">
        <v>1036</v>
      </c>
      <c r="B1038" s="1">
        <v>0.61638050447025206</v>
      </c>
      <c r="C1038" s="1">
        <v>1.06</v>
      </c>
      <c r="D1038" s="1">
        <v>0</v>
      </c>
      <c r="E1038" s="1">
        <v>62</v>
      </c>
      <c r="F1038" s="1">
        <v>38</v>
      </c>
      <c r="G1038" s="1">
        <v>4.8336099255147396</v>
      </c>
      <c r="H1038" s="1">
        <v>6</v>
      </c>
      <c r="I1038">
        <v>1500</v>
      </c>
      <c r="J1038">
        <v>185</v>
      </c>
      <c r="K1038">
        <v>12.5</v>
      </c>
      <c r="L1038" s="1"/>
      <c r="M1038" s="2">
        <f t="shared" si="1216"/>
        <v>2</v>
      </c>
      <c r="N1038" s="2">
        <f t="shared" si="1217"/>
        <v>6</v>
      </c>
      <c r="O1038" s="2">
        <f t="shared" si="1218"/>
        <v>5</v>
      </c>
      <c r="P1038" s="2">
        <f t="shared" si="1219"/>
        <v>5</v>
      </c>
      <c r="Q1038" s="2">
        <f t="shared" si="1220"/>
        <v>7</v>
      </c>
      <c r="R1038" s="2">
        <f t="shared" si="1221"/>
        <v>8</v>
      </c>
      <c r="S1038" s="2">
        <f t="shared" si="1222"/>
        <v>5</v>
      </c>
      <c r="T1038" s="2">
        <f t="shared" si="1223"/>
        <v>4</v>
      </c>
      <c r="U1038" s="2">
        <f t="shared" si="1224"/>
        <v>6</v>
      </c>
      <c r="V1038" s="2">
        <f t="shared" si="1225"/>
        <v>6</v>
      </c>
      <c r="W1038" s="2">
        <f t="shared" si="1226"/>
        <v>4</v>
      </c>
      <c r="X1038" s="2">
        <f t="shared" si="1227"/>
        <v>5</v>
      </c>
      <c r="Y1038" s="2">
        <f t="shared" si="1228"/>
        <v>2</v>
      </c>
      <c r="Z1038" s="2">
        <f t="shared" si="1229"/>
        <v>2</v>
      </c>
      <c r="AA1038" s="2">
        <f t="shared" si="1230"/>
        <v>2</v>
      </c>
      <c r="AB1038" s="2">
        <f t="shared" si="1231"/>
        <v>2</v>
      </c>
      <c r="AC1038" s="2">
        <f t="shared" si="1232"/>
        <v>1</v>
      </c>
      <c r="AD1038" s="3">
        <f t="shared" si="1285"/>
        <v>6</v>
      </c>
      <c r="AE1038" s="2">
        <f t="shared" si="1233"/>
        <v>5</v>
      </c>
      <c r="AF1038" s="2">
        <f t="shared" si="1234"/>
        <v>9</v>
      </c>
      <c r="AG1038" s="2">
        <f t="shared" si="1235"/>
        <v>8</v>
      </c>
      <c r="AH1038" s="2">
        <f t="shared" si="1236"/>
        <v>8</v>
      </c>
      <c r="AI1038" s="2">
        <f t="shared" si="1237"/>
        <v>10</v>
      </c>
      <c r="AJ1038" s="2">
        <f t="shared" si="1238"/>
        <v>11</v>
      </c>
      <c r="AK1038" s="2">
        <f t="shared" si="1239"/>
        <v>8</v>
      </c>
      <c r="AL1038" s="2">
        <f t="shared" si="1240"/>
        <v>7</v>
      </c>
      <c r="AM1038" s="2">
        <f t="shared" si="1241"/>
        <v>8</v>
      </c>
      <c r="AN1038" s="2">
        <f t="shared" si="1242"/>
        <v>8</v>
      </c>
      <c r="AO1038" s="2">
        <f t="shared" si="1243"/>
        <v>6</v>
      </c>
      <c r="AP1038" s="2">
        <f t="shared" si="1244"/>
        <v>7</v>
      </c>
      <c r="AQ1038" s="2">
        <f t="shared" si="1245"/>
        <v>4</v>
      </c>
      <c r="AR1038" s="2">
        <f t="shared" si="1246"/>
        <v>3</v>
      </c>
      <c r="AS1038" s="2">
        <f t="shared" si="1247"/>
        <v>4</v>
      </c>
      <c r="AT1038" s="2">
        <f t="shared" si="1248"/>
        <v>4</v>
      </c>
      <c r="AU1038" s="2">
        <f t="shared" si="1249"/>
        <v>3</v>
      </c>
      <c r="AV1038" s="3">
        <f t="shared" si="1286"/>
        <v>6</v>
      </c>
      <c r="AW1038">
        <f t="shared" si="1287"/>
        <v>1</v>
      </c>
      <c r="AX1038" s="2">
        <f t="shared" si="1250"/>
        <v>1</v>
      </c>
      <c r="AY1038" s="2">
        <f t="shared" si="1251"/>
        <v>4</v>
      </c>
      <c r="AZ1038" s="2">
        <f t="shared" si="1252"/>
        <v>5</v>
      </c>
      <c r="BA1038" s="2">
        <f t="shared" si="1253"/>
        <v>5</v>
      </c>
      <c r="BB1038" s="2">
        <f t="shared" si="1254"/>
        <v>5</v>
      </c>
      <c r="BC1038" s="2">
        <f t="shared" si="1255"/>
        <v>6</v>
      </c>
      <c r="BD1038" s="2">
        <f t="shared" si="1256"/>
        <v>3</v>
      </c>
      <c r="BE1038" s="2">
        <f t="shared" si="1257"/>
        <v>3</v>
      </c>
      <c r="BF1038" s="2">
        <f t="shared" si="1258"/>
        <v>3</v>
      </c>
      <c r="BG1038" s="2">
        <f t="shared" si="1259"/>
        <v>3</v>
      </c>
      <c r="BH1038" s="2">
        <f t="shared" si="1260"/>
        <v>4</v>
      </c>
      <c r="BI1038" s="2">
        <f t="shared" si="1261"/>
        <v>5</v>
      </c>
      <c r="BJ1038" s="2">
        <f t="shared" si="1262"/>
        <v>2</v>
      </c>
      <c r="BK1038" s="2">
        <f t="shared" si="1263"/>
        <v>2</v>
      </c>
      <c r="BL1038" s="2">
        <f t="shared" si="1264"/>
        <v>2</v>
      </c>
      <c r="BM1038" s="2">
        <f t="shared" si="1265"/>
        <v>2</v>
      </c>
      <c r="BN1038" s="2">
        <f t="shared" si="1266"/>
        <v>2</v>
      </c>
      <c r="BO1038" s="3">
        <f t="shared" si="1288"/>
        <v>6</v>
      </c>
      <c r="BP1038">
        <f t="shared" si="1289"/>
        <v>1</v>
      </c>
      <c r="BR1038">
        <v>3</v>
      </c>
      <c r="BS1038">
        <f t="shared" si="1267"/>
        <v>1</v>
      </c>
      <c r="BU1038" s="1">
        <f t="shared" si="1268"/>
        <v>175.06158124621982</v>
      </c>
      <c r="BV1038" s="1">
        <f t="shared" si="1269"/>
        <v>37.634023852967552</v>
      </c>
      <c r="BW1038" s="1">
        <f t="shared" si="1270"/>
        <v>37.542976585608862</v>
      </c>
      <c r="BX1038" s="1">
        <f t="shared" si="1271"/>
        <v>25.495667731126233</v>
      </c>
      <c r="BY1038" s="1">
        <f t="shared" si="1272"/>
        <v>12.898402112701792</v>
      </c>
      <c r="BZ1038" s="1">
        <f t="shared" si="1273"/>
        <v>12.634901233673222</v>
      </c>
      <c r="CA1038" s="1">
        <f t="shared" si="1274"/>
        <v>17.602730407179553</v>
      </c>
      <c r="CB1038" s="1">
        <f t="shared" si="1275"/>
        <v>25.078409964439125</v>
      </c>
      <c r="CC1038" s="1">
        <f t="shared" si="1276"/>
        <v>5.3849150839308111</v>
      </c>
      <c r="CD1038" s="1">
        <f t="shared" si="1277"/>
        <v>400.00579729621819</v>
      </c>
      <c r="CE1038" s="1">
        <f t="shared" si="1278"/>
        <v>3.1822463838306403</v>
      </c>
      <c r="CF1038" s="1">
        <f t="shared" si="1279"/>
        <v>1.9958200598279701</v>
      </c>
      <c r="CG1038" s="1">
        <f t="shared" si="1280"/>
        <v>1.9915768883913987</v>
      </c>
      <c r="CH1038" s="1">
        <f t="shared" si="1281"/>
        <v>2.2648545381438536</v>
      </c>
      <c r="CI1038" s="1">
        <f t="shared" si="1282"/>
        <v>2.3868227941727138</v>
      </c>
      <c r="CJ1038" s="1">
        <f t="shared" si="1283"/>
        <v>2.4056996640083734</v>
      </c>
      <c r="CK1038" s="1">
        <f t="shared" si="1284"/>
        <v>2.4210739011193803</v>
      </c>
      <c r="CL1038" s="5">
        <f t="shared" si="1290"/>
        <v>13</v>
      </c>
      <c r="CN1038" s="9">
        <f t="shared" si="1291"/>
        <v>1.9915768883913987</v>
      </c>
    </row>
    <row r="1039" spans="1:92" x14ac:dyDescent="0.2">
      <c r="A1039" s="4">
        <v>1037</v>
      </c>
      <c r="B1039" s="1">
        <v>0.57277434671945004</v>
      </c>
      <c r="C1039" s="1">
        <v>10.343</v>
      </c>
      <c r="D1039" s="1">
        <v>0</v>
      </c>
      <c r="E1039" s="1">
        <v>50</v>
      </c>
      <c r="F1039" s="1">
        <v>50</v>
      </c>
      <c r="G1039" s="1">
        <v>5.4767514020124803</v>
      </c>
      <c r="H1039" s="1">
        <v>6</v>
      </c>
      <c r="I1039">
        <v>1500</v>
      </c>
      <c r="J1039">
        <v>185</v>
      </c>
      <c r="K1039">
        <v>12.5</v>
      </c>
      <c r="L1039" s="1"/>
      <c r="M1039" s="2">
        <f t="shared" si="1216"/>
        <v>4</v>
      </c>
      <c r="N1039" s="2">
        <f t="shared" si="1217"/>
        <v>6</v>
      </c>
      <c r="O1039" s="2">
        <f t="shared" si="1218"/>
        <v>6</v>
      </c>
      <c r="P1039" s="2">
        <f t="shared" si="1219"/>
        <v>4</v>
      </c>
      <c r="Q1039" s="2">
        <f t="shared" si="1220"/>
        <v>7</v>
      </c>
      <c r="R1039" s="2">
        <f t="shared" si="1221"/>
        <v>9</v>
      </c>
      <c r="S1039" s="2">
        <f t="shared" si="1222"/>
        <v>4</v>
      </c>
      <c r="T1039" s="2">
        <f t="shared" si="1223"/>
        <v>5</v>
      </c>
      <c r="U1039" s="2">
        <f t="shared" si="1224"/>
        <v>6</v>
      </c>
      <c r="V1039" s="2">
        <f t="shared" si="1225"/>
        <v>8</v>
      </c>
      <c r="W1039" s="2">
        <f t="shared" si="1226"/>
        <v>4</v>
      </c>
      <c r="X1039" s="2">
        <f t="shared" si="1227"/>
        <v>5</v>
      </c>
      <c r="Y1039" s="2">
        <f t="shared" si="1228"/>
        <v>2</v>
      </c>
      <c r="Z1039" s="2">
        <f t="shared" si="1229"/>
        <v>2</v>
      </c>
      <c r="AA1039" s="2">
        <f t="shared" si="1230"/>
        <v>2</v>
      </c>
      <c r="AB1039" s="2">
        <f t="shared" si="1231"/>
        <v>2</v>
      </c>
      <c r="AC1039" s="2">
        <f t="shared" si="1232"/>
        <v>1</v>
      </c>
      <c r="AD1039" s="3">
        <f t="shared" si="1285"/>
        <v>6</v>
      </c>
      <c r="AE1039" s="2">
        <f t="shared" si="1233"/>
        <v>7</v>
      </c>
      <c r="AF1039" s="2">
        <f t="shared" si="1234"/>
        <v>9</v>
      </c>
      <c r="AG1039" s="2">
        <f t="shared" si="1235"/>
        <v>9</v>
      </c>
      <c r="AH1039" s="2">
        <f t="shared" si="1236"/>
        <v>7</v>
      </c>
      <c r="AI1039" s="2">
        <f t="shared" si="1237"/>
        <v>10</v>
      </c>
      <c r="AJ1039" s="2">
        <f t="shared" si="1238"/>
        <v>12</v>
      </c>
      <c r="AK1039" s="2">
        <f t="shared" si="1239"/>
        <v>7</v>
      </c>
      <c r="AL1039" s="2">
        <f t="shared" si="1240"/>
        <v>8</v>
      </c>
      <c r="AM1039" s="2">
        <f t="shared" si="1241"/>
        <v>8</v>
      </c>
      <c r="AN1039" s="2">
        <f t="shared" si="1242"/>
        <v>10</v>
      </c>
      <c r="AO1039" s="2">
        <f t="shared" si="1243"/>
        <v>6</v>
      </c>
      <c r="AP1039" s="2">
        <f t="shared" si="1244"/>
        <v>7</v>
      </c>
      <c r="AQ1039" s="2">
        <f t="shared" si="1245"/>
        <v>4</v>
      </c>
      <c r="AR1039" s="2">
        <f t="shared" si="1246"/>
        <v>3</v>
      </c>
      <c r="AS1039" s="2">
        <f t="shared" si="1247"/>
        <v>4</v>
      </c>
      <c r="AT1039" s="2">
        <f t="shared" si="1248"/>
        <v>4</v>
      </c>
      <c r="AU1039" s="2">
        <f t="shared" si="1249"/>
        <v>3</v>
      </c>
      <c r="AV1039" s="3">
        <f t="shared" si="1286"/>
        <v>6</v>
      </c>
      <c r="AW1039">
        <f t="shared" si="1287"/>
        <v>1</v>
      </c>
      <c r="AX1039" s="2">
        <f t="shared" si="1250"/>
        <v>3</v>
      </c>
      <c r="AY1039" s="2">
        <f t="shared" si="1251"/>
        <v>5</v>
      </c>
      <c r="AZ1039" s="2">
        <f t="shared" si="1252"/>
        <v>6</v>
      </c>
      <c r="BA1039" s="2">
        <f t="shared" si="1253"/>
        <v>3</v>
      </c>
      <c r="BB1039" s="2">
        <f t="shared" si="1254"/>
        <v>5</v>
      </c>
      <c r="BC1039" s="2">
        <f t="shared" si="1255"/>
        <v>6</v>
      </c>
      <c r="BD1039" s="2">
        <f t="shared" si="1256"/>
        <v>2</v>
      </c>
      <c r="BE1039" s="2">
        <f t="shared" si="1257"/>
        <v>3</v>
      </c>
      <c r="BF1039" s="2">
        <f t="shared" si="1258"/>
        <v>3</v>
      </c>
      <c r="BG1039" s="2">
        <f t="shared" si="1259"/>
        <v>4</v>
      </c>
      <c r="BH1039" s="2">
        <f t="shared" si="1260"/>
        <v>4</v>
      </c>
      <c r="BI1039" s="2">
        <f t="shared" si="1261"/>
        <v>5</v>
      </c>
      <c r="BJ1039" s="2">
        <f t="shared" si="1262"/>
        <v>2</v>
      </c>
      <c r="BK1039" s="2">
        <f t="shared" si="1263"/>
        <v>2</v>
      </c>
      <c r="BL1039" s="2">
        <f t="shared" si="1264"/>
        <v>2</v>
      </c>
      <c r="BM1039" s="2">
        <f t="shared" si="1265"/>
        <v>2</v>
      </c>
      <c r="BN1039" s="2">
        <f t="shared" si="1266"/>
        <v>2</v>
      </c>
      <c r="BO1039" s="3">
        <f t="shared" si="1288"/>
        <v>3</v>
      </c>
      <c r="BP1039">
        <f t="shared" si="1289"/>
        <v>2</v>
      </c>
      <c r="BR1039">
        <v>3</v>
      </c>
      <c r="BS1039">
        <f t="shared" si="1267"/>
        <v>3</v>
      </c>
      <c r="BU1039" s="1">
        <f t="shared" si="1268"/>
        <v>175.04765775875481</v>
      </c>
      <c r="BV1039" s="1">
        <f t="shared" si="1269"/>
        <v>37.61524991363644</v>
      </c>
      <c r="BW1039" s="1">
        <f t="shared" si="1270"/>
        <v>37.551945704214795</v>
      </c>
      <c r="BX1039" s="1">
        <f t="shared" si="1271"/>
        <v>25.397352854654791</v>
      </c>
      <c r="BY1039" s="1">
        <f t="shared" si="1272"/>
        <v>12.844590748360002</v>
      </c>
      <c r="BZ1039" s="1">
        <f t="shared" si="1273"/>
        <v>12.659177684910395</v>
      </c>
      <c r="CA1039" s="1">
        <f t="shared" si="1274"/>
        <v>17.61933663286975</v>
      </c>
      <c r="CB1039" s="1">
        <f t="shared" si="1275"/>
        <v>25.0845484381299</v>
      </c>
      <c r="CC1039" s="1">
        <f t="shared" si="1276"/>
        <v>5.4134394964650072</v>
      </c>
      <c r="CD1039" s="1">
        <f t="shared" si="1277"/>
        <v>400.00589298882306</v>
      </c>
      <c r="CE1039" s="1">
        <f t="shared" si="1278"/>
        <v>2.8627224089374947</v>
      </c>
      <c r="CF1039" s="1">
        <f t="shared" si="1279"/>
        <v>2.0753961493135407</v>
      </c>
      <c r="CG1039" s="1">
        <f t="shared" si="1280"/>
        <v>2.1908622400595745</v>
      </c>
      <c r="CH1039" s="1">
        <f t="shared" si="1281"/>
        <v>2.320797746236936</v>
      </c>
      <c r="CI1039" s="1">
        <f t="shared" si="1282"/>
        <v>2.4327653550244799</v>
      </c>
      <c r="CJ1039" s="1">
        <f t="shared" si="1283"/>
        <v>2.4515253632092393</v>
      </c>
      <c r="CK1039" s="1">
        <f t="shared" si="1284"/>
        <v>2.4654124876740111</v>
      </c>
      <c r="CL1039" s="5">
        <f t="shared" si="1290"/>
        <v>12</v>
      </c>
      <c r="CN1039" s="9">
        <f t="shared" si="1291"/>
        <v>2.0753961493135407</v>
      </c>
    </row>
    <row r="1040" spans="1:92" x14ac:dyDescent="0.2">
      <c r="A1040" s="4">
        <v>1038</v>
      </c>
      <c r="B1040" s="1">
        <v>0.55662288061752696</v>
      </c>
      <c r="C1040" s="1">
        <v>2.94</v>
      </c>
      <c r="D1040" s="1">
        <v>0</v>
      </c>
      <c r="E1040" s="1">
        <v>35</v>
      </c>
      <c r="F1040" s="1">
        <v>65</v>
      </c>
      <c r="G1040" s="1">
        <v>7.3491074238709899</v>
      </c>
      <c r="H1040" s="1">
        <v>6</v>
      </c>
      <c r="I1040">
        <v>1500</v>
      </c>
      <c r="J1040">
        <v>185</v>
      </c>
      <c r="K1040">
        <v>12.5</v>
      </c>
      <c r="L1040" s="1"/>
      <c r="M1040" s="2">
        <f t="shared" si="1216"/>
        <v>3</v>
      </c>
      <c r="N1040" s="2">
        <f t="shared" si="1217"/>
        <v>6</v>
      </c>
      <c r="O1040" s="2">
        <f t="shared" si="1218"/>
        <v>6</v>
      </c>
      <c r="P1040" s="2">
        <f t="shared" si="1219"/>
        <v>5</v>
      </c>
      <c r="Q1040" s="2">
        <f t="shared" si="1220"/>
        <v>7</v>
      </c>
      <c r="R1040" s="2">
        <f t="shared" si="1221"/>
        <v>8</v>
      </c>
      <c r="S1040" s="2">
        <f t="shared" si="1222"/>
        <v>4</v>
      </c>
      <c r="T1040" s="2">
        <f t="shared" si="1223"/>
        <v>4</v>
      </c>
      <c r="U1040" s="2">
        <f t="shared" si="1224"/>
        <v>7</v>
      </c>
      <c r="V1040" s="2">
        <f t="shared" si="1225"/>
        <v>8</v>
      </c>
      <c r="W1040" s="2">
        <f t="shared" si="1226"/>
        <v>4</v>
      </c>
      <c r="X1040" s="2">
        <f t="shared" si="1227"/>
        <v>5</v>
      </c>
      <c r="Y1040" s="2">
        <f t="shared" si="1228"/>
        <v>2</v>
      </c>
      <c r="Z1040" s="2">
        <f t="shared" si="1229"/>
        <v>2</v>
      </c>
      <c r="AA1040" s="2">
        <f t="shared" si="1230"/>
        <v>2</v>
      </c>
      <c r="AB1040" s="2">
        <f t="shared" si="1231"/>
        <v>2</v>
      </c>
      <c r="AC1040" s="2">
        <f t="shared" si="1232"/>
        <v>1</v>
      </c>
      <c r="AD1040" s="3">
        <f t="shared" si="1285"/>
        <v>6</v>
      </c>
      <c r="AE1040" s="2">
        <f t="shared" si="1233"/>
        <v>6</v>
      </c>
      <c r="AF1040" s="2">
        <f t="shared" si="1234"/>
        <v>9</v>
      </c>
      <c r="AG1040" s="2">
        <f t="shared" si="1235"/>
        <v>9</v>
      </c>
      <c r="AH1040" s="2">
        <f t="shared" si="1236"/>
        <v>8</v>
      </c>
      <c r="AI1040" s="2">
        <f t="shared" si="1237"/>
        <v>10</v>
      </c>
      <c r="AJ1040" s="2">
        <f t="shared" si="1238"/>
        <v>11</v>
      </c>
      <c r="AK1040" s="2">
        <f t="shared" si="1239"/>
        <v>7</v>
      </c>
      <c r="AL1040" s="2">
        <f t="shared" si="1240"/>
        <v>7</v>
      </c>
      <c r="AM1040" s="2">
        <f t="shared" si="1241"/>
        <v>9</v>
      </c>
      <c r="AN1040" s="2">
        <f t="shared" si="1242"/>
        <v>10</v>
      </c>
      <c r="AO1040" s="2">
        <f t="shared" si="1243"/>
        <v>6</v>
      </c>
      <c r="AP1040" s="2">
        <f t="shared" si="1244"/>
        <v>7</v>
      </c>
      <c r="AQ1040" s="2">
        <f t="shared" si="1245"/>
        <v>4</v>
      </c>
      <c r="AR1040" s="2">
        <f t="shared" si="1246"/>
        <v>3</v>
      </c>
      <c r="AS1040" s="2">
        <f t="shared" si="1247"/>
        <v>4</v>
      </c>
      <c r="AT1040" s="2">
        <f t="shared" si="1248"/>
        <v>4</v>
      </c>
      <c r="AU1040" s="2">
        <f t="shared" si="1249"/>
        <v>3</v>
      </c>
      <c r="AV1040" s="3">
        <f t="shared" si="1286"/>
        <v>6</v>
      </c>
      <c r="AW1040">
        <f t="shared" si="1287"/>
        <v>1</v>
      </c>
      <c r="AX1040" s="2">
        <f t="shared" si="1250"/>
        <v>2</v>
      </c>
      <c r="AY1040" s="2">
        <f t="shared" si="1251"/>
        <v>5</v>
      </c>
      <c r="AZ1040" s="2">
        <f t="shared" si="1252"/>
        <v>6</v>
      </c>
      <c r="BA1040" s="2">
        <f t="shared" si="1253"/>
        <v>4</v>
      </c>
      <c r="BB1040" s="2">
        <f t="shared" si="1254"/>
        <v>5</v>
      </c>
      <c r="BC1040" s="2">
        <f t="shared" si="1255"/>
        <v>5</v>
      </c>
      <c r="BD1040" s="2">
        <f t="shared" si="1256"/>
        <v>2</v>
      </c>
      <c r="BE1040" s="2">
        <f t="shared" si="1257"/>
        <v>4</v>
      </c>
      <c r="BF1040" s="2">
        <f t="shared" si="1258"/>
        <v>4</v>
      </c>
      <c r="BG1040" s="2">
        <f t="shared" si="1259"/>
        <v>4</v>
      </c>
      <c r="BH1040" s="2">
        <f t="shared" si="1260"/>
        <v>4</v>
      </c>
      <c r="BI1040" s="2">
        <f t="shared" si="1261"/>
        <v>5</v>
      </c>
      <c r="BJ1040" s="2">
        <f t="shared" si="1262"/>
        <v>2</v>
      </c>
      <c r="BK1040" s="2">
        <f t="shared" si="1263"/>
        <v>2</v>
      </c>
      <c r="BL1040" s="2">
        <f t="shared" si="1264"/>
        <v>2</v>
      </c>
      <c r="BM1040" s="2">
        <f t="shared" si="1265"/>
        <v>2</v>
      </c>
      <c r="BN1040" s="2">
        <f t="shared" si="1266"/>
        <v>2</v>
      </c>
      <c r="BO1040" s="3">
        <f t="shared" si="1288"/>
        <v>3</v>
      </c>
      <c r="BP1040">
        <f t="shared" si="1289"/>
        <v>1</v>
      </c>
      <c r="BR1040">
        <v>3</v>
      </c>
      <c r="BS1040">
        <f t="shared" si="1267"/>
        <v>2</v>
      </c>
      <c r="BU1040" s="1">
        <f t="shared" si="1268"/>
        <v>175.02620626985143</v>
      </c>
      <c r="BV1040" s="1">
        <f t="shared" si="1269"/>
        <v>37.570092423954165</v>
      </c>
      <c r="BW1040" s="1">
        <f t="shared" si="1270"/>
        <v>37.545938668356207</v>
      </c>
      <c r="BX1040" s="1">
        <f t="shared" si="1271"/>
        <v>25.218923330693091</v>
      </c>
      <c r="BY1040" s="1">
        <f t="shared" si="1272"/>
        <v>12.722087195518304</v>
      </c>
      <c r="BZ1040" s="1">
        <f t="shared" si="1273"/>
        <v>12.650297862336803</v>
      </c>
      <c r="CA1040" s="1">
        <f t="shared" si="1274"/>
        <v>17.60914066248414</v>
      </c>
      <c r="CB1040" s="1">
        <f t="shared" si="1275"/>
        <v>25.082996522698647</v>
      </c>
      <c r="CC1040" s="1">
        <f t="shared" si="1276"/>
        <v>5.4093126869313144</v>
      </c>
      <c r="CD1040" s="1">
        <f t="shared" si="1277"/>
        <v>400.00503622917398</v>
      </c>
      <c r="CE1040" s="1">
        <f t="shared" si="1278"/>
        <v>2.2673283219062141</v>
      </c>
      <c r="CF1040" s="1">
        <f t="shared" si="1279"/>
        <v>1.9351349892453027</v>
      </c>
      <c r="CG1040" s="1">
        <f t="shared" si="1280"/>
        <v>2.1579808621934697</v>
      </c>
      <c r="CH1040" s="1">
        <f t="shared" si="1281"/>
        <v>2.3405790908651656</v>
      </c>
      <c r="CI1040" s="1">
        <f t="shared" si="1282"/>
        <v>2.4400171027883588</v>
      </c>
      <c r="CJ1040" s="1">
        <f t="shared" si="1283"/>
        <v>2.459177782146369</v>
      </c>
      <c r="CK1040" s="1">
        <f t="shared" si="1284"/>
        <v>2.4707163641997387</v>
      </c>
      <c r="CL1040" s="5">
        <f t="shared" si="1290"/>
        <v>12</v>
      </c>
      <c r="CN1040" s="9">
        <f t="shared" si="1291"/>
        <v>1.9351349892453027</v>
      </c>
    </row>
    <row r="1041" spans="1:92" x14ac:dyDescent="0.2">
      <c r="A1041" s="4">
        <v>1039</v>
      </c>
      <c r="B1041" s="1">
        <v>0.53339783668837304</v>
      </c>
      <c r="C1041" s="1">
        <v>7.7460000000000004</v>
      </c>
      <c r="D1041" s="1">
        <v>0</v>
      </c>
      <c r="E1041" s="1">
        <v>29</v>
      </c>
      <c r="F1041" s="1">
        <v>71</v>
      </c>
      <c r="G1041" s="1">
        <v>7.3941846040493298</v>
      </c>
      <c r="H1041" s="1">
        <v>6</v>
      </c>
      <c r="I1041">
        <v>1500</v>
      </c>
      <c r="J1041">
        <v>185</v>
      </c>
      <c r="K1041">
        <v>12.5</v>
      </c>
      <c r="L1041" s="1"/>
      <c r="M1041" s="2">
        <f t="shared" si="1216"/>
        <v>3</v>
      </c>
      <c r="N1041" s="2">
        <f t="shared" si="1217"/>
        <v>5</v>
      </c>
      <c r="O1041" s="2">
        <f t="shared" si="1218"/>
        <v>6</v>
      </c>
      <c r="P1041" s="2">
        <f t="shared" si="1219"/>
        <v>4</v>
      </c>
      <c r="Q1041" s="2">
        <f t="shared" si="1220"/>
        <v>6</v>
      </c>
      <c r="R1041" s="2">
        <f t="shared" si="1221"/>
        <v>8</v>
      </c>
      <c r="S1041" s="2">
        <f t="shared" si="1222"/>
        <v>4</v>
      </c>
      <c r="T1041" s="2">
        <f t="shared" si="1223"/>
        <v>4</v>
      </c>
      <c r="U1041" s="2">
        <f t="shared" si="1224"/>
        <v>7</v>
      </c>
      <c r="V1041" s="2">
        <f t="shared" si="1225"/>
        <v>8</v>
      </c>
      <c r="W1041" s="2">
        <f t="shared" si="1226"/>
        <v>4</v>
      </c>
      <c r="X1041" s="2">
        <f t="shared" si="1227"/>
        <v>5</v>
      </c>
      <c r="Y1041" s="2">
        <f t="shared" si="1228"/>
        <v>2</v>
      </c>
      <c r="Z1041" s="2">
        <f t="shared" si="1229"/>
        <v>2</v>
      </c>
      <c r="AA1041" s="2">
        <f t="shared" si="1230"/>
        <v>2</v>
      </c>
      <c r="AB1041" s="2">
        <f t="shared" si="1231"/>
        <v>2</v>
      </c>
      <c r="AC1041" s="2">
        <f t="shared" si="1232"/>
        <v>1</v>
      </c>
      <c r="AD1041" s="3">
        <f t="shared" si="1285"/>
        <v>6</v>
      </c>
      <c r="AE1041" s="2">
        <f t="shared" si="1233"/>
        <v>6</v>
      </c>
      <c r="AF1041" s="2">
        <f t="shared" si="1234"/>
        <v>8</v>
      </c>
      <c r="AG1041" s="2">
        <f t="shared" si="1235"/>
        <v>9</v>
      </c>
      <c r="AH1041" s="2">
        <f t="shared" si="1236"/>
        <v>7</v>
      </c>
      <c r="AI1041" s="2">
        <f t="shared" si="1237"/>
        <v>9</v>
      </c>
      <c r="AJ1041" s="2">
        <f t="shared" si="1238"/>
        <v>11</v>
      </c>
      <c r="AK1041" s="2">
        <f t="shared" si="1239"/>
        <v>7</v>
      </c>
      <c r="AL1041" s="2">
        <f t="shared" si="1240"/>
        <v>7</v>
      </c>
      <c r="AM1041" s="2">
        <f t="shared" si="1241"/>
        <v>9</v>
      </c>
      <c r="AN1041" s="2">
        <f t="shared" si="1242"/>
        <v>10</v>
      </c>
      <c r="AO1041" s="2">
        <f t="shared" si="1243"/>
        <v>6</v>
      </c>
      <c r="AP1041" s="2">
        <f t="shared" si="1244"/>
        <v>7</v>
      </c>
      <c r="AQ1041" s="2">
        <f t="shared" si="1245"/>
        <v>4</v>
      </c>
      <c r="AR1041" s="2">
        <f t="shared" si="1246"/>
        <v>3</v>
      </c>
      <c r="AS1041" s="2">
        <f t="shared" si="1247"/>
        <v>4</v>
      </c>
      <c r="AT1041" s="2">
        <f t="shared" si="1248"/>
        <v>4</v>
      </c>
      <c r="AU1041" s="2">
        <f t="shared" si="1249"/>
        <v>3</v>
      </c>
      <c r="AV1041" s="3">
        <f t="shared" si="1286"/>
        <v>6</v>
      </c>
      <c r="AW1041">
        <f t="shared" si="1287"/>
        <v>1</v>
      </c>
      <c r="AX1041" s="2">
        <f t="shared" si="1250"/>
        <v>2</v>
      </c>
      <c r="AY1041" s="2">
        <f t="shared" si="1251"/>
        <v>4</v>
      </c>
      <c r="AZ1041" s="2">
        <f t="shared" si="1252"/>
        <v>6</v>
      </c>
      <c r="BA1041" s="2">
        <f t="shared" si="1253"/>
        <v>3</v>
      </c>
      <c r="BB1041" s="2">
        <f t="shared" si="1254"/>
        <v>4</v>
      </c>
      <c r="BC1041" s="2">
        <f t="shared" si="1255"/>
        <v>5</v>
      </c>
      <c r="BD1041" s="2">
        <f t="shared" si="1256"/>
        <v>2</v>
      </c>
      <c r="BE1041" s="2">
        <f t="shared" si="1257"/>
        <v>4</v>
      </c>
      <c r="BF1041" s="2">
        <f t="shared" si="1258"/>
        <v>4</v>
      </c>
      <c r="BG1041" s="2">
        <f t="shared" si="1259"/>
        <v>4</v>
      </c>
      <c r="BH1041" s="2">
        <f t="shared" si="1260"/>
        <v>4</v>
      </c>
      <c r="BI1041" s="2">
        <f t="shared" si="1261"/>
        <v>5</v>
      </c>
      <c r="BJ1041" s="2">
        <f t="shared" si="1262"/>
        <v>2</v>
      </c>
      <c r="BK1041" s="2">
        <f t="shared" si="1263"/>
        <v>2</v>
      </c>
      <c r="BL1041" s="2">
        <f t="shared" si="1264"/>
        <v>2</v>
      </c>
      <c r="BM1041" s="2">
        <f t="shared" si="1265"/>
        <v>2</v>
      </c>
      <c r="BN1041" s="2">
        <f t="shared" si="1266"/>
        <v>2</v>
      </c>
      <c r="BO1041" s="3">
        <f t="shared" si="1288"/>
        <v>3</v>
      </c>
      <c r="BP1041">
        <f t="shared" si="1289"/>
        <v>1</v>
      </c>
      <c r="BR1041">
        <v>8</v>
      </c>
      <c r="BS1041">
        <f t="shared" si="1267"/>
        <v>1</v>
      </c>
      <c r="BU1041" s="1">
        <f t="shared" si="1268"/>
        <v>175.02712636230891</v>
      </c>
      <c r="BV1041" s="1">
        <f t="shared" si="1269"/>
        <v>37.574571559197381</v>
      </c>
      <c r="BW1041" s="1">
        <f t="shared" si="1270"/>
        <v>37.550338967256607</v>
      </c>
      <c r="BX1041" s="1">
        <f t="shared" si="1271"/>
        <v>25.222983462028076</v>
      </c>
      <c r="BY1041" s="1">
        <f t="shared" si="1272"/>
        <v>12.728772841287828</v>
      </c>
      <c r="BZ1041" s="1">
        <f t="shared" si="1273"/>
        <v>12.659655695982954</v>
      </c>
      <c r="CA1041" s="1">
        <f t="shared" si="1274"/>
        <v>17.620292940880599</v>
      </c>
      <c r="CB1041" s="1">
        <f t="shared" si="1275"/>
        <v>25.086011435899067</v>
      </c>
      <c r="CC1041" s="1">
        <f t="shared" si="1276"/>
        <v>5.4245008873146565</v>
      </c>
      <c r="CD1041" s="1">
        <f t="shared" si="1277"/>
        <v>400.00525064529552</v>
      </c>
      <c r="CE1041" s="1">
        <f t="shared" si="1278"/>
        <v>2.3530760361478191</v>
      </c>
      <c r="CF1041" s="1">
        <f t="shared" si="1279"/>
        <v>1.9872644285926131</v>
      </c>
      <c r="CG1041" s="1">
        <f t="shared" si="1280"/>
        <v>2.223491875075037</v>
      </c>
      <c r="CH1041" s="1">
        <f t="shared" si="1281"/>
        <v>2.3690389796134319</v>
      </c>
      <c r="CI1041" s="1">
        <f t="shared" si="1282"/>
        <v>2.4646497545759116</v>
      </c>
      <c r="CJ1041" s="1">
        <f t="shared" si="1283"/>
        <v>2.4836284999047527</v>
      </c>
      <c r="CK1041" s="1">
        <f t="shared" si="1284"/>
        <v>2.4950131558498785</v>
      </c>
      <c r="CL1041" s="5">
        <f t="shared" si="1290"/>
        <v>12</v>
      </c>
      <c r="CN1041" s="9">
        <f t="shared" si="1291"/>
        <v>1.9872644285926131</v>
      </c>
    </row>
    <row r="1042" spans="1:92" x14ac:dyDescent="0.2">
      <c r="A1042" s="4">
        <v>1040</v>
      </c>
      <c r="B1042" s="1">
        <v>0.55413630730476104</v>
      </c>
      <c r="C1042" s="1">
        <v>24.154</v>
      </c>
      <c r="D1042" s="1">
        <v>17</v>
      </c>
      <c r="E1042" s="1">
        <v>15</v>
      </c>
      <c r="F1042" s="1">
        <v>68</v>
      </c>
      <c r="G1042" s="1">
        <v>4.8307064137178299</v>
      </c>
      <c r="H1042" s="1">
        <v>6</v>
      </c>
      <c r="I1042">
        <v>1500</v>
      </c>
      <c r="J1042">
        <v>185</v>
      </c>
      <c r="K1042">
        <v>12.5</v>
      </c>
      <c r="L1042" s="1"/>
      <c r="M1042" s="2">
        <f t="shared" si="1216"/>
        <v>3</v>
      </c>
      <c r="N1042" s="2">
        <f t="shared" si="1217"/>
        <v>5</v>
      </c>
      <c r="O1042" s="2">
        <f t="shared" si="1218"/>
        <v>5</v>
      </c>
      <c r="P1042" s="2">
        <f t="shared" si="1219"/>
        <v>4</v>
      </c>
      <c r="Q1042" s="2">
        <f t="shared" si="1220"/>
        <v>6</v>
      </c>
      <c r="R1042" s="2">
        <f t="shared" si="1221"/>
        <v>7</v>
      </c>
      <c r="S1042" s="2">
        <f t="shared" si="1222"/>
        <v>5</v>
      </c>
      <c r="T1042" s="2">
        <f t="shared" si="1223"/>
        <v>4</v>
      </c>
      <c r="U1042" s="2">
        <f t="shared" si="1224"/>
        <v>9</v>
      </c>
      <c r="V1042" s="2">
        <f t="shared" si="1225"/>
        <v>6</v>
      </c>
      <c r="W1042" s="2">
        <f t="shared" si="1226"/>
        <v>3</v>
      </c>
      <c r="X1042" s="2">
        <f t="shared" si="1227"/>
        <v>4</v>
      </c>
      <c r="Y1042" s="2">
        <f t="shared" si="1228"/>
        <v>1</v>
      </c>
      <c r="Z1042" s="2">
        <f t="shared" si="1229"/>
        <v>1</v>
      </c>
      <c r="AA1042" s="2">
        <f t="shared" si="1230"/>
        <v>1</v>
      </c>
      <c r="AB1042" s="2">
        <f t="shared" si="1231"/>
        <v>1</v>
      </c>
      <c r="AC1042" s="2">
        <f t="shared" si="1232"/>
        <v>0</v>
      </c>
      <c r="AD1042" s="3">
        <f t="shared" si="1285"/>
        <v>9</v>
      </c>
      <c r="AE1042" s="2">
        <f t="shared" si="1233"/>
        <v>6</v>
      </c>
      <c r="AF1042" s="2">
        <f t="shared" si="1234"/>
        <v>8</v>
      </c>
      <c r="AG1042" s="2">
        <f t="shared" si="1235"/>
        <v>8</v>
      </c>
      <c r="AH1042" s="2">
        <f t="shared" si="1236"/>
        <v>7</v>
      </c>
      <c r="AI1042" s="2">
        <f t="shared" si="1237"/>
        <v>9</v>
      </c>
      <c r="AJ1042" s="2">
        <f t="shared" si="1238"/>
        <v>10</v>
      </c>
      <c r="AK1042" s="2">
        <f t="shared" si="1239"/>
        <v>8</v>
      </c>
      <c r="AL1042" s="2">
        <f t="shared" si="1240"/>
        <v>7</v>
      </c>
      <c r="AM1042" s="2">
        <f t="shared" si="1241"/>
        <v>11</v>
      </c>
      <c r="AN1042" s="2">
        <f t="shared" si="1242"/>
        <v>8</v>
      </c>
      <c r="AO1042" s="2">
        <f t="shared" si="1243"/>
        <v>5</v>
      </c>
      <c r="AP1042" s="2">
        <f t="shared" si="1244"/>
        <v>6</v>
      </c>
      <c r="AQ1042" s="2">
        <f t="shared" si="1245"/>
        <v>3</v>
      </c>
      <c r="AR1042" s="2">
        <f t="shared" si="1246"/>
        <v>2</v>
      </c>
      <c r="AS1042" s="2">
        <f t="shared" si="1247"/>
        <v>3</v>
      </c>
      <c r="AT1042" s="2">
        <f t="shared" si="1248"/>
        <v>3</v>
      </c>
      <c r="AU1042" s="2">
        <f t="shared" si="1249"/>
        <v>2</v>
      </c>
      <c r="AV1042" s="3">
        <f t="shared" si="1286"/>
        <v>9</v>
      </c>
      <c r="AW1042">
        <f t="shared" si="1287"/>
        <v>1</v>
      </c>
      <c r="AX1042" s="2">
        <f t="shared" si="1250"/>
        <v>2</v>
      </c>
      <c r="AY1042" s="2">
        <f t="shared" si="1251"/>
        <v>4</v>
      </c>
      <c r="AZ1042" s="2">
        <f t="shared" si="1252"/>
        <v>5</v>
      </c>
      <c r="BA1042" s="2">
        <f t="shared" si="1253"/>
        <v>3</v>
      </c>
      <c r="BB1042" s="2">
        <f t="shared" si="1254"/>
        <v>4</v>
      </c>
      <c r="BC1042" s="2">
        <f t="shared" si="1255"/>
        <v>4</v>
      </c>
      <c r="BD1042" s="2">
        <f t="shared" si="1256"/>
        <v>3</v>
      </c>
      <c r="BE1042" s="2">
        <f t="shared" si="1257"/>
        <v>6</v>
      </c>
      <c r="BF1042" s="2">
        <f t="shared" si="1258"/>
        <v>6</v>
      </c>
      <c r="BG1042" s="2">
        <f t="shared" si="1259"/>
        <v>2</v>
      </c>
      <c r="BH1042" s="2">
        <f t="shared" si="1260"/>
        <v>3</v>
      </c>
      <c r="BI1042" s="2">
        <f t="shared" si="1261"/>
        <v>4</v>
      </c>
      <c r="BJ1042" s="2">
        <f t="shared" si="1262"/>
        <v>1</v>
      </c>
      <c r="BK1042" s="2">
        <f t="shared" si="1263"/>
        <v>1</v>
      </c>
      <c r="BL1042" s="2">
        <f t="shared" si="1264"/>
        <v>1</v>
      </c>
      <c r="BM1042" s="2">
        <f t="shared" si="1265"/>
        <v>1</v>
      </c>
      <c r="BN1042" s="2">
        <f t="shared" si="1266"/>
        <v>1</v>
      </c>
      <c r="BO1042" s="3">
        <f t="shared" si="1288"/>
        <v>8</v>
      </c>
      <c r="BP1042">
        <f t="shared" si="1289"/>
        <v>2</v>
      </c>
      <c r="BR1042">
        <v>6</v>
      </c>
      <c r="BS1042">
        <f t="shared" si="1267"/>
        <v>1</v>
      </c>
      <c r="BU1042" s="1">
        <f t="shared" si="1268"/>
        <v>13.837579423668842</v>
      </c>
      <c r="BV1042" s="1">
        <f t="shared" si="1269"/>
        <v>3.9678192135441117</v>
      </c>
      <c r="BW1042" s="1">
        <f t="shared" si="1270"/>
        <v>2.9983311174406162</v>
      </c>
      <c r="BX1042" s="1">
        <f t="shared" si="1271"/>
        <v>5.2840543203008625</v>
      </c>
      <c r="BY1042" s="1">
        <f t="shared" si="1272"/>
        <v>3.4338872165065242</v>
      </c>
      <c r="BZ1042" s="1">
        <f t="shared" si="1273"/>
        <v>2.260971832322741</v>
      </c>
      <c r="CA1042" s="1">
        <f t="shared" si="1274"/>
        <v>2.3085149756471472</v>
      </c>
      <c r="CB1042" s="1">
        <f t="shared" si="1275"/>
        <v>2.5109880093780377</v>
      </c>
      <c r="CC1042" s="1">
        <f t="shared" si="1276"/>
        <v>2.4109302673289736</v>
      </c>
      <c r="CD1042" s="1">
        <f t="shared" si="1277"/>
        <v>31.099714817020363</v>
      </c>
      <c r="CE1042" s="1">
        <f t="shared" si="1278"/>
        <v>3.4862946286432521</v>
      </c>
      <c r="CF1042" s="1">
        <f t="shared" si="1279"/>
        <v>2.5889800548552189</v>
      </c>
      <c r="CG1042" s="1">
        <f t="shared" si="1280"/>
        <v>2.6202131510800428</v>
      </c>
      <c r="CH1042" s="1">
        <f t="shared" si="1281"/>
        <v>2.7286490939536501</v>
      </c>
      <c r="CI1042" s="1">
        <f t="shared" si="1282"/>
        <v>2.8116363389996049</v>
      </c>
      <c r="CJ1042" s="1">
        <f t="shared" si="1283"/>
        <v>2.8276776332313776</v>
      </c>
      <c r="CK1042" s="1">
        <f t="shared" si="1284"/>
        <v>2.8407743736094666</v>
      </c>
      <c r="CL1042" s="5">
        <f t="shared" si="1290"/>
        <v>6</v>
      </c>
      <c r="CN1042" s="9">
        <f t="shared" si="1291"/>
        <v>2.260971832322741</v>
      </c>
    </row>
    <row r="1043" spans="1:92" x14ac:dyDescent="0.2">
      <c r="A1043" s="4">
        <v>1041</v>
      </c>
      <c r="B1043" s="1">
        <v>0.62366275735141496</v>
      </c>
      <c r="C1043" s="1">
        <v>5.9029999999999996</v>
      </c>
      <c r="D1043" s="1">
        <v>31</v>
      </c>
      <c r="E1043" s="1">
        <v>13</v>
      </c>
      <c r="F1043" s="1">
        <v>56</v>
      </c>
      <c r="G1043" s="1">
        <v>7.5134934621368101</v>
      </c>
      <c r="H1043" s="1">
        <v>6</v>
      </c>
      <c r="I1043">
        <v>1500</v>
      </c>
      <c r="J1043">
        <v>185</v>
      </c>
      <c r="K1043">
        <v>12.5</v>
      </c>
      <c r="L1043" s="1"/>
      <c r="M1043" s="2">
        <f t="shared" si="1216"/>
        <v>3</v>
      </c>
      <c r="N1043" s="2">
        <f t="shared" si="1217"/>
        <v>5</v>
      </c>
      <c r="O1043" s="2">
        <f t="shared" si="1218"/>
        <v>5</v>
      </c>
      <c r="P1043" s="2">
        <f t="shared" si="1219"/>
        <v>5</v>
      </c>
      <c r="Q1043" s="2">
        <f t="shared" si="1220"/>
        <v>7</v>
      </c>
      <c r="R1043" s="2">
        <f t="shared" si="1221"/>
        <v>9</v>
      </c>
      <c r="S1043" s="2">
        <f t="shared" si="1222"/>
        <v>5</v>
      </c>
      <c r="T1043" s="2">
        <f t="shared" si="1223"/>
        <v>5</v>
      </c>
      <c r="U1043" s="2">
        <f t="shared" si="1224"/>
        <v>7</v>
      </c>
      <c r="V1043" s="2">
        <f t="shared" si="1225"/>
        <v>7</v>
      </c>
      <c r="W1043" s="2">
        <f t="shared" si="1226"/>
        <v>3</v>
      </c>
      <c r="X1043" s="2">
        <f t="shared" si="1227"/>
        <v>4</v>
      </c>
      <c r="Y1043" s="2">
        <f t="shared" si="1228"/>
        <v>1</v>
      </c>
      <c r="Z1043" s="2">
        <f t="shared" si="1229"/>
        <v>1</v>
      </c>
      <c r="AA1043" s="2">
        <f t="shared" si="1230"/>
        <v>1</v>
      </c>
      <c r="AB1043" s="2">
        <f t="shared" si="1231"/>
        <v>1</v>
      </c>
      <c r="AC1043" s="2">
        <f t="shared" si="1232"/>
        <v>0</v>
      </c>
      <c r="AD1043" s="3">
        <f t="shared" si="1285"/>
        <v>6</v>
      </c>
      <c r="AE1043" s="2">
        <f t="shared" si="1233"/>
        <v>6</v>
      </c>
      <c r="AF1043" s="2">
        <f t="shared" si="1234"/>
        <v>8</v>
      </c>
      <c r="AG1043" s="2">
        <f t="shared" si="1235"/>
        <v>8</v>
      </c>
      <c r="AH1043" s="2">
        <f t="shared" si="1236"/>
        <v>8</v>
      </c>
      <c r="AI1043" s="2">
        <f t="shared" si="1237"/>
        <v>10</v>
      </c>
      <c r="AJ1043" s="2">
        <f t="shared" si="1238"/>
        <v>12</v>
      </c>
      <c r="AK1043" s="2">
        <f t="shared" si="1239"/>
        <v>8</v>
      </c>
      <c r="AL1043" s="2">
        <f t="shared" si="1240"/>
        <v>8</v>
      </c>
      <c r="AM1043" s="2">
        <f t="shared" si="1241"/>
        <v>9</v>
      </c>
      <c r="AN1043" s="2">
        <f t="shared" si="1242"/>
        <v>9</v>
      </c>
      <c r="AO1043" s="2">
        <f t="shared" si="1243"/>
        <v>5</v>
      </c>
      <c r="AP1043" s="2">
        <f t="shared" si="1244"/>
        <v>6</v>
      </c>
      <c r="AQ1043" s="2">
        <f t="shared" si="1245"/>
        <v>3</v>
      </c>
      <c r="AR1043" s="2">
        <f t="shared" si="1246"/>
        <v>2</v>
      </c>
      <c r="AS1043" s="2">
        <f t="shared" si="1247"/>
        <v>3</v>
      </c>
      <c r="AT1043" s="2">
        <f t="shared" si="1248"/>
        <v>3</v>
      </c>
      <c r="AU1043" s="2">
        <f t="shared" si="1249"/>
        <v>2</v>
      </c>
      <c r="AV1043" s="3">
        <f t="shared" si="1286"/>
        <v>6</v>
      </c>
      <c r="AW1043">
        <f t="shared" si="1287"/>
        <v>1</v>
      </c>
      <c r="AX1043" s="2">
        <f t="shared" si="1250"/>
        <v>2</v>
      </c>
      <c r="AY1043" s="2">
        <f t="shared" si="1251"/>
        <v>3</v>
      </c>
      <c r="AZ1043" s="2">
        <f t="shared" si="1252"/>
        <v>4</v>
      </c>
      <c r="BA1043" s="2">
        <f t="shared" si="1253"/>
        <v>4</v>
      </c>
      <c r="BB1043" s="2">
        <f t="shared" si="1254"/>
        <v>5</v>
      </c>
      <c r="BC1043" s="2">
        <f t="shared" si="1255"/>
        <v>7</v>
      </c>
      <c r="BD1043" s="2">
        <f t="shared" si="1256"/>
        <v>3</v>
      </c>
      <c r="BE1043" s="2">
        <f t="shared" si="1257"/>
        <v>4</v>
      </c>
      <c r="BF1043" s="2">
        <f t="shared" si="1258"/>
        <v>4</v>
      </c>
      <c r="BG1043" s="2">
        <f t="shared" si="1259"/>
        <v>4</v>
      </c>
      <c r="BH1043" s="2">
        <f t="shared" si="1260"/>
        <v>3</v>
      </c>
      <c r="BI1043" s="2">
        <f t="shared" si="1261"/>
        <v>4</v>
      </c>
      <c r="BJ1043" s="2">
        <f t="shared" si="1262"/>
        <v>1</v>
      </c>
      <c r="BK1043" s="2">
        <f t="shared" si="1263"/>
        <v>1</v>
      </c>
      <c r="BL1043" s="2">
        <f t="shared" si="1264"/>
        <v>1</v>
      </c>
      <c r="BM1043" s="2">
        <f t="shared" si="1265"/>
        <v>1</v>
      </c>
      <c r="BN1043" s="2">
        <f t="shared" si="1266"/>
        <v>1</v>
      </c>
      <c r="BO1043" s="3">
        <f t="shared" si="1288"/>
        <v>6</v>
      </c>
      <c r="BP1043">
        <f t="shared" si="1289"/>
        <v>1</v>
      </c>
      <c r="BR1043">
        <v>5</v>
      </c>
      <c r="BS1043">
        <f t="shared" si="1267"/>
        <v>2</v>
      </c>
      <c r="BU1043" s="1">
        <f t="shared" si="1268"/>
        <v>13.384069243107364</v>
      </c>
      <c r="BV1043" s="1">
        <f t="shared" si="1269"/>
        <v>3.2238161057123782</v>
      </c>
      <c r="BW1043" s="1">
        <f t="shared" si="1270"/>
        <v>2.950712929082203</v>
      </c>
      <c r="BX1043" s="1">
        <f t="shared" si="1271"/>
        <v>3.570359043407437</v>
      </c>
      <c r="BY1043" s="1">
        <f t="shared" si="1272"/>
        <v>2.5555084128090773</v>
      </c>
      <c r="BZ1043" s="1">
        <f t="shared" si="1273"/>
        <v>2.192218387455183</v>
      </c>
      <c r="CA1043" s="1">
        <f t="shared" si="1274"/>
        <v>2.3055429904861136</v>
      </c>
      <c r="CB1043" s="1">
        <f t="shared" si="1275"/>
        <v>2.4518697247251651</v>
      </c>
      <c r="CC1043" s="1">
        <f t="shared" si="1276"/>
        <v>2.3400161474752039</v>
      </c>
      <c r="CD1043" s="1">
        <f t="shared" si="1277"/>
        <v>31.080392358532453</v>
      </c>
      <c r="CE1043" s="1">
        <f t="shared" si="1278"/>
        <v>2.7192132011376593</v>
      </c>
      <c r="CF1043" s="1">
        <f t="shared" si="1279"/>
        <v>2.4173087374601665</v>
      </c>
      <c r="CG1043" s="1">
        <f t="shared" si="1280"/>
        <v>2.5918261605314856</v>
      </c>
      <c r="CH1043" s="1">
        <f t="shared" si="1281"/>
        <v>2.6943680177040932</v>
      </c>
      <c r="CI1043" s="1">
        <f t="shared" si="1282"/>
        <v>2.7667195414381514</v>
      </c>
      <c r="CJ1043" s="1">
        <f t="shared" si="1283"/>
        <v>2.7836582529346421</v>
      </c>
      <c r="CK1043" s="1">
        <f t="shared" si="1284"/>
        <v>2.793726098147804</v>
      </c>
      <c r="CL1043" s="5">
        <f t="shared" si="1290"/>
        <v>6</v>
      </c>
      <c r="CN1043" s="9">
        <f t="shared" si="1291"/>
        <v>2.192218387455183</v>
      </c>
    </row>
    <row r="1044" spans="1:92" x14ac:dyDescent="0.2">
      <c r="A1044" s="4">
        <v>1042</v>
      </c>
      <c r="B1044" s="1">
        <v>0.65120965868151703</v>
      </c>
      <c r="C1044" s="1">
        <v>22.042999999999999</v>
      </c>
      <c r="D1044" s="1">
        <v>25</v>
      </c>
      <c r="E1044" s="1">
        <v>51</v>
      </c>
      <c r="F1044" s="1">
        <v>24</v>
      </c>
      <c r="G1044" s="1">
        <v>4.4086981432903602</v>
      </c>
      <c r="H1044" s="1">
        <v>6</v>
      </c>
      <c r="I1044">
        <v>1500</v>
      </c>
      <c r="J1044">
        <v>185</v>
      </c>
      <c r="K1044">
        <v>12.5</v>
      </c>
      <c r="L1044" s="1"/>
      <c r="M1044" s="2">
        <f t="shared" si="1216"/>
        <v>4</v>
      </c>
      <c r="N1044" s="2">
        <f t="shared" si="1217"/>
        <v>5</v>
      </c>
      <c r="O1044" s="2">
        <f t="shared" si="1218"/>
        <v>6</v>
      </c>
      <c r="P1044" s="2">
        <f t="shared" si="1219"/>
        <v>5</v>
      </c>
      <c r="Q1044" s="2">
        <f t="shared" si="1220"/>
        <v>8</v>
      </c>
      <c r="R1044" s="2">
        <f t="shared" si="1221"/>
        <v>8</v>
      </c>
      <c r="S1044" s="2">
        <f t="shared" si="1222"/>
        <v>5</v>
      </c>
      <c r="T1044" s="2">
        <f t="shared" si="1223"/>
        <v>4</v>
      </c>
      <c r="U1044" s="2">
        <f t="shared" si="1224"/>
        <v>6</v>
      </c>
      <c r="V1044" s="2">
        <f t="shared" si="1225"/>
        <v>7</v>
      </c>
      <c r="W1044" s="2">
        <f t="shared" si="1226"/>
        <v>3</v>
      </c>
      <c r="X1044" s="2">
        <f t="shared" si="1227"/>
        <v>4</v>
      </c>
      <c r="Y1044" s="2">
        <f t="shared" si="1228"/>
        <v>1</v>
      </c>
      <c r="Z1044" s="2">
        <f t="shared" si="1229"/>
        <v>1</v>
      </c>
      <c r="AA1044" s="2">
        <f t="shared" si="1230"/>
        <v>1</v>
      </c>
      <c r="AB1044" s="2">
        <f t="shared" si="1231"/>
        <v>1</v>
      </c>
      <c r="AC1044" s="2">
        <f t="shared" si="1232"/>
        <v>0</v>
      </c>
      <c r="AD1044" s="3">
        <f t="shared" si="1285"/>
        <v>5</v>
      </c>
      <c r="AE1044" s="2">
        <f t="shared" si="1233"/>
        <v>7</v>
      </c>
      <c r="AF1044" s="2">
        <f t="shared" si="1234"/>
        <v>8</v>
      </c>
      <c r="AG1044" s="2">
        <f t="shared" si="1235"/>
        <v>9</v>
      </c>
      <c r="AH1044" s="2">
        <f t="shared" si="1236"/>
        <v>8</v>
      </c>
      <c r="AI1044" s="2">
        <f t="shared" si="1237"/>
        <v>11</v>
      </c>
      <c r="AJ1044" s="2">
        <f t="shared" si="1238"/>
        <v>11</v>
      </c>
      <c r="AK1044" s="2">
        <f t="shared" si="1239"/>
        <v>8</v>
      </c>
      <c r="AL1044" s="2">
        <f t="shared" si="1240"/>
        <v>7</v>
      </c>
      <c r="AM1044" s="2">
        <f t="shared" si="1241"/>
        <v>8</v>
      </c>
      <c r="AN1044" s="2">
        <f t="shared" si="1242"/>
        <v>9</v>
      </c>
      <c r="AO1044" s="2">
        <f t="shared" si="1243"/>
        <v>5</v>
      </c>
      <c r="AP1044" s="2">
        <f t="shared" si="1244"/>
        <v>6</v>
      </c>
      <c r="AQ1044" s="2">
        <f t="shared" si="1245"/>
        <v>3</v>
      </c>
      <c r="AR1044" s="2">
        <f t="shared" si="1246"/>
        <v>2</v>
      </c>
      <c r="AS1044" s="2">
        <f t="shared" si="1247"/>
        <v>3</v>
      </c>
      <c r="AT1044" s="2">
        <f t="shared" si="1248"/>
        <v>3</v>
      </c>
      <c r="AU1044" s="2">
        <f t="shared" si="1249"/>
        <v>2</v>
      </c>
      <c r="AV1044" s="3">
        <f t="shared" si="1286"/>
        <v>5</v>
      </c>
      <c r="AW1044">
        <f t="shared" si="1287"/>
        <v>2</v>
      </c>
      <c r="AX1044" s="2">
        <f t="shared" si="1250"/>
        <v>3</v>
      </c>
      <c r="AY1044" s="2">
        <f t="shared" si="1251"/>
        <v>3</v>
      </c>
      <c r="AZ1044" s="2">
        <f t="shared" si="1252"/>
        <v>5</v>
      </c>
      <c r="BA1044" s="2">
        <f t="shared" si="1253"/>
        <v>4</v>
      </c>
      <c r="BB1044" s="2">
        <f t="shared" si="1254"/>
        <v>6</v>
      </c>
      <c r="BC1044" s="2">
        <f t="shared" si="1255"/>
        <v>6</v>
      </c>
      <c r="BD1044" s="2">
        <f t="shared" si="1256"/>
        <v>3</v>
      </c>
      <c r="BE1044" s="2">
        <f t="shared" si="1257"/>
        <v>3</v>
      </c>
      <c r="BF1044" s="2">
        <f t="shared" si="1258"/>
        <v>3</v>
      </c>
      <c r="BG1044" s="2">
        <f t="shared" si="1259"/>
        <v>4</v>
      </c>
      <c r="BH1044" s="2">
        <f t="shared" si="1260"/>
        <v>3</v>
      </c>
      <c r="BI1044" s="2">
        <f t="shared" si="1261"/>
        <v>4</v>
      </c>
      <c r="BJ1044" s="2">
        <f t="shared" si="1262"/>
        <v>1</v>
      </c>
      <c r="BK1044" s="2">
        <f t="shared" si="1263"/>
        <v>1</v>
      </c>
      <c r="BL1044" s="2">
        <f t="shared" si="1264"/>
        <v>1</v>
      </c>
      <c r="BM1044" s="2">
        <f t="shared" si="1265"/>
        <v>1</v>
      </c>
      <c r="BN1044" s="2">
        <f t="shared" si="1266"/>
        <v>1</v>
      </c>
      <c r="BO1044" s="3">
        <f t="shared" si="1288"/>
        <v>5</v>
      </c>
      <c r="BP1044">
        <f t="shared" si="1289"/>
        <v>2</v>
      </c>
      <c r="BR1044">
        <v>6</v>
      </c>
      <c r="BS1044">
        <f t="shared" si="1267"/>
        <v>2</v>
      </c>
      <c r="BU1044" s="1">
        <f t="shared" si="1268"/>
        <v>13.999586814581969</v>
      </c>
      <c r="BV1044" s="1">
        <f t="shared" si="1269"/>
        <v>4.2171557983818211</v>
      </c>
      <c r="BW1044" s="1">
        <f t="shared" si="1270"/>
        <v>3.0336579378800415</v>
      </c>
      <c r="BX1044" s="1">
        <f t="shared" si="1271"/>
        <v>5.774871811451626</v>
      </c>
      <c r="BY1044" s="1">
        <f t="shared" si="1272"/>
        <v>3.7052428558344968</v>
      </c>
      <c r="BZ1044" s="1">
        <f t="shared" si="1273"/>
        <v>2.265220759576303</v>
      </c>
      <c r="CA1044" s="1">
        <f t="shared" si="1274"/>
        <v>2.3202020312337091</v>
      </c>
      <c r="CB1044" s="1">
        <f t="shared" si="1275"/>
        <v>2.5036223446966996</v>
      </c>
      <c r="CC1044" s="1">
        <f t="shared" si="1276"/>
        <v>2.3772217588403191</v>
      </c>
      <c r="CD1044" s="1">
        <f t="shared" si="1277"/>
        <v>31.105693457914214</v>
      </c>
      <c r="CE1044" s="1">
        <f t="shared" si="1278"/>
        <v>3.7221831674097006</v>
      </c>
      <c r="CF1044" s="1">
        <f t="shared" si="1279"/>
        <v>2.6392002191330493</v>
      </c>
      <c r="CG1044" s="1">
        <f t="shared" si="1280"/>
        <v>2.5771546706790005</v>
      </c>
      <c r="CH1044" s="1">
        <f t="shared" si="1281"/>
        <v>2.6616469580904956</v>
      </c>
      <c r="CI1044" s="1">
        <f t="shared" si="1282"/>
        <v>2.7723888714333453</v>
      </c>
      <c r="CJ1044" s="1">
        <f t="shared" si="1283"/>
        <v>2.7884869627069637</v>
      </c>
      <c r="CK1044" s="1">
        <f t="shared" si="1284"/>
        <v>2.8026268538286296</v>
      </c>
      <c r="CL1044" s="5">
        <f t="shared" si="1290"/>
        <v>6</v>
      </c>
      <c r="CN1044" s="9">
        <f t="shared" si="1291"/>
        <v>2.265220759576303</v>
      </c>
    </row>
    <row r="1045" spans="1:92" x14ac:dyDescent="0.2">
      <c r="A1045" s="4">
        <v>1043</v>
      </c>
      <c r="B1045" s="1">
        <v>0.63125080675544099</v>
      </c>
      <c r="C1045" s="1">
        <v>0.65</v>
      </c>
      <c r="D1045" s="1">
        <v>14</v>
      </c>
      <c r="E1045" s="1">
        <v>55</v>
      </c>
      <c r="F1045" s="1">
        <v>31</v>
      </c>
      <c r="G1045" s="1">
        <v>9.8300116779894999</v>
      </c>
      <c r="H1045" s="1">
        <v>7</v>
      </c>
      <c r="I1045">
        <v>1500</v>
      </c>
      <c r="J1045">
        <v>185</v>
      </c>
      <c r="K1045">
        <v>12.5</v>
      </c>
      <c r="L1045" s="1"/>
      <c r="M1045" s="2">
        <f t="shared" si="1216"/>
        <v>3</v>
      </c>
      <c r="N1045" s="2">
        <f t="shared" si="1217"/>
        <v>6</v>
      </c>
      <c r="O1045" s="2">
        <f t="shared" si="1218"/>
        <v>4</v>
      </c>
      <c r="P1045" s="2">
        <f t="shared" si="1219"/>
        <v>6</v>
      </c>
      <c r="Q1045" s="2">
        <f t="shared" si="1220"/>
        <v>6</v>
      </c>
      <c r="R1045" s="2">
        <f t="shared" si="1221"/>
        <v>7</v>
      </c>
      <c r="S1045" s="2">
        <f t="shared" si="1222"/>
        <v>4</v>
      </c>
      <c r="T1045" s="2">
        <f t="shared" si="1223"/>
        <v>4</v>
      </c>
      <c r="U1045" s="2">
        <f t="shared" si="1224"/>
        <v>6</v>
      </c>
      <c r="V1045" s="2">
        <f t="shared" si="1225"/>
        <v>6</v>
      </c>
      <c r="W1045" s="2">
        <f t="shared" si="1226"/>
        <v>2</v>
      </c>
      <c r="X1045" s="2">
        <f t="shared" si="1227"/>
        <v>3</v>
      </c>
      <c r="Y1045" s="2">
        <f t="shared" si="1228"/>
        <v>1</v>
      </c>
      <c r="Z1045" s="2">
        <f t="shared" si="1229"/>
        <v>1</v>
      </c>
      <c r="AA1045" s="2">
        <f t="shared" si="1230"/>
        <v>1</v>
      </c>
      <c r="AB1045" s="2">
        <f t="shared" si="1231"/>
        <v>1</v>
      </c>
      <c r="AC1045" s="2">
        <f t="shared" si="1232"/>
        <v>0</v>
      </c>
      <c r="AD1045" s="3">
        <f t="shared" si="1285"/>
        <v>6</v>
      </c>
      <c r="AE1045" s="2">
        <f t="shared" si="1233"/>
        <v>6</v>
      </c>
      <c r="AF1045" s="2">
        <f t="shared" si="1234"/>
        <v>9</v>
      </c>
      <c r="AG1045" s="2">
        <f t="shared" si="1235"/>
        <v>7</v>
      </c>
      <c r="AH1045" s="2">
        <f t="shared" si="1236"/>
        <v>9</v>
      </c>
      <c r="AI1045" s="2">
        <f t="shared" si="1237"/>
        <v>9</v>
      </c>
      <c r="AJ1045" s="2">
        <f t="shared" si="1238"/>
        <v>10</v>
      </c>
      <c r="AK1045" s="2">
        <f t="shared" si="1239"/>
        <v>7</v>
      </c>
      <c r="AL1045" s="2">
        <f t="shared" si="1240"/>
        <v>7</v>
      </c>
      <c r="AM1045" s="2">
        <f t="shared" si="1241"/>
        <v>8</v>
      </c>
      <c r="AN1045" s="2">
        <f t="shared" si="1242"/>
        <v>8</v>
      </c>
      <c r="AO1045" s="2">
        <f t="shared" si="1243"/>
        <v>4</v>
      </c>
      <c r="AP1045" s="2">
        <f t="shared" si="1244"/>
        <v>5</v>
      </c>
      <c r="AQ1045" s="2">
        <f t="shared" si="1245"/>
        <v>3</v>
      </c>
      <c r="AR1045" s="2">
        <f t="shared" si="1246"/>
        <v>2</v>
      </c>
      <c r="AS1045" s="2">
        <f t="shared" si="1247"/>
        <v>3</v>
      </c>
      <c r="AT1045" s="2">
        <f t="shared" si="1248"/>
        <v>3</v>
      </c>
      <c r="AU1045" s="2">
        <f t="shared" si="1249"/>
        <v>2</v>
      </c>
      <c r="AV1045" s="3">
        <f t="shared" si="1286"/>
        <v>6</v>
      </c>
      <c r="AW1045">
        <f t="shared" si="1287"/>
        <v>1</v>
      </c>
      <c r="AX1045" s="2">
        <f t="shared" si="1250"/>
        <v>2</v>
      </c>
      <c r="AY1045" s="2">
        <f t="shared" si="1251"/>
        <v>3</v>
      </c>
      <c r="AZ1045" s="2">
        <f t="shared" si="1252"/>
        <v>3</v>
      </c>
      <c r="BA1045" s="2">
        <f t="shared" si="1253"/>
        <v>5</v>
      </c>
      <c r="BB1045" s="2">
        <f t="shared" si="1254"/>
        <v>5</v>
      </c>
      <c r="BC1045" s="2">
        <f t="shared" si="1255"/>
        <v>6</v>
      </c>
      <c r="BD1045" s="2">
        <f t="shared" si="1256"/>
        <v>2</v>
      </c>
      <c r="BE1045" s="2">
        <f t="shared" si="1257"/>
        <v>3</v>
      </c>
      <c r="BF1045" s="2">
        <f t="shared" si="1258"/>
        <v>3</v>
      </c>
      <c r="BG1045" s="2">
        <f t="shared" si="1259"/>
        <v>3</v>
      </c>
      <c r="BH1045" s="2">
        <f t="shared" si="1260"/>
        <v>2</v>
      </c>
      <c r="BI1045" s="2">
        <f t="shared" si="1261"/>
        <v>4</v>
      </c>
      <c r="BJ1045" s="2">
        <f t="shared" si="1262"/>
        <v>2</v>
      </c>
      <c r="BK1045" s="2">
        <f t="shared" si="1263"/>
        <v>1</v>
      </c>
      <c r="BL1045" s="2">
        <f t="shared" si="1264"/>
        <v>1</v>
      </c>
      <c r="BM1045" s="2">
        <f t="shared" si="1265"/>
        <v>1</v>
      </c>
      <c r="BN1045" s="2">
        <f t="shared" si="1266"/>
        <v>1</v>
      </c>
      <c r="BO1045" s="3">
        <f t="shared" si="1288"/>
        <v>6</v>
      </c>
      <c r="BP1045">
        <f t="shared" si="1289"/>
        <v>1</v>
      </c>
      <c r="BR1045">
        <v>6</v>
      </c>
      <c r="BS1045">
        <f t="shared" si="1267"/>
        <v>2</v>
      </c>
      <c r="BU1045" s="1">
        <f t="shared" si="1268"/>
        <v>13.412973270259883</v>
      </c>
      <c r="BV1045" s="1">
        <f t="shared" si="1269"/>
        <v>3.1456794712635885</v>
      </c>
      <c r="BW1045" s="1">
        <f t="shared" si="1270"/>
        <v>2.9499836052647983</v>
      </c>
      <c r="BX1045" s="1">
        <f t="shared" si="1271"/>
        <v>2.9075085308138471</v>
      </c>
      <c r="BY1045" s="1">
        <f t="shared" si="1272"/>
        <v>2.1522591057913765</v>
      </c>
      <c r="BZ1045" s="1">
        <f t="shared" si="1273"/>
        <v>2.0364531866214839</v>
      </c>
      <c r="CA1045" s="1">
        <f t="shared" si="1274"/>
        <v>2.5715886646488366</v>
      </c>
      <c r="CB1045" s="1">
        <f t="shared" si="1275"/>
        <v>2.3905104825869161</v>
      </c>
      <c r="CC1045" s="1">
        <f t="shared" si="1276"/>
        <v>2.2735000672417436</v>
      </c>
      <c r="CD1045" s="1">
        <f t="shared" si="1277"/>
        <v>31.068401564683878</v>
      </c>
      <c r="CE1045" s="1">
        <f t="shared" si="1278"/>
        <v>3.1922131329332428</v>
      </c>
      <c r="CF1045" s="1">
        <f t="shared" si="1279"/>
        <v>2.2450321403452009</v>
      </c>
      <c r="CG1045" s="1">
        <f t="shared" si="1280"/>
        <v>2.4508702165707863</v>
      </c>
      <c r="CH1045" s="1">
        <f t="shared" si="1281"/>
        <v>2.6815828899183627</v>
      </c>
      <c r="CI1045" s="1">
        <f t="shared" si="1282"/>
        <v>2.7689559891204576</v>
      </c>
      <c r="CJ1045" s="1">
        <f t="shared" si="1283"/>
        <v>2.7861551139571392</v>
      </c>
      <c r="CK1045" s="1">
        <f t="shared" si="1284"/>
        <v>2.7922193655900895</v>
      </c>
      <c r="CL1045" s="5">
        <f t="shared" si="1290"/>
        <v>6</v>
      </c>
      <c r="CN1045" s="9">
        <f t="shared" si="1291"/>
        <v>2.0364531866214839</v>
      </c>
    </row>
    <row r="1046" spans="1:92" x14ac:dyDescent="0.2">
      <c r="A1046" s="4">
        <v>1044</v>
      </c>
      <c r="B1046" s="1">
        <v>0.54925257959408902</v>
      </c>
      <c r="C1046" s="1">
        <v>4.6840000000000002</v>
      </c>
      <c r="D1046" s="1">
        <v>33</v>
      </c>
      <c r="E1046" s="1">
        <v>9</v>
      </c>
      <c r="F1046" s="1">
        <v>58</v>
      </c>
      <c r="G1046" s="1">
        <v>8.4319203626297696</v>
      </c>
      <c r="H1046" s="1">
        <v>6</v>
      </c>
      <c r="I1046">
        <v>1500</v>
      </c>
      <c r="J1046">
        <v>185</v>
      </c>
      <c r="K1046">
        <v>12.5</v>
      </c>
      <c r="L1046" s="1"/>
      <c r="M1046" s="2">
        <f t="shared" si="1216"/>
        <v>3</v>
      </c>
      <c r="N1046" s="2">
        <f t="shared" si="1217"/>
        <v>5</v>
      </c>
      <c r="O1046" s="2">
        <f t="shared" si="1218"/>
        <v>5</v>
      </c>
      <c r="P1046" s="2">
        <f t="shared" si="1219"/>
        <v>5</v>
      </c>
      <c r="Q1046" s="2">
        <f t="shared" si="1220"/>
        <v>7</v>
      </c>
      <c r="R1046" s="2">
        <f t="shared" si="1221"/>
        <v>9</v>
      </c>
      <c r="S1046" s="2">
        <f t="shared" si="1222"/>
        <v>5</v>
      </c>
      <c r="T1046" s="2">
        <f t="shared" si="1223"/>
        <v>5</v>
      </c>
      <c r="U1046" s="2">
        <f t="shared" si="1224"/>
        <v>7</v>
      </c>
      <c r="V1046" s="2">
        <f t="shared" si="1225"/>
        <v>7</v>
      </c>
      <c r="W1046" s="2">
        <f t="shared" si="1226"/>
        <v>4</v>
      </c>
      <c r="X1046" s="2">
        <f t="shared" si="1227"/>
        <v>5</v>
      </c>
      <c r="Y1046" s="2">
        <f t="shared" si="1228"/>
        <v>2</v>
      </c>
      <c r="Z1046" s="2">
        <f t="shared" si="1229"/>
        <v>2</v>
      </c>
      <c r="AA1046" s="2">
        <f t="shared" si="1230"/>
        <v>1</v>
      </c>
      <c r="AB1046" s="2">
        <f t="shared" si="1231"/>
        <v>2</v>
      </c>
      <c r="AC1046" s="2">
        <f t="shared" si="1232"/>
        <v>1</v>
      </c>
      <c r="AD1046" s="3">
        <f t="shared" si="1285"/>
        <v>6</v>
      </c>
      <c r="AE1046" s="2">
        <f t="shared" si="1233"/>
        <v>6</v>
      </c>
      <c r="AF1046" s="2">
        <f t="shared" si="1234"/>
        <v>8</v>
      </c>
      <c r="AG1046" s="2">
        <f t="shared" si="1235"/>
        <v>8</v>
      </c>
      <c r="AH1046" s="2">
        <f t="shared" si="1236"/>
        <v>8</v>
      </c>
      <c r="AI1046" s="2">
        <f t="shared" si="1237"/>
        <v>10</v>
      </c>
      <c r="AJ1046" s="2">
        <f t="shared" si="1238"/>
        <v>12</v>
      </c>
      <c r="AK1046" s="2">
        <f t="shared" si="1239"/>
        <v>8</v>
      </c>
      <c r="AL1046" s="2">
        <f t="shared" si="1240"/>
        <v>8</v>
      </c>
      <c r="AM1046" s="2">
        <f t="shared" si="1241"/>
        <v>9</v>
      </c>
      <c r="AN1046" s="2">
        <f t="shared" si="1242"/>
        <v>9</v>
      </c>
      <c r="AO1046" s="2">
        <f t="shared" si="1243"/>
        <v>6</v>
      </c>
      <c r="AP1046" s="2">
        <f t="shared" si="1244"/>
        <v>7</v>
      </c>
      <c r="AQ1046" s="2">
        <f t="shared" si="1245"/>
        <v>4</v>
      </c>
      <c r="AR1046" s="2">
        <f t="shared" si="1246"/>
        <v>3</v>
      </c>
      <c r="AS1046" s="2">
        <f t="shared" si="1247"/>
        <v>3</v>
      </c>
      <c r="AT1046" s="2">
        <f t="shared" si="1248"/>
        <v>4</v>
      </c>
      <c r="AU1046" s="2">
        <f t="shared" si="1249"/>
        <v>3</v>
      </c>
      <c r="AV1046" s="3">
        <f t="shared" si="1286"/>
        <v>6</v>
      </c>
      <c r="AW1046">
        <f t="shared" si="1287"/>
        <v>1</v>
      </c>
      <c r="AX1046" s="2">
        <f t="shared" si="1250"/>
        <v>2</v>
      </c>
      <c r="AY1046" s="2">
        <f t="shared" si="1251"/>
        <v>4</v>
      </c>
      <c r="AZ1046" s="2">
        <f t="shared" si="1252"/>
        <v>5</v>
      </c>
      <c r="BA1046" s="2">
        <f t="shared" si="1253"/>
        <v>4</v>
      </c>
      <c r="BB1046" s="2">
        <f t="shared" si="1254"/>
        <v>5</v>
      </c>
      <c r="BC1046" s="2">
        <f t="shared" si="1255"/>
        <v>6</v>
      </c>
      <c r="BD1046" s="2">
        <f t="shared" si="1256"/>
        <v>3</v>
      </c>
      <c r="BE1046" s="2">
        <f t="shared" si="1257"/>
        <v>4</v>
      </c>
      <c r="BF1046" s="2">
        <f t="shared" si="1258"/>
        <v>4</v>
      </c>
      <c r="BG1046" s="2">
        <f t="shared" si="1259"/>
        <v>3</v>
      </c>
      <c r="BH1046" s="2">
        <f t="shared" si="1260"/>
        <v>4</v>
      </c>
      <c r="BI1046" s="2">
        <f t="shared" si="1261"/>
        <v>5</v>
      </c>
      <c r="BJ1046" s="2">
        <f t="shared" si="1262"/>
        <v>2</v>
      </c>
      <c r="BK1046" s="2">
        <f t="shared" si="1263"/>
        <v>1</v>
      </c>
      <c r="BL1046" s="2">
        <f t="shared" si="1264"/>
        <v>1</v>
      </c>
      <c r="BM1046" s="2">
        <f t="shared" si="1265"/>
        <v>2</v>
      </c>
      <c r="BN1046" s="2">
        <f t="shared" si="1266"/>
        <v>2</v>
      </c>
      <c r="BO1046" s="3">
        <f t="shared" si="1288"/>
        <v>6</v>
      </c>
      <c r="BP1046">
        <f t="shared" si="1289"/>
        <v>1</v>
      </c>
      <c r="BR1046">
        <v>3</v>
      </c>
      <c r="BS1046">
        <f t="shared" si="1267"/>
        <v>2</v>
      </c>
      <c r="BU1046" s="1">
        <f t="shared" si="1268"/>
        <v>13.318215964886777</v>
      </c>
      <c r="BV1046" s="1">
        <f t="shared" si="1269"/>
        <v>3.1023637810573748</v>
      </c>
      <c r="BW1046" s="1">
        <f t="shared" si="1270"/>
        <v>2.9304533778929045</v>
      </c>
      <c r="BX1046" s="1">
        <f t="shared" si="1271"/>
        <v>3.2710366656091741</v>
      </c>
      <c r="BY1046" s="1">
        <f t="shared" si="1272"/>
        <v>2.4261117631209168</v>
      </c>
      <c r="BZ1046" s="1">
        <f t="shared" si="1273"/>
        <v>2.2067168993099369</v>
      </c>
      <c r="CA1046" s="1">
        <f t="shared" si="1274"/>
        <v>2.2827009740786743</v>
      </c>
      <c r="CB1046" s="1">
        <f t="shared" si="1275"/>
        <v>2.4838110385685677</v>
      </c>
      <c r="CC1046" s="1">
        <f t="shared" si="1276"/>
        <v>2.3877176557159441</v>
      </c>
      <c r="CD1046" s="1">
        <f t="shared" si="1277"/>
        <v>31.079916249559101</v>
      </c>
      <c r="CE1046" s="1">
        <f t="shared" si="1278"/>
        <v>2.5905843903468746</v>
      </c>
      <c r="CF1046" s="1">
        <f t="shared" si="1279"/>
        <v>2.4080522515165663</v>
      </c>
      <c r="CG1046" s="1">
        <f t="shared" si="1280"/>
        <v>2.611667326676522</v>
      </c>
      <c r="CH1046" s="1">
        <f t="shared" si="1281"/>
        <v>2.7432334950861819</v>
      </c>
      <c r="CI1046" s="1">
        <f t="shared" si="1282"/>
        <v>2.8022998498229823</v>
      </c>
      <c r="CJ1046" s="1">
        <f t="shared" si="1283"/>
        <v>2.8191496978737343</v>
      </c>
      <c r="CK1046" s="1">
        <f t="shared" si="1284"/>
        <v>2.8284607190665678</v>
      </c>
      <c r="CL1046" s="5">
        <f t="shared" si="1290"/>
        <v>6</v>
      </c>
      <c r="CN1046" s="9">
        <f t="shared" si="1291"/>
        <v>2.2067168993099369</v>
      </c>
    </row>
    <row r="1047" spans="1:92" x14ac:dyDescent="0.2">
      <c r="A1047" s="4">
        <v>1045</v>
      </c>
      <c r="B1047" s="1">
        <v>0.41588582832541199</v>
      </c>
      <c r="C1047" s="1">
        <v>68.036000000000001</v>
      </c>
      <c r="D1047" s="1">
        <v>11</v>
      </c>
      <c r="E1047" s="1">
        <v>7</v>
      </c>
      <c r="F1047" s="1">
        <v>82</v>
      </c>
      <c r="G1047" s="1">
        <v>6.8035863412125597</v>
      </c>
      <c r="H1047" s="1">
        <v>6</v>
      </c>
      <c r="I1047">
        <v>1500</v>
      </c>
      <c r="J1047">
        <v>185</v>
      </c>
      <c r="K1047">
        <v>12.5</v>
      </c>
      <c r="L1047" s="1"/>
      <c r="M1047" s="2">
        <f t="shared" si="1216"/>
        <v>3</v>
      </c>
      <c r="N1047" s="2">
        <f t="shared" si="1217"/>
        <v>5</v>
      </c>
      <c r="O1047" s="2">
        <f t="shared" si="1218"/>
        <v>5</v>
      </c>
      <c r="P1047" s="2">
        <f t="shared" si="1219"/>
        <v>4</v>
      </c>
      <c r="Q1047" s="2">
        <f t="shared" si="1220"/>
        <v>6</v>
      </c>
      <c r="R1047" s="2">
        <f t="shared" si="1221"/>
        <v>7</v>
      </c>
      <c r="S1047" s="2">
        <f t="shared" si="1222"/>
        <v>5</v>
      </c>
      <c r="T1047" s="2">
        <f t="shared" si="1223"/>
        <v>4</v>
      </c>
      <c r="U1047" s="2">
        <f t="shared" si="1224"/>
        <v>8</v>
      </c>
      <c r="V1047" s="2">
        <f t="shared" si="1225"/>
        <v>7</v>
      </c>
      <c r="W1047" s="2">
        <f t="shared" si="1226"/>
        <v>4</v>
      </c>
      <c r="X1047" s="2">
        <f t="shared" si="1227"/>
        <v>5</v>
      </c>
      <c r="Y1047" s="2">
        <f t="shared" si="1228"/>
        <v>2</v>
      </c>
      <c r="Z1047" s="2">
        <f t="shared" si="1229"/>
        <v>2</v>
      </c>
      <c r="AA1047" s="2">
        <f t="shared" si="1230"/>
        <v>1</v>
      </c>
      <c r="AB1047" s="2">
        <f t="shared" si="1231"/>
        <v>2</v>
      </c>
      <c r="AC1047" s="2">
        <f t="shared" si="1232"/>
        <v>1</v>
      </c>
      <c r="AD1047" s="3">
        <f t="shared" si="1285"/>
        <v>9</v>
      </c>
      <c r="AE1047" s="2">
        <f t="shared" si="1233"/>
        <v>6</v>
      </c>
      <c r="AF1047" s="2">
        <f t="shared" si="1234"/>
        <v>8</v>
      </c>
      <c r="AG1047" s="2">
        <f t="shared" si="1235"/>
        <v>8</v>
      </c>
      <c r="AH1047" s="2">
        <f t="shared" si="1236"/>
        <v>7</v>
      </c>
      <c r="AI1047" s="2">
        <f t="shared" si="1237"/>
        <v>9</v>
      </c>
      <c r="AJ1047" s="2">
        <f t="shared" si="1238"/>
        <v>10</v>
      </c>
      <c r="AK1047" s="2">
        <f t="shared" si="1239"/>
        <v>8</v>
      </c>
      <c r="AL1047" s="2">
        <f t="shared" si="1240"/>
        <v>7</v>
      </c>
      <c r="AM1047" s="2">
        <f t="shared" si="1241"/>
        <v>10</v>
      </c>
      <c r="AN1047" s="2">
        <f t="shared" si="1242"/>
        <v>9</v>
      </c>
      <c r="AO1047" s="2">
        <f t="shared" si="1243"/>
        <v>6</v>
      </c>
      <c r="AP1047" s="2">
        <f t="shared" si="1244"/>
        <v>7</v>
      </c>
      <c r="AQ1047" s="2">
        <f t="shared" si="1245"/>
        <v>4</v>
      </c>
      <c r="AR1047" s="2">
        <f t="shared" si="1246"/>
        <v>3</v>
      </c>
      <c r="AS1047" s="2">
        <f t="shared" si="1247"/>
        <v>3</v>
      </c>
      <c r="AT1047" s="2">
        <f t="shared" si="1248"/>
        <v>4</v>
      </c>
      <c r="AU1047" s="2">
        <f t="shared" si="1249"/>
        <v>3</v>
      </c>
      <c r="AV1047" s="3">
        <f t="shared" si="1286"/>
        <v>6</v>
      </c>
      <c r="AW1047">
        <f t="shared" si="1287"/>
        <v>2</v>
      </c>
      <c r="AX1047" s="2">
        <f t="shared" si="1250"/>
        <v>2</v>
      </c>
      <c r="AY1047" s="2">
        <f t="shared" si="1251"/>
        <v>4</v>
      </c>
      <c r="AZ1047" s="2">
        <f t="shared" si="1252"/>
        <v>5</v>
      </c>
      <c r="BA1047" s="2">
        <f t="shared" si="1253"/>
        <v>2</v>
      </c>
      <c r="BB1047" s="2">
        <f t="shared" si="1254"/>
        <v>3</v>
      </c>
      <c r="BC1047" s="2">
        <f t="shared" si="1255"/>
        <v>4</v>
      </c>
      <c r="BD1047" s="2">
        <f t="shared" si="1256"/>
        <v>4</v>
      </c>
      <c r="BE1047" s="2">
        <f t="shared" si="1257"/>
        <v>5</v>
      </c>
      <c r="BF1047" s="2">
        <f t="shared" si="1258"/>
        <v>5</v>
      </c>
      <c r="BG1047" s="2">
        <f t="shared" si="1259"/>
        <v>3</v>
      </c>
      <c r="BH1047" s="2">
        <f t="shared" si="1260"/>
        <v>4</v>
      </c>
      <c r="BI1047" s="2">
        <f t="shared" si="1261"/>
        <v>4</v>
      </c>
      <c r="BJ1047" s="2">
        <f t="shared" si="1262"/>
        <v>2</v>
      </c>
      <c r="BK1047" s="2">
        <f t="shared" si="1263"/>
        <v>1</v>
      </c>
      <c r="BL1047" s="2">
        <f t="shared" si="1264"/>
        <v>1</v>
      </c>
      <c r="BM1047" s="2">
        <f t="shared" si="1265"/>
        <v>2</v>
      </c>
      <c r="BN1047" s="2">
        <f t="shared" si="1266"/>
        <v>2</v>
      </c>
      <c r="BO1047" s="3">
        <f t="shared" si="1288"/>
        <v>3</v>
      </c>
      <c r="BP1047">
        <f t="shared" si="1289"/>
        <v>3</v>
      </c>
      <c r="BR1047">
        <v>3</v>
      </c>
      <c r="BS1047">
        <f t="shared" si="1267"/>
        <v>4</v>
      </c>
      <c r="BU1047" s="1">
        <f t="shared" si="1268"/>
        <v>13.456021486631832</v>
      </c>
      <c r="BV1047" s="1">
        <f t="shared" si="1269"/>
        <v>3.3596509682282676</v>
      </c>
      <c r="BW1047" s="1">
        <f t="shared" si="1270"/>
        <v>2.9614821746167461</v>
      </c>
      <c r="BX1047" s="1">
        <f t="shared" si="1271"/>
        <v>3.9147937282378265</v>
      </c>
      <c r="BY1047" s="1">
        <f t="shared" si="1272"/>
        <v>2.7611302847728649</v>
      </c>
      <c r="BZ1047" s="1">
        <f t="shared" si="1273"/>
        <v>2.339815083556573</v>
      </c>
      <c r="CA1047" s="1">
        <f t="shared" si="1274"/>
        <v>2.3247665347914874</v>
      </c>
      <c r="CB1047" s="1">
        <f t="shared" si="1275"/>
        <v>2.6292655631185284</v>
      </c>
      <c r="CC1047" s="1">
        <f t="shared" si="1276"/>
        <v>2.5785294173048738</v>
      </c>
      <c r="CD1047" s="1">
        <f t="shared" si="1277"/>
        <v>31.09258935799927</v>
      </c>
      <c r="CE1047" s="1">
        <f t="shared" si="1278"/>
        <v>2.8819880093703532</v>
      </c>
      <c r="CF1047" s="1">
        <f t="shared" si="1279"/>
        <v>2.5237574539970362</v>
      </c>
      <c r="CG1047" s="1">
        <f t="shared" si="1280"/>
        <v>2.7653638631847732</v>
      </c>
      <c r="CH1047" s="1">
        <f t="shared" si="1281"/>
        <v>2.9386868675294213</v>
      </c>
      <c r="CI1047" s="1">
        <f t="shared" si="1282"/>
        <v>2.9875570377063694</v>
      </c>
      <c r="CJ1047" s="1">
        <f t="shared" si="1283"/>
        <v>3.0031384931490277</v>
      </c>
      <c r="CK1047" s="1">
        <f t="shared" si="1284"/>
        <v>3.013039019622382</v>
      </c>
      <c r="CL1047" s="5">
        <f t="shared" si="1290"/>
        <v>7</v>
      </c>
      <c r="CN1047" s="9">
        <f t="shared" si="1291"/>
        <v>2.3247665347914874</v>
      </c>
    </row>
    <row r="1048" spans="1:92" x14ac:dyDescent="0.2">
      <c r="A1048" s="4">
        <v>1046</v>
      </c>
      <c r="B1048" s="1">
        <v>0.45498752258573399</v>
      </c>
      <c r="C1048" s="1">
        <v>12.836</v>
      </c>
      <c r="D1048" s="1">
        <v>41</v>
      </c>
      <c r="E1048" s="1">
        <v>17</v>
      </c>
      <c r="F1048" s="1">
        <v>42</v>
      </c>
      <c r="G1048" s="1">
        <v>6.3534872314365103</v>
      </c>
      <c r="H1048" s="1">
        <v>6</v>
      </c>
      <c r="I1048">
        <v>1500</v>
      </c>
      <c r="J1048">
        <v>0.15</v>
      </c>
      <c r="K1048">
        <v>37.5</v>
      </c>
      <c r="L1048" s="1"/>
      <c r="M1048" s="2">
        <f t="shared" si="1216"/>
        <v>4</v>
      </c>
      <c r="N1048" s="2">
        <f t="shared" si="1217"/>
        <v>6</v>
      </c>
      <c r="O1048" s="2">
        <f t="shared" si="1218"/>
        <v>6</v>
      </c>
      <c r="P1048" s="2">
        <f t="shared" si="1219"/>
        <v>4</v>
      </c>
      <c r="Q1048" s="2">
        <f t="shared" si="1220"/>
        <v>6</v>
      </c>
      <c r="R1048" s="2">
        <f t="shared" si="1221"/>
        <v>8</v>
      </c>
      <c r="S1048" s="2">
        <f t="shared" si="1222"/>
        <v>5</v>
      </c>
      <c r="T1048" s="2">
        <f t="shared" si="1223"/>
        <v>5</v>
      </c>
      <c r="U1048" s="2">
        <f t="shared" si="1224"/>
        <v>7</v>
      </c>
      <c r="V1048" s="2">
        <f t="shared" si="1225"/>
        <v>8</v>
      </c>
      <c r="W1048" s="2">
        <f t="shared" si="1226"/>
        <v>3</v>
      </c>
      <c r="X1048" s="2">
        <f t="shared" si="1227"/>
        <v>4</v>
      </c>
      <c r="Y1048" s="2">
        <f t="shared" si="1228"/>
        <v>1</v>
      </c>
      <c r="Z1048" s="2">
        <f t="shared" si="1229"/>
        <v>1</v>
      </c>
      <c r="AA1048" s="2">
        <f t="shared" si="1230"/>
        <v>1</v>
      </c>
      <c r="AB1048" s="2">
        <f t="shared" si="1231"/>
        <v>1</v>
      </c>
      <c r="AC1048" s="2">
        <f t="shared" si="1232"/>
        <v>0</v>
      </c>
      <c r="AD1048" s="3">
        <f t="shared" si="1285"/>
        <v>6</v>
      </c>
      <c r="AE1048" s="2">
        <f t="shared" si="1233"/>
        <v>7</v>
      </c>
      <c r="AF1048" s="2">
        <f t="shared" si="1234"/>
        <v>9</v>
      </c>
      <c r="AG1048" s="2">
        <f t="shared" si="1235"/>
        <v>9</v>
      </c>
      <c r="AH1048" s="2">
        <f t="shared" si="1236"/>
        <v>7</v>
      </c>
      <c r="AI1048" s="2">
        <f t="shared" si="1237"/>
        <v>8</v>
      </c>
      <c r="AJ1048" s="2">
        <f t="shared" si="1238"/>
        <v>10</v>
      </c>
      <c r="AK1048" s="2">
        <f t="shared" si="1239"/>
        <v>7</v>
      </c>
      <c r="AL1048" s="2">
        <f t="shared" si="1240"/>
        <v>8</v>
      </c>
      <c r="AM1048" s="2">
        <f t="shared" si="1241"/>
        <v>9</v>
      </c>
      <c r="AN1048" s="2">
        <f t="shared" si="1242"/>
        <v>10</v>
      </c>
      <c r="AO1048" s="2">
        <f t="shared" si="1243"/>
        <v>5</v>
      </c>
      <c r="AP1048" s="2">
        <f t="shared" si="1244"/>
        <v>6</v>
      </c>
      <c r="AQ1048" s="2">
        <f t="shared" si="1245"/>
        <v>3</v>
      </c>
      <c r="AR1048" s="2">
        <f t="shared" si="1246"/>
        <v>2</v>
      </c>
      <c r="AS1048" s="2">
        <f t="shared" si="1247"/>
        <v>3</v>
      </c>
      <c r="AT1048" s="2">
        <f t="shared" si="1248"/>
        <v>3</v>
      </c>
      <c r="AU1048" s="2">
        <f t="shared" si="1249"/>
        <v>2</v>
      </c>
      <c r="AV1048" s="3">
        <f t="shared" si="1286"/>
        <v>6</v>
      </c>
      <c r="AW1048">
        <f t="shared" si="1287"/>
        <v>2</v>
      </c>
      <c r="AX1048" s="2">
        <f t="shared" si="1250"/>
        <v>4</v>
      </c>
      <c r="AY1048" s="2">
        <f t="shared" si="1251"/>
        <v>6</v>
      </c>
      <c r="AZ1048" s="2">
        <f t="shared" si="1252"/>
        <v>7</v>
      </c>
      <c r="BA1048" s="2">
        <f t="shared" si="1253"/>
        <v>3</v>
      </c>
      <c r="BB1048" s="2">
        <f t="shared" si="1254"/>
        <v>3</v>
      </c>
      <c r="BC1048" s="2">
        <f t="shared" si="1255"/>
        <v>5</v>
      </c>
      <c r="BD1048" s="2">
        <f t="shared" si="1256"/>
        <v>4</v>
      </c>
      <c r="BE1048" s="2">
        <f t="shared" si="1257"/>
        <v>5</v>
      </c>
      <c r="BF1048" s="2">
        <f t="shared" si="1258"/>
        <v>5</v>
      </c>
      <c r="BG1048" s="2">
        <f t="shared" si="1259"/>
        <v>5</v>
      </c>
      <c r="BH1048" s="2">
        <f t="shared" si="1260"/>
        <v>4</v>
      </c>
      <c r="BI1048" s="2">
        <f t="shared" si="1261"/>
        <v>4</v>
      </c>
      <c r="BJ1048" s="2">
        <f t="shared" si="1262"/>
        <v>2</v>
      </c>
      <c r="BK1048" s="2">
        <f t="shared" si="1263"/>
        <v>2</v>
      </c>
      <c r="BL1048" s="2">
        <f t="shared" si="1264"/>
        <v>2</v>
      </c>
      <c r="BM1048" s="2">
        <f t="shared" si="1265"/>
        <v>2</v>
      </c>
      <c r="BN1048" s="2">
        <f t="shared" si="1266"/>
        <v>1</v>
      </c>
      <c r="BO1048" s="3">
        <f t="shared" si="1288"/>
        <v>3</v>
      </c>
      <c r="BP1048">
        <f t="shared" si="1289"/>
        <v>1</v>
      </c>
      <c r="BR1048">
        <v>2</v>
      </c>
      <c r="BS1048">
        <f t="shared" si="1267"/>
        <v>2</v>
      </c>
      <c r="BU1048" s="1">
        <f t="shared" si="1268"/>
        <v>5.0914627557937626</v>
      </c>
      <c r="BV1048" s="1">
        <f t="shared" si="1269"/>
        <v>2.618917012208966</v>
      </c>
      <c r="BW1048" s="1">
        <f t="shared" si="1270"/>
        <v>1.9424208955125699</v>
      </c>
      <c r="BX1048" s="1">
        <f t="shared" si="1271"/>
        <v>3.8974606687034594</v>
      </c>
      <c r="BY1048" s="1">
        <f t="shared" si="1272"/>
        <v>2.7622026946464513</v>
      </c>
      <c r="BZ1048" s="1">
        <f t="shared" si="1273"/>
        <v>2.1840348626921653</v>
      </c>
      <c r="CA1048" s="1">
        <f t="shared" si="1274"/>
        <v>2.2141584470695341</v>
      </c>
      <c r="CB1048" s="1">
        <f t="shared" si="1275"/>
        <v>2.2129031497768334</v>
      </c>
      <c r="CC1048" s="1">
        <f t="shared" si="1276"/>
        <v>2.3864070858049806</v>
      </c>
      <c r="CD1048" s="1">
        <f t="shared" si="1277"/>
        <v>9.9051093015868847</v>
      </c>
      <c r="CE1048" s="1">
        <f t="shared" si="1278"/>
        <v>2.7631887289471897</v>
      </c>
      <c r="CF1048" s="1">
        <f t="shared" si="1279"/>
        <v>2.3130694848713897</v>
      </c>
      <c r="CG1048" s="1">
        <f t="shared" si="1280"/>
        <v>2.5535368861684988</v>
      </c>
      <c r="CH1048" s="1">
        <f t="shared" si="1281"/>
        <v>2.6945927641905136</v>
      </c>
      <c r="CI1048" s="1">
        <f t="shared" si="1282"/>
        <v>2.8024474828318913</v>
      </c>
      <c r="CJ1048" s="1">
        <f t="shared" si="1283"/>
        <v>2.8968149928545408</v>
      </c>
      <c r="CK1048" s="1">
        <f t="shared" si="1284"/>
        <v>2.8490151607050591</v>
      </c>
      <c r="CL1048" s="5">
        <f t="shared" si="1290"/>
        <v>3</v>
      </c>
      <c r="CN1048" s="9">
        <f t="shared" si="1291"/>
        <v>1.9424208955125699</v>
      </c>
    </row>
    <row r="1049" spans="1:92" x14ac:dyDescent="0.2">
      <c r="A1049" s="4">
        <v>1047</v>
      </c>
      <c r="B1049" s="1">
        <v>0.168330599144461</v>
      </c>
      <c r="C1049" s="1">
        <v>4.12</v>
      </c>
      <c r="D1049" s="1">
        <v>89</v>
      </c>
      <c r="E1049" s="1">
        <v>10</v>
      </c>
      <c r="F1049" s="1">
        <v>1</v>
      </c>
      <c r="G1049" s="1">
        <v>13.9826593440129</v>
      </c>
      <c r="H1049" s="1">
        <v>7</v>
      </c>
      <c r="I1049">
        <v>1500</v>
      </c>
      <c r="J1049">
        <v>0.15</v>
      </c>
      <c r="K1049">
        <v>37.5</v>
      </c>
      <c r="L1049" s="1"/>
      <c r="M1049" s="2">
        <f t="shared" si="1216"/>
        <v>4</v>
      </c>
      <c r="N1049" s="2">
        <f t="shared" si="1217"/>
        <v>7</v>
      </c>
      <c r="O1049" s="2">
        <f t="shared" si="1218"/>
        <v>4</v>
      </c>
      <c r="P1049" s="2">
        <f t="shared" si="1219"/>
        <v>5</v>
      </c>
      <c r="Q1049" s="2">
        <f t="shared" si="1220"/>
        <v>6</v>
      </c>
      <c r="R1049" s="2">
        <f t="shared" si="1221"/>
        <v>5</v>
      </c>
      <c r="S1049" s="2">
        <f t="shared" si="1222"/>
        <v>7</v>
      </c>
      <c r="T1049" s="2">
        <f t="shared" si="1223"/>
        <v>4</v>
      </c>
      <c r="U1049" s="2">
        <f t="shared" si="1224"/>
        <v>5</v>
      </c>
      <c r="V1049" s="2">
        <f t="shared" si="1225"/>
        <v>6</v>
      </c>
      <c r="W1049" s="2">
        <f t="shared" si="1226"/>
        <v>3</v>
      </c>
      <c r="X1049" s="2">
        <f t="shared" si="1227"/>
        <v>3</v>
      </c>
      <c r="Y1049" s="2">
        <f t="shared" si="1228"/>
        <v>1</v>
      </c>
      <c r="Z1049" s="2">
        <f t="shared" si="1229"/>
        <v>1</v>
      </c>
      <c r="AA1049" s="2">
        <f t="shared" si="1230"/>
        <v>2</v>
      </c>
      <c r="AB1049" s="2">
        <f t="shared" si="1231"/>
        <v>1</v>
      </c>
      <c r="AC1049" s="2">
        <f t="shared" si="1232"/>
        <v>0</v>
      </c>
      <c r="AD1049" s="3">
        <f t="shared" si="1285"/>
        <v>2</v>
      </c>
      <c r="AE1049" s="2">
        <f t="shared" si="1233"/>
        <v>7</v>
      </c>
      <c r="AF1049" s="2">
        <f t="shared" si="1234"/>
        <v>10</v>
      </c>
      <c r="AG1049" s="2">
        <f t="shared" si="1235"/>
        <v>7</v>
      </c>
      <c r="AH1049" s="2">
        <f t="shared" si="1236"/>
        <v>8</v>
      </c>
      <c r="AI1049" s="2">
        <f t="shared" si="1237"/>
        <v>8</v>
      </c>
      <c r="AJ1049" s="2">
        <f t="shared" si="1238"/>
        <v>7</v>
      </c>
      <c r="AK1049" s="2">
        <f t="shared" si="1239"/>
        <v>9</v>
      </c>
      <c r="AL1049" s="2">
        <f t="shared" si="1240"/>
        <v>7</v>
      </c>
      <c r="AM1049" s="2">
        <f t="shared" si="1241"/>
        <v>7</v>
      </c>
      <c r="AN1049" s="2">
        <f t="shared" si="1242"/>
        <v>8</v>
      </c>
      <c r="AO1049" s="2">
        <f t="shared" si="1243"/>
        <v>5</v>
      </c>
      <c r="AP1049" s="2">
        <f t="shared" si="1244"/>
        <v>5</v>
      </c>
      <c r="AQ1049" s="2">
        <f t="shared" si="1245"/>
        <v>3</v>
      </c>
      <c r="AR1049" s="2">
        <f t="shared" si="1246"/>
        <v>2</v>
      </c>
      <c r="AS1049" s="2">
        <f t="shared" si="1247"/>
        <v>4</v>
      </c>
      <c r="AT1049" s="2">
        <f t="shared" si="1248"/>
        <v>3</v>
      </c>
      <c r="AU1049" s="2">
        <f t="shared" si="1249"/>
        <v>2</v>
      </c>
      <c r="AV1049" s="3">
        <f t="shared" si="1286"/>
        <v>2</v>
      </c>
      <c r="AW1049">
        <f t="shared" si="1287"/>
        <v>1</v>
      </c>
      <c r="AX1049" s="2">
        <f t="shared" si="1250"/>
        <v>4</v>
      </c>
      <c r="AY1049" s="2">
        <f t="shared" si="1251"/>
        <v>6</v>
      </c>
      <c r="AZ1049" s="2">
        <f t="shared" si="1252"/>
        <v>4</v>
      </c>
      <c r="BA1049" s="2">
        <f t="shared" si="1253"/>
        <v>4</v>
      </c>
      <c r="BB1049" s="2">
        <f t="shared" si="1254"/>
        <v>3</v>
      </c>
      <c r="BC1049" s="2">
        <f t="shared" si="1255"/>
        <v>2</v>
      </c>
      <c r="BD1049" s="2">
        <f t="shared" si="1256"/>
        <v>5</v>
      </c>
      <c r="BE1049" s="2">
        <f t="shared" si="1257"/>
        <v>3</v>
      </c>
      <c r="BF1049" s="2">
        <f t="shared" si="1258"/>
        <v>3</v>
      </c>
      <c r="BG1049" s="2">
        <f t="shared" si="1259"/>
        <v>3</v>
      </c>
      <c r="BH1049" s="2">
        <f t="shared" si="1260"/>
        <v>5</v>
      </c>
      <c r="BI1049" s="2">
        <f t="shared" si="1261"/>
        <v>3</v>
      </c>
      <c r="BJ1049" s="2">
        <f t="shared" si="1262"/>
        <v>2</v>
      </c>
      <c r="BK1049" s="2">
        <f t="shared" si="1263"/>
        <v>3</v>
      </c>
      <c r="BL1049" s="2">
        <f t="shared" si="1264"/>
        <v>3</v>
      </c>
      <c r="BM1049" s="2">
        <f t="shared" si="1265"/>
        <v>2</v>
      </c>
      <c r="BN1049" s="2">
        <f t="shared" si="1266"/>
        <v>1</v>
      </c>
      <c r="BO1049" s="3">
        <f t="shared" si="1288"/>
        <v>2</v>
      </c>
      <c r="BP1049">
        <f t="shared" si="1289"/>
        <v>1</v>
      </c>
      <c r="BR1049">
        <v>3</v>
      </c>
      <c r="BS1049">
        <f t="shared" si="1267"/>
        <v>1</v>
      </c>
      <c r="BU1049" s="1">
        <f t="shared" si="1268"/>
        <v>4.2149855662043425</v>
      </c>
      <c r="BV1049" s="1">
        <f t="shared" si="1269"/>
        <v>2.4669772432712964</v>
      </c>
      <c r="BW1049" s="1">
        <f t="shared" si="1270"/>
        <v>2.3174912204542264</v>
      </c>
      <c r="BX1049" s="1">
        <f t="shared" si="1271"/>
        <v>3.2567382379894205</v>
      </c>
      <c r="BY1049" s="1">
        <f t="shared" si="1272"/>
        <v>3.461214413150127</v>
      </c>
      <c r="BZ1049" s="1">
        <f t="shared" si="1273"/>
        <v>3.9699071315652854</v>
      </c>
      <c r="CA1049" s="1">
        <f t="shared" si="1274"/>
        <v>2.4047433717129429</v>
      </c>
      <c r="CB1049" s="1">
        <f t="shared" si="1275"/>
        <v>4.5395713739212509</v>
      </c>
      <c r="CC1049" s="1">
        <f t="shared" si="1276"/>
        <v>4.7978114599518884</v>
      </c>
      <c r="CD1049" s="1">
        <f t="shared" si="1277"/>
        <v>10.422064099400757</v>
      </c>
      <c r="CE1049" s="1">
        <f t="shared" si="1278"/>
        <v>1.8287681422247579</v>
      </c>
      <c r="CF1049" s="1">
        <f t="shared" si="1279"/>
        <v>3.4985364122003713</v>
      </c>
      <c r="CG1049" s="1">
        <f t="shared" si="1280"/>
        <v>4.370744629132524</v>
      </c>
      <c r="CH1049" s="1">
        <f t="shared" si="1281"/>
        <v>5.1793952841163122</v>
      </c>
      <c r="CI1049" s="1">
        <f t="shared" si="1282"/>
        <v>5.3031040991725593</v>
      </c>
      <c r="CJ1049" s="1">
        <f t="shared" si="1283"/>
        <v>5.3539631633705014</v>
      </c>
      <c r="CK1049" s="1">
        <f t="shared" si="1284"/>
        <v>5.3248955209637607</v>
      </c>
      <c r="CL1049" s="5">
        <f t="shared" si="1290"/>
        <v>11</v>
      </c>
      <c r="CN1049" s="9">
        <f t="shared" si="1291"/>
        <v>1.8287681422247579</v>
      </c>
    </row>
    <row r="1050" spans="1:92" x14ac:dyDescent="0.2">
      <c r="A1050" s="4">
        <v>1048</v>
      </c>
      <c r="B1050" s="1">
        <v>0.50894617434256595</v>
      </c>
      <c r="C1050" s="1">
        <v>20.045000000000002</v>
      </c>
      <c r="D1050" s="1">
        <v>65</v>
      </c>
      <c r="E1050" s="1">
        <v>6</v>
      </c>
      <c r="F1050" s="1">
        <v>29</v>
      </c>
      <c r="G1050" s="1">
        <v>8.5045738607213099</v>
      </c>
      <c r="H1050" s="1">
        <v>6</v>
      </c>
      <c r="I1050">
        <v>1500</v>
      </c>
      <c r="J1050">
        <v>0.15</v>
      </c>
      <c r="K1050">
        <v>37.5</v>
      </c>
      <c r="L1050" s="1"/>
      <c r="M1050" s="2">
        <f t="shared" si="1216"/>
        <v>3</v>
      </c>
      <c r="N1050" s="2">
        <f t="shared" si="1217"/>
        <v>6</v>
      </c>
      <c r="O1050" s="2">
        <f t="shared" si="1218"/>
        <v>7</v>
      </c>
      <c r="P1050" s="2">
        <f t="shared" si="1219"/>
        <v>4</v>
      </c>
      <c r="Q1050" s="2">
        <f t="shared" si="1220"/>
        <v>7</v>
      </c>
      <c r="R1050" s="2">
        <f t="shared" si="1221"/>
        <v>7</v>
      </c>
      <c r="S1050" s="2">
        <f t="shared" si="1222"/>
        <v>7</v>
      </c>
      <c r="T1050" s="2">
        <f t="shared" si="1223"/>
        <v>4</v>
      </c>
      <c r="U1050" s="2">
        <f t="shared" si="1224"/>
        <v>7</v>
      </c>
      <c r="V1050" s="2">
        <f t="shared" si="1225"/>
        <v>7</v>
      </c>
      <c r="W1050" s="2">
        <f t="shared" si="1226"/>
        <v>4</v>
      </c>
      <c r="X1050" s="2">
        <f t="shared" si="1227"/>
        <v>5</v>
      </c>
      <c r="Y1050" s="2">
        <f t="shared" si="1228"/>
        <v>2</v>
      </c>
      <c r="Z1050" s="2">
        <f t="shared" si="1229"/>
        <v>2</v>
      </c>
      <c r="AA1050" s="2">
        <f t="shared" si="1230"/>
        <v>1</v>
      </c>
      <c r="AB1050" s="2">
        <f t="shared" si="1231"/>
        <v>2</v>
      </c>
      <c r="AC1050" s="2">
        <f t="shared" si="1232"/>
        <v>1</v>
      </c>
      <c r="AD1050" s="3">
        <f t="shared" si="1285"/>
        <v>3</v>
      </c>
      <c r="AE1050" s="2">
        <f t="shared" si="1233"/>
        <v>6</v>
      </c>
      <c r="AF1050" s="2">
        <f t="shared" si="1234"/>
        <v>9</v>
      </c>
      <c r="AG1050" s="2">
        <f t="shared" si="1235"/>
        <v>10</v>
      </c>
      <c r="AH1050" s="2">
        <f t="shared" si="1236"/>
        <v>7</v>
      </c>
      <c r="AI1050" s="2">
        <f t="shared" si="1237"/>
        <v>9</v>
      </c>
      <c r="AJ1050" s="2">
        <f t="shared" si="1238"/>
        <v>9</v>
      </c>
      <c r="AK1050" s="2">
        <f t="shared" si="1239"/>
        <v>9</v>
      </c>
      <c r="AL1050" s="2">
        <f t="shared" si="1240"/>
        <v>7</v>
      </c>
      <c r="AM1050" s="2">
        <f t="shared" si="1241"/>
        <v>9</v>
      </c>
      <c r="AN1050" s="2">
        <f t="shared" si="1242"/>
        <v>9</v>
      </c>
      <c r="AO1050" s="2">
        <f t="shared" si="1243"/>
        <v>6</v>
      </c>
      <c r="AP1050" s="2">
        <f t="shared" si="1244"/>
        <v>7</v>
      </c>
      <c r="AQ1050" s="2">
        <f t="shared" si="1245"/>
        <v>4</v>
      </c>
      <c r="AR1050" s="2">
        <f t="shared" si="1246"/>
        <v>3</v>
      </c>
      <c r="AS1050" s="2">
        <f t="shared" si="1247"/>
        <v>3</v>
      </c>
      <c r="AT1050" s="2">
        <f t="shared" si="1248"/>
        <v>4</v>
      </c>
      <c r="AU1050" s="2">
        <f t="shared" si="1249"/>
        <v>3</v>
      </c>
      <c r="AV1050" s="3">
        <f t="shared" si="1286"/>
        <v>3</v>
      </c>
      <c r="AW1050">
        <f t="shared" si="1287"/>
        <v>1</v>
      </c>
      <c r="AX1050" s="2">
        <f t="shared" si="1250"/>
        <v>3</v>
      </c>
      <c r="AY1050" s="2">
        <f t="shared" si="1251"/>
        <v>6</v>
      </c>
      <c r="AZ1050" s="2">
        <f t="shared" si="1252"/>
        <v>8</v>
      </c>
      <c r="BA1050" s="2">
        <f t="shared" si="1253"/>
        <v>4</v>
      </c>
      <c r="BB1050" s="2">
        <f t="shared" si="1254"/>
        <v>5</v>
      </c>
      <c r="BC1050" s="2">
        <f t="shared" si="1255"/>
        <v>4</v>
      </c>
      <c r="BD1050" s="2">
        <f t="shared" si="1256"/>
        <v>5</v>
      </c>
      <c r="BE1050" s="2">
        <f t="shared" si="1257"/>
        <v>5</v>
      </c>
      <c r="BF1050" s="2">
        <f t="shared" si="1258"/>
        <v>5</v>
      </c>
      <c r="BG1050" s="2">
        <f t="shared" si="1259"/>
        <v>4</v>
      </c>
      <c r="BH1050" s="2">
        <f t="shared" si="1260"/>
        <v>5</v>
      </c>
      <c r="BI1050" s="2">
        <f t="shared" si="1261"/>
        <v>6</v>
      </c>
      <c r="BJ1050" s="2">
        <f t="shared" si="1262"/>
        <v>3</v>
      </c>
      <c r="BK1050" s="2">
        <f t="shared" si="1263"/>
        <v>2</v>
      </c>
      <c r="BL1050" s="2">
        <f t="shared" si="1264"/>
        <v>2</v>
      </c>
      <c r="BM1050" s="2">
        <f t="shared" si="1265"/>
        <v>3</v>
      </c>
      <c r="BN1050" s="2">
        <f t="shared" si="1266"/>
        <v>2</v>
      </c>
      <c r="BO1050" s="3">
        <f t="shared" si="1288"/>
        <v>3</v>
      </c>
      <c r="BP1050">
        <f t="shared" si="1289"/>
        <v>1</v>
      </c>
      <c r="BR1050">
        <v>3</v>
      </c>
      <c r="BS1050">
        <f t="shared" si="1267"/>
        <v>2</v>
      </c>
      <c r="BU1050" s="1">
        <f t="shared" si="1268"/>
        <v>4.5965250800298749</v>
      </c>
      <c r="BV1050" s="1">
        <f t="shared" si="1269"/>
        <v>2.2155035312790328</v>
      </c>
      <c r="BW1050" s="1">
        <f t="shared" si="1270"/>
        <v>1.9626127157416551</v>
      </c>
      <c r="BX1050" s="1">
        <f t="shared" si="1271"/>
        <v>3.0015861326610773</v>
      </c>
      <c r="BY1050" s="1">
        <f t="shared" si="1272"/>
        <v>2.3470852383493472</v>
      </c>
      <c r="BZ1050" s="1">
        <f t="shared" si="1273"/>
        <v>2.1402699796999216</v>
      </c>
      <c r="CA1050" s="1">
        <f t="shared" si="1274"/>
        <v>2.2697835417822572</v>
      </c>
      <c r="CB1050" s="1">
        <f t="shared" si="1275"/>
        <v>2.1380434257379721</v>
      </c>
      <c r="CC1050" s="1">
        <f t="shared" si="1276"/>
        <v>2.3151965488452517</v>
      </c>
      <c r="CD1050" s="1">
        <f t="shared" si="1277"/>
        <v>9.8776652479356848</v>
      </c>
      <c r="CE1050" s="1">
        <f t="shared" si="1278"/>
        <v>2.4680502287073183</v>
      </c>
      <c r="CF1050" s="1">
        <f t="shared" si="1279"/>
        <v>2.2518570643177096</v>
      </c>
      <c r="CG1050" s="1">
        <f t="shared" si="1280"/>
        <v>2.5189966867153726</v>
      </c>
      <c r="CH1050" s="1">
        <f t="shared" si="1281"/>
        <v>2.6150481475958562</v>
      </c>
      <c r="CI1050" s="1">
        <f t="shared" si="1282"/>
        <v>2.6923145731370659</v>
      </c>
      <c r="CJ1050" s="1">
        <f t="shared" si="1283"/>
        <v>2.7907547183318115</v>
      </c>
      <c r="CK1050" s="1">
        <f t="shared" si="1284"/>
        <v>2.7393212121015118</v>
      </c>
      <c r="CL1050" s="5">
        <f t="shared" si="1290"/>
        <v>3</v>
      </c>
      <c r="CN1050" s="9">
        <f t="shared" si="1291"/>
        <v>1.9626127157416551</v>
      </c>
    </row>
    <row r="1051" spans="1:92" x14ac:dyDescent="0.2">
      <c r="A1051" s="4">
        <v>1049</v>
      </c>
      <c r="B1051" s="1">
        <v>0.466663054318319</v>
      </c>
      <c r="C1051" s="1">
        <v>0.376</v>
      </c>
      <c r="D1051" s="1">
        <v>76</v>
      </c>
      <c r="E1051" s="1">
        <v>0</v>
      </c>
      <c r="F1051" s="1">
        <v>24</v>
      </c>
      <c r="G1051" s="1">
        <v>5.6366640875421599</v>
      </c>
      <c r="H1051" s="1">
        <v>6</v>
      </c>
      <c r="I1051">
        <v>1500</v>
      </c>
      <c r="J1051">
        <v>0.15</v>
      </c>
      <c r="K1051">
        <v>37.5</v>
      </c>
      <c r="L1051" s="1"/>
      <c r="M1051" s="2">
        <f t="shared" si="1216"/>
        <v>2</v>
      </c>
      <c r="N1051" s="2">
        <f t="shared" si="1217"/>
        <v>6</v>
      </c>
      <c r="O1051" s="2">
        <f t="shared" si="1218"/>
        <v>6</v>
      </c>
      <c r="P1051" s="2">
        <f t="shared" si="1219"/>
        <v>4</v>
      </c>
      <c r="Q1051" s="2">
        <f t="shared" si="1220"/>
        <v>7</v>
      </c>
      <c r="R1051" s="2">
        <f t="shared" si="1221"/>
        <v>7</v>
      </c>
      <c r="S1051" s="2">
        <f t="shared" si="1222"/>
        <v>7</v>
      </c>
      <c r="T1051" s="2">
        <f t="shared" si="1223"/>
        <v>4</v>
      </c>
      <c r="U1051" s="2">
        <f t="shared" si="1224"/>
        <v>7</v>
      </c>
      <c r="V1051" s="2">
        <f t="shared" si="1225"/>
        <v>7</v>
      </c>
      <c r="W1051" s="2">
        <f t="shared" si="1226"/>
        <v>3</v>
      </c>
      <c r="X1051" s="2">
        <f t="shared" si="1227"/>
        <v>5</v>
      </c>
      <c r="Y1051" s="2">
        <f t="shared" si="1228"/>
        <v>2</v>
      </c>
      <c r="Z1051" s="2">
        <f t="shared" si="1229"/>
        <v>2</v>
      </c>
      <c r="AA1051" s="2">
        <f t="shared" si="1230"/>
        <v>1</v>
      </c>
      <c r="AB1051" s="2">
        <f t="shared" si="1231"/>
        <v>2</v>
      </c>
      <c r="AC1051" s="2">
        <f t="shared" si="1232"/>
        <v>1</v>
      </c>
      <c r="AD1051" s="3">
        <f t="shared" si="1285"/>
        <v>5</v>
      </c>
      <c r="AE1051" s="2">
        <f t="shared" si="1233"/>
        <v>5</v>
      </c>
      <c r="AF1051" s="2">
        <f t="shared" si="1234"/>
        <v>9</v>
      </c>
      <c r="AG1051" s="2">
        <f t="shared" si="1235"/>
        <v>9</v>
      </c>
      <c r="AH1051" s="2">
        <f t="shared" si="1236"/>
        <v>7</v>
      </c>
      <c r="AI1051" s="2">
        <f t="shared" si="1237"/>
        <v>9</v>
      </c>
      <c r="AJ1051" s="2">
        <f t="shared" si="1238"/>
        <v>9</v>
      </c>
      <c r="AK1051" s="2">
        <f t="shared" si="1239"/>
        <v>9</v>
      </c>
      <c r="AL1051" s="2">
        <f t="shared" si="1240"/>
        <v>7</v>
      </c>
      <c r="AM1051" s="2">
        <f t="shared" si="1241"/>
        <v>9</v>
      </c>
      <c r="AN1051" s="2">
        <f t="shared" si="1242"/>
        <v>9</v>
      </c>
      <c r="AO1051" s="2">
        <f t="shared" si="1243"/>
        <v>5</v>
      </c>
      <c r="AP1051" s="2">
        <f t="shared" si="1244"/>
        <v>7</v>
      </c>
      <c r="AQ1051" s="2">
        <f t="shared" si="1245"/>
        <v>4</v>
      </c>
      <c r="AR1051" s="2">
        <f t="shared" si="1246"/>
        <v>3</v>
      </c>
      <c r="AS1051" s="2">
        <f t="shared" si="1247"/>
        <v>3</v>
      </c>
      <c r="AT1051" s="2">
        <f t="shared" si="1248"/>
        <v>4</v>
      </c>
      <c r="AU1051" s="2">
        <f t="shared" si="1249"/>
        <v>3</v>
      </c>
      <c r="AV1051" s="3">
        <f t="shared" si="1286"/>
        <v>2</v>
      </c>
      <c r="AW1051">
        <f t="shared" si="1287"/>
        <v>7</v>
      </c>
      <c r="AX1051" s="2">
        <f t="shared" si="1250"/>
        <v>2</v>
      </c>
      <c r="AY1051" s="2">
        <f t="shared" si="1251"/>
        <v>5</v>
      </c>
      <c r="AZ1051" s="2">
        <f t="shared" si="1252"/>
        <v>7</v>
      </c>
      <c r="BA1051" s="2">
        <f t="shared" si="1253"/>
        <v>3</v>
      </c>
      <c r="BB1051" s="2">
        <f t="shared" si="1254"/>
        <v>5</v>
      </c>
      <c r="BC1051" s="2">
        <f t="shared" si="1255"/>
        <v>5</v>
      </c>
      <c r="BD1051" s="2">
        <f t="shared" si="1256"/>
        <v>6</v>
      </c>
      <c r="BE1051" s="2">
        <f t="shared" si="1257"/>
        <v>5</v>
      </c>
      <c r="BF1051" s="2">
        <f t="shared" si="1258"/>
        <v>5</v>
      </c>
      <c r="BG1051" s="2">
        <f t="shared" si="1259"/>
        <v>5</v>
      </c>
      <c r="BH1051" s="2">
        <f t="shared" si="1260"/>
        <v>4</v>
      </c>
      <c r="BI1051" s="2">
        <f t="shared" si="1261"/>
        <v>6</v>
      </c>
      <c r="BJ1051" s="2">
        <f t="shared" si="1262"/>
        <v>4</v>
      </c>
      <c r="BK1051" s="2">
        <f t="shared" si="1263"/>
        <v>2</v>
      </c>
      <c r="BL1051" s="2">
        <f t="shared" si="1264"/>
        <v>2</v>
      </c>
      <c r="BM1051" s="2">
        <f t="shared" si="1265"/>
        <v>3</v>
      </c>
      <c r="BN1051" s="2">
        <f t="shared" si="1266"/>
        <v>2</v>
      </c>
      <c r="BO1051" s="3">
        <f t="shared" si="1288"/>
        <v>3</v>
      </c>
      <c r="BP1051">
        <f t="shared" si="1289"/>
        <v>1</v>
      </c>
      <c r="BR1051">
        <v>3</v>
      </c>
      <c r="BS1051">
        <f t="shared" si="1267"/>
        <v>2</v>
      </c>
      <c r="BU1051" s="1">
        <f t="shared" si="1268"/>
        <v>6.7920393574525901</v>
      </c>
      <c r="BV1051" s="1">
        <f t="shared" si="1269"/>
        <v>3.6781479938187114</v>
      </c>
      <c r="BW1051" s="1">
        <f t="shared" si="1270"/>
        <v>2.4464529625602807</v>
      </c>
      <c r="BX1051" s="1">
        <f t="shared" si="1271"/>
        <v>4.480665834055543</v>
      </c>
      <c r="BY1051" s="1">
        <f t="shared" si="1272"/>
        <v>2.689222542604488</v>
      </c>
      <c r="BZ1051" s="1">
        <f t="shared" si="1273"/>
        <v>1.7349172171702327</v>
      </c>
      <c r="CA1051" s="1">
        <f t="shared" si="1274"/>
        <v>3.4686196797040463</v>
      </c>
      <c r="CB1051" s="1">
        <f t="shared" si="1275"/>
        <v>1.774405944198846</v>
      </c>
      <c r="CC1051" s="1">
        <f t="shared" si="1276"/>
        <v>1.981671045162223</v>
      </c>
      <c r="CD1051" s="1">
        <f t="shared" si="1277"/>
        <v>9.8189888942987658</v>
      </c>
      <c r="CE1051" s="1">
        <f t="shared" si="1278"/>
        <v>5.0722888487753739</v>
      </c>
      <c r="CF1051" s="1">
        <f t="shared" si="1279"/>
        <v>1.9138253582677125</v>
      </c>
      <c r="CG1051" s="1">
        <f t="shared" si="1280"/>
        <v>2.2203890132647714</v>
      </c>
      <c r="CH1051" s="1">
        <f t="shared" si="1281"/>
        <v>2.4218118777907627</v>
      </c>
      <c r="CI1051" s="1">
        <f t="shared" si="1282"/>
        <v>2.5702758018894278</v>
      </c>
      <c r="CJ1051" s="1">
        <f t="shared" si="1283"/>
        <v>2.6726727822949932</v>
      </c>
      <c r="CK1051" s="1">
        <f t="shared" si="1284"/>
        <v>2.6217225976587866</v>
      </c>
      <c r="CL1051" s="5">
        <f t="shared" si="1290"/>
        <v>6</v>
      </c>
      <c r="CN1051" s="9">
        <f t="shared" si="1291"/>
        <v>1.7349172171702327</v>
      </c>
    </row>
    <row r="1052" spans="1:92" x14ac:dyDescent="0.2">
      <c r="A1052" s="4">
        <v>1050</v>
      </c>
      <c r="B1052" s="1">
        <v>0.36763821042240802</v>
      </c>
      <c r="C1052" s="1">
        <v>0.39</v>
      </c>
      <c r="D1052" s="1">
        <v>84</v>
      </c>
      <c r="E1052" s="1">
        <v>0</v>
      </c>
      <c r="F1052" s="1">
        <v>16</v>
      </c>
      <c r="G1052" s="1">
        <v>5.8563509759392298</v>
      </c>
      <c r="H1052" s="1">
        <v>6</v>
      </c>
      <c r="I1052">
        <v>1500</v>
      </c>
      <c r="J1052">
        <v>0.15</v>
      </c>
      <c r="K1052">
        <v>37.5</v>
      </c>
      <c r="L1052" s="1"/>
      <c r="M1052" s="2">
        <f t="shared" si="1216"/>
        <v>2</v>
      </c>
      <c r="N1052" s="2">
        <f t="shared" si="1217"/>
        <v>7</v>
      </c>
      <c r="O1052" s="2">
        <f t="shared" si="1218"/>
        <v>6</v>
      </c>
      <c r="P1052" s="2">
        <f t="shared" si="1219"/>
        <v>4</v>
      </c>
      <c r="Q1052" s="2">
        <f t="shared" si="1220"/>
        <v>6</v>
      </c>
      <c r="R1052" s="2">
        <f t="shared" si="1221"/>
        <v>7</v>
      </c>
      <c r="S1052" s="2">
        <f t="shared" si="1222"/>
        <v>7</v>
      </c>
      <c r="T1052" s="2">
        <f t="shared" si="1223"/>
        <v>5</v>
      </c>
      <c r="U1052" s="2">
        <f t="shared" si="1224"/>
        <v>7</v>
      </c>
      <c r="V1052" s="2">
        <f t="shared" si="1225"/>
        <v>7</v>
      </c>
      <c r="W1052" s="2">
        <f t="shared" si="1226"/>
        <v>3</v>
      </c>
      <c r="X1052" s="2">
        <f t="shared" si="1227"/>
        <v>5</v>
      </c>
      <c r="Y1052" s="2">
        <f t="shared" si="1228"/>
        <v>2</v>
      </c>
      <c r="Z1052" s="2">
        <f t="shared" si="1229"/>
        <v>2</v>
      </c>
      <c r="AA1052" s="2">
        <f t="shared" si="1230"/>
        <v>1</v>
      </c>
      <c r="AB1052" s="2">
        <f t="shared" si="1231"/>
        <v>2</v>
      </c>
      <c r="AC1052" s="2">
        <f t="shared" si="1232"/>
        <v>1</v>
      </c>
      <c r="AD1052" s="3">
        <f t="shared" si="1285"/>
        <v>2</v>
      </c>
      <c r="AE1052" s="2">
        <f t="shared" si="1233"/>
        <v>5</v>
      </c>
      <c r="AF1052" s="2">
        <f t="shared" si="1234"/>
        <v>10</v>
      </c>
      <c r="AG1052" s="2">
        <f t="shared" si="1235"/>
        <v>9</v>
      </c>
      <c r="AH1052" s="2">
        <f t="shared" si="1236"/>
        <v>7</v>
      </c>
      <c r="AI1052" s="2">
        <f t="shared" si="1237"/>
        <v>8</v>
      </c>
      <c r="AJ1052" s="2">
        <f t="shared" si="1238"/>
        <v>9</v>
      </c>
      <c r="AK1052" s="2">
        <f t="shared" si="1239"/>
        <v>9</v>
      </c>
      <c r="AL1052" s="2">
        <f t="shared" si="1240"/>
        <v>8</v>
      </c>
      <c r="AM1052" s="2">
        <f t="shared" si="1241"/>
        <v>9</v>
      </c>
      <c r="AN1052" s="2">
        <f t="shared" si="1242"/>
        <v>9</v>
      </c>
      <c r="AO1052" s="2">
        <f t="shared" si="1243"/>
        <v>5</v>
      </c>
      <c r="AP1052" s="2">
        <f t="shared" si="1244"/>
        <v>7</v>
      </c>
      <c r="AQ1052" s="2">
        <f t="shared" si="1245"/>
        <v>4</v>
      </c>
      <c r="AR1052" s="2">
        <f t="shared" si="1246"/>
        <v>3</v>
      </c>
      <c r="AS1052" s="2">
        <f t="shared" si="1247"/>
        <v>3</v>
      </c>
      <c r="AT1052" s="2">
        <f t="shared" si="1248"/>
        <v>4</v>
      </c>
      <c r="AU1052" s="2">
        <f t="shared" si="1249"/>
        <v>3</v>
      </c>
      <c r="AV1052" s="3">
        <f t="shared" si="1286"/>
        <v>2</v>
      </c>
      <c r="AW1052">
        <f t="shared" si="1287"/>
        <v>1</v>
      </c>
      <c r="AX1052" s="2">
        <f t="shared" si="1250"/>
        <v>3</v>
      </c>
      <c r="AY1052" s="2">
        <f t="shared" si="1251"/>
        <v>6</v>
      </c>
      <c r="AZ1052" s="2">
        <f t="shared" si="1252"/>
        <v>7</v>
      </c>
      <c r="BA1052" s="2">
        <f t="shared" si="1253"/>
        <v>3</v>
      </c>
      <c r="BB1052" s="2">
        <f t="shared" si="1254"/>
        <v>4</v>
      </c>
      <c r="BC1052" s="2">
        <f t="shared" si="1255"/>
        <v>5</v>
      </c>
      <c r="BD1052" s="2">
        <f t="shared" si="1256"/>
        <v>6</v>
      </c>
      <c r="BE1052" s="2">
        <f t="shared" si="1257"/>
        <v>5</v>
      </c>
      <c r="BF1052" s="2">
        <f t="shared" si="1258"/>
        <v>5</v>
      </c>
      <c r="BG1052" s="2">
        <f t="shared" si="1259"/>
        <v>5</v>
      </c>
      <c r="BH1052" s="2">
        <f t="shared" si="1260"/>
        <v>5</v>
      </c>
      <c r="BI1052" s="2">
        <f t="shared" si="1261"/>
        <v>6</v>
      </c>
      <c r="BJ1052" s="2">
        <f t="shared" si="1262"/>
        <v>4</v>
      </c>
      <c r="BK1052" s="2">
        <f t="shared" si="1263"/>
        <v>2</v>
      </c>
      <c r="BL1052" s="2">
        <f t="shared" si="1264"/>
        <v>2</v>
      </c>
      <c r="BM1052" s="2">
        <f t="shared" si="1265"/>
        <v>3</v>
      </c>
      <c r="BN1052" s="2">
        <f t="shared" si="1266"/>
        <v>2</v>
      </c>
      <c r="BO1052" s="3">
        <f t="shared" si="1288"/>
        <v>3</v>
      </c>
      <c r="BP1052">
        <f t="shared" si="1289"/>
        <v>1</v>
      </c>
      <c r="BR1052">
        <v>3</v>
      </c>
      <c r="BS1052">
        <f t="shared" si="1267"/>
        <v>1</v>
      </c>
      <c r="BU1052" s="1">
        <f t="shared" si="1268"/>
        <v>6.5809484357969064</v>
      </c>
      <c r="BV1052" s="1">
        <f t="shared" si="1269"/>
        <v>3.5239043588847081</v>
      </c>
      <c r="BW1052" s="1">
        <f t="shared" si="1270"/>
        <v>2.3536968038317343</v>
      </c>
      <c r="BX1052" s="1">
        <f t="shared" si="1271"/>
        <v>4.3228008655187171</v>
      </c>
      <c r="BY1052" s="1">
        <f t="shared" si="1272"/>
        <v>2.6724556079112523</v>
      </c>
      <c r="BZ1052" s="1">
        <f t="shared" si="1273"/>
        <v>1.9122887396993666</v>
      </c>
      <c r="CA1052" s="1">
        <f t="shared" si="1274"/>
        <v>3.3391875288242145</v>
      </c>
      <c r="CB1052" s="1">
        <f t="shared" si="1275"/>
        <v>2.0491342469718461</v>
      </c>
      <c r="CC1052" s="1">
        <f t="shared" si="1276"/>
        <v>2.2673015157497334</v>
      </c>
      <c r="CD1052" s="1">
        <f t="shared" si="1277"/>
        <v>9.8496220335557574</v>
      </c>
      <c r="CE1052" s="1">
        <f t="shared" si="1278"/>
        <v>4.8526113983007946</v>
      </c>
      <c r="CF1052" s="1">
        <f t="shared" si="1279"/>
        <v>1.9908978957469206</v>
      </c>
      <c r="CG1052" s="1">
        <f t="shared" si="1280"/>
        <v>2.3876822806412674</v>
      </c>
      <c r="CH1052" s="1">
        <f t="shared" si="1281"/>
        <v>2.697881718981348</v>
      </c>
      <c r="CI1052" s="1">
        <f t="shared" si="1282"/>
        <v>2.8373384684727054</v>
      </c>
      <c r="CJ1052" s="1">
        <f t="shared" si="1283"/>
        <v>2.9304728986659487</v>
      </c>
      <c r="CK1052" s="1">
        <f t="shared" si="1284"/>
        <v>2.8837984353577983</v>
      </c>
      <c r="CL1052" s="5">
        <f t="shared" si="1290"/>
        <v>6</v>
      </c>
      <c r="CN1052" s="9">
        <f t="shared" si="1291"/>
        <v>1.9122887396993666</v>
      </c>
    </row>
    <row r="1053" spans="1:92" x14ac:dyDescent="0.2">
      <c r="A1053" s="4">
        <v>1051</v>
      </c>
      <c r="B1053" s="1">
        <v>0.216124239434764</v>
      </c>
      <c r="C1053" s="1">
        <v>21.545999999999999</v>
      </c>
      <c r="D1053" s="1">
        <v>84</v>
      </c>
      <c r="E1053" s="1">
        <v>12</v>
      </c>
      <c r="F1053" s="1">
        <v>4</v>
      </c>
      <c r="G1053" s="1">
        <v>9.6956270639236699</v>
      </c>
      <c r="H1053" s="1">
        <v>7</v>
      </c>
      <c r="I1053">
        <v>1500</v>
      </c>
      <c r="J1053">
        <v>0.15</v>
      </c>
      <c r="K1053">
        <v>37.5</v>
      </c>
      <c r="L1053" s="1"/>
      <c r="M1053" s="2">
        <f t="shared" si="1216"/>
        <v>4</v>
      </c>
      <c r="N1053" s="2">
        <f t="shared" si="1217"/>
        <v>6</v>
      </c>
      <c r="O1053" s="2">
        <f t="shared" si="1218"/>
        <v>5</v>
      </c>
      <c r="P1053" s="2">
        <f t="shared" si="1219"/>
        <v>5</v>
      </c>
      <c r="Q1053" s="2">
        <f t="shared" si="1220"/>
        <v>5</v>
      </c>
      <c r="R1053" s="2">
        <f t="shared" si="1221"/>
        <v>6</v>
      </c>
      <c r="S1053" s="2">
        <f t="shared" si="1222"/>
        <v>7</v>
      </c>
      <c r="T1053" s="2">
        <f t="shared" si="1223"/>
        <v>5</v>
      </c>
      <c r="U1053" s="2">
        <f t="shared" si="1224"/>
        <v>6</v>
      </c>
      <c r="V1053" s="2">
        <f t="shared" si="1225"/>
        <v>6</v>
      </c>
      <c r="W1053" s="2">
        <f t="shared" si="1226"/>
        <v>3</v>
      </c>
      <c r="X1053" s="2">
        <f t="shared" si="1227"/>
        <v>3</v>
      </c>
      <c r="Y1053" s="2">
        <f t="shared" si="1228"/>
        <v>1</v>
      </c>
      <c r="Z1053" s="2">
        <f t="shared" si="1229"/>
        <v>1</v>
      </c>
      <c r="AA1053" s="2">
        <f t="shared" si="1230"/>
        <v>2</v>
      </c>
      <c r="AB1053" s="2">
        <f t="shared" si="1231"/>
        <v>1</v>
      </c>
      <c r="AC1053" s="2">
        <f t="shared" si="1232"/>
        <v>0</v>
      </c>
      <c r="AD1053" s="3">
        <f t="shared" si="1285"/>
        <v>7</v>
      </c>
      <c r="AE1053" s="2">
        <f t="shared" si="1233"/>
        <v>7</v>
      </c>
      <c r="AF1053" s="2">
        <f t="shared" si="1234"/>
        <v>9</v>
      </c>
      <c r="AG1053" s="2">
        <f t="shared" si="1235"/>
        <v>8</v>
      </c>
      <c r="AH1053" s="2">
        <f t="shared" si="1236"/>
        <v>8</v>
      </c>
      <c r="AI1053" s="2">
        <f t="shared" si="1237"/>
        <v>7</v>
      </c>
      <c r="AJ1053" s="2">
        <f t="shared" si="1238"/>
        <v>8</v>
      </c>
      <c r="AK1053" s="2">
        <f t="shared" si="1239"/>
        <v>9</v>
      </c>
      <c r="AL1053" s="2">
        <f t="shared" si="1240"/>
        <v>8</v>
      </c>
      <c r="AM1053" s="2">
        <f t="shared" si="1241"/>
        <v>8</v>
      </c>
      <c r="AN1053" s="2">
        <f t="shared" si="1242"/>
        <v>8</v>
      </c>
      <c r="AO1053" s="2">
        <f t="shared" si="1243"/>
        <v>5</v>
      </c>
      <c r="AP1053" s="2">
        <f t="shared" si="1244"/>
        <v>5</v>
      </c>
      <c r="AQ1053" s="2">
        <f t="shared" si="1245"/>
        <v>3</v>
      </c>
      <c r="AR1053" s="2">
        <f t="shared" si="1246"/>
        <v>2</v>
      </c>
      <c r="AS1053" s="2">
        <f t="shared" si="1247"/>
        <v>4</v>
      </c>
      <c r="AT1053" s="2">
        <f t="shared" si="1248"/>
        <v>3</v>
      </c>
      <c r="AU1053" s="2">
        <f t="shared" si="1249"/>
        <v>2</v>
      </c>
      <c r="AV1053" s="3">
        <f t="shared" si="1286"/>
        <v>2</v>
      </c>
      <c r="AW1053">
        <f t="shared" si="1287"/>
        <v>2</v>
      </c>
      <c r="AX1053" s="2">
        <f t="shared" si="1250"/>
        <v>5</v>
      </c>
      <c r="AY1053" s="2">
        <f t="shared" si="1251"/>
        <v>5</v>
      </c>
      <c r="AZ1053" s="2">
        <f t="shared" si="1252"/>
        <v>6</v>
      </c>
      <c r="BA1053" s="2">
        <f t="shared" si="1253"/>
        <v>4</v>
      </c>
      <c r="BB1053" s="2">
        <f t="shared" si="1254"/>
        <v>2</v>
      </c>
      <c r="BC1053" s="2">
        <f t="shared" si="1255"/>
        <v>3</v>
      </c>
      <c r="BD1053" s="2">
        <f t="shared" si="1256"/>
        <v>6</v>
      </c>
      <c r="BE1053" s="2">
        <f t="shared" si="1257"/>
        <v>4</v>
      </c>
      <c r="BF1053" s="2">
        <f t="shared" si="1258"/>
        <v>4</v>
      </c>
      <c r="BG1053" s="2">
        <f t="shared" si="1259"/>
        <v>3</v>
      </c>
      <c r="BH1053" s="2">
        <f t="shared" si="1260"/>
        <v>5</v>
      </c>
      <c r="BI1053" s="2">
        <f t="shared" si="1261"/>
        <v>3</v>
      </c>
      <c r="BJ1053" s="2">
        <f t="shared" si="1262"/>
        <v>2</v>
      </c>
      <c r="BK1053" s="2">
        <f t="shared" si="1263"/>
        <v>3</v>
      </c>
      <c r="BL1053" s="2">
        <f t="shared" si="1264"/>
        <v>3</v>
      </c>
      <c r="BM1053" s="2">
        <f t="shared" si="1265"/>
        <v>2</v>
      </c>
      <c r="BN1053" s="2">
        <f t="shared" si="1266"/>
        <v>1</v>
      </c>
      <c r="BO1053" s="3">
        <f t="shared" si="1288"/>
        <v>3</v>
      </c>
      <c r="BP1053">
        <f t="shared" si="1289"/>
        <v>2</v>
      </c>
      <c r="BR1053">
        <v>3</v>
      </c>
      <c r="BS1053">
        <f t="shared" si="1267"/>
        <v>1</v>
      </c>
      <c r="BU1053" s="1">
        <f t="shared" si="1268"/>
        <v>4.4521600493079161</v>
      </c>
      <c r="BV1053" s="1">
        <f t="shared" si="1269"/>
        <v>2.3721180889543372</v>
      </c>
      <c r="BW1053" s="1">
        <f t="shared" si="1270"/>
        <v>2.1464038900573703</v>
      </c>
      <c r="BX1053" s="1">
        <f t="shared" si="1271"/>
        <v>3.2217080077762805</v>
      </c>
      <c r="BY1053" s="1">
        <f t="shared" si="1272"/>
        <v>2.9959111479560341</v>
      </c>
      <c r="BZ1053" s="1">
        <f t="shared" si="1273"/>
        <v>3.2296070533569257</v>
      </c>
      <c r="CA1053" s="1">
        <f t="shared" si="1274"/>
        <v>2.3514110605900793</v>
      </c>
      <c r="CB1053" s="1">
        <f t="shared" si="1275"/>
        <v>3.5865828323063407</v>
      </c>
      <c r="CC1053" s="1">
        <f t="shared" si="1276"/>
        <v>3.8237999453739153</v>
      </c>
      <c r="CD1053" s="1">
        <f t="shared" si="1277"/>
        <v>10.164925038554852</v>
      </c>
      <c r="CE1053" s="1">
        <f t="shared" si="1278"/>
        <v>2.2166105088805055</v>
      </c>
      <c r="CF1053" s="1">
        <f t="shared" si="1279"/>
        <v>2.9534424065979921</v>
      </c>
      <c r="CG1053" s="1">
        <f t="shared" si="1280"/>
        <v>3.6147272257350376</v>
      </c>
      <c r="CH1053" s="1">
        <f t="shared" si="1281"/>
        <v>4.1668422424606302</v>
      </c>
      <c r="CI1053" s="1">
        <f t="shared" si="1282"/>
        <v>4.2666525556388351</v>
      </c>
      <c r="CJ1053" s="1">
        <f t="shared" si="1283"/>
        <v>4.3295245072862425</v>
      </c>
      <c r="CK1053" s="1">
        <f t="shared" si="1284"/>
        <v>4.2944373843748105</v>
      </c>
      <c r="CL1053" s="5">
        <f t="shared" si="1290"/>
        <v>3</v>
      </c>
      <c r="CN1053" s="9">
        <f t="shared" si="1291"/>
        <v>2.1464038900573703</v>
      </c>
    </row>
    <row r="1054" spans="1:92" x14ac:dyDescent="0.2">
      <c r="A1054" s="4">
        <v>1052</v>
      </c>
      <c r="B1054" s="1">
        <v>0.29428849324256501</v>
      </c>
      <c r="C1054" s="1">
        <v>0.58499999999999996</v>
      </c>
      <c r="D1054" s="1">
        <v>91</v>
      </c>
      <c r="E1054" s="1">
        <v>0</v>
      </c>
      <c r="F1054" s="1">
        <v>9</v>
      </c>
      <c r="G1054" s="1">
        <v>8.7773482537155498</v>
      </c>
      <c r="H1054" s="1">
        <v>6</v>
      </c>
      <c r="I1054">
        <v>1500</v>
      </c>
      <c r="J1054">
        <v>0.15</v>
      </c>
      <c r="K1054">
        <v>37.5</v>
      </c>
      <c r="L1054" s="1"/>
      <c r="M1054" s="2">
        <f t="shared" si="1216"/>
        <v>3</v>
      </c>
      <c r="N1054" s="2">
        <f t="shared" si="1217"/>
        <v>7</v>
      </c>
      <c r="O1054" s="2">
        <f t="shared" si="1218"/>
        <v>6</v>
      </c>
      <c r="P1054" s="2">
        <f t="shared" si="1219"/>
        <v>4</v>
      </c>
      <c r="Q1054" s="2">
        <f t="shared" si="1220"/>
        <v>6</v>
      </c>
      <c r="R1054" s="2">
        <f t="shared" si="1221"/>
        <v>7</v>
      </c>
      <c r="S1054" s="2">
        <f t="shared" si="1222"/>
        <v>6</v>
      </c>
      <c r="T1054" s="2">
        <f t="shared" si="1223"/>
        <v>5</v>
      </c>
      <c r="U1054" s="2">
        <f t="shared" si="1224"/>
        <v>7</v>
      </c>
      <c r="V1054" s="2">
        <f t="shared" si="1225"/>
        <v>7</v>
      </c>
      <c r="W1054" s="2">
        <f t="shared" si="1226"/>
        <v>3</v>
      </c>
      <c r="X1054" s="2">
        <f t="shared" si="1227"/>
        <v>5</v>
      </c>
      <c r="Y1054" s="2">
        <f t="shared" si="1228"/>
        <v>2</v>
      </c>
      <c r="Z1054" s="2">
        <f t="shared" si="1229"/>
        <v>2</v>
      </c>
      <c r="AA1054" s="2">
        <f t="shared" si="1230"/>
        <v>2</v>
      </c>
      <c r="AB1054" s="2">
        <f t="shared" si="1231"/>
        <v>2</v>
      </c>
      <c r="AC1054" s="2">
        <f t="shared" si="1232"/>
        <v>1</v>
      </c>
      <c r="AD1054" s="3">
        <f t="shared" si="1285"/>
        <v>2</v>
      </c>
      <c r="AE1054" s="2">
        <f t="shared" si="1233"/>
        <v>6</v>
      </c>
      <c r="AF1054" s="2">
        <f t="shared" si="1234"/>
        <v>10</v>
      </c>
      <c r="AG1054" s="2">
        <f t="shared" si="1235"/>
        <v>9</v>
      </c>
      <c r="AH1054" s="2">
        <f t="shared" si="1236"/>
        <v>7</v>
      </c>
      <c r="AI1054" s="2">
        <f t="shared" si="1237"/>
        <v>8</v>
      </c>
      <c r="AJ1054" s="2">
        <f t="shared" si="1238"/>
        <v>9</v>
      </c>
      <c r="AK1054" s="2">
        <f t="shared" si="1239"/>
        <v>8</v>
      </c>
      <c r="AL1054" s="2">
        <f t="shared" si="1240"/>
        <v>8</v>
      </c>
      <c r="AM1054" s="2">
        <f t="shared" si="1241"/>
        <v>9</v>
      </c>
      <c r="AN1054" s="2">
        <f t="shared" si="1242"/>
        <v>9</v>
      </c>
      <c r="AO1054" s="2">
        <f t="shared" si="1243"/>
        <v>5</v>
      </c>
      <c r="AP1054" s="2">
        <f t="shared" si="1244"/>
        <v>7</v>
      </c>
      <c r="AQ1054" s="2">
        <f t="shared" si="1245"/>
        <v>4</v>
      </c>
      <c r="AR1054" s="2">
        <f t="shared" si="1246"/>
        <v>3</v>
      </c>
      <c r="AS1054" s="2">
        <f t="shared" si="1247"/>
        <v>4</v>
      </c>
      <c r="AT1054" s="2">
        <f t="shared" si="1248"/>
        <v>4</v>
      </c>
      <c r="AU1054" s="2">
        <f t="shared" si="1249"/>
        <v>3</v>
      </c>
      <c r="AV1054" s="3">
        <f t="shared" si="1286"/>
        <v>2</v>
      </c>
      <c r="AW1054">
        <f t="shared" si="1287"/>
        <v>1</v>
      </c>
      <c r="AX1054" s="2">
        <f t="shared" si="1250"/>
        <v>4</v>
      </c>
      <c r="AY1054" s="2">
        <f t="shared" si="1251"/>
        <v>5</v>
      </c>
      <c r="AZ1054" s="2">
        <f t="shared" si="1252"/>
        <v>7</v>
      </c>
      <c r="BA1054" s="2">
        <f t="shared" si="1253"/>
        <v>3</v>
      </c>
      <c r="BB1054" s="2">
        <f t="shared" si="1254"/>
        <v>4</v>
      </c>
      <c r="BC1054" s="2">
        <f t="shared" si="1255"/>
        <v>5</v>
      </c>
      <c r="BD1054" s="2">
        <f t="shared" si="1256"/>
        <v>5</v>
      </c>
      <c r="BE1054" s="2">
        <f t="shared" si="1257"/>
        <v>5</v>
      </c>
      <c r="BF1054" s="2">
        <f t="shared" si="1258"/>
        <v>5</v>
      </c>
      <c r="BG1054" s="2">
        <f t="shared" si="1259"/>
        <v>4</v>
      </c>
      <c r="BH1054" s="2">
        <f t="shared" si="1260"/>
        <v>5</v>
      </c>
      <c r="BI1054" s="2">
        <f t="shared" si="1261"/>
        <v>6</v>
      </c>
      <c r="BJ1054" s="2">
        <f t="shared" si="1262"/>
        <v>4</v>
      </c>
      <c r="BK1054" s="2">
        <f t="shared" si="1263"/>
        <v>3</v>
      </c>
      <c r="BL1054" s="2">
        <f t="shared" si="1264"/>
        <v>3</v>
      </c>
      <c r="BM1054" s="2">
        <f t="shared" si="1265"/>
        <v>3</v>
      </c>
      <c r="BN1054" s="2">
        <f t="shared" si="1266"/>
        <v>2</v>
      </c>
      <c r="BO1054" s="3">
        <f t="shared" si="1288"/>
        <v>3</v>
      </c>
      <c r="BP1054">
        <f t="shared" si="1289"/>
        <v>1</v>
      </c>
      <c r="BR1054">
        <v>3</v>
      </c>
      <c r="BS1054">
        <f t="shared" si="1267"/>
        <v>2</v>
      </c>
      <c r="BU1054" s="1">
        <f t="shared" si="1268"/>
        <v>4.9810136107820853</v>
      </c>
      <c r="BV1054" s="1">
        <f t="shared" si="1269"/>
        <v>2.262394255224895</v>
      </c>
      <c r="BW1054" s="1">
        <f t="shared" si="1270"/>
        <v>1.7330073244034576</v>
      </c>
      <c r="BX1054" s="1">
        <f t="shared" si="1271"/>
        <v>2.8778474418033611</v>
      </c>
      <c r="BY1054" s="1">
        <f t="shared" si="1272"/>
        <v>2.2159794544341103</v>
      </c>
      <c r="BZ1054" s="1">
        <f t="shared" si="1273"/>
        <v>2.2085065937124493</v>
      </c>
      <c r="CA1054" s="1">
        <f t="shared" si="1274"/>
        <v>2.3899495515412141</v>
      </c>
      <c r="CB1054" s="1">
        <f t="shared" si="1275"/>
        <v>2.5070560172151595</v>
      </c>
      <c r="CC1054" s="1">
        <f t="shared" si="1276"/>
        <v>2.7311067228200199</v>
      </c>
      <c r="CD1054" s="1">
        <f t="shared" si="1277"/>
        <v>9.8974396218239278</v>
      </c>
      <c r="CE1054" s="1">
        <f t="shared" si="1278"/>
        <v>3.1044198353431129</v>
      </c>
      <c r="CF1054" s="1">
        <f t="shared" si="1279"/>
        <v>2.0986148707279231</v>
      </c>
      <c r="CG1054" s="1">
        <f t="shared" si="1280"/>
        <v>2.6315983488967576</v>
      </c>
      <c r="CH1054" s="1">
        <f t="shared" si="1281"/>
        <v>3.1270304821728678</v>
      </c>
      <c r="CI1054" s="1">
        <f t="shared" si="1282"/>
        <v>3.2540083541400162</v>
      </c>
      <c r="CJ1054" s="1">
        <f t="shared" si="1283"/>
        <v>3.335941014970583</v>
      </c>
      <c r="CK1054" s="1">
        <f t="shared" si="1284"/>
        <v>3.2928970434519602</v>
      </c>
      <c r="CL1054" s="5">
        <f t="shared" si="1290"/>
        <v>3</v>
      </c>
      <c r="CN1054" s="9">
        <f t="shared" si="1291"/>
        <v>1.7330073244034576</v>
      </c>
    </row>
    <row r="1055" spans="1:92" x14ac:dyDescent="0.2">
      <c r="A1055" s="4">
        <v>1053</v>
      </c>
      <c r="B1055" s="1">
        <v>0.35619131930090597</v>
      </c>
      <c r="C1055" s="1">
        <v>2.4129999999999998</v>
      </c>
      <c r="D1055" s="1">
        <v>77</v>
      </c>
      <c r="E1055" s="1">
        <v>5</v>
      </c>
      <c r="F1055" s="1">
        <v>18</v>
      </c>
      <c r="G1055" s="1">
        <v>9.41255639494406</v>
      </c>
      <c r="H1055" s="1">
        <v>6</v>
      </c>
      <c r="I1055">
        <v>1500</v>
      </c>
      <c r="J1055">
        <v>0.15</v>
      </c>
      <c r="K1055">
        <v>37.5</v>
      </c>
      <c r="L1055" s="1"/>
      <c r="M1055" s="2">
        <f t="shared" si="1216"/>
        <v>3</v>
      </c>
      <c r="N1055" s="2">
        <f t="shared" si="1217"/>
        <v>6</v>
      </c>
      <c r="O1055" s="2">
        <f t="shared" si="1218"/>
        <v>6</v>
      </c>
      <c r="P1055" s="2">
        <f t="shared" si="1219"/>
        <v>4</v>
      </c>
      <c r="Q1055" s="2">
        <f t="shared" si="1220"/>
        <v>6</v>
      </c>
      <c r="R1055" s="2">
        <f t="shared" si="1221"/>
        <v>7</v>
      </c>
      <c r="S1055" s="2">
        <f t="shared" si="1222"/>
        <v>7</v>
      </c>
      <c r="T1055" s="2">
        <f t="shared" si="1223"/>
        <v>5</v>
      </c>
      <c r="U1055" s="2">
        <f t="shared" si="1224"/>
        <v>7</v>
      </c>
      <c r="V1055" s="2">
        <f t="shared" si="1225"/>
        <v>7</v>
      </c>
      <c r="W1055" s="2">
        <f t="shared" si="1226"/>
        <v>4</v>
      </c>
      <c r="X1055" s="2">
        <f t="shared" si="1227"/>
        <v>5</v>
      </c>
      <c r="Y1055" s="2">
        <f t="shared" si="1228"/>
        <v>2</v>
      </c>
      <c r="Z1055" s="2">
        <f t="shared" si="1229"/>
        <v>2</v>
      </c>
      <c r="AA1055" s="2">
        <f t="shared" si="1230"/>
        <v>1</v>
      </c>
      <c r="AB1055" s="2">
        <f t="shared" si="1231"/>
        <v>2</v>
      </c>
      <c r="AC1055" s="2">
        <f t="shared" si="1232"/>
        <v>1</v>
      </c>
      <c r="AD1055" s="3">
        <f t="shared" si="1285"/>
        <v>6</v>
      </c>
      <c r="AE1055" s="2">
        <f t="shared" si="1233"/>
        <v>6</v>
      </c>
      <c r="AF1055" s="2">
        <f t="shared" si="1234"/>
        <v>9</v>
      </c>
      <c r="AG1055" s="2">
        <f t="shared" si="1235"/>
        <v>9</v>
      </c>
      <c r="AH1055" s="2">
        <f t="shared" si="1236"/>
        <v>7</v>
      </c>
      <c r="AI1055" s="2">
        <f t="shared" si="1237"/>
        <v>8</v>
      </c>
      <c r="AJ1055" s="2">
        <f t="shared" si="1238"/>
        <v>9</v>
      </c>
      <c r="AK1055" s="2">
        <f t="shared" si="1239"/>
        <v>9</v>
      </c>
      <c r="AL1055" s="2">
        <f t="shared" si="1240"/>
        <v>8</v>
      </c>
      <c r="AM1055" s="2">
        <f t="shared" si="1241"/>
        <v>9</v>
      </c>
      <c r="AN1055" s="2">
        <f t="shared" si="1242"/>
        <v>9</v>
      </c>
      <c r="AO1055" s="2">
        <f t="shared" si="1243"/>
        <v>6</v>
      </c>
      <c r="AP1055" s="2">
        <f t="shared" si="1244"/>
        <v>7</v>
      </c>
      <c r="AQ1055" s="2">
        <f t="shared" si="1245"/>
        <v>4</v>
      </c>
      <c r="AR1055" s="2">
        <f t="shared" si="1246"/>
        <v>3</v>
      </c>
      <c r="AS1055" s="2">
        <f t="shared" si="1247"/>
        <v>3</v>
      </c>
      <c r="AT1055" s="2">
        <f t="shared" si="1248"/>
        <v>4</v>
      </c>
      <c r="AU1055" s="2">
        <f t="shared" si="1249"/>
        <v>3</v>
      </c>
      <c r="AV1055" s="3">
        <f t="shared" si="1286"/>
        <v>2</v>
      </c>
      <c r="AW1055">
        <f t="shared" si="1287"/>
        <v>6</v>
      </c>
      <c r="AX1055" s="2">
        <f t="shared" si="1250"/>
        <v>4</v>
      </c>
      <c r="AY1055" s="2">
        <f t="shared" si="1251"/>
        <v>6</v>
      </c>
      <c r="AZ1055" s="2">
        <f t="shared" si="1252"/>
        <v>7</v>
      </c>
      <c r="BA1055" s="2">
        <f t="shared" si="1253"/>
        <v>3</v>
      </c>
      <c r="BB1055" s="2">
        <f t="shared" si="1254"/>
        <v>3</v>
      </c>
      <c r="BC1055" s="2">
        <f t="shared" si="1255"/>
        <v>4</v>
      </c>
      <c r="BD1055" s="2">
        <f t="shared" si="1256"/>
        <v>6</v>
      </c>
      <c r="BE1055" s="2">
        <f t="shared" si="1257"/>
        <v>5</v>
      </c>
      <c r="BF1055" s="2">
        <f t="shared" si="1258"/>
        <v>5</v>
      </c>
      <c r="BG1055" s="2">
        <f t="shared" si="1259"/>
        <v>4</v>
      </c>
      <c r="BH1055" s="2">
        <f t="shared" si="1260"/>
        <v>6</v>
      </c>
      <c r="BI1055" s="2">
        <f t="shared" si="1261"/>
        <v>5</v>
      </c>
      <c r="BJ1055" s="2">
        <f t="shared" si="1262"/>
        <v>3</v>
      </c>
      <c r="BK1055" s="2">
        <f t="shared" si="1263"/>
        <v>2</v>
      </c>
      <c r="BL1055" s="2">
        <f t="shared" si="1264"/>
        <v>2</v>
      </c>
      <c r="BM1055" s="2">
        <f t="shared" si="1265"/>
        <v>3</v>
      </c>
      <c r="BN1055" s="2">
        <f t="shared" si="1266"/>
        <v>2</v>
      </c>
      <c r="BO1055" s="3">
        <f t="shared" si="1288"/>
        <v>3</v>
      </c>
      <c r="BP1055">
        <f t="shared" si="1289"/>
        <v>1</v>
      </c>
      <c r="BR1055">
        <v>3</v>
      </c>
      <c r="BS1055">
        <f t="shared" si="1267"/>
        <v>2</v>
      </c>
      <c r="BU1055" s="1">
        <f t="shared" si="1268"/>
        <v>4.3764904120805843</v>
      </c>
      <c r="BV1055" s="1">
        <f t="shared" si="1269"/>
        <v>1.9685371130148805</v>
      </c>
      <c r="BW1055" s="1">
        <f t="shared" si="1270"/>
        <v>1.7971811568686527</v>
      </c>
      <c r="BX1055" s="1">
        <f t="shared" si="1271"/>
        <v>2.7486717981789712</v>
      </c>
      <c r="BY1055" s="1">
        <f t="shared" si="1272"/>
        <v>2.3151731737449399</v>
      </c>
      <c r="BZ1055" s="1">
        <f t="shared" si="1273"/>
        <v>2.2899558874365091</v>
      </c>
      <c r="CA1055" s="1">
        <f t="shared" si="1274"/>
        <v>2.0923318119972403</v>
      </c>
      <c r="CB1055" s="1">
        <f t="shared" si="1275"/>
        <v>2.4321791674298026</v>
      </c>
      <c r="CC1055" s="1">
        <f t="shared" si="1276"/>
        <v>2.6427368668168776</v>
      </c>
      <c r="CD1055" s="1">
        <f t="shared" si="1277"/>
        <v>9.9130502464013723</v>
      </c>
      <c r="CE1055" s="1">
        <f t="shared" si="1278"/>
        <v>2.1853370840231721</v>
      </c>
      <c r="CF1055" s="1">
        <f t="shared" si="1279"/>
        <v>2.3042058417975051</v>
      </c>
      <c r="CG1055" s="1">
        <f t="shared" si="1280"/>
        <v>2.6758147616658525</v>
      </c>
      <c r="CH1055" s="1">
        <f t="shared" si="1281"/>
        <v>2.9664808440699248</v>
      </c>
      <c r="CI1055" s="1">
        <f t="shared" si="1282"/>
        <v>3.0313112814754275</v>
      </c>
      <c r="CJ1055" s="1">
        <f t="shared" si="1283"/>
        <v>3.1191593543588669</v>
      </c>
      <c r="CK1055" s="1">
        <f t="shared" si="1284"/>
        <v>3.072772017360573</v>
      </c>
      <c r="CL1055" s="5">
        <f t="shared" si="1290"/>
        <v>3</v>
      </c>
      <c r="CN1055" s="9">
        <f t="shared" si="1291"/>
        <v>1.7971811568686527</v>
      </c>
    </row>
    <row r="1056" spans="1:92" x14ac:dyDescent="0.2">
      <c r="A1056" s="4">
        <v>1054</v>
      </c>
      <c r="B1056" s="1">
        <v>0.447238446402064</v>
      </c>
      <c r="C1056" s="1">
        <v>85.99</v>
      </c>
      <c r="D1056" s="1">
        <v>54</v>
      </c>
      <c r="E1056" s="1">
        <v>26</v>
      </c>
      <c r="F1056" s="1">
        <v>20</v>
      </c>
      <c r="G1056" s="1">
        <v>7.6912440968983198</v>
      </c>
      <c r="H1056" s="1">
        <v>6</v>
      </c>
      <c r="I1056">
        <v>1500</v>
      </c>
      <c r="J1056">
        <v>0.15</v>
      </c>
      <c r="K1056">
        <v>37.5</v>
      </c>
      <c r="L1056" s="1"/>
      <c r="M1056" s="2">
        <f t="shared" si="1216"/>
        <v>4</v>
      </c>
      <c r="N1056" s="2">
        <f t="shared" si="1217"/>
        <v>6</v>
      </c>
      <c r="O1056" s="2">
        <f t="shared" si="1218"/>
        <v>8</v>
      </c>
      <c r="P1056" s="2">
        <f t="shared" si="1219"/>
        <v>4</v>
      </c>
      <c r="Q1056" s="2">
        <f t="shared" si="1220"/>
        <v>7</v>
      </c>
      <c r="R1056" s="2">
        <f t="shared" si="1221"/>
        <v>8</v>
      </c>
      <c r="S1056" s="2">
        <f t="shared" si="1222"/>
        <v>5</v>
      </c>
      <c r="T1056" s="2">
        <f t="shared" si="1223"/>
        <v>4</v>
      </c>
      <c r="U1056" s="2">
        <f t="shared" si="1224"/>
        <v>6</v>
      </c>
      <c r="V1056" s="2">
        <f t="shared" si="1225"/>
        <v>8</v>
      </c>
      <c r="W1056" s="2">
        <f t="shared" si="1226"/>
        <v>3</v>
      </c>
      <c r="X1056" s="2">
        <f t="shared" si="1227"/>
        <v>4</v>
      </c>
      <c r="Y1056" s="2">
        <f t="shared" si="1228"/>
        <v>1</v>
      </c>
      <c r="Z1056" s="2">
        <f t="shared" si="1229"/>
        <v>1</v>
      </c>
      <c r="AA1056" s="2">
        <f t="shared" si="1230"/>
        <v>1</v>
      </c>
      <c r="AB1056" s="2">
        <f t="shared" si="1231"/>
        <v>1</v>
      </c>
      <c r="AC1056" s="2">
        <f t="shared" si="1232"/>
        <v>0</v>
      </c>
      <c r="AD1056" s="3">
        <f t="shared" si="1285"/>
        <v>3</v>
      </c>
      <c r="AE1056" s="2">
        <f t="shared" si="1233"/>
        <v>7</v>
      </c>
      <c r="AF1056" s="2">
        <f t="shared" si="1234"/>
        <v>9</v>
      </c>
      <c r="AG1056" s="2">
        <f t="shared" si="1235"/>
        <v>11</v>
      </c>
      <c r="AH1056" s="2">
        <f t="shared" si="1236"/>
        <v>7</v>
      </c>
      <c r="AI1056" s="2">
        <f t="shared" si="1237"/>
        <v>9</v>
      </c>
      <c r="AJ1056" s="2">
        <f t="shared" si="1238"/>
        <v>10</v>
      </c>
      <c r="AK1056" s="2">
        <f t="shared" si="1239"/>
        <v>7</v>
      </c>
      <c r="AL1056" s="2">
        <f t="shared" si="1240"/>
        <v>7</v>
      </c>
      <c r="AM1056" s="2">
        <f t="shared" si="1241"/>
        <v>8</v>
      </c>
      <c r="AN1056" s="2">
        <f t="shared" si="1242"/>
        <v>10</v>
      </c>
      <c r="AO1056" s="2">
        <f t="shared" si="1243"/>
        <v>5</v>
      </c>
      <c r="AP1056" s="2">
        <f t="shared" si="1244"/>
        <v>6</v>
      </c>
      <c r="AQ1056" s="2">
        <f t="shared" si="1245"/>
        <v>3</v>
      </c>
      <c r="AR1056" s="2">
        <f t="shared" si="1246"/>
        <v>2</v>
      </c>
      <c r="AS1056" s="2">
        <f t="shared" si="1247"/>
        <v>3</v>
      </c>
      <c r="AT1056" s="2">
        <f t="shared" si="1248"/>
        <v>3</v>
      </c>
      <c r="AU1056" s="2">
        <f t="shared" si="1249"/>
        <v>2</v>
      </c>
      <c r="AV1056" s="3">
        <f t="shared" si="1286"/>
        <v>3</v>
      </c>
      <c r="AW1056">
        <f t="shared" si="1287"/>
        <v>1</v>
      </c>
      <c r="AX1056" s="2">
        <f t="shared" si="1250"/>
        <v>4</v>
      </c>
      <c r="AY1056" s="2">
        <f t="shared" si="1251"/>
        <v>6</v>
      </c>
      <c r="AZ1056" s="2">
        <f t="shared" si="1252"/>
        <v>9</v>
      </c>
      <c r="BA1056" s="2">
        <f t="shared" si="1253"/>
        <v>3</v>
      </c>
      <c r="BB1056" s="2">
        <f t="shared" si="1254"/>
        <v>4</v>
      </c>
      <c r="BC1056" s="2">
        <f t="shared" si="1255"/>
        <v>5</v>
      </c>
      <c r="BD1056" s="2">
        <f t="shared" si="1256"/>
        <v>4</v>
      </c>
      <c r="BE1056" s="2">
        <f t="shared" si="1257"/>
        <v>4</v>
      </c>
      <c r="BF1056" s="2">
        <f t="shared" si="1258"/>
        <v>4</v>
      </c>
      <c r="BG1056" s="2">
        <f t="shared" si="1259"/>
        <v>5</v>
      </c>
      <c r="BH1056" s="2">
        <f t="shared" si="1260"/>
        <v>4</v>
      </c>
      <c r="BI1056" s="2">
        <f t="shared" si="1261"/>
        <v>4</v>
      </c>
      <c r="BJ1056" s="2">
        <f t="shared" si="1262"/>
        <v>2</v>
      </c>
      <c r="BK1056" s="2">
        <f t="shared" si="1263"/>
        <v>2</v>
      </c>
      <c r="BL1056" s="2">
        <f t="shared" si="1264"/>
        <v>2</v>
      </c>
      <c r="BM1056" s="2">
        <f t="shared" si="1265"/>
        <v>2</v>
      </c>
      <c r="BN1056" s="2">
        <f t="shared" si="1266"/>
        <v>1</v>
      </c>
      <c r="BO1056" s="3">
        <f t="shared" si="1288"/>
        <v>3</v>
      </c>
      <c r="BP1056">
        <f t="shared" si="1289"/>
        <v>1</v>
      </c>
      <c r="BR1056">
        <v>2</v>
      </c>
      <c r="BS1056">
        <f t="shared" si="1267"/>
        <v>1</v>
      </c>
      <c r="BU1056" s="1">
        <f t="shared" si="1268"/>
        <v>4.7572016589495254</v>
      </c>
      <c r="BV1056" s="1">
        <f t="shared" si="1269"/>
        <v>2.3654503582019282</v>
      </c>
      <c r="BW1056" s="1">
        <f t="shared" si="1270"/>
        <v>1.9867556434793661</v>
      </c>
      <c r="BX1056" s="1">
        <f t="shared" si="1271"/>
        <v>3.2994999056648835</v>
      </c>
      <c r="BY1056" s="1">
        <f t="shared" si="1272"/>
        <v>2.5043992495921246</v>
      </c>
      <c r="BZ1056" s="1">
        <f t="shared" si="1273"/>
        <v>2.2121493337383149</v>
      </c>
      <c r="CA1056" s="1">
        <f t="shared" si="1274"/>
        <v>2.2760380562194684</v>
      </c>
      <c r="CB1056" s="1">
        <f t="shared" si="1275"/>
        <v>2.2408226019692772</v>
      </c>
      <c r="CC1056" s="1">
        <f t="shared" si="1276"/>
        <v>2.4041044072706881</v>
      </c>
      <c r="CD1056" s="1">
        <f t="shared" si="1277"/>
        <v>9.896827349663269</v>
      </c>
      <c r="CE1056" s="1">
        <f t="shared" si="1278"/>
        <v>2.5659311124169664</v>
      </c>
      <c r="CF1056" s="1">
        <f t="shared" si="1279"/>
        <v>2.2906245396693432</v>
      </c>
      <c r="CG1056" s="1">
        <f t="shared" si="1280"/>
        <v>2.5786999262253332</v>
      </c>
      <c r="CH1056" s="1">
        <f t="shared" si="1281"/>
        <v>2.7069319387637409</v>
      </c>
      <c r="CI1056" s="1">
        <f t="shared" si="1282"/>
        <v>2.8249994170068704</v>
      </c>
      <c r="CJ1056" s="1">
        <f t="shared" si="1283"/>
        <v>2.9188647539027657</v>
      </c>
      <c r="CK1056" s="1">
        <f t="shared" si="1284"/>
        <v>2.8702614339532109</v>
      </c>
      <c r="CL1056" s="5">
        <f t="shared" si="1290"/>
        <v>3</v>
      </c>
      <c r="CN1056" s="9">
        <f t="shared" si="1291"/>
        <v>1.9867556434793661</v>
      </c>
    </row>
    <row r="1057" spans="1:92" x14ac:dyDescent="0.2">
      <c r="A1057" s="4">
        <v>1055</v>
      </c>
      <c r="B1057" s="1">
        <v>0.56460488639705397</v>
      </c>
      <c r="C1057" s="1">
        <v>24.533999999999999</v>
      </c>
      <c r="D1057" s="1">
        <v>10</v>
      </c>
      <c r="E1057" s="1">
        <v>82</v>
      </c>
      <c r="F1057" s="1">
        <v>8</v>
      </c>
      <c r="G1057" s="1">
        <v>8.6740872920467194</v>
      </c>
      <c r="H1057" s="1">
        <v>7</v>
      </c>
      <c r="I1057">
        <v>1500</v>
      </c>
      <c r="J1057">
        <v>0.15</v>
      </c>
      <c r="K1057">
        <v>37.5</v>
      </c>
      <c r="L1057" s="1"/>
      <c r="M1057" s="2">
        <f t="shared" si="1216"/>
        <v>4</v>
      </c>
      <c r="N1057" s="2">
        <f t="shared" si="1217"/>
        <v>6</v>
      </c>
      <c r="O1057" s="2">
        <f t="shared" si="1218"/>
        <v>5</v>
      </c>
      <c r="P1057" s="2">
        <f t="shared" si="1219"/>
        <v>5</v>
      </c>
      <c r="Q1057" s="2">
        <f t="shared" si="1220"/>
        <v>5</v>
      </c>
      <c r="R1057" s="2">
        <f t="shared" si="1221"/>
        <v>6</v>
      </c>
      <c r="S1057" s="2">
        <f t="shared" si="1222"/>
        <v>5</v>
      </c>
      <c r="T1057" s="2">
        <f t="shared" si="1223"/>
        <v>5</v>
      </c>
      <c r="U1057" s="2">
        <f t="shared" si="1224"/>
        <v>6</v>
      </c>
      <c r="V1057" s="2">
        <f t="shared" si="1225"/>
        <v>6</v>
      </c>
      <c r="W1057" s="2">
        <f t="shared" si="1226"/>
        <v>3</v>
      </c>
      <c r="X1057" s="2">
        <f t="shared" si="1227"/>
        <v>3</v>
      </c>
      <c r="Y1057" s="2">
        <f t="shared" si="1228"/>
        <v>1</v>
      </c>
      <c r="Z1057" s="2">
        <f t="shared" si="1229"/>
        <v>1</v>
      </c>
      <c r="AA1057" s="2">
        <f t="shared" si="1230"/>
        <v>2</v>
      </c>
      <c r="AB1057" s="2">
        <f t="shared" si="1231"/>
        <v>1</v>
      </c>
      <c r="AC1057" s="2">
        <f t="shared" si="1232"/>
        <v>0</v>
      </c>
      <c r="AD1057" s="3">
        <f t="shared" si="1285"/>
        <v>2</v>
      </c>
      <c r="AE1057" s="2">
        <f t="shared" si="1233"/>
        <v>7</v>
      </c>
      <c r="AF1057" s="2">
        <f t="shared" si="1234"/>
        <v>9</v>
      </c>
      <c r="AG1057" s="2">
        <f t="shared" si="1235"/>
        <v>8</v>
      </c>
      <c r="AH1057" s="2">
        <f t="shared" si="1236"/>
        <v>8</v>
      </c>
      <c r="AI1057" s="2">
        <f t="shared" si="1237"/>
        <v>7</v>
      </c>
      <c r="AJ1057" s="2">
        <f t="shared" si="1238"/>
        <v>8</v>
      </c>
      <c r="AK1057" s="2">
        <f t="shared" si="1239"/>
        <v>7</v>
      </c>
      <c r="AL1057" s="2">
        <f t="shared" si="1240"/>
        <v>8</v>
      </c>
      <c r="AM1057" s="2">
        <f t="shared" si="1241"/>
        <v>8</v>
      </c>
      <c r="AN1057" s="2">
        <f t="shared" si="1242"/>
        <v>8</v>
      </c>
      <c r="AO1057" s="2">
        <f t="shared" si="1243"/>
        <v>5</v>
      </c>
      <c r="AP1057" s="2">
        <f t="shared" si="1244"/>
        <v>5</v>
      </c>
      <c r="AQ1057" s="2">
        <f t="shared" si="1245"/>
        <v>3</v>
      </c>
      <c r="AR1057" s="2">
        <f t="shared" si="1246"/>
        <v>2</v>
      </c>
      <c r="AS1057" s="2">
        <f t="shared" si="1247"/>
        <v>4</v>
      </c>
      <c r="AT1057" s="2">
        <f t="shared" si="1248"/>
        <v>3</v>
      </c>
      <c r="AU1057" s="2">
        <f t="shared" si="1249"/>
        <v>2</v>
      </c>
      <c r="AV1057" s="3">
        <f t="shared" si="1286"/>
        <v>2</v>
      </c>
      <c r="AW1057">
        <f t="shared" si="1287"/>
        <v>1</v>
      </c>
      <c r="AX1057" s="2">
        <f t="shared" si="1250"/>
        <v>4</v>
      </c>
      <c r="AY1057" s="2">
        <f t="shared" si="1251"/>
        <v>6</v>
      </c>
      <c r="AZ1057" s="2">
        <f t="shared" si="1252"/>
        <v>6</v>
      </c>
      <c r="BA1057" s="2">
        <f t="shared" si="1253"/>
        <v>5</v>
      </c>
      <c r="BB1057" s="2">
        <f t="shared" si="1254"/>
        <v>3</v>
      </c>
      <c r="BC1057" s="2">
        <f t="shared" si="1255"/>
        <v>3</v>
      </c>
      <c r="BD1057" s="2">
        <f t="shared" si="1256"/>
        <v>3</v>
      </c>
      <c r="BE1057" s="2">
        <f t="shared" si="1257"/>
        <v>4</v>
      </c>
      <c r="BF1057" s="2">
        <f t="shared" si="1258"/>
        <v>4</v>
      </c>
      <c r="BG1057" s="2">
        <f t="shared" si="1259"/>
        <v>3</v>
      </c>
      <c r="BH1057" s="2">
        <f t="shared" si="1260"/>
        <v>4</v>
      </c>
      <c r="BI1057" s="2">
        <f t="shared" si="1261"/>
        <v>4</v>
      </c>
      <c r="BJ1057" s="2">
        <f t="shared" si="1262"/>
        <v>2</v>
      </c>
      <c r="BK1057" s="2">
        <f t="shared" si="1263"/>
        <v>3</v>
      </c>
      <c r="BL1057" s="2">
        <f t="shared" si="1264"/>
        <v>3</v>
      </c>
      <c r="BM1057" s="2">
        <f t="shared" si="1265"/>
        <v>2</v>
      </c>
      <c r="BN1057" s="2">
        <f t="shared" si="1266"/>
        <v>1</v>
      </c>
      <c r="BO1057" s="3">
        <f t="shared" si="1288"/>
        <v>2</v>
      </c>
      <c r="BP1057">
        <f t="shared" si="1289"/>
        <v>2</v>
      </c>
      <c r="BR1057">
        <v>12</v>
      </c>
      <c r="BS1057">
        <f t="shared" si="1267"/>
        <v>1</v>
      </c>
      <c r="BU1057" s="1">
        <f t="shared" si="1268"/>
        <v>4.578040764238188</v>
      </c>
      <c r="BV1057" s="1">
        <f t="shared" si="1269"/>
        <v>2.2103307439756246</v>
      </c>
      <c r="BW1057" s="1">
        <f t="shared" si="1270"/>
        <v>1.9814076615387666</v>
      </c>
      <c r="BX1057" s="1">
        <f t="shared" si="1271"/>
        <v>2.9421832809610615</v>
      </c>
      <c r="BY1057" s="1">
        <f t="shared" si="1272"/>
        <v>2.3315248222087206</v>
      </c>
      <c r="BZ1057" s="1">
        <f t="shared" si="1273"/>
        <v>2.1204141847790718</v>
      </c>
      <c r="CA1057" s="1">
        <f t="shared" si="1274"/>
        <v>2.2761279320587353</v>
      </c>
      <c r="CB1057" s="1">
        <f t="shared" si="1275"/>
        <v>2.1193765569681799</v>
      </c>
      <c r="CC1057" s="1">
        <f t="shared" si="1276"/>
        <v>2.2489655289864645</v>
      </c>
      <c r="CD1057" s="1">
        <f t="shared" si="1277"/>
        <v>9.8721542714319703</v>
      </c>
      <c r="CE1057" s="1">
        <f t="shared" si="1278"/>
        <v>2.4208339722665566</v>
      </c>
      <c r="CF1057" s="1">
        <f t="shared" si="1279"/>
        <v>2.2160380161712658</v>
      </c>
      <c r="CG1057" s="1">
        <f t="shared" si="1280"/>
        <v>2.4739260703886776</v>
      </c>
      <c r="CH1057" s="1">
        <f t="shared" si="1281"/>
        <v>2.545753446165278</v>
      </c>
      <c r="CI1057" s="1">
        <f t="shared" si="1282"/>
        <v>2.696444148020511</v>
      </c>
      <c r="CJ1057" s="1">
        <f t="shared" si="1283"/>
        <v>2.7947588562689498</v>
      </c>
      <c r="CK1057" s="1">
        <f t="shared" si="1284"/>
        <v>2.740635374268273</v>
      </c>
      <c r="CL1057" s="5">
        <f t="shared" si="1290"/>
        <v>3</v>
      </c>
      <c r="CN1057" s="9">
        <f t="shared" si="1291"/>
        <v>1.9814076615387666</v>
      </c>
    </row>
    <row r="1058" spans="1:92" x14ac:dyDescent="0.2">
      <c r="A1058" s="4">
        <v>1056</v>
      </c>
      <c r="B1058" s="1">
        <v>0.59937696981326605</v>
      </c>
      <c r="C1058" s="1">
        <v>0.51500000000000001</v>
      </c>
      <c r="D1058" s="1">
        <v>0</v>
      </c>
      <c r="E1058" s="1">
        <v>78</v>
      </c>
      <c r="F1058" s="1">
        <v>22</v>
      </c>
      <c r="G1058" s="1">
        <v>3.54668452442613</v>
      </c>
      <c r="H1058" s="1">
        <v>5</v>
      </c>
      <c r="I1058">
        <v>1500</v>
      </c>
      <c r="J1058">
        <v>0.15</v>
      </c>
      <c r="K1058">
        <v>37.5</v>
      </c>
      <c r="L1058" s="1"/>
      <c r="M1058" s="2">
        <f t="shared" si="1216"/>
        <v>2</v>
      </c>
      <c r="N1058" s="2">
        <f t="shared" si="1217"/>
        <v>5</v>
      </c>
      <c r="O1058" s="2">
        <f t="shared" si="1218"/>
        <v>5</v>
      </c>
      <c r="P1058" s="2">
        <f t="shared" si="1219"/>
        <v>4</v>
      </c>
      <c r="Q1058" s="2">
        <f t="shared" si="1220"/>
        <v>7</v>
      </c>
      <c r="R1058" s="2">
        <f t="shared" si="1221"/>
        <v>7</v>
      </c>
      <c r="S1058" s="2">
        <f t="shared" si="1222"/>
        <v>7</v>
      </c>
      <c r="T1058" s="2">
        <f t="shared" si="1223"/>
        <v>5</v>
      </c>
      <c r="U1058" s="2">
        <f t="shared" si="1224"/>
        <v>6</v>
      </c>
      <c r="V1058" s="2">
        <f t="shared" si="1225"/>
        <v>6</v>
      </c>
      <c r="W1058" s="2">
        <f t="shared" si="1226"/>
        <v>3</v>
      </c>
      <c r="X1058" s="2">
        <f t="shared" si="1227"/>
        <v>5</v>
      </c>
      <c r="Y1058" s="2">
        <f t="shared" si="1228"/>
        <v>3</v>
      </c>
      <c r="Z1058" s="2">
        <f t="shared" si="1229"/>
        <v>2</v>
      </c>
      <c r="AA1058" s="2">
        <f t="shared" si="1230"/>
        <v>2</v>
      </c>
      <c r="AB1058" s="2">
        <f t="shared" si="1231"/>
        <v>2</v>
      </c>
      <c r="AC1058" s="2">
        <f t="shared" si="1232"/>
        <v>1</v>
      </c>
      <c r="AD1058" s="3">
        <f t="shared" si="1285"/>
        <v>5</v>
      </c>
      <c r="AE1058" s="2">
        <f t="shared" si="1233"/>
        <v>5</v>
      </c>
      <c r="AF1058" s="2">
        <f t="shared" si="1234"/>
        <v>8</v>
      </c>
      <c r="AG1058" s="2">
        <f t="shared" si="1235"/>
        <v>8</v>
      </c>
      <c r="AH1058" s="2">
        <f t="shared" si="1236"/>
        <v>7</v>
      </c>
      <c r="AI1058" s="2">
        <f t="shared" si="1237"/>
        <v>9</v>
      </c>
      <c r="AJ1058" s="2">
        <f t="shared" si="1238"/>
        <v>9</v>
      </c>
      <c r="AK1058" s="2">
        <f t="shared" si="1239"/>
        <v>9</v>
      </c>
      <c r="AL1058" s="2">
        <f t="shared" si="1240"/>
        <v>8</v>
      </c>
      <c r="AM1058" s="2">
        <f t="shared" si="1241"/>
        <v>8</v>
      </c>
      <c r="AN1058" s="2">
        <f t="shared" si="1242"/>
        <v>8</v>
      </c>
      <c r="AO1058" s="2">
        <f t="shared" si="1243"/>
        <v>5</v>
      </c>
      <c r="AP1058" s="2">
        <f t="shared" si="1244"/>
        <v>7</v>
      </c>
      <c r="AQ1058" s="2">
        <f t="shared" si="1245"/>
        <v>5</v>
      </c>
      <c r="AR1058" s="2">
        <f t="shared" si="1246"/>
        <v>3</v>
      </c>
      <c r="AS1058" s="2">
        <f t="shared" si="1247"/>
        <v>4</v>
      </c>
      <c r="AT1058" s="2">
        <f t="shared" si="1248"/>
        <v>4</v>
      </c>
      <c r="AU1058" s="2">
        <f t="shared" si="1249"/>
        <v>3</v>
      </c>
      <c r="AV1058" s="3">
        <f t="shared" si="1286"/>
        <v>5</v>
      </c>
      <c r="AW1058">
        <f t="shared" si="1287"/>
        <v>3</v>
      </c>
      <c r="AX1058" s="2">
        <f t="shared" si="1250"/>
        <v>2</v>
      </c>
      <c r="AY1058" s="2">
        <f t="shared" si="1251"/>
        <v>4</v>
      </c>
      <c r="AZ1058" s="2">
        <f t="shared" si="1252"/>
        <v>6</v>
      </c>
      <c r="BA1058" s="2">
        <f t="shared" si="1253"/>
        <v>4</v>
      </c>
      <c r="BB1058" s="2">
        <f t="shared" si="1254"/>
        <v>6</v>
      </c>
      <c r="BC1058" s="2">
        <f t="shared" si="1255"/>
        <v>5</v>
      </c>
      <c r="BD1058" s="2">
        <f t="shared" si="1256"/>
        <v>5</v>
      </c>
      <c r="BE1058" s="2">
        <f t="shared" si="1257"/>
        <v>4</v>
      </c>
      <c r="BF1058" s="2">
        <f t="shared" si="1258"/>
        <v>4</v>
      </c>
      <c r="BG1058" s="2">
        <f t="shared" si="1259"/>
        <v>3</v>
      </c>
      <c r="BH1058" s="2">
        <f t="shared" si="1260"/>
        <v>4</v>
      </c>
      <c r="BI1058" s="2">
        <f t="shared" si="1261"/>
        <v>7</v>
      </c>
      <c r="BJ1058" s="2">
        <f t="shared" si="1262"/>
        <v>5</v>
      </c>
      <c r="BK1058" s="2">
        <f t="shared" si="1263"/>
        <v>3</v>
      </c>
      <c r="BL1058" s="2">
        <f t="shared" si="1264"/>
        <v>3</v>
      </c>
      <c r="BM1058" s="2">
        <f t="shared" si="1265"/>
        <v>3</v>
      </c>
      <c r="BN1058" s="2">
        <f t="shared" si="1266"/>
        <v>2</v>
      </c>
      <c r="BO1058" s="3">
        <f t="shared" si="1288"/>
        <v>12</v>
      </c>
      <c r="BP1058">
        <f t="shared" si="1289"/>
        <v>1</v>
      </c>
      <c r="BR1058">
        <v>2</v>
      </c>
      <c r="BS1058">
        <f t="shared" si="1267"/>
        <v>1</v>
      </c>
      <c r="BU1058" s="1">
        <f t="shared" si="1268"/>
        <v>175.13567634943121</v>
      </c>
      <c r="BV1058" s="1">
        <f t="shared" si="1269"/>
        <v>37.771730799821086</v>
      </c>
      <c r="BW1058" s="1">
        <f t="shared" si="1270"/>
        <v>37.556283767838032</v>
      </c>
      <c r="BX1058" s="1">
        <f t="shared" si="1271"/>
        <v>25.957041391996132</v>
      </c>
      <c r="BY1058" s="1">
        <f t="shared" si="1272"/>
        <v>13.182573070079103</v>
      </c>
      <c r="BZ1058" s="1">
        <f t="shared" si="1273"/>
        <v>12.610389093935511</v>
      </c>
      <c r="CA1058" s="1">
        <f t="shared" si="1274"/>
        <v>17.680433315318549</v>
      </c>
      <c r="CB1058" s="1">
        <f t="shared" si="1275"/>
        <v>25.066568923909088</v>
      </c>
      <c r="CC1058" s="1">
        <f t="shared" si="1276"/>
        <v>5.3277111059720221</v>
      </c>
      <c r="CD1058" s="1">
        <f t="shared" si="1277"/>
        <v>400.00683814215949</v>
      </c>
      <c r="CE1058" s="1">
        <f t="shared" si="1278"/>
        <v>4.9367546403258498</v>
      </c>
      <c r="CF1058" s="1">
        <f t="shared" si="1279"/>
        <v>2.1004553432975839</v>
      </c>
      <c r="CG1058" s="1">
        <f t="shared" si="1280"/>
        <v>1.7083851929936915</v>
      </c>
      <c r="CH1058" s="1">
        <f t="shared" si="1281"/>
        <v>2.0037833534632274</v>
      </c>
      <c r="CI1058" s="1">
        <f t="shared" si="1282"/>
        <v>2.1961569087436987</v>
      </c>
      <c r="CJ1058" s="1">
        <f t="shared" si="1283"/>
        <v>2.3140895023503933</v>
      </c>
      <c r="CK1058" s="1">
        <f t="shared" si="1284"/>
        <v>2.2646635255056777</v>
      </c>
      <c r="CL1058" s="5">
        <f t="shared" si="1290"/>
        <v>13</v>
      </c>
      <c r="CN1058" s="9">
        <f t="shared" si="1291"/>
        <v>1.7083851929936915</v>
      </c>
    </row>
    <row r="1059" spans="1:92" x14ac:dyDescent="0.2">
      <c r="A1059" s="4">
        <v>1057</v>
      </c>
      <c r="B1059" s="1">
        <v>0.55272950244225405</v>
      </c>
      <c r="C1059" s="1">
        <v>66.063999999999993</v>
      </c>
      <c r="D1059" s="1">
        <v>0</v>
      </c>
      <c r="E1059" s="1">
        <v>57</v>
      </c>
      <c r="F1059" s="1">
        <v>43</v>
      </c>
      <c r="G1059" s="1">
        <v>9.3427674904012203</v>
      </c>
      <c r="H1059" s="1">
        <v>7</v>
      </c>
      <c r="I1059">
        <v>1500</v>
      </c>
      <c r="J1059">
        <v>185</v>
      </c>
      <c r="K1059">
        <v>12.5</v>
      </c>
      <c r="L1059" s="1"/>
      <c r="M1059" s="2">
        <f t="shared" si="1216"/>
        <v>4</v>
      </c>
      <c r="N1059" s="2">
        <f t="shared" si="1217"/>
        <v>5</v>
      </c>
      <c r="O1059" s="2">
        <f t="shared" si="1218"/>
        <v>4</v>
      </c>
      <c r="P1059" s="2">
        <f t="shared" si="1219"/>
        <v>5</v>
      </c>
      <c r="Q1059" s="2">
        <f t="shared" si="1220"/>
        <v>5</v>
      </c>
      <c r="R1059" s="2">
        <f t="shared" si="1221"/>
        <v>7</v>
      </c>
      <c r="S1059" s="2">
        <f t="shared" si="1222"/>
        <v>4</v>
      </c>
      <c r="T1059" s="2">
        <f t="shared" si="1223"/>
        <v>4</v>
      </c>
      <c r="U1059" s="2">
        <f t="shared" si="1224"/>
        <v>5</v>
      </c>
      <c r="V1059" s="2">
        <f t="shared" si="1225"/>
        <v>7</v>
      </c>
      <c r="W1059" s="2">
        <f t="shared" si="1226"/>
        <v>4</v>
      </c>
      <c r="X1059" s="2">
        <f t="shared" si="1227"/>
        <v>4</v>
      </c>
      <c r="Y1059" s="2">
        <f t="shared" si="1228"/>
        <v>2</v>
      </c>
      <c r="Z1059" s="2">
        <f t="shared" si="1229"/>
        <v>2</v>
      </c>
      <c r="AA1059" s="2">
        <f t="shared" si="1230"/>
        <v>2</v>
      </c>
      <c r="AB1059" s="2">
        <f t="shared" si="1231"/>
        <v>2</v>
      </c>
      <c r="AC1059" s="2">
        <f t="shared" si="1232"/>
        <v>1</v>
      </c>
      <c r="AD1059" s="3">
        <f t="shared" si="1285"/>
        <v>6</v>
      </c>
      <c r="AE1059" s="2">
        <f t="shared" si="1233"/>
        <v>7</v>
      </c>
      <c r="AF1059" s="2">
        <f t="shared" si="1234"/>
        <v>8</v>
      </c>
      <c r="AG1059" s="2">
        <f t="shared" si="1235"/>
        <v>7</v>
      </c>
      <c r="AH1059" s="2">
        <f t="shared" si="1236"/>
        <v>8</v>
      </c>
      <c r="AI1059" s="2">
        <f t="shared" si="1237"/>
        <v>8</v>
      </c>
      <c r="AJ1059" s="2">
        <f t="shared" si="1238"/>
        <v>10</v>
      </c>
      <c r="AK1059" s="2">
        <f t="shared" si="1239"/>
        <v>7</v>
      </c>
      <c r="AL1059" s="2">
        <f t="shared" si="1240"/>
        <v>7</v>
      </c>
      <c r="AM1059" s="2">
        <f t="shared" si="1241"/>
        <v>7</v>
      </c>
      <c r="AN1059" s="2">
        <f t="shared" si="1242"/>
        <v>9</v>
      </c>
      <c r="AO1059" s="2">
        <f t="shared" si="1243"/>
        <v>6</v>
      </c>
      <c r="AP1059" s="2">
        <f t="shared" si="1244"/>
        <v>6</v>
      </c>
      <c r="AQ1059" s="2">
        <f t="shared" si="1245"/>
        <v>4</v>
      </c>
      <c r="AR1059" s="2">
        <f t="shared" si="1246"/>
        <v>3</v>
      </c>
      <c r="AS1059" s="2">
        <f t="shared" si="1247"/>
        <v>4</v>
      </c>
      <c r="AT1059" s="2">
        <f t="shared" si="1248"/>
        <v>4</v>
      </c>
      <c r="AU1059" s="2">
        <f t="shared" si="1249"/>
        <v>3</v>
      </c>
      <c r="AV1059" s="3">
        <f t="shared" si="1286"/>
        <v>6</v>
      </c>
      <c r="AW1059">
        <f t="shared" si="1287"/>
        <v>1</v>
      </c>
      <c r="AX1059" s="2">
        <f t="shared" si="1250"/>
        <v>3</v>
      </c>
      <c r="AY1059" s="2">
        <f t="shared" si="1251"/>
        <v>4</v>
      </c>
      <c r="AZ1059" s="2">
        <f t="shared" si="1252"/>
        <v>4</v>
      </c>
      <c r="BA1059" s="2">
        <f t="shared" si="1253"/>
        <v>4</v>
      </c>
      <c r="BB1059" s="2">
        <f t="shared" si="1254"/>
        <v>3</v>
      </c>
      <c r="BC1059" s="2">
        <f t="shared" si="1255"/>
        <v>4</v>
      </c>
      <c r="BD1059" s="2">
        <f t="shared" si="1256"/>
        <v>2</v>
      </c>
      <c r="BE1059" s="2">
        <f t="shared" si="1257"/>
        <v>2</v>
      </c>
      <c r="BF1059" s="2">
        <f t="shared" si="1258"/>
        <v>2</v>
      </c>
      <c r="BG1059" s="2">
        <f t="shared" si="1259"/>
        <v>3</v>
      </c>
      <c r="BH1059" s="2">
        <f t="shared" si="1260"/>
        <v>4</v>
      </c>
      <c r="BI1059" s="2">
        <f t="shared" si="1261"/>
        <v>4</v>
      </c>
      <c r="BJ1059" s="2">
        <f t="shared" si="1262"/>
        <v>2</v>
      </c>
      <c r="BK1059" s="2">
        <f t="shared" si="1263"/>
        <v>2</v>
      </c>
      <c r="BL1059" s="2">
        <f t="shared" si="1264"/>
        <v>2</v>
      </c>
      <c r="BM1059" s="2">
        <f t="shared" si="1265"/>
        <v>2</v>
      </c>
      <c r="BN1059" s="2">
        <f t="shared" si="1266"/>
        <v>2</v>
      </c>
      <c r="BO1059" s="3">
        <f t="shared" si="1288"/>
        <v>2</v>
      </c>
      <c r="BP1059">
        <f t="shared" si="1289"/>
        <v>6</v>
      </c>
      <c r="BR1059">
        <v>11</v>
      </c>
      <c r="BS1059">
        <f t="shared" si="1267"/>
        <v>1</v>
      </c>
      <c r="BU1059" s="1">
        <f t="shared" si="1268"/>
        <v>175.01990447313142</v>
      </c>
      <c r="BV1059" s="1">
        <f t="shared" si="1269"/>
        <v>37.563878386662388</v>
      </c>
      <c r="BW1059" s="1">
        <f t="shared" si="1270"/>
        <v>37.555089493046097</v>
      </c>
      <c r="BX1059" s="1">
        <f t="shared" si="1271"/>
        <v>25.154191935606676</v>
      </c>
      <c r="BY1059" s="1">
        <f t="shared" si="1272"/>
        <v>12.690991328506394</v>
      </c>
      <c r="BZ1059" s="1">
        <f t="shared" si="1273"/>
        <v>12.667477552440799</v>
      </c>
      <c r="CA1059" s="1">
        <f t="shared" si="1274"/>
        <v>17.634323232169585</v>
      </c>
      <c r="CB1059" s="1">
        <f t="shared" si="1275"/>
        <v>25.088541001156525</v>
      </c>
      <c r="CC1059" s="1">
        <f t="shared" si="1276"/>
        <v>5.4308927989496452</v>
      </c>
      <c r="CD1059" s="1">
        <f t="shared" si="1277"/>
        <v>400.00520297629538</v>
      </c>
      <c r="CE1059" s="1">
        <f t="shared" si="1278"/>
        <v>2.2153596648863401</v>
      </c>
      <c r="CF1059" s="1">
        <f t="shared" si="1279"/>
        <v>2.0049903764088888</v>
      </c>
      <c r="CG1059" s="1">
        <f t="shared" si="1280"/>
        <v>2.2648329827129556</v>
      </c>
      <c r="CH1059" s="1">
        <f t="shared" si="1281"/>
        <v>2.3701771691630613</v>
      </c>
      <c r="CI1059" s="1">
        <f t="shared" si="1282"/>
        <v>2.4664391977970936</v>
      </c>
      <c r="CJ1059" s="1">
        <f t="shared" si="1283"/>
        <v>2.4856802542785874</v>
      </c>
      <c r="CK1059" s="1">
        <f t="shared" si="1284"/>
        <v>2.4927382602354999</v>
      </c>
      <c r="CL1059" s="5">
        <f t="shared" si="1290"/>
        <v>12</v>
      </c>
      <c r="CN1059" s="9">
        <f t="shared" si="1291"/>
        <v>2.0049903764088888</v>
      </c>
    </row>
    <row r="1060" spans="1:92" x14ac:dyDescent="0.2">
      <c r="A1060" s="4">
        <v>1058</v>
      </c>
      <c r="B1060" s="1">
        <v>0.38592023840721901</v>
      </c>
      <c r="C1060" s="1">
        <v>100.53100000000001</v>
      </c>
      <c r="D1060" s="1">
        <v>0</v>
      </c>
      <c r="E1060" s="1">
        <v>4</v>
      </c>
      <c r="F1060" s="1">
        <v>96</v>
      </c>
      <c r="G1060" s="1">
        <v>14.2172499929857</v>
      </c>
      <c r="H1060" s="1">
        <v>7</v>
      </c>
      <c r="I1060">
        <v>1500</v>
      </c>
      <c r="J1060">
        <v>185</v>
      </c>
      <c r="K1060">
        <v>12.5</v>
      </c>
      <c r="L1060" s="1"/>
      <c r="M1060" s="2">
        <f t="shared" si="1216"/>
        <v>3</v>
      </c>
      <c r="N1060" s="2">
        <f t="shared" si="1217"/>
        <v>6</v>
      </c>
      <c r="O1060" s="2">
        <f t="shared" si="1218"/>
        <v>3</v>
      </c>
      <c r="P1060" s="2">
        <f t="shared" si="1219"/>
        <v>5</v>
      </c>
      <c r="Q1060" s="2">
        <f t="shared" si="1220"/>
        <v>6</v>
      </c>
      <c r="R1060" s="2">
        <f t="shared" si="1221"/>
        <v>5</v>
      </c>
      <c r="S1060" s="2">
        <f t="shared" si="1222"/>
        <v>5</v>
      </c>
      <c r="T1060" s="2">
        <f t="shared" si="1223"/>
        <v>3</v>
      </c>
      <c r="U1060" s="2">
        <f t="shared" si="1224"/>
        <v>5</v>
      </c>
      <c r="V1060" s="2">
        <f t="shared" si="1225"/>
        <v>6</v>
      </c>
      <c r="W1060" s="2">
        <f t="shared" si="1226"/>
        <v>6</v>
      </c>
      <c r="X1060" s="2">
        <f t="shared" si="1227"/>
        <v>6</v>
      </c>
      <c r="Y1060" s="2">
        <f t="shared" si="1228"/>
        <v>4</v>
      </c>
      <c r="Z1060" s="2">
        <f t="shared" si="1229"/>
        <v>4</v>
      </c>
      <c r="AA1060" s="2">
        <f t="shared" si="1230"/>
        <v>2</v>
      </c>
      <c r="AB1060" s="2">
        <f t="shared" si="1231"/>
        <v>4</v>
      </c>
      <c r="AC1060" s="2">
        <f t="shared" si="1232"/>
        <v>3</v>
      </c>
      <c r="AD1060" s="3">
        <f t="shared" si="1285"/>
        <v>2</v>
      </c>
      <c r="AE1060" s="2">
        <f t="shared" si="1233"/>
        <v>6</v>
      </c>
      <c r="AF1060" s="2">
        <f t="shared" si="1234"/>
        <v>9</v>
      </c>
      <c r="AG1060" s="2">
        <f t="shared" si="1235"/>
        <v>6</v>
      </c>
      <c r="AH1060" s="2">
        <f t="shared" si="1236"/>
        <v>8</v>
      </c>
      <c r="AI1060" s="2">
        <f t="shared" si="1237"/>
        <v>9</v>
      </c>
      <c r="AJ1060" s="2">
        <f t="shared" si="1238"/>
        <v>8</v>
      </c>
      <c r="AK1060" s="2">
        <f t="shared" si="1239"/>
        <v>8</v>
      </c>
      <c r="AL1060" s="2">
        <f t="shared" si="1240"/>
        <v>6</v>
      </c>
      <c r="AM1060" s="2">
        <f t="shared" si="1241"/>
        <v>7</v>
      </c>
      <c r="AN1060" s="2">
        <f t="shared" si="1242"/>
        <v>8</v>
      </c>
      <c r="AO1060" s="2">
        <f t="shared" si="1243"/>
        <v>8</v>
      </c>
      <c r="AP1060" s="2">
        <f t="shared" si="1244"/>
        <v>8</v>
      </c>
      <c r="AQ1060" s="2">
        <f t="shared" si="1245"/>
        <v>6</v>
      </c>
      <c r="AR1060" s="2">
        <f t="shared" si="1246"/>
        <v>5</v>
      </c>
      <c r="AS1060" s="2">
        <f t="shared" si="1247"/>
        <v>4</v>
      </c>
      <c r="AT1060" s="2">
        <f t="shared" si="1248"/>
        <v>6</v>
      </c>
      <c r="AU1060" s="2">
        <f t="shared" si="1249"/>
        <v>5</v>
      </c>
      <c r="AV1060" s="3">
        <f t="shared" si="1286"/>
        <v>2</v>
      </c>
      <c r="AW1060">
        <f t="shared" si="1287"/>
        <v>2</v>
      </c>
      <c r="AX1060" s="2">
        <f t="shared" si="1250"/>
        <v>3</v>
      </c>
      <c r="AY1060" s="2">
        <f t="shared" si="1251"/>
        <v>5</v>
      </c>
      <c r="AZ1060" s="2">
        <f t="shared" si="1252"/>
        <v>3</v>
      </c>
      <c r="BA1060" s="2">
        <f t="shared" si="1253"/>
        <v>3</v>
      </c>
      <c r="BB1060" s="2">
        <f t="shared" si="1254"/>
        <v>3</v>
      </c>
      <c r="BC1060" s="2">
        <f t="shared" si="1255"/>
        <v>2</v>
      </c>
      <c r="BD1060" s="2">
        <f t="shared" si="1256"/>
        <v>4</v>
      </c>
      <c r="BE1060" s="2">
        <f t="shared" si="1257"/>
        <v>2</v>
      </c>
      <c r="BF1060" s="2">
        <f t="shared" si="1258"/>
        <v>2</v>
      </c>
      <c r="BG1060" s="2">
        <f t="shared" si="1259"/>
        <v>2</v>
      </c>
      <c r="BH1060" s="2">
        <f t="shared" si="1260"/>
        <v>7</v>
      </c>
      <c r="BI1060" s="2">
        <f t="shared" si="1261"/>
        <v>5</v>
      </c>
      <c r="BJ1060" s="2">
        <f t="shared" si="1262"/>
        <v>4</v>
      </c>
      <c r="BK1060" s="2">
        <f t="shared" si="1263"/>
        <v>2</v>
      </c>
      <c r="BL1060" s="2">
        <f t="shared" si="1264"/>
        <v>2</v>
      </c>
      <c r="BM1060" s="2">
        <f t="shared" si="1265"/>
        <v>4</v>
      </c>
      <c r="BN1060" s="2">
        <f t="shared" si="1266"/>
        <v>4</v>
      </c>
      <c r="BO1060" s="3">
        <f t="shared" si="1288"/>
        <v>11</v>
      </c>
      <c r="BP1060">
        <f t="shared" si="1289"/>
        <v>1</v>
      </c>
      <c r="BR1060">
        <v>11</v>
      </c>
      <c r="BS1060">
        <f t="shared" si="1267"/>
        <v>1</v>
      </c>
      <c r="BU1060" s="1">
        <f t="shared" si="1268"/>
        <v>175.0125102875422</v>
      </c>
      <c r="BV1060" s="1">
        <f t="shared" si="1269"/>
        <v>37.552224442936748</v>
      </c>
      <c r="BW1060" s="1">
        <f t="shared" si="1270"/>
        <v>37.554920283915791</v>
      </c>
      <c r="BX1060" s="1">
        <f t="shared" si="1271"/>
        <v>25.099675508621413</v>
      </c>
      <c r="BY1060" s="1">
        <f t="shared" si="1272"/>
        <v>12.67385502388677</v>
      </c>
      <c r="BZ1060" s="1">
        <f t="shared" si="1273"/>
        <v>12.700057604244078</v>
      </c>
      <c r="CA1060" s="1">
        <f t="shared" si="1274"/>
        <v>17.634578096182661</v>
      </c>
      <c r="CB1060" s="1">
        <f t="shared" si="1275"/>
        <v>25.111785779523885</v>
      </c>
      <c r="CC1060" s="1">
        <f t="shared" si="1276"/>
        <v>5.5722599019855306</v>
      </c>
      <c r="CD1060" s="1">
        <f t="shared" si="1277"/>
        <v>400.00611157001657</v>
      </c>
      <c r="CE1060" s="1">
        <f t="shared" si="1278"/>
        <v>2.0476151709499821</v>
      </c>
      <c r="CF1060" s="1">
        <f t="shared" si="1279"/>
        <v>2.1439806907504697</v>
      </c>
      <c r="CG1060" s="1">
        <f t="shared" si="1280"/>
        <v>2.4808930093855364</v>
      </c>
      <c r="CH1060" s="1">
        <f t="shared" si="1281"/>
        <v>2.6970479689120124</v>
      </c>
      <c r="CI1060" s="1">
        <f t="shared" si="1282"/>
        <v>2.7067849829249764</v>
      </c>
      <c r="CJ1060" s="1">
        <f t="shared" si="1283"/>
        <v>2.7246591014088071</v>
      </c>
      <c r="CK1060" s="1">
        <f t="shared" si="1284"/>
        <v>2.7294380808871583</v>
      </c>
      <c r="CL1060" s="5">
        <f t="shared" si="1290"/>
        <v>11</v>
      </c>
      <c r="CN1060" s="9">
        <f t="shared" si="1291"/>
        <v>2.0476151709499821</v>
      </c>
    </row>
    <row r="1061" spans="1:92" x14ac:dyDescent="0.2">
      <c r="A1061" s="4">
        <v>1059</v>
      </c>
      <c r="B1061" s="1">
        <v>0.37418143190443498</v>
      </c>
      <c r="C1061" s="1">
        <v>7.4660000000000002</v>
      </c>
      <c r="D1061" s="1">
        <v>0</v>
      </c>
      <c r="E1061" s="1">
        <v>1</v>
      </c>
      <c r="F1061" s="1">
        <v>99</v>
      </c>
      <c r="G1061" s="1">
        <v>11.6862282621268</v>
      </c>
      <c r="H1061" s="1">
        <v>7</v>
      </c>
      <c r="I1061">
        <v>1500</v>
      </c>
      <c r="J1061">
        <v>185</v>
      </c>
      <c r="K1061">
        <v>12.5</v>
      </c>
      <c r="L1061" s="1"/>
      <c r="M1061" s="2">
        <f t="shared" si="1216"/>
        <v>3</v>
      </c>
      <c r="N1061" s="2">
        <f t="shared" si="1217"/>
        <v>6</v>
      </c>
      <c r="O1061" s="2">
        <f t="shared" si="1218"/>
        <v>3</v>
      </c>
      <c r="P1061" s="2">
        <f t="shared" si="1219"/>
        <v>5</v>
      </c>
      <c r="Q1061" s="2">
        <f t="shared" si="1220"/>
        <v>6</v>
      </c>
      <c r="R1061" s="2">
        <f t="shared" si="1221"/>
        <v>5</v>
      </c>
      <c r="S1061" s="2">
        <f t="shared" si="1222"/>
        <v>5</v>
      </c>
      <c r="T1061" s="2">
        <f t="shared" si="1223"/>
        <v>3</v>
      </c>
      <c r="U1061" s="2">
        <f t="shared" si="1224"/>
        <v>5</v>
      </c>
      <c r="V1061" s="2">
        <f t="shared" si="1225"/>
        <v>6</v>
      </c>
      <c r="W1061" s="2">
        <f t="shared" si="1226"/>
        <v>6</v>
      </c>
      <c r="X1061" s="2">
        <f t="shared" si="1227"/>
        <v>6</v>
      </c>
      <c r="Y1061" s="2">
        <f t="shared" si="1228"/>
        <v>4</v>
      </c>
      <c r="Z1061" s="2">
        <f t="shared" si="1229"/>
        <v>4</v>
      </c>
      <c r="AA1061" s="2">
        <f t="shared" si="1230"/>
        <v>2</v>
      </c>
      <c r="AB1061" s="2">
        <f t="shared" si="1231"/>
        <v>4</v>
      </c>
      <c r="AC1061" s="2">
        <f t="shared" si="1232"/>
        <v>3</v>
      </c>
      <c r="AD1061" s="3">
        <f t="shared" si="1285"/>
        <v>2</v>
      </c>
      <c r="AE1061" s="2">
        <f t="shared" si="1233"/>
        <v>6</v>
      </c>
      <c r="AF1061" s="2">
        <f t="shared" si="1234"/>
        <v>9</v>
      </c>
      <c r="AG1061" s="2">
        <f t="shared" si="1235"/>
        <v>6</v>
      </c>
      <c r="AH1061" s="2">
        <f t="shared" si="1236"/>
        <v>8</v>
      </c>
      <c r="AI1061" s="2">
        <f t="shared" si="1237"/>
        <v>9</v>
      </c>
      <c r="AJ1061" s="2">
        <f t="shared" si="1238"/>
        <v>8</v>
      </c>
      <c r="AK1061" s="2">
        <f t="shared" si="1239"/>
        <v>8</v>
      </c>
      <c r="AL1061" s="2">
        <f t="shared" si="1240"/>
        <v>6</v>
      </c>
      <c r="AM1061" s="2">
        <f t="shared" si="1241"/>
        <v>7</v>
      </c>
      <c r="AN1061" s="2">
        <f t="shared" si="1242"/>
        <v>8</v>
      </c>
      <c r="AO1061" s="2">
        <f t="shared" si="1243"/>
        <v>8</v>
      </c>
      <c r="AP1061" s="2">
        <f t="shared" si="1244"/>
        <v>8</v>
      </c>
      <c r="AQ1061" s="2">
        <f t="shared" si="1245"/>
        <v>6</v>
      </c>
      <c r="AR1061" s="2">
        <f t="shared" si="1246"/>
        <v>5</v>
      </c>
      <c r="AS1061" s="2">
        <f t="shared" si="1247"/>
        <v>4</v>
      </c>
      <c r="AT1061" s="2">
        <f t="shared" si="1248"/>
        <v>6</v>
      </c>
      <c r="AU1061" s="2">
        <f t="shared" si="1249"/>
        <v>5</v>
      </c>
      <c r="AV1061" s="3">
        <f t="shared" si="1286"/>
        <v>2</v>
      </c>
      <c r="AW1061">
        <f t="shared" si="1287"/>
        <v>2</v>
      </c>
      <c r="AX1061" s="2">
        <f t="shared" si="1250"/>
        <v>3</v>
      </c>
      <c r="AY1061" s="2">
        <f t="shared" si="1251"/>
        <v>5</v>
      </c>
      <c r="AZ1061" s="2">
        <f t="shared" si="1252"/>
        <v>3</v>
      </c>
      <c r="BA1061" s="2">
        <f t="shared" si="1253"/>
        <v>3</v>
      </c>
      <c r="BB1061" s="2">
        <f t="shared" si="1254"/>
        <v>3</v>
      </c>
      <c r="BC1061" s="2">
        <f t="shared" si="1255"/>
        <v>2</v>
      </c>
      <c r="BD1061" s="2">
        <f t="shared" si="1256"/>
        <v>4</v>
      </c>
      <c r="BE1061" s="2">
        <f t="shared" si="1257"/>
        <v>2</v>
      </c>
      <c r="BF1061" s="2">
        <f t="shared" si="1258"/>
        <v>2</v>
      </c>
      <c r="BG1061" s="2">
        <f t="shared" si="1259"/>
        <v>2</v>
      </c>
      <c r="BH1061" s="2">
        <f t="shared" si="1260"/>
        <v>7</v>
      </c>
      <c r="BI1061" s="2">
        <f t="shared" si="1261"/>
        <v>5</v>
      </c>
      <c r="BJ1061" s="2">
        <f t="shared" si="1262"/>
        <v>4</v>
      </c>
      <c r="BK1061" s="2">
        <f t="shared" si="1263"/>
        <v>2</v>
      </c>
      <c r="BL1061" s="2">
        <f t="shared" si="1264"/>
        <v>2</v>
      </c>
      <c r="BM1061" s="2">
        <f t="shared" si="1265"/>
        <v>4</v>
      </c>
      <c r="BN1061" s="2">
        <f t="shared" si="1266"/>
        <v>4</v>
      </c>
      <c r="BO1061" s="3">
        <f t="shared" si="1288"/>
        <v>11</v>
      </c>
      <c r="BP1061">
        <f t="shared" si="1289"/>
        <v>1</v>
      </c>
      <c r="BR1061">
        <v>11</v>
      </c>
      <c r="BS1061">
        <f t="shared" si="1267"/>
        <v>1</v>
      </c>
      <c r="BU1061" s="1">
        <f t="shared" si="1268"/>
        <v>175.01185964137179</v>
      </c>
      <c r="BV1061" s="1">
        <f t="shared" si="1269"/>
        <v>37.544906981109548</v>
      </c>
      <c r="BW1061" s="1">
        <f t="shared" si="1270"/>
        <v>37.544790700575327</v>
      </c>
      <c r="BX1061" s="1">
        <f t="shared" si="1271"/>
        <v>25.107138497232967</v>
      </c>
      <c r="BY1061" s="1">
        <f t="shared" si="1272"/>
        <v>12.661785100402641</v>
      </c>
      <c r="BZ1061" s="1">
        <f t="shared" si="1273"/>
        <v>12.679801862323908</v>
      </c>
      <c r="CA1061" s="1">
        <f t="shared" si="1274"/>
        <v>17.619065325150867</v>
      </c>
      <c r="CB1061" s="1">
        <f t="shared" si="1275"/>
        <v>25.102610901236407</v>
      </c>
      <c r="CC1061" s="1">
        <f t="shared" si="1276"/>
        <v>5.5650355214390235</v>
      </c>
      <c r="CD1061" s="1">
        <f t="shared" si="1277"/>
        <v>400.00561361810401</v>
      </c>
      <c r="CE1061" s="1">
        <f t="shared" si="1278"/>
        <v>1.9556462896745213</v>
      </c>
      <c r="CF1061" s="1">
        <f t="shared" si="1279"/>
        <v>2.0972212379148791</v>
      </c>
      <c r="CG1061" s="1">
        <f t="shared" si="1280"/>
        <v>2.4597639851665014</v>
      </c>
      <c r="CH1061" s="1">
        <f t="shared" si="1281"/>
        <v>2.7215310805418023</v>
      </c>
      <c r="CI1061" s="1">
        <f t="shared" si="1282"/>
        <v>2.6389682126256608</v>
      </c>
      <c r="CJ1061" s="1">
        <f t="shared" si="1283"/>
        <v>2.6571577251173433</v>
      </c>
      <c r="CK1061" s="1">
        <f t="shared" si="1284"/>
        <v>2.662766139537549</v>
      </c>
      <c r="CL1061" s="5">
        <f t="shared" si="1290"/>
        <v>11</v>
      </c>
      <c r="CN1061" s="9">
        <f t="shared" si="1291"/>
        <v>1.9556462896745213</v>
      </c>
    </row>
    <row r="1062" spans="1:92" x14ac:dyDescent="0.2">
      <c r="A1062" s="4">
        <v>1060</v>
      </c>
      <c r="B1062" s="1">
        <v>0.40870126198734502</v>
      </c>
      <c r="C1062" s="1">
        <v>2.444</v>
      </c>
      <c r="D1062" s="1">
        <v>0</v>
      </c>
      <c r="E1062" s="1">
        <v>3</v>
      </c>
      <c r="F1062" s="1">
        <v>97</v>
      </c>
      <c r="G1062" s="1">
        <v>10.272660767099399</v>
      </c>
      <c r="H1062" s="1">
        <v>7</v>
      </c>
      <c r="I1062">
        <v>1500</v>
      </c>
      <c r="J1062">
        <v>185</v>
      </c>
      <c r="K1062">
        <v>12.5</v>
      </c>
      <c r="L1062" s="1"/>
      <c r="M1062" s="2">
        <f t="shared" si="1216"/>
        <v>3</v>
      </c>
      <c r="N1062" s="2">
        <f t="shared" si="1217"/>
        <v>6</v>
      </c>
      <c r="O1062" s="2">
        <f t="shared" si="1218"/>
        <v>3</v>
      </c>
      <c r="P1062" s="2">
        <f t="shared" si="1219"/>
        <v>5</v>
      </c>
      <c r="Q1062" s="2">
        <f t="shared" si="1220"/>
        <v>6</v>
      </c>
      <c r="R1062" s="2">
        <f t="shared" si="1221"/>
        <v>5</v>
      </c>
      <c r="S1062" s="2">
        <f t="shared" si="1222"/>
        <v>5</v>
      </c>
      <c r="T1062" s="2">
        <f t="shared" si="1223"/>
        <v>3</v>
      </c>
      <c r="U1062" s="2">
        <f t="shared" si="1224"/>
        <v>5</v>
      </c>
      <c r="V1062" s="2">
        <f t="shared" si="1225"/>
        <v>6</v>
      </c>
      <c r="W1062" s="2">
        <f t="shared" si="1226"/>
        <v>6</v>
      </c>
      <c r="X1062" s="2">
        <f t="shared" si="1227"/>
        <v>6</v>
      </c>
      <c r="Y1062" s="2">
        <f t="shared" si="1228"/>
        <v>4</v>
      </c>
      <c r="Z1062" s="2">
        <f t="shared" si="1229"/>
        <v>4</v>
      </c>
      <c r="AA1062" s="2">
        <f t="shared" si="1230"/>
        <v>2</v>
      </c>
      <c r="AB1062" s="2">
        <f t="shared" si="1231"/>
        <v>4</v>
      </c>
      <c r="AC1062" s="2">
        <f t="shared" si="1232"/>
        <v>3</v>
      </c>
      <c r="AD1062" s="3">
        <f t="shared" si="1285"/>
        <v>2</v>
      </c>
      <c r="AE1062" s="2">
        <f t="shared" si="1233"/>
        <v>6</v>
      </c>
      <c r="AF1062" s="2">
        <f t="shared" si="1234"/>
        <v>9</v>
      </c>
      <c r="AG1062" s="2">
        <f t="shared" si="1235"/>
        <v>6</v>
      </c>
      <c r="AH1062" s="2">
        <f t="shared" si="1236"/>
        <v>8</v>
      </c>
      <c r="AI1062" s="2">
        <f t="shared" si="1237"/>
        <v>9</v>
      </c>
      <c r="AJ1062" s="2">
        <f t="shared" si="1238"/>
        <v>8</v>
      </c>
      <c r="AK1062" s="2">
        <f t="shared" si="1239"/>
        <v>8</v>
      </c>
      <c r="AL1062" s="2">
        <f t="shared" si="1240"/>
        <v>6</v>
      </c>
      <c r="AM1062" s="2">
        <f t="shared" si="1241"/>
        <v>7</v>
      </c>
      <c r="AN1062" s="2">
        <f t="shared" si="1242"/>
        <v>8</v>
      </c>
      <c r="AO1062" s="2">
        <f t="shared" si="1243"/>
        <v>8</v>
      </c>
      <c r="AP1062" s="2">
        <f t="shared" si="1244"/>
        <v>8</v>
      </c>
      <c r="AQ1062" s="2">
        <f t="shared" si="1245"/>
        <v>6</v>
      </c>
      <c r="AR1062" s="2">
        <f t="shared" si="1246"/>
        <v>5</v>
      </c>
      <c r="AS1062" s="2">
        <f t="shared" si="1247"/>
        <v>4</v>
      </c>
      <c r="AT1062" s="2">
        <f t="shared" si="1248"/>
        <v>6</v>
      </c>
      <c r="AU1062" s="2">
        <f t="shared" si="1249"/>
        <v>5</v>
      </c>
      <c r="AV1062" s="3">
        <f t="shared" si="1286"/>
        <v>2</v>
      </c>
      <c r="AW1062">
        <f t="shared" si="1287"/>
        <v>2</v>
      </c>
      <c r="AX1062" s="2">
        <f t="shared" si="1250"/>
        <v>2</v>
      </c>
      <c r="AY1062" s="2">
        <f t="shared" si="1251"/>
        <v>5</v>
      </c>
      <c r="AZ1062" s="2">
        <f t="shared" si="1252"/>
        <v>3</v>
      </c>
      <c r="BA1062" s="2">
        <f t="shared" si="1253"/>
        <v>3</v>
      </c>
      <c r="BB1062" s="2">
        <f t="shared" si="1254"/>
        <v>3</v>
      </c>
      <c r="BC1062" s="2">
        <f t="shared" si="1255"/>
        <v>2</v>
      </c>
      <c r="BD1062" s="2">
        <f t="shared" si="1256"/>
        <v>4</v>
      </c>
      <c r="BE1062" s="2">
        <f t="shared" si="1257"/>
        <v>2</v>
      </c>
      <c r="BF1062" s="2">
        <f t="shared" si="1258"/>
        <v>2</v>
      </c>
      <c r="BG1062" s="2">
        <f t="shared" si="1259"/>
        <v>2</v>
      </c>
      <c r="BH1062" s="2">
        <f t="shared" si="1260"/>
        <v>6</v>
      </c>
      <c r="BI1062" s="2">
        <f t="shared" si="1261"/>
        <v>5</v>
      </c>
      <c r="BJ1062" s="2">
        <f t="shared" si="1262"/>
        <v>4</v>
      </c>
      <c r="BK1062" s="2">
        <f t="shared" si="1263"/>
        <v>2</v>
      </c>
      <c r="BL1062" s="2">
        <f t="shared" si="1264"/>
        <v>2</v>
      </c>
      <c r="BM1062" s="2">
        <f t="shared" si="1265"/>
        <v>4</v>
      </c>
      <c r="BN1062" s="2">
        <f t="shared" si="1266"/>
        <v>4</v>
      </c>
      <c r="BO1062" s="3">
        <f t="shared" si="1288"/>
        <v>11</v>
      </c>
      <c r="BP1062">
        <f t="shared" si="1289"/>
        <v>1</v>
      </c>
      <c r="BR1062">
        <v>11</v>
      </c>
      <c r="BS1062">
        <f t="shared" si="1267"/>
        <v>1</v>
      </c>
      <c r="BU1062" s="1">
        <f t="shared" si="1268"/>
        <v>175.01394595518389</v>
      </c>
      <c r="BV1062" s="1">
        <f t="shared" si="1269"/>
        <v>37.546684104445987</v>
      </c>
      <c r="BW1062" s="1">
        <f t="shared" si="1270"/>
        <v>37.542942965789663</v>
      </c>
      <c r="BX1062" s="1">
        <f t="shared" si="1271"/>
        <v>25.122920803050121</v>
      </c>
      <c r="BY1062" s="1">
        <f t="shared" si="1272"/>
        <v>12.669519056432973</v>
      </c>
      <c r="BZ1062" s="1">
        <f t="shared" si="1273"/>
        <v>12.669399981100034</v>
      </c>
      <c r="CA1062" s="1">
        <f t="shared" si="1274"/>
        <v>17.607716481960114</v>
      </c>
      <c r="CB1062" s="1">
        <f t="shared" si="1275"/>
        <v>25.098679141466398</v>
      </c>
      <c r="CC1062" s="1">
        <f t="shared" si="1276"/>
        <v>5.5145497802325458</v>
      </c>
      <c r="CD1062" s="1">
        <f t="shared" si="1277"/>
        <v>400.00538104906985</v>
      </c>
      <c r="CE1062" s="1">
        <f t="shared" si="1278"/>
        <v>1.9045961890149308</v>
      </c>
      <c r="CF1062" s="1">
        <f t="shared" si="1279"/>
        <v>1.9980660929795599</v>
      </c>
      <c r="CG1062" s="1">
        <f t="shared" si="1280"/>
        <v>2.3300347356542237</v>
      </c>
      <c r="CH1062" s="1">
        <f t="shared" si="1281"/>
        <v>2.61120521520672</v>
      </c>
      <c r="CI1062" s="1">
        <f t="shared" si="1282"/>
        <v>2.6048202589264946</v>
      </c>
      <c r="CJ1062" s="1">
        <f t="shared" si="1283"/>
        <v>2.6231366525226951</v>
      </c>
      <c r="CK1062" s="1">
        <f t="shared" si="1284"/>
        <v>2.6293710883962067</v>
      </c>
      <c r="CL1062" s="5">
        <f t="shared" si="1290"/>
        <v>11</v>
      </c>
      <c r="CN1062" s="9">
        <f t="shared" si="1291"/>
        <v>1.9045961890149308</v>
      </c>
    </row>
    <row r="1063" spans="1:92" x14ac:dyDescent="0.2">
      <c r="A1063" s="4">
        <v>1061</v>
      </c>
      <c r="B1063" s="1">
        <v>0.397678004066637</v>
      </c>
      <c r="C1063" s="1">
        <v>102.277</v>
      </c>
      <c r="D1063" s="1">
        <v>0</v>
      </c>
      <c r="E1063" s="1">
        <v>27</v>
      </c>
      <c r="F1063" s="1">
        <v>73</v>
      </c>
      <c r="G1063" s="1">
        <v>10.2276846791016</v>
      </c>
      <c r="H1063" s="1">
        <v>7</v>
      </c>
      <c r="I1063">
        <v>0</v>
      </c>
      <c r="J1063">
        <v>0.15</v>
      </c>
      <c r="K1063">
        <v>0</v>
      </c>
      <c r="L1063" s="1"/>
      <c r="M1063" s="2">
        <f t="shared" si="1216"/>
        <v>3</v>
      </c>
      <c r="N1063" s="2">
        <f t="shared" si="1217"/>
        <v>6</v>
      </c>
      <c r="O1063" s="2">
        <f t="shared" si="1218"/>
        <v>4</v>
      </c>
      <c r="P1063" s="2">
        <f t="shared" si="1219"/>
        <v>5</v>
      </c>
      <c r="Q1063" s="2">
        <f t="shared" si="1220"/>
        <v>6</v>
      </c>
      <c r="R1063" s="2">
        <f t="shared" si="1221"/>
        <v>6</v>
      </c>
      <c r="S1063" s="2">
        <f t="shared" si="1222"/>
        <v>4</v>
      </c>
      <c r="T1063" s="2">
        <f t="shared" si="1223"/>
        <v>3</v>
      </c>
      <c r="U1063" s="2">
        <f t="shared" si="1224"/>
        <v>5</v>
      </c>
      <c r="V1063" s="2">
        <f t="shared" si="1225"/>
        <v>7</v>
      </c>
      <c r="W1063" s="2">
        <f t="shared" si="1226"/>
        <v>4</v>
      </c>
      <c r="X1063" s="2">
        <f t="shared" si="1227"/>
        <v>4</v>
      </c>
      <c r="Y1063" s="2">
        <f t="shared" si="1228"/>
        <v>2</v>
      </c>
      <c r="Z1063" s="2">
        <f t="shared" si="1229"/>
        <v>2</v>
      </c>
      <c r="AA1063" s="2">
        <f t="shared" si="1230"/>
        <v>2</v>
      </c>
      <c r="AB1063" s="2">
        <f t="shared" si="1231"/>
        <v>2</v>
      </c>
      <c r="AC1063" s="2">
        <f t="shared" si="1232"/>
        <v>1</v>
      </c>
      <c r="AD1063" s="3">
        <f t="shared" si="1285"/>
        <v>10</v>
      </c>
      <c r="AE1063" s="2">
        <f t="shared" si="1233"/>
        <v>5</v>
      </c>
      <c r="AF1063" s="2">
        <f t="shared" si="1234"/>
        <v>8</v>
      </c>
      <c r="AG1063" s="2">
        <f t="shared" si="1235"/>
        <v>6</v>
      </c>
      <c r="AH1063" s="2">
        <f t="shared" si="1236"/>
        <v>7</v>
      </c>
      <c r="AI1063" s="2">
        <f t="shared" si="1237"/>
        <v>8</v>
      </c>
      <c r="AJ1063" s="2">
        <f t="shared" si="1238"/>
        <v>8</v>
      </c>
      <c r="AK1063" s="2">
        <f t="shared" si="1239"/>
        <v>6</v>
      </c>
      <c r="AL1063" s="2">
        <f t="shared" si="1240"/>
        <v>5</v>
      </c>
      <c r="AM1063" s="2">
        <f t="shared" si="1241"/>
        <v>7</v>
      </c>
      <c r="AN1063" s="2">
        <f t="shared" si="1242"/>
        <v>8</v>
      </c>
      <c r="AO1063" s="2">
        <f t="shared" si="1243"/>
        <v>6</v>
      </c>
      <c r="AP1063" s="2">
        <f t="shared" si="1244"/>
        <v>6</v>
      </c>
      <c r="AQ1063" s="2">
        <f t="shared" si="1245"/>
        <v>4</v>
      </c>
      <c r="AR1063" s="2">
        <f t="shared" si="1246"/>
        <v>4</v>
      </c>
      <c r="AS1063" s="2">
        <f t="shared" si="1247"/>
        <v>4</v>
      </c>
      <c r="AT1063" s="2">
        <f t="shared" si="1248"/>
        <v>4</v>
      </c>
      <c r="AU1063" s="2">
        <f t="shared" si="1249"/>
        <v>3</v>
      </c>
      <c r="AV1063" s="3">
        <f t="shared" si="1286"/>
        <v>2</v>
      </c>
      <c r="AW1063">
        <f t="shared" si="1287"/>
        <v>4</v>
      </c>
      <c r="AX1063" s="2">
        <f t="shared" si="1250"/>
        <v>3</v>
      </c>
      <c r="AY1063" s="2">
        <f t="shared" si="1251"/>
        <v>5</v>
      </c>
      <c r="AZ1063" s="2">
        <f t="shared" si="1252"/>
        <v>4</v>
      </c>
      <c r="BA1063" s="2">
        <f t="shared" si="1253"/>
        <v>3</v>
      </c>
      <c r="BB1063" s="2">
        <f t="shared" si="1254"/>
        <v>3</v>
      </c>
      <c r="BC1063" s="2">
        <f t="shared" si="1255"/>
        <v>3</v>
      </c>
      <c r="BD1063" s="2">
        <f t="shared" si="1256"/>
        <v>3</v>
      </c>
      <c r="BE1063" s="2">
        <f t="shared" si="1257"/>
        <v>3</v>
      </c>
      <c r="BF1063" s="2">
        <f t="shared" si="1258"/>
        <v>3</v>
      </c>
      <c r="BG1063" s="2">
        <f t="shared" si="1259"/>
        <v>3</v>
      </c>
      <c r="BH1063" s="2">
        <f t="shared" si="1260"/>
        <v>6</v>
      </c>
      <c r="BI1063" s="2">
        <f t="shared" si="1261"/>
        <v>4</v>
      </c>
      <c r="BJ1063" s="2">
        <f t="shared" si="1262"/>
        <v>3</v>
      </c>
      <c r="BK1063" s="2">
        <f t="shared" si="1263"/>
        <v>3</v>
      </c>
      <c r="BL1063" s="2">
        <f t="shared" si="1264"/>
        <v>3</v>
      </c>
      <c r="BM1063" s="2">
        <f t="shared" si="1265"/>
        <v>3</v>
      </c>
      <c r="BN1063" s="2">
        <f t="shared" si="1266"/>
        <v>2</v>
      </c>
      <c r="BO1063" s="3">
        <f t="shared" si="1288"/>
        <v>11</v>
      </c>
      <c r="BP1063">
        <f t="shared" si="1289"/>
        <v>1</v>
      </c>
      <c r="BR1063">
        <v>2</v>
      </c>
      <c r="BS1063">
        <f t="shared" si="1267"/>
        <v>2</v>
      </c>
      <c r="BU1063" s="1">
        <f t="shared" si="1268"/>
        <v>2.2561211189893347</v>
      </c>
      <c r="BV1063" s="1">
        <f t="shared" si="1269"/>
        <v>1.8625623062285708</v>
      </c>
      <c r="BW1063" s="1">
        <f t="shared" si="1270"/>
        <v>1.7611187702637037</v>
      </c>
      <c r="BX1063" s="1">
        <f t="shared" si="1271"/>
        <v>2.4729695314523572</v>
      </c>
      <c r="BY1063" s="1">
        <f t="shared" si="1272"/>
        <v>1.9901423917893803</v>
      </c>
      <c r="BZ1063" s="1">
        <f t="shared" si="1273"/>
        <v>1.9924398050960743</v>
      </c>
      <c r="CA1063" s="1">
        <f t="shared" si="1274"/>
        <v>2.0112552587153782</v>
      </c>
      <c r="CB1063" s="1">
        <f t="shared" si="1275"/>
        <v>2.1399948045740529</v>
      </c>
      <c r="CC1063" s="1">
        <f t="shared" si="1276"/>
        <v>2.1906205899760582</v>
      </c>
      <c r="CD1063" s="1">
        <f t="shared" si="1277"/>
        <v>1.9479579324270286</v>
      </c>
      <c r="CE1063" s="1">
        <f t="shared" si="1278"/>
        <v>1.8908489919139211</v>
      </c>
      <c r="CF1063" s="1">
        <f t="shared" si="1279"/>
        <v>1.8800801740797384</v>
      </c>
      <c r="CG1063" s="1">
        <f t="shared" si="1280"/>
        <v>2.2744916550968903</v>
      </c>
      <c r="CH1063" s="1">
        <f t="shared" si="1281"/>
        <v>2.4827694027357423</v>
      </c>
      <c r="CI1063" s="1">
        <f t="shared" si="1282"/>
        <v>2.589471185585924</v>
      </c>
      <c r="CJ1063" s="1">
        <f t="shared" si="1283"/>
        <v>2.6730077715742375</v>
      </c>
      <c r="CK1063" s="1">
        <f t="shared" si="1284"/>
        <v>2.6366962529675515</v>
      </c>
      <c r="CL1063" s="5">
        <f t="shared" si="1290"/>
        <v>3</v>
      </c>
      <c r="CN1063" s="9">
        <f t="shared" si="1291"/>
        <v>1.7611187702637037</v>
      </c>
    </row>
    <row r="1064" spans="1:92" x14ac:dyDescent="0.2">
      <c r="A1064" s="4">
        <v>1062</v>
      </c>
      <c r="B1064" s="1">
        <v>0.44182905633489999</v>
      </c>
      <c r="C1064" s="1">
        <v>2.8319999999999999</v>
      </c>
      <c r="D1064" s="1">
        <v>0</v>
      </c>
      <c r="E1064" s="1">
        <v>42</v>
      </c>
      <c r="F1064" s="1">
        <v>58</v>
      </c>
      <c r="G1064" s="1">
        <v>9.5552320905625994</v>
      </c>
      <c r="H1064" s="1">
        <v>7</v>
      </c>
      <c r="I1064">
        <v>0</v>
      </c>
      <c r="J1064">
        <v>0.15</v>
      </c>
      <c r="K1064">
        <v>0</v>
      </c>
      <c r="L1064" s="1"/>
      <c r="M1064" s="2">
        <f t="shared" si="1216"/>
        <v>4</v>
      </c>
      <c r="N1064" s="2">
        <f t="shared" si="1217"/>
        <v>6</v>
      </c>
      <c r="O1064" s="2">
        <f t="shared" si="1218"/>
        <v>5</v>
      </c>
      <c r="P1064" s="2">
        <f t="shared" si="1219"/>
        <v>5</v>
      </c>
      <c r="Q1064" s="2">
        <f t="shared" si="1220"/>
        <v>6</v>
      </c>
      <c r="R1064" s="2">
        <f t="shared" si="1221"/>
        <v>8</v>
      </c>
      <c r="S1064" s="2">
        <f t="shared" si="1222"/>
        <v>4</v>
      </c>
      <c r="T1064" s="2">
        <f t="shared" si="1223"/>
        <v>5</v>
      </c>
      <c r="U1064" s="2">
        <f t="shared" si="1224"/>
        <v>5</v>
      </c>
      <c r="V1064" s="2">
        <f t="shared" si="1225"/>
        <v>6</v>
      </c>
      <c r="W1064" s="2">
        <f t="shared" si="1226"/>
        <v>4</v>
      </c>
      <c r="X1064" s="2">
        <f t="shared" si="1227"/>
        <v>4</v>
      </c>
      <c r="Y1064" s="2">
        <f t="shared" si="1228"/>
        <v>2</v>
      </c>
      <c r="Z1064" s="2">
        <f t="shared" si="1229"/>
        <v>2</v>
      </c>
      <c r="AA1064" s="2">
        <f t="shared" si="1230"/>
        <v>2</v>
      </c>
      <c r="AB1064" s="2">
        <f t="shared" si="1231"/>
        <v>2</v>
      </c>
      <c r="AC1064" s="2">
        <f t="shared" si="1232"/>
        <v>1</v>
      </c>
      <c r="AD1064" s="3">
        <f t="shared" si="1285"/>
        <v>6</v>
      </c>
      <c r="AE1064" s="2">
        <f t="shared" si="1233"/>
        <v>6</v>
      </c>
      <c r="AF1064" s="2">
        <f t="shared" si="1234"/>
        <v>8</v>
      </c>
      <c r="AG1064" s="2">
        <f t="shared" si="1235"/>
        <v>7</v>
      </c>
      <c r="AH1064" s="2">
        <f t="shared" si="1236"/>
        <v>7</v>
      </c>
      <c r="AI1064" s="2">
        <f t="shared" si="1237"/>
        <v>8</v>
      </c>
      <c r="AJ1064" s="2">
        <f t="shared" si="1238"/>
        <v>10</v>
      </c>
      <c r="AK1064" s="2">
        <f t="shared" si="1239"/>
        <v>6</v>
      </c>
      <c r="AL1064" s="2">
        <f t="shared" si="1240"/>
        <v>7</v>
      </c>
      <c r="AM1064" s="2">
        <f t="shared" si="1241"/>
        <v>7</v>
      </c>
      <c r="AN1064" s="2">
        <f t="shared" si="1242"/>
        <v>7</v>
      </c>
      <c r="AO1064" s="2">
        <f t="shared" si="1243"/>
        <v>6</v>
      </c>
      <c r="AP1064" s="2">
        <f t="shared" si="1244"/>
        <v>6</v>
      </c>
      <c r="AQ1064" s="2">
        <f t="shared" si="1245"/>
        <v>4</v>
      </c>
      <c r="AR1064" s="2">
        <f t="shared" si="1246"/>
        <v>4</v>
      </c>
      <c r="AS1064" s="2">
        <f t="shared" si="1247"/>
        <v>4</v>
      </c>
      <c r="AT1064" s="2">
        <f t="shared" si="1248"/>
        <v>4</v>
      </c>
      <c r="AU1064" s="2">
        <f t="shared" si="1249"/>
        <v>3</v>
      </c>
      <c r="AV1064" s="3">
        <f t="shared" si="1286"/>
        <v>6</v>
      </c>
      <c r="AW1064">
        <f t="shared" si="1287"/>
        <v>1</v>
      </c>
      <c r="AX1064" s="2">
        <f t="shared" si="1250"/>
        <v>3</v>
      </c>
      <c r="AY1064" s="2">
        <f t="shared" si="1251"/>
        <v>5</v>
      </c>
      <c r="AZ1064" s="2">
        <f t="shared" si="1252"/>
        <v>5</v>
      </c>
      <c r="BA1064" s="2">
        <f t="shared" si="1253"/>
        <v>3</v>
      </c>
      <c r="BB1064" s="2">
        <f t="shared" si="1254"/>
        <v>3</v>
      </c>
      <c r="BC1064" s="2">
        <f t="shared" si="1255"/>
        <v>5</v>
      </c>
      <c r="BD1064" s="2">
        <f t="shared" si="1256"/>
        <v>3</v>
      </c>
      <c r="BE1064" s="2">
        <f t="shared" si="1257"/>
        <v>3</v>
      </c>
      <c r="BF1064" s="2">
        <f t="shared" si="1258"/>
        <v>3</v>
      </c>
      <c r="BG1064" s="2">
        <f t="shared" si="1259"/>
        <v>2</v>
      </c>
      <c r="BH1064" s="2">
        <f t="shared" si="1260"/>
        <v>5</v>
      </c>
      <c r="BI1064" s="2">
        <f t="shared" si="1261"/>
        <v>4</v>
      </c>
      <c r="BJ1064" s="2">
        <f t="shared" si="1262"/>
        <v>3</v>
      </c>
      <c r="BK1064" s="2">
        <f t="shared" si="1263"/>
        <v>3</v>
      </c>
      <c r="BL1064" s="2">
        <f t="shared" si="1264"/>
        <v>3</v>
      </c>
      <c r="BM1064" s="2">
        <f t="shared" si="1265"/>
        <v>3</v>
      </c>
      <c r="BN1064" s="2">
        <f t="shared" si="1266"/>
        <v>2</v>
      </c>
      <c r="BO1064" s="3">
        <f t="shared" si="1288"/>
        <v>2</v>
      </c>
      <c r="BP1064">
        <f t="shared" si="1289"/>
        <v>4</v>
      </c>
      <c r="BR1064">
        <v>3</v>
      </c>
      <c r="BS1064">
        <f t="shared" si="1267"/>
        <v>4</v>
      </c>
      <c r="BU1064" s="1">
        <f t="shared" si="1268"/>
        <v>2.1902088750058311</v>
      </c>
      <c r="BV1064" s="1">
        <f t="shared" si="1269"/>
        <v>1.7143658135966744</v>
      </c>
      <c r="BW1064" s="1">
        <f t="shared" si="1270"/>
        <v>1.572627501039465</v>
      </c>
      <c r="BX1064" s="1">
        <f t="shared" si="1271"/>
        <v>2.4707175261160557</v>
      </c>
      <c r="BY1064" s="1">
        <f t="shared" si="1272"/>
        <v>1.9099742896818153</v>
      </c>
      <c r="BZ1064" s="1">
        <f t="shared" si="1273"/>
        <v>1.8222622182846528</v>
      </c>
      <c r="CA1064" s="1">
        <f t="shared" si="1274"/>
        <v>1.8158012854638772</v>
      </c>
      <c r="CB1064" s="1">
        <f t="shared" si="1275"/>
        <v>1.9968502194964852</v>
      </c>
      <c r="CC1064" s="1">
        <f t="shared" si="1276"/>
        <v>2.0320983068020548</v>
      </c>
      <c r="CD1064" s="1">
        <f t="shared" si="1277"/>
        <v>1.8103666670868406</v>
      </c>
      <c r="CE1064" s="1">
        <f t="shared" si="1278"/>
        <v>1.7028409027122382</v>
      </c>
      <c r="CF1064" s="1">
        <f t="shared" si="1279"/>
        <v>1.7394220507863363</v>
      </c>
      <c r="CG1064" s="1">
        <f t="shared" si="1280"/>
        <v>2.0997158680498962</v>
      </c>
      <c r="CH1064" s="1">
        <f t="shared" si="1281"/>
        <v>2.3478026354309747</v>
      </c>
      <c r="CI1064" s="1">
        <f t="shared" si="1282"/>
        <v>2.4673727295515295</v>
      </c>
      <c r="CJ1064" s="1">
        <f t="shared" si="1283"/>
        <v>2.5548388411253455</v>
      </c>
      <c r="CK1064" s="1">
        <f t="shared" si="1284"/>
        <v>2.5171604121166977</v>
      </c>
      <c r="CL1064" s="5">
        <f t="shared" si="1290"/>
        <v>3</v>
      </c>
      <c r="CN1064" s="9">
        <f t="shared" si="1291"/>
        <v>1.572627501039465</v>
      </c>
    </row>
    <row r="1065" spans="1:92" x14ac:dyDescent="0.2">
      <c r="A1065" s="4">
        <v>1063</v>
      </c>
      <c r="B1065" s="1">
        <v>0.490934630334462</v>
      </c>
      <c r="C1065" s="1">
        <v>0.78400000000000003</v>
      </c>
      <c r="D1065" s="1">
        <v>0</v>
      </c>
      <c r="E1065" s="1">
        <v>31</v>
      </c>
      <c r="F1065" s="1">
        <v>69</v>
      </c>
      <c r="G1065" s="1">
        <v>6.8218672396989701</v>
      </c>
      <c r="H1065" s="1">
        <v>6</v>
      </c>
      <c r="I1065">
        <v>0</v>
      </c>
      <c r="J1065">
        <v>0.15</v>
      </c>
      <c r="K1065">
        <v>0</v>
      </c>
      <c r="L1065" s="1"/>
      <c r="M1065" s="2">
        <f t="shared" si="1216"/>
        <v>2</v>
      </c>
      <c r="N1065" s="2">
        <f t="shared" si="1217"/>
        <v>7</v>
      </c>
      <c r="O1065" s="2">
        <f t="shared" si="1218"/>
        <v>6</v>
      </c>
      <c r="P1065" s="2">
        <f t="shared" si="1219"/>
        <v>5</v>
      </c>
      <c r="Q1065" s="2">
        <f t="shared" si="1220"/>
        <v>7</v>
      </c>
      <c r="R1065" s="2">
        <f t="shared" si="1221"/>
        <v>8</v>
      </c>
      <c r="S1065" s="2">
        <f t="shared" si="1222"/>
        <v>4</v>
      </c>
      <c r="T1065" s="2">
        <f t="shared" si="1223"/>
        <v>4</v>
      </c>
      <c r="U1065" s="2">
        <f t="shared" si="1224"/>
        <v>7</v>
      </c>
      <c r="V1065" s="2">
        <f t="shared" si="1225"/>
        <v>8</v>
      </c>
      <c r="W1065" s="2">
        <f t="shared" si="1226"/>
        <v>3</v>
      </c>
      <c r="X1065" s="2">
        <f t="shared" si="1227"/>
        <v>5</v>
      </c>
      <c r="Y1065" s="2">
        <f t="shared" si="1228"/>
        <v>2</v>
      </c>
      <c r="Z1065" s="2">
        <f t="shared" si="1229"/>
        <v>2</v>
      </c>
      <c r="AA1065" s="2">
        <f t="shared" si="1230"/>
        <v>2</v>
      </c>
      <c r="AB1065" s="2">
        <f t="shared" si="1231"/>
        <v>2</v>
      </c>
      <c r="AC1065" s="2">
        <f t="shared" si="1232"/>
        <v>1</v>
      </c>
      <c r="AD1065" s="3">
        <f t="shared" si="1285"/>
        <v>6</v>
      </c>
      <c r="AE1065" s="2">
        <f t="shared" si="1233"/>
        <v>4</v>
      </c>
      <c r="AF1065" s="2">
        <f t="shared" si="1234"/>
        <v>9</v>
      </c>
      <c r="AG1065" s="2">
        <f t="shared" si="1235"/>
        <v>8</v>
      </c>
      <c r="AH1065" s="2">
        <f t="shared" si="1236"/>
        <v>7</v>
      </c>
      <c r="AI1065" s="2">
        <f t="shared" si="1237"/>
        <v>9</v>
      </c>
      <c r="AJ1065" s="2">
        <f t="shared" si="1238"/>
        <v>10</v>
      </c>
      <c r="AK1065" s="2">
        <f t="shared" si="1239"/>
        <v>6</v>
      </c>
      <c r="AL1065" s="2">
        <f t="shared" si="1240"/>
        <v>6</v>
      </c>
      <c r="AM1065" s="2">
        <f t="shared" si="1241"/>
        <v>9</v>
      </c>
      <c r="AN1065" s="2">
        <f t="shared" si="1242"/>
        <v>9</v>
      </c>
      <c r="AO1065" s="2">
        <f t="shared" si="1243"/>
        <v>5</v>
      </c>
      <c r="AP1065" s="2">
        <f t="shared" si="1244"/>
        <v>7</v>
      </c>
      <c r="AQ1065" s="2">
        <f t="shared" si="1245"/>
        <v>4</v>
      </c>
      <c r="AR1065" s="2">
        <f t="shared" si="1246"/>
        <v>4</v>
      </c>
      <c r="AS1065" s="2">
        <f t="shared" si="1247"/>
        <v>4</v>
      </c>
      <c r="AT1065" s="2">
        <f t="shared" si="1248"/>
        <v>4</v>
      </c>
      <c r="AU1065" s="2">
        <f t="shared" si="1249"/>
        <v>3</v>
      </c>
      <c r="AV1065" s="3">
        <f t="shared" si="1286"/>
        <v>6</v>
      </c>
      <c r="AW1065">
        <f t="shared" si="1287"/>
        <v>1</v>
      </c>
      <c r="AX1065" s="2">
        <f t="shared" si="1250"/>
        <v>1</v>
      </c>
      <c r="AY1065" s="2">
        <f t="shared" si="1251"/>
        <v>6</v>
      </c>
      <c r="AZ1065" s="2">
        <f t="shared" si="1252"/>
        <v>7</v>
      </c>
      <c r="BA1065" s="2">
        <f t="shared" si="1253"/>
        <v>4</v>
      </c>
      <c r="BB1065" s="2">
        <f t="shared" si="1254"/>
        <v>4</v>
      </c>
      <c r="BC1065" s="2">
        <f t="shared" si="1255"/>
        <v>5</v>
      </c>
      <c r="BD1065" s="2">
        <f t="shared" si="1256"/>
        <v>3</v>
      </c>
      <c r="BE1065" s="2">
        <f t="shared" si="1257"/>
        <v>5</v>
      </c>
      <c r="BF1065" s="2">
        <f t="shared" si="1258"/>
        <v>5</v>
      </c>
      <c r="BG1065" s="2">
        <f t="shared" si="1259"/>
        <v>4</v>
      </c>
      <c r="BH1065" s="2">
        <f t="shared" si="1260"/>
        <v>4</v>
      </c>
      <c r="BI1065" s="2">
        <f t="shared" si="1261"/>
        <v>5</v>
      </c>
      <c r="BJ1065" s="2">
        <f t="shared" si="1262"/>
        <v>4</v>
      </c>
      <c r="BK1065" s="2">
        <f t="shared" si="1263"/>
        <v>3</v>
      </c>
      <c r="BL1065" s="2">
        <f t="shared" si="1264"/>
        <v>3</v>
      </c>
      <c r="BM1065" s="2">
        <f t="shared" si="1265"/>
        <v>3</v>
      </c>
      <c r="BN1065" s="2">
        <f t="shared" si="1266"/>
        <v>2</v>
      </c>
      <c r="BO1065" s="3">
        <f t="shared" si="1288"/>
        <v>3</v>
      </c>
      <c r="BP1065">
        <f t="shared" si="1289"/>
        <v>1</v>
      </c>
      <c r="BR1065">
        <v>3</v>
      </c>
      <c r="BS1065">
        <f t="shared" si="1267"/>
        <v>1</v>
      </c>
      <c r="BU1065" s="1">
        <f t="shared" si="1268"/>
        <v>3.4256588351032153</v>
      </c>
      <c r="BV1065" s="1">
        <f t="shared" si="1269"/>
        <v>2.2368988653623894</v>
      </c>
      <c r="BW1065" s="1">
        <f t="shared" si="1270"/>
        <v>1.482875485988062</v>
      </c>
      <c r="BX1065" s="1">
        <f t="shared" si="1271"/>
        <v>3.3760227012596253</v>
      </c>
      <c r="BY1065" s="1">
        <f t="shared" si="1272"/>
        <v>2.1659383772874543</v>
      </c>
      <c r="BZ1065" s="1">
        <f t="shared" si="1273"/>
        <v>1.55427224748099</v>
      </c>
      <c r="CA1065" s="1">
        <f t="shared" si="1274"/>
        <v>1.9304122606015655</v>
      </c>
      <c r="CB1065" s="1">
        <f t="shared" si="1275"/>
        <v>1.7886317030983041</v>
      </c>
      <c r="CC1065" s="1">
        <f t="shared" si="1276"/>
        <v>1.8261074452407087</v>
      </c>
      <c r="CD1065" s="1">
        <f t="shared" si="1277"/>
        <v>1.6676547788161515</v>
      </c>
      <c r="CE1065" s="1">
        <f t="shared" si="1278"/>
        <v>2.617266783118755</v>
      </c>
      <c r="CF1065" s="1">
        <f t="shared" si="1279"/>
        <v>1.5574435873102281</v>
      </c>
      <c r="CG1065" s="1">
        <f t="shared" si="1280"/>
        <v>1.8567983683141231</v>
      </c>
      <c r="CH1065" s="1">
        <f t="shared" si="1281"/>
        <v>2.2054106703094098</v>
      </c>
      <c r="CI1065" s="1">
        <f t="shared" si="1282"/>
        <v>2.3393368263157504</v>
      </c>
      <c r="CJ1065" s="1">
        <f t="shared" si="1283"/>
        <v>2.4309941853283821</v>
      </c>
      <c r="CK1065" s="1">
        <f t="shared" si="1284"/>
        <v>2.3965691809430498</v>
      </c>
      <c r="CL1065" s="5">
        <f t="shared" si="1290"/>
        <v>3</v>
      </c>
      <c r="CN1065" s="9">
        <f t="shared" si="1291"/>
        <v>1.482875485988062</v>
      </c>
    </row>
    <row r="1066" spans="1:92" x14ac:dyDescent="0.2">
      <c r="A1066" s="4">
        <v>1064</v>
      </c>
      <c r="B1066" s="1">
        <v>0.55514221728009705</v>
      </c>
      <c r="C1066" s="1">
        <v>17.04</v>
      </c>
      <c r="D1066" s="1">
        <v>1</v>
      </c>
      <c r="E1066" s="1">
        <v>21</v>
      </c>
      <c r="F1066" s="1">
        <v>78</v>
      </c>
      <c r="G1066" s="1">
        <v>4.81977248574323</v>
      </c>
      <c r="H1066" s="1">
        <v>6</v>
      </c>
      <c r="I1066">
        <v>0</v>
      </c>
      <c r="J1066">
        <v>0.15</v>
      </c>
      <c r="K1066">
        <v>0</v>
      </c>
      <c r="L1066" s="1"/>
      <c r="M1066" s="2">
        <f t="shared" si="1216"/>
        <v>3</v>
      </c>
      <c r="N1066" s="2">
        <f t="shared" si="1217"/>
        <v>5</v>
      </c>
      <c r="O1066" s="2">
        <f t="shared" si="1218"/>
        <v>6</v>
      </c>
      <c r="P1066" s="2">
        <f t="shared" si="1219"/>
        <v>4</v>
      </c>
      <c r="Q1066" s="2">
        <f t="shared" si="1220"/>
        <v>6</v>
      </c>
      <c r="R1066" s="2">
        <f t="shared" si="1221"/>
        <v>8</v>
      </c>
      <c r="S1066" s="2">
        <f t="shared" si="1222"/>
        <v>4</v>
      </c>
      <c r="T1066" s="2">
        <f t="shared" si="1223"/>
        <v>4</v>
      </c>
      <c r="U1066" s="2">
        <f t="shared" si="1224"/>
        <v>7</v>
      </c>
      <c r="V1066" s="2">
        <f t="shared" si="1225"/>
        <v>7</v>
      </c>
      <c r="W1066" s="2">
        <f t="shared" si="1226"/>
        <v>4</v>
      </c>
      <c r="X1066" s="2">
        <f t="shared" si="1227"/>
        <v>5</v>
      </c>
      <c r="Y1066" s="2">
        <f t="shared" si="1228"/>
        <v>2</v>
      </c>
      <c r="Z1066" s="2">
        <f t="shared" si="1229"/>
        <v>2</v>
      </c>
      <c r="AA1066" s="2">
        <f t="shared" si="1230"/>
        <v>2</v>
      </c>
      <c r="AB1066" s="2">
        <f t="shared" si="1231"/>
        <v>2</v>
      </c>
      <c r="AC1066" s="2">
        <f t="shared" si="1232"/>
        <v>1</v>
      </c>
      <c r="AD1066" s="3">
        <f t="shared" si="1285"/>
        <v>6</v>
      </c>
      <c r="AE1066" s="2">
        <f t="shared" si="1233"/>
        <v>5</v>
      </c>
      <c r="AF1066" s="2">
        <f t="shared" si="1234"/>
        <v>7</v>
      </c>
      <c r="AG1066" s="2">
        <f t="shared" si="1235"/>
        <v>8</v>
      </c>
      <c r="AH1066" s="2">
        <f t="shared" si="1236"/>
        <v>6</v>
      </c>
      <c r="AI1066" s="2">
        <f t="shared" si="1237"/>
        <v>8</v>
      </c>
      <c r="AJ1066" s="2">
        <f t="shared" si="1238"/>
        <v>10</v>
      </c>
      <c r="AK1066" s="2">
        <f t="shared" si="1239"/>
        <v>6</v>
      </c>
      <c r="AL1066" s="2">
        <f t="shared" si="1240"/>
        <v>6</v>
      </c>
      <c r="AM1066" s="2">
        <f t="shared" si="1241"/>
        <v>9</v>
      </c>
      <c r="AN1066" s="2">
        <f t="shared" si="1242"/>
        <v>8</v>
      </c>
      <c r="AO1066" s="2">
        <f t="shared" si="1243"/>
        <v>6</v>
      </c>
      <c r="AP1066" s="2">
        <f t="shared" si="1244"/>
        <v>7</v>
      </c>
      <c r="AQ1066" s="2">
        <f t="shared" si="1245"/>
        <v>4</v>
      </c>
      <c r="AR1066" s="2">
        <f t="shared" si="1246"/>
        <v>4</v>
      </c>
      <c r="AS1066" s="2">
        <f t="shared" si="1247"/>
        <v>4</v>
      </c>
      <c r="AT1066" s="2">
        <f t="shared" si="1248"/>
        <v>4</v>
      </c>
      <c r="AU1066" s="2">
        <f t="shared" si="1249"/>
        <v>3</v>
      </c>
      <c r="AV1066" s="3">
        <f t="shared" si="1286"/>
        <v>6</v>
      </c>
      <c r="AW1066">
        <f t="shared" si="1287"/>
        <v>1</v>
      </c>
      <c r="AX1066" s="2">
        <f t="shared" si="1250"/>
        <v>2</v>
      </c>
      <c r="AY1066" s="2">
        <f t="shared" si="1251"/>
        <v>4</v>
      </c>
      <c r="AZ1066" s="2">
        <f t="shared" si="1252"/>
        <v>6</v>
      </c>
      <c r="BA1066" s="2">
        <f t="shared" si="1253"/>
        <v>3</v>
      </c>
      <c r="BB1066" s="2">
        <f t="shared" si="1254"/>
        <v>4</v>
      </c>
      <c r="BC1066" s="2">
        <f t="shared" si="1255"/>
        <v>5</v>
      </c>
      <c r="BD1066" s="2">
        <f t="shared" si="1256"/>
        <v>2</v>
      </c>
      <c r="BE1066" s="2">
        <f t="shared" si="1257"/>
        <v>5</v>
      </c>
      <c r="BF1066" s="2">
        <f t="shared" si="1258"/>
        <v>5</v>
      </c>
      <c r="BG1066" s="2">
        <f t="shared" si="1259"/>
        <v>3</v>
      </c>
      <c r="BH1066" s="2">
        <f t="shared" si="1260"/>
        <v>5</v>
      </c>
      <c r="BI1066" s="2">
        <f t="shared" si="1261"/>
        <v>6</v>
      </c>
      <c r="BJ1066" s="2">
        <f t="shared" si="1262"/>
        <v>3</v>
      </c>
      <c r="BK1066" s="2">
        <f t="shared" si="1263"/>
        <v>3</v>
      </c>
      <c r="BL1066" s="2">
        <f t="shared" si="1264"/>
        <v>3</v>
      </c>
      <c r="BM1066" s="2">
        <f t="shared" si="1265"/>
        <v>3</v>
      </c>
      <c r="BN1066" s="2">
        <f t="shared" si="1266"/>
        <v>2</v>
      </c>
      <c r="BO1066" s="3">
        <f t="shared" si="1288"/>
        <v>3</v>
      </c>
      <c r="BP1066">
        <f t="shared" si="1289"/>
        <v>2</v>
      </c>
      <c r="BR1066">
        <v>8</v>
      </c>
      <c r="BS1066">
        <f t="shared" si="1267"/>
        <v>1</v>
      </c>
      <c r="BU1066" s="1">
        <f t="shared" si="1268"/>
        <v>4.5643984200362819</v>
      </c>
      <c r="BV1066" s="1">
        <f t="shared" si="1269"/>
        <v>3.157793482087103</v>
      </c>
      <c r="BW1066" s="1">
        <f t="shared" si="1270"/>
        <v>1.7993188975335532</v>
      </c>
      <c r="BX1066" s="1">
        <f t="shared" si="1271"/>
        <v>5.0597239187319323</v>
      </c>
      <c r="BY1066" s="1">
        <f t="shared" si="1272"/>
        <v>3.2242856651910863</v>
      </c>
      <c r="BZ1066" s="1">
        <f t="shared" si="1273"/>
        <v>1.9211694870764191</v>
      </c>
      <c r="CA1066" s="1">
        <f t="shared" si="1274"/>
        <v>1.9149154393576873</v>
      </c>
      <c r="CB1066" s="1">
        <f t="shared" si="1275"/>
        <v>1.9581191925744943</v>
      </c>
      <c r="CC1066" s="1">
        <f t="shared" si="1276"/>
        <v>2.0599786809013967</v>
      </c>
      <c r="CD1066" s="1">
        <f t="shared" si="1277"/>
        <v>2.18442889090363</v>
      </c>
      <c r="CE1066" s="1">
        <f t="shared" si="1278"/>
        <v>3.1695100159955101</v>
      </c>
      <c r="CF1066" s="1">
        <f t="shared" si="1279"/>
        <v>2.1714475466821055</v>
      </c>
      <c r="CG1066" s="1">
        <f t="shared" si="1280"/>
        <v>2.2218587580448559</v>
      </c>
      <c r="CH1066" s="1">
        <f t="shared" si="1281"/>
        <v>2.3370040998501054</v>
      </c>
      <c r="CI1066" s="1">
        <f t="shared" si="1282"/>
        <v>2.4666319197888433</v>
      </c>
      <c r="CJ1066" s="1">
        <f t="shared" si="1283"/>
        <v>2.553152106736754</v>
      </c>
      <c r="CK1066" s="1">
        <f t="shared" si="1284"/>
        <v>2.5233475251713346</v>
      </c>
      <c r="CL1066" s="5">
        <f t="shared" si="1290"/>
        <v>3</v>
      </c>
      <c r="CN1066" s="9">
        <f t="shared" si="1291"/>
        <v>1.7993188975335532</v>
      </c>
    </row>
    <row r="1067" spans="1:92" x14ac:dyDescent="0.2">
      <c r="A1067" s="4">
        <v>1065</v>
      </c>
      <c r="B1067" s="1">
        <v>0.47839814858433399</v>
      </c>
      <c r="C1067" s="1">
        <v>29.033000000000001</v>
      </c>
      <c r="D1067" s="1">
        <v>25</v>
      </c>
      <c r="E1067" s="1">
        <v>3</v>
      </c>
      <c r="F1067" s="1">
        <v>72</v>
      </c>
      <c r="G1067" s="1">
        <v>6.1587744818793402</v>
      </c>
      <c r="H1067" s="1">
        <v>6</v>
      </c>
      <c r="I1067">
        <v>0</v>
      </c>
      <c r="J1067">
        <v>0.15</v>
      </c>
      <c r="K1067">
        <v>0</v>
      </c>
      <c r="L1067" s="1"/>
      <c r="M1067" s="2">
        <f t="shared" si="1216"/>
        <v>3</v>
      </c>
      <c r="N1067" s="2">
        <f t="shared" si="1217"/>
        <v>5</v>
      </c>
      <c r="O1067" s="2">
        <f t="shared" si="1218"/>
        <v>5</v>
      </c>
      <c r="P1067" s="2">
        <f t="shared" si="1219"/>
        <v>5</v>
      </c>
      <c r="Q1067" s="2">
        <f t="shared" si="1220"/>
        <v>7</v>
      </c>
      <c r="R1067" s="2">
        <f t="shared" si="1221"/>
        <v>8</v>
      </c>
      <c r="S1067" s="2">
        <f t="shared" si="1222"/>
        <v>5</v>
      </c>
      <c r="T1067" s="2">
        <f t="shared" si="1223"/>
        <v>4</v>
      </c>
      <c r="U1067" s="2">
        <f t="shared" si="1224"/>
        <v>8</v>
      </c>
      <c r="V1067" s="2">
        <f t="shared" si="1225"/>
        <v>8</v>
      </c>
      <c r="W1067" s="2">
        <f t="shared" si="1226"/>
        <v>4</v>
      </c>
      <c r="X1067" s="2">
        <f t="shared" si="1227"/>
        <v>5</v>
      </c>
      <c r="Y1067" s="2">
        <f t="shared" si="1228"/>
        <v>2</v>
      </c>
      <c r="Z1067" s="2">
        <f t="shared" si="1229"/>
        <v>2</v>
      </c>
      <c r="AA1067" s="2">
        <f t="shared" si="1230"/>
        <v>1</v>
      </c>
      <c r="AB1067" s="2">
        <f t="shared" si="1231"/>
        <v>2</v>
      </c>
      <c r="AC1067" s="2">
        <f t="shared" si="1232"/>
        <v>1</v>
      </c>
      <c r="AD1067" s="3">
        <f t="shared" si="1285"/>
        <v>6</v>
      </c>
      <c r="AE1067" s="2">
        <f t="shared" si="1233"/>
        <v>5</v>
      </c>
      <c r="AF1067" s="2">
        <f t="shared" si="1234"/>
        <v>7</v>
      </c>
      <c r="AG1067" s="2">
        <f t="shared" si="1235"/>
        <v>7</v>
      </c>
      <c r="AH1067" s="2">
        <f t="shared" si="1236"/>
        <v>7</v>
      </c>
      <c r="AI1067" s="2">
        <f t="shared" si="1237"/>
        <v>9</v>
      </c>
      <c r="AJ1067" s="2">
        <f t="shared" si="1238"/>
        <v>10</v>
      </c>
      <c r="AK1067" s="2">
        <f t="shared" si="1239"/>
        <v>7</v>
      </c>
      <c r="AL1067" s="2">
        <f t="shared" si="1240"/>
        <v>6</v>
      </c>
      <c r="AM1067" s="2">
        <f t="shared" si="1241"/>
        <v>10</v>
      </c>
      <c r="AN1067" s="2">
        <f t="shared" si="1242"/>
        <v>9</v>
      </c>
      <c r="AO1067" s="2">
        <f t="shared" si="1243"/>
        <v>6</v>
      </c>
      <c r="AP1067" s="2">
        <f t="shared" si="1244"/>
        <v>7</v>
      </c>
      <c r="AQ1067" s="2">
        <f t="shared" si="1245"/>
        <v>4</v>
      </c>
      <c r="AR1067" s="2">
        <f t="shared" si="1246"/>
        <v>4</v>
      </c>
      <c r="AS1067" s="2">
        <f t="shared" si="1247"/>
        <v>3</v>
      </c>
      <c r="AT1067" s="2">
        <f t="shared" si="1248"/>
        <v>4</v>
      </c>
      <c r="AU1067" s="2">
        <f t="shared" si="1249"/>
        <v>3</v>
      </c>
      <c r="AV1067" s="3">
        <f t="shared" si="1286"/>
        <v>6</v>
      </c>
      <c r="AW1067">
        <f t="shared" si="1287"/>
        <v>2</v>
      </c>
      <c r="AX1067" s="2">
        <f t="shared" si="1250"/>
        <v>2</v>
      </c>
      <c r="AY1067" s="2">
        <f t="shared" si="1251"/>
        <v>4</v>
      </c>
      <c r="AZ1067" s="2">
        <f t="shared" si="1252"/>
        <v>5</v>
      </c>
      <c r="BA1067" s="2">
        <f t="shared" si="1253"/>
        <v>3</v>
      </c>
      <c r="BB1067" s="2">
        <f t="shared" si="1254"/>
        <v>4</v>
      </c>
      <c r="BC1067" s="2">
        <f t="shared" si="1255"/>
        <v>5</v>
      </c>
      <c r="BD1067" s="2">
        <f t="shared" si="1256"/>
        <v>4</v>
      </c>
      <c r="BE1067" s="2">
        <f t="shared" si="1257"/>
        <v>6</v>
      </c>
      <c r="BF1067" s="2">
        <f t="shared" si="1258"/>
        <v>6</v>
      </c>
      <c r="BG1067" s="2">
        <f t="shared" si="1259"/>
        <v>4</v>
      </c>
      <c r="BH1067" s="2">
        <f t="shared" si="1260"/>
        <v>5</v>
      </c>
      <c r="BI1067" s="2">
        <f t="shared" si="1261"/>
        <v>5</v>
      </c>
      <c r="BJ1067" s="2">
        <f t="shared" si="1262"/>
        <v>3</v>
      </c>
      <c r="BK1067" s="2">
        <f t="shared" si="1263"/>
        <v>2</v>
      </c>
      <c r="BL1067" s="2">
        <f t="shared" si="1264"/>
        <v>2</v>
      </c>
      <c r="BM1067" s="2">
        <f t="shared" si="1265"/>
        <v>3</v>
      </c>
      <c r="BN1067" s="2">
        <f t="shared" si="1266"/>
        <v>2</v>
      </c>
      <c r="BO1067" s="3">
        <f t="shared" si="1288"/>
        <v>8</v>
      </c>
      <c r="BP1067">
        <f t="shared" si="1289"/>
        <v>2</v>
      </c>
      <c r="BR1067">
        <v>3</v>
      </c>
      <c r="BS1067">
        <f t="shared" si="1267"/>
        <v>5</v>
      </c>
      <c r="BU1067" s="1">
        <f t="shared" si="1268"/>
        <v>3.6234794664534897</v>
      </c>
      <c r="BV1067" s="1">
        <f t="shared" si="1269"/>
        <v>2.6483652567836575</v>
      </c>
      <c r="BW1067" s="1">
        <f t="shared" si="1270"/>
        <v>1.9200333510411338</v>
      </c>
      <c r="BX1067" s="1">
        <f t="shared" si="1271"/>
        <v>3.9834668704468501</v>
      </c>
      <c r="BY1067" s="1">
        <f t="shared" si="1272"/>
        <v>2.6952149393329843</v>
      </c>
      <c r="BZ1067" s="1">
        <f t="shared" si="1273"/>
        <v>2.0235859470690811</v>
      </c>
      <c r="CA1067" s="1">
        <f t="shared" si="1274"/>
        <v>2.147686104599503</v>
      </c>
      <c r="CB1067" s="1">
        <f t="shared" si="1275"/>
        <v>2.1022771213696072</v>
      </c>
      <c r="CC1067" s="1">
        <f t="shared" si="1276"/>
        <v>2.1753669624432699</v>
      </c>
      <c r="CD1067" s="1">
        <f t="shared" si="1277"/>
        <v>2.1157465499982431</v>
      </c>
      <c r="CE1067" s="1">
        <f t="shared" si="1278"/>
        <v>2.6594848513716647</v>
      </c>
      <c r="CF1067" s="1">
        <f t="shared" si="1279"/>
        <v>2.0885721570852978</v>
      </c>
      <c r="CG1067" s="1">
        <f t="shared" si="1280"/>
        <v>2.315206921144044</v>
      </c>
      <c r="CH1067" s="1">
        <f t="shared" si="1281"/>
        <v>2.4564251695785813</v>
      </c>
      <c r="CI1067" s="1">
        <f t="shared" si="1282"/>
        <v>2.4920267637851867</v>
      </c>
      <c r="CJ1067" s="1">
        <f t="shared" si="1283"/>
        <v>2.5781139686065653</v>
      </c>
      <c r="CK1067" s="1">
        <f t="shared" si="1284"/>
        <v>2.5464391194184319</v>
      </c>
      <c r="CL1067" s="5">
        <f t="shared" si="1290"/>
        <v>3</v>
      </c>
      <c r="CN1067" s="9">
        <f t="shared" si="1291"/>
        <v>1.9200333510411338</v>
      </c>
    </row>
    <row r="1068" spans="1:92" x14ac:dyDescent="0.2">
      <c r="A1068" s="4">
        <v>1066</v>
      </c>
      <c r="B1068" s="1">
        <v>0.48247741499436297</v>
      </c>
      <c r="C1068" s="1">
        <v>11.794</v>
      </c>
      <c r="D1068" s="1">
        <v>2</v>
      </c>
      <c r="E1068" s="1">
        <v>13</v>
      </c>
      <c r="F1068" s="1">
        <v>85</v>
      </c>
      <c r="G1068" s="1">
        <v>9.1735698390058396</v>
      </c>
      <c r="H1068" s="1">
        <v>6</v>
      </c>
      <c r="I1068">
        <v>0</v>
      </c>
      <c r="J1068">
        <v>0.15</v>
      </c>
      <c r="K1068">
        <v>0</v>
      </c>
      <c r="L1068" s="1"/>
      <c r="M1068" s="2">
        <f t="shared" si="1216"/>
        <v>3</v>
      </c>
      <c r="N1068" s="2">
        <f t="shared" si="1217"/>
        <v>5</v>
      </c>
      <c r="O1068" s="2">
        <f t="shared" si="1218"/>
        <v>5</v>
      </c>
      <c r="P1068" s="2">
        <f t="shared" si="1219"/>
        <v>4</v>
      </c>
      <c r="Q1068" s="2">
        <f t="shared" si="1220"/>
        <v>6</v>
      </c>
      <c r="R1068" s="2">
        <f t="shared" si="1221"/>
        <v>7</v>
      </c>
      <c r="S1068" s="2">
        <f t="shared" si="1222"/>
        <v>5</v>
      </c>
      <c r="T1068" s="2">
        <f t="shared" si="1223"/>
        <v>4</v>
      </c>
      <c r="U1068" s="2">
        <f t="shared" si="1224"/>
        <v>7</v>
      </c>
      <c r="V1068" s="2">
        <f t="shared" si="1225"/>
        <v>7</v>
      </c>
      <c r="W1068" s="2">
        <f t="shared" si="1226"/>
        <v>4</v>
      </c>
      <c r="X1068" s="2">
        <f t="shared" si="1227"/>
        <v>5</v>
      </c>
      <c r="Y1068" s="2">
        <f t="shared" si="1228"/>
        <v>2</v>
      </c>
      <c r="Z1068" s="2">
        <f t="shared" si="1229"/>
        <v>2</v>
      </c>
      <c r="AA1068" s="2">
        <f t="shared" si="1230"/>
        <v>2</v>
      </c>
      <c r="AB1068" s="2">
        <f t="shared" si="1231"/>
        <v>2</v>
      </c>
      <c r="AC1068" s="2">
        <f t="shared" si="1232"/>
        <v>1</v>
      </c>
      <c r="AD1068" s="3">
        <f t="shared" si="1285"/>
        <v>6</v>
      </c>
      <c r="AE1068" s="2">
        <f t="shared" si="1233"/>
        <v>5</v>
      </c>
      <c r="AF1068" s="2">
        <f t="shared" si="1234"/>
        <v>7</v>
      </c>
      <c r="AG1068" s="2">
        <f t="shared" si="1235"/>
        <v>7</v>
      </c>
      <c r="AH1068" s="2">
        <f t="shared" si="1236"/>
        <v>6</v>
      </c>
      <c r="AI1068" s="2">
        <f t="shared" si="1237"/>
        <v>8</v>
      </c>
      <c r="AJ1068" s="2">
        <f t="shared" si="1238"/>
        <v>9</v>
      </c>
      <c r="AK1068" s="2">
        <f t="shared" si="1239"/>
        <v>7</v>
      </c>
      <c r="AL1068" s="2">
        <f t="shared" si="1240"/>
        <v>6</v>
      </c>
      <c r="AM1068" s="2">
        <f t="shared" si="1241"/>
        <v>9</v>
      </c>
      <c r="AN1068" s="2">
        <f t="shared" si="1242"/>
        <v>8</v>
      </c>
      <c r="AO1068" s="2">
        <f t="shared" si="1243"/>
        <v>6</v>
      </c>
      <c r="AP1068" s="2">
        <f t="shared" si="1244"/>
        <v>7</v>
      </c>
      <c r="AQ1068" s="2">
        <f t="shared" si="1245"/>
        <v>4</v>
      </c>
      <c r="AR1068" s="2">
        <f t="shared" si="1246"/>
        <v>4</v>
      </c>
      <c r="AS1068" s="2">
        <f t="shared" si="1247"/>
        <v>4</v>
      </c>
      <c r="AT1068" s="2">
        <f t="shared" si="1248"/>
        <v>4</v>
      </c>
      <c r="AU1068" s="2">
        <f t="shared" si="1249"/>
        <v>3</v>
      </c>
      <c r="AV1068" s="3">
        <f t="shared" si="1286"/>
        <v>6</v>
      </c>
      <c r="AW1068">
        <f t="shared" si="1287"/>
        <v>2</v>
      </c>
      <c r="AX1068" s="2">
        <f t="shared" si="1250"/>
        <v>2</v>
      </c>
      <c r="AY1068" s="2">
        <f t="shared" si="1251"/>
        <v>4</v>
      </c>
      <c r="AZ1068" s="2">
        <f t="shared" si="1252"/>
        <v>5</v>
      </c>
      <c r="BA1068" s="2">
        <f t="shared" si="1253"/>
        <v>2</v>
      </c>
      <c r="BB1068" s="2">
        <f t="shared" si="1254"/>
        <v>3</v>
      </c>
      <c r="BC1068" s="2">
        <f t="shared" si="1255"/>
        <v>4</v>
      </c>
      <c r="BD1068" s="2">
        <f t="shared" si="1256"/>
        <v>4</v>
      </c>
      <c r="BE1068" s="2">
        <f t="shared" si="1257"/>
        <v>5</v>
      </c>
      <c r="BF1068" s="2">
        <f t="shared" si="1258"/>
        <v>5</v>
      </c>
      <c r="BG1068" s="2">
        <f t="shared" si="1259"/>
        <v>3</v>
      </c>
      <c r="BH1068" s="2">
        <f t="shared" si="1260"/>
        <v>5</v>
      </c>
      <c r="BI1068" s="2">
        <f t="shared" si="1261"/>
        <v>5</v>
      </c>
      <c r="BJ1068" s="2">
        <f t="shared" si="1262"/>
        <v>3</v>
      </c>
      <c r="BK1068" s="2">
        <f t="shared" si="1263"/>
        <v>3</v>
      </c>
      <c r="BL1068" s="2">
        <f t="shared" si="1264"/>
        <v>3</v>
      </c>
      <c r="BM1068" s="2">
        <f t="shared" si="1265"/>
        <v>3</v>
      </c>
      <c r="BN1068" s="2">
        <f t="shared" si="1266"/>
        <v>2</v>
      </c>
      <c r="BO1068" s="3">
        <f t="shared" si="1288"/>
        <v>3</v>
      </c>
      <c r="BP1068">
        <f t="shared" si="1289"/>
        <v>5</v>
      </c>
      <c r="BR1068">
        <v>11</v>
      </c>
      <c r="BS1068">
        <f t="shared" si="1267"/>
        <v>1</v>
      </c>
      <c r="BU1068" s="1">
        <f t="shared" si="1268"/>
        <v>2.531011673551923</v>
      </c>
      <c r="BV1068" s="1">
        <f t="shared" si="1269"/>
        <v>2.0195089130346409</v>
      </c>
      <c r="BW1068" s="1">
        <f t="shared" si="1270"/>
        <v>1.8443054132137651</v>
      </c>
      <c r="BX1068" s="1">
        <f t="shared" si="1271"/>
        <v>2.7687584188544339</v>
      </c>
      <c r="BY1068" s="1">
        <f t="shared" si="1272"/>
        <v>2.1385970692934908</v>
      </c>
      <c r="BZ1068" s="1">
        <f t="shared" si="1273"/>
        <v>2.0063758498652966</v>
      </c>
      <c r="CA1068" s="1">
        <f t="shared" si="1274"/>
        <v>2.0417670874353684</v>
      </c>
      <c r="CB1068" s="1">
        <f t="shared" si="1275"/>
        <v>2.0832820799858638</v>
      </c>
      <c r="CC1068" s="1">
        <f t="shared" si="1276"/>
        <v>2.1655571514909906</v>
      </c>
      <c r="CD1068" s="1">
        <f t="shared" si="1277"/>
        <v>1.9944727017326791</v>
      </c>
      <c r="CE1068" s="1">
        <f t="shared" si="1278"/>
        <v>2.168419867915699</v>
      </c>
      <c r="CF1068" s="1">
        <f t="shared" si="1279"/>
        <v>2.0190835807218526</v>
      </c>
      <c r="CG1068" s="1">
        <f t="shared" si="1280"/>
        <v>2.314522407778572</v>
      </c>
      <c r="CH1068" s="1">
        <f t="shared" si="1281"/>
        <v>2.4555878299765026</v>
      </c>
      <c r="CI1068" s="1">
        <f t="shared" si="1282"/>
        <v>2.5553787057035118</v>
      </c>
      <c r="CJ1068" s="1">
        <f t="shared" si="1283"/>
        <v>2.6398903716958482</v>
      </c>
      <c r="CK1068" s="1">
        <f t="shared" si="1284"/>
        <v>2.6064511712817042</v>
      </c>
      <c r="CL1068" s="5">
        <f t="shared" si="1290"/>
        <v>3</v>
      </c>
      <c r="CN1068" s="9">
        <f t="shared" si="1291"/>
        <v>1.8443054132137651</v>
      </c>
    </row>
    <row r="1069" spans="1:92" x14ac:dyDescent="0.2">
      <c r="A1069" s="4">
        <v>1067</v>
      </c>
      <c r="B1069" s="1">
        <v>0.47623245619438798</v>
      </c>
      <c r="C1069" s="1">
        <v>20.300999999999998</v>
      </c>
      <c r="D1069" s="1">
        <v>0</v>
      </c>
      <c r="E1069" s="1">
        <v>1</v>
      </c>
      <c r="F1069" s="1">
        <v>99</v>
      </c>
      <c r="G1069" s="1">
        <v>10.150578756943601</v>
      </c>
      <c r="H1069" s="1">
        <v>7</v>
      </c>
      <c r="I1069">
        <v>0</v>
      </c>
      <c r="J1069">
        <v>0.15</v>
      </c>
      <c r="K1069">
        <v>0</v>
      </c>
      <c r="L1069" s="1"/>
      <c r="M1069" s="2">
        <f t="shared" si="1216"/>
        <v>3</v>
      </c>
      <c r="N1069" s="2">
        <f t="shared" si="1217"/>
        <v>6</v>
      </c>
      <c r="O1069" s="2">
        <f t="shared" si="1218"/>
        <v>3</v>
      </c>
      <c r="P1069" s="2">
        <f t="shared" si="1219"/>
        <v>5</v>
      </c>
      <c r="Q1069" s="2">
        <f t="shared" si="1220"/>
        <v>6</v>
      </c>
      <c r="R1069" s="2">
        <f t="shared" si="1221"/>
        <v>5</v>
      </c>
      <c r="S1069" s="2">
        <f t="shared" si="1222"/>
        <v>5</v>
      </c>
      <c r="T1069" s="2">
        <f t="shared" si="1223"/>
        <v>3</v>
      </c>
      <c r="U1069" s="2">
        <f t="shared" si="1224"/>
        <v>5</v>
      </c>
      <c r="V1069" s="2">
        <f t="shared" si="1225"/>
        <v>6</v>
      </c>
      <c r="W1069" s="2">
        <f t="shared" si="1226"/>
        <v>6</v>
      </c>
      <c r="X1069" s="2">
        <f t="shared" si="1227"/>
        <v>6</v>
      </c>
      <c r="Y1069" s="2">
        <f t="shared" si="1228"/>
        <v>4</v>
      </c>
      <c r="Z1069" s="2">
        <f t="shared" si="1229"/>
        <v>4</v>
      </c>
      <c r="AA1069" s="2">
        <f t="shared" si="1230"/>
        <v>2</v>
      </c>
      <c r="AB1069" s="2">
        <f t="shared" si="1231"/>
        <v>4</v>
      </c>
      <c r="AC1069" s="2">
        <f t="shared" si="1232"/>
        <v>3</v>
      </c>
      <c r="AD1069" s="3">
        <f t="shared" si="1285"/>
        <v>2</v>
      </c>
      <c r="AE1069" s="2">
        <f t="shared" si="1233"/>
        <v>5</v>
      </c>
      <c r="AF1069" s="2">
        <f t="shared" si="1234"/>
        <v>8</v>
      </c>
      <c r="AG1069" s="2">
        <f t="shared" si="1235"/>
        <v>5</v>
      </c>
      <c r="AH1069" s="2">
        <f t="shared" si="1236"/>
        <v>7</v>
      </c>
      <c r="AI1069" s="2">
        <f t="shared" si="1237"/>
        <v>8</v>
      </c>
      <c r="AJ1069" s="2">
        <f t="shared" si="1238"/>
        <v>7</v>
      </c>
      <c r="AK1069" s="2">
        <f t="shared" si="1239"/>
        <v>7</v>
      </c>
      <c r="AL1069" s="2">
        <f t="shared" si="1240"/>
        <v>5</v>
      </c>
      <c r="AM1069" s="2">
        <f t="shared" si="1241"/>
        <v>7</v>
      </c>
      <c r="AN1069" s="2">
        <f t="shared" si="1242"/>
        <v>7</v>
      </c>
      <c r="AO1069" s="2">
        <f t="shared" si="1243"/>
        <v>8</v>
      </c>
      <c r="AP1069" s="2">
        <f t="shared" si="1244"/>
        <v>8</v>
      </c>
      <c r="AQ1069" s="2">
        <f t="shared" si="1245"/>
        <v>6</v>
      </c>
      <c r="AR1069" s="2">
        <f t="shared" si="1246"/>
        <v>6</v>
      </c>
      <c r="AS1069" s="2">
        <f t="shared" si="1247"/>
        <v>4</v>
      </c>
      <c r="AT1069" s="2">
        <f t="shared" si="1248"/>
        <v>6</v>
      </c>
      <c r="AU1069" s="2">
        <f t="shared" si="1249"/>
        <v>5</v>
      </c>
      <c r="AV1069" s="3">
        <f t="shared" si="1286"/>
        <v>2</v>
      </c>
      <c r="AW1069">
        <f t="shared" si="1287"/>
        <v>4</v>
      </c>
      <c r="AX1069" s="2">
        <f t="shared" si="1250"/>
        <v>2</v>
      </c>
      <c r="AY1069" s="2">
        <f t="shared" si="1251"/>
        <v>5</v>
      </c>
      <c r="AZ1069" s="2">
        <f t="shared" si="1252"/>
        <v>3</v>
      </c>
      <c r="BA1069" s="2">
        <f t="shared" si="1253"/>
        <v>3</v>
      </c>
      <c r="BB1069" s="2">
        <f t="shared" si="1254"/>
        <v>3</v>
      </c>
      <c r="BC1069" s="2">
        <f t="shared" si="1255"/>
        <v>2</v>
      </c>
      <c r="BD1069" s="2">
        <f t="shared" si="1256"/>
        <v>4</v>
      </c>
      <c r="BE1069" s="2">
        <f t="shared" si="1257"/>
        <v>3</v>
      </c>
      <c r="BF1069" s="2">
        <f t="shared" si="1258"/>
        <v>3</v>
      </c>
      <c r="BG1069" s="2">
        <f t="shared" si="1259"/>
        <v>2</v>
      </c>
      <c r="BH1069" s="2">
        <f t="shared" si="1260"/>
        <v>7</v>
      </c>
      <c r="BI1069" s="2">
        <f t="shared" si="1261"/>
        <v>6</v>
      </c>
      <c r="BJ1069" s="2">
        <f t="shared" si="1262"/>
        <v>5</v>
      </c>
      <c r="BK1069" s="2">
        <f t="shared" si="1263"/>
        <v>3</v>
      </c>
      <c r="BL1069" s="2">
        <f t="shared" si="1264"/>
        <v>3</v>
      </c>
      <c r="BM1069" s="2">
        <f t="shared" si="1265"/>
        <v>5</v>
      </c>
      <c r="BN1069" s="2">
        <f t="shared" si="1266"/>
        <v>4</v>
      </c>
      <c r="BO1069" s="3">
        <f t="shared" si="1288"/>
        <v>11</v>
      </c>
      <c r="BP1069">
        <f t="shared" si="1289"/>
        <v>1</v>
      </c>
      <c r="BR1069">
        <v>12</v>
      </c>
      <c r="BS1069">
        <f t="shared" si="1267"/>
        <v>1</v>
      </c>
      <c r="BU1069" s="1">
        <f t="shared" si="1268"/>
        <v>2.0878522675256828</v>
      </c>
      <c r="BV1069" s="1">
        <f t="shared" si="1269"/>
        <v>1.6611672230250529</v>
      </c>
      <c r="BW1069" s="1">
        <f t="shared" si="1270"/>
        <v>1.5770496133714487</v>
      </c>
      <c r="BX1069" s="1">
        <f t="shared" si="1271"/>
        <v>2.3168560155504694</v>
      </c>
      <c r="BY1069" s="1">
        <f t="shared" si="1272"/>
        <v>1.7494653857014331</v>
      </c>
      <c r="BZ1069" s="1">
        <f t="shared" si="1273"/>
        <v>1.7095460758223076</v>
      </c>
      <c r="CA1069" s="1">
        <f t="shared" si="1274"/>
        <v>1.9501693667252991</v>
      </c>
      <c r="CB1069" s="1">
        <f t="shared" si="1275"/>
        <v>1.7941401388978571</v>
      </c>
      <c r="CC1069" s="1">
        <f t="shared" si="1276"/>
        <v>1.9494233295814332</v>
      </c>
      <c r="CD1069" s="1">
        <f t="shared" si="1277"/>
        <v>1.6816046382027641</v>
      </c>
      <c r="CE1069" s="1">
        <f t="shared" si="1278"/>
        <v>1.855855981799013</v>
      </c>
      <c r="CF1069" s="1">
        <f t="shared" si="1279"/>
        <v>1.7713732599209049</v>
      </c>
      <c r="CG1069" s="1">
        <f t="shared" si="1280"/>
        <v>2.1154660733406341</v>
      </c>
      <c r="CH1069" s="1">
        <f t="shared" si="1281"/>
        <v>2.2656514234050049</v>
      </c>
      <c r="CI1069" s="1">
        <f t="shared" si="1282"/>
        <v>2.198632781602226</v>
      </c>
      <c r="CJ1069" s="1">
        <f t="shared" si="1283"/>
        <v>2.2964231576031233</v>
      </c>
      <c r="CK1069" s="1">
        <f t="shared" si="1284"/>
        <v>2.254093898224359</v>
      </c>
      <c r="CL1069" s="5">
        <f t="shared" si="1290"/>
        <v>3</v>
      </c>
      <c r="CN1069" s="9">
        <f t="shared" si="1291"/>
        <v>1.5770496133714487</v>
      </c>
    </row>
    <row r="1070" spans="1:92" x14ac:dyDescent="0.2">
      <c r="A1070" s="4">
        <v>1068</v>
      </c>
      <c r="B1070" s="1">
        <v>0.47330739548508499</v>
      </c>
      <c r="C1070" s="1">
        <v>0.47799999999999998</v>
      </c>
      <c r="D1070" s="1">
        <v>0</v>
      </c>
      <c r="E1070" s="1">
        <v>0</v>
      </c>
      <c r="F1070" s="1">
        <v>100</v>
      </c>
      <c r="G1070" s="1">
        <v>7.1737357858911697</v>
      </c>
      <c r="H1070" s="1">
        <v>6</v>
      </c>
      <c r="I1070">
        <v>0</v>
      </c>
      <c r="J1070">
        <v>0.15</v>
      </c>
      <c r="K1070">
        <v>0</v>
      </c>
      <c r="L1070" s="1"/>
      <c r="M1070" s="2">
        <f t="shared" si="1216"/>
        <v>2</v>
      </c>
      <c r="N1070" s="2">
        <f t="shared" si="1217"/>
        <v>6</v>
      </c>
      <c r="O1070" s="2">
        <f t="shared" si="1218"/>
        <v>5</v>
      </c>
      <c r="P1070" s="2">
        <f t="shared" si="1219"/>
        <v>4</v>
      </c>
      <c r="Q1070" s="2">
        <f t="shared" si="1220"/>
        <v>6</v>
      </c>
      <c r="R1070" s="2">
        <f t="shared" si="1221"/>
        <v>7</v>
      </c>
      <c r="S1070" s="2">
        <f t="shared" si="1222"/>
        <v>5</v>
      </c>
      <c r="T1070" s="2">
        <f t="shared" si="1223"/>
        <v>4</v>
      </c>
      <c r="U1070" s="2">
        <f t="shared" si="1224"/>
        <v>7</v>
      </c>
      <c r="V1070" s="2">
        <f t="shared" si="1225"/>
        <v>7</v>
      </c>
      <c r="W1070" s="2">
        <f t="shared" si="1226"/>
        <v>5</v>
      </c>
      <c r="X1070" s="2">
        <f t="shared" si="1227"/>
        <v>7</v>
      </c>
      <c r="Y1070" s="2">
        <f t="shared" si="1228"/>
        <v>4</v>
      </c>
      <c r="Z1070" s="2">
        <f t="shared" si="1229"/>
        <v>4</v>
      </c>
      <c r="AA1070" s="2">
        <f t="shared" si="1230"/>
        <v>2</v>
      </c>
      <c r="AB1070" s="2">
        <f t="shared" si="1231"/>
        <v>4</v>
      </c>
      <c r="AC1070" s="2">
        <f t="shared" si="1232"/>
        <v>3</v>
      </c>
      <c r="AD1070" s="3">
        <f t="shared" si="1285"/>
        <v>6</v>
      </c>
      <c r="AE1070" s="2">
        <f t="shared" si="1233"/>
        <v>4</v>
      </c>
      <c r="AF1070" s="2">
        <f t="shared" si="1234"/>
        <v>8</v>
      </c>
      <c r="AG1070" s="2">
        <f t="shared" si="1235"/>
        <v>7</v>
      </c>
      <c r="AH1070" s="2">
        <f t="shared" si="1236"/>
        <v>6</v>
      </c>
      <c r="AI1070" s="2">
        <f t="shared" si="1237"/>
        <v>8</v>
      </c>
      <c r="AJ1070" s="2">
        <f t="shared" si="1238"/>
        <v>9</v>
      </c>
      <c r="AK1070" s="2">
        <f t="shared" si="1239"/>
        <v>7</v>
      </c>
      <c r="AL1070" s="2">
        <f t="shared" si="1240"/>
        <v>6</v>
      </c>
      <c r="AM1070" s="2">
        <f t="shared" si="1241"/>
        <v>9</v>
      </c>
      <c r="AN1070" s="2">
        <f t="shared" si="1242"/>
        <v>8</v>
      </c>
      <c r="AO1070" s="2">
        <f t="shared" si="1243"/>
        <v>7</v>
      </c>
      <c r="AP1070" s="2">
        <f t="shared" si="1244"/>
        <v>9</v>
      </c>
      <c r="AQ1070" s="2">
        <f t="shared" si="1245"/>
        <v>6</v>
      </c>
      <c r="AR1070" s="2">
        <f t="shared" si="1246"/>
        <v>6</v>
      </c>
      <c r="AS1070" s="2">
        <f t="shared" si="1247"/>
        <v>4</v>
      </c>
      <c r="AT1070" s="2">
        <f t="shared" si="1248"/>
        <v>6</v>
      </c>
      <c r="AU1070" s="2">
        <f t="shared" si="1249"/>
        <v>5</v>
      </c>
      <c r="AV1070" s="3">
        <f t="shared" si="1286"/>
        <v>6</v>
      </c>
      <c r="AW1070">
        <f t="shared" si="1287"/>
        <v>3</v>
      </c>
      <c r="AX1070" s="2">
        <f t="shared" si="1250"/>
        <v>1</v>
      </c>
      <c r="AY1070" s="2">
        <f t="shared" si="1251"/>
        <v>4</v>
      </c>
      <c r="AZ1070" s="2">
        <f t="shared" si="1252"/>
        <v>5</v>
      </c>
      <c r="BA1070" s="2">
        <f t="shared" si="1253"/>
        <v>2</v>
      </c>
      <c r="BB1070" s="2">
        <f t="shared" si="1254"/>
        <v>4</v>
      </c>
      <c r="BC1070" s="2">
        <f t="shared" si="1255"/>
        <v>5</v>
      </c>
      <c r="BD1070" s="2">
        <f t="shared" si="1256"/>
        <v>4</v>
      </c>
      <c r="BE1070" s="2">
        <f t="shared" si="1257"/>
        <v>5</v>
      </c>
      <c r="BF1070" s="2">
        <f t="shared" si="1258"/>
        <v>5</v>
      </c>
      <c r="BG1070" s="2">
        <f t="shared" si="1259"/>
        <v>4</v>
      </c>
      <c r="BH1070" s="2">
        <f t="shared" si="1260"/>
        <v>6</v>
      </c>
      <c r="BI1070" s="2">
        <f t="shared" si="1261"/>
        <v>8</v>
      </c>
      <c r="BJ1070" s="2">
        <f t="shared" si="1262"/>
        <v>6</v>
      </c>
      <c r="BK1070" s="2">
        <f t="shared" si="1263"/>
        <v>3</v>
      </c>
      <c r="BL1070" s="2">
        <f t="shared" si="1264"/>
        <v>3</v>
      </c>
      <c r="BM1070" s="2">
        <f t="shared" si="1265"/>
        <v>5</v>
      </c>
      <c r="BN1070" s="2">
        <f t="shared" si="1266"/>
        <v>4</v>
      </c>
      <c r="BO1070" s="3">
        <f t="shared" si="1288"/>
        <v>12</v>
      </c>
      <c r="BP1070">
        <f t="shared" si="1289"/>
        <v>1</v>
      </c>
      <c r="BR1070">
        <v>12</v>
      </c>
      <c r="BS1070">
        <f t="shared" si="1267"/>
        <v>1</v>
      </c>
      <c r="BU1070" s="1">
        <f t="shared" si="1268"/>
        <v>4.1901768108202804</v>
      </c>
      <c r="BV1070" s="1">
        <f t="shared" si="1269"/>
        <v>2.5692236520114125</v>
      </c>
      <c r="BW1070" s="1">
        <f t="shared" si="1270"/>
        <v>1.6917229794768549</v>
      </c>
      <c r="BX1070" s="1">
        <f t="shared" si="1271"/>
        <v>3.225289884580254</v>
      </c>
      <c r="BY1070" s="1">
        <f t="shared" si="1272"/>
        <v>1.8100989636242473</v>
      </c>
      <c r="BZ1070" s="1">
        <f t="shared" si="1273"/>
        <v>1.1885485328361822</v>
      </c>
      <c r="CA1070" s="1">
        <f t="shared" si="1274"/>
        <v>2.5459154099470909</v>
      </c>
      <c r="CB1070" s="1">
        <f t="shared" si="1275"/>
        <v>1.4551189290768041</v>
      </c>
      <c r="CC1070" s="1">
        <f t="shared" si="1276"/>
        <v>1.5069178550804119</v>
      </c>
      <c r="CD1070" s="1">
        <f t="shared" si="1277"/>
        <v>1.2534280794327919</v>
      </c>
      <c r="CE1070" s="1">
        <f t="shared" si="1278"/>
        <v>3.6406432728249456</v>
      </c>
      <c r="CF1070" s="1">
        <f t="shared" si="1279"/>
        <v>1.1425572833008262</v>
      </c>
      <c r="CG1070" s="1">
        <f t="shared" si="1280"/>
        <v>1.6140709099029631</v>
      </c>
      <c r="CH1070" s="1">
        <f t="shared" si="1281"/>
        <v>1.9867977498936777</v>
      </c>
      <c r="CI1070" s="1">
        <f t="shared" si="1282"/>
        <v>2.1447394695836492</v>
      </c>
      <c r="CJ1070" s="1">
        <f t="shared" si="1283"/>
        <v>2.2444356240647232</v>
      </c>
      <c r="CK1070" s="1">
        <f t="shared" si="1284"/>
        <v>2.2067027432962272</v>
      </c>
      <c r="CL1070" s="5">
        <f t="shared" si="1290"/>
        <v>12</v>
      </c>
      <c r="CN1070" s="9">
        <f t="shared" si="1291"/>
        <v>1.1425572833008262</v>
      </c>
    </row>
    <row r="1071" spans="1:92" x14ac:dyDescent="0.2">
      <c r="A1071" s="4">
        <v>1069</v>
      </c>
      <c r="B1071" s="1">
        <v>0</v>
      </c>
      <c r="C1071" s="1">
        <v>0.33600000000000002</v>
      </c>
      <c r="D1071" s="1">
        <v>0</v>
      </c>
      <c r="E1071" s="1">
        <v>0</v>
      </c>
      <c r="F1071" s="1">
        <v>100</v>
      </c>
      <c r="G1071" s="1">
        <v>5.0347516953432798</v>
      </c>
      <c r="H1071" s="1">
        <v>6</v>
      </c>
      <c r="I1071">
        <v>0</v>
      </c>
      <c r="J1071">
        <v>0.15</v>
      </c>
      <c r="K1071">
        <v>0</v>
      </c>
      <c r="L1071" s="1"/>
      <c r="M1071" s="2">
        <f t="shared" si="1216"/>
        <v>2</v>
      </c>
      <c r="N1071" s="2">
        <f t="shared" si="1217"/>
        <v>6</v>
      </c>
      <c r="O1071" s="2">
        <f t="shared" si="1218"/>
        <v>5</v>
      </c>
      <c r="P1071" s="2">
        <f t="shared" si="1219"/>
        <v>4</v>
      </c>
      <c r="Q1071" s="2">
        <f t="shared" si="1220"/>
        <v>6</v>
      </c>
      <c r="R1071" s="2">
        <f t="shared" si="1221"/>
        <v>7</v>
      </c>
      <c r="S1071" s="2">
        <f t="shared" si="1222"/>
        <v>5</v>
      </c>
      <c r="T1071" s="2">
        <f t="shared" si="1223"/>
        <v>4</v>
      </c>
      <c r="U1071" s="2">
        <f t="shared" si="1224"/>
        <v>7</v>
      </c>
      <c r="V1071" s="2">
        <f t="shared" si="1225"/>
        <v>7</v>
      </c>
      <c r="W1071" s="2">
        <f t="shared" si="1226"/>
        <v>5</v>
      </c>
      <c r="X1071" s="2">
        <f t="shared" si="1227"/>
        <v>7</v>
      </c>
      <c r="Y1071" s="2">
        <f t="shared" si="1228"/>
        <v>4</v>
      </c>
      <c r="Z1071" s="2">
        <f t="shared" si="1229"/>
        <v>4</v>
      </c>
      <c r="AA1071" s="2">
        <f t="shared" si="1230"/>
        <v>2</v>
      </c>
      <c r="AB1071" s="2">
        <f t="shared" si="1231"/>
        <v>4</v>
      </c>
      <c r="AC1071" s="2">
        <f t="shared" si="1232"/>
        <v>3</v>
      </c>
      <c r="AD1071" s="3">
        <f t="shared" si="1285"/>
        <v>6</v>
      </c>
      <c r="AE1071" s="2">
        <f t="shared" si="1233"/>
        <v>4</v>
      </c>
      <c r="AF1071" s="2">
        <f t="shared" si="1234"/>
        <v>8</v>
      </c>
      <c r="AG1071" s="2">
        <f t="shared" si="1235"/>
        <v>7</v>
      </c>
      <c r="AH1071" s="2">
        <f t="shared" si="1236"/>
        <v>6</v>
      </c>
      <c r="AI1071" s="2">
        <f t="shared" si="1237"/>
        <v>8</v>
      </c>
      <c r="AJ1071" s="2">
        <f t="shared" si="1238"/>
        <v>9</v>
      </c>
      <c r="AK1071" s="2">
        <f t="shared" si="1239"/>
        <v>7</v>
      </c>
      <c r="AL1071" s="2">
        <f t="shared" si="1240"/>
        <v>6</v>
      </c>
      <c r="AM1071" s="2">
        <f t="shared" si="1241"/>
        <v>9</v>
      </c>
      <c r="AN1071" s="2">
        <f t="shared" si="1242"/>
        <v>8</v>
      </c>
      <c r="AO1071" s="2">
        <f t="shared" si="1243"/>
        <v>7</v>
      </c>
      <c r="AP1071" s="2">
        <f t="shared" si="1244"/>
        <v>9</v>
      </c>
      <c r="AQ1071" s="2">
        <f t="shared" si="1245"/>
        <v>6</v>
      </c>
      <c r="AR1071" s="2">
        <f t="shared" si="1246"/>
        <v>6</v>
      </c>
      <c r="AS1071" s="2">
        <f t="shared" si="1247"/>
        <v>4</v>
      </c>
      <c r="AT1071" s="2">
        <f t="shared" si="1248"/>
        <v>6</v>
      </c>
      <c r="AU1071" s="2">
        <f t="shared" si="1249"/>
        <v>5</v>
      </c>
      <c r="AV1071" s="3">
        <f t="shared" si="1286"/>
        <v>6</v>
      </c>
      <c r="AW1071">
        <f t="shared" si="1287"/>
        <v>3</v>
      </c>
      <c r="AX1071" s="2">
        <f t="shared" si="1250"/>
        <v>1</v>
      </c>
      <c r="AY1071" s="2">
        <f t="shared" si="1251"/>
        <v>3</v>
      </c>
      <c r="AZ1071" s="2">
        <f t="shared" si="1252"/>
        <v>4</v>
      </c>
      <c r="BA1071" s="2">
        <f t="shared" si="1253"/>
        <v>2</v>
      </c>
      <c r="BB1071" s="2">
        <f t="shared" si="1254"/>
        <v>4</v>
      </c>
      <c r="BC1071" s="2">
        <f t="shared" si="1255"/>
        <v>5</v>
      </c>
      <c r="BD1071" s="2">
        <f t="shared" si="1256"/>
        <v>3</v>
      </c>
      <c r="BE1071" s="2">
        <f t="shared" si="1257"/>
        <v>5</v>
      </c>
      <c r="BF1071" s="2">
        <f t="shared" si="1258"/>
        <v>5</v>
      </c>
      <c r="BG1071" s="2">
        <f t="shared" si="1259"/>
        <v>4</v>
      </c>
      <c r="BH1071" s="2">
        <f t="shared" si="1260"/>
        <v>7</v>
      </c>
      <c r="BI1071" s="2">
        <f t="shared" si="1261"/>
        <v>8</v>
      </c>
      <c r="BJ1071" s="2">
        <f t="shared" si="1262"/>
        <v>6</v>
      </c>
      <c r="BK1071" s="2">
        <f t="shared" si="1263"/>
        <v>3</v>
      </c>
      <c r="BL1071" s="2">
        <f t="shared" si="1264"/>
        <v>3</v>
      </c>
      <c r="BM1071" s="2">
        <f t="shared" si="1265"/>
        <v>5</v>
      </c>
      <c r="BN1071" s="2">
        <f t="shared" si="1266"/>
        <v>4</v>
      </c>
      <c r="BO1071" s="3">
        <f t="shared" si="1288"/>
        <v>12</v>
      </c>
      <c r="BP1071">
        <f t="shared" si="1289"/>
        <v>1</v>
      </c>
      <c r="BR1071">
        <v>12</v>
      </c>
      <c r="BS1071">
        <f t="shared" si="1267"/>
        <v>1</v>
      </c>
      <c r="BU1071" s="1">
        <f t="shared" si="1268"/>
        <v>6.4312739727989197</v>
      </c>
      <c r="BV1071" s="1">
        <f t="shared" si="1269"/>
        <v>4.0861744164854645</v>
      </c>
      <c r="BW1071" s="1">
        <f t="shared" si="1270"/>
        <v>2.5682307631479619</v>
      </c>
      <c r="BX1071" s="1">
        <f t="shared" si="1271"/>
        <v>4.9925003355892308</v>
      </c>
      <c r="BY1071" s="1">
        <f t="shared" si="1272"/>
        <v>2.7389042277420086</v>
      </c>
      <c r="BZ1071" s="1">
        <f t="shared" si="1273"/>
        <v>1.2056168794587283</v>
      </c>
      <c r="CA1071" s="1">
        <f t="shared" si="1274"/>
        <v>3.6971005519650482</v>
      </c>
      <c r="CB1071" s="1">
        <f t="shared" si="1275"/>
        <v>1.1770381300460435</v>
      </c>
      <c r="CC1071" s="1">
        <f t="shared" si="1276"/>
        <v>1.166934126024364</v>
      </c>
      <c r="CD1071" s="1">
        <f t="shared" si="1277"/>
        <v>1.4059610092133734</v>
      </c>
      <c r="CE1071" s="1">
        <f t="shared" si="1278"/>
        <v>5.5501368795682202</v>
      </c>
      <c r="CF1071" s="1">
        <f t="shared" si="1279"/>
        <v>1.3991634347523314</v>
      </c>
      <c r="CG1071" s="1">
        <f t="shared" si="1280"/>
        <v>1.6357278773303359</v>
      </c>
      <c r="CH1071" s="1">
        <f t="shared" si="1281"/>
        <v>1.6737922813653343</v>
      </c>
      <c r="CI1071" s="1">
        <f t="shared" si="1282"/>
        <v>1.8699454720749955</v>
      </c>
      <c r="CJ1071" s="1">
        <f t="shared" si="1283"/>
        <v>1.982783760596786</v>
      </c>
      <c r="CK1071" s="1">
        <f t="shared" si="1284"/>
        <v>1.9437000594746645</v>
      </c>
      <c r="CL1071" s="5">
        <f t="shared" si="1290"/>
        <v>9</v>
      </c>
      <c r="CN1071" s="9">
        <f t="shared" si="1291"/>
        <v>1.166934126024364</v>
      </c>
    </row>
    <row r="1072" spans="1:92" x14ac:dyDescent="0.2">
      <c r="A1072" s="4">
        <v>1070</v>
      </c>
      <c r="B1072" s="1">
        <v>0.44111964347386601</v>
      </c>
      <c r="C1072" s="1">
        <v>0.53100000000000003</v>
      </c>
      <c r="D1072" s="1">
        <v>0</v>
      </c>
      <c r="E1072" s="1">
        <v>0</v>
      </c>
      <c r="F1072" s="1">
        <v>100</v>
      </c>
      <c r="G1072" s="1">
        <v>7.9578400032848897</v>
      </c>
      <c r="H1072" s="1">
        <v>6</v>
      </c>
      <c r="I1072">
        <v>0</v>
      </c>
      <c r="J1072">
        <v>0.15</v>
      </c>
      <c r="K1072">
        <v>0</v>
      </c>
      <c r="L1072" s="1"/>
      <c r="M1072" s="2">
        <f t="shared" si="1216"/>
        <v>2</v>
      </c>
      <c r="N1072" s="2">
        <f t="shared" si="1217"/>
        <v>6</v>
      </c>
      <c r="O1072" s="2">
        <f t="shared" si="1218"/>
        <v>5</v>
      </c>
      <c r="P1072" s="2">
        <f t="shared" si="1219"/>
        <v>4</v>
      </c>
      <c r="Q1072" s="2">
        <f t="shared" si="1220"/>
        <v>6</v>
      </c>
      <c r="R1072" s="2">
        <f t="shared" si="1221"/>
        <v>7</v>
      </c>
      <c r="S1072" s="2">
        <f t="shared" si="1222"/>
        <v>5</v>
      </c>
      <c r="T1072" s="2">
        <f t="shared" si="1223"/>
        <v>4</v>
      </c>
      <c r="U1072" s="2">
        <f t="shared" si="1224"/>
        <v>7</v>
      </c>
      <c r="V1072" s="2">
        <f t="shared" si="1225"/>
        <v>7</v>
      </c>
      <c r="W1072" s="2">
        <f t="shared" si="1226"/>
        <v>5</v>
      </c>
      <c r="X1072" s="2">
        <f t="shared" si="1227"/>
        <v>7</v>
      </c>
      <c r="Y1072" s="2">
        <f t="shared" si="1228"/>
        <v>4</v>
      </c>
      <c r="Z1072" s="2">
        <f t="shared" si="1229"/>
        <v>4</v>
      </c>
      <c r="AA1072" s="2">
        <f t="shared" si="1230"/>
        <v>2</v>
      </c>
      <c r="AB1072" s="2">
        <f t="shared" si="1231"/>
        <v>4</v>
      </c>
      <c r="AC1072" s="2">
        <f t="shared" si="1232"/>
        <v>3</v>
      </c>
      <c r="AD1072" s="3">
        <f t="shared" si="1285"/>
        <v>6</v>
      </c>
      <c r="AE1072" s="2">
        <f t="shared" si="1233"/>
        <v>4</v>
      </c>
      <c r="AF1072" s="2">
        <f t="shared" si="1234"/>
        <v>8</v>
      </c>
      <c r="AG1072" s="2">
        <f t="shared" si="1235"/>
        <v>7</v>
      </c>
      <c r="AH1072" s="2">
        <f t="shared" si="1236"/>
        <v>6</v>
      </c>
      <c r="AI1072" s="2">
        <f t="shared" si="1237"/>
        <v>8</v>
      </c>
      <c r="AJ1072" s="2">
        <f t="shared" si="1238"/>
        <v>9</v>
      </c>
      <c r="AK1072" s="2">
        <f t="shared" si="1239"/>
        <v>7</v>
      </c>
      <c r="AL1072" s="2">
        <f t="shared" si="1240"/>
        <v>6</v>
      </c>
      <c r="AM1072" s="2">
        <f t="shared" si="1241"/>
        <v>9</v>
      </c>
      <c r="AN1072" s="2">
        <f t="shared" si="1242"/>
        <v>8</v>
      </c>
      <c r="AO1072" s="2">
        <f t="shared" si="1243"/>
        <v>7</v>
      </c>
      <c r="AP1072" s="2">
        <f t="shared" si="1244"/>
        <v>9</v>
      </c>
      <c r="AQ1072" s="2">
        <f t="shared" si="1245"/>
        <v>6</v>
      </c>
      <c r="AR1072" s="2">
        <f t="shared" si="1246"/>
        <v>6</v>
      </c>
      <c r="AS1072" s="2">
        <f t="shared" si="1247"/>
        <v>4</v>
      </c>
      <c r="AT1072" s="2">
        <f t="shared" si="1248"/>
        <v>6</v>
      </c>
      <c r="AU1072" s="2">
        <f t="shared" si="1249"/>
        <v>5</v>
      </c>
      <c r="AV1072" s="3">
        <f t="shared" si="1286"/>
        <v>6</v>
      </c>
      <c r="AW1072">
        <f t="shared" si="1287"/>
        <v>3</v>
      </c>
      <c r="AX1072" s="2">
        <f t="shared" si="1250"/>
        <v>1</v>
      </c>
      <c r="AY1072" s="2">
        <f t="shared" si="1251"/>
        <v>4</v>
      </c>
      <c r="AZ1072" s="2">
        <f t="shared" si="1252"/>
        <v>5</v>
      </c>
      <c r="BA1072" s="2">
        <f t="shared" si="1253"/>
        <v>2</v>
      </c>
      <c r="BB1072" s="2">
        <f t="shared" si="1254"/>
        <v>4</v>
      </c>
      <c r="BC1072" s="2">
        <f t="shared" si="1255"/>
        <v>5</v>
      </c>
      <c r="BD1072" s="2">
        <f t="shared" si="1256"/>
        <v>4</v>
      </c>
      <c r="BE1072" s="2">
        <f t="shared" si="1257"/>
        <v>5</v>
      </c>
      <c r="BF1072" s="2">
        <f t="shared" si="1258"/>
        <v>5</v>
      </c>
      <c r="BG1072" s="2">
        <f t="shared" si="1259"/>
        <v>3</v>
      </c>
      <c r="BH1072" s="2">
        <f t="shared" si="1260"/>
        <v>6</v>
      </c>
      <c r="BI1072" s="2">
        <f t="shared" si="1261"/>
        <v>8</v>
      </c>
      <c r="BJ1072" s="2">
        <f t="shared" si="1262"/>
        <v>6</v>
      </c>
      <c r="BK1072" s="2">
        <f t="shared" si="1263"/>
        <v>3</v>
      </c>
      <c r="BL1072" s="2">
        <f t="shared" si="1264"/>
        <v>3</v>
      </c>
      <c r="BM1072" s="2">
        <f t="shared" si="1265"/>
        <v>5</v>
      </c>
      <c r="BN1072" s="2">
        <f t="shared" si="1266"/>
        <v>4</v>
      </c>
      <c r="BO1072" s="3">
        <f t="shared" si="1288"/>
        <v>12</v>
      </c>
      <c r="BP1072">
        <f t="shared" si="1289"/>
        <v>1</v>
      </c>
      <c r="BR1072">
        <v>11</v>
      </c>
      <c r="BS1072">
        <f t="shared" si="1267"/>
        <v>1</v>
      </c>
      <c r="BU1072" s="1">
        <f t="shared" si="1268"/>
        <v>3.6677131596224406</v>
      </c>
      <c r="BV1072" s="1">
        <f t="shared" si="1269"/>
        <v>2.2292440872290853</v>
      </c>
      <c r="BW1072" s="1">
        <f t="shared" si="1270"/>
        <v>1.5134783419827622</v>
      </c>
      <c r="BX1072" s="1">
        <f t="shared" si="1271"/>
        <v>2.8373074842492021</v>
      </c>
      <c r="BY1072" s="1">
        <f t="shared" si="1272"/>
        <v>1.6485037558845639</v>
      </c>
      <c r="BZ1072" s="1">
        <f t="shared" si="1273"/>
        <v>1.2555492966284343</v>
      </c>
      <c r="CA1072" s="1">
        <f t="shared" si="1274"/>
        <v>2.2945305845427901</v>
      </c>
      <c r="CB1072" s="1">
        <f t="shared" si="1275"/>
        <v>1.5550529106916053</v>
      </c>
      <c r="CC1072" s="1">
        <f t="shared" si="1276"/>
        <v>1.6163618896398655</v>
      </c>
      <c r="CD1072" s="1">
        <f t="shared" si="1277"/>
        <v>1.294125447278919</v>
      </c>
      <c r="CE1072" s="1">
        <f t="shared" si="1278"/>
        <v>3.1932162180785868</v>
      </c>
      <c r="CF1072" s="1">
        <f t="shared" si="1279"/>
        <v>1.1592794318841606</v>
      </c>
      <c r="CG1072" s="1">
        <f t="shared" si="1280"/>
        <v>1.6586999711928463</v>
      </c>
      <c r="CH1072" s="1">
        <f t="shared" si="1281"/>
        <v>2.0725487374693143</v>
      </c>
      <c r="CI1072" s="1">
        <f t="shared" si="1282"/>
        <v>2.2221354592539559</v>
      </c>
      <c r="CJ1072" s="1">
        <f t="shared" si="1283"/>
        <v>2.3186496406502277</v>
      </c>
      <c r="CK1072" s="1">
        <f t="shared" si="1284"/>
        <v>2.2814041688669122</v>
      </c>
      <c r="CL1072" s="5">
        <f t="shared" si="1290"/>
        <v>12</v>
      </c>
      <c r="CN1072" s="9">
        <f t="shared" si="1291"/>
        <v>1.1592794318841606</v>
      </c>
    </row>
    <row r="1073" spans="1:92" x14ac:dyDescent="0.2">
      <c r="A1073" s="4">
        <v>1071</v>
      </c>
      <c r="B1073" s="1">
        <v>0</v>
      </c>
      <c r="C1073" s="1">
        <v>0.72899999999999998</v>
      </c>
      <c r="D1073" s="1">
        <v>0</v>
      </c>
      <c r="E1073" s="1">
        <v>0</v>
      </c>
      <c r="F1073" s="1">
        <v>100</v>
      </c>
      <c r="G1073" s="1">
        <v>10.9379470277621</v>
      </c>
      <c r="H1073" s="1">
        <v>7</v>
      </c>
      <c r="I1073">
        <v>0</v>
      </c>
      <c r="J1073">
        <v>0.15</v>
      </c>
      <c r="K1073">
        <v>0</v>
      </c>
      <c r="L1073" s="1"/>
      <c r="M1073" s="2">
        <f t="shared" si="1216"/>
        <v>2</v>
      </c>
      <c r="N1073" s="2">
        <f t="shared" si="1217"/>
        <v>7</v>
      </c>
      <c r="O1073" s="2">
        <f t="shared" si="1218"/>
        <v>3</v>
      </c>
      <c r="P1073" s="2">
        <f t="shared" si="1219"/>
        <v>5</v>
      </c>
      <c r="Q1073" s="2">
        <f t="shared" si="1220"/>
        <v>6</v>
      </c>
      <c r="R1073" s="2">
        <f t="shared" si="1221"/>
        <v>5</v>
      </c>
      <c r="S1073" s="2">
        <f t="shared" si="1222"/>
        <v>5</v>
      </c>
      <c r="T1073" s="2">
        <f t="shared" si="1223"/>
        <v>3</v>
      </c>
      <c r="U1073" s="2">
        <f t="shared" si="1224"/>
        <v>5</v>
      </c>
      <c r="V1073" s="2">
        <f t="shared" si="1225"/>
        <v>6</v>
      </c>
      <c r="W1073" s="2">
        <f t="shared" si="1226"/>
        <v>5</v>
      </c>
      <c r="X1073" s="2">
        <f t="shared" si="1227"/>
        <v>6</v>
      </c>
      <c r="Y1073" s="2">
        <f t="shared" si="1228"/>
        <v>4</v>
      </c>
      <c r="Z1073" s="2">
        <f t="shared" si="1229"/>
        <v>4</v>
      </c>
      <c r="AA1073" s="2">
        <f t="shared" si="1230"/>
        <v>2</v>
      </c>
      <c r="AB1073" s="2">
        <f t="shared" si="1231"/>
        <v>4</v>
      </c>
      <c r="AC1073" s="2">
        <f t="shared" si="1232"/>
        <v>3</v>
      </c>
      <c r="AD1073" s="3">
        <f t="shared" si="1285"/>
        <v>2</v>
      </c>
      <c r="AE1073" s="2">
        <f t="shared" si="1233"/>
        <v>4</v>
      </c>
      <c r="AF1073" s="2">
        <f t="shared" si="1234"/>
        <v>9</v>
      </c>
      <c r="AG1073" s="2">
        <f t="shared" si="1235"/>
        <v>5</v>
      </c>
      <c r="AH1073" s="2">
        <f t="shared" si="1236"/>
        <v>7</v>
      </c>
      <c r="AI1073" s="2">
        <f t="shared" si="1237"/>
        <v>8</v>
      </c>
      <c r="AJ1073" s="2">
        <f t="shared" si="1238"/>
        <v>7</v>
      </c>
      <c r="AK1073" s="2">
        <f t="shared" si="1239"/>
        <v>7</v>
      </c>
      <c r="AL1073" s="2">
        <f t="shared" si="1240"/>
        <v>5</v>
      </c>
      <c r="AM1073" s="2">
        <f t="shared" si="1241"/>
        <v>7</v>
      </c>
      <c r="AN1073" s="2">
        <f t="shared" si="1242"/>
        <v>7</v>
      </c>
      <c r="AO1073" s="2">
        <f t="shared" si="1243"/>
        <v>7</v>
      </c>
      <c r="AP1073" s="2">
        <f t="shared" si="1244"/>
        <v>8</v>
      </c>
      <c r="AQ1073" s="2">
        <f t="shared" si="1245"/>
        <v>6</v>
      </c>
      <c r="AR1073" s="2">
        <f t="shared" si="1246"/>
        <v>6</v>
      </c>
      <c r="AS1073" s="2">
        <f t="shared" si="1247"/>
        <v>4</v>
      </c>
      <c r="AT1073" s="2">
        <f t="shared" si="1248"/>
        <v>6</v>
      </c>
      <c r="AU1073" s="2">
        <f t="shared" si="1249"/>
        <v>5</v>
      </c>
      <c r="AV1073" s="3">
        <f t="shared" si="1286"/>
        <v>2</v>
      </c>
      <c r="AW1073">
        <f t="shared" si="1287"/>
        <v>1</v>
      </c>
      <c r="AX1073" s="2">
        <f t="shared" si="1250"/>
        <v>1</v>
      </c>
      <c r="AY1073" s="2">
        <f t="shared" si="1251"/>
        <v>4</v>
      </c>
      <c r="AZ1073" s="2">
        <f t="shared" si="1252"/>
        <v>2</v>
      </c>
      <c r="BA1073" s="2">
        <f t="shared" si="1253"/>
        <v>3</v>
      </c>
      <c r="BB1073" s="2">
        <f t="shared" si="1254"/>
        <v>4</v>
      </c>
      <c r="BC1073" s="2">
        <f t="shared" si="1255"/>
        <v>3</v>
      </c>
      <c r="BD1073" s="2">
        <f t="shared" si="1256"/>
        <v>3</v>
      </c>
      <c r="BE1073" s="2">
        <f t="shared" si="1257"/>
        <v>3</v>
      </c>
      <c r="BF1073" s="2">
        <f t="shared" si="1258"/>
        <v>3</v>
      </c>
      <c r="BG1073" s="2">
        <f t="shared" si="1259"/>
        <v>2</v>
      </c>
      <c r="BH1073" s="2">
        <f t="shared" si="1260"/>
        <v>7</v>
      </c>
      <c r="BI1073" s="2">
        <f t="shared" si="1261"/>
        <v>7</v>
      </c>
      <c r="BJ1073" s="2">
        <f t="shared" si="1262"/>
        <v>6</v>
      </c>
      <c r="BK1073" s="2">
        <f t="shared" si="1263"/>
        <v>3</v>
      </c>
      <c r="BL1073" s="2">
        <f t="shared" si="1264"/>
        <v>3</v>
      </c>
      <c r="BM1073" s="2">
        <f t="shared" si="1265"/>
        <v>5</v>
      </c>
      <c r="BN1073" s="2">
        <f t="shared" si="1266"/>
        <v>4</v>
      </c>
      <c r="BO1073" s="3">
        <f t="shared" si="1288"/>
        <v>11</v>
      </c>
      <c r="BP1073">
        <f t="shared" si="1289"/>
        <v>2</v>
      </c>
      <c r="BR1073">
        <v>12</v>
      </c>
      <c r="BS1073">
        <f t="shared" si="1267"/>
        <v>1</v>
      </c>
      <c r="BU1073" s="1">
        <f t="shared" si="1268"/>
        <v>2.3899721079902259</v>
      </c>
      <c r="BV1073" s="1">
        <f t="shared" si="1269"/>
        <v>1.4657006017518921</v>
      </c>
      <c r="BW1073" s="1">
        <f t="shared" si="1270"/>
        <v>1.2153646257562631</v>
      </c>
      <c r="BX1073" s="1">
        <f t="shared" si="1271"/>
        <v>1.8664139305721201</v>
      </c>
      <c r="BY1073" s="1">
        <f t="shared" si="1272"/>
        <v>1.2379827110142163</v>
      </c>
      <c r="BZ1073" s="1">
        <f t="shared" si="1273"/>
        <v>1.1551254036327963</v>
      </c>
      <c r="CA1073" s="1">
        <f t="shared" si="1274"/>
        <v>1.7928248170139442</v>
      </c>
      <c r="CB1073" s="1">
        <f t="shared" si="1275"/>
        <v>1.3718377332636018</v>
      </c>
      <c r="CC1073" s="1">
        <f t="shared" si="1276"/>
        <v>1.3522396988632943</v>
      </c>
      <c r="CD1073" s="1">
        <f t="shared" si="1277"/>
        <v>1.1484869571402041</v>
      </c>
      <c r="CE1073" s="1">
        <f t="shared" si="1278"/>
        <v>2.0736002137171621</v>
      </c>
      <c r="CF1073" s="1">
        <f t="shared" si="1279"/>
        <v>1.1261386367843285</v>
      </c>
      <c r="CG1073" s="1">
        <f t="shared" si="1280"/>
        <v>1.4847566512496047</v>
      </c>
      <c r="CH1073" s="1">
        <f t="shared" si="1281"/>
        <v>1.766464302280373</v>
      </c>
      <c r="CI1073" s="1">
        <f t="shared" si="1282"/>
        <v>1.9276088261445758</v>
      </c>
      <c r="CJ1073" s="1">
        <f t="shared" si="1283"/>
        <v>2.038527901673179</v>
      </c>
      <c r="CK1073" s="1">
        <f t="shared" si="1284"/>
        <v>1.990282418995011</v>
      </c>
      <c r="CL1073" s="5">
        <f t="shared" si="1290"/>
        <v>12</v>
      </c>
      <c r="CN1073" s="9">
        <f t="shared" si="1291"/>
        <v>1.1261386367843285</v>
      </c>
    </row>
    <row r="1074" spans="1:92" x14ac:dyDescent="0.2">
      <c r="A1074" s="4">
        <v>1072</v>
      </c>
      <c r="B1074" s="1">
        <v>0.49363398551940901</v>
      </c>
      <c r="C1074" s="1">
        <v>0.45400000000000001</v>
      </c>
      <c r="D1074" s="1">
        <v>0</v>
      </c>
      <c r="E1074" s="1">
        <v>0</v>
      </c>
      <c r="F1074" s="1">
        <v>100</v>
      </c>
      <c r="G1074" s="1">
        <v>6.8090248475265698</v>
      </c>
      <c r="H1074" s="1">
        <v>6</v>
      </c>
      <c r="I1074">
        <v>0</v>
      </c>
      <c r="J1074">
        <v>0.15</v>
      </c>
      <c r="K1074">
        <v>0</v>
      </c>
      <c r="L1074" s="1"/>
      <c r="M1074" s="2">
        <f t="shared" si="1216"/>
        <v>2</v>
      </c>
      <c r="N1074" s="2">
        <f t="shared" si="1217"/>
        <v>6</v>
      </c>
      <c r="O1074" s="2">
        <f t="shared" si="1218"/>
        <v>5</v>
      </c>
      <c r="P1074" s="2">
        <f t="shared" si="1219"/>
        <v>4</v>
      </c>
      <c r="Q1074" s="2">
        <f t="shared" si="1220"/>
        <v>6</v>
      </c>
      <c r="R1074" s="2">
        <f t="shared" si="1221"/>
        <v>7</v>
      </c>
      <c r="S1074" s="2">
        <f t="shared" si="1222"/>
        <v>5</v>
      </c>
      <c r="T1074" s="2">
        <f t="shared" si="1223"/>
        <v>4</v>
      </c>
      <c r="U1074" s="2">
        <f t="shared" si="1224"/>
        <v>7</v>
      </c>
      <c r="V1074" s="2">
        <f t="shared" si="1225"/>
        <v>7</v>
      </c>
      <c r="W1074" s="2">
        <f t="shared" si="1226"/>
        <v>5</v>
      </c>
      <c r="X1074" s="2">
        <f t="shared" si="1227"/>
        <v>7</v>
      </c>
      <c r="Y1074" s="2">
        <f t="shared" si="1228"/>
        <v>4</v>
      </c>
      <c r="Z1074" s="2">
        <f t="shared" si="1229"/>
        <v>4</v>
      </c>
      <c r="AA1074" s="2">
        <f t="shared" si="1230"/>
        <v>2</v>
      </c>
      <c r="AB1074" s="2">
        <f t="shared" si="1231"/>
        <v>4</v>
      </c>
      <c r="AC1074" s="2">
        <f t="shared" si="1232"/>
        <v>3</v>
      </c>
      <c r="AD1074" s="3">
        <f t="shared" si="1285"/>
        <v>6</v>
      </c>
      <c r="AE1074" s="2">
        <f t="shared" si="1233"/>
        <v>4</v>
      </c>
      <c r="AF1074" s="2">
        <f t="shared" si="1234"/>
        <v>8</v>
      </c>
      <c r="AG1074" s="2">
        <f t="shared" si="1235"/>
        <v>7</v>
      </c>
      <c r="AH1074" s="2">
        <f t="shared" si="1236"/>
        <v>6</v>
      </c>
      <c r="AI1074" s="2">
        <f t="shared" si="1237"/>
        <v>8</v>
      </c>
      <c r="AJ1074" s="2">
        <f t="shared" si="1238"/>
        <v>9</v>
      </c>
      <c r="AK1074" s="2">
        <f t="shared" si="1239"/>
        <v>7</v>
      </c>
      <c r="AL1074" s="2">
        <f t="shared" si="1240"/>
        <v>6</v>
      </c>
      <c r="AM1074" s="2">
        <f t="shared" si="1241"/>
        <v>9</v>
      </c>
      <c r="AN1074" s="2">
        <f t="shared" si="1242"/>
        <v>8</v>
      </c>
      <c r="AO1074" s="2">
        <f t="shared" si="1243"/>
        <v>7</v>
      </c>
      <c r="AP1074" s="2">
        <f t="shared" si="1244"/>
        <v>9</v>
      </c>
      <c r="AQ1074" s="2">
        <f t="shared" si="1245"/>
        <v>6</v>
      </c>
      <c r="AR1074" s="2">
        <f t="shared" si="1246"/>
        <v>6</v>
      </c>
      <c r="AS1074" s="2">
        <f t="shared" si="1247"/>
        <v>4</v>
      </c>
      <c r="AT1074" s="2">
        <f t="shared" si="1248"/>
        <v>6</v>
      </c>
      <c r="AU1074" s="2">
        <f t="shared" si="1249"/>
        <v>5</v>
      </c>
      <c r="AV1074" s="3">
        <f t="shared" si="1286"/>
        <v>6</v>
      </c>
      <c r="AW1074">
        <f t="shared" si="1287"/>
        <v>3</v>
      </c>
      <c r="AX1074" s="2">
        <f t="shared" si="1250"/>
        <v>1</v>
      </c>
      <c r="AY1074" s="2">
        <f t="shared" si="1251"/>
        <v>4</v>
      </c>
      <c r="AZ1074" s="2">
        <f t="shared" si="1252"/>
        <v>5</v>
      </c>
      <c r="BA1074" s="2">
        <f t="shared" si="1253"/>
        <v>2</v>
      </c>
      <c r="BB1074" s="2">
        <f t="shared" si="1254"/>
        <v>4</v>
      </c>
      <c r="BC1074" s="2">
        <f t="shared" si="1255"/>
        <v>5</v>
      </c>
      <c r="BD1074" s="2">
        <f t="shared" si="1256"/>
        <v>4</v>
      </c>
      <c r="BE1074" s="2">
        <f t="shared" si="1257"/>
        <v>5</v>
      </c>
      <c r="BF1074" s="2">
        <f t="shared" si="1258"/>
        <v>5</v>
      </c>
      <c r="BG1074" s="2">
        <f t="shared" si="1259"/>
        <v>4</v>
      </c>
      <c r="BH1074" s="2">
        <f t="shared" si="1260"/>
        <v>6</v>
      </c>
      <c r="BI1074" s="2">
        <f t="shared" si="1261"/>
        <v>8</v>
      </c>
      <c r="BJ1074" s="2">
        <f t="shared" si="1262"/>
        <v>6</v>
      </c>
      <c r="BK1074" s="2">
        <f t="shared" si="1263"/>
        <v>3</v>
      </c>
      <c r="BL1074" s="2">
        <f t="shared" si="1264"/>
        <v>3</v>
      </c>
      <c r="BM1074" s="2">
        <f t="shared" si="1265"/>
        <v>5</v>
      </c>
      <c r="BN1074" s="2">
        <f t="shared" si="1266"/>
        <v>4</v>
      </c>
      <c r="BO1074" s="3">
        <f t="shared" si="1288"/>
        <v>12</v>
      </c>
      <c r="BP1074">
        <f t="shared" si="1289"/>
        <v>1</v>
      </c>
      <c r="BR1074">
        <v>11</v>
      </c>
      <c r="BS1074">
        <f t="shared" si="1267"/>
        <v>1</v>
      </c>
      <c r="BU1074" s="1">
        <f t="shared" si="1268"/>
        <v>4.4718441858734819</v>
      </c>
      <c r="BV1074" s="1">
        <f t="shared" si="1269"/>
        <v>2.7556102731302161</v>
      </c>
      <c r="BW1074" s="1">
        <f t="shared" si="1270"/>
        <v>1.7942818977327586</v>
      </c>
      <c r="BX1074" s="1">
        <f t="shared" si="1271"/>
        <v>3.4404627540965111</v>
      </c>
      <c r="BY1074" s="1">
        <f t="shared" si="1272"/>
        <v>1.9093105777360648</v>
      </c>
      <c r="BZ1074" s="1">
        <f t="shared" si="1273"/>
        <v>1.161311561025939</v>
      </c>
      <c r="CA1074" s="1">
        <f t="shared" si="1274"/>
        <v>2.6851076322806215</v>
      </c>
      <c r="CB1074" s="1">
        <f t="shared" si="1275"/>
        <v>1.4046819982291778</v>
      </c>
      <c r="CC1074" s="1">
        <f t="shared" si="1276"/>
        <v>1.4508045698312597</v>
      </c>
      <c r="CD1074" s="1">
        <f t="shared" si="1277"/>
        <v>1.2426687299806038</v>
      </c>
      <c r="CE1074" s="1">
        <f t="shared" si="1278"/>
        <v>3.8817091846943628</v>
      </c>
      <c r="CF1074" s="1">
        <f t="shared" si="1279"/>
        <v>1.1459892035850097</v>
      </c>
      <c r="CG1074" s="1">
        <f t="shared" si="1280"/>
        <v>1.5963974027270469</v>
      </c>
      <c r="CH1074" s="1">
        <f t="shared" si="1281"/>
        <v>1.9418833811148981</v>
      </c>
      <c r="CI1074" s="1">
        <f t="shared" si="1282"/>
        <v>2.1044983745219485</v>
      </c>
      <c r="CJ1074" s="1">
        <f t="shared" si="1283"/>
        <v>2.2059319987407409</v>
      </c>
      <c r="CK1074" s="1">
        <f t="shared" si="1284"/>
        <v>2.1679517855272148</v>
      </c>
      <c r="CL1074" s="5">
        <f t="shared" si="1290"/>
        <v>12</v>
      </c>
      <c r="CN1074" s="9">
        <f t="shared" si="1291"/>
        <v>1.1459892035850097</v>
      </c>
    </row>
    <row r="1075" spans="1:92" x14ac:dyDescent="0.2">
      <c r="A1075" s="4">
        <v>1073</v>
      </c>
      <c r="B1075" s="1">
        <v>0</v>
      </c>
      <c r="C1075" s="1">
        <v>0.68</v>
      </c>
      <c r="D1075" s="1">
        <v>0</v>
      </c>
      <c r="E1075" s="1">
        <v>0</v>
      </c>
      <c r="F1075" s="1">
        <v>100</v>
      </c>
      <c r="G1075" s="1">
        <v>10.207375959916501</v>
      </c>
      <c r="H1075" s="1">
        <v>7</v>
      </c>
      <c r="I1075">
        <v>0</v>
      </c>
      <c r="J1075">
        <v>0.15</v>
      </c>
      <c r="K1075">
        <v>0</v>
      </c>
      <c r="L1075" s="1"/>
      <c r="M1075" s="2">
        <f t="shared" si="1216"/>
        <v>2</v>
      </c>
      <c r="N1075" s="2">
        <f t="shared" si="1217"/>
        <v>7</v>
      </c>
      <c r="O1075" s="2">
        <f t="shared" si="1218"/>
        <v>3</v>
      </c>
      <c r="P1075" s="2">
        <f t="shared" si="1219"/>
        <v>5</v>
      </c>
      <c r="Q1075" s="2">
        <f t="shared" si="1220"/>
        <v>6</v>
      </c>
      <c r="R1075" s="2">
        <f t="shared" si="1221"/>
        <v>5</v>
      </c>
      <c r="S1075" s="2">
        <f t="shared" si="1222"/>
        <v>5</v>
      </c>
      <c r="T1075" s="2">
        <f t="shared" si="1223"/>
        <v>3</v>
      </c>
      <c r="U1075" s="2">
        <f t="shared" si="1224"/>
        <v>5</v>
      </c>
      <c r="V1075" s="2">
        <f t="shared" si="1225"/>
        <v>6</v>
      </c>
      <c r="W1075" s="2">
        <f t="shared" si="1226"/>
        <v>5</v>
      </c>
      <c r="X1075" s="2">
        <f t="shared" si="1227"/>
        <v>6</v>
      </c>
      <c r="Y1075" s="2">
        <f t="shared" si="1228"/>
        <v>4</v>
      </c>
      <c r="Z1075" s="2">
        <f t="shared" si="1229"/>
        <v>4</v>
      </c>
      <c r="AA1075" s="2">
        <f t="shared" si="1230"/>
        <v>2</v>
      </c>
      <c r="AB1075" s="2">
        <f t="shared" si="1231"/>
        <v>4</v>
      </c>
      <c r="AC1075" s="2">
        <f t="shared" si="1232"/>
        <v>3</v>
      </c>
      <c r="AD1075" s="3">
        <f t="shared" si="1285"/>
        <v>2</v>
      </c>
      <c r="AE1075" s="2">
        <f t="shared" si="1233"/>
        <v>4</v>
      </c>
      <c r="AF1075" s="2">
        <f t="shared" si="1234"/>
        <v>9</v>
      </c>
      <c r="AG1075" s="2">
        <f t="shared" si="1235"/>
        <v>5</v>
      </c>
      <c r="AH1075" s="2">
        <f t="shared" si="1236"/>
        <v>7</v>
      </c>
      <c r="AI1075" s="2">
        <f t="shared" si="1237"/>
        <v>8</v>
      </c>
      <c r="AJ1075" s="2">
        <f t="shared" si="1238"/>
        <v>7</v>
      </c>
      <c r="AK1075" s="2">
        <f t="shared" si="1239"/>
        <v>7</v>
      </c>
      <c r="AL1075" s="2">
        <f t="shared" si="1240"/>
        <v>5</v>
      </c>
      <c r="AM1075" s="2">
        <f t="shared" si="1241"/>
        <v>7</v>
      </c>
      <c r="AN1075" s="2">
        <f t="shared" si="1242"/>
        <v>7</v>
      </c>
      <c r="AO1075" s="2">
        <f t="shared" si="1243"/>
        <v>7</v>
      </c>
      <c r="AP1075" s="2">
        <f t="shared" si="1244"/>
        <v>8</v>
      </c>
      <c r="AQ1075" s="2">
        <f t="shared" si="1245"/>
        <v>6</v>
      </c>
      <c r="AR1075" s="2">
        <f t="shared" si="1246"/>
        <v>6</v>
      </c>
      <c r="AS1075" s="2">
        <f t="shared" si="1247"/>
        <v>4</v>
      </c>
      <c r="AT1075" s="2">
        <f t="shared" si="1248"/>
        <v>6</v>
      </c>
      <c r="AU1075" s="2">
        <f t="shared" si="1249"/>
        <v>5</v>
      </c>
      <c r="AV1075" s="3">
        <f t="shared" si="1286"/>
        <v>2</v>
      </c>
      <c r="AW1075">
        <f t="shared" si="1287"/>
        <v>1</v>
      </c>
      <c r="AX1075" s="2">
        <f t="shared" si="1250"/>
        <v>1</v>
      </c>
      <c r="AY1075" s="2">
        <f t="shared" si="1251"/>
        <v>4</v>
      </c>
      <c r="AZ1075" s="2">
        <f t="shared" si="1252"/>
        <v>2</v>
      </c>
      <c r="BA1075" s="2">
        <f t="shared" si="1253"/>
        <v>3</v>
      </c>
      <c r="BB1075" s="2">
        <f t="shared" si="1254"/>
        <v>4</v>
      </c>
      <c r="BC1075" s="2">
        <f t="shared" si="1255"/>
        <v>3</v>
      </c>
      <c r="BD1075" s="2">
        <f t="shared" si="1256"/>
        <v>3</v>
      </c>
      <c r="BE1075" s="2">
        <f t="shared" si="1257"/>
        <v>3</v>
      </c>
      <c r="BF1075" s="2">
        <f t="shared" si="1258"/>
        <v>3</v>
      </c>
      <c r="BG1075" s="2">
        <f t="shared" si="1259"/>
        <v>2</v>
      </c>
      <c r="BH1075" s="2">
        <f t="shared" si="1260"/>
        <v>7</v>
      </c>
      <c r="BI1075" s="2">
        <f t="shared" si="1261"/>
        <v>7</v>
      </c>
      <c r="BJ1075" s="2">
        <f t="shared" si="1262"/>
        <v>6</v>
      </c>
      <c r="BK1075" s="2">
        <f t="shared" si="1263"/>
        <v>3</v>
      </c>
      <c r="BL1075" s="2">
        <f t="shared" si="1264"/>
        <v>3</v>
      </c>
      <c r="BM1075" s="2">
        <f t="shared" si="1265"/>
        <v>5</v>
      </c>
      <c r="BN1075" s="2">
        <f t="shared" si="1266"/>
        <v>4</v>
      </c>
      <c r="BO1075" s="3">
        <f t="shared" si="1288"/>
        <v>11</v>
      </c>
      <c r="BP1075">
        <f t="shared" si="1289"/>
        <v>2</v>
      </c>
      <c r="BR1075">
        <v>3</v>
      </c>
      <c r="BS1075">
        <f t="shared" si="1267"/>
        <v>3</v>
      </c>
      <c r="BU1075" s="1">
        <f t="shared" si="1268"/>
        <v>2.6244584320636601</v>
      </c>
      <c r="BV1075" s="1">
        <f t="shared" si="1269"/>
        <v>1.5994189827934171</v>
      </c>
      <c r="BW1075" s="1">
        <f t="shared" si="1270"/>
        <v>1.2560188964522632</v>
      </c>
      <c r="BX1075" s="1">
        <f t="shared" si="1271"/>
        <v>2.035703615786792</v>
      </c>
      <c r="BY1075" s="1">
        <f t="shared" si="1272"/>
        <v>1.2871529802907875</v>
      </c>
      <c r="BZ1075" s="1">
        <f t="shared" si="1273"/>
        <v>1.1292734562171234</v>
      </c>
      <c r="CA1075" s="1">
        <f t="shared" si="1274"/>
        <v>1.8766246165257836</v>
      </c>
      <c r="CB1075" s="1">
        <f t="shared" si="1275"/>
        <v>1.3494194890991074</v>
      </c>
      <c r="CC1075" s="1">
        <f t="shared" si="1276"/>
        <v>1.3303588850250183</v>
      </c>
      <c r="CD1075" s="1">
        <f t="shared" si="1277"/>
        <v>1.1301797175023347</v>
      </c>
      <c r="CE1075" s="1">
        <f t="shared" si="1278"/>
        <v>2.2692972012340711</v>
      </c>
      <c r="CF1075" s="1">
        <f t="shared" si="1279"/>
        <v>1.1055225880055881</v>
      </c>
      <c r="CG1075" s="1">
        <f t="shared" si="1280"/>
        <v>1.4760908794021423</v>
      </c>
      <c r="CH1075" s="1">
        <f t="shared" si="1281"/>
        <v>1.7620953977969878</v>
      </c>
      <c r="CI1075" s="1">
        <f t="shared" si="1282"/>
        <v>1.9248888911727562</v>
      </c>
      <c r="CJ1075" s="1">
        <f t="shared" si="1283"/>
        <v>2.0358775151922384</v>
      </c>
      <c r="CK1075" s="1">
        <f t="shared" si="1284"/>
        <v>1.9879743153310789</v>
      </c>
      <c r="CL1075" s="5">
        <f t="shared" si="1290"/>
        <v>12</v>
      </c>
      <c r="CN1075" s="9">
        <f t="shared" si="1291"/>
        <v>1.1055225880055881</v>
      </c>
    </row>
    <row r="1076" spans="1:92" x14ac:dyDescent="0.2">
      <c r="A1076" s="4">
        <v>1074</v>
      </c>
      <c r="B1076" s="1">
        <v>0.47794033737444602</v>
      </c>
      <c r="C1076" s="1">
        <v>8.6430000000000007</v>
      </c>
      <c r="D1076" s="1">
        <v>23</v>
      </c>
      <c r="E1076" s="1">
        <v>5</v>
      </c>
      <c r="F1076" s="1">
        <v>72</v>
      </c>
      <c r="G1076" s="1">
        <v>7.7783753640675597</v>
      </c>
      <c r="H1076" s="1">
        <v>6</v>
      </c>
      <c r="I1076">
        <v>1700</v>
      </c>
      <c r="J1076">
        <v>185</v>
      </c>
      <c r="K1076">
        <v>12.5</v>
      </c>
      <c r="L1076" s="1"/>
      <c r="M1076" s="2">
        <f t="shared" si="1216"/>
        <v>3</v>
      </c>
      <c r="N1076" s="2">
        <f t="shared" si="1217"/>
        <v>5</v>
      </c>
      <c r="O1076" s="2">
        <f t="shared" si="1218"/>
        <v>5</v>
      </c>
      <c r="P1076" s="2">
        <f t="shared" si="1219"/>
        <v>5</v>
      </c>
      <c r="Q1076" s="2">
        <f t="shared" si="1220"/>
        <v>7</v>
      </c>
      <c r="R1076" s="2">
        <f t="shared" si="1221"/>
        <v>8</v>
      </c>
      <c r="S1076" s="2">
        <f t="shared" si="1222"/>
        <v>5</v>
      </c>
      <c r="T1076" s="2">
        <f t="shared" si="1223"/>
        <v>4</v>
      </c>
      <c r="U1076" s="2">
        <f t="shared" si="1224"/>
        <v>8</v>
      </c>
      <c r="V1076" s="2">
        <f t="shared" si="1225"/>
        <v>8</v>
      </c>
      <c r="W1076" s="2">
        <f t="shared" si="1226"/>
        <v>4</v>
      </c>
      <c r="X1076" s="2">
        <f t="shared" si="1227"/>
        <v>5</v>
      </c>
      <c r="Y1076" s="2">
        <f t="shared" si="1228"/>
        <v>2</v>
      </c>
      <c r="Z1076" s="2">
        <f t="shared" si="1229"/>
        <v>2</v>
      </c>
      <c r="AA1076" s="2">
        <f t="shared" si="1230"/>
        <v>1</v>
      </c>
      <c r="AB1076" s="2">
        <f t="shared" si="1231"/>
        <v>2</v>
      </c>
      <c r="AC1076" s="2">
        <f t="shared" si="1232"/>
        <v>1</v>
      </c>
      <c r="AD1076" s="3">
        <f t="shared" si="1285"/>
        <v>6</v>
      </c>
      <c r="AE1076" s="2">
        <f t="shared" si="1233"/>
        <v>6</v>
      </c>
      <c r="AF1076" s="2">
        <f t="shared" si="1234"/>
        <v>8</v>
      </c>
      <c r="AG1076" s="2">
        <f t="shared" si="1235"/>
        <v>8</v>
      </c>
      <c r="AH1076" s="2">
        <f t="shared" si="1236"/>
        <v>8</v>
      </c>
      <c r="AI1076" s="2">
        <f t="shared" si="1237"/>
        <v>10</v>
      </c>
      <c r="AJ1076" s="2">
        <f t="shared" si="1238"/>
        <v>11</v>
      </c>
      <c r="AK1076" s="2">
        <f t="shared" si="1239"/>
        <v>7</v>
      </c>
      <c r="AL1076" s="2">
        <f t="shared" si="1240"/>
        <v>7</v>
      </c>
      <c r="AM1076" s="2">
        <f t="shared" si="1241"/>
        <v>10</v>
      </c>
      <c r="AN1076" s="2">
        <f t="shared" si="1242"/>
        <v>10</v>
      </c>
      <c r="AO1076" s="2">
        <f t="shared" si="1243"/>
        <v>6</v>
      </c>
      <c r="AP1076" s="2">
        <f t="shared" si="1244"/>
        <v>7</v>
      </c>
      <c r="AQ1076" s="2">
        <f t="shared" si="1245"/>
        <v>3</v>
      </c>
      <c r="AR1076" s="2">
        <f t="shared" si="1246"/>
        <v>3</v>
      </c>
      <c r="AS1076" s="2">
        <f t="shared" si="1247"/>
        <v>3</v>
      </c>
      <c r="AT1076" s="2">
        <f t="shared" si="1248"/>
        <v>4</v>
      </c>
      <c r="AU1076" s="2">
        <f t="shared" si="1249"/>
        <v>2</v>
      </c>
      <c r="AV1076" s="3">
        <f t="shared" si="1286"/>
        <v>6</v>
      </c>
      <c r="AW1076">
        <f t="shared" si="1287"/>
        <v>1</v>
      </c>
      <c r="AX1076" s="2">
        <f t="shared" si="1250"/>
        <v>2</v>
      </c>
      <c r="AY1076" s="2">
        <f t="shared" si="1251"/>
        <v>4</v>
      </c>
      <c r="AZ1076" s="2">
        <f t="shared" si="1252"/>
        <v>5</v>
      </c>
      <c r="BA1076" s="2">
        <f t="shared" si="1253"/>
        <v>3</v>
      </c>
      <c r="BB1076" s="2">
        <f t="shared" si="1254"/>
        <v>4</v>
      </c>
      <c r="BC1076" s="2">
        <f t="shared" si="1255"/>
        <v>5</v>
      </c>
      <c r="BD1076" s="2">
        <f t="shared" si="1256"/>
        <v>3</v>
      </c>
      <c r="BE1076" s="2">
        <f t="shared" si="1257"/>
        <v>5</v>
      </c>
      <c r="BF1076" s="2">
        <f t="shared" si="1258"/>
        <v>5</v>
      </c>
      <c r="BG1076" s="2">
        <f t="shared" si="1259"/>
        <v>4</v>
      </c>
      <c r="BH1076" s="2">
        <f t="shared" si="1260"/>
        <v>4</v>
      </c>
      <c r="BI1076" s="2">
        <f t="shared" si="1261"/>
        <v>4</v>
      </c>
      <c r="BJ1076" s="2">
        <f t="shared" si="1262"/>
        <v>1</v>
      </c>
      <c r="BK1076" s="2">
        <f t="shared" si="1263"/>
        <v>1</v>
      </c>
      <c r="BL1076" s="2">
        <f t="shared" si="1264"/>
        <v>1</v>
      </c>
      <c r="BM1076" s="2">
        <f t="shared" si="1265"/>
        <v>2</v>
      </c>
      <c r="BN1076" s="2">
        <f t="shared" si="1266"/>
        <v>1</v>
      </c>
      <c r="BO1076" s="3">
        <f t="shared" si="1288"/>
        <v>3</v>
      </c>
      <c r="BP1076">
        <f t="shared" si="1289"/>
        <v>4</v>
      </c>
      <c r="BR1076">
        <v>3</v>
      </c>
      <c r="BS1076">
        <f t="shared" si="1267"/>
        <v>2</v>
      </c>
      <c r="BU1076" s="1">
        <f t="shared" si="1268"/>
        <v>13.360661855512529</v>
      </c>
      <c r="BV1076" s="1">
        <f t="shared" si="1269"/>
        <v>3.1752317718962919</v>
      </c>
      <c r="BW1076" s="1">
        <f t="shared" si="1270"/>
        <v>2.9386942598715318</v>
      </c>
      <c r="BX1076" s="1">
        <f t="shared" si="1271"/>
        <v>3.4883983619234069</v>
      </c>
      <c r="BY1076" s="1">
        <f t="shared" si="1272"/>
        <v>2.5280400193612156</v>
      </c>
      <c r="BZ1076" s="1">
        <f t="shared" si="1273"/>
        <v>2.2535639122328934</v>
      </c>
      <c r="CA1076" s="1">
        <f t="shared" si="1274"/>
        <v>2.3127070803004148</v>
      </c>
      <c r="CB1076" s="1">
        <f t="shared" si="1275"/>
        <v>2.5332933065534049</v>
      </c>
      <c r="CC1076" s="1">
        <f t="shared" si="1276"/>
        <v>2.4679734193906055</v>
      </c>
      <c r="CD1076" s="1">
        <f t="shared" si="1277"/>
        <v>31.083465879503645</v>
      </c>
      <c r="CE1076" s="1">
        <f t="shared" si="1278"/>
        <v>2.6942605568223579</v>
      </c>
      <c r="CF1076" s="1">
        <f t="shared" si="1279"/>
        <v>2.4550725400628219</v>
      </c>
      <c r="CG1076" s="1">
        <f t="shared" si="1280"/>
        <v>2.6848202240492878</v>
      </c>
      <c r="CH1076" s="1">
        <f t="shared" si="1281"/>
        <v>2.8269614351353414</v>
      </c>
      <c r="CI1076" s="1">
        <f t="shared" si="1282"/>
        <v>2.8620420073367296</v>
      </c>
      <c r="CJ1076" s="1">
        <f t="shared" si="1283"/>
        <v>2.8829797370604884</v>
      </c>
      <c r="CK1076" s="1">
        <f t="shared" si="1284"/>
        <v>2.8847897016314588</v>
      </c>
      <c r="CL1076" s="5">
        <f t="shared" si="1290"/>
        <v>6</v>
      </c>
      <c r="CN1076" s="9">
        <f t="shared" si="1291"/>
        <v>2.2535639122328934</v>
      </c>
    </row>
    <row r="1077" spans="1:92" x14ac:dyDescent="0.2">
      <c r="A1077" s="4">
        <v>1075</v>
      </c>
      <c r="B1077" s="1">
        <v>0.44290527963644299</v>
      </c>
      <c r="C1077" s="1">
        <v>7.7990000000000004</v>
      </c>
      <c r="D1077" s="1">
        <v>14</v>
      </c>
      <c r="E1077" s="1">
        <v>0</v>
      </c>
      <c r="F1077" s="1">
        <v>86</v>
      </c>
      <c r="G1077" s="1">
        <v>8.1442228644266699</v>
      </c>
      <c r="H1077" s="1">
        <v>6</v>
      </c>
      <c r="I1077">
        <v>1500</v>
      </c>
      <c r="J1077">
        <v>185</v>
      </c>
      <c r="K1077">
        <v>12.5</v>
      </c>
      <c r="L1077" s="1"/>
      <c r="M1077" s="2">
        <f t="shared" si="1216"/>
        <v>3</v>
      </c>
      <c r="N1077" s="2">
        <f t="shared" si="1217"/>
        <v>5</v>
      </c>
      <c r="O1077" s="2">
        <f t="shared" si="1218"/>
        <v>5</v>
      </c>
      <c r="P1077" s="2">
        <f t="shared" si="1219"/>
        <v>4</v>
      </c>
      <c r="Q1077" s="2">
        <f t="shared" si="1220"/>
        <v>6</v>
      </c>
      <c r="R1077" s="2">
        <f t="shared" si="1221"/>
        <v>7</v>
      </c>
      <c r="S1077" s="2">
        <f t="shared" si="1222"/>
        <v>5</v>
      </c>
      <c r="T1077" s="2">
        <f t="shared" si="1223"/>
        <v>4</v>
      </c>
      <c r="U1077" s="2">
        <f t="shared" si="1224"/>
        <v>8</v>
      </c>
      <c r="V1077" s="2">
        <f t="shared" si="1225"/>
        <v>7</v>
      </c>
      <c r="W1077" s="2">
        <f t="shared" si="1226"/>
        <v>4</v>
      </c>
      <c r="X1077" s="2">
        <f t="shared" si="1227"/>
        <v>5</v>
      </c>
      <c r="Y1077" s="2">
        <f t="shared" si="1228"/>
        <v>2</v>
      </c>
      <c r="Z1077" s="2">
        <f t="shared" si="1229"/>
        <v>2</v>
      </c>
      <c r="AA1077" s="2">
        <f t="shared" si="1230"/>
        <v>1</v>
      </c>
      <c r="AB1077" s="2">
        <f t="shared" si="1231"/>
        <v>2</v>
      </c>
      <c r="AC1077" s="2">
        <f t="shared" si="1232"/>
        <v>1</v>
      </c>
      <c r="AD1077" s="3">
        <f t="shared" si="1285"/>
        <v>9</v>
      </c>
      <c r="AE1077" s="2">
        <f t="shared" si="1233"/>
        <v>6</v>
      </c>
      <c r="AF1077" s="2">
        <f t="shared" si="1234"/>
        <v>8</v>
      </c>
      <c r="AG1077" s="2">
        <f t="shared" si="1235"/>
        <v>8</v>
      </c>
      <c r="AH1077" s="2">
        <f t="shared" si="1236"/>
        <v>7</v>
      </c>
      <c r="AI1077" s="2">
        <f t="shared" si="1237"/>
        <v>9</v>
      </c>
      <c r="AJ1077" s="2">
        <f t="shared" si="1238"/>
        <v>10</v>
      </c>
      <c r="AK1077" s="2">
        <f t="shared" si="1239"/>
        <v>8</v>
      </c>
      <c r="AL1077" s="2">
        <f t="shared" si="1240"/>
        <v>7</v>
      </c>
      <c r="AM1077" s="2">
        <f t="shared" si="1241"/>
        <v>10</v>
      </c>
      <c r="AN1077" s="2">
        <f t="shared" si="1242"/>
        <v>9</v>
      </c>
      <c r="AO1077" s="2">
        <f t="shared" si="1243"/>
        <v>6</v>
      </c>
      <c r="AP1077" s="2">
        <f t="shared" si="1244"/>
        <v>7</v>
      </c>
      <c r="AQ1077" s="2">
        <f t="shared" si="1245"/>
        <v>4</v>
      </c>
      <c r="AR1077" s="2">
        <f t="shared" si="1246"/>
        <v>3</v>
      </c>
      <c r="AS1077" s="2">
        <f t="shared" si="1247"/>
        <v>3</v>
      </c>
      <c r="AT1077" s="2">
        <f t="shared" si="1248"/>
        <v>4</v>
      </c>
      <c r="AU1077" s="2">
        <f t="shared" si="1249"/>
        <v>3</v>
      </c>
      <c r="AV1077" s="3">
        <f t="shared" si="1286"/>
        <v>6</v>
      </c>
      <c r="AW1077">
        <f t="shared" si="1287"/>
        <v>2</v>
      </c>
      <c r="AX1077" s="2">
        <f t="shared" si="1250"/>
        <v>2</v>
      </c>
      <c r="AY1077" s="2">
        <f t="shared" si="1251"/>
        <v>4</v>
      </c>
      <c r="AZ1077" s="2">
        <f t="shared" si="1252"/>
        <v>5</v>
      </c>
      <c r="BA1077" s="2">
        <f t="shared" si="1253"/>
        <v>2</v>
      </c>
      <c r="BB1077" s="2">
        <f t="shared" si="1254"/>
        <v>3</v>
      </c>
      <c r="BC1077" s="2">
        <f t="shared" si="1255"/>
        <v>4</v>
      </c>
      <c r="BD1077" s="2">
        <f t="shared" si="1256"/>
        <v>4</v>
      </c>
      <c r="BE1077" s="2">
        <f t="shared" si="1257"/>
        <v>5</v>
      </c>
      <c r="BF1077" s="2">
        <f t="shared" si="1258"/>
        <v>5</v>
      </c>
      <c r="BG1077" s="2">
        <f t="shared" si="1259"/>
        <v>3</v>
      </c>
      <c r="BH1077" s="2">
        <f t="shared" si="1260"/>
        <v>4</v>
      </c>
      <c r="BI1077" s="2">
        <f t="shared" si="1261"/>
        <v>4</v>
      </c>
      <c r="BJ1077" s="2">
        <f t="shared" si="1262"/>
        <v>2</v>
      </c>
      <c r="BK1077" s="2">
        <f t="shared" si="1263"/>
        <v>1</v>
      </c>
      <c r="BL1077" s="2">
        <f t="shared" si="1264"/>
        <v>1</v>
      </c>
      <c r="BM1077" s="2">
        <f t="shared" si="1265"/>
        <v>2</v>
      </c>
      <c r="BN1077" s="2">
        <f t="shared" si="1266"/>
        <v>2</v>
      </c>
      <c r="BO1077" s="3">
        <f t="shared" si="1288"/>
        <v>3</v>
      </c>
      <c r="BP1077">
        <f t="shared" si="1289"/>
        <v>3</v>
      </c>
      <c r="BR1077">
        <v>2</v>
      </c>
      <c r="BS1077">
        <f t="shared" si="1267"/>
        <v>2</v>
      </c>
      <c r="BU1077" s="1">
        <f t="shared" si="1268"/>
        <v>13.303708212404803</v>
      </c>
      <c r="BV1077" s="1">
        <f t="shared" si="1269"/>
        <v>2.996464807174227</v>
      </c>
      <c r="BW1077" s="1">
        <f t="shared" si="1270"/>
        <v>2.7749446997645015</v>
      </c>
      <c r="BX1077" s="1">
        <f t="shared" si="1271"/>
        <v>3.2478581302480123</v>
      </c>
      <c r="BY1077" s="1">
        <f t="shared" si="1272"/>
        <v>2.3198163577091706</v>
      </c>
      <c r="BZ1077" s="1">
        <f t="shared" si="1273"/>
        <v>2.08411169131834</v>
      </c>
      <c r="CA1077" s="1">
        <f t="shared" si="1274"/>
        <v>2.0644086246524118</v>
      </c>
      <c r="CB1077" s="1">
        <f t="shared" si="1275"/>
        <v>2.4087182678672336</v>
      </c>
      <c r="CC1077" s="1">
        <f t="shared" si="1276"/>
        <v>2.3223584718166403</v>
      </c>
      <c r="CD1077" s="1">
        <f t="shared" si="1277"/>
        <v>31.071403173845379</v>
      </c>
      <c r="CE1077" s="1">
        <f t="shared" si="1278"/>
        <v>2.44676824419818</v>
      </c>
      <c r="CF1077" s="1">
        <f t="shared" si="1279"/>
        <v>2.2551474637569888</v>
      </c>
      <c r="CG1077" s="1">
        <f t="shared" si="1280"/>
        <v>2.5234451669330182</v>
      </c>
      <c r="CH1077" s="1">
        <f t="shared" si="1281"/>
        <v>2.7066317754926046</v>
      </c>
      <c r="CI1077" s="1">
        <f t="shared" si="1282"/>
        <v>2.7991872705310223</v>
      </c>
      <c r="CJ1077" s="1">
        <f t="shared" si="1283"/>
        <v>2.8160195597136934</v>
      </c>
      <c r="CK1077" s="1">
        <f t="shared" si="1284"/>
        <v>2.8255234469798891</v>
      </c>
      <c r="CL1077" s="5">
        <f t="shared" si="1290"/>
        <v>7</v>
      </c>
      <c r="CN1077" s="9">
        <f t="shared" si="1291"/>
        <v>2.0644086246524118</v>
      </c>
    </row>
    <row r="1078" spans="1:92" x14ac:dyDescent="0.2">
      <c r="A1078" s="4">
        <v>1076</v>
      </c>
      <c r="B1078" s="1">
        <v>0.57962966806910698</v>
      </c>
      <c r="C1078" s="1">
        <v>24.481999999999999</v>
      </c>
      <c r="D1078" s="1">
        <v>21</v>
      </c>
      <c r="E1078" s="1">
        <v>1</v>
      </c>
      <c r="F1078" s="1">
        <v>78</v>
      </c>
      <c r="G1078" s="1">
        <v>12.1182154258137</v>
      </c>
      <c r="H1078" s="1">
        <v>7</v>
      </c>
      <c r="I1078">
        <v>1500</v>
      </c>
      <c r="J1078">
        <v>185</v>
      </c>
      <c r="K1078">
        <v>12.5</v>
      </c>
      <c r="L1078" s="1"/>
      <c r="M1078" s="2">
        <f t="shared" si="1216"/>
        <v>3</v>
      </c>
      <c r="N1078" s="2">
        <f t="shared" si="1217"/>
        <v>6</v>
      </c>
      <c r="O1078" s="2">
        <f t="shared" si="1218"/>
        <v>3</v>
      </c>
      <c r="P1078" s="2">
        <f t="shared" si="1219"/>
        <v>6</v>
      </c>
      <c r="Q1078" s="2">
        <f t="shared" si="1220"/>
        <v>7</v>
      </c>
      <c r="R1078" s="2">
        <f t="shared" si="1221"/>
        <v>6</v>
      </c>
      <c r="S1078" s="2">
        <f t="shared" si="1222"/>
        <v>5</v>
      </c>
      <c r="T1078" s="2">
        <f t="shared" si="1223"/>
        <v>3</v>
      </c>
      <c r="U1078" s="2">
        <f t="shared" si="1224"/>
        <v>6</v>
      </c>
      <c r="V1078" s="2">
        <f t="shared" si="1225"/>
        <v>7</v>
      </c>
      <c r="W1078" s="2">
        <f t="shared" si="1226"/>
        <v>4</v>
      </c>
      <c r="X1078" s="2">
        <f t="shared" si="1227"/>
        <v>4</v>
      </c>
      <c r="Y1078" s="2">
        <f t="shared" si="1228"/>
        <v>2</v>
      </c>
      <c r="Z1078" s="2">
        <f t="shared" si="1229"/>
        <v>2</v>
      </c>
      <c r="AA1078" s="2">
        <f t="shared" si="1230"/>
        <v>1</v>
      </c>
      <c r="AB1078" s="2">
        <f t="shared" si="1231"/>
        <v>2</v>
      </c>
      <c r="AC1078" s="2">
        <f t="shared" si="1232"/>
        <v>1</v>
      </c>
      <c r="AD1078" s="3">
        <f t="shared" si="1285"/>
        <v>5</v>
      </c>
      <c r="AE1078" s="2">
        <f t="shared" si="1233"/>
        <v>6</v>
      </c>
      <c r="AF1078" s="2">
        <f t="shared" si="1234"/>
        <v>9</v>
      </c>
      <c r="AG1078" s="2">
        <f t="shared" si="1235"/>
        <v>6</v>
      </c>
      <c r="AH1078" s="2">
        <f t="shared" si="1236"/>
        <v>9</v>
      </c>
      <c r="AI1078" s="2">
        <f t="shared" si="1237"/>
        <v>10</v>
      </c>
      <c r="AJ1078" s="2">
        <f t="shared" si="1238"/>
        <v>9</v>
      </c>
      <c r="AK1078" s="2">
        <f t="shared" si="1239"/>
        <v>8</v>
      </c>
      <c r="AL1078" s="2">
        <f t="shared" si="1240"/>
        <v>6</v>
      </c>
      <c r="AM1078" s="2">
        <f t="shared" si="1241"/>
        <v>8</v>
      </c>
      <c r="AN1078" s="2">
        <f t="shared" si="1242"/>
        <v>9</v>
      </c>
      <c r="AO1078" s="2">
        <f t="shared" si="1243"/>
        <v>6</v>
      </c>
      <c r="AP1078" s="2">
        <f t="shared" si="1244"/>
        <v>6</v>
      </c>
      <c r="AQ1078" s="2">
        <f t="shared" si="1245"/>
        <v>4</v>
      </c>
      <c r="AR1078" s="2">
        <f t="shared" si="1246"/>
        <v>3</v>
      </c>
      <c r="AS1078" s="2">
        <f t="shared" si="1247"/>
        <v>3</v>
      </c>
      <c r="AT1078" s="2">
        <f t="shared" si="1248"/>
        <v>4</v>
      </c>
      <c r="AU1078" s="2">
        <f t="shared" si="1249"/>
        <v>3</v>
      </c>
      <c r="AV1078" s="3">
        <f t="shared" si="1286"/>
        <v>5</v>
      </c>
      <c r="AW1078">
        <f t="shared" si="1287"/>
        <v>1</v>
      </c>
      <c r="AX1078" s="2">
        <f t="shared" si="1250"/>
        <v>2</v>
      </c>
      <c r="AY1078" s="2">
        <f t="shared" si="1251"/>
        <v>5</v>
      </c>
      <c r="AZ1078" s="2">
        <f t="shared" si="1252"/>
        <v>3</v>
      </c>
      <c r="BA1078" s="2">
        <f t="shared" si="1253"/>
        <v>5</v>
      </c>
      <c r="BB1078" s="2">
        <f t="shared" si="1254"/>
        <v>5</v>
      </c>
      <c r="BC1078" s="2">
        <f t="shared" si="1255"/>
        <v>3</v>
      </c>
      <c r="BD1078" s="2">
        <f t="shared" si="1256"/>
        <v>3</v>
      </c>
      <c r="BE1078" s="2">
        <f t="shared" si="1257"/>
        <v>3</v>
      </c>
      <c r="BF1078" s="2">
        <f t="shared" si="1258"/>
        <v>3</v>
      </c>
      <c r="BG1078" s="2">
        <f t="shared" si="1259"/>
        <v>3</v>
      </c>
      <c r="BH1078" s="2">
        <f t="shared" si="1260"/>
        <v>4</v>
      </c>
      <c r="BI1078" s="2">
        <f t="shared" si="1261"/>
        <v>4</v>
      </c>
      <c r="BJ1078" s="2">
        <f t="shared" si="1262"/>
        <v>2</v>
      </c>
      <c r="BK1078" s="2">
        <f t="shared" si="1263"/>
        <v>1</v>
      </c>
      <c r="BL1078" s="2">
        <f t="shared" si="1264"/>
        <v>1</v>
      </c>
      <c r="BM1078" s="2">
        <f t="shared" si="1265"/>
        <v>2</v>
      </c>
      <c r="BN1078" s="2">
        <f t="shared" si="1266"/>
        <v>2</v>
      </c>
      <c r="BO1078" s="3">
        <f t="shared" si="1288"/>
        <v>2</v>
      </c>
      <c r="BP1078">
        <f t="shared" si="1289"/>
        <v>3</v>
      </c>
      <c r="BR1078">
        <v>2</v>
      </c>
      <c r="BS1078">
        <f t="shared" si="1267"/>
        <v>4</v>
      </c>
      <c r="BU1078" s="1">
        <f t="shared" si="1268"/>
        <v>13.207439910952221</v>
      </c>
      <c r="BV1078" s="1">
        <f t="shared" si="1269"/>
        <v>2.91577466227751</v>
      </c>
      <c r="BW1078" s="1">
        <f t="shared" si="1270"/>
        <v>2.9337584720552048</v>
      </c>
      <c r="BX1078" s="1">
        <f t="shared" si="1271"/>
        <v>2.6315560511753331</v>
      </c>
      <c r="BY1078" s="1">
        <f t="shared" si="1272"/>
        <v>2.1342900167492198</v>
      </c>
      <c r="BZ1078" s="1">
        <f t="shared" si="1273"/>
        <v>2.1645908990618845</v>
      </c>
      <c r="CA1078" s="1">
        <f t="shared" si="1274"/>
        <v>2.3831965497649614</v>
      </c>
      <c r="CB1078" s="1">
        <f t="shared" si="1275"/>
        <v>2.3995676698163644</v>
      </c>
      <c r="CC1078" s="1">
        <f t="shared" si="1276"/>
        <v>2.3858858698713732</v>
      </c>
      <c r="CD1078" s="1">
        <f t="shared" si="1277"/>
        <v>31.074352034989975</v>
      </c>
      <c r="CE1078" s="1">
        <f t="shared" si="1278"/>
        <v>2.509046794039858</v>
      </c>
      <c r="CF1078" s="1">
        <f t="shared" si="1279"/>
        <v>2.4417732859020416</v>
      </c>
      <c r="CG1078" s="1">
        <f t="shared" si="1280"/>
        <v>2.6468231115363849</v>
      </c>
      <c r="CH1078" s="1">
        <f t="shared" si="1281"/>
        <v>2.7293241656446141</v>
      </c>
      <c r="CI1078" s="1">
        <f t="shared" si="1282"/>
        <v>2.6474806784584652</v>
      </c>
      <c r="CJ1078" s="1">
        <f t="shared" si="1283"/>
        <v>2.6656401722419543</v>
      </c>
      <c r="CK1078" s="1">
        <f t="shared" si="1284"/>
        <v>2.6710895296617494</v>
      </c>
      <c r="CL1078" s="5">
        <f t="shared" si="1290"/>
        <v>5</v>
      </c>
      <c r="CN1078" s="9">
        <f t="shared" si="1291"/>
        <v>2.1342900167492198</v>
      </c>
    </row>
    <row r="1079" spans="1:92" x14ac:dyDescent="0.2">
      <c r="A1079" s="4">
        <v>1077</v>
      </c>
      <c r="B1079" s="1">
        <v>0.499683571678184</v>
      </c>
      <c r="C1079" s="1">
        <v>51.405000000000001</v>
      </c>
      <c r="D1079" s="1">
        <v>29</v>
      </c>
      <c r="E1079" s="1">
        <v>18</v>
      </c>
      <c r="F1079" s="1">
        <v>53</v>
      </c>
      <c r="G1079" s="1">
        <v>15.421486745390499</v>
      </c>
      <c r="H1079" s="1">
        <v>7</v>
      </c>
      <c r="I1079">
        <v>1500</v>
      </c>
      <c r="J1079">
        <v>185</v>
      </c>
      <c r="K1079">
        <v>12.5</v>
      </c>
      <c r="L1079" s="1"/>
      <c r="M1079" s="2">
        <f t="shared" si="1216"/>
        <v>3</v>
      </c>
      <c r="N1079" s="2">
        <f t="shared" si="1217"/>
        <v>6</v>
      </c>
      <c r="O1079" s="2">
        <f t="shared" si="1218"/>
        <v>3</v>
      </c>
      <c r="P1079" s="2">
        <f t="shared" si="1219"/>
        <v>6</v>
      </c>
      <c r="Q1079" s="2">
        <f t="shared" si="1220"/>
        <v>7</v>
      </c>
      <c r="R1079" s="2">
        <f t="shared" si="1221"/>
        <v>7</v>
      </c>
      <c r="S1079" s="2">
        <f t="shared" si="1222"/>
        <v>5</v>
      </c>
      <c r="T1079" s="2">
        <f t="shared" si="1223"/>
        <v>3</v>
      </c>
      <c r="U1079" s="2">
        <f t="shared" si="1224"/>
        <v>5</v>
      </c>
      <c r="V1079" s="2">
        <f t="shared" si="1225"/>
        <v>6</v>
      </c>
      <c r="W1079" s="2">
        <f t="shared" si="1226"/>
        <v>3</v>
      </c>
      <c r="X1079" s="2">
        <f t="shared" si="1227"/>
        <v>2</v>
      </c>
      <c r="Y1079" s="2">
        <f t="shared" si="1228"/>
        <v>1</v>
      </c>
      <c r="Z1079" s="2">
        <f t="shared" si="1229"/>
        <v>1</v>
      </c>
      <c r="AA1079" s="2">
        <f t="shared" si="1230"/>
        <v>1</v>
      </c>
      <c r="AB1079" s="2">
        <f t="shared" si="1231"/>
        <v>1</v>
      </c>
      <c r="AC1079" s="2">
        <f t="shared" si="1232"/>
        <v>0</v>
      </c>
      <c r="AD1079" s="3">
        <f t="shared" si="1285"/>
        <v>5</v>
      </c>
      <c r="AE1079" s="2">
        <f t="shared" si="1233"/>
        <v>6</v>
      </c>
      <c r="AF1079" s="2">
        <f t="shared" si="1234"/>
        <v>9</v>
      </c>
      <c r="AG1079" s="2">
        <f t="shared" si="1235"/>
        <v>6</v>
      </c>
      <c r="AH1079" s="2">
        <f t="shared" si="1236"/>
        <v>9</v>
      </c>
      <c r="AI1079" s="2">
        <f t="shared" si="1237"/>
        <v>10</v>
      </c>
      <c r="AJ1079" s="2">
        <f t="shared" si="1238"/>
        <v>10</v>
      </c>
      <c r="AK1079" s="2">
        <f t="shared" si="1239"/>
        <v>8</v>
      </c>
      <c r="AL1079" s="2">
        <f t="shared" si="1240"/>
        <v>6</v>
      </c>
      <c r="AM1079" s="2">
        <f t="shared" si="1241"/>
        <v>7</v>
      </c>
      <c r="AN1079" s="2">
        <f t="shared" si="1242"/>
        <v>8</v>
      </c>
      <c r="AO1079" s="2">
        <f t="shared" si="1243"/>
        <v>5</v>
      </c>
      <c r="AP1079" s="2">
        <f t="shared" si="1244"/>
        <v>4</v>
      </c>
      <c r="AQ1079" s="2">
        <f t="shared" si="1245"/>
        <v>3</v>
      </c>
      <c r="AR1079" s="2">
        <f t="shared" si="1246"/>
        <v>2</v>
      </c>
      <c r="AS1079" s="2">
        <f t="shared" si="1247"/>
        <v>3</v>
      </c>
      <c r="AT1079" s="2">
        <f t="shared" si="1248"/>
        <v>3</v>
      </c>
      <c r="AU1079" s="2">
        <f t="shared" si="1249"/>
        <v>2</v>
      </c>
      <c r="AV1079" s="3">
        <f t="shared" si="1286"/>
        <v>5</v>
      </c>
      <c r="AW1079">
        <f t="shared" si="1287"/>
        <v>2</v>
      </c>
      <c r="AX1079" s="2">
        <f t="shared" si="1250"/>
        <v>2</v>
      </c>
      <c r="AY1079" s="2">
        <f t="shared" si="1251"/>
        <v>5</v>
      </c>
      <c r="AZ1079" s="2">
        <f t="shared" si="1252"/>
        <v>3</v>
      </c>
      <c r="BA1079" s="2">
        <f t="shared" si="1253"/>
        <v>4</v>
      </c>
      <c r="BB1079" s="2">
        <f t="shared" si="1254"/>
        <v>4</v>
      </c>
      <c r="BC1079" s="2">
        <f t="shared" si="1255"/>
        <v>4</v>
      </c>
      <c r="BD1079" s="2">
        <f t="shared" si="1256"/>
        <v>4</v>
      </c>
      <c r="BE1079" s="2">
        <f t="shared" si="1257"/>
        <v>2</v>
      </c>
      <c r="BF1079" s="2">
        <f t="shared" si="1258"/>
        <v>2</v>
      </c>
      <c r="BG1079" s="2">
        <f t="shared" si="1259"/>
        <v>2</v>
      </c>
      <c r="BH1079" s="2">
        <f t="shared" si="1260"/>
        <v>3</v>
      </c>
      <c r="BI1079" s="2">
        <f t="shared" si="1261"/>
        <v>1</v>
      </c>
      <c r="BJ1079" s="2">
        <f t="shared" si="1262"/>
        <v>1</v>
      </c>
      <c r="BK1079" s="2">
        <f t="shared" si="1263"/>
        <v>1</v>
      </c>
      <c r="BL1079" s="2">
        <f t="shared" si="1264"/>
        <v>1</v>
      </c>
      <c r="BM1079" s="2">
        <f t="shared" si="1265"/>
        <v>1</v>
      </c>
      <c r="BN1079" s="2">
        <f t="shared" si="1266"/>
        <v>1</v>
      </c>
      <c r="BO1079" s="3">
        <f t="shared" si="1288"/>
        <v>2</v>
      </c>
      <c r="BP1079">
        <f t="shared" si="1289"/>
        <v>1</v>
      </c>
      <c r="BR1079">
        <v>6</v>
      </c>
      <c r="BS1079">
        <f t="shared" si="1267"/>
        <v>2</v>
      </c>
      <c r="BU1079" s="1">
        <f t="shared" si="1268"/>
        <v>13.206328478668617</v>
      </c>
      <c r="BV1079" s="1">
        <f t="shared" si="1269"/>
        <v>2.9913047902233689</v>
      </c>
      <c r="BW1079" s="1">
        <f t="shared" si="1270"/>
        <v>3.0443773085667543</v>
      </c>
      <c r="BX1079" s="1">
        <f t="shared" si="1271"/>
        <v>2.5593963584666279</v>
      </c>
      <c r="BY1079" s="1">
        <f t="shared" si="1272"/>
        <v>2.2526015647185265</v>
      </c>
      <c r="BZ1079" s="1">
        <f t="shared" si="1273"/>
        <v>2.3522797350747289</v>
      </c>
      <c r="CA1079" s="1">
        <f t="shared" si="1274"/>
        <v>2.4397762494078497</v>
      </c>
      <c r="CB1079" s="1">
        <f t="shared" si="1275"/>
        <v>2.6110049379441969</v>
      </c>
      <c r="CC1079" s="1">
        <f t="shared" si="1276"/>
        <v>2.5160339492622943</v>
      </c>
      <c r="CD1079" s="1">
        <f t="shared" si="1277"/>
        <v>31.086424779555919</v>
      </c>
      <c r="CE1079" s="1">
        <f t="shared" si="1278"/>
        <v>2.5025094783004036</v>
      </c>
      <c r="CF1079" s="1">
        <f t="shared" si="1279"/>
        <v>2.4996409013757468</v>
      </c>
      <c r="CG1079" s="1">
        <f t="shared" si="1280"/>
        <v>2.7135353162081137</v>
      </c>
      <c r="CH1079" s="1">
        <f t="shared" si="1281"/>
        <v>2.820317704215574</v>
      </c>
      <c r="CI1079" s="1">
        <f t="shared" si="1282"/>
        <v>2.8834199566074448</v>
      </c>
      <c r="CJ1079" s="1">
        <f t="shared" si="1283"/>
        <v>2.9002522941569815</v>
      </c>
      <c r="CK1079" s="1">
        <f t="shared" si="1284"/>
        <v>2.9045080245556196</v>
      </c>
      <c r="CL1079" s="5">
        <f t="shared" si="1290"/>
        <v>5</v>
      </c>
      <c r="CN1079" s="9">
        <f t="shared" si="1291"/>
        <v>2.2526015647185265</v>
      </c>
    </row>
    <row r="1080" spans="1:92" x14ac:dyDescent="0.2">
      <c r="A1080" s="4">
        <v>1078</v>
      </c>
      <c r="B1080" s="1">
        <v>0.73605188384120002</v>
      </c>
      <c r="C1080" s="1">
        <v>45.463999999999999</v>
      </c>
      <c r="D1080" s="1">
        <v>0</v>
      </c>
      <c r="E1080" s="1">
        <v>53</v>
      </c>
      <c r="F1080" s="1">
        <v>47</v>
      </c>
      <c r="G1080" s="1">
        <v>4.54635111490885</v>
      </c>
      <c r="H1080" s="1">
        <v>6</v>
      </c>
      <c r="I1080">
        <v>1500</v>
      </c>
      <c r="J1080">
        <v>185</v>
      </c>
      <c r="K1080">
        <v>12.5</v>
      </c>
      <c r="L1080" s="1"/>
      <c r="M1080" s="2">
        <f t="shared" si="1216"/>
        <v>4</v>
      </c>
      <c r="N1080" s="2">
        <f t="shared" si="1217"/>
        <v>5</v>
      </c>
      <c r="O1080" s="2">
        <f t="shared" si="1218"/>
        <v>5</v>
      </c>
      <c r="P1080" s="2">
        <f t="shared" si="1219"/>
        <v>4</v>
      </c>
      <c r="Q1080" s="2">
        <f t="shared" si="1220"/>
        <v>6</v>
      </c>
      <c r="R1080" s="2">
        <f t="shared" si="1221"/>
        <v>8</v>
      </c>
      <c r="S1080" s="2">
        <f t="shared" si="1222"/>
        <v>4</v>
      </c>
      <c r="T1080" s="2">
        <f t="shared" si="1223"/>
        <v>4</v>
      </c>
      <c r="U1080" s="2">
        <f t="shared" si="1224"/>
        <v>6</v>
      </c>
      <c r="V1080" s="2">
        <f t="shared" si="1225"/>
        <v>7</v>
      </c>
      <c r="W1080" s="2">
        <f t="shared" si="1226"/>
        <v>4</v>
      </c>
      <c r="X1080" s="2">
        <f t="shared" si="1227"/>
        <v>5</v>
      </c>
      <c r="Y1080" s="2">
        <f t="shared" si="1228"/>
        <v>2</v>
      </c>
      <c r="Z1080" s="2">
        <f t="shared" si="1229"/>
        <v>2</v>
      </c>
      <c r="AA1080" s="2">
        <f t="shared" si="1230"/>
        <v>2</v>
      </c>
      <c r="AB1080" s="2">
        <f t="shared" si="1231"/>
        <v>2</v>
      </c>
      <c r="AC1080" s="2">
        <f t="shared" si="1232"/>
        <v>1</v>
      </c>
      <c r="AD1080" s="3">
        <f t="shared" si="1285"/>
        <v>6</v>
      </c>
      <c r="AE1080" s="2">
        <f t="shared" si="1233"/>
        <v>7</v>
      </c>
      <c r="AF1080" s="2">
        <f t="shared" si="1234"/>
        <v>8</v>
      </c>
      <c r="AG1080" s="2">
        <f t="shared" si="1235"/>
        <v>8</v>
      </c>
      <c r="AH1080" s="2">
        <f t="shared" si="1236"/>
        <v>7</v>
      </c>
      <c r="AI1080" s="2">
        <f t="shared" si="1237"/>
        <v>9</v>
      </c>
      <c r="AJ1080" s="2">
        <f t="shared" si="1238"/>
        <v>11</v>
      </c>
      <c r="AK1080" s="2">
        <f t="shared" si="1239"/>
        <v>7</v>
      </c>
      <c r="AL1080" s="2">
        <f t="shared" si="1240"/>
        <v>7</v>
      </c>
      <c r="AM1080" s="2">
        <f t="shared" si="1241"/>
        <v>8</v>
      </c>
      <c r="AN1080" s="2">
        <f t="shared" si="1242"/>
        <v>9</v>
      </c>
      <c r="AO1080" s="2">
        <f t="shared" si="1243"/>
        <v>6</v>
      </c>
      <c r="AP1080" s="2">
        <f t="shared" si="1244"/>
        <v>7</v>
      </c>
      <c r="AQ1080" s="2">
        <f t="shared" si="1245"/>
        <v>4</v>
      </c>
      <c r="AR1080" s="2">
        <f t="shared" si="1246"/>
        <v>3</v>
      </c>
      <c r="AS1080" s="2">
        <f t="shared" si="1247"/>
        <v>4</v>
      </c>
      <c r="AT1080" s="2">
        <f t="shared" si="1248"/>
        <v>4</v>
      </c>
      <c r="AU1080" s="2">
        <f t="shared" si="1249"/>
        <v>3</v>
      </c>
      <c r="AV1080" s="3">
        <f t="shared" si="1286"/>
        <v>6</v>
      </c>
      <c r="AW1080">
        <f t="shared" si="1287"/>
        <v>1</v>
      </c>
      <c r="AX1080" s="2">
        <f t="shared" si="1250"/>
        <v>3</v>
      </c>
      <c r="AY1080" s="2">
        <f t="shared" si="1251"/>
        <v>3</v>
      </c>
      <c r="AZ1080" s="2">
        <f t="shared" si="1252"/>
        <v>4</v>
      </c>
      <c r="BA1080" s="2">
        <f t="shared" si="1253"/>
        <v>2</v>
      </c>
      <c r="BB1080" s="2">
        <f t="shared" si="1254"/>
        <v>4</v>
      </c>
      <c r="BC1080" s="2">
        <f t="shared" si="1255"/>
        <v>6</v>
      </c>
      <c r="BD1080" s="2">
        <f t="shared" si="1256"/>
        <v>2</v>
      </c>
      <c r="BE1080" s="2">
        <f t="shared" si="1257"/>
        <v>3</v>
      </c>
      <c r="BF1080" s="2">
        <f t="shared" si="1258"/>
        <v>3</v>
      </c>
      <c r="BG1080" s="2">
        <f t="shared" si="1259"/>
        <v>4</v>
      </c>
      <c r="BH1080" s="2">
        <f t="shared" si="1260"/>
        <v>4</v>
      </c>
      <c r="BI1080" s="2">
        <f t="shared" si="1261"/>
        <v>5</v>
      </c>
      <c r="BJ1080" s="2">
        <f t="shared" si="1262"/>
        <v>3</v>
      </c>
      <c r="BK1080" s="2">
        <f t="shared" si="1263"/>
        <v>2</v>
      </c>
      <c r="BL1080" s="2">
        <f t="shared" si="1264"/>
        <v>2</v>
      </c>
      <c r="BM1080" s="2">
        <f t="shared" si="1265"/>
        <v>2</v>
      </c>
      <c r="BN1080" s="2">
        <f t="shared" si="1266"/>
        <v>2</v>
      </c>
      <c r="BO1080" s="3">
        <f t="shared" si="1288"/>
        <v>6</v>
      </c>
      <c r="BP1080">
        <f t="shared" si="1289"/>
        <v>1</v>
      </c>
      <c r="BR1080">
        <v>13</v>
      </c>
      <c r="BS1080">
        <f t="shared" si="1267"/>
        <v>1</v>
      </c>
      <c r="BU1080" s="1">
        <f t="shared" si="1268"/>
        <v>175.07028228442812</v>
      </c>
      <c r="BV1080" s="1">
        <f t="shared" si="1269"/>
        <v>37.662980673570303</v>
      </c>
      <c r="BW1080" s="1">
        <f t="shared" si="1270"/>
        <v>37.557596695475816</v>
      </c>
      <c r="BX1080" s="1">
        <f t="shared" si="1271"/>
        <v>25.583550443085596</v>
      </c>
      <c r="BY1080" s="1">
        <f t="shared" si="1272"/>
        <v>12.975123877139787</v>
      </c>
      <c r="BZ1080" s="1">
        <f t="shared" si="1273"/>
        <v>12.664311234581936</v>
      </c>
      <c r="CA1080" s="1">
        <f t="shared" si="1274"/>
        <v>17.62611645683662</v>
      </c>
      <c r="CB1080" s="1">
        <f t="shared" si="1275"/>
        <v>25.08394510022298</v>
      </c>
      <c r="CC1080" s="1">
        <f t="shared" si="1276"/>
        <v>5.4039468429460022</v>
      </c>
      <c r="CD1080" s="1">
        <f t="shared" si="1277"/>
        <v>400.00678322719148</v>
      </c>
      <c r="CE1080" s="1">
        <f t="shared" si="1278"/>
        <v>3.3800987634276591</v>
      </c>
      <c r="CF1080" s="1">
        <f t="shared" si="1279"/>
        <v>2.2178262651125809</v>
      </c>
      <c r="CG1080" s="1">
        <f t="shared" si="1280"/>
        <v>2.1628656413918317</v>
      </c>
      <c r="CH1080" s="1">
        <f t="shared" si="1281"/>
        <v>2.2379501661072454</v>
      </c>
      <c r="CI1080" s="1">
        <f t="shared" si="1282"/>
        <v>2.3603385109040933</v>
      </c>
      <c r="CJ1080" s="1">
        <f t="shared" si="1283"/>
        <v>2.3792947482373061</v>
      </c>
      <c r="CK1080" s="1">
        <f t="shared" si="1284"/>
        <v>2.3955025055477845</v>
      </c>
      <c r="CL1080" s="5">
        <f t="shared" si="1290"/>
        <v>13</v>
      </c>
      <c r="CN1080" s="9">
        <f t="shared" si="1291"/>
        <v>2.1628656413918317</v>
      </c>
    </row>
    <row r="1081" spans="1:92" x14ac:dyDescent="0.2">
      <c r="A1081" s="4">
        <v>1079</v>
      </c>
      <c r="B1081" s="1">
        <v>0.89942285999452398</v>
      </c>
      <c r="C1081" s="1">
        <v>3.3330000000000002</v>
      </c>
      <c r="D1081" s="1">
        <v>0</v>
      </c>
      <c r="E1081" s="1">
        <v>58</v>
      </c>
      <c r="F1081" s="1">
        <v>42</v>
      </c>
      <c r="G1081" s="1">
        <v>1.64983427926396</v>
      </c>
      <c r="H1081" s="1">
        <v>4</v>
      </c>
      <c r="I1081">
        <v>1500</v>
      </c>
      <c r="J1081">
        <v>185</v>
      </c>
      <c r="K1081">
        <v>12.5</v>
      </c>
      <c r="L1081" s="1"/>
      <c r="M1081" s="2">
        <f t="shared" si="1216"/>
        <v>4</v>
      </c>
      <c r="N1081" s="2">
        <f t="shared" si="1217"/>
        <v>4</v>
      </c>
      <c r="O1081" s="2">
        <f t="shared" si="1218"/>
        <v>3</v>
      </c>
      <c r="P1081" s="2">
        <f t="shared" si="1219"/>
        <v>4</v>
      </c>
      <c r="Q1081" s="2">
        <f t="shared" si="1220"/>
        <v>5</v>
      </c>
      <c r="R1081" s="2">
        <f t="shared" si="1221"/>
        <v>6</v>
      </c>
      <c r="S1081" s="2">
        <f t="shared" si="1222"/>
        <v>5</v>
      </c>
      <c r="T1081" s="2">
        <f t="shared" si="1223"/>
        <v>3</v>
      </c>
      <c r="U1081" s="2">
        <f t="shared" si="1224"/>
        <v>4</v>
      </c>
      <c r="V1081" s="2">
        <f t="shared" si="1225"/>
        <v>6</v>
      </c>
      <c r="W1081" s="2">
        <f t="shared" si="1226"/>
        <v>3</v>
      </c>
      <c r="X1081" s="2">
        <f t="shared" si="1227"/>
        <v>3</v>
      </c>
      <c r="Y1081" s="2">
        <f t="shared" si="1228"/>
        <v>4</v>
      </c>
      <c r="Z1081" s="2">
        <f t="shared" si="1229"/>
        <v>3</v>
      </c>
      <c r="AA1081" s="2">
        <f t="shared" si="1230"/>
        <v>2</v>
      </c>
      <c r="AB1081" s="2">
        <f t="shared" si="1231"/>
        <v>2</v>
      </c>
      <c r="AC1081" s="2">
        <f t="shared" si="1232"/>
        <v>1</v>
      </c>
      <c r="AD1081" s="3">
        <f t="shared" si="1285"/>
        <v>6</v>
      </c>
      <c r="AE1081" s="2">
        <f t="shared" si="1233"/>
        <v>7</v>
      </c>
      <c r="AF1081" s="2">
        <f t="shared" si="1234"/>
        <v>7</v>
      </c>
      <c r="AG1081" s="2">
        <f t="shared" si="1235"/>
        <v>6</v>
      </c>
      <c r="AH1081" s="2">
        <f t="shared" si="1236"/>
        <v>7</v>
      </c>
      <c r="AI1081" s="2">
        <f t="shared" si="1237"/>
        <v>8</v>
      </c>
      <c r="AJ1081" s="2">
        <f t="shared" si="1238"/>
        <v>9</v>
      </c>
      <c r="AK1081" s="2">
        <f t="shared" si="1239"/>
        <v>8</v>
      </c>
      <c r="AL1081" s="2">
        <f t="shared" si="1240"/>
        <v>6</v>
      </c>
      <c r="AM1081" s="2">
        <f t="shared" si="1241"/>
        <v>6</v>
      </c>
      <c r="AN1081" s="2">
        <f t="shared" si="1242"/>
        <v>8</v>
      </c>
      <c r="AO1081" s="2">
        <f t="shared" si="1243"/>
        <v>5</v>
      </c>
      <c r="AP1081" s="2">
        <f t="shared" si="1244"/>
        <v>5</v>
      </c>
      <c r="AQ1081" s="2">
        <f t="shared" si="1245"/>
        <v>6</v>
      </c>
      <c r="AR1081" s="2">
        <f t="shared" si="1246"/>
        <v>4</v>
      </c>
      <c r="AS1081" s="2">
        <f t="shared" si="1247"/>
        <v>4</v>
      </c>
      <c r="AT1081" s="2">
        <f t="shared" si="1248"/>
        <v>4</v>
      </c>
      <c r="AU1081" s="2">
        <f t="shared" si="1249"/>
        <v>4</v>
      </c>
      <c r="AV1081" s="3">
        <f t="shared" si="1286"/>
        <v>6</v>
      </c>
      <c r="AW1081">
        <f t="shared" si="1287"/>
        <v>1</v>
      </c>
      <c r="AX1081" s="2">
        <f t="shared" si="1250"/>
        <v>3</v>
      </c>
      <c r="AY1081" s="2">
        <f t="shared" si="1251"/>
        <v>2</v>
      </c>
      <c r="AZ1081" s="2">
        <f t="shared" si="1252"/>
        <v>2</v>
      </c>
      <c r="BA1081" s="2">
        <f t="shared" si="1253"/>
        <v>2</v>
      </c>
      <c r="BB1081" s="2">
        <f t="shared" si="1254"/>
        <v>2</v>
      </c>
      <c r="BC1081" s="2">
        <f t="shared" si="1255"/>
        <v>4</v>
      </c>
      <c r="BD1081" s="2">
        <f t="shared" si="1256"/>
        <v>3</v>
      </c>
      <c r="BE1081" s="2">
        <f t="shared" si="1257"/>
        <v>2</v>
      </c>
      <c r="BF1081" s="2">
        <f t="shared" si="1258"/>
        <v>2</v>
      </c>
      <c r="BG1081" s="2">
        <f t="shared" si="1259"/>
        <v>3</v>
      </c>
      <c r="BH1081" s="2">
        <f t="shared" si="1260"/>
        <v>3</v>
      </c>
      <c r="BI1081" s="2">
        <f t="shared" si="1261"/>
        <v>2</v>
      </c>
      <c r="BJ1081" s="2">
        <f t="shared" si="1262"/>
        <v>5</v>
      </c>
      <c r="BK1081" s="2">
        <f t="shared" si="1263"/>
        <v>2</v>
      </c>
      <c r="BL1081" s="2">
        <f t="shared" si="1264"/>
        <v>2</v>
      </c>
      <c r="BM1081" s="2">
        <f t="shared" si="1265"/>
        <v>2</v>
      </c>
      <c r="BN1081" s="2">
        <f t="shared" si="1266"/>
        <v>3</v>
      </c>
      <c r="BO1081" s="3">
        <f t="shared" si="1288"/>
        <v>13</v>
      </c>
      <c r="BP1081">
        <f t="shared" si="1289"/>
        <v>1</v>
      </c>
      <c r="BR1081">
        <v>14</v>
      </c>
      <c r="BS1081">
        <f t="shared" si="1267"/>
        <v>1</v>
      </c>
      <c r="BU1081" s="1">
        <f t="shared" si="1268"/>
        <v>175.58445660752685</v>
      </c>
      <c r="BV1081" s="1">
        <f t="shared" si="1269"/>
        <v>38.762953999947037</v>
      </c>
      <c r="BW1081" s="1">
        <f t="shared" si="1270"/>
        <v>37.66787445838942</v>
      </c>
      <c r="BX1081" s="1">
        <f t="shared" si="1271"/>
        <v>29.577645741704146</v>
      </c>
      <c r="BY1081" s="1">
        <f t="shared" si="1272"/>
        <v>15.889052065920156</v>
      </c>
      <c r="BZ1081" s="1">
        <f t="shared" si="1273"/>
        <v>12.989804553029085</v>
      </c>
      <c r="CA1081" s="1">
        <f t="shared" si="1274"/>
        <v>17.625325979628542</v>
      </c>
      <c r="CB1081" s="1">
        <f t="shared" si="1275"/>
        <v>25.250130633686066</v>
      </c>
      <c r="CC1081" s="1">
        <f t="shared" si="1276"/>
        <v>6.1356889931796292</v>
      </c>
      <c r="CD1081" s="1">
        <f t="shared" si="1277"/>
        <v>400.03697272067501</v>
      </c>
      <c r="CE1081" s="1">
        <f t="shared" si="1278"/>
        <v>9.2593023005957242</v>
      </c>
      <c r="CF1081" s="1">
        <f t="shared" si="1279"/>
        <v>4.8727500503424208</v>
      </c>
      <c r="CG1081" s="1">
        <f t="shared" si="1280"/>
        <v>1.966046949339652</v>
      </c>
      <c r="CH1081" s="1">
        <f t="shared" si="1281"/>
        <v>2.1048912309592391</v>
      </c>
      <c r="CI1081" s="1">
        <f t="shared" si="1282"/>
        <v>2.284547633652751</v>
      </c>
      <c r="CJ1081" s="1">
        <f t="shared" si="1283"/>
        <v>2.3003238137496784</v>
      </c>
      <c r="CK1081" s="1">
        <f t="shared" si="1284"/>
        <v>2.3452858598237278</v>
      </c>
      <c r="CL1081" s="5">
        <f t="shared" si="1290"/>
        <v>13</v>
      </c>
      <c r="CN1081" s="9">
        <f t="shared" si="1291"/>
        <v>1.966046949339652</v>
      </c>
    </row>
    <row r="1082" spans="1:92" x14ac:dyDescent="0.2">
      <c r="A1082" s="4">
        <v>1080</v>
      </c>
      <c r="B1082" s="1">
        <v>0.960780472999896</v>
      </c>
      <c r="C1082" s="1">
        <v>0</v>
      </c>
      <c r="D1082" s="1">
        <v>0</v>
      </c>
      <c r="E1082" s="1">
        <v>28</v>
      </c>
      <c r="F1082" s="1">
        <v>72</v>
      </c>
      <c r="G1082" s="1">
        <v>0</v>
      </c>
      <c r="H1082" s="1">
        <v>3</v>
      </c>
      <c r="I1082">
        <v>1500</v>
      </c>
      <c r="J1082">
        <v>185</v>
      </c>
      <c r="K1082">
        <v>12.5</v>
      </c>
      <c r="L1082" s="1"/>
      <c r="M1082" s="2">
        <f t="shared" si="1216"/>
        <v>2</v>
      </c>
      <c r="N1082" s="2">
        <f t="shared" si="1217"/>
        <v>5</v>
      </c>
      <c r="O1082" s="2">
        <f t="shared" si="1218"/>
        <v>4</v>
      </c>
      <c r="P1082" s="2">
        <f t="shared" si="1219"/>
        <v>4</v>
      </c>
      <c r="Q1082" s="2">
        <f t="shared" si="1220"/>
        <v>5</v>
      </c>
      <c r="R1082" s="2">
        <f t="shared" si="1221"/>
        <v>6</v>
      </c>
      <c r="S1082" s="2">
        <f t="shared" si="1222"/>
        <v>4</v>
      </c>
      <c r="T1082" s="2">
        <f t="shared" si="1223"/>
        <v>3</v>
      </c>
      <c r="U1082" s="2">
        <f t="shared" si="1224"/>
        <v>5</v>
      </c>
      <c r="V1082" s="2">
        <f t="shared" si="1225"/>
        <v>6</v>
      </c>
      <c r="W1082" s="2">
        <f t="shared" si="1226"/>
        <v>2</v>
      </c>
      <c r="X1082" s="2">
        <f t="shared" si="1227"/>
        <v>3</v>
      </c>
      <c r="Y1082" s="2">
        <f t="shared" si="1228"/>
        <v>3</v>
      </c>
      <c r="Z1082" s="2">
        <f t="shared" si="1229"/>
        <v>4</v>
      </c>
      <c r="AA1082" s="2">
        <f t="shared" si="1230"/>
        <v>2</v>
      </c>
      <c r="AB1082" s="2">
        <f t="shared" si="1231"/>
        <v>2</v>
      </c>
      <c r="AC1082" s="2">
        <f t="shared" si="1232"/>
        <v>1</v>
      </c>
      <c r="AD1082" s="3">
        <f t="shared" si="1285"/>
        <v>6</v>
      </c>
      <c r="AE1082" s="2">
        <f t="shared" si="1233"/>
        <v>5</v>
      </c>
      <c r="AF1082" s="2">
        <f t="shared" si="1234"/>
        <v>8</v>
      </c>
      <c r="AG1082" s="2">
        <f t="shared" si="1235"/>
        <v>7</v>
      </c>
      <c r="AH1082" s="2">
        <f t="shared" si="1236"/>
        <v>7</v>
      </c>
      <c r="AI1082" s="2">
        <f t="shared" si="1237"/>
        <v>8</v>
      </c>
      <c r="AJ1082" s="2">
        <f t="shared" si="1238"/>
        <v>9</v>
      </c>
      <c r="AK1082" s="2">
        <f t="shared" si="1239"/>
        <v>7</v>
      </c>
      <c r="AL1082" s="2">
        <f t="shared" si="1240"/>
        <v>6</v>
      </c>
      <c r="AM1082" s="2">
        <f t="shared" si="1241"/>
        <v>7</v>
      </c>
      <c r="AN1082" s="2">
        <f t="shared" si="1242"/>
        <v>8</v>
      </c>
      <c r="AO1082" s="2">
        <f t="shared" si="1243"/>
        <v>4</v>
      </c>
      <c r="AP1082" s="2">
        <f t="shared" si="1244"/>
        <v>5</v>
      </c>
      <c r="AQ1082" s="2">
        <f t="shared" si="1245"/>
        <v>5</v>
      </c>
      <c r="AR1082" s="2">
        <f t="shared" si="1246"/>
        <v>5</v>
      </c>
      <c r="AS1082" s="2">
        <f t="shared" si="1247"/>
        <v>4</v>
      </c>
      <c r="AT1082" s="2">
        <f t="shared" si="1248"/>
        <v>4</v>
      </c>
      <c r="AU1082" s="2">
        <f t="shared" si="1249"/>
        <v>3</v>
      </c>
      <c r="AV1082" s="3">
        <f t="shared" si="1286"/>
        <v>6</v>
      </c>
      <c r="AW1082">
        <f t="shared" si="1287"/>
        <v>1</v>
      </c>
      <c r="AX1082" s="2">
        <f t="shared" si="1250"/>
        <v>1</v>
      </c>
      <c r="AY1082" s="2">
        <f t="shared" si="1251"/>
        <v>2</v>
      </c>
      <c r="AZ1082" s="2">
        <f t="shared" si="1252"/>
        <v>3</v>
      </c>
      <c r="BA1082" s="2">
        <f t="shared" si="1253"/>
        <v>2</v>
      </c>
      <c r="BB1082" s="2">
        <f t="shared" si="1254"/>
        <v>2</v>
      </c>
      <c r="BC1082" s="2">
        <f t="shared" si="1255"/>
        <v>3</v>
      </c>
      <c r="BD1082" s="2">
        <f t="shared" si="1256"/>
        <v>2</v>
      </c>
      <c r="BE1082" s="2">
        <f t="shared" si="1257"/>
        <v>3</v>
      </c>
      <c r="BF1082" s="2">
        <f t="shared" si="1258"/>
        <v>3</v>
      </c>
      <c r="BG1082" s="2">
        <f t="shared" si="1259"/>
        <v>2</v>
      </c>
      <c r="BH1082" s="2">
        <f t="shared" si="1260"/>
        <v>2</v>
      </c>
      <c r="BI1082" s="2">
        <f t="shared" si="1261"/>
        <v>2</v>
      </c>
      <c r="BJ1082" s="2">
        <f t="shared" si="1262"/>
        <v>3</v>
      </c>
      <c r="BK1082" s="2">
        <f t="shared" si="1263"/>
        <v>5</v>
      </c>
      <c r="BL1082" s="2">
        <f t="shared" si="1264"/>
        <v>5</v>
      </c>
      <c r="BM1082" s="2">
        <f t="shared" si="1265"/>
        <v>5</v>
      </c>
      <c r="BN1082" s="2">
        <f t="shared" si="1266"/>
        <v>4</v>
      </c>
      <c r="BO1082" s="3">
        <f t="shared" si="1288"/>
        <v>14</v>
      </c>
      <c r="BP1082">
        <f t="shared" si="1289"/>
        <v>3</v>
      </c>
      <c r="BR1082">
        <v>5</v>
      </c>
      <c r="BS1082">
        <f t="shared" si="1267"/>
        <v>2</v>
      </c>
      <c r="BU1082" s="1">
        <f t="shared" si="1268"/>
        <v>175.0177773209403</v>
      </c>
      <c r="BV1082" s="1">
        <f t="shared" si="1269"/>
        <v>37.562154127295408</v>
      </c>
      <c r="BW1082" s="1">
        <f t="shared" si="1270"/>
        <v>37.557423310651863</v>
      </c>
      <c r="BX1082" s="1">
        <f t="shared" si="1271"/>
        <v>25.106949419257422</v>
      </c>
      <c r="BY1082" s="1">
        <f t="shared" si="1272"/>
        <v>12.650224132333754</v>
      </c>
      <c r="BZ1082" s="1">
        <f t="shared" si="1273"/>
        <v>12.647263355162769</v>
      </c>
      <c r="CA1082" s="1">
        <f t="shared" si="1274"/>
        <v>17.605243024196742</v>
      </c>
      <c r="CB1082" s="1">
        <f t="shared" si="1275"/>
        <v>25.068324988364047</v>
      </c>
      <c r="CC1082" s="1">
        <f t="shared" si="1276"/>
        <v>5.3548493806244926</v>
      </c>
      <c r="CD1082" s="1">
        <f t="shared" si="1277"/>
        <v>400.00466853293773</v>
      </c>
      <c r="CE1082" s="1">
        <f t="shared" si="1278"/>
        <v>2.5245549855039258</v>
      </c>
      <c r="CF1082" s="1">
        <f t="shared" si="1279"/>
        <v>1.9420544676605909</v>
      </c>
      <c r="CG1082" s="1">
        <f t="shared" si="1280"/>
        <v>1.821236120448996</v>
      </c>
      <c r="CH1082" s="1">
        <f t="shared" si="1281"/>
        <v>1.7321674555105557</v>
      </c>
      <c r="CI1082" s="1">
        <f t="shared" si="1282"/>
        <v>1.7859452807042688</v>
      </c>
      <c r="CJ1082" s="1">
        <f t="shared" si="1283"/>
        <v>1.8138830851795851</v>
      </c>
      <c r="CK1082" s="1">
        <f t="shared" si="1284"/>
        <v>1.8373424830179212</v>
      </c>
      <c r="CL1082" s="5">
        <f t="shared" si="1290"/>
        <v>14</v>
      </c>
      <c r="CN1082" s="9">
        <f t="shared" si="1291"/>
        <v>1.7321674555105557</v>
      </c>
    </row>
    <row r="1083" spans="1:92" x14ac:dyDescent="0.2">
      <c r="A1083" s="4">
        <v>1081</v>
      </c>
      <c r="B1083" s="1">
        <v>0.79911376694838199</v>
      </c>
      <c r="C1083" s="1">
        <v>2.9260000000000002</v>
      </c>
      <c r="D1083" s="1">
        <v>24</v>
      </c>
      <c r="E1083" s="1">
        <v>48</v>
      </c>
      <c r="F1083" s="1">
        <v>28</v>
      </c>
      <c r="G1083" s="1">
        <v>3.9498202582179398</v>
      </c>
      <c r="H1083" s="1">
        <v>5</v>
      </c>
      <c r="I1083">
        <v>1500</v>
      </c>
      <c r="J1083">
        <v>185</v>
      </c>
      <c r="K1083">
        <v>12.5</v>
      </c>
      <c r="L1083" s="1"/>
      <c r="M1083" s="2">
        <f t="shared" si="1216"/>
        <v>4</v>
      </c>
      <c r="N1083" s="2">
        <f t="shared" si="1217"/>
        <v>5</v>
      </c>
      <c r="O1083" s="2">
        <f t="shared" si="1218"/>
        <v>6</v>
      </c>
      <c r="P1083" s="2">
        <f t="shared" si="1219"/>
        <v>5</v>
      </c>
      <c r="Q1083" s="2">
        <f t="shared" si="1220"/>
        <v>9</v>
      </c>
      <c r="R1083" s="2">
        <f t="shared" si="1221"/>
        <v>9</v>
      </c>
      <c r="S1083" s="2">
        <f t="shared" si="1222"/>
        <v>7</v>
      </c>
      <c r="T1083" s="2">
        <f t="shared" si="1223"/>
        <v>6</v>
      </c>
      <c r="U1083" s="2">
        <f t="shared" si="1224"/>
        <v>6</v>
      </c>
      <c r="V1083" s="2">
        <f t="shared" si="1225"/>
        <v>7</v>
      </c>
      <c r="W1083" s="2">
        <f t="shared" si="1226"/>
        <v>3</v>
      </c>
      <c r="X1083" s="2">
        <f t="shared" si="1227"/>
        <v>4</v>
      </c>
      <c r="Y1083" s="2">
        <f t="shared" si="1228"/>
        <v>2</v>
      </c>
      <c r="Z1083" s="2">
        <f t="shared" si="1229"/>
        <v>1</v>
      </c>
      <c r="AA1083" s="2">
        <f t="shared" si="1230"/>
        <v>1</v>
      </c>
      <c r="AB1083" s="2">
        <f t="shared" si="1231"/>
        <v>1</v>
      </c>
      <c r="AC1083" s="2">
        <f t="shared" si="1232"/>
        <v>0</v>
      </c>
      <c r="AD1083" s="3">
        <f t="shared" si="1285"/>
        <v>5</v>
      </c>
      <c r="AE1083" s="2">
        <f t="shared" si="1233"/>
        <v>7</v>
      </c>
      <c r="AF1083" s="2">
        <f t="shared" si="1234"/>
        <v>8</v>
      </c>
      <c r="AG1083" s="2">
        <f t="shared" si="1235"/>
        <v>9</v>
      </c>
      <c r="AH1083" s="2">
        <f t="shared" si="1236"/>
        <v>8</v>
      </c>
      <c r="AI1083" s="2">
        <f t="shared" si="1237"/>
        <v>12</v>
      </c>
      <c r="AJ1083" s="2">
        <f t="shared" si="1238"/>
        <v>12</v>
      </c>
      <c r="AK1083" s="2">
        <f t="shared" si="1239"/>
        <v>10</v>
      </c>
      <c r="AL1083" s="2">
        <f t="shared" si="1240"/>
        <v>9</v>
      </c>
      <c r="AM1083" s="2">
        <f t="shared" si="1241"/>
        <v>8</v>
      </c>
      <c r="AN1083" s="2">
        <f t="shared" si="1242"/>
        <v>9</v>
      </c>
      <c r="AO1083" s="2">
        <f t="shared" si="1243"/>
        <v>5</v>
      </c>
      <c r="AP1083" s="2">
        <f t="shared" si="1244"/>
        <v>6</v>
      </c>
      <c r="AQ1083" s="2">
        <f t="shared" si="1245"/>
        <v>4</v>
      </c>
      <c r="AR1083" s="2">
        <f t="shared" si="1246"/>
        <v>2</v>
      </c>
      <c r="AS1083" s="2">
        <f t="shared" si="1247"/>
        <v>3</v>
      </c>
      <c r="AT1083" s="2">
        <f t="shared" si="1248"/>
        <v>3</v>
      </c>
      <c r="AU1083" s="2">
        <f t="shared" si="1249"/>
        <v>2</v>
      </c>
      <c r="AV1083" s="3">
        <f t="shared" si="1286"/>
        <v>5</v>
      </c>
      <c r="AW1083">
        <f t="shared" si="1287"/>
        <v>2</v>
      </c>
      <c r="AX1083" s="2">
        <f t="shared" si="1250"/>
        <v>3</v>
      </c>
      <c r="AY1083" s="2">
        <f t="shared" si="1251"/>
        <v>3</v>
      </c>
      <c r="AZ1083" s="2">
        <f t="shared" si="1252"/>
        <v>5</v>
      </c>
      <c r="BA1083" s="2">
        <f t="shared" si="1253"/>
        <v>3</v>
      </c>
      <c r="BB1083" s="2">
        <f t="shared" si="1254"/>
        <v>7</v>
      </c>
      <c r="BC1083" s="2">
        <f t="shared" si="1255"/>
        <v>7</v>
      </c>
      <c r="BD1083" s="2">
        <f t="shared" si="1256"/>
        <v>5</v>
      </c>
      <c r="BE1083" s="2">
        <f t="shared" si="1257"/>
        <v>3</v>
      </c>
      <c r="BF1083" s="2">
        <f t="shared" si="1258"/>
        <v>3</v>
      </c>
      <c r="BG1083" s="2">
        <f t="shared" si="1259"/>
        <v>4</v>
      </c>
      <c r="BH1083" s="2">
        <f t="shared" si="1260"/>
        <v>3</v>
      </c>
      <c r="BI1083" s="2">
        <f t="shared" si="1261"/>
        <v>4</v>
      </c>
      <c r="BJ1083" s="2">
        <f t="shared" si="1262"/>
        <v>3</v>
      </c>
      <c r="BK1083" s="2">
        <f t="shared" si="1263"/>
        <v>1</v>
      </c>
      <c r="BL1083" s="2">
        <f t="shared" si="1264"/>
        <v>1</v>
      </c>
      <c r="BM1083" s="2">
        <f t="shared" si="1265"/>
        <v>1</v>
      </c>
      <c r="BN1083" s="2">
        <f t="shared" si="1266"/>
        <v>1</v>
      </c>
      <c r="BO1083" s="3">
        <f t="shared" si="1288"/>
        <v>5</v>
      </c>
      <c r="BP1083">
        <f t="shared" si="1289"/>
        <v>2</v>
      </c>
      <c r="BR1083">
        <v>3</v>
      </c>
      <c r="BS1083">
        <f t="shared" si="1267"/>
        <v>3</v>
      </c>
      <c r="BU1083" s="1">
        <f t="shared" si="1268"/>
        <v>14.219551288114239</v>
      </c>
      <c r="BV1083" s="1">
        <f t="shared" si="1269"/>
        <v>4.5071628484387229</v>
      </c>
      <c r="BW1083" s="1">
        <f t="shared" si="1270"/>
        <v>3.002168844560908</v>
      </c>
      <c r="BX1083" s="1">
        <f t="shared" si="1271"/>
        <v>6.4213013934473624</v>
      </c>
      <c r="BY1083" s="1">
        <f t="shared" si="1272"/>
        <v>4.0546360615608013</v>
      </c>
      <c r="BZ1083" s="1">
        <f t="shared" si="1273"/>
        <v>2.2429263627140146</v>
      </c>
      <c r="CA1083" s="1">
        <f t="shared" si="1274"/>
        <v>2.1809571707633424</v>
      </c>
      <c r="CB1083" s="1">
        <f t="shared" si="1275"/>
        <v>2.4955700124692024</v>
      </c>
      <c r="CC1083" s="1">
        <f t="shared" si="1276"/>
        <v>2.3713292305998208</v>
      </c>
      <c r="CD1083" s="1">
        <f t="shared" si="1277"/>
        <v>31.114243052621561</v>
      </c>
      <c r="CE1083" s="1">
        <f t="shared" si="1278"/>
        <v>4.005442813398715</v>
      </c>
      <c r="CF1083" s="1">
        <f t="shared" si="1279"/>
        <v>2.7011789910142499</v>
      </c>
      <c r="CG1083" s="1">
        <f t="shared" si="1280"/>
        <v>2.4863423555939446</v>
      </c>
      <c r="CH1083" s="1">
        <f t="shared" si="1281"/>
        <v>2.6046014735537653</v>
      </c>
      <c r="CI1083" s="1">
        <f t="shared" si="1282"/>
        <v>2.7207388929502856</v>
      </c>
      <c r="CJ1083" s="1">
        <f t="shared" si="1283"/>
        <v>2.7369130736517309</v>
      </c>
      <c r="CK1083" s="1">
        <f t="shared" si="1284"/>
        <v>2.7557570226070225</v>
      </c>
      <c r="CL1083" s="5">
        <f t="shared" si="1290"/>
        <v>7</v>
      </c>
      <c r="CN1083" s="9">
        <f t="shared" si="1291"/>
        <v>2.1809571707633424</v>
      </c>
    </row>
    <row r="1084" spans="1:92" x14ac:dyDescent="0.2">
      <c r="A1084" s="4">
        <v>1082</v>
      </c>
      <c r="B1084" s="1">
        <v>0.52883977207186605</v>
      </c>
      <c r="C1084" s="1">
        <v>1.079</v>
      </c>
      <c r="D1084" s="1">
        <v>32</v>
      </c>
      <c r="E1084" s="1">
        <v>38</v>
      </c>
      <c r="F1084" s="1">
        <v>30</v>
      </c>
      <c r="G1084" s="1">
        <v>7.8139804061644202</v>
      </c>
      <c r="H1084" s="1">
        <v>6</v>
      </c>
      <c r="I1084">
        <v>1500</v>
      </c>
      <c r="J1084">
        <v>185</v>
      </c>
      <c r="K1084">
        <v>12.5</v>
      </c>
      <c r="L1084" s="1"/>
      <c r="M1084" s="2">
        <f t="shared" si="1216"/>
        <v>2</v>
      </c>
      <c r="N1084" s="2">
        <f t="shared" si="1217"/>
        <v>7</v>
      </c>
      <c r="O1084" s="2">
        <f t="shared" si="1218"/>
        <v>6</v>
      </c>
      <c r="P1084" s="2">
        <f t="shared" si="1219"/>
        <v>7</v>
      </c>
      <c r="Q1084" s="2">
        <f t="shared" si="1220"/>
        <v>9</v>
      </c>
      <c r="R1084" s="2">
        <f t="shared" si="1221"/>
        <v>10</v>
      </c>
      <c r="S1084" s="2">
        <f t="shared" si="1222"/>
        <v>5</v>
      </c>
      <c r="T1084" s="2">
        <f t="shared" si="1223"/>
        <v>5</v>
      </c>
      <c r="U1084" s="2">
        <f t="shared" si="1224"/>
        <v>6</v>
      </c>
      <c r="V1084" s="2">
        <f t="shared" si="1225"/>
        <v>8</v>
      </c>
      <c r="W1084" s="2">
        <f t="shared" si="1226"/>
        <v>3</v>
      </c>
      <c r="X1084" s="2">
        <f t="shared" si="1227"/>
        <v>4</v>
      </c>
      <c r="Y1084" s="2">
        <f t="shared" si="1228"/>
        <v>1</v>
      </c>
      <c r="Z1084" s="2">
        <f t="shared" si="1229"/>
        <v>1</v>
      </c>
      <c r="AA1084" s="2">
        <f t="shared" si="1230"/>
        <v>1</v>
      </c>
      <c r="AB1084" s="2">
        <f t="shared" si="1231"/>
        <v>1</v>
      </c>
      <c r="AC1084" s="2">
        <f t="shared" si="1232"/>
        <v>0</v>
      </c>
      <c r="AD1084" s="3">
        <f t="shared" si="1285"/>
        <v>6</v>
      </c>
      <c r="AE1084" s="2">
        <f t="shared" si="1233"/>
        <v>5</v>
      </c>
      <c r="AF1084" s="2">
        <f t="shared" si="1234"/>
        <v>10</v>
      </c>
      <c r="AG1084" s="2">
        <f t="shared" si="1235"/>
        <v>9</v>
      </c>
      <c r="AH1084" s="2">
        <f t="shared" si="1236"/>
        <v>10</v>
      </c>
      <c r="AI1084" s="2">
        <f t="shared" si="1237"/>
        <v>12</v>
      </c>
      <c r="AJ1084" s="2">
        <f t="shared" si="1238"/>
        <v>13</v>
      </c>
      <c r="AK1084" s="2">
        <f t="shared" si="1239"/>
        <v>8</v>
      </c>
      <c r="AL1084" s="2">
        <f t="shared" si="1240"/>
        <v>8</v>
      </c>
      <c r="AM1084" s="2">
        <f t="shared" si="1241"/>
        <v>8</v>
      </c>
      <c r="AN1084" s="2">
        <f t="shared" si="1242"/>
        <v>10</v>
      </c>
      <c r="AO1084" s="2">
        <f t="shared" si="1243"/>
        <v>5</v>
      </c>
      <c r="AP1084" s="2">
        <f t="shared" si="1244"/>
        <v>6</v>
      </c>
      <c r="AQ1084" s="2">
        <f t="shared" si="1245"/>
        <v>3</v>
      </c>
      <c r="AR1084" s="2">
        <f t="shared" si="1246"/>
        <v>2</v>
      </c>
      <c r="AS1084" s="2">
        <f t="shared" si="1247"/>
        <v>3</v>
      </c>
      <c r="AT1084" s="2">
        <f t="shared" si="1248"/>
        <v>3</v>
      </c>
      <c r="AU1084" s="2">
        <f t="shared" si="1249"/>
        <v>2</v>
      </c>
      <c r="AV1084" s="3">
        <f t="shared" si="1286"/>
        <v>6</v>
      </c>
      <c r="AW1084">
        <f t="shared" si="1287"/>
        <v>1</v>
      </c>
      <c r="AX1084" s="2">
        <f t="shared" si="1250"/>
        <v>1</v>
      </c>
      <c r="AY1084" s="2">
        <f t="shared" si="1251"/>
        <v>6</v>
      </c>
      <c r="AZ1084" s="2">
        <f t="shared" si="1252"/>
        <v>7</v>
      </c>
      <c r="BA1084" s="2">
        <f t="shared" si="1253"/>
        <v>7</v>
      </c>
      <c r="BB1084" s="2">
        <f t="shared" si="1254"/>
        <v>7</v>
      </c>
      <c r="BC1084" s="2">
        <f t="shared" si="1255"/>
        <v>7</v>
      </c>
      <c r="BD1084" s="2">
        <f t="shared" si="1256"/>
        <v>3</v>
      </c>
      <c r="BE1084" s="2">
        <f t="shared" si="1257"/>
        <v>3</v>
      </c>
      <c r="BF1084" s="2">
        <f t="shared" si="1258"/>
        <v>3</v>
      </c>
      <c r="BG1084" s="2">
        <f t="shared" si="1259"/>
        <v>4</v>
      </c>
      <c r="BH1084" s="2">
        <f t="shared" si="1260"/>
        <v>3</v>
      </c>
      <c r="BI1084" s="2">
        <f t="shared" si="1261"/>
        <v>4</v>
      </c>
      <c r="BJ1084" s="2">
        <f t="shared" si="1262"/>
        <v>1</v>
      </c>
      <c r="BK1084" s="2">
        <f t="shared" si="1263"/>
        <v>1</v>
      </c>
      <c r="BL1084" s="2">
        <f t="shared" si="1264"/>
        <v>1</v>
      </c>
      <c r="BM1084" s="2">
        <f t="shared" si="1265"/>
        <v>1</v>
      </c>
      <c r="BN1084" s="2">
        <f t="shared" si="1266"/>
        <v>1</v>
      </c>
      <c r="BO1084" s="3">
        <f t="shared" si="1288"/>
        <v>3</v>
      </c>
      <c r="BP1084">
        <f t="shared" si="1289"/>
        <v>4</v>
      </c>
      <c r="BR1084">
        <v>3</v>
      </c>
      <c r="BS1084">
        <f t="shared" si="1267"/>
        <v>1</v>
      </c>
      <c r="BU1084" s="1">
        <f t="shared" si="1268"/>
        <v>13.372066758722791</v>
      </c>
      <c r="BV1084" s="1">
        <f t="shared" si="1269"/>
        <v>3.1035656265719811</v>
      </c>
      <c r="BW1084" s="1">
        <f t="shared" si="1270"/>
        <v>2.832920213865501</v>
      </c>
      <c r="BX1084" s="1">
        <f t="shared" si="1271"/>
        <v>3.3727223386790186</v>
      </c>
      <c r="BY1084" s="1">
        <f t="shared" si="1272"/>
        <v>2.411612613475143</v>
      </c>
      <c r="BZ1084" s="1">
        <f t="shared" si="1273"/>
        <v>2.0987992779987792</v>
      </c>
      <c r="CA1084" s="1">
        <f t="shared" si="1274"/>
        <v>2.2042756649637574</v>
      </c>
      <c r="CB1084" s="1">
        <f t="shared" si="1275"/>
        <v>2.4558700572472407</v>
      </c>
      <c r="CC1084" s="1">
        <f t="shared" si="1276"/>
        <v>2.3519020497379848</v>
      </c>
      <c r="CD1084" s="1">
        <f t="shared" si="1277"/>
        <v>31.075417159800697</v>
      </c>
      <c r="CE1084" s="1">
        <f t="shared" si="1278"/>
        <v>2.7188770038561643</v>
      </c>
      <c r="CF1084" s="1">
        <f t="shared" si="1279"/>
        <v>2.3031761084916336</v>
      </c>
      <c r="CG1084" s="1">
        <f t="shared" si="1280"/>
        <v>2.502692632297602</v>
      </c>
      <c r="CH1084" s="1">
        <f t="shared" si="1281"/>
        <v>2.7436524530204034</v>
      </c>
      <c r="CI1084" s="1">
        <f t="shared" si="1282"/>
        <v>2.8341679633939751</v>
      </c>
      <c r="CJ1084" s="1">
        <f t="shared" si="1283"/>
        <v>2.8507494950207817</v>
      </c>
      <c r="CK1084" s="1">
        <f t="shared" si="1284"/>
        <v>2.8603612133715886</v>
      </c>
      <c r="CL1084" s="5">
        <f t="shared" si="1290"/>
        <v>6</v>
      </c>
      <c r="CN1084" s="9">
        <f t="shared" si="1291"/>
        <v>2.0987992779987792</v>
      </c>
    </row>
    <row r="1085" spans="1:92" x14ac:dyDescent="0.2">
      <c r="A1085" s="4">
        <v>1083</v>
      </c>
      <c r="B1085" s="1">
        <v>0.49232702176265603</v>
      </c>
      <c r="C1085" s="1">
        <v>91.736000000000004</v>
      </c>
      <c r="D1085" s="1">
        <v>48</v>
      </c>
      <c r="E1085" s="1">
        <v>21</v>
      </c>
      <c r="F1085" s="1">
        <v>31</v>
      </c>
      <c r="G1085" s="1">
        <v>9.1736154086617994</v>
      </c>
      <c r="H1085" s="1">
        <v>6</v>
      </c>
      <c r="I1085">
        <v>1500</v>
      </c>
      <c r="J1085">
        <v>185</v>
      </c>
      <c r="K1085">
        <v>12.5</v>
      </c>
      <c r="L1085" s="1"/>
      <c r="M1085" s="2">
        <f t="shared" si="1216"/>
        <v>4</v>
      </c>
      <c r="N1085" s="2">
        <f t="shared" si="1217"/>
        <v>6</v>
      </c>
      <c r="O1085" s="2">
        <f t="shared" si="1218"/>
        <v>7</v>
      </c>
      <c r="P1085" s="2">
        <f t="shared" si="1219"/>
        <v>5</v>
      </c>
      <c r="Q1085" s="2">
        <f t="shared" si="1220"/>
        <v>7</v>
      </c>
      <c r="R1085" s="2">
        <f t="shared" si="1221"/>
        <v>9</v>
      </c>
      <c r="S1085" s="2">
        <f t="shared" si="1222"/>
        <v>4</v>
      </c>
      <c r="T1085" s="2">
        <f t="shared" si="1223"/>
        <v>5</v>
      </c>
      <c r="U1085" s="2">
        <f t="shared" si="1224"/>
        <v>6</v>
      </c>
      <c r="V1085" s="2">
        <f t="shared" si="1225"/>
        <v>8</v>
      </c>
      <c r="W1085" s="2">
        <f t="shared" si="1226"/>
        <v>3</v>
      </c>
      <c r="X1085" s="2">
        <f t="shared" si="1227"/>
        <v>4</v>
      </c>
      <c r="Y1085" s="2">
        <f t="shared" si="1228"/>
        <v>1</v>
      </c>
      <c r="Z1085" s="2">
        <f t="shared" si="1229"/>
        <v>1</v>
      </c>
      <c r="AA1085" s="2">
        <f t="shared" si="1230"/>
        <v>1</v>
      </c>
      <c r="AB1085" s="2">
        <f t="shared" si="1231"/>
        <v>1</v>
      </c>
      <c r="AC1085" s="2">
        <f t="shared" si="1232"/>
        <v>0</v>
      </c>
      <c r="AD1085" s="3">
        <f t="shared" si="1285"/>
        <v>6</v>
      </c>
      <c r="AE1085" s="2">
        <f t="shared" si="1233"/>
        <v>7</v>
      </c>
      <c r="AF1085" s="2">
        <f t="shared" si="1234"/>
        <v>9</v>
      </c>
      <c r="AG1085" s="2">
        <f t="shared" si="1235"/>
        <v>10</v>
      </c>
      <c r="AH1085" s="2">
        <f t="shared" si="1236"/>
        <v>8</v>
      </c>
      <c r="AI1085" s="2">
        <f t="shared" si="1237"/>
        <v>10</v>
      </c>
      <c r="AJ1085" s="2">
        <f t="shared" si="1238"/>
        <v>12</v>
      </c>
      <c r="AK1085" s="2">
        <f t="shared" si="1239"/>
        <v>7</v>
      </c>
      <c r="AL1085" s="2">
        <f t="shared" si="1240"/>
        <v>8</v>
      </c>
      <c r="AM1085" s="2">
        <f t="shared" si="1241"/>
        <v>8</v>
      </c>
      <c r="AN1085" s="2">
        <f t="shared" si="1242"/>
        <v>10</v>
      </c>
      <c r="AO1085" s="2">
        <f t="shared" si="1243"/>
        <v>5</v>
      </c>
      <c r="AP1085" s="2">
        <f t="shared" si="1244"/>
        <v>6</v>
      </c>
      <c r="AQ1085" s="2">
        <f t="shared" si="1245"/>
        <v>3</v>
      </c>
      <c r="AR1085" s="2">
        <f t="shared" si="1246"/>
        <v>2</v>
      </c>
      <c r="AS1085" s="2">
        <f t="shared" si="1247"/>
        <v>3</v>
      </c>
      <c r="AT1085" s="2">
        <f t="shared" si="1248"/>
        <v>3</v>
      </c>
      <c r="AU1085" s="2">
        <f t="shared" si="1249"/>
        <v>2</v>
      </c>
      <c r="AV1085" s="3">
        <f t="shared" si="1286"/>
        <v>6</v>
      </c>
      <c r="AW1085">
        <f t="shared" si="1287"/>
        <v>1</v>
      </c>
      <c r="AX1085" s="2">
        <f t="shared" si="1250"/>
        <v>3</v>
      </c>
      <c r="AY1085" s="2">
        <f t="shared" si="1251"/>
        <v>5</v>
      </c>
      <c r="AZ1085" s="2">
        <f t="shared" si="1252"/>
        <v>7</v>
      </c>
      <c r="BA1085" s="2">
        <f t="shared" si="1253"/>
        <v>3</v>
      </c>
      <c r="BB1085" s="2">
        <f t="shared" si="1254"/>
        <v>4</v>
      </c>
      <c r="BC1085" s="2">
        <f t="shared" si="1255"/>
        <v>6</v>
      </c>
      <c r="BD1085" s="2">
        <f t="shared" si="1256"/>
        <v>3</v>
      </c>
      <c r="BE1085" s="2">
        <f t="shared" si="1257"/>
        <v>3</v>
      </c>
      <c r="BF1085" s="2">
        <f t="shared" si="1258"/>
        <v>3</v>
      </c>
      <c r="BG1085" s="2">
        <f t="shared" si="1259"/>
        <v>4</v>
      </c>
      <c r="BH1085" s="2">
        <f t="shared" si="1260"/>
        <v>3</v>
      </c>
      <c r="BI1085" s="2">
        <f t="shared" si="1261"/>
        <v>3</v>
      </c>
      <c r="BJ1085" s="2">
        <f t="shared" si="1262"/>
        <v>1</v>
      </c>
      <c r="BK1085" s="2">
        <f t="shared" si="1263"/>
        <v>1</v>
      </c>
      <c r="BL1085" s="2">
        <f t="shared" si="1264"/>
        <v>1</v>
      </c>
      <c r="BM1085" s="2">
        <f t="shared" si="1265"/>
        <v>1</v>
      </c>
      <c r="BN1085" s="2">
        <f t="shared" si="1266"/>
        <v>1</v>
      </c>
      <c r="BO1085" s="3">
        <f t="shared" si="1288"/>
        <v>3</v>
      </c>
      <c r="BP1085">
        <f t="shared" si="1289"/>
        <v>1</v>
      </c>
      <c r="BR1085">
        <v>6</v>
      </c>
      <c r="BS1085">
        <f t="shared" si="1267"/>
        <v>1</v>
      </c>
      <c r="BU1085" s="1">
        <f t="shared" si="1268"/>
        <v>13.309181316602368</v>
      </c>
      <c r="BV1085" s="1">
        <f t="shared" si="1269"/>
        <v>3.1295793345511469</v>
      </c>
      <c r="BW1085" s="1">
        <f t="shared" si="1270"/>
        <v>3.0047656637945477</v>
      </c>
      <c r="BX1085" s="1">
        <f t="shared" si="1271"/>
        <v>3.1644966525429674</v>
      </c>
      <c r="BY1085" s="1">
        <f t="shared" si="1272"/>
        <v>2.4224453686686558</v>
      </c>
      <c r="BZ1085" s="1">
        <f t="shared" si="1273"/>
        <v>2.2974027444784548</v>
      </c>
      <c r="CA1085" s="1">
        <f t="shared" si="1274"/>
        <v>2.3933483331118852</v>
      </c>
      <c r="CB1085" s="1">
        <f t="shared" si="1275"/>
        <v>2.5629202620057021</v>
      </c>
      <c r="CC1085" s="1">
        <f t="shared" si="1276"/>
        <v>2.4649134860995443</v>
      </c>
      <c r="CD1085" s="1">
        <f t="shared" si="1277"/>
        <v>31.084398625121366</v>
      </c>
      <c r="CE1085" s="1">
        <f t="shared" si="1278"/>
        <v>2.6437758497805208</v>
      </c>
      <c r="CF1085" s="1">
        <f t="shared" si="1279"/>
        <v>2.4564389150000325</v>
      </c>
      <c r="CG1085" s="1">
        <f t="shared" si="1280"/>
        <v>2.6897625069346875</v>
      </c>
      <c r="CH1085" s="1">
        <f t="shared" si="1281"/>
        <v>2.8045954257061974</v>
      </c>
      <c r="CI1085" s="1">
        <f t="shared" si="1282"/>
        <v>2.8840491078605623</v>
      </c>
      <c r="CJ1085" s="1">
        <f t="shared" si="1283"/>
        <v>2.9005046086082928</v>
      </c>
      <c r="CK1085" s="1">
        <f t="shared" si="1284"/>
        <v>2.909149177669176</v>
      </c>
      <c r="CL1085" s="5">
        <f t="shared" si="1290"/>
        <v>6</v>
      </c>
      <c r="CN1085" s="9">
        <f t="shared" si="1291"/>
        <v>2.2974027444784548</v>
      </c>
    </row>
    <row r="1086" spans="1:92" x14ac:dyDescent="0.2">
      <c r="A1086" s="4">
        <v>1084</v>
      </c>
      <c r="B1086" s="1">
        <v>0.52777206586978698</v>
      </c>
      <c r="C1086" s="1">
        <v>5.0869999999999997</v>
      </c>
      <c r="D1086" s="1">
        <v>21</v>
      </c>
      <c r="E1086" s="1">
        <v>27</v>
      </c>
      <c r="F1086" s="1">
        <v>52</v>
      </c>
      <c r="G1086" s="1">
        <v>9.4902346605531491</v>
      </c>
      <c r="H1086" s="1">
        <v>6</v>
      </c>
      <c r="I1086">
        <v>1500</v>
      </c>
      <c r="J1086">
        <v>185</v>
      </c>
      <c r="K1086">
        <v>12.5</v>
      </c>
      <c r="L1086" s="1"/>
      <c r="M1086" s="2">
        <f t="shared" si="1216"/>
        <v>3</v>
      </c>
      <c r="N1086" s="2">
        <f t="shared" si="1217"/>
        <v>5</v>
      </c>
      <c r="O1086" s="2">
        <f t="shared" si="1218"/>
        <v>6</v>
      </c>
      <c r="P1086" s="2">
        <f t="shared" si="1219"/>
        <v>5</v>
      </c>
      <c r="Q1086" s="2">
        <f t="shared" si="1220"/>
        <v>7</v>
      </c>
      <c r="R1086" s="2">
        <f t="shared" si="1221"/>
        <v>10</v>
      </c>
      <c r="S1086" s="2">
        <f t="shared" si="1222"/>
        <v>4</v>
      </c>
      <c r="T1086" s="2">
        <f t="shared" si="1223"/>
        <v>4</v>
      </c>
      <c r="U1086" s="2">
        <f t="shared" si="1224"/>
        <v>6</v>
      </c>
      <c r="V1086" s="2">
        <f t="shared" si="1225"/>
        <v>9</v>
      </c>
      <c r="W1086" s="2">
        <f t="shared" si="1226"/>
        <v>3</v>
      </c>
      <c r="X1086" s="2">
        <f t="shared" si="1227"/>
        <v>4</v>
      </c>
      <c r="Y1086" s="2">
        <f t="shared" si="1228"/>
        <v>1</v>
      </c>
      <c r="Z1086" s="2">
        <f t="shared" si="1229"/>
        <v>1</v>
      </c>
      <c r="AA1086" s="2">
        <f t="shared" si="1230"/>
        <v>1</v>
      </c>
      <c r="AB1086" s="2">
        <f t="shared" si="1231"/>
        <v>1</v>
      </c>
      <c r="AC1086" s="2">
        <f t="shared" si="1232"/>
        <v>0</v>
      </c>
      <c r="AD1086" s="3">
        <f t="shared" si="1285"/>
        <v>6</v>
      </c>
      <c r="AE1086" s="2">
        <f t="shared" si="1233"/>
        <v>6</v>
      </c>
      <c r="AF1086" s="2">
        <f t="shared" si="1234"/>
        <v>8</v>
      </c>
      <c r="AG1086" s="2">
        <f t="shared" si="1235"/>
        <v>9</v>
      </c>
      <c r="AH1086" s="2">
        <f t="shared" si="1236"/>
        <v>8</v>
      </c>
      <c r="AI1086" s="2">
        <f t="shared" si="1237"/>
        <v>10</v>
      </c>
      <c r="AJ1086" s="2">
        <f t="shared" si="1238"/>
        <v>13</v>
      </c>
      <c r="AK1086" s="2">
        <f t="shared" si="1239"/>
        <v>7</v>
      </c>
      <c r="AL1086" s="2">
        <f t="shared" si="1240"/>
        <v>7</v>
      </c>
      <c r="AM1086" s="2">
        <f t="shared" si="1241"/>
        <v>8</v>
      </c>
      <c r="AN1086" s="2">
        <f t="shared" si="1242"/>
        <v>11</v>
      </c>
      <c r="AO1086" s="2">
        <f t="shared" si="1243"/>
        <v>5</v>
      </c>
      <c r="AP1086" s="2">
        <f t="shared" si="1244"/>
        <v>6</v>
      </c>
      <c r="AQ1086" s="2">
        <f t="shared" si="1245"/>
        <v>3</v>
      </c>
      <c r="AR1086" s="2">
        <f t="shared" si="1246"/>
        <v>2</v>
      </c>
      <c r="AS1086" s="2">
        <f t="shared" si="1247"/>
        <v>3</v>
      </c>
      <c r="AT1086" s="2">
        <f t="shared" si="1248"/>
        <v>3</v>
      </c>
      <c r="AU1086" s="2">
        <f t="shared" si="1249"/>
        <v>2</v>
      </c>
      <c r="AV1086" s="3">
        <f t="shared" si="1286"/>
        <v>6</v>
      </c>
      <c r="AW1086">
        <f t="shared" si="1287"/>
        <v>1</v>
      </c>
      <c r="AX1086" s="2">
        <f t="shared" si="1250"/>
        <v>2</v>
      </c>
      <c r="AY1086" s="2">
        <f t="shared" si="1251"/>
        <v>4</v>
      </c>
      <c r="AZ1086" s="2">
        <f t="shared" si="1252"/>
        <v>6</v>
      </c>
      <c r="BA1086" s="2">
        <f t="shared" si="1253"/>
        <v>4</v>
      </c>
      <c r="BB1086" s="2">
        <f t="shared" si="1254"/>
        <v>5</v>
      </c>
      <c r="BC1086" s="2">
        <f t="shared" si="1255"/>
        <v>7</v>
      </c>
      <c r="BD1086" s="2">
        <f t="shared" si="1256"/>
        <v>2</v>
      </c>
      <c r="BE1086" s="2">
        <f t="shared" si="1257"/>
        <v>3</v>
      </c>
      <c r="BF1086" s="2">
        <f t="shared" si="1258"/>
        <v>3</v>
      </c>
      <c r="BG1086" s="2">
        <f t="shared" si="1259"/>
        <v>5</v>
      </c>
      <c r="BH1086" s="2">
        <f t="shared" si="1260"/>
        <v>3</v>
      </c>
      <c r="BI1086" s="2">
        <f t="shared" si="1261"/>
        <v>4</v>
      </c>
      <c r="BJ1086" s="2">
        <f t="shared" si="1262"/>
        <v>1</v>
      </c>
      <c r="BK1086" s="2">
        <f t="shared" si="1263"/>
        <v>1</v>
      </c>
      <c r="BL1086" s="2">
        <f t="shared" si="1264"/>
        <v>1</v>
      </c>
      <c r="BM1086" s="2">
        <f t="shared" si="1265"/>
        <v>1</v>
      </c>
      <c r="BN1086" s="2">
        <f t="shared" si="1266"/>
        <v>1</v>
      </c>
      <c r="BO1086" s="3">
        <f t="shared" si="1288"/>
        <v>6</v>
      </c>
      <c r="BP1086">
        <f t="shared" si="1289"/>
        <v>1</v>
      </c>
      <c r="BR1086">
        <v>3</v>
      </c>
      <c r="BS1086">
        <f t="shared" si="1267"/>
        <v>2</v>
      </c>
      <c r="BU1086" s="1">
        <f t="shared" si="1268"/>
        <v>13.276265519974395</v>
      </c>
      <c r="BV1086" s="1">
        <f t="shared" si="1269"/>
        <v>3.0399570792228854</v>
      </c>
      <c r="BW1086" s="1">
        <f t="shared" si="1270"/>
        <v>2.9461261543459476</v>
      </c>
      <c r="BX1086" s="1">
        <f t="shared" si="1271"/>
        <v>3.0435081183741861</v>
      </c>
      <c r="BY1086" s="1">
        <f t="shared" si="1272"/>
        <v>2.3502458274516935</v>
      </c>
      <c r="BZ1086" s="1">
        <f t="shared" si="1273"/>
        <v>2.239287192077184</v>
      </c>
      <c r="CA1086" s="1">
        <f t="shared" si="1274"/>
        <v>2.295496134995954</v>
      </c>
      <c r="CB1086" s="1">
        <f t="shared" si="1275"/>
        <v>2.5191154745237818</v>
      </c>
      <c r="CC1086" s="1">
        <f t="shared" si="1276"/>
        <v>2.4186982551819169</v>
      </c>
      <c r="CD1086" s="1">
        <f t="shared" si="1277"/>
        <v>31.080818933564593</v>
      </c>
      <c r="CE1086" s="1">
        <f t="shared" si="1278"/>
        <v>2.522768204241383</v>
      </c>
      <c r="CF1086" s="1">
        <f t="shared" si="1279"/>
        <v>2.4153574167766894</v>
      </c>
      <c r="CG1086" s="1">
        <f t="shared" si="1280"/>
        <v>2.6310274764369534</v>
      </c>
      <c r="CH1086" s="1">
        <f t="shared" si="1281"/>
        <v>2.7657019898008826</v>
      </c>
      <c r="CI1086" s="1">
        <f t="shared" si="1282"/>
        <v>2.8449542789376907</v>
      </c>
      <c r="CJ1086" s="1">
        <f t="shared" si="1283"/>
        <v>2.8616656044788975</v>
      </c>
      <c r="CK1086" s="1">
        <f t="shared" si="1284"/>
        <v>2.8702708873022393</v>
      </c>
      <c r="CL1086" s="5">
        <f t="shared" si="1290"/>
        <v>6</v>
      </c>
      <c r="CN1086" s="9">
        <f t="shared" si="1291"/>
        <v>2.239287192077184</v>
      </c>
    </row>
    <row r="1087" spans="1:92" x14ac:dyDescent="0.2">
      <c r="A1087" s="4">
        <v>1085</v>
      </c>
      <c r="B1087" s="1">
        <v>0.65112630819591799</v>
      </c>
      <c r="C1087" s="1">
        <v>4.4619999999999997</v>
      </c>
      <c r="D1087" s="1">
        <v>5</v>
      </c>
      <c r="E1087" s="1">
        <v>76</v>
      </c>
      <c r="F1087" s="1">
        <v>19</v>
      </c>
      <c r="G1087" s="1">
        <v>5.8005943091394299</v>
      </c>
      <c r="H1087" s="1">
        <v>6</v>
      </c>
      <c r="I1087">
        <v>1500</v>
      </c>
      <c r="J1087">
        <v>185</v>
      </c>
      <c r="K1087">
        <v>12.5</v>
      </c>
      <c r="L1087" s="1"/>
      <c r="M1087" s="2">
        <f t="shared" si="1216"/>
        <v>3</v>
      </c>
      <c r="N1087" s="2">
        <f t="shared" si="1217"/>
        <v>6</v>
      </c>
      <c r="O1087" s="2">
        <f t="shared" si="1218"/>
        <v>6</v>
      </c>
      <c r="P1087" s="2">
        <f t="shared" si="1219"/>
        <v>4</v>
      </c>
      <c r="Q1087" s="2">
        <f t="shared" si="1220"/>
        <v>6</v>
      </c>
      <c r="R1087" s="2">
        <f t="shared" si="1221"/>
        <v>7</v>
      </c>
      <c r="S1087" s="2">
        <f t="shared" si="1222"/>
        <v>5</v>
      </c>
      <c r="T1087" s="2">
        <f t="shared" si="1223"/>
        <v>5</v>
      </c>
      <c r="U1087" s="2">
        <f t="shared" si="1224"/>
        <v>6</v>
      </c>
      <c r="V1087" s="2">
        <f t="shared" si="1225"/>
        <v>7</v>
      </c>
      <c r="W1087" s="2">
        <f t="shared" si="1226"/>
        <v>4</v>
      </c>
      <c r="X1087" s="2">
        <f t="shared" si="1227"/>
        <v>5</v>
      </c>
      <c r="Y1087" s="2">
        <f t="shared" si="1228"/>
        <v>2</v>
      </c>
      <c r="Z1087" s="2">
        <f t="shared" si="1229"/>
        <v>2</v>
      </c>
      <c r="AA1087" s="2">
        <f t="shared" si="1230"/>
        <v>2</v>
      </c>
      <c r="AB1087" s="2">
        <f t="shared" si="1231"/>
        <v>2</v>
      </c>
      <c r="AC1087" s="2">
        <f t="shared" si="1232"/>
        <v>1</v>
      </c>
      <c r="AD1087" s="3">
        <f t="shared" si="1285"/>
        <v>6</v>
      </c>
      <c r="AE1087" s="2">
        <f t="shared" si="1233"/>
        <v>6</v>
      </c>
      <c r="AF1087" s="2">
        <f t="shared" si="1234"/>
        <v>9</v>
      </c>
      <c r="AG1087" s="2">
        <f t="shared" si="1235"/>
        <v>9</v>
      </c>
      <c r="AH1087" s="2">
        <f t="shared" si="1236"/>
        <v>7</v>
      </c>
      <c r="AI1087" s="2">
        <f t="shared" si="1237"/>
        <v>9</v>
      </c>
      <c r="AJ1087" s="2">
        <f t="shared" si="1238"/>
        <v>10</v>
      </c>
      <c r="AK1087" s="2">
        <f t="shared" si="1239"/>
        <v>8</v>
      </c>
      <c r="AL1087" s="2">
        <f t="shared" si="1240"/>
        <v>8</v>
      </c>
      <c r="AM1087" s="2">
        <f t="shared" si="1241"/>
        <v>8</v>
      </c>
      <c r="AN1087" s="2">
        <f t="shared" si="1242"/>
        <v>9</v>
      </c>
      <c r="AO1087" s="2">
        <f t="shared" si="1243"/>
        <v>6</v>
      </c>
      <c r="AP1087" s="2">
        <f t="shared" si="1244"/>
        <v>7</v>
      </c>
      <c r="AQ1087" s="2">
        <f t="shared" si="1245"/>
        <v>4</v>
      </c>
      <c r="AR1087" s="2">
        <f t="shared" si="1246"/>
        <v>3</v>
      </c>
      <c r="AS1087" s="2">
        <f t="shared" si="1247"/>
        <v>4</v>
      </c>
      <c r="AT1087" s="2">
        <f t="shared" si="1248"/>
        <v>4</v>
      </c>
      <c r="AU1087" s="2">
        <f t="shared" si="1249"/>
        <v>3</v>
      </c>
      <c r="AV1087" s="3">
        <f t="shared" si="1286"/>
        <v>6</v>
      </c>
      <c r="AW1087">
        <f t="shared" si="1287"/>
        <v>1</v>
      </c>
      <c r="AX1087" s="2">
        <f t="shared" si="1250"/>
        <v>2</v>
      </c>
      <c r="AY1087" s="2">
        <f t="shared" si="1251"/>
        <v>4</v>
      </c>
      <c r="AZ1087" s="2">
        <f t="shared" si="1252"/>
        <v>5</v>
      </c>
      <c r="BA1087" s="2">
        <f t="shared" si="1253"/>
        <v>3</v>
      </c>
      <c r="BB1087" s="2">
        <f t="shared" si="1254"/>
        <v>4</v>
      </c>
      <c r="BC1087" s="2">
        <f t="shared" si="1255"/>
        <v>5</v>
      </c>
      <c r="BD1087" s="2">
        <f t="shared" si="1256"/>
        <v>3</v>
      </c>
      <c r="BE1087" s="2">
        <f t="shared" si="1257"/>
        <v>3</v>
      </c>
      <c r="BF1087" s="2">
        <f t="shared" si="1258"/>
        <v>3</v>
      </c>
      <c r="BG1087" s="2">
        <f t="shared" si="1259"/>
        <v>4</v>
      </c>
      <c r="BH1087" s="2">
        <f t="shared" si="1260"/>
        <v>4</v>
      </c>
      <c r="BI1087" s="2">
        <f t="shared" si="1261"/>
        <v>5</v>
      </c>
      <c r="BJ1087" s="2">
        <f t="shared" si="1262"/>
        <v>2</v>
      </c>
      <c r="BK1087" s="2">
        <f t="shared" si="1263"/>
        <v>2</v>
      </c>
      <c r="BL1087" s="2">
        <f t="shared" si="1264"/>
        <v>2</v>
      </c>
      <c r="BM1087" s="2">
        <f t="shared" si="1265"/>
        <v>2</v>
      </c>
      <c r="BN1087" s="2">
        <f t="shared" si="1266"/>
        <v>2</v>
      </c>
      <c r="BO1087" s="3">
        <f t="shared" si="1288"/>
        <v>3</v>
      </c>
      <c r="BP1087">
        <f t="shared" si="1289"/>
        <v>3</v>
      </c>
      <c r="BR1087">
        <v>7</v>
      </c>
      <c r="BS1087">
        <f t="shared" si="1267"/>
        <v>1</v>
      </c>
      <c r="BU1087" s="1">
        <f t="shared" si="1268"/>
        <v>13.581672594207925</v>
      </c>
      <c r="BV1087" s="1">
        <f t="shared" si="1269"/>
        <v>3.5317056742476494</v>
      </c>
      <c r="BW1087" s="1">
        <f t="shared" si="1270"/>
        <v>2.9134448200513843</v>
      </c>
      <c r="BX1087" s="1">
        <f t="shared" si="1271"/>
        <v>4.4164806130572183</v>
      </c>
      <c r="BY1087" s="1">
        <f t="shared" si="1272"/>
        <v>2.9514466081885264</v>
      </c>
      <c r="BZ1087" s="1">
        <f t="shared" si="1273"/>
        <v>2.156077198112941</v>
      </c>
      <c r="CA1087" s="1">
        <f t="shared" si="1274"/>
        <v>2.2059101244486734</v>
      </c>
      <c r="CB1087" s="1">
        <f t="shared" si="1275"/>
        <v>2.4227877060343102</v>
      </c>
      <c r="CC1087" s="1">
        <f t="shared" si="1276"/>
        <v>2.3063091448640236</v>
      </c>
      <c r="CD1087" s="1">
        <f t="shared" si="1277"/>
        <v>31.085000524011402</v>
      </c>
      <c r="CE1087" s="1">
        <f t="shared" si="1278"/>
        <v>3.0294498072819795</v>
      </c>
      <c r="CF1087" s="1">
        <f t="shared" si="1279"/>
        <v>2.4460543243698569</v>
      </c>
      <c r="CG1087" s="1">
        <f t="shared" si="1280"/>
        <v>2.5473802215503487</v>
      </c>
      <c r="CH1087" s="1">
        <f t="shared" si="1281"/>
        <v>2.6609430183066358</v>
      </c>
      <c r="CI1087" s="1">
        <f t="shared" si="1282"/>
        <v>2.7702511809928505</v>
      </c>
      <c r="CJ1087" s="1">
        <f t="shared" si="1283"/>
        <v>2.7868279957336894</v>
      </c>
      <c r="CK1087" s="1">
        <f t="shared" si="1284"/>
        <v>2.7986068822557897</v>
      </c>
      <c r="CL1087" s="5">
        <f t="shared" si="1290"/>
        <v>6</v>
      </c>
      <c r="CN1087" s="9">
        <f t="shared" si="1291"/>
        <v>2.156077198112941</v>
      </c>
    </row>
    <row r="1088" spans="1:92" x14ac:dyDescent="0.2">
      <c r="A1088" s="4">
        <v>1086</v>
      </c>
      <c r="B1088" s="1">
        <v>0.68311730115560398</v>
      </c>
      <c r="C1088" s="1">
        <v>0.22800000000000001</v>
      </c>
      <c r="D1088" s="1">
        <v>0</v>
      </c>
      <c r="E1088" s="1">
        <v>82</v>
      </c>
      <c r="F1088" s="1">
        <v>18</v>
      </c>
      <c r="G1088" s="1">
        <v>2.9857415527593898</v>
      </c>
      <c r="H1088" s="1">
        <v>5</v>
      </c>
      <c r="I1088">
        <v>1500</v>
      </c>
      <c r="J1088">
        <v>185</v>
      </c>
      <c r="K1088">
        <v>12.5</v>
      </c>
      <c r="L1088" s="1"/>
      <c r="M1088" s="2">
        <f t="shared" si="1216"/>
        <v>2</v>
      </c>
      <c r="N1088" s="2">
        <f t="shared" si="1217"/>
        <v>6</v>
      </c>
      <c r="O1088" s="2">
        <f t="shared" si="1218"/>
        <v>4</v>
      </c>
      <c r="P1088" s="2">
        <f t="shared" si="1219"/>
        <v>4</v>
      </c>
      <c r="Q1088" s="2">
        <f t="shared" si="1220"/>
        <v>6</v>
      </c>
      <c r="R1088" s="2">
        <f t="shared" si="1221"/>
        <v>6</v>
      </c>
      <c r="S1088" s="2">
        <f t="shared" si="1222"/>
        <v>7</v>
      </c>
      <c r="T1088" s="2">
        <f t="shared" si="1223"/>
        <v>5</v>
      </c>
      <c r="U1088" s="2">
        <f t="shared" si="1224"/>
        <v>5</v>
      </c>
      <c r="V1088" s="2">
        <f t="shared" si="1225"/>
        <v>6</v>
      </c>
      <c r="W1088" s="2">
        <f t="shared" si="1226"/>
        <v>2</v>
      </c>
      <c r="X1088" s="2">
        <f t="shared" si="1227"/>
        <v>4</v>
      </c>
      <c r="Y1088" s="2">
        <f t="shared" si="1228"/>
        <v>3</v>
      </c>
      <c r="Z1088" s="2">
        <f t="shared" si="1229"/>
        <v>2</v>
      </c>
      <c r="AA1088" s="2">
        <f t="shared" si="1230"/>
        <v>2</v>
      </c>
      <c r="AB1088" s="2">
        <f t="shared" si="1231"/>
        <v>2</v>
      </c>
      <c r="AC1088" s="2">
        <f t="shared" si="1232"/>
        <v>1</v>
      </c>
      <c r="AD1088" s="3">
        <f t="shared" si="1285"/>
        <v>7</v>
      </c>
      <c r="AE1088" s="2">
        <f t="shared" si="1233"/>
        <v>5</v>
      </c>
      <c r="AF1088" s="2">
        <f t="shared" si="1234"/>
        <v>9</v>
      </c>
      <c r="AG1088" s="2">
        <f t="shared" si="1235"/>
        <v>7</v>
      </c>
      <c r="AH1088" s="2">
        <f t="shared" si="1236"/>
        <v>7</v>
      </c>
      <c r="AI1088" s="2">
        <f t="shared" si="1237"/>
        <v>9</v>
      </c>
      <c r="AJ1088" s="2">
        <f t="shared" si="1238"/>
        <v>9</v>
      </c>
      <c r="AK1088" s="2">
        <f t="shared" si="1239"/>
        <v>10</v>
      </c>
      <c r="AL1088" s="2">
        <f t="shared" si="1240"/>
        <v>8</v>
      </c>
      <c r="AM1088" s="2">
        <f t="shared" si="1241"/>
        <v>7</v>
      </c>
      <c r="AN1088" s="2">
        <f t="shared" si="1242"/>
        <v>8</v>
      </c>
      <c r="AO1088" s="2">
        <f t="shared" si="1243"/>
        <v>4</v>
      </c>
      <c r="AP1088" s="2">
        <f t="shared" si="1244"/>
        <v>6</v>
      </c>
      <c r="AQ1088" s="2">
        <f t="shared" si="1245"/>
        <v>5</v>
      </c>
      <c r="AR1088" s="2">
        <f t="shared" si="1246"/>
        <v>3</v>
      </c>
      <c r="AS1088" s="2">
        <f t="shared" si="1247"/>
        <v>4</v>
      </c>
      <c r="AT1088" s="2">
        <f t="shared" si="1248"/>
        <v>4</v>
      </c>
      <c r="AU1088" s="2">
        <f t="shared" si="1249"/>
        <v>3</v>
      </c>
      <c r="AV1088" s="3">
        <f t="shared" si="1286"/>
        <v>7</v>
      </c>
      <c r="AW1088">
        <f t="shared" si="1287"/>
        <v>1</v>
      </c>
      <c r="AX1088" s="2">
        <f t="shared" si="1250"/>
        <v>1</v>
      </c>
      <c r="AY1088" s="2">
        <f t="shared" si="1251"/>
        <v>3</v>
      </c>
      <c r="AZ1088" s="2">
        <f t="shared" si="1252"/>
        <v>3</v>
      </c>
      <c r="BA1088" s="2">
        <f t="shared" si="1253"/>
        <v>3</v>
      </c>
      <c r="BB1088" s="2">
        <f t="shared" si="1254"/>
        <v>4</v>
      </c>
      <c r="BC1088" s="2">
        <f t="shared" si="1255"/>
        <v>4</v>
      </c>
      <c r="BD1088" s="2">
        <f t="shared" si="1256"/>
        <v>5</v>
      </c>
      <c r="BE1088" s="2">
        <f t="shared" si="1257"/>
        <v>3</v>
      </c>
      <c r="BF1088" s="2">
        <f t="shared" si="1258"/>
        <v>3</v>
      </c>
      <c r="BG1088" s="2">
        <f t="shared" si="1259"/>
        <v>4</v>
      </c>
      <c r="BH1088" s="2">
        <f t="shared" si="1260"/>
        <v>2</v>
      </c>
      <c r="BI1088" s="2">
        <f t="shared" si="1261"/>
        <v>4</v>
      </c>
      <c r="BJ1088" s="2">
        <f t="shared" si="1262"/>
        <v>3</v>
      </c>
      <c r="BK1088" s="2">
        <f t="shared" si="1263"/>
        <v>2</v>
      </c>
      <c r="BL1088" s="2">
        <f t="shared" si="1264"/>
        <v>2</v>
      </c>
      <c r="BM1088" s="2">
        <f t="shared" si="1265"/>
        <v>2</v>
      </c>
      <c r="BN1088" s="2">
        <f t="shared" si="1266"/>
        <v>2</v>
      </c>
      <c r="BO1088" s="3">
        <f t="shared" si="1288"/>
        <v>7</v>
      </c>
      <c r="BP1088">
        <f t="shared" si="1289"/>
        <v>1</v>
      </c>
      <c r="BR1088">
        <v>3</v>
      </c>
      <c r="BS1088">
        <f t="shared" si="1267"/>
        <v>2</v>
      </c>
      <c r="BU1088" s="1">
        <f t="shared" si="1268"/>
        <v>175.33804818015651</v>
      </c>
      <c r="BV1088" s="1">
        <f t="shared" si="1269"/>
        <v>38.1893650006351</v>
      </c>
      <c r="BW1088" s="1">
        <f t="shared" si="1270"/>
        <v>37.766366054326269</v>
      </c>
      <c r="BX1088" s="1">
        <f t="shared" si="1271"/>
        <v>26.591283163007819</v>
      </c>
      <c r="BY1088" s="1">
        <f t="shared" si="1272"/>
        <v>13.58540993957927</v>
      </c>
      <c r="BZ1088" s="1">
        <f t="shared" si="1273"/>
        <v>12.739383960588592</v>
      </c>
      <c r="CA1088" s="1">
        <f t="shared" si="1274"/>
        <v>18.456846451944607</v>
      </c>
      <c r="CB1088" s="1">
        <f t="shared" si="1275"/>
        <v>25.088561862260303</v>
      </c>
      <c r="CC1088" s="1">
        <f t="shared" si="1276"/>
        <v>5.4289906129419654</v>
      </c>
      <c r="CD1088" s="1">
        <f t="shared" si="1277"/>
        <v>400.01099267215267</v>
      </c>
      <c r="CE1088" s="1">
        <f t="shared" si="1278"/>
        <v>9.2002460455726212</v>
      </c>
      <c r="CF1088" s="1">
        <f t="shared" si="1279"/>
        <v>2.8967849544279578</v>
      </c>
      <c r="CG1088" s="1">
        <f t="shared" si="1280"/>
        <v>2.5452242635745579</v>
      </c>
      <c r="CH1088" s="1">
        <f t="shared" si="1281"/>
        <v>2.1079709837949832</v>
      </c>
      <c r="CI1088" s="1">
        <f t="shared" si="1282"/>
        <v>2.2727186987825085</v>
      </c>
      <c r="CJ1088" s="1">
        <f t="shared" si="1283"/>
        <v>2.2912237581526114</v>
      </c>
      <c r="CK1088" s="1">
        <f t="shared" si="1284"/>
        <v>2.3179508146365788</v>
      </c>
      <c r="CL1088" s="5">
        <f t="shared" si="1290"/>
        <v>14</v>
      </c>
      <c r="CN1088" s="9">
        <f t="shared" si="1291"/>
        <v>2.1079709837949832</v>
      </c>
    </row>
    <row r="1089" spans="1:92" x14ac:dyDescent="0.2">
      <c r="A1089" s="4">
        <v>1087</v>
      </c>
      <c r="B1089" s="1">
        <v>0.465808239857329</v>
      </c>
      <c r="C1089" s="1">
        <v>2.6539999999999999</v>
      </c>
      <c r="D1089" s="1">
        <v>49</v>
      </c>
      <c r="E1089" s="1">
        <v>28</v>
      </c>
      <c r="F1089" s="1">
        <v>23</v>
      </c>
      <c r="G1089" s="1">
        <v>9.5328447389066895</v>
      </c>
      <c r="H1089" s="1">
        <v>7</v>
      </c>
      <c r="I1089">
        <v>1500</v>
      </c>
      <c r="J1089">
        <v>185</v>
      </c>
      <c r="K1089">
        <v>12.5</v>
      </c>
      <c r="L1089" s="1"/>
      <c r="M1089" s="2">
        <f t="shared" si="1216"/>
        <v>4</v>
      </c>
      <c r="N1089" s="2">
        <f t="shared" si="1217"/>
        <v>6</v>
      </c>
      <c r="O1089" s="2">
        <f t="shared" si="1218"/>
        <v>7</v>
      </c>
      <c r="P1089" s="2">
        <f t="shared" si="1219"/>
        <v>5</v>
      </c>
      <c r="Q1089" s="2">
        <f t="shared" si="1220"/>
        <v>6</v>
      </c>
      <c r="R1089" s="2">
        <f t="shared" si="1221"/>
        <v>7</v>
      </c>
      <c r="S1089" s="2">
        <f t="shared" si="1222"/>
        <v>5</v>
      </c>
      <c r="T1089" s="2">
        <f t="shared" si="1223"/>
        <v>5</v>
      </c>
      <c r="U1089" s="2">
        <f t="shared" si="1224"/>
        <v>5</v>
      </c>
      <c r="V1089" s="2">
        <f t="shared" si="1225"/>
        <v>7</v>
      </c>
      <c r="W1089" s="2">
        <f t="shared" si="1226"/>
        <v>3</v>
      </c>
      <c r="X1089" s="2">
        <f t="shared" si="1227"/>
        <v>3</v>
      </c>
      <c r="Y1089" s="2">
        <f t="shared" si="1228"/>
        <v>1</v>
      </c>
      <c r="Z1089" s="2">
        <f t="shared" si="1229"/>
        <v>1</v>
      </c>
      <c r="AA1089" s="2">
        <f t="shared" si="1230"/>
        <v>1</v>
      </c>
      <c r="AB1089" s="2">
        <f t="shared" si="1231"/>
        <v>1</v>
      </c>
      <c r="AC1089" s="2">
        <f t="shared" si="1232"/>
        <v>0</v>
      </c>
      <c r="AD1089" s="3">
        <f t="shared" si="1285"/>
        <v>3</v>
      </c>
      <c r="AE1089" s="2">
        <f t="shared" si="1233"/>
        <v>7</v>
      </c>
      <c r="AF1089" s="2">
        <f t="shared" si="1234"/>
        <v>9</v>
      </c>
      <c r="AG1089" s="2">
        <f t="shared" si="1235"/>
        <v>10</v>
      </c>
      <c r="AH1089" s="2">
        <f t="shared" si="1236"/>
        <v>8</v>
      </c>
      <c r="AI1089" s="2">
        <f t="shared" si="1237"/>
        <v>9</v>
      </c>
      <c r="AJ1089" s="2">
        <f t="shared" si="1238"/>
        <v>10</v>
      </c>
      <c r="AK1089" s="2">
        <f t="shared" si="1239"/>
        <v>8</v>
      </c>
      <c r="AL1089" s="2">
        <f t="shared" si="1240"/>
        <v>8</v>
      </c>
      <c r="AM1089" s="2">
        <f t="shared" si="1241"/>
        <v>7</v>
      </c>
      <c r="AN1089" s="2">
        <f t="shared" si="1242"/>
        <v>9</v>
      </c>
      <c r="AO1089" s="2">
        <f t="shared" si="1243"/>
        <v>5</v>
      </c>
      <c r="AP1089" s="2">
        <f t="shared" si="1244"/>
        <v>5</v>
      </c>
      <c r="AQ1089" s="2">
        <f t="shared" si="1245"/>
        <v>3</v>
      </c>
      <c r="AR1089" s="2">
        <f t="shared" si="1246"/>
        <v>2</v>
      </c>
      <c r="AS1089" s="2">
        <f t="shared" si="1247"/>
        <v>3</v>
      </c>
      <c r="AT1089" s="2">
        <f t="shared" si="1248"/>
        <v>3</v>
      </c>
      <c r="AU1089" s="2">
        <f t="shared" si="1249"/>
        <v>2</v>
      </c>
      <c r="AV1089" s="3">
        <f t="shared" si="1286"/>
        <v>3</v>
      </c>
      <c r="AW1089">
        <f t="shared" si="1287"/>
        <v>2</v>
      </c>
      <c r="AX1089" s="2">
        <f t="shared" si="1250"/>
        <v>3</v>
      </c>
      <c r="AY1089" s="2">
        <f t="shared" si="1251"/>
        <v>5</v>
      </c>
      <c r="AZ1089" s="2">
        <f t="shared" si="1252"/>
        <v>7</v>
      </c>
      <c r="BA1089" s="2">
        <f t="shared" si="1253"/>
        <v>3</v>
      </c>
      <c r="BB1089" s="2">
        <f t="shared" si="1254"/>
        <v>3</v>
      </c>
      <c r="BC1089" s="2">
        <f t="shared" si="1255"/>
        <v>4</v>
      </c>
      <c r="BD1089" s="2">
        <f t="shared" si="1256"/>
        <v>4</v>
      </c>
      <c r="BE1089" s="2">
        <f t="shared" si="1257"/>
        <v>2</v>
      </c>
      <c r="BF1089" s="2">
        <f t="shared" si="1258"/>
        <v>2</v>
      </c>
      <c r="BG1089" s="2">
        <f t="shared" si="1259"/>
        <v>3</v>
      </c>
      <c r="BH1089" s="2">
        <f t="shared" si="1260"/>
        <v>3</v>
      </c>
      <c r="BI1089" s="2">
        <f t="shared" si="1261"/>
        <v>2</v>
      </c>
      <c r="BJ1089" s="2">
        <f t="shared" si="1262"/>
        <v>1</v>
      </c>
      <c r="BK1089" s="2">
        <f t="shared" si="1263"/>
        <v>1</v>
      </c>
      <c r="BL1089" s="2">
        <f t="shared" si="1264"/>
        <v>1</v>
      </c>
      <c r="BM1089" s="2">
        <f t="shared" si="1265"/>
        <v>1</v>
      </c>
      <c r="BN1089" s="2">
        <f t="shared" si="1266"/>
        <v>1</v>
      </c>
      <c r="BO1089" s="3">
        <f t="shared" si="1288"/>
        <v>3</v>
      </c>
      <c r="BP1089">
        <f t="shared" si="1289"/>
        <v>1</v>
      </c>
      <c r="BR1089">
        <v>3</v>
      </c>
      <c r="BS1089">
        <f t="shared" si="1267"/>
        <v>2</v>
      </c>
      <c r="BU1089" s="1">
        <f t="shared" si="1268"/>
        <v>13.258533825518855</v>
      </c>
      <c r="BV1089" s="1">
        <f t="shared" si="1269"/>
        <v>2.9883847643468466</v>
      </c>
      <c r="BW1089" s="1">
        <f t="shared" si="1270"/>
        <v>2.9002932235343208</v>
      </c>
      <c r="BX1089" s="1">
        <f t="shared" si="1271"/>
        <v>2.9939954542427962</v>
      </c>
      <c r="BY1089" s="1">
        <f t="shared" si="1272"/>
        <v>2.3438343002147866</v>
      </c>
      <c r="BZ1089" s="1">
        <f t="shared" si="1273"/>
        <v>2.2550093201175678</v>
      </c>
      <c r="CA1089" s="1">
        <f t="shared" si="1274"/>
        <v>2.2381454210113487</v>
      </c>
      <c r="CB1089" s="1">
        <f t="shared" si="1275"/>
        <v>2.580523492434502</v>
      </c>
      <c r="CC1089" s="1">
        <f t="shared" si="1276"/>
        <v>2.4855028150507721</v>
      </c>
      <c r="CD1089" s="1">
        <f t="shared" si="1277"/>
        <v>31.082631731947064</v>
      </c>
      <c r="CE1089" s="1">
        <f t="shared" si="1278"/>
        <v>2.41925226660309</v>
      </c>
      <c r="CF1089" s="1">
        <f t="shared" si="1279"/>
        <v>2.4041377882864357</v>
      </c>
      <c r="CG1089" s="1">
        <f t="shared" si="1280"/>
        <v>2.6476632975766052</v>
      </c>
      <c r="CH1089" s="1">
        <f t="shared" si="1281"/>
        <v>2.8472422710973211</v>
      </c>
      <c r="CI1089" s="1">
        <f t="shared" si="1282"/>
        <v>2.9281602200609278</v>
      </c>
      <c r="CJ1089" s="1">
        <f t="shared" si="1283"/>
        <v>2.944403241650805</v>
      </c>
      <c r="CK1089" s="1">
        <f t="shared" si="1284"/>
        <v>2.9502748478802467</v>
      </c>
      <c r="CL1089" s="5">
        <f t="shared" si="1290"/>
        <v>7</v>
      </c>
      <c r="CN1089" s="9">
        <f t="shared" si="1291"/>
        <v>2.2381454210113487</v>
      </c>
    </row>
    <row r="1090" spans="1:92" x14ac:dyDescent="0.2">
      <c r="A1090" s="4">
        <v>1088</v>
      </c>
      <c r="B1090" s="1">
        <v>0.56162862436244199</v>
      </c>
      <c r="C1090" s="1">
        <v>51.070999999999998</v>
      </c>
      <c r="D1090" s="1">
        <v>3</v>
      </c>
      <c r="E1090" s="1">
        <v>27</v>
      </c>
      <c r="F1090" s="1">
        <v>70</v>
      </c>
      <c r="G1090" s="1">
        <v>7.22248136756743</v>
      </c>
      <c r="H1090" s="1">
        <v>6</v>
      </c>
      <c r="I1090">
        <v>1500</v>
      </c>
      <c r="J1090">
        <v>185</v>
      </c>
      <c r="K1090">
        <v>12.5</v>
      </c>
      <c r="L1090" s="1"/>
      <c r="M1090" s="2">
        <f t="shared" ref="M1090:M1153" si="1292">COUNTIF(B1090,"&gt;=0.2")+COUNTIF(B1090,"&lt;=0.4")+COUNTIF(C1090,"&gt;2")+COUNTIF(D1090,"&gt;=40")+COUNTIF(D1090,"&lt;=60")+COUNTIF(E1090,"&gt;=40")+COUNTIF(E1090,"&lt;=60")+COUNTIF(F1090,"&lt;10")+COUNTIF(G1090,"&gt;25")+COUNTIF(H1090,"=8")</f>
        <v>3</v>
      </c>
      <c r="N1090" s="2">
        <f t="shared" ref="N1090:N1153" si="1293">COUNTIF(B1090,"&gt;=0.3")+COUNTIF(B1090,"&lt;=0.6")+COUNTIF(C1090,"&gt;=0.75")+COUNTIF(C1090,"&lt;=2")+COUNTIF(D1090,"&gt;=40")+COUNTIF(D1090,"&lt;=70")+COUNTIF(E1090,"&gt;=30")+COUNTIF(E1090,"&lt;=50")+COUNTIF(F1090,"&lt;20")+COUNTIF(G1090,"&gt;=10")+COUNTIF(G1090,"&lt;=25")+COUNTIF(H1090,"&gt;=6")+COUNTIF(H1090,"&lt;=7")</f>
        <v>5</v>
      </c>
      <c r="O1090" s="2">
        <f t="shared" ref="O1090:O1153" si="1294">COUNTIF(B1090,"&gt;=0.2")+COUNTIF(B1090,"&lt;=0.6")+COUNTIF(C1090,"&gt;=0.75")+COUNTIF(C1090,"&lt;=1.5")+COUNTIF(D1090,"&gt;=40")+COUNTIF(D1090,"&lt;=70")+COUNTIF(E1090,"&gt;=20")+COUNTIF(E1090,"&lt;=50")+COUNTIF(F1090,"&lt;30")+COUNTIF(G1090,"&gt;=3")+COUNTIF(G1090,"&lt;=10")+COUNTIF(H1090,"=6")</f>
        <v>6</v>
      </c>
      <c r="P1090" s="2">
        <f t="shared" ref="P1090:P1153" si="1295">COUNTIF(B1090,"&gt;=0.5")+COUNTIF(B1090,"&lt;=0.7")+COUNTIF(C1090,"&gt;=0.75")+COUNTIF(C1090,"&lt;=1.25")+COUNTIF(D1090,"&gt;=20")+COUNTIF(D1090,"&lt;=40")+COUNTIF(E1090,"&gt;=30")+COUNTIF(E1090,"&lt;=40")+COUNTIF(F1090,"&gt;=30")+COUNTIF(F1090,"&lt;=40")+COUNTIF(G1090,"&gt;25")+COUNTIF(H1090,"&gt;=7")+COUNTIF(H1090,"&lt;=8")</f>
        <v>4</v>
      </c>
      <c r="Q1090" s="2">
        <f t="shared" ref="Q1090:Q1153" si="1296">COUNTIF(B1090,"&gt;=0.5")+COUNTIF(B1090,"&lt;=0.8")+COUNTIF(C1090,"&gt;=0.3")+COUNTIF(C1090,"&lt;=0.75")+COUNTIF(D1090,"&gt;=20")+COUNTIF(D1090,"&lt;=40")+COUNTIF(E1090,"&gt;=30")+COUNTIF(E1090,"&lt;=50")+COUNTIF(F1090,"&gt;=20")+COUNTIF(F1090,"&lt;=40")+COUNTIF(G1090,"&gt;=10")+COUNTIF(G1090,"&lt;=25")+COUNTIF(H1090,"&gt;=5")+COUNTIF(H1090,"&lt;=6")</f>
        <v>6</v>
      </c>
      <c r="R1090" s="2">
        <f t="shared" ref="R1090:R1153" si="1297">COUNTIF(B1090,"&gt;=0.6")+COUNTIF(B1090,"&lt;=0.9")+COUNTIF(C1090,"&gt;=0.3")+COUNTIF(C1090,"&lt;=0.75")+COUNTIF(D1090,"&gt;=20")+COUNTIF(D1090,"&lt;=40")+COUNTIF(E1090,"&gt;=20")+COUNTIF(E1090,"&lt;=50")+COUNTIF(F1090,"&gt;=30")+COUNTIF(F1090,"&lt;=60")+COUNTIF(G1090,"&gt;=3")+COUNTIF(G1090,"&lt;=10")+COUNTIF(H1090,"&gt;=5")+COUNTIF(H1090,"&lt;=6")</f>
        <v>8</v>
      </c>
      <c r="S1090" s="2">
        <f t="shared" ref="S1090:S1153" si="1298">COUNTIF(B1090,"&gt;=0.2")+COUNTIF(B1090,"&lt;=0.5")+COUNTIF(C1090,"&gt;=1")+COUNTIF(C1090,"&lt;=2")+COUNTIF(D1090,"&gt;=60")+COUNTIF(D1090,"&lt;=90")+COUNTIF(E1090,"&lt;20")+COUNTIF(F1090,"&lt;30")+COUNTIF(G1090,"&gt;=2")+COUNTIF(G1090,"&lt;=4")+COUNTIF(H1090,"&gt;=4")+COUNTIF(H1090,"&lt;=5")</f>
        <v>4</v>
      </c>
      <c r="T1090" s="2">
        <f t="shared" ref="T1090:T1153" si="1299">COUNTIF(B1090,"&gt;0.7")+COUNTIF(C1090,"&gt;=0.1")+COUNTIF(C1090,"&lt;=0.3")+COUNTIF(D1090,"&gt;=30")+COUNTIF(D1090,"&lt;=50")+COUNTIF(E1090,"&gt;=40")+COUNTIF(E1090,"&lt;=50")+COUNTIF(F1090,"&lt;20")+COUNTIF(G1090,"&gt;=3")+COUNTIF(G1090,"&lt;=10")+COUNTIF(H1090,"=5")</f>
        <v>4</v>
      </c>
      <c r="U1090" s="2">
        <f t="shared" ref="U1090:U1153" si="1300">COUNTIF(B1090,"&gt;0.8")+COUNTIF(C1090,"&gt;=0.1")+COUNTIF(C1090,"&lt;=0.25")+COUNTIF(D1090,"&gt;=10")+COUNTIF(D1090,"&lt;=20")+COUNTIF(E1090,"&lt;20")+COUNTIF(F1090,"&gt;=60")+COUNTIF(F1090,"&lt;=80")+COUNTIF(G1090,"&gt;=3")+COUNTIF(G1090,"&lt;=10")+COUNTIF(H1090,"&gt;=5")+COUNTIF(H1090,"&lt;=6")</f>
        <v>7</v>
      </c>
      <c r="V1090" s="2">
        <f t="shared" ref="V1090:V1153" si="1301">COUNTIF(B1090,"&gt;=0.6")+COUNTIF(B1090,"&lt;=0.9")+COUNTIF(C1090,"&gt;=0.2")+COUNTIF(C1090,"&lt;=0.5")+COUNTIF(D1090,"&gt;=20")+COUNTIF(D1090,"&lt;=30")+COUNTIF(E1090,"&gt;=20")+COUNTIF(E1090,"&lt;=40")+COUNTIF(F1090,"&gt;=40")+COUNTIF(F1090,"&lt;=50")+COUNTIF(G1090,"&gt;=5")+COUNTIF(G1090,"&lt;=15")+COUNTIF(H1090,"&gt;=5")+COUNTIF(H1090,"&lt;=6")</f>
        <v>8</v>
      </c>
      <c r="W1090" s="2">
        <f t="shared" ref="W1090:W1153" si="1302">COUNTIF(B1090,"&lt;0.4")+COUNTIF(C1090,"&gt;1")+COUNTIF(D1090,"&lt;10")+COUNTIF(E1090,"&lt;10")+COUNTIF(F1090,"&gt;90")+COUNTIF(G1090,"&gt;=3")+COUNTIF(G1090,"&lt;=30")+COUNTIF(H1090,"=8")</f>
        <v>4</v>
      </c>
      <c r="X1090" s="2">
        <f t="shared" ref="X1090:X1153" si="1303">COUNTIF(B1090,"&gt;=0.5")+COUNTIF(B1090,"&lt;=0.8")+COUNTIF(C1090,"&gt;=0.25")+COUNTIF(C1090,"&lt;=0.75")+COUNTIF(D1090,"&lt;10")+COUNTIF(E1090,"&lt;10")+COUNTIF(F1090,"&gt;90")+COUNTIF(G1090,"&gt;=3")+COUNTIF(G1090,"&lt;=15")+COUNTIF(H1090,"&gt;=5")+COUNTIF(H1090,"&lt;=6")</f>
        <v>5</v>
      </c>
      <c r="Y1090" s="2">
        <f t="shared" ref="Y1090:Y1153" si="1304">COUNTIF(B1090,"&gt;=0.7")+COUNTIF(B1090,"&lt;=0.9")+COUNTIF(C1090,"&gt;=0.25")+COUNTIF(C1090,"&lt;=1.0")+COUNTIF(D1090,"&lt;10")+COUNTIF(E1090,"&lt;10")+COUNTIF(F1090,"&gt;90")+COUNTIF(G1090,"&lt;2")+COUNTIF(H1090,"&gt;=4")+COUNTIF(H1090,"&lt;=5")</f>
        <v>2</v>
      </c>
      <c r="Z1090" s="2">
        <f t="shared" ref="Z1090:Z1153" si="1305">COUNTIF(B1090,"&gt;0.9")+COUNTIF(C1090,"&lt;0.1")+COUNTIF(D1090,"&lt;10")+COUNTIF(E1090,"&lt;10")+COUNTIF(F1090,"&gt;90")+COUNTIF(G1090,"&lt;1")+COUNTIF(H1090,"&gt;=3")+COUNTIF(H1090,"&lt;=4")</f>
        <v>2</v>
      </c>
      <c r="AA1090" s="2">
        <f t="shared" ref="AA1090:AA1153" si="1306">COUNTIF(B1090,"&gt;0.9")+COUNTIF(C1090,"&lt;0.1")+COUNTIF(D1090,"&lt;10")+COUNTIF(E1090,"&gt;90")+COUNTIF(F1090,"&lt;10")+COUNTIF(G1090,"&lt;0.25")+COUNTIF(H1090,"&gt;=1")+COUNTIF(H1090,"&lt;=2")</f>
        <v>2</v>
      </c>
      <c r="AB1090" s="2">
        <f t="shared" ref="AB1090:AB1153" si="1307">COUNTIF(B1090,"&gt;0.9")+COUNTIF(C1090,"&lt;0.1")+COUNTIF(D1090,"&lt;10")+COUNTIF(E1090,"&lt;10")+COUNTIF(F1090,"&gt;90")+COUNTIF(G1090,"&lt;0.25")+COUNTIF(H1090,"&gt;=1")+COUNTIF(H1090,"&lt;=2")</f>
        <v>2</v>
      </c>
      <c r="AC1090" s="2">
        <f t="shared" ref="AC1090:AC1153" si="1308">COUNTIF(B1090,"&gt;0.9")+COUNTIF(C1090,"&lt;0.1")+COUNTIF(D1090,"&lt;10")+COUNTIF(E1090,"&lt;10")+COUNTIF(F1090,"&gt;90")</f>
        <v>1</v>
      </c>
      <c r="AD1090" s="3">
        <f t="shared" si="1285"/>
        <v>6</v>
      </c>
      <c r="AE1090" s="2">
        <f t="shared" ref="AE1090:AE1153" si="1309">COUNTIF(B1090,"&gt;=0.2")+COUNTIF(B1090,"&lt;=0.4")+COUNTIF(C1090,"&gt;2")+COUNTIF(D1090,"&gt;=40")+COUNTIF(D1090,"&lt;=60")+COUNTIF(E1090,"&gt;=40")+COUNTIF(E1090,"&lt;=60")+COUNTIF(F1090,"&lt;10")+COUNTIF(G1090,"&gt;25")+COUNTIF(H1090,"=8")+COUNTIF(I1090,"&gt;=1500")+COUNTIF(I1090,"&lt;=1800")+COUNTIF(J1090,"&gt;=0.10")+COUNTIF(J1090,"&lt;=0.20")+COUNTIF(K1090,"&gt;=50")+COUNTIF(K1090,"&lt;=300")</f>
        <v>6</v>
      </c>
      <c r="AF1090" s="2">
        <f t="shared" ref="AF1090:AF1153" si="1310">COUNTIF(B1090,"&gt;=0.3")+COUNTIF(B1090,"&lt;=0.6")+COUNTIF(C1090,"&gt;=0.75")+COUNTIF(C1090,"&lt;=2")+COUNTIF(D1090,"&gt;=40")+COUNTIF(D1090,"&lt;=70")+COUNTIF(E1090,"&gt;=30")+COUNTIF(E1090,"&lt;=50")+COUNTIF(F1090,"&lt;20")+COUNTIF(G1090,"&gt;=10")+COUNTIF(G1090,"&lt;=25")+COUNTIF(H1090,"&gt;=6")+COUNTIF(H1090,"&lt;=7")+COUNTIF(I1090,"&gt;=1500")+COUNTIF(I1090,"&lt;=2200")+COUNTIF(J1090,"&gt;=0.10")+COUNTIF(J1090,"&lt;=0.20")+COUNTIF(K1090,"&lt;75")</f>
        <v>8</v>
      </c>
      <c r="AG1090" s="2">
        <f t="shared" ref="AG1090:AG1153" si="1311">COUNTIF(B1090,"&gt;=0.2")+COUNTIF(B1090,"&lt;=0.6")+COUNTIF(C1090,"&gt;=0.75")+COUNTIF(C1090,"&lt;=1.5")+COUNTIF(D1090,"&gt;=40")+COUNTIF(D1090,"&lt;=70")+COUNTIF(E1090,"&gt;=20")+COUNTIF(E1090,"&lt;=50")+COUNTIF(F1090,"&lt;30")+COUNTIF(G1090,"&gt;=3")+COUNTIF(G1090,"&lt;=10")+COUNTIF(H1090,"=6")+COUNTIF(I1090,"&gt;=1200")+COUNTIF(I1090,"&lt;=1800")+COUNTIF(J1090,"&gt;=0.10")+COUNTIF(J1090,"&lt;=0.20")+COUNTIF(K1090,"&lt;75")</f>
        <v>9</v>
      </c>
      <c r="AH1090" s="2">
        <f t="shared" ref="AH1090:AH1153" si="1312">COUNTIF(B1090,"&gt;=0.5")+COUNTIF(B1090,"&lt;=0.7")+COUNTIF(C1090,"&gt;=0.75")+COUNTIF(C1090,"&lt;=1.25")+COUNTIF(D1090,"&gt;=20")+COUNTIF(D1090,"&lt;=40")+COUNTIF(E1090,"&gt;=30")+COUNTIF(E1090,"&lt;=40")+COUNTIF(F1090,"&gt;=30")+COUNTIF(F1090,"&lt;=40")+COUNTIF(G1090,"&gt;25")+COUNTIF(H1090,"&gt;=7")+COUNTIF(H1090,"&lt;=8")+COUNTIF(I1090,"&gt;=1400")+COUNTIF(I1090,"&lt;=1800")+COUNTIF(J1090,"&gt;=0.12")+COUNTIF(J1090,"&lt;=0.25")+COUNTIF(K1090,"&lt;50")</f>
        <v>7</v>
      </c>
      <c r="AI1090" s="2">
        <f t="shared" ref="AI1090:AI1153" si="1313">COUNTIF(B1090,"&gt;=0.5")+COUNTIF(B1090,"&lt;=0.8")+COUNTIF(C1090,"&gt;=0.3")+COUNTIF(C1090,"&lt;=0.75")+COUNTIF(D1090,"&gt;=20")+COUNTIF(D1090,"&lt;=40")+COUNTIF(E1090,"&gt;=30")+COUNTIF(E1090,"&lt;=50")+COUNTIF(F1090,"&gt;=20")+COUNTIF(F1090,"&lt;=40")+COUNTIF(G1090,"&gt;=10")+COUNTIF(G1090,"&lt;=25")+COUNTIF(H1090,"&gt;=5")+COUNTIF(H1090,"&lt;=6")+COUNTIF(I1090,"&gt;=1400")+COUNTIF(I1090,"&lt;=2000")+COUNTIF(J1090,"&gt;=0.12")+COUNTIF(J1090,"&lt;=0.25")+COUNTIF(K1090,"&lt;25")</f>
        <v>9</v>
      </c>
      <c r="AJ1090" s="2">
        <f t="shared" ref="AJ1090:AJ1153" si="1314">COUNTIF(B1090,"&gt;=0.6")+COUNTIF(B1090,"&lt;=0.9")+COUNTIF(C1090,"&gt;=0.3")+COUNTIF(C1090,"&lt;=0.75")+COUNTIF(D1090,"&gt;=20")+COUNTIF(D1090,"&lt;=40")+COUNTIF(E1090,"&gt;=20")+COUNTIF(E1090,"&lt;=50")+COUNTIF(F1090,"&gt;=30")+COUNTIF(F1090,"&lt;=60")+COUNTIF(G1090,"&gt;=3")+COUNTIF(G1090,"&lt;=10")+COUNTIF(H1090,"&gt;=5")+COUNTIF(H1090,"&lt;=6")+COUNTIF(I1090,"&gt;=1200")+COUNTIF(I1090,"&lt;=1800")+COUNTIF(J1090,"&gt;=0.12")+COUNTIF(J1090,"&lt;=0.25")+COUNTIF(K1090,"&lt;25")</f>
        <v>11</v>
      </c>
      <c r="AK1090" s="2">
        <f t="shared" ref="AK1090:AK1153" si="1315">COUNTIF(B1090,"&gt;=0.2")+COUNTIF(B1090,"&lt;=0.5")+COUNTIF(C1090,"&gt;=1")+COUNTIF(C1090,"&lt;=2")+COUNTIF(D1090,"&gt;=60")+COUNTIF(D1090,"&lt;=90")+COUNTIF(E1090,"&lt;20")+COUNTIF(F1090,"&lt;30")+COUNTIF(G1090,"&gt;=2")+COUNTIF(G1090,"&lt;=4")+COUNTIF(H1090,"&gt;=4")+COUNTIF(H1090,"&lt;=5")+COUNTIF(I1090,"&gt;=800")+COUNTIF(I1090,"&lt;=1500")+COUNTIF(J1090,"&gt;=0.15")+COUNTIF(J1090,"&lt;=0.35")+COUNTIF(K1090,"&lt;35")</f>
        <v>7</v>
      </c>
      <c r="AL1090" s="2">
        <f t="shared" ref="AL1090:AL1153" si="1316">COUNTIF(B1090,"&gt;0.7")+COUNTIF(C1090,"&gt;=0.1")+COUNTIF(C1090,"&lt;=0.3")+COUNTIF(D1090,"&gt;=30")+COUNTIF(D1090,"&lt;=50")+COUNTIF(E1090,"&gt;=40")+COUNTIF(E1090,"&lt;=50")+COUNTIF(F1090,"&lt;20")+COUNTIF(G1090,"&gt;=3")+COUNTIF(G1090,"&lt;=10")+COUNTIF(H1090,"=5")+COUNTIF(I1090,"&gt;=1200")+COUNTIF(I1090,"&lt;=1800")+COUNTIF(J1090,"&gt;=0.15")+COUNTIF(J1090,"&lt;=0.25")+COUNTIF(K1090,"&lt;50")</f>
        <v>7</v>
      </c>
      <c r="AM1090" s="2">
        <f t="shared" ref="AM1090:AM1153" si="1317">COUNTIF(B1090,"&gt;0.8")+COUNTIF(C1090,"&gt;=0.1")+COUNTIF(C1090,"&lt;=0.25")+COUNTIF(D1090,"&gt;=10")+COUNTIF(D1090,"&lt;=20")+COUNTIF(E1090,"&lt;20")+COUNTIF(F1090,"&gt;=60")+COUNTIF(F1090,"&lt;=80")+COUNTIF(G1090,"&gt;=3")+COUNTIF(G1090,"&lt;=10")+COUNTIF(H1090,"&gt;=5")+COUNTIF(H1090,"&lt;=6")+COUNTIF(I1090,"&gt;=1000")+COUNTIF(I1090,"&lt;=1800")+COUNTIF(J1090,"&gt;=0.12")+COUNTIF(J1090,"&lt;=0.25")+COUNTIF(K1090,"&lt;10")</f>
        <v>9</v>
      </c>
      <c r="AN1090" s="2">
        <f t="shared" ref="AN1090:AN1153" si="1318">COUNTIF(B1090,"&gt;=0.6")+COUNTIF(B1090,"&lt;=0.9")+COUNTIF(C1090,"&gt;=0.2")+COUNTIF(C1090,"&lt;=0.5")+COUNTIF(D1090,"&gt;=20")+COUNTIF(D1090,"&lt;=30")+COUNTIF(E1090,"&gt;=20")+COUNTIF(E1090,"&lt;=40")+COUNTIF(F1090,"&gt;=40")+COUNTIF(F1090,"&lt;=50")+COUNTIF(G1090,"&gt;=5")+COUNTIF(G1090,"&lt;=15")+COUNTIF(H1090,"&gt;=5")+COUNTIF(H1090,"&lt;=6")+COUNTIF(I1090,"&gt;=1000")+COUNTIF(I1090,"&lt;=2500")+COUNTIF(J1090,"&gt;=0.12")+COUNTIF(J1090,"&lt;=0.20")+COUNTIF(K1090,"&gt;300")</f>
        <v>10</v>
      </c>
      <c r="AO1090" s="2">
        <f t="shared" ref="AO1090:AO1153" si="1319">COUNTIF(B1090,"&lt;0.4")+COUNTIF(C1090,"&gt;1")+COUNTIF(D1090,"&lt;10")+COUNTIF(E1090,"&lt;10")+COUNTIF(F1090,"&gt;90")+COUNTIF(G1090,"&gt;=3")+COUNTIF(G1090,"&lt;=30")+COUNTIF(H1090,"=8")+COUNTIF(I1090,"&gt;=1000")+COUNTIF(I1090,"&lt;=1800")+COUNTIF(J1090,"&gt;=0.12")+COUNTIF(J1090,"&lt;=0.20")+COUNTIF(K1090,"=0")</f>
        <v>6</v>
      </c>
      <c r="AP1090" s="2">
        <f t="shared" ref="AP1090:AP1153" si="1320">COUNTIF(B1090,"&gt;=0.5")+COUNTIF(B1090,"&lt;=0.8")+COUNTIF(C1090,"&gt;=0.25")+COUNTIF(C1090,"&lt;=0.75")+COUNTIF(D1090,"&lt;10")+COUNTIF(E1090,"&lt;10")+COUNTIF(F1090,"&gt;90")+COUNTIF(G1090,"&gt;=3")+COUNTIF(G1090,"&lt;=15")+COUNTIF(H1090,"&gt;=5")+COUNTIF(H1090,"&lt;=6")+COUNTIF(I1090,"&gt;=1200")+COUNTIF(I1090,"&lt;=1800")+COUNTIF(J1090,"&gt;=0.15")+COUNTIF(J1090,"&lt;=0.25")+COUNTIF(K1090,"=0")</f>
        <v>7</v>
      </c>
      <c r="AQ1090" s="2">
        <f t="shared" ref="AQ1090:AQ1153" si="1321">COUNTIF(B1090,"&gt;=0.7")+COUNTIF(B1090,"&lt;=0.9")+COUNTIF(C1090,"&gt;=0.25")+COUNTIF(C1090,"&lt;=1.0")+COUNTIF(D1090,"&lt;10")+COUNTIF(E1090,"&lt;10")+COUNTIF(F1090,"&gt;90")+COUNTIF(G1090,"&lt;2")+COUNTIF(H1090,"&gt;=4")+COUNTIF(H1090,"&lt;=5")+COUNTIF(I1090,"&gt;=1200")+COUNTIF(I1090,"&lt;=1600")+COUNTIF(J1090,"&gt;=0.15")+COUNTIF(J1090,"&lt;=0.25")+COUNTIF(K1090,"=0")</f>
        <v>4</v>
      </c>
      <c r="AR1090" s="2">
        <f t="shared" ref="AR1090:AR1153" si="1322">COUNTIF(B1090,"&gt;0.9")+COUNTIF(C1090,"&lt;0.1")+COUNTIF(D1090,"&lt;10")+COUNTIF(E1090,"&lt;10")+COUNTIF(F1090,"&gt;90")+COUNTIF(G1090,"&lt;1")+COUNTIF(H1090,"&gt;=3")+COUNTIF(H1090,"&lt;=4")+COUNTIF(I1090,"&gt;=600")+COUNTIF(I1090,"&lt;=1400")+COUNTIF(J1090,"&gt;=0.20")+COUNTIF(J1090,"&lt;=0.35")+COUNTIF(K1090,"=0")</f>
        <v>3</v>
      </c>
      <c r="AS1090" s="2">
        <f t="shared" ref="AS1090:AS1153" si="1323">COUNTIF(B1090,"&gt;0.9")+COUNTIF(C1090,"&lt;0.1")+COUNTIF(D1090,"&lt;10")+COUNTIF(E1090,"&gt;90")+COUNTIF(F1090,"&lt;10")+COUNTIF(G1090,"&lt;0.25")+COUNTIF(H1090,"&gt;=1")+COUNTIF(H1090,"&lt;=2")+COUNTIF(I1090,"&gt;=1200")+COUNTIF(I1090,"&lt;=2500")+COUNTIF(J1090,"&gt;=0.15")+COUNTIF(J1090,"&lt;=0.30")+COUNTIF(K1090,"=0")</f>
        <v>4</v>
      </c>
      <c r="AT1090" s="2">
        <f t="shared" ref="AT1090:AT1153" si="1324">COUNTIF(B1090,"&gt;0.9")+COUNTIF(C1090,"&lt;0.1")+COUNTIF(D1090,"&lt;10")+COUNTIF(E1090,"&lt;10")+COUNTIF(F1090,"&gt;90")+COUNTIF(G1090,"&lt;0.25")+COUNTIF(H1090,"&gt;=1")+COUNTIF(H1090,"&lt;=2")+COUNTIF(I1090,"&gt;=1200")+COUNTIF(I1090,"&lt;=2500")+COUNTIF(J1090,"&gt;=0.15")+COUNTIF(J1090,"&lt;=0.30")+COUNTIF(K1090,"=0")</f>
        <v>4</v>
      </c>
      <c r="AU1090" s="2">
        <f t="shared" ref="AU1090:AU1153" si="1325">COUNTIF(B1090,"&gt;0.9")+COUNTIF(C1090,"&lt;0.1")+COUNTIF(D1090,"&lt;10")+COUNTIF(E1090,"&lt;10")+COUNTIF(F1090,"&gt;90")+COUNTIF(G1090,"&gt;=1")+COUNTIF(G1090,"&lt;=2")+COUNTIF(H1090,"&lt;0.25")+COUNTIF(I1090,"=1500")+COUNTIF(J1090,"&gt;=0.02")+COUNTIF(J1090,"&lt;=0.10")+COUNTIF(K1090,"=0")</f>
        <v>3</v>
      </c>
      <c r="AV1090" s="3">
        <f t="shared" si="1286"/>
        <v>6</v>
      </c>
      <c r="AW1090">
        <f t="shared" si="1287"/>
        <v>1</v>
      </c>
      <c r="AX1090" s="2">
        <f t="shared" ref="AX1090:AX1153" si="1326">IF(AND(B1090&gt;=0.2, B1090&lt;=0.4), 1, 0) +
IF(C1090&gt;2, 1, 0) +
IF(AND(D1090&gt;=40, D1090&lt;=60), 1, 0) +
IF(AND(E1090&gt;=40, E1090&lt;=60), 1, 0) +
IF(AND(F1090&lt;10), 1, 0) +
IF(G1090&gt;25, 1, 0) +
IF(H1090=8, 1, 0) +
IF(AND(I1090&gt;=1500, I1090&lt;=1800), 1, 0) +
IF(AND(J1090&gt;=0.1, J1090&lt;=0.2), 1, 0) +
IF(AND(K1090&gt;=50, K1090&lt;=300), 1, 0)</f>
        <v>2</v>
      </c>
      <c r="AY1090" s="2">
        <f t="shared" ref="AY1090:AY1153" si="1327">IF(AND(B1090&gt;=0.3, B1090&lt;=0.6), 1, 0) +
IF(AND(C1090&gt;=0.75, C1090&lt;=2), 1, 0) +
IF(AND(D1090&gt;=40, D1090&lt;=70), 1, 0) +
IF(AND(E1090&gt;=30, E1090&lt;=50), 1, 0) +
IF(AND(F1090&lt;20), 1, 0) +
IF(AND(G1090&gt;=10, G1090&lt;=25), 1, 0) +
IF(AND(H1090&gt;=6, H1090&lt;=7), 1, 0) +
IF(AND(I1090&gt;=1500, I1090&lt;=2200), 1, 0) +
IF(AND(J1090&gt;=0.1, J1090&lt;=0.2), 1, 0) +
IF(K1090&lt;75, 1, 0)</f>
        <v>4</v>
      </c>
      <c r="AZ1090" s="2">
        <f t="shared" ref="AZ1090:AZ1153" si="1328">IF(AND(B1090&gt;=0.2, B1090&lt;=0.6), 1, 0) +
IF(AND(C1090&gt;=0.75, C1090&lt;=1.5), 1, 0) +
IF(AND(D1090&gt;=40, D1090&lt;=70), 1, 0) +
IF(AND(E1090&gt;=20, E1090&lt;=50), 1, 0) +
IF(AND(F1090&lt;30), 1, 0) +
IF(AND(G1090&gt;=3, G1090&lt;=10), 1, 0) +
IF(H1090=6, 1, 0) +
IF(AND(I1090&gt;=1200, I1090&lt;=1800), 1, 0) +
IF(AND(J1090&gt;=0.1, J1090&lt;=0.2), 1, 0) +
IF(AND(K1090&lt;75), 1, 0)</f>
        <v>6</v>
      </c>
      <c r="BA1090" s="2">
        <f t="shared" ref="BA1090:BA1153" si="1329">IF(AND(B1090&gt;=0.5, B1090&lt;=0.7), 1, 0) +
IF(AND(C1090&gt;=0.75, C1090&lt;=1.25), 1, 0) +
IF(AND(D1090&gt;=20, D1090&lt;=40), 1, 0) +
IF(AND(E1090&gt;=30, E1090&lt;=40), 1, 0) +
IF(AND(F1090&gt;=30, F1090&lt;=40), 1, 0) +
IF(G1090&gt;25, 1, 0) +
IF(AND(H1090&gt;=7, H1090&lt;=8), 1, 0) +
IF(AND(I1090&gt;=1400, I1090&lt;=1800), 1, 0) +
IF(AND(J1090&gt;=0.12, J1090&lt;=0.25), 1, 0) +
IF(AND(K1090&lt;50), 1, 0)</f>
        <v>3</v>
      </c>
      <c r="BB1090" s="2">
        <f t="shared" ref="BB1090:BB1153" si="1330">IF(AND(B1090&gt;=0.5, B1090&lt;=0.8), 1, 0) +
IF(AND(C1090&gt;=0.3, C1090&lt;=0.75), 1, 0) +
IF(AND(D1090&gt;=20, D1090&lt;=40), 1, 0) +
IF(AND(E1090&gt;=30, E1090&lt;=50), 1, 0) +
IF(AND(F1090&gt;=20, F1090&lt;=40), 1, 0) +
IF(AND(G1090&gt;=10, G1090&lt;=25), 1, 0) +
IF(AND(H1090&gt;=5, H1090&lt;=6), 1, 0) +
IF(AND(I1090&gt;=1400, I1090&lt;=2000), 1, 0) +
IF(AND(J1090&gt;=0.12, J1090&lt;=0.25), 1, 0) +
IF(AND(K1090&lt;25), 1, 0)</f>
        <v>4</v>
      </c>
      <c r="BC1090" s="2">
        <f t="shared" ref="BC1090:BC1153" si="1331">IF(AND(B1090&gt;=0.6, B1090&lt;=0.9), 1, 0) +
IF(AND(C1090&gt;=0.3, C1090&lt;=0.75), 1, 0) +
IF(AND(D1090&gt;=20, D1090&lt;=40), 1, 0) +
IF(AND(E1090&gt;=20, E1090&lt;=50), 1, 0) +
IF(AND(F1090&gt;=30, F1090&lt;=60), 1, 0) +
IF(AND(G1090&gt;=3, G1090&lt;=10), 1, 0) +
IF(AND(H1090&gt;=5, H1090&lt;=6), 1, 0) +
IF(AND(I1090&gt;=1200, I1090&lt;=1800), 1, 0) +
IF(AND(J1090&gt;=0.12, J1090&lt;=0.25), 1, 0) +
IF(AND(K1090&lt;25), 1, 0)</f>
        <v>5</v>
      </c>
      <c r="BD1090" s="2">
        <f t="shared" ref="BD1090:BD1153" si="1332">IF(AND(B1090&gt;=0.2, B1090&lt;=0.5), 1, 0) +
IF(AND(C1090&gt;=1, C1090&lt;=2), 1, 0) +
IF(AND(D1090&gt;=60, D1090&lt;=90), 1, 0) +
IF(E1090&lt;20, 1, 0) +
IF(F1090&lt;30, 1, 0) +
IF(AND(G1090&gt;=2, G1090&lt;=4), 1, 0) +
IF(AND(H1090&gt;=4, H1090&lt;=5), 1, 0) +
IF(AND(I1090&gt;=800, I1090&lt;=1500), 1, 0) +
IF(AND(J1090&gt;=0.15, J1090&lt;=0.35), 1, 0) +
IF(AND(K1090&lt;35), 1, 0)</f>
        <v>2</v>
      </c>
      <c r="BE1090" s="2">
        <f t="shared" ref="BE1090:BE1153" si="1333">IF(B1090&gt;0.8, 1, 0) +
IF(AND(C1090&gt;=0.1, C1090&lt;=0.25), 1, 0) +
IF(AND(D1090&gt;=10, D1090&lt;=20), 1, 0) +
IF(E1090&lt;20, 1, 0) +
IF(AND(F1090&gt;=60, F1090&lt;=80), 1, 0) +
IF(AND(G1090&gt;=3, G1090&lt;=10), 1, 0) +
IF(AND(H1090&gt;=5, H1090&lt;=6), 1, 0) +
IF(AND(I1090&gt;=1000, I1090&lt;=1800), 1, 0) +
IF(AND(J1090&gt;=0.12, J1090&lt;=0.25), 1, 0) +
IF(K1090&lt;10, 1, 0)</f>
        <v>4</v>
      </c>
      <c r="BF1090" s="2">
        <f t="shared" ref="BF1090:BF1153" si="1334">IF(B1090&gt;0.8, 1, 0) +
IF(AND(C1090&gt;=0.1, C1090&lt;=0.25), 1, 0) +
IF(AND(D1090&gt;=10, D1090&lt;=20), 1, 0) +
IF(E1090&lt;20, 1, 0) +
IF(AND(F1090&gt;=60, F1090&lt;=80), 1, 0) +
IF(AND(G1090&gt;=3, G1090&lt;=10), 1, 0) +
IF(AND(H1090&gt;=5, H1090&lt;=6), 1, 0) +
IF(AND(I1090&gt;=1000, I1090&lt;=1800), 1, 0) +
IF(AND(J1090&gt;=0.12, J1090&lt;=0.25), 1, 0) +
IF(K1090&lt;10, 1, 0)</f>
        <v>4</v>
      </c>
      <c r="BG1090" s="2">
        <f t="shared" ref="BG1090:BG1153" si="1335">IF(AND(B1090&gt;=0.6, B1090&lt;=0.9), 1, 0) +
IF(AND(C1090&gt;=0.2, C1090&lt;=0.5), 1, 0) +
IF(AND(D1090&gt;=20, D1090&lt;=30), 1, 0) +
IF(AND(E1090&gt;=20, E1090&lt;=40), 1, 0) +
IF(AND(F1090&gt;=40, F1090&lt;=50), 1, 0) +
IF(AND(G1090&gt;=5, G1090&lt;=15), 1, 0) +
IF(AND(H1090&gt;=5, H1090&lt;=6), 1, 0) +
IF(AND(I1090&gt;=1000, I1090&lt;=2500), 1, 0) +
IF(AND(J1090&gt;=0.12, J1090&lt;=0.2), 1, 0) +
IF(K1090&gt;300, 1, 0)</f>
        <v>4</v>
      </c>
      <c r="BH1090" s="2">
        <f t="shared" ref="BH1090:BH1153" si="1336">IF(B1090&lt;0.4, 1, 0) +
IF(C1090&gt;1, 1, 0) +
IF(D1090&lt;10, 1, 0) +
IF(E1090&lt;10, 1, 0) +
IF(F1090&gt;90, 1, 0) +
IF(AND(G1090&gt;=3, G1090&lt;=30), 1, 0) +
IF(H1090=8, 1, 0) +
IF(AND(I1090&gt;=1000, I1090&lt;=1800), 1, 0) +
IF(AND(J1090&gt;=0.12, J1090&lt;=0.2), 1, 0) +
IF(K1090=0, 1, 0)</f>
        <v>4</v>
      </c>
      <c r="BI1090" s="2">
        <f t="shared" ref="BI1090:BI1153" si="1337">IF(AND(B1090&gt;=0.5, B1090&lt;=0.8), 1, 0) +
IF(AND(C1090&gt;=0.25, C1090&lt;=0.75), 1, 0) +
IF(D1090&lt;10, 1, 0) +
IF(E1090&lt;10, 1, 0) +
IF(F1090&gt;90, 1, 0) +
IF(AND(G1090&gt;=3, G1090&lt;=15), 1, 0) +
IF(AND(H1090&gt;=5, H1090&lt;=6), 1, 0) +
IF(AND(I1090&gt;=1200, I1090&lt;=1800), 1, 0) +
IF(AND(J1090&gt;=0.15, J1090&lt;=0.25), 1, 0) +
IF(K1090=0, 1, 0)</f>
        <v>5</v>
      </c>
      <c r="BJ1090" s="2">
        <f t="shared" ref="BJ1090:BJ1153" si="1338">IF(AND(B1090&gt;=0.7, B1090&lt;=0.9), 1, 0) +
IF(AND(C1090&gt;=0.25, C1090&lt;=1), 1, 0) +
IF(D1090&lt;10, 1, 0) +
IF(E1090&lt;10, 1, 0) +
IF(F1090&gt;90, 1, 0) +
IF(G1090&lt;2, 1, 0) +
IF(AND(H1090&gt;=4, H1090&lt;=5), 1, 0) +
IF(AND(I1090&gt;=1200, I1090&lt;=1600), 1, 0) +
IF(AND(J1090&gt;=0.15, J1090&lt;=0.25), 1, 0) +
IF(K1090=0, 1, 0)</f>
        <v>2</v>
      </c>
      <c r="BK1090" s="2">
        <f t="shared" ref="BK1090:BK1153" si="1339">IF(B1090&gt;0.9, 1, 0) +
IF(C1090&lt;0.1, 1, 0) +
IF(D1090&lt;10, 1, 0) +
IF(E1090&gt;90, 1, 0) +
IF(F1090&lt;10, 1, 0) +
IF(G1090&lt;0.25, 1, 0) +
IF(AND(H1090&gt;=1, H1090&lt;=2), 1, 0) +
IF(AND(I1090&gt;=1200, I1090&lt;=2500), 1, 0) +
IF(AND(J1090&gt;=0.15, J1090&lt;=0.3), 1, 0) +
IF(K1090=0, 1, 0)</f>
        <v>2</v>
      </c>
      <c r="BL1090" s="2">
        <f t="shared" ref="BL1090:BL1153" si="1340">IF(B1090&gt;0.9, 1, 0) +
IF(C1090&lt;0.1, 1, 0) +
IF(D1090&lt;10, 1, 0) +
IF(E1090&gt;90, 1, 0) +
IF(F1090&lt;10, 1, 0) +
IF(G1090&lt;0.25, 1, 0) +
IF(AND(H1090&gt;=1, H1090&lt;=2), 1, 0) +
IF(AND(I1090&gt;=1200, I1090&lt;=2500), 1, 0) +
IF(AND(J1090&gt;=0.15, J1090&lt;=0.3), 1, 0) +
IF(K1090=0, 1, 0)</f>
        <v>2</v>
      </c>
      <c r="BM1090" s="2">
        <f t="shared" ref="BM1090:BM1153" si="1341">IF(B1090&gt;0.9, 1, 0) +
IF(C1090&lt;0.1, 1, 0) +
IF(D1090&lt;10, 1, 0) +
IF(E1090&lt;10, 1, 0) +
IF(F1090&gt;90, 1, 0) +
IF(G1090&lt;0.25, 1, 0) +
IF(AND(H1090&gt;=1, H1090&lt;=2), 1, 0) +
IF(AND(I1090&gt;=1200, I1090&lt;=2500), 1, 0) +
IF(AND(J1090&gt;=0.15, J1090&lt;=0.3), 1, 0) +
IF(K1090=0, 1, 0)</f>
        <v>2</v>
      </c>
      <c r="BN1090" s="2">
        <f t="shared" ref="BN1090:BN1153" si="1342">IF(B1090&gt;0.9, 1, 0) +
IF(C1090&lt;0.1, 1, 0) +
IF(D1090&lt;10, 1, 0) +
IF(E1090&lt;10, 1, 0) +
IF(F1090&gt;90, 1, 0) +
IF(AND(G1090&gt;=1, G1090&lt;=2), 1, 0) +
IF(H1090&lt;0.25, 1, 0) +
IF(I1090=1500, 1, 0) +
IF(AND(J1090&gt;=0.02, J1090&lt;=0.1), 1, 0) +
IF(K1090=0, 1, 0)</f>
        <v>2</v>
      </c>
      <c r="BO1090" s="3">
        <f t="shared" si="1288"/>
        <v>3</v>
      </c>
      <c r="BP1090">
        <f t="shared" si="1289"/>
        <v>1</v>
      </c>
      <c r="BR1090">
        <v>3</v>
      </c>
      <c r="BS1090">
        <f t="shared" ref="BS1090:BS1153" si="1343">COUNTIF(BA1091:BQ1091, MAX(BA1091:BQ1091))</f>
        <v>1</v>
      </c>
      <c r="BU1090" s="1">
        <f t="shared" ref="BU1090:BU1153" si="1344">SQRT(
AVERAGE(
(IF(B1090&lt;&gt;0,((B1090-0.3)/B1090)^2,0)) +
(IF(C1090&lt;&gt;0,((C1090-2)/C1090)^2,0)) +
(IF(D1090&lt;&gt;0,((D1090-0.5)/D1090)^2,0)) +
(IF(E1090&lt;&gt;0,((E1090-0.5)/E1090)^2,0)) +
(IF(F1090&lt;&gt;0,((F1090-0.05)/F1090)^2,0)) +
(IF(G1090&lt;&gt;0,((G1090-25)/G1090)^2,0)) +
(IF(H1090&lt;&gt;0,((H1090-8)/H1090)^2,0)) +
(IF(I1090&lt;&gt;0,((I1090-1650)/I1090)^2,0)) +
(IF(J1090&lt;&gt;0,((J1090-0.15)/J1090)^2,0)) +
(IF(K1090&lt;&gt;0,((IF(D1090=0,0,K1090)-175)/IF(D1090=0,1,K1090)))^2)
)
)</f>
        <v>13.415460856901428</v>
      </c>
      <c r="BV1090" s="1">
        <f t="shared" ref="BV1090:BV1153" si="1345">SQRT(
AVERAGE(
(IF(B1090&lt;&gt;0,((B1090-0.45)/B1090)^2,0)) +
(IF(C1090&lt;&gt;0,((C1090-1.375)/C1090)^2,0)) +
(IF(D1090&lt;&gt;0,((D1090-0.55)/D1090)^2,0)) +
(IF(E1090&lt;&gt;0,((E1090-0.4)/E1090)^2,0)) +
(IF(F1090&lt;&gt;0,((F1090-0.1)/F1090)^2,0)) +
(IF(G1090&lt;&gt;0,((G1090-17.5)/G1090)^2,0)) +
(IF(H1090&lt;&gt;0,((H1090-6.5)/H1090)^2,0)) +
(IF(I1090&lt;&gt;0,((I1090-1850)/I1090)^2,0)) +
(IF(J1090&lt;&gt;0,((J1090-0.15)/J1090)^2,0)) +
(IF(K1090&lt;&gt;0,((IF(D1090=0,0,K1090)-37.5)/IF(D1090=0,1,K1090)))^2)
)
)</f>
        <v>3.2719613261237823</v>
      </c>
      <c r="BW1090" s="1">
        <f t="shared" ref="BW1090:BW1153" si="1346">SQRT(
AVERAGE(
(IF(B1090&lt;&gt;0,((B1090-0.4)/B1090)^2,0)) +
(IF(C1090&lt;&gt;0,((C1090-1.125)/C1090)^2,0)) +
(IF(D1090&lt;&gt;0,((D1090-0.55)/D1090)^2,0)) +
(IF(E1090&lt;&gt;0,((E1090-0.35)/E1090)^2,0)) +
(IF(F1090&lt;&gt;0,((F1090-0.15)/F1090)^2,0)) +
(IF(G1090&lt;&gt;0,((G1090-6.5)/G1090)^2,0)) +
(IF(H1090&lt;&gt;0,((H1090-6)/H1090)^2,0)) +
(IF(I1090&lt;&gt;0,((I1090-1500)/I1090)^2,0)) +
(IF(J1090&lt;&gt;0,((J1090-0.15)/J1090)^2,0)) +
(IF(K1090&lt;&gt;0,((IF(D1090=0,0,K1090)-37.5)/IF(D1090=0,1,K1090)))^2)
)
)</f>
        <v>2.9469544280243269</v>
      </c>
      <c r="BX1090" s="1">
        <f t="shared" ref="BX1090:BX1153" si="1347">SQRT(
AVERAGE(
(IF(B1090&lt;&gt;0,((B1090-0.6)/B1090)^2,0)) +
(IF(C1090&lt;&gt;0,((C1090-1)/C1090)^2,0)) +
(IF(D1090&lt;&gt;0,((D1090-0.3)/D1090)^2,0)) +
(IF(E1090&lt;&gt;0,((E1090-0.35)/E1090)^2,0)) +
(IF(F1090&lt;&gt;0,((F1090-0.35)/F1090)^2,0)) +
(IF(G1090&lt;&gt;0,((G1090-27.5)/G1090)^2,0)) +
(IF(H1090&lt;&gt;0,((H1090-7.5)/H1090)^2,0)) +
(IF(I1090&lt;&gt;0,((I1090-1600)/I1090)^2,0)) +
(IF(J1090&lt;&gt;0,((J1090-0.185)/J1090)^2,0)) +
(IF(K1090&lt;&gt;0,((IF(D1090=0,0,K1090)-25)/IF(D1090=0,1,K1090)))^2)
)
)</f>
        <v>3.6996583035713089</v>
      </c>
      <c r="BY1090" s="1">
        <f t="shared" ref="BY1090:BY1153" si="1348">SQRT(
AVERAGE(
(IF(B1090&lt;&gt;0,((B1090-0.65)/B1090)^2,0)) +
(IF(C1090&lt;&gt;0,((C1090-0.525)/C1090)^2,0)) +
(IF(D1090&lt;&gt;0,((D1090-0.3)/D1090)^2,0)) +
(IF(E1090&lt;&gt;0,((E1090-0.4)/E1090)^2,0)) +
(IF(F1090&lt;&gt;0,((F1090-0.3)/F1090)^2,0)) +
(IF(G1090&lt;&gt;0,((G1090-17.5)/G1090)^2,0)) +
(IF(H1090&lt;&gt;0,((H1090-5.5)/H1090)^2,0)) +
(IF(I1090&lt;&gt;0,((I1090-1700)/I1090)^2,0)) +
(IF(J1090&lt;&gt;0,((J1090-0.185)/J1090)^2,0)) +
(IF(K1090&lt;&gt;0,((IF(D1090=0,0,K1090)-12.5)/IF(D1090=0,1,K1090)))^2)
)
)</f>
        <v>2.6122720159824619</v>
      </c>
      <c r="BZ1090" s="1">
        <f t="shared" ref="BZ1090:BZ1153" si="1349">SQRT(
AVERAGE(
(IF(B1090&lt;&gt;0,((B1090-0.75)/B1090)^2,0)) +
(IF(C1090&lt;&gt;0,((C1090-0.525)/C1090)^2,0)) +
(IF(D1090&lt;&gt;0,((D1090-0.3)/D1090)^2,0)) +
(IF(E1090&lt;&gt;0,((E1090-0.35)/E1090)^2,0)) +
(IF(F1090&lt;&gt;0,((F1090-0.45)/F1090)^2,0)) +
(IF(G1090&lt;&gt;0,((G1090-6.5)/G1090)^2,0)) +
(IF(H1090&lt;&gt;0,((H1090-5.5)/H1090)^2,0)) +
(IF(I1090&lt;&gt;0,((I1090-1500)/I1090)^2,0)) +
(IF(J1090&lt;&gt;0,((J1090-0.185)/J1090)^2,0)) +
(IF(K1090&lt;&gt;0,((IF(D1090=0,0,K1090)-12.5)/IF(D1090=0,1,K1090)))^2)
)
)</f>
        <v>2.2087142814558587</v>
      </c>
      <c r="CA1090" s="1">
        <f t="shared" ref="CA1090:CA1153" si="1350">SQRT(
AVERAGE(
(IF(B1090&lt;&gt;0,((B1090-0.35)/B1090)^2,0)) +
(IF(C1090&lt;&gt;0,((C1090-1.5)/C1090)^2,0)) +
(IF(D1090&lt;&gt;0,((D1090-0.75)/D1090)^2,0)) +
(IF(E1090&lt;&gt;0,((E1090-0.1)/E1090)^2,0)) +
(IF(F1090&lt;&gt;0,((F1090-0.15)/F1090)^2,0)) +
(IF(G1090&lt;&gt;0,((G1090-3)/G1090)^2,0)) +
(IF(H1090&lt;&gt;0,((H1090-4.5)/H1090)^2,0)) +
(IF(I1090&lt;&gt;0,((I1090-1150)/I1090)^2,0)) +
(IF(J1090&lt;&gt;0,((J1090-0.25)/J1090)^2,0)) +
(IF(K1090&lt;&gt;0,((IF(D1090=0,0,K1090)-17.5)/IF(D1090=0,1,K1090)))^2)
)
)</f>
        <v>2.2914994663098716</v>
      </c>
      <c r="CB1090" s="1">
        <f t="shared" ref="CB1090:CB1153" si="1351">SQRT(
AVERAGE(
(IF(B1090&lt;&gt;0,((B1090-0.85)/B1090)^2,0)) +
(IF(C1090&lt;&gt;0,((C1090-0.2)/C1090)^2,0)) +
(IF(D1090&lt;&gt;0,((D1090-0.4)/D1090)^2,0)) +
(IF(E1090&lt;&gt;0,((E1090-0.45)/E1090)^2,0)) +
(IF(F1090&lt;&gt;0,((F1090-0.1)/F1090)^2,0)) +
(IF(G1090&lt;&gt;0,((G1090-6.5)/G1090)^2,0)) +
(IF(H1090&lt;&gt;0,((H1090-5)/H1090)^2,0)) +
(IF(I1090&lt;&gt;0,((I1090-1500)/I1090)^2,0)) +
(IF(J1090&lt;&gt;0,((J1090-0.2)/J1090)^2,0)) +
(IF(K1090&lt;&gt;0,((IF(D1090=0,0,K1090)-25)/IF(D1090=0,1,K1090)))^2)
)
)</f>
        <v>2.4508454617438518</v>
      </c>
      <c r="CC1090" s="1">
        <f t="shared" ref="CC1090:CC1153" si="1352">SQRT(
AVERAGE(
(IF(B1090&lt;&gt;0,((B1090-0.9)/B1090)^2,0)) +
(IF(C1090&lt;&gt;0,((C1090-0.175)/C1090)^2,0)) +
(IF(D1090&lt;&gt;0,((D1090-0.15)/D1090)^2,0)) +
(IF(E1090&lt;&gt;0,((E1090-0.1)/E1090)^2,0)) +
(IF(F1090&lt;&gt;0,((F1090-0.7)/F1090)^2,0)) +
(IF(G1090&lt;&gt;0,((G1090-6.5)/G1090)^2,0)) +
(IF(H1090&lt;&gt;0,((H1090-5.5)/H1090)^2,0)) +
(IF(I1090&lt;&gt;0,((I1090-1400)/I1090)^2,0)) +
(IF(J1090&lt;&gt;0,((J1090-0.185)/J1090)^2,0)) +
(IF(K1090&lt;&gt;0,((IF(D1090=0,0,K1090)-5)/IF(D1090=0,1,K1090)))^2)
)
)</f>
        <v>2.3687013885805355</v>
      </c>
      <c r="CD1090" s="1">
        <f t="shared" ref="CD1090:CD1153" si="1353">SQRT(
AVERAGE(
(IF(B1090&lt;&gt;0,((B1090-0.75)/B1090)^2,0)) +
(IF(C1090&lt;&gt;0,((C1090-0.35)/C1090)^2,0)) +
(IF(D1090&lt;&gt;0,((D1090-0.25)/D1090)^2,0)) +
(IF(E1090&lt;&gt;0,((E1090-0.3)/E1090)^2,0)) +
(IF(F1090&lt;&gt;0,((F1090-0.45)/F1090)^2,0)) +
(IF(G1090&lt;&gt;0,((G1090-10)/G1090)^2,0)) +
(IF(H1090&lt;&gt;0,((H1090-5.5)/H1090)^2,0)) +
(IF(I1090&lt;&gt;0,((I1090-1750)/I1090)^2,0)) +
(IF(J1090&lt;&gt;0,((J1090-0.16)/J1090)^2,0)) +
(IF(K1090&lt;&gt;0,((IF(D1090=0,0,K1090)-400)/IF(D1090=0,1,K1090)))^2)
)
)</f>
        <v>31.081909244617115</v>
      </c>
      <c r="CE1090" s="1">
        <f t="shared" ref="CE1090:CE1153" si="1354">SQRT(
AVERAGE(
(IF(B1090&lt;&gt;0,((B1090-0.2)/B1090)^2,0)) +
(IF(C1090&lt;&gt;0,((C1090-2)/C1090)^2,0)) +
(IF(D1090&lt;&gt;0,((D1090-0.05)/D1090)^2,0)) +
(IF(E1090&lt;&gt;0,((E1090-0.05)/E1090)^2,0)) +
(IF(F1090&lt;&gt;0,((F1090-0.95)/F1090)^2,0)) +
(IF(G1090&lt;&gt;0,((G1090-16.5)/G1090)^2,0)) +
(IF(H1090&lt;&gt;0,((H1090-8)/H1090)^2,0)) +
(IF(I1090&lt;&gt;0,((I1090-1500)/I1090)^2,0)) +
(IF(J1090&lt;&gt;0,((J1090-0.15)/J1090)^2,0)) +
(IF(K1090&lt;&gt;0,((IF(D1090=0,0,K1090)-0)/IF(D1090=0,1,K1090)))^2)
)
)</f>
        <v>2.834362524737474</v>
      </c>
      <c r="CF1090" s="1">
        <f t="shared" ref="CF1090:CF1153" si="1355">SQRT(
AVERAGE(
(IF(B1090&lt;&gt;0,((B1090-0.65)/B1090)^2,0)) +
(IF(C1090&lt;&gt;0,((C1090-0.5)/C1090)^2,0)) +
(IF(D1090&lt;&gt;0,((D1090-0.05)/D1090)^2,0)) +
(IF(E1090&lt;&gt;0,((E1090-0.05)/E1090)^2,0)) +
(IF(F1090&lt;&gt;0,((F1090-0.95)/F1090)^2,0)) +
(IF(G1090&lt;&gt;0,((G1090-9)/G1090)^2,0)) +
(IF(H1090&lt;&gt;0,((H1090-5.5)/H1090)^2,0)) +
(IF(I1090&lt;&gt;0,((I1090-1400)/I1090)^2,0)) +
(IF(J1090&lt;&gt;0,((J1090-0.2)/J1090)^2,0)) +
(IF(K1090&lt;&gt;0,((IF(D1090=0,0,K1090)-0)/IF(D1090=0,1,K1090)))^2)
)
)</f>
        <v>2.4518068619682127</v>
      </c>
      <c r="CG1090" s="1">
        <f t="shared" ref="CG1090:CG1153" si="1356">SQRT(
AVERAGE(
(IF(B1090&lt;&gt;0,((B1090-0.8)/B1090)^2,0)) +
(IF(C1090&lt;&gt;0,((C1090-0.625)/C1090)^2,0)) +
(IF(D1090&lt;&gt;0,((D1090-0.05)/D1090)^2,0)) +
(IF(E1090&lt;&gt;0,((E1090-0.05)/E1090)^2,0)) +
(IF(F1090&lt;&gt;0,((F1090-0.95)/F1090)^2,0)) +
(IF(G1090&lt;&gt;0,((G1090-1)/G1090)^2,0)) +
(IF(H1090&lt;&gt;0,((H1090-4.5)/H1090)^2,0)) +
(IF(I1090&lt;&gt;0,((I1090-1100)/I1090)^2,0)) +
(IF(J1090&lt;&gt;0,((J1090-0.225)/J1090)^2,0)) +
(IF(K1090&lt;&gt;0,((IF(D1090=0,0,K1090)-0)/IF(D1090=0,1,K1090)))^2)
)
)</f>
        <v>2.6392303037577167</v>
      </c>
      <c r="CH1090" s="1">
        <f t="shared" ref="CH1090:CH1153" si="1357">SQRT(
AVERAGE(
(IF(B1090&lt;&gt;0,((B1090-0.95)/B1090)^2,0)) +
(IF(C1090&lt;&gt;0,((C1090-0.05)/C1090)^2,0)) +
(IF(D1090&lt;&gt;0,((D1090-0.05)/D1090)^2,0)) +
(IF(E1090&lt;&gt;0,((E1090-0.05)/E1090)^2,0)) +
(IF(F1090&lt;&gt;0,((F1090-0.95)/F1090)^2,0)) +
(IF(G1090&lt;&gt;0,((G1090-0.5)/G1090)^2,0)) +
(IF(H1090&lt;&gt;0,((H1090-3.5)/H1090)^2,0)) +
(IF(I1090&lt;&gt;0,((I1090-1400)/I1090)^2,0)) +
(IF(J1090&lt;&gt;0,((J1090-0.2)/J1090)^2,0)) +
(IF(K1090&lt;&gt;0,((IF(D1090=0,0,K1090)-0)/IF(D1090=0,1,K1090)))^2)
)
)</f>
        <v>2.7303376996853066</v>
      </c>
      <c r="CI1090" s="1">
        <f t="shared" ref="CI1090:CI1153" si="1358">SQRT(
AVERAGE(
(IF(B1090&lt;&gt;0,((B1090-0.95)/B1090)^2,0)) +
(IF(C1090&lt;&gt;0,((C1090-0.05)/C1090)^2,0)) +
(IF(D1090&lt;&gt;0,((D1090-0.05)/D1090)^2,0)) +
(IF(E1090&lt;&gt;0,((E1090-0.95)/E1090)^2,0)) +
(IF(F1090&lt;&gt;0,((F1090-0.05)/F1090)^2,0)) +
(IF(G1090&lt;&gt;0,((G1090-0.1)/G1090)^2,0)) +
(IF(H1090&lt;&gt;0,((H1090-1.5)/H1090)^2,0)) +
(IF(I1090&lt;&gt;0,((I1090-1350)/I1090)^2,0)) +
(IF(J1090&lt;&gt;0,((J1090-0.225)/J1090)^2,0)) +
(IF(K1090&lt;&gt;0,((IF(D1090=0,0,K1090)-0)/IF(D1090=0,1,K1090)))^2)
)
)</f>
        <v>2.8133932102527344</v>
      </c>
      <c r="CJ1090" s="1">
        <f t="shared" ref="CJ1090:CJ1153" si="1359">SQRT(
AVERAGE(
(IF(B1090&lt;&gt;0,((B1090-0.95)/B1090)^2,0)) +
(IF(C1090&lt;&gt;0,((C1090-0.05)/C1090)^2,0)) +
(IF(D1090&lt;&gt;0,((D1090-0.05)/D1090)^2,0)) +
(IF(E1090&lt;&gt;0,((E1090-0.95)/E1090)^2,0)) +
(IF(F1090&lt;&gt;0,((F1090-0.05)/F1090)^2,0)) +
(IF(G1090&lt;&gt;0,((G1090-0.125)/G1090)^2,0)) +
(IF(H1090&lt;&gt;0,((H1090-1.5)/H1090)^2,0)) +
(IF(I1090&lt;&gt;0,((I1090-1000)/I1090)^2,0)) +
(IF(J1090&lt;&gt;0,((J1090-0.275)/J1090)^2,0)) +
(IF(K1090&lt;&gt;0,((IF(D1090=0,0,K1090)-0)/IF(D1090=0,1,K1090)))^2)
)
)</f>
        <v>2.8300066537915773</v>
      </c>
      <c r="CK1090" s="1">
        <f t="shared" ref="CK1090:CK1153" si="1360">SQRT(
AVERAGE(
(IF(B1090&lt;&gt;0,((B1090-0.95)/B1090)^2,0)) +
(IF(C1090&lt;&gt;0,((C1090-0.05)/C1090)^2,0)) +
(IF(D1090&lt;&gt;0,((D1090-0.05)/D1090)^2,0)) +
(IF(E1090&lt;&gt;0,((E1090-0.95)/E1090)^2,0)) +
(IF(F1090&lt;&gt;0,((F1090-0.05)/F1090)^2,0)) +
(IF(G1090&lt;&gt;0,((G1090-0)/G1090)^2,0)) +
(IF(H1090&lt;&gt;0,((H1090-1)/H1090)^2,0)) +
(IF(I1090&lt;&gt;0,((I1090-1500)/I1090)^2,0)) +
(IF(J1090&lt;&gt;0,((J1090-0.06)/J1090)^2,0)) +
(IF(K1090&lt;&gt;0,((IF(D1090=0,0,K1090)-0)/IF(D1090=0,1,K1090)))^2)
)
)</f>
        <v>2.8401422185502976</v>
      </c>
      <c r="CL1090" s="5">
        <f t="shared" si="1290"/>
        <v>6</v>
      </c>
      <c r="CN1090" s="9">
        <f t="shared" si="1291"/>
        <v>2.2087142814558587</v>
      </c>
    </row>
    <row r="1091" spans="1:92" x14ac:dyDescent="0.2">
      <c r="A1091" s="4">
        <v>1089</v>
      </c>
      <c r="B1091" s="1">
        <v>0.57503082807433903</v>
      </c>
      <c r="C1091" s="1">
        <v>10.763</v>
      </c>
      <c r="D1091" s="1">
        <v>0</v>
      </c>
      <c r="E1091" s="1">
        <v>12</v>
      </c>
      <c r="F1091" s="1">
        <v>88</v>
      </c>
      <c r="G1091" s="1">
        <v>8.3713162527435205</v>
      </c>
      <c r="H1091" s="1">
        <v>6</v>
      </c>
      <c r="I1091">
        <v>1500</v>
      </c>
      <c r="J1091">
        <v>185</v>
      </c>
      <c r="K1091">
        <v>12.5</v>
      </c>
      <c r="L1091" s="1"/>
      <c r="M1091" s="2">
        <f t="shared" si="1292"/>
        <v>3</v>
      </c>
      <c r="N1091" s="2">
        <f t="shared" si="1293"/>
        <v>5</v>
      </c>
      <c r="O1091" s="2">
        <f t="shared" si="1294"/>
        <v>5</v>
      </c>
      <c r="P1091" s="2">
        <f t="shared" si="1295"/>
        <v>4</v>
      </c>
      <c r="Q1091" s="2">
        <f t="shared" si="1296"/>
        <v>6</v>
      </c>
      <c r="R1091" s="2">
        <f t="shared" si="1297"/>
        <v>7</v>
      </c>
      <c r="S1091" s="2">
        <f t="shared" si="1298"/>
        <v>5</v>
      </c>
      <c r="T1091" s="2">
        <f t="shared" si="1299"/>
        <v>4</v>
      </c>
      <c r="U1091" s="2">
        <f t="shared" si="1300"/>
        <v>7</v>
      </c>
      <c r="V1091" s="2">
        <f t="shared" si="1301"/>
        <v>7</v>
      </c>
      <c r="W1091" s="2">
        <f t="shared" si="1302"/>
        <v>4</v>
      </c>
      <c r="X1091" s="2">
        <f t="shared" si="1303"/>
        <v>5</v>
      </c>
      <c r="Y1091" s="2">
        <f t="shared" si="1304"/>
        <v>2</v>
      </c>
      <c r="Z1091" s="2">
        <f t="shared" si="1305"/>
        <v>2</v>
      </c>
      <c r="AA1091" s="2">
        <f t="shared" si="1306"/>
        <v>2</v>
      </c>
      <c r="AB1091" s="2">
        <f t="shared" si="1307"/>
        <v>2</v>
      </c>
      <c r="AC1091" s="2">
        <f t="shared" si="1308"/>
        <v>1</v>
      </c>
      <c r="AD1091" s="3">
        <f t="shared" ref="AD1091:AD1154" si="1361">MATCH(MAX(M1091:AC1091), M1091:AC1091, 0)</f>
        <v>6</v>
      </c>
      <c r="AE1091" s="2">
        <f t="shared" si="1309"/>
        <v>6</v>
      </c>
      <c r="AF1091" s="2">
        <f t="shared" si="1310"/>
        <v>8</v>
      </c>
      <c r="AG1091" s="2">
        <f t="shared" si="1311"/>
        <v>8</v>
      </c>
      <c r="AH1091" s="2">
        <f t="shared" si="1312"/>
        <v>7</v>
      </c>
      <c r="AI1091" s="2">
        <f t="shared" si="1313"/>
        <v>9</v>
      </c>
      <c r="AJ1091" s="2">
        <f t="shared" si="1314"/>
        <v>10</v>
      </c>
      <c r="AK1091" s="2">
        <f t="shared" si="1315"/>
        <v>8</v>
      </c>
      <c r="AL1091" s="2">
        <f t="shared" si="1316"/>
        <v>7</v>
      </c>
      <c r="AM1091" s="2">
        <f t="shared" si="1317"/>
        <v>9</v>
      </c>
      <c r="AN1091" s="2">
        <f t="shared" si="1318"/>
        <v>9</v>
      </c>
      <c r="AO1091" s="2">
        <f t="shared" si="1319"/>
        <v>6</v>
      </c>
      <c r="AP1091" s="2">
        <f t="shared" si="1320"/>
        <v>7</v>
      </c>
      <c r="AQ1091" s="2">
        <f t="shared" si="1321"/>
        <v>4</v>
      </c>
      <c r="AR1091" s="2">
        <f t="shared" si="1322"/>
        <v>3</v>
      </c>
      <c r="AS1091" s="2">
        <f t="shared" si="1323"/>
        <v>4</v>
      </c>
      <c r="AT1091" s="2">
        <f t="shared" si="1324"/>
        <v>4</v>
      </c>
      <c r="AU1091" s="2">
        <f t="shared" si="1325"/>
        <v>3</v>
      </c>
      <c r="AV1091" s="3">
        <f t="shared" ref="AV1091:AV1154" si="1362">MATCH(MAX(AE1091:AU1091), AE1091:AU1091, 0)</f>
        <v>6</v>
      </c>
      <c r="AW1091">
        <f t="shared" ref="AW1091:AW1154" si="1363">COUNTIF(AE1091:AU1091, MAX(AE1091:AU1091))</f>
        <v>1</v>
      </c>
      <c r="AX1091" s="2">
        <f t="shared" si="1326"/>
        <v>2</v>
      </c>
      <c r="AY1091" s="2">
        <f t="shared" si="1327"/>
        <v>4</v>
      </c>
      <c r="AZ1091" s="2">
        <f t="shared" si="1328"/>
        <v>5</v>
      </c>
      <c r="BA1091" s="2">
        <f t="shared" si="1329"/>
        <v>3</v>
      </c>
      <c r="BB1091" s="2">
        <f t="shared" si="1330"/>
        <v>4</v>
      </c>
      <c r="BC1091" s="2">
        <f t="shared" si="1331"/>
        <v>4</v>
      </c>
      <c r="BD1091" s="2">
        <f t="shared" si="1332"/>
        <v>3</v>
      </c>
      <c r="BE1091" s="2">
        <f t="shared" si="1333"/>
        <v>4</v>
      </c>
      <c r="BF1091" s="2">
        <f t="shared" si="1334"/>
        <v>4</v>
      </c>
      <c r="BG1091" s="2">
        <f t="shared" si="1335"/>
        <v>3</v>
      </c>
      <c r="BH1091" s="2">
        <f t="shared" si="1336"/>
        <v>4</v>
      </c>
      <c r="BI1091" s="2">
        <f t="shared" si="1337"/>
        <v>5</v>
      </c>
      <c r="BJ1091" s="2">
        <f t="shared" si="1338"/>
        <v>2</v>
      </c>
      <c r="BK1091" s="2">
        <f t="shared" si="1339"/>
        <v>2</v>
      </c>
      <c r="BL1091" s="2">
        <f t="shared" si="1340"/>
        <v>2</v>
      </c>
      <c r="BM1091" s="2">
        <f t="shared" si="1341"/>
        <v>2</v>
      </c>
      <c r="BN1091" s="2">
        <f t="shared" si="1342"/>
        <v>2</v>
      </c>
      <c r="BO1091" s="3">
        <f t="shared" ref="BO1091:BO1154" si="1364">MATCH(MAX(AX1091:BN1091), AX1091:BN1091, 0)</f>
        <v>3</v>
      </c>
      <c r="BP1091">
        <f t="shared" ref="BP1091:BP1154" si="1365">COUNTIF(AX1091:BN1091, MAX(AX1091:BN1091))</f>
        <v>2</v>
      </c>
      <c r="BR1091">
        <v>12</v>
      </c>
      <c r="BS1091">
        <f t="shared" si="1343"/>
        <v>1</v>
      </c>
      <c r="BU1091" s="1">
        <f t="shared" si="1344"/>
        <v>175.0224961006171</v>
      </c>
      <c r="BV1091" s="1">
        <f t="shared" si="1345"/>
        <v>37.566463268251006</v>
      </c>
      <c r="BW1091" s="1">
        <f t="shared" si="1346"/>
        <v>37.55172414328424</v>
      </c>
      <c r="BX1091" s="1">
        <f t="shared" si="1347"/>
        <v>25.18026148894042</v>
      </c>
      <c r="BY1091" s="1">
        <f t="shared" si="1348"/>
        <v>12.700838948931526</v>
      </c>
      <c r="BZ1091" s="1">
        <f t="shared" si="1349"/>
        <v>12.658382175820073</v>
      </c>
      <c r="CA1091" s="1">
        <f t="shared" si="1350"/>
        <v>17.625259388676984</v>
      </c>
      <c r="CB1091" s="1">
        <f t="shared" si="1351"/>
        <v>25.083691114197119</v>
      </c>
      <c r="CC1091" s="1">
        <f t="shared" si="1352"/>
        <v>5.4142439886415277</v>
      </c>
      <c r="CD1091" s="1">
        <f t="shared" si="1353"/>
        <v>400.00504981031992</v>
      </c>
      <c r="CE1091" s="1">
        <f t="shared" si="1354"/>
        <v>2.2607108532648015</v>
      </c>
      <c r="CF1091" s="1">
        <f t="shared" si="1355"/>
        <v>1.9777062888687782</v>
      </c>
      <c r="CG1091" s="1">
        <f t="shared" si="1356"/>
        <v>2.2174405362741827</v>
      </c>
      <c r="CH1091" s="1">
        <f t="shared" si="1357"/>
        <v>2.3337013262533701</v>
      </c>
      <c r="CI1091" s="1">
        <f t="shared" si="1358"/>
        <v>2.4102000754695738</v>
      </c>
      <c r="CJ1091" s="1">
        <f t="shared" si="1359"/>
        <v>2.4297619626358919</v>
      </c>
      <c r="CK1091" s="1">
        <f t="shared" si="1360"/>
        <v>2.4406023165036559</v>
      </c>
      <c r="CL1091" s="5">
        <f t="shared" ref="CL1091:CL1154" si="1366">MATCH(MIN(BU1091:CK1091), BU1091:CK1091, 0)</f>
        <v>12</v>
      </c>
      <c r="CN1091" s="9">
        <f t="shared" ref="CN1091:CN1154" si="1367">MIN(BU1091:CK1091)</f>
        <v>1.9777062888687782</v>
      </c>
    </row>
    <row r="1092" spans="1:92" x14ac:dyDescent="0.2">
      <c r="A1092" s="4">
        <v>1090</v>
      </c>
      <c r="B1092" s="1">
        <v>0.56615076894345495</v>
      </c>
      <c r="C1092" s="1">
        <v>0.72699999999999998</v>
      </c>
      <c r="D1092" s="1">
        <v>0</v>
      </c>
      <c r="E1092" s="1">
        <v>0</v>
      </c>
      <c r="F1092" s="1">
        <v>100</v>
      </c>
      <c r="G1092" s="1">
        <v>10.8976064729731</v>
      </c>
      <c r="H1092" s="1">
        <v>7</v>
      </c>
      <c r="I1092">
        <v>1500</v>
      </c>
      <c r="J1092">
        <v>185</v>
      </c>
      <c r="K1092">
        <v>12.5</v>
      </c>
      <c r="L1092" s="1"/>
      <c r="M1092" s="2">
        <f t="shared" si="1292"/>
        <v>2</v>
      </c>
      <c r="N1092" s="2">
        <f t="shared" si="1293"/>
        <v>7</v>
      </c>
      <c r="O1092" s="2">
        <f t="shared" si="1294"/>
        <v>3</v>
      </c>
      <c r="P1092" s="2">
        <f t="shared" si="1295"/>
        <v>5</v>
      </c>
      <c r="Q1092" s="2">
        <f t="shared" si="1296"/>
        <v>6</v>
      </c>
      <c r="R1092" s="2">
        <f t="shared" si="1297"/>
        <v>5</v>
      </c>
      <c r="S1092" s="2">
        <f t="shared" si="1298"/>
        <v>5</v>
      </c>
      <c r="T1092" s="2">
        <f t="shared" si="1299"/>
        <v>3</v>
      </c>
      <c r="U1092" s="2">
        <f t="shared" si="1300"/>
        <v>5</v>
      </c>
      <c r="V1092" s="2">
        <f t="shared" si="1301"/>
        <v>6</v>
      </c>
      <c r="W1092" s="2">
        <f t="shared" si="1302"/>
        <v>5</v>
      </c>
      <c r="X1092" s="2">
        <f t="shared" si="1303"/>
        <v>6</v>
      </c>
      <c r="Y1092" s="2">
        <f t="shared" si="1304"/>
        <v>4</v>
      </c>
      <c r="Z1092" s="2">
        <f t="shared" si="1305"/>
        <v>4</v>
      </c>
      <c r="AA1092" s="2">
        <f t="shared" si="1306"/>
        <v>2</v>
      </c>
      <c r="AB1092" s="2">
        <f t="shared" si="1307"/>
        <v>4</v>
      </c>
      <c r="AC1092" s="2">
        <f t="shared" si="1308"/>
        <v>3</v>
      </c>
      <c r="AD1092" s="3">
        <f t="shared" si="1361"/>
        <v>2</v>
      </c>
      <c r="AE1092" s="2">
        <f t="shared" si="1309"/>
        <v>5</v>
      </c>
      <c r="AF1092" s="2">
        <f t="shared" si="1310"/>
        <v>10</v>
      </c>
      <c r="AG1092" s="2">
        <f t="shared" si="1311"/>
        <v>6</v>
      </c>
      <c r="AH1092" s="2">
        <f t="shared" si="1312"/>
        <v>8</v>
      </c>
      <c r="AI1092" s="2">
        <f t="shared" si="1313"/>
        <v>9</v>
      </c>
      <c r="AJ1092" s="2">
        <f t="shared" si="1314"/>
        <v>8</v>
      </c>
      <c r="AK1092" s="2">
        <f t="shared" si="1315"/>
        <v>8</v>
      </c>
      <c r="AL1092" s="2">
        <f t="shared" si="1316"/>
        <v>6</v>
      </c>
      <c r="AM1092" s="2">
        <f t="shared" si="1317"/>
        <v>7</v>
      </c>
      <c r="AN1092" s="2">
        <f t="shared" si="1318"/>
        <v>8</v>
      </c>
      <c r="AO1092" s="2">
        <f t="shared" si="1319"/>
        <v>7</v>
      </c>
      <c r="AP1092" s="2">
        <f t="shared" si="1320"/>
        <v>8</v>
      </c>
      <c r="AQ1092" s="2">
        <f t="shared" si="1321"/>
        <v>6</v>
      </c>
      <c r="AR1092" s="2">
        <f t="shared" si="1322"/>
        <v>5</v>
      </c>
      <c r="AS1092" s="2">
        <f t="shared" si="1323"/>
        <v>4</v>
      </c>
      <c r="AT1092" s="2">
        <f t="shared" si="1324"/>
        <v>6</v>
      </c>
      <c r="AU1092" s="2">
        <f t="shared" si="1325"/>
        <v>5</v>
      </c>
      <c r="AV1092" s="3">
        <f t="shared" si="1362"/>
        <v>2</v>
      </c>
      <c r="AW1092">
        <f t="shared" si="1363"/>
        <v>1</v>
      </c>
      <c r="AX1092" s="2">
        <f t="shared" si="1326"/>
        <v>1</v>
      </c>
      <c r="AY1092" s="2">
        <f t="shared" si="1327"/>
        <v>5</v>
      </c>
      <c r="AZ1092" s="2">
        <f t="shared" si="1328"/>
        <v>3</v>
      </c>
      <c r="BA1092" s="2">
        <f t="shared" si="1329"/>
        <v>4</v>
      </c>
      <c r="BB1092" s="2">
        <f t="shared" si="1330"/>
        <v>5</v>
      </c>
      <c r="BC1092" s="2">
        <f t="shared" si="1331"/>
        <v>3</v>
      </c>
      <c r="BD1092" s="2">
        <f t="shared" si="1332"/>
        <v>3</v>
      </c>
      <c r="BE1092" s="2">
        <f t="shared" si="1333"/>
        <v>2</v>
      </c>
      <c r="BF1092" s="2">
        <f t="shared" si="1334"/>
        <v>2</v>
      </c>
      <c r="BG1092" s="2">
        <f t="shared" si="1335"/>
        <v>2</v>
      </c>
      <c r="BH1092" s="2">
        <f t="shared" si="1336"/>
        <v>5</v>
      </c>
      <c r="BI1092" s="2">
        <f t="shared" si="1337"/>
        <v>7</v>
      </c>
      <c r="BJ1092" s="2">
        <f t="shared" si="1338"/>
        <v>5</v>
      </c>
      <c r="BK1092" s="2">
        <f t="shared" si="1339"/>
        <v>2</v>
      </c>
      <c r="BL1092" s="2">
        <f t="shared" si="1340"/>
        <v>2</v>
      </c>
      <c r="BM1092" s="2">
        <f t="shared" si="1341"/>
        <v>4</v>
      </c>
      <c r="BN1092" s="2">
        <f t="shared" si="1342"/>
        <v>4</v>
      </c>
      <c r="BO1092" s="3">
        <f t="shared" si="1364"/>
        <v>12</v>
      </c>
      <c r="BP1092">
        <f t="shared" si="1365"/>
        <v>1</v>
      </c>
      <c r="BR1092">
        <v>12</v>
      </c>
      <c r="BS1092">
        <f t="shared" si="1343"/>
        <v>1</v>
      </c>
      <c r="BU1092" s="1">
        <f t="shared" si="1344"/>
        <v>175.0199689928705</v>
      </c>
      <c r="BV1092" s="1">
        <f t="shared" si="1345"/>
        <v>37.543435595796581</v>
      </c>
      <c r="BW1092" s="1">
        <f t="shared" si="1346"/>
        <v>37.534177325561281</v>
      </c>
      <c r="BX1092" s="1">
        <f t="shared" si="1347"/>
        <v>25.089164354882822</v>
      </c>
      <c r="BY1092" s="1">
        <f t="shared" si="1348"/>
        <v>12.600472486401207</v>
      </c>
      <c r="BZ1092" s="1">
        <f t="shared" si="1349"/>
        <v>12.594857649538875</v>
      </c>
      <c r="CA1092" s="1">
        <f t="shared" si="1350"/>
        <v>17.613285224909966</v>
      </c>
      <c r="CB1092" s="1">
        <f t="shared" si="1351"/>
        <v>25.060270555770781</v>
      </c>
      <c r="CC1092" s="1">
        <f t="shared" si="1352"/>
        <v>5.3029704082432216</v>
      </c>
      <c r="CD1092" s="1">
        <f t="shared" si="1353"/>
        <v>400.00305516232567</v>
      </c>
      <c r="CE1092" s="1">
        <f t="shared" si="1354"/>
        <v>2.3976135735731616</v>
      </c>
      <c r="CF1092" s="1">
        <f t="shared" si="1355"/>
        <v>1.4761583461748495</v>
      </c>
      <c r="CG1092" s="1">
        <f t="shared" si="1356"/>
        <v>1.786760048193027</v>
      </c>
      <c r="CH1092" s="1">
        <f t="shared" si="1357"/>
        <v>2.1143735979284424</v>
      </c>
      <c r="CI1092" s="1">
        <f t="shared" si="1358"/>
        <v>2.2209250195164398</v>
      </c>
      <c r="CJ1092" s="1">
        <f t="shared" si="1359"/>
        <v>2.2424402879826264</v>
      </c>
      <c r="CK1092" s="1">
        <f t="shared" si="1360"/>
        <v>2.2494234238593718</v>
      </c>
      <c r="CL1092" s="5">
        <f t="shared" si="1366"/>
        <v>12</v>
      </c>
      <c r="CN1092" s="9">
        <f t="shared" si="1367"/>
        <v>1.4761583461748495</v>
      </c>
    </row>
    <row r="1093" spans="1:92" x14ac:dyDescent="0.2">
      <c r="A1093" s="4">
        <v>1091</v>
      </c>
      <c r="B1093" s="1">
        <v>0</v>
      </c>
      <c r="C1093" s="1">
        <v>0.496</v>
      </c>
      <c r="D1093" s="1">
        <v>0</v>
      </c>
      <c r="E1093" s="1">
        <v>0</v>
      </c>
      <c r="F1093" s="1">
        <v>100</v>
      </c>
      <c r="G1093" s="1">
        <v>7.4469102005307901</v>
      </c>
      <c r="H1093" s="1">
        <v>6</v>
      </c>
      <c r="I1093">
        <v>1500</v>
      </c>
      <c r="J1093">
        <v>185</v>
      </c>
      <c r="K1093">
        <v>12.5</v>
      </c>
      <c r="L1093" s="1"/>
      <c r="M1093" s="2">
        <f t="shared" si="1292"/>
        <v>2</v>
      </c>
      <c r="N1093" s="2">
        <f t="shared" si="1293"/>
        <v>6</v>
      </c>
      <c r="O1093" s="2">
        <f t="shared" si="1294"/>
        <v>5</v>
      </c>
      <c r="P1093" s="2">
        <f t="shared" si="1295"/>
        <v>4</v>
      </c>
      <c r="Q1093" s="2">
        <f t="shared" si="1296"/>
        <v>6</v>
      </c>
      <c r="R1093" s="2">
        <f t="shared" si="1297"/>
        <v>7</v>
      </c>
      <c r="S1093" s="2">
        <f t="shared" si="1298"/>
        <v>5</v>
      </c>
      <c r="T1093" s="2">
        <f t="shared" si="1299"/>
        <v>4</v>
      </c>
      <c r="U1093" s="2">
        <f t="shared" si="1300"/>
        <v>7</v>
      </c>
      <c r="V1093" s="2">
        <f t="shared" si="1301"/>
        <v>7</v>
      </c>
      <c r="W1093" s="2">
        <f t="shared" si="1302"/>
        <v>5</v>
      </c>
      <c r="X1093" s="2">
        <f t="shared" si="1303"/>
        <v>7</v>
      </c>
      <c r="Y1093" s="2">
        <f t="shared" si="1304"/>
        <v>4</v>
      </c>
      <c r="Z1093" s="2">
        <f t="shared" si="1305"/>
        <v>4</v>
      </c>
      <c r="AA1093" s="2">
        <f t="shared" si="1306"/>
        <v>2</v>
      </c>
      <c r="AB1093" s="2">
        <f t="shared" si="1307"/>
        <v>4</v>
      </c>
      <c r="AC1093" s="2">
        <f t="shared" si="1308"/>
        <v>3</v>
      </c>
      <c r="AD1093" s="3">
        <f t="shared" si="1361"/>
        <v>6</v>
      </c>
      <c r="AE1093" s="2">
        <f t="shared" si="1309"/>
        <v>5</v>
      </c>
      <c r="AF1093" s="2">
        <f t="shared" si="1310"/>
        <v>9</v>
      </c>
      <c r="AG1093" s="2">
        <f t="shared" si="1311"/>
        <v>8</v>
      </c>
      <c r="AH1093" s="2">
        <f t="shared" si="1312"/>
        <v>7</v>
      </c>
      <c r="AI1093" s="2">
        <f t="shared" si="1313"/>
        <v>9</v>
      </c>
      <c r="AJ1093" s="2">
        <f t="shared" si="1314"/>
        <v>10</v>
      </c>
      <c r="AK1093" s="2">
        <f t="shared" si="1315"/>
        <v>8</v>
      </c>
      <c r="AL1093" s="2">
        <f t="shared" si="1316"/>
        <v>7</v>
      </c>
      <c r="AM1093" s="2">
        <f t="shared" si="1317"/>
        <v>9</v>
      </c>
      <c r="AN1093" s="2">
        <f t="shared" si="1318"/>
        <v>9</v>
      </c>
      <c r="AO1093" s="2">
        <f t="shared" si="1319"/>
        <v>7</v>
      </c>
      <c r="AP1093" s="2">
        <f t="shared" si="1320"/>
        <v>9</v>
      </c>
      <c r="AQ1093" s="2">
        <f t="shared" si="1321"/>
        <v>6</v>
      </c>
      <c r="AR1093" s="2">
        <f t="shared" si="1322"/>
        <v>5</v>
      </c>
      <c r="AS1093" s="2">
        <f t="shared" si="1323"/>
        <v>4</v>
      </c>
      <c r="AT1093" s="2">
        <f t="shared" si="1324"/>
        <v>6</v>
      </c>
      <c r="AU1093" s="2">
        <f t="shared" si="1325"/>
        <v>5</v>
      </c>
      <c r="AV1093" s="3">
        <f t="shared" si="1362"/>
        <v>6</v>
      </c>
      <c r="AW1093">
        <f t="shared" si="1363"/>
        <v>1</v>
      </c>
      <c r="AX1093" s="2">
        <f t="shared" si="1326"/>
        <v>1</v>
      </c>
      <c r="AY1093" s="2">
        <f t="shared" si="1327"/>
        <v>3</v>
      </c>
      <c r="AZ1093" s="2">
        <f t="shared" si="1328"/>
        <v>4</v>
      </c>
      <c r="BA1093" s="2">
        <f t="shared" si="1329"/>
        <v>2</v>
      </c>
      <c r="BB1093" s="2">
        <f t="shared" si="1330"/>
        <v>4</v>
      </c>
      <c r="BC1093" s="2">
        <f t="shared" si="1331"/>
        <v>5</v>
      </c>
      <c r="BD1093" s="2">
        <f t="shared" si="1332"/>
        <v>3</v>
      </c>
      <c r="BE1093" s="2">
        <f t="shared" si="1333"/>
        <v>4</v>
      </c>
      <c r="BF1093" s="2">
        <f t="shared" si="1334"/>
        <v>4</v>
      </c>
      <c r="BG1093" s="2">
        <f t="shared" si="1335"/>
        <v>4</v>
      </c>
      <c r="BH1093" s="2">
        <f t="shared" si="1336"/>
        <v>6</v>
      </c>
      <c r="BI1093" s="2">
        <f t="shared" si="1337"/>
        <v>7</v>
      </c>
      <c r="BJ1093" s="2">
        <f t="shared" si="1338"/>
        <v>5</v>
      </c>
      <c r="BK1093" s="2">
        <f t="shared" si="1339"/>
        <v>2</v>
      </c>
      <c r="BL1093" s="2">
        <f t="shared" si="1340"/>
        <v>2</v>
      </c>
      <c r="BM1093" s="2">
        <f t="shared" si="1341"/>
        <v>4</v>
      </c>
      <c r="BN1093" s="2">
        <f t="shared" si="1342"/>
        <v>4</v>
      </c>
      <c r="BO1093" s="3">
        <f t="shared" si="1364"/>
        <v>12</v>
      </c>
      <c r="BP1093">
        <f t="shared" si="1365"/>
        <v>1</v>
      </c>
      <c r="BR1093">
        <v>12</v>
      </c>
      <c r="BS1093">
        <f t="shared" si="1343"/>
        <v>1</v>
      </c>
      <c r="BU1093" s="1">
        <f t="shared" si="1344"/>
        <v>175.04819046680137</v>
      </c>
      <c r="BV1093" s="1">
        <f t="shared" si="1345"/>
        <v>37.593494052673783</v>
      </c>
      <c r="BW1093" s="1">
        <f t="shared" si="1346"/>
        <v>37.548232205698149</v>
      </c>
      <c r="BX1093" s="1">
        <f t="shared" si="1347"/>
        <v>25.205985081185634</v>
      </c>
      <c r="BY1093" s="1">
        <f t="shared" si="1348"/>
        <v>12.652769027257852</v>
      </c>
      <c r="BZ1093" s="1">
        <f t="shared" si="1349"/>
        <v>12.580363766935458</v>
      </c>
      <c r="CA1093" s="1">
        <f t="shared" si="1350"/>
        <v>17.686582244770317</v>
      </c>
      <c r="CB1093" s="1">
        <f t="shared" si="1351"/>
        <v>25.047872675330499</v>
      </c>
      <c r="CC1093" s="1">
        <f t="shared" si="1352"/>
        <v>5.2374083131013061</v>
      </c>
      <c r="CD1093" s="1">
        <f t="shared" si="1353"/>
        <v>400.0027852361884</v>
      </c>
      <c r="CE1093" s="1">
        <f t="shared" si="1354"/>
        <v>3.5725420957863512</v>
      </c>
      <c r="CF1093" s="1">
        <f t="shared" si="1355"/>
        <v>1.4261410654937601</v>
      </c>
      <c r="CG1093" s="1">
        <f t="shared" si="1356"/>
        <v>1.711542213702367</v>
      </c>
      <c r="CH1093" s="1">
        <f t="shared" si="1357"/>
        <v>1.9585091292010497</v>
      </c>
      <c r="CI1093" s="1">
        <f t="shared" si="1358"/>
        <v>2.0858911476157633</v>
      </c>
      <c r="CJ1093" s="1">
        <f t="shared" si="1359"/>
        <v>2.1082932475363161</v>
      </c>
      <c r="CK1093" s="1">
        <f t="shared" si="1360"/>
        <v>2.1216373838248233</v>
      </c>
      <c r="CL1093" s="5">
        <f t="shared" si="1366"/>
        <v>12</v>
      </c>
      <c r="CN1093" s="9">
        <f t="shared" si="1367"/>
        <v>1.4261410654937601</v>
      </c>
    </row>
    <row r="1094" spans="1:92" x14ac:dyDescent="0.2">
      <c r="A1094" s="4">
        <v>1092</v>
      </c>
      <c r="B1094" s="1">
        <v>0.49122340699960998</v>
      </c>
      <c r="C1094" s="1">
        <v>0.45800000000000002</v>
      </c>
      <c r="D1094" s="1">
        <v>0</v>
      </c>
      <c r="E1094" s="1">
        <v>0</v>
      </c>
      <c r="F1094" s="1">
        <v>100</v>
      </c>
      <c r="G1094" s="1">
        <v>6.8739576765722701</v>
      </c>
      <c r="H1094" s="1">
        <v>6</v>
      </c>
      <c r="I1094">
        <v>1500</v>
      </c>
      <c r="J1094">
        <v>185</v>
      </c>
      <c r="K1094">
        <v>12.5</v>
      </c>
      <c r="L1094" s="1"/>
      <c r="M1094" s="2">
        <f t="shared" si="1292"/>
        <v>2</v>
      </c>
      <c r="N1094" s="2">
        <f t="shared" si="1293"/>
        <v>6</v>
      </c>
      <c r="O1094" s="2">
        <f t="shared" si="1294"/>
        <v>5</v>
      </c>
      <c r="P1094" s="2">
        <f t="shared" si="1295"/>
        <v>4</v>
      </c>
      <c r="Q1094" s="2">
        <f t="shared" si="1296"/>
        <v>6</v>
      </c>
      <c r="R1094" s="2">
        <f t="shared" si="1297"/>
        <v>7</v>
      </c>
      <c r="S1094" s="2">
        <f t="shared" si="1298"/>
        <v>5</v>
      </c>
      <c r="T1094" s="2">
        <f t="shared" si="1299"/>
        <v>4</v>
      </c>
      <c r="U1094" s="2">
        <f t="shared" si="1300"/>
        <v>7</v>
      </c>
      <c r="V1094" s="2">
        <f t="shared" si="1301"/>
        <v>7</v>
      </c>
      <c r="W1094" s="2">
        <f t="shared" si="1302"/>
        <v>5</v>
      </c>
      <c r="X1094" s="2">
        <f t="shared" si="1303"/>
        <v>7</v>
      </c>
      <c r="Y1094" s="2">
        <f t="shared" si="1304"/>
        <v>4</v>
      </c>
      <c r="Z1094" s="2">
        <f t="shared" si="1305"/>
        <v>4</v>
      </c>
      <c r="AA1094" s="2">
        <f t="shared" si="1306"/>
        <v>2</v>
      </c>
      <c r="AB1094" s="2">
        <f t="shared" si="1307"/>
        <v>4</v>
      </c>
      <c r="AC1094" s="2">
        <f t="shared" si="1308"/>
        <v>3</v>
      </c>
      <c r="AD1094" s="3">
        <f t="shared" si="1361"/>
        <v>6</v>
      </c>
      <c r="AE1094" s="2">
        <f t="shared" si="1309"/>
        <v>5</v>
      </c>
      <c r="AF1094" s="2">
        <f t="shared" si="1310"/>
        <v>9</v>
      </c>
      <c r="AG1094" s="2">
        <f t="shared" si="1311"/>
        <v>8</v>
      </c>
      <c r="AH1094" s="2">
        <f t="shared" si="1312"/>
        <v>7</v>
      </c>
      <c r="AI1094" s="2">
        <f t="shared" si="1313"/>
        <v>9</v>
      </c>
      <c r="AJ1094" s="2">
        <f t="shared" si="1314"/>
        <v>10</v>
      </c>
      <c r="AK1094" s="2">
        <f t="shared" si="1315"/>
        <v>8</v>
      </c>
      <c r="AL1094" s="2">
        <f t="shared" si="1316"/>
        <v>7</v>
      </c>
      <c r="AM1094" s="2">
        <f t="shared" si="1317"/>
        <v>9</v>
      </c>
      <c r="AN1094" s="2">
        <f t="shared" si="1318"/>
        <v>9</v>
      </c>
      <c r="AO1094" s="2">
        <f t="shared" si="1319"/>
        <v>7</v>
      </c>
      <c r="AP1094" s="2">
        <f t="shared" si="1320"/>
        <v>9</v>
      </c>
      <c r="AQ1094" s="2">
        <f t="shared" si="1321"/>
        <v>6</v>
      </c>
      <c r="AR1094" s="2">
        <f t="shared" si="1322"/>
        <v>5</v>
      </c>
      <c r="AS1094" s="2">
        <f t="shared" si="1323"/>
        <v>4</v>
      </c>
      <c r="AT1094" s="2">
        <f t="shared" si="1324"/>
        <v>6</v>
      </c>
      <c r="AU1094" s="2">
        <f t="shared" si="1325"/>
        <v>5</v>
      </c>
      <c r="AV1094" s="3">
        <f t="shared" si="1362"/>
        <v>6</v>
      </c>
      <c r="AW1094">
        <f t="shared" si="1363"/>
        <v>1</v>
      </c>
      <c r="AX1094" s="2">
        <f t="shared" si="1326"/>
        <v>1</v>
      </c>
      <c r="AY1094" s="2">
        <f t="shared" si="1327"/>
        <v>4</v>
      </c>
      <c r="AZ1094" s="2">
        <f t="shared" si="1328"/>
        <v>5</v>
      </c>
      <c r="BA1094" s="2">
        <f t="shared" si="1329"/>
        <v>2</v>
      </c>
      <c r="BB1094" s="2">
        <f t="shared" si="1330"/>
        <v>4</v>
      </c>
      <c r="BC1094" s="2">
        <f t="shared" si="1331"/>
        <v>5</v>
      </c>
      <c r="BD1094" s="2">
        <f t="shared" si="1332"/>
        <v>4</v>
      </c>
      <c r="BE1094" s="2">
        <f t="shared" si="1333"/>
        <v>4</v>
      </c>
      <c r="BF1094" s="2">
        <f t="shared" si="1334"/>
        <v>4</v>
      </c>
      <c r="BG1094" s="2">
        <f t="shared" si="1335"/>
        <v>4</v>
      </c>
      <c r="BH1094" s="2">
        <f t="shared" si="1336"/>
        <v>5</v>
      </c>
      <c r="BI1094" s="2">
        <f t="shared" si="1337"/>
        <v>7</v>
      </c>
      <c r="BJ1094" s="2">
        <f t="shared" si="1338"/>
        <v>5</v>
      </c>
      <c r="BK1094" s="2">
        <f t="shared" si="1339"/>
        <v>2</v>
      </c>
      <c r="BL1094" s="2">
        <f t="shared" si="1340"/>
        <v>2</v>
      </c>
      <c r="BM1094" s="2">
        <f t="shared" si="1341"/>
        <v>4</v>
      </c>
      <c r="BN1094" s="2">
        <f t="shared" si="1342"/>
        <v>4</v>
      </c>
      <c r="BO1094" s="3">
        <f t="shared" si="1364"/>
        <v>12</v>
      </c>
      <c r="BP1094">
        <f t="shared" si="1365"/>
        <v>1</v>
      </c>
      <c r="BR1094">
        <v>7</v>
      </c>
      <c r="BS1094">
        <f t="shared" si="1343"/>
        <v>1</v>
      </c>
      <c r="BU1094" s="1">
        <f t="shared" si="1344"/>
        <v>175.0587295015772</v>
      </c>
      <c r="BV1094" s="1">
        <f t="shared" si="1345"/>
        <v>37.612673034251578</v>
      </c>
      <c r="BW1094" s="1">
        <f t="shared" si="1346"/>
        <v>37.555342234312157</v>
      </c>
      <c r="BX1094" s="1">
        <f t="shared" si="1347"/>
        <v>25.248981821991688</v>
      </c>
      <c r="BY1094" s="1">
        <f t="shared" si="1348"/>
        <v>12.679993335043996</v>
      </c>
      <c r="BZ1094" s="1">
        <f t="shared" si="1349"/>
        <v>12.591578295888709</v>
      </c>
      <c r="CA1094" s="1">
        <f t="shared" si="1350"/>
        <v>17.718285224074425</v>
      </c>
      <c r="CB1094" s="1">
        <f t="shared" si="1351"/>
        <v>25.057480938179889</v>
      </c>
      <c r="CC1094" s="1">
        <f t="shared" si="1352"/>
        <v>5.2983671470031641</v>
      </c>
      <c r="CD1094" s="1">
        <f t="shared" si="1353"/>
        <v>400.00320492393917</v>
      </c>
      <c r="CE1094" s="1">
        <f t="shared" si="1354"/>
        <v>3.9671777234003733</v>
      </c>
      <c r="CF1094" s="1">
        <f t="shared" si="1355"/>
        <v>1.4828564093182393</v>
      </c>
      <c r="CG1094" s="1">
        <f t="shared" si="1356"/>
        <v>1.8359074868889016</v>
      </c>
      <c r="CH1094" s="1">
        <f t="shared" si="1357"/>
        <v>2.1639393438656844</v>
      </c>
      <c r="CI1094" s="1">
        <f t="shared" si="1358"/>
        <v>2.2816704458784067</v>
      </c>
      <c r="CJ1094" s="1">
        <f t="shared" si="1359"/>
        <v>2.3020505074652888</v>
      </c>
      <c r="CK1094" s="1">
        <f t="shared" si="1360"/>
        <v>2.314871608462258</v>
      </c>
      <c r="CL1094" s="5">
        <f t="shared" si="1366"/>
        <v>12</v>
      </c>
      <c r="CN1094" s="9">
        <f t="shared" si="1367"/>
        <v>1.4828564093182393</v>
      </c>
    </row>
    <row r="1095" spans="1:92" x14ac:dyDescent="0.2">
      <c r="A1095" s="4">
        <v>1093</v>
      </c>
      <c r="B1095" s="1">
        <v>0.53884545317689203</v>
      </c>
      <c r="C1095" s="1">
        <v>3.7130000000000001</v>
      </c>
      <c r="D1095" s="1">
        <v>0</v>
      </c>
      <c r="E1095" s="1">
        <v>18</v>
      </c>
      <c r="F1095" s="1">
        <v>82</v>
      </c>
      <c r="G1095" s="1">
        <v>3.93822231473971</v>
      </c>
      <c r="H1095" s="1">
        <v>5</v>
      </c>
      <c r="I1095">
        <v>1500</v>
      </c>
      <c r="J1095">
        <v>185</v>
      </c>
      <c r="K1095">
        <v>12.5</v>
      </c>
      <c r="L1095" s="1"/>
      <c r="M1095" s="2">
        <f t="shared" si="1292"/>
        <v>3</v>
      </c>
      <c r="N1095" s="2">
        <f t="shared" si="1293"/>
        <v>4</v>
      </c>
      <c r="O1095" s="2">
        <f t="shared" si="1294"/>
        <v>4</v>
      </c>
      <c r="P1095" s="2">
        <f t="shared" si="1295"/>
        <v>4</v>
      </c>
      <c r="Q1095" s="2">
        <f t="shared" si="1296"/>
        <v>6</v>
      </c>
      <c r="R1095" s="2">
        <f t="shared" si="1297"/>
        <v>7</v>
      </c>
      <c r="S1095" s="2">
        <f t="shared" si="1298"/>
        <v>7</v>
      </c>
      <c r="T1095" s="2">
        <f t="shared" si="1299"/>
        <v>5</v>
      </c>
      <c r="U1095" s="2">
        <f t="shared" si="1300"/>
        <v>7</v>
      </c>
      <c r="V1095" s="2">
        <f t="shared" si="1301"/>
        <v>6</v>
      </c>
      <c r="W1095" s="2">
        <f t="shared" si="1302"/>
        <v>4</v>
      </c>
      <c r="X1095" s="2">
        <f t="shared" si="1303"/>
        <v>5</v>
      </c>
      <c r="Y1095" s="2">
        <f t="shared" si="1304"/>
        <v>3</v>
      </c>
      <c r="Z1095" s="2">
        <f t="shared" si="1305"/>
        <v>2</v>
      </c>
      <c r="AA1095" s="2">
        <f t="shared" si="1306"/>
        <v>2</v>
      </c>
      <c r="AB1095" s="2">
        <f t="shared" si="1307"/>
        <v>2</v>
      </c>
      <c r="AC1095" s="2">
        <f t="shared" si="1308"/>
        <v>1</v>
      </c>
      <c r="AD1095" s="3">
        <f t="shared" si="1361"/>
        <v>6</v>
      </c>
      <c r="AE1095" s="2">
        <f t="shared" si="1309"/>
        <v>6</v>
      </c>
      <c r="AF1095" s="2">
        <f t="shared" si="1310"/>
        <v>7</v>
      </c>
      <c r="AG1095" s="2">
        <f t="shared" si="1311"/>
        <v>7</v>
      </c>
      <c r="AH1095" s="2">
        <f t="shared" si="1312"/>
        <v>7</v>
      </c>
      <c r="AI1095" s="2">
        <f t="shared" si="1313"/>
        <v>9</v>
      </c>
      <c r="AJ1095" s="2">
        <f t="shared" si="1314"/>
        <v>10</v>
      </c>
      <c r="AK1095" s="2">
        <f t="shared" si="1315"/>
        <v>10</v>
      </c>
      <c r="AL1095" s="2">
        <f t="shared" si="1316"/>
        <v>8</v>
      </c>
      <c r="AM1095" s="2">
        <f t="shared" si="1317"/>
        <v>9</v>
      </c>
      <c r="AN1095" s="2">
        <f t="shared" si="1318"/>
        <v>8</v>
      </c>
      <c r="AO1095" s="2">
        <f t="shared" si="1319"/>
        <v>6</v>
      </c>
      <c r="AP1095" s="2">
        <f t="shared" si="1320"/>
        <v>7</v>
      </c>
      <c r="AQ1095" s="2">
        <f t="shared" si="1321"/>
        <v>5</v>
      </c>
      <c r="AR1095" s="2">
        <f t="shared" si="1322"/>
        <v>3</v>
      </c>
      <c r="AS1095" s="2">
        <f t="shared" si="1323"/>
        <v>4</v>
      </c>
      <c r="AT1095" s="2">
        <f t="shared" si="1324"/>
        <v>4</v>
      </c>
      <c r="AU1095" s="2">
        <f t="shared" si="1325"/>
        <v>3</v>
      </c>
      <c r="AV1095" s="3">
        <f t="shared" si="1362"/>
        <v>6</v>
      </c>
      <c r="AW1095">
        <f t="shared" si="1363"/>
        <v>2</v>
      </c>
      <c r="AX1095" s="2">
        <f t="shared" si="1326"/>
        <v>2</v>
      </c>
      <c r="AY1095" s="2">
        <f t="shared" si="1327"/>
        <v>3</v>
      </c>
      <c r="AZ1095" s="2">
        <f t="shared" si="1328"/>
        <v>4</v>
      </c>
      <c r="BA1095" s="2">
        <f t="shared" si="1329"/>
        <v>3</v>
      </c>
      <c r="BB1095" s="2">
        <f t="shared" si="1330"/>
        <v>4</v>
      </c>
      <c r="BC1095" s="2">
        <f t="shared" si="1331"/>
        <v>4</v>
      </c>
      <c r="BD1095" s="2">
        <f t="shared" si="1332"/>
        <v>5</v>
      </c>
      <c r="BE1095" s="2">
        <f t="shared" si="1333"/>
        <v>4</v>
      </c>
      <c r="BF1095" s="2">
        <f t="shared" si="1334"/>
        <v>4</v>
      </c>
      <c r="BG1095" s="2">
        <f t="shared" si="1335"/>
        <v>2</v>
      </c>
      <c r="BH1095" s="2">
        <f t="shared" si="1336"/>
        <v>4</v>
      </c>
      <c r="BI1095" s="2">
        <f t="shared" si="1337"/>
        <v>5</v>
      </c>
      <c r="BJ1095" s="2">
        <f t="shared" si="1338"/>
        <v>3</v>
      </c>
      <c r="BK1095" s="2">
        <f t="shared" si="1339"/>
        <v>2</v>
      </c>
      <c r="BL1095" s="2">
        <f t="shared" si="1340"/>
        <v>2</v>
      </c>
      <c r="BM1095" s="2">
        <f t="shared" si="1341"/>
        <v>2</v>
      </c>
      <c r="BN1095" s="2">
        <f t="shared" si="1342"/>
        <v>2</v>
      </c>
      <c r="BO1095" s="3">
        <f t="shared" si="1364"/>
        <v>7</v>
      </c>
      <c r="BP1095">
        <f t="shared" si="1365"/>
        <v>2</v>
      </c>
      <c r="BR1095">
        <v>12</v>
      </c>
      <c r="BS1095">
        <f t="shared" si="1343"/>
        <v>1</v>
      </c>
      <c r="BU1095" s="1">
        <f t="shared" si="1344"/>
        <v>175.09232777952795</v>
      </c>
      <c r="BV1095" s="1">
        <f t="shared" si="1345"/>
        <v>37.704491775280658</v>
      </c>
      <c r="BW1095" s="1">
        <f t="shared" si="1346"/>
        <v>37.552916930509099</v>
      </c>
      <c r="BX1095" s="1">
        <f t="shared" si="1347"/>
        <v>25.778801960861934</v>
      </c>
      <c r="BY1095" s="1">
        <f t="shared" si="1348"/>
        <v>13.10964767180622</v>
      </c>
      <c r="BZ1095" s="1">
        <f t="shared" si="1349"/>
        <v>12.669745200884444</v>
      </c>
      <c r="CA1095" s="1">
        <f t="shared" si="1350"/>
        <v>17.602040254515973</v>
      </c>
      <c r="CB1095" s="1">
        <f t="shared" si="1351"/>
        <v>25.091787130408896</v>
      </c>
      <c r="CC1095" s="1">
        <f t="shared" si="1352"/>
        <v>5.4557015934840773</v>
      </c>
      <c r="CD1095" s="1">
        <f t="shared" si="1353"/>
        <v>400.00791886246776</v>
      </c>
      <c r="CE1095" s="1">
        <f t="shared" si="1354"/>
        <v>3.7566354344079733</v>
      </c>
      <c r="CF1095" s="1">
        <f t="shared" si="1355"/>
        <v>2.3296018844737421</v>
      </c>
      <c r="CG1095" s="1">
        <f t="shared" si="1356"/>
        <v>2.1291545323867647</v>
      </c>
      <c r="CH1095" s="1">
        <f t="shared" si="1357"/>
        <v>2.3197754676879394</v>
      </c>
      <c r="CI1095" s="1">
        <f t="shared" si="1358"/>
        <v>2.4287655323990029</v>
      </c>
      <c r="CJ1095" s="1">
        <f t="shared" si="1359"/>
        <v>2.4468632792722547</v>
      </c>
      <c r="CK1095" s="1">
        <f t="shared" si="1360"/>
        <v>2.467959479743651</v>
      </c>
      <c r="CL1095" s="5">
        <f t="shared" si="1366"/>
        <v>13</v>
      </c>
      <c r="CN1095" s="9">
        <f t="shared" si="1367"/>
        <v>2.1291545323867647</v>
      </c>
    </row>
    <row r="1096" spans="1:92" x14ac:dyDescent="0.2">
      <c r="A1096" s="4">
        <v>1094</v>
      </c>
      <c r="B1096" s="1">
        <v>0.38445717418431502</v>
      </c>
      <c r="C1096" s="1">
        <v>0.504</v>
      </c>
      <c r="D1096" s="1">
        <v>0</v>
      </c>
      <c r="E1096" s="1">
        <v>0</v>
      </c>
      <c r="F1096" s="1">
        <v>100</v>
      </c>
      <c r="G1096" s="1">
        <v>7.5539061153964804</v>
      </c>
      <c r="H1096" s="1">
        <v>6</v>
      </c>
      <c r="I1096">
        <v>1500</v>
      </c>
      <c r="J1096">
        <v>185</v>
      </c>
      <c r="K1096">
        <v>12.5</v>
      </c>
      <c r="L1096" s="1"/>
      <c r="M1096" s="2">
        <f t="shared" si="1292"/>
        <v>2</v>
      </c>
      <c r="N1096" s="2">
        <f t="shared" si="1293"/>
        <v>6</v>
      </c>
      <c r="O1096" s="2">
        <f t="shared" si="1294"/>
        <v>5</v>
      </c>
      <c r="P1096" s="2">
        <f t="shared" si="1295"/>
        <v>4</v>
      </c>
      <c r="Q1096" s="2">
        <f t="shared" si="1296"/>
        <v>6</v>
      </c>
      <c r="R1096" s="2">
        <f t="shared" si="1297"/>
        <v>7</v>
      </c>
      <c r="S1096" s="2">
        <f t="shared" si="1298"/>
        <v>5</v>
      </c>
      <c r="T1096" s="2">
        <f t="shared" si="1299"/>
        <v>4</v>
      </c>
      <c r="U1096" s="2">
        <f t="shared" si="1300"/>
        <v>7</v>
      </c>
      <c r="V1096" s="2">
        <f t="shared" si="1301"/>
        <v>7</v>
      </c>
      <c r="W1096" s="2">
        <f t="shared" si="1302"/>
        <v>5</v>
      </c>
      <c r="X1096" s="2">
        <f t="shared" si="1303"/>
        <v>7</v>
      </c>
      <c r="Y1096" s="2">
        <f t="shared" si="1304"/>
        <v>4</v>
      </c>
      <c r="Z1096" s="2">
        <f t="shared" si="1305"/>
        <v>4</v>
      </c>
      <c r="AA1096" s="2">
        <f t="shared" si="1306"/>
        <v>2</v>
      </c>
      <c r="AB1096" s="2">
        <f t="shared" si="1307"/>
        <v>4</v>
      </c>
      <c r="AC1096" s="2">
        <f t="shared" si="1308"/>
        <v>3</v>
      </c>
      <c r="AD1096" s="3">
        <f t="shared" si="1361"/>
        <v>6</v>
      </c>
      <c r="AE1096" s="2">
        <f t="shared" si="1309"/>
        <v>5</v>
      </c>
      <c r="AF1096" s="2">
        <f t="shared" si="1310"/>
        <v>9</v>
      </c>
      <c r="AG1096" s="2">
        <f t="shared" si="1311"/>
        <v>8</v>
      </c>
      <c r="AH1096" s="2">
        <f t="shared" si="1312"/>
        <v>7</v>
      </c>
      <c r="AI1096" s="2">
        <f t="shared" si="1313"/>
        <v>9</v>
      </c>
      <c r="AJ1096" s="2">
        <f t="shared" si="1314"/>
        <v>10</v>
      </c>
      <c r="AK1096" s="2">
        <f t="shared" si="1315"/>
        <v>8</v>
      </c>
      <c r="AL1096" s="2">
        <f t="shared" si="1316"/>
        <v>7</v>
      </c>
      <c r="AM1096" s="2">
        <f t="shared" si="1317"/>
        <v>9</v>
      </c>
      <c r="AN1096" s="2">
        <f t="shared" si="1318"/>
        <v>9</v>
      </c>
      <c r="AO1096" s="2">
        <f t="shared" si="1319"/>
        <v>7</v>
      </c>
      <c r="AP1096" s="2">
        <f t="shared" si="1320"/>
        <v>9</v>
      </c>
      <c r="AQ1096" s="2">
        <f t="shared" si="1321"/>
        <v>6</v>
      </c>
      <c r="AR1096" s="2">
        <f t="shared" si="1322"/>
        <v>5</v>
      </c>
      <c r="AS1096" s="2">
        <f t="shared" si="1323"/>
        <v>4</v>
      </c>
      <c r="AT1096" s="2">
        <f t="shared" si="1324"/>
        <v>6</v>
      </c>
      <c r="AU1096" s="2">
        <f t="shared" si="1325"/>
        <v>5</v>
      </c>
      <c r="AV1096" s="3">
        <f t="shared" si="1362"/>
        <v>6</v>
      </c>
      <c r="AW1096">
        <f t="shared" si="1363"/>
        <v>1</v>
      </c>
      <c r="AX1096" s="2">
        <f t="shared" si="1326"/>
        <v>2</v>
      </c>
      <c r="AY1096" s="2">
        <f t="shared" si="1327"/>
        <v>4</v>
      </c>
      <c r="AZ1096" s="2">
        <f t="shared" si="1328"/>
        <v>5</v>
      </c>
      <c r="BA1096" s="2">
        <f t="shared" si="1329"/>
        <v>2</v>
      </c>
      <c r="BB1096" s="2">
        <f t="shared" si="1330"/>
        <v>4</v>
      </c>
      <c r="BC1096" s="2">
        <f t="shared" si="1331"/>
        <v>5</v>
      </c>
      <c r="BD1096" s="2">
        <f t="shared" si="1332"/>
        <v>4</v>
      </c>
      <c r="BE1096" s="2">
        <f t="shared" si="1333"/>
        <v>4</v>
      </c>
      <c r="BF1096" s="2">
        <f t="shared" si="1334"/>
        <v>4</v>
      </c>
      <c r="BG1096" s="2">
        <f t="shared" si="1335"/>
        <v>3</v>
      </c>
      <c r="BH1096" s="2">
        <f t="shared" si="1336"/>
        <v>6</v>
      </c>
      <c r="BI1096" s="2">
        <f t="shared" si="1337"/>
        <v>7</v>
      </c>
      <c r="BJ1096" s="2">
        <f t="shared" si="1338"/>
        <v>5</v>
      </c>
      <c r="BK1096" s="2">
        <f t="shared" si="1339"/>
        <v>2</v>
      </c>
      <c r="BL1096" s="2">
        <f t="shared" si="1340"/>
        <v>2</v>
      </c>
      <c r="BM1096" s="2">
        <f t="shared" si="1341"/>
        <v>4</v>
      </c>
      <c r="BN1096" s="2">
        <f t="shared" si="1342"/>
        <v>4</v>
      </c>
      <c r="BO1096" s="3">
        <f t="shared" si="1364"/>
        <v>12</v>
      </c>
      <c r="BP1096">
        <f t="shared" si="1365"/>
        <v>1</v>
      </c>
      <c r="BR1096">
        <v>12</v>
      </c>
      <c r="BS1096">
        <f t="shared" si="1343"/>
        <v>1</v>
      </c>
      <c r="BU1096" s="1">
        <f t="shared" si="1344"/>
        <v>175.04659746409007</v>
      </c>
      <c r="BV1096" s="1">
        <f t="shared" si="1345"/>
        <v>37.590651396178906</v>
      </c>
      <c r="BW1096" s="1">
        <f t="shared" si="1346"/>
        <v>37.547099182344198</v>
      </c>
      <c r="BX1096" s="1">
        <f t="shared" si="1347"/>
        <v>25.205416612812851</v>
      </c>
      <c r="BY1096" s="1">
        <f t="shared" si="1348"/>
        <v>12.668037757593341</v>
      </c>
      <c r="BZ1096" s="1">
        <f t="shared" si="1349"/>
        <v>12.61630660688801</v>
      </c>
      <c r="CA1096" s="1">
        <f t="shared" si="1350"/>
        <v>17.68157348398471</v>
      </c>
      <c r="CB1096" s="1">
        <f t="shared" si="1351"/>
        <v>25.077344444071922</v>
      </c>
      <c r="CC1096" s="1">
        <f t="shared" si="1352"/>
        <v>5.4073287884324053</v>
      </c>
      <c r="CD1096" s="1">
        <f t="shared" si="1353"/>
        <v>400.00390780761671</v>
      </c>
      <c r="CE1096" s="1">
        <f t="shared" si="1354"/>
        <v>3.5403211753105106</v>
      </c>
      <c r="CF1096" s="1">
        <f t="shared" si="1355"/>
        <v>1.5824314571435947</v>
      </c>
      <c r="CG1096" s="1">
        <f t="shared" si="1356"/>
        <v>2.0226021290303664</v>
      </c>
      <c r="CH1096" s="1">
        <f t="shared" si="1357"/>
        <v>2.4503678893419703</v>
      </c>
      <c r="CI1096" s="1">
        <f t="shared" si="1358"/>
        <v>2.5530543986107315</v>
      </c>
      <c r="CJ1096" s="1">
        <f t="shared" si="1359"/>
        <v>2.5714076979525151</v>
      </c>
      <c r="CK1096" s="1">
        <f t="shared" si="1360"/>
        <v>2.5822692995163057</v>
      </c>
      <c r="CL1096" s="5">
        <f t="shared" si="1366"/>
        <v>12</v>
      </c>
      <c r="CN1096" s="9">
        <f t="shared" si="1367"/>
        <v>1.5824314571435947</v>
      </c>
    </row>
    <row r="1097" spans="1:92" x14ac:dyDescent="0.2">
      <c r="A1097" s="4">
        <v>1095</v>
      </c>
      <c r="B1097" s="1">
        <v>0.65360479644661595</v>
      </c>
      <c r="C1097" s="1">
        <v>0.23599999999999999</v>
      </c>
      <c r="D1097" s="1">
        <v>0</v>
      </c>
      <c r="E1097" s="1">
        <v>0</v>
      </c>
      <c r="F1097" s="1">
        <v>100</v>
      </c>
      <c r="G1097" s="1">
        <v>3.5423072095746799</v>
      </c>
      <c r="H1097" s="1">
        <v>5</v>
      </c>
      <c r="I1097">
        <v>1500</v>
      </c>
      <c r="J1097">
        <v>185</v>
      </c>
      <c r="K1097">
        <v>12.5</v>
      </c>
      <c r="L1097" s="1"/>
      <c r="M1097" s="2">
        <f t="shared" si="1292"/>
        <v>2</v>
      </c>
      <c r="N1097" s="2">
        <f t="shared" si="1293"/>
        <v>5</v>
      </c>
      <c r="O1097" s="2">
        <f t="shared" si="1294"/>
        <v>4</v>
      </c>
      <c r="P1097" s="2">
        <f t="shared" si="1295"/>
        <v>4</v>
      </c>
      <c r="Q1097" s="2">
        <f t="shared" si="1296"/>
        <v>6</v>
      </c>
      <c r="R1097" s="2">
        <f t="shared" si="1297"/>
        <v>7</v>
      </c>
      <c r="S1097" s="2">
        <f t="shared" si="1298"/>
        <v>7</v>
      </c>
      <c r="T1097" s="2">
        <f t="shared" si="1299"/>
        <v>5</v>
      </c>
      <c r="U1097" s="2">
        <f t="shared" si="1300"/>
        <v>7</v>
      </c>
      <c r="V1097" s="2">
        <f t="shared" si="1301"/>
        <v>6</v>
      </c>
      <c r="W1097" s="2">
        <f t="shared" si="1302"/>
        <v>5</v>
      </c>
      <c r="X1097" s="2">
        <f t="shared" si="1303"/>
        <v>7</v>
      </c>
      <c r="Y1097" s="2">
        <f t="shared" si="1304"/>
        <v>5</v>
      </c>
      <c r="Z1097" s="2">
        <f t="shared" si="1305"/>
        <v>4</v>
      </c>
      <c r="AA1097" s="2">
        <f t="shared" si="1306"/>
        <v>2</v>
      </c>
      <c r="AB1097" s="2">
        <f t="shared" si="1307"/>
        <v>4</v>
      </c>
      <c r="AC1097" s="2">
        <f t="shared" si="1308"/>
        <v>3</v>
      </c>
      <c r="AD1097" s="3">
        <f t="shared" si="1361"/>
        <v>6</v>
      </c>
      <c r="AE1097" s="2">
        <f t="shared" si="1309"/>
        <v>5</v>
      </c>
      <c r="AF1097" s="2">
        <f t="shared" si="1310"/>
        <v>8</v>
      </c>
      <c r="AG1097" s="2">
        <f t="shared" si="1311"/>
        <v>7</v>
      </c>
      <c r="AH1097" s="2">
        <f t="shared" si="1312"/>
        <v>7</v>
      </c>
      <c r="AI1097" s="2">
        <f t="shared" si="1313"/>
        <v>9</v>
      </c>
      <c r="AJ1097" s="2">
        <f t="shared" si="1314"/>
        <v>10</v>
      </c>
      <c r="AK1097" s="2">
        <f t="shared" si="1315"/>
        <v>10</v>
      </c>
      <c r="AL1097" s="2">
        <f t="shared" si="1316"/>
        <v>8</v>
      </c>
      <c r="AM1097" s="2">
        <f t="shared" si="1317"/>
        <v>9</v>
      </c>
      <c r="AN1097" s="2">
        <f t="shared" si="1318"/>
        <v>8</v>
      </c>
      <c r="AO1097" s="2">
        <f t="shared" si="1319"/>
        <v>7</v>
      </c>
      <c r="AP1097" s="2">
        <f t="shared" si="1320"/>
        <v>9</v>
      </c>
      <c r="AQ1097" s="2">
        <f t="shared" si="1321"/>
        <v>7</v>
      </c>
      <c r="AR1097" s="2">
        <f t="shared" si="1322"/>
        <v>5</v>
      </c>
      <c r="AS1097" s="2">
        <f t="shared" si="1323"/>
        <v>4</v>
      </c>
      <c r="AT1097" s="2">
        <f t="shared" si="1324"/>
        <v>6</v>
      </c>
      <c r="AU1097" s="2">
        <f t="shared" si="1325"/>
        <v>5</v>
      </c>
      <c r="AV1097" s="3">
        <f t="shared" si="1362"/>
        <v>6</v>
      </c>
      <c r="AW1097">
        <f t="shared" si="1363"/>
        <v>2</v>
      </c>
      <c r="AX1097" s="2">
        <f t="shared" si="1326"/>
        <v>1</v>
      </c>
      <c r="AY1097" s="2">
        <f t="shared" si="1327"/>
        <v>2</v>
      </c>
      <c r="AZ1097" s="2">
        <f t="shared" si="1328"/>
        <v>3</v>
      </c>
      <c r="BA1097" s="2">
        <f t="shared" si="1329"/>
        <v>3</v>
      </c>
      <c r="BB1097" s="2">
        <f t="shared" si="1330"/>
        <v>4</v>
      </c>
      <c r="BC1097" s="2">
        <f t="shared" si="1331"/>
        <v>5</v>
      </c>
      <c r="BD1097" s="2">
        <f t="shared" si="1332"/>
        <v>5</v>
      </c>
      <c r="BE1097" s="2">
        <f t="shared" si="1333"/>
        <v>5</v>
      </c>
      <c r="BF1097" s="2">
        <f t="shared" si="1334"/>
        <v>5</v>
      </c>
      <c r="BG1097" s="2">
        <f t="shared" si="1335"/>
        <v>4</v>
      </c>
      <c r="BH1097" s="2">
        <f t="shared" si="1336"/>
        <v>5</v>
      </c>
      <c r="BI1097" s="2">
        <f t="shared" si="1337"/>
        <v>7</v>
      </c>
      <c r="BJ1097" s="2">
        <f t="shared" si="1338"/>
        <v>5</v>
      </c>
      <c r="BK1097" s="2">
        <f t="shared" si="1339"/>
        <v>2</v>
      </c>
      <c r="BL1097" s="2">
        <f t="shared" si="1340"/>
        <v>2</v>
      </c>
      <c r="BM1097" s="2">
        <f t="shared" si="1341"/>
        <v>4</v>
      </c>
      <c r="BN1097" s="2">
        <f t="shared" si="1342"/>
        <v>4</v>
      </c>
      <c r="BO1097" s="3">
        <f t="shared" si="1364"/>
        <v>12</v>
      </c>
      <c r="BP1097">
        <f t="shared" si="1365"/>
        <v>1</v>
      </c>
      <c r="BR1097">
        <v>3</v>
      </c>
      <c r="BS1097">
        <f t="shared" si="1343"/>
        <v>1</v>
      </c>
      <c r="BU1097" s="1">
        <f t="shared" si="1344"/>
        <v>175.27185522865338</v>
      </c>
      <c r="BV1097" s="1">
        <f t="shared" si="1345"/>
        <v>38.043482842641431</v>
      </c>
      <c r="BW1097" s="1">
        <f t="shared" si="1346"/>
        <v>37.726953235630873</v>
      </c>
      <c r="BX1097" s="1">
        <f t="shared" si="1347"/>
        <v>26.143344658976822</v>
      </c>
      <c r="BY1097" s="1">
        <f t="shared" si="1348"/>
        <v>13.239910693185974</v>
      </c>
      <c r="BZ1097" s="1">
        <f t="shared" si="1349"/>
        <v>12.667577562716927</v>
      </c>
      <c r="CA1097" s="1">
        <f t="shared" si="1350"/>
        <v>18.363930988350344</v>
      </c>
      <c r="CB1097" s="1">
        <f t="shared" si="1351"/>
        <v>25.056068314870426</v>
      </c>
      <c r="CC1097" s="1">
        <f t="shared" si="1352"/>
        <v>5.2824784506640166</v>
      </c>
      <c r="CD1097" s="1">
        <f t="shared" si="1353"/>
        <v>400.00700688353817</v>
      </c>
      <c r="CE1097" s="1">
        <f t="shared" si="1354"/>
        <v>8.4894774806732816</v>
      </c>
      <c r="CF1097" s="1">
        <f t="shared" si="1355"/>
        <v>2.3703538588222473</v>
      </c>
      <c r="CG1097" s="1">
        <f t="shared" si="1356"/>
        <v>2.3112633417898021</v>
      </c>
      <c r="CH1097" s="1">
        <f t="shared" si="1357"/>
        <v>1.9073004871022348</v>
      </c>
      <c r="CI1097" s="1">
        <f t="shared" si="1358"/>
        <v>2.0658425899216448</v>
      </c>
      <c r="CJ1097" s="1">
        <f t="shared" si="1359"/>
        <v>2.086770254218449</v>
      </c>
      <c r="CK1097" s="1">
        <f t="shared" si="1360"/>
        <v>2.1130904972200706</v>
      </c>
      <c r="CL1097" s="5">
        <f t="shared" si="1366"/>
        <v>14</v>
      </c>
      <c r="CN1097" s="9">
        <f t="shared" si="1367"/>
        <v>1.9073004871022348</v>
      </c>
    </row>
    <row r="1098" spans="1:92" x14ac:dyDescent="0.2">
      <c r="A1098" s="4">
        <v>1096</v>
      </c>
      <c r="B1098" s="1">
        <v>0.51611922217875394</v>
      </c>
      <c r="C1098" s="1">
        <v>7.9020000000000001</v>
      </c>
      <c r="D1098" s="1">
        <v>0</v>
      </c>
      <c r="E1098" s="1">
        <v>16</v>
      </c>
      <c r="F1098" s="1">
        <v>84</v>
      </c>
      <c r="G1098" s="1">
        <v>5.5875229216985502</v>
      </c>
      <c r="H1098" s="1">
        <v>6</v>
      </c>
      <c r="I1098">
        <v>1500</v>
      </c>
      <c r="J1098">
        <v>185</v>
      </c>
      <c r="K1098">
        <v>12.5</v>
      </c>
      <c r="L1098" s="1"/>
      <c r="M1098" s="2">
        <f t="shared" si="1292"/>
        <v>3</v>
      </c>
      <c r="N1098" s="2">
        <f t="shared" si="1293"/>
        <v>5</v>
      </c>
      <c r="O1098" s="2">
        <f t="shared" si="1294"/>
        <v>5</v>
      </c>
      <c r="P1098" s="2">
        <f t="shared" si="1295"/>
        <v>4</v>
      </c>
      <c r="Q1098" s="2">
        <f t="shared" si="1296"/>
        <v>6</v>
      </c>
      <c r="R1098" s="2">
        <f t="shared" si="1297"/>
        <v>7</v>
      </c>
      <c r="S1098" s="2">
        <f t="shared" si="1298"/>
        <v>5</v>
      </c>
      <c r="T1098" s="2">
        <f t="shared" si="1299"/>
        <v>4</v>
      </c>
      <c r="U1098" s="2">
        <f t="shared" si="1300"/>
        <v>7</v>
      </c>
      <c r="V1098" s="2">
        <f t="shared" si="1301"/>
        <v>7</v>
      </c>
      <c r="W1098" s="2">
        <f t="shared" si="1302"/>
        <v>4</v>
      </c>
      <c r="X1098" s="2">
        <f t="shared" si="1303"/>
        <v>5</v>
      </c>
      <c r="Y1098" s="2">
        <f t="shared" si="1304"/>
        <v>2</v>
      </c>
      <c r="Z1098" s="2">
        <f t="shared" si="1305"/>
        <v>2</v>
      </c>
      <c r="AA1098" s="2">
        <f t="shared" si="1306"/>
        <v>2</v>
      </c>
      <c r="AB1098" s="2">
        <f t="shared" si="1307"/>
        <v>2</v>
      </c>
      <c r="AC1098" s="2">
        <f t="shared" si="1308"/>
        <v>1</v>
      </c>
      <c r="AD1098" s="3">
        <f t="shared" si="1361"/>
        <v>6</v>
      </c>
      <c r="AE1098" s="2">
        <f t="shared" si="1309"/>
        <v>6</v>
      </c>
      <c r="AF1098" s="2">
        <f t="shared" si="1310"/>
        <v>8</v>
      </c>
      <c r="AG1098" s="2">
        <f t="shared" si="1311"/>
        <v>8</v>
      </c>
      <c r="AH1098" s="2">
        <f t="shared" si="1312"/>
        <v>7</v>
      </c>
      <c r="AI1098" s="2">
        <f t="shared" si="1313"/>
        <v>9</v>
      </c>
      <c r="AJ1098" s="2">
        <f t="shared" si="1314"/>
        <v>10</v>
      </c>
      <c r="AK1098" s="2">
        <f t="shared" si="1315"/>
        <v>8</v>
      </c>
      <c r="AL1098" s="2">
        <f t="shared" si="1316"/>
        <v>7</v>
      </c>
      <c r="AM1098" s="2">
        <f t="shared" si="1317"/>
        <v>9</v>
      </c>
      <c r="AN1098" s="2">
        <f t="shared" si="1318"/>
        <v>9</v>
      </c>
      <c r="AO1098" s="2">
        <f t="shared" si="1319"/>
        <v>6</v>
      </c>
      <c r="AP1098" s="2">
        <f t="shared" si="1320"/>
        <v>7</v>
      </c>
      <c r="AQ1098" s="2">
        <f t="shared" si="1321"/>
        <v>4</v>
      </c>
      <c r="AR1098" s="2">
        <f t="shared" si="1322"/>
        <v>3</v>
      </c>
      <c r="AS1098" s="2">
        <f t="shared" si="1323"/>
        <v>4</v>
      </c>
      <c r="AT1098" s="2">
        <f t="shared" si="1324"/>
        <v>4</v>
      </c>
      <c r="AU1098" s="2">
        <f t="shared" si="1325"/>
        <v>3</v>
      </c>
      <c r="AV1098" s="3">
        <f t="shared" si="1362"/>
        <v>6</v>
      </c>
      <c r="AW1098">
        <f t="shared" si="1363"/>
        <v>1</v>
      </c>
      <c r="AX1098" s="2">
        <f t="shared" si="1326"/>
        <v>2</v>
      </c>
      <c r="AY1098" s="2">
        <f t="shared" si="1327"/>
        <v>4</v>
      </c>
      <c r="AZ1098" s="2">
        <f t="shared" si="1328"/>
        <v>5</v>
      </c>
      <c r="BA1098" s="2">
        <f t="shared" si="1329"/>
        <v>3</v>
      </c>
      <c r="BB1098" s="2">
        <f t="shared" si="1330"/>
        <v>4</v>
      </c>
      <c r="BC1098" s="2">
        <f t="shared" si="1331"/>
        <v>4</v>
      </c>
      <c r="BD1098" s="2">
        <f t="shared" si="1332"/>
        <v>3</v>
      </c>
      <c r="BE1098" s="2">
        <f t="shared" si="1333"/>
        <v>4</v>
      </c>
      <c r="BF1098" s="2">
        <f t="shared" si="1334"/>
        <v>4</v>
      </c>
      <c r="BG1098" s="2">
        <f t="shared" si="1335"/>
        <v>3</v>
      </c>
      <c r="BH1098" s="2">
        <f t="shared" si="1336"/>
        <v>4</v>
      </c>
      <c r="BI1098" s="2">
        <f t="shared" si="1337"/>
        <v>5</v>
      </c>
      <c r="BJ1098" s="2">
        <f t="shared" si="1338"/>
        <v>2</v>
      </c>
      <c r="BK1098" s="2">
        <f t="shared" si="1339"/>
        <v>2</v>
      </c>
      <c r="BL1098" s="2">
        <f t="shared" si="1340"/>
        <v>2</v>
      </c>
      <c r="BM1098" s="2">
        <f t="shared" si="1341"/>
        <v>2</v>
      </c>
      <c r="BN1098" s="2">
        <f t="shared" si="1342"/>
        <v>2</v>
      </c>
      <c r="BO1098" s="3">
        <f t="shared" si="1364"/>
        <v>3</v>
      </c>
      <c r="BP1098">
        <f t="shared" si="1365"/>
        <v>2</v>
      </c>
      <c r="BR1098">
        <v>12</v>
      </c>
      <c r="BS1098">
        <f t="shared" si="1343"/>
        <v>1</v>
      </c>
      <c r="BU1098" s="1">
        <f t="shared" si="1344"/>
        <v>175.04530962766975</v>
      </c>
      <c r="BV1098" s="1">
        <f t="shared" si="1345"/>
        <v>37.609866010744362</v>
      </c>
      <c r="BW1098" s="1">
        <f t="shared" si="1346"/>
        <v>37.550157889037003</v>
      </c>
      <c r="BX1098" s="1">
        <f t="shared" si="1347"/>
        <v>25.380745855599979</v>
      </c>
      <c r="BY1098" s="1">
        <f t="shared" si="1348"/>
        <v>12.833564327931695</v>
      </c>
      <c r="BZ1098" s="1">
        <f t="shared" si="1349"/>
        <v>12.661142956062774</v>
      </c>
      <c r="CA1098" s="1">
        <f t="shared" si="1350"/>
        <v>17.615976963955077</v>
      </c>
      <c r="CB1098" s="1">
        <f t="shared" si="1351"/>
        <v>25.087107355041592</v>
      </c>
      <c r="CC1098" s="1">
        <f t="shared" si="1352"/>
        <v>5.4329008715753986</v>
      </c>
      <c r="CD1098" s="1">
        <f t="shared" si="1353"/>
        <v>400.00590934654815</v>
      </c>
      <c r="CE1098" s="1">
        <f t="shared" si="1354"/>
        <v>2.7978572543564342</v>
      </c>
      <c r="CF1098" s="1">
        <f t="shared" si="1355"/>
        <v>2.073217541153678</v>
      </c>
      <c r="CG1098" s="1">
        <f t="shared" si="1356"/>
        <v>2.2197160166371934</v>
      </c>
      <c r="CH1098" s="1">
        <f t="shared" si="1357"/>
        <v>2.3812380831367879</v>
      </c>
      <c r="CI1098" s="1">
        <f t="shared" si="1358"/>
        <v>2.4723015201823664</v>
      </c>
      <c r="CJ1098" s="1">
        <f t="shared" si="1359"/>
        <v>2.4907986207562449</v>
      </c>
      <c r="CK1098" s="1">
        <f t="shared" si="1360"/>
        <v>2.5042913956389321</v>
      </c>
      <c r="CL1098" s="5">
        <f t="shared" si="1366"/>
        <v>12</v>
      </c>
      <c r="CN1098" s="9">
        <f t="shared" si="1367"/>
        <v>2.073217541153678</v>
      </c>
    </row>
    <row r="1099" spans="1:92" x14ac:dyDescent="0.2">
      <c r="A1099" s="4">
        <v>1097</v>
      </c>
      <c r="B1099" s="1">
        <v>0.58223373013271995</v>
      </c>
      <c r="C1099" s="1">
        <v>15.567</v>
      </c>
      <c r="D1099" s="1">
        <v>0</v>
      </c>
      <c r="E1099" s="1">
        <v>5</v>
      </c>
      <c r="F1099" s="1">
        <v>95</v>
      </c>
      <c r="G1099" s="1">
        <v>6.2268801517468599</v>
      </c>
      <c r="H1099" s="1">
        <v>6</v>
      </c>
      <c r="I1099">
        <v>1500</v>
      </c>
      <c r="J1099">
        <v>185</v>
      </c>
      <c r="K1099">
        <v>12.5</v>
      </c>
      <c r="L1099" s="1"/>
      <c r="M1099" s="2">
        <f t="shared" si="1292"/>
        <v>3</v>
      </c>
      <c r="N1099" s="2">
        <f t="shared" si="1293"/>
        <v>5</v>
      </c>
      <c r="O1099" s="2">
        <f t="shared" si="1294"/>
        <v>5</v>
      </c>
      <c r="P1099" s="2">
        <f t="shared" si="1295"/>
        <v>4</v>
      </c>
      <c r="Q1099" s="2">
        <f t="shared" si="1296"/>
        <v>6</v>
      </c>
      <c r="R1099" s="2">
        <f t="shared" si="1297"/>
        <v>7</v>
      </c>
      <c r="S1099" s="2">
        <f t="shared" si="1298"/>
        <v>5</v>
      </c>
      <c r="T1099" s="2">
        <f t="shared" si="1299"/>
        <v>4</v>
      </c>
      <c r="U1099" s="2">
        <f t="shared" si="1300"/>
        <v>7</v>
      </c>
      <c r="V1099" s="2">
        <f t="shared" si="1301"/>
        <v>7</v>
      </c>
      <c r="W1099" s="2">
        <f t="shared" si="1302"/>
        <v>6</v>
      </c>
      <c r="X1099" s="2">
        <f t="shared" si="1303"/>
        <v>7</v>
      </c>
      <c r="Y1099" s="2">
        <f t="shared" si="1304"/>
        <v>4</v>
      </c>
      <c r="Z1099" s="2">
        <f t="shared" si="1305"/>
        <v>4</v>
      </c>
      <c r="AA1099" s="2">
        <f t="shared" si="1306"/>
        <v>2</v>
      </c>
      <c r="AB1099" s="2">
        <f t="shared" si="1307"/>
        <v>4</v>
      </c>
      <c r="AC1099" s="2">
        <f t="shared" si="1308"/>
        <v>3</v>
      </c>
      <c r="AD1099" s="3">
        <f t="shared" si="1361"/>
        <v>6</v>
      </c>
      <c r="AE1099" s="2">
        <f t="shared" si="1309"/>
        <v>6</v>
      </c>
      <c r="AF1099" s="2">
        <f t="shared" si="1310"/>
        <v>8</v>
      </c>
      <c r="AG1099" s="2">
        <f t="shared" si="1311"/>
        <v>8</v>
      </c>
      <c r="AH1099" s="2">
        <f t="shared" si="1312"/>
        <v>7</v>
      </c>
      <c r="AI1099" s="2">
        <f t="shared" si="1313"/>
        <v>9</v>
      </c>
      <c r="AJ1099" s="2">
        <f t="shared" si="1314"/>
        <v>10</v>
      </c>
      <c r="AK1099" s="2">
        <f t="shared" si="1315"/>
        <v>8</v>
      </c>
      <c r="AL1099" s="2">
        <f t="shared" si="1316"/>
        <v>7</v>
      </c>
      <c r="AM1099" s="2">
        <f t="shared" si="1317"/>
        <v>9</v>
      </c>
      <c r="AN1099" s="2">
        <f t="shared" si="1318"/>
        <v>9</v>
      </c>
      <c r="AO1099" s="2">
        <f t="shared" si="1319"/>
        <v>8</v>
      </c>
      <c r="AP1099" s="2">
        <f t="shared" si="1320"/>
        <v>9</v>
      </c>
      <c r="AQ1099" s="2">
        <f t="shared" si="1321"/>
        <v>6</v>
      </c>
      <c r="AR1099" s="2">
        <f t="shared" si="1322"/>
        <v>5</v>
      </c>
      <c r="AS1099" s="2">
        <f t="shared" si="1323"/>
        <v>4</v>
      </c>
      <c r="AT1099" s="2">
        <f t="shared" si="1324"/>
        <v>6</v>
      </c>
      <c r="AU1099" s="2">
        <f t="shared" si="1325"/>
        <v>5</v>
      </c>
      <c r="AV1099" s="3">
        <f t="shared" si="1362"/>
        <v>6</v>
      </c>
      <c r="AW1099">
        <f t="shared" si="1363"/>
        <v>1</v>
      </c>
      <c r="AX1099" s="2">
        <f t="shared" si="1326"/>
        <v>2</v>
      </c>
      <c r="AY1099" s="2">
        <f t="shared" si="1327"/>
        <v>4</v>
      </c>
      <c r="AZ1099" s="2">
        <f t="shared" si="1328"/>
        <v>5</v>
      </c>
      <c r="BA1099" s="2">
        <f t="shared" si="1329"/>
        <v>3</v>
      </c>
      <c r="BB1099" s="2">
        <f t="shared" si="1330"/>
        <v>4</v>
      </c>
      <c r="BC1099" s="2">
        <f t="shared" si="1331"/>
        <v>4</v>
      </c>
      <c r="BD1099" s="2">
        <f t="shared" si="1332"/>
        <v>3</v>
      </c>
      <c r="BE1099" s="2">
        <f t="shared" si="1333"/>
        <v>4</v>
      </c>
      <c r="BF1099" s="2">
        <f t="shared" si="1334"/>
        <v>4</v>
      </c>
      <c r="BG1099" s="2">
        <f t="shared" si="1335"/>
        <v>3</v>
      </c>
      <c r="BH1099" s="2">
        <f t="shared" si="1336"/>
        <v>6</v>
      </c>
      <c r="BI1099" s="2">
        <f t="shared" si="1337"/>
        <v>7</v>
      </c>
      <c r="BJ1099" s="2">
        <f t="shared" si="1338"/>
        <v>4</v>
      </c>
      <c r="BK1099" s="2">
        <f t="shared" si="1339"/>
        <v>2</v>
      </c>
      <c r="BL1099" s="2">
        <f t="shared" si="1340"/>
        <v>2</v>
      </c>
      <c r="BM1099" s="2">
        <f t="shared" si="1341"/>
        <v>4</v>
      </c>
      <c r="BN1099" s="2">
        <f t="shared" si="1342"/>
        <v>4</v>
      </c>
      <c r="BO1099" s="3">
        <f t="shared" si="1364"/>
        <v>12</v>
      </c>
      <c r="BP1099">
        <f t="shared" si="1365"/>
        <v>1</v>
      </c>
      <c r="BR1099">
        <v>12</v>
      </c>
      <c r="BS1099">
        <f t="shared" si="1343"/>
        <v>1</v>
      </c>
      <c r="BU1099" s="1">
        <f t="shared" si="1344"/>
        <v>175.0371740416912</v>
      </c>
      <c r="BV1099" s="1">
        <f t="shared" si="1345"/>
        <v>37.594073004340579</v>
      </c>
      <c r="BW1099" s="1">
        <f t="shared" si="1346"/>
        <v>37.550908068985748</v>
      </c>
      <c r="BX1099" s="1">
        <f t="shared" si="1347"/>
        <v>25.307517233892476</v>
      </c>
      <c r="BY1099" s="1">
        <f t="shared" si="1348"/>
        <v>12.780359357274747</v>
      </c>
      <c r="BZ1099" s="1">
        <f t="shared" si="1349"/>
        <v>12.654210015757384</v>
      </c>
      <c r="CA1099" s="1">
        <f t="shared" si="1350"/>
        <v>17.622874398334101</v>
      </c>
      <c r="CB1099" s="1">
        <f t="shared" si="1351"/>
        <v>25.080660066490452</v>
      </c>
      <c r="CC1099" s="1">
        <f t="shared" si="1352"/>
        <v>5.4067124982642811</v>
      </c>
      <c r="CD1099" s="1">
        <f t="shared" si="1353"/>
        <v>400.00539105210794</v>
      </c>
      <c r="CE1099" s="1">
        <f t="shared" si="1354"/>
        <v>2.6423617645884425</v>
      </c>
      <c r="CF1099" s="1">
        <f t="shared" si="1355"/>
        <v>2.0293105577168631</v>
      </c>
      <c r="CG1099" s="1">
        <f t="shared" si="1356"/>
        <v>2.2039025170100843</v>
      </c>
      <c r="CH1099" s="1">
        <f t="shared" si="1357"/>
        <v>2.3182995253596079</v>
      </c>
      <c r="CI1099" s="1">
        <f t="shared" si="1358"/>
        <v>2.3634340191602248</v>
      </c>
      <c r="CJ1099" s="1">
        <f t="shared" si="1359"/>
        <v>2.3829618192439694</v>
      </c>
      <c r="CK1099" s="1">
        <f t="shared" si="1360"/>
        <v>2.3961235622878254</v>
      </c>
      <c r="CL1099" s="5">
        <f t="shared" si="1366"/>
        <v>12</v>
      </c>
      <c r="CN1099" s="9">
        <f t="shared" si="1367"/>
        <v>2.0293105577168631</v>
      </c>
    </row>
    <row r="1100" spans="1:92" x14ac:dyDescent="0.2">
      <c r="A1100" s="4">
        <v>1098</v>
      </c>
      <c r="B1100" s="1">
        <v>0.480827692004065</v>
      </c>
      <c r="C1100" s="1">
        <v>0.41599999999999998</v>
      </c>
      <c r="D1100" s="1">
        <v>0</v>
      </c>
      <c r="E1100" s="1">
        <v>0</v>
      </c>
      <c r="F1100" s="1">
        <v>100</v>
      </c>
      <c r="G1100" s="1">
        <v>6.2455523732864497</v>
      </c>
      <c r="H1100" s="1">
        <v>6</v>
      </c>
      <c r="I1100">
        <v>1500</v>
      </c>
      <c r="J1100">
        <v>185</v>
      </c>
      <c r="K1100">
        <v>12.5</v>
      </c>
      <c r="L1100" s="1"/>
      <c r="M1100" s="2">
        <f t="shared" si="1292"/>
        <v>2</v>
      </c>
      <c r="N1100" s="2">
        <f t="shared" si="1293"/>
        <v>6</v>
      </c>
      <c r="O1100" s="2">
        <f t="shared" si="1294"/>
        <v>5</v>
      </c>
      <c r="P1100" s="2">
        <f t="shared" si="1295"/>
        <v>4</v>
      </c>
      <c r="Q1100" s="2">
        <f t="shared" si="1296"/>
        <v>6</v>
      </c>
      <c r="R1100" s="2">
        <f t="shared" si="1297"/>
        <v>7</v>
      </c>
      <c r="S1100" s="2">
        <f t="shared" si="1298"/>
        <v>5</v>
      </c>
      <c r="T1100" s="2">
        <f t="shared" si="1299"/>
        <v>4</v>
      </c>
      <c r="U1100" s="2">
        <f t="shared" si="1300"/>
        <v>7</v>
      </c>
      <c r="V1100" s="2">
        <f t="shared" si="1301"/>
        <v>7</v>
      </c>
      <c r="W1100" s="2">
        <f t="shared" si="1302"/>
        <v>5</v>
      </c>
      <c r="X1100" s="2">
        <f t="shared" si="1303"/>
        <v>7</v>
      </c>
      <c r="Y1100" s="2">
        <f t="shared" si="1304"/>
        <v>4</v>
      </c>
      <c r="Z1100" s="2">
        <f t="shared" si="1305"/>
        <v>4</v>
      </c>
      <c r="AA1100" s="2">
        <f t="shared" si="1306"/>
        <v>2</v>
      </c>
      <c r="AB1100" s="2">
        <f t="shared" si="1307"/>
        <v>4</v>
      </c>
      <c r="AC1100" s="2">
        <f t="shared" si="1308"/>
        <v>3</v>
      </c>
      <c r="AD1100" s="3">
        <f t="shared" si="1361"/>
        <v>6</v>
      </c>
      <c r="AE1100" s="2">
        <f t="shared" si="1309"/>
        <v>5</v>
      </c>
      <c r="AF1100" s="2">
        <f t="shared" si="1310"/>
        <v>9</v>
      </c>
      <c r="AG1100" s="2">
        <f t="shared" si="1311"/>
        <v>8</v>
      </c>
      <c r="AH1100" s="2">
        <f t="shared" si="1312"/>
        <v>7</v>
      </c>
      <c r="AI1100" s="2">
        <f t="shared" si="1313"/>
        <v>9</v>
      </c>
      <c r="AJ1100" s="2">
        <f t="shared" si="1314"/>
        <v>10</v>
      </c>
      <c r="AK1100" s="2">
        <f t="shared" si="1315"/>
        <v>8</v>
      </c>
      <c r="AL1100" s="2">
        <f t="shared" si="1316"/>
        <v>7</v>
      </c>
      <c r="AM1100" s="2">
        <f t="shared" si="1317"/>
        <v>9</v>
      </c>
      <c r="AN1100" s="2">
        <f t="shared" si="1318"/>
        <v>9</v>
      </c>
      <c r="AO1100" s="2">
        <f t="shared" si="1319"/>
        <v>7</v>
      </c>
      <c r="AP1100" s="2">
        <f t="shared" si="1320"/>
        <v>9</v>
      </c>
      <c r="AQ1100" s="2">
        <f t="shared" si="1321"/>
        <v>6</v>
      </c>
      <c r="AR1100" s="2">
        <f t="shared" si="1322"/>
        <v>5</v>
      </c>
      <c r="AS1100" s="2">
        <f t="shared" si="1323"/>
        <v>4</v>
      </c>
      <c r="AT1100" s="2">
        <f t="shared" si="1324"/>
        <v>6</v>
      </c>
      <c r="AU1100" s="2">
        <f t="shared" si="1325"/>
        <v>5</v>
      </c>
      <c r="AV1100" s="3">
        <f t="shared" si="1362"/>
        <v>6</v>
      </c>
      <c r="AW1100">
        <f t="shared" si="1363"/>
        <v>1</v>
      </c>
      <c r="AX1100" s="2">
        <f t="shared" si="1326"/>
        <v>1</v>
      </c>
      <c r="AY1100" s="2">
        <f t="shared" si="1327"/>
        <v>4</v>
      </c>
      <c r="AZ1100" s="2">
        <f t="shared" si="1328"/>
        <v>5</v>
      </c>
      <c r="BA1100" s="2">
        <f t="shared" si="1329"/>
        <v>2</v>
      </c>
      <c r="BB1100" s="2">
        <f t="shared" si="1330"/>
        <v>4</v>
      </c>
      <c r="BC1100" s="2">
        <f t="shared" si="1331"/>
        <v>5</v>
      </c>
      <c r="BD1100" s="2">
        <f t="shared" si="1332"/>
        <v>4</v>
      </c>
      <c r="BE1100" s="2">
        <f t="shared" si="1333"/>
        <v>4</v>
      </c>
      <c r="BF1100" s="2">
        <f t="shared" si="1334"/>
        <v>4</v>
      </c>
      <c r="BG1100" s="2">
        <f t="shared" si="1335"/>
        <v>4</v>
      </c>
      <c r="BH1100" s="2">
        <f t="shared" si="1336"/>
        <v>5</v>
      </c>
      <c r="BI1100" s="2">
        <f t="shared" si="1337"/>
        <v>7</v>
      </c>
      <c r="BJ1100" s="2">
        <f t="shared" si="1338"/>
        <v>5</v>
      </c>
      <c r="BK1100" s="2">
        <f t="shared" si="1339"/>
        <v>2</v>
      </c>
      <c r="BL1100" s="2">
        <f t="shared" si="1340"/>
        <v>2</v>
      </c>
      <c r="BM1100" s="2">
        <f t="shared" si="1341"/>
        <v>4</v>
      </c>
      <c r="BN1100" s="2">
        <f t="shared" si="1342"/>
        <v>4</v>
      </c>
      <c r="BO1100" s="3">
        <f t="shared" si="1364"/>
        <v>12</v>
      </c>
      <c r="BP1100">
        <f t="shared" si="1365"/>
        <v>1</v>
      </c>
      <c r="BR1100">
        <v>3</v>
      </c>
      <c r="BS1100">
        <f t="shared" si="1343"/>
        <v>1</v>
      </c>
      <c r="BU1100" s="1">
        <f t="shared" si="1344"/>
        <v>175.07362892031728</v>
      </c>
      <c r="BV1100" s="1">
        <f t="shared" si="1345"/>
        <v>37.641379047688268</v>
      </c>
      <c r="BW1100" s="1">
        <f t="shared" si="1346"/>
        <v>37.565676213046395</v>
      </c>
      <c r="BX1100" s="1">
        <f t="shared" si="1347"/>
        <v>25.311489231932381</v>
      </c>
      <c r="BY1100" s="1">
        <f t="shared" si="1348"/>
        <v>12.716381435682148</v>
      </c>
      <c r="BZ1100" s="1">
        <f t="shared" si="1349"/>
        <v>12.594827000503173</v>
      </c>
      <c r="CA1100" s="1">
        <f t="shared" si="1350"/>
        <v>17.762188938420866</v>
      </c>
      <c r="CB1100" s="1">
        <f t="shared" si="1351"/>
        <v>25.05762103709808</v>
      </c>
      <c r="CC1100" s="1">
        <f t="shared" si="1352"/>
        <v>5.3002552274878774</v>
      </c>
      <c r="CD1100" s="1">
        <f t="shared" si="1353"/>
        <v>400.00340491140685</v>
      </c>
      <c r="CE1100" s="1">
        <f t="shared" si="1354"/>
        <v>4.4301225909582262</v>
      </c>
      <c r="CF1100" s="1">
        <f t="shared" si="1355"/>
        <v>1.5327696615134765</v>
      </c>
      <c r="CG1100" s="1">
        <f t="shared" si="1356"/>
        <v>1.8736904733751056</v>
      </c>
      <c r="CH1100" s="1">
        <f t="shared" si="1357"/>
        <v>2.1747295586391693</v>
      </c>
      <c r="CI1100" s="1">
        <f t="shared" si="1358"/>
        <v>2.2942256942957333</v>
      </c>
      <c r="CJ1100" s="1">
        <f t="shared" si="1359"/>
        <v>2.3143425298660545</v>
      </c>
      <c r="CK1100" s="1">
        <f t="shared" si="1360"/>
        <v>2.3278670095015537</v>
      </c>
      <c r="CL1100" s="5">
        <f t="shared" si="1366"/>
        <v>12</v>
      </c>
      <c r="CN1100" s="9">
        <f t="shared" si="1367"/>
        <v>1.5327696615134765</v>
      </c>
    </row>
    <row r="1101" spans="1:92" x14ac:dyDescent="0.2">
      <c r="A1101" s="4">
        <v>1099</v>
      </c>
      <c r="B1101" s="1">
        <v>0.59865826180286696</v>
      </c>
      <c r="C1101" s="1">
        <v>33.728000000000002</v>
      </c>
      <c r="D1101" s="1">
        <v>16</v>
      </c>
      <c r="E1101" s="1">
        <v>62</v>
      </c>
      <c r="F1101" s="1">
        <v>22</v>
      </c>
      <c r="G1101" s="1">
        <v>6.74562267144342</v>
      </c>
      <c r="H1101" s="1">
        <v>6</v>
      </c>
      <c r="I1101">
        <v>1500</v>
      </c>
      <c r="J1101">
        <v>185</v>
      </c>
      <c r="K1101">
        <v>12.5</v>
      </c>
      <c r="L1101" s="1"/>
      <c r="M1101" s="2">
        <f t="shared" si="1292"/>
        <v>3</v>
      </c>
      <c r="N1101" s="2">
        <f t="shared" si="1293"/>
        <v>5</v>
      </c>
      <c r="O1101" s="2">
        <f t="shared" si="1294"/>
        <v>6</v>
      </c>
      <c r="P1101" s="2">
        <f t="shared" si="1295"/>
        <v>4</v>
      </c>
      <c r="Q1101" s="2">
        <f t="shared" si="1296"/>
        <v>7</v>
      </c>
      <c r="R1101" s="2">
        <f t="shared" si="1297"/>
        <v>7</v>
      </c>
      <c r="S1101" s="2">
        <f t="shared" si="1298"/>
        <v>5</v>
      </c>
      <c r="T1101" s="2">
        <f t="shared" si="1299"/>
        <v>4</v>
      </c>
      <c r="U1101" s="2">
        <f t="shared" si="1300"/>
        <v>7</v>
      </c>
      <c r="V1101" s="2">
        <f t="shared" si="1301"/>
        <v>7</v>
      </c>
      <c r="W1101" s="2">
        <f t="shared" si="1302"/>
        <v>3</v>
      </c>
      <c r="X1101" s="2">
        <f t="shared" si="1303"/>
        <v>4</v>
      </c>
      <c r="Y1101" s="2">
        <f t="shared" si="1304"/>
        <v>1</v>
      </c>
      <c r="Z1101" s="2">
        <f t="shared" si="1305"/>
        <v>1</v>
      </c>
      <c r="AA1101" s="2">
        <f t="shared" si="1306"/>
        <v>1</v>
      </c>
      <c r="AB1101" s="2">
        <f t="shared" si="1307"/>
        <v>1</v>
      </c>
      <c r="AC1101" s="2">
        <f t="shared" si="1308"/>
        <v>0</v>
      </c>
      <c r="AD1101" s="3">
        <f t="shared" si="1361"/>
        <v>5</v>
      </c>
      <c r="AE1101" s="2">
        <f t="shared" si="1309"/>
        <v>6</v>
      </c>
      <c r="AF1101" s="2">
        <f t="shared" si="1310"/>
        <v>8</v>
      </c>
      <c r="AG1101" s="2">
        <f t="shared" si="1311"/>
        <v>9</v>
      </c>
      <c r="AH1101" s="2">
        <f t="shared" si="1312"/>
        <v>7</v>
      </c>
      <c r="AI1101" s="2">
        <f t="shared" si="1313"/>
        <v>10</v>
      </c>
      <c r="AJ1101" s="2">
        <f t="shared" si="1314"/>
        <v>10</v>
      </c>
      <c r="AK1101" s="2">
        <f t="shared" si="1315"/>
        <v>8</v>
      </c>
      <c r="AL1101" s="2">
        <f t="shared" si="1316"/>
        <v>7</v>
      </c>
      <c r="AM1101" s="2">
        <f t="shared" si="1317"/>
        <v>9</v>
      </c>
      <c r="AN1101" s="2">
        <f t="shared" si="1318"/>
        <v>9</v>
      </c>
      <c r="AO1101" s="2">
        <f t="shared" si="1319"/>
        <v>5</v>
      </c>
      <c r="AP1101" s="2">
        <f t="shared" si="1320"/>
        <v>6</v>
      </c>
      <c r="AQ1101" s="2">
        <f t="shared" si="1321"/>
        <v>3</v>
      </c>
      <c r="AR1101" s="2">
        <f t="shared" si="1322"/>
        <v>2</v>
      </c>
      <c r="AS1101" s="2">
        <f t="shared" si="1323"/>
        <v>3</v>
      </c>
      <c r="AT1101" s="2">
        <f t="shared" si="1324"/>
        <v>3</v>
      </c>
      <c r="AU1101" s="2">
        <f t="shared" si="1325"/>
        <v>2</v>
      </c>
      <c r="AV1101" s="3">
        <f t="shared" si="1362"/>
        <v>5</v>
      </c>
      <c r="AW1101">
        <f t="shared" si="1363"/>
        <v>2</v>
      </c>
      <c r="AX1101" s="2">
        <f t="shared" si="1326"/>
        <v>2</v>
      </c>
      <c r="AY1101" s="2">
        <f t="shared" si="1327"/>
        <v>4</v>
      </c>
      <c r="AZ1101" s="2">
        <f t="shared" si="1328"/>
        <v>6</v>
      </c>
      <c r="BA1101" s="2">
        <f t="shared" si="1329"/>
        <v>3</v>
      </c>
      <c r="BB1101" s="2">
        <f t="shared" si="1330"/>
        <v>5</v>
      </c>
      <c r="BC1101" s="2">
        <f t="shared" si="1331"/>
        <v>4</v>
      </c>
      <c r="BD1101" s="2">
        <f t="shared" si="1332"/>
        <v>3</v>
      </c>
      <c r="BE1101" s="2">
        <f t="shared" si="1333"/>
        <v>4</v>
      </c>
      <c r="BF1101" s="2">
        <f t="shared" si="1334"/>
        <v>4</v>
      </c>
      <c r="BG1101" s="2">
        <f t="shared" si="1335"/>
        <v>3</v>
      </c>
      <c r="BH1101" s="2">
        <f t="shared" si="1336"/>
        <v>3</v>
      </c>
      <c r="BI1101" s="2">
        <f t="shared" si="1337"/>
        <v>4</v>
      </c>
      <c r="BJ1101" s="2">
        <f t="shared" si="1338"/>
        <v>1</v>
      </c>
      <c r="BK1101" s="2">
        <f t="shared" si="1339"/>
        <v>1</v>
      </c>
      <c r="BL1101" s="2">
        <f t="shared" si="1340"/>
        <v>1</v>
      </c>
      <c r="BM1101" s="2">
        <f t="shared" si="1341"/>
        <v>1</v>
      </c>
      <c r="BN1101" s="2">
        <f t="shared" si="1342"/>
        <v>1</v>
      </c>
      <c r="BO1101" s="3">
        <f t="shared" si="1364"/>
        <v>3</v>
      </c>
      <c r="BP1101">
        <f t="shared" si="1365"/>
        <v>1</v>
      </c>
      <c r="BR1101">
        <v>2</v>
      </c>
      <c r="BS1101">
        <f t="shared" si="1343"/>
        <v>1</v>
      </c>
      <c r="BU1101" s="1">
        <f t="shared" si="1344"/>
        <v>13.471977547904451</v>
      </c>
      <c r="BV1101" s="1">
        <f t="shared" si="1345"/>
        <v>3.3902463145302382</v>
      </c>
      <c r="BW1101" s="1">
        <f t="shared" si="1346"/>
        <v>2.991957191549854</v>
      </c>
      <c r="BX1101" s="1">
        <f t="shared" si="1347"/>
        <v>3.9233597905599451</v>
      </c>
      <c r="BY1101" s="1">
        <f t="shared" si="1348"/>
        <v>2.7319965145183138</v>
      </c>
      <c r="BZ1101" s="1">
        <f t="shared" si="1349"/>
        <v>2.2249479110584716</v>
      </c>
      <c r="CA1101" s="1">
        <f t="shared" si="1350"/>
        <v>2.3579129976688473</v>
      </c>
      <c r="CB1101" s="1">
        <f t="shared" si="1351"/>
        <v>2.4735554603190559</v>
      </c>
      <c r="CC1101" s="1">
        <f t="shared" si="1352"/>
        <v>2.3514313523418799</v>
      </c>
      <c r="CD1101" s="1">
        <f t="shared" si="1353"/>
        <v>31.08420588984799</v>
      </c>
      <c r="CE1101" s="1">
        <f t="shared" si="1354"/>
        <v>2.904567562967463</v>
      </c>
      <c r="CF1101" s="1">
        <f t="shared" si="1355"/>
        <v>2.450814340298578</v>
      </c>
      <c r="CG1101" s="1">
        <f t="shared" si="1356"/>
        <v>2.6154752815367726</v>
      </c>
      <c r="CH1101" s="1">
        <f t="shared" si="1357"/>
        <v>2.6985664085607564</v>
      </c>
      <c r="CI1101" s="1">
        <f t="shared" si="1358"/>
        <v>2.8001637086747198</v>
      </c>
      <c r="CJ1101" s="1">
        <f t="shared" si="1359"/>
        <v>2.8167711123377051</v>
      </c>
      <c r="CK1101" s="1">
        <f t="shared" si="1360"/>
        <v>2.8273791296260105</v>
      </c>
      <c r="CL1101" s="5">
        <f t="shared" si="1366"/>
        <v>6</v>
      </c>
      <c r="CN1101" s="9">
        <f t="shared" si="1367"/>
        <v>2.2249479110584716</v>
      </c>
    </row>
    <row r="1102" spans="1:92" x14ac:dyDescent="0.2">
      <c r="A1102" s="4">
        <v>1100</v>
      </c>
      <c r="B1102" s="1">
        <v>0.35199907383857598</v>
      </c>
      <c r="C1102" s="1">
        <v>12.54</v>
      </c>
      <c r="D1102" s="1">
        <v>86</v>
      </c>
      <c r="E1102" s="1">
        <v>5</v>
      </c>
      <c r="F1102" s="1">
        <v>9</v>
      </c>
      <c r="G1102" s="1">
        <v>12.540086932731199</v>
      </c>
      <c r="H1102" s="1">
        <v>7</v>
      </c>
      <c r="I1102">
        <v>1500</v>
      </c>
      <c r="J1102">
        <v>185</v>
      </c>
      <c r="K1102">
        <v>12.5</v>
      </c>
      <c r="L1102" s="1"/>
      <c r="M1102" s="2">
        <f t="shared" si="1292"/>
        <v>4</v>
      </c>
      <c r="N1102" s="2">
        <f t="shared" si="1293"/>
        <v>7</v>
      </c>
      <c r="O1102" s="2">
        <f t="shared" si="1294"/>
        <v>4</v>
      </c>
      <c r="P1102" s="2">
        <f t="shared" si="1295"/>
        <v>5</v>
      </c>
      <c r="Q1102" s="2">
        <f t="shared" si="1296"/>
        <v>6</v>
      </c>
      <c r="R1102" s="2">
        <f t="shared" si="1297"/>
        <v>5</v>
      </c>
      <c r="S1102" s="2">
        <f t="shared" si="1298"/>
        <v>7</v>
      </c>
      <c r="T1102" s="2">
        <f t="shared" si="1299"/>
        <v>4</v>
      </c>
      <c r="U1102" s="2">
        <f t="shared" si="1300"/>
        <v>5</v>
      </c>
      <c r="V1102" s="2">
        <f t="shared" si="1301"/>
        <v>6</v>
      </c>
      <c r="W1102" s="2">
        <f t="shared" si="1302"/>
        <v>4</v>
      </c>
      <c r="X1102" s="2">
        <f t="shared" si="1303"/>
        <v>4</v>
      </c>
      <c r="Y1102" s="2">
        <f t="shared" si="1304"/>
        <v>2</v>
      </c>
      <c r="Z1102" s="2">
        <f t="shared" si="1305"/>
        <v>2</v>
      </c>
      <c r="AA1102" s="2">
        <f t="shared" si="1306"/>
        <v>2</v>
      </c>
      <c r="AB1102" s="2">
        <f t="shared" si="1307"/>
        <v>2</v>
      </c>
      <c r="AC1102" s="2">
        <f t="shared" si="1308"/>
        <v>1</v>
      </c>
      <c r="AD1102" s="3">
        <f t="shared" si="1361"/>
        <v>2</v>
      </c>
      <c r="AE1102" s="2">
        <f t="shared" si="1309"/>
        <v>7</v>
      </c>
      <c r="AF1102" s="2">
        <f t="shared" si="1310"/>
        <v>10</v>
      </c>
      <c r="AG1102" s="2">
        <f t="shared" si="1311"/>
        <v>7</v>
      </c>
      <c r="AH1102" s="2">
        <f t="shared" si="1312"/>
        <v>8</v>
      </c>
      <c r="AI1102" s="2">
        <f t="shared" si="1313"/>
        <v>9</v>
      </c>
      <c r="AJ1102" s="2">
        <f t="shared" si="1314"/>
        <v>8</v>
      </c>
      <c r="AK1102" s="2">
        <f t="shared" si="1315"/>
        <v>10</v>
      </c>
      <c r="AL1102" s="2">
        <f t="shared" si="1316"/>
        <v>7</v>
      </c>
      <c r="AM1102" s="2">
        <f t="shared" si="1317"/>
        <v>7</v>
      </c>
      <c r="AN1102" s="2">
        <f t="shared" si="1318"/>
        <v>8</v>
      </c>
      <c r="AO1102" s="2">
        <f t="shared" si="1319"/>
        <v>6</v>
      </c>
      <c r="AP1102" s="2">
        <f t="shared" si="1320"/>
        <v>6</v>
      </c>
      <c r="AQ1102" s="2">
        <f t="shared" si="1321"/>
        <v>4</v>
      </c>
      <c r="AR1102" s="2">
        <f t="shared" si="1322"/>
        <v>3</v>
      </c>
      <c r="AS1102" s="2">
        <f t="shared" si="1323"/>
        <v>4</v>
      </c>
      <c r="AT1102" s="2">
        <f t="shared" si="1324"/>
        <v>4</v>
      </c>
      <c r="AU1102" s="2">
        <f t="shared" si="1325"/>
        <v>3</v>
      </c>
      <c r="AV1102" s="3">
        <f t="shared" si="1362"/>
        <v>2</v>
      </c>
      <c r="AW1102">
        <f t="shared" si="1363"/>
        <v>2</v>
      </c>
      <c r="AX1102" s="2">
        <f t="shared" si="1326"/>
        <v>4</v>
      </c>
      <c r="AY1102" s="2">
        <f t="shared" si="1327"/>
        <v>6</v>
      </c>
      <c r="AZ1102" s="2">
        <f t="shared" si="1328"/>
        <v>4</v>
      </c>
      <c r="BA1102" s="2">
        <f t="shared" si="1329"/>
        <v>3</v>
      </c>
      <c r="BB1102" s="2">
        <f t="shared" si="1330"/>
        <v>3</v>
      </c>
      <c r="BC1102" s="2">
        <f t="shared" si="1331"/>
        <v>2</v>
      </c>
      <c r="BD1102" s="2">
        <f t="shared" si="1332"/>
        <v>6</v>
      </c>
      <c r="BE1102" s="2">
        <f t="shared" si="1333"/>
        <v>2</v>
      </c>
      <c r="BF1102" s="2">
        <f t="shared" si="1334"/>
        <v>2</v>
      </c>
      <c r="BG1102" s="2">
        <f t="shared" si="1335"/>
        <v>2</v>
      </c>
      <c r="BH1102" s="2">
        <f t="shared" si="1336"/>
        <v>5</v>
      </c>
      <c r="BI1102" s="2">
        <f t="shared" si="1337"/>
        <v>3</v>
      </c>
      <c r="BJ1102" s="2">
        <f t="shared" si="1338"/>
        <v>2</v>
      </c>
      <c r="BK1102" s="2">
        <f t="shared" si="1339"/>
        <v>2</v>
      </c>
      <c r="BL1102" s="2">
        <f t="shared" si="1340"/>
        <v>2</v>
      </c>
      <c r="BM1102" s="2">
        <f t="shared" si="1341"/>
        <v>2</v>
      </c>
      <c r="BN1102" s="2">
        <f t="shared" si="1342"/>
        <v>2</v>
      </c>
      <c r="BO1102" s="3">
        <f t="shared" si="1364"/>
        <v>2</v>
      </c>
      <c r="BP1102">
        <f t="shared" si="1365"/>
        <v>2</v>
      </c>
      <c r="BR1102">
        <v>3</v>
      </c>
      <c r="BS1102">
        <f t="shared" si="1343"/>
        <v>1</v>
      </c>
      <c r="BU1102" s="1">
        <f t="shared" si="1344"/>
        <v>13.211042626243529</v>
      </c>
      <c r="BV1102" s="1">
        <f t="shared" si="1345"/>
        <v>2.9826422614180381</v>
      </c>
      <c r="BW1102" s="1">
        <f t="shared" si="1346"/>
        <v>2.9861511734735613</v>
      </c>
      <c r="BX1102" s="1">
        <f t="shared" si="1347"/>
        <v>2.7487540023646333</v>
      </c>
      <c r="BY1102" s="1">
        <f t="shared" si="1348"/>
        <v>2.3720796438570937</v>
      </c>
      <c r="BZ1102" s="1">
        <f t="shared" si="1349"/>
        <v>2.496563259294307</v>
      </c>
      <c r="CA1102" s="1">
        <f t="shared" si="1350"/>
        <v>2.3670965457300279</v>
      </c>
      <c r="CB1102" s="1">
        <f t="shared" si="1351"/>
        <v>2.8422081292143972</v>
      </c>
      <c r="CC1102" s="1">
        <f t="shared" si="1352"/>
        <v>2.8006711213542461</v>
      </c>
      <c r="CD1102" s="1">
        <f t="shared" si="1353"/>
        <v>31.098500009353177</v>
      </c>
      <c r="CE1102" s="1">
        <f t="shared" si="1354"/>
        <v>2.406324202834647</v>
      </c>
      <c r="CF1102" s="1">
        <f t="shared" si="1355"/>
        <v>2.558404546648295</v>
      </c>
      <c r="CG1102" s="1">
        <f t="shared" si="1356"/>
        <v>2.8887234547279781</v>
      </c>
      <c r="CH1102" s="1">
        <f t="shared" si="1357"/>
        <v>3.1354904855129928</v>
      </c>
      <c r="CI1102" s="1">
        <f t="shared" si="1358"/>
        <v>3.1829375148948436</v>
      </c>
      <c r="CJ1102" s="1">
        <f t="shared" si="1359"/>
        <v>3.1980792800949667</v>
      </c>
      <c r="CK1102" s="1">
        <f t="shared" si="1360"/>
        <v>3.2025155477476779</v>
      </c>
      <c r="CL1102" s="5">
        <f t="shared" si="1366"/>
        <v>7</v>
      </c>
      <c r="CN1102" s="9">
        <f t="shared" si="1367"/>
        <v>2.3670965457300279</v>
      </c>
    </row>
    <row r="1103" spans="1:92" x14ac:dyDescent="0.2">
      <c r="A1103" s="4">
        <v>1101</v>
      </c>
      <c r="B1103" s="1">
        <v>0.33197287161585298</v>
      </c>
      <c r="C1103" s="1">
        <v>3.347</v>
      </c>
      <c r="D1103" s="1">
        <v>90</v>
      </c>
      <c r="E1103" s="1">
        <v>4</v>
      </c>
      <c r="F1103" s="1">
        <v>6</v>
      </c>
      <c r="G1103" s="1">
        <v>7.8098377815127398</v>
      </c>
      <c r="H1103" s="1">
        <v>6</v>
      </c>
      <c r="I1103">
        <v>1500</v>
      </c>
      <c r="J1103">
        <v>185</v>
      </c>
      <c r="K1103">
        <v>12.5</v>
      </c>
      <c r="L1103" s="1"/>
      <c r="M1103" s="2">
        <f t="shared" si="1292"/>
        <v>4</v>
      </c>
      <c r="N1103" s="2">
        <f t="shared" si="1293"/>
        <v>6</v>
      </c>
      <c r="O1103" s="2">
        <f t="shared" si="1294"/>
        <v>6</v>
      </c>
      <c r="P1103" s="2">
        <f t="shared" si="1295"/>
        <v>4</v>
      </c>
      <c r="Q1103" s="2">
        <f t="shared" si="1296"/>
        <v>6</v>
      </c>
      <c r="R1103" s="2">
        <f t="shared" si="1297"/>
        <v>7</v>
      </c>
      <c r="S1103" s="2">
        <f t="shared" si="1298"/>
        <v>7</v>
      </c>
      <c r="T1103" s="2">
        <f t="shared" si="1299"/>
        <v>5</v>
      </c>
      <c r="U1103" s="2">
        <f t="shared" si="1300"/>
        <v>7</v>
      </c>
      <c r="V1103" s="2">
        <f t="shared" si="1301"/>
        <v>7</v>
      </c>
      <c r="W1103" s="2">
        <f t="shared" si="1302"/>
        <v>4</v>
      </c>
      <c r="X1103" s="2">
        <f t="shared" si="1303"/>
        <v>5</v>
      </c>
      <c r="Y1103" s="2">
        <f t="shared" si="1304"/>
        <v>2</v>
      </c>
      <c r="Z1103" s="2">
        <f t="shared" si="1305"/>
        <v>2</v>
      </c>
      <c r="AA1103" s="2">
        <f t="shared" si="1306"/>
        <v>2</v>
      </c>
      <c r="AB1103" s="2">
        <f t="shared" si="1307"/>
        <v>2</v>
      </c>
      <c r="AC1103" s="2">
        <f t="shared" si="1308"/>
        <v>1</v>
      </c>
      <c r="AD1103" s="3">
        <f t="shared" si="1361"/>
        <v>6</v>
      </c>
      <c r="AE1103" s="2">
        <f t="shared" si="1309"/>
        <v>7</v>
      </c>
      <c r="AF1103" s="2">
        <f t="shared" si="1310"/>
        <v>9</v>
      </c>
      <c r="AG1103" s="2">
        <f t="shared" si="1311"/>
        <v>9</v>
      </c>
      <c r="AH1103" s="2">
        <f t="shared" si="1312"/>
        <v>7</v>
      </c>
      <c r="AI1103" s="2">
        <f t="shared" si="1313"/>
        <v>9</v>
      </c>
      <c r="AJ1103" s="2">
        <f t="shared" si="1314"/>
        <v>10</v>
      </c>
      <c r="AK1103" s="2">
        <f t="shared" si="1315"/>
        <v>10</v>
      </c>
      <c r="AL1103" s="2">
        <f t="shared" si="1316"/>
        <v>8</v>
      </c>
      <c r="AM1103" s="2">
        <f t="shared" si="1317"/>
        <v>9</v>
      </c>
      <c r="AN1103" s="2">
        <f t="shared" si="1318"/>
        <v>9</v>
      </c>
      <c r="AO1103" s="2">
        <f t="shared" si="1319"/>
        <v>6</v>
      </c>
      <c r="AP1103" s="2">
        <f t="shared" si="1320"/>
        <v>7</v>
      </c>
      <c r="AQ1103" s="2">
        <f t="shared" si="1321"/>
        <v>4</v>
      </c>
      <c r="AR1103" s="2">
        <f t="shared" si="1322"/>
        <v>3</v>
      </c>
      <c r="AS1103" s="2">
        <f t="shared" si="1323"/>
        <v>4</v>
      </c>
      <c r="AT1103" s="2">
        <f t="shared" si="1324"/>
        <v>4</v>
      </c>
      <c r="AU1103" s="2">
        <f t="shared" si="1325"/>
        <v>3</v>
      </c>
      <c r="AV1103" s="3">
        <f t="shared" si="1362"/>
        <v>6</v>
      </c>
      <c r="AW1103">
        <f t="shared" si="1363"/>
        <v>2</v>
      </c>
      <c r="AX1103" s="2">
        <f t="shared" si="1326"/>
        <v>4</v>
      </c>
      <c r="AY1103" s="2">
        <f t="shared" si="1327"/>
        <v>5</v>
      </c>
      <c r="AZ1103" s="2">
        <f t="shared" si="1328"/>
        <v>6</v>
      </c>
      <c r="BA1103" s="2">
        <f t="shared" si="1329"/>
        <v>2</v>
      </c>
      <c r="BB1103" s="2">
        <f t="shared" si="1330"/>
        <v>3</v>
      </c>
      <c r="BC1103" s="2">
        <f t="shared" si="1331"/>
        <v>4</v>
      </c>
      <c r="BD1103" s="2">
        <f t="shared" si="1332"/>
        <v>6</v>
      </c>
      <c r="BE1103" s="2">
        <f t="shared" si="1333"/>
        <v>4</v>
      </c>
      <c r="BF1103" s="2">
        <f t="shared" si="1334"/>
        <v>4</v>
      </c>
      <c r="BG1103" s="2">
        <f t="shared" si="1335"/>
        <v>3</v>
      </c>
      <c r="BH1103" s="2">
        <f t="shared" si="1336"/>
        <v>5</v>
      </c>
      <c r="BI1103" s="2">
        <f t="shared" si="1337"/>
        <v>4</v>
      </c>
      <c r="BJ1103" s="2">
        <f t="shared" si="1338"/>
        <v>2</v>
      </c>
      <c r="BK1103" s="2">
        <f t="shared" si="1339"/>
        <v>2</v>
      </c>
      <c r="BL1103" s="2">
        <f t="shared" si="1340"/>
        <v>2</v>
      </c>
      <c r="BM1103" s="2">
        <f t="shared" si="1341"/>
        <v>2</v>
      </c>
      <c r="BN1103" s="2">
        <f t="shared" si="1342"/>
        <v>2</v>
      </c>
      <c r="BO1103" s="3">
        <f t="shared" si="1364"/>
        <v>3</v>
      </c>
      <c r="BP1103">
        <f t="shared" si="1365"/>
        <v>2</v>
      </c>
      <c r="BR1103">
        <v>3</v>
      </c>
      <c r="BS1103">
        <f t="shared" si="1343"/>
        <v>3</v>
      </c>
      <c r="BU1103" s="1">
        <f t="shared" si="1344"/>
        <v>13.336921697670913</v>
      </c>
      <c r="BV1103" s="1">
        <f t="shared" si="1345"/>
        <v>3.1364890000366987</v>
      </c>
      <c r="BW1103" s="1">
        <f t="shared" si="1346"/>
        <v>2.8775561862083894</v>
      </c>
      <c r="BX1103" s="1">
        <f t="shared" si="1347"/>
        <v>3.5039555675485001</v>
      </c>
      <c r="BY1103" s="1">
        <f t="shared" si="1348"/>
        <v>2.6261568078147399</v>
      </c>
      <c r="BZ1103" s="1">
        <f t="shared" si="1349"/>
        <v>2.4517804005038433</v>
      </c>
      <c r="CA1103" s="1">
        <f t="shared" si="1350"/>
        <v>2.2012870106909967</v>
      </c>
      <c r="CB1103" s="1">
        <f t="shared" si="1351"/>
        <v>2.8493056270011601</v>
      </c>
      <c r="CC1103" s="1">
        <f t="shared" si="1352"/>
        <v>2.8197511448868249</v>
      </c>
      <c r="CD1103" s="1">
        <f t="shared" si="1353"/>
        <v>31.099915907664574</v>
      </c>
      <c r="CE1103" s="1">
        <f t="shared" si="1354"/>
        <v>2.5199382836862578</v>
      </c>
      <c r="CF1103" s="1">
        <f t="shared" si="1355"/>
        <v>2.5211482746704164</v>
      </c>
      <c r="CG1103" s="1">
        <f t="shared" si="1356"/>
        <v>2.8675727169323522</v>
      </c>
      <c r="CH1103" s="1">
        <f t="shared" si="1357"/>
        <v>3.1891369689970297</v>
      </c>
      <c r="CI1103" s="1">
        <f t="shared" si="1358"/>
        <v>3.2472325381039338</v>
      </c>
      <c r="CJ1103" s="1">
        <f t="shared" si="1359"/>
        <v>3.2617143496573395</v>
      </c>
      <c r="CK1103" s="1">
        <f t="shared" si="1360"/>
        <v>3.2701209129887099</v>
      </c>
      <c r="CL1103" s="5">
        <f t="shared" si="1366"/>
        <v>7</v>
      </c>
      <c r="CN1103" s="9">
        <f t="shared" si="1367"/>
        <v>2.2012870106909967</v>
      </c>
    </row>
    <row r="1104" spans="1:92" x14ac:dyDescent="0.2">
      <c r="A1104" s="4">
        <v>1102</v>
      </c>
      <c r="B1104" s="1">
        <v>0.40389779062576597</v>
      </c>
      <c r="C1104" s="1">
        <v>23.332999999999998</v>
      </c>
      <c r="D1104" s="1">
        <v>72</v>
      </c>
      <c r="E1104" s="1">
        <v>26</v>
      </c>
      <c r="F1104" s="1">
        <v>2</v>
      </c>
      <c r="G1104" s="1">
        <v>9.3332016673446905</v>
      </c>
      <c r="H1104" s="1">
        <v>6</v>
      </c>
      <c r="I1104">
        <v>1500</v>
      </c>
      <c r="J1104">
        <v>0.15</v>
      </c>
      <c r="K1104">
        <v>37.5</v>
      </c>
      <c r="L1104" s="1"/>
      <c r="M1104" s="2">
        <f t="shared" si="1292"/>
        <v>4</v>
      </c>
      <c r="N1104" s="2">
        <f t="shared" si="1293"/>
        <v>6</v>
      </c>
      <c r="O1104" s="2">
        <f t="shared" si="1294"/>
        <v>7</v>
      </c>
      <c r="P1104" s="2">
        <f t="shared" si="1295"/>
        <v>4</v>
      </c>
      <c r="Q1104" s="2">
        <f t="shared" si="1296"/>
        <v>6</v>
      </c>
      <c r="R1104" s="2">
        <f t="shared" si="1297"/>
        <v>8</v>
      </c>
      <c r="S1104" s="2">
        <f t="shared" si="1298"/>
        <v>6</v>
      </c>
      <c r="T1104" s="2">
        <f t="shared" si="1299"/>
        <v>5</v>
      </c>
      <c r="U1104" s="2">
        <f t="shared" si="1300"/>
        <v>6</v>
      </c>
      <c r="V1104" s="2">
        <f t="shared" si="1301"/>
        <v>8</v>
      </c>
      <c r="W1104" s="2">
        <f t="shared" si="1302"/>
        <v>3</v>
      </c>
      <c r="X1104" s="2">
        <f t="shared" si="1303"/>
        <v>4</v>
      </c>
      <c r="Y1104" s="2">
        <f t="shared" si="1304"/>
        <v>1</v>
      </c>
      <c r="Z1104" s="2">
        <f t="shared" si="1305"/>
        <v>1</v>
      </c>
      <c r="AA1104" s="2">
        <f t="shared" si="1306"/>
        <v>2</v>
      </c>
      <c r="AB1104" s="2">
        <f t="shared" si="1307"/>
        <v>1</v>
      </c>
      <c r="AC1104" s="2">
        <f t="shared" si="1308"/>
        <v>0</v>
      </c>
      <c r="AD1104" s="3">
        <f t="shared" si="1361"/>
        <v>6</v>
      </c>
      <c r="AE1104" s="2">
        <f t="shared" si="1309"/>
        <v>7</v>
      </c>
      <c r="AF1104" s="2">
        <f t="shared" si="1310"/>
        <v>9</v>
      </c>
      <c r="AG1104" s="2">
        <f t="shared" si="1311"/>
        <v>10</v>
      </c>
      <c r="AH1104" s="2">
        <f t="shared" si="1312"/>
        <v>7</v>
      </c>
      <c r="AI1104" s="2">
        <f t="shared" si="1313"/>
        <v>8</v>
      </c>
      <c r="AJ1104" s="2">
        <f t="shared" si="1314"/>
        <v>10</v>
      </c>
      <c r="AK1104" s="2">
        <f t="shared" si="1315"/>
        <v>8</v>
      </c>
      <c r="AL1104" s="2">
        <f t="shared" si="1316"/>
        <v>8</v>
      </c>
      <c r="AM1104" s="2">
        <f t="shared" si="1317"/>
        <v>8</v>
      </c>
      <c r="AN1104" s="2">
        <f t="shared" si="1318"/>
        <v>10</v>
      </c>
      <c r="AO1104" s="2">
        <f t="shared" si="1319"/>
        <v>5</v>
      </c>
      <c r="AP1104" s="2">
        <f t="shared" si="1320"/>
        <v>6</v>
      </c>
      <c r="AQ1104" s="2">
        <f t="shared" si="1321"/>
        <v>3</v>
      </c>
      <c r="AR1104" s="2">
        <f t="shared" si="1322"/>
        <v>2</v>
      </c>
      <c r="AS1104" s="2">
        <f t="shared" si="1323"/>
        <v>4</v>
      </c>
      <c r="AT1104" s="2">
        <f t="shared" si="1324"/>
        <v>3</v>
      </c>
      <c r="AU1104" s="2">
        <f t="shared" si="1325"/>
        <v>2</v>
      </c>
      <c r="AV1104" s="3">
        <f t="shared" si="1362"/>
        <v>3</v>
      </c>
      <c r="AW1104">
        <f t="shared" si="1363"/>
        <v>3</v>
      </c>
      <c r="AX1104" s="2">
        <f t="shared" si="1326"/>
        <v>4</v>
      </c>
      <c r="AY1104" s="2">
        <f t="shared" si="1327"/>
        <v>6</v>
      </c>
      <c r="AZ1104" s="2">
        <f t="shared" si="1328"/>
        <v>8</v>
      </c>
      <c r="BA1104" s="2">
        <f t="shared" si="1329"/>
        <v>3</v>
      </c>
      <c r="BB1104" s="2">
        <f t="shared" si="1330"/>
        <v>3</v>
      </c>
      <c r="BC1104" s="2">
        <f t="shared" si="1331"/>
        <v>5</v>
      </c>
      <c r="BD1104" s="2">
        <f t="shared" si="1332"/>
        <v>5</v>
      </c>
      <c r="BE1104" s="2">
        <f t="shared" si="1333"/>
        <v>4</v>
      </c>
      <c r="BF1104" s="2">
        <f t="shared" si="1334"/>
        <v>4</v>
      </c>
      <c r="BG1104" s="2">
        <f t="shared" si="1335"/>
        <v>5</v>
      </c>
      <c r="BH1104" s="2">
        <f t="shared" si="1336"/>
        <v>4</v>
      </c>
      <c r="BI1104" s="2">
        <f t="shared" si="1337"/>
        <v>4</v>
      </c>
      <c r="BJ1104" s="2">
        <f t="shared" si="1338"/>
        <v>2</v>
      </c>
      <c r="BK1104" s="2">
        <f t="shared" si="1339"/>
        <v>3</v>
      </c>
      <c r="BL1104" s="2">
        <f t="shared" si="1340"/>
        <v>3</v>
      </c>
      <c r="BM1104" s="2">
        <f t="shared" si="1341"/>
        <v>2</v>
      </c>
      <c r="BN1104" s="2">
        <f t="shared" si="1342"/>
        <v>1</v>
      </c>
      <c r="BO1104" s="3">
        <f t="shared" si="1364"/>
        <v>3</v>
      </c>
      <c r="BP1104">
        <f t="shared" si="1365"/>
        <v>1</v>
      </c>
      <c r="BR1104">
        <v>2</v>
      </c>
      <c r="BS1104">
        <f t="shared" si="1343"/>
        <v>2</v>
      </c>
      <c r="BU1104" s="1">
        <f t="shared" si="1344"/>
        <v>4.4926678604589112</v>
      </c>
      <c r="BV1104" s="1">
        <f t="shared" si="1345"/>
        <v>2.1406659575650897</v>
      </c>
      <c r="BW1104" s="1">
        <f t="shared" si="1346"/>
        <v>1.9523834725801903</v>
      </c>
      <c r="BX1104" s="1">
        <f t="shared" si="1347"/>
        <v>2.796188177585345</v>
      </c>
      <c r="BY1104" s="1">
        <f t="shared" si="1348"/>
        <v>2.3021094626083491</v>
      </c>
      <c r="BZ1104" s="1">
        <f t="shared" si="1349"/>
        <v>2.2030303401580236</v>
      </c>
      <c r="CA1104" s="1">
        <f t="shared" si="1350"/>
        <v>2.2420695494203211</v>
      </c>
      <c r="CB1104" s="1">
        <f t="shared" si="1351"/>
        <v>2.3242393011026254</v>
      </c>
      <c r="CC1104" s="1">
        <f t="shared" si="1352"/>
        <v>2.4111196671031738</v>
      </c>
      <c r="CD1104" s="1">
        <f t="shared" si="1353"/>
        <v>9.8875667192537513</v>
      </c>
      <c r="CE1104" s="1">
        <f t="shared" si="1354"/>
        <v>2.2498695009945719</v>
      </c>
      <c r="CF1104" s="1">
        <f t="shared" si="1355"/>
        <v>2.1732552978621746</v>
      </c>
      <c r="CG1104" s="1">
        <f t="shared" si="1356"/>
        <v>2.5219263470309934</v>
      </c>
      <c r="CH1104" s="1">
        <f t="shared" si="1357"/>
        <v>2.6979855678154716</v>
      </c>
      <c r="CI1104" s="1">
        <f t="shared" si="1358"/>
        <v>2.9159081543017393</v>
      </c>
      <c r="CJ1104" s="1">
        <f t="shared" si="1359"/>
        <v>3.0071220919631974</v>
      </c>
      <c r="CK1104" s="1">
        <f t="shared" si="1360"/>
        <v>2.9590165398891766</v>
      </c>
      <c r="CL1104" s="5">
        <f t="shared" si="1366"/>
        <v>3</v>
      </c>
      <c r="CN1104" s="9">
        <f t="shared" si="1367"/>
        <v>1.9523834725801903</v>
      </c>
    </row>
    <row r="1105" spans="1:92" x14ac:dyDescent="0.2">
      <c r="A1105" s="4">
        <v>1103</v>
      </c>
      <c r="B1105" s="1">
        <v>0.40895121884909802</v>
      </c>
      <c r="C1105" s="1">
        <v>11.391999999999999</v>
      </c>
      <c r="D1105" s="1">
        <v>70</v>
      </c>
      <c r="E1105" s="1">
        <v>30</v>
      </c>
      <c r="F1105" s="1">
        <v>0</v>
      </c>
      <c r="G1105" s="1">
        <v>10.2529274743932</v>
      </c>
      <c r="H1105" s="1">
        <v>7</v>
      </c>
      <c r="I1105">
        <v>1500</v>
      </c>
      <c r="J1105">
        <v>0.15</v>
      </c>
      <c r="K1105">
        <v>37.5</v>
      </c>
      <c r="L1105" s="1"/>
      <c r="M1105" s="2">
        <f t="shared" si="1292"/>
        <v>4</v>
      </c>
      <c r="N1105" s="2">
        <f t="shared" si="1293"/>
        <v>9</v>
      </c>
      <c r="O1105" s="2">
        <f t="shared" si="1294"/>
        <v>6</v>
      </c>
      <c r="P1105" s="2">
        <f t="shared" si="1295"/>
        <v>6</v>
      </c>
      <c r="Q1105" s="2">
        <f t="shared" si="1296"/>
        <v>7</v>
      </c>
      <c r="R1105" s="2">
        <f t="shared" si="1297"/>
        <v>6</v>
      </c>
      <c r="S1105" s="2">
        <f t="shared" si="1298"/>
        <v>6</v>
      </c>
      <c r="T1105" s="2">
        <f t="shared" si="1299"/>
        <v>4</v>
      </c>
      <c r="U1105" s="2">
        <f t="shared" si="1300"/>
        <v>4</v>
      </c>
      <c r="V1105" s="2">
        <f t="shared" si="1301"/>
        <v>7</v>
      </c>
      <c r="W1105" s="2">
        <f t="shared" si="1302"/>
        <v>3</v>
      </c>
      <c r="X1105" s="2">
        <f t="shared" si="1303"/>
        <v>3</v>
      </c>
      <c r="Y1105" s="2">
        <f t="shared" si="1304"/>
        <v>1</v>
      </c>
      <c r="Z1105" s="2">
        <f t="shared" si="1305"/>
        <v>1</v>
      </c>
      <c r="AA1105" s="2">
        <f t="shared" si="1306"/>
        <v>2</v>
      </c>
      <c r="AB1105" s="2">
        <f t="shared" si="1307"/>
        <v>1</v>
      </c>
      <c r="AC1105" s="2">
        <f t="shared" si="1308"/>
        <v>0</v>
      </c>
      <c r="AD1105" s="3">
        <f t="shared" si="1361"/>
        <v>2</v>
      </c>
      <c r="AE1105" s="2">
        <f t="shared" si="1309"/>
        <v>7</v>
      </c>
      <c r="AF1105" s="2">
        <f t="shared" si="1310"/>
        <v>12</v>
      </c>
      <c r="AG1105" s="2">
        <f t="shared" si="1311"/>
        <v>9</v>
      </c>
      <c r="AH1105" s="2">
        <f t="shared" si="1312"/>
        <v>9</v>
      </c>
      <c r="AI1105" s="2">
        <f t="shared" si="1313"/>
        <v>9</v>
      </c>
      <c r="AJ1105" s="2">
        <f t="shared" si="1314"/>
        <v>8</v>
      </c>
      <c r="AK1105" s="2">
        <f t="shared" si="1315"/>
        <v>8</v>
      </c>
      <c r="AL1105" s="2">
        <f t="shared" si="1316"/>
        <v>7</v>
      </c>
      <c r="AM1105" s="2">
        <f t="shared" si="1317"/>
        <v>6</v>
      </c>
      <c r="AN1105" s="2">
        <f t="shared" si="1318"/>
        <v>9</v>
      </c>
      <c r="AO1105" s="2">
        <f t="shared" si="1319"/>
        <v>5</v>
      </c>
      <c r="AP1105" s="2">
        <f t="shared" si="1320"/>
        <v>5</v>
      </c>
      <c r="AQ1105" s="2">
        <f t="shared" si="1321"/>
        <v>3</v>
      </c>
      <c r="AR1105" s="2">
        <f t="shared" si="1322"/>
        <v>2</v>
      </c>
      <c r="AS1105" s="2">
        <f t="shared" si="1323"/>
        <v>4</v>
      </c>
      <c r="AT1105" s="2">
        <f t="shared" si="1324"/>
        <v>3</v>
      </c>
      <c r="AU1105" s="2">
        <f t="shared" si="1325"/>
        <v>2</v>
      </c>
      <c r="AV1105" s="3">
        <f t="shared" si="1362"/>
        <v>2</v>
      </c>
      <c r="AW1105">
        <f t="shared" si="1363"/>
        <v>1</v>
      </c>
      <c r="AX1105" s="2">
        <f t="shared" si="1326"/>
        <v>4</v>
      </c>
      <c r="AY1105" s="2">
        <f t="shared" si="1327"/>
        <v>9</v>
      </c>
      <c r="AZ1105" s="2">
        <f t="shared" si="1328"/>
        <v>7</v>
      </c>
      <c r="BA1105" s="2">
        <f t="shared" si="1329"/>
        <v>5</v>
      </c>
      <c r="BB1105" s="2">
        <f t="shared" si="1330"/>
        <v>4</v>
      </c>
      <c r="BC1105" s="2">
        <f t="shared" si="1331"/>
        <v>3</v>
      </c>
      <c r="BD1105" s="2">
        <f t="shared" si="1332"/>
        <v>5</v>
      </c>
      <c r="BE1105" s="2">
        <f t="shared" si="1333"/>
        <v>2</v>
      </c>
      <c r="BF1105" s="2">
        <f t="shared" si="1334"/>
        <v>2</v>
      </c>
      <c r="BG1105" s="2">
        <f t="shared" si="1335"/>
        <v>4</v>
      </c>
      <c r="BH1105" s="2">
        <f t="shared" si="1336"/>
        <v>4</v>
      </c>
      <c r="BI1105" s="2">
        <f t="shared" si="1337"/>
        <v>3</v>
      </c>
      <c r="BJ1105" s="2">
        <f t="shared" si="1338"/>
        <v>2</v>
      </c>
      <c r="BK1105" s="2">
        <f t="shared" si="1339"/>
        <v>3</v>
      </c>
      <c r="BL1105" s="2">
        <f t="shared" si="1340"/>
        <v>3</v>
      </c>
      <c r="BM1105" s="2">
        <f t="shared" si="1341"/>
        <v>2</v>
      </c>
      <c r="BN1105" s="2">
        <f t="shared" si="1342"/>
        <v>1</v>
      </c>
      <c r="BO1105" s="3">
        <f t="shared" si="1364"/>
        <v>2</v>
      </c>
      <c r="BP1105">
        <f t="shared" si="1365"/>
        <v>1</v>
      </c>
      <c r="BR1105">
        <v>3</v>
      </c>
      <c r="BS1105">
        <f t="shared" si="1343"/>
        <v>1</v>
      </c>
      <c r="BU1105" s="1">
        <f t="shared" si="1344"/>
        <v>4.2716537407185688</v>
      </c>
      <c r="BV1105" s="1">
        <f t="shared" si="1345"/>
        <v>1.8166615306948877</v>
      </c>
      <c r="BW1105" s="1">
        <f t="shared" si="1346"/>
        <v>1.7112171507718348</v>
      </c>
      <c r="BX1105" s="1">
        <f t="shared" si="1347"/>
        <v>2.4542628154839785</v>
      </c>
      <c r="BY1105" s="1">
        <f t="shared" si="1348"/>
        <v>2.0699117551229445</v>
      </c>
      <c r="BZ1105" s="1">
        <f t="shared" si="1349"/>
        <v>2.0621544149006237</v>
      </c>
      <c r="CA1105" s="1">
        <f t="shared" si="1350"/>
        <v>2.0391432503116027</v>
      </c>
      <c r="CB1105" s="1">
        <f t="shared" si="1351"/>
        <v>2.1272039257889603</v>
      </c>
      <c r="CC1105" s="1">
        <f t="shared" si="1352"/>
        <v>2.3216976310678219</v>
      </c>
      <c r="CD1105" s="1">
        <f t="shared" si="1353"/>
        <v>9.855513651412652</v>
      </c>
      <c r="CE1105" s="1">
        <f t="shared" si="1354"/>
        <v>2.0803014143250889</v>
      </c>
      <c r="CF1105" s="1">
        <f t="shared" si="1355"/>
        <v>2.1055221986242656</v>
      </c>
      <c r="CG1105" s="1">
        <f t="shared" si="1356"/>
        <v>2.4629245361675092</v>
      </c>
      <c r="CH1105" s="1">
        <f t="shared" si="1357"/>
        <v>2.6471216544576612</v>
      </c>
      <c r="CI1105" s="1">
        <f t="shared" si="1358"/>
        <v>2.7451389549565248</v>
      </c>
      <c r="CJ1105" s="1">
        <f t="shared" si="1359"/>
        <v>2.8419219360484758</v>
      </c>
      <c r="CK1105" s="1">
        <f t="shared" si="1360"/>
        <v>2.7879286787129298</v>
      </c>
      <c r="CL1105" s="5">
        <f t="shared" si="1366"/>
        <v>3</v>
      </c>
      <c r="CN1105" s="9">
        <f t="shared" si="1367"/>
        <v>1.7112171507718348</v>
      </c>
    </row>
    <row r="1106" spans="1:92" x14ac:dyDescent="0.2">
      <c r="A1106" s="4">
        <v>1104</v>
      </c>
      <c r="B1106" s="1">
        <v>0.42746486987195098</v>
      </c>
      <c r="C1106" s="1">
        <v>3.863</v>
      </c>
      <c r="D1106" s="1">
        <v>83</v>
      </c>
      <c r="E1106" s="1">
        <v>3</v>
      </c>
      <c r="F1106" s="1">
        <v>14</v>
      </c>
      <c r="G1106" s="1">
        <v>8.7402130786347101</v>
      </c>
      <c r="H1106" s="1">
        <v>6</v>
      </c>
      <c r="I1106">
        <v>1500</v>
      </c>
      <c r="J1106">
        <v>0.15</v>
      </c>
      <c r="K1106">
        <v>37.5</v>
      </c>
      <c r="L1106" s="1"/>
      <c r="M1106" s="2">
        <f t="shared" si="1292"/>
        <v>3</v>
      </c>
      <c r="N1106" s="2">
        <f t="shared" si="1293"/>
        <v>6</v>
      </c>
      <c r="O1106" s="2">
        <f t="shared" si="1294"/>
        <v>6</v>
      </c>
      <c r="P1106" s="2">
        <f t="shared" si="1295"/>
        <v>4</v>
      </c>
      <c r="Q1106" s="2">
        <f t="shared" si="1296"/>
        <v>6</v>
      </c>
      <c r="R1106" s="2">
        <f t="shared" si="1297"/>
        <v>7</v>
      </c>
      <c r="S1106" s="2">
        <f t="shared" si="1298"/>
        <v>7</v>
      </c>
      <c r="T1106" s="2">
        <f t="shared" si="1299"/>
        <v>5</v>
      </c>
      <c r="U1106" s="2">
        <f t="shared" si="1300"/>
        <v>7</v>
      </c>
      <c r="V1106" s="2">
        <f t="shared" si="1301"/>
        <v>7</v>
      </c>
      <c r="W1106" s="2">
        <f t="shared" si="1302"/>
        <v>4</v>
      </c>
      <c r="X1106" s="2">
        <f t="shared" si="1303"/>
        <v>5</v>
      </c>
      <c r="Y1106" s="2">
        <f t="shared" si="1304"/>
        <v>2</v>
      </c>
      <c r="Z1106" s="2">
        <f t="shared" si="1305"/>
        <v>2</v>
      </c>
      <c r="AA1106" s="2">
        <f t="shared" si="1306"/>
        <v>1</v>
      </c>
      <c r="AB1106" s="2">
        <f t="shared" si="1307"/>
        <v>2</v>
      </c>
      <c r="AC1106" s="2">
        <f t="shared" si="1308"/>
        <v>1</v>
      </c>
      <c r="AD1106" s="3">
        <f t="shared" si="1361"/>
        <v>6</v>
      </c>
      <c r="AE1106" s="2">
        <f t="shared" si="1309"/>
        <v>6</v>
      </c>
      <c r="AF1106" s="2">
        <f t="shared" si="1310"/>
        <v>9</v>
      </c>
      <c r="AG1106" s="2">
        <f t="shared" si="1311"/>
        <v>9</v>
      </c>
      <c r="AH1106" s="2">
        <f t="shared" si="1312"/>
        <v>7</v>
      </c>
      <c r="AI1106" s="2">
        <f t="shared" si="1313"/>
        <v>8</v>
      </c>
      <c r="AJ1106" s="2">
        <f t="shared" si="1314"/>
        <v>9</v>
      </c>
      <c r="AK1106" s="2">
        <f t="shared" si="1315"/>
        <v>9</v>
      </c>
      <c r="AL1106" s="2">
        <f t="shared" si="1316"/>
        <v>8</v>
      </c>
      <c r="AM1106" s="2">
        <f t="shared" si="1317"/>
        <v>9</v>
      </c>
      <c r="AN1106" s="2">
        <f t="shared" si="1318"/>
        <v>9</v>
      </c>
      <c r="AO1106" s="2">
        <f t="shared" si="1319"/>
        <v>6</v>
      </c>
      <c r="AP1106" s="2">
        <f t="shared" si="1320"/>
        <v>7</v>
      </c>
      <c r="AQ1106" s="2">
        <f t="shared" si="1321"/>
        <v>4</v>
      </c>
      <c r="AR1106" s="2">
        <f t="shared" si="1322"/>
        <v>3</v>
      </c>
      <c r="AS1106" s="2">
        <f t="shared" si="1323"/>
        <v>3</v>
      </c>
      <c r="AT1106" s="2">
        <f t="shared" si="1324"/>
        <v>4</v>
      </c>
      <c r="AU1106" s="2">
        <f t="shared" si="1325"/>
        <v>3</v>
      </c>
      <c r="AV1106" s="3">
        <f t="shared" si="1362"/>
        <v>2</v>
      </c>
      <c r="AW1106">
        <f t="shared" si="1363"/>
        <v>6</v>
      </c>
      <c r="AX1106" s="2">
        <f t="shared" si="1326"/>
        <v>3</v>
      </c>
      <c r="AY1106" s="2">
        <f t="shared" si="1327"/>
        <v>6</v>
      </c>
      <c r="AZ1106" s="2">
        <f t="shared" si="1328"/>
        <v>7</v>
      </c>
      <c r="BA1106" s="2">
        <f t="shared" si="1329"/>
        <v>3</v>
      </c>
      <c r="BB1106" s="2">
        <f t="shared" si="1330"/>
        <v>3</v>
      </c>
      <c r="BC1106" s="2">
        <f t="shared" si="1331"/>
        <v>4</v>
      </c>
      <c r="BD1106" s="2">
        <f t="shared" si="1332"/>
        <v>6</v>
      </c>
      <c r="BE1106" s="2">
        <f t="shared" si="1333"/>
        <v>5</v>
      </c>
      <c r="BF1106" s="2">
        <f t="shared" si="1334"/>
        <v>5</v>
      </c>
      <c r="BG1106" s="2">
        <f t="shared" si="1335"/>
        <v>4</v>
      </c>
      <c r="BH1106" s="2">
        <f t="shared" si="1336"/>
        <v>5</v>
      </c>
      <c r="BI1106" s="2">
        <f t="shared" si="1337"/>
        <v>5</v>
      </c>
      <c r="BJ1106" s="2">
        <f t="shared" si="1338"/>
        <v>3</v>
      </c>
      <c r="BK1106" s="2">
        <f t="shared" si="1339"/>
        <v>2</v>
      </c>
      <c r="BL1106" s="2">
        <f t="shared" si="1340"/>
        <v>2</v>
      </c>
      <c r="BM1106" s="2">
        <f t="shared" si="1341"/>
        <v>3</v>
      </c>
      <c r="BN1106" s="2">
        <f t="shared" si="1342"/>
        <v>2</v>
      </c>
      <c r="BO1106" s="3">
        <f t="shared" si="1364"/>
        <v>3</v>
      </c>
      <c r="BP1106">
        <f t="shared" si="1365"/>
        <v>1</v>
      </c>
      <c r="BR1106">
        <v>3</v>
      </c>
      <c r="BS1106">
        <f t="shared" si="1343"/>
        <v>2</v>
      </c>
      <c r="BU1106" s="1">
        <f t="shared" si="1344"/>
        <v>4.4747322956677023</v>
      </c>
      <c r="BV1106" s="1">
        <f t="shared" si="1345"/>
        <v>2.0511293159960089</v>
      </c>
      <c r="BW1106" s="1">
        <f t="shared" si="1346"/>
        <v>1.8215216676015809</v>
      </c>
      <c r="BX1106" s="1">
        <f t="shared" si="1347"/>
        <v>2.8766839040787704</v>
      </c>
      <c r="BY1106" s="1">
        <f t="shared" si="1348"/>
        <v>2.290692021291949</v>
      </c>
      <c r="BZ1106" s="1">
        <f t="shared" si="1349"/>
        <v>2.1441348882173883</v>
      </c>
      <c r="CA1106" s="1">
        <f t="shared" si="1350"/>
        <v>2.13993548997813</v>
      </c>
      <c r="CB1106" s="1">
        <f t="shared" si="1351"/>
        <v>2.2114581885260391</v>
      </c>
      <c r="CC1106" s="1">
        <f t="shared" si="1352"/>
        <v>2.4185556131340338</v>
      </c>
      <c r="CD1106" s="1">
        <f t="shared" si="1353"/>
        <v>9.8813681910710436</v>
      </c>
      <c r="CE1106" s="1">
        <f t="shared" si="1354"/>
        <v>2.2912257724423002</v>
      </c>
      <c r="CF1106" s="1">
        <f t="shared" si="1355"/>
        <v>2.2331406972170957</v>
      </c>
      <c r="CG1106" s="1">
        <f t="shared" si="1356"/>
        <v>2.5425594296484797</v>
      </c>
      <c r="CH1106" s="1">
        <f t="shared" si="1357"/>
        <v>2.7351801452632092</v>
      </c>
      <c r="CI1106" s="1">
        <f t="shared" si="1358"/>
        <v>2.7797324661716871</v>
      </c>
      <c r="CJ1106" s="1">
        <f t="shared" si="1359"/>
        <v>2.8752080079065885</v>
      </c>
      <c r="CK1106" s="1">
        <f t="shared" si="1360"/>
        <v>2.8251741292063133</v>
      </c>
      <c r="CL1106" s="5">
        <f t="shared" si="1366"/>
        <v>3</v>
      </c>
      <c r="CN1106" s="9">
        <f t="shared" si="1367"/>
        <v>1.8215216676015809</v>
      </c>
    </row>
    <row r="1107" spans="1:92" x14ac:dyDescent="0.2">
      <c r="A1107" s="4">
        <v>1105</v>
      </c>
      <c r="B1107" s="1">
        <v>0.27952059667683898</v>
      </c>
      <c r="C1107" s="1">
        <v>0.53500000000000003</v>
      </c>
      <c r="D1107" s="1">
        <v>86</v>
      </c>
      <c r="E1107" s="1">
        <v>0</v>
      </c>
      <c r="F1107" s="1">
        <v>14</v>
      </c>
      <c r="G1107" s="1">
        <v>8.0319745908431202</v>
      </c>
      <c r="H1107" s="1">
        <v>6</v>
      </c>
      <c r="I1107">
        <v>1500</v>
      </c>
      <c r="J1107">
        <v>0.15</v>
      </c>
      <c r="K1107">
        <v>37.5</v>
      </c>
      <c r="L1107" s="1"/>
      <c r="M1107" s="2">
        <f t="shared" si="1292"/>
        <v>2</v>
      </c>
      <c r="N1107" s="2">
        <f t="shared" si="1293"/>
        <v>7</v>
      </c>
      <c r="O1107" s="2">
        <f t="shared" si="1294"/>
        <v>6</v>
      </c>
      <c r="P1107" s="2">
        <f t="shared" si="1295"/>
        <v>4</v>
      </c>
      <c r="Q1107" s="2">
        <f t="shared" si="1296"/>
        <v>6</v>
      </c>
      <c r="R1107" s="2">
        <f t="shared" si="1297"/>
        <v>7</v>
      </c>
      <c r="S1107" s="2">
        <f t="shared" si="1298"/>
        <v>7</v>
      </c>
      <c r="T1107" s="2">
        <f t="shared" si="1299"/>
        <v>5</v>
      </c>
      <c r="U1107" s="2">
        <f t="shared" si="1300"/>
        <v>7</v>
      </c>
      <c r="V1107" s="2">
        <f t="shared" si="1301"/>
        <v>7</v>
      </c>
      <c r="W1107" s="2">
        <f t="shared" si="1302"/>
        <v>3</v>
      </c>
      <c r="X1107" s="2">
        <f t="shared" si="1303"/>
        <v>5</v>
      </c>
      <c r="Y1107" s="2">
        <f t="shared" si="1304"/>
        <v>2</v>
      </c>
      <c r="Z1107" s="2">
        <f t="shared" si="1305"/>
        <v>2</v>
      </c>
      <c r="AA1107" s="2">
        <f t="shared" si="1306"/>
        <v>1</v>
      </c>
      <c r="AB1107" s="2">
        <f t="shared" si="1307"/>
        <v>2</v>
      </c>
      <c r="AC1107" s="2">
        <f t="shared" si="1308"/>
        <v>1</v>
      </c>
      <c r="AD1107" s="3">
        <f t="shared" si="1361"/>
        <v>2</v>
      </c>
      <c r="AE1107" s="2">
        <f t="shared" si="1309"/>
        <v>5</v>
      </c>
      <c r="AF1107" s="2">
        <f t="shared" si="1310"/>
        <v>10</v>
      </c>
      <c r="AG1107" s="2">
        <f t="shared" si="1311"/>
        <v>9</v>
      </c>
      <c r="AH1107" s="2">
        <f t="shared" si="1312"/>
        <v>7</v>
      </c>
      <c r="AI1107" s="2">
        <f t="shared" si="1313"/>
        <v>8</v>
      </c>
      <c r="AJ1107" s="2">
        <f t="shared" si="1314"/>
        <v>9</v>
      </c>
      <c r="AK1107" s="2">
        <f t="shared" si="1315"/>
        <v>9</v>
      </c>
      <c r="AL1107" s="2">
        <f t="shared" si="1316"/>
        <v>8</v>
      </c>
      <c r="AM1107" s="2">
        <f t="shared" si="1317"/>
        <v>9</v>
      </c>
      <c r="AN1107" s="2">
        <f t="shared" si="1318"/>
        <v>9</v>
      </c>
      <c r="AO1107" s="2">
        <f t="shared" si="1319"/>
        <v>5</v>
      </c>
      <c r="AP1107" s="2">
        <f t="shared" si="1320"/>
        <v>7</v>
      </c>
      <c r="AQ1107" s="2">
        <f t="shared" si="1321"/>
        <v>4</v>
      </c>
      <c r="AR1107" s="2">
        <f t="shared" si="1322"/>
        <v>3</v>
      </c>
      <c r="AS1107" s="2">
        <f t="shared" si="1323"/>
        <v>3</v>
      </c>
      <c r="AT1107" s="2">
        <f t="shared" si="1324"/>
        <v>4</v>
      </c>
      <c r="AU1107" s="2">
        <f t="shared" si="1325"/>
        <v>3</v>
      </c>
      <c r="AV1107" s="3">
        <f t="shared" si="1362"/>
        <v>2</v>
      </c>
      <c r="AW1107">
        <f t="shared" si="1363"/>
        <v>1</v>
      </c>
      <c r="AX1107" s="2">
        <f t="shared" si="1326"/>
        <v>3</v>
      </c>
      <c r="AY1107" s="2">
        <f t="shared" si="1327"/>
        <v>5</v>
      </c>
      <c r="AZ1107" s="2">
        <f t="shared" si="1328"/>
        <v>7</v>
      </c>
      <c r="BA1107" s="2">
        <f t="shared" si="1329"/>
        <v>3</v>
      </c>
      <c r="BB1107" s="2">
        <f t="shared" si="1330"/>
        <v>4</v>
      </c>
      <c r="BC1107" s="2">
        <f t="shared" si="1331"/>
        <v>5</v>
      </c>
      <c r="BD1107" s="2">
        <f t="shared" si="1332"/>
        <v>6</v>
      </c>
      <c r="BE1107" s="2">
        <f t="shared" si="1333"/>
        <v>5</v>
      </c>
      <c r="BF1107" s="2">
        <f t="shared" si="1334"/>
        <v>5</v>
      </c>
      <c r="BG1107" s="2">
        <f t="shared" si="1335"/>
        <v>4</v>
      </c>
      <c r="BH1107" s="2">
        <f t="shared" si="1336"/>
        <v>5</v>
      </c>
      <c r="BI1107" s="2">
        <f t="shared" si="1337"/>
        <v>6</v>
      </c>
      <c r="BJ1107" s="2">
        <f t="shared" si="1338"/>
        <v>4</v>
      </c>
      <c r="BK1107" s="2">
        <f t="shared" si="1339"/>
        <v>2</v>
      </c>
      <c r="BL1107" s="2">
        <f t="shared" si="1340"/>
        <v>2</v>
      </c>
      <c r="BM1107" s="2">
        <f t="shared" si="1341"/>
        <v>3</v>
      </c>
      <c r="BN1107" s="2">
        <f t="shared" si="1342"/>
        <v>2</v>
      </c>
      <c r="BO1107" s="3">
        <f t="shared" si="1364"/>
        <v>3</v>
      </c>
      <c r="BP1107">
        <f t="shared" si="1365"/>
        <v>1</v>
      </c>
      <c r="BR1107">
        <v>3</v>
      </c>
      <c r="BS1107">
        <f t="shared" si="1343"/>
        <v>2</v>
      </c>
      <c r="BU1107" s="1">
        <f t="shared" si="1344"/>
        <v>5.2453304645277736</v>
      </c>
      <c r="BV1107" s="1">
        <f t="shared" si="1345"/>
        <v>2.5022240030659333</v>
      </c>
      <c r="BW1107" s="1">
        <f t="shared" si="1346"/>
        <v>1.8450668668377952</v>
      </c>
      <c r="BX1107" s="1">
        <f t="shared" si="1347"/>
        <v>3.1813544450270337</v>
      </c>
      <c r="BY1107" s="1">
        <f t="shared" si="1348"/>
        <v>2.3708352337052294</v>
      </c>
      <c r="BZ1107" s="1">
        <f t="shared" si="1349"/>
        <v>2.3033434545513045</v>
      </c>
      <c r="CA1107" s="1">
        <f t="shared" si="1350"/>
        <v>2.5527819101076052</v>
      </c>
      <c r="CB1107" s="1">
        <f t="shared" si="1351"/>
        <v>2.6115720684716663</v>
      </c>
      <c r="CC1107" s="1">
        <f t="shared" si="1352"/>
        <v>2.8517774828275524</v>
      </c>
      <c r="CD1107" s="1">
        <f t="shared" si="1353"/>
        <v>9.9210488029952266</v>
      </c>
      <c r="CE1107" s="1">
        <f t="shared" si="1354"/>
        <v>3.4160918151329249</v>
      </c>
      <c r="CF1107" s="1">
        <f t="shared" si="1355"/>
        <v>2.1830586077340479</v>
      </c>
      <c r="CG1107" s="1">
        <f t="shared" si="1356"/>
        <v>2.741047067121162</v>
      </c>
      <c r="CH1107" s="1">
        <f t="shared" si="1357"/>
        <v>3.2575655585923191</v>
      </c>
      <c r="CI1107" s="1">
        <f t="shared" si="1358"/>
        <v>3.3711908874802341</v>
      </c>
      <c r="CJ1107" s="1">
        <f t="shared" si="1359"/>
        <v>3.45026747199962</v>
      </c>
      <c r="CK1107" s="1">
        <f t="shared" si="1360"/>
        <v>3.4090494148680333</v>
      </c>
      <c r="CL1107" s="5">
        <f t="shared" si="1366"/>
        <v>3</v>
      </c>
      <c r="CN1107" s="9">
        <f t="shared" si="1367"/>
        <v>1.8450668668377952</v>
      </c>
    </row>
    <row r="1108" spans="1:92" x14ac:dyDescent="0.2">
      <c r="A1108" s="4">
        <v>1106</v>
      </c>
      <c r="B1108" s="1">
        <v>0.32983709027953201</v>
      </c>
      <c r="C1108" s="1">
        <v>54.531999999999996</v>
      </c>
      <c r="D1108" s="1">
        <v>82</v>
      </c>
      <c r="E1108" s="1">
        <v>0</v>
      </c>
      <c r="F1108" s="1">
        <v>18</v>
      </c>
      <c r="G1108" s="1">
        <v>7.7119755561363004</v>
      </c>
      <c r="H1108" s="1">
        <v>6</v>
      </c>
      <c r="I1108">
        <v>1500</v>
      </c>
      <c r="J1108">
        <v>0.15</v>
      </c>
      <c r="K1108">
        <v>37.5</v>
      </c>
      <c r="L1108" s="1"/>
      <c r="M1108" s="2">
        <f t="shared" si="1292"/>
        <v>3</v>
      </c>
      <c r="N1108" s="2">
        <f t="shared" si="1293"/>
        <v>6</v>
      </c>
      <c r="O1108" s="2">
        <f t="shared" si="1294"/>
        <v>6</v>
      </c>
      <c r="P1108" s="2">
        <f t="shared" si="1295"/>
        <v>4</v>
      </c>
      <c r="Q1108" s="2">
        <f t="shared" si="1296"/>
        <v>6</v>
      </c>
      <c r="R1108" s="2">
        <f t="shared" si="1297"/>
        <v>7</v>
      </c>
      <c r="S1108" s="2">
        <f t="shared" si="1298"/>
        <v>7</v>
      </c>
      <c r="T1108" s="2">
        <f t="shared" si="1299"/>
        <v>5</v>
      </c>
      <c r="U1108" s="2">
        <f t="shared" si="1300"/>
        <v>7</v>
      </c>
      <c r="V1108" s="2">
        <f t="shared" si="1301"/>
        <v>7</v>
      </c>
      <c r="W1108" s="2">
        <f t="shared" si="1302"/>
        <v>4</v>
      </c>
      <c r="X1108" s="2">
        <f t="shared" si="1303"/>
        <v>5</v>
      </c>
      <c r="Y1108" s="2">
        <f t="shared" si="1304"/>
        <v>2</v>
      </c>
      <c r="Z1108" s="2">
        <f t="shared" si="1305"/>
        <v>2</v>
      </c>
      <c r="AA1108" s="2">
        <f t="shared" si="1306"/>
        <v>1</v>
      </c>
      <c r="AB1108" s="2">
        <f t="shared" si="1307"/>
        <v>2</v>
      </c>
      <c r="AC1108" s="2">
        <f t="shared" si="1308"/>
        <v>1</v>
      </c>
      <c r="AD1108" s="3">
        <f t="shared" si="1361"/>
        <v>6</v>
      </c>
      <c r="AE1108" s="2">
        <f t="shared" si="1309"/>
        <v>6</v>
      </c>
      <c r="AF1108" s="2">
        <f t="shared" si="1310"/>
        <v>9</v>
      </c>
      <c r="AG1108" s="2">
        <f t="shared" si="1311"/>
        <v>9</v>
      </c>
      <c r="AH1108" s="2">
        <f t="shared" si="1312"/>
        <v>7</v>
      </c>
      <c r="AI1108" s="2">
        <f t="shared" si="1313"/>
        <v>8</v>
      </c>
      <c r="AJ1108" s="2">
        <f t="shared" si="1314"/>
        <v>9</v>
      </c>
      <c r="AK1108" s="2">
        <f t="shared" si="1315"/>
        <v>9</v>
      </c>
      <c r="AL1108" s="2">
        <f t="shared" si="1316"/>
        <v>8</v>
      </c>
      <c r="AM1108" s="2">
        <f t="shared" si="1317"/>
        <v>9</v>
      </c>
      <c r="AN1108" s="2">
        <f t="shared" si="1318"/>
        <v>9</v>
      </c>
      <c r="AO1108" s="2">
        <f t="shared" si="1319"/>
        <v>6</v>
      </c>
      <c r="AP1108" s="2">
        <f t="shared" si="1320"/>
        <v>7</v>
      </c>
      <c r="AQ1108" s="2">
        <f t="shared" si="1321"/>
        <v>4</v>
      </c>
      <c r="AR1108" s="2">
        <f t="shared" si="1322"/>
        <v>3</v>
      </c>
      <c r="AS1108" s="2">
        <f t="shared" si="1323"/>
        <v>3</v>
      </c>
      <c r="AT1108" s="2">
        <f t="shared" si="1324"/>
        <v>4</v>
      </c>
      <c r="AU1108" s="2">
        <f t="shared" si="1325"/>
        <v>3</v>
      </c>
      <c r="AV1108" s="3">
        <f t="shared" si="1362"/>
        <v>2</v>
      </c>
      <c r="AW1108">
        <f t="shared" si="1363"/>
        <v>6</v>
      </c>
      <c r="AX1108" s="2">
        <f t="shared" si="1326"/>
        <v>4</v>
      </c>
      <c r="AY1108" s="2">
        <f t="shared" si="1327"/>
        <v>6</v>
      </c>
      <c r="AZ1108" s="2">
        <f t="shared" si="1328"/>
        <v>7</v>
      </c>
      <c r="BA1108" s="2">
        <f t="shared" si="1329"/>
        <v>3</v>
      </c>
      <c r="BB1108" s="2">
        <f t="shared" si="1330"/>
        <v>3</v>
      </c>
      <c r="BC1108" s="2">
        <f t="shared" si="1331"/>
        <v>4</v>
      </c>
      <c r="BD1108" s="2">
        <f t="shared" si="1332"/>
        <v>6</v>
      </c>
      <c r="BE1108" s="2">
        <f t="shared" si="1333"/>
        <v>5</v>
      </c>
      <c r="BF1108" s="2">
        <f t="shared" si="1334"/>
        <v>5</v>
      </c>
      <c r="BG1108" s="2">
        <f t="shared" si="1335"/>
        <v>4</v>
      </c>
      <c r="BH1108" s="2">
        <f t="shared" si="1336"/>
        <v>6</v>
      </c>
      <c r="BI1108" s="2">
        <f t="shared" si="1337"/>
        <v>5</v>
      </c>
      <c r="BJ1108" s="2">
        <f t="shared" si="1338"/>
        <v>3</v>
      </c>
      <c r="BK1108" s="2">
        <f t="shared" si="1339"/>
        <v>2</v>
      </c>
      <c r="BL1108" s="2">
        <f t="shared" si="1340"/>
        <v>2</v>
      </c>
      <c r="BM1108" s="2">
        <f t="shared" si="1341"/>
        <v>3</v>
      </c>
      <c r="BN1108" s="2">
        <f t="shared" si="1342"/>
        <v>2</v>
      </c>
      <c r="BO1108" s="3">
        <f t="shared" si="1364"/>
        <v>3</v>
      </c>
      <c r="BP1108">
        <f t="shared" si="1365"/>
        <v>1</v>
      </c>
      <c r="BR1108">
        <v>3</v>
      </c>
      <c r="BS1108">
        <f t="shared" si="1343"/>
        <v>1</v>
      </c>
      <c r="BU1108" s="1">
        <f t="shared" si="1344"/>
        <v>4.6378116628044292</v>
      </c>
      <c r="BV1108" s="1">
        <f t="shared" si="1345"/>
        <v>2.1750243849726631</v>
      </c>
      <c r="BW1108" s="1">
        <f t="shared" si="1346"/>
        <v>1.7318042620772809</v>
      </c>
      <c r="BX1108" s="1">
        <f t="shared" si="1347"/>
        <v>3.2256769421277389</v>
      </c>
      <c r="BY1108" s="1">
        <f t="shared" si="1348"/>
        <v>2.4529886735671433</v>
      </c>
      <c r="BZ1108" s="1">
        <f t="shared" si="1349"/>
        <v>2.2533050341175578</v>
      </c>
      <c r="CA1108" s="1">
        <f t="shared" si="1350"/>
        <v>2.0331801260383644</v>
      </c>
      <c r="CB1108" s="1">
        <f t="shared" si="1351"/>
        <v>2.3944908314105446</v>
      </c>
      <c r="CC1108" s="1">
        <f t="shared" si="1352"/>
        <v>2.5968133969645595</v>
      </c>
      <c r="CD1108" s="1">
        <f t="shared" si="1353"/>
        <v>9.9058602652844883</v>
      </c>
      <c r="CE1108" s="1">
        <f t="shared" si="1354"/>
        <v>2.3213349174750539</v>
      </c>
      <c r="CF1108" s="1">
        <f t="shared" si="1355"/>
        <v>2.2294284709861847</v>
      </c>
      <c r="CG1108" s="1">
        <f t="shared" si="1356"/>
        <v>2.6544653894218819</v>
      </c>
      <c r="CH1108" s="1">
        <f t="shared" si="1357"/>
        <v>2.9313935597578635</v>
      </c>
      <c r="CI1108" s="1">
        <f t="shared" si="1358"/>
        <v>3.0534117292042997</v>
      </c>
      <c r="CJ1108" s="1">
        <f t="shared" si="1359"/>
        <v>3.1404601412533055</v>
      </c>
      <c r="CK1108" s="1">
        <f t="shared" si="1360"/>
        <v>3.095324407157872</v>
      </c>
      <c r="CL1108" s="5">
        <f t="shared" si="1366"/>
        <v>3</v>
      </c>
      <c r="CN1108" s="9">
        <f t="shared" si="1367"/>
        <v>1.7318042620772809</v>
      </c>
    </row>
    <row r="1109" spans="1:92" x14ac:dyDescent="0.2">
      <c r="A1109" s="4">
        <v>1107</v>
      </c>
      <c r="B1109" s="1">
        <v>0.26810400410374602</v>
      </c>
      <c r="C1109" s="1">
        <v>1.782</v>
      </c>
      <c r="D1109" s="1">
        <v>74</v>
      </c>
      <c r="E1109" s="1">
        <v>20</v>
      </c>
      <c r="F1109" s="1">
        <v>6</v>
      </c>
      <c r="G1109" s="1">
        <v>9.2000308418938506</v>
      </c>
      <c r="H1109" s="1">
        <v>6</v>
      </c>
      <c r="I1109">
        <v>1500</v>
      </c>
      <c r="J1109">
        <v>0.15</v>
      </c>
      <c r="K1109">
        <v>37.5</v>
      </c>
      <c r="L1109" s="1"/>
      <c r="M1109" s="2">
        <f t="shared" si="1292"/>
        <v>3</v>
      </c>
      <c r="N1109" s="2">
        <f t="shared" si="1293"/>
        <v>7</v>
      </c>
      <c r="O1109" s="2">
        <f t="shared" si="1294"/>
        <v>7</v>
      </c>
      <c r="P1109" s="2">
        <f t="shared" si="1295"/>
        <v>4</v>
      </c>
      <c r="Q1109" s="2">
        <f t="shared" si="1296"/>
        <v>6</v>
      </c>
      <c r="R1109" s="2">
        <f t="shared" si="1297"/>
        <v>8</v>
      </c>
      <c r="S1109" s="2">
        <f t="shared" si="1298"/>
        <v>7</v>
      </c>
      <c r="T1109" s="2">
        <f t="shared" si="1299"/>
        <v>5</v>
      </c>
      <c r="U1109" s="2">
        <f t="shared" si="1300"/>
        <v>6</v>
      </c>
      <c r="V1109" s="2">
        <f t="shared" si="1301"/>
        <v>8</v>
      </c>
      <c r="W1109" s="2">
        <f t="shared" si="1302"/>
        <v>3</v>
      </c>
      <c r="X1109" s="2">
        <f t="shared" si="1303"/>
        <v>4</v>
      </c>
      <c r="Y1109" s="2">
        <f t="shared" si="1304"/>
        <v>1</v>
      </c>
      <c r="Z1109" s="2">
        <f t="shared" si="1305"/>
        <v>1</v>
      </c>
      <c r="AA1109" s="2">
        <f t="shared" si="1306"/>
        <v>2</v>
      </c>
      <c r="AB1109" s="2">
        <f t="shared" si="1307"/>
        <v>1</v>
      </c>
      <c r="AC1109" s="2">
        <f t="shared" si="1308"/>
        <v>0</v>
      </c>
      <c r="AD1109" s="3">
        <f t="shared" si="1361"/>
        <v>6</v>
      </c>
      <c r="AE1109" s="2">
        <f t="shared" si="1309"/>
        <v>6</v>
      </c>
      <c r="AF1109" s="2">
        <f t="shared" si="1310"/>
        <v>10</v>
      </c>
      <c r="AG1109" s="2">
        <f t="shared" si="1311"/>
        <v>10</v>
      </c>
      <c r="AH1109" s="2">
        <f t="shared" si="1312"/>
        <v>7</v>
      </c>
      <c r="AI1109" s="2">
        <f t="shared" si="1313"/>
        <v>8</v>
      </c>
      <c r="AJ1109" s="2">
        <f t="shared" si="1314"/>
        <v>10</v>
      </c>
      <c r="AK1109" s="2">
        <f t="shared" si="1315"/>
        <v>9</v>
      </c>
      <c r="AL1109" s="2">
        <f t="shared" si="1316"/>
        <v>8</v>
      </c>
      <c r="AM1109" s="2">
        <f t="shared" si="1317"/>
        <v>8</v>
      </c>
      <c r="AN1109" s="2">
        <f t="shared" si="1318"/>
        <v>10</v>
      </c>
      <c r="AO1109" s="2">
        <f t="shared" si="1319"/>
        <v>5</v>
      </c>
      <c r="AP1109" s="2">
        <f t="shared" si="1320"/>
        <v>6</v>
      </c>
      <c r="AQ1109" s="2">
        <f t="shared" si="1321"/>
        <v>3</v>
      </c>
      <c r="AR1109" s="2">
        <f t="shared" si="1322"/>
        <v>2</v>
      </c>
      <c r="AS1109" s="2">
        <f t="shared" si="1323"/>
        <v>4</v>
      </c>
      <c r="AT1109" s="2">
        <f t="shared" si="1324"/>
        <v>3</v>
      </c>
      <c r="AU1109" s="2">
        <f t="shared" si="1325"/>
        <v>2</v>
      </c>
      <c r="AV1109" s="3">
        <f t="shared" si="1362"/>
        <v>2</v>
      </c>
      <c r="AW1109">
        <f t="shared" si="1363"/>
        <v>4</v>
      </c>
      <c r="AX1109" s="2">
        <f t="shared" si="1326"/>
        <v>4</v>
      </c>
      <c r="AY1109" s="2">
        <f t="shared" si="1327"/>
        <v>6</v>
      </c>
      <c r="AZ1109" s="2">
        <f t="shared" si="1328"/>
        <v>8</v>
      </c>
      <c r="BA1109" s="2">
        <f t="shared" si="1329"/>
        <v>3</v>
      </c>
      <c r="BB1109" s="2">
        <f t="shared" si="1330"/>
        <v>3</v>
      </c>
      <c r="BC1109" s="2">
        <f t="shared" si="1331"/>
        <v>5</v>
      </c>
      <c r="BD1109" s="2">
        <f t="shared" si="1332"/>
        <v>6</v>
      </c>
      <c r="BE1109" s="2">
        <f t="shared" si="1333"/>
        <v>4</v>
      </c>
      <c r="BF1109" s="2">
        <f t="shared" si="1334"/>
        <v>4</v>
      </c>
      <c r="BG1109" s="2">
        <f t="shared" si="1335"/>
        <v>5</v>
      </c>
      <c r="BH1109" s="2">
        <f t="shared" si="1336"/>
        <v>5</v>
      </c>
      <c r="BI1109" s="2">
        <f t="shared" si="1337"/>
        <v>4</v>
      </c>
      <c r="BJ1109" s="2">
        <f t="shared" si="1338"/>
        <v>2</v>
      </c>
      <c r="BK1109" s="2">
        <f t="shared" si="1339"/>
        <v>3</v>
      </c>
      <c r="BL1109" s="2">
        <f t="shared" si="1340"/>
        <v>3</v>
      </c>
      <c r="BM1109" s="2">
        <f t="shared" si="1341"/>
        <v>2</v>
      </c>
      <c r="BN1109" s="2">
        <f t="shared" si="1342"/>
        <v>1</v>
      </c>
      <c r="BO1109" s="3">
        <f t="shared" si="1364"/>
        <v>3</v>
      </c>
      <c r="BP1109">
        <f t="shared" si="1365"/>
        <v>1</v>
      </c>
      <c r="BR1109">
        <v>3</v>
      </c>
      <c r="BS1109">
        <f t="shared" si="1343"/>
        <v>2</v>
      </c>
      <c r="BU1109" s="1">
        <f t="shared" si="1344"/>
        <v>4.4118744719820313</v>
      </c>
      <c r="BV1109" s="1">
        <f t="shared" si="1345"/>
        <v>2.0737147591359886</v>
      </c>
      <c r="BW1109" s="1">
        <f t="shared" si="1346"/>
        <v>1.8344496459246695</v>
      </c>
      <c r="BX1109" s="1">
        <f t="shared" si="1347"/>
        <v>2.9594111108103682</v>
      </c>
      <c r="BY1109" s="1">
        <f t="shared" si="1348"/>
        <v>2.5920848965607757</v>
      </c>
      <c r="BZ1109" s="1">
        <f t="shared" si="1349"/>
        <v>2.670786441884617</v>
      </c>
      <c r="CA1109" s="1">
        <f t="shared" si="1350"/>
        <v>2.0829850726160135</v>
      </c>
      <c r="CB1109" s="1">
        <f t="shared" si="1351"/>
        <v>2.9574677053297678</v>
      </c>
      <c r="CC1109" s="1">
        <f t="shared" si="1352"/>
        <v>3.1682125327210904</v>
      </c>
      <c r="CD1109" s="1">
        <f t="shared" si="1353"/>
        <v>10.009333701104095</v>
      </c>
      <c r="CE1109" s="1">
        <f t="shared" si="1354"/>
        <v>2.1265605467364117</v>
      </c>
      <c r="CF1109" s="1">
        <f t="shared" si="1355"/>
        <v>2.5242024684129665</v>
      </c>
      <c r="CG1109" s="1">
        <f t="shared" si="1356"/>
        <v>3.0393372207639824</v>
      </c>
      <c r="CH1109" s="1">
        <f t="shared" si="1357"/>
        <v>3.5069990654608665</v>
      </c>
      <c r="CI1109" s="1">
        <f t="shared" si="1358"/>
        <v>3.6199097349194629</v>
      </c>
      <c r="CJ1109" s="1">
        <f t="shared" si="1359"/>
        <v>3.6937695837213336</v>
      </c>
      <c r="CK1109" s="1">
        <f t="shared" si="1360"/>
        <v>3.6547656346625672</v>
      </c>
      <c r="CL1109" s="5">
        <f t="shared" si="1366"/>
        <v>3</v>
      </c>
      <c r="CN1109" s="9">
        <f t="shared" si="1367"/>
        <v>1.8344496459246695</v>
      </c>
    </row>
    <row r="1110" spans="1:92" x14ac:dyDescent="0.2">
      <c r="A1110" s="4">
        <v>1108</v>
      </c>
      <c r="B1110" s="1">
        <v>0.36279494918205502</v>
      </c>
      <c r="C1110" s="1">
        <v>2.1</v>
      </c>
      <c r="D1110" s="1">
        <v>69</v>
      </c>
      <c r="E1110" s="1">
        <v>24</v>
      </c>
      <c r="F1110" s="1">
        <v>7</v>
      </c>
      <c r="G1110" s="1">
        <v>9.9326679602163601</v>
      </c>
      <c r="H1110" s="1">
        <v>7</v>
      </c>
      <c r="I1110">
        <v>1500</v>
      </c>
      <c r="J1110">
        <v>0.15</v>
      </c>
      <c r="K1110">
        <v>37.5</v>
      </c>
      <c r="L1110" s="1"/>
      <c r="M1110" s="2">
        <f t="shared" si="1292"/>
        <v>4</v>
      </c>
      <c r="N1110" s="2">
        <f t="shared" si="1293"/>
        <v>7</v>
      </c>
      <c r="O1110" s="2">
        <f t="shared" si="1294"/>
        <v>7</v>
      </c>
      <c r="P1110" s="2">
        <f t="shared" si="1295"/>
        <v>5</v>
      </c>
      <c r="Q1110" s="2">
        <f t="shared" si="1296"/>
        <v>5</v>
      </c>
      <c r="R1110" s="2">
        <f t="shared" si="1297"/>
        <v>7</v>
      </c>
      <c r="S1110" s="2">
        <f t="shared" si="1298"/>
        <v>6</v>
      </c>
      <c r="T1110" s="2">
        <f t="shared" si="1299"/>
        <v>5</v>
      </c>
      <c r="U1110" s="2">
        <f t="shared" si="1300"/>
        <v>5</v>
      </c>
      <c r="V1110" s="2">
        <f t="shared" si="1301"/>
        <v>7</v>
      </c>
      <c r="W1110" s="2">
        <f t="shared" si="1302"/>
        <v>3</v>
      </c>
      <c r="X1110" s="2">
        <f t="shared" si="1303"/>
        <v>3</v>
      </c>
      <c r="Y1110" s="2">
        <f t="shared" si="1304"/>
        <v>1</v>
      </c>
      <c r="Z1110" s="2">
        <f t="shared" si="1305"/>
        <v>1</v>
      </c>
      <c r="AA1110" s="2">
        <f t="shared" si="1306"/>
        <v>2</v>
      </c>
      <c r="AB1110" s="2">
        <f t="shared" si="1307"/>
        <v>1</v>
      </c>
      <c r="AC1110" s="2">
        <f t="shared" si="1308"/>
        <v>0</v>
      </c>
      <c r="AD1110" s="3">
        <f t="shared" si="1361"/>
        <v>2</v>
      </c>
      <c r="AE1110" s="2">
        <f t="shared" si="1309"/>
        <v>7</v>
      </c>
      <c r="AF1110" s="2">
        <f t="shared" si="1310"/>
        <v>10</v>
      </c>
      <c r="AG1110" s="2">
        <f t="shared" si="1311"/>
        <v>10</v>
      </c>
      <c r="AH1110" s="2">
        <f t="shared" si="1312"/>
        <v>8</v>
      </c>
      <c r="AI1110" s="2">
        <f t="shared" si="1313"/>
        <v>7</v>
      </c>
      <c r="AJ1110" s="2">
        <f t="shared" si="1314"/>
        <v>9</v>
      </c>
      <c r="AK1110" s="2">
        <f t="shared" si="1315"/>
        <v>8</v>
      </c>
      <c r="AL1110" s="2">
        <f t="shared" si="1316"/>
        <v>8</v>
      </c>
      <c r="AM1110" s="2">
        <f t="shared" si="1317"/>
        <v>7</v>
      </c>
      <c r="AN1110" s="2">
        <f t="shared" si="1318"/>
        <v>9</v>
      </c>
      <c r="AO1110" s="2">
        <f t="shared" si="1319"/>
        <v>5</v>
      </c>
      <c r="AP1110" s="2">
        <f t="shared" si="1320"/>
        <v>5</v>
      </c>
      <c r="AQ1110" s="2">
        <f t="shared" si="1321"/>
        <v>3</v>
      </c>
      <c r="AR1110" s="2">
        <f t="shared" si="1322"/>
        <v>2</v>
      </c>
      <c r="AS1110" s="2">
        <f t="shared" si="1323"/>
        <v>4</v>
      </c>
      <c r="AT1110" s="2">
        <f t="shared" si="1324"/>
        <v>3</v>
      </c>
      <c r="AU1110" s="2">
        <f t="shared" si="1325"/>
        <v>2</v>
      </c>
      <c r="AV1110" s="3">
        <f t="shared" si="1362"/>
        <v>2</v>
      </c>
      <c r="AW1110">
        <f t="shared" si="1363"/>
        <v>2</v>
      </c>
      <c r="AX1110" s="2">
        <f t="shared" si="1326"/>
        <v>5</v>
      </c>
      <c r="AY1110" s="2">
        <f t="shared" si="1327"/>
        <v>7</v>
      </c>
      <c r="AZ1110" s="2">
        <f t="shared" si="1328"/>
        <v>8</v>
      </c>
      <c r="BA1110" s="2">
        <f t="shared" si="1329"/>
        <v>4</v>
      </c>
      <c r="BB1110" s="2">
        <f t="shared" si="1330"/>
        <v>2</v>
      </c>
      <c r="BC1110" s="2">
        <f t="shared" si="1331"/>
        <v>4</v>
      </c>
      <c r="BD1110" s="2">
        <f t="shared" si="1332"/>
        <v>5</v>
      </c>
      <c r="BE1110" s="2">
        <f t="shared" si="1333"/>
        <v>3</v>
      </c>
      <c r="BF1110" s="2">
        <f t="shared" si="1334"/>
        <v>3</v>
      </c>
      <c r="BG1110" s="2">
        <f t="shared" si="1335"/>
        <v>4</v>
      </c>
      <c r="BH1110" s="2">
        <f t="shared" si="1336"/>
        <v>5</v>
      </c>
      <c r="BI1110" s="2">
        <f t="shared" si="1337"/>
        <v>3</v>
      </c>
      <c r="BJ1110" s="2">
        <f t="shared" si="1338"/>
        <v>2</v>
      </c>
      <c r="BK1110" s="2">
        <f t="shared" si="1339"/>
        <v>3</v>
      </c>
      <c r="BL1110" s="2">
        <f t="shared" si="1340"/>
        <v>3</v>
      </c>
      <c r="BM1110" s="2">
        <f t="shared" si="1341"/>
        <v>2</v>
      </c>
      <c r="BN1110" s="2">
        <f t="shared" si="1342"/>
        <v>1</v>
      </c>
      <c r="BO1110" s="3">
        <f t="shared" si="1364"/>
        <v>3</v>
      </c>
      <c r="BP1110">
        <f t="shared" si="1365"/>
        <v>1</v>
      </c>
      <c r="BR1110">
        <v>3</v>
      </c>
      <c r="BS1110">
        <f t="shared" si="1343"/>
        <v>2</v>
      </c>
      <c r="BU1110" s="1">
        <f t="shared" si="1344"/>
        <v>4.3287758247188064</v>
      </c>
      <c r="BV1110" s="1">
        <f t="shared" si="1345"/>
        <v>1.9338167992495336</v>
      </c>
      <c r="BW1110" s="1">
        <f t="shared" si="1346"/>
        <v>1.8107155292902877</v>
      </c>
      <c r="BX1110" s="1">
        <f t="shared" si="1347"/>
        <v>2.6210553387417588</v>
      </c>
      <c r="BY1110" s="1">
        <f t="shared" si="1348"/>
        <v>2.2818004407021584</v>
      </c>
      <c r="BZ1110" s="1">
        <f t="shared" si="1349"/>
        <v>2.281176620833147</v>
      </c>
      <c r="CA1110" s="1">
        <f t="shared" si="1350"/>
        <v>2.0996625738576018</v>
      </c>
      <c r="CB1110" s="1">
        <f t="shared" si="1351"/>
        <v>2.4429992125886963</v>
      </c>
      <c r="CC1110" s="1">
        <f t="shared" si="1352"/>
        <v>2.6087475024160276</v>
      </c>
      <c r="CD1110" s="1">
        <f t="shared" si="1353"/>
        <v>9.9095738381246026</v>
      </c>
      <c r="CE1110" s="1">
        <f t="shared" si="1354"/>
        <v>2.0982311086913574</v>
      </c>
      <c r="CF1110" s="1">
        <f t="shared" si="1355"/>
        <v>2.2624922995027128</v>
      </c>
      <c r="CG1110" s="1">
        <f t="shared" si="1356"/>
        <v>2.6352289895168433</v>
      </c>
      <c r="CH1110" s="1">
        <f t="shared" si="1357"/>
        <v>2.9294149016278328</v>
      </c>
      <c r="CI1110" s="1">
        <f t="shared" si="1358"/>
        <v>3.0556031676800859</v>
      </c>
      <c r="CJ1110" s="1">
        <f t="shared" si="1359"/>
        <v>3.1428155203353247</v>
      </c>
      <c r="CK1110" s="1">
        <f t="shared" si="1360"/>
        <v>3.0942029464296854</v>
      </c>
      <c r="CL1110" s="5">
        <f t="shared" si="1366"/>
        <v>3</v>
      </c>
      <c r="CN1110" s="9">
        <f t="shared" si="1367"/>
        <v>1.8107155292902877</v>
      </c>
    </row>
    <row r="1111" spans="1:92" x14ac:dyDescent="0.2">
      <c r="A1111" s="4">
        <v>1109</v>
      </c>
      <c r="B1111" s="1">
        <v>0.455000619930784</v>
      </c>
      <c r="C1111" s="1">
        <v>10.079000000000001</v>
      </c>
      <c r="D1111" s="1">
        <v>22</v>
      </c>
      <c r="E1111" s="1">
        <v>38</v>
      </c>
      <c r="F1111" s="1">
        <v>40</v>
      </c>
      <c r="G1111" s="1">
        <v>7.0553107280807801</v>
      </c>
      <c r="H1111" s="1">
        <v>6</v>
      </c>
      <c r="I1111">
        <v>1500</v>
      </c>
      <c r="J1111">
        <v>0.15</v>
      </c>
      <c r="K1111">
        <v>37.5</v>
      </c>
      <c r="L1111" s="1"/>
      <c r="M1111" s="2">
        <f t="shared" si="1292"/>
        <v>3</v>
      </c>
      <c r="N1111" s="2">
        <f t="shared" si="1293"/>
        <v>6</v>
      </c>
      <c r="O1111" s="2">
        <f t="shared" si="1294"/>
        <v>6</v>
      </c>
      <c r="P1111" s="2">
        <f t="shared" si="1295"/>
        <v>7</v>
      </c>
      <c r="Q1111" s="2">
        <f t="shared" si="1296"/>
        <v>9</v>
      </c>
      <c r="R1111" s="2">
        <f t="shared" si="1297"/>
        <v>10</v>
      </c>
      <c r="S1111" s="2">
        <f t="shared" si="1298"/>
        <v>4</v>
      </c>
      <c r="T1111" s="2">
        <f t="shared" si="1299"/>
        <v>4</v>
      </c>
      <c r="U1111" s="2">
        <f t="shared" si="1300"/>
        <v>6</v>
      </c>
      <c r="V1111" s="2">
        <f t="shared" si="1301"/>
        <v>10</v>
      </c>
      <c r="W1111" s="2">
        <f t="shared" si="1302"/>
        <v>3</v>
      </c>
      <c r="X1111" s="2">
        <f t="shared" si="1303"/>
        <v>4</v>
      </c>
      <c r="Y1111" s="2">
        <f t="shared" si="1304"/>
        <v>1</v>
      </c>
      <c r="Z1111" s="2">
        <f t="shared" si="1305"/>
        <v>1</v>
      </c>
      <c r="AA1111" s="2">
        <f t="shared" si="1306"/>
        <v>1</v>
      </c>
      <c r="AB1111" s="2">
        <f t="shared" si="1307"/>
        <v>1</v>
      </c>
      <c r="AC1111" s="2">
        <f t="shared" si="1308"/>
        <v>0</v>
      </c>
      <c r="AD1111" s="3">
        <f t="shared" si="1361"/>
        <v>6</v>
      </c>
      <c r="AE1111" s="2">
        <f t="shared" si="1309"/>
        <v>6</v>
      </c>
      <c r="AF1111" s="2">
        <f t="shared" si="1310"/>
        <v>9</v>
      </c>
      <c r="AG1111" s="2">
        <f t="shared" si="1311"/>
        <v>9</v>
      </c>
      <c r="AH1111" s="2">
        <f t="shared" si="1312"/>
        <v>10</v>
      </c>
      <c r="AI1111" s="2">
        <f t="shared" si="1313"/>
        <v>11</v>
      </c>
      <c r="AJ1111" s="2">
        <f t="shared" si="1314"/>
        <v>12</v>
      </c>
      <c r="AK1111" s="2">
        <f t="shared" si="1315"/>
        <v>6</v>
      </c>
      <c r="AL1111" s="2">
        <f t="shared" si="1316"/>
        <v>7</v>
      </c>
      <c r="AM1111" s="2">
        <f t="shared" si="1317"/>
        <v>8</v>
      </c>
      <c r="AN1111" s="2">
        <f t="shared" si="1318"/>
        <v>12</v>
      </c>
      <c r="AO1111" s="2">
        <f t="shared" si="1319"/>
        <v>5</v>
      </c>
      <c r="AP1111" s="2">
        <f t="shared" si="1320"/>
        <v>6</v>
      </c>
      <c r="AQ1111" s="2">
        <f t="shared" si="1321"/>
        <v>3</v>
      </c>
      <c r="AR1111" s="2">
        <f t="shared" si="1322"/>
        <v>2</v>
      </c>
      <c r="AS1111" s="2">
        <f t="shared" si="1323"/>
        <v>3</v>
      </c>
      <c r="AT1111" s="2">
        <f t="shared" si="1324"/>
        <v>3</v>
      </c>
      <c r="AU1111" s="2">
        <f t="shared" si="1325"/>
        <v>2</v>
      </c>
      <c r="AV1111" s="3">
        <f t="shared" si="1362"/>
        <v>6</v>
      </c>
      <c r="AW1111">
        <f t="shared" si="1363"/>
        <v>2</v>
      </c>
      <c r="AX1111" s="2">
        <f t="shared" si="1326"/>
        <v>3</v>
      </c>
      <c r="AY1111" s="2">
        <f t="shared" si="1327"/>
        <v>6</v>
      </c>
      <c r="AZ1111" s="2">
        <f t="shared" si="1328"/>
        <v>7</v>
      </c>
      <c r="BA1111" s="2">
        <f t="shared" si="1329"/>
        <v>6</v>
      </c>
      <c r="BB1111" s="2">
        <f t="shared" si="1330"/>
        <v>6</v>
      </c>
      <c r="BC1111" s="2">
        <f t="shared" si="1331"/>
        <v>7</v>
      </c>
      <c r="BD1111" s="2">
        <f t="shared" si="1332"/>
        <v>3</v>
      </c>
      <c r="BE1111" s="2">
        <f t="shared" si="1333"/>
        <v>4</v>
      </c>
      <c r="BF1111" s="2">
        <f t="shared" si="1334"/>
        <v>4</v>
      </c>
      <c r="BG1111" s="2">
        <f t="shared" si="1335"/>
        <v>7</v>
      </c>
      <c r="BH1111" s="2">
        <f t="shared" si="1336"/>
        <v>4</v>
      </c>
      <c r="BI1111" s="2">
        <f t="shared" si="1337"/>
        <v>4</v>
      </c>
      <c r="BJ1111" s="2">
        <f t="shared" si="1338"/>
        <v>2</v>
      </c>
      <c r="BK1111" s="2">
        <f t="shared" si="1339"/>
        <v>2</v>
      </c>
      <c r="BL1111" s="2">
        <f t="shared" si="1340"/>
        <v>2</v>
      </c>
      <c r="BM1111" s="2">
        <f t="shared" si="1341"/>
        <v>2</v>
      </c>
      <c r="BN1111" s="2">
        <f t="shared" si="1342"/>
        <v>1</v>
      </c>
      <c r="BO1111" s="3">
        <f t="shared" si="1364"/>
        <v>3</v>
      </c>
      <c r="BP1111">
        <f t="shared" si="1365"/>
        <v>3</v>
      </c>
      <c r="BR1111">
        <v>2</v>
      </c>
      <c r="BS1111">
        <f t="shared" si="1343"/>
        <v>3</v>
      </c>
      <c r="BU1111" s="1">
        <f t="shared" si="1344"/>
        <v>4.8702744141924157</v>
      </c>
      <c r="BV1111" s="1">
        <f t="shared" si="1345"/>
        <v>2.4338350016913974</v>
      </c>
      <c r="BW1111" s="1">
        <f t="shared" si="1346"/>
        <v>1.9325713616966169</v>
      </c>
      <c r="BX1111" s="1">
        <f t="shared" si="1347"/>
        <v>3.5326633451122147</v>
      </c>
      <c r="BY1111" s="1">
        <f t="shared" si="1348"/>
        <v>2.5950787999981908</v>
      </c>
      <c r="BZ1111" s="1">
        <f t="shared" si="1349"/>
        <v>2.1824584846132105</v>
      </c>
      <c r="CA1111" s="1">
        <f t="shared" si="1350"/>
        <v>2.2077609127584075</v>
      </c>
      <c r="CB1111" s="1">
        <f t="shared" si="1351"/>
        <v>2.2149446933248105</v>
      </c>
      <c r="CC1111" s="1">
        <f t="shared" si="1352"/>
        <v>2.3857277890349882</v>
      </c>
      <c r="CD1111" s="1">
        <f t="shared" si="1353"/>
        <v>9.8969299922972525</v>
      </c>
      <c r="CE1111" s="1">
        <f t="shared" si="1354"/>
        <v>2.6087601840582195</v>
      </c>
      <c r="CF1111" s="1">
        <f t="shared" si="1355"/>
        <v>2.2872002643743414</v>
      </c>
      <c r="CG1111" s="1">
        <f t="shared" si="1356"/>
        <v>2.5535998146871566</v>
      </c>
      <c r="CH1111" s="1">
        <f t="shared" si="1357"/>
        <v>2.6966637278136485</v>
      </c>
      <c r="CI1111" s="1">
        <f t="shared" si="1358"/>
        <v>2.8127547420687802</v>
      </c>
      <c r="CJ1111" s="1">
        <f t="shared" si="1359"/>
        <v>2.9069177727564388</v>
      </c>
      <c r="CK1111" s="1">
        <f t="shared" si="1360"/>
        <v>2.8586150894234015</v>
      </c>
      <c r="CL1111" s="5">
        <f t="shared" si="1366"/>
        <v>3</v>
      </c>
      <c r="CN1111" s="9">
        <f t="shared" si="1367"/>
        <v>1.9325713616966169</v>
      </c>
    </row>
    <row r="1112" spans="1:92" x14ac:dyDescent="0.2">
      <c r="A1112" s="4">
        <v>1110</v>
      </c>
      <c r="B1112" s="1">
        <v>0.45681850759284398</v>
      </c>
      <c r="C1112" s="1">
        <v>99.956000000000003</v>
      </c>
      <c r="D1112" s="1">
        <v>21</v>
      </c>
      <c r="E1112" s="1">
        <v>32</v>
      </c>
      <c r="F1112" s="1">
        <v>47</v>
      </c>
      <c r="G1112" s="1">
        <v>9.9956249735407106</v>
      </c>
      <c r="H1112" s="1">
        <v>7</v>
      </c>
      <c r="I1112">
        <v>1500</v>
      </c>
      <c r="J1112">
        <v>0.15</v>
      </c>
      <c r="K1112">
        <v>37.5</v>
      </c>
      <c r="L1112" s="1"/>
      <c r="M1112" s="2">
        <f t="shared" si="1292"/>
        <v>3</v>
      </c>
      <c r="N1112" s="2">
        <f t="shared" si="1293"/>
        <v>6</v>
      </c>
      <c r="O1112" s="2">
        <f t="shared" si="1294"/>
        <v>5</v>
      </c>
      <c r="P1112" s="2">
        <f t="shared" si="1295"/>
        <v>7</v>
      </c>
      <c r="Q1112" s="2">
        <f t="shared" si="1296"/>
        <v>7</v>
      </c>
      <c r="R1112" s="2">
        <f t="shared" si="1297"/>
        <v>9</v>
      </c>
      <c r="S1112" s="2">
        <f t="shared" si="1298"/>
        <v>4</v>
      </c>
      <c r="T1112" s="2">
        <f t="shared" si="1299"/>
        <v>4</v>
      </c>
      <c r="U1112" s="2">
        <f t="shared" si="1300"/>
        <v>5</v>
      </c>
      <c r="V1112" s="2">
        <f t="shared" si="1301"/>
        <v>9</v>
      </c>
      <c r="W1112" s="2">
        <f t="shared" si="1302"/>
        <v>3</v>
      </c>
      <c r="X1112" s="2">
        <f t="shared" si="1303"/>
        <v>3</v>
      </c>
      <c r="Y1112" s="2">
        <f t="shared" si="1304"/>
        <v>1</v>
      </c>
      <c r="Z1112" s="2">
        <f t="shared" si="1305"/>
        <v>1</v>
      </c>
      <c r="AA1112" s="2">
        <f t="shared" si="1306"/>
        <v>1</v>
      </c>
      <c r="AB1112" s="2">
        <f t="shared" si="1307"/>
        <v>1</v>
      </c>
      <c r="AC1112" s="2">
        <f t="shared" si="1308"/>
        <v>0</v>
      </c>
      <c r="AD1112" s="3">
        <f t="shared" si="1361"/>
        <v>6</v>
      </c>
      <c r="AE1112" s="2">
        <f t="shared" si="1309"/>
        <v>6</v>
      </c>
      <c r="AF1112" s="2">
        <f t="shared" si="1310"/>
        <v>9</v>
      </c>
      <c r="AG1112" s="2">
        <f t="shared" si="1311"/>
        <v>8</v>
      </c>
      <c r="AH1112" s="2">
        <f t="shared" si="1312"/>
        <v>10</v>
      </c>
      <c r="AI1112" s="2">
        <f t="shared" si="1313"/>
        <v>9</v>
      </c>
      <c r="AJ1112" s="2">
        <f t="shared" si="1314"/>
        <v>11</v>
      </c>
      <c r="AK1112" s="2">
        <f t="shared" si="1315"/>
        <v>6</v>
      </c>
      <c r="AL1112" s="2">
        <f t="shared" si="1316"/>
        <v>7</v>
      </c>
      <c r="AM1112" s="2">
        <f t="shared" si="1317"/>
        <v>7</v>
      </c>
      <c r="AN1112" s="2">
        <f t="shared" si="1318"/>
        <v>11</v>
      </c>
      <c r="AO1112" s="2">
        <f t="shared" si="1319"/>
        <v>5</v>
      </c>
      <c r="AP1112" s="2">
        <f t="shared" si="1320"/>
        <v>5</v>
      </c>
      <c r="AQ1112" s="2">
        <f t="shared" si="1321"/>
        <v>3</v>
      </c>
      <c r="AR1112" s="2">
        <f t="shared" si="1322"/>
        <v>2</v>
      </c>
      <c r="AS1112" s="2">
        <f t="shared" si="1323"/>
        <v>3</v>
      </c>
      <c r="AT1112" s="2">
        <f t="shared" si="1324"/>
        <v>3</v>
      </c>
      <c r="AU1112" s="2">
        <f t="shared" si="1325"/>
        <v>2</v>
      </c>
      <c r="AV1112" s="3">
        <f t="shared" si="1362"/>
        <v>6</v>
      </c>
      <c r="AW1112">
        <f t="shared" si="1363"/>
        <v>2</v>
      </c>
      <c r="AX1112" s="2">
        <f t="shared" si="1326"/>
        <v>3</v>
      </c>
      <c r="AY1112" s="2">
        <f t="shared" si="1327"/>
        <v>6</v>
      </c>
      <c r="AZ1112" s="2">
        <f t="shared" si="1328"/>
        <v>6</v>
      </c>
      <c r="BA1112" s="2">
        <f t="shared" si="1329"/>
        <v>6</v>
      </c>
      <c r="BB1112" s="2">
        <f t="shared" si="1330"/>
        <v>4</v>
      </c>
      <c r="BC1112" s="2">
        <f t="shared" si="1331"/>
        <v>6</v>
      </c>
      <c r="BD1112" s="2">
        <f t="shared" si="1332"/>
        <v>3</v>
      </c>
      <c r="BE1112" s="2">
        <f t="shared" si="1333"/>
        <v>3</v>
      </c>
      <c r="BF1112" s="2">
        <f t="shared" si="1334"/>
        <v>3</v>
      </c>
      <c r="BG1112" s="2">
        <f t="shared" si="1335"/>
        <v>6</v>
      </c>
      <c r="BH1112" s="2">
        <f t="shared" si="1336"/>
        <v>4</v>
      </c>
      <c r="BI1112" s="2">
        <f t="shared" si="1337"/>
        <v>3</v>
      </c>
      <c r="BJ1112" s="2">
        <f t="shared" si="1338"/>
        <v>2</v>
      </c>
      <c r="BK1112" s="2">
        <f t="shared" si="1339"/>
        <v>2</v>
      </c>
      <c r="BL1112" s="2">
        <f t="shared" si="1340"/>
        <v>2</v>
      </c>
      <c r="BM1112" s="2">
        <f t="shared" si="1341"/>
        <v>2</v>
      </c>
      <c r="BN1112" s="2">
        <f t="shared" si="1342"/>
        <v>1</v>
      </c>
      <c r="BO1112" s="3">
        <f t="shared" si="1364"/>
        <v>2</v>
      </c>
      <c r="BP1112">
        <f t="shared" si="1365"/>
        <v>5</v>
      </c>
      <c r="BR1112">
        <v>2</v>
      </c>
      <c r="BS1112">
        <f t="shared" si="1343"/>
        <v>2</v>
      </c>
      <c r="BU1112" s="1">
        <f t="shared" si="1344"/>
        <v>4.4414162891406903</v>
      </c>
      <c r="BV1112" s="1">
        <f t="shared" si="1345"/>
        <v>2.1249250285401549</v>
      </c>
      <c r="BW1112" s="1">
        <f t="shared" si="1346"/>
        <v>2.0139445764116397</v>
      </c>
      <c r="BX1112" s="1">
        <f t="shared" si="1347"/>
        <v>2.6935452948097551</v>
      </c>
      <c r="BY1112" s="1">
        <f t="shared" si="1348"/>
        <v>2.2866247111204325</v>
      </c>
      <c r="BZ1112" s="1">
        <f t="shared" si="1349"/>
        <v>2.2359216018513339</v>
      </c>
      <c r="CA1112" s="1">
        <f t="shared" si="1350"/>
        <v>2.3114548585261878</v>
      </c>
      <c r="CB1112" s="1">
        <f t="shared" si="1351"/>
        <v>2.2567773028019857</v>
      </c>
      <c r="CC1112" s="1">
        <f t="shared" si="1352"/>
        <v>2.4219552695967055</v>
      </c>
      <c r="CD1112" s="1">
        <f t="shared" si="1353"/>
        <v>9.8927297280259996</v>
      </c>
      <c r="CE1112" s="1">
        <f t="shared" si="1354"/>
        <v>2.3816782732186024</v>
      </c>
      <c r="CF1112" s="1">
        <f t="shared" si="1355"/>
        <v>2.30051113705025</v>
      </c>
      <c r="CG1112" s="1">
        <f t="shared" si="1356"/>
        <v>2.6004973591119733</v>
      </c>
      <c r="CH1112" s="1">
        <f t="shared" si="1357"/>
        <v>2.7174722205420441</v>
      </c>
      <c r="CI1112" s="1">
        <f t="shared" si="1358"/>
        <v>2.8207443913253942</v>
      </c>
      <c r="CJ1112" s="1">
        <f t="shared" si="1359"/>
        <v>2.9149971848236667</v>
      </c>
      <c r="CK1112" s="1">
        <f t="shared" si="1360"/>
        <v>2.8624909652772637</v>
      </c>
      <c r="CL1112" s="5">
        <f t="shared" si="1366"/>
        <v>3</v>
      </c>
      <c r="CN1112" s="9">
        <f t="shared" si="1367"/>
        <v>2.0139445764116397</v>
      </c>
    </row>
    <row r="1113" spans="1:92" x14ac:dyDescent="0.2">
      <c r="A1113" s="4">
        <v>1111</v>
      </c>
      <c r="B1113" s="1">
        <v>0.49660939628212403</v>
      </c>
      <c r="C1113" s="1">
        <v>1.3320000000000001</v>
      </c>
      <c r="D1113" s="1">
        <v>0</v>
      </c>
      <c r="E1113" s="1">
        <v>48</v>
      </c>
      <c r="F1113" s="1">
        <v>52</v>
      </c>
      <c r="G1113" s="1">
        <v>8.7253160194036905</v>
      </c>
      <c r="H1113" s="1">
        <v>7</v>
      </c>
      <c r="I1113">
        <v>1500</v>
      </c>
      <c r="J1113">
        <v>0.15</v>
      </c>
      <c r="K1113">
        <v>37.5</v>
      </c>
      <c r="L1113" s="1"/>
      <c r="M1113" s="2">
        <f t="shared" si="1292"/>
        <v>3</v>
      </c>
      <c r="N1113" s="2">
        <f t="shared" si="1293"/>
        <v>7</v>
      </c>
      <c r="O1113" s="2">
        <f t="shared" si="1294"/>
        <v>5</v>
      </c>
      <c r="P1113" s="2">
        <f t="shared" si="1295"/>
        <v>5</v>
      </c>
      <c r="Q1113" s="2">
        <f t="shared" si="1296"/>
        <v>6</v>
      </c>
      <c r="R1113" s="2">
        <f t="shared" si="1297"/>
        <v>8</v>
      </c>
      <c r="S1113" s="2">
        <f t="shared" si="1298"/>
        <v>5</v>
      </c>
      <c r="T1113" s="2">
        <f t="shared" si="1299"/>
        <v>5</v>
      </c>
      <c r="U1113" s="2">
        <f t="shared" si="1300"/>
        <v>5</v>
      </c>
      <c r="V1113" s="2">
        <f t="shared" si="1301"/>
        <v>6</v>
      </c>
      <c r="W1113" s="2">
        <f t="shared" si="1302"/>
        <v>4</v>
      </c>
      <c r="X1113" s="2">
        <f t="shared" si="1303"/>
        <v>4</v>
      </c>
      <c r="Y1113" s="2">
        <f t="shared" si="1304"/>
        <v>2</v>
      </c>
      <c r="Z1113" s="2">
        <f t="shared" si="1305"/>
        <v>2</v>
      </c>
      <c r="AA1113" s="2">
        <f t="shared" si="1306"/>
        <v>2</v>
      </c>
      <c r="AB1113" s="2">
        <f t="shared" si="1307"/>
        <v>2</v>
      </c>
      <c r="AC1113" s="2">
        <f t="shared" si="1308"/>
        <v>1</v>
      </c>
      <c r="AD1113" s="3">
        <f t="shared" si="1361"/>
        <v>6</v>
      </c>
      <c r="AE1113" s="2">
        <f t="shared" si="1309"/>
        <v>6</v>
      </c>
      <c r="AF1113" s="2">
        <f t="shared" si="1310"/>
        <v>10</v>
      </c>
      <c r="AG1113" s="2">
        <f t="shared" si="1311"/>
        <v>8</v>
      </c>
      <c r="AH1113" s="2">
        <f t="shared" si="1312"/>
        <v>8</v>
      </c>
      <c r="AI1113" s="2">
        <f t="shared" si="1313"/>
        <v>8</v>
      </c>
      <c r="AJ1113" s="2">
        <f t="shared" si="1314"/>
        <v>10</v>
      </c>
      <c r="AK1113" s="2">
        <f t="shared" si="1315"/>
        <v>7</v>
      </c>
      <c r="AL1113" s="2">
        <f t="shared" si="1316"/>
        <v>8</v>
      </c>
      <c r="AM1113" s="2">
        <f t="shared" si="1317"/>
        <v>7</v>
      </c>
      <c r="AN1113" s="2">
        <f t="shared" si="1318"/>
        <v>8</v>
      </c>
      <c r="AO1113" s="2">
        <f t="shared" si="1319"/>
        <v>6</v>
      </c>
      <c r="AP1113" s="2">
        <f t="shared" si="1320"/>
        <v>6</v>
      </c>
      <c r="AQ1113" s="2">
        <f t="shared" si="1321"/>
        <v>4</v>
      </c>
      <c r="AR1113" s="2">
        <f t="shared" si="1322"/>
        <v>3</v>
      </c>
      <c r="AS1113" s="2">
        <f t="shared" si="1323"/>
        <v>4</v>
      </c>
      <c r="AT1113" s="2">
        <f t="shared" si="1324"/>
        <v>4</v>
      </c>
      <c r="AU1113" s="2">
        <f t="shared" si="1325"/>
        <v>3</v>
      </c>
      <c r="AV1113" s="3">
        <f t="shared" si="1362"/>
        <v>2</v>
      </c>
      <c r="AW1113">
        <f t="shared" si="1363"/>
        <v>2</v>
      </c>
      <c r="AX1113" s="2">
        <f t="shared" si="1326"/>
        <v>3</v>
      </c>
      <c r="AY1113" s="2">
        <f t="shared" si="1327"/>
        <v>7</v>
      </c>
      <c r="AZ1113" s="2">
        <f t="shared" si="1328"/>
        <v>7</v>
      </c>
      <c r="BA1113" s="2">
        <f t="shared" si="1329"/>
        <v>4</v>
      </c>
      <c r="BB1113" s="2">
        <f t="shared" si="1330"/>
        <v>3</v>
      </c>
      <c r="BC1113" s="2">
        <f t="shared" si="1331"/>
        <v>5</v>
      </c>
      <c r="BD1113" s="2">
        <f t="shared" si="1332"/>
        <v>4</v>
      </c>
      <c r="BE1113" s="2">
        <f t="shared" si="1333"/>
        <v>3</v>
      </c>
      <c r="BF1113" s="2">
        <f t="shared" si="1334"/>
        <v>3</v>
      </c>
      <c r="BG1113" s="2">
        <f t="shared" si="1335"/>
        <v>3</v>
      </c>
      <c r="BH1113" s="2">
        <f t="shared" si="1336"/>
        <v>5</v>
      </c>
      <c r="BI1113" s="2">
        <f t="shared" si="1337"/>
        <v>4</v>
      </c>
      <c r="BJ1113" s="2">
        <f t="shared" si="1338"/>
        <v>3</v>
      </c>
      <c r="BK1113" s="2">
        <f t="shared" si="1339"/>
        <v>3</v>
      </c>
      <c r="BL1113" s="2">
        <f t="shared" si="1340"/>
        <v>3</v>
      </c>
      <c r="BM1113" s="2">
        <f t="shared" si="1341"/>
        <v>3</v>
      </c>
      <c r="BN1113" s="2">
        <f t="shared" si="1342"/>
        <v>2</v>
      </c>
      <c r="BO1113" s="3">
        <f t="shared" si="1364"/>
        <v>2</v>
      </c>
      <c r="BP1113">
        <f t="shared" si="1365"/>
        <v>2</v>
      </c>
      <c r="BR1113">
        <v>2</v>
      </c>
      <c r="BS1113">
        <f t="shared" si="1343"/>
        <v>2</v>
      </c>
      <c r="BU1113" s="1">
        <f t="shared" si="1344"/>
        <v>175.01684225113692</v>
      </c>
      <c r="BV1113" s="1">
        <f t="shared" si="1345"/>
        <v>37.540781901838827</v>
      </c>
      <c r="BW1113" s="1">
        <f t="shared" si="1346"/>
        <v>37.528351403031849</v>
      </c>
      <c r="BX1113" s="1">
        <f t="shared" si="1347"/>
        <v>25.13506584090597</v>
      </c>
      <c r="BY1113" s="1">
        <f t="shared" si="1348"/>
        <v>12.641750344914827</v>
      </c>
      <c r="BZ1113" s="1">
        <f t="shared" si="1349"/>
        <v>12.609958500076354</v>
      </c>
      <c r="CA1113" s="1">
        <f t="shared" si="1350"/>
        <v>17.589773809000022</v>
      </c>
      <c r="CB1113" s="1">
        <f t="shared" si="1351"/>
        <v>25.069182559815573</v>
      </c>
      <c r="CC1113" s="1">
        <f t="shared" si="1352"/>
        <v>5.3435252118547911</v>
      </c>
      <c r="CD1113" s="1">
        <f t="shared" si="1353"/>
        <v>400.00359205150818</v>
      </c>
      <c r="CE1113" s="1">
        <f t="shared" si="1354"/>
        <v>1.8396530985152069</v>
      </c>
      <c r="CF1113" s="1">
        <f t="shared" si="1355"/>
        <v>1.6154684161205319</v>
      </c>
      <c r="CG1113" s="1">
        <f t="shared" si="1356"/>
        <v>1.9619502390366172</v>
      </c>
      <c r="CH1113" s="1">
        <f t="shared" si="1357"/>
        <v>2.2306491725283766</v>
      </c>
      <c r="CI1113" s="1">
        <f t="shared" si="1358"/>
        <v>2.3607827201788343</v>
      </c>
      <c r="CJ1113" s="1">
        <f t="shared" si="1359"/>
        <v>2.4724874199170794</v>
      </c>
      <c r="CK1113" s="1">
        <f t="shared" si="1360"/>
        <v>2.4111060624223759</v>
      </c>
      <c r="CL1113" s="5">
        <f t="shared" si="1366"/>
        <v>12</v>
      </c>
      <c r="CN1113" s="9">
        <f t="shared" si="1367"/>
        <v>1.6154684161205319</v>
      </c>
    </row>
    <row r="1114" spans="1:92" x14ac:dyDescent="0.2">
      <c r="A1114" s="4">
        <v>1112</v>
      </c>
      <c r="B1114" s="1">
        <v>0.44157167105100997</v>
      </c>
      <c r="C1114" s="1">
        <v>55.787999999999997</v>
      </c>
      <c r="D1114" s="1">
        <v>0</v>
      </c>
      <c r="E1114" s="1">
        <v>30</v>
      </c>
      <c r="F1114" s="1">
        <v>70</v>
      </c>
      <c r="G1114" s="1">
        <v>11.834352789487999</v>
      </c>
      <c r="H1114" s="1">
        <v>7</v>
      </c>
      <c r="I1114">
        <v>1500</v>
      </c>
      <c r="J1114">
        <v>0.15</v>
      </c>
      <c r="K1114">
        <v>37.5</v>
      </c>
      <c r="L1114" s="1"/>
      <c r="M1114" s="2">
        <f t="shared" si="1292"/>
        <v>3</v>
      </c>
      <c r="N1114" s="2">
        <f t="shared" si="1293"/>
        <v>7</v>
      </c>
      <c r="O1114" s="2">
        <f t="shared" si="1294"/>
        <v>4</v>
      </c>
      <c r="P1114" s="2">
        <f t="shared" si="1295"/>
        <v>6</v>
      </c>
      <c r="Q1114" s="2">
        <f t="shared" si="1296"/>
        <v>7</v>
      </c>
      <c r="R1114" s="2">
        <f t="shared" si="1297"/>
        <v>6</v>
      </c>
      <c r="S1114" s="2">
        <f t="shared" si="1298"/>
        <v>4</v>
      </c>
      <c r="T1114" s="2">
        <f t="shared" si="1299"/>
        <v>3</v>
      </c>
      <c r="U1114" s="2">
        <f t="shared" si="1300"/>
        <v>5</v>
      </c>
      <c r="V1114" s="2">
        <f t="shared" si="1301"/>
        <v>7</v>
      </c>
      <c r="W1114" s="2">
        <f t="shared" si="1302"/>
        <v>4</v>
      </c>
      <c r="X1114" s="2">
        <f t="shared" si="1303"/>
        <v>4</v>
      </c>
      <c r="Y1114" s="2">
        <f t="shared" si="1304"/>
        <v>2</v>
      </c>
      <c r="Z1114" s="2">
        <f t="shared" si="1305"/>
        <v>2</v>
      </c>
      <c r="AA1114" s="2">
        <f t="shared" si="1306"/>
        <v>2</v>
      </c>
      <c r="AB1114" s="2">
        <f t="shared" si="1307"/>
        <v>2</v>
      </c>
      <c r="AC1114" s="2">
        <f t="shared" si="1308"/>
        <v>1</v>
      </c>
      <c r="AD1114" s="3">
        <f t="shared" si="1361"/>
        <v>2</v>
      </c>
      <c r="AE1114" s="2">
        <f t="shared" si="1309"/>
        <v>6</v>
      </c>
      <c r="AF1114" s="2">
        <f t="shared" si="1310"/>
        <v>10</v>
      </c>
      <c r="AG1114" s="2">
        <f t="shared" si="1311"/>
        <v>7</v>
      </c>
      <c r="AH1114" s="2">
        <f t="shared" si="1312"/>
        <v>9</v>
      </c>
      <c r="AI1114" s="2">
        <f t="shared" si="1313"/>
        <v>9</v>
      </c>
      <c r="AJ1114" s="2">
        <f t="shared" si="1314"/>
        <v>8</v>
      </c>
      <c r="AK1114" s="2">
        <f t="shared" si="1315"/>
        <v>6</v>
      </c>
      <c r="AL1114" s="2">
        <f t="shared" si="1316"/>
        <v>6</v>
      </c>
      <c r="AM1114" s="2">
        <f t="shared" si="1317"/>
        <v>7</v>
      </c>
      <c r="AN1114" s="2">
        <f t="shared" si="1318"/>
        <v>9</v>
      </c>
      <c r="AO1114" s="2">
        <f t="shared" si="1319"/>
        <v>6</v>
      </c>
      <c r="AP1114" s="2">
        <f t="shared" si="1320"/>
        <v>6</v>
      </c>
      <c r="AQ1114" s="2">
        <f t="shared" si="1321"/>
        <v>4</v>
      </c>
      <c r="AR1114" s="2">
        <f t="shared" si="1322"/>
        <v>3</v>
      </c>
      <c r="AS1114" s="2">
        <f t="shared" si="1323"/>
        <v>4</v>
      </c>
      <c r="AT1114" s="2">
        <f t="shared" si="1324"/>
        <v>4</v>
      </c>
      <c r="AU1114" s="2">
        <f t="shared" si="1325"/>
        <v>3</v>
      </c>
      <c r="AV1114" s="3">
        <f t="shared" si="1362"/>
        <v>2</v>
      </c>
      <c r="AW1114">
        <f t="shared" si="1363"/>
        <v>1</v>
      </c>
      <c r="AX1114" s="2">
        <f t="shared" si="1326"/>
        <v>3</v>
      </c>
      <c r="AY1114" s="2">
        <f t="shared" si="1327"/>
        <v>7</v>
      </c>
      <c r="AZ1114" s="2">
        <f t="shared" si="1328"/>
        <v>5</v>
      </c>
      <c r="BA1114" s="2">
        <f t="shared" si="1329"/>
        <v>5</v>
      </c>
      <c r="BB1114" s="2">
        <f t="shared" si="1330"/>
        <v>4</v>
      </c>
      <c r="BC1114" s="2">
        <f t="shared" si="1331"/>
        <v>3</v>
      </c>
      <c r="BD1114" s="2">
        <f t="shared" si="1332"/>
        <v>3</v>
      </c>
      <c r="BE1114" s="2">
        <f t="shared" si="1333"/>
        <v>3</v>
      </c>
      <c r="BF1114" s="2">
        <f t="shared" si="1334"/>
        <v>3</v>
      </c>
      <c r="BG1114" s="2">
        <f t="shared" si="1335"/>
        <v>4</v>
      </c>
      <c r="BH1114" s="2">
        <f t="shared" si="1336"/>
        <v>5</v>
      </c>
      <c r="BI1114" s="2">
        <f t="shared" si="1337"/>
        <v>4</v>
      </c>
      <c r="BJ1114" s="2">
        <f t="shared" si="1338"/>
        <v>3</v>
      </c>
      <c r="BK1114" s="2">
        <f t="shared" si="1339"/>
        <v>3</v>
      </c>
      <c r="BL1114" s="2">
        <f t="shared" si="1340"/>
        <v>3</v>
      </c>
      <c r="BM1114" s="2">
        <f t="shared" si="1341"/>
        <v>3</v>
      </c>
      <c r="BN1114" s="2">
        <f t="shared" si="1342"/>
        <v>2</v>
      </c>
      <c r="BO1114" s="3">
        <f t="shared" si="1364"/>
        <v>2</v>
      </c>
      <c r="BP1114">
        <f t="shared" si="1365"/>
        <v>1</v>
      </c>
      <c r="BR1114">
        <v>3</v>
      </c>
      <c r="BS1114">
        <f t="shared" si="1343"/>
        <v>2</v>
      </c>
      <c r="BU1114" s="1">
        <f t="shared" si="1344"/>
        <v>175.0121879832065</v>
      </c>
      <c r="BV1114" s="1">
        <f t="shared" si="1345"/>
        <v>37.542789961705495</v>
      </c>
      <c r="BW1114" s="1">
        <f t="shared" si="1346"/>
        <v>37.542176886966345</v>
      </c>
      <c r="BX1114" s="1">
        <f t="shared" si="1347"/>
        <v>25.09733674897717</v>
      </c>
      <c r="BY1114" s="1">
        <f t="shared" si="1348"/>
        <v>12.639871891232838</v>
      </c>
      <c r="BZ1114" s="1">
        <f t="shared" si="1349"/>
        <v>12.648583568276511</v>
      </c>
      <c r="CA1114" s="1">
        <f t="shared" si="1350"/>
        <v>17.618533411399333</v>
      </c>
      <c r="CB1114" s="1">
        <f t="shared" si="1351"/>
        <v>25.084091607552679</v>
      </c>
      <c r="CC1114" s="1">
        <f t="shared" si="1352"/>
        <v>5.4178381733965439</v>
      </c>
      <c r="CD1114" s="1">
        <f t="shared" si="1353"/>
        <v>400.00443099372836</v>
      </c>
      <c r="CE1114" s="1">
        <f t="shared" si="1354"/>
        <v>1.8369600774776935</v>
      </c>
      <c r="CF1114" s="1">
        <f t="shared" si="1355"/>
        <v>1.8421452681275037</v>
      </c>
      <c r="CG1114" s="1">
        <f t="shared" si="1356"/>
        <v>2.212036767290757</v>
      </c>
      <c r="CH1114" s="1">
        <f t="shared" si="1357"/>
        <v>2.3614605641708182</v>
      </c>
      <c r="CI1114" s="1">
        <f t="shared" si="1358"/>
        <v>2.4740056894090601</v>
      </c>
      <c r="CJ1114" s="1">
        <f t="shared" si="1359"/>
        <v>2.5810995490952395</v>
      </c>
      <c r="CK1114" s="1">
        <f t="shared" si="1360"/>
        <v>2.5208886608504542</v>
      </c>
      <c r="CL1114" s="5">
        <f t="shared" si="1366"/>
        <v>11</v>
      </c>
      <c r="CN1114" s="9">
        <f t="shared" si="1367"/>
        <v>1.8369600774776935</v>
      </c>
    </row>
    <row r="1115" spans="1:92" x14ac:dyDescent="0.2">
      <c r="A1115" s="4">
        <v>1113</v>
      </c>
      <c r="B1115" s="1">
        <v>0.40537024806817701</v>
      </c>
      <c r="C1115" s="1">
        <v>7.1619999999999999</v>
      </c>
      <c r="D1115" s="1">
        <v>0</v>
      </c>
      <c r="E1115" s="1">
        <v>26</v>
      </c>
      <c r="F1115" s="1">
        <v>74</v>
      </c>
      <c r="G1115" s="1">
        <v>9.11614833765565</v>
      </c>
      <c r="H1115" s="1">
        <v>7</v>
      </c>
      <c r="I1115">
        <v>1500</v>
      </c>
      <c r="J1115">
        <v>185</v>
      </c>
      <c r="K1115">
        <v>12.5</v>
      </c>
      <c r="L1115" s="1"/>
      <c r="M1115" s="2">
        <f t="shared" si="1292"/>
        <v>3</v>
      </c>
      <c r="N1115" s="2">
        <f t="shared" si="1293"/>
        <v>5</v>
      </c>
      <c r="O1115" s="2">
        <f t="shared" si="1294"/>
        <v>5</v>
      </c>
      <c r="P1115" s="2">
        <f t="shared" si="1295"/>
        <v>5</v>
      </c>
      <c r="Q1115" s="2">
        <f t="shared" si="1296"/>
        <v>5</v>
      </c>
      <c r="R1115" s="2">
        <f t="shared" si="1297"/>
        <v>7</v>
      </c>
      <c r="S1115" s="2">
        <f t="shared" si="1298"/>
        <v>4</v>
      </c>
      <c r="T1115" s="2">
        <f t="shared" si="1299"/>
        <v>4</v>
      </c>
      <c r="U1115" s="2">
        <f t="shared" si="1300"/>
        <v>6</v>
      </c>
      <c r="V1115" s="2">
        <f t="shared" si="1301"/>
        <v>7</v>
      </c>
      <c r="W1115" s="2">
        <f t="shared" si="1302"/>
        <v>4</v>
      </c>
      <c r="X1115" s="2">
        <f t="shared" si="1303"/>
        <v>4</v>
      </c>
      <c r="Y1115" s="2">
        <f t="shared" si="1304"/>
        <v>2</v>
      </c>
      <c r="Z1115" s="2">
        <f t="shared" si="1305"/>
        <v>2</v>
      </c>
      <c r="AA1115" s="2">
        <f t="shared" si="1306"/>
        <v>2</v>
      </c>
      <c r="AB1115" s="2">
        <f t="shared" si="1307"/>
        <v>2</v>
      </c>
      <c r="AC1115" s="2">
        <f t="shared" si="1308"/>
        <v>1</v>
      </c>
      <c r="AD1115" s="3">
        <f t="shared" si="1361"/>
        <v>6</v>
      </c>
      <c r="AE1115" s="2">
        <f t="shared" si="1309"/>
        <v>6</v>
      </c>
      <c r="AF1115" s="2">
        <f t="shared" si="1310"/>
        <v>8</v>
      </c>
      <c r="AG1115" s="2">
        <f t="shared" si="1311"/>
        <v>8</v>
      </c>
      <c r="AH1115" s="2">
        <f t="shared" si="1312"/>
        <v>8</v>
      </c>
      <c r="AI1115" s="2">
        <f t="shared" si="1313"/>
        <v>8</v>
      </c>
      <c r="AJ1115" s="2">
        <f t="shared" si="1314"/>
        <v>10</v>
      </c>
      <c r="AK1115" s="2">
        <f t="shared" si="1315"/>
        <v>7</v>
      </c>
      <c r="AL1115" s="2">
        <f t="shared" si="1316"/>
        <v>7</v>
      </c>
      <c r="AM1115" s="2">
        <f t="shared" si="1317"/>
        <v>8</v>
      </c>
      <c r="AN1115" s="2">
        <f t="shared" si="1318"/>
        <v>9</v>
      </c>
      <c r="AO1115" s="2">
        <f t="shared" si="1319"/>
        <v>6</v>
      </c>
      <c r="AP1115" s="2">
        <f t="shared" si="1320"/>
        <v>6</v>
      </c>
      <c r="AQ1115" s="2">
        <f t="shared" si="1321"/>
        <v>4</v>
      </c>
      <c r="AR1115" s="2">
        <f t="shared" si="1322"/>
        <v>3</v>
      </c>
      <c r="AS1115" s="2">
        <f t="shared" si="1323"/>
        <v>4</v>
      </c>
      <c r="AT1115" s="2">
        <f t="shared" si="1324"/>
        <v>4</v>
      </c>
      <c r="AU1115" s="2">
        <f t="shared" si="1325"/>
        <v>3</v>
      </c>
      <c r="AV1115" s="3">
        <f t="shared" si="1362"/>
        <v>6</v>
      </c>
      <c r="AW1115">
        <f t="shared" si="1363"/>
        <v>1</v>
      </c>
      <c r="AX1115" s="2">
        <f t="shared" si="1326"/>
        <v>2</v>
      </c>
      <c r="AY1115" s="2">
        <f t="shared" si="1327"/>
        <v>4</v>
      </c>
      <c r="AZ1115" s="2">
        <f t="shared" si="1328"/>
        <v>5</v>
      </c>
      <c r="BA1115" s="2">
        <f t="shared" si="1329"/>
        <v>3</v>
      </c>
      <c r="BB1115" s="2">
        <f t="shared" si="1330"/>
        <v>2</v>
      </c>
      <c r="BC1115" s="2">
        <f t="shared" si="1331"/>
        <v>4</v>
      </c>
      <c r="BD1115" s="2">
        <f t="shared" si="1332"/>
        <v>3</v>
      </c>
      <c r="BE1115" s="2">
        <f t="shared" si="1333"/>
        <v>3</v>
      </c>
      <c r="BF1115" s="2">
        <f t="shared" si="1334"/>
        <v>3</v>
      </c>
      <c r="BG1115" s="2">
        <f t="shared" si="1335"/>
        <v>3</v>
      </c>
      <c r="BH1115" s="2">
        <f t="shared" si="1336"/>
        <v>4</v>
      </c>
      <c r="BI1115" s="2">
        <f t="shared" si="1337"/>
        <v>3</v>
      </c>
      <c r="BJ1115" s="2">
        <f t="shared" si="1338"/>
        <v>2</v>
      </c>
      <c r="BK1115" s="2">
        <f t="shared" si="1339"/>
        <v>2</v>
      </c>
      <c r="BL1115" s="2">
        <f t="shared" si="1340"/>
        <v>2</v>
      </c>
      <c r="BM1115" s="2">
        <f t="shared" si="1341"/>
        <v>2</v>
      </c>
      <c r="BN1115" s="2">
        <f t="shared" si="1342"/>
        <v>2</v>
      </c>
      <c r="BO1115" s="3">
        <f t="shared" si="1364"/>
        <v>3</v>
      </c>
      <c r="BP1115">
        <f t="shared" si="1365"/>
        <v>1</v>
      </c>
      <c r="BR1115">
        <v>2</v>
      </c>
      <c r="BS1115">
        <f t="shared" si="1343"/>
        <v>1</v>
      </c>
      <c r="BU1115" s="1">
        <f t="shared" si="1344"/>
        <v>175.01889126424874</v>
      </c>
      <c r="BV1115" s="1">
        <f t="shared" si="1345"/>
        <v>37.560424576595707</v>
      </c>
      <c r="BW1115" s="1">
        <f t="shared" si="1346"/>
        <v>37.550380077062798</v>
      </c>
      <c r="BX1115" s="1">
        <f t="shared" si="1347"/>
        <v>25.159668350154924</v>
      </c>
      <c r="BY1115" s="1">
        <f t="shared" si="1348"/>
        <v>12.702039670390423</v>
      </c>
      <c r="BZ1115" s="1">
        <f t="shared" si="1349"/>
        <v>12.685383269737867</v>
      </c>
      <c r="CA1115" s="1">
        <f t="shared" si="1350"/>
        <v>17.621331865981439</v>
      </c>
      <c r="CB1115" s="1">
        <f t="shared" si="1351"/>
        <v>25.105234879851871</v>
      </c>
      <c r="CC1115" s="1">
        <f t="shared" si="1352"/>
        <v>5.5267361053832875</v>
      </c>
      <c r="CD1115" s="1">
        <f t="shared" si="1353"/>
        <v>400.00584210893544</v>
      </c>
      <c r="CE1115" s="1">
        <f t="shared" si="1354"/>
        <v>2.1027694305703633</v>
      </c>
      <c r="CF1115" s="1">
        <f t="shared" si="1355"/>
        <v>2.0611738866857725</v>
      </c>
      <c r="CG1115" s="1">
        <f t="shared" si="1356"/>
        <v>2.3958952691180309</v>
      </c>
      <c r="CH1115" s="1">
        <f t="shared" si="1357"/>
        <v>2.6281970284396605</v>
      </c>
      <c r="CI1115" s="1">
        <f t="shared" si="1358"/>
        <v>2.705768123058796</v>
      </c>
      <c r="CJ1115" s="1">
        <f t="shared" si="1359"/>
        <v>2.7232949437036322</v>
      </c>
      <c r="CK1115" s="1">
        <f t="shared" si="1360"/>
        <v>2.7298588321621837</v>
      </c>
      <c r="CL1115" s="5">
        <f t="shared" si="1366"/>
        <v>12</v>
      </c>
      <c r="CN1115" s="9">
        <f t="shared" si="1367"/>
        <v>2.0611738866857725</v>
      </c>
    </row>
    <row r="1116" spans="1:92" x14ac:dyDescent="0.2">
      <c r="A1116" s="4">
        <v>1114</v>
      </c>
      <c r="B1116" s="1">
        <v>0.376536266076542</v>
      </c>
      <c r="C1116" s="1">
        <v>2.427</v>
      </c>
      <c r="D1116" s="1">
        <v>0</v>
      </c>
      <c r="E1116" s="1">
        <v>29</v>
      </c>
      <c r="F1116" s="1">
        <v>71</v>
      </c>
      <c r="G1116" s="1">
        <v>10.72676390615</v>
      </c>
      <c r="H1116" s="1">
        <v>7</v>
      </c>
      <c r="I1116">
        <v>1500</v>
      </c>
      <c r="J1116">
        <v>185</v>
      </c>
      <c r="K1116">
        <v>12.5</v>
      </c>
      <c r="L1116" s="1"/>
      <c r="M1116" s="2">
        <f t="shared" si="1292"/>
        <v>3</v>
      </c>
      <c r="N1116" s="2">
        <f t="shared" si="1293"/>
        <v>6</v>
      </c>
      <c r="O1116" s="2">
        <f t="shared" si="1294"/>
        <v>4</v>
      </c>
      <c r="P1116" s="2">
        <f t="shared" si="1295"/>
        <v>5</v>
      </c>
      <c r="Q1116" s="2">
        <f t="shared" si="1296"/>
        <v>6</v>
      </c>
      <c r="R1116" s="2">
        <f t="shared" si="1297"/>
        <v>6</v>
      </c>
      <c r="S1116" s="2">
        <f t="shared" si="1298"/>
        <v>4</v>
      </c>
      <c r="T1116" s="2">
        <f t="shared" si="1299"/>
        <v>3</v>
      </c>
      <c r="U1116" s="2">
        <f t="shared" si="1300"/>
        <v>5</v>
      </c>
      <c r="V1116" s="2">
        <f t="shared" si="1301"/>
        <v>7</v>
      </c>
      <c r="W1116" s="2">
        <f t="shared" si="1302"/>
        <v>4</v>
      </c>
      <c r="X1116" s="2">
        <f t="shared" si="1303"/>
        <v>4</v>
      </c>
      <c r="Y1116" s="2">
        <f t="shared" si="1304"/>
        <v>2</v>
      </c>
      <c r="Z1116" s="2">
        <f t="shared" si="1305"/>
        <v>2</v>
      </c>
      <c r="AA1116" s="2">
        <f t="shared" si="1306"/>
        <v>2</v>
      </c>
      <c r="AB1116" s="2">
        <f t="shared" si="1307"/>
        <v>2</v>
      </c>
      <c r="AC1116" s="2">
        <f t="shared" si="1308"/>
        <v>1</v>
      </c>
      <c r="AD1116" s="3">
        <f t="shared" si="1361"/>
        <v>10</v>
      </c>
      <c r="AE1116" s="2">
        <f t="shared" si="1309"/>
        <v>6</v>
      </c>
      <c r="AF1116" s="2">
        <f t="shared" si="1310"/>
        <v>9</v>
      </c>
      <c r="AG1116" s="2">
        <f t="shared" si="1311"/>
        <v>7</v>
      </c>
      <c r="AH1116" s="2">
        <f t="shared" si="1312"/>
        <v>8</v>
      </c>
      <c r="AI1116" s="2">
        <f t="shared" si="1313"/>
        <v>9</v>
      </c>
      <c r="AJ1116" s="2">
        <f t="shared" si="1314"/>
        <v>9</v>
      </c>
      <c r="AK1116" s="2">
        <f t="shared" si="1315"/>
        <v>7</v>
      </c>
      <c r="AL1116" s="2">
        <f t="shared" si="1316"/>
        <v>6</v>
      </c>
      <c r="AM1116" s="2">
        <f t="shared" si="1317"/>
        <v>7</v>
      </c>
      <c r="AN1116" s="2">
        <f t="shared" si="1318"/>
        <v>9</v>
      </c>
      <c r="AO1116" s="2">
        <f t="shared" si="1319"/>
        <v>6</v>
      </c>
      <c r="AP1116" s="2">
        <f t="shared" si="1320"/>
        <v>6</v>
      </c>
      <c r="AQ1116" s="2">
        <f t="shared" si="1321"/>
        <v>4</v>
      </c>
      <c r="AR1116" s="2">
        <f t="shared" si="1322"/>
        <v>3</v>
      </c>
      <c r="AS1116" s="2">
        <f t="shared" si="1323"/>
        <v>4</v>
      </c>
      <c r="AT1116" s="2">
        <f t="shared" si="1324"/>
        <v>4</v>
      </c>
      <c r="AU1116" s="2">
        <f t="shared" si="1325"/>
        <v>3</v>
      </c>
      <c r="AV1116" s="3">
        <f t="shared" si="1362"/>
        <v>2</v>
      </c>
      <c r="AW1116">
        <f t="shared" si="1363"/>
        <v>4</v>
      </c>
      <c r="AX1116" s="2">
        <f t="shared" si="1326"/>
        <v>3</v>
      </c>
      <c r="AY1116" s="2">
        <f t="shared" si="1327"/>
        <v>5</v>
      </c>
      <c r="AZ1116" s="2">
        <f t="shared" si="1328"/>
        <v>4</v>
      </c>
      <c r="BA1116" s="2">
        <f t="shared" si="1329"/>
        <v>3</v>
      </c>
      <c r="BB1116" s="2">
        <f t="shared" si="1330"/>
        <v>3</v>
      </c>
      <c r="BC1116" s="2">
        <f t="shared" si="1331"/>
        <v>3</v>
      </c>
      <c r="BD1116" s="2">
        <f t="shared" si="1332"/>
        <v>3</v>
      </c>
      <c r="BE1116" s="2">
        <f t="shared" si="1333"/>
        <v>2</v>
      </c>
      <c r="BF1116" s="2">
        <f t="shared" si="1334"/>
        <v>2</v>
      </c>
      <c r="BG1116" s="2">
        <f t="shared" si="1335"/>
        <v>3</v>
      </c>
      <c r="BH1116" s="2">
        <f t="shared" si="1336"/>
        <v>5</v>
      </c>
      <c r="BI1116" s="2">
        <f t="shared" si="1337"/>
        <v>3</v>
      </c>
      <c r="BJ1116" s="2">
        <f t="shared" si="1338"/>
        <v>2</v>
      </c>
      <c r="BK1116" s="2">
        <f t="shared" si="1339"/>
        <v>2</v>
      </c>
      <c r="BL1116" s="2">
        <f t="shared" si="1340"/>
        <v>2</v>
      </c>
      <c r="BM1116" s="2">
        <f t="shared" si="1341"/>
        <v>2</v>
      </c>
      <c r="BN1116" s="2">
        <f t="shared" si="1342"/>
        <v>2</v>
      </c>
      <c r="BO1116" s="3">
        <f t="shared" si="1364"/>
        <v>2</v>
      </c>
      <c r="BP1116">
        <f t="shared" si="1365"/>
        <v>2</v>
      </c>
      <c r="BR1116">
        <v>2</v>
      </c>
      <c r="BS1116">
        <f t="shared" si="1343"/>
        <v>1</v>
      </c>
      <c r="BU1116" s="1">
        <f t="shared" si="1344"/>
        <v>175.01381662869409</v>
      </c>
      <c r="BV1116" s="1">
        <f t="shared" si="1345"/>
        <v>37.548666729619057</v>
      </c>
      <c r="BW1116" s="1">
        <f t="shared" si="1346"/>
        <v>37.545805603087494</v>
      </c>
      <c r="BX1116" s="1">
        <f t="shared" si="1347"/>
        <v>25.122036832050632</v>
      </c>
      <c r="BY1116" s="1">
        <f t="shared" si="1348"/>
        <v>12.681332415319059</v>
      </c>
      <c r="BZ1116" s="1">
        <f t="shared" si="1349"/>
        <v>12.688989893388776</v>
      </c>
      <c r="CA1116" s="1">
        <f t="shared" si="1350"/>
        <v>17.609313245312446</v>
      </c>
      <c r="CB1116" s="1">
        <f t="shared" si="1351"/>
        <v>25.112232274703263</v>
      </c>
      <c r="CC1116" s="1">
        <f t="shared" si="1352"/>
        <v>5.5651407329092217</v>
      </c>
      <c r="CD1116" s="1">
        <f t="shared" si="1353"/>
        <v>400.00594928139617</v>
      </c>
      <c r="CE1116" s="1">
        <f t="shared" si="1354"/>
        <v>1.8786155046906774</v>
      </c>
      <c r="CF1116" s="1">
        <f t="shared" si="1355"/>
        <v>2.0498671422322809</v>
      </c>
      <c r="CG1116" s="1">
        <f t="shared" si="1356"/>
        <v>2.4092559071457527</v>
      </c>
      <c r="CH1116" s="1">
        <f t="shared" si="1357"/>
        <v>2.7221217420675234</v>
      </c>
      <c r="CI1116" s="1">
        <f t="shared" si="1358"/>
        <v>2.796291844947056</v>
      </c>
      <c r="CJ1116" s="1">
        <f t="shared" si="1359"/>
        <v>2.8133977733641156</v>
      </c>
      <c r="CK1116" s="1">
        <f t="shared" si="1360"/>
        <v>2.8190309459623868</v>
      </c>
      <c r="CL1116" s="5">
        <f t="shared" si="1366"/>
        <v>11</v>
      </c>
      <c r="CN1116" s="9">
        <f t="shared" si="1367"/>
        <v>1.8786155046906774</v>
      </c>
    </row>
    <row r="1117" spans="1:92" x14ac:dyDescent="0.2">
      <c r="A1117" s="4">
        <v>1115</v>
      </c>
      <c r="B1117" s="1">
        <v>0.38330562972182303</v>
      </c>
      <c r="C1117" s="1">
        <v>2.4260000000000002</v>
      </c>
      <c r="D1117" s="1">
        <v>0</v>
      </c>
      <c r="E1117" s="1">
        <v>18</v>
      </c>
      <c r="F1117" s="1">
        <v>82</v>
      </c>
      <c r="G1117" s="1">
        <v>10.970338815336801</v>
      </c>
      <c r="H1117" s="1">
        <v>7</v>
      </c>
      <c r="I1117">
        <v>1500</v>
      </c>
      <c r="J1117">
        <v>185</v>
      </c>
      <c r="K1117">
        <v>12.5</v>
      </c>
      <c r="L1117" s="1"/>
      <c r="M1117" s="2">
        <f t="shared" si="1292"/>
        <v>3</v>
      </c>
      <c r="N1117" s="2">
        <f t="shared" si="1293"/>
        <v>6</v>
      </c>
      <c r="O1117" s="2">
        <f t="shared" si="1294"/>
        <v>3</v>
      </c>
      <c r="P1117" s="2">
        <f t="shared" si="1295"/>
        <v>5</v>
      </c>
      <c r="Q1117" s="2">
        <f t="shared" si="1296"/>
        <v>6</v>
      </c>
      <c r="R1117" s="2">
        <f t="shared" si="1297"/>
        <v>5</v>
      </c>
      <c r="S1117" s="2">
        <f t="shared" si="1298"/>
        <v>5</v>
      </c>
      <c r="T1117" s="2">
        <f t="shared" si="1299"/>
        <v>3</v>
      </c>
      <c r="U1117" s="2">
        <f t="shared" si="1300"/>
        <v>5</v>
      </c>
      <c r="V1117" s="2">
        <f t="shared" si="1301"/>
        <v>6</v>
      </c>
      <c r="W1117" s="2">
        <f t="shared" si="1302"/>
        <v>4</v>
      </c>
      <c r="X1117" s="2">
        <f t="shared" si="1303"/>
        <v>4</v>
      </c>
      <c r="Y1117" s="2">
        <f t="shared" si="1304"/>
        <v>2</v>
      </c>
      <c r="Z1117" s="2">
        <f t="shared" si="1305"/>
        <v>2</v>
      </c>
      <c r="AA1117" s="2">
        <f t="shared" si="1306"/>
        <v>2</v>
      </c>
      <c r="AB1117" s="2">
        <f t="shared" si="1307"/>
        <v>2</v>
      </c>
      <c r="AC1117" s="2">
        <f t="shared" si="1308"/>
        <v>1</v>
      </c>
      <c r="AD1117" s="3">
        <f t="shared" si="1361"/>
        <v>2</v>
      </c>
      <c r="AE1117" s="2">
        <f t="shared" si="1309"/>
        <v>6</v>
      </c>
      <c r="AF1117" s="2">
        <f t="shared" si="1310"/>
        <v>9</v>
      </c>
      <c r="AG1117" s="2">
        <f t="shared" si="1311"/>
        <v>6</v>
      </c>
      <c r="AH1117" s="2">
        <f t="shared" si="1312"/>
        <v>8</v>
      </c>
      <c r="AI1117" s="2">
        <f t="shared" si="1313"/>
        <v>9</v>
      </c>
      <c r="AJ1117" s="2">
        <f t="shared" si="1314"/>
        <v>8</v>
      </c>
      <c r="AK1117" s="2">
        <f t="shared" si="1315"/>
        <v>8</v>
      </c>
      <c r="AL1117" s="2">
        <f t="shared" si="1316"/>
        <v>6</v>
      </c>
      <c r="AM1117" s="2">
        <f t="shared" si="1317"/>
        <v>7</v>
      </c>
      <c r="AN1117" s="2">
        <f t="shared" si="1318"/>
        <v>8</v>
      </c>
      <c r="AO1117" s="2">
        <f t="shared" si="1319"/>
        <v>6</v>
      </c>
      <c r="AP1117" s="2">
        <f t="shared" si="1320"/>
        <v>6</v>
      </c>
      <c r="AQ1117" s="2">
        <f t="shared" si="1321"/>
        <v>4</v>
      </c>
      <c r="AR1117" s="2">
        <f t="shared" si="1322"/>
        <v>3</v>
      </c>
      <c r="AS1117" s="2">
        <f t="shared" si="1323"/>
        <v>4</v>
      </c>
      <c r="AT1117" s="2">
        <f t="shared" si="1324"/>
        <v>4</v>
      </c>
      <c r="AU1117" s="2">
        <f t="shared" si="1325"/>
        <v>3</v>
      </c>
      <c r="AV1117" s="3">
        <f t="shared" si="1362"/>
        <v>2</v>
      </c>
      <c r="AW1117">
        <f t="shared" si="1363"/>
        <v>2</v>
      </c>
      <c r="AX1117" s="2">
        <f t="shared" si="1326"/>
        <v>3</v>
      </c>
      <c r="AY1117" s="2">
        <f t="shared" si="1327"/>
        <v>5</v>
      </c>
      <c r="AZ1117" s="2">
        <f t="shared" si="1328"/>
        <v>3</v>
      </c>
      <c r="BA1117" s="2">
        <f t="shared" si="1329"/>
        <v>3</v>
      </c>
      <c r="BB1117" s="2">
        <f t="shared" si="1330"/>
        <v>3</v>
      </c>
      <c r="BC1117" s="2">
        <f t="shared" si="1331"/>
        <v>2</v>
      </c>
      <c r="BD1117" s="2">
        <f t="shared" si="1332"/>
        <v>4</v>
      </c>
      <c r="BE1117" s="2">
        <f t="shared" si="1333"/>
        <v>2</v>
      </c>
      <c r="BF1117" s="2">
        <f t="shared" si="1334"/>
        <v>2</v>
      </c>
      <c r="BG1117" s="2">
        <f t="shared" si="1335"/>
        <v>2</v>
      </c>
      <c r="BH1117" s="2">
        <f t="shared" si="1336"/>
        <v>5</v>
      </c>
      <c r="BI1117" s="2">
        <f t="shared" si="1337"/>
        <v>3</v>
      </c>
      <c r="BJ1117" s="2">
        <f t="shared" si="1338"/>
        <v>2</v>
      </c>
      <c r="BK1117" s="2">
        <f t="shared" si="1339"/>
        <v>2</v>
      </c>
      <c r="BL1117" s="2">
        <f t="shared" si="1340"/>
        <v>2</v>
      </c>
      <c r="BM1117" s="2">
        <f t="shared" si="1341"/>
        <v>2</v>
      </c>
      <c r="BN1117" s="2">
        <f t="shared" si="1342"/>
        <v>2</v>
      </c>
      <c r="BO1117" s="3">
        <f t="shared" si="1364"/>
        <v>2</v>
      </c>
      <c r="BP1117">
        <f t="shared" si="1365"/>
        <v>2</v>
      </c>
      <c r="BR1117">
        <v>3</v>
      </c>
      <c r="BS1117">
        <f t="shared" si="1343"/>
        <v>1</v>
      </c>
      <c r="BU1117" s="1">
        <f t="shared" si="1344"/>
        <v>175.01338910813575</v>
      </c>
      <c r="BV1117" s="1">
        <f t="shared" si="1345"/>
        <v>37.547753204857742</v>
      </c>
      <c r="BW1117" s="1">
        <f t="shared" si="1346"/>
        <v>37.545734223023707</v>
      </c>
      <c r="BX1117" s="1">
        <f t="shared" si="1347"/>
        <v>25.117642172343636</v>
      </c>
      <c r="BY1117" s="1">
        <f t="shared" si="1348"/>
        <v>12.677256842930371</v>
      </c>
      <c r="BZ1117" s="1">
        <f t="shared" si="1349"/>
        <v>12.686202676828346</v>
      </c>
      <c r="CA1117" s="1">
        <f t="shared" si="1350"/>
        <v>17.609533107968407</v>
      </c>
      <c r="CB1117" s="1">
        <f t="shared" si="1351"/>
        <v>25.110118629859482</v>
      </c>
      <c r="CC1117" s="1">
        <f t="shared" si="1352"/>
        <v>5.5555701507789674</v>
      </c>
      <c r="CD1117" s="1">
        <f t="shared" si="1353"/>
        <v>400.0058540412071</v>
      </c>
      <c r="CE1117" s="1">
        <f t="shared" si="1354"/>
        <v>1.871845848451948</v>
      </c>
      <c r="CF1117" s="1">
        <f t="shared" si="1355"/>
        <v>2.0411405031598013</v>
      </c>
      <c r="CG1117" s="1">
        <f t="shared" si="1356"/>
        <v>2.3930249148094074</v>
      </c>
      <c r="CH1117" s="1">
        <f t="shared" si="1357"/>
        <v>2.698075419828462</v>
      </c>
      <c r="CI1117" s="1">
        <f t="shared" si="1358"/>
        <v>2.7654598808693547</v>
      </c>
      <c r="CJ1117" s="1">
        <f t="shared" si="1359"/>
        <v>2.7827735532526137</v>
      </c>
      <c r="CK1117" s="1">
        <f t="shared" si="1360"/>
        <v>2.7883768731318499</v>
      </c>
      <c r="CL1117" s="5">
        <f t="shared" si="1366"/>
        <v>11</v>
      </c>
      <c r="CN1117" s="9">
        <f t="shared" si="1367"/>
        <v>1.871845848451948</v>
      </c>
    </row>
    <row r="1118" spans="1:92" x14ac:dyDescent="0.2">
      <c r="A1118" s="4">
        <v>1116</v>
      </c>
      <c r="B1118" s="1">
        <v>0.43400461865433498</v>
      </c>
      <c r="C1118" s="1">
        <v>1.331</v>
      </c>
      <c r="D1118" s="1">
        <v>0</v>
      </c>
      <c r="E1118" s="1">
        <v>33</v>
      </c>
      <c r="F1118" s="1">
        <v>67</v>
      </c>
      <c r="G1118" s="1">
        <v>8.7595693265991503</v>
      </c>
      <c r="H1118" s="1">
        <v>6</v>
      </c>
      <c r="I1118">
        <v>1500</v>
      </c>
      <c r="J1118">
        <v>185</v>
      </c>
      <c r="K1118">
        <v>12.5</v>
      </c>
      <c r="L1118" s="1"/>
      <c r="M1118" s="2">
        <f t="shared" si="1292"/>
        <v>2</v>
      </c>
      <c r="N1118" s="2">
        <f t="shared" si="1293"/>
        <v>7</v>
      </c>
      <c r="O1118" s="2">
        <f t="shared" si="1294"/>
        <v>6</v>
      </c>
      <c r="P1118" s="2">
        <f t="shared" si="1295"/>
        <v>5</v>
      </c>
      <c r="Q1118" s="2">
        <f t="shared" si="1296"/>
        <v>7</v>
      </c>
      <c r="R1118" s="2">
        <f t="shared" si="1297"/>
        <v>8</v>
      </c>
      <c r="S1118" s="2">
        <f t="shared" si="1298"/>
        <v>5</v>
      </c>
      <c r="T1118" s="2">
        <f t="shared" si="1299"/>
        <v>4</v>
      </c>
      <c r="U1118" s="2">
        <f t="shared" si="1300"/>
        <v>7</v>
      </c>
      <c r="V1118" s="2">
        <f t="shared" si="1301"/>
        <v>8</v>
      </c>
      <c r="W1118" s="2">
        <f t="shared" si="1302"/>
        <v>4</v>
      </c>
      <c r="X1118" s="2">
        <f t="shared" si="1303"/>
        <v>5</v>
      </c>
      <c r="Y1118" s="2">
        <f t="shared" si="1304"/>
        <v>2</v>
      </c>
      <c r="Z1118" s="2">
        <f t="shared" si="1305"/>
        <v>2</v>
      </c>
      <c r="AA1118" s="2">
        <f t="shared" si="1306"/>
        <v>2</v>
      </c>
      <c r="AB1118" s="2">
        <f t="shared" si="1307"/>
        <v>2</v>
      </c>
      <c r="AC1118" s="2">
        <f t="shared" si="1308"/>
        <v>1</v>
      </c>
      <c r="AD1118" s="3">
        <f t="shared" si="1361"/>
        <v>6</v>
      </c>
      <c r="AE1118" s="2">
        <f t="shared" si="1309"/>
        <v>5</v>
      </c>
      <c r="AF1118" s="2">
        <f t="shared" si="1310"/>
        <v>10</v>
      </c>
      <c r="AG1118" s="2">
        <f t="shared" si="1311"/>
        <v>9</v>
      </c>
      <c r="AH1118" s="2">
        <f t="shared" si="1312"/>
        <v>8</v>
      </c>
      <c r="AI1118" s="2">
        <f t="shared" si="1313"/>
        <v>10</v>
      </c>
      <c r="AJ1118" s="2">
        <f t="shared" si="1314"/>
        <v>11</v>
      </c>
      <c r="AK1118" s="2">
        <f t="shared" si="1315"/>
        <v>8</v>
      </c>
      <c r="AL1118" s="2">
        <f t="shared" si="1316"/>
        <v>7</v>
      </c>
      <c r="AM1118" s="2">
        <f t="shared" si="1317"/>
        <v>9</v>
      </c>
      <c r="AN1118" s="2">
        <f t="shared" si="1318"/>
        <v>10</v>
      </c>
      <c r="AO1118" s="2">
        <f t="shared" si="1319"/>
        <v>6</v>
      </c>
      <c r="AP1118" s="2">
        <f t="shared" si="1320"/>
        <v>7</v>
      </c>
      <c r="AQ1118" s="2">
        <f t="shared" si="1321"/>
        <v>4</v>
      </c>
      <c r="AR1118" s="2">
        <f t="shared" si="1322"/>
        <v>3</v>
      </c>
      <c r="AS1118" s="2">
        <f t="shared" si="1323"/>
        <v>4</v>
      </c>
      <c r="AT1118" s="2">
        <f t="shared" si="1324"/>
        <v>4</v>
      </c>
      <c r="AU1118" s="2">
        <f t="shared" si="1325"/>
        <v>3</v>
      </c>
      <c r="AV1118" s="3">
        <f t="shared" si="1362"/>
        <v>6</v>
      </c>
      <c r="AW1118">
        <f t="shared" si="1363"/>
        <v>1</v>
      </c>
      <c r="AX1118" s="2">
        <f t="shared" si="1326"/>
        <v>1</v>
      </c>
      <c r="AY1118" s="2">
        <f t="shared" si="1327"/>
        <v>6</v>
      </c>
      <c r="AZ1118" s="2">
        <f t="shared" si="1328"/>
        <v>7</v>
      </c>
      <c r="BA1118" s="2">
        <f t="shared" si="1329"/>
        <v>3</v>
      </c>
      <c r="BB1118" s="2">
        <f t="shared" si="1330"/>
        <v>4</v>
      </c>
      <c r="BC1118" s="2">
        <f t="shared" si="1331"/>
        <v>5</v>
      </c>
      <c r="BD1118" s="2">
        <f t="shared" si="1332"/>
        <v>4</v>
      </c>
      <c r="BE1118" s="2">
        <f t="shared" si="1333"/>
        <v>4</v>
      </c>
      <c r="BF1118" s="2">
        <f t="shared" si="1334"/>
        <v>4</v>
      </c>
      <c r="BG1118" s="2">
        <f t="shared" si="1335"/>
        <v>4</v>
      </c>
      <c r="BH1118" s="2">
        <f t="shared" si="1336"/>
        <v>4</v>
      </c>
      <c r="BI1118" s="2">
        <f t="shared" si="1337"/>
        <v>4</v>
      </c>
      <c r="BJ1118" s="2">
        <f t="shared" si="1338"/>
        <v>2</v>
      </c>
      <c r="BK1118" s="2">
        <f t="shared" si="1339"/>
        <v>2</v>
      </c>
      <c r="BL1118" s="2">
        <f t="shared" si="1340"/>
        <v>2</v>
      </c>
      <c r="BM1118" s="2">
        <f t="shared" si="1341"/>
        <v>2</v>
      </c>
      <c r="BN1118" s="2">
        <f t="shared" si="1342"/>
        <v>2</v>
      </c>
      <c r="BO1118" s="3">
        <f t="shared" si="1364"/>
        <v>3</v>
      </c>
      <c r="BP1118">
        <f t="shared" si="1365"/>
        <v>1</v>
      </c>
      <c r="BR1118">
        <v>11</v>
      </c>
      <c r="BS1118">
        <f t="shared" si="1343"/>
        <v>1</v>
      </c>
      <c r="BU1118" s="1">
        <f t="shared" si="1344"/>
        <v>175.01963687526379</v>
      </c>
      <c r="BV1118" s="1">
        <f t="shared" si="1345"/>
        <v>37.553705219553898</v>
      </c>
      <c r="BW1118" s="1">
        <f t="shared" si="1346"/>
        <v>37.540903560458503</v>
      </c>
      <c r="BX1118" s="1">
        <f t="shared" si="1347"/>
        <v>25.155887776823302</v>
      </c>
      <c r="BY1118" s="1">
        <f t="shared" si="1348"/>
        <v>12.682654116280739</v>
      </c>
      <c r="BZ1118" s="1">
        <f t="shared" si="1349"/>
        <v>12.656374654761603</v>
      </c>
      <c r="CA1118" s="1">
        <f t="shared" si="1350"/>
        <v>17.602262210527265</v>
      </c>
      <c r="CB1118" s="1">
        <f t="shared" si="1351"/>
        <v>25.093881157466491</v>
      </c>
      <c r="CC1118" s="1">
        <f t="shared" si="1352"/>
        <v>5.4732324962998433</v>
      </c>
      <c r="CD1118" s="1">
        <f t="shared" si="1353"/>
        <v>400.00511859888434</v>
      </c>
      <c r="CE1118" s="1">
        <f t="shared" si="1354"/>
        <v>2.0982126807349526</v>
      </c>
      <c r="CF1118" s="1">
        <f t="shared" si="1355"/>
        <v>1.9016532504562602</v>
      </c>
      <c r="CG1118" s="1">
        <f t="shared" si="1356"/>
        <v>2.2084411263939945</v>
      </c>
      <c r="CH1118" s="1">
        <f t="shared" si="1357"/>
        <v>2.5246008716493242</v>
      </c>
      <c r="CI1118" s="1">
        <f t="shared" si="1358"/>
        <v>2.6132223520652755</v>
      </c>
      <c r="CJ1118" s="1">
        <f t="shared" si="1359"/>
        <v>2.6313243107097968</v>
      </c>
      <c r="CK1118" s="1">
        <f t="shared" si="1360"/>
        <v>2.6410906385959141</v>
      </c>
      <c r="CL1118" s="5">
        <f t="shared" si="1366"/>
        <v>12</v>
      </c>
      <c r="CN1118" s="9">
        <f t="shared" si="1367"/>
        <v>1.9016532504562602</v>
      </c>
    </row>
    <row r="1119" spans="1:92" x14ac:dyDescent="0.2">
      <c r="A1119" s="4">
        <v>1117</v>
      </c>
      <c r="B1119" s="1">
        <v>0.23519785046879599</v>
      </c>
      <c r="C1119" s="1">
        <v>80.87</v>
      </c>
      <c r="D1119" s="1">
        <v>0</v>
      </c>
      <c r="E1119" s="1">
        <v>20</v>
      </c>
      <c r="F1119" s="1">
        <v>80</v>
      </c>
      <c r="G1119" s="1">
        <v>11.436716290007601</v>
      </c>
      <c r="H1119" s="1">
        <v>7</v>
      </c>
      <c r="I1119">
        <v>1500</v>
      </c>
      <c r="J1119">
        <v>185</v>
      </c>
      <c r="K1119">
        <v>12.5</v>
      </c>
      <c r="L1119" s="1"/>
      <c r="M1119" s="2">
        <f t="shared" si="1292"/>
        <v>3</v>
      </c>
      <c r="N1119" s="2">
        <f t="shared" si="1293"/>
        <v>6</v>
      </c>
      <c r="O1119" s="2">
        <f t="shared" si="1294"/>
        <v>4</v>
      </c>
      <c r="P1119" s="2">
        <f t="shared" si="1295"/>
        <v>5</v>
      </c>
      <c r="Q1119" s="2">
        <f t="shared" si="1296"/>
        <v>6</v>
      </c>
      <c r="R1119" s="2">
        <f t="shared" si="1297"/>
        <v>6</v>
      </c>
      <c r="S1119" s="2">
        <f t="shared" si="1298"/>
        <v>4</v>
      </c>
      <c r="T1119" s="2">
        <f t="shared" si="1299"/>
        <v>3</v>
      </c>
      <c r="U1119" s="2">
        <f t="shared" si="1300"/>
        <v>5</v>
      </c>
      <c r="V1119" s="2">
        <f t="shared" si="1301"/>
        <v>7</v>
      </c>
      <c r="W1119" s="2">
        <f t="shared" si="1302"/>
        <v>4</v>
      </c>
      <c r="X1119" s="2">
        <f t="shared" si="1303"/>
        <v>4</v>
      </c>
      <c r="Y1119" s="2">
        <f t="shared" si="1304"/>
        <v>2</v>
      </c>
      <c r="Z1119" s="2">
        <f t="shared" si="1305"/>
        <v>2</v>
      </c>
      <c r="AA1119" s="2">
        <f t="shared" si="1306"/>
        <v>2</v>
      </c>
      <c r="AB1119" s="2">
        <f t="shared" si="1307"/>
        <v>2</v>
      </c>
      <c r="AC1119" s="2">
        <f t="shared" si="1308"/>
        <v>1</v>
      </c>
      <c r="AD1119" s="3">
        <f t="shared" si="1361"/>
        <v>10</v>
      </c>
      <c r="AE1119" s="2">
        <f t="shared" si="1309"/>
        <v>6</v>
      </c>
      <c r="AF1119" s="2">
        <f t="shared" si="1310"/>
        <v>9</v>
      </c>
      <c r="AG1119" s="2">
        <f t="shared" si="1311"/>
        <v>7</v>
      </c>
      <c r="AH1119" s="2">
        <f t="shared" si="1312"/>
        <v>8</v>
      </c>
      <c r="AI1119" s="2">
        <f t="shared" si="1313"/>
        <v>9</v>
      </c>
      <c r="AJ1119" s="2">
        <f t="shared" si="1314"/>
        <v>9</v>
      </c>
      <c r="AK1119" s="2">
        <f t="shared" si="1315"/>
        <v>7</v>
      </c>
      <c r="AL1119" s="2">
        <f t="shared" si="1316"/>
        <v>6</v>
      </c>
      <c r="AM1119" s="2">
        <f t="shared" si="1317"/>
        <v>7</v>
      </c>
      <c r="AN1119" s="2">
        <f t="shared" si="1318"/>
        <v>9</v>
      </c>
      <c r="AO1119" s="2">
        <f t="shared" si="1319"/>
        <v>6</v>
      </c>
      <c r="AP1119" s="2">
        <f t="shared" si="1320"/>
        <v>6</v>
      </c>
      <c r="AQ1119" s="2">
        <f t="shared" si="1321"/>
        <v>4</v>
      </c>
      <c r="AR1119" s="2">
        <f t="shared" si="1322"/>
        <v>3</v>
      </c>
      <c r="AS1119" s="2">
        <f t="shared" si="1323"/>
        <v>4</v>
      </c>
      <c r="AT1119" s="2">
        <f t="shared" si="1324"/>
        <v>4</v>
      </c>
      <c r="AU1119" s="2">
        <f t="shared" si="1325"/>
        <v>3</v>
      </c>
      <c r="AV1119" s="3">
        <f t="shared" si="1362"/>
        <v>2</v>
      </c>
      <c r="AW1119">
        <f t="shared" si="1363"/>
        <v>4</v>
      </c>
      <c r="AX1119" s="2">
        <f t="shared" si="1326"/>
        <v>3</v>
      </c>
      <c r="AY1119" s="2">
        <f t="shared" si="1327"/>
        <v>4</v>
      </c>
      <c r="AZ1119" s="2">
        <f t="shared" si="1328"/>
        <v>4</v>
      </c>
      <c r="BA1119" s="2">
        <f t="shared" si="1329"/>
        <v>3</v>
      </c>
      <c r="BB1119" s="2">
        <f t="shared" si="1330"/>
        <v>3</v>
      </c>
      <c r="BC1119" s="2">
        <f t="shared" si="1331"/>
        <v>3</v>
      </c>
      <c r="BD1119" s="2">
        <f t="shared" si="1332"/>
        <v>3</v>
      </c>
      <c r="BE1119" s="2">
        <f t="shared" si="1333"/>
        <v>2</v>
      </c>
      <c r="BF1119" s="2">
        <f t="shared" si="1334"/>
        <v>2</v>
      </c>
      <c r="BG1119" s="2">
        <f t="shared" si="1335"/>
        <v>3</v>
      </c>
      <c r="BH1119" s="2">
        <f t="shared" si="1336"/>
        <v>5</v>
      </c>
      <c r="BI1119" s="2">
        <f t="shared" si="1337"/>
        <v>3</v>
      </c>
      <c r="BJ1119" s="2">
        <f t="shared" si="1338"/>
        <v>2</v>
      </c>
      <c r="BK1119" s="2">
        <f t="shared" si="1339"/>
        <v>2</v>
      </c>
      <c r="BL1119" s="2">
        <f t="shared" si="1340"/>
        <v>2</v>
      </c>
      <c r="BM1119" s="2">
        <f t="shared" si="1341"/>
        <v>2</v>
      </c>
      <c r="BN1119" s="2">
        <f t="shared" si="1342"/>
        <v>2</v>
      </c>
      <c r="BO1119" s="3">
        <f t="shared" si="1364"/>
        <v>11</v>
      </c>
      <c r="BP1119">
        <f t="shared" si="1365"/>
        <v>1</v>
      </c>
      <c r="BR1119">
        <v>11</v>
      </c>
      <c r="BS1119">
        <f t="shared" si="1343"/>
        <v>1</v>
      </c>
      <c r="BU1119" s="1">
        <f t="shared" si="1344"/>
        <v>175.01546126886447</v>
      </c>
      <c r="BV1119" s="1">
        <f t="shared" si="1345"/>
        <v>37.567902064453705</v>
      </c>
      <c r="BW1119" s="1">
        <f t="shared" si="1346"/>
        <v>37.561682853128751</v>
      </c>
      <c r="BX1119" s="1">
        <f t="shared" si="1347"/>
        <v>25.165810213646051</v>
      </c>
      <c r="BY1119" s="1">
        <f t="shared" si="1348"/>
        <v>12.792307527702022</v>
      </c>
      <c r="BZ1119" s="1">
        <f t="shared" si="1349"/>
        <v>12.85349203484269</v>
      </c>
      <c r="CA1119" s="1">
        <f t="shared" si="1350"/>
        <v>17.639763400722391</v>
      </c>
      <c r="CB1119" s="1">
        <f t="shared" si="1351"/>
        <v>25.219967280200613</v>
      </c>
      <c r="CC1119" s="1">
        <f t="shared" si="1352"/>
        <v>6.0985605843845585</v>
      </c>
      <c r="CD1119" s="1">
        <f t="shared" si="1353"/>
        <v>400.01103607732188</v>
      </c>
      <c r="CE1119" s="1">
        <f t="shared" si="1354"/>
        <v>2.0395421882454339</v>
      </c>
      <c r="CF1119" s="1">
        <f t="shared" si="1355"/>
        <v>2.6763893490799497</v>
      </c>
      <c r="CG1119" s="1">
        <f t="shared" si="1356"/>
        <v>3.2789759081137828</v>
      </c>
      <c r="CH1119" s="1">
        <f t="shared" si="1357"/>
        <v>3.791222294421368</v>
      </c>
      <c r="CI1119" s="1">
        <f t="shared" si="1358"/>
        <v>3.8404067049937103</v>
      </c>
      <c r="CJ1119" s="1">
        <f t="shared" si="1359"/>
        <v>3.8529165682133248</v>
      </c>
      <c r="CK1119" s="1">
        <f t="shared" si="1360"/>
        <v>3.8568463920538947</v>
      </c>
      <c r="CL1119" s="5">
        <f t="shared" si="1366"/>
        <v>11</v>
      </c>
      <c r="CN1119" s="9">
        <f t="shared" si="1367"/>
        <v>2.0395421882454339</v>
      </c>
    </row>
    <row r="1120" spans="1:92" x14ac:dyDescent="0.2">
      <c r="A1120" s="4">
        <v>1118</v>
      </c>
      <c r="B1120" s="1">
        <v>0.26938289393586501</v>
      </c>
      <c r="C1120" s="1">
        <v>2.0019999999999998</v>
      </c>
      <c r="D1120" s="1">
        <v>0</v>
      </c>
      <c r="E1120" s="1">
        <v>26</v>
      </c>
      <c r="F1120" s="1">
        <v>74</v>
      </c>
      <c r="G1120" s="1">
        <v>12.4599205503861</v>
      </c>
      <c r="H1120" s="1">
        <v>7</v>
      </c>
      <c r="I1120">
        <v>0</v>
      </c>
      <c r="J1120">
        <v>0.15</v>
      </c>
      <c r="K1120">
        <v>0</v>
      </c>
      <c r="L1120" s="1"/>
      <c r="M1120" s="2">
        <f t="shared" si="1292"/>
        <v>3</v>
      </c>
      <c r="N1120" s="2">
        <f t="shared" si="1293"/>
        <v>6</v>
      </c>
      <c r="O1120" s="2">
        <f t="shared" si="1294"/>
        <v>4</v>
      </c>
      <c r="P1120" s="2">
        <f t="shared" si="1295"/>
        <v>5</v>
      </c>
      <c r="Q1120" s="2">
        <f t="shared" si="1296"/>
        <v>6</v>
      </c>
      <c r="R1120" s="2">
        <f t="shared" si="1297"/>
        <v>6</v>
      </c>
      <c r="S1120" s="2">
        <f t="shared" si="1298"/>
        <v>4</v>
      </c>
      <c r="T1120" s="2">
        <f t="shared" si="1299"/>
        <v>3</v>
      </c>
      <c r="U1120" s="2">
        <f t="shared" si="1300"/>
        <v>5</v>
      </c>
      <c r="V1120" s="2">
        <f t="shared" si="1301"/>
        <v>7</v>
      </c>
      <c r="W1120" s="2">
        <f t="shared" si="1302"/>
        <v>4</v>
      </c>
      <c r="X1120" s="2">
        <f t="shared" si="1303"/>
        <v>4</v>
      </c>
      <c r="Y1120" s="2">
        <f t="shared" si="1304"/>
        <v>2</v>
      </c>
      <c r="Z1120" s="2">
        <f t="shared" si="1305"/>
        <v>2</v>
      </c>
      <c r="AA1120" s="2">
        <f t="shared" si="1306"/>
        <v>2</v>
      </c>
      <c r="AB1120" s="2">
        <f t="shared" si="1307"/>
        <v>2</v>
      </c>
      <c r="AC1120" s="2">
        <f t="shared" si="1308"/>
        <v>1</v>
      </c>
      <c r="AD1120" s="3">
        <f t="shared" si="1361"/>
        <v>10</v>
      </c>
      <c r="AE1120" s="2">
        <f t="shared" si="1309"/>
        <v>5</v>
      </c>
      <c r="AF1120" s="2">
        <f t="shared" si="1310"/>
        <v>8</v>
      </c>
      <c r="AG1120" s="2">
        <f t="shared" si="1311"/>
        <v>6</v>
      </c>
      <c r="AH1120" s="2">
        <f t="shared" si="1312"/>
        <v>7</v>
      </c>
      <c r="AI1120" s="2">
        <f t="shared" si="1313"/>
        <v>8</v>
      </c>
      <c r="AJ1120" s="2">
        <f t="shared" si="1314"/>
        <v>8</v>
      </c>
      <c r="AK1120" s="2">
        <f t="shared" si="1315"/>
        <v>6</v>
      </c>
      <c r="AL1120" s="2">
        <f t="shared" si="1316"/>
        <v>5</v>
      </c>
      <c r="AM1120" s="2">
        <f t="shared" si="1317"/>
        <v>7</v>
      </c>
      <c r="AN1120" s="2">
        <f t="shared" si="1318"/>
        <v>8</v>
      </c>
      <c r="AO1120" s="2">
        <f t="shared" si="1319"/>
        <v>6</v>
      </c>
      <c r="AP1120" s="2">
        <f t="shared" si="1320"/>
        <v>6</v>
      </c>
      <c r="AQ1120" s="2">
        <f t="shared" si="1321"/>
        <v>4</v>
      </c>
      <c r="AR1120" s="2">
        <f t="shared" si="1322"/>
        <v>4</v>
      </c>
      <c r="AS1120" s="2">
        <f t="shared" si="1323"/>
        <v>4</v>
      </c>
      <c r="AT1120" s="2">
        <f t="shared" si="1324"/>
        <v>4</v>
      </c>
      <c r="AU1120" s="2">
        <f t="shared" si="1325"/>
        <v>3</v>
      </c>
      <c r="AV1120" s="3">
        <f t="shared" si="1362"/>
        <v>2</v>
      </c>
      <c r="AW1120">
        <f t="shared" si="1363"/>
        <v>4</v>
      </c>
      <c r="AX1120" s="2">
        <f t="shared" si="1326"/>
        <v>3</v>
      </c>
      <c r="AY1120" s="2">
        <f t="shared" si="1327"/>
        <v>4</v>
      </c>
      <c r="AZ1120" s="2">
        <f t="shared" si="1328"/>
        <v>4</v>
      </c>
      <c r="BA1120" s="2">
        <f t="shared" si="1329"/>
        <v>3</v>
      </c>
      <c r="BB1120" s="2">
        <f t="shared" si="1330"/>
        <v>3</v>
      </c>
      <c r="BC1120" s="2">
        <f t="shared" si="1331"/>
        <v>3</v>
      </c>
      <c r="BD1120" s="2">
        <f t="shared" si="1332"/>
        <v>3</v>
      </c>
      <c r="BE1120" s="2">
        <f t="shared" si="1333"/>
        <v>3</v>
      </c>
      <c r="BF1120" s="2">
        <f t="shared" si="1334"/>
        <v>3</v>
      </c>
      <c r="BG1120" s="2">
        <f t="shared" si="1335"/>
        <v>3</v>
      </c>
      <c r="BH1120" s="2">
        <f t="shared" si="1336"/>
        <v>6</v>
      </c>
      <c r="BI1120" s="2">
        <f t="shared" si="1337"/>
        <v>4</v>
      </c>
      <c r="BJ1120" s="2">
        <f t="shared" si="1338"/>
        <v>3</v>
      </c>
      <c r="BK1120" s="2">
        <f t="shared" si="1339"/>
        <v>3</v>
      </c>
      <c r="BL1120" s="2">
        <f t="shared" si="1340"/>
        <v>3</v>
      </c>
      <c r="BM1120" s="2">
        <f t="shared" si="1341"/>
        <v>3</v>
      </c>
      <c r="BN1120" s="2">
        <f t="shared" si="1342"/>
        <v>2</v>
      </c>
      <c r="BO1120" s="3">
        <f t="shared" si="1364"/>
        <v>11</v>
      </c>
      <c r="BP1120">
        <f t="shared" si="1365"/>
        <v>1</v>
      </c>
      <c r="BR1120">
        <v>11</v>
      </c>
      <c r="BS1120">
        <f t="shared" si="1343"/>
        <v>1</v>
      </c>
      <c r="BU1120" s="1">
        <f t="shared" si="1344"/>
        <v>1.7340104983034914</v>
      </c>
      <c r="BV1120" s="1">
        <f t="shared" si="1345"/>
        <v>1.638025417753028</v>
      </c>
      <c r="BW1120" s="1">
        <f t="shared" si="1346"/>
        <v>1.6264733901720021</v>
      </c>
      <c r="BX1120" s="1">
        <f t="shared" si="1347"/>
        <v>2.288492600084528</v>
      </c>
      <c r="BY1120" s="1">
        <f t="shared" si="1348"/>
        <v>2.1831179935796228</v>
      </c>
      <c r="BZ1120" s="1">
        <f t="shared" si="1349"/>
        <v>2.4531093662213053</v>
      </c>
      <c r="CA1120" s="1">
        <f t="shared" si="1350"/>
        <v>1.8135959878878616</v>
      </c>
      <c r="CB1120" s="1">
        <f t="shared" si="1351"/>
        <v>2.8000500931026626</v>
      </c>
      <c r="CC1120" s="1">
        <f t="shared" si="1352"/>
        <v>2.9352353086395691</v>
      </c>
      <c r="CD1120" s="1">
        <f t="shared" si="1353"/>
        <v>2.4327647366029188</v>
      </c>
      <c r="CE1120" s="1">
        <f t="shared" si="1354"/>
        <v>1.4705542086437062</v>
      </c>
      <c r="CF1120" s="1">
        <f t="shared" si="1355"/>
        <v>2.1826609350050981</v>
      </c>
      <c r="CG1120" s="1">
        <f t="shared" si="1356"/>
        <v>2.747203513426983</v>
      </c>
      <c r="CH1120" s="1">
        <f t="shared" si="1357"/>
        <v>3.2538261858202215</v>
      </c>
      <c r="CI1120" s="1">
        <f t="shared" si="1358"/>
        <v>3.333547840822654</v>
      </c>
      <c r="CJ1120" s="1">
        <f t="shared" si="1359"/>
        <v>3.3989717587516828</v>
      </c>
      <c r="CK1120" s="1">
        <f t="shared" si="1360"/>
        <v>3.3698479491141842</v>
      </c>
      <c r="CL1120" s="5">
        <f t="shared" si="1366"/>
        <v>11</v>
      </c>
      <c r="CN1120" s="9">
        <f t="shared" si="1367"/>
        <v>1.4705542086437062</v>
      </c>
    </row>
    <row r="1121" spans="1:92" x14ac:dyDescent="0.2">
      <c r="A1121" s="4">
        <v>1119</v>
      </c>
      <c r="B1121" s="1">
        <v>0.304320687058666</v>
      </c>
      <c r="C1121" s="1">
        <v>32.917999999999999</v>
      </c>
      <c r="D1121" s="1">
        <v>0</v>
      </c>
      <c r="E1121" s="1">
        <v>10</v>
      </c>
      <c r="F1121" s="1">
        <v>90</v>
      </c>
      <c r="G1121" s="1">
        <v>14.813125238645</v>
      </c>
      <c r="H1121" s="1">
        <v>7</v>
      </c>
      <c r="I1121">
        <v>0</v>
      </c>
      <c r="J1121">
        <v>0.15</v>
      </c>
      <c r="K1121">
        <v>0</v>
      </c>
      <c r="L1121" s="1"/>
      <c r="M1121" s="2">
        <f t="shared" si="1292"/>
        <v>3</v>
      </c>
      <c r="N1121" s="2">
        <f t="shared" si="1293"/>
        <v>6</v>
      </c>
      <c r="O1121" s="2">
        <f t="shared" si="1294"/>
        <v>3</v>
      </c>
      <c r="P1121" s="2">
        <f t="shared" si="1295"/>
        <v>5</v>
      </c>
      <c r="Q1121" s="2">
        <f t="shared" si="1296"/>
        <v>6</v>
      </c>
      <c r="R1121" s="2">
        <f t="shared" si="1297"/>
        <v>5</v>
      </c>
      <c r="S1121" s="2">
        <f t="shared" si="1298"/>
        <v>5</v>
      </c>
      <c r="T1121" s="2">
        <f t="shared" si="1299"/>
        <v>3</v>
      </c>
      <c r="U1121" s="2">
        <f t="shared" si="1300"/>
        <v>5</v>
      </c>
      <c r="V1121" s="2">
        <f t="shared" si="1301"/>
        <v>6</v>
      </c>
      <c r="W1121" s="2">
        <f t="shared" si="1302"/>
        <v>4</v>
      </c>
      <c r="X1121" s="2">
        <f t="shared" si="1303"/>
        <v>4</v>
      </c>
      <c r="Y1121" s="2">
        <f t="shared" si="1304"/>
        <v>2</v>
      </c>
      <c r="Z1121" s="2">
        <f t="shared" si="1305"/>
        <v>2</v>
      </c>
      <c r="AA1121" s="2">
        <f t="shared" si="1306"/>
        <v>2</v>
      </c>
      <c r="AB1121" s="2">
        <f t="shared" si="1307"/>
        <v>2</v>
      </c>
      <c r="AC1121" s="2">
        <f t="shared" si="1308"/>
        <v>1</v>
      </c>
      <c r="AD1121" s="3">
        <f t="shared" si="1361"/>
        <v>2</v>
      </c>
      <c r="AE1121" s="2">
        <f t="shared" si="1309"/>
        <v>5</v>
      </c>
      <c r="AF1121" s="2">
        <f t="shared" si="1310"/>
        <v>8</v>
      </c>
      <c r="AG1121" s="2">
        <f t="shared" si="1311"/>
        <v>5</v>
      </c>
      <c r="AH1121" s="2">
        <f t="shared" si="1312"/>
        <v>7</v>
      </c>
      <c r="AI1121" s="2">
        <f t="shared" si="1313"/>
        <v>8</v>
      </c>
      <c r="AJ1121" s="2">
        <f t="shared" si="1314"/>
        <v>7</v>
      </c>
      <c r="AK1121" s="2">
        <f t="shared" si="1315"/>
        <v>7</v>
      </c>
      <c r="AL1121" s="2">
        <f t="shared" si="1316"/>
        <v>5</v>
      </c>
      <c r="AM1121" s="2">
        <f t="shared" si="1317"/>
        <v>7</v>
      </c>
      <c r="AN1121" s="2">
        <f t="shared" si="1318"/>
        <v>7</v>
      </c>
      <c r="AO1121" s="2">
        <f t="shared" si="1319"/>
        <v>6</v>
      </c>
      <c r="AP1121" s="2">
        <f t="shared" si="1320"/>
        <v>6</v>
      </c>
      <c r="AQ1121" s="2">
        <f t="shared" si="1321"/>
        <v>4</v>
      </c>
      <c r="AR1121" s="2">
        <f t="shared" si="1322"/>
        <v>4</v>
      </c>
      <c r="AS1121" s="2">
        <f t="shared" si="1323"/>
        <v>4</v>
      </c>
      <c r="AT1121" s="2">
        <f t="shared" si="1324"/>
        <v>4</v>
      </c>
      <c r="AU1121" s="2">
        <f t="shared" si="1325"/>
        <v>3</v>
      </c>
      <c r="AV1121" s="3">
        <f t="shared" si="1362"/>
        <v>2</v>
      </c>
      <c r="AW1121">
        <f t="shared" si="1363"/>
        <v>2</v>
      </c>
      <c r="AX1121" s="2">
        <f t="shared" si="1326"/>
        <v>3</v>
      </c>
      <c r="AY1121" s="2">
        <f t="shared" si="1327"/>
        <v>5</v>
      </c>
      <c r="AZ1121" s="2">
        <f t="shared" si="1328"/>
        <v>3</v>
      </c>
      <c r="BA1121" s="2">
        <f t="shared" si="1329"/>
        <v>3</v>
      </c>
      <c r="BB1121" s="2">
        <f t="shared" si="1330"/>
        <v>3</v>
      </c>
      <c r="BC1121" s="2">
        <f t="shared" si="1331"/>
        <v>2</v>
      </c>
      <c r="BD1121" s="2">
        <f t="shared" si="1332"/>
        <v>4</v>
      </c>
      <c r="BE1121" s="2">
        <f t="shared" si="1333"/>
        <v>3</v>
      </c>
      <c r="BF1121" s="2">
        <f t="shared" si="1334"/>
        <v>3</v>
      </c>
      <c r="BG1121" s="2">
        <f t="shared" si="1335"/>
        <v>2</v>
      </c>
      <c r="BH1121" s="2">
        <f t="shared" si="1336"/>
        <v>6</v>
      </c>
      <c r="BI1121" s="2">
        <f t="shared" si="1337"/>
        <v>4</v>
      </c>
      <c r="BJ1121" s="2">
        <f t="shared" si="1338"/>
        <v>3</v>
      </c>
      <c r="BK1121" s="2">
        <f t="shared" si="1339"/>
        <v>3</v>
      </c>
      <c r="BL1121" s="2">
        <f t="shared" si="1340"/>
        <v>3</v>
      </c>
      <c r="BM1121" s="2">
        <f t="shared" si="1341"/>
        <v>3</v>
      </c>
      <c r="BN1121" s="2">
        <f t="shared" si="1342"/>
        <v>2</v>
      </c>
      <c r="BO1121" s="3">
        <f t="shared" si="1364"/>
        <v>11</v>
      </c>
      <c r="BP1121">
        <f t="shared" si="1365"/>
        <v>1</v>
      </c>
      <c r="BR1121">
        <v>11</v>
      </c>
      <c r="BS1121">
        <f t="shared" si="1343"/>
        <v>1</v>
      </c>
      <c r="BU1121" s="1">
        <f t="shared" si="1344"/>
        <v>1.810275457172394</v>
      </c>
      <c r="BV1121" s="1">
        <f t="shared" si="1345"/>
        <v>1.762027855071415</v>
      </c>
      <c r="BW1121" s="1">
        <f t="shared" si="1346"/>
        <v>1.8151896653734472</v>
      </c>
      <c r="BX1121" s="1">
        <f t="shared" si="1347"/>
        <v>2.1449280662437107</v>
      </c>
      <c r="BY1121" s="1">
        <f t="shared" si="1348"/>
        <v>2.0752937600671086</v>
      </c>
      <c r="BZ1121" s="1">
        <f t="shared" si="1349"/>
        <v>2.3344574132843818</v>
      </c>
      <c r="CA1121" s="1">
        <f t="shared" si="1350"/>
        <v>2.0293363374484916</v>
      </c>
      <c r="CB1121" s="1">
        <f t="shared" si="1351"/>
        <v>2.5730543223053086</v>
      </c>
      <c r="CC1121" s="1">
        <f t="shared" si="1352"/>
        <v>2.6834212140903015</v>
      </c>
      <c r="CD1121" s="1">
        <f t="shared" si="1353"/>
        <v>2.2826491527061057</v>
      </c>
      <c r="CE1121" s="1">
        <f t="shared" si="1354"/>
        <v>1.7326539299972559</v>
      </c>
      <c r="CF1121" s="1">
        <f t="shared" si="1355"/>
        <v>2.1307717942492705</v>
      </c>
      <c r="CG1121" s="1">
        <f t="shared" si="1356"/>
        <v>2.61371651793795</v>
      </c>
      <c r="CH1121" s="1">
        <f t="shared" si="1357"/>
        <v>2.9601305422260635</v>
      </c>
      <c r="CI1121" s="1">
        <f t="shared" si="1358"/>
        <v>3.0282684744451407</v>
      </c>
      <c r="CJ1121" s="1">
        <f t="shared" si="1359"/>
        <v>3.1002426755925558</v>
      </c>
      <c r="CK1121" s="1">
        <f t="shared" si="1360"/>
        <v>3.0677700140332309</v>
      </c>
      <c r="CL1121" s="5">
        <f t="shared" si="1366"/>
        <v>11</v>
      </c>
      <c r="CN1121" s="9">
        <f t="shared" si="1367"/>
        <v>1.7326539299972559</v>
      </c>
    </row>
    <row r="1122" spans="1:92" x14ac:dyDescent="0.2">
      <c r="A1122" s="4">
        <v>1120</v>
      </c>
      <c r="B1122" s="1">
        <v>0.20112013247396299</v>
      </c>
      <c r="C1122" s="1">
        <v>4.5179999999999998</v>
      </c>
      <c r="D1122" s="1">
        <v>0</v>
      </c>
      <c r="E1122" s="1">
        <v>3</v>
      </c>
      <c r="F1122" s="1">
        <v>97</v>
      </c>
      <c r="G1122" s="1">
        <v>18.387574369207101</v>
      </c>
      <c r="H1122" s="1">
        <v>7</v>
      </c>
      <c r="I1122">
        <v>0</v>
      </c>
      <c r="J1122">
        <v>0.15</v>
      </c>
      <c r="K1122">
        <v>0</v>
      </c>
      <c r="L1122" s="1"/>
      <c r="M1122" s="2">
        <f t="shared" si="1292"/>
        <v>3</v>
      </c>
      <c r="N1122" s="2">
        <f t="shared" si="1293"/>
        <v>6</v>
      </c>
      <c r="O1122" s="2">
        <f t="shared" si="1294"/>
        <v>3</v>
      </c>
      <c r="P1122" s="2">
        <f t="shared" si="1295"/>
        <v>5</v>
      </c>
      <c r="Q1122" s="2">
        <f t="shared" si="1296"/>
        <v>6</v>
      </c>
      <c r="R1122" s="2">
        <f t="shared" si="1297"/>
        <v>5</v>
      </c>
      <c r="S1122" s="2">
        <f t="shared" si="1298"/>
        <v>5</v>
      </c>
      <c r="T1122" s="2">
        <f t="shared" si="1299"/>
        <v>3</v>
      </c>
      <c r="U1122" s="2">
        <f t="shared" si="1300"/>
        <v>5</v>
      </c>
      <c r="V1122" s="2">
        <f t="shared" si="1301"/>
        <v>5</v>
      </c>
      <c r="W1122" s="2">
        <f t="shared" si="1302"/>
        <v>6</v>
      </c>
      <c r="X1122" s="2">
        <f t="shared" si="1303"/>
        <v>5</v>
      </c>
      <c r="Y1122" s="2">
        <f t="shared" si="1304"/>
        <v>4</v>
      </c>
      <c r="Z1122" s="2">
        <f t="shared" si="1305"/>
        <v>4</v>
      </c>
      <c r="AA1122" s="2">
        <f t="shared" si="1306"/>
        <v>2</v>
      </c>
      <c r="AB1122" s="2">
        <f t="shared" si="1307"/>
        <v>4</v>
      </c>
      <c r="AC1122" s="2">
        <f t="shared" si="1308"/>
        <v>3</v>
      </c>
      <c r="AD1122" s="3">
        <f t="shared" si="1361"/>
        <v>2</v>
      </c>
      <c r="AE1122" s="2">
        <f t="shared" si="1309"/>
        <v>5</v>
      </c>
      <c r="AF1122" s="2">
        <f t="shared" si="1310"/>
        <v>8</v>
      </c>
      <c r="AG1122" s="2">
        <f t="shared" si="1311"/>
        <v>5</v>
      </c>
      <c r="AH1122" s="2">
        <f t="shared" si="1312"/>
        <v>7</v>
      </c>
      <c r="AI1122" s="2">
        <f t="shared" si="1313"/>
        <v>8</v>
      </c>
      <c r="AJ1122" s="2">
        <f t="shared" si="1314"/>
        <v>7</v>
      </c>
      <c r="AK1122" s="2">
        <f t="shared" si="1315"/>
        <v>7</v>
      </c>
      <c r="AL1122" s="2">
        <f t="shared" si="1316"/>
        <v>5</v>
      </c>
      <c r="AM1122" s="2">
        <f t="shared" si="1317"/>
        <v>7</v>
      </c>
      <c r="AN1122" s="2">
        <f t="shared" si="1318"/>
        <v>6</v>
      </c>
      <c r="AO1122" s="2">
        <f t="shared" si="1319"/>
        <v>8</v>
      </c>
      <c r="AP1122" s="2">
        <f t="shared" si="1320"/>
        <v>7</v>
      </c>
      <c r="AQ1122" s="2">
        <f t="shared" si="1321"/>
        <v>6</v>
      </c>
      <c r="AR1122" s="2">
        <f t="shared" si="1322"/>
        <v>6</v>
      </c>
      <c r="AS1122" s="2">
        <f t="shared" si="1323"/>
        <v>4</v>
      </c>
      <c r="AT1122" s="2">
        <f t="shared" si="1324"/>
        <v>6</v>
      </c>
      <c r="AU1122" s="2">
        <f t="shared" si="1325"/>
        <v>5</v>
      </c>
      <c r="AV1122" s="3">
        <f t="shared" si="1362"/>
        <v>2</v>
      </c>
      <c r="AW1122">
        <f t="shared" si="1363"/>
        <v>3</v>
      </c>
      <c r="AX1122" s="2">
        <f t="shared" si="1326"/>
        <v>3</v>
      </c>
      <c r="AY1122" s="2">
        <f t="shared" si="1327"/>
        <v>4</v>
      </c>
      <c r="AZ1122" s="2">
        <f t="shared" si="1328"/>
        <v>3</v>
      </c>
      <c r="BA1122" s="2">
        <f t="shared" si="1329"/>
        <v>3</v>
      </c>
      <c r="BB1122" s="2">
        <f t="shared" si="1330"/>
        <v>3</v>
      </c>
      <c r="BC1122" s="2">
        <f t="shared" si="1331"/>
        <v>2</v>
      </c>
      <c r="BD1122" s="2">
        <f t="shared" si="1332"/>
        <v>4</v>
      </c>
      <c r="BE1122" s="2">
        <f t="shared" si="1333"/>
        <v>3</v>
      </c>
      <c r="BF1122" s="2">
        <f t="shared" si="1334"/>
        <v>3</v>
      </c>
      <c r="BG1122" s="2">
        <f t="shared" si="1335"/>
        <v>1</v>
      </c>
      <c r="BH1122" s="2">
        <f t="shared" si="1336"/>
        <v>8</v>
      </c>
      <c r="BI1122" s="2">
        <f t="shared" si="1337"/>
        <v>5</v>
      </c>
      <c r="BJ1122" s="2">
        <f t="shared" si="1338"/>
        <v>5</v>
      </c>
      <c r="BK1122" s="2">
        <f t="shared" si="1339"/>
        <v>3</v>
      </c>
      <c r="BL1122" s="2">
        <f t="shared" si="1340"/>
        <v>3</v>
      </c>
      <c r="BM1122" s="2">
        <f t="shared" si="1341"/>
        <v>5</v>
      </c>
      <c r="BN1122" s="2">
        <f t="shared" si="1342"/>
        <v>4</v>
      </c>
      <c r="BO1122" s="3">
        <f t="shared" si="1364"/>
        <v>11</v>
      </c>
      <c r="BP1122">
        <f t="shared" si="1365"/>
        <v>1</v>
      </c>
      <c r="BR1122">
        <v>12</v>
      </c>
      <c r="BS1122">
        <f t="shared" si="1343"/>
        <v>1</v>
      </c>
      <c r="BU1122" s="1">
        <f t="shared" si="1344"/>
        <v>1.5477312990248819</v>
      </c>
      <c r="BV1122" s="1">
        <f t="shared" si="1345"/>
        <v>1.9421010497153139</v>
      </c>
      <c r="BW1122" s="1">
        <f t="shared" si="1346"/>
        <v>1.9384012851719812</v>
      </c>
      <c r="BX1122" s="1">
        <f t="shared" si="1347"/>
        <v>2.5725429739285377</v>
      </c>
      <c r="BY1122" s="1">
        <f t="shared" si="1348"/>
        <v>2.7586411953182024</v>
      </c>
      <c r="BZ1122" s="1">
        <f t="shared" si="1349"/>
        <v>3.2432254913641545</v>
      </c>
      <c r="CA1122" s="1">
        <f t="shared" si="1350"/>
        <v>2.0488663597168228</v>
      </c>
      <c r="CB1122" s="1">
        <f t="shared" si="1351"/>
        <v>3.6951013901553278</v>
      </c>
      <c r="CC1122" s="1">
        <f t="shared" si="1352"/>
        <v>3.9290725849846355</v>
      </c>
      <c r="CD1122" s="1">
        <f t="shared" si="1353"/>
        <v>3.2184335082917923</v>
      </c>
      <c r="CE1122" s="1">
        <f t="shared" si="1354"/>
        <v>1.5129581924228486</v>
      </c>
      <c r="CF1122" s="1">
        <f t="shared" si="1355"/>
        <v>2.852615832182865</v>
      </c>
      <c r="CG1122" s="1">
        <f t="shared" si="1356"/>
        <v>3.5816877295552514</v>
      </c>
      <c r="CH1122" s="1">
        <f t="shared" si="1357"/>
        <v>4.2541385744158209</v>
      </c>
      <c r="CI1122" s="1">
        <f t="shared" si="1358"/>
        <v>4.2620640169623192</v>
      </c>
      <c r="CJ1122" s="1">
        <f t="shared" si="1359"/>
        <v>4.3135752617129155</v>
      </c>
      <c r="CK1122" s="1">
        <f t="shared" si="1360"/>
        <v>4.2899165443077933</v>
      </c>
      <c r="CL1122" s="5">
        <f t="shared" si="1366"/>
        <v>11</v>
      </c>
      <c r="CN1122" s="9">
        <f t="shared" si="1367"/>
        <v>1.5129581924228486</v>
      </c>
    </row>
    <row r="1123" spans="1:92" x14ac:dyDescent="0.2">
      <c r="A1123" s="4">
        <v>1121</v>
      </c>
      <c r="B1123" s="1">
        <v>0</v>
      </c>
      <c r="C1123" s="1">
        <v>0.52200000000000002</v>
      </c>
      <c r="D1123" s="1">
        <v>0</v>
      </c>
      <c r="E1123" s="1">
        <v>0</v>
      </c>
      <c r="F1123" s="1">
        <v>100</v>
      </c>
      <c r="G1123" s="1">
        <v>7.8326733207002599</v>
      </c>
      <c r="H1123" s="1">
        <v>6</v>
      </c>
      <c r="I1123">
        <v>0</v>
      </c>
      <c r="J1123">
        <v>0.15</v>
      </c>
      <c r="K1123">
        <v>0</v>
      </c>
      <c r="L1123" s="1"/>
      <c r="M1123" s="2">
        <f t="shared" si="1292"/>
        <v>2</v>
      </c>
      <c r="N1123" s="2">
        <f t="shared" si="1293"/>
        <v>6</v>
      </c>
      <c r="O1123" s="2">
        <f t="shared" si="1294"/>
        <v>5</v>
      </c>
      <c r="P1123" s="2">
        <f t="shared" si="1295"/>
        <v>4</v>
      </c>
      <c r="Q1123" s="2">
        <f t="shared" si="1296"/>
        <v>6</v>
      </c>
      <c r="R1123" s="2">
        <f t="shared" si="1297"/>
        <v>7</v>
      </c>
      <c r="S1123" s="2">
        <f t="shared" si="1298"/>
        <v>5</v>
      </c>
      <c r="T1123" s="2">
        <f t="shared" si="1299"/>
        <v>4</v>
      </c>
      <c r="U1123" s="2">
        <f t="shared" si="1300"/>
        <v>7</v>
      </c>
      <c r="V1123" s="2">
        <f t="shared" si="1301"/>
        <v>7</v>
      </c>
      <c r="W1123" s="2">
        <f t="shared" si="1302"/>
        <v>5</v>
      </c>
      <c r="X1123" s="2">
        <f t="shared" si="1303"/>
        <v>7</v>
      </c>
      <c r="Y1123" s="2">
        <f t="shared" si="1304"/>
        <v>4</v>
      </c>
      <c r="Z1123" s="2">
        <f t="shared" si="1305"/>
        <v>4</v>
      </c>
      <c r="AA1123" s="2">
        <f t="shared" si="1306"/>
        <v>2</v>
      </c>
      <c r="AB1123" s="2">
        <f t="shared" si="1307"/>
        <v>4</v>
      </c>
      <c r="AC1123" s="2">
        <f t="shared" si="1308"/>
        <v>3</v>
      </c>
      <c r="AD1123" s="3">
        <f t="shared" si="1361"/>
        <v>6</v>
      </c>
      <c r="AE1123" s="2">
        <f t="shared" si="1309"/>
        <v>4</v>
      </c>
      <c r="AF1123" s="2">
        <f t="shared" si="1310"/>
        <v>8</v>
      </c>
      <c r="AG1123" s="2">
        <f t="shared" si="1311"/>
        <v>7</v>
      </c>
      <c r="AH1123" s="2">
        <f t="shared" si="1312"/>
        <v>6</v>
      </c>
      <c r="AI1123" s="2">
        <f t="shared" si="1313"/>
        <v>8</v>
      </c>
      <c r="AJ1123" s="2">
        <f t="shared" si="1314"/>
        <v>9</v>
      </c>
      <c r="AK1123" s="2">
        <f t="shared" si="1315"/>
        <v>7</v>
      </c>
      <c r="AL1123" s="2">
        <f t="shared" si="1316"/>
        <v>6</v>
      </c>
      <c r="AM1123" s="2">
        <f t="shared" si="1317"/>
        <v>9</v>
      </c>
      <c r="AN1123" s="2">
        <f t="shared" si="1318"/>
        <v>8</v>
      </c>
      <c r="AO1123" s="2">
        <f t="shared" si="1319"/>
        <v>7</v>
      </c>
      <c r="AP1123" s="2">
        <f t="shared" si="1320"/>
        <v>9</v>
      </c>
      <c r="AQ1123" s="2">
        <f t="shared" si="1321"/>
        <v>6</v>
      </c>
      <c r="AR1123" s="2">
        <f t="shared" si="1322"/>
        <v>6</v>
      </c>
      <c r="AS1123" s="2">
        <f t="shared" si="1323"/>
        <v>4</v>
      </c>
      <c r="AT1123" s="2">
        <f t="shared" si="1324"/>
        <v>6</v>
      </c>
      <c r="AU1123" s="2">
        <f t="shared" si="1325"/>
        <v>5</v>
      </c>
      <c r="AV1123" s="3">
        <f t="shared" si="1362"/>
        <v>6</v>
      </c>
      <c r="AW1123">
        <f t="shared" si="1363"/>
        <v>3</v>
      </c>
      <c r="AX1123" s="2">
        <f t="shared" si="1326"/>
        <v>1</v>
      </c>
      <c r="AY1123" s="2">
        <f t="shared" si="1327"/>
        <v>3</v>
      </c>
      <c r="AZ1123" s="2">
        <f t="shared" si="1328"/>
        <v>4</v>
      </c>
      <c r="BA1123" s="2">
        <f t="shared" si="1329"/>
        <v>2</v>
      </c>
      <c r="BB1123" s="2">
        <f t="shared" si="1330"/>
        <v>4</v>
      </c>
      <c r="BC1123" s="2">
        <f t="shared" si="1331"/>
        <v>5</v>
      </c>
      <c r="BD1123" s="2">
        <f t="shared" si="1332"/>
        <v>3</v>
      </c>
      <c r="BE1123" s="2">
        <f t="shared" si="1333"/>
        <v>5</v>
      </c>
      <c r="BF1123" s="2">
        <f t="shared" si="1334"/>
        <v>5</v>
      </c>
      <c r="BG1123" s="2">
        <f t="shared" si="1335"/>
        <v>3</v>
      </c>
      <c r="BH1123" s="2">
        <f t="shared" si="1336"/>
        <v>7</v>
      </c>
      <c r="BI1123" s="2">
        <f t="shared" si="1337"/>
        <v>8</v>
      </c>
      <c r="BJ1123" s="2">
        <f t="shared" si="1338"/>
        <v>6</v>
      </c>
      <c r="BK1123" s="2">
        <f t="shared" si="1339"/>
        <v>3</v>
      </c>
      <c r="BL1123" s="2">
        <f t="shared" si="1340"/>
        <v>3</v>
      </c>
      <c r="BM1123" s="2">
        <f t="shared" si="1341"/>
        <v>5</v>
      </c>
      <c r="BN1123" s="2">
        <f t="shared" si="1342"/>
        <v>4</v>
      </c>
      <c r="BO1123" s="3">
        <f t="shared" si="1364"/>
        <v>12</v>
      </c>
      <c r="BP1123">
        <f t="shared" si="1365"/>
        <v>1</v>
      </c>
      <c r="BR1123">
        <v>2</v>
      </c>
      <c r="BS1123">
        <f t="shared" si="1343"/>
        <v>3</v>
      </c>
      <c r="BU1123" s="1">
        <f t="shared" si="1344"/>
        <v>3.7324042553010019</v>
      </c>
      <c r="BV1123" s="1">
        <f t="shared" si="1345"/>
        <v>2.2800334814222905</v>
      </c>
      <c r="BW1123" s="1">
        <f t="shared" si="1346"/>
        <v>1.5363509179886876</v>
      </c>
      <c r="BX1123" s="1">
        <f t="shared" si="1347"/>
        <v>2.8728504086164</v>
      </c>
      <c r="BY1123" s="1">
        <f t="shared" si="1348"/>
        <v>1.6058507379258937</v>
      </c>
      <c r="BZ1123" s="1">
        <f t="shared" si="1349"/>
        <v>1.0398993970414965</v>
      </c>
      <c r="CA1123" s="1">
        <f t="shared" si="1350"/>
        <v>2.3226840638297257</v>
      </c>
      <c r="CB1123" s="1">
        <f t="shared" si="1351"/>
        <v>1.2435242505619584</v>
      </c>
      <c r="CC1123" s="1">
        <f t="shared" si="1352"/>
        <v>1.23218517783381</v>
      </c>
      <c r="CD1123" s="1">
        <f t="shared" si="1353"/>
        <v>1.0897455557657345</v>
      </c>
      <c r="CE1123" s="1">
        <f t="shared" si="1354"/>
        <v>3.214592229449972</v>
      </c>
      <c r="CF1123" s="1">
        <f t="shared" si="1355"/>
        <v>1.0597796407837461</v>
      </c>
      <c r="CG1123" s="1">
        <f t="shared" si="1356"/>
        <v>1.4468875894679469</v>
      </c>
      <c r="CH1123" s="1">
        <f t="shared" si="1357"/>
        <v>1.7204130429761413</v>
      </c>
      <c r="CI1123" s="1">
        <f t="shared" si="1358"/>
        <v>1.8983501126576543</v>
      </c>
      <c r="CJ1123" s="1">
        <f t="shared" si="1359"/>
        <v>2.0104441708193872</v>
      </c>
      <c r="CK1123" s="1">
        <f t="shared" si="1360"/>
        <v>1.9674980721342075</v>
      </c>
      <c r="CL1123" s="5">
        <f t="shared" si="1366"/>
        <v>6</v>
      </c>
      <c r="CN1123" s="9">
        <f t="shared" si="1367"/>
        <v>1.0398993970414965</v>
      </c>
    </row>
    <row r="1124" spans="1:92" x14ac:dyDescent="0.2">
      <c r="A1124" s="4">
        <v>1122</v>
      </c>
      <c r="B1124" s="1">
        <v>0.43349353386008199</v>
      </c>
      <c r="C1124" s="1">
        <v>0.79400000000000004</v>
      </c>
      <c r="D1124" s="1">
        <v>0</v>
      </c>
      <c r="E1124" s="1">
        <v>0</v>
      </c>
      <c r="F1124" s="1">
        <v>100</v>
      </c>
      <c r="G1124" s="1">
        <v>11.9113119029969</v>
      </c>
      <c r="H1124" s="1">
        <v>7</v>
      </c>
      <c r="I1124">
        <v>0</v>
      </c>
      <c r="J1124">
        <v>0.15</v>
      </c>
      <c r="K1124">
        <v>0</v>
      </c>
      <c r="L1124" s="1"/>
      <c r="M1124" s="2">
        <f t="shared" si="1292"/>
        <v>2</v>
      </c>
      <c r="N1124" s="2">
        <f t="shared" si="1293"/>
        <v>7</v>
      </c>
      <c r="O1124" s="2">
        <f t="shared" si="1294"/>
        <v>3</v>
      </c>
      <c r="P1124" s="2">
        <f t="shared" si="1295"/>
        <v>5</v>
      </c>
      <c r="Q1124" s="2">
        <f t="shared" si="1296"/>
        <v>6</v>
      </c>
      <c r="R1124" s="2">
        <f t="shared" si="1297"/>
        <v>5</v>
      </c>
      <c r="S1124" s="2">
        <f t="shared" si="1298"/>
        <v>5</v>
      </c>
      <c r="T1124" s="2">
        <f t="shared" si="1299"/>
        <v>3</v>
      </c>
      <c r="U1124" s="2">
        <f t="shared" si="1300"/>
        <v>5</v>
      </c>
      <c r="V1124" s="2">
        <f t="shared" si="1301"/>
        <v>6</v>
      </c>
      <c r="W1124" s="2">
        <f t="shared" si="1302"/>
        <v>5</v>
      </c>
      <c r="X1124" s="2">
        <f t="shared" si="1303"/>
        <v>6</v>
      </c>
      <c r="Y1124" s="2">
        <f t="shared" si="1304"/>
        <v>4</v>
      </c>
      <c r="Z1124" s="2">
        <f t="shared" si="1305"/>
        <v>4</v>
      </c>
      <c r="AA1124" s="2">
        <f t="shared" si="1306"/>
        <v>2</v>
      </c>
      <c r="AB1124" s="2">
        <f t="shared" si="1307"/>
        <v>4</v>
      </c>
      <c r="AC1124" s="2">
        <f t="shared" si="1308"/>
        <v>3</v>
      </c>
      <c r="AD1124" s="3">
        <f t="shared" si="1361"/>
        <v>2</v>
      </c>
      <c r="AE1124" s="2">
        <f t="shared" si="1309"/>
        <v>4</v>
      </c>
      <c r="AF1124" s="2">
        <f t="shared" si="1310"/>
        <v>9</v>
      </c>
      <c r="AG1124" s="2">
        <f t="shared" si="1311"/>
        <v>5</v>
      </c>
      <c r="AH1124" s="2">
        <f t="shared" si="1312"/>
        <v>7</v>
      </c>
      <c r="AI1124" s="2">
        <f t="shared" si="1313"/>
        <v>8</v>
      </c>
      <c r="AJ1124" s="2">
        <f t="shared" si="1314"/>
        <v>7</v>
      </c>
      <c r="AK1124" s="2">
        <f t="shared" si="1315"/>
        <v>7</v>
      </c>
      <c r="AL1124" s="2">
        <f t="shared" si="1316"/>
        <v>5</v>
      </c>
      <c r="AM1124" s="2">
        <f t="shared" si="1317"/>
        <v>7</v>
      </c>
      <c r="AN1124" s="2">
        <f t="shared" si="1318"/>
        <v>7</v>
      </c>
      <c r="AO1124" s="2">
        <f t="shared" si="1319"/>
        <v>7</v>
      </c>
      <c r="AP1124" s="2">
        <f t="shared" si="1320"/>
        <v>8</v>
      </c>
      <c r="AQ1124" s="2">
        <f t="shared" si="1321"/>
        <v>6</v>
      </c>
      <c r="AR1124" s="2">
        <f t="shared" si="1322"/>
        <v>6</v>
      </c>
      <c r="AS1124" s="2">
        <f t="shared" si="1323"/>
        <v>4</v>
      </c>
      <c r="AT1124" s="2">
        <f t="shared" si="1324"/>
        <v>6</v>
      </c>
      <c r="AU1124" s="2">
        <f t="shared" si="1325"/>
        <v>5</v>
      </c>
      <c r="AV1124" s="3">
        <f t="shared" si="1362"/>
        <v>2</v>
      </c>
      <c r="AW1124">
        <f t="shared" si="1363"/>
        <v>1</v>
      </c>
      <c r="AX1124" s="2">
        <f t="shared" si="1326"/>
        <v>1</v>
      </c>
      <c r="AY1124" s="2">
        <f t="shared" si="1327"/>
        <v>6</v>
      </c>
      <c r="AZ1124" s="2">
        <f t="shared" si="1328"/>
        <v>4</v>
      </c>
      <c r="BA1124" s="2">
        <f t="shared" si="1329"/>
        <v>4</v>
      </c>
      <c r="BB1124" s="2">
        <f t="shared" si="1330"/>
        <v>3</v>
      </c>
      <c r="BC1124" s="2">
        <f t="shared" si="1331"/>
        <v>2</v>
      </c>
      <c r="BD1124" s="2">
        <f t="shared" si="1332"/>
        <v>4</v>
      </c>
      <c r="BE1124" s="2">
        <f t="shared" si="1333"/>
        <v>3</v>
      </c>
      <c r="BF1124" s="2">
        <f t="shared" si="1334"/>
        <v>3</v>
      </c>
      <c r="BG1124" s="2">
        <f t="shared" si="1335"/>
        <v>2</v>
      </c>
      <c r="BH1124" s="2">
        <f t="shared" si="1336"/>
        <v>6</v>
      </c>
      <c r="BI1124" s="2">
        <f t="shared" si="1337"/>
        <v>6</v>
      </c>
      <c r="BJ1124" s="2">
        <f t="shared" si="1338"/>
        <v>6</v>
      </c>
      <c r="BK1124" s="2">
        <f t="shared" si="1339"/>
        <v>3</v>
      </c>
      <c r="BL1124" s="2">
        <f t="shared" si="1340"/>
        <v>3</v>
      </c>
      <c r="BM1124" s="2">
        <f t="shared" si="1341"/>
        <v>5</v>
      </c>
      <c r="BN1124" s="2">
        <f t="shared" si="1342"/>
        <v>4</v>
      </c>
      <c r="BO1124" s="3">
        <f t="shared" si="1364"/>
        <v>2</v>
      </c>
      <c r="BP1124">
        <f t="shared" si="1365"/>
        <v>4</v>
      </c>
      <c r="BR1124">
        <v>12</v>
      </c>
      <c r="BS1124">
        <f t="shared" si="1343"/>
        <v>1</v>
      </c>
      <c r="BU1124" s="1">
        <f t="shared" si="1344"/>
        <v>2.1514491037762022</v>
      </c>
      <c r="BV1124" s="1">
        <f t="shared" si="1345"/>
        <v>1.326700536976452</v>
      </c>
      <c r="BW1124" s="1">
        <f t="shared" si="1346"/>
        <v>1.184717249257242</v>
      </c>
      <c r="BX1124" s="1">
        <f t="shared" si="1347"/>
        <v>1.7263197998323356</v>
      </c>
      <c r="BY1124" s="1">
        <f t="shared" si="1348"/>
        <v>1.2956611766462243</v>
      </c>
      <c r="BZ1124" s="1">
        <f t="shared" si="1349"/>
        <v>1.3948621153658074</v>
      </c>
      <c r="CA1124" s="1">
        <f t="shared" si="1350"/>
        <v>1.719426438003627</v>
      </c>
      <c r="CB1124" s="1">
        <f t="shared" si="1351"/>
        <v>1.6970462549696663</v>
      </c>
      <c r="CC1124" s="1">
        <f t="shared" si="1352"/>
        <v>1.7489090049036402</v>
      </c>
      <c r="CD1124" s="1">
        <f t="shared" si="1353"/>
        <v>1.3830828674885249</v>
      </c>
      <c r="CE1124" s="1">
        <f t="shared" si="1354"/>
        <v>1.9357332228010451</v>
      </c>
      <c r="CF1124" s="1">
        <f t="shared" si="1355"/>
        <v>1.2587334349600066</v>
      </c>
      <c r="CG1124" s="1">
        <f t="shared" si="1356"/>
        <v>1.7198568741880762</v>
      </c>
      <c r="CH1124" s="1">
        <f t="shared" si="1357"/>
        <v>2.1348763088788432</v>
      </c>
      <c r="CI1124" s="1">
        <f t="shared" si="1358"/>
        <v>2.2687693031029386</v>
      </c>
      <c r="CJ1124" s="1">
        <f t="shared" si="1359"/>
        <v>2.3638105996624277</v>
      </c>
      <c r="CK1124" s="1">
        <f t="shared" si="1360"/>
        <v>2.3219348330182012</v>
      </c>
      <c r="CL1124" s="5">
        <f t="shared" si="1366"/>
        <v>3</v>
      </c>
      <c r="CN1124" s="9">
        <f t="shared" si="1367"/>
        <v>1.184717249257242</v>
      </c>
    </row>
    <row r="1125" spans="1:92" x14ac:dyDescent="0.2">
      <c r="A1125" s="4">
        <v>1123</v>
      </c>
      <c r="B1125" s="1">
        <v>0</v>
      </c>
      <c r="C1125" s="1">
        <v>0.58399999999999996</v>
      </c>
      <c r="D1125" s="1">
        <v>0</v>
      </c>
      <c r="E1125" s="1">
        <v>0</v>
      </c>
      <c r="F1125" s="1">
        <v>100</v>
      </c>
      <c r="G1125" s="1">
        <v>8.7659534255367504</v>
      </c>
      <c r="H1125" s="1">
        <v>6</v>
      </c>
      <c r="I1125">
        <v>0</v>
      </c>
      <c r="J1125">
        <v>0.15</v>
      </c>
      <c r="K1125">
        <v>0</v>
      </c>
      <c r="L1125" s="1"/>
      <c r="M1125" s="2">
        <f t="shared" si="1292"/>
        <v>2</v>
      </c>
      <c r="N1125" s="2">
        <f t="shared" si="1293"/>
        <v>6</v>
      </c>
      <c r="O1125" s="2">
        <f t="shared" si="1294"/>
        <v>5</v>
      </c>
      <c r="P1125" s="2">
        <f t="shared" si="1295"/>
        <v>4</v>
      </c>
      <c r="Q1125" s="2">
        <f t="shared" si="1296"/>
        <v>6</v>
      </c>
      <c r="R1125" s="2">
        <f t="shared" si="1297"/>
        <v>7</v>
      </c>
      <c r="S1125" s="2">
        <f t="shared" si="1298"/>
        <v>5</v>
      </c>
      <c r="T1125" s="2">
        <f t="shared" si="1299"/>
        <v>4</v>
      </c>
      <c r="U1125" s="2">
        <f t="shared" si="1300"/>
        <v>7</v>
      </c>
      <c r="V1125" s="2">
        <f t="shared" si="1301"/>
        <v>7</v>
      </c>
      <c r="W1125" s="2">
        <f t="shared" si="1302"/>
        <v>5</v>
      </c>
      <c r="X1125" s="2">
        <f t="shared" si="1303"/>
        <v>7</v>
      </c>
      <c r="Y1125" s="2">
        <f t="shared" si="1304"/>
        <v>4</v>
      </c>
      <c r="Z1125" s="2">
        <f t="shared" si="1305"/>
        <v>4</v>
      </c>
      <c r="AA1125" s="2">
        <f t="shared" si="1306"/>
        <v>2</v>
      </c>
      <c r="AB1125" s="2">
        <f t="shared" si="1307"/>
        <v>4</v>
      </c>
      <c r="AC1125" s="2">
        <f t="shared" si="1308"/>
        <v>3</v>
      </c>
      <c r="AD1125" s="3">
        <f t="shared" si="1361"/>
        <v>6</v>
      </c>
      <c r="AE1125" s="2">
        <f t="shared" si="1309"/>
        <v>4</v>
      </c>
      <c r="AF1125" s="2">
        <f t="shared" si="1310"/>
        <v>8</v>
      </c>
      <c r="AG1125" s="2">
        <f t="shared" si="1311"/>
        <v>7</v>
      </c>
      <c r="AH1125" s="2">
        <f t="shared" si="1312"/>
        <v>6</v>
      </c>
      <c r="AI1125" s="2">
        <f t="shared" si="1313"/>
        <v>8</v>
      </c>
      <c r="AJ1125" s="2">
        <f t="shared" si="1314"/>
        <v>9</v>
      </c>
      <c r="AK1125" s="2">
        <f t="shared" si="1315"/>
        <v>7</v>
      </c>
      <c r="AL1125" s="2">
        <f t="shared" si="1316"/>
        <v>6</v>
      </c>
      <c r="AM1125" s="2">
        <f t="shared" si="1317"/>
        <v>9</v>
      </c>
      <c r="AN1125" s="2">
        <f t="shared" si="1318"/>
        <v>8</v>
      </c>
      <c r="AO1125" s="2">
        <f t="shared" si="1319"/>
        <v>7</v>
      </c>
      <c r="AP1125" s="2">
        <f t="shared" si="1320"/>
        <v>9</v>
      </c>
      <c r="AQ1125" s="2">
        <f t="shared" si="1321"/>
        <v>6</v>
      </c>
      <c r="AR1125" s="2">
        <f t="shared" si="1322"/>
        <v>6</v>
      </c>
      <c r="AS1125" s="2">
        <f t="shared" si="1323"/>
        <v>4</v>
      </c>
      <c r="AT1125" s="2">
        <f t="shared" si="1324"/>
        <v>6</v>
      </c>
      <c r="AU1125" s="2">
        <f t="shared" si="1325"/>
        <v>5</v>
      </c>
      <c r="AV1125" s="3">
        <f t="shared" si="1362"/>
        <v>6</v>
      </c>
      <c r="AW1125">
        <f t="shared" si="1363"/>
        <v>3</v>
      </c>
      <c r="AX1125" s="2">
        <f t="shared" si="1326"/>
        <v>1</v>
      </c>
      <c r="AY1125" s="2">
        <f t="shared" si="1327"/>
        <v>3</v>
      </c>
      <c r="AZ1125" s="2">
        <f t="shared" si="1328"/>
        <v>4</v>
      </c>
      <c r="BA1125" s="2">
        <f t="shared" si="1329"/>
        <v>2</v>
      </c>
      <c r="BB1125" s="2">
        <f t="shared" si="1330"/>
        <v>4</v>
      </c>
      <c r="BC1125" s="2">
        <f t="shared" si="1331"/>
        <v>5</v>
      </c>
      <c r="BD1125" s="2">
        <f t="shared" si="1332"/>
        <v>3</v>
      </c>
      <c r="BE1125" s="2">
        <f t="shared" si="1333"/>
        <v>5</v>
      </c>
      <c r="BF1125" s="2">
        <f t="shared" si="1334"/>
        <v>5</v>
      </c>
      <c r="BG1125" s="2">
        <f t="shared" si="1335"/>
        <v>3</v>
      </c>
      <c r="BH1125" s="2">
        <f t="shared" si="1336"/>
        <v>7</v>
      </c>
      <c r="BI1125" s="2">
        <f t="shared" si="1337"/>
        <v>8</v>
      </c>
      <c r="BJ1125" s="2">
        <f t="shared" si="1338"/>
        <v>6</v>
      </c>
      <c r="BK1125" s="2">
        <f t="shared" si="1339"/>
        <v>3</v>
      </c>
      <c r="BL1125" s="2">
        <f t="shared" si="1340"/>
        <v>3</v>
      </c>
      <c r="BM1125" s="2">
        <f t="shared" si="1341"/>
        <v>5</v>
      </c>
      <c r="BN1125" s="2">
        <f t="shared" si="1342"/>
        <v>4</v>
      </c>
      <c r="BO1125" s="3">
        <f t="shared" si="1364"/>
        <v>12</v>
      </c>
      <c r="BP1125">
        <f t="shared" si="1365"/>
        <v>1</v>
      </c>
      <c r="BR1125">
        <v>12</v>
      </c>
      <c r="BS1125">
        <f t="shared" si="1343"/>
        <v>1</v>
      </c>
      <c r="BU1125" s="1">
        <f t="shared" si="1344"/>
        <v>3.2278117357829701</v>
      </c>
      <c r="BV1125" s="1">
        <f t="shared" si="1345"/>
        <v>1.9576055118385278</v>
      </c>
      <c r="BW1125" s="1">
        <f t="shared" si="1346"/>
        <v>1.386355992361832</v>
      </c>
      <c r="BX1125" s="1">
        <f t="shared" si="1347"/>
        <v>2.4869107480225532</v>
      </c>
      <c r="BY1125" s="1">
        <f t="shared" si="1348"/>
        <v>1.4346908902913946</v>
      </c>
      <c r="BZ1125" s="1">
        <f t="shared" si="1349"/>
        <v>1.0627489065360716</v>
      </c>
      <c r="CA1125" s="1">
        <f t="shared" si="1350"/>
        <v>2.0968487463750023</v>
      </c>
      <c r="CB1125" s="1">
        <f t="shared" si="1351"/>
        <v>1.2790858996822043</v>
      </c>
      <c r="CC1125" s="1">
        <f t="shared" si="1352"/>
        <v>1.2667821528123995</v>
      </c>
      <c r="CD1125" s="1">
        <f t="shared" si="1353"/>
        <v>1.0875549547296677</v>
      </c>
      <c r="CE1125" s="1">
        <f t="shared" si="1354"/>
        <v>2.7838081440016555</v>
      </c>
      <c r="CF1125" s="1">
        <f t="shared" si="1355"/>
        <v>1.0585590930212474</v>
      </c>
      <c r="CG1125" s="1">
        <f t="shared" si="1356"/>
        <v>1.443390917799503</v>
      </c>
      <c r="CH1125" s="1">
        <f t="shared" si="1357"/>
        <v>1.7294754925900591</v>
      </c>
      <c r="CI1125" s="1">
        <f t="shared" si="1358"/>
        <v>1.9039202033238274</v>
      </c>
      <c r="CJ1125" s="1">
        <f t="shared" si="1359"/>
        <v>2.0158685227886521</v>
      </c>
      <c r="CK1125" s="1">
        <f t="shared" si="1360"/>
        <v>1.9721921793397597</v>
      </c>
      <c r="CL1125" s="5">
        <f t="shared" si="1366"/>
        <v>12</v>
      </c>
      <c r="CN1125" s="9">
        <f t="shared" si="1367"/>
        <v>1.0585590930212474</v>
      </c>
    </row>
    <row r="1126" spans="1:92" x14ac:dyDescent="0.2">
      <c r="A1126" s="4">
        <v>1124</v>
      </c>
      <c r="B1126" s="1">
        <v>0</v>
      </c>
      <c r="C1126" s="1">
        <v>0.55500000000000005</v>
      </c>
      <c r="D1126" s="1">
        <v>0</v>
      </c>
      <c r="E1126" s="1">
        <v>0</v>
      </c>
      <c r="F1126" s="1">
        <v>100</v>
      </c>
      <c r="G1126" s="1">
        <v>8.3303759212483097</v>
      </c>
      <c r="H1126" s="1">
        <v>6</v>
      </c>
      <c r="I1126">
        <v>0</v>
      </c>
      <c r="J1126">
        <v>0.15</v>
      </c>
      <c r="K1126">
        <v>0</v>
      </c>
      <c r="L1126" s="1"/>
      <c r="M1126" s="2">
        <f t="shared" si="1292"/>
        <v>2</v>
      </c>
      <c r="N1126" s="2">
        <f t="shared" si="1293"/>
        <v>6</v>
      </c>
      <c r="O1126" s="2">
        <f t="shared" si="1294"/>
        <v>5</v>
      </c>
      <c r="P1126" s="2">
        <f t="shared" si="1295"/>
        <v>4</v>
      </c>
      <c r="Q1126" s="2">
        <f t="shared" si="1296"/>
        <v>6</v>
      </c>
      <c r="R1126" s="2">
        <f t="shared" si="1297"/>
        <v>7</v>
      </c>
      <c r="S1126" s="2">
        <f t="shared" si="1298"/>
        <v>5</v>
      </c>
      <c r="T1126" s="2">
        <f t="shared" si="1299"/>
        <v>4</v>
      </c>
      <c r="U1126" s="2">
        <f t="shared" si="1300"/>
        <v>7</v>
      </c>
      <c r="V1126" s="2">
        <f t="shared" si="1301"/>
        <v>7</v>
      </c>
      <c r="W1126" s="2">
        <f t="shared" si="1302"/>
        <v>5</v>
      </c>
      <c r="X1126" s="2">
        <f t="shared" si="1303"/>
        <v>7</v>
      </c>
      <c r="Y1126" s="2">
        <f t="shared" si="1304"/>
        <v>4</v>
      </c>
      <c r="Z1126" s="2">
        <f t="shared" si="1305"/>
        <v>4</v>
      </c>
      <c r="AA1126" s="2">
        <f t="shared" si="1306"/>
        <v>2</v>
      </c>
      <c r="AB1126" s="2">
        <f t="shared" si="1307"/>
        <v>4</v>
      </c>
      <c r="AC1126" s="2">
        <f t="shared" si="1308"/>
        <v>3</v>
      </c>
      <c r="AD1126" s="3">
        <f t="shared" si="1361"/>
        <v>6</v>
      </c>
      <c r="AE1126" s="2">
        <f t="shared" si="1309"/>
        <v>4</v>
      </c>
      <c r="AF1126" s="2">
        <f t="shared" si="1310"/>
        <v>8</v>
      </c>
      <c r="AG1126" s="2">
        <f t="shared" si="1311"/>
        <v>7</v>
      </c>
      <c r="AH1126" s="2">
        <f t="shared" si="1312"/>
        <v>6</v>
      </c>
      <c r="AI1126" s="2">
        <f t="shared" si="1313"/>
        <v>8</v>
      </c>
      <c r="AJ1126" s="2">
        <f t="shared" si="1314"/>
        <v>9</v>
      </c>
      <c r="AK1126" s="2">
        <f t="shared" si="1315"/>
        <v>7</v>
      </c>
      <c r="AL1126" s="2">
        <f t="shared" si="1316"/>
        <v>6</v>
      </c>
      <c r="AM1126" s="2">
        <f t="shared" si="1317"/>
        <v>9</v>
      </c>
      <c r="AN1126" s="2">
        <f t="shared" si="1318"/>
        <v>8</v>
      </c>
      <c r="AO1126" s="2">
        <f t="shared" si="1319"/>
        <v>7</v>
      </c>
      <c r="AP1126" s="2">
        <f t="shared" si="1320"/>
        <v>9</v>
      </c>
      <c r="AQ1126" s="2">
        <f t="shared" si="1321"/>
        <v>6</v>
      </c>
      <c r="AR1126" s="2">
        <f t="shared" si="1322"/>
        <v>6</v>
      </c>
      <c r="AS1126" s="2">
        <f t="shared" si="1323"/>
        <v>4</v>
      </c>
      <c r="AT1126" s="2">
        <f t="shared" si="1324"/>
        <v>6</v>
      </c>
      <c r="AU1126" s="2">
        <f t="shared" si="1325"/>
        <v>5</v>
      </c>
      <c r="AV1126" s="3">
        <f t="shared" si="1362"/>
        <v>6</v>
      </c>
      <c r="AW1126">
        <f t="shared" si="1363"/>
        <v>3</v>
      </c>
      <c r="AX1126" s="2">
        <f t="shared" si="1326"/>
        <v>1</v>
      </c>
      <c r="AY1126" s="2">
        <f t="shared" si="1327"/>
        <v>3</v>
      </c>
      <c r="AZ1126" s="2">
        <f t="shared" si="1328"/>
        <v>4</v>
      </c>
      <c r="BA1126" s="2">
        <f t="shared" si="1329"/>
        <v>2</v>
      </c>
      <c r="BB1126" s="2">
        <f t="shared" si="1330"/>
        <v>4</v>
      </c>
      <c r="BC1126" s="2">
        <f t="shared" si="1331"/>
        <v>5</v>
      </c>
      <c r="BD1126" s="2">
        <f t="shared" si="1332"/>
        <v>3</v>
      </c>
      <c r="BE1126" s="2">
        <f t="shared" si="1333"/>
        <v>5</v>
      </c>
      <c r="BF1126" s="2">
        <f t="shared" si="1334"/>
        <v>5</v>
      </c>
      <c r="BG1126" s="2">
        <f t="shared" si="1335"/>
        <v>3</v>
      </c>
      <c r="BH1126" s="2">
        <f t="shared" si="1336"/>
        <v>7</v>
      </c>
      <c r="BI1126" s="2">
        <f t="shared" si="1337"/>
        <v>8</v>
      </c>
      <c r="BJ1126" s="2">
        <f t="shared" si="1338"/>
        <v>6</v>
      </c>
      <c r="BK1126" s="2">
        <f t="shared" si="1339"/>
        <v>3</v>
      </c>
      <c r="BL1126" s="2">
        <f t="shared" si="1340"/>
        <v>3</v>
      </c>
      <c r="BM1126" s="2">
        <f t="shared" si="1341"/>
        <v>5</v>
      </c>
      <c r="BN1126" s="2">
        <f t="shared" si="1342"/>
        <v>4</v>
      </c>
      <c r="BO1126" s="3">
        <f t="shared" si="1364"/>
        <v>12</v>
      </c>
      <c r="BP1126">
        <f t="shared" si="1365"/>
        <v>1</v>
      </c>
      <c r="BR1126">
        <v>12</v>
      </c>
      <c r="BS1126">
        <f t="shared" si="1343"/>
        <v>1</v>
      </c>
      <c r="BU1126" s="1">
        <f t="shared" si="1344"/>
        <v>3.4486409504948039</v>
      </c>
      <c r="BV1126" s="1">
        <f t="shared" si="1345"/>
        <v>2.0975046765277297</v>
      </c>
      <c r="BW1126" s="1">
        <f t="shared" si="1346"/>
        <v>1.4491601014466109</v>
      </c>
      <c r="BX1126" s="1">
        <f t="shared" si="1347"/>
        <v>2.6548509055594303</v>
      </c>
      <c r="BY1126" s="1">
        <f t="shared" si="1348"/>
        <v>1.5066387944051518</v>
      </c>
      <c r="BZ1126" s="1">
        <f t="shared" si="1349"/>
        <v>1.0505280648461259</v>
      </c>
      <c r="CA1126" s="1">
        <f t="shared" si="1350"/>
        <v>2.1937592423632952</v>
      </c>
      <c r="CB1126" s="1">
        <f t="shared" si="1351"/>
        <v>1.2626587000721914</v>
      </c>
      <c r="CC1126" s="1">
        <f t="shared" si="1352"/>
        <v>1.2508034384792177</v>
      </c>
      <c r="CD1126" s="1">
        <f t="shared" si="1353"/>
        <v>1.0858238617846323</v>
      </c>
      <c r="CE1126" s="1">
        <f t="shared" si="1354"/>
        <v>2.9719911379150008</v>
      </c>
      <c r="CF1126" s="1">
        <f t="shared" si="1355"/>
        <v>1.0561382157058976</v>
      </c>
      <c r="CG1126" s="1">
        <f t="shared" si="1356"/>
        <v>1.4435453135406833</v>
      </c>
      <c r="CH1126" s="1">
        <f t="shared" si="1357"/>
        <v>1.7254878936365847</v>
      </c>
      <c r="CI1126" s="1">
        <f t="shared" si="1358"/>
        <v>1.9014657178198775</v>
      </c>
      <c r="CJ1126" s="1">
        <f t="shared" si="1359"/>
        <v>2.0134783951954311</v>
      </c>
      <c r="CK1126" s="1">
        <f t="shared" si="1360"/>
        <v>1.9701220110939079</v>
      </c>
      <c r="CL1126" s="5">
        <f t="shared" si="1366"/>
        <v>6</v>
      </c>
      <c r="CN1126" s="9">
        <f t="shared" si="1367"/>
        <v>1.0505280648461259</v>
      </c>
    </row>
    <row r="1127" spans="1:92" x14ac:dyDescent="0.2">
      <c r="A1127" s="4">
        <v>1125</v>
      </c>
      <c r="B1127" s="1">
        <v>0</v>
      </c>
      <c r="C1127" s="1">
        <v>0.48699999999999999</v>
      </c>
      <c r="D1127" s="1">
        <v>0</v>
      </c>
      <c r="E1127" s="1">
        <v>0</v>
      </c>
      <c r="F1127" s="1">
        <v>100</v>
      </c>
      <c r="G1127" s="1">
        <v>7.3111708572910796</v>
      </c>
      <c r="H1127" s="1">
        <v>6</v>
      </c>
      <c r="I1127">
        <v>0</v>
      </c>
      <c r="J1127">
        <v>0.15</v>
      </c>
      <c r="K1127">
        <v>0</v>
      </c>
      <c r="L1127" s="1"/>
      <c r="M1127" s="2">
        <f t="shared" si="1292"/>
        <v>2</v>
      </c>
      <c r="N1127" s="2">
        <f t="shared" si="1293"/>
        <v>6</v>
      </c>
      <c r="O1127" s="2">
        <f t="shared" si="1294"/>
        <v>5</v>
      </c>
      <c r="P1127" s="2">
        <f t="shared" si="1295"/>
        <v>4</v>
      </c>
      <c r="Q1127" s="2">
        <f t="shared" si="1296"/>
        <v>6</v>
      </c>
      <c r="R1127" s="2">
        <f t="shared" si="1297"/>
        <v>7</v>
      </c>
      <c r="S1127" s="2">
        <f t="shared" si="1298"/>
        <v>5</v>
      </c>
      <c r="T1127" s="2">
        <f t="shared" si="1299"/>
        <v>4</v>
      </c>
      <c r="U1127" s="2">
        <f t="shared" si="1300"/>
        <v>7</v>
      </c>
      <c r="V1127" s="2">
        <f t="shared" si="1301"/>
        <v>7</v>
      </c>
      <c r="W1127" s="2">
        <f t="shared" si="1302"/>
        <v>5</v>
      </c>
      <c r="X1127" s="2">
        <f t="shared" si="1303"/>
        <v>7</v>
      </c>
      <c r="Y1127" s="2">
        <f t="shared" si="1304"/>
        <v>4</v>
      </c>
      <c r="Z1127" s="2">
        <f t="shared" si="1305"/>
        <v>4</v>
      </c>
      <c r="AA1127" s="2">
        <f t="shared" si="1306"/>
        <v>2</v>
      </c>
      <c r="AB1127" s="2">
        <f t="shared" si="1307"/>
        <v>4</v>
      </c>
      <c r="AC1127" s="2">
        <f t="shared" si="1308"/>
        <v>3</v>
      </c>
      <c r="AD1127" s="3">
        <f t="shared" si="1361"/>
        <v>6</v>
      </c>
      <c r="AE1127" s="2">
        <f t="shared" si="1309"/>
        <v>4</v>
      </c>
      <c r="AF1127" s="2">
        <f t="shared" si="1310"/>
        <v>8</v>
      </c>
      <c r="AG1127" s="2">
        <f t="shared" si="1311"/>
        <v>7</v>
      </c>
      <c r="AH1127" s="2">
        <f t="shared" si="1312"/>
        <v>6</v>
      </c>
      <c r="AI1127" s="2">
        <f t="shared" si="1313"/>
        <v>8</v>
      </c>
      <c r="AJ1127" s="2">
        <f t="shared" si="1314"/>
        <v>9</v>
      </c>
      <c r="AK1127" s="2">
        <f t="shared" si="1315"/>
        <v>7</v>
      </c>
      <c r="AL1127" s="2">
        <f t="shared" si="1316"/>
        <v>6</v>
      </c>
      <c r="AM1127" s="2">
        <f t="shared" si="1317"/>
        <v>9</v>
      </c>
      <c r="AN1127" s="2">
        <f t="shared" si="1318"/>
        <v>8</v>
      </c>
      <c r="AO1127" s="2">
        <f t="shared" si="1319"/>
        <v>7</v>
      </c>
      <c r="AP1127" s="2">
        <f t="shared" si="1320"/>
        <v>9</v>
      </c>
      <c r="AQ1127" s="2">
        <f t="shared" si="1321"/>
        <v>6</v>
      </c>
      <c r="AR1127" s="2">
        <f t="shared" si="1322"/>
        <v>6</v>
      </c>
      <c r="AS1127" s="2">
        <f t="shared" si="1323"/>
        <v>4</v>
      </c>
      <c r="AT1127" s="2">
        <f t="shared" si="1324"/>
        <v>6</v>
      </c>
      <c r="AU1127" s="2">
        <f t="shared" si="1325"/>
        <v>5</v>
      </c>
      <c r="AV1127" s="3">
        <f t="shared" si="1362"/>
        <v>6</v>
      </c>
      <c r="AW1127">
        <f t="shared" si="1363"/>
        <v>3</v>
      </c>
      <c r="AX1127" s="2">
        <f t="shared" si="1326"/>
        <v>1</v>
      </c>
      <c r="AY1127" s="2">
        <f t="shared" si="1327"/>
        <v>3</v>
      </c>
      <c r="AZ1127" s="2">
        <f t="shared" si="1328"/>
        <v>4</v>
      </c>
      <c r="BA1127" s="2">
        <f t="shared" si="1329"/>
        <v>2</v>
      </c>
      <c r="BB1127" s="2">
        <f t="shared" si="1330"/>
        <v>4</v>
      </c>
      <c r="BC1127" s="2">
        <f t="shared" si="1331"/>
        <v>5</v>
      </c>
      <c r="BD1127" s="2">
        <f t="shared" si="1332"/>
        <v>3</v>
      </c>
      <c r="BE1127" s="2">
        <f t="shared" si="1333"/>
        <v>5</v>
      </c>
      <c r="BF1127" s="2">
        <f t="shared" si="1334"/>
        <v>5</v>
      </c>
      <c r="BG1127" s="2">
        <f t="shared" si="1335"/>
        <v>4</v>
      </c>
      <c r="BH1127" s="2">
        <f t="shared" si="1336"/>
        <v>7</v>
      </c>
      <c r="BI1127" s="2">
        <f t="shared" si="1337"/>
        <v>8</v>
      </c>
      <c r="BJ1127" s="2">
        <f t="shared" si="1338"/>
        <v>6</v>
      </c>
      <c r="BK1127" s="2">
        <f t="shared" si="1339"/>
        <v>3</v>
      </c>
      <c r="BL1127" s="2">
        <f t="shared" si="1340"/>
        <v>3</v>
      </c>
      <c r="BM1127" s="2">
        <f t="shared" si="1341"/>
        <v>5</v>
      </c>
      <c r="BN1127" s="2">
        <f t="shared" si="1342"/>
        <v>4</v>
      </c>
      <c r="BO1127" s="3">
        <f t="shared" si="1364"/>
        <v>12</v>
      </c>
      <c r="BP1127">
        <f t="shared" si="1365"/>
        <v>1</v>
      </c>
      <c r="BR1127">
        <v>2</v>
      </c>
      <c r="BS1127">
        <f t="shared" si="1343"/>
        <v>3</v>
      </c>
      <c r="BU1127" s="1">
        <f t="shared" si="1344"/>
        <v>4.076246638538823</v>
      </c>
      <c r="BV1127" s="1">
        <f t="shared" si="1345"/>
        <v>2.5043718450550689</v>
      </c>
      <c r="BW1127" s="1">
        <f t="shared" si="1346"/>
        <v>1.6509310842291325</v>
      </c>
      <c r="BX1127" s="1">
        <f t="shared" si="1347"/>
        <v>3.1376317970403371</v>
      </c>
      <c r="BY1127" s="1">
        <f t="shared" si="1348"/>
        <v>1.7330898006908679</v>
      </c>
      <c r="BZ1127" s="1">
        <f t="shared" si="1349"/>
        <v>1.0347982504286564</v>
      </c>
      <c r="CA1127" s="1">
        <f t="shared" si="1350"/>
        <v>2.4856383329923291</v>
      </c>
      <c r="CB1127" s="1">
        <f t="shared" si="1351"/>
        <v>1.2233153941269892</v>
      </c>
      <c r="CC1127" s="1">
        <f t="shared" si="1352"/>
        <v>1.2125135806190555</v>
      </c>
      <c r="CD1127" s="1">
        <f t="shared" si="1353"/>
        <v>1.1030872842492554</v>
      </c>
      <c r="CE1127" s="1">
        <f t="shared" si="1354"/>
        <v>3.5105351834936673</v>
      </c>
      <c r="CF1127" s="1">
        <f t="shared" si="1355"/>
        <v>1.073879012903862</v>
      </c>
      <c r="CG1127" s="1">
        <f t="shared" si="1356"/>
        <v>1.455692746993011</v>
      </c>
      <c r="CH1127" s="1">
        <f t="shared" si="1357"/>
        <v>1.7143262988202121</v>
      </c>
      <c r="CI1127" s="1">
        <f t="shared" si="1358"/>
        <v>1.8946065891122179</v>
      </c>
      <c r="CJ1127" s="1">
        <f t="shared" si="1359"/>
        <v>2.0067996796556979</v>
      </c>
      <c r="CK1127" s="1">
        <f t="shared" si="1360"/>
        <v>1.9643438833446412</v>
      </c>
      <c r="CL1127" s="5">
        <f t="shared" si="1366"/>
        <v>6</v>
      </c>
      <c r="CN1127" s="9">
        <f t="shared" si="1367"/>
        <v>1.0347982504286564</v>
      </c>
    </row>
    <row r="1128" spans="1:92" x14ac:dyDescent="0.2">
      <c r="A1128" s="4">
        <v>1126</v>
      </c>
      <c r="B1128" s="1">
        <v>0.46949972475276303</v>
      </c>
      <c r="C1128" s="1">
        <v>0.94099999999999995</v>
      </c>
      <c r="D1128" s="1">
        <v>0</v>
      </c>
      <c r="E1128" s="1">
        <v>0</v>
      </c>
      <c r="F1128" s="1">
        <v>100</v>
      </c>
      <c r="G1128" s="1">
        <v>14.1175875592668</v>
      </c>
      <c r="H1128" s="1">
        <v>7</v>
      </c>
      <c r="I1128">
        <v>0</v>
      </c>
      <c r="J1128">
        <v>0.15</v>
      </c>
      <c r="K1128">
        <v>0</v>
      </c>
      <c r="L1128" s="1"/>
      <c r="M1128" s="2">
        <f t="shared" si="1292"/>
        <v>2</v>
      </c>
      <c r="N1128" s="2">
        <f t="shared" si="1293"/>
        <v>7</v>
      </c>
      <c r="O1128" s="2">
        <f t="shared" si="1294"/>
        <v>3</v>
      </c>
      <c r="P1128" s="2">
        <f t="shared" si="1295"/>
        <v>5</v>
      </c>
      <c r="Q1128" s="2">
        <f t="shared" si="1296"/>
        <v>6</v>
      </c>
      <c r="R1128" s="2">
        <f t="shared" si="1297"/>
        <v>5</v>
      </c>
      <c r="S1128" s="2">
        <f t="shared" si="1298"/>
        <v>5</v>
      </c>
      <c r="T1128" s="2">
        <f t="shared" si="1299"/>
        <v>3</v>
      </c>
      <c r="U1128" s="2">
        <f t="shared" si="1300"/>
        <v>5</v>
      </c>
      <c r="V1128" s="2">
        <f t="shared" si="1301"/>
        <v>6</v>
      </c>
      <c r="W1128" s="2">
        <f t="shared" si="1302"/>
        <v>5</v>
      </c>
      <c r="X1128" s="2">
        <f t="shared" si="1303"/>
        <v>6</v>
      </c>
      <c r="Y1128" s="2">
        <f t="shared" si="1304"/>
        <v>4</v>
      </c>
      <c r="Z1128" s="2">
        <f t="shared" si="1305"/>
        <v>4</v>
      </c>
      <c r="AA1128" s="2">
        <f t="shared" si="1306"/>
        <v>2</v>
      </c>
      <c r="AB1128" s="2">
        <f t="shared" si="1307"/>
        <v>4</v>
      </c>
      <c r="AC1128" s="2">
        <f t="shared" si="1308"/>
        <v>3</v>
      </c>
      <c r="AD1128" s="3">
        <f t="shared" si="1361"/>
        <v>2</v>
      </c>
      <c r="AE1128" s="2">
        <f t="shared" si="1309"/>
        <v>4</v>
      </c>
      <c r="AF1128" s="2">
        <f t="shared" si="1310"/>
        <v>9</v>
      </c>
      <c r="AG1128" s="2">
        <f t="shared" si="1311"/>
        <v>5</v>
      </c>
      <c r="AH1128" s="2">
        <f t="shared" si="1312"/>
        <v>7</v>
      </c>
      <c r="AI1128" s="2">
        <f t="shared" si="1313"/>
        <v>8</v>
      </c>
      <c r="AJ1128" s="2">
        <f t="shared" si="1314"/>
        <v>7</v>
      </c>
      <c r="AK1128" s="2">
        <f t="shared" si="1315"/>
        <v>7</v>
      </c>
      <c r="AL1128" s="2">
        <f t="shared" si="1316"/>
        <v>5</v>
      </c>
      <c r="AM1128" s="2">
        <f t="shared" si="1317"/>
        <v>7</v>
      </c>
      <c r="AN1128" s="2">
        <f t="shared" si="1318"/>
        <v>7</v>
      </c>
      <c r="AO1128" s="2">
        <f t="shared" si="1319"/>
        <v>7</v>
      </c>
      <c r="AP1128" s="2">
        <f t="shared" si="1320"/>
        <v>8</v>
      </c>
      <c r="AQ1128" s="2">
        <f t="shared" si="1321"/>
        <v>6</v>
      </c>
      <c r="AR1128" s="2">
        <f t="shared" si="1322"/>
        <v>6</v>
      </c>
      <c r="AS1128" s="2">
        <f t="shared" si="1323"/>
        <v>4</v>
      </c>
      <c r="AT1128" s="2">
        <f t="shared" si="1324"/>
        <v>6</v>
      </c>
      <c r="AU1128" s="2">
        <f t="shared" si="1325"/>
        <v>5</v>
      </c>
      <c r="AV1128" s="3">
        <f t="shared" si="1362"/>
        <v>2</v>
      </c>
      <c r="AW1128">
        <f t="shared" si="1363"/>
        <v>1</v>
      </c>
      <c r="AX1128" s="2">
        <f t="shared" si="1326"/>
        <v>1</v>
      </c>
      <c r="AY1128" s="2">
        <f t="shared" si="1327"/>
        <v>6</v>
      </c>
      <c r="AZ1128" s="2">
        <f t="shared" si="1328"/>
        <v>4</v>
      </c>
      <c r="BA1128" s="2">
        <f t="shared" si="1329"/>
        <v>4</v>
      </c>
      <c r="BB1128" s="2">
        <f t="shared" si="1330"/>
        <v>3</v>
      </c>
      <c r="BC1128" s="2">
        <f t="shared" si="1331"/>
        <v>2</v>
      </c>
      <c r="BD1128" s="2">
        <f t="shared" si="1332"/>
        <v>4</v>
      </c>
      <c r="BE1128" s="2">
        <f t="shared" si="1333"/>
        <v>3</v>
      </c>
      <c r="BF1128" s="2">
        <f t="shared" si="1334"/>
        <v>3</v>
      </c>
      <c r="BG1128" s="2">
        <f t="shared" si="1335"/>
        <v>2</v>
      </c>
      <c r="BH1128" s="2">
        <f t="shared" si="1336"/>
        <v>6</v>
      </c>
      <c r="BI1128" s="2">
        <f t="shared" si="1337"/>
        <v>6</v>
      </c>
      <c r="BJ1128" s="2">
        <f t="shared" si="1338"/>
        <v>6</v>
      </c>
      <c r="BK1128" s="2">
        <f t="shared" si="1339"/>
        <v>3</v>
      </c>
      <c r="BL1128" s="2">
        <f t="shared" si="1340"/>
        <v>3</v>
      </c>
      <c r="BM1128" s="2">
        <f t="shared" si="1341"/>
        <v>5</v>
      </c>
      <c r="BN1128" s="2">
        <f t="shared" si="1342"/>
        <v>4</v>
      </c>
      <c r="BO1128" s="3">
        <f t="shared" si="1364"/>
        <v>2</v>
      </c>
      <c r="BP1128">
        <f t="shared" si="1365"/>
        <v>4</v>
      </c>
      <c r="BR1128">
        <v>12</v>
      </c>
      <c r="BS1128">
        <f t="shared" si="1343"/>
        <v>1</v>
      </c>
      <c r="BU1128" s="1">
        <f t="shared" si="1344"/>
        <v>1.7350684814477784</v>
      </c>
      <c r="BV1128" s="1">
        <f t="shared" si="1345"/>
        <v>1.1291353918913072</v>
      </c>
      <c r="BW1128" s="1">
        <f t="shared" si="1346"/>
        <v>1.1699169880187856</v>
      </c>
      <c r="BX1128" s="1">
        <f t="shared" si="1347"/>
        <v>1.4255914746398293</v>
      </c>
      <c r="BY1128" s="1">
        <f t="shared" si="1348"/>
        <v>1.2227082173461183</v>
      </c>
      <c r="BZ1128" s="1">
        <f t="shared" si="1349"/>
        <v>1.391010058372433</v>
      </c>
      <c r="CA1128" s="1">
        <f t="shared" si="1350"/>
        <v>1.6145680350766483</v>
      </c>
      <c r="CB1128" s="1">
        <f t="shared" si="1351"/>
        <v>1.6609622478790087</v>
      </c>
      <c r="CC1128" s="1">
        <f t="shared" si="1352"/>
        <v>1.6973417132475079</v>
      </c>
      <c r="CD1128" s="1">
        <f t="shared" si="1353"/>
        <v>1.3703447500283576</v>
      </c>
      <c r="CE1128" s="1">
        <f t="shared" si="1354"/>
        <v>1.6204910611130907</v>
      </c>
      <c r="CF1128" s="1">
        <f t="shared" si="1355"/>
        <v>1.2794376950748274</v>
      </c>
      <c r="CG1128" s="1">
        <f t="shared" si="1356"/>
        <v>1.6823481201195718</v>
      </c>
      <c r="CH1128" s="1">
        <f t="shared" si="1357"/>
        <v>2.0534325392555677</v>
      </c>
      <c r="CI1128" s="1">
        <f t="shared" si="1358"/>
        <v>2.1900214039167456</v>
      </c>
      <c r="CJ1128" s="1">
        <f t="shared" si="1359"/>
        <v>2.2884765096803581</v>
      </c>
      <c r="CK1128" s="1">
        <f t="shared" si="1360"/>
        <v>2.2444725974553625</v>
      </c>
      <c r="CL1128" s="5">
        <f t="shared" si="1366"/>
        <v>2</v>
      </c>
      <c r="CN1128" s="9">
        <f t="shared" si="1367"/>
        <v>1.1291353918913072</v>
      </c>
    </row>
    <row r="1129" spans="1:92" x14ac:dyDescent="0.2">
      <c r="A1129" s="4">
        <v>1127</v>
      </c>
      <c r="B1129" s="1">
        <v>0.45479761494154303</v>
      </c>
      <c r="C1129" s="1">
        <v>0.74399999999999999</v>
      </c>
      <c r="D1129" s="1">
        <v>0</v>
      </c>
      <c r="E1129" s="1">
        <v>0</v>
      </c>
      <c r="F1129" s="1">
        <v>100</v>
      </c>
      <c r="G1129" s="1">
        <v>11.1672690297464</v>
      </c>
      <c r="H1129" s="1">
        <v>7</v>
      </c>
      <c r="I1129">
        <v>0</v>
      </c>
      <c r="J1129">
        <v>0.15</v>
      </c>
      <c r="K1129">
        <v>0</v>
      </c>
      <c r="L1129" s="1"/>
      <c r="M1129" s="2">
        <f t="shared" si="1292"/>
        <v>2</v>
      </c>
      <c r="N1129" s="2">
        <f t="shared" si="1293"/>
        <v>7</v>
      </c>
      <c r="O1129" s="2">
        <f t="shared" si="1294"/>
        <v>3</v>
      </c>
      <c r="P1129" s="2">
        <f t="shared" si="1295"/>
        <v>5</v>
      </c>
      <c r="Q1129" s="2">
        <f t="shared" si="1296"/>
        <v>6</v>
      </c>
      <c r="R1129" s="2">
        <f t="shared" si="1297"/>
        <v>5</v>
      </c>
      <c r="S1129" s="2">
        <f t="shared" si="1298"/>
        <v>5</v>
      </c>
      <c r="T1129" s="2">
        <f t="shared" si="1299"/>
        <v>3</v>
      </c>
      <c r="U1129" s="2">
        <f t="shared" si="1300"/>
        <v>5</v>
      </c>
      <c r="V1129" s="2">
        <f t="shared" si="1301"/>
        <v>6</v>
      </c>
      <c r="W1129" s="2">
        <f t="shared" si="1302"/>
        <v>5</v>
      </c>
      <c r="X1129" s="2">
        <f t="shared" si="1303"/>
        <v>6</v>
      </c>
      <c r="Y1129" s="2">
        <f t="shared" si="1304"/>
        <v>4</v>
      </c>
      <c r="Z1129" s="2">
        <f t="shared" si="1305"/>
        <v>4</v>
      </c>
      <c r="AA1129" s="2">
        <f t="shared" si="1306"/>
        <v>2</v>
      </c>
      <c r="AB1129" s="2">
        <f t="shared" si="1307"/>
        <v>4</v>
      </c>
      <c r="AC1129" s="2">
        <f t="shared" si="1308"/>
        <v>3</v>
      </c>
      <c r="AD1129" s="3">
        <f t="shared" si="1361"/>
        <v>2</v>
      </c>
      <c r="AE1129" s="2">
        <f t="shared" si="1309"/>
        <v>4</v>
      </c>
      <c r="AF1129" s="2">
        <f t="shared" si="1310"/>
        <v>9</v>
      </c>
      <c r="AG1129" s="2">
        <f t="shared" si="1311"/>
        <v>5</v>
      </c>
      <c r="AH1129" s="2">
        <f t="shared" si="1312"/>
        <v>7</v>
      </c>
      <c r="AI1129" s="2">
        <f t="shared" si="1313"/>
        <v>8</v>
      </c>
      <c r="AJ1129" s="2">
        <f t="shared" si="1314"/>
        <v>7</v>
      </c>
      <c r="AK1129" s="2">
        <f t="shared" si="1315"/>
        <v>7</v>
      </c>
      <c r="AL1129" s="2">
        <f t="shared" si="1316"/>
        <v>5</v>
      </c>
      <c r="AM1129" s="2">
        <f t="shared" si="1317"/>
        <v>7</v>
      </c>
      <c r="AN1129" s="2">
        <f t="shared" si="1318"/>
        <v>7</v>
      </c>
      <c r="AO1129" s="2">
        <f t="shared" si="1319"/>
        <v>7</v>
      </c>
      <c r="AP1129" s="2">
        <f t="shared" si="1320"/>
        <v>8</v>
      </c>
      <c r="AQ1129" s="2">
        <f t="shared" si="1321"/>
        <v>6</v>
      </c>
      <c r="AR1129" s="2">
        <f t="shared" si="1322"/>
        <v>6</v>
      </c>
      <c r="AS1129" s="2">
        <f t="shared" si="1323"/>
        <v>4</v>
      </c>
      <c r="AT1129" s="2">
        <f t="shared" si="1324"/>
        <v>6</v>
      </c>
      <c r="AU1129" s="2">
        <f t="shared" si="1325"/>
        <v>5</v>
      </c>
      <c r="AV1129" s="3">
        <f t="shared" si="1362"/>
        <v>2</v>
      </c>
      <c r="AW1129">
        <f t="shared" si="1363"/>
        <v>1</v>
      </c>
      <c r="AX1129" s="2">
        <f t="shared" si="1326"/>
        <v>1</v>
      </c>
      <c r="AY1129" s="2">
        <f t="shared" si="1327"/>
        <v>5</v>
      </c>
      <c r="AZ1129" s="2">
        <f t="shared" si="1328"/>
        <v>3</v>
      </c>
      <c r="BA1129" s="2">
        <f t="shared" si="1329"/>
        <v>3</v>
      </c>
      <c r="BB1129" s="2">
        <f t="shared" si="1330"/>
        <v>4</v>
      </c>
      <c r="BC1129" s="2">
        <f t="shared" si="1331"/>
        <v>3</v>
      </c>
      <c r="BD1129" s="2">
        <f t="shared" si="1332"/>
        <v>4</v>
      </c>
      <c r="BE1129" s="2">
        <f t="shared" si="1333"/>
        <v>3</v>
      </c>
      <c r="BF1129" s="2">
        <f t="shared" si="1334"/>
        <v>3</v>
      </c>
      <c r="BG1129" s="2">
        <f t="shared" si="1335"/>
        <v>2</v>
      </c>
      <c r="BH1129" s="2">
        <f t="shared" si="1336"/>
        <v>6</v>
      </c>
      <c r="BI1129" s="2">
        <f t="shared" si="1337"/>
        <v>7</v>
      </c>
      <c r="BJ1129" s="2">
        <f t="shared" si="1338"/>
        <v>6</v>
      </c>
      <c r="BK1129" s="2">
        <f t="shared" si="1339"/>
        <v>3</v>
      </c>
      <c r="BL1129" s="2">
        <f t="shared" si="1340"/>
        <v>3</v>
      </c>
      <c r="BM1129" s="2">
        <f t="shared" si="1341"/>
        <v>5</v>
      </c>
      <c r="BN1129" s="2">
        <f t="shared" si="1342"/>
        <v>4</v>
      </c>
      <c r="BO1129" s="3">
        <f t="shared" si="1364"/>
        <v>12</v>
      </c>
      <c r="BP1129">
        <f t="shared" si="1365"/>
        <v>1</v>
      </c>
      <c r="BR1129">
        <v>12</v>
      </c>
      <c r="BS1129">
        <f t="shared" si="1343"/>
        <v>1</v>
      </c>
      <c r="BU1129" s="1">
        <f t="shared" si="1344"/>
        <v>2.3493665690170658</v>
      </c>
      <c r="BV1129" s="1">
        <f t="shared" si="1345"/>
        <v>1.4297196443304447</v>
      </c>
      <c r="BW1129" s="1">
        <f t="shared" si="1346"/>
        <v>1.2119596704087519</v>
      </c>
      <c r="BX1129" s="1">
        <f t="shared" si="1347"/>
        <v>1.8471463066106621</v>
      </c>
      <c r="BY1129" s="1">
        <f t="shared" si="1348"/>
        <v>1.2987742990159519</v>
      </c>
      <c r="BZ1129" s="1">
        <f t="shared" si="1349"/>
        <v>1.3319214582793639</v>
      </c>
      <c r="CA1129" s="1">
        <f t="shared" si="1350"/>
        <v>1.7859162037453278</v>
      </c>
      <c r="CB1129" s="1">
        <f t="shared" si="1351"/>
        <v>1.6294617062635399</v>
      </c>
      <c r="CC1129" s="1">
        <f t="shared" si="1352"/>
        <v>1.6745843442635613</v>
      </c>
      <c r="CD1129" s="1">
        <f t="shared" si="1353"/>
        <v>1.3244110207148811</v>
      </c>
      <c r="CE1129" s="1">
        <f t="shared" si="1354"/>
        <v>2.0960280504782993</v>
      </c>
      <c r="CF1129" s="1">
        <f t="shared" si="1355"/>
        <v>1.2114283893251747</v>
      </c>
      <c r="CG1129" s="1">
        <f t="shared" si="1356"/>
        <v>1.6701094846812088</v>
      </c>
      <c r="CH1129" s="1">
        <f t="shared" si="1357"/>
        <v>2.0761362268491625</v>
      </c>
      <c r="CI1129" s="1">
        <f t="shared" si="1358"/>
        <v>2.2145430430633746</v>
      </c>
      <c r="CJ1129" s="1">
        <f t="shared" si="1359"/>
        <v>2.3117554085608494</v>
      </c>
      <c r="CK1129" s="1">
        <f t="shared" si="1360"/>
        <v>2.2692239031534926</v>
      </c>
      <c r="CL1129" s="5">
        <f t="shared" si="1366"/>
        <v>12</v>
      </c>
      <c r="CN1129" s="9">
        <f t="shared" si="1367"/>
        <v>1.2114283893251747</v>
      </c>
    </row>
    <row r="1130" spans="1:92" x14ac:dyDescent="0.2">
      <c r="A1130" s="4">
        <v>1128</v>
      </c>
      <c r="B1130" s="1">
        <v>0.44347115580377899</v>
      </c>
      <c r="C1130" s="1">
        <v>0.63800000000000001</v>
      </c>
      <c r="D1130" s="1">
        <v>0</v>
      </c>
      <c r="E1130" s="1">
        <v>0</v>
      </c>
      <c r="F1130" s="1">
        <v>100</v>
      </c>
      <c r="G1130" s="1">
        <v>9.5758482265011704</v>
      </c>
      <c r="H1130" s="1">
        <v>6</v>
      </c>
      <c r="I1130">
        <v>0</v>
      </c>
      <c r="J1130">
        <v>0.15</v>
      </c>
      <c r="K1130">
        <v>0</v>
      </c>
      <c r="L1130" s="1"/>
      <c r="M1130" s="2">
        <f t="shared" si="1292"/>
        <v>2</v>
      </c>
      <c r="N1130" s="2">
        <f t="shared" si="1293"/>
        <v>6</v>
      </c>
      <c r="O1130" s="2">
        <f t="shared" si="1294"/>
        <v>5</v>
      </c>
      <c r="P1130" s="2">
        <f t="shared" si="1295"/>
        <v>4</v>
      </c>
      <c r="Q1130" s="2">
        <f t="shared" si="1296"/>
        <v>6</v>
      </c>
      <c r="R1130" s="2">
        <f t="shared" si="1297"/>
        <v>7</v>
      </c>
      <c r="S1130" s="2">
        <f t="shared" si="1298"/>
        <v>5</v>
      </c>
      <c r="T1130" s="2">
        <f t="shared" si="1299"/>
        <v>4</v>
      </c>
      <c r="U1130" s="2">
        <f t="shared" si="1300"/>
        <v>7</v>
      </c>
      <c r="V1130" s="2">
        <f t="shared" si="1301"/>
        <v>7</v>
      </c>
      <c r="W1130" s="2">
        <f t="shared" si="1302"/>
        <v>5</v>
      </c>
      <c r="X1130" s="2">
        <f t="shared" si="1303"/>
        <v>7</v>
      </c>
      <c r="Y1130" s="2">
        <f t="shared" si="1304"/>
        <v>4</v>
      </c>
      <c r="Z1130" s="2">
        <f t="shared" si="1305"/>
        <v>4</v>
      </c>
      <c r="AA1130" s="2">
        <f t="shared" si="1306"/>
        <v>2</v>
      </c>
      <c r="AB1130" s="2">
        <f t="shared" si="1307"/>
        <v>4</v>
      </c>
      <c r="AC1130" s="2">
        <f t="shared" si="1308"/>
        <v>3</v>
      </c>
      <c r="AD1130" s="3">
        <f t="shared" si="1361"/>
        <v>6</v>
      </c>
      <c r="AE1130" s="2">
        <f t="shared" si="1309"/>
        <v>4</v>
      </c>
      <c r="AF1130" s="2">
        <f t="shared" si="1310"/>
        <v>8</v>
      </c>
      <c r="AG1130" s="2">
        <f t="shared" si="1311"/>
        <v>7</v>
      </c>
      <c r="AH1130" s="2">
        <f t="shared" si="1312"/>
        <v>6</v>
      </c>
      <c r="AI1130" s="2">
        <f t="shared" si="1313"/>
        <v>8</v>
      </c>
      <c r="AJ1130" s="2">
        <f t="shared" si="1314"/>
        <v>9</v>
      </c>
      <c r="AK1130" s="2">
        <f t="shared" si="1315"/>
        <v>7</v>
      </c>
      <c r="AL1130" s="2">
        <f t="shared" si="1316"/>
        <v>6</v>
      </c>
      <c r="AM1130" s="2">
        <f t="shared" si="1317"/>
        <v>9</v>
      </c>
      <c r="AN1130" s="2">
        <f t="shared" si="1318"/>
        <v>8</v>
      </c>
      <c r="AO1130" s="2">
        <f t="shared" si="1319"/>
        <v>7</v>
      </c>
      <c r="AP1130" s="2">
        <f t="shared" si="1320"/>
        <v>9</v>
      </c>
      <c r="AQ1130" s="2">
        <f t="shared" si="1321"/>
        <v>6</v>
      </c>
      <c r="AR1130" s="2">
        <f t="shared" si="1322"/>
        <v>6</v>
      </c>
      <c r="AS1130" s="2">
        <f t="shared" si="1323"/>
        <v>4</v>
      </c>
      <c r="AT1130" s="2">
        <f t="shared" si="1324"/>
        <v>6</v>
      </c>
      <c r="AU1130" s="2">
        <f t="shared" si="1325"/>
        <v>5</v>
      </c>
      <c r="AV1130" s="3">
        <f t="shared" si="1362"/>
        <v>6</v>
      </c>
      <c r="AW1130">
        <f t="shared" si="1363"/>
        <v>3</v>
      </c>
      <c r="AX1130" s="2">
        <f t="shared" si="1326"/>
        <v>1</v>
      </c>
      <c r="AY1130" s="2">
        <f t="shared" si="1327"/>
        <v>4</v>
      </c>
      <c r="AZ1130" s="2">
        <f t="shared" si="1328"/>
        <v>5</v>
      </c>
      <c r="BA1130" s="2">
        <f t="shared" si="1329"/>
        <v>2</v>
      </c>
      <c r="BB1130" s="2">
        <f t="shared" si="1330"/>
        <v>4</v>
      </c>
      <c r="BC1130" s="2">
        <f t="shared" si="1331"/>
        <v>5</v>
      </c>
      <c r="BD1130" s="2">
        <f t="shared" si="1332"/>
        <v>4</v>
      </c>
      <c r="BE1130" s="2">
        <f t="shared" si="1333"/>
        <v>5</v>
      </c>
      <c r="BF1130" s="2">
        <f t="shared" si="1334"/>
        <v>5</v>
      </c>
      <c r="BG1130" s="2">
        <f t="shared" si="1335"/>
        <v>3</v>
      </c>
      <c r="BH1130" s="2">
        <f t="shared" si="1336"/>
        <v>6</v>
      </c>
      <c r="BI1130" s="2">
        <f t="shared" si="1337"/>
        <v>8</v>
      </c>
      <c r="BJ1130" s="2">
        <f t="shared" si="1338"/>
        <v>6</v>
      </c>
      <c r="BK1130" s="2">
        <f t="shared" si="1339"/>
        <v>3</v>
      </c>
      <c r="BL1130" s="2">
        <f t="shared" si="1340"/>
        <v>3</v>
      </c>
      <c r="BM1130" s="2">
        <f t="shared" si="1341"/>
        <v>5</v>
      </c>
      <c r="BN1130" s="2">
        <f t="shared" si="1342"/>
        <v>4</v>
      </c>
      <c r="BO1130" s="3">
        <f t="shared" si="1364"/>
        <v>12</v>
      </c>
      <c r="BP1130">
        <f t="shared" si="1365"/>
        <v>1</v>
      </c>
      <c r="BR1130">
        <v>12</v>
      </c>
      <c r="BS1130">
        <f t="shared" si="1343"/>
        <v>1</v>
      </c>
      <c r="BU1130" s="1">
        <f t="shared" si="1344"/>
        <v>2.8925070673408801</v>
      </c>
      <c r="BV1130" s="1">
        <f t="shared" si="1345"/>
        <v>1.7390702926261066</v>
      </c>
      <c r="BW1130" s="1">
        <f t="shared" si="1346"/>
        <v>1.3009412454869296</v>
      </c>
      <c r="BX1130" s="1">
        <f t="shared" si="1347"/>
        <v>2.2494768824101308</v>
      </c>
      <c r="BY1130" s="1">
        <f t="shared" si="1348"/>
        <v>1.4101182684156488</v>
      </c>
      <c r="BZ1130" s="1">
        <f t="shared" si="1349"/>
        <v>1.2902390381675211</v>
      </c>
      <c r="CA1130" s="1">
        <f t="shared" si="1350"/>
        <v>1.9609712160096779</v>
      </c>
      <c r="CB1130" s="1">
        <f t="shared" si="1351"/>
        <v>1.5974070823173305</v>
      </c>
      <c r="CC1130" s="1">
        <f t="shared" si="1352"/>
        <v>1.6543931912961798</v>
      </c>
      <c r="CD1130" s="1">
        <f t="shared" si="1353"/>
        <v>1.2984240606258013</v>
      </c>
      <c r="CE1130" s="1">
        <f t="shared" si="1354"/>
        <v>2.5443708036776056</v>
      </c>
      <c r="CF1130" s="1">
        <f t="shared" si="1355"/>
        <v>1.1689455744610444</v>
      </c>
      <c r="CG1130" s="1">
        <f t="shared" si="1356"/>
        <v>1.6560158551144888</v>
      </c>
      <c r="CH1130" s="1">
        <f t="shared" si="1357"/>
        <v>2.0780067817286842</v>
      </c>
      <c r="CI1130" s="1">
        <f t="shared" si="1358"/>
        <v>2.2236740220069469</v>
      </c>
      <c r="CJ1130" s="1">
        <f t="shared" si="1359"/>
        <v>2.3203470590539803</v>
      </c>
      <c r="CK1130" s="1">
        <f t="shared" si="1360"/>
        <v>2.281983221639643</v>
      </c>
      <c r="CL1130" s="5">
        <f t="shared" si="1366"/>
        <v>12</v>
      </c>
      <c r="CN1130" s="9">
        <f t="shared" si="1367"/>
        <v>1.1689455744610444</v>
      </c>
    </row>
    <row r="1131" spans="1:92" x14ac:dyDescent="0.2">
      <c r="A1131" s="4">
        <v>1129</v>
      </c>
      <c r="B1131" s="1">
        <v>0.43856475402467998</v>
      </c>
      <c r="C1131" s="1">
        <v>0.65400000000000003</v>
      </c>
      <c r="D1131" s="1">
        <v>0</v>
      </c>
      <c r="E1131" s="1">
        <v>0</v>
      </c>
      <c r="F1131" s="1">
        <v>100</v>
      </c>
      <c r="G1131" s="1">
        <v>9.8049099600736902</v>
      </c>
      <c r="H1131" s="1">
        <v>7</v>
      </c>
      <c r="I1131">
        <v>0</v>
      </c>
      <c r="J1131">
        <v>0.15</v>
      </c>
      <c r="K1131">
        <v>0</v>
      </c>
      <c r="L1131" s="1"/>
      <c r="M1131" s="2">
        <f t="shared" si="1292"/>
        <v>2</v>
      </c>
      <c r="N1131" s="2">
        <f t="shared" si="1293"/>
        <v>6</v>
      </c>
      <c r="O1131" s="2">
        <f t="shared" si="1294"/>
        <v>4</v>
      </c>
      <c r="P1131" s="2">
        <f t="shared" si="1295"/>
        <v>5</v>
      </c>
      <c r="Q1131" s="2">
        <f t="shared" si="1296"/>
        <v>5</v>
      </c>
      <c r="R1131" s="2">
        <f t="shared" si="1297"/>
        <v>6</v>
      </c>
      <c r="S1131" s="2">
        <f t="shared" si="1298"/>
        <v>5</v>
      </c>
      <c r="T1131" s="2">
        <f t="shared" si="1299"/>
        <v>4</v>
      </c>
      <c r="U1131" s="2">
        <f t="shared" si="1300"/>
        <v>6</v>
      </c>
      <c r="V1131" s="2">
        <f t="shared" si="1301"/>
        <v>6</v>
      </c>
      <c r="W1131" s="2">
        <f t="shared" si="1302"/>
        <v>5</v>
      </c>
      <c r="X1131" s="2">
        <f t="shared" si="1303"/>
        <v>6</v>
      </c>
      <c r="Y1131" s="2">
        <f t="shared" si="1304"/>
        <v>4</v>
      </c>
      <c r="Z1131" s="2">
        <f t="shared" si="1305"/>
        <v>4</v>
      </c>
      <c r="AA1131" s="2">
        <f t="shared" si="1306"/>
        <v>2</v>
      </c>
      <c r="AB1131" s="2">
        <f t="shared" si="1307"/>
        <v>4</v>
      </c>
      <c r="AC1131" s="2">
        <f t="shared" si="1308"/>
        <v>3</v>
      </c>
      <c r="AD1131" s="3">
        <f t="shared" si="1361"/>
        <v>2</v>
      </c>
      <c r="AE1131" s="2">
        <f t="shared" si="1309"/>
        <v>4</v>
      </c>
      <c r="AF1131" s="2">
        <f t="shared" si="1310"/>
        <v>8</v>
      </c>
      <c r="AG1131" s="2">
        <f t="shared" si="1311"/>
        <v>6</v>
      </c>
      <c r="AH1131" s="2">
        <f t="shared" si="1312"/>
        <v>7</v>
      </c>
      <c r="AI1131" s="2">
        <f t="shared" si="1313"/>
        <v>7</v>
      </c>
      <c r="AJ1131" s="2">
        <f t="shared" si="1314"/>
        <v>8</v>
      </c>
      <c r="AK1131" s="2">
        <f t="shared" si="1315"/>
        <v>7</v>
      </c>
      <c r="AL1131" s="2">
        <f t="shared" si="1316"/>
        <v>6</v>
      </c>
      <c r="AM1131" s="2">
        <f t="shared" si="1317"/>
        <v>8</v>
      </c>
      <c r="AN1131" s="2">
        <f t="shared" si="1318"/>
        <v>7</v>
      </c>
      <c r="AO1131" s="2">
        <f t="shared" si="1319"/>
        <v>7</v>
      </c>
      <c r="AP1131" s="2">
        <f t="shared" si="1320"/>
        <v>8</v>
      </c>
      <c r="AQ1131" s="2">
        <f t="shared" si="1321"/>
        <v>6</v>
      </c>
      <c r="AR1131" s="2">
        <f t="shared" si="1322"/>
        <v>6</v>
      </c>
      <c r="AS1131" s="2">
        <f t="shared" si="1323"/>
        <v>4</v>
      </c>
      <c r="AT1131" s="2">
        <f t="shared" si="1324"/>
        <v>6</v>
      </c>
      <c r="AU1131" s="2">
        <f t="shared" si="1325"/>
        <v>5</v>
      </c>
      <c r="AV1131" s="3">
        <f t="shared" si="1362"/>
        <v>2</v>
      </c>
      <c r="AW1131">
        <f t="shared" si="1363"/>
        <v>4</v>
      </c>
      <c r="AX1131" s="2">
        <f t="shared" si="1326"/>
        <v>1</v>
      </c>
      <c r="AY1131" s="2">
        <f t="shared" si="1327"/>
        <v>4</v>
      </c>
      <c r="AZ1131" s="2">
        <f t="shared" si="1328"/>
        <v>4</v>
      </c>
      <c r="BA1131" s="2">
        <f t="shared" si="1329"/>
        <v>3</v>
      </c>
      <c r="BB1131" s="2">
        <f t="shared" si="1330"/>
        <v>3</v>
      </c>
      <c r="BC1131" s="2">
        <f t="shared" si="1331"/>
        <v>4</v>
      </c>
      <c r="BD1131" s="2">
        <f t="shared" si="1332"/>
        <v>4</v>
      </c>
      <c r="BE1131" s="2">
        <f t="shared" si="1333"/>
        <v>4</v>
      </c>
      <c r="BF1131" s="2">
        <f t="shared" si="1334"/>
        <v>4</v>
      </c>
      <c r="BG1131" s="2">
        <f t="shared" si="1335"/>
        <v>2</v>
      </c>
      <c r="BH1131" s="2">
        <f t="shared" si="1336"/>
        <v>6</v>
      </c>
      <c r="BI1131" s="2">
        <f t="shared" si="1337"/>
        <v>7</v>
      </c>
      <c r="BJ1131" s="2">
        <f t="shared" si="1338"/>
        <v>6</v>
      </c>
      <c r="BK1131" s="2">
        <f t="shared" si="1339"/>
        <v>3</v>
      </c>
      <c r="BL1131" s="2">
        <f t="shared" si="1340"/>
        <v>3</v>
      </c>
      <c r="BM1131" s="2">
        <f t="shared" si="1341"/>
        <v>5</v>
      </c>
      <c r="BN1131" s="2">
        <f t="shared" si="1342"/>
        <v>4</v>
      </c>
      <c r="BO1131" s="3">
        <f t="shared" si="1364"/>
        <v>12</v>
      </c>
      <c r="BP1131">
        <f t="shared" si="1365"/>
        <v>1</v>
      </c>
      <c r="BR1131">
        <v>2</v>
      </c>
      <c r="BS1131">
        <f t="shared" si="1343"/>
        <v>1</v>
      </c>
      <c r="BU1131" s="1">
        <f t="shared" si="1344"/>
        <v>2.7850903582032802</v>
      </c>
      <c r="BV1131" s="1">
        <f t="shared" si="1345"/>
        <v>1.6837795831825793</v>
      </c>
      <c r="BW1131" s="1">
        <f t="shared" si="1346"/>
        <v>1.2874086789295338</v>
      </c>
      <c r="BX1131" s="1">
        <f t="shared" si="1347"/>
        <v>2.1736963744241553</v>
      </c>
      <c r="BY1131" s="1">
        <f t="shared" si="1348"/>
        <v>1.4077103380566771</v>
      </c>
      <c r="BZ1131" s="1">
        <f t="shared" si="1349"/>
        <v>1.3221873939774946</v>
      </c>
      <c r="CA1131" s="1">
        <f t="shared" si="1350"/>
        <v>1.9403095625554592</v>
      </c>
      <c r="CB1131" s="1">
        <f t="shared" si="1351"/>
        <v>1.6329008356709913</v>
      </c>
      <c r="CC1131" s="1">
        <f t="shared" si="1352"/>
        <v>1.6862607663378724</v>
      </c>
      <c r="CD1131" s="1">
        <f t="shared" si="1353"/>
        <v>1.3274499238541575</v>
      </c>
      <c r="CE1131" s="1">
        <f t="shared" si="1354"/>
        <v>2.449377015526006</v>
      </c>
      <c r="CF1131" s="1">
        <f t="shared" si="1355"/>
        <v>1.1969688041952167</v>
      </c>
      <c r="CG1131" s="1">
        <f t="shared" si="1356"/>
        <v>1.6870754404098376</v>
      </c>
      <c r="CH1131" s="1">
        <f t="shared" si="1357"/>
        <v>2.1108466248769591</v>
      </c>
      <c r="CI1131" s="1">
        <f t="shared" si="1358"/>
        <v>2.2492031075603198</v>
      </c>
      <c r="CJ1131" s="1">
        <f t="shared" si="1359"/>
        <v>2.3448492677173576</v>
      </c>
      <c r="CK1131" s="1">
        <f t="shared" si="1360"/>
        <v>2.3035962064501492</v>
      </c>
      <c r="CL1131" s="5">
        <f t="shared" si="1366"/>
        <v>12</v>
      </c>
      <c r="CN1131" s="9">
        <f t="shared" si="1367"/>
        <v>1.1969688041952167</v>
      </c>
    </row>
    <row r="1132" spans="1:92" x14ac:dyDescent="0.2">
      <c r="A1132" s="4">
        <v>1130</v>
      </c>
      <c r="B1132" s="1">
        <v>0.46063214916131001</v>
      </c>
      <c r="C1132" s="1">
        <v>5.4409999999999998</v>
      </c>
      <c r="D1132" s="1">
        <v>56</v>
      </c>
      <c r="E1132" s="1">
        <v>17</v>
      </c>
      <c r="F1132" s="1">
        <v>27</v>
      </c>
      <c r="G1132" s="1">
        <v>12.514449578797599</v>
      </c>
      <c r="H1132" s="1">
        <v>7</v>
      </c>
      <c r="I1132">
        <v>1500</v>
      </c>
      <c r="J1132">
        <v>185</v>
      </c>
      <c r="K1132">
        <v>12.5</v>
      </c>
      <c r="L1132" s="1"/>
      <c r="M1132" s="2">
        <f t="shared" si="1292"/>
        <v>4</v>
      </c>
      <c r="N1132" s="2">
        <f t="shared" si="1293"/>
        <v>7</v>
      </c>
      <c r="O1132" s="2">
        <f t="shared" si="1294"/>
        <v>5</v>
      </c>
      <c r="P1132" s="2">
        <f t="shared" si="1295"/>
        <v>5</v>
      </c>
      <c r="Q1132" s="2">
        <f t="shared" si="1296"/>
        <v>7</v>
      </c>
      <c r="R1132" s="2">
        <f t="shared" si="1297"/>
        <v>5</v>
      </c>
      <c r="S1132" s="2">
        <f t="shared" si="1298"/>
        <v>6</v>
      </c>
      <c r="T1132" s="2">
        <f t="shared" si="1299"/>
        <v>3</v>
      </c>
      <c r="U1132" s="2">
        <f t="shared" si="1300"/>
        <v>5</v>
      </c>
      <c r="V1132" s="2">
        <f t="shared" si="1301"/>
        <v>6</v>
      </c>
      <c r="W1132" s="2">
        <f t="shared" si="1302"/>
        <v>3</v>
      </c>
      <c r="X1132" s="2">
        <f t="shared" si="1303"/>
        <v>3</v>
      </c>
      <c r="Y1132" s="2">
        <f t="shared" si="1304"/>
        <v>1</v>
      </c>
      <c r="Z1132" s="2">
        <f t="shared" si="1305"/>
        <v>1</v>
      </c>
      <c r="AA1132" s="2">
        <f t="shared" si="1306"/>
        <v>1</v>
      </c>
      <c r="AB1132" s="2">
        <f t="shared" si="1307"/>
        <v>1</v>
      </c>
      <c r="AC1132" s="2">
        <f t="shared" si="1308"/>
        <v>0</v>
      </c>
      <c r="AD1132" s="3">
        <f t="shared" si="1361"/>
        <v>2</v>
      </c>
      <c r="AE1132" s="2">
        <f t="shared" si="1309"/>
        <v>7</v>
      </c>
      <c r="AF1132" s="2">
        <f t="shared" si="1310"/>
        <v>10</v>
      </c>
      <c r="AG1132" s="2">
        <f t="shared" si="1311"/>
        <v>8</v>
      </c>
      <c r="AH1132" s="2">
        <f t="shared" si="1312"/>
        <v>8</v>
      </c>
      <c r="AI1132" s="2">
        <f t="shared" si="1313"/>
        <v>10</v>
      </c>
      <c r="AJ1132" s="2">
        <f t="shared" si="1314"/>
        <v>8</v>
      </c>
      <c r="AK1132" s="2">
        <f t="shared" si="1315"/>
        <v>9</v>
      </c>
      <c r="AL1132" s="2">
        <f t="shared" si="1316"/>
        <v>6</v>
      </c>
      <c r="AM1132" s="2">
        <f t="shared" si="1317"/>
        <v>7</v>
      </c>
      <c r="AN1132" s="2">
        <f t="shared" si="1318"/>
        <v>8</v>
      </c>
      <c r="AO1132" s="2">
        <f t="shared" si="1319"/>
        <v>5</v>
      </c>
      <c r="AP1132" s="2">
        <f t="shared" si="1320"/>
        <v>5</v>
      </c>
      <c r="AQ1132" s="2">
        <f t="shared" si="1321"/>
        <v>3</v>
      </c>
      <c r="AR1132" s="2">
        <f t="shared" si="1322"/>
        <v>2</v>
      </c>
      <c r="AS1132" s="2">
        <f t="shared" si="1323"/>
        <v>3</v>
      </c>
      <c r="AT1132" s="2">
        <f t="shared" si="1324"/>
        <v>3</v>
      </c>
      <c r="AU1132" s="2">
        <f t="shared" si="1325"/>
        <v>2</v>
      </c>
      <c r="AV1132" s="3">
        <f t="shared" si="1362"/>
        <v>2</v>
      </c>
      <c r="AW1132">
        <f t="shared" si="1363"/>
        <v>2</v>
      </c>
      <c r="AX1132" s="2">
        <f t="shared" si="1326"/>
        <v>3</v>
      </c>
      <c r="AY1132" s="2">
        <f t="shared" si="1327"/>
        <v>6</v>
      </c>
      <c r="AZ1132" s="2">
        <f t="shared" si="1328"/>
        <v>5</v>
      </c>
      <c r="BA1132" s="2">
        <f t="shared" si="1329"/>
        <v>3</v>
      </c>
      <c r="BB1132" s="2">
        <f t="shared" si="1330"/>
        <v>4</v>
      </c>
      <c r="BC1132" s="2">
        <f t="shared" si="1331"/>
        <v>2</v>
      </c>
      <c r="BD1132" s="2">
        <f t="shared" si="1332"/>
        <v>5</v>
      </c>
      <c r="BE1132" s="2">
        <f t="shared" si="1333"/>
        <v>2</v>
      </c>
      <c r="BF1132" s="2">
        <f t="shared" si="1334"/>
        <v>2</v>
      </c>
      <c r="BG1132" s="2">
        <f t="shared" si="1335"/>
        <v>2</v>
      </c>
      <c r="BH1132" s="2">
        <f t="shared" si="1336"/>
        <v>3</v>
      </c>
      <c r="BI1132" s="2">
        <f t="shared" si="1337"/>
        <v>2</v>
      </c>
      <c r="BJ1132" s="2">
        <f t="shared" si="1338"/>
        <v>1</v>
      </c>
      <c r="BK1132" s="2">
        <f t="shared" si="1339"/>
        <v>1</v>
      </c>
      <c r="BL1132" s="2">
        <f t="shared" si="1340"/>
        <v>1</v>
      </c>
      <c r="BM1132" s="2">
        <f t="shared" si="1341"/>
        <v>1</v>
      </c>
      <c r="BN1132" s="2">
        <f t="shared" si="1342"/>
        <v>1</v>
      </c>
      <c r="BO1132" s="3">
        <f t="shared" si="1364"/>
        <v>2</v>
      </c>
      <c r="BP1132">
        <f t="shared" si="1365"/>
        <v>1</v>
      </c>
      <c r="BR1132">
        <v>11</v>
      </c>
      <c r="BS1132">
        <f t="shared" si="1343"/>
        <v>1</v>
      </c>
      <c r="BU1132" s="1">
        <f t="shared" si="1344"/>
        <v>13.208569185851202</v>
      </c>
      <c r="BV1132" s="1">
        <f t="shared" si="1345"/>
        <v>2.9499429542054219</v>
      </c>
      <c r="BW1132" s="1">
        <f t="shared" si="1346"/>
        <v>2.9706791954346081</v>
      </c>
      <c r="BX1132" s="1">
        <f t="shared" si="1347"/>
        <v>2.6687078930914656</v>
      </c>
      <c r="BY1132" s="1">
        <f t="shared" si="1348"/>
        <v>2.2641675681268376</v>
      </c>
      <c r="BZ1132" s="1">
        <f t="shared" si="1349"/>
        <v>2.3240837303380117</v>
      </c>
      <c r="CA1132" s="1">
        <f t="shared" si="1350"/>
        <v>2.3345697244734085</v>
      </c>
      <c r="CB1132" s="1">
        <f t="shared" si="1351"/>
        <v>2.6227715015685207</v>
      </c>
      <c r="CC1132" s="1">
        <f t="shared" si="1352"/>
        <v>2.5332969255529427</v>
      </c>
      <c r="CD1132" s="1">
        <f t="shared" si="1353"/>
        <v>31.085454917975401</v>
      </c>
      <c r="CE1132" s="1">
        <f t="shared" si="1354"/>
        <v>2.4007341286178883</v>
      </c>
      <c r="CF1132" s="1">
        <f t="shared" si="1355"/>
        <v>2.4584423363958332</v>
      </c>
      <c r="CG1132" s="1">
        <f t="shared" si="1356"/>
        <v>2.7004183198086151</v>
      </c>
      <c r="CH1132" s="1">
        <f t="shared" si="1357"/>
        <v>2.8648812619886384</v>
      </c>
      <c r="CI1132" s="1">
        <f t="shared" si="1358"/>
        <v>2.9334680432952172</v>
      </c>
      <c r="CJ1132" s="1">
        <f t="shared" si="1359"/>
        <v>2.949889251735716</v>
      </c>
      <c r="CK1132" s="1">
        <f t="shared" si="1360"/>
        <v>2.9547050247359801</v>
      </c>
      <c r="CL1132" s="5">
        <f t="shared" si="1366"/>
        <v>5</v>
      </c>
      <c r="CN1132" s="9">
        <f t="shared" si="1367"/>
        <v>2.2641675681268376</v>
      </c>
    </row>
    <row r="1133" spans="1:92" x14ac:dyDescent="0.2">
      <c r="A1133" s="4">
        <v>1131</v>
      </c>
      <c r="B1133" s="1">
        <v>0.42246648329195902</v>
      </c>
      <c r="C1133" s="1">
        <v>15.567</v>
      </c>
      <c r="D1133" s="1">
        <v>2</v>
      </c>
      <c r="E1133" s="1">
        <v>0</v>
      </c>
      <c r="F1133" s="1">
        <v>98</v>
      </c>
      <c r="G1133" s="1">
        <v>7.7835644025975403</v>
      </c>
      <c r="H1133" s="1">
        <v>6</v>
      </c>
      <c r="I1133">
        <v>1500</v>
      </c>
      <c r="J1133">
        <v>185</v>
      </c>
      <c r="K1133">
        <v>12.5</v>
      </c>
      <c r="L1133" s="1"/>
      <c r="M1133" s="2">
        <f t="shared" si="1292"/>
        <v>3</v>
      </c>
      <c r="N1133" s="2">
        <f t="shared" si="1293"/>
        <v>5</v>
      </c>
      <c r="O1133" s="2">
        <f t="shared" si="1294"/>
        <v>5</v>
      </c>
      <c r="P1133" s="2">
        <f t="shared" si="1295"/>
        <v>4</v>
      </c>
      <c r="Q1133" s="2">
        <f t="shared" si="1296"/>
        <v>6</v>
      </c>
      <c r="R1133" s="2">
        <f t="shared" si="1297"/>
        <v>7</v>
      </c>
      <c r="S1133" s="2">
        <f t="shared" si="1298"/>
        <v>5</v>
      </c>
      <c r="T1133" s="2">
        <f t="shared" si="1299"/>
        <v>4</v>
      </c>
      <c r="U1133" s="2">
        <f t="shared" si="1300"/>
        <v>7</v>
      </c>
      <c r="V1133" s="2">
        <f t="shared" si="1301"/>
        <v>7</v>
      </c>
      <c r="W1133" s="2">
        <f t="shared" si="1302"/>
        <v>6</v>
      </c>
      <c r="X1133" s="2">
        <f t="shared" si="1303"/>
        <v>7</v>
      </c>
      <c r="Y1133" s="2">
        <f t="shared" si="1304"/>
        <v>4</v>
      </c>
      <c r="Z1133" s="2">
        <f t="shared" si="1305"/>
        <v>4</v>
      </c>
      <c r="AA1133" s="2">
        <f t="shared" si="1306"/>
        <v>2</v>
      </c>
      <c r="AB1133" s="2">
        <f t="shared" si="1307"/>
        <v>4</v>
      </c>
      <c r="AC1133" s="2">
        <f t="shared" si="1308"/>
        <v>3</v>
      </c>
      <c r="AD1133" s="3">
        <f t="shared" si="1361"/>
        <v>6</v>
      </c>
      <c r="AE1133" s="2">
        <f t="shared" si="1309"/>
        <v>6</v>
      </c>
      <c r="AF1133" s="2">
        <f t="shared" si="1310"/>
        <v>8</v>
      </c>
      <c r="AG1133" s="2">
        <f t="shared" si="1311"/>
        <v>8</v>
      </c>
      <c r="AH1133" s="2">
        <f t="shared" si="1312"/>
        <v>7</v>
      </c>
      <c r="AI1133" s="2">
        <f t="shared" si="1313"/>
        <v>9</v>
      </c>
      <c r="AJ1133" s="2">
        <f t="shared" si="1314"/>
        <v>10</v>
      </c>
      <c r="AK1133" s="2">
        <f t="shared" si="1315"/>
        <v>8</v>
      </c>
      <c r="AL1133" s="2">
        <f t="shared" si="1316"/>
        <v>7</v>
      </c>
      <c r="AM1133" s="2">
        <f t="shared" si="1317"/>
        <v>9</v>
      </c>
      <c r="AN1133" s="2">
        <f t="shared" si="1318"/>
        <v>9</v>
      </c>
      <c r="AO1133" s="2">
        <f t="shared" si="1319"/>
        <v>8</v>
      </c>
      <c r="AP1133" s="2">
        <f t="shared" si="1320"/>
        <v>9</v>
      </c>
      <c r="AQ1133" s="2">
        <f t="shared" si="1321"/>
        <v>6</v>
      </c>
      <c r="AR1133" s="2">
        <f t="shared" si="1322"/>
        <v>5</v>
      </c>
      <c r="AS1133" s="2">
        <f t="shared" si="1323"/>
        <v>4</v>
      </c>
      <c r="AT1133" s="2">
        <f t="shared" si="1324"/>
        <v>6</v>
      </c>
      <c r="AU1133" s="2">
        <f t="shared" si="1325"/>
        <v>5</v>
      </c>
      <c r="AV1133" s="3">
        <f t="shared" si="1362"/>
        <v>6</v>
      </c>
      <c r="AW1133">
        <f t="shared" si="1363"/>
        <v>1</v>
      </c>
      <c r="AX1133" s="2">
        <f t="shared" si="1326"/>
        <v>2</v>
      </c>
      <c r="AY1133" s="2">
        <f t="shared" si="1327"/>
        <v>4</v>
      </c>
      <c r="AZ1133" s="2">
        <f t="shared" si="1328"/>
        <v>5</v>
      </c>
      <c r="BA1133" s="2">
        <f t="shared" si="1329"/>
        <v>2</v>
      </c>
      <c r="BB1133" s="2">
        <f t="shared" si="1330"/>
        <v>3</v>
      </c>
      <c r="BC1133" s="2">
        <f t="shared" si="1331"/>
        <v>4</v>
      </c>
      <c r="BD1133" s="2">
        <f t="shared" si="1332"/>
        <v>4</v>
      </c>
      <c r="BE1133" s="2">
        <f t="shared" si="1333"/>
        <v>4</v>
      </c>
      <c r="BF1133" s="2">
        <f t="shared" si="1334"/>
        <v>4</v>
      </c>
      <c r="BG1133" s="2">
        <f t="shared" si="1335"/>
        <v>3</v>
      </c>
      <c r="BH1133" s="2">
        <f t="shared" si="1336"/>
        <v>6</v>
      </c>
      <c r="BI1133" s="2">
        <f t="shared" si="1337"/>
        <v>6</v>
      </c>
      <c r="BJ1133" s="2">
        <f t="shared" si="1338"/>
        <v>4</v>
      </c>
      <c r="BK1133" s="2">
        <f t="shared" si="1339"/>
        <v>2</v>
      </c>
      <c r="BL1133" s="2">
        <f t="shared" si="1340"/>
        <v>2</v>
      </c>
      <c r="BM1133" s="2">
        <f t="shared" si="1341"/>
        <v>4</v>
      </c>
      <c r="BN1133" s="2">
        <f t="shared" si="1342"/>
        <v>4</v>
      </c>
      <c r="BO1133" s="3">
        <f t="shared" si="1364"/>
        <v>11</v>
      </c>
      <c r="BP1133">
        <f t="shared" si="1365"/>
        <v>2</v>
      </c>
      <c r="BR1133">
        <v>3</v>
      </c>
      <c r="BS1133">
        <f t="shared" si="1343"/>
        <v>4</v>
      </c>
      <c r="BU1133" s="1">
        <f t="shared" si="1344"/>
        <v>13.319798789590779</v>
      </c>
      <c r="BV1133" s="1">
        <f t="shared" si="1345"/>
        <v>2.9961755138287307</v>
      </c>
      <c r="BW1133" s="1">
        <f t="shared" si="1346"/>
        <v>2.7224352520530668</v>
      </c>
      <c r="BX1133" s="1">
        <f t="shared" si="1347"/>
        <v>3.353965149477911</v>
      </c>
      <c r="BY1133" s="1">
        <f t="shared" si="1348"/>
        <v>2.3497213417025824</v>
      </c>
      <c r="BZ1133" s="1">
        <f t="shared" si="1349"/>
        <v>2.0688733304456774</v>
      </c>
      <c r="CA1133" s="1">
        <f t="shared" si="1350"/>
        <v>1.9711675847070578</v>
      </c>
      <c r="CB1133" s="1">
        <f t="shared" si="1351"/>
        <v>2.3852406021957591</v>
      </c>
      <c r="CC1133" s="1">
        <f t="shared" si="1352"/>
        <v>2.343779144822967</v>
      </c>
      <c r="CD1133" s="1">
        <f t="shared" si="1353"/>
        <v>31.071323664587727</v>
      </c>
      <c r="CE1133" s="1">
        <f t="shared" si="1354"/>
        <v>2.5162944437715171</v>
      </c>
      <c r="CF1133" s="1">
        <f t="shared" si="1355"/>
        <v>2.2785628887651006</v>
      </c>
      <c r="CG1133" s="1">
        <f t="shared" si="1356"/>
        <v>2.5577283795026635</v>
      </c>
      <c r="CH1133" s="1">
        <f t="shared" si="1357"/>
        <v>2.7451251983500966</v>
      </c>
      <c r="CI1133" s="1">
        <f t="shared" si="1358"/>
        <v>2.8367198838903454</v>
      </c>
      <c r="CJ1133" s="1">
        <f t="shared" si="1359"/>
        <v>2.8532823300570453</v>
      </c>
      <c r="CK1133" s="1">
        <f t="shared" si="1360"/>
        <v>2.862907029946236</v>
      </c>
      <c r="CL1133" s="5">
        <f t="shared" si="1366"/>
        <v>7</v>
      </c>
      <c r="CN1133" s="9">
        <f t="shared" si="1367"/>
        <v>1.9711675847070578</v>
      </c>
    </row>
    <row r="1134" spans="1:92" x14ac:dyDescent="0.2">
      <c r="A1134" s="4">
        <v>1132</v>
      </c>
      <c r="B1134" s="1">
        <v>0.429943248900024</v>
      </c>
      <c r="C1134" s="1">
        <v>1.1160000000000001</v>
      </c>
      <c r="D1134" s="1">
        <v>51</v>
      </c>
      <c r="E1134" s="1">
        <v>40</v>
      </c>
      <c r="F1134" s="1">
        <v>9</v>
      </c>
      <c r="G1134" s="1">
        <v>8.5222132776706996</v>
      </c>
      <c r="H1134" s="1">
        <v>6</v>
      </c>
      <c r="I1134">
        <v>1500</v>
      </c>
      <c r="J1134">
        <v>0.15</v>
      </c>
      <c r="K1134">
        <v>37.5</v>
      </c>
      <c r="L1134" s="1"/>
      <c r="M1134" s="2">
        <f t="shared" si="1292"/>
        <v>5</v>
      </c>
      <c r="N1134" s="2">
        <f t="shared" si="1293"/>
        <v>9</v>
      </c>
      <c r="O1134" s="2">
        <f t="shared" si="1294"/>
        <v>8</v>
      </c>
      <c r="P1134" s="2">
        <f t="shared" si="1295"/>
        <v>5</v>
      </c>
      <c r="Q1134" s="2">
        <f t="shared" si="1296"/>
        <v>7</v>
      </c>
      <c r="R1134" s="2">
        <f t="shared" si="1297"/>
        <v>8</v>
      </c>
      <c r="S1134" s="2">
        <f t="shared" si="1298"/>
        <v>6</v>
      </c>
      <c r="T1134" s="2">
        <f t="shared" si="1299"/>
        <v>6</v>
      </c>
      <c r="U1134" s="2">
        <f t="shared" si="1300"/>
        <v>6</v>
      </c>
      <c r="V1134" s="2">
        <f t="shared" si="1301"/>
        <v>8</v>
      </c>
      <c r="W1134" s="2">
        <f t="shared" si="1302"/>
        <v>3</v>
      </c>
      <c r="X1134" s="2">
        <f t="shared" si="1303"/>
        <v>4</v>
      </c>
      <c r="Y1134" s="2">
        <f t="shared" si="1304"/>
        <v>1</v>
      </c>
      <c r="Z1134" s="2">
        <f t="shared" si="1305"/>
        <v>1</v>
      </c>
      <c r="AA1134" s="2">
        <f t="shared" si="1306"/>
        <v>2</v>
      </c>
      <c r="AB1134" s="2">
        <f t="shared" si="1307"/>
        <v>1</v>
      </c>
      <c r="AC1134" s="2">
        <f t="shared" si="1308"/>
        <v>0</v>
      </c>
      <c r="AD1134" s="3">
        <f t="shared" si="1361"/>
        <v>2</v>
      </c>
      <c r="AE1134" s="2">
        <f t="shared" si="1309"/>
        <v>8</v>
      </c>
      <c r="AF1134" s="2">
        <f t="shared" si="1310"/>
        <v>12</v>
      </c>
      <c r="AG1134" s="2">
        <f t="shared" si="1311"/>
        <v>11</v>
      </c>
      <c r="AH1134" s="2">
        <f t="shared" si="1312"/>
        <v>8</v>
      </c>
      <c r="AI1134" s="2">
        <f t="shared" si="1313"/>
        <v>9</v>
      </c>
      <c r="AJ1134" s="2">
        <f t="shared" si="1314"/>
        <v>10</v>
      </c>
      <c r="AK1134" s="2">
        <f t="shared" si="1315"/>
        <v>8</v>
      </c>
      <c r="AL1134" s="2">
        <f t="shared" si="1316"/>
        <v>9</v>
      </c>
      <c r="AM1134" s="2">
        <f t="shared" si="1317"/>
        <v>8</v>
      </c>
      <c r="AN1134" s="2">
        <f t="shared" si="1318"/>
        <v>10</v>
      </c>
      <c r="AO1134" s="2">
        <f t="shared" si="1319"/>
        <v>5</v>
      </c>
      <c r="AP1134" s="2">
        <f t="shared" si="1320"/>
        <v>6</v>
      </c>
      <c r="AQ1134" s="2">
        <f t="shared" si="1321"/>
        <v>3</v>
      </c>
      <c r="AR1134" s="2">
        <f t="shared" si="1322"/>
        <v>2</v>
      </c>
      <c r="AS1134" s="2">
        <f t="shared" si="1323"/>
        <v>4</v>
      </c>
      <c r="AT1134" s="2">
        <f t="shared" si="1324"/>
        <v>3</v>
      </c>
      <c r="AU1134" s="2">
        <f t="shared" si="1325"/>
        <v>2</v>
      </c>
      <c r="AV1134" s="3">
        <f t="shared" si="1362"/>
        <v>2</v>
      </c>
      <c r="AW1134">
        <f t="shared" si="1363"/>
        <v>1</v>
      </c>
      <c r="AX1134" s="2">
        <f t="shared" si="1326"/>
        <v>5</v>
      </c>
      <c r="AY1134" s="2">
        <f t="shared" si="1327"/>
        <v>9</v>
      </c>
      <c r="AZ1134" s="2">
        <f t="shared" si="1328"/>
        <v>10</v>
      </c>
      <c r="BA1134" s="2">
        <f t="shared" si="1329"/>
        <v>5</v>
      </c>
      <c r="BB1134" s="2">
        <f t="shared" si="1330"/>
        <v>4</v>
      </c>
      <c r="BC1134" s="2">
        <f t="shared" si="1331"/>
        <v>5</v>
      </c>
      <c r="BD1134" s="2">
        <f t="shared" si="1332"/>
        <v>5</v>
      </c>
      <c r="BE1134" s="2">
        <f t="shared" si="1333"/>
        <v>4</v>
      </c>
      <c r="BF1134" s="2">
        <f t="shared" si="1334"/>
        <v>4</v>
      </c>
      <c r="BG1134" s="2">
        <f t="shared" si="1335"/>
        <v>5</v>
      </c>
      <c r="BH1134" s="2">
        <f t="shared" si="1336"/>
        <v>4</v>
      </c>
      <c r="BI1134" s="2">
        <f t="shared" si="1337"/>
        <v>4</v>
      </c>
      <c r="BJ1134" s="2">
        <f t="shared" si="1338"/>
        <v>2</v>
      </c>
      <c r="BK1134" s="2">
        <f t="shared" si="1339"/>
        <v>3</v>
      </c>
      <c r="BL1134" s="2">
        <f t="shared" si="1340"/>
        <v>3</v>
      </c>
      <c r="BM1134" s="2">
        <f t="shared" si="1341"/>
        <v>2</v>
      </c>
      <c r="BN1134" s="2">
        <f t="shared" si="1342"/>
        <v>1</v>
      </c>
      <c r="BO1134" s="3">
        <f t="shared" si="1364"/>
        <v>3</v>
      </c>
      <c r="BP1134">
        <f t="shared" si="1365"/>
        <v>1</v>
      </c>
      <c r="BR1134">
        <v>11</v>
      </c>
      <c r="BS1134">
        <f t="shared" si="1343"/>
        <v>1</v>
      </c>
      <c r="BU1134" s="1">
        <f t="shared" si="1344"/>
        <v>4.5790143580739748</v>
      </c>
      <c r="BV1134" s="1">
        <f t="shared" si="1345"/>
        <v>2.0405260623251507</v>
      </c>
      <c r="BW1134" s="1">
        <f t="shared" si="1346"/>
        <v>1.7289561517249481</v>
      </c>
      <c r="BX1134" s="1">
        <f t="shared" si="1347"/>
        <v>2.8728457332339703</v>
      </c>
      <c r="BY1134" s="1">
        <f t="shared" si="1348"/>
        <v>2.2535769494339708</v>
      </c>
      <c r="BZ1134" s="1">
        <f t="shared" si="1349"/>
        <v>2.0664183822417721</v>
      </c>
      <c r="CA1134" s="1">
        <f t="shared" si="1350"/>
        <v>2.0860089983798078</v>
      </c>
      <c r="CB1134" s="1">
        <f t="shared" si="1351"/>
        <v>2.2078136499880916</v>
      </c>
      <c r="CC1134" s="1">
        <f t="shared" si="1352"/>
        <v>2.3704744825055499</v>
      </c>
      <c r="CD1134" s="1">
        <f t="shared" si="1353"/>
        <v>9.8699913599072229</v>
      </c>
      <c r="CE1134" s="1">
        <f t="shared" si="1354"/>
        <v>2.3867297551516873</v>
      </c>
      <c r="CF1134" s="1">
        <f t="shared" si="1355"/>
        <v>2.1184559025278471</v>
      </c>
      <c r="CG1134" s="1">
        <f t="shared" si="1356"/>
        <v>2.4274807972809587</v>
      </c>
      <c r="CH1134" s="1">
        <f t="shared" si="1357"/>
        <v>2.7104169661043636</v>
      </c>
      <c r="CI1134" s="1">
        <f t="shared" si="1358"/>
        <v>2.8486334750407099</v>
      </c>
      <c r="CJ1134" s="1">
        <f t="shared" si="1359"/>
        <v>2.9418495304009302</v>
      </c>
      <c r="CK1134" s="1">
        <f t="shared" si="1360"/>
        <v>2.8930930703740301</v>
      </c>
      <c r="CL1134" s="5">
        <f t="shared" si="1366"/>
        <v>3</v>
      </c>
      <c r="CN1134" s="9">
        <f t="shared" si="1367"/>
        <v>1.7289561517249481</v>
      </c>
    </row>
    <row r="1135" spans="1:92" x14ac:dyDescent="0.2">
      <c r="A1135" s="4">
        <v>1133</v>
      </c>
      <c r="B1135" s="1">
        <v>0.33380865195864101</v>
      </c>
      <c r="C1135" s="1">
        <v>11.032999999999999</v>
      </c>
      <c r="D1135" s="1">
        <v>0</v>
      </c>
      <c r="E1135" s="1">
        <v>0</v>
      </c>
      <c r="F1135" s="1">
        <v>100</v>
      </c>
      <c r="G1135" s="1">
        <v>9.9299082697946108</v>
      </c>
      <c r="H1135" s="1">
        <v>7</v>
      </c>
      <c r="I1135">
        <v>1500</v>
      </c>
      <c r="J1135">
        <v>185</v>
      </c>
      <c r="K1135">
        <v>12.5</v>
      </c>
      <c r="L1135" s="1"/>
      <c r="M1135" s="2">
        <f t="shared" si="1292"/>
        <v>3</v>
      </c>
      <c r="N1135" s="2">
        <f t="shared" si="1293"/>
        <v>5</v>
      </c>
      <c r="O1135" s="2">
        <f t="shared" si="1294"/>
        <v>4</v>
      </c>
      <c r="P1135" s="2">
        <f t="shared" si="1295"/>
        <v>5</v>
      </c>
      <c r="Q1135" s="2">
        <f t="shared" si="1296"/>
        <v>5</v>
      </c>
      <c r="R1135" s="2">
        <f t="shared" si="1297"/>
        <v>6</v>
      </c>
      <c r="S1135" s="2">
        <f t="shared" si="1298"/>
        <v>5</v>
      </c>
      <c r="T1135" s="2">
        <f t="shared" si="1299"/>
        <v>4</v>
      </c>
      <c r="U1135" s="2">
        <f t="shared" si="1300"/>
        <v>6</v>
      </c>
      <c r="V1135" s="2">
        <f t="shared" si="1301"/>
        <v>6</v>
      </c>
      <c r="W1135" s="2">
        <f t="shared" si="1302"/>
        <v>6</v>
      </c>
      <c r="X1135" s="2">
        <f t="shared" si="1303"/>
        <v>6</v>
      </c>
      <c r="Y1135" s="2">
        <f t="shared" si="1304"/>
        <v>4</v>
      </c>
      <c r="Z1135" s="2">
        <f t="shared" si="1305"/>
        <v>4</v>
      </c>
      <c r="AA1135" s="2">
        <f t="shared" si="1306"/>
        <v>2</v>
      </c>
      <c r="AB1135" s="2">
        <f t="shared" si="1307"/>
        <v>4</v>
      </c>
      <c r="AC1135" s="2">
        <f t="shared" si="1308"/>
        <v>3</v>
      </c>
      <c r="AD1135" s="3">
        <f t="shared" si="1361"/>
        <v>6</v>
      </c>
      <c r="AE1135" s="2">
        <f t="shared" si="1309"/>
        <v>6</v>
      </c>
      <c r="AF1135" s="2">
        <f t="shared" si="1310"/>
        <v>8</v>
      </c>
      <c r="AG1135" s="2">
        <f t="shared" si="1311"/>
        <v>7</v>
      </c>
      <c r="AH1135" s="2">
        <f t="shared" si="1312"/>
        <v>8</v>
      </c>
      <c r="AI1135" s="2">
        <f t="shared" si="1313"/>
        <v>8</v>
      </c>
      <c r="AJ1135" s="2">
        <f t="shared" si="1314"/>
        <v>9</v>
      </c>
      <c r="AK1135" s="2">
        <f t="shared" si="1315"/>
        <v>8</v>
      </c>
      <c r="AL1135" s="2">
        <f t="shared" si="1316"/>
        <v>7</v>
      </c>
      <c r="AM1135" s="2">
        <f t="shared" si="1317"/>
        <v>8</v>
      </c>
      <c r="AN1135" s="2">
        <f t="shared" si="1318"/>
        <v>8</v>
      </c>
      <c r="AO1135" s="2">
        <f t="shared" si="1319"/>
        <v>8</v>
      </c>
      <c r="AP1135" s="2">
        <f t="shared" si="1320"/>
        <v>8</v>
      </c>
      <c r="AQ1135" s="2">
        <f t="shared" si="1321"/>
        <v>6</v>
      </c>
      <c r="AR1135" s="2">
        <f t="shared" si="1322"/>
        <v>5</v>
      </c>
      <c r="AS1135" s="2">
        <f t="shared" si="1323"/>
        <v>4</v>
      </c>
      <c r="AT1135" s="2">
        <f t="shared" si="1324"/>
        <v>6</v>
      </c>
      <c r="AU1135" s="2">
        <f t="shared" si="1325"/>
        <v>5</v>
      </c>
      <c r="AV1135" s="3">
        <f t="shared" si="1362"/>
        <v>6</v>
      </c>
      <c r="AW1135">
        <f t="shared" si="1363"/>
        <v>1</v>
      </c>
      <c r="AX1135" s="2">
        <f t="shared" si="1326"/>
        <v>3</v>
      </c>
      <c r="AY1135" s="2">
        <f t="shared" si="1327"/>
        <v>4</v>
      </c>
      <c r="AZ1135" s="2">
        <f t="shared" si="1328"/>
        <v>4</v>
      </c>
      <c r="BA1135" s="2">
        <f t="shared" si="1329"/>
        <v>3</v>
      </c>
      <c r="BB1135" s="2">
        <f t="shared" si="1330"/>
        <v>2</v>
      </c>
      <c r="BC1135" s="2">
        <f t="shared" si="1331"/>
        <v>3</v>
      </c>
      <c r="BD1135" s="2">
        <f t="shared" si="1332"/>
        <v>4</v>
      </c>
      <c r="BE1135" s="2">
        <f t="shared" si="1333"/>
        <v>3</v>
      </c>
      <c r="BF1135" s="2">
        <f t="shared" si="1334"/>
        <v>3</v>
      </c>
      <c r="BG1135" s="2">
        <f t="shared" si="1335"/>
        <v>2</v>
      </c>
      <c r="BH1135" s="2">
        <f t="shared" si="1336"/>
        <v>7</v>
      </c>
      <c r="BI1135" s="2">
        <f t="shared" si="1337"/>
        <v>5</v>
      </c>
      <c r="BJ1135" s="2">
        <f t="shared" si="1338"/>
        <v>4</v>
      </c>
      <c r="BK1135" s="2">
        <f t="shared" si="1339"/>
        <v>2</v>
      </c>
      <c r="BL1135" s="2">
        <f t="shared" si="1340"/>
        <v>2</v>
      </c>
      <c r="BM1135" s="2">
        <f t="shared" si="1341"/>
        <v>4</v>
      </c>
      <c r="BN1135" s="2">
        <f t="shared" si="1342"/>
        <v>4</v>
      </c>
      <c r="BO1135" s="3">
        <f t="shared" si="1364"/>
        <v>11</v>
      </c>
      <c r="BP1135">
        <f t="shared" si="1365"/>
        <v>1</v>
      </c>
      <c r="BR1135">
        <v>3</v>
      </c>
      <c r="BS1135">
        <f t="shared" si="1343"/>
        <v>2</v>
      </c>
      <c r="BU1135" s="1">
        <f t="shared" si="1344"/>
        <v>175.0143182952159</v>
      </c>
      <c r="BV1135" s="1">
        <f t="shared" si="1345"/>
        <v>37.546964532077382</v>
      </c>
      <c r="BW1135" s="1">
        <f t="shared" si="1346"/>
        <v>37.539724051071644</v>
      </c>
      <c r="BX1135" s="1">
        <f t="shared" si="1347"/>
        <v>25.131538401513765</v>
      </c>
      <c r="BY1135" s="1">
        <f t="shared" si="1348"/>
        <v>12.676403866979125</v>
      </c>
      <c r="BZ1135" s="1">
        <f t="shared" si="1349"/>
        <v>12.683289987830326</v>
      </c>
      <c r="CA1135" s="1">
        <f t="shared" si="1350"/>
        <v>17.597223128848029</v>
      </c>
      <c r="CB1135" s="1">
        <f t="shared" si="1351"/>
        <v>25.110796737886968</v>
      </c>
      <c r="CC1135" s="1">
        <f t="shared" si="1352"/>
        <v>5.5676919722491283</v>
      </c>
      <c r="CD1135" s="1">
        <f t="shared" si="1353"/>
        <v>400.00569383228276</v>
      </c>
      <c r="CE1135" s="1">
        <f t="shared" si="1354"/>
        <v>1.8079407586260063</v>
      </c>
      <c r="CF1135" s="1">
        <f t="shared" si="1355"/>
        <v>1.9613032735539784</v>
      </c>
      <c r="CG1135" s="1">
        <f t="shared" si="1356"/>
        <v>2.4137951069443799</v>
      </c>
      <c r="CH1135" s="1">
        <f t="shared" si="1357"/>
        <v>2.7447515824057933</v>
      </c>
      <c r="CI1135" s="1">
        <f t="shared" si="1358"/>
        <v>2.8288397753141465</v>
      </c>
      <c r="CJ1135" s="1">
        <f t="shared" si="1359"/>
        <v>2.8456857748334015</v>
      </c>
      <c r="CK1135" s="1">
        <f t="shared" si="1360"/>
        <v>2.8515791378141886</v>
      </c>
      <c r="CL1135" s="5">
        <f t="shared" si="1366"/>
        <v>11</v>
      </c>
      <c r="CN1135" s="9">
        <f t="shared" si="1367"/>
        <v>1.8079407586260063</v>
      </c>
    </row>
    <row r="1136" spans="1:92" x14ac:dyDescent="0.2">
      <c r="A1136" s="4">
        <v>1134</v>
      </c>
      <c r="B1136" s="1">
        <v>0.489127422835475</v>
      </c>
      <c r="C1136" s="1">
        <v>26.38</v>
      </c>
      <c r="D1136" s="1">
        <v>11</v>
      </c>
      <c r="E1136" s="1">
        <v>8</v>
      </c>
      <c r="F1136" s="1">
        <v>81</v>
      </c>
      <c r="G1136" s="1">
        <v>5.27601867933042</v>
      </c>
      <c r="H1136" s="1">
        <v>6</v>
      </c>
      <c r="I1136">
        <v>1500</v>
      </c>
      <c r="J1136">
        <v>185</v>
      </c>
      <c r="K1136">
        <v>12.5</v>
      </c>
      <c r="L1136" s="1"/>
      <c r="M1136" s="2">
        <f t="shared" si="1292"/>
        <v>3</v>
      </c>
      <c r="N1136" s="2">
        <f t="shared" si="1293"/>
        <v>5</v>
      </c>
      <c r="O1136" s="2">
        <f t="shared" si="1294"/>
        <v>5</v>
      </c>
      <c r="P1136" s="2">
        <f t="shared" si="1295"/>
        <v>4</v>
      </c>
      <c r="Q1136" s="2">
        <f t="shared" si="1296"/>
        <v>6</v>
      </c>
      <c r="R1136" s="2">
        <f t="shared" si="1297"/>
        <v>7</v>
      </c>
      <c r="S1136" s="2">
        <f t="shared" si="1298"/>
        <v>5</v>
      </c>
      <c r="T1136" s="2">
        <f t="shared" si="1299"/>
        <v>4</v>
      </c>
      <c r="U1136" s="2">
        <f t="shared" si="1300"/>
        <v>8</v>
      </c>
      <c r="V1136" s="2">
        <f t="shared" si="1301"/>
        <v>7</v>
      </c>
      <c r="W1136" s="2">
        <f t="shared" si="1302"/>
        <v>4</v>
      </c>
      <c r="X1136" s="2">
        <f t="shared" si="1303"/>
        <v>5</v>
      </c>
      <c r="Y1136" s="2">
        <f t="shared" si="1304"/>
        <v>2</v>
      </c>
      <c r="Z1136" s="2">
        <f t="shared" si="1305"/>
        <v>2</v>
      </c>
      <c r="AA1136" s="2">
        <f t="shared" si="1306"/>
        <v>1</v>
      </c>
      <c r="AB1136" s="2">
        <f t="shared" si="1307"/>
        <v>2</v>
      </c>
      <c r="AC1136" s="2">
        <f t="shared" si="1308"/>
        <v>1</v>
      </c>
      <c r="AD1136" s="3">
        <f t="shared" si="1361"/>
        <v>9</v>
      </c>
      <c r="AE1136" s="2">
        <f t="shared" si="1309"/>
        <v>6</v>
      </c>
      <c r="AF1136" s="2">
        <f t="shared" si="1310"/>
        <v>8</v>
      </c>
      <c r="AG1136" s="2">
        <f t="shared" si="1311"/>
        <v>8</v>
      </c>
      <c r="AH1136" s="2">
        <f t="shared" si="1312"/>
        <v>7</v>
      </c>
      <c r="AI1136" s="2">
        <f t="shared" si="1313"/>
        <v>9</v>
      </c>
      <c r="AJ1136" s="2">
        <f t="shared" si="1314"/>
        <v>10</v>
      </c>
      <c r="AK1136" s="2">
        <f t="shared" si="1315"/>
        <v>8</v>
      </c>
      <c r="AL1136" s="2">
        <f t="shared" si="1316"/>
        <v>7</v>
      </c>
      <c r="AM1136" s="2">
        <f t="shared" si="1317"/>
        <v>10</v>
      </c>
      <c r="AN1136" s="2">
        <f t="shared" si="1318"/>
        <v>9</v>
      </c>
      <c r="AO1136" s="2">
        <f t="shared" si="1319"/>
        <v>6</v>
      </c>
      <c r="AP1136" s="2">
        <f t="shared" si="1320"/>
        <v>7</v>
      </c>
      <c r="AQ1136" s="2">
        <f t="shared" si="1321"/>
        <v>4</v>
      </c>
      <c r="AR1136" s="2">
        <f t="shared" si="1322"/>
        <v>3</v>
      </c>
      <c r="AS1136" s="2">
        <f t="shared" si="1323"/>
        <v>3</v>
      </c>
      <c r="AT1136" s="2">
        <f t="shared" si="1324"/>
        <v>4</v>
      </c>
      <c r="AU1136" s="2">
        <f t="shared" si="1325"/>
        <v>3</v>
      </c>
      <c r="AV1136" s="3">
        <f t="shared" si="1362"/>
        <v>6</v>
      </c>
      <c r="AW1136">
        <f t="shared" si="1363"/>
        <v>2</v>
      </c>
      <c r="AX1136" s="2">
        <f t="shared" si="1326"/>
        <v>2</v>
      </c>
      <c r="AY1136" s="2">
        <f t="shared" si="1327"/>
        <v>4</v>
      </c>
      <c r="AZ1136" s="2">
        <f t="shared" si="1328"/>
        <v>5</v>
      </c>
      <c r="BA1136" s="2">
        <f t="shared" si="1329"/>
        <v>2</v>
      </c>
      <c r="BB1136" s="2">
        <f t="shared" si="1330"/>
        <v>3</v>
      </c>
      <c r="BC1136" s="2">
        <f t="shared" si="1331"/>
        <v>4</v>
      </c>
      <c r="BD1136" s="2">
        <f t="shared" si="1332"/>
        <v>4</v>
      </c>
      <c r="BE1136" s="2">
        <f t="shared" si="1333"/>
        <v>5</v>
      </c>
      <c r="BF1136" s="2">
        <f t="shared" si="1334"/>
        <v>5</v>
      </c>
      <c r="BG1136" s="2">
        <f t="shared" si="1335"/>
        <v>3</v>
      </c>
      <c r="BH1136" s="2">
        <f t="shared" si="1336"/>
        <v>4</v>
      </c>
      <c r="BI1136" s="2">
        <f t="shared" si="1337"/>
        <v>4</v>
      </c>
      <c r="BJ1136" s="2">
        <f t="shared" si="1338"/>
        <v>2</v>
      </c>
      <c r="BK1136" s="2">
        <f t="shared" si="1339"/>
        <v>1</v>
      </c>
      <c r="BL1136" s="2">
        <f t="shared" si="1340"/>
        <v>1</v>
      </c>
      <c r="BM1136" s="2">
        <f t="shared" si="1341"/>
        <v>2</v>
      </c>
      <c r="BN1136" s="2">
        <f t="shared" si="1342"/>
        <v>2</v>
      </c>
      <c r="BO1136" s="3">
        <f t="shared" si="1364"/>
        <v>3</v>
      </c>
      <c r="BP1136">
        <f t="shared" si="1365"/>
        <v>3</v>
      </c>
      <c r="BR1136">
        <v>12</v>
      </c>
      <c r="BS1136">
        <f t="shared" si="1343"/>
        <v>1</v>
      </c>
      <c r="BU1136" s="1">
        <f t="shared" si="1344"/>
        <v>13.707214893692109</v>
      </c>
      <c r="BV1136" s="1">
        <f t="shared" si="1345"/>
        <v>3.7596772488201728</v>
      </c>
      <c r="BW1136" s="1">
        <f t="shared" si="1346"/>
        <v>2.9690304608967031</v>
      </c>
      <c r="BX1136" s="1">
        <f t="shared" si="1347"/>
        <v>4.861800301468338</v>
      </c>
      <c r="BY1136" s="1">
        <f t="shared" si="1348"/>
        <v>3.2094854432626749</v>
      </c>
      <c r="BZ1136" s="1">
        <f t="shared" si="1349"/>
        <v>2.2700978990879834</v>
      </c>
      <c r="CA1136" s="1">
        <f t="shared" si="1350"/>
        <v>2.295756591399337</v>
      </c>
      <c r="CB1136" s="1">
        <f t="shared" si="1351"/>
        <v>2.5348478760367952</v>
      </c>
      <c r="CC1136" s="1">
        <f t="shared" si="1352"/>
        <v>2.4589560127704906</v>
      </c>
      <c r="CD1136" s="1">
        <f t="shared" si="1353"/>
        <v>31.096031280567434</v>
      </c>
      <c r="CE1136" s="1">
        <f t="shared" si="1354"/>
        <v>3.2853949038136929</v>
      </c>
      <c r="CF1136" s="1">
        <f t="shared" si="1355"/>
        <v>2.5560126975695212</v>
      </c>
      <c r="CG1136" s="1">
        <f t="shared" si="1356"/>
        <v>2.6646389712466845</v>
      </c>
      <c r="CH1136" s="1">
        <f t="shared" si="1357"/>
        <v>2.7990188343738627</v>
      </c>
      <c r="CI1136" s="1">
        <f t="shared" si="1358"/>
        <v>2.8605657029417468</v>
      </c>
      <c r="CJ1136" s="1">
        <f t="shared" si="1359"/>
        <v>2.8764792147253933</v>
      </c>
      <c r="CK1136" s="1">
        <f t="shared" si="1360"/>
        <v>2.8886175109130861</v>
      </c>
      <c r="CL1136" s="5">
        <f t="shared" si="1366"/>
        <v>6</v>
      </c>
      <c r="CN1136" s="9">
        <f t="shared" si="1367"/>
        <v>2.2700978990879834</v>
      </c>
    </row>
    <row r="1137" spans="1:92" x14ac:dyDescent="0.2">
      <c r="A1137" s="4">
        <v>1135</v>
      </c>
      <c r="B1137" s="1">
        <v>0.61325367905507799</v>
      </c>
      <c r="C1137" s="1">
        <v>2.92</v>
      </c>
      <c r="D1137" s="1">
        <v>8</v>
      </c>
      <c r="E1137" s="1">
        <v>9</v>
      </c>
      <c r="F1137" s="1">
        <v>83</v>
      </c>
      <c r="G1137" s="1">
        <v>4.0873189085111798</v>
      </c>
      <c r="H1137" s="1">
        <v>5</v>
      </c>
      <c r="I1137">
        <v>1500</v>
      </c>
      <c r="J1137">
        <v>185</v>
      </c>
      <c r="K1137">
        <v>12.5</v>
      </c>
      <c r="L1137" s="1"/>
      <c r="M1137" s="2">
        <f t="shared" si="1292"/>
        <v>3</v>
      </c>
      <c r="N1137" s="2">
        <f t="shared" si="1293"/>
        <v>4</v>
      </c>
      <c r="O1137" s="2">
        <f t="shared" si="1294"/>
        <v>4</v>
      </c>
      <c r="P1137" s="2">
        <f t="shared" si="1295"/>
        <v>4</v>
      </c>
      <c r="Q1137" s="2">
        <f t="shared" si="1296"/>
        <v>6</v>
      </c>
      <c r="R1137" s="2">
        <f t="shared" si="1297"/>
        <v>7</v>
      </c>
      <c r="S1137" s="2">
        <f t="shared" si="1298"/>
        <v>6</v>
      </c>
      <c r="T1137" s="2">
        <f t="shared" si="1299"/>
        <v>5</v>
      </c>
      <c r="U1137" s="2">
        <f t="shared" si="1300"/>
        <v>7</v>
      </c>
      <c r="V1137" s="2">
        <f t="shared" si="1301"/>
        <v>6</v>
      </c>
      <c r="W1137" s="2">
        <f t="shared" si="1302"/>
        <v>5</v>
      </c>
      <c r="X1137" s="2">
        <f t="shared" si="1303"/>
        <v>6</v>
      </c>
      <c r="Y1137" s="2">
        <f t="shared" si="1304"/>
        <v>4</v>
      </c>
      <c r="Z1137" s="2">
        <f t="shared" si="1305"/>
        <v>3</v>
      </c>
      <c r="AA1137" s="2">
        <f t="shared" si="1306"/>
        <v>2</v>
      </c>
      <c r="AB1137" s="2">
        <f t="shared" si="1307"/>
        <v>3</v>
      </c>
      <c r="AC1137" s="2">
        <f t="shared" si="1308"/>
        <v>2</v>
      </c>
      <c r="AD1137" s="3">
        <f t="shared" si="1361"/>
        <v>6</v>
      </c>
      <c r="AE1137" s="2">
        <f t="shared" si="1309"/>
        <v>6</v>
      </c>
      <c r="AF1137" s="2">
        <f t="shared" si="1310"/>
        <v>7</v>
      </c>
      <c r="AG1137" s="2">
        <f t="shared" si="1311"/>
        <v>7</v>
      </c>
      <c r="AH1137" s="2">
        <f t="shared" si="1312"/>
        <v>7</v>
      </c>
      <c r="AI1137" s="2">
        <f t="shared" si="1313"/>
        <v>9</v>
      </c>
      <c r="AJ1137" s="2">
        <f t="shared" si="1314"/>
        <v>10</v>
      </c>
      <c r="AK1137" s="2">
        <f t="shared" si="1315"/>
        <v>9</v>
      </c>
      <c r="AL1137" s="2">
        <f t="shared" si="1316"/>
        <v>8</v>
      </c>
      <c r="AM1137" s="2">
        <f t="shared" si="1317"/>
        <v>9</v>
      </c>
      <c r="AN1137" s="2">
        <f t="shared" si="1318"/>
        <v>8</v>
      </c>
      <c r="AO1137" s="2">
        <f t="shared" si="1319"/>
        <v>7</v>
      </c>
      <c r="AP1137" s="2">
        <f t="shared" si="1320"/>
        <v>8</v>
      </c>
      <c r="AQ1137" s="2">
        <f t="shared" si="1321"/>
        <v>6</v>
      </c>
      <c r="AR1137" s="2">
        <f t="shared" si="1322"/>
        <v>4</v>
      </c>
      <c r="AS1137" s="2">
        <f t="shared" si="1323"/>
        <v>4</v>
      </c>
      <c r="AT1137" s="2">
        <f t="shared" si="1324"/>
        <v>5</v>
      </c>
      <c r="AU1137" s="2">
        <f t="shared" si="1325"/>
        <v>4</v>
      </c>
      <c r="AV1137" s="3">
        <f t="shared" si="1362"/>
        <v>6</v>
      </c>
      <c r="AW1137">
        <f t="shared" si="1363"/>
        <v>1</v>
      </c>
      <c r="AX1137" s="2">
        <f t="shared" si="1326"/>
        <v>2</v>
      </c>
      <c r="AY1137" s="2">
        <f t="shared" si="1327"/>
        <v>2</v>
      </c>
      <c r="AZ1137" s="2">
        <f t="shared" si="1328"/>
        <v>3</v>
      </c>
      <c r="BA1137" s="2">
        <f t="shared" si="1329"/>
        <v>3</v>
      </c>
      <c r="BB1137" s="2">
        <f t="shared" si="1330"/>
        <v>4</v>
      </c>
      <c r="BC1137" s="2">
        <f t="shared" si="1331"/>
        <v>5</v>
      </c>
      <c r="BD1137" s="2">
        <f t="shared" si="1332"/>
        <v>4</v>
      </c>
      <c r="BE1137" s="2">
        <f t="shared" si="1333"/>
        <v>4</v>
      </c>
      <c r="BF1137" s="2">
        <f t="shared" si="1334"/>
        <v>4</v>
      </c>
      <c r="BG1137" s="2">
        <f t="shared" si="1335"/>
        <v>3</v>
      </c>
      <c r="BH1137" s="2">
        <f t="shared" si="1336"/>
        <v>5</v>
      </c>
      <c r="BI1137" s="2">
        <f t="shared" si="1337"/>
        <v>6</v>
      </c>
      <c r="BJ1137" s="2">
        <f t="shared" si="1338"/>
        <v>4</v>
      </c>
      <c r="BK1137" s="2">
        <f t="shared" si="1339"/>
        <v>2</v>
      </c>
      <c r="BL1137" s="2">
        <f t="shared" si="1340"/>
        <v>2</v>
      </c>
      <c r="BM1137" s="2">
        <f t="shared" si="1341"/>
        <v>3</v>
      </c>
      <c r="BN1137" s="2">
        <f t="shared" si="1342"/>
        <v>3</v>
      </c>
      <c r="BO1137" s="3">
        <f t="shared" si="1364"/>
        <v>12</v>
      </c>
      <c r="BP1137">
        <f t="shared" si="1365"/>
        <v>1</v>
      </c>
      <c r="BR1137">
        <v>6</v>
      </c>
      <c r="BS1137">
        <f t="shared" si="1343"/>
        <v>2</v>
      </c>
      <c r="BU1137" s="1">
        <f t="shared" si="1344"/>
        <v>14.130697214850379</v>
      </c>
      <c r="BV1137" s="1">
        <f t="shared" si="1345"/>
        <v>4.3634878379856934</v>
      </c>
      <c r="BW1137" s="1">
        <f t="shared" si="1346"/>
        <v>2.9449918415219321</v>
      </c>
      <c r="BX1137" s="1">
        <f t="shared" si="1347"/>
        <v>6.1918030997113425</v>
      </c>
      <c r="BY1137" s="1">
        <f t="shared" si="1348"/>
        <v>3.9118865888326271</v>
      </c>
      <c r="BZ1137" s="1">
        <f t="shared" si="1349"/>
        <v>2.2177066890954058</v>
      </c>
      <c r="CA1137" s="1">
        <f t="shared" si="1350"/>
        <v>2.1234066014089907</v>
      </c>
      <c r="CB1137" s="1">
        <f t="shared" si="1351"/>
        <v>2.4830638172670638</v>
      </c>
      <c r="CC1137" s="1">
        <f t="shared" si="1352"/>
        <v>2.3973317090442645</v>
      </c>
      <c r="CD1137" s="1">
        <f t="shared" si="1353"/>
        <v>31.109727520389605</v>
      </c>
      <c r="CE1137" s="1">
        <f t="shared" si="1354"/>
        <v>3.8843356672956038</v>
      </c>
      <c r="CF1137" s="1">
        <f t="shared" si="1355"/>
        <v>2.6647830346598953</v>
      </c>
      <c r="CG1137" s="1">
        <f t="shared" si="1356"/>
        <v>2.5126440960199456</v>
      </c>
      <c r="CH1137" s="1">
        <f t="shared" si="1357"/>
        <v>2.6615522054820322</v>
      </c>
      <c r="CI1137" s="1">
        <f t="shared" si="1358"/>
        <v>2.7391922777307607</v>
      </c>
      <c r="CJ1137" s="1">
        <f t="shared" si="1359"/>
        <v>2.7553310834405638</v>
      </c>
      <c r="CK1137" s="1">
        <f t="shared" si="1360"/>
        <v>2.7736780625383224</v>
      </c>
      <c r="CL1137" s="5">
        <f t="shared" si="1366"/>
        <v>7</v>
      </c>
      <c r="CN1137" s="9">
        <f t="shared" si="1367"/>
        <v>2.1234066014089907</v>
      </c>
    </row>
    <row r="1138" spans="1:92" x14ac:dyDescent="0.2">
      <c r="A1138" s="4">
        <v>1136</v>
      </c>
      <c r="B1138" s="1">
        <v>0.72385976528743401</v>
      </c>
      <c r="C1138" s="1">
        <v>32.331000000000003</v>
      </c>
      <c r="D1138" s="1">
        <v>0</v>
      </c>
      <c r="E1138" s="1">
        <v>36</v>
      </c>
      <c r="F1138" s="1">
        <v>64</v>
      </c>
      <c r="G1138" s="1">
        <v>3.2331118244608601</v>
      </c>
      <c r="H1138" s="1">
        <v>5</v>
      </c>
      <c r="I1138">
        <v>1500</v>
      </c>
      <c r="J1138">
        <v>185</v>
      </c>
      <c r="K1138">
        <v>12.5</v>
      </c>
      <c r="L1138" s="1"/>
      <c r="M1138" s="2">
        <f t="shared" si="1292"/>
        <v>3</v>
      </c>
      <c r="N1138" s="2">
        <f t="shared" si="1293"/>
        <v>5</v>
      </c>
      <c r="O1138" s="2">
        <f t="shared" si="1294"/>
        <v>5</v>
      </c>
      <c r="P1138" s="2">
        <f t="shared" si="1295"/>
        <v>5</v>
      </c>
      <c r="Q1138" s="2">
        <f t="shared" si="1296"/>
        <v>7</v>
      </c>
      <c r="R1138" s="2">
        <f t="shared" si="1297"/>
        <v>8</v>
      </c>
      <c r="S1138" s="2">
        <f t="shared" si="1298"/>
        <v>6</v>
      </c>
      <c r="T1138" s="2">
        <f t="shared" si="1299"/>
        <v>5</v>
      </c>
      <c r="U1138" s="2">
        <f t="shared" si="1300"/>
        <v>7</v>
      </c>
      <c r="V1138" s="2">
        <f t="shared" si="1301"/>
        <v>7</v>
      </c>
      <c r="W1138" s="2">
        <f t="shared" si="1302"/>
        <v>4</v>
      </c>
      <c r="X1138" s="2">
        <f t="shared" si="1303"/>
        <v>5</v>
      </c>
      <c r="Y1138" s="2">
        <f t="shared" si="1304"/>
        <v>3</v>
      </c>
      <c r="Z1138" s="2">
        <f t="shared" si="1305"/>
        <v>2</v>
      </c>
      <c r="AA1138" s="2">
        <f t="shared" si="1306"/>
        <v>2</v>
      </c>
      <c r="AB1138" s="2">
        <f t="shared" si="1307"/>
        <v>2</v>
      </c>
      <c r="AC1138" s="2">
        <f t="shared" si="1308"/>
        <v>1</v>
      </c>
      <c r="AD1138" s="3">
        <f t="shared" si="1361"/>
        <v>6</v>
      </c>
      <c r="AE1138" s="2">
        <f t="shared" si="1309"/>
        <v>6</v>
      </c>
      <c r="AF1138" s="2">
        <f t="shared" si="1310"/>
        <v>8</v>
      </c>
      <c r="AG1138" s="2">
        <f t="shared" si="1311"/>
        <v>8</v>
      </c>
      <c r="AH1138" s="2">
        <f t="shared" si="1312"/>
        <v>8</v>
      </c>
      <c r="AI1138" s="2">
        <f t="shared" si="1313"/>
        <v>10</v>
      </c>
      <c r="AJ1138" s="2">
        <f t="shared" si="1314"/>
        <v>11</v>
      </c>
      <c r="AK1138" s="2">
        <f t="shared" si="1315"/>
        <v>9</v>
      </c>
      <c r="AL1138" s="2">
        <f t="shared" si="1316"/>
        <v>8</v>
      </c>
      <c r="AM1138" s="2">
        <f t="shared" si="1317"/>
        <v>9</v>
      </c>
      <c r="AN1138" s="2">
        <f t="shared" si="1318"/>
        <v>9</v>
      </c>
      <c r="AO1138" s="2">
        <f t="shared" si="1319"/>
        <v>6</v>
      </c>
      <c r="AP1138" s="2">
        <f t="shared" si="1320"/>
        <v>7</v>
      </c>
      <c r="AQ1138" s="2">
        <f t="shared" si="1321"/>
        <v>5</v>
      </c>
      <c r="AR1138" s="2">
        <f t="shared" si="1322"/>
        <v>3</v>
      </c>
      <c r="AS1138" s="2">
        <f t="shared" si="1323"/>
        <v>4</v>
      </c>
      <c r="AT1138" s="2">
        <f t="shared" si="1324"/>
        <v>4</v>
      </c>
      <c r="AU1138" s="2">
        <f t="shared" si="1325"/>
        <v>3</v>
      </c>
      <c r="AV1138" s="3">
        <f t="shared" si="1362"/>
        <v>6</v>
      </c>
      <c r="AW1138">
        <f t="shared" si="1363"/>
        <v>1</v>
      </c>
      <c r="AX1138" s="2">
        <f t="shared" si="1326"/>
        <v>2</v>
      </c>
      <c r="AY1138" s="2">
        <f t="shared" si="1327"/>
        <v>3</v>
      </c>
      <c r="AZ1138" s="2">
        <f t="shared" si="1328"/>
        <v>4</v>
      </c>
      <c r="BA1138" s="2">
        <f t="shared" si="1329"/>
        <v>3</v>
      </c>
      <c r="BB1138" s="2">
        <f t="shared" si="1330"/>
        <v>5</v>
      </c>
      <c r="BC1138" s="2">
        <f t="shared" si="1331"/>
        <v>6</v>
      </c>
      <c r="BD1138" s="2">
        <f t="shared" si="1332"/>
        <v>4</v>
      </c>
      <c r="BE1138" s="2">
        <f t="shared" si="1333"/>
        <v>4</v>
      </c>
      <c r="BF1138" s="2">
        <f t="shared" si="1334"/>
        <v>4</v>
      </c>
      <c r="BG1138" s="2">
        <f t="shared" si="1335"/>
        <v>4</v>
      </c>
      <c r="BH1138" s="2">
        <f t="shared" si="1336"/>
        <v>4</v>
      </c>
      <c r="BI1138" s="2">
        <f t="shared" si="1337"/>
        <v>5</v>
      </c>
      <c r="BJ1138" s="2">
        <f t="shared" si="1338"/>
        <v>4</v>
      </c>
      <c r="BK1138" s="2">
        <f t="shared" si="1339"/>
        <v>2</v>
      </c>
      <c r="BL1138" s="2">
        <f t="shared" si="1340"/>
        <v>2</v>
      </c>
      <c r="BM1138" s="2">
        <f t="shared" si="1341"/>
        <v>2</v>
      </c>
      <c r="BN1138" s="2">
        <f t="shared" si="1342"/>
        <v>2</v>
      </c>
      <c r="BO1138" s="3">
        <f t="shared" si="1364"/>
        <v>6</v>
      </c>
      <c r="BP1138">
        <f t="shared" si="1365"/>
        <v>1</v>
      </c>
      <c r="BR1138">
        <v>6</v>
      </c>
      <c r="BS1138">
        <f t="shared" si="1343"/>
        <v>1</v>
      </c>
      <c r="BU1138" s="1">
        <f t="shared" si="1344"/>
        <v>175.14248089720556</v>
      </c>
      <c r="BV1138" s="1">
        <f t="shared" si="1345"/>
        <v>37.81401565905297</v>
      </c>
      <c r="BW1138" s="1">
        <f t="shared" si="1346"/>
        <v>37.568832044981875</v>
      </c>
      <c r="BX1138" s="1">
        <f t="shared" si="1347"/>
        <v>26.182563975107144</v>
      </c>
      <c r="BY1138" s="1">
        <f t="shared" si="1348"/>
        <v>13.405029539630588</v>
      </c>
      <c r="BZ1138" s="1">
        <f t="shared" si="1349"/>
        <v>12.697036362252813</v>
      </c>
      <c r="CA1138" s="1">
        <f t="shared" si="1350"/>
        <v>17.620522897643216</v>
      </c>
      <c r="CB1138" s="1">
        <f t="shared" si="1351"/>
        <v>25.099978263998857</v>
      </c>
      <c r="CC1138" s="1">
        <f t="shared" si="1352"/>
        <v>5.4822040246974488</v>
      </c>
      <c r="CD1138" s="1">
        <f t="shared" si="1353"/>
        <v>400.01045716143261</v>
      </c>
      <c r="CE1138" s="1">
        <f t="shared" si="1354"/>
        <v>4.6441607030740082</v>
      </c>
      <c r="CF1138" s="1">
        <f t="shared" si="1355"/>
        <v>2.6723270398191161</v>
      </c>
      <c r="CG1138" s="1">
        <f t="shared" si="1356"/>
        <v>2.120443249523758</v>
      </c>
      <c r="CH1138" s="1">
        <f t="shared" si="1357"/>
        <v>2.2066187159910617</v>
      </c>
      <c r="CI1138" s="1">
        <f t="shared" si="1358"/>
        <v>2.3404126161968253</v>
      </c>
      <c r="CJ1138" s="1">
        <f t="shared" si="1359"/>
        <v>2.3586385184022416</v>
      </c>
      <c r="CK1138" s="1">
        <f t="shared" si="1360"/>
        <v>2.3833205553979804</v>
      </c>
      <c r="CL1138" s="5">
        <f t="shared" si="1366"/>
        <v>13</v>
      </c>
      <c r="CN1138" s="9">
        <f t="shared" si="1367"/>
        <v>2.120443249523758</v>
      </c>
    </row>
    <row r="1139" spans="1:92" x14ac:dyDescent="0.2">
      <c r="A1139" s="4">
        <v>1137</v>
      </c>
      <c r="B1139" s="1">
        <v>0.84132364205453902</v>
      </c>
      <c r="C1139" s="1">
        <v>0.42099999999999999</v>
      </c>
      <c r="D1139" s="1">
        <v>0</v>
      </c>
      <c r="E1139" s="1">
        <v>47</v>
      </c>
      <c r="F1139" s="1">
        <v>53</v>
      </c>
      <c r="G1139" s="1">
        <v>2.46241139919958</v>
      </c>
      <c r="H1139" s="1">
        <v>5</v>
      </c>
      <c r="I1139">
        <v>1500</v>
      </c>
      <c r="J1139">
        <v>185</v>
      </c>
      <c r="K1139">
        <v>12.5</v>
      </c>
      <c r="L1139" s="1"/>
      <c r="M1139" s="2">
        <f t="shared" si="1292"/>
        <v>3</v>
      </c>
      <c r="N1139" s="2">
        <f t="shared" si="1293"/>
        <v>6</v>
      </c>
      <c r="O1139" s="2">
        <f t="shared" si="1294"/>
        <v>4</v>
      </c>
      <c r="P1139" s="2">
        <f t="shared" si="1295"/>
        <v>4</v>
      </c>
      <c r="Q1139" s="2">
        <f t="shared" si="1296"/>
        <v>7</v>
      </c>
      <c r="R1139" s="2">
        <f t="shared" si="1297"/>
        <v>8</v>
      </c>
      <c r="S1139" s="2">
        <f t="shared" si="1298"/>
        <v>6</v>
      </c>
      <c r="T1139" s="2">
        <f t="shared" si="1299"/>
        <v>5</v>
      </c>
      <c r="U1139" s="2">
        <f t="shared" si="1300"/>
        <v>5</v>
      </c>
      <c r="V1139" s="2">
        <f t="shared" si="1301"/>
        <v>6</v>
      </c>
      <c r="W1139" s="2">
        <f t="shared" si="1302"/>
        <v>2</v>
      </c>
      <c r="X1139" s="2">
        <f t="shared" si="1303"/>
        <v>4</v>
      </c>
      <c r="Y1139" s="2">
        <f t="shared" si="1304"/>
        <v>3</v>
      </c>
      <c r="Z1139" s="2">
        <f t="shared" si="1305"/>
        <v>2</v>
      </c>
      <c r="AA1139" s="2">
        <f t="shared" si="1306"/>
        <v>2</v>
      </c>
      <c r="AB1139" s="2">
        <f t="shared" si="1307"/>
        <v>2</v>
      </c>
      <c r="AC1139" s="2">
        <f t="shared" si="1308"/>
        <v>1</v>
      </c>
      <c r="AD1139" s="3">
        <f t="shared" si="1361"/>
        <v>6</v>
      </c>
      <c r="AE1139" s="2">
        <f t="shared" si="1309"/>
        <v>6</v>
      </c>
      <c r="AF1139" s="2">
        <f t="shared" si="1310"/>
        <v>9</v>
      </c>
      <c r="AG1139" s="2">
        <f t="shared" si="1311"/>
        <v>7</v>
      </c>
      <c r="AH1139" s="2">
        <f t="shared" si="1312"/>
        <v>7</v>
      </c>
      <c r="AI1139" s="2">
        <f t="shared" si="1313"/>
        <v>10</v>
      </c>
      <c r="AJ1139" s="2">
        <f t="shared" si="1314"/>
        <v>11</v>
      </c>
      <c r="AK1139" s="2">
        <f t="shared" si="1315"/>
        <v>9</v>
      </c>
      <c r="AL1139" s="2">
        <f t="shared" si="1316"/>
        <v>8</v>
      </c>
      <c r="AM1139" s="2">
        <f t="shared" si="1317"/>
        <v>7</v>
      </c>
      <c r="AN1139" s="2">
        <f t="shared" si="1318"/>
        <v>8</v>
      </c>
      <c r="AO1139" s="2">
        <f t="shared" si="1319"/>
        <v>4</v>
      </c>
      <c r="AP1139" s="2">
        <f t="shared" si="1320"/>
        <v>6</v>
      </c>
      <c r="AQ1139" s="2">
        <f t="shared" si="1321"/>
        <v>5</v>
      </c>
      <c r="AR1139" s="2">
        <f t="shared" si="1322"/>
        <v>3</v>
      </c>
      <c r="AS1139" s="2">
        <f t="shared" si="1323"/>
        <v>4</v>
      </c>
      <c r="AT1139" s="2">
        <f t="shared" si="1324"/>
        <v>4</v>
      </c>
      <c r="AU1139" s="2">
        <f t="shared" si="1325"/>
        <v>3</v>
      </c>
      <c r="AV1139" s="3">
        <f t="shared" si="1362"/>
        <v>6</v>
      </c>
      <c r="AW1139">
        <f t="shared" si="1363"/>
        <v>1</v>
      </c>
      <c r="AX1139" s="2">
        <f t="shared" si="1326"/>
        <v>2</v>
      </c>
      <c r="AY1139" s="2">
        <f t="shared" si="1327"/>
        <v>3</v>
      </c>
      <c r="AZ1139" s="2">
        <f t="shared" si="1328"/>
        <v>3</v>
      </c>
      <c r="BA1139" s="2">
        <f t="shared" si="1329"/>
        <v>2</v>
      </c>
      <c r="BB1139" s="2">
        <f t="shared" si="1330"/>
        <v>5</v>
      </c>
      <c r="BC1139" s="2">
        <f t="shared" si="1331"/>
        <v>7</v>
      </c>
      <c r="BD1139" s="2">
        <f t="shared" si="1332"/>
        <v>4</v>
      </c>
      <c r="BE1139" s="2">
        <f t="shared" si="1333"/>
        <v>3</v>
      </c>
      <c r="BF1139" s="2">
        <f t="shared" si="1334"/>
        <v>3</v>
      </c>
      <c r="BG1139" s="2">
        <f t="shared" si="1335"/>
        <v>4</v>
      </c>
      <c r="BH1139" s="2">
        <f t="shared" si="1336"/>
        <v>2</v>
      </c>
      <c r="BI1139" s="2">
        <f t="shared" si="1337"/>
        <v>4</v>
      </c>
      <c r="BJ1139" s="2">
        <f t="shared" si="1338"/>
        <v>5</v>
      </c>
      <c r="BK1139" s="2">
        <f t="shared" si="1339"/>
        <v>2</v>
      </c>
      <c r="BL1139" s="2">
        <f t="shared" si="1340"/>
        <v>2</v>
      </c>
      <c r="BM1139" s="2">
        <f t="shared" si="1341"/>
        <v>2</v>
      </c>
      <c r="BN1139" s="2">
        <f t="shared" si="1342"/>
        <v>2</v>
      </c>
      <c r="BO1139" s="3">
        <f t="shared" si="1364"/>
        <v>6</v>
      </c>
      <c r="BP1139">
        <f t="shared" si="1365"/>
        <v>1</v>
      </c>
      <c r="BR1139">
        <v>6</v>
      </c>
      <c r="BS1139">
        <f t="shared" si="1343"/>
        <v>3</v>
      </c>
      <c r="BU1139" s="1">
        <f t="shared" si="1344"/>
        <v>175.29003755404386</v>
      </c>
      <c r="BV1139" s="1">
        <f t="shared" si="1345"/>
        <v>38.105341227731813</v>
      </c>
      <c r="BW1139" s="1">
        <f t="shared" si="1346"/>
        <v>37.616856766738607</v>
      </c>
      <c r="BX1139" s="1">
        <f t="shared" si="1347"/>
        <v>27.084767795589926</v>
      </c>
      <c r="BY1139" s="1">
        <f t="shared" si="1348"/>
        <v>14.02333605189332</v>
      </c>
      <c r="BZ1139" s="1">
        <f t="shared" si="1349"/>
        <v>12.727436515871226</v>
      </c>
      <c r="CA1139" s="1">
        <f t="shared" si="1350"/>
        <v>17.783678896486418</v>
      </c>
      <c r="CB1139" s="1">
        <f t="shared" si="1351"/>
        <v>25.118504341605068</v>
      </c>
      <c r="CC1139" s="1">
        <f t="shared" si="1352"/>
        <v>5.5692756373337486</v>
      </c>
      <c r="CD1139" s="1">
        <f t="shared" si="1353"/>
        <v>400.01552060620475</v>
      </c>
      <c r="CE1139" s="1">
        <f t="shared" si="1354"/>
        <v>7.1040329680413805</v>
      </c>
      <c r="CF1139" s="1">
        <f t="shared" si="1355"/>
        <v>3.1796753521920418</v>
      </c>
      <c r="CG1139" s="1">
        <f t="shared" si="1356"/>
        <v>1.9055045087622504</v>
      </c>
      <c r="CH1139" s="1">
        <f t="shared" si="1357"/>
        <v>2.1173131014714044</v>
      </c>
      <c r="CI1139" s="1">
        <f t="shared" si="1358"/>
        <v>2.2736216202237047</v>
      </c>
      <c r="CJ1139" s="1">
        <f t="shared" si="1359"/>
        <v>2.2914076373494918</v>
      </c>
      <c r="CK1139" s="1">
        <f t="shared" si="1360"/>
        <v>2.3217901837807271</v>
      </c>
      <c r="CL1139" s="5">
        <f t="shared" si="1366"/>
        <v>13</v>
      </c>
      <c r="CN1139" s="9">
        <f t="shared" si="1367"/>
        <v>1.9055045087622504</v>
      </c>
    </row>
    <row r="1140" spans="1:92" x14ac:dyDescent="0.2">
      <c r="A1140" s="4">
        <v>1138</v>
      </c>
      <c r="B1140" s="1">
        <v>0.88469276442724198</v>
      </c>
      <c r="C1140" s="1">
        <v>0.40200000000000002</v>
      </c>
      <c r="D1140" s="1">
        <v>1</v>
      </c>
      <c r="E1140" s="1">
        <v>53</v>
      </c>
      <c r="F1140" s="1">
        <v>46</v>
      </c>
      <c r="G1140" s="1">
        <v>1.9904270372892701</v>
      </c>
      <c r="H1140" s="1">
        <v>5</v>
      </c>
      <c r="I1140">
        <v>1500</v>
      </c>
      <c r="J1140">
        <v>185</v>
      </c>
      <c r="K1140">
        <v>12.5</v>
      </c>
      <c r="L1140" s="1"/>
      <c r="M1140" s="2">
        <f t="shared" si="1292"/>
        <v>3</v>
      </c>
      <c r="N1140" s="2">
        <f t="shared" si="1293"/>
        <v>5</v>
      </c>
      <c r="O1140" s="2">
        <f t="shared" si="1294"/>
        <v>3</v>
      </c>
      <c r="P1140" s="2">
        <f t="shared" si="1295"/>
        <v>4</v>
      </c>
      <c r="Q1140" s="2">
        <f t="shared" si="1296"/>
        <v>6</v>
      </c>
      <c r="R1140" s="2">
        <f t="shared" si="1297"/>
        <v>7</v>
      </c>
      <c r="S1140" s="2">
        <f t="shared" si="1298"/>
        <v>5</v>
      </c>
      <c r="T1140" s="2">
        <f t="shared" si="1299"/>
        <v>4</v>
      </c>
      <c r="U1140" s="2">
        <f t="shared" si="1300"/>
        <v>5</v>
      </c>
      <c r="V1140" s="2">
        <f t="shared" si="1301"/>
        <v>7</v>
      </c>
      <c r="W1140" s="2">
        <f t="shared" si="1302"/>
        <v>2</v>
      </c>
      <c r="X1140" s="2">
        <f t="shared" si="1303"/>
        <v>4</v>
      </c>
      <c r="Y1140" s="2">
        <f t="shared" si="1304"/>
        <v>4</v>
      </c>
      <c r="Z1140" s="2">
        <f t="shared" si="1305"/>
        <v>2</v>
      </c>
      <c r="AA1140" s="2">
        <f t="shared" si="1306"/>
        <v>2</v>
      </c>
      <c r="AB1140" s="2">
        <f t="shared" si="1307"/>
        <v>2</v>
      </c>
      <c r="AC1140" s="2">
        <f t="shared" si="1308"/>
        <v>1</v>
      </c>
      <c r="AD1140" s="3">
        <f t="shared" si="1361"/>
        <v>6</v>
      </c>
      <c r="AE1140" s="2">
        <f t="shared" si="1309"/>
        <v>6</v>
      </c>
      <c r="AF1140" s="2">
        <f t="shared" si="1310"/>
        <v>8</v>
      </c>
      <c r="AG1140" s="2">
        <f t="shared" si="1311"/>
        <v>6</v>
      </c>
      <c r="AH1140" s="2">
        <f t="shared" si="1312"/>
        <v>7</v>
      </c>
      <c r="AI1140" s="2">
        <f t="shared" si="1313"/>
        <v>9</v>
      </c>
      <c r="AJ1140" s="2">
        <f t="shared" si="1314"/>
        <v>10</v>
      </c>
      <c r="AK1140" s="2">
        <f t="shared" si="1315"/>
        <v>8</v>
      </c>
      <c r="AL1140" s="2">
        <f t="shared" si="1316"/>
        <v>7</v>
      </c>
      <c r="AM1140" s="2">
        <f t="shared" si="1317"/>
        <v>7</v>
      </c>
      <c r="AN1140" s="2">
        <f t="shared" si="1318"/>
        <v>9</v>
      </c>
      <c r="AO1140" s="2">
        <f t="shared" si="1319"/>
        <v>4</v>
      </c>
      <c r="AP1140" s="2">
        <f t="shared" si="1320"/>
        <v>6</v>
      </c>
      <c r="AQ1140" s="2">
        <f t="shared" si="1321"/>
        <v>6</v>
      </c>
      <c r="AR1140" s="2">
        <f t="shared" si="1322"/>
        <v>3</v>
      </c>
      <c r="AS1140" s="2">
        <f t="shared" si="1323"/>
        <v>4</v>
      </c>
      <c r="AT1140" s="2">
        <f t="shared" si="1324"/>
        <v>4</v>
      </c>
      <c r="AU1140" s="2">
        <f t="shared" si="1325"/>
        <v>4</v>
      </c>
      <c r="AV1140" s="3">
        <f t="shared" si="1362"/>
        <v>6</v>
      </c>
      <c r="AW1140">
        <f t="shared" si="1363"/>
        <v>1</v>
      </c>
      <c r="AX1140" s="2">
        <f t="shared" si="1326"/>
        <v>2</v>
      </c>
      <c r="AY1140" s="2">
        <f t="shared" si="1327"/>
        <v>2</v>
      </c>
      <c r="AZ1140" s="2">
        <f t="shared" si="1328"/>
        <v>2</v>
      </c>
      <c r="BA1140" s="2">
        <f t="shared" si="1329"/>
        <v>2</v>
      </c>
      <c r="BB1140" s="2">
        <f t="shared" si="1330"/>
        <v>4</v>
      </c>
      <c r="BC1140" s="2">
        <f t="shared" si="1331"/>
        <v>6</v>
      </c>
      <c r="BD1140" s="2">
        <f t="shared" si="1332"/>
        <v>3</v>
      </c>
      <c r="BE1140" s="2">
        <f t="shared" si="1333"/>
        <v>3</v>
      </c>
      <c r="BF1140" s="2">
        <f t="shared" si="1334"/>
        <v>3</v>
      </c>
      <c r="BG1140" s="2">
        <f t="shared" si="1335"/>
        <v>5</v>
      </c>
      <c r="BH1140" s="2">
        <f t="shared" si="1336"/>
        <v>2</v>
      </c>
      <c r="BI1140" s="2">
        <f t="shared" si="1337"/>
        <v>4</v>
      </c>
      <c r="BJ1140" s="2">
        <f t="shared" si="1338"/>
        <v>6</v>
      </c>
      <c r="BK1140" s="2">
        <f t="shared" si="1339"/>
        <v>2</v>
      </c>
      <c r="BL1140" s="2">
        <f t="shared" si="1340"/>
        <v>2</v>
      </c>
      <c r="BM1140" s="2">
        <f t="shared" si="1341"/>
        <v>2</v>
      </c>
      <c r="BN1140" s="2">
        <f t="shared" si="1342"/>
        <v>3</v>
      </c>
      <c r="BO1140" s="3">
        <f t="shared" si="1364"/>
        <v>6</v>
      </c>
      <c r="BP1140">
        <f t="shared" si="1365"/>
        <v>2</v>
      </c>
      <c r="BR1140">
        <v>5</v>
      </c>
      <c r="BS1140">
        <f t="shared" si="1343"/>
        <v>4</v>
      </c>
      <c r="BU1140" s="1">
        <f t="shared" si="1344"/>
        <v>17.957510269137408</v>
      </c>
      <c r="BV1140" s="1">
        <f t="shared" si="1345"/>
        <v>8.6105895792725384</v>
      </c>
      <c r="BW1140" s="1">
        <f t="shared" si="1346"/>
        <v>3.9861100250657762</v>
      </c>
      <c r="BX1140" s="1">
        <f t="shared" si="1347"/>
        <v>13.087540731663392</v>
      </c>
      <c r="BY1140" s="1">
        <f t="shared" si="1348"/>
        <v>8.0229852446618413</v>
      </c>
      <c r="BZ1140" s="1">
        <f t="shared" si="1349"/>
        <v>2.9521598943242671</v>
      </c>
      <c r="CA1140" s="1">
        <f t="shared" si="1350"/>
        <v>3.3699767049946114</v>
      </c>
      <c r="CB1140" s="1">
        <f t="shared" si="1351"/>
        <v>3.1182850542946077</v>
      </c>
      <c r="CC1140" s="1">
        <f t="shared" si="1352"/>
        <v>3.0843499393286771</v>
      </c>
      <c r="CD1140" s="1">
        <f t="shared" si="1353"/>
        <v>31.317737157355985</v>
      </c>
      <c r="CE1140" s="1">
        <f t="shared" si="1354"/>
        <v>8.6462773591555351</v>
      </c>
      <c r="CF1140" s="1">
        <f t="shared" si="1355"/>
        <v>4.1717851112094344</v>
      </c>
      <c r="CG1140" s="1">
        <f t="shared" si="1356"/>
        <v>2.3458267778873774</v>
      </c>
      <c r="CH1140" s="1">
        <f t="shared" si="1357"/>
        <v>2.5069664042864339</v>
      </c>
      <c r="CI1140" s="1">
        <f t="shared" si="1358"/>
        <v>2.6526542667968411</v>
      </c>
      <c r="CJ1140" s="1">
        <f t="shared" si="1359"/>
        <v>2.6671043346465111</v>
      </c>
      <c r="CK1140" s="1">
        <f t="shared" si="1360"/>
        <v>2.6974643489396342</v>
      </c>
      <c r="CL1140" s="5">
        <f t="shared" si="1366"/>
        <v>13</v>
      </c>
      <c r="CN1140" s="9">
        <f t="shared" si="1367"/>
        <v>2.3458267778873774</v>
      </c>
    </row>
    <row r="1141" spans="1:92" x14ac:dyDescent="0.2">
      <c r="A1141" s="4">
        <v>1139</v>
      </c>
      <c r="B1141" s="1">
        <v>0.69157306667520102</v>
      </c>
      <c r="C1141" s="1">
        <v>2.907</v>
      </c>
      <c r="D1141" s="1">
        <v>4</v>
      </c>
      <c r="E1141" s="1">
        <v>69</v>
      </c>
      <c r="F1141" s="1">
        <v>27</v>
      </c>
      <c r="G1141" s="1">
        <v>4.0700906452379702</v>
      </c>
      <c r="H1141" s="1">
        <v>5</v>
      </c>
      <c r="I1141">
        <v>1500</v>
      </c>
      <c r="J1141">
        <v>185</v>
      </c>
      <c r="K1141">
        <v>12.5</v>
      </c>
      <c r="L1141" s="1"/>
      <c r="M1141" s="2">
        <f t="shared" si="1292"/>
        <v>3</v>
      </c>
      <c r="N1141" s="2">
        <f t="shared" si="1293"/>
        <v>4</v>
      </c>
      <c r="O1141" s="2">
        <f t="shared" si="1294"/>
        <v>5</v>
      </c>
      <c r="P1141" s="2">
        <f t="shared" si="1295"/>
        <v>4</v>
      </c>
      <c r="Q1141" s="2">
        <f t="shared" si="1296"/>
        <v>7</v>
      </c>
      <c r="R1141" s="2">
        <f t="shared" si="1297"/>
        <v>7</v>
      </c>
      <c r="S1141" s="2">
        <f t="shared" si="1298"/>
        <v>6</v>
      </c>
      <c r="T1141" s="2">
        <f t="shared" si="1299"/>
        <v>5</v>
      </c>
      <c r="U1141" s="2">
        <f t="shared" si="1300"/>
        <v>6</v>
      </c>
      <c r="V1141" s="2">
        <f t="shared" si="1301"/>
        <v>6</v>
      </c>
      <c r="W1141" s="2">
        <f t="shared" si="1302"/>
        <v>4</v>
      </c>
      <c r="X1141" s="2">
        <f t="shared" si="1303"/>
        <v>5</v>
      </c>
      <c r="Y1141" s="2">
        <f t="shared" si="1304"/>
        <v>3</v>
      </c>
      <c r="Z1141" s="2">
        <f t="shared" si="1305"/>
        <v>2</v>
      </c>
      <c r="AA1141" s="2">
        <f t="shared" si="1306"/>
        <v>2</v>
      </c>
      <c r="AB1141" s="2">
        <f t="shared" si="1307"/>
        <v>2</v>
      </c>
      <c r="AC1141" s="2">
        <f t="shared" si="1308"/>
        <v>1</v>
      </c>
      <c r="AD1141" s="3">
        <f t="shared" si="1361"/>
        <v>5</v>
      </c>
      <c r="AE1141" s="2">
        <f t="shared" si="1309"/>
        <v>6</v>
      </c>
      <c r="AF1141" s="2">
        <f t="shared" si="1310"/>
        <v>7</v>
      </c>
      <c r="AG1141" s="2">
        <f t="shared" si="1311"/>
        <v>8</v>
      </c>
      <c r="AH1141" s="2">
        <f t="shared" si="1312"/>
        <v>7</v>
      </c>
      <c r="AI1141" s="2">
        <f t="shared" si="1313"/>
        <v>10</v>
      </c>
      <c r="AJ1141" s="2">
        <f t="shared" si="1314"/>
        <v>10</v>
      </c>
      <c r="AK1141" s="2">
        <f t="shared" si="1315"/>
        <v>9</v>
      </c>
      <c r="AL1141" s="2">
        <f t="shared" si="1316"/>
        <v>8</v>
      </c>
      <c r="AM1141" s="2">
        <f t="shared" si="1317"/>
        <v>8</v>
      </c>
      <c r="AN1141" s="2">
        <f t="shared" si="1318"/>
        <v>8</v>
      </c>
      <c r="AO1141" s="2">
        <f t="shared" si="1319"/>
        <v>6</v>
      </c>
      <c r="AP1141" s="2">
        <f t="shared" si="1320"/>
        <v>7</v>
      </c>
      <c r="AQ1141" s="2">
        <f t="shared" si="1321"/>
        <v>5</v>
      </c>
      <c r="AR1141" s="2">
        <f t="shared" si="1322"/>
        <v>3</v>
      </c>
      <c r="AS1141" s="2">
        <f t="shared" si="1323"/>
        <v>4</v>
      </c>
      <c r="AT1141" s="2">
        <f t="shared" si="1324"/>
        <v>4</v>
      </c>
      <c r="AU1141" s="2">
        <f t="shared" si="1325"/>
        <v>3</v>
      </c>
      <c r="AV1141" s="3">
        <f t="shared" si="1362"/>
        <v>5</v>
      </c>
      <c r="AW1141">
        <f t="shared" si="1363"/>
        <v>2</v>
      </c>
      <c r="AX1141" s="2">
        <f t="shared" si="1326"/>
        <v>2</v>
      </c>
      <c r="AY1141" s="2">
        <f t="shared" si="1327"/>
        <v>2</v>
      </c>
      <c r="AZ1141" s="2">
        <f t="shared" si="1328"/>
        <v>4</v>
      </c>
      <c r="BA1141" s="2">
        <f t="shared" si="1329"/>
        <v>3</v>
      </c>
      <c r="BB1141" s="2">
        <f t="shared" si="1330"/>
        <v>5</v>
      </c>
      <c r="BC1141" s="2">
        <f t="shared" si="1331"/>
        <v>5</v>
      </c>
      <c r="BD1141" s="2">
        <f t="shared" si="1332"/>
        <v>4</v>
      </c>
      <c r="BE1141" s="2">
        <f t="shared" si="1333"/>
        <v>3</v>
      </c>
      <c r="BF1141" s="2">
        <f t="shared" si="1334"/>
        <v>3</v>
      </c>
      <c r="BG1141" s="2">
        <f t="shared" si="1335"/>
        <v>3</v>
      </c>
      <c r="BH1141" s="2">
        <f t="shared" si="1336"/>
        <v>4</v>
      </c>
      <c r="BI1141" s="2">
        <f t="shared" si="1337"/>
        <v>5</v>
      </c>
      <c r="BJ1141" s="2">
        <f t="shared" si="1338"/>
        <v>3</v>
      </c>
      <c r="BK1141" s="2">
        <f t="shared" si="1339"/>
        <v>2</v>
      </c>
      <c r="BL1141" s="2">
        <f t="shared" si="1340"/>
        <v>2</v>
      </c>
      <c r="BM1141" s="2">
        <f t="shared" si="1341"/>
        <v>2</v>
      </c>
      <c r="BN1141" s="2">
        <f t="shared" si="1342"/>
        <v>2</v>
      </c>
      <c r="BO1141" s="3">
        <f t="shared" si="1364"/>
        <v>5</v>
      </c>
      <c r="BP1141">
        <f t="shared" si="1365"/>
        <v>3</v>
      </c>
      <c r="BR1141">
        <v>3</v>
      </c>
      <c r="BS1141">
        <f t="shared" si="1343"/>
        <v>3</v>
      </c>
      <c r="BU1141" s="1">
        <f t="shared" si="1344"/>
        <v>14.141349406771599</v>
      </c>
      <c r="BV1141" s="1">
        <f t="shared" si="1345"/>
        <v>4.3766736298253459</v>
      </c>
      <c r="BW1141" s="1">
        <f t="shared" si="1346"/>
        <v>2.9446630508150706</v>
      </c>
      <c r="BX1141" s="1">
        <f t="shared" si="1347"/>
        <v>6.2176025862586517</v>
      </c>
      <c r="BY1141" s="1">
        <f t="shared" si="1348"/>
        <v>3.9256239361007124</v>
      </c>
      <c r="BZ1141" s="1">
        <f t="shared" si="1349"/>
        <v>2.2035053160467393</v>
      </c>
      <c r="CA1141" s="1">
        <f t="shared" si="1350"/>
        <v>2.1012501771147272</v>
      </c>
      <c r="CB1141" s="1">
        <f t="shared" si="1351"/>
        <v>2.4624145737134313</v>
      </c>
      <c r="CC1141" s="1">
        <f t="shared" si="1352"/>
        <v>2.3611986562752154</v>
      </c>
      <c r="CD1141" s="1">
        <f t="shared" si="1353"/>
        <v>31.109110480195007</v>
      </c>
      <c r="CE1141" s="1">
        <f t="shared" si="1354"/>
        <v>3.897722276600847</v>
      </c>
      <c r="CF1141" s="1">
        <f t="shared" si="1355"/>
        <v>2.6595473793558466</v>
      </c>
      <c r="CG1141" s="1">
        <f t="shared" si="1356"/>
        <v>2.4885819824639639</v>
      </c>
      <c r="CH1141" s="1">
        <f t="shared" si="1357"/>
        <v>2.6214095520841201</v>
      </c>
      <c r="CI1141" s="1">
        <f t="shared" si="1358"/>
        <v>2.7383710141922371</v>
      </c>
      <c r="CJ1141" s="1">
        <f t="shared" si="1359"/>
        <v>2.754505750951425</v>
      </c>
      <c r="CK1141" s="1">
        <f t="shared" si="1360"/>
        <v>2.7729034452496149</v>
      </c>
      <c r="CL1141" s="5">
        <f t="shared" si="1366"/>
        <v>7</v>
      </c>
      <c r="CN1141" s="9">
        <f t="shared" si="1367"/>
        <v>2.1012501771147272</v>
      </c>
    </row>
    <row r="1142" spans="1:92" x14ac:dyDescent="0.2">
      <c r="A1142" s="4">
        <v>1140</v>
      </c>
      <c r="B1142" s="1">
        <v>0.64535598087546497</v>
      </c>
      <c r="C1142" s="1">
        <v>0.78500000000000003</v>
      </c>
      <c r="D1142" s="1">
        <v>0</v>
      </c>
      <c r="E1142" s="1">
        <v>78</v>
      </c>
      <c r="F1142" s="1">
        <v>22</v>
      </c>
      <c r="G1142" s="1">
        <v>5.6672398372150399</v>
      </c>
      <c r="H1142" s="1">
        <v>6</v>
      </c>
      <c r="I1142">
        <v>1500</v>
      </c>
      <c r="J1142">
        <v>185</v>
      </c>
      <c r="K1142">
        <v>12.5</v>
      </c>
      <c r="L1142" s="1"/>
      <c r="M1142" s="2">
        <f t="shared" si="1292"/>
        <v>2</v>
      </c>
      <c r="N1142" s="2">
        <f t="shared" si="1293"/>
        <v>6</v>
      </c>
      <c r="O1142" s="2">
        <f t="shared" si="1294"/>
        <v>6</v>
      </c>
      <c r="P1142" s="2">
        <f t="shared" si="1295"/>
        <v>4</v>
      </c>
      <c r="Q1142" s="2">
        <f t="shared" si="1296"/>
        <v>7</v>
      </c>
      <c r="R1142" s="2">
        <f t="shared" si="1297"/>
        <v>7</v>
      </c>
      <c r="S1142" s="2">
        <f t="shared" si="1298"/>
        <v>5</v>
      </c>
      <c r="T1142" s="2">
        <f t="shared" si="1299"/>
        <v>4</v>
      </c>
      <c r="U1142" s="2">
        <f t="shared" si="1300"/>
        <v>6</v>
      </c>
      <c r="V1142" s="2">
        <f t="shared" si="1301"/>
        <v>7</v>
      </c>
      <c r="W1142" s="2">
        <f t="shared" si="1302"/>
        <v>3</v>
      </c>
      <c r="X1142" s="2">
        <f t="shared" si="1303"/>
        <v>5</v>
      </c>
      <c r="Y1142" s="2">
        <f t="shared" si="1304"/>
        <v>2</v>
      </c>
      <c r="Z1142" s="2">
        <f t="shared" si="1305"/>
        <v>2</v>
      </c>
      <c r="AA1142" s="2">
        <f t="shared" si="1306"/>
        <v>2</v>
      </c>
      <c r="AB1142" s="2">
        <f t="shared" si="1307"/>
        <v>2</v>
      </c>
      <c r="AC1142" s="2">
        <f t="shared" si="1308"/>
        <v>1</v>
      </c>
      <c r="AD1142" s="3">
        <f t="shared" si="1361"/>
        <v>5</v>
      </c>
      <c r="AE1142" s="2">
        <f t="shared" si="1309"/>
        <v>5</v>
      </c>
      <c r="AF1142" s="2">
        <f t="shared" si="1310"/>
        <v>9</v>
      </c>
      <c r="AG1142" s="2">
        <f t="shared" si="1311"/>
        <v>9</v>
      </c>
      <c r="AH1142" s="2">
        <f t="shared" si="1312"/>
        <v>7</v>
      </c>
      <c r="AI1142" s="2">
        <f t="shared" si="1313"/>
        <v>10</v>
      </c>
      <c r="AJ1142" s="2">
        <f t="shared" si="1314"/>
        <v>10</v>
      </c>
      <c r="AK1142" s="2">
        <f t="shared" si="1315"/>
        <v>8</v>
      </c>
      <c r="AL1142" s="2">
        <f t="shared" si="1316"/>
        <v>7</v>
      </c>
      <c r="AM1142" s="2">
        <f t="shared" si="1317"/>
        <v>8</v>
      </c>
      <c r="AN1142" s="2">
        <f t="shared" si="1318"/>
        <v>9</v>
      </c>
      <c r="AO1142" s="2">
        <f t="shared" si="1319"/>
        <v>5</v>
      </c>
      <c r="AP1142" s="2">
        <f t="shared" si="1320"/>
        <v>7</v>
      </c>
      <c r="AQ1142" s="2">
        <f t="shared" si="1321"/>
        <v>4</v>
      </c>
      <c r="AR1142" s="2">
        <f t="shared" si="1322"/>
        <v>3</v>
      </c>
      <c r="AS1142" s="2">
        <f t="shared" si="1323"/>
        <v>4</v>
      </c>
      <c r="AT1142" s="2">
        <f t="shared" si="1324"/>
        <v>4</v>
      </c>
      <c r="AU1142" s="2">
        <f t="shared" si="1325"/>
        <v>3</v>
      </c>
      <c r="AV1142" s="3">
        <f t="shared" si="1362"/>
        <v>5</v>
      </c>
      <c r="AW1142">
        <f t="shared" si="1363"/>
        <v>2</v>
      </c>
      <c r="AX1142" s="2">
        <f t="shared" si="1326"/>
        <v>1</v>
      </c>
      <c r="AY1142" s="2">
        <f t="shared" si="1327"/>
        <v>4</v>
      </c>
      <c r="AZ1142" s="2">
        <f t="shared" si="1328"/>
        <v>6</v>
      </c>
      <c r="BA1142" s="2">
        <f t="shared" si="1329"/>
        <v>4</v>
      </c>
      <c r="BB1142" s="2">
        <f t="shared" si="1330"/>
        <v>5</v>
      </c>
      <c r="BC1142" s="2">
        <f t="shared" si="1331"/>
        <v>5</v>
      </c>
      <c r="BD1142" s="2">
        <f t="shared" si="1332"/>
        <v>3</v>
      </c>
      <c r="BE1142" s="2">
        <f t="shared" si="1333"/>
        <v>3</v>
      </c>
      <c r="BF1142" s="2">
        <f t="shared" si="1334"/>
        <v>3</v>
      </c>
      <c r="BG1142" s="2">
        <f t="shared" si="1335"/>
        <v>4</v>
      </c>
      <c r="BH1142" s="2">
        <f t="shared" si="1336"/>
        <v>3</v>
      </c>
      <c r="BI1142" s="2">
        <f t="shared" si="1337"/>
        <v>5</v>
      </c>
      <c r="BJ1142" s="2">
        <f t="shared" si="1338"/>
        <v>3</v>
      </c>
      <c r="BK1142" s="2">
        <f t="shared" si="1339"/>
        <v>2</v>
      </c>
      <c r="BL1142" s="2">
        <f t="shared" si="1340"/>
        <v>2</v>
      </c>
      <c r="BM1142" s="2">
        <f t="shared" si="1341"/>
        <v>2</v>
      </c>
      <c r="BN1142" s="2">
        <f t="shared" si="1342"/>
        <v>2</v>
      </c>
      <c r="BO1142" s="3">
        <f t="shared" si="1364"/>
        <v>3</v>
      </c>
      <c r="BP1142">
        <f t="shared" si="1365"/>
        <v>1</v>
      </c>
      <c r="BR1142">
        <v>2</v>
      </c>
      <c r="BS1142">
        <f t="shared" si="1343"/>
        <v>1</v>
      </c>
      <c r="BU1142" s="1">
        <f t="shared" si="1344"/>
        <v>175.04976787668545</v>
      </c>
      <c r="BV1142" s="1">
        <f t="shared" si="1345"/>
        <v>37.607265448473989</v>
      </c>
      <c r="BW1142" s="1">
        <f t="shared" si="1346"/>
        <v>37.544367928216431</v>
      </c>
      <c r="BX1142" s="1">
        <f t="shared" si="1347"/>
        <v>25.356374986820509</v>
      </c>
      <c r="BY1142" s="1">
        <f t="shared" si="1348"/>
        <v>12.794709085583751</v>
      </c>
      <c r="BZ1142" s="1">
        <f t="shared" si="1349"/>
        <v>12.623909271436904</v>
      </c>
      <c r="CA1142" s="1">
        <f t="shared" si="1350"/>
        <v>17.624093129446884</v>
      </c>
      <c r="CB1142" s="1">
        <f t="shared" si="1351"/>
        <v>25.073542725026751</v>
      </c>
      <c r="CC1142" s="1">
        <f t="shared" si="1352"/>
        <v>5.359601314332215</v>
      </c>
      <c r="CD1142" s="1">
        <f t="shared" si="1353"/>
        <v>400.0048783338159</v>
      </c>
      <c r="CE1142" s="1">
        <f t="shared" si="1354"/>
        <v>3.0901862629771499</v>
      </c>
      <c r="CF1142" s="1">
        <f t="shared" si="1355"/>
        <v>1.8442183989167829</v>
      </c>
      <c r="CG1142" s="1">
        <f t="shared" si="1356"/>
        <v>1.9551453877303833</v>
      </c>
      <c r="CH1142" s="1">
        <f t="shared" si="1357"/>
        <v>2.240747685094346</v>
      </c>
      <c r="CI1142" s="1">
        <f t="shared" si="1358"/>
        <v>2.3676663641914377</v>
      </c>
      <c r="CJ1142" s="1">
        <f t="shared" si="1359"/>
        <v>2.3869997515105386</v>
      </c>
      <c r="CK1142" s="1">
        <f t="shared" si="1360"/>
        <v>2.4009477417777694</v>
      </c>
      <c r="CL1142" s="5">
        <f t="shared" si="1366"/>
        <v>12</v>
      </c>
      <c r="CN1142" s="9">
        <f t="shared" si="1367"/>
        <v>1.8442183989167829</v>
      </c>
    </row>
    <row r="1143" spans="1:92" x14ac:dyDescent="0.2">
      <c r="A1143" s="4">
        <v>1141</v>
      </c>
      <c r="B1143" s="1">
        <v>0.53251481989248295</v>
      </c>
      <c r="C1143" s="1">
        <v>1.6060000000000001</v>
      </c>
      <c r="D1143" s="1">
        <v>45</v>
      </c>
      <c r="E1143" s="1">
        <v>30</v>
      </c>
      <c r="F1143" s="1">
        <v>25</v>
      </c>
      <c r="G1143" s="1">
        <v>12.7210537224612</v>
      </c>
      <c r="H1143" s="1">
        <v>7</v>
      </c>
      <c r="I1143">
        <v>1500</v>
      </c>
      <c r="J1143">
        <v>185</v>
      </c>
      <c r="K1143">
        <v>12.5</v>
      </c>
      <c r="L1143" s="1"/>
      <c r="M1143" s="2">
        <f t="shared" si="1292"/>
        <v>3</v>
      </c>
      <c r="N1143" s="2">
        <f t="shared" si="1293"/>
        <v>9</v>
      </c>
      <c r="O1143" s="2">
        <f t="shared" si="1294"/>
        <v>6</v>
      </c>
      <c r="P1143" s="2">
        <f t="shared" si="1295"/>
        <v>6</v>
      </c>
      <c r="Q1143" s="2">
        <f t="shared" si="1296"/>
        <v>8</v>
      </c>
      <c r="R1143" s="2">
        <f t="shared" si="1297"/>
        <v>6</v>
      </c>
      <c r="S1143" s="2">
        <f t="shared" si="1298"/>
        <v>6</v>
      </c>
      <c r="T1143" s="2">
        <f t="shared" si="1299"/>
        <v>4</v>
      </c>
      <c r="U1143" s="2">
        <f t="shared" si="1300"/>
        <v>4</v>
      </c>
      <c r="V1143" s="2">
        <f t="shared" si="1301"/>
        <v>7</v>
      </c>
      <c r="W1143" s="2">
        <f t="shared" si="1302"/>
        <v>3</v>
      </c>
      <c r="X1143" s="2">
        <f t="shared" si="1303"/>
        <v>3</v>
      </c>
      <c r="Y1143" s="2">
        <f t="shared" si="1304"/>
        <v>1</v>
      </c>
      <c r="Z1143" s="2">
        <f t="shared" si="1305"/>
        <v>1</v>
      </c>
      <c r="AA1143" s="2">
        <f t="shared" si="1306"/>
        <v>1</v>
      </c>
      <c r="AB1143" s="2">
        <f t="shared" si="1307"/>
        <v>1</v>
      </c>
      <c r="AC1143" s="2">
        <f t="shared" si="1308"/>
        <v>0</v>
      </c>
      <c r="AD1143" s="3">
        <f t="shared" si="1361"/>
        <v>2</v>
      </c>
      <c r="AE1143" s="2">
        <f t="shared" si="1309"/>
        <v>6</v>
      </c>
      <c r="AF1143" s="2">
        <f t="shared" si="1310"/>
        <v>12</v>
      </c>
      <c r="AG1143" s="2">
        <f t="shared" si="1311"/>
        <v>9</v>
      </c>
      <c r="AH1143" s="2">
        <f t="shared" si="1312"/>
        <v>9</v>
      </c>
      <c r="AI1143" s="2">
        <f t="shared" si="1313"/>
        <v>11</v>
      </c>
      <c r="AJ1143" s="2">
        <f t="shared" si="1314"/>
        <v>9</v>
      </c>
      <c r="AK1143" s="2">
        <f t="shared" si="1315"/>
        <v>9</v>
      </c>
      <c r="AL1143" s="2">
        <f t="shared" si="1316"/>
        <v>7</v>
      </c>
      <c r="AM1143" s="2">
        <f t="shared" si="1317"/>
        <v>6</v>
      </c>
      <c r="AN1143" s="2">
        <f t="shared" si="1318"/>
        <v>9</v>
      </c>
      <c r="AO1143" s="2">
        <f t="shared" si="1319"/>
        <v>5</v>
      </c>
      <c r="AP1143" s="2">
        <f t="shared" si="1320"/>
        <v>5</v>
      </c>
      <c r="AQ1143" s="2">
        <f t="shared" si="1321"/>
        <v>3</v>
      </c>
      <c r="AR1143" s="2">
        <f t="shared" si="1322"/>
        <v>2</v>
      </c>
      <c r="AS1143" s="2">
        <f t="shared" si="1323"/>
        <v>3</v>
      </c>
      <c r="AT1143" s="2">
        <f t="shared" si="1324"/>
        <v>3</v>
      </c>
      <c r="AU1143" s="2">
        <f t="shared" si="1325"/>
        <v>2</v>
      </c>
      <c r="AV1143" s="3">
        <f t="shared" si="1362"/>
        <v>2</v>
      </c>
      <c r="AW1143">
        <f t="shared" si="1363"/>
        <v>1</v>
      </c>
      <c r="AX1143" s="2">
        <f t="shared" si="1326"/>
        <v>2</v>
      </c>
      <c r="AY1143" s="2">
        <f t="shared" si="1327"/>
        <v>8</v>
      </c>
      <c r="AZ1143" s="2">
        <f t="shared" si="1328"/>
        <v>6</v>
      </c>
      <c r="BA1143" s="2">
        <f t="shared" si="1329"/>
        <v>5</v>
      </c>
      <c r="BB1143" s="2">
        <f t="shared" si="1330"/>
        <v>6</v>
      </c>
      <c r="BC1143" s="2">
        <f t="shared" si="1331"/>
        <v>3</v>
      </c>
      <c r="BD1143" s="2">
        <f t="shared" si="1332"/>
        <v>4</v>
      </c>
      <c r="BE1143" s="2">
        <f t="shared" si="1333"/>
        <v>1</v>
      </c>
      <c r="BF1143" s="2">
        <f t="shared" si="1334"/>
        <v>1</v>
      </c>
      <c r="BG1143" s="2">
        <f t="shared" si="1335"/>
        <v>3</v>
      </c>
      <c r="BH1143" s="2">
        <f t="shared" si="1336"/>
        <v>3</v>
      </c>
      <c r="BI1143" s="2">
        <f t="shared" si="1337"/>
        <v>3</v>
      </c>
      <c r="BJ1143" s="2">
        <f t="shared" si="1338"/>
        <v>1</v>
      </c>
      <c r="BK1143" s="2">
        <f t="shared" si="1339"/>
        <v>1</v>
      </c>
      <c r="BL1143" s="2">
        <f t="shared" si="1340"/>
        <v>1</v>
      </c>
      <c r="BM1143" s="2">
        <f t="shared" si="1341"/>
        <v>1</v>
      </c>
      <c r="BN1143" s="2">
        <f t="shared" si="1342"/>
        <v>1</v>
      </c>
      <c r="BO1143" s="3">
        <f t="shared" si="1364"/>
        <v>2</v>
      </c>
      <c r="BP1143">
        <f t="shared" si="1365"/>
        <v>1</v>
      </c>
      <c r="BR1143">
        <v>2</v>
      </c>
      <c r="BS1143">
        <f t="shared" si="1343"/>
        <v>1</v>
      </c>
      <c r="BU1143" s="1">
        <f t="shared" si="1344"/>
        <v>13.196672838719433</v>
      </c>
      <c r="BV1143" s="1">
        <f t="shared" si="1345"/>
        <v>2.8609415095487534</v>
      </c>
      <c r="BW1143" s="1">
        <f t="shared" si="1346"/>
        <v>2.8896562872456499</v>
      </c>
      <c r="BX1143" s="1">
        <f t="shared" si="1347"/>
        <v>2.539962657508767</v>
      </c>
      <c r="BY1143" s="1">
        <f t="shared" si="1348"/>
        <v>2.1542823394896633</v>
      </c>
      <c r="BZ1143" s="1">
        <f t="shared" si="1349"/>
        <v>2.1979031475774717</v>
      </c>
      <c r="CA1143" s="1">
        <f t="shared" si="1350"/>
        <v>2.2345925633398438</v>
      </c>
      <c r="CB1143" s="1">
        <f t="shared" si="1351"/>
        <v>2.5268689517240697</v>
      </c>
      <c r="CC1143" s="1">
        <f t="shared" si="1352"/>
        <v>2.4185043583494772</v>
      </c>
      <c r="CD1143" s="1">
        <f t="shared" si="1353"/>
        <v>31.077797443663659</v>
      </c>
      <c r="CE1143" s="1">
        <f t="shared" si="1354"/>
        <v>2.3403028325868385</v>
      </c>
      <c r="CF1143" s="1">
        <f t="shared" si="1355"/>
        <v>2.3614814801763622</v>
      </c>
      <c r="CG1143" s="1">
        <f t="shared" si="1356"/>
        <v>2.56719944958102</v>
      </c>
      <c r="CH1143" s="1">
        <f t="shared" si="1357"/>
        <v>2.7655832593386394</v>
      </c>
      <c r="CI1143" s="1">
        <f t="shared" si="1358"/>
        <v>2.8450040578720319</v>
      </c>
      <c r="CJ1143" s="1">
        <f t="shared" si="1359"/>
        <v>2.8619440347527729</v>
      </c>
      <c r="CK1143" s="1">
        <f t="shared" si="1360"/>
        <v>2.866851515310409</v>
      </c>
      <c r="CL1143" s="5">
        <f t="shared" si="1366"/>
        <v>5</v>
      </c>
      <c r="CN1143" s="9">
        <f t="shared" si="1367"/>
        <v>2.1542823394896633</v>
      </c>
    </row>
    <row r="1144" spans="1:92" x14ac:dyDescent="0.2">
      <c r="A1144" s="4">
        <v>1142</v>
      </c>
      <c r="B1144" s="1">
        <v>0.442366567431974</v>
      </c>
      <c r="C1144" s="1">
        <v>110.649</v>
      </c>
      <c r="D1144" s="1">
        <v>40</v>
      </c>
      <c r="E1144" s="1">
        <v>41</v>
      </c>
      <c r="F1144" s="1">
        <v>19</v>
      </c>
      <c r="G1144" s="1">
        <v>11.064929226712101</v>
      </c>
      <c r="H1144" s="1">
        <v>7</v>
      </c>
      <c r="I1144">
        <v>1500</v>
      </c>
      <c r="J1144">
        <v>185</v>
      </c>
      <c r="K1144">
        <v>12.5</v>
      </c>
      <c r="L1144" s="1"/>
      <c r="M1144" s="2">
        <f t="shared" si="1292"/>
        <v>5</v>
      </c>
      <c r="N1144" s="2">
        <f t="shared" si="1293"/>
        <v>9</v>
      </c>
      <c r="O1144" s="2">
        <f t="shared" si="1294"/>
        <v>6</v>
      </c>
      <c r="P1144" s="2">
        <f t="shared" si="1295"/>
        <v>6</v>
      </c>
      <c r="Q1144" s="2">
        <f t="shared" si="1296"/>
        <v>8</v>
      </c>
      <c r="R1144" s="2">
        <f t="shared" si="1297"/>
        <v>7</v>
      </c>
      <c r="S1144" s="2">
        <f t="shared" si="1298"/>
        <v>5</v>
      </c>
      <c r="T1144" s="2">
        <f t="shared" si="1299"/>
        <v>6</v>
      </c>
      <c r="U1144" s="2">
        <f t="shared" si="1300"/>
        <v>4</v>
      </c>
      <c r="V1144" s="2">
        <f t="shared" si="1301"/>
        <v>6</v>
      </c>
      <c r="W1144" s="2">
        <f t="shared" si="1302"/>
        <v>3</v>
      </c>
      <c r="X1144" s="2">
        <f t="shared" si="1303"/>
        <v>3</v>
      </c>
      <c r="Y1144" s="2">
        <f t="shared" si="1304"/>
        <v>1</v>
      </c>
      <c r="Z1144" s="2">
        <f t="shared" si="1305"/>
        <v>1</v>
      </c>
      <c r="AA1144" s="2">
        <f t="shared" si="1306"/>
        <v>1</v>
      </c>
      <c r="AB1144" s="2">
        <f t="shared" si="1307"/>
        <v>1</v>
      </c>
      <c r="AC1144" s="2">
        <f t="shared" si="1308"/>
        <v>0</v>
      </c>
      <c r="AD1144" s="3">
        <f t="shared" si="1361"/>
        <v>2</v>
      </c>
      <c r="AE1144" s="2">
        <f t="shared" si="1309"/>
        <v>8</v>
      </c>
      <c r="AF1144" s="2">
        <f t="shared" si="1310"/>
        <v>12</v>
      </c>
      <c r="AG1144" s="2">
        <f t="shared" si="1311"/>
        <v>9</v>
      </c>
      <c r="AH1144" s="2">
        <f t="shared" si="1312"/>
        <v>9</v>
      </c>
      <c r="AI1144" s="2">
        <f t="shared" si="1313"/>
        <v>11</v>
      </c>
      <c r="AJ1144" s="2">
        <f t="shared" si="1314"/>
        <v>10</v>
      </c>
      <c r="AK1144" s="2">
        <f t="shared" si="1315"/>
        <v>8</v>
      </c>
      <c r="AL1144" s="2">
        <f t="shared" si="1316"/>
        <v>9</v>
      </c>
      <c r="AM1144" s="2">
        <f t="shared" si="1317"/>
        <v>6</v>
      </c>
      <c r="AN1144" s="2">
        <f t="shared" si="1318"/>
        <v>8</v>
      </c>
      <c r="AO1144" s="2">
        <f t="shared" si="1319"/>
        <v>5</v>
      </c>
      <c r="AP1144" s="2">
        <f t="shared" si="1320"/>
        <v>5</v>
      </c>
      <c r="AQ1144" s="2">
        <f t="shared" si="1321"/>
        <v>3</v>
      </c>
      <c r="AR1144" s="2">
        <f t="shared" si="1322"/>
        <v>2</v>
      </c>
      <c r="AS1144" s="2">
        <f t="shared" si="1323"/>
        <v>3</v>
      </c>
      <c r="AT1144" s="2">
        <f t="shared" si="1324"/>
        <v>3</v>
      </c>
      <c r="AU1144" s="2">
        <f t="shared" si="1325"/>
        <v>2</v>
      </c>
      <c r="AV1144" s="3">
        <f t="shared" si="1362"/>
        <v>2</v>
      </c>
      <c r="AW1144">
        <f t="shared" si="1363"/>
        <v>1</v>
      </c>
      <c r="AX1144" s="2">
        <f t="shared" si="1326"/>
        <v>4</v>
      </c>
      <c r="AY1144" s="2">
        <f t="shared" si="1327"/>
        <v>8</v>
      </c>
      <c r="AZ1144" s="2">
        <f t="shared" si="1328"/>
        <v>6</v>
      </c>
      <c r="BA1144" s="2">
        <f t="shared" si="1329"/>
        <v>4</v>
      </c>
      <c r="BB1144" s="2">
        <f t="shared" si="1330"/>
        <v>5</v>
      </c>
      <c r="BC1144" s="2">
        <f t="shared" si="1331"/>
        <v>4</v>
      </c>
      <c r="BD1144" s="2">
        <f t="shared" si="1332"/>
        <v>4</v>
      </c>
      <c r="BE1144" s="2">
        <f t="shared" si="1333"/>
        <v>1</v>
      </c>
      <c r="BF1144" s="2">
        <f t="shared" si="1334"/>
        <v>1</v>
      </c>
      <c r="BG1144" s="2">
        <f t="shared" si="1335"/>
        <v>2</v>
      </c>
      <c r="BH1144" s="2">
        <f t="shared" si="1336"/>
        <v>3</v>
      </c>
      <c r="BI1144" s="2">
        <f t="shared" si="1337"/>
        <v>2</v>
      </c>
      <c r="BJ1144" s="2">
        <f t="shared" si="1338"/>
        <v>1</v>
      </c>
      <c r="BK1144" s="2">
        <f t="shared" si="1339"/>
        <v>1</v>
      </c>
      <c r="BL1144" s="2">
        <f t="shared" si="1340"/>
        <v>1</v>
      </c>
      <c r="BM1144" s="2">
        <f t="shared" si="1341"/>
        <v>1</v>
      </c>
      <c r="BN1144" s="2">
        <f t="shared" si="1342"/>
        <v>1</v>
      </c>
      <c r="BO1144" s="3">
        <f t="shared" si="1364"/>
        <v>2</v>
      </c>
      <c r="BP1144">
        <f t="shared" si="1365"/>
        <v>1</v>
      </c>
      <c r="BR1144">
        <v>3</v>
      </c>
      <c r="BS1144">
        <f t="shared" si="1343"/>
        <v>3</v>
      </c>
      <c r="BU1144" s="1">
        <f t="shared" si="1344"/>
        <v>13.252481336206944</v>
      </c>
      <c r="BV1144" s="1">
        <f t="shared" si="1345"/>
        <v>3.0519707789595976</v>
      </c>
      <c r="BW1144" s="1">
        <f t="shared" si="1346"/>
        <v>3.0195851389074901</v>
      </c>
      <c r="BX1144" s="1">
        <f t="shared" si="1347"/>
        <v>2.8730282421704625</v>
      </c>
      <c r="BY1144" s="1">
        <f t="shared" si="1348"/>
        <v>2.354798398025391</v>
      </c>
      <c r="BZ1144" s="1">
        <f t="shared" si="1349"/>
        <v>2.3684432256222108</v>
      </c>
      <c r="CA1144" s="1">
        <f t="shared" si="1350"/>
        <v>2.4144299021393305</v>
      </c>
      <c r="CB1144" s="1">
        <f t="shared" si="1351"/>
        <v>2.6538587988477307</v>
      </c>
      <c r="CC1144" s="1">
        <f t="shared" si="1352"/>
        <v>2.5614326697200225</v>
      </c>
      <c r="CD1144" s="1">
        <f t="shared" si="1353"/>
        <v>31.088336762983644</v>
      </c>
      <c r="CE1144" s="1">
        <f t="shared" si="1354"/>
        <v>2.5341630560413284</v>
      </c>
      <c r="CF1144" s="1">
        <f t="shared" si="1355"/>
        <v>2.4883495103257354</v>
      </c>
      <c r="CG1144" s="1">
        <f t="shared" si="1356"/>
        <v>2.7501901726838272</v>
      </c>
      <c r="CH1144" s="1">
        <f t="shared" si="1357"/>
        <v>2.8943840114486359</v>
      </c>
      <c r="CI1144" s="1">
        <f t="shared" si="1358"/>
        <v>2.9781383967971715</v>
      </c>
      <c r="CJ1144" s="1">
        <f t="shared" si="1359"/>
        <v>2.9942289113234266</v>
      </c>
      <c r="CK1144" s="1">
        <f t="shared" si="1360"/>
        <v>2.9994051257534453</v>
      </c>
      <c r="CL1144" s="5">
        <f t="shared" si="1366"/>
        <v>5</v>
      </c>
      <c r="CN1144" s="9">
        <f t="shared" si="1367"/>
        <v>2.354798398025391</v>
      </c>
    </row>
    <row r="1145" spans="1:92" x14ac:dyDescent="0.2">
      <c r="A1145" s="4">
        <v>1143</v>
      </c>
      <c r="B1145" s="1">
        <v>0.65830241719229399</v>
      </c>
      <c r="C1145" s="1">
        <v>34.292000000000002</v>
      </c>
      <c r="D1145" s="1">
        <v>9</v>
      </c>
      <c r="E1145" s="1">
        <v>68</v>
      </c>
      <c r="F1145" s="1">
        <v>23</v>
      </c>
      <c r="G1145" s="1">
        <v>6.8583293956714702</v>
      </c>
      <c r="H1145" s="1">
        <v>6</v>
      </c>
      <c r="I1145">
        <v>1500</v>
      </c>
      <c r="J1145">
        <v>185</v>
      </c>
      <c r="K1145">
        <v>12.5</v>
      </c>
      <c r="L1145" s="1"/>
      <c r="M1145" s="2">
        <f t="shared" si="1292"/>
        <v>3</v>
      </c>
      <c r="N1145" s="2">
        <f t="shared" si="1293"/>
        <v>5</v>
      </c>
      <c r="O1145" s="2">
        <f t="shared" si="1294"/>
        <v>6</v>
      </c>
      <c r="P1145" s="2">
        <f t="shared" si="1295"/>
        <v>4</v>
      </c>
      <c r="Q1145" s="2">
        <f t="shared" si="1296"/>
        <v>7</v>
      </c>
      <c r="R1145" s="2">
        <f t="shared" si="1297"/>
        <v>7</v>
      </c>
      <c r="S1145" s="2">
        <f t="shared" si="1298"/>
        <v>5</v>
      </c>
      <c r="T1145" s="2">
        <f t="shared" si="1299"/>
        <v>4</v>
      </c>
      <c r="U1145" s="2">
        <f t="shared" si="1300"/>
        <v>6</v>
      </c>
      <c r="V1145" s="2">
        <f t="shared" si="1301"/>
        <v>7</v>
      </c>
      <c r="W1145" s="2">
        <f t="shared" si="1302"/>
        <v>4</v>
      </c>
      <c r="X1145" s="2">
        <f t="shared" si="1303"/>
        <v>5</v>
      </c>
      <c r="Y1145" s="2">
        <f t="shared" si="1304"/>
        <v>2</v>
      </c>
      <c r="Z1145" s="2">
        <f t="shared" si="1305"/>
        <v>2</v>
      </c>
      <c r="AA1145" s="2">
        <f t="shared" si="1306"/>
        <v>2</v>
      </c>
      <c r="AB1145" s="2">
        <f t="shared" si="1307"/>
        <v>2</v>
      </c>
      <c r="AC1145" s="2">
        <f t="shared" si="1308"/>
        <v>1</v>
      </c>
      <c r="AD1145" s="3">
        <f t="shared" si="1361"/>
        <v>5</v>
      </c>
      <c r="AE1145" s="2">
        <f t="shared" si="1309"/>
        <v>6</v>
      </c>
      <c r="AF1145" s="2">
        <f t="shared" si="1310"/>
        <v>8</v>
      </c>
      <c r="AG1145" s="2">
        <f t="shared" si="1311"/>
        <v>9</v>
      </c>
      <c r="AH1145" s="2">
        <f t="shared" si="1312"/>
        <v>7</v>
      </c>
      <c r="AI1145" s="2">
        <f t="shared" si="1313"/>
        <v>10</v>
      </c>
      <c r="AJ1145" s="2">
        <f t="shared" si="1314"/>
        <v>10</v>
      </c>
      <c r="AK1145" s="2">
        <f t="shared" si="1315"/>
        <v>8</v>
      </c>
      <c r="AL1145" s="2">
        <f t="shared" si="1316"/>
        <v>7</v>
      </c>
      <c r="AM1145" s="2">
        <f t="shared" si="1317"/>
        <v>8</v>
      </c>
      <c r="AN1145" s="2">
        <f t="shared" si="1318"/>
        <v>9</v>
      </c>
      <c r="AO1145" s="2">
        <f t="shared" si="1319"/>
        <v>6</v>
      </c>
      <c r="AP1145" s="2">
        <f t="shared" si="1320"/>
        <v>7</v>
      </c>
      <c r="AQ1145" s="2">
        <f t="shared" si="1321"/>
        <v>4</v>
      </c>
      <c r="AR1145" s="2">
        <f t="shared" si="1322"/>
        <v>3</v>
      </c>
      <c r="AS1145" s="2">
        <f t="shared" si="1323"/>
        <v>4</v>
      </c>
      <c r="AT1145" s="2">
        <f t="shared" si="1324"/>
        <v>4</v>
      </c>
      <c r="AU1145" s="2">
        <f t="shared" si="1325"/>
        <v>3</v>
      </c>
      <c r="AV1145" s="3">
        <f t="shared" si="1362"/>
        <v>5</v>
      </c>
      <c r="AW1145">
        <f t="shared" si="1363"/>
        <v>2</v>
      </c>
      <c r="AX1145" s="2">
        <f t="shared" si="1326"/>
        <v>2</v>
      </c>
      <c r="AY1145" s="2">
        <f t="shared" si="1327"/>
        <v>3</v>
      </c>
      <c r="AZ1145" s="2">
        <f t="shared" si="1328"/>
        <v>5</v>
      </c>
      <c r="BA1145" s="2">
        <f t="shared" si="1329"/>
        <v>3</v>
      </c>
      <c r="BB1145" s="2">
        <f t="shared" si="1330"/>
        <v>5</v>
      </c>
      <c r="BC1145" s="2">
        <f t="shared" si="1331"/>
        <v>5</v>
      </c>
      <c r="BD1145" s="2">
        <f t="shared" si="1332"/>
        <v>3</v>
      </c>
      <c r="BE1145" s="2">
        <f t="shared" si="1333"/>
        <v>3</v>
      </c>
      <c r="BF1145" s="2">
        <f t="shared" si="1334"/>
        <v>3</v>
      </c>
      <c r="BG1145" s="2">
        <f t="shared" si="1335"/>
        <v>4</v>
      </c>
      <c r="BH1145" s="2">
        <f t="shared" si="1336"/>
        <v>4</v>
      </c>
      <c r="BI1145" s="2">
        <f t="shared" si="1337"/>
        <v>5</v>
      </c>
      <c r="BJ1145" s="2">
        <f t="shared" si="1338"/>
        <v>2</v>
      </c>
      <c r="BK1145" s="2">
        <f t="shared" si="1339"/>
        <v>2</v>
      </c>
      <c r="BL1145" s="2">
        <f t="shared" si="1340"/>
        <v>2</v>
      </c>
      <c r="BM1145" s="2">
        <f t="shared" si="1341"/>
        <v>2</v>
      </c>
      <c r="BN1145" s="2">
        <f t="shared" si="1342"/>
        <v>2</v>
      </c>
      <c r="BO1145" s="3">
        <f t="shared" si="1364"/>
        <v>3</v>
      </c>
      <c r="BP1145">
        <f t="shared" si="1365"/>
        <v>4</v>
      </c>
      <c r="BR1145">
        <v>7</v>
      </c>
      <c r="BS1145">
        <f t="shared" si="1343"/>
        <v>1</v>
      </c>
      <c r="BU1145" s="1">
        <f t="shared" si="1344"/>
        <v>13.460035913693172</v>
      </c>
      <c r="BV1145" s="1">
        <f t="shared" si="1345"/>
        <v>3.3689766583305945</v>
      </c>
      <c r="BW1145" s="1">
        <f t="shared" si="1346"/>
        <v>2.9914503554274572</v>
      </c>
      <c r="BX1145" s="1">
        <f t="shared" si="1347"/>
        <v>3.868814039002459</v>
      </c>
      <c r="BY1145" s="1">
        <f t="shared" si="1348"/>
        <v>2.7012750858866035</v>
      </c>
      <c r="BZ1145" s="1">
        <f t="shared" si="1349"/>
        <v>2.2095524956516921</v>
      </c>
      <c r="CA1145" s="1">
        <f t="shared" si="1350"/>
        <v>2.3555964593389525</v>
      </c>
      <c r="CB1145" s="1">
        <f t="shared" si="1351"/>
        <v>2.4480056359209157</v>
      </c>
      <c r="CC1145" s="1">
        <f t="shared" si="1352"/>
        <v>2.3239626892400831</v>
      </c>
      <c r="CD1145" s="1">
        <f t="shared" si="1353"/>
        <v>31.082786070219836</v>
      </c>
      <c r="CE1145" s="1">
        <f t="shared" si="1354"/>
        <v>2.8920304202814653</v>
      </c>
      <c r="CF1145" s="1">
        <f t="shared" si="1355"/>
        <v>2.4463237051734401</v>
      </c>
      <c r="CG1145" s="1">
        <f t="shared" si="1356"/>
        <v>2.6033791099466459</v>
      </c>
      <c r="CH1145" s="1">
        <f t="shared" si="1357"/>
        <v>2.6712126859567449</v>
      </c>
      <c r="CI1145" s="1">
        <f t="shared" si="1358"/>
        <v>2.7733336212598507</v>
      </c>
      <c r="CJ1145" s="1">
        <f t="shared" si="1359"/>
        <v>2.7901218357268598</v>
      </c>
      <c r="CK1145" s="1">
        <f t="shared" si="1360"/>
        <v>2.8007240581043638</v>
      </c>
      <c r="CL1145" s="5">
        <f t="shared" si="1366"/>
        <v>6</v>
      </c>
      <c r="CN1145" s="9">
        <f t="shared" si="1367"/>
        <v>2.2095524956516921</v>
      </c>
    </row>
    <row r="1146" spans="1:92" x14ac:dyDescent="0.2">
      <c r="A1146" s="4">
        <v>1144</v>
      </c>
      <c r="B1146" s="1">
        <v>0.72632496801301705</v>
      </c>
      <c r="C1146" s="1">
        <v>1.46</v>
      </c>
      <c r="D1146" s="1">
        <v>0</v>
      </c>
      <c r="E1146" s="1">
        <v>86</v>
      </c>
      <c r="F1146" s="1">
        <v>14</v>
      </c>
      <c r="G1146" s="1">
        <v>2.3943121695105098</v>
      </c>
      <c r="H1146" s="1">
        <v>5</v>
      </c>
      <c r="I1146">
        <v>1500</v>
      </c>
      <c r="J1146">
        <v>185</v>
      </c>
      <c r="K1146">
        <v>12.5</v>
      </c>
      <c r="L1146" s="1"/>
      <c r="M1146" s="2">
        <f t="shared" si="1292"/>
        <v>2</v>
      </c>
      <c r="N1146" s="2">
        <f t="shared" si="1293"/>
        <v>6</v>
      </c>
      <c r="O1146" s="2">
        <f t="shared" si="1294"/>
        <v>4</v>
      </c>
      <c r="P1146" s="2">
        <f t="shared" si="1295"/>
        <v>4</v>
      </c>
      <c r="Q1146" s="2">
        <f t="shared" si="1296"/>
        <v>6</v>
      </c>
      <c r="R1146" s="2">
        <f t="shared" si="1297"/>
        <v>6</v>
      </c>
      <c r="S1146" s="2">
        <f t="shared" si="1298"/>
        <v>8</v>
      </c>
      <c r="T1146" s="2">
        <f t="shared" si="1299"/>
        <v>5</v>
      </c>
      <c r="U1146" s="2">
        <f t="shared" si="1300"/>
        <v>5</v>
      </c>
      <c r="V1146" s="2">
        <f t="shared" si="1301"/>
        <v>6</v>
      </c>
      <c r="W1146" s="2">
        <f t="shared" si="1302"/>
        <v>3</v>
      </c>
      <c r="X1146" s="2">
        <f t="shared" si="1303"/>
        <v>4</v>
      </c>
      <c r="Y1146" s="2">
        <f t="shared" si="1304"/>
        <v>3</v>
      </c>
      <c r="Z1146" s="2">
        <f t="shared" si="1305"/>
        <v>2</v>
      </c>
      <c r="AA1146" s="2">
        <f t="shared" si="1306"/>
        <v>2</v>
      </c>
      <c r="AB1146" s="2">
        <f t="shared" si="1307"/>
        <v>2</v>
      </c>
      <c r="AC1146" s="2">
        <f t="shared" si="1308"/>
        <v>1</v>
      </c>
      <c r="AD1146" s="3">
        <f t="shared" si="1361"/>
        <v>7</v>
      </c>
      <c r="AE1146" s="2">
        <f t="shared" si="1309"/>
        <v>5</v>
      </c>
      <c r="AF1146" s="2">
        <f t="shared" si="1310"/>
        <v>9</v>
      </c>
      <c r="AG1146" s="2">
        <f t="shared" si="1311"/>
        <v>7</v>
      </c>
      <c r="AH1146" s="2">
        <f t="shared" si="1312"/>
        <v>7</v>
      </c>
      <c r="AI1146" s="2">
        <f t="shared" si="1313"/>
        <v>9</v>
      </c>
      <c r="AJ1146" s="2">
        <f t="shared" si="1314"/>
        <v>9</v>
      </c>
      <c r="AK1146" s="2">
        <f t="shared" si="1315"/>
        <v>11</v>
      </c>
      <c r="AL1146" s="2">
        <f t="shared" si="1316"/>
        <v>8</v>
      </c>
      <c r="AM1146" s="2">
        <f t="shared" si="1317"/>
        <v>7</v>
      </c>
      <c r="AN1146" s="2">
        <f t="shared" si="1318"/>
        <v>8</v>
      </c>
      <c r="AO1146" s="2">
        <f t="shared" si="1319"/>
        <v>5</v>
      </c>
      <c r="AP1146" s="2">
        <f t="shared" si="1320"/>
        <v>6</v>
      </c>
      <c r="AQ1146" s="2">
        <f t="shared" si="1321"/>
        <v>5</v>
      </c>
      <c r="AR1146" s="2">
        <f t="shared" si="1322"/>
        <v>3</v>
      </c>
      <c r="AS1146" s="2">
        <f t="shared" si="1323"/>
        <v>4</v>
      </c>
      <c r="AT1146" s="2">
        <f t="shared" si="1324"/>
        <v>4</v>
      </c>
      <c r="AU1146" s="2">
        <f t="shared" si="1325"/>
        <v>3</v>
      </c>
      <c r="AV1146" s="3">
        <f t="shared" si="1362"/>
        <v>7</v>
      </c>
      <c r="AW1146">
        <f t="shared" si="1363"/>
        <v>1</v>
      </c>
      <c r="AX1146" s="2">
        <f t="shared" si="1326"/>
        <v>1</v>
      </c>
      <c r="AY1146" s="2">
        <f t="shared" si="1327"/>
        <v>4</v>
      </c>
      <c r="AZ1146" s="2">
        <f t="shared" si="1328"/>
        <v>4</v>
      </c>
      <c r="BA1146" s="2">
        <f t="shared" si="1329"/>
        <v>2</v>
      </c>
      <c r="BB1146" s="2">
        <f t="shared" si="1330"/>
        <v>4</v>
      </c>
      <c r="BC1146" s="2">
        <f t="shared" si="1331"/>
        <v>4</v>
      </c>
      <c r="BD1146" s="2">
        <f t="shared" si="1332"/>
        <v>6</v>
      </c>
      <c r="BE1146" s="2">
        <f t="shared" si="1333"/>
        <v>2</v>
      </c>
      <c r="BF1146" s="2">
        <f t="shared" si="1334"/>
        <v>2</v>
      </c>
      <c r="BG1146" s="2">
        <f t="shared" si="1335"/>
        <v>3</v>
      </c>
      <c r="BH1146" s="2">
        <f t="shared" si="1336"/>
        <v>3</v>
      </c>
      <c r="BI1146" s="2">
        <f t="shared" si="1337"/>
        <v>4</v>
      </c>
      <c r="BJ1146" s="2">
        <f t="shared" si="1338"/>
        <v>4</v>
      </c>
      <c r="BK1146" s="2">
        <f t="shared" si="1339"/>
        <v>2</v>
      </c>
      <c r="BL1146" s="2">
        <f t="shared" si="1340"/>
        <v>2</v>
      </c>
      <c r="BM1146" s="2">
        <f t="shared" si="1341"/>
        <v>2</v>
      </c>
      <c r="BN1146" s="2">
        <f t="shared" si="1342"/>
        <v>2</v>
      </c>
      <c r="BO1146" s="3">
        <f t="shared" si="1364"/>
        <v>7</v>
      </c>
      <c r="BP1146">
        <f t="shared" si="1365"/>
        <v>1</v>
      </c>
      <c r="BR1146">
        <v>6</v>
      </c>
      <c r="BS1146">
        <f t="shared" si="1343"/>
        <v>2</v>
      </c>
      <c r="BU1146" s="1">
        <f t="shared" si="1344"/>
        <v>175.26543081722906</v>
      </c>
      <c r="BV1146" s="1">
        <f t="shared" si="1345"/>
        <v>38.069945750536895</v>
      </c>
      <c r="BW1146" s="1">
        <f t="shared" si="1346"/>
        <v>37.582627256246695</v>
      </c>
      <c r="BX1146" s="1">
        <f t="shared" si="1347"/>
        <v>27.171148166110836</v>
      </c>
      <c r="BY1146" s="1">
        <f t="shared" si="1348"/>
        <v>14.122627383845076</v>
      </c>
      <c r="BZ1146" s="1">
        <f t="shared" si="1349"/>
        <v>12.749048611288702</v>
      </c>
      <c r="CA1146" s="1">
        <f t="shared" si="1350"/>
        <v>17.596059222300976</v>
      </c>
      <c r="CB1146" s="1">
        <f t="shared" si="1351"/>
        <v>25.133391716234801</v>
      </c>
      <c r="CC1146" s="1">
        <f t="shared" si="1352"/>
        <v>5.6289310307816827</v>
      </c>
      <c r="CD1146" s="1">
        <f t="shared" si="1353"/>
        <v>400.01704398035395</v>
      </c>
      <c r="CE1146" s="1">
        <f t="shared" si="1354"/>
        <v>6.2125520304791859</v>
      </c>
      <c r="CF1146" s="1">
        <f t="shared" si="1355"/>
        <v>3.3068081979431132</v>
      </c>
      <c r="CG1146" s="1">
        <f t="shared" si="1356"/>
        <v>1.9033946238088562</v>
      </c>
      <c r="CH1146" s="1">
        <f t="shared" si="1357"/>
        <v>2.1479012310616854</v>
      </c>
      <c r="CI1146" s="1">
        <f t="shared" si="1358"/>
        <v>2.3268426380298823</v>
      </c>
      <c r="CJ1146" s="1">
        <f t="shared" si="1359"/>
        <v>2.3441131258555381</v>
      </c>
      <c r="CK1146" s="1">
        <f t="shared" si="1360"/>
        <v>2.3743980288002184</v>
      </c>
      <c r="CL1146" s="5">
        <f t="shared" si="1366"/>
        <v>13</v>
      </c>
      <c r="CN1146" s="9">
        <f t="shared" si="1367"/>
        <v>1.9033946238088562</v>
      </c>
    </row>
    <row r="1147" spans="1:92" x14ac:dyDescent="0.2">
      <c r="A1147" s="4">
        <v>1145</v>
      </c>
      <c r="B1147" s="1">
        <v>0.54243064785833806</v>
      </c>
      <c r="C1147" s="1">
        <v>41.319000000000003</v>
      </c>
      <c r="D1147" s="1">
        <v>36</v>
      </c>
      <c r="E1147" s="1">
        <v>12</v>
      </c>
      <c r="F1147" s="1">
        <v>52</v>
      </c>
      <c r="G1147" s="1">
        <v>5.8433112913502798</v>
      </c>
      <c r="H1147" s="1">
        <v>6</v>
      </c>
      <c r="I1147">
        <v>1500</v>
      </c>
      <c r="J1147">
        <v>185</v>
      </c>
      <c r="K1147">
        <v>12.5</v>
      </c>
      <c r="L1147" s="1"/>
      <c r="M1147" s="2">
        <f t="shared" si="1292"/>
        <v>3</v>
      </c>
      <c r="N1147" s="2">
        <f t="shared" si="1293"/>
        <v>5</v>
      </c>
      <c r="O1147" s="2">
        <f t="shared" si="1294"/>
        <v>5</v>
      </c>
      <c r="P1147" s="2">
        <f t="shared" si="1295"/>
        <v>5</v>
      </c>
      <c r="Q1147" s="2">
        <f t="shared" si="1296"/>
        <v>7</v>
      </c>
      <c r="R1147" s="2">
        <f t="shared" si="1297"/>
        <v>9</v>
      </c>
      <c r="S1147" s="2">
        <f t="shared" si="1298"/>
        <v>5</v>
      </c>
      <c r="T1147" s="2">
        <f t="shared" si="1299"/>
        <v>5</v>
      </c>
      <c r="U1147" s="2">
        <f t="shared" si="1300"/>
        <v>7</v>
      </c>
      <c r="V1147" s="2">
        <f t="shared" si="1301"/>
        <v>7</v>
      </c>
      <c r="W1147" s="2">
        <f t="shared" si="1302"/>
        <v>3</v>
      </c>
      <c r="X1147" s="2">
        <f t="shared" si="1303"/>
        <v>4</v>
      </c>
      <c r="Y1147" s="2">
        <f t="shared" si="1304"/>
        <v>1</v>
      </c>
      <c r="Z1147" s="2">
        <f t="shared" si="1305"/>
        <v>1</v>
      </c>
      <c r="AA1147" s="2">
        <f t="shared" si="1306"/>
        <v>1</v>
      </c>
      <c r="AB1147" s="2">
        <f t="shared" si="1307"/>
        <v>1</v>
      </c>
      <c r="AC1147" s="2">
        <f t="shared" si="1308"/>
        <v>0</v>
      </c>
      <c r="AD1147" s="3">
        <f t="shared" si="1361"/>
        <v>6</v>
      </c>
      <c r="AE1147" s="2">
        <f t="shared" si="1309"/>
        <v>6</v>
      </c>
      <c r="AF1147" s="2">
        <f t="shared" si="1310"/>
        <v>8</v>
      </c>
      <c r="AG1147" s="2">
        <f t="shared" si="1311"/>
        <v>8</v>
      </c>
      <c r="AH1147" s="2">
        <f t="shared" si="1312"/>
        <v>8</v>
      </c>
      <c r="AI1147" s="2">
        <f t="shared" si="1313"/>
        <v>10</v>
      </c>
      <c r="AJ1147" s="2">
        <f t="shared" si="1314"/>
        <v>12</v>
      </c>
      <c r="AK1147" s="2">
        <f t="shared" si="1315"/>
        <v>8</v>
      </c>
      <c r="AL1147" s="2">
        <f t="shared" si="1316"/>
        <v>8</v>
      </c>
      <c r="AM1147" s="2">
        <f t="shared" si="1317"/>
        <v>9</v>
      </c>
      <c r="AN1147" s="2">
        <f t="shared" si="1318"/>
        <v>9</v>
      </c>
      <c r="AO1147" s="2">
        <f t="shared" si="1319"/>
        <v>5</v>
      </c>
      <c r="AP1147" s="2">
        <f t="shared" si="1320"/>
        <v>6</v>
      </c>
      <c r="AQ1147" s="2">
        <f t="shared" si="1321"/>
        <v>3</v>
      </c>
      <c r="AR1147" s="2">
        <f t="shared" si="1322"/>
        <v>2</v>
      </c>
      <c r="AS1147" s="2">
        <f t="shared" si="1323"/>
        <v>3</v>
      </c>
      <c r="AT1147" s="2">
        <f t="shared" si="1324"/>
        <v>3</v>
      </c>
      <c r="AU1147" s="2">
        <f t="shared" si="1325"/>
        <v>2</v>
      </c>
      <c r="AV1147" s="3">
        <f t="shared" si="1362"/>
        <v>6</v>
      </c>
      <c r="AW1147">
        <f t="shared" si="1363"/>
        <v>1</v>
      </c>
      <c r="AX1147" s="2">
        <f t="shared" si="1326"/>
        <v>2</v>
      </c>
      <c r="AY1147" s="2">
        <f t="shared" si="1327"/>
        <v>4</v>
      </c>
      <c r="AZ1147" s="2">
        <f t="shared" si="1328"/>
        <v>5</v>
      </c>
      <c r="BA1147" s="2">
        <f t="shared" si="1329"/>
        <v>4</v>
      </c>
      <c r="BB1147" s="2">
        <f t="shared" si="1330"/>
        <v>5</v>
      </c>
      <c r="BC1147" s="2">
        <f t="shared" si="1331"/>
        <v>6</v>
      </c>
      <c r="BD1147" s="2">
        <f t="shared" si="1332"/>
        <v>3</v>
      </c>
      <c r="BE1147" s="2">
        <f t="shared" si="1333"/>
        <v>4</v>
      </c>
      <c r="BF1147" s="2">
        <f t="shared" si="1334"/>
        <v>4</v>
      </c>
      <c r="BG1147" s="2">
        <f t="shared" si="1335"/>
        <v>3</v>
      </c>
      <c r="BH1147" s="2">
        <f t="shared" si="1336"/>
        <v>3</v>
      </c>
      <c r="BI1147" s="2">
        <f t="shared" si="1337"/>
        <v>4</v>
      </c>
      <c r="BJ1147" s="2">
        <f t="shared" si="1338"/>
        <v>1</v>
      </c>
      <c r="BK1147" s="2">
        <f t="shared" si="1339"/>
        <v>1</v>
      </c>
      <c r="BL1147" s="2">
        <f t="shared" si="1340"/>
        <v>1</v>
      </c>
      <c r="BM1147" s="2">
        <f t="shared" si="1341"/>
        <v>1</v>
      </c>
      <c r="BN1147" s="2">
        <f t="shared" si="1342"/>
        <v>1</v>
      </c>
      <c r="BO1147" s="3">
        <f t="shared" si="1364"/>
        <v>6</v>
      </c>
      <c r="BP1147">
        <f t="shared" si="1365"/>
        <v>1</v>
      </c>
      <c r="BR1147">
        <v>2</v>
      </c>
      <c r="BS1147">
        <f t="shared" si="1343"/>
        <v>1</v>
      </c>
      <c r="BU1147" s="1">
        <f t="shared" si="1344"/>
        <v>13.596380095546472</v>
      </c>
      <c r="BV1147" s="1">
        <f t="shared" si="1345"/>
        <v>3.5920984805609066</v>
      </c>
      <c r="BW1147" s="1">
        <f t="shared" si="1346"/>
        <v>2.9887585579066016</v>
      </c>
      <c r="BX1147" s="1">
        <f t="shared" si="1347"/>
        <v>4.4358852605597852</v>
      </c>
      <c r="BY1147" s="1">
        <f t="shared" si="1348"/>
        <v>2.9870849811549571</v>
      </c>
      <c r="BZ1147" s="1">
        <f t="shared" si="1349"/>
        <v>2.2466519092445472</v>
      </c>
      <c r="CA1147" s="1">
        <f t="shared" si="1350"/>
        <v>2.345631916533736</v>
      </c>
      <c r="CB1147" s="1">
        <f t="shared" si="1351"/>
        <v>2.5001133497824557</v>
      </c>
      <c r="CC1147" s="1">
        <f t="shared" si="1352"/>
        <v>2.3992612195804139</v>
      </c>
      <c r="CD1147" s="1">
        <f t="shared" si="1353"/>
        <v>31.090000621700916</v>
      </c>
      <c r="CE1147" s="1">
        <f t="shared" si="1354"/>
        <v>3.1132439084932533</v>
      </c>
      <c r="CF1147" s="1">
        <f t="shared" si="1355"/>
        <v>2.5038057258218065</v>
      </c>
      <c r="CG1147" s="1">
        <f t="shared" si="1356"/>
        <v>2.6393847021003527</v>
      </c>
      <c r="CH1147" s="1">
        <f t="shared" si="1357"/>
        <v>2.7435253204630499</v>
      </c>
      <c r="CI1147" s="1">
        <f t="shared" si="1358"/>
        <v>2.8180698878020376</v>
      </c>
      <c r="CJ1147" s="1">
        <f t="shared" si="1359"/>
        <v>2.8343777347955985</v>
      </c>
      <c r="CK1147" s="1">
        <f t="shared" si="1360"/>
        <v>2.8459056626099235</v>
      </c>
      <c r="CL1147" s="5">
        <f t="shared" si="1366"/>
        <v>6</v>
      </c>
      <c r="CN1147" s="9">
        <f t="shared" si="1367"/>
        <v>2.2466519092445472</v>
      </c>
    </row>
    <row r="1148" spans="1:92" x14ac:dyDescent="0.2">
      <c r="A1148" s="4">
        <v>1146</v>
      </c>
      <c r="B1148" s="1">
        <v>0.52543881656575897</v>
      </c>
      <c r="C1148" s="1">
        <v>0.77700000000000002</v>
      </c>
      <c r="D1148" s="1">
        <v>0</v>
      </c>
      <c r="E1148" s="1">
        <v>0</v>
      </c>
      <c r="F1148" s="1">
        <v>100</v>
      </c>
      <c r="G1148" s="1">
        <v>11.6542019560195</v>
      </c>
      <c r="H1148" s="1">
        <v>7</v>
      </c>
      <c r="I1148">
        <v>1500</v>
      </c>
      <c r="J1148">
        <v>185</v>
      </c>
      <c r="K1148">
        <v>12.5</v>
      </c>
      <c r="L1148" s="1"/>
      <c r="M1148" s="2">
        <f t="shared" si="1292"/>
        <v>2</v>
      </c>
      <c r="N1148" s="2">
        <f t="shared" si="1293"/>
        <v>7</v>
      </c>
      <c r="O1148" s="2">
        <f t="shared" si="1294"/>
        <v>3</v>
      </c>
      <c r="P1148" s="2">
        <f t="shared" si="1295"/>
        <v>5</v>
      </c>
      <c r="Q1148" s="2">
        <f t="shared" si="1296"/>
        <v>6</v>
      </c>
      <c r="R1148" s="2">
        <f t="shared" si="1297"/>
        <v>5</v>
      </c>
      <c r="S1148" s="2">
        <f t="shared" si="1298"/>
        <v>5</v>
      </c>
      <c r="T1148" s="2">
        <f t="shared" si="1299"/>
        <v>3</v>
      </c>
      <c r="U1148" s="2">
        <f t="shared" si="1300"/>
        <v>5</v>
      </c>
      <c r="V1148" s="2">
        <f t="shared" si="1301"/>
        <v>6</v>
      </c>
      <c r="W1148" s="2">
        <f t="shared" si="1302"/>
        <v>5</v>
      </c>
      <c r="X1148" s="2">
        <f t="shared" si="1303"/>
        <v>6</v>
      </c>
      <c r="Y1148" s="2">
        <f t="shared" si="1304"/>
        <v>4</v>
      </c>
      <c r="Z1148" s="2">
        <f t="shared" si="1305"/>
        <v>4</v>
      </c>
      <c r="AA1148" s="2">
        <f t="shared" si="1306"/>
        <v>2</v>
      </c>
      <c r="AB1148" s="2">
        <f t="shared" si="1307"/>
        <v>4</v>
      </c>
      <c r="AC1148" s="2">
        <f t="shared" si="1308"/>
        <v>3</v>
      </c>
      <c r="AD1148" s="3">
        <f t="shared" si="1361"/>
        <v>2</v>
      </c>
      <c r="AE1148" s="2">
        <f t="shared" si="1309"/>
        <v>5</v>
      </c>
      <c r="AF1148" s="2">
        <f t="shared" si="1310"/>
        <v>10</v>
      </c>
      <c r="AG1148" s="2">
        <f t="shared" si="1311"/>
        <v>6</v>
      </c>
      <c r="AH1148" s="2">
        <f t="shared" si="1312"/>
        <v>8</v>
      </c>
      <c r="AI1148" s="2">
        <f t="shared" si="1313"/>
        <v>9</v>
      </c>
      <c r="AJ1148" s="2">
        <f t="shared" si="1314"/>
        <v>8</v>
      </c>
      <c r="AK1148" s="2">
        <f t="shared" si="1315"/>
        <v>8</v>
      </c>
      <c r="AL1148" s="2">
        <f t="shared" si="1316"/>
        <v>6</v>
      </c>
      <c r="AM1148" s="2">
        <f t="shared" si="1317"/>
        <v>7</v>
      </c>
      <c r="AN1148" s="2">
        <f t="shared" si="1318"/>
        <v>8</v>
      </c>
      <c r="AO1148" s="2">
        <f t="shared" si="1319"/>
        <v>7</v>
      </c>
      <c r="AP1148" s="2">
        <f t="shared" si="1320"/>
        <v>8</v>
      </c>
      <c r="AQ1148" s="2">
        <f t="shared" si="1321"/>
        <v>6</v>
      </c>
      <c r="AR1148" s="2">
        <f t="shared" si="1322"/>
        <v>5</v>
      </c>
      <c r="AS1148" s="2">
        <f t="shared" si="1323"/>
        <v>4</v>
      </c>
      <c r="AT1148" s="2">
        <f t="shared" si="1324"/>
        <v>6</v>
      </c>
      <c r="AU1148" s="2">
        <f t="shared" si="1325"/>
        <v>5</v>
      </c>
      <c r="AV1148" s="3">
        <f t="shared" si="1362"/>
        <v>2</v>
      </c>
      <c r="AW1148">
        <f t="shared" si="1363"/>
        <v>1</v>
      </c>
      <c r="AX1148" s="2">
        <f t="shared" si="1326"/>
        <v>1</v>
      </c>
      <c r="AY1148" s="2">
        <f t="shared" si="1327"/>
        <v>6</v>
      </c>
      <c r="AZ1148" s="2">
        <f t="shared" si="1328"/>
        <v>4</v>
      </c>
      <c r="BA1148" s="2">
        <f t="shared" si="1329"/>
        <v>5</v>
      </c>
      <c r="BB1148" s="2">
        <f t="shared" si="1330"/>
        <v>4</v>
      </c>
      <c r="BC1148" s="2">
        <f t="shared" si="1331"/>
        <v>2</v>
      </c>
      <c r="BD1148" s="2">
        <f t="shared" si="1332"/>
        <v>3</v>
      </c>
      <c r="BE1148" s="2">
        <f t="shared" si="1333"/>
        <v>2</v>
      </c>
      <c r="BF1148" s="2">
        <f t="shared" si="1334"/>
        <v>2</v>
      </c>
      <c r="BG1148" s="2">
        <f t="shared" si="1335"/>
        <v>2</v>
      </c>
      <c r="BH1148" s="2">
        <f t="shared" si="1336"/>
        <v>5</v>
      </c>
      <c r="BI1148" s="2">
        <f t="shared" si="1337"/>
        <v>6</v>
      </c>
      <c r="BJ1148" s="2">
        <f t="shared" si="1338"/>
        <v>5</v>
      </c>
      <c r="BK1148" s="2">
        <f t="shared" si="1339"/>
        <v>2</v>
      </c>
      <c r="BL1148" s="2">
        <f t="shared" si="1340"/>
        <v>2</v>
      </c>
      <c r="BM1148" s="2">
        <f t="shared" si="1341"/>
        <v>4</v>
      </c>
      <c r="BN1148" s="2">
        <f t="shared" si="1342"/>
        <v>4</v>
      </c>
      <c r="BO1148" s="3">
        <f t="shared" si="1364"/>
        <v>2</v>
      </c>
      <c r="BP1148">
        <f t="shared" si="1365"/>
        <v>2</v>
      </c>
      <c r="BR1148">
        <v>12</v>
      </c>
      <c r="BS1148">
        <f t="shared" si="1343"/>
        <v>1</v>
      </c>
      <c r="BU1148" s="1">
        <f t="shared" si="1344"/>
        <v>175.01714407621762</v>
      </c>
      <c r="BV1148" s="1">
        <f t="shared" si="1345"/>
        <v>37.538919430101458</v>
      </c>
      <c r="BW1148" s="1">
        <f t="shared" si="1346"/>
        <v>37.53290517032034</v>
      </c>
      <c r="BX1148" s="1">
        <f t="shared" si="1347"/>
        <v>25.078910499734398</v>
      </c>
      <c r="BY1148" s="1">
        <f t="shared" si="1348"/>
        <v>12.598360899060907</v>
      </c>
      <c r="BZ1148" s="1">
        <f t="shared" si="1349"/>
        <v>12.60033226422934</v>
      </c>
      <c r="CA1148" s="1">
        <f t="shared" si="1350"/>
        <v>17.605540079096343</v>
      </c>
      <c r="CB1148" s="1">
        <f t="shared" si="1351"/>
        <v>25.064039374417021</v>
      </c>
      <c r="CC1148" s="1">
        <f t="shared" si="1352"/>
        <v>5.3233865783091368</v>
      </c>
      <c r="CD1148" s="1">
        <f t="shared" si="1353"/>
        <v>400.00320972645136</v>
      </c>
      <c r="CE1148" s="1">
        <f t="shared" si="1354"/>
        <v>2.2436273715924058</v>
      </c>
      <c r="CF1148" s="1">
        <f t="shared" si="1355"/>
        <v>1.5048090564522412</v>
      </c>
      <c r="CG1148" s="1">
        <f t="shared" si="1356"/>
        <v>1.8232898378435685</v>
      </c>
      <c r="CH1148" s="1">
        <f t="shared" si="1357"/>
        <v>2.1628068722766773</v>
      </c>
      <c r="CI1148" s="1">
        <f t="shared" si="1358"/>
        <v>2.2660877809703956</v>
      </c>
      <c r="CJ1148" s="1">
        <f t="shared" si="1359"/>
        <v>2.2872420617453102</v>
      </c>
      <c r="CK1148" s="1">
        <f t="shared" si="1360"/>
        <v>2.2937678054290243</v>
      </c>
      <c r="CL1148" s="5">
        <f t="shared" si="1366"/>
        <v>12</v>
      </c>
      <c r="CN1148" s="9">
        <f t="shared" si="1367"/>
        <v>1.5048090564522412</v>
      </c>
    </row>
    <row r="1149" spans="1:92" x14ac:dyDescent="0.2">
      <c r="A1149" s="4">
        <v>1147</v>
      </c>
      <c r="B1149" s="1">
        <v>0</v>
      </c>
      <c r="C1149" s="1">
        <v>0.39</v>
      </c>
      <c r="D1149" s="1">
        <v>0</v>
      </c>
      <c r="E1149" s="1">
        <v>0</v>
      </c>
      <c r="F1149" s="1">
        <v>100</v>
      </c>
      <c r="G1149" s="1">
        <v>5.85734778094145</v>
      </c>
      <c r="H1149" s="1">
        <v>6</v>
      </c>
      <c r="I1149">
        <v>1500</v>
      </c>
      <c r="J1149">
        <v>185</v>
      </c>
      <c r="K1149">
        <v>12.5</v>
      </c>
      <c r="L1149" s="1"/>
      <c r="M1149" s="2">
        <f t="shared" si="1292"/>
        <v>2</v>
      </c>
      <c r="N1149" s="2">
        <f t="shared" si="1293"/>
        <v>6</v>
      </c>
      <c r="O1149" s="2">
        <f t="shared" si="1294"/>
        <v>5</v>
      </c>
      <c r="P1149" s="2">
        <f t="shared" si="1295"/>
        <v>4</v>
      </c>
      <c r="Q1149" s="2">
        <f t="shared" si="1296"/>
        <v>6</v>
      </c>
      <c r="R1149" s="2">
        <f t="shared" si="1297"/>
        <v>7</v>
      </c>
      <c r="S1149" s="2">
        <f t="shared" si="1298"/>
        <v>5</v>
      </c>
      <c r="T1149" s="2">
        <f t="shared" si="1299"/>
        <v>4</v>
      </c>
      <c r="U1149" s="2">
        <f t="shared" si="1300"/>
        <v>7</v>
      </c>
      <c r="V1149" s="2">
        <f t="shared" si="1301"/>
        <v>7</v>
      </c>
      <c r="W1149" s="2">
        <f t="shared" si="1302"/>
        <v>5</v>
      </c>
      <c r="X1149" s="2">
        <f t="shared" si="1303"/>
        <v>7</v>
      </c>
      <c r="Y1149" s="2">
        <f t="shared" si="1304"/>
        <v>4</v>
      </c>
      <c r="Z1149" s="2">
        <f t="shared" si="1305"/>
        <v>4</v>
      </c>
      <c r="AA1149" s="2">
        <f t="shared" si="1306"/>
        <v>2</v>
      </c>
      <c r="AB1149" s="2">
        <f t="shared" si="1307"/>
        <v>4</v>
      </c>
      <c r="AC1149" s="2">
        <f t="shared" si="1308"/>
        <v>3</v>
      </c>
      <c r="AD1149" s="3">
        <f t="shared" si="1361"/>
        <v>6</v>
      </c>
      <c r="AE1149" s="2">
        <f t="shared" si="1309"/>
        <v>5</v>
      </c>
      <c r="AF1149" s="2">
        <f t="shared" si="1310"/>
        <v>9</v>
      </c>
      <c r="AG1149" s="2">
        <f t="shared" si="1311"/>
        <v>8</v>
      </c>
      <c r="AH1149" s="2">
        <f t="shared" si="1312"/>
        <v>7</v>
      </c>
      <c r="AI1149" s="2">
        <f t="shared" si="1313"/>
        <v>9</v>
      </c>
      <c r="AJ1149" s="2">
        <f t="shared" si="1314"/>
        <v>10</v>
      </c>
      <c r="AK1149" s="2">
        <f t="shared" si="1315"/>
        <v>8</v>
      </c>
      <c r="AL1149" s="2">
        <f t="shared" si="1316"/>
        <v>7</v>
      </c>
      <c r="AM1149" s="2">
        <f t="shared" si="1317"/>
        <v>9</v>
      </c>
      <c r="AN1149" s="2">
        <f t="shared" si="1318"/>
        <v>9</v>
      </c>
      <c r="AO1149" s="2">
        <f t="shared" si="1319"/>
        <v>7</v>
      </c>
      <c r="AP1149" s="2">
        <f t="shared" si="1320"/>
        <v>9</v>
      </c>
      <c r="AQ1149" s="2">
        <f t="shared" si="1321"/>
        <v>6</v>
      </c>
      <c r="AR1149" s="2">
        <f t="shared" si="1322"/>
        <v>5</v>
      </c>
      <c r="AS1149" s="2">
        <f t="shared" si="1323"/>
        <v>4</v>
      </c>
      <c r="AT1149" s="2">
        <f t="shared" si="1324"/>
        <v>6</v>
      </c>
      <c r="AU1149" s="2">
        <f t="shared" si="1325"/>
        <v>5</v>
      </c>
      <c r="AV1149" s="3">
        <f t="shared" si="1362"/>
        <v>6</v>
      </c>
      <c r="AW1149">
        <f t="shared" si="1363"/>
        <v>1</v>
      </c>
      <c r="AX1149" s="2">
        <f t="shared" si="1326"/>
        <v>1</v>
      </c>
      <c r="AY1149" s="2">
        <f t="shared" si="1327"/>
        <v>3</v>
      </c>
      <c r="AZ1149" s="2">
        <f t="shared" si="1328"/>
        <v>4</v>
      </c>
      <c r="BA1149" s="2">
        <f t="shared" si="1329"/>
        <v>2</v>
      </c>
      <c r="BB1149" s="2">
        <f t="shared" si="1330"/>
        <v>4</v>
      </c>
      <c r="BC1149" s="2">
        <f t="shared" si="1331"/>
        <v>5</v>
      </c>
      <c r="BD1149" s="2">
        <f t="shared" si="1332"/>
        <v>3</v>
      </c>
      <c r="BE1149" s="2">
        <f t="shared" si="1333"/>
        <v>4</v>
      </c>
      <c r="BF1149" s="2">
        <f t="shared" si="1334"/>
        <v>4</v>
      </c>
      <c r="BG1149" s="2">
        <f t="shared" si="1335"/>
        <v>4</v>
      </c>
      <c r="BH1149" s="2">
        <f t="shared" si="1336"/>
        <v>6</v>
      </c>
      <c r="BI1149" s="2">
        <f t="shared" si="1337"/>
        <v>7</v>
      </c>
      <c r="BJ1149" s="2">
        <f t="shared" si="1338"/>
        <v>5</v>
      </c>
      <c r="BK1149" s="2">
        <f t="shared" si="1339"/>
        <v>2</v>
      </c>
      <c r="BL1149" s="2">
        <f t="shared" si="1340"/>
        <v>2</v>
      </c>
      <c r="BM1149" s="2">
        <f t="shared" si="1341"/>
        <v>4</v>
      </c>
      <c r="BN1149" s="2">
        <f t="shared" si="1342"/>
        <v>4</v>
      </c>
      <c r="BO1149" s="3">
        <f t="shared" si="1364"/>
        <v>12</v>
      </c>
      <c r="BP1149">
        <f t="shared" si="1365"/>
        <v>1</v>
      </c>
      <c r="BR1149">
        <v>12</v>
      </c>
      <c r="BS1149">
        <f t="shared" si="1343"/>
        <v>1</v>
      </c>
      <c r="BU1149" s="1">
        <f t="shared" si="1344"/>
        <v>175.08524018019355</v>
      </c>
      <c r="BV1149" s="1">
        <f t="shared" si="1345"/>
        <v>37.664805643812407</v>
      </c>
      <c r="BW1149" s="1">
        <f t="shared" si="1346"/>
        <v>37.57404947984012</v>
      </c>
      <c r="BX1149" s="1">
        <f t="shared" si="1347"/>
        <v>25.36054192732017</v>
      </c>
      <c r="BY1149" s="1">
        <f t="shared" si="1348"/>
        <v>12.74117370490292</v>
      </c>
      <c r="BZ1149" s="1">
        <f t="shared" si="1349"/>
        <v>12.584825229593115</v>
      </c>
      <c r="CA1149" s="1">
        <f t="shared" si="1350"/>
        <v>17.796061604066068</v>
      </c>
      <c r="CB1149" s="1">
        <f t="shared" si="1351"/>
        <v>25.045418733110296</v>
      </c>
      <c r="CC1149" s="1">
        <f t="shared" si="1352"/>
        <v>5.2260299146394553</v>
      </c>
      <c r="CD1149" s="1">
        <f t="shared" si="1353"/>
        <v>400.00316841974211</v>
      </c>
      <c r="CE1149" s="1">
        <f t="shared" si="1354"/>
        <v>4.7364601468509235</v>
      </c>
      <c r="CF1149" s="1">
        <f t="shared" si="1355"/>
        <v>1.5354925062450959</v>
      </c>
      <c r="CG1149" s="1">
        <f t="shared" si="1356"/>
        <v>1.7784964755605228</v>
      </c>
      <c r="CH1149" s="1">
        <f t="shared" si="1357"/>
        <v>1.9374137904831308</v>
      </c>
      <c r="CI1149" s="1">
        <f t="shared" si="1358"/>
        <v>2.0724965431027269</v>
      </c>
      <c r="CJ1149" s="1">
        <f t="shared" si="1359"/>
        <v>2.0946218964113328</v>
      </c>
      <c r="CK1149" s="1">
        <f t="shared" si="1360"/>
        <v>2.1101711896123261</v>
      </c>
      <c r="CL1149" s="5">
        <f t="shared" si="1366"/>
        <v>12</v>
      </c>
      <c r="CN1149" s="9">
        <f t="shared" si="1367"/>
        <v>1.5354925062450959</v>
      </c>
    </row>
    <row r="1150" spans="1:92" x14ac:dyDescent="0.2">
      <c r="A1150" s="4">
        <v>1148</v>
      </c>
      <c r="B1150" s="1">
        <v>0.43665839258994799</v>
      </c>
      <c r="C1150" s="1">
        <v>0.48299999999999998</v>
      </c>
      <c r="D1150" s="1">
        <v>0</v>
      </c>
      <c r="E1150" s="1">
        <v>0</v>
      </c>
      <c r="F1150" s="1">
        <v>100</v>
      </c>
      <c r="G1150" s="1">
        <v>7.2497027264559302</v>
      </c>
      <c r="H1150" s="1">
        <v>6</v>
      </c>
      <c r="I1150">
        <v>1500</v>
      </c>
      <c r="J1150">
        <v>185</v>
      </c>
      <c r="K1150">
        <v>12.5</v>
      </c>
      <c r="L1150" s="1"/>
      <c r="M1150" s="2">
        <f t="shared" si="1292"/>
        <v>2</v>
      </c>
      <c r="N1150" s="2">
        <f t="shared" si="1293"/>
        <v>6</v>
      </c>
      <c r="O1150" s="2">
        <f t="shared" si="1294"/>
        <v>5</v>
      </c>
      <c r="P1150" s="2">
        <f t="shared" si="1295"/>
        <v>4</v>
      </c>
      <c r="Q1150" s="2">
        <f t="shared" si="1296"/>
        <v>6</v>
      </c>
      <c r="R1150" s="2">
        <f t="shared" si="1297"/>
        <v>7</v>
      </c>
      <c r="S1150" s="2">
        <f t="shared" si="1298"/>
        <v>5</v>
      </c>
      <c r="T1150" s="2">
        <f t="shared" si="1299"/>
        <v>4</v>
      </c>
      <c r="U1150" s="2">
        <f t="shared" si="1300"/>
        <v>7</v>
      </c>
      <c r="V1150" s="2">
        <f t="shared" si="1301"/>
        <v>7</v>
      </c>
      <c r="W1150" s="2">
        <f t="shared" si="1302"/>
        <v>5</v>
      </c>
      <c r="X1150" s="2">
        <f t="shared" si="1303"/>
        <v>7</v>
      </c>
      <c r="Y1150" s="2">
        <f t="shared" si="1304"/>
        <v>4</v>
      </c>
      <c r="Z1150" s="2">
        <f t="shared" si="1305"/>
        <v>4</v>
      </c>
      <c r="AA1150" s="2">
        <f t="shared" si="1306"/>
        <v>2</v>
      </c>
      <c r="AB1150" s="2">
        <f t="shared" si="1307"/>
        <v>4</v>
      </c>
      <c r="AC1150" s="2">
        <f t="shared" si="1308"/>
        <v>3</v>
      </c>
      <c r="AD1150" s="3">
        <f t="shared" si="1361"/>
        <v>6</v>
      </c>
      <c r="AE1150" s="2">
        <f t="shared" si="1309"/>
        <v>5</v>
      </c>
      <c r="AF1150" s="2">
        <f t="shared" si="1310"/>
        <v>9</v>
      </c>
      <c r="AG1150" s="2">
        <f t="shared" si="1311"/>
        <v>8</v>
      </c>
      <c r="AH1150" s="2">
        <f t="shared" si="1312"/>
        <v>7</v>
      </c>
      <c r="AI1150" s="2">
        <f t="shared" si="1313"/>
        <v>9</v>
      </c>
      <c r="AJ1150" s="2">
        <f t="shared" si="1314"/>
        <v>10</v>
      </c>
      <c r="AK1150" s="2">
        <f t="shared" si="1315"/>
        <v>8</v>
      </c>
      <c r="AL1150" s="2">
        <f t="shared" si="1316"/>
        <v>7</v>
      </c>
      <c r="AM1150" s="2">
        <f t="shared" si="1317"/>
        <v>9</v>
      </c>
      <c r="AN1150" s="2">
        <f t="shared" si="1318"/>
        <v>9</v>
      </c>
      <c r="AO1150" s="2">
        <f t="shared" si="1319"/>
        <v>7</v>
      </c>
      <c r="AP1150" s="2">
        <f t="shared" si="1320"/>
        <v>9</v>
      </c>
      <c r="AQ1150" s="2">
        <f t="shared" si="1321"/>
        <v>6</v>
      </c>
      <c r="AR1150" s="2">
        <f t="shared" si="1322"/>
        <v>5</v>
      </c>
      <c r="AS1150" s="2">
        <f t="shared" si="1323"/>
        <v>4</v>
      </c>
      <c r="AT1150" s="2">
        <f t="shared" si="1324"/>
        <v>6</v>
      </c>
      <c r="AU1150" s="2">
        <f t="shared" si="1325"/>
        <v>5</v>
      </c>
      <c r="AV1150" s="3">
        <f t="shared" si="1362"/>
        <v>6</v>
      </c>
      <c r="AW1150">
        <f t="shared" si="1363"/>
        <v>1</v>
      </c>
      <c r="AX1150" s="2">
        <f t="shared" si="1326"/>
        <v>1</v>
      </c>
      <c r="AY1150" s="2">
        <f t="shared" si="1327"/>
        <v>4</v>
      </c>
      <c r="AZ1150" s="2">
        <f t="shared" si="1328"/>
        <v>5</v>
      </c>
      <c r="BA1150" s="2">
        <f t="shared" si="1329"/>
        <v>2</v>
      </c>
      <c r="BB1150" s="2">
        <f t="shared" si="1330"/>
        <v>4</v>
      </c>
      <c r="BC1150" s="2">
        <f t="shared" si="1331"/>
        <v>5</v>
      </c>
      <c r="BD1150" s="2">
        <f t="shared" si="1332"/>
        <v>4</v>
      </c>
      <c r="BE1150" s="2">
        <f t="shared" si="1333"/>
        <v>4</v>
      </c>
      <c r="BF1150" s="2">
        <f t="shared" si="1334"/>
        <v>4</v>
      </c>
      <c r="BG1150" s="2">
        <f t="shared" si="1335"/>
        <v>4</v>
      </c>
      <c r="BH1150" s="2">
        <f t="shared" si="1336"/>
        <v>5</v>
      </c>
      <c r="BI1150" s="2">
        <f t="shared" si="1337"/>
        <v>7</v>
      </c>
      <c r="BJ1150" s="2">
        <f t="shared" si="1338"/>
        <v>5</v>
      </c>
      <c r="BK1150" s="2">
        <f t="shared" si="1339"/>
        <v>2</v>
      </c>
      <c r="BL1150" s="2">
        <f t="shared" si="1340"/>
        <v>2</v>
      </c>
      <c r="BM1150" s="2">
        <f t="shared" si="1341"/>
        <v>4</v>
      </c>
      <c r="BN1150" s="2">
        <f t="shared" si="1342"/>
        <v>4</v>
      </c>
      <c r="BO1150" s="3">
        <f t="shared" si="1364"/>
        <v>12</v>
      </c>
      <c r="BP1150">
        <f t="shared" si="1365"/>
        <v>1</v>
      </c>
      <c r="BR1150">
        <v>11</v>
      </c>
      <c r="BS1150">
        <f t="shared" si="1343"/>
        <v>1</v>
      </c>
      <c r="BU1150" s="1">
        <f t="shared" si="1344"/>
        <v>175.05163731136534</v>
      </c>
      <c r="BV1150" s="1">
        <f t="shared" si="1345"/>
        <v>37.59944720169262</v>
      </c>
      <c r="BW1150" s="1">
        <f t="shared" si="1346"/>
        <v>37.550364525649151</v>
      </c>
      <c r="BX1150" s="1">
        <f t="shared" si="1347"/>
        <v>25.22193341446804</v>
      </c>
      <c r="BY1150" s="1">
        <f t="shared" si="1348"/>
        <v>12.66933671371987</v>
      </c>
      <c r="BZ1150" s="1">
        <f t="shared" si="1349"/>
        <v>12.600760143310078</v>
      </c>
      <c r="CA1150" s="1">
        <f t="shared" si="1350"/>
        <v>17.69682908251443</v>
      </c>
      <c r="CB1150" s="1">
        <f t="shared" si="1351"/>
        <v>25.065387897175722</v>
      </c>
      <c r="CC1150" s="1">
        <f t="shared" si="1352"/>
        <v>5.3421643331429349</v>
      </c>
      <c r="CD1150" s="1">
        <f t="shared" si="1353"/>
        <v>400.00344835046315</v>
      </c>
      <c r="CE1150" s="1">
        <f t="shared" si="1354"/>
        <v>3.725174090485357</v>
      </c>
      <c r="CF1150" s="1">
        <f t="shared" si="1355"/>
        <v>1.5127966784767963</v>
      </c>
      <c r="CG1150" s="1">
        <f t="shared" si="1356"/>
        <v>1.9063684104307834</v>
      </c>
      <c r="CH1150" s="1">
        <f t="shared" si="1357"/>
        <v>2.2824437368661274</v>
      </c>
      <c r="CI1150" s="1">
        <f t="shared" si="1358"/>
        <v>2.3932022232810652</v>
      </c>
      <c r="CJ1150" s="1">
        <f t="shared" si="1359"/>
        <v>2.4127159742219422</v>
      </c>
      <c r="CK1150" s="1">
        <f t="shared" si="1360"/>
        <v>2.4245702317135795</v>
      </c>
      <c r="CL1150" s="5">
        <f t="shared" si="1366"/>
        <v>12</v>
      </c>
      <c r="CN1150" s="9">
        <f t="shared" si="1367"/>
        <v>1.5127966784767963</v>
      </c>
    </row>
    <row r="1151" spans="1:92" x14ac:dyDescent="0.2">
      <c r="A1151" s="4">
        <v>1149</v>
      </c>
      <c r="B1151" s="1">
        <v>0.32247936789197101</v>
      </c>
      <c r="C1151" s="1">
        <v>0.69499999999999995</v>
      </c>
      <c r="D1151" s="1">
        <v>0</v>
      </c>
      <c r="E1151" s="1">
        <v>0</v>
      </c>
      <c r="F1151" s="1">
        <v>100</v>
      </c>
      <c r="G1151" s="1">
        <v>10.4315930098194</v>
      </c>
      <c r="H1151" s="1">
        <v>7</v>
      </c>
      <c r="I1151">
        <v>1500</v>
      </c>
      <c r="J1151">
        <v>185</v>
      </c>
      <c r="K1151">
        <v>12.5</v>
      </c>
      <c r="L1151" s="1"/>
      <c r="M1151" s="2">
        <f t="shared" si="1292"/>
        <v>2</v>
      </c>
      <c r="N1151" s="2">
        <f t="shared" si="1293"/>
        <v>7</v>
      </c>
      <c r="O1151" s="2">
        <f t="shared" si="1294"/>
        <v>3</v>
      </c>
      <c r="P1151" s="2">
        <f t="shared" si="1295"/>
        <v>5</v>
      </c>
      <c r="Q1151" s="2">
        <f t="shared" si="1296"/>
        <v>6</v>
      </c>
      <c r="R1151" s="2">
        <f t="shared" si="1297"/>
        <v>5</v>
      </c>
      <c r="S1151" s="2">
        <f t="shared" si="1298"/>
        <v>5</v>
      </c>
      <c r="T1151" s="2">
        <f t="shared" si="1299"/>
        <v>3</v>
      </c>
      <c r="U1151" s="2">
        <f t="shared" si="1300"/>
        <v>5</v>
      </c>
      <c r="V1151" s="2">
        <f t="shared" si="1301"/>
        <v>6</v>
      </c>
      <c r="W1151" s="2">
        <f t="shared" si="1302"/>
        <v>5</v>
      </c>
      <c r="X1151" s="2">
        <f t="shared" si="1303"/>
        <v>6</v>
      </c>
      <c r="Y1151" s="2">
        <f t="shared" si="1304"/>
        <v>4</v>
      </c>
      <c r="Z1151" s="2">
        <f t="shared" si="1305"/>
        <v>4</v>
      </c>
      <c r="AA1151" s="2">
        <f t="shared" si="1306"/>
        <v>2</v>
      </c>
      <c r="AB1151" s="2">
        <f t="shared" si="1307"/>
        <v>4</v>
      </c>
      <c r="AC1151" s="2">
        <f t="shared" si="1308"/>
        <v>3</v>
      </c>
      <c r="AD1151" s="3">
        <f t="shared" si="1361"/>
        <v>2</v>
      </c>
      <c r="AE1151" s="2">
        <f t="shared" si="1309"/>
        <v>5</v>
      </c>
      <c r="AF1151" s="2">
        <f t="shared" si="1310"/>
        <v>10</v>
      </c>
      <c r="AG1151" s="2">
        <f t="shared" si="1311"/>
        <v>6</v>
      </c>
      <c r="AH1151" s="2">
        <f t="shared" si="1312"/>
        <v>8</v>
      </c>
      <c r="AI1151" s="2">
        <f t="shared" si="1313"/>
        <v>9</v>
      </c>
      <c r="AJ1151" s="2">
        <f t="shared" si="1314"/>
        <v>8</v>
      </c>
      <c r="AK1151" s="2">
        <f t="shared" si="1315"/>
        <v>8</v>
      </c>
      <c r="AL1151" s="2">
        <f t="shared" si="1316"/>
        <v>6</v>
      </c>
      <c r="AM1151" s="2">
        <f t="shared" si="1317"/>
        <v>7</v>
      </c>
      <c r="AN1151" s="2">
        <f t="shared" si="1318"/>
        <v>8</v>
      </c>
      <c r="AO1151" s="2">
        <f t="shared" si="1319"/>
        <v>7</v>
      </c>
      <c r="AP1151" s="2">
        <f t="shared" si="1320"/>
        <v>8</v>
      </c>
      <c r="AQ1151" s="2">
        <f t="shared" si="1321"/>
        <v>6</v>
      </c>
      <c r="AR1151" s="2">
        <f t="shared" si="1322"/>
        <v>5</v>
      </c>
      <c r="AS1151" s="2">
        <f t="shared" si="1323"/>
        <v>4</v>
      </c>
      <c r="AT1151" s="2">
        <f t="shared" si="1324"/>
        <v>6</v>
      </c>
      <c r="AU1151" s="2">
        <f t="shared" si="1325"/>
        <v>5</v>
      </c>
      <c r="AV1151" s="3">
        <f t="shared" si="1362"/>
        <v>2</v>
      </c>
      <c r="AW1151">
        <f t="shared" si="1363"/>
        <v>1</v>
      </c>
      <c r="AX1151" s="2">
        <f t="shared" si="1326"/>
        <v>2</v>
      </c>
      <c r="AY1151" s="2">
        <f t="shared" si="1327"/>
        <v>5</v>
      </c>
      <c r="AZ1151" s="2">
        <f t="shared" si="1328"/>
        <v>3</v>
      </c>
      <c r="BA1151" s="2">
        <f t="shared" si="1329"/>
        <v>3</v>
      </c>
      <c r="BB1151" s="2">
        <f t="shared" si="1330"/>
        <v>4</v>
      </c>
      <c r="BC1151" s="2">
        <f t="shared" si="1331"/>
        <v>3</v>
      </c>
      <c r="BD1151" s="2">
        <f t="shared" si="1332"/>
        <v>4</v>
      </c>
      <c r="BE1151" s="2">
        <f t="shared" si="1333"/>
        <v>2</v>
      </c>
      <c r="BF1151" s="2">
        <f t="shared" si="1334"/>
        <v>2</v>
      </c>
      <c r="BG1151" s="2">
        <f t="shared" si="1335"/>
        <v>2</v>
      </c>
      <c r="BH1151" s="2">
        <f t="shared" si="1336"/>
        <v>6</v>
      </c>
      <c r="BI1151" s="2">
        <f t="shared" si="1337"/>
        <v>6</v>
      </c>
      <c r="BJ1151" s="2">
        <f t="shared" si="1338"/>
        <v>5</v>
      </c>
      <c r="BK1151" s="2">
        <f t="shared" si="1339"/>
        <v>2</v>
      </c>
      <c r="BL1151" s="2">
        <f t="shared" si="1340"/>
        <v>2</v>
      </c>
      <c r="BM1151" s="2">
        <f t="shared" si="1341"/>
        <v>4</v>
      </c>
      <c r="BN1151" s="2">
        <f t="shared" si="1342"/>
        <v>4</v>
      </c>
      <c r="BO1151" s="3">
        <f t="shared" si="1364"/>
        <v>11</v>
      </c>
      <c r="BP1151">
        <f t="shared" si="1365"/>
        <v>2</v>
      </c>
      <c r="BR1151">
        <v>12</v>
      </c>
      <c r="BS1151">
        <f t="shared" si="1343"/>
        <v>1</v>
      </c>
      <c r="BU1151" s="1">
        <f t="shared" si="1344"/>
        <v>175.0214523768951</v>
      </c>
      <c r="BV1151" s="1">
        <f t="shared" si="1345"/>
        <v>37.548351956840165</v>
      </c>
      <c r="BW1151" s="1">
        <f t="shared" si="1346"/>
        <v>37.53462961964307</v>
      </c>
      <c r="BX1151" s="1">
        <f t="shared" si="1347"/>
        <v>25.111968803587338</v>
      </c>
      <c r="BY1151" s="1">
        <f t="shared" si="1348"/>
        <v>12.643424534657445</v>
      </c>
      <c r="BZ1151" s="1">
        <f t="shared" si="1349"/>
        <v>12.658766908629628</v>
      </c>
      <c r="CA1151" s="1">
        <f t="shared" si="1350"/>
        <v>17.614843402612351</v>
      </c>
      <c r="CB1151" s="1">
        <f t="shared" si="1351"/>
        <v>25.107821978920494</v>
      </c>
      <c r="CC1151" s="1">
        <f t="shared" si="1352"/>
        <v>5.5626885659960754</v>
      </c>
      <c r="CD1151" s="1">
        <f t="shared" si="1353"/>
        <v>400.00508581208391</v>
      </c>
      <c r="CE1151" s="1">
        <f t="shared" si="1354"/>
        <v>2.4511818657575462</v>
      </c>
      <c r="CF1151" s="1">
        <f t="shared" si="1355"/>
        <v>1.7771771261320377</v>
      </c>
      <c r="CG1151" s="1">
        <f t="shared" si="1356"/>
        <v>2.2798325045789483</v>
      </c>
      <c r="CH1151" s="1">
        <f t="shared" si="1357"/>
        <v>2.7906492114210493</v>
      </c>
      <c r="CI1151" s="1">
        <f t="shared" si="1358"/>
        <v>2.8727600229492984</v>
      </c>
      <c r="CJ1151" s="1">
        <f t="shared" si="1359"/>
        <v>2.8893909410905811</v>
      </c>
      <c r="CK1151" s="1">
        <f t="shared" si="1360"/>
        <v>2.894988795954339</v>
      </c>
      <c r="CL1151" s="5">
        <f t="shared" si="1366"/>
        <v>12</v>
      </c>
      <c r="CN1151" s="9">
        <f t="shared" si="1367"/>
        <v>1.7771771261320377</v>
      </c>
    </row>
    <row r="1152" spans="1:92" x14ac:dyDescent="0.2">
      <c r="A1152" s="4">
        <v>1150</v>
      </c>
      <c r="B1152" s="1">
        <v>0.60365634908641497</v>
      </c>
      <c r="C1152" s="1">
        <v>0.39200000000000002</v>
      </c>
      <c r="D1152" s="1">
        <v>0</v>
      </c>
      <c r="E1152" s="1">
        <v>0</v>
      </c>
      <c r="F1152" s="1">
        <v>100</v>
      </c>
      <c r="G1152" s="1">
        <v>5.8728584619752402</v>
      </c>
      <c r="H1152" s="1">
        <v>6</v>
      </c>
      <c r="I1152">
        <v>1500</v>
      </c>
      <c r="J1152">
        <v>185</v>
      </c>
      <c r="K1152">
        <v>12.5</v>
      </c>
      <c r="L1152" s="1"/>
      <c r="M1152" s="2">
        <f t="shared" si="1292"/>
        <v>2</v>
      </c>
      <c r="N1152" s="2">
        <f t="shared" si="1293"/>
        <v>6</v>
      </c>
      <c r="O1152" s="2">
        <f t="shared" si="1294"/>
        <v>5</v>
      </c>
      <c r="P1152" s="2">
        <f t="shared" si="1295"/>
        <v>4</v>
      </c>
      <c r="Q1152" s="2">
        <f t="shared" si="1296"/>
        <v>6</v>
      </c>
      <c r="R1152" s="2">
        <f t="shared" si="1297"/>
        <v>7</v>
      </c>
      <c r="S1152" s="2">
        <f t="shared" si="1298"/>
        <v>5</v>
      </c>
      <c r="T1152" s="2">
        <f t="shared" si="1299"/>
        <v>4</v>
      </c>
      <c r="U1152" s="2">
        <f t="shared" si="1300"/>
        <v>7</v>
      </c>
      <c r="V1152" s="2">
        <f t="shared" si="1301"/>
        <v>7</v>
      </c>
      <c r="W1152" s="2">
        <f t="shared" si="1302"/>
        <v>5</v>
      </c>
      <c r="X1152" s="2">
        <f t="shared" si="1303"/>
        <v>7</v>
      </c>
      <c r="Y1152" s="2">
        <f t="shared" si="1304"/>
        <v>4</v>
      </c>
      <c r="Z1152" s="2">
        <f t="shared" si="1305"/>
        <v>4</v>
      </c>
      <c r="AA1152" s="2">
        <f t="shared" si="1306"/>
        <v>2</v>
      </c>
      <c r="AB1152" s="2">
        <f t="shared" si="1307"/>
        <v>4</v>
      </c>
      <c r="AC1152" s="2">
        <f t="shared" si="1308"/>
        <v>3</v>
      </c>
      <c r="AD1152" s="3">
        <f t="shared" si="1361"/>
        <v>6</v>
      </c>
      <c r="AE1152" s="2">
        <f t="shared" si="1309"/>
        <v>5</v>
      </c>
      <c r="AF1152" s="2">
        <f t="shared" si="1310"/>
        <v>9</v>
      </c>
      <c r="AG1152" s="2">
        <f t="shared" si="1311"/>
        <v>8</v>
      </c>
      <c r="AH1152" s="2">
        <f t="shared" si="1312"/>
        <v>7</v>
      </c>
      <c r="AI1152" s="2">
        <f t="shared" si="1313"/>
        <v>9</v>
      </c>
      <c r="AJ1152" s="2">
        <f t="shared" si="1314"/>
        <v>10</v>
      </c>
      <c r="AK1152" s="2">
        <f t="shared" si="1315"/>
        <v>8</v>
      </c>
      <c r="AL1152" s="2">
        <f t="shared" si="1316"/>
        <v>7</v>
      </c>
      <c r="AM1152" s="2">
        <f t="shared" si="1317"/>
        <v>9</v>
      </c>
      <c r="AN1152" s="2">
        <f t="shared" si="1318"/>
        <v>9</v>
      </c>
      <c r="AO1152" s="2">
        <f t="shared" si="1319"/>
        <v>7</v>
      </c>
      <c r="AP1152" s="2">
        <f t="shared" si="1320"/>
        <v>9</v>
      </c>
      <c r="AQ1152" s="2">
        <f t="shared" si="1321"/>
        <v>6</v>
      </c>
      <c r="AR1152" s="2">
        <f t="shared" si="1322"/>
        <v>5</v>
      </c>
      <c r="AS1152" s="2">
        <f t="shared" si="1323"/>
        <v>4</v>
      </c>
      <c r="AT1152" s="2">
        <f t="shared" si="1324"/>
        <v>6</v>
      </c>
      <c r="AU1152" s="2">
        <f t="shared" si="1325"/>
        <v>5</v>
      </c>
      <c r="AV1152" s="3">
        <f t="shared" si="1362"/>
        <v>6</v>
      </c>
      <c r="AW1152">
        <f t="shared" si="1363"/>
        <v>1</v>
      </c>
      <c r="AX1152" s="2">
        <f t="shared" si="1326"/>
        <v>1</v>
      </c>
      <c r="AY1152" s="2">
        <f t="shared" si="1327"/>
        <v>3</v>
      </c>
      <c r="AZ1152" s="2">
        <f t="shared" si="1328"/>
        <v>4</v>
      </c>
      <c r="BA1152" s="2">
        <f t="shared" si="1329"/>
        <v>3</v>
      </c>
      <c r="BB1152" s="2">
        <f t="shared" si="1330"/>
        <v>5</v>
      </c>
      <c r="BC1152" s="2">
        <f t="shared" si="1331"/>
        <v>6</v>
      </c>
      <c r="BD1152" s="2">
        <f t="shared" si="1332"/>
        <v>3</v>
      </c>
      <c r="BE1152" s="2">
        <f t="shared" si="1333"/>
        <v>4</v>
      </c>
      <c r="BF1152" s="2">
        <f t="shared" si="1334"/>
        <v>4</v>
      </c>
      <c r="BG1152" s="2">
        <f t="shared" si="1335"/>
        <v>5</v>
      </c>
      <c r="BH1152" s="2">
        <f t="shared" si="1336"/>
        <v>5</v>
      </c>
      <c r="BI1152" s="2">
        <f t="shared" si="1337"/>
        <v>8</v>
      </c>
      <c r="BJ1152" s="2">
        <f t="shared" si="1338"/>
        <v>5</v>
      </c>
      <c r="BK1152" s="2">
        <f t="shared" si="1339"/>
        <v>2</v>
      </c>
      <c r="BL1152" s="2">
        <f t="shared" si="1340"/>
        <v>2</v>
      </c>
      <c r="BM1152" s="2">
        <f t="shared" si="1341"/>
        <v>4</v>
      </c>
      <c r="BN1152" s="2">
        <f t="shared" si="1342"/>
        <v>4</v>
      </c>
      <c r="BO1152" s="3">
        <f t="shared" si="1364"/>
        <v>12</v>
      </c>
      <c r="BP1152">
        <f t="shared" si="1365"/>
        <v>1</v>
      </c>
      <c r="BR1152">
        <v>12</v>
      </c>
      <c r="BS1152">
        <f t="shared" si="1343"/>
        <v>1</v>
      </c>
      <c r="BU1152" s="1">
        <f t="shared" si="1344"/>
        <v>175.08513778922261</v>
      </c>
      <c r="BV1152" s="1">
        <f t="shared" si="1345"/>
        <v>37.664048253595055</v>
      </c>
      <c r="BW1152" s="1">
        <f t="shared" si="1346"/>
        <v>37.574820324544547</v>
      </c>
      <c r="BX1152" s="1">
        <f t="shared" si="1347"/>
        <v>25.35793547674238</v>
      </c>
      <c r="BY1152" s="1">
        <f t="shared" si="1348"/>
        <v>12.739991637721536</v>
      </c>
      <c r="BZ1152" s="1">
        <f t="shared" si="1349"/>
        <v>12.586947824090462</v>
      </c>
      <c r="CA1152" s="1">
        <f t="shared" si="1350"/>
        <v>17.79793195176379</v>
      </c>
      <c r="CB1152" s="1">
        <f t="shared" si="1351"/>
        <v>25.048781512804524</v>
      </c>
      <c r="CC1152" s="1">
        <f t="shared" si="1352"/>
        <v>5.2492171411756141</v>
      </c>
      <c r="CD1152" s="1">
        <f t="shared" si="1353"/>
        <v>400.00323513692814</v>
      </c>
      <c r="CE1152" s="1">
        <f t="shared" si="1354"/>
        <v>4.758032769176201</v>
      </c>
      <c r="CF1152" s="1">
        <f t="shared" si="1355"/>
        <v>1.5348113657268561</v>
      </c>
      <c r="CG1152" s="1">
        <f t="shared" si="1356"/>
        <v>1.8054925620090578</v>
      </c>
      <c r="CH1152" s="1">
        <f t="shared" si="1357"/>
        <v>2.0209667730464509</v>
      </c>
      <c r="CI1152" s="1">
        <f t="shared" si="1358"/>
        <v>2.1507330389961217</v>
      </c>
      <c r="CJ1152" s="1">
        <f t="shared" si="1359"/>
        <v>2.1720665857433676</v>
      </c>
      <c r="CK1152" s="1">
        <f t="shared" si="1360"/>
        <v>2.1870401210038644</v>
      </c>
      <c r="CL1152" s="5">
        <f t="shared" si="1366"/>
        <v>12</v>
      </c>
      <c r="CN1152" s="9">
        <f t="shared" si="1367"/>
        <v>1.5348113657268561</v>
      </c>
    </row>
    <row r="1153" spans="1:92" x14ac:dyDescent="0.2">
      <c r="A1153" s="4">
        <v>1151</v>
      </c>
      <c r="B1153" s="1">
        <v>0.77449474021078402</v>
      </c>
      <c r="C1153" s="1">
        <v>10.066000000000001</v>
      </c>
      <c r="D1153" s="1">
        <v>0</v>
      </c>
      <c r="E1153" s="1">
        <v>9</v>
      </c>
      <c r="F1153" s="1">
        <v>91</v>
      </c>
      <c r="G1153" s="1">
        <v>6.7525249768512499</v>
      </c>
      <c r="H1153" s="1">
        <v>6</v>
      </c>
      <c r="I1153">
        <v>1500</v>
      </c>
      <c r="J1153">
        <v>185</v>
      </c>
      <c r="K1153">
        <v>12.5</v>
      </c>
      <c r="L1153" s="1"/>
      <c r="M1153" s="2">
        <f t="shared" si="1292"/>
        <v>3</v>
      </c>
      <c r="N1153" s="2">
        <f t="shared" si="1293"/>
        <v>5</v>
      </c>
      <c r="O1153" s="2">
        <f t="shared" si="1294"/>
        <v>5</v>
      </c>
      <c r="P1153" s="2">
        <f t="shared" si="1295"/>
        <v>4</v>
      </c>
      <c r="Q1153" s="2">
        <f t="shared" si="1296"/>
        <v>6</v>
      </c>
      <c r="R1153" s="2">
        <f t="shared" si="1297"/>
        <v>7</v>
      </c>
      <c r="S1153" s="2">
        <f t="shared" si="1298"/>
        <v>5</v>
      </c>
      <c r="T1153" s="2">
        <f t="shared" si="1299"/>
        <v>4</v>
      </c>
      <c r="U1153" s="2">
        <f t="shared" si="1300"/>
        <v>7</v>
      </c>
      <c r="V1153" s="2">
        <f t="shared" si="1301"/>
        <v>7</v>
      </c>
      <c r="W1153" s="2">
        <f t="shared" si="1302"/>
        <v>6</v>
      </c>
      <c r="X1153" s="2">
        <f t="shared" si="1303"/>
        <v>7</v>
      </c>
      <c r="Y1153" s="2">
        <f t="shared" si="1304"/>
        <v>4</v>
      </c>
      <c r="Z1153" s="2">
        <f t="shared" si="1305"/>
        <v>4</v>
      </c>
      <c r="AA1153" s="2">
        <f t="shared" si="1306"/>
        <v>2</v>
      </c>
      <c r="AB1153" s="2">
        <f t="shared" si="1307"/>
        <v>4</v>
      </c>
      <c r="AC1153" s="2">
        <f t="shared" si="1308"/>
        <v>3</v>
      </c>
      <c r="AD1153" s="3">
        <f t="shared" si="1361"/>
        <v>6</v>
      </c>
      <c r="AE1153" s="2">
        <f t="shared" si="1309"/>
        <v>6</v>
      </c>
      <c r="AF1153" s="2">
        <f t="shared" si="1310"/>
        <v>8</v>
      </c>
      <c r="AG1153" s="2">
        <f t="shared" si="1311"/>
        <v>8</v>
      </c>
      <c r="AH1153" s="2">
        <f t="shared" si="1312"/>
        <v>7</v>
      </c>
      <c r="AI1153" s="2">
        <f t="shared" si="1313"/>
        <v>9</v>
      </c>
      <c r="AJ1153" s="2">
        <f t="shared" si="1314"/>
        <v>10</v>
      </c>
      <c r="AK1153" s="2">
        <f t="shared" si="1315"/>
        <v>8</v>
      </c>
      <c r="AL1153" s="2">
        <f t="shared" si="1316"/>
        <v>7</v>
      </c>
      <c r="AM1153" s="2">
        <f t="shared" si="1317"/>
        <v>9</v>
      </c>
      <c r="AN1153" s="2">
        <f t="shared" si="1318"/>
        <v>9</v>
      </c>
      <c r="AO1153" s="2">
        <f t="shared" si="1319"/>
        <v>8</v>
      </c>
      <c r="AP1153" s="2">
        <f t="shared" si="1320"/>
        <v>9</v>
      </c>
      <c r="AQ1153" s="2">
        <f t="shared" si="1321"/>
        <v>6</v>
      </c>
      <c r="AR1153" s="2">
        <f t="shared" si="1322"/>
        <v>5</v>
      </c>
      <c r="AS1153" s="2">
        <f t="shared" si="1323"/>
        <v>4</v>
      </c>
      <c r="AT1153" s="2">
        <f t="shared" si="1324"/>
        <v>6</v>
      </c>
      <c r="AU1153" s="2">
        <f t="shared" si="1325"/>
        <v>5</v>
      </c>
      <c r="AV1153" s="3">
        <f t="shared" si="1362"/>
        <v>6</v>
      </c>
      <c r="AW1153">
        <f t="shared" si="1363"/>
        <v>1</v>
      </c>
      <c r="AX1153" s="2">
        <f t="shared" si="1326"/>
        <v>2</v>
      </c>
      <c r="AY1153" s="2">
        <f t="shared" si="1327"/>
        <v>3</v>
      </c>
      <c r="AZ1153" s="2">
        <f t="shared" si="1328"/>
        <v>4</v>
      </c>
      <c r="BA1153" s="2">
        <f t="shared" si="1329"/>
        <v>2</v>
      </c>
      <c r="BB1153" s="2">
        <f t="shared" si="1330"/>
        <v>4</v>
      </c>
      <c r="BC1153" s="2">
        <f t="shared" si="1331"/>
        <v>5</v>
      </c>
      <c r="BD1153" s="2">
        <f t="shared" si="1332"/>
        <v>3</v>
      </c>
      <c r="BE1153" s="2">
        <f t="shared" si="1333"/>
        <v>4</v>
      </c>
      <c r="BF1153" s="2">
        <f t="shared" si="1334"/>
        <v>4</v>
      </c>
      <c r="BG1153" s="2">
        <f t="shared" si="1335"/>
        <v>4</v>
      </c>
      <c r="BH1153" s="2">
        <f t="shared" si="1336"/>
        <v>6</v>
      </c>
      <c r="BI1153" s="2">
        <f t="shared" si="1337"/>
        <v>7</v>
      </c>
      <c r="BJ1153" s="2">
        <f t="shared" si="1338"/>
        <v>5</v>
      </c>
      <c r="BK1153" s="2">
        <f t="shared" si="1339"/>
        <v>2</v>
      </c>
      <c r="BL1153" s="2">
        <f t="shared" si="1340"/>
        <v>2</v>
      </c>
      <c r="BM1153" s="2">
        <f t="shared" si="1341"/>
        <v>4</v>
      </c>
      <c r="BN1153" s="2">
        <f t="shared" si="1342"/>
        <v>4</v>
      </c>
      <c r="BO1153" s="3">
        <f t="shared" si="1364"/>
        <v>12</v>
      </c>
      <c r="BP1153">
        <f t="shared" si="1365"/>
        <v>1</v>
      </c>
      <c r="BR1153">
        <v>11</v>
      </c>
      <c r="BS1153">
        <f t="shared" si="1343"/>
        <v>1</v>
      </c>
      <c r="BU1153" s="1">
        <f t="shared" si="1344"/>
        <v>175.03236939024328</v>
      </c>
      <c r="BV1153" s="1">
        <f t="shared" si="1345"/>
        <v>37.58556804328876</v>
      </c>
      <c r="BW1153" s="1">
        <f t="shared" si="1346"/>
        <v>37.552536394119713</v>
      </c>
      <c r="BX1153" s="1">
        <f t="shared" si="1347"/>
        <v>25.264273418512751</v>
      </c>
      <c r="BY1153" s="1">
        <f t="shared" si="1348"/>
        <v>12.752910976670259</v>
      </c>
      <c r="BZ1153" s="1">
        <f t="shared" si="1349"/>
        <v>12.651862385894857</v>
      </c>
      <c r="CA1153" s="1">
        <f t="shared" si="1350"/>
        <v>17.625897304008618</v>
      </c>
      <c r="CB1153" s="1">
        <f t="shared" si="1351"/>
        <v>25.077828454964674</v>
      </c>
      <c r="CC1153" s="1">
        <f t="shared" si="1352"/>
        <v>5.3819286026745941</v>
      </c>
      <c r="CD1153" s="1">
        <f t="shared" si="1353"/>
        <v>400.00515188120806</v>
      </c>
      <c r="CE1153" s="1">
        <f t="shared" si="1354"/>
        <v>2.520662234557685</v>
      </c>
      <c r="CF1153" s="1">
        <f t="shared" si="1355"/>
        <v>2.004274894370178</v>
      </c>
      <c r="CG1153" s="1">
        <f t="shared" si="1356"/>
        <v>2.1692936643366738</v>
      </c>
      <c r="CH1153" s="1">
        <f t="shared" si="1357"/>
        <v>2.245634626219934</v>
      </c>
      <c r="CI1153" s="1">
        <f t="shared" si="1358"/>
        <v>2.3197074507715647</v>
      </c>
      <c r="CJ1153" s="1">
        <f t="shared" si="1359"/>
        <v>2.3397291905527884</v>
      </c>
      <c r="CK1153" s="1">
        <f t="shared" si="1360"/>
        <v>2.3524814020451266</v>
      </c>
      <c r="CL1153" s="5">
        <f t="shared" si="1366"/>
        <v>12</v>
      </c>
      <c r="CN1153" s="9">
        <f t="shared" si="1367"/>
        <v>2.004274894370178</v>
      </c>
    </row>
    <row r="1154" spans="1:92" x14ac:dyDescent="0.2">
      <c r="A1154" s="4">
        <v>1152</v>
      </c>
      <c r="B1154" s="1">
        <v>0.48870204306311099</v>
      </c>
      <c r="C1154" s="1">
        <v>130.59800000000001</v>
      </c>
      <c r="D1154" s="1">
        <v>0</v>
      </c>
      <c r="E1154" s="1">
        <v>2</v>
      </c>
      <c r="F1154" s="1">
        <v>98</v>
      </c>
      <c r="G1154" s="1">
        <v>13.0597867732002</v>
      </c>
      <c r="H1154" s="1">
        <v>7</v>
      </c>
      <c r="I1154">
        <v>1500</v>
      </c>
      <c r="J1154">
        <v>185</v>
      </c>
      <c r="K1154">
        <v>12.5</v>
      </c>
      <c r="L1154" s="1"/>
      <c r="M1154" s="2">
        <f t="shared" ref="M1154:M1217" si="1368">COUNTIF(B1154,"&gt;=0.2")+COUNTIF(B1154,"&lt;=0.4")+COUNTIF(C1154,"&gt;2")+COUNTIF(D1154,"&gt;=40")+COUNTIF(D1154,"&lt;=60")+COUNTIF(E1154,"&gt;=40")+COUNTIF(E1154,"&lt;=60")+COUNTIF(F1154,"&lt;10")+COUNTIF(G1154,"&gt;25")+COUNTIF(H1154,"=8")</f>
        <v>3</v>
      </c>
      <c r="N1154" s="2">
        <f t="shared" ref="N1154:N1217" si="1369">COUNTIF(B1154,"&gt;=0.3")+COUNTIF(B1154,"&lt;=0.6")+COUNTIF(C1154,"&gt;=0.75")+COUNTIF(C1154,"&lt;=2")+COUNTIF(D1154,"&gt;=40")+COUNTIF(D1154,"&lt;=70")+COUNTIF(E1154,"&gt;=30")+COUNTIF(E1154,"&lt;=50")+COUNTIF(F1154,"&lt;20")+COUNTIF(G1154,"&gt;=10")+COUNTIF(G1154,"&lt;=25")+COUNTIF(H1154,"&gt;=6")+COUNTIF(H1154,"&lt;=7")</f>
        <v>6</v>
      </c>
      <c r="O1154" s="2">
        <f t="shared" ref="O1154:O1217" si="1370">COUNTIF(B1154,"&gt;=0.2")+COUNTIF(B1154,"&lt;=0.6")+COUNTIF(C1154,"&gt;=0.75")+COUNTIF(C1154,"&lt;=1.5")+COUNTIF(D1154,"&gt;=40")+COUNTIF(D1154,"&lt;=70")+COUNTIF(E1154,"&gt;=20")+COUNTIF(E1154,"&lt;=50")+COUNTIF(F1154,"&lt;30")+COUNTIF(G1154,"&gt;=3")+COUNTIF(G1154,"&lt;=10")+COUNTIF(H1154,"=6")</f>
        <v>3</v>
      </c>
      <c r="P1154" s="2">
        <f t="shared" ref="P1154:P1217" si="1371">COUNTIF(B1154,"&gt;=0.5")+COUNTIF(B1154,"&lt;=0.7")+COUNTIF(C1154,"&gt;=0.75")+COUNTIF(C1154,"&lt;=1.25")+COUNTIF(D1154,"&gt;=20")+COUNTIF(D1154,"&lt;=40")+COUNTIF(E1154,"&gt;=30")+COUNTIF(E1154,"&lt;=40")+COUNTIF(F1154,"&gt;=30")+COUNTIF(F1154,"&lt;=40")+COUNTIF(G1154,"&gt;25")+COUNTIF(H1154,"&gt;=7")+COUNTIF(H1154,"&lt;=8")</f>
        <v>5</v>
      </c>
      <c r="Q1154" s="2">
        <f t="shared" ref="Q1154:Q1217" si="1372">COUNTIF(B1154,"&gt;=0.5")+COUNTIF(B1154,"&lt;=0.8")+COUNTIF(C1154,"&gt;=0.3")+COUNTIF(C1154,"&lt;=0.75")+COUNTIF(D1154,"&gt;=20")+COUNTIF(D1154,"&lt;=40")+COUNTIF(E1154,"&gt;=30")+COUNTIF(E1154,"&lt;=50")+COUNTIF(F1154,"&gt;=20")+COUNTIF(F1154,"&lt;=40")+COUNTIF(G1154,"&gt;=10")+COUNTIF(G1154,"&lt;=25")+COUNTIF(H1154,"&gt;=5")+COUNTIF(H1154,"&lt;=6")</f>
        <v>6</v>
      </c>
      <c r="R1154" s="2">
        <f t="shared" ref="R1154:R1217" si="1373">COUNTIF(B1154,"&gt;=0.6")+COUNTIF(B1154,"&lt;=0.9")+COUNTIF(C1154,"&gt;=0.3")+COUNTIF(C1154,"&lt;=0.75")+COUNTIF(D1154,"&gt;=20")+COUNTIF(D1154,"&lt;=40")+COUNTIF(E1154,"&gt;=20")+COUNTIF(E1154,"&lt;=50")+COUNTIF(F1154,"&gt;=30")+COUNTIF(F1154,"&lt;=60")+COUNTIF(G1154,"&gt;=3")+COUNTIF(G1154,"&lt;=10")+COUNTIF(H1154,"&gt;=5")+COUNTIF(H1154,"&lt;=6")</f>
        <v>5</v>
      </c>
      <c r="S1154" s="2">
        <f t="shared" ref="S1154:S1217" si="1374">COUNTIF(B1154,"&gt;=0.2")+COUNTIF(B1154,"&lt;=0.5")+COUNTIF(C1154,"&gt;=1")+COUNTIF(C1154,"&lt;=2")+COUNTIF(D1154,"&gt;=60")+COUNTIF(D1154,"&lt;=90")+COUNTIF(E1154,"&lt;20")+COUNTIF(F1154,"&lt;30")+COUNTIF(G1154,"&gt;=2")+COUNTIF(G1154,"&lt;=4")+COUNTIF(H1154,"&gt;=4")+COUNTIF(H1154,"&lt;=5")</f>
        <v>5</v>
      </c>
      <c r="T1154" s="2">
        <f t="shared" ref="T1154:T1217" si="1375">COUNTIF(B1154,"&gt;0.7")+COUNTIF(C1154,"&gt;=0.1")+COUNTIF(C1154,"&lt;=0.3")+COUNTIF(D1154,"&gt;=30")+COUNTIF(D1154,"&lt;=50")+COUNTIF(E1154,"&gt;=40")+COUNTIF(E1154,"&lt;=50")+COUNTIF(F1154,"&lt;20")+COUNTIF(G1154,"&gt;=3")+COUNTIF(G1154,"&lt;=10")+COUNTIF(H1154,"=5")</f>
        <v>3</v>
      </c>
      <c r="U1154" s="2">
        <f t="shared" ref="U1154:U1217" si="1376">COUNTIF(B1154,"&gt;0.8")+COUNTIF(C1154,"&gt;=0.1")+COUNTIF(C1154,"&lt;=0.25")+COUNTIF(D1154,"&gt;=10")+COUNTIF(D1154,"&lt;=20")+COUNTIF(E1154,"&lt;20")+COUNTIF(F1154,"&gt;=60")+COUNTIF(F1154,"&lt;=80")+COUNTIF(G1154,"&gt;=3")+COUNTIF(G1154,"&lt;=10")+COUNTIF(H1154,"&gt;=5")+COUNTIF(H1154,"&lt;=6")</f>
        <v>5</v>
      </c>
      <c r="V1154" s="2">
        <f t="shared" ref="V1154:V1217" si="1377">COUNTIF(B1154,"&gt;=0.6")+COUNTIF(B1154,"&lt;=0.9")+COUNTIF(C1154,"&gt;=0.2")+COUNTIF(C1154,"&lt;=0.5")+COUNTIF(D1154,"&gt;=20")+COUNTIF(D1154,"&lt;=30")+COUNTIF(E1154,"&gt;=20")+COUNTIF(E1154,"&lt;=40")+COUNTIF(F1154,"&gt;=40")+COUNTIF(F1154,"&lt;=50")+COUNTIF(G1154,"&gt;=5")+COUNTIF(G1154,"&lt;=15")+COUNTIF(H1154,"&gt;=5")+COUNTIF(H1154,"&lt;=6")</f>
        <v>6</v>
      </c>
      <c r="W1154" s="2">
        <f t="shared" ref="W1154:W1217" si="1378">COUNTIF(B1154,"&lt;0.4")+COUNTIF(C1154,"&gt;1")+COUNTIF(D1154,"&lt;10")+COUNTIF(E1154,"&lt;10")+COUNTIF(F1154,"&gt;90")+COUNTIF(G1154,"&gt;=3")+COUNTIF(G1154,"&lt;=30")+COUNTIF(H1154,"=8")</f>
        <v>6</v>
      </c>
      <c r="X1154" s="2">
        <f t="shared" ref="X1154:X1217" si="1379">COUNTIF(B1154,"&gt;=0.5")+COUNTIF(B1154,"&lt;=0.8")+COUNTIF(C1154,"&gt;=0.25")+COUNTIF(C1154,"&lt;=0.75")+COUNTIF(D1154,"&lt;10")+COUNTIF(E1154,"&lt;10")+COUNTIF(F1154,"&gt;90")+COUNTIF(G1154,"&gt;=3")+COUNTIF(G1154,"&lt;=15")+COUNTIF(H1154,"&gt;=5")+COUNTIF(H1154,"&lt;=6")</f>
        <v>6</v>
      </c>
      <c r="Y1154" s="2">
        <f t="shared" ref="Y1154:Y1217" si="1380">COUNTIF(B1154,"&gt;=0.7")+COUNTIF(B1154,"&lt;=0.9")+COUNTIF(C1154,"&gt;=0.25")+COUNTIF(C1154,"&lt;=1.0")+COUNTIF(D1154,"&lt;10")+COUNTIF(E1154,"&lt;10")+COUNTIF(F1154,"&gt;90")+COUNTIF(G1154,"&lt;2")+COUNTIF(H1154,"&gt;=4")+COUNTIF(H1154,"&lt;=5")</f>
        <v>4</v>
      </c>
      <c r="Z1154" s="2">
        <f t="shared" ref="Z1154:Z1217" si="1381">COUNTIF(B1154,"&gt;0.9")+COUNTIF(C1154,"&lt;0.1")+COUNTIF(D1154,"&lt;10")+COUNTIF(E1154,"&lt;10")+COUNTIF(F1154,"&gt;90")+COUNTIF(G1154,"&lt;1")+COUNTIF(H1154,"&gt;=3")+COUNTIF(H1154,"&lt;=4")</f>
        <v>4</v>
      </c>
      <c r="AA1154" s="2">
        <f t="shared" ref="AA1154:AA1217" si="1382">COUNTIF(B1154,"&gt;0.9")+COUNTIF(C1154,"&lt;0.1")+COUNTIF(D1154,"&lt;10")+COUNTIF(E1154,"&gt;90")+COUNTIF(F1154,"&lt;10")+COUNTIF(G1154,"&lt;0.25")+COUNTIF(H1154,"&gt;=1")+COUNTIF(H1154,"&lt;=2")</f>
        <v>2</v>
      </c>
      <c r="AB1154" s="2">
        <f t="shared" ref="AB1154:AB1217" si="1383">COUNTIF(B1154,"&gt;0.9")+COUNTIF(C1154,"&lt;0.1")+COUNTIF(D1154,"&lt;10")+COUNTIF(E1154,"&lt;10")+COUNTIF(F1154,"&gt;90")+COUNTIF(G1154,"&lt;0.25")+COUNTIF(H1154,"&gt;=1")+COUNTIF(H1154,"&lt;=2")</f>
        <v>4</v>
      </c>
      <c r="AC1154" s="2">
        <f t="shared" ref="AC1154:AC1217" si="1384">COUNTIF(B1154,"&gt;0.9")+COUNTIF(C1154,"&lt;0.1")+COUNTIF(D1154,"&lt;10")+COUNTIF(E1154,"&lt;10")+COUNTIF(F1154,"&gt;90")</f>
        <v>3</v>
      </c>
      <c r="AD1154" s="3">
        <f t="shared" si="1361"/>
        <v>2</v>
      </c>
      <c r="AE1154" s="2">
        <f t="shared" ref="AE1154:AE1217" si="1385">COUNTIF(B1154,"&gt;=0.2")+COUNTIF(B1154,"&lt;=0.4")+COUNTIF(C1154,"&gt;2")+COUNTIF(D1154,"&gt;=40")+COUNTIF(D1154,"&lt;=60")+COUNTIF(E1154,"&gt;=40")+COUNTIF(E1154,"&lt;=60")+COUNTIF(F1154,"&lt;10")+COUNTIF(G1154,"&gt;25")+COUNTIF(H1154,"=8")+COUNTIF(I1154,"&gt;=1500")+COUNTIF(I1154,"&lt;=1800")+COUNTIF(J1154,"&gt;=0.10")+COUNTIF(J1154,"&lt;=0.20")+COUNTIF(K1154,"&gt;=50")+COUNTIF(K1154,"&lt;=300")</f>
        <v>6</v>
      </c>
      <c r="AF1154" s="2">
        <f t="shared" ref="AF1154:AF1217" si="1386">COUNTIF(B1154,"&gt;=0.3")+COUNTIF(B1154,"&lt;=0.6")+COUNTIF(C1154,"&gt;=0.75")+COUNTIF(C1154,"&lt;=2")+COUNTIF(D1154,"&gt;=40")+COUNTIF(D1154,"&lt;=70")+COUNTIF(E1154,"&gt;=30")+COUNTIF(E1154,"&lt;=50")+COUNTIF(F1154,"&lt;20")+COUNTIF(G1154,"&gt;=10")+COUNTIF(G1154,"&lt;=25")+COUNTIF(H1154,"&gt;=6")+COUNTIF(H1154,"&lt;=7")+COUNTIF(I1154,"&gt;=1500")+COUNTIF(I1154,"&lt;=2200")+COUNTIF(J1154,"&gt;=0.10")+COUNTIF(J1154,"&lt;=0.20")+COUNTIF(K1154,"&lt;75")</f>
        <v>9</v>
      </c>
      <c r="AG1154" s="2">
        <f t="shared" ref="AG1154:AG1217" si="1387">COUNTIF(B1154,"&gt;=0.2")+COUNTIF(B1154,"&lt;=0.6")+COUNTIF(C1154,"&gt;=0.75")+COUNTIF(C1154,"&lt;=1.5")+COUNTIF(D1154,"&gt;=40")+COUNTIF(D1154,"&lt;=70")+COUNTIF(E1154,"&gt;=20")+COUNTIF(E1154,"&lt;=50")+COUNTIF(F1154,"&lt;30")+COUNTIF(G1154,"&gt;=3")+COUNTIF(G1154,"&lt;=10")+COUNTIF(H1154,"=6")+COUNTIF(I1154,"&gt;=1200")+COUNTIF(I1154,"&lt;=1800")+COUNTIF(J1154,"&gt;=0.10")+COUNTIF(J1154,"&lt;=0.20")+COUNTIF(K1154,"&lt;75")</f>
        <v>6</v>
      </c>
      <c r="AH1154" s="2">
        <f t="shared" ref="AH1154:AH1217" si="1388">COUNTIF(B1154,"&gt;=0.5")+COUNTIF(B1154,"&lt;=0.7")+COUNTIF(C1154,"&gt;=0.75")+COUNTIF(C1154,"&lt;=1.25")+COUNTIF(D1154,"&gt;=20")+COUNTIF(D1154,"&lt;=40")+COUNTIF(E1154,"&gt;=30")+COUNTIF(E1154,"&lt;=40")+COUNTIF(F1154,"&gt;=30")+COUNTIF(F1154,"&lt;=40")+COUNTIF(G1154,"&gt;25")+COUNTIF(H1154,"&gt;=7")+COUNTIF(H1154,"&lt;=8")+COUNTIF(I1154,"&gt;=1400")+COUNTIF(I1154,"&lt;=1800")+COUNTIF(J1154,"&gt;=0.12")+COUNTIF(J1154,"&lt;=0.25")+COUNTIF(K1154,"&lt;50")</f>
        <v>8</v>
      </c>
      <c r="AI1154" s="2">
        <f t="shared" ref="AI1154:AI1217" si="1389">COUNTIF(B1154,"&gt;=0.5")+COUNTIF(B1154,"&lt;=0.8")+COUNTIF(C1154,"&gt;=0.3")+COUNTIF(C1154,"&lt;=0.75")+COUNTIF(D1154,"&gt;=20")+COUNTIF(D1154,"&lt;=40")+COUNTIF(E1154,"&gt;=30")+COUNTIF(E1154,"&lt;=50")+COUNTIF(F1154,"&gt;=20")+COUNTIF(F1154,"&lt;=40")+COUNTIF(G1154,"&gt;=10")+COUNTIF(G1154,"&lt;=25")+COUNTIF(H1154,"&gt;=5")+COUNTIF(H1154,"&lt;=6")+COUNTIF(I1154,"&gt;=1400")+COUNTIF(I1154,"&lt;=2000")+COUNTIF(J1154,"&gt;=0.12")+COUNTIF(J1154,"&lt;=0.25")+COUNTIF(K1154,"&lt;25")</f>
        <v>9</v>
      </c>
      <c r="AJ1154" s="2">
        <f t="shared" ref="AJ1154:AJ1217" si="1390">COUNTIF(B1154,"&gt;=0.6")+COUNTIF(B1154,"&lt;=0.9")+COUNTIF(C1154,"&gt;=0.3")+COUNTIF(C1154,"&lt;=0.75")+COUNTIF(D1154,"&gt;=20")+COUNTIF(D1154,"&lt;=40")+COUNTIF(E1154,"&gt;=20")+COUNTIF(E1154,"&lt;=50")+COUNTIF(F1154,"&gt;=30")+COUNTIF(F1154,"&lt;=60")+COUNTIF(G1154,"&gt;=3")+COUNTIF(G1154,"&lt;=10")+COUNTIF(H1154,"&gt;=5")+COUNTIF(H1154,"&lt;=6")+COUNTIF(I1154,"&gt;=1200")+COUNTIF(I1154,"&lt;=1800")+COUNTIF(J1154,"&gt;=0.12")+COUNTIF(J1154,"&lt;=0.25")+COUNTIF(K1154,"&lt;25")</f>
        <v>8</v>
      </c>
      <c r="AK1154" s="2">
        <f t="shared" ref="AK1154:AK1217" si="1391">COUNTIF(B1154,"&gt;=0.2")+COUNTIF(B1154,"&lt;=0.5")+COUNTIF(C1154,"&gt;=1")+COUNTIF(C1154,"&lt;=2")+COUNTIF(D1154,"&gt;=60")+COUNTIF(D1154,"&lt;=90")+COUNTIF(E1154,"&lt;20")+COUNTIF(F1154,"&lt;30")+COUNTIF(G1154,"&gt;=2")+COUNTIF(G1154,"&lt;=4")+COUNTIF(H1154,"&gt;=4")+COUNTIF(H1154,"&lt;=5")+COUNTIF(I1154,"&gt;=800")+COUNTIF(I1154,"&lt;=1500")+COUNTIF(J1154,"&gt;=0.15")+COUNTIF(J1154,"&lt;=0.35")+COUNTIF(K1154,"&lt;35")</f>
        <v>8</v>
      </c>
      <c r="AL1154" s="2">
        <f t="shared" ref="AL1154:AL1217" si="1392">COUNTIF(B1154,"&gt;0.7")+COUNTIF(C1154,"&gt;=0.1")+COUNTIF(C1154,"&lt;=0.3")+COUNTIF(D1154,"&gt;=30")+COUNTIF(D1154,"&lt;=50")+COUNTIF(E1154,"&gt;=40")+COUNTIF(E1154,"&lt;=50")+COUNTIF(F1154,"&lt;20")+COUNTIF(G1154,"&gt;=3")+COUNTIF(G1154,"&lt;=10")+COUNTIF(H1154,"=5")+COUNTIF(I1154,"&gt;=1200")+COUNTIF(I1154,"&lt;=1800")+COUNTIF(J1154,"&gt;=0.15")+COUNTIF(J1154,"&lt;=0.25")+COUNTIF(K1154,"&lt;50")</f>
        <v>6</v>
      </c>
      <c r="AM1154" s="2">
        <f t="shared" ref="AM1154:AM1217" si="1393">COUNTIF(B1154,"&gt;0.8")+COUNTIF(C1154,"&gt;=0.1")+COUNTIF(C1154,"&lt;=0.25")+COUNTIF(D1154,"&gt;=10")+COUNTIF(D1154,"&lt;=20")+COUNTIF(E1154,"&lt;20")+COUNTIF(F1154,"&gt;=60")+COUNTIF(F1154,"&lt;=80")+COUNTIF(G1154,"&gt;=3")+COUNTIF(G1154,"&lt;=10")+COUNTIF(H1154,"&gt;=5")+COUNTIF(H1154,"&lt;=6")+COUNTIF(I1154,"&gt;=1000")+COUNTIF(I1154,"&lt;=1800")+COUNTIF(J1154,"&gt;=0.12")+COUNTIF(J1154,"&lt;=0.25")+COUNTIF(K1154,"&lt;10")</f>
        <v>7</v>
      </c>
      <c r="AN1154" s="2">
        <f t="shared" ref="AN1154:AN1217" si="1394">COUNTIF(B1154,"&gt;=0.6")+COUNTIF(B1154,"&lt;=0.9")+COUNTIF(C1154,"&gt;=0.2")+COUNTIF(C1154,"&lt;=0.5")+COUNTIF(D1154,"&gt;=20")+COUNTIF(D1154,"&lt;=30")+COUNTIF(E1154,"&gt;=20")+COUNTIF(E1154,"&lt;=40")+COUNTIF(F1154,"&gt;=40")+COUNTIF(F1154,"&lt;=50")+COUNTIF(G1154,"&gt;=5")+COUNTIF(G1154,"&lt;=15")+COUNTIF(H1154,"&gt;=5")+COUNTIF(H1154,"&lt;=6")+COUNTIF(I1154,"&gt;=1000")+COUNTIF(I1154,"&lt;=2500")+COUNTIF(J1154,"&gt;=0.12")+COUNTIF(J1154,"&lt;=0.20")+COUNTIF(K1154,"&gt;300")</f>
        <v>8</v>
      </c>
      <c r="AO1154" s="2">
        <f t="shared" ref="AO1154:AO1217" si="1395">COUNTIF(B1154,"&lt;0.4")+COUNTIF(C1154,"&gt;1")+COUNTIF(D1154,"&lt;10")+COUNTIF(E1154,"&lt;10")+COUNTIF(F1154,"&gt;90")+COUNTIF(G1154,"&gt;=3")+COUNTIF(G1154,"&lt;=30")+COUNTIF(H1154,"=8")+COUNTIF(I1154,"&gt;=1000")+COUNTIF(I1154,"&lt;=1800")+COUNTIF(J1154,"&gt;=0.12")+COUNTIF(J1154,"&lt;=0.20")+COUNTIF(K1154,"=0")</f>
        <v>8</v>
      </c>
      <c r="AP1154" s="2">
        <f t="shared" ref="AP1154:AP1217" si="1396">COUNTIF(B1154,"&gt;=0.5")+COUNTIF(B1154,"&lt;=0.8")+COUNTIF(C1154,"&gt;=0.25")+COUNTIF(C1154,"&lt;=0.75")+COUNTIF(D1154,"&lt;10")+COUNTIF(E1154,"&lt;10")+COUNTIF(F1154,"&gt;90")+COUNTIF(G1154,"&gt;=3")+COUNTIF(G1154,"&lt;=15")+COUNTIF(H1154,"&gt;=5")+COUNTIF(H1154,"&lt;=6")+COUNTIF(I1154,"&gt;=1200")+COUNTIF(I1154,"&lt;=1800")+COUNTIF(J1154,"&gt;=0.15")+COUNTIF(J1154,"&lt;=0.25")+COUNTIF(K1154,"=0")</f>
        <v>8</v>
      </c>
      <c r="AQ1154" s="2">
        <f t="shared" ref="AQ1154:AQ1217" si="1397">COUNTIF(B1154,"&gt;=0.7")+COUNTIF(B1154,"&lt;=0.9")+COUNTIF(C1154,"&gt;=0.25")+COUNTIF(C1154,"&lt;=1.0")+COUNTIF(D1154,"&lt;10")+COUNTIF(E1154,"&lt;10")+COUNTIF(F1154,"&gt;90")+COUNTIF(G1154,"&lt;2")+COUNTIF(H1154,"&gt;=4")+COUNTIF(H1154,"&lt;=5")+COUNTIF(I1154,"&gt;=1200")+COUNTIF(I1154,"&lt;=1600")+COUNTIF(J1154,"&gt;=0.15")+COUNTIF(J1154,"&lt;=0.25")+COUNTIF(K1154,"=0")</f>
        <v>6</v>
      </c>
      <c r="AR1154" s="2">
        <f t="shared" ref="AR1154:AR1217" si="1398">COUNTIF(B1154,"&gt;0.9")+COUNTIF(C1154,"&lt;0.1")+COUNTIF(D1154,"&lt;10")+COUNTIF(E1154,"&lt;10")+COUNTIF(F1154,"&gt;90")+COUNTIF(G1154,"&lt;1")+COUNTIF(H1154,"&gt;=3")+COUNTIF(H1154,"&lt;=4")+COUNTIF(I1154,"&gt;=600")+COUNTIF(I1154,"&lt;=1400")+COUNTIF(J1154,"&gt;=0.20")+COUNTIF(J1154,"&lt;=0.35")+COUNTIF(K1154,"=0")</f>
        <v>5</v>
      </c>
      <c r="AS1154" s="2">
        <f t="shared" ref="AS1154:AS1217" si="1399">COUNTIF(B1154,"&gt;0.9")+COUNTIF(C1154,"&lt;0.1")+COUNTIF(D1154,"&lt;10")+COUNTIF(E1154,"&gt;90")+COUNTIF(F1154,"&lt;10")+COUNTIF(G1154,"&lt;0.25")+COUNTIF(H1154,"&gt;=1")+COUNTIF(H1154,"&lt;=2")+COUNTIF(I1154,"&gt;=1200")+COUNTIF(I1154,"&lt;=2500")+COUNTIF(J1154,"&gt;=0.15")+COUNTIF(J1154,"&lt;=0.30")+COUNTIF(K1154,"=0")</f>
        <v>4</v>
      </c>
      <c r="AT1154" s="2">
        <f t="shared" ref="AT1154:AT1217" si="1400">COUNTIF(B1154,"&gt;0.9")+COUNTIF(C1154,"&lt;0.1")+COUNTIF(D1154,"&lt;10")+COUNTIF(E1154,"&lt;10")+COUNTIF(F1154,"&gt;90")+COUNTIF(G1154,"&lt;0.25")+COUNTIF(H1154,"&gt;=1")+COUNTIF(H1154,"&lt;=2")+COUNTIF(I1154,"&gt;=1200")+COUNTIF(I1154,"&lt;=2500")+COUNTIF(J1154,"&gt;=0.15")+COUNTIF(J1154,"&lt;=0.30")+COUNTIF(K1154,"=0")</f>
        <v>6</v>
      </c>
      <c r="AU1154" s="2">
        <f t="shared" ref="AU1154:AU1217" si="1401">COUNTIF(B1154,"&gt;0.9")+COUNTIF(C1154,"&lt;0.1")+COUNTIF(D1154,"&lt;10")+COUNTIF(E1154,"&lt;10")+COUNTIF(F1154,"&gt;90")+COUNTIF(G1154,"&gt;=1")+COUNTIF(G1154,"&lt;=2")+COUNTIF(H1154,"&lt;0.25")+COUNTIF(I1154,"=1500")+COUNTIF(J1154,"&gt;=0.02")+COUNTIF(J1154,"&lt;=0.10")+COUNTIF(K1154,"=0")</f>
        <v>5</v>
      </c>
      <c r="AV1154" s="3">
        <f t="shared" si="1362"/>
        <v>2</v>
      </c>
      <c r="AW1154">
        <f t="shared" si="1363"/>
        <v>2</v>
      </c>
      <c r="AX1154" s="2">
        <f t="shared" ref="AX1154:AX1217" si="1402">IF(AND(B1154&gt;=0.2, B1154&lt;=0.4), 1, 0) +
IF(C1154&gt;2, 1, 0) +
IF(AND(D1154&gt;=40, D1154&lt;=60), 1, 0) +
IF(AND(E1154&gt;=40, E1154&lt;=60), 1, 0) +
IF(AND(F1154&lt;10), 1, 0) +
IF(G1154&gt;25, 1, 0) +
IF(H1154=8, 1, 0) +
IF(AND(I1154&gt;=1500, I1154&lt;=1800), 1, 0) +
IF(AND(J1154&gt;=0.1, J1154&lt;=0.2), 1, 0) +
IF(AND(K1154&gt;=50, K1154&lt;=300), 1, 0)</f>
        <v>2</v>
      </c>
      <c r="AY1154" s="2">
        <f t="shared" ref="AY1154:AY1217" si="1403">IF(AND(B1154&gt;=0.3, B1154&lt;=0.6), 1, 0) +
IF(AND(C1154&gt;=0.75, C1154&lt;=2), 1, 0) +
IF(AND(D1154&gt;=40, D1154&lt;=70), 1, 0) +
IF(AND(E1154&gt;=30, E1154&lt;=50), 1, 0) +
IF(AND(F1154&lt;20), 1, 0) +
IF(AND(G1154&gt;=10, G1154&lt;=25), 1, 0) +
IF(AND(H1154&gt;=6, H1154&lt;=7), 1, 0) +
IF(AND(I1154&gt;=1500, I1154&lt;=2200), 1, 0) +
IF(AND(J1154&gt;=0.1, J1154&lt;=0.2), 1, 0) +
IF(K1154&lt;75, 1, 0)</f>
        <v>5</v>
      </c>
      <c r="AZ1154" s="2">
        <f t="shared" ref="AZ1154:AZ1217" si="1404">IF(AND(B1154&gt;=0.2, B1154&lt;=0.6), 1, 0) +
IF(AND(C1154&gt;=0.75, C1154&lt;=1.5), 1, 0) +
IF(AND(D1154&gt;=40, D1154&lt;=70), 1, 0) +
IF(AND(E1154&gt;=20, E1154&lt;=50), 1, 0) +
IF(AND(F1154&lt;30), 1, 0) +
IF(AND(G1154&gt;=3, G1154&lt;=10), 1, 0) +
IF(H1154=6, 1, 0) +
IF(AND(I1154&gt;=1200, I1154&lt;=1800), 1, 0) +
IF(AND(J1154&gt;=0.1, J1154&lt;=0.2), 1, 0) +
IF(AND(K1154&lt;75), 1, 0)</f>
        <v>3</v>
      </c>
      <c r="BA1154" s="2">
        <f t="shared" ref="BA1154:BA1217" si="1405">IF(AND(B1154&gt;=0.5, B1154&lt;=0.7), 1, 0) +
IF(AND(C1154&gt;=0.75, C1154&lt;=1.25), 1, 0) +
IF(AND(D1154&gt;=20, D1154&lt;=40), 1, 0) +
IF(AND(E1154&gt;=30, E1154&lt;=40), 1, 0) +
IF(AND(F1154&gt;=30, F1154&lt;=40), 1, 0) +
IF(G1154&gt;25, 1, 0) +
IF(AND(H1154&gt;=7, H1154&lt;=8), 1, 0) +
IF(AND(I1154&gt;=1400, I1154&lt;=1800), 1, 0) +
IF(AND(J1154&gt;=0.12, J1154&lt;=0.25), 1, 0) +
IF(AND(K1154&lt;50), 1, 0)</f>
        <v>3</v>
      </c>
      <c r="BB1154" s="2">
        <f t="shared" ref="BB1154:BB1217" si="1406">IF(AND(B1154&gt;=0.5, B1154&lt;=0.8), 1, 0) +
IF(AND(C1154&gt;=0.3, C1154&lt;=0.75), 1, 0) +
IF(AND(D1154&gt;=20, D1154&lt;=40), 1, 0) +
IF(AND(E1154&gt;=30, E1154&lt;=50), 1, 0) +
IF(AND(F1154&gt;=20, F1154&lt;=40), 1, 0) +
IF(AND(G1154&gt;=10, G1154&lt;=25), 1, 0) +
IF(AND(H1154&gt;=5, H1154&lt;=6), 1, 0) +
IF(AND(I1154&gt;=1400, I1154&lt;=2000), 1, 0) +
IF(AND(J1154&gt;=0.12, J1154&lt;=0.25), 1, 0) +
IF(AND(K1154&lt;25), 1, 0)</f>
        <v>3</v>
      </c>
      <c r="BC1154" s="2">
        <f t="shared" ref="BC1154:BC1217" si="1407">IF(AND(B1154&gt;=0.6, B1154&lt;=0.9), 1, 0) +
IF(AND(C1154&gt;=0.3, C1154&lt;=0.75), 1, 0) +
IF(AND(D1154&gt;=20, D1154&lt;=40), 1, 0) +
IF(AND(E1154&gt;=20, E1154&lt;=50), 1, 0) +
IF(AND(F1154&gt;=30, F1154&lt;=60), 1, 0) +
IF(AND(G1154&gt;=3, G1154&lt;=10), 1, 0) +
IF(AND(H1154&gt;=5, H1154&lt;=6), 1, 0) +
IF(AND(I1154&gt;=1200, I1154&lt;=1800), 1, 0) +
IF(AND(J1154&gt;=0.12, J1154&lt;=0.25), 1, 0) +
IF(AND(K1154&lt;25), 1, 0)</f>
        <v>2</v>
      </c>
      <c r="BD1154" s="2">
        <f t="shared" ref="BD1154:BD1217" si="1408">IF(AND(B1154&gt;=0.2, B1154&lt;=0.5), 1, 0) +
IF(AND(C1154&gt;=1, C1154&lt;=2), 1, 0) +
IF(AND(D1154&gt;=60, D1154&lt;=90), 1, 0) +
IF(E1154&lt;20, 1, 0) +
IF(F1154&lt;30, 1, 0) +
IF(AND(G1154&gt;=2, G1154&lt;=4), 1, 0) +
IF(AND(H1154&gt;=4, H1154&lt;=5), 1, 0) +
IF(AND(I1154&gt;=800, I1154&lt;=1500), 1, 0) +
IF(AND(J1154&gt;=0.15, J1154&lt;=0.35), 1, 0) +
IF(AND(K1154&lt;35), 1, 0)</f>
        <v>4</v>
      </c>
      <c r="BE1154" s="2">
        <f t="shared" ref="BE1154:BE1217" si="1409">IF(B1154&gt;0.8, 1, 0) +
IF(AND(C1154&gt;=0.1, C1154&lt;=0.25), 1, 0) +
IF(AND(D1154&gt;=10, D1154&lt;=20), 1, 0) +
IF(E1154&lt;20, 1, 0) +
IF(AND(F1154&gt;=60, F1154&lt;=80), 1, 0) +
IF(AND(G1154&gt;=3, G1154&lt;=10), 1, 0) +
IF(AND(H1154&gt;=5, H1154&lt;=6), 1, 0) +
IF(AND(I1154&gt;=1000, I1154&lt;=1800), 1, 0) +
IF(AND(J1154&gt;=0.12, J1154&lt;=0.25), 1, 0) +
IF(K1154&lt;10, 1, 0)</f>
        <v>2</v>
      </c>
      <c r="BF1154" s="2">
        <f t="shared" ref="BF1154:BF1217" si="1410">IF(B1154&gt;0.8, 1, 0) +
IF(AND(C1154&gt;=0.1, C1154&lt;=0.25), 1, 0) +
IF(AND(D1154&gt;=10, D1154&lt;=20), 1, 0) +
IF(E1154&lt;20, 1, 0) +
IF(AND(F1154&gt;=60, F1154&lt;=80), 1, 0) +
IF(AND(G1154&gt;=3, G1154&lt;=10), 1, 0) +
IF(AND(H1154&gt;=5, H1154&lt;=6), 1, 0) +
IF(AND(I1154&gt;=1000, I1154&lt;=1800), 1, 0) +
IF(AND(J1154&gt;=0.12, J1154&lt;=0.25), 1, 0) +
IF(K1154&lt;10, 1, 0)</f>
        <v>2</v>
      </c>
      <c r="BG1154" s="2">
        <f t="shared" ref="BG1154:BG1217" si="1411">IF(AND(B1154&gt;=0.6, B1154&lt;=0.9), 1, 0) +
IF(AND(C1154&gt;=0.2, C1154&lt;=0.5), 1, 0) +
IF(AND(D1154&gt;=20, D1154&lt;=30), 1, 0) +
IF(AND(E1154&gt;=20, E1154&lt;=40), 1, 0) +
IF(AND(F1154&gt;=40, F1154&lt;=50), 1, 0) +
IF(AND(G1154&gt;=5, G1154&lt;=15), 1, 0) +
IF(AND(H1154&gt;=5, H1154&lt;=6), 1, 0) +
IF(AND(I1154&gt;=1000, I1154&lt;=2500), 1, 0) +
IF(AND(J1154&gt;=0.12, J1154&lt;=0.2), 1, 0) +
IF(K1154&gt;300, 1, 0)</f>
        <v>2</v>
      </c>
      <c r="BH1154" s="2">
        <f t="shared" ref="BH1154:BH1217" si="1412">IF(B1154&lt;0.4, 1, 0) +
IF(C1154&gt;1, 1, 0) +
IF(D1154&lt;10, 1, 0) +
IF(E1154&lt;10, 1, 0) +
IF(F1154&gt;90, 1, 0) +
IF(AND(G1154&gt;=3, G1154&lt;=30), 1, 0) +
IF(H1154=8, 1, 0) +
IF(AND(I1154&gt;=1000, I1154&lt;=1800), 1, 0) +
IF(AND(J1154&gt;=0.12, J1154&lt;=0.2), 1, 0) +
IF(K1154=0, 1, 0)</f>
        <v>6</v>
      </c>
      <c r="BI1154" s="2">
        <f t="shared" ref="BI1154:BI1217" si="1413">IF(AND(B1154&gt;=0.5, B1154&lt;=0.8), 1, 0) +
IF(AND(C1154&gt;=0.25, C1154&lt;=0.75), 1, 0) +
IF(D1154&lt;10, 1, 0) +
IF(E1154&lt;10, 1, 0) +
IF(F1154&gt;90, 1, 0) +
IF(AND(G1154&gt;=3, G1154&lt;=15), 1, 0) +
IF(AND(H1154&gt;=5, H1154&lt;=6), 1, 0) +
IF(AND(I1154&gt;=1200, I1154&lt;=1800), 1, 0) +
IF(AND(J1154&gt;=0.15, J1154&lt;=0.25), 1, 0) +
IF(K1154=0, 1, 0)</f>
        <v>5</v>
      </c>
      <c r="BJ1154" s="2">
        <f t="shared" ref="BJ1154:BJ1217" si="1414">IF(AND(B1154&gt;=0.7, B1154&lt;=0.9), 1, 0) +
IF(AND(C1154&gt;=0.25, C1154&lt;=1), 1, 0) +
IF(D1154&lt;10, 1, 0) +
IF(E1154&lt;10, 1, 0) +
IF(F1154&gt;90, 1, 0) +
IF(G1154&lt;2, 1, 0) +
IF(AND(H1154&gt;=4, H1154&lt;=5), 1, 0) +
IF(AND(I1154&gt;=1200, I1154&lt;=1600), 1, 0) +
IF(AND(J1154&gt;=0.15, J1154&lt;=0.25), 1, 0) +
IF(K1154=0, 1, 0)</f>
        <v>4</v>
      </c>
      <c r="BK1154" s="2">
        <f t="shared" ref="BK1154:BK1217" si="1415">IF(B1154&gt;0.9, 1, 0) +
IF(C1154&lt;0.1, 1, 0) +
IF(D1154&lt;10, 1, 0) +
IF(E1154&gt;90, 1, 0) +
IF(F1154&lt;10, 1, 0) +
IF(G1154&lt;0.25, 1, 0) +
IF(AND(H1154&gt;=1, H1154&lt;=2), 1, 0) +
IF(AND(I1154&gt;=1200, I1154&lt;=2500), 1, 0) +
IF(AND(J1154&gt;=0.15, J1154&lt;=0.3), 1, 0) +
IF(K1154=0, 1, 0)</f>
        <v>2</v>
      </c>
      <c r="BL1154" s="2">
        <f t="shared" ref="BL1154:BL1217" si="1416">IF(B1154&gt;0.9, 1, 0) +
IF(C1154&lt;0.1, 1, 0) +
IF(D1154&lt;10, 1, 0) +
IF(E1154&gt;90, 1, 0) +
IF(F1154&lt;10, 1, 0) +
IF(G1154&lt;0.25, 1, 0) +
IF(AND(H1154&gt;=1, H1154&lt;=2), 1, 0) +
IF(AND(I1154&gt;=1200, I1154&lt;=2500), 1, 0) +
IF(AND(J1154&gt;=0.15, J1154&lt;=0.3), 1, 0) +
IF(K1154=0, 1, 0)</f>
        <v>2</v>
      </c>
      <c r="BM1154" s="2">
        <f t="shared" ref="BM1154:BM1217" si="1417">IF(B1154&gt;0.9, 1, 0) +
IF(C1154&lt;0.1, 1, 0) +
IF(D1154&lt;10, 1, 0) +
IF(E1154&lt;10, 1, 0) +
IF(F1154&gt;90, 1, 0) +
IF(G1154&lt;0.25, 1, 0) +
IF(AND(H1154&gt;=1, H1154&lt;=2), 1, 0) +
IF(AND(I1154&gt;=1200, I1154&lt;=2500), 1, 0) +
IF(AND(J1154&gt;=0.15, J1154&lt;=0.3), 1, 0) +
IF(K1154=0, 1, 0)</f>
        <v>4</v>
      </c>
      <c r="BN1154" s="2">
        <f t="shared" ref="BN1154:BN1217" si="1418">IF(B1154&gt;0.9, 1, 0) +
IF(C1154&lt;0.1, 1, 0) +
IF(D1154&lt;10, 1, 0) +
IF(E1154&lt;10, 1, 0) +
IF(F1154&gt;90, 1, 0) +
IF(AND(G1154&gt;=1, G1154&lt;=2), 1, 0) +
IF(H1154&lt;0.25, 1, 0) +
IF(I1154=1500, 1, 0) +
IF(AND(J1154&gt;=0.02, J1154&lt;=0.1), 1, 0) +
IF(K1154=0, 1, 0)</f>
        <v>4</v>
      </c>
      <c r="BO1154" s="3">
        <f t="shared" si="1364"/>
        <v>11</v>
      </c>
      <c r="BP1154">
        <f t="shared" si="1365"/>
        <v>1</v>
      </c>
      <c r="BR1154">
        <v>2</v>
      </c>
      <c r="BS1154">
        <f t="shared" ref="BS1154:BS1217" si="1419">COUNTIF(BA1155:BQ1155, MAX(BA1155:BQ1155))</f>
        <v>2</v>
      </c>
      <c r="BU1154" s="1">
        <f t="shared" ref="BU1154:BU1217" si="1420">SQRT(
AVERAGE(
(IF(B1154&lt;&gt;0,((B1154-0.3)/B1154)^2,0)) +
(IF(C1154&lt;&gt;0,((C1154-2)/C1154)^2,0)) +
(IF(D1154&lt;&gt;0,((D1154-0.5)/D1154)^2,0)) +
(IF(E1154&lt;&gt;0,((E1154-0.5)/E1154)^2,0)) +
(IF(F1154&lt;&gt;0,((F1154-0.05)/F1154)^2,0)) +
(IF(G1154&lt;&gt;0,((G1154-25)/G1154)^2,0)) +
(IF(H1154&lt;&gt;0,((H1154-8)/H1154)^2,0)) +
(IF(I1154&lt;&gt;0,((I1154-1650)/I1154)^2,0)) +
(IF(J1154&lt;&gt;0,((J1154-0.15)/J1154)^2,0)) +
(IF(K1154&lt;&gt;0,((IF(D1154=0,0,K1154)-175)/IF(D1154=0,1,K1154)))^2)
)
)</f>
        <v>175.01298484503312</v>
      </c>
      <c r="BV1154" s="1">
        <f t="shared" ref="BV1154:BV1217" si="1421">SQRT(
AVERAGE(
(IF(B1154&lt;&gt;0,((B1154-0.45)/B1154)^2,0)) +
(IF(C1154&lt;&gt;0,((C1154-1.375)/C1154)^2,0)) +
(IF(D1154&lt;&gt;0,((D1154-0.55)/D1154)^2,0)) +
(IF(E1154&lt;&gt;0,((E1154-0.4)/E1154)^2,0)) +
(IF(F1154&lt;&gt;0,((F1154-0.1)/F1154)^2,0)) +
(IF(G1154&lt;&gt;0,((G1154-17.5)/G1154)^2,0)) +
(IF(H1154&lt;&gt;0,((H1154-6.5)/H1154)^2,0)) +
(IF(I1154&lt;&gt;0,((I1154-1850)/I1154)^2,0)) +
(IF(J1154&lt;&gt;0,((J1154-0.15)/J1154)^2,0)) +
(IF(K1154&lt;&gt;0,((IF(D1154=0,0,K1154)-37.5)/IF(D1154=0,1,K1154)))^2)
)
)</f>
        <v>37.55058994579467</v>
      </c>
      <c r="BW1154" s="1">
        <f t="shared" ref="BW1154:BW1217" si="1422">SQRT(
AVERAGE(
(IF(B1154&lt;&gt;0,((B1154-0.4)/B1154)^2,0)) +
(IF(C1154&lt;&gt;0,((C1154-1.125)/C1154)^2,0)) +
(IF(D1154&lt;&gt;0,((D1154-0.55)/D1154)^2,0)) +
(IF(E1154&lt;&gt;0,((E1154-0.35)/E1154)^2,0)) +
(IF(F1154&lt;&gt;0,((F1154-0.15)/F1154)^2,0)) +
(IF(G1154&lt;&gt;0,((G1154-6.5)/G1154)^2,0)) +
(IF(H1154&lt;&gt;0,((H1154-6)/H1154)^2,0)) +
(IF(I1154&lt;&gt;0,((I1154-1500)/I1154)^2,0)) +
(IF(J1154&lt;&gt;0,((J1154-0.15)/J1154)^2,0)) +
(IF(K1154&lt;&gt;0,((IF(D1154=0,0,K1154)-37.5)/IF(D1154=0,1,K1154)))^2)
)
)</f>
        <v>37.552821964296946</v>
      </c>
      <c r="BX1154" s="1">
        <f t="shared" ref="BX1154:BX1217" si="1423">SQRT(
AVERAGE(
(IF(B1154&lt;&gt;0,((B1154-0.6)/B1154)^2,0)) +
(IF(C1154&lt;&gt;0,((C1154-1)/C1154)^2,0)) +
(IF(D1154&lt;&gt;0,((D1154-0.3)/D1154)^2,0)) +
(IF(E1154&lt;&gt;0,((E1154-0.35)/E1154)^2,0)) +
(IF(F1154&lt;&gt;0,((F1154-0.35)/F1154)^2,0)) +
(IF(G1154&lt;&gt;0,((G1154-27.5)/G1154)^2,0)) +
(IF(H1154&lt;&gt;0,((H1154-7.5)/H1154)^2,0)) +
(IF(I1154&lt;&gt;0,((I1154-1600)/I1154)^2,0)) +
(IF(J1154&lt;&gt;0,((J1154-0.185)/J1154)^2,0)) +
(IF(K1154&lt;&gt;0,((IF(D1154=0,0,K1154)-25)/IF(D1154=0,1,K1154)))^2)
)
)</f>
        <v>25.098610059409417</v>
      </c>
      <c r="BY1154" s="1">
        <f t="shared" ref="BY1154:BY1217" si="1424">SQRT(
AVERAGE(
(IF(B1154&lt;&gt;0,((B1154-0.65)/B1154)^2,0)) +
(IF(C1154&lt;&gt;0,((C1154-0.525)/C1154)^2,0)) +
(IF(D1154&lt;&gt;0,((D1154-0.3)/D1154)^2,0)) +
(IF(E1154&lt;&gt;0,((E1154-0.4)/E1154)^2,0)) +
(IF(F1154&lt;&gt;0,((F1154-0.3)/F1154)^2,0)) +
(IF(G1154&lt;&gt;0,((G1154-17.5)/G1154)^2,0)) +
(IF(H1154&lt;&gt;0,((H1154-5.5)/H1154)^2,0)) +
(IF(I1154&lt;&gt;0,((I1154-1700)/I1154)^2,0)) +
(IF(J1154&lt;&gt;0,((J1154-0.185)/J1154)^2,0)) +
(IF(K1154&lt;&gt;0,((IF(D1154=0,0,K1154)-12.5)/IF(D1154=0,1,K1154)))^2)
)
)</f>
        <v>12.655516182127929</v>
      </c>
      <c r="BZ1154" s="1">
        <f t="shared" ref="BZ1154:BZ1217" si="1425">SQRT(
AVERAGE(
(IF(B1154&lt;&gt;0,((B1154-0.75)/B1154)^2,0)) +
(IF(C1154&lt;&gt;0,((C1154-0.525)/C1154)^2,0)) +
(IF(D1154&lt;&gt;0,((D1154-0.3)/D1154)^2,0)) +
(IF(E1154&lt;&gt;0,((E1154-0.35)/E1154)^2,0)) +
(IF(F1154&lt;&gt;0,((F1154-0.45)/F1154)^2,0)) +
(IF(G1154&lt;&gt;0,((G1154-6.5)/G1154)^2,0)) +
(IF(H1154&lt;&gt;0,((H1154-5.5)/H1154)^2,0)) +
(IF(I1154&lt;&gt;0,((I1154-1500)/I1154)^2,0)) +
(IF(J1154&lt;&gt;0,((J1154-0.185)/J1154)^2,0)) +
(IF(K1154&lt;&gt;0,((IF(D1154=0,0,K1154)-12.5)/IF(D1154=0,1,K1154)))^2)
)
)</f>
        <v>12.668683126805387</v>
      </c>
      <c r="CA1154" s="1">
        <f t="shared" ref="CA1154:CA1217" si="1426">SQRT(
AVERAGE(
(IF(B1154&lt;&gt;0,((B1154-0.35)/B1154)^2,0)) +
(IF(C1154&lt;&gt;0,((C1154-1.5)/C1154)^2,0)) +
(IF(D1154&lt;&gt;0,((D1154-0.75)/D1154)^2,0)) +
(IF(E1154&lt;&gt;0,((E1154-0.1)/E1154)^2,0)) +
(IF(F1154&lt;&gt;0,((F1154-0.15)/F1154)^2,0)) +
(IF(G1154&lt;&gt;0,((G1154-3)/G1154)^2,0)) +
(IF(H1154&lt;&gt;0,((H1154-4.5)/H1154)^2,0)) +
(IF(I1154&lt;&gt;0,((I1154-1150)/I1154)^2,0)) +
(IF(J1154&lt;&gt;0,((J1154-0.25)/J1154)^2,0)) +
(IF(K1154&lt;&gt;0,((IF(D1154=0,0,K1154)-17.5)/IF(D1154=0,1,K1154)))^2)
)
)</f>
        <v>17.634619104581354</v>
      </c>
      <c r="CB1154" s="1">
        <f t="shared" ref="CB1154:CB1217" si="1427">SQRT(
AVERAGE(
(IF(B1154&lt;&gt;0,((B1154-0.85)/B1154)^2,0)) +
(IF(C1154&lt;&gt;0,((C1154-0.2)/C1154)^2,0)) +
(IF(D1154&lt;&gt;0,((D1154-0.4)/D1154)^2,0)) +
(IF(E1154&lt;&gt;0,((E1154-0.45)/E1154)^2,0)) +
(IF(F1154&lt;&gt;0,((F1154-0.1)/F1154)^2,0)) +
(IF(G1154&lt;&gt;0,((G1154-6.5)/G1154)^2,0)) +
(IF(H1154&lt;&gt;0,((H1154-5)/H1154)^2,0)) +
(IF(I1154&lt;&gt;0,((I1154-1500)/I1154)^2,0)) +
(IF(J1154&lt;&gt;0,((J1154-0.2)/J1154)^2,0)) +
(IF(K1154&lt;&gt;0,((IF(D1154=0,0,K1154)-25)/IF(D1154=0,1,K1154)))^2)
)
)</f>
        <v>25.089317581645879</v>
      </c>
      <c r="CC1154" s="1">
        <f t="shared" ref="CC1154:CC1217" si="1428">SQRT(
AVERAGE(
(IF(B1154&lt;&gt;0,((B1154-0.9)/B1154)^2,0)) +
(IF(C1154&lt;&gt;0,((C1154-0.175)/C1154)^2,0)) +
(IF(D1154&lt;&gt;0,((D1154-0.15)/D1154)^2,0)) +
(IF(E1154&lt;&gt;0,((E1154-0.1)/E1154)^2,0)) +
(IF(F1154&lt;&gt;0,((F1154-0.7)/F1154)^2,0)) +
(IF(G1154&lt;&gt;0,((G1154-6.5)/G1154)^2,0)) +
(IF(H1154&lt;&gt;0,((H1154-5.5)/H1154)^2,0)) +
(IF(I1154&lt;&gt;0,((I1154-1400)/I1154)^2,0)) +
(IF(J1154&lt;&gt;0,((J1154-0.185)/J1154)^2,0)) +
(IF(K1154&lt;&gt;0,((IF(D1154=0,0,K1154)-5)/IF(D1154=0,1,K1154)))^2)
)
)</f>
        <v>5.4675915590388575</v>
      </c>
      <c r="CD1154" s="1">
        <f t="shared" ref="CD1154:CD1217" si="1429">SQRT(
AVERAGE(
(IF(B1154&lt;&gt;0,((B1154-0.75)/B1154)^2,0)) +
(IF(C1154&lt;&gt;0,((C1154-0.35)/C1154)^2,0)) +
(IF(D1154&lt;&gt;0,((D1154-0.25)/D1154)^2,0)) +
(IF(E1154&lt;&gt;0,((E1154-0.3)/E1154)^2,0)) +
(IF(F1154&lt;&gt;0,((F1154-0.45)/F1154)^2,0)) +
(IF(G1154&lt;&gt;0,((G1154-10)/G1154)^2,0)) +
(IF(H1154&lt;&gt;0,((H1154-5.5)/H1154)^2,0)) +
(IF(I1154&lt;&gt;0,((I1154-1750)/I1154)^2,0)) +
(IF(J1154&lt;&gt;0,((J1154-0.16)/J1154)^2,0)) +
(IF(K1154&lt;&gt;0,((IF(D1154=0,0,K1154)-400)/IF(D1154=0,1,K1154)))^2)
)
)</f>
        <v>400.00515087171129</v>
      </c>
      <c r="CE1154" s="1">
        <f t="shared" ref="CE1154:CE1217" si="1430">SQRT(
AVERAGE(
(IF(B1154&lt;&gt;0,((B1154-0.2)/B1154)^2,0)) +
(IF(C1154&lt;&gt;0,((C1154-2)/C1154)^2,0)) +
(IF(D1154&lt;&gt;0,((D1154-0.05)/D1154)^2,0)) +
(IF(E1154&lt;&gt;0,((E1154-0.05)/E1154)^2,0)) +
(IF(F1154&lt;&gt;0,((F1154-0.95)/F1154)^2,0)) +
(IF(G1154&lt;&gt;0,((G1154-16.5)/G1154)^2,0)) +
(IF(H1154&lt;&gt;0,((H1154-8)/H1154)^2,0)) +
(IF(I1154&lt;&gt;0,((I1154-1500)/I1154)^2,0)) +
(IF(J1154&lt;&gt;0,((J1154-0.15)/J1154)^2,0)) +
(IF(K1154&lt;&gt;0,((IF(D1154=0,0,K1154)-0)/IF(D1154=0,1,K1154)))^2)
)
)</f>
        <v>2.0828114644800464</v>
      </c>
      <c r="CF1154" s="1">
        <f t="shared" ref="CF1154:CF1217" si="1431">SQRT(
AVERAGE(
(IF(B1154&lt;&gt;0,((B1154-0.65)/B1154)^2,0)) +
(IF(C1154&lt;&gt;0,((C1154-0.5)/C1154)^2,0)) +
(IF(D1154&lt;&gt;0,((D1154-0.05)/D1154)^2,0)) +
(IF(E1154&lt;&gt;0,((E1154-0.05)/E1154)^2,0)) +
(IF(F1154&lt;&gt;0,((F1154-0.95)/F1154)^2,0)) +
(IF(G1154&lt;&gt;0,((G1154-9)/G1154)^2,0)) +
(IF(H1154&lt;&gt;0,((H1154-5.5)/H1154)^2,0)) +
(IF(I1154&lt;&gt;0,((I1154-1400)/I1154)^2,0)) +
(IF(J1154&lt;&gt;0,((J1154-0.2)/J1154)^2,0)) +
(IF(K1154&lt;&gt;0,((IF(D1154=0,0,K1154)-0)/IF(D1154=0,1,K1154)))^2)
)
)</f>
        <v>2.0438838191964637</v>
      </c>
      <c r="CG1154" s="1">
        <f t="shared" ref="CG1154:CG1217" si="1432">SQRT(
AVERAGE(
(IF(B1154&lt;&gt;0,((B1154-0.8)/B1154)^2,0)) +
(IF(C1154&lt;&gt;0,((C1154-0.625)/C1154)^2,0)) +
(IF(D1154&lt;&gt;0,((D1154-0.05)/D1154)^2,0)) +
(IF(E1154&lt;&gt;0,((E1154-0.05)/E1154)^2,0)) +
(IF(F1154&lt;&gt;0,((F1154-0.95)/F1154)^2,0)) +
(IF(G1154&lt;&gt;0,((G1154-1)/G1154)^2,0)) +
(IF(H1154&lt;&gt;0,((H1154-4.5)/H1154)^2,0)) +
(IF(I1154&lt;&gt;0,((I1154-1100)/I1154)^2,0)) +
(IF(J1154&lt;&gt;0,((J1154-0.225)/J1154)^2,0)) +
(IF(K1154&lt;&gt;0,((IF(D1154=0,0,K1154)-0)/IF(D1154=0,1,K1154)))^2)
)
)</f>
        <v>2.3187260551790496</v>
      </c>
      <c r="CH1154" s="1">
        <f t="shared" ref="CH1154:CH1217" si="1433">SQRT(
AVERAGE(
(IF(B1154&lt;&gt;0,((B1154-0.95)/B1154)^2,0)) +
(IF(C1154&lt;&gt;0,((C1154-0.05)/C1154)^2,0)) +
(IF(D1154&lt;&gt;0,((D1154-0.05)/D1154)^2,0)) +
(IF(E1154&lt;&gt;0,((E1154-0.05)/E1154)^2,0)) +
(IF(F1154&lt;&gt;0,((F1154-0.95)/F1154)^2,0)) +
(IF(G1154&lt;&gt;0,((G1154-0.5)/G1154)^2,0)) +
(IF(H1154&lt;&gt;0,((H1154-3.5)/H1154)^2,0)) +
(IF(I1154&lt;&gt;0,((I1154-1400)/I1154)^2,0)) +
(IF(J1154&lt;&gt;0,((J1154-0.2)/J1154)^2,0)) +
(IF(K1154&lt;&gt;0,((IF(D1154=0,0,K1154)-0)/IF(D1154=0,1,K1154)))^2)
)
)</f>
        <v>2.4492321039775908</v>
      </c>
      <c r="CI1154" s="1">
        <f t="shared" ref="CI1154:CI1217" si="1434">SQRT(
AVERAGE(
(IF(B1154&lt;&gt;0,((B1154-0.95)/B1154)^2,0)) +
(IF(C1154&lt;&gt;0,((C1154-0.05)/C1154)^2,0)) +
(IF(D1154&lt;&gt;0,((D1154-0.05)/D1154)^2,0)) +
(IF(E1154&lt;&gt;0,((E1154-0.95)/E1154)^2,0)) +
(IF(F1154&lt;&gt;0,((F1154-0.05)/F1154)^2,0)) +
(IF(G1154&lt;&gt;0,((G1154-0.1)/G1154)^2,0)) +
(IF(H1154&lt;&gt;0,((H1154-1.5)/H1154)^2,0)) +
(IF(I1154&lt;&gt;0,((I1154-1350)/I1154)^2,0)) +
(IF(J1154&lt;&gt;0,((J1154-0.225)/J1154)^2,0)) +
(IF(K1154&lt;&gt;0,((IF(D1154=0,0,K1154)-0)/IF(D1154=0,1,K1154)))^2)
)
)</f>
        <v>2.4030176168286008</v>
      </c>
      <c r="CJ1154" s="1">
        <f t="shared" ref="CJ1154:CJ1217" si="1435">SQRT(
AVERAGE(
(IF(B1154&lt;&gt;0,((B1154-0.95)/B1154)^2,0)) +
(IF(C1154&lt;&gt;0,((C1154-0.05)/C1154)^2,0)) +
(IF(D1154&lt;&gt;0,((D1154-0.05)/D1154)^2,0)) +
(IF(E1154&lt;&gt;0,((E1154-0.95)/E1154)^2,0)) +
(IF(F1154&lt;&gt;0,((F1154-0.05)/F1154)^2,0)) +
(IF(G1154&lt;&gt;0,((G1154-0.125)/G1154)^2,0)) +
(IF(H1154&lt;&gt;0,((H1154-1.5)/H1154)^2,0)) +
(IF(I1154&lt;&gt;0,((I1154-1000)/I1154)^2,0)) +
(IF(J1154&lt;&gt;0,((J1154-0.275)/J1154)^2,0)) +
(IF(K1154&lt;&gt;0,((IF(D1154=0,0,K1154)-0)/IF(D1154=0,1,K1154)))^2)
)
)</f>
        <v>2.4230702427641013</v>
      </c>
      <c r="CK1154" s="1">
        <f t="shared" ref="CK1154:CK1217" si="1436">SQRT(
AVERAGE(
(IF(B1154&lt;&gt;0,((B1154-0.95)/B1154)^2,0)) +
(IF(C1154&lt;&gt;0,((C1154-0.05)/C1154)^2,0)) +
(IF(D1154&lt;&gt;0,((D1154-0.05)/D1154)^2,0)) +
(IF(E1154&lt;&gt;0,((E1154-0.95)/E1154)^2,0)) +
(IF(F1154&lt;&gt;0,((F1154-0.05)/F1154)^2,0)) +
(IF(G1154&lt;&gt;0,((G1154-0)/G1154)^2,0)) +
(IF(H1154&lt;&gt;0,((H1154-1)/H1154)^2,0)) +
(IF(I1154&lt;&gt;0,((I1154-1500)/I1154)^2,0)) +
(IF(J1154&lt;&gt;0,((J1154-0.06)/J1154)^2,0)) +
(IF(K1154&lt;&gt;0,((IF(D1154=0,0,K1154)-0)/IF(D1154=0,1,K1154)))^2)
)
)</f>
        <v>2.4287607066141739</v>
      </c>
      <c r="CL1154" s="5">
        <f t="shared" si="1366"/>
        <v>12</v>
      </c>
      <c r="CN1154" s="9">
        <f t="shared" si="1367"/>
        <v>2.0438838191964637</v>
      </c>
    </row>
    <row r="1155" spans="1:92" x14ac:dyDescent="0.2">
      <c r="A1155" s="4">
        <v>1153</v>
      </c>
      <c r="B1155" s="1">
        <v>0.435879972001677</v>
      </c>
      <c r="C1155" s="1">
        <v>50.494999999999997</v>
      </c>
      <c r="D1155" s="1">
        <v>0</v>
      </c>
      <c r="E1155" s="1">
        <v>12</v>
      </c>
      <c r="F1155" s="1">
        <v>88</v>
      </c>
      <c r="G1155" s="1">
        <v>10.711668257103801</v>
      </c>
      <c r="H1155" s="1">
        <v>7</v>
      </c>
      <c r="I1155">
        <v>1500</v>
      </c>
      <c r="J1155">
        <v>185</v>
      </c>
      <c r="K1155">
        <v>12.5</v>
      </c>
      <c r="L1155" s="1"/>
      <c r="M1155" s="2">
        <f t="shared" si="1368"/>
        <v>3</v>
      </c>
      <c r="N1155" s="2">
        <f t="shared" si="1369"/>
        <v>6</v>
      </c>
      <c r="O1155" s="2">
        <f t="shared" si="1370"/>
        <v>3</v>
      </c>
      <c r="P1155" s="2">
        <f t="shared" si="1371"/>
        <v>5</v>
      </c>
      <c r="Q1155" s="2">
        <f t="shared" si="1372"/>
        <v>6</v>
      </c>
      <c r="R1155" s="2">
        <f t="shared" si="1373"/>
        <v>5</v>
      </c>
      <c r="S1155" s="2">
        <f t="shared" si="1374"/>
        <v>5</v>
      </c>
      <c r="T1155" s="2">
        <f t="shared" si="1375"/>
        <v>3</v>
      </c>
      <c r="U1155" s="2">
        <f t="shared" si="1376"/>
        <v>5</v>
      </c>
      <c r="V1155" s="2">
        <f t="shared" si="1377"/>
        <v>6</v>
      </c>
      <c r="W1155" s="2">
        <f t="shared" si="1378"/>
        <v>4</v>
      </c>
      <c r="X1155" s="2">
        <f t="shared" si="1379"/>
        <v>4</v>
      </c>
      <c r="Y1155" s="2">
        <f t="shared" si="1380"/>
        <v>2</v>
      </c>
      <c r="Z1155" s="2">
        <f t="shared" si="1381"/>
        <v>2</v>
      </c>
      <c r="AA1155" s="2">
        <f t="shared" si="1382"/>
        <v>2</v>
      </c>
      <c r="AB1155" s="2">
        <f t="shared" si="1383"/>
        <v>2</v>
      </c>
      <c r="AC1155" s="2">
        <f t="shared" si="1384"/>
        <v>1</v>
      </c>
      <c r="AD1155" s="3">
        <f t="shared" ref="AD1155:AD1218" si="1437">MATCH(MAX(M1155:AC1155), M1155:AC1155, 0)</f>
        <v>2</v>
      </c>
      <c r="AE1155" s="2">
        <f t="shared" si="1385"/>
        <v>6</v>
      </c>
      <c r="AF1155" s="2">
        <f t="shared" si="1386"/>
        <v>9</v>
      </c>
      <c r="AG1155" s="2">
        <f t="shared" si="1387"/>
        <v>6</v>
      </c>
      <c r="AH1155" s="2">
        <f t="shared" si="1388"/>
        <v>8</v>
      </c>
      <c r="AI1155" s="2">
        <f t="shared" si="1389"/>
        <v>9</v>
      </c>
      <c r="AJ1155" s="2">
        <f t="shared" si="1390"/>
        <v>8</v>
      </c>
      <c r="AK1155" s="2">
        <f t="shared" si="1391"/>
        <v>8</v>
      </c>
      <c r="AL1155" s="2">
        <f t="shared" si="1392"/>
        <v>6</v>
      </c>
      <c r="AM1155" s="2">
        <f t="shared" si="1393"/>
        <v>7</v>
      </c>
      <c r="AN1155" s="2">
        <f t="shared" si="1394"/>
        <v>8</v>
      </c>
      <c r="AO1155" s="2">
        <f t="shared" si="1395"/>
        <v>6</v>
      </c>
      <c r="AP1155" s="2">
        <f t="shared" si="1396"/>
        <v>6</v>
      </c>
      <c r="AQ1155" s="2">
        <f t="shared" si="1397"/>
        <v>4</v>
      </c>
      <c r="AR1155" s="2">
        <f t="shared" si="1398"/>
        <v>3</v>
      </c>
      <c r="AS1155" s="2">
        <f t="shared" si="1399"/>
        <v>4</v>
      </c>
      <c r="AT1155" s="2">
        <f t="shared" si="1400"/>
        <v>4</v>
      </c>
      <c r="AU1155" s="2">
        <f t="shared" si="1401"/>
        <v>3</v>
      </c>
      <c r="AV1155" s="3">
        <f t="shared" ref="AV1155:AV1218" si="1438">MATCH(MAX(AE1155:AU1155), AE1155:AU1155, 0)</f>
        <v>2</v>
      </c>
      <c r="AW1155">
        <f t="shared" ref="AW1155:AW1218" si="1439">COUNTIF(AE1155:AU1155, MAX(AE1155:AU1155))</f>
        <v>2</v>
      </c>
      <c r="AX1155" s="2">
        <f t="shared" si="1402"/>
        <v>2</v>
      </c>
      <c r="AY1155" s="2">
        <f t="shared" si="1403"/>
        <v>5</v>
      </c>
      <c r="AZ1155" s="2">
        <f t="shared" si="1404"/>
        <v>3</v>
      </c>
      <c r="BA1155" s="2">
        <f t="shared" si="1405"/>
        <v>3</v>
      </c>
      <c r="BB1155" s="2">
        <f t="shared" si="1406"/>
        <v>3</v>
      </c>
      <c r="BC1155" s="2">
        <f t="shared" si="1407"/>
        <v>2</v>
      </c>
      <c r="BD1155" s="2">
        <f t="shared" si="1408"/>
        <v>4</v>
      </c>
      <c r="BE1155" s="2">
        <f t="shared" si="1409"/>
        <v>2</v>
      </c>
      <c r="BF1155" s="2">
        <f t="shared" si="1410"/>
        <v>2</v>
      </c>
      <c r="BG1155" s="2">
        <f t="shared" si="1411"/>
        <v>2</v>
      </c>
      <c r="BH1155" s="2">
        <f t="shared" si="1412"/>
        <v>4</v>
      </c>
      <c r="BI1155" s="2">
        <f t="shared" si="1413"/>
        <v>3</v>
      </c>
      <c r="BJ1155" s="2">
        <f t="shared" si="1414"/>
        <v>2</v>
      </c>
      <c r="BK1155" s="2">
        <f t="shared" si="1415"/>
        <v>2</v>
      </c>
      <c r="BL1155" s="2">
        <f t="shared" si="1416"/>
        <v>2</v>
      </c>
      <c r="BM1155" s="2">
        <f t="shared" si="1417"/>
        <v>2</v>
      </c>
      <c r="BN1155" s="2">
        <f t="shared" si="1418"/>
        <v>2</v>
      </c>
      <c r="BO1155" s="3">
        <f t="shared" ref="BO1155:BO1218" si="1440">MATCH(MAX(AX1155:BN1155), AX1155:BN1155, 0)</f>
        <v>2</v>
      </c>
      <c r="BP1155">
        <f t="shared" ref="BP1155:BP1218" si="1441">COUNTIF(AX1155:BN1155, MAX(AX1155:BN1155))</f>
        <v>1</v>
      </c>
      <c r="BR1155">
        <v>3</v>
      </c>
      <c r="BS1155">
        <f t="shared" si="1419"/>
        <v>1</v>
      </c>
      <c r="BU1155" s="1">
        <f t="shared" si="1420"/>
        <v>175.01641318897401</v>
      </c>
      <c r="BV1155" s="1">
        <f t="shared" si="1421"/>
        <v>37.557809379590132</v>
      </c>
      <c r="BW1155" s="1">
        <f t="shared" si="1422"/>
        <v>37.554296776121589</v>
      </c>
      <c r="BX1155" s="1">
        <f t="shared" si="1423"/>
        <v>25.129685474862026</v>
      </c>
      <c r="BY1155" s="1">
        <f t="shared" si="1424"/>
        <v>12.683121809144238</v>
      </c>
      <c r="BZ1155" s="1">
        <f t="shared" si="1425"/>
        <v>12.683827925409844</v>
      </c>
      <c r="CA1155" s="1">
        <f t="shared" si="1426"/>
        <v>17.632580150996951</v>
      </c>
      <c r="CB1155" s="1">
        <f t="shared" si="1427"/>
        <v>25.100855434643069</v>
      </c>
      <c r="CC1155" s="1">
        <f t="shared" si="1428"/>
        <v>5.5043047424156342</v>
      </c>
      <c r="CD1155" s="1">
        <f t="shared" si="1429"/>
        <v>400.00565288152205</v>
      </c>
      <c r="CE1155" s="1">
        <f t="shared" si="1430"/>
        <v>2.1204264923754486</v>
      </c>
      <c r="CF1155" s="1">
        <f t="shared" si="1431"/>
        <v>2.0653215163698389</v>
      </c>
      <c r="CG1155" s="1">
        <f t="shared" si="1432"/>
        <v>2.3794287790028936</v>
      </c>
      <c r="CH1155" s="1">
        <f t="shared" si="1433"/>
        <v>2.5535376423701197</v>
      </c>
      <c r="CI1155" s="1">
        <f t="shared" si="1434"/>
        <v>2.6157921506346509</v>
      </c>
      <c r="CJ1155" s="1">
        <f t="shared" si="1435"/>
        <v>2.6340693030573696</v>
      </c>
      <c r="CK1155" s="1">
        <f t="shared" si="1436"/>
        <v>2.6400912859539662</v>
      </c>
      <c r="CL1155" s="5">
        <f t="shared" ref="CL1155:CL1218" si="1442">MATCH(MIN(BU1155:CK1155), BU1155:CK1155, 0)</f>
        <v>12</v>
      </c>
      <c r="CN1155" s="9">
        <f t="shared" ref="CN1155:CN1218" si="1443">MIN(BU1155:CK1155)</f>
        <v>2.0653215163698389</v>
      </c>
    </row>
    <row r="1156" spans="1:92" ht="16" customHeight="1" x14ac:dyDescent="0.2">
      <c r="A1156" s="4">
        <v>1154</v>
      </c>
      <c r="B1156" s="1">
        <v>0.58334592484244696</v>
      </c>
      <c r="C1156" s="1">
        <v>20.59</v>
      </c>
      <c r="D1156" s="1">
        <v>30</v>
      </c>
      <c r="E1156" s="1">
        <v>49</v>
      </c>
      <c r="F1156" s="1">
        <v>21</v>
      </c>
      <c r="G1156" s="1">
        <v>8.2361021524565192</v>
      </c>
      <c r="H1156" s="1">
        <v>6</v>
      </c>
      <c r="I1156">
        <v>1500</v>
      </c>
      <c r="J1156">
        <v>185</v>
      </c>
      <c r="K1156">
        <v>12.5</v>
      </c>
      <c r="L1156" s="1"/>
      <c r="M1156" s="2">
        <f t="shared" si="1368"/>
        <v>4</v>
      </c>
      <c r="N1156" s="2">
        <f t="shared" si="1369"/>
        <v>6</v>
      </c>
      <c r="O1156" s="2">
        <f t="shared" si="1370"/>
        <v>7</v>
      </c>
      <c r="P1156" s="2">
        <f t="shared" si="1371"/>
        <v>5</v>
      </c>
      <c r="Q1156" s="2">
        <f t="shared" si="1372"/>
        <v>9</v>
      </c>
      <c r="R1156" s="2">
        <f t="shared" si="1373"/>
        <v>9</v>
      </c>
      <c r="S1156" s="2">
        <f t="shared" si="1374"/>
        <v>5</v>
      </c>
      <c r="T1156" s="2">
        <f t="shared" si="1375"/>
        <v>6</v>
      </c>
      <c r="U1156" s="2">
        <f t="shared" si="1376"/>
        <v>6</v>
      </c>
      <c r="V1156" s="2">
        <f t="shared" si="1377"/>
        <v>8</v>
      </c>
      <c r="W1156" s="2">
        <f t="shared" si="1378"/>
        <v>3</v>
      </c>
      <c r="X1156" s="2">
        <f t="shared" si="1379"/>
        <v>4</v>
      </c>
      <c r="Y1156" s="2">
        <f t="shared" si="1380"/>
        <v>1</v>
      </c>
      <c r="Z1156" s="2">
        <f t="shared" si="1381"/>
        <v>1</v>
      </c>
      <c r="AA1156" s="2">
        <f t="shared" si="1382"/>
        <v>1</v>
      </c>
      <c r="AB1156" s="2">
        <f t="shared" si="1383"/>
        <v>1</v>
      </c>
      <c r="AC1156" s="2">
        <f t="shared" si="1384"/>
        <v>0</v>
      </c>
      <c r="AD1156" s="3">
        <f t="shared" si="1437"/>
        <v>5</v>
      </c>
      <c r="AE1156" s="2">
        <f t="shared" si="1385"/>
        <v>7</v>
      </c>
      <c r="AF1156" s="2">
        <f t="shared" si="1386"/>
        <v>9</v>
      </c>
      <c r="AG1156" s="2">
        <f t="shared" si="1387"/>
        <v>10</v>
      </c>
      <c r="AH1156" s="2">
        <f t="shared" si="1388"/>
        <v>8</v>
      </c>
      <c r="AI1156" s="2">
        <f t="shared" si="1389"/>
        <v>12</v>
      </c>
      <c r="AJ1156" s="2">
        <f t="shared" si="1390"/>
        <v>12</v>
      </c>
      <c r="AK1156" s="2">
        <f t="shared" si="1391"/>
        <v>8</v>
      </c>
      <c r="AL1156" s="2">
        <f t="shared" si="1392"/>
        <v>9</v>
      </c>
      <c r="AM1156" s="2">
        <f t="shared" si="1393"/>
        <v>8</v>
      </c>
      <c r="AN1156" s="2">
        <f t="shared" si="1394"/>
        <v>10</v>
      </c>
      <c r="AO1156" s="2">
        <f t="shared" si="1395"/>
        <v>5</v>
      </c>
      <c r="AP1156" s="2">
        <f t="shared" si="1396"/>
        <v>6</v>
      </c>
      <c r="AQ1156" s="2">
        <f t="shared" si="1397"/>
        <v>3</v>
      </c>
      <c r="AR1156" s="2">
        <f t="shared" si="1398"/>
        <v>2</v>
      </c>
      <c r="AS1156" s="2">
        <f t="shared" si="1399"/>
        <v>3</v>
      </c>
      <c r="AT1156" s="2">
        <f t="shared" si="1400"/>
        <v>3</v>
      </c>
      <c r="AU1156" s="2">
        <f t="shared" si="1401"/>
        <v>2</v>
      </c>
      <c r="AV1156" s="3">
        <f t="shared" si="1438"/>
        <v>5</v>
      </c>
      <c r="AW1156">
        <f t="shared" si="1439"/>
        <v>2</v>
      </c>
      <c r="AX1156" s="2">
        <f t="shared" si="1402"/>
        <v>3</v>
      </c>
      <c r="AY1156" s="2">
        <f t="shared" si="1403"/>
        <v>5</v>
      </c>
      <c r="AZ1156" s="2">
        <f t="shared" si="1404"/>
        <v>7</v>
      </c>
      <c r="BA1156" s="2">
        <f t="shared" si="1405"/>
        <v>4</v>
      </c>
      <c r="BB1156" s="2">
        <f t="shared" si="1406"/>
        <v>7</v>
      </c>
      <c r="BC1156" s="2">
        <f t="shared" si="1407"/>
        <v>6</v>
      </c>
      <c r="BD1156" s="2">
        <f t="shared" si="1408"/>
        <v>3</v>
      </c>
      <c r="BE1156" s="2">
        <f t="shared" si="1409"/>
        <v>3</v>
      </c>
      <c r="BF1156" s="2">
        <f t="shared" si="1410"/>
        <v>3</v>
      </c>
      <c r="BG1156" s="2">
        <f t="shared" si="1411"/>
        <v>4</v>
      </c>
      <c r="BH1156" s="2">
        <f t="shared" si="1412"/>
        <v>3</v>
      </c>
      <c r="BI1156" s="2">
        <f t="shared" si="1413"/>
        <v>4</v>
      </c>
      <c r="BJ1156" s="2">
        <f t="shared" si="1414"/>
        <v>1</v>
      </c>
      <c r="BK1156" s="2">
        <f t="shared" si="1415"/>
        <v>1</v>
      </c>
      <c r="BL1156" s="2">
        <f t="shared" si="1416"/>
        <v>1</v>
      </c>
      <c r="BM1156" s="2">
        <f t="shared" si="1417"/>
        <v>1</v>
      </c>
      <c r="BN1156" s="2">
        <f t="shared" si="1418"/>
        <v>1</v>
      </c>
      <c r="BO1156" s="3">
        <f t="shared" si="1440"/>
        <v>3</v>
      </c>
      <c r="BP1156">
        <f t="shared" si="1441"/>
        <v>2</v>
      </c>
      <c r="BR1156">
        <v>2</v>
      </c>
      <c r="BS1156">
        <f t="shared" si="1419"/>
        <v>1</v>
      </c>
      <c r="BU1156" s="1">
        <f t="shared" si="1420"/>
        <v>13.351231765914841</v>
      </c>
      <c r="BV1156" s="1">
        <f t="shared" si="1421"/>
        <v>3.1915489030804309</v>
      </c>
      <c r="BW1156" s="1">
        <f t="shared" si="1422"/>
        <v>2.9950803058837154</v>
      </c>
      <c r="BX1156" s="1">
        <f t="shared" si="1423"/>
        <v>3.3726131557127856</v>
      </c>
      <c r="BY1156" s="1">
        <f t="shared" si="1424"/>
        <v>2.4871795634869045</v>
      </c>
      <c r="BZ1156" s="1">
        <f t="shared" si="1425"/>
        <v>2.2369884323301799</v>
      </c>
      <c r="CA1156" s="1">
        <f t="shared" si="1426"/>
        <v>2.3728359232031759</v>
      </c>
      <c r="CB1156" s="1">
        <f t="shared" si="1427"/>
        <v>2.4910630633868291</v>
      </c>
      <c r="CC1156" s="1">
        <f t="shared" si="1428"/>
        <v>2.3689547129025716</v>
      </c>
      <c r="CD1156" s="1">
        <f t="shared" si="1429"/>
        <v>31.081434436498483</v>
      </c>
      <c r="CE1156" s="1">
        <f t="shared" si="1430"/>
        <v>2.6961943062898919</v>
      </c>
      <c r="CF1156" s="1">
        <f t="shared" si="1431"/>
        <v>2.4267485581826156</v>
      </c>
      <c r="CG1156" s="1">
        <f t="shared" si="1432"/>
        <v>2.6243929433029192</v>
      </c>
      <c r="CH1156" s="1">
        <f t="shared" si="1433"/>
        <v>2.7119311181841712</v>
      </c>
      <c r="CI1156" s="1">
        <f t="shared" si="1434"/>
        <v>2.8088527442912348</v>
      </c>
      <c r="CJ1156" s="1">
        <f t="shared" si="1435"/>
        <v>2.8256392428989114</v>
      </c>
      <c r="CK1156" s="1">
        <f t="shared" si="1436"/>
        <v>2.8350514113393857</v>
      </c>
      <c r="CL1156" s="5">
        <f t="shared" si="1442"/>
        <v>6</v>
      </c>
      <c r="CN1156" s="9">
        <f t="shared" si="1443"/>
        <v>2.2369884323301799</v>
      </c>
    </row>
    <row r="1157" spans="1:92" x14ac:dyDescent="0.2">
      <c r="A1157" s="4">
        <v>1155</v>
      </c>
      <c r="B1157" s="1">
        <v>0.332477193144528</v>
      </c>
      <c r="C1157" s="1">
        <v>5.6929999999999996</v>
      </c>
      <c r="D1157" s="1">
        <v>80</v>
      </c>
      <c r="E1157" s="1">
        <v>5</v>
      </c>
      <c r="F1157" s="1">
        <v>15</v>
      </c>
      <c r="G1157" s="1">
        <v>10.2467850588906</v>
      </c>
      <c r="H1157" s="1">
        <v>7</v>
      </c>
      <c r="I1157">
        <v>1500</v>
      </c>
      <c r="J1157">
        <v>185</v>
      </c>
      <c r="K1157">
        <v>12.5</v>
      </c>
      <c r="L1157" s="1"/>
      <c r="M1157" s="2">
        <f t="shared" si="1368"/>
        <v>3</v>
      </c>
      <c r="N1157" s="2">
        <f t="shared" si="1369"/>
        <v>7</v>
      </c>
      <c r="O1157" s="2">
        <f t="shared" si="1370"/>
        <v>4</v>
      </c>
      <c r="P1157" s="2">
        <f t="shared" si="1371"/>
        <v>5</v>
      </c>
      <c r="Q1157" s="2">
        <f t="shared" si="1372"/>
        <v>6</v>
      </c>
      <c r="R1157" s="2">
        <f t="shared" si="1373"/>
        <v>5</v>
      </c>
      <c r="S1157" s="2">
        <f t="shared" si="1374"/>
        <v>7</v>
      </c>
      <c r="T1157" s="2">
        <f t="shared" si="1375"/>
        <v>4</v>
      </c>
      <c r="U1157" s="2">
        <f t="shared" si="1376"/>
        <v>5</v>
      </c>
      <c r="V1157" s="2">
        <f t="shared" si="1377"/>
        <v>6</v>
      </c>
      <c r="W1157" s="2">
        <f t="shared" si="1378"/>
        <v>4</v>
      </c>
      <c r="X1157" s="2">
        <f t="shared" si="1379"/>
        <v>4</v>
      </c>
      <c r="Y1157" s="2">
        <f t="shared" si="1380"/>
        <v>2</v>
      </c>
      <c r="Z1157" s="2">
        <f t="shared" si="1381"/>
        <v>2</v>
      </c>
      <c r="AA1157" s="2">
        <f t="shared" si="1382"/>
        <v>1</v>
      </c>
      <c r="AB1157" s="2">
        <f t="shared" si="1383"/>
        <v>2</v>
      </c>
      <c r="AC1157" s="2">
        <f t="shared" si="1384"/>
        <v>1</v>
      </c>
      <c r="AD1157" s="3">
        <f t="shared" si="1437"/>
        <v>2</v>
      </c>
      <c r="AE1157" s="2">
        <f t="shared" si="1385"/>
        <v>6</v>
      </c>
      <c r="AF1157" s="2">
        <f t="shared" si="1386"/>
        <v>10</v>
      </c>
      <c r="AG1157" s="2">
        <f t="shared" si="1387"/>
        <v>7</v>
      </c>
      <c r="AH1157" s="2">
        <f t="shared" si="1388"/>
        <v>8</v>
      </c>
      <c r="AI1157" s="2">
        <f t="shared" si="1389"/>
        <v>9</v>
      </c>
      <c r="AJ1157" s="2">
        <f t="shared" si="1390"/>
        <v>8</v>
      </c>
      <c r="AK1157" s="2">
        <f t="shared" si="1391"/>
        <v>10</v>
      </c>
      <c r="AL1157" s="2">
        <f t="shared" si="1392"/>
        <v>7</v>
      </c>
      <c r="AM1157" s="2">
        <f t="shared" si="1393"/>
        <v>7</v>
      </c>
      <c r="AN1157" s="2">
        <f t="shared" si="1394"/>
        <v>8</v>
      </c>
      <c r="AO1157" s="2">
        <f t="shared" si="1395"/>
        <v>6</v>
      </c>
      <c r="AP1157" s="2">
        <f t="shared" si="1396"/>
        <v>6</v>
      </c>
      <c r="AQ1157" s="2">
        <f t="shared" si="1397"/>
        <v>4</v>
      </c>
      <c r="AR1157" s="2">
        <f t="shared" si="1398"/>
        <v>3</v>
      </c>
      <c r="AS1157" s="2">
        <f t="shared" si="1399"/>
        <v>3</v>
      </c>
      <c r="AT1157" s="2">
        <f t="shared" si="1400"/>
        <v>4</v>
      </c>
      <c r="AU1157" s="2">
        <f t="shared" si="1401"/>
        <v>3</v>
      </c>
      <c r="AV1157" s="3">
        <f t="shared" si="1438"/>
        <v>2</v>
      </c>
      <c r="AW1157">
        <f t="shared" si="1439"/>
        <v>2</v>
      </c>
      <c r="AX1157" s="2">
        <f t="shared" si="1402"/>
        <v>3</v>
      </c>
      <c r="AY1157" s="2">
        <f t="shared" si="1403"/>
        <v>6</v>
      </c>
      <c r="AZ1157" s="2">
        <f t="shared" si="1404"/>
        <v>4</v>
      </c>
      <c r="BA1157" s="2">
        <f t="shared" si="1405"/>
        <v>3</v>
      </c>
      <c r="BB1157" s="2">
        <f t="shared" si="1406"/>
        <v>3</v>
      </c>
      <c r="BC1157" s="2">
        <f t="shared" si="1407"/>
        <v>2</v>
      </c>
      <c r="BD1157" s="2">
        <f t="shared" si="1408"/>
        <v>6</v>
      </c>
      <c r="BE1157" s="2">
        <f t="shared" si="1409"/>
        <v>2</v>
      </c>
      <c r="BF1157" s="2">
        <f t="shared" si="1410"/>
        <v>2</v>
      </c>
      <c r="BG1157" s="2">
        <f t="shared" si="1411"/>
        <v>2</v>
      </c>
      <c r="BH1157" s="2">
        <f t="shared" si="1412"/>
        <v>5</v>
      </c>
      <c r="BI1157" s="2">
        <f t="shared" si="1413"/>
        <v>3</v>
      </c>
      <c r="BJ1157" s="2">
        <f t="shared" si="1414"/>
        <v>2</v>
      </c>
      <c r="BK1157" s="2">
        <f t="shared" si="1415"/>
        <v>1</v>
      </c>
      <c r="BL1157" s="2">
        <f t="shared" si="1416"/>
        <v>1</v>
      </c>
      <c r="BM1157" s="2">
        <f t="shared" si="1417"/>
        <v>2</v>
      </c>
      <c r="BN1157" s="2">
        <f t="shared" si="1418"/>
        <v>2</v>
      </c>
      <c r="BO1157" s="3">
        <f t="shared" si="1440"/>
        <v>2</v>
      </c>
      <c r="BP1157">
        <f t="shared" si="1441"/>
        <v>2</v>
      </c>
      <c r="BR1157">
        <v>3</v>
      </c>
      <c r="BS1157">
        <f t="shared" si="1419"/>
        <v>1</v>
      </c>
      <c r="BU1157" s="1">
        <f t="shared" si="1420"/>
        <v>13.240959454294794</v>
      </c>
      <c r="BV1157" s="1">
        <f t="shared" si="1421"/>
        <v>3.0130747935851407</v>
      </c>
      <c r="BW1157" s="1">
        <f t="shared" si="1422"/>
        <v>2.9442930101639671</v>
      </c>
      <c r="BX1157" s="1">
        <f t="shared" si="1423"/>
        <v>2.9968148795031437</v>
      </c>
      <c r="BY1157" s="1">
        <f t="shared" si="1424"/>
        <v>2.4694533119314315</v>
      </c>
      <c r="BZ1157" s="1">
        <f t="shared" si="1425"/>
        <v>2.5252766478797986</v>
      </c>
      <c r="CA1157" s="1">
        <f t="shared" si="1426"/>
        <v>2.303592251331152</v>
      </c>
      <c r="CB1157" s="1">
        <f t="shared" si="1427"/>
        <v>2.8934205263069019</v>
      </c>
      <c r="CC1157" s="1">
        <f t="shared" si="1428"/>
        <v>2.874146514875334</v>
      </c>
      <c r="CD1157" s="1">
        <f t="shared" si="1429"/>
        <v>31.102228967738139</v>
      </c>
      <c r="CE1157" s="1">
        <f t="shared" si="1430"/>
        <v>2.4139112637364892</v>
      </c>
      <c r="CF1157" s="1">
        <f t="shared" si="1431"/>
        <v>2.5813420249465078</v>
      </c>
      <c r="CG1157" s="1">
        <f t="shared" si="1432"/>
        <v>2.9388082632807948</v>
      </c>
      <c r="CH1157" s="1">
        <f t="shared" si="1433"/>
        <v>3.2319478694177923</v>
      </c>
      <c r="CI1157" s="1">
        <f t="shared" si="1434"/>
        <v>3.2689305659975765</v>
      </c>
      <c r="CJ1157" s="1">
        <f t="shared" si="1435"/>
        <v>3.2835426508926462</v>
      </c>
      <c r="CK1157" s="1">
        <f t="shared" si="1436"/>
        <v>3.2885345474539154</v>
      </c>
      <c r="CL1157" s="5">
        <f t="shared" si="1442"/>
        <v>7</v>
      </c>
      <c r="CN1157" s="9">
        <f t="shared" si="1443"/>
        <v>2.303592251331152</v>
      </c>
    </row>
    <row r="1158" spans="1:92" x14ac:dyDescent="0.2">
      <c r="A1158" s="4">
        <v>1156</v>
      </c>
      <c r="B1158" s="1">
        <v>0.35888775623709301</v>
      </c>
      <c r="C1158" s="1">
        <v>3.0249999999999999</v>
      </c>
      <c r="D1158" s="1">
        <v>57</v>
      </c>
      <c r="E1158" s="1">
        <v>34</v>
      </c>
      <c r="F1158" s="1">
        <v>9</v>
      </c>
      <c r="G1158" s="1">
        <v>9.1979407971970595</v>
      </c>
      <c r="H1158" s="1">
        <v>6</v>
      </c>
      <c r="I1158">
        <v>1500</v>
      </c>
      <c r="J1158">
        <v>185</v>
      </c>
      <c r="K1158">
        <v>12.5</v>
      </c>
      <c r="L1158" s="1"/>
      <c r="M1158" s="2">
        <f t="shared" si="1368"/>
        <v>5</v>
      </c>
      <c r="N1158" s="2">
        <f t="shared" si="1369"/>
        <v>8</v>
      </c>
      <c r="O1158" s="2">
        <f t="shared" si="1370"/>
        <v>8</v>
      </c>
      <c r="P1158" s="2">
        <f t="shared" si="1371"/>
        <v>5</v>
      </c>
      <c r="Q1158" s="2">
        <f t="shared" si="1372"/>
        <v>7</v>
      </c>
      <c r="R1158" s="2">
        <f t="shared" si="1373"/>
        <v>8</v>
      </c>
      <c r="S1158" s="2">
        <f t="shared" si="1374"/>
        <v>5</v>
      </c>
      <c r="T1158" s="2">
        <f t="shared" si="1375"/>
        <v>5</v>
      </c>
      <c r="U1158" s="2">
        <f t="shared" si="1376"/>
        <v>6</v>
      </c>
      <c r="V1158" s="2">
        <f t="shared" si="1377"/>
        <v>8</v>
      </c>
      <c r="W1158" s="2">
        <f t="shared" si="1378"/>
        <v>3</v>
      </c>
      <c r="X1158" s="2">
        <f t="shared" si="1379"/>
        <v>4</v>
      </c>
      <c r="Y1158" s="2">
        <f t="shared" si="1380"/>
        <v>1</v>
      </c>
      <c r="Z1158" s="2">
        <f t="shared" si="1381"/>
        <v>1</v>
      </c>
      <c r="AA1158" s="2">
        <f t="shared" si="1382"/>
        <v>2</v>
      </c>
      <c r="AB1158" s="2">
        <f t="shared" si="1383"/>
        <v>1</v>
      </c>
      <c r="AC1158" s="2">
        <f t="shared" si="1384"/>
        <v>0</v>
      </c>
      <c r="AD1158" s="3">
        <f t="shared" si="1437"/>
        <v>2</v>
      </c>
      <c r="AE1158" s="2">
        <f t="shared" si="1385"/>
        <v>8</v>
      </c>
      <c r="AF1158" s="2">
        <f t="shared" si="1386"/>
        <v>11</v>
      </c>
      <c r="AG1158" s="2">
        <f t="shared" si="1387"/>
        <v>11</v>
      </c>
      <c r="AH1158" s="2">
        <f t="shared" si="1388"/>
        <v>8</v>
      </c>
      <c r="AI1158" s="2">
        <f t="shared" si="1389"/>
        <v>10</v>
      </c>
      <c r="AJ1158" s="2">
        <f t="shared" si="1390"/>
        <v>11</v>
      </c>
      <c r="AK1158" s="2">
        <f t="shared" si="1391"/>
        <v>8</v>
      </c>
      <c r="AL1158" s="2">
        <f t="shared" si="1392"/>
        <v>8</v>
      </c>
      <c r="AM1158" s="2">
        <f t="shared" si="1393"/>
        <v>8</v>
      </c>
      <c r="AN1158" s="2">
        <f t="shared" si="1394"/>
        <v>10</v>
      </c>
      <c r="AO1158" s="2">
        <f t="shared" si="1395"/>
        <v>5</v>
      </c>
      <c r="AP1158" s="2">
        <f t="shared" si="1396"/>
        <v>6</v>
      </c>
      <c r="AQ1158" s="2">
        <f t="shared" si="1397"/>
        <v>3</v>
      </c>
      <c r="AR1158" s="2">
        <f t="shared" si="1398"/>
        <v>2</v>
      </c>
      <c r="AS1158" s="2">
        <f t="shared" si="1399"/>
        <v>4</v>
      </c>
      <c r="AT1158" s="2">
        <f t="shared" si="1400"/>
        <v>3</v>
      </c>
      <c r="AU1158" s="2">
        <f t="shared" si="1401"/>
        <v>2</v>
      </c>
      <c r="AV1158" s="3">
        <f t="shared" si="1438"/>
        <v>2</v>
      </c>
      <c r="AW1158">
        <f t="shared" si="1439"/>
        <v>3</v>
      </c>
      <c r="AX1158" s="2">
        <f t="shared" si="1402"/>
        <v>5</v>
      </c>
      <c r="AY1158" s="2">
        <f t="shared" si="1403"/>
        <v>7</v>
      </c>
      <c r="AZ1158" s="2">
        <f t="shared" si="1404"/>
        <v>8</v>
      </c>
      <c r="BA1158" s="2">
        <f t="shared" si="1405"/>
        <v>3</v>
      </c>
      <c r="BB1158" s="2">
        <f t="shared" si="1406"/>
        <v>4</v>
      </c>
      <c r="BC1158" s="2">
        <f t="shared" si="1407"/>
        <v>5</v>
      </c>
      <c r="BD1158" s="2">
        <f t="shared" si="1408"/>
        <v>4</v>
      </c>
      <c r="BE1158" s="2">
        <f t="shared" si="1409"/>
        <v>3</v>
      </c>
      <c r="BF1158" s="2">
        <f t="shared" si="1410"/>
        <v>3</v>
      </c>
      <c r="BG1158" s="2">
        <f t="shared" si="1411"/>
        <v>4</v>
      </c>
      <c r="BH1158" s="2">
        <f t="shared" si="1412"/>
        <v>4</v>
      </c>
      <c r="BI1158" s="2">
        <f t="shared" si="1413"/>
        <v>3</v>
      </c>
      <c r="BJ1158" s="2">
        <f t="shared" si="1414"/>
        <v>1</v>
      </c>
      <c r="BK1158" s="2">
        <f t="shared" si="1415"/>
        <v>2</v>
      </c>
      <c r="BL1158" s="2">
        <f t="shared" si="1416"/>
        <v>2</v>
      </c>
      <c r="BM1158" s="2">
        <f t="shared" si="1417"/>
        <v>1</v>
      </c>
      <c r="BN1158" s="2">
        <f t="shared" si="1418"/>
        <v>1</v>
      </c>
      <c r="BO1158" s="3">
        <f t="shared" si="1440"/>
        <v>3</v>
      </c>
      <c r="BP1158">
        <f t="shared" si="1441"/>
        <v>1</v>
      </c>
      <c r="BR1158">
        <v>3</v>
      </c>
      <c r="BS1158">
        <f t="shared" si="1419"/>
        <v>2</v>
      </c>
      <c r="BU1158" s="1">
        <f t="shared" si="1420"/>
        <v>13.272339977159088</v>
      </c>
      <c r="BV1158" s="1">
        <f t="shared" si="1421"/>
        <v>3.0284867480752178</v>
      </c>
      <c r="BW1158" s="1">
        <f t="shared" si="1422"/>
        <v>2.9016037075730776</v>
      </c>
      <c r="BX1158" s="1">
        <f t="shared" si="1423"/>
        <v>3.1331270216903948</v>
      </c>
      <c r="BY1158" s="1">
        <f t="shared" si="1424"/>
        <v>2.4655514905018632</v>
      </c>
      <c r="BZ1158" s="1">
        <f t="shared" si="1425"/>
        <v>2.4151928842714372</v>
      </c>
      <c r="CA1158" s="1">
        <f t="shared" si="1426"/>
        <v>2.2176552141405499</v>
      </c>
      <c r="CB1158" s="1">
        <f t="shared" si="1427"/>
        <v>2.7917754120259519</v>
      </c>
      <c r="CC1158" s="1">
        <f t="shared" si="1428"/>
        <v>2.7305197907915653</v>
      </c>
      <c r="CD1158" s="1">
        <f t="shared" si="1429"/>
        <v>31.094796980219453</v>
      </c>
      <c r="CE1158" s="1">
        <f t="shared" si="1430"/>
        <v>2.4178278338069998</v>
      </c>
      <c r="CF1158" s="1">
        <f t="shared" si="1431"/>
        <v>2.4818818633275068</v>
      </c>
      <c r="CG1158" s="1">
        <f t="shared" si="1432"/>
        <v>2.803760525713352</v>
      </c>
      <c r="CH1158" s="1">
        <f t="shared" si="1433"/>
        <v>3.0895814376962636</v>
      </c>
      <c r="CI1158" s="1">
        <f t="shared" si="1434"/>
        <v>3.1875622950232145</v>
      </c>
      <c r="CJ1158" s="1">
        <f t="shared" si="1435"/>
        <v>3.2024607997687018</v>
      </c>
      <c r="CK1158" s="1">
        <f t="shared" si="1436"/>
        <v>3.2102813016691707</v>
      </c>
      <c r="CL1158" s="5">
        <f t="shared" si="1442"/>
        <v>7</v>
      </c>
      <c r="CN1158" s="9">
        <f t="shared" si="1443"/>
        <v>2.2176552141405499</v>
      </c>
    </row>
    <row r="1159" spans="1:92" x14ac:dyDescent="0.2">
      <c r="A1159" s="4">
        <v>1157</v>
      </c>
      <c r="B1159" s="1">
        <v>0.37802854248022999</v>
      </c>
      <c r="C1159" s="1">
        <v>17.983000000000001</v>
      </c>
      <c r="D1159" s="1">
        <v>79</v>
      </c>
      <c r="E1159" s="1">
        <v>4</v>
      </c>
      <c r="F1159" s="1">
        <v>17</v>
      </c>
      <c r="G1159" s="1">
        <v>7.1932771102241899</v>
      </c>
      <c r="H1159" s="1">
        <v>6</v>
      </c>
      <c r="I1159">
        <v>1500</v>
      </c>
      <c r="J1159">
        <v>0.15</v>
      </c>
      <c r="K1159">
        <v>37.5</v>
      </c>
      <c r="L1159" s="1"/>
      <c r="M1159" s="2">
        <f t="shared" si="1368"/>
        <v>3</v>
      </c>
      <c r="N1159" s="2">
        <f t="shared" si="1369"/>
        <v>6</v>
      </c>
      <c r="O1159" s="2">
        <f t="shared" si="1370"/>
        <v>6</v>
      </c>
      <c r="P1159" s="2">
        <f t="shared" si="1371"/>
        <v>4</v>
      </c>
      <c r="Q1159" s="2">
        <f t="shared" si="1372"/>
        <v>6</v>
      </c>
      <c r="R1159" s="2">
        <f t="shared" si="1373"/>
        <v>7</v>
      </c>
      <c r="S1159" s="2">
        <f t="shared" si="1374"/>
        <v>7</v>
      </c>
      <c r="T1159" s="2">
        <f t="shared" si="1375"/>
        <v>5</v>
      </c>
      <c r="U1159" s="2">
        <f t="shared" si="1376"/>
        <v>7</v>
      </c>
      <c r="V1159" s="2">
        <f t="shared" si="1377"/>
        <v>7</v>
      </c>
      <c r="W1159" s="2">
        <f t="shared" si="1378"/>
        <v>4</v>
      </c>
      <c r="X1159" s="2">
        <f t="shared" si="1379"/>
        <v>5</v>
      </c>
      <c r="Y1159" s="2">
        <f t="shared" si="1380"/>
        <v>2</v>
      </c>
      <c r="Z1159" s="2">
        <f t="shared" si="1381"/>
        <v>2</v>
      </c>
      <c r="AA1159" s="2">
        <f t="shared" si="1382"/>
        <v>1</v>
      </c>
      <c r="AB1159" s="2">
        <f t="shared" si="1383"/>
        <v>2</v>
      </c>
      <c r="AC1159" s="2">
        <f t="shared" si="1384"/>
        <v>1</v>
      </c>
      <c r="AD1159" s="3">
        <f t="shared" si="1437"/>
        <v>6</v>
      </c>
      <c r="AE1159" s="2">
        <f t="shared" si="1385"/>
        <v>6</v>
      </c>
      <c r="AF1159" s="2">
        <f t="shared" si="1386"/>
        <v>9</v>
      </c>
      <c r="AG1159" s="2">
        <f t="shared" si="1387"/>
        <v>9</v>
      </c>
      <c r="AH1159" s="2">
        <f t="shared" si="1388"/>
        <v>7</v>
      </c>
      <c r="AI1159" s="2">
        <f t="shared" si="1389"/>
        <v>8</v>
      </c>
      <c r="AJ1159" s="2">
        <f t="shared" si="1390"/>
        <v>9</v>
      </c>
      <c r="AK1159" s="2">
        <f t="shared" si="1391"/>
        <v>9</v>
      </c>
      <c r="AL1159" s="2">
        <f t="shared" si="1392"/>
        <v>8</v>
      </c>
      <c r="AM1159" s="2">
        <f t="shared" si="1393"/>
        <v>9</v>
      </c>
      <c r="AN1159" s="2">
        <f t="shared" si="1394"/>
        <v>9</v>
      </c>
      <c r="AO1159" s="2">
        <f t="shared" si="1395"/>
        <v>6</v>
      </c>
      <c r="AP1159" s="2">
        <f t="shared" si="1396"/>
        <v>7</v>
      </c>
      <c r="AQ1159" s="2">
        <f t="shared" si="1397"/>
        <v>4</v>
      </c>
      <c r="AR1159" s="2">
        <f t="shared" si="1398"/>
        <v>3</v>
      </c>
      <c r="AS1159" s="2">
        <f t="shared" si="1399"/>
        <v>3</v>
      </c>
      <c r="AT1159" s="2">
        <f t="shared" si="1400"/>
        <v>4</v>
      </c>
      <c r="AU1159" s="2">
        <f t="shared" si="1401"/>
        <v>3</v>
      </c>
      <c r="AV1159" s="3">
        <f t="shared" si="1438"/>
        <v>2</v>
      </c>
      <c r="AW1159">
        <f t="shared" si="1439"/>
        <v>6</v>
      </c>
      <c r="AX1159" s="2">
        <f t="shared" si="1402"/>
        <v>4</v>
      </c>
      <c r="AY1159" s="2">
        <f t="shared" si="1403"/>
        <v>6</v>
      </c>
      <c r="AZ1159" s="2">
        <f t="shared" si="1404"/>
        <v>7</v>
      </c>
      <c r="BA1159" s="2">
        <f t="shared" si="1405"/>
        <v>3</v>
      </c>
      <c r="BB1159" s="2">
        <f t="shared" si="1406"/>
        <v>3</v>
      </c>
      <c r="BC1159" s="2">
        <f t="shared" si="1407"/>
        <v>4</v>
      </c>
      <c r="BD1159" s="2">
        <f t="shared" si="1408"/>
        <v>6</v>
      </c>
      <c r="BE1159" s="2">
        <f t="shared" si="1409"/>
        <v>5</v>
      </c>
      <c r="BF1159" s="2">
        <f t="shared" si="1410"/>
        <v>5</v>
      </c>
      <c r="BG1159" s="2">
        <f t="shared" si="1411"/>
        <v>4</v>
      </c>
      <c r="BH1159" s="2">
        <f t="shared" si="1412"/>
        <v>6</v>
      </c>
      <c r="BI1159" s="2">
        <f t="shared" si="1413"/>
        <v>5</v>
      </c>
      <c r="BJ1159" s="2">
        <f t="shared" si="1414"/>
        <v>3</v>
      </c>
      <c r="BK1159" s="2">
        <f t="shared" si="1415"/>
        <v>2</v>
      </c>
      <c r="BL1159" s="2">
        <f t="shared" si="1416"/>
        <v>2</v>
      </c>
      <c r="BM1159" s="2">
        <f t="shared" si="1417"/>
        <v>3</v>
      </c>
      <c r="BN1159" s="2">
        <f t="shared" si="1418"/>
        <v>2</v>
      </c>
      <c r="BO1159" s="3">
        <f t="shared" si="1440"/>
        <v>3</v>
      </c>
      <c r="BP1159">
        <f t="shared" si="1441"/>
        <v>1</v>
      </c>
      <c r="BR1159">
        <v>3</v>
      </c>
      <c r="BS1159">
        <f t="shared" si="1419"/>
        <v>1</v>
      </c>
      <c r="BU1159" s="1">
        <f t="shared" si="1420"/>
        <v>4.8242272882728283</v>
      </c>
      <c r="BV1159" s="1">
        <f t="shared" si="1421"/>
        <v>2.405815443128315</v>
      </c>
      <c r="BW1159" s="1">
        <f t="shared" si="1422"/>
        <v>1.9216331120614165</v>
      </c>
      <c r="BX1159" s="1">
        <f t="shared" si="1423"/>
        <v>3.4961250544782652</v>
      </c>
      <c r="BY1159" s="1">
        <f t="shared" si="1424"/>
        <v>2.6084687546335932</v>
      </c>
      <c r="BZ1159" s="1">
        <f t="shared" si="1425"/>
        <v>2.2800509428340474</v>
      </c>
      <c r="CA1159" s="1">
        <f t="shared" si="1426"/>
        <v>2.2238359227975333</v>
      </c>
      <c r="CB1159" s="1">
        <f t="shared" si="1427"/>
        <v>2.3583395354674219</v>
      </c>
      <c r="CC1159" s="1">
        <f t="shared" si="1428"/>
        <v>2.5650676072953575</v>
      </c>
      <c r="CD1159" s="1">
        <f t="shared" si="1429"/>
        <v>9.9177914183773286</v>
      </c>
      <c r="CE1159" s="1">
        <f t="shared" si="1430"/>
        <v>2.5810891330266239</v>
      </c>
      <c r="CF1159" s="1">
        <f t="shared" si="1431"/>
        <v>2.3481063146644359</v>
      </c>
      <c r="CG1159" s="1">
        <f t="shared" si="1432"/>
        <v>2.6772828793165924</v>
      </c>
      <c r="CH1159" s="1">
        <f t="shared" si="1433"/>
        <v>2.8816590106066098</v>
      </c>
      <c r="CI1159" s="1">
        <f t="shared" si="1434"/>
        <v>2.9415789674530459</v>
      </c>
      <c r="CJ1159" s="1">
        <f t="shared" si="1435"/>
        <v>3.0317651875444294</v>
      </c>
      <c r="CK1159" s="1">
        <f t="shared" si="1436"/>
        <v>2.9853712906978904</v>
      </c>
      <c r="CL1159" s="5">
        <f t="shared" si="1442"/>
        <v>3</v>
      </c>
      <c r="CN1159" s="9">
        <f t="shared" si="1443"/>
        <v>1.9216331120614165</v>
      </c>
    </row>
    <row r="1160" spans="1:92" x14ac:dyDescent="0.2">
      <c r="A1160" s="4">
        <v>1158</v>
      </c>
      <c r="B1160" s="1">
        <v>0.47165449649879798</v>
      </c>
      <c r="C1160" s="1">
        <v>59.539000000000001</v>
      </c>
      <c r="D1160" s="1">
        <v>67</v>
      </c>
      <c r="E1160" s="1">
        <v>10</v>
      </c>
      <c r="F1160" s="1">
        <v>23</v>
      </c>
      <c r="G1160" s="1">
        <v>5.9538626150620004</v>
      </c>
      <c r="H1160" s="1">
        <v>6</v>
      </c>
      <c r="I1160">
        <v>1500</v>
      </c>
      <c r="J1160">
        <v>0.15</v>
      </c>
      <c r="K1160">
        <v>37.5</v>
      </c>
      <c r="L1160" s="1"/>
      <c r="M1160" s="2">
        <f t="shared" si="1368"/>
        <v>3</v>
      </c>
      <c r="N1160" s="2">
        <f t="shared" si="1369"/>
        <v>6</v>
      </c>
      <c r="O1160" s="2">
        <f t="shared" si="1370"/>
        <v>7</v>
      </c>
      <c r="P1160" s="2">
        <f t="shared" si="1371"/>
        <v>4</v>
      </c>
      <c r="Q1160" s="2">
        <f t="shared" si="1372"/>
        <v>7</v>
      </c>
      <c r="R1160" s="2">
        <f t="shared" si="1373"/>
        <v>7</v>
      </c>
      <c r="S1160" s="2">
        <f t="shared" si="1374"/>
        <v>7</v>
      </c>
      <c r="T1160" s="2">
        <f t="shared" si="1375"/>
        <v>4</v>
      </c>
      <c r="U1160" s="2">
        <f t="shared" si="1376"/>
        <v>7</v>
      </c>
      <c r="V1160" s="2">
        <f t="shared" si="1377"/>
        <v>7</v>
      </c>
      <c r="W1160" s="2">
        <f t="shared" si="1378"/>
        <v>3</v>
      </c>
      <c r="X1160" s="2">
        <f t="shared" si="1379"/>
        <v>4</v>
      </c>
      <c r="Y1160" s="2">
        <f t="shared" si="1380"/>
        <v>1</v>
      </c>
      <c r="Z1160" s="2">
        <f t="shared" si="1381"/>
        <v>1</v>
      </c>
      <c r="AA1160" s="2">
        <f t="shared" si="1382"/>
        <v>1</v>
      </c>
      <c r="AB1160" s="2">
        <f t="shared" si="1383"/>
        <v>1</v>
      </c>
      <c r="AC1160" s="2">
        <f t="shared" si="1384"/>
        <v>0</v>
      </c>
      <c r="AD1160" s="3">
        <f t="shared" si="1437"/>
        <v>3</v>
      </c>
      <c r="AE1160" s="2">
        <f t="shared" si="1385"/>
        <v>6</v>
      </c>
      <c r="AF1160" s="2">
        <f t="shared" si="1386"/>
        <v>9</v>
      </c>
      <c r="AG1160" s="2">
        <f t="shared" si="1387"/>
        <v>10</v>
      </c>
      <c r="AH1160" s="2">
        <f t="shared" si="1388"/>
        <v>7</v>
      </c>
      <c r="AI1160" s="2">
        <f t="shared" si="1389"/>
        <v>9</v>
      </c>
      <c r="AJ1160" s="2">
        <f t="shared" si="1390"/>
        <v>9</v>
      </c>
      <c r="AK1160" s="2">
        <f t="shared" si="1391"/>
        <v>9</v>
      </c>
      <c r="AL1160" s="2">
        <f t="shared" si="1392"/>
        <v>7</v>
      </c>
      <c r="AM1160" s="2">
        <f t="shared" si="1393"/>
        <v>9</v>
      </c>
      <c r="AN1160" s="2">
        <f t="shared" si="1394"/>
        <v>9</v>
      </c>
      <c r="AO1160" s="2">
        <f t="shared" si="1395"/>
        <v>5</v>
      </c>
      <c r="AP1160" s="2">
        <f t="shared" si="1396"/>
        <v>6</v>
      </c>
      <c r="AQ1160" s="2">
        <f t="shared" si="1397"/>
        <v>3</v>
      </c>
      <c r="AR1160" s="2">
        <f t="shared" si="1398"/>
        <v>2</v>
      </c>
      <c r="AS1160" s="2">
        <f t="shared" si="1399"/>
        <v>3</v>
      </c>
      <c r="AT1160" s="2">
        <f t="shared" si="1400"/>
        <v>3</v>
      </c>
      <c r="AU1160" s="2">
        <f t="shared" si="1401"/>
        <v>2</v>
      </c>
      <c r="AV1160" s="3">
        <f t="shared" si="1438"/>
        <v>3</v>
      </c>
      <c r="AW1160">
        <f t="shared" si="1439"/>
        <v>1</v>
      </c>
      <c r="AX1160" s="2">
        <f t="shared" si="1402"/>
        <v>3</v>
      </c>
      <c r="AY1160" s="2">
        <f t="shared" si="1403"/>
        <v>6</v>
      </c>
      <c r="AZ1160" s="2">
        <f t="shared" si="1404"/>
        <v>8</v>
      </c>
      <c r="BA1160" s="2">
        <f t="shared" si="1405"/>
        <v>3</v>
      </c>
      <c r="BB1160" s="2">
        <f t="shared" si="1406"/>
        <v>4</v>
      </c>
      <c r="BC1160" s="2">
        <f t="shared" si="1407"/>
        <v>4</v>
      </c>
      <c r="BD1160" s="2">
        <f t="shared" si="1408"/>
        <v>6</v>
      </c>
      <c r="BE1160" s="2">
        <f t="shared" si="1409"/>
        <v>5</v>
      </c>
      <c r="BF1160" s="2">
        <f t="shared" si="1410"/>
        <v>5</v>
      </c>
      <c r="BG1160" s="2">
        <f t="shared" si="1411"/>
        <v>4</v>
      </c>
      <c r="BH1160" s="2">
        <f t="shared" si="1412"/>
        <v>4</v>
      </c>
      <c r="BI1160" s="2">
        <f t="shared" si="1413"/>
        <v>4</v>
      </c>
      <c r="BJ1160" s="2">
        <f t="shared" si="1414"/>
        <v>2</v>
      </c>
      <c r="BK1160" s="2">
        <f t="shared" si="1415"/>
        <v>2</v>
      </c>
      <c r="BL1160" s="2">
        <f t="shared" si="1416"/>
        <v>2</v>
      </c>
      <c r="BM1160" s="2">
        <f t="shared" si="1417"/>
        <v>2</v>
      </c>
      <c r="BN1160" s="2">
        <f t="shared" si="1418"/>
        <v>1</v>
      </c>
      <c r="BO1160" s="3">
        <f t="shared" si="1440"/>
        <v>3</v>
      </c>
      <c r="BP1160">
        <f t="shared" si="1441"/>
        <v>1</v>
      </c>
      <c r="BR1160">
        <v>3</v>
      </c>
      <c r="BS1160">
        <f t="shared" si="1419"/>
        <v>1</v>
      </c>
      <c r="BU1160" s="1">
        <f t="shared" si="1420"/>
        <v>5.2676895595001412</v>
      </c>
      <c r="BV1160" s="1">
        <f t="shared" si="1421"/>
        <v>2.7704108725014343</v>
      </c>
      <c r="BW1160" s="1">
        <f t="shared" si="1422"/>
        <v>1.9738121595489357</v>
      </c>
      <c r="BX1160" s="1">
        <f t="shared" si="1423"/>
        <v>4.1546844194547399</v>
      </c>
      <c r="BY1160" s="1">
        <f t="shared" si="1424"/>
        <v>2.880372109540164</v>
      </c>
      <c r="BZ1160" s="1">
        <f t="shared" si="1425"/>
        <v>2.1745126744109471</v>
      </c>
      <c r="CA1160" s="1">
        <f t="shared" si="1426"/>
        <v>2.248018292688529</v>
      </c>
      <c r="CB1160" s="1">
        <f t="shared" si="1427"/>
        <v>2.1878349998194015</v>
      </c>
      <c r="CC1160" s="1">
        <f t="shared" si="1428"/>
        <v>2.3579561531270716</v>
      </c>
      <c r="CD1160" s="1">
        <f t="shared" si="1429"/>
        <v>9.9084154827117175</v>
      </c>
      <c r="CE1160" s="1">
        <f t="shared" si="1430"/>
        <v>2.9020609149345935</v>
      </c>
      <c r="CF1160" s="1">
        <f t="shared" si="1431"/>
        <v>2.3276907820399253</v>
      </c>
      <c r="CG1160" s="1">
        <f t="shared" si="1432"/>
        <v>2.5391504388196733</v>
      </c>
      <c r="CH1160" s="1">
        <f t="shared" si="1433"/>
        <v>2.6575903019559988</v>
      </c>
      <c r="CI1160" s="1">
        <f t="shared" si="1434"/>
        <v>2.7621142730245731</v>
      </c>
      <c r="CJ1160" s="1">
        <f t="shared" si="1435"/>
        <v>2.8577248965210575</v>
      </c>
      <c r="CK1160" s="1">
        <f t="shared" si="1436"/>
        <v>2.8097204915329055</v>
      </c>
      <c r="CL1160" s="5">
        <f t="shared" si="1442"/>
        <v>3</v>
      </c>
      <c r="CN1160" s="9">
        <f t="shared" si="1443"/>
        <v>1.9738121595489357</v>
      </c>
    </row>
    <row r="1161" spans="1:92" x14ac:dyDescent="0.2">
      <c r="A1161" s="4">
        <v>1159</v>
      </c>
      <c r="B1161" s="1">
        <v>0.44990919910960903</v>
      </c>
      <c r="C1161" s="1">
        <v>0.77700000000000002</v>
      </c>
      <c r="D1161" s="1">
        <v>62</v>
      </c>
      <c r="E1161" s="1">
        <v>17</v>
      </c>
      <c r="F1161" s="1">
        <v>21</v>
      </c>
      <c r="G1161" s="1">
        <v>4.5003436211101198</v>
      </c>
      <c r="H1161" s="1">
        <v>6</v>
      </c>
      <c r="I1161">
        <v>1500</v>
      </c>
      <c r="J1161">
        <v>0.15</v>
      </c>
      <c r="K1161">
        <v>37.5</v>
      </c>
      <c r="L1161" s="1"/>
      <c r="M1161" s="2">
        <f t="shared" si="1368"/>
        <v>2</v>
      </c>
      <c r="N1161" s="2">
        <f t="shared" si="1369"/>
        <v>7</v>
      </c>
      <c r="O1161" s="2">
        <f t="shared" si="1370"/>
        <v>7</v>
      </c>
      <c r="P1161" s="2">
        <f t="shared" si="1371"/>
        <v>4</v>
      </c>
      <c r="Q1161" s="2">
        <f t="shared" si="1372"/>
        <v>7</v>
      </c>
      <c r="R1161" s="2">
        <f t="shared" si="1373"/>
        <v>7</v>
      </c>
      <c r="S1161" s="2">
        <f t="shared" si="1374"/>
        <v>7</v>
      </c>
      <c r="T1161" s="2">
        <f t="shared" si="1375"/>
        <v>4</v>
      </c>
      <c r="U1161" s="2">
        <f t="shared" si="1376"/>
        <v>7</v>
      </c>
      <c r="V1161" s="2">
        <f t="shared" si="1377"/>
        <v>6</v>
      </c>
      <c r="W1161" s="2">
        <f t="shared" si="1378"/>
        <v>2</v>
      </c>
      <c r="X1161" s="2">
        <f t="shared" si="1379"/>
        <v>4</v>
      </c>
      <c r="Y1161" s="2">
        <f t="shared" si="1380"/>
        <v>1</v>
      </c>
      <c r="Z1161" s="2">
        <f t="shared" si="1381"/>
        <v>1</v>
      </c>
      <c r="AA1161" s="2">
        <f t="shared" si="1382"/>
        <v>1</v>
      </c>
      <c r="AB1161" s="2">
        <f t="shared" si="1383"/>
        <v>1</v>
      </c>
      <c r="AC1161" s="2">
        <f t="shared" si="1384"/>
        <v>0</v>
      </c>
      <c r="AD1161" s="3">
        <f t="shared" si="1437"/>
        <v>2</v>
      </c>
      <c r="AE1161" s="2">
        <f t="shared" si="1385"/>
        <v>5</v>
      </c>
      <c r="AF1161" s="2">
        <f t="shared" si="1386"/>
        <v>10</v>
      </c>
      <c r="AG1161" s="2">
        <f t="shared" si="1387"/>
        <v>10</v>
      </c>
      <c r="AH1161" s="2">
        <f t="shared" si="1388"/>
        <v>7</v>
      </c>
      <c r="AI1161" s="2">
        <f t="shared" si="1389"/>
        <v>9</v>
      </c>
      <c r="AJ1161" s="2">
        <f t="shared" si="1390"/>
        <v>9</v>
      </c>
      <c r="AK1161" s="2">
        <f t="shared" si="1391"/>
        <v>9</v>
      </c>
      <c r="AL1161" s="2">
        <f t="shared" si="1392"/>
        <v>7</v>
      </c>
      <c r="AM1161" s="2">
        <f t="shared" si="1393"/>
        <v>9</v>
      </c>
      <c r="AN1161" s="2">
        <f t="shared" si="1394"/>
        <v>8</v>
      </c>
      <c r="AO1161" s="2">
        <f t="shared" si="1395"/>
        <v>4</v>
      </c>
      <c r="AP1161" s="2">
        <f t="shared" si="1396"/>
        <v>6</v>
      </c>
      <c r="AQ1161" s="2">
        <f t="shared" si="1397"/>
        <v>3</v>
      </c>
      <c r="AR1161" s="2">
        <f t="shared" si="1398"/>
        <v>2</v>
      </c>
      <c r="AS1161" s="2">
        <f t="shared" si="1399"/>
        <v>3</v>
      </c>
      <c r="AT1161" s="2">
        <f t="shared" si="1400"/>
        <v>3</v>
      </c>
      <c r="AU1161" s="2">
        <f t="shared" si="1401"/>
        <v>2</v>
      </c>
      <c r="AV1161" s="3">
        <f t="shared" si="1438"/>
        <v>2</v>
      </c>
      <c r="AW1161">
        <f t="shared" si="1439"/>
        <v>2</v>
      </c>
      <c r="AX1161" s="2">
        <f t="shared" si="1402"/>
        <v>2</v>
      </c>
      <c r="AY1161" s="2">
        <f t="shared" si="1403"/>
        <v>7</v>
      </c>
      <c r="AZ1161" s="2">
        <f t="shared" si="1404"/>
        <v>9</v>
      </c>
      <c r="BA1161" s="2">
        <f t="shared" si="1405"/>
        <v>4</v>
      </c>
      <c r="BB1161" s="2">
        <f t="shared" si="1406"/>
        <v>4</v>
      </c>
      <c r="BC1161" s="2">
        <f t="shared" si="1407"/>
        <v>4</v>
      </c>
      <c r="BD1161" s="2">
        <f t="shared" si="1408"/>
        <v>6</v>
      </c>
      <c r="BE1161" s="2">
        <f t="shared" si="1409"/>
        <v>5</v>
      </c>
      <c r="BF1161" s="2">
        <f t="shared" si="1410"/>
        <v>5</v>
      </c>
      <c r="BG1161" s="2">
        <f t="shared" si="1411"/>
        <v>3</v>
      </c>
      <c r="BH1161" s="2">
        <f t="shared" si="1412"/>
        <v>3</v>
      </c>
      <c r="BI1161" s="2">
        <f t="shared" si="1413"/>
        <v>4</v>
      </c>
      <c r="BJ1161" s="2">
        <f t="shared" si="1414"/>
        <v>3</v>
      </c>
      <c r="BK1161" s="2">
        <f t="shared" si="1415"/>
        <v>2</v>
      </c>
      <c r="BL1161" s="2">
        <f t="shared" si="1416"/>
        <v>2</v>
      </c>
      <c r="BM1161" s="2">
        <f t="shared" si="1417"/>
        <v>2</v>
      </c>
      <c r="BN1161" s="2">
        <f t="shared" si="1418"/>
        <v>1</v>
      </c>
      <c r="BO1161" s="3">
        <f t="shared" si="1440"/>
        <v>3</v>
      </c>
      <c r="BP1161">
        <f t="shared" si="1441"/>
        <v>1</v>
      </c>
      <c r="BR1161">
        <v>3</v>
      </c>
      <c r="BS1161">
        <f t="shared" si="1419"/>
        <v>1</v>
      </c>
      <c r="BU1161" s="1">
        <f t="shared" si="1420"/>
        <v>6.3106659020339775</v>
      </c>
      <c r="BV1161" s="1">
        <f t="shared" si="1421"/>
        <v>3.45311572516772</v>
      </c>
      <c r="BW1161" s="1">
        <f t="shared" si="1422"/>
        <v>1.8269322561597459</v>
      </c>
      <c r="BX1161" s="1">
        <f t="shared" si="1423"/>
        <v>5.4278343171785384</v>
      </c>
      <c r="BY1161" s="1">
        <f t="shared" si="1424"/>
        <v>3.4764959937332622</v>
      </c>
      <c r="BZ1161" s="1">
        <f t="shared" si="1425"/>
        <v>2.0397404071848921</v>
      </c>
      <c r="CA1161" s="1">
        <f t="shared" si="1426"/>
        <v>2.1959310523010123</v>
      </c>
      <c r="CB1161" s="1">
        <f t="shared" si="1427"/>
        <v>2.1714247208520892</v>
      </c>
      <c r="CC1161" s="1">
        <f t="shared" si="1428"/>
        <v>2.3523057127458422</v>
      </c>
      <c r="CD1161" s="1">
        <f t="shared" si="1429"/>
        <v>9.9316913149497239</v>
      </c>
      <c r="CE1161" s="1">
        <f t="shared" si="1430"/>
        <v>3.7297238381630731</v>
      </c>
      <c r="CF1161" s="1">
        <f t="shared" si="1431"/>
        <v>2.3132576192569489</v>
      </c>
      <c r="CG1161" s="1">
        <f t="shared" si="1432"/>
        <v>2.3529609991895293</v>
      </c>
      <c r="CH1161" s="1">
        <f t="shared" si="1433"/>
        <v>2.6635212111711328</v>
      </c>
      <c r="CI1161" s="1">
        <f t="shared" si="1434"/>
        <v>2.7882786877589019</v>
      </c>
      <c r="CJ1161" s="1">
        <f t="shared" si="1435"/>
        <v>2.8825719537936307</v>
      </c>
      <c r="CK1161" s="1">
        <f t="shared" si="1436"/>
        <v>2.8373208814334308</v>
      </c>
      <c r="CL1161" s="5">
        <f t="shared" si="1442"/>
        <v>3</v>
      </c>
      <c r="CN1161" s="9">
        <f t="shared" si="1443"/>
        <v>1.8269322561597459</v>
      </c>
    </row>
    <row r="1162" spans="1:92" x14ac:dyDescent="0.2">
      <c r="A1162" s="4">
        <v>1160</v>
      </c>
      <c r="B1162" s="1">
        <v>0.45499048723395902</v>
      </c>
      <c r="C1162" s="1">
        <v>2.0249999999999999</v>
      </c>
      <c r="D1162" s="1">
        <v>28</v>
      </c>
      <c r="E1162" s="1">
        <v>16</v>
      </c>
      <c r="F1162" s="1">
        <v>56</v>
      </c>
      <c r="G1162" s="1">
        <v>6.6815698155037397</v>
      </c>
      <c r="H1162" s="1">
        <v>6</v>
      </c>
      <c r="I1162">
        <v>1500</v>
      </c>
      <c r="J1162">
        <v>0.15</v>
      </c>
      <c r="K1162">
        <v>37.5</v>
      </c>
      <c r="L1162" s="1"/>
      <c r="M1162" s="2">
        <f t="shared" si="1368"/>
        <v>3</v>
      </c>
      <c r="N1162" s="2">
        <f t="shared" si="1369"/>
        <v>5</v>
      </c>
      <c r="O1162" s="2">
        <f t="shared" si="1370"/>
        <v>5</v>
      </c>
      <c r="P1162" s="2">
        <f t="shared" si="1371"/>
        <v>5</v>
      </c>
      <c r="Q1162" s="2">
        <f t="shared" si="1372"/>
        <v>7</v>
      </c>
      <c r="R1162" s="2">
        <f t="shared" si="1373"/>
        <v>9</v>
      </c>
      <c r="S1162" s="2">
        <f t="shared" si="1374"/>
        <v>5</v>
      </c>
      <c r="T1162" s="2">
        <f t="shared" si="1375"/>
        <v>4</v>
      </c>
      <c r="U1162" s="2">
        <f t="shared" si="1376"/>
        <v>7</v>
      </c>
      <c r="V1162" s="2">
        <f t="shared" si="1377"/>
        <v>8</v>
      </c>
      <c r="W1162" s="2">
        <f t="shared" si="1378"/>
        <v>3</v>
      </c>
      <c r="X1162" s="2">
        <f t="shared" si="1379"/>
        <v>4</v>
      </c>
      <c r="Y1162" s="2">
        <f t="shared" si="1380"/>
        <v>1</v>
      </c>
      <c r="Z1162" s="2">
        <f t="shared" si="1381"/>
        <v>1</v>
      </c>
      <c r="AA1162" s="2">
        <f t="shared" si="1382"/>
        <v>1</v>
      </c>
      <c r="AB1162" s="2">
        <f t="shared" si="1383"/>
        <v>1</v>
      </c>
      <c r="AC1162" s="2">
        <f t="shared" si="1384"/>
        <v>0</v>
      </c>
      <c r="AD1162" s="3">
        <f t="shared" si="1437"/>
        <v>6</v>
      </c>
      <c r="AE1162" s="2">
        <f t="shared" si="1385"/>
        <v>6</v>
      </c>
      <c r="AF1162" s="2">
        <f t="shared" si="1386"/>
        <v>8</v>
      </c>
      <c r="AG1162" s="2">
        <f t="shared" si="1387"/>
        <v>8</v>
      </c>
      <c r="AH1162" s="2">
        <f t="shared" si="1388"/>
        <v>8</v>
      </c>
      <c r="AI1162" s="2">
        <f t="shared" si="1389"/>
        <v>9</v>
      </c>
      <c r="AJ1162" s="2">
        <f t="shared" si="1390"/>
        <v>11</v>
      </c>
      <c r="AK1162" s="2">
        <f t="shared" si="1391"/>
        <v>7</v>
      </c>
      <c r="AL1162" s="2">
        <f t="shared" si="1392"/>
        <v>7</v>
      </c>
      <c r="AM1162" s="2">
        <f t="shared" si="1393"/>
        <v>9</v>
      </c>
      <c r="AN1162" s="2">
        <f t="shared" si="1394"/>
        <v>10</v>
      </c>
      <c r="AO1162" s="2">
        <f t="shared" si="1395"/>
        <v>5</v>
      </c>
      <c r="AP1162" s="2">
        <f t="shared" si="1396"/>
        <v>6</v>
      </c>
      <c r="AQ1162" s="2">
        <f t="shared" si="1397"/>
        <v>3</v>
      </c>
      <c r="AR1162" s="2">
        <f t="shared" si="1398"/>
        <v>2</v>
      </c>
      <c r="AS1162" s="2">
        <f t="shared" si="1399"/>
        <v>3</v>
      </c>
      <c r="AT1162" s="2">
        <f t="shared" si="1400"/>
        <v>3</v>
      </c>
      <c r="AU1162" s="2">
        <f t="shared" si="1401"/>
        <v>2</v>
      </c>
      <c r="AV1162" s="3">
        <f t="shared" si="1438"/>
        <v>6</v>
      </c>
      <c r="AW1162">
        <f t="shared" si="1439"/>
        <v>1</v>
      </c>
      <c r="AX1162" s="2">
        <f t="shared" si="1402"/>
        <v>3</v>
      </c>
      <c r="AY1162" s="2">
        <f t="shared" si="1403"/>
        <v>5</v>
      </c>
      <c r="AZ1162" s="2">
        <f t="shared" si="1404"/>
        <v>6</v>
      </c>
      <c r="BA1162" s="2">
        <f t="shared" si="1405"/>
        <v>4</v>
      </c>
      <c r="BB1162" s="2">
        <f t="shared" si="1406"/>
        <v>4</v>
      </c>
      <c r="BC1162" s="2">
        <f t="shared" si="1407"/>
        <v>6</v>
      </c>
      <c r="BD1162" s="2">
        <f t="shared" si="1408"/>
        <v>4</v>
      </c>
      <c r="BE1162" s="2">
        <f t="shared" si="1409"/>
        <v>5</v>
      </c>
      <c r="BF1162" s="2">
        <f t="shared" si="1410"/>
        <v>5</v>
      </c>
      <c r="BG1162" s="2">
        <f t="shared" si="1411"/>
        <v>5</v>
      </c>
      <c r="BH1162" s="2">
        <f t="shared" si="1412"/>
        <v>4</v>
      </c>
      <c r="BI1162" s="2">
        <f t="shared" si="1413"/>
        <v>4</v>
      </c>
      <c r="BJ1162" s="2">
        <f t="shared" si="1414"/>
        <v>2</v>
      </c>
      <c r="BK1162" s="2">
        <f t="shared" si="1415"/>
        <v>2</v>
      </c>
      <c r="BL1162" s="2">
        <f t="shared" si="1416"/>
        <v>2</v>
      </c>
      <c r="BM1162" s="2">
        <f t="shared" si="1417"/>
        <v>2</v>
      </c>
      <c r="BN1162" s="2">
        <f t="shared" si="1418"/>
        <v>1</v>
      </c>
      <c r="BO1162" s="3">
        <f t="shared" si="1440"/>
        <v>3</v>
      </c>
      <c r="BP1162">
        <f t="shared" si="1441"/>
        <v>2</v>
      </c>
      <c r="BR1162">
        <v>3</v>
      </c>
      <c r="BS1162">
        <f t="shared" si="1419"/>
        <v>1</v>
      </c>
      <c r="BU1162" s="1">
        <f t="shared" si="1420"/>
        <v>4.9091353401970039</v>
      </c>
      <c r="BV1162" s="1">
        <f t="shared" si="1421"/>
        <v>2.3862794475268441</v>
      </c>
      <c r="BW1162" s="1">
        <f t="shared" si="1422"/>
        <v>1.7678674507702916</v>
      </c>
      <c r="BX1162" s="1">
        <f t="shared" si="1423"/>
        <v>3.6361305030645661</v>
      </c>
      <c r="BY1162" s="1">
        <f t="shared" si="1424"/>
        <v>2.6069643480085518</v>
      </c>
      <c r="BZ1162" s="1">
        <f t="shared" si="1425"/>
        <v>2.0964448663686461</v>
      </c>
      <c r="CA1162" s="1">
        <f t="shared" si="1426"/>
        <v>2.0492037357339701</v>
      </c>
      <c r="CB1162" s="1">
        <f t="shared" si="1427"/>
        <v>2.1746927135094598</v>
      </c>
      <c r="CC1162" s="1">
        <f t="shared" si="1428"/>
        <v>2.3581622904709443</v>
      </c>
      <c r="CD1162" s="1">
        <f t="shared" si="1429"/>
        <v>9.8875650638086512</v>
      </c>
      <c r="CE1162" s="1">
        <f t="shared" si="1430"/>
        <v>2.5575899997319915</v>
      </c>
      <c r="CF1162" s="1">
        <f t="shared" si="1431"/>
        <v>2.2249247686410145</v>
      </c>
      <c r="CG1162" s="1">
        <f t="shared" si="1432"/>
        <v>2.4730938051175797</v>
      </c>
      <c r="CH1162" s="1">
        <f t="shared" si="1433"/>
        <v>2.6900792846791073</v>
      </c>
      <c r="CI1162" s="1">
        <f t="shared" si="1434"/>
        <v>2.7941166381503404</v>
      </c>
      <c r="CJ1162" s="1">
        <f t="shared" si="1435"/>
        <v>2.8888208788929761</v>
      </c>
      <c r="CK1162" s="1">
        <f t="shared" si="1436"/>
        <v>2.8405529954655502</v>
      </c>
      <c r="CL1162" s="5">
        <f t="shared" si="1442"/>
        <v>3</v>
      </c>
      <c r="CN1162" s="9">
        <f t="shared" si="1443"/>
        <v>1.7678674507702916</v>
      </c>
    </row>
    <row r="1163" spans="1:92" x14ac:dyDescent="0.2">
      <c r="A1163" s="4">
        <v>1161</v>
      </c>
      <c r="B1163" s="1">
        <v>0.37532347878884698</v>
      </c>
      <c r="C1163" s="1">
        <v>0.51200000000000001</v>
      </c>
      <c r="D1163" s="1">
        <v>61</v>
      </c>
      <c r="E1163" s="1">
        <v>31</v>
      </c>
      <c r="F1163" s="1">
        <v>8</v>
      </c>
      <c r="G1163" s="1">
        <v>7.8125936933558604</v>
      </c>
      <c r="H1163" s="1">
        <v>6</v>
      </c>
      <c r="I1163">
        <v>1500</v>
      </c>
      <c r="J1163">
        <v>0.15</v>
      </c>
      <c r="K1163">
        <v>37.5</v>
      </c>
      <c r="L1163" s="1"/>
      <c r="M1163" s="2">
        <f t="shared" si="1368"/>
        <v>3</v>
      </c>
      <c r="N1163" s="2">
        <f t="shared" si="1369"/>
        <v>9</v>
      </c>
      <c r="O1163" s="2">
        <f t="shared" si="1370"/>
        <v>8</v>
      </c>
      <c r="P1163" s="2">
        <f t="shared" si="1371"/>
        <v>5</v>
      </c>
      <c r="Q1163" s="2">
        <f t="shared" si="1372"/>
        <v>7</v>
      </c>
      <c r="R1163" s="2">
        <f t="shared" si="1373"/>
        <v>8</v>
      </c>
      <c r="S1163" s="2">
        <f t="shared" si="1374"/>
        <v>6</v>
      </c>
      <c r="T1163" s="2">
        <f t="shared" si="1375"/>
        <v>5</v>
      </c>
      <c r="U1163" s="2">
        <f t="shared" si="1376"/>
        <v>6</v>
      </c>
      <c r="V1163" s="2">
        <f t="shared" si="1377"/>
        <v>8</v>
      </c>
      <c r="W1163" s="2">
        <f t="shared" si="1378"/>
        <v>2</v>
      </c>
      <c r="X1163" s="2">
        <f t="shared" si="1379"/>
        <v>4</v>
      </c>
      <c r="Y1163" s="2">
        <f t="shared" si="1380"/>
        <v>1</v>
      </c>
      <c r="Z1163" s="2">
        <f t="shared" si="1381"/>
        <v>1</v>
      </c>
      <c r="AA1163" s="2">
        <f t="shared" si="1382"/>
        <v>2</v>
      </c>
      <c r="AB1163" s="2">
        <f t="shared" si="1383"/>
        <v>1</v>
      </c>
      <c r="AC1163" s="2">
        <f t="shared" si="1384"/>
        <v>0</v>
      </c>
      <c r="AD1163" s="3">
        <f t="shared" si="1437"/>
        <v>2</v>
      </c>
      <c r="AE1163" s="2">
        <f t="shared" si="1385"/>
        <v>6</v>
      </c>
      <c r="AF1163" s="2">
        <f t="shared" si="1386"/>
        <v>12</v>
      </c>
      <c r="AG1163" s="2">
        <f t="shared" si="1387"/>
        <v>11</v>
      </c>
      <c r="AH1163" s="2">
        <f t="shared" si="1388"/>
        <v>8</v>
      </c>
      <c r="AI1163" s="2">
        <f t="shared" si="1389"/>
        <v>9</v>
      </c>
      <c r="AJ1163" s="2">
        <f t="shared" si="1390"/>
        <v>10</v>
      </c>
      <c r="AK1163" s="2">
        <f t="shared" si="1391"/>
        <v>8</v>
      </c>
      <c r="AL1163" s="2">
        <f t="shared" si="1392"/>
        <v>8</v>
      </c>
      <c r="AM1163" s="2">
        <f t="shared" si="1393"/>
        <v>8</v>
      </c>
      <c r="AN1163" s="2">
        <f t="shared" si="1394"/>
        <v>10</v>
      </c>
      <c r="AO1163" s="2">
        <f t="shared" si="1395"/>
        <v>4</v>
      </c>
      <c r="AP1163" s="2">
        <f t="shared" si="1396"/>
        <v>6</v>
      </c>
      <c r="AQ1163" s="2">
        <f t="shared" si="1397"/>
        <v>3</v>
      </c>
      <c r="AR1163" s="2">
        <f t="shared" si="1398"/>
        <v>2</v>
      </c>
      <c r="AS1163" s="2">
        <f t="shared" si="1399"/>
        <v>4</v>
      </c>
      <c r="AT1163" s="2">
        <f t="shared" si="1400"/>
        <v>3</v>
      </c>
      <c r="AU1163" s="2">
        <f t="shared" si="1401"/>
        <v>2</v>
      </c>
      <c r="AV1163" s="3">
        <f t="shared" si="1438"/>
        <v>2</v>
      </c>
      <c r="AW1163">
        <f t="shared" si="1439"/>
        <v>1</v>
      </c>
      <c r="AX1163" s="2">
        <f t="shared" si="1402"/>
        <v>4</v>
      </c>
      <c r="AY1163" s="2">
        <f t="shared" si="1403"/>
        <v>8</v>
      </c>
      <c r="AZ1163" s="2">
        <f t="shared" si="1404"/>
        <v>9</v>
      </c>
      <c r="BA1163" s="2">
        <f t="shared" si="1405"/>
        <v>4</v>
      </c>
      <c r="BB1163" s="2">
        <f t="shared" si="1406"/>
        <v>5</v>
      </c>
      <c r="BC1163" s="2">
        <f t="shared" si="1407"/>
        <v>6</v>
      </c>
      <c r="BD1163" s="2">
        <f t="shared" si="1408"/>
        <v>5</v>
      </c>
      <c r="BE1163" s="2">
        <f t="shared" si="1409"/>
        <v>4</v>
      </c>
      <c r="BF1163" s="2">
        <f t="shared" si="1410"/>
        <v>4</v>
      </c>
      <c r="BG1163" s="2">
        <f t="shared" si="1411"/>
        <v>5</v>
      </c>
      <c r="BH1163" s="2">
        <f t="shared" si="1412"/>
        <v>4</v>
      </c>
      <c r="BI1163" s="2">
        <f t="shared" si="1413"/>
        <v>5</v>
      </c>
      <c r="BJ1163" s="2">
        <f t="shared" si="1414"/>
        <v>3</v>
      </c>
      <c r="BK1163" s="2">
        <f t="shared" si="1415"/>
        <v>3</v>
      </c>
      <c r="BL1163" s="2">
        <f t="shared" si="1416"/>
        <v>3</v>
      </c>
      <c r="BM1163" s="2">
        <f t="shared" si="1417"/>
        <v>2</v>
      </c>
      <c r="BN1163" s="2">
        <f t="shared" si="1418"/>
        <v>1</v>
      </c>
      <c r="BO1163" s="3">
        <f t="shared" si="1440"/>
        <v>3</v>
      </c>
      <c r="BP1163">
        <f t="shared" si="1441"/>
        <v>1</v>
      </c>
      <c r="BR1163">
        <v>3</v>
      </c>
      <c r="BS1163">
        <f t="shared" si="1419"/>
        <v>6</v>
      </c>
      <c r="BU1163" s="1">
        <f t="shared" si="1420"/>
        <v>5.461791548901429</v>
      </c>
      <c r="BV1163" s="1">
        <f t="shared" si="1421"/>
        <v>2.7223414021498478</v>
      </c>
      <c r="BW1163" s="1">
        <f t="shared" si="1422"/>
        <v>2.0948608401664939</v>
      </c>
      <c r="BX1163" s="1">
        <f t="shared" si="1423"/>
        <v>3.275916762804175</v>
      </c>
      <c r="BY1163" s="1">
        <f t="shared" si="1424"/>
        <v>2.3427190485455003</v>
      </c>
      <c r="BZ1163" s="1">
        <f t="shared" si="1425"/>
        <v>2.0951515183119178</v>
      </c>
      <c r="CA1163" s="1">
        <f t="shared" si="1426"/>
        <v>2.8081154821575987</v>
      </c>
      <c r="CB1163" s="1">
        <f t="shared" si="1427"/>
        <v>2.276472584800866</v>
      </c>
      <c r="CC1163" s="1">
        <f t="shared" si="1428"/>
        <v>2.4604712439875094</v>
      </c>
      <c r="CD1163" s="1">
        <f t="shared" si="1429"/>
        <v>9.87531740685999</v>
      </c>
      <c r="CE1163" s="1">
        <f t="shared" si="1430"/>
        <v>3.7126586883479837</v>
      </c>
      <c r="CF1163" s="1">
        <f t="shared" si="1431"/>
        <v>2.1103264569185844</v>
      </c>
      <c r="CG1163" s="1">
        <f t="shared" si="1432"/>
        <v>2.498945290267399</v>
      </c>
      <c r="CH1163" s="1">
        <f t="shared" si="1433"/>
        <v>2.8452852517529608</v>
      </c>
      <c r="CI1163" s="1">
        <f t="shared" si="1434"/>
        <v>2.9801439078962617</v>
      </c>
      <c r="CJ1163" s="1">
        <f t="shared" si="1435"/>
        <v>3.069284200244248</v>
      </c>
      <c r="CK1163" s="1">
        <f t="shared" si="1436"/>
        <v>3.0230180305672434</v>
      </c>
      <c r="CL1163" s="5">
        <f t="shared" si="1442"/>
        <v>3</v>
      </c>
      <c r="CN1163" s="9">
        <f t="shared" si="1443"/>
        <v>2.0948608401664939</v>
      </c>
    </row>
    <row r="1164" spans="1:92" x14ac:dyDescent="0.2">
      <c r="A1164" s="4">
        <v>1162</v>
      </c>
      <c r="B1164" s="1">
        <v>0.48037524171021501</v>
      </c>
      <c r="C1164" s="1">
        <v>77.495000000000005</v>
      </c>
      <c r="D1164" s="1">
        <v>64</v>
      </c>
      <c r="E1164" s="1">
        <v>0</v>
      </c>
      <c r="F1164" s="1">
        <v>36</v>
      </c>
      <c r="G1164" s="1">
        <v>7.7495016987029404</v>
      </c>
      <c r="H1164" s="1">
        <v>6</v>
      </c>
      <c r="I1164">
        <v>1500</v>
      </c>
      <c r="J1164">
        <v>0.15</v>
      </c>
      <c r="K1164">
        <v>37.5</v>
      </c>
      <c r="L1164" s="1"/>
      <c r="M1164" s="2">
        <f t="shared" si="1368"/>
        <v>3</v>
      </c>
      <c r="N1164" s="2">
        <f t="shared" si="1369"/>
        <v>6</v>
      </c>
      <c r="O1164" s="2">
        <f t="shared" si="1370"/>
        <v>6</v>
      </c>
      <c r="P1164" s="2">
        <f t="shared" si="1371"/>
        <v>5</v>
      </c>
      <c r="Q1164" s="2">
        <f t="shared" si="1372"/>
        <v>7</v>
      </c>
      <c r="R1164" s="2">
        <f t="shared" si="1373"/>
        <v>8</v>
      </c>
      <c r="S1164" s="2">
        <f t="shared" si="1374"/>
        <v>6</v>
      </c>
      <c r="T1164" s="2">
        <f t="shared" si="1375"/>
        <v>4</v>
      </c>
      <c r="U1164" s="2">
        <f t="shared" si="1376"/>
        <v>7</v>
      </c>
      <c r="V1164" s="2">
        <f t="shared" si="1377"/>
        <v>7</v>
      </c>
      <c r="W1164" s="2">
        <f t="shared" si="1378"/>
        <v>4</v>
      </c>
      <c r="X1164" s="2">
        <f t="shared" si="1379"/>
        <v>5</v>
      </c>
      <c r="Y1164" s="2">
        <f t="shared" si="1380"/>
        <v>2</v>
      </c>
      <c r="Z1164" s="2">
        <f t="shared" si="1381"/>
        <v>2</v>
      </c>
      <c r="AA1164" s="2">
        <f t="shared" si="1382"/>
        <v>1</v>
      </c>
      <c r="AB1164" s="2">
        <f t="shared" si="1383"/>
        <v>2</v>
      </c>
      <c r="AC1164" s="2">
        <f t="shared" si="1384"/>
        <v>1</v>
      </c>
      <c r="AD1164" s="3">
        <f t="shared" si="1437"/>
        <v>6</v>
      </c>
      <c r="AE1164" s="2">
        <f t="shared" si="1385"/>
        <v>6</v>
      </c>
      <c r="AF1164" s="2">
        <f t="shared" si="1386"/>
        <v>9</v>
      </c>
      <c r="AG1164" s="2">
        <f t="shared" si="1387"/>
        <v>9</v>
      </c>
      <c r="AH1164" s="2">
        <f t="shared" si="1388"/>
        <v>8</v>
      </c>
      <c r="AI1164" s="2">
        <f t="shared" si="1389"/>
        <v>9</v>
      </c>
      <c r="AJ1164" s="2">
        <f t="shared" si="1390"/>
        <v>10</v>
      </c>
      <c r="AK1164" s="2">
        <f t="shared" si="1391"/>
        <v>8</v>
      </c>
      <c r="AL1164" s="2">
        <f t="shared" si="1392"/>
        <v>7</v>
      </c>
      <c r="AM1164" s="2">
        <f t="shared" si="1393"/>
        <v>9</v>
      </c>
      <c r="AN1164" s="2">
        <f t="shared" si="1394"/>
        <v>9</v>
      </c>
      <c r="AO1164" s="2">
        <f t="shared" si="1395"/>
        <v>6</v>
      </c>
      <c r="AP1164" s="2">
        <f t="shared" si="1396"/>
        <v>7</v>
      </c>
      <c r="AQ1164" s="2">
        <f t="shared" si="1397"/>
        <v>4</v>
      </c>
      <c r="AR1164" s="2">
        <f t="shared" si="1398"/>
        <v>3</v>
      </c>
      <c r="AS1164" s="2">
        <f t="shared" si="1399"/>
        <v>3</v>
      </c>
      <c r="AT1164" s="2">
        <f t="shared" si="1400"/>
        <v>4</v>
      </c>
      <c r="AU1164" s="2">
        <f t="shared" si="1401"/>
        <v>3</v>
      </c>
      <c r="AV1164" s="3">
        <f t="shared" si="1438"/>
        <v>6</v>
      </c>
      <c r="AW1164">
        <f t="shared" si="1439"/>
        <v>1</v>
      </c>
      <c r="AX1164" s="2">
        <f t="shared" si="1402"/>
        <v>3</v>
      </c>
      <c r="AY1164" s="2">
        <f t="shared" si="1403"/>
        <v>6</v>
      </c>
      <c r="AZ1164" s="2">
        <f t="shared" si="1404"/>
        <v>7</v>
      </c>
      <c r="BA1164" s="2">
        <f t="shared" si="1405"/>
        <v>4</v>
      </c>
      <c r="BB1164" s="2">
        <f t="shared" si="1406"/>
        <v>4</v>
      </c>
      <c r="BC1164" s="2">
        <f t="shared" si="1407"/>
        <v>5</v>
      </c>
      <c r="BD1164" s="2">
        <f t="shared" si="1408"/>
        <v>5</v>
      </c>
      <c r="BE1164" s="2">
        <f t="shared" si="1409"/>
        <v>5</v>
      </c>
      <c r="BF1164" s="2">
        <f t="shared" si="1410"/>
        <v>5</v>
      </c>
      <c r="BG1164" s="2">
        <f t="shared" si="1411"/>
        <v>4</v>
      </c>
      <c r="BH1164" s="2">
        <f t="shared" si="1412"/>
        <v>5</v>
      </c>
      <c r="BI1164" s="2">
        <f t="shared" si="1413"/>
        <v>5</v>
      </c>
      <c r="BJ1164" s="2">
        <f t="shared" si="1414"/>
        <v>3</v>
      </c>
      <c r="BK1164" s="2">
        <f t="shared" si="1415"/>
        <v>2</v>
      </c>
      <c r="BL1164" s="2">
        <f t="shared" si="1416"/>
        <v>2</v>
      </c>
      <c r="BM1164" s="2">
        <f t="shared" si="1417"/>
        <v>3</v>
      </c>
      <c r="BN1164" s="2">
        <f t="shared" si="1418"/>
        <v>2</v>
      </c>
      <c r="BO1164" s="3">
        <f t="shared" si="1440"/>
        <v>3</v>
      </c>
      <c r="BP1164">
        <f t="shared" si="1441"/>
        <v>1</v>
      </c>
      <c r="BR1164">
        <v>3</v>
      </c>
      <c r="BS1164">
        <f t="shared" si="1419"/>
        <v>1</v>
      </c>
      <c r="BU1164" s="1">
        <f t="shared" si="1420"/>
        <v>4.6467617472608831</v>
      </c>
      <c r="BV1164" s="1">
        <f t="shared" si="1421"/>
        <v>2.1425793018084445</v>
      </c>
      <c r="BW1164" s="1">
        <f t="shared" si="1422"/>
        <v>1.7319755639865089</v>
      </c>
      <c r="BX1164" s="1">
        <f t="shared" si="1423"/>
        <v>3.1201935741367062</v>
      </c>
      <c r="BY1164" s="1">
        <f t="shared" si="1424"/>
        <v>2.2785818065016166</v>
      </c>
      <c r="BZ1164" s="1">
        <f t="shared" si="1425"/>
        <v>1.9491446846325127</v>
      </c>
      <c r="CA1164" s="1">
        <f t="shared" si="1426"/>
        <v>2.0555191728963087</v>
      </c>
      <c r="CB1164" s="1">
        <f t="shared" si="1427"/>
        <v>1.9608382973986926</v>
      </c>
      <c r="CC1164" s="1">
        <f t="shared" si="1428"/>
        <v>2.135017917626155</v>
      </c>
      <c r="CD1164" s="1">
        <f t="shared" si="1429"/>
        <v>9.8407991391662968</v>
      </c>
      <c r="CE1164" s="1">
        <f t="shared" si="1430"/>
        <v>2.3711175074403537</v>
      </c>
      <c r="CF1164" s="1">
        <f t="shared" si="1431"/>
        <v>2.0510287202494597</v>
      </c>
      <c r="CG1164" s="1">
        <f t="shared" si="1432"/>
        <v>2.3484427628124878</v>
      </c>
      <c r="CH1164" s="1">
        <f t="shared" si="1433"/>
        <v>2.4627419350849094</v>
      </c>
      <c r="CI1164" s="1">
        <f t="shared" si="1434"/>
        <v>2.5974935649848576</v>
      </c>
      <c r="CJ1164" s="1">
        <f t="shared" si="1435"/>
        <v>2.6992906498623093</v>
      </c>
      <c r="CK1164" s="1">
        <f t="shared" si="1436"/>
        <v>2.6466127145711007</v>
      </c>
      <c r="CL1164" s="5">
        <f t="shared" si="1442"/>
        <v>3</v>
      </c>
      <c r="CN1164" s="9">
        <f t="shared" si="1443"/>
        <v>1.7319755639865089</v>
      </c>
    </row>
    <row r="1165" spans="1:92" x14ac:dyDescent="0.2">
      <c r="A1165" s="4">
        <v>1163</v>
      </c>
      <c r="B1165" s="1">
        <v>0.55922588576441201</v>
      </c>
      <c r="C1165" s="1">
        <v>33.79</v>
      </c>
      <c r="D1165" s="1">
        <v>1</v>
      </c>
      <c r="E1165" s="1">
        <v>26</v>
      </c>
      <c r="F1165" s="1">
        <v>73</v>
      </c>
      <c r="G1165" s="1">
        <v>6.7579937224361402</v>
      </c>
      <c r="H1165" s="1">
        <v>6</v>
      </c>
      <c r="I1165">
        <v>1500</v>
      </c>
      <c r="J1165">
        <v>0.15</v>
      </c>
      <c r="K1165">
        <v>37.5</v>
      </c>
      <c r="L1165" s="1"/>
      <c r="M1165" s="2">
        <f t="shared" si="1368"/>
        <v>3</v>
      </c>
      <c r="N1165" s="2">
        <f t="shared" si="1369"/>
        <v>5</v>
      </c>
      <c r="O1165" s="2">
        <f t="shared" si="1370"/>
        <v>6</v>
      </c>
      <c r="P1165" s="2">
        <f t="shared" si="1371"/>
        <v>4</v>
      </c>
      <c r="Q1165" s="2">
        <f t="shared" si="1372"/>
        <v>6</v>
      </c>
      <c r="R1165" s="2">
        <f t="shared" si="1373"/>
        <v>8</v>
      </c>
      <c r="S1165" s="2">
        <f t="shared" si="1374"/>
        <v>4</v>
      </c>
      <c r="T1165" s="2">
        <f t="shared" si="1375"/>
        <v>4</v>
      </c>
      <c r="U1165" s="2">
        <f t="shared" si="1376"/>
        <v>7</v>
      </c>
      <c r="V1165" s="2">
        <f t="shared" si="1377"/>
        <v>8</v>
      </c>
      <c r="W1165" s="2">
        <f t="shared" si="1378"/>
        <v>4</v>
      </c>
      <c r="X1165" s="2">
        <f t="shared" si="1379"/>
        <v>5</v>
      </c>
      <c r="Y1165" s="2">
        <f t="shared" si="1380"/>
        <v>2</v>
      </c>
      <c r="Z1165" s="2">
        <f t="shared" si="1381"/>
        <v>2</v>
      </c>
      <c r="AA1165" s="2">
        <f t="shared" si="1382"/>
        <v>2</v>
      </c>
      <c r="AB1165" s="2">
        <f t="shared" si="1383"/>
        <v>2</v>
      </c>
      <c r="AC1165" s="2">
        <f t="shared" si="1384"/>
        <v>1</v>
      </c>
      <c r="AD1165" s="3">
        <f t="shared" si="1437"/>
        <v>6</v>
      </c>
      <c r="AE1165" s="2">
        <f t="shared" si="1385"/>
        <v>6</v>
      </c>
      <c r="AF1165" s="2">
        <f t="shared" si="1386"/>
        <v>8</v>
      </c>
      <c r="AG1165" s="2">
        <f t="shared" si="1387"/>
        <v>9</v>
      </c>
      <c r="AH1165" s="2">
        <f t="shared" si="1388"/>
        <v>7</v>
      </c>
      <c r="AI1165" s="2">
        <f t="shared" si="1389"/>
        <v>8</v>
      </c>
      <c r="AJ1165" s="2">
        <f t="shared" si="1390"/>
        <v>10</v>
      </c>
      <c r="AK1165" s="2">
        <f t="shared" si="1391"/>
        <v>6</v>
      </c>
      <c r="AL1165" s="2">
        <f t="shared" si="1392"/>
        <v>7</v>
      </c>
      <c r="AM1165" s="2">
        <f t="shared" si="1393"/>
        <v>9</v>
      </c>
      <c r="AN1165" s="2">
        <f t="shared" si="1394"/>
        <v>10</v>
      </c>
      <c r="AO1165" s="2">
        <f t="shared" si="1395"/>
        <v>6</v>
      </c>
      <c r="AP1165" s="2">
        <f t="shared" si="1396"/>
        <v>7</v>
      </c>
      <c r="AQ1165" s="2">
        <f t="shared" si="1397"/>
        <v>4</v>
      </c>
      <c r="AR1165" s="2">
        <f t="shared" si="1398"/>
        <v>3</v>
      </c>
      <c r="AS1165" s="2">
        <f t="shared" si="1399"/>
        <v>4</v>
      </c>
      <c r="AT1165" s="2">
        <f t="shared" si="1400"/>
        <v>4</v>
      </c>
      <c r="AU1165" s="2">
        <f t="shared" si="1401"/>
        <v>3</v>
      </c>
      <c r="AV1165" s="3">
        <f t="shared" si="1438"/>
        <v>6</v>
      </c>
      <c r="AW1165">
        <f t="shared" si="1439"/>
        <v>2</v>
      </c>
      <c r="AX1165" s="2">
        <f t="shared" si="1402"/>
        <v>3</v>
      </c>
      <c r="AY1165" s="2">
        <f t="shared" si="1403"/>
        <v>5</v>
      </c>
      <c r="AZ1165" s="2">
        <f t="shared" si="1404"/>
        <v>7</v>
      </c>
      <c r="BA1165" s="2">
        <f t="shared" si="1405"/>
        <v>4</v>
      </c>
      <c r="BB1165" s="2">
        <f t="shared" si="1406"/>
        <v>4</v>
      </c>
      <c r="BC1165" s="2">
        <f t="shared" si="1407"/>
        <v>5</v>
      </c>
      <c r="BD1165" s="2">
        <f t="shared" si="1408"/>
        <v>2</v>
      </c>
      <c r="BE1165" s="2">
        <f t="shared" si="1409"/>
        <v>5</v>
      </c>
      <c r="BF1165" s="2">
        <f t="shared" si="1410"/>
        <v>5</v>
      </c>
      <c r="BG1165" s="2">
        <f t="shared" si="1411"/>
        <v>5</v>
      </c>
      <c r="BH1165" s="2">
        <f t="shared" si="1412"/>
        <v>5</v>
      </c>
      <c r="BI1165" s="2">
        <f t="shared" si="1413"/>
        <v>6</v>
      </c>
      <c r="BJ1165" s="2">
        <f t="shared" si="1414"/>
        <v>3</v>
      </c>
      <c r="BK1165" s="2">
        <f t="shared" si="1415"/>
        <v>3</v>
      </c>
      <c r="BL1165" s="2">
        <f t="shared" si="1416"/>
        <v>3</v>
      </c>
      <c r="BM1165" s="2">
        <f t="shared" si="1417"/>
        <v>3</v>
      </c>
      <c r="BN1165" s="2">
        <f t="shared" si="1418"/>
        <v>2</v>
      </c>
      <c r="BO1165" s="3">
        <f t="shared" si="1440"/>
        <v>3</v>
      </c>
      <c r="BP1165">
        <f t="shared" si="1441"/>
        <v>1</v>
      </c>
      <c r="BR1165">
        <v>2</v>
      </c>
      <c r="BS1165">
        <f t="shared" si="1419"/>
        <v>1</v>
      </c>
      <c r="BU1165" s="1">
        <f t="shared" si="1420"/>
        <v>4.9155300959920645</v>
      </c>
      <c r="BV1165" s="1">
        <f t="shared" si="1421"/>
        <v>2.3907384775374636</v>
      </c>
      <c r="BW1165" s="1">
        <f t="shared" si="1422"/>
        <v>1.7856930148051029</v>
      </c>
      <c r="BX1165" s="1">
        <f t="shared" si="1423"/>
        <v>3.6129657367098043</v>
      </c>
      <c r="BY1165" s="1">
        <f t="shared" si="1424"/>
        <v>2.5489182415694471</v>
      </c>
      <c r="BZ1165" s="1">
        <f t="shared" si="1425"/>
        <v>2.0109205568024597</v>
      </c>
      <c r="CA1165" s="1">
        <f t="shared" si="1426"/>
        <v>2.0637201061113473</v>
      </c>
      <c r="CB1165" s="1">
        <f t="shared" si="1427"/>
        <v>1.9577940471847974</v>
      </c>
      <c r="CC1165" s="1">
        <f t="shared" si="1428"/>
        <v>2.2079709607720153</v>
      </c>
      <c r="CD1165" s="1">
        <f t="shared" si="1429"/>
        <v>9.8659405999901413</v>
      </c>
      <c r="CE1165" s="1">
        <f t="shared" si="1430"/>
        <v>2.7128842188110407</v>
      </c>
      <c r="CF1165" s="1">
        <f t="shared" si="1431"/>
        <v>2.2588346980364014</v>
      </c>
      <c r="CG1165" s="1">
        <f t="shared" si="1432"/>
        <v>2.4761021988965073</v>
      </c>
      <c r="CH1165" s="1">
        <f t="shared" si="1433"/>
        <v>2.5504507648272665</v>
      </c>
      <c r="CI1165" s="1">
        <f t="shared" si="1434"/>
        <v>2.6660541945950835</v>
      </c>
      <c r="CJ1165" s="1">
        <f t="shared" si="1435"/>
        <v>2.7651627517110979</v>
      </c>
      <c r="CK1165" s="1">
        <f t="shared" si="1436"/>
        <v>2.7146206061313225</v>
      </c>
      <c r="CL1165" s="5">
        <f t="shared" si="1442"/>
        <v>3</v>
      </c>
      <c r="CN1165" s="9">
        <f t="shared" si="1443"/>
        <v>1.7856930148051029</v>
      </c>
    </row>
    <row r="1166" spans="1:92" x14ac:dyDescent="0.2">
      <c r="A1166" s="4">
        <v>1164</v>
      </c>
      <c r="B1166" s="1">
        <v>0.51693749409922995</v>
      </c>
      <c r="C1166" s="1">
        <v>61.773000000000003</v>
      </c>
      <c r="D1166" s="1">
        <v>14</v>
      </c>
      <c r="E1166" s="1">
        <v>21</v>
      </c>
      <c r="F1166" s="1">
        <v>65</v>
      </c>
      <c r="G1166" s="1">
        <v>12.354581280360099</v>
      </c>
      <c r="H1166" s="1">
        <v>7</v>
      </c>
      <c r="I1166">
        <v>1500</v>
      </c>
      <c r="J1166">
        <v>0.15</v>
      </c>
      <c r="K1166">
        <v>37.5</v>
      </c>
      <c r="L1166" s="1"/>
      <c r="M1166" s="2">
        <f t="shared" si="1368"/>
        <v>3</v>
      </c>
      <c r="N1166" s="2">
        <f t="shared" si="1369"/>
        <v>6</v>
      </c>
      <c r="O1166" s="2">
        <f t="shared" si="1370"/>
        <v>4</v>
      </c>
      <c r="P1166" s="2">
        <f t="shared" si="1371"/>
        <v>5</v>
      </c>
      <c r="Q1166" s="2">
        <f t="shared" si="1372"/>
        <v>6</v>
      </c>
      <c r="R1166" s="2">
        <f t="shared" si="1373"/>
        <v>6</v>
      </c>
      <c r="S1166" s="2">
        <f t="shared" si="1374"/>
        <v>4</v>
      </c>
      <c r="T1166" s="2">
        <f t="shared" si="1375"/>
        <v>3</v>
      </c>
      <c r="U1166" s="2">
        <f t="shared" si="1376"/>
        <v>6</v>
      </c>
      <c r="V1166" s="2">
        <f t="shared" si="1377"/>
        <v>7</v>
      </c>
      <c r="W1166" s="2">
        <f t="shared" si="1378"/>
        <v>3</v>
      </c>
      <c r="X1166" s="2">
        <f t="shared" si="1379"/>
        <v>3</v>
      </c>
      <c r="Y1166" s="2">
        <f t="shared" si="1380"/>
        <v>1</v>
      </c>
      <c r="Z1166" s="2">
        <f t="shared" si="1381"/>
        <v>1</v>
      </c>
      <c r="AA1166" s="2">
        <f t="shared" si="1382"/>
        <v>1</v>
      </c>
      <c r="AB1166" s="2">
        <f t="shared" si="1383"/>
        <v>1</v>
      </c>
      <c r="AC1166" s="2">
        <f t="shared" si="1384"/>
        <v>0</v>
      </c>
      <c r="AD1166" s="3">
        <f t="shared" si="1437"/>
        <v>10</v>
      </c>
      <c r="AE1166" s="2">
        <f t="shared" si="1385"/>
        <v>6</v>
      </c>
      <c r="AF1166" s="2">
        <f t="shared" si="1386"/>
        <v>9</v>
      </c>
      <c r="AG1166" s="2">
        <f t="shared" si="1387"/>
        <v>7</v>
      </c>
      <c r="AH1166" s="2">
        <f t="shared" si="1388"/>
        <v>8</v>
      </c>
      <c r="AI1166" s="2">
        <f t="shared" si="1389"/>
        <v>8</v>
      </c>
      <c r="AJ1166" s="2">
        <f t="shared" si="1390"/>
        <v>8</v>
      </c>
      <c r="AK1166" s="2">
        <f t="shared" si="1391"/>
        <v>6</v>
      </c>
      <c r="AL1166" s="2">
        <f t="shared" si="1392"/>
        <v>6</v>
      </c>
      <c r="AM1166" s="2">
        <f t="shared" si="1393"/>
        <v>8</v>
      </c>
      <c r="AN1166" s="2">
        <f t="shared" si="1394"/>
        <v>9</v>
      </c>
      <c r="AO1166" s="2">
        <f t="shared" si="1395"/>
        <v>5</v>
      </c>
      <c r="AP1166" s="2">
        <f t="shared" si="1396"/>
        <v>5</v>
      </c>
      <c r="AQ1166" s="2">
        <f t="shared" si="1397"/>
        <v>3</v>
      </c>
      <c r="AR1166" s="2">
        <f t="shared" si="1398"/>
        <v>2</v>
      </c>
      <c r="AS1166" s="2">
        <f t="shared" si="1399"/>
        <v>3</v>
      </c>
      <c r="AT1166" s="2">
        <f t="shared" si="1400"/>
        <v>3</v>
      </c>
      <c r="AU1166" s="2">
        <f t="shared" si="1401"/>
        <v>2</v>
      </c>
      <c r="AV1166" s="3">
        <f t="shared" si="1438"/>
        <v>2</v>
      </c>
      <c r="AW1166">
        <f t="shared" si="1439"/>
        <v>2</v>
      </c>
      <c r="AX1166" s="2">
        <f t="shared" si="1402"/>
        <v>3</v>
      </c>
      <c r="AY1166" s="2">
        <f t="shared" si="1403"/>
        <v>6</v>
      </c>
      <c r="AZ1166" s="2">
        <f t="shared" si="1404"/>
        <v>5</v>
      </c>
      <c r="BA1166" s="2">
        <f t="shared" si="1405"/>
        <v>5</v>
      </c>
      <c r="BB1166" s="2">
        <f t="shared" si="1406"/>
        <v>4</v>
      </c>
      <c r="BC1166" s="2">
        <f t="shared" si="1407"/>
        <v>3</v>
      </c>
      <c r="BD1166" s="2">
        <f t="shared" si="1408"/>
        <v>2</v>
      </c>
      <c r="BE1166" s="2">
        <f t="shared" si="1409"/>
        <v>4</v>
      </c>
      <c r="BF1166" s="2">
        <f t="shared" si="1410"/>
        <v>4</v>
      </c>
      <c r="BG1166" s="2">
        <f t="shared" si="1411"/>
        <v>4</v>
      </c>
      <c r="BH1166" s="2">
        <f t="shared" si="1412"/>
        <v>4</v>
      </c>
      <c r="BI1166" s="2">
        <f t="shared" si="1413"/>
        <v>4</v>
      </c>
      <c r="BJ1166" s="2">
        <f t="shared" si="1414"/>
        <v>2</v>
      </c>
      <c r="BK1166" s="2">
        <f t="shared" si="1415"/>
        <v>2</v>
      </c>
      <c r="BL1166" s="2">
        <f t="shared" si="1416"/>
        <v>2</v>
      </c>
      <c r="BM1166" s="2">
        <f t="shared" si="1417"/>
        <v>2</v>
      </c>
      <c r="BN1166" s="2">
        <f t="shared" si="1418"/>
        <v>1</v>
      </c>
      <c r="BO1166" s="3">
        <f t="shared" si="1440"/>
        <v>2</v>
      </c>
      <c r="BP1166">
        <f t="shared" si="1441"/>
        <v>1</v>
      </c>
      <c r="BR1166">
        <v>2</v>
      </c>
      <c r="BS1166">
        <f t="shared" si="1419"/>
        <v>1</v>
      </c>
      <c r="BU1166" s="1">
        <f t="shared" si="1420"/>
        <v>4.3030401064106991</v>
      </c>
      <c r="BV1166" s="1">
        <f t="shared" si="1421"/>
        <v>2.0218582498163591</v>
      </c>
      <c r="BW1166" s="1">
        <f t="shared" si="1422"/>
        <v>2.0360147438230634</v>
      </c>
      <c r="BX1166" s="1">
        <f t="shared" si="1423"/>
        <v>2.3633516106578285</v>
      </c>
      <c r="BY1166" s="1">
        <f t="shared" si="1424"/>
        <v>2.1670329167246272</v>
      </c>
      <c r="BZ1166" s="1">
        <f t="shared" si="1425"/>
        <v>2.2060053430175484</v>
      </c>
      <c r="CA1166" s="1">
        <f t="shared" si="1426"/>
        <v>2.328545990398692</v>
      </c>
      <c r="CB1166" s="1">
        <f t="shared" si="1427"/>
        <v>2.1989257248036025</v>
      </c>
      <c r="CC1166" s="1">
        <f t="shared" si="1428"/>
        <v>2.3604447995347306</v>
      </c>
      <c r="CD1166" s="1">
        <f t="shared" si="1429"/>
        <v>9.8829810459637653</v>
      </c>
      <c r="CE1166" s="1">
        <f t="shared" si="1430"/>
        <v>2.3247115431513512</v>
      </c>
      <c r="CF1166" s="1">
        <f t="shared" si="1431"/>
        <v>2.2900723057141366</v>
      </c>
      <c r="CG1166" s="1">
        <f t="shared" si="1432"/>
        <v>2.5558038369866583</v>
      </c>
      <c r="CH1166" s="1">
        <f t="shared" si="1433"/>
        <v>2.6354409698070964</v>
      </c>
      <c r="CI1166" s="1">
        <f t="shared" si="1434"/>
        <v>2.7320921003868603</v>
      </c>
      <c r="CJ1166" s="1">
        <f t="shared" si="1435"/>
        <v>2.8294650680464253</v>
      </c>
      <c r="CK1166" s="1">
        <f t="shared" si="1436"/>
        <v>2.7744904027859563</v>
      </c>
      <c r="CL1166" s="5">
        <f t="shared" si="1442"/>
        <v>2</v>
      </c>
      <c r="CN1166" s="9">
        <f t="shared" si="1443"/>
        <v>2.0218582498163591</v>
      </c>
    </row>
    <row r="1167" spans="1:92" x14ac:dyDescent="0.2">
      <c r="A1167" s="4">
        <v>1165</v>
      </c>
      <c r="B1167" s="1">
        <v>0.46241765020154402</v>
      </c>
      <c r="C1167" s="1">
        <v>1.1020000000000001</v>
      </c>
      <c r="D1167" s="1">
        <v>26</v>
      </c>
      <c r="E1167" s="1">
        <v>12</v>
      </c>
      <c r="F1167" s="1">
        <v>62</v>
      </c>
      <c r="G1167" s="1">
        <v>10.090334233718499</v>
      </c>
      <c r="H1167" s="1">
        <v>7</v>
      </c>
      <c r="I1167">
        <v>1500</v>
      </c>
      <c r="J1167">
        <v>0.15</v>
      </c>
      <c r="K1167">
        <v>37.5</v>
      </c>
      <c r="L1167" s="1"/>
      <c r="M1167" s="2">
        <f t="shared" si="1368"/>
        <v>2</v>
      </c>
      <c r="N1167" s="2">
        <f t="shared" si="1369"/>
        <v>7</v>
      </c>
      <c r="O1167" s="2">
        <f t="shared" si="1370"/>
        <v>3</v>
      </c>
      <c r="P1167" s="2">
        <f t="shared" si="1371"/>
        <v>6</v>
      </c>
      <c r="Q1167" s="2">
        <f t="shared" si="1372"/>
        <v>7</v>
      </c>
      <c r="R1167" s="2">
        <f t="shared" si="1373"/>
        <v>6</v>
      </c>
      <c r="S1167" s="2">
        <f t="shared" si="1374"/>
        <v>6</v>
      </c>
      <c r="T1167" s="2">
        <f t="shared" si="1375"/>
        <v>3</v>
      </c>
      <c r="U1167" s="2">
        <f t="shared" si="1376"/>
        <v>6</v>
      </c>
      <c r="V1167" s="2">
        <f t="shared" si="1377"/>
        <v>7</v>
      </c>
      <c r="W1167" s="2">
        <f t="shared" si="1378"/>
        <v>3</v>
      </c>
      <c r="X1167" s="2">
        <f t="shared" si="1379"/>
        <v>3</v>
      </c>
      <c r="Y1167" s="2">
        <f t="shared" si="1380"/>
        <v>1</v>
      </c>
      <c r="Z1167" s="2">
        <f t="shared" si="1381"/>
        <v>1</v>
      </c>
      <c r="AA1167" s="2">
        <f t="shared" si="1382"/>
        <v>1</v>
      </c>
      <c r="AB1167" s="2">
        <f t="shared" si="1383"/>
        <v>1</v>
      </c>
      <c r="AC1167" s="2">
        <f t="shared" si="1384"/>
        <v>0</v>
      </c>
      <c r="AD1167" s="3">
        <f t="shared" si="1437"/>
        <v>2</v>
      </c>
      <c r="AE1167" s="2">
        <f t="shared" si="1385"/>
        <v>5</v>
      </c>
      <c r="AF1167" s="2">
        <f t="shared" si="1386"/>
        <v>10</v>
      </c>
      <c r="AG1167" s="2">
        <f t="shared" si="1387"/>
        <v>6</v>
      </c>
      <c r="AH1167" s="2">
        <f t="shared" si="1388"/>
        <v>9</v>
      </c>
      <c r="AI1167" s="2">
        <f t="shared" si="1389"/>
        <v>9</v>
      </c>
      <c r="AJ1167" s="2">
        <f t="shared" si="1390"/>
        <v>8</v>
      </c>
      <c r="AK1167" s="2">
        <f t="shared" si="1391"/>
        <v>8</v>
      </c>
      <c r="AL1167" s="2">
        <f t="shared" si="1392"/>
        <v>6</v>
      </c>
      <c r="AM1167" s="2">
        <f t="shared" si="1393"/>
        <v>8</v>
      </c>
      <c r="AN1167" s="2">
        <f t="shared" si="1394"/>
        <v>9</v>
      </c>
      <c r="AO1167" s="2">
        <f t="shared" si="1395"/>
        <v>5</v>
      </c>
      <c r="AP1167" s="2">
        <f t="shared" si="1396"/>
        <v>5</v>
      </c>
      <c r="AQ1167" s="2">
        <f t="shared" si="1397"/>
        <v>3</v>
      </c>
      <c r="AR1167" s="2">
        <f t="shared" si="1398"/>
        <v>2</v>
      </c>
      <c r="AS1167" s="2">
        <f t="shared" si="1399"/>
        <v>3</v>
      </c>
      <c r="AT1167" s="2">
        <f t="shared" si="1400"/>
        <v>3</v>
      </c>
      <c r="AU1167" s="2">
        <f t="shared" si="1401"/>
        <v>2</v>
      </c>
      <c r="AV1167" s="3">
        <f t="shared" si="1438"/>
        <v>2</v>
      </c>
      <c r="AW1167">
        <f t="shared" si="1439"/>
        <v>1</v>
      </c>
      <c r="AX1167" s="2">
        <f t="shared" si="1402"/>
        <v>2</v>
      </c>
      <c r="AY1167" s="2">
        <f t="shared" si="1403"/>
        <v>7</v>
      </c>
      <c r="AZ1167" s="2">
        <f t="shared" si="1404"/>
        <v>5</v>
      </c>
      <c r="BA1167" s="2">
        <f t="shared" si="1405"/>
        <v>6</v>
      </c>
      <c r="BB1167" s="2">
        <f t="shared" si="1406"/>
        <v>4</v>
      </c>
      <c r="BC1167" s="2">
        <f t="shared" si="1407"/>
        <v>3</v>
      </c>
      <c r="BD1167" s="2">
        <f t="shared" si="1408"/>
        <v>5</v>
      </c>
      <c r="BE1167" s="2">
        <f t="shared" si="1409"/>
        <v>4</v>
      </c>
      <c r="BF1167" s="2">
        <f t="shared" si="1410"/>
        <v>4</v>
      </c>
      <c r="BG1167" s="2">
        <f t="shared" si="1411"/>
        <v>4</v>
      </c>
      <c r="BH1167" s="2">
        <f t="shared" si="1412"/>
        <v>4</v>
      </c>
      <c r="BI1167" s="2">
        <f t="shared" si="1413"/>
        <v>3</v>
      </c>
      <c r="BJ1167" s="2">
        <f t="shared" si="1414"/>
        <v>2</v>
      </c>
      <c r="BK1167" s="2">
        <f t="shared" si="1415"/>
        <v>2</v>
      </c>
      <c r="BL1167" s="2">
        <f t="shared" si="1416"/>
        <v>2</v>
      </c>
      <c r="BM1167" s="2">
        <f t="shared" si="1417"/>
        <v>2</v>
      </c>
      <c r="BN1167" s="2">
        <f t="shared" si="1418"/>
        <v>1</v>
      </c>
      <c r="BO1167" s="3">
        <f t="shared" si="1440"/>
        <v>2</v>
      </c>
      <c r="BP1167">
        <f t="shared" si="1441"/>
        <v>1</v>
      </c>
      <c r="BR1167">
        <v>2</v>
      </c>
      <c r="BS1167">
        <f t="shared" si="1419"/>
        <v>2</v>
      </c>
      <c r="BU1167" s="1">
        <f t="shared" si="1420"/>
        <v>4.3959421685080224</v>
      </c>
      <c r="BV1167" s="1">
        <f t="shared" si="1421"/>
        <v>1.8842092489844569</v>
      </c>
      <c r="BW1167" s="1">
        <f t="shared" si="1422"/>
        <v>1.7497129022807407</v>
      </c>
      <c r="BX1167" s="1">
        <f t="shared" si="1423"/>
        <v>2.4814200060381468</v>
      </c>
      <c r="BY1167" s="1">
        <f t="shared" si="1424"/>
        <v>2.1076962179163936</v>
      </c>
      <c r="BZ1167" s="1">
        <f t="shared" si="1425"/>
        <v>2.058506091485111</v>
      </c>
      <c r="CA1167" s="1">
        <f t="shared" si="1426"/>
        <v>2.1250648768262899</v>
      </c>
      <c r="CB1167" s="1">
        <f t="shared" si="1427"/>
        <v>2.1669321621801059</v>
      </c>
      <c r="CC1167" s="1">
        <f t="shared" si="1428"/>
        <v>2.3526694031513484</v>
      </c>
      <c r="CD1167" s="1">
        <f t="shared" si="1429"/>
        <v>9.8636770420951283</v>
      </c>
      <c r="CE1167" s="1">
        <f t="shared" si="1430"/>
        <v>2.3167720209276981</v>
      </c>
      <c r="CF1167" s="1">
        <f t="shared" si="1431"/>
        <v>2.1432590404492435</v>
      </c>
      <c r="CG1167" s="1">
        <f t="shared" si="1432"/>
        <v>2.4368051423201678</v>
      </c>
      <c r="CH1167" s="1">
        <f t="shared" si="1433"/>
        <v>2.6924808604807104</v>
      </c>
      <c r="CI1167" s="1">
        <f t="shared" si="1434"/>
        <v>2.7790680578246261</v>
      </c>
      <c r="CJ1167" s="1">
        <f t="shared" si="1435"/>
        <v>2.8746956074824608</v>
      </c>
      <c r="CK1167" s="1">
        <f t="shared" si="1436"/>
        <v>2.8213984015499007</v>
      </c>
      <c r="CL1167" s="5">
        <f t="shared" si="1442"/>
        <v>3</v>
      </c>
      <c r="CN1167" s="9">
        <f t="shared" si="1443"/>
        <v>1.7497129022807407</v>
      </c>
    </row>
    <row r="1168" spans="1:92" x14ac:dyDescent="0.2">
      <c r="A1168" s="4">
        <v>1166</v>
      </c>
      <c r="B1168" s="1">
        <v>0.51749969559727604</v>
      </c>
      <c r="C1168" s="1">
        <v>10.64</v>
      </c>
      <c r="D1168" s="1">
        <v>20</v>
      </c>
      <c r="E1168" s="1">
        <v>1</v>
      </c>
      <c r="F1168" s="1">
        <v>79</v>
      </c>
      <c r="G1168" s="1">
        <v>12.768019594995399</v>
      </c>
      <c r="H1168" s="1">
        <v>7</v>
      </c>
      <c r="I1168">
        <v>1500</v>
      </c>
      <c r="J1168">
        <v>185</v>
      </c>
      <c r="K1168">
        <v>12.5</v>
      </c>
      <c r="L1168" s="1"/>
      <c r="M1168" s="2">
        <f t="shared" si="1368"/>
        <v>3</v>
      </c>
      <c r="N1168" s="2">
        <f t="shared" si="1369"/>
        <v>6</v>
      </c>
      <c r="O1168" s="2">
        <f t="shared" si="1370"/>
        <v>3</v>
      </c>
      <c r="P1168" s="2">
        <f t="shared" si="1371"/>
        <v>6</v>
      </c>
      <c r="Q1168" s="2">
        <f t="shared" si="1372"/>
        <v>7</v>
      </c>
      <c r="R1168" s="2">
        <f t="shared" si="1373"/>
        <v>6</v>
      </c>
      <c r="S1168" s="2">
        <f t="shared" si="1374"/>
        <v>5</v>
      </c>
      <c r="T1168" s="2">
        <f t="shared" si="1375"/>
        <v>3</v>
      </c>
      <c r="U1168" s="2">
        <f t="shared" si="1376"/>
        <v>7</v>
      </c>
      <c r="V1168" s="2">
        <f t="shared" si="1377"/>
        <v>7</v>
      </c>
      <c r="W1168" s="2">
        <f t="shared" si="1378"/>
        <v>4</v>
      </c>
      <c r="X1168" s="2">
        <f t="shared" si="1379"/>
        <v>4</v>
      </c>
      <c r="Y1168" s="2">
        <f t="shared" si="1380"/>
        <v>2</v>
      </c>
      <c r="Z1168" s="2">
        <f t="shared" si="1381"/>
        <v>2</v>
      </c>
      <c r="AA1168" s="2">
        <f t="shared" si="1382"/>
        <v>1</v>
      </c>
      <c r="AB1168" s="2">
        <f t="shared" si="1383"/>
        <v>2</v>
      </c>
      <c r="AC1168" s="2">
        <f t="shared" si="1384"/>
        <v>1</v>
      </c>
      <c r="AD1168" s="3">
        <f t="shared" si="1437"/>
        <v>5</v>
      </c>
      <c r="AE1168" s="2">
        <f t="shared" si="1385"/>
        <v>6</v>
      </c>
      <c r="AF1168" s="2">
        <f t="shared" si="1386"/>
        <v>9</v>
      </c>
      <c r="AG1168" s="2">
        <f t="shared" si="1387"/>
        <v>6</v>
      </c>
      <c r="AH1168" s="2">
        <f t="shared" si="1388"/>
        <v>9</v>
      </c>
      <c r="AI1168" s="2">
        <f t="shared" si="1389"/>
        <v>10</v>
      </c>
      <c r="AJ1168" s="2">
        <f t="shared" si="1390"/>
        <v>9</v>
      </c>
      <c r="AK1168" s="2">
        <f t="shared" si="1391"/>
        <v>8</v>
      </c>
      <c r="AL1168" s="2">
        <f t="shared" si="1392"/>
        <v>6</v>
      </c>
      <c r="AM1168" s="2">
        <f t="shared" si="1393"/>
        <v>9</v>
      </c>
      <c r="AN1168" s="2">
        <f t="shared" si="1394"/>
        <v>9</v>
      </c>
      <c r="AO1168" s="2">
        <f t="shared" si="1395"/>
        <v>6</v>
      </c>
      <c r="AP1168" s="2">
        <f t="shared" si="1396"/>
        <v>6</v>
      </c>
      <c r="AQ1168" s="2">
        <f t="shared" si="1397"/>
        <v>4</v>
      </c>
      <c r="AR1168" s="2">
        <f t="shared" si="1398"/>
        <v>3</v>
      </c>
      <c r="AS1168" s="2">
        <f t="shared" si="1399"/>
        <v>3</v>
      </c>
      <c r="AT1168" s="2">
        <f t="shared" si="1400"/>
        <v>4</v>
      </c>
      <c r="AU1168" s="2">
        <f t="shared" si="1401"/>
        <v>3</v>
      </c>
      <c r="AV1168" s="3">
        <f t="shared" si="1438"/>
        <v>5</v>
      </c>
      <c r="AW1168">
        <f t="shared" si="1439"/>
        <v>1</v>
      </c>
      <c r="AX1168" s="2">
        <f t="shared" si="1402"/>
        <v>2</v>
      </c>
      <c r="AY1168" s="2">
        <f t="shared" si="1403"/>
        <v>5</v>
      </c>
      <c r="AZ1168" s="2">
        <f t="shared" si="1404"/>
        <v>3</v>
      </c>
      <c r="BA1168" s="2">
        <f t="shared" si="1405"/>
        <v>5</v>
      </c>
      <c r="BB1168" s="2">
        <f t="shared" si="1406"/>
        <v>5</v>
      </c>
      <c r="BC1168" s="2">
        <f t="shared" si="1407"/>
        <v>3</v>
      </c>
      <c r="BD1168" s="2">
        <f t="shared" si="1408"/>
        <v>3</v>
      </c>
      <c r="BE1168" s="2">
        <f t="shared" si="1409"/>
        <v>4</v>
      </c>
      <c r="BF1168" s="2">
        <f t="shared" si="1410"/>
        <v>4</v>
      </c>
      <c r="BG1168" s="2">
        <f t="shared" si="1411"/>
        <v>3</v>
      </c>
      <c r="BH1168" s="2">
        <f t="shared" si="1412"/>
        <v>4</v>
      </c>
      <c r="BI1168" s="2">
        <f t="shared" si="1413"/>
        <v>4</v>
      </c>
      <c r="BJ1168" s="2">
        <f t="shared" si="1414"/>
        <v>2</v>
      </c>
      <c r="BK1168" s="2">
        <f t="shared" si="1415"/>
        <v>1</v>
      </c>
      <c r="BL1168" s="2">
        <f t="shared" si="1416"/>
        <v>1</v>
      </c>
      <c r="BM1168" s="2">
        <f t="shared" si="1417"/>
        <v>2</v>
      </c>
      <c r="BN1168" s="2">
        <f t="shared" si="1418"/>
        <v>2</v>
      </c>
      <c r="BO1168" s="3">
        <f t="shared" si="1440"/>
        <v>2</v>
      </c>
      <c r="BP1168">
        <f t="shared" si="1441"/>
        <v>3</v>
      </c>
      <c r="BR1168">
        <v>3</v>
      </c>
      <c r="BS1168">
        <f t="shared" si="1419"/>
        <v>2</v>
      </c>
      <c r="BU1168" s="1">
        <f t="shared" si="1420"/>
        <v>13.190222877356117</v>
      </c>
      <c r="BV1168" s="1">
        <f t="shared" si="1421"/>
        <v>2.8764143655103145</v>
      </c>
      <c r="BW1168" s="1">
        <f t="shared" si="1422"/>
        <v>2.9112735911247878</v>
      </c>
      <c r="BX1168" s="1">
        <f t="shared" si="1423"/>
        <v>2.5630074825796281</v>
      </c>
      <c r="BY1168" s="1">
        <f t="shared" si="1424"/>
        <v>2.119198299624673</v>
      </c>
      <c r="BZ1168" s="1">
        <f t="shared" si="1425"/>
        <v>2.184463790998306</v>
      </c>
      <c r="CA1168" s="1">
        <f t="shared" si="1426"/>
        <v>2.3451807564218461</v>
      </c>
      <c r="CB1168" s="1">
        <f t="shared" si="1427"/>
        <v>2.4405782233925182</v>
      </c>
      <c r="CC1168" s="1">
        <f t="shared" si="1428"/>
        <v>2.4373071702131086</v>
      </c>
      <c r="CD1168" s="1">
        <f t="shared" si="1429"/>
        <v>31.075873349690433</v>
      </c>
      <c r="CE1168" s="1">
        <f t="shared" si="1430"/>
        <v>2.4522701758402055</v>
      </c>
      <c r="CF1168" s="1">
        <f t="shared" si="1431"/>
        <v>2.4459504766889055</v>
      </c>
      <c r="CG1168" s="1">
        <f t="shared" si="1432"/>
        <v>2.6652006248214479</v>
      </c>
      <c r="CH1168" s="1">
        <f t="shared" si="1433"/>
        <v>2.78176166524544</v>
      </c>
      <c r="CI1168" s="1">
        <f t="shared" si="1434"/>
        <v>2.7008619834491014</v>
      </c>
      <c r="CJ1168" s="1">
        <f t="shared" si="1435"/>
        <v>2.7187028570731644</v>
      </c>
      <c r="CK1168" s="1">
        <f t="shared" si="1436"/>
        <v>2.7238552819989579</v>
      </c>
      <c r="CL1168" s="5">
        <f t="shared" si="1442"/>
        <v>5</v>
      </c>
      <c r="CN1168" s="9">
        <f t="shared" si="1443"/>
        <v>2.119198299624673</v>
      </c>
    </row>
    <row r="1169" spans="1:92" x14ac:dyDescent="0.2">
      <c r="A1169" s="4">
        <v>1167</v>
      </c>
      <c r="B1169" s="1">
        <v>0.53053624552988998</v>
      </c>
      <c r="C1169" s="1">
        <v>4.4260000000000002</v>
      </c>
      <c r="D1169" s="1">
        <v>0</v>
      </c>
      <c r="E1169" s="1">
        <v>59</v>
      </c>
      <c r="F1169" s="1">
        <v>41</v>
      </c>
      <c r="G1169" s="1">
        <v>6.3368047577994204</v>
      </c>
      <c r="H1169" s="1">
        <v>6</v>
      </c>
      <c r="I1169">
        <v>1500</v>
      </c>
      <c r="J1169">
        <v>185</v>
      </c>
      <c r="K1169">
        <v>12.5</v>
      </c>
      <c r="L1169" s="1"/>
      <c r="M1169" s="2">
        <f t="shared" si="1368"/>
        <v>4</v>
      </c>
      <c r="N1169" s="2">
        <f t="shared" si="1369"/>
        <v>5</v>
      </c>
      <c r="O1169" s="2">
        <f t="shared" si="1370"/>
        <v>5</v>
      </c>
      <c r="P1169" s="2">
        <f t="shared" si="1371"/>
        <v>4</v>
      </c>
      <c r="Q1169" s="2">
        <f t="shared" si="1372"/>
        <v>6</v>
      </c>
      <c r="R1169" s="2">
        <f t="shared" si="1373"/>
        <v>8</v>
      </c>
      <c r="S1169" s="2">
        <f t="shared" si="1374"/>
        <v>4</v>
      </c>
      <c r="T1169" s="2">
        <f t="shared" si="1375"/>
        <v>4</v>
      </c>
      <c r="U1169" s="2">
        <f t="shared" si="1376"/>
        <v>6</v>
      </c>
      <c r="V1169" s="2">
        <f t="shared" si="1377"/>
        <v>8</v>
      </c>
      <c r="W1169" s="2">
        <f t="shared" si="1378"/>
        <v>4</v>
      </c>
      <c r="X1169" s="2">
        <f t="shared" si="1379"/>
        <v>5</v>
      </c>
      <c r="Y1169" s="2">
        <f t="shared" si="1380"/>
        <v>2</v>
      </c>
      <c r="Z1169" s="2">
        <f t="shared" si="1381"/>
        <v>2</v>
      </c>
      <c r="AA1169" s="2">
        <f t="shared" si="1382"/>
        <v>2</v>
      </c>
      <c r="AB1169" s="2">
        <f t="shared" si="1383"/>
        <v>2</v>
      </c>
      <c r="AC1169" s="2">
        <f t="shared" si="1384"/>
        <v>1</v>
      </c>
      <c r="AD1169" s="3">
        <f t="shared" si="1437"/>
        <v>6</v>
      </c>
      <c r="AE1169" s="2">
        <f t="shared" si="1385"/>
        <v>7</v>
      </c>
      <c r="AF1169" s="2">
        <f t="shared" si="1386"/>
        <v>8</v>
      </c>
      <c r="AG1169" s="2">
        <f t="shared" si="1387"/>
        <v>8</v>
      </c>
      <c r="AH1169" s="2">
        <f t="shared" si="1388"/>
        <v>7</v>
      </c>
      <c r="AI1169" s="2">
        <f t="shared" si="1389"/>
        <v>9</v>
      </c>
      <c r="AJ1169" s="2">
        <f t="shared" si="1390"/>
        <v>11</v>
      </c>
      <c r="AK1169" s="2">
        <f t="shared" si="1391"/>
        <v>7</v>
      </c>
      <c r="AL1169" s="2">
        <f t="shared" si="1392"/>
        <v>7</v>
      </c>
      <c r="AM1169" s="2">
        <f t="shared" si="1393"/>
        <v>8</v>
      </c>
      <c r="AN1169" s="2">
        <f t="shared" si="1394"/>
        <v>10</v>
      </c>
      <c r="AO1169" s="2">
        <f t="shared" si="1395"/>
        <v>6</v>
      </c>
      <c r="AP1169" s="2">
        <f t="shared" si="1396"/>
        <v>7</v>
      </c>
      <c r="AQ1169" s="2">
        <f t="shared" si="1397"/>
        <v>4</v>
      </c>
      <c r="AR1169" s="2">
        <f t="shared" si="1398"/>
        <v>3</v>
      </c>
      <c r="AS1169" s="2">
        <f t="shared" si="1399"/>
        <v>4</v>
      </c>
      <c r="AT1169" s="2">
        <f t="shared" si="1400"/>
        <v>4</v>
      </c>
      <c r="AU1169" s="2">
        <f t="shared" si="1401"/>
        <v>3</v>
      </c>
      <c r="AV1169" s="3">
        <f t="shared" si="1438"/>
        <v>6</v>
      </c>
      <c r="AW1169">
        <f t="shared" si="1439"/>
        <v>1</v>
      </c>
      <c r="AX1169" s="2">
        <f t="shared" si="1402"/>
        <v>3</v>
      </c>
      <c r="AY1169" s="2">
        <f t="shared" si="1403"/>
        <v>4</v>
      </c>
      <c r="AZ1169" s="2">
        <f t="shared" si="1404"/>
        <v>5</v>
      </c>
      <c r="BA1169" s="2">
        <f t="shared" si="1405"/>
        <v>3</v>
      </c>
      <c r="BB1169" s="2">
        <f t="shared" si="1406"/>
        <v>4</v>
      </c>
      <c r="BC1169" s="2">
        <f t="shared" si="1407"/>
        <v>5</v>
      </c>
      <c r="BD1169" s="2">
        <f t="shared" si="1408"/>
        <v>2</v>
      </c>
      <c r="BE1169" s="2">
        <f t="shared" si="1409"/>
        <v>3</v>
      </c>
      <c r="BF1169" s="2">
        <f t="shared" si="1410"/>
        <v>3</v>
      </c>
      <c r="BG1169" s="2">
        <f t="shared" si="1411"/>
        <v>4</v>
      </c>
      <c r="BH1169" s="2">
        <f t="shared" si="1412"/>
        <v>4</v>
      </c>
      <c r="BI1169" s="2">
        <f t="shared" si="1413"/>
        <v>5</v>
      </c>
      <c r="BJ1169" s="2">
        <f t="shared" si="1414"/>
        <v>2</v>
      </c>
      <c r="BK1169" s="2">
        <f t="shared" si="1415"/>
        <v>2</v>
      </c>
      <c r="BL1169" s="2">
        <f t="shared" si="1416"/>
        <v>2</v>
      </c>
      <c r="BM1169" s="2">
        <f t="shared" si="1417"/>
        <v>2</v>
      </c>
      <c r="BN1169" s="2">
        <f t="shared" si="1418"/>
        <v>2</v>
      </c>
      <c r="BO1169" s="3">
        <f t="shared" si="1440"/>
        <v>3</v>
      </c>
      <c r="BP1169">
        <f t="shared" si="1441"/>
        <v>3</v>
      </c>
      <c r="BR1169">
        <v>2</v>
      </c>
      <c r="BS1169">
        <f t="shared" si="1419"/>
        <v>1</v>
      </c>
      <c r="BU1169" s="1">
        <f t="shared" si="1420"/>
        <v>175.03503556249052</v>
      </c>
      <c r="BV1169" s="1">
        <f t="shared" si="1421"/>
        <v>37.588468978993141</v>
      </c>
      <c r="BW1169" s="1">
        <f t="shared" si="1422"/>
        <v>37.547925317425012</v>
      </c>
      <c r="BX1169" s="1">
        <f t="shared" si="1423"/>
        <v>25.294390782079734</v>
      </c>
      <c r="BY1169" s="1">
        <f t="shared" si="1424"/>
        <v>12.774018906147484</v>
      </c>
      <c r="BZ1169" s="1">
        <f t="shared" si="1425"/>
        <v>12.6558248316397</v>
      </c>
      <c r="CA1169" s="1">
        <f t="shared" si="1426"/>
        <v>17.612032150948675</v>
      </c>
      <c r="CB1169" s="1">
        <f t="shared" si="1427"/>
        <v>25.085463249028724</v>
      </c>
      <c r="CC1169" s="1">
        <f t="shared" si="1428"/>
        <v>5.4203565403708236</v>
      </c>
      <c r="CD1169" s="1">
        <f t="shared" si="1429"/>
        <v>400.00544297924995</v>
      </c>
      <c r="CE1169" s="1">
        <f t="shared" si="1430"/>
        <v>2.5145336309366892</v>
      </c>
      <c r="CF1169" s="1">
        <f t="shared" si="1431"/>
        <v>1.9939628358503425</v>
      </c>
      <c r="CG1169" s="1">
        <f t="shared" si="1432"/>
        <v>2.1882544802682204</v>
      </c>
      <c r="CH1169" s="1">
        <f t="shared" si="1433"/>
        <v>2.3620881844639028</v>
      </c>
      <c r="CI1169" s="1">
        <f t="shared" si="1434"/>
        <v>2.471238951742659</v>
      </c>
      <c r="CJ1169" s="1">
        <f t="shared" si="1435"/>
        <v>2.4899483784890832</v>
      </c>
      <c r="CK1169" s="1">
        <f t="shared" si="1436"/>
        <v>2.5024111221477283</v>
      </c>
      <c r="CL1169" s="5">
        <f t="shared" si="1442"/>
        <v>12</v>
      </c>
      <c r="CN1169" s="9">
        <f t="shared" si="1443"/>
        <v>1.9939628358503425</v>
      </c>
    </row>
    <row r="1170" spans="1:92" x14ac:dyDescent="0.2">
      <c r="A1170" s="4">
        <v>1168</v>
      </c>
      <c r="B1170" s="1">
        <v>0.51676757763016901</v>
      </c>
      <c r="C1170" s="1">
        <v>1.3959999999999999</v>
      </c>
      <c r="D1170" s="1">
        <v>0</v>
      </c>
      <c r="E1170" s="1">
        <v>48</v>
      </c>
      <c r="F1170" s="1">
        <v>52</v>
      </c>
      <c r="G1170" s="1">
        <v>12.1369703231965</v>
      </c>
      <c r="H1170" s="1">
        <v>7</v>
      </c>
      <c r="I1170">
        <v>1500</v>
      </c>
      <c r="J1170">
        <v>185</v>
      </c>
      <c r="K1170">
        <v>12.5</v>
      </c>
      <c r="L1170" s="1"/>
      <c r="M1170" s="2">
        <f t="shared" si="1368"/>
        <v>3</v>
      </c>
      <c r="N1170" s="2">
        <f t="shared" si="1369"/>
        <v>8</v>
      </c>
      <c r="O1170" s="2">
        <f t="shared" si="1370"/>
        <v>4</v>
      </c>
      <c r="P1170" s="2">
        <f t="shared" si="1371"/>
        <v>5</v>
      </c>
      <c r="Q1170" s="2">
        <f t="shared" si="1372"/>
        <v>7</v>
      </c>
      <c r="R1170" s="2">
        <f t="shared" si="1373"/>
        <v>7</v>
      </c>
      <c r="S1170" s="2">
        <f t="shared" si="1374"/>
        <v>5</v>
      </c>
      <c r="T1170" s="2">
        <f t="shared" si="1375"/>
        <v>4</v>
      </c>
      <c r="U1170" s="2">
        <f t="shared" si="1376"/>
        <v>4</v>
      </c>
      <c r="V1170" s="2">
        <f t="shared" si="1377"/>
        <v>6</v>
      </c>
      <c r="W1170" s="2">
        <f t="shared" si="1378"/>
        <v>4</v>
      </c>
      <c r="X1170" s="2">
        <f t="shared" si="1379"/>
        <v>4</v>
      </c>
      <c r="Y1170" s="2">
        <f t="shared" si="1380"/>
        <v>2</v>
      </c>
      <c r="Z1170" s="2">
        <f t="shared" si="1381"/>
        <v>2</v>
      </c>
      <c r="AA1170" s="2">
        <f t="shared" si="1382"/>
        <v>2</v>
      </c>
      <c r="AB1170" s="2">
        <f t="shared" si="1383"/>
        <v>2</v>
      </c>
      <c r="AC1170" s="2">
        <f t="shared" si="1384"/>
        <v>1</v>
      </c>
      <c r="AD1170" s="3">
        <f t="shared" si="1437"/>
        <v>2</v>
      </c>
      <c r="AE1170" s="2">
        <f t="shared" si="1385"/>
        <v>6</v>
      </c>
      <c r="AF1170" s="2">
        <f t="shared" si="1386"/>
        <v>11</v>
      </c>
      <c r="AG1170" s="2">
        <f t="shared" si="1387"/>
        <v>7</v>
      </c>
      <c r="AH1170" s="2">
        <f t="shared" si="1388"/>
        <v>8</v>
      </c>
      <c r="AI1170" s="2">
        <f t="shared" si="1389"/>
        <v>10</v>
      </c>
      <c r="AJ1170" s="2">
        <f t="shared" si="1390"/>
        <v>10</v>
      </c>
      <c r="AK1170" s="2">
        <f t="shared" si="1391"/>
        <v>8</v>
      </c>
      <c r="AL1170" s="2">
        <f t="shared" si="1392"/>
        <v>7</v>
      </c>
      <c r="AM1170" s="2">
        <f t="shared" si="1393"/>
        <v>6</v>
      </c>
      <c r="AN1170" s="2">
        <f t="shared" si="1394"/>
        <v>8</v>
      </c>
      <c r="AO1170" s="2">
        <f t="shared" si="1395"/>
        <v>6</v>
      </c>
      <c r="AP1170" s="2">
        <f t="shared" si="1396"/>
        <v>6</v>
      </c>
      <c r="AQ1170" s="2">
        <f t="shared" si="1397"/>
        <v>4</v>
      </c>
      <c r="AR1170" s="2">
        <f t="shared" si="1398"/>
        <v>3</v>
      </c>
      <c r="AS1170" s="2">
        <f t="shared" si="1399"/>
        <v>4</v>
      </c>
      <c r="AT1170" s="2">
        <f t="shared" si="1400"/>
        <v>4</v>
      </c>
      <c r="AU1170" s="2">
        <f t="shared" si="1401"/>
        <v>3</v>
      </c>
      <c r="AV1170" s="3">
        <f t="shared" si="1438"/>
        <v>2</v>
      </c>
      <c r="AW1170">
        <f t="shared" si="1439"/>
        <v>1</v>
      </c>
      <c r="AX1170" s="2">
        <f t="shared" si="1402"/>
        <v>2</v>
      </c>
      <c r="AY1170" s="2">
        <f t="shared" si="1403"/>
        <v>7</v>
      </c>
      <c r="AZ1170" s="2">
        <f t="shared" si="1404"/>
        <v>5</v>
      </c>
      <c r="BA1170" s="2">
        <f t="shared" si="1405"/>
        <v>4</v>
      </c>
      <c r="BB1170" s="2">
        <f t="shared" si="1406"/>
        <v>5</v>
      </c>
      <c r="BC1170" s="2">
        <f t="shared" si="1407"/>
        <v>4</v>
      </c>
      <c r="BD1170" s="2">
        <f t="shared" si="1408"/>
        <v>3</v>
      </c>
      <c r="BE1170" s="2">
        <f t="shared" si="1409"/>
        <v>1</v>
      </c>
      <c r="BF1170" s="2">
        <f t="shared" si="1410"/>
        <v>1</v>
      </c>
      <c r="BG1170" s="2">
        <f t="shared" si="1411"/>
        <v>2</v>
      </c>
      <c r="BH1170" s="2">
        <f t="shared" si="1412"/>
        <v>4</v>
      </c>
      <c r="BI1170" s="2">
        <f t="shared" si="1413"/>
        <v>4</v>
      </c>
      <c r="BJ1170" s="2">
        <f t="shared" si="1414"/>
        <v>2</v>
      </c>
      <c r="BK1170" s="2">
        <f t="shared" si="1415"/>
        <v>2</v>
      </c>
      <c r="BL1170" s="2">
        <f t="shared" si="1416"/>
        <v>2</v>
      </c>
      <c r="BM1170" s="2">
        <f t="shared" si="1417"/>
        <v>2</v>
      </c>
      <c r="BN1170" s="2">
        <f t="shared" si="1418"/>
        <v>2</v>
      </c>
      <c r="BO1170" s="3">
        <f t="shared" si="1440"/>
        <v>2</v>
      </c>
      <c r="BP1170">
        <f t="shared" si="1441"/>
        <v>1</v>
      </c>
      <c r="BR1170">
        <v>2</v>
      </c>
      <c r="BS1170">
        <f t="shared" si="1419"/>
        <v>1</v>
      </c>
      <c r="BU1170" s="1">
        <f t="shared" si="1420"/>
        <v>175.01283528798211</v>
      </c>
      <c r="BV1170" s="1">
        <f t="shared" si="1421"/>
        <v>37.543303788081047</v>
      </c>
      <c r="BW1170" s="1">
        <f t="shared" si="1422"/>
        <v>37.54401348051433</v>
      </c>
      <c r="BX1170" s="1">
        <f t="shared" si="1423"/>
        <v>25.093590227254342</v>
      </c>
      <c r="BY1170" s="1">
        <f t="shared" si="1424"/>
        <v>12.646525304694221</v>
      </c>
      <c r="BZ1170" s="1">
        <f t="shared" si="1425"/>
        <v>12.651910844312281</v>
      </c>
      <c r="CA1170" s="1">
        <f t="shared" si="1426"/>
        <v>17.609537330649811</v>
      </c>
      <c r="CB1170" s="1">
        <f t="shared" si="1427"/>
        <v>25.088293852169468</v>
      </c>
      <c r="CC1170" s="1">
        <f t="shared" si="1428"/>
        <v>5.4358193411467965</v>
      </c>
      <c r="CD1170" s="1">
        <f t="shared" si="1429"/>
        <v>400.00479796966454</v>
      </c>
      <c r="CE1170" s="1">
        <f t="shared" si="1430"/>
        <v>1.9164210954796628</v>
      </c>
      <c r="CF1170" s="1">
        <f t="shared" si="1431"/>
        <v>1.8855078177459696</v>
      </c>
      <c r="CG1170" s="1">
        <f t="shared" si="1432"/>
        <v>2.1460127388242025</v>
      </c>
      <c r="CH1170" s="1">
        <f t="shared" si="1433"/>
        <v>2.4012043088657133</v>
      </c>
      <c r="CI1170" s="1">
        <f t="shared" si="1434"/>
        <v>2.4899543939187296</v>
      </c>
      <c r="CJ1170" s="1">
        <f t="shared" si="1435"/>
        <v>2.5092554127431872</v>
      </c>
      <c r="CK1170" s="1">
        <f t="shared" si="1436"/>
        <v>2.5150373602557967</v>
      </c>
      <c r="CL1170" s="5">
        <f t="shared" si="1442"/>
        <v>12</v>
      </c>
      <c r="CN1170" s="9">
        <f t="shared" si="1443"/>
        <v>1.8855078177459696</v>
      </c>
    </row>
    <row r="1171" spans="1:92" x14ac:dyDescent="0.2">
      <c r="A1171" s="4">
        <v>1169</v>
      </c>
      <c r="B1171" s="1">
        <v>0.37374201934513102</v>
      </c>
      <c r="C1171" s="1">
        <v>53.46</v>
      </c>
      <c r="D1171" s="1">
        <v>0</v>
      </c>
      <c r="E1171" s="1">
        <v>18</v>
      </c>
      <c r="F1171" s="1">
        <v>82</v>
      </c>
      <c r="G1171" s="1">
        <v>10.691930826758099</v>
      </c>
      <c r="H1171" s="1">
        <v>7</v>
      </c>
      <c r="I1171">
        <v>1500</v>
      </c>
      <c r="J1171">
        <v>185</v>
      </c>
      <c r="K1171">
        <v>12.5</v>
      </c>
      <c r="L1171" s="1"/>
      <c r="M1171" s="2">
        <f t="shared" si="1368"/>
        <v>3</v>
      </c>
      <c r="N1171" s="2">
        <f t="shared" si="1369"/>
        <v>6</v>
      </c>
      <c r="O1171" s="2">
        <f t="shared" si="1370"/>
        <v>3</v>
      </c>
      <c r="P1171" s="2">
        <f t="shared" si="1371"/>
        <v>5</v>
      </c>
      <c r="Q1171" s="2">
        <f t="shared" si="1372"/>
        <v>6</v>
      </c>
      <c r="R1171" s="2">
        <f t="shared" si="1373"/>
        <v>5</v>
      </c>
      <c r="S1171" s="2">
        <f t="shared" si="1374"/>
        <v>5</v>
      </c>
      <c r="T1171" s="2">
        <f t="shared" si="1375"/>
        <v>3</v>
      </c>
      <c r="U1171" s="2">
        <f t="shared" si="1376"/>
        <v>5</v>
      </c>
      <c r="V1171" s="2">
        <f t="shared" si="1377"/>
        <v>6</v>
      </c>
      <c r="W1171" s="2">
        <f t="shared" si="1378"/>
        <v>4</v>
      </c>
      <c r="X1171" s="2">
        <f t="shared" si="1379"/>
        <v>4</v>
      </c>
      <c r="Y1171" s="2">
        <f t="shared" si="1380"/>
        <v>2</v>
      </c>
      <c r="Z1171" s="2">
        <f t="shared" si="1381"/>
        <v>2</v>
      </c>
      <c r="AA1171" s="2">
        <f t="shared" si="1382"/>
        <v>2</v>
      </c>
      <c r="AB1171" s="2">
        <f t="shared" si="1383"/>
        <v>2</v>
      </c>
      <c r="AC1171" s="2">
        <f t="shared" si="1384"/>
        <v>1</v>
      </c>
      <c r="AD1171" s="3">
        <f t="shared" si="1437"/>
        <v>2</v>
      </c>
      <c r="AE1171" s="2">
        <f t="shared" si="1385"/>
        <v>6</v>
      </c>
      <c r="AF1171" s="2">
        <f t="shared" si="1386"/>
        <v>9</v>
      </c>
      <c r="AG1171" s="2">
        <f t="shared" si="1387"/>
        <v>6</v>
      </c>
      <c r="AH1171" s="2">
        <f t="shared" si="1388"/>
        <v>8</v>
      </c>
      <c r="AI1171" s="2">
        <f t="shared" si="1389"/>
        <v>9</v>
      </c>
      <c r="AJ1171" s="2">
        <f t="shared" si="1390"/>
        <v>8</v>
      </c>
      <c r="AK1171" s="2">
        <f t="shared" si="1391"/>
        <v>8</v>
      </c>
      <c r="AL1171" s="2">
        <f t="shared" si="1392"/>
        <v>6</v>
      </c>
      <c r="AM1171" s="2">
        <f t="shared" si="1393"/>
        <v>7</v>
      </c>
      <c r="AN1171" s="2">
        <f t="shared" si="1394"/>
        <v>8</v>
      </c>
      <c r="AO1171" s="2">
        <f t="shared" si="1395"/>
        <v>6</v>
      </c>
      <c r="AP1171" s="2">
        <f t="shared" si="1396"/>
        <v>6</v>
      </c>
      <c r="AQ1171" s="2">
        <f t="shared" si="1397"/>
        <v>4</v>
      </c>
      <c r="AR1171" s="2">
        <f t="shared" si="1398"/>
        <v>3</v>
      </c>
      <c r="AS1171" s="2">
        <f t="shared" si="1399"/>
        <v>4</v>
      </c>
      <c r="AT1171" s="2">
        <f t="shared" si="1400"/>
        <v>4</v>
      </c>
      <c r="AU1171" s="2">
        <f t="shared" si="1401"/>
        <v>3</v>
      </c>
      <c r="AV1171" s="3">
        <f t="shared" si="1438"/>
        <v>2</v>
      </c>
      <c r="AW1171">
        <f t="shared" si="1439"/>
        <v>2</v>
      </c>
      <c r="AX1171" s="2">
        <f t="shared" si="1402"/>
        <v>3</v>
      </c>
      <c r="AY1171" s="2">
        <f t="shared" si="1403"/>
        <v>5</v>
      </c>
      <c r="AZ1171" s="2">
        <f t="shared" si="1404"/>
        <v>3</v>
      </c>
      <c r="BA1171" s="2">
        <f t="shared" si="1405"/>
        <v>3</v>
      </c>
      <c r="BB1171" s="2">
        <f t="shared" si="1406"/>
        <v>3</v>
      </c>
      <c r="BC1171" s="2">
        <f t="shared" si="1407"/>
        <v>2</v>
      </c>
      <c r="BD1171" s="2">
        <f t="shared" si="1408"/>
        <v>4</v>
      </c>
      <c r="BE1171" s="2">
        <f t="shared" si="1409"/>
        <v>2</v>
      </c>
      <c r="BF1171" s="2">
        <f t="shared" si="1410"/>
        <v>2</v>
      </c>
      <c r="BG1171" s="2">
        <f t="shared" si="1411"/>
        <v>2</v>
      </c>
      <c r="BH1171" s="2">
        <f t="shared" si="1412"/>
        <v>5</v>
      </c>
      <c r="BI1171" s="2">
        <f t="shared" si="1413"/>
        <v>3</v>
      </c>
      <c r="BJ1171" s="2">
        <f t="shared" si="1414"/>
        <v>2</v>
      </c>
      <c r="BK1171" s="2">
        <f t="shared" si="1415"/>
        <v>2</v>
      </c>
      <c r="BL1171" s="2">
        <f t="shared" si="1416"/>
        <v>2</v>
      </c>
      <c r="BM1171" s="2">
        <f t="shared" si="1417"/>
        <v>2</v>
      </c>
      <c r="BN1171" s="2">
        <f t="shared" si="1418"/>
        <v>2</v>
      </c>
      <c r="BO1171" s="3">
        <f t="shared" si="1440"/>
        <v>2</v>
      </c>
      <c r="BP1171">
        <f t="shared" si="1441"/>
        <v>2</v>
      </c>
      <c r="BR1171">
        <v>2</v>
      </c>
      <c r="BS1171">
        <f t="shared" si="1419"/>
        <v>2</v>
      </c>
      <c r="BU1171" s="1">
        <f t="shared" si="1420"/>
        <v>175.0163680993347</v>
      </c>
      <c r="BV1171" s="1">
        <f t="shared" si="1421"/>
        <v>37.558725204114829</v>
      </c>
      <c r="BW1171" s="1">
        <f t="shared" si="1422"/>
        <v>37.554542034676764</v>
      </c>
      <c r="BX1171" s="1">
        <f t="shared" si="1423"/>
        <v>25.134860983895045</v>
      </c>
      <c r="BY1171" s="1">
        <f t="shared" si="1424"/>
        <v>12.696169326619296</v>
      </c>
      <c r="BZ1171" s="1">
        <f t="shared" si="1425"/>
        <v>12.704020721421561</v>
      </c>
      <c r="CA1171" s="1">
        <f t="shared" si="1426"/>
        <v>17.631812795902704</v>
      </c>
      <c r="CB1171" s="1">
        <f t="shared" si="1427"/>
        <v>25.115687054343162</v>
      </c>
      <c r="CC1171" s="1">
        <f t="shared" si="1428"/>
        <v>5.5812315906518304</v>
      </c>
      <c r="CD1171" s="1">
        <f t="shared" si="1429"/>
        <v>400.00629071563282</v>
      </c>
      <c r="CE1171" s="1">
        <f t="shared" si="1430"/>
        <v>2.1042750507996701</v>
      </c>
      <c r="CF1171" s="1">
        <f t="shared" si="1431"/>
        <v>2.1383192322219822</v>
      </c>
      <c r="CG1171" s="1">
        <f t="shared" si="1432"/>
        <v>2.5033705668540134</v>
      </c>
      <c r="CH1171" s="1">
        <f t="shared" si="1433"/>
        <v>2.7400403297106632</v>
      </c>
      <c r="CI1171" s="1">
        <f t="shared" si="1434"/>
        <v>2.8067369050629405</v>
      </c>
      <c r="CJ1171" s="1">
        <f t="shared" si="1435"/>
        <v>2.8237769275506666</v>
      </c>
      <c r="CK1171" s="1">
        <f t="shared" si="1436"/>
        <v>2.8294026970947379</v>
      </c>
      <c r="CL1171" s="5">
        <f t="shared" si="1442"/>
        <v>11</v>
      </c>
      <c r="CN1171" s="9">
        <f t="shared" si="1443"/>
        <v>2.1042750507996701</v>
      </c>
    </row>
    <row r="1172" spans="1:92" x14ac:dyDescent="0.2">
      <c r="A1172" s="4">
        <v>1170</v>
      </c>
      <c r="B1172" s="1">
        <v>0.45652271399667199</v>
      </c>
      <c r="C1172" s="1">
        <v>29.728999999999999</v>
      </c>
      <c r="D1172" s="1">
        <v>0</v>
      </c>
      <c r="E1172" s="1">
        <v>13</v>
      </c>
      <c r="F1172" s="1">
        <v>87</v>
      </c>
      <c r="G1172" s="1">
        <v>11.891551164798701</v>
      </c>
      <c r="H1172" s="1">
        <v>7</v>
      </c>
      <c r="I1172">
        <v>1500</v>
      </c>
      <c r="J1172">
        <v>185</v>
      </c>
      <c r="K1172">
        <v>12.5</v>
      </c>
      <c r="L1172" s="1"/>
      <c r="M1172" s="2">
        <f t="shared" si="1368"/>
        <v>3</v>
      </c>
      <c r="N1172" s="2">
        <f t="shared" si="1369"/>
        <v>6</v>
      </c>
      <c r="O1172" s="2">
        <f t="shared" si="1370"/>
        <v>3</v>
      </c>
      <c r="P1172" s="2">
        <f t="shared" si="1371"/>
        <v>5</v>
      </c>
      <c r="Q1172" s="2">
        <f t="shared" si="1372"/>
        <v>6</v>
      </c>
      <c r="R1172" s="2">
        <f t="shared" si="1373"/>
        <v>5</v>
      </c>
      <c r="S1172" s="2">
        <f t="shared" si="1374"/>
        <v>5</v>
      </c>
      <c r="T1172" s="2">
        <f t="shared" si="1375"/>
        <v>3</v>
      </c>
      <c r="U1172" s="2">
        <f t="shared" si="1376"/>
        <v>5</v>
      </c>
      <c r="V1172" s="2">
        <f t="shared" si="1377"/>
        <v>6</v>
      </c>
      <c r="W1172" s="2">
        <f t="shared" si="1378"/>
        <v>4</v>
      </c>
      <c r="X1172" s="2">
        <f t="shared" si="1379"/>
        <v>4</v>
      </c>
      <c r="Y1172" s="2">
        <f t="shared" si="1380"/>
        <v>2</v>
      </c>
      <c r="Z1172" s="2">
        <f t="shared" si="1381"/>
        <v>2</v>
      </c>
      <c r="AA1172" s="2">
        <f t="shared" si="1382"/>
        <v>2</v>
      </c>
      <c r="AB1172" s="2">
        <f t="shared" si="1383"/>
        <v>2</v>
      </c>
      <c r="AC1172" s="2">
        <f t="shared" si="1384"/>
        <v>1</v>
      </c>
      <c r="AD1172" s="3">
        <f t="shared" si="1437"/>
        <v>2</v>
      </c>
      <c r="AE1172" s="2">
        <f t="shared" si="1385"/>
        <v>6</v>
      </c>
      <c r="AF1172" s="2">
        <f t="shared" si="1386"/>
        <v>9</v>
      </c>
      <c r="AG1172" s="2">
        <f t="shared" si="1387"/>
        <v>6</v>
      </c>
      <c r="AH1172" s="2">
        <f t="shared" si="1388"/>
        <v>8</v>
      </c>
      <c r="AI1172" s="2">
        <f t="shared" si="1389"/>
        <v>9</v>
      </c>
      <c r="AJ1172" s="2">
        <f t="shared" si="1390"/>
        <v>8</v>
      </c>
      <c r="AK1172" s="2">
        <f t="shared" si="1391"/>
        <v>8</v>
      </c>
      <c r="AL1172" s="2">
        <f t="shared" si="1392"/>
        <v>6</v>
      </c>
      <c r="AM1172" s="2">
        <f t="shared" si="1393"/>
        <v>7</v>
      </c>
      <c r="AN1172" s="2">
        <f t="shared" si="1394"/>
        <v>8</v>
      </c>
      <c r="AO1172" s="2">
        <f t="shared" si="1395"/>
        <v>6</v>
      </c>
      <c r="AP1172" s="2">
        <f t="shared" si="1396"/>
        <v>6</v>
      </c>
      <c r="AQ1172" s="2">
        <f t="shared" si="1397"/>
        <v>4</v>
      </c>
      <c r="AR1172" s="2">
        <f t="shared" si="1398"/>
        <v>3</v>
      </c>
      <c r="AS1172" s="2">
        <f t="shared" si="1399"/>
        <v>4</v>
      </c>
      <c r="AT1172" s="2">
        <f t="shared" si="1400"/>
        <v>4</v>
      </c>
      <c r="AU1172" s="2">
        <f t="shared" si="1401"/>
        <v>3</v>
      </c>
      <c r="AV1172" s="3">
        <f t="shared" si="1438"/>
        <v>2</v>
      </c>
      <c r="AW1172">
        <f t="shared" si="1439"/>
        <v>2</v>
      </c>
      <c r="AX1172" s="2">
        <f t="shared" si="1402"/>
        <v>2</v>
      </c>
      <c r="AY1172" s="2">
        <f t="shared" si="1403"/>
        <v>5</v>
      </c>
      <c r="AZ1172" s="2">
        <f t="shared" si="1404"/>
        <v>3</v>
      </c>
      <c r="BA1172" s="2">
        <f t="shared" si="1405"/>
        <v>3</v>
      </c>
      <c r="BB1172" s="2">
        <f t="shared" si="1406"/>
        <v>3</v>
      </c>
      <c r="BC1172" s="2">
        <f t="shared" si="1407"/>
        <v>2</v>
      </c>
      <c r="BD1172" s="2">
        <f t="shared" si="1408"/>
        <v>4</v>
      </c>
      <c r="BE1172" s="2">
        <f t="shared" si="1409"/>
        <v>2</v>
      </c>
      <c r="BF1172" s="2">
        <f t="shared" si="1410"/>
        <v>2</v>
      </c>
      <c r="BG1172" s="2">
        <f t="shared" si="1411"/>
        <v>2</v>
      </c>
      <c r="BH1172" s="2">
        <f t="shared" si="1412"/>
        <v>4</v>
      </c>
      <c r="BI1172" s="2">
        <f t="shared" si="1413"/>
        <v>3</v>
      </c>
      <c r="BJ1172" s="2">
        <f t="shared" si="1414"/>
        <v>2</v>
      </c>
      <c r="BK1172" s="2">
        <f t="shared" si="1415"/>
        <v>2</v>
      </c>
      <c r="BL1172" s="2">
        <f t="shared" si="1416"/>
        <v>2</v>
      </c>
      <c r="BM1172" s="2">
        <f t="shared" si="1417"/>
        <v>2</v>
      </c>
      <c r="BN1172" s="2">
        <f t="shared" si="1418"/>
        <v>2</v>
      </c>
      <c r="BO1172" s="3">
        <f t="shared" si="1440"/>
        <v>2</v>
      </c>
      <c r="BP1172">
        <f t="shared" si="1441"/>
        <v>1</v>
      </c>
      <c r="BR1172">
        <v>11</v>
      </c>
      <c r="BS1172">
        <f t="shared" si="1419"/>
        <v>1</v>
      </c>
      <c r="BU1172" s="1">
        <f t="shared" si="1420"/>
        <v>175.01472755556</v>
      </c>
      <c r="BV1172" s="1">
        <f t="shared" si="1421"/>
        <v>37.554990548145867</v>
      </c>
      <c r="BW1172" s="1">
        <f t="shared" si="1422"/>
        <v>37.554744890443786</v>
      </c>
      <c r="BX1172" s="1">
        <f t="shared" si="1423"/>
        <v>25.113778238354215</v>
      </c>
      <c r="BY1172" s="1">
        <f t="shared" si="1424"/>
        <v>12.673249909565964</v>
      </c>
      <c r="BZ1172" s="1">
        <f t="shared" si="1425"/>
        <v>12.681257792484349</v>
      </c>
      <c r="CA1172" s="1">
        <f t="shared" si="1426"/>
        <v>17.633085054318684</v>
      </c>
      <c r="CB1172" s="1">
        <f t="shared" si="1427"/>
        <v>25.09868862182514</v>
      </c>
      <c r="CC1172" s="1">
        <f t="shared" si="1428"/>
        <v>5.4913116537585855</v>
      </c>
      <c r="CD1172" s="1">
        <f t="shared" si="1429"/>
        <v>400.0055389409082</v>
      </c>
      <c r="CE1172" s="1">
        <f t="shared" si="1430"/>
        <v>2.0797336368471737</v>
      </c>
      <c r="CF1172" s="1">
        <f t="shared" si="1431"/>
        <v>2.0552831729569854</v>
      </c>
      <c r="CG1172" s="1">
        <f t="shared" si="1432"/>
        <v>2.3516347134050477</v>
      </c>
      <c r="CH1172" s="1">
        <f t="shared" si="1433"/>
        <v>2.5111049854428842</v>
      </c>
      <c r="CI1172" s="1">
        <f t="shared" si="1434"/>
        <v>2.5751296835290236</v>
      </c>
      <c r="CJ1172" s="1">
        <f t="shared" si="1435"/>
        <v>2.5937808890365437</v>
      </c>
      <c r="CK1172" s="1">
        <f t="shared" si="1436"/>
        <v>2.599455747344265</v>
      </c>
      <c r="CL1172" s="5">
        <f t="shared" si="1442"/>
        <v>12</v>
      </c>
      <c r="CN1172" s="9">
        <f t="shared" si="1443"/>
        <v>2.0552831729569854</v>
      </c>
    </row>
    <row r="1173" spans="1:92" x14ac:dyDescent="0.2">
      <c r="A1173" s="4">
        <v>1171</v>
      </c>
      <c r="B1173" s="1">
        <v>0.39693260263829</v>
      </c>
      <c r="C1173" s="1">
        <v>55.203000000000003</v>
      </c>
      <c r="D1173" s="1">
        <v>0</v>
      </c>
      <c r="E1173" s="1">
        <v>7</v>
      </c>
      <c r="F1173" s="1">
        <v>93</v>
      </c>
      <c r="G1173" s="1">
        <v>16.560972401793599</v>
      </c>
      <c r="H1173" s="1">
        <v>7</v>
      </c>
      <c r="I1173">
        <v>1500</v>
      </c>
      <c r="J1173">
        <v>185</v>
      </c>
      <c r="K1173">
        <v>12.5</v>
      </c>
      <c r="L1173" s="1"/>
      <c r="M1173" s="2">
        <f t="shared" si="1368"/>
        <v>3</v>
      </c>
      <c r="N1173" s="2">
        <f t="shared" si="1369"/>
        <v>6</v>
      </c>
      <c r="O1173" s="2">
        <f t="shared" si="1370"/>
        <v>3</v>
      </c>
      <c r="P1173" s="2">
        <f t="shared" si="1371"/>
        <v>5</v>
      </c>
      <c r="Q1173" s="2">
        <f t="shared" si="1372"/>
        <v>6</v>
      </c>
      <c r="R1173" s="2">
        <f t="shared" si="1373"/>
        <v>5</v>
      </c>
      <c r="S1173" s="2">
        <f t="shared" si="1374"/>
        <v>5</v>
      </c>
      <c r="T1173" s="2">
        <f t="shared" si="1375"/>
        <v>3</v>
      </c>
      <c r="U1173" s="2">
        <f t="shared" si="1376"/>
        <v>5</v>
      </c>
      <c r="V1173" s="2">
        <f t="shared" si="1377"/>
        <v>5</v>
      </c>
      <c r="W1173" s="2">
        <f t="shared" si="1378"/>
        <v>6</v>
      </c>
      <c r="X1173" s="2">
        <f t="shared" si="1379"/>
        <v>5</v>
      </c>
      <c r="Y1173" s="2">
        <f t="shared" si="1380"/>
        <v>4</v>
      </c>
      <c r="Z1173" s="2">
        <f t="shared" si="1381"/>
        <v>4</v>
      </c>
      <c r="AA1173" s="2">
        <f t="shared" si="1382"/>
        <v>2</v>
      </c>
      <c r="AB1173" s="2">
        <f t="shared" si="1383"/>
        <v>4</v>
      </c>
      <c r="AC1173" s="2">
        <f t="shared" si="1384"/>
        <v>3</v>
      </c>
      <c r="AD1173" s="3">
        <f t="shared" si="1437"/>
        <v>2</v>
      </c>
      <c r="AE1173" s="2">
        <f t="shared" si="1385"/>
        <v>6</v>
      </c>
      <c r="AF1173" s="2">
        <f t="shared" si="1386"/>
        <v>9</v>
      </c>
      <c r="AG1173" s="2">
        <f t="shared" si="1387"/>
        <v>6</v>
      </c>
      <c r="AH1173" s="2">
        <f t="shared" si="1388"/>
        <v>8</v>
      </c>
      <c r="AI1173" s="2">
        <f t="shared" si="1389"/>
        <v>9</v>
      </c>
      <c r="AJ1173" s="2">
        <f t="shared" si="1390"/>
        <v>8</v>
      </c>
      <c r="AK1173" s="2">
        <f t="shared" si="1391"/>
        <v>8</v>
      </c>
      <c r="AL1173" s="2">
        <f t="shared" si="1392"/>
        <v>6</v>
      </c>
      <c r="AM1173" s="2">
        <f t="shared" si="1393"/>
        <v>7</v>
      </c>
      <c r="AN1173" s="2">
        <f t="shared" si="1394"/>
        <v>7</v>
      </c>
      <c r="AO1173" s="2">
        <f t="shared" si="1395"/>
        <v>8</v>
      </c>
      <c r="AP1173" s="2">
        <f t="shared" si="1396"/>
        <v>7</v>
      </c>
      <c r="AQ1173" s="2">
        <f t="shared" si="1397"/>
        <v>6</v>
      </c>
      <c r="AR1173" s="2">
        <f t="shared" si="1398"/>
        <v>5</v>
      </c>
      <c r="AS1173" s="2">
        <f t="shared" si="1399"/>
        <v>4</v>
      </c>
      <c r="AT1173" s="2">
        <f t="shared" si="1400"/>
        <v>6</v>
      </c>
      <c r="AU1173" s="2">
        <f t="shared" si="1401"/>
        <v>5</v>
      </c>
      <c r="AV1173" s="3">
        <f t="shared" si="1438"/>
        <v>2</v>
      </c>
      <c r="AW1173">
        <f t="shared" si="1439"/>
        <v>2</v>
      </c>
      <c r="AX1173" s="2">
        <f t="shared" si="1402"/>
        <v>3</v>
      </c>
      <c r="AY1173" s="2">
        <f t="shared" si="1403"/>
        <v>5</v>
      </c>
      <c r="AZ1173" s="2">
        <f t="shared" si="1404"/>
        <v>3</v>
      </c>
      <c r="BA1173" s="2">
        <f t="shared" si="1405"/>
        <v>3</v>
      </c>
      <c r="BB1173" s="2">
        <f t="shared" si="1406"/>
        <v>3</v>
      </c>
      <c r="BC1173" s="2">
        <f t="shared" si="1407"/>
        <v>2</v>
      </c>
      <c r="BD1173" s="2">
        <f t="shared" si="1408"/>
        <v>4</v>
      </c>
      <c r="BE1173" s="2">
        <f t="shared" si="1409"/>
        <v>2</v>
      </c>
      <c r="BF1173" s="2">
        <f t="shared" si="1410"/>
        <v>2</v>
      </c>
      <c r="BG1173" s="2">
        <f t="shared" si="1411"/>
        <v>1</v>
      </c>
      <c r="BH1173" s="2">
        <f t="shared" si="1412"/>
        <v>7</v>
      </c>
      <c r="BI1173" s="2">
        <f t="shared" si="1413"/>
        <v>4</v>
      </c>
      <c r="BJ1173" s="2">
        <f t="shared" si="1414"/>
        <v>4</v>
      </c>
      <c r="BK1173" s="2">
        <f t="shared" si="1415"/>
        <v>2</v>
      </c>
      <c r="BL1173" s="2">
        <f t="shared" si="1416"/>
        <v>2</v>
      </c>
      <c r="BM1173" s="2">
        <f t="shared" si="1417"/>
        <v>4</v>
      </c>
      <c r="BN1173" s="2">
        <f t="shared" si="1418"/>
        <v>4</v>
      </c>
      <c r="BO1173" s="3">
        <f t="shared" si="1440"/>
        <v>11</v>
      </c>
      <c r="BP1173">
        <f t="shared" si="1441"/>
        <v>1</v>
      </c>
      <c r="BR1173">
        <v>2</v>
      </c>
      <c r="BS1173">
        <f t="shared" si="1419"/>
        <v>1</v>
      </c>
      <c r="BU1173" s="1">
        <f t="shared" si="1420"/>
        <v>175.01182277325594</v>
      </c>
      <c r="BV1173" s="1">
        <f t="shared" si="1421"/>
        <v>37.552185676092208</v>
      </c>
      <c r="BW1173" s="1">
        <f t="shared" si="1422"/>
        <v>37.556581979102063</v>
      </c>
      <c r="BX1173" s="1">
        <f t="shared" si="1423"/>
        <v>25.091127108178508</v>
      </c>
      <c r="BY1173" s="1">
        <f t="shared" si="1424"/>
        <v>12.672213697467862</v>
      </c>
      <c r="BZ1173" s="1">
        <f t="shared" si="1425"/>
        <v>12.70149976652568</v>
      </c>
      <c r="CA1173" s="1">
        <f t="shared" si="1426"/>
        <v>17.636002809477429</v>
      </c>
      <c r="CB1173" s="1">
        <f t="shared" si="1427"/>
        <v>25.112099936303888</v>
      </c>
      <c r="CC1173" s="1">
        <f t="shared" si="1428"/>
        <v>5.56542987428094</v>
      </c>
      <c r="CD1173" s="1">
        <f t="shared" si="1429"/>
        <v>400.00614237560671</v>
      </c>
      <c r="CE1173" s="1">
        <f t="shared" si="1430"/>
        <v>2.0394224989501248</v>
      </c>
      <c r="CF1173" s="1">
        <f t="shared" si="1431"/>
        <v>2.1472143286406764</v>
      </c>
      <c r="CG1173" s="1">
        <f t="shared" si="1432"/>
        <v>2.4603222027281073</v>
      </c>
      <c r="CH1173" s="1">
        <f t="shared" si="1433"/>
        <v>2.6641836755473296</v>
      </c>
      <c r="CI1173" s="1">
        <f t="shared" si="1434"/>
        <v>2.7015576507786396</v>
      </c>
      <c r="CJ1173" s="1">
        <f t="shared" si="1435"/>
        <v>2.7195562881516038</v>
      </c>
      <c r="CK1173" s="1">
        <f t="shared" si="1436"/>
        <v>2.7238911897530991</v>
      </c>
      <c r="CL1173" s="5">
        <f t="shared" si="1442"/>
        <v>11</v>
      </c>
      <c r="CN1173" s="9">
        <f t="shared" si="1443"/>
        <v>2.0394224989501248</v>
      </c>
    </row>
    <row r="1174" spans="1:92" x14ac:dyDescent="0.2">
      <c r="A1174" s="4">
        <v>1172</v>
      </c>
      <c r="B1174" s="1">
        <v>0.38168143644795899</v>
      </c>
      <c r="C1174" s="1">
        <v>18.100000000000001</v>
      </c>
      <c r="D1174" s="1">
        <v>0</v>
      </c>
      <c r="E1174" s="1">
        <v>10</v>
      </c>
      <c r="F1174" s="1">
        <v>90</v>
      </c>
      <c r="G1174" s="1">
        <v>15.3579344116058</v>
      </c>
      <c r="H1174" s="1">
        <v>7</v>
      </c>
      <c r="I1174">
        <v>1500</v>
      </c>
      <c r="J1174">
        <v>185</v>
      </c>
      <c r="K1174">
        <v>12.5</v>
      </c>
      <c r="L1174" s="1"/>
      <c r="M1174" s="2">
        <f t="shared" si="1368"/>
        <v>3</v>
      </c>
      <c r="N1174" s="2">
        <f t="shared" si="1369"/>
        <v>6</v>
      </c>
      <c r="O1174" s="2">
        <f t="shared" si="1370"/>
        <v>3</v>
      </c>
      <c r="P1174" s="2">
        <f t="shared" si="1371"/>
        <v>5</v>
      </c>
      <c r="Q1174" s="2">
        <f t="shared" si="1372"/>
        <v>6</v>
      </c>
      <c r="R1174" s="2">
        <f t="shared" si="1373"/>
        <v>5</v>
      </c>
      <c r="S1174" s="2">
        <f t="shared" si="1374"/>
        <v>5</v>
      </c>
      <c r="T1174" s="2">
        <f t="shared" si="1375"/>
        <v>3</v>
      </c>
      <c r="U1174" s="2">
        <f t="shared" si="1376"/>
        <v>5</v>
      </c>
      <c r="V1174" s="2">
        <f t="shared" si="1377"/>
        <v>5</v>
      </c>
      <c r="W1174" s="2">
        <f t="shared" si="1378"/>
        <v>4</v>
      </c>
      <c r="X1174" s="2">
        <f t="shared" si="1379"/>
        <v>3</v>
      </c>
      <c r="Y1174" s="2">
        <f t="shared" si="1380"/>
        <v>2</v>
      </c>
      <c r="Z1174" s="2">
        <f t="shared" si="1381"/>
        <v>2</v>
      </c>
      <c r="AA1174" s="2">
        <f t="shared" si="1382"/>
        <v>2</v>
      </c>
      <c r="AB1174" s="2">
        <f t="shared" si="1383"/>
        <v>2</v>
      </c>
      <c r="AC1174" s="2">
        <f t="shared" si="1384"/>
        <v>1</v>
      </c>
      <c r="AD1174" s="3">
        <f t="shared" si="1437"/>
        <v>2</v>
      </c>
      <c r="AE1174" s="2">
        <f t="shared" si="1385"/>
        <v>6</v>
      </c>
      <c r="AF1174" s="2">
        <f t="shared" si="1386"/>
        <v>9</v>
      </c>
      <c r="AG1174" s="2">
        <f t="shared" si="1387"/>
        <v>6</v>
      </c>
      <c r="AH1174" s="2">
        <f t="shared" si="1388"/>
        <v>8</v>
      </c>
      <c r="AI1174" s="2">
        <f t="shared" si="1389"/>
        <v>9</v>
      </c>
      <c r="AJ1174" s="2">
        <f t="shared" si="1390"/>
        <v>8</v>
      </c>
      <c r="AK1174" s="2">
        <f t="shared" si="1391"/>
        <v>8</v>
      </c>
      <c r="AL1174" s="2">
        <f t="shared" si="1392"/>
        <v>6</v>
      </c>
      <c r="AM1174" s="2">
        <f t="shared" si="1393"/>
        <v>7</v>
      </c>
      <c r="AN1174" s="2">
        <f t="shared" si="1394"/>
        <v>7</v>
      </c>
      <c r="AO1174" s="2">
        <f t="shared" si="1395"/>
        <v>6</v>
      </c>
      <c r="AP1174" s="2">
        <f t="shared" si="1396"/>
        <v>5</v>
      </c>
      <c r="AQ1174" s="2">
        <f t="shared" si="1397"/>
        <v>4</v>
      </c>
      <c r="AR1174" s="2">
        <f t="shared" si="1398"/>
        <v>3</v>
      </c>
      <c r="AS1174" s="2">
        <f t="shared" si="1399"/>
        <v>4</v>
      </c>
      <c r="AT1174" s="2">
        <f t="shared" si="1400"/>
        <v>4</v>
      </c>
      <c r="AU1174" s="2">
        <f t="shared" si="1401"/>
        <v>3</v>
      </c>
      <c r="AV1174" s="3">
        <f t="shared" si="1438"/>
        <v>2</v>
      </c>
      <c r="AW1174">
        <f t="shared" si="1439"/>
        <v>2</v>
      </c>
      <c r="AX1174" s="2">
        <f t="shared" si="1402"/>
        <v>3</v>
      </c>
      <c r="AY1174" s="2">
        <f t="shared" si="1403"/>
        <v>5</v>
      </c>
      <c r="AZ1174" s="2">
        <f t="shared" si="1404"/>
        <v>3</v>
      </c>
      <c r="BA1174" s="2">
        <f t="shared" si="1405"/>
        <v>3</v>
      </c>
      <c r="BB1174" s="2">
        <f t="shared" si="1406"/>
        <v>3</v>
      </c>
      <c r="BC1174" s="2">
        <f t="shared" si="1407"/>
        <v>2</v>
      </c>
      <c r="BD1174" s="2">
        <f t="shared" si="1408"/>
        <v>4</v>
      </c>
      <c r="BE1174" s="2">
        <f t="shared" si="1409"/>
        <v>2</v>
      </c>
      <c r="BF1174" s="2">
        <f t="shared" si="1410"/>
        <v>2</v>
      </c>
      <c r="BG1174" s="2">
        <f t="shared" si="1411"/>
        <v>1</v>
      </c>
      <c r="BH1174" s="2">
        <f t="shared" si="1412"/>
        <v>5</v>
      </c>
      <c r="BI1174" s="2">
        <f t="shared" si="1413"/>
        <v>2</v>
      </c>
      <c r="BJ1174" s="2">
        <f t="shared" si="1414"/>
        <v>2</v>
      </c>
      <c r="BK1174" s="2">
        <f t="shared" si="1415"/>
        <v>2</v>
      </c>
      <c r="BL1174" s="2">
        <f t="shared" si="1416"/>
        <v>2</v>
      </c>
      <c r="BM1174" s="2">
        <f t="shared" si="1417"/>
        <v>2</v>
      </c>
      <c r="BN1174" s="2">
        <f t="shared" si="1418"/>
        <v>2</v>
      </c>
      <c r="BO1174" s="3">
        <f t="shared" si="1440"/>
        <v>2</v>
      </c>
      <c r="BP1174">
        <f t="shared" si="1441"/>
        <v>2</v>
      </c>
      <c r="BR1174">
        <v>2</v>
      </c>
      <c r="BS1174">
        <f t="shared" si="1419"/>
        <v>1</v>
      </c>
      <c r="BU1174" s="1">
        <f t="shared" si="1420"/>
        <v>175.01188917092801</v>
      </c>
      <c r="BV1174" s="1">
        <f t="shared" si="1421"/>
        <v>37.551732771301673</v>
      </c>
      <c r="BW1174" s="1">
        <f t="shared" si="1422"/>
        <v>37.555441655472876</v>
      </c>
      <c r="BX1174" s="1">
        <f t="shared" si="1423"/>
        <v>25.095334152516475</v>
      </c>
      <c r="BY1174" s="1">
        <f t="shared" si="1424"/>
        <v>12.676084632681029</v>
      </c>
      <c r="BZ1174" s="1">
        <f t="shared" si="1425"/>
        <v>12.705190408539689</v>
      </c>
      <c r="CA1174" s="1">
        <f t="shared" si="1426"/>
        <v>17.632400733082196</v>
      </c>
      <c r="CB1174" s="1">
        <f t="shared" si="1427"/>
        <v>25.115840758952761</v>
      </c>
      <c r="CC1174" s="1">
        <f t="shared" si="1428"/>
        <v>5.5830559628242158</v>
      </c>
      <c r="CD1174" s="1">
        <f t="shared" si="1429"/>
        <v>400.00627183523562</v>
      </c>
      <c r="CE1174" s="1">
        <f t="shared" si="1430"/>
        <v>2.0027821242987112</v>
      </c>
      <c r="CF1174" s="1">
        <f t="shared" si="1431"/>
        <v>2.1513531246283701</v>
      </c>
      <c r="CG1174" s="1">
        <f t="shared" si="1432"/>
        <v>2.4844704196119851</v>
      </c>
      <c r="CH1174" s="1">
        <f t="shared" si="1433"/>
        <v>2.7145570124644616</v>
      </c>
      <c r="CI1174" s="1">
        <f t="shared" si="1434"/>
        <v>2.7643107657096229</v>
      </c>
      <c r="CJ1174" s="1">
        <f t="shared" si="1435"/>
        <v>2.7818615193019696</v>
      </c>
      <c r="CK1174" s="1">
        <f t="shared" si="1436"/>
        <v>2.7863100232465636</v>
      </c>
      <c r="CL1174" s="5">
        <f t="shared" si="1442"/>
        <v>11</v>
      </c>
      <c r="CN1174" s="9">
        <f t="shared" si="1443"/>
        <v>2.0027821242987112</v>
      </c>
    </row>
    <row r="1175" spans="1:92" x14ac:dyDescent="0.2">
      <c r="A1175" s="4">
        <v>1173</v>
      </c>
      <c r="B1175" s="1">
        <v>0.41390132518829698</v>
      </c>
      <c r="C1175" s="1">
        <v>19.111000000000001</v>
      </c>
      <c r="D1175" s="1">
        <v>0</v>
      </c>
      <c r="E1175" s="1">
        <v>24</v>
      </c>
      <c r="F1175" s="1">
        <v>76</v>
      </c>
      <c r="G1175" s="1">
        <v>12.1618467611206</v>
      </c>
      <c r="H1175" s="1">
        <v>7</v>
      </c>
      <c r="I1175">
        <v>1500</v>
      </c>
      <c r="J1175">
        <v>185</v>
      </c>
      <c r="K1175">
        <v>12.5</v>
      </c>
      <c r="L1175" s="1"/>
      <c r="M1175" s="2">
        <f t="shared" si="1368"/>
        <v>3</v>
      </c>
      <c r="N1175" s="2">
        <f t="shared" si="1369"/>
        <v>6</v>
      </c>
      <c r="O1175" s="2">
        <f t="shared" si="1370"/>
        <v>4</v>
      </c>
      <c r="P1175" s="2">
        <f t="shared" si="1371"/>
        <v>5</v>
      </c>
      <c r="Q1175" s="2">
        <f t="shared" si="1372"/>
        <v>6</v>
      </c>
      <c r="R1175" s="2">
        <f t="shared" si="1373"/>
        <v>6</v>
      </c>
      <c r="S1175" s="2">
        <f t="shared" si="1374"/>
        <v>4</v>
      </c>
      <c r="T1175" s="2">
        <f t="shared" si="1375"/>
        <v>3</v>
      </c>
      <c r="U1175" s="2">
        <f t="shared" si="1376"/>
        <v>5</v>
      </c>
      <c r="V1175" s="2">
        <f t="shared" si="1377"/>
        <v>7</v>
      </c>
      <c r="W1175" s="2">
        <f t="shared" si="1378"/>
        <v>4</v>
      </c>
      <c r="X1175" s="2">
        <f t="shared" si="1379"/>
        <v>4</v>
      </c>
      <c r="Y1175" s="2">
        <f t="shared" si="1380"/>
        <v>2</v>
      </c>
      <c r="Z1175" s="2">
        <f t="shared" si="1381"/>
        <v>2</v>
      </c>
      <c r="AA1175" s="2">
        <f t="shared" si="1382"/>
        <v>2</v>
      </c>
      <c r="AB1175" s="2">
        <f t="shared" si="1383"/>
        <v>2</v>
      </c>
      <c r="AC1175" s="2">
        <f t="shared" si="1384"/>
        <v>1</v>
      </c>
      <c r="AD1175" s="3">
        <f t="shared" si="1437"/>
        <v>10</v>
      </c>
      <c r="AE1175" s="2">
        <f t="shared" si="1385"/>
        <v>6</v>
      </c>
      <c r="AF1175" s="2">
        <f t="shared" si="1386"/>
        <v>9</v>
      </c>
      <c r="AG1175" s="2">
        <f t="shared" si="1387"/>
        <v>7</v>
      </c>
      <c r="AH1175" s="2">
        <f t="shared" si="1388"/>
        <v>8</v>
      </c>
      <c r="AI1175" s="2">
        <f t="shared" si="1389"/>
        <v>9</v>
      </c>
      <c r="AJ1175" s="2">
        <f t="shared" si="1390"/>
        <v>9</v>
      </c>
      <c r="AK1175" s="2">
        <f t="shared" si="1391"/>
        <v>7</v>
      </c>
      <c r="AL1175" s="2">
        <f t="shared" si="1392"/>
        <v>6</v>
      </c>
      <c r="AM1175" s="2">
        <f t="shared" si="1393"/>
        <v>7</v>
      </c>
      <c r="AN1175" s="2">
        <f t="shared" si="1394"/>
        <v>9</v>
      </c>
      <c r="AO1175" s="2">
        <f t="shared" si="1395"/>
        <v>6</v>
      </c>
      <c r="AP1175" s="2">
        <f t="shared" si="1396"/>
        <v>6</v>
      </c>
      <c r="AQ1175" s="2">
        <f t="shared" si="1397"/>
        <v>4</v>
      </c>
      <c r="AR1175" s="2">
        <f t="shared" si="1398"/>
        <v>3</v>
      </c>
      <c r="AS1175" s="2">
        <f t="shared" si="1399"/>
        <v>4</v>
      </c>
      <c r="AT1175" s="2">
        <f t="shared" si="1400"/>
        <v>4</v>
      </c>
      <c r="AU1175" s="2">
        <f t="shared" si="1401"/>
        <v>3</v>
      </c>
      <c r="AV1175" s="3">
        <f t="shared" si="1438"/>
        <v>2</v>
      </c>
      <c r="AW1175">
        <f t="shared" si="1439"/>
        <v>4</v>
      </c>
      <c r="AX1175" s="2">
        <f t="shared" si="1402"/>
        <v>2</v>
      </c>
      <c r="AY1175" s="2">
        <f t="shared" si="1403"/>
        <v>5</v>
      </c>
      <c r="AZ1175" s="2">
        <f t="shared" si="1404"/>
        <v>4</v>
      </c>
      <c r="BA1175" s="2">
        <f t="shared" si="1405"/>
        <v>3</v>
      </c>
      <c r="BB1175" s="2">
        <f t="shared" si="1406"/>
        <v>3</v>
      </c>
      <c r="BC1175" s="2">
        <f t="shared" si="1407"/>
        <v>3</v>
      </c>
      <c r="BD1175" s="2">
        <f t="shared" si="1408"/>
        <v>3</v>
      </c>
      <c r="BE1175" s="2">
        <f t="shared" si="1409"/>
        <v>2</v>
      </c>
      <c r="BF1175" s="2">
        <f t="shared" si="1410"/>
        <v>2</v>
      </c>
      <c r="BG1175" s="2">
        <f t="shared" si="1411"/>
        <v>3</v>
      </c>
      <c r="BH1175" s="2">
        <f t="shared" si="1412"/>
        <v>4</v>
      </c>
      <c r="BI1175" s="2">
        <f t="shared" si="1413"/>
        <v>3</v>
      </c>
      <c r="BJ1175" s="2">
        <f t="shared" si="1414"/>
        <v>2</v>
      </c>
      <c r="BK1175" s="2">
        <f t="shared" si="1415"/>
        <v>2</v>
      </c>
      <c r="BL1175" s="2">
        <f t="shared" si="1416"/>
        <v>2</v>
      </c>
      <c r="BM1175" s="2">
        <f t="shared" si="1417"/>
        <v>2</v>
      </c>
      <c r="BN1175" s="2">
        <f t="shared" si="1418"/>
        <v>2</v>
      </c>
      <c r="BO1175" s="3">
        <f t="shared" si="1440"/>
        <v>2</v>
      </c>
      <c r="BP1175">
        <f t="shared" si="1441"/>
        <v>1</v>
      </c>
      <c r="BR1175">
        <v>2</v>
      </c>
      <c r="BS1175">
        <f t="shared" si="1419"/>
        <v>1</v>
      </c>
      <c r="BU1175" s="1">
        <f t="shared" si="1420"/>
        <v>175.01422207073145</v>
      </c>
      <c r="BV1175" s="1">
        <f t="shared" si="1421"/>
        <v>37.554410969203019</v>
      </c>
      <c r="BW1175" s="1">
        <f t="shared" si="1422"/>
        <v>37.554486800711523</v>
      </c>
      <c r="BX1175" s="1">
        <f t="shared" si="1423"/>
        <v>25.112948820644576</v>
      </c>
      <c r="BY1175" s="1">
        <f t="shared" si="1424"/>
        <v>12.678115517853806</v>
      </c>
      <c r="BZ1175" s="1">
        <f t="shared" si="1425"/>
        <v>12.69153600830572</v>
      </c>
      <c r="CA1175" s="1">
        <f t="shared" si="1426"/>
        <v>17.631152970122599</v>
      </c>
      <c r="CB1175" s="1">
        <f t="shared" si="1427"/>
        <v>25.106687094851459</v>
      </c>
      <c r="CC1175" s="1">
        <f t="shared" si="1428"/>
        <v>5.5316814242947974</v>
      </c>
      <c r="CD1175" s="1">
        <f t="shared" si="1429"/>
        <v>400.00586246626449</v>
      </c>
      <c r="CE1175" s="1">
        <f t="shared" si="1430"/>
        <v>2.0459083146876957</v>
      </c>
      <c r="CF1175" s="1">
        <f t="shared" si="1431"/>
        <v>2.0881873318104298</v>
      </c>
      <c r="CG1175" s="1">
        <f t="shared" si="1432"/>
        <v>2.4115072403728806</v>
      </c>
      <c r="CH1175" s="1">
        <f t="shared" si="1433"/>
        <v>2.6105834855688084</v>
      </c>
      <c r="CI1175" s="1">
        <f t="shared" si="1434"/>
        <v>2.6836591519682531</v>
      </c>
      <c r="CJ1175" s="1">
        <f t="shared" si="1435"/>
        <v>2.7015781604456142</v>
      </c>
      <c r="CK1175" s="1">
        <f t="shared" si="1436"/>
        <v>2.7069416423282382</v>
      </c>
      <c r="CL1175" s="5">
        <f t="shared" si="1442"/>
        <v>11</v>
      </c>
      <c r="CN1175" s="9">
        <f t="shared" si="1443"/>
        <v>2.0459083146876957</v>
      </c>
    </row>
    <row r="1176" spans="1:92" x14ac:dyDescent="0.2">
      <c r="A1176" s="4">
        <v>1174</v>
      </c>
      <c r="B1176" s="1">
        <v>0.43012437911826401</v>
      </c>
      <c r="C1176" s="1">
        <v>51.033999999999999</v>
      </c>
      <c r="D1176" s="1">
        <v>0</v>
      </c>
      <c r="E1176" s="1">
        <v>25</v>
      </c>
      <c r="F1176" s="1">
        <v>75</v>
      </c>
      <c r="G1176" s="1">
        <v>10.825924664933201</v>
      </c>
      <c r="H1176" s="1">
        <v>7</v>
      </c>
      <c r="I1176">
        <v>1500</v>
      </c>
      <c r="J1176">
        <v>185</v>
      </c>
      <c r="K1176">
        <v>12.5</v>
      </c>
      <c r="L1176" s="1"/>
      <c r="M1176" s="2">
        <f t="shared" si="1368"/>
        <v>3</v>
      </c>
      <c r="N1176" s="2">
        <f t="shared" si="1369"/>
        <v>6</v>
      </c>
      <c r="O1176" s="2">
        <f t="shared" si="1370"/>
        <v>4</v>
      </c>
      <c r="P1176" s="2">
        <f t="shared" si="1371"/>
        <v>5</v>
      </c>
      <c r="Q1176" s="2">
        <f t="shared" si="1372"/>
        <v>6</v>
      </c>
      <c r="R1176" s="2">
        <f t="shared" si="1373"/>
        <v>6</v>
      </c>
      <c r="S1176" s="2">
        <f t="shared" si="1374"/>
        <v>4</v>
      </c>
      <c r="T1176" s="2">
        <f t="shared" si="1375"/>
        <v>3</v>
      </c>
      <c r="U1176" s="2">
        <f t="shared" si="1376"/>
        <v>5</v>
      </c>
      <c r="V1176" s="2">
        <f t="shared" si="1377"/>
        <v>7</v>
      </c>
      <c r="W1176" s="2">
        <f t="shared" si="1378"/>
        <v>4</v>
      </c>
      <c r="X1176" s="2">
        <f t="shared" si="1379"/>
        <v>4</v>
      </c>
      <c r="Y1176" s="2">
        <f t="shared" si="1380"/>
        <v>2</v>
      </c>
      <c r="Z1176" s="2">
        <f t="shared" si="1381"/>
        <v>2</v>
      </c>
      <c r="AA1176" s="2">
        <f t="shared" si="1382"/>
        <v>2</v>
      </c>
      <c r="AB1176" s="2">
        <f t="shared" si="1383"/>
        <v>2</v>
      </c>
      <c r="AC1176" s="2">
        <f t="shared" si="1384"/>
        <v>1</v>
      </c>
      <c r="AD1176" s="3">
        <f t="shared" si="1437"/>
        <v>10</v>
      </c>
      <c r="AE1176" s="2">
        <f t="shared" si="1385"/>
        <v>6</v>
      </c>
      <c r="AF1176" s="2">
        <f t="shared" si="1386"/>
        <v>9</v>
      </c>
      <c r="AG1176" s="2">
        <f t="shared" si="1387"/>
        <v>7</v>
      </c>
      <c r="AH1176" s="2">
        <f t="shared" si="1388"/>
        <v>8</v>
      </c>
      <c r="AI1176" s="2">
        <f t="shared" si="1389"/>
        <v>9</v>
      </c>
      <c r="AJ1176" s="2">
        <f t="shared" si="1390"/>
        <v>9</v>
      </c>
      <c r="AK1176" s="2">
        <f t="shared" si="1391"/>
        <v>7</v>
      </c>
      <c r="AL1176" s="2">
        <f t="shared" si="1392"/>
        <v>6</v>
      </c>
      <c r="AM1176" s="2">
        <f t="shared" si="1393"/>
        <v>7</v>
      </c>
      <c r="AN1176" s="2">
        <f t="shared" si="1394"/>
        <v>9</v>
      </c>
      <c r="AO1176" s="2">
        <f t="shared" si="1395"/>
        <v>6</v>
      </c>
      <c r="AP1176" s="2">
        <f t="shared" si="1396"/>
        <v>6</v>
      </c>
      <c r="AQ1176" s="2">
        <f t="shared" si="1397"/>
        <v>4</v>
      </c>
      <c r="AR1176" s="2">
        <f t="shared" si="1398"/>
        <v>3</v>
      </c>
      <c r="AS1176" s="2">
        <f t="shared" si="1399"/>
        <v>4</v>
      </c>
      <c r="AT1176" s="2">
        <f t="shared" si="1400"/>
        <v>4</v>
      </c>
      <c r="AU1176" s="2">
        <f t="shared" si="1401"/>
        <v>3</v>
      </c>
      <c r="AV1176" s="3">
        <f t="shared" si="1438"/>
        <v>2</v>
      </c>
      <c r="AW1176">
        <f t="shared" si="1439"/>
        <v>4</v>
      </c>
      <c r="AX1176" s="2">
        <f t="shared" si="1402"/>
        <v>2</v>
      </c>
      <c r="AY1176" s="2">
        <f t="shared" si="1403"/>
        <v>5</v>
      </c>
      <c r="AZ1176" s="2">
        <f t="shared" si="1404"/>
        <v>4</v>
      </c>
      <c r="BA1176" s="2">
        <f t="shared" si="1405"/>
        <v>3</v>
      </c>
      <c r="BB1176" s="2">
        <f t="shared" si="1406"/>
        <v>3</v>
      </c>
      <c r="BC1176" s="2">
        <f t="shared" si="1407"/>
        <v>3</v>
      </c>
      <c r="BD1176" s="2">
        <f t="shared" si="1408"/>
        <v>3</v>
      </c>
      <c r="BE1176" s="2">
        <f t="shared" si="1409"/>
        <v>2</v>
      </c>
      <c r="BF1176" s="2">
        <f t="shared" si="1410"/>
        <v>2</v>
      </c>
      <c r="BG1176" s="2">
        <f t="shared" si="1411"/>
        <v>3</v>
      </c>
      <c r="BH1176" s="2">
        <f t="shared" si="1412"/>
        <v>4</v>
      </c>
      <c r="BI1176" s="2">
        <f t="shared" si="1413"/>
        <v>3</v>
      </c>
      <c r="BJ1176" s="2">
        <f t="shared" si="1414"/>
        <v>2</v>
      </c>
      <c r="BK1176" s="2">
        <f t="shared" si="1415"/>
        <v>2</v>
      </c>
      <c r="BL1176" s="2">
        <f t="shared" si="1416"/>
        <v>2</v>
      </c>
      <c r="BM1176" s="2">
        <f t="shared" si="1417"/>
        <v>2</v>
      </c>
      <c r="BN1176" s="2">
        <f t="shared" si="1418"/>
        <v>2</v>
      </c>
      <c r="BO1176" s="3">
        <f t="shared" si="1440"/>
        <v>2</v>
      </c>
      <c r="BP1176">
        <f t="shared" si="1441"/>
        <v>1</v>
      </c>
      <c r="BR1176">
        <v>3</v>
      </c>
      <c r="BS1176">
        <f t="shared" si="1419"/>
        <v>1</v>
      </c>
      <c r="BU1176" s="1">
        <f t="shared" si="1420"/>
        <v>175.01633274020065</v>
      </c>
      <c r="BV1176" s="1">
        <f t="shared" si="1421"/>
        <v>37.557989192896969</v>
      </c>
      <c r="BW1176" s="1">
        <f t="shared" si="1422"/>
        <v>37.554732879801328</v>
      </c>
      <c r="BX1176" s="1">
        <f t="shared" si="1423"/>
        <v>25.128864284994908</v>
      </c>
      <c r="BY1176" s="1">
        <f t="shared" si="1424"/>
        <v>12.684355581398959</v>
      </c>
      <c r="BZ1176" s="1">
        <f t="shared" si="1425"/>
        <v>12.686465890872181</v>
      </c>
      <c r="CA1176" s="1">
        <f t="shared" si="1426"/>
        <v>17.632829078129273</v>
      </c>
      <c r="CB1176" s="1">
        <f t="shared" si="1427"/>
        <v>25.102706881683314</v>
      </c>
      <c r="CC1176" s="1">
        <f t="shared" si="1428"/>
        <v>5.5107170719049563</v>
      </c>
      <c r="CD1176" s="1">
        <f t="shared" si="1429"/>
        <v>400.00572665984032</v>
      </c>
      <c r="CE1176" s="1">
        <f t="shared" si="1430"/>
        <v>2.1151171307937928</v>
      </c>
      <c r="CF1176" s="1">
        <f t="shared" si="1431"/>
        <v>2.0710618318821643</v>
      </c>
      <c r="CG1176" s="1">
        <f t="shared" si="1432"/>
        <v>2.3887201822234543</v>
      </c>
      <c r="CH1176" s="1">
        <f t="shared" si="1433"/>
        <v>2.5674473000042384</v>
      </c>
      <c r="CI1176" s="1">
        <f t="shared" si="1434"/>
        <v>2.6437751592375647</v>
      </c>
      <c r="CJ1176" s="1">
        <f t="shared" si="1435"/>
        <v>2.661869238921712</v>
      </c>
      <c r="CK1176" s="1">
        <f t="shared" si="1436"/>
        <v>2.6677828415985108</v>
      </c>
      <c r="CL1176" s="5">
        <f t="shared" si="1442"/>
        <v>12</v>
      </c>
      <c r="CN1176" s="9">
        <f t="shared" si="1443"/>
        <v>2.0710618318821643</v>
      </c>
    </row>
    <row r="1177" spans="1:92" x14ac:dyDescent="0.2">
      <c r="A1177" s="4">
        <v>1175</v>
      </c>
      <c r="B1177" s="1">
        <v>0.45237104768314601</v>
      </c>
      <c r="C1177" s="1">
        <v>93.033000000000001</v>
      </c>
      <c r="D1177" s="1">
        <v>0</v>
      </c>
      <c r="E1177" s="1">
        <v>26</v>
      </c>
      <c r="F1177" s="1">
        <v>74</v>
      </c>
      <c r="G1177" s="1">
        <v>9.3032913719618495</v>
      </c>
      <c r="H1177" s="1">
        <v>6</v>
      </c>
      <c r="I1177">
        <v>1500</v>
      </c>
      <c r="J1177">
        <v>185</v>
      </c>
      <c r="K1177">
        <v>12.5</v>
      </c>
      <c r="L1177" s="1"/>
      <c r="M1177" s="2">
        <f t="shared" si="1368"/>
        <v>3</v>
      </c>
      <c r="N1177" s="2">
        <f t="shared" si="1369"/>
        <v>5</v>
      </c>
      <c r="O1177" s="2">
        <f t="shared" si="1370"/>
        <v>6</v>
      </c>
      <c r="P1177" s="2">
        <f t="shared" si="1371"/>
        <v>4</v>
      </c>
      <c r="Q1177" s="2">
        <f t="shared" si="1372"/>
        <v>6</v>
      </c>
      <c r="R1177" s="2">
        <f t="shared" si="1373"/>
        <v>8</v>
      </c>
      <c r="S1177" s="2">
        <f t="shared" si="1374"/>
        <v>4</v>
      </c>
      <c r="T1177" s="2">
        <f t="shared" si="1375"/>
        <v>4</v>
      </c>
      <c r="U1177" s="2">
        <f t="shared" si="1376"/>
        <v>7</v>
      </c>
      <c r="V1177" s="2">
        <f t="shared" si="1377"/>
        <v>8</v>
      </c>
      <c r="W1177" s="2">
        <f t="shared" si="1378"/>
        <v>4</v>
      </c>
      <c r="X1177" s="2">
        <f t="shared" si="1379"/>
        <v>5</v>
      </c>
      <c r="Y1177" s="2">
        <f t="shared" si="1380"/>
        <v>2</v>
      </c>
      <c r="Z1177" s="2">
        <f t="shared" si="1381"/>
        <v>2</v>
      </c>
      <c r="AA1177" s="2">
        <f t="shared" si="1382"/>
        <v>2</v>
      </c>
      <c r="AB1177" s="2">
        <f t="shared" si="1383"/>
        <v>2</v>
      </c>
      <c r="AC1177" s="2">
        <f t="shared" si="1384"/>
        <v>1</v>
      </c>
      <c r="AD1177" s="3">
        <f t="shared" si="1437"/>
        <v>6</v>
      </c>
      <c r="AE1177" s="2">
        <f t="shared" si="1385"/>
        <v>6</v>
      </c>
      <c r="AF1177" s="2">
        <f t="shared" si="1386"/>
        <v>8</v>
      </c>
      <c r="AG1177" s="2">
        <f t="shared" si="1387"/>
        <v>9</v>
      </c>
      <c r="AH1177" s="2">
        <f t="shared" si="1388"/>
        <v>7</v>
      </c>
      <c r="AI1177" s="2">
        <f t="shared" si="1389"/>
        <v>9</v>
      </c>
      <c r="AJ1177" s="2">
        <f t="shared" si="1390"/>
        <v>11</v>
      </c>
      <c r="AK1177" s="2">
        <f t="shared" si="1391"/>
        <v>7</v>
      </c>
      <c r="AL1177" s="2">
        <f t="shared" si="1392"/>
        <v>7</v>
      </c>
      <c r="AM1177" s="2">
        <f t="shared" si="1393"/>
        <v>9</v>
      </c>
      <c r="AN1177" s="2">
        <f t="shared" si="1394"/>
        <v>10</v>
      </c>
      <c r="AO1177" s="2">
        <f t="shared" si="1395"/>
        <v>6</v>
      </c>
      <c r="AP1177" s="2">
        <f t="shared" si="1396"/>
        <v>7</v>
      </c>
      <c r="AQ1177" s="2">
        <f t="shared" si="1397"/>
        <v>4</v>
      </c>
      <c r="AR1177" s="2">
        <f t="shared" si="1398"/>
        <v>3</v>
      </c>
      <c r="AS1177" s="2">
        <f t="shared" si="1399"/>
        <v>4</v>
      </c>
      <c r="AT1177" s="2">
        <f t="shared" si="1400"/>
        <v>4</v>
      </c>
      <c r="AU1177" s="2">
        <f t="shared" si="1401"/>
        <v>3</v>
      </c>
      <c r="AV1177" s="3">
        <f t="shared" si="1438"/>
        <v>6</v>
      </c>
      <c r="AW1177">
        <f t="shared" si="1439"/>
        <v>1</v>
      </c>
      <c r="AX1177" s="2">
        <f t="shared" si="1402"/>
        <v>2</v>
      </c>
      <c r="AY1177" s="2">
        <f t="shared" si="1403"/>
        <v>4</v>
      </c>
      <c r="AZ1177" s="2">
        <f t="shared" si="1404"/>
        <v>6</v>
      </c>
      <c r="BA1177" s="2">
        <f t="shared" si="1405"/>
        <v>2</v>
      </c>
      <c r="BB1177" s="2">
        <f t="shared" si="1406"/>
        <v>3</v>
      </c>
      <c r="BC1177" s="2">
        <f t="shared" si="1407"/>
        <v>5</v>
      </c>
      <c r="BD1177" s="2">
        <f t="shared" si="1408"/>
        <v>3</v>
      </c>
      <c r="BE1177" s="2">
        <f t="shared" si="1409"/>
        <v>4</v>
      </c>
      <c r="BF1177" s="2">
        <f t="shared" si="1410"/>
        <v>4</v>
      </c>
      <c r="BG1177" s="2">
        <f t="shared" si="1411"/>
        <v>4</v>
      </c>
      <c r="BH1177" s="2">
        <f t="shared" si="1412"/>
        <v>4</v>
      </c>
      <c r="BI1177" s="2">
        <f t="shared" si="1413"/>
        <v>4</v>
      </c>
      <c r="BJ1177" s="2">
        <f t="shared" si="1414"/>
        <v>2</v>
      </c>
      <c r="BK1177" s="2">
        <f t="shared" si="1415"/>
        <v>2</v>
      </c>
      <c r="BL1177" s="2">
        <f t="shared" si="1416"/>
        <v>2</v>
      </c>
      <c r="BM1177" s="2">
        <f t="shared" si="1417"/>
        <v>2</v>
      </c>
      <c r="BN1177" s="2">
        <f t="shared" si="1418"/>
        <v>2</v>
      </c>
      <c r="BO1177" s="3">
        <f t="shared" si="1440"/>
        <v>3</v>
      </c>
      <c r="BP1177">
        <f t="shared" si="1441"/>
        <v>1</v>
      </c>
      <c r="BR1177">
        <v>12</v>
      </c>
      <c r="BS1177">
        <f t="shared" si="1419"/>
        <v>1</v>
      </c>
      <c r="BU1177" s="1">
        <f t="shared" si="1420"/>
        <v>175.01999223442601</v>
      </c>
      <c r="BV1177" s="1">
        <f t="shared" si="1421"/>
        <v>37.563592458703468</v>
      </c>
      <c r="BW1177" s="1">
        <f t="shared" si="1422"/>
        <v>37.553931172110623</v>
      </c>
      <c r="BX1177" s="1">
        <f t="shared" si="1423"/>
        <v>25.158290853426326</v>
      </c>
      <c r="BY1177" s="1">
        <f t="shared" si="1424"/>
        <v>12.696060823587375</v>
      </c>
      <c r="BZ1177" s="1">
        <f t="shared" si="1425"/>
        <v>12.677874129618804</v>
      </c>
      <c r="CA1177" s="1">
        <f t="shared" si="1426"/>
        <v>17.630393989691431</v>
      </c>
      <c r="CB1177" s="1">
        <f t="shared" si="1427"/>
        <v>25.096767146803376</v>
      </c>
      <c r="CC1177" s="1">
        <f t="shared" si="1428"/>
        <v>5.4817026567576272</v>
      </c>
      <c r="CD1177" s="1">
        <f t="shared" si="1429"/>
        <v>400.00553608135749</v>
      </c>
      <c r="CE1177" s="1">
        <f t="shared" si="1430"/>
        <v>2.2242399522730043</v>
      </c>
      <c r="CF1177" s="1">
        <f t="shared" si="1431"/>
        <v>2.039871536428524</v>
      </c>
      <c r="CG1177" s="1">
        <f t="shared" si="1432"/>
        <v>2.3399877068528778</v>
      </c>
      <c r="CH1177" s="1">
        <f t="shared" si="1433"/>
        <v>2.5001934769462237</v>
      </c>
      <c r="CI1177" s="1">
        <f t="shared" si="1434"/>
        <v>2.5854633273919294</v>
      </c>
      <c r="CJ1177" s="1">
        <f t="shared" si="1435"/>
        <v>2.6038207439679586</v>
      </c>
      <c r="CK1177" s="1">
        <f t="shared" si="1436"/>
        <v>2.61337515505556</v>
      </c>
      <c r="CL1177" s="5">
        <f t="shared" si="1442"/>
        <v>12</v>
      </c>
      <c r="CN1177" s="9">
        <f t="shared" si="1443"/>
        <v>2.039871536428524</v>
      </c>
    </row>
    <row r="1178" spans="1:92" x14ac:dyDescent="0.2">
      <c r="A1178" s="4">
        <v>1176</v>
      </c>
      <c r="B1178" s="1">
        <v>0.43329495104386501</v>
      </c>
      <c r="C1178" s="1">
        <v>0.72</v>
      </c>
      <c r="D1178" s="1">
        <v>0</v>
      </c>
      <c r="E1178" s="1">
        <v>0</v>
      </c>
      <c r="F1178" s="1">
        <v>100</v>
      </c>
      <c r="G1178" s="1">
        <v>10.799351068516501</v>
      </c>
      <c r="H1178" s="1">
        <v>7</v>
      </c>
      <c r="I1178">
        <v>1500</v>
      </c>
      <c r="J1178">
        <v>185</v>
      </c>
      <c r="K1178">
        <v>12.5</v>
      </c>
      <c r="L1178" s="1"/>
      <c r="M1178" s="2">
        <f t="shared" si="1368"/>
        <v>2</v>
      </c>
      <c r="N1178" s="2">
        <f t="shared" si="1369"/>
        <v>7</v>
      </c>
      <c r="O1178" s="2">
        <f t="shared" si="1370"/>
        <v>3</v>
      </c>
      <c r="P1178" s="2">
        <f t="shared" si="1371"/>
        <v>5</v>
      </c>
      <c r="Q1178" s="2">
        <f t="shared" si="1372"/>
        <v>6</v>
      </c>
      <c r="R1178" s="2">
        <f t="shared" si="1373"/>
        <v>5</v>
      </c>
      <c r="S1178" s="2">
        <f t="shared" si="1374"/>
        <v>5</v>
      </c>
      <c r="T1178" s="2">
        <f t="shared" si="1375"/>
        <v>3</v>
      </c>
      <c r="U1178" s="2">
        <f t="shared" si="1376"/>
        <v>5</v>
      </c>
      <c r="V1178" s="2">
        <f t="shared" si="1377"/>
        <v>6</v>
      </c>
      <c r="W1178" s="2">
        <f t="shared" si="1378"/>
        <v>5</v>
      </c>
      <c r="X1178" s="2">
        <f t="shared" si="1379"/>
        <v>6</v>
      </c>
      <c r="Y1178" s="2">
        <f t="shared" si="1380"/>
        <v>4</v>
      </c>
      <c r="Z1178" s="2">
        <f t="shared" si="1381"/>
        <v>4</v>
      </c>
      <c r="AA1178" s="2">
        <f t="shared" si="1382"/>
        <v>2</v>
      </c>
      <c r="AB1178" s="2">
        <f t="shared" si="1383"/>
        <v>4</v>
      </c>
      <c r="AC1178" s="2">
        <f t="shared" si="1384"/>
        <v>3</v>
      </c>
      <c r="AD1178" s="3">
        <f t="shared" si="1437"/>
        <v>2</v>
      </c>
      <c r="AE1178" s="2">
        <f t="shared" si="1385"/>
        <v>5</v>
      </c>
      <c r="AF1178" s="2">
        <f t="shared" si="1386"/>
        <v>10</v>
      </c>
      <c r="AG1178" s="2">
        <f t="shared" si="1387"/>
        <v>6</v>
      </c>
      <c r="AH1178" s="2">
        <f t="shared" si="1388"/>
        <v>8</v>
      </c>
      <c r="AI1178" s="2">
        <f t="shared" si="1389"/>
        <v>9</v>
      </c>
      <c r="AJ1178" s="2">
        <f t="shared" si="1390"/>
        <v>8</v>
      </c>
      <c r="AK1178" s="2">
        <f t="shared" si="1391"/>
        <v>8</v>
      </c>
      <c r="AL1178" s="2">
        <f t="shared" si="1392"/>
        <v>6</v>
      </c>
      <c r="AM1178" s="2">
        <f t="shared" si="1393"/>
        <v>7</v>
      </c>
      <c r="AN1178" s="2">
        <f t="shared" si="1394"/>
        <v>8</v>
      </c>
      <c r="AO1178" s="2">
        <f t="shared" si="1395"/>
        <v>7</v>
      </c>
      <c r="AP1178" s="2">
        <f t="shared" si="1396"/>
        <v>8</v>
      </c>
      <c r="AQ1178" s="2">
        <f t="shared" si="1397"/>
        <v>6</v>
      </c>
      <c r="AR1178" s="2">
        <f t="shared" si="1398"/>
        <v>5</v>
      </c>
      <c r="AS1178" s="2">
        <f t="shared" si="1399"/>
        <v>4</v>
      </c>
      <c r="AT1178" s="2">
        <f t="shared" si="1400"/>
        <v>6</v>
      </c>
      <c r="AU1178" s="2">
        <f t="shared" si="1401"/>
        <v>5</v>
      </c>
      <c r="AV1178" s="3">
        <f t="shared" si="1438"/>
        <v>2</v>
      </c>
      <c r="AW1178">
        <f t="shared" si="1439"/>
        <v>1</v>
      </c>
      <c r="AX1178" s="2">
        <f t="shared" si="1402"/>
        <v>1</v>
      </c>
      <c r="AY1178" s="2">
        <f t="shared" si="1403"/>
        <v>5</v>
      </c>
      <c r="AZ1178" s="2">
        <f t="shared" si="1404"/>
        <v>3</v>
      </c>
      <c r="BA1178" s="2">
        <f t="shared" si="1405"/>
        <v>3</v>
      </c>
      <c r="BB1178" s="2">
        <f t="shared" si="1406"/>
        <v>4</v>
      </c>
      <c r="BC1178" s="2">
        <f t="shared" si="1407"/>
        <v>3</v>
      </c>
      <c r="BD1178" s="2">
        <f t="shared" si="1408"/>
        <v>4</v>
      </c>
      <c r="BE1178" s="2">
        <f t="shared" si="1409"/>
        <v>2</v>
      </c>
      <c r="BF1178" s="2">
        <f t="shared" si="1410"/>
        <v>2</v>
      </c>
      <c r="BG1178" s="2">
        <f t="shared" si="1411"/>
        <v>2</v>
      </c>
      <c r="BH1178" s="2">
        <f t="shared" si="1412"/>
        <v>5</v>
      </c>
      <c r="BI1178" s="2">
        <f t="shared" si="1413"/>
        <v>6</v>
      </c>
      <c r="BJ1178" s="2">
        <f t="shared" si="1414"/>
        <v>5</v>
      </c>
      <c r="BK1178" s="2">
        <f t="shared" si="1415"/>
        <v>2</v>
      </c>
      <c r="BL1178" s="2">
        <f t="shared" si="1416"/>
        <v>2</v>
      </c>
      <c r="BM1178" s="2">
        <f t="shared" si="1417"/>
        <v>4</v>
      </c>
      <c r="BN1178" s="2">
        <f t="shared" si="1418"/>
        <v>4</v>
      </c>
      <c r="BO1178" s="3">
        <f t="shared" si="1440"/>
        <v>12</v>
      </c>
      <c r="BP1178">
        <f t="shared" si="1441"/>
        <v>1</v>
      </c>
      <c r="BR1178">
        <v>12</v>
      </c>
      <c r="BS1178">
        <f t="shared" si="1419"/>
        <v>1</v>
      </c>
      <c r="BU1178" s="1">
        <f t="shared" si="1420"/>
        <v>175.02003320159349</v>
      </c>
      <c r="BV1178" s="1">
        <f t="shared" si="1421"/>
        <v>37.543574518568562</v>
      </c>
      <c r="BW1178" s="1">
        <f t="shared" si="1422"/>
        <v>37.53327315112201</v>
      </c>
      <c r="BX1178" s="1">
        <f t="shared" si="1423"/>
        <v>25.093651051745105</v>
      </c>
      <c r="BY1178" s="1">
        <f t="shared" si="1424"/>
        <v>12.610082075264575</v>
      </c>
      <c r="BZ1178" s="1">
        <f t="shared" si="1425"/>
        <v>12.611543570538432</v>
      </c>
      <c r="CA1178" s="1">
        <f t="shared" si="1426"/>
        <v>17.611315780295463</v>
      </c>
      <c r="CB1178" s="1">
        <f t="shared" si="1427"/>
        <v>25.073541057088946</v>
      </c>
      <c r="CC1178" s="1">
        <f t="shared" si="1428"/>
        <v>5.3782925231077101</v>
      </c>
      <c r="CD1178" s="1">
        <f t="shared" si="1429"/>
        <v>400.00358347857474</v>
      </c>
      <c r="CE1178" s="1">
        <f t="shared" si="1430"/>
        <v>2.393515066279075</v>
      </c>
      <c r="CF1178" s="1">
        <f t="shared" si="1431"/>
        <v>1.5493709193572633</v>
      </c>
      <c r="CG1178" s="1">
        <f t="shared" si="1432"/>
        <v>1.9324497361625192</v>
      </c>
      <c r="CH1178" s="1">
        <f t="shared" si="1433"/>
        <v>2.3304320530380407</v>
      </c>
      <c r="CI1178" s="1">
        <f t="shared" si="1434"/>
        <v>2.4276483997994216</v>
      </c>
      <c r="CJ1178" s="1">
        <f t="shared" si="1435"/>
        <v>2.447338631526204</v>
      </c>
      <c r="CK1178" s="1">
        <f t="shared" si="1436"/>
        <v>2.4537807540039602</v>
      </c>
      <c r="CL1178" s="5">
        <f t="shared" si="1442"/>
        <v>12</v>
      </c>
      <c r="CN1178" s="9">
        <f t="shared" si="1443"/>
        <v>1.5493709193572633</v>
      </c>
    </row>
    <row r="1179" spans="1:92" x14ac:dyDescent="0.2">
      <c r="A1179" s="4">
        <v>1177</v>
      </c>
      <c r="B1179" s="1">
        <v>0.60424473959331704</v>
      </c>
      <c r="C1179" s="1">
        <v>0.4</v>
      </c>
      <c r="D1179" s="1">
        <v>0</v>
      </c>
      <c r="E1179" s="1">
        <v>0</v>
      </c>
      <c r="F1179" s="1">
        <v>100</v>
      </c>
      <c r="G1179" s="1">
        <v>5.9963579194676102</v>
      </c>
      <c r="H1179" s="1">
        <v>6</v>
      </c>
      <c r="I1179">
        <v>1500</v>
      </c>
      <c r="J1179">
        <v>185</v>
      </c>
      <c r="K1179">
        <v>12.5</v>
      </c>
      <c r="L1179" s="1"/>
      <c r="M1179" s="2">
        <f t="shared" si="1368"/>
        <v>2</v>
      </c>
      <c r="N1179" s="2">
        <f t="shared" si="1369"/>
        <v>6</v>
      </c>
      <c r="O1179" s="2">
        <f t="shared" si="1370"/>
        <v>5</v>
      </c>
      <c r="P1179" s="2">
        <f t="shared" si="1371"/>
        <v>4</v>
      </c>
      <c r="Q1179" s="2">
        <f t="shared" si="1372"/>
        <v>6</v>
      </c>
      <c r="R1179" s="2">
        <f t="shared" si="1373"/>
        <v>7</v>
      </c>
      <c r="S1179" s="2">
        <f t="shared" si="1374"/>
        <v>5</v>
      </c>
      <c r="T1179" s="2">
        <f t="shared" si="1375"/>
        <v>4</v>
      </c>
      <c r="U1179" s="2">
        <f t="shared" si="1376"/>
        <v>7</v>
      </c>
      <c r="V1179" s="2">
        <f t="shared" si="1377"/>
        <v>7</v>
      </c>
      <c r="W1179" s="2">
        <f t="shared" si="1378"/>
        <v>5</v>
      </c>
      <c r="X1179" s="2">
        <f t="shared" si="1379"/>
        <v>7</v>
      </c>
      <c r="Y1179" s="2">
        <f t="shared" si="1380"/>
        <v>4</v>
      </c>
      <c r="Z1179" s="2">
        <f t="shared" si="1381"/>
        <v>4</v>
      </c>
      <c r="AA1179" s="2">
        <f t="shared" si="1382"/>
        <v>2</v>
      </c>
      <c r="AB1179" s="2">
        <f t="shared" si="1383"/>
        <v>4</v>
      </c>
      <c r="AC1179" s="2">
        <f t="shared" si="1384"/>
        <v>3</v>
      </c>
      <c r="AD1179" s="3">
        <f t="shared" si="1437"/>
        <v>6</v>
      </c>
      <c r="AE1179" s="2">
        <f t="shared" si="1385"/>
        <v>5</v>
      </c>
      <c r="AF1179" s="2">
        <f t="shared" si="1386"/>
        <v>9</v>
      </c>
      <c r="AG1179" s="2">
        <f t="shared" si="1387"/>
        <v>8</v>
      </c>
      <c r="AH1179" s="2">
        <f t="shared" si="1388"/>
        <v>7</v>
      </c>
      <c r="AI1179" s="2">
        <f t="shared" si="1389"/>
        <v>9</v>
      </c>
      <c r="AJ1179" s="2">
        <f t="shared" si="1390"/>
        <v>10</v>
      </c>
      <c r="AK1179" s="2">
        <f t="shared" si="1391"/>
        <v>8</v>
      </c>
      <c r="AL1179" s="2">
        <f t="shared" si="1392"/>
        <v>7</v>
      </c>
      <c r="AM1179" s="2">
        <f t="shared" si="1393"/>
        <v>9</v>
      </c>
      <c r="AN1179" s="2">
        <f t="shared" si="1394"/>
        <v>9</v>
      </c>
      <c r="AO1179" s="2">
        <f t="shared" si="1395"/>
        <v>7</v>
      </c>
      <c r="AP1179" s="2">
        <f t="shared" si="1396"/>
        <v>9</v>
      </c>
      <c r="AQ1179" s="2">
        <f t="shared" si="1397"/>
        <v>6</v>
      </c>
      <c r="AR1179" s="2">
        <f t="shared" si="1398"/>
        <v>5</v>
      </c>
      <c r="AS1179" s="2">
        <f t="shared" si="1399"/>
        <v>4</v>
      </c>
      <c r="AT1179" s="2">
        <f t="shared" si="1400"/>
        <v>6</v>
      </c>
      <c r="AU1179" s="2">
        <f t="shared" si="1401"/>
        <v>5</v>
      </c>
      <c r="AV1179" s="3">
        <f t="shared" si="1438"/>
        <v>6</v>
      </c>
      <c r="AW1179">
        <f t="shared" si="1439"/>
        <v>1</v>
      </c>
      <c r="AX1179" s="2">
        <f t="shared" si="1402"/>
        <v>1</v>
      </c>
      <c r="AY1179" s="2">
        <f t="shared" si="1403"/>
        <v>3</v>
      </c>
      <c r="AZ1179" s="2">
        <f t="shared" si="1404"/>
        <v>4</v>
      </c>
      <c r="BA1179" s="2">
        <f t="shared" si="1405"/>
        <v>3</v>
      </c>
      <c r="BB1179" s="2">
        <f t="shared" si="1406"/>
        <v>5</v>
      </c>
      <c r="BC1179" s="2">
        <f t="shared" si="1407"/>
        <v>6</v>
      </c>
      <c r="BD1179" s="2">
        <f t="shared" si="1408"/>
        <v>3</v>
      </c>
      <c r="BE1179" s="2">
        <f t="shared" si="1409"/>
        <v>4</v>
      </c>
      <c r="BF1179" s="2">
        <f t="shared" si="1410"/>
        <v>4</v>
      </c>
      <c r="BG1179" s="2">
        <f t="shared" si="1411"/>
        <v>5</v>
      </c>
      <c r="BH1179" s="2">
        <f t="shared" si="1412"/>
        <v>5</v>
      </c>
      <c r="BI1179" s="2">
        <f t="shared" si="1413"/>
        <v>8</v>
      </c>
      <c r="BJ1179" s="2">
        <f t="shared" si="1414"/>
        <v>5</v>
      </c>
      <c r="BK1179" s="2">
        <f t="shared" si="1415"/>
        <v>2</v>
      </c>
      <c r="BL1179" s="2">
        <f t="shared" si="1416"/>
        <v>2</v>
      </c>
      <c r="BM1179" s="2">
        <f t="shared" si="1417"/>
        <v>4</v>
      </c>
      <c r="BN1179" s="2">
        <f t="shared" si="1418"/>
        <v>4</v>
      </c>
      <c r="BO1179" s="3">
        <f t="shared" si="1440"/>
        <v>12</v>
      </c>
      <c r="BP1179">
        <f t="shared" si="1441"/>
        <v>1</v>
      </c>
      <c r="BR1179">
        <v>12</v>
      </c>
      <c r="BS1179">
        <f t="shared" si="1419"/>
        <v>1</v>
      </c>
      <c r="BU1179" s="1">
        <f t="shared" si="1420"/>
        <v>175.08116925440527</v>
      </c>
      <c r="BV1179" s="1">
        <f t="shared" si="1421"/>
        <v>37.656270956877457</v>
      </c>
      <c r="BW1179" s="1">
        <f t="shared" si="1422"/>
        <v>37.571955595722038</v>
      </c>
      <c r="BX1179" s="1">
        <f t="shared" si="1423"/>
        <v>25.341038719553477</v>
      </c>
      <c r="BY1179" s="1">
        <f t="shared" si="1424"/>
        <v>12.729906817131175</v>
      </c>
      <c r="BZ1179" s="1">
        <f t="shared" si="1425"/>
        <v>12.58605828100918</v>
      </c>
      <c r="CA1179" s="1">
        <f t="shared" si="1426"/>
        <v>17.786244263163091</v>
      </c>
      <c r="CB1179" s="1">
        <f t="shared" si="1427"/>
        <v>25.048874011265816</v>
      </c>
      <c r="CC1179" s="1">
        <f t="shared" si="1428"/>
        <v>5.2496165017171323</v>
      </c>
      <c r="CD1179" s="1">
        <f t="shared" si="1429"/>
        <v>400.00317951269164</v>
      </c>
      <c r="CE1179" s="1">
        <f t="shared" si="1430"/>
        <v>4.6482793946650682</v>
      </c>
      <c r="CF1179" s="1">
        <f t="shared" si="1431"/>
        <v>1.5196920840859909</v>
      </c>
      <c r="CG1179" s="1">
        <f t="shared" si="1432"/>
        <v>1.796637668080018</v>
      </c>
      <c r="CH1179" s="1">
        <f t="shared" si="1433"/>
        <v>2.0224291824269485</v>
      </c>
      <c r="CI1179" s="1">
        <f t="shared" si="1434"/>
        <v>2.1515212833277935</v>
      </c>
      <c r="CJ1179" s="1">
        <f t="shared" si="1435"/>
        <v>2.1728859101795619</v>
      </c>
      <c r="CK1179" s="1">
        <f t="shared" si="1436"/>
        <v>2.1876576859586678</v>
      </c>
      <c r="CL1179" s="5">
        <f t="shared" si="1442"/>
        <v>12</v>
      </c>
      <c r="CN1179" s="9">
        <f t="shared" si="1443"/>
        <v>1.5196920840859909</v>
      </c>
    </row>
    <row r="1180" spans="1:92" x14ac:dyDescent="0.2">
      <c r="A1180" s="4">
        <v>1178</v>
      </c>
      <c r="B1180" s="1">
        <v>0.76847041541464201</v>
      </c>
      <c r="C1180" s="1">
        <v>0.255</v>
      </c>
      <c r="D1180" s="1">
        <v>0</v>
      </c>
      <c r="E1180" s="1">
        <v>0</v>
      </c>
      <c r="F1180" s="1">
        <v>100</v>
      </c>
      <c r="G1180" s="1">
        <v>3.8219809907359301</v>
      </c>
      <c r="H1180" s="1">
        <v>5</v>
      </c>
      <c r="I1180">
        <v>1500</v>
      </c>
      <c r="J1180">
        <v>185</v>
      </c>
      <c r="K1180">
        <v>12.5</v>
      </c>
      <c r="L1180" s="1"/>
      <c r="M1180" s="2">
        <f t="shared" si="1368"/>
        <v>2</v>
      </c>
      <c r="N1180" s="2">
        <f t="shared" si="1369"/>
        <v>5</v>
      </c>
      <c r="O1180" s="2">
        <f t="shared" si="1370"/>
        <v>4</v>
      </c>
      <c r="P1180" s="2">
        <f t="shared" si="1371"/>
        <v>4</v>
      </c>
      <c r="Q1180" s="2">
        <f t="shared" si="1372"/>
        <v>6</v>
      </c>
      <c r="R1180" s="2">
        <f t="shared" si="1373"/>
        <v>7</v>
      </c>
      <c r="S1180" s="2">
        <f t="shared" si="1374"/>
        <v>7</v>
      </c>
      <c r="T1180" s="2">
        <f t="shared" si="1375"/>
        <v>5</v>
      </c>
      <c r="U1180" s="2">
        <f t="shared" si="1376"/>
        <v>7</v>
      </c>
      <c r="V1180" s="2">
        <f t="shared" si="1377"/>
        <v>6</v>
      </c>
      <c r="W1180" s="2">
        <f t="shared" si="1378"/>
        <v>5</v>
      </c>
      <c r="X1180" s="2">
        <f t="shared" si="1379"/>
        <v>7</v>
      </c>
      <c r="Y1180" s="2">
        <f t="shared" si="1380"/>
        <v>5</v>
      </c>
      <c r="Z1180" s="2">
        <f t="shared" si="1381"/>
        <v>4</v>
      </c>
      <c r="AA1180" s="2">
        <f t="shared" si="1382"/>
        <v>2</v>
      </c>
      <c r="AB1180" s="2">
        <f t="shared" si="1383"/>
        <v>4</v>
      </c>
      <c r="AC1180" s="2">
        <f t="shared" si="1384"/>
        <v>3</v>
      </c>
      <c r="AD1180" s="3">
        <f t="shared" si="1437"/>
        <v>6</v>
      </c>
      <c r="AE1180" s="2">
        <f t="shared" si="1385"/>
        <v>5</v>
      </c>
      <c r="AF1180" s="2">
        <f t="shared" si="1386"/>
        <v>8</v>
      </c>
      <c r="AG1180" s="2">
        <f t="shared" si="1387"/>
        <v>7</v>
      </c>
      <c r="AH1180" s="2">
        <f t="shared" si="1388"/>
        <v>7</v>
      </c>
      <c r="AI1180" s="2">
        <f t="shared" si="1389"/>
        <v>9</v>
      </c>
      <c r="AJ1180" s="2">
        <f t="shared" si="1390"/>
        <v>10</v>
      </c>
      <c r="AK1180" s="2">
        <f t="shared" si="1391"/>
        <v>10</v>
      </c>
      <c r="AL1180" s="2">
        <f t="shared" si="1392"/>
        <v>8</v>
      </c>
      <c r="AM1180" s="2">
        <f t="shared" si="1393"/>
        <v>9</v>
      </c>
      <c r="AN1180" s="2">
        <f t="shared" si="1394"/>
        <v>8</v>
      </c>
      <c r="AO1180" s="2">
        <f t="shared" si="1395"/>
        <v>7</v>
      </c>
      <c r="AP1180" s="2">
        <f t="shared" si="1396"/>
        <v>9</v>
      </c>
      <c r="AQ1180" s="2">
        <f t="shared" si="1397"/>
        <v>7</v>
      </c>
      <c r="AR1180" s="2">
        <f t="shared" si="1398"/>
        <v>5</v>
      </c>
      <c r="AS1180" s="2">
        <f t="shared" si="1399"/>
        <v>4</v>
      </c>
      <c r="AT1180" s="2">
        <f t="shared" si="1400"/>
        <v>6</v>
      </c>
      <c r="AU1180" s="2">
        <f t="shared" si="1401"/>
        <v>5</v>
      </c>
      <c r="AV1180" s="3">
        <f t="shared" si="1438"/>
        <v>6</v>
      </c>
      <c r="AW1180">
        <f t="shared" si="1439"/>
        <v>2</v>
      </c>
      <c r="AX1180" s="2">
        <f t="shared" si="1402"/>
        <v>1</v>
      </c>
      <c r="AY1180" s="2">
        <f t="shared" si="1403"/>
        <v>2</v>
      </c>
      <c r="AZ1180" s="2">
        <f t="shared" si="1404"/>
        <v>3</v>
      </c>
      <c r="BA1180" s="2">
        <f t="shared" si="1405"/>
        <v>2</v>
      </c>
      <c r="BB1180" s="2">
        <f t="shared" si="1406"/>
        <v>4</v>
      </c>
      <c r="BC1180" s="2">
        <f t="shared" si="1407"/>
        <v>5</v>
      </c>
      <c r="BD1180" s="2">
        <f t="shared" si="1408"/>
        <v>5</v>
      </c>
      <c r="BE1180" s="2">
        <f t="shared" si="1409"/>
        <v>4</v>
      </c>
      <c r="BF1180" s="2">
        <f t="shared" si="1410"/>
        <v>4</v>
      </c>
      <c r="BG1180" s="2">
        <f t="shared" si="1411"/>
        <v>4</v>
      </c>
      <c r="BH1180" s="2">
        <f t="shared" si="1412"/>
        <v>5</v>
      </c>
      <c r="BI1180" s="2">
        <f t="shared" si="1413"/>
        <v>8</v>
      </c>
      <c r="BJ1180" s="2">
        <f t="shared" si="1414"/>
        <v>7</v>
      </c>
      <c r="BK1180" s="2">
        <f t="shared" si="1415"/>
        <v>2</v>
      </c>
      <c r="BL1180" s="2">
        <f t="shared" si="1416"/>
        <v>2</v>
      </c>
      <c r="BM1180" s="2">
        <f t="shared" si="1417"/>
        <v>4</v>
      </c>
      <c r="BN1180" s="2">
        <f t="shared" si="1418"/>
        <v>4</v>
      </c>
      <c r="BO1180" s="3">
        <f t="shared" si="1440"/>
        <v>12</v>
      </c>
      <c r="BP1180">
        <f t="shared" si="1441"/>
        <v>1</v>
      </c>
      <c r="BR1180">
        <v>12</v>
      </c>
      <c r="BS1180">
        <f t="shared" si="1419"/>
        <v>1</v>
      </c>
      <c r="BU1180" s="1">
        <f t="shared" si="1420"/>
        <v>175.22919688725895</v>
      </c>
      <c r="BV1180" s="1">
        <f t="shared" si="1421"/>
        <v>37.956043769543655</v>
      </c>
      <c r="BW1180" s="1">
        <f t="shared" si="1422"/>
        <v>37.691463101460307</v>
      </c>
      <c r="BX1180" s="1">
        <f t="shared" si="1423"/>
        <v>25.965551256454798</v>
      </c>
      <c r="BY1180" s="1">
        <f t="shared" si="1424"/>
        <v>13.123349758916428</v>
      </c>
      <c r="BZ1180" s="1">
        <f t="shared" si="1425"/>
        <v>12.64364152091292</v>
      </c>
      <c r="CA1180" s="1">
        <f t="shared" si="1426"/>
        <v>18.234278276189734</v>
      </c>
      <c r="CB1180" s="1">
        <f t="shared" si="1427"/>
        <v>25.050839927383802</v>
      </c>
      <c r="CC1180" s="1">
        <f t="shared" si="1428"/>
        <v>5.255204826034543</v>
      </c>
      <c r="CD1180" s="1">
        <f t="shared" si="1429"/>
        <v>400.00597411959853</v>
      </c>
      <c r="CE1180" s="1">
        <f t="shared" si="1430"/>
        <v>7.7922132281662648</v>
      </c>
      <c r="CF1180" s="1">
        <f t="shared" si="1431"/>
        <v>2.1853441744677551</v>
      </c>
      <c r="CG1180" s="1">
        <f t="shared" si="1432"/>
        <v>2.1707065321569763</v>
      </c>
      <c r="CH1180" s="1">
        <f t="shared" si="1433"/>
        <v>1.8790780804711589</v>
      </c>
      <c r="CI1180" s="1">
        <f t="shared" si="1434"/>
        <v>2.0364222773554186</v>
      </c>
      <c r="CJ1180" s="1">
        <f t="shared" si="1435"/>
        <v>2.0578847992232414</v>
      </c>
      <c r="CK1180" s="1">
        <f t="shared" si="1436"/>
        <v>2.0833728440906176</v>
      </c>
      <c r="CL1180" s="5">
        <f t="shared" si="1442"/>
        <v>14</v>
      </c>
      <c r="CN1180" s="9">
        <f t="shared" si="1443"/>
        <v>1.8790780804711589</v>
      </c>
    </row>
    <row r="1181" spans="1:92" x14ac:dyDescent="0.2">
      <c r="A1181" s="4">
        <v>1179</v>
      </c>
      <c r="B1181" s="1">
        <v>0.66674442615137697</v>
      </c>
      <c r="C1181" s="1">
        <v>0.183</v>
      </c>
      <c r="D1181" s="1">
        <v>0</v>
      </c>
      <c r="E1181" s="1">
        <v>0</v>
      </c>
      <c r="F1181" s="1">
        <v>100</v>
      </c>
      <c r="G1181" s="1">
        <v>2.7410603336610402</v>
      </c>
      <c r="H1181" s="1">
        <v>5</v>
      </c>
      <c r="I1181">
        <v>1500</v>
      </c>
      <c r="J1181">
        <v>185</v>
      </c>
      <c r="K1181">
        <v>12.5</v>
      </c>
      <c r="L1181" s="1"/>
      <c r="M1181" s="2">
        <f t="shared" si="1368"/>
        <v>2</v>
      </c>
      <c r="N1181" s="2">
        <f t="shared" si="1369"/>
        <v>5</v>
      </c>
      <c r="O1181" s="2">
        <f t="shared" si="1370"/>
        <v>3</v>
      </c>
      <c r="P1181" s="2">
        <f t="shared" si="1371"/>
        <v>4</v>
      </c>
      <c r="Q1181" s="2">
        <f t="shared" si="1372"/>
        <v>6</v>
      </c>
      <c r="R1181" s="2">
        <f t="shared" si="1373"/>
        <v>6</v>
      </c>
      <c r="S1181" s="2">
        <f t="shared" si="1374"/>
        <v>7</v>
      </c>
      <c r="T1181" s="2">
        <f t="shared" si="1375"/>
        <v>4</v>
      </c>
      <c r="U1181" s="2">
        <f t="shared" si="1376"/>
        <v>6</v>
      </c>
      <c r="V1181" s="2">
        <f t="shared" si="1377"/>
        <v>6</v>
      </c>
      <c r="W1181" s="2">
        <f t="shared" si="1378"/>
        <v>4</v>
      </c>
      <c r="X1181" s="2">
        <f t="shared" si="1379"/>
        <v>6</v>
      </c>
      <c r="Y1181" s="2">
        <f t="shared" si="1380"/>
        <v>5</v>
      </c>
      <c r="Z1181" s="2">
        <f t="shared" si="1381"/>
        <v>4</v>
      </c>
      <c r="AA1181" s="2">
        <f t="shared" si="1382"/>
        <v>2</v>
      </c>
      <c r="AB1181" s="2">
        <f t="shared" si="1383"/>
        <v>4</v>
      </c>
      <c r="AC1181" s="2">
        <f t="shared" si="1384"/>
        <v>3</v>
      </c>
      <c r="AD1181" s="3">
        <f t="shared" si="1437"/>
        <v>7</v>
      </c>
      <c r="AE1181" s="2">
        <f t="shared" si="1385"/>
        <v>5</v>
      </c>
      <c r="AF1181" s="2">
        <f t="shared" si="1386"/>
        <v>8</v>
      </c>
      <c r="AG1181" s="2">
        <f t="shared" si="1387"/>
        <v>6</v>
      </c>
      <c r="AH1181" s="2">
        <f t="shared" si="1388"/>
        <v>7</v>
      </c>
      <c r="AI1181" s="2">
        <f t="shared" si="1389"/>
        <v>9</v>
      </c>
      <c r="AJ1181" s="2">
        <f t="shared" si="1390"/>
        <v>9</v>
      </c>
      <c r="AK1181" s="2">
        <f t="shared" si="1391"/>
        <v>10</v>
      </c>
      <c r="AL1181" s="2">
        <f t="shared" si="1392"/>
        <v>7</v>
      </c>
      <c r="AM1181" s="2">
        <f t="shared" si="1393"/>
        <v>8</v>
      </c>
      <c r="AN1181" s="2">
        <f t="shared" si="1394"/>
        <v>8</v>
      </c>
      <c r="AO1181" s="2">
        <f t="shared" si="1395"/>
        <v>6</v>
      </c>
      <c r="AP1181" s="2">
        <f t="shared" si="1396"/>
        <v>8</v>
      </c>
      <c r="AQ1181" s="2">
        <f t="shared" si="1397"/>
        <v>7</v>
      </c>
      <c r="AR1181" s="2">
        <f t="shared" si="1398"/>
        <v>5</v>
      </c>
      <c r="AS1181" s="2">
        <f t="shared" si="1399"/>
        <v>4</v>
      </c>
      <c r="AT1181" s="2">
        <f t="shared" si="1400"/>
        <v>6</v>
      </c>
      <c r="AU1181" s="2">
        <f t="shared" si="1401"/>
        <v>5</v>
      </c>
      <c r="AV1181" s="3">
        <f t="shared" si="1438"/>
        <v>7</v>
      </c>
      <c r="AW1181">
        <f t="shared" si="1439"/>
        <v>1</v>
      </c>
      <c r="AX1181" s="2">
        <f t="shared" si="1402"/>
        <v>1</v>
      </c>
      <c r="AY1181" s="2">
        <f t="shared" si="1403"/>
        <v>2</v>
      </c>
      <c r="AZ1181" s="2">
        <f t="shared" si="1404"/>
        <v>2</v>
      </c>
      <c r="BA1181" s="2">
        <f t="shared" si="1405"/>
        <v>3</v>
      </c>
      <c r="BB1181" s="2">
        <f t="shared" si="1406"/>
        <v>4</v>
      </c>
      <c r="BC1181" s="2">
        <f t="shared" si="1407"/>
        <v>4</v>
      </c>
      <c r="BD1181" s="2">
        <f t="shared" si="1408"/>
        <v>5</v>
      </c>
      <c r="BE1181" s="2">
        <f t="shared" si="1409"/>
        <v>4</v>
      </c>
      <c r="BF1181" s="2">
        <f t="shared" si="1410"/>
        <v>4</v>
      </c>
      <c r="BG1181" s="2">
        <f t="shared" si="1411"/>
        <v>3</v>
      </c>
      <c r="BH1181" s="2">
        <f t="shared" si="1412"/>
        <v>4</v>
      </c>
      <c r="BI1181" s="2">
        <f t="shared" si="1413"/>
        <v>6</v>
      </c>
      <c r="BJ1181" s="2">
        <f t="shared" si="1414"/>
        <v>5</v>
      </c>
      <c r="BK1181" s="2">
        <f t="shared" si="1415"/>
        <v>2</v>
      </c>
      <c r="BL1181" s="2">
        <f t="shared" si="1416"/>
        <v>2</v>
      </c>
      <c r="BM1181" s="2">
        <f t="shared" si="1417"/>
        <v>4</v>
      </c>
      <c r="BN1181" s="2">
        <f t="shared" si="1418"/>
        <v>4</v>
      </c>
      <c r="BO1181" s="3">
        <f t="shared" si="1440"/>
        <v>12</v>
      </c>
      <c r="BP1181">
        <f t="shared" si="1441"/>
        <v>1</v>
      </c>
      <c r="BR1181">
        <v>12</v>
      </c>
      <c r="BS1181">
        <f t="shared" si="1419"/>
        <v>1</v>
      </c>
      <c r="BU1181" s="1">
        <f t="shared" si="1420"/>
        <v>175.47705742378156</v>
      </c>
      <c r="BV1181" s="1">
        <f t="shared" si="1421"/>
        <v>38.469675664357702</v>
      </c>
      <c r="BW1181" s="1">
        <f t="shared" si="1422"/>
        <v>37.905450832844153</v>
      </c>
      <c r="BX1181" s="1">
        <f t="shared" si="1423"/>
        <v>26.995836382928285</v>
      </c>
      <c r="BY1181" s="1">
        <f t="shared" si="1424"/>
        <v>13.811397134173887</v>
      </c>
      <c r="BZ1181" s="1">
        <f t="shared" si="1425"/>
        <v>12.792099529479014</v>
      </c>
      <c r="CA1181" s="1">
        <f t="shared" si="1426"/>
        <v>18.982522241058387</v>
      </c>
      <c r="CB1181" s="1">
        <f t="shared" si="1427"/>
        <v>25.079086911937971</v>
      </c>
      <c r="CC1181" s="1">
        <f t="shared" si="1428"/>
        <v>5.385478876159941</v>
      </c>
      <c r="CD1181" s="1">
        <f t="shared" si="1429"/>
        <v>400.01236046962612</v>
      </c>
      <c r="CE1181" s="1">
        <f t="shared" si="1430"/>
        <v>11.252104958018137</v>
      </c>
      <c r="CF1181" s="1">
        <f t="shared" si="1431"/>
        <v>3.1950870187702152</v>
      </c>
      <c r="CG1181" s="1">
        <f t="shared" si="1432"/>
        <v>2.8873589761998155</v>
      </c>
      <c r="CH1181" s="1">
        <f t="shared" si="1433"/>
        <v>1.8575554540441814</v>
      </c>
      <c r="CI1181" s="1">
        <f t="shared" si="1434"/>
        <v>2.0331312896063998</v>
      </c>
      <c r="CJ1181" s="1">
        <f t="shared" si="1435"/>
        <v>2.0534609046307906</v>
      </c>
      <c r="CK1181" s="1">
        <f t="shared" si="1436"/>
        <v>2.0849553381314867</v>
      </c>
      <c r="CL1181" s="5">
        <f t="shared" si="1442"/>
        <v>14</v>
      </c>
      <c r="CN1181" s="9">
        <f t="shared" si="1443"/>
        <v>1.8575554540441814</v>
      </c>
    </row>
    <row r="1182" spans="1:92" x14ac:dyDescent="0.2">
      <c r="A1182" s="4">
        <v>1180</v>
      </c>
      <c r="B1182" s="1">
        <v>0.59096536528782695</v>
      </c>
      <c r="C1182" s="1">
        <v>0.27</v>
      </c>
      <c r="D1182" s="1">
        <v>0</v>
      </c>
      <c r="E1182" s="1">
        <v>0</v>
      </c>
      <c r="F1182" s="1">
        <v>100</v>
      </c>
      <c r="G1182" s="1">
        <v>4.0456127676766203</v>
      </c>
      <c r="H1182" s="1">
        <v>6</v>
      </c>
      <c r="I1182">
        <v>0</v>
      </c>
      <c r="J1182">
        <v>0.15</v>
      </c>
      <c r="K1182">
        <v>0</v>
      </c>
      <c r="L1182" s="1"/>
      <c r="M1182" s="2">
        <f t="shared" si="1368"/>
        <v>2</v>
      </c>
      <c r="N1182" s="2">
        <f t="shared" si="1369"/>
        <v>6</v>
      </c>
      <c r="O1182" s="2">
        <f t="shared" si="1370"/>
        <v>5</v>
      </c>
      <c r="P1182" s="2">
        <f t="shared" si="1371"/>
        <v>4</v>
      </c>
      <c r="Q1182" s="2">
        <f t="shared" si="1372"/>
        <v>6</v>
      </c>
      <c r="R1182" s="2">
        <f t="shared" si="1373"/>
        <v>7</v>
      </c>
      <c r="S1182" s="2">
        <f t="shared" si="1374"/>
        <v>5</v>
      </c>
      <c r="T1182" s="2">
        <f t="shared" si="1375"/>
        <v>4</v>
      </c>
      <c r="U1182" s="2">
        <f t="shared" si="1376"/>
        <v>7</v>
      </c>
      <c r="V1182" s="2">
        <f t="shared" si="1377"/>
        <v>6</v>
      </c>
      <c r="W1182" s="2">
        <f t="shared" si="1378"/>
        <v>5</v>
      </c>
      <c r="X1182" s="2">
        <f t="shared" si="1379"/>
        <v>7</v>
      </c>
      <c r="Y1182" s="2">
        <f t="shared" si="1380"/>
        <v>4</v>
      </c>
      <c r="Z1182" s="2">
        <f t="shared" si="1381"/>
        <v>4</v>
      </c>
      <c r="AA1182" s="2">
        <f t="shared" si="1382"/>
        <v>2</v>
      </c>
      <c r="AB1182" s="2">
        <f t="shared" si="1383"/>
        <v>4</v>
      </c>
      <c r="AC1182" s="2">
        <f t="shared" si="1384"/>
        <v>3</v>
      </c>
      <c r="AD1182" s="3">
        <f t="shared" si="1437"/>
        <v>6</v>
      </c>
      <c r="AE1182" s="2">
        <f t="shared" si="1385"/>
        <v>4</v>
      </c>
      <c r="AF1182" s="2">
        <f t="shared" si="1386"/>
        <v>8</v>
      </c>
      <c r="AG1182" s="2">
        <f t="shared" si="1387"/>
        <v>7</v>
      </c>
      <c r="AH1182" s="2">
        <f t="shared" si="1388"/>
        <v>6</v>
      </c>
      <c r="AI1182" s="2">
        <f t="shared" si="1389"/>
        <v>8</v>
      </c>
      <c r="AJ1182" s="2">
        <f t="shared" si="1390"/>
        <v>9</v>
      </c>
      <c r="AK1182" s="2">
        <f t="shared" si="1391"/>
        <v>7</v>
      </c>
      <c r="AL1182" s="2">
        <f t="shared" si="1392"/>
        <v>6</v>
      </c>
      <c r="AM1182" s="2">
        <f t="shared" si="1393"/>
        <v>9</v>
      </c>
      <c r="AN1182" s="2">
        <f t="shared" si="1394"/>
        <v>7</v>
      </c>
      <c r="AO1182" s="2">
        <f t="shared" si="1395"/>
        <v>7</v>
      </c>
      <c r="AP1182" s="2">
        <f t="shared" si="1396"/>
        <v>9</v>
      </c>
      <c r="AQ1182" s="2">
        <f t="shared" si="1397"/>
        <v>6</v>
      </c>
      <c r="AR1182" s="2">
        <f t="shared" si="1398"/>
        <v>6</v>
      </c>
      <c r="AS1182" s="2">
        <f t="shared" si="1399"/>
        <v>4</v>
      </c>
      <c r="AT1182" s="2">
        <f t="shared" si="1400"/>
        <v>6</v>
      </c>
      <c r="AU1182" s="2">
        <f t="shared" si="1401"/>
        <v>5</v>
      </c>
      <c r="AV1182" s="3">
        <f t="shared" si="1438"/>
        <v>6</v>
      </c>
      <c r="AW1182">
        <f t="shared" si="1439"/>
        <v>3</v>
      </c>
      <c r="AX1182" s="2">
        <f t="shared" si="1402"/>
        <v>1</v>
      </c>
      <c r="AY1182" s="2">
        <f t="shared" si="1403"/>
        <v>4</v>
      </c>
      <c r="AZ1182" s="2">
        <f t="shared" si="1404"/>
        <v>5</v>
      </c>
      <c r="BA1182" s="2">
        <f t="shared" si="1405"/>
        <v>3</v>
      </c>
      <c r="BB1182" s="2">
        <f t="shared" si="1406"/>
        <v>4</v>
      </c>
      <c r="BC1182" s="2">
        <f t="shared" si="1407"/>
        <v>4</v>
      </c>
      <c r="BD1182" s="2">
        <f t="shared" si="1408"/>
        <v>3</v>
      </c>
      <c r="BE1182" s="2">
        <f t="shared" si="1409"/>
        <v>5</v>
      </c>
      <c r="BF1182" s="2">
        <f t="shared" si="1410"/>
        <v>5</v>
      </c>
      <c r="BG1182" s="2">
        <f t="shared" si="1411"/>
        <v>3</v>
      </c>
      <c r="BH1182" s="2">
        <f t="shared" si="1412"/>
        <v>6</v>
      </c>
      <c r="BI1182" s="2">
        <f t="shared" si="1413"/>
        <v>9</v>
      </c>
      <c r="BJ1182" s="2">
        <f t="shared" si="1414"/>
        <v>6</v>
      </c>
      <c r="BK1182" s="2">
        <f t="shared" si="1415"/>
        <v>3</v>
      </c>
      <c r="BL1182" s="2">
        <f t="shared" si="1416"/>
        <v>3</v>
      </c>
      <c r="BM1182" s="2">
        <f t="shared" si="1417"/>
        <v>5</v>
      </c>
      <c r="BN1182" s="2">
        <f t="shared" si="1418"/>
        <v>4</v>
      </c>
      <c r="BO1182" s="3">
        <f t="shared" si="1440"/>
        <v>12</v>
      </c>
      <c r="BP1182">
        <f t="shared" si="1441"/>
        <v>1</v>
      </c>
      <c r="BR1182">
        <v>2</v>
      </c>
      <c r="BS1182">
        <f t="shared" si="1419"/>
        <v>3</v>
      </c>
      <c r="BU1182" s="1">
        <f t="shared" si="1420"/>
        <v>8.3207549987005205</v>
      </c>
      <c r="BV1182" s="1">
        <f t="shared" si="1421"/>
        <v>5.3731985256128052</v>
      </c>
      <c r="BW1182" s="1">
        <f t="shared" si="1422"/>
        <v>3.3907608979924055</v>
      </c>
      <c r="BX1182" s="1">
        <f t="shared" si="1423"/>
        <v>6.4831365162184902</v>
      </c>
      <c r="BY1182" s="1">
        <f t="shared" si="1424"/>
        <v>3.6079712562190762</v>
      </c>
      <c r="BZ1182" s="1">
        <f t="shared" si="1425"/>
        <v>1.5443003840304312</v>
      </c>
      <c r="CA1182" s="1">
        <f t="shared" si="1426"/>
        <v>4.7423719394917718</v>
      </c>
      <c r="CB1182" s="1">
        <f t="shared" si="1427"/>
        <v>1.3282668256488548</v>
      </c>
      <c r="CC1182" s="1">
        <f t="shared" si="1428"/>
        <v>1.3463857030035029</v>
      </c>
      <c r="CD1182" s="1">
        <f t="shared" si="1429"/>
        <v>1.824515160155274</v>
      </c>
      <c r="CE1182" s="1">
        <f t="shared" si="1430"/>
        <v>7.2153905557771605</v>
      </c>
      <c r="CF1182" s="1">
        <f t="shared" si="1431"/>
        <v>1.8260613923303504</v>
      </c>
      <c r="CG1182" s="1">
        <f t="shared" si="1432"/>
        <v>1.9272208120852223</v>
      </c>
      <c r="CH1182" s="1">
        <f t="shared" si="1433"/>
        <v>1.7512660746200961</v>
      </c>
      <c r="CI1182" s="1">
        <f t="shared" si="1434"/>
        <v>1.9482561558611209</v>
      </c>
      <c r="CJ1182" s="1">
        <f t="shared" si="1435"/>
        <v>2.0562419862042094</v>
      </c>
      <c r="CK1182" s="1">
        <f t="shared" si="1436"/>
        <v>2.0215023561372027</v>
      </c>
      <c r="CL1182" s="5">
        <f t="shared" si="1442"/>
        <v>8</v>
      </c>
      <c r="CN1182" s="9">
        <f t="shared" si="1443"/>
        <v>1.3282668256488548</v>
      </c>
    </row>
    <row r="1183" spans="1:92" x14ac:dyDescent="0.2">
      <c r="A1183" s="4">
        <v>1181</v>
      </c>
      <c r="B1183" s="1">
        <v>0.45280469446716398</v>
      </c>
      <c r="C1183" s="1">
        <v>0.79200000000000004</v>
      </c>
      <c r="D1183" s="1">
        <v>0</v>
      </c>
      <c r="E1183" s="1">
        <v>0</v>
      </c>
      <c r="F1183" s="1">
        <v>100</v>
      </c>
      <c r="G1183" s="1">
        <v>11.8768200406841</v>
      </c>
      <c r="H1183" s="1">
        <v>7</v>
      </c>
      <c r="I1183">
        <v>0</v>
      </c>
      <c r="J1183">
        <v>0.15</v>
      </c>
      <c r="K1183">
        <v>0</v>
      </c>
      <c r="L1183" s="1"/>
      <c r="M1183" s="2">
        <f t="shared" si="1368"/>
        <v>2</v>
      </c>
      <c r="N1183" s="2">
        <f t="shared" si="1369"/>
        <v>7</v>
      </c>
      <c r="O1183" s="2">
        <f t="shared" si="1370"/>
        <v>3</v>
      </c>
      <c r="P1183" s="2">
        <f t="shared" si="1371"/>
        <v>5</v>
      </c>
      <c r="Q1183" s="2">
        <f t="shared" si="1372"/>
        <v>6</v>
      </c>
      <c r="R1183" s="2">
        <f t="shared" si="1373"/>
        <v>5</v>
      </c>
      <c r="S1183" s="2">
        <f t="shared" si="1374"/>
        <v>5</v>
      </c>
      <c r="T1183" s="2">
        <f t="shared" si="1375"/>
        <v>3</v>
      </c>
      <c r="U1183" s="2">
        <f t="shared" si="1376"/>
        <v>5</v>
      </c>
      <c r="V1183" s="2">
        <f t="shared" si="1377"/>
        <v>6</v>
      </c>
      <c r="W1183" s="2">
        <f t="shared" si="1378"/>
        <v>5</v>
      </c>
      <c r="X1183" s="2">
        <f t="shared" si="1379"/>
        <v>6</v>
      </c>
      <c r="Y1183" s="2">
        <f t="shared" si="1380"/>
        <v>4</v>
      </c>
      <c r="Z1183" s="2">
        <f t="shared" si="1381"/>
        <v>4</v>
      </c>
      <c r="AA1183" s="2">
        <f t="shared" si="1382"/>
        <v>2</v>
      </c>
      <c r="AB1183" s="2">
        <f t="shared" si="1383"/>
        <v>4</v>
      </c>
      <c r="AC1183" s="2">
        <f t="shared" si="1384"/>
        <v>3</v>
      </c>
      <c r="AD1183" s="3">
        <f t="shared" si="1437"/>
        <v>2</v>
      </c>
      <c r="AE1183" s="2">
        <f t="shared" si="1385"/>
        <v>4</v>
      </c>
      <c r="AF1183" s="2">
        <f t="shared" si="1386"/>
        <v>9</v>
      </c>
      <c r="AG1183" s="2">
        <f t="shared" si="1387"/>
        <v>5</v>
      </c>
      <c r="AH1183" s="2">
        <f t="shared" si="1388"/>
        <v>7</v>
      </c>
      <c r="AI1183" s="2">
        <f t="shared" si="1389"/>
        <v>8</v>
      </c>
      <c r="AJ1183" s="2">
        <f t="shared" si="1390"/>
        <v>7</v>
      </c>
      <c r="AK1183" s="2">
        <f t="shared" si="1391"/>
        <v>7</v>
      </c>
      <c r="AL1183" s="2">
        <f t="shared" si="1392"/>
        <v>5</v>
      </c>
      <c r="AM1183" s="2">
        <f t="shared" si="1393"/>
        <v>7</v>
      </c>
      <c r="AN1183" s="2">
        <f t="shared" si="1394"/>
        <v>7</v>
      </c>
      <c r="AO1183" s="2">
        <f t="shared" si="1395"/>
        <v>7</v>
      </c>
      <c r="AP1183" s="2">
        <f t="shared" si="1396"/>
        <v>8</v>
      </c>
      <c r="AQ1183" s="2">
        <f t="shared" si="1397"/>
        <v>6</v>
      </c>
      <c r="AR1183" s="2">
        <f t="shared" si="1398"/>
        <v>6</v>
      </c>
      <c r="AS1183" s="2">
        <f t="shared" si="1399"/>
        <v>4</v>
      </c>
      <c r="AT1183" s="2">
        <f t="shared" si="1400"/>
        <v>6</v>
      </c>
      <c r="AU1183" s="2">
        <f t="shared" si="1401"/>
        <v>5</v>
      </c>
      <c r="AV1183" s="3">
        <f t="shared" si="1438"/>
        <v>2</v>
      </c>
      <c r="AW1183">
        <f t="shared" si="1439"/>
        <v>1</v>
      </c>
      <c r="AX1183" s="2">
        <f t="shared" si="1402"/>
        <v>1</v>
      </c>
      <c r="AY1183" s="2">
        <f t="shared" si="1403"/>
        <v>6</v>
      </c>
      <c r="AZ1183" s="2">
        <f t="shared" si="1404"/>
        <v>4</v>
      </c>
      <c r="BA1183" s="2">
        <f t="shared" si="1405"/>
        <v>4</v>
      </c>
      <c r="BB1183" s="2">
        <f t="shared" si="1406"/>
        <v>3</v>
      </c>
      <c r="BC1183" s="2">
        <f t="shared" si="1407"/>
        <v>2</v>
      </c>
      <c r="BD1183" s="2">
        <f t="shared" si="1408"/>
        <v>4</v>
      </c>
      <c r="BE1183" s="2">
        <f t="shared" si="1409"/>
        <v>3</v>
      </c>
      <c r="BF1183" s="2">
        <f t="shared" si="1410"/>
        <v>3</v>
      </c>
      <c r="BG1183" s="2">
        <f t="shared" si="1411"/>
        <v>2</v>
      </c>
      <c r="BH1183" s="2">
        <f t="shared" si="1412"/>
        <v>6</v>
      </c>
      <c r="BI1183" s="2">
        <f t="shared" si="1413"/>
        <v>6</v>
      </c>
      <c r="BJ1183" s="2">
        <f t="shared" si="1414"/>
        <v>6</v>
      </c>
      <c r="BK1183" s="2">
        <f t="shared" si="1415"/>
        <v>3</v>
      </c>
      <c r="BL1183" s="2">
        <f t="shared" si="1416"/>
        <v>3</v>
      </c>
      <c r="BM1183" s="2">
        <f t="shared" si="1417"/>
        <v>5</v>
      </c>
      <c r="BN1183" s="2">
        <f t="shared" si="1418"/>
        <v>4</v>
      </c>
      <c r="BO1183" s="3">
        <f t="shared" si="1440"/>
        <v>2</v>
      </c>
      <c r="BP1183">
        <f t="shared" si="1441"/>
        <v>4</v>
      </c>
      <c r="BR1183">
        <v>12</v>
      </c>
      <c r="BS1183">
        <f t="shared" si="1419"/>
        <v>1</v>
      </c>
      <c r="BU1183" s="1">
        <f t="shared" si="1420"/>
        <v>2.163464432642471</v>
      </c>
      <c r="BV1183" s="1">
        <f t="shared" si="1421"/>
        <v>1.3300991734534555</v>
      </c>
      <c r="BW1183" s="1">
        <f t="shared" si="1422"/>
        <v>1.1885887573730058</v>
      </c>
      <c r="BX1183" s="1">
        <f t="shared" si="1423"/>
        <v>1.7197595643163597</v>
      </c>
      <c r="BY1183" s="1">
        <f t="shared" si="1424"/>
        <v>1.2735161636021877</v>
      </c>
      <c r="BZ1183" s="1">
        <f t="shared" si="1425"/>
        <v>1.3567503545649919</v>
      </c>
      <c r="CA1183" s="1">
        <f t="shared" si="1426"/>
        <v>1.7257722498885986</v>
      </c>
      <c r="CB1183" s="1">
        <f t="shared" si="1427"/>
        <v>1.6504166515471632</v>
      </c>
      <c r="CC1183" s="1">
        <f t="shared" si="1428"/>
        <v>1.6951826801358889</v>
      </c>
      <c r="CD1183" s="1">
        <f t="shared" si="1429"/>
        <v>1.3448402248369966</v>
      </c>
      <c r="CE1183" s="1">
        <f t="shared" si="1430"/>
        <v>1.9470813951711181</v>
      </c>
      <c r="CF1183" s="1">
        <f t="shared" si="1431"/>
        <v>1.2338472369076552</v>
      </c>
      <c r="CG1183" s="1">
        <f t="shared" si="1432"/>
        <v>1.6821792163141607</v>
      </c>
      <c r="CH1183" s="1">
        <f t="shared" si="1433"/>
        <v>2.0840296005114425</v>
      </c>
      <c r="CI1183" s="1">
        <f t="shared" si="1434"/>
        <v>2.2210317159604283</v>
      </c>
      <c r="CJ1183" s="1">
        <f t="shared" si="1435"/>
        <v>2.3180285424552038</v>
      </c>
      <c r="CK1183" s="1">
        <f t="shared" si="1436"/>
        <v>2.2753235932520752</v>
      </c>
      <c r="CL1183" s="5">
        <f t="shared" si="1442"/>
        <v>3</v>
      </c>
      <c r="CN1183" s="9">
        <f t="shared" si="1443"/>
        <v>1.1885887573730058</v>
      </c>
    </row>
    <row r="1184" spans="1:92" x14ac:dyDescent="0.2">
      <c r="A1184" s="4">
        <v>1182</v>
      </c>
      <c r="B1184" s="1">
        <v>0.41131652207695901</v>
      </c>
      <c r="C1184" s="1">
        <v>0.73599999999999999</v>
      </c>
      <c r="D1184" s="1">
        <v>0</v>
      </c>
      <c r="E1184" s="1">
        <v>0</v>
      </c>
      <c r="F1184" s="1">
        <v>100</v>
      </c>
      <c r="G1184" s="1">
        <v>11.044014725812501</v>
      </c>
      <c r="H1184" s="1">
        <v>7</v>
      </c>
      <c r="I1184">
        <v>0</v>
      </c>
      <c r="J1184">
        <v>0.15</v>
      </c>
      <c r="K1184">
        <v>0</v>
      </c>
      <c r="L1184" s="1"/>
      <c r="M1184" s="2">
        <f t="shared" si="1368"/>
        <v>2</v>
      </c>
      <c r="N1184" s="2">
        <f t="shared" si="1369"/>
        <v>7</v>
      </c>
      <c r="O1184" s="2">
        <f t="shared" si="1370"/>
        <v>3</v>
      </c>
      <c r="P1184" s="2">
        <f t="shared" si="1371"/>
        <v>5</v>
      </c>
      <c r="Q1184" s="2">
        <f t="shared" si="1372"/>
        <v>6</v>
      </c>
      <c r="R1184" s="2">
        <f t="shared" si="1373"/>
        <v>5</v>
      </c>
      <c r="S1184" s="2">
        <f t="shared" si="1374"/>
        <v>5</v>
      </c>
      <c r="T1184" s="2">
        <f t="shared" si="1375"/>
        <v>3</v>
      </c>
      <c r="U1184" s="2">
        <f t="shared" si="1376"/>
        <v>5</v>
      </c>
      <c r="V1184" s="2">
        <f t="shared" si="1377"/>
        <v>6</v>
      </c>
      <c r="W1184" s="2">
        <f t="shared" si="1378"/>
        <v>5</v>
      </c>
      <c r="X1184" s="2">
        <f t="shared" si="1379"/>
        <v>6</v>
      </c>
      <c r="Y1184" s="2">
        <f t="shared" si="1380"/>
        <v>4</v>
      </c>
      <c r="Z1184" s="2">
        <f t="shared" si="1381"/>
        <v>4</v>
      </c>
      <c r="AA1184" s="2">
        <f t="shared" si="1382"/>
        <v>2</v>
      </c>
      <c r="AB1184" s="2">
        <f t="shared" si="1383"/>
        <v>4</v>
      </c>
      <c r="AC1184" s="2">
        <f t="shared" si="1384"/>
        <v>3</v>
      </c>
      <c r="AD1184" s="3">
        <f t="shared" si="1437"/>
        <v>2</v>
      </c>
      <c r="AE1184" s="2">
        <f t="shared" si="1385"/>
        <v>4</v>
      </c>
      <c r="AF1184" s="2">
        <f t="shared" si="1386"/>
        <v>9</v>
      </c>
      <c r="AG1184" s="2">
        <f t="shared" si="1387"/>
        <v>5</v>
      </c>
      <c r="AH1184" s="2">
        <f t="shared" si="1388"/>
        <v>7</v>
      </c>
      <c r="AI1184" s="2">
        <f t="shared" si="1389"/>
        <v>8</v>
      </c>
      <c r="AJ1184" s="2">
        <f t="shared" si="1390"/>
        <v>7</v>
      </c>
      <c r="AK1184" s="2">
        <f t="shared" si="1391"/>
        <v>7</v>
      </c>
      <c r="AL1184" s="2">
        <f t="shared" si="1392"/>
        <v>5</v>
      </c>
      <c r="AM1184" s="2">
        <f t="shared" si="1393"/>
        <v>7</v>
      </c>
      <c r="AN1184" s="2">
        <f t="shared" si="1394"/>
        <v>7</v>
      </c>
      <c r="AO1184" s="2">
        <f t="shared" si="1395"/>
        <v>7</v>
      </c>
      <c r="AP1184" s="2">
        <f t="shared" si="1396"/>
        <v>8</v>
      </c>
      <c r="AQ1184" s="2">
        <f t="shared" si="1397"/>
        <v>6</v>
      </c>
      <c r="AR1184" s="2">
        <f t="shared" si="1398"/>
        <v>6</v>
      </c>
      <c r="AS1184" s="2">
        <f t="shared" si="1399"/>
        <v>4</v>
      </c>
      <c r="AT1184" s="2">
        <f t="shared" si="1400"/>
        <v>6</v>
      </c>
      <c r="AU1184" s="2">
        <f t="shared" si="1401"/>
        <v>5</v>
      </c>
      <c r="AV1184" s="3">
        <f t="shared" si="1438"/>
        <v>2</v>
      </c>
      <c r="AW1184">
        <f t="shared" si="1439"/>
        <v>1</v>
      </c>
      <c r="AX1184" s="2">
        <f t="shared" si="1402"/>
        <v>1</v>
      </c>
      <c r="AY1184" s="2">
        <f t="shared" si="1403"/>
        <v>5</v>
      </c>
      <c r="AZ1184" s="2">
        <f t="shared" si="1404"/>
        <v>3</v>
      </c>
      <c r="BA1184" s="2">
        <f t="shared" si="1405"/>
        <v>3</v>
      </c>
      <c r="BB1184" s="2">
        <f t="shared" si="1406"/>
        <v>4</v>
      </c>
      <c r="BC1184" s="2">
        <f t="shared" si="1407"/>
        <v>3</v>
      </c>
      <c r="BD1184" s="2">
        <f t="shared" si="1408"/>
        <v>4</v>
      </c>
      <c r="BE1184" s="2">
        <f t="shared" si="1409"/>
        <v>3</v>
      </c>
      <c r="BF1184" s="2">
        <f t="shared" si="1410"/>
        <v>3</v>
      </c>
      <c r="BG1184" s="2">
        <f t="shared" si="1411"/>
        <v>2</v>
      </c>
      <c r="BH1184" s="2">
        <f t="shared" si="1412"/>
        <v>6</v>
      </c>
      <c r="BI1184" s="2">
        <f t="shared" si="1413"/>
        <v>7</v>
      </c>
      <c r="BJ1184" s="2">
        <f t="shared" si="1414"/>
        <v>6</v>
      </c>
      <c r="BK1184" s="2">
        <f t="shared" si="1415"/>
        <v>3</v>
      </c>
      <c r="BL1184" s="2">
        <f t="shared" si="1416"/>
        <v>3</v>
      </c>
      <c r="BM1184" s="2">
        <f t="shared" si="1417"/>
        <v>5</v>
      </c>
      <c r="BN1184" s="2">
        <f t="shared" si="1418"/>
        <v>4</v>
      </c>
      <c r="BO1184" s="3">
        <f t="shared" si="1440"/>
        <v>12</v>
      </c>
      <c r="BP1184">
        <f t="shared" si="1441"/>
        <v>1</v>
      </c>
      <c r="BR1184">
        <v>11</v>
      </c>
      <c r="BS1184">
        <f t="shared" si="1419"/>
        <v>1</v>
      </c>
      <c r="BU1184" s="1">
        <f t="shared" si="1420"/>
        <v>2.3746463339992836</v>
      </c>
      <c r="BV1184" s="1">
        <f t="shared" si="1421"/>
        <v>1.4517063002279742</v>
      </c>
      <c r="BW1184" s="1">
        <f t="shared" si="1422"/>
        <v>1.2111159451354878</v>
      </c>
      <c r="BX1184" s="1">
        <f t="shared" si="1423"/>
        <v>1.9004904389383337</v>
      </c>
      <c r="BY1184" s="1">
        <f t="shared" si="1424"/>
        <v>1.3619907305303414</v>
      </c>
      <c r="BZ1184" s="1">
        <f t="shared" si="1425"/>
        <v>1.421572495889375</v>
      </c>
      <c r="CA1184" s="1">
        <f t="shared" si="1426"/>
        <v>1.7886483059257527</v>
      </c>
      <c r="CB1184" s="1">
        <f t="shared" si="1427"/>
        <v>1.7400842972239587</v>
      </c>
      <c r="CC1184" s="1">
        <f t="shared" si="1428"/>
        <v>1.8022939178497102</v>
      </c>
      <c r="CD1184" s="1">
        <f t="shared" si="1429"/>
        <v>1.4154092807632559</v>
      </c>
      <c r="CE1184" s="1">
        <f t="shared" si="1430"/>
        <v>2.1116189665544147</v>
      </c>
      <c r="CF1184" s="1">
        <f t="shared" si="1431"/>
        <v>1.2696180449538343</v>
      </c>
      <c r="CG1184" s="1">
        <f t="shared" si="1432"/>
        <v>1.7610984599731465</v>
      </c>
      <c r="CH1184" s="1">
        <f t="shared" si="1433"/>
        <v>2.1994660142773252</v>
      </c>
      <c r="CI1184" s="1">
        <f t="shared" si="1434"/>
        <v>2.3307222719397371</v>
      </c>
      <c r="CJ1184" s="1">
        <f t="shared" si="1435"/>
        <v>2.4232683574113878</v>
      </c>
      <c r="CK1184" s="1">
        <f t="shared" si="1436"/>
        <v>2.3827800185929258</v>
      </c>
      <c r="CL1184" s="5">
        <f t="shared" si="1442"/>
        <v>3</v>
      </c>
      <c r="CN1184" s="9">
        <f t="shared" si="1443"/>
        <v>1.2111159451354878</v>
      </c>
    </row>
    <row r="1185" spans="1:92" x14ac:dyDescent="0.2">
      <c r="A1185" s="4">
        <v>1183</v>
      </c>
      <c r="B1185" s="1">
        <v>0.36581473836773298</v>
      </c>
      <c r="C1185" s="1">
        <v>0.67100000000000004</v>
      </c>
      <c r="D1185" s="1">
        <v>0</v>
      </c>
      <c r="E1185" s="1">
        <v>0</v>
      </c>
      <c r="F1185" s="1">
        <v>100</v>
      </c>
      <c r="G1185" s="1">
        <v>10.0677102943555</v>
      </c>
      <c r="H1185" s="1">
        <v>7</v>
      </c>
      <c r="I1185">
        <v>0</v>
      </c>
      <c r="J1185">
        <v>0.15</v>
      </c>
      <c r="K1185">
        <v>0</v>
      </c>
      <c r="L1185" s="1"/>
      <c r="M1185" s="2">
        <f t="shared" si="1368"/>
        <v>2</v>
      </c>
      <c r="N1185" s="2">
        <f t="shared" si="1369"/>
        <v>7</v>
      </c>
      <c r="O1185" s="2">
        <f t="shared" si="1370"/>
        <v>3</v>
      </c>
      <c r="P1185" s="2">
        <f t="shared" si="1371"/>
        <v>5</v>
      </c>
      <c r="Q1185" s="2">
        <f t="shared" si="1372"/>
        <v>6</v>
      </c>
      <c r="R1185" s="2">
        <f t="shared" si="1373"/>
        <v>5</v>
      </c>
      <c r="S1185" s="2">
        <f t="shared" si="1374"/>
        <v>5</v>
      </c>
      <c r="T1185" s="2">
        <f t="shared" si="1375"/>
        <v>3</v>
      </c>
      <c r="U1185" s="2">
        <f t="shared" si="1376"/>
        <v>5</v>
      </c>
      <c r="V1185" s="2">
        <f t="shared" si="1377"/>
        <v>6</v>
      </c>
      <c r="W1185" s="2">
        <f t="shared" si="1378"/>
        <v>5</v>
      </c>
      <c r="X1185" s="2">
        <f t="shared" si="1379"/>
        <v>6</v>
      </c>
      <c r="Y1185" s="2">
        <f t="shared" si="1380"/>
        <v>4</v>
      </c>
      <c r="Z1185" s="2">
        <f t="shared" si="1381"/>
        <v>4</v>
      </c>
      <c r="AA1185" s="2">
        <f t="shared" si="1382"/>
        <v>2</v>
      </c>
      <c r="AB1185" s="2">
        <f t="shared" si="1383"/>
        <v>4</v>
      </c>
      <c r="AC1185" s="2">
        <f t="shared" si="1384"/>
        <v>3</v>
      </c>
      <c r="AD1185" s="3">
        <f t="shared" si="1437"/>
        <v>2</v>
      </c>
      <c r="AE1185" s="2">
        <f t="shared" si="1385"/>
        <v>4</v>
      </c>
      <c r="AF1185" s="2">
        <f t="shared" si="1386"/>
        <v>9</v>
      </c>
      <c r="AG1185" s="2">
        <f t="shared" si="1387"/>
        <v>5</v>
      </c>
      <c r="AH1185" s="2">
        <f t="shared" si="1388"/>
        <v>7</v>
      </c>
      <c r="AI1185" s="2">
        <f t="shared" si="1389"/>
        <v>8</v>
      </c>
      <c r="AJ1185" s="2">
        <f t="shared" si="1390"/>
        <v>7</v>
      </c>
      <c r="AK1185" s="2">
        <f t="shared" si="1391"/>
        <v>7</v>
      </c>
      <c r="AL1185" s="2">
        <f t="shared" si="1392"/>
        <v>5</v>
      </c>
      <c r="AM1185" s="2">
        <f t="shared" si="1393"/>
        <v>7</v>
      </c>
      <c r="AN1185" s="2">
        <f t="shared" si="1394"/>
        <v>7</v>
      </c>
      <c r="AO1185" s="2">
        <f t="shared" si="1395"/>
        <v>7</v>
      </c>
      <c r="AP1185" s="2">
        <f t="shared" si="1396"/>
        <v>8</v>
      </c>
      <c r="AQ1185" s="2">
        <f t="shared" si="1397"/>
        <v>6</v>
      </c>
      <c r="AR1185" s="2">
        <f t="shared" si="1398"/>
        <v>6</v>
      </c>
      <c r="AS1185" s="2">
        <f t="shared" si="1399"/>
        <v>4</v>
      </c>
      <c r="AT1185" s="2">
        <f t="shared" si="1400"/>
        <v>6</v>
      </c>
      <c r="AU1185" s="2">
        <f t="shared" si="1401"/>
        <v>5</v>
      </c>
      <c r="AV1185" s="3">
        <f t="shared" si="1438"/>
        <v>2</v>
      </c>
      <c r="AW1185">
        <f t="shared" si="1439"/>
        <v>1</v>
      </c>
      <c r="AX1185" s="2">
        <f t="shared" si="1402"/>
        <v>2</v>
      </c>
      <c r="AY1185" s="2">
        <f t="shared" si="1403"/>
        <v>5</v>
      </c>
      <c r="AZ1185" s="2">
        <f t="shared" si="1404"/>
        <v>3</v>
      </c>
      <c r="BA1185" s="2">
        <f t="shared" si="1405"/>
        <v>3</v>
      </c>
      <c r="BB1185" s="2">
        <f t="shared" si="1406"/>
        <v>4</v>
      </c>
      <c r="BC1185" s="2">
        <f t="shared" si="1407"/>
        <v>3</v>
      </c>
      <c r="BD1185" s="2">
        <f t="shared" si="1408"/>
        <v>4</v>
      </c>
      <c r="BE1185" s="2">
        <f t="shared" si="1409"/>
        <v>3</v>
      </c>
      <c r="BF1185" s="2">
        <f t="shared" si="1410"/>
        <v>3</v>
      </c>
      <c r="BG1185" s="2">
        <f t="shared" si="1411"/>
        <v>2</v>
      </c>
      <c r="BH1185" s="2">
        <f t="shared" si="1412"/>
        <v>7</v>
      </c>
      <c r="BI1185" s="2">
        <f t="shared" si="1413"/>
        <v>7</v>
      </c>
      <c r="BJ1185" s="2">
        <f t="shared" si="1414"/>
        <v>6</v>
      </c>
      <c r="BK1185" s="2">
        <f t="shared" si="1415"/>
        <v>3</v>
      </c>
      <c r="BL1185" s="2">
        <f t="shared" si="1416"/>
        <v>3</v>
      </c>
      <c r="BM1185" s="2">
        <f t="shared" si="1417"/>
        <v>5</v>
      </c>
      <c r="BN1185" s="2">
        <f t="shared" si="1418"/>
        <v>4</v>
      </c>
      <c r="BO1185" s="3">
        <f t="shared" si="1440"/>
        <v>11</v>
      </c>
      <c r="BP1185">
        <f t="shared" si="1441"/>
        <v>2</v>
      </c>
      <c r="BR1185">
        <v>12</v>
      </c>
      <c r="BS1185">
        <f t="shared" si="1419"/>
        <v>1</v>
      </c>
      <c r="BU1185" s="1">
        <f t="shared" si="1420"/>
        <v>2.6785252683768515</v>
      </c>
      <c r="BV1185" s="1">
        <f t="shared" si="1421"/>
        <v>1.6437234334090296</v>
      </c>
      <c r="BW1185" s="1">
        <f t="shared" si="1422"/>
        <v>1.2686657731355691</v>
      </c>
      <c r="BX1185" s="1">
        <f t="shared" si="1423"/>
        <v>2.1681554669647749</v>
      </c>
      <c r="BY1185" s="1">
        <f t="shared" si="1424"/>
        <v>1.5133420701878304</v>
      </c>
      <c r="BZ1185" s="1">
        <f t="shared" si="1425"/>
        <v>1.5385915229532177</v>
      </c>
      <c r="CA1185" s="1">
        <f t="shared" si="1426"/>
        <v>1.8947507005668414</v>
      </c>
      <c r="CB1185" s="1">
        <f t="shared" si="1427"/>
        <v>1.887036165321442</v>
      </c>
      <c r="CC1185" s="1">
        <f t="shared" si="1428"/>
        <v>1.9725021981805886</v>
      </c>
      <c r="CD1185" s="1">
        <f t="shared" si="1429"/>
        <v>1.5405336082253347</v>
      </c>
      <c r="CE1185" s="1">
        <f t="shared" si="1430"/>
        <v>2.3533025393257998</v>
      </c>
      <c r="CF1185" s="1">
        <f t="shared" si="1431"/>
        <v>1.3482644173107183</v>
      </c>
      <c r="CG1185" s="1">
        <f t="shared" si="1432"/>
        <v>1.8929558883998263</v>
      </c>
      <c r="CH1185" s="1">
        <f t="shared" si="1433"/>
        <v>2.3774121258050247</v>
      </c>
      <c r="CI1185" s="1">
        <f t="shared" si="1434"/>
        <v>2.5006655870214325</v>
      </c>
      <c r="CJ1185" s="1">
        <f t="shared" si="1435"/>
        <v>2.5870566182321881</v>
      </c>
      <c r="CK1185" s="1">
        <f t="shared" si="1436"/>
        <v>2.5495964676091298</v>
      </c>
      <c r="CL1185" s="5">
        <f t="shared" si="1442"/>
        <v>3</v>
      </c>
      <c r="CN1185" s="9">
        <f t="shared" si="1443"/>
        <v>1.2686657731355691</v>
      </c>
    </row>
    <row r="1186" spans="1:92" x14ac:dyDescent="0.2">
      <c r="A1186" s="4">
        <v>1184</v>
      </c>
      <c r="B1186" s="1">
        <v>0.36851950065085798</v>
      </c>
      <c r="C1186" s="1">
        <v>0.44800000000000001</v>
      </c>
      <c r="D1186" s="1">
        <v>0</v>
      </c>
      <c r="E1186" s="1">
        <v>0</v>
      </c>
      <c r="F1186" s="1">
        <v>100</v>
      </c>
      <c r="G1186" s="1">
        <v>6.71985974222331</v>
      </c>
      <c r="H1186" s="1">
        <v>6</v>
      </c>
      <c r="I1186">
        <v>1500</v>
      </c>
      <c r="J1186">
        <v>185</v>
      </c>
      <c r="K1186">
        <v>12.5</v>
      </c>
      <c r="L1186" s="1"/>
      <c r="M1186" s="2">
        <f t="shared" si="1368"/>
        <v>2</v>
      </c>
      <c r="N1186" s="2">
        <f t="shared" si="1369"/>
        <v>6</v>
      </c>
      <c r="O1186" s="2">
        <f t="shared" si="1370"/>
        <v>5</v>
      </c>
      <c r="P1186" s="2">
        <f t="shared" si="1371"/>
        <v>4</v>
      </c>
      <c r="Q1186" s="2">
        <f t="shared" si="1372"/>
        <v>6</v>
      </c>
      <c r="R1186" s="2">
        <f t="shared" si="1373"/>
        <v>7</v>
      </c>
      <c r="S1186" s="2">
        <f t="shared" si="1374"/>
        <v>5</v>
      </c>
      <c r="T1186" s="2">
        <f t="shared" si="1375"/>
        <v>4</v>
      </c>
      <c r="U1186" s="2">
        <f t="shared" si="1376"/>
        <v>7</v>
      </c>
      <c r="V1186" s="2">
        <f t="shared" si="1377"/>
        <v>7</v>
      </c>
      <c r="W1186" s="2">
        <f t="shared" si="1378"/>
        <v>5</v>
      </c>
      <c r="X1186" s="2">
        <f t="shared" si="1379"/>
        <v>7</v>
      </c>
      <c r="Y1186" s="2">
        <f t="shared" si="1380"/>
        <v>4</v>
      </c>
      <c r="Z1186" s="2">
        <f t="shared" si="1381"/>
        <v>4</v>
      </c>
      <c r="AA1186" s="2">
        <f t="shared" si="1382"/>
        <v>2</v>
      </c>
      <c r="AB1186" s="2">
        <f t="shared" si="1383"/>
        <v>4</v>
      </c>
      <c r="AC1186" s="2">
        <f t="shared" si="1384"/>
        <v>3</v>
      </c>
      <c r="AD1186" s="3">
        <f t="shared" si="1437"/>
        <v>6</v>
      </c>
      <c r="AE1186" s="2">
        <f t="shared" si="1385"/>
        <v>5</v>
      </c>
      <c r="AF1186" s="2">
        <f t="shared" si="1386"/>
        <v>9</v>
      </c>
      <c r="AG1186" s="2">
        <f t="shared" si="1387"/>
        <v>8</v>
      </c>
      <c r="AH1186" s="2">
        <f t="shared" si="1388"/>
        <v>7</v>
      </c>
      <c r="AI1186" s="2">
        <f t="shared" si="1389"/>
        <v>9</v>
      </c>
      <c r="AJ1186" s="2">
        <f t="shared" si="1390"/>
        <v>10</v>
      </c>
      <c r="AK1186" s="2">
        <f t="shared" si="1391"/>
        <v>8</v>
      </c>
      <c r="AL1186" s="2">
        <f t="shared" si="1392"/>
        <v>7</v>
      </c>
      <c r="AM1186" s="2">
        <f t="shared" si="1393"/>
        <v>9</v>
      </c>
      <c r="AN1186" s="2">
        <f t="shared" si="1394"/>
        <v>9</v>
      </c>
      <c r="AO1186" s="2">
        <f t="shared" si="1395"/>
        <v>7</v>
      </c>
      <c r="AP1186" s="2">
        <f t="shared" si="1396"/>
        <v>9</v>
      </c>
      <c r="AQ1186" s="2">
        <f t="shared" si="1397"/>
        <v>6</v>
      </c>
      <c r="AR1186" s="2">
        <f t="shared" si="1398"/>
        <v>5</v>
      </c>
      <c r="AS1186" s="2">
        <f t="shared" si="1399"/>
        <v>4</v>
      </c>
      <c r="AT1186" s="2">
        <f t="shared" si="1400"/>
        <v>6</v>
      </c>
      <c r="AU1186" s="2">
        <f t="shared" si="1401"/>
        <v>5</v>
      </c>
      <c r="AV1186" s="3">
        <f t="shared" si="1438"/>
        <v>6</v>
      </c>
      <c r="AW1186">
        <f t="shared" si="1439"/>
        <v>1</v>
      </c>
      <c r="AX1186" s="2">
        <f t="shared" si="1402"/>
        <v>2</v>
      </c>
      <c r="AY1186" s="2">
        <f t="shared" si="1403"/>
        <v>4</v>
      </c>
      <c r="AZ1186" s="2">
        <f t="shared" si="1404"/>
        <v>5</v>
      </c>
      <c r="BA1186" s="2">
        <f t="shared" si="1405"/>
        <v>2</v>
      </c>
      <c r="BB1186" s="2">
        <f t="shared" si="1406"/>
        <v>4</v>
      </c>
      <c r="BC1186" s="2">
        <f t="shared" si="1407"/>
        <v>5</v>
      </c>
      <c r="BD1186" s="2">
        <f t="shared" si="1408"/>
        <v>4</v>
      </c>
      <c r="BE1186" s="2">
        <f t="shared" si="1409"/>
        <v>4</v>
      </c>
      <c r="BF1186" s="2">
        <f t="shared" si="1410"/>
        <v>4</v>
      </c>
      <c r="BG1186" s="2">
        <f t="shared" si="1411"/>
        <v>4</v>
      </c>
      <c r="BH1186" s="2">
        <f t="shared" si="1412"/>
        <v>6</v>
      </c>
      <c r="BI1186" s="2">
        <f t="shared" si="1413"/>
        <v>7</v>
      </c>
      <c r="BJ1186" s="2">
        <f t="shared" si="1414"/>
        <v>5</v>
      </c>
      <c r="BK1186" s="2">
        <f t="shared" si="1415"/>
        <v>2</v>
      </c>
      <c r="BL1186" s="2">
        <f t="shared" si="1416"/>
        <v>2</v>
      </c>
      <c r="BM1186" s="2">
        <f t="shared" si="1417"/>
        <v>4</v>
      </c>
      <c r="BN1186" s="2">
        <f t="shared" si="1418"/>
        <v>4</v>
      </c>
      <c r="BO1186" s="3">
        <f t="shared" si="1440"/>
        <v>12</v>
      </c>
      <c r="BP1186">
        <f t="shared" si="1441"/>
        <v>1</v>
      </c>
      <c r="BR1186">
        <v>12</v>
      </c>
      <c r="BS1186">
        <f t="shared" si="1419"/>
        <v>1</v>
      </c>
      <c r="BU1186" s="1">
        <f t="shared" si="1420"/>
        <v>175.06157332292514</v>
      </c>
      <c r="BV1186" s="1">
        <f t="shared" si="1421"/>
        <v>37.61930028701638</v>
      </c>
      <c r="BW1186" s="1">
        <f t="shared" si="1422"/>
        <v>37.557121238892556</v>
      </c>
      <c r="BX1186" s="1">
        <f t="shared" si="1423"/>
        <v>25.269216468824826</v>
      </c>
      <c r="BY1186" s="1">
        <f t="shared" si="1424"/>
        <v>12.706423995454314</v>
      </c>
      <c r="BZ1186" s="1">
        <f t="shared" si="1425"/>
        <v>12.623317909464568</v>
      </c>
      <c r="CA1186" s="1">
        <f t="shared" si="1426"/>
        <v>17.725245064681932</v>
      </c>
      <c r="CB1186" s="1">
        <f t="shared" si="1427"/>
        <v>25.080632789263952</v>
      </c>
      <c r="CC1186" s="1">
        <f t="shared" si="1428"/>
        <v>5.4265828285529816</v>
      </c>
      <c r="CD1186" s="1">
        <f t="shared" si="1429"/>
        <v>400.00422711542376</v>
      </c>
      <c r="CE1186" s="1">
        <f t="shared" si="1430"/>
        <v>4.052058945361189</v>
      </c>
      <c r="CF1186" s="1">
        <f t="shared" si="1431"/>
        <v>1.6438786198978008</v>
      </c>
      <c r="CG1186" s="1">
        <f t="shared" si="1432"/>
        <v>2.0889643528843904</v>
      </c>
      <c r="CH1186" s="1">
        <f t="shared" si="1433"/>
        <v>2.5085182433777651</v>
      </c>
      <c r="CI1186" s="1">
        <f t="shared" si="1434"/>
        <v>2.6112226098316267</v>
      </c>
      <c r="CJ1186" s="1">
        <f t="shared" si="1435"/>
        <v>2.6290185914863269</v>
      </c>
      <c r="CK1186" s="1">
        <f t="shared" si="1436"/>
        <v>2.6404074394488601</v>
      </c>
      <c r="CL1186" s="5">
        <f t="shared" si="1442"/>
        <v>12</v>
      </c>
      <c r="CN1186" s="9">
        <f t="shared" si="1443"/>
        <v>1.6438786198978008</v>
      </c>
    </row>
    <row r="1187" spans="1:92" x14ac:dyDescent="0.2">
      <c r="A1187" s="4">
        <v>1185</v>
      </c>
      <c r="B1187" s="1">
        <v>0.35891818592212299</v>
      </c>
      <c r="C1187" s="1">
        <v>0.52500000000000002</v>
      </c>
      <c r="D1187" s="1">
        <v>0</v>
      </c>
      <c r="E1187" s="1">
        <v>0</v>
      </c>
      <c r="F1187" s="1">
        <v>100</v>
      </c>
      <c r="G1187" s="1">
        <v>7.8802703289596803</v>
      </c>
      <c r="H1187" s="1">
        <v>6</v>
      </c>
      <c r="I1187">
        <v>1500</v>
      </c>
      <c r="J1187">
        <v>185</v>
      </c>
      <c r="K1187">
        <v>12.5</v>
      </c>
      <c r="L1187" s="1"/>
      <c r="M1187" s="2">
        <f t="shared" si="1368"/>
        <v>2</v>
      </c>
      <c r="N1187" s="2">
        <f t="shared" si="1369"/>
        <v>6</v>
      </c>
      <c r="O1187" s="2">
        <f t="shared" si="1370"/>
        <v>5</v>
      </c>
      <c r="P1187" s="2">
        <f t="shared" si="1371"/>
        <v>4</v>
      </c>
      <c r="Q1187" s="2">
        <f t="shared" si="1372"/>
        <v>6</v>
      </c>
      <c r="R1187" s="2">
        <f t="shared" si="1373"/>
        <v>7</v>
      </c>
      <c r="S1187" s="2">
        <f t="shared" si="1374"/>
        <v>5</v>
      </c>
      <c r="T1187" s="2">
        <f t="shared" si="1375"/>
        <v>4</v>
      </c>
      <c r="U1187" s="2">
        <f t="shared" si="1376"/>
        <v>7</v>
      </c>
      <c r="V1187" s="2">
        <f t="shared" si="1377"/>
        <v>7</v>
      </c>
      <c r="W1187" s="2">
        <f t="shared" si="1378"/>
        <v>5</v>
      </c>
      <c r="X1187" s="2">
        <f t="shared" si="1379"/>
        <v>7</v>
      </c>
      <c r="Y1187" s="2">
        <f t="shared" si="1380"/>
        <v>4</v>
      </c>
      <c r="Z1187" s="2">
        <f t="shared" si="1381"/>
        <v>4</v>
      </c>
      <c r="AA1187" s="2">
        <f t="shared" si="1382"/>
        <v>2</v>
      </c>
      <c r="AB1187" s="2">
        <f t="shared" si="1383"/>
        <v>4</v>
      </c>
      <c r="AC1187" s="2">
        <f t="shared" si="1384"/>
        <v>3</v>
      </c>
      <c r="AD1187" s="3">
        <f t="shared" si="1437"/>
        <v>6</v>
      </c>
      <c r="AE1187" s="2">
        <f t="shared" si="1385"/>
        <v>5</v>
      </c>
      <c r="AF1187" s="2">
        <f t="shared" si="1386"/>
        <v>9</v>
      </c>
      <c r="AG1187" s="2">
        <f t="shared" si="1387"/>
        <v>8</v>
      </c>
      <c r="AH1187" s="2">
        <f t="shared" si="1388"/>
        <v>7</v>
      </c>
      <c r="AI1187" s="2">
        <f t="shared" si="1389"/>
        <v>9</v>
      </c>
      <c r="AJ1187" s="2">
        <f t="shared" si="1390"/>
        <v>10</v>
      </c>
      <c r="AK1187" s="2">
        <f t="shared" si="1391"/>
        <v>8</v>
      </c>
      <c r="AL1187" s="2">
        <f t="shared" si="1392"/>
        <v>7</v>
      </c>
      <c r="AM1187" s="2">
        <f t="shared" si="1393"/>
        <v>9</v>
      </c>
      <c r="AN1187" s="2">
        <f t="shared" si="1394"/>
        <v>9</v>
      </c>
      <c r="AO1187" s="2">
        <f t="shared" si="1395"/>
        <v>7</v>
      </c>
      <c r="AP1187" s="2">
        <f t="shared" si="1396"/>
        <v>9</v>
      </c>
      <c r="AQ1187" s="2">
        <f t="shared" si="1397"/>
        <v>6</v>
      </c>
      <c r="AR1187" s="2">
        <f t="shared" si="1398"/>
        <v>5</v>
      </c>
      <c r="AS1187" s="2">
        <f t="shared" si="1399"/>
        <v>4</v>
      </c>
      <c r="AT1187" s="2">
        <f t="shared" si="1400"/>
        <v>6</v>
      </c>
      <c r="AU1187" s="2">
        <f t="shared" si="1401"/>
        <v>5</v>
      </c>
      <c r="AV1187" s="3">
        <f t="shared" si="1438"/>
        <v>6</v>
      </c>
      <c r="AW1187">
        <f t="shared" si="1439"/>
        <v>1</v>
      </c>
      <c r="AX1187" s="2">
        <f t="shared" si="1402"/>
        <v>2</v>
      </c>
      <c r="AY1187" s="2">
        <f t="shared" si="1403"/>
        <v>4</v>
      </c>
      <c r="AZ1187" s="2">
        <f t="shared" si="1404"/>
        <v>5</v>
      </c>
      <c r="BA1187" s="2">
        <f t="shared" si="1405"/>
        <v>2</v>
      </c>
      <c r="BB1187" s="2">
        <f t="shared" si="1406"/>
        <v>4</v>
      </c>
      <c r="BC1187" s="2">
        <f t="shared" si="1407"/>
        <v>5</v>
      </c>
      <c r="BD1187" s="2">
        <f t="shared" si="1408"/>
        <v>4</v>
      </c>
      <c r="BE1187" s="2">
        <f t="shared" si="1409"/>
        <v>4</v>
      </c>
      <c r="BF1187" s="2">
        <f t="shared" si="1410"/>
        <v>4</v>
      </c>
      <c r="BG1187" s="2">
        <f t="shared" si="1411"/>
        <v>3</v>
      </c>
      <c r="BH1187" s="2">
        <f t="shared" si="1412"/>
        <v>6</v>
      </c>
      <c r="BI1187" s="2">
        <f t="shared" si="1413"/>
        <v>7</v>
      </c>
      <c r="BJ1187" s="2">
        <f t="shared" si="1414"/>
        <v>5</v>
      </c>
      <c r="BK1187" s="2">
        <f t="shared" si="1415"/>
        <v>2</v>
      </c>
      <c r="BL1187" s="2">
        <f t="shared" si="1416"/>
        <v>2</v>
      </c>
      <c r="BM1187" s="2">
        <f t="shared" si="1417"/>
        <v>4</v>
      </c>
      <c r="BN1187" s="2">
        <f t="shared" si="1418"/>
        <v>4</v>
      </c>
      <c r="BO1187" s="3">
        <f t="shared" si="1440"/>
        <v>12</v>
      </c>
      <c r="BP1187">
        <f t="shared" si="1441"/>
        <v>1</v>
      </c>
      <c r="BR1187">
        <v>12</v>
      </c>
      <c r="BS1187">
        <f t="shared" si="1419"/>
        <v>1</v>
      </c>
      <c r="BU1187" s="1">
        <f t="shared" si="1420"/>
        <v>175.04216215133397</v>
      </c>
      <c r="BV1187" s="1">
        <f t="shared" si="1421"/>
        <v>37.583023807320039</v>
      </c>
      <c r="BW1187" s="1">
        <f t="shared" si="1422"/>
        <v>37.544577294133681</v>
      </c>
      <c r="BX1187" s="1">
        <f t="shared" si="1423"/>
        <v>25.189808752269162</v>
      </c>
      <c r="BY1187" s="1">
        <f t="shared" si="1424"/>
        <v>12.665490350906747</v>
      </c>
      <c r="BZ1187" s="1">
        <f t="shared" si="1425"/>
        <v>12.627901681488252</v>
      </c>
      <c r="CA1187" s="1">
        <f t="shared" si="1426"/>
        <v>17.669023127106204</v>
      </c>
      <c r="CB1187" s="1">
        <f t="shared" si="1427"/>
        <v>25.086043215282647</v>
      </c>
      <c r="CC1187" s="1">
        <f t="shared" si="1428"/>
        <v>5.4537349753918036</v>
      </c>
      <c r="CD1187" s="1">
        <f t="shared" si="1429"/>
        <v>400.00424339891185</v>
      </c>
      <c r="CE1187" s="1">
        <f t="shared" si="1430"/>
        <v>3.3729109981114886</v>
      </c>
      <c r="CF1187" s="1">
        <f t="shared" si="1431"/>
        <v>1.63416440747551</v>
      </c>
      <c r="CG1187" s="1">
        <f t="shared" si="1432"/>
        <v>2.1026415500512474</v>
      </c>
      <c r="CH1187" s="1">
        <f t="shared" si="1433"/>
        <v>2.5621859080709908</v>
      </c>
      <c r="CI1187" s="1">
        <f t="shared" si="1434"/>
        <v>2.6597999275165756</v>
      </c>
      <c r="CJ1187" s="1">
        <f t="shared" si="1435"/>
        <v>2.6774713027622452</v>
      </c>
      <c r="CK1187" s="1">
        <f t="shared" si="1436"/>
        <v>2.6876534960011003</v>
      </c>
      <c r="CL1187" s="5">
        <f t="shared" si="1442"/>
        <v>12</v>
      </c>
      <c r="CN1187" s="9">
        <f t="shared" si="1443"/>
        <v>1.63416440747551</v>
      </c>
    </row>
    <row r="1188" spans="1:92" x14ac:dyDescent="0.2">
      <c r="A1188" s="4">
        <v>1186</v>
      </c>
      <c r="B1188" s="1">
        <v>0.65976142788720904</v>
      </c>
      <c r="C1188" s="1">
        <v>0.871</v>
      </c>
      <c r="D1188" s="1">
        <v>0</v>
      </c>
      <c r="E1188" s="1">
        <v>4</v>
      </c>
      <c r="F1188" s="1">
        <v>96</v>
      </c>
      <c r="G1188" s="1">
        <v>4.2250754212966699</v>
      </c>
      <c r="H1188" s="1">
        <v>5</v>
      </c>
      <c r="I1188">
        <v>1500</v>
      </c>
      <c r="J1188">
        <v>185</v>
      </c>
      <c r="K1188">
        <v>12.5</v>
      </c>
      <c r="L1188" s="1"/>
      <c r="M1188" s="2">
        <f t="shared" si="1368"/>
        <v>2</v>
      </c>
      <c r="N1188" s="2">
        <f t="shared" si="1369"/>
        <v>5</v>
      </c>
      <c r="O1188" s="2">
        <f t="shared" si="1370"/>
        <v>4</v>
      </c>
      <c r="P1188" s="2">
        <f t="shared" si="1371"/>
        <v>4</v>
      </c>
      <c r="Q1188" s="2">
        <f t="shared" si="1372"/>
        <v>6</v>
      </c>
      <c r="R1188" s="2">
        <f t="shared" si="1373"/>
        <v>7</v>
      </c>
      <c r="S1188" s="2">
        <f t="shared" si="1374"/>
        <v>6</v>
      </c>
      <c r="T1188" s="2">
        <f t="shared" si="1375"/>
        <v>5</v>
      </c>
      <c r="U1188" s="2">
        <f t="shared" si="1376"/>
        <v>7</v>
      </c>
      <c r="V1188" s="2">
        <f t="shared" si="1377"/>
        <v>6</v>
      </c>
      <c r="W1188" s="2">
        <f t="shared" si="1378"/>
        <v>5</v>
      </c>
      <c r="X1188" s="2">
        <f t="shared" si="1379"/>
        <v>7</v>
      </c>
      <c r="Y1188" s="2">
        <f t="shared" si="1380"/>
        <v>5</v>
      </c>
      <c r="Z1188" s="2">
        <f t="shared" si="1381"/>
        <v>4</v>
      </c>
      <c r="AA1188" s="2">
        <f t="shared" si="1382"/>
        <v>2</v>
      </c>
      <c r="AB1188" s="2">
        <f t="shared" si="1383"/>
        <v>4</v>
      </c>
      <c r="AC1188" s="2">
        <f t="shared" si="1384"/>
        <v>3</v>
      </c>
      <c r="AD1188" s="3">
        <f t="shared" si="1437"/>
        <v>6</v>
      </c>
      <c r="AE1188" s="2">
        <f t="shared" si="1385"/>
        <v>5</v>
      </c>
      <c r="AF1188" s="2">
        <f t="shared" si="1386"/>
        <v>8</v>
      </c>
      <c r="AG1188" s="2">
        <f t="shared" si="1387"/>
        <v>7</v>
      </c>
      <c r="AH1188" s="2">
        <f t="shared" si="1388"/>
        <v>7</v>
      </c>
      <c r="AI1188" s="2">
        <f t="shared" si="1389"/>
        <v>9</v>
      </c>
      <c r="AJ1188" s="2">
        <f t="shared" si="1390"/>
        <v>10</v>
      </c>
      <c r="AK1188" s="2">
        <f t="shared" si="1391"/>
        <v>9</v>
      </c>
      <c r="AL1188" s="2">
        <f t="shared" si="1392"/>
        <v>8</v>
      </c>
      <c r="AM1188" s="2">
        <f t="shared" si="1393"/>
        <v>9</v>
      </c>
      <c r="AN1188" s="2">
        <f t="shared" si="1394"/>
        <v>8</v>
      </c>
      <c r="AO1188" s="2">
        <f t="shared" si="1395"/>
        <v>7</v>
      </c>
      <c r="AP1188" s="2">
        <f t="shared" si="1396"/>
        <v>9</v>
      </c>
      <c r="AQ1188" s="2">
        <f t="shared" si="1397"/>
        <v>7</v>
      </c>
      <c r="AR1188" s="2">
        <f t="shared" si="1398"/>
        <v>5</v>
      </c>
      <c r="AS1188" s="2">
        <f t="shared" si="1399"/>
        <v>4</v>
      </c>
      <c r="AT1188" s="2">
        <f t="shared" si="1400"/>
        <v>6</v>
      </c>
      <c r="AU1188" s="2">
        <f t="shared" si="1401"/>
        <v>5</v>
      </c>
      <c r="AV1188" s="3">
        <f t="shared" si="1438"/>
        <v>6</v>
      </c>
      <c r="AW1188">
        <f t="shared" si="1439"/>
        <v>1</v>
      </c>
      <c r="AX1188" s="2">
        <f t="shared" si="1402"/>
        <v>1</v>
      </c>
      <c r="AY1188" s="2">
        <f t="shared" si="1403"/>
        <v>3</v>
      </c>
      <c r="AZ1188" s="2">
        <f t="shared" si="1404"/>
        <v>4</v>
      </c>
      <c r="BA1188" s="2">
        <f t="shared" si="1405"/>
        <v>4</v>
      </c>
      <c r="BB1188" s="2">
        <f t="shared" si="1406"/>
        <v>4</v>
      </c>
      <c r="BC1188" s="2">
        <f t="shared" si="1407"/>
        <v>5</v>
      </c>
      <c r="BD1188" s="2">
        <f t="shared" si="1408"/>
        <v>4</v>
      </c>
      <c r="BE1188" s="2">
        <f t="shared" si="1409"/>
        <v>4</v>
      </c>
      <c r="BF1188" s="2">
        <f t="shared" si="1410"/>
        <v>4</v>
      </c>
      <c r="BG1188" s="2">
        <f t="shared" si="1411"/>
        <v>3</v>
      </c>
      <c r="BH1188" s="2">
        <f t="shared" si="1412"/>
        <v>5</v>
      </c>
      <c r="BI1188" s="2">
        <f t="shared" si="1413"/>
        <v>7</v>
      </c>
      <c r="BJ1188" s="2">
        <f t="shared" si="1414"/>
        <v>6</v>
      </c>
      <c r="BK1188" s="2">
        <f t="shared" si="1415"/>
        <v>2</v>
      </c>
      <c r="BL1188" s="2">
        <f t="shared" si="1416"/>
        <v>2</v>
      </c>
      <c r="BM1188" s="2">
        <f t="shared" si="1417"/>
        <v>4</v>
      </c>
      <c r="BN1188" s="2">
        <f t="shared" si="1418"/>
        <v>4</v>
      </c>
      <c r="BO1188" s="3">
        <f t="shared" si="1440"/>
        <v>12</v>
      </c>
      <c r="BP1188">
        <f t="shared" si="1441"/>
        <v>1</v>
      </c>
      <c r="BR1188">
        <v>11</v>
      </c>
      <c r="BS1188">
        <f t="shared" si="1419"/>
        <v>1</v>
      </c>
      <c r="BU1188" s="1">
        <f t="shared" si="1420"/>
        <v>175.08365968591659</v>
      </c>
      <c r="BV1188" s="1">
        <f t="shared" si="1421"/>
        <v>37.676364316603085</v>
      </c>
      <c r="BW1188" s="1">
        <f t="shared" si="1422"/>
        <v>37.545277747672877</v>
      </c>
      <c r="BX1188" s="1">
        <f t="shared" si="1423"/>
        <v>25.660366232446719</v>
      </c>
      <c r="BY1188" s="1">
        <f t="shared" si="1424"/>
        <v>13.004204489996475</v>
      </c>
      <c r="BZ1188" s="1">
        <f t="shared" si="1425"/>
        <v>12.631220288773598</v>
      </c>
      <c r="CA1188" s="1">
        <f t="shared" si="1426"/>
        <v>17.609238115158657</v>
      </c>
      <c r="CB1188" s="1">
        <f t="shared" si="1427"/>
        <v>25.074886847551252</v>
      </c>
      <c r="CC1188" s="1">
        <f t="shared" si="1428"/>
        <v>5.3860535705578014</v>
      </c>
      <c r="CD1188" s="1">
        <f t="shared" si="1429"/>
        <v>400.00640873427716</v>
      </c>
      <c r="CE1188" s="1">
        <f t="shared" si="1430"/>
        <v>3.7309690484492783</v>
      </c>
      <c r="CF1188" s="1">
        <f t="shared" si="1431"/>
        <v>2.1039513152307454</v>
      </c>
      <c r="CG1188" s="1">
        <f t="shared" si="1432"/>
        <v>1.9343596588626562</v>
      </c>
      <c r="CH1188" s="1">
        <f t="shared" si="1433"/>
        <v>2.2151925237398675</v>
      </c>
      <c r="CI1188" s="1">
        <f t="shared" si="1434"/>
        <v>2.261231337502573</v>
      </c>
      <c r="CJ1188" s="1">
        <f t="shared" si="1435"/>
        <v>2.2808374466909518</v>
      </c>
      <c r="CK1188" s="1">
        <f t="shared" si="1436"/>
        <v>2.3025476803123852</v>
      </c>
      <c r="CL1188" s="5">
        <f t="shared" si="1442"/>
        <v>13</v>
      </c>
      <c r="CN1188" s="9">
        <f t="shared" si="1443"/>
        <v>1.9343596588626562</v>
      </c>
    </row>
    <row r="1189" spans="1:92" x14ac:dyDescent="0.2">
      <c r="A1189" s="4">
        <v>1187</v>
      </c>
      <c r="B1189" s="1">
        <v>0.39141345285197598</v>
      </c>
      <c r="C1189" s="1">
        <v>84.024000000000001</v>
      </c>
      <c r="D1189" s="1">
        <v>0</v>
      </c>
      <c r="E1189" s="1">
        <v>1</v>
      </c>
      <c r="F1189" s="1">
        <v>99</v>
      </c>
      <c r="G1189" s="1">
        <v>8.4023630151871291</v>
      </c>
      <c r="H1189" s="1">
        <v>6</v>
      </c>
      <c r="I1189">
        <v>0</v>
      </c>
      <c r="J1189">
        <v>0.15</v>
      </c>
      <c r="K1189">
        <v>0</v>
      </c>
      <c r="L1189" s="1"/>
      <c r="M1189" s="2">
        <f t="shared" si="1368"/>
        <v>3</v>
      </c>
      <c r="N1189" s="2">
        <f t="shared" si="1369"/>
        <v>5</v>
      </c>
      <c r="O1189" s="2">
        <f t="shared" si="1370"/>
        <v>5</v>
      </c>
      <c r="P1189" s="2">
        <f t="shared" si="1371"/>
        <v>4</v>
      </c>
      <c r="Q1189" s="2">
        <f t="shared" si="1372"/>
        <v>6</v>
      </c>
      <c r="R1189" s="2">
        <f t="shared" si="1373"/>
        <v>7</v>
      </c>
      <c r="S1189" s="2">
        <f t="shared" si="1374"/>
        <v>5</v>
      </c>
      <c r="T1189" s="2">
        <f t="shared" si="1375"/>
        <v>4</v>
      </c>
      <c r="U1189" s="2">
        <f t="shared" si="1376"/>
        <v>7</v>
      </c>
      <c r="V1189" s="2">
        <f t="shared" si="1377"/>
        <v>7</v>
      </c>
      <c r="W1189" s="2">
        <f t="shared" si="1378"/>
        <v>6</v>
      </c>
      <c r="X1189" s="2">
        <f t="shared" si="1379"/>
        <v>7</v>
      </c>
      <c r="Y1189" s="2">
        <f t="shared" si="1380"/>
        <v>4</v>
      </c>
      <c r="Z1189" s="2">
        <f t="shared" si="1381"/>
        <v>4</v>
      </c>
      <c r="AA1189" s="2">
        <f t="shared" si="1382"/>
        <v>2</v>
      </c>
      <c r="AB1189" s="2">
        <f t="shared" si="1383"/>
        <v>4</v>
      </c>
      <c r="AC1189" s="2">
        <f t="shared" si="1384"/>
        <v>3</v>
      </c>
      <c r="AD1189" s="3">
        <f t="shared" si="1437"/>
        <v>6</v>
      </c>
      <c r="AE1189" s="2">
        <f t="shared" si="1385"/>
        <v>5</v>
      </c>
      <c r="AF1189" s="2">
        <f t="shared" si="1386"/>
        <v>7</v>
      </c>
      <c r="AG1189" s="2">
        <f t="shared" si="1387"/>
        <v>7</v>
      </c>
      <c r="AH1189" s="2">
        <f t="shared" si="1388"/>
        <v>6</v>
      </c>
      <c r="AI1189" s="2">
        <f t="shared" si="1389"/>
        <v>8</v>
      </c>
      <c r="AJ1189" s="2">
        <f t="shared" si="1390"/>
        <v>9</v>
      </c>
      <c r="AK1189" s="2">
        <f t="shared" si="1391"/>
        <v>7</v>
      </c>
      <c r="AL1189" s="2">
        <f t="shared" si="1392"/>
        <v>6</v>
      </c>
      <c r="AM1189" s="2">
        <f t="shared" si="1393"/>
        <v>9</v>
      </c>
      <c r="AN1189" s="2">
        <f t="shared" si="1394"/>
        <v>8</v>
      </c>
      <c r="AO1189" s="2">
        <f t="shared" si="1395"/>
        <v>8</v>
      </c>
      <c r="AP1189" s="2">
        <f t="shared" si="1396"/>
        <v>9</v>
      </c>
      <c r="AQ1189" s="2">
        <f t="shared" si="1397"/>
        <v>6</v>
      </c>
      <c r="AR1189" s="2">
        <f t="shared" si="1398"/>
        <v>6</v>
      </c>
      <c r="AS1189" s="2">
        <f t="shared" si="1399"/>
        <v>4</v>
      </c>
      <c r="AT1189" s="2">
        <f t="shared" si="1400"/>
        <v>6</v>
      </c>
      <c r="AU1189" s="2">
        <f t="shared" si="1401"/>
        <v>5</v>
      </c>
      <c r="AV1189" s="3">
        <f t="shared" si="1438"/>
        <v>6</v>
      </c>
      <c r="AW1189">
        <f t="shared" si="1439"/>
        <v>3</v>
      </c>
      <c r="AX1189" s="2">
        <f t="shared" si="1402"/>
        <v>3</v>
      </c>
      <c r="AY1189" s="2">
        <f t="shared" si="1403"/>
        <v>4</v>
      </c>
      <c r="AZ1189" s="2">
        <f t="shared" si="1404"/>
        <v>5</v>
      </c>
      <c r="BA1189" s="2">
        <f t="shared" si="1405"/>
        <v>2</v>
      </c>
      <c r="BB1189" s="2">
        <f t="shared" si="1406"/>
        <v>3</v>
      </c>
      <c r="BC1189" s="2">
        <f t="shared" si="1407"/>
        <v>4</v>
      </c>
      <c r="BD1189" s="2">
        <f t="shared" si="1408"/>
        <v>4</v>
      </c>
      <c r="BE1189" s="2">
        <f t="shared" si="1409"/>
        <v>5</v>
      </c>
      <c r="BF1189" s="2">
        <f t="shared" si="1410"/>
        <v>5</v>
      </c>
      <c r="BG1189" s="2">
        <f t="shared" si="1411"/>
        <v>3</v>
      </c>
      <c r="BH1189" s="2">
        <f t="shared" si="1412"/>
        <v>8</v>
      </c>
      <c r="BI1189" s="2">
        <f t="shared" si="1413"/>
        <v>7</v>
      </c>
      <c r="BJ1189" s="2">
        <f t="shared" si="1414"/>
        <v>5</v>
      </c>
      <c r="BK1189" s="2">
        <f t="shared" si="1415"/>
        <v>3</v>
      </c>
      <c r="BL1189" s="2">
        <f t="shared" si="1416"/>
        <v>3</v>
      </c>
      <c r="BM1189" s="2">
        <f t="shared" si="1417"/>
        <v>5</v>
      </c>
      <c r="BN1189" s="2">
        <f t="shared" si="1418"/>
        <v>4</v>
      </c>
      <c r="BO1189" s="3">
        <f t="shared" si="1440"/>
        <v>11</v>
      </c>
      <c r="BP1189">
        <f t="shared" si="1441"/>
        <v>1</v>
      </c>
      <c r="BR1189">
        <v>12</v>
      </c>
      <c r="BS1189">
        <f t="shared" si="1419"/>
        <v>1</v>
      </c>
      <c r="BU1189" s="1">
        <f t="shared" si="1420"/>
        <v>2.5039225150541204</v>
      </c>
      <c r="BV1189" s="1">
        <f t="shared" si="1421"/>
        <v>1.8780868589995967</v>
      </c>
      <c r="BW1189" s="1">
        <f t="shared" si="1422"/>
        <v>1.5635264838932359</v>
      </c>
      <c r="BX1189" s="1">
        <f t="shared" si="1423"/>
        <v>2.8211234428503653</v>
      </c>
      <c r="BY1189" s="1">
        <f t="shared" si="1424"/>
        <v>2.0029173644137175</v>
      </c>
      <c r="BZ1189" s="1">
        <f t="shared" si="1425"/>
        <v>1.8310981561810828</v>
      </c>
      <c r="CA1189" s="1">
        <f t="shared" si="1426"/>
        <v>1.9243492857972528</v>
      </c>
      <c r="CB1189" s="1">
        <f t="shared" si="1427"/>
        <v>1.9643220716184413</v>
      </c>
      <c r="CC1189" s="1">
        <f t="shared" si="1428"/>
        <v>2.143065669913641</v>
      </c>
      <c r="CD1189" s="1">
        <f t="shared" si="1429"/>
        <v>1.8328822567975882</v>
      </c>
      <c r="CE1189" s="1">
        <f t="shared" si="1430"/>
        <v>2.0286463294220192</v>
      </c>
      <c r="CF1189" s="1">
        <f t="shared" si="1431"/>
        <v>1.8523241462699469</v>
      </c>
      <c r="CG1189" s="1">
        <f t="shared" si="1432"/>
        <v>2.2465282062492582</v>
      </c>
      <c r="CH1189" s="1">
        <f t="shared" si="1433"/>
        <v>2.4674028745073606</v>
      </c>
      <c r="CI1189" s="1">
        <f t="shared" si="1434"/>
        <v>2.4136604105115254</v>
      </c>
      <c r="CJ1189" s="1">
        <f t="shared" si="1435"/>
        <v>2.5028643569555995</v>
      </c>
      <c r="CK1189" s="1">
        <f t="shared" si="1436"/>
        <v>2.4680685172552592</v>
      </c>
      <c r="CL1189" s="5">
        <f t="shared" si="1442"/>
        <v>3</v>
      </c>
      <c r="CN1189" s="9">
        <f t="shared" si="1443"/>
        <v>1.5635264838932359</v>
      </c>
    </row>
    <row r="1190" spans="1:92" x14ac:dyDescent="0.2">
      <c r="A1190" s="4">
        <v>1188</v>
      </c>
      <c r="B1190" s="1">
        <v>0.41231536661108897</v>
      </c>
      <c r="C1190" s="1">
        <v>0.624</v>
      </c>
      <c r="D1190" s="1">
        <v>0</v>
      </c>
      <c r="E1190" s="1">
        <v>0</v>
      </c>
      <c r="F1190" s="1">
        <v>100</v>
      </c>
      <c r="G1190" s="1">
        <v>9.3567420405748294</v>
      </c>
      <c r="H1190" s="1">
        <v>7</v>
      </c>
      <c r="I1190">
        <v>1500</v>
      </c>
      <c r="J1190">
        <v>185</v>
      </c>
      <c r="K1190">
        <v>12.5</v>
      </c>
      <c r="L1190" s="1"/>
      <c r="M1190" s="2">
        <f t="shared" si="1368"/>
        <v>2</v>
      </c>
      <c r="N1190" s="2">
        <f t="shared" si="1369"/>
        <v>6</v>
      </c>
      <c r="O1190" s="2">
        <f t="shared" si="1370"/>
        <v>4</v>
      </c>
      <c r="P1190" s="2">
        <f t="shared" si="1371"/>
        <v>5</v>
      </c>
      <c r="Q1190" s="2">
        <f t="shared" si="1372"/>
        <v>5</v>
      </c>
      <c r="R1190" s="2">
        <f t="shared" si="1373"/>
        <v>6</v>
      </c>
      <c r="S1190" s="2">
        <f t="shared" si="1374"/>
        <v>5</v>
      </c>
      <c r="T1190" s="2">
        <f t="shared" si="1375"/>
        <v>4</v>
      </c>
      <c r="U1190" s="2">
        <f t="shared" si="1376"/>
        <v>6</v>
      </c>
      <c r="V1190" s="2">
        <f t="shared" si="1377"/>
        <v>6</v>
      </c>
      <c r="W1190" s="2">
        <f t="shared" si="1378"/>
        <v>5</v>
      </c>
      <c r="X1190" s="2">
        <f t="shared" si="1379"/>
        <v>6</v>
      </c>
      <c r="Y1190" s="2">
        <f t="shared" si="1380"/>
        <v>4</v>
      </c>
      <c r="Z1190" s="2">
        <f t="shared" si="1381"/>
        <v>4</v>
      </c>
      <c r="AA1190" s="2">
        <f t="shared" si="1382"/>
        <v>2</v>
      </c>
      <c r="AB1190" s="2">
        <f t="shared" si="1383"/>
        <v>4</v>
      </c>
      <c r="AC1190" s="2">
        <f t="shared" si="1384"/>
        <v>3</v>
      </c>
      <c r="AD1190" s="3">
        <f t="shared" si="1437"/>
        <v>2</v>
      </c>
      <c r="AE1190" s="2">
        <f t="shared" si="1385"/>
        <v>5</v>
      </c>
      <c r="AF1190" s="2">
        <f t="shared" si="1386"/>
        <v>9</v>
      </c>
      <c r="AG1190" s="2">
        <f t="shared" si="1387"/>
        <v>7</v>
      </c>
      <c r="AH1190" s="2">
        <f t="shared" si="1388"/>
        <v>8</v>
      </c>
      <c r="AI1190" s="2">
        <f t="shared" si="1389"/>
        <v>8</v>
      </c>
      <c r="AJ1190" s="2">
        <f t="shared" si="1390"/>
        <v>9</v>
      </c>
      <c r="AK1190" s="2">
        <f t="shared" si="1391"/>
        <v>8</v>
      </c>
      <c r="AL1190" s="2">
        <f t="shared" si="1392"/>
        <v>7</v>
      </c>
      <c r="AM1190" s="2">
        <f t="shared" si="1393"/>
        <v>8</v>
      </c>
      <c r="AN1190" s="2">
        <f t="shared" si="1394"/>
        <v>8</v>
      </c>
      <c r="AO1190" s="2">
        <f t="shared" si="1395"/>
        <v>7</v>
      </c>
      <c r="AP1190" s="2">
        <f t="shared" si="1396"/>
        <v>8</v>
      </c>
      <c r="AQ1190" s="2">
        <f t="shared" si="1397"/>
        <v>6</v>
      </c>
      <c r="AR1190" s="2">
        <f t="shared" si="1398"/>
        <v>5</v>
      </c>
      <c r="AS1190" s="2">
        <f t="shared" si="1399"/>
        <v>4</v>
      </c>
      <c r="AT1190" s="2">
        <f t="shared" si="1400"/>
        <v>6</v>
      </c>
      <c r="AU1190" s="2">
        <f t="shared" si="1401"/>
        <v>5</v>
      </c>
      <c r="AV1190" s="3">
        <f t="shared" si="1438"/>
        <v>2</v>
      </c>
      <c r="AW1190">
        <f t="shared" si="1439"/>
        <v>2</v>
      </c>
      <c r="AX1190" s="2">
        <f t="shared" si="1402"/>
        <v>1</v>
      </c>
      <c r="AY1190" s="2">
        <f t="shared" si="1403"/>
        <v>4</v>
      </c>
      <c r="AZ1190" s="2">
        <f t="shared" si="1404"/>
        <v>4</v>
      </c>
      <c r="BA1190" s="2">
        <f t="shared" si="1405"/>
        <v>3</v>
      </c>
      <c r="BB1190" s="2">
        <f t="shared" si="1406"/>
        <v>3</v>
      </c>
      <c r="BC1190" s="2">
        <f t="shared" si="1407"/>
        <v>4</v>
      </c>
      <c r="BD1190" s="2">
        <f t="shared" si="1408"/>
        <v>4</v>
      </c>
      <c r="BE1190" s="2">
        <f t="shared" si="1409"/>
        <v>3</v>
      </c>
      <c r="BF1190" s="2">
        <f t="shared" si="1410"/>
        <v>3</v>
      </c>
      <c r="BG1190" s="2">
        <f t="shared" si="1411"/>
        <v>2</v>
      </c>
      <c r="BH1190" s="2">
        <f t="shared" si="1412"/>
        <v>5</v>
      </c>
      <c r="BI1190" s="2">
        <f t="shared" si="1413"/>
        <v>6</v>
      </c>
      <c r="BJ1190" s="2">
        <f t="shared" si="1414"/>
        <v>5</v>
      </c>
      <c r="BK1190" s="2">
        <f t="shared" si="1415"/>
        <v>2</v>
      </c>
      <c r="BL1190" s="2">
        <f t="shared" si="1416"/>
        <v>2</v>
      </c>
      <c r="BM1190" s="2">
        <f t="shared" si="1417"/>
        <v>4</v>
      </c>
      <c r="BN1190" s="2">
        <f t="shared" si="1418"/>
        <v>4</v>
      </c>
      <c r="BO1190" s="3">
        <f t="shared" si="1440"/>
        <v>12</v>
      </c>
      <c r="BP1190">
        <f t="shared" si="1441"/>
        <v>1</v>
      </c>
      <c r="BR1190">
        <v>12</v>
      </c>
      <c r="BS1190">
        <f t="shared" si="1419"/>
        <v>1</v>
      </c>
      <c r="BU1190" s="1">
        <f t="shared" si="1420"/>
        <v>175.02788272263248</v>
      </c>
      <c r="BV1190" s="1">
        <f t="shared" si="1421"/>
        <v>37.556892735952225</v>
      </c>
      <c r="BW1190" s="1">
        <f t="shared" si="1422"/>
        <v>37.536708989849771</v>
      </c>
      <c r="BX1190" s="1">
        <f t="shared" si="1423"/>
        <v>25.126296785517241</v>
      </c>
      <c r="BY1190" s="1">
        <f t="shared" si="1424"/>
        <v>12.626188061811702</v>
      </c>
      <c r="BZ1190" s="1">
        <f t="shared" si="1425"/>
        <v>12.612457396815724</v>
      </c>
      <c r="CA1190" s="1">
        <f t="shared" si="1426"/>
        <v>17.631831268724333</v>
      </c>
      <c r="CB1190" s="1">
        <f t="shared" si="1427"/>
        <v>25.075071990989979</v>
      </c>
      <c r="CC1190" s="1">
        <f t="shared" si="1428"/>
        <v>5.3892845364743822</v>
      </c>
      <c r="CD1190" s="1">
        <f t="shared" si="1429"/>
        <v>400.00366408223067</v>
      </c>
      <c r="CE1190" s="1">
        <f t="shared" si="1430"/>
        <v>2.776771010174147</v>
      </c>
      <c r="CF1190" s="1">
        <f t="shared" si="1431"/>
        <v>1.550014307742515</v>
      </c>
      <c r="CG1190" s="1">
        <f t="shared" si="1432"/>
        <v>1.9644566615189287</v>
      </c>
      <c r="CH1190" s="1">
        <f t="shared" si="1433"/>
        <v>2.3824557088883718</v>
      </c>
      <c r="CI1190" s="1">
        <f t="shared" si="1434"/>
        <v>2.4797976230114522</v>
      </c>
      <c r="CJ1190" s="1">
        <f t="shared" si="1435"/>
        <v>2.4989373865274649</v>
      </c>
      <c r="CK1190" s="1">
        <f t="shared" si="1436"/>
        <v>2.5059501868191258</v>
      </c>
      <c r="CL1190" s="5">
        <f t="shared" si="1442"/>
        <v>12</v>
      </c>
      <c r="CN1190" s="9">
        <f t="shared" si="1443"/>
        <v>1.550014307742515</v>
      </c>
    </row>
    <row r="1191" spans="1:92" x14ac:dyDescent="0.2">
      <c r="A1191" s="4">
        <v>1189</v>
      </c>
      <c r="B1191" s="1">
        <v>0.71305692825400202</v>
      </c>
      <c r="C1191" s="1">
        <v>53.725000000000001</v>
      </c>
      <c r="D1191" s="1">
        <v>0</v>
      </c>
      <c r="E1191" s="1">
        <v>10</v>
      </c>
      <c r="F1191" s="1">
        <v>90</v>
      </c>
      <c r="G1191" s="1">
        <v>7.5977882949294804</v>
      </c>
      <c r="H1191" s="1">
        <v>6</v>
      </c>
      <c r="I1191">
        <v>0</v>
      </c>
      <c r="J1191">
        <v>0.15</v>
      </c>
      <c r="K1191">
        <v>0</v>
      </c>
      <c r="L1191" s="1"/>
      <c r="M1191" s="2">
        <f t="shared" si="1368"/>
        <v>3</v>
      </c>
      <c r="N1191" s="2">
        <f t="shared" si="1369"/>
        <v>5</v>
      </c>
      <c r="O1191" s="2">
        <f t="shared" si="1370"/>
        <v>5</v>
      </c>
      <c r="P1191" s="2">
        <f t="shared" si="1371"/>
        <v>4</v>
      </c>
      <c r="Q1191" s="2">
        <f t="shared" si="1372"/>
        <v>6</v>
      </c>
      <c r="R1191" s="2">
        <f t="shared" si="1373"/>
        <v>7</v>
      </c>
      <c r="S1191" s="2">
        <f t="shared" si="1374"/>
        <v>5</v>
      </c>
      <c r="T1191" s="2">
        <f t="shared" si="1375"/>
        <v>4</v>
      </c>
      <c r="U1191" s="2">
        <f t="shared" si="1376"/>
        <v>7</v>
      </c>
      <c r="V1191" s="2">
        <f t="shared" si="1377"/>
        <v>7</v>
      </c>
      <c r="W1191" s="2">
        <f t="shared" si="1378"/>
        <v>4</v>
      </c>
      <c r="X1191" s="2">
        <f t="shared" si="1379"/>
        <v>5</v>
      </c>
      <c r="Y1191" s="2">
        <f t="shared" si="1380"/>
        <v>2</v>
      </c>
      <c r="Z1191" s="2">
        <f t="shared" si="1381"/>
        <v>2</v>
      </c>
      <c r="AA1191" s="2">
        <f t="shared" si="1382"/>
        <v>2</v>
      </c>
      <c r="AB1191" s="2">
        <f t="shared" si="1383"/>
        <v>2</v>
      </c>
      <c r="AC1191" s="2">
        <f t="shared" si="1384"/>
        <v>1</v>
      </c>
      <c r="AD1191" s="3">
        <f t="shared" si="1437"/>
        <v>6</v>
      </c>
      <c r="AE1191" s="2">
        <f t="shared" si="1385"/>
        <v>5</v>
      </c>
      <c r="AF1191" s="2">
        <f t="shared" si="1386"/>
        <v>7</v>
      </c>
      <c r="AG1191" s="2">
        <f t="shared" si="1387"/>
        <v>7</v>
      </c>
      <c r="AH1191" s="2">
        <f t="shared" si="1388"/>
        <v>6</v>
      </c>
      <c r="AI1191" s="2">
        <f t="shared" si="1389"/>
        <v>8</v>
      </c>
      <c r="AJ1191" s="2">
        <f t="shared" si="1390"/>
        <v>9</v>
      </c>
      <c r="AK1191" s="2">
        <f t="shared" si="1391"/>
        <v>7</v>
      </c>
      <c r="AL1191" s="2">
        <f t="shared" si="1392"/>
        <v>6</v>
      </c>
      <c r="AM1191" s="2">
        <f t="shared" si="1393"/>
        <v>9</v>
      </c>
      <c r="AN1191" s="2">
        <f t="shared" si="1394"/>
        <v>8</v>
      </c>
      <c r="AO1191" s="2">
        <f t="shared" si="1395"/>
        <v>6</v>
      </c>
      <c r="AP1191" s="2">
        <f t="shared" si="1396"/>
        <v>7</v>
      </c>
      <c r="AQ1191" s="2">
        <f t="shared" si="1397"/>
        <v>4</v>
      </c>
      <c r="AR1191" s="2">
        <f t="shared" si="1398"/>
        <v>4</v>
      </c>
      <c r="AS1191" s="2">
        <f t="shared" si="1399"/>
        <v>4</v>
      </c>
      <c r="AT1191" s="2">
        <f t="shared" si="1400"/>
        <v>4</v>
      </c>
      <c r="AU1191" s="2">
        <f t="shared" si="1401"/>
        <v>3</v>
      </c>
      <c r="AV1191" s="3">
        <f t="shared" si="1438"/>
        <v>6</v>
      </c>
      <c r="AW1191">
        <f t="shared" si="1439"/>
        <v>2</v>
      </c>
      <c r="AX1191" s="2">
        <f t="shared" si="1402"/>
        <v>2</v>
      </c>
      <c r="AY1191" s="2">
        <f t="shared" si="1403"/>
        <v>3</v>
      </c>
      <c r="AZ1191" s="2">
        <f t="shared" si="1404"/>
        <v>4</v>
      </c>
      <c r="BA1191" s="2">
        <f t="shared" si="1405"/>
        <v>2</v>
      </c>
      <c r="BB1191" s="2">
        <f t="shared" si="1406"/>
        <v>4</v>
      </c>
      <c r="BC1191" s="2">
        <f t="shared" si="1407"/>
        <v>5</v>
      </c>
      <c r="BD1191" s="2">
        <f t="shared" si="1408"/>
        <v>3</v>
      </c>
      <c r="BE1191" s="2">
        <f t="shared" si="1409"/>
        <v>5</v>
      </c>
      <c r="BF1191" s="2">
        <f t="shared" si="1410"/>
        <v>5</v>
      </c>
      <c r="BG1191" s="2">
        <f t="shared" si="1411"/>
        <v>4</v>
      </c>
      <c r="BH1191" s="2">
        <f t="shared" si="1412"/>
        <v>5</v>
      </c>
      <c r="BI1191" s="2">
        <f t="shared" si="1413"/>
        <v>6</v>
      </c>
      <c r="BJ1191" s="2">
        <f t="shared" si="1414"/>
        <v>4</v>
      </c>
      <c r="BK1191" s="2">
        <f t="shared" si="1415"/>
        <v>3</v>
      </c>
      <c r="BL1191" s="2">
        <f t="shared" si="1416"/>
        <v>3</v>
      </c>
      <c r="BM1191" s="2">
        <f t="shared" si="1417"/>
        <v>3</v>
      </c>
      <c r="BN1191" s="2">
        <f t="shared" si="1418"/>
        <v>2</v>
      </c>
      <c r="BO1191" s="3">
        <f t="shared" si="1440"/>
        <v>12</v>
      </c>
      <c r="BP1191">
        <f t="shared" si="1441"/>
        <v>1</v>
      </c>
      <c r="BR1191">
        <v>11</v>
      </c>
      <c r="BS1191">
        <f t="shared" si="1419"/>
        <v>1</v>
      </c>
      <c r="BU1191" s="1">
        <f t="shared" si="1420"/>
        <v>2.9190870377055647</v>
      </c>
      <c r="BV1191" s="1">
        <f t="shared" si="1421"/>
        <v>2.1703652771971509</v>
      </c>
      <c r="BW1191" s="1">
        <f t="shared" si="1422"/>
        <v>1.7607048121127289</v>
      </c>
      <c r="BX1191" s="1">
        <f t="shared" si="1423"/>
        <v>3.1448865613374841</v>
      </c>
      <c r="BY1191" s="1">
        <f t="shared" si="1424"/>
        <v>2.1594677140644545</v>
      </c>
      <c r="BZ1191" s="1">
        <f t="shared" si="1425"/>
        <v>1.7282220256417355</v>
      </c>
      <c r="CA1191" s="1">
        <f t="shared" si="1426"/>
        <v>2.0134789092549954</v>
      </c>
      <c r="CB1191" s="1">
        <f t="shared" si="1427"/>
        <v>1.7604038309873542</v>
      </c>
      <c r="CC1191" s="1">
        <f t="shared" si="1428"/>
        <v>1.7632641105554216</v>
      </c>
      <c r="CD1191" s="1">
        <f t="shared" si="1429"/>
        <v>1.7412570973553054</v>
      </c>
      <c r="CE1191" s="1">
        <f t="shared" si="1430"/>
        <v>2.2130565451687922</v>
      </c>
      <c r="CF1191" s="1">
        <f t="shared" si="1431"/>
        <v>1.7636425367734185</v>
      </c>
      <c r="CG1191" s="1">
        <f t="shared" si="1432"/>
        <v>2.0068257389862589</v>
      </c>
      <c r="CH1191" s="1">
        <f t="shared" si="1433"/>
        <v>2.0579160639959158</v>
      </c>
      <c r="CI1191" s="1">
        <f t="shared" si="1434"/>
        <v>2.1709033716077801</v>
      </c>
      <c r="CJ1191" s="1">
        <f t="shared" si="1435"/>
        <v>2.2695335364898446</v>
      </c>
      <c r="CK1191" s="1">
        <f t="shared" si="1436"/>
        <v>2.2317966108629945</v>
      </c>
      <c r="CL1191" s="5">
        <f t="shared" si="1442"/>
        <v>6</v>
      </c>
      <c r="CN1191" s="9">
        <f t="shared" si="1443"/>
        <v>1.7282220256417355</v>
      </c>
    </row>
    <row r="1192" spans="1:92" x14ac:dyDescent="0.2">
      <c r="A1192" s="4">
        <v>1190</v>
      </c>
      <c r="B1192" s="1">
        <v>0.35437089183715897</v>
      </c>
      <c r="C1192" s="1">
        <v>0.66400000000000003</v>
      </c>
      <c r="D1192" s="1">
        <v>0</v>
      </c>
      <c r="E1192" s="1">
        <v>0</v>
      </c>
      <c r="F1192" s="1">
        <v>100</v>
      </c>
      <c r="G1192" s="1">
        <v>9.9651153356959092</v>
      </c>
      <c r="H1192" s="1">
        <v>7</v>
      </c>
      <c r="I1192">
        <v>0</v>
      </c>
      <c r="J1192">
        <v>0.15</v>
      </c>
      <c r="K1192">
        <v>0</v>
      </c>
      <c r="L1192" s="1"/>
      <c r="M1192" s="2">
        <f t="shared" si="1368"/>
        <v>2</v>
      </c>
      <c r="N1192" s="2">
        <f t="shared" si="1369"/>
        <v>6</v>
      </c>
      <c r="O1192" s="2">
        <f t="shared" si="1370"/>
        <v>4</v>
      </c>
      <c r="P1192" s="2">
        <f t="shared" si="1371"/>
        <v>5</v>
      </c>
      <c r="Q1192" s="2">
        <f t="shared" si="1372"/>
        <v>5</v>
      </c>
      <c r="R1192" s="2">
        <f t="shared" si="1373"/>
        <v>6</v>
      </c>
      <c r="S1192" s="2">
        <f t="shared" si="1374"/>
        <v>5</v>
      </c>
      <c r="T1192" s="2">
        <f t="shared" si="1375"/>
        <v>4</v>
      </c>
      <c r="U1192" s="2">
        <f t="shared" si="1376"/>
        <v>6</v>
      </c>
      <c r="V1192" s="2">
        <f t="shared" si="1377"/>
        <v>6</v>
      </c>
      <c r="W1192" s="2">
        <f t="shared" si="1378"/>
        <v>5</v>
      </c>
      <c r="X1192" s="2">
        <f t="shared" si="1379"/>
        <v>6</v>
      </c>
      <c r="Y1192" s="2">
        <f t="shared" si="1380"/>
        <v>4</v>
      </c>
      <c r="Z1192" s="2">
        <f t="shared" si="1381"/>
        <v>4</v>
      </c>
      <c r="AA1192" s="2">
        <f t="shared" si="1382"/>
        <v>2</v>
      </c>
      <c r="AB1192" s="2">
        <f t="shared" si="1383"/>
        <v>4</v>
      </c>
      <c r="AC1192" s="2">
        <f t="shared" si="1384"/>
        <v>3</v>
      </c>
      <c r="AD1192" s="3">
        <f t="shared" si="1437"/>
        <v>2</v>
      </c>
      <c r="AE1192" s="2">
        <f t="shared" si="1385"/>
        <v>4</v>
      </c>
      <c r="AF1192" s="2">
        <f t="shared" si="1386"/>
        <v>8</v>
      </c>
      <c r="AG1192" s="2">
        <f t="shared" si="1387"/>
        <v>6</v>
      </c>
      <c r="AH1192" s="2">
        <f t="shared" si="1388"/>
        <v>7</v>
      </c>
      <c r="AI1192" s="2">
        <f t="shared" si="1389"/>
        <v>7</v>
      </c>
      <c r="AJ1192" s="2">
        <f t="shared" si="1390"/>
        <v>8</v>
      </c>
      <c r="AK1192" s="2">
        <f t="shared" si="1391"/>
        <v>7</v>
      </c>
      <c r="AL1192" s="2">
        <f t="shared" si="1392"/>
        <v>6</v>
      </c>
      <c r="AM1192" s="2">
        <f t="shared" si="1393"/>
        <v>8</v>
      </c>
      <c r="AN1192" s="2">
        <f t="shared" si="1394"/>
        <v>7</v>
      </c>
      <c r="AO1192" s="2">
        <f t="shared" si="1395"/>
        <v>7</v>
      </c>
      <c r="AP1192" s="2">
        <f t="shared" si="1396"/>
        <v>8</v>
      </c>
      <c r="AQ1192" s="2">
        <f t="shared" si="1397"/>
        <v>6</v>
      </c>
      <c r="AR1192" s="2">
        <f t="shared" si="1398"/>
        <v>6</v>
      </c>
      <c r="AS1192" s="2">
        <f t="shared" si="1399"/>
        <v>4</v>
      </c>
      <c r="AT1192" s="2">
        <f t="shared" si="1400"/>
        <v>6</v>
      </c>
      <c r="AU1192" s="2">
        <f t="shared" si="1401"/>
        <v>5</v>
      </c>
      <c r="AV1192" s="3">
        <f t="shared" si="1438"/>
        <v>2</v>
      </c>
      <c r="AW1192">
        <f t="shared" si="1439"/>
        <v>4</v>
      </c>
      <c r="AX1192" s="2">
        <f t="shared" si="1402"/>
        <v>2</v>
      </c>
      <c r="AY1192" s="2">
        <f t="shared" si="1403"/>
        <v>4</v>
      </c>
      <c r="AZ1192" s="2">
        <f t="shared" si="1404"/>
        <v>4</v>
      </c>
      <c r="BA1192" s="2">
        <f t="shared" si="1405"/>
        <v>3</v>
      </c>
      <c r="BB1192" s="2">
        <f t="shared" si="1406"/>
        <v>3</v>
      </c>
      <c r="BC1192" s="2">
        <f t="shared" si="1407"/>
        <v>4</v>
      </c>
      <c r="BD1192" s="2">
        <f t="shared" si="1408"/>
        <v>4</v>
      </c>
      <c r="BE1192" s="2">
        <f t="shared" si="1409"/>
        <v>4</v>
      </c>
      <c r="BF1192" s="2">
        <f t="shared" si="1410"/>
        <v>4</v>
      </c>
      <c r="BG1192" s="2">
        <f t="shared" si="1411"/>
        <v>2</v>
      </c>
      <c r="BH1192" s="2">
        <f t="shared" si="1412"/>
        <v>7</v>
      </c>
      <c r="BI1192" s="2">
        <f t="shared" si="1413"/>
        <v>7</v>
      </c>
      <c r="BJ1192" s="2">
        <f t="shared" si="1414"/>
        <v>6</v>
      </c>
      <c r="BK1192" s="2">
        <f t="shared" si="1415"/>
        <v>3</v>
      </c>
      <c r="BL1192" s="2">
        <f t="shared" si="1416"/>
        <v>3</v>
      </c>
      <c r="BM1192" s="2">
        <f t="shared" si="1417"/>
        <v>5</v>
      </c>
      <c r="BN1192" s="2">
        <f t="shared" si="1418"/>
        <v>4</v>
      </c>
      <c r="BO1192" s="3">
        <f t="shared" si="1440"/>
        <v>11</v>
      </c>
      <c r="BP1192">
        <f t="shared" si="1441"/>
        <v>2</v>
      </c>
      <c r="BR1192">
        <v>6</v>
      </c>
      <c r="BS1192">
        <f t="shared" si="1419"/>
        <v>1</v>
      </c>
      <c r="BU1192" s="1">
        <f t="shared" si="1420"/>
        <v>2.7143357540830384</v>
      </c>
      <c r="BV1192" s="1">
        <f t="shared" si="1421"/>
        <v>1.6715946352509947</v>
      </c>
      <c r="BW1192" s="1">
        <f t="shared" si="1422"/>
        <v>1.2794228581399487</v>
      </c>
      <c r="BX1192" s="1">
        <f t="shared" si="1423"/>
        <v>2.2102829499786201</v>
      </c>
      <c r="BY1192" s="1">
        <f t="shared" si="1424"/>
        <v>1.5510870936218681</v>
      </c>
      <c r="BZ1192" s="1">
        <f t="shared" si="1425"/>
        <v>1.5819374275773237</v>
      </c>
      <c r="CA1192" s="1">
        <f t="shared" si="1426"/>
        <v>1.9086258615576488</v>
      </c>
      <c r="CB1192" s="1">
        <f t="shared" si="1427"/>
        <v>1.9380663021486311</v>
      </c>
      <c r="CC1192" s="1">
        <f t="shared" si="1428"/>
        <v>2.0298742717542564</v>
      </c>
      <c r="CD1192" s="1">
        <f t="shared" si="1429"/>
        <v>1.5847492603453255</v>
      </c>
      <c r="CE1192" s="1">
        <f t="shared" si="1430"/>
        <v>2.381101229009738</v>
      </c>
      <c r="CF1192" s="1">
        <f t="shared" si="1431"/>
        <v>1.3800192043351913</v>
      </c>
      <c r="CG1192" s="1">
        <f t="shared" si="1432"/>
        <v>1.9372201849259403</v>
      </c>
      <c r="CH1192" s="1">
        <f t="shared" si="1433"/>
        <v>2.4340396811242302</v>
      </c>
      <c r="CI1192" s="1">
        <f t="shared" si="1434"/>
        <v>2.5547129424963289</v>
      </c>
      <c r="CJ1192" s="1">
        <f t="shared" si="1435"/>
        <v>2.6393260132325826</v>
      </c>
      <c r="CK1192" s="1">
        <f t="shared" si="1436"/>
        <v>2.6026667995617863</v>
      </c>
      <c r="CL1192" s="5">
        <f t="shared" si="1442"/>
        <v>3</v>
      </c>
      <c r="CN1192" s="9">
        <f t="shared" si="1443"/>
        <v>1.2794228581399487</v>
      </c>
    </row>
    <row r="1193" spans="1:92" x14ac:dyDescent="0.2">
      <c r="A1193" s="4">
        <v>1191</v>
      </c>
      <c r="B1193" s="1">
        <v>0.66101516888675704</v>
      </c>
      <c r="C1193" s="1">
        <v>11.923999999999999</v>
      </c>
      <c r="D1193" s="1">
        <v>5</v>
      </c>
      <c r="E1193" s="1">
        <v>49</v>
      </c>
      <c r="F1193" s="1">
        <v>46</v>
      </c>
      <c r="G1193" s="1">
        <v>5.36581625731095</v>
      </c>
      <c r="H1193" s="1">
        <v>6</v>
      </c>
      <c r="I1193">
        <v>0</v>
      </c>
      <c r="J1193">
        <v>0.15</v>
      </c>
      <c r="K1193">
        <v>0</v>
      </c>
      <c r="L1193" s="1"/>
      <c r="M1193" s="2">
        <f t="shared" si="1368"/>
        <v>4</v>
      </c>
      <c r="N1193" s="2">
        <f t="shared" si="1369"/>
        <v>6</v>
      </c>
      <c r="O1193" s="2">
        <f t="shared" si="1370"/>
        <v>6</v>
      </c>
      <c r="P1193" s="2">
        <f t="shared" si="1371"/>
        <v>4</v>
      </c>
      <c r="Q1193" s="2">
        <f t="shared" si="1372"/>
        <v>7</v>
      </c>
      <c r="R1193" s="2">
        <f t="shared" si="1373"/>
        <v>9</v>
      </c>
      <c r="S1193" s="2">
        <f t="shared" si="1374"/>
        <v>4</v>
      </c>
      <c r="T1193" s="2">
        <f t="shared" si="1375"/>
        <v>5</v>
      </c>
      <c r="U1193" s="2">
        <f t="shared" si="1376"/>
        <v>6</v>
      </c>
      <c r="V1193" s="2">
        <f t="shared" si="1377"/>
        <v>8</v>
      </c>
      <c r="W1193" s="2">
        <f t="shared" si="1378"/>
        <v>4</v>
      </c>
      <c r="X1193" s="2">
        <f t="shared" si="1379"/>
        <v>5</v>
      </c>
      <c r="Y1193" s="2">
        <f t="shared" si="1380"/>
        <v>2</v>
      </c>
      <c r="Z1193" s="2">
        <f t="shared" si="1381"/>
        <v>2</v>
      </c>
      <c r="AA1193" s="2">
        <f t="shared" si="1382"/>
        <v>2</v>
      </c>
      <c r="AB1193" s="2">
        <f t="shared" si="1383"/>
        <v>2</v>
      </c>
      <c r="AC1193" s="2">
        <f t="shared" si="1384"/>
        <v>1</v>
      </c>
      <c r="AD1193" s="3">
        <f t="shared" si="1437"/>
        <v>6</v>
      </c>
      <c r="AE1193" s="2">
        <f t="shared" si="1385"/>
        <v>6</v>
      </c>
      <c r="AF1193" s="2">
        <f t="shared" si="1386"/>
        <v>8</v>
      </c>
      <c r="AG1193" s="2">
        <f t="shared" si="1387"/>
        <v>8</v>
      </c>
      <c r="AH1193" s="2">
        <f t="shared" si="1388"/>
        <v>6</v>
      </c>
      <c r="AI1193" s="2">
        <f t="shared" si="1389"/>
        <v>9</v>
      </c>
      <c r="AJ1193" s="2">
        <f t="shared" si="1390"/>
        <v>11</v>
      </c>
      <c r="AK1193" s="2">
        <f t="shared" si="1391"/>
        <v>6</v>
      </c>
      <c r="AL1193" s="2">
        <f t="shared" si="1392"/>
        <v>7</v>
      </c>
      <c r="AM1193" s="2">
        <f t="shared" si="1393"/>
        <v>8</v>
      </c>
      <c r="AN1193" s="2">
        <f t="shared" si="1394"/>
        <v>9</v>
      </c>
      <c r="AO1193" s="2">
        <f t="shared" si="1395"/>
        <v>6</v>
      </c>
      <c r="AP1193" s="2">
        <f t="shared" si="1396"/>
        <v>7</v>
      </c>
      <c r="AQ1193" s="2">
        <f t="shared" si="1397"/>
        <v>4</v>
      </c>
      <c r="AR1193" s="2">
        <f t="shared" si="1398"/>
        <v>4</v>
      </c>
      <c r="AS1193" s="2">
        <f t="shared" si="1399"/>
        <v>4</v>
      </c>
      <c r="AT1193" s="2">
        <f t="shared" si="1400"/>
        <v>4</v>
      </c>
      <c r="AU1193" s="2">
        <f t="shared" si="1401"/>
        <v>3</v>
      </c>
      <c r="AV1193" s="3">
        <f t="shared" si="1438"/>
        <v>6</v>
      </c>
      <c r="AW1193">
        <f t="shared" si="1439"/>
        <v>1</v>
      </c>
      <c r="AX1193" s="2">
        <f t="shared" si="1402"/>
        <v>3</v>
      </c>
      <c r="AY1193" s="2">
        <f t="shared" si="1403"/>
        <v>4</v>
      </c>
      <c r="AZ1193" s="2">
        <f t="shared" si="1404"/>
        <v>5</v>
      </c>
      <c r="BA1193" s="2">
        <f t="shared" si="1405"/>
        <v>3</v>
      </c>
      <c r="BB1193" s="2">
        <f t="shared" si="1406"/>
        <v>5</v>
      </c>
      <c r="BC1193" s="2">
        <f t="shared" si="1407"/>
        <v>7</v>
      </c>
      <c r="BD1193" s="2">
        <f t="shared" si="1408"/>
        <v>2</v>
      </c>
      <c r="BE1193" s="2">
        <f t="shared" si="1409"/>
        <v>4</v>
      </c>
      <c r="BF1193" s="2">
        <f t="shared" si="1410"/>
        <v>4</v>
      </c>
      <c r="BG1193" s="2">
        <f t="shared" si="1411"/>
        <v>5</v>
      </c>
      <c r="BH1193" s="2">
        <f t="shared" si="1412"/>
        <v>5</v>
      </c>
      <c r="BI1193" s="2">
        <f t="shared" si="1413"/>
        <v>6</v>
      </c>
      <c r="BJ1193" s="2">
        <f t="shared" si="1414"/>
        <v>3</v>
      </c>
      <c r="BK1193" s="2">
        <f t="shared" si="1415"/>
        <v>3</v>
      </c>
      <c r="BL1193" s="2">
        <f t="shared" si="1416"/>
        <v>3</v>
      </c>
      <c r="BM1193" s="2">
        <f t="shared" si="1417"/>
        <v>3</v>
      </c>
      <c r="BN1193" s="2">
        <f t="shared" si="1418"/>
        <v>2</v>
      </c>
      <c r="BO1193" s="3">
        <f t="shared" si="1440"/>
        <v>6</v>
      </c>
      <c r="BP1193">
        <f t="shared" si="1441"/>
        <v>1</v>
      </c>
      <c r="BR1193">
        <v>3</v>
      </c>
      <c r="BS1193">
        <f t="shared" si="1419"/>
        <v>1</v>
      </c>
      <c r="BU1193" s="1">
        <f t="shared" si="1420"/>
        <v>4.1567747196423372</v>
      </c>
      <c r="BV1193" s="1">
        <f t="shared" si="1421"/>
        <v>2.962581105736839</v>
      </c>
      <c r="BW1193" s="1">
        <f t="shared" si="1422"/>
        <v>1.9473472192201744</v>
      </c>
      <c r="BX1193" s="1">
        <f t="shared" si="1423"/>
        <v>4.5645256625101931</v>
      </c>
      <c r="BY1193" s="1">
        <f t="shared" si="1424"/>
        <v>2.9906111235153143</v>
      </c>
      <c r="BZ1193" s="1">
        <f t="shared" si="1425"/>
        <v>1.9717925343527181</v>
      </c>
      <c r="CA1193" s="1">
        <f t="shared" si="1426"/>
        <v>2.097347281938208</v>
      </c>
      <c r="CB1193" s="1">
        <f t="shared" si="1427"/>
        <v>2.0139056089847731</v>
      </c>
      <c r="CC1193" s="1">
        <f t="shared" si="1428"/>
        <v>2.0283643413880763</v>
      </c>
      <c r="CD1193" s="1">
        <f t="shared" si="1429"/>
        <v>2.1420505896523783</v>
      </c>
      <c r="CE1193" s="1">
        <f t="shared" si="1430"/>
        <v>2.9211467346596534</v>
      </c>
      <c r="CF1193" s="1">
        <f t="shared" si="1431"/>
        <v>2.1052609470737198</v>
      </c>
      <c r="CG1193" s="1">
        <f t="shared" si="1432"/>
        <v>2.2031364701432832</v>
      </c>
      <c r="CH1193" s="1">
        <f t="shared" si="1433"/>
        <v>2.286259624910425</v>
      </c>
      <c r="CI1193" s="1">
        <f t="shared" si="1434"/>
        <v>2.4285515022506656</v>
      </c>
      <c r="CJ1193" s="1">
        <f t="shared" si="1435"/>
        <v>2.5165818014990702</v>
      </c>
      <c r="CK1193" s="1">
        <f t="shared" si="1436"/>
        <v>2.4853033037661656</v>
      </c>
      <c r="CL1193" s="5">
        <f t="shared" si="1442"/>
        <v>3</v>
      </c>
      <c r="CN1193" s="9">
        <f t="shared" si="1443"/>
        <v>1.9473472192201744</v>
      </c>
    </row>
    <row r="1194" spans="1:92" x14ac:dyDescent="0.2">
      <c r="A1194" s="4">
        <v>1192</v>
      </c>
      <c r="B1194" s="1">
        <v>0.63713208896969797</v>
      </c>
      <c r="C1194" s="1">
        <v>64.944999999999993</v>
      </c>
      <c r="D1194" s="1">
        <v>69</v>
      </c>
      <c r="E1194" s="1">
        <v>23</v>
      </c>
      <c r="F1194" s="1">
        <v>8</v>
      </c>
      <c r="G1194" s="1">
        <v>6.4944874434364399</v>
      </c>
      <c r="H1194" s="1">
        <v>6</v>
      </c>
      <c r="I1194">
        <v>0</v>
      </c>
      <c r="J1194">
        <v>0.15</v>
      </c>
      <c r="K1194">
        <v>0</v>
      </c>
      <c r="L1194" s="1"/>
      <c r="M1194" s="2">
        <f t="shared" si="1368"/>
        <v>4</v>
      </c>
      <c r="N1194" s="2">
        <f t="shared" si="1369"/>
        <v>7</v>
      </c>
      <c r="O1194" s="2">
        <f t="shared" si="1370"/>
        <v>8</v>
      </c>
      <c r="P1194" s="2">
        <f t="shared" si="1371"/>
        <v>4</v>
      </c>
      <c r="Q1194" s="2">
        <f t="shared" si="1372"/>
        <v>6</v>
      </c>
      <c r="R1194" s="2">
        <f t="shared" si="1373"/>
        <v>8</v>
      </c>
      <c r="S1194" s="2">
        <f t="shared" si="1374"/>
        <v>6</v>
      </c>
      <c r="T1194" s="2">
        <f t="shared" si="1375"/>
        <v>5</v>
      </c>
      <c r="U1194" s="2">
        <f t="shared" si="1376"/>
        <v>6</v>
      </c>
      <c r="V1194" s="2">
        <f t="shared" si="1377"/>
        <v>8</v>
      </c>
      <c r="W1194" s="2">
        <f t="shared" si="1378"/>
        <v>3</v>
      </c>
      <c r="X1194" s="2">
        <f t="shared" si="1379"/>
        <v>4</v>
      </c>
      <c r="Y1194" s="2">
        <f t="shared" si="1380"/>
        <v>1</v>
      </c>
      <c r="Z1194" s="2">
        <f t="shared" si="1381"/>
        <v>1</v>
      </c>
      <c r="AA1194" s="2">
        <f t="shared" si="1382"/>
        <v>2</v>
      </c>
      <c r="AB1194" s="2">
        <f t="shared" si="1383"/>
        <v>1</v>
      </c>
      <c r="AC1194" s="2">
        <f t="shared" si="1384"/>
        <v>0</v>
      </c>
      <c r="AD1194" s="3">
        <f t="shared" si="1437"/>
        <v>3</v>
      </c>
      <c r="AE1194" s="2">
        <f t="shared" si="1385"/>
        <v>6</v>
      </c>
      <c r="AF1194" s="2">
        <f t="shared" si="1386"/>
        <v>9</v>
      </c>
      <c r="AG1194" s="2">
        <f t="shared" si="1387"/>
        <v>10</v>
      </c>
      <c r="AH1194" s="2">
        <f t="shared" si="1388"/>
        <v>6</v>
      </c>
      <c r="AI1194" s="2">
        <f t="shared" si="1389"/>
        <v>8</v>
      </c>
      <c r="AJ1194" s="2">
        <f t="shared" si="1390"/>
        <v>10</v>
      </c>
      <c r="AK1194" s="2">
        <f t="shared" si="1391"/>
        <v>8</v>
      </c>
      <c r="AL1194" s="2">
        <f t="shared" si="1392"/>
        <v>7</v>
      </c>
      <c r="AM1194" s="2">
        <f t="shared" si="1393"/>
        <v>8</v>
      </c>
      <c r="AN1194" s="2">
        <f t="shared" si="1394"/>
        <v>9</v>
      </c>
      <c r="AO1194" s="2">
        <f t="shared" si="1395"/>
        <v>5</v>
      </c>
      <c r="AP1194" s="2">
        <f t="shared" si="1396"/>
        <v>6</v>
      </c>
      <c r="AQ1194" s="2">
        <f t="shared" si="1397"/>
        <v>3</v>
      </c>
      <c r="AR1194" s="2">
        <f t="shared" si="1398"/>
        <v>3</v>
      </c>
      <c r="AS1194" s="2">
        <f t="shared" si="1399"/>
        <v>4</v>
      </c>
      <c r="AT1194" s="2">
        <f t="shared" si="1400"/>
        <v>3</v>
      </c>
      <c r="AU1194" s="2">
        <f t="shared" si="1401"/>
        <v>2</v>
      </c>
      <c r="AV1194" s="3">
        <f t="shared" si="1438"/>
        <v>3</v>
      </c>
      <c r="AW1194">
        <f t="shared" si="1439"/>
        <v>2</v>
      </c>
      <c r="AX1194" s="2">
        <f t="shared" si="1402"/>
        <v>3</v>
      </c>
      <c r="AY1194" s="2">
        <f t="shared" si="1403"/>
        <v>5</v>
      </c>
      <c r="AZ1194" s="2">
        <f t="shared" si="1404"/>
        <v>7</v>
      </c>
      <c r="BA1194" s="2">
        <f t="shared" si="1405"/>
        <v>3</v>
      </c>
      <c r="BB1194" s="2">
        <f t="shared" si="1406"/>
        <v>4</v>
      </c>
      <c r="BC1194" s="2">
        <f t="shared" si="1407"/>
        <v>6</v>
      </c>
      <c r="BD1194" s="2">
        <f t="shared" si="1408"/>
        <v>4</v>
      </c>
      <c r="BE1194" s="2">
        <f t="shared" si="1409"/>
        <v>4</v>
      </c>
      <c r="BF1194" s="2">
        <f t="shared" si="1410"/>
        <v>4</v>
      </c>
      <c r="BG1194" s="2">
        <f t="shared" si="1411"/>
        <v>5</v>
      </c>
      <c r="BH1194" s="2">
        <f t="shared" si="1412"/>
        <v>4</v>
      </c>
      <c r="BI1194" s="2">
        <f t="shared" si="1413"/>
        <v>5</v>
      </c>
      <c r="BJ1194" s="2">
        <f t="shared" si="1414"/>
        <v>2</v>
      </c>
      <c r="BK1194" s="2">
        <f t="shared" si="1415"/>
        <v>3</v>
      </c>
      <c r="BL1194" s="2">
        <f t="shared" si="1416"/>
        <v>3</v>
      </c>
      <c r="BM1194" s="2">
        <f t="shared" si="1417"/>
        <v>2</v>
      </c>
      <c r="BN1194" s="2">
        <f t="shared" si="1418"/>
        <v>1</v>
      </c>
      <c r="BO1194" s="3">
        <f t="shared" si="1440"/>
        <v>3</v>
      </c>
      <c r="BP1194">
        <f t="shared" si="1441"/>
        <v>1</v>
      </c>
      <c r="BR1194">
        <v>3</v>
      </c>
      <c r="BS1194">
        <f t="shared" si="1419"/>
        <v>1</v>
      </c>
      <c r="BU1194" s="1">
        <f t="shared" si="1420"/>
        <v>3.518485027168027</v>
      </c>
      <c r="BV1194" s="1">
        <f t="shared" si="1421"/>
        <v>2.6168220389851133</v>
      </c>
      <c r="BW1194" s="1">
        <f t="shared" si="1422"/>
        <v>2.0052303809630447</v>
      </c>
      <c r="BX1194" s="1">
        <f t="shared" si="1423"/>
        <v>3.7982105863155908</v>
      </c>
      <c r="BY1194" s="1">
        <f t="shared" si="1424"/>
        <v>2.6077939313056553</v>
      </c>
      <c r="BZ1194" s="1">
        <f t="shared" si="1425"/>
        <v>1.9820327019500013</v>
      </c>
      <c r="CA1194" s="1">
        <f t="shared" si="1426"/>
        <v>2.210532819364341</v>
      </c>
      <c r="CB1194" s="1">
        <f t="shared" si="1427"/>
        <v>2.0418650893669379</v>
      </c>
      <c r="CC1194" s="1">
        <f t="shared" si="1428"/>
        <v>2.0114338896551396</v>
      </c>
      <c r="CD1194" s="1">
        <f t="shared" si="1429"/>
        <v>2.0447211325391836</v>
      </c>
      <c r="CE1194" s="1">
        <f t="shared" si="1430"/>
        <v>2.5817631478648999</v>
      </c>
      <c r="CF1194" s="1">
        <f t="shared" si="1431"/>
        <v>2.0056842291477142</v>
      </c>
      <c r="CG1194" s="1">
        <f t="shared" si="1432"/>
        <v>2.201194127399825</v>
      </c>
      <c r="CH1194" s="1">
        <f t="shared" si="1433"/>
        <v>2.2687176569541778</v>
      </c>
      <c r="CI1194" s="1">
        <f t="shared" si="1434"/>
        <v>2.4344869704281886</v>
      </c>
      <c r="CJ1194" s="1">
        <f t="shared" si="1435"/>
        <v>2.5226188334482251</v>
      </c>
      <c r="CK1194" s="1">
        <f t="shared" si="1436"/>
        <v>2.489825197303551</v>
      </c>
      <c r="CL1194" s="5">
        <f t="shared" si="1442"/>
        <v>6</v>
      </c>
      <c r="CN1194" s="9">
        <f t="shared" si="1443"/>
        <v>1.9820327019500013</v>
      </c>
    </row>
    <row r="1195" spans="1:92" x14ac:dyDescent="0.2">
      <c r="A1195" s="4">
        <v>1193</v>
      </c>
      <c r="B1195" s="1">
        <v>0.71373062697603395</v>
      </c>
      <c r="C1195" s="1">
        <v>1.0920000000000001</v>
      </c>
      <c r="D1195" s="1">
        <v>16</v>
      </c>
      <c r="E1195" s="1">
        <v>68</v>
      </c>
      <c r="F1195" s="1">
        <v>16</v>
      </c>
      <c r="G1195" s="1">
        <v>4.6941925511215699</v>
      </c>
      <c r="H1195" s="1">
        <v>6</v>
      </c>
      <c r="I1195">
        <v>1500</v>
      </c>
      <c r="J1195">
        <v>185</v>
      </c>
      <c r="K1195">
        <v>12.5</v>
      </c>
      <c r="L1195" s="1"/>
      <c r="M1195" s="2">
        <f t="shared" si="1368"/>
        <v>2</v>
      </c>
      <c r="N1195" s="2">
        <f t="shared" si="1369"/>
        <v>7</v>
      </c>
      <c r="O1195" s="2">
        <f t="shared" si="1370"/>
        <v>6</v>
      </c>
      <c r="P1195" s="2">
        <f t="shared" si="1371"/>
        <v>4</v>
      </c>
      <c r="Q1195" s="2">
        <f t="shared" si="1372"/>
        <v>6</v>
      </c>
      <c r="R1195" s="2">
        <f t="shared" si="1373"/>
        <v>7</v>
      </c>
      <c r="S1195" s="2">
        <f t="shared" si="1374"/>
        <v>6</v>
      </c>
      <c r="T1195" s="2">
        <f t="shared" si="1375"/>
        <v>5</v>
      </c>
      <c r="U1195" s="2">
        <f t="shared" si="1376"/>
        <v>7</v>
      </c>
      <c r="V1195" s="2">
        <f t="shared" si="1377"/>
        <v>6</v>
      </c>
      <c r="W1195" s="2">
        <f t="shared" si="1378"/>
        <v>3</v>
      </c>
      <c r="X1195" s="2">
        <f t="shared" si="1379"/>
        <v>4</v>
      </c>
      <c r="Y1195" s="2">
        <f t="shared" si="1380"/>
        <v>1</v>
      </c>
      <c r="Z1195" s="2">
        <f t="shared" si="1381"/>
        <v>1</v>
      </c>
      <c r="AA1195" s="2">
        <f t="shared" si="1382"/>
        <v>1</v>
      </c>
      <c r="AB1195" s="2">
        <f t="shared" si="1383"/>
        <v>1</v>
      </c>
      <c r="AC1195" s="2">
        <f t="shared" si="1384"/>
        <v>0</v>
      </c>
      <c r="AD1195" s="3">
        <f t="shared" si="1437"/>
        <v>2</v>
      </c>
      <c r="AE1195" s="2">
        <f t="shared" si="1385"/>
        <v>5</v>
      </c>
      <c r="AF1195" s="2">
        <f t="shared" si="1386"/>
        <v>10</v>
      </c>
      <c r="AG1195" s="2">
        <f t="shared" si="1387"/>
        <v>9</v>
      </c>
      <c r="AH1195" s="2">
        <f t="shared" si="1388"/>
        <v>7</v>
      </c>
      <c r="AI1195" s="2">
        <f t="shared" si="1389"/>
        <v>9</v>
      </c>
      <c r="AJ1195" s="2">
        <f t="shared" si="1390"/>
        <v>10</v>
      </c>
      <c r="AK1195" s="2">
        <f t="shared" si="1391"/>
        <v>9</v>
      </c>
      <c r="AL1195" s="2">
        <f t="shared" si="1392"/>
        <v>8</v>
      </c>
      <c r="AM1195" s="2">
        <f t="shared" si="1393"/>
        <v>9</v>
      </c>
      <c r="AN1195" s="2">
        <f t="shared" si="1394"/>
        <v>8</v>
      </c>
      <c r="AO1195" s="2">
        <f t="shared" si="1395"/>
        <v>5</v>
      </c>
      <c r="AP1195" s="2">
        <f t="shared" si="1396"/>
        <v>6</v>
      </c>
      <c r="AQ1195" s="2">
        <f t="shared" si="1397"/>
        <v>3</v>
      </c>
      <c r="AR1195" s="2">
        <f t="shared" si="1398"/>
        <v>2</v>
      </c>
      <c r="AS1195" s="2">
        <f t="shared" si="1399"/>
        <v>3</v>
      </c>
      <c r="AT1195" s="2">
        <f t="shared" si="1400"/>
        <v>3</v>
      </c>
      <c r="AU1195" s="2">
        <f t="shared" si="1401"/>
        <v>2</v>
      </c>
      <c r="AV1195" s="3">
        <f t="shared" si="1438"/>
        <v>2</v>
      </c>
      <c r="AW1195">
        <f t="shared" si="1439"/>
        <v>2</v>
      </c>
      <c r="AX1195" s="2">
        <f t="shared" si="1402"/>
        <v>1</v>
      </c>
      <c r="AY1195" s="2">
        <f t="shared" si="1403"/>
        <v>5</v>
      </c>
      <c r="AZ1195" s="2">
        <f t="shared" si="1404"/>
        <v>6</v>
      </c>
      <c r="BA1195" s="2">
        <f t="shared" si="1405"/>
        <v>3</v>
      </c>
      <c r="BB1195" s="2">
        <f t="shared" si="1406"/>
        <v>4</v>
      </c>
      <c r="BC1195" s="2">
        <f t="shared" si="1407"/>
        <v>5</v>
      </c>
      <c r="BD1195" s="2">
        <f t="shared" si="1408"/>
        <v>4</v>
      </c>
      <c r="BE1195" s="2">
        <f t="shared" si="1409"/>
        <v>4</v>
      </c>
      <c r="BF1195" s="2">
        <f t="shared" si="1410"/>
        <v>4</v>
      </c>
      <c r="BG1195" s="2">
        <f t="shared" si="1411"/>
        <v>3</v>
      </c>
      <c r="BH1195" s="2">
        <f t="shared" si="1412"/>
        <v>3</v>
      </c>
      <c r="BI1195" s="2">
        <f t="shared" si="1413"/>
        <v>4</v>
      </c>
      <c r="BJ1195" s="2">
        <f t="shared" si="1414"/>
        <v>2</v>
      </c>
      <c r="BK1195" s="2">
        <f t="shared" si="1415"/>
        <v>1</v>
      </c>
      <c r="BL1195" s="2">
        <f t="shared" si="1416"/>
        <v>1</v>
      </c>
      <c r="BM1195" s="2">
        <f t="shared" si="1417"/>
        <v>1</v>
      </c>
      <c r="BN1195" s="2">
        <f t="shared" si="1418"/>
        <v>1</v>
      </c>
      <c r="BO1195" s="3">
        <f t="shared" si="1440"/>
        <v>3</v>
      </c>
      <c r="BP1195">
        <f t="shared" si="1441"/>
        <v>1</v>
      </c>
      <c r="BR1195">
        <v>2</v>
      </c>
      <c r="BS1195">
        <f t="shared" si="1419"/>
        <v>1</v>
      </c>
      <c r="BU1195" s="1">
        <f t="shared" si="1420"/>
        <v>13.884395101111163</v>
      </c>
      <c r="BV1195" s="1">
        <f t="shared" si="1421"/>
        <v>3.9514239349705931</v>
      </c>
      <c r="BW1195" s="1">
        <f t="shared" si="1422"/>
        <v>2.8712361894602552</v>
      </c>
      <c r="BX1195" s="1">
        <f t="shared" si="1423"/>
        <v>5.3488176682548207</v>
      </c>
      <c r="BY1195" s="1">
        <f t="shared" si="1424"/>
        <v>3.4141341883094087</v>
      </c>
      <c r="BZ1195" s="1">
        <f t="shared" si="1425"/>
        <v>2.0789996320202579</v>
      </c>
      <c r="CA1195" s="1">
        <f t="shared" si="1426"/>
        <v>2.1657921446824271</v>
      </c>
      <c r="CB1195" s="1">
        <f t="shared" si="1427"/>
        <v>2.4087904987210562</v>
      </c>
      <c r="CC1195" s="1">
        <f t="shared" si="1428"/>
        <v>2.2767232603855199</v>
      </c>
      <c r="CD1195" s="1">
        <f t="shared" si="1429"/>
        <v>31.091471002316418</v>
      </c>
      <c r="CE1195" s="1">
        <f t="shared" si="1430"/>
        <v>3.5385263870628916</v>
      </c>
      <c r="CF1195" s="1">
        <f t="shared" si="1431"/>
        <v>2.4555113280228418</v>
      </c>
      <c r="CG1195" s="1">
        <f t="shared" si="1432"/>
        <v>2.413517666181225</v>
      </c>
      <c r="CH1195" s="1">
        <f t="shared" si="1433"/>
        <v>2.6213319158216515</v>
      </c>
      <c r="CI1195" s="1">
        <f t="shared" si="1434"/>
        <v>2.7400357156244315</v>
      </c>
      <c r="CJ1195" s="1">
        <f t="shared" si="1435"/>
        <v>2.7564416981642244</v>
      </c>
      <c r="CK1195" s="1">
        <f t="shared" si="1436"/>
        <v>2.7701398158278563</v>
      </c>
      <c r="CL1195" s="5">
        <f t="shared" si="1442"/>
        <v>6</v>
      </c>
      <c r="CN1195" s="9">
        <f t="shared" si="1443"/>
        <v>2.0789996320202579</v>
      </c>
    </row>
    <row r="1196" spans="1:92" x14ac:dyDescent="0.2">
      <c r="A1196" s="4">
        <v>1194</v>
      </c>
      <c r="B1196" s="1">
        <v>0.60207679416154303</v>
      </c>
      <c r="C1196" s="1">
        <v>0.58499999999999996</v>
      </c>
      <c r="D1196" s="1">
        <v>52</v>
      </c>
      <c r="E1196" s="1">
        <v>46</v>
      </c>
      <c r="F1196" s="1">
        <v>2</v>
      </c>
      <c r="G1196" s="1">
        <v>14.974891978055</v>
      </c>
      <c r="H1196" s="1">
        <v>7</v>
      </c>
      <c r="I1196">
        <v>1500</v>
      </c>
      <c r="J1196">
        <v>185</v>
      </c>
      <c r="K1196">
        <v>12.5</v>
      </c>
      <c r="L1196" s="1"/>
      <c r="M1196" s="2">
        <f t="shared" si="1368"/>
        <v>5</v>
      </c>
      <c r="N1196" s="2">
        <f t="shared" si="1369"/>
        <v>10</v>
      </c>
      <c r="O1196" s="2">
        <f t="shared" si="1370"/>
        <v>6</v>
      </c>
      <c r="P1196" s="2">
        <f t="shared" si="1371"/>
        <v>5</v>
      </c>
      <c r="Q1196" s="2">
        <f t="shared" si="1372"/>
        <v>7</v>
      </c>
      <c r="R1196" s="2">
        <f t="shared" si="1373"/>
        <v>6</v>
      </c>
      <c r="S1196" s="2">
        <f t="shared" si="1374"/>
        <v>5</v>
      </c>
      <c r="T1196" s="2">
        <f t="shared" si="1375"/>
        <v>5</v>
      </c>
      <c r="U1196" s="2">
        <f t="shared" si="1376"/>
        <v>4</v>
      </c>
      <c r="V1196" s="2">
        <f t="shared" si="1377"/>
        <v>6</v>
      </c>
      <c r="W1196" s="2">
        <f t="shared" si="1378"/>
        <v>2</v>
      </c>
      <c r="X1196" s="2">
        <f t="shared" si="1379"/>
        <v>3</v>
      </c>
      <c r="Y1196" s="2">
        <f t="shared" si="1380"/>
        <v>1</v>
      </c>
      <c r="Z1196" s="2">
        <f t="shared" si="1381"/>
        <v>1</v>
      </c>
      <c r="AA1196" s="2">
        <f t="shared" si="1382"/>
        <v>2</v>
      </c>
      <c r="AB1196" s="2">
        <f t="shared" si="1383"/>
        <v>1</v>
      </c>
      <c r="AC1196" s="2">
        <f t="shared" si="1384"/>
        <v>0</v>
      </c>
      <c r="AD1196" s="3">
        <f t="shared" si="1437"/>
        <v>2</v>
      </c>
      <c r="AE1196" s="2">
        <f t="shared" si="1385"/>
        <v>8</v>
      </c>
      <c r="AF1196" s="2">
        <f t="shared" si="1386"/>
        <v>13</v>
      </c>
      <c r="AG1196" s="2">
        <f t="shared" si="1387"/>
        <v>9</v>
      </c>
      <c r="AH1196" s="2">
        <f t="shared" si="1388"/>
        <v>8</v>
      </c>
      <c r="AI1196" s="2">
        <f t="shared" si="1389"/>
        <v>10</v>
      </c>
      <c r="AJ1196" s="2">
        <f t="shared" si="1390"/>
        <v>9</v>
      </c>
      <c r="AK1196" s="2">
        <f t="shared" si="1391"/>
        <v>8</v>
      </c>
      <c r="AL1196" s="2">
        <f t="shared" si="1392"/>
        <v>8</v>
      </c>
      <c r="AM1196" s="2">
        <f t="shared" si="1393"/>
        <v>6</v>
      </c>
      <c r="AN1196" s="2">
        <f t="shared" si="1394"/>
        <v>8</v>
      </c>
      <c r="AO1196" s="2">
        <f t="shared" si="1395"/>
        <v>4</v>
      </c>
      <c r="AP1196" s="2">
        <f t="shared" si="1396"/>
        <v>5</v>
      </c>
      <c r="AQ1196" s="2">
        <f t="shared" si="1397"/>
        <v>3</v>
      </c>
      <c r="AR1196" s="2">
        <f t="shared" si="1398"/>
        <v>2</v>
      </c>
      <c r="AS1196" s="2">
        <f t="shared" si="1399"/>
        <v>4</v>
      </c>
      <c r="AT1196" s="2">
        <f t="shared" si="1400"/>
        <v>3</v>
      </c>
      <c r="AU1196" s="2">
        <f t="shared" si="1401"/>
        <v>2</v>
      </c>
      <c r="AV1196" s="3">
        <f t="shared" si="1438"/>
        <v>2</v>
      </c>
      <c r="AW1196">
        <f t="shared" si="1439"/>
        <v>1</v>
      </c>
      <c r="AX1196" s="2">
        <f t="shared" si="1402"/>
        <v>4</v>
      </c>
      <c r="AY1196" s="2">
        <f t="shared" si="1403"/>
        <v>7</v>
      </c>
      <c r="AZ1196" s="2">
        <f t="shared" si="1404"/>
        <v>5</v>
      </c>
      <c r="BA1196" s="2">
        <f t="shared" si="1405"/>
        <v>4</v>
      </c>
      <c r="BB1196" s="2">
        <f t="shared" si="1406"/>
        <v>6</v>
      </c>
      <c r="BC1196" s="2">
        <f t="shared" si="1407"/>
        <v>5</v>
      </c>
      <c r="BD1196" s="2">
        <f t="shared" si="1408"/>
        <v>3</v>
      </c>
      <c r="BE1196" s="2">
        <f t="shared" si="1409"/>
        <v>1</v>
      </c>
      <c r="BF1196" s="2">
        <f t="shared" si="1410"/>
        <v>1</v>
      </c>
      <c r="BG1196" s="2">
        <f t="shared" si="1411"/>
        <v>3</v>
      </c>
      <c r="BH1196" s="2">
        <f t="shared" si="1412"/>
        <v>2</v>
      </c>
      <c r="BI1196" s="2">
        <f t="shared" si="1413"/>
        <v>4</v>
      </c>
      <c r="BJ1196" s="2">
        <f t="shared" si="1414"/>
        <v>2</v>
      </c>
      <c r="BK1196" s="2">
        <f t="shared" si="1415"/>
        <v>2</v>
      </c>
      <c r="BL1196" s="2">
        <f t="shared" si="1416"/>
        <v>2</v>
      </c>
      <c r="BM1196" s="2">
        <f t="shared" si="1417"/>
        <v>1</v>
      </c>
      <c r="BN1196" s="2">
        <f t="shared" si="1418"/>
        <v>1</v>
      </c>
      <c r="BO1196" s="3">
        <f t="shared" si="1440"/>
        <v>2</v>
      </c>
      <c r="BP1196">
        <f t="shared" si="1441"/>
        <v>1</v>
      </c>
      <c r="BR1196">
        <v>2</v>
      </c>
      <c r="BS1196">
        <f t="shared" si="1419"/>
        <v>1</v>
      </c>
      <c r="BU1196" s="1">
        <f t="shared" si="1420"/>
        <v>13.397356782031867</v>
      </c>
      <c r="BV1196" s="1">
        <f t="shared" si="1421"/>
        <v>3.1365515683888914</v>
      </c>
      <c r="BW1196" s="1">
        <f t="shared" si="1422"/>
        <v>3.0204667512429064</v>
      </c>
      <c r="BX1196" s="1">
        <f t="shared" si="1423"/>
        <v>2.421641500749026</v>
      </c>
      <c r="BY1196" s="1">
        <f t="shared" si="1424"/>
        <v>1.949529409879297</v>
      </c>
      <c r="BZ1196" s="1">
        <f t="shared" si="1425"/>
        <v>2.002261226031107</v>
      </c>
      <c r="CA1196" s="1">
        <f t="shared" si="1426"/>
        <v>2.7245386234727937</v>
      </c>
      <c r="CB1196" s="1">
        <f t="shared" si="1427"/>
        <v>2.4228390760292124</v>
      </c>
      <c r="CC1196" s="1">
        <f t="shared" si="1428"/>
        <v>2.2084152720458934</v>
      </c>
      <c r="CD1196" s="1">
        <f t="shared" si="1429"/>
        <v>31.064161010538211</v>
      </c>
      <c r="CE1196" s="1">
        <f t="shared" si="1430"/>
        <v>3.2553461244640438</v>
      </c>
      <c r="CF1196" s="1">
        <f t="shared" si="1431"/>
        <v>2.1228225519698278</v>
      </c>
      <c r="CG1196" s="1">
        <f t="shared" si="1432"/>
        <v>2.3348244465302912</v>
      </c>
      <c r="CH1196" s="1">
        <f t="shared" si="1433"/>
        <v>2.5745777816563424</v>
      </c>
      <c r="CI1196" s="1">
        <f t="shared" si="1434"/>
        <v>2.7730363671877472</v>
      </c>
      <c r="CJ1196" s="1">
        <f t="shared" si="1435"/>
        <v>2.7905175427564903</v>
      </c>
      <c r="CK1196" s="1">
        <f t="shared" si="1436"/>
        <v>2.7950261425786076</v>
      </c>
      <c r="CL1196" s="5">
        <f t="shared" si="1442"/>
        <v>5</v>
      </c>
      <c r="CN1196" s="9">
        <f t="shared" si="1443"/>
        <v>1.949529409879297</v>
      </c>
    </row>
    <row r="1197" spans="1:92" x14ac:dyDescent="0.2">
      <c r="A1197" s="4">
        <v>1195</v>
      </c>
      <c r="B1197" s="1">
        <v>0.53185440131689998</v>
      </c>
      <c r="C1197" s="1">
        <v>1.6890000000000001</v>
      </c>
      <c r="D1197" s="1">
        <v>17</v>
      </c>
      <c r="E1197" s="1">
        <v>40</v>
      </c>
      <c r="F1197" s="1">
        <v>43</v>
      </c>
      <c r="G1197" s="1">
        <v>8.2418840930448596</v>
      </c>
      <c r="H1197" s="1">
        <v>6</v>
      </c>
      <c r="I1197">
        <v>1500</v>
      </c>
      <c r="J1197">
        <v>185</v>
      </c>
      <c r="K1197">
        <v>12.5</v>
      </c>
      <c r="L1197" s="1"/>
      <c r="M1197" s="2">
        <f t="shared" si="1368"/>
        <v>3</v>
      </c>
      <c r="N1197" s="2">
        <f t="shared" si="1369"/>
        <v>7</v>
      </c>
      <c r="O1197" s="2">
        <f t="shared" si="1370"/>
        <v>6</v>
      </c>
      <c r="P1197" s="2">
        <f t="shared" si="1371"/>
        <v>5</v>
      </c>
      <c r="Q1197" s="2">
        <f t="shared" si="1372"/>
        <v>7</v>
      </c>
      <c r="R1197" s="2">
        <f t="shared" si="1373"/>
        <v>9</v>
      </c>
      <c r="S1197" s="2">
        <f t="shared" si="1374"/>
        <v>5</v>
      </c>
      <c r="T1197" s="2">
        <f t="shared" si="1375"/>
        <v>5</v>
      </c>
      <c r="U1197" s="2">
        <f t="shared" si="1376"/>
        <v>7</v>
      </c>
      <c r="V1197" s="2">
        <f t="shared" si="1377"/>
        <v>9</v>
      </c>
      <c r="W1197" s="2">
        <f t="shared" si="1378"/>
        <v>3</v>
      </c>
      <c r="X1197" s="2">
        <f t="shared" si="1379"/>
        <v>4</v>
      </c>
      <c r="Y1197" s="2">
        <f t="shared" si="1380"/>
        <v>1</v>
      </c>
      <c r="Z1197" s="2">
        <f t="shared" si="1381"/>
        <v>1</v>
      </c>
      <c r="AA1197" s="2">
        <f t="shared" si="1382"/>
        <v>1</v>
      </c>
      <c r="AB1197" s="2">
        <f t="shared" si="1383"/>
        <v>1</v>
      </c>
      <c r="AC1197" s="2">
        <f t="shared" si="1384"/>
        <v>0</v>
      </c>
      <c r="AD1197" s="3">
        <f t="shared" si="1437"/>
        <v>6</v>
      </c>
      <c r="AE1197" s="2">
        <f t="shared" si="1385"/>
        <v>6</v>
      </c>
      <c r="AF1197" s="2">
        <f t="shared" si="1386"/>
        <v>10</v>
      </c>
      <c r="AG1197" s="2">
        <f t="shared" si="1387"/>
        <v>9</v>
      </c>
      <c r="AH1197" s="2">
        <f t="shared" si="1388"/>
        <v>8</v>
      </c>
      <c r="AI1197" s="2">
        <f t="shared" si="1389"/>
        <v>10</v>
      </c>
      <c r="AJ1197" s="2">
        <f t="shared" si="1390"/>
        <v>12</v>
      </c>
      <c r="AK1197" s="2">
        <f t="shared" si="1391"/>
        <v>8</v>
      </c>
      <c r="AL1197" s="2">
        <f t="shared" si="1392"/>
        <v>8</v>
      </c>
      <c r="AM1197" s="2">
        <f t="shared" si="1393"/>
        <v>9</v>
      </c>
      <c r="AN1197" s="2">
        <f t="shared" si="1394"/>
        <v>11</v>
      </c>
      <c r="AO1197" s="2">
        <f t="shared" si="1395"/>
        <v>5</v>
      </c>
      <c r="AP1197" s="2">
        <f t="shared" si="1396"/>
        <v>6</v>
      </c>
      <c r="AQ1197" s="2">
        <f t="shared" si="1397"/>
        <v>3</v>
      </c>
      <c r="AR1197" s="2">
        <f t="shared" si="1398"/>
        <v>2</v>
      </c>
      <c r="AS1197" s="2">
        <f t="shared" si="1399"/>
        <v>3</v>
      </c>
      <c r="AT1197" s="2">
        <f t="shared" si="1400"/>
        <v>3</v>
      </c>
      <c r="AU1197" s="2">
        <f t="shared" si="1401"/>
        <v>2</v>
      </c>
      <c r="AV1197" s="3">
        <f t="shared" si="1438"/>
        <v>6</v>
      </c>
      <c r="AW1197">
        <f t="shared" si="1439"/>
        <v>1</v>
      </c>
      <c r="AX1197" s="2">
        <f t="shared" si="1402"/>
        <v>2</v>
      </c>
      <c r="AY1197" s="2">
        <f t="shared" si="1403"/>
        <v>6</v>
      </c>
      <c r="AZ1197" s="2">
        <f t="shared" si="1404"/>
        <v>6</v>
      </c>
      <c r="BA1197" s="2">
        <f t="shared" si="1405"/>
        <v>4</v>
      </c>
      <c r="BB1197" s="2">
        <f t="shared" si="1406"/>
        <v>5</v>
      </c>
      <c r="BC1197" s="2">
        <f t="shared" si="1407"/>
        <v>6</v>
      </c>
      <c r="BD1197" s="2">
        <f t="shared" si="1408"/>
        <v>3</v>
      </c>
      <c r="BE1197" s="2">
        <f t="shared" si="1409"/>
        <v>4</v>
      </c>
      <c r="BF1197" s="2">
        <f t="shared" si="1410"/>
        <v>4</v>
      </c>
      <c r="BG1197" s="2">
        <f t="shared" si="1411"/>
        <v>5</v>
      </c>
      <c r="BH1197" s="2">
        <f t="shared" si="1412"/>
        <v>3</v>
      </c>
      <c r="BI1197" s="2">
        <f t="shared" si="1413"/>
        <v>4</v>
      </c>
      <c r="BJ1197" s="2">
        <f t="shared" si="1414"/>
        <v>1</v>
      </c>
      <c r="BK1197" s="2">
        <f t="shared" si="1415"/>
        <v>1</v>
      </c>
      <c r="BL1197" s="2">
        <f t="shared" si="1416"/>
        <v>1</v>
      </c>
      <c r="BM1197" s="2">
        <f t="shared" si="1417"/>
        <v>1</v>
      </c>
      <c r="BN1197" s="2">
        <f t="shared" si="1418"/>
        <v>1</v>
      </c>
      <c r="BO1197" s="3">
        <f t="shared" si="1440"/>
        <v>2</v>
      </c>
      <c r="BP1197">
        <f t="shared" si="1441"/>
        <v>3</v>
      </c>
      <c r="BR1197">
        <v>3</v>
      </c>
      <c r="BS1197">
        <f t="shared" si="1419"/>
        <v>3</v>
      </c>
      <c r="BU1197" s="1">
        <f t="shared" si="1420"/>
        <v>13.318880007928065</v>
      </c>
      <c r="BV1197" s="1">
        <f t="shared" si="1421"/>
        <v>3.0482152809713674</v>
      </c>
      <c r="BW1197" s="1">
        <f t="shared" si="1422"/>
        <v>2.8509588698513508</v>
      </c>
      <c r="BX1197" s="1">
        <f t="shared" si="1423"/>
        <v>3.2617366926978497</v>
      </c>
      <c r="BY1197" s="1">
        <f t="shared" si="1424"/>
        <v>2.395837020772051</v>
      </c>
      <c r="BZ1197" s="1">
        <f t="shared" si="1425"/>
        <v>2.1493174838708944</v>
      </c>
      <c r="CA1197" s="1">
        <f t="shared" si="1426"/>
        <v>2.1702382195290566</v>
      </c>
      <c r="CB1197" s="1">
        <f t="shared" si="1427"/>
        <v>2.4762422856134969</v>
      </c>
      <c r="CC1197" s="1">
        <f t="shared" si="1428"/>
        <v>2.3752564510914254</v>
      </c>
      <c r="CD1197" s="1">
        <f t="shared" si="1429"/>
        <v>31.077488042823173</v>
      </c>
      <c r="CE1197" s="1">
        <f t="shared" si="1430"/>
        <v>2.5464858636783751</v>
      </c>
      <c r="CF1197" s="1">
        <f t="shared" si="1431"/>
        <v>2.3474526173897248</v>
      </c>
      <c r="CG1197" s="1">
        <f t="shared" si="1432"/>
        <v>2.549942093842708</v>
      </c>
      <c r="CH1197" s="1">
        <f t="shared" si="1433"/>
        <v>2.7506287329290688</v>
      </c>
      <c r="CI1197" s="1">
        <f t="shared" si="1434"/>
        <v>2.8373581360620457</v>
      </c>
      <c r="CJ1197" s="1">
        <f t="shared" si="1435"/>
        <v>2.8539777025668833</v>
      </c>
      <c r="CK1197" s="1">
        <f t="shared" si="1436"/>
        <v>2.863293056840257</v>
      </c>
      <c r="CL1197" s="5">
        <f t="shared" si="1442"/>
        <v>6</v>
      </c>
      <c r="CN1197" s="9">
        <f t="shared" si="1443"/>
        <v>2.1493174838708944</v>
      </c>
    </row>
    <row r="1198" spans="1:92" x14ac:dyDescent="0.2">
      <c r="A1198" s="4">
        <v>1196</v>
      </c>
      <c r="B1198" s="1">
        <v>0.73567378331948896</v>
      </c>
      <c r="C1198" s="1">
        <v>0.20599999999999999</v>
      </c>
      <c r="D1198" s="1">
        <v>0</v>
      </c>
      <c r="E1198" s="1">
        <v>78</v>
      </c>
      <c r="F1198" s="1">
        <v>22</v>
      </c>
      <c r="G1198" s="1">
        <v>4.9185890048502197</v>
      </c>
      <c r="H1198" s="1">
        <v>6</v>
      </c>
      <c r="I1198">
        <v>1500</v>
      </c>
      <c r="J1198">
        <v>185</v>
      </c>
      <c r="K1198">
        <v>12.5</v>
      </c>
      <c r="L1198" s="1"/>
      <c r="M1198" s="2">
        <f t="shared" si="1368"/>
        <v>2</v>
      </c>
      <c r="N1198" s="2">
        <f t="shared" si="1369"/>
        <v>6</v>
      </c>
      <c r="O1198" s="2">
        <f t="shared" si="1370"/>
        <v>6</v>
      </c>
      <c r="P1198" s="2">
        <f t="shared" si="1371"/>
        <v>4</v>
      </c>
      <c r="Q1198" s="2">
        <f t="shared" si="1372"/>
        <v>7</v>
      </c>
      <c r="R1198" s="2">
        <f t="shared" si="1373"/>
        <v>7</v>
      </c>
      <c r="S1198" s="2">
        <f t="shared" si="1374"/>
        <v>5</v>
      </c>
      <c r="T1198" s="2">
        <f t="shared" si="1375"/>
        <v>4</v>
      </c>
      <c r="U1198" s="2">
        <f t="shared" si="1376"/>
        <v>6</v>
      </c>
      <c r="V1198" s="2">
        <f t="shared" si="1377"/>
        <v>6</v>
      </c>
      <c r="W1198" s="2">
        <f t="shared" si="1378"/>
        <v>3</v>
      </c>
      <c r="X1198" s="2">
        <f t="shared" si="1379"/>
        <v>5</v>
      </c>
      <c r="Y1198" s="2">
        <f t="shared" si="1380"/>
        <v>2</v>
      </c>
      <c r="Z1198" s="2">
        <f t="shared" si="1381"/>
        <v>2</v>
      </c>
      <c r="AA1198" s="2">
        <f t="shared" si="1382"/>
        <v>2</v>
      </c>
      <c r="AB1198" s="2">
        <f t="shared" si="1383"/>
        <v>2</v>
      </c>
      <c r="AC1198" s="2">
        <f t="shared" si="1384"/>
        <v>1</v>
      </c>
      <c r="AD1198" s="3">
        <f t="shared" si="1437"/>
        <v>5</v>
      </c>
      <c r="AE1198" s="2">
        <f t="shared" si="1385"/>
        <v>5</v>
      </c>
      <c r="AF1198" s="2">
        <f t="shared" si="1386"/>
        <v>9</v>
      </c>
      <c r="AG1198" s="2">
        <f t="shared" si="1387"/>
        <v>9</v>
      </c>
      <c r="AH1198" s="2">
        <f t="shared" si="1388"/>
        <v>7</v>
      </c>
      <c r="AI1198" s="2">
        <f t="shared" si="1389"/>
        <v>10</v>
      </c>
      <c r="AJ1198" s="2">
        <f t="shared" si="1390"/>
        <v>10</v>
      </c>
      <c r="AK1198" s="2">
        <f t="shared" si="1391"/>
        <v>8</v>
      </c>
      <c r="AL1198" s="2">
        <f t="shared" si="1392"/>
        <v>7</v>
      </c>
      <c r="AM1198" s="2">
        <f t="shared" si="1393"/>
        <v>8</v>
      </c>
      <c r="AN1198" s="2">
        <f t="shared" si="1394"/>
        <v>8</v>
      </c>
      <c r="AO1198" s="2">
        <f t="shared" si="1395"/>
        <v>5</v>
      </c>
      <c r="AP1198" s="2">
        <f t="shared" si="1396"/>
        <v>7</v>
      </c>
      <c r="AQ1198" s="2">
        <f t="shared" si="1397"/>
        <v>4</v>
      </c>
      <c r="AR1198" s="2">
        <f t="shared" si="1398"/>
        <v>3</v>
      </c>
      <c r="AS1198" s="2">
        <f t="shared" si="1399"/>
        <v>4</v>
      </c>
      <c r="AT1198" s="2">
        <f t="shared" si="1400"/>
        <v>4</v>
      </c>
      <c r="AU1198" s="2">
        <f t="shared" si="1401"/>
        <v>3</v>
      </c>
      <c r="AV1198" s="3">
        <f t="shared" si="1438"/>
        <v>5</v>
      </c>
      <c r="AW1198">
        <f t="shared" si="1439"/>
        <v>2</v>
      </c>
      <c r="AX1198" s="2">
        <f t="shared" si="1402"/>
        <v>1</v>
      </c>
      <c r="AY1198" s="2">
        <f t="shared" si="1403"/>
        <v>3</v>
      </c>
      <c r="AZ1198" s="2">
        <f t="shared" si="1404"/>
        <v>5</v>
      </c>
      <c r="BA1198" s="2">
        <f t="shared" si="1405"/>
        <v>2</v>
      </c>
      <c r="BB1198" s="2">
        <f t="shared" si="1406"/>
        <v>5</v>
      </c>
      <c r="BC1198" s="2">
        <f t="shared" si="1407"/>
        <v>5</v>
      </c>
      <c r="BD1198" s="2">
        <f t="shared" si="1408"/>
        <v>3</v>
      </c>
      <c r="BE1198" s="2">
        <f t="shared" si="1409"/>
        <v>4</v>
      </c>
      <c r="BF1198" s="2">
        <f t="shared" si="1410"/>
        <v>4</v>
      </c>
      <c r="BG1198" s="2">
        <f t="shared" si="1411"/>
        <v>4</v>
      </c>
      <c r="BH1198" s="2">
        <f t="shared" si="1412"/>
        <v>3</v>
      </c>
      <c r="BI1198" s="2">
        <f t="shared" si="1413"/>
        <v>5</v>
      </c>
      <c r="BJ1198" s="2">
        <f t="shared" si="1414"/>
        <v>3</v>
      </c>
      <c r="BK1198" s="2">
        <f t="shared" si="1415"/>
        <v>2</v>
      </c>
      <c r="BL1198" s="2">
        <f t="shared" si="1416"/>
        <v>2</v>
      </c>
      <c r="BM1198" s="2">
        <f t="shared" si="1417"/>
        <v>2</v>
      </c>
      <c r="BN1198" s="2">
        <f t="shared" si="1418"/>
        <v>2</v>
      </c>
      <c r="BO1198" s="3">
        <f t="shared" si="1440"/>
        <v>3</v>
      </c>
      <c r="BP1198">
        <f t="shared" si="1441"/>
        <v>4</v>
      </c>
      <c r="BR1198">
        <v>7</v>
      </c>
      <c r="BS1198">
        <f t="shared" si="1419"/>
        <v>1</v>
      </c>
      <c r="BU1198" s="1">
        <f t="shared" si="1420"/>
        <v>175.27396816360985</v>
      </c>
      <c r="BV1198" s="1">
        <f t="shared" si="1421"/>
        <v>38.055054035614774</v>
      </c>
      <c r="BW1198" s="1">
        <f t="shared" si="1422"/>
        <v>37.807927660211142</v>
      </c>
      <c r="BX1198" s="1">
        <f t="shared" si="1423"/>
        <v>25.768045975697984</v>
      </c>
      <c r="BY1198" s="1">
        <f t="shared" si="1424"/>
        <v>12.968807448384945</v>
      </c>
      <c r="BZ1198" s="1">
        <f t="shared" si="1425"/>
        <v>12.716416185798975</v>
      </c>
      <c r="CA1198" s="1">
        <f t="shared" si="1426"/>
        <v>18.687776530165024</v>
      </c>
      <c r="CB1198" s="1">
        <f t="shared" si="1427"/>
        <v>25.062589914647994</v>
      </c>
      <c r="CC1198" s="1">
        <f t="shared" si="1428"/>
        <v>5.3028403756643829</v>
      </c>
      <c r="CD1198" s="1">
        <f t="shared" si="1429"/>
        <v>400.00567639545631</v>
      </c>
      <c r="CE1198" s="1">
        <f t="shared" si="1430"/>
        <v>9.2163035594284786</v>
      </c>
      <c r="CF1198" s="1">
        <f t="shared" si="1431"/>
        <v>2.3795842812425487</v>
      </c>
      <c r="CG1198" s="1">
        <f t="shared" si="1432"/>
        <v>2.7972909159212644</v>
      </c>
      <c r="CH1198" s="1">
        <f t="shared" si="1433"/>
        <v>2.134358870646115</v>
      </c>
      <c r="CI1198" s="1">
        <f t="shared" si="1434"/>
        <v>2.2714356266182807</v>
      </c>
      <c r="CJ1198" s="1">
        <f t="shared" si="1435"/>
        <v>2.291300525866339</v>
      </c>
      <c r="CK1198" s="1">
        <f t="shared" si="1436"/>
        <v>2.3072484428523308</v>
      </c>
      <c r="CL1198" s="5">
        <f t="shared" si="1442"/>
        <v>14</v>
      </c>
      <c r="CN1198" s="9">
        <f t="shared" si="1443"/>
        <v>2.134358870646115</v>
      </c>
    </row>
    <row r="1199" spans="1:92" x14ac:dyDescent="0.2">
      <c r="A1199" s="4">
        <v>1197</v>
      </c>
      <c r="B1199" s="1">
        <v>0.73073310609948405</v>
      </c>
      <c r="C1199" s="1">
        <v>0.24099999999999999</v>
      </c>
      <c r="D1199" s="1">
        <v>0</v>
      </c>
      <c r="E1199" s="1">
        <v>83</v>
      </c>
      <c r="F1199" s="1">
        <v>17</v>
      </c>
      <c r="G1199" s="1">
        <v>2.7404459592267001</v>
      </c>
      <c r="H1199" s="1">
        <v>5</v>
      </c>
      <c r="I1199">
        <v>1500</v>
      </c>
      <c r="J1199">
        <v>185</v>
      </c>
      <c r="K1199">
        <v>12.5</v>
      </c>
      <c r="L1199" s="1"/>
      <c r="M1199" s="2">
        <f t="shared" si="1368"/>
        <v>2</v>
      </c>
      <c r="N1199" s="2">
        <f t="shared" si="1369"/>
        <v>6</v>
      </c>
      <c r="O1199" s="2">
        <f t="shared" si="1370"/>
        <v>4</v>
      </c>
      <c r="P1199" s="2">
        <f t="shared" si="1371"/>
        <v>4</v>
      </c>
      <c r="Q1199" s="2">
        <f t="shared" si="1372"/>
        <v>6</v>
      </c>
      <c r="R1199" s="2">
        <f t="shared" si="1373"/>
        <v>6</v>
      </c>
      <c r="S1199" s="2">
        <f t="shared" si="1374"/>
        <v>7</v>
      </c>
      <c r="T1199" s="2">
        <f t="shared" si="1375"/>
        <v>5</v>
      </c>
      <c r="U1199" s="2">
        <f t="shared" si="1376"/>
        <v>5</v>
      </c>
      <c r="V1199" s="2">
        <f t="shared" si="1377"/>
        <v>6</v>
      </c>
      <c r="W1199" s="2">
        <f t="shared" si="1378"/>
        <v>2</v>
      </c>
      <c r="X1199" s="2">
        <f t="shared" si="1379"/>
        <v>4</v>
      </c>
      <c r="Y1199" s="2">
        <f t="shared" si="1380"/>
        <v>3</v>
      </c>
      <c r="Z1199" s="2">
        <f t="shared" si="1381"/>
        <v>2</v>
      </c>
      <c r="AA1199" s="2">
        <f t="shared" si="1382"/>
        <v>2</v>
      </c>
      <c r="AB1199" s="2">
        <f t="shared" si="1383"/>
        <v>2</v>
      </c>
      <c r="AC1199" s="2">
        <f t="shared" si="1384"/>
        <v>1</v>
      </c>
      <c r="AD1199" s="3">
        <f t="shared" si="1437"/>
        <v>7</v>
      </c>
      <c r="AE1199" s="2">
        <f t="shared" si="1385"/>
        <v>5</v>
      </c>
      <c r="AF1199" s="2">
        <f t="shared" si="1386"/>
        <v>9</v>
      </c>
      <c r="AG1199" s="2">
        <f t="shared" si="1387"/>
        <v>7</v>
      </c>
      <c r="AH1199" s="2">
        <f t="shared" si="1388"/>
        <v>7</v>
      </c>
      <c r="AI1199" s="2">
        <f t="shared" si="1389"/>
        <v>9</v>
      </c>
      <c r="AJ1199" s="2">
        <f t="shared" si="1390"/>
        <v>9</v>
      </c>
      <c r="AK1199" s="2">
        <f t="shared" si="1391"/>
        <v>10</v>
      </c>
      <c r="AL1199" s="2">
        <f t="shared" si="1392"/>
        <v>8</v>
      </c>
      <c r="AM1199" s="2">
        <f t="shared" si="1393"/>
        <v>7</v>
      </c>
      <c r="AN1199" s="2">
        <f t="shared" si="1394"/>
        <v>8</v>
      </c>
      <c r="AO1199" s="2">
        <f t="shared" si="1395"/>
        <v>4</v>
      </c>
      <c r="AP1199" s="2">
        <f t="shared" si="1396"/>
        <v>6</v>
      </c>
      <c r="AQ1199" s="2">
        <f t="shared" si="1397"/>
        <v>5</v>
      </c>
      <c r="AR1199" s="2">
        <f t="shared" si="1398"/>
        <v>3</v>
      </c>
      <c r="AS1199" s="2">
        <f t="shared" si="1399"/>
        <v>4</v>
      </c>
      <c r="AT1199" s="2">
        <f t="shared" si="1400"/>
        <v>4</v>
      </c>
      <c r="AU1199" s="2">
        <f t="shared" si="1401"/>
        <v>3</v>
      </c>
      <c r="AV1199" s="3">
        <f t="shared" si="1438"/>
        <v>7</v>
      </c>
      <c r="AW1199">
        <f t="shared" si="1439"/>
        <v>1</v>
      </c>
      <c r="AX1199" s="2">
        <f t="shared" si="1402"/>
        <v>1</v>
      </c>
      <c r="AY1199" s="2">
        <f t="shared" si="1403"/>
        <v>3</v>
      </c>
      <c r="AZ1199" s="2">
        <f t="shared" si="1404"/>
        <v>3</v>
      </c>
      <c r="BA1199" s="2">
        <f t="shared" si="1405"/>
        <v>2</v>
      </c>
      <c r="BB1199" s="2">
        <f t="shared" si="1406"/>
        <v>4</v>
      </c>
      <c r="BC1199" s="2">
        <f t="shared" si="1407"/>
        <v>4</v>
      </c>
      <c r="BD1199" s="2">
        <f t="shared" si="1408"/>
        <v>5</v>
      </c>
      <c r="BE1199" s="2">
        <f t="shared" si="1409"/>
        <v>3</v>
      </c>
      <c r="BF1199" s="2">
        <f t="shared" si="1410"/>
        <v>3</v>
      </c>
      <c r="BG1199" s="2">
        <f t="shared" si="1411"/>
        <v>4</v>
      </c>
      <c r="BH1199" s="2">
        <f t="shared" si="1412"/>
        <v>2</v>
      </c>
      <c r="BI1199" s="2">
        <f t="shared" si="1413"/>
        <v>4</v>
      </c>
      <c r="BJ1199" s="2">
        <f t="shared" si="1414"/>
        <v>4</v>
      </c>
      <c r="BK1199" s="2">
        <f t="shared" si="1415"/>
        <v>2</v>
      </c>
      <c r="BL1199" s="2">
        <f t="shared" si="1416"/>
        <v>2</v>
      </c>
      <c r="BM1199" s="2">
        <f t="shared" si="1417"/>
        <v>2</v>
      </c>
      <c r="BN1199" s="2">
        <f t="shared" si="1418"/>
        <v>2</v>
      </c>
      <c r="BO1199" s="3">
        <f t="shared" si="1440"/>
        <v>7</v>
      </c>
      <c r="BP1199">
        <f t="shared" si="1441"/>
        <v>1</v>
      </c>
      <c r="BR1199">
        <v>12</v>
      </c>
      <c r="BS1199">
        <f t="shared" si="1419"/>
        <v>1</v>
      </c>
      <c r="BU1199" s="1">
        <f t="shared" si="1420"/>
        <v>175.35092372828865</v>
      </c>
      <c r="BV1199" s="1">
        <f t="shared" si="1421"/>
        <v>38.218671943351055</v>
      </c>
      <c r="BW1199" s="1">
        <f t="shared" si="1422"/>
        <v>37.746574411086627</v>
      </c>
      <c r="BX1199" s="1">
        <f t="shared" si="1423"/>
        <v>26.828764689606949</v>
      </c>
      <c r="BY1199" s="1">
        <f t="shared" si="1424"/>
        <v>13.770953004786218</v>
      </c>
      <c r="BZ1199" s="1">
        <f t="shared" si="1425"/>
        <v>12.74632365988283</v>
      </c>
      <c r="CA1199" s="1">
        <f t="shared" si="1426"/>
        <v>18.353830047765012</v>
      </c>
      <c r="CB1199" s="1">
        <f t="shared" si="1427"/>
        <v>25.098066106588337</v>
      </c>
      <c r="CC1199" s="1">
        <f t="shared" si="1428"/>
        <v>5.4717530372161116</v>
      </c>
      <c r="CD1199" s="1">
        <f t="shared" si="1429"/>
        <v>400.01274887892555</v>
      </c>
      <c r="CE1199" s="1">
        <f t="shared" si="1430"/>
        <v>9.0695915586884617</v>
      </c>
      <c r="CF1199" s="1">
        <f t="shared" si="1431"/>
        <v>3.0474384927124207</v>
      </c>
      <c r="CG1199" s="1">
        <f t="shared" si="1432"/>
        <v>2.4330978626216653</v>
      </c>
      <c r="CH1199" s="1">
        <f t="shared" si="1433"/>
        <v>2.0902071446868815</v>
      </c>
      <c r="CI1199" s="1">
        <f t="shared" si="1434"/>
        <v>2.2617315607145589</v>
      </c>
      <c r="CJ1199" s="1">
        <f t="shared" si="1435"/>
        <v>2.280022970298083</v>
      </c>
      <c r="CK1199" s="1">
        <f t="shared" si="1436"/>
        <v>2.3084326576412595</v>
      </c>
      <c r="CL1199" s="5">
        <f t="shared" si="1442"/>
        <v>14</v>
      </c>
      <c r="CN1199" s="9">
        <f t="shared" si="1443"/>
        <v>2.0902071446868815</v>
      </c>
    </row>
    <row r="1200" spans="1:92" x14ac:dyDescent="0.2">
      <c r="A1200" s="4">
        <v>1198</v>
      </c>
      <c r="B1200" s="1">
        <v>0.67128230730304495</v>
      </c>
      <c r="C1200" s="1">
        <v>8.7469999999999999</v>
      </c>
      <c r="D1200" s="1">
        <v>0</v>
      </c>
      <c r="E1200" s="1">
        <v>0</v>
      </c>
      <c r="F1200" s="1">
        <v>100</v>
      </c>
      <c r="G1200" s="1">
        <v>3.5205332964728902</v>
      </c>
      <c r="H1200" s="1">
        <v>5</v>
      </c>
      <c r="I1200">
        <v>1500</v>
      </c>
      <c r="J1200">
        <v>185</v>
      </c>
      <c r="K1200">
        <v>12.5</v>
      </c>
      <c r="L1200" s="1"/>
      <c r="M1200" s="2">
        <f t="shared" si="1368"/>
        <v>3</v>
      </c>
      <c r="N1200" s="2">
        <f t="shared" si="1369"/>
        <v>4</v>
      </c>
      <c r="O1200" s="2">
        <f t="shared" si="1370"/>
        <v>4</v>
      </c>
      <c r="P1200" s="2">
        <f t="shared" si="1371"/>
        <v>4</v>
      </c>
      <c r="Q1200" s="2">
        <f t="shared" si="1372"/>
        <v>6</v>
      </c>
      <c r="R1200" s="2">
        <f t="shared" si="1373"/>
        <v>7</v>
      </c>
      <c r="S1200" s="2">
        <f t="shared" si="1374"/>
        <v>7</v>
      </c>
      <c r="T1200" s="2">
        <f t="shared" si="1375"/>
        <v>5</v>
      </c>
      <c r="U1200" s="2">
        <f t="shared" si="1376"/>
        <v>7</v>
      </c>
      <c r="V1200" s="2">
        <f t="shared" si="1377"/>
        <v>6</v>
      </c>
      <c r="W1200" s="2">
        <f t="shared" si="1378"/>
        <v>6</v>
      </c>
      <c r="X1200" s="2">
        <f t="shared" si="1379"/>
        <v>7</v>
      </c>
      <c r="Y1200" s="2">
        <f t="shared" si="1380"/>
        <v>5</v>
      </c>
      <c r="Z1200" s="2">
        <f t="shared" si="1381"/>
        <v>4</v>
      </c>
      <c r="AA1200" s="2">
        <f t="shared" si="1382"/>
        <v>2</v>
      </c>
      <c r="AB1200" s="2">
        <f t="shared" si="1383"/>
        <v>4</v>
      </c>
      <c r="AC1200" s="2">
        <f t="shared" si="1384"/>
        <v>3</v>
      </c>
      <c r="AD1200" s="3">
        <f t="shared" si="1437"/>
        <v>6</v>
      </c>
      <c r="AE1200" s="2">
        <f t="shared" si="1385"/>
        <v>6</v>
      </c>
      <c r="AF1200" s="2">
        <f t="shared" si="1386"/>
        <v>7</v>
      </c>
      <c r="AG1200" s="2">
        <f t="shared" si="1387"/>
        <v>7</v>
      </c>
      <c r="AH1200" s="2">
        <f t="shared" si="1388"/>
        <v>7</v>
      </c>
      <c r="AI1200" s="2">
        <f t="shared" si="1389"/>
        <v>9</v>
      </c>
      <c r="AJ1200" s="2">
        <f t="shared" si="1390"/>
        <v>10</v>
      </c>
      <c r="AK1200" s="2">
        <f t="shared" si="1391"/>
        <v>10</v>
      </c>
      <c r="AL1200" s="2">
        <f t="shared" si="1392"/>
        <v>8</v>
      </c>
      <c r="AM1200" s="2">
        <f t="shared" si="1393"/>
        <v>9</v>
      </c>
      <c r="AN1200" s="2">
        <f t="shared" si="1394"/>
        <v>8</v>
      </c>
      <c r="AO1200" s="2">
        <f t="shared" si="1395"/>
        <v>8</v>
      </c>
      <c r="AP1200" s="2">
        <f t="shared" si="1396"/>
        <v>9</v>
      </c>
      <c r="AQ1200" s="2">
        <f t="shared" si="1397"/>
        <v>7</v>
      </c>
      <c r="AR1200" s="2">
        <f t="shared" si="1398"/>
        <v>5</v>
      </c>
      <c r="AS1200" s="2">
        <f t="shared" si="1399"/>
        <v>4</v>
      </c>
      <c r="AT1200" s="2">
        <f t="shared" si="1400"/>
        <v>6</v>
      </c>
      <c r="AU1200" s="2">
        <f t="shared" si="1401"/>
        <v>5</v>
      </c>
      <c r="AV1200" s="3">
        <f t="shared" si="1438"/>
        <v>6</v>
      </c>
      <c r="AW1200">
        <f t="shared" si="1439"/>
        <v>2</v>
      </c>
      <c r="AX1200" s="2">
        <f t="shared" si="1402"/>
        <v>2</v>
      </c>
      <c r="AY1200" s="2">
        <f t="shared" si="1403"/>
        <v>2</v>
      </c>
      <c r="AZ1200" s="2">
        <f t="shared" si="1404"/>
        <v>3</v>
      </c>
      <c r="BA1200" s="2">
        <f t="shared" si="1405"/>
        <v>3</v>
      </c>
      <c r="BB1200" s="2">
        <f t="shared" si="1406"/>
        <v>4</v>
      </c>
      <c r="BC1200" s="2">
        <f t="shared" si="1407"/>
        <v>5</v>
      </c>
      <c r="BD1200" s="2">
        <f t="shared" si="1408"/>
        <v>5</v>
      </c>
      <c r="BE1200" s="2">
        <f t="shared" si="1409"/>
        <v>4</v>
      </c>
      <c r="BF1200" s="2">
        <f t="shared" si="1410"/>
        <v>4</v>
      </c>
      <c r="BG1200" s="2">
        <f t="shared" si="1411"/>
        <v>3</v>
      </c>
      <c r="BH1200" s="2">
        <f t="shared" si="1412"/>
        <v>6</v>
      </c>
      <c r="BI1200" s="2">
        <f t="shared" si="1413"/>
        <v>7</v>
      </c>
      <c r="BJ1200" s="2">
        <f t="shared" si="1414"/>
        <v>5</v>
      </c>
      <c r="BK1200" s="2">
        <f t="shared" si="1415"/>
        <v>2</v>
      </c>
      <c r="BL1200" s="2">
        <f t="shared" si="1416"/>
        <v>2</v>
      </c>
      <c r="BM1200" s="2">
        <f t="shared" si="1417"/>
        <v>4</v>
      </c>
      <c r="BN1200" s="2">
        <f t="shared" si="1418"/>
        <v>4</v>
      </c>
      <c r="BO1200" s="3">
        <f t="shared" si="1440"/>
        <v>12</v>
      </c>
      <c r="BP1200">
        <f t="shared" si="1441"/>
        <v>1</v>
      </c>
      <c r="BR1200">
        <v>12</v>
      </c>
      <c r="BS1200">
        <f t="shared" si="1419"/>
        <v>1</v>
      </c>
      <c r="BU1200" s="1">
        <f t="shared" si="1420"/>
        <v>175.11565571547789</v>
      </c>
      <c r="BV1200" s="1">
        <f t="shared" si="1421"/>
        <v>37.748872274290221</v>
      </c>
      <c r="BW1200" s="1">
        <f t="shared" si="1422"/>
        <v>37.548958071297228</v>
      </c>
      <c r="BX1200" s="1">
        <f t="shared" si="1423"/>
        <v>25.969890010093216</v>
      </c>
      <c r="BY1200" s="1">
        <f t="shared" si="1424"/>
        <v>13.225804591653773</v>
      </c>
      <c r="BZ1200" s="1">
        <f t="shared" si="1425"/>
        <v>12.643677320481084</v>
      </c>
      <c r="CA1200" s="1">
        <f t="shared" si="1426"/>
        <v>17.585394731792761</v>
      </c>
      <c r="CB1200" s="1">
        <f t="shared" si="1427"/>
        <v>25.07464367904856</v>
      </c>
      <c r="CC1200" s="1">
        <f t="shared" si="1428"/>
        <v>5.3657443192425287</v>
      </c>
      <c r="CD1200" s="1">
        <f t="shared" si="1429"/>
        <v>400.00793711589995</v>
      </c>
      <c r="CE1200" s="1">
        <f t="shared" si="1430"/>
        <v>4.125501482210109</v>
      </c>
      <c r="CF1200" s="1">
        <f t="shared" si="1431"/>
        <v>2.3034319030346682</v>
      </c>
      <c r="CG1200" s="1">
        <f t="shared" si="1432"/>
        <v>1.8631491953759363</v>
      </c>
      <c r="CH1200" s="1">
        <f t="shared" si="1433"/>
        <v>1.9926087000195134</v>
      </c>
      <c r="CI1200" s="1">
        <f t="shared" si="1434"/>
        <v>2.145124555807457</v>
      </c>
      <c r="CJ1200" s="1">
        <f t="shared" si="1435"/>
        <v>2.1652672145038854</v>
      </c>
      <c r="CK1200" s="1">
        <f t="shared" si="1436"/>
        <v>2.1907406310807094</v>
      </c>
      <c r="CL1200" s="5">
        <f t="shared" si="1442"/>
        <v>13</v>
      </c>
      <c r="CN1200" s="9">
        <f t="shared" si="1443"/>
        <v>1.8631491953759363</v>
      </c>
    </row>
    <row r="1201" spans="1:92" x14ac:dyDescent="0.2">
      <c r="A1201" s="4">
        <v>1199</v>
      </c>
      <c r="B1201" s="1">
        <v>0.56420401268222797</v>
      </c>
      <c r="C1201" s="1">
        <v>0.35599999999999998</v>
      </c>
      <c r="D1201" s="1">
        <v>0</v>
      </c>
      <c r="E1201" s="1">
        <v>0</v>
      </c>
      <c r="F1201" s="1">
        <v>100</v>
      </c>
      <c r="G1201" s="1">
        <v>5.3393694289187197</v>
      </c>
      <c r="H1201" s="1">
        <v>6</v>
      </c>
      <c r="I1201">
        <v>1500</v>
      </c>
      <c r="J1201">
        <v>185</v>
      </c>
      <c r="K1201">
        <v>12.5</v>
      </c>
      <c r="L1201" s="1"/>
      <c r="M1201" s="2">
        <f t="shared" si="1368"/>
        <v>2</v>
      </c>
      <c r="N1201" s="2">
        <f t="shared" si="1369"/>
        <v>6</v>
      </c>
      <c r="O1201" s="2">
        <f t="shared" si="1370"/>
        <v>5</v>
      </c>
      <c r="P1201" s="2">
        <f t="shared" si="1371"/>
        <v>4</v>
      </c>
      <c r="Q1201" s="2">
        <f t="shared" si="1372"/>
        <v>6</v>
      </c>
      <c r="R1201" s="2">
        <f t="shared" si="1373"/>
        <v>7</v>
      </c>
      <c r="S1201" s="2">
        <f t="shared" si="1374"/>
        <v>5</v>
      </c>
      <c r="T1201" s="2">
        <f t="shared" si="1375"/>
        <v>4</v>
      </c>
      <c r="U1201" s="2">
        <f t="shared" si="1376"/>
        <v>7</v>
      </c>
      <c r="V1201" s="2">
        <f t="shared" si="1377"/>
        <v>7</v>
      </c>
      <c r="W1201" s="2">
        <f t="shared" si="1378"/>
        <v>5</v>
      </c>
      <c r="X1201" s="2">
        <f t="shared" si="1379"/>
        <v>7</v>
      </c>
      <c r="Y1201" s="2">
        <f t="shared" si="1380"/>
        <v>4</v>
      </c>
      <c r="Z1201" s="2">
        <f t="shared" si="1381"/>
        <v>4</v>
      </c>
      <c r="AA1201" s="2">
        <f t="shared" si="1382"/>
        <v>2</v>
      </c>
      <c r="AB1201" s="2">
        <f t="shared" si="1383"/>
        <v>4</v>
      </c>
      <c r="AC1201" s="2">
        <f t="shared" si="1384"/>
        <v>3</v>
      </c>
      <c r="AD1201" s="3">
        <f t="shared" si="1437"/>
        <v>6</v>
      </c>
      <c r="AE1201" s="2">
        <f t="shared" si="1385"/>
        <v>5</v>
      </c>
      <c r="AF1201" s="2">
        <f t="shared" si="1386"/>
        <v>9</v>
      </c>
      <c r="AG1201" s="2">
        <f t="shared" si="1387"/>
        <v>8</v>
      </c>
      <c r="AH1201" s="2">
        <f t="shared" si="1388"/>
        <v>7</v>
      </c>
      <c r="AI1201" s="2">
        <f t="shared" si="1389"/>
        <v>9</v>
      </c>
      <c r="AJ1201" s="2">
        <f t="shared" si="1390"/>
        <v>10</v>
      </c>
      <c r="AK1201" s="2">
        <f t="shared" si="1391"/>
        <v>8</v>
      </c>
      <c r="AL1201" s="2">
        <f t="shared" si="1392"/>
        <v>7</v>
      </c>
      <c r="AM1201" s="2">
        <f t="shared" si="1393"/>
        <v>9</v>
      </c>
      <c r="AN1201" s="2">
        <f t="shared" si="1394"/>
        <v>9</v>
      </c>
      <c r="AO1201" s="2">
        <f t="shared" si="1395"/>
        <v>7</v>
      </c>
      <c r="AP1201" s="2">
        <f t="shared" si="1396"/>
        <v>9</v>
      </c>
      <c r="AQ1201" s="2">
        <f t="shared" si="1397"/>
        <v>6</v>
      </c>
      <c r="AR1201" s="2">
        <f t="shared" si="1398"/>
        <v>5</v>
      </c>
      <c r="AS1201" s="2">
        <f t="shared" si="1399"/>
        <v>4</v>
      </c>
      <c r="AT1201" s="2">
        <f t="shared" si="1400"/>
        <v>6</v>
      </c>
      <c r="AU1201" s="2">
        <f t="shared" si="1401"/>
        <v>5</v>
      </c>
      <c r="AV1201" s="3">
        <f t="shared" si="1438"/>
        <v>6</v>
      </c>
      <c r="AW1201">
        <f t="shared" si="1439"/>
        <v>1</v>
      </c>
      <c r="AX1201" s="2">
        <f t="shared" si="1402"/>
        <v>1</v>
      </c>
      <c r="AY1201" s="2">
        <f t="shared" si="1403"/>
        <v>4</v>
      </c>
      <c r="AZ1201" s="2">
        <f t="shared" si="1404"/>
        <v>5</v>
      </c>
      <c r="BA1201" s="2">
        <f t="shared" si="1405"/>
        <v>3</v>
      </c>
      <c r="BB1201" s="2">
        <f t="shared" si="1406"/>
        <v>5</v>
      </c>
      <c r="BC1201" s="2">
        <f t="shared" si="1407"/>
        <v>5</v>
      </c>
      <c r="BD1201" s="2">
        <f t="shared" si="1408"/>
        <v>3</v>
      </c>
      <c r="BE1201" s="2">
        <f t="shared" si="1409"/>
        <v>4</v>
      </c>
      <c r="BF1201" s="2">
        <f t="shared" si="1410"/>
        <v>4</v>
      </c>
      <c r="BG1201" s="2">
        <f t="shared" si="1411"/>
        <v>4</v>
      </c>
      <c r="BH1201" s="2">
        <f t="shared" si="1412"/>
        <v>5</v>
      </c>
      <c r="BI1201" s="2">
        <f t="shared" si="1413"/>
        <v>8</v>
      </c>
      <c r="BJ1201" s="2">
        <f t="shared" si="1414"/>
        <v>5</v>
      </c>
      <c r="BK1201" s="2">
        <f t="shared" si="1415"/>
        <v>2</v>
      </c>
      <c r="BL1201" s="2">
        <f t="shared" si="1416"/>
        <v>2</v>
      </c>
      <c r="BM1201" s="2">
        <f t="shared" si="1417"/>
        <v>4</v>
      </c>
      <c r="BN1201" s="2">
        <f t="shared" si="1418"/>
        <v>4</v>
      </c>
      <c r="BO1201" s="3">
        <f t="shared" si="1440"/>
        <v>12</v>
      </c>
      <c r="BP1201">
        <f t="shared" si="1441"/>
        <v>1</v>
      </c>
      <c r="BR1201">
        <v>12</v>
      </c>
      <c r="BS1201">
        <f t="shared" si="1419"/>
        <v>1</v>
      </c>
      <c r="BU1201" s="1">
        <f t="shared" si="1420"/>
        <v>175.10631654398523</v>
      </c>
      <c r="BV1201" s="1">
        <f t="shared" si="1421"/>
        <v>37.705822289671737</v>
      </c>
      <c r="BW1201" s="1">
        <f t="shared" si="1422"/>
        <v>37.59046979847399</v>
      </c>
      <c r="BX1201" s="1">
        <f t="shared" si="1423"/>
        <v>25.447208434887422</v>
      </c>
      <c r="BY1201" s="1">
        <f t="shared" si="1424"/>
        <v>12.794624085541708</v>
      </c>
      <c r="BZ1201" s="1">
        <f t="shared" si="1425"/>
        <v>12.594721803180164</v>
      </c>
      <c r="CA1201" s="1">
        <f t="shared" si="1426"/>
        <v>17.861237982444152</v>
      </c>
      <c r="CB1201" s="1">
        <f t="shared" si="1427"/>
        <v>25.050338915558651</v>
      </c>
      <c r="CC1201" s="1">
        <f t="shared" si="1428"/>
        <v>5.2588413271832319</v>
      </c>
      <c r="CD1201" s="1">
        <f t="shared" si="1429"/>
        <v>400.0036183090379</v>
      </c>
      <c r="CE1201" s="1">
        <f t="shared" si="1430"/>
        <v>5.3105693145915653</v>
      </c>
      <c r="CF1201" s="1">
        <f t="shared" si="1431"/>
        <v>1.6269894226759325</v>
      </c>
      <c r="CG1201" s="1">
        <f t="shared" si="1432"/>
        <v>1.8757378551021866</v>
      </c>
      <c r="CH1201" s="1">
        <f t="shared" si="1433"/>
        <v>2.0456928675749868</v>
      </c>
      <c r="CI1201" s="1">
        <f t="shared" si="1434"/>
        <v>2.1767764667062108</v>
      </c>
      <c r="CJ1201" s="1">
        <f t="shared" si="1435"/>
        <v>2.1976714932874106</v>
      </c>
      <c r="CK1201" s="1">
        <f t="shared" si="1436"/>
        <v>2.213411276479432</v>
      </c>
      <c r="CL1201" s="5">
        <f t="shared" si="1442"/>
        <v>12</v>
      </c>
      <c r="CN1201" s="9">
        <f t="shared" si="1443"/>
        <v>1.6269894226759325</v>
      </c>
    </row>
    <row r="1202" spans="1:92" x14ac:dyDescent="0.2">
      <c r="A1202" s="4">
        <v>1200</v>
      </c>
      <c r="B1202" s="1">
        <v>0.65240601813420696</v>
      </c>
      <c r="C1202" s="1">
        <v>0.42699999999999999</v>
      </c>
      <c r="D1202" s="1">
        <v>0</v>
      </c>
      <c r="E1202" s="1">
        <v>0</v>
      </c>
      <c r="F1202" s="1">
        <v>100</v>
      </c>
      <c r="G1202" s="1">
        <v>6.4033381884167397</v>
      </c>
      <c r="H1202" s="1">
        <v>6</v>
      </c>
      <c r="I1202">
        <v>1500</v>
      </c>
      <c r="J1202">
        <v>185</v>
      </c>
      <c r="K1202">
        <v>12.5</v>
      </c>
      <c r="L1202" s="1"/>
      <c r="M1202" s="2">
        <f t="shared" si="1368"/>
        <v>2</v>
      </c>
      <c r="N1202" s="2">
        <f t="shared" si="1369"/>
        <v>6</v>
      </c>
      <c r="O1202" s="2">
        <f t="shared" si="1370"/>
        <v>5</v>
      </c>
      <c r="P1202" s="2">
        <f t="shared" si="1371"/>
        <v>4</v>
      </c>
      <c r="Q1202" s="2">
        <f t="shared" si="1372"/>
        <v>6</v>
      </c>
      <c r="R1202" s="2">
        <f t="shared" si="1373"/>
        <v>7</v>
      </c>
      <c r="S1202" s="2">
        <f t="shared" si="1374"/>
        <v>5</v>
      </c>
      <c r="T1202" s="2">
        <f t="shared" si="1375"/>
        <v>4</v>
      </c>
      <c r="U1202" s="2">
        <f t="shared" si="1376"/>
        <v>7</v>
      </c>
      <c r="V1202" s="2">
        <f t="shared" si="1377"/>
        <v>7</v>
      </c>
      <c r="W1202" s="2">
        <f t="shared" si="1378"/>
        <v>5</v>
      </c>
      <c r="X1202" s="2">
        <f t="shared" si="1379"/>
        <v>7</v>
      </c>
      <c r="Y1202" s="2">
        <f t="shared" si="1380"/>
        <v>4</v>
      </c>
      <c r="Z1202" s="2">
        <f t="shared" si="1381"/>
        <v>4</v>
      </c>
      <c r="AA1202" s="2">
        <f t="shared" si="1382"/>
        <v>2</v>
      </c>
      <c r="AB1202" s="2">
        <f t="shared" si="1383"/>
        <v>4</v>
      </c>
      <c r="AC1202" s="2">
        <f t="shared" si="1384"/>
        <v>3</v>
      </c>
      <c r="AD1202" s="3">
        <f t="shared" si="1437"/>
        <v>6</v>
      </c>
      <c r="AE1202" s="2">
        <f t="shared" si="1385"/>
        <v>5</v>
      </c>
      <c r="AF1202" s="2">
        <f t="shared" si="1386"/>
        <v>9</v>
      </c>
      <c r="AG1202" s="2">
        <f t="shared" si="1387"/>
        <v>8</v>
      </c>
      <c r="AH1202" s="2">
        <f t="shared" si="1388"/>
        <v>7</v>
      </c>
      <c r="AI1202" s="2">
        <f t="shared" si="1389"/>
        <v>9</v>
      </c>
      <c r="AJ1202" s="2">
        <f t="shared" si="1390"/>
        <v>10</v>
      </c>
      <c r="AK1202" s="2">
        <f t="shared" si="1391"/>
        <v>8</v>
      </c>
      <c r="AL1202" s="2">
        <f t="shared" si="1392"/>
        <v>7</v>
      </c>
      <c r="AM1202" s="2">
        <f t="shared" si="1393"/>
        <v>9</v>
      </c>
      <c r="AN1202" s="2">
        <f t="shared" si="1394"/>
        <v>9</v>
      </c>
      <c r="AO1202" s="2">
        <f t="shared" si="1395"/>
        <v>7</v>
      </c>
      <c r="AP1202" s="2">
        <f t="shared" si="1396"/>
        <v>9</v>
      </c>
      <c r="AQ1202" s="2">
        <f t="shared" si="1397"/>
        <v>6</v>
      </c>
      <c r="AR1202" s="2">
        <f t="shared" si="1398"/>
        <v>5</v>
      </c>
      <c r="AS1202" s="2">
        <f t="shared" si="1399"/>
        <v>4</v>
      </c>
      <c r="AT1202" s="2">
        <f t="shared" si="1400"/>
        <v>6</v>
      </c>
      <c r="AU1202" s="2">
        <f t="shared" si="1401"/>
        <v>5</v>
      </c>
      <c r="AV1202" s="3">
        <f t="shared" si="1438"/>
        <v>6</v>
      </c>
      <c r="AW1202">
        <f t="shared" si="1439"/>
        <v>1</v>
      </c>
      <c r="AX1202" s="2">
        <f t="shared" si="1402"/>
        <v>1</v>
      </c>
      <c r="AY1202" s="2">
        <f t="shared" si="1403"/>
        <v>3</v>
      </c>
      <c r="AZ1202" s="2">
        <f t="shared" si="1404"/>
        <v>4</v>
      </c>
      <c r="BA1202" s="2">
        <f t="shared" si="1405"/>
        <v>3</v>
      </c>
      <c r="BB1202" s="2">
        <f t="shared" si="1406"/>
        <v>5</v>
      </c>
      <c r="BC1202" s="2">
        <f t="shared" si="1407"/>
        <v>6</v>
      </c>
      <c r="BD1202" s="2">
        <f t="shared" si="1408"/>
        <v>3</v>
      </c>
      <c r="BE1202" s="2">
        <f t="shared" si="1409"/>
        <v>4</v>
      </c>
      <c r="BF1202" s="2">
        <f t="shared" si="1410"/>
        <v>4</v>
      </c>
      <c r="BG1202" s="2">
        <f t="shared" si="1411"/>
        <v>5</v>
      </c>
      <c r="BH1202" s="2">
        <f t="shared" si="1412"/>
        <v>5</v>
      </c>
      <c r="BI1202" s="2">
        <f t="shared" si="1413"/>
        <v>8</v>
      </c>
      <c r="BJ1202" s="2">
        <f t="shared" si="1414"/>
        <v>5</v>
      </c>
      <c r="BK1202" s="2">
        <f t="shared" si="1415"/>
        <v>2</v>
      </c>
      <c r="BL1202" s="2">
        <f t="shared" si="1416"/>
        <v>2</v>
      </c>
      <c r="BM1202" s="2">
        <f t="shared" si="1417"/>
        <v>4</v>
      </c>
      <c r="BN1202" s="2">
        <f t="shared" si="1418"/>
        <v>4</v>
      </c>
      <c r="BO1202" s="3">
        <f t="shared" si="1440"/>
        <v>12</v>
      </c>
      <c r="BP1202">
        <f t="shared" si="1441"/>
        <v>1</v>
      </c>
      <c r="BR1202">
        <v>12</v>
      </c>
      <c r="BS1202">
        <f t="shared" si="1419"/>
        <v>1</v>
      </c>
      <c r="BU1202" s="1">
        <f t="shared" si="1420"/>
        <v>175.06974440614741</v>
      </c>
      <c r="BV1202" s="1">
        <f t="shared" si="1421"/>
        <v>37.634241843210326</v>
      </c>
      <c r="BW1202" s="1">
        <f t="shared" si="1422"/>
        <v>37.564177134047398</v>
      </c>
      <c r="BX1202" s="1">
        <f t="shared" si="1423"/>
        <v>25.292682339687424</v>
      </c>
      <c r="BY1202" s="1">
        <f t="shared" si="1424"/>
        <v>12.701280795997826</v>
      </c>
      <c r="BZ1202" s="1">
        <f t="shared" si="1425"/>
        <v>12.582577041665326</v>
      </c>
      <c r="CA1202" s="1">
        <f t="shared" si="1426"/>
        <v>17.753116783895727</v>
      </c>
      <c r="CB1202" s="1">
        <f t="shared" si="1427"/>
        <v>25.047917901009416</v>
      </c>
      <c r="CC1202" s="1">
        <f t="shared" si="1428"/>
        <v>5.2428987540536207</v>
      </c>
      <c r="CD1202" s="1">
        <f t="shared" si="1429"/>
        <v>400.00299298828867</v>
      </c>
      <c r="CE1202" s="1">
        <f t="shared" si="1430"/>
        <v>4.3160588165991376</v>
      </c>
      <c r="CF1202" s="1">
        <f t="shared" si="1431"/>
        <v>1.477837299208465</v>
      </c>
      <c r="CG1202" s="1">
        <f t="shared" si="1432"/>
        <v>1.7579874775696505</v>
      </c>
      <c r="CH1202" s="1">
        <f t="shared" si="1433"/>
        <v>1.9986255911450852</v>
      </c>
      <c r="CI1202" s="1">
        <f t="shared" si="1434"/>
        <v>2.1273622883334711</v>
      </c>
      <c r="CJ1202" s="1">
        <f t="shared" si="1435"/>
        <v>2.1490859372349287</v>
      </c>
      <c r="CK1202" s="1">
        <f t="shared" si="1436"/>
        <v>2.1634202048295497</v>
      </c>
      <c r="CL1202" s="5">
        <f t="shared" si="1442"/>
        <v>12</v>
      </c>
      <c r="CN1202" s="9">
        <f t="shared" si="1443"/>
        <v>1.477837299208465</v>
      </c>
    </row>
    <row r="1203" spans="1:92" x14ac:dyDescent="0.2">
      <c r="A1203" s="4">
        <v>1201</v>
      </c>
      <c r="B1203" s="1">
        <v>0.53351494399448696</v>
      </c>
      <c r="C1203" s="1">
        <v>0.28999999999999998</v>
      </c>
      <c r="D1203" s="1">
        <v>0</v>
      </c>
      <c r="E1203" s="1">
        <v>0</v>
      </c>
      <c r="F1203" s="1">
        <v>100</v>
      </c>
      <c r="G1203" s="1">
        <v>4.34636372680664</v>
      </c>
      <c r="H1203" s="1">
        <v>5</v>
      </c>
      <c r="I1203">
        <v>1500</v>
      </c>
      <c r="J1203">
        <v>185</v>
      </c>
      <c r="K1203">
        <v>12.5</v>
      </c>
      <c r="L1203" s="1"/>
      <c r="M1203" s="2">
        <f t="shared" si="1368"/>
        <v>2</v>
      </c>
      <c r="N1203" s="2">
        <f t="shared" si="1369"/>
        <v>5</v>
      </c>
      <c r="O1203" s="2">
        <f t="shared" si="1370"/>
        <v>4</v>
      </c>
      <c r="P1203" s="2">
        <f t="shared" si="1371"/>
        <v>4</v>
      </c>
      <c r="Q1203" s="2">
        <f t="shared" si="1372"/>
        <v>6</v>
      </c>
      <c r="R1203" s="2">
        <f t="shared" si="1373"/>
        <v>7</v>
      </c>
      <c r="S1203" s="2">
        <f t="shared" si="1374"/>
        <v>6</v>
      </c>
      <c r="T1203" s="2">
        <f t="shared" si="1375"/>
        <v>5</v>
      </c>
      <c r="U1203" s="2">
        <f t="shared" si="1376"/>
        <v>7</v>
      </c>
      <c r="V1203" s="2">
        <f t="shared" si="1377"/>
        <v>6</v>
      </c>
      <c r="W1203" s="2">
        <f t="shared" si="1378"/>
        <v>5</v>
      </c>
      <c r="X1203" s="2">
        <f t="shared" si="1379"/>
        <v>7</v>
      </c>
      <c r="Y1203" s="2">
        <f t="shared" si="1380"/>
        <v>5</v>
      </c>
      <c r="Z1203" s="2">
        <f t="shared" si="1381"/>
        <v>4</v>
      </c>
      <c r="AA1203" s="2">
        <f t="shared" si="1382"/>
        <v>2</v>
      </c>
      <c r="AB1203" s="2">
        <f t="shared" si="1383"/>
        <v>4</v>
      </c>
      <c r="AC1203" s="2">
        <f t="shared" si="1384"/>
        <v>3</v>
      </c>
      <c r="AD1203" s="3">
        <f t="shared" si="1437"/>
        <v>6</v>
      </c>
      <c r="AE1203" s="2">
        <f t="shared" si="1385"/>
        <v>5</v>
      </c>
      <c r="AF1203" s="2">
        <f t="shared" si="1386"/>
        <v>8</v>
      </c>
      <c r="AG1203" s="2">
        <f t="shared" si="1387"/>
        <v>7</v>
      </c>
      <c r="AH1203" s="2">
        <f t="shared" si="1388"/>
        <v>7</v>
      </c>
      <c r="AI1203" s="2">
        <f t="shared" si="1389"/>
        <v>9</v>
      </c>
      <c r="AJ1203" s="2">
        <f t="shared" si="1390"/>
        <v>10</v>
      </c>
      <c r="AK1203" s="2">
        <f t="shared" si="1391"/>
        <v>9</v>
      </c>
      <c r="AL1203" s="2">
        <f t="shared" si="1392"/>
        <v>8</v>
      </c>
      <c r="AM1203" s="2">
        <f t="shared" si="1393"/>
        <v>9</v>
      </c>
      <c r="AN1203" s="2">
        <f t="shared" si="1394"/>
        <v>8</v>
      </c>
      <c r="AO1203" s="2">
        <f t="shared" si="1395"/>
        <v>7</v>
      </c>
      <c r="AP1203" s="2">
        <f t="shared" si="1396"/>
        <v>9</v>
      </c>
      <c r="AQ1203" s="2">
        <f t="shared" si="1397"/>
        <v>7</v>
      </c>
      <c r="AR1203" s="2">
        <f t="shared" si="1398"/>
        <v>5</v>
      </c>
      <c r="AS1203" s="2">
        <f t="shared" si="1399"/>
        <v>4</v>
      </c>
      <c r="AT1203" s="2">
        <f t="shared" si="1400"/>
        <v>6</v>
      </c>
      <c r="AU1203" s="2">
        <f t="shared" si="1401"/>
        <v>5</v>
      </c>
      <c r="AV1203" s="3">
        <f t="shared" si="1438"/>
        <v>6</v>
      </c>
      <c r="AW1203">
        <f t="shared" si="1439"/>
        <v>1</v>
      </c>
      <c r="AX1203" s="2">
        <f t="shared" si="1402"/>
        <v>1</v>
      </c>
      <c r="AY1203" s="2">
        <f t="shared" si="1403"/>
        <v>3</v>
      </c>
      <c r="AZ1203" s="2">
        <f t="shared" si="1404"/>
        <v>4</v>
      </c>
      <c r="BA1203" s="2">
        <f t="shared" si="1405"/>
        <v>3</v>
      </c>
      <c r="BB1203" s="2">
        <f t="shared" si="1406"/>
        <v>4</v>
      </c>
      <c r="BC1203" s="2">
        <f t="shared" si="1407"/>
        <v>4</v>
      </c>
      <c r="BD1203" s="2">
        <f t="shared" si="1408"/>
        <v>4</v>
      </c>
      <c r="BE1203" s="2">
        <f t="shared" si="1409"/>
        <v>4</v>
      </c>
      <c r="BF1203" s="2">
        <f t="shared" si="1410"/>
        <v>4</v>
      </c>
      <c r="BG1203" s="2">
        <f t="shared" si="1411"/>
        <v>3</v>
      </c>
      <c r="BH1203" s="2">
        <f t="shared" si="1412"/>
        <v>5</v>
      </c>
      <c r="BI1203" s="2">
        <f t="shared" si="1413"/>
        <v>8</v>
      </c>
      <c r="BJ1203" s="2">
        <f t="shared" si="1414"/>
        <v>6</v>
      </c>
      <c r="BK1203" s="2">
        <f t="shared" si="1415"/>
        <v>2</v>
      </c>
      <c r="BL1203" s="2">
        <f t="shared" si="1416"/>
        <v>2</v>
      </c>
      <c r="BM1203" s="2">
        <f t="shared" si="1417"/>
        <v>4</v>
      </c>
      <c r="BN1203" s="2">
        <f t="shared" si="1418"/>
        <v>4</v>
      </c>
      <c r="BO1203" s="3">
        <f t="shared" si="1440"/>
        <v>12</v>
      </c>
      <c r="BP1203">
        <f t="shared" si="1441"/>
        <v>1</v>
      </c>
      <c r="BR1203">
        <v>12</v>
      </c>
      <c r="BS1203">
        <f t="shared" si="1419"/>
        <v>1</v>
      </c>
      <c r="BU1203" s="1">
        <f t="shared" si="1420"/>
        <v>175.17108539368658</v>
      </c>
      <c r="BV1203" s="1">
        <f t="shared" si="1421"/>
        <v>37.836121200278804</v>
      </c>
      <c r="BW1203" s="1">
        <f t="shared" si="1422"/>
        <v>37.641519101771699</v>
      </c>
      <c r="BX1203" s="1">
        <f t="shared" si="1423"/>
        <v>25.722234261911417</v>
      </c>
      <c r="BY1203" s="1">
        <f t="shared" si="1424"/>
        <v>12.966608527505249</v>
      </c>
      <c r="BZ1203" s="1">
        <f t="shared" si="1425"/>
        <v>12.622038407789171</v>
      </c>
      <c r="CA1203" s="1">
        <f t="shared" si="1426"/>
        <v>18.053588465730009</v>
      </c>
      <c r="CB1203" s="1">
        <f t="shared" si="1427"/>
        <v>25.053733698968227</v>
      </c>
      <c r="CC1203" s="1">
        <f t="shared" si="1428"/>
        <v>5.2795016502710173</v>
      </c>
      <c r="CD1203" s="1">
        <f t="shared" si="1429"/>
        <v>400.00490814262304</v>
      </c>
      <c r="CE1203" s="1">
        <f t="shared" si="1430"/>
        <v>6.7319195127887097</v>
      </c>
      <c r="CF1203" s="1">
        <f t="shared" si="1431"/>
        <v>1.926605977392972</v>
      </c>
      <c r="CG1203" s="1">
        <f t="shared" si="1432"/>
        <v>2.0582672813141651</v>
      </c>
      <c r="CH1203" s="1">
        <f t="shared" si="1433"/>
        <v>2.0373594830589958</v>
      </c>
      <c r="CI1203" s="1">
        <f t="shared" si="1434"/>
        <v>2.1783908331879198</v>
      </c>
      <c r="CJ1203" s="1">
        <f t="shared" si="1435"/>
        <v>2.1988069075457699</v>
      </c>
      <c r="CK1203" s="1">
        <f t="shared" si="1436"/>
        <v>2.2209581609861431</v>
      </c>
      <c r="CL1203" s="5">
        <f t="shared" si="1442"/>
        <v>12</v>
      </c>
      <c r="CN1203" s="9">
        <f t="shared" si="1443"/>
        <v>1.926605977392972</v>
      </c>
    </row>
    <row r="1204" spans="1:92" x14ac:dyDescent="0.2">
      <c r="A1204" s="4">
        <v>1202</v>
      </c>
      <c r="B1204" s="1">
        <v>0.65809128682237095</v>
      </c>
      <c r="C1204" s="1">
        <v>0.29099999999999998</v>
      </c>
      <c r="D1204" s="1">
        <v>0</v>
      </c>
      <c r="E1204" s="1">
        <v>0</v>
      </c>
      <c r="F1204" s="1">
        <v>100</v>
      </c>
      <c r="G1204" s="1">
        <v>4.3707505801938602</v>
      </c>
      <c r="H1204" s="1">
        <v>5</v>
      </c>
      <c r="I1204">
        <v>1500</v>
      </c>
      <c r="J1204">
        <v>185</v>
      </c>
      <c r="K1204">
        <v>12.5</v>
      </c>
      <c r="L1204" s="1"/>
      <c r="M1204" s="2">
        <f t="shared" si="1368"/>
        <v>2</v>
      </c>
      <c r="N1204" s="2">
        <f t="shared" si="1369"/>
        <v>5</v>
      </c>
      <c r="O1204" s="2">
        <f t="shared" si="1370"/>
        <v>4</v>
      </c>
      <c r="P1204" s="2">
        <f t="shared" si="1371"/>
        <v>4</v>
      </c>
      <c r="Q1204" s="2">
        <f t="shared" si="1372"/>
        <v>6</v>
      </c>
      <c r="R1204" s="2">
        <f t="shared" si="1373"/>
        <v>7</v>
      </c>
      <c r="S1204" s="2">
        <f t="shared" si="1374"/>
        <v>6</v>
      </c>
      <c r="T1204" s="2">
        <f t="shared" si="1375"/>
        <v>5</v>
      </c>
      <c r="U1204" s="2">
        <f t="shared" si="1376"/>
        <v>7</v>
      </c>
      <c r="V1204" s="2">
        <f t="shared" si="1377"/>
        <v>6</v>
      </c>
      <c r="W1204" s="2">
        <f t="shared" si="1378"/>
        <v>5</v>
      </c>
      <c r="X1204" s="2">
        <f t="shared" si="1379"/>
        <v>7</v>
      </c>
      <c r="Y1204" s="2">
        <f t="shared" si="1380"/>
        <v>5</v>
      </c>
      <c r="Z1204" s="2">
        <f t="shared" si="1381"/>
        <v>4</v>
      </c>
      <c r="AA1204" s="2">
        <f t="shared" si="1382"/>
        <v>2</v>
      </c>
      <c r="AB1204" s="2">
        <f t="shared" si="1383"/>
        <v>4</v>
      </c>
      <c r="AC1204" s="2">
        <f t="shared" si="1384"/>
        <v>3</v>
      </c>
      <c r="AD1204" s="3">
        <f t="shared" si="1437"/>
        <v>6</v>
      </c>
      <c r="AE1204" s="2">
        <f t="shared" si="1385"/>
        <v>5</v>
      </c>
      <c r="AF1204" s="2">
        <f t="shared" si="1386"/>
        <v>8</v>
      </c>
      <c r="AG1204" s="2">
        <f t="shared" si="1387"/>
        <v>7</v>
      </c>
      <c r="AH1204" s="2">
        <f t="shared" si="1388"/>
        <v>7</v>
      </c>
      <c r="AI1204" s="2">
        <f t="shared" si="1389"/>
        <v>9</v>
      </c>
      <c r="AJ1204" s="2">
        <f t="shared" si="1390"/>
        <v>10</v>
      </c>
      <c r="AK1204" s="2">
        <f t="shared" si="1391"/>
        <v>9</v>
      </c>
      <c r="AL1204" s="2">
        <f t="shared" si="1392"/>
        <v>8</v>
      </c>
      <c r="AM1204" s="2">
        <f t="shared" si="1393"/>
        <v>9</v>
      </c>
      <c r="AN1204" s="2">
        <f t="shared" si="1394"/>
        <v>8</v>
      </c>
      <c r="AO1204" s="2">
        <f t="shared" si="1395"/>
        <v>7</v>
      </c>
      <c r="AP1204" s="2">
        <f t="shared" si="1396"/>
        <v>9</v>
      </c>
      <c r="AQ1204" s="2">
        <f t="shared" si="1397"/>
        <v>7</v>
      </c>
      <c r="AR1204" s="2">
        <f t="shared" si="1398"/>
        <v>5</v>
      </c>
      <c r="AS1204" s="2">
        <f t="shared" si="1399"/>
        <v>4</v>
      </c>
      <c r="AT1204" s="2">
        <f t="shared" si="1400"/>
        <v>6</v>
      </c>
      <c r="AU1204" s="2">
        <f t="shared" si="1401"/>
        <v>5</v>
      </c>
      <c r="AV1204" s="3">
        <f t="shared" si="1438"/>
        <v>6</v>
      </c>
      <c r="AW1204">
        <f t="shared" si="1439"/>
        <v>1</v>
      </c>
      <c r="AX1204" s="2">
        <f t="shared" si="1402"/>
        <v>1</v>
      </c>
      <c r="AY1204" s="2">
        <f t="shared" si="1403"/>
        <v>2</v>
      </c>
      <c r="AZ1204" s="2">
        <f t="shared" si="1404"/>
        <v>3</v>
      </c>
      <c r="BA1204" s="2">
        <f t="shared" si="1405"/>
        <v>3</v>
      </c>
      <c r="BB1204" s="2">
        <f t="shared" si="1406"/>
        <v>4</v>
      </c>
      <c r="BC1204" s="2">
        <f t="shared" si="1407"/>
        <v>5</v>
      </c>
      <c r="BD1204" s="2">
        <f t="shared" si="1408"/>
        <v>4</v>
      </c>
      <c r="BE1204" s="2">
        <f t="shared" si="1409"/>
        <v>4</v>
      </c>
      <c r="BF1204" s="2">
        <f t="shared" si="1410"/>
        <v>4</v>
      </c>
      <c r="BG1204" s="2">
        <f t="shared" si="1411"/>
        <v>4</v>
      </c>
      <c r="BH1204" s="2">
        <f t="shared" si="1412"/>
        <v>5</v>
      </c>
      <c r="BI1204" s="2">
        <f t="shared" si="1413"/>
        <v>8</v>
      </c>
      <c r="BJ1204" s="2">
        <f t="shared" si="1414"/>
        <v>6</v>
      </c>
      <c r="BK1204" s="2">
        <f t="shared" si="1415"/>
        <v>2</v>
      </c>
      <c r="BL1204" s="2">
        <f t="shared" si="1416"/>
        <v>2</v>
      </c>
      <c r="BM1204" s="2">
        <f t="shared" si="1417"/>
        <v>4</v>
      </c>
      <c r="BN1204" s="2">
        <f t="shared" si="1418"/>
        <v>4</v>
      </c>
      <c r="BO1204" s="3">
        <f t="shared" si="1440"/>
        <v>12</v>
      </c>
      <c r="BP1204">
        <f t="shared" si="1441"/>
        <v>1</v>
      </c>
      <c r="BR1204">
        <v>3</v>
      </c>
      <c r="BS1204">
        <f t="shared" si="1419"/>
        <v>1</v>
      </c>
      <c r="BU1204" s="1">
        <f t="shared" si="1420"/>
        <v>175.1697198702644</v>
      </c>
      <c r="BV1204" s="1">
        <f t="shared" si="1421"/>
        <v>37.833720720604695</v>
      </c>
      <c r="BW1204" s="1">
        <f t="shared" si="1422"/>
        <v>37.641603966279391</v>
      </c>
      <c r="BX1204" s="1">
        <f t="shared" si="1423"/>
        <v>25.71367027795571</v>
      </c>
      <c r="BY1204" s="1">
        <f t="shared" si="1424"/>
        <v>12.959162888895477</v>
      </c>
      <c r="BZ1204" s="1">
        <f t="shared" si="1425"/>
        <v>12.615564380128403</v>
      </c>
      <c r="CA1204" s="1">
        <f t="shared" si="1426"/>
        <v>18.052348936930201</v>
      </c>
      <c r="CB1204" s="1">
        <f t="shared" si="1427"/>
        <v>25.04827325364171</v>
      </c>
      <c r="CC1204" s="1">
        <f t="shared" si="1428"/>
        <v>5.2468889627069704</v>
      </c>
      <c r="CD1204" s="1">
        <f t="shared" si="1429"/>
        <v>400.00468304958196</v>
      </c>
      <c r="CE1204" s="1">
        <f t="shared" si="1430"/>
        <v>6.7093635314773801</v>
      </c>
      <c r="CF1204" s="1">
        <f t="shared" si="1431"/>
        <v>1.9055546536181636</v>
      </c>
      <c r="CG1204" s="1">
        <f t="shared" si="1432"/>
        <v>2.0045938255644238</v>
      </c>
      <c r="CH1204" s="1">
        <f t="shared" si="1433"/>
        <v>1.9339854817666096</v>
      </c>
      <c r="CI1204" s="1">
        <f t="shared" si="1434"/>
        <v>2.0818182424470835</v>
      </c>
      <c r="CJ1204" s="1">
        <f t="shared" si="1435"/>
        <v>2.1031864544395642</v>
      </c>
      <c r="CK1204" s="1">
        <f t="shared" si="1436"/>
        <v>2.126260771869934</v>
      </c>
      <c r="CL1204" s="5">
        <f t="shared" si="1442"/>
        <v>12</v>
      </c>
      <c r="CN1204" s="9">
        <f t="shared" si="1443"/>
        <v>1.9055546536181636</v>
      </c>
    </row>
    <row r="1205" spans="1:92" x14ac:dyDescent="0.2">
      <c r="A1205" s="4">
        <v>1203</v>
      </c>
      <c r="B1205" s="1">
        <v>0.55105605967746396</v>
      </c>
      <c r="C1205" s="1">
        <v>0.98499999999999999</v>
      </c>
      <c r="D1205" s="1">
        <v>0</v>
      </c>
      <c r="E1205" s="1">
        <v>44</v>
      </c>
      <c r="F1205" s="1">
        <v>56</v>
      </c>
      <c r="G1205" s="1">
        <v>4.8508683455617803</v>
      </c>
      <c r="H1205" s="1">
        <v>6</v>
      </c>
      <c r="I1205">
        <v>1500</v>
      </c>
      <c r="J1205">
        <v>185</v>
      </c>
      <c r="K1205">
        <v>12.5</v>
      </c>
      <c r="L1205" s="1"/>
      <c r="M1205" s="2">
        <f t="shared" si="1368"/>
        <v>3</v>
      </c>
      <c r="N1205" s="2">
        <f t="shared" si="1369"/>
        <v>7</v>
      </c>
      <c r="O1205" s="2">
        <f t="shared" si="1370"/>
        <v>6</v>
      </c>
      <c r="P1205" s="2">
        <f t="shared" si="1371"/>
        <v>4</v>
      </c>
      <c r="Q1205" s="2">
        <f t="shared" si="1372"/>
        <v>7</v>
      </c>
      <c r="R1205" s="2">
        <f t="shared" si="1373"/>
        <v>9</v>
      </c>
      <c r="S1205" s="2">
        <f t="shared" si="1374"/>
        <v>4</v>
      </c>
      <c r="T1205" s="2">
        <f t="shared" si="1375"/>
        <v>5</v>
      </c>
      <c r="U1205" s="2">
        <f t="shared" si="1376"/>
        <v>6</v>
      </c>
      <c r="V1205" s="2">
        <f t="shared" si="1377"/>
        <v>6</v>
      </c>
      <c r="W1205" s="2">
        <f t="shared" si="1378"/>
        <v>3</v>
      </c>
      <c r="X1205" s="2">
        <f t="shared" si="1379"/>
        <v>5</v>
      </c>
      <c r="Y1205" s="2">
        <f t="shared" si="1380"/>
        <v>2</v>
      </c>
      <c r="Z1205" s="2">
        <f t="shared" si="1381"/>
        <v>2</v>
      </c>
      <c r="AA1205" s="2">
        <f t="shared" si="1382"/>
        <v>2</v>
      </c>
      <c r="AB1205" s="2">
        <f t="shared" si="1383"/>
        <v>2</v>
      </c>
      <c r="AC1205" s="2">
        <f t="shared" si="1384"/>
        <v>1</v>
      </c>
      <c r="AD1205" s="3">
        <f t="shared" si="1437"/>
        <v>6</v>
      </c>
      <c r="AE1205" s="2">
        <f t="shared" si="1385"/>
        <v>6</v>
      </c>
      <c r="AF1205" s="2">
        <f t="shared" si="1386"/>
        <v>10</v>
      </c>
      <c r="AG1205" s="2">
        <f t="shared" si="1387"/>
        <v>9</v>
      </c>
      <c r="AH1205" s="2">
        <f t="shared" si="1388"/>
        <v>7</v>
      </c>
      <c r="AI1205" s="2">
        <f t="shared" si="1389"/>
        <v>10</v>
      </c>
      <c r="AJ1205" s="2">
        <f t="shared" si="1390"/>
        <v>12</v>
      </c>
      <c r="AK1205" s="2">
        <f t="shared" si="1391"/>
        <v>7</v>
      </c>
      <c r="AL1205" s="2">
        <f t="shared" si="1392"/>
        <v>8</v>
      </c>
      <c r="AM1205" s="2">
        <f t="shared" si="1393"/>
        <v>8</v>
      </c>
      <c r="AN1205" s="2">
        <f t="shared" si="1394"/>
        <v>8</v>
      </c>
      <c r="AO1205" s="2">
        <f t="shared" si="1395"/>
        <v>5</v>
      </c>
      <c r="AP1205" s="2">
        <f t="shared" si="1396"/>
        <v>7</v>
      </c>
      <c r="AQ1205" s="2">
        <f t="shared" si="1397"/>
        <v>4</v>
      </c>
      <c r="AR1205" s="2">
        <f t="shared" si="1398"/>
        <v>3</v>
      </c>
      <c r="AS1205" s="2">
        <f t="shared" si="1399"/>
        <v>4</v>
      </c>
      <c r="AT1205" s="2">
        <f t="shared" si="1400"/>
        <v>4</v>
      </c>
      <c r="AU1205" s="2">
        <f t="shared" si="1401"/>
        <v>3</v>
      </c>
      <c r="AV1205" s="3">
        <f t="shared" si="1438"/>
        <v>6</v>
      </c>
      <c r="AW1205">
        <f t="shared" si="1439"/>
        <v>1</v>
      </c>
      <c r="AX1205" s="2">
        <f t="shared" si="1402"/>
        <v>2</v>
      </c>
      <c r="AY1205" s="2">
        <f t="shared" si="1403"/>
        <v>6</v>
      </c>
      <c r="AZ1205" s="2">
        <f t="shared" si="1404"/>
        <v>7</v>
      </c>
      <c r="BA1205" s="2">
        <f t="shared" si="1405"/>
        <v>4</v>
      </c>
      <c r="BB1205" s="2">
        <f t="shared" si="1406"/>
        <v>5</v>
      </c>
      <c r="BC1205" s="2">
        <f t="shared" si="1407"/>
        <v>6</v>
      </c>
      <c r="BD1205" s="2">
        <f t="shared" si="1408"/>
        <v>2</v>
      </c>
      <c r="BE1205" s="2">
        <f t="shared" si="1409"/>
        <v>3</v>
      </c>
      <c r="BF1205" s="2">
        <f t="shared" si="1410"/>
        <v>3</v>
      </c>
      <c r="BG1205" s="2">
        <f t="shared" si="1411"/>
        <v>2</v>
      </c>
      <c r="BH1205" s="2">
        <f t="shared" si="1412"/>
        <v>3</v>
      </c>
      <c r="BI1205" s="2">
        <f t="shared" si="1413"/>
        <v>5</v>
      </c>
      <c r="BJ1205" s="2">
        <f t="shared" si="1414"/>
        <v>3</v>
      </c>
      <c r="BK1205" s="2">
        <f t="shared" si="1415"/>
        <v>2</v>
      </c>
      <c r="BL1205" s="2">
        <f t="shared" si="1416"/>
        <v>2</v>
      </c>
      <c r="BM1205" s="2">
        <f t="shared" si="1417"/>
        <v>2</v>
      </c>
      <c r="BN1205" s="2">
        <f t="shared" si="1418"/>
        <v>2</v>
      </c>
      <c r="BO1205" s="3">
        <f t="shared" si="1440"/>
        <v>3</v>
      </c>
      <c r="BP1205">
        <f t="shared" si="1441"/>
        <v>1</v>
      </c>
      <c r="BR1205">
        <v>3</v>
      </c>
      <c r="BS1205">
        <f t="shared" si="1419"/>
        <v>1</v>
      </c>
      <c r="BU1205" s="1">
        <f t="shared" si="1420"/>
        <v>175.06175445178852</v>
      </c>
      <c r="BV1205" s="1">
        <f t="shared" si="1421"/>
        <v>37.633470268199275</v>
      </c>
      <c r="BW1205" s="1">
        <f t="shared" si="1422"/>
        <v>37.542483990343221</v>
      </c>
      <c r="BX1205" s="1">
        <f t="shared" si="1423"/>
        <v>25.492060390891133</v>
      </c>
      <c r="BY1205" s="1">
        <f t="shared" si="1424"/>
        <v>12.895497557822873</v>
      </c>
      <c r="BZ1205" s="1">
        <f t="shared" si="1425"/>
        <v>12.6367361778012</v>
      </c>
      <c r="CA1205" s="1">
        <f t="shared" si="1426"/>
        <v>17.604159197341385</v>
      </c>
      <c r="CB1205" s="1">
        <f t="shared" si="1427"/>
        <v>25.080803620999475</v>
      </c>
      <c r="CC1205" s="1">
        <f t="shared" si="1428"/>
        <v>5.4011846002020887</v>
      </c>
      <c r="CD1205" s="1">
        <f t="shared" si="1429"/>
        <v>400.00584506652922</v>
      </c>
      <c r="CE1205" s="1">
        <f t="shared" si="1430"/>
        <v>3.2106449802067774</v>
      </c>
      <c r="CF1205" s="1">
        <f t="shared" si="1431"/>
        <v>1.9948939299994048</v>
      </c>
      <c r="CG1205" s="1">
        <f t="shared" si="1432"/>
        <v>2.0157208074169586</v>
      </c>
      <c r="CH1205" s="1">
        <f t="shared" si="1433"/>
        <v>2.3172469933472555</v>
      </c>
      <c r="CI1205" s="1">
        <f t="shared" si="1434"/>
        <v>2.4310366815666375</v>
      </c>
      <c r="CJ1205" s="1">
        <f t="shared" si="1435"/>
        <v>2.4495800175516429</v>
      </c>
      <c r="CK1205" s="1">
        <f t="shared" si="1436"/>
        <v>2.4646441853298948</v>
      </c>
      <c r="CL1205" s="5">
        <f t="shared" si="1442"/>
        <v>12</v>
      </c>
      <c r="CN1205" s="9">
        <f t="shared" si="1443"/>
        <v>1.9948939299994048</v>
      </c>
    </row>
    <row r="1206" spans="1:92" x14ac:dyDescent="0.2">
      <c r="A1206" s="4">
        <v>1204</v>
      </c>
      <c r="B1206" s="1">
        <v>0.54540690004297498</v>
      </c>
      <c r="C1206" s="1">
        <v>19.398</v>
      </c>
      <c r="D1206" s="1">
        <v>0</v>
      </c>
      <c r="E1206" s="1">
        <v>18</v>
      </c>
      <c r="F1206" s="1">
        <v>82</v>
      </c>
      <c r="G1206" s="1">
        <v>8.2300655126056697</v>
      </c>
      <c r="H1206" s="1">
        <v>6</v>
      </c>
      <c r="I1206">
        <v>1500</v>
      </c>
      <c r="J1206">
        <v>185</v>
      </c>
      <c r="K1206">
        <v>12.5</v>
      </c>
      <c r="L1206" s="1"/>
      <c r="M1206" s="2">
        <f t="shared" si="1368"/>
        <v>3</v>
      </c>
      <c r="N1206" s="2">
        <f t="shared" si="1369"/>
        <v>5</v>
      </c>
      <c r="O1206" s="2">
        <f t="shared" si="1370"/>
        <v>5</v>
      </c>
      <c r="P1206" s="2">
        <f t="shared" si="1371"/>
        <v>4</v>
      </c>
      <c r="Q1206" s="2">
        <f t="shared" si="1372"/>
        <v>6</v>
      </c>
      <c r="R1206" s="2">
        <f t="shared" si="1373"/>
        <v>7</v>
      </c>
      <c r="S1206" s="2">
        <f t="shared" si="1374"/>
        <v>5</v>
      </c>
      <c r="T1206" s="2">
        <f t="shared" si="1375"/>
        <v>4</v>
      </c>
      <c r="U1206" s="2">
        <f t="shared" si="1376"/>
        <v>7</v>
      </c>
      <c r="V1206" s="2">
        <f t="shared" si="1377"/>
        <v>7</v>
      </c>
      <c r="W1206" s="2">
        <f t="shared" si="1378"/>
        <v>4</v>
      </c>
      <c r="X1206" s="2">
        <f t="shared" si="1379"/>
        <v>5</v>
      </c>
      <c r="Y1206" s="2">
        <f t="shared" si="1380"/>
        <v>2</v>
      </c>
      <c r="Z1206" s="2">
        <f t="shared" si="1381"/>
        <v>2</v>
      </c>
      <c r="AA1206" s="2">
        <f t="shared" si="1382"/>
        <v>2</v>
      </c>
      <c r="AB1206" s="2">
        <f t="shared" si="1383"/>
        <v>2</v>
      </c>
      <c r="AC1206" s="2">
        <f t="shared" si="1384"/>
        <v>1</v>
      </c>
      <c r="AD1206" s="3">
        <f t="shared" si="1437"/>
        <v>6</v>
      </c>
      <c r="AE1206" s="2">
        <f t="shared" si="1385"/>
        <v>6</v>
      </c>
      <c r="AF1206" s="2">
        <f t="shared" si="1386"/>
        <v>8</v>
      </c>
      <c r="AG1206" s="2">
        <f t="shared" si="1387"/>
        <v>8</v>
      </c>
      <c r="AH1206" s="2">
        <f t="shared" si="1388"/>
        <v>7</v>
      </c>
      <c r="AI1206" s="2">
        <f t="shared" si="1389"/>
        <v>9</v>
      </c>
      <c r="AJ1206" s="2">
        <f t="shared" si="1390"/>
        <v>10</v>
      </c>
      <c r="AK1206" s="2">
        <f t="shared" si="1391"/>
        <v>8</v>
      </c>
      <c r="AL1206" s="2">
        <f t="shared" si="1392"/>
        <v>7</v>
      </c>
      <c r="AM1206" s="2">
        <f t="shared" si="1393"/>
        <v>9</v>
      </c>
      <c r="AN1206" s="2">
        <f t="shared" si="1394"/>
        <v>9</v>
      </c>
      <c r="AO1206" s="2">
        <f t="shared" si="1395"/>
        <v>6</v>
      </c>
      <c r="AP1206" s="2">
        <f t="shared" si="1396"/>
        <v>7</v>
      </c>
      <c r="AQ1206" s="2">
        <f t="shared" si="1397"/>
        <v>4</v>
      </c>
      <c r="AR1206" s="2">
        <f t="shared" si="1398"/>
        <v>3</v>
      </c>
      <c r="AS1206" s="2">
        <f t="shared" si="1399"/>
        <v>4</v>
      </c>
      <c r="AT1206" s="2">
        <f t="shared" si="1400"/>
        <v>4</v>
      </c>
      <c r="AU1206" s="2">
        <f t="shared" si="1401"/>
        <v>3</v>
      </c>
      <c r="AV1206" s="3">
        <f t="shared" si="1438"/>
        <v>6</v>
      </c>
      <c r="AW1206">
        <f t="shared" si="1439"/>
        <v>1</v>
      </c>
      <c r="AX1206" s="2">
        <f t="shared" si="1402"/>
        <v>2</v>
      </c>
      <c r="AY1206" s="2">
        <f t="shared" si="1403"/>
        <v>4</v>
      </c>
      <c r="AZ1206" s="2">
        <f t="shared" si="1404"/>
        <v>5</v>
      </c>
      <c r="BA1206" s="2">
        <f t="shared" si="1405"/>
        <v>3</v>
      </c>
      <c r="BB1206" s="2">
        <f t="shared" si="1406"/>
        <v>4</v>
      </c>
      <c r="BC1206" s="2">
        <f t="shared" si="1407"/>
        <v>4</v>
      </c>
      <c r="BD1206" s="2">
        <f t="shared" si="1408"/>
        <v>3</v>
      </c>
      <c r="BE1206" s="2">
        <f t="shared" si="1409"/>
        <v>4</v>
      </c>
      <c r="BF1206" s="2">
        <f t="shared" si="1410"/>
        <v>4</v>
      </c>
      <c r="BG1206" s="2">
        <f t="shared" si="1411"/>
        <v>3</v>
      </c>
      <c r="BH1206" s="2">
        <f t="shared" si="1412"/>
        <v>4</v>
      </c>
      <c r="BI1206" s="2">
        <f t="shared" si="1413"/>
        <v>5</v>
      </c>
      <c r="BJ1206" s="2">
        <f t="shared" si="1414"/>
        <v>2</v>
      </c>
      <c r="BK1206" s="2">
        <f t="shared" si="1415"/>
        <v>2</v>
      </c>
      <c r="BL1206" s="2">
        <f t="shared" si="1416"/>
        <v>2</v>
      </c>
      <c r="BM1206" s="2">
        <f t="shared" si="1417"/>
        <v>2</v>
      </c>
      <c r="BN1206" s="2">
        <f t="shared" si="1418"/>
        <v>2</v>
      </c>
      <c r="BO1206" s="3">
        <f t="shared" si="1440"/>
        <v>3</v>
      </c>
      <c r="BP1206">
        <f t="shared" si="1441"/>
        <v>2</v>
      </c>
      <c r="BR1206">
        <v>6</v>
      </c>
      <c r="BS1206">
        <f t="shared" si="1419"/>
        <v>2</v>
      </c>
      <c r="BU1206" s="1">
        <f t="shared" si="1420"/>
        <v>175.0234908686754</v>
      </c>
      <c r="BV1206" s="1">
        <f t="shared" si="1421"/>
        <v>37.56894863073942</v>
      </c>
      <c r="BW1206" s="1">
        <f t="shared" si="1422"/>
        <v>37.552747590444255</v>
      </c>
      <c r="BX1206" s="1">
        <f t="shared" si="1423"/>
        <v>25.187490491383624</v>
      </c>
      <c r="BY1206" s="1">
        <f t="shared" si="1424"/>
        <v>12.707222848596453</v>
      </c>
      <c r="BZ1206" s="1">
        <f t="shared" si="1425"/>
        <v>12.662424605701112</v>
      </c>
      <c r="CA1206" s="1">
        <f t="shared" si="1426"/>
        <v>17.62762132643185</v>
      </c>
      <c r="CB1206" s="1">
        <f t="shared" si="1427"/>
        <v>25.086039293863145</v>
      </c>
      <c r="CC1206" s="1">
        <f t="shared" si="1428"/>
        <v>5.4249630855828341</v>
      </c>
      <c r="CD1206" s="1">
        <f t="shared" si="1429"/>
        <v>400.00517521181217</v>
      </c>
      <c r="CE1206" s="1">
        <f t="shared" si="1430"/>
        <v>2.3013282921000449</v>
      </c>
      <c r="CF1206" s="1">
        <f t="shared" si="1431"/>
        <v>1.993811458652647</v>
      </c>
      <c r="CG1206" s="1">
        <f t="shared" si="1432"/>
        <v>2.2425083891867241</v>
      </c>
      <c r="CH1206" s="1">
        <f t="shared" si="1433"/>
        <v>2.3610679855542083</v>
      </c>
      <c r="CI1206" s="1">
        <f t="shared" si="1434"/>
        <v>2.4468495999138828</v>
      </c>
      <c r="CJ1206" s="1">
        <f t="shared" si="1435"/>
        <v>2.4661005708031736</v>
      </c>
      <c r="CK1206" s="1">
        <f t="shared" si="1436"/>
        <v>2.4768837933122843</v>
      </c>
      <c r="CL1206" s="5">
        <f t="shared" si="1442"/>
        <v>12</v>
      </c>
      <c r="CN1206" s="9">
        <f t="shared" si="1443"/>
        <v>1.993811458652647</v>
      </c>
    </row>
    <row r="1207" spans="1:92" x14ac:dyDescent="0.2">
      <c r="A1207" s="4">
        <v>1205</v>
      </c>
      <c r="B1207" s="1">
        <v>0.68254449744724199</v>
      </c>
      <c r="C1207" s="1">
        <v>9.2370000000000001</v>
      </c>
      <c r="D1207" s="1">
        <v>0</v>
      </c>
      <c r="E1207" s="1">
        <v>35</v>
      </c>
      <c r="F1207" s="1">
        <v>65</v>
      </c>
      <c r="G1207" s="1">
        <v>3.2657716871015001</v>
      </c>
      <c r="H1207" s="1">
        <v>5</v>
      </c>
      <c r="I1207">
        <v>1500</v>
      </c>
      <c r="J1207">
        <v>185</v>
      </c>
      <c r="K1207">
        <v>12.5</v>
      </c>
      <c r="L1207" s="1"/>
      <c r="M1207" s="2">
        <f t="shared" si="1368"/>
        <v>3</v>
      </c>
      <c r="N1207" s="2">
        <f t="shared" si="1369"/>
        <v>5</v>
      </c>
      <c r="O1207" s="2">
        <f t="shared" si="1370"/>
        <v>5</v>
      </c>
      <c r="P1207" s="2">
        <f t="shared" si="1371"/>
        <v>5</v>
      </c>
      <c r="Q1207" s="2">
        <f t="shared" si="1372"/>
        <v>7</v>
      </c>
      <c r="R1207" s="2">
        <f t="shared" si="1373"/>
        <v>8</v>
      </c>
      <c r="S1207" s="2">
        <f t="shared" si="1374"/>
        <v>6</v>
      </c>
      <c r="T1207" s="2">
        <f t="shared" si="1375"/>
        <v>5</v>
      </c>
      <c r="U1207" s="2">
        <f t="shared" si="1376"/>
        <v>7</v>
      </c>
      <c r="V1207" s="2">
        <f t="shared" si="1377"/>
        <v>7</v>
      </c>
      <c r="W1207" s="2">
        <f t="shared" si="1378"/>
        <v>4</v>
      </c>
      <c r="X1207" s="2">
        <f t="shared" si="1379"/>
        <v>5</v>
      </c>
      <c r="Y1207" s="2">
        <f t="shared" si="1380"/>
        <v>3</v>
      </c>
      <c r="Z1207" s="2">
        <f t="shared" si="1381"/>
        <v>2</v>
      </c>
      <c r="AA1207" s="2">
        <f t="shared" si="1382"/>
        <v>2</v>
      </c>
      <c r="AB1207" s="2">
        <f t="shared" si="1383"/>
        <v>2</v>
      </c>
      <c r="AC1207" s="2">
        <f t="shared" si="1384"/>
        <v>1</v>
      </c>
      <c r="AD1207" s="3">
        <f t="shared" si="1437"/>
        <v>6</v>
      </c>
      <c r="AE1207" s="2">
        <f t="shared" si="1385"/>
        <v>6</v>
      </c>
      <c r="AF1207" s="2">
        <f t="shared" si="1386"/>
        <v>8</v>
      </c>
      <c r="AG1207" s="2">
        <f t="shared" si="1387"/>
        <v>8</v>
      </c>
      <c r="AH1207" s="2">
        <f t="shared" si="1388"/>
        <v>8</v>
      </c>
      <c r="AI1207" s="2">
        <f t="shared" si="1389"/>
        <v>10</v>
      </c>
      <c r="AJ1207" s="2">
        <f t="shared" si="1390"/>
        <v>11</v>
      </c>
      <c r="AK1207" s="2">
        <f t="shared" si="1391"/>
        <v>9</v>
      </c>
      <c r="AL1207" s="2">
        <f t="shared" si="1392"/>
        <v>8</v>
      </c>
      <c r="AM1207" s="2">
        <f t="shared" si="1393"/>
        <v>9</v>
      </c>
      <c r="AN1207" s="2">
        <f t="shared" si="1394"/>
        <v>9</v>
      </c>
      <c r="AO1207" s="2">
        <f t="shared" si="1395"/>
        <v>6</v>
      </c>
      <c r="AP1207" s="2">
        <f t="shared" si="1396"/>
        <v>7</v>
      </c>
      <c r="AQ1207" s="2">
        <f t="shared" si="1397"/>
        <v>5</v>
      </c>
      <c r="AR1207" s="2">
        <f t="shared" si="1398"/>
        <v>3</v>
      </c>
      <c r="AS1207" s="2">
        <f t="shared" si="1399"/>
        <v>4</v>
      </c>
      <c r="AT1207" s="2">
        <f t="shared" si="1400"/>
        <v>4</v>
      </c>
      <c r="AU1207" s="2">
        <f t="shared" si="1401"/>
        <v>3</v>
      </c>
      <c r="AV1207" s="3">
        <f t="shared" si="1438"/>
        <v>6</v>
      </c>
      <c r="AW1207">
        <f t="shared" si="1439"/>
        <v>1</v>
      </c>
      <c r="AX1207" s="2">
        <f t="shared" si="1402"/>
        <v>2</v>
      </c>
      <c r="AY1207" s="2">
        <f t="shared" si="1403"/>
        <v>3</v>
      </c>
      <c r="AZ1207" s="2">
        <f t="shared" si="1404"/>
        <v>4</v>
      </c>
      <c r="BA1207" s="2">
        <f t="shared" si="1405"/>
        <v>4</v>
      </c>
      <c r="BB1207" s="2">
        <f t="shared" si="1406"/>
        <v>5</v>
      </c>
      <c r="BC1207" s="2">
        <f t="shared" si="1407"/>
        <v>6</v>
      </c>
      <c r="BD1207" s="2">
        <f t="shared" si="1408"/>
        <v>4</v>
      </c>
      <c r="BE1207" s="2">
        <f t="shared" si="1409"/>
        <v>4</v>
      </c>
      <c r="BF1207" s="2">
        <f t="shared" si="1410"/>
        <v>4</v>
      </c>
      <c r="BG1207" s="2">
        <f t="shared" si="1411"/>
        <v>4</v>
      </c>
      <c r="BH1207" s="2">
        <f t="shared" si="1412"/>
        <v>4</v>
      </c>
      <c r="BI1207" s="2">
        <f t="shared" si="1413"/>
        <v>5</v>
      </c>
      <c r="BJ1207" s="2">
        <f t="shared" si="1414"/>
        <v>3</v>
      </c>
      <c r="BK1207" s="2">
        <f t="shared" si="1415"/>
        <v>2</v>
      </c>
      <c r="BL1207" s="2">
        <f t="shared" si="1416"/>
        <v>2</v>
      </c>
      <c r="BM1207" s="2">
        <f t="shared" si="1417"/>
        <v>2</v>
      </c>
      <c r="BN1207" s="2">
        <f t="shared" si="1418"/>
        <v>2</v>
      </c>
      <c r="BO1207" s="3">
        <f t="shared" si="1440"/>
        <v>6</v>
      </c>
      <c r="BP1207">
        <f t="shared" si="1441"/>
        <v>1</v>
      </c>
      <c r="BR1207">
        <v>3</v>
      </c>
      <c r="BS1207">
        <f t="shared" si="1419"/>
        <v>1</v>
      </c>
      <c r="BU1207" s="1">
        <f t="shared" si="1420"/>
        <v>175.13868097497564</v>
      </c>
      <c r="BV1207" s="1">
        <f t="shared" si="1421"/>
        <v>37.804828171014471</v>
      </c>
      <c r="BW1207" s="1">
        <f t="shared" si="1422"/>
        <v>37.565772366922715</v>
      </c>
      <c r="BX1207" s="1">
        <f t="shared" si="1423"/>
        <v>26.155267900704356</v>
      </c>
      <c r="BY1207" s="1">
        <f t="shared" si="1424"/>
        <v>13.384063770875303</v>
      </c>
      <c r="BZ1207" s="1">
        <f t="shared" si="1425"/>
        <v>12.692690924270748</v>
      </c>
      <c r="CA1207" s="1">
        <f t="shared" si="1426"/>
        <v>17.613830263270824</v>
      </c>
      <c r="CB1207" s="1">
        <f t="shared" si="1427"/>
        <v>25.099150337209313</v>
      </c>
      <c r="CC1207" s="1">
        <f t="shared" si="1428"/>
        <v>5.4799692888278591</v>
      </c>
      <c r="CD1207" s="1">
        <f t="shared" si="1429"/>
        <v>400.01024075330986</v>
      </c>
      <c r="CE1207" s="1">
        <f t="shared" si="1430"/>
        <v>4.5675101773851452</v>
      </c>
      <c r="CF1207" s="1">
        <f t="shared" si="1431"/>
        <v>2.6382548305826168</v>
      </c>
      <c r="CG1207" s="1">
        <f t="shared" si="1432"/>
        <v>2.1040493371900406</v>
      </c>
      <c r="CH1207" s="1">
        <f t="shared" si="1433"/>
        <v>2.2181964820086648</v>
      </c>
      <c r="CI1207" s="1">
        <f t="shared" si="1434"/>
        <v>2.3505166998687819</v>
      </c>
      <c r="CJ1207" s="1">
        <f t="shared" si="1435"/>
        <v>2.3686952428277395</v>
      </c>
      <c r="CK1207" s="1">
        <f t="shared" si="1436"/>
        <v>2.3931182192248368</v>
      </c>
      <c r="CL1207" s="5">
        <f t="shared" si="1442"/>
        <v>13</v>
      </c>
      <c r="CN1207" s="9">
        <f t="shared" si="1443"/>
        <v>2.1040493371900406</v>
      </c>
    </row>
    <row r="1208" spans="1:92" x14ac:dyDescent="0.2">
      <c r="A1208" s="4">
        <v>1206</v>
      </c>
      <c r="B1208" s="1">
        <v>0.58630246196427205</v>
      </c>
      <c r="C1208" s="1">
        <v>88.347999999999999</v>
      </c>
      <c r="D1208" s="1">
        <v>0</v>
      </c>
      <c r="E1208" s="1">
        <v>13</v>
      </c>
      <c r="F1208" s="1">
        <v>87</v>
      </c>
      <c r="G1208" s="1">
        <v>6.2472018440330102</v>
      </c>
      <c r="H1208" s="1">
        <v>6</v>
      </c>
      <c r="I1208">
        <v>1500</v>
      </c>
      <c r="J1208">
        <v>185</v>
      </c>
      <c r="K1208">
        <v>12.5</v>
      </c>
      <c r="L1208" s="1"/>
      <c r="M1208" s="2">
        <f t="shared" si="1368"/>
        <v>3</v>
      </c>
      <c r="N1208" s="2">
        <f t="shared" si="1369"/>
        <v>5</v>
      </c>
      <c r="O1208" s="2">
        <f t="shared" si="1370"/>
        <v>5</v>
      </c>
      <c r="P1208" s="2">
        <f t="shared" si="1371"/>
        <v>4</v>
      </c>
      <c r="Q1208" s="2">
        <f t="shared" si="1372"/>
        <v>6</v>
      </c>
      <c r="R1208" s="2">
        <f t="shared" si="1373"/>
        <v>7</v>
      </c>
      <c r="S1208" s="2">
        <f t="shared" si="1374"/>
        <v>5</v>
      </c>
      <c r="T1208" s="2">
        <f t="shared" si="1375"/>
        <v>4</v>
      </c>
      <c r="U1208" s="2">
        <f t="shared" si="1376"/>
        <v>7</v>
      </c>
      <c r="V1208" s="2">
        <f t="shared" si="1377"/>
        <v>7</v>
      </c>
      <c r="W1208" s="2">
        <f t="shared" si="1378"/>
        <v>4</v>
      </c>
      <c r="X1208" s="2">
        <f t="shared" si="1379"/>
        <v>5</v>
      </c>
      <c r="Y1208" s="2">
        <f t="shared" si="1380"/>
        <v>2</v>
      </c>
      <c r="Z1208" s="2">
        <f t="shared" si="1381"/>
        <v>2</v>
      </c>
      <c r="AA1208" s="2">
        <f t="shared" si="1382"/>
        <v>2</v>
      </c>
      <c r="AB1208" s="2">
        <f t="shared" si="1383"/>
        <v>2</v>
      </c>
      <c r="AC1208" s="2">
        <f t="shared" si="1384"/>
        <v>1</v>
      </c>
      <c r="AD1208" s="3">
        <f t="shared" si="1437"/>
        <v>6</v>
      </c>
      <c r="AE1208" s="2">
        <f t="shared" si="1385"/>
        <v>6</v>
      </c>
      <c r="AF1208" s="2">
        <f t="shared" si="1386"/>
        <v>8</v>
      </c>
      <c r="AG1208" s="2">
        <f t="shared" si="1387"/>
        <v>8</v>
      </c>
      <c r="AH1208" s="2">
        <f t="shared" si="1388"/>
        <v>7</v>
      </c>
      <c r="AI1208" s="2">
        <f t="shared" si="1389"/>
        <v>9</v>
      </c>
      <c r="AJ1208" s="2">
        <f t="shared" si="1390"/>
        <v>10</v>
      </c>
      <c r="AK1208" s="2">
        <f t="shared" si="1391"/>
        <v>8</v>
      </c>
      <c r="AL1208" s="2">
        <f t="shared" si="1392"/>
        <v>7</v>
      </c>
      <c r="AM1208" s="2">
        <f t="shared" si="1393"/>
        <v>9</v>
      </c>
      <c r="AN1208" s="2">
        <f t="shared" si="1394"/>
        <v>9</v>
      </c>
      <c r="AO1208" s="2">
        <f t="shared" si="1395"/>
        <v>6</v>
      </c>
      <c r="AP1208" s="2">
        <f t="shared" si="1396"/>
        <v>7</v>
      </c>
      <c r="AQ1208" s="2">
        <f t="shared" si="1397"/>
        <v>4</v>
      </c>
      <c r="AR1208" s="2">
        <f t="shared" si="1398"/>
        <v>3</v>
      </c>
      <c r="AS1208" s="2">
        <f t="shared" si="1399"/>
        <v>4</v>
      </c>
      <c r="AT1208" s="2">
        <f t="shared" si="1400"/>
        <v>4</v>
      </c>
      <c r="AU1208" s="2">
        <f t="shared" si="1401"/>
        <v>3</v>
      </c>
      <c r="AV1208" s="3">
        <f t="shared" si="1438"/>
        <v>6</v>
      </c>
      <c r="AW1208">
        <f t="shared" si="1439"/>
        <v>1</v>
      </c>
      <c r="AX1208" s="2">
        <f t="shared" si="1402"/>
        <v>2</v>
      </c>
      <c r="AY1208" s="2">
        <f t="shared" si="1403"/>
        <v>4</v>
      </c>
      <c r="AZ1208" s="2">
        <f t="shared" si="1404"/>
        <v>5</v>
      </c>
      <c r="BA1208" s="2">
        <f t="shared" si="1405"/>
        <v>3</v>
      </c>
      <c r="BB1208" s="2">
        <f t="shared" si="1406"/>
        <v>4</v>
      </c>
      <c r="BC1208" s="2">
        <f t="shared" si="1407"/>
        <v>4</v>
      </c>
      <c r="BD1208" s="2">
        <f t="shared" si="1408"/>
        <v>3</v>
      </c>
      <c r="BE1208" s="2">
        <f t="shared" si="1409"/>
        <v>4</v>
      </c>
      <c r="BF1208" s="2">
        <f t="shared" si="1410"/>
        <v>4</v>
      </c>
      <c r="BG1208" s="2">
        <f t="shared" si="1411"/>
        <v>3</v>
      </c>
      <c r="BH1208" s="2">
        <f t="shared" si="1412"/>
        <v>4</v>
      </c>
      <c r="BI1208" s="2">
        <f t="shared" si="1413"/>
        <v>5</v>
      </c>
      <c r="BJ1208" s="2">
        <f t="shared" si="1414"/>
        <v>2</v>
      </c>
      <c r="BK1208" s="2">
        <f t="shared" si="1415"/>
        <v>2</v>
      </c>
      <c r="BL1208" s="2">
        <f t="shared" si="1416"/>
        <v>2</v>
      </c>
      <c r="BM1208" s="2">
        <f t="shared" si="1417"/>
        <v>2</v>
      </c>
      <c r="BN1208" s="2">
        <f t="shared" si="1418"/>
        <v>2</v>
      </c>
      <c r="BO1208" s="3">
        <f t="shared" si="1440"/>
        <v>3</v>
      </c>
      <c r="BP1208">
        <f t="shared" si="1441"/>
        <v>2</v>
      </c>
      <c r="BR1208">
        <v>2</v>
      </c>
      <c r="BS1208">
        <f t="shared" si="1419"/>
        <v>1</v>
      </c>
      <c r="BU1208" s="1">
        <f t="shared" si="1420"/>
        <v>175.03784545730514</v>
      </c>
      <c r="BV1208" s="1">
        <f t="shared" si="1421"/>
        <v>37.596735982051563</v>
      </c>
      <c r="BW1208" s="1">
        <f t="shared" si="1422"/>
        <v>37.553549964238925</v>
      </c>
      <c r="BX1208" s="1">
        <f t="shared" si="1423"/>
        <v>25.309192712185268</v>
      </c>
      <c r="BY1208" s="1">
        <f t="shared" si="1424"/>
        <v>12.784745482614131</v>
      </c>
      <c r="BZ1208" s="1">
        <f t="shared" si="1425"/>
        <v>12.65935418911522</v>
      </c>
      <c r="CA1208" s="1">
        <f t="shared" si="1426"/>
        <v>17.627944319696063</v>
      </c>
      <c r="CB1208" s="1">
        <f t="shared" si="1427"/>
        <v>25.08295614780884</v>
      </c>
      <c r="CC1208" s="1">
        <f t="shared" si="1428"/>
        <v>5.409435180424067</v>
      </c>
      <c r="CD1208" s="1">
        <f t="shared" si="1429"/>
        <v>400.00550991365026</v>
      </c>
      <c r="CE1208" s="1">
        <f t="shared" si="1430"/>
        <v>2.6763653295048342</v>
      </c>
      <c r="CF1208" s="1">
        <f t="shared" si="1431"/>
        <v>2.0431629766448109</v>
      </c>
      <c r="CG1208" s="1">
        <f t="shared" si="1432"/>
        <v>2.2194621051959333</v>
      </c>
      <c r="CH1208" s="1">
        <f t="shared" si="1433"/>
        <v>2.3187284609380856</v>
      </c>
      <c r="CI1208" s="1">
        <f t="shared" si="1434"/>
        <v>2.4041669329363327</v>
      </c>
      <c r="CJ1208" s="1">
        <f t="shared" si="1435"/>
        <v>2.423371718956266</v>
      </c>
      <c r="CK1208" s="1">
        <f t="shared" si="1436"/>
        <v>2.4362888989718834</v>
      </c>
      <c r="CL1208" s="5">
        <f t="shared" si="1442"/>
        <v>12</v>
      </c>
      <c r="CN1208" s="9">
        <f t="shared" si="1443"/>
        <v>2.0431629766448109</v>
      </c>
    </row>
    <row r="1209" spans="1:92" x14ac:dyDescent="0.2">
      <c r="A1209" s="4">
        <v>1207</v>
      </c>
      <c r="B1209" s="1">
        <v>0.40431719100783098</v>
      </c>
      <c r="C1209" s="1">
        <v>1.601</v>
      </c>
      <c r="D1209" s="1">
        <v>21</v>
      </c>
      <c r="E1209" s="1">
        <v>24</v>
      </c>
      <c r="F1209" s="1">
        <v>55</v>
      </c>
      <c r="G1209" s="1">
        <v>11.6627678909246</v>
      </c>
      <c r="H1209" s="1">
        <v>7</v>
      </c>
      <c r="I1209">
        <v>1500</v>
      </c>
      <c r="J1209">
        <v>185</v>
      </c>
      <c r="K1209">
        <v>12.5</v>
      </c>
      <c r="L1209" s="1"/>
      <c r="M1209" s="2">
        <f t="shared" si="1368"/>
        <v>2</v>
      </c>
      <c r="N1209" s="2">
        <f t="shared" si="1369"/>
        <v>7</v>
      </c>
      <c r="O1209" s="2">
        <f t="shared" si="1370"/>
        <v>4</v>
      </c>
      <c r="P1209" s="2">
        <f t="shared" si="1371"/>
        <v>6</v>
      </c>
      <c r="Q1209" s="2">
        <f t="shared" si="1372"/>
        <v>7</v>
      </c>
      <c r="R1209" s="2">
        <f t="shared" si="1373"/>
        <v>8</v>
      </c>
      <c r="S1209" s="2">
        <f t="shared" si="1374"/>
        <v>5</v>
      </c>
      <c r="T1209" s="2">
        <f t="shared" si="1375"/>
        <v>3</v>
      </c>
      <c r="U1209" s="2">
        <f t="shared" si="1376"/>
        <v>4</v>
      </c>
      <c r="V1209" s="2">
        <f t="shared" si="1377"/>
        <v>8</v>
      </c>
      <c r="W1209" s="2">
        <f t="shared" si="1378"/>
        <v>3</v>
      </c>
      <c r="X1209" s="2">
        <f t="shared" si="1379"/>
        <v>3</v>
      </c>
      <c r="Y1209" s="2">
        <f t="shared" si="1380"/>
        <v>1</v>
      </c>
      <c r="Z1209" s="2">
        <f t="shared" si="1381"/>
        <v>1</v>
      </c>
      <c r="AA1209" s="2">
        <f t="shared" si="1382"/>
        <v>1</v>
      </c>
      <c r="AB1209" s="2">
        <f t="shared" si="1383"/>
        <v>1</v>
      </c>
      <c r="AC1209" s="2">
        <f t="shared" si="1384"/>
        <v>0</v>
      </c>
      <c r="AD1209" s="3">
        <f t="shared" si="1437"/>
        <v>6</v>
      </c>
      <c r="AE1209" s="2">
        <f t="shared" si="1385"/>
        <v>5</v>
      </c>
      <c r="AF1209" s="2">
        <f t="shared" si="1386"/>
        <v>10</v>
      </c>
      <c r="AG1209" s="2">
        <f t="shared" si="1387"/>
        <v>7</v>
      </c>
      <c r="AH1209" s="2">
        <f t="shared" si="1388"/>
        <v>9</v>
      </c>
      <c r="AI1209" s="2">
        <f t="shared" si="1389"/>
        <v>10</v>
      </c>
      <c r="AJ1209" s="2">
        <f t="shared" si="1390"/>
        <v>11</v>
      </c>
      <c r="AK1209" s="2">
        <f t="shared" si="1391"/>
        <v>8</v>
      </c>
      <c r="AL1209" s="2">
        <f t="shared" si="1392"/>
        <v>6</v>
      </c>
      <c r="AM1209" s="2">
        <f t="shared" si="1393"/>
        <v>6</v>
      </c>
      <c r="AN1209" s="2">
        <f t="shared" si="1394"/>
        <v>10</v>
      </c>
      <c r="AO1209" s="2">
        <f t="shared" si="1395"/>
        <v>5</v>
      </c>
      <c r="AP1209" s="2">
        <f t="shared" si="1396"/>
        <v>5</v>
      </c>
      <c r="AQ1209" s="2">
        <f t="shared" si="1397"/>
        <v>3</v>
      </c>
      <c r="AR1209" s="2">
        <f t="shared" si="1398"/>
        <v>2</v>
      </c>
      <c r="AS1209" s="2">
        <f t="shared" si="1399"/>
        <v>3</v>
      </c>
      <c r="AT1209" s="2">
        <f t="shared" si="1400"/>
        <v>3</v>
      </c>
      <c r="AU1209" s="2">
        <f t="shared" si="1401"/>
        <v>2</v>
      </c>
      <c r="AV1209" s="3">
        <f t="shared" si="1438"/>
        <v>6</v>
      </c>
      <c r="AW1209">
        <f t="shared" si="1439"/>
        <v>1</v>
      </c>
      <c r="AX1209" s="2">
        <f t="shared" si="1402"/>
        <v>1</v>
      </c>
      <c r="AY1209" s="2">
        <f t="shared" si="1403"/>
        <v>6</v>
      </c>
      <c r="AZ1209" s="2">
        <f t="shared" si="1404"/>
        <v>4</v>
      </c>
      <c r="BA1209" s="2">
        <f t="shared" si="1405"/>
        <v>4</v>
      </c>
      <c r="BB1209" s="2">
        <f t="shared" si="1406"/>
        <v>4</v>
      </c>
      <c r="BC1209" s="2">
        <f t="shared" si="1407"/>
        <v>5</v>
      </c>
      <c r="BD1209" s="2">
        <f t="shared" si="1408"/>
        <v>4</v>
      </c>
      <c r="BE1209" s="2">
        <f t="shared" si="1409"/>
        <v>1</v>
      </c>
      <c r="BF1209" s="2">
        <f t="shared" si="1410"/>
        <v>1</v>
      </c>
      <c r="BG1209" s="2">
        <f t="shared" si="1411"/>
        <v>4</v>
      </c>
      <c r="BH1209" s="2">
        <f t="shared" si="1412"/>
        <v>3</v>
      </c>
      <c r="BI1209" s="2">
        <f t="shared" si="1413"/>
        <v>2</v>
      </c>
      <c r="BJ1209" s="2">
        <f t="shared" si="1414"/>
        <v>1</v>
      </c>
      <c r="BK1209" s="2">
        <f t="shared" si="1415"/>
        <v>1</v>
      </c>
      <c r="BL1209" s="2">
        <f t="shared" si="1416"/>
        <v>1</v>
      </c>
      <c r="BM1209" s="2">
        <f t="shared" si="1417"/>
        <v>1</v>
      </c>
      <c r="BN1209" s="2">
        <f t="shared" si="1418"/>
        <v>1</v>
      </c>
      <c r="BO1209" s="3">
        <f t="shared" si="1440"/>
        <v>2</v>
      </c>
      <c r="BP1209">
        <f t="shared" si="1441"/>
        <v>1</v>
      </c>
      <c r="BR1209">
        <v>3</v>
      </c>
      <c r="BS1209">
        <f t="shared" si="1419"/>
        <v>1</v>
      </c>
      <c r="BU1209" s="1">
        <f t="shared" si="1420"/>
        <v>13.205117336662328</v>
      </c>
      <c r="BV1209" s="1">
        <f t="shared" si="1421"/>
        <v>2.8727576332573825</v>
      </c>
      <c r="BW1209" s="1">
        <f t="shared" si="1422"/>
        <v>2.8665586236085177</v>
      </c>
      <c r="BX1209" s="1">
        <f t="shared" si="1423"/>
        <v>2.6751959524227278</v>
      </c>
      <c r="BY1209" s="1">
        <f t="shared" si="1424"/>
        <v>2.2496277417030495</v>
      </c>
      <c r="BZ1209" s="1">
        <f t="shared" si="1425"/>
        <v>2.3127775145845577</v>
      </c>
      <c r="CA1209" s="1">
        <f t="shared" si="1426"/>
        <v>2.197524814763598</v>
      </c>
      <c r="CB1209" s="1">
        <f t="shared" si="1427"/>
        <v>2.6791349035700045</v>
      </c>
      <c r="CC1209" s="1">
        <f t="shared" si="1428"/>
        <v>2.6177906020853099</v>
      </c>
      <c r="CD1209" s="1">
        <f t="shared" si="1429"/>
        <v>31.086476800794927</v>
      </c>
      <c r="CE1209" s="1">
        <f t="shared" si="1430"/>
        <v>2.3377604113294383</v>
      </c>
      <c r="CF1209" s="1">
        <f t="shared" si="1431"/>
        <v>2.4288525731274313</v>
      </c>
      <c r="CG1209" s="1">
        <f t="shared" si="1432"/>
        <v>2.7052378668463501</v>
      </c>
      <c r="CH1209" s="1">
        <f t="shared" si="1433"/>
        <v>2.9808147128767941</v>
      </c>
      <c r="CI1209" s="1">
        <f t="shared" si="1434"/>
        <v>3.0469182867554143</v>
      </c>
      <c r="CJ1209" s="1">
        <f t="shared" si="1435"/>
        <v>3.0626845339331008</v>
      </c>
      <c r="CK1209" s="1">
        <f t="shared" si="1436"/>
        <v>3.0675585510439767</v>
      </c>
      <c r="CL1209" s="5">
        <f t="shared" si="1442"/>
        <v>7</v>
      </c>
      <c r="CN1209" s="9">
        <f t="shared" si="1443"/>
        <v>2.197524814763598</v>
      </c>
    </row>
    <row r="1210" spans="1:92" x14ac:dyDescent="0.2">
      <c r="A1210" s="4">
        <v>1208</v>
      </c>
      <c r="B1210" s="1">
        <v>0.32841937591851</v>
      </c>
      <c r="C1210" s="1">
        <v>1.1599999999999999</v>
      </c>
      <c r="D1210" s="1">
        <v>74</v>
      </c>
      <c r="E1210" s="1">
        <v>19</v>
      </c>
      <c r="F1210" s="1">
        <v>7</v>
      </c>
      <c r="G1210" s="1">
        <v>8.3551262145096405</v>
      </c>
      <c r="H1210" s="1">
        <v>6</v>
      </c>
      <c r="I1210">
        <v>1500</v>
      </c>
      <c r="J1210">
        <v>185</v>
      </c>
      <c r="K1210">
        <v>12.5</v>
      </c>
      <c r="L1210" s="1"/>
      <c r="M1210" s="2">
        <f t="shared" si="1368"/>
        <v>3</v>
      </c>
      <c r="N1210" s="2">
        <f t="shared" si="1369"/>
        <v>7</v>
      </c>
      <c r="O1210" s="2">
        <f t="shared" si="1370"/>
        <v>6</v>
      </c>
      <c r="P1210" s="2">
        <f t="shared" si="1371"/>
        <v>4</v>
      </c>
      <c r="Q1210" s="2">
        <f t="shared" si="1372"/>
        <v>6</v>
      </c>
      <c r="R1210" s="2">
        <f t="shared" si="1373"/>
        <v>7</v>
      </c>
      <c r="S1210" s="2">
        <f t="shared" si="1374"/>
        <v>8</v>
      </c>
      <c r="T1210" s="2">
        <f t="shared" si="1375"/>
        <v>5</v>
      </c>
      <c r="U1210" s="2">
        <f t="shared" si="1376"/>
        <v>7</v>
      </c>
      <c r="V1210" s="2">
        <f t="shared" si="1377"/>
        <v>7</v>
      </c>
      <c r="W1210" s="2">
        <f t="shared" si="1378"/>
        <v>3</v>
      </c>
      <c r="X1210" s="2">
        <f t="shared" si="1379"/>
        <v>4</v>
      </c>
      <c r="Y1210" s="2">
        <f t="shared" si="1380"/>
        <v>1</v>
      </c>
      <c r="Z1210" s="2">
        <f t="shared" si="1381"/>
        <v>1</v>
      </c>
      <c r="AA1210" s="2">
        <f t="shared" si="1382"/>
        <v>2</v>
      </c>
      <c r="AB1210" s="2">
        <f t="shared" si="1383"/>
        <v>1</v>
      </c>
      <c r="AC1210" s="2">
        <f t="shared" si="1384"/>
        <v>0</v>
      </c>
      <c r="AD1210" s="3">
        <f t="shared" si="1437"/>
        <v>7</v>
      </c>
      <c r="AE1210" s="2">
        <f t="shared" si="1385"/>
        <v>6</v>
      </c>
      <c r="AF1210" s="2">
        <f t="shared" si="1386"/>
        <v>10</v>
      </c>
      <c r="AG1210" s="2">
        <f t="shared" si="1387"/>
        <v>9</v>
      </c>
      <c r="AH1210" s="2">
        <f t="shared" si="1388"/>
        <v>7</v>
      </c>
      <c r="AI1210" s="2">
        <f t="shared" si="1389"/>
        <v>9</v>
      </c>
      <c r="AJ1210" s="2">
        <f t="shared" si="1390"/>
        <v>10</v>
      </c>
      <c r="AK1210" s="2">
        <f t="shared" si="1391"/>
        <v>11</v>
      </c>
      <c r="AL1210" s="2">
        <f t="shared" si="1392"/>
        <v>8</v>
      </c>
      <c r="AM1210" s="2">
        <f t="shared" si="1393"/>
        <v>9</v>
      </c>
      <c r="AN1210" s="2">
        <f t="shared" si="1394"/>
        <v>9</v>
      </c>
      <c r="AO1210" s="2">
        <f t="shared" si="1395"/>
        <v>5</v>
      </c>
      <c r="AP1210" s="2">
        <f t="shared" si="1396"/>
        <v>6</v>
      </c>
      <c r="AQ1210" s="2">
        <f t="shared" si="1397"/>
        <v>3</v>
      </c>
      <c r="AR1210" s="2">
        <f t="shared" si="1398"/>
        <v>2</v>
      </c>
      <c r="AS1210" s="2">
        <f t="shared" si="1399"/>
        <v>4</v>
      </c>
      <c r="AT1210" s="2">
        <f t="shared" si="1400"/>
        <v>3</v>
      </c>
      <c r="AU1210" s="2">
        <f t="shared" si="1401"/>
        <v>2</v>
      </c>
      <c r="AV1210" s="3">
        <f t="shared" si="1438"/>
        <v>7</v>
      </c>
      <c r="AW1210">
        <f t="shared" si="1439"/>
        <v>1</v>
      </c>
      <c r="AX1210" s="2">
        <f t="shared" si="1402"/>
        <v>3</v>
      </c>
      <c r="AY1210" s="2">
        <f t="shared" si="1403"/>
        <v>6</v>
      </c>
      <c r="AZ1210" s="2">
        <f t="shared" si="1404"/>
        <v>7</v>
      </c>
      <c r="BA1210" s="2">
        <f t="shared" si="1405"/>
        <v>3</v>
      </c>
      <c r="BB1210" s="2">
        <f t="shared" si="1406"/>
        <v>3</v>
      </c>
      <c r="BC1210" s="2">
        <f t="shared" si="1407"/>
        <v>4</v>
      </c>
      <c r="BD1210" s="2">
        <f t="shared" si="1408"/>
        <v>7</v>
      </c>
      <c r="BE1210" s="2">
        <f t="shared" si="1409"/>
        <v>4</v>
      </c>
      <c r="BF1210" s="2">
        <f t="shared" si="1410"/>
        <v>4</v>
      </c>
      <c r="BG1210" s="2">
        <f t="shared" si="1411"/>
        <v>3</v>
      </c>
      <c r="BH1210" s="2">
        <f t="shared" si="1412"/>
        <v>4</v>
      </c>
      <c r="BI1210" s="2">
        <f t="shared" si="1413"/>
        <v>3</v>
      </c>
      <c r="BJ1210" s="2">
        <f t="shared" si="1414"/>
        <v>1</v>
      </c>
      <c r="BK1210" s="2">
        <f t="shared" si="1415"/>
        <v>2</v>
      </c>
      <c r="BL1210" s="2">
        <f t="shared" si="1416"/>
        <v>2</v>
      </c>
      <c r="BM1210" s="2">
        <f t="shared" si="1417"/>
        <v>1</v>
      </c>
      <c r="BN1210" s="2">
        <f t="shared" si="1418"/>
        <v>1</v>
      </c>
      <c r="BO1210" s="3">
        <f t="shared" si="1440"/>
        <v>3</v>
      </c>
      <c r="BP1210">
        <f t="shared" si="1441"/>
        <v>2</v>
      </c>
      <c r="BR1210">
        <v>3</v>
      </c>
      <c r="BS1210">
        <f t="shared" si="1419"/>
        <v>2</v>
      </c>
      <c r="BU1210" s="1">
        <f t="shared" si="1420"/>
        <v>13.324431459224117</v>
      </c>
      <c r="BV1210" s="1">
        <f t="shared" si="1421"/>
        <v>3.0568461976958852</v>
      </c>
      <c r="BW1210" s="1">
        <f t="shared" si="1422"/>
        <v>2.8288483040957511</v>
      </c>
      <c r="BX1210" s="1">
        <f t="shared" si="1423"/>
        <v>3.2979043185153865</v>
      </c>
      <c r="BY1210" s="1">
        <f t="shared" si="1424"/>
        <v>2.519031659534039</v>
      </c>
      <c r="BZ1210" s="1">
        <f t="shared" si="1425"/>
        <v>2.4150922409277231</v>
      </c>
      <c r="CA1210" s="1">
        <f t="shared" si="1426"/>
        <v>2.1684579203683949</v>
      </c>
      <c r="CB1210" s="1">
        <f t="shared" si="1427"/>
        <v>2.8628818521028023</v>
      </c>
      <c r="CC1210" s="1">
        <f t="shared" si="1428"/>
        <v>2.8220848993413847</v>
      </c>
      <c r="CD1210" s="1">
        <f t="shared" si="1429"/>
        <v>31.097341101634328</v>
      </c>
      <c r="CE1210" s="1">
        <f t="shared" si="1430"/>
        <v>2.5450837834526667</v>
      </c>
      <c r="CF1210" s="1">
        <f t="shared" si="1431"/>
        <v>2.4572498224063395</v>
      </c>
      <c r="CG1210" s="1">
        <f t="shared" si="1432"/>
        <v>2.8144382680597761</v>
      </c>
      <c r="CH1210" s="1">
        <f t="shared" si="1433"/>
        <v>3.2090372245587599</v>
      </c>
      <c r="CI1210" s="1">
        <f t="shared" si="1434"/>
        <v>3.3061968698462185</v>
      </c>
      <c r="CJ1210" s="1">
        <f t="shared" si="1435"/>
        <v>3.3204826864722148</v>
      </c>
      <c r="CK1210" s="1">
        <f t="shared" si="1436"/>
        <v>3.3284318750488393</v>
      </c>
      <c r="CL1210" s="5">
        <f t="shared" si="1442"/>
        <v>7</v>
      </c>
      <c r="CN1210" s="9">
        <f t="shared" si="1443"/>
        <v>2.1684579203683949</v>
      </c>
    </row>
    <row r="1211" spans="1:92" x14ac:dyDescent="0.2">
      <c r="A1211" s="4">
        <v>1209</v>
      </c>
      <c r="B1211" s="1">
        <v>0.47064776691641202</v>
      </c>
      <c r="C1211" s="1">
        <v>10.83</v>
      </c>
      <c r="D1211" s="1">
        <v>60</v>
      </c>
      <c r="E1211" s="1">
        <v>1</v>
      </c>
      <c r="F1211" s="1">
        <v>39</v>
      </c>
      <c r="G1211" s="1">
        <v>9.1891519855650898</v>
      </c>
      <c r="H1211" s="1">
        <v>6</v>
      </c>
      <c r="I1211">
        <v>1500</v>
      </c>
      <c r="J1211">
        <v>185</v>
      </c>
      <c r="K1211">
        <v>12.5</v>
      </c>
      <c r="L1211" s="1"/>
      <c r="M1211" s="2">
        <f t="shared" si="1368"/>
        <v>4</v>
      </c>
      <c r="N1211" s="2">
        <f t="shared" si="1369"/>
        <v>6</v>
      </c>
      <c r="O1211" s="2">
        <f t="shared" si="1370"/>
        <v>6</v>
      </c>
      <c r="P1211" s="2">
        <f t="shared" si="1371"/>
        <v>5</v>
      </c>
      <c r="Q1211" s="2">
        <f t="shared" si="1372"/>
        <v>7</v>
      </c>
      <c r="R1211" s="2">
        <f t="shared" si="1373"/>
        <v>8</v>
      </c>
      <c r="S1211" s="2">
        <f t="shared" si="1374"/>
        <v>6</v>
      </c>
      <c r="T1211" s="2">
        <f t="shared" si="1375"/>
        <v>4</v>
      </c>
      <c r="U1211" s="2">
        <f t="shared" si="1376"/>
        <v>7</v>
      </c>
      <c r="V1211" s="2">
        <f t="shared" si="1377"/>
        <v>7</v>
      </c>
      <c r="W1211" s="2">
        <f t="shared" si="1378"/>
        <v>4</v>
      </c>
      <c r="X1211" s="2">
        <f t="shared" si="1379"/>
        <v>5</v>
      </c>
      <c r="Y1211" s="2">
        <f t="shared" si="1380"/>
        <v>2</v>
      </c>
      <c r="Z1211" s="2">
        <f t="shared" si="1381"/>
        <v>2</v>
      </c>
      <c r="AA1211" s="2">
        <f t="shared" si="1382"/>
        <v>1</v>
      </c>
      <c r="AB1211" s="2">
        <f t="shared" si="1383"/>
        <v>2</v>
      </c>
      <c r="AC1211" s="2">
        <f t="shared" si="1384"/>
        <v>1</v>
      </c>
      <c r="AD1211" s="3">
        <f t="shared" si="1437"/>
        <v>6</v>
      </c>
      <c r="AE1211" s="2">
        <f t="shared" si="1385"/>
        <v>7</v>
      </c>
      <c r="AF1211" s="2">
        <f t="shared" si="1386"/>
        <v>9</v>
      </c>
      <c r="AG1211" s="2">
        <f t="shared" si="1387"/>
        <v>9</v>
      </c>
      <c r="AH1211" s="2">
        <f t="shared" si="1388"/>
        <v>8</v>
      </c>
      <c r="AI1211" s="2">
        <f t="shared" si="1389"/>
        <v>10</v>
      </c>
      <c r="AJ1211" s="2">
        <f t="shared" si="1390"/>
        <v>11</v>
      </c>
      <c r="AK1211" s="2">
        <f t="shared" si="1391"/>
        <v>9</v>
      </c>
      <c r="AL1211" s="2">
        <f t="shared" si="1392"/>
        <v>7</v>
      </c>
      <c r="AM1211" s="2">
        <f t="shared" si="1393"/>
        <v>9</v>
      </c>
      <c r="AN1211" s="2">
        <f t="shared" si="1394"/>
        <v>9</v>
      </c>
      <c r="AO1211" s="2">
        <f t="shared" si="1395"/>
        <v>6</v>
      </c>
      <c r="AP1211" s="2">
        <f t="shared" si="1396"/>
        <v>7</v>
      </c>
      <c r="AQ1211" s="2">
        <f t="shared" si="1397"/>
        <v>4</v>
      </c>
      <c r="AR1211" s="2">
        <f t="shared" si="1398"/>
        <v>3</v>
      </c>
      <c r="AS1211" s="2">
        <f t="shared" si="1399"/>
        <v>3</v>
      </c>
      <c r="AT1211" s="2">
        <f t="shared" si="1400"/>
        <v>4</v>
      </c>
      <c r="AU1211" s="2">
        <f t="shared" si="1401"/>
        <v>3</v>
      </c>
      <c r="AV1211" s="3">
        <f t="shared" si="1438"/>
        <v>6</v>
      </c>
      <c r="AW1211">
        <f t="shared" si="1439"/>
        <v>1</v>
      </c>
      <c r="AX1211" s="2">
        <f t="shared" si="1402"/>
        <v>3</v>
      </c>
      <c r="AY1211" s="2">
        <f t="shared" si="1403"/>
        <v>5</v>
      </c>
      <c r="AZ1211" s="2">
        <f t="shared" si="1404"/>
        <v>6</v>
      </c>
      <c r="BA1211" s="2">
        <f t="shared" si="1405"/>
        <v>3</v>
      </c>
      <c r="BB1211" s="2">
        <f t="shared" si="1406"/>
        <v>4</v>
      </c>
      <c r="BC1211" s="2">
        <f t="shared" si="1407"/>
        <v>5</v>
      </c>
      <c r="BD1211" s="2">
        <f t="shared" si="1408"/>
        <v>5</v>
      </c>
      <c r="BE1211" s="2">
        <f t="shared" si="1409"/>
        <v>4</v>
      </c>
      <c r="BF1211" s="2">
        <f t="shared" si="1410"/>
        <v>4</v>
      </c>
      <c r="BG1211" s="2">
        <f t="shared" si="1411"/>
        <v>3</v>
      </c>
      <c r="BH1211" s="2">
        <f t="shared" si="1412"/>
        <v>4</v>
      </c>
      <c r="BI1211" s="2">
        <f t="shared" si="1413"/>
        <v>4</v>
      </c>
      <c r="BJ1211" s="2">
        <f t="shared" si="1414"/>
        <v>2</v>
      </c>
      <c r="BK1211" s="2">
        <f t="shared" si="1415"/>
        <v>1</v>
      </c>
      <c r="BL1211" s="2">
        <f t="shared" si="1416"/>
        <v>1</v>
      </c>
      <c r="BM1211" s="2">
        <f t="shared" si="1417"/>
        <v>2</v>
      </c>
      <c r="BN1211" s="2">
        <f t="shared" si="1418"/>
        <v>2</v>
      </c>
      <c r="BO1211" s="3">
        <f t="shared" si="1440"/>
        <v>3</v>
      </c>
      <c r="BP1211">
        <f t="shared" si="1441"/>
        <v>1</v>
      </c>
      <c r="BR1211">
        <v>2</v>
      </c>
      <c r="BS1211">
        <f t="shared" si="1419"/>
        <v>2</v>
      </c>
      <c r="BU1211" s="1">
        <f t="shared" si="1420"/>
        <v>13.270531879813879</v>
      </c>
      <c r="BV1211" s="1">
        <f t="shared" si="1421"/>
        <v>2.9964130785328429</v>
      </c>
      <c r="BW1211" s="1">
        <f t="shared" si="1422"/>
        <v>2.8820408631484526</v>
      </c>
      <c r="BX1211" s="1">
        <f t="shared" si="1423"/>
        <v>3.0544529671068616</v>
      </c>
      <c r="BY1211" s="1">
        <f t="shared" si="1424"/>
        <v>2.2860474181332866</v>
      </c>
      <c r="BZ1211" s="1">
        <f t="shared" si="1425"/>
        <v>2.1766635141344484</v>
      </c>
      <c r="CA1211" s="1">
        <f t="shared" si="1426"/>
        <v>2.3050487559139996</v>
      </c>
      <c r="CB1211" s="1">
        <f t="shared" si="1427"/>
        <v>2.4512087208534403</v>
      </c>
      <c r="CC1211" s="1">
        <f t="shared" si="1428"/>
        <v>2.4545100894039802</v>
      </c>
      <c r="CD1211" s="1">
        <f t="shared" si="1429"/>
        <v>31.077133532495441</v>
      </c>
      <c r="CE1211" s="1">
        <f t="shared" si="1430"/>
        <v>2.5672199024849771</v>
      </c>
      <c r="CF1211" s="1">
        <f t="shared" si="1431"/>
        <v>2.4325654783875628</v>
      </c>
      <c r="CG1211" s="1">
        <f t="shared" si="1432"/>
        <v>2.6750128295824651</v>
      </c>
      <c r="CH1211" s="1">
        <f t="shared" si="1433"/>
        <v>2.8197268934216355</v>
      </c>
      <c r="CI1211" s="1">
        <f t="shared" si="1434"/>
        <v>2.7522378724839744</v>
      </c>
      <c r="CJ1211" s="1">
        <f t="shared" si="1435"/>
        <v>2.7694782945905896</v>
      </c>
      <c r="CK1211" s="1">
        <f t="shared" si="1436"/>
        <v>2.7785223642078543</v>
      </c>
      <c r="CL1211" s="5">
        <f t="shared" si="1442"/>
        <v>6</v>
      </c>
      <c r="CN1211" s="9">
        <f t="shared" si="1443"/>
        <v>2.1766635141344484</v>
      </c>
    </row>
    <row r="1212" spans="1:92" x14ac:dyDescent="0.2">
      <c r="A1212" s="4">
        <v>1210</v>
      </c>
      <c r="B1212" s="1">
        <v>0.58281892462087403</v>
      </c>
      <c r="C1212" s="1">
        <v>51.668999999999997</v>
      </c>
      <c r="D1212" s="1">
        <v>30</v>
      </c>
      <c r="E1212" s="1">
        <v>16</v>
      </c>
      <c r="F1212" s="1">
        <v>54</v>
      </c>
      <c r="G1212" s="1">
        <v>10.3337632437884</v>
      </c>
      <c r="H1212" s="1">
        <v>7</v>
      </c>
      <c r="I1212">
        <v>1500</v>
      </c>
      <c r="J1212">
        <v>185</v>
      </c>
      <c r="K1212">
        <v>12.5</v>
      </c>
      <c r="L1212" s="1"/>
      <c r="M1212" s="2">
        <f t="shared" si="1368"/>
        <v>3</v>
      </c>
      <c r="N1212" s="2">
        <f t="shared" si="1369"/>
        <v>6</v>
      </c>
      <c r="O1212" s="2">
        <f t="shared" si="1370"/>
        <v>3</v>
      </c>
      <c r="P1212" s="2">
        <f t="shared" si="1371"/>
        <v>6</v>
      </c>
      <c r="Q1212" s="2">
        <f t="shared" si="1372"/>
        <v>7</v>
      </c>
      <c r="R1212" s="2">
        <f t="shared" si="1373"/>
        <v>7</v>
      </c>
      <c r="S1212" s="2">
        <f t="shared" si="1374"/>
        <v>5</v>
      </c>
      <c r="T1212" s="2">
        <f t="shared" si="1375"/>
        <v>4</v>
      </c>
      <c r="U1212" s="2">
        <f t="shared" si="1376"/>
        <v>5</v>
      </c>
      <c r="V1212" s="2">
        <f t="shared" si="1377"/>
        <v>7</v>
      </c>
      <c r="W1212" s="2">
        <f t="shared" si="1378"/>
        <v>3</v>
      </c>
      <c r="X1212" s="2">
        <f t="shared" si="1379"/>
        <v>3</v>
      </c>
      <c r="Y1212" s="2">
        <f t="shared" si="1380"/>
        <v>1</v>
      </c>
      <c r="Z1212" s="2">
        <f t="shared" si="1381"/>
        <v>1</v>
      </c>
      <c r="AA1212" s="2">
        <f t="shared" si="1382"/>
        <v>1</v>
      </c>
      <c r="AB1212" s="2">
        <f t="shared" si="1383"/>
        <v>1</v>
      </c>
      <c r="AC1212" s="2">
        <f t="shared" si="1384"/>
        <v>0</v>
      </c>
      <c r="AD1212" s="3">
        <f t="shared" si="1437"/>
        <v>5</v>
      </c>
      <c r="AE1212" s="2">
        <f t="shared" si="1385"/>
        <v>6</v>
      </c>
      <c r="AF1212" s="2">
        <f t="shared" si="1386"/>
        <v>9</v>
      </c>
      <c r="AG1212" s="2">
        <f t="shared" si="1387"/>
        <v>6</v>
      </c>
      <c r="AH1212" s="2">
        <f t="shared" si="1388"/>
        <v>9</v>
      </c>
      <c r="AI1212" s="2">
        <f t="shared" si="1389"/>
        <v>10</v>
      </c>
      <c r="AJ1212" s="2">
        <f t="shared" si="1390"/>
        <v>10</v>
      </c>
      <c r="AK1212" s="2">
        <f t="shared" si="1391"/>
        <v>8</v>
      </c>
      <c r="AL1212" s="2">
        <f t="shared" si="1392"/>
        <v>7</v>
      </c>
      <c r="AM1212" s="2">
        <f t="shared" si="1393"/>
        <v>7</v>
      </c>
      <c r="AN1212" s="2">
        <f t="shared" si="1394"/>
        <v>9</v>
      </c>
      <c r="AO1212" s="2">
        <f t="shared" si="1395"/>
        <v>5</v>
      </c>
      <c r="AP1212" s="2">
        <f t="shared" si="1396"/>
        <v>5</v>
      </c>
      <c r="AQ1212" s="2">
        <f t="shared" si="1397"/>
        <v>3</v>
      </c>
      <c r="AR1212" s="2">
        <f t="shared" si="1398"/>
        <v>2</v>
      </c>
      <c r="AS1212" s="2">
        <f t="shared" si="1399"/>
        <v>3</v>
      </c>
      <c r="AT1212" s="2">
        <f t="shared" si="1400"/>
        <v>3</v>
      </c>
      <c r="AU1212" s="2">
        <f t="shared" si="1401"/>
        <v>2</v>
      </c>
      <c r="AV1212" s="3">
        <f t="shared" si="1438"/>
        <v>5</v>
      </c>
      <c r="AW1212">
        <f t="shared" si="1439"/>
        <v>2</v>
      </c>
      <c r="AX1212" s="2">
        <f t="shared" si="1402"/>
        <v>2</v>
      </c>
      <c r="AY1212" s="2">
        <f t="shared" si="1403"/>
        <v>5</v>
      </c>
      <c r="AZ1212" s="2">
        <f t="shared" si="1404"/>
        <v>3</v>
      </c>
      <c r="BA1212" s="2">
        <f t="shared" si="1405"/>
        <v>5</v>
      </c>
      <c r="BB1212" s="2">
        <f t="shared" si="1406"/>
        <v>5</v>
      </c>
      <c r="BC1212" s="2">
        <f t="shared" si="1407"/>
        <v>4</v>
      </c>
      <c r="BD1212" s="2">
        <f t="shared" si="1408"/>
        <v>3</v>
      </c>
      <c r="BE1212" s="2">
        <f t="shared" si="1409"/>
        <v>2</v>
      </c>
      <c r="BF1212" s="2">
        <f t="shared" si="1410"/>
        <v>2</v>
      </c>
      <c r="BG1212" s="2">
        <f t="shared" si="1411"/>
        <v>3</v>
      </c>
      <c r="BH1212" s="2">
        <f t="shared" si="1412"/>
        <v>3</v>
      </c>
      <c r="BI1212" s="2">
        <f t="shared" si="1413"/>
        <v>3</v>
      </c>
      <c r="BJ1212" s="2">
        <f t="shared" si="1414"/>
        <v>1</v>
      </c>
      <c r="BK1212" s="2">
        <f t="shared" si="1415"/>
        <v>1</v>
      </c>
      <c r="BL1212" s="2">
        <f t="shared" si="1416"/>
        <v>1</v>
      </c>
      <c r="BM1212" s="2">
        <f t="shared" si="1417"/>
        <v>1</v>
      </c>
      <c r="BN1212" s="2">
        <f t="shared" si="1418"/>
        <v>1</v>
      </c>
      <c r="BO1212" s="3">
        <f t="shared" si="1440"/>
        <v>2</v>
      </c>
      <c r="BP1212">
        <f t="shared" si="1441"/>
        <v>3</v>
      </c>
      <c r="BR1212">
        <v>2</v>
      </c>
      <c r="BS1212">
        <f t="shared" si="1419"/>
        <v>1</v>
      </c>
      <c r="BU1212" s="1">
        <f t="shared" si="1420"/>
        <v>13.270501110661044</v>
      </c>
      <c r="BV1212" s="1">
        <f t="shared" si="1421"/>
        <v>3.0738982114513917</v>
      </c>
      <c r="BW1212" s="1">
        <f t="shared" si="1422"/>
        <v>3.0210258030155259</v>
      </c>
      <c r="BX1212" s="1">
        <f t="shared" si="1423"/>
        <v>2.9416846203438252</v>
      </c>
      <c r="BY1212" s="1">
        <f t="shared" si="1424"/>
        <v>2.3356630983633759</v>
      </c>
      <c r="BZ1212" s="1">
        <f t="shared" si="1425"/>
        <v>2.2724108607896389</v>
      </c>
      <c r="CA1212" s="1">
        <f t="shared" si="1426"/>
        <v>2.424443754354122</v>
      </c>
      <c r="CB1212" s="1">
        <f t="shared" si="1427"/>
        <v>2.516722174920297</v>
      </c>
      <c r="CC1212" s="1">
        <f t="shared" si="1428"/>
        <v>2.4056637891249526</v>
      </c>
      <c r="CD1212" s="1">
        <f t="shared" si="1429"/>
        <v>31.081689914984128</v>
      </c>
      <c r="CE1212" s="1">
        <f t="shared" si="1430"/>
        <v>2.5857150712666956</v>
      </c>
      <c r="CF1212" s="1">
        <f t="shared" si="1431"/>
        <v>2.4524356643500971</v>
      </c>
      <c r="CG1212" s="1">
        <f t="shared" si="1432"/>
        <v>2.6612821229771342</v>
      </c>
      <c r="CH1212" s="1">
        <f t="shared" si="1433"/>
        <v>2.7401431721933331</v>
      </c>
      <c r="CI1212" s="1">
        <f t="shared" si="1434"/>
        <v>2.8071740447121081</v>
      </c>
      <c r="CJ1212" s="1">
        <f t="shared" si="1435"/>
        <v>2.8241833483466583</v>
      </c>
      <c r="CK1212" s="1">
        <f t="shared" si="1436"/>
        <v>2.8299497972076648</v>
      </c>
      <c r="CL1212" s="5">
        <f t="shared" si="1442"/>
        <v>6</v>
      </c>
      <c r="CN1212" s="9">
        <f t="shared" si="1443"/>
        <v>2.2724108607896389</v>
      </c>
    </row>
    <row r="1213" spans="1:92" x14ac:dyDescent="0.2">
      <c r="A1213" s="4">
        <v>1211</v>
      </c>
      <c r="B1213" s="1">
        <v>0.33234967047752401</v>
      </c>
      <c r="C1213" s="1">
        <v>14.654999999999999</v>
      </c>
      <c r="D1213" s="1">
        <v>70</v>
      </c>
      <c r="E1213" s="1">
        <v>27</v>
      </c>
      <c r="F1213" s="1">
        <v>3</v>
      </c>
      <c r="G1213" s="1">
        <v>16.120789527550599</v>
      </c>
      <c r="H1213" s="1">
        <v>7</v>
      </c>
      <c r="I1213">
        <v>1500</v>
      </c>
      <c r="J1213">
        <v>185</v>
      </c>
      <c r="K1213">
        <v>12.5</v>
      </c>
      <c r="L1213" s="1"/>
      <c r="M1213" s="2">
        <f t="shared" si="1368"/>
        <v>4</v>
      </c>
      <c r="N1213" s="2">
        <f t="shared" si="1369"/>
        <v>8</v>
      </c>
      <c r="O1213" s="2">
        <f t="shared" si="1370"/>
        <v>6</v>
      </c>
      <c r="P1213" s="2">
        <f t="shared" si="1371"/>
        <v>5</v>
      </c>
      <c r="Q1213" s="2">
        <f t="shared" si="1372"/>
        <v>6</v>
      </c>
      <c r="R1213" s="2">
        <f t="shared" si="1373"/>
        <v>6</v>
      </c>
      <c r="S1213" s="2">
        <f t="shared" si="1374"/>
        <v>6</v>
      </c>
      <c r="T1213" s="2">
        <f t="shared" si="1375"/>
        <v>4</v>
      </c>
      <c r="U1213" s="2">
        <f t="shared" si="1376"/>
        <v>4</v>
      </c>
      <c r="V1213" s="2">
        <f t="shared" si="1377"/>
        <v>6</v>
      </c>
      <c r="W1213" s="2">
        <f t="shared" si="1378"/>
        <v>3</v>
      </c>
      <c r="X1213" s="2">
        <f t="shared" si="1379"/>
        <v>2</v>
      </c>
      <c r="Y1213" s="2">
        <f t="shared" si="1380"/>
        <v>1</v>
      </c>
      <c r="Z1213" s="2">
        <f t="shared" si="1381"/>
        <v>1</v>
      </c>
      <c r="AA1213" s="2">
        <f t="shared" si="1382"/>
        <v>2</v>
      </c>
      <c r="AB1213" s="2">
        <f t="shared" si="1383"/>
        <v>1</v>
      </c>
      <c r="AC1213" s="2">
        <f t="shared" si="1384"/>
        <v>0</v>
      </c>
      <c r="AD1213" s="3">
        <f t="shared" si="1437"/>
        <v>2</v>
      </c>
      <c r="AE1213" s="2">
        <f t="shared" si="1385"/>
        <v>7</v>
      </c>
      <c r="AF1213" s="2">
        <f t="shared" si="1386"/>
        <v>11</v>
      </c>
      <c r="AG1213" s="2">
        <f t="shared" si="1387"/>
        <v>9</v>
      </c>
      <c r="AH1213" s="2">
        <f t="shared" si="1388"/>
        <v>8</v>
      </c>
      <c r="AI1213" s="2">
        <f t="shared" si="1389"/>
        <v>9</v>
      </c>
      <c r="AJ1213" s="2">
        <f t="shared" si="1390"/>
        <v>9</v>
      </c>
      <c r="AK1213" s="2">
        <f t="shared" si="1391"/>
        <v>9</v>
      </c>
      <c r="AL1213" s="2">
        <f t="shared" si="1392"/>
        <v>7</v>
      </c>
      <c r="AM1213" s="2">
        <f t="shared" si="1393"/>
        <v>6</v>
      </c>
      <c r="AN1213" s="2">
        <f t="shared" si="1394"/>
        <v>8</v>
      </c>
      <c r="AO1213" s="2">
        <f t="shared" si="1395"/>
        <v>5</v>
      </c>
      <c r="AP1213" s="2">
        <f t="shared" si="1396"/>
        <v>4</v>
      </c>
      <c r="AQ1213" s="2">
        <f t="shared" si="1397"/>
        <v>3</v>
      </c>
      <c r="AR1213" s="2">
        <f t="shared" si="1398"/>
        <v>2</v>
      </c>
      <c r="AS1213" s="2">
        <f t="shared" si="1399"/>
        <v>4</v>
      </c>
      <c r="AT1213" s="2">
        <f t="shared" si="1400"/>
        <v>3</v>
      </c>
      <c r="AU1213" s="2">
        <f t="shared" si="1401"/>
        <v>2</v>
      </c>
      <c r="AV1213" s="3">
        <f t="shared" si="1438"/>
        <v>2</v>
      </c>
      <c r="AW1213">
        <f t="shared" si="1439"/>
        <v>1</v>
      </c>
      <c r="AX1213" s="2">
        <f t="shared" si="1402"/>
        <v>4</v>
      </c>
      <c r="AY1213" s="2">
        <f t="shared" si="1403"/>
        <v>7</v>
      </c>
      <c r="AZ1213" s="2">
        <f t="shared" si="1404"/>
        <v>6</v>
      </c>
      <c r="BA1213" s="2">
        <f t="shared" si="1405"/>
        <v>3</v>
      </c>
      <c r="BB1213" s="2">
        <f t="shared" si="1406"/>
        <v>3</v>
      </c>
      <c r="BC1213" s="2">
        <f t="shared" si="1407"/>
        <v>3</v>
      </c>
      <c r="BD1213" s="2">
        <f t="shared" si="1408"/>
        <v>5</v>
      </c>
      <c r="BE1213" s="2">
        <f t="shared" si="1409"/>
        <v>1</v>
      </c>
      <c r="BF1213" s="2">
        <f t="shared" si="1410"/>
        <v>1</v>
      </c>
      <c r="BG1213" s="2">
        <f t="shared" si="1411"/>
        <v>2</v>
      </c>
      <c r="BH1213" s="2">
        <f t="shared" si="1412"/>
        <v>4</v>
      </c>
      <c r="BI1213" s="2">
        <f t="shared" si="1413"/>
        <v>1</v>
      </c>
      <c r="BJ1213" s="2">
        <f t="shared" si="1414"/>
        <v>1</v>
      </c>
      <c r="BK1213" s="2">
        <f t="shared" si="1415"/>
        <v>2</v>
      </c>
      <c r="BL1213" s="2">
        <f t="shared" si="1416"/>
        <v>2</v>
      </c>
      <c r="BM1213" s="2">
        <f t="shared" si="1417"/>
        <v>1</v>
      </c>
      <c r="BN1213" s="2">
        <f t="shared" si="1418"/>
        <v>1</v>
      </c>
      <c r="BO1213" s="3">
        <f t="shared" si="1440"/>
        <v>2</v>
      </c>
      <c r="BP1213">
        <f t="shared" si="1441"/>
        <v>1</v>
      </c>
      <c r="BR1213">
        <v>2</v>
      </c>
      <c r="BS1213">
        <f t="shared" si="1419"/>
        <v>1</v>
      </c>
      <c r="BU1213" s="1">
        <f t="shared" si="1420"/>
        <v>13.191032176382979</v>
      </c>
      <c r="BV1213" s="1">
        <f t="shared" si="1421"/>
        <v>2.9834700569786747</v>
      </c>
      <c r="BW1213" s="1">
        <f t="shared" si="1422"/>
        <v>3.0215616478007976</v>
      </c>
      <c r="BX1213" s="1">
        <f t="shared" si="1423"/>
        <v>2.60163518680924</v>
      </c>
      <c r="BY1213" s="1">
        <f t="shared" si="1424"/>
        <v>2.3841535369999103</v>
      </c>
      <c r="BZ1213" s="1">
        <f t="shared" si="1425"/>
        <v>2.5684819774844838</v>
      </c>
      <c r="CA1213" s="1">
        <f t="shared" si="1426"/>
        <v>2.3841385890982654</v>
      </c>
      <c r="CB1213" s="1">
        <f t="shared" si="1427"/>
        <v>2.9537218921855883</v>
      </c>
      <c r="CC1213" s="1">
        <f t="shared" si="1428"/>
        <v>2.8695163114242965</v>
      </c>
      <c r="CD1213" s="1">
        <f t="shared" si="1429"/>
        <v>31.103719960264723</v>
      </c>
      <c r="CE1213" s="1">
        <f t="shared" si="1430"/>
        <v>2.3206506418641109</v>
      </c>
      <c r="CF1213" s="1">
        <f t="shared" si="1431"/>
        <v>2.5596009103035282</v>
      </c>
      <c r="CG1213" s="1">
        <f t="shared" si="1432"/>
        <v>2.9041858245689056</v>
      </c>
      <c r="CH1213" s="1">
        <f t="shared" si="1433"/>
        <v>3.1780496063965944</v>
      </c>
      <c r="CI1213" s="1">
        <f t="shared" si="1434"/>
        <v>3.3099700291382534</v>
      </c>
      <c r="CJ1213" s="1">
        <f t="shared" si="1435"/>
        <v>3.3246643370991125</v>
      </c>
      <c r="CK1213" s="1">
        <f t="shared" si="1436"/>
        <v>3.3282726455759239</v>
      </c>
      <c r="CL1213" s="5">
        <f t="shared" si="1442"/>
        <v>11</v>
      </c>
      <c r="CN1213" s="9">
        <f t="shared" si="1443"/>
        <v>2.3206506418641109</v>
      </c>
    </row>
    <row r="1214" spans="1:92" x14ac:dyDescent="0.2">
      <c r="A1214" s="4">
        <v>1212</v>
      </c>
      <c r="B1214" s="1">
        <v>0.36904535583380199</v>
      </c>
      <c r="C1214" s="1">
        <v>2.819</v>
      </c>
      <c r="D1214" s="1">
        <v>63</v>
      </c>
      <c r="E1214" s="1">
        <v>34</v>
      </c>
      <c r="F1214" s="1">
        <v>3</v>
      </c>
      <c r="G1214" s="1">
        <v>16.5151104990744</v>
      </c>
      <c r="H1214" s="1">
        <v>7</v>
      </c>
      <c r="I1214">
        <v>1500</v>
      </c>
      <c r="J1214">
        <v>185</v>
      </c>
      <c r="K1214">
        <v>12.5</v>
      </c>
      <c r="L1214" s="1"/>
      <c r="M1214" s="2">
        <f t="shared" si="1368"/>
        <v>4</v>
      </c>
      <c r="N1214" s="2">
        <f t="shared" si="1369"/>
        <v>9</v>
      </c>
      <c r="O1214" s="2">
        <f t="shared" si="1370"/>
        <v>6</v>
      </c>
      <c r="P1214" s="2">
        <f t="shared" si="1371"/>
        <v>6</v>
      </c>
      <c r="Q1214" s="2">
        <f t="shared" si="1372"/>
        <v>7</v>
      </c>
      <c r="R1214" s="2">
        <f t="shared" si="1373"/>
        <v>6</v>
      </c>
      <c r="S1214" s="2">
        <f t="shared" si="1374"/>
        <v>6</v>
      </c>
      <c r="T1214" s="2">
        <f t="shared" si="1375"/>
        <v>4</v>
      </c>
      <c r="U1214" s="2">
        <f t="shared" si="1376"/>
        <v>4</v>
      </c>
      <c r="V1214" s="2">
        <f t="shared" si="1377"/>
        <v>6</v>
      </c>
      <c r="W1214" s="2">
        <f t="shared" si="1378"/>
        <v>3</v>
      </c>
      <c r="X1214" s="2">
        <f t="shared" si="1379"/>
        <v>2</v>
      </c>
      <c r="Y1214" s="2">
        <f t="shared" si="1380"/>
        <v>1</v>
      </c>
      <c r="Z1214" s="2">
        <f t="shared" si="1381"/>
        <v>1</v>
      </c>
      <c r="AA1214" s="2">
        <f t="shared" si="1382"/>
        <v>2</v>
      </c>
      <c r="AB1214" s="2">
        <f t="shared" si="1383"/>
        <v>1</v>
      </c>
      <c r="AC1214" s="2">
        <f t="shared" si="1384"/>
        <v>0</v>
      </c>
      <c r="AD1214" s="3">
        <f t="shared" si="1437"/>
        <v>2</v>
      </c>
      <c r="AE1214" s="2">
        <f t="shared" si="1385"/>
        <v>7</v>
      </c>
      <c r="AF1214" s="2">
        <f t="shared" si="1386"/>
        <v>12</v>
      </c>
      <c r="AG1214" s="2">
        <f t="shared" si="1387"/>
        <v>9</v>
      </c>
      <c r="AH1214" s="2">
        <f t="shared" si="1388"/>
        <v>9</v>
      </c>
      <c r="AI1214" s="2">
        <f t="shared" si="1389"/>
        <v>10</v>
      </c>
      <c r="AJ1214" s="2">
        <f t="shared" si="1390"/>
        <v>9</v>
      </c>
      <c r="AK1214" s="2">
        <f t="shared" si="1391"/>
        <v>9</v>
      </c>
      <c r="AL1214" s="2">
        <f t="shared" si="1392"/>
        <v>7</v>
      </c>
      <c r="AM1214" s="2">
        <f t="shared" si="1393"/>
        <v>6</v>
      </c>
      <c r="AN1214" s="2">
        <f t="shared" si="1394"/>
        <v>8</v>
      </c>
      <c r="AO1214" s="2">
        <f t="shared" si="1395"/>
        <v>5</v>
      </c>
      <c r="AP1214" s="2">
        <f t="shared" si="1396"/>
        <v>4</v>
      </c>
      <c r="AQ1214" s="2">
        <f t="shared" si="1397"/>
        <v>3</v>
      </c>
      <c r="AR1214" s="2">
        <f t="shared" si="1398"/>
        <v>2</v>
      </c>
      <c r="AS1214" s="2">
        <f t="shared" si="1399"/>
        <v>4</v>
      </c>
      <c r="AT1214" s="2">
        <f t="shared" si="1400"/>
        <v>3</v>
      </c>
      <c r="AU1214" s="2">
        <f t="shared" si="1401"/>
        <v>2</v>
      </c>
      <c r="AV1214" s="3">
        <f t="shared" si="1438"/>
        <v>2</v>
      </c>
      <c r="AW1214">
        <f t="shared" si="1439"/>
        <v>1</v>
      </c>
      <c r="AX1214" s="2">
        <f t="shared" si="1402"/>
        <v>4</v>
      </c>
      <c r="AY1214" s="2">
        <f t="shared" si="1403"/>
        <v>8</v>
      </c>
      <c r="AZ1214" s="2">
        <f t="shared" si="1404"/>
        <v>6</v>
      </c>
      <c r="BA1214" s="2">
        <f t="shared" si="1405"/>
        <v>4</v>
      </c>
      <c r="BB1214" s="2">
        <f t="shared" si="1406"/>
        <v>4</v>
      </c>
      <c r="BC1214" s="2">
        <f t="shared" si="1407"/>
        <v>3</v>
      </c>
      <c r="BD1214" s="2">
        <f t="shared" si="1408"/>
        <v>5</v>
      </c>
      <c r="BE1214" s="2">
        <f t="shared" si="1409"/>
        <v>1</v>
      </c>
      <c r="BF1214" s="2">
        <f t="shared" si="1410"/>
        <v>1</v>
      </c>
      <c r="BG1214" s="2">
        <f t="shared" si="1411"/>
        <v>2</v>
      </c>
      <c r="BH1214" s="2">
        <f t="shared" si="1412"/>
        <v>4</v>
      </c>
      <c r="BI1214" s="2">
        <f t="shared" si="1413"/>
        <v>1</v>
      </c>
      <c r="BJ1214" s="2">
        <f t="shared" si="1414"/>
        <v>1</v>
      </c>
      <c r="BK1214" s="2">
        <f t="shared" si="1415"/>
        <v>2</v>
      </c>
      <c r="BL1214" s="2">
        <f t="shared" si="1416"/>
        <v>2</v>
      </c>
      <c r="BM1214" s="2">
        <f t="shared" si="1417"/>
        <v>1</v>
      </c>
      <c r="BN1214" s="2">
        <f t="shared" si="1418"/>
        <v>1</v>
      </c>
      <c r="BO1214" s="3">
        <f t="shared" si="1440"/>
        <v>2</v>
      </c>
      <c r="BP1214">
        <f t="shared" si="1441"/>
        <v>1</v>
      </c>
      <c r="BR1214">
        <v>2</v>
      </c>
      <c r="BS1214">
        <f t="shared" si="1419"/>
        <v>3</v>
      </c>
      <c r="BU1214" s="1">
        <f t="shared" si="1420"/>
        <v>13.165640546605193</v>
      </c>
      <c r="BV1214" s="1">
        <f t="shared" si="1421"/>
        <v>2.8750059579804446</v>
      </c>
      <c r="BW1214" s="1">
        <f t="shared" si="1422"/>
        <v>2.9358662077853062</v>
      </c>
      <c r="BX1214" s="1">
        <f t="shared" si="1423"/>
        <v>2.4511767772459927</v>
      </c>
      <c r="BY1214" s="1">
        <f t="shared" si="1424"/>
        <v>2.2548064784571631</v>
      </c>
      <c r="BZ1214" s="1">
        <f t="shared" si="1425"/>
        <v>2.4149485133986528</v>
      </c>
      <c r="CA1214" s="1">
        <f t="shared" si="1426"/>
        <v>2.259100964067279</v>
      </c>
      <c r="CB1214" s="1">
        <f t="shared" si="1427"/>
        <v>2.8114556006367324</v>
      </c>
      <c r="CC1214" s="1">
        <f t="shared" si="1428"/>
        <v>2.7023846818524659</v>
      </c>
      <c r="CD1214" s="1">
        <f t="shared" si="1429"/>
        <v>31.092720774561666</v>
      </c>
      <c r="CE1214" s="1">
        <f t="shared" si="1430"/>
        <v>2.185276571347476</v>
      </c>
      <c r="CF1214" s="1">
        <f t="shared" si="1431"/>
        <v>2.4441745289998544</v>
      </c>
      <c r="CG1214" s="1">
        <f t="shared" si="1432"/>
        <v>2.7405479316604975</v>
      </c>
      <c r="CH1214" s="1">
        <f t="shared" si="1433"/>
        <v>3.0162964453879328</v>
      </c>
      <c r="CI1214" s="1">
        <f t="shared" si="1434"/>
        <v>3.1569090433812157</v>
      </c>
      <c r="CJ1214" s="1">
        <f t="shared" si="1435"/>
        <v>3.1723239276789745</v>
      </c>
      <c r="CK1214" s="1">
        <f t="shared" si="1436"/>
        <v>3.1760474673408581</v>
      </c>
      <c r="CL1214" s="5">
        <f t="shared" si="1442"/>
        <v>11</v>
      </c>
      <c r="CN1214" s="9">
        <f t="shared" si="1443"/>
        <v>2.185276571347476</v>
      </c>
    </row>
    <row r="1215" spans="1:92" x14ac:dyDescent="0.2">
      <c r="A1215" s="4">
        <v>1213</v>
      </c>
      <c r="B1215" s="1">
        <v>0.43383826235020101</v>
      </c>
      <c r="C1215" s="1">
        <v>0.96299999999999997</v>
      </c>
      <c r="D1215" s="1">
        <v>46</v>
      </c>
      <c r="E1215" s="1">
        <v>47</v>
      </c>
      <c r="F1215" s="1">
        <v>7</v>
      </c>
      <c r="G1215" s="1">
        <v>11.4742096069458</v>
      </c>
      <c r="H1215" s="1">
        <v>7</v>
      </c>
      <c r="I1215">
        <v>1500</v>
      </c>
      <c r="J1215">
        <v>185</v>
      </c>
      <c r="K1215">
        <v>12.5</v>
      </c>
      <c r="L1215" s="1"/>
      <c r="M1215" s="2">
        <f t="shared" si="1368"/>
        <v>5</v>
      </c>
      <c r="N1215" s="2">
        <f t="shared" si="1369"/>
        <v>10</v>
      </c>
      <c r="O1215" s="2">
        <f t="shared" si="1370"/>
        <v>6</v>
      </c>
      <c r="P1215" s="2">
        <f t="shared" si="1371"/>
        <v>5</v>
      </c>
      <c r="Q1215" s="2">
        <f t="shared" si="1372"/>
        <v>7</v>
      </c>
      <c r="R1215" s="2">
        <f t="shared" si="1373"/>
        <v>6</v>
      </c>
      <c r="S1215" s="2">
        <f t="shared" si="1374"/>
        <v>5</v>
      </c>
      <c r="T1215" s="2">
        <f t="shared" si="1375"/>
        <v>6</v>
      </c>
      <c r="U1215" s="2">
        <f t="shared" si="1376"/>
        <v>4</v>
      </c>
      <c r="V1215" s="2">
        <f t="shared" si="1377"/>
        <v>6</v>
      </c>
      <c r="W1215" s="2">
        <f t="shared" si="1378"/>
        <v>2</v>
      </c>
      <c r="X1215" s="2">
        <f t="shared" si="1379"/>
        <v>3</v>
      </c>
      <c r="Y1215" s="2">
        <f t="shared" si="1380"/>
        <v>1</v>
      </c>
      <c r="Z1215" s="2">
        <f t="shared" si="1381"/>
        <v>1</v>
      </c>
      <c r="AA1215" s="2">
        <f t="shared" si="1382"/>
        <v>2</v>
      </c>
      <c r="AB1215" s="2">
        <f t="shared" si="1383"/>
        <v>1</v>
      </c>
      <c r="AC1215" s="2">
        <f t="shared" si="1384"/>
        <v>0</v>
      </c>
      <c r="AD1215" s="3">
        <f t="shared" si="1437"/>
        <v>2</v>
      </c>
      <c r="AE1215" s="2">
        <f t="shared" si="1385"/>
        <v>8</v>
      </c>
      <c r="AF1215" s="2">
        <f t="shared" si="1386"/>
        <v>13</v>
      </c>
      <c r="AG1215" s="2">
        <f t="shared" si="1387"/>
        <v>9</v>
      </c>
      <c r="AH1215" s="2">
        <f t="shared" si="1388"/>
        <v>8</v>
      </c>
      <c r="AI1215" s="2">
        <f t="shared" si="1389"/>
        <v>10</v>
      </c>
      <c r="AJ1215" s="2">
        <f t="shared" si="1390"/>
        <v>9</v>
      </c>
      <c r="AK1215" s="2">
        <f t="shared" si="1391"/>
        <v>8</v>
      </c>
      <c r="AL1215" s="2">
        <f t="shared" si="1392"/>
        <v>9</v>
      </c>
      <c r="AM1215" s="2">
        <f t="shared" si="1393"/>
        <v>6</v>
      </c>
      <c r="AN1215" s="2">
        <f t="shared" si="1394"/>
        <v>8</v>
      </c>
      <c r="AO1215" s="2">
        <f t="shared" si="1395"/>
        <v>4</v>
      </c>
      <c r="AP1215" s="2">
        <f t="shared" si="1396"/>
        <v>5</v>
      </c>
      <c r="AQ1215" s="2">
        <f t="shared" si="1397"/>
        <v>3</v>
      </c>
      <c r="AR1215" s="2">
        <f t="shared" si="1398"/>
        <v>2</v>
      </c>
      <c r="AS1215" s="2">
        <f t="shared" si="1399"/>
        <v>4</v>
      </c>
      <c r="AT1215" s="2">
        <f t="shared" si="1400"/>
        <v>3</v>
      </c>
      <c r="AU1215" s="2">
        <f t="shared" si="1401"/>
        <v>2</v>
      </c>
      <c r="AV1215" s="3">
        <f t="shared" si="1438"/>
        <v>2</v>
      </c>
      <c r="AW1215">
        <f t="shared" si="1439"/>
        <v>1</v>
      </c>
      <c r="AX1215" s="2">
        <f t="shared" si="1402"/>
        <v>4</v>
      </c>
      <c r="AY1215" s="2">
        <f t="shared" si="1403"/>
        <v>9</v>
      </c>
      <c r="AZ1215" s="2">
        <f t="shared" si="1404"/>
        <v>7</v>
      </c>
      <c r="BA1215" s="2">
        <f t="shared" si="1405"/>
        <v>4</v>
      </c>
      <c r="BB1215" s="2">
        <f t="shared" si="1406"/>
        <v>4</v>
      </c>
      <c r="BC1215" s="2">
        <f t="shared" si="1407"/>
        <v>3</v>
      </c>
      <c r="BD1215" s="2">
        <f t="shared" si="1408"/>
        <v>4</v>
      </c>
      <c r="BE1215" s="2">
        <f t="shared" si="1409"/>
        <v>1</v>
      </c>
      <c r="BF1215" s="2">
        <f t="shared" si="1410"/>
        <v>1</v>
      </c>
      <c r="BG1215" s="2">
        <f t="shared" si="1411"/>
        <v>2</v>
      </c>
      <c r="BH1215" s="2">
        <f t="shared" si="1412"/>
        <v>2</v>
      </c>
      <c r="BI1215" s="2">
        <f t="shared" si="1413"/>
        <v>2</v>
      </c>
      <c r="BJ1215" s="2">
        <f t="shared" si="1414"/>
        <v>2</v>
      </c>
      <c r="BK1215" s="2">
        <f t="shared" si="1415"/>
        <v>2</v>
      </c>
      <c r="BL1215" s="2">
        <f t="shared" si="1416"/>
        <v>2</v>
      </c>
      <c r="BM1215" s="2">
        <f t="shared" si="1417"/>
        <v>1</v>
      </c>
      <c r="BN1215" s="2">
        <f t="shared" si="1418"/>
        <v>1</v>
      </c>
      <c r="BO1215" s="3">
        <f t="shared" si="1440"/>
        <v>2</v>
      </c>
      <c r="BP1215">
        <f t="shared" si="1441"/>
        <v>1</v>
      </c>
      <c r="BR1215">
        <v>3</v>
      </c>
      <c r="BS1215">
        <f t="shared" si="1419"/>
        <v>3</v>
      </c>
      <c r="BU1215" s="1">
        <f t="shared" si="1420"/>
        <v>13.252022420946327</v>
      </c>
      <c r="BV1215" s="1">
        <f t="shared" si="1421"/>
        <v>2.9067263018496745</v>
      </c>
      <c r="BW1215" s="1">
        <f t="shared" si="1422"/>
        <v>2.856588317073582</v>
      </c>
      <c r="BX1215" s="1">
        <f t="shared" si="1423"/>
        <v>2.6421751414831118</v>
      </c>
      <c r="BY1215" s="1">
        <f t="shared" si="1424"/>
        <v>2.1630507817470677</v>
      </c>
      <c r="BZ1215" s="1">
        <f t="shared" si="1425"/>
        <v>2.1948865654095324</v>
      </c>
      <c r="CA1215" s="1">
        <f t="shared" si="1426"/>
        <v>2.2702530508256307</v>
      </c>
      <c r="CB1215" s="1">
        <f t="shared" si="1427"/>
        <v>2.5981915653628955</v>
      </c>
      <c r="CC1215" s="1">
        <f t="shared" si="1428"/>
        <v>2.4939273148309513</v>
      </c>
      <c r="CD1215" s="1">
        <f t="shared" si="1429"/>
        <v>31.07855776843105</v>
      </c>
      <c r="CE1215" s="1">
        <f t="shared" si="1430"/>
        <v>2.5305017734988011</v>
      </c>
      <c r="CF1215" s="1">
        <f t="shared" si="1431"/>
        <v>2.3058198383975839</v>
      </c>
      <c r="CG1215" s="1">
        <f t="shared" si="1432"/>
        <v>2.5705543160242574</v>
      </c>
      <c r="CH1215" s="1">
        <f t="shared" si="1433"/>
        <v>2.8677681565592974</v>
      </c>
      <c r="CI1215" s="1">
        <f t="shared" si="1434"/>
        <v>2.9775007073713087</v>
      </c>
      <c r="CJ1215" s="1">
        <f t="shared" si="1435"/>
        <v>2.9936210330135191</v>
      </c>
      <c r="CK1215" s="1">
        <f t="shared" si="1436"/>
        <v>2.9986654116114848</v>
      </c>
      <c r="CL1215" s="5">
        <f t="shared" si="1442"/>
        <v>5</v>
      </c>
      <c r="CN1215" s="9">
        <f t="shared" si="1443"/>
        <v>2.1630507817470677</v>
      </c>
    </row>
    <row r="1216" spans="1:92" x14ac:dyDescent="0.2">
      <c r="A1216" s="4">
        <v>1214</v>
      </c>
      <c r="B1216" s="1">
        <v>0.50654711998800905</v>
      </c>
      <c r="C1216" s="1">
        <v>77.177000000000007</v>
      </c>
      <c r="D1216" s="1">
        <v>61</v>
      </c>
      <c r="E1216" s="1">
        <v>0</v>
      </c>
      <c r="F1216" s="1">
        <v>39</v>
      </c>
      <c r="G1216" s="1">
        <v>7.7177230669217103</v>
      </c>
      <c r="H1216" s="1">
        <v>6</v>
      </c>
      <c r="I1216">
        <v>1500</v>
      </c>
      <c r="J1216">
        <v>185</v>
      </c>
      <c r="K1216">
        <v>12.5</v>
      </c>
      <c r="L1216" s="1"/>
      <c r="M1216" s="2">
        <f t="shared" si="1368"/>
        <v>3</v>
      </c>
      <c r="N1216" s="2">
        <f t="shared" si="1369"/>
        <v>6</v>
      </c>
      <c r="O1216" s="2">
        <f t="shared" si="1370"/>
        <v>6</v>
      </c>
      <c r="P1216" s="2">
        <f t="shared" si="1371"/>
        <v>5</v>
      </c>
      <c r="Q1216" s="2">
        <f t="shared" si="1372"/>
        <v>7</v>
      </c>
      <c r="R1216" s="2">
        <f t="shared" si="1373"/>
        <v>8</v>
      </c>
      <c r="S1216" s="2">
        <f t="shared" si="1374"/>
        <v>6</v>
      </c>
      <c r="T1216" s="2">
        <f t="shared" si="1375"/>
        <v>4</v>
      </c>
      <c r="U1216" s="2">
        <f t="shared" si="1376"/>
        <v>7</v>
      </c>
      <c r="V1216" s="2">
        <f t="shared" si="1377"/>
        <v>7</v>
      </c>
      <c r="W1216" s="2">
        <f t="shared" si="1378"/>
        <v>4</v>
      </c>
      <c r="X1216" s="2">
        <f t="shared" si="1379"/>
        <v>5</v>
      </c>
      <c r="Y1216" s="2">
        <f t="shared" si="1380"/>
        <v>2</v>
      </c>
      <c r="Z1216" s="2">
        <f t="shared" si="1381"/>
        <v>2</v>
      </c>
      <c r="AA1216" s="2">
        <f t="shared" si="1382"/>
        <v>1</v>
      </c>
      <c r="AB1216" s="2">
        <f t="shared" si="1383"/>
        <v>2</v>
      </c>
      <c r="AC1216" s="2">
        <f t="shared" si="1384"/>
        <v>1</v>
      </c>
      <c r="AD1216" s="3">
        <f t="shared" si="1437"/>
        <v>6</v>
      </c>
      <c r="AE1216" s="2">
        <f t="shared" si="1385"/>
        <v>6</v>
      </c>
      <c r="AF1216" s="2">
        <f t="shared" si="1386"/>
        <v>9</v>
      </c>
      <c r="AG1216" s="2">
        <f t="shared" si="1387"/>
        <v>9</v>
      </c>
      <c r="AH1216" s="2">
        <f t="shared" si="1388"/>
        <v>8</v>
      </c>
      <c r="AI1216" s="2">
        <f t="shared" si="1389"/>
        <v>10</v>
      </c>
      <c r="AJ1216" s="2">
        <f t="shared" si="1390"/>
        <v>11</v>
      </c>
      <c r="AK1216" s="2">
        <f t="shared" si="1391"/>
        <v>9</v>
      </c>
      <c r="AL1216" s="2">
        <f t="shared" si="1392"/>
        <v>7</v>
      </c>
      <c r="AM1216" s="2">
        <f t="shared" si="1393"/>
        <v>9</v>
      </c>
      <c r="AN1216" s="2">
        <f t="shared" si="1394"/>
        <v>9</v>
      </c>
      <c r="AO1216" s="2">
        <f t="shared" si="1395"/>
        <v>6</v>
      </c>
      <c r="AP1216" s="2">
        <f t="shared" si="1396"/>
        <v>7</v>
      </c>
      <c r="AQ1216" s="2">
        <f t="shared" si="1397"/>
        <v>4</v>
      </c>
      <c r="AR1216" s="2">
        <f t="shared" si="1398"/>
        <v>3</v>
      </c>
      <c r="AS1216" s="2">
        <f t="shared" si="1399"/>
        <v>3</v>
      </c>
      <c r="AT1216" s="2">
        <f t="shared" si="1400"/>
        <v>4</v>
      </c>
      <c r="AU1216" s="2">
        <f t="shared" si="1401"/>
        <v>3</v>
      </c>
      <c r="AV1216" s="3">
        <f t="shared" si="1438"/>
        <v>6</v>
      </c>
      <c r="AW1216">
        <f t="shared" si="1439"/>
        <v>1</v>
      </c>
      <c r="AX1216" s="2">
        <f t="shared" si="1402"/>
        <v>2</v>
      </c>
      <c r="AY1216" s="2">
        <f t="shared" si="1403"/>
        <v>5</v>
      </c>
      <c r="AZ1216" s="2">
        <f t="shared" si="1404"/>
        <v>6</v>
      </c>
      <c r="BA1216" s="2">
        <f t="shared" si="1405"/>
        <v>4</v>
      </c>
      <c r="BB1216" s="2">
        <f t="shared" si="1406"/>
        <v>5</v>
      </c>
      <c r="BC1216" s="2">
        <f t="shared" si="1407"/>
        <v>5</v>
      </c>
      <c r="BD1216" s="2">
        <f t="shared" si="1408"/>
        <v>4</v>
      </c>
      <c r="BE1216" s="2">
        <f t="shared" si="1409"/>
        <v>4</v>
      </c>
      <c r="BF1216" s="2">
        <f t="shared" si="1410"/>
        <v>4</v>
      </c>
      <c r="BG1216" s="2">
        <f t="shared" si="1411"/>
        <v>3</v>
      </c>
      <c r="BH1216" s="2">
        <f t="shared" si="1412"/>
        <v>4</v>
      </c>
      <c r="BI1216" s="2">
        <f t="shared" si="1413"/>
        <v>5</v>
      </c>
      <c r="BJ1216" s="2">
        <f t="shared" si="1414"/>
        <v>2</v>
      </c>
      <c r="BK1216" s="2">
        <f t="shared" si="1415"/>
        <v>1</v>
      </c>
      <c r="BL1216" s="2">
        <f t="shared" si="1416"/>
        <v>1</v>
      </c>
      <c r="BM1216" s="2">
        <f t="shared" si="1417"/>
        <v>2</v>
      </c>
      <c r="BN1216" s="2">
        <f t="shared" si="1418"/>
        <v>2</v>
      </c>
      <c r="BO1216" s="3">
        <f t="shared" si="1440"/>
        <v>3</v>
      </c>
      <c r="BP1216">
        <f t="shared" si="1441"/>
        <v>1</v>
      </c>
      <c r="BR1216">
        <v>3</v>
      </c>
      <c r="BS1216">
        <f t="shared" si="1419"/>
        <v>1</v>
      </c>
      <c r="BU1216" s="1">
        <f t="shared" si="1420"/>
        <v>13.350286922330246</v>
      </c>
      <c r="BV1216" s="1">
        <f t="shared" si="1421"/>
        <v>3.1016799611944856</v>
      </c>
      <c r="BW1216" s="1">
        <f t="shared" si="1422"/>
        <v>2.8307149347392135</v>
      </c>
      <c r="BX1216" s="1">
        <f t="shared" si="1423"/>
        <v>3.4081796548615961</v>
      </c>
      <c r="BY1216" s="1">
        <f t="shared" si="1424"/>
        <v>2.3813451737819338</v>
      </c>
      <c r="BZ1216" s="1">
        <f t="shared" si="1425"/>
        <v>2.0529283278146031</v>
      </c>
      <c r="CA1216" s="1">
        <f t="shared" si="1426"/>
        <v>2.1616687990234333</v>
      </c>
      <c r="CB1216" s="1">
        <f t="shared" si="1427"/>
        <v>2.3424055790296614</v>
      </c>
      <c r="CC1216" s="1">
        <f t="shared" si="1428"/>
        <v>2.225440491132622</v>
      </c>
      <c r="CD1216" s="1">
        <f t="shared" si="1429"/>
        <v>31.069458606648414</v>
      </c>
      <c r="CE1216" s="1">
        <f t="shared" si="1430"/>
        <v>2.5825760771144517</v>
      </c>
      <c r="CF1216" s="1">
        <f t="shared" si="1431"/>
        <v>2.2481892818986529</v>
      </c>
      <c r="CG1216" s="1">
        <f t="shared" si="1432"/>
        <v>2.4816411299227501</v>
      </c>
      <c r="CH1216" s="1">
        <f t="shared" si="1433"/>
        <v>2.6011268524998337</v>
      </c>
      <c r="CI1216" s="1">
        <f t="shared" si="1434"/>
        <v>2.7028181039583883</v>
      </c>
      <c r="CJ1216" s="1">
        <f t="shared" si="1435"/>
        <v>2.7201861787038326</v>
      </c>
      <c r="CK1216" s="1">
        <f t="shared" si="1436"/>
        <v>2.7303294759945684</v>
      </c>
      <c r="CL1216" s="5">
        <f t="shared" si="1442"/>
        <v>6</v>
      </c>
      <c r="CN1216" s="9">
        <f t="shared" si="1443"/>
        <v>2.0529283278146031</v>
      </c>
    </row>
    <row r="1217" spans="1:92" x14ac:dyDescent="0.2">
      <c r="A1217" s="4">
        <v>1215</v>
      </c>
      <c r="B1217" s="1">
        <v>0.38699417861028701</v>
      </c>
      <c r="C1217" s="1">
        <v>2.431</v>
      </c>
      <c r="D1217" s="1">
        <v>89</v>
      </c>
      <c r="E1217" s="1">
        <v>9</v>
      </c>
      <c r="F1217" s="1">
        <v>2</v>
      </c>
      <c r="G1217" s="1">
        <v>5.67371176575059</v>
      </c>
      <c r="H1217" s="1">
        <v>6</v>
      </c>
      <c r="I1217">
        <v>1500</v>
      </c>
      <c r="J1217">
        <v>185</v>
      </c>
      <c r="K1217">
        <v>12.5</v>
      </c>
      <c r="L1217" s="1"/>
      <c r="M1217" s="2">
        <f t="shared" si="1368"/>
        <v>4</v>
      </c>
      <c r="N1217" s="2">
        <f t="shared" si="1369"/>
        <v>6</v>
      </c>
      <c r="O1217" s="2">
        <f t="shared" si="1370"/>
        <v>6</v>
      </c>
      <c r="P1217" s="2">
        <f t="shared" si="1371"/>
        <v>4</v>
      </c>
      <c r="Q1217" s="2">
        <f t="shared" si="1372"/>
        <v>6</v>
      </c>
      <c r="R1217" s="2">
        <f t="shared" si="1373"/>
        <v>7</v>
      </c>
      <c r="S1217" s="2">
        <f t="shared" si="1374"/>
        <v>7</v>
      </c>
      <c r="T1217" s="2">
        <f t="shared" si="1375"/>
        <v>5</v>
      </c>
      <c r="U1217" s="2">
        <f t="shared" si="1376"/>
        <v>7</v>
      </c>
      <c r="V1217" s="2">
        <f t="shared" si="1377"/>
        <v>7</v>
      </c>
      <c r="W1217" s="2">
        <f t="shared" si="1378"/>
        <v>4</v>
      </c>
      <c r="X1217" s="2">
        <f t="shared" si="1379"/>
        <v>5</v>
      </c>
      <c r="Y1217" s="2">
        <f t="shared" si="1380"/>
        <v>2</v>
      </c>
      <c r="Z1217" s="2">
        <f t="shared" si="1381"/>
        <v>2</v>
      </c>
      <c r="AA1217" s="2">
        <f t="shared" si="1382"/>
        <v>2</v>
      </c>
      <c r="AB1217" s="2">
        <f t="shared" si="1383"/>
        <v>2</v>
      </c>
      <c r="AC1217" s="2">
        <f t="shared" si="1384"/>
        <v>1</v>
      </c>
      <c r="AD1217" s="3">
        <f t="shared" si="1437"/>
        <v>6</v>
      </c>
      <c r="AE1217" s="2">
        <f t="shared" si="1385"/>
        <v>7</v>
      </c>
      <c r="AF1217" s="2">
        <f t="shared" si="1386"/>
        <v>9</v>
      </c>
      <c r="AG1217" s="2">
        <f t="shared" si="1387"/>
        <v>9</v>
      </c>
      <c r="AH1217" s="2">
        <f t="shared" si="1388"/>
        <v>7</v>
      </c>
      <c r="AI1217" s="2">
        <f t="shared" si="1389"/>
        <v>9</v>
      </c>
      <c r="AJ1217" s="2">
        <f t="shared" si="1390"/>
        <v>10</v>
      </c>
      <c r="AK1217" s="2">
        <f t="shared" si="1391"/>
        <v>10</v>
      </c>
      <c r="AL1217" s="2">
        <f t="shared" si="1392"/>
        <v>8</v>
      </c>
      <c r="AM1217" s="2">
        <f t="shared" si="1393"/>
        <v>9</v>
      </c>
      <c r="AN1217" s="2">
        <f t="shared" si="1394"/>
        <v>9</v>
      </c>
      <c r="AO1217" s="2">
        <f t="shared" si="1395"/>
        <v>6</v>
      </c>
      <c r="AP1217" s="2">
        <f t="shared" si="1396"/>
        <v>7</v>
      </c>
      <c r="AQ1217" s="2">
        <f t="shared" si="1397"/>
        <v>4</v>
      </c>
      <c r="AR1217" s="2">
        <f t="shared" si="1398"/>
        <v>3</v>
      </c>
      <c r="AS1217" s="2">
        <f t="shared" si="1399"/>
        <v>4</v>
      </c>
      <c r="AT1217" s="2">
        <f t="shared" si="1400"/>
        <v>4</v>
      </c>
      <c r="AU1217" s="2">
        <f t="shared" si="1401"/>
        <v>3</v>
      </c>
      <c r="AV1217" s="3">
        <f t="shared" si="1438"/>
        <v>6</v>
      </c>
      <c r="AW1217">
        <f t="shared" si="1439"/>
        <v>2</v>
      </c>
      <c r="AX1217" s="2">
        <f t="shared" si="1402"/>
        <v>4</v>
      </c>
      <c r="AY1217" s="2">
        <f t="shared" si="1403"/>
        <v>5</v>
      </c>
      <c r="AZ1217" s="2">
        <f t="shared" si="1404"/>
        <v>6</v>
      </c>
      <c r="BA1217" s="2">
        <f t="shared" si="1405"/>
        <v>2</v>
      </c>
      <c r="BB1217" s="2">
        <f t="shared" si="1406"/>
        <v>3</v>
      </c>
      <c r="BC1217" s="2">
        <f t="shared" si="1407"/>
        <v>4</v>
      </c>
      <c r="BD1217" s="2">
        <f t="shared" si="1408"/>
        <v>6</v>
      </c>
      <c r="BE1217" s="2">
        <f t="shared" si="1409"/>
        <v>4</v>
      </c>
      <c r="BF1217" s="2">
        <f t="shared" si="1410"/>
        <v>4</v>
      </c>
      <c r="BG1217" s="2">
        <f t="shared" si="1411"/>
        <v>3</v>
      </c>
      <c r="BH1217" s="2">
        <f t="shared" si="1412"/>
        <v>5</v>
      </c>
      <c r="BI1217" s="2">
        <f t="shared" si="1413"/>
        <v>4</v>
      </c>
      <c r="BJ1217" s="2">
        <f t="shared" si="1414"/>
        <v>2</v>
      </c>
      <c r="BK1217" s="2">
        <f t="shared" si="1415"/>
        <v>2</v>
      </c>
      <c r="BL1217" s="2">
        <f t="shared" si="1416"/>
        <v>2</v>
      </c>
      <c r="BM1217" s="2">
        <f t="shared" si="1417"/>
        <v>2</v>
      </c>
      <c r="BN1217" s="2">
        <f t="shared" si="1418"/>
        <v>2</v>
      </c>
      <c r="BO1217" s="3">
        <f t="shared" si="1440"/>
        <v>3</v>
      </c>
      <c r="BP1217">
        <f t="shared" si="1441"/>
        <v>2</v>
      </c>
      <c r="BR1217">
        <v>2</v>
      </c>
      <c r="BS1217">
        <f t="shared" si="1419"/>
        <v>1</v>
      </c>
      <c r="BU1217" s="1">
        <f t="shared" si="1420"/>
        <v>13.588069760290228</v>
      </c>
      <c r="BV1217" s="1">
        <f t="shared" si="1421"/>
        <v>3.5246218655497175</v>
      </c>
      <c r="BW1217" s="1">
        <f t="shared" si="1422"/>
        <v>2.841895400272767</v>
      </c>
      <c r="BX1217" s="1">
        <f t="shared" si="1423"/>
        <v>4.4845054004514591</v>
      </c>
      <c r="BY1217" s="1">
        <f t="shared" si="1424"/>
        <v>3.012124743517091</v>
      </c>
      <c r="BZ1217" s="1">
        <f t="shared" si="1425"/>
        <v>2.2446317600973003</v>
      </c>
      <c r="CA1217" s="1">
        <f t="shared" si="1426"/>
        <v>2.1139686493146832</v>
      </c>
      <c r="CB1217" s="1">
        <f t="shared" si="1427"/>
        <v>2.6676759033085293</v>
      </c>
      <c r="CC1217" s="1">
        <f t="shared" si="1428"/>
        <v>2.5310274200775797</v>
      </c>
      <c r="CD1217" s="1">
        <f t="shared" si="1429"/>
        <v>31.092708660343021</v>
      </c>
      <c r="CE1217" s="1">
        <f t="shared" si="1430"/>
        <v>2.8773001930639825</v>
      </c>
      <c r="CF1217" s="1">
        <f t="shared" si="1431"/>
        <v>2.3893881331984881</v>
      </c>
      <c r="CG1217" s="1">
        <f t="shared" si="1432"/>
        <v>2.6007723428914074</v>
      </c>
      <c r="CH1217" s="1">
        <f t="shared" si="1433"/>
        <v>2.8890503200669113</v>
      </c>
      <c r="CI1217" s="1">
        <f t="shared" si="1434"/>
        <v>3.0594841099964465</v>
      </c>
      <c r="CJ1217" s="1">
        <f t="shared" si="1435"/>
        <v>3.0744717408765476</v>
      </c>
      <c r="CK1217" s="1">
        <f t="shared" si="1436"/>
        <v>3.0853054176845505</v>
      </c>
      <c r="CL1217" s="5">
        <f t="shared" si="1442"/>
        <v>7</v>
      </c>
      <c r="CN1217" s="9">
        <f t="shared" si="1443"/>
        <v>2.1139686493146832</v>
      </c>
    </row>
    <row r="1218" spans="1:92" x14ac:dyDescent="0.2">
      <c r="A1218" s="4">
        <v>1216</v>
      </c>
      <c r="B1218" s="1">
        <v>0.46240328409211301</v>
      </c>
      <c r="C1218" s="1">
        <v>0.754</v>
      </c>
      <c r="D1218" s="1">
        <v>74</v>
      </c>
      <c r="E1218" s="1">
        <v>0</v>
      </c>
      <c r="F1218" s="1">
        <v>26</v>
      </c>
      <c r="G1218" s="1">
        <v>11.313311501190499</v>
      </c>
      <c r="H1218" s="1">
        <v>7</v>
      </c>
      <c r="I1218">
        <v>1500</v>
      </c>
      <c r="J1218">
        <v>185</v>
      </c>
      <c r="K1218">
        <v>12.5</v>
      </c>
      <c r="L1218" s="1"/>
      <c r="M1218" s="2">
        <f t="shared" ref="M1218:M1281" si="1444">COUNTIF(B1218,"&gt;=0.2")+COUNTIF(B1218,"&lt;=0.4")+COUNTIF(C1218,"&gt;2")+COUNTIF(D1218,"&gt;=40")+COUNTIF(D1218,"&lt;=60")+COUNTIF(E1218,"&gt;=40")+COUNTIF(E1218,"&lt;=60")+COUNTIF(F1218,"&lt;10")+COUNTIF(G1218,"&gt;25")+COUNTIF(H1218,"=8")</f>
        <v>2</v>
      </c>
      <c r="N1218" s="2">
        <f t="shared" ref="N1218:N1281" si="1445">COUNTIF(B1218,"&gt;=0.3")+COUNTIF(B1218,"&lt;=0.6")+COUNTIF(C1218,"&gt;=0.75")+COUNTIF(C1218,"&lt;=2")+COUNTIF(D1218,"&gt;=40")+COUNTIF(D1218,"&lt;=70")+COUNTIF(E1218,"&gt;=30")+COUNTIF(E1218,"&lt;=50")+COUNTIF(F1218,"&lt;20")+COUNTIF(G1218,"&gt;=10")+COUNTIF(G1218,"&lt;=25")+COUNTIF(H1218,"&gt;=6")+COUNTIF(H1218,"&lt;=7")</f>
        <v>7</v>
      </c>
      <c r="O1218" s="2">
        <f t="shared" ref="O1218:O1281" si="1446">COUNTIF(B1218,"&gt;=0.2")+COUNTIF(B1218,"&lt;=0.6")+COUNTIF(C1218,"&gt;=0.75")+COUNTIF(C1218,"&lt;=1.5")+COUNTIF(D1218,"&gt;=40")+COUNTIF(D1218,"&lt;=70")+COUNTIF(E1218,"&gt;=20")+COUNTIF(E1218,"&lt;=50")+COUNTIF(F1218,"&lt;30")+COUNTIF(G1218,"&gt;=3")+COUNTIF(G1218,"&lt;=10")+COUNTIF(H1218,"=6")</f>
        <v>4</v>
      </c>
      <c r="P1218" s="2">
        <f t="shared" ref="P1218:P1281" si="1447">COUNTIF(B1218,"&gt;=0.5")+COUNTIF(B1218,"&lt;=0.7")+COUNTIF(C1218,"&gt;=0.75")+COUNTIF(C1218,"&lt;=1.25")+COUNTIF(D1218,"&gt;=20")+COUNTIF(D1218,"&lt;=40")+COUNTIF(E1218,"&gt;=30")+COUNTIF(E1218,"&lt;=40")+COUNTIF(F1218,"&gt;=30")+COUNTIF(F1218,"&lt;=40")+COUNTIF(G1218,"&gt;25")+COUNTIF(H1218,"&gt;=7")+COUNTIF(H1218,"&lt;=8")</f>
        <v>5</v>
      </c>
      <c r="Q1218" s="2">
        <f t="shared" ref="Q1218:Q1281" si="1448">COUNTIF(B1218,"&gt;=0.5")+COUNTIF(B1218,"&lt;=0.8")+COUNTIF(C1218,"&gt;=0.3")+COUNTIF(C1218,"&lt;=0.75")+COUNTIF(D1218,"&gt;=20")+COUNTIF(D1218,"&lt;=40")+COUNTIF(E1218,"&gt;=30")+COUNTIF(E1218,"&lt;=50")+COUNTIF(F1218,"&gt;=20")+COUNTIF(F1218,"&lt;=40")+COUNTIF(G1218,"&gt;=10")+COUNTIF(G1218,"&lt;=25")+COUNTIF(H1218,"&gt;=5")+COUNTIF(H1218,"&lt;=6")</f>
        <v>7</v>
      </c>
      <c r="R1218" s="2">
        <f t="shared" ref="R1218:R1281" si="1449">COUNTIF(B1218,"&gt;=0.6")+COUNTIF(B1218,"&lt;=0.9")+COUNTIF(C1218,"&gt;=0.3")+COUNTIF(C1218,"&lt;=0.75")+COUNTIF(D1218,"&gt;=20")+COUNTIF(D1218,"&lt;=40")+COUNTIF(E1218,"&gt;=20")+COUNTIF(E1218,"&lt;=50")+COUNTIF(F1218,"&gt;=30")+COUNTIF(F1218,"&lt;=60")+COUNTIF(G1218,"&gt;=3")+COUNTIF(G1218,"&lt;=10")+COUNTIF(H1218,"&gt;=5")+COUNTIF(H1218,"&lt;=6")</f>
        <v>5</v>
      </c>
      <c r="S1218" s="2">
        <f t="shared" ref="S1218:S1281" si="1450">COUNTIF(B1218,"&gt;=0.2")+COUNTIF(B1218,"&lt;=0.5")+COUNTIF(C1218,"&gt;=1")+COUNTIF(C1218,"&lt;=2")+COUNTIF(D1218,"&gt;=60")+COUNTIF(D1218,"&lt;=90")+COUNTIF(E1218,"&lt;20")+COUNTIF(F1218,"&lt;30")+COUNTIF(G1218,"&gt;=2")+COUNTIF(G1218,"&lt;=4")+COUNTIF(H1218,"&gt;=4")+COUNTIF(H1218,"&lt;=5")</f>
        <v>7</v>
      </c>
      <c r="T1218" s="2">
        <f t="shared" ref="T1218:T1281" si="1451">COUNTIF(B1218,"&gt;0.7")+COUNTIF(C1218,"&gt;=0.1")+COUNTIF(C1218,"&lt;=0.3")+COUNTIF(D1218,"&gt;=30")+COUNTIF(D1218,"&lt;=50")+COUNTIF(E1218,"&gt;=40")+COUNTIF(E1218,"&lt;=50")+COUNTIF(F1218,"&lt;20")+COUNTIF(G1218,"&gt;=3")+COUNTIF(G1218,"&lt;=10")+COUNTIF(H1218,"=5")</f>
        <v>3</v>
      </c>
      <c r="U1218" s="2">
        <f t="shared" ref="U1218:U1281" si="1452">COUNTIF(B1218,"&gt;0.8")+COUNTIF(C1218,"&gt;=0.1")+COUNTIF(C1218,"&lt;=0.25")+COUNTIF(D1218,"&gt;=10")+COUNTIF(D1218,"&lt;=20")+COUNTIF(E1218,"&lt;20")+COUNTIF(F1218,"&gt;=60")+COUNTIF(F1218,"&lt;=80")+COUNTIF(G1218,"&gt;=3")+COUNTIF(G1218,"&lt;=10")+COUNTIF(H1218,"&gt;=5")+COUNTIF(H1218,"&lt;=6")</f>
        <v>5</v>
      </c>
      <c r="V1218" s="2">
        <f t="shared" ref="V1218:V1281" si="1453">COUNTIF(B1218,"&gt;=0.6")+COUNTIF(B1218,"&lt;=0.9")+COUNTIF(C1218,"&gt;=0.2")+COUNTIF(C1218,"&lt;=0.5")+COUNTIF(D1218,"&gt;=20")+COUNTIF(D1218,"&lt;=30")+COUNTIF(E1218,"&gt;=20")+COUNTIF(E1218,"&lt;=40")+COUNTIF(F1218,"&gt;=40")+COUNTIF(F1218,"&lt;=50")+COUNTIF(G1218,"&gt;=5")+COUNTIF(G1218,"&lt;=15")+COUNTIF(H1218,"&gt;=5")+COUNTIF(H1218,"&lt;=6")</f>
        <v>6</v>
      </c>
      <c r="W1218" s="2">
        <f t="shared" ref="W1218:W1281" si="1454">COUNTIF(B1218,"&lt;0.4")+COUNTIF(C1218,"&gt;1")+COUNTIF(D1218,"&lt;10")+COUNTIF(E1218,"&lt;10")+COUNTIF(F1218,"&gt;90")+COUNTIF(G1218,"&gt;=3")+COUNTIF(G1218,"&lt;=30")+COUNTIF(H1218,"=8")</f>
        <v>3</v>
      </c>
      <c r="X1218" s="2">
        <f t="shared" ref="X1218:X1281" si="1455">COUNTIF(B1218,"&gt;=0.5")+COUNTIF(B1218,"&lt;=0.8")+COUNTIF(C1218,"&gt;=0.25")+COUNTIF(C1218,"&lt;=0.75")+COUNTIF(D1218,"&lt;10")+COUNTIF(E1218,"&lt;10")+COUNTIF(F1218,"&gt;90")+COUNTIF(G1218,"&gt;=3")+COUNTIF(G1218,"&lt;=15")+COUNTIF(H1218,"&gt;=5")+COUNTIF(H1218,"&lt;=6")</f>
        <v>4</v>
      </c>
      <c r="Y1218" s="2">
        <f t="shared" ref="Y1218:Y1281" si="1456">COUNTIF(B1218,"&gt;=0.7")+COUNTIF(B1218,"&lt;=0.9")+COUNTIF(C1218,"&gt;=0.25")+COUNTIF(C1218,"&lt;=1.0")+COUNTIF(D1218,"&lt;10")+COUNTIF(E1218,"&lt;10")+COUNTIF(F1218,"&gt;90")+COUNTIF(G1218,"&lt;2")+COUNTIF(H1218,"&gt;=4")+COUNTIF(H1218,"&lt;=5")</f>
        <v>2</v>
      </c>
      <c r="Z1218" s="2">
        <f t="shared" ref="Z1218:Z1281" si="1457">COUNTIF(B1218,"&gt;0.9")+COUNTIF(C1218,"&lt;0.1")+COUNTIF(D1218,"&lt;10")+COUNTIF(E1218,"&lt;10")+COUNTIF(F1218,"&gt;90")+COUNTIF(G1218,"&lt;1")+COUNTIF(H1218,"&gt;=3")+COUNTIF(H1218,"&lt;=4")</f>
        <v>2</v>
      </c>
      <c r="AA1218" s="2">
        <f t="shared" ref="AA1218:AA1281" si="1458">COUNTIF(B1218,"&gt;0.9")+COUNTIF(C1218,"&lt;0.1")+COUNTIF(D1218,"&lt;10")+COUNTIF(E1218,"&gt;90")+COUNTIF(F1218,"&lt;10")+COUNTIF(G1218,"&lt;0.25")+COUNTIF(H1218,"&gt;=1")+COUNTIF(H1218,"&lt;=2")</f>
        <v>1</v>
      </c>
      <c r="AB1218" s="2">
        <f t="shared" ref="AB1218:AB1281" si="1459">COUNTIF(B1218,"&gt;0.9")+COUNTIF(C1218,"&lt;0.1")+COUNTIF(D1218,"&lt;10")+COUNTIF(E1218,"&lt;10")+COUNTIF(F1218,"&gt;90")+COUNTIF(G1218,"&lt;0.25")+COUNTIF(H1218,"&gt;=1")+COUNTIF(H1218,"&lt;=2")</f>
        <v>2</v>
      </c>
      <c r="AC1218" s="2">
        <f t="shared" ref="AC1218:AC1281" si="1460">COUNTIF(B1218,"&gt;0.9")+COUNTIF(C1218,"&lt;0.1")+COUNTIF(D1218,"&lt;10")+COUNTIF(E1218,"&lt;10")+COUNTIF(F1218,"&gt;90")</f>
        <v>1</v>
      </c>
      <c r="AD1218" s="3">
        <f t="shared" si="1437"/>
        <v>2</v>
      </c>
      <c r="AE1218" s="2">
        <f t="shared" ref="AE1218:AE1281" si="1461">COUNTIF(B1218,"&gt;=0.2")+COUNTIF(B1218,"&lt;=0.4")+COUNTIF(C1218,"&gt;2")+COUNTIF(D1218,"&gt;=40")+COUNTIF(D1218,"&lt;=60")+COUNTIF(E1218,"&gt;=40")+COUNTIF(E1218,"&lt;=60")+COUNTIF(F1218,"&lt;10")+COUNTIF(G1218,"&gt;25")+COUNTIF(H1218,"=8")+COUNTIF(I1218,"&gt;=1500")+COUNTIF(I1218,"&lt;=1800")+COUNTIF(J1218,"&gt;=0.10")+COUNTIF(J1218,"&lt;=0.20")+COUNTIF(K1218,"&gt;=50")+COUNTIF(K1218,"&lt;=300")</f>
        <v>5</v>
      </c>
      <c r="AF1218" s="2">
        <f t="shared" ref="AF1218:AF1281" si="1462">COUNTIF(B1218,"&gt;=0.3")+COUNTIF(B1218,"&lt;=0.6")+COUNTIF(C1218,"&gt;=0.75")+COUNTIF(C1218,"&lt;=2")+COUNTIF(D1218,"&gt;=40")+COUNTIF(D1218,"&lt;=70")+COUNTIF(E1218,"&gt;=30")+COUNTIF(E1218,"&lt;=50")+COUNTIF(F1218,"&lt;20")+COUNTIF(G1218,"&gt;=10")+COUNTIF(G1218,"&lt;=25")+COUNTIF(H1218,"&gt;=6")+COUNTIF(H1218,"&lt;=7")+COUNTIF(I1218,"&gt;=1500")+COUNTIF(I1218,"&lt;=2200")+COUNTIF(J1218,"&gt;=0.10")+COUNTIF(J1218,"&lt;=0.20")+COUNTIF(K1218,"&lt;75")</f>
        <v>10</v>
      </c>
      <c r="AG1218" s="2">
        <f t="shared" ref="AG1218:AG1281" si="1463">COUNTIF(B1218,"&gt;=0.2")+COUNTIF(B1218,"&lt;=0.6")+COUNTIF(C1218,"&gt;=0.75")+COUNTIF(C1218,"&lt;=1.5")+COUNTIF(D1218,"&gt;=40")+COUNTIF(D1218,"&lt;=70")+COUNTIF(E1218,"&gt;=20")+COUNTIF(E1218,"&lt;=50")+COUNTIF(F1218,"&lt;30")+COUNTIF(G1218,"&gt;=3")+COUNTIF(G1218,"&lt;=10")+COUNTIF(H1218,"=6")+COUNTIF(I1218,"&gt;=1200")+COUNTIF(I1218,"&lt;=1800")+COUNTIF(J1218,"&gt;=0.10")+COUNTIF(J1218,"&lt;=0.20")+COUNTIF(K1218,"&lt;75")</f>
        <v>7</v>
      </c>
      <c r="AH1218" s="2">
        <f t="shared" ref="AH1218:AH1281" si="1464">COUNTIF(B1218,"&gt;=0.5")+COUNTIF(B1218,"&lt;=0.7")+COUNTIF(C1218,"&gt;=0.75")+COUNTIF(C1218,"&lt;=1.25")+COUNTIF(D1218,"&gt;=20")+COUNTIF(D1218,"&lt;=40")+COUNTIF(E1218,"&gt;=30")+COUNTIF(E1218,"&lt;=40")+COUNTIF(F1218,"&gt;=30")+COUNTIF(F1218,"&lt;=40")+COUNTIF(G1218,"&gt;25")+COUNTIF(H1218,"&gt;=7")+COUNTIF(H1218,"&lt;=8")+COUNTIF(I1218,"&gt;=1400")+COUNTIF(I1218,"&lt;=1800")+COUNTIF(J1218,"&gt;=0.12")+COUNTIF(J1218,"&lt;=0.25")+COUNTIF(K1218,"&lt;50")</f>
        <v>8</v>
      </c>
      <c r="AI1218" s="2">
        <f t="shared" ref="AI1218:AI1281" si="1465">COUNTIF(B1218,"&gt;=0.5")+COUNTIF(B1218,"&lt;=0.8")+COUNTIF(C1218,"&gt;=0.3")+COUNTIF(C1218,"&lt;=0.75")+COUNTIF(D1218,"&gt;=20")+COUNTIF(D1218,"&lt;=40")+COUNTIF(E1218,"&gt;=30")+COUNTIF(E1218,"&lt;=50")+COUNTIF(F1218,"&gt;=20")+COUNTIF(F1218,"&lt;=40")+COUNTIF(G1218,"&gt;=10")+COUNTIF(G1218,"&lt;=25")+COUNTIF(H1218,"&gt;=5")+COUNTIF(H1218,"&lt;=6")+COUNTIF(I1218,"&gt;=1400")+COUNTIF(I1218,"&lt;=2000")+COUNTIF(J1218,"&gt;=0.12")+COUNTIF(J1218,"&lt;=0.25")+COUNTIF(K1218,"&lt;25")</f>
        <v>10</v>
      </c>
      <c r="AJ1218" s="2">
        <f t="shared" ref="AJ1218:AJ1281" si="1466">COUNTIF(B1218,"&gt;=0.6")+COUNTIF(B1218,"&lt;=0.9")+COUNTIF(C1218,"&gt;=0.3")+COUNTIF(C1218,"&lt;=0.75")+COUNTIF(D1218,"&gt;=20")+COUNTIF(D1218,"&lt;=40")+COUNTIF(E1218,"&gt;=20")+COUNTIF(E1218,"&lt;=50")+COUNTIF(F1218,"&gt;=30")+COUNTIF(F1218,"&lt;=60")+COUNTIF(G1218,"&gt;=3")+COUNTIF(G1218,"&lt;=10")+COUNTIF(H1218,"&gt;=5")+COUNTIF(H1218,"&lt;=6")+COUNTIF(I1218,"&gt;=1200")+COUNTIF(I1218,"&lt;=1800")+COUNTIF(J1218,"&gt;=0.12")+COUNTIF(J1218,"&lt;=0.25")+COUNTIF(K1218,"&lt;25")</f>
        <v>8</v>
      </c>
      <c r="AK1218" s="2">
        <f t="shared" ref="AK1218:AK1281" si="1467">COUNTIF(B1218,"&gt;=0.2")+COUNTIF(B1218,"&lt;=0.5")+COUNTIF(C1218,"&gt;=1")+COUNTIF(C1218,"&lt;=2")+COUNTIF(D1218,"&gt;=60")+COUNTIF(D1218,"&lt;=90")+COUNTIF(E1218,"&lt;20")+COUNTIF(F1218,"&lt;30")+COUNTIF(G1218,"&gt;=2")+COUNTIF(G1218,"&lt;=4")+COUNTIF(H1218,"&gt;=4")+COUNTIF(H1218,"&lt;=5")+COUNTIF(I1218,"&gt;=800")+COUNTIF(I1218,"&lt;=1500")+COUNTIF(J1218,"&gt;=0.15")+COUNTIF(J1218,"&lt;=0.35")+COUNTIF(K1218,"&lt;35")</f>
        <v>10</v>
      </c>
      <c r="AL1218" s="2">
        <f t="shared" ref="AL1218:AL1281" si="1468">COUNTIF(B1218,"&gt;0.7")+COUNTIF(C1218,"&gt;=0.1")+COUNTIF(C1218,"&lt;=0.3")+COUNTIF(D1218,"&gt;=30")+COUNTIF(D1218,"&lt;=50")+COUNTIF(E1218,"&gt;=40")+COUNTIF(E1218,"&lt;=50")+COUNTIF(F1218,"&lt;20")+COUNTIF(G1218,"&gt;=3")+COUNTIF(G1218,"&lt;=10")+COUNTIF(H1218,"=5")+COUNTIF(I1218,"&gt;=1200")+COUNTIF(I1218,"&lt;=1800")+COUNTIF(J1218,"&gt;=0.15")+COUNTIF(J1218,"&lt;=0.25")+COUNTIF(K1218,"&lt;50")</f>
        <v>6</v>
      </c>
      <c r="AM1218" s="2">
        <f t="shared" ref="AM1218:AM1281" si="1469">COUNTIF(B1218,"&gt;0.8")+COUNTIF(C1218,"&gt;=0.1")+COUNTIF(C1218,"&lt;=0.25")+COUNTIF(D1218,"&gt;=10")+COUNTIF(D1218,"&lt;=20")+COUNTIF(E1218,"&lt;20")+COUNTIF(F1218,"&gt;=60")+COUNTIF(F1218,"&lt;=80")+COUNTIF(G1218,"&gt;=3")+COUNTIF(G1218,"&lt;=10")+COUNTIF(H1218,"&gt;=5")+COUNTIF(H1218,"&lt;=6")+COUNTIF(I1218,"&gt;=1000")+COUNTIF(I1218,"&lt;=1800")+COUNTIF(J1218,"&gt;=0.12")+COUNTIF(J1218,"&lt;=0.25")+COUNTIF(K1218,"&lt;10")</f>
        <v>7</v>
      </c>
      <c r="AN1218" s="2">
        <f t="shared" ref="AN1218:AN1281" si="1470">COUNTIF(B1218,"&gt;=0.6")+COUNTIF(B1218,"&lt;=0.9")+COUNTIF(C1218,"&gt;=0.2")+COUNTIF(C1218,"&lt;=0.5")+COUNTIF(D1218,"&gt;=20")+COUNTIF(D1218,"&lt;=30")+COUNTIF(E1218,"&gt;=20")+COUNTIF(E1218,"&lt;=40")+COUNTIF(F1218,"&gt;=40")+COUNTIF(F1218,"&lt;=50")+COUNTIF(G1218,"&gt;=5")+COUNTIF(G1218,"&lt;=15")+COUNTIF(H1218,"&gt;=5")+COUNTIF(H1218,"&lt;=6")+COUNTIF(I1218,"&gt;=1000")+COUNTIF(I1218,"&lt;=2500")+COUNTIF(J1218,"&gt;=0.12")+COUNTIF(J1218,"&lt;=0.20")+COUNTIF(K1218,"&gt;300")</f>
        <v>8</v>
      </c>
      <c r="AO1218" s="2">
        <f t="shared" ref="AO1218:AO1281" si="1471">COUNTIF(B1218,"&lt;0.4")+COUNTIF(C1218,"&gt;1")+COUNTIF(D1218,"&lt;10")+COUNTIF(E1218,"&lt;10")+COUNTIF(F1218,"&gt;90")+COUNTIF(G1218,"&gt;=3")+COUNTIF(G1218,"&lt;=30")+COUNTIF(H1218,"=8")+COUNTIF(I1218,"&gt;=1000")+COUNTIF(I1218,"&lt;=1800")+COUNTIF(J1218,"&gt;=0.12")+COUNTIF(J1218,"&lt;=0.20")+COUNTIF(K1218,"=0")</f>
        <v>5</v>
      </c>
      <c r="AP1218" s="2">
        <f t="shared" ref="AP1218:AP1281" si="1472">COUNTIF(B1218,"&gt;=0.5")+COUNTIF(B1218,"&lt;=0.8")+COUNTIF(C1218,"&gt;=0.25")+COUNTIF(C1218,"&lt;=0.75")+COUNTIF(D1218,"&lt;10")+COUNTIF(E1218,"&lt;10")+COUNTIF(F1218,"&gt;90")+COUNTIF(G1218,"&gt;=3")+COUNTIF(G1218,"&lt;=15")+COUNTIF(H1218,"&gt;=5")+COUNTIF(H1218,"&lt;=6")+COUNTIF(I1218,"&gt;=1200")+COUNTIF(I1218,"&lt;=1800")+COUNTIF(J1218,"&gt;=0.15")+COUNTIF(J1218,"&lt;=0.25")+COUNTIF(K1218,"=0")</f>
        <v>6</v>
      </c>
      <c r="AQ1218" s="2">
        <f t="shared" ref="AQ1218:AQ1281" si="1473">COUNTIF(B1218,"&gt;=0.7")+COUNTIF(B1218,"&lt;=0.9")+COUNTIF(C1218,"&gt;=0.25")+COUNTIF(C1218,"&lt;=1.0")+COUNTIF(D1218,"&lt;10")+COUNTIF(E1218,"&lt;10")+COUNTIF(F1218,"&gt;90")+COUNTIF(G1218,"&lt;2")+COUNTIF(H1218,"&gt;=4")+COUNTIF(H1218,"&lt;=5")+COUNTIF(I1218,"&gt;=1200")+COUNTIF(I1218,"&lt;=1600")+COUNTIF(J1218,"&gt;=0.15")+COUNTIF(J1218,"&lt;=0.25")+COUNTIF(K1218,"=0")</f>
        <v>4</v>
      </c>
      <c r="AR1218" s="2">
        <f t="shared" ref="AR1218:AR1281" si="1474">COUNTIF(B1218,"&gt;0.9")+COUNTIF(C1218,"&lt;0.1")+COUNTIF(D1218,"&lt;10")+COUNTIF(E1218,"&lt;10")+COUNTIF(F1218,"&gt;90")+COUNTIF(G1218,"&lt;1")+COUNTIF(H1218,"&gt;=3")+COUNTIF(H1218,"&lt;=4")+COUNTIF(I1218,"&gt;=600")+COUNTIF(I1218,"&lt;=1400")+COUNTIF(J1218,"&gt;=0.20")+COUNTIF(J1218,"&lt;=0.35")+COUNTIF(K1218,"=0")</f>
        <v>3</v>
      </c>
      <c r="AS1218" s="2">
        <f t="shared" ref="AS1218:AS1281" si="1475">COUNTIF(B1218,"&gt;0.9")+COUNTIF(C1218,"&lt;0.1")+COUNTIF(D1218,"&lt;10")+COUNTIF(E1218,"&gt;90")+COUNTIF(F1218,"&lt;10")+COUNTIF(G1218,"&lt;0.25")+COUNTIF(H1218,"&gt;=1")+COUNTIF(H1218,"&lt;=2")+COUNTIF(I1218,"&gt;=1200")+COUNTIF(I1218,"&lt;=2500")+COUNTIF(J1218,"&gt;=0.15")+COUNTIF(J1218,"&lt;=0.30")+COUNTIF(K1218,"=0")</f>
        <v>3</v>
      </c>
      <c r="AT1218" s="2">
        <f t="shared" ref="AT1218:AT1281" si="1476">COUNTIF(B1218,"&gt;0.9")+COUNTIF(C1218,"&lt;0.1")+COUNTIF(D1218,"&lt;10")+COUNTIF(E1218,"&lt;10")+COUNTIF(F1218,"&gt;90")+COUNTIF(G1218,"&lt;0.25")+COUNTIF(H1218,"&gt;=1")+COUNTIF(H1218,"&lt;=2")+COUNTIF(I1218,"&gt;=1200")+COUNTIF(I1218,"&lt;=2500")+COUNTIF(J1218,"&gt;=0.15")+COUNTIF(J1218,"&lt;=0.30")+COUNTIF(K1218,"=0")</f>
        <v>4</v>
      </c>
      <c r="AU1218" s="2">
        <f t="shared" ref="AU1218:AU1281" si="1477">COUNTIF(B1218,"&gt;0.9")+COUNTIF(C1218,"&lt;0.1")+COUNTIF(D1218,"&lt;10")+COUNTIF(E1218,"&lt;10")+COUNTIF(F1218,"&gt;90")+COUNTIF(G1218,"&gt;=1")+COUNTIF(G1218,"&lt;=2")+COUNTIF(H1218,"&lt;0.25")+COUNTIF(I1218,"=1500")+COUNTIF(J1218,"&gt;=0.02")+COUNTIF(J1218,"&lt;=0.10")+COUNTIF(K1218,"=0")</f>
        <v>3</v>
      </c>
      <c r="AV1218" s="3">
        <f t="shared" si="1438"/>
        <v>2</v>
      </c>
      <c r="AW1218">
        <f t="shared" si="1439"/>
        <v>3</v>
      </c>
      <c r="AX1218" s="2">
        <f t="shared" ref="AX1218:AX1281" si="1478">IF(AND(B1218&gt;=0.2, B1218&lt;=0.4), 1, 0) +
IF(C1218&gt;2, 1, 0) +
IF(AND(D1218&gt;=40, D1218&lt;=60), 1, 0) +
IF(AND(E1218&gt;=40, E1218&lt;=60), 1, 0) +
IF(AND(F1218&lt;10), 1, 0) +
IF(G1218&gt;25, 1, 0) +
IF(H1218=8, 1, 0) +
IF(AND(I1218&gt;=1500, I1218&lt;=1800), 1, 0) +
IF(AND(J1218&gt;=0.1, J1218&lt;=0.2), 1, 0) +
IF(AND(K1218&gt;=50, K1218&lt;=300), 1, 0)</f>
        <v>1</v>
      </c>
      <c r="AY1218" s="2">
        <f t="shared" ref="AY1218:AY1281" si="1479">IF(AND(B1218&gt;=0.3, B1218&lt;=0.6), 1, 0) +
IF(AND(C1218&gt;=0.75, C1218&lt;=2), 1, 0) +
IF(AND(D1218&gt;=40, D1218&lt;=70), 1, 0) +
IF(AND(E1218&gt;=30, E1218&lt;=50), 1, 0) +
IF(AND(F1218&lt;20), 1, 0) +
IF(AND(G1218&gt;=10, G1218&lt;=25), 1, 0) +
IF(AND(H1218&gt;=6, H1218&lt;=7), 1, 0) +
IF(AND(I1218&gt;=1500, I1218&lt;=2200), 1, 0) +
IF(AND(J1218&gt;=0.1, J1218&lt;=0.2), 1, 0) +
IF(K1218&lt;75, 1, 0)</f>
        <v>6</v>
      </c>
      <c r="AZ1218" s="2">
        <f t="shared" ref="AZ1218:AZ1281" si="1480">IF(AND(B1218&gt;=0.2, B1218&lt;=0.6), 1, 0) +
IF(AND(C1218&gt;=0.75, C1218&lt;=1.5), 1, 0) +
IF(AND(D1218&gt;=40, D1218&lt;=70), 1, 0) +
IF(AND(E1218&gt;=20, E1218&lt;=50), 1, 0) +
IF(AND(F1218&lt;30), 1, 0) +
IF(AND(G1218&gt;=3, G1218&lt;=10), 1, 0) +
IF(H1218=6, 1, 0) +
IF(AND(I1218&gt;=1200, I1218&lt;=1800), 1, 0) +
IF(AND(J1218&gt;=0.1, J1218&lt;=0.2), 1, 0) +
IF(AND(K1218&lt;75), 1, 0)</f>
        <v>5</v>
      </c>
      <c r="BA1218" s="2">
        <f t="shared" ref="BA1218:BA1281" si="1481">IF(AND(B1218&gt;=0.5, B1218&lt;=0.7), 1, 0) +
IF(AND(C1218&gt;=0.75, C1218&lt;=1.25), 1, 0) +
IF(AND(D1218&gt;=20, D1218&lt;=40), 1, 0) +
IF(AND(E1218&gt;=30, E1218&lt;=40), 1, 0) +
IF(AND(F1218&gt;=30, F1218&lt;=40), 1, 0) +
IF(G1218&gt;25, 1, 0) +
IF(AND(H1218&gt;=7, H1218&lt;=8), 1, 0) +
IF(AND(I1218&gt;=1400, I1218&lt;=1800), 1, 0) +
IF(AND(J1218&gt;=0.12, J1218&lt;=0.25), 1, 0) +
IF(AND(K1218&lt;50), 1, 0)</f>
        <v>4</v>
      </c>
      <c r="BB1218" s="2">
        <f t="shared" ref="BB1218:BB1281" si="1482">IF(AND(B1218&gt;=0.5, B1218&lt;=0.8), 1, 0) +
IF(AND(C1218&gt;=0.3, C1218&lt;=0.75), 1, 0) +
IF(AND(D1218&gt;=20, D1218&lt;=40), 1, 0) +
IF(AND(E1218&gt;=30, E1218&lt;=50), 1, 0) +
IF(AND(F1218&gt;=20, F1218&lt;=40), 1, 0) +
IF(AND(G1218&gt;=10, G1218&lt;=25), 1, 0) +
IF(AND(H1218&gt;=5, H1218&lt;=6), 1, 0) +
IF(AND(I1218&gt;=1400, I1218&lt;=2000), 1, 0) +
IF(AND(J1218&gt;=0.12, J1218&lt;=0.25), 1, 0) +
IF(AND(K1218&lt;25), 1, 0)</f>
        <v>4</v>
      </c>
      <c r="BC1218" s="2">
        <f t="shared" ref="BC1218:BC1281" si="1483">IF(AND(B1218&gt;=0.6, B1218&lt;=0.9), 1, 0) +
IF(AND(C1218&gt;=0.3, C1218&lt;=0.75), 1, 0) +
IF(AND(D1218&gt;=20, D1218&lt;=40), 1, 0) +
IF(AND(E1218&gt;=20, E1218&lt;=50), 1, 0) +
IF(AND(F1218&gt;=30, F1218&lt;=60), 1, 0) +
IF(AND(G1218&gt;=3, G1218&lt;=10), 1, 0) +
IF(AND(H1218&gt;=5, H1218&lt;=6), 1, 0) +
IF(AND(I1218&gt;=1200, I1218&lt;=1800), 1, 0) +
IF(AND(J1218&gt;=0.12, J1218&lt;=0.25), 1, 0) +
IF(AND(K1218&lt;25), 1, 0)</f>
        <v>2</v>
      </c>
      <c r="BD1218" s="2">
        <f t="shared" ref="BD1218:BD1281" si="1484">IF(AND(B1218&gt;=0.2, B1218&lt;=0.5), 1, 0) +
IF(AND(C1218&gt;=1, C1218&lt;=2), 1, 0) +
IF(AND(D1218&gt;=60, D1218&lt;=90), 1, 0) +
IF(E1218&lt;20, 1, 0) +
IF(F1218&lt;30, 1, 0) +
IF(AND(G1218&gt;=2, G1218&lt;=4), 1, 0) +
IF(AND(H1218&gt;=4, H1218&lt;=5), 1, 0) +
IF(AND(I1218&gt;=800, I1218&lt;=1500), 1, 0) +
IF(AND(J1218&gt;=0.15, J1218&lt;=0.35), 1, 0) +
IF(AND(K1218&lt;35), 1, 0)</f>
        <v>6</v>
      </c>
      <c r="BE1218" s="2">
        <f t="shared" ref="BE1218:BE1281" si="1485">IF(B1218&gt;0.8, 1, 0) +
IF(AND(C1218&gt;=0.1, C1218&lt;=0.25), 1, 0) +
IF(AND(D1218&gt;=10, D1218&lt;=20), 1, 0) +
IF(E1218&lt;20, 1, 0) +
IF(AND(F1218&gt;=60, F1218&lt;=80), 1, 0) +
IF(AND(G1218&gt;=3, G1218&lt;=10), 1, 0) +
IF(AND(H1218&gt;=5, H1218&lt;=6), 1, 0) +
IF(AND(I1218&gt;=1000, I1218&lt;=1800), 1, 0) +
IF(AND(J1218&gt;=0.12, J1218&lt;=0.25), 1, 0) +
IF(K1218&lt;10, 1, 0)</f>
        <v>2</v>
      </c>
      <c r="BF1218" s="2">
        <f t="shared" ref="BF1218:BF1281" si="1486">IF(B1218&gt;0.8, 1, 0) +
IF(AND(C1218&gt;=0.1, C1218&lt;=0.25), 1, 0) +
IF(AND(D1218&gt;=10, D1218&lt;=20), 1, 0) +
IF(E1218&lt;20, 1, 0) +
IF(AND(F1218&gt;=60, F1218&lt;=80), 1, 0) +
IF(AND(G1218&gt;=3, G1218&lt;=10), 1, 0) +
IF(AND(H1218&gt;=5, H1218&lt;=6), 1, 0) +
IF(AND(I1218&gt;=1000, I1218&lt;=1800), 1, 0) +
IF(AND(J1218&gt;=0.12, J1218&lt;=0.25), 1, 0) +
IF(K1218&lt;10, 1, 0)</f>
        <v>2</v>
      </c>
      <c r="BG1218" s="2">
        <f t="shared" ref="BG1218:BG1281" si="1487">IF(AND(B1218&gt;=0.6, B1218&lt;=0.9), 1, 0) +
IF(AND(C1218&gt;=0.2, C1218&lt;=0.5), 1, 0) +
IF(AND(D1218&gt;=20, D1218&lt;=30), 1, 0) +
IF(AND(E1218&gt;=20, E1218&lt;=40), 1, 0) +
IF(AND(F1218&gt;=40, F1218&lt;=50), 1, 0) +
IF(AND(G1218&gt;=5, G1218&lt;=15), 1, 0) +
IF(AND(H1218&gt;=5, H1218&lt;=6), 1, 0) +
IF(AND(I1218&gt;=1000, I1218&lt;=2500), 1, 0) +
IF(AND(J1218&gt;=0.12, J1218&lt;=0.2), 1, 0) +
IF(K1218&gt;300, 1, 0)</f>
        <v>2</v>
      </c>
      <c r="BH1218" s="2">
        <f t="shared" ref="BH1218:BH1281" si="1488">IF(B1218&lt;0.4, 1, 0) +
IF(C1218&gt;1, 1, 0) +
IF(D1218&lt;10, 1, 0) +
IF(E1218&lt;10, 1, 0) +
IF(F1218&gt;90, 1, 0) +
IF(AND(G1218&gt;=3, G1218&lt;=30), 1, 0) +
IF(H1218=8, 1, 0) +
IF(AND(I1218&gt;=1000, I1218&lt;=1800), 1, 0) +
IF(AND(J1218&gt;=0.12, J1218&lt;=0.2), 1, 0) +
IF(K1218=0, 1, 0)</f>
        <v>3</v>
      </c>
      <c r="BI1218" s="2">
        <f t="shared" ref="BI1218:BI1281" si="1489">IF(AND(B1218&gt;=0.5, B1218&lt;=0.8), 1, 0) +
IF(AND(C1218&gt;=0.25, C1218&lt;=0.75), 1, 0) +
IF(D1218&lt;10, 1, 0) +
IF(E1218&lt;10, 1, 0) +
IF(F1218&gt;90, 1, 0) +
IF(AND(G1218&gt;=3, G1218&lt;=15), 1, 0) +
IF(AND(H1218&gt;=5, H1218&lt;=6), 1, 0) +
IF(AND(I1218&gt;=1200, I1218&lt;=1800), 1, 0) +
IF(AND(J1218&gt;=0.15, J1218&lt;=0.25), 1, 0) +
IF(K1218=0, 1, 0)</f>
        <v>3</v>
      </c>
      <c r="BJ1218" s="2">
        <f t="shared" ref="BJ1218:BJ1281" si="1490">IF(AND(B1218&gt;=0.7, B1218&lt;=0.9), 1, 0) +
IF(AND(C1218&gt;=0.25, C1218&lt;=1), 1, 0) +
IF(D1218&lt;10, 1, 0) +
IF(E1218&lt;10, 1, 0) +
IF(F1218&gt;90, 1, 0) +
IF(G1218&lt;2, 1, 0) +
IF(AND(H1218&gt;=4, H1218&lt;=5), 1, 0) +
IF(AND(I1218&gt;=1200, I1218&lt;=1600), 1, 0) +
IF(AND(J1218&gt;=0.15, J1218&lt;=0.25), 1, 0) +
IF(K1218=0, 1, 0)</f>
        <v>3</v>
      </c>
      <c r="BK1218" s="2">
        <f t="shared" ref="BK1218:BK1281" si="1491">IF(B1218&gt;0.9, 1, 0) +
IF(C1218&lt;0.1, 1, 0) +
IF(D1218&lt;10, 1, 0) +
IF(E1218&gt;90, 1, 0) +
IF(F1218&lt;10, 1, 0) +
IF(G1218&lt;0.25, 1, 0) +
IF(AND(H1218&gt;=1, H1218&lt;=2), 1, 0) +
IF(AND(I1218&gt;=1200, I1218&lt;=2500), 1, 0) +
IF(AND(J1218&gt;=0.15, J1218&lt;=0.3), 1, 0) +
IF(K1218=0, 1, 0)</f>
        <v>1</v>
      </c>
      <c r="BL1218" s="2">
        <f t="shared" ref="BL1218:BL1281" si="1492">IF(B1218&gt;0.9, 1, 0) +
IF(C1218&lt;0.1, 1, 0) +
IF(D1218&lt;10, 1, 0) +
IF(E1218&gt;90, 1, 0) +
IF(F1218&lt;10, 1, 0) +
IF(G1218&lt;0.25, 1, 0) +
IF(AND(H1218&gt;=1, H1218&lt;=2), 1, 0) +
IF(AND(I1218&gt;=1200, I1218&lt;=2500), 1, 0) +
IF(AND(J1218&gt;=0.15, J1218&lt;=0.3), 1, 0) +
IF(K1218=0, 1, 0)</f>
        <v>1</v>
      </c>
      <c r="BM1218" s="2">
        <f t="shared" ref="BM1218:BM1281" si="1493">IF(B1218&gt;0.9, 1, 0) +
IF(C1218&lt;0.1, 1, 0) +
IF(D1218&lt;10, 1, 0) +
IF(E1218&lt;10, 1, 0) +
IF(F1218&gt;90, 1, 0) +
IF(G1218&lt;0.25, 1, 0) +
IF(AND(H1218&gt;=1, H1218&lt;=2), 1, 0) +
IF(AND(I1218&gt;=1200, I1218&lt;=2500), 1, 0) +
IF(AND(J1218&gt;=0.15, J1218&lt;=0.3), 1, 0) +
IF(K1218=0, 1, 0)</f>
        <v>2</v>
      </c>
      <c r="BN1218" s="2">
        <f t="shared" ref="BN1218:BN1281" si="1494">IF(B1218&gt;0.9, 1, 0) +
IF(C1218&lt;0.1, 1, 0) +
IF(D1218&lt;10, 1, 0) +
IF(E1218&lt;10, 1, 0) +
IF(F1218&gt;90, 1, 0) +
IF(AND(G1218&gt;=1, G1218&lt;=2), 1, 0) +
IF(H1218&lt;0.25, 1, 0) +
IF(I1218=1500, 1, 0) +
IF(AND(J1218&gt;=0.02, J1218&lt;=0.1), 1, 0) +
IF(K1218=0, 1, 0)</f>
        <v>2</v>
      </c>
      <c r="BO1218" s="3">
        <f t="shared" si="1440"/>
        <v>2</v>
      </c>
      <c r="BP1218">
        <f t="shared" si="1441"/>
        <v>2</v>
      </c>
      <c r="BR1218">
        <v>2</v>
      </c>
      <c r="BS1218">
        <f t="shared" ref="BS1218:BS1281" si="1495">COUNTIF(BA1219:BQ1219, MAX(BA1219:BQ1219))</f>
        <v>1</v>
      </c>
      <c r="BU1218" s="1">
        <f t="shared" ref="BU1218:BU1281" si="1496">SQRT(
AVERAGE(
(IF(B1218&lt;&gt;0,((B1218-0.3)/B1218)^2,0)) +
(IF(C1218&lt;&gt;0,((C1218-2)/C1218)^2,0)) +
(IF(D1218&lt;&gt;0,((D1218-0.5)/D1218)^2,0)) +
(IF(E1218&lt;&gt;0,((E1218-0.5)/E1218)^2,0)) +
(IF(F1218&lt;&gt;0,((F1218-0.05)/F1218)^2,0)) +
(IF(G1218&lt;&gt;0,((G1218-25)/G1218)^2,0)) +
(IF(H1218&lt;&gt;0,((H1218-8)/H1218)^2,0)) +
(IF(I1218&lt;&gt;0,((I1218-1650)/I1218)^2,0)) +
(IF(J1218&lt;&gt;0,((J1218-0.15)/J1218)^2,0)) +
(IF(K1218&lt;&gt;0,((IF(D1218=0,0,K1218)-175)/IF(D1218=0,1,K1218)))^2)
)
)</f>
        <v>13.278901839615587</v>
      </c>
      <c r="BV1218" s="1">
        <f t="shared" ref="BV1218:BV1281" si="1497">SQRT(
AVERAGE(
(IF(B1218&lt;&gt;0,((B1218-0.45)/B1218)^2,0)) +
(IF(C1218&lt;&gt;0,((C1218-1.375)/C1218)^2,0)) +
(IF(D1218&lt;&gt;0,((D1218-0.55)/D1218)^2,0)) +
(IF(E1218&lt;&gt;0,((E1218-0.4)/E1218)^2,0)) +
(IF(F1218&lt;&gt;0,((F1218-0.1)/F1218)^2,0)) +
(IF(G1218&lt;&gt;0,((G1218-17.5)/G1218)^2,0)) +
(IF(H1218&lt;&gt;0,((H1218-6.5)/H1218)^2,0)) +
(IF(I1218&lt;&gt;0,((I1218-1850)/I1218)^2,0)) +
(IF(J1218&lt;&gt;0,((J1218-0.15)/J1218)^2,0)) +
(IF(K1218&lt;&gt;0,((IF(D1218=0,0,K1218)-37.5)/IF(D1218=0,1,K1218)))^2)
)
)</f>
        <v>2.8308183263680284</v>
      </c>
      <c r="BW1218" s="1">
        <f t="shared" ref="BW1218:BW1281" si="1498">SQRT(
AVERAGE(
(IF(B1218&lt;&gt;0,((B1218-0.4)/B1218)^2,0)) +
(IF(C1218&lt;&gt;0,((C1218-1.125)/C1218)^2,0)) +
(IF(D1218&lt;&gt;0,((D1218-0.55)/D1218)^2,0)) +
(IF(E1218&lt;&gt;0,((E1218-0.35)/E1218)^2,0)) +
(IF(F1218&lt;&gt;0,((F1218-0.15)/F1218)^2,0)) +
(IF(G1218&lt;&gt;0,((G1218-6.5)/G1218)^2,0)) +
(IF(H1218&lt;&gt;0,((H1218-6)/H1218)^2,0)) +
(IF(I1218&lt;&gt;0,((I1218-1500)/I1218)^2,0)) +
(IF(J1218&lt;&gt;0,((J1218-0.15)/J1218)^2,0)) +
(IF(K1218&lt;&gt;0,((IF(D1218=0,0,K1218)-37.5)/IF(D1218=0,1,K1218)))^2)
)
)</f>
        <v>2.726500184859431</v>
      </c>
      <c r="BX1218" s="1">
        <f t="shared" ref="BX1218:BX1281" si="1499">SQRT(
AVERAGE(
(IF(B1218&lt;&gt;0,((B1218-0.6)/B1218)^2,0)) +
(IF(C1218&lt;&gt;0,((C1218-1)/C1218)^2,0)) +
(IF(D1218&lt;&gt;0,((D1218-0.3)/D1218)^2,0)) +
(IF(E1218&lt;&gt;0,((E1218-0.35)/E1218)^2,0)) +
(IF(F1218&lt;&gt;0,((F1218-0.35)/F1218)^2,0)) +
(IF(G1218&lt;&gt;0,((G1218-27.5)/G1218)^2,0)) +
(IF(H1218&lt;&gt;0,((H1218-7.5)/H1218)^2,0)) +
(IF(I1218&lt;&gt;0,((I1218-1600)/I1218)^2,0)) +
(IF(J1218&lt;&gt;0,((J1218-0.185)/J1218)^2,0)) +
(IF(K1218&lt;&gt;0,((IF(D1218=0,0,K1218)-25)/IF(D1218=0,1,K1218)))^2)
)
)</f>
        <v>2.4929489904790456</v>
      </c>
      <c r="BY1218" s="1">
        <f t="shared" ref="BY1218:BY1281" si="1500">SQRT(
AVERAGE(
(IF(B1218&lt;&gt;0,((B1218-0.65)/B1218)^2,0)) +
(IF(C1218&lt;&gt;0,((C1218-0.525)/C1218)^2,0)) +
(IF(D1218&lt;&gt;0,((D1218-0.3)/D1218)^2,0)) +
(IF(E1218&lt;&gt;0,((E1218-0.4)/E1218)^2,0)) +
(IF(F1218&lt;&gt;0,((F1218-0.3)/F1218)^2,0)) +
(IF(G1218&lt;&gt;0,((G1218-17.5)/G1218)^2,0)) +
(IF(H1218&lt;&gt;0,((H1218-5.5)/H1218)^2,0)) +
(IF(I1218&lt;&gt;0,((I1218-1700)/I1218)^2,0)) +
(IF(J1218&lt;&gt;0,((J1218-0.185)/J1218)^2,0)) +
(IF(K1218&lt;&gt;0,((IF(D1218=0,0,K1218)-12.5)/IF(D1218=0,1,K1218)))^2)
)
)</f>
        <v>1.8938164856933652</v>
      </c>
      <c r="BZ1218" s="1">
        <f t="shared" ref="BZ1218:BZ1281" si="1501">SQRT(
AVERAGE(
(IF(B1218&lt;&gt;0,((B1218-0.75)/B1218)^2,0)) +
(IF(C1218&lt;&gt;0,((C1218-0.525)/C1218)^2,0)) +
(IF(D1218&lt;&gt;0,((D1218-0.3)/D1218)^2,0)) +
(IF(E1218&lt;&gt;0,((E1218-0.35)/E1218)^2,0)) +
(IF(F1218&lt;&gt;0,((F1218-0.45)/F1218)^2,0)) +
(IF(G1218&lt;&gt;0,((G1218-6.5)/G1218)^2,0)) +
(IF(H1218&lt;&gt;0,((H1218-5.5)/H1218)^2,0)) +
(IF(I1218&lt;&gt;0,((I1218-1500)/I1218)^2,0)) +
(IF(J1218&lt;&gt;0,((J1218-0.185)/J1218)^2,0)) +
(IF(K1218&lt;&gt;0,((IF(D1218=0,0,K1218)-12.5)/IF(D1218=0,1,K1218)))^2)
)
)</f>
        <v>1.9135311490803026</v>
      </c>
      <c r="CA1218" s="1">
        <f t="shared" ref="CA1218:CA1281" si="1502">SQRT(
AVERAGE(
(IF(B1218&lt;&gt;0,((B1218-0.35)/B1218)^2,0)) +
(IF(C1218&lt;&gt;0,((C1218-1.5)/C1218)^2,0)) +
(IF(D1218&lt;&gt;0,((D1218-0.75)/D1218)^2,0)) +
(IF(E1218&lt;&gt;0,((E1218-0.1)/E1218)^2,0)) +
(IF(F1218&lt;&gt;0,((F1218-0.15)/F1218)^2,0)) +
(IF(G1218&lt;&gt;0,((G1218-3)/G1218)^2,0)) +
(IF(H1218&lt;&gt;0,((H1218-4.5)/H1218)^2,0)) +
(IF(I1218&lt;&gt;0,((I1218-1150)/I1218)^2,0)) +
(IF(J1218&lt;&gt;0,((J1218-0.25)/J1218)^2,0)) +
(IF(K1218&lt;&gt;0,((IF(D1218=0,0,K1218)-17.5)/IF(D1218=0,1,K1218)))^2)
)
)</f>
        <v>2.210333303634878</v>
      </c>
      <c r="CB1218" s="1">
        <f t="shared" ref="CB1218:CB1281" si="1503">SQRT(
AVERAGE(
(IF(B1218&lt;&gt;0,((B1218-0.85)/B1218)^2,0)) +
(IF(C1218&lt;&gt;0,((C1218-0.2)/C1218)^2,0)) +
(IF(D1218&lt;&gt;0,((D1218-0.4)/D1218)^2,0)) +
(IF(E1218&lt;&gt;0,((E1218-0.45)/E1218)^2,0)) +
(IF(F1218&lt;&gt;0,((F1218-0.1)/F1218)^2,0)) +
(IF(G1218&lt;&gt;0,((G1218-6.5)/G1218)^2,0)) +
(IF(H1218&lt;&gt;0,((H1218-5)/H1218)^2,0)) +
(IF(I1218&lt;&gt;0,((I1218-1500)/I1218)^2,0)) +
(IF(J1218&lt;&gt;0,((J1218-0.2)/J1218)^2,0)) +
(IF(K1218&lt;&gt;0,((IF(D1218=0,0,K1218)-25)/IF(D1218=0,1,K1218)))^2)
)
)</f>
        <v>2.3419001180458943</v>
      </c>
      <c r="CC1218" s="1">
        <f t="shared" ref="CC1218:CC1281" si="1504">SQRT(
AVERAGE(
(IF(B1218&lt;&gt;0,((B1218-0.9)/B1218)^2,0)) +
(IF(C1218&lt;&gt;0,((C1218-0.175)/C1218)^2,0)) +
(IF(D1218&lt;&gt;0,((D1218-0.15)/D1218)^2,0)) +
(IF(E1218&lt;&gt;0,((E1218-0.1)/E1218)^2,0)) +
(IF(F1218&lt;&gt;0,((F1218-0.7)/F1218)^2,0)) +
(IF(G1218&lt;&gt;0,((G1218-6.5)/G1218)^2,0)) +
(IF(H1218&lt;&gt;0,((H1218-5.5)/H1218)^2,0)) +
(IF(I1218&lt;&gt;0,((I1218-1400)/I1218)^2,0)) +
(IF(J1218&lt;&gt;0,((J1218-0.185)/J1218)^2,0)) +
(IF(K1218&lt;&gt;0,((IF(D1218=0,0,K1218)-5)/IF(D1218=0,1,K1218)))^2)
)
)</f>
        <v>2.2399701498781872</v>
      </c>
      <c r="CD1218" s="1">
        <f t="shared" ref="CD1218:CD1281" si="1505">SQRT(
AVERAGE(
(IF(B1218&lt;&gt;0,((B1218-0.75)/B1218)^2,0)) +
(IF(C1218&lt;&gt;0,((C1218-0.35)/C1218)^2,0)) +
(IF(D1218&lt;&gt;0,((D1218-0.25)/D1218)^2,0)) +
(IF(E1218&lt;&gt;0,((E1218-0.3)/E1218)^2,0)) +
(IF(F1218&lt;&gt;0,((F1218-0.45)/F1218)^2,0)) +
(IF(G1218&lt;&gt;0,((G1218-10)/G1218)^2,0)) +
(IF(H1218&lt;&gt;0,((H1218-5.5)/H1218)^2,0)) +
(IF(I1218&lt;&gt;0,((I1218-1750)/I1218)^2,0)) +
(IF(J1218&lt;&gt;0,((J1218-0.16)/J1218)^2,0)) +
(IF(K1218&lt;&gt;0,((IF(D1218=0,0,K1218)-400)/IF(D1218=0,1,K1218)))^2)
)
)</f>
        <v>31.059914815983138</v>
      </c>
      <c r="CE1218" s="1">
        <f t="shared" ref="CE1218:CE1281" si="1506">SQRT(
AVERAGE(
(IF(B1218&lt;&gt;0,((B1218-0.2)/B1218)^2,0)) +
(IF(C1218&lt;&gt;0,((C1218-2)/C1218)^2,0)) +
(IF(D1218&lt;&gt;0,((D1218-0.05)/D1218)^2,0)) +
(IF(E1218&lt;&gt;0,((E1218-0.05)/E1218)^2,0)) +
(IF(F1218&lt;&gt;0,((F1218-0.95)/F1218)^2,0)) +
(IF(G1218&lt;&gt;0,((G1218-16.5)/G1218)^2,0)) +
(IF(H1218&lt;&gt;0,((H1218-8)/H1218)^2,0)) +
(IF(I1218&lt;&gt;0,((I1218-1500)/I1218)^2,0)) +
(IF(J1218&lt;&gt;0,((J1218-0.15)/J1218)^2,0)) +
(IF(K1218&lt;&gt;0,((IF(D1218=0,0,K1218)-0)/IF(D1218=0,1,K1218)))^2)
)
)</f>
        <v>2.6849080612822931</v>
      </c>
      <c r="CF1218" s="1">
        <f t="shared" ref="CF1218:CF1281" si="1507">SQRT(
AVERAGE(
(IF(B1218&lt;&gt;0,((B1218-0.65)/B1218)^2,0)) +
(IF(C1218&lt;&gt;0,((C1218-0.5)/C1218)^2,0)) +
(IF(D1218&lt;&gt;0,((D1218-0.05)/D1218)^2,0)) +
(IF(E1218&lt;&gt;0,((E1218-0.05)/E1218)^2,0)) +
(IF(F1218&lt;&gt;0,((F1218-0.95)/F1218)^2,0)) +
(IF(G1218&lt;&gt;0,((G1218-9)/G1218)^2,0)) +
(IF(H1218&lt;&gt;0,((H1218-5.5)/H1218)^2,0)) +
(IF(I1218&lt;&gt;0,((I1218-1400)/I1218)^2,0)) +
(IF(J1218&lt;&gt;0,((J1218-0.2)/J1218)^2,0)) +
(IF(K1218&lt;&gt;0,((IF(D1218=0,0,K1218)-0)/IF(D1218=0,1,K1218)))^2)
)
)</f>
        <v>2.0724365538842249</v>
      </c>
      <c r="CG1218" s="1">
        <f t="shared" ref="CG1218:CG1281" si="1508">SQRT(
AVERAGE(
(IF(B1218&lt;&gt;0,((B1218-0.8)/B1218)^2,0)) +
(IF(C1218&lt;&gt;0,((C1218-0.625)/C1218)^2,0)) +
(IF(D1218&lt;&gt;0,((D1218-0.05)/D1218)^2,0)) +
(IF(E1218&lt;&gt;0,((E1218-0.05)/E1218)^2,0)) +
(IF(F1218&lt;&gt;0,((F1218-0.95)/F1218)^2,0)) +
(IF(G1218&lt;&gt;0,((G1218-1)/G1218)^2,0)) +
(IF(H1218&lt;&gt;0,((H1218-4.5)/H1218)^2,0)) +
(IF(I1218&lt;&gt;0,((I1218-1100)/I1218)^2,0)) +
(IF(J1218&lt;&gt;0,((J1218-0.225)/J1218)^2,0)) +
(IF(K1218&lt;&gt;0,((IF(D1218=0,0,K1218)-0)/IF(D1218=0,1,K1218)))^2)
)
)</f>
        <v>2.3487173390702534</v>
      </c>
      <c r="CH1218" s="1">
        <f t="shared" ref="CH1218:CH1281" si="1509">SQRT(
AVERAGE(
(IF(B1218&lt;&gt;0,((B1218-0.95)/B1218)^2,0)) +
(IF(C1218&lt;&gt;0,((C1218-0.05)/C1218)^2,0)) +
(IF(D1218&lt;&gt;0,((D1218-0.05)/D1218)^2,0)) +
(IF(E1218&lt;&gt;0,((E1218-0.05)/E1218)^2,0)) +
(IF(F1218&lt;&gt;0,((F1218-0.95)/F1218)^2,0)) +
(IF(G1218&lt;&gt;0,((G1218-0.5)/G1218)^2,0)) +
(IF(H1218&lt;&gt;0,((H1218-3.5)/H1218)^2,0)) +
(IF(I1218&lt;&gt;0,((I1218-1400)/I1218)^2,0)) +
(IF(J1218&lt;&gt;0,((J1218-0.2)/J1218)^2,0)) +
(IF(K1218&lt;&gt;0,((IF(D1218=0,0,K1218)-0)/IF(D1218=0,1,K1218)))^2)
)
)</f>
        <v>2.6601616026065629</v>
      </c>
      <c r="CI1218" s="1">
        <f t="shared" ref="CI1218:CI1281" si="1510">SQRT(
AVERAGE(
(IF(B1218&lt;&gt;0,((B1218-0.95)/B1218)^2,0)) +
(IF(C1218&lt;&gt;0,((C1218-0.05)/C1218)^2,0)) +
(IF(D1218&lt;&gt;0,((D1218-0.05)/D1218)^2,0)) +
(IF(E1218&lt;&gt;0,((E1218-0.95)/E1218)^2,0)) +
(IF(F1218&lt;&gt;0,((F1218-0.05)/F1218)^2,0)) +
(IF(G1218&lt;&gt;0,((G1218-0.1)/G1218)^2,0)) +
(IF(H1218&lt;&gt;0,((H1218-1.5)/H1218)^2,0)) +
(IF(I1218&lt;&gt;0,((I1218-1350)/I1218)^2,0)) +
(IF(J1218&lt;&gt;0,((J1218-0.225)/J1218)^2,0)) +
(IF(K1218&lt;&gt;0,((IF(D1218=0,0,K1218)-0)/IF(D1218=0,1,K1218)))^2)
)
)</f>
        <v>2.7542385014047546</v>
      </c>
      <c r="CJ1218" s="1">
        <f t="shared" ref="CJ1218:CJ1281" si="1511">SQRT(
AVERAGE(
(IF(B1218&lt;&gt;0,((B1218-0.95)/B1218)^2,0)) +
(IF(C1218&lt;&gt;0,((C1218-0.05)/C1218)^2,0)) +
(IF(D1218&lt;&gt;0,((D1218-0.05)/D1218)^2,0)) +
(IF(E1218&lt;&gt;0,((E1218-0.95)/E1218)^2,0)) +
(IF(F1218&lt;&gt;0,((F1218-0.05)/F1218)^2,0)) +
(IF(G1218&lt;&gt;0,((G1218-0.125)/G1218)^2,0)) +
(IF(H1218&lt;&gt;0,((H1218-1.5)/H1218)^2,0)) +
(IF(I1218&lt;&gt;0,((I1218-1000)/I1218)^2,0)) +
(IF(J1218&lt;&gt;0,((J1218-0.275)/J1218)^2,0)) +
(IF(K1218&lt;&gt;0,((IF(D1218=0,0,K1218)-0)/IF(D1218=0,1,K1218)))^2)
)
)</f>
        <v>2.7716466945811638</v>
      </c>
      <c r="CK1218" s="1">
        <f t="shared" ref="CK1218:CK1281" si="1512">SQRT(
AVERAGE(
(IF(B1218&lt;&gt;0,((B1218-0.95)/B1218)^2,0)) +
(IF(C1218&lt;&gt;0,((C1218-0.05)/C1218)^2,0)) +
(IF(D1218&lt;&gt;0,((D1218-0.05)/D1218)^2,0)) +
(IF(E1218&lt;&gt;0,((E1218-0.95)/E1218)^2,0)) +
(IF(F1218&lt;&gt;0,((F1218-0.05)/F1218)^2,0)) +
(IF(G1218&lt;&gt;0,((G1218-0)/G1218)^2,0)) +
(IF(H1218&lt;&gt;0,((H1218-1)/H1218)^2,0)) +
(IF(I1218&lt;&gt;0,((I1218-1500)/I1218)^2,0)) +
(IF(J1218&lt;&gt;0,((J1218-0.06)/J1218)^2,0)) +
(IF(K1218&lt;&gt;0,((IF(D1218=0,0,K1218)-0)/IF(D1218=0,1,K1218)))^2)
)
)</f>
        <v>2.7771494793333273</v>
      </c>
      <c r="CL1218" s="5">
        <f t="shared" si="1442"/>
        <v>5</v>
      </c>
      <c r="CN1218" s="9">
        <f t="shared" si="1443"/>
        <v>1.8938164856933652</v>
      </c>
    </row>
    <row r="1219" spans="1:92" x14ac:dyDescent="0.2">
      <c r="A1219" s="4">
        <v>1217</v>
      </c>
      <c r="B1219" s="1">
        <v>0.44061812932335997</v>
      </c>
      <c r="C1219" s="1">
        <v>114.71899999999999</v>
      </c>
      <c r="D1219" s="1">
        <v>67</v>
      </c>
      <c r="E1219" s="1">
        <v>1</v>
      </c>
      <c r="F1219" s="1">
        <v>32</v>
      </c>
      <c r="G1219" s="1">
        <v>11.47186483686</v>
      </c>
      <c r="H1219" s="1">
        <v>7</v>
      </c>
      <c r="I1219">
        <v>1500</v>
      </c>
      <c r="J1219">
        <v>185</v>
      </c>
      <c r="K1219">
        <v>12.5</v>
      </c>
      <c r="L1219" s="1"/>
      <c r="M1219" s="2">
        <f t="shared" si="1444"/>
        <v>3</v>
      </c>
      <c r="N1219" s="2">
        <f t="shared" si="1445"/>
        <v>7</v>
      </c>
      <c r="O1219" s="2">
        <f t="shared" si="1446"/>
        <v>4</v>
      </c>
      <c r="P1219" s="2">
        <f t="shared" si="1447"/>
        <v>6</v>
      </c>
      <c r="Q1219" s="2">
        <f t="shared" si="1448"/>
        <v>7</v>
      </c>
      <c r="R1219" s="2">
        <f t="shared" si="1449"/>
        <v>6</v>
      </c>
      <c r="S1219" s="2">
        <f t="shared" si="1450"/>
        <v>6</v>
      </c>
      <c r="T1219" s="2">
        <f t="shared" si="1451"/>
        <v>3</v>
      </c>
      <c r="U1219" s="2">
        <f t="shared" si="1452"/>
        <v>5</v>
      </c>
      <c r="V1219" s="2">
        <f t="shared" si="1453"/>
        <v>6</v>
      </c>
      <c r="W1219" s="2">
        <f t="shared" si="1454"/>
        <v>4</v>
      </c>
      <c r="X1219" s="2">
        <f t="shared" si="1455"/>
        <v>4</v>
      </c>
      <c r="Y1219" s="2">
        <f t="shared" si="1456"/>
        <v>2</v>
      </c>
      <c r="Z1219" s="2">
        <f t="shared" si="1457"/>
        <v>2</v>
      </c>
      <c r="AA1219" s="2">
        <f t="shared" si="1458"/>
        <v>1</v>
      </c>
      <c r="AB1219" s="2">
        <f t="shared" si="1459"/>
        <v>2</v>
      </c>
      <c r="AC1219" s="2">
        <f t="shared" si="1460"/>
        <v>1</v>
      </c>
      <c r="AD1219" s="3">
        <f t="shared" ref="AD1219:AD1282" si="1513">MATCH(MAX(M1219:AC1219), M1219:AC1219, 0)</f>
        <v>2</v>
      </c>
      <c r="AE1219" s="2">
        <f t="shared" si="1461"/>
        <v>6</v>
      </c>
      <c r="AF1219" s="2">
        <f t="shared" si="1462"/>
        <v>10</v>
      </c>
      <c r="AG1219" s="2">
        <f t="shared" si="1463"/>
        <v>7</v>
      </c>
      <c r="AH1219" s="2">
        <f t="shared" si="1464"/>
        <v>9</v>
      </c>
      <c r="AI1219" s="2">
        <f t="shared" si="1465"/>
        <v>10</v>
      </c>
      <c r="AJ1219" s="2">
        <f t="shared" si="1466"/>
        <v>9</v>
      </c>
      <c r="AK1219" s="2">
        <f t="shared" si="1467"/>
        <v>9</v>
      </c>
      <c r="AL1219" s="2">
        <f t="shared" si="1468"/>
        <v>6</v>
      </c>
      <c r="AM1219" s="2">
        <f t="shared" si="1469"/>
        <v>7</v>
      </c>
      <c r="AN1219" s="2">
        <f t="shared" si="1470"/>
        <v>8</v>
      </c>
      <c r="AO1219" s="2">
        <f t="shared" si="1471"/>
        <v>6</v>
      </c>
      <c r="AP1219" s="2">
        <f t="shared" si="1472"/>
        <v>6</v>
      </c>
      <c r="AQ1219" s="2">
        <f t="shared" si="1473"/>
        <v>4</v>
      </c>
      <c r="AR1219" s="2">
        <f t="shared" si="1474"/>
        <v>3</v>
      </c>
      <c r="AS1219" s="2">
        <f t="shared" si="1475"/>
        <v>3</v>
      </c>
      <c r="AT1219" s="2">
        <f t="shared" si="1476"/>
        <v>4</v>
      </c>
      <c r="AU1219" s="2">
        <f t="shared" si="1477"/>
        <v>3</v>
      </c>
      <c r="AV1219" s="3">
        <f t="shared" ref="AV1219:AV1282" si="1514">MATCH(MAX(AE1219:AU1219), AE1219:AU1219, 0)</f>
        <v>2</v>
      </c>
      <c r="AW1219">
        <f t="shared" ref="AW1219:AW1282" si="1515">COUNTIF(AE1219:AU1219, MAX(AE1219:AU1219))</f>
        <v>2</v>
      </c>
      <c r="AX1219" s="2">
        <f t="shared" si="1478"/>
        <v>2</v>
      </c>
      <c r="AY1219" s="2">
        <f t="shared" si="1479"/>
        <v>6</v>
      </c>
      <c r="AZ1219" s="2">
        <f t="shared" si="1480"/>
        <v>4</v>
      </c>
      <c r="BA1219" s="2">
        <f t="shared" si="1481"/>
        <v>4</v>
      </c>
      <c r="BB1219" s="2">
        <f t="shared" si="1482"/>
        <v>4</v>
      </c>
      <c r="BC1219" s="2">
        <f t="shared" si="1483"/>
        <v>3</v>
      </c>
      <c r="BD1219" s="2">
        <f t="shared" si="1484"/>
        <v>5</v>
      </c>
      <c r="BE1219" s="2">
        <f t="shared" si="1485"/>
        <v>2</v>
      </c>
      <c r="BF1219" s="2">
        <f t="shared" si="1486"/>
        <v>2</v>
      </c>
      <c r="BG1219" s="2">
        <f t="shared" si="1487"/>
        <v>2</v>
      </c>
      <c r="BH1219" s="2">
        <f t="shared" si="1488"/>
        <v>4</v>
      </c>
      <c r="BI1219" s="2">
        <f t="shared" si="1489"/>
        <v>3</v>
      </c>
      <c r="BJ1219" s="2">
        <f t="shared" si="1490"/>
        <v>2</v>
      </c>
      <c r="BK1219" s="2">
        <f t="shared" si="1491"/>
        <v>1</v>
      </c>
      <c r="BL1219" s="2">
        <f t="shared" si="1492"/>
        <v>1</v>
      </c>
      <c r="BM1219" s="2">
        <f t="shared" si="1493"/>
        <v>2</v>
      </c>
      <c r="BN1219" s="2">
        <f t="shared" si="1494"/>
        <v>2</v>
      </c>
      <c r="BO1219" s="3">
        <f t="shared" ref="BO1219:BO1282" si="1516">MATCH(MAX(AX1219:BN1219), AX1219:BN1219, 0)</f>
        <v>2</v>
      </c>
      <c r="BP1219">
        <f t="shared" ref="BP1219:BP1282" si="1517">COUNTIF(AX1219:BN1219, MAX(AX1219:BN1219))</f>
        <v>1</v>
      </c>
      <c r="BR1219">
        <v>2</v>
      </c>
      <c r="BS1219">
        <f t="shared" si="1495"/>
        <v>2</v>
      </c>
      <c r="BU1219" s="1">
        <f t="shared" si="1496"/>
        <v>13.218120073953713</v>
      </c>
      <c r="BV1219" s="1">
        <f t="shared" si="1497"/>
        <v>2.9407618420891994</v>
      </c>
      <c r="BW1219" s="1">
        <f t="shared" si="1498"/>
        <v>2.931279085465941</v>
      </c>
      <c r="BX1219" s="1">
        <f t="shared" si="1499"/>
        <v>2.7322013702466568</v>
      </c>
      <c r="BY1219" s="1">
        <f t="shared" si="1500"/>
        <v>2.2106341562226857</v>
      </c>
      <c r="BZ1219" s="1">
        <f t="shared" si="1501"/>
        <v>2.2586009045229574</v>
      </c>
      <c r="CA1219" s="1">
        <f t="shared" si="1502"/>
        <v>2.3831416131768401</v>
      </c>
      <c r="CB1219" s="1">
        <f t="shared" si="1503"/>
        <v>2.5320776672695224</v>
      </c>
      <c r="CC1219" s="1">
        <f t="shared" si="1504"/>
        <v>2.5381857937632861</v>
      </c>
      <c r="CD1219" s="1">
        <f t="shared" si="1505"/>
        <v>31.08102283641453</v>
      </c>
      <c r="CE1219" s="1">
        <f t="shared" si="1506"/>
        <v>2.5133767284487702</v>
      </c>
      <c r="CF1219" s="1">
        <f t="shared" si="1507"/>
        <v>2.4807784492921039</v>
      </c>
      <c r="CG1219" s="1">
        <f t="shared" si="1508"/>
        <v>2.7434270916463075</v>
      </c>
      <c r="CH1219" s="1">
        <f t="shared" si="1509"/>
        <v>2.8887948163613353</v>
      </c>
      <c r="CI1219" s="1">
        <f t="shared" si="1510"/>
        <v>2.8179870991050042</v>
      </c>
      <c r="CJ1219" s="1">
        <f t="shared" si="1511"/>
        <v>2.8350144346070576</v>
      </c>
      <c r="CK1219" s="1">
        <f t="shared" si="1512"/>
        <v>2.8403412841982116</v>
      </c>
      <c r="CL1219" s="5">
        <f t="shared" ref="CL1219:CL1282" si="1518">MATCH(MIN(BU1219:CK1219), BU1219:CK1219, 0)</f>
        <v>5</v>
      </c>
      <c r="CN1219" s="9">
        <f t="shared" ref="CN1219:CN1282" si="1519">MIN(BU1219:CK1219)</f>
        <v>2.2106341562226857</v>
      </c>
    </row>
    <row r="1220" spans="1:92" x14ac:dyDescent="0.2">
      <c r="A1220" s="4">
        <v>1218</v>
      </c>
      <c r="B1220" s="1">
        <v>0.43767159582018</v>
      </c>
      <c r="C1220" s="1">
        <v>4.431</v>
      </c>
      <c r="D1220" s="1">
        <v>49</v>
      </c>
      <c r="E1220" s="1">
        <v>22</v>
      </c>
      <c r="F1220" s="1">
        <v>29</v>
      </c>
      <c r="G1220" s="1">
        <v>10.6538367999042</v>
      </c>
      <c r="H1220" s="1">
        <v>7</v>
      </c>
      <c r="I1220">
        <v>1500</v>
      </c>
      <c r="J1220">
        <v>185</v>
      </c>
      <c r="K1220">
        <v>12.5</v>
      </c>
      <c r="L1220" s="1"/>
      <c r="M1220" s="2">
        <f t="shared" si="1444"/>
        <v>4</v>
      </c>
      <c r="N1220" s="2">
        <f t="shared" si="1445"/>
        <v>7</v>
      </c>
      <c r="O1220" s="2">
        <f t="shared" si="1446"/>
        <v>6</v>
      </c>
      <c r="P1220" s="2">
        <f t="shared" si="1447"/>
        <v>5</v>
      </c>
      <c r="Q1220" s="2">
        <f t="shared" si="1448"/>
        <v>7</v>
      </c>
      <c r="R1220" s="2">
        <f t="shared" si="1449"/>
        <v>6</v>
      </c>
      <c r="S1220" s="2">
        <f t="shared" si="1450"/>
        <v>5</v>
      </c>
      <c r="T1220" s="2">
        <f t="shared" si="1451"/>
        <v>4</v>
      </c>
      <c r="U1220" s="2">
        <f t="shared" si="1452"/>
        <v>4</v>
      </c>
      <c r="V1220" s="2">
        <f t="shared" si="1453"/>
        <v>7</v>
      </c>
      <c r="W1220" s="2">
        <f t="shared" si="1454"/>
        <v>3</v>
      </c>
      <c r="X1220" s="2">
        <f t="shared" si="1455"/>
        <v>3</v>
      </c>
      <c r="Y1220" s="2">
        <f t="shared" si="1456"/>
        <v>1</v>
      </c>
      <c r="Z1220" s="2">
        <f t="shared" si="1457"/>
        <v>1</v>
      </c>
      <c r="AA1220" s="2">
        <f t="shared" si="1458"/>
        <v>1</v>
      </c>
      <c r="AB1220" s="2">
        <f t="shared" si="1459"/>
        <v>1</v>
      </c>
      <c r="AC1220" s="2">
        <f t="shared" si="1460"/>
        <v>0</v>
      </c>
      <c r="AD1220" s="3">
        <f t="shared" si="1513"/>
        <v>2</v>
      </c>
      <c r="AE1220" s="2">
        <f t="shared" si="1461"/>
        <v>7</v>
      </c>
      <c r="AF1220" s="2">
        <f t="shared" si="1462"/>
        <v>10</v>
      </c>
      <c r="AG1220" s="2">
        <f t="shared" si="1463"/>
        <v>9</v>
      </c>
      <c r="AH1220" s="2">
        <f t="shared" si="1464"/>
        <v>8</v>
      </c>
      <c r="AI1220" s="2">
        <f t="shared" si="1465"/>
        <v>10</v>
      </c>
      <c r="AJ1220" s="2">
        <f t="shared" si="1466"/>
        <v>9</v>
      </c>
      <c r="AK1220" s="2">
        <f t="shared" si="1467"/>
        <v>8</v>
      </c>
      <c r="AL1220" s="2">
        <f t="shared" si="1468"/>
        <v>7</v>
      </c>
      <c r="AM1220" s="2">
        <f t="shared" si="1469"/>
        <v>6</v>
      </c>
      <c r="AN1220" s="2">
        <f t="shared" si="1470"/>
        <v>9</v>
      </c>
      <c r="AO1220" s="2">
        <f t="shared" si="1471"/>
        <v>5</v>
      </c>
      <c r="AP1220" s="2">
        <f t="shared" si="1472"/>
        <v>5</v>
      </c>
      <c r="AQ1220" s="2">
        <f t="shared" si="1473"/>
        <v>3</v>
      </c>
      <c r="AR1220" s="2">
        <f t="shared" si="1474"/>
        <v>2</v>
      </c>
      <c r="AS1220" s="2">
        <f t="shared" si="1475"/>
        <v>3</v>
      </c>
      <c r="AT1220" s="2">
        <f t="shared" si="1476"/>
        <v>3</v>
      </c>
      <c r="AU1220" s="2">
        <f t="shared" si="1477"/>
        <v>2</v>
      </c>
      <c r="AV1220" s="3">
        <f t="shared" si="1514"/>
        <v>2</v>
      </c>
      <c r="AW1220">
        <f t="shared" si="1515"/>
        <v>2</v>
      </c>
      <c r="AX1220" s="2">
        <f t="shared" si="1478"/>
        <v>3</v>
      </c>
      <c r="AY1220" s="2">
        <f t="shared" si="1479"/>
        <v>6</v>
      </c>
      <c r="AZ1220" s="2">
        <f t="shared" si="1480"/>
        <v>6</v>
      </c>
      <c r="BA1220" s="2">
        <f t="shared" si="1481"/>
        <v>3</v>
      </c>
      <c r="BB1220" s="2">
        <f t="shared" si="1482"/>
        <v>4</v>
      </c>
      <c r="BC1220" s="2">
        <f t="shared" si="1483"/>
        <v>3</v>
      </c>
      <c r="BD1220" s="2">
        <f t="shared" si="1484"/>
        <v>4</v>
      </c>
      <c r="BE1220" s="2">
        <f t="shared" si="1485"/>
        <v>1</v>
      </c>
      <c r="BF1220" s="2">
        <f t="shared" si="1486"/>
        <v>1</v>
      </c>
      <c r="BG1220" s="2">
        <f t="shared" si="1487"/>
        <v>3</v>
      </c>
      <c r="BH1220" s="2">
        <f t="shared" si="1488"/>
        <v>3</v>
      </c>
      <c r="BI1220" s="2">
        <f t="shared" si="1489"/>
        <v>2</v>
      </c>
      <c r="BJ1220" s="2">
        <f t="shared" si="1490"/>
        <v>1</v>
      </c>
      <c r="BK1220" s="2">
        <f t="shared" si="1491"/>
        <v>1</v>
      </c>
      <c r="BL1220" s="2">
        <f t="shared" si="1492"/>
        <v>1</v>
      </c>
      <c r="BM1220" s="2">
        <f t="shared" si="1493"/>
        <v>1</v>
      </c>
      <c r="BN1220" s="2">
        <f t="shared" si="1494"/>
        <v>1</v>
      </c>
      <c r="BO1220" s="3">
        <f t="shared" si="1516"/>
        <v>2</v>
      </c>
      <c r="BP1220">
        <f t="shared" si="1517"/>
        <v>2</v>
      </c>
      <c r="BR1220">
        <v>3</v>
      </c>
      <c r="BS1220">
        <f t="shared" si="1495"/>
        <v>1</v>
      </c>
      <c r="BU1220" s="1">
        <f t="shared" si="1496"/>
        <v>13.235305124508949</v>
      </c>
      <c r="BV1220" s="1">
        <f t="shared" si="1497"/>
        <v>2.9802820565185146</v>
      </c>
      <c r="BW1220" s="1">
        <f t="shared" si="1498"/>
        <v>2.944601892158484</v>
      </c>
      <c r="BX1220" s="1">
        <f t="shared" si="1499"/>
        <v>2.8595799402358142</v>
      </c>
      <c r="BY1220" s="1">
        <f t="shared" si="1500"/>
        <v>2.3277100477446679</v>
      </c>
      <c r="BZ1220" s="1">
        <f t="shared" si="1501"/>
        <v>2.3254427876381114</v>
      </c>
      <c r="CA1220" s="1">
        <f t="shared" si="1502"/>
        <v>2.2985471745655519</v>
      </c>
      <c r="CB1220" s="1">
        <f t="shared" si="1503"/>
        <v>2.6395377485207274</v>
      </c>
      <c r="CC1220" s="1">
        <f t="shared" si="1504"/>
        <v>2.5565444803338657</v>
      </c>
      <c r="CD1220" s="1">
        <f t="shared" si="1505"/>
        <v>31.086414730278094</v>
      </c>
      <c r="CE1220" s="1">
        <f t="shared" si="1506"/>
        <v>2.4175948100789331</v>
      </c>
      <c r="CF1220" s="1">
        <f t="shared" si="1507"/>
        <v>2.4543183452532382</v>
      </c>
      <c r="CG1220" s="1">
        <f t="shared" si="1508"/>
        <v>2.7146688102809899</v>
      </c>
      <c r="CH1220" s="1">
        <f t="shared" si="1509"/>
        <v>2.9047218539222301</v>
      </c>
      <c r="CI1220" s="1">
        <f t="shared" si="1510"/>
        <v>2.9772567199633277</v>
      </c>
      <c r="CJ1220" s="1">
        <f t="shared" si="1511"/>
        <v>2.9933234523357957</v>
      </c>
      <c r="CK1220" s="1">
        <f t="shared" si="1512"/>
        <v>2.9986449276886202</v>
      </c>
      <c r="CL1220" s="5">
        <f t="shared" si="1518"/>
        <v>7</v>
      </c>
      <c r="CN1220" s="9">
        <f t="shared" si="1519"/>
        <v>2.2985471745655519</v>
      </c>
    </row>
    <row r="1221" spans="1:92" x14ac:dyDescent="0.2">
      <c r="A1221" s="4">
        <v>1219</v>
      </c>
      <c r="B1221" s="1">
        <v>0.413613362984393</v>
      </c>
      <c r="C1221" s="1">
        <v>15.864000000000001</v>
      </c>
      <c r="D1221" s="1">
        <v>0</v>
      </c>
      <c r="E1221" s="1">
        <v>45</v>
      </c>
      <c r="F1221" s="1">
        <v>55</v>
      </c>
      <c r="G1221" s="1">
        <v>8.9739101045407796</v>
      </c>
      <c r="H1221" s="1">
        <v>6</v>
      </c>
      <c r="I1221">
        <v>1500</v>
      </c>
      <c r="J1221">
        <v>185</v>
      </c>
      <c r="K1221">
        <v>12.5</v>
      </c>
      <c r="L1221" s="1"/>
      <c r="M1221" s="2">
        <f t="shared" si="1444"/>
        <v>4</v>
      </c>
      <c r="N1221" s="2">
        <f t="shared" si="1445"/>
        <v>6</v>
      </c>
      <c r="O1221" s="2">
        <f t="shared" si="1446"/>
        <v>6</v>
      </c>
      <c r="P1221" s="2">
        <f t="shared" si="1447"/>
        <v>4</v>
      </c>
      <c r="Q1221" s="2">
        <f t="shared" si="1448"/>
        <v>7</v>
      </c>
      <c r="R1221" s="2">
        <f t="shared" si="1449"/>
        <v>9</v>
      </c>
      <c r="S1221" s="2">
        <f t="shared" si="1450"/>
        <v>4</v>
      </c>
      <c r="T1221" s="2">
        <f t="shared" si="1451"/>
        <v>5</v>
      </c>
      <c r="U1221" s="2">
        <f t="shared" si="1452"/>
        <v>6</v>
      </c>
      <c r="V1221" s="2">
        <f t="shared" si="1453"/>
        <v>7</v>
      </c>
      <c r="W1221" s="2">
        <f t="shared" si="1454"/>
        <v>4</v>
      </c>
      <c r="X1221" s="2">
        <f t="shared" si="1455"/>
        <v>5</v>
      </c>
      <c r="Y1221" s="2">
        <f t="shared" si="1456"/>
        <v>2</v>
      </c>
      <c r="Z1221" s="2">
        <f t="shared" si="1457"/>
        <v>2</v>
      </c>
      <c r="AA1221" s="2">
        <f t="shared" si="1458"/>
        <v>2</v>
      </c>
      <c r="AB1221" s="2">
        <f t="shared" si="1459"/>
        <v>2</v>
      </c>
      <c r="AC1221" s="2">
        <f t="shared" si="1460"/>
        <v>1</v>
      </c>
      <c r="AD1221" s="3">
        <f t="shared" si="1513"/>
        <v>6</v>
      </c>
      <c r="AE1221" s="2">
        <f t="shared" si="1461"/>
        <v>7</v>
      </c>
      <c r="AF1221" s="2">
        <f t="shared" si="1462"/>
        <v>9</v>
      </c>
      <c r="AG1221" s="2">
        <f t="shared" si="1463"/>
        <v>9</v>
      </c>
      <c r="AH1221" s="2">
        <f t="shared" si="1464"/>
        <v>7</v>
      </c>
      <c r="AI1221" s="2">
        <f t="shared" si="1465"/>
        <v>10</v>
      </c>
      <c r="AJ1221" s="2">
        <f t="shared" si="1466"/>
        <v>12</v>
      </c>
      <c r="AK1221" s="2">
        <f t="shared" si="1467"/>
        <v>7</v>
      </c>
      <c r="AL1221" s="2">
        <f t="shared" si="1468"/>
        <v>8</v>
      </c>
      <c r="AM1221" s="2">
        <f t="shared" si="1469"/>
        <v>8</v>
      </c>
      <c r="AN1221" s="2">
        <f t="shared" si="1470"/>
        <v>9</v>
      </c>
      <c r="AO1221" s="2">
        <f t="shared" si="1471"/>
        <v>6</v>
      </c>
      <c r="AP1221" s="2">
        <f t="shared" si="1472"/>
        <v>7</v>
      </c>
      <c r="AQ1221" s="2">
        <f t="shared" si="1473"/>
        <v>4</v>
      </c>
      <c r="AR1221" s="2">
        <f t="shared" si="1474"/>
        <v>3</v>
      </c>
      <c r="AS1221" s="2">
        <f t="shared" si="1475"/>
        <v>4</v>
      </c>
      <c r="AT1221" s="2">
        <f t="shared" si="1476"/>
        <v>4</v>
      </c>
      <c r="AU1221" s="2">
        <f t="shared" si="1477"/>
        <v>3</v>
      </c>
      <c r="AV1221" s="3">
        <f t="shared" si="1514"/>
        <v>6</v>
      </c>
      <c r="AW1221">
        <f t="shared" si="1515"/>
        <v>1</v>
      </c>
      <c r="AX1221" s="2">
        <f t="shared" si="1478"/>
        <v>3</v>
      </c>
      <c r="AY1221" s="2">
        <f t="shared" si="1479"/>
        <v>5</v>
      </c>
      <c r="AZ1221" s="2">
        <f t="shared" si="1480"/>
        <v>6</v>
      </c>
      <c r="BA1221" s="2">
        <f t="shared" si="1481"/>
        <v>2</v>
      </c>
      <c r="BB1221" s="2">
        <f t="shared" si="1482"/>
        <v>4</v>
      </c>
      <c r="BC1221" s="2">
        <f t="shared" si="1483"/>
        <v>6</v>
      </c>
      <c r="BD1221" s="2">
        <f t="shared" si="1484"/>
        <v>3</v>
      </c>
      <c r="BE1221" s="2">
        <f t="shared" si="1485"/>
        <v>3</v>
      </c>
      <c r="BF1221" s="2">
        <f t="shared" si="1486"/>
        <v>3</v>
      </c>
      <c r="BG1221" s="2">
        <f t="shared" si="1487"/>
        <v>3</v>
      </c>
      <c r="BH1221" s="2">
        <f t="shared" si="1488"/>
        <v>4</v>
      </c>
      <c r="BI1221" s="2">
        <f t="shared" si="1489"/>
        <v>4</v>
      </c>
      <c r="BJ1221" s="2">
        <f t="shared" si="1490"/>
        <v>2</v>
      </c>
      <c r="BK1221" s="2">
        <f t="shared" si="1491"/>
        <v>2</v>
      </c>
      <c r="BL1221" s="2">
        <f t="shared" si="1492"/>
        <v>2</v>
      </c>
      <c r="BM1221" s="2">
        <f t="shared" si="1493"/>
        <v>2</v>
      </c>
      <c r="BN1221" s="2">
        <f t="shared" si="1494"/>
        <v>2</v>
      </c>
      <c r="BO1221" s="3">
        <f t="shared" si="1516"/>
        <v>3</v>
      </c>
      <c r="BP1221">
        <f t="shared" si="1517"/>
        <v>2</v>
      </c>
      <c r="BR1221">
        <v>12</v>
      </c>
      <c r="BS1221">
        <f t="shared" si="1495"/>
        <v>1</v>
      </c>
      <c r="BU1221" s="1">
        <f t="shared" si="1496"/>
        <v>175.02035324455542</v>
      </c>
      <c r="BV1221" s="1">
        <f t="shared" si="1497"/>
        <v>37.563719525216058</v>
      </c>
      <c r="BW1221" s="1">
        <f t="shared" si="1498"/>
        <v>37.552199895047366</v>
      </c>
      <c r="BX1221" s="1">
        <f t="shared" si="1499"/>
        <v>25.167034814320839</v>
      </c>
      <c r="BY1221" s="1">
        <f t="shared" si="1500"/>
        <v>12.704659324181554</v>
      </c>
      <c r="BZ1221" s="1">
        <f t="shared" si="1501"/>
        <v>12.684458856199583</v>
      </c>
      <c r="CA1221" s="1">
        <f t="shared" si="1502"/>
        <v>17.625010563282316</v>
      </c>
      <c r="CB1221" s="1">
        <f t="shared" si="1503"/>
        <v>25.103110901306028</v>
      </c>
      <c r="CC1221" s="1">
        <f t="shared" si="1504"/>
        <v>5.5151212511981091</v>
      </c>
      <c r="CD1221" s="1">
        <f t="shared" si="1505"/>
        <v>400.00579280818772</v>
      </c>
      <c r="CE1221" s="1">
        <f t="shared" si="1506"/>
        <v>2.1924544740320275</v>
      </c>
      <c r="CF1221" s="1">
        <f t="shared" si="1507"/>
        <v>2.0584839848381118</v>
      </c>
      <c r="CG1221" s="1">
        <f t="shared" si="1508"/>
        <v>2.3832118749002289</v>
      </c>
      <c r="CH1221" s="1">
        <f t="shared" si="1509"/>
        <v>2.5897053397994565</v>
      </c>
      <c r="CI1221" s="1">
        <f t="shared" si="1510"/>
        <v>2.6795129273155207</v>
      </c>
      <c r="CJ1221" s="1">
        <f t="shared" si="1511"/>
        <v>2.6971946481955058</v>
      </c>
      <c r="CK1221" s="1">
        <f t="shared" si="1512"/>
        <v>2.7065991641174261</v>
      </c>
      <c r="CL1221" s="5">
        <f t="shared" si="1518"/>
        <v>12</v>
      </c>
      <c r="CN1221" s="9">
        <f t="shared" si="1519"/>
        <v>2.0584839848381118</v>
      </c>
    </row>
    <row r="1222" spans="1:92" x14ac:dyDescent="0.2">
      <c r="A1222" s="4">
        <v>1220</v>
      </c>
      <c r="B1222" s="1">
        <v>0.46619639468264401</v>
      </c>
      <c r="C1222" s="1">
        <v>0.63400000000000001</v>
      </c>
      <c r="D1222" s="1">
        <v>0</v>
      </c>
      <c r="E1222" s="1">
        <v>0</v>
      </c>
      <c r="F1222" s="1">
        <v>100</v>
      </c>
      <c r="G1222" s="1">
        <v>9.5157489366265402</v>
      </c>
      <c r="H1222" s="1">
        <v>7</v>
      </c>
      <c r="I1222">
        <v>1500</v>
      </c>
      <c r="J1222">
        <v>185</v>
      </c>
      <c r="K1222">
        <v>12.5</v>
      </c>
      <c r="L1222" s="1"/>
      <c r="M1222" s="2">
        <f t="shared" si="1444"/>
        <v>2</v>
      </c>
      <c r="N1222" s="2">
        <f t="shared" si="1445"/>
        <v>6</v>
      </c>
      <c r="O1222" s="2">
        <f t="shared" si="1446"/>
        <v>4</v>
      </c>
      <c r="P1222" s="2">
        <f t="shared" si="1447"/>
        <v>5</v>
      </c>
      <c r="Q1222" s="2">
        <f t="shared" si="1448"/>
        <v>5</v>
      </c>
      <c r="R1222" s="2">
        <f t="shared" si="1449"/>
        <v>6</v>
      </c>
      <c r="S1222" s="2">
        <f t="shared" si="1450"/>
        <v>5</v>
      </c>
      <c r="T1222" s="2">
        <f t="shared" si="1451"/>
        <v>4</v>
      </c>
      <c r="U1222" s="2">
        <f t="shared" si="1452"/>
        <v>6</v>
      </c>
      <c r="V1222" s="2">
        <f t="shared" si="1453"/>
        <v>6</v>
      </c>
      <c r="W1222" s="2">
        <f t="shared" si="1454"/>
        <v>5</v>
      </c>
      <c r="X1222" s="2">
        <f t="shared" si="1455"/>
        <v>6</v>
      </c>
      <c r="Y1222" s="2">
        <f t="shared" si="1456"/>
        <v>4</v>
      </c>
      <c r="Z1222" s="2">
        <f t="shared" si="1457"/>
        <v>4</v>
      </c>
      <c r="AA1222" s="2">
        <f t="shared" si="1458"/>
        <v>2</v>
      </c>
      <c r="AB1222" s="2">
        <f t="shared" si="1459"/>
        <v>4</v>
      </c>
      <c r="AC1222" s="2">
        <f t="shared" si="1460"/>
        <v>3</v>
      </c>
      <c r="AD1222" s="3">
        <f t="shared" si="1513"/>
        <v>2</v>
      </c>
      <c r="AE1222" s="2">
        <f t="shared" si="1461"/>
        <v>5</v>
      </c>
      <c r="AF1222" s="2">
        <f t="shared" si="1462"/>
        <v>9</v>
      </c>
      <c r="AG1222" s="2">
        <f t="shared" si="1463"/>
        <v>7</v>
      </c>
      <c r="AH1222" s="2">
        <f t="shared" si="1464"/>
        <v>8</v>
      </c>
      <c r="AI1222" s="2">
        <f t="shared" si="1465"/>
        <v>8</v>
      </c>
      <c r="AJ1222" s="2">
        <f t="shared" si="1466"/>
        <v>9</v>
      </c>
      <c r="AK1222" s="2">
        <f t="shared" si="1467"/>
        <v>8</v>
      </c>
      <c r="AL1222" s="2">
        <f t="shared" si="1468"/>
        <v>7</v>
      </c>
      <c r="AM1222" s="2">
        <f t="shared" si="1469"/>
        <v>8</v>
      </c>
      <c r="AN1222" s="2">
        <f t="shared" si="1470"/>
        <v>8</v>
      </c>
      <c r="AO1222" s="2">
        <f t="shared" si="1471"/>
        <v>7</v>
      </c>
      <c r="AP1222" s="2">
        <f t="shared" si="1472"/>
        <v>8</v>
      </c>
      <c r="AQ1222" s="2">
        <f t="shared" si="1473"/>
        <v>6</v>
      </c>
      <c r="AR1222" s="2">
        <f t="shared" si="1474"/>
        <v>5</v>
      </c>
      <c r="AS1222" s="2">
        <f t="shared" si="1475"/>
        <v>4</v>
      </c>
      <c r="AT1222" s="2">
        <f t="shared" si="1476"/>
        <v>6</v>
      </c>
      <c r="AU1222" s="2">
        <f t="shared" si="1477"/>
        <v>5</v>
      </c>
      <c r="AV1222" s="3">
        <f t="shared" si="1514"/>
        <v>2</v>
      </c>
      <c r="AW1222">
        <f t="shared" si="1515"/>
        <v>2</v>
      </c>
      <c r="AX1222" s="2">
        <f t="shared" si="1478"/>
        <v>1</v>
      </c>
      <c r="AY1222" s="2">
        <f t="shared" si="1479"/>
        <v>4</v>
      </c>
      <c r="AZ1222" s="2">
        <f t="shared" si="1480"/>
        <v>4</v>
      </c>
      <c r="BA1222" s="2">
        <f t="shared" si="1481"/>
        <v>3</v>
      </c>
      <c r="BB1222" s="2">
        <f t="shared" si="1482"/>
        <v>3</v>
      </c>
      <c r="BC1222" s="2">
        <f t="shared" si="1483"/>
        <v>4</v>
      </c>
      <c r="BD1222" s="2">
        <f t="shared" si="1484"/>
        <v>4</v>
      </c>
      <c r="BE1222" s="2">
        <f t="shared" si="1485"/>
        <v>3</v>
      </c>
      <c r="BF1222" s="2">
        <f t="shared" si="1486"/>
        <v>3</v>
      </c>
      <c r="BG1222" s="2">
        <f t="shared" si="1487"/>
        <v>2</v>
      </c>
      <c r="BH1222" s="2">
        <f t="shared" si="1488"/>
        <v>5</v>
      </c>
      <c r="BI1222" s="2">
        <f t="shared" si="1489"/>
        <v>6</v>
      </c>
      <c r="BJ1222" s="2">
        <f t="shared" si="1490"/>
        <v>5</v>
      </c>
      <c r="BK1222" s="2">
        <f t="shared" si="1491"/>
        <v>2</v>
      </c>
      <c r="BL1222" s="2">
        <f t="shared" si="1492"/>
        <v>2</v>
      </c>
      <c r="BM1222" s="2">
        <f t="shared" si="1493"/>
        <v>4</v>
      </c>
      <c r="BN1222" s="2">
        <f t="shared" si="1494"/>
        <v>4</v>
      </c>
      <c r="BO1222" s="3">
        <f t="shared" si="1516"/>
        <v>12</v>
      </c>
      <c r="BP1222">
        <f t="shared" si="1517"/>
        <v>1</v>
      </c>
      <c r="BR1222">
        <v>3</v>
      </c>
      <c r="BS1222">
        <f t="shared" si="1495"/>
        <v>3</v>
      </c>
      <c r="BU1222" s="1">
        <f t="shared" si="1496"/>
        <v>175.02698341103854</v>
      </c>
      <c r="BV1222" s="1">
        <f t="shared" si="1497"/>
        <v>37.554988642905599</v>
      </c>
      <c r="BW1222" s="1">
        <f t="shared" si="1498"/>
        <v>37.536464410203834</v>
      </c>
      <c r="BX1222" s="1">
        <f t="shared" si="1499"/>
        <v>25.119476332080442</v>
      </c>
      <c r="BY1222" s="1">
        <f t="shared" si="1500"/>
        <v>12.61723910340209</v>
      </c>
      <c r="BZ1222" s="1">
        <f t="shared" si="1501"/>
        <v>12.601013083019859</v>
      </c>
      <c r="CA1222" s="1">
        <f t="shared" si="1502"/>
        <v>17.630174277331275</v>
      </c>
      <c r="CB1222" s="1">
        <f t="shared" si="1503"/>
        <v>25.066397377049942</v>
      </c>
      <c r="CC1222" s="1">
        <f t="shared" si="1504"/>
        <v>5.3408663499029059</v>
      </c>
      <c r="CD1222" s="1">
        <f t="shared" si="1505"/>
        <v>400.00329602341384</v>
      </c>
      <c r="CE1222" s="1">
        <f t="shared" si="1506"/>
        <v>2.7398562457334203</v>
      </c>
      <c r="CF1222" s="1">
        <f t="shared" si="1507"/>
        <v>1.4941030337170567</v>
      </c>
      <c r="CG1222" s="1">
        <f t="shared" si="1508"/>
        <v>1.8684395102510485</v>
      </c>
      <c r="CH1222" s="1">
        <f t="shared" si="1509"/>
        <v>2.2486659508770668</v>
      </c>
      <c r="CI1222" s="1">
        <f t="shared" si="1510"/>
        <v>2.3512681180807964</v>
      </c>
      <c r="CJ1222" s="1">
        <f t="shared" si="1511"/>
        <v>2.3714638385826361</v>
      </c>
      <c r="CK1222" s="1">
        <f t="shared" si="1512"/>
        <v>2.3787598582995546</v>
      </c>
      <c r="CL1222" s="5">
        <f t="shared" si="1518"/>
        <v>12</v>
      </c>
      <c r="CN1222" s="9">
        <f t="shared" si="1519"/>
        <v>1.4941030337170567</v>
      </c>
    </row>
    <row r="1223" spans="1:92" x14ac:dyDescent="0.2">
      <c r="A1223" s="4">
        <v>1221</v>
      </c>
      <c r="B1223" s="1">
        <v>0.53578248067182799</v>
      </c>
      <c r="C1223" s="1">
        <v>56.771999999999998</v>
      </c>
      <c r="D1223" s="1">
        <v>14</v>
      </c>
      <c r="E1223" s="1">
        <v>0</v>
      </c>
      <c r="F1223" s="1">
        <v>86</v>
      </c>
      <c r="G1223" s="1">
        <v>5.6771803951675901</v>
      </c>
      <c r="H1223" s="1">
        <v>6</v>
      </c>
      <c r="I1223">
        <v>1500</v>
      </c>
      <c r="J1223">
        <v>185</v>
      </c>
      <c r="K1223">
        <v>12.5</v>
      </c>
      <c r="L1223" s="1"/>
      <c r="M1223" s="2">
        <f t="shared" si="1444"/>
        <v>3</v>
      </c>
      <c r="N1223" s="2">
        <f t="shared" si="1445"/>
        <v>5</v>
      </c>
      <c r="O1223" s="2">
        <f t="shared" si="1446"/>
        <v>5</v>
      </c>
      <c r="P1223" s="2">
        <f t="shared" si="1447"/>
        <v>4</v>
      </c>
      <c r="Q1223" s="2">
        <f t="shared" si="1448"/>
        <v>6</v>
      </c>
      <c r="R1223" s="2">
        <f t="shared" si="1449"/>
        <v>7</v>
      </c>
      <c r="S1223" s="2">
        <f t="shared" si="1450"/>
        <v>5</v>
      </c>
      <c r="T1223" s="2">
        <f t="shared" si="1451"/>
        <v>4</v>
      </c>
      <c r="U1223" s="2">
        <f t="shared" si="1452"/>
        <v>8</v>
      </c>
      <c r="V1223" s="2">
        <f t="shared" si="1453"/>
        <v>7</v>
      </c>
      <c r="W1223" s="2">
        <f t="shared" si="1454"/>
        <v>4</v>
      </c>
      <c r="X1223" s="2">
        <f t="shared" si="1455"/>
        <v>5</v>
      </c>
      <c r="Y1223" s="2">
        <f t="shared" si="1456"/>
        <v>2</v>
      </c>
      <c r="Z1223" s="2">
        <f t="shared" si="1457"/>
        <v>2</v>
      </c>
      <c r="AA1223" s="2">
        <f t="shared" si="1458"/>
        <v>1</v>
      </c>
      <c r="AB1223" s="2">
        <f t="shared" si="1459"/>
        <v>2</v>
      </c>
      <c r="AC1223" s="2">
        <f t="shared" si="1460"/>
        <v>1</v>
      </c>
      <c r="AD1223" s="3">
        <f t="shared" si="1513"/>
        <v>9</v>
      </c>
      <c r="AE1223" s="2">
        <f t="shared" si="1461"/>
        <v>6</v>
      </c>
      <c r="AF1223" s="2">
        <f t="shared" si="1462"/>
        <v>8</v>
      </c>
      <c r="AG1223" s="2">
        <f t="shared" si="1463"/>
        <v>8</v>
      </c>
      <c r="AH1223" s="2">
        <f t="shared" si="1464"/>
        <v>7</v>
      </c>
      <c r="AI1223" s="2">
        <f t="shared" si="1465"/>
        <v>9</v>
      </c>
      <c r="AJ1223" s="2">
        <f t="shared" si="1466"/>
        <v>10</v>
      </c>
      <c r="AK1223" s="2">
        <f t="shared" si="1467"/>
        <v>8</v>
      </c>
      <c r="AL1223" s="2">
        <f t="shared" si="1468"/>
        <v>7</v>
      </c>
      <c r="AM1223" s="2">
        <f t="shared" si="1469"/>
        <v>10</v>
      </c>
      <c r="AN1223" s="2">
        <f t="shared" si="1470"/>
        <v>9</v>
      </c>
      <c r="AO1223" s="2">
        <f t="shared" si="1471"/>
        <v>6</v>
      </c>
      <c r="AP1223" s="2">
        <f t="shared" si="1472"/>
        <v>7</v>
      </c>
      <c r="AQ1223" s="2">
        <f t="shared" si="1473"/>
        <v>4</v>
      </c>
      <c r="AR1223" s="2">
        <f t="shared" si="1474"/>
        <v>3</v>
      </c>
      <c r="AS1223" s="2">
        <f t="shared" si="1475"/>
        <v>3</v>
      </c>
      <c r="AT1223" s="2">
        <f t="shared" si="1476"/>
        <v>4</v>
      </c>
      <c r="AU1223" s="2">
        <f t="shared" si="1477"/>
        <v>3</v>
      </c>
      <c r="AV1223" s="3">
        <f t="shared" si="1514"/>
        <v>6</v>
      </c>
      <c r="AW1223">
        <f t="shared" si="1515"/>
        <v>2</v>
      </c>
      <c r="AX1223" s="2">
        <f t="shared" si="1478"/>
        <v>2</v>
      </c>
      <c r="AY1223" s="2">
        <f t="shared" si="1479"/>
        <v>4</v>
      </c>
      <c r="AZ1223" s="2">
        <f t="shared" si="1480"/>
        <v>5</v>
      </c>
      <c r="BA1223" s="2">
        <f t="shared" si="1481"/>
        <v>3</v>
      </c>
      <c r="BB1223" s="2">
        <f t="shared" si="1482"/>
        <v>4</v>
      </c>
      <c r="BC1223" s="2">
        <f t="shared" si="1483"/>
        <v>4</v>
      </c>
      <c r="BD1223" s="2">
        <f t="shared" si="1484"/>
        <v>3</v>
      </c>
      <c r="BE1223" s="2">
        <f t="shared" si="1485"/>
        <v>5</v>
      </c>
      <c r="BF1223" s="2">
        <f t="shared" si="1486"/>
        <v>5</v>
      </c>
      <c r="BG1223" s="2">
        <f t="shared" si="1487"/>
        <v>3</v>
      </c>
      <c r="BH1223" s="2">
        <f t="shared" si="1488"/>
        <v>4</v>
      </c>
      <c r="BI1223" s="2">
        <f t="shared" si="1489"/>
        <v>5</v>
      </c>
      <c r="BJ1223" s="2">
        <f t="shared" si="1490"/>
        <v>2</v>
      </c>
      <c r="BK1223" s="2">
        <f t="shared" si="1491"/>
        <v>1</v>
      </c>
      <c r="BL1223" s="2">
        <f t="shared" si="1492"/>
        <v>1</v>
      </c>
      <c r="BM1223" s="2">
        <f t="shared" si="1493"/>
        <v>2</v>
      </c>
      <c r="BN1223" s="2">
        <f t="shared" si="1494"/>
        <v>2</v>
      </c>
      <c r="BO1223" s="3">
        <f t="shared" si="1516"/>
        <v>3</v>
      </c>
      <c r="BP1223">
        <f t="shared" si="1517"/>
        <v>4</v>
      </c>
      <c r="BR1223">
        <v>12</v>
      </c>
      <c r="BS1223">
        <f t="shared" si="1495"/>
        <v>1</v>
      </c>
      <c r="BU1223" s="1">
        <f t="shared" si="1496"/>
        <v>13.59253752010771</v>
      </c>
      <c r="BV1223" s="1">
        <f t="shared" si="1497"/>
        <v>3.5064327183945041</v>
      </c>
      <c r="BW1223" s="1">
        <f t="shared" si="1498"/>
        <v>2.822030841977873</v>
      </c>
      <c r="BX1223" s="1">
        <f t="shared" si="1499"/>
        <v>4.4463303272349251</v>
      </c>
      <c r="BY1223" s="1">
        <f t="shared" si="1500"/>
        <v>2.8874330715382248</v>
      </c>
      <c r="BZ1223" s="1">
        <f t="shared" si="1501"/>
        <v>2.0284387430167716</v>
      </c>
      <c r="CA1223" s="1">
        <f t="shared" si="1502"/>
        <v>2.1111496562148058</v>
      </c>
      <c r="CB1223" s="1">
        <f t="shared" si="1503"/>
        <v>2.3075700626032427</v>
      </c>
      <c r="CC1223" s="1">
        <f t="shared" si="1504"/>
        <v>2.1929028809523965</v>
      </c>
      <c r="CD1223" s="1">
        <f t="shared" si="1505"/>
        <v>31.075947500316818</v>
      </c>
      <c r="CE1223" s="1">
        <f t="shared" si="1506"/>
        <v>3.0063597518413721</v>
      </c>
      <c r="CF1223" s="1">
        <f t="shared" si="1507"/>
        <v>2.313137339315769</v>
      </c>
      <c r="CG1223" s="1">
        <f t="shared" si="1508"/>
        <v>2.4499207557398917</v>
      </c>
      <c r="CH1223" s="1">
        <f t="shared" si="1509"/>
        <v>2.5640477922505118</v>
      </c>
      <c r="CI1223" s="1">
        <f t="shared" si="1510"/>
        <v>2.6688560735631608</v>
      </c>
      <c r="CJ1223" s="1">
        <f t="shared" si="1511"/>
        <v>2.6860252006169736</v>
      </c>
      <c r="CK1223" s="1">
        <f t="shared" si="1512"/>
        <v>2.6984139943329337</v>
      </c>
      <c r="CL1223" s="5">
        <f t="shared" si="1518"/>
        <v>6</v>
      </c>
      <c r="CN1223" s="9">
        <f t="shared" si="1519"/>
        <v>2.0284387430167716</v>
      </c>
    </row>
    <row r="1224" spans="1:92" x14ac:dyDescent="0.2">
      <c r="A1224" s="4">
        <v>1222</v>
      </c>
      <c r="B1224" s="1">
        <v>0.47241002189155001</v>
      </c>
      <c r="C1224" s="1">
        <v>0.60899999999999999</v>
      </c>
      <c r="D1224" s="1">
        <v>0</v>
      </c>
      <c r="E1224" s="1">
        <v>0</v>
      </c>
      <c r="F1224" s="1">
        <v>100</v>
      </c>
      <c r="G1224" s="1">
        <v>9.1281732306423002</v>
      </c>
      <c r="H1224" s="1">
        <v>6</v>
      </c>
      <c r="I1224">
        <v>1500</v>
      </c>
      <c r="J1224">
        <v>185</v>
      </c>
      <c r="K1224">
        <v>12.5</v>
      </c>
      <c r="L1224" s="1"/>
      <c r="M1224" s="2">
        <f t="shared" si="1444"/>
        <v>2</v>
      </c>
      <c r="N1224" s="2">
        <f t="shared" si="1445"/>
        <v>6</v>
      </c>
      <c r="O1224" s="2">
        <f t="shared" si="1446"/>
        <v>5</v>
      </c>
      <c r="P1224" s="2">
        <f t="shared" si="1447"/>
        <v>4</v>
      </c>
      <c r="Q1224" s="2">
        <f t="shared" si="1448"/>
        <v>6</v>
      </c>
      <c r="R1224" s="2">
        <f t="shared" si="1449"/>
        <v>7</v>
      </c>
      <c r="S1224" s="2">
        <f t="shared" si="1450"/>
        <v>5</v>
      </c>
      <c r="T1224" s="2">
        <f t="shared" si="1451"/>
        <v>4</v>
      </c>
      <c r="U1224" s="2">
        <f t="shared" si="1452"/>
        <v>7</v>
      </c>
      <c r="V1224" s="2">
        <f t="shared" si="1453"/>
        <v>7</v>
      </c>
      <c r="W1224" s="2">
        <f t="shared" si="1454"/>
        <v>5</v>
      </c>
      <c r="X1224" s="2">
        <f t="shared" si="1455"/>
        <v>7</v>
      </c>
      <c r="Y1224" s="2">
        <f t="shared" si="1456"/>
        <v>4</v>
      </c>
      <c r="Z1224" s="2">
        <f t="shared" si="1457"/>
        <v>4</v>
      </c>
      <c r="AA1224" s="2">
        <f t="shared" si="1458"/>
        <v>2</v>
      </c>
      <c r="AB1224" s="2">
        <f t="shared" si="1459"/>
        <v>4</v>
      </c>
      <c r="AC1224" s="2">
        <f t="shared" si="1460"/>
        <v>3</v>
      </c>
      <c r="AD1224" s="3">
        <f t="shared" si="1513"/>
        <v>6</v>
      </c>
      <c r="AE1224" s="2">
        <f t="shared" si="1461"/>
        <v>5</v>
      </c>
      <c r="AF1224" s="2">
        <f t="shared" si="1462"/>
        <v>9</v>
      </c>
      <c r="AG1224" s="2">
        <f t="shared" si="1463"/>
        <v>8</v>
      </c>
      <c r="AH1224" s="2">
        <f t="shared" si="1464"/>
        <v>7</v>
      </c>
      <c r="AI1224" s="2">
        <f t="shared" si="1465"/>
        <v>9</v>
      </c>
      <c r="AJ1224" s="2">
        <f t="shared" si="1466"/>
        <v>10</v>
      </c>
      <c r="AK1224" s="2">
        <f t="shared" si="1467"/>
        <v>8</v>
      </c>
      <c r="AL1224" s="2">
        <f t="shared" si="1468"/>
        <v>7</v>
      </c>
      <c r="AM1224" s="2">
        <f t="shared" si="1469"/>
        <v>9</v>
      </c>
      <c r="AN1224" s="2">
        <f t="shared" si="1470"/>
        <v>9</v>
      </c>
      <c r="AO1224" s="2">
        <f t="shared" si="1471"/>
        <v>7</v>
      </c>
      <c r="AP1224" s="2">
        <f t="shared" si="1472"/>
        <v>9</v>
      </c>
      <c r="AQ1224" s="2">
        <f t="shared" si="1473"/>
        <v>6</v>
      </c>
      <c r="AR1224" s="2">
        <f t="shared" si="1474"/>
        <v>5</v>
      </c>
      <c r="AS1224" s="2">
        <f t="shared" si="1475"/>
        <v>4</v>
      </c>
      <c r="AT1224" s="2">
        <f t="shared" si="1476"/>
        <v>6</v>
      </c>
      <c r="AU1224" s="2">
        <f t="shared" si="1477"/>
        <v>5</v>
      </c>
      <c r="AV1224" s="3">
        <f t="shared" si="1514"/>
        <v>6</v>
      </c>
      <c r="AW1224">
        <f t="shared" si="1515"/>
        <v>1</v>
      </c>
      <c r="AX1224" s="2">
        <f t="shared" si="1478"/>
        <v>1</v>
      </c>
      <c r="AY1224" s="2">
        <f t="shared" si="1479"/>
        <v>4</v>
      </c>
      <c r="AZ1224" s="2">
        <f t="shared" si="1480"/>
        <v>5</v>
      </c>
      <c r="BA1224" s="2">
        <f t="shared" si="1481"/>
        <v>2</v>
      </c>
      <c r="BB1224" s="2">
        <f t="shared" si="1482"/>
        <v>4</v>
      </c>
      <c r="BC1224" s="2">
        <f t="shared" si="1483"/>
        <v>5</v>
      </c>
      <c r="BD1224" s="2">
        <f t="shared" si="1484"/>
        <v>4</v>
      </c>
      <c r="BE1224" s="2">
        <f t="shared" si="1485"/>
        <v>4</v>
      </c>
      <c r="BF1224" s="2">
        <f t="shared" si="1486"/>
        <v>4</v>
      </c>
      <c r="BG1224" s="2">
        <f t="shared" si="1487"/>
        <v>3</v>
      </c>
      <c r="BH1224" s="2">
        <f t="shared" si="1488"/>
        <v>5</v>
      </c>
      <c r="BI1224" s="2">
        <f t="shared" si="1489"/>
        <v>7</v>
      </c>
      <c r="BJ1224" s="2">
        <f t="shared" si="1490"/>
        <v>5</v>
      </c>
      <c r="BK1224" s="2">
        <f t="shared" si="1491"/>
        <v>2</v>
      </c>
      <c r="BL1224" s="2">
        <f t="shared" si="1492"/>
        <v>2</v>
      </c>
      <c r="BM1224" s="2">
        <f t="shared" si="1493"/>
        <v>4</v>
      </c>
      <c r="BN1224" s="2">
        <f t="shared" si="1494"/>
        <v>4</v>
      </c>
      <c r="BO1224" s="3">
        <f t="shared" si="1516"/>
        <v>12</v>
      </c>
      <c r="BP1224">
        <f t="shared" si="1517"/>
        <v>1</v>
      </c>
      <c r="BR1224">
        <v>11</v>
      </c>
      <c r="BS1224">
        <f t="shared" si="1495"/>
        <v>1</v>
      </c>
      <c r="BU1224" s="1">
        <f t="shared" si="1496"/>
        <v>175.02997458944631</v>
      </c>
      <c r="BV1224" s="1">
        <f t="shared" si="1497"/>
        <v>37.559728804354521</v>
      </c>
      <c r="BW1224" s="1">
        <f t="shared" si="1498"/>
        <v>37.537576827805999</v>
      </c>
      <c r="BX1224" s="1">
        <f t="shared" si="1499"/>
        <v>25.131531527794042</v>
      </c>
      <c r="BY1224" s="1">
        <f t="shared" si="1500"/>
        <v>12.620151511647002</v>
      </c>
      <c r="BZ1224" s="1">
        <f t="shared" si="1501"/>
        <v>12.597347589671385</v>
      </c>
      <c r="CA1224" s="1">
        <f t="shared" si="1502"/>
        <v>17.635748428058573</v>
      </c>
      <c r="CB1224" s="1">
        <f t="shared" si="1503"/>
        <v>25.063846622577792</v>
      </c>
      <c r="CC1224" s="1">
        <f t="shared" si="1504"/>
        <v>5.3296761523278597</v>
      </c>
      <c r="CD1224" s="1">
        <f t="shared" si="1505"/>
        <v>400.00319909125795</v>
      </c>
      <c r="CE1224" s="1">
        <f t="shared" si="1506"/>
        <v>2.8796321776815783</v>
      </c>
      <c r="CF1224" s="1">
        <f t="shared" si="1507"/>
        <v>1.471009259047722</v>
      </c>
      <c r="CG1224" s="1">
        <f t="shared" si="1508"/>
        <v>1.8403056813834642</v>
      </c>
      <c r="CH1224" s="1">
        <f t="shared" si="1509"/>
        <v>2.216984767880827</v>
      </c>
      <c r="CI1224" s="1">
        <f t="shared" si="1510"/>
        <v>2.3263418414010792</v>
      </c>
      <c r="CJ1224" s="1">
        <f t="shared" si="1511"/>
        <v>2.3467056962435149</v>
      </c>
      <c r="CK1224" s="1">
        <f t="shared" si="1512"/>
        <v>2.3574103147551009</v>
      </c>
      <c r="CL1224" s="5">
        <f t="shared" si="1518"/>
        <v>12</v>
      </c>
      <c r="CN1224" s="9">
        <f t="shared" si="1519"/>
        <v>1.471009259047722</v>
      </c>
    </row>
    <row r="1225" spans="1:92" x14ac:dyDescent="0.2">
      <c r="A1225" s="4">
        <v>1223</v>
      </c>
      <c r="B1225" s="1">
        <v>0.41083996577362297</v>
      </c>
      <c r="C1225" s="1">
        <v>103.03400000000001</v>
      </c>
      <c r="D1225" s="1">
        <v>0</v>
      </c>
      <c r="E1225" s="1">
        <v>2</v>
      </c>
      <c r="F1225" s="1">
        <v>98</v>
      </c>
      <c r="G1225" s="1">
        <v>10.3033503476472</v>
      </c>
      <c r="H1225" s="1">
        <v>7</v>
      </c>
      <c r="I1225">
        <v>1500</v>
      </c>
      <c r="J1225">
        <v>185</v>
      </c>
      <c r="K1225">
        <v>12.5</v>
      </c>
      <c r="L1225" s="1"/>
      <c r="M1225" s="2">
        <f t="shared" si="1444"/>
        <v>3</v>
      </c>
      <c r="N1225" s="2">
        <f t="shared" si="1445"/>
        <v>6</v>
      </c>
      <c r="O1225" s="2">
        <f t="shared" si="1446"/>
        <v>3</v>
      </c>
      <c r="P1225" s="2">
        <f t="shared" si="1447"/>
        <v>5</v>
      </c>
      <c r="Q1225" s="2">
        <f t="shared" si="1448"/>
        <v>6</v>
      </c>
      <c r="R1225" s="2">
        <f t="shared" si="1449"/>
        <v>5</v>
      </c>
      <c r="S1225" s="2">
        <f t="shared" si="1450"/>
        <v>5</v>
      </c>
      <c r="T1225" s="2">
        <f t="shared" si="1451"/>
        <v>3</v>
      </c>
      <c r="U1225" s="2">
        <f t="shared" si="1452"/>
        <v>5</v>
      </c>
      <c r="V1225" s="2">
        <f t="shared" si="1453"/>
        <v>6</v>
      </c>
      <c r="W1225" s="2">
        <f t="shared" si="1454"/>
        <v>6</v>
      </c>
      <c r="X1225" s="2">
        <f t="shared" si="1455"/>
        <v>6</v>
      </c>
      <c r="Y1225" s="2">
        <f t="shared" si="1456"/>
        <v>4</v>
      </c>
      <c r="Z1225" s="2">
        <f t="shared" si="1457"/>
        <v>4</v>
      </c>
      <c r="AA1225" s="2">
        <f t="shared" si="1458"/>
        <v>2</v>
      </c>
      <c r="AB1225" s="2">
        <f t="shared" si="1459"/>
        <v>4</v>
      </c>
      <c r="AC1225" s="2">
        <f t="shared" si="1460"/>
        <v>3</v>
      </c>
      <c r="AD1225" s="3">
        <f t="shared" si="1513"/>
        <v>2</v>
      </c>
      <c r="AE1225" s="2">
        <f t="shared" si="1461"/>
        <v>6</v>
      </c>
      <c r="AF1225" s="2">
        <f t="shared" si="1462"/>
        <v>9</v>
      </c>
      <c r="AG1225" s="2">
        <f t="shared" si="1463"/>
        <v>6</v>
      </c>
      <c r="AH1225" s="2">
        <f t="shared" si="1464"/>
        <v>8</v>
      </c>
      <c r="AI1225" s="2">
        <f t="shared" si="1465"/>
        <v>9</v>
      </c>
      <c r="AJ1225" s="2">
        <f t="shared" si="1466"/>
        <v>8</v>
      </c>
      <c r="AK1225" s="2">
        <f t="shared" si="1467"/>
        <v>8</v>
      </c>
      <c r="AL1225" s="2">
        <f t="shared" si="1468"/>
        <v>6</v>
      </c>
      <c r="AM1225" s="2">
        <f t="shared" si="1469"/>
        <v>7</v>
      </c>
      <c r="AN1225" s="2">
        <f t="shared" si="1470"/>
        <v>8</v>
      </c>
      <c r="AO1225" s="2">
        <f t="shared" si="1471"/>
        <v>8</v>
      </c>
      <c r="AP1225" s="2">
        <f t="shared" si="1472"/>
        <v>8</v>
      </c>
      <c r="AQ1225" s="2">
        <f t="shared" si="1473"/>
        <v>6</v>
      </c>
      <c r="AR1225" s="2">
        <f t="shared" si="1474"/>
        <v>5</v>
      </c>
      <c r="AS1225" s="2">
        <f t="shared" si="1475"/>
        <v>4</v>
      </c>
      <c r="AT1225" s="2">
        <f t="shared" si="1476"/>
        <v>6</v>
      </c>
      <c r="AU1225" s="2">
        <f t="shared" si="1477"/>
        <v>5</v>
      </c>
      <c r="AV1225" s="3">
        <f t="shared" si="1514"/>
        <v>2</v>
      </c>
      <c r="AW1225">
        <f t="shared" si="1515"/>
        <v>2</v>
      </c>
      <c r="AX1225" s="2">
        <f t="shared" si="1478"/>
        <v>2</v>
      </c>
      <c r="AY1225" s="2">
        <f t="shared" si="1479"/>
        <v>5</v>
      </c>
      <c r="AZ1225" s="2">
        <f t="shared" si="1480"/>
        <v>3</v>
      </c>
      <c r="BA1225" s="2">
        <f t="shared" si="1481"/>
        <v>3</v>
      </c>
      <c r="BB1225" s="2">
        <f t="shared" si="1482"/>
        <v>3</v>
      </c>
      <c r="BC1225" s="2">
        <f t="shared" si="1483"/>
        <v>2</v>
      </c>
      <c r="BD1225" s="2">
        <f t="shared" si="1484"/>
        <v>4</v>
      </c>
      <c r="BE1225" s="2">
        <f t="shared" si="1485"/>
        <v>2</v>
      </c>
      <c r="BF1225" s="2">
        <f t="shared" si="1486"/>
        <v>2</v>
      </c>
      <c r="BG1225" s="2">
        <f t="shared" si="1487"/>
        <v>2</v>
      </c>
      <c r="BH1225" s="2">
        <f t="shared" si="1488"/>
        <v>6</v>
      </c>
      <c r="BI1225" s="2">
        <f t="shared" si="1489"/>
        <v>5</v>
      </c>
      <c r="BJ1225" s="2">
        <f t="shared" si="1490"/>
        <v>4</v>
      </c>
      <c r="BK1225" s="2">
        <f t="shared" si="1491"/>
        <v>2</v>
      </c>
      <c r="BL1225" s="2">
        <f t="shared" si="1492"/>
        <v>2</v>
      </c>
      <c r="BM1225" s="2">
        <f t="shared" si="1493"/>
        <v>4</v>
      </c>
      <c r="BN1225" s="2">
        <f t="shared" si="1494"/>
        <v>4</v>
      </c>
      <c r="BO1225" s="3">
        <f t="shared" si="1516"/>
        <v>11</v>
      </c>
      <c r="BP1225">
        <f t="shared" si="1517"/>
        <v>1</v>
      </c>
      <c r="BR1225">
        <v>11</v>
      </c>
      <c r="BS1225">
        <f t="shared" si="1495"/>
        <v>1</v>
      </c>
      <c r="BU1225" s="1">
        <f t="shared" si="1496"/>
        <v>175.01616842721234</v>
      </c>
      <c r="BV1225" s="1">
        <f t="shared" si="1497"/>
        <v>37.555509963029301</v>
      </c>
      <c r="BW1225" s="1">
        <f t="shared" si="1498"/>
        <v>37.550786856616888</v>
      </c>
      <c r="BX1225" s="1">
        <f t="shared" si="1499"/>
        <v>25.132834927760779</v>
      </c>
      <c r="BY1225" s="1">
        <f t="shared" si="1500"/>
        <v>12.679201783066903</v>
      </c>
      <c r="BZ1225" s="1">
        <f t="shared" si="1501"/>
        <v>12.679628396490036</v>
      </c>
      <c r="CA1225" s="1">
        <f t="shared" si="1502"/>
        <v>17.630207155886019</v>
      </c>
      <c r="CB1225" s="1">
        <f t="shared" si="1503"/>
        <v>25.098865643958707</v>
      </c>
      <c r="CC1225" s="1">
        <f t="shared" si="1504"/>
        <v>5.5215130812477282</v>
      </c>
      <c r="CD1225" s="1">
        <f t="shared" si="1505"/>
        <v>400.0055760687639</v>
      </c>
      <c r="CE1225" s="1">
        <f t="shared" si="1506"/>
        <v>2.1299639862108779</v>
      </c>
      <c r="CF1225" s="1">
        <f t="shared" si="1507"/>
        <v>2.0795965297552961</v>
      </c>
      <c r="CG1225" s="1">
        <f t="shared" si="1508"/>
        <v>2.4141293646203525</v>
      </c>
      <c r="CH1225" s="1">
        <f t="shared" si="1509"/>
        <v>2.6096300503442245</v>
      </c>
      <c r="CI1225" s="1">
        <f t="shared" si="1510"/>
        <v>2.5693304687968248</v>
      </c>
      <c r="CJ1225" s="1">
        <f t="shared" si="1511"/>
        <v>2.5879008008478044</v>
      </c>
      <c r="CK1225" s="1">
        <f t="shared" si="1512"/>
        <v>2.5942061155361955</v>
      </c>
      <c r="CL1225" s="5">
        <f t="shared" si="1518"/>
        <v>12</v>
      </c>
      <c r="CN1225" s="9">
        <f t="shared" si="1519"/>
        <v>2.0795965297552961</v>
      </c>
    </row>
    <row r="1226" spans="1:92" x14ac:dyDescent="0.2">
      <c r="A1226" s="4">
        <v>1224</v>
      </c>
      <c r="B1226" s="1">
        <v>0.43712688215182599</v>
      </c>
      <c r="C1226" s="1">
        <v>7.4020000000000001</v>
      </c>
      <c r="D1226" s="1">
        <v>0</v>
      </c>
      <c r="E1226" s="1">
        <v>8</v>
      </c>
      <c r="F1226" s="1">
        <v>92</v>
      </c>
      <c r="G1226" s="1">
        <v>8.8823821616630898</v>
      </c>
      <c r="H1226" s="1">
        <v>7</v>
      </c>
      <c r="I1226">
        <v>1500</v>
      </c>
      <c r="J1226">
        <v>185</v>
      </c>
      <c r="K1226">
        <v>12.5</v>
      </c>
      <c r="L1226" s="1"/>
      <c r="M1226" s="2">
        <f t="shared" si="1444"/>
        <v>3</v>
      </c>
      <c r="N1226" s="2">
        <f t="shared" si="1445"/>
        <v>5</v>
      </c>
      <c r="O1226" s="2">
        <f t="shared" si="1446"/>
        <v>4</v>
      </c>
      <c r="P1226" s="2">
        <f t="shared" si="1447"/>
        <v>5</v>
      </c>
      <c r="Q1226" s="2">
        <f t="shared" si="1448"/>
        <v>5</v>
      </c>
      <c r="R1226" s="2">
        <f t="shared" si="1449"/>
        <v>6</v>
      </c>
      <c r="S1226" s="2">
        <f t="shared" si="1450"/>
        <v>5</v>
      </c>
      <c r="T1226" s="2">
        <f t="shared" si="1451"/>
        <v>4</v>
      </c>
      <c r="U1226" s="2">
        <f t="shared" si="1452"/>
        <v>6</v>
      </c>
      <c r="V1226" s="2">
        <f t="shared" si="1453"/>
        <v>6</v>
      </c>
      <c r="W1226" s="2">
        <f t="shared" si="1454"/>
        <v>6</v>
      </c>
      <c r="X1226" s="2">
        <f t="shared" si="1455"/>
        <v>6</v>
      </c>
      <c r="Y1226" s="2">
        <f t="shared" si="1456"/>
        <v>4</v>
      </c>
      <c r="Z1226" s="2">
        <f t="shared" si="1457"/>
        <v>4</v>
      </c>
      <c r="AA1226" s="2">
        <f t="shared" si="1458"/>
        <v>2</v>
      </c>
      <c r="AB1226" s="2">
        <f t="shared" si="1459"/>
        <v>4</v>
      </c>
      <c r="AC1226" s="2">
        <f t="shared" si="1460"/>
        <v>3</v>
      </c>
      <c r="AD1226" s="3">
        <f t="shared" si="1513"/>
        <v>6</v>
      </c>
      <c r="AE1226" s="2">
        <f t="shared" si="1461"/>
        <v>6</v>
      </c>
      <c r="AF1226" s="2">
        <f t="shared" si="1462"/>
        <v>8</v>
      </c>
      <c r="AG1226" s="2">
        <f t="shared" si="1463"/>
        <v>7</v>
      </c>
      <c r="AH1226" s="2">
        <f t="shared" si="1464"/>
        <v>8</v>
      </c>
      <c r="AI1226" s="2">
        <f t="shared" si="1465"/>
        <v>8</v>
      </c>
      <c r="AJ1226" s="2">
        <f t="shared" si="1466"/>
        <v>9</v>
      </c>
      <c r="AK1226" s="2">
        <f t="shared" si="1467"/>
        <v>8</v>
      </c>
      <c r="AL1226" s="2">
        <f t="shared" si="1468"/>
        <v>7</v>
      </c>
      <c r="AM1226" s="2">
        <f t="shared" si="1469"/>
        <v>8</v>
      </c>
      <c r="AN1226" s="2">
        <f t="shared" si="1470"/>
        <v>8</v>
      </c>
      <c r="AO1226" s="2">
        <f t="shared" si="1471"/>
        <v>8</v>
      </c>
      <c r="AP1226" s="2">
        <f t="shared" si="1472"/>
        <v>8</v>
      </c>
      <c r="AQ1226" s="2">
        <f t="shared" si="1473"/>
        <v>6</v>
      </c>
      <c r="AR1226" s="2">
        <f t="shared" si="1474"/>
        <v>5</v>
      </c>
      <c r="AS1226" s="2">
        <f t="shared" si="1475"/>
        <v>4</v>
      </c>
      <c r="AT1226" s="2">
        <f t="shared" si="1476"/>
        <v>6</v>
      </c>
      <c r="AU1226" s="2">
        <f t="shared" si="1477"/>
        <v>5</v>
      </c>
      <c r="AV1226" s="3">
        <f t="shared" si="1514"/>
        <v>6</v>
      </c>
      <c r="AW1226">
        <f t="shared" si="1515"/>
        <v>1</v>
      </c>
      <c r="AX1226" s="2">
        <f t="shared" si="1478"/>
        <v>2</v>
      </c>
      <c r="AY1226" s="2">
        <f t="shared" si="1479"/>
        <v>4</v>
      </c>
      <c r="AZ1226" s="2">
        <f t="shared" si="1480"/>
        <v>4</v>
      </c>
      <c r="BA1226" s="2">
        <f t="shared" si="1481"/>
        <v>3</v>
      </c>
      <c r="BB1226" s="2">
        <f t="shared" si="1482"/>
        <v>2</v>
      </c>
      <c r="BC1226" s="2">
        <f t="shared" si="1483"/>
        <v>3</v>
      </c>
      <c r="BD1226" s="2">
        <f t="shared" si="1484"/>
        <v>4</v>
      </c>
      <c r="BE1226" s="2">
        <f t="shared" si="1485"/>
        <v>3</v>
      </c>
      <c r="BF1226" s="2">
        <f t="shared" si="1486"/>
        <v>3</v>
      </c>
      <c r="BG1226" s="2">
        <f t="shared" si="1487"/>
        <v>2</v>
      </c>
      <c r="BH1226" s="2">
        <f t="shared" si="1488"/>
        <v>6</v>
      </c>
      <c r="BI1226" s="2">
        <f t="shared" si="1489"/>
        <v>5</v>
      </c>
      <c r="BJ1226" s="2">
        <f t="shared" si="1490"/>
        <v>4</v>
      </c>
      <c r="BK1226" s="2">
        <f t="shared" si="1491"/>
        <v>2</v>
      </c>
      <c r="BL1226" s="2">
        <f t="shared" si="1492"/>
        <v>2</v>
      </c>
      <c r="BM1226" s="2">
        <f t="shared" si="1493"/>
        <v>4</v>
      </c>
      <c r="BN1226" s="2">
        <f t="shared" si="1494"/>
        <v>4</v>
      </c>
      <c r="BO1226" s="3">
        <f t="shared" si="1516"/>
        <v>11</v>
      </c>
      <c r="BP1226">
        <f t="shared" si="1517"/>
        <v>1</v>
      </c>
      <c r="BR1226">
        <v>3</v>
      </c>
      <c r="BS1226">
        <f t="shared" si="1495"/>
        <v>2</v>
      </c>
      <c r="BU1226" s="1">
        <f t="shared" si="1496"/>
        <v>175.01951392858388</v>
      </c>
      <c r="BV1226" s="1">
        <f t="shared" si="1497"/>
        <v>37.560795768210866</v>
      </c>
      <c r="BW1226" s="1">
        <f t="shared" si="1498"/>
        <v>37.549676743873661</v>
      </c>
      <c r="BX1226" s="1">
        <f t="shared" si="1499"/>
        <v>25.163357014093574</v>
      </c>
      <c r="BY1226" s="1">
        <f t="shared" si="1500"/>
        <v>12.698397059828297</v>
      </c>
      <c r="BZ1226" s="1">
        <f t="shared" si="1501"/>
        <v>12.674619809740362</v>
      </c>
      <c r="CA1226" s="1">
        <f t="shared" si="1502"/>
        <v>17.621443442497544</v>
      </c>
      <c r="CB1226" s="1">
        <f t="shared" si="1503"/>
        <v>25.097384367144077</v>
      </c>
      <c r="CC1226" s="1">
        <f t="shared" si="1504"/>
        <v>5.4913423251751095</v>
      </c>
      <c r="CD1226" s="1">
        <f t="shared" si="1505"/>
        <v>400.00553047404469</v>
      </c>
      <c r="CE1226" s="1">
        <f t="shared" si="1506"/>
        <v>2.1326410151069486</v>
      </c>
      <c r="CF1226" s="1">
        <f t="shared" si="1507"/>
        <v>2.0302676835345719</v>
      </c>
      <c r="CG1226" s="1">
        <f t="shared" si="1508"/>
        <v>2.3405363651097018</v>
      </c>
      <c r="CH1226" s="1">
        <f t="shared" si="1509"/>
        <v>2.5442070978944615</v>
      </c>
      <c r="CI1226" s="1">
        <f t="shared" si="1510"/>
        <v>2.5963758690173551</v>
      </c>
      <c r="CJ1226" s="1">
        <f t="shared" si="1511"/>
        <v>2.6146091733637324</v>
      </c>
      <c r="CK1226" s="1">
        <f t="shared" si="1512"/>
        <v>2.6215809611768268</v>
      </c>
      <c r="CL1226" s="5">
        <f t="shared" si="1518"/>
        <v>12</v>
      </c>
      <c r="CN1226" s="9">
        <f t="shared" si="1519"/>
        <v>2.0302676835345719</v>
      </c>
    </row>
    <row r="1227" spans="1:92" x14ac:dyDescent="0.2">
      <c r="A1227" s="4">
        <v>1225</v>
      </c>
      <c r="B1227" s="1">
        <v>0.553972603152179</v>
      </c>
      <c r="C1227" s="1">
        <v>23.003</v>
      </c>
      <c r="D1227" s="1">
        <v>1</v>
      </c>
      <c r="E1227" s="1">
        <v>29</v>
      </c>
      <c r="F1227" s="1">
        <v>70</v>
      </c>
      <c r="G1227" s="1">
        <v>4.6005445621052701</v>
      </c>
      <c r="H1227" s="1">
        <v>6</v>
      </c>
      <c r="I1227">
        <v>1500</v>
      </c>
      <c r="J1227">
        <v>185</v>
      </c>
      <c r="K1227">
        <v>12.5</v>
      </c>
      <c r="L1227" s="1"/>
      <c r="M1227" s="2">
        <f t="shared" si="1444"/>
        <v>3</v>
      </c>
      <c r="N1227" s="2">
        <f t="shared" si="1445"/>
        <v>5</v>
      </c>
      <c r="O1227" s="2">
        <f t="shared" si="1446"/>
        <v>6</v>
      </c>
      <c r="P1227" s="2">
        <f t="shared" si="1447"/>
        <v>4</v>
      </c>
      <c r="Q1227" s="2">
        <f t="shared" si="1448"/>
        <v>6</v>
      </c>
      <c r="R1227" s="2">
        <f t="shared" si="1449"/>
        <v>8</v>
      </c>
      <c r="S1227" s="2">
        <f t="shared" si="1450"/>
        <v>4</v>
      </c>
      <c r="T1227" s="2">
        <f t="shared" si="1451"/>
        <v>4</v>
      </c>
      <c r="U1227" s="2">
        <f t="shared" si="1452"/>
        <v>7</v>
      </c>
      <c r="V1227" s="2">
        <f t="shared" si="1453"/>
        <v>7</v>
      </c>
      <c r="W1227" s="2">
        <f t="shared" si="1454"/>
        <v>4</v>
      </c>
      <c r="X1227" s="2">
        <f t="shared" si="1455"/>
        <v>5</v>
      </c>
      <c r="Y1227" s="2">
        <f t="shared" si="1456"/>
        <v>2</v>
      </c>
      <c r="Z1227" s="2">
        <f t="shared" si="1457"/>
        <v>2</v>
      </c>
      <c r="AA1227" s="2">
        <f t="shared" si="1458"/>
        <v>2</v>
      </c>
      <c r="AB1227" s="2">
        <f t="shared" si="1459"/>
        <v>2</v>
      </c>
      <c r="AC1227" s="2">
        <f t="shared" si="1460"/>
        <v>1</v>
      </c>
      <c r="AD1227" s="3">
        <f t="shared" si="1513"/>
        <v>6</v>
      </c>
      <c r="AE1227" s="2">
        <f t="shared" si="1461"/>
        <v>6</v>
      </c>
      <c r="AF1227" s="2">
        <f t="shared" si="1462"/>
        <v>8</v>
      </c>
      <c r="AG1227" s="2">
        <f t="shared" si="1463"/>
        <v>9</v>
      </c>
      <c r="AH1227" s="2">
        <f t="shared" si="1464"/>
        <v>7</v>
      </c>
      <c r="AI1227" s="2">
        <f t="shared" si="1465"/>
        <v>9</v>
      </c>
      <c r="AJ1227" s="2">
        <f t="shared" si="1466"/>
        <v>11</v>
      </c>
      <c r="AK1227" s="2">
        <f t="shared" si="1467"/>
        <v>7</v>
      </c>
      <c r="AL1227" s="2">
        <f t="shared" si="1468"/>
        <v>7</v>
      </c>
      <c r="AM1227" s="2">
        <f t="shared" si="1469"/>
        <v>9</v>
      </c>
      <c r="AN1227" s="2">
        <f t="shared" si="1470"/>
        <v>9</v>
      </c>
      <c r="AO1227" s="2">
        <f t="shared" si="1471"/>
        <v>6</v>
      </c>
      <c r="AP1227" s="2">
        <f t="shared" si="1472"/>
        <v>7</v>
      </c>
      <c r="AQ1227" s="2">
        <f t="shared" si="1473"/>
        <v>4</v>
      </c>
      <c r="AR1227" s="2">
        <f t="shared" si="1474"/>
        <v>3</v>
      </c>
      <c r="AS1227" s="2">
        <f t="shared" si="1475"/>
        <v>4</v>
      </c>
      <c r="AT1227" s="2">
        <f t="shared" si="1476"/>
        <v>4</v>
      </c>
      <c r="AU1227" s="2">
        <f t="shared" si="1477"/>
        <v>3</v>
      </c>
      <c r="AV1227" s="3">
        <f t="shared" si="1514"/>
        <v>6</v>
      </c>
      <c r="AW1227">
        <f t="shared" si="1515"/>
        <v>1</v>
      </c>
      <c r="AX1227" s="2">
        <f t="shared" si="1478"/>
        <v>2</v>
      </c>
      <c r="AY1227" s="2">
        <f t="shared" si="1479"/>
        <v>4</v>
      </c>
      <c r="AZ1227" s="2">
        <f t="shared" si="1480"/>
        <v>6</v>
      </c>
      <c r="BA1227" s="2">
        <f t="shared" si="1481"/>
        <v>3</v>
      </c>
      <c r="BB1227" s="2">
        <f t="shared" si="1482"/>
        <v>4</v>
      </c>
      <c r="BC1227" s="2">
        <f t="shared" si="1483"/>
        <v>5</v>
      </c>
      <c r="BD1227" s="2">
        <f t="shared" si="1484"/>
        <v>2</v>
      </c>
      <c r="BE1227" s="2">
        <f t="shared" si="1485"/>
        <v>4</v>
      </c>
      <c r="BF1227" s="2">
        <f t="shared" si="1486"/>
        <v>4</v>
      </c>
      <c r="BG1227" s="2">
        <f t="shared" si="1487"/>
        <v>3</v>
      </c>
      <c r="BH1227" s="2">
        <f t="shared" si="1488"/>
        <v>4</v>
      </c>
      <c r="BI1227" s="2">
        <f t="shared" si="1489"/>
        <v>5</v>
      </c>
      <c r="BJ1227" s="2">
        <f t="shared" si="1490"/>
        <v>2</v>
      </c>
      <c r="BK1227" s="2">
        <f t="shared" si="1491"/>
        <v>2</v>
      </c>
      <c r="BL1227" s="2">
        <f t="shared" si="1492"/>
        <v>2</v>
      </c>
      <c r="BM1227" s="2">
        <f t="shared" si="1493"/>
        <v>2</v>
      </c>
      <c r="BN1227" s="2">
        <f t="shared" si="1494"/>
        <v>2</v>
      </c>
      <c r="BO1227" s="3">
        <f t="shared" si="1516"/>
        <v>3</v>
      </c>
      <c r="BP1227">
        <f t="shared" si="1517"/>
        <v>1</v>
      </c>
      <c r="BR1227">
        <v>3</v>
      </c>
      <c r="BS1227">
        <f t="shared" si="1495"/>
        <v>1</v>
      </c>
      <c r="BU1227" s="1">
        <f t="shared" si="1496"/>
        <v>13.89385906834101</v>
      </c>
      <c r="BV1227" s="1">
        <f t="shared" si="1497"/>
        <v>4.0016380824493458</v>
      </c>
      <c r="BW1227" s="1">
        <f t="shared" si="1498"/>
        <v>2.8852908090713938</v>
      </c>
      <c r="BX1227" s="1">
        <f t="shared" si="1499"/>
        <v>5.4971685705405413</v>
      </c>
      <c r="BY1227" s="1">
        <f t="shared" si="1500"/>
        <v>3.5104897083542852</v>
      </c>
      <c r="BZ1227" s="1">
        <f t="shared" si="1501"/>
        <v>2.1699525292603394</v>
      </c>
      <c r="CA1227" s="1">
        <f t="shared" si="1502"/>
        <v>2.1109287058826411</v>
      </c>
      <c r="CB1227" s="1">
        <f t="shared" si="1503"/>
        <v>2.4063820664573612</v>
      </c>
      <c r="CC1227" s="1">
        <f t="shared" si="1504"/>
        <v>2.3686654376564662</v>
      </c>
      <c r="CD1227" s="1">
        <f t="shared" si="1505"/>
        <v>31.097179589221756</v>
      </c>
      <c r="CE1227" s="1">
        <f t="shared" si="1506"/>
        <v>3.593561892692346</v>
      </c>
      <c r="CF1227" s="1">
        <f t="shared" si="1507"/>
        <v>2.6043929262276104</v>
      </c>
      <c r="CG1227" s="1">
        <f t="shared" si="1508"/>
        <v>2.5998900398669647</v>
      </c>
      <c r="CH1227" s="1">
        <f t="shared" si="1509"/>
        <v>2.710932824225849</v>
      </c>
      <c r="CI1227" s="1">
        <f t="shared" si="1510"/>
        <v>2.8054261799053433</v>
      </c>
      <c r="CJ1227" s="1">
        <f t="shared" si="1511"/>
        <v>2.8214153969525744</v>
      </c>
      <c r="CK1227" s="1">
        <f t="shared" si="1512"/>
        <v>2.8349856334029644</v>
      </c>
      <c r="CL1227" s="5">
        <f t="shared" si="1518"/>
        <v>7</v>
      </c>
      <c r="CN1227" s="9">
        <f t="shared" si="1519"/>
        <v>2.1109287058826411</v>
      </c>
    </row>
    <row r="1228" spans="1:92" x14ac:dyDescent="0.2">
      <c r="A1228" s="4">
        <v>1226</v>
      </c>
      <c r="B1228" s="1">
        <v>0.63266393499818296</v>
      </c>
      <c r="C1228" s="1">
        <v>45.671999999999997</v>
      </c>
      <c r="D1228" s="1">
        <v>54</v>
      </c>
      <c r="E1228" s="1">
        <v>30</v>
      </c>
      <c r="F1228" s="1">
        <v>16</v>
      </c>
      <c r="G1228" s="1">
        <v>4.5672062874654697</v>
      </c>
      <c r="H1228" s="1">
        <v>6</v>
      </c>
      <c r="I1228">
        <v>1500</v>
      </c>
      <c r="J1228">
        <v>185</v>
      </c>
      <c r="K1228">
        <v>12.5</v>
      </c>
      <c r="L1228" s="1"/>
      <c r="M1228" s="2">
        <f t="shared" si="1444"/>
        <v>4</v>
      </c>
      <c r="N1228" s="2">
        <f t="shared" si="1445"/>
        <v>8</v>
      </c>
      <c r="O1228" s="2">
        <f t="shared" si="1446"/>
        <v>8</v>
      </c>
      <c r="P1228" s="2">
        <f t="shared" si="1447"/>
        <v>5</v>
      </c>
      <c r="Q1228" s="2">
        <f t="shared" si="1448"/>
        <v>7</v>
      </c>
      <c r="R1228" s="2">
        <f t="shared" si="1449"/>
        <v>8</v>
      </c>
      <c r="S1228" s="2">
        <f t="shared" si="1450"/>
        <v>5</v>
      </c>
      <c r="T1228" s="2">
        <f t="shared" si="1451"/>
        <v>5</v>
      </c>
      <c r="U1228" s="2">
        <f t="shared" si="1452"/>
        <v>6</v>
      </c>
      <c r="V1228" s="2">
        <f t="shared" si="1453"/>
        <v>7</v>
      </c>
      <c r="W1228" s="2">
        <f t="shared" si="1454"/>
        <v>3</v>
      </c>
      <c r="X1228" s="2">
        <f t="shared" si="1455"/>
        <v>4</v>
      </c>
      <c r="Y1228" s="2">
        <f t="shared" si="1456"/>
        <v>1</v>
      </c>
      <c r="Z1228" s="2">
        <f t="shared" si="1457"/>
        <v>1</v>
      </c>
      <c r="AA1228" s="2">
        <f t="shared" si="1458"/>
        <v>1</v>
      </c>
      <c r="AB1228" s="2">
        <f t="shared" si="1459"/>
        <v>1</v>
      </c>
      <c r="AC1228" s="2">
        <f t="shared" si="1460"/>
        <v>0</v>
      </c>
      <c r="AD1228" s="3">
        <f t="shared" si="1513"/>
        <v>2</v>
      </c>
      <c r="AE1228" s="2">
        <f t="shared" si="1461"/>
        <v>7</v>
      </c>
      <c r="AF1228" s="2">
        <f t="shared" si="1462"/>
        <v>11</v>
      </c>
      <c r="AG1228" s="2">
        <f t="shared" si="1463"/>
        <v>11</v>
      </c>
      <c r="AH1228" s="2">
        <f t="shared" si="1464"/>
        <v>8</v>
      </c>
      <c r="AI1228" s="2">
        <f t="shared" si="1465"/>
        <v>10</v>
      </c>
      <c r="AJ1228" s="2">
        <f t="shared" si="1466"/>
        <v>11</v>
      </c>
      <c r="AK1228" s="2">
        <f t="shared" si="1467"/>
        <v>8</v>
      </c>
      <c r="AL1228" s="2">
        <f t="shared" si="1468"/>
        <v>8</v>
      </c>
      <c r="AM1228" s="2">
        <f t="shared" si="1469"/>
        <v>8</v>
      </c>
      <c r="AN1228" s="2">
        <f t="shared" si="1470"/>
        <v>9</v>
      </c>
      <c r="AO1228" s="2">
        <f t="shared" si="1471"/>
        <v>5</v>
      </c>
      <c r="AP1228" s="2">
        <f t="shared" si="1472"/>
        <v>6</v>
      </c>
      <c r="AQ1228" s="2">
        <f t="shared" si="1473"/>
        <v>3</v>
      </c>
      <c r="AR1228" s="2">
        <f t="shared" si="1474"/>
        <v>2</v>
      </c>
      <c r="AS1228" s="2">
        <f t="shared" si="1475"/>
        <v>3</v>
      </c>
      <c r="AT1228" s="2">
        <f t="shared" si="1476"/>
        <v>3</v>
      </c>
      <c r="AU1228" s="2">
        <f t="shared" si="1477"/>
        <v>2</v>
      </c>
      <c r="AV1228" s="3">
        <f t="shared" si="1514"/>
        <v>2</v>
      </c>
      <c r="AW1228">
        <f t="shared" si="1515"/>
        <v>3</v>
      </c>
      <c r="AX1228" s="2">
        <f t="shared" si="1478"/>
        <v>3</v>
      </c>
      <c r="AY1228" s="2">
        <f t="shared" si="1479"/>
        <v>6</v>
      </c>
      <c r="AZ1228" s="2">
        <f t="shared" si="1480"/>
        <v>7</v>
      </c>
      <c r="BA1228" s="2">
        <f t="shared" si="1481"/>
        <v>4</v>
      </c>
      <c r="BB1228" s="2">
        <f t="shared" si="1482"/>
        <v>5</v>
      </c>
      <c r="BC1228" s="2">
        <f t="shared" si="1483"/>
        <v>6</v>
      </c>
      <c r="BD1228" s="2">
        <f t="shared" si="1484"/>
        <v>3</v>
      </c>
      <c r="BE1228" s="2">
        <f t="shared" si="1485"/>
        <v>3</v>
      </c>
      <c r="BF1228" s="2">
        <f t="shared" si="1486"/>
        <v>3</v>
      </c>
      <c r="BG1228" s="2">
        <f t="shared" si="1487"/>
        <v>4</v>
      </c>
      <c r="BH1228" s="2">
        <f t="shared" si="1488"/>
        <v>3</v>
      </c>
      <c r="BI1228" s="2">
        <f t="shared" si="1489"/>
        <v>4</v>
      </c>
      <c r="BJ1228" s="2">
        <f t="shared" si="1490"/>
        <v>1</v>
      </c>
      <c r="BK1228" s="2">
        <f t="shared" si="1491"/>
        <v>1</v>
      </c>
      <c r="BL1228" s="2">
        <f t="shared" si="1492"/>
        <v>1</v>
      </c>
      <c r="BM1228" s="2">
        <f t="shared" si="1493"/>
        <v>1</v>
      </c>
      <c r="BN1228" s="2">
        <f t="shared" si="1494"/>
        <v>1</v>
      </c>
      <c r="BO1228" s="3">
        <f t="shared" si="1516"/>
        <v>3</v>
      </c>
      <c r="BP1228">
        <f t="shared" si="1517"/>
        <v>1</v>
      </c>
      <c r="BR1228">
        <v>3</v>
      </c>
      <c r="BS1228">
        <f t="shared" si="1495"/>
        <v>3</v>
      </c>
      <c r="BU1228" s="1">
        <f t="shared" si="1496"/>
        <v>13.937988268701339</v>
      </c>
      <c r="BV1228" s="1">
        <f t="shared" si="1497"/>
        <v>4.1283080486081163</v>
      </c>
      <c r="BW1228" s="1">
        <f t="shared" si="1498"/>
        <v>3.0334678119382397</v>
      </c>
      <c r="BX1228" s="1">
        <f t="shared" si="1499"/>
        <v>5.5820303636308344</v>
      </c>
      <c r="BY1228" s="1">
        <f t="shared" si="1500"/>
        <v>3.5978076295183721</v>
      </c>
      <c r="BZ1228" s="1">
        <f t="shared" si="1501"/>
        <v>2.2596099587051213</v>
      </c>
      <c r="CA1228" s="1">
        <f t="shared" si="1502"/>
        <v>2.3396788091710623</v>
      </c>
      <c r="CB1228" s="1">
        <f t="shared" si="1503"/>
        <v>2.5013958007140413</v>
      </c>
      <c r="CC1228" s="1">
        <f t="shared" si="1504"/>
        <v>2.3709902960803095</v>
      </c>
      <c r="CD1228" s="1">
        <f t="shared" si="1505"/>
        <v>31.102773003101763</v>
      </c>
      <c r="CE1228" s="1">
        <f t="shared" si="1506"/>
        <v>3.632818521576763</v>
      </c>
      <c r="CF1228" s="1">
        <f t="shared" si="1507"/>
        <v>2.6095600091583959</v>
      </c>
      <c r="CG1228" s="1">
        <f t="shared" si="1508"/>
        <v>2.5813920863044477</v>
      </c>
      <c r="CH1228" s="1">
        <f t="shared" si="1509"/>
        <v>2.6641926505755067</v>
      </c>
      <c r="CI1228" s="1">
        <f t="shared" si="1510"/>
        <v>2.7759210190142638</v>
      </c>
      <c r="CJ1228" s="1">
        <f t="shared" si="1511"/>
        <v>2.7920656969878359</v>
      </c>
      <c r="CK1228" s="1">
        <f t="shared" si="1512"/>
        <v>2.8058466464122516</v>
      </c>
      <c r="CL1228" s="5">
        <f t="shared" si="1518"/>
        <v>6</v>
      </c>
      <c r="CN1228" s="9">
        <f t="shared" si="1519"/>
        <v>2.2596099587051213</v>
      </c>
    </row>
    <row r="1229" spans="1:92" x14ac:dyDescent="0.2">
      <c r="A1229" s="4">
        <v>1227</v>
      </c>
      <c r="B1229" s="1">
        <v>0.57889664340075597</v>
      </c>
      <c r="C1229" s="1">
        <v>10.303000000000001</v>
      </c>
      <c r="D1229" s="1">
        <v>0</v>
      </c>
      <c r="E1229" s="1">
        <v>38</v>
      </c>
      <c r="F1229" s="1">
        <v>62</v>
      </c>
      <c r="G1229" s="1">
        <v>4.0005764273107598</v>
      </c>
      <c r="H1229" s="1">
        <v>6</v>
      </c>
      <c r="I1229">
        <v>1500</v>
      </c>
      <c r="J1229">
        <v>185</v>
      </c>
      <c r="K1229">
        <v>12.5</v>
      </c>
      <c r="L1229" s="1"/>
      <c r="M1229" s="2">
        <f t="shared" si="1444"/>
        <v>3</v>
      </c>
      <c r="N1229" s="2">
        <f t="shared" si="1445"/>
        <v>6</v>
      </c>
      <c r="O1229" s="2">
        <f t="shared" si="1446"/>
        <v>6</v>
      </c>
      <c r="P1229" s="2">
        <f t="shared" si="1447"/>
        <v>5</v>
      </c>
      <c r="Q1229" s="2">
        <f t="shared" si="1448"/>
        <v>7</v>
      </c>
      <c r="R1229" s="2">
        <f t="shared" si="1449"/>
        <v>8</v>
      </c>
      <c r="S1229" s="2">
        <f t="shared" si="1450"/>
        <v>4</v>
      </c>
      <c r="T1229" s="2">
        <f t="shared" si="1451"/>
        <v>4</v>
      </c>
      <c r="U1229" s="2">
        <f t="shared" si="1452"/>
        <v>7</v>
      </c>
      <c r="V1229" s="2">
        <f t="shared" si="1453"/>
        <v>7</v>
      </c>
      <c r="W1229" s="2">
        <f t="shared" si="1454"/>
        <v>4</v>
      </c>
      <c r="X1229" s="2">
        <f t="shared" si="1455"/>
        <v>5</v>
      </c>
      <c r="Y1229" s="2">
        <f t="shared" si="1456"/>
        <v>2</v>
      </c>
      <c r="Z1229" s="2">
        <f t="shared" si="1457"/>
        <v>2</v>
      </c>
      <c r="AA1229" s="2">
        <f t="shared" si="1458"/>
        <v>2</v>
      </c>
      <c r="AB1229" s="2">
        <f t="shared" si="1459"/>
        <v>2</v>
      </c>
      <c r="AC1229" s="2">
        <f t="shared" si="1460"/>
        <v>1</v>
      </c>
      <c r="AD1229" s="3">
        <f t="shared" si="1513"/>
        <v>6</v>
      </c>
      <c r="AE1229" s="2">
        <f t="shared" si="1461"/>
        <v>6</v>
      </c>
      <c r="AF1229" s="2">
        <f t="shared" si="1462"/>
        <v>9</v>
      </c>
      <c r="AG1229" s="2">
        <f t="shared" si="1463"/>
        <v>9</v>
      </c>
      <c r="AH1229" s="2">
        <f t="shared" si="1464"/>
        <v>8</v>
      </c>
      <c r="AI1229" s="2">
        <f t="shared" si="1465"/>
        <v>10</v>
      </c>
      <c r="AJ1229" s="2">
        <f t="shared" si="1466"/>
        <v>11</v>
      </c>
      <c r="AK1229" s="2">
        <f t="shared" si="1467"/>
        <v>7</v>
      </c>
      <c r="AL1229" s="2">
        <f t="shared" si="1468"/>
        <v>7</v>
      </c>
      <c r="AM1229" s="2">
        <f t="shared" si="1469"/>
        <v>9</v>
      </c>
      <c r="AN1229" s="2">
        <f t="shared" si="1470"/>
        <v>9</v>
      </c>
      <c r="AO1229" s="2">
        <f t="shared" si="1471"/>
        <v>6</v>
      </c>
      <c r="AP1229" s="2">
        <f t="shared" si="1472"/>
        <v>7</v>
      </c>
      <c r="AQ1229" s="2">
        <f t="shared" si="1473"/>
        <v>4</v>
      </c>
      <c r="AR1229" s="2">
        <f t="shared" si="1474"/>
        <v>3</v>
      </c>
      <c r="AS1229" s="2">
        <f t="shared" si="1475"/>
        <v>4</v>
      </c>
      <c r="AT1229" s="2">
        <f t="shared" si="1476"/>
        <v>4</v>
      </c>
      <c r="AU1229" s="2">
        <f t="shared" si="1477"/>
        <v>3</v>
      </c>
      <c r="AV1229" s="3">
        <f t="shared" si="1514"/>
        <v>6</v>
      </c>
      <c r="AW1229">
        <f t="shared" si="1515"/>
        <v>1</v>
      </c>
      <c r="AX1229" s="2">
        <f t="shared" si="1478"/>
        <v>2</v>
      </c>
      <c r="AY1229" s="2">
        <f t="shared" si="1479"/>
        <v>5</v>
      </c>
      <c r="AZ1229" s="2">
        <f t="shared" si="1480"/>
        <v>6</v>
      </c>
      <c r="BA1229" s="2">
        <f t="shared" si="1481"/>
        <v>4</v>
      </c>
      <c r="BB1229" s="2">
        <f t="shared" si="1482"/>
        <v>5</v>
      </c>
      <c r="BC1229" s="2">
        <f t="shared" si="1483"/>
        <v>5</v>
      </c>
      <c r="BD1229" s="2">
        <f t="shared" si="1484"/>
        <v>2</v>
      </c>
      <c r="BE1229" s="2">
        <f t="shared" si="1485"/>
        <v>4</v>
      </c>
      <c r="BF1229" s="2">
        <f t="shared" si="1486"/>
        <v>4</v>
      </c>
      <c r="BG1229" s="2">
        <f t="shared" si="1487"/>
        <v>3</v>
      </c>
      <c r="BH1229" s="2">
        <f t="shared" si="1488"/>
        <v>4</v>
      </c>
      <c r="BI1229" s="2">
        <f t="shared" si="1489"/>
        <v>5</v>
      </c>
      <c r="BJ1229" s="2">
        <f t="shared" si="1490"/>
        <v>2</v>
      </c>
      <c r="BK1229" s="2">
        <f t="shared" si="1491"/>
        <v>2</v>
      </c>
      <c r="BL1229" s="2">
        <f t="shared" si="1492"/>
        <v>2</v>
      </c>
      <c r="BM1229" s="2">
        <f t="shared" si="1493"/>
        <v>2</v>
      </c>
      <c r="BN1229" s="2">
        <f t="shared" si="1494"/>
        <v>2</v>
      </c>
      <c r="BO1229" s="3">
        <f t="shared" si="1516"/>
        <v>3</v>
      </c>
      <c r="BP1229">
        <f t="shared" si="1517"/>
        <v>1</v>
      </c>
      <c r="BR1229">
        <v>12</v>
      </c>
      <c r="BS1229">
        <f t="shared" si="1495"/>
        <v>1</v>
      </c>
      <c r="BU1229" s="1">
        <f t="shared" si="1496"/>
        <v>175.09005206136891</v>
      </c>
      <c r="BV1229" s="1">
        <f t="shared" si="1497"/>
        <v>37.702419662120796</v>
      </c>
      <c r="BW1229" s="1">
        <f t="shared" si="1498"/>
        <v>37.556684916237174</v>
      </c>
      <c r="BX1229" s="1">
        <f t="shared" si="1499"/>
        <v>25.755697786685861</v>
      </c>
      <c r="BY1229" s="1">
        <f t="shared" si="1500"/>
        <v>13.097490917600703</v>
      </c>
      <c r="BZ1229" s="1">
        <f t="shared" si="1501"/>
        <v>12.672826168052962</v>
      </c>
      <c r="CA1229" s="1">
        <f t="shared" si="1502"/>
        <v>17.615421359099784</v>
      </c>
      <c r="CB1229" s="1">
        <f t="shared" si="1503"/>
        <v>25.091234522272902</v>
      </c>
      <c r="CC1229" s="1">
        <f t="shared" si="1504"/>
        <v>5.4448142696160335</v>
      </c>
      <c r="CD1229" s="1">
        <f t="shared" si="1505"/>
        <v>400.00784029220802</v>
      </c>
      <c r="CE1229" s="1">
        <f t="shared" si="1506"/>
        <v>3.7304418139498319</v>
      </c>
      <c r="CF1229" s="1">
        <f t="shared" si="1507"/>
        <v>2.3362918135361106</v>
      </c>
      <c r="CG1229" s="1">
        <f t="shared" si="1508"/>
        <v>2.1653931626202718</v>
      </c>
      <c r="CH1229" s="1">
        <f t="shared" si="1509"/>
        <v>2.3042953978327425</v>
      </c>
      <c r="CI1229" s="1">
        <f t="shared" si="1510"/>
        <v>2.4230105746255335</v>
      </c>
      <c r="CJ1229" s="1">
        <f t="shared" si="1511"/>
        <v>2.4411892200422529</v>
      </c>
      <c r="CK1229" s="1">
        <f t="shared" si="1512"/>
        <v>2.4584700679022267</v>
      </c>
      <c r="CL1229" s="5">
        <f t="shared" si="1518"/>
        <v>13</v>
      </c>
      <c r="CN1229" s="9">
        <f t="shared" si="1519"/>
        <v>2.1653931626202718</v>
      </c>
    </row>
    <row r="1230" spans="1:92" x14ac:dyDescent="0.2">
      <c r="A1230" s="4">
        <v>1228</v>
      </c>
      <c r="B1230" s="1">
        <v>0.59421539419159597</v>
      </c>
      <c r="C1230" s="1">
        <v>6.1749999999999998</v>
      </c>
      <c r="D1230" s="1">
        <v>0</v>
      </c>
      <c r="E1230" s="1">
        <v>0</v>
      </c>
      <c r="F1230" s="1">
        <v>100</v>
      </c>
      <c r="G1230" s="1">
        <v>8.5629709376263907</v>
      </c>
      <c r="H1230" s="1">
        <v>6</v>
      </c>
      <c r="I1230">
        <v>1500</v>
      </c>
      <c r="J1230">
        <v>185</v>
      </c>
      <c r="K1230">
        <v>12.5</v>
      </c>
      <c r="L1230" s="1"/>
      <c r="M1230" s="2">
        <f t="shared" si="1444"/>
        <v>3</v>
      </c>
      <c r="N1230" s="2">
        <f t="shared" si="1445"/>
        <v>5</v>
      </c>
      <c r="O1230" s="2">
        <f t="shared" si="1446"/>
        <v>5</v>
      </c>
      <c r="P1230" s="2">
        <f t="shared" si="1447"/>
        <v>4</v>
      </c>
      <c r="Q1230" s="2">
        <f t="shared" si="1448"/>
        <v>6</v>
      </c>
      <c r="R1230" s="2">
        <f t="shared" si="1449"/>
        <v>7</v>
      </c>
      <c r="S1230" s="2">
        <f t="shared" si="1450"/>
        <v>5</v>
      </c>
      <c r="T1230" s="2">
        <f t="shared" si="1451"/>
        <v>4</v>
      </c>
      <c r="U1230" s="2">
        <f t="shared" si="1452"/>
        <v>7</v>
      </c>
      <c r="V1230" s="2">
        <f t="shared" si="1453"/>
        <v>7</v>
      </c>
      <c r="W1230" s="2">
        <f t="shared" si="1454"/>
        <v>6</v>
      </c>
      <c r="X1230" s="2">
        <f t="shared" si="1455"/>
        <v>7</v>
      </c>
      <c r="Y1230" s="2">
        <f t="shared" si="1456"/>
        <v>4</v>
      </c>
      <c r="Z1230" s="2">
        <f t="shared" si="1457"/>
        <v>4</v>
      </c>
      <c r="AA1230" s="2">
        <f t="shared" si="1458"/>
        <v>2</v>
      </c>
      <c r="AB1230" s="2">
        <f t="shared" si="1459"/>
        <v>4</v>
      </c>
      <c r="AC1230" s="2">
        <f t="shared" si="1460"/>
        <v>3</v>
      </c>
      <c r="AD1230" s="3">
        <f t="shared" si="1513"/>
        <v>6</v>
      </c>
      <c r="AE1230" s="2">
        <f t="shared" si="1461"/>
        <v>6</v>
      </c>
      <c r="AF1230" s="2">
        <f t="shared" si="1462"/>
        <v>8</v>
      </c>
      <c r="AG1230" s="2">
        <f t="shared" si="1463"/>
        <v>8</v>
      </c>
      <c r="AH1230" s="2">
        <f t="shared" si="1464"/>
        <v>7</v>
      </c>
      <c r="AI1230" s="2">
        <f t="shared" si="1465"/>
        <v>9</v>
      </c>
      <c r="AJ1230" s="2">
        <f t="shared" si="1466"/>
        <v>10</v>
      </c>
      <c r="AK1230" s="2">
        <f t="shared" si="1467"/>
        <v>8</v>
      </c>
      <c r="AL1230" s="2">
        <f t="shared" si="1468"/>
        <v>7</v>
      </c>
      <c r="AM1230" s="2">
        <f t="shared" si="1469"/>
        <v>9</v>
      </c>
      <c r="AN1230" s="2">
        <f t="shared" si="1470"/>
        <v>9</v>
      </c>
      <c r="AO1230" s="2">
        <f t="shared" si="1471"/>
        <v>8</v>
      </c>
      <c r="AP1230" s="2">
        <f t="shared" si="1472"/>
        <v>9</v>
      </c>
      <c r="AQ1230" s="2">
        <f t="shared" si="1473"/>
        <v>6</v>
      </c>
      <c r="AR1230" s="2">
        <f t="shared" si="1474"/>
        <v>5</v>
      </c>
      <c r="AS1230" s="2">
        <f t="shared" si="1475"/>
        <v>4</v>
      </c>
      <c r="AT1230" s="2">
        <f t="shared" si="1476"/>
        <v>6</v>
      </c>
      <c r="AU1230" s="2">
        <f t="shared" si="1477"/>
        <v>5</v>
      </c>
      <c r="AV1230" s="3">
        <f t="shared" si="1514"/>
        <v>6</v>
      </c>
      <c r="AW1230">
        <f t="shared" si="1515"/>
        <v>1</v>
      </c>
      <c r="AX1230" s="2">
        <f t="shared" si="1478"/>
        <v>2</v>
      </c>
      <c r="AY1230" s="2">
        <f t="shared" si="1479"/>
        <v>4</v>
      </c>
      <c r="AZ1230" s="2">
        <f t="shared" si="1480"/>
        <v>5</v>
      </c>
      <c r="BA1230" s="2">
        <f t="shared" si="1481"/>
        <v>3</v>
      </c>
      <c r="BB1230" s="2">
        <f t="shared" si="1482"/>
        <v>4</v>
      </c>
      <c r="BC1230" s="2">
        <f t="shared" si="1483"/>
        <v>4</v>
      </c>
      <c r="BD1230" s="2">
        <f t="shared" si="1484"/>
        <v>3</v>
      </c>
      <c r="BE1230" s="2">
        <f t="shared" si="1485"/>
        <v>4</v>
      </c>
      <c r="BF1230" s="2">
        <f t="shared" si="1486"/>
        <v>4</v>
      </c>
      <c r="BG1230" s="2">
        <f t="shared" si="1487"/>
        <v>3</v>
      </c>
      <c r="BH1230" s="2">
        <f t="shared" si="1488"/>
        <v>6</v>
      </c>
      <c r="BI1230" s="2">
        <f t="shared" si="1489"/>
        <v>7</v>
      </c>
      <c r="BJ1230" s="2">
        <f t="shared" si="1490"/>
        <v>4</v>
      </c>
      <c r="BK1230" s="2">
        <f t="shared" si="1491"/>
        <v>2</v>
      </c>
      <c r="BL1230" s="2">
        <f t="shared" si="1492"/>
        <v>2</v>
      </c>
      <c r="BM1230" s="2">
        <f t="shared" si="1493"/>
        <v>4</v>
      </c>
      <c r="BN1230" s="2">
        <f t="shared" si="1494"/>
        <v>4</v>
      </c>
      <c r="BO1230" s="3">
        <f t="shared" si="1516"/>
        <v>12</v>
      </c>
      <c r="BP1230">
        <f t="shared" si="1517"/>
        <v>1</v>
      </c>
      <c r="BR1230">
        <v>12</v>
      </c>
      <c r="BS1230">
        <f t="shared" si="1495"/>
        <v>1</v>
      </c>
      <c r="BU1230" s="1">
        <f t="shared" si="1496"/>
        <v>175.01858597977912</v>
      </c>
      <c r="BV1230" s="1">
        <f t="shared" si="1497"/>
        <v>37.550768101806526</v>
      </c>
      <c r="BW1230" s="1">
        <f t="shared" si="1498"/>
        <v>37.537701961949423</v>
      </c>
      <c r="BX1230" s="1">
        <f t="shared" si="1499"/>
        <v>25.152557194832951</v>
      </c>
      <c r="BY1230" s="1">
        <f t="shared" si="1500"/>
        <v>12.657093196532154</v>
      </c>
      <c r="BZ1230" s="1">
        <f t="shared" si="1501"/>
        <v>12.617841627403326</v>
      </c>
      <c r="CA1230" s="1">
        <f t="shared" si="1502"/>
        <v>17.59333354982769</v>
      </c>
      <c r="CB1230" s="1">
        <f t="shared" si="1503"/>
        <v>25.063982617562321</v>
      </c>
      <c r="CC1230" s="1">
        <f t="shared" si="1504"/>
        <v>5.3162410337941584</v>
      </c>
      <c r="CD1230" s="1">
        <f t="shared" si="1505"/>
        <v>400.00376343402326</v>
      </c>
      <c r="CE1230" s="1">
        <f t="shared" si="1506"/>
        <v>1.9613730133374812</v>
      </c>
      <c r="CF1230" s="1">
        <f t="shared" si="1507"/>
        <v>1.6871127311605352</v>
      </c>
      <c r="CG1230" s="1">
        <f t="shared" si="1508"/>
        <v>1.9545057335612188</v>
      </c>
      <c r="CH1230" s="1">
        <f t="shared" si="1509"/>
        <v>2.0942734922133246</v>
      </c>
      <c r="CI1230" s="1">
        <f t="shared" si="1510"/>
        <v>2.2109315549151165</v>
      </c>
      <c r="CJ1230" s="1">
        <f t="shared" si="1511"/>
        <v>2.2322695313196554</v>
      </c>
      <c r="CK1230" s="1">
        <f t="shared" si="1512"/>
        <v>2.2439173768806535</v>
      </c>
      <c r="CL1230" s="5">
        <f t="shared" si="1518"/>
        <v>12</v>
      </c>
      <c r="CN1230" s="9">
        <f t="shared" si="1519"/>
        <v>1.6871127311605352</v>
      </c>
    </row>
    <row r="1231" spans="1:92" x14ac:dyDescent="0.2">
      <c r="A1231" s="4">
        <v>1229</v>
      </c>
      <c r="B1231" s="1">
        <v>0.63089645613727197</v>
      </c>
      <c r="C1231" s="1">
        <v>0.311</v>
      </c>
      <c r="D1231" s="1">
        <v>0</v>
      </c>
      <c r="E1231" s="1">
        <v>0</v>
      </c>
      <c r="F1231" s="1">
        <v>100</v>
      </c>
      <c r="G1231" s="1">
        <v>4.6603987639638298</v>
      </c>
      <c r="H1231" s="1">
        <v>6</v>
      </c>
      <c r="I1231">
        <v>1500</v>
      </c>
      <c r="J1231">
        <v>185</v>
      </c>
      <c r="K1231">
        <v>12.5</v>
      </c>
      <c r="L1231" s="1"/>
      <c r="M1231" s="2">
        <f t="shared" si="1444"/>
        <v>2</v>
      </c>
      <c r="N1231" s="2">
        <f t="shared" si="1445"/>
        <v>6</v>
      </c>
      <c r="O1231" s="2">
        <f t="shared" si="1446"/>
        <v>5</v>
      </c>
      <c r="P1231" s="2">
        <f t="shared" si="1447"/>
        <v>4</v>
      </c>
      <c r="Q1231" s="2">
        <f t="shared" si="1448"/>
        <v>6</v>
      </c>
      <c r="R1231" s="2">
        <f t="shared" si="1449"/>
        <v>7</v>
      </c>
      <c r="S1231" s="2">
        <f t="shared" si="1450"/>
        <v>5</v>
      </c>
      <c r="T1231" s="2">
        <f t="shared" si="1451"/>
        <v>4</v>
      </c>
      <c r="U1231" s="2">
        <f t="shared" si="1452"/>
        <v>7</v>
      </c>
      <c r="V1231" s="2">
        <f t="shared" si="1453"/>
        <v>6</v>
      </c>
      <c r="W1231" s="2">
        <f t="shared" si="1454"/>
        <v>5</v>
      </c>
      <c r="X1231" s="2">
        <f t="shared" si="1455"/>
        <v>7</v>
      </c>
      <c r="Y1231" s="2">
        <f t="shared" si="1456"/>
        <v>4</v>
      </c>
      <c r="Z1231" s="2">
        <f t="shared" si="1457"/>
        <v>4</v>
      </c>
      <c r="AA1231" s="2">
        <f t="shared" si="1458"/>
        <v>2</v>
      </c>
      <c r="AB1231" s="2">
        <f t="shared" si="1459"/>
        <v>4</v>
      </c>
      <c r="AC1231" s="2">
        <f t="shared" si="1460"/>
        <v>3</v>
      </c>
      <c r="AD1231" s="3">
        <f t="shared" si="1513"/>
        <v>6</v>
      </c>
      <c r="AE1231" s="2">
        <f t="shared" si="1461"/>
        <v>5</v>
      </c>
      <c r="AF1231" s="2">
        <f t="shared" si="1462"/>
        <v>9</v>
      </c>
      <c r="AG1231" s="2">
        <f t="shared" si="1463"/>
        <v>8</v>
      </c>
      <c r="AH1231" s="2">
        <f t="shared" si="1464"/>
        <v>7</v>
      </c>
      <c r="AI1231" s="2">
        <f t="shared" si="1465"/>
        <v>9</v>
      </c>
      <c r="AJ1231" s="2">
        <f t="shared" si="1466"/>
        <v>10</v>
      </c>
      <c r="AK1231" s="2">
        <f t="shared" si="1467"/>
        <v>8</v>
      </c>
      <c r="AL1231" s="2">
        <f t="shared" si="1468"/>
        <v>7</v>
      </c>
      <c r="AM1231" s="2">
        <f t="shared" si="1469"/>
        <v>9</v>
      </c>
      <c r="AN1231" s="2">
        <f t="shared" si="1470"/>
        <v>8</v>
      </c>
      <c r="AO1231" s="2">
        <f t="shared" si="1471"/>
        <v>7</v>
      </c>
      <c r="AP1231" s="2">
        <f t="shared" si="1472"/>
        <v>9</v>
      </c>
      <c r="AQ1231" s="2">
        <f t="shared" si="1473"/>
        <v>6</v>
      </c>
      <c r="AR1231" s="2">
        <f t="shared" si="1474"/>
        <v>5</v>
      </c>
      <c r="AS1231" s="2">
        <f t="shared" si="1475"/>
        <v>4</v>
      </c>
      <c r="AT1231" s="2">
        <f t="shared" si="1476"/>
        <v>6</v>
      </c>
      <c r="AU1231" s="2">
        <f t="shared" si="1477"/>
        <v>5</v>
      </c>
      <c r="AV1231" s="3">
        <f t="shared" si="1514"/>
        <v>6</v>
      </c>
      <c r="AW1231">
        <f t="shared" si="1515"/>
        <v>1</v>
      </c>
      <c r="AX1231" s="2">
        <f t="shared" si="1478"/>
        <v>1</v>
      </c>
      <c r="AY1231" s="2">
        <f t="shared" si="1479"/>
        <v>3</v>
      </c>
      <c r="AZ1231" s="2">
        <f t="shared" si="1480"/>
        <v>4</v>
      </c>
      <c r="BA1231" s="2">
        <f t="shared" si="1481"/>
        <v>3</v>
      </c>
      <c r="BB1231" s="2">
        <f t="shared" si="1482"/>
        <v>5</v>
      </c>
      <c r="BC1231" s="2">
        <f t="shared" si="1483"/>
        <v>6</v>
      </c>
      <c r="BD1231" s="2">
        <f t="shared" si="1484"/>
        <v>3</v>
      </c>
      <c r="BE1231" s="2">
        <f t="shared" si="1485"/>
        <v>4</v>
      </c>
      <c r="BF1231" s="2">
        <f t="shared" si="1486"/>
        <v>4</v>
      </c>
      <c r="BG1231" s="2">
        <f t="shared" si="1487"/>
        <v>4</v>
      </c>
      <c r="BH1231" s="2">
        <f t="shared" si="1488"/>
        <v>5</v>
      </c>
      <c r="BI1231" s="2">
        <f t="shared" si="1489"/>
        <v>8</v>
      </c>
      <c r="BJ1231" s="2">
        <f t="shared" si="1490"/>
        <v>5</v>
      </c>
      <c r="BK1231" s="2">
        <f t="shared" si="1491"/>
        <v>2</v>
      </c>
      <c r="BL1231" s="2">
        <f t="shared" si="1492"/>
        <v>2</v>
      </c>
      <c r="BM1231" s="2">
        <f t="shared" si="1493"/>
        <v>4</v>
      </c>
      <c r="BN1231" s="2">
        <f t="shared" si="1494"/>
        <v>4</v>
      </c>
      <c r="BO1231" s="3">
        <f t="shared" si="1516"/>
        <v>12</v>
      </c>
      <c r="BP1231">
        <f t="shared" si="1517"/>
        <v>1</v>
      </c>
      <c r="BR1231">
        <v>12</v>
      </c>
      <c r="BS1231">
        <f t="shared" si="1495"/>
        <v>1</v>
      </c>
      <c r="BU1231" s="1">
        <f t="shared" si="1496"/>
        <v>175.14546935950301</v>
      </c>
      <c r="BV1231" s="1">
        <f t="shared" si="1497"/>
        <v>37.784719215727691</v>
      </c>
      <c r="BW1231" s="1">
        <f t="shared" si="1498"/>
        <v>37.621612495542621</v>
      </c>
      <c r="BX1231" s="1">
        <f t="shared" si="1499"/>
        <v>25.612227048588892</v>
      </c>
      <c r="BY1231" s="1">
        <f t="shared" si="1500"/>
        <v>12.896953100569919</v>
      </c>
      <c r="BZ1231" s="1">
        <f t="shared" si="1501"/>
        <v>12.605986793367816</v>
      </c>
      <c r="CA1231" s="1">
        <f t="shared" si="1502"/>
        <v>17.980625621004208</v>
      </c>
      <c r="CB1231" s="1">
        <f t="shared" si="1503"/>
        <v>25.048501486725122</v>
      </c>
      <c r="CC1231" s="1">
        <f t="shared" si="1504"/>
        <v>5.2463719973721172</v>
      </c>
      <c r="CD1231" s="1">
        <f t="shared" si="1505"/>
        <v>400.00423509873502</v>
      </c>
      <c r="CE1231" s="1">
        <f t="shared" si="1506"/>
        <v>6.2052696529119586</v>
      </c>
      <c r="CF1231" s="1">
        <f t="shared" si="1507"/>
        <v>1.7965588473241083</v>
      </c>
      <c r="CG1231" s="1">
        <f t="shared" si="1508"/>
        <v>1.9545828180336173</v>
      </c>
      <c r="CH1231" s="1">
        <f t="shared" si="1509"/>
        <v>1.9783965566406534</v>
      </c>
      <c r="CI1231" s="1">
        <f t="shared" si="1510"/>
        <v>2.1181941551979202</v>
      </c>
      <c r="CJ1231" s="1">
        <f t="shared" si="1511"/>
        <v>2.1393569292038888</v>
      </c>
      <c r="CK1231" s="1">
        <f t="shared" si="1512"/>
        <v>2.1570646018028814</v>
      </c>
      <c r="CL1231" s="5">
        <f t="shared" si="1518"/>
        <v>12</v>
      </c>
      <c r="CN1231" s="9">
        <f t="shared" si="1519"/>
        <v>1.7965588473241083</v>
      </c>
    </row>
    <row r="1232" spans="1:92" x14ac:dyDescent="0.2">
      <c r="A1232" s="4">
        <v>1230</v>
      </c>
      <c r="B1232" s="1">
        <v>0.65855645456484402</v>
      </c>
      <c r="C1232" s="1">
        <v>0.24099999999999999</v>
      </c>
      <c r="D1232" s="1">
        <v>3</v>
      </c>
      <c r="E1232" s="1">
        <v>0</v>
      </c>
      <c r="F1232" s="1">
        <v>97</v>
      </c>
      <c r="G1232" s="1">
        <v>3.6081045035688302</v>
      </c>
      <c r="H1232" s="1">
        <v>5</v>
      </c>
      <c r="I1232">
        <v>1500</v>
      </c>
      <c r="J1232">
        <v>185</v>
      </c>
      <c r="K1232">
        <v>12.5</v>
      </c>
      <c r="L1232" s="1"/>
      <c r="M1232" s="2">
        <f t="shared" si="1444"/>
        <v>2</v>
      </c>
      <c r="N1232" s="2">
        <f t="shared" si="1445"/>
        <v>5</v>
      </c>
      <c r="O1232" s="2">
        <f t="shared" si="1446"/>
        <v>4</v>
      </c>
      <c r="P1232" s="2">
        <f t="shared" si="1447"/>
        <v>4</v>
      </c>
      <c r="Q1232" s="2">
        <f t="shared" si="1448"/>
        <v>6</v>
      </c>
      <c r="R1232" s="2">
        <f t="shared" si="1449"/>
        <v>7</v>
      </c>
      <c r="S1232" s="2">
        <f t="shared" si="1450"/>
        <v>7</v>
      </c>
      <c r="T1232" s="2">
        <f t="shared" si="1451"/>
        <v>5</v>
      </c>
      <c r="U1232" s="2">
        <f t="shared" si="1452"/>
        <v>7</v>
      </c>
      <c r="V1232" s="2">
        <f t="shared" si="1453"/>
        <v>6</v>
      </c>
      <c r="W1232" s="2">
        <f t="shared" si="1454"/>
        <v>5</v>
      </c>
      <c r="X1232" s="2">
        <f t="shared" si="1455"/>
        <v>7</v>
      </c>
      <c r="Y1232" s="2">
        <f t="shared" si="1456"/>
        <v>5</v>
      </c>
      <c r="Z1232" s="2">
        <f t="shared" si="1457"/>
        <v>4</v>
      </c>
      <c r="AA1232" s="2">
        <f t="shared" si="1458"/>
        <v>2</v>
      </c>
      <c r="AB1232" s="2">
        <f t="shared" si="1459"/>
        <v>4</v>
      </c>
      <c r="AC1232" s="2">
        <f t="shared" si="1460"/>
        <v>3</v>
      </c>
      <c r="AD1232" s="3">
        <f t="shared" si="1513"/>
        <v>6</v>
      </c>
      <c r="AE1232" s="2">
        <f t="shared" si="1461"/>
        <v>5</v>
      </c>
      <c r="AF1232" s="2">
        <f t="shared" si="1462"/>
        <v>8</v>
      </c>
      <c r="AG1232" s="2">
        <f t="shared" si="1463"/>
        <v>7</v>
      </c>
      <c r="AH1232" s="2">
        <f t="shared" si="1464"/>
        <v>7</v>
      </c>
      <c r="AI1232" s="2">
        <f t="shared" si="1465"/>
        <v>9</v>
      </c>
      <c r="AJ1232" s="2">
        <f t="shared" si="1466"/>
        <v>10</v>
      </c>
      <c r="AK1232" s="2">
        <f t="shared" si="1467"/>
        <v>10</v>
      </c>
      <c r="AL1232" s="2">
        <f t="shared" si="1468"/>
        <v>8</v>
      </c>
      <c r="AM1232" s="2">
        <f t="shared" si="1469"/>
        <v>9</v>
      </c>
      <c r="AN1232" s="2">
        <f t="shared" si="1470"/>
        <v>8</v>
      </c>
      <c r="AO1232" s="2">
        <f t="shared" si="1471"/>
        <v>7</v>
      </c>
      <c r="AP1232" s="2">
        <f t="shared" si="1472"/>
        <v>9</v>
      </c>
      <c r="AQ1232" s="2">
        <f t="shared" si="1473"/>
        <v>7</v>
      </c>
      <c r="AR1232" s="2">
        <f t="shared" si="1474"/>
        <v>5</v>
      </c>
      <c r="AS1232" s="2">
        <f t="shared" si="1475"/>
        <v>4</v>
      </c>
      <c r="AT1232" s="2">
        <f t="shared" si="1476"/>
        <v>6</v>
      </c>
      <c r="AU1232" s="2">
        <f t="shared" si="1477"/>
        <v>5</v>
      </c>
      <c r="AV1232" s="3">
        <f t="shared" si="1514"/>
        <v>6</v>
      </c>
      <c r="AW1232">
        <f t="shared" si="1515"/>
        <v>2</v>
      </c>
      <c r="AX1232" s="2">
        <f t="shared" si="1478"/>
        <v>1</v>
      </c>
      <c r="AY1232" s="2">
        <f t="shared" si="1479"/>
        <v>2</v>
      </c>
      <c r="AZ1232" s="2">
        <f t="shared" si="1480"/>
        <v>3</v>
      </c>
      <c r="BA1232" s="2">
        <f t="shared" si="1481"/>
        <v>3</v>
      </c>
      <c r="BB1232" s="2">
        <f t="shared" si="1482"/>
        <v>4</v>
      </c>
      <c r="BC1232" s="2">
        <f t="shared" si="1483"/>
        <v>5</v>
      </c>
      <c r="BD1232" s="2">
        <f t="shared" si="1484"/>
        <v>5</v>
      </c>
      <c r="BE1232" s="2">
        <f t="shared" si="1485"/>
        <v>5</v>
      </c>
      <c r="BF1232" s="2">
        <f t="shared" si="1486"/>
        <v>5</v>
      </c>
      <c r="BG1232" s="2">
        <f t="shared" si="1487"/>
        <v>4</v>
      </c>
      <c r="BH1232" s="2">
        <f t="shared" si="1488"/>
        <v>5</v>
      </c>
      <c r="BI1232" s="2">
        <f t="shared" si="1489"/>
        <v>7</v>
      </c>
      <c r="BJ1232" s="2">
        <f t="shared" si="1490"/>
        <v>5</v>
      </c>
      <c r="BK1232" s="2">
        <f t="shared" si="1491"/>
        <v>2</v>
      </c>
      <c r="BL1232" s="2">
        <f t="shared" si="1492"/>
        <v>2</v>
      </c>
      <c r="BM1232" s="2">
        <f t="shared" si="1493"/>
        <v>4</v>
      </c>
      <c r="BN1232" s="2">
        <f t="shared" si="1494"/>
        <v>4</v>
      </c>
      <c r="BO1232" s="3">
        <f t="shared" si="1516"/>
        <v>12</v>
      </c>
      <c r="BP1232">
        <f t="shared" si="1517"/>
        <v>1</v>
      </c>
      <c r="BR1232">
        <v>6</v>
      </c>
      <c r="BS1232">
        <f t="shared" si="1495"/>
        <v>1</v>
      </c>
      <c r="BU1232" s="1">
        <f t="shared" si="1496"/>
        <v>16.148723423314053</v>
      </c>
      <c r="BV1232" s="1">
        <f t="shared" si="1497"/>
        <v>6.623647918842873</v>
      </c>
      <c r="BW1232" s="1">
        <f t="shared" si="1498"/>
        <v>4.5774848809157298</v>
      </c>
      <c r="BX1232" s="1">
        <f t="shared" si="1499"/>
        <v>7.6045408546571966</v>
      </c>
      <c r="BY1232" s="1">
        <f t="shared" si="1500"/>
        <v>4.36376353688064</v>
      </c>
      <c r="BZ1232" s="1">
        <f t="shared" si="1501"/>
        <v>2.2043384968547004</v>
      </c>
      <c r="CA1232" s="1">
        <f t="shared" si="1502"/>
        <v>5.5063556619335445</v>
      </c>
      <c r="CB1232" s="1">
        <f t="shared" si="1503"/>
        <v>2.1219663834325546</v>
      </c>
      <c r="CC1232" s="1">
        <f t="shared" si="1504"/>
        <v>2.0279002891140601</v>
      </c>
      <c r="CD1232" s="1">
        <f t="shared" si="1505"/>
        <v>31.100309606149718</v>
      </c>
      <c r="CE1232" s="1">
        <f t="shared" si="1506"/>
        <v>8.4160027841600513</v>
      </c>
      <c r="CF1232" s="1">
        <f t="shared" si="1507"/>
        <v>2.7107279618799383</v>
      </c>
      <c r="CG1232" s="1">
        <f t="shared" si="1508"/>
        <v>2.6708740878077251</v>
      </c>
      <c r="CH1232" s="1">
        <f t="shared" si="1509"/>
        <v>2.3676446454500155</v>
      </c>
      <c r="CI1232" s="1">
        <f t="shared" si="1510"/>
        <v>2.4965527150783959</v>
      </c>
      <c r="CJ1232" s="1">
        <f t="shared" si="1511"/>
        <v>2.5139453352441237</v>
      </c>
      <c r="CK1232" s="1">
        <f t="shared" si="1512"/>
        <v>2.5355907582766046</v>
      </c>
      <c r="CL1232" s="5">
        <f t="shared" si="1518"/>
        <v>9</v>
      </c>
      <c r="CN1232" s="9">
        <f t="shared" si="1519"/>
        <v>2.0279002891140601</v>
      </c>
    </row>
    <row r="1233" spans="1:92" x14ac:dyDescent="0.2">
      <c r="A1233" s="4">
        <v>1231</v>
      </c>
      <c r="B1233" s="1">
        <v>0.61377708908811401</v>
      </c>
      <c r="C1233" s="1">
        <v>0.63400000000000001</v>
      </c>
      <c r="D1233" s="1">
        <v>15</v>
      </c>
      <c r="E1233" s="1">
        <v>0</v>
      </c>
      <c r="F1233" s="1">
        <v>85</v>
      </c>
      <c r="G1233" s="1">
        <v>9.5135880083223299</v>
      </c>
      <c r="H1233" s="1">
        <v>7</v>
      </c>
      <c r="I1233">
        <v>1500</v>
      </c>
      <c r="J1233">
        <v>185</v>
      </c>
      <c r="K1233">
        <v>12.5</v>
      </c>
      <c r="L1233" s="1"/>
      <c r="M1233" s="2">
        <f t="shared" si="1444"/>
        <v>2</v>
      </c>
      <c r="N1233" s="2">
        <f t="shared" si="1445"/>
        <v>6</v>
      </c>
      <c r="O1233" s="2">
        <f t="shared" si="1446"/>
        <v>4</v>
      </c>
      <c r="P1233" s="2">
        <f t="shared" si="1447"/>
        <v>5</v>
      </c>
      <c r="Q1233" s="2">
        <f t="shared" si="1448"/>
        <v>5</v>
      </c>
      <c r="R1233" s="2">
        <f t="shared" si="1449"/>
        <v>6</v>
      </c>
      <c r="S1233" s="2">
        <f t="shared" si="1450"/>
        <v>5</v>
      </c>
      <c r="T1233" s="2">
        <f t="shared" si="1451"/>
        <v>4</v>
      </c>
      <c r="U1233" s="2">
        <f t="shared" si="1452"/>
        <v>7</v>
      </c>
      <c r="V1233" s="2">
        <f t="shared" si="1453"/>
        <v>6</v>
      </c>
      <c r="W1233" s="2">
        <f t="shared" si="1454"/>
        <v>3</v>
      </c>
      <c r="X1233" s="2">
        <f t="shared" si="1455"/>
        <v>4</v>
      </c>
      <c r="Y1233" s="2">
        <f t="shared" si="1456"/>
        <v>2</v>
      </c>
      <c r="Z1233" s="2">
        <f t="shared" si="1457"/>
        <v>2</v>
      </c>
      <c r="AA1233" s="2">
        <f t="shared" si="1458"/>
        <v>1</v>
      </c>
      <c r="AB1233" s="2">
        <f t="shared" si="1459"/>
        <v>2</v>
      </c>
      <c r="AC1233" s="2">
        <f t="shared" si="1460"/>
        <v>1</v>
      </c>
      <c r="AD1233" s="3">
        <f t="shared" si="1513"/>
        <v>9</v>
      </c>
      <c r="AE1233" s="2">
        <f t="shared" si="1461"/>
        <v>5</v>
      </c>
      <c r="AF1233" s="2">
        <f t="shared" si="1462"/>
        <v>9</v>
      </c>
      <c r="AG1233" s="2">
        <f t="shared" si="1463"/>
        <v>7</v>
      </c>
      <c r="AH1233" s="2">
        <f t="shared" si="1464"/>
        <v>8</v>
      </c>
      <c r="AI1233" s="2">
        <f t="shared" si="1465"/>
        <v>8</v>
      </c>
      <c r="AJ1233" s="2">
        <f t="shared" si="1466"/>
        <v>9</v>
      </c>
      <c r="AK1233" s="2">
        <f t="shared" si="1467"/>
        <v>8</v>
      </c>
      <c r="AL1233" s="2">
        <f t="shared" si="1468"/>
        <v>7</v>
      </c>
      <c r="AM1233" s="2">
        <f t="shared" si="1469"/>
        <v>9</v>
      </c>
      <c r="AN1233" s="2">
        <f t="shared" si="1470"/>
        <v>8</v>
      </c>
      <c r="AO1233" s="2">
        <f t="shared" si="1471"/>
        <v>5</v>
      </c>
      <c r="AP1233" s="2">
        <f t="shared" si="1472"/>
        <v>6</v>
      </c>
      <c r="AQ1233" s="2">
        <f t="shared" si="1473"/>
        <v>4</v>
      </c>
      <c r="AR1233" s="2">
        <f t="shared" si="1474"/>
        <v>3</v>
      </c>
      <c r="AS1233" s="2">
        <f t="shared" si="1475"/>
        <v>3</v>
      </c>
      <c r="AT1233" s="2">
        <f t="shared" si="1476"/>
        <v>4</v>
      </c>
      <c r="AU1233" s="2">
        <f t="shared" si="1477"/>
        <v>3</v>
      </c>
      <c r="AV1233" s="3">
        <f t="shared" si="1514"/>
        <v>2</v>
      </c>
      <c r="AW1233">
        <f t="shared" si="1515"/>
        <v>3</v>
      </c>
      <c r="AX1233" s="2">
        <f t="shared" si="1478"/>
        <v>1</v>
      </c>
      <c r="AY1233" s="2">
        <f t="shared" si="1479"/>
        <v>3</v>
      </c>
      <c r="AZ1233" s="2">
        <f t="shared" si="1480"/>
        <v>3</v>
      </c>
      <c r="BA1233" s="2">
        <f t="shared" si="1481"/>
        <v>4</v>
      </c>
      <c r="BB1233" s="2">
        <f t="shared" si="1482"/>
        <v>4</v>
      </c>
      <c r="BC1233" s="2">
        <f t="shared" si="1483"/>
        <v>5</v>
      </c>
      <c r="BD1233" s="2">
        <f t="shared" si="1484"/>
        <v>3</v>
      </c>
      <c r="BE1233" s="2">
        <f t="shared" si="1485"/>
        <v>4</v>
      </c>
      <c r="BF1233" s="2">
        <f t="shared" si="1486"/>
        <v>4</v>
      </c>
      <c r="BG1233" s="2">
        <f t="shared" si="1487"/>
        <v>3</v>
      </c>
      <c r="BH1233" s="2">
        <f t="shared" si="1488"/>
        <v>3</v>
      </c>
      <c r="BI1233" s="2">
        <f t="shared" si="1489"/>
        <v>5</v>
      </c>
      <c r="BJ1233" s="2">
        <f t="shared" si="1490"/>
        <v>3</v>
      </c>
      <c r="BK1233" s="2">
        <f t="shared" si="1491"/>
        <v>1</v>
      </c>
      <c r="BL1233" s="2">
        <f t="shared" si="1492"/>
        <v>1</v>
      </c>
      <c r="BM1233" s="2">
        <f t="shared" si="1493"/>
        <v>2</v>
      </c>
      <c r="BN1233" s="2">
        <f t="shared" si="1494"/>
        <v>2</v>
      </c>
      <c r="BO1233" s="3">
        <f t="shared" si="1516"/>
        <v>6</v>
      </c>
      <c r="BP1233">
        <f t="shared" si="1517"/>
        <v>2</v>
      </c>
      <c r="BR1233">
        <v>12</v>
      </c>
      <c r="BS1233">
        <f t="shared" si="1495"/>
        <v>1</v>
      </c>
      <c r="BU1233" s="1">
        <f t="shared" si="1496"/>
        <v>13.398335471537408</v>
      </c>
      <c r="BV1233" s="1">
        <f t="shared" si="1497"/>
        <v>3.0208484774696376</v>
      </c>
      <c r="BW1233" s="1">
        <f t="shared" si="1498"/>
        <v>2.786520053839614</v>
      </c>
      <c r="BX1233" s="1">
        <f t="shared" si="1499"/>
        <v>2.8049724861481593</v>
      </c>
      <c r="BY1233" s="1">
        <f t="shared" si="1500"/>
        <v>1.9372167307224617</v>
      </c>
      <c r="BZ1233" s="1">
        <f t="shared" si="1501"/>
        <v>1.7812682338133654</v>
      </c>
      <c r="CA1233" s="1">
        <f t="shared" si="1502"/>
        <v>2.3994770573686979</v>
      </c>
      <c r="CB1233" s="1">
        <f t="shared" si="1503"/>
        <v>2.1775124909864778</v>
      </c>
      <c r="CC1233" s="1">
        <f t="shared" si="1504"/>
        <v>2.0528043471287876</v>
      </c>
      <c r="CD1233" s="1">
        <f t="shared" si="1505"/>
        <v>31.052872371382662</v>
      </c>
      <c r="CE1233" s="1">
        <f t="shared" si="1506"/>
        <v>3.1025564634716378</v>
      </c>
      <c r="CF1233" s="1">
        <f t="shared" si="1507"/>
        <v>2.0175200300805289</v>
      </c>
      <c r="CG1233" s="1">
        <f t="shared" si="1508"/>
        <v>2.249539209534102</v>
      </c>
      <c r="CH1233" s="1">
        <f t="shared" si="1509"/>
        <v>2.5039204243266457</v>
      </c>
      <c r="CI1233" s="1">
        <f t="shared" si="1510"/>
        <v>2.5970638210805559</v>
      </c>
      <c r="CJ1233" s="1">
        <f t="shared" si="1511"/>
        <v>2.615361982611446</v>
      </c>
      <c r="CK1233" s="1">
        <f t="shared" si="1512"/>
        <v>2.6219805329085246</v>
      </c>
      <c r="CL1233" s="5">
        <f t="shared" si="1518"/>
        <v>6</v>
      </c>
      <c r="CN1233" s="9">
        <f t="shared" si="1519"/>
        <v>1.7812682338133654</v>
      </c>
    </row>
    <row r="1234" spans="1:92" x14ac:dyDescent="0.2">
      <c r="A1234" s="4">
        <v>1232</v>
      </c>
      <c r="B1234" s="1">
        <v>0.50065520541796504</v>
      </c>
      <c r="C1234" s="1">
        <v>0.53300000000000003</v>
      </c>
      <c r="D1234" s="1">
        <v>0</v>
      </c>
      <c r="E1234" s="1">
        <v>0</v>
      </c>
      <c r="F1234" s="1">
        <v>100</v>
      </c>
      <c r="G1234" s="1">
        <v>7.9904722844462004</v>
      </c>
      <c r="H1234" s="1">
        <v>6</v>
      </c>
      <c r="I1234">
        <v>1500</v>
      </c>
      <c r="J1234">
        <v>185</v>
      </c>
      <c r="K1234">
        <v>12.5</v>
      </c>
      <c r="L1234" s="1"/>
      <c r="M1234" s="2">
        <f t="shared" si="1444"/>
        <v>2</v>
      </c>
      <c r="N1234" s="2">
        <f t="shared" si="1445"/>
        <v>6</v>
      </c>
      <c r="O1234" s="2">
        <f t="shared" si="1446"/>
        <v>5</v>
      </c>
      <c r="P1234" s="2">
        <f t="shared" si="1447"/>
        <v>4</v>
      </c>
      <c r="Q1234" s="2">
        <f t="shared" si="1448"/>
        <v>6</v>
      </c>
      <c r="R1234" s="2">
        <f t="shared" si="1449"/>
        <v>7</v>
      </c>
      <c r="S1234" s="2">
        <f t="shared" si="1450"/>
        <v>5</v>
      </c>
      <c r="T1234" s="2">
        <f t="shared" si="1451"/>
        <v>4</v>
      </c>
      <c r="U1234" s="2">
        <f t="shared" si="1452"/>
        <v>7</v>
      </c>
      <c r="V1234" s="2">
        <f t="shared" si="1453"/>
        <v>7</v>
      </c>
      <c r="W1234" s="2">
        <f t="shared" si="1454"/>
        <v>5</v>
      </c>
      <c r="X1234" s="2">
        <f t="shared" si="1455"/>
        <v>7</v>
      </c>
      <c r="Y1234" s="2">
        <f t="shared" si="1456"/>
        <v>4</v>
      </c>
      <c r="Z1234" s="2">
        <f t="shared" si="1457"/>
        <v>4</v>
      </c>
      <c r="AA1234" s="2">
        <f t="shared" si="1458"/>
        <v>2</v>
      </c>
      <c r="AB1234" s="2">
        <f t="shared" si="1459"/>
        <v>4</v>
      </c>
      <c r="AC1234" s="2">
        <f t="shared" si="1460"/>
        <v>3</v>
      </c>
      <c r="AD1234" s="3">
        <f t="shared" si="1513"/>
        <v>6</v>
      </c>
      <c r="AE1234" s="2">
        <f t="shared" si="1461"/>
        <v>5</v>
      </c>
      <c r="AF1234" s="2">
        <f t="shared" si="1462"/>
        <v>9</v>
      </c>
      <c r="AG1234" s="2">
        <f t="shared" si="1463"/>
        <v>8</v>
      </c>
      <c r="AH1234" s="2">
        <f t="shared" si="1464"/>
        <v>7</v>
      </c>
      <c r="AI1234" s="2">
        <f t="shared" si="1465"/>
        <v>9</v>
      </c>
      <c r="AJ1234" s="2">
        <f t="shared" si="1466"/>
        <v>10</v>
      </c>
      <c r="AK1234" s="2">
        <f t="shared" si="1467"/>
        <v>8</v>
      </c>
      <c r="AL1234" s="2">
        <f t="shared" si="1468"/>
        <v>7</v>
      </c>
      <c r="AM1234" s="2">
        <f t="shared" si="1469"/>
        <v>9</v>
      </c>
      <c r="AN1234" s="2">
        <f t="shared" si="1470"/>
        <v>9</v>
      </c>
      <c r="AO1234" s="2">
        <f t="shared" si="1471"/>
        <v>7</v>
      </c>
      <c r="AP1234" s="2">
        <f t="shared" si="1472"/>
        <v>9</v>
      </c>
      <c r="AQ1234" s="2">
        <f t="shared" si="1473"/>
        <v>6</v>
      </c>
      <c r="AR1234" s="2">
        <f t="shared" si="1474"/>
        <v>5</v>
      </c>
      <c r="AS1234" s="2">
        <f t="shared" si="1475"/>
        <v>4</v>
      </c>
      <c r="AT1234" s="2">
        <f t="shared" si="1476"/>
        <v>6</v>
      </c>
      <c r="AU1234" s="2">
        <f t="shared" si="1477"/>
        <v>5</v>
      </c>
      <c r="AV1234" s="3">
        <f t="shared" si="1514"/>
        <v>6</v>
      </c>
      <c r="AW1234">
        <f t="shared" si="1515"/>
        <v>1</v>
      </c>
      <c r="AX1234" s="2">
        <f t="shared" si="1478"/>
        <v>1</v>
      </c>
      <c r="AY1234" s="2">
        <f t="shared" si="1479"/>
        <v>4</v>
      </c>
      <c r="AZ1234" s="2">
        <f t="shared" si="1480"/>
        <v>5</v>
      </c>
      <c r="BA1234" s="2">
        <f t="shared" si="1481"/>
        <v>3</v>
      </c>
      <c r="BB1234" s="2">
        <f t="shared" si="1482"/>
        <v>5</v>
      </c>
      <c r="BC1234" s="2">
        <f t="shared" si="1483"/>
        <v>5</v>
      </c>
      <c r="BD1234" s="2">
        <f t="shared" si="1484"/>
        <v>3</v>
      </c>
      <c r="BE1234" s="2">
        <f t="shared" si="1485"/>
        <v>4</v>
      </c>
      <c r="BF1234" s="2">
        <f t="shared" si="1486"/>
        <v>4</v>
      </c>
      <c r="BG1234" s="2">
        <f t="shared" si="1487"/>
        <v>3</v>
      </c>
      <c r="BH1234" s="2">
        <f t="shared" si="1488"/>
        <v>5</v>
      </c>
      <c r="BI1234" s="2">
        <f t="shared" si="1489"/>
        <v>8</v>
      </c>
      <c r="BJ1234" s="2">
        <f t="shared" si="1490"/>
        <v>5</v>
      </c>
      <c r="BK1234" s="2">
        <f t="shared" si="1491"/>
        <v>2</v>
      </c>
      <c r="BL1234" s="2">
        <f t="shared" si="1492"/>
        <v>2</v>
      </c>
      <c r="BM1234" s="2">
        <f t="shared" si="1493"/>
        <v>4</v>
      </c>
      <c r="BN1234" s="2">
        <f t="shared" si="1494"/>
        <v>4</v>
      </c>
      <c r="BO1234" s="3">
        <f t="shared" si="1516"/>
        <v>12</v>
      </c>
      <c r="BP1234">
        <f t="shared" si="1517"/>
        <v>1</v>
      </c>
      <c r="BR1234">
        <v>12</v>
      </c>
      <c r="BS1234">
        <f t="shared" si="1495"/>
        <v>1</v>
      </c>
      <c r="BU1234" s="1">
        <f t="shared" si="1496"/>
        <v>175.04109802733717</v>
      </c>
      <c r="BV1234" s="1">
        <f t="shared" si="1497"/>
        <v>37.579647866779659</v>
      </c>
      <c r="BW1234" s="1">
        <f t="shared" si="1498"/>
        <v>37.544030638952549</v>
      </c>
      <c r="BX1234" s="1">
        <f t="shared" si="1499"/>
        <v>25.175909422148528</v>
      </c>
      <c r="BY1234" s="1">
        <f t="shared" si="1500"/>
        <v>12.640106703626875</v>
      </c>
      <c r="BZ1234" s="1">
        <f t="shared" si="1501"/>
        <v>12.590831015845422</v>
      </c>
      <c r="CA1234" s="1">
        <f t="shared" si="1502"/>
        <v>17.667297415796089</v>
      </c>
      <c r="CB1234" s="1">
        <f t="shared" si="1503"/>
        <v>25.05864389436746</v>
      </c>
      <c r="CC1234" s="1">
        <f t="shared" si="1504"/>
        <v>5.3026040385244206</v>
      </c>
      <c r="CD1234" s="1">
        <f t="shared" si="1505"/>
        <v>400.00306646803875</v>
      </c>
      <c r="CE1234" s="1">
        <f t="shared" si="1506"/>
        <v>3.3407710678281921</v>
      </c>
      <c r="CF1234" s="1">
        <f t="shared" si="1507"/>
        <v>1.4488256349348141</v>
      </c>
      <c r="CG1234" s="1">
        <f t="shared" si="1508"/>
        <v>1.8069088976770653</v>
      </c>
      <c r="CH1234" s="1">
        <f t="shared" si="1509"/>
        <v>2.1592740854883825</v>
      </c>
      <c r="CI1234" s="1">
        <f t="shared" si="1510"/>
        <v>2.2739633574705991</v>
      </c>
      <c r="CJ1234" s="1">
        <f t="shared" si="1511"/>
        <v>2.2946266145269041</v>
      </c>
      <c r="CK1234" s="1">
        <f t="shared" si="1512"/>
        <v>2.3064061637366793</v>
      </c>
      <c r="CL1234" s="5">
        <f t="shared" si="1518"/>
        <v>12</v>
      </c>
      <c r="CN1234" s="9">
        <f t="shared" si="1519"/>
        <v>1.4488256349348141</v>
      </c>
    </row>
    <row r="1235" spans="1:92" x14ac:dyDescent="0.2">
      <c r="A1235" s="4">
        <v>1233</v>
      </c>
      <c r="B1235" s="1">
        <v>0.41838277524272799</v>
      </c>
      <c r="C1235" s="1">
        <v>0.54300000000000004</v>
      </c>
      <c r="D1235" s="1">
        <v>0</v>
      </c>
      <c r="E1235" s="1">
        <v>0</v>
      </c>
      <c r="F1235" s="1">
        <v>100</v>
      </c>
      <c r="G1235" s="1">
        <v>8.1520643613296802</v>
      </c>
      <c r="H1235" s="1">
        <v>6</v>
      </c>
      <c r="I1235">
        <v>0</v>
      </c>
      <c r="J1235">
        <v>0.15</v>
      </c>
      <c r="K1235">
        <v>0</v>
      </c>
      <c r="L1235" s="1"/>
      <c r="M1235" s="2">
        <f t="shared" si="1444"/>
        <v>2</v>
      </c>
      <c r="N1235" s="2">
        <f t="shared" si="1445"/>
        <v>6</v>
      </c>
      <c r="O1235" s="2">
        <f t="shared" si="1446"/>
        <v>5</v>
      </c>
      <c r="P1235" s="2">
        <f t="shared" si="1447"/>
        <v>4</v>
      </c>
      <c r="Q1235" s="2">
        <f t="shared" si="1448"/>
        <v>6</v>
      </c>
      <c r="R1235" s="2">
        <f t="shared" si="1449"/>
        <v>7</v>
      </c>
      <c r="S1235" s="2">
        <f t="shared" si="1450"/>
        <v>5</v>
      </c>
      <c r="T1235" s="2">
        <f t="shared" si="1451"/>
        <v>4</v>
      </c>
      <c r="U1235" s="2">
        <f t="shared" si="1452"/>
        <v>7</v>
      </c>
      <c r="V1235" s="2">
        <f t="shared" si="1453"/>
        <v>7</v>
      </c>
      <c r="W1235" s="2">
        <f t="shared" si="1454"/>
        <v>5</v>
      </c>
      <c r="X1235" s="2">
        <f t="shared" si="1455"/>
        <v>7</v>
      </c>
      <c r="Y1235" s="2">
        <f t="shared" si="1456"/>
        <v>4</v>
      </c>
      <c r="Z1235" s="2">
        <f t="shared" si="1457"/>
        <v>4</v>
      </c>
      <c r="AA1235" s="2">
        <f t="shared" si="1458"/>
        <v>2</v>
      </c>
      <c r="AB1235" s="2">
        <f t="shared" si="1459"/>
        <v>4</v>
      </c>
      <c r="AC1235" s="2">
        <f t="shared" si="1460"/>
        <v>3</v>
      </c>
      <c r="AD1235" s="3">
        <f t="shared" si="1513"/>
        <v>6</v>
      </c>
      <c r="AE1235" s="2">
        <f t="shared" si="1461"/>
        <v>4</v>
      </c>
      <c r="AF1235" s="2">
        <f t="shared" si="1462"/>
        <v>8</v>
      </c>
      <c r="AG1235" s="2">
        <f t="shared" si="1463"/>
        <v>7</v>
      </c>
      <c r="AH1235" s="2">
        <f t="shared" si="1464"/>
        <v>6</v>
      </c>
      <c r="AI1235" s="2">
        <f t="shared" si="1465"/>
        <v>8</v>
      </c>
      <c r="AJ1235" s="2">
        <f t="shared" si="1466"/>
        <v>9</v>
      </c>
      <c r="AK1235" s="2">
        <f t="shared" si="1467"/>
        <v>7</v>
      </c>
      <c r="AL1235" s="2">
        <f t="shared" si="1468"/>
        <v>6</v>
      </c>
      <c r="AM1235" s="2">
        <f t="shared" si="1469"/>
        <v>9</v>
      </c>
      <c r="AN1235" s="2">
        <f t="shared" si="1470"/>
        <v>8</v>
      </c>
      <c r="AO1235" s="2">
        <f t="shared" si="1471"/>
        <v>7</v>
      </c>
      <c r="AP1235" s="2">
        <f t="shared" si="1472"/>
        <v>9</v>
      </c>
      <c r="AQ1235" s="2">
        <f t="shared" si="1473"/>
        <v>6</v>
      </c>
      <c r="AR1235" s="2">
        <f t="shared" si="1474"/>
        <v>6</v>
      </c>
      <c r="AS1235" s="2">
        <f t="shared" si="1475"/>
        <v>4</v>
      </c>
      <c r="AT1235" s="2">
        <f t="shared" si="1476"/>
        <v>6</v>
      </c>
      <c r="AU1235" s="2">
        <f t="shared" si="1477"/>
        <v>5</v>
      </c>
      <c r="AV1235" s="3">
        <f t="shared" si="1514"/>
        <v>6</v>
      </c>
      <c r="AW1235">
        <f t="shared" si="1515"/>
        <v>3</v>
      </c>
      <c r="AX1235" s="2">
        <f t="shared" si="1478"/>
        <v>1</v>
      </c>
      <c r="AY1235" s="2">
        <f t="shared" si="1479"/>
        <v>4</v>
      </c>
      <c r="AZ1235" s="2">
        <f t="shared" si="1480"/>
        <v>5</v>
      </c>
      <c r="BA1235" s="2">
        <f t="shared" si="1481"/>
        <v>2</v>
      </c>
      <c r="BB1235" s="2">
        <f t="shared" si="1482"/>
        <v>4</v>
      </c>
      <c r="BC1235" s="2">
        <f t="shared" si="1483"/>
        <v>5</v>
      </c>
      <c r="BD1235" s="2">
        <f t="shared" si="1484"/>
        <v>4</v>
      </c>
      <c r="BE1235" s="2">
        <f t="shared" si="1485"/>
        <v>5</v>
      </c>
      <c r="BF1235" s="2">
        <f t="shared" si="1486"/>
        <v>5</v>
      </c>
      <c r="BG1235" s="2">
        <f t="shared" si="1487"/>
        <v>3</v>
      </c>
      <c r="BH1235" s="2">
        <f t="shared" si="1488"/>
        <v>6</v>
      </c>
      <c r="BI1235" s="2">
        <f t="shared" si="1489"/>
        <v>8</v>
      </c>
      <c r="BJ1235" s="2">
        <f t="shared" si="1490"/>
        <v>6</v>
      </c>
      <c r="BK1235" s="2">
        <f t="shared" si="1491"/>
        <v>3</v>
      </c>
      <c r="BL1235" s="2">
        <f t="shared" si="1492"/>
        <v>3</v>
      </c>
      <c r="BM1235" s="2">
        <f t="shared" si="1493"/>
        <v>5</v>
      </c>
      <c r="BN1235" s="2">
        <f t="shared" si="1494"/>
        <v>4</v>
      </c>
      <c r="BO1235" s="3">
        <f t="shared" si="1516"/>
        <v>12</v>
      </c>
      <c r="BP1235">
        <f t="shared" si="1517"/>
        <v>1</v>
      </c>
      <c r="BR1235">
        <v>12</v>
      </c>
      <c r="BS1235">
        <f t="shared" si="1495"/>
        <v>1</v>
      </c>
      <c r="BU1235" s="1">
        <f t="shared" si="1496"/>
        <v>3.5582634791319414</v>
      </c>
      <c r="BV1235" s="1">
        <f t="shared" si="1497"/>
        <v>2.1617795069758232</v>
      </c>
      <c r="BW1235" s="1">
        <f t="shared" si="1498"/>
        <v>1.4794617897825002</v>
      </c>
      <c r="BX1235" s="1">
        <f t="shared" si="1499"/>
        <v>2.7639908453530282</v>
      </c>
      <c r="BY1235" s="1">
        <f t="shared" si="1500"/>
        <v>1.6364234467298444</v>
      </c>
      <c r="BZ1235" s="1">
        <f t="shared" si="1501"/>
        <v>1.3125619467939926</v>
      </c>
      <c r="CA1235" s="1">
        <f t="shared" si="1502"/>
        <v>2.244157232756042</v>
      </c>
      <c r="CB1235" s="1">
        <f t="shared" si="1503"/>
        <v>1.6251889534249728</v>
      </c>
      <c r="CC1235" s="1">
        <f t="shared" si="1504"/>
        <v>1.6949721390218122</v>
      </c>
      <c r="CD1235" s="1">
        <f t="shared" si="1505"/>
        <v>1.3447558420126715</v>
      </c>
      <c r="CE1235" s="1">
        <f t="shared" si="1506"/>
        <v>3.1004948255043816</v>
      </c>
      <c r="CF1235" s="1">
        <f t="shared" si="1507"/>
        <v>1.192774176170293</v>
      </c>
      <c r="CG1235" s="1">
        <f t="shared" si="1508"/>
        <v>1.7082380772884747</v>
      </c>
      <c r="CH1235" s="1">
        <f t="shared" si="1509"/>
        <v>2.1414409068855433</v>
      </c>
      <c r="CI1235" s="1">
        <f t="shared" si="1510"/>
        <v>2.2860402848227497</v>
      </c>
      <c r="CJ1235" s="1">
        <f t="shared" si="1511"/>
        <v>2.3799949274726466</v>
      </c>
      <c r="CK1235" s="1">
        <f t="shared" si="1512"/>
        <v>2.343567326992483</v>
      </c>
      <c r="CL1235" s="5">
        <f t="shared" si="1518"/>
        <v>12</v>
      </c>
      <c r="CN1235" s="9">
        <f t="shared" si="1519"/>
        <v>1.192774176170293</v>
      </c>
    </row>
    <row r="1236" spans="1:92" x14ac:dyDescent="0.2">
      <c r="A1236" s="4">
        <v>1234</v>
      </c>
      <c r="B1236" s="1">
        <v>0.42037110396956501</v>
      </c>
      <c r="C1236" s="1">
        <v>0.47</v>
      </c>
      <c r="D1236" s="1">
        <v>0</v>
      </c>
      <c r="E1236" s="1">
        <v>0</v>
      </c>
      <c r="F1236" s="1">
        <v>100</v>
      </c>
      <c r="G1236" s="1">
        <v>7.0551584442575699</v>
      </c>
      <c r="H1236" s="1">
        <v>6</v>
      </c>
      <c r="I1236">
        <v>0</v>
      </c>
      <c r="J1236">
        <v>0.15</v>
      </c>
      <c r="K1236">
        <v>0</v>
      </c>
      <c r="L1236" s="1"/>
      <c r="M1236" s="2">
        <f t="shared" si="1444"/>
        <v>2</v>
      </c>
      <c r="N1236" s="2">
        <f t="shared" si="1445"/>
        <v>6</v>
      </c>
      <c r="O1236" s="2">
        <f t="shared" si="1446"/>
        <v>5</v>
      </c>
      <c r="P1236" s="2">
        <f t="shared" si="1447"/>
        <v>4</v>
      </c>
      <c r="Q1236" s="2">
        <f t="shared" si="1448"/>
        <v>6</v>
      </c>
      <c r="R1236" s="2">
        <f t="shared" si="1449"/>
        <v>7</v>
      </c>
      <c r="S1236" s="2">
        <f t="shared" si="1450"/>
        <v>5</v>
      </c>
      <c r="T1236" s="2">
        <f t="shared" si="1451"/>
        <v>4</v>
      </c>
      <c r="U1236" s="2">
        <f t="shared" si="1452"/>
        <v>7</v>
      </c>
      <c r="V1236" s="2">
        <f t="shared" si="1453"/>
        <v>7</v>
      </c>
      <c r="W1236" s="2">
        <f t="shared" si="1454"/>
        <v>5</v>
      </c>
      <c r="X1236" s="2">
        <f t="shared" si="1455"/>
        <v>7</v>
      </c>
      <c r="Y1236" s="2">
        <f t="shared" si="1456"/>
        <v>4</v>
      </c>
      <c r="Z1236" s="2">
        <f t="shared" si="1457"/>
        <v>4</v>
      </c>
      <c r="AA1236" s="2">
        <f t="shared" si="1458"/>
        <v>2</v>
      </c>
      <c r="AB1236" s="2">
        <f t="shared" si="1459"/>
        <v>4</v>
      </c>
      <c r="AC1236" s="2">
        <f t="shared" si="1460"/>
        <v>3</v>
      </c>
      <c r="AD1236" s="3">
        <f t="shared" si="1513"/>
        <v>6</v>
      </c>
      <c r="AE1236" s="2">
        <f t="shared" si="1461"/>
        <v>4</v>
      </c>
      <c r="AF1236" s="2">
        <f t="shared" si="1462"/>
        <v>8</v>
      </c>
      <c r="AG1236" s="2">
        <f t="shared" si="1463"/>
        <v>7</v>
      </c>
      <c r="AH1236" s="2">
        <f t="shared" si="1464"/>
        <v>6</v>
      </c>
      <c r="AI1236" s="2">
        <f t="shared" si="1465"/>
        <v>8</v>
      </c>
      <c r="AJ1236" s="2">
        <f t="shared" si="1466"/>
        <v>9</v>
      </c>
      <c r="AK1236" s="2">
        <f t="shared" si="1467"/>
        <v>7</v>
      </c>
      <c r="AL1236" s="2">
        <f t="shared" si="1468"/>
        <v>6</v>
      </c>
      <c r="AM1236" s="2">
        <f t="shared" si="1469"/>
        <v>9</v>
      </c>
      <c r="AN1236" s="2">
        <f t="shared" si="1470"/>
        <v>8</v>
      </c>
      <c r="AO1236" s="2">
        <f t="shared" si="1471"/>
        <v>7</v>
      </c>
      <c r="AP1236" s="2">
        <f t="shared" si="1472"/>
        <v>9</v>
      </c>
      <c r="AQ1236" s="2">
        <f t="shared" si="1473"/>
        <v>6</v>
      </c>
      <c r="AR1236" s="2">
        <f t="shared" si="1474"/>
        <v>6</v>
      </c>
      <c r="AS1236" s="2">
        <f t="shared" si="1475"/>
        <v>4</v>
      </c>
      <c r="AT1236" s="2">
        <f t="shared" si="1476"/>
        <v>6</v>
      </c>
      <c r="AU1236" s="2">
        <f t="shared" si="1477"/>
        <v>5</v>
      </c>
      <c r="AV1236" s="3">
        <f t="shared" si="1514"/>
        <v>6</v>
      </c>
      <c r="AW1236">
        <f t="shared" si="1515"/>
        <v>3</v>
      </c>
      <c r="AX1236" s="2">
        <f t="shared" si="1478"/>
        <v>1</v>
      </c>
      <c r="AY1236" s="2">
        <f t="shared" si="1479"/>
        <v>4</v>
      </c>
      <c r="AZ1236" s="2">
        <f t="shared" si="1480"/>
        <v>5</v>
      </c>
      <c r="BA1236" s="2">
        <f t="shared" si="1481"/>
        <v>2</v>
      </c>
      <c r="BB1236" s="2">
        <f t="shared" si="1482"/>
        <v>4</v>
      </c>
      <c r="BC1236" s="2">
        <f t="shared" si="1483"/>
        <v>5</v>
      </c>
      <c r="BD1236" s="2">
        <f t="shared" si="1484"/>
        <v>4</v>
      </c>
      <c r="BE1236" s="2">
        <f t="shared" si="1485"/>
        <v>5</v>
      </c>
      <c r="BF1236" s="2">
        <f t="shared" si="1486"/>
        <v>5</v>
      </c>
      <c r="BG1236" s="2">
        <f t="shared" si="1487"/>
        <v>4</v>
      </c>
      <c r="BH1236" s="2">
        <f t="shared" si="1488"/>
        <v>6</v>
      </c>
      <c r="BI1236" s="2">
        <f t="shared" si="1489"/>
        <v>8</v>
      </c>
      <c r="BJ1236" s="2">
        <f t="shared" si="1490"/>
        <v>6</v>
      </c>
      <c r="BK1236" s="2">
        <f t="shared" si="1491"/>
        <v>3</v>
      </c>
      <c r="BL1236" s="2">
        <f t="shared" si="1492"/>
        <v>3</v>
      </c>
      <c r="BM1236" s="2">
        <f t="shared" si="1493"/>
        <v>5</v>
      </c>
      <c r="BN1236" s="2">
        <f t="shared" si="1494"/>
        <v>4</v>
      </c>
      <c r="BO1236" s="3">
        <f t="shared" si="1516"/>
        <v>12</v>
      </c>
      <c r="BP1236">
        <f t="shared" si="1517"/>
        <v>1</v>
      </c>
      <c r="BR1236">
        <v>12</v>
      </c>
      <c r="BS1236">
        <f t="shared" si="1495"/>
        <v>1</v>
      </c>
      <c r="BU1236" s="1">
        <f t="shared" si="1496"/>
        <v>4.2730121642351513</v>
      </c>
      <c r="BV1236" s="1">
        <f t="shared" si="1497"/>
        <v>2.628560850405063</v>
      </c>
      <c r="BW1236" s="1">
        <f t="shared" si="1498"/>
        <v>1.7168898783014184</v>
      </c>
      <c r="BX1236" s="1">
        <f t="shared" si="1499"/>
        <v>3.3108523263503957</v>
      </c>
      <c r="BY1236" s="1">
        <f t="shared" si="1500"/>
        <v>1.8865920942836423</v>
      </c>
      <c r="BZ1236" s="1">
        <f t="shared" si="1501"/>
        <v>1.2989099829018813</v>
      </c>
      <c r="CA1236" s="1">
        <f t="shared" si="1502"/>
        <v>2.5816597386734728</v>
      </c>
      <c r="CB1236" s="1">
        <f t="shared" si="1503"/>
        <v>1.5867029126538186</v>
      </c>
      <c r="CC1236" s="1">
        <f t="shared" si="1504"/>
        <v>1.6581279758612981</v>
      </c>
      <c r="CD1236" s="1">
        <f t="shared" si="1505"/>
        <v>1.362605637371209</v>
      </c>
      <c r="CE1236" s="1">
        <f t="shared" si="1506"/>
        <v>3.7089455529728301</v>
      </c>
      <c r="CF1236" s="1">
        <f t="shared" si="1507"/>
        <v>1.215566497120357</v>
      </c>
      <c r="CG1236" s="1">
        <f t="shared" si="1508"/>
        <v>1.7188699254670605</v>
      </c>
      <c r="CH1236" s="1">
        <f t="shared" si="1509"/>
        <v>2.1248562800448405</v>
      </c>
      <c r="CI1236" s="1">
        <f t="shared" si="1510"/>
        <v>2.2736034230086632</v>
      </c>
      <c r="CJ1236" s="1">
        <f t="shared" si="1511"/>
        <v>2.3678561958980291</v>
      </c>
      <c r="CK1236" s="1">
        <f t="shared" si="1512"/>
        <v>2.3322444380392979</v>
      </c>
      <c r="CL1236" s="5">
        <f t="shared" si="1518"/>
        <v>12</v>
      </c>
      <c r="CN1236" s="9">
        <f t="shared" si="1519"/>
        <v>1.215566497120357</v>
      </c>
    </row>
    <row r="1237" spans="1:92" x14ac:dyDescent="0.2">
      <c r="A1237" s="4">
        <v>1235</v>
      </c>
      <c r="B1237" s="1">
        <v>0.42936905272878101</v>
      </c>
      <c r="C1237" s="1">
        <v>0.54400000000000004</v>
      </c>
      <c r="D1237" s="1">
        <v>0</v>
      </c>
      <c r="E1237" s="1">
        <v>0</v>
      </c>
      <c r="F1237" s="1">
        <v>100</v>
      </c>
      <c r="G1237" s="1">
        <v>8.1663997838295703</v>
      </c>
      <c r="H1237" s="1">
        <v>6</v>
      </c>
      <c r="I1237">
        <v>0</v>
      </c>
      <c r="J1237">
        <v>0.15</v>
      </c>
      <c r="K1237">
        <v>0</v>
      </c>
      <c r="L1237" s="1"/>
      <c r="M1237" s="2">
        <f t="shared" si="1444"/>
        <v>2</v>
      </c>
      <c r="N1237" s="2">
        <f t="shared" si="1445"/>
        <v>6</v>
      </c>
      <c r="O1237" s="2">
        <f t="shared" si="1446"/>
        <v>5</v>
      </c>
      <c r="P1237" s="2">
        <f t="shared" si="1447"/>
        <v>4</v>
      </c>
      <c r="Q1237" s="2">
        <f t="shared" si="1448"/>
        <v>6</v>
      </c>
      <c r="R1237" s="2">
        <f t="shared" si="1449"/>
        <v>7</v>
      </c>
      <c r="S1237" s="2">
        <f t="shared" si="1450"/>
        <v>5</v>
      </c>
      <c r="T1237" s="2">
        <f t="shared" si="1451"/>
        <v>4</v>
      </c>
      <c r="U1237" s="2">
        <f t="shared" si="1452"/>
        <v>7</v>
      </c>
      <c r="V1237" s="2">
        <f t="shared" si="1453"/>
        <v>7</v>
      </c>
      <c r="W1237" s="2">
        <f t="shared" si="1454"/>
        <v>5</v>
      </c>
      <c r="X1237" s="2">
        <f t="shared" si="1455"/>
        <v>7</v>
      </c>
      <c r="Y1237" s="2">
        <f t="shared" si="1456"/>
        <v>4</v>
      </c>
      <c r="Z1237" s="2">
        <f t="shared" si="1457"/>
        <v>4</v>
      </c>
      <c r="AA1237" s="2">
        <f t="shared" si="1458"/>
        <v>2</v>
      </c>
      <c r="AB1237" s="2">
        <f t="shared" si="1459"/>
        <v>4</v>
      </c>
      <c r="AC1237" s="2">
        <f t="shared" si="1460"/>
        <v>3</v>
      </c>
      <c r="AD1237" s="3">
        <f t="shared" si="1513"/>
        <v>6</v>
      </c>
      <c r="AE1237" s="2">
        <f t="shared" si="1461"/>
        <v>4</v>
      </c>
      <c r="AF1237" s="2">
        <f t="shared" si="1462"/>
        <v>8</v>
      </c>
      <c r="AG1237" s="2">
        <f t="shared" si="1463"/>
        <v>7</v>
      </c>
      <c r="AH1237" s="2">
        <f t="shared" si="1464"/>
        <v>6</v>
      </c>
      <c r="AI1237" s="2">
        <f t="shared" si="1465"/>
        <v>8</v>
      </c>
      <c r="AJ1237" s="2">
        <f t="shared" si="1466"/>
        <v>9</v>
      </c>
      <c r="AK1237" s="2">
        <f t="shared" si="1467"/>
        <v>7</v>
      </c>
      <c r="AL1237" s="2">
        <f t="shared" si="1468"/>
        <v>6</v>
      </c>
      <c r="AM1237" s="2">
        <f t="shared" si="1469"/>
        <v>9</v>
      </c>
      <c r="AN1237" s="2">
        <f t="shared" si="1470"/>
        <v>8</v>
      </c>
      <c r="AO1237" s="2">
        <f t="shared" si="1471"/>
        <v>7</v>
      </c>
      <c r="AP1237" s="2">
        <f t="shared" si="1472"/>
        <v>9</v>
      </c>
      <c r="AQ1237" s="2">
        <f t="shared" si="1473"/>
        <v>6</v>
      </c>
      <c r="AR1237" s="2">
        <f t="shared" si="1474"/>
        <v>6</v>
      </c>
      <c r="AS1237" s="2">
        <f t="shared" si="1475"/>
        <v>4</v>
      </c>
      <c r="AT1237" s="2">
        <f t="shared" si="1476"/>
        <v>6</v>
      </c>
      <c r="AU1237" s="2">
        <f t="shared" si="1477"/>
        <v>5</v>
      </c>
      <c r="AV1237" s="3">
        <f t="shared" si="1514"/>
        <v>6</v>
      </c>
      <c r="AW1237">
        <f t="shared" si="1515"/>
        <v>3</v>
      </c>
      <c r="AX1237" s="2">
        <f t="shared" si="1478"/>
        <v>1</v>
      </c>
      <c r="AY1237" s="2">
        <f t="shared" si="1479"/>
        <v>4</v>
      </c>
      <c r="AZ1237" s="2">
        <f t="shared" si="1480"/>
        <v>5</v>
      </c>
      <c r="BA1237" s="2">
        <f t="shared" si="1481"/>
        <v>2</v>
      </c>
      <c r="BB1237" s="2">
        <f t="shared" si="1482"/>
        <v>4</v>
      </c>
      <c r="BC1237" s="2">
        <f t="shared" si="1483"/>
        <v>5</v>
      </c>
      <c r="BD1237" s="2">
        <f t="shared" si="1484"/>
        <v>4</v>
      </c>
      <c r="BE1237" s="2">
        <f t="shared" si="1485"/>
        <v>5</v>
      </c>
      <c r="BF1237" s="2">
        <f t="shared" si="1486"/>
        <v>5</v>
      </c>
      <c r="BG1237" s="2">
        <f t="shared" si="1487"/>
        <v>3</v>
      </c>
      <c r="BH1237" s="2">
        <f t="shared" si="1488"/>
        <v>6</v>
      </c>
      <c r="BI1237" s="2">
        <f t="shared" si="1489"/>
        <v>8</v>
      </c>
      <c r="BJ1237" s="2">
        <f t="shared" si="1490"/>
        <v>6</v>
      </c>
      <c r="BK1237" s="2">
        <f t="shared" si="1491"/>
        <v>3</v>
      </c>
      <c r="BL1237" s="2">
        <f t="shared" si="1492"/>
        <v>3</v>
      </c>
      <c r="BM1237" s="2">
        <f t="shared" si="1493"/>
        <v>5</v>
      </c>
      <c r="BN1237" s="2">
        <f t="shared" si="1494"/>
        <v>4</v>
      </c>
      <c r="BO1237" s="3">
        <f t="shared" si="1516"/>
        <v>12</v>
      </c>
      <c r="BP1237">
        <f t="shared" si="1517"/>
        <v>1</v>
      </c>
      <c r="BR1237">
        <v>11</v>
      </c>
      <c r="BS1237">
        <f t="shared" si="1495"/>
        <v>1</v>
      </c>
      <c r="BU1237" s="1">
        <f t="shared" si="1496"/>
        <v>3.551541483554018</v>
      </c>
      <c r="BV1237" s="1">
        <f t="shared" si="1497"/>
        <v>2.1556942278699767</v>
      </c>
      <c r="BW1237" s="1">
        <f t="shared" si="1498"/>
        <v>1.4778277928866772</v>
      </c>
      <c r="BX1237" s="1">
        <f t="shared" si="1499"/>
        <v>2.7523397065186734</v>
      </c>
      <c r="BY1237" s="1">
        <f t="shared" si="1500"/>
        <v>1.6207841549490769</v>
      </c>
      <c r="BZ1237" s="1">
        <f t="shared" si="1501"/>
        <v>1.2856523207857737</v>
      </c>
      <c r="CA1237" s="1">
        <f t="shared" si="1502"/>
        <v>2.2420170473330745</v>
      </c>
      <c r="CB1237" s="1">
        <f t="shared" si="1503"/>
        <v>1.593144977269459</v>
      </c>
      <c r="CC1237" s="1">
        <f t="shared" si="1504"/>
        <v>1.6584969848446225</v>
      </c>
      <c r="CD1237" s="1">
        <f t="shared" si="1505"/>
        <v>1.3181931262194186</v>
      </c>
      <c r="CE1237" s="1">
        <f t="shared" si="1506"/>
        <v>3.0955506209428849</v>
      </c>
      <c r="CF1237" s="1">
        <f t="shared" si="1507"/>
        <v>1.1747971942901863</v>
      </c>
      <c r="CG1237" s="1">
        <f t="shared" si="1508"/>
        <v>1.6825462576922006</v>
      </c>
      <c r="CH1237" s="1">
        <f t="shared" si="1509"/>
        <v>2.1076069626724201</v>
      </c>
      <c r="CI1237" s="1">
        <f t="shared" si="1510"/>
        <v>2.2543421515134794</v>
      </c>
      <c r="CJ1237" s="1">
        <f t="shared" si="1511"/>
        <v>2.3495669126119845</v>
      </c>
      <c r="CK1237" s="1">
        <f t="shared" si="1512"/>
        <v>2.3126486178120853</v>
      </c>
      <c r="CL1237" s="5">
        <f t="shared" si="1518"/>
        <v>12</v>
      </c>
      <c r="CN1237" s="9">
        <f t="shared" si="1519"/>
        <v>1.1747971942901863</v>
      </c>
    </row>
    <row r="1238" spans="1:92" x14ac:dyDescent="0.2">
      <c r="A1238" s="4">
        <v>1236</v>
      </c>
      <c r="B1238" s="1">
        <v>0.40794646198925</v>
      </c>
      <c r="C1238" s="1">
        <v>6.7530000000000001</v>
      </c>
      <c r="D1238" s="1">
        <v>0</v>
      </c>
      <c r="E1238" s="1">
        <v>0</v>
      </c>
      <c r="F1238" s="1">
        <v>100</v>
      </c>
      <c r="G1238" s="1">
        <v>9.11714384980103</v>
      </c>
      <c r="H1238" s="1">
        <v>6</v>
      </c>
      <c r="I1238">
        <v>0</v>
      </c>
      <c r="J1238">
        <v>0.15</v>
      </c>
      <c r="K1238">
        <v>0</v>
      </c>
      <c r="L1238" s="1"/>
      <c r="M1238" s="2">
        <f t="shared" si="1444"/>
        <v>3</v>
      </c>
      <c r="N1238" s="2">
        <f t="shared" si="1445"/>
        <v>5</v>
      </c>
      <c r="O1238" s="2">
        <f t="shared" si="1446"/>
        <v>5</v>
      </c>
      <c r="P1238" s="2">
        <f t="shared" si="1447"/>
        <v>4</v>
      </c>
      <c r="Q1238" s="2">
        <f t="shared" si="1448"/>
        <v>6</v>
      </c>
      <c r="R1238" s="2">
        <f t="shared" si="1449"/>
        <v>7</v>
      </c>
      <c r="S1238" s="2">
        <f t="shared" si="1450"/>
        <v>5</v>
      </c>
      <c r="T1238" s="2">
        <f t="shared" si="1451"/>
        <v>4</v>
      </c>
      <c r="U1238" s="2">
        <f t="shared" si="1452"/>
        <v>7</v>
      </c>
      <c r="V1238" s="2">
        <f t="shared" si="1453"/>
        <v>7</v>
      </c>
      <c r="W1238" s="2">
        <f t="shared" si="1454"/>
        <v>6</v>
      </c>
      <c r="X1238" s="2">
        <f t="shared" si="1455"/>
        <v>7</v>
      </c>
      <c r="Y1238" s="2">
        <f t="shared" si="1456"/>
        <v>4</v>
      </c>
      <c r="Z1238" s="2">
        <f t="shared" si="1457"/>
        <v>4</v>
      </c>
      <c r="AA1238" s="2">
        <f t="shared" si="1458"/>
        <v>2</v>
      </c>
      <c r="AB1238" s="2">
        <f t="shared" si="1459"/>
        <v>4</v>
      </c>
      <c r="AC1238" s="2">
        <f t="shared" si="1460"/>
        <v>3</v>
      </c>
      <c r="AD1238" s="3">
        <f t="shared" si="1513"/>
        <v>6</v>
      </c>
      <c r="AE1238" s="2">
        <f t="shared" si="1461"/>
        <v>5</v>
      </c>
      <c r="AF1238" s="2">
        <f t="shared" si="1462"/>
        <v>7</v>
      </c>
      <c r="AG1238" s="2">
        <f t="shared" si="1463"/>
        <v>7</v>
      </c>
      <c r="AH1238" s="2">
        <f t="shared" si="1464"/>
        <v>6</v>
      </c>
      <c r="AI1238" s="2">
        <f t="shared" si="1465"/>
        <v>8</v>
      </c>
      <c r="AJ1238" s="2">
        <f t="shared" si="1466"/>
        <v>9</v>
      </c>
      <c r="AK1238" s="2">
        <f t="shared" si="1467"/>
        <v>7</v>
      </c>
      <c r="AL1238" s="2">
        <f t="shared" si="1468"/>
        <v>6</v>
      </c>
      <c r="AM1238" s="2">
        <f t="shared" si="1469"/>
        <v>9</v>
      </c>
      <c r="AN1238" s="2">
        <f t="shared" si="1470"/>
        <v>8</v>
      </c>
      <c r="AO1238" s="2">
        <f t="shared" si="1471"/>
        <v>8</v>
      </c>
      <c r="AP1238" s="2">
        <f t="shared" si="1472"/>
        <v>9</v>
      </c>
      <c r="AQ1238" s="2">
        <f t="shared" si="1473"/>
        <v>6</v>
      </c>
      <c r="AR1238" s="2">
        <f t="shared" si="1474"/>
        <v>6</v>
      </c>
      <c r="AS1238" s="2">
        <f t="shared" si="1475"/>
        <v>4</v>
      </c>
      <c r="AT1238" s="2">
        <f t="shared" si="1476"/>
        <v>6</v>
      </c>
      <c r="AU1238" s="2">
        <f t="shared" si="1477"/>
        <v>5</v>
      </c>
      <c r="AV1238" s="3">
        <f t="shared" si="1514"/>
        <v>6</v>
      </c>
      <c r="AW1238">
        <f t="shared" si="1515"/>
        <v>3</v>
      </c>
      <c r="AX1238" s="2">
        <f t="shared" si="1478"/>
        <v>2</v>
      </c>
      <c r="AY1238" s="2">
        <f t="shared" si="1479"/>
        <v>4</v>
      </c>
      <c r="AZ1238" s="2">
        <f t="shared" si="1480"/>
        <v>5</v>
      </c>
      <c r="BA1238" s="2">
        <f t="shared" si="1481"/>
        <v>2</v>
      </c>
      <c r="BB1238" s="2">
        <f t="shared" si="1482"/>
        <v>3</v>
      </c>
      <c r="BC1238" s="2">
        <f t="shared" si="1483"/>
        <v>4</v>
      </c>
      <c r="BD1238" s="2">
        <f t="shared" si="1484"/>
        <v>4</v>
      </c>
      <c r="BE1238" s="2">
        <f t="shared" si="1485"/>
        <v>5</v>
      </c>
      <c r="BF1238" s="2">
        <f t="shared" si="1486"/>
        <v>5</v>
      </c>
      <c r="BG1238" s="2">
        <f t="shared" si="1487"/>
        <v>3</v>
      </c>
      <c r="BH1238" s="2">
        <f t="shared" si="1488"/>
        <v>7</v>
      </c>
      <c r="BI1238" s="2">
        <f t="shared" si="1489"/>
        <v>7</v>
      </c>
      <c r="BJ1238" s="2">
        <f t="shared" si="1490"/>
        <v>5</v>
      </c>
      <c r="BK1238" s="2">
        <f t="shared" si="1491"/>
        <v>3</v>
      </c>
      <c r="BL1238" s="2">
        <f t="shared" si="1492"/>
        <v>3</v>
      </c>
      <c r="BM1238" s="2">
        <f t="shared" si="1493"/>
        <v>5</v>
      </c>
      <c r="BN1238" s="2">
        <f t="shared" si="1494"/>
        <v>4</v>
      </c>
      <c r="BO1238" s="3">
        <f t="shared" si="1516"/>
        <v>11</v>
      </c>
      <c r="BP1238">
        <f t="shared" si="1517"/>
        <v>2</v>
      </c>
      <c r="BR1238">
        <v>12</v>
      </c>
      <c r="BS1238">
        <f t="shared" si="1495"/>
        <v>1</v>
      </c>
      <c r="BU1238" s="1">
        <f t="shared" si="1496"/>
        <v>2.1703410229558808</v>
      </c>
      <c r="BV1238" s="1">
        <f t="shared" si="1497"/>
        <v>1.5796240660282881</v>
      </c>
      <c r="BW1238" s="1">
        <f t="shared" si="1498"/>
        <v>1.3320478618771048</v>
      </c>
      <c r="BX1238" s="1">
        <f t="shared" si="1499"/>
        <v>2.4744298193498335</v>
      </c>
      <c r="BY1238" s="1">
        <f t="shared" si="1500"/>
        <v>1.7616536087768555</v>
      </c>
      <c r="BZ1238" s="1">
        <f t="shared" si="1501"/>
        <v>1.6396376343317982</v>
      </c>
      <c r="CA1238" s="1">
        <f t="shared" si="1502"/>
        <v>1.606047465460873</v>
      </c>
      <c r="CB1238" s="1">
        <f t="shared" si="1503"/>
        <v>1.8262364675517704</v>
      </c>
      <c r="CC1238" s="1">
        <f t="shared" si="1504"/>
        <v>1.8797694332023624</v>
      </c>
      <c r="CD1238" s="1">
        <f t="shared" si="1505"/>
        <v>1.6167428999449187</v>
      </c>
      <c r="CE1238" s="1">
        <f t="shared" si="1506"/>
        <v>1.582137561755129</v>
      </c>
      <c r="CF1238" s="1">
        <f t="shared" si="1507"/>
        <v>1.519463895394366</v>
      </c>
      <c r="CG1238" s="1">
        <f t="shared" si="1508"/>
        <v>1.9578860188975293</v>
      </c>
      <c r="CH1238" s="1">
        <f t="shared" si="1509"/>
        <v>2.2158350767869566</v>
      </c>
      <c r="CI1238" s="1">
        <f t="shared" si="1510"/>
        <v>2.3538207944046881</v>
      </c>
      <c r="CJ1238" s="1">
        <f t="shared" si="1511"/>
        <v>2.4453016734821587</v>
      </c>
      <c r="CK1238" s="1">
        <f t="shared" si="1512"/>
        <v>2.4091976188237338</v>
      </c>
      <c r="CL1238" s="5">
        <f t="shared" si="1518"/>
        <v>3</v>
      </c>
      <c r="CN1238" s="9">
        <f t="shared" si="1519"/>
        <v>1.3320478618771048</v>
      </c>
    </row>
    <row r="1239" spans="1:92" x14ac:dyDescent="0.2">
      <c r="A1239" s="4">
        <v>1237</v>
      </c>
      <c r="B1239" s="1">
        <v>0.46379415629238901</v>
      </c>
      <c r="C1239" s="1">
        <v>0.60199999999999998</v>
      </c>
      <c r="D1239" s="1">
        <v>0</v>
      </c>
      <c r="E1239" s="1">
        <v>0</v>
      </c>
      <c r="F1239" s="1">
        <v>100</v>
      </c>
      <c r="G1239" s="1">
        <v>9.0259304967419904</v>
      </c>
      <c r="H1239" s="1">
        <v>6</v>
      </c>
      <c r="I1239">
        <v>0</v>
      </c>
      <c r="J1239">
        <v>0.15</v>
      </c>
      <c r="K1239">
        <v>0</v>
      </c>
      <c r="L1239" s="1"/>
      <c r="M1239" s="2">
        <f t="shared" si="1444"/>
        <v>2</v>
      </c>
      <c r="N1239" s="2">
        <f t="shared" si="1445"/>
        <v>6</v>
      </c>
      <c r="O1239" s="2">
        <f t="shared" si="1446"/>
        <v>5</v>
      </c>
      <c r="P1239" s="2">
        <f t="shared" si="1447"/>
        <v>4</v>
      </c>
      <c r="Q1239" s="2">
        <f t="shared" si="1448"/>
        <v>6</v>
      </c>
      <c r="R1239" s="2">
        <f t="shared" si="1449"/>
        <v>7</v>
      </c>
      <c r="S1239" s="2">
        <f t="shared" si="1450"/>
        <v>5</v>
      </c>
      <c r="T1239" s="2">
        <f t="shared" si="1451"/>
        <v>4</v>
      </c>
      <c r="U1239" s="2">
        <f t="shared" si="1452"/>
        <v>7</v>
      </c>
      <c r="V1239" s="2">
        <f t="shared" si="1453"/>
        <v>7</v>
      </c>
      <c r="W1239" s="2">
        <f t="shared" si="1454"/>
        <v>5</v>
      </c>
      <c r="X1239" s="2">
        <f t="shared" si="1455"/>
        <v>7</v>
      </c>
      <c r="Y1239" s="2">
        <f t="shared" si="1456"/>
        <v>4</v>
      </c>
      <c r="Z1239" s="2">
        <f t="shared" si="1457"/>
        <v>4</v>
      </c>
      <c r="AA1239" s="2">
        <f t="shared" si="1458"/>
        <v>2</v>
      </c>
      <c r="AB1239" s="2">
        <f t="shared" si="1459"/>
        <v>4</v>
      </c>
      <c r="AC1239" s="2">
        <f t="shared" si="1460"/>
        <v>3</v>
      </c>
      <c r="AD1239" s="3">
        <f t="shared" si="1513"/>
        <v>6</v>
      </c>
      <c r="AE1239" s="2">
        <f t="shared" si="1461"/>
        <v>4</v>
      </c>
      <c r="AF1239" s="2">
        <f t="shared" si="1462"/>
        <v>8</v>
      </c>
      <c r="AG1239" s="2">
        <f t="shared" si="1463"/>
        <v>7</v>
      </c>
      <c r="AH1239" s="2">
        <f t="shared" si="1464"/>
        <v>6</v>
      </c>
      <c r="AI1239" s="2">
        <f t="shared" si="1465"/>
        <v>8</v>
      </c>
      <c r="AJ1239" s="2">
        <f t="shared" si="1466"/>
        <v>9</v>
      </c>
      <c r="AK1239" s="2">
        <f t="shared" si="1467"/>
        <v>7</v>
      </c>
      <c r="AL1239" s="2">
        <f t="shared" si="1468"/>
        <v>6</v>
      </c>
      <c r="AM1239" s="2">
        <f t="shared" si="1469"/>
        <v>9</v>
      </c>
      <c r="AN1239" s="2">
        <f t="shared" si="1470"/>
        <v>8</v>
      </c>
      <c r="AO1239" s="2">
        <f t="shared" si="1471"/>
        <v>7</v>
      </c>
      <c r="AP1239" s="2">
        <f t="shared" si="1472"/>
        <v>9</v>
      </c>
      <c r="AQ1239" s="2">
        <f t="shared" si="1473"/>
        <v>6</v>
      </c>
      <c r="AR1239" s="2">
        <f t="shared" si="1474"/>
        <v>6</v>
      </c>
      <c r="AS1239" s="2">
        <f t="shared" si="1475"/>
        <v>4</v>
      </c>
      <c r="AT1239" s="2">
        <f t="shared" si="1476"/>
        <v>6</v>
      </c>
      <c r="AU1239" s="2">
        <f t="shared" si="1477"/>
        <v>5</v>
      </c>
      <c r="AV1239" s="3">
        <f t="shared" si="1514"/>
        <v>6</v>
      </c>
      <c r="AW1239">
        <f t="shared" si="1515"/>
        <v>3</v>
      </c>
      <c r="AX1239" s="2">
        <f t="shared" si="1478"/>
        <v>1</v>
      </c>
      <c r="AY1239" s="2">
        <f t="shared" si="1479"/>
        <v>4</v>
      </c>
      <c r="AZ1239" s="2">
        <f t="shared" si="1480"/>
        <v>5</v>
      </c>
      <c r="BA1239" s="2">
        <f t="shared" si="1481"/>
        <v>2</v>
      </c>
      <c r="BB1239" s="2">
        <f t="shared" si="1482"/>
        <v>4</v>
      </c>
      <c r="BC1239" s="2">
        <f t="shared" si="1483"/>
        <v>5</v>
      </c>
      <c r="BD1239" s="2">
        <f t="shared" si="1484"/>
        <v>4</v>
      </c>
      <c r="BE1239" s="2">
        <f t="shared" si="1485"/>
        <v>5</v>
      </c>
      <c r="BF1239" s="2">
        <f t="shared" si="1486"/>
        <v>5</v>
      </c>
      <c r="BG1239" s="2">
        <f t="shared" si="1487"/>
        <v>3</v>
      </c>
      <c r="BH1239" s="2">
        <f t="shared" si="1488"/>
        <v>6</v>
      </c>
      <c r="BI1239" s="2">
        <f t="shared" si="1489"/>
        <v>8</v>
      </c>
      <c r="BJ1239" s="2">
        <f t="shared" si="1490"/>
        <v>6</v>
      </c>
      <c r="BK1239" s="2">
        <f t="shared" si="1491"/>
        <v>3</v>
      </c>
      <c r="BL1239" s="2">
        <f t="shared" si="1492"/>
        <v>3</v>
      </c>
      <c r="BM1239" s="2">
        <f t="shared" si="1493"/>
        <v>5</v>
      </c>
      <c r="BN1239" s="2">
        <f t="shared" si="1494"/>
        <v>4</v>
      </c>
      <c r="BO1239" s="3">
        <f t="shared" si="1516"/>
        <v>12</v>
      </c>
      <c r="BP1239">
        <f t="shared" si="1517"/>
        <v>1</v>
      </c>
      <c r="BR1239">
        <v>12</v>
      </c>
      <c r="BS1239">
        <f t="shared" si="1495"/>
        <v>1</v>
      </c>
      <c r="BU1239" s="1">
        <f t="shared" si="1496"/>
        <v>3.1240846776899192</v>
      </c>
      <c r="BV1239" s="1">
        <f t="shared" si="1497"/>
        <v>1.8804460617712955</v>
      </c>
      <c r="BW1239" s="1">
        <f t="shared" si="1498"/>
        <v>1.3597801151017685</v>
      </c>
      <c r="BX1239" s="1">
        <f t="shared" si="1499"/>
        <v>2.4130048986102648</v>
      </c>
      <c r="BY1239" s="1">
        <f t="shared" si="1500"/>
        <v>1.4540984096021872</v>
      </c>
      <c r="BZ1239" s="1">
        <f t="shared" si="1501"/>
        <v>1.2360805689883887</v>
      </c>
      <c r="CA1239" s="1">
        <f t="shared" si="1502"/>
        <v>2.0579164097356029</v>
      </c>
      <c r="CB1239" s="1">
        <f t="shared" si="1503"/>
        <v>1.5344493764813227</v>
      </c>
      <c r="CC1239" s="1">
        <f t="shared" si="1504"/>
        <v>1.5853818475658308</v>
      </c>
      <c r="CD1239" s="1">
        <f t="shared" si="1505"/>
        <v>1.2530338559743139</v>
      </c>
      <c r="CE1239" s="1">
        <f t="shared" si="1506"/>
        <v>2.7375695197816192</v>
      </c>
      <c r="CF1239" s="1">
        <f t="shared" si="1507"/>
        <v>1.1353640821498985</v>
      </c>
      <c r="CG1239" s="1">
        <f t="shared" si="1508"/>
        <v>1.6159286999019287</v>
      </c>
      <c r="CH1239" s="1">
        <f t="shared" si="1509"/>
        <v>2.0243158702066957</v>
      </c>
      <c r="CI1239" s="1">
        <f t="shared" si="1510"/>
        <v>2.174679304686812</v>
      </c>
      <c r="CJ1239" s="1">
        <f t="shared" si="1511"/>
        <v>2.2733684201250517</v>
      </c>
      <c r="CK1239" s="1">
        <f t="shared" si="1512"/>
        <v>2.2345492060967249</v>
      </c>
      <c r="CL1239" s="5">
        <f t="shared" si="1518"/>
        <v>12</v>
      </c>
      <c r="CN1239" s="9">
        <f t="shared" si="1519"/>
        <v>1.1353640821498985</v>
      </c>
    </row>
    <row r="1240" spans="1:92" x14ac:dyDescent="0.2">
      <c r="A1240" s="4">
        <v>1238</v>
      </c>
      <c r="B1240" s="1">
        <v>0.494954433502026</v>
      </c>
      <c r="C1240" s="1">
        <v>0.46300000000000002</v>
      </c>
      <c r="D1240" s="1">
        <v>0</v>
      </c>
      <c r="E1240" s="1">
        <v>0</v>
      </c>
      <c r="F1240" s="1">
        <v>100</v>
      </c>
      <c r="G1240" s="1">
        <v>6.9489649068148296</v>
      </c>
      <c r="H1240" s="1">
        <v>6</v>
      </c>
      <c r="I1240">
        <v>0</v>
      </c>
      <c r="J1240">
        <v>0.15</v>
      </c>
      <c r="K1240">
        <v>0</v>
      </c>
      <c r="L1240" s="1"/>
      <c r="M1240" s="2">
        <f t="shared" si="1444"/>
        <v>2</v>
      </c>
      <c r="N1240" s="2">
        <f t="shared" si="1445"/>
        <v>6</v>
      </c>
      <c r="O1240" s="2">
        <f t="shared" si="1446"/>
        <v>5</v>
      </c>
      <c r="P1240" s="2">
        <f t="shared" si="1447"/>
        <v>4</v>
      </c>
      <c r="Q1240" s="2">
        <f t="shared" si="1448"/>
        <v>6</v>
      </c>
      <c r="R1240" s="2">
        <f t="shared" si="1449"/>
        <v>7</v>
      </c>
      <c r="S1240" s="2">
        <f t="shared" si="1450"/>
        <v>5</v>
      </c>
      <c r="T1240" s="2">
        <f t="shared" si="1451"/>
        <v>4</v>
      </c>
      <c r="U1240" s="2">
        <f t="shared" si="1452"/>
        <v>7</v>
      </c>
      <c r="V1240" s="2">
        <f t="shared" si="1453"/>
        <v>7</v>
      </c>
      <c r="W1240" s="2">
        <f t="shared" si="1454"/>
        <v>5</v>
      </c>
      <c r="X1240" s="2">
        <f t="shared" si="1455"/>
        <v>7</v>
      </c>
      <c r="Y1240" s="2">
        <f t="shared" si="1456"/>
        <v>4</v>
      </c>
      <c r="Z1240" s="2">
        <f t="shared" si="1457"/>
        <v>4</v>
      </c>
      <c r="AA1240" s="2">
        <f t="shared" si="1458"/>
        <v>2</v>
      </c>
      <c r="AB1240" s="2">
        <f t="shared" si="1459"/>
        <v>4</v>
      </c>
      <c r="AC1240" s="2">
        <f t="shared" si="1460"/>
        <v>3</v>
      </c>
      <c r="AD1240" s="3">
        <f t="shared" si="1513"/>
        <v>6</v>
      </c>
      <c r="AE1240" s="2">
        <f t="shared" si="1461"/>
        <v>4</v>
      </c>
      <c r="AF1240" s="2">
        <f t="shared" si="1462"/>
        <v>8</v>
      </c>
      <c r="AG1240" s="2">
        <f t="shared" si="1463"/>
        <v>7</v>
      </c>
      <c r="AH1240" s="2">
        <f t="shared" si="1464"/>
        <v>6</v>
      </c>
      <c r="AI1240" s="2">
        <f t="shared" si="1465"/>
        <v>8</v>
      </c>
      <c r="AJ1240" s="2">
        <f t="shared" si="1466"/>
        <v>9</v>
      </c>
      <c r="AK1240" s="2">
        <f t="shared" si="1467"/>
        <v>7</v>
      </c>
      <c r="AL1240" s="2">
        <f t="shared" si="1468"/>
        <v>6</v>
      </c>
      <c r="AM1240" s="2">
        <f t="shared" si="1469"/>
        <v>9</v>
      </c>
      <c r="AN1240" s="2">
        <f t="shared" si="1470"/>
        <v>8</v>
      </c>
      <c r="AO1240" s="2">
        <f t="shared" si="1471"/>
        <v>7</v>
      </c>
      <c r="AP1240" s="2">
        <f t="shared" si="1472"/>
        <v>9</v>
      </c>
      <c r="AQ1240" s="2">
        <f t="shared" si="1473"/>
        <v>6</v>
      </c>
      <c r="AR1240" s="2">
        <f t="shared" si="1474"/>
        <v>6</v>
      </c>
      <c r="AS1240" s="2">
        <f t="shared" si="1475"/>
        <v>4</v>
      </c>
      <c r="AT1240" s="2">
        <f t="shared" si="1476"/>
        <v>6</v>
      </c>
      <c r="AU1240" s="2">
        <f t="shared" si="1477"/>
        <v>5</v>
      </c>
      <c r="AV1240" s="3">
        <f t="shared" si="1514"/>
        <v>6</v>
      </c>
      <c r="AW1240">
        <f t="shared" si="1515"/>
        <v>3</v>
      </c>
      <c r="AX1240" s="2">
        <f t="shared" si="1478"/>
        <v>1</v>
      </c>
      <c r="AY1240" s="2">
        <f t="shared" si="1479"/>
        <v>4</v>
      </c>
      <c r="AZ1240" s="2">
        <f t="shared" si="1480"/>
        <v>5</v>
      </c>
      <c r="BA1240" s="2">
        <f t="shared" si="1481"/>
        <v>2</v>
      </c>
      <c r="BB1240" s="2">
        <f t="shared" si="1482"/>
        <v>4</v>
      </c>
      <c r="BC1240" s="2">
        <f t="shared" si="1483"/>
        <v>5</v>
      </c>
      <c r="BD1240" s="2">
        <f t="shared" si="1484"/>
        <v>4</v>
      </c>
      <c r="BE1240" s="2">
        <f t="shared" si="1485"/>
        <v>5</v>
      </c>
      <c r="BF1240" s="2">
        <f t="shared" si="1486"/>
        <v>5</v>
      </c>
      <c r="BG1240" s="2">
        <f t="shared" si="1487"/>
        <v>4</v>
      </c>
      <c r="BH1240" s="2">
        <f t="shared" si="1488"/>
        <v>6</v>
      </c>
      <c r="BI1240" s="2">
        <f t="shared" si="1489"/>
        <v>8</v>
      </c>
      <c r="BJ1240" s="2">
        <f t="shared" si="1490"/>
        <v>6</v>
      </c>
      <c r="BK1240" s="2">
        <f t="shared" si="1491"/>
        <v>3</v>
      </c>
      <c r="BL1240" s="2">
        <f t="shared" si="1492"/>
        <v>3</v>
      </c>
      <c r="BM1240" s="2">
        <f t="shared" si="1493"/>
        <v>5</v>
      </c>
      <c r="BN1240" s="2">
        <f t="shared" si="1494"/>
        <v>4</v>
      </c>
      <c r="BO1240" s="3">
        <f t="shared" si="1516"/>
        <v>12</v>
      </c>
      <c r="BP1240">
        <f t="shared" si="1517"/>
        <v>1</v>
      </c>
      <c r="BR1240">
        <v>6</v>
      </c>
      <c r="BS1240">
        <f t="shared" si="1495"/>
        <v>5</v>
      </c>
      <c r="BU1240" s="1">
        <f t="shared" si="1496"/>
        <v>4.3627043059320325</v>
      </c>
      <c r="BV1240" s="1">
        <f t="shared" si="1497"/>
        <v>2.6830165568875941</v>
      </c>
      <c r="BW1240" s="1">
        <f t="shared" si="1498"/>
        <v>1.7556551721641718</v>
      </c>
      <c r="BX1240" s="1">
        <f t="shared" si="1499"/>
        <v>3.3535883640072508</v>
      </c>
      <c r="BY1240" s="1">
        <f t="shared" si="1500"/>
        <v>1.8646382191626263</v>
      </c>
      <c r="BZ1240" s="1">
        <f t="shared" si="1501"/>
        <v>1.1576009513372791</v>
      </c>
      <c r="CA1240" s="1">
        <f t="shared" si="1502"/>
        <v>2.6323180662335597</v>
      </c>
      <c r="CB1240" s="1">
        <f t="shared" si="1503"/>
        <v>1.4065167978497188</v>
      </c>
      <c r="CC1240" s="1">
        <f t="shared" si="1504"/>
        <v>1.4519742535888811</v>
      </c>
      <c r="CD1240" s="1">
        <f t="shared" si="1505"/>
        <v>1.2329947310675888</v>
      </c>
      <c r="CE1240" s="1">
        <f t="shared" si="1506"/>
        <v>3.7890045085192519</v>
      </c>
      <c r="CF1240" s="1">
        <f t="shared" si="1507"/>
        <v>1.1361234709317574</v>
      </c>
      <c r="CG1240" s="1">
        <f t="shared" si="1508"/>
        <v>1.590204251595982</v>
      </c>
      <c r="CH1240" s="1">
        <f t="shared" si="1509"/>
        <v>1.941134062209118</v>
      </c>
      <c r="CI1240" s="1">
        <f t="shared" si="1510"/>
        <v>2.1032936356379217</v>
      </c>
      <c r="CJ1240" s="1">
        <f t="shared" si="1511"/>
        <v>2.2048151247261663</v>
      </c>
      <c r="CK1240" s="1">
        <f t="shared" si="1512"/>
        <v>2.1666478109721981</v>
      </c>
      <c r="CL1240" s="5">
        <f t="shared" si="1518"/>
        <v>12</v>
      </c>
      <c r="CN1240" s="9">
        <f t="shared" si="1519"/>
        <v>1.1361234709317574</v>
      </c>
    </row>
    <row r="1241" spans="1:92" x14ac:dyDescent="0.2">
      <c r="A1241" s="4">
        <v>1239</v>
      </c>
      <c r="B1241" s="1">
        <v>0.66967693156409003</v>
      </c>
      <c r="C1241" s="1">
        <v>27.638999999999999</v>
      </c>
      <c r="D1241" s="1">
        <v>23</v>
      </c>
      <c r="E1241" s="1">
        <v>3</v>
      </c>
      <c r="F1241" s="1">
        <v>74</v>
      </c>
      <c r="G1241" s="1">
        <v>5.8630148872496601</v>
      </c>
      <c r="H1241" s="1">
        <v>6</v>
      </c>
      <c r="I1241">
        <v>0</v>
      </c>
      <c r="J1241">
        <v>0.15</v>
      </c>
      <c r="K1241">
        <v>0</v>
      </c>
      <c r="L1241" s="1"/>
      <c r="M1241" s="2">
        <f t="shared" si="1444"/>
        <v>3</v>
      </c>
      <c r="N1241" s="2">
        <f t="shared" si="1445"/>
        <v>5</v>
      </c>
      <c r="O1241" s="2">
        <f t="shared" si="1446"/>
        <v>5</v>
      </c>
      <c r="P1241" s="2">
        <f t="shared" si="1447"/>
        <v>5</v>
      </c>
      <c r="Q1241" s="2">
        <f t="shared" si="1448"/>
        <v>7</v>
      </c>
      <c r="R1241" s="2">
        <f t="shared" si="1449"/>
        <v>8</v>
      </c>
      <c r="S1241" s="2">
        <f t="shared" si="1450"/>
        <v>5</v>
      </c>
      <c r="T1241" s="2">
        <f t="shared" si="1451"/>
        <v>4</v>
      </c>
      <c r="U1241" s="2">
        <f t="shared" si="1452"/>
        <v>8</v>
      </c>
      <c r="V1241" s="2">
        <f t="shared" si="1453"/>
        <v>8</v>
      </c>
      <c r="W1241" s="2">
        <f t="shared" si="1454"/>
        <v>4</v>
      </c>
      <c r="X1241" s="2">
        <f t="shared" si="1455"/>
        <v>5</v>
      </c>
      <c r="Y1241" s="2">
        <f t="shared" si="1456"/>
        <v>2</v>
      </c>
      <c r="Z1241" s="2">
        <f t="shared" si="1457"/>
        <v>2</v>
      </c>
      <c r="AA1241" s="2">
        <f t="shared" si="1458"/>
        <v>1</v>
      </c>
      <c r="AB1241" s="2">
        <f t="shared" si="1459"/>
        <v>2</v>
      </c>
      <c r="AC1241" s="2">
        <f t="shared" si="1460"/>
        <v>1</v>
      </c>
      <c r="AD1241" s="3">
        <f t="shared" si="1513"/>
        <v>6</v>
      </c>
      <c r="AE1241" s="2">
        <f t="shared" si="1461"/>
        <v>5</v>
      </c>
      <c r="AF1241" s="2">
        <f t="shared" si="1462"/>
        <v>7</v>
      </c>
      <c r="AG1241" s="2">
        <f t="shared" si="1463"/>
        <v>7</v>
      </c>
      <c r="AH1241" s="2">
        <f t="shared" si="1464"/>
        <v>7</v>
      </c>
      <c r="AI1241" s="2">
        <f t="shared" si="1465"/>
        <v>9</v>
      </c>
      <c r="AJ1241" s="2">
        <f t="shared" si="1466"/>
        <v>10</v>
      </c>
      <c r="AK1241" s="2">
        <f t="shared" si="1467"/>
        <v>7</v>
      </c>
      <c r="AL1241" s="2">
        <f t="shared" si="1468"/>
        <v>6</v>
      </c>
      <c r="AM1241" s="2">
        <f t="shared" si="1469"/>
        <v>10</v>
      </c>
      <c r="AN1241" s="2">
        <f t="shared" si="1470"/>
        <v>9</v>
      </c>
      <c r="AO1241" s="2">
        <f t="shared" si="1471"/>
        <v>6</v>
      </c>
      <c r="AP1241" s="2">
        <f t="shared" si="1472"/>
        <v>7</v>
      </c>
      <c r="AQ1241" s="2">
        <f t="shared" si="1473"/>
        <v>4</v>
      </c>
      <c r="AR1241" s="2">
        <f t="shared" si="1474"/>
        <v>4</v>
      </c>
      <c r="AS1241" s="2">
        <f t="shared" si="1475"/>
        <v>3</v>
      </c>
      <c r="AT1241" s="2">
        <f t="shared" si="1476"/>
        <v>4</v>
      </c>
      <c r="AU1241" s="2">
        <f t="shared" si="1477"/>
        <v>3</v>
      </c>
      <c r="AV1241" s="3">
        <f t="shared" si="1514"/>
        <v>6</v>
      </c>
      <c r="AW1241">
        <f t="shared" si="1515"/>
        <v>2</v>
      </c>
      <c r="AX1241" s="2">
        <f t="shared" si="1478"/>
        <v>2</v>
      </c>
      <c r="AY1241" s="2">
        <f t="shared" si="1479"/>
        <v>3</v>
      </c>
      <c r="AZ1241" s="2">
        <f t="shared" si="1480"/>
        <v>4</v>
      </c>
      <c r="BA1241" s="2">
        <f t="shared" si="1481"/>
        <v>4</v>
      </c>
      <c r="BB1241" s="2">
        <f t="shared" si="1482"/>
        <v>5</v>
      </c>
      <c r="BC1241" s="2">
        <f t="shared" si="1483"/>
        <v>6</v>
      </c>
      <c r="BD1241" s="2">
        <f t="shared" si="1484"/>
        <v>3</v>
      </c>
      <c r="BE1241" s="2">
        <f t="shared" si="1485"/>
        <v>6</v>
      </c>
      <c r="BF1241" s="2">
        <f t="shared" si="1486"/>
        <v>6</v>
      </c>
      <c r="BG1241" s="2">
        <f t="shared" si="1487"/>
        <v>5</v>
      </c>
      <c r="BH1241" s="2">
        <f t="shared" si="1488"/>
        <v>5</v>
      </c>
      <c r="BI1241" s="2">
        <f t="shared" si="1489"/>
        <v>6</v>
      </c>
      <c r="BJ1241" s="2">
        <f t="shared" si="1490"/>
        <v>3</v>
      </c>
      <c r="BK1241" s="2">
        <f t="shared" si="1491"/>
        <v>2</v>
      </c>
      <c r="BL1241" s="2">
        <f t="shared" si="1492"/>
        <v>2</v>
      </c>
      <c r="BM1241" s="2">
        <f t="shared" si="1493"/>
        <v>3</v>
      </c>
      <c r="BN1241" s="2">
        <f t="shared" si="1494"/>
        <v>2</v>
      </c>
      <c r="BO1241" s="3">
        <f t="shared" si="1516"/>
        <v>6</v>
      </c>
      <c r="BP1241">
        <f t="shared" si="1517"/>
        <v>4</v>
      </c>
      <c r="BR1241">
        <v>11</v>
      </c>
      <c r="BS1241">
        <f t="shared" si="1495"/>
        <v>1</v>
      </c>
      <c r="BU1241" s="1">
        <f t="shared" si="1496"/>
        <v>3.8184098372017781</v>
      </c>
      <c r="BV1241" s="1">
        <f t="shared" si="1497"/>
        <v>2.7673390222659493</v>
      </c>
      <c r="BW1241" s="1">
        <f t="shared" si="1498"/>
        <v>1.9552984972407681</v>
      </c>
      <c r="BX1241" s="1">
        <f t="shared" si="1499"/>
        <v>4.1738277659352594</v>
      </c>
      <c r="BY1241" s="1">
        <f t="shared" si="1500"/>
        <v>2.7714989506333825</v>
      </c>
      <c r="BZ1241" s="1">
        <f t="shared" si="1501"/>
        <v>1.9473534994764601</v>
      </c>
      <c r="CA1241" s="1">
        <f t="shared" si="1502"/>
        <v>2.1757561426468883</v>
      </c>
      <c r="CB1241" s="1">
        <f t="shared" si="1503"/>
        <v>1.9733467091094761</v>
      </c>
      <c r="CC1241" s="1">
        <f t="shared" si="1504"/>
        <v>2.0202654248539647</v>
      </c>
      <c r="CD1241" s="1">
        <f t="shared" si="1505"/>
        <v>2.0675454770198436</v>
      </c>
      <c r="CE1241" s="1">
        <f t="shared" si="1506"/>
        <v>2.7734660577530641</v>
      </c>
      <c r="CF1241" s="1">
        <f t="shared" si="1507"/>
        <v>2.0751940994843578</v>
      </c>
      <c r="CG1241" s="1">
        <f t="shared" si="1508"/>
        <v>2.2205217530018349</v>
      </c>
      <c r="CH1241" s="1">
        <f t="shared" si="1509"/>
        <v>2.2869480239571391</v>
      </c>
      <c r="CI1241" s="1">
        <f t="shared" si="1510"/>
        <v>2.3262707825327715</v>
      </c>
      <c r="CJ1241" s="1">
        <f t="shared" si="1511"/>
        <v>2.4181844013821765</v>
      </c>
      <c r="CK1241" s="1">
        <f t="shared" si="1512"/>
        <v>2.3848063718379087</v>
      </c>
      <c r="CL1241" s="5">
        <f t="shared" si="1518"/>
        <v>6</v>
      </c>
      <c r="CN1241" s="9">
        <f t="shared" si="1519"/>
        <v>1.9473534994764601</v>
      </c>
    </row>
    <row r="1242" spans="1:92" x14ac:dyDescent="0.2">
      <c r="A1242" s="4">
        <v>1240</v>
      </c>
      <c r="B1242" s="1">
        <v>0.36900473812830098</v>
      </c>
      <c r="C1242" s="1">
        <v>18.239999999999998</v>
      </c>
      <c r="D1242" s="1">
        <v>0</v>
      </c>
      <c r="E1242" s="1">
        <v>0</v>
      </c>
      <c r="F1242" s="1">
        <v>100</v>
      </c>
      <c r="G1242" s="1">
        <v>8.2080261845551696</v>
      </c>
      <c r="H1242" s="1">
        <v>6</v>
      </c>
      <c r="I1242">
        <v>0</v>
      </c>
      <c r="J1242">
        <v>0.15</v>
      </c>
      <c r="K1242">
        <v>0</v>
      </c>
      <c r="L1242" s="1"/>
      <c r="M1242" s="2">
        <f t="shared" si="1444"/>
        <v>3</v>
      </c>
      <c r="N1242" s="2">
        <f t="shared" si="1445"/>
        <v>5</v>
      </c>
      <c r="O1242" s="2">
        <f t="shared" si="1446"/>
        <v>5</v>
      </c>
      <c r="P1242" s="2">
        <f t="shared" si="1447"/>
        <v>4</v>
      </c>
      <c r="Q1242" s="2">
        <f t="shared" si="1448"/>
        <v>6</v>
      </c>
      <c r="R1242" s="2">
        <f t="shared" si="1449"/>
        <v>7</v>
      </c>
      <c r="S1242" s="2">
        <f t="shared" si="1450"/>
        <v>5</v>
      </c>
      <c r="T1242" s="2">
        <f t="shared" si="1451"/>
        <v>4</v>
      </c>
      <c r="U1242" s="2">
        <f t="shared" si="1452"/>
        <v>7</v>
      </c>
      <c r="V1242" s="2">
        <f t="shared" si="1453"/>
        <v>7</v>
      </c>
      <c r="W1242" s="2">
        <f t="shared" si="1454"/>
        <v>6</v>
      </c>
      <c r="X1242" s="2">
        <f t="shared" si="1455"/>
        <v>7</v>
      </c>
      <c r="Y1242" s="2">
        <f t="shared" si="1456"/>
        <v>4</v>
      </c>
      <c r="Z1242" s="2">
        <f t="shared" si="1457"/>
        <v>4</v>
      </c>
      <c r="AA1242" s="2">
        <f t="shared" si="1458"/>
        <v>2</v>
      </c>
      <c r="AB1242" s="2">
        <f t="shared" si="1459"/>
        <v>4</v>
      </c>
      <c r="AC1242" s="2">
        <f t="shared" si="1460"/>
        <v>3</v>
      </c>
      <c r="AD1242" s="3">
        <f t="shared" si="1513"/>
        <v>6</v>
      </c>
      <c r="AE1242" s="2">
        <f t="shared" si="1461"/>
        <v>5</v>
      </c>
      <c r="AF1242" s="2">
        <f t="shared" si="1462"/>
        <v>7</v>
      </c>
      <c r="AG1242" s="2">
        <f t="shared" si="1463"/>
        <v>7</v>
      </c>
      <c r="AH1242" s="2">
        <f t="shared" si="1464"/>
        <v>6</v>
      </c>
      <c r="AI1242" s="2">
        <f t="shared" si="1465"/>
        <v>8</v>
      </c>
      <c r="AJ1242" s="2">
        <f t="shared" si="1466"/>
        <v>9</v>
      </c>
      <c r="AK1242" s="2">
        <f t="shared" si="1467"/>
        <v>7</v>
      </c>
      <c r="AL1242" s="2">
        <f t="shared" si="1468"/>
        <v>6</v>
      </c>
      <c r="AM1242" s="2">
        <f t="shared" si="1469"/>
        <v>9</v>
      </c>
      <c r="AN1242" s="2">
        <f t="shared" si="1470"/>
        <v>8</v>
      </c>
      <c r="AO1242" s="2">
        <f t="shared" si="1471"/>
        <v>8</v>
      </c>
      <c r="AP1242" s="2">
        <f t="shared" si="1472"/>
        <v>9</v>
      </c>
      <c r="AQ1242" s="2">
        <f t="shared" si="1473"/>
        <v>6</v>
      </c>
      <c r="AR1242" s="2">
        <f t="shared" si="1474"/>
        <v>6</v>
      </c>
      <c r="AS1242" s="2">
        <f t="shared" si="1475"/>
        <v>4</v>
      </c>
      <c r="AT1242" s="2">
        <f t="shared" si="1476"/>
        <v>6</v>
      </c>
      <c r="AU1242" s="2">
        <f t="shared" si="1477"/>
        <v>5</v>
      </c>
      <c r="AV1242" s="3">
        <f t="shared" si="1514"/>
        <v>6</v>
      </c>
      <c r="AW1242">
        <f t="shared" si="1515"/>
        <v>3</v>
      </c>
      <c r="AX1242" s="2">
        <f t="shared" si="1478"/>
        <v>3</v>
      </c>
      <c r="AY1242" s="2">
        <f t="shared" si="1479"/>
        <v>4</v>
      </c>
      <c r="AZ1242" s="2">
        <f t="shared" si="1480"/>
        <v>5</v>
      </c>
      <c r="BA1242" s="2">
        <f t="shared" si="1481"/>
        <v>2</v>
      </c>
      <c r="BB1242" s="2">
        <f t="shared" si="1482"/>
        <v>3</v>
      </c>
      <c r="BC1242" s="2">
        <f t="shared" si="1483"/>
        <v>4</v>
      </c>
      <c r="BD1242" s="2">
        <f t="shared" si="1484"/>
        <v>4</v>
      </c>
      <c r="BE1242" s="2">
        <f t="shared" si="1485"/>
        <v>5</v>
      </c>
      <c r="BF1242" s="2">
        <f t="shared" si="1486"/>
        <v>5</v>
      </c>
      <c r="BG1242" s="2">
        <f t="shared" si="1487"/>
        <v>3</v>
      </c>
      <c r="BH1242" s="2">
        <f t="shared" si="1488"/>
        <v>8</v>
      </c>
      <c r="BI1242" s="2">
        <f t="shared" si="1489"/>
        <v>7</v>
      </c>
      <c r="BJ1242" s="2">
        <f t="shared" si="1490"/>
        <v>5</v>
      </c>
      <c r="BK1242" s="2">
        <f t="shared" si="1491"/>
        <v>3</v>
      </c>
      <c r="BL1242" s="2">
        <f t="shared" si="1492"/>
        <v>3</v>
      </c>
      <c r="BM1242" s="2">
        <f t="shared" si="1493"/>
        <v>5</v>
      </c>
      <c r="BN1242" s="2">
        <f t="shared" si="1494"/>
        <v>4</v>
      </c>
      <c r="BO1242" s="3">
        <f t="shared" si="1516"/>
        <v>11</v>
      </c>
      <c r="BP1242">
        <f t="shared" si="1517"/>
        <v>1</v>
      </c>
      <c r="BR1242">
        <v>6</v>
      </c>
      <c r="BS1242">
        <f t="shared" si="1495"/>
        <v>1</v>
      </c>
      <c r="BU1242" s="1">
        <f t="shared" si="1496"/>
        <v>2.4744899438297674</v>
      </c>
      <c r="BV1242" s="1">
        <f t="shared" si="1497"/>
        <v>1.7859445676191541</v>
      </c>
      <c r="BW1242" s="1">
        <f t="shared" si="1498"/>
        <v>1.3884556029673816</v>
      </c>
      <c r="BX1242" s="1">
        <f t="shared" si="1499"/>
        <v>2.8141545427060368</v>
      </c>
      <c r="BY1242" s="1">
        <f t="shared" si="1500"/>
        <v>1.9647121519696327</v>
      </c>
      <c r="BZ1242" s="1">
        <f t="shared" si="1501"/>
        <v>1.7621062666354657</v>
      </c>
      <c r="CA1242" s="1">
        <f t="shared" si="1502"/>
        <v>1.6587597403169199</v>
      </c>
      <c r="CB1242" s="1">
        <f t="shared" si="1503"/>
        <v>1.9640462948957256</v>
      </c>
      <c r="CC1242" s="1">
        <f t="shared" si="1504"/>
        <v>2.0352751084619043</v>
      </c>
      <c r="CD1242" s="1">
        <f t="shared" si="1505"/>
        <v>1.7544537521713512</v>
      </c>
      <c r="CE1242" s="1">
        <f t="shared" si="1506"/>
        <v>1.7650073847248813</v>
      </c>
      <c r="CF1242" s="1">
        <f t="shared" si="1507"/>
        <v>1.623039491037876</v>
      </c>
      <c r="CG1242" s="1">
        <f t="shared" si="1508"/>
        <v>2.0884497520387568</v>
      </c>
      <c r="CH1242" s="1">
        <f t="shared" si="1509"/>
        <v>2.3709161817585036</v>
      </c>
      <c r="CI1242" s="1">
        <f t="shared" si="1510"/>
        <v>2.5021659752650161</v>
      </c>
      <c r="CJ1242" s="1">
        <f t="shared" si="1511"/>
        <v>2.5882949804369826</v>
      </c>
      <c r="CK1242" s="1">
        <f t="shared" si="1512"/>
        <v>2.5547988132008004</v>
      </c>
      <c r="CL1242" s="5">
        <f t="shared" si="1518"/>
        <v>3</v>
      </c>
      <c r="CN1242" s="9">
        <f t="shared" si="1519"/>
        <v>1.3884556029673816</v>
      </c>
    </row>
    <row r="1243" spans="1:92" x14ac:dyDescent="0.2">
      <c r="A1243" s="4">
        <v>1241</v>
      </c>
      <c r="B1243" s="1">
        <v>0.65408140179118202</v>
      </c>
      <c r="C1243" s="1">
        <v>38.988999999999997</v>
      </c>
      <c r="D1243" s="1">
        <v>4</v>
      </c>
      <c r="E1243" s="1">
        <v>16</v>
      </c>
      <c r="F1243" s="1">
        <v>80</v>
      </c>
      <c r="G1243" s="1">
        <v>3.8988548610521399</v>
      </c>
      <c r="H1243" s="1">
        <v>5</v>
      </c>
      <c r="I1243">
        <v>1500</v>
      </c>
      <c r="J1243">
        <v>185</v>
      </c>
      <c r="K1243">
        <v>12.5</v>
      </c>
      <c r="L1243" s="1"/>
      <c r="M1243" s="2">
        <f t="shared" si="1444"/>
        <v>3</v>
      </c>
      <c r="N1243" s="2">
        <f t="shared" si="1445"/>
        <v>4</v>
      </c>
      <c r="O1243" s="2">
        <f t="shared" si="1446"/>
        <v>4</v>
      </c>
      <c r="P1243" s="2">
        <f t="shared" si="1447"/>
        <v>4</v>
      </c>
      <c r="Q1243" s="2">
        <f t="shared" si="1448"/>
        <v>6</v>
      </c>
      <c r="R1243" s="2">
        <f t="shared" si="1449"/>
        <v>7</v>
      </c>
      <c r="S1243" s="2">
        <f t="shared" si="1450"/>
        <v>7</v>
      </c>
      <c r="T1243" s="2">
        <f t="shared" si="1451"/>
        <v>5</v>
      </c>
      <c r="U1243" s="2">
        <f t="shared" si="1452"/>
        <v>8</v>
      </c>
      <c r="V1243" s="2">
        <f t="shared" si="1453"/>
        <v>6</v>
      </c>
      <c r="W1243" s="2">
        <f t="shared" si="1454"/>
        <v>4</v>
      </c>
      <c r="X1243" s="2">
        <f t="shared" si="1455"/>
        <v>5</v>
      </c>
      <c r="Y1243" s="2">
        <f t="shared" si="1456"/>
        <v>3</v>
      </c>
      <c r="Z1243" s="2">
        <f t="shared" si="1457"/>
        <v>2</v>
      </c>
      <c r="AA1243" s="2">
        <f t="shared" si="1458"/>
        <v>2</v>
      </c>
      <c r="AB1243" s="2">
        <f t="shared" si="1459"/>
        <v>2</v>
      </c>
      <c r="AC1243" s="2">
        <f t="shared" si="1460"/>
        <v>1</v>
      </c>
      <c r="AD1243" s="3">
        <f t="shared" si="1513"/>
        <v>9</v>
      </c>
      <c r="AE1243" s="2">
        <f t="shared" si="1461"/>
        <v>6</v>
      </c>
      <c r="AF1243" s="2">
        <f t="shared" si="1462"/>
        <v>7</v>
      </c>
      <c r="AG1243" s="2">
        <f t="shared" si="1463"/>
        <v>7</v>
      </c>
      <c r="AH1243" s="2">
        <f t="shared" si="1464"/>
        <v>7</v>
      </c>
      <c r="AI1243" s="2">
        <f t="shared" si="1465"/>
        <v>9</v>
      </c>
      <c r="AJ1243" s="2">
        <f t="shared" si="1466"/>
        <v>10</v>
      </c>
      <c r="AK1243" s="2">
        <f t="shared" si="1467"/>
        <v>10</v>
      </c>
      <c r="AL1243" s="2">
        <f t="shared" si="1468"/>
        <v>8</v>
      </c>
      <c r="AM1243" s="2">
        <f t="shared" si="1469"/>
        <v>10</v>
      </c>
      <c r="AN1243" s="2">
        <f t="shared" si="1470"/>
        <v>8</v>
      </c>
      <c r="AO1243" s="2">
        <f t="shared" si="1471"/>
        <v>6</v>
      </c>
      <c r="AP1243" s="2">
        <f t="shared" si="1472"/>
        <v>7</v>
      </c>
      <c r="AQ1243" s="2">
        <f t="shared" si="1473"/>
        <v>5</v>
      </c>
      <c r="AR1243" s="2">
        <f t="shared" si="1474"/>
        <v>3</v>
      </c>
      <c r="AS1243" s="2">
        <f t="shared" si="1475"/>
        <v>4</v>
      </c>
      <c r="AT1243" s="2">
        <f t="shared" si="1476"/>
        <v>4</v>
      </c>
      <c r="AU1243" s="2">
        <f t="shared" si="1477"/>
        <v>3</v>
      </c>
      <c r="AV1243" s="3">
        <f t="shared" si="1514"/>
        <v>6</v>
      </c>
      <c r="AW1243">
        <f t="shared" si="1515"/>
        <v>3</v>
      </c>
      <c r="AX1243" s="2">
        <f t="shared" si="1478"/>
        <v>2</v>
      </c>
      <c r="AY1243" s="2">
        <f t="shared" si="1479"/>
        <v>2</v>
      </c>
      <c r="AZ1243" s="2">
        <f t="shared" si="1480"/>
        <v>3</v>
      </c>
      <c r="BA1243" s="2">
        <f t="shared" si="1481"/>
        <v>3</v>
      </c>
      <c r="BB1243" s="2">
        <f t="shared" si="1482"/>
        <v>4</v>
      </c>
      <c r="BC1243" s="2">
        <f t="shared" si="1483"/>
        <v>5</v>
      </c>
      <c r="BD1243" s="2">
        <f t="shared" si="1484"/>
        <v>5</v>
      </c>
      <c r="BE1243" s="2">
        <f t="shared" si="1485"/>
        <v>5</v>
      </c>
      <c r="BF1243" s="2">
        <f t="shared" si="1486"/>
        <v>5</v>
      </c>
      <c r="BG1243" s="2">
        <f t="shared" si="1487"/>
        <v>3</v>
      </c>
      <c r="BH1243" s="2">
        <f t="shared" si="1488"/>
        <v>4</v>
      </c>
      <c r="BI1243" s="2">
        <f t="shared" si="1489"/>
        <v>5</v>
      </c>
      <c r="BJ1243" s="2">
        <f t="shared" si="1490"/>
        <v>3</v>
      </c>
      <c r="BK1243" s="2">
        <f t="shared" si="1491"/>
        <v>2</v>
      </c>
      <c r="BL1243" s="2">
        <f t="shared" si="1492"/>
        <v>2</v>
      </c>
      <c r="BM1243" s="2">
        <f t="shared" si="1493"/>
        <v>2</v>
      </c>
      <c r="BN1243" s="2">
        <f t="shared" si="1494"/>
        <v>2</v>
      </c>
      <c r="BO1243" s="3">
        <f t="shared" si="1516"/>
        <v>6</v>
      </c>
      <c r="BP1243">
        <f t="shared" si="1517"/>
        <v>5</v>
      </c>
      <c r="BR1243">
        <v>12</v>
      </c>
      <c r="BS1243">
        <f t="shared" si="1495"/>
        <v>1</v>
      </c>
      <c r="BU1243" s="1">
        <f t="shared" si="1496"/>
        <v>14.267290225012658</v>
      </c>
      <c r="BV1243" s="1">
        <f t="shared" si="1497"/>
        <v>4.5861239851705262</v>
      </c>
      <c r="BW1243" s="1">
        <f t="shared" si="1498"/>
        <v>3.0453876956434165</v>
      </c>
      <c r="BX1243" s="1">
        <f t="shared" si="1499"/>
        <v>6.5311063059265262</v>
      </c>
      <c r="BY1243" s="1">
        <f t="shared" si="1500"/>
        <v>4.1191560659576529</v>
      </c>
      <c r="BZ1243" s="1">
        <f t="shared" si="1501"/>
        <v>2.2910672849115166</v>
      </c>
      <c r="CA1243" s="1">
        <f t="shared" si="1502"/>
        <v>2.2493351202057785</v>
      </c>
      <c r="CB1243" s="1">
        <f t="shared" si="1503"/>
        <v>2.5048883514548499</v>
      </c>
      <c r="CC1243" s="1">
        <f t="shared" si="1504"/>
        <v>2.417946555728276</v>
      </c>
      <c r="CD1243" s="1">
        <f t="shared" si="1505"/>
        <v>31.117824368856567</v>
      </c>
      <c r="CE1243" s="1">
        <f t="shared" si="1506"/>
        <v>4.1390309311588513</v>
      </c>
      <c r="CF1243" s="1">
        <f t="shared" si="1507"/>
        <v>2.7647744836530279</v>
      </c>
      <c r="CG1243" s="1">
        <f t="shared" si="1508"/>
        <v>2.5680277262709263</v>
      </c>
      <c r="CH1243" s="1">
        <f t="shared" si="1509"/>
        <v>2.645689048891307</v>
      </c>
      <c r="CI1243" s="1">
        <f t="shared" si="1510"/>
        <v>2.7400239469299255</v>
      </c>
      <c r="CJ1243" s="1">
        <f t="shared" si="1511"/>
        <v>2.7560566562002364</v>
      </c>
      <c r="CK1243" s="1">
        <f t="shared" si="1512"/>
        <v>2.7749149364426344</v>
      </c>
      <c r="CL1243" s="5">
        <f t="shared" si="1518"/>
        <v>7</v>
      </c>
      <c r="CN1243" s="9">
        <f t="shared" si="1519"/>
        <v>2.2493351202057785</v>
      </c>
    </row>
    <row r="1244" spans="1:92" x14ac:dyDescent="0.2">
      <c r="A1244" s="4">
        <v>1242</v>
      </c>
      <c r="B1244" s="1">
        <v>0.409936621153347</v>
      </c>
      <c r="C1244" s="1">
        <v>0.44700000000000001</v>
      </c>
      <c r="D1244" s="1">
        <v>0</v>
      </c>
      <c r="E1244" s="1">
        <v>0</v>
      </c>
      <c r="F1244" s="1">
        <v>100</v>
      </c>
      <c r="G1244" s="1">
        <v>6.7058021501659804</v>
      </c>
      <c r="H1244" s="1">
        <v>6</v>
      </c>
      <c r="I1244">
        <v>0</v>
      </c>
      <c r="J1244">
        <v>0.15</v>
      </c>
      <c r="K1244">
        <v>0</v>
      </c>
      <c r="L1244" s="1"/>
      <c r="M1244" s="2">
        <f t="shared" si="1444"/>
        <v>2</v>
      </c>
      <c r="N1244" s="2">
        <f t="shared" si="1445"/>
        <v>6</v>
      </c>
      <c r="O1244" s="2">
        <f t="shared" si="1446"/>
        <v>5</v>
      </c>
      <c r="P1244" s="2">
        <f t="shared" si="1447"/>
        <v>4</v>
      </c>
      <c r="Q1244" s="2">
        <f t="shared" si="1448"/>
        <v>6</v>
      </c>
      <c r="R1244" s="2">
        <f t="shared" si="1449"/>
        <v>7</v>
      </c>
      <c r="S1244" s="2">
        <f t="shared" si="1450"/>
        <v>5</v>
      </c>
      <c r="T1244" s="2">
        <f t="shared" si="1451"/>
        <v>4</v>
      </c>
      <c r="U1244" s="2">
        <f t="shared" si="1452"/>
        <v>7</v>
      </c>
      <c r="V1244" s="2">
        <f t="shared" si="1453"/>
        <v>7</v>
      </c>
      <c r="W1244" s="2">
        <f t="shared" si="1454"/>
        <v>5</v>
      </c>
      <c r="X1244" s="2">
        <f t="shared" si="1455"/>
        <v>7</v>
      </c>
      <c r="Y1244" s="2">
        <f t="shared" si="1456"/>
        <v>4</v>
      </c>
      <c r="Z1244" s="2">
        <f t="shared" si="1457"/>
        <v>4</v>
      </c>
      <c r="AA1244" s="2">
        <f t="shared" si="1458"/>
        <v>2</v>
      </c>
      <c r="AB1244" s="2">
        <f t="shared" si="1459"/>
        <v>4</v>
      </c>
      <c r="AC1244" s="2">
        <f t="shared" si="1460"/>
        <v>3</v>
      </c>
      <c r="AD1244" s="3">
        <f t="shared" si="1513"/>
        <v>6</v>
      </c>
      <c r="AE1244" s="2">
        <f t="shared" si="1461"/>
        <v>4</v>
      </c>
      <c r="AF1244" s="2">
        <f t="shared" si="1462"/>
        <v>8</v>
      </c>
      <c r="AG1244" s="2">
        <f t="shared" si="1463"/>
        <v>7</v>
      </c>
      <c r="AH1244" s="2">
        <f t="shared" si="1464"/>
        <v>6</v>
      </c>
      <c r="AI1244" s="2">
        <f t="shared" si="1465"/>
        <v>8</v>
      </c>
      <c r="AJ1244" s="2">
        <f t="shared" si="1466"/>
        <v>9</v>
      </c>
      <c r="AK1244" s="2">
        <f t="shared" si="1467"/>
        <v>7</v>
      </c>
      <c r="AL1244" s="2">
        <f t="shared" si="1468"/>
        <v>6</v>
      </c>
      <c r="AM1244" s="2">
        <f t="shared" si="1469"/>
        <v>9</v>
      </c>
      <c r="AN1244" s="2">
        <f t="shared" si="1470"/>
        <v>8</v>
      </c>
      <c r="AO1244" s="2">
        <f t="shared" si="1471"/>
        <v>7</v>
      </c>
      <c r="AP1244" s="2">
        <f t="shared" si="1472"/>
        <v>9</v>
      </c>
      <c r="AQ1244" s="2">
        <f t="shared" si="1473"/>
        <v>6</v>
      </c>
      <c r="AR1244" s="2">
        <f t="shared" si="1474"/>
        <v>6</v>
      </c>
      <c r="AS1244" s="2">
        <f t="shared" si="1475"/>
        <v>4</v>
      </c>
      <c r="AT1244" s="2">
        <f t="shared" si="1476"/>
        <v>6</v>
      </c>
      <c r="AU1244" s="2">
        <f t="shared" si="1477"/>
        <v>5</v>
      </c>
      <c r="AV1244" s="3">
        <f t="shared" si="1514"/>
        <v>6</v>
      </c>
      <c r="AW1244">
        <f t="shared" si="1515"/>
        <v>3</v>
      </c>
      <c r="AX1244" s="2">
        <f t="shared" si="1478"/>
        <v>1</v>
      </c>
      <c r="AY1244" s="2">
        <f t="shared" si="1479"/>
        <v>4</v>
      </c>
      <c r="AZ1244" s="2">
        <f t="shared" si="1480"/>
        <v>5</v>
      </c>
      <c r="BA1244" s="2">
        <f t="shared" si="1481"/>
        <v>2</v>
      </c>
      <c r="BB1244" s="2">
        <f t="shared" si="1482"/>
        <v>4</v>
      </c>
      <c r="BC1244" s="2">
        <f t="shared" si="1483"/>
        <v>5</v>
      </c>
      <c r="BD1244" s="2">
        <f t="shared" si="1484"/>
        <v>4</v>
      </c>
      <c r="BE1244" s="2">
        <f t="shared" si="1485"/>
        <v>5</v>
      </c>
      <c r="BF1244" s="2">
        <f t="shared" si="1486"/>
        <v>5</v>
      </c>
      <c r="BG1244" s="2">
        <f t="shared" si="1487"/>
        <v>4</v>
      </c>
      <c r="BH1244" s="2">
        <f t="shared" si="1488"/>
        <v>6</v>
      </c>
      <c r="BI1244" s="2">
        <f t="shared" si="1489"/>
        <v>8</v>
      </c>
      <c r="BJ1244" s="2">
        <f t="shared" si="1490"/>
        <v>6</v>
      </c>
      <c r="BK1244" s="2">
        <f t="shared" si="1491"/>
        <v>3</v>
      </c>
      <c r="BL1244" s="2">
        <f t="shared" si="1492"/>
        <v>3</v>
      </c>
      <c r="BM1244" s="2">
        <f t="shared" si="1493"/>
        <v>5</v>
      </c>
      <c r="BN1244" s="2">
        <f t="shared" si="1494"/>
        <v>4</v>
      </c>
      <c r="BO1244" s="3">
        <f t="shared" si="1516"/>
        <v>12</v>
      </c>
      <c r="BP1244">
        <f t="shared" si="1517"/>
        <v>1</v>
      </c>
      <c r="BR1244">
        <v>6</v>
      </c>
      <c r="BS1244">
        <f t="shared" si="1495"/>
        <v>1</v>
      </c>
      <c r="BU1244" s="1">
        <f t="shared" si="1496"/>
        <v>4.5491992918856967</v>
      </c>
      <c r="BV1244" s="1">
        <f t="shared" si="1497"/>
        <v>2.8134682496844028</v>
      </c>
      <c r="BW1244" s="1">
        <f t="shared" si="1498"/>
        <v>1.8163559051690343</v>
      </c>
      <c r="BX1244" s="1">
        <f t="shared" si="1499"/>
        <v>3.531454339040681</v>
      </c>
      <c r="BY1244" s="1">
        <f t="shared" si="1500"/>
        <v>2.0049583402163287</v>
      </c>
      <c r="BZ1244" s="1">
        <f t="shared" si="1501"/>
        <v>1.3311480559320188</v>
      </c>
      <c r="CA1244" s="1">
        <f t="shared" si="1502"/>
        <v>2.7166273722229546</v>
      </c>
      <c r="CB1244" s="1">
        <f t="shared" si="1503"/>
        <v>1.6110716466993789</v>
      </c>
      <c r="CC1244" s="1">
        <f t="shared" si="1504"/>
        <v>1.6875370160904253</v>
      </c>
      <c r="CD1244" s="1">
        <f t="shared" si="1505"/>
        <v>1.4067610645015984</v>
      </c>
      <c r="CE1244" s="1">
        <f t="shared" si="1506"/>
        <v>3.9443964596676042</v>
      </c>
      <c r="CF1244" s="1">
        <f t="shared" si="1507"/>
        <v>1.2542692787864744</v>
      </c>
      <c r="CG1244" s="1">
        <f t="shared" si="1508"/>
        <v>1.7554324852939813</v>
      </c>
      <c r="CH1244" s="1">
        <f t="shared" si="1509"/>
        <v>2.1556138864168966</v>
      </c>
      <c r="CI1244" s="1">
        <f t="shared" si="1510"/>
        <v>2.3035454245780898</v>
      </c>
      <c r="CJ1244" s="1">
        <f t="shared" si="1511"/>
        <v>2.3965464375990049</v>
      </c>
      <c r="CK1244" s="1">
        <f t="shared" si="1512"/>
        <v>2.361751152051252</v>
      </c>
      <c r="CL1244" s="5">
        <f t="shared" si="1518"/>
        <v>12</v>
      </c>
      <c r="CN1244" s="9">
        <f t="shared" si="1519"/>
        <v>1.2542692787864744</v>
      </c>
    </row>
    <row r="1245" spans="1:92" x14ac:dyDescent="0.2">
      <c r="A1245" s="4">
        <v>1243</v>
      </c>
      <c r="B1245" s="1">
        <v>0.47973568099109698</v>
      </c>
      <c r="C1245" s="1">
        <v>32.570999999999998</v>
      </c>
      <c r="D1245" s="1">
        <v>35</v>
      </c>
      <c r="E1245" s="1">
        <v>15</v>
      </c>
      <c r="F1245" s="1">
        <v>50</v>
      </c>
      <c r="G1245" s="1">
        <v>9.2125947906838501</v>
      </c>
      <c r="H1245" s="1">
        <v>7</v>
      </c>
      <c r="I1245">
        <v>1500</v>
      </c>
      <c r="J1245">
        <v>185</v>
      </c>
      <c r="K1245">
        <v>12.5</v>
      </c>
      <c r="L1245" s="1"/>
      <c r="M1245" s="2">
        <f t="shared" si="1444"/>
        <v>3</v>
      </c>
      <c r="N1245" s="2">
        <f t="shared" si="1445"/>
        <v>5</v>
      </c>
      <c r="O1245" s="2">
        <f t="shared" si="1446"/>
        <v>4</v>
      </c>
      <c r="P1245" s="2">
        <f t="shared" si="1447"/>
        <v>6</v>
      </c>
      <c r="Q1245" s="2">
        <f t="shared" si="1448"/>
        <v>6</v>
      </c>
      <c r="R1245" s="2">
        <f t="shared" si="1449"/>
        <v>8</v>
      </c>
      <c r="S1245" s="2">
        <f t="shared" si="1450"/>
        <v>5</v>
      </c>
      <c r="T1245" s="2">
        <f t="shared" si="1451"/>
        <v>5</v>
      </c>
      <c r="U1245" s="2">
        <f t="shared" si="1452"/>
        <v>6</v>
      </c>
      <c r="V1245" s="2">
        <f t="shared" si="1453"/>
        <v>7</v>
      </c>
      <c r="W1245" s="2">
        <f t="shared" si="1454"/>
        <v>3</v>
      </c>
      <c r="X1245" s="2">
        <f t="shared" si="1455"/>
        <v>3</v>
      </c>
      <c r="Y1245" s="2">
        <f t="shared" si="1456"/>
        <v>1</v>
      </c>
      <c r="Z1245" s="2">
        <f t="shared" si="1457"/>
        <v>1</v>
      </c>
      <c r="AA1245" s="2">
        <f t="shared" si="1458"/>
        <v>1</v>
      </c>
      <c r="AB1245" s="2">
        <f t="shared" si="1459"/>
        <v>1</v>
      </c>
      <c r="AC1245" s="2">
        <f t="shared" si="1460"/>
        <v>0</v>
      </c>
      <c r="AD1245" s="3">
        <f t="shared" si="1513"/>
        <v>6</v>
      </c>
      <c r="AE1245" s="2">
        <f t="shared" si="1461"/>
        <v>6</v>
      </c>
      <c r="AF1245" s="2">
        <f t="shared" si="1462"/>
        <v>8</v>
      </c>
      <c r="AG1245" s="2">
        <f t="shared" si="1463"/>
        <v>7</v>
      </c>
      <c r="AH1245" s="2">
        <f t="shared" si="1464"/>
        <v>9</v>
      </c>
      <c r="AI1245" s="2">
        <f t="shared" si="1465"/>
        <v>9</v>
      </c>
      <c r="AJ1245" s="2">
        <f t="shared" si="1466"/>
        <v>11</v>
      </c>
      <c r="AK1245" s="2">
        <f t="shared" si="1467"/>
        <v>8</v>
      </c>
      <c r="AL1245" s="2">
        <f t="shared" si="1468"/>
        <v>8</v>
      </c>
      <c r="AM1245" s="2">
        <f t="shared" si="1469"/>
        <v>8</v>
      </c>
      <c r="AN1245" s="2">
        <f t="shared" si="1470"/>
        <v>9</v>
      </c>
      <c r="AO1245" s="2">
        <f t="shared" si="1471"/>
        <v>5</v>
      </c>
      <c r="AP1245" s="2">
        <f t="shared" si="1472"/>
        <v>5</v>
      </c>
      <c r="AQ1245" s="2">
        <f t="shared" si="1473"/>
        <v>3</v>
      </c>
      <c r="AR1245" s="2">
        <f t="shared" si="1474"/>
        <v>2</v>
      </c>
      <c r="AS1245" s="2">
        <f t="shared" si="1475"/>
        <v>3</v>
      </c>
      <c r="AT1245" s="2">
        <f t="shared" si="1476"/>
        <v>3</v>
      </c>
      <c r="AU1245" s="2">
        <f t="shared" si="1477"/>
        <v>2</v>
      </c>
      <c r="AV1245" s="3">
        <f t="shared" si="1514"/>
        <v>6</v>
      </c>
      <c r="AW1245">
        <f t="shared" si="1515"/>
        <v>1</v>
      </c>
      <c r="AX1245" s="2">
        <f t="shared" si="1478"/>
        <v>2</v>
      </c>
      <c r="AY1245" s="2">
        <f t="shared" si="1479"/>
        <v>4</v>
      </c>
      <c r="AZ1245" s="2">
        <f t="shared" si="1480"/>
        <v>4</v>
      </c>
      <c r="BA1245" s="2">
        <f t="shared" si="1481"/>
        <v>4</v>
      </c>
      <c r="BB1245" s="2">
        <f t="shared" si="1482"/>
        <v>3</v>
      </c>
      <c r="BC1245" s="2">
        <f t="shared" si="1483"/>
        <v>5</v>
      </c>
      <c r="BD1245" s="2">
        <f t="shared" si="1484"/>
        <v>4</v>
      </c>
      <c r="BE1245" s="2">
        <f t="shared" si="1485"/>
        <v>3</v>
      </c>
      <c r="BF1245" s="2">
        <f t="shared" si="1486"/>
        <v>3</v>
      </c>
      <c r="BG1245" s="2">
        <f t="shared" si="1487"/>
        <v>3</v>
      </c>
      <c r="BH1245" s="2">
        <f t="shared" si="1488"/>
        <v>3</v>
      </c>
      <c r="BI1245" s="2">
        <f t="shared" si="1489"/>
        <v>2</v>
      </c>
      <c r="BJ1245" s="2">
        <f t="shared" si="1490"/>
        <v>1</v>
      </c>
      <c r="BK1245" s="2">
        <f t="shared" si="1491"/>
        <v>1</v>
      </c>
      <c r="BL1245" s="2">
        <f t="shared" si="1492"/>
        <v>1</v>
      </c>
      <c r="BM1245" s="2">
        <f t="shared" si="1493"/>
        <v>1</v>
      </c>
      <c r="BN1245" s="2">
        <f t="shared" si="1494"/>
        <v>1</v>
      </c>
      <c r="BO1245" s="3">
        <f t="shared" si="1516"/>
        <v>6</v>
      </c>
      <c r="BP1245">
        <f t="shared" si="1517"/>
        <v>1</v>
      </c>
      <c r="BR1245">
        <v>12</v>
      </c>
      <c r="BS1245">
        <f t="shared" si="1495"/>
        <v>1</v>
      </c>
      <c r="BU1245" s="1">
        <f t="shared" si="1496"/>
        <v>13.300033098184498</v>
      </c>
      <c r="BV1245" s="1">
        <f t="shared" si="1497"/>
        <v>3.114570777298693</v>
      </c>
      <c r="BW1245" s="1">
        <f t="shared" si="1498"/>
        <v>2.9969864536516901</v>
      </c>
      <c r="BX1245" s="1">
        <f t="shared" si="1499"/>
        <v>3.1421628451932482</v>
      </c>
      <c r="BY1245" s="1">
        <f t="shared" si="1500"/>
        <v>2.4255431253802056</v>
      </c>
      <c r="BZ1245" s="1">
        <f t="shared" si="1501"/>
        <v>2.3097411452228007</v>
      </c>
      <c r="CA1245" s="1">
        <f t="shared" si="1502"/>
        <v>2.3907162653637881</v>
      </c>
      <c r="CB1245" s="1">
        <f t="shared" si="1503"/>
        <v>2.5814322534228329</v>
      </c>
      <c r="CC1245" s="1">
        <f t="shared" si="1504"/>
        <v>2.4904080533090482</v>
      </c>
      <c r="CD1245" s="1">
        <f t="shared" si="1505"/>
        <v>31.085422920208014</v>
      </c>
      <c r="CE1245" s="1">
        <f t="shared" si="1506"/>
        <v>2.6111936120400134</v>
      </c>
      <c r="CF1245" s="1">
        <f t="shared" si="1507"/>
        <v>2.4692268543712328</v>
      </c>
      <c r="CG1245" s="1">
        <f t="shared" si="1508"/>
        <v>2.7113520714363872</v>
      </c>
      <c r="CH1245" s="1">
        <f t="shared" si="1509"/>
        <v>2.8385504272151723</v>
      </c>
      <c r="CI1245" s="1">
        <f t="shared" si="1510"/>
        <v>2.90407488065985</v>
      </c>
      <c r="CJ1245" s="1">
        <f t="shared" si="1511"/>
        <v>2.9204213972118027</v>
      </c>
      <c r="CK1245" s="1">
        <f t="shared" si="1512"/>
        <v>2.9264948055128488</v>
      </c>
      <c r="CL1245" s="5">
        <f t="shared" si="1518"/>
        <v>6</v>
      </c>
      <c r="CN1245" s="9">
        <f t="shared" si="1519"/>
        <v>2.3097411452228007</v>
      </c>
    </row>
    <row r="1246" spans="1:92" x14ac:dyDescent="0.2">
      <c r="A1246" s="4">
        <v>1244</v>
      </c>
      <c r="B1246" s="1">
        <v>0</v>
      </c>
      <c r="C1246" s="1">
        <v>0.25700000000000001</v>
      </c>
      <c r="D1246" s="1">
        <v>0</v>
      </c>
      <c r="E1246" s="1">
        <v>0</v>
      </c>
      <c r="F1246" s="1">
        <v>100</v>
      </c>
      <c r="G1246" s="1">
        <v>3.8612011440291201</v>
      </c>
      <c r="H1246" s="1">
        <v>5</v>
      </c>
      <c r="I1246">
        <v>1500</v>
      </c>
      <c r="J1246">
        <v>185</v>
      </c>
      <c r="K1246">
        <v>12.5</v>
      </c>
      <c r="L1246" s="1"/>
      <c r="M1246" s="2">
        <f t="shared" si="1444"/>
        <v>2</v>
      </c>
      <c r="N1246" s="2">
        <f t="shared" si="1445"/>
        <v>5</v>
      </c>
      <c r="O1246" s="2">
        <f t="shared" si="1446"/>
        <v>4</v>
      </c>
      <c r="P1246" s="2">
        <f t="shared" si="1447"/>
        <v>4</v>
      </c>
      <c r="Q1246" s="2">
        <f t="shared" si="1448"/>
        <v>6</v>
      </c>
      <c r="R1246" s="2">
        <f t="shared" si="1449"/>
        <v>7</v>
      </c>
      <c r="S1246" s="2">
        <f t="shared" si="1450"/>
        <v>7</v>
      </c>
      <c r="T1246" s="2">
        <f t="shared" si="1451"/>
        <v>5</v>
      </c>
      <c r="U1246" s="2">
        <f t="shared" si="1452"/>
        <v>7</v>
      </c>
      <c r="V1246" s="2">
        <f t="shared" si="1453"/>
        <v>6</v>
      </c>
      <c r="W1246" s="2">
        <f t="shared" si="1454"/>
        <v>5</v>
      </c>
      <c r="X1246" s="2">
        <f t="shared" si="1455"/>
        <v>7</v>
      </c>
      <c r="Y1246" s="2">
        <f t="shared" si="1456"/>
        <v>5</v>
      </c>
      <c r="Z1246" s="2">
        <f t="shared" si="1457"/>
        <v>4</v>
      </c>
      <c r="AA1246" s="2">
        <f t="shared" si="1458"/>
        <v>2</v>
      </c>
      <c r="AB1246" s="2">
        <f t="shared" si="1459"/>
        <v>4</v>
      </c>
      <c r="AC1246" s="2">
        <f t="shared" si="1460"/>
        <v>3</v>
      </c>
      <c r="AD1246" s="3">
        <f t="shared" si="1513"/>
        <v>6</v>
      </c>
      <c r="AE1246" s="2">
        <f t="shared" si="1461"/>
        <v>5</v>
      </c>
      <c r="AF1246" s="2">
        <f t="shared" si="1462"/>
        <v>8</v>
      </c>
      <c r="AG1246" s="2">
        <f t="shared" si="1463"/>
        <v>7</v>
      </c>
      <c r="AH1246" s="2">
        <f t="shared" si="1464"/>
        <v>7</v>
      </c>
      <c r="AI1246" s="2">
        <f t="shared" si="1465"/>
        <v>9</v>
      </c>
      <c r="AJ1246" s="2">
        <f t="shared" si="1466"/>
        <v>10</v>
      </c>
      <c r="AK1246" s="2">
        <f t="shared" si="1467"/>
        <v>10</v>
      </c>
      <c r="AL1246" s="2">
        <f t="shared" si="1468"/>
        <v>8</v>
      </c>
      <c r="AM1246" s="2">
        <f t="shared" si="1469"/>
        <v>9</v>
      </c>
      <c r="AN1246" s="2">
        <f t="shared" si="1470"/>
        <v>8</v>
      </c>
      <c r="AO1246" s="2">
        <f t="shared" si="1471"/>
        <v>7</v>
      </c>
      <c r="AP1246" s="2">
        <f t="shared" si="1472"/>
        <v>9</v>
      </c>
      <c r="AQ1246" s="2">
        <f t="shared" si="1473"/>
        <v>7</v>
      </c>
      <c r="AR1246" s="2">
        <f t="shared" si="1474"/>
        <v>5</v>
      </c>
      <c r="AS1246" s="2">
        <f t="shared" si="1475"/>
        <v>4</v>
      </c>
      <c r="AT1246" s="2">
        <f t="shared" si="1476"/>
        <v>6</v>
      </c>
      <c r="AU1246" s="2">
        <f t="shared" si="1477"/>
        <v>5</v>
      </c>
      <c r="AV1246" s="3">
        <f t="shared" si="1514"/>
        <v>6</v>
      </c>
      <c r="AW1246">
        <f t="shared" si="1515"/>
        <v>2</v>
      </c>
      <c r="AX1246" s="2">
        <f t="shared" si="1478"/>
        <v>1</v>
      </c>
      <c r="AY1246" s="2">
        <f t="shared" si="1479"/>
        <v>2</v>
      </c>
      <c r="AZ1246" s="2">
        <f t="shared" si="1480"/>
        <v>3</v>
      </c>
      <c r="BA1246" s="2">
        <f t="shared" si="1481"/>
        <v>2</v>
      </c>
      <c r="BB1246" s="2">
        <f t="shared" si="1482"/>
        <v>3</v>
      </c>
      <c r="BC1246" s="2">
        <f t="shared" si="1483"/>
        <v>4</v>
      </c>
      <c r="BD1246" s="2">
        <f t="shared" si="1484"/>
        <v>5</v>
      </c>
      <c r="BE1246" s="2">
        <f t="shared" si="1485"/>
        <v>4</v>
      </c>
      <c r="BF1246" s="2">
        <f t="shared" si="1486"/>
        <v>4</v>
      </c>
      <c r="BG1246" s="2">
        <f t="shared" si="1487"/>
        <v>3</v>
      </c>
      <c r="BH1246" s="2">
        <f t="shared" si="1488"/>
        <v>6</v>
      </c>
      <c r="BI1246" s="2">
        <f t="shared" si="1489"/>
        <v>7</v>
      </c>
      <c r="BJ1246" s="2">
        <f t="shared" si="1490"/>
        <v>6</v>
      </c>
      <c r="BK1246" s="2">
        <f t="shared" si="1491"/>
        <v>2</v>
      </c>
      <c r="BL1246" s="2">
        <f t="shared" si="1492"/>
        <v>2</v>
      </c>
      <c r="BM1246" s="2">
        <f t="shared" si="1493"/>
        <v>4</v>
      </c>
      <c r="BN1246" s="2">
        <f t="shared" si="1494"/>
        <v>4</v>
      </c>
      <c r="BO1246" s="3">
        <f t="shared" si="1516"/>
        <v>12</v>
      </c>
      <c r="BP1246">
        <f t="shared" si="1517"/>
        <v>1</v>
      </c>
      <c r="BR1246">
        <v>2</v>
      </c>
      <c r="BS1246">
        <f t="shared" si="1495"/>
        <v>2</v>
      </c>
      <c r="BU1246" s="1">
        <f t="shared" si="1496"/>
        <v>175.22367499294222</v>
      </c>
      <c r="BV1246" s="1">
        <f t="shared" si="1497"/>
        <v>37.944590356212068</v>
      </c>
      <c r="BW1246" s="1">
        <f t="shared" si="1498"/>
        <v>37.68500341306634</v>
      </c>
      <c r="BX1246" s="1">
        <f t="shared" si="1499"/>
        <v>25.943865968993236</v>
      </c>
      <c r="BY1246" s="1">
        <f t="shared" si="1500"/>
        <v>13.108552286179442</v>
      </c>
      <c r="BZ1246" s="1">
        <f t="shared" si="1501"/>
        <v>12.641341345335242</v>
      </c>
      <c r="CA1246" s="1">
        <f t="shared" si="1502"/>
        <v>18.214031918411575</v>
      </c>
      <c r="CB1246" s="1">
        <f t="shared" si="1503"/>
        <v>25.050191325259458</v>
      </c>
      <c r="CC1246" s="1">
        <f t="shared" si="1504"/>
        <v>5.2504621057926313</v>
      </c>
      <c r="CD1246" s="1">
        <f t="shared" si="1505"/>
        <v>400.00585707771967</v>
      </c>
      <c r="CE1246" s="1">
        <f t="shared" si="1506"/>
        <v>7.684447819911469</v>
      </c>
      <c r="CF1246" s="1">
        <f t="shared" si="1507"/>
        <v>2.1583873030792353</v>
      </c>
      <c r="CG1246" s="1">
        <f t="shared" si="1508"/>
        <v>2.1585243971760977</v>
      </c>
      <c r="CH1246" s="1">
        <f t="shared" si="1509"/>
        <v>1.8654493021431868</v>
      </c>
      <c r="CI1246" s="1">
        <f t="shared" si="1510"/>
        <v>2.0234100704261282</v>
      </c>
      <c r="CJ1246" s="1">
        <f t="shared" si="1511"/>
        <v>2.0450397472576189</v>
      </c>
      <c r="CK1246" s="1">
        <f t="shared" si="1512"/>
        <v>2.0705306891672279</v>
      </c>
      <c r="CL1246" s="5">
        <f t="shared" si="1518"/>
        <v>14</v>
      </c>
      <c r="CN1246" s="9">
        <f t="shared" si="1519"/>
        <v>1.8654493021431868</v>
      </c>
    </row>
    <row r="1247" spans="1:92" x14ac:dyDescent="0.2">
      <c r="A1247" s="4">
        <v>1245</v>
      </c>
      <c r="B1247" s="1">
        <v>0.48983460804226803</v>
      </c>
      <c r="C1247" s="1">
        <v>122.55</v>
      </c>
      <c r="D1247" s="1">
        <v>52</v>
      </c>
      <c r="E1247" s="1">
        <v>22</v>
      </c>
      <c r="F1247" s="1">
        <v>26</v>
      </c>
      <c r="G1247" s="1">
        <v>12.254975867725401</v>
      </c>
      <c r="H1247" s="1">
        <v>7</v>
      </c>
      <c r="I1247">
        <v>1500</v>
      </c>
      <c r="J1247">
        <v>185</v>
      </c>
      <c r="K1247">
        <v>12.5</v>
      </c>
      <c r="L1247" s="1"/>
      <c r="M1247" s="2">
        <f t="shared" si="1444"/>
        <v>4</v>
      </c>
      <c r="N1247" s="2">
        <f t="shared" si="1445"/>
        <v>7</v>
      </c>
      <c r="O1247" s="2">
        <f t="shared" si="1446"/>
        <v>6</v>
      </c>
      <c r="P1247" s="2">
        <f t="shared" si="1447"/>
        <v>5</v>
      </c>
      <c r="Q1247" s="2">
        <f t="shared" si="1448"/>
        <v>7</v>
      </c>
      <c r="R1247" s="2">
        <f t="shared" si="1449"/>
        <v>6</v>
      </c>
      <c r="S1247" s="2">
        <f t="shared" si="1450"/>
        <v>5</v>
      </c>
      <c r="T1247" s="2">
        <f t="shared" si="1451"/>
        <v>3</v>
      </c>
      <c r="U1247" s="2">
        <f t="shared" si="1452"/>
        <v>4</v>
      </c>
      <c r="V1247" s="2">
        <f t="shared" si="1453"/>
        <v>7</v>
      </c>
      <c r="W1247" s="2">
        <f t="shared" si="1454"/>
        <v>3</v>
      </c>
      <c r="X1247" s="2">
        <f t="shared" si="1455"/>
        <v>3</v>
      </c>
      <c r="Y1247" s="2">
        <f t="shared" si="1456"/>
        <v>1</v>
      </c>
      <c r="Z1247" s="2">
        <f t="shared" si="1457"/>
        <v>1</v>
      </c>
      <c r="AA1247" s="2">
        <f t="shared" si="1458"/>
        <v>1</v>
      </c>
      <c r="AB1247" s="2">
        <f t="shared" si="1459"/>
        <v>1</v>
      </c>
      <c r="AC1247" s="2">
        <f t="shared" si="1460"/>
        <v>0</v>
      </c>
      <c r="AD1247" s="3">
        <f t="shared" si="1513"/>
        <v>2</v>
      </c>
      <c r="AE1247" s="2">
        <f t="shared" si="1461"/>
        <v>7</v>
      </c>
      <c r="AF1247" s="2">
        <f t="shared" si="1462"/>
        <v>10</v>
      </c>
      <c r="AG1247" s="2">
        <f t="shared" si="1463"/>
        <v>9</v>
      </c>
      <c r="AH1247" s="2">
        <f t="shared" si="1464"/>
        <v>8</v>
      </c>
      <c r="AI1247" s="2">
        <f t="shared" si="1465"/>
        <v>10</v>
      </c>
      <c r="AJ1247" s="2">
        <f t="shared" si="1466"/>
        <v>9</v>
      </c>
      <c r="AK1247" s="2">
        <f t="shared" si="1467"/>
        <v>8</v>
      </c>
      <c r="AL1247" s="2">
        <f t="shared" si="1468"/>
        <v>6</v>
      </c>
      <c r="AM1247" s="2">
        <f t="shared" si="1469"/>
        <v>6</v>
      </c>
      <c r="AN1247" s="2">
        <f t="shared" si="1470"/>
        <v>9</v>
      </c>
      <c r="AO1247" s="2">
        <f t="shared" si="1471"/>
        <v>5</v>
      </c>
      <c r="AP1247" s="2">
        <f t="shared" si="1472"/>
        <v>5</v>
      </c>
      <c r="AQ1247" s="2">
        <f t="shared" si="1473"/>
        <v>3</v>
      </c>
      <c r="AR1247" s="2">
        <f t="shared" si="1474"/>
        <v>2</v>
      </c>
      <c r="AS1247" s="2">
        <f t="shared" si="1475"/>
        <v>3</v>
      </c>
      <c r="AT1247" s="2">
        <f t="shared" si="1476"/>
        <v>3</v>
      </c>
      <c r="AU1247" s="2">
        <f t="shared" si="1477"/>
        <v>2</v>
      </c>
      <c r="AV1247" s="3">
        <f t="shared" si="1514"/>
        <v>2</v>
      </c>
      <c r="AW1247">
        <f t="shared" si="1515"/>
        <v>2</v>
      </c>
      <c r="AX1247" s="2">
        <f t="shared" si="1478"/>
        <v>3</v>
      </c>
      <c r="AY1247" s="2">
        <f t="shared" si="1479"/>
        <v>6</v>
      </c>
      <c r="AZ1247" s="2">
        <f t="shared" si="1480"/>
        <v>6</v>
      </c>
      <c r="BA1247" s="2">
        <f t="shared" si="1481"/>
        <v>3</v>
      </c>
      <c r="BB1247" s="2">
        <f t="shared" si="1482"/>
        <v>4</v>
      </c>
      <c r="BC1247" s="2">
        <f t="shared" si="1483"/>
        <v>3</v>
      </c>
      <c r="BD1247" s="2">
        <f t="shared" si="1484"/>
        <v>4</v>
      </c>
      <c r="BE1247" s="2">
        <f t="shared" si="1485"/>
        <v>1</v>
      </c>
      <c r="BF1247" s="2">
        <f t="shared" si="1486"/>
        <v>1</v>
      </c>
      <c r="BG1247" s="2">
        <f t="shared" si="1487"/>
        <v>3</v>
      </c>
      <c r="BH1247" s="2">
        <f t="shared" si="1488"/>
        <v>3</v>
      </c>
      <c r="BI1247" s="2">
        <f t="shared" si="1489"/>
        <v>2</v>
      </c>
      <c r="BJ1247" s="2">
        <f t="shared" si="1490"/>
        <v>1</v>
      </c>
      <c r="BK1247" s="2">
        <f t="shared" si="1491"/>
        <v>1</v>
      </c>
      <c r="BL1247" s="2">
        <f t="shared" si="1492"/>
        <v>1</v>
      </c>
      <c r="BM1247" s="2">
        <f t="shared" si="1493"/>
        <v>1</v>
      </c>
      <c r="BN1247" s="2">
        <f t="shared" si="1494"/>
        <v>1</v>
      </c>
      <c r="BO1247" s="3">
        <f t="shared" si="1516"/>
        <v>2</v>
      </c>
      <c r="BP1247">
        <f t="shared" si="1517"/>
        <v>2</v>
      </c>
      <c r="BR1247">
        <v>12</v>
      </c>
      <c r="BS1247">
        <f t="shared" si="1495"/>
        <v>1</v>
      </c>
      <c r="BU1247" s="1">
        <f t="shared" si="1496"/>
        <v>13.234812547541464</v>
      </c>
      <c r="BV1247" s="1">
        <f t="shared" si="1497"/>
        <v>3.0266564105828131</v>
      </c>
      <c r="BW1247" s="1">
        <f t="shared" si="1498"/>
        <v>3.0315938568961931</v>
      </c>
      <c r="BX1247" s="1">
        <f t="shared" si="1499"/>
        <v>2.7421826844742974</v>
      </c>
      <c r="BY1247" s="1">
        <f t="shared" si="1500"/>
        <v>2.2962484883331649</v>
      </c>
      <c r="BZ1247" s="1">
        <f t="shared" si="1501"/>
        <v>2.3367945857266004</v>
      </c>
      <c r="CA1247" s="1">
        <f t="shared" si="1502"/>
        <v>2.4326066699185676</v>
      </c>
      <c r="CB1247" s="1">
        <f t="shared" si="1503"/>
        <v>2.6026678494112274</v>
      </c>
      <c r="CC1247" s="1">
        <f t="shared" si="1504"/>
        <v>2.5018488659499662</v>
      </c>
      <c r="CD1247" s="1">
        <f t="shared" si="1505"/>
        <v>31.085546872664942</v>
      </c>
      <c r="CE1247" s="1">
        <f t="shared" si="1506"/>
        <v>2.5255305260716163</v>
      </c>
      <c r="CF1247" s="1">
        <f t="shared" si="1507"/>
        <v>2.4777640898983071</v>
      </c>
      <c r="CG1247" s="1">
        <f t="shared" si="1508"/>
        <v>2.7115051436471846</v>
      </c>
      <c r="CH1247" s="1">
        <f t="shared" si="1509"/>
        <v>2.8241560525308316</v>
      </c>
      <c r="CI1247" s="1">
        <f t="shared" si="1510"/>
        <v>2.8982947133335575</v>
      </c>
      <c r="CJ1247" s="1">
        <f t="shared" si="1511"/>
        <v>2.9148998310270966</v>
      </c>
      <c r="CK1247" s="1">
        <f t="shared" si="1512"/>
        <v>2.9198450148392947</v>
      </c>
      <c r="CL1247" s="5">
        <f t="shared" si="1518"/>
        <v>5</v>
      </c>
      <c r="CN1247" s="9">
        <f t="shared" si="1519"/>
        <v>2.2962484883331649</v>
      </c>
    </row>
    <row r="1248" spans="1:92" x14ac:dyDescent="0.2">
      <c r="A1248" s="4">
        <v>1246</v>
      </c>
      <c r="B1248" s="1">
        <v>0.85157261065074397</v>
      </c>
      <c r="C1248" s="1">
        <v>0.38200000000000001</v>
      </c>
      <c r="D1248" s="1">
        <v>0</v>
      </c>
      <c r="E1248" s="1">
        <v>0</v>
      </c>
      <c r="F1248" s="1">
        <v>100</v>
      </c>
      <c r="G1248" s="1">
        <v>5.7261992382402198</v>
      </c>
      <c r="H1248" s="1">
        <v>6</v>
      </c>
      <c r="I1248">
        <v>1500</v>
      </c>
      <c r="J1248">
        <v>185</v>
      </c>
      <c r="K1248">
        <v>12.5</v>
      </c>
      <c r="L1248" s="1"/>
      <c r="M1248" s="2">
        <f t="shared" si="1444"/>
        <v>2</v>
      </c>
      <c r="N1248" s="2">
        <f t="shared" si="1445"/>
        <v>6</v>
      </c>
      <c r="O1248" s="2">
        <f t="shared" si="1446"/>
        <v>5</v>
      </c>
      <c r="P1248" s="2">
        <f t="shared" si="1447"/>
        <v>4</v>
      </c>
      <c r="Q1248" s="2">
        <f t="shared" si="1448"/>
        <v>6</v>
      </c>
      <c r="R1248" s="2">
        <f t="shared" si="1449"/>
        <v>7</v>
      </c>
      <c r="S1248" s="2">
        <f t="shared" si="1450"/>
        <v>5</v>
      </c>
      <c r="T1248" s="2">
        <f t="shared" si="1451"/>
        <v>4</v>
      </c>
      <c r="U1248" s="2">
        <f t="shared" si="1452"/>
        <v>7</v>
      </c>
      <c r="V1248" s="2">
        <f t="shared" si="1453"/>
        <v>7</v>
      </c>
      <c r="W1248" s="2">
        <f t="shared" si="1454"/>
        <v>5</v>
      </c>
      <c r="X1248" s="2">
        <f t="shared" si="1455"/>
        <v>7</v>
      </c>
      <c r="Y1248" s="2">
        <f t="shared" si="1456"/>
        <v>4</v>
      </c>
      <c r="Z1248" s="2">
        <f t="shared" si="1457"/>
        <v>4</v>
      </c>
      <c r="AA1248" s="2">
        <f t="shared" si="1458"/>
        <v>2</v>
      </c>
      <c r="AB1248" s="2">
        <f t="shared" si="1459"/>
        <v>4</v>
      </c>
      <c r="AC1248" s="2">
        <f t="shared" si="1460"/>
        <v>3</v>
      </c>
      <c r="AD1248" s="3">
        <f t="shared" si="1513"/>
        <v>6</v>
      </c>
      <c r="AE1248" s="2">
        <f t="shared" si="1461"/>
        <v>5</v>
      </c>
      <c r="AF1248" s="2">
        <f t="shared" si="1462"/>
        <v>9</v>
      </c>
      <c r="AG1248" s="2">
        <f t="shared" si="1463"/>
        <v>8</v>
      </c>
      <c r="AH1248" s="2">
        <f t="shared" si="1464"/>
        <v>7</v>
      </c>
      <c r="AI1248" s="2">
        <f t="shared" si="1465"/>
        <v>9</v>
      </c>
      <c r="AJ1248" s="2">
        <f t="shared" si="1466"/>
        <v>10</v>
      </c>
      <c r="AK1248" s="2">
        <f t="shared" si="1467"/>
        <v>8</v>
      </c>
      <c r="AL1248" s="2">
        <f t="shared" si="1468"/>
        <v>7</v>
      </c>
      <c r="AM1248" s="2">
        <f t="shared" si="1469"/>
        <v>9</v>
      </c>
      <c r="AN1248" s="2">
        <f t="shared" si="1470"/>
        <v>9</v>
      </c>
      <c r="AO1248" s="2">
        <f t="shared" si="1471"/>
        <v>7</v>
      </c>
      <c r="AP1248" s="2">
        <f t="shared" si="1472"/>
        <v>9</v>
      </c>
      <c r="AQ1248" s="2">
        <f t="shared" si="1473"/>
        <v>6</v>
      </c>
      <c r="AR1248" s="2">
        <f t="shared" si="1474"/>
        <v>5</v>
      </c>
      <c r="AS1248" s="2">
        <f t="shared" si="1475"/>
        <v>4</v>
      </c>
      <c r="AT1248" s="2">
        <f t="shared" si="1476"/>
        <v>6</v>
      </c>
      <c r="AU1248" s="2">
        <f t="shared" si="1477"/>
        <v>5</v>
      </c>
      <c r="AV1248" s="3">
        <f t="shared" si="1514"/>
        <v>6</v>
      </c>
      <c r="AW1248">
        <f t="shared" si="1515"/>
        <v>1</v>
      </c>
      <c r="AX1248" s="2">
        <f t="shared" si="1478"/>
        <v>1</v>
      </c>
      <c r="AY1248" s="2">
        <f t="shared" si="1479"/>
        <v>3</v>
      </c>
      <c r="AZ1248" s="2">
        <f t="shared" si="1480"/>
        <v>4</v>
      </c>
      <c r="BA1248" s="2">
        <f t="shared" si="1481"/>
        <v>2</v>
      </c>
      <c r="BB1248" s="2">
        <f t="shared" si="1482"/>
        <v>4</v>
      </c>
      <c r="BC1248" s="2">
        <f t="shared" si="1483"/>
        <v>6</v>
      </c>
      <c r="BD1248" s="2">
        <f t="shared" si="1484"/>
        <v>3</v>
      </c>
      <c r="BE1248" s="2">
        <f t="shared" si="1485"/>
        <v>5</v>
      </c>
      <c r="BF1248" s="2">
        <f t="shared" si="1486"/>
        <v>5</v>
      </c>
      <c r="BG1248" s="2">
        <f t="shared" si="1487"/>
        <v>5</v>
      </c>
      <c r="BH1248" s="2">
        <f t="shared" si="1488"/>
        <v>5</v>
      </c>
      <c r="BI1248" s="2">
        <f t="shared" si="1489"/>
        <v>7</v>
      </c>
      <c r="BJ1248" s="2">
        <f t="shared" si="1490"/>
        <v>6</v>
      </c>
      <c r="BK1248" s="2">
        <f t="shared" si="1491"/>
        <v>2</v>
      </c>
      <c r="BL1248" s="2">
        <f t="shared" si="1492"/>
        <v>2</v>
      </c>
      <c r="BM1248" s="2">
        <f t="shared" si="1493"/>
        <v>4</v>
      </c>
      <c r="BN1248" s="2">
        <f t="shared" si="1494"/>
        <v>4</v>
      </c>
      <c r="BO1248" s="3">
        <f t="shared" si="1516"/>
        <v>12</v>
      </c>
      <c r="BP1248">
        <f t="shared" si="1517"/>
        <v>1</v>
      </c>
      <c r="BR1248">
        <v>2</v>
      </c>
      <c r="BS1248">
        <f t="shared" si="1495"/>
        <v>2</v>
      </c>
      <c r="BU1248" s="1">
        <f t="shared" si="1496"/>
        <v>175.09085530590488</v>
      </c>
      <c r="BV1248" s="1">
        <f t="shared" si="1497"/>
        <v>37.676452659512002</v>
      </c>
      <c r="BW1248" s="1">
        <f t="shared" si="1498"/>
        <v>37.580952181761425</v>
      </c>
      <c r="BX1248" s="1">
        <f t="shared" si="1499"/>
        <v>25.381517339402357</v>
      </c>
      <c r="BY1248" s="1">
        <f t="shared" si="1500"/>
        <v>12.75502099583273</v>
      </c>
      <c r="BZ1248" s="1">
        <f t="shared" si="1501"/>
        <v>12.586444621363741</v>
      </c>
      <c r="CA1248" s="1">
        <f t="shared" si="1502"/>
        <v>17.818541121535009</v>
      </c>
      <c r="CB1248" s="1">
        <f t="shared" si="1503"/>
        <v>25.045336434235661</v>
      </c>
      <c r="CC1248" s="1">
        <f t="shared" si="1504"/>
        <v>5.2259518816543231</v>
      </c>
      <c r="CD1248" s="1">
        <f t="shared" si="1505"/>
        <v>400.0032528737683</v>
      </c>
      <c r="CE1248" s="1">
        <f t="shared" si="1506"/>
        <v>4.9149119277583342</v>
      </c>
      <c r="CF1248" s="1">
        <f t="shared" si="1507"/>
        <v>1.5711890197035312</v>
      </c>
      <c r="CG1248" s="1">
        <f t="shared" si="1508"/>
        <v>1.789362973344734</v>
      </c>
      <c r="CH1248" s="1">
        <f t="shared" si="1509"/>
        <v>1.9387328027252457</v>
      </c>
      <c r="CI1248" s="1">
        <f t="shared" si="1510"/>
        <v>2.0744056119465681</v>
      </c>
      <c r="CJ1248" s="1">
        <f t="shared" si="1511"/>
        <v>2.0964660021328503</v>
      </c>
      <c r="CK1248" s="1">
        <f t="shared" si="1512"/>
        <v>2.1122281367288731</v>
      </c>
      <c r="CL1248" s="5">
        <f t="shared" si="1518"/>
        <v>12</v>
      </c>
      <c r="CN1248" s="9">
        <f t="shared" si="1519"/>
        <v>1.5711890197035312</v>
      </c>
    </row>
    <row r="1249" spans="1:92" x14ac:dyDescent="0.2">
      <c r="A1249" s="4">
        <v>1247</v>
      </c>
      <c r="B1249" s="1">
        <v>0.53054102436008899</v>
      </c>
      <c r="C1249" s="1">
        <v>18.236999999999998</v>
      </c>
      <c r="D1249" s="1">
        <v>58</v>
      </c>
      <c r="E1249" s="1">
        <v>37</v>
      </c>
      <c r="F1249" s="1">
        <v>5</v>
      </c>
      <c r="G1249" s="1">
        <v>10.9423788839065</v>
      </c>
      <c r="H1249" s="1">
        <v>7</v>
      </c>
      <c r="I1249">
        <v>1500</v>
      </c>
      <c r="J1249">
        <v>185</v>
      </c>
      <c r="K1249">
        <v>12.5</v>
      </c>
      <c r="L1249" s="1"/>
      <c r="M1249" s="2">
        <f t="shared" si="1444"/>
        <v>5</v>
      </c>
      <c r="N1249" s="2">
        <f t="shared" si="1445"/>
        <v>9</v>
      </c>
      <c r="O1249" s="2">
        <f t="shared" si="1446"/>
        <v>6</v>
      </c>
      <c r="P1249" s="2">
        <f t="shared" si="1447"/>
        <v>6</v>
      </c>
      <c r="Q1249" s="2">
        <f t="shared" si="1448"/>
        <v>7</v>
      </c>
      <c r="R1249" s="2">
        <f t="shared" si="1449"/>
        <v>6</v>
      </c>
      <c r="S1249" s="2">
        <f t="shared" si="1450"/>
        <v>5</v>
      </c>
      <c r="T1249" s="2">
        <f t="shared" si="1451"/>
        <v>4</v>
      </c>
      <c r="U1249" s="2">
        <f t="shared" si="1452"/>
        <v>4</v>
      </c>
      <c r="V1249" s="2">
        <f t="shared" si="1453"/>
        <v>7</v>
      </c>
      <c r="W1249" s="2">
        <f t="shared" si="1454"/>
        <v>3</v>
      </c>
      <c r="X1249" s="2">
        <f t="shared" si="1455"/>
        <v>3</v>
      </c>
      <c r="Y1249" s="2">
        <f t="shared" si="1456"/>
        <v>1</v>
      </c>
      <c r="Z1249" s="2">
        <f t="shared" si="1457"/>
        <v>1</v>
      </c>
      <c r="AA1249" s="2">
        <f t="shared" si="1458"/>
        <v>2</v>
      </c>
      <c r="AB1249" s="2">
        <f t="shared" si="1459"/>
        <v>1</v>
      </c>
      <c r="AC1249" s="2">
        <f t="shared" si="1460"/>
        <v>0</v>
      </c>
      <c r="AD1249" s="3">
        <f t="shared" si="1513"/>
        <v>2</v>
      </c>
      <c r="AE1249" s="2">
        <f t="shared" si="1461"/>
        <v>8</v>
      </c>
      <c r="AF1249" s="2">
        <f t="shared" si="1462"/>
        <v>12</v>
      </c>
      <c r="AG1249" s="2">
        <f t="shared" si="1463"/>
        <v>9</v>
      </c>
      <c r="AH1249" s="2">
        <f t="shared" si="1464"/>
        <v>9</v>
      </c>
      <c r="AI1249" s="2">
        <f t="shared" si="1465"/>
        <v>10</v>
      </c>
      <c r="AJ1249" s="2">
        <f t="shared" si="1466"/>
        <v>9</v>
      </c>
      <c r="AK1249" s="2">
        <f t="shared" si="1467"/>
        <v>8</v>
      </c>
      <c r="AL1249" s="2">
        <f t="shared" si="1468"/>
        <v>7</v>
      </c>
      <c r="AM1249" s="2">
        <f t="shared" si="1469"/>
        <v>6</v>
      </c>
      <c r="AN1249" s="2">
        <f t="shared" si="1470"/>
        <v>9</v>
      </c>
      <c r="AO1249" s="2">
        <f t="shared" si="1471"/>
        <v>5</v>
      </c>
      <c r="AP1249" s="2">
        <f t="shared" si="1472"/>
        <v>5</v>
      </c>
      <c r="AQ1249" s="2">
        <f t="shared" si="1473"/>
        <v>3</v>
      </c>
      <c r="AR1249" s="2">
        <f t="shared" si="1474"/>
        <v>2</v>
      </c>
      <c r="AS1249" s="2">
        <f t="shared" si="1475"/>
        <v>4</v>
      </c>
      <c r="AT1249" s="2">
        <f t="shared" si="1476"/>
        <v>3</v>
      </c>
      <c r="AU1249" s="2">
        <f t="shared" si="1477"/>
        <v>2</v>
      </c>
      <c r="AV1249" s="3">
        <f t="shared" si="1514"/>
        <v>2</v>
      </c>
      <c r="AW1249">
        <f t="shared" si="1515"/>
        <v>1</v>
      </c>
      <c r="AX1249" s="2">
        <f t="shared" si="1478"/>
        <v>4</v>
      </c>
      <c r="AY1249" s="2">
        <f t="shared" si="1479"/>
        <v>8</v>
      </c>
      <c r="AZ1249" s="2">
        <f t="shared" si="1480"/>
        <v>6</v>
      </c>
      <c r="BA1249" s="2">
        <f t="shared" si="1481"/>
        <v>5</v>
      </c>
      <c r="BB1249" s="2">
        <f t="shared" si="1482"/>
        <v>5</v>
      </c>
      <c r="BC1249" s="2">
        <f t="shared" si="1483"/>
        <v>3</v>
      </c>
      <c r="BD1249" s="2">
        <f t="shared" si="1484"/>
        <v>3</v>
      </c>
      <c r="BE1249" s="2">
        <f t="shared" si="1485"/>
        <v>1</v>
      </c>
      <c r="BF1249" s="2">
        <f t="shared" si="1486"/>
        <v>1</v>
      </c>
      <c r="BG1249" s="2">
        <f t="shared" si="1487"/>
        <v>3</v>
      </c>
      <c r="BH1249" s="2">
        <f t="shared" si="1488"/>
        <v>3</v>
      </c>
      <c r="BI1249" s="2">
        <f t="shared" si="1489"/>
        <v>3</v>
      </c>
      <c r="BJ1249" s="2">
        <f t="shared" si="1490"/>
        <v>1</v>
      </c>
      <c r="BK1249" s="2">
        <f t="shared" si="1491"/>
        <v>2</v>
      </c>
      <c r="BL1249" s="2">
        <f t="shared" si="1492"/>
        <v>2</v>
      </c>
      <c r="BM1249" s="2">
        <f t="shared" si="1493"/>
        <v>1</v>
      </c>
      <c r="BN1249" s="2">
        <f t="shared" si="1494"/>
        <v>1</v>
      </c>
      <c r="BO1249" s="3">
        <f t="shared" si="1516"/>
        <v>2</v>
      </c>
      <c r="BP1249">
        <f t="shared" si="1517"/>
        <v>1</v>
      </c>
      <c r="BR1249">
        <v>6</v>
      </c>
      <c r="BS1249">
        <f t="shared" si="1495"/>
        <v>2</v>
      </c>
      <c r="BU1249" s="1">
        <f t="shared" si="1496"/>
        <v>13.251295577856039</v>
      </c>
      <c r="BV1249" s="1">
        <f t="shared" si="1497"/>
        <v>3.0356264421064387</v>
      </c>
      <c r="BW1249" s="1">
        <f t="shared" si="1498"/>
        <v>3.0046252776998297</v>
      </c>
      <c r="BX1249" s="1">
        <f t="shared" si="1499"/>
        <v>2.8360971711961285</v>
      </c>
      <c r="BY1249" s="1">
        <f t="shared" si="1500"/>
        <v>2.2949011432073929</v>
      </c>
      <c r="BZ1249" s="1">
        <f t="shared" si="1501"/>
        <v>2.2631950575652096</v>
      </c>
      <c r="CA1249" s="1">
        <f t="shared" si="1502"/>
        <v>2.3945784953204265</v>
      </c>
      <c r="CB1249" s="1">
        <f t="shared" si="1503"/>
        <v>2.5509853049420439</v>
      </c>
      <c r="CC1249" s="1">
        <f t="shared" si="1504"/>
        <v>2.4016799792212438</v>
      </c>
      <c r="CD1249" s="1">
        <f t="shared" si="1505"/>
        <v>31.080795095491798</v>
      </c>
      <c r="CE1249" s="1">
        <f t="shared" si="1506"/>
        <v>2.4716954679885519</v>
      </c>
      <c r="CF1249" s="1">
        <f t="shared" si="1507"/>
        <v>2.3933249642370158</v>
      </c>
      <c r="CG1249" s="1">
        <f t="shared" si="1508"/>
        <v>2.6199375145105077</v>
      </c>
      <c r="CH1249" s="1">
        <f t="shared" si="1509"/>
        <v>2.7265860138569709</v>
      </c>
      <c r="CI1249" s="1">
        <f t="shared" si="1510"/>
        <v>2.8555241936330846</v>
      </c>
      <c r="CJ1249" s="1">
        <f t="shared" si="1511"/>
        <v>2.8722930403487421</v>
      </c>
      <c r="CK1249" s="1">
        <f t="shared" si="1512"/>
        <v>2.8777320606515255</v>
      </c>
      <c r="CL1249" s="5">
        <f t="shared" si="1518"/>
        <v>6</v>
      </c>
      <c r="CN1249" s="9">
        <f t="shared" si="1519"/>
        <v>2.2631950575652096</v>
      </c>
    </row>
    <row r="1250" spans="1:92" x14ac:dyDescent="0.2">
      <c r="A1250" s="4">
        <v>1248</v>
      </c>
      <c r="B1250" s="1">
        <v>0.64756914424871304</v>
      </c>
      <c r="C1250" s="1">
        <v>4.0220000000000002</v>
      </c>
      <c r="D1250" s="1">
        <v>2</v>
      </c>
      <c r="E1250" s="1">
        <v>31</v>
      </c>
      <c r="F1250" s="1">
        <v>67</v>
      </c>
      <c r="G1250" s="1">
        <v>4.3163725984852803</v>
      </c>
      <c r="H1250" s="1">
        <v>5</v>
      </c>
      <c r="I1250">
        <v>1500</v>
      </c>
      <c r="J1250">
        <v>185</v>
      </c>
      <c r="K1250">
        <v>12.5</v>
      </c>
      <c r="L1250" s="1"/>
      <c r="M1250" s="2">
        <f t="shared" si="1444"/>
        <v>3</v>
      </c>
      <c r="N1250" s="2">
        <f t="shared" si="1445"/>
        <v>5</v>
      </c>
      <c r="O1250" s="2">
        <f t="shared" si="1446"/>
        <v>5</v>
      </c>
      <c r="P1250" s="2">
        <f t="shared" si="1447"/>
        <v>5</v>
      </c>
      <c r="Q1250" s="2">
        <f t="shared" si="1448"/>
        <v>7</v>
      </c>
      <c r="R1250" s="2">
        <f t="shared" si="1449"/>
        <v>8</v>
      </c>
      <c r="S1250" s="2">
        <f t="shared" si="1450"/>
        <v>5</v>
      </c>
      <c r="T1250" s="2">
        <f t="shared" si="1451"/>
        <v>5</v>
      </c>
      <c r="U1250" s="2">
        <f t="shared" si="1452"/>
        <v>7</v>
      </c>
      <c r="V1250" s="2">
        <f t="shared" si="1453"/>
        <v>7</v>
      </c>
      <c r="W1250" s="2">
        <f t="shared" si="1454"/>
        <v>4</v>
      </c>
      <c r="X1250" s="2">
        <f t="shared" si="1455"/>
        <v>5</v>
      </c>
      <c r="Y1250" s="2">
        <f t="shared" si="1456"/>
        <v>3</v>
      </c>
      <c r="Z1250" s="2">
        <f t="shared" si="1457"/>
        <v>2</v>
      </c>
      <c r="AA1250" s="2">
        <f t="shared" si="1458"/>
        <v>2</v>
      </c>
      <c r="AB1250" s="2">
        <f t="shared" si="1459"/>
        <v>2</v>
      </c>
      <c r="AC1250" s="2">
        <f t="shared" si="1460"/>
        <v>1</v>
      </c>
      <c r="AD1250" s="3">
        <f t="shared" si="1513"/>
        <v>6</v>
      </c>
      <c r="AE1250" s="2">
        <f t="shared" si="1461"/>
        <v>6</v>
      </c>
      <c r="AF1250" s="2">
        <f t="shared" si="1462"/>
        <v>8</v>
      </c>
      <c r="AG1250" s="2">
        <f t="shared" si="1463"/>
        <v>8</v>
      </c>
      <c r="AH1250" s="2">
        <f t="shared" si="1464"/>
        <v>8</v>
      </c>
      <c r="AI1250" s="2">
        <f t="shared" si="1465"/>
        <v>10</v>
      </c>
      <c r="AJ1250" s="2">
        <f t="shared" si="1466"/>
        <v>11</v>
      </c>
      <c r="AK1250" s="2">
        <f t="shared" si="1467"/>
        <v>8</v>
      </c>
      <c r="AL1250" s="2">
        <f t="shared" si="1468"/>
        <v>8</v>
      </c>
      <c r="AM1250" s="2">
        <f t="shared" si="1469"/>
        <v>9</v>
      </c>
      <c r="AN1250" s="2">
        <f t="shared" si="1470"/>
        <v>9</v>
      </c>
      <c r="AO1250" s="2">
        <f t="shared" si="1471"/>
        <v>6</v>
      </c>
      <c r="AP1250" s="2">
        <f t="shared" si="1472"/>
        <v>7</v>
      </c>
      <c r="AQ1250" s="2">
        <f t="shared" si="1473"/>
        <v>5</v>
      </c>
      <c r="AR1250" s="2">
        <f t="shared" si="1474"/>
        <v>3</v>
      </c>
      <c r="AS1250" s="2">
        <f t="shared" si="1475"/>
        <v>4</v>
      </c>
      <c r="AT1250" s="2">
        <f t="shared" si="1476"/>
        <v>4</v>
      </c>
      <c r="AU1250" s="2">
        <f t="shared" si="1477"/>
        <v>3</v>
      </c>
      <c r="AV1250" s="3">
        <f t="shared" si="1514"/>
        <v>6</v>
      </c>
      <c r="AW1250">
        <f t="shared" si="1515"/>
        <v>1</v>
      </c>
      <c r="AX1250" s="2">
        <f t="shared" si="1478"/>
        <v>2</v>
      </c>
      <c r="AY1250" s="2">
        <f t="shared" si="1479"/>
        <v>3</v>
      </c>
      <c r="AZ1250" s="2">
        <f t="shared" si="1480"/>
        <v>4</v>
      </c>
      <c r="BA1250" s="2">
        <f t="shared" si="1481"/>
        <v>4</v>
      </c>
      <c r="BB1250" s="2">
        <f t="shared" si="1482"/>
        <v>5</v>
      </c>
      <c r="BC1250" s="2">
        <f t="shared" si="1483"/>
        <v>6</v>
      </c>
      <c r="BD1250" s="2">
        <f t="shared" si="1484"/>
        <v>3</v>
      </c>
      <c r="BE1250" s="2">
        <f t="shared" si="1485"/>
        <v>4</v>
      </c>
      <c r="BF1250" s="2">
        <f t="shared" si="1486"/>
        <v>4</v>
      </c>
      <c r="BG1250" s="2">
        <f t="shared" si="1487"/>
        <v>4</v>
      </c>
      <c r="BH1250" s="2">
        <f t="shared" si="1488"/>
        <v>4</v>
      </c>
      <c r="BI1250" s="2">
        <f t="shared" si="1489"/>
        <v>5</v>
      </c>
      <c r="BJ1250" s="2">
        <f t="shared" si="1490"/>
        <v>3</v>
      </c>
      <c r="BK1250" s="2">
        <f t="shared" si="1491"/>
        <v>2</v>
      </c>
      <c r="BL1250" s="2">
        <f t="shared" si="1492"/>
        <v>2</v>
      </c>
      <c r="BM1250" s="2">
        <f t="shared" si="1493"/>
        <v>2</v>
      </c>
      <c r="BN1250" s="2">
        <f t="shared" si="1494"/>
        <v>2</v>
      </c>
      <c r="BO1250" s="3">
        <f t="shared" si="1516"/>
        <v>6</v>
      </c>
      <c r="BP1250">
        <f t="shared" si="1517"/>
        <v>1</v>
      </c>
      <c r="BR1250">
        <v>12</v>
      </c>
      <c r="BS1250">
        <f t="shared" si="1495"/>
        <v>1</v>
      </c>
      <c r="BU1250" s="1">
        <f t="shared" si="1496"/>
        <v>14.014296937290476</v>
      </c>
      <c r="BV1250" s="1">
        <f t="shared" si="1497"/>
        <v>4.1826996637358</v>
      </c>
      <c r="BW1250" s="1">
        <f t="shared" si="1498"/>
        <v>2.9082606263174497</v>
      </c>
      <c r="BX1250" s="1">
        <f t="shared" si="1499"/>
        <v>5.861794348952964</v>
      </c>
      <c r="BY1250" s="1">
        <f t="shared" si="1500"/>
        <v>3.7146501170368054</v>
      </c>
      <c r="BZ1250" s="1">
        <f t="shared" si="1501"/>
        <v>2.1752203393210099</v>
      </c>
      <c r="CA1250" s="1">
        <f t="shared" si="1502"/>
        <v>2.0733576442174302</v>
      </c>
      <c r="CB1250" s="1">
        <f t="shared" si="1503"/>
        <v>2.4213018493127936</v>
      </c>
      <c r="CC1250" s="1">
        <f t="shared" si="1504"/>
        <v>2.3502335328375508</v>
      </c>
      <c r="CD1250" s="1">
        <f t="shared" si="1505"/>
        <v>31.10243450649638</v>
      </c>
      <c r="CE1250" s="1">
        <f t="shared" si="1506"/>
        <v>3.7383733175420626</v>
      </c>
      <c r="CF1250" s="1">
        <f t="shared" si="1507"/>
        <v>2.6221692839613029</v>
      </c>
      <c r="CG1250" s="1">
        <f t="shared" si="1508"/>
        <v>2.5213115083628495</v>
      </c>
      <c r="CH1250" s="1">
        <f t="shared" si="1509"/>
        <v>2.643231730070621</v>
      </c>
      <c r="CI1250" s="1">
        <f t="shared" si="1510"/>
        <v>2.74480525170401</v>
      </c>
      <c r="CJ1250" s="1">
        <f t="shared" si="1511"/>
        <v>2.7610225071671901</v>
      </c>
      <c r="CK1250" s="1">
        <f t="shared" si="1512"/>
        <v>2.7787653273856741</v>
      </c>
      <c r="CL1250" s="5">
        <f t="shared" si="1518"/>
        <v>7</v>
      </c>
      <c r="CN1250" s="9">
        <f t="shared" si="1519"/>
        <v>2.0733576442174302</v>
      </c>
    </row>
    <row r="1251" spans="1:92" x14ac:dyDescent="0.2">
      <c r="A1251" s="4">
        <v>1249</v>
      </c>
      <c r="B1251" s="1">
        <v>0.54415502275993599</v>
      </c>
      <c r="C1251" s="1">
        <v>30.385000000000002</v>
      </c>
      <c r="D1251" s="1">
        <v>5</v>
      </c>
      <c r="E1251" s="1">
        <v>1</v>
      </c>
      <c r="F1251" s="1">
        <v>94</v>
      </c>
      <c r="G1251" s="1">
        <v>6.4456305925843003</v>
      </c>
      <c r="H1251" s="1">
        <v>6</v>
      </c>
      <c r="I1251">
        <v>1500</v>
      </c>
      <c r="J1251">
        <v>185</v>
      </c>
      <c r="K1251">
        <v>12.5</v>
      </c>
      <c r="L1251" s="1"/>
      <c r="M1251" s="2">
        <f t="shared" si="1444"/>
        <v>3</v>
      </c>
      <c r="N1251" s="2">
        <f t="shared" si="1445"/>
        <v>5</v>
      </c>
      <c r="O1251" s="2">
        <f t="shared" si="1446"/>
        <v>5</v>
      </c>
      <c r="P1251" s="2">
        <f t="shared" si="1447"/>
        <v>4</v>
      </c>
      <c r="Q1251" s="2">
        <f t="shared" si="1448"/>
        <v>6</v>
      </c>
      <c r="R1251" s="2">
        <f t="shared" si="1449"/>
        <v>7</v>
      </c>
      <c r="S1251" s="2">
        <f t="shared" si="1450"/>
        <v>5</v>
      </c>
      <c r="T1251" s="2">
        <f t="shared" si="1451"/>
        <v>4</v>
      </c>
      <c r="U1251" s="2">
        <f t="shared" si="1452"/>
        <v>7</v>
      </c>
      <c r="V1251" s="2">
        <f t="shared" si="1453"/>
        <v>7</v>
      </c>
      <c r="W1251" s="2">
        <f t="shared" si="1454"/>
        <v>6</v>
      </c>
      <c r="X1251" s="2">
        <f t="shared" si="1455"/>
        <v>7</v>
      </c>
      <c r="Y1251" s="2">
        <f t="shared" si="1456"/>
        <v>4</v>
      </c>
      <c r="Z1251" s="2">
        <f t="shared" si="1457"/>
        <v>4</v>
      </c>
      <c r="AA1251" s="2">
        <f t="shared" si="1458"/>
        <v>2</v>
      </c>
      <c r="AB1251" s="2">
        <f t="shared" si="1459"/>
        <v>4</v>
      </c>
      <c r="AC1251" s="2">
        <f t="shared" si="1460"/>
        <v>3</v>
      </c>
      <c r="AD1251" s="3">
        <f t="shared" si="1513"/>
        <v>6</v>
      </c>
      <c r="AE1251" s="2">
        <f t="shared" si="1461"/>
        <v>6</v>
      </c>
      <c r="AF1251" s="2">
        <f t="shared" si="1462"/>
        <v>8</v>
      </c>
      <c r="AG1251" s="2">
        <f t="shared" si="1463"/>
        <v>8</v>
      </c>
      <c r="AH1251" s="2">
        <f t="shared" si="1464"/>
        <v>7</v>
      </c>
      <c r="AI1251" s="2">
        <f t="shared" si="1465"/>
        <v>9</v>
      </c>
      <c r="AJ1251" s="2">
        <f t="shared" si="1466"/>
        <v>10</v>
      </c>
      <c r="AK1251" s="2">
        <f t="shared" si="1467"/>
        <v>8</v>
      </c>
      <c r="AL1251" s="2">
        <f t="shared" si="1468"/>
        <v>7</v>
      </c>
      <c r="AM1251" s="2">
        <f t="shared" si="1469"/>
        <v>9</v>
      </c>
      <c r="AN1251" s="2">
        <f t="shared" si="1470"/>
        <v>9</v>
      </c>
      <c r="AO1251" s="2">
        <f t="shared" si="1471"/>
        <v>8</v>
      </c>
      <c r="AP1251" s="2">
        <f t="shared" si="1472"/>
        <v>9</v>
      </c>
      <c r="AQ1251" s="2">
        <f t="shared" si="1473"/>
        <v>6</v>
      </c>
      <c r="AR1251" s="2">
        <f t="shared" si="1474"/>
        <v>5</v>
      </c>
      <c r="AS1251" s="2">
        <f t="shared" si="1475"/>
        <v>4</v>
      </c>
      <c r="AT1251" s="2">
        <f t="shared" si="1476"/>
        <v>6</v>
      </c>
      <c r="AU1251" s="2">
        <f t="shared" si="1477"/>
        <v>5</v>
      </c>
      <c r="AV1251" s="3">
        <f t="shared" si="1514"/>
        <v>6</v>
      </c>
      <c r="AW1251">
        <f t="shared" si="1515"/>
        <v>1</v>
      </c>
      <c r="AX1251" s="2">
        <f t="shared" si="1478"/>
        <v>2</v>
      </c>
      <c r="AY1251" s="2">
        <f t="shared" si="1479"/>
        <v>4</v>
      </c>
      <c r="AZ1251" s="2">
        <f t="shared" si="1480"/>
        <v>5</v>
      </c>
      <c r="BA1251" s="2">
        <f t="shared" si="1481"/>
        <v>3</v>
      </c>
      <c r="BB1251" s="2">
        <f t="shared" si="1482"/>
        <v>4</v>
      </c>
      <c r="BC1251" s="2">
        <f t="shared" si="1483"/>
        <v>4</v>
      </c>
      <c r="BD1251" s="2">
        <f t="shared" si="1484"/>
        <v>3</v>
      </c>
      <c r="BE1251" s="2">
        <f t="shared" si="1485"/>
        <v>4</v>
      </c>
      <c r="BF1251" s="2">
        <f t="shared" si="1486"/>
        <v>4</v>
      </c>
      <c r="BG1251" s="2">
        <f t="shared" si="1487"/>
        <v>3</v>
      </c>
      <c r="BH1251" s="2">
        <f t="shared" si="1488"/>
        <v>6</v>
      </c>
      <c r="BI1251" s="2">
        <f t="shared" si="1489"/>
        <v>7</v>
      </c>
      <c r="BJ1251" s="2">
        <f t="shared" si="1490"/>
        <v>4</v>
      </c>
      <c r="BK1251" s="2">
        <f t="shared" si="1491"/>
        <v>2</v>
      </c>
      <c r="BL1251" s="2">
        <f t="shared" si="1492"/>
        <v>2</v>
      </c>
      <c r="BM1251" s="2">
        <f t="shared" si="1493"/>
        <v>4</v>
      </c>
      <c r="BN1251" s="2">
        <f t="shared" si="1494"/>
        <v>4</v>
      </c>
      <c r="BO1251" s="3">
        <f t="shared" si="1516"/>
        <v>12</v>
      </c>
      <c r="BP1251">
        <f t="shared" si="1517"/>
        <v>1</v>
      </c>
      <c r="BR1251">
        <v>12</v>
      </c>
      <c r="BS1251">
        <f t="shared" si="1495"/>
        <v>1</v>
      </c>
      <c r="BU1251" s="1">
        <f t="shared" si="1496"/>
        <v>13.473631744955268</v>
      </c>
      <c r="BV1251" s="1">
        <f t="shared" si="1497"/>
        <v>3.3305417600848806</v>
      </c>
      <c r="BW1251" s="1">
        <f t="shared" si="1498"/>
        <v>2.8648494784509011</v>
      </c>
      <c r="BX1251" s="1">
        <f t="shared" si="1499"/>
        <v>3.9973918331269509</v>
      </c>
      <c r="BY1251" s="1">
        <f t="shared" si="1500"/>
        <v>2.6841782119315081</v>
      </c>
      <c r="BZ1251" s="1">
        <f t="shared" si="1501"/>
        <v>2.1000965736251955</v>
      </c>
      <c r="CA1251" s="1">
        <f t="shared" si="1502"/>
        <v>2.2628144103437151</v>
      </c>
      <c r="CB1251" s="1">
        <f t="shared" si="1503"/>
        <v>2.3399243603257367</v>
      </c>
      <c r="CC1251" s="1">
        <f t="shared" si="1504"/>
        <v>2.3498245277488481</v>
      </c>
      <c r="CD1251" s="1">
        <f t="shared" si="1505"/>
        <v>31.077970007111475</v>
      </c>
      <c r="CE1251" s="1">
        <f t="shared" si="1506"/>
        <v>2.9458236044596995</v>
      </c>
      <c r="CF1251" s="1">
        <f t="shared" si="1507"/>
        <v>2.4564123665847766</v>
      </c>
      <c r="CG1251" s="1">
        <f t="shared" si="1508"/>
        <v>2.6244608903446571</v>
      </c>
      <c r="CH1251" s="1">
        <f t="shared" si="1509"/>
        <v>2.7280442719554041</v>
      </c>
      <c r="CI1251" s="1">
        <f t="shared" si="1510"/>
        <v>2.6596589054216131</v>
      </c>
      <c r="CJ1251" s="1">
        <f t="shared" si="1511"/>
        <v>2.6770758287529715</v>
      </c>
      <c r="CK1251" s="1">
        <f t="shared" si="1512"/>
        <v>2.6885498736185829</v>
      </c>
      <c r="CL1251" s="5">
        <f t="shared" si="1518"/>
        <v>6</v>
      </c>
      <c r="CN1251" s="9">
        <f t="shared" si="1519"/>
        <v>2.1000965736251955</v>
      </c>
    </row>
    <row r="1252" spans="1:92" x14ac:dyDescent="0.2">
      <c r="A1252" s="4">
        <v>1250</v>
      </c>
      <c r="B1252" s="1">
        <v>0.52582127904065001</v>
      </c>
      <c r="C1252" s="1">
        <v>0.26800000000000002</v>
      </c>
      <c r="D1252" s="1">
        <v>0</v>
      </c>
      <c r="E1252" s="1">
        <v>0</v>
      </c>
      <c r="F1252" s="1">
        <v>100</v>
      </c>
      <c r="G1252" s="1">
        <v>4.0222663394404501</v>
      </c>
      <c r="H1252" s="1">
        <v>5</v>
      </c>
      <c r="I1252">
        <v>1500</v>
      </c>
      <c r="J1252">
        <v>185</v>
      </c>
      <c r="K1252">
        <v>12.5</v>
      </c>
      <c r="L1252" s="1"/>
      <c r="M1252" s="2">
        <f t="shared" si="1444"/>
        <v>2</v>
      </c>
      <c r="N1252" s="2">
        <f t="shared" si="1445"/>
        <v>5</v>
      </c>
      <c r="O1252" s="2">
        <f t="shared" si="1446"/>
        <v>4</v>
      </c>
      <c r="P1252" s="2">
        <f t="shared" si="1447"/>
        <v>4</v>
      </c>
      <c r="Q1252" s="2">
        <f t="shared" si="1448"/>
        <v>6</v>
      </c>
      <c r="R1252" s="2">
        <f t="shared" si="1449"/>
        <v>7</v>
      </c>
      <c r="S1252" s="2">
        <f t="shared" si="1450"/>
        <v>6</v>
      </c>
      <c r="T1252" s="2">
        <f t="shared" si="1451"/>
        <v>5</v>
      </c>
      <c r="U1252" s="2">
        <f t="shared" si="1452"/>
        <v>7</v>
      </c>
      <c r="V1252" s="2">
        <f t="shared" si="1453"/>
        <v>6</v>
      </c>
      <c r="W1252" s="2">
        <f t="shared" si="1454"/>
        <v>5</v>
      </c>
      <c r="X1252" s="2">
        <f t="shared" si="1455"/>
        <v>7</v>
      </c>
      <c r="Y1252" s="2">
        <f t="shared" si="1456"/>
        <v>5</v>
      </c>
      <c r="Z1252" s="2">
        <f t="shared" si="1457"/>
        <v>4</v>
      </c>
      <c r="AA1252" s="2">
        <f t="shared" si="1458"/>
        <v>2</v>
      </c>
      <c r="AB1252" s="2">
        <f t="shared" si="1459"/>
        <v>4</v>
      </c>
      <c r="AC1252" s="2">
        <f t="shared" si="1460"/>
        <v>3</v>
      </c>
      <c r="AD1252" s="3">
        <f t="shared" si="1513"/>
        <v>6</v>
      </c>
      <c r="AE1252" s="2">
        <f t="shared" si="1461"/>
        <v>5</v>
      </c>
      <c r="AF1252" s="2">
        <f t="shared" si="1462"/>
        <v>8</v>
      </c>
      <c r="AG1252" s="2">
        <f t="shared" si="1463"/>
        <v>7</v>
      </c>
      <c r="AH1252" s="2">
        <f t="shared" si="1464"/>
        <v>7</v>
      </c>
      <c r="AI1252" s="2">
        <f t="shared" si="1465"/>
        <v>9</v>
      </c>
      <c r="AJ1252" s="2">
        <f t="shared" si="1466"/>
        <v>10</v>
      </c>
      <c r="AK1252" s="2">
        <f t="shared" si="1467"/>
        <v>9</v>
      </c>
      <c r="AL1252" s="2">
        <f t="shared" si="1468"/>
        <v>8</v>
      </c>
      <c r="AM1252" s="2">
        <f t="shared" si="1469"/>
        <v>9</v>
      </c>
      <c r="AN1252" s="2">
        <f t="shared" si="1470"/>
        <v>8</v>
      </c>
      <c r="AO1252" s="2">
        <f t="shared" si="1471"/>
        <v>7</v>
      </c>
      <c r="AP1252" s="2">
        <f t="shared" si="1472"/>
        <v>9</v>
      </c>
      <c r="AQ1252" s="2">
        <f t="shared" si="1473"/>
        <v>7</v>
      </c>
      <c r="AR1252" s="2">
        <f t="shared" si="1474"/>
        <v>5</v>
      </c>
      <c r="AS1252" s="2">
        <f t="shared" si="1475"/>
        <v>4</v>
      </c>
      <c r="AT1252" s="2">
        <f t="shared" si="1476"/>
        <v>6</v>
      </c>
      <c r="AU1252" s="2">
        <f t="shared" si="1477"/>
        <v>5</v>
      </c>
      <c r="AV1252" s="3">
        <f t="shared" si="1514"/>
        <v>6</v>
      </c>
      <c r="AW1252">
        <f t="shared" si="1515"/>
        <v>1</v>
      </c>
      <c r="AX1252" s="2">
        <f t="shared" si="1478"/>
        <v>1</v>
      </c>
      <c r="AY1252" s="2">
        <f t="shared" si="1479"/>
        <v>3</v>
      </c>
      <c r="AZ1252" s="2">
        <f t="shared" si="1480"/>
        <v>4</v>
      </c>
      <c r="BA1252" s="2">
        <f t="shared" si="1481"/>
        <v>3</v>
      </c>
      <c r="BB1252" s="2">
        <f t="shared" si="1482"/>
        <v>4</v>
      </c>
      <c r="BC1252" s="2">
        <f t="shared" si="1483"/>
        <v>4</v>
      </c>
      <c r="BD1252" s="2">
        <f t="shared" si="1484"/>
        <v>4</v>
      </c>
      <c r="BE1252" s="2">
        <f t="shared" si="1485"/>
        <v>4</v>
      </c>
      <c r="BF1252" s="2">
        <f t="shared" si="1486"/>
        <v>4</v>
      </c>
      <c r="BG1252" s="2">
        <f t="shared" si="1487"/>
        <v>3</v>
      </c>
      <c r="BH1252" s="2">
        <f t="shared" si="1488"/>
        <v>5</v>
      </c>
      <c r="BI1252" s="2">
        <f t="shared" si="1489"/>
        <v>8</v>
      </c>
      <c r="BJ1252" s="2">
        <f t="shared" si="1490"/>
        <v>6</v>
      </c>
      <c r="BK1252" s="2">
        <f t="shared" si="1491"/>
        <v>2</v>
      </c>
      <c r="BL1252" s="2">
        <f t="shared" si="1492"/>
        <v>2</v>
      </c>
      <c r="BM1252" s="2">
        <f t="shared" si="1493"/>
        <v>4</v>
      </c>
      <c r="BN1252" s="2">
        <f t="shared" si="1494"/>
        <v>4</v>
      </c>
      <c r="BO1252" s="3">
        <f t="shared" si="1516"/>
        <v>12</v>
      </c>
      <c r="BP1252">
        <f t="shared" si="1517"/>
        <v>1</v>
      </c>
      <c r="BR1252">
        <v>12</v>
      </c>
      <c r="BS1252">
        <f t="shared" si="1495"/>
        <v>1</v>
      </c>
      <c r="BU1252" s="1">
        <f t="shared" si="1496"/>
        <v>175.20421955082372</v>
      </c>
      <c r="BV1252" s="1">
        <f t="shared" si="1497"/>
        <v>37.903841256615671</v>
      </c>
      <c r="BW1252" s="1">
        <f t="shared" si="1498"/>
        <v>37.668923222766807</v>
      </c>
      <c r="BX1252" s="1">
        <f t="shared" si="1499"/>
        <v>25.861080453648746</v>
      </c>
      <c r="BY1252" s="1">
        <f t="shared" si="1500"/>
        <v>13.056526662938513</v>
      </c>
      <c r="BZ1252" s="1">
        <f t="shared" si="1501"/>
        <v>12.638427262957039</v>
      </c>
      <c r="CA1252" s="1">
        <f t="shared" si="1502"/>
        <v>18.155376381814083</v>
      </c>
      <c r="CB1252" s="1">
        <f t="shared" si="1503"/>
        <v>25.056332063196251</v>
      </c>
      <c r="CC1252" s="1">
        <f t="shared" si="1504"/>
        <v>5.291952511840937</v>
      </c>
      <c r="CD1252" s="1">
        <f t="shared" si="1505"/>
        <v>400.00563886769982</v>
      </c>
      <c r="CE1252" s="1">
        <f t="shared" si="1506"/>
        <v>7.3561655309372593</v>
      </c>
      <c r="CF1252" s="1">
        <f t="shared" si="1507"/>
        <v>2.0808771619263786</v>
      </c>
      <c r="CG1252" s="1">
        <f t="shared" si="1508"/>
        <v>2.1611801230250993</v>
      </c>
      <c r="CH1252" s="1">
        <f t="shared" si="1509"/>
        <v>2.0378037182515958</v>
      </c>
      <c r="CI1252" s="1">
        <f t="shared" si="1510"/>
        <v>2.1817190583023645</v>
      </c>
      <c r="CJ1252" s="1">
        <f t="shared" si="1511"/>
        <v>2.2019051361140032</v>
      </c>
      <c r="CK1252" s="1">
        <f t="shared" si="1512"/>
        <v>2.2250360831299809</v>
      </c>
      <c r="CL1252" s="5">
        <f t="shared" si="1518"/>
        <v>14</v>
      </c>
      <c r="CN1252" s="9">
        <f t="shared" si="1519"/>
        <v>2.0378037182515958</v>
      </c>
    </row>
    <row r="1253" spans="1:92" x14ac:dyDescent="0.2">
      <c r="A1253" s="4">
        <v>1251</v>
      </c>
      <c r="B1253" s="1">
        <v>0.44211663003296398</v>
      </c>
      <c r="C1253" s="1">
        <v>0.43</v>
      </c>
      <c r="D1253" s="1">
        <v>0</v>
      </c>
      <c r="E1253" s="1">
        <v>0</v>
      </c>
      <c r="F1253" s="1">
        <v>100</v>
      </c>
      <c r="G1253" s="1">
        <v>6.4523582709754699</v>
      </c>
      <c r="H1253" s="1">
        <v>6</v>
      </c>
      <c r="I1253">
        <v>1500</v>
      </c>
      <c r="J1253">
        <v>185</v>
      </c>
      <c r="K1253">
        <v>12.5</v>
      </c>
      <c r="L1253" s="1"/>
      <c r="M1253" s="2">
        <f t="shared" si="1444"/>
        <v>2</v>
      </c>
      <c r="N1253" s="2">
        <f t="shared" si="1445"/>
        <v>6</v>
      </c>
      <c r="O1253" s="2">
        <f t="shared" si="1446"/>
        <v>5</v>
      </c>
      <c r="P1253" s="2">
        <f t="shared" si="1447"/>
        <v>4</v>
      </c>
      <c r="Q1253" s="2">
        <f t="shared" si="1448"/>
        <v>6</v>
      </c>
      <c r="R1253" s="2">
        <f t="shared" si="1449"/>
        <v>7</v>
      </c>
      <c r="S1253" s="2">
        <f t="shared" si="1450"/>
        <v>5</v>
      </c>
      <c r="T1253" s="2">
        <f t="shared" si="1451"/>
        <v>4</v>
      </c>
      <c r="U1253" s="2">
        <f t="shared" si="1452"/>
        <v>7</v>
      </c>
      <c r="V1253" s="2">
        <f t="shared" si="1453"/>
        <v>7</v>
      </c>
      <c r="W1253" s="2">
        <f t="shared" si="1454"/>
        <v>5</v>
      </c>
      <c r="X1253" s="2">
        <f t="shared" si="1455"/>
        <v>7</v>
      </c>
      <c r="Y1253" s="2">
        <f t="shared" si="1456"/>
        <v>4</v>
      </c>
      <c r="Z1253" s="2">
        <f t="shared" si="1457"/>
        <v>4</v>
      </c>
      <c r="AA1253" s="2">
        <f t="shared" si="1458"/>
        <v>2</v>
      </c>
      <c r="AB1253" s="2">
        <f t="shared" si="1459"/>
        <v>4</v>
      </c>
      <c r="AC1253" s="2">
        <f t="shared" si="1460"/>
        <v>3</v>
      </c>
      <c r="AD1253" s="3">
        <f t="shared" si="1513"/>
        <v>6</v>
      </c>
      <c r="AE1253" s="2">
        <f t="shared" si="1461"/>
        <v>5</v>
      </c>
      <c r="AF1253" s="2">
        <f t="shared" si="1462"/>
        <v>9</v>
      </c>
      <c r="AG1253" s="2">
        <f t="shared" si="1463"/>
        <v>8</v>
      </c>
      <c r="AH1253" s="2">
        <f t="shared" si="1464"/>
        <v>7</v>
      </c>
      <c r="AI1253" s="2">
        <f t="shared" si="1465"/>
        <v>9</v>
      </c>
      <c r="AJ1253" s="2">
        <f t="shared" si="1466"/>
        <v>10</v>
      </c>
      <c r="AK1253" s="2">
        <f t="shared" si="1467"/>
        <v>8</v>
      </c>
      <c r="AL1253" s="2">
        <f t="shared" si="1468"/>
        <v>7</v>
      </c>
      <c r="AM1253" s="2">
        <f t="shared" si="1469"/>
        <v>9</v>
      </c>
      <c r="AN1253" s="2">
        <f t="shared" si="1470"/>
        <v>9</v>
      </c>
      <c r="AO1253" s="2">
        <f t="shared" si="1471"/>
        <v>7</v>
      </c>
      <c r="AP1253" s="2">
        <f t="shared" si="1472"/>
        <v>9</v>
      </c>
      <c r="AQ1253" s="2">
        <f t="shared" si="1473"/>
        <v>6</v>
      </c>
      <c r="AR1253" s="2">
        <f t="shared" si="1474"/>
        <v>5</v>
      </c>
      <c r="AS1253" s="2">
        <f t="shared" si="1475"/>
        <v>4</v>
      </c>
      <c r="AT1253" s="2">
        <f t="shared" si="1476"/>
        <v>6</v>
      </c>
      <c r="AU1253" s="2">
        <f t="shared" si="1477"/>
        <v>5</v>
      </c>
      <c r="AV1253" s="3">
        <f t="shared" si="1514"/>
        <v>6</v>
      </c>
      <c r="AW1253">
        <f t="shared" si="1515"/>
        <v>1</v>
      </c>
      <c r="AX1253" s="2">
        <f t="shared" si="1478"/>
        <v>1</v>
      </c>
      <c r="AY1253" s="2">
        <f t="shared" si="1479"/>
        <v>4</v>
      </c>
      <c r="AZ1253" s="2">
        <f t="shared" si="1480"/>
        <v>5</v>
      </c>
      <c r="BA1253" s="2">
        <f t="shared" si="1481"/>
        <v>2</v>
      </c>
      <c r="BB1253" s="2">
        <f t="shared" si="1482"/>
        <v>4</v>
      </c>
      <c r="BC1253" s="2">
        <f t="shared" si="1483"/>
        <v>5</v>
      </c>
      <c r="BD1253" s="2">
        <f t="shared" si="1484"/>
        <v>4</v>
      </c>
      <c r="BE1253" s="2">
        <f t="shared" si="1485"/>
        <v>4</v>
      </c>
      <c r="BF1253" s="2">
        <f t="shared" si="1486"/>
        <v>4</v>
      </c>
      <c r="BG1253" s="2">
        <f t="shared" si="1487"/>
        <v>4</v>
      </c>
      <c r="BH1253" s="2">
        <f t="shared" si="1488"/>
        <v>5</v>
      </c>
      <c r="BI1253" s="2">
        <f t="shared" si="1489"/>
        <v>7</v>
      </c>
      <c r="BJ1253" s="2">
        <f t="shared" si="1490"/>
        <v>5</v>
      </c>
      <c r="BK1253" s="2">
        <f t="shared" si="1491"/>
        <v>2</v>
      </c>
      <c r="BL1253" s="2">
        <f t="shared" si="1492"/>
        <v>2</v>
      </c>
      <c r="BM1253" s="2">
        <f t="shared" si="1493"/>
        <v>4</v>
      </c>
      <c r="BN1253" s="2">
        <f t="shared" si="1494"/>
        <v>4</v>
      </c>
      <c r="BO1253" s="3">
        <f t="shared" si="1516"/>
        <v>12</v>
      </c>
      <c r="BP1253">
        <f t="shared" si="1517"/>
        <v>1</v>
      </c>
      <c r="BR1253">
        <v>12</v>
      </c>
      <c r="BS1253">
        <f t="shared" si="1495"/>
        <v>1</v>
      </c>
      <c r="BU1253" s="1">
        <f t="shared" si="1496"/>
        <v>175.06803208742494</v>
      </c>
      <c r="BV1253" s="1">
        <f t="shared" si="1497"/>
        <v>37.630698144763009</v>
      </c>
      <c r="BW1253" s="1">
        <f t="shared" si="1498"/>
        <v>37.56150780467987</v>
      </c>
      <c r="BX1253" s="1">
        <f t="shared" si="1499"/>
        <v>25.289985041957689</v>
      </c>
      <c r="BY1253" s="1">
        <f t="shared" si="1500"/>
        <v>12.707014356303091</v>
      </c>
      <c r="BZ1253" s="1">
        <f t="shared" si="1501"/>
        <v>12.60078499089885</v>
      </c>
      <c r="CA1253" s="1">
        <f t="shared" si="1502"/>
        <v>17.744941116537547</v>
      </c>
      <c r="CB1253" s="1">
        <f t="shared" si="1503"/>
        <v>25.063138422690599</v>
      </c>
      <c r="CC1253" s="1">
        <f t="shared" si="1504"/>
        <v>5.3310191950090937</v>
      </c>
      <c r="CD1253" s="1">
        <f t="shared" si="1505"/>
        <v>400.00355733652509</v>
      </c>
      <c r="CE1253" s="1">
        <f t="shared" si="1506"/>
        <v>4.2598539324625389</v>
      </c>
      <c r="CF1253" s="1">
        <f t="shared" si="1507"/>
        <v>1.5471926166384546</v>
      </c>
      <c r="CG1253" s="1">
        <f t="shared" si="1508"/>
        <v>1.9202163547817277</v>
      </c>
      <c r="CH1253" s="1">
        <f t="shared" si="1509"/>
        <v>2.2602226998385468</v>
      </c>
      <c r="CI1253" s="1">
        <f t="shared" si="1510"/>
        <v>2.3746393716217544</v>
      </c>
      <c r="CJ1253" s="1">
        <f t="shared" si="1511"/>
        <v>2.3941322960439706</v>
      </c>
      <c r="CK1253" s="1">
        <f t="shared" si="1512"/>
        <v>2.4069472831605538</v>
      </c>
      <c r="CL1253" s="5">
        <f t="shared" si="1518"/>
        <v>12</v>
      </c>
      <c r="CN1253" s="9">
        <f t="shared" si="1519"/>
        <v>1.5471926166384546</v>
      </c>
    </row>
    <row r="1254" spans="1:92" x14ac:dyDescent="0.2">
      <c r="A1254" s="4">
        <v>1252</v>
      </c>
      <c r="B1254" s="1">
        <v>0.45278618695563899</v>
      </c>
      <c r="C1254" s="1">
        <v>0.59699999999999998</v>
      </c>
      <c r="D1254" s="1">
        <v>0</v>
      </c>
      <c r="E1254" s="1">
        <v>0</v>
      </c>
      <c r="F1254" s="1">
        <v>100</v>
      </c>
      <c r="G1254" s="1">
        <v>8.9524273761178907</v>
      </c>
      <c r="H1254" s="1">
        <v>6</v>
      </c>
      <c r="I1254">
        <v>1500</v>
      </c>
      <c r="J1254">
        <v>185</v>
      </c>
      <c r="K1254">
        <v>12.5</v>
      </c>
      <c r="L1254" s="1"/>
      <c r="M1254" s="2">
        <f t="shared" si="1444"/>
        <v>2</v>
      </c>
      <c r="N1254" s="2">
        <f t="shared" si="1445"/>
        <v>6</v>
      </c>
      <c r="O1254" s="2">
        <f t="shared" si="1446"/>
        <v>5</v>
      </c>
      <c r="P1254" s="2">
        <f t="shared" si="1447"/>
        <v>4</v>
      </c>
      <c r="Q1254" s="2">
        <f t="shared" si="1448"/>
        <v>6</v>
      </c>
      <c r="R1254" s="2">
        <f t="shared" si="1449"/>
        <v>7</v>
      </c>
      <c r="S1254" s="2">
        <f t="shared" si="1450"/>
        <v>5</v>
      </c>
      <c r="T1254" s="2">
        <f t="shared" si="1451"/>
        <v>4</v>
      </c>
      <c r="U1254" s="2">
        <f t="shared" si="1452"/>
        <v>7</v>
      </c>
      <c r="V1254" s="2">
        <f t="shared" si="1453"/>
        <v>7</v>
      </c>
      <c r="W1254" s="2">
        <f t="shared" si="1454"/>
        <v>5</v>
      </c>
      <c r="X1254" s="2">
        <f t="shared" si="1455"/>
        <v>7</v>
      </c>
      <c r="Y1254" s="2">
        <f t="shared" si="1456"/>
        <v>4</v>
      </c>
      <c r="Z1254" s="2">
        <f t="shared" si="1457"/>
        <v>4</v>
      </c>
      <c r="AA1254" s="2">
        <f t="shared" si="1458"/>
        <v>2</v>
      </c>
      <c r="AB1254" s="2">
        <f t="shared" si="1459"/>
        <v>4</v>
      </c>
      <c r="AC1254" s="2">
        <f t="shared" si="1460"/>
        <v>3</v>
      </c>
      <c r="AD1254" s="3">
        <f t="shared" si="1513"/>
        <v>6</v>
      </c>
      <c r="AE1254" s="2">
        <f t="shared" si="1461"/>
        <v>5</v>
      </c>
      <c r="AF1254" s="2">
        <f t="shared" si="1462"/>
        <v>9</v>
      </c>
      <c r="AG1254" s="2">
        <f t="shared" si="1463"/>
        <v>8</v>
      </c>
      <c r="AH1254" s="2">
        <f t="shared" si="1464"/>
        <v>7</v>
      </c>
      <c r="AI1254" s="2">
        <f t="shared" si="1465"/>
        <v>9</v>
      </c>
      <c r="AJ1254" s="2">
        <f t="shared" si="1466"/>
        <v>10</v>
      </c>
      <c r="AK1254" s="2">
        <f t="shared" si="1467"/>
        <v>8</v>
      </c>
      <c r="AL1254" s="2">
        <f t="shared" si="1468"/>
        <v>7</v>
      </c>
      <c r="AM1254" s="2">
        <f t="shared" si="1469"/>
        <v>9</v>
      </c>
      <c r="AN1254" s="2">
        <f t="shared" si="1470"/>
        <v>9</v>
      </c>
      <c r="AO1254" s="2">
        <f t="shared" si="1471"/>
        <v>7</v>
      </c>
      <c r="AP1254" s="2">
        <f t="shared" si="1472"/>
        <v>9</v>
      </c>
      <c r="AQ1254" s="2">
        <f t="shared" si="1473"/>
        <v>6</v>
      </c>
      <c r="AR1254" s="2">
        <f t="shared" si="1474"/>
        <v>5</v>
      </c>
      <c r="AS1254" s="2">
        <f t="shared" si="1475"/>
        <v>4</v>
      </c>
      <c r="AT1254" s="2">
        <f t="shared" si="1476"/>
        <v>6</v>
      </c>
      <c r="AU1254" s="2">
        <f t="shared" si="1477"/>
        <v>5</v>
      </c>
      <c r="AV1254" s="3">
        <f t="shared" si="1514"/>
        <v>6</v>
      </c>
      <c r="AW1254">
        <f t="shared" si="1515"/>
        <v>1</v>
      </c>
      <c r="AX1254" s="2">
        <f t="shared" si="1478"/>
        <v>1</v>
      </c>
      <c r="AY1254" s="2">
        <f t="shared" si="1479"/>
        <v>4</v>
      </c>
      <c r="AZ1254" s="2">
        <f t="shared" si="1480"/>
        <v>5</v>
      </c>
      <c r="BA1254" s="2">
        <f t="shared" si="1481"/>
        <v>2</v>
      </c>
      <c r="BB1254" s="2">
        <f t="shared" si="1482"/>
        <v>4</v>
      </c>
      <c r="BC1254" s="2">
        <f t="shared" si="1483"/>
        <v>5</v>
      </c>
      <c r="BD1254" s="2">
        <f t="shared" si="1484"/>
        <v>4</v>
      </c>
      <c r="BE1254" s="2">
        <f t="shared" si="1485"/>
        <v>4</v>
      </c>
      <c r="BF1254" s="2">
        <f t="shared" si="1486"/>
        <v>4</v>
      </c>
      <c r="BG1254" s="2">
        <f t="shared" si="1487"/>
        <v>3</v>
      </c>
      <c r="BH1254" s="2">
        <f t="shared" si="1488"/>
        <v>5</v>
      </c>
      <c r="BI1254" s="2">
        <f t="shared" si="1489"/>
        <v>7</v>
      </c>
      <c r="BJ1254" s="2">
        <f t="shared" si="1490"/>
        <v>5</v>
      </c>
      <c r="BK1254" s="2">
        <f t="shared" si="1491"/>
        <v>2</v>
      </c>
      <c r="BL1254" s="2">
        <f t="shared" si="1492"/>
        <v>2</v>
      </c>
      <c r="BM1254" s="2">
        <f t="shared" si="1493"/>
        <v>4</v>
      </c>
      <c r="BN1254" s="2">
        <f t="shared" si="1494"/>
        <v>4</v>
      </c>
      <c r="BO1254" s="3">
        <f t="shared" si="1516"/>
        <v>12</v>
      </c>
      <c r="BP1254">
        <f t="shared" si="1517"/>
        <v>1</v>
      </c>
      <c r="BR1254">
        <v>12</v>
      </c>
      <c r="BS1254">
        <f t="shared" si="1495"/>
        <v>1</v>
      </c>
      <c r="BU1254" s="1">
        <f t="shared" si="1496"/>
        <v>175.03133559983939</v>
      </c>
      <c r="BV1254" s="1">
        <f t="shared" si="1497"/>
        <v>37.562184320544297</v>
      </c>
      <c r="BW1254" s="1">
        <f t="shared" si="1498"/>
        <v>37.538196785836611</v>
      </c>
      <c r="BX1254" s="1">
        <f t="shared" si="1499"/>
        <v>25.137853377769318</v>
      </c>
      <c r="BY1254" s="1">
        <f t="shared" si="1500"/>
        <v>12.62468161118481</v>
      </c>
      <c r="BZ1254" s="1">
        <f t="shared" si="1501"/>
        <v>12.600255124824981</v>
      </c>
      <c r="CA1254" s="1">
        <f t="shared" si="1502"/>
        <v>17.639237813741623</v>
      </c>
      <c r="CB1254" s="1">
        <f t="shared" si="1503"/>
        <v>25.066121956265796</v>
      </c>
      <c r="CC1254" s="1">
        <f t="shared" si="1504"/>
        <v>5.3428158896937008</v>
      </c>
      <c r="CD1254" s="1">
        <f t="shared" si="1505"/>
        <v>400.0032996843766</v>
      </c>
      <c r="CE1254" s="1">
        <f t="shared" si="1506"/>
        <v>2.938696752682743</v>
      </c>
      <c r="CF1254" s="1">
        <f t="shared" si="1507"/>
        <v>1.4854140829294411</v>
      </c>
      <c r="CG1254" s="1">
        <f t="shared" si="1508"/>
        <v>1.86857842323477</v>
      </c>
      <c r="CH1254" s="1">
        <f t="shared" si="1509"/>
        <v>2.2569407442680256</v>
      </c>
      <c r="CI1254" s="1">
        <f t="shared" si="1510"/>
        <v>2.3647902041977646</v>
      </c>
      <c r="CJ1254" s="1">
        <f t="shared" si="1511"/>
        <v>2.3848037902376111</v>
      </c>
      <c r="CK1254" s="1">
        <f t="shared" si="1512"/>
        <v>2.395448830892962</v>
      </c>
      <c r="CL1254" s="5">
        <f t="shared" si="1518"/>
        <v>12</v>
      </c>
      <c r="CN1254" s="9">
        <f t="shared" si="1519"/>
        <v>1.4854140829294411</v>
      </c>
    </row>
    <row r="1255" spans="1:92" x14ac:dyDescent="0.2">
      <c r="A1255" s="4">
        <v>1253</v>
      </c>
      <c r="B1255" s="1">
        <v>0.66797426697203699</v>
      </c>
      <c r="C1255" s="1">
        <v>0.13200000000000001</v>
      </c>
      <c r="D1255" s="1">
        <v>0</v>
      </c>
      <c r="E1255" s="1">
        <v>0</v>
      </c>
      <c r="F1255" s="1">
        <v>100</v>
      </c>
      <c r="G1255" s="1">
        <v>1.9823502750016</v>
      </c>
      <c r="H1255" s="1">
        <v>5</v>
      </c>
      <c r="I1255">
        <v>1500</v>
      </c>
      <c r="J1255">
        <v>185</v>
      </c>
      <c r="K1255">
        <v>12.5</v>
      </c>
      <c r="L1255" s="1"/>
      <c r="M1255" s="2">
        <f t="shared" si="1444"/>
        <v>2</v>
      </c>
      <c r="N1255" s="2">
        <f t="shared" si="1445"/>
        <v>5</v>
      </c>
      <c r="O1255" s="2">
        <f t="shared" si="1446"/>
        <v>3</v>
      </c>
      <c r="P1255" s="2">
        <f t="shared" si="1447"/>
        <v>4</v>
      </c>
      <c r="Q1255" s="2">
        <f t="shared" si="1448"/>
        <v>6</v>
      </c>
      <c r="R1255" s="2">
        <f t="shared" si="1449"/>
        <v>6</v>
      </c>
      <c r="S1255" s="2">
        <f t="shared" si="1450"/>
        <v>6</v>
      </c>
      <c r="T1255" s="2">
        <f t="shared" si="1451"/>
        <v>4</v>
      </c>
      <c r="U1255" s="2">
        <f t="shared" si="1452"/>
        <v>6</v>
      </c>
      <c r="V1255" s="2">
        <f t="shared" si="1453"/>
        <v>6</v>
      </c>
      <c r="W1255" s="2">
        <f t="shared" si="1454"/>
        <v>4</v>
      </c>
      <c r="X1255" s="2">
        <f t="shared" si="1455"/>
        <v>6</v>
      </c>
      <c r="Y1255" s="2">
        <f t="shared" si="1456"/>
        <v>6</v>
      </c>
      <c r="Z1255" s="2">
        <f t="shared" si="1457"/>
        <v>4</v>
      </c>
      <c r="AA1255" s="2">
        <f t="shared" si="1458"/>
        <v>2</v>
      </c>
      <c r="AB1255" s="2">
        <f t="shared" si="1459"/>
        <v>4</v>
      </c>
      <c r="AC1255" s="2">
        <f t="shared" si="1460"/>
        <v>3</v>
      </c>
      <c r="AD1255" s="3">
        <f t="shared" si="1513"/>
        <v>5</v>
      </c>
      <c r="AE1255" s="2">
        <f t="shared" si="1461"/>
        <v>5</v>
      </c>
      <c r="AF1255" s="2">
        <f t="shared" si="1462"/>
        <v>8</v>
      </c>
      <c r="AG1255" s="2">
        <f t="shared" si="1463"/>
        <v>6</v>
      </c>
      <c r="AH1255" s="2">
        <f t="shared" si="1464"/>
        <v>7</v>
      </c>
      <c r="AI1255" s="2">
        <f t="shared" si="1465"/>
        <v>9</v>
      </c>
      <c r="AJ1255" s="2">
        <f t="shared" si="1466"/>
        <v>9</v>
      </c>
      <c r="AK1255" s="2">
        <f t="shared" si="1467"/>
        <v>9</v>
      </c>
      <c r="AL1255" s="2">
        <f t="shared" si="1468"/>
        <v>7</v>
      </c>
      <c r="AM1255" s="2">
        <f t="shared" si="1469"/>
        <v>8</v>
      </c>
      <c r="AN1255" s="2">
        <f t="shared" si="1470"/>
        <v>8</v>
      </c>
      <c r="AO1255" s="2">
        <f t="shared" si="1471"/>
        <v>6</v>
      </c>
      <c r="AP1255" s="2">
        <f t="shared" si="1472"/>
        <v>8</v>
      </c>
      <c r="AQ1255" s="2">
        <f t="shared" si="1473"/>
        <v>8</v>
      </c>
      <c r="AR1255" s="2">
        <f t="shared" si="1474"/>
        <v>5</v>
      </c>
      <c r="AS1255" s="2">
        <f t="shared" si="1475"/>
        <v>4</v>
      </c>
      <c r="AT1255" s="2">
        <f t="shared" si="1476"/>
        <v>6</v>
      </c>
      <c r="AU1255" s="2">
        <f t="shared" si="1477"/>
        <v>6</v>
      </c>
      <c r="AV1255" s="3">
        <f t="shared" si="1514"/>
        <v>5</v>
      </c>
      <c r="AW1255">
        <f t="shared" si="1515"/>
        <v>3</v>
      </c>
      <c r="AX1255" s="2">
        <f t="shared" si="1478"/>
        <v>1</v>
      </c>
      <c r="AY1255" s="2">
        <f t="shared" si="1479"/>
        <v>2</v>
      </c>
      <c r="AZ1255" s="2">
        <f t="shared" si="1480"/>
        <v>2</v>
      </c>
      <c r="BA1255" s="2">
        <f t="shared" si="1481"/>
        <v>3</v>
      </c>
      <c r="BB1255" s="2">
        <f t="shared" si="1482"/>
        <v>4</v>
      </c>
      <c r="BC1255" s="2">
        <f t="shared" si="1483"/>
        <v>4</v>
      </c>
      <c r="BD1255" s="2">
        <f t="shared" si="1484"/>
        <v>4</v>
      </c>
      <c r="BE1255" s="2">
        <f t="shared" si="1485"/>
        <v>4</v>
      </c>
      <c r="BF1255" s="2">
        <f t="shared" si="1486"/>
        <v>4</v>
      </c>
      <c r="BG1255" s="2">
        <f t="shared" si="1487"/>
        <v>3</v>
      </c>
      <c r="BH1255" s="2">
        <f t="shared" si="1488"/>
        <v>4</v>
      </c>
      <c r="BI1255" s="2">
        <f t="shared" si="1489"/>
        <v>6</v>
      </c>
      <c r="BJ1255" s="2">
        <f t="shared" si="1490"/>
        <v>6</v>
      </c>
      <c r="BK1255" s="2">
        <f t="shared" si="1491"/>
        <v>2</v>
      </c>
      <c r="BL1255" s="2">
        <f t="shared" si="1492"/>
        <v>2</v>
      </c>
      <c r="BM1255" s="2">
        <f t="shared" si="1493"/>
        <v>4</v>
      </c>
      <c r="BN1255" s="2">
        <f t="shared" si="1494"/>
        <v>5</v>
      </c>
      <c r="BO1255" s="3">
        <f t="shared" si="1516"/>
        <v>12</v>
      </c>
      <c r="BP1255">
        <f t="shared" si="1517"/>
        <v>2</v>
      </c>
      <c r="BR1255">
        <v>12</v>
      </c>
      <c r="BS1255">
        <f t="shared" si="1495"/>
        <v>1</v>
      </c>
      <c r="BU1255" s="1">
        <f t="shared" si="1496"/>
        <v>175.96237766508949</v>
      </c>
      <c r="BV1255" s="1">
        <f t="shared" si="1497"/>
        <v>39.477170854316583</v>
      </c>
      <c r="BW1255" s="1">
        <f t="shared" si="1498"/>
        <v>38.343595266213946</v>
      </c>
      <c r="BX1255" s="1">
        <f t="shared" si="1499"/>
        <v>28.917047820077723</v>
      </c>
      <c r="BY1255" s="1">
        <f t="shared" si="1500"/>
        <v>15.113264445115968</v>
      </c>
      <c r="BZ1255" s="1">
        <f t="shared" si="1501"/>
        <v>13.12713995710115</v>
      </c>
      <c r="CA1255" s="1">
        <f t="shared" si="1502"/>
        <v>20.401074491223874</v>
      </c>
      <c r="CB1255" s="1">
        <f t="shared" si="1503"/>
        <v>25.150129812882792</v>
      </c>
      <c r="CC1255" s="1">
        <f t="shared" si="1504"/>
        <v>5.6937526778296075</v>
      </c>
      <c r="CD1255" s="1">
        <f t="shared" si="1505"/>
        <v>400.02640884042813</v>
      </c>
      <c r="CE1255" s="1">
        <f t="shared" si="1506"/>
        <v>16.022753870155512</v>
      </c>
      <c r="CF1255" s="1">
        <f t="shared" si="1507"/>
        <v>4.7221212738504068</v>
      </c>
      <c r="CG1255" s="1">
        <f t="shared" si="1508"/>
        <v>4.0365204820852174</v>
      </c>
      <c r="CH1255" s="1">
        <f t="shared" si="1509"/>
        <v>1.7879334587825897</v>
      </c>
      <c r="CI1255" s="1">
        <f t="shared" si="1510"/>
        <v>1.9905752570650124</v>
      </c>
      <c r="CJ1255" s="1">
        <f t="shared" si="1511"/>
        <v>2.0097686363364247</v>
      </c>
      <c r="CK1255" s="1">
        <f t="shared" si="1512"/>
        <v>2.0500043638703382</v>
      </c>
      <c r="CL1255" s="5">
        <f t="shared" si="1518"/>
        <v>14</v>
      </c>
      <c r="CN1255" s="9">
        <f t="shared" si="1519"/>
        <v>1.7879334587825897</v>
      </c>
    </row>
    <row r="1256" spans="1:92" x14ac:dyDescent="0.2">
      <c r="A1256" s="4">
        <v>1254</v>
      </c>
      <c r="B1256" s="1">
        <v>0.63867729707904497</v>
      </c>
      <c r="C1256" s="1">
        <v>0.56799999999999995</v>
      </c>
      <c r="D1256" s="1">
        <v>0</v>
      </c>
      <c r="E1256" s="1">
        <v>0</v>
      </c>
      <c r="F1256" s="1">
        <v>100</v>
      </c>
      <c r="G1256" s="1">
        <v>8.5179803694965699</v>
      </c>
      <c r="H1256" s="1">
        <v>6</v>
      </c>
      <c r="I1256">
        <v>1500</v>
      </c>
      <c r="J1256">
        <v>185</v>
      </c>
      <c r="K1256">
        <v>12.5</v>
      </c>
      <c r="L1256" s="1"/>
      <c r="M1256" s="2">
        <f t="shared" si="1444"/>
        <v>2</v>
      </c>
      <c r="N1256" s="2">
        <f t="shared" si="1445"/>
        <v>6</v>
      </c>
      <c r="O1256" s="2">
        <f t="shared" si="1446"/>
        <v>5</v>
      </c>
      <c r="P1256" s="2">
        <f t="shared" si="1447"/>
        <v>4</v>
      </c>
      <c r="Q1256" s="2">
        <f t="shared" si="1448"/>
        <v>6</v>
      </c>
      <c r="R1256" s="2">
        <f t="shared" si="1449"/>
        <v>7</v>
      </c>
      <c r="S1256" s="2">
        <f t="shared" si="1450"/>
        <v>5</v>
      </c>
      <c r="T1256" s="2">
        <f t="shared" si="1451"/>
        <v>4</v>
      </c>
      <c r="U1256" s="2">
        <f t="shared" si="1452"/>
        <v>7</v>
      </c>
      <c r="V1256" s="2">
        <f t="shared" si="1453"/>
        <v>7</v>
      </c>
      <c r="W1256" s="2">
        <f t="shared" si="1454"/>
        <v>5</v>
      </c>
      <c r="X1256" s="2">
        <f t="shared" si="1455"/>
        <v>7</v>
      </c>
      <c r="Y1256" s="2">
        <f t="shared" si="1456"/>
        <v>4</v>
      </c>
      <c r="Z1256" s="2">
        <f t="shared" si="1457"/>
        <v>4</v>
      </c>
      <c r="AA1256" s="2">
        <f t="shared" si="1458"/>
        <v>2</v>
      </c>
      <c r="AB1256" s="2">
        <f t="shared" si="1459"/>
        <v>4</v>
      </c>
      <c r="AC1256" s="2">
        <f t="shared" si="1460"/>
        <v>3</v>
      </c>
      <c r="AD1256" s="3">
        <f t="shared" si="1513"/>
        <v>6</v>
      </c>
      <c r="AE1256" s="2">
        <f t="shared" si="1461"/>
        <v>5</v>
      </c>
      <c r="AF1256" s="2">
        <f t="shared" si="1462"/>
        <v>9</v>
      </c>
      <c r="AG1256" s="2">
        <f t="shared" si="1463"/>
        <v>8</v>
      </c>
      <c r="AH1256" s="2">
        <f t="shared" si="1464"/>
        <v>7</v>
      </c>
      <c r="AI1256" s="2">
        <f t="shared" si="1465"/>
        <v>9</v>
      </c>
      <c r="AJ1256" s="2">
        <f t="shared" si="1466"/>
        <v>10</v>
      </c>
      <c r="AK1256" s="2">
        <f t="shared" si="1467"/>
        <v>8</v>
      </c>
      <c r="AL1256" s="2">
        <f t="shared" si="1468"/>
        <v>7</v>
      </c>
      <c r="AM1256" s="2">
        <f t="shared" si="1469"/>
        <v>9</v>
      </c>
      <c r="AN1256" s="2">
        <f t="shared" si="1470"/>
        <v>9</v>
      </c>
      <c r="AO1256" s="2">
        <f t="shared" si="1471"/>
        <v>7</v>
      </c>
      <c r="AP1256" s="2">
        <f t="shared" si="1472"/>
        <v>9</v>
      </c>
      <c r="AQ1256" s="2">
        <f t="shared" si="1473"/>
        <v>6</v>
      </c>
      <c r="AR1256" s="2">
        <f t="shared" si="1474"/>
        <v>5</v>
      </c>
      <c r="AS1256" s="2">
        <f t="shared" si="1475"/>
        <v>4</v>
      </c>
      <c r="AT1256" s="2">
        <f t="shared" si="1476"/>
        <v>6</v>
      </c>
      <c r="AU1256" s="2">
        <f t="shared" si="1477"/>
        <v>5</v>
      </c>
      <c r="AV1256" s="3">
        <f t="shared" si="1514"/>
        <v>6</v>
      </c>
      <c r="AW1256">
        <f t="shared" si="1515"/>
        <v>1</v>
      </c>
      <c r="AX1256" s="2">
        <f t="shared" si="1478"/>
        <v>1</v>
      </c>
      <c r="AY1256" s="2">
        <f t="shared" si="1479"/>
        <v>3</v>
      </c>
      <c r="AZ1256" s="2">
        <f t="shared" si="1480"/>
        <v>4</v>
      </c>
      <c r="BA1256" s="2">
        <f t="shared" si="1481"/>
        <v>3</v>
      </c>
      <c r="BB1256" s="2">
        <f t="shared" si="1482"/>
        <v>5</v>
      </c>
      <c r="BC1256" s="2">
        <f t="shared" si="1483"/>
        <v>6</v>
      </c>
      <c r="BD1256" s="2">
        <f t="shared" si="1484"/>
        <v>3</v>
      </c>
      <c r="BE1256" s="2">
        <f t="shared" si="1485"/>
        <v>4</v>
      </c>
      <c r="BF1256" s="2">
        <f t="shared" si="1486"/>
        <v>4</v>
      </c>
      <c r="BG1256" s="2">
        <f t="shared" si="1487"/>
        <v>4</v>
      </c>
      <c r="BH1256" s="2">
        <f t="shared" si="1488"/>
        <v>5</v>
      </c>
      <c r="BI1256" s="2">
        <f t="shared" si="1489"/>
        <v>8</v>
      </c>
      <c r="BJ1256" s="2">
        <f t="shared" si="1490"/>
        <v>5</v>
      </c>
      <c r="BK1256" s="2">
        <f t="shared" si="1491"/>
        <v>2</v>
      </c>
      <c r="BL1256" s="2">
        <f t="shared" si="1492"/>
        <v>2</v>
      </c>
      <c r="BM1256" s="2">
        <f t="shared" si="1493"/>
        <v>4</v>
      </c>
      <c r="BN1256" s="2">
        <f t="shared" si="1494"/>
        <v>4</v>
      </c>
      <c r="BO1256" s="3">
        <f t="shared" si="1516"/>
        <v>12</v>
      </c>
      <c r="BP1256">
        <f t="shared" si="1517"/>
        <v>1</v>
      </c>
      <c r="BR1256">
        <v>12</v>
      </c>
      <c r="BS1256">
        <f t="shared" si="1495"/>
        <v>1</v>
      </c>
      <c r="BU1256" s="1">
        <f t="shared" si="1496"/>
        <v>175.03571026460739</v>
      </c>
      <c r="BV1256" s="1">
        <f t="shared" si="1497"/>
        <v>37.570275016950596</v>
      </c>
      <c r="BW1256" s="1">
        <f t="shared" si="1498"/>
        <v>37.542013869568365</v>
      </c>
      <c r="BX1256" s="1">
        <f t="shared" si="1499"/>
        <v>25.151662711410111</v>
      </c>
      <c r="BY1256" s="1">
        <f t="shared" si="1500"/>
        <v>12.624765371633552</v>
      </c>
      <c r="BZ1256" s="1">
        <f t="shared" si="1501"/>
        <v>12.583250913249726</v>
      </c>
      <c r="CA1256" s="1">
        <f t="shared" si="1502"/>
        <v>17.654392238827029</v>
      </c>
      <c r="CB1256" s="1">
        <f t="shared" si="1503"/>
        <v>25.052125258125379</v>
      </c>
      <c r="CC1256" s="1">
        <f t="shared" si="1504"/>
        <v>5.2628609923506398</v>
      </c>
      <c r="CD1256" s="1">
        <f t="shared" si="1505"/>
        <v>400.00278995378761</v>
      </c>
      <c r="CE1256" s="1">
        <f t="shared" si="1506"/>
        <v>3.1299431591213485</v>
      </c>
      <c r="CF1256" s="1">
        <f t="shared" si="1507"/>
        <v>1.4170981515098908</v>
      </c>
      <c r="CG1256" s="1">
        <f t="shared" si="1508"/>
        <v>1.7219544277054308</v>
      </c>
      <c r="CH1256" s="1">
        <f t="shared" si="1509"/>
        <v>2.0278883096538087</v>
      </c>
      <c r="CI1256" s="1">
        <f t="shared" si="1510"/>
        <v>2.1482613126542942</v>
      </c>
      <c r="CJ1256" s="1">
        <f t="shared" si="1511"/>
        <v>2.1702086440636812</v>
      </c>
      <c r="CK1256" s="1">
        <f t="shared" si="1512"/>
        <v>2.1822225920520508</v>
      </c>
      <c r="CL1256" s="5">
        <f t="shared" si="1518"/>
        <v>12</v>
      </c>
      <c r="CN1256" s="9">
        <f t="shared" si="1519"/>
        <v>1.4170981515098908</v>
      </c>
    </row>
    <row r="1257" spans="1:92" x14ac:dyDescent="0.2">
      <c r="A1257" s="4">
        <v>1255</v>
      </c>
      <c r="B1257" s="1">
        <v>0.51094666115702603</v>
      </c>
      <c r="C1257" s="1">
        <v>0.45300000000000001</v>
      </c>
      <c r="D1257" s="1">
        <v>2</v>
      </c>
      <c r="E1257" s="1">
        <v>0</v>
      </c>
      <c r="F1257" s="1">
        <v>98</v>
      </c>
      <c r="G1257" s="1">
        <v>6.7905019235160804</v>
      </c>
      <c r="H1257" s="1">
        <v>6</v>
      </c>
      <c r="I1257">
        <v>1500</v>
      </c>
      <c r="J1257">
        <v>185</v>
      </c>
      <c r="K1257">
        <v>12.5</v>
      </c>
      <c r="L1257" s="1"/>
      <c r="M1257" s="2">
        <f t="shared" si="1444"/>
        <v>2</v>
      </c>
      <c r="N1257" s="2">
        <f t="shared" si="1445"/>
        <v>6</v>
      </c>
      <c r="O1257" s="2">
        <f t="shared" si="1446"/>
        <v>5</v>
      </c>
      <c r="P1257" s="2">
        <f t="shared" si="1447"/>
        <v>4</v>
      </c>
      <c r="Q1257" s="2">
        <f t="shared" si="1448"/>
        <v>6</v>
      </c>
      <c r="R1257" s="2">
        <f t="shared" si="1449"/>
        <v>7</v>
      </c>
      <c r="S1257" s="2">
        <f t="shared" si="1450"/>
        <v>5</v>
      </c>
      <c r="T1257" s="2">
        <f t="shared" si="1451"/>
        <v>4</v>
      </c>
      <c r="U1257" s="2">
        <f t="shared" si="1452"/>
        <v>7</v>
      </c>
      <c r="V1257" s="2">
        <f t="shared" si="1453"/>
        <v>7</v>
      </c>
      <c r="W1257" s="2">
        <f t="shared" si="1454"/>
        <v>5</v>
      </c>
      <c r="X1257" s="2">
        <f t="shared" si="1455"/>
        <v>7</v>
      </c>
      <c r="Y1257" s="2">
        <f t="shared" si="1456"/>
        <v>4</v>
      </c>
      <c r="Z1257" s="2">
        <f t="shared" si="1457"/>
        <v>4</v>
      </c>
      <c r="AA1257" s="2">
        <f t="shared" si="1458"/>
        <v>2</v>
      </c>
      <c r="AB1257" s="2">
        <f t="shared" si="1459"/>
        <v>4</v>
      </c>
      <c r="AC1257" s="2">
        <f t="shared" si="1460"/>
        <v>3</v>
      </c>
      <c r="AD1257" s="3">
        <f t="shared" si="1513"/>
        <v>6</v>
      </c>
      <c r="AE1257" s="2">
        <f t="shared" si="1461"/>
        <v>5</v>
      </c>
      <c r="AF1257" s="2">
        <f t="shared" si="1462"/>
        <v>9</v>
      </c>
      <c r="AG1257" s="2">
        <f t="shared" si="1463"/>
        <v>8</v>
      </c>
      <c r="AH1257" s="2">
        <f t="shared" si="1464"/>
        <v>7</v>
      </c>
      <c r="AI1257" s="2">
        <f t="shared" si="1465"/>
        <v>9</v>
      </c>
      <c r="AJ1257" s="2">
        <f t="shared" si="1466"/>
        <v>10</v>
      </c>
      <c r="AK1257" s="2">
        <f t="shared" si="1467"/>
        <v>8</v>
      </c>
      <c r="AL1257" s="2">
        <f t="shared" si="1468"/>
        <v>7</v>
      </c>
      <c r="AM1257" s="2">
        <f t="shared" si="1469"/>
        <v>9</v>
      </c>
      <c r="AN1257" s="2">
        <f t="shared" si="1470"/>
        <v>9</v>
      </c>
      <c r="AO1257" s="2">
        <f t="shared" si="1471"/>
        <v>7</v>
      </c>
      <c r="AP1257" s="2">
        <f t="shared" si="1472"/>
        <v>9</v>
      </c>
      <c r="AQ1257" s="2">
        <f t="shared" si="1473"/>
        <v>6</v>
      </c>
      <c r="AR1257" s="2">
        <f t="shared" si="1474"/>
        <v>5</v>
      </c>
      <c r="AS1257" s="2">
        <f t="shared" si="1475"/>
        <v>4</v>
      </c>
      <c r="AT1257" s="2">
        <f t="shared" si="1476"/>
        <v>6</v>
      </c>
      <c r="AU1257" s="2">
        <f t="shared" si="1477"/>
        <v>5</v>
      </c>
      <c r="AV1257" s="3">
        <f t="shared" si="1514"/>
        <v>6</v>
      </c>
      <c r="AW1257">
        <f t="shared" si="1515"/>
        <v>1</v>
      </c>
      <c r="AX1257" s="2">
        <f t="shared" si="1478"/>
        <v>1</v>
      </c>
      <c r="AY1257" s="2">
        <f t="shared" si="1479"/>
        <v>4</v>
      </c>
      <c r="AZ1257" s="2">
        <f t="shared" si="1480"/>
        <v>5</v>
      </c>
      <c r="BA1257" s="2">
        <f t="shared" si="1481"/>
        <v>3</v>
      </c>
      <c r="BB1257" s="2">
        <f t="shared" si="1482"/>
        <v>5</v>
      </c>
      <c r="BC1257" s="2">
        <f t="shared" si="1483"/>
        <v>5</v>
      </c>
      <c r="BD1257" s="2">
        <f t="shared" si="1484"/>
        <v>3</v>
      </c>
      <c r="BE1257" s="2">
        <f t="shared" si="1485"/>
        <v>4</v>
      </c>
      <c r="BF1257" s="2">
        <f t="shared" si="1486"/>
        <v>4</v>
      </c>
      <c r="BG1257" s="2">
        <f t="shared" si="1487"/>
        <v>4</v>
      </c>
      <c r="BH1257" s="2">
        <f t="shared" si="1488"/>
        <v>5</v>
      </c>
      <c r="BI1257" s="2">
        <f t="shared" si="1489"/>
        <v>8</v>
      </c>
      <c r="BJ1257" s="2">
        <f t="shared" si="1490"/>
        <v>5</v>
      </c>
      <c r="BK1257" s="2">
        <f t="shared" si="1491"/>
        <v>2</v>
      </c>
      <c r="BL1257" s="2">
        <f t="shared" si="1492"/>
        <v>2</v>
      </c>
      <c r="BM1257" s="2">
        <f t="shared" si="1493"/>
        <v>4</v>
      </c>
      <c r="BN1257" s="2">
        <f t="shared" si="1494"/>
        <v>4</v>
      </c>
      <c r="BO1257" s="3">
        <f t="shared" si="1516"/>
        <v>12</v>
      </c>
      <c r="BP1257">
        <f t="shared" si="1517"/>
        <v>1</v>
      </c>
      <c r="BR1257">
        <v>11</v>
      </c>
      <c r="BS1257">
        <f t="shared" si="1495"/>
        <v>1</v>
      </c>
      <c r="BU1257" s="1">
        <f t="shared" si="1496"/>
        <v>13.809589690993311</v>
      </c>
      <c r="BV1257" s="1">
        <f t="shared" si="1497"/>
        <v>3.6369555010961667</v>
      </c>
      <c r="BW1257" s="1">
        <f t="shared" si="1498"/>
        <v>2.9615080786568413</v>
      </c>
      <c r="BX1257" s="1">
        <f t="shared" si="1499"/>
        <v>3.817051919061123</v>
      </c>
      <c r="BY1257" s="1">
        <f t="shared" si="1500"/>
        <v>2.3077636613202883</v>
      </c>
      <c r="BZ1257" s="1">
        <f t="shared" si="1501"/>
        <v>1.7217059638719545</v>
      </c>
      <c r="CA1257" s="1">
        <f t="shared" si="1502"/>
        <v>2.9007830067066327</v>
      </c>
      <c r="CB1257" s="1">
        <f t="shared" si="1503"/>
        <v>2.101824194671337</v>
      </c>
      <c r="CC1257" s="1">
        <f t="shared" si="1504"/>
        <v>2.0418145824643616</v>
      </c>
      <c r="CD1257" s="1">
        <f t="shared" si="1505"/>
        <v>31.052913614968912</v>
      </c>
      <c r="CE1257" s="1">
        <f t="shared" si="1506"/>
        <v>4.2565234069623994</v>
      </c>
      <c r="CF1257" s="1">
        <f t="shared" si="1507"/>
        <v>2.0325503939091187</v>
      </c>
      <c r="CG1257" s="1">
        <f t="shared" si="1508"/>
        <v>2.2921332475361296</v>
      </c>
      <c r="CH1257" s="1">
        <f t="shared" si="1509"/>
        <v>2.5485684394206358</v>
      </c>
      <c r="CI1257" s="1">
        <f t="shared" si="1510"/>
        <v>2.6495765671163585</v>
      </c>
      <c r="CJ1257" s="1">
        <f t="shared" si="1511"/>
        <v>2.6671306770678558</v>
      </c>
      <c r="CK1257" s="1">
        <f t="shared" si="1512"/>
        <v>2.6782865557428028</v>
      </c>
      <c r="CL1257" s="5">
        <f t="shared" si="1518"/>
        <v>6</v>
      </c>
      <c r="CN1257" s="9">
        <f t="shared" si="1519"/>
        <v>1.7217059638719545</v>
      </c>
    </row>
    <row r="1258" spans="1:92" x14ac:dyDescent="0.2">
      <c r="A1258" s="4">
        <v>1256</v>
      </c>
      <c r="B1258" s="1">
        <v>0.29662956345325298</v>
      </c>
      <c r="C1258" s="1">
        <v>39.229999999999997</v>
      </c>
      <c r="D1258" s="1">
        <v>3</v>
      </c>
      <c r="E1258" s="1">
        <v>7</v>
      </c>
      <c r="F1258" s="1">
        <v>90</v>
      </c>
      <c r="G1258" s="1">
        <v>11.0959893615802</v>
      </c>
      <c r="H1258" s="1">
        <v>7</v>
      </c>
      <c r="I1258">
        <v>1500</v>
      </c>
      <c r="J1258">
        <v>185</v>
      </c>
      <c r="K1258">
        <v>12.5</v>
      </c>
      <c r="L1258" s="1"/>
      <c r="M1258" s="2">
        <f t="shared" si="1444"/>
        <v>3</v>
      </c>
      <c r="N1258" s="2">
        <f t="shared" si="1445"/>
        <v>6</v>
      </c>
      <c r="O1258" s="2">
        <f t="shared" si="1446"/>
        <v>3</v>
      </c>
      <c r="P1258" s="2">
        <f t="shared" si="1447"/>
        <v>5</v>
      </c>
      <c r="Q1258" s="2">
        <f t="shared" si="1448"/>
        <v>6</v>
      </c>
      <c r="R1258" s="2">
        <f t="shared" si="1449"/>
        <v>5</v>
      </c>
      <c r="S1258" s="2">
        <f t="shared" si="1450"/>
        <v>5</v>
      </c>
      <c r="T1258" s="2">
        <f t="shared" si="1451"/>
        <v>3</v>
      </c>
      <c r="U1258" s="2">
        <f t="shared" si="1452"/>
        <v>5</v>
      </c>
      <c r="V1258" s="2">
        <f t="shared" si="1453"/>
        <v>6</v>
      </c>
      <c r="W1258" s="2">
        <f t="shared" si="1454"/>
        <v>5</v>
      </c>
      <c r="X1258" s="2">
        <f t="shared" si="1455"/>
        <v>5</v>
      </c>
      <c r="Y1258" s="2">
        <f t="shared" si="1456"/>
        <v>3</v>
      </c>
      <c r="Z1258" s="2">
        <f t="shared" si="1457"/>
        <v>3</v>
      </c>
      <c r="AA1258" s="2">
        <f t="shared" si="1458"/>
        <v>2</v>
      </c>
      <c r="AB1258" s="2">
        <f t="shared" si="1459"/>
        <v>3</v>
      </c>
      <c r="AC1258" s="2">
        <f t="shared" si="1460"/>
        <v>2</v>
      </c>
      <c r="AD1258" s="3">
        <f t="shared" si="1513"/>
        <v>2</v>
      </c>
      <c r="AE1258" s="2">
        <f t="shared" si="1461"/>
        <v>6</v>
      </c>
      <c r="AF1258" s="2">
        <f t="shared" si="1462"/>
        <v>9</v>
      </c>
      <c r="AG1258" s="2">
        <f t="shared" si="1463"/>
        <v>6</v>
      </c>
      <c r="AH1258" s="2">
        <f t="shared" si="1464"/>
        <v>8</v>
      </c>
      <c r="AI1258" s="2">
        <f t="shared" si="1465"/>
        <v>9</v>
      </c>
      <c r="AJ1258" s="2">
        <f t="shared" si="1466"/>
        <v>8</v>
      </c>
      <c r="AK1258" s="2">
        <f t="shared" si="1467"/>
        <v>8</v>
      </c>
      <c r="AL1258" s="2">
        <f t="shared" si="1468"/>
        <v>6</v>
      </c>
      <c r="AM1258" s="2">
        <f t="shared" si="1469"/>
        <v>7</v>
      </c>
      <c r="AN1258" s="2">
        <f t="shared" si="1470"/>
        <v>8</v>
      </c>
      <c r="AO1258" s="2">
        <f t="shared" si="1471"/>
        <v>7</v>
      </c>
      <c r="AP1258" s="2">
        <f t="shared" si="1472"/>
        <v>7</v>
      </c>
      <c r="AQ1258" s="2">
        <f t="shared" si="1473"/>
        <v>5</v>
      </c>
      <c r="AR1258" s="2">
        <f t="shared" si="1474"/>
        <v>4</v>
      </c>
      <c r="AS1258" s="2">
        <f t="shared" si="1475"/>
        <v>4</v>
      </c>
      <c r="AT1258" s="2">
        <f t="shared" si="1476"/>
        <v>5</v>
      </c>
      <c r="AU1258" s="2">
        <f t="shared" si="1477"/>
        <v>4</v>
      </c>
      <c r="AV1258" s="3">
        <f t="shared" si="1514"/>
        <v>2</v>
      </c>
      <c r="AW1258">
        <f t="shared" si="1515"/>
        <v>2</v>
      </c>
      <c r="AX1258" s="2">
        <f t="shared" si="1478"/>
        <v>3</v>
      </c>
      <c r="AY1258" s="2">
        <f t="shared" si="1479"/>
        <v>4</v>
      </c>
      <c r="AZ1258" s="2">
        <f t="shared" si="1480"/>
        <v>3</v>
      </c>
      <c r="BA1258" s="2">
        <f t="shared" si="1481"/>
        <v>3</v>
      </c>
      <c r="BB1258" s="2">
        <f t="shared" si="1482"/>
        <v>3</v>
      </c>
      <c r="BC1258" s="2">
        <f t="shared" si="1483"/>
        <v>2</v>
      </c>
      <c r="BD1258" s="2">
        <f t="shared" si="1484"/>
        <v>4</v>
      </c>
      <c r="BE1258" s="2">
        <f t="shared" si="1485"/>
        <v>2</v>
      </c>
      <c r="BF1258" s="2">
        <f t="shared" si="1486"/>
        <v>2</v>
      </c>
      <c r="BG1258" s="2">
        <f t="shared" si="1487"/>
        <v>2</v>
      </c>
      <c r="BH1258" s="2">
        <f t="shared" si="1488"/>
        <v>6</v>
      </c>
      <c r="BI1258" s="2">
        <f t="shared" si="1489"/>
        <v>4</v>
      </c>
      <c r="BJ1258" s="2">
        <f t="shared" si="1490"/>
        <v>3</v>
      </c>
      <c r="BK1258" s="2">
        <f t="shared" si="1491"/>
        <v>2</v>
      </c>
      <c r="BL1258" s="2">
        <f t="shared" si="1492"/>
        <v>2</v>
      </c>
      <c r="BM1258" s="2">
        <f t="shared" si="1493"/>
        <v>3</v>
      </c>
      <c r="BN1258" s="2">
        <f t="shared" si="1494"/>
        <v>3</v>
      </c>
      <c r="BO1258" s="3">
        <f t="shared" si="1516"/>
        <v>11</v>
      </c>
      <c r="BP1258">
        <f t="shared" si="1517"/>
        <v>1</v>
      </c>
      <c r="BR1258">
        <v>3</v>
      </c>
      <c r="BS1258">
        <f t="shared" si="1495"/>
        <v>1</v>
      </c>
      <c r="BU1258" s="1">
        <f t="shared" si="1496"/>
        <v>13.230846775008326</v>
      </c>
      <c r="BV1258" s="1">
        <f t="shared" si="1497"/>
        <v>3.0237707899008299</v>
      </c>
      <c r="BW1258" s="1">
        <f t="shared" si="1498"/>
        <v>2.9700797796195073</v>
      </c>
      <c r="BX1258" s="1">
        <f t="shared" si="1499"/>
        <v>2.9821981854097079</v>
      </c>
      <c r="BY1258" s="1">
        <f t="shared" si="1500"/>
        <v>2.5455242478221254</v>
      </c>
      <c r="BZ1258" s="1">
        <f t="shared" si="1501"/>
        <v>2.6883912259310456</v>
      </c>
      <c r="CA1258" s="1">
        <f t="shared" si="1502"/>
        <v>2.3151288819556681</v>
      </c>
      <c r="CB1258" s="1">
        <f t="shared" si="1503"/>
        <v>3.0570422535345609</v>
      </c>
      <c r="CC1258" s="1">
        <f t="shared" si="1504"/>
        <v>3.0930849882794602</v>
      </c>
      <c r="CD1258" s="1">
        <f t="shared" si="1505"/>
        <v>31.115051179922236</v>
      </c>
      <c r="CE1258" s="1">
        <f t="shared" si="1506"/>
        <v>2.4888640484992037</v>
      </c>
      <c r="CF1258" s="1">
        <f t="shared" si="1507"/>
        <v>2.7220260874828743</v>
      </c>
      <c r="CG1258" s="1">
        <f t="shared" si="1508"/>
        <v>3.1311186221089016</v>
      </c>
      <c r="CH1258" s="1">
        <f t="shared" si="1509"/>
        <v>3.4561555211891992</v>
      </c>
      <c r="CI1258" s="1">
        <f t="shared" si="1510"/>
        <v>3.4883958663103236</v>
      </c>
      <c r="CJ1258" s="1">
        <f t="shared" si="1511"/>
        <v>3.5021445680094012</v>
      </c>
      <c r="CK1258" s="1">
        <f t="shared" si="1512"/>
        <v>3.5065621880052249</v>
      </c>
      <c r="CL1258" s="5">
        <f t="shared" si="1518"/>
        <v>7</v>
      </c>
      <c r="CN1258" s="9">
        <f t="shared" si="1519"/>
        <v>2.3151288819556681</v>
      </c>
    </row>
    <row r="1259" spans="1:92" x14ac:dyDescent="0.2">
      <c r="A1259" s="4">
        <v>1257</v>
      </c>
      <c r="B1259" s="1">
        <v>0.49306975104813</v>
      </c>
      <c r="C1259" s="1">
        <v>69.349000000000004</v>
      </c>
      <c r="D1259" s="1">
        <v>8</v>
      </c>
      <c r="E1259" s="1">
        <v>25</v>
      </c>
      <c r="F1259" s="1">
        <v>67</v>
      </c>
      <c r="G1259" s="1">
        <v>6.9348985962745298</v>
      </c>
      <c r="H1259" s="1">
        <v>6</v>
      </c>
      <c r="I1259">
        <v>1500</v>
      </c>
      <c r="J1259">
        <v>185</v>
      </c>
      <c r="K1259">
        <v>12.5</v>
      </c>
      <c r="L1259" s="1"/>
      <c r="M1259" s="2">
        <f t="shared" si="1444"/>
        <v>3</v>
      </c>
      <c r="N1259" s="2">
        <f t="shared" si="1445"/>
        <v>5</v>
      </c>
      <c r="O1259" s="2">
        <f t="shared" si="1446"/>
        <v>6</v>
      </c>
      <c r="P1259" s="2">
        <f t="shared" si="1447"/>
        <v>4</v>
      </c>
      <c r="Q1259" s="2">
        <f t="shared" si="1448"/>
        <v>6</v>
      </c>
      <c r="R1259" s="2">
        <f t="shared" si="1449"/>
        <v>8</v>
      </c>
      <c r="S1259" s="2">
        <f t="shared" si="1450"/>
        <v>4</v>
      </c>
      <c r="T1259" s="2">
        <f t="shared" si="1451"/>
        <v>4</v>
      </c>
      <c r="U1259" s="2">
        <f t="shared" si="1452"/>
        <v>7</v>
      </c>
      <c r="V1259" s="2">
        <f t="shared" si="1453"/>
        <v>8</v>
      </c>
      <c r="W1259" s="2">
        <f t="shared" si="1454"/>
        <v>4</v>
      </c>
      <c r="X1259" s="2">
        <f t="shared" si="1455"/>
        <v>5</v>
      </c>
      <c r="Y1259" s="2">
        <f t="shared" si="1456"/>
        <v>2</v>
      </c>
      <c r="Z1259" s="2">
        <f t="shared" si="1457"/>
        <v>2</v>
      </c>
      <c r="AA1259" s="2">
        <f t="shared" si="1458"/>
        <v>2</v>
      </c>
      <c r="AB1259" s="2">
        <f t="shared" si="1459"/>
        <v>2</v>
      </c>
      <c r="AC1259" s="2">
        <f t="shared" si="1460"/>
        <v>1</v>
      </c>
      <c r="AD1259" s="3">
        <f t="shared" si="1513"/>
        <v>6</v>
      </c>
      <c r="AE1259" s="2">
        <f t="shared" si="1461"/>
        <v>6</v>
      </c>
      <c r="AF1259" s="2">
        <f t="shared" si="1462"/>
        <v>8</v>
      </c>
      <c r="AG1259" s="2">
        <f t="shared" si="1463"/>
        <v>9</v>
      </c>
      <c r="AH1259" s="2">
        <f t="shared" si="1464"/>
        <v>7</v>
      </c>
      <c r="AI1259" s="2">
        <f t="shared" si="1465"/>
        <v>9</v>
      </c>
      <c r="AJ1259" s="2">
        <f t="shared" si="1466"/>
        <v>11</v>
      </c>
      <c r="AK1259" s="2">
        <f t="shared" si="1467"/>
        <v>7</v>
      </c>
      <c r="AL1259" s="2">
        <f t="shared" si="1468"/>
        <v>7</v>
      </c>
      <c r="AM1259" s="2">
        <f t="shared" si="1469"/>
        <v>9</v>
      </c>
      <c r="AN1259" s="2">
        <f t="shared" si="1470"/>
        <v>10</v>
      </c>
      <c r="AO1259" s="2">
        <f t="shared" si="1471"/>
        <v>6</v>
      </c>
      <c r="AP1259" s="2">
        <f t="shared" si="1472"/>
        <v>7</v>
      </c>
      <c r="AQ1259" s="2">
        <f t="shared" si="1473"/>
        <v>4</v>
      </c>
      <c r="AR1259" s="2">
        <f t="shared" si="1474"/>
        <v>3</v>
      </c>
      <c r="AS1259" s="2">
        <f t="shared" si="1475"/>
        <v>4</v>
      </c>
      <c r="AT1259" s="2">
        <f t="shared" si="1476"/>
        <v>4</v>
      </c>
      <c r="AU1259" s="2">
        <f t="shared" si="1477"/>
        <v>3</v>
      </c>
      <c r="AV1259" s="3">
        <f t="shared" si="1514"/>
        <v>6</v>
      </c>
      <c r="AW1259">
        <f t="shared" si="1515"/>
        <v>1</v>
      </c>
      <c r="AX1259" s="2">
        <f t="shared" si="1478"/>
        <v>2</v>
      </c>
      <c r="AY1259" s="2">
        <f t="shared" si="1479"/>
        <v>4</v>
      </c>
      <c r="AZ1259" s="2">
        <f t="shared" si="1480"/>
        <v>6</v>
      </c>
      <c r="BA1259" s="2">
        <f t="shared" si="1481"/>
        <v>2</v>
      </c>
      <c r="BB1259" s="2">
        <f t="shared" si="1482"/>
        <v>3</v>
      </c>
      <c r="BC1259" s="2">
        <f t="shared" si="1483"/>
        <v>5</v>
      </c>
      <c r="BD1259" s="2">
        <f t="shared" si="1484"/>
        <v>3</v>
      </c>
      <c r="BE1259" s="2">
        <f t="shared" si="1485"/>
        <v>4</v>
      </c>
      <c r="BF1259" s="2">
        <f t="shared" si="1486"/>
        <v>4</v>
      </c>
      <c r="BG1259" s="2">
        <f t="shared" si="1487"/>
        <v>4</v>
      </c>
      <c r="BH1259" s="2">
        <f t="shared" si="1488"/>
        <v>4</v>
      </c>
      <c r="BI1259" s="2">
        <f t="shared" si="1489"/>
        <v>4</v>
      </c>
      <c r="BJ1259" s="2">
        <f t="shared" si="1490"/>
        <v>2</v>
      </c>
      <c r="BK1259" s="2">
        <f t="shared" si="1491"/>
        <v>2</v>
      </c>
      <c r="BL1259" s="2">
        <f t="shared" si="1492"/>
        <v>2</v>
      </c>
      <c r="BM1259" s="2">
        <f t="shared" si="1493"/>
        <v>2</v>
      </c>
      <c r="BN1259" s="2">
        <f t="shared" si="1494"/>
        <v>2</v>
      </c>
      <c r="BO1259" s="3">
        <f t="shared" si="1516"/>
        <v>3</v>
      </c>
      <c r="BP1259">
        <f t="shared" si="1517"/>
        <v>1</v>
      </c>
      <c r="BR1259">
        <v>3</v>
      </c>
      <c r="BS1259">
        <f t="shared" si="1495"/>
        <v>2</v>
      </c>
      <c r="BU1259" s="1">
        <f t="shared" si="1496"/>
        <v>13.447660538710362</v>
      </c>
      <c r="BV1259" s="1">
        <f t="shared" si="1497"/>
        <v>3.3438889633833564</v>
      </c>
      <c r="BW1259" s="1">
        <f t="shared" si="1498"/>
        <v>2.973332986404702</v>
      </c>
      <c r="BX1259" s="1">
        <f t="shared" si="1499"/>
        <v>3.842580602040564</v>
      </c>
      <c r="BY1259" s="1">
        <f t="shared" si="1500"/>
        <v>2.7047404466922114</v>
      </c>
      <c r="BZ1259" s="1">
        <f t="shared" si="1501"/>
        <v>2.2694793839396739</v>
      </c>
      <c r="CA1259" s="1">
        <f t="shared" si="1502"/>
        <v>2.3337580906897726</v>
      </c>
      <c r="CB1259" s="1">
        <f t="shared" si="1503"/>
        <v>2.5321243330871499</v>
      </c>
      <c r="CC1259" s="1">
        <f t="shared" si="1504"/>
        <v>2.4461158243208456</v>
      </c>
      <c r="CD1259" s="1">
        <f t="shared" si="1505"/>
        <v>31.086830545380991</v>
      </c>
      <c r="CE1259" s="1">
        <f t="shared" si="1506"/>
        <v>2.8746653383719916</v>
      </c>
      <c r="CF1259" s="1">
        <f t="shared" si="1507"/>
        <v>2.4779463752434157</v>
      </c>
      <c r="CG1259" s="1">
        <f t="shared" si="1508"/>
        <v>2.6811398944969289</v>
      </c>
      <c r="CH1259" s="1">
        <f t="shared" si="1509"/>
        <v>2.8017175792924354</v>
      </c>
      <c r="CI1259" s="1">
        <f t="shared" si="1510"/>
        <v>2.8827537672108523</v>
      </c>
      <c r="CJ1259" s="1">
        <f t="shared" si="1511"/>
        <v>2.898921805425247</v>
      </c>
      <c r="CK1259" s="1">
        <f t="shared" si="1512"/>
        <v>2.9090596158180233</v>
      </c>
      <c r="CL1259" s="5">
        <f t="shared" si="1518"/>
        <v>6</v>
      </c>
      <c r="CN1259" s="9">
        <f t="shared" si="1519"/>
        <v>2.2694793839396739</v>
      </c>
    </row>
    <row r="1260" spans="1:92" x14ac:dyDescent="0.2">
      <c r="A1260" s="4">
        <v>1258</v>
      </c>
      <c r="B1260" s="1">
        <v>0.50386342086312796</v>
      </c>
      <c r="C1260" s="1">
        <v>6.6349999999999998</v>
      </c>
      <c r="D1260" s="1">
        <v>63</v>
      </c>
      <c r="E1260" s="1">
        <v>10</v>
      </c>
      <c r="F1260" s="1">
        <v>27</v>
      </c>
      <c r="G1260" s="1">
        <v>9.2894731422380197</v>
      </c>
      <c r="H1260" s="1">
        <v>6</v>
      </c>
      <c r="I1260">
        <v>1500</v>
      </c>
      <c r="J1260">
        <v>185</v>
      </c>
      <c r="K1260">
        <v>12.5</v>
      </c>
      <c r="L1260" s="1"/>
      <c r="M1260" s="2">
        <f t="shared" si="1444"/>
        <v>3</v>
      </c>
      <c r="N1260" s="2">
        <f t="shared" si="1445"/>
        <v>6</v>
      </c>
      <c r="O1260" s="2">
        <f t="shared" si="1446"/>
        <v>7</v>
      </c>
      <c r="P1260" s="2">
        <f t="shared" si="1447"/>
        <v>4</v>
      </c>
      <c r="Q1260" s="2">
        <f t="shared" si="1448"/>
        <v>7</v>
      </c>
      <c r="R1260" s="2">
        <f t="shared" si="1449"/>
        <v>7</v>
      </c>
      <c r="S1260" s="2">
        <f t="shared" si="1450"/>
        <v>7</v>
      </c>
      <c r="T1260" s="2">
        <f t="shared" si="1451"/>
        <v>4</v>
      </c>
      <c r="U1260" s="2">
        <f t="shared" si="1452"/>
        <v>7</v>
      </c>
      <c r="V1260" s="2">
        <f t="shared" si="1453"/>
        <v>7</v>
      </c>
      <c r="W1260" s="2">
        <f t="shared" si="1454"/>
        <v>3</v>
      </c>
      <c r="X1260" s="2">
        <f t="shared" si="1455"/>
        <v>4</v>
      </c>
      <c r="Y1260" s="2">
        <f t="shared" si="1456"/>
        <v>1</v>
      </c>
      <c r="Z1260" s="2">
        <f t="shared" si="1457"/>
        <v>1</v>
      </c>
      <c r="AA1260" s="2">
        <f t="shared" si="1458"/>
        <v>1</v>
      </c>
      <c r="AB1260" s="2">
        <f t="shared" si="1459"/>
        <v>1</v>
      </c>
      <c r="AC1260" s="2">
        <f t="shared" si="1460"/>
        <v>0</v>
      </c>
      <c r="AD1260" s="3">
        <f t="shared" si="1513"/>
        <v>3</v>
      </c>
      <c r="AE1260" s="2">
        <f t="shared" si="1461"/>
        <v>6</v>
      </c>
      <c r="AF1260" s="2">
        <f t="shared" si="1462"/>
        <v>9</v>
      </c>
      <c r="AG1260" s="2">
        <f t="shared" si="1463"/>
        <v>10</v>
      </c>
      <c r="AH1260" s="2">
        <f t="shared" si="1464"/>
        <v>7</v>
      </c>
      <c r="AI1260" s="2">
        <f t="shared" si="1465"/>
        <v>10</v>
      </c>
      <c r="AJ1260" s="2">
        <f t="shared" si="1466"/>
        <v>10</v>
      </c>
      <c r="AK1260" s="2">
        <f t="shared" si="1467"/>
        <v>10</v>
      </c>
      <c r="AL1260" s="2">
        <f t="shared" si="1468"/>
        <v>7</v>
      </c>
      <c r="AM1260" s="2">
        <f t="shared" si="1469"/>
        <v>9</v>
      </c>
      <c r="AN1260" s="2">
        <f t="shared" si="1470"/>
        <v>9</v>
      </c>
      <c r="AO1260" s="2">
        <f t="shared" si="1471"/>
        <v>5</v>
      </c>
      <c r="AP1260" s="2">
        <f t="shared" si="1472"/>
        <v>6</v>
      </c>
      <c r="AQ1260" s="2">
        <f t="shared" si="1473"/>
        <v>3</v>
      </c>
      <c r="AR1260" s="2">
        <f t="shared" si="1474"/>
        <v>2</v>
      </c>
      <c r="AS1260" s="2">
        <f t="shared" si="1475"/>
        <v>3</v>
      </c>
      <c r="AT1260" s="2">
        <f t="shared" si="1476"/>
        <v>3</v>
      </c>
      <c r="AU1260" s="2">
        <f t="shared" si="1477"/>
        <v>2</v>
      </c>
      <c r="AV1260" s="3">
        <f t="shared" si="1514"/>
        <v>3</v>
      </c>
      <c r="AW1260">
        <f t="shared" si="1515"/>
        <v>4</v>
      </c>
      <c r="AX1260" s="2">
        <f t="shared" si="1478"/>
        <v>2</v>
      </c>
      <c r="AY1260" s="2">
        <f t="shared" si="1479"/>
        <v>5</v>
      </c>
      <c r="AZ1260" s="2">
        <f t="shared" si="1480"/>
        <v>7</v>
      </c>
      <c r="BA1260" s="2">
        <f t="shared" si="1481"/>
        <v>3</v>
      </c>
      <c r="BB1260" s="2">
        <f t="shared" si="1482"/>
        <v>5</v>
      </c>
      <c r="BC1260" s="2">
        <f t="shared" si="1483"/>
        <v>4</v>
      </c>
      <c r="BD1260" s="2">
        <f t="shared" si="1484"/>
        <v>5</v>
      </c>
      <c r="BE1260" s="2">
        <f t="shared" si="1485"/>
        <v>4</v>
      </c>
      <c r="BF1260" s="2">
        <f t="shared" si="1486"/>
        <v>4</v>
      </c>
      <c r="BG1260" s="2">
        <f t="shared" si="1487"/>
        <v>3</v>
      </c>
      <c r="BH1260" s="2">
        <f t="shared" si="1488"/>
        <v>3</v>
      </c>
      <c r="BI1260" s="2">
        <f t="shared" si="1489"/>
        <v>4</v>
      </c>
      <c r="BJ1260" s="2">
        <f t="shared" si="1490"/>
        <v>1</v>
      </c>
      <c r="BK1260" s="2">
        <f t="shared" si="1491"/>
        <v>1</v>
      </c>
      <c r="BL1260" s="2">
        <f t="shared" si="1492"/>
        <v>1</v>
      </c>
      <c r="BM1260" s="2">
        <f t="shared" si="1493"/>
        <v>1</v>
      </c>
      <c r="BN1260" s="2">
        <f t="shared" si="1494"/>
        <v>1</v>
      </c>
      <c r="BO1260" s="3">
        <f t="shared" si="1516"/>
        <v>3</v>
      </c>
      <c r="BP1260">
        <f t="shared" si="1517"/>
        <v>1</v>
      </c>
      <c r="BR1260">
        <v>4</v>
      </c>
      <c r="BS1260">
        <f t="shared" si="1495"/>
        <v>2</v>
      </c>
      <c r="BU1260" s="1">
        <f t="shared" si="1496"/>
        <v>13.285872130941637</v>
      </c>
      <c r="BV1260" s="1">
        <f t="shared" si="1497"/>
        <v>3.0623015936596762</v>
      </c>
      <c r="BW1260" s="1">
        <f t="shared" si="1498"/>
        <v>2.9535468889743739</v>
      </c>
      <c r="BX1260" s="1">
        <f t="shared" si="1499"/>
        <v>3.0921727781741186</v>
      </c>
      <c r="BY1260" s="1">
        <f t="shared" si="1500"/>
        <v>2.3719289482136516</v>
      </c>
      <c r="BZ1260" s="1">
        <f t="shared" si="1501"/>
        <v>2.2517601727624594</v>
      </c>
      <c r="CA1260" s="1">
        <f t="shared" si="1502"/>
        <v>2.3173709799458035</v>
      </c>
      <c r="CB1260" s="1">
        <f t="shared" si="1503"/>
        <v>2.5338317435069047</v>
      </c>
      <c r="CC1260" s="1">
        <f t="shared" si="1504"/>
        <v>2.4392164487602326</v>
      </c>
      <c r="CD1260" s="1">
        <f t="shared" si="1505"/>
        <v>31.081741901219658</v>
      </c>
      <c r="CE1260" s="1">
        <f t="shared" si="1506"/>
        <v>2.5461689340865465</v>
      </c>
      <c r="CF1260" s="1">
        <f t="shared" si="1507"/>
        <v>2.4225165507678224</v>
      </c>
      <c r="CG1260" s="1">
        <f t="shared" si="1508"/>
        <v>2.6481472590145461</v>
      </c>
      <c r="CH1260" s="1">
        <f t="shared" si="1509"/>
        <v>2.7855741076373643</v>
      </c>
      <c r="CI1260" s="1">
        <f t="shared" si="1510"/>
        <v>2.8515552770137873</v>
      </c>
      <c r="CJ1260" s="1">
        <f t="shared" si="1511"/>
        <v>2.868208769637266</v>
      </c>
      <c r="CK1260" s="1">
        <f t="shared" si="1512"/>
        <v>2.8768921105773959</v>
      </c>
      <c r="CL1260" s="5">
        <f t="shared" si="1518"/>
        <v>6</v>
      </c>
      <c r="CN1260" s="9">
        <f t="shared" si="1519"/>
        <v>2.2517601727624594</v>
      </c>
    </row>
    <row r="1261" spans="1:92" x14ac:dyDescent="0.2">
      <c r="A1261" s="4">
        <v>1259</v>
      </c>
      <c r="B1261" s="1">
        <v>0.601181092547312</v>
      </c>
      <c r="C1261" s="1">
        <v>49</v>
      </c>
      <c r="D1261" s="1">
        <v>33</v>
      </c>
      <c r="E1261" s="1">
        <v>3</v>
      </c>
      <c r="F1261" s="1">
        <v>64</v>
      </c>
      <c r="G1261" s="1">
        <v>9.8000970738384492</v>
      </c>
      <c r="H1261" s="1">
        <v>7</v>
      </c>
      <c r="I1261">
        <v>1500</v>
      </c>
      <c r="J1261">
        <v>185</v>
      </c>
      <c r="K1261">
        <v>12.5</v>
      </c>
      <c r="L1261" s="1"/>
      <c r="M1261" s="2">
        <f t="shared" si="1444"/>
        <v>3</v>
      </c>
      <c r="N1261" s="2">
        <f t="shared" si="1445"/>
        <v>5</v>
      </c>
      <c r="O1261" s="2">
        <f t="shared" si="1446"/>
        <v>4</v>
      </c>
      <c r="P1261" s="2">
        <f t="shared" si="1447"/>
        <v>6</v>
      </c>
      <c r="Q1261" s="2">
        <f t="shared" si="1448"/>
        <v>6</v>
      </c>
      <c r="R1261" s="2">
        <f t="shared" si="1449"/>
        <v>7</v>
      </c>
      <c r="S1261" s="2">
        <f t="shared" si="1450"/>
        <v>5</v>
      </c>
      <c r="T1261" s="2">
        <f t="shared" si="1451"/>
        <v>5</v>
      </c>
      <c r="U1261" s="2">
        <f t="shared" si="1452"/>
        <v>7</v>
      </c>
      <c r="V1261" s="2">
        <f t="shared" si="1453"/>
        <v>6</v>
      </c>
      <c r="W1261" s="2">
        <f t="shared" si="1454"/>
        <v>4</v>
      </c>
      <c r="X1261" s="2">
        <f t="shared" si="1455"/>
        <v>4</v>
      </c>
      <c r="Y1261" s="2">
        <f t="shared" si="1456"/>
        <v>2</v>
      </c>
      <c r="Z1261" s="2">
        <f t="shared" si="1457"/>
        <v>2</v>
      </c>
      <c r="AA1261" s="2">
        <f t="shared" si="1458"/>
        <v>1</v>
      </c>
      <c r="AB1261" s="2">
        <f t="shared" si="1459"/>
        <v>2</v>
      </c>
      <c r="AC1261" s="2">
        <f t="shared" si="1460"/>
        <v>1</v>
      </c>
      <c r="AD1261" s="3">
        <f t="shared" si="1513"/>
        <v>6</v>
      </c>
      <c r="AE1261" s="2">
        <f t="shared" si="1461"/>
        <v>6</v>
      </c>
      <c r="AF1261" s="2">
        <f t="shared" si="1462"/>
        <v>8</v>
      </c>
      <c r="AG1261" s="2">
        <f t="shared" si="1463"/>
        <v>7</v>
      </c>
      <c r="AH1261" s="2">
        <f t="shared" si="1464"/>
        <v>9</v>
      </c>
      <c r="AI1261" s="2">
        <f t="shared" si="1465"/>
        <v>9</v>
      </c>
      <c r="AJ1261" s="2">
        <f t="shared" si="1466"/>
        <v>10</v>
      </c>
      <c r="AK1261" s="2">
        <f t="shared" si="1467"/>
        <v>8</v>
      </c>
      <c r="AL1261" s="2">
        <f t="shared" si="1468"/>
        <v>8</v>
      </c>
      <c r="AM1261" s="2">
        <f t="shared" si="1469"/>
        <v>9</v>
      </c>
      <c r="AN1261" s="2">
        <f t="shared" si="1470"/>
        <v>8</v>
      </c>
      <c r="AO1261" s="2">
        <f t="shared" si="1471"/>
        <v>6</v>
      </c>
      <c r="AP1261" s="2">
        <f t="shared" si="1472"/>
        <v>6</v>
      </c>
      <c r="AQ1261" s="2">
        <f t="shared" si="1473"/>
        <v>4</v>
      </c>
      <c r="AR1261" s="2">
        <f t="shared" si="1474"/>
        <v>3</v>
      </c>
      <c r="AS1261" s="2">
        <f t="shared" si="1475"/>
        <v>3</v>
      </c>
      <c r="AT1261" s="2">
        <f t="shared" si="1476"/>
        <v>4</v>
      </c>
      <c r="AU1261" s="2">
        <f t="shared" si="1477"/>
        <v>3</v>
      </c>
      <c r="AV1261" s="3">
        <f t="shared" si="1514"/>
        <v>6</v>
      </c>
      <c r="AW1261">
        <f t="shared" si="1515"/>
        <v>1</v>
      </c>
      <c r="AX1261" s="2">
        <f t="shared" si="1478"/>
        <v>2</v>
      </c>
      <c r="AY1261" s="2">
        <f t="shared" si="1479"/>
        <v>3</v>
      </c>
      <c r="AZ1261" s="2">
        <f t="shared" si="1480"/>
        <v>3</v>
      </c>
      <c r="BA1261" s="2">
        <f t="shared" si="1481"/>
        <v>5</v>
      </c>
      <c r="BB1261" s="2">
        <f t="shared" si="1482"/>
        <v>4</v>
      </c>
      <c r="BC1261" s="2">
        <f t="shared" si="1483"/>
        <v>5</v>
      </c>
      <c r="BD1261" s="2">
        <f t="shared" si="1484"/>
        <v>3</v>
      </c>
      <c r="BE1261" s="2">
        <f t="shared" si="1485"/>
        <v>4</v>
      </c>
      <c r="BF1261" s="2">
        <f t="shared" si="1486"/>
        <v>4</v>
      </c>
      <c r="BG1261" s="2">
        <f t="shared" si="1487"/>
        <v>3</v>
      </c>
      <c r="BH1261" s="2">
        <f t="shared" si="1488"/>
        <v>4</v>
      </c>
      <c r="BI1261" s="2">
        <f t="shared" si="1489"/>
        <v>4</v>
      </c>
      <c r="BJ1261" s="2">
        <f t="shared" si="1490"/>
        <v>2</v>
      </c>
      <c r="BK1261" s="2">
        <f t="shared" si="1491"/>
        <v>1</v>
      </c>
      <c r="BL1261" s="2">
        <f t="shared" si="1492"/>
        <v>1</v>
      </c>
      <c r="BM1261" s="2">
        <f t="shared" si="1493"/>
        <v>2</v>
      </c>
      <c r="BN1261" s="2">
        <f t="shared" si="1494"/>
        <v>2</v>
      </c>
      <c r="BO1261" s="3">
        <f t="shared" si="1516"/>
        <v>4</v>
      </c>
      <c r="BP1261">
        <f t="shared" si="1517"/>
        <v>2</v>
      </c>
      <c r="BR1261">
        <v>3</v>
      </c>
      <c r="BS1261">
        <f t="shared" si="1495"/>
        <v>2</v>
      </c>
      <c r="BU1261" s="1">
        <f t="shared" si="1496"/>
        <v>13.276603436443844</v>
      </c>
      <c r="BV1261" s="1">
        <f t="shared" si="1497"/>
        <v>3.0656290624248048</v>
      </c>
      <c r="BW1261" s="1">
        <f t="shared" si="1498"/>
        <v>2.9902034782015861</v>
      </c>
      <c r="BX1261" s="1">
        <f t="shared" si="1499"/>
        <v>2.9967316228610095</v>
      </c>
      <c r="BY1261" s="1">
        <f t="shared" si="1500"/>
        <v>2.3211970347932205</v>
      </c>
      <c r="BZ1261" s="1">
        <f t="shared" si="1501"/>
        <v>2.223835415773519</v>
      </c>
      <c r="CA1261" s="1">
        <f t="shared" si="1502"/>
        <v>2.4124405363044672</v>
      </c>
      <c r="CB1261" s="1">
        <f t="shared" si="1503"/>
        <v>2.459939265056573</v>
      </c>
      <c r="CC1261" s="1">
        <f t="shared" si="1504"/>
        <v>2.3801909519884297</v>
      </c>
      <c r="CD1261" s="1">
        <f t="shared" si="1505"/>
        <v>31.078936910853159</v>
      </c>
      <c r="CE1261" s="1">
        <f t="shared" si="1506"/>
        <v>2.6049902954788582</v>
      </c>
      <c r="CF1261" s="1">
        <f t="shared" si="1507"/>
        <v>2.4445054057790183</v>
      </c>
      <c r="CG1261" s="1">
        <f t="shared" si="1508"/>
        <v>2.6497239658789833</v>
      </c>
      <c r="CH1261" s="1">
        <f t="shared" si="1509"/>
        <v>2.7243190963207664</v>
      </c>
      <c r="CI1261" s="1">
        <f t="shared" si="1510"/>
        <v>2.7205854667182026</v>
      </c>
      <c r="CJ1261" s="1">
        <f t="shared" si="1511"/>
        <v>2.7380856744551059</v>
      </c>
      <c r="CK1261" s="1">
        <f t="shared" si="1512"/>
        <v>2.7442701161105005</v>
      </c>
      <c r="CL1261" s="5">
        <f t="shared" si="1518"/>
        <v>6</v>
      </c>
      <c r="CN1261" s="9">
        <f t="shared" si="1519"/>
        <v>2.223835415773519</v>
      </c>
    </row>
    <row r="1262" spans="1:92" x14ac:dyDescent="0.2">
      <c r="A1262" s="4">
        <v>1260</v>
      </c>
      <c r="B1262" s="1">
        <v>0.59643904781068702</v>
      </c>
      <c r="C1262" s="1">
        <v>1.407</v>
      </c>
      <c r="D1262" s="1">
        <v>19</v>
      </c>
      <c r="E1262" s="1">
        <v>12</v>
      </c>
      <c r="F1262" s="1">
        <v>69</v>
      </c>
      <c r="G1262" s="1">
        <v>4.2576106186181901</v>
      </c>
      <c r="H1262" s="1">
        <v>6</v>
      </c>
      <c r="I1262">
        <v>1500</v>
      </c>
      <c r="J1262">
        <v>185</v>
      </c>
      <c r="K1262">
        <v>12.5</v>
      </c>
      <c r="L1262" s="1"/>
      <c r="M1262" s="2">
        <f t="shared" si="1444"/>
        <v>2</v>
      </c>
      <c r="N1262" s="2">
        <f t="shared" si="1445"/>
        <v>6</v>
      </c>
      <c r="O1262" s="2">
        <f t="shared" si="1446"/>
        <v>5</v>
      </c>
      <c r="P1262" s="2">
        <f t="shared" si="1447"/>
        <v>4</v>
      </c>
      <c r="Q1262" s="2">
        <f t="shared" si="1448"/>
        <v>6</v>
      </c>
      <c r="R1262" s="2">
        <f t="shared" si="1449"/>
        <v>7</v>
      </c>
      <c r="S1262" s="2">
        <f t="shared" si="1450"/>
        <v>6</v>
      </c>
      <c r="T1262" s="2">
        <f t="shared" si="1451"/>
        <v>4</v>
      </c>
      <c r="U1262" s="2">
        <f t="shared" si="1452"/>
        <v>9</v>
      </c>
      <c r="V1262" s="2">
        <f t="shared" si="1453"/>
        <v>6</v>
      </c>
      <c r="W1262" s="2">
        <f t="shared" si="1454"/>
        <v>3</v>
      </c>
      <c r="X1262" s="2">
        <f t="shared" si="1455"/>
        <v>4</v>
      </c>
      <c r="Y1262" s="2">
        <f t="shared" si="1456"/>
        <v>1</v>
      </c>
      <c r="Z1262" s="2">
        <f t="shared" si="1457"/>
        <v>1</v>
      </c>
      <c r="AA1262" s="2">
        <f t="shared" si="1458"/>
        <v>1</v>
      </c>
      <c r="AB1262" s="2">
        <f t="shared" si="1459"/>
        <v>1</v>
      </c>
      <c r="AC1262" s="2">
        <f t="shared" si="1460"/>
        <v>0</v>
      </c>
      <c r="AD1262" s="3">
        <f t="shared" si="1513"/>
        <v>9</v>
      </c>
      <c r="AE1262" s="2">
        <f t="shared" si="1461"/>
        <v>5</v>
      </c>
      <c r="AF1262" s="2">
        <f t="shared" si="1462"/>
        <v>9</v>
      </c>
      <c r="AG1262" s="2">
        <f t="shared" si="1463"/>
        <v>8</v>
      </c>
      <c r="AH1262" s="2">
        <f t="shared" si="1464"/>
        <v>7</v>
      </c>
      <c r="AI1262" s="2">
        <f t="shared" si="1465"/>
        <v>9</v>
      </c>
      <c r="AJ1262" s="2">
        <f t="shared" si="1466"/>
        <v>10</v>
      </c>
      <c r="AK1262" s="2">
        <f t="shared" si="1467"/>
        <v>9</v>
      </c>
      <c r="AL1262" s="2">
        <f t="shared" si="1468"/>
        <v>7</v>
      </c>
      <c r="AM1262" s="2">
        <f t="shared" si="1469"/>
        <v>11</v>
      </c>
      <c r="AN1262" s="2">
        <f t="shared" si="1470"/>
        <v>8</v>
      </c>
      <c r="AO1262" s="2">
        <f t="shared" si="1471"/>
        <v>5</v>
      </c>
      <c r="AP1262" s="2">
        <f t="shared" si="1472"/>
        <v>6</v>
      </c>
      <c r="AQ1262" s="2">
        <f t="shared" si="1473"/>
        <v>3</v>
      </c>
      <c r="AR1262" s="2">
        <f t="shared" si="1474"/>
        <v>2</v>
      </c>
      <c r="AS1262" s="2">
        <f t="shared" si="1475"/>
        <v>3</v>
      </c>
      <c r="AT1262" s="2">
        <f t="shared" si="1476"/>
        <v>3</v>
      </c>
      <c r="AU1262" s="2">
        <f t="shared" si="1477"/>
        <v>2</v>
      </c>
      <c r="AV1262" s="3">
        <f t="shared" si="1514"/>
        <v>9</v>
      </c>
      <c r="AW1262">
        <f t="shared" si="1515"/>
        <v>1</v>
      </c>
      <c r="AX1262" s="2">
        <f t="shared" si="1478"/>
        <v>1</v>
      </c>
      <c r="AY1262" s="2">
        <f t="shared" si="1479"/>
        <v>5</v>
      </c>
      <c r="AZ1262" s="2">
        <f t="shared" si="1480"/>
        <v>6</v>
      </c>
      <c r="BA1262" s="2">
        <f t="shared" si="1481"/>
        <v>3</v>
      </c>
      <c r="BB1262" s="2">
        <f t="shared" si="1482"/>
        <v>4</v>
      </c>
      <c r="BC1262" s="2">
        <f t="shared" si="1483"/>
        <v>4</v>
      </c>
      <c r="BD1262" s="2">
        <f t="shared" si="1484"/>
        <v>4</v>
      </c>
      <c r="BE1262" s="2">
        <f t="shared" si="1485"/>
        <v>6</v>
      </c>
      <c r="BF1262" s="2">
        <f t="shared" si="1486"/>
        <v>6</v>
      </c>
      <c r="BG1262" s="2">
        <f t="shared" si="1487"/>
        <v>2</v>
      </c>
      <c r="BH1262" s="2">
        <f t="shared" si="1488"/>
        <v>3</v>
      </c>
      <c r="BI1262" s="2">
        <f t="shared" si="1489"/>
        <v>4</v>
      </c>
      <c r="BJ1262" s="2">
        <f t="shared" si="1490"/>
        <v>1</v>
      </c>
      <c r="BK1262" s="2">
        <f t="shared" si="1491"/>
        <v>1</v>
      </c>
      <c r="BL1262" s="2">
        <f t="shared" si="1492"/>
        <v>1</v>
      </c>
      <c r="BM1262" s="2">
        <f t="shared" si="1493"/>
        <v>1</v>
      </c>
      <c r="BN1262" s="2">
        <f t="shared" si="1494"/>
        <v>1</v>
      </c>
      <c r="BO1262" s="3">
        <f t="shared" si="1516"/>
        <v>3</v>
      </c>
      <c r="BP1262">
        <f t="shared" si="1517"/>
        <v>3</v>
      </c>
      <c r="BR1262">
        <v>3</v>
      </c>
      <c r="BS1262">
        <f t="shared" si="1495"/>
        <v>2</v>
      </c>
      <c r="BU1262" s="1">
        <f t="shared" si="1496"/>
        <v>14.040796514301597</v>
      </c>
      <c r="BV1262" s="1">
        <f t="shared" si="1497"/>
        <v>4.2034438835102454</v>
      </c>
      <c r="BW1262" s="1">
        <f t="shared" si="1498"/>
        <v>2.8819317013438996</v>
      </c>
      <c r="BX1262" s="1">
        <f t="shared" si="1499"/>
        <v>5.9034434933730626</v>
      </c>
      <c r="BY1262" s="1">
        <f t="shared" si="1500"/>
        <v>3.7405974156057327</v>
      </c>
      <c r="BZ1262" s="1">
        <f t="shared" si="1501"/>
        <v>2.1540124322633196</v>
      </c>
      <c r="CA1262" s="1">
        <f t="shared" si="1502"/>
        <v>2.1067161651924287</v>
      </c>
      <c r="CB1262" s="1">
        <f t="shared" si="1503"/>
        <v>2.4701210292006954</v>
      </c>
      <c r="CC1262" s="1">
        <f t="shared" si="1504"/>
        <v>2.3706576329771902</v>
      </c>
      <c r="CD1262" s="1">
        <f t="shared" si="1505"/>
        <v>31.102961526304583</v>
      </c>
      <c r="CE1262" s="1">
        <f t="shared" si="1506"/>
        <v>3.7357728412382589</v>
      </c>
      <c r="CF1262" s="1">
        <f t="shared" si="1507"/>
        <v>2.5753862066683522</v>
      </c>
      <c r="CG1262" s="1">
        <f t="shared" si="1508"/>
        <v>2.4700337116881457</v>
      </c>
      <c r="CH1262" s="1">
        <f t="shared" si="1509"/>
        <v>2.6824389854559918</v>
      </c>
      <c r="CI1262" s="1">
        <f t="shared" si="1510"/>
        <v>2.7652233899249947</v>
      </c>
      <c r="CJ1262" s="1">
        <f t="shared" si="1511"/>
        <v>2.7812943618884112</v>
      </c>
      <c r="CK1262" s="1">
        <f t="shared" si="1512"/>
        <v>2.7958201478363942</v>
      </c>
      <c r="CL1262" s="5">
        <f t="shared" si="1518"/>
        <v>7</v>
      </c>
      <c r="CN1262" s="9">
        <f t="shared" si="1519"/>
        <v>2.1067161651924287</v>
      </c>
    </row>
    <row r="1263" spans="1:92" x14ac:dyDescent="0.2">
      <c r="A1263" s="4">
        <v>1261</v>
      </c>
      <c r="B1263" s="1">
        <v>0.34105982105045202</v>
      </c>
      <c r="C1263" s="1">
        <v>18.245999999999999</v>
      </c>
      <c r="D1263" s="1">
        <v>75</v>
      </c>
      <c r="E1263" s="1">
        <v>21</v>
      </c>
      <c r="F1263" s="1">
        <v>4</v>
      </c>
      <c r="G1263" s="1">
        <v>7.7413232990588599</v>
      </c>
      <c r="H1263" s="1">
        <v>6</v>
      </c>
      <c r="I1263">
        <v>1500</v>
      </c>
      <c r="J1263">
        <v>185</v>
      </c>
      <c r="K1263">
        <v>12.5</v>
      </c>
      <c r="L1263" s="1"/>
      <c r="M1263" s="2">
        <f t="shared" si="1444"/>
        <v>4</v>
      </c>
      <c r="N1263" s="2">
        <f t="shared" si="1445"/>
        <v>6</v>
      </c>
      <c r="O1263" s="2">
        <f t="shared" si="1446"/>
        <v>7</v>
      </c>
      <c r="P1263" s="2">
        <f t="shared" si="1447"/>
        <v>4</v>
      </c>
      <c r="Q1263" s="2">
        <f t="shared" si="1448"/>
        <v>6</v>
      </c>
      <c r="R1263" s="2">
        <f t="shared" si="1449"/>
        <v>8</v>
      </c>
      <c r="S1263" s="2">
        <f t="shared" si="1450"/>
        <v>6</v>
      </c>
      <c r="T1263" s="2">
        <f t="shared" si="1451"/>
        <v>5</v>
      </c>
      <c r="U1263" s="2">
        <f t="shared" si="1452"/>
        <v>6</v>
      </c>
      <c r="V1263" s="2">
        <f t="shared" si="1453"/>
        <v>8</v>
      </c>
      <c r="W1263" s="2">
        <f t="shared" si="1454"/>
        <v>3</v>
      </c>
      <c r="X1263" s="2">
        <f t="shared" si="1455"/>
        <v>4</v>
      </c>
      <c r="Y1263" s="2">
        <f t="shared" si="1456"/>
        <v>1</v>
      </c>
      <c r="Z1263" s="2">
        <f t="shared" si="1457"/>
        <v>1</v>
      </c>
      <c r="AA1263" s="2">
        <f t="shared" si="1458"/>
        <v>2</v>
      </c>
      <c r="AB1263" s="2">
        <f t="shared" si="1459"/>
        <v>1</v>
      </c>
      <c r="AC1263" s="2">
        <f t="shared" si="1460"/>
        <v>0</v>
      </c>
      <c r="AD1263" s="3">
        <f t="shared" si="1513"/>
        <v>6</v>
      </c>
      <c r="AE1263" s="2">
        <f t="shared" si="1461"/>
        <v>7</v>
      </c>
      <c r="AF1263" s="2">
        <f t="shared" si="1462"/>
        <v>9</v>
      </c>
      <c r="AG1263" s="2">
        <f t="shared" si="1463"/>
        <v>10</v>
      </c>
      <c r="AH1263" s="2">
        <f t="shared" si="1464"/>
        <v>7</v>
      </c>
      <c r="AI1263" s="2">
        <f t="shared" si="1465"/>
        <v>9</v>
      </c>
      <c r="AJ1263" s="2">
        <f t="shared" si="1466"/>
        <v>11</v>
      </c>
      <c r="AK1263" s="2">
        <f t="shared" si="1467"/>
        <v>9</v>
      </c>
      <c r="AL1263" s="2">
        <f t="shared" si="1468"/>
        <v>8</v>
      </c>
      <c r="AM1263" s="2">
        <f t="shared" si="1469"/>
        <v>8</v>
      </c>
      <c r="AN1263" s="2">
        <f t="shared" si="1470"/>
        <v>10</v>
      </c>
      <c r="AO1263" s="2">
        <f t="shared" si="1471"/>
        <v>5</v>
      </c>
      <c r="AP1263" s="2">
        <f t="shared" si="1472"/>
        <v>6</v>
      </c>
      <c r="AQ1263" s="2">
        <f t="shared" si="1473"/>
        <v>3</v>
      </c>
      <c r="AR1263" s="2">
        <f t="shared" si="1474"/>
        <v>2</v>
      </c>
      <c r="AS1263" s="2">
        <f t="shared" si="1475"/>
        <v>4</v>
      </c>
      <c r="AT1263" s="2">
        <f t="shared" si="1476"/>
        <v>3</v>
      </c>
      <c r="AU1263" s="2">
        <f t="shared" si="1477"/>
        <v>2</v>
      </c>
      <c r="AV1263" s="3">
        <f t="shared" si="1514"/>
        <v>6</v>
      </c>
      <c r="AW1263">
        <f t="shared" si="1515"/>
        <v>1</v>
      </c>
      <c r="AX1263" s="2">
        <f t="shared" si="1478"/>
        <v>4</v>
      </c>
      <c r="AY1263" s="2">
        <f t="shared" si="1479"/>
        <v>5</v>
      </c>
      <c r="AZ1263" s="2">
        <f t="shared" si="1480"/>
        <v>7</v>
      </c>
      <c r="BA1263" s="2">
        <f t="shared" si="1481"/>
        <v>2</v>
      </c>
      <c r="BB1263" s="2">
        <f t="shared" si="1482"/>
        <v>3</v>
      </c>
      <c r="BC1263" s="2">
        <f t="shared" si="1483"/>
        <v>5</v>
      </c>
      <c r="BD1263" s="2">
        <f t="shared" si="1484"/>
        <v>5</v>
      </c>
      <c r="BE1263" s="2">
        <f t="shared" si="1485"/>
        <v>3</v>
      </c>
      <c r="BF1263" s="2">
        <f t="shared" si="1486"/>
        <v>3</v>
      </c>
      <c r="BG1263" s="2">
        <f t="shared" si="1487"/>
        <v>4</v>
      </c>
      <c r="BH1263" s="2">
        <f t="shared" si="1488"/>
        <v>4</v>
      </c>
      <c r="BI1263" s="2">
        <f t="shared" si="1489"/>
        <v>3</v>
      </c>
      <c r="BJ1263" s="2">
        <f t="shared" si="1490"/>
        <v>1</v>
      </c>
      <c r="BK1263" s="2">
        <f t="shared" si="1491"/>
        <v>2</v>
      </c>
      <c r="BL1263" s="2">
        <f t="shared" si="1492"/>
        <v>2</v>
      </c>
      <c r="BM1263" s="2">
        <f t="shared" si="1493"/>
        <v>1</v>
      </c>
      <c r="BN1263" s="2">
        <f t="shared" si="1494"/>
        <v>1</v>
      </c>
      <c r="BO1263" s="3">
        <f t="shared" si="1516"/>
        <v>3</v>
      </c>
      <c r="BP1263">
        <f t="shared" si="1517"/>
        <v>1</v>
      </c>
      <c r="BR1263">
        <v>2</v>
      </c>
      <c r="BS1263">
        <f t="shared" si="1495"/>
        <v>1</v>
      </c>
      <c r="BU1263" s="1">
        <f t="shared" si="1496"/>
        <v>13.372057071465361</v>
      </c>
      <c r="BV1263" s="1">
        <f t="shared" si="1497"/>
        <v>3.2410085496536527</v>
      </c>
      <c r="BW1263" s="1">
        <f t="shared" si="1498"/>
        <v>2.9687002088504304</v>
      </c>
      <c r="BX1263" s="1">
        <f t="shared" si="1499"/>
        <v>3.5834249419646849</v>
      </c>
      <c r="BY1263" s="1">
        <f t="shared" si="1500"/>
        <v>2.6805840446926115</v>
      </c>
      <c r="BZ1263" s="1">
        <f t="shared" si="1501"/>
        <v>2.4815766899344571</v>
      </c>
      <c r="CA1263" s="1">
        <f t="shared" si="1502"/>
        <v>2.3215067018998745</v>
      </c>
      <c r="CB1263" s="1">
        <f t="shared" si="1503"/>
        <v>2.8554981950815428</v>
      </c>
      <c r="CC1263" s="1">
        <f t="shared" si="1504"/>
        <v>2.7800924675126053</v>
      </c>
      <c r="CD1263" s="1">
        <f t="shared" si="1505"/>
        <v>31.100971471695775</v>
      </c>
      <c r="CE1263" s="1">
        <f t="shared" si="1506"/>
        <v>2.6322543421994413</v>
      </c>
      <c r="CF1263" s="1">
        <f t="shared" si="1507"/>
        <v>2.5253599193206759</v>
      </c>
      <c r="CG1263" s="1">
        <f t="shared" si="1508"/>
        <v>2.8649981312554251</v>
      </c>
      <c r="CH1263" s="1">
        <f t="shared" si="1509"/>
        <v>3.131854380281069</v>
      </c>
      <c r="CI1263" s="1">
        <f t="shared" si="1510"/>
        <v>3.2576217674052086</v>
      </c>
      <c r="CJ1263" s="1">
        <f t="shared" si="1511"/>
        <v>3.2720491895666335</v>
      </c>
      <c r="CK1263" s="1">
        <f t="shared" si="1512"/>
        <v>3.2804717562074943</v>
      </c>
      <c r="CL1263" s="5">
        <f t="shared" si="1518"/>
        <v>7</v>
      </c>
      <c r="CN1263" s="9">
        <f t="shared" si="1519"/>
        <v>2.3215067018998745</v>
      </c>
    </row>
    <row r="1264" spans="1:92" x14ac:dyDescent="0.2">
      <c r="A1264" s="4">
        <v>1262</v>
      </c>
      <c r="B1264" s="1">
        <v>0.50910195259593505</v>
      </c>
      <c r="C1264" s="1">
        <v>14.840999999999999</v>
      </c>
      <c r="D1264" s="1">
        <v>70</v>
      </c>
      <c r="E1264" s="1">
        <v>12</v>
      </c>
      <c r="F1264" s="1">
        <v>18</v>
      </c>
      <c r="G1264" s="1">
        <v>11.283287316762401</v>
      </c>
      <c r="H1264" s="1">
        <v>7</v>
      </c>
      <c r="I1264">
        <v>1500</v>
      </c>
      <c r="J1264">
        <v>185</v>
      </c>
      <c r="K1264">
        <v>12.5</v>
      </c>
      <c r="L1264" s="1"/>
      <c r="M1264" s="2">
        <f t="shared" si="1444"/>
        <v>3</v>
      </c>
      <c r="N1264" s="2">
        <f t="shared" si="1445"/>
        <v>8</v>
      </c>
      <c r="O1264" s="2">
        <f t="shared" si="1446"/>
        <v>5</v>
      </c>
      <c r="P1264" s="2">
        <f t="shared" si="1447"/>
        <v>5</v>
      </c>
      <c r="Q1264" s="2">
        <f t="shared" si="1448"/>
        <v>6</v>
      </c>
      <c r="R1264" s="2">
        <f t="shared" si="1449"/>
        <v>5</v>
      </c>
      <c r="S1264" s="2">
        <f t="shared" si="1450"/>
        <v>7</v>
      </c>
      <c r="T1264" s="2">
        <f t="shared" si="1451"/>
        <v>4</v>
      </c>
      <c r="U1264" s="2">
        <f t="shared" si="1452"/>
        <v>5</v>
      </c>
      <c r="V1264" s="2">
        <f t="shared" si="1453"/>
        <v>6</v>
      </c>
      <c r="W1264" s="2">
        <f t="shared" si="1454"/>
        <v>3</v>
      </c>
      <c r="X1264" s="2">
        <f t="shared" si="1455"/>
        <v>3</v>
      </c>
      <c r="Y1264" s="2">
        <f t="shared" si="1456"/>
        <v>1</v>
      </c>
      <c r="Z1264" s="2">
        <f t="shared" si="1457"/>
        <v>1</v>
      </c>
      <c r="AA1264" s="2">
        <f t="shared" si="1458"/>
        <v>1</v>
      </c>
      <c r="AB1264" s="2">
        <f t="shared" si="1459"/>
        <v>1</v>
      </c>
      <c r="AC1264" s="2">
        <f t="shared" si="1460"/>
        <v>0</v>
      </c>
      <c r="AD1264" s="3">
        <f t="shared" si="1513"/>
        <v>2</v>
      </c>
      <c r="AE1264" s="2">
        <f t="shared" si="1461"/>
        <v>6</v>
      </c>
      <c r="AF1264" s="2">
        <f t="shared" si="1462"/>
        <v>11</v>
      </c>
      <c r="AG1264" s="2">
        <f t="shared" si="1463"/>
        <v>8</v>
      </c>
      <c r="AH1264" s="2">
        <f t="shared" si="1464"/>
        <v>8</v>
      </c>
      <c r="AI1264" s="2">
        <f t="shared" si="1465"/>
        <v>9</v>
      </c>
      <c r="AJ1264" s="2">
        <f t="shared" si="1466"/>
        <v>8</v>
      </c>
      <c r="AK1264" s="2">
        <f t="shared" si="1467"/>
        <v>10</v>
      </c>
      <c r="AL1264" s="2">
        <f t="shared" si="1468"/>
        <v>7</v>
      </c>
      <c r="AM1264" s="2">
        <f t="shared" si="1469"/>
        <v>7</v>
      </c>
      <c r="AN1264" s="2">
        <f t="shared" si="1470"/>
        <v>8</v>
      </c>
      <c r="AO1264" s="2">
        <f t="shared" si="1471"/>
        <v>5</v>
      </c>
      <c r="AP1264" s="2">
        <f t="shared" si="1472"/>
        <v>5</v>
      </c>
      <c r="AQ1264" s="2">
        <f t="shared" si="1473"/>
        <v>3</v>
      </c>
      <c r="AR1264" s="2">
        <f t="shared" si="1474"/>
        <v>2</v>
      </c>
      <c r="AS1264" s="2">
        <f t="shared" si="1475"/>
        <v>3</v>
      </c>
      <c r="AT1264" s="2">
        <f t="shared" si="1476"/>
        <v>3</v>
      </c>
      <c r="AU1264" s="2">
        <f t="shared" si="1477"/>
        <v>2</v>
      </c>
      <c r="AV1264" s="3">
        <f t="shared" si="1514"/>
        <v>2</v>
      </c>
      <c r="AW1264">
        <f t="shared" si="1515"/>
        <v>1</v>
      </c>
      <c r="AX1264" s="2">
        <f t="shared" si="1478"/>
        <v>2</v>
      </c>
      <c r="AY1264" s="2">
        <f t="shared" si="1479"/>
        <v>7</v>
      </c>
      <c r="AZ1264" s="2">
        <f t="shared" si="1480"/>
        <v>5</v>
      </c>
      <c r="BA1264" s="2">
        <f t="shared" si="1481"/>
        <v>4</v>
      </c>
      <c r="BB1264" s="2">
        <f t="shared" si="1482"/>
        <v>4</v>
      </c>
      <c r="BC1264" s="2">
        <f t="shared" si="1483"/>
        <v>2</v>
      </c>
      <c r="BD1264" s="2">
        <f t="shared" si="1484"/>
        <v>5</v>
      </c>
      <c r="BE1264" s="2">
        <f t="shared" si="1485"/>
        <v>2</v>
      </c>
      <c r="BF1264" s="2">
        <f t="shared" si="1486"/>
        <v>2</v>
      </c>
      <c r="BG1264" s="2">
        <f t="shared" si="1487"/>
        <v>2</v>
      </c>
      <c r="BH1264" s="2">
        <f t="shared" si="1488"/>
        <v>3</v>
      </c>
      <c r="BI1264" s="2">
        <f t="shared" si="1489"/>
        <v>3</v>
      </c>
      <c r="BJ1264" s="2">
        <f t="shared" si="1490"/>
        <v>1</v>
      </c>
      <c r="BK1264" s="2">
        <f t="shared" si="1491"/>
        <v>1</v>
      </c>
      <c r="BL1264" s="2">
        <f t="shared" si="1492"/>
        <v>1</v>
      </c>
      <c r="BM1264" s="2">
        <f t="shared" si="1493"/>
        <v>1</v>
      </c>
      <c r="BN1264" s="2">
        <f t="shared" si="1494"/>
        <v>1</v>
      </c>
      <c r="BO1264" s="3">
        <f t="shared" si="1516"/>
        <v>2</v>
      </c>
      <c r="BP1264">
        <f t="shared" si="1517"/>
        <v>1</v>
      </c>
      <c r="BR1264">
        <v>3</v>
      </c>
      <c r="BS1264">
        <f t="shared" si="1495"/>
        <v>1</v>
      </c>
      <c r="BU1264" s="1">
        <f t="shared" si="1496"/>
        <v>13.24094354513468</v>
      </c>
      <c r="BV1264" s="1">
        <f t="shared" si="1497"/>
        <v>3.0176090734861947</v>
      </c>
      <c r="BW1264" s="1">
        <f t="shared" si="1498"/>
        <v>3.0014718867133956</v>
      </c>
      <c r="BX1264" s="1">
        <f t="shared" si="1499"/>
        <v>2.8054048962141045</v>
      </c>
      <c r="BY1264" s="1">
        <f t="shared" si="1500"/>
        <v>2.2946009314333322</v>
      </c>
      <c r="BZ1264" s="1">
        <f t="shared" si="1501"/>
        <v>2.2940413055734719</v>
      </c>
      <c r="CA1264" s="1">
        <f t="shared" si="1502"/>
        <v>2.3936283914415397</v>
      </c>
      <c r="CB1264" s="1">
        <f t="shared" si="1503"/>
        <v>2.5660705232227943</v>
      </c>
      <c r="CC1264" s="1">
        <f t="shared" si="1504"/>
        <v>2.4611044983064994</v>
      </c>
      <c r="CD1264" s="1">
        <f t="shared" si="1505"/>
        <v>31.083055085003693</v>
      </c>
      <c r="CE1264" s="1">
        <f t="shared" si="1506"/>
        <v>2.4974589305877402</v>
      </c>
      <c r="CF1264" s="1">
        <f t="shared" si="1507"/>
        <v>2.446831927644507</v>
      </c>
      <c r="CG1264" s="1">
        <f t="shared" si="1508"/>
        <v>2.675510697999957</v>
      </c>
      <c r="CH1264" s="1">
        <f t="shared" si="1509"/>
        <v>2.7922015039083656</v>
      </c>
      <c r="CI1264" s="1">
        <f t="shared" si="1510"/>
        <v>2.8620814443648239</v>
      </c>
      <c r="CJ1264" s="1">
        <f t="shared" si="1511"/>
        <v>2.8788355884122545</v>
      </c>
      <c r="CK1264" s="1">
        <f t="shared" si="1512"/>
        <v>2.8841439504098023</v>
      </c>
      <c r="CL1264" s="5">
        <f t="shared" si="1518"/>
        <v>6</v>
      </c>
      <c r="CN1264" s="9">
        <f t="shared" si="1519"/>
        <v>2.2940413055734719</v>
      </c>
    </row>
    <row r="1265" spans="1:92" x14ac:dyDescent="0.2">
      <c r="A1265" s="4">
        <v>1263</v>
      </c>
      <c r="B1265" s="1">
        <v>0.48946112335318398</v>
      </c>
      <c r="C1265" s="1">
        <v>1.6719999999999999</v>
      </c>
      <c r="D1265" s="1">
        <v>72</v>
      </c>
      <c r="E1265" s="1">
        <v>24</v>
      </c>
      <c r="F1265" s="1">
        <v>4</v>
      </c>
      <c r="G1265" s="1">
        <v>8.1910557734996008</v>
      </c>
      <c r="H1265" s="1">
        <v>6</v>
      </c>
      <c r="I1265">
        <v>1500</v>
      </c>
      <c r="J1265">
        <v>185</v>
      </c>
      <c r="K1265">
        <v>12.5</v>
      </c>
      <c r="L1265" s="1"/>
      <c r="M1265" s="2">
        <f t="shared" si="1444"/>
        <v>3</v>
      </c>
      <c r="N1265" s="2">
        <f t="shared" si="1445"/>
        <v>7</v>
      </c>
      <c r="O1265" s="2">
        <f t="shared" si="1446"/>
        <v>7</v>
      </c>
      <c r="P1265" s="2">
        <f t="shared" si="1447"/>
        <v>4</v>
      </c>
      <c r="Q1265" s="2">
        <f t="shared" si="1448"/>
        <v>6</v>
      </c>
      <c r="R1265" s="2">
        <f t="shared" si="1449"/>
        <v>8</v>
      </c>
      <c r="S1265" s="2">
        <f t="shared" si="1450"/>
        <v>7</v>
      </c>
      <c r="T1265" s="2">
        <f t="shared" si="1451"/>
        <v>5</v>
      </c>
      <c r="U1265" s="2">
        <f t="shared" si="1452"/>
        <v>6</v>
      </c>
      <c r="V1265" s="2">
        <f t="shared" si="1453"/>
        <v>8</v>
      </c>
      <c r="W1265" s="2">
        <f t="shared" si="1454"/>
        <v>3</v>
      </c>
      <c r="X1265" s="2">
        <f t="shared" si="1455"/>
        <v>4</v>
      </c>
      <c r="Y1265" s="2">
        <f t="shared" si="1456"/>
        <v>1</v>
      </c>
      <c r="Z1265" s="2">
        <f t="shared" si="1457"/>
        <v>1</v>
      </c>
      <c r="AA1265" s="2">
        <f t="shared" si="1458"/>
        <v>2</v>
      </c>
      <c r="AB1265" s="2">
        <f t="shared" si="1459"/>
        <v>1</v>
      </c>
      <c r="AC1265" s="2">
        <f t="shared" si="1460"/>
        <v>0</v>
      </c>
      <c r="AD1265" s="3">
        <f t="shared" si="1513"/>
        <v>6</v>
      </c>
      <c r="AE1265" s="2">
        <f t="shared" si="1461"/>
        <v>6</v>
      </c>
      <c r="AF1265" s="2">
        <f t="shared" si="1462"/>
        <v>10</v>
      </c>
      <c r="AG1265" s="2">
        <f t="shared" si="1463"/>
        <v>10</v>
      </c>
      <c r="AH1265" s="2">
        <f t="shared" si="1464"/>
        <v>7</v>
      </c>
      <c r="AI1265" s="2">
        <f t="shared" si="1465"/>
        <v>9</v>
      </c>
      <c r="AJ1265" s="2">
        <f t="shared" si="1466"/>
        <v>11</v>
      </c>
      <c r="AK1265" s="2">
        <f t="shared" si="1467"/>
        <v>10</v>
      </c>
      <c r="AL1265" s="2">
        <f t="shared" si="1468"/>
        <v>8</v>
      </c>
      <c r="AM1265" s="2">
        <f t="shared" si="1469"/>
        <v>8</v>
      </c>
      <c r="AN1265" s="2">
        <f t="shared" si="1470"/>
        <v>10</v>
      </c>
      <c r="AO1265" s="2">
        <f t="shared" si="1471"/>
        <v>5</v>
      </c>
      <c r="AP1265" s="2">
        <f t="shared" si="1472"/>
        <v>6</v>
      </c>
      <c r="AQ1265" s="2">
        <f t="shared" si="1473"/>
        <v>3</v>
      </c>
      <c r="AR1265" s="2">
        <f t="shared" si="1474"/>
        <v>2</v>
      </c>
      <c r="AS1265" s="2">
        <f t="shared" si="1475"/>
        <v>4</v>
      </c>
      <c r="AT1265" s="2">
        <f t="shared" si="1476"/>
        <v>3</v>
      </c>
      <c r="AU1265" s="2">
        <f t="shared" si="1477"/>
        <v>2</v>
      </c>
      <c r="AV1265" s="3">
        <f t="shared" si="1514"/>
        <v>6</v>
      </c>
      <c r="AW1265">
        <f t="shared" si="1515"/>
        <v>1</v>
      </c>
      <c r="AX1265" s="2">
        <f t="shared" si="1478"/>
        <v>2</v>
      </c>
      <c r="AY1265" s="2">
        <f t="shared" si="1479"/>
        <v>6</v>
      </c>
      <c r="AZ1265" s="2">
        <f t="shared" si="1480"/>
        <v>7</v>
      </c>
      <c r="BA1265" s="2">
        <f t="shared" si="1481"/>
        <v>2</v>
      </c>
      <c r="BB1265" s="2">
        <f t="shared" si="1482"/>
        <v>3</v>
      </c>
      <c r="BC1265" s="2">
        <f t="shared" si="1483"/>
        <v>5</v>
      </c>
      <c r="BD1265" s="2">
        <f t="shared" si="1484"/>
        <v>6</v>
      </c>
      <c r="BE1265" s="2">
        <f t="shared" si="1485"/>
        <v>3</v>
      </c>
      <c r="BF1265" s="2">
        <f t="shared" si="1486"/>
        <v>3</v>
      </c>
      <c r="BG1265" s="2">
        <f t="shared" si="1487"/>
        <v>4</v>
      </c>
      <c r="BH1265" s="2">
        <f t="shared" si="1488"/>
        <v>3</v>
      </c>
      <c r="BI1265" s="2">
        <f t="shared" si="1489"/>
        <v>3</v>
      </c>
      <c r="BJ1265" s="2">
        <f t="shared" si="1490"/>
        <v>1</v>
      </c>
      <c r="BK1265" s="2">
        <f t="shared" si="1491"/>
        <v>2</v>
      </c>
      <c r="BL1265" s="2">
        <f t="shared" si="1492"/>
        <v>2</v>
      </c>
      <c r="BM1265" s="2">
        <f t="shared" si="1493"/>
        <v>1</v>
      </c>
      <c r="BN1265" s="2">
        <f t="shared" si="1494"/>
        <v>1</v>
      </c>
      <c r="BO1265" s="3">
        <f t="shared" si="1516"/>
        <v>3</v>
      </c>
      <c r="BP1265">
        <f t="shared" si="1517"/>
        <v>1</v>
      </c>
      <c r="BR1265">
        <v>3</v>
      </c>
      <c r="BS1265">
        <f t="shared" si="1495"/>
        <v>1</v>
      </c>
      <c r="BU1265" s="1">
        <f t="shared" si="1496"/>
        <v>13.320624692995766</v>
      </c>
      <c r="BV1265" s="1">
        <f t="shared" si="1497"/>
        <v>3.0482372122035644</v>
      </c>
      <c r="BW1265" s="1">
        <f t="shared" si="1498"/>
        <v>2.8396601643379391</v>
      </c>
      <c r="BX1265" s="1">
        <f t="shared" si="1499"/>
        <v>3.2603419301305441</v>
      </c>
      <c r="BY1265" s="1">
        <f t="shared" si="1500"/>
        <v>2.3888777161269568</v>
      </c>
      <c r="BZ1265" s="1">
        <f t="shared" si="1501"/>
        <v>2.1335175237642652</v>
      </c>
      <c r="CA1265" s="1">
        <f t="shared" si="1502"/>
        <v>2.1598635120291929</v>
      </c>
      <c r="CB1265" s="1">
        <f t="shared" si="1503"/>
        <v>2.5076471384670977</v>
      </c>
      <c r="CC1265" s="1">
        <f t="shared" si="1504"/>
        <v>2.3633231948044764</v>
      </c>
      <c r="CD1265" s="1">
        <f t="shared" si="1505"/>
        <v>31.076456437056017</v>
      </c>
      <c r="CE1265" s="1">
        <f t="shared" si="1506"/>
        <v>2.4703360190019095</v>
      </c>
      <c r="CF1265" s="1">
        <f t="shared" si="1507"/>
        <v>2.2789812663424041</v>
      </c>
      <c r="CG1265" s="1">
        <f t="shared" si="1508"/>
        <v>2.5044801145082722</v>
      </c>
      <c r="CH1265" s="1">
        <f t="shared" si="1509"/>
        <v>2.7312614612827759</v>
      </c>
      <c r="CI1265" s="1">
        <f t="shared" si="1510"/>
        <v>2.8754767532733654</v>
      </c>
      <c r="CJ1265" s="1">
        <f t="shared" si="1511"/>
        <v>2.8918709305212764</v>
      </c>
      <c r="CK1265" s="1">
        <f t="shared" si="1512"/>
        <v>2.9010965588408375</v>
      </c>
      <c r="CL1265" s="5">
        <f t="shared" si="1518"/>
        <v>6</v>
      </c>
      <c r="CN1265" s="9">
        <f t="shared" si="1519"/>
        <v>2.1335175237642652</v>
      </c>
    </row>
    <row r="1266" spans="1:92" x14ac:dyDescent="0.2">
      <c r="A1266" s="4">
        <v>1264</v>
      </c>
      <c r="B1266" s="1">
        <v>0.48867273140276701</v>
      </c>
      <c r="C1266" s="1">
        <v>88.834999999999994</v>
      </c>
      <c r="D1266" s="1">
        <v>71</v>
      </c>
      <c r="E1266" s="1">
        <v>9</v>
      </c>
      <c r="F1266" s="1">
        <v>20</v>
      </c>
      <c r="G1266" s="1">
        <v>8.8835463459633992</v>
      </c>
      <c r="H1266" s="1">
        <v>6</v>
      </c>
      <c r="I1266">
        <v>1500</v>
      </c>
      <c r="J1266">
        <v>185</v>
      </c>
      <c r="K1266">
        <v>12.5</v>
      </c>
      <c r="L1266" s="1"/>
      <c r="M1266" s="2">
        <f t="shared" si="1444"/>
        <v>3</v>
      </c>
      <c r="N1266" s="2">
        <f t="shared" si="1445"/>
        <v>5</v>
      </c>
      <c r="O1266" s="2">
        <f t="shared" si="1446"/>
        <v>6</v>
      </c>
      <c r="P1266" s="2">
        <f t="shared" si="1447"/>
        <v>4</v>
      </c>
      <c r="Q1266" s="2">
        <f t="shared" si="1448"/>
        <v>7</v>
      </c>
      <c r="R1266" s="2">
        <f t="shared" si="1449"/>
        <v>7</v>
      </c>
      <c r="S1266" s="2">
        <f t="shared" si="1450"/>
        <v>7</v>
      </c>
      <c r="T1266" s="2">
        <f t="shared" si="1451"/>
        <v>4</v>
      </c>
      <c r="U1266" s="2">
        <f t="shared" si="1452"/>
        <v>7</v>
      </c>
      <c r="V1266" s="2">
        <f t="shared" si="1453"/>
        <v>7</v>
      </c>
      <c r="W1266" s="2">
        <f t="shared" si="1454"/>
        <v>4</v>
      </c>
      <c r="X1266" s="2">
        <f t="shared" si="1455"/>
        <v>5</v>
      </c>
      <c r="Y1266" s="2">
        <f t="shared" si="1456"/>
        <v>2</v>
      </c>
      <c r="Z1266" s="2">
        <f t="shared" si="1457"/>
        <v>2</v>
      </c>
      <c r="AA1266" s="2">
        <f t="shared" si="1458"/>
        <v>1</v>
      </c>
      <c r="AB1266" s="2">
        <f t="shared" si="1459"/>
        <v>2</v>
      </c>
      <c r="AC1266" s="2">
        <f t="shared" si="1460"/>
        <v>1</v>
      </c>
      <c r="AD1266" s="3">
        <f t="shared" si="1513"/>
        <v>5</v>
      </c>
      <c r="AE1266" s="2">
        <f t="shared" si="1461"/>
        <v>6</v>
      </c>
      <c r="AF1266" s="2">
        <f t="shared" si="1462"/>
        <v>8</v>
      </c>
      <c r="AG1266" s="2">
        <f t="shared" si="1463"/>
        <v>9</v>
      </c>
      <c r="AH1266" s="2">
        <f t="shared" si="1464"/>
        <v>7</v>
      </c>
      <c r="AI1266" s="2">
        <f t="shared" si="1465"/>
        <v>10</v>
      </c>
      <c r="AJ1266" s="2">
        <f t="shared" si="1466"/>
        <v>10</v>
      </c>
      <c r="AK1266" s="2">
        <f t="shared" si="1467"/>
        <v>10</v>
      </c>
      <c r="AL1266" s="2">
        <f t="shared" si="1468"/>
        <v>7</v>
      </c>
      <c r="AM1266" s="2">
        <f t="shared" si="1469"/>
        <v>9</v>
      </c>
      <c r="AN1266" s="2">
        <f t="shared" si="1470"/>
        <v>9</v>
      </c>
      <c r="AO1266" s="2">
        <f t="shared" si="1471"/>
        <v>6</v>
      </c>
      <c r="AP1266" s="2">
        <f t="shared" si="1472"/>
        <v>7</v>
      </c>
      <c r="AQ1266" s="2">
        <f t="shared" si="1473"/>
        <v>4</v>
      </c>
      <c r="AR1266" s="2">
        <f t="shared" si="1474"/>
        <v>3</v>
      </c>
      <c r="AS1266" s="2">
        <f t="shared" si="1475"/>
        <v>3</v>
      </c>
      <c r="AT1266" s="2">
        <f t="shared" si="1476"/>
        <v>4</v>
      </c>
      <c r="AU1266" s="2">
        <f t="shared" si="1477"/>
        <v>3</v>
      </c>
      <c r="AV1266" s="3">
        <f t="shared" si="1514"/>
        <v>5</v>
      </c>
      <c r="AW1266">
        <f t="shared" si="1515"/>
        <v>3</v>
      </c>
      <c r="AX1266" s="2">
        <f t="shared" si="1478"/>
        <v>2</v>
      </c>
      <c r="AY1266" s="2">
        <f t="shared" si="1479"/>
        <v>4</v>
      </c>
      <c r="AZ1266" s="2">
        <f t="shared" si="1480"/>
        <v>6</v>
      </c>
      <c r="BA1266" s="2">
        <f t="shared" si="1481"/>
        <v>2</v>
      </c>
      <c r="BB1266" s="2">
        <f t="shared" si="1482"/>
        <v>4</v>
      </c>
      <c r="BC1266" s="2">
        <f t="shared" si="1483"/>
        <v>4</v>
      </c>
      <c r="BD1266" s="2">
        <f t="shared" si="1484"/>
        <v>6</v>
      </c>
      <c r="BE1266" s="2">
        <f t="shared" si="1485"/>
        <v>4</v>
      </c>
      <c r="BF1266" s="2">
        <f t="shared" si="1486"/>
        <v>4</v>
      </c>
      <c r="BG1266" s="2">
        <f t="shared" si="1487"/>
        <v>3</v>
      </c>
      <c r="BH1266" s="2">
        <f t="shared" si="1488"/>
        <v>4</v>
      </c>
      <c r="BI1266" s="2">
        <f t="shared" si="1489"/>
        <v>4</v>
      </c>
      <c r="BJ1266" s="2">
        <f t="shared" si="1490"/>
        <v>2</v>
      </c>
      <c r="BK1266" s="2">
        <f t="shared" si="1491"/>
        <v>1</v>
      </c>
      <c r="BL1266" s="2">
        <f t="shared" si="1492"/>
        <v>1</v>
      </c>
      <c r="BM1266" s="2">
        <f t="shared" si="1493"/>
        <v>2</v>
      </c>
      <c r="BN1266" s="2">
        <f t="shared" si="1494"/>
        <v>2</v>
      </c>
      <c r="BO1266" s="3">
        <f t="shared" si="1516"/>
        <v>3</v>
      </c>
      <c r="BP1266">
        <f t="shared" si="1517"/>
        <v>2</v>
      </c>
      <c r="BR1266">
        <v>3</v>
      </c>
      <c r="BS1266">
        <f t="shared" si="1495"/>
        <v>1</v>
      </c>
      <c r="BU1266" s="1">
        <f t="shared" si="1496"/>
        <v>13.318718935934799</v>
      </c>
      <c r="BV1266" s="1">
        <f t="shared" si="1497"/>
        <v>3.1406630730354146</v>
      </c>
      <c r="BW1266" s="1">
        <f t="shared" si="1498"/>
        <v>2.9952439267210225</v>
      </c>
      <c r="BX1266" s="1">
        <f t="shared" si="1499"/>
        <v>3.2197282649574359</v>
      </c>
      <c r="BY1266" s="1">
        <f t="shared" si="1500"/>
        <v>2.4363040012423438</v>
      </c>
      <c r="BZ1266" s="1">
        <f t="shared" si="1501"/>
        <v>2.2851558942038177</v>
      </c>
      <c r="CA1266" s="1">
        <f t="shared" si="1502"/>
        <v>2.3878579702274161</v>
      </c>
      <c r="CB1266" s="1">
        <f t="shared" si="1503"/>
        <v>2.5536481782256231</v>
      </c>
      <c r="CC1266" s="1">
        <f t="shared" si="1504"/>
        <v>2.4598471237880264</v>
      </c>
      <c r="CD1266" s="1">
        <f t="shared" si="1505"/>
        <v>31.083915822114861</v>
      </c>
      <c r="CE1266" s="1">
        <f t="shared" si="1506"/>
        <v>2.6540110285764098</v>
      </c>
      <c r="CF1266" s="1">
        <f t="shared" si="1507"/>
        <v>2.449883835936896</v>
      </c>
      <c r="CG1266" s="1">
        <f t="shared" si="1508"/>
        <v>2.6842770473926341</v>
      </c>
      <c r="CH1266" s="1">
        <f t="shared" si="1509"/>
        <v>2.8020263276958284</v>
      </c>
      <c r="CI1266" s="1">
        <f t="shared" si="1510"/>
        <v>2.8690416706666082</v>
      </c>
      <c r="CJ1266" s="1">
        <f t="shared" si="1511"/>
        <v>2.8855526859254725</v>
      </c>
      <c r="CK1266" s="1">
        <f t="shared" si="1512"/>
        <v>2.8943935079605527</v>
      </c>
      <c r="CL1266" s="5">
        <f t="shared" si="1518"/>
        <v>6</v>
      </c>
      <c r="CN1266" s="9">
        <f t="shared" si="1519"/>
        <v>2.2851558942038177</v>
      </c>
    </row>
    <row r="1267" spans="1:92" x14ac:dyDescent="0.2">
      <c r="A1267" s="4">
        <v>1265</v>
      </c>
      <c r="B1267" s="1">
        <v>0.39411825070992501</v>
      </c>
      <c r="C1267" s="1">
        <v>44.957999999999998</v>
      </c>
      <c r="D1267" s="1">
        <v>79</v>
      </c>
      <c r="E1267" s="1">
        <v>1</v>
      </c>
      <c r="F1267" s="1">
        <v>20</v>
      </c>
      <c r="G1267" s="1">
        <v>8.9916010707607708</v>
      </c>
      <c r="H1267" s="1">
        <v>6</v>
      </c>
      <c r="I1267">
        <v>1500</v>
      </c>
      <c r="J1267">
        <v>185</v>
      </c>
      <c r="K1267">
        <v>12.5</v>
      </c>
      <c r="L1267" s="1"/>
      <c r="M1267" s="2">
        <f t="shared" si="1444"/>
        <v>3</v>
      </c>
      <c r="N1267" s="2">
        <f t="shared" si="1445"/>
        <v>5</v>
      </c>
      <c r="O1267" s="2">
        <f t="shared" si="1446"/>
        <v>6</v>
      </c>
      <c r="P1267" s="2">
        <f t="shared" si="1447"/>
        <v>4</v>
      </c>
      <c r="Q1267" s="2">
        <f t="shared" si="1448"/>
        <v>7</v>
      </c>
      <c r="R1267" s="2">
        <f t="shared" si="1449"/>
        <v>7</v>
      </c>
      <c r="S1267" s="2">
        <f t="shared" si="1450"/>
        <v>7</v>
      </c>
      <c r="T1267" s="2">
        <f t="shared" si="1451"/>
        <v>4</v>
      </c>
      <c r="U1267" s="2">
        <f t="shared" si="1452"/>
        <v>7</v>
      </c>
      <c r="V1267" s="2">
        <f t="shared" si="1453"/>
        <v>7</v>
      </c>
      <c r="W1267" s="2">
        <f t="shared" si="1454"/>
        <v>4</v>
      </c>
      <c r="X1267" s="2">
        <f t="shared" si="1455"/>
        <v>5</v>
      </c>
      <c r="Y1267" s="2">
        <f t="shared" si="1456"/>
        <v>2</v>
      </c>
      <c r="Z1267" s="2">
        <f t="shared" si="1457"/>
        <v>2</v>
      </c>
      <c r="AA1267" s="2">
        <f t="shared" si="1458"/>
        <v>1</v>
      </c>
      <c r="AB1267" s="2">
        <f t="shared" si="1459"/>
        <v>2</v>
      </c>
      <c r="AC1267" s="2">
        <f t="shared" si="1460"/>
        <v>1</v>
      </c>
      <c r="AD1267" s="3">
        <f t="shared" si="1513"/>
        <v>5</v>
      </c>
      <c r="AE1267" s="2">
        <f t="shared" si="1461"/>
        <v>6</v>
      </c>
      <c r="AF1267" s="2">
        <f t="shared" si="1462"/>
        <v>8</v>
      </c>
      <c r="AG1267" s="2">
        <f t="shared" si="1463"/>
        <v>9</v>
      </c>
      <c r="AH1267" s="2">
        <f t="shared" si="1464"/>
        <v>7</v>
      </c>
      <c r="AI1267" s="2">
        <f t="shared" si="1465"/>
        <v>10</v>
      </c>
      <c r="AJ1267" s="2">
        <f t="shared" si="1466"/>
        <v>10</v>
      </c>
      <c r="AK1267" s="2">
        <f t="shared" si="1467"/>
        <v>10</v>
      </c>
      <c r="AL1267" s="2">
        <f t="shared" si="1468"/>
        <v>7</v>
      </c>
      <c r="AM1267" s="2">
        <f t="shared" si="1469"/>
        <v>9</v>
      </c>
      <c r="AN1267" s="2">
        <f t="shared" si="1470"/>
        <v>9</v>
      </c>
      <c r="AO1267" s="2">
        <f t="shared" si="1471"/>
        <v>6</v>
      </c>
      <c r="AP1267" s="2">
        <f t="shared" si="1472"/>
        <v>7</v>
      </c>
      <c r="AQ1267" s="2">
        <f t="shared" si="1473"/>
        <v>4</v>
      </c>
      <c r="AR1267" s="2">
        <f t="shared" si="1474"/>
        <v>3</v>
      </c>
      <c r="AS1267" s="2">
        <f t="shared" si="1475"/>
        <v>3</v>
      </c>
      <c r="AT1267" s="2">
        <f t="shared" si="1476"/>
        <v>4</v>
      </c>
      <c r="AU1267" s="2">
        <f t="shared" si="1477"/>
        <v>3</v>
      </c>
      <c r="AV1267" s="3">
        <f t="shared" si="1514"/>
        <v>5</v>
      </c>
      <c r="AW1267">
        <f t="shared" si="1515"/>
        <v>3</v>
      </c>
      <c r="AX1267" s="2">
        <f t="shared" si="1478"/>
        <v>3</v>
      </c>
      <c r="AY1267" s="2">
        <f t="shared" si="1479"/>
        <v>4</v>
      </c>
      <c r="AZ1267" s="2">
        <f t="shared" si="1480"/>
        <v>6</v>
      </c>
      <c r="BA1267" s="2">
        <f t="shared" si="1481"/>
        <v>2</v>
      </c>
      <c r="BB1267" s="2">
        <f t="shared" si="1482"/>
        <v>4</v>
      </c>
      <c r="BC1267" s="2">
        <f t="shared" si="1483"/>
        <v>4</v>
      </c>
      <c r="BD1267" s="2">
        <f t="shared" si="1484"/>
        <v>6</v>
      </c>
      <c r="BE1267" s="2">
        <f t="shared" si="1485"/>
        <v>4</v>
      </c>
      <c r="BF1267" s="2">
        <f t="shared" si="1486"/>
        <v>4</v>
      </c>
      <c r="BG1267" s="2">
        <f t="shared" si="1487"/>
        <v>3</v>
      </c>
      <c r="BH1267" s="2">
        <f t="shared" si="1488"/>
        <v>5</v>
      </c>
      <c r="BI1267" s="2">
        <f t="shared" si="1489"/>
        <v>4</v>
      </c>
      <c r="BJ1267" s="2">
        <f t="shared" si="1490"/>
        <v>2</v>
      </c>
      <c r="BK1267" s="2">
        <f t="shared" si="1491"/>
        <v>1</v>
      </c>
      <c r="BL1267" s="2">
        <f t="shared" si="1492"/>
        <v>1</v>
      </c>
      <c r="BM1267" s="2">
        <f t="shared" si="1493"/>
        <v>2</v>
      </c>
      <c r="BN1267" s="2">
        <f t="shared" si="1494"/>
        <v>2</v>
      </c>
      <c r="BO1267" s="3">
        <f t="shared" si="1516"/>
        <v>3</v>
      </c>
      <c r="BP1267">
        <f t="shared" si="1517"/>
        <v>2</v>
      </c>
      <c r="BR1267">
        <v>2</v>
      </c>
      <c r="BS1267">
        <f t="shared" si="1495"/>
        <v>1</v>
      </c>
      <c r="BU1267" s="1">
        <f t="shared" si="1496"/>
        <v>13.285015628427235</v>
      </c>
      <c r="BV1267" s="1">
        <f t="shared" si="1497"/>
        <v>3.0415782235177722</v>
      </c>
      <c r="BW1267" s="1">
        <f t="shared" si="1498"/>
        <v>2.9016629791683535</v>
      </c>
      <c r="BX1267" s="1">
        <f t="shared" si="1499"/>
        <v>3.1481927095415112</v>
      </c>
      <c r="BY1267" s="1">
        <f t="shared" si="1500"/>
        <v>2.3746758565335635</v>
      </c>
      <c r="BZ1267" s="1">
        <f t="shared" si="1501"/>
        <v>2.2900470202683114</v>
      </c>
      <c r="CA1267" s="1">
        <f t="shared" si="1502"/>
        <v>2.3326695380969165</v>
      </c>
      <c r="CB1267" s="1">
        <f t="shared" si="1503"/>
        <v>2.5911261696060039</v>
      </c>
      <c r="CC1267" s="1">
        <f t="shared" si="1504"/>
        <v>2.6121660162684828</v>
      </c>
      <c r="CD1267" s="1">
        <f t="shared" si="1505"/>
        <v>31.085119029627538</v>
      </c>
      <c r="CE1267" s="1">
        <f t="shared" si="1506"/>
        <v>2.6020921094571094</v>
      </c>
      <c r="CF1267" s="1">
        <f t="shared" si="1507"/>
        <v>2.4934168180502287</v>
      </c>
      <c r="CG1267" s="1">
        <f t="shared" si="1508"/>
        <v>2.7861417107231254</v>
      </c>
      <c r="CH1267" s="1">
        <f t="shared" si="1509"/>
        <v>2.9771449563221504</v>
      </c>
      <c r="CI1267" s="1">
        <f t="shared" si="1510"/>
        <v>2.9208423431370387</v>
      </c>
      <c r="CJ1267" s="1">
        <f t="shared" si="1511"/>
        <v>2.9370733943518794</v>
      </c>
      <c r="CK1267" s="1">
        <f t="shared" si="1512"/>
        <v>2.9457029958651262</v>
      </c>
      <c r="CL1267" s="5">
        <f t="shared" si="1518"/>
        <v>6</v>
      </c>
      <c r="CN1267" s="9">
        <f t="shared" si="1519"/>
        <v>2.2900470202683114</v>
      </c>
    </row>
    <row r="1268" spans="1:92" x14ac:dyDescent="0.2">
      <c r="A1268" s="4">
        <v>1266</v>
      </c>
      <c r="B1268" s="1">
        <v>0.33395113076736099</v>
      </c>
      <c r="C1268" s="1">
        <v>3.673</v>
      </c>
      <c r="D1268" s="1">
        <v>60</v>
      </c>
      <c r="E1268" s="1">
        <v>15</v>
      </c>
      <c r="F1268" s="1">
        <v>25</v>
      </c>
      <c r="G1268" s="1">
        <v>11.7547395125679</v>
      </c>
      <c r="H1268" s="1">
        <v>7</v>
      </c>
      <c r="I1268">
        <v>1500</v>
      </c>
      <c r="J1268">
        <v>185</v>
      </c>
      <c r="K1268">
        <v>12.5</v>
      </c>
      <c r="L1268" s="1"/>
      <c r="M1268" s="2">
        <f t="shared" si="1444"/>
        <v>4</v>
      </c>
      <c r="N1268" s="2">
        <f t="shared" si="1445"/>
        <v>7</v>
      </c>
      <c r="O1268" s="2">
        <f t="shared" si="1446"/>
        <v>5</v>
      </c>
      <c r="P1268" s="2">
        <f t="shared" si="1447"/>
        <v>5</v>
      </c>
      <c r="Q1268" s="2">
        <f t="shared" si="1448"/>
        <v>7</v>
      </c>
      <c r="R1268" s="2">
        <f t="shared" si="1449"/>
        <v>5</v>
      </c>
      <c r="S1268" s="2">
        <f t="shared" si="1450"/>
        <v>7</v>
      </c>
      <c r="T1268" s="2">
        <f t="shared" si="1451"/>
        <v>3</v>
      </c>
      <c r="U1268" s="2">
        <f t="shared" si="1452"/>
        <v>5</v>
      </c>
      <c r="V1268" s="2">
        <f t="shared" si="1453"/>
        <v>6</v>
      </c>
      <c r="W1268" s="2">
        <f t="shared" si="1454"/>
        <v>3</v>
      </c>
      <c r="X1268" s="2">
        <f t="shared" si="1455"/>
        <v>3</v>
      </c>
      <c r="Y1268" s="2">
        <f t="shared" si="1456"/>
        <v>1</v>
      </c>
      <c r="Z1268" s="2">
        <f t="shared" si="1457"/>
        <v>1</v>
      </c>
      <c r="AA1268" s="2">
        <f t="shared" si="1458"/>
        <v>1</v>
      </c>
      <c r="AB1268" s="2">
        <f t="shared" si="1459"/>
        <v>1</v>
      </c>
      <c r="AC1268" s="2">
        <f t="shared" si="1460"/>
        <v>0</v>
      </c>
      <c r="AD1268" s="3">
        <f t="shared" si="1513"/>
        <v>2</v>
      </c>
      <c r="AE1268" s="2">
        <f t="shared" si="1461"/>
        <v>7</v>
      </c>
      <c r="AF1268" s="2">
        <f t="shared" si="1462"/>
        <v>10</v>
      </c>
      <c r="AG1268" s="2">
        <f t="shared" si="1463"/>
        <v>8</v>
      </c>
      <c r="AH1268" s="2">
        <f t="shared" si="1464"/>
        <v>8</v>
      </c>
      <c r="AI1268" s="2">
        <f t="shared" si="1465"/>
        <v>10</v>
      </c>
      <c r="AJ1268" s="2">
        <f t="shared" si="1466"/>
        <v>8</v>
      </c>
      <c r="AK1268" s="2">
        <f t="shared" si="1467"/>
        <v>10</v>
      </c>
      <c r="AL1268" s="2">
        <f t="shared" si="1468"/>
        <v>6</v>
      </c>
      <c r="AM1268" s="2">
        <f t="shared" si="1469"/>
        <v>7</v>
      </c>
      <c r="AN1268" s="2">
        <f t="shared" si="1470"/>
        <v>8</v>
      </c>
      <c r="AO1268" s="2">
        <f t="shared" si="1471"/>
        <v>5</v>
      </c>
      <c r="AP1268" s="2">
        <f t="shared" si="1472"/>
        <v>5</v>
      </c>
      <c r="AQ1268" s="2">
        <f t="shared" si="1473"/>
        <v>3</v>
      </c>
      <c r="AR1268" s="2">
        <f t="shared" si="1474"/>
        <v>2</v>
      </c>
      <c r="AS1268" s="2">
        <f t="shared" si="1475"/>
        <v>3</v>
      </c>
      <c r="AT1268" s="2">
        <f t="shared" si="1476"/>
        <v>3</v>
      </c>
      <c r="AU1268" s="2">
        <f t="shared" si="1477"/>
        <v>2</v>
      </c>
      <c r="AV1268" s="3">
        <f t="shared" si="1514"/>
        <v>2</v>
      </c>
      <c r="AW1268">
        <f t="shared" si="1515"/>
        <v>3</v>
      </c>
      <c r="AX1268" s="2">
        <f t="shared" si="1478"/>
        <v>4</v>
      </c>
      <c r="AY1268" s="2">
        <f t="shared" si="1479"/>
        <v>6</v>
      </c>
      <c r="AZ1268" s="2">
        <f t="shared" si="1480"/>
        <v>5</v>
      </c>
      <c r="BA1268" s="2">
        <f t="shared" si="1481"/>
        <v>3</v>
      </c>
      <c r="BB1268" s="2">
        <f t="shared" si="1482"/>
        <v>4</v>
      </c>
      <c r="BC1268" s="2">
        <f t="shared" si="1483"/>
        <v>2</v>
      </c>
      <c r="BD1268" s="2">
        <f t="shared" si="1484"/>
        <v>6</v>
      </c>
      <c r="BE1268" s="2">
        <f t="shared" si="1485"/>
        <v>2</v>
      </c>
      <c r="BF1268" s="2">
        <f t="shared" si="1486"/>
        <v>2</v>
      </c>
      <c r="BG1268" s="2">
        <f t="shared" si="1487"/>
        <v>2</v>
      </c>
      <c r="BH1268" s="2">
        <f t="shared" si="1488"/>
        <v>4</v>
      </c>
      <c r="BI1268" s="2">
        <f t="shared" si="1489"/>
        <v>2</v>
      </c>
      <c r="BJ1268" s="2">
        <f t="shared" si="1490"/>
        <v>1</v>
      </c>
      <c r="BK1268" s="2">
        <f t="shared" si="1491"/>
        <v>1</v>
      </c>
      <c r="BL1268" s="2">
        <f t="shared" si="1492"/>
        <v>1</v>
      </c>
      <c r="BM1268" s="2">
        <f t="shared" si="1493"/>
        <v>1</v>
      </c>
      <c r="BN1268" s="2">
        <f t="shared" si="1494"/>
        <v>1</v>
      </c>
      <c r="BO1268" s="3">
        <f t="shared" si="1516"/>
        <v>2</v>
      </c>
      <c r="BP1268">
        <f t="shared" si="1517"/>
        <v>2</v>
      </c>
      <c r="BR1268">
        <v>3</v>
      </c>
      <c r="BS1268">
        <f t="shared" si="1495"/>
        <v>2</v>
      </c>
      <c r="BU1268" s="1">
        <f t="shared" si="1496"/>
        <v>13.207199693309706</v>
      </c>
      <c r="BV1268" s="1">
        <f t="shared" si="1497"/>
        <v>2.9546825883931787</v>
      </c>
      <c r="BW1268" s="1">
        <f t="shared" si="1498"/>
        <v>2.9432364145446597</v>
      </c>
      <c r="BX1268" s="1">
        <f t="shared" si="1499"/>
        <v>2.8075168744681971</v>
      </c>
      <c r="BY1268" s="1">
        <f t="shared" si="1500"/>
        <v>2.4175092257671515</v>
      </c>
      <c r="BZ1268" s="1">
        <f t="shared" si="1501"/>
        <v>2.5374505260760873</v>
      </c>
      <c r="CA1268" s="1">
        <f t="shared" si="1502"/>
        <v>2.2795214578091407</v>
      </c>
      <c r="CB1268" s="1">
        <f t="shared" si="1503"/>
        <v>2.9121978687641326</v>
      </c>
      <c r="CC1268" s="1">
        <f t="shared" si="1504"/>
        <v>2.8835264451151548</v>
      </c>
      <c r="CD1268" s="1">
        <f t="shared" si="1505"/>
        <v>31.102753432046494</v>
      </c>
      <c r="CE1268" s="1">
        <f t="shared" si="1506"/>
        <v>2.3382111262476024</v>
      </c>
      <c r="CF1268" s="1">
        <f t="shared" si="1507"/>
        <v>2.5811194705212097</v>
      </c>
      <c r="CG1268" s="1">
        <f t="shared" si="1508"/>
        <v>2.9303017090173968</v>
      </c>
      <c r="CH1268" s="1">
        <f t="shared" si="1509"/>
        <v>3.2345204760616584</v>
      </c>
      <c r="CI1268" s="1">
        <f t="shared" si="1510"/>
        <v>3.2947892128941176</v>
      </c>
      <c r="CJ1268" s="1">
        <f t="shared" si="1511"/>
        <v>3.3093797552713453</v>
      </c>
      <c r="CK1268" s="1">
        <f t="shared" si="1512"/>
        <v>3.3138659217014439</v>
      </c>
      <c r="CL1268" s="5">
        <f t="shared" si="1518"/>
        <v>7</v>
      </c>
      <c r="CN1268" s="9">
        <f t="shared" si="1519"/>
        <v>2.2795214578091407</v>
      </c>
    </row>
    <row r="1269" spans="1:92" x14ac:dyDescent="0.2">
      <c r="A1269" s="4">
        <v>1267</v>
      </c>
      <c r="B1269" s="1">
        <v>0.52405615780537496</v>
      </c>
      <c r="C1269" s="1">
        <v>0.97799999999999998</v>
      </c>
      <c r="D1269" s="1">
        <v>0</v>
      </c>
      <c r="E1269" s="1">
        <v>20</v>
      </c>
      <c r="F1269" s="1">
        <v>80</v>
      </c>
      <c r="G1269" s="1">
        <v>5.8019018242354097</v>
      </c>
      <c r="H1269" s="1">
        <v>6</v>
      </c>
      <c r="I1269">
        <v>1500</v>
      </c>
      <c r="J1269">
        <v>185</v>
      </c>
      <c r="K1269">
        <v>12.5</v>
      </c>
      <c r="L1269" s="1"/>
      <c r="M1269" s="2">
        <f t="shared" si="1444"/>
        <v>2</v>
      </c>
      <c r="N1269" s="2">
        <f t="shared" si="1445"/>
        <v>6</v>
      </c>
      <c r="O1269" s="2">
        <f t="shared" si="1446"/>
        <v>6</v>
      </c>
      <c r="P1269" s="2">
        <f t="shared" si="1447"/>
        <v>4</v>
      </c>
      <c r="Q1269" s="2">
        <f t="shared" si="1448"/>
        <v>6</v>
      </c>
      <c r="R1269" s="2">
        <f t="shared" si="1449"/>
        <v>8</v>
      </c>
      <c r="S1269" s="2">
        <f t="shared" si="1450"/>
        <v>4</v>
      </c>
      <c r="T1269" s="2">
        <f t="shared" si="1451"/>
        <v>4</v>
      </c>
      <c r="U1269" s="2">
        <f t="shared" si="1452"/>
        <v>7</v>
      </c>
      <c r="V1269" s="2">
        <f t="shared" si="1453"/>
        <v>8</v>
      </c>
      <c r="W1269" s="2">
        <f t="shared" si="1454"/>
        <v>3</v>
      </c>
      <c r="X1269" s="2">
        <f t="shared" si="1455"/>
        <v>5</v>
      </c>
      <c r="Y1269" s="2">
        <f t="shared" si="1456"/>
        <v>2</v>
      </c>
      <c r="Z1269" s="2">
        <f t="shared" si="1457"/>
        <v>2</v>
      </c>
      <c r="AA1269" s="2">
        <f t="shared" si="1458"/>
        <v>2</v>
      </c>
      <c r="AB1269" s="2">
        <f t="shared" si="1459"/>
        <v>2</v>
      </c>
      <c r="AC1269" s="2">
        <f t="shared" si="1460"/>
        <v>1</v>
      </c>
      <c r="AD1269" s="3">
        <f t="shared" si="1513"/>
        <v>6</v>
      </c>
      <c r="AE1269" s="2">
        <f t="shared" si="1461"/>
        <v>5</v>
      </c>
      <c r="AF1269" s="2">
        <f t="shared" si="1462"/>
        <v>9</v>
      </c>
      <c r="AG1269" s="2">
        <f t="shared" si="1463"/>
        <v>9</v>
      </c>
      <c r="AH1269" s="2">
        <f t="shared" si="1464"/>
        <v>7</v>
      </c>
      <c r="AI1269" s="2">
        <f t="shared" si="1465"/>
        <v>9</v>
      </c>
      <c r="AJ1269" s="2">
        <f t="shared" si="1466"/>
        <v>11</v>
      </c>
      <c r="AK1269" s="2">
        <f t="shared" si="1467"/>
        <v>7</v>
      </c>
      <c r="AL1269" s="2">
        <f t="shared" si="1468"/>
        <v>7</v>
      </c>
      <c r="AM1269" s="2">
        <f t="shared" si="1469"/>
        <v>9</v>
      </c>
      <c r="AN1269" s="2">
        <f t="shared" si="1470"/>
        <v>10</v>
      </c>
      <c r="AO1269" s="2">
        <f t="shared" si="1471"/>
        <v>5</v>
      </c>
      <c r="AP1269" s="2">
        <f t="shared" si="1472"/>
        <v>7</v>
      </c>
      <c r="AQ1269" s="2">
        <f t="shared" si="1473"/>
        <v>4</v>
      </c>
      <c r="AR1269" s="2">
        <f t="shared" si="1474"/>
        <v>3</v>
      </c>
      <c r="AS1269" s="2">
        <f t="shared" si="1475"/>
        <v>4</v>
      </c>
      <c r="AT1269" s="2">
        <f t="shared" si="1476"/>
        <v>4</v>
      </c>
      <c r="AU1269" s="2">
        <f t="shared" si="1477"/>
        <v>3</v>
      </c>
      <c r="AV1269" s="3">
        <f t="shared" si="1514"/>
        <v>6</v>
      </c>
      <c r="AW1269">
        <f t="shared" si="1515"/>
        <v>1</v>
      </c>
      <c r="AX1269" s="2">
        <f t="shared" si="1478"/>
        <v>1</v>
      </c>
      <c r="AY1269" s="2">
        <f t="shared" si="1479"/>
        <v>5</v>
      </c>
      <c r="AZ1269" s="2">
        <f t="shared" si="1480"/>
        <v>7</v>
      </c>
      <c r="BA1269" s="2">
        <f t="shared" si="1481"/>
        <v>4</v>
      </c>
      <c r="BB1269" s="2">
        <f t="shared" si="1482"/>
        <v>4</v>
      </c>
      <c r="BC1269" s="2">
        <f t="shared" si="1483"/>
        <v>5</v>
      </c>
      <c r="BD1269" s="2">
        <f t="shared" si="1484"/>
        <v>2</v>
      </c>
      <c r="BE1269" s="2">
        <f t="shared" si="1485"/>
        <v>4</v>
      </c>
      <c r="BF1269" s="2">
        <f t="shared" si="1486"/>
        <v>4</v>
      </c>
      <c r="BG1269" s="2">
        <f t="shared" si="1487"/>
        <v>4</v>
      </c>
      <c r="BH1269" s="2">
        <f t="shared" si="1488"/>
        <v>3</v>
      </c>
      <c r="BI1269" s="2">
        <f t="shared" si="1489"/>
        <v>5</v>
      </c>
      <c r="BJ1269" s="2">
        <f t="shared" si="1490"/>
        <v>3</v>
      </c>
      <c r="BK1269" s="2">
        <f t="shared" si="1491"/>
        <v>2</v>
      </c>
      <c r="BL1269" s="2">
        <f t="shared" si="1492"/>
        <v>2</v>
      </c>
      <c r="BM1269" s="2">
        <f t="shared" si="1493"/>
        <v>2</v>
      </c>
      <c r="BN1269" s="2">
        <f t="shared" si="1494"/>
        <v>2</v>
      </c>
      <c r="BO1269" s="3">
        <f t="shared" si="1516"/>
        <v>3</v>
      </c>
      <c r="BP1269">
        <f t="shared" si="1517"/>
        <v>1</v>
      </c>
      <c r="BR1269">
        <v>2</v>
      </c>
      <c r="BS1269">
        <f t="shared" si="1495"/>
        <v>1</v>
      </c>
      <c r="BU1269" s="1">
        <f t="shared" si="1496"/>
        <v>175.04368795259748</v>
      </c>
      <c r="BV1269" s="1">
        <f t="shared" si="1497"/>
        <v>37.596777681628708</v>
      </c>
      <c r="BW1269" s="1">
        <f t="shared" si="1498"/>
        <v>37.540685211722305</v>
      </c>
      <c r="BX1269" s="1">
        <f t="shared" si="1499"/>
        <v>25.338297481523416</v>
      </c>
      <c r="BY1269" s="1">
        <f t="shared" si="1500"/>
        <v>12.789183402776995</v>
      </c>
      <c r="BZ1269" s="1">
        <f t="shared" si="1501"/>
        <v>12.634236873388906</v>
      </c>
      <c r="CA1269" s="1">
        <f t="shared" si="1502"/>
        <v>17.606218636320492</v>
      </c>
      <c r="CB1269" s="1">
        <f t="shared" si="1503"/>
        <v>25.080126846173883</v>
      </c>
      <c r="CC1269" s="1">
        <f t="shared" si="1504"/>
        <v>5.4023363752779154</v>
      </c>
      <c r="CD1269" s="1">
        <f t="shared" si="1505"/>
        <v>400.0051421790522</v>
      </c>
      <c r="CE1269" s="1">
        <f t="shared" si="1506"/>
        <v>2.8204983662306091</v>
      </c>
      <c r="CF1269" s="1">
        <f t="shared" si="1507"/>
        <v>1.8923791613155376</v>
      </c>
      <c r="CG1269" s="1">
        <f t="shared" si="1508"/>
        <v>2.0481960728262512</v>
      </c>
      <c r="CH1269" s="1">
        <f t="shared" si="1509"/>
        <v>2.3544301801018235</v>
      </c>
      <c r="CI1269" s="1">
        <f t="shared" si="1510"/>
        <v>2.4500778491282</v>
      </c>
      <c r="CJ1269" s="1">
        <f t="shared" si="1511"/>
        <v>2.4688057853985121</v>
      </c>
      <c r="CK1269" s="1">
        <f t="shared" si="1512"/>
        <v>2.4820924048304742</v>
      </c>
      <c r="CL1269" s="5">
        <f t="shared" si="1518"/>
        <v>12</v>
      </c>
      <c r="CN1269" s="9">
        <f t="shared" si="1519"/>
        <v>1.8923791613155376</v>
      </c>
    </row>
    <row r="1270" spans="1:92" x14ac:dyDescent="0.2">
      <c r="A1270" s="4">
        <v>1268</v>
      </c>
      <c r="B1270" s="1">
        <v>0.50612458813268302</v>
      </c>
      <c r="C1270" s="1">
        <v>0.77700000000000002</v>
      </c>
      <c r="D1270" s="1">
        <v>0</v>
      </c>
      <c r="E1270" s="1">
        <v>0</v>
      </c>
      <c r="F1270" s="1">
        <v>100</v>
      </c>
      <c r="G1270" s="1">
        <v>11.653508166999</v>
      </c>
      <c r="H1270" s="1">
        <v>7</v>
      </c>
      <c r="I1270">
        <v>1500</v>
      </c>
      <c r="J1270">
        <v>185</v>
      </c>
      <c r="K1270">
        <v>12.5</v>
      </c>
      <c r="L1270" s="1"/>
      <c r="M1270" s="2">
        <f t="shared" si="1444"/>
        <v>2</v>
      </c>
      <c r="N1270" s="2">
        <f t="shared" si="1445"/>
        <v>7</v>
      </c>
      <c r="O1270" s="2">
        <f t="shared" si="1446"/>
        <v>3</v>
      </c>
      <c r="P1270" s="2">
        <f t="shared" si="1447"/>
        <v>5</v>
      </c>
      <c r="Q1270" s="2">
        <f t="shared" si="1448"/>
        <v>6</v>
      </c>
      <c r="R1270" s="2">
        <f t="shared" si="1449"/>
        <v>5</v>
      </c>
      <c r="S1270" s="2">
        <f t="shared" si="1450"/>
        <v>5</v>
      </c>
      <c r="T1270" s="2">
        <f t="shared" si="1451"/>
        <v>3</v>
      </c>
      <c r="U1270" s="2">
        <f t="shared" si="1452"/>
        <v>5</v>
      </c>
      <c r="V1270" s="2">
        <f t="shared" si="1453"/>
        <v>6</v>
      </c>
      <c r="W1270" s="2">
        <f t="shared" si="1454"/>
        <v>5</v>
      </c>
      <c r="X1270" s="2">
        <f t="shared" si="1455"/>
        <v>6</v>
      </c>
      <c r="Y1270" s="2">
        <f t="shared" si="1456"/>
        <v>4</v>
      </c>
      <c r="Z1270" s="2">
        <f t="shared" si="1457"/>
        <v>4</v>
      </c>
      <c r="AA1270" s="2">
        <f t="shared" si="1458"/>
        <v>2</v>
      </c>
      <c r="AB1270" s="2">
        <f t="shared" si="1459"/>
        <v>4</v>
      </c>
      <c r="AC1270" s="2">
        <f t="shared" si="1460"/>
        <v>3</v>
      </c>
      <c r="AD1270" s="3">
        <f t="shared" si="1513"/>
        <v>2</v>
      </c>
      <c r="AE1270" s="2">
        <f t="shared" si="1461"/>
        <v>5</v>
      </c>
      <c r="AF1270" s="2">
        <f t="shared" si="1462"/>
        <v>10</v>
      </c>
      <c r="AG1270" s="2">
        <f t="shared" si="1463"/>
        <v>6</v>
      </c>
      <c r="AH1270" s="2">
        <f t="shared" si="1464"/>
        <v>8</v>
      </c>
      <c r="AI1270" s="2">
        <f t="shared" si="1465"/>
        <v>9</v>
      </c>
      <c r="AJ1270" s="2">
        <f t="shared" si="1466"/>
        <v>8</v>
      </c>
      <c r="AK1270" s="2">
        <f t="shared" si="1467"/>
        <v>8</v>
      </c>
      <c r="AL1270" s="2">
        <f t="shared" si="1468"/>
        <v>6</v>
      </c>
      <c r="AM1270" s="2">
        <f t="shared" si="1469"/>
        <v>7</v>
      </c>
      <c r="AN1270" s="2">
        <f t="shared" si="1470"/>
        <v>8</v>
      </c>
      <c r="AO1270" s="2">
        <f t="shared" si="1471"/>
        <v>7</v>
      </c>
      <c r="AP1270" s="2">
        <f t="shared" si="1472"/>
        <v>8</v>
      </c>
      <c r="AQ1270" s="2">
        <f t="shared" si="1473"/>
        <v>6</v>
      </c>
      <c r="AR1270" s="2">
        <f t="shared" si="1474"/>
        <v>5</v>
      </c>
      <c r="AS1270" s="2">
        <f t="shared" si="1475"/>
        <v>4</v>
      </c>
      <c r="AT1270" s="2">
        <f t="shared" si="1476"/>
        <v>6</v>
      </c>
      <c r="AU1270" s="2">
        <f t="shared" si="1477"/>
        <v>5</v>
      </c>
      <c r="AV1270" s="3">
        <f t="shared" si="1514"/>
        <v>2</v>
      </c>
      <c r="AW1270">
        <f t="shared" si="1515"/>
        <v>1</v>
      </c>
      <c r="AX1270" s="2">
        <f t="shared" si="1478"/>
        <v>1</v>
      </c>
      <c r="AY1270" s="2">
        <f t="shared" si="1479"/>
        <v>6</v>
      </c>
      <c r="AZ1270" s="2">
        <f t="shared" si="1480"/>
        <v>4</v>
      </c>
      <c r="BA1270" s="2">
        <f t="shared" si="1481"/>
        <v>5</v>
      </c>
      <c r="BB1270" s="2">
        <f t="shared" si="1482"/>
        <v>4</v>
      </c>
      <c r="BC1270" s="2">
        <f t="shared" si="1483"/>
        <v>2</v>
      </c>
      <c r="BD1270" s="2">
        <f t="shared" si="1484"/>
        <v>3</v>
      </c>
      <c r="BE1270" s="2">
        <f t="shared" si="1485"/>
        <v>2</v>
      </c>
      <c r="BF1270" s="2">
        <f t="shared" si="1486"/>
        <v>2</v>
      </c>
      <c r="BG1270" s="2">
        <f t="shared" si="1487"/>
        <v>2</v>
      </c>
      <c r="BH1270" s="2">
        <f t="shared" si="1488"/>
        <v>5</v>
      </c>
      <c r="BI1270" s="2">
        <f t="shared" si="1489"/>
        <v>6</v>
      </c>
      <c r="BJ1270" s="2">
        <f t="shared" si="1490"/>
        <v>5</v>
      </c>
      <c r="BK1270" s="2">
        <f t="shared" si="1491"/>
        <v>2</v>
      </c>
      <c r="BL1270" s="2">
        <f t="shared" si="1492"/>
        <v>2</v>
      </c>
      <c r="BM1270" s="2">
        <f t="shared" si="1493"/>
        <v>4</v>
      </c>
      <c r="BN1270" s="2">
        <f t="shared" si="1494"/>
        <v>4</v>
      </c>
      <c r="BO1270" s="3">
        <f t="shared" si="1516"/>
        <v>2</v>
      </c>
      <c r="BP1270">
        <f t="shared" si="1517"/>
        <v>2</v>
      </c>
      <c r="BR1270">
        <v>3</v>
      </c>
      <c r="BS1270">
        <f t="shared" si="1495"/>
        <v>1</v>
      </c>
      <c r="BU1270" s="1">
        <f t="shared" si="1496"/>
        <v>175.01709285533488</v>
      </c>
      <c r="BV1270" s="1">
        <f t="shared" si="1497"/>
        <v>37.53880985398041</v>
      </c>
      <c r="BW1270" s="1">
        <f t="shared" si="1498"/>
        <v>37.53273124126305</v>
      </c>
      <c r="BX1270" s="1">
        <f t="shared" si="1499"/>
        <v>25.079202537629389</v>
      </c>
      <c r="BY1270" s="1">
        <f t="shared" si="1500"/>
        <v>12.599341162521041</v>
      </c>
      <c r="BZ1270" s="1">
        <f t="shared" si="1501"/>
        <v>12.602296202707853</v>
      </c>
      <c r="CA1270" s="1">
        <f t="shared" si="1502"/>
        <v>17.605075696273172</v>
      </c>
      <c r="CB1270" s="1">
        <f t="shared" si="1503"/>
        <v>25.065636150213571</v>
      </c>
      <c r="CC1270" s="1">
        <f t="shared" si="1504"/>
        <v>5.3325301797280513</v>
      </c>
      <c r="CD1270" s="1">
        <f t="shared" si="1505"/>
        <v>400.00327161505226</v>
      </c>
      <c r="CE1270" s="1">
        <f t="shared" si="1506"/>
        <v>2.2396767208407753</v>
      </c>
      <c r="CF1270" s="1">
        <f t="shared" si="1507"/>
        <v>1.5129573856784118</v>
      </c>
      <c r="CG1270" s="1">
        <f t="shared" si="1508"/>
        <v>1.8407804594546204</v>
      </c>
      <c r="CH1270" s="1">
        <f t="shared" si="1509"/>
        <v>2.1895176852169134</v>
      </c>
      <c r="CI1270" s="1">
        <f t="shared" si="1510"/>
        <v>2.2915959143177891</v>
      </c>
      <c r="CJ1270" s="1">
        <f t="shared" si="1511"/>
        <v>2.3125168111780412</v>
      </c>
      <c r="CK1270" s="1">
        <f t="shared" si="1512"/>
        <v>2.3189717034923367</v>
      </c>
      <c r="CL1270" s="5">
        <f t="shared" si="1518"/>
        <v>12</v>
      </c>
      <c r="CN1270" s="9">
        <f t="shared" si="1519"/>
        <v>1.5129573856784118</v>
      </c>
    </row>
    <row r="1271" spans="1:92" x14ac:dyDescent="0.2">
      <c r="A1271" s="4">
        <v>1269</v>
      </c>
      <c r="B1271" s="1">
        <v>0.391328727633594</v>
      </c>
      <c r="C1271" s="1">
        <v>0.61899999999999999</v>
      </c>
      <c r="D1271" s="1">
        <v>63</v>
      </c>
      <c r="E1271" s="1">
        <v>0</v>
      </c>
      <c r="F1271" s="1">
        <v>37</v>
      </c>
      <c r="G1271" s="1">
        <v>9.2920250387752805</v>
      </c>
      <c r="H1271" s="1">
        <v>6</v>
      </c>
      <c r="I1271">
        <v>1500</v>
      </c>
      <c r="J1271">
        <v>185</v>
      </c>
      <c r="K1271">
        <v>12.5</v>
      </c>
      <c r="L1271" s="1"/>
      <c r="M1271" s="2">
        <f t="shared" si="1444"/>
        <v>2</v>
      </c>
      <c r="N1271" s="2">
        <f t="shared" si="1445"/>
        <v>7</v>
      </c>
      <c r="O1271" s="2">
        <f t="shared" si="1446"/>
        <v>6</v>
      </c>
      <c r="P1271" s="2">
        <f t="shared" si="1447"/>
        <v>5</v>
      </c>
      <c r="Q1271" s="2">
        <f t="shared" si="1448"/>
        <v>7</v>
      </c>
      <c r="R1271" s="2">
        <f t="shared" si="1449"/>
        <v>8</v>
      </c>
      <c r="S1271" s="2">
        <f t="shared" si="1450"/>
        <v>6</v>
      </c>
      <c r="T1271" s="2">
        <f t="shared" si="1451"/>
        <v>4</v>
      </c>
      <c r="U1271" s="2">
        <f t="shared" si="1452"/>
        <v>7</v>
      </c>
      <c r="V1271" s="2">
        <f t="shared" si="1453"/>
        <v>7</v>
      </c>
      <c r="W1271" s="2">
        <f t="shared" si="1454"/>
        <v>3</v>
      </c>
      <c r="X1271" s="2">
        <f t="shared" si="1455"/>
        <v>5</v>
      </c>
      <c r="Y1271" s="2">
        <f t="shared" si="1456"/>
        <v>2</v>
      </c>
      <c r="Z1271" s="2">
        <f t="shared" si="1457"/>
        <v>2</v>
      </c>
      <c r="AA1271" s="2">
        <f t="shared" si="1458"/>
        <v>1</v>
      </c>
      <c r="AB1271" s="2">
        <f t="shared" si="1459"/>
        <v>2</v>
      </c>
      <c r="AC1271" s="2">
        <f t="shared" si="1460"/>
        <v>1</v>
      </c>
      <c r="AD1271" s="3">
        <f t="shared" si="1513"/>
        <v>6</v>
      </c>
      <c r="AE1271" s="2">
        <f t="shared" si="1461"/>
        <v>5</v>
      </c>
      <c r="AF1271" s="2">
        <f t="shared" si="1462"/>
        <v>10</v>
      </c>
      <c r="AG1271" s="2">
        <f t="shared" si="1463"/>
        <v>9</v>
      </c>
      <c r="AH1271" s="2">
        <f t="shared" si="1464"/>
        <v>8</v>
      </c>
      <c r="AI1271" s="2">
        <f t="shared" si="1465"/>
        <v>10</v>
      </c>
      <c r="AJ1271" s="2">
        <f t="shared" si="1466"/>
        <v>11</v>
      </c>
      <c r="AK1271" s="2">
        <f t="shared" si="1467"/>
        <v>9</v>
      </c>
      <c r="AL1271" s="2">
        <f t="shared" si="1468"/>
        <v>7</v>
      </c>
      <c r="AM1271" s="2">
        <f t="shared" si="1469"/>
        <v>9</v>
      </c>
      <c r="AN1271" s="2">
        <f t="shared" si="1470"/>
        <v>9</v>
      </c>
      <c r="AO1271" s="2">
        <f t="shared" si="1471"/>
        <v>5</v>
      </c>
      <c r="AP1271" s="2">
        <f t="shared" si="1472"/>
        <v>7</v>
      </c>
      <c r="AQ1271" s="2">
        <f t="shared" si="1473"/>
        <v>4</v>
      </c>
      <c r="AR1271" s="2">
        <f t="shared" si="1474"/>
        <v>3</v>
      </c>
      <c r="AS1271" s="2">
        <f t="shared" si="1475"/>
        <v>3</v>
      </c>
      <c r="AT1271" s="2">
        <f t="shared" si="1476"/>
        <v>4</v>
      </c>
      <c r="AU1271" s="2">
        <f t="shared" si="1477"/>
        <v>3</v>
      </c>
      <c r="AV1271" s="3">
        <f t="shared" si="1514"/>
        <v>6</v>
      </c>
      <c r="AW1271">
        <f t="shared" si="1515"/>
        <v>1</v>
      </c>
      <c r="AX1271" s="2">
        <f t="shared" si="1478"/>
        <v>2</v>
      </c>
      <c r="AY1271" s="2">
        <f t="shared" si="1479"/>
        <v>5</v>
      </c>
      <c r="AZ1271" s="2">
        <f t="shared" si="1480"/>
        <v>6</v>
      </c>
      <c r="BA1271" s="2">
        <f t="shared" si="1481"/>
        <v>3</v>
      </c>
      <c r="BB1271" s="2">
        <f t="shared" si="1482"/>
        <v>5</v>
      </c>
      <c r="BC1271" s="2">
        <f t="shared" si="1483"/>
        <v>6</v>
      </c>
      <c r="BD1271" s="2">
        <f t="shared" si="1484"/>
        <v>5</v>
      </c>
      <c r="BE1271" s="2">
        <f t="shared" si="1485"/>
        <v>4</v>
      </c>
      <c r="BF1271" s="2">
        <f t="shared" si="1486"/>
        <v>4</v>
      </c>
      <c r="BG1271" s="2">
        <f t="shared" si="1487"/>
        <v>3</v>
      </c>
      <c r="BH1271" s="2">
        <f t="shared" si="1488"/>
        <v>4</v>
      </c>
      <c r="BI1271" s="2">
        <f t="shared" si="1489"/>
        <v>5</v>
      </c>
      <c r="BJ1271" s="2">
        <f t="shared" si="1490"/>
        <v>3</v>
      </c>
      <c r="BK1271" s="2">
        <f t="shared" si="1491"/>
        <v>1</v>
      </c>
      <c r="BL1271" s="2">
        <f t="shared" si="1492"/>
        <v>1</v>
      </c>
      <c r="BM1271" s="2">
        <f t="shared" si="1493"/>
        <v>2</v>
      </c>
      <c r="BN1271" s="2">
        <f t="shared" si="1494"/>
        <v>2</v>
      </c>
      <c r="BO1271" s="3">
        <f t="shared" si="1516"/>
        <v>3</v>
      </c>
      <c r="BP1271">
        <f t="shared" si="1517"/>
        <v>2</v>
      </c>
      <c r="BR1271">
        <v>7</v>
      </c>
      <c r="BS1271">
        <f t="shared" si="1495"/>
        <v>1</v>
      </c>
      <c r="BU1271" s="1">
        <f t="shared" si="1496"/>
        <v>13.416057772817171</v>
      </c>
      <c r="BV1271" s="1">
        <f t="shared" si="1497"/>
        <v>3.0547307223343365</v>
      </c>
      <c r="BW1271" s="1">
        <f t="shared" si="1498"/>
        <v>2.7806294508740228</v>
      </c>
      <c r="BX1271" s="1">
        <f t="shared" si="1499"/>
        <v>2.922251719195764</v>
      </c>
      <c r="BY1271" s="1">
        <f t="shared" si="1500"/>
        <v>2.0584812317965913</v>
      </c>
      <c r="BZ1271" s="1">
        <f t="shared" si="1501"/>
        <v>1.9810787605543188</v>
      </c>
      <c r="CA1271" s="1">
        <f t="shared" si="1502"/>
        <v>2.3953785294264289</v>
      </c>
      <c r="CB1271" s="1">
        <f t="shared" si="1503"/>
        <v>2.4351231886133706</v>
      </c>
      <c r="CC1271" s="1">
        <f t="shared" si="1504"/>
        <v>2.3709841429656402</v>
      </c>
      <c r="CD1271" s="1">
        <f t="shared" si="1505"/>
        <v>31.065022337818423</v>
      </c>
      <c r="CE1271" s="1">
        <f t="shared" si="1506"/>
        <v>3.142519826932924</v>
      </c>
      <c r="CF1271" s="1">
        <f t="shared" si="1507"/>
        <v>2.1051903080148127</v>
      </c>
      <c r="CG1271" s="1">
        <f t="shared" si="1508"/>
        <v>2.4425267725113033</v>
      </c>
      <c r="CH1271" s="1">
        <f t="shared" si="1509"/>
        <v>2.8110466676497499</v>
      </c>
      <c r="CI1271" s="1">
        <f t="shared" si="1510"/>
        <v>2.9030096052935401</v>
      </c>
      <c r="CJ1271" s="1">
        <f t="shared" si="1511"/>
        <v>2.9193698393971461</v>
      </c>
      <c r="CK1271" s="1">
        <f t="shared" si="1512"/>
        <v>2.9279002095916797</v>
      </c>
      <c r="CL1271" s="5">
        <f t="shared" si="1518"/>
        <v>6</v>
      </c>
      <c r="CN1271" s="9">
        <f t="shared" si="1519"/>
        <v>1.9810787605543188</v>
      </c>
    </row>
    <row r="1272" spans="1:92" x14ac:dyDescent="0.2">
      <c r="A1272" s="4">
        <v>1270</v>
      </c>
      <c r="B1272" s="1">
        <v>0.35258050104131999</v>
      </c>
      <c r="C1272" s="1">
        <v>0.74299999999999999</v>
      </c>
      <c r="D1272" s="1">
        <v>74</v>
      </c>
      <c r="E1272" s="1">
        <v>0</v>
      </c>
      <c r="F1272" s="1">
        <v>26</v>
      </c>
      <c r="G1272" s="1">
        <v>11.140282327403201</v>
      </c>
      <c r="H1272" s="1">
        <v>7</v>
      </c>
      <c r="I1272">
        <v>1500</v>
      </c>
      <c r="J1272">
        <v>185</v>
      </c>
      <c r="K1272">
        <v>12.5</v>
      </c>
      <c r="L1272" s="1"/>
      <c r="M1272" s="2">
        <f t="shared" si="1444"/>
        <v>2</v>
      </c>
      <c r="N1272" s="2">
        <f t="shared" si="1445"/>
        <v>7</v>
      </c>
      <c r="O1272" s="2">
        <f t="shared" si="1446"/>
        <v>4</v>
      </c>
      <c r="P1272" s="2">
        <f t="shared" si="1447"/>
        <v>5</v>
      </c>
      <c r="Q1272" s="2">
        <f t="shared" si="1448"/>
        <v>7</v>
      </c>
      <c r="R1272" s="2">
        <f t="shared" si="1449"/>
        <v>5</v>
      </c>
      <c r="S1272" s="2">
        <f t="shared" si="1450"/>
        <v>7</v>
      </c>
      <c r="T1272" s="2">
        <f t="shared" si="1451"/>
        <v>3</v>
      </c>
      <c r="U1272" s="2">
        <f t="shared" si="1452"/>
        <v>5</v>
      </c>
      <c r="V1272" s="2">
        <f t="shared" si="1453"/>
        <v>6</v>
      </c>
      <c r="W1272" s="2">
        <f t="shared" si="1454"/>
        <v>3</v>
      </c>
      <c r="X1272" s="2">
        <f t="shared" si="1455"/>
        <v>4</v>
      </c>
      <c r="Y1272" s="2">
        <f t="shared" si="1456"/>
        <v>2</v>
      </c>
      <c r="Z1272" s="2">
        <f t="shared" si="1457"/>
        <v>2</v>
      </c>
      <c r="AA1272" s="2">
        <f t="shared" si="1458"/>
        <v>1</v>
      </c>
      <c r="AB1272" s="2">
        <f t="shared" si="1459"/>
        <v>2</v>
      </c>
      <c r="AC1272" s="2">
        <f t="shared" si="1460"/>
        <v>1</v>
      </c>
      <c r="AD1272" s="3">
        <f t="shared" si="1513"/>
        <v>2</v>
      </c>
      <c r="AE1272" s="2">
        <f t="shared" si="1461"/>
        <v>5</v>
      </c>
      <c r="AF1272" s="2">
        <f t="shared" si="1462"/>
        <v>10</v>
      </c>
      <c r="AG1272" s="2">
        <f t="shared" si="1463"/>
        <v>7</v>
      </c>
      <c r="AH1272" s="2">
        <f t="shared" si="1464"/>
        <v>8</v>
      </c>
      <c r="AI1272" s="2">
        <f t="shared" si="1465"/>
        <v>10</v>
      </c>
      <c r="AJ1272" s="2">
        <f t="shared" si="1466"/>
        <v>8</v>
      </c>
      <c r="AK1272" s="2">
        <f t="shared" si="1467"/>
        <v>10</v>
      </c>
      <c r="AL1272" s="2">
        <f t="shared" si="1468"/>
        <v>6</v>
      </c>
      <c r="AM1272" s="2">
        <f t="shared" si="1469"/>
        <v>7</v>
      </c>
      <c r="AN1272" s="2">
        <f t="shared" si="1470"/>
        <v>8</v>
      </c>
      <c r="AO1272" s="2">
        <f t="shared" si="1471"/>
        <v>5</v>
      </c>
      <c r="AP1272" s="2">
        <f t="shared" si="1472"/>
        <v>6</v>
      </c>
      <c r="AQ1272" s="2">
        <f t="shared" si="1473"/>
        <v>4</v>
      </c>
      <c r="AR1272" s="2">
        <f t="shared" si="1474"/>
        <v>3</v>
      </c>
      <c r="AS1272" s="2">
        <f t="shared" si="1475"/>
        <v>3</v>
      </c>
      <c r="AT1272" s="2">
        <f t="shared" si="1476"/>
        <v>4</v>
      </c>
      <c r="AU1272" s="2">
        <f t="shared" si="1477"/>
        <v>3</v>
      </c>
      <c r="AV1272" s="3">
        <f t="shared" si="1514"/>
        <v>2</v>
      </c>
      <c r="AW1272">
        <f t="shared" si="1515"/>
        <v>3</v>
      </c>
      <c r="AX1272" s="2">
        <f t="shared" si="1478"/>
        <v>2</v>
      </c>
      <c r="AY1272" s="2">
        <f t="shared" si="1479"/>
        <v>5</v>
      </c>
      <c r="AZ1272" s="2">
        <f t="shared" si="1480"/>
        <v>4</v>
      </c>
      <c r="BA1272" s="2">
        <f t="shared" si="1481"/>
        <v>3</v>
      </c>
      <c r="BB1272" s="2">
        <f t="shared" si="1482"/>
        <v>5</v>
      </c>
      <c r="BC1272" s="2">
        <f t="shared" si="1483"/>
        <v>3</v>
      </c>
      <c r="BD1272" s="2">
        <f t="shared" si="1484"/>
        <v>6</v>
      </c>
      <c r="BE1272" s="2">
        <f t="shared" si="1485"/>
        <v>2</v>
      </c>
      <c r="BF1272" s="2">
        <f t="shared" si="1486"/>
        <v>2</v>
      </c>
      <c r="BG1272" s="2">
        <f t="shared" si="1487"/>
        <v>2</v>
      </c>
      <c r="BH1272" s="2">
        <f t="shared" si="1488"/>
        <v>4</v>
      </c>
      <c r="BI1272" s="2">
        <f t="shared" si="1489"/>
        <v>4</v>
      </c>
      <c r="BJ1272" s="2">
        <f t="shared" si="1490"/>
        <v>3</v>
      </c>
      <c r="BK1272" s="2">
        <f t="shared" si="1491"/>
        <v>1</v>
      </c>
      <c r="BL1272" s="2">
        <f t="shared" si="1492"/>
        <v>1</v>
      </c>
      <c r="BM1272" s="2">
        <f t="shared" si="1493"/>
        <v>2</v>
      </c>
      <c r="BN1272" s="2">
        <f t="shared" si="1494"/>
        <v>2</v>
      </c>
      <c r="BO1272" s="3">
        <f t="shared" si="1516"/>
        <v>7</v>
      </c>
      <c r="BP1272">
        <f t="shared" si="1517"/>
        <v>1</v>
      </c>
      <c r="BR1272">
        <v>6</v>
      </c>
      <c r="BS1272">
        <f t="shared" si="1495"/>
        <v>2</v>
      </c>
      <c r="BU1272" s="1">
        <f t="shared" si="1496"/>
        <v>13.283210296466097</v>
      </c>
      <c r="BV1272" s="1">
        <f t="shared" si="1497"/>
        <v>2.8567834356242461</v>
      </c>
      <c r="BW1272" s="1">
        <f t="shared" si="1498"/>
        <v>2.7291740627723495</v>
      </c>
      <c r="BX1272" s="1">
        <f t="shared" si="1499"/>
        <v>2.5964097144724483</v>
      </c>
      <c r="BY1272" s="1">
        <f t="shared" si="1500"/>
        <v>2.0381916192462817</v>
      </c>
      <c r="BZ1272" s="1">
        <f t="shared" si="1501"/>
        <v>2.1287597215156007</v>
      </c>
      <c r="CA1272" s="1">
        <f t="shared" si="1502"/>
        <v>2.2089925883812334</v>
      </c>
      <c r="CB1272" s="1">
        <f t="shared" si="1503"/>
        <v>2.5997997458427005</v>
      </c>
      <c r="CC1272" s="1">
        <f t="shared" si="1504"/>
        <v>2.5533696418642879</v>
      </c>
      <c r="CD1272" s="1">
        <f t="shared" si="1505"/>
        <v>31.073971064355572</v>
      </c>
      <c r="CE1272" s="1">
        <f t="shared" si="1506"/>
        <v>2.688232125493724</v>
      </c>
      <c r="CF1272" s="1">
        <f t="shared" si="1507"/>
        <v>2.1978536158710416</v>
      </c>
      <c r="CG1272" s="1">
        <f t="shared" si="1508"/>
        <v>2.5665567730123202</v>
      </c>
      <c r="CH1272" s="1">
        <f t="shared" si="1509"/>
        <v>2.9719420305523725</v>
      </c>
      <c r="CI1272" s="1">
        <f t="shared" si="1510"/>
        <v>3.0566074345238463</v>
      </c>
      <c r="CJ1272" s="1">
        <f t="shared" si="1511"/>
        <v>3.0722918835003243</v>
      </c>
      <c r="CK1272" s="1">
        <f t="shared" si="1512"/>
        <v>3.0773122440486977</v>
      </c>
      <c r="CL1272" s="5">
        <f t="shared" si="1518"/>
        <v>5</v>
      </c>
      <c r="CN1272" s="9">
        <f t="shared" si="1519"/>
        <v>2.0381916192462817</v>
      </c>
    </row>
    <row r="1273" spans="1:92" x14ac:dyDescent="0.2">
      <c r="A1273" s="4">
        <v>1271</v>
      </c>
      <c r="B1273" s="1">
        <v>0.44871475729885602</v>
      </c>
      <c r="C1273" s="1">
        <v>0.56899999999999995</v>
      </c>
      <c r="D1273" s="1">
        <v>21</v>
      </c>
      <c r="E1273" s="1">
        <v>0</v>
      </c>
      <c r="F1273" s="1">
        <v>79</v>
      </c>
      <c r="G1273" s="1">
        <v>8.5282585077810094</v>
      </c>
      <c r="H1273" s="1">
        <v>6</v>
      </c>
      <c r="I1273">
        <v>1500</v>
      </c>
      <c r="J1273">
        <v>185</v>
      </c>
      <c r="K1273">
        <v>12.5</v>
      </c>
      <c r="L1273" s="1"/>
      <c r="M1273" s="2">
        <f t="shared" si="1444"/>
        <v>2</v>
      </c>
      <c r="N1273" s="2">
        <f t="shared" si="1445"/>
        <v>6</v>
      </c>
      <c r="O1273" s="2">
        <f t="shared" si="1446"/>
        <v>5</v>
      </c>
      <c r="P1273" s="2">
        <f t="shared" si="1447"/>
        <v>5</v>
      </c>
      <c r="Q1273" s="2">
        <f t="shared" si="1448"/>
        <v>7</v>
      </c>
      <c r="R1273" s="2">
        <f t="shared" si="1449"/>
        <v>8</v>
      </c>
      <c r="S1273" s="2">
        <f t="shared" si="1450"/>
        <v>5</v>
      </c>
      <c r="T1273" s="2">
        <f t="shared" si="1451"/>
        <v>4</v>
      </c>
      <c r="U1273" s="2">
        <f t="shared" si="1452"/>
        <v>8</v>
      </c>
      <c r="V1273" s="2">
        <f t="shared" si="1453"/>
        <v>8</v>
      </c>
      <c r="W1273" s="2">
        <f t="shared" si="1454"/>
        <v>3</v>
      </c>
      <c r="X1273" s="2">
        <f t="shared" si="1455"/>
        <v>5</v>
      </c>
      <c r="Y1273" s="2">
        <f t="shared" si="1456"/>
        <v>2</v>
      </c>
      <c r="Z1273" s="2">
        <f t="shared" si="1457"/>
        <v>2</v>
      </c>
      <c r="AA1273" s="2">
        <f t="shared" si="1458"/>
        <v>1</v>
      </c>
      <c r="AB1273" s="2">
        <f t="shared" si="1459"/>
        <v>2</v>
      </c>
      <c r="AC1273" s="2">
        <f t="shared" si="1460"/>
        <v>1</v>
      </c>
      <c r="AD1273" s="3">
        <f t="shared" si="1513"/>
        <v>6</v>
      </c>
      <c r="AE1273" s="2">
        <f t="shared" si="1461"/>
        <v>5</v>
      </c>
      <c r="AF1273" s="2">
        <f t="shared" si="1462"/>
        <v>9</v>
      </c>
      <c r="AG1273" s="2">
        <f t="shared" si="1463"/>
        <v>8</v>
      </c>
      <c r="AH1273" s="2">
        <f t="shared" si="1464"/>
        <v>8</v>
      </c>
      <c r="AI1273" s="2">
        <f t="shared" si="1465"/>
        <v>10</v>
      </c>
      <c r="AJ1273" s="2">
        <f t="shared" si="1466"/>
        <v>11</v>
      </c>
      <c r="AK1273" s="2">
        <f t="shared" si="1467"/>
        <v>8</v>
      </c>
      <c r="AL1273" s="2">
        <f t="shared" si="1468"/>
        <v>7</v>
      </c>
      <c r="AM1273" s="2">
        <f t="shared" si="1469"/>
        <v>10</v>
      </c>
      <c r="AN1273" s="2">
        <f t="shared" si="1470"/>
        <v>10</v>
      </c>
      <c r="AO1273" s="2">
        <f t="shared" si="1471"/>
        <v>5</v>
      </c>
      <c r="AP1273" s="2">
        <f t="shared" si="1472"/>
        <v>7</v>
      </c>
      <c r="AQ1273" s="2">
        <f t="shared" si="1473"/>
        <v>4</v>
      </c>
      <c r="AR1273" s="2">
        <f t="shared" si="1474"/>
        <v>3</v>
      </c>
      <c r="AS1273" s="2">
        <f t="shared" si="1475"/>
        <v>3</v>
      </c>
      <c r="AT1273" s="2">
        <f t="shared" si="1476"/>
        <v>4</v>
      </c>
      <c r="AU1273" s="2">
        <f t="shared" si="1477"/>
        <v>3</v>
      </c>
      <c r="AV1273" s="3">
        <f t="shared" si="1514"/>
        <v>6</v>
      </c>
      <c r="AW1273">
        <f t="shared" si="1515"/>
        <v>1</v>
      </c>
      <c r="AX1273" s="2">
        <f t="shared" si="1478"/>
        <v>1</v>
      </c>
      <c r="AY1273" s="2">
        <f t="shared" si="1479"/>
        <v>4</v>
      </c>
      <c r="AZ1273" s="2">
        <f t="shared" si="1480"/>
        <v>5</v>
      </c>
      <c r="BA1273" s="2">
        <f t="shared" si="1481"/>
        <v>3</v>
      </c>
      <c r="BB1273" s="2">
        <f t="shared" si="1482"/>
        <v>5</v>
      </c>
      <c r="BC1273" s="2">
        <f t="shared" si="1483"/>
        <v>6</v>
      </c>
      <c r="BD1273" s="2">
        <f t="shared" si="1484"/>
        <v>4</v>
      </c>
      <c r="BE1273" s="2">
        <f t="shared" si="1485"/>
        <v>5</v>
      </c>
      <c r="BF1273" s="2">
        <f t="shared" si="1486"/>
        <v>5</v>
      </c>
      <c r="BG1273" s="2">
        <f t="shared" si="1487"/>
        <v>4</v>
      </c>
      <c r="BH1273" s="2">
        <f t="shared" si="1488"/>
        <v>3</v>
      </c>
      <c r="BI1273" s="2">
        <f t="shared" si="1489"/>
        <v>5</v>
      </c>
      <c r="BJ1273" s="2">
        <f t="shared" si="1490"/>
        <v>3</v>
      </c>
      <c r="BK1273" s="2">
        <f t="shared" si="1491"/>
        <v>1</v>
      </c>
      <c r="BL1273" s="2">
        <f t="shared" si="1492"/>
        <v>1</v>
      </c>
      <c r="BM1273" s="2">
        <f t="shared" si="1493"/>
        <v>2</v>
      </c>
      <c r="BN1273" s="2">
        <f t="shared" si="1494"/>
        <v>2</v>
      </c>
      <c r="BO1273" s="3">
        <f t="shared" si="1516"/>
        <v>6</v>
      </c>
      <c r="BP1273">
        <f t="shared" si="1517"/>
        <v>1</v>
      </c>
      <c r="BR1273">
        <v>12</v>
      </c>
      <c r="BS1273">
        <f t="shared" si="1495"/>
        <v>1</v>
      </c>
      <c r="BU1273" s="1">
        <f t="shared" si="1496"/>
        <v>13.499494620429335</v>
      </c>
      <c r="BV1273" s="1">
        <f t="shared" si="1497"/>
        <v>3.181004231839426</v>
      </c>
      <c r="BW1273" s="1">
        <f t="shared" si="1498"/>
        <v>2.8224220942655593</v>
      </c>
      <c r="BX1273" s="1">
        <f t="shared" si="1499"/>
        <v>3.10868098778238</v>
      </c>
      <c r="BY1273" s="1">
        <f t="shared" si="1500"/>
        <v>2.0738100177151959</v>
      </c>
      <c r="BZ1273" s="1">
        <f t="shared" si="1501"/>
        <v>1.865098468688819</v>
      </c>
      <c r="CA1273" s="1">
        <f t="shared" si="1502"/>
        <v>2.5191381905343637</v>
      </c>
      <c r="CB1273" s="1">
        <f t="shared" si="1503"/>
        <v>2.2939589638413764</v>
      </c>
      <c r="CC1273" s="1">
        <f t="shared" si="1504"/>
        <v>2.2102129765124863</v>
      </c>
      <c r="CD1273" s="1">
        <f t="shared" si="1505"/>
        <v>31.058440334872252</v>
      </c>
      <c r="CE1273" s="1">
        <f t="shared" si="1506"/>
        <v>3.4039270900601144</v>
      </c>
      <c r="CF1273" s="1">
        <f t="shared" si="1507"/>
        <v>2.049281888139038</v>
      </c>
      <c r="CG1273" s="1">
        <f t="shared" si="1508"/>
        <v>2.3461295800559379</v>
      </c>
      <c r="CH1273" s="1">
        <f t="shared" si="1509"/>
        <v>2.6671012374404763</v>
      </c>
      <c r="CI1273" s="1">
        <f t="shared" si="1510"/>
        <v>2.7605706045308946</v>
      </c>
      <c r="CJ1273" s="1">
        <f t="shared" si="1511"/>
        <v>2.7776853388265619</v>
      </c>
      <c r="CK1273" s="1">
        <f t="shared" si="1512"/>
        <v>2.7870756844698805</v>
      </c>
      <c r="CL1273" s="5">
        <f t="shared" si="1518"/>
        <v>6</v>
      </c>
      <c r="CN1273" s="9">
        <f t="shared" si="1519"/>
        <v>1.865098468688819</v>
      </c>
    </row>
    <row r="1274" spans="1:92" x14ac:dyDescent="0.2">
      <c r="A1274" s="4">
        <v>1272</v>
      </c>
      <c r="B1274" s="1">
        <v>0.545729992132441</v>
      </c>
      <c r="C1274" s="1">
        <v>0.42099999999999999</v>
      </c>
      <c r="D1274" s="1">
        <v>0</v>
      </c>
      <c r="E1274" s="1">
        <v>0</v>
      </c>
      <c r="F1274" s="1">
        <v>100</v>
      </c>
      <c r="G1274" s="1">
        <v>6.31273996085962</v>
      </c>
      <c r="H1274" s="1">
        <v>6</v>
      </c>
      <c r="I1274">
        <v>1500</v>
      </c>
      <c r="J1274">
        <v>185</v>
      </c>
      <c r="K1274">
        <v>12.5</v>
      </c>
      <c r="L1274" s="1"/>
      <c r="M1274" s="2">
        <f t="shared" si="1444"/>
        <v>2</v>
      </c>
      <c r="N1274" s="2">
        <f t="shared" si="1445"/>
        <v>6</v>
      </c>
      <c r="O1274" s="2">
        <f t="shared" si="1446"/>
        <v>5</v>
      </c>
      <c r="P1274" s="2">
        <f t="shared" si="1447"/>
        <v>4</v>
      </c>
      <c r="Q1274" s="2">
        <f t="shared" si="1448"/>
        <v>6</v>
      </c>
      <c r="R1274" s="2">
        <f t="shared" si="1449"/>
        <v>7</v>
      </c>
      <c r="S1274" s="2">
        <f t="shared" si="1450"/>
        <v>5</v>
      </c>
      <c r="T1274" s="2">
        <f t="shared" si="1451"/>
        <v>4</v>
      </c>
      <c r="U1274" s="2">
        <f t="shared" si="1452"/>
        <v>7</v>
      </c>
      <c r="V1274" s="2">
        <f t="shared" si="1453"/>
        <v>7</v>
      </c>
      <c r="W1274" s="2">
        <f t="shared" si="1454"/>
        <v>5</v>
      </c>
      <c r="X1274" s="2">
        <f t="shared" si="1455"/>
        <v>7</v>
      </c>
      <c r="Y1274" s="2">
        <f t="shared" si="1456"/>
        <v>4</v>
      </c>
      <c r="Z1274" s="2">
        <f t="shared" si="1457"/>
        <v>4</v>
      </c>
      <c r="AA1274" s="2">
        <f t="shared" si="1458"/>
        <v>2</v>
      </c>
      <c r="AB1274" s="2">
        <f t="shared" si="1459"/>
        <v>4</v>
      </c>
      <c r="AC1274" s="2">
        <f t="shared" si="1460"/>
        <v>3</v>
      </c>
      <c r="AD1274" s="3">
        <f t="shared" si="1513"/>
        <v>6</v>
      </c>
      <c r="AE1274" s="2">
        <f t="shared" si="1461"/>
        <v>5</v>
      </c>
      <c r="AF1274" s="2">
        <f t="shared" si="1462"/>
        <v>9</v>
      </c>
      <c r="AG1274" s="2">
        <f t="shared" si="1463"/>
        <v>8</v>
      </c>
      <c r="AH1274" s="2">
        <f t="shared" si="1464"/>
        <v>7</v>
      </c>
      <c r="AI1274" s="2">
        <f t="shared" si="1465"/>
        <v>9</v>
      </c>
      <c r="AJ1274" s="2">
        <f t="shared" si="1466"/>
        <v>10</v>
      </c>
      <c r="AK1274" s="2">
        <f t="shared" si="1467"/>
        <v>8</v>
      </c>
      <c r="AL1274" s="2">
        <f t="shared" si="1468"/>
        <v>7</v>
      </c>
      <c r="AM1274" s="2">
        <f t="shared" si="1469"/>
        <v>9</v>
      </c>
      <c r="AN1274" s="2">
        <f t="shared" si="1470"/>
        <v>9</v>
      </c>
      <c r="AO1274" s="2">
        <f t="shared" si="1471"/>
        <v>7</v>
      </c>
      <c r="AP1274" s="2">
        <f t="shared" si="1472"/>
        <v>9</v>
      </c>
      <c r="AQ1274" s="2">
        <f t="shared" si="1473"/>
        <v>6</v>
      </c>
      <c r="AR1274" s="2">
        <f t="shared" si="1474"/>
        <v>5</v>
      </c>
      <c r="AS1274" s="2">
        <f t="shared" si="1475"/>
        <v>4</v>
      </c>
      <c r="AT1274" s="2">
        <f t="shared" si="1476"/>
        <v>6</v>
      </c>
      <c r="AU1274" s="2">
        <f t="shared" si="1477"/>
        <v>5</v>
      </c>
      <c r="AV1274" s="3">
        <f t="shared" si="1514"/>
        <v>6</v>
      </c>
      <c r="AW1274">
        <f t="shared" si="1515"/>
        <v>1</v>
      </c>
      <c r="AX1274" s="2">
        <f t="shared" si="1478"/>
        <v>1</v>
      </c>
      <c r="AY1274" s="2">
        <f t="shared" si="1479"/>
        <v>4</v>
      </c>
      <c r="AZ1274" s="2">
        <f t="shared" si="1480"/>
        <v>5</v>
      </c>
      <c r="BA1274" s="2">
        <f t="shared" si="1481"/>
        <v>3</v>
      </c>
      <c r="BB1274" s="2">
        <f t="shared" si="1482"/>
        <v>5</v>
      </c>
      <c r="BC1274" s="2">
        <f t="shared" si="1483"/>
        <v>5</v>
      </c>
      <c r="BD1274" s="2">
        <f t="shared" si="1484"/>
        <v>3</v>
      </c>
      <c r="BE1274" s="2">
        <f t="shared" si="1485"/>
        <v>4</v>
      </c>
      <c r="BF1274" s="2">
        <f t="shared" si="1486"/>
        <v>4</v>
      </c>
      <c r="BG1274" s="2">
        <f t="shared" si="1487"/>
        <v>4</v>
      </c>
      <c r="BH1274" s="2">
        <f t="shared" si="1488"/>
        <v>5</v>
      </c>
      <c r="BI1274" s="2">
        <f t="shared" si="1489"/>
        <v>8</v>
      </c>
      <c r="BJ1274" s="2">
        <f t="shared" si="1490"/>
        <v>5</v>
      </c>
      <c r="BK1274" s="2">
        <f t="shared" si="1491"/>
        <v>2</v>
      </c>
      <c r="BL1274" s="2">
        <f t="shared" si="1492"/>
        <v>2</v>
      </c>
      <c r="BM1274" s="2">
        <f t="shared" si="1493"/>
        <v>4</v>
      </c>
      <c r="BN1274" s="2">
        <f t="shared" si="1494"/>
        <v>4</v>
      </c>
      <c r="BO1274" s="3">
        <f t="shared" si="1516"/>
        <v>12</v>
      </c>
      <c r="BP1274">
        <f t="shared" si="1517"/>
        <v>1</v>
      </c>
      <c r="BR1274">
        <v>12</v>
      </c>
      <c r="BS1274">
        <f t="shared" si="1495"/>
        <v>1</v>
      </c>
      <c r="BU1274" s="1">
        <f t="shared" si="1496"/>
        <v>175.0718459597345</v>
      </c>
      <c r="BV1274" s="1">
        <f t="shared" si="1497"/>
        <v>37.637933519323688</v>
      </c>
      <c r="BW1274" s="1">
        <f t="shared" si="1498"/>
        <v>37.564795392887561</v>
      </c>
      <c r="BX1274" s="1">
        <f t="shared" si="1499"/>
        <v>25.302644865318534</v>
      </c>
      <c r="BY1274" s="1">
        <f t="shared" si="1500"/>
        <v>12.708456060570466</v>
      </c>
      <c r="BZ1274" s="1">
        <f t="shared" si="1501"/>
        <v>12.587611960591394</v>
      </c>
      <c r="CA1274" s="1">
        <f t="shared" si="1502"/>
        <v>17.757644942021798</v>
      </c>
      <c r="CB1274" s="1">
        <f t="shared" si="1503"/>
        <v>25.052163954583513</v>
      </c>
      <c r="CC1274" s="1">
        <f t="shared" si="1504"/>
        <v>5.2686972102587628</v>
      </c>
      <c r="CD1274" s="1">
        <f t="shared" si="1505"/>
        <v>400.00316715080481</v>
      </c>
      <c r="CE1274" s="1">
        <f t="shared" si="1506"/>
        <v>4.3775687176549418</v>
      </c>
      <c r="CF1274" s="1">
        <f t="shared" si="1507"/>
        <v>1.4977471727174534</v>
      </c>
      <c r="CG1274" s="1">
        <f t="shared" si="1508"/>
        <v>1.8089861223301227</v>
      </c>
      <c r="CH1274" s="1">
        <f t="shared" si="1509"/>
        <v>2.0809108743179685</v>
      </c>
      <c r="CI1274" s="1">
        <f t="shared" si="1510"/>
        <v>2.2052165259477752</v>
      </c>
      <c r="CJ1274" s="1">
        <f t="shared" si="1511"/>
        <v>2.2261563036432643</v>
      </c>
      <c r="CK1274" s="1">
        <f t="shared" si="1512"/>
        <v>2.2401200431688464</v>
      </c>
      <c r="CL1274" s="5">
        <f t="shared" si="1518"/>
        <v>12</v>
      </c>
      <c r="CN1274" s="9">
        <f t="shared" si="1519"/>
        <v>1.4977471727174534</v>
      </c>
    </row>
    <row r="1275" spans="1:92" x14ac:dyDescent="0.2">
      <c r="A1275" s="4">
        <v>1273</v>
      </c>
      <c r="B1275" s="1">
        <v>0.60095865254871395</v>
      </c>
      <c r="C1275" s="1">
        <v>32.878</v>
      </c>
      <c r="D1275" s="1">
        <v>0</v>
      </c>
      <c r="E1275" s="1">
        <v>5</v>
      </c>
      <c r="F1275" s="1">
        <v>95</v>
      </c>
      <c r="G1275" s="1">
        <v>6.5756597727915302</v>
      </c>
      <c r="H1275" s="1">
        <v>6</v>
      </c>
      <c r="I1275">
        <v>1500</v>
      </c>
      <c r="J1275">
        <v>185</v>
      </c>
      <c r="K1275">
        <v>12.5</v>
      </c>
      <c r="L1275" s="1"/>
      <c r="M1275" s="2">
        <f t="shared" si="1444"/>
        <v>3</v>
      </c>
      <c r="N1275" s="2">
        <f t="shared" si="1445"/>
        <v>5</v>
      </c>
      <c r="O1275" s="2">
        <f t="shared" si="1446"/>
        <v>5</v>
      </c>
      <c r="P1275" s="2">
        <f t="shared" si="1447"/>
        <v>4</v>
      </c>
      <c r="Q1275" s="2">
        <f t="shared" si="1448"/>
        <v>6</v>
      </c>
      <c r="R1275" s="2">
        <f t="shared" si="1449"/>
        <v>7</v>
      </c>
      <c r="S1275" s="2">
        <f t="shared" si="1450"/>
        <v>5</v>
      </c>
      <c r="T1275" s="2">
        <f t="shared" si="1451"/>
        <v>4</v>
      </c>
      <c r="U1275" s="2">
        <f t="shared" si="1452"/>
        <v>7</v>
      </c>
      <c r="V1275" s="2">
        <f t="shared" si="1453"/>
        <v>7</v>
      </c>
      <c r="W1275" s="2">
        <f t="shared" si="1454"/>
        <v>6</v>
      </c>
      <c r="X1275" s="2">
        <f t="shared" si="1455"/>
        <v>7</v>
      </c>
      <c r="Y1275" s="2">
        <f t="shared" si="1456"/>
        <v>4</v>
      </c>
      <c r="Z1275" s="2">
        <f t="shared" si="1457"/>
        <v>4</v>
      </c>
      <c r="AA1275" s="2">
        <f t="shared" si="1458"/>
        <v>2</v>
      </c>
      <c r="AB1275" s="2">
        <f t="shared" si="1459"/>
        <v>4</v>
      </c>
      <c r="AC1275" s="2">
        <f t="shared" si="1460"/>
        <v>3</v>
      </c>
      <c r="AD1275" s="3">
        <f t="shared" si="1513"/>
        <v>6</v>
      </c>
      <c r="AE1275" s="2">
        <f t="shared" si="1461"/>
        <v>6</v>
      </c>
      <c r="AF1275" s="2">
        <f t="shared" si="1462"/>
        <v>8</v>
      </c>
      <c r="AG1275" s="2">
        <f t="shared" si="1463"/>
        <v>8</v>
      </c>
      <c r="AH1275" s="2">
        <f t="shared" si="1464"/>
        <v>7</v>
      </c>
      <c r="AI1275" s="2">
        <f t="shared" si="1465"/>
        <v>9</v>
      </c>
      <c r="AJ1275" s="2">
        <f t="shared" si="1466"/>
        <v>10</v>
      </c>
      <c r="AK1275" s="2">
        <f t="shared" si="1467"/>
        <v>8</v>
      </c>
      <c r="AL1275" s="2">
        <f t="shared" si="1468"/>
        <v>7</v>
      </c>
      <c r="AM1275" s="2">
        <f t="shared" si="1469"/>
        <v>9</v>
      </c>
      <c r="AN1275" s="2">
        <f t="shared" si="1470"/>
        <v>9</v>
      </c>
      <c r="AO1275" s="2">
        <f t="shared" si="1471"/>
        <v>8</v>
      </c>
      <c r="AP1275" s="2">
        <f t="shared" si="1472"/>
        <v>9</v>
      </c>
      <c r="AQ1275" s="2">
        <f t="shared" si="1473"/>
        <v>6</v>
      </c>
      <c r="AR1275" s="2">
        <f t="shared" si="1474"/>
        <v>5</v>
      </c>
      <c r="AS1275" s="2">
        <f t="shared" si="1475"/>
        <v>4</v>
      </c>
      <c r="AT1275" s="2">
        <f t="shared" si="1476"/>
        <v>6</v>
      </c>
      <c r="AU1275" s="2">
        <f t="shared" si="1477"/>
        <v>5</v>
      </c>
      <c r="AV1275" s="3">
        <f t="shared" si="1514"/>
        <v>6</v>
      </c>
      <c r="AW1275">
        <f t="shared" si="1515"/>
        <v>1</v>
      </c>
      <c r="AX1275" s="2">
        <f t="shared" si="1478"/>
        <v>2</v>
      </c>
      <c r="AY1275" s="2">
        <f t="shared" si="1479"/>
        <v>3</v>
      </c>
      <c r="AZ1275" s="2">
        <f t="shared" si="1480"/>
        <v>4</v>
      </c>
      <c r="BA1275" s="2">
        <f t="shared" si="1481"/>
        <v>3</v>
      </c>
      <c r="BB1275" s="2">
        <f t="shared" si="1482"/>
        <v>4</v>
      </c>
      <c r="BC1275" s="2">
        <f t="shared" si="1483"/>
        <v>5</v>
      </c>
      <c r="BD1275" s="2">
        <f t="shared" si="1484"/>
        <v>3</v>
      </c>
      <c r="BE1275" s="2">
        <f t="shared" si="1485"/>
        <v>4</v>
      </c>
      <c r="BF1275" s="2">
        <f t="shared" si="1486"/>
        <v>4</v>
      </c>
      <c r="BG1275" s="2">
        <f t="shared" si="1487"/>
        <v>4</v>
      </c>
      <c r="BH1275" s="2">
        <f t="shared" si="1488"/>
        <v>6</v>
      </c>
      <c r="BI1275" s="2">
        <f t="shared" si="1489"/>
        <v>7</v>
      </c>
      <c r="BJ1275" s="2">
        <f t="shared" si="1490"/>
        <v>4</v>
      </c>
      <c r="BK1275" s="2">
        <f t="shared" si="1491"/>
        <v>2</v>
      </c>
      <c r="BL1275" s="2">
        <f t="shared" si="1492"/>
        <v>2</v>
      </c>
      <c r="BM1275" s="2">
        <f t="shared" si="1493"/>
        <v>4</v>
      </c>
      <c r="BN1275" s="2">
        <f t="shared" si="1494"/>
        <v>4</v>
      </c>
      <c r="BO1275" s="3">
        <f t="shared" si="1516"/>
        <v>12</v>
      </c>
      <c r="BP1275">
        <f t="shared" si="1517"/>
        <v>1</v>
      </c>
      <c r="BR1275">
        <v>7</v>
      </c>
      <c r="BS1275">
        <f t="shared" si="1495"/>
        <v>1</v>
      </c>
      <c r="BU1275" s="1">
        <f t="shared" si="1496"/>
        <v>175.0340307408409</v>
      </c>
      <c r="BV1275" s="1">
        <f t="shared" si="1497"/>
        <v>37.588499397010473</v>
      </c>
      <c r="BW1275" s="1">
        <f t="shared" si="1498"/>
        <v>37.552028084469391</v>
      </c>
      <c r="BX1275" s="1">
        <f t="shared" si="1499"/>
        <v>25.278217562008468</v>
      </c>
      <c r="BY1275" s="1">
        <f t="shared" si="1500"/>
        <v>12.761183824340863</v>
      </c>
      <c r="BZ1275" s="1">
        <f t="shared" si="1501"/>
        <v>12.654657335985716</v>
      </c>
      <c r="CA1275" s="1">
        <f t="shared" si="1502"/>
        <v>17.626752356784287</v>
      </c>
      <c r="CB1275" s="1">
        <f t="shared" si="1503"/>
        <v>25.080098660519422</v>
      </c>
      <c r="CC1275" s="1">
        <f t="shared" si="1504"/>
        <v>5.4029839497607393</v>
      </c>
      <c r="CD1275" s="1">
        <f t="shared" si="1505"/>
        <v>400.00527329321534</v>
      </c>
      <c r="CE1275" s="1">
        <f t="shared" si="1506"/>
        <v>2.5835498300076432</v>
      </c>
      <c r="CF1275" s="1">
        <f t="shared" si="1507"/>
        <v>2.0203541667167793</v>
      </c>
      <c r="CG1275" s="1">
        <f t="shared" si="1508"/>
        <v>2.2096142140096071</v>
      </c>
      <c r="CH1275" s="1">
        <f t="shared" si="1509"/>
        <v>2.3074008251471367</v>
      </c>
      <c r="CI1275" s="1">
        <f t="shared" si="1510"/>
        <v>2.3514316889197224</v>
      </c>
      <c r="CJ1275" s="1">
        <f t="shared" si="1511"/>
        <v>2.3711449932344064</v>
      </c>
      <c r="CK1275" s="1">
        <f t="shared" si="1512"/>
        <v>2.3839340950882395</v>
      </c>
      <c r="CL1275" s="5">
        <f t="shared" si="1518"/>
        <v>12</v>
      </c>
      <c r="CN1275" s="9">
        <f t="shared" si="1519"/>
        <v>2.0203541667167793</v>
      </c>
    </row>
    <row r="1276" spans="1:92" x14ac:dyDescent="0.2">
      <c r="A1276" s="4">
        <v>1274</v>
      </c>
      <c r="B1276" s="1">
        <v>0.716786033293772</v>
      </c>
      <c r="C1276" s="1">
        <v>5.2290000000000001</v>
      </c>
      <c r="D1276" s="1">
        <v>3</v>
      </c>
      <c r="E1276" s="1">
        <v>19</v>
      </c>
      <c r="F1276" s="1">
        <v>78</v>
      </c>
      <c r="G1276" s="1">
        <v>2.2186788479329098</v>
      </c>
      <c r="H1276" s="1">
        <v>5</v>
      </c>
      <c r="I1276">
        <v>1500</v>
      </c>
      <c r="J1276">
        <v>185</v>
      </c>
      <c r="K1276">
        <v>12.5</v>
      </c>
      <c r="L1276" s="1"/>
      <c r="M1276" s="2">
        <f t="shared" si="1444"/>
        <v>3</v>
      </c>
      <c r="N1276" s="2">
        <f t="shared" si="1445"/>
        <v>4</v>
      </c>
      <c r="O1276" s="2">
        <f t="shared" si="1446"/>
        <v>3</v>
      </c>
      <c r="P1276" s="2">
        <f t="shared" si="1447"/>
        <v>4</v>
      </c>
      <c r="Q1276" s="2">
        <f t="shared" si="1448"/>
        <v>6</v>
      </c>
      <c r="R1276" s="2">
        <f t="shared" si="1449"/>
        <v>6</v>
      </c>
      <c r="S1276" s="2">
        <f t="shared" si="1450"/>
        <v>7</v>
      </c>
      <c r="T1276" s="2">
        <f t="shared" si="1451"/>
        <v>4</v>
      </c>
      <c r="U1276" s="2">
        <f t="shared" si="1452"/>
        <v>7</v>
      </c>
      <c r="V1276" s="2">
        <f t="shared" si="1453"/>
        <v>6</v>
      </c>
      <c r="W1276" s="2">
        <f t="shared" si="1454"/>
        <v>3</v>
      </c>
      <c r="X1276" s="2">
        <f t="shared" si="1455"/>
        <v>4</v>
      </c>
      <c r="Y1276" s="2">
        <f t="shared" si="1456"/>
        <v>3</v>
      </c>
      <c r="Z1276" s="2">
        <f t="shared" si="1457"/>
        <v>2</v>
      </c>
      <c r="AA1276" s="2">
        <f t="shared" si="1458"/>
        <v>2</v>
      </c>
      <c r="AB1276" s="2">
        <f t="shared" si="1459"/>
        <v>2</v>
      </c>
      <c r="AC1276" s="2">
        <f t="shared" si="1460"/>
        <v>1</v>
      </c>
      <c r="AD1276" s="3">
        <f t="shared" si="1513"/>
        <v>7</v>
      </c>
      <c r="AE1276" s="2">
        <f t="shared" si="1461"/>
        <v>6</v>
      </c>
      <c r="AF1276" s="2">
        <f t="shared" si="1462"/>
        <v>7</v>
      </c>
      <c r="AG1276" s="2">
        <f t="shared" si="1463"/>
        <v>6</v>
      </c>
      <c r="AH1276" s="2">
        <f t="shared" si="1464"/>
        <v>7</v>
      </c>
      <c r="AI1276" s="2">
        <f t="shared" si="1465"/>
        <v>9</v>
      </c>
      <c r="AJ1276" s="2">
        <f t="shared" si="1466"/>
        <v>9</v>
      </c>
      <c r="AK1276" s="2">
        <f t="shared" si="1467"/>
        <v>10</v>
      </c>
      <c r="AL1276" s="2">
        <f t="shared" si="1468"/>
        <v>7</v>
      </c>
      <c r="AM1276" s="2">
        <f t="shared" si="1469"/>
        <v>9</v>
      </c>
      <c r="AN1276" s="2">
        <f t="shared" si="1470"/>
        <v>8</v>
      </c>
      <c r="AO1276" s="2">
        <f t="shared" si="1471"/>
        <v>5</v>
      </c>
      <c r="AP1276" s="2">
        <f t="shared" si="1472"/>
        <v>6</v>
      </c>
      <c r="AQ1276" s="2">
        <f t="shared" si="1473"/>
        <v>5</v>
      </c>
      <c r="AR1276" s="2">
        <f t="shared" si="1474"/>
        <v>3</v>
      </c>
      <c r="AS1276" s="2">
        <f t="shared" si="1475"/>
        <v>4</v>
      </c>
      <c r="AT1276" s="2">
        <f t="shared" si="1476"/>
        <v>4</v>
      </c>
      <c r="AU1276" s="2">
        <f t="shared" si="1477"/>
        <v>3</v>
      </c>
      <c r="AV1276" s="3">
        <f t="shared" si="1514"/>
        <v>7</v>
      </c>
      <c r="AW1276">
        <f t="shared" si="1515"/>
        <v>1</v>
      </c>
      <c r="AX1276" s="2">
        <f t="shared" si="1478"/>
        <v>2</v>
      </c>
      <c r="AY1276" s="2">
        <f t="shared" si="1479"/>
        <v>2</v>
      </c>
      <c r="AZ1276" s="2">
        <f t="shared" si="1480"/>
        <v>2</v>
      </c>
      <c r="BA1276" s="2">
        <f t="shared" si="1481"/>
        <v>2</v>
      </c>
      <c r="BB1276" s="2">
        <f t="shared" si="1482"/>
        <v>4</v>
      </c>
      <c r="BC1276" s="2">
        <f t="shared" si="1483"/>
        <v>4</v>
      </c>
      <c r="BD1276" s="2">
        <f t="shared" si="1484"/>
        <v>5</v>
      </c>
      <c r="BE1276" s="2">
        <f t="shared" si="1485"/>
        <v>4</v>
      </c>
      <c r="BF1276" s="2">
        <f t="shared" si="1486"/>
        <v>4</v>
      </c>
      <c r="BG1276" s="2">
        <f t="shared" si="1487"/>
        <v>3</v>
      </c>
      <c r="BH1276" s="2">
        <f t="shared" si="1488"/>
        <v>3</v>
      </c>
      <c r="BI1276" s="2">
        <f t="shared" si="1489"/>
        <v>4</v>
      </c>
      <c r="BJ1276" s="2">
        <f t="shared" si="1490"/>
        <v>4</v>
      </c>
      <c r="BK1276" s="2">
        <f t="shared" si="1491"/>
        <v>2</v>
      </c>
      <c r="BL1276" s="2">
        <f t="shared" si="1492"/>
        <v>2</v>
      </c>
      <c r="BM1276" s="2">
        <f t="shared" si="1493"/>
        <v>2</v>
      </c>
      <c r="BN1276" s="2">
        <f t="shared" si="1494"/>
        <v>2</v>
      </c>
      <c r="BO1276" s="3">
        <f t="shared" si="1516"/>
        <v>7</v>
      </c>
      <c r="BP1276">
        <f t="shared" si="1517"/>
        <v>1</v>
      </c>
      <c r="BR1276">
        <v>6</v>
      </c>
      <c r="BS1276">
        <f t="shared" si="1495"/>
        <v>1</v>
      </c>
      <c r="BU1276" s="1">
        <f t="shared" si="1496"/>
        <v>16.708087215997168</v>
      </c>
      <c r="BV1276" s="1">
        <f t="shared" si="1497"/>
        <v>7.4756954741512693</v>
      </c>
      <c r="BW1276" s="1">
        <f t="shared" si="1498"/>
        <v>3.4928395575091318</v>
      </c>
      <c r="BX1276" s="1">
        <f t="shared" si="1499"/>
        <v>11.642090226671346</v>
      </c>
      <c r="BY1276" s="1">
        <f t="shared" si="1500"/>
        <v>7.2140913012314769</v>
      </c>
      <c r="BZ1276" s="1">
        <f t="shared" si="1501"/>
        <v>2.8818482337611346</v>
      </c>
      <c r="CA1276" s="1">
        <f t="shared" si="1502"/>
        <v>2.1597057444328311</v>
      </c>
      <c r="CB1276" s="1">
        <f t="shared" si="1503"/>
        <v>3.0631223066015565</v>
      </c>
      <c r="CC1276" s="1">
        <f t="shared" si="1504"/>
        <v>2.9949507333718035</v>
      </c>
      <c r="CD1276" s="1">
        <f t="shared" si="1505"/>
        <v>31.273097216447173</v>
      </c>
      <c r="CE1276" s="1">
        <f t="shared" si="1506"/>
        <v>6.9014589547614547</v>
      </c>
      <c r="CF1276" s="1">
        <f t="shared" si="1507"/>
        <v>3.8882312102206416</v>
      </c>
      <c r="CG1276" s="1">
        <f t="shared" si="1508"/>
        <v>2.4711495875838594</v>
      </c>
      <c r="CH1276" s="1">
        <f t="shared" si="1509"/>
        <v>2.5916512204238962</v>
      </c>
      <c r="CI1276" s="1">
        <f t="shared" si="1510"/>
        <v>2.7137513621446727</v>
      </c>
      <c r="CJ1276" s="1">
        <f t="shared" si="1511"/>
        <v>2.7283006664093588</v>
      </c>
      <c r="CK1276" s="1">
        <f t="shared" si="1512"/>
        <v>2.7557832149681589</v>
      </c>
      <c r="CL1276" s="5">
        <f t="shared" si="1518"/>
        <v>7</v>
      </c>
      <c r="CN1276" s="9">
        <f t="shared" si="1519"/>
        <v>2.1597057444328311</v>
      </c>
    </row>
    <row r="1277" spans="1:92" x14ac:dyDescent="0.2">
      <c r="A1277" s="4">
        <v>1275</v>
      </c>
      <c r="B1277" s="1">
        <v>0.61052205496364198</v>
      </c>
      <c r="C1277" s="1">
        <v>11.162000000000001</v>
      </c>
      <c r="D1277" s="1">
        <v>28</v>
      </c>
      <c r="E1277" s="1">
        <v>13</v>
      </c>
      <c r="F1277" s="1">
        <v>59</v>
      </c>
      <c r="G1277" s="1">
        <v>4.4648930194622203</v>
      </c>
      <c r="H1277" s="1">
        <v>6</v>
      </c>
      <c r="I1277">
        <v>1500</v>
      </c>
      <c r="J1277">
        <v>185</v>
      </c>
      <c r="K1277">
        <v>12.5</v>
      </c>
      <c r="L1277" s="1"/>
      <c r="M1277" s="2">
        <f t="shared" si="1444"/>
        <v>3</v>
      </c>
      <c r="N1277" s="2">
        <f t="shared" si="1445"/>
        <v>5</v>
      </c>
      <c r="O1277" s="2">
        <f t="shared" si="1446"/>
        <v>5</v>
      </c>
      <c r="P1277" s="2">
        <f t="shared" si="1447"/>
        <v>5</v>
      </c>
      <c r="Q1277" s="2">
        <f t="shared" si="1448"/>
        <v>7</v>
      </c>
      <c r="R1277" s="2">
        <f t="shared" si="1449"/>
        <v>9</v>
      </c>
      <c r="S1277" s="2">
        <f t="shared" si="1450"/>
        <v>5</v>
      </c>
      <c r="T1277" s="2">
        <f t="shared" si="1451"/>
        <v>4</v>
      </c>
      <c r="U1277" s="2">
        <f t="shared" si="1452"/>
        <v>7</v>
      </c>
      <c r="V1277" s="2">
        <f t="shared" si="1453"/>
        <v>7</v>
      </c>
      <c r="W1277" s="2">
        <f t="shared" si="1454"/>
        <v>3</v>
      </c>
      <c r="X1277" s="2">
        <f t="shared" si="1455"/>
        <v>4</v>
      </c>
      <c r="Y1277" s="2">
        <f t="shared" si="1456"/>
        <v>1</v>
      </c>
      <c r="Z1277" s="2">
        <f t="shared" si="1457"/>
        <v>1</v>
      </c>
      <c r="AA1277" s="2">
        <f t="shared" si="1458"/>
        <v>1</v>
      </c>
      <c r="AB1277" s="2">
        <f t="shared" si="1459"/>
        <v>1</v>
      </c>
      <c r="AC1277" s="2">
        <f t="shared" si="1460"/>
        <v>0</v>
      </c>
      <c r="AD1277" s="3">
        <f t="shared" si="1513"/>
        <v>6</v>
      </c>
      <c r="AE1277" s="2">
        <f t="shared" si="1461"/>
        <v>6</v>
      </c>
      <c r="AF1277" s="2">
        <f t="shared" si="1462"/>
        <v>8</v>
      </c>
      <c r="AG1277" s="2">
        <f t="shared" si="1463"/>
        <v>8</v>
      </c>
      <c r="AH1277" s="2">
        <f t="shared" si="1464"/>
        <v>8</v>
      </c>
      <c r="AI1277" s="2">
        <f t="shared" si="1465"/>
        <v>10</v>
      </c>
      <c r="AJ1277" s="2">
        <f t="shared" si="1466"/>
        <v>12</v>
      </c>
      <c r="AK1277" s="2">
        <f t="shared" si="1467"/>
        <v>8</v>
      </c>
      <c r="AL1277" s="2">
        <f t="shared" si="1468"/>
        <v>7</v>
      </c>
      <c r="AM1277" s="2">
        <f t="shared" si="1469"/>
        <v>9</v>
      </c>
      <c r="AN1277" s="2">
        <f t="shared" si="1470"/>
        <v>9</v>
      </c>
      <c r="AO1277" s="2">
        <f t="shared" si="1471"/>
        <v>5</v>
      </c>
      <c r="AP1277" s="2">
        <f t="shared" si="1472"/>
        <v>6</v>
      </c>
      <c r="AQ1277" s="2">
        <f t="shared" si="1473"/>
        <v>3</v>
      </c>
      <c r="AR1277" s="2">
        <f t="shared" si="1474"/>
        <v>2</v>
      </c>
      <c r="AS1277" s="2">
        <f t="shared" si="1475"/>
        <v>3</v>
      </c>
      <c r="AT1277" s="2">
        <f t="shared" si="1476"/>
        <v>3</v>
      </c>
      <c r="AU1277" s="2">
        <f t="shared" si="1477"/>
        <v>2</v>
      </c>
      <c r="AV1277" s="3">
        <f t="shared" si="1514"/>
        <v>6</v>
      </c>
      <c r="AW1277">
        <f t="shared" si="1515"/>
        <v>1</v>
      </c>
      <c r="AX1277" s="2">
        <f t="shared" si="1478"/>
        <v>2</v>
      </c>
      <c r="AY1277" s="2">
        <f t="shared" si="1479"/>
        <v>3</v>
      </c>
      <c r="AZ1277" s="2">
        <f t="shared" si="1480"/>
        <v>4</v>
      </c>
      <c r="BA1277" s="2">
        <f t="shared" si="1481"/>
        <v>4</v>
      </c>
      <c r="BB1277" s="2">
        <f t="shared" si="1482"/>
        <v>5</v>
      </c>
      <c r="BC1277" s="2">
        <f t="shared" si="1483"/>
        <v>7</v>
      </c>
      <c r="BD1277" s="2">
        <f t="shared" si="1484"/>
        <v>3</v>
      </c>
      <c r="BE1277" s="2">
        <f t="shared" si="1485"/>
        <v>4</v>
      </c>
      <c r="BF1277" s="2">
        <f t="shared" si="1486"/>
        <v>4</v>
      </c>
      <c r="BG1277" s="2">
        <f t="shared" si="1487"/>
        <v>4</v>
      </c>
      <c r="BH1277" s="2">
        <f t="shared" si="1488"/>
        <v>3</v>
      </c>
      <c r="BI1277" s="2">
        <f t="shared" si="1489"/>
        <v>4</v>
      </c>
      <c r="BJ1277" s="2">
        <f t="shared" si="1490"/>
        <v>1</v>
      </c>
      <c r="BK1277" s="2">
        <f t="shared" si="1491"/>
        <v>1</v>
      </c>
      <c r="BL1277" s="2">
        <f t="shared" si="1492"/>
        <v>1</v>
      </c>
      <c r="BM1277" s="2">
        <f t="shared" si="1493"/>
        <v>1</v>
      </c>
      <c r="BN1277" s="2">
        <f t="shared" si="1494"/>
        <v>1</v>
      </c>
      <c r="BO1277" s="3">
        <f t="shared" si="1516"/>
        <v>6</v>
      </c>
      <c r="BP1277">
        <f t="shared" si="1517"/>
        <v>1</v>
      </c>
      <c r="BR1277">
        <v>12</v>
      </c>
      <c r="BS1277">
        <f t="shared" si="1495"/>
        <v>1</v>
      </c>
      <c r="BU1277" s="1">
        <f t="shared" si="1496"/>
        <v>13.967547663705197</v>
      </c>
      <c r="BV1277" s="1">
        <f t="shared" si="1497"/>
        <v>4.1615032118978554</v>
      </c>
      <c r="BW1277" s="1">
        <f t="shared" si="1498"/>
        <v>3.0060804108081642</v>
      </c>
      <c r="BX1277" s="1">
        <f t="shared" si="1499"/>
        <v>5.6942759869803066</v>
      </c>
      <c r="BY1277" s="1">
        <f t="shared" si="1500"/>
        <v>3.6559930100285887</v>
      </c>
      <c r="BZ1277" s="1">
        <f t="shared" si="1501"/>
        <v>2.2546408468542638</v>
      </c>
      <c r="CA1277" s="1">
        <f t="shared" si="1502"/>
        <v>2.2891068331935855</v>
      </c>
      <c r="CB1277" s="1">
        <f t="shared" si="1503"/>
        <v>2.5003862627628051</v>
      </c>
      <c r="CC1277" s="1">
        <f t="shared" si="1504"/>
        <v>2.3919139168242207</v>
      </c>
      <c r="CD1277" s="1">
        <f t="shared" si="1505"/>
        <v>31.104367955591542</v>
      </c>
      <c r="CE1277" s="1">
        <f t="shared" si="1506"/>
        <v>3.6684996392023597</v>
      </c>
      <c r="CF1277" s="1">
        <f t="shared" si="1507"/>
        <v>2.6295123202987218</v>
      </c>
      <c r="CG1277" s="1">
        <f t="shared" si="1508"/>
        <v>2.5841209979438475</v>
      </c>
      <c r="CH1277" s="1">
        <f t="shared" si="1509"/>
        <v>2.6872892026451072</v>
      </c>
      <c r="CI1277" s="1">
        <f t="shared" si="1510"/>
        <v>2.7712719531068131</v>
      </c>
      <c r="CJ1277" s="1">
        <f t="shared" si="1511"/>
        <v>2.7874008010569744</v>
      </c>
      <c r="CK1277" s="1">
        <f t="shared" si="1512"/>
        <v>2.8014223842891779</v>
      </c>
      <c r="CL1277" s="5">
        <f t="shared" si="1518"/>
        <v>6</v>
      </c>
      <c r="CN1277" s="9">
        <f t="shared" si="1519"/>
        <v>2.2546408468542638</v>
      </c>
    </row>
    <row r="1278" spans="1:92" x14ac:dyDescent="0.2">
      <c r="A1278" s="4">
        <v>1276</v>
      </c>
      <c r="B1278" s="1">
        <v>0.59965177926955104</v>
      </c>
      <c r="C1278" s="1">
        <v>23.631</v>
      </c>
      <c r="D1278" s="1">
        <v>0</v>
      </c>
      <c r="E1278" s="1">
        <v>0</v>
      </c>
      <c r="F1278" s="1">
        <v>100</v>
      </c>
      <c r="G1278" s="1">
        <v>4.7261334732222897</v>
      </c>
      <c r="H1278" s="1">
        <v>6</v>
      </c>
      <c r="I1278">
        <v>1500</v>
      </c>
      <c r="J1278">
        <v>185</v>
      </c>
      <c r="K1278">
        <v>12.5</v>
      </c>
      <c r="L1278" s="1"/>
      <c r="M1278" s="2">
        <f t="shared" si="1444"/>
        <v>3</v>
      </c>
      <c r="N1278" s="2">
        <f t="shared" si="1445"/>
        <v>5</v>
      </c>
      <c r="O1278" s="2">
        <f t="shared" si="1446"/>
        <v>5</v>
      </c>
      <c r="P1278" s="2">
        <f t="shared" si="1447"/>
        <v>4</v>
      </c>
      <c r="Q1278" s="2">
        <f t="shared" si="1448"/>
        <v>6</v>
      </c>
      <c r="R1278" s="2">
        <f t="shared" si="1449"/>
        <v>7</v>
      </c>
      <c r="S1278" s="2">
        <f t="shared" si="1450"/>
        <v>5</v>
      </c>
      <c r="T1278" s="2">
        <f t="shared" si="1451"/>
        <v>4</v>
      </c>
      <c r="U1278" s="2">
        <f t="shared" si="1452"/>
        <v>7</v>
      </c>
      <c r="V1278" s="2">
        <f t="shared" si="1453"/>
        <v>6</v>
      </c>
      <c r="W1278" s="2">
        <f t="shared" si="1454"/>
        <v>6</v>
      </c>
      <c r="X1278" s="2">
        <f t="shared" si="1455"/>
        <v>7</v>
      </c>
      <c r="Y1278" s="2">
        <f t="shared" si="1456"/>
        <v>4</v>
      </c>
      <c r="Z1278" s="2">
        <f t="shared" si="1457"/>
        <v>4</v>
      </c>
      <c r="AA1278" s="2">
        <f t="shared" si="1458"/>
        <v>2</v>
      </c>
      <c r="AB1278" s="2">
        <f t="shared" si="1459"/>
        <v>4</v>
      </c>
      <c r="AC1278" s="2">
        <f t="shared" si="1460"/>
        <v>3</v>
      </c>
      <c r="AD1278" s="3">
        <f t="shared" si="1513"/>
        <v>6</v>
      </c>
      <c r="AE1278" s="2">
        <f t="shared" si="1461"/>
        <v>6</v>
      </c>
      <c r="AF1278" s="2">
        <f t="shared" si="1462"/>
        <v>8</v>
      </c>
      <c r="AG1278" s="2">
        <f t="shared" si="1463"/>
        <v>8</v>
      </c>
      <c r="AH1278" s="2">
        <f t="shared" si="1464"/>
        <v>7</v>
      </c>
      <c r="AI1278" s="2">
        <f t="shared" si="1465"/>
        <v>9</v>
      </c>
      <c r="AJ1278" s="2">
        <f t="shared" si="1466"/>
        <v>10</v>
      </c>
      <c r="AK1278" s="2">
        <f t="shared" si="1467"/>
        <v>8</v>
      </c>
      <c r="AL1278" s="2">
        <f t="shared" si="1468"/>
        <v>7</v>
      </c>
      <c r="AM1278" s="2">
        <f t="shared" si="1469"/>
        <v>9</v>
      </c>
      <c r="AN1278" s="2">
        <f t="shared" si="1470"/>
        <v>8</v>
      </c>
      <c r="AO1278" s="2">
        <f t="shared" si="1471"/>
        <v>8</v>
      </c>
      <c r="AP1278" s="2">
        <f t="shared" si="1472"/>
        <v>9</v>
      </c>
      <c r="AQ1278" s="2">
        <f t="shared" si="1473"/>
        <v>6</v>
      </c>
      <c r="AR1278" s="2">
        <f t="shared" si="1474"/>
        <v>5</v>
      </c>
      <c r="AS1278" s="2">
        <f t="shared" si="1475"/>
        <v>4</v>
      </c>
      <c r="AT1278" s="2">
        <f t="shared" si="1476"/>
        <v>6</v>
      </c>
      <c r="AU1278" s="2">
        <f t="shared" si="1477"/>
        <v>5</v>
      </c>
      <c r="AV1278" s="3">
        <f t="shared" si="1514"/>
        <v>6</v>
      </c>
      <c r="AW1278">
        <f t="shared" si="1515"/>
        <v>1</v>
      </c>
      <c r="AX1278" s="2">
        <f t="shared" si="1478"/>
        <v>2</v>
      </c>
      <c r="AY1278" s="2">
        <f t="shared" si="1479"/>
        <v>4</v>
      </c>
      <c r="AZ1278" s="2">
        <f t="shared" si="1480"/>
        <v>5</v>
      </c>
      <c r="BA1278" s="2">
        <f t="shared" si="1481"/>
        <v>3</v>
      </c>
      <c r="BB1278" s="2">
        <f t="shared" si="1482"/>
        <v>4</v>
      </c>
      <c r="BC1278" s="2">
        <f t="shared" si="1483"/>
        <v>4</v>
      </c>
      <c r="BD1278" s="2">
        <f t="shared" si="1484"/>
        <v>3</v>
      </c>
      <c r="BE1278" s="2">
        <f t="shared" si="1485"/>
        <v>4</v>
      </c>
      <c r="BF1278" s="2">
        <f t="shared" si="1486"/>
        <v>4</v>
      </c>
      <c r="BG1278" s="2">
        <f t="shared" si="1487"/>
        <v>2</v>
      </c>
      <c r="BH1278" s="2">
        <f t="shared" si="1488"/>
        <v>6</v>
      </c>
      <c r="BI1278" s="2">
        <f t="shared" si="1489"/>
        <v>7</v>
      </c>
      <c r="BJ1278" s="2">
        <f t="shared" si="1490"/>
        <v>4</v>
      </c>
      <c r="BK1278" s="2">
        <f t="shared" si="1491"/>
        <v>2</v>
      </c>
      <c r="BL1278" s="2">
        <f t="shared" si="1492"/>
        <v>2</v>
      </c>
      <c r="BM1278" s="2">
        <f t="shared" si="1493"/>
        <v>4</v>
      </c>
      <c r="BN1278" s="2">
        <f t="shared" si="1494"/>
        <v>4</v>
      </c>
      <c r="BO1278" s="3">
        <f t="shared" si="1516"/>
        <v>12</v>
      </c>
      <c r="BP1278">
        <f t="shared" si="1517"/>
        <v>1</v>
      </c>
      <c r="BR1278">
        <v>3</v>
      </c>
      <c r="BS1278">
        <f t="shared" si="1495"/>
        <v>3</v>
      </c>
      <c r="BU1278" s="1">
        <f t="shared" si="1496"/>
        <v>175.06172606216217</v>
      </c>
      <c r="BV1278" s="1">
        <f t="shared" si="1497"/>
        <v>37.637245857513726</v>
      </c>
      <c r="BW1278" s="1">
        <f t="shared" si="1498"/>
        <v>37.542031919717353</v>
      </c>
      <c r="BX1278" s="1">
        <f t="shared" si="1499"/>
        <v>25.518524253003481</v>
      </c>
      <c r="BY1278" s="1">
        <f t="shared" si="1500"/>
        <v>12.904846129870178</v>
      </c>
      <c r="BZ1278" s="1">
        <f t="shared" si="1501"/>
        <v>12.62559952142662</v>
      </c>
      <c r="CA1278" s="1">
        <f t="shared" si="1502"/>
        <v>17.593892298653522</v>
      </c>
      <c r="CB1278" s="1">
        <f t="shared" si="1503"/>
        <v>25.066350622611477</v>
      </c>
      <c r="CC1278" s="1">
        <f t="shared" si="1504"/>
        <v>5.3265775306926564</v>
      </c>
      <c r="CD1278" s="1">
        <f t="shared" si="1505"/>
        <v>400.00537833238911</v>
      </c>
      <c r="CE1278" s="1">
        <f t="shared" si="1506"/>
        <v>3.0949745620696185</v>
      </c>
      <c r="CF1278" s="1">
        <f t="shared" si="1507"/>
        <v>1.9424896172508863</v>
      </c>
      <c r="CG1278" s="1">
        <f t="shared" si="1508"/>
        <v>1.9476376419278338</v>
      </c>
      <c r="CH1278" s="1">
        <f t="shared" si="1509"/>
        <v>2.0721273957344768</v>
      </c>
      <c r="CI1278" s="1">
        <f t="shared" si="1510"/>
        <v>2.2055210650808821</v>
      </c>
      <c r="CJ1278" s="1">
        <f t="shared" si="1511"/>
        <v>2.2258856279363344</v>
      </c>
      <c r="CK1278" s="1">
        <f t="shared" si="1512"/>
        <v>2.2427483613929722</v>
      </c>
      <c r="CL1278" s="5">
        <f t="shared" si="1518"/>
        <v>12</v>
      </c>
      <c r="CN1278" s="9">
        <f t="shared" si="1519"/>
        <v>1.9424896172508863</v>
      </c>
    </row>
    <row r="1279" spans="1:92" x14ac:dyDescent="0.2">
      <c r="A1279" s="4">
        <v>1277</v>
      </c>
      <c r="B1279" s="1">
        <v>0.48651813139503203</v>
      </c>
      <c r="C1279" s="1">
        <v>43.918999999999997</v>
      </c>
      <c r="D1279" s="1">
        <v>25</v>
      </c>
      <c r="E1279" s="1">
        <v>1</v>
      </c>
      <c r="F1279" s="1">
        <v>74</v>
      </c>
      <c r="G1279" s="1">
        <v>6.211090440695</v>
      </c>
      <c r="H1279" s="1">
        <v>6</v>
      </c>
      <c r="I1279">
        <v>1500</v>
      </c>
      <c r="J1279">
        <v>185</v>
      </c>
      <c r="K1279">
        <v>12.5</v>
      </c>
      <c r="L1279" s="1"/>
      <c r="M1279" s="2">
        <f t="shared" si="1444"/>
        <v>3</v>
      </c>
      <c r="N1279" s="2">
        <f t="shared" si="1445"/>
        <v>5</v>
      </c>
      <c r="O1279" s="2">
        <f t="shared" si="1446"/>
        <v>5</v>
      </c>
      <c r="P1279" s="2">
        <f t="shared" si="1447"/>
        <v>5</v>
      </c>
      <c r="Q1279" s="2">
        <f t="shared" si="1448"/>
        <v>7</v>
      </c>
      <c r="R1279" s="2">
        <f t="shared" si="1449"/>
        <v>8</v>
      </c>
      <c r="S1279" s="2">
        <f t="shared" si="1450"/>
        <v>5</v>
      </c>
      <c r="T1279" s="2">
        <f t="shared" si="1451"/>
        <v>4</v>
      </c>
      <c r="U1279" s="2">
        <f t="shared" si="1452"/>
        <v>8</v>
      </c>
      <c r="V1279" s="2">
        <f t="shared" si="1453"/>
        <v>8</v>
      </c>
      <c r="W1279" s="2">
        <f t="shared" si="1454"/>
        <v>4</v>
      </c>
      <c r="X1279" s="2">
        <f t="shared" si="1455"/>
        <v>5</v>
      </c>
      <c r="Y1279" s="2">
        <f t="shared" si="1456"/>
        <v>2</v>
      </c>
      <c r="Z1279" s="2">
        <f t="shared" si="1457"/>
        <v>2</v>
      </c>
      <c r="AA1279" s="2">
        <f t="shared" si="1458"/>
        <v>1</v>
      </c>
      <c r="AB1279" s="2">
        <f t="shared" si="1459"/>
        <v>2</v>
      </c>
      <c r="AC1279" s="2">
        <f t="shared" si="1460"/>
        <v>1</v>
      </c>
      <c r="AD1279" s="3">
        <f t="shared" si="1513"/>
        <v>6</v>
      </c>
      <c r="AE1279" s="2">
        <f t="shared" si="1461"/>
        <v>6</v>
      </c>
      <c r="AF1279" s="2">
        <f t="shared" si="1462"/>
        <v>8</v>
      </c>
      <c r="AG1279" s="2">
        <f t="shared" si="1463"/>
        <v>8</v>
      </c>
      <c r="AH1279" s="2">
        <f t="shared" si="1464"/>
        <v>8</v>
      </c>
      <c r="AI1279" s="2">
        <f t="shared" si="1465"/>
        <v>10</v>
      </c>
      <c r="AJ1279" s="2">
        <f t="shared" si="1466"/>
        <v>11</v>
      </c>
      <c r="AK1279" s="2">
        <f t="shared" si="1467"/>
        <v>8</v>
      </c>
      <c r="AL1279" s="2">
        <f t="shared" si="1468"/>
        <v>7</v>
      </c>
      <c r="AM1279" s="2">
        <f t="shared" si="1469"/>
        <v>10</v>
      </c>
      <c r="AN1279" s="2">
        <f t="shared" si="1470"/>
        <v>10</v>
      </c>
      <c r="AO1279" s="2">
        <f t="shared" si="1471"/>
        <v>6</v>
      </c>
      <c r="AP1279" s="2">
        <f t="shared" si="1472"/>
        <v>7</v>
      </c>
      <c r="AQ1279" s="2">
        <f t="shared" si="1473"/>
        <v>4</v>
      </c>
      <c r="AR1279" s="2">
        <f t="shared" si="1474"/>
        <v>3</v>
      </c>
      <c r="AS1279" s="2">
        <f t="shared" si="1475"/>
        <v>3</v>
      </c>
      <c r="AT1279" s="2">
        <f t="shared" si="1476"/>
        <v>4</v>
      </c>
      <c r="AU1279" s="2">
        <f t="shared" si="1477"/>
        <v>3</v>
      </c>
      <c r="AV1279" s="3">
        <f t="shared" si="1514"/>
        <v>6</v>
      </c>
      <c r="AW1279">
        <f t="shared" si="1515"/>
        <v>1</v>
      </c>
      <c r="AX1279" s="2">
        <f t="shared" si="1478"/>
        <v>2</v>
      </c>
      <c r="AY1279" s="2">
        <f t="shared" si="1479"/>
        <v>4</v>
      </c>
      <c r="AZ1279" s="2">
        <f t="shared" si="1480"/>
        <v>5</v>
      </c>
      <c r="BA1279" s="2">
        <f t="shared" si="1481"/>
        <v>3</v>
      </c>
      <c r="BB1279" s="2">
        <f t="shared" si="1482"/>
        <v>4</v>
      </c>
      <c r="BC1279" s="2">
        <f t="shared" si="1483"/>
        <v>5</v>
      </c>
      <c r="BD1279" s="2">
        <f t="shared" si="1484"/>
        <v>4</v>
      </c>
      <c r="BE1279" s="2">
        <f t="shared" si="1485"/>
        <v>5</v>
      </c>
      <c r="BF1279" s="2">
        <f t="shared" si="1486"/>
        <v>5</v>
      </c>
      <c r="BG1279" s="2">
        <f t="shared" si="1487"/>
        <v>4</v>
      </c>
      <c r="BH1279" s="2">
        <f t="shared" si="1488"/>
        <v>4</v>
      </c>
      <c r="BI1279" s="2">
        <f t="shared" si="1489"/>
        <v>4</v>
      </c>
      <c r="BJ1279" s="2">
        <f t="shared" si="1490"/>
        <v>2</v>
      </c>
      <c r="BK1279" s="2">
        <f t="shared" si="1491"/>
        <v>1</v>
      </c>
      <c r="BL1279" s="2">
        <f t="shared" si="1492"/>
        <v>1</v>
      </c>
      <c r="BM1279" s="2">
        <f t="shared" si="1493"/>
        <v>2</v>
      </c>
      <c r="BN1279" s="2">
        <f t="shared" si="1494"/>
        <v>2</v>
      </c>
      <c r="BO1279" s="3">
        <f t="shared" si="1516"/>
        <v>3</v>
      </c>
      <c r="BP1279">
        <f t="shared" si="1517"/>
        <v>4</v>
      </c>
      <c r="BR1279">
        <v>12</v>
      </c>
      <c r="BS1279">
        <f t="shared" si="1495"/>
        <v>1</v>
      </c>
      <c r="BU1279" s="1">
        <f t="shared" si="1496"/>
        <v>13.510643510045744</v>
      </c>
      <c r="BV1279" s="1">
        <f t="shared" si="1497"/>
        <v>3.4089593879129954</v>
      </c>
      <c r="BW1279" s="1">
        <f t="shared" si="1498"/>
        <v>2.8907656725013053</v>
      </c>
      <c r="BX1279" s="1">
        <f t="shared" si="1499"/>
        <v>4.1487026793196957</v>
      </c>
      <c r="BY1279" s="1">
        <f t="shared" si="1500"/>
        <v>2.7826924362698504</v>
      </c>
      <c r="BZ1279" s="1">
        <f t="shared" si="1501"/>
        <v>2.1594344905592555</v>
      </c>
      <c r="CA1279" s="1">
        <f t="shared" si="1502"/>
        <v>2.3021668066058476</v>
      </c>
      <c r="CB1279" s="1">
        <f t="shared" si="1503"/>
        <v>2.4176269047142447</v>
      </c>
      <c r="CC1279" s="1">
        <f t="shared" si="1504"/>
        <v>2.4217973119465697</v>
      </c>
      <c r="CD1279" s="1">
        <f t="shared" si="1505"/>
        <v>31.082800962143256</v>
      </c>
      <c r="CE1279" s="1">
        <f t="shared" si="1506"/>
        <v>2.9974024120028284</v>
      </c>
      <c r="CF1279" s="1">
        <f t="shared" si="1507"/>
        <v>2.4847763492293402</v>
      </c>
      <c r="CG1279" s="1">
        <f t="shared" si="1508"/>
        <v>2.6636445356962395</v>
      </c>
      <c r="CH1279" s="1">
        <f t="shared" si="1509"/>
        <v>2.7927824226977283</v>
      </c>
      <c r="CI1279" s="1">
        <f t="shared" si="1510"/>
        <v>2.7277369294071061</v>
      </c>
      <c r="CJ1279" s="1">
        <f t="shared" si="1511"/>
        <v>2.7446704266053019</v>
      </c>
      <c r="CK1279" s="1">
        <f t="shared" si="1512"/>
        <v>2.7561235200444711</v>
      </c>
      <c r="CL1279" s="5">
        <f t="shared" si="1518"/>
        <v>6</v>
      </c>
      <c r="CN1279" s="9">
        <f t="shared" si="1519"/>
        <v>2.1594344905592555</v>
      </c>
    </row>
    <row r="1280" spans="1:92" x14ac:dyDescent="0.2">
      <c r="A1280" s="4">
        <v>1278</v>
      </c>
      <c r="B1280" s="1">
        <v>0.60448787007701399</v>
      </c>
      <c r="C1280" s="1">
        <v>0.35199999999999998</v>
      </c>
      <c r="D1280" s="1">
        <v>0</v>
      </c>
      <c r="E1280" s="1">
        <v>0</v>
      </c>
      <c r="F1280" s="1">
        <v>100</v>
      </c>
      <c r="G1280" s="1">
        <v>5.2797254875524704</v>
      </c>
      <c r="H1280" s="1">
        <v>6</v>
      </c>
      <c r="I1280">
        <v>1500</v>
      </c>
      <c r="J1280">
        <v>185</v>
      </c>
      <c r="K1280">
        <v>12.5</v>
      </c>
      <c r="L1280" s="1"/>
      <c r="M1280" s="2">
        <f t="shared" si="1444"/>
        <v>2</v>
      </c>
      <c r="N1280" s="2">
        <f t="shared" si="1445"/>
        <v>6</v>
      </c>
      <c r="O1280" s="2">
        <f t="shared" si="1446"/>
        <v>5</v>
      </c>
      <c r="P1280" s="2">
        <f t="shared" si="1447"/>
        <v>4</v>
      </c>
      <c r="Q1280" s="2">
        <f t="shared" si="1448"/>
        <v>6</v>
      </c>
      <c r="R1280" s="2">
        <f t="shared" si="1449"/>
        <v>7</v>
      </c>
      <c r="S1280" s="2">
        <f t="shared" si="1450"/>
        <v>5</v>
      </c>
      <c r="T1280" s="2">
        <f t="shared" si="1451"/>
        <v>4</v>
      </c>
      <c r="U1280" s="2">
        <f t="shared" si="1452"/>
        <v>7</v>
      </c>
      <c r="V1280" s="2">
        <f t="shared" si="1453"/>
        <v>7</v>
      </c>
      <c r="W1280" s="2">
        <f t="shared" si="1454"/>
        <v>5</v>
      </c>
      <c r="X1280" s="2">
        <f t="shared" si="1455"/>
        <v>7</v>
      </c>
      <c r="Y1280" s="2">
        <f t="shared" si="1456"/>
        <v>4</v>
      </c>
      <c r="Z1280" s="2">
        <f t="shared" si="1457"/>
        <v>4</v>
      </c>
      <c r="AA1280" s="2">
        <f t="shared" si="1458"/>
        <v>2</v>
      </c>
      <c r="AB1280" s="2">
        <f t="shared" si="1459"/>
        <v>4</v>
      </c>
      <c r="AC1280" s="2">
        <f t="shared" si="1460"/>
        <v>3</v>
      </c>
      <c r="AD1280" s="3">
        <f t="shared" si="1513"/>
        <v>6</v>
      </c>
      <c r="AE1280" s="2">
        <f t="shared" si="1461"/>
        <v>5</v>
      </c>
      <c r="AF1280" s="2">
        <f t="shared" si="1462"/>
        <v>9</v>
      </c>
      <c r="AG1280" s="2">
        <f t="shared" si="1463"/>
        <v>8</v>
      </c>
      <c r="AH1280" s="2">
        <f t="shared" si="1464"/>
        <v>7</v>
      </c>
      <c r="AI1280" s="2">
        <f t="shared" si="1465"/>
        <v>9</v>
      </c>
      <c r="AJ1280" s="2">
        <f t="shared" si="1466"/>
        <v>10</v>
      </c>
      <c r="AK1280" s="2">
        <f t="shared" si="1467"/>
        <v>8</v>
      </c>
      <c r="AL1280" s="2">
        <f t="shared" si="1468"/>
        <v>7</v>
      </c>
      <c r="AM1280" s="2">
        <f t="shared" si="1469"/>
        <v>9</v>
      </c>
      <c r="AN1280" s="2">
        <f t="shared" si="1470"/>
        <v>9</v>
      </c>
      <c r="AO1280" s="2">
        <f t="shared" si="1471"/>
        <v>7</v>
      </c>
      <c r="AP1280" s="2">
        <f t="shared" si="1472"/>
        <v>9</v>
      </c>
      <c r="AQ1280" s="2">
        <f t="shared" si="1473"/>
        <v>6</v>
      </c>
      <c r="AR1280" s="2">
        <f t="shared" si="1474"/>
        <v>5</v>
      </c>
      <c r="AS1280" s="2">
        <f t="shared" si="1475"/>
        <v>4</v>
      </c>
      <c r="AT1280" s="2">
        <f t="shared" si="1476"/>
        <v>6</v>
      </c>
      <c r="AU1280" s="2">
        <f t="shared" si="1477"/>
        <v>5</v>
      </c>
      <c r="AV1280" s="3">
        <f t="shared" si="1514"/>
        <v>6</v>
      </c>
      <c r="AW1280">
        <f t="shared" si="1515"/>
        <v>1</v>
      </c>
      <c r="AX1280" s="2">
        <f t="shared" si="1478"/>
        <v>1</v>
      </c>
      <c r="AY1280" s="2">
        <f t="shared" si="1479"/>
        <v>3</v>
      </c>
      <c r="AZ1280" s="2">
        <f t="shared" si="1480"/>
        <v>4</v>
      </c>
      <c r="BA1280" s="2">
        <f t="shared" si="1481"/>
        <v>3</v>
      </c>
      <c r="BB1280" s="2">
        <f t="shared" si="1482"/>
        <v>5</v>
      </c>
      <c r="BC1280" s="2">
        <f t="shared" si="1483"/>
        <v>6</v>
      </c>
      <c r="BD1280" s="2">
        <f t="shared" si="1484"/>
        <v>3</v>
      </c>
      <c r="BE1280" s="2">
        <f t="shared" si="1485"/>
        <v>4</v>
      </c>
      <c r="BF1280" s="2">
        <f t="shared" si="1486"/>
        <v>4</v>
      </c>
      <c r="BG1280" s="2">
        <f t="shared" si="1487"/>
        <v>5</v>
      </c>
      <c r="BH1280" s="2">
        <f t="shared" si="1488"/>
        <v>5</v>
      </c>
      <c r="BI1280" s="2">
        <f t="shared" si="1489"/>
        <v>8</v>
      </c>
      <c r="BJ1280" s="2">
        <f t="shared" si="1490"/>
        <v>5</v>
      </c>
      <c r="BK1280" s="2">
        <f t="shared" si="1491"/>
        <v>2</v>
      </c>
      <c r="BL1280" s="2">
        <f t="shared" si="1492"/>
        <v>2</v>
      </c>
      <c r="BM1280" s="2">
        <f t="shared" si="1493"/>
        <v>4</v>
      </c>
      <c r="BN1280" s="2">
        <f t="shared" si="1494"/>
        <v>4</v>
      </c>
      <c r="BO1280" s="3">
        <f t="shared" si="1516"/>
        <v>12</v>
      </c>
      <c r="BP1280">
        <f t="shared" si="1517"/>
        <v>1</v>
      </c>
      <c r="BR1280">
        <v>2</v>
      </c>
      <c r="BS1280">
        <f t="shared" si="1495"/>
        <v>1</v>
      </c>
      <c r="BU1280" s="1">
        <f t="shared" si="1496"/>
        <v>175.10923039623759</v>
      </c>
      <c r="BV1280" s="1">
        <f t="shared" si="1497"/>
        <v>37.711756656122013</v>
      </c>
      <c r="BW1280" s="1">
        <f t="shared" si="1498"/>
        <v>37.593027956890019</v>
      </c>
      <c r="BX1280" s="1">
        <f t="shared" si="1499"/>
        <v>25.458973032121978</v>
      </c>
      <c r="BY1280" s="1">
        <f t="shared" si="1500"/>
        <v>12.80121743349213</v>
      </c>
      <c r="BZ1280" s="1">
        <f t="shared" si="1501"/>
        <v>12.593604732479998</v>
      </c>
      <c r="CA1280" s="1">
        <f t="shared" si="1502"/>
        <v>17.870686021928652</v>
      </c>
      <c r="CB1280" s="1">
        <f t="shared" si="1503"/>
        <v>25.04852211817704</v>
      </c>
      <c r="CC1280" s="1">
        <f t="shared" si="1504"/>
        <v>5.2479228364269535</v>
      </c>
      <c r="CD1280" s="1">
        <f t="shared" si="1505"/>
        <v>400.00360160309538</v>
      </c>
      <c r="CE1280" s="1">
        <f t="shared" si="1506"/>
        <v>5.3827565139469264</v>
      </c>
      <c r="CF1280" s="1">
        <f t="shared" si="1507"/>
        <v>1.6337925206769164</v>
      </c>
      <c r="CG1280" s="1">
        <f t="shared" si="1508"/>
        <v>1.8642565274368734</v>
      </c>
      <c r="CH1280" s="1">
        <f t="shared" si="1509"/>
        <v>2.0098102380038867</v>
      </c>
      <c r="CI1280" s="1">
        <f t="shared" si="1510"/>
        <v>2.1434399912510922</v>
      </c>
      <c r="CJ1280" s="1">
        <f t="shared" si="1511"/>
        <v>2.1646334326819745</v>
      </c>
      <c r="CK1280" s="1">
        <f t="shared" si="1512"/>
        <v>2.180730123082633</v>
      </c>
      <c r="CL1280" s="5">
        <f t="shared" si="1518"/>
        <v>12</v>
      </c>
      <c r="CN1280" s="9">
        <f t="shared" si="1519"/>
        <v>1.6337925206769164</v>
      </c>
    </row>
    <row r="1281" spans="1:92" x14ac:dyDescent="0.2">
      <c r="A1281" s="4">
        <v>1279</v>
      </c>
      <c r="B1281" s="1">
        <v>0.39616575213830602</v>
      </c>
      <c r="C1281" s="1">
        <v>0.83</v>
      </c>
      <c r="D1281" s="1">
        <v>0</v>
      </c>
      <c r="E1281" s="1">
        <v>0</v>
      </c>
      <c r="F1281" s="1">
        <v>100</v>
      </c>
      <c r="G1281" s="1">
        <v>12.4505022549468</v>
      </c>
      <c r="H1281" s="1">
        <v>7</v>
      </c>
      <c r="I1281">
        <v>1500</v>
      </c>
      <c r="J1281">
        <v>185</v>
      </c>
      <c r="K1281">
        <v>12.5</v>
      </c>
      <c r="L1281" s="1"/>
      <c r="M1281" s="2">
        <f t="shared" si="1444"/>
        <v>2</v>
      </c>
      <c r="N1281" s="2">
        <f t="shared" si="1445"/>
        <v>7</v>
      </c>
      <c r="O1281" s="2">
        <f t="shared" si="1446"/>
        <v>3</v>
      </c>
      <c r="P1281" s="2">
        <f t="shared" si="1447"/>
        <v>5</v>
      </c>
      <c r="Q1281" s="2">
        <f t="shared" si="1448"/>
        <v>6</v>
      </c>
      <c r="R1281" s="2">
        <f t="shared" si="1449"/>
        <v>5</v>
      </c>
      <c r="S1281" s="2">
        <f t="shared" si="1450"/>
        <v>5</v>
      </c>
      <c r="T1281" s="2">
        <f t="shared" si="1451"/>
        <v>3</v>
      </c>
      <c r="U1281" s="2">
        <f t="shared" si="1452"/>
        <v>5</v>
      </c>
      <c r="V1281" s="2">
        <f t="shared" si="1453"/>
        <v>6</v>
      </c>
      <c r="W1281" s="2">
        <f t="shared" si="1454"/>
        <v>5</v>
      </c>
      <c r="X1281" s="2">
        <f t="shared" si="1455"/>
        <v>6</v>
      </c>
      <c r="Y1281" s="2">
        <f t="shared" si="1456"/>
        <v>4</v>
      </c>
      <c r="Z1281" s="2">
        <f t="shared" si="1457"/>
        <v>4</v>
      </c>
      <c r="AA1281" s="2">
        <f t="shared" si="1458"/>
        <v>2</v>
      </c>
      <c r="AB1281" s="2">
        <f t="shared" si="1459"/>
        <v>4</v>
      </c>
      <c r="AC1281" s="2">
        <f t="shared" si="1460"/>
        <v>3</v>
      </c>
      <c r="AD1281" s="3">
        <f t="shared" si="1513"/>
        <v>2</v>
      </c>
      <c r="AE1281" s="2">
        <f t="shared" si="1461"/>
        <v>5</v>
      </c>
      <c r="AF1281" s="2">
        <f t="shared" si="1462"/>
        <v>10</v>
      </c>
      <c r="AG1281" s="2">
        <f t="shared" si="1463"/>
        <v>6</v>
      </c>
      <c r="AH1281" s="2">
        <f t="shared" si="1464"/>
        <v>8</v>
      </c>
      <c r="AI1281" s="2">
        <f t="shared" si="1465"/>
        <v>9</v>
      </c>
      <c r="AJ1281" s="2">
        <f t="shared" si="1466"/>
        <v>8</v>
      </c>
      <c r="AK1281" s="2">
        <f t="shared" si="1467"/>
        <v>8</v>
      </c>
      <c r="AL1281" s="2">
        <f t="shared" si="1468"/>
        <v>6</v>
      </c>
      <c r="AM1281" s="2">
        <f t="shared" si="1469"/>
        <v>7</v>
      </c>
      <c r="AN1281" s="2">
        <f t="shared" si="1470"/>
        <v>8</v>
      </c>
      <c r="AO1281" s="2">
        <f t="shared" si="1471"/>
        <v>7</v>
      </c>
      <c r="AP1281" s="2">
        <f t="shared" si="1472"/>
        <v>8</v>
      </c>
      <c r="AQ1281" s="2">
        <f t="shared" si="1473"/>
        <v>6</v>
      </c>
      <c r="AR1281" s="2">
        <f t="shared" si="1474"/>
        <v>5</v>
      </c>
      <c r="AS1281" s="2">
        <f t="shared" si="1475"/>
        <v>4</v>
      </c>
      <c r="AT1281" s="2">
        <f t="shared" si="1476"/>
        <v>6</v>
      </c>
      <c r="AU1281" s="2">
        <f t="shared" si="1477"/>
        <v>5</v>
      </c>
      <c r="AV1281" s="3">
        <f t="shared" si="1514"/>
        <v>2</v>
      </c>
      <c r="AW1281">
        <f t="shared" si="1515"/>
        <v>1</v>
      </c>
      <c r="AX1281" s="2">
        <f t="shared" si="1478"/>
        <v>2</v>
      </c>
      <c r="AY1281" s="2">
        <f t="shared" si="1479"/>
        <v>6</v>
      </c>
      <c r="AZ1281" s="2">
        <f t="shared" si="1480"/>
        <v>4</v>
      </c>
      <c r="BA1281" s="2">
        <f t="shared" si="1481"/>
        <v>4</v>
      </c>
      <c r="BB1281" s="2">
        <f t="shared" si="1482"/>
        <v>3</v>
      </c>
      <c r="BC1281" s="2">
        <f t="shared" si="1483"/>
        <v>2</v>
      </c>
      <c r="BD1281" s="2">
        <f t="shared" si="1484"/>
        <v>4</v>
      </c>
      <c r="BE1281" s="2">
        <f t="shared" si="1485"/>
        <v>2</v>
      </c>
      <c r="BF1281" s="2">
        <f t="shared" si="1486"/>
        <v>2</v>
      </c>
      <c r="BG1281" s="2">
        <f t="shared" si="1487"/>
        <v>2</v>
      </c>
      <c r="BH1281" s="2">
        <f t="shared" si="1488"/>
        <v>6</v>
      </c>
      <c r="BI1281" s="2">
        <f t="shared" si="1489"/>
        <v>5</v>
      </c>
      <c r="BJ1281" s="2">
        <f t="shared" si="1490"/>
        <v>5</v>
      </c>
      <c r="BK1281" s="2">
        <f t="shared" si="1491"/>
        <v>2</v>
      </c>
      <c r="BL1281" s="2">
        <f t="shared" si="1492"/>
        <v>2</v>
      </c>
      <c r="BM1281" s="2">
        <f t="shared" si="1493"/>
        <v>4</v>
      </c>
      <c r="BN1281" s="2">
        <f t="shared" si="1494"/>
        <v>4</v>
      </c>
      <c r="BO1281" s="3">
        <f t="shared" si="1516"/>
        <v>2</v>
      </c>
      <c r="BP1281">
        <f t="shared" si="1517"/>
        <v>2</v>
      </c>
      <c r="BR1281">
        <v>12</v>
      </c>
      <c r="BS1281">
        <f t="shared" si="1495"/>
        <v>1</v>
      </c>
      <c r="BU1281" s="1">
        <f t="shared" si="1496"/>
        <v>175.01454155887771</v>
      </c>
      <c r="BV1281" s="1">
        <f t="shared" si="1497"/>
        <v>37.535583572095852</v>
      </c>
      <c r="BW1281" s="1">
        <f t="shared" si="1498"/>
        <v>37.531595054951374</v>
      </c>
      <c r="BX1281" s="1">
        <f t="shared" si="1499"/>
        <v>25.075252869834209</v>
      </c>
      <c r="BY1281" s="1">
        <f t="shared" si="1500"/>
        <v>12.610144941738964</v>
      </c>
      <c r="BZ1281" s="1">
        <f t="shared" si="1501"/>
        <v>12.627197034303304</v>
      </c>
      <c r="CA1281" s="1">
        <f t="shared" si="1502"/>
        <v>17.597376098569367</v>
      </c>
      <c r="CB1281" s="1">
        <f t="shared" si="1503"/>
        <v>25.083746749692224</v>
      </c>
      <c r="CC1281" s="1">
        <f t="shared" si="1504"/>
        <v>5.4316678688830029</v>
      </c>
      <c r="CD1281" s="1">
        <f t="shared" si="1505"/>
        <v>400.0040423334591</v>
      </c>
      <c r="CE1281" s="1">
        <f t="shared" si="1506"/>
        <v>2.0827694585719598</v>
      </c>
      <c r="CF1281" s="1">
        <f t="shared" si="1507"/>
        <v>1.6354531473670804</v>
      </c>
      <c r="CG1281" s="1">
        <f t="shared" si="1508"/>
        <v>2.0305732275344597</v>
      </c>
      <c r="CH1281" s="1">
        <f t="shared" si="1509"/>
        <v>2.4478931386773666</v>
      </c>
      <c r="CI1281" s="1">
        <f t="shared" si="1510"/>
        <v>2.5387850542458108</v>
      </c>
      <c r="CJ1281" s="1">
        <f t="shared" si="1511"/>
        <v>2.5577375231351764</v>
      </c>
      <c r="CK1281" s="1">
        <f t="shared" si="1512"/>
        <v>2.5633099694215513</v>
      </c>
      <c r="CL1281" s="5">
        <f t="shared" si="1518"/>
        <v>12</v>
      </c>
      <c r="CN1281" s="9">
        <f t="shared" si="1519"/>
        <v>1.6354531473670804</v>
      </c>
    </row>
    <row r="1282" spans="1:92" x14ac:dyDescent="0.2">
      <c r="A1282" s="4">
        <v>1280</v>
      </c>
      <c r="B1282" s="1">
        <v>0.50012991755439296</v>
      </c>
      <c r="C1282" s="1">
        <v>0.68600000000000005</v>
      </c>
      <c r="D1282" s="1">
        <v>0</v>
      </c>
      <c r="E1282" s="1">
        <v>0</v>
      </c>
      <c r="F1282" s="1">
        <v>100</v>
      </c>
      <c r="G1282" s="1">
        <v>10.285489401035001</v>
      </c>
      <c r="H1282" s="1">
        <v>7</v>
      </c>
      <c r="I1282">
        <v>1500</v>
      </c>
      <c r="J1282">
        <v>185</v>
      </c>
      <c r="K1282">
        <v>12.5</v>
      </c>
      <c r="L1282" s="1"/>
      <c r="M1282" s="2">
        <f t="shared" ref="M1282:M1345" si="1520">COUNTIF(B1282,"&gt;=0.2")+COUNTIF(B1282,"&lt;=0.4")+COUNTIF(C1282,"&gt;2")+COUNTIF(D1282,"&gt;=40")+COUNTIF(D1282,"&lt;=60")+COUNTIF(E1282,"&gt;=40")+COUNTIF(E1282,"&lt;=60")+COUNTIF(F1282,"&lt;10")+COUNTIF(G1282,"&gt;25")+COUNTIF(H1282,"=8")</f>
        <v>2</v>
      </c>
      <c r="N1282" s="2">
        <f t="shared" ref="N1282:N1345" si="1521">COUNTIF(B1282,"&gt;=0.3")+COUNTIF(B1282,"&lt;=0.6")+COUNTIF(C1282,"&gt;=0.75")+COUNTIF(C1282,"&lt;=2")+COUNTIF(D1282,"&gt;=40")+COUNTIF(D1282,"&lt;=70")+COUNTIF(E1282,"&gt;=30")+COUNTIF(E1282,"&lt;=50")+COUNTIF(F1282,"&lt;20")+COUNTIF(G1282,"&gt;=10")+COUNTIF(G1282,"&lt;=25")+COUNTIF(H1282,"&gt;=6")+COUNTIF(H1282,"&lt;=7")</f>
        <v>7</v>
      </c>
      <c r="O1282" s="2">
        <f t="shared" ref="O1282:O1345" si="1522">COUNTIF(B1282,"&gt;=0.2")+COUNTIF(B1282,"&lt;=0.6")+COUNTIF(C1282,"&gt;=0.75")+COUNTIF(C1282,"&lt;=1.5")+COUNTIF(D1282,"&gt;=40")+COUNTIF(D1282,"&lt;=70")+COUNTIF(E1282,"&gt;=20")+COUNTIF(E1282,"&lt;=50")+COUNTIF(F1282,"&lt;30")+COUNTIF(G1282,"&gt;=3")+COUNTIF(G1282,"&lt;=10")+COUNTIF(H1282,"=6")</f>
        <v>3</v>
      </c>
      <c r="P1282" s="2">
        <f t="shared" ref="P1282:P1345" si="1523">COUNTIF(B1282,"&gt;=0.5")+COUNTIF(B1282,"&lt;=0.7")+COUNTIF(C1282,"&gt;=0.75")+COUNTIF(C1282,"&lt;=1.25")+COUNTIF(D1282,"&gt;=20")+COUNTIF(D1282,"&lt;=40")+COUNTIF(E1282,"&gt;=30")+COUNTIF(E1282,"&lt;=40")+COUNTIF(F1282,"&gt;=30")+COUNTIF(F1282,"&lt;=40")+COUNTIF(G1282,"&gt;25")+COUNTIF(H1282,"&gt;=7")+COUNTIF(H1282,"&lt;=8")</f>
        <v>5</v>
      </c>
      <c r="Q1282" s="2">
        <f t="shared" ref="Q1282:Q1345" si="1524">COUNTIF(B1282,"&gt;=0.5")+COUNTIF(B1282,"&lt;=0.8")+COUNTIF(C1282,"&gt;=0.3")+COUNTIF(C1282,"&lt;=0.75")+COUNTIF(D1282,"&gt;=20")+COUNTIF(D1282,"&lt;=40")+COUNTIF(E1282,"&gt;=30")+COUNTIF(E1282,"&lt;=50")+COUNTIF(F1282,"&gt;=20")+COUNTIF(F1282,"&lt;=40")+COUNTIF(G1282,"&gt;=10")+COUNTIF(G1282,"&lt;=25")+COUNTIF(H1282,"&gt;=5")+COUNTIF(H1282,"&lt;=6")</f>
        <v>6</v>
      </c>
      <c r="R1282" s="2">
        <f t="shared" ref="R1282:R1345" si="1525">COUNTIF(B1282,"&gt;=0.6")+COUNTIF(B1282,"&lt;=0.9")+COUNTIF(C1282,"&gt;=0.3")+COUNTIF(C1282,"&lt;=0.75")+COUNTIF(D1282,"&gt;=20")+COUNTIF(D1282,"&lt;=40")+COUNTIF(E1282,"&gt;=20")+COUNTIF(E1282,"&lt;=50")+COUNTIF(F1282,"&gt;=30")+COUNTIF(F1282,"&lt;=60")+COUNTIF(G1282,"&gt;=3")+COUNTIF(G1282,"&lt;=10")+COUNTIF(H1282,"&gt;=5")+COUNTIF(H1282,"&lt;=6")</f>
        <v>5</v>
      </c>
      <c r="S1282" s="2">
        <f t="shared" ref="S1282:S1345" si="1526">COUNTIF(B1282,"&gt;=0.2")+COUNTIF(B1282,"&lt;=0.5")+COUNTIF(C1282,"&gt;=1")+COUNTIF(C1282,"&lt;=2")+COUNTIF(D1282,"&gt;=60")+COUNTIF(D1282,"&lt;=90")+COUNTIF(E1282,"&lt;20")+COUNTIF(F1282,"&lt;30")+COUNTIF(G1282,"&gt;=2")+COUNTIF(G1282,"&lt;=4")+COUNTIF(H1282,"&gt;=4")+COUNTIF(H1282,"&lt;=5")</f>
        <v>5</v>
      </c>
      <c r="T1282" s="2">
        <f t="shared" ref="T1282:T1345" si="1527">COUNTIF(B1282,"&gt;0.7")+COUNTIF(C1282,"&gt;=0.1")+COUNTIF(C1282,"&lt;=0.3")+COUNTIF(D1282,"&gt;=30")+COUNTIF(D1282,"&lt;=50")+COUNTIF(E1282,"&gt;=40")+COUNTIF(E1282,"&lt;=50")+COUNTIF(F1282,"&lt;20")+COUNTIF(G1282,"&gt;=3")+COUNTIF(G1282,"&lt;=10")+COUNTIF(H1282,"=5")</f>
        <v>3</v>
      </c>
      <c r="U1282" s="2">
        <f t="shared" ref="U1282:U1345" si="1528">COUNTIF(B1282,"&gt;0.8")+COUNTIF(C1282,"&gt;=0.1")+COUNTIF(C1282,"&lt;=0.25")+COUNTIF(D1282,"&gt;=10")+COUNTIF(D1282,"&lt;=20")+COUNTIF(E1282,"&lt;20")+COUNTIF(F1282,"&gt;=60")+COUNTIF(F1282,"&lt;=80")+COUNTIF(G1282,"&gt;=3")+COUNTIF(G1282,"&lt;=10")+COUNTIF(H1282,"&gt;=5")+COUNTIF(H1282,"&lt;=6")</f>
        <v>5</v>
      </c>
      <c r="V1282" s="2">
        <f t="shared" ref="V1282:V1345" si="1529">COUNTIF(B1282,"&gt;=0.6")+COUNTIF(B1282,"&lt;=0.9")+COUNTIF(C1282,"&gt;=0.2")+COUNTIF(C1282,"&lt;=0.5")+COUNTIF(D1282,"&gt;=20")+COUNTIF(D1282,"&lt;=30")+COUNTIF(E1282,"&gt;=20")+COUNTIF(E1282,"&lt;=40")+COUNTIF(F1282,"&gt;=40")+COUNTIF(F1282,"&lt;=50")+COUNTIF(G1282,"&gt;=5")+COUNTIF(G1282,"&lt;=15")+COUNTIF(H1282,"&gt;=5")+COUNTIF(H1282,"&lt;=6")</f>
        <v>6</v>
      </c>
      <c r="W1282" s="2">
        <f t="shared" ref="W1282:W1345" si="1530">COUNTIF(B1282,"&lt;0.4")+COUNTIF(C1282,"&gt;1")+COUNTIF(D1282,"&lt;10")+COUNTIF(E1282,"&lt;10")+COUNTIF(F1282,"&gt;90")+COUNTIF(G1282,"&gt;=3")+COUNTIF(G1282,"&lt;=30")+COUNTIF(H1282,"=8")</f>
        <v>5</v>
      </c>
      <c r="X1282" s="2">
        <f t="shared" ref="X1282:X1345" si="1531">COUNTIF(B1282,"&gt;=0.5")+COUNTIF(B1282,"&lt;=0.8")+COUNTIF(C1282,"&gt;=0.25")+COUNTIF(C1282,"&lt;=0.75")+COUNTIF(D1282,"&lt;10")+COUNTIF(E1282,"&lt;10")+COUNTIF(F1282,"&gt;90")+COUNTIF(G1282,"&gt;=3")+COUNTIF(G1282,"&lt;=15")+COUNTIF(H1282,"&gt;=5")+COUNTIF(H1282,"&lt;=6")</f>
        <v>6</v>
      </c>
      <c r="Y1282" s="2">
        <f t="shared" ref="Y1282:Y1345" si="1532">COUNTIF(B1282,"&gt;=0.7")+COUNTIF(B1282,"&lt;=0.9")+COUNTIF(C1282,"&gt;=0.25")+COUNTIF(C1282,"&lt;=1.0")+COUNTIF(D1282,"&lt;10")+COUNTIF(E1282,"&lt;10")+COUNTIF(F1282,"&gt;90")+COUNTIF(G1282,"&lt;2")+COUNTIF(H1282,"&gt;=4")+COUNTIF(H1282,"&lt;=5")</f>
        <v>4</v>
      </c>
      <c r="Z1282" s="2">
        <f t="shared" ref="Z1282:Z1345" si="1533">COUNTIF(B1282,"&gt;0.9")+COUNTIF(C1282,"&lt;0.1")+COUNTIF(D1282,"&lt;10")+COUNTIF(E1282,"&lt;10")+COUNTIF(F1282,"&gt;90")+COUNTIF(G1282,"&lt;1")+COUNTIF(H1282,"&gt;=3")+COUNTIF(H1282,"&lt;=4")</f>
        <v>4</v>
      </c>
      <c r="AA1282" s="2">
        <f t="shared" ref="AA1282:AA1345" si="1534">COUNTIF(B1282,"&gt;0.9")+COUNTIF(C1282,"&lt;0.1")+COUNTIF(D1282,"&lt;10")+COUNTIF(E1282,"&gt;90")+COUNTIF(F1282,"&lt;10")+COUNTIF(G1282,"&lt;0.25")+COUNTIF(H1282,"&gt;=1")+COUNTIF(H1282,"&lt;=2")</f>
        <v>2</v>
      </c>
      <c r="AB1282" s="2">
        <f t="shared" ref="AB1282:AB1345" si="1535">COUNTIF(B1282,"&gt;0.9")+COUNTIF(C1282,"&lt;0.1")+COUNTIF(D1282,"&lt;10")+COUNTIF(E1282,"&lt;10")+COUNTIF(F1282,"&gt;90")+COUNTIF(G1282,"&lt;0.25")+COUNTIF(H1282,"&gt;=1")+COUNTIF(H1282,"&lt;=2")</f>
        <v>4</v>
      </c>
      <c r="AC1282" s="2">
        <f t="shared" ref="AC1282:AC1345" si="1536">COUNTIF(B1282,"&gt;0.9")+COUNTIF(C1282,"&lt;0.1")+COUNTIF(D1282,"&lt;10")+COUNTIF(E1282,"&lt;10")+COUNTIF(F1282,"&gt;90")</f>
        <v>3</v>
      </c>
      <c r="AD1282" s="3">
        <f t="shared" si="1513"/>
        <v>2</v>
      </c>
      <c r="AE1282" s="2">
        <f t="shared" ref="AE1282:AE1345" si="1537">COUNTIF(B1282,"&gt;=0.2")+COUNTIF(B1282,"&lt;=0.4")+COUNTIF(C1282,"&gt;2")+COUNTIF(D1282,"&gt;=40")+COUNTIF(D1282,"&lt;=60")+COUNTIF(E1282,"&gt;=40")+COUNTIF(E1282,"&lt;=60")+COUNTIF(F1282,"&lt;10")+COUNTIF(G1282,"&gt;25")+COUNTIF(H1282,"=8")+COUNTIF(I1282,"&gt;=1500")+COUNTIF(I1282,"&lt;=1800")+COUNTIF(J1282,"&gt;=0.10")+COUNTIF(J1282,"&lt;=0.20")+COUNTIF(K1282,"&gt;=50")+COUNTIF(K1282,"&lt;=300")</f>
        <v>5</v>
      </c>
      <c r="AF1282" s="2">
        <f t="shared" ref="AF1282:AF1345" si="1538">COUNTIF(B1282,"&gt;=0.3")+COUNTIF(B1282,"&lt;=0.6")+COUNTIF(C1282,"&gt;=0.75")+COUNTIF(C1282,"&lt;=2")+COUNTIF(D1282,"&gt;=40")+COUNTIF(D1282,"&lt;=70")+COUNTIF(E1282,"&gt;=30")+COUNTIF(E1282,"&lt;=50")+COUNTIF(F1282,"&lt;20")+COUNTIF(G1282,"&gt;=10")+COUNTIF(G1282,"&lt;=25")+COUNTIF(H1282,"&gt;=6")+COUNTIF(H1282,"&lt;=7")+COUNTIF(I1282,"&gt;=1500")+COUNTIF(I1282,"&lt;=2200")+COUNTIF(J1282,"&gt;=0.10")+COUNTIF(J1282,"&lt;=0.20")+COUNTIF(K1282,"&lt;75")</f>
        <v>10</v>
      </c>
      <c r="AG1282" s="2">
        <f t="shared" ref="AG1282:AG1345" si="1539">COUNTIF(B1282,"&gt;=0.2")+COUNTIF(B1282,"&lt;=0.6")+COUNTIF(C1282,"&gt;=0.75")+COUNTIF(C1282,"&lt;=1.5")+COUNTIF(D1282,"&gt;=40")+COUNTIF(D1282,"&lt;=70")+COUNTIF(E1282,"&gt;=20")+COUNTIF(E1282,"&lt;=50")+COUNTIF(F1282,"&lt;30")+COUNTIF(G1282,"&gt;=3")+COUNTIF(G1282,"&lt;=10")+COUNTIF(H1282,"=6")+COUNTIF(I1282,"&gt;=1200")+COUNTIF(I1282,"&lt;=1800")+COUNTIF(J1282,"&gt;=0.10")+COUNTIF(J1282,"&lt;=0.20")+COUNTIF(K1282,"&lt;75")</f>
        <v>6</v>
      </c>
      <c r="AH1282" s="2">
        <f t="shared" ref="AH1282:AH1345" si="1540">COUNTIF(B1282,"&gt;=0.5")+COUNTIF(B1282,"&lt;=0.7")+COUNTIF(C1282,"&gt;=0.75")+COUNTIF(C1282,"&lt;=1.25")+COUNTIF(D1282,"&gt;=20")+COUNTIF(D1282,"&lt;=40")+COUNTIF(E1282,"&gt;=30")+COUNTIF(E1282,"&lt;=40")+COUNTIF(F1282,"&gt;=30")+COUNTIF(F1282,"&lt;=40")+COUNTIF(G1282,"&gt;25")+COUNTIF(H1282,"&gt;=7")+COUNTIF(H1282,"&lt;=8")+COUNTIF(I1282,"&gt;=1400")+COUNTIF(I1282,"&lt;=1800")+COUNTIF(J1282,"&gt;=0.12")+COUNTIF(J1282,"&lt;=0.25")+COUNTIF(K1282,"&lt;50")</f>
        <v>8</v>
      </c>
      <c r="AI1282" s="2">
        <f t="shared" ref="AI1282:AI1345" si="1541">COUNTIF(B1282,"&gt;=0.5")+COUNTIF(B1282,"&lt;=0.8")+COUNTIF(C1282,"&gt;=0.3")+COUNTIF(C1282,"&lt;=0.75")+COUNTIF(D1282,"&gt;=20")+COUNTIF(D1282,"&lt;=40")+COUNTIF(E1282,"&gt;=30")+COUNTIF(E1282,"&lt;=50")+COUNTIF(F1282,"&gt;=20")+COUNTIF(F1282,"&lt;=40")+COUNTIF(G1282,"&gt;=10")+COUNTIF(G1282,"&lt;=25")+COUNTIF(H1282,"&gt;=5")+COUNTIF(H1282,"&lt;=6")+COUNTIF(I1282,"&gt;=1400")+COUNTIF(I1282,"&lt;=2000")+COUNTIF(J1282,"&gt;=0.12")+COUNTIF(J1282,"&lt;=0.25")+COUNTIF(K1282,"&lt;25")</f>
        <v>9</v>
      </c>
      <c r="AJ1282" s="2">
        <f t="shared" ref="AJ1282:AJ1345" si="1542">COUNTIF(B1282,"&gt;=0.6")+COUNTIF(B1282,"&lt;=0.9")+COUNTIF(C1282,"&gt;=0.3")+COUNTIF(C1282,"&lt;=0.75")+COUNTIF(D1282,"&gt;=20")+COUNTIF(D1282,"&lt;=40")+COUNTIF(E1282,"&gt;=20")+COUNTIF(E1282,"&lt;=50")+COUNTIF(F1282,"&gt;=30")+COUNTIF(F1282,"&lt;=60")+COUNTIF(G1282,"&gt;=3")+COUNTIF(G1282,"&lt;=10")+COUNTIF(H1282,"&gt;=5")+COUNTIF(H1282,"&lt;=6")+COUNTIF(I1282,"&gt;=1200")+COUNTIF(I1282,"&lt;=1800")+COUNTIF(J1282,"&gt;=0.12")+COUNTIF(J1282,"&lt;=0.25")+COUNTIF(K1282,"&lt;25")</f>
        <v>8</v>
      </c>
      <c r="AK1282" s="2">
        <f t="shared" ref="AK1282:AK1345" si="1543">COUNTIF(B1282,"&gt;=0.2")+COUNTIF(B1282,"&lt;=0.5")+COUNTIF(C1282,"&gt;=1")+COUNTIF(C1282,"&lt;=2")+COUNTIF(D1282,"&gt;=60")+COUNTIF(D1282,"&lt;=90")+COUNTIF(E1282,"&lt;20")+COUNTIF(F1282,"&lt;30")+COUNTIF(G1282,"&gt;=2")+COUNTIF(G1282,"&lt;=4")+COUNTIF(H1282,"&gt;=4")+COUNTIF(H1282,"&lt;=5")+COUNTIF(I1282,"&gt;=800")+COUNTIF(I1282,"&lt;=1500")+COUNTIF(J1282,"&gt;=0.15")+COUNTIF(J1282,"&lt;=0.35")+COUNTIF(K1282,"&lt;35")</f>
        <v>8</v>
      </c>
      <c r="AL1282" s="2">
        <f t="shared" ref="AL1282:AL1345" si="1544">COUNTIF(B1282,"&gt;0.7")+COUNTIF(C1282,"&gt;=0.1")+COUNTIF(C1282,"&lt;=0.3")+COUNTIF(D1282,"&gt;=30")+COUNTIF(D1282,"&lt;=50")+COUNTIF(E1282,"&gt;=40")+COUNTIF(E1282,"&lt;=50")+COUNTIF(F1282,"&lt;20")+COUNTIF(G1282,"&gt;=3")+COUNTIF(G1282,"&lt;=10")+COUNTIF(H1282,"=5")+COUNTIF(I1282,"&gt;=1200")+COUNTIF(I1282,"&lt;=1800")+COUNTIF(J1282,"&gt;=0.15")+COUNTIF(J1282,"&lt;=0.25")+COUNTIF(K1282,"&lt;50")</f>
        <v>6</v>
      </c>
      <c r="AM1282" s="2">
        <f t="shared" ref="AM1282:AM1345" si="1545">COUNTIF(B1282,"&gt;0.8")+COUNTIF(C1282,"&gt;=0.1")+COUNTIF(C1282,"&lt;=0.25")+COUNTIF(D1282,"&gt;=10")+COUNTIF(D1282,"&lt;=20")+COUNTIF(E1282,"&lt;20")+COUNTIF(F1282,"&gt;=60")+COUNTIF(F1282,"&lt;=80")+COUNTIF(G1282,"&gt;=3")+COUNTIF(G1282,"&lt;=10")+COUNTIF(H1282,"&gt;=5")+COUNTIF(H1282,"&lt;=6")+COUNTIF(I1282,"&gt;=1000")+COUNTIF(I1282,"&lt;=1800")+COUNTIF(J1282,"&gt;=0.12")+COUNTIF(J1282,"&lt;=0.25")+COUNTIF(K1282,"&lt;10")</f>
        <v>7</v>
      </c>
      <c r="AN1282" s="2">
        <f t="shared" ref="AN1282:AN1345" si="1546">COUNTIF(B1282,"&gt;=0.6")+COUNTIF(B1282,"&lt;=0.9")+COUNTIF(C1282,"&gt;=0.2")+COUNTIF(C1282,"&lt;=0.5")+COUNTIF(D1282,"&gt;=20")+COUNTIF(D1282,"&lt;=30")+COUNTIF(E1282,"&gt;=20")+COUNTIF(E1282,"&lt;=40")+COUNTIF(F1282,"&gt;=40")+COUNTIF(F1282,"&lt;=50")+COUNTIF(G1282,"&gt;=5")+COUNTIF(G1282,"&lt;=15")+COUNTIF(H1282,"&gt;=5")+COUNTIF(H1282,"&lt;=6")+COUNTIF(I1282,"&gt;=1000")+COUNTIF(I1282,"&lt;=2500")+COUNTIF(J1282,"&gt;=0.12")+COUNTIF(J1282,"&lt;=0.20")+COUNTIF(K1282,"&gt;300")</f>
        <v>8</v>
      </c>
      <c r="AO1282" s="2">
        <f t="shared" ref="AO1282:AO1345" si="1547">COUNTIF(B1282,"&lt;0.4")+COUNTIF(C1282,"&gt;1")+COUNTIF(D1282,"&lt;10")+COUNTIF(E1282,"&lt;10")+COUNTIF(F1282,"&gt;90")+COUNTIF(G1282,"&gt;=3")+COUNTIF(G1282,"&lt;=30")+COUNTIF(H1282,"=8")+COUNTIF(I1282,"&gt;=1000")+COUNTIF(I1282,"&lt;=1800")+COUNTIF(J1282,"&gt;=0.12")+COUNTIF(J1282,"&lt;=0.20")+COUNTIF(K1282,"=0")</f>
        <v>7</v>
      </c>
      <c r="AP1282" s="2">
        <f t="shared" ref="AP1282:AP1345" si="1548">COUNTIF(B1282,"&gt;=0.5")+COUNTIF(B1282,"&lt;=0.8")+COUNTIF(C1282,"&gt;=0.25")+COUNTIF(C1282,"&lt;=0.75")+COUNTIF(D1282,"&lt;10")+COUNTIF(E1282,"&lt;10")+COUNTIF(F1282,"&gt;90")+COUNTIF(G1282,"&gt;=3")+COUNTIF(G1282,"&lt;=15")+COUNTIF(H1282,"&gt;=5")+COUNTIF(H1282,"&lt;=6")+COUNTIF(I1282,"&gt;=1200")+COUNTIF(I1282,"&lt;=1800")+COUNTIF(J1282,"&gt;=0.15")+COUNTIF(J1282,"&lt;=0.25")+COUNTIF(K1282,"=0")</f>
        <v>8</v>
      </c>
      <c r="AQ1282" s="2">
        <f t="shared" ref="AQ1282:AQ1345" si="1549">COUNTIF(B1282,"&gt;=0.7")+COUNTIF(B1282,"&lt;=0.9")+COUNTIF(C1282,"&gt;=0.25")+COUNTIF(C1282,"&lt;=1.0")+COUNTIF(D1282,"&lt;10")+COUNTIF(E1282,"&lt;10")+COUNTIF(F1282,"&gt;90")+COUNTIF(G1282,"&lt;2")+COUNTIF(H1282,"&gt;=4")+COUNTIF(H1282,"&lt;=5")+COUNTIF(I1282,"&gt;=1200")+COUNTIF(I1282,"&lt;=1600")+COUNTIF(J1282,"&gt;=0.15")+COUNTIF(J1282,"&lt;=0.25")+COUNTIF(K1282,"=0")</f>
        <v>6</v>
      </c>
      <c r="AR1282" s="2">
        <f t="shared" ref="AR1282:AR1345" si="1550">COUNTIF(B1282,"&gt;0.9")+COUNTIF(C1282,"&lt;0.1")+COUNTIF(D1282,"&lt;10")+COUNTIF(E1282,"&lt;10")+COUNTIF(F1282,"&gt;90")+COUNTIF(G1282,"&lt;1")+COUNTIF(H1282,"&gt;=3")+COUNTIF(H1282,"&lt;=4")+COUNTIF(I1282,"&gt;=600")+COUNTIF(I1282,"&lt;=1400")+COUNTIF(J1282,"&gt;=0.20")+COUNTIF(J1282,"&lt;=0.35")+COUNTIF(K1282,"=0")</f>
        <v>5</v>
      </c>
      <c r="AS1282" s="2">
        <f t="shared" ref="AS1282:AS1345" si="1551">COUNTIF(B1282,"&gt;0.9")+COUNTIF(C1282,"&lt;0.1")+COUNTIF(D1282,"&lt;10")+COUNTIF(E1282,"&gt;90")+COUNTIF(F1282,"&lt;10")+COUNTIF(G1282,"&lt;0.25")+COUNTIF(H1282,"&gt;=1")+COUNTIF(H1282,"&lt;=2")+COUNTIF(I1282,"&gt;=1200")+COUNTIF(I1282,"&lt;=2500")+COUNTIF(J1282,"&gt;=0.15")+COUNTIF(J1282,"&lt;=0.30")+COUNTIF(K1282,"=0")</f>
        <v>4</v>
      </c>
      <c r="AT1282" s="2">
        <f t="shared" ref="AT1282:AT1345" si="1552">COUNTIF(B1282,"&gt;0.9")+COUNTIF(C1282,"&lt;0.1")+COUNTIF(D1282,"&lt;10")+COUNTIF(E1282,"&lt;10")+COUNTIF(F1282,"&gt;90")+COUNTIF(G1282,"&lt;0.25")+COUNTIF(H1282,"&gt;=1")+COUNTIF(H1282,"&lt;=2")+COUNTIF(I1282,"&gt;=1200")+COUNTIF(I1282,"&lt;=2500")+COUNTIF(J1282,"&gt;=0.15")+COUNTIF(J1282,"&lt;=0.30")+COUNTIF(K1282,"=0")</f>
        <v>6</v>
      </c>
      <c r="AU1282" s="2">
        <f t="shared" ref="AU1282:AU1345" si="1553">COUNTIF(B1282,"&gt;0.9")+COUNTIF(C1282,"&lt;0.1")+COUNTIF(D1282,"&lt;10")+COUNTIF(E1282,"&lt;10")+COUNTIF(F1282,"&gt;90")+COUNTIF(G1282,"&gt;=1")+COUNTIF(G1282,"&lt;=2")+COUNTIF(H1282,"&lt;0.25")+COUNTIF(I1282,"=1500")+COUNTIF(J1282,"&gt;=0.02")+COUNTIF(J1282,"&lt;=0.10")+COUNTIF(K1282,"=0")</f>
        <v>5</v>
      </c>
      <c r="AV1282" s="3">
        <f t="shared" si="1514"/>
        <v>2</v>
      </c>
      <c r="AW1282">
        <f t="shared" si="1515"/>
        <v>1</v>
      </c>
      <c r="AX1282" s="2">
        <f t="shared" ref="AX1282:AX1345" si="1554">IF(AND(B1282&gt;=0.2, B1282&lt;=0.4), 1, 0) +
IF(C1282&gt;2, 1, 0) +
IF(AND(D1282&gt;=40, D1282&lt;=60), 1, 0) +
IF(AND(E1282&gt;=40, E1282&lt;=60), 1, 0) +
IF(AND(F1282&lt;10), 1, 0) +
IF(G1282&gt;25, 1, 0) +
IF(H1282=8, 1, 0) +
IF(AND(I1282&gt;=1500, I1282&lt;=1800), 1, 0) +
IF(AND(J1282&gt;=0.1, J1282&lt;=0.2), 1, 0) +
IF(AND(K1282&gt;=50, K1282&lt;=300), 1, 0)</f>
        <v>1</v>
      </c>
      <c r="AY1282" s="2">
        <f t="shared" ref="AY1282:AY1345" si="1555">IF(AND(B1282&gt;=0.3, B1282&lt;=0.6), 1, 0) +
IF(AND(C1282&gt;=0.75, C1282&lt;=2), 1, 0) +
IF(AND(D1282&gt;=40, D1282&lt;=70), 1, 0) +
IF(AND(E1282&gt;=30, E1282&lt;=50), 1, 0) +
IF(AND(F1282&lt;20), 1, 0) +
IF(AND(G1282&gt;=10, G1282&lt;=25), 1, 0) +
IF(AND(H1282&gt;=6, H1282&lt;=7), 1, 0) +
IF(AND(I1282&gt;=1500, I1282&lt;=2200), 1, 0) +
IF(AND(J1282&gt;=0.1, J1282&lt;=0.2), 1, 0) +
IF(K1282&lt;75, 1, 0)</f>
        <v>5</v>
      </c>
      <c r="AZ1282" s="2">
        <f t="shared" ref="AZ1282:AZ1345" si="1556">IF(AND(B1282&gt;=0.2, B1282&lt;=0.6), 1, 0) +
IF(AND(C1282&gt;=0.75, C1282&lt;=1.5), 1, 0) +
IF(AND(D1282&gt;=40, D1282&lt;=70), 1, 0) +
IF(AND(E1282&gt;=20, E1282&lt;=50), 1, 0) +
IF(AND(F1282&lt;30), 1, 0) +
IF(AND(G1282&gt;=3, G1282&lt;=10), 1, 0) +
IF(H1282=6, 1, 0) +
IF(AND(I1282&gt;=1200, I1282&lt;=1800), 1, 0) +
IF(AND(J1282&gt;=0.1, J1282&lt;=0.2), 1, 0) +
IF(AND(K1282&lt;75), 1, 0)</f>
        <v>3</v>
      </c>
      <c r="BA1282" s="2">
        <f t="shared" ref="BA1282:BA1345" si="1557">IF(AND(B1282&gt;=0.5, B1282&lt;=0.7), 1, 0) +
IF(AND(C1282&gt;=0.75, C1282&lt;=1.25), 1, 0) +
IF(AND(D1282&gt;=20, D1282&lt;=40), 1, 0) +
IF(AND(E1282&gt;=30, E1282&lt;=40), 1, 0) +
IF(AND(F1282&gt;=30, F1282&lt;=40), 1, 0) +
IF(G1282&gt;25, 1, 0) +
IF(AND(H1282&gt;=7, H1282&lt;=8), 1, 0) +
IF(AND(I1282&gt;=1400, I1282&lt;=1800), 1, 0) +
IF(AND(J1282&gt;=0.12, J1282&lt;=0.25), 1, 0) +
IF(AND(K1282&lt;50), 1, 0)</f>
        <v>4</v>
      </c>
      <c r="BB1282" s="2">
        <f t="shared" ref="BB1282:BB1345" si="1558">IF(AND(B1282&gt;=0.5, B1282&lt;=0.8), 1, 0) +
IF(AND(C1282&gt;=0.3, C1282&lt;=0.75), 1, 0) +
IF(AND(D1282&gt;=20, D1282&lt;=40), 1, 0) +
IF(AND(E1282&gt;=30, E1282&lt;=50), 1, 0) +
IF(AND(F1282&gt;=20, F1282&lt;=40), 1, 0) +
IF(AND(G1282&gt;=10, G1282&lt;=25), 1, 0) +
IF(AND(H1282&gt;=5, H1282&lt;=6), 1, 0) +
IF(AND(I1282&gt;=1400, I1282&lt;=2000), 1, 0) +
IF(AND(J1282&gt;=0.12, J1282&lt;=0.25), 1, 0) +
IF(AND(K1282&lt;25), 1, 0)</f>
        <v>5</v>
      </c>
      <c r="BC1282" s="2">
        <f t="shared" ref="BC1282:BC1345" si="1559">IF(AND(B1282&gt;=0.6, B1282&lt;=0.9), 1, 0) +
IF(AND(C1282&gt;=0.3, C1282&lt;=0.75), 1, 0) +
IF(AND(D1282&gt;=20, D1282&lt;=40), 1, 0) +
IF(AND(E1282&gt;=20, E1282&lt;=50), 1, 0) +
IF(AND(F1282&gt;=30, F1282&lt;=60), 1, 0) +
IF(AND(G1282&gt;=3, G1282&lt;=10), 1, 0) +
IF(AND(H1282&gt;=5, H1282&lt;=6), 1, 0) +
IF(AND(I1282&gt;=1200, I1282&lt;=1800), 1, 0) +
IF(AND(J1282&gt;=0.12, J1282&lt;=0.25), 1, 0) +
IF(AND(K1282&lt;25), 1, 0)</f>
        <v>3</v>
      </c>
      <c r="BD1282" s="2">
        <f t="shared" ref="BD1282:BD1345" si="1560">IF(AND(B1282&gt;=0.2, B1282&lt;=0.5), 1, 0) +
IF(AND(C1282&gt;=1, C1282&lt;=2), 1, 0) +
IF(AND(D1282&gt;=60, D1282&lt;=90), 1, 0) +
IF(E1282&lt;20, 1, 0) +
IF(F1282&lt;30, 1, 0) +
IF(AND(G1282&gt;=2, G1282&lt;=4), 1, 0) +
IF(AND(H1282&gt;=4, H1282&lt;=5), 1, 0) +
IF(AND(I1282&gt;=800, I1282&lt;=1500), 1, 0) +
IF(AND(J1282&gt;=0.15, J1282&lt;=0.35), 1, 0) +
IF(AND(K1282&lt;35), 1, 0)</f>
        <v>3</v>
      </c>
      <c r="BE1282" s="2">
        <f t="shared" ref="BE1282:BE1345" si="1561">IF(B1282&gt;0.8, 1, 0) +
IF(AND(C1282&gt;=0.1, C1282&lt;=0.25), 1, 0) +
IF(AND(D1282&gt;=10, D1282&lt;=20), 1, 0) +
IF(E1282&lt;20, 1, 0) +
IF(AND(F1282&gt;=60, F1282&lt;=80), 1, 0) +
IF(AND(G1282&gt;=3, G1282&lt;=10), 1, 0) +
IF(AND(H1282&gt;=5, H1282&lt;=6), 1, 0) +
IF(AND(I1282&gt;=1000, I1282&lt;=1800), 1, 0) +
IF(AND(J1282&gt;=0.12, J1282&lt;=0.25), 1, 0) +
IF(K1282&lt;10, 1, 0)</f>
        <v>2</v>
      </c>
      <c r="BF1282" s="2">
        <f t="shared" ref="BF1282:BF1345" si="1562">IF(B1282&gt;0.8, 1, 0) +
IF(AND(C1282&gt;=0.1, C1282&lt;=0.25), 1, 0) +
IF(AND(D1282&gt;=10, D1282&lt;=20), 1, 0) +
IF(E1282&lt;20, 1, 0) +
IF(AND(F1282&gt;=60, F1282&lt;=80), 1, 0) +
IF(AND(G1282&gt;=3, G1282&lt;=10), 1, 0) +
IF(AND(H1282&gt;=5, H1282&lt;=6), 1, 0) +
IF(AND(I1282&gt;=1000, I1282&lt;=1800), 1, 0) +
IF(AND(J1282&gt;=0.12, J1282&lt;=0.25), 1, 0) +
IF(K1282&lt;10, 1, 0)</f>
        <v>2</v>
      </c>
      <c r="BG1282" s="2">
        <f t="shared" ref="BG1282:BG1345" si="1563">IF(AND(B1282&gt;=0.6, B1282&lt;=0.9), 1, 0) +
IF(AND(C1282&gt;=0.2, C1282&lt;=0.5), 1, 0) +
IF(AND(D1282&gt;=20, D1282&lt;=30), 1, 0) +
IF(AND(E1282&gt;=20, E1282&lt;=40), 1, 0) +
IF(AND(F1282&gt;=40, F1282&lt;=50), 1, 0) +
IF(AND(G1282&gt;=5, G1282&lt;=15), 1, 0) +
IF(AND(H1282&gt;=5, H1282&lt;=6), 1, 0) +
IF(AND(I1282&gt;=1000, I1282&lt;=2500), 1, 0) +
IF(AND(J1282&gt;=0.12, J1282&lt;=0.2), 1, 0) +
IF(K1282&gt;300, 1, 0)</f>
        <v>2</v>
      </c>
      <c r="BH1282" s="2">
        <f t="shared" ref="BH1282:BH1345" si="1564">IF(B1282&lt;0.4, 1, 0) +
IF(C1282&gt;1, 1, 0) +
IF(D1282&lt;10, 1, 0) +
IF(E1282&lt;10, 1, 0) +
IF(F1282&gt;90, 1, 0) +
IF(AND(G1282&gt;=3, G1282&lt;=30), 1, 0) +
IF(H1282=8, 1, 0) +
IF(AND(I1282&gt;=1000, I1282&lt;=1800), 1, 0) +
IF(AND(J1282&gt;=0.12, J1282&lt;=0.2), 1, 0) +
IF(K1282=0, 1, 0)</f>
        <v>5</v>
      </c>
      <c r="BI1282" s="2">
        <f t="shared" ref="BI1282:BI1345" si="1565">IF(AND(B1282&gt;=0.5, B1282&lt;=0.8), 1, 0) +
IF(AND(C1282&gt;=0.25, C1282&lt;=0.75), 1, 0) +
IF(D1282&lt;10, 1, 0) +
IF(E1282&lt;10, 1, 0) +
IF(F1282&gt;90, 1, 0) +
IF(AND(G1282&gt;=3, G1282&lt;=15), 1, 0) +
IF(AND(H1282&gt;=5, H1282&lt;=6), 1, 0) +
IF(AND(I1282&gt;=1200, I1282&lt;=1800), 1, 0) +
IF(AND(J1282&gt;=0.15, J1282&lt;=0.25), 1, 0) +
IF(K1282=0, 1, 0)</f>
        <v>7</v>
      </c>
      <c r="BJ1282" s="2">
        <f t="shared" ref="BJ1282:BJ1345" si="1566">IF(AND(B1282&gt;=0.7, B1282&lt;=0.9), 1, 0) +
IF(AND(C1282&gt;=0.25, C1282&lt;=1), 1, 0) +
IF(D1282&lt;10, 1, 0) +
IF(E1282&lt;10, 1, 0) +
IF(F1282&gt;90, 1, 0) +
IF(G1282&lt;2, 1, 0) +
IF(AND(H1282&gt;=4, H1282&lt;=5), 1, 0) +
IF(AND(I1282&gt;=1200, I1282&lt;=1600), 1, 0) +
IF(AND(J1282&gt;=0.15, J1282&lt;=0.25), 1, 0) +
IF(K1282=0, 1, 0)</f>
        <v>5</v>
      </c>
      <c r="BK1282" s="2">
        <f t="shared" ref="BK1282:BK1345" si="1567">IF(B1282&gt;0.9, 1, 0) +
IF(C1282&lt;0.1, 1, 0) +
IF(D1282&lt;10, 1, 0) +
IF(E1282&gt;90, 1, 0) +
IF(F1282&lt;10, 1, 0) +
IF(G1282&lt;0.25, 1, 0) +
IF(AND(H1282&gt;=1, H1282&lt;=2), 1, 0) +
IF(AND(I1282&gt;=1200, I1282&lt;=2500), 1, 0) +
IF(AND(J1282&gt;=0.15, J1282&lt;=0.3), 1, 0) +
IF(K1282=0, 1, 0)</f>
        <v>2</v>
      </c>
      <c r="BL1282" s="2">
        <f t="shared" ref="BL1282:BL1345" si="1568">IF(B1282&gt;0.9, 1, 0) +
IF(C1282&lt;0.1, 1, 0) +
IF(D1282&lt;10, 1, 0) +
IF(E1282&gt;90, 1, 0) +
IF(F1282&lt;10, 1, 0) +
IF(G1282&lt;0.25, 1, 0) +
IF(AND(H1282&gt;=1, H1282&lt;=2), 1, 0) +
IF(AND(I1282&gt;=1200, I1282&lt;=2500), 1, 0) +
IF(AND(J1282&gt;=0.15, J1282&lt;=0.3), 1, 0) +
IF(K1282=0, 1, 0)</f>
        <v>2</v>
      </c>
      <c r="BM1282" s="2">
        <f t="shared" ref="BM1282:BM1345" si="1569">IF(B1282&gt;0.9, 1, 0) +
IF(C1282&lt;0.1, 1, 0) +
IF(D1282&lt;10, 1, 0) +
IF(E1282&lt;10, 1, 0) +
IF(F1282&gt;90, 1, 0) +
IF(G1282&lt;0.25, 1, 0) +
IF(AND(H1282&gt;=1, H1282&lt;=2), 1, 0) +
IF(AND(I1282&gt;=1200, I1282&lt;=2500), 1, 0) +
IF(AND(J1282&gt;=0.15, J1282&lt;=0.3), 1, 0) +
IF(K1282=0, 1, 0)</f>
        <v>4</v>
      </c>
      <c r="BN1282" s="2">
        <f t="shared" ref="BN1282:BN1345" si="1570">IF(B1282&gt;0.9, 1, 0) +
IF(C1282&lt;0.1, 1, 0) +
IF(D1282&lt;10, 1, 0) +
IF(E1282&lt;10, 1, 0) +
IF(F1282&gt;90, 1, 0) +
IF(AND(G1282&gt;=1, G1282&lt;=2), 1, 0) +
IF(H1282&lt;0.25, 1, 0) +
IF(I1282=1500, 1, 0) +
IF(AND(J1282&gt;=0.02, J1282&lt;=0.1), 1, 0) +
IF(K1282=0, 1, 0)</f>
        <v>4</v>
      </c>
      <c r="BO1282" s="3">
        <f t="shared" si="1516"/>
        <v>12</v>
      </c>
      <c r="BP1282">
        <f t="shared" si="1517"/>
        <v>1</v>
      </c>
      <c r="BR1282">
        <v>12</v>
      </c>
      <c r="BS1282">
        <f t="shared" ref="BS1282:BS1345" si="1571">COUNTIF(BA1283:BQ1283, MAX(BA1283:BQ1283))</f>
        <v>1</v>
      </c>
      <c r="BU1282" s="1">
        <f t="shared" ref="BU1282:BU1345" si="1572">SQRT(
AVERAGE(
(IF(B1282&lt;&gt;0,((B1282-0.3)/B1282)^2,0)) +
(IF(C1282&lt;&gt;0,((C1282-2)/C1282)^2,0)) +
(IF(D1282&lt;&gt;0,((D1282-0.5)/D1282)^2,0)) +
(IF(E1282&lt;&gt;0,((E1282-0.5)/E1282)^2,0)) +
(IF(F1282&lt;&gt;0,((F1282-0.05)/F1282)^2,0)) +
(IF(G1282&lt;&gt;0,((G1282-25)/G1282)^2,0)) +
(IF(H1282&lt;&gt;0,((H1282-8)/H1282)^2,0)) +
(IF(I1282&lt;&gt;0,((I1282-1650)/I1282)^2,0)) +
(IF(J1282&lt;&gt;0,((J1282-0.15)/J1282)^2,0)) +
(IF(K1282&lt;&gt;0,((IF(D1282=0,0,K1282)-175)/IF(D1282=0,1,K1282)))^2)
)
)</f>
        <v>175.02257999861175</v>
      </c>
      <c r="BV1282" s="1">
        <f t="shared" ref="BV1282:BV1345" si="1573">SQRT(
AVERAGE(
(IF(B1282&lt;&gt;0,((B1282-0.45)/B1282)^2,0)) +
(IF(C1282&lt;&gt;0,((C1282-1.375)/C1282)^2,0)) +
(IF(D1282&lt;&gt;0,((D1282-0.55)/D1282)^2,0)) +
(IF(E1282&lt;&gt;0,((E1282-0.4)/E1282)^2,0)) +
(IF(F1282&lt;&gt;0,((F1282-0.1)/F1282)^2,0)) +
(IF(G1282&lt;&gt;0,((G1282-17.5)/G1282)^2,0)) +
(IF(H1282&lt;&gt;0,((H1282-6.5)/H1282)^2,0)) +
(IF(I1282&lt;&gt;0,((I1282-1850)/I1282)^2,0)) +
(IF(J1282&lt;&gt;0,((J1282-0.15)/J1282)^2,0)) +
(IF(K1282&lt;&gt;0,((IF(D1282=0,0,K1282)-37.5)/IF(D1282=0,1,K1282)))^2)
)
)</f>
        <v>37.54752638153267</v>
      </c>
      <c r="BW1282" s="1">
        <f t="shared" ref="BW1282:BW1345" si="1574">SQRT(
AVERAGE(
(IF(B1282&lt;&gt;0,((B1282-0.4)/B1282)^2,0)) +
(IF(C1282&lt;&gt;0,((C1282-1.125)/C1282)^2,0)) +
(IF(D1282&lt;&gt;0,((D1282-0.55)/D1282)^2,0)) +
(IF(E1282&lt;&gt;0,((E1282-0.35)/E1282)^2,0)) +
(IF(F1282&lt;&gt;0,((F1282-0.15)/F1282)^2,0)) +
(IF(G1282&lt;&gt;0,((G1282-6.5)/G1282)^2,0)) +
(IF(H1282&lt;&gt;0,((H1282-6)/H1282)^2,0)) +
(IF(I1282&lt;&gt;0,((I1282-1500)/I1282)^2,0)) +
(IF(J1282&lt;&gt;0,((J1282-0.15)/J1282)^2,0)) +
(IF(K1282&lt;&gt;0,((IF(D1282=0,0,K1282)-37.5)/IF(D1282=0,1,K1282)))^2)
)
)</f>
        <v>37.53466201668838</v>
      </c>
      <c r="BX1282" s="1">
        <f t="shared" ref="BX1282:BX1345" si="1575">SQRT(
AVERAGE(
(IF(B1282&lt;&gt;0,((B1282-0.6)/B1282)^2,0)) +
(IF(C1282&lt;&gt;0,((C1282-1)/C1282)^2,0)) +
(IF(D1282&lt;&gt;0,((D1282-0.3)/D1282)^2,0)) +
(IF(E1282&lt;&gt;0,((E1282-0.35)/E1282)^2,0)) +
(IF(F1282&lt;&gt;0,((F1282-0.35)/F1282)^2,0)) +
(IF(G1282&lt;&gt;0,((G1282-27.5)/G1282)^2,0)) +
(IF(H1282&lt;&gt;0,((H1282-7.5)/H1282)^2,0)) +
(IF(I1282&lt;&gt;0,((I1282-1600)/I1282)^2,0)) +
(IF(J1282&lt;&gt;0,((J1282-0.185)/J1282)^2,0)) +
(IF(K1282&lt;&gt;0,((IF(D1282=0,0,K1282)-25)/IF(D1282=0,1,K1282)))^2)
)
)</f>
        <v>25.100819070474795</v>
      </c>
      <c r="BY1282" s="1">
        <f t="shared" ref="BY1282:BY1345" si="1576">SQRT(
AVERAGE(
(IF(B1282&lt;&gt;0,((B1282-0.65)/B1282)^2,0)) +
(IF(C1282&lt;&gt;0,((C1282-0.525)/C1282)^2,0)) +
(IF(D1282&lt;&gt;0,((D1282-0.3)/D1282)^2,0)) +
(IF(E1282&lt;&gt;0,((E1282-0.4)/E1282)^2,0)) +
(IF(F1282&lt;&gt;0,((F1282-0.3)/F1282)^2,0)) +
(IF(G1282&lt;&gt;0,((G1282-17.5)/G1282)^2,0)) +
(IF(H1282&lt;&gt;0,((H1282-5.5)/H1282)^2,0)) +
(IF(I1282&lt;&gt;0,((I1282-1700)/I1282)^2,0)) +
(IF(J1282&lt;&gt;0,((J1282-0.185)/J1282)^2,0)) +
(IF(K1282&lt;&gt;0,((IF(D1282=0,0,K1282)-12.5)/IF(D1282=0,1,K1282)))^2)
)
)</f>
        <v>12.607243291625162</v>
      </c>
      <c r="BZ1282" s="1">
        <f t="shared" ref="BZ1282:BZ1345" si="1577">SQRT(
AVERAGE(
(IF(B1282&lt;&gt;0,((B1282-0.75)/B1282)^2,0)) +
(IF(C1282&lt;&gt;0,((C1282-0.525)/C1282)^2,0)) +
(IF(D1282&lt;&gt;0,((D1282-0.3)/D1282)^2,0)) +
(IF(E1282&lt;&gt;0,((E1282-0.35)/E1282)^2,0)) +
(IF(F1282&lt;&gt;0,((F1282-0.45)/F1282)^2,0)) +
(IF(G1282&lt;&gt;0,((G1282-6.5)/G1282)^2,0)) +
(IF(H1282&lt;&gt;0,((H1282-5.5)/H1282)^2,0)) +
(IF(I1282&lt;&gt;0,((I1282-1500)/I1282)^2,0)) +
(IF(J1282&lt;&gt;0,((J1282-0.185)/J1282)^2,0)) +
(IF(K1282&lt;&gt;0,((IF(D1282=0,0,K1282)-12.5)/IF(D1282=0,1,K1282)))^2)
)
)</f>
        <v>12.598614449820856</v>
      </c>
      <c r="CA1282" s="1">
        <f t="shared" ref="CA1282:CA1345" si="1578">SQRT(
AVERAGE(
(IF(B1282&lt;&gt;0,((B1282-0.35)/B1282)^2,0)) +
(IF(C1282&lt;&gt;0,((C1282-1.5)/C1282)^2,0)) +
(IF(D1282&lt;&gt;0,((D1282-0.75)/D1282)^2,0)) +
(IF(E1282&lt;&gt;0,((E1282-0.1)/E1282)^2,0)) +
(IF(F1282&lt;&gt;0,((F1282-0.15)/F1282)^2,0)) +
(IF(G1282&lt;&gt;0,((G1282-3)/G1282)^2,0)) +
(IF(H1282&lt;&gt;0,((H1282-4.5)/H1282)^2,0)) +
(IF(I1282&lt;&gt;0,((I1282-1150)/I1282)^2,0)) +
(IF(J1282&lt;&gt;0,((J1282-0.25)/J1282)^2,0)) +
(IF(K1282&lt;&gt;0,((IF(D1282=0,0,K1282)-17.5)/IF(D1282=0,1,K1282)))^2)
)
)</f>
        <v>17.618913880226323</v>
      </c>
      <c r="CB1282" s="1">
        <f t="shared" ref="CB1282:CB1345" si="1579">SQRT(
AVERAGE(
(IF(B1282&lt;&gt;0,((B1282-0.85)/B1282)^2,0)) +
(IF(C1282&lt;&gt;0,((C1282-0.2)/C1282)^2,0)) +
(IF(D1282&lt;&gt;0,((D1282-0.4)/D1282)^2,0)) +
(IF(E1282&lt;&gt;0,((E1282-0.45)/E1282)^2,0)) +
(IF(F1282&lt;&gt;0,((F1282-0.1)/F1282)^2,0)) +
(IF(G1282&lt;&gt;0,((G1282-6.5)/G1282)^2,0)) +
(IF(H1282&lt;&gt;0,((H1282-5)/H1282)^2,0)) +
(IF(I1282&lt;&gt;0,((I1282-1500)/I1282)^2,0)) +
(IF(J1282&lt;&gt;0,((J1282-0.2)/J1282)^2,0)) +
(IF(K1282&lt;&gt;0,((IF(D1282=0,0,K1282)-25)/IF(D1282=0,1,K1282)))^2)
)
)</f>
        <v>25.064002424743855</v>
      </c>
      <c r="CC1282" s="1">
        <f t="shared" ref="CC1282:CC1345" si="1580">SQRT(
AVERAGE(
(IF(B1282&lt;&gt;0,((B1282-0.9)/B1282)^2,0)) +
(IF(C1282&lt;&gt;0,((C1282-0.175)/C1282)^2,0)) +
(IF(D1282&lt;&gt;0,((D1282-0.15)/D1282)^2,0)) +
(IF(E1282&lt;&gt;0,((E1282-0.1)/E1282)^2,0)) +
(IF(F1282&lt;&gt;0,((F1282-0.7)/F1282)^2,0)) +
(IF(G1282&lt;&gt;0,((G1282-6.5)/G1282)^2,0)) +
(IF(H1282&lt;&gt;0,((H1282-5.5)/H1282)^2,0)) +
(IF(I1282&lt;&gt;0,((I1282-1400)/I1282)^2,0)) +
(IF(J1282&lt;&gt;0,((J1282-0.185)/J1282)^2,0)) +
(IF(K1282&lt;&gt;0,((IF(D1282=0,0,K1282)-5)/IF(D1282=0,1,K1282)))^2)
)
)</f>
        <v>5.3257856313050338</v>
      </c>
      <c r="CD1282" s="1">
        <f t="shared" ref="CD1282:CD1345" si="1581">SQRT(
AVERAGE(
(IF(B1282&lt;&gt;0,((B1282-0.75)/B1282)^2,0)) +
(IF(C1282&lt;&gt;0,((C1282-0.35)/C1282)^2,0)) +
(IF(D1282&lt;&gt;0,((D1282-0.25)/D1282)^2,0)) +
(IF(E1282&lt;&gt;0,((E1282-0.3)/E1282)^2,0)) +
(IF(F1282&lt;&gt;0,((F1282-0.45)/F1282)^2,0)) +
(IF(G1282&lt;&gt;0,((G1282-10)/G1282)^2,0)) +
(IF(H1282&lt;&gt;0,((H1282-5.5)/H1282)^2,0)) +
(IF(I1282&lt;&gt;0,((I1282-1750)/I1282)^2,0)) +
(IF(J1282&lt;&gt;0,((J1282-0.16)/J1282)^2,0)) +
(IF(K1282&lt;&gt;0,((IF(D1282=0,0,K1282)-400)/IF(D1282=0,1,K1282)))^2)
)
)</f>
        <v>400.0031915727422</v>
      </c>
      <c r="CE1282" s="1">
        <f t="shared" ref="CE1282:CE1345" si="1582">SQRT(
AVERAGE(
(IF(B1282&lt;&gt;0,((B1282-0.2)/B1282)^2,0)) +
(IF(C1282&lt;&gt;0,((C1282-2)/C1282)^2,0)) +
(IF(D1282&lt;&gt;0,((D1282-0.05)/D1282)^2,0)) +
(IF(E1282&lt;&gt;0,((E1282-0.05)/E1282)^2,0)) +
(IF(F1282&lt;&gt;0,((F1282-0.95)/F1282)^2,0)) +
(IF(G1282&lt;&gt;0,((G1282-16.5)/G1282)^2,0)) +
(IF(H1282&lt;&gt;0,((H1282-8)/H1282)^2,0)) +
(IF(I1282&lt;&gt;0,((I1282-1500)/I1282)^2,0)) +
(IF(J1282&lt;&gt;0,((J1282-0.15)/J1282)^2,0)) +
(IF(K1282&lt;&gt;0,((IF(D1282=0,0,K1282)-0)/IF(D1282=0,1,K1282)))^2)
)
)</f>
        <v>2.5286395262811929</v>
      </c>
      <c r="CF1282" s="1">
        <f t="shared" ref="CF1282:CF1345" si="1583">SQRT(
AVERAGE(
(IF(B1282&lt;&gt;0,((B1282-0.65)/B1282)^2,0)) +
(IF(C1282&lt;&gt;0,((C1282-0.5)/C1282)^2,0)) +
(IF(D1282&lt;&gt;0,((D1282-0.05)/D1282)^2,0)) +
(IF(E1282&lt;&gt;0,((E1282-0.05)/E1282)^2,0)) +
(IF(F1282&lt;&gt;0,((F1282-0.95)/F1282)^2,0)) +
(IF(G1282&lt;&gt;0,((G1282-9)/G1282)^2,0)) +
(IF(H1282&lt;&gt;0,((H1282-5.5)/H1282)^2,0)) +
(IF(I1282&lt;&gt;0,((I1282-1400)/I1282)^2,0)) +
(IF(J1282&lt;&gt;0,((J1282-0.2)/J1282)^2,0)) +
(IF(K1282&lt;&gt;0,((IF(D1282=0,0,K1282)-0)/IF(D1282=0,1,K1282)))^2)
)
)</f>
        <v>1.4860097806621322</v>
      </c>
      <c r="CG1282" s="1">
        <f t="shared" ref="CG1282:CG1345" si="1584">SQRT(
AVERAGE(
(IF(B1282&lt;&gt;0,((B1282-0.8)/B1282)^2,0)) +
(IF(C1282&lt;&gt;0,((C1282-0.625)/C1282)^2,0)) +
(IF(D1282&lt;&gt;0,((D1282-0.05)/D1282)^2,0)) +
(IF(E1282&lt;&gt;0,((E1282-0.05)/E1282)^2,0)) +
(IF(F1282&lt;&gt;0,((F1282-0.95)/F1282)^2,0)) +
(IF(G1282&lt;&gt;0,((G1282-1)/G1282)^2,0)) +
(IF(H1282&lt;&gt;0,((H1282-4.5)/H1282)^2,0)) +
(IF(I1282&lt;&gt;0,((I1282-1100)/I1282)^2,0)) +
(IF(J1282&lt;&gt;0,((J1282-0.225)/J1282)^2,0)) +
(IF(K1282&lt;&gt;0,((IF(D1282=0,0,K1282)-0)/IF(D1282=0,1,K1282)))^2)
)
)</f>
        <v>1.83295764264559</v>
      </c>
      <c r="CH1282" s="1">
        <f t="shared" ref="CH1282:CH1345" si="1585">SQRT(
AVERAGE(
(IF(B1282&lt;&gt;0,((B1282-0.95)/B1282)^2,0)) +
(IF(C1282&lt;&gt;0,((C1282-0.05)/C1282)^2,0)) +
(IF(D1282&lt;&gt;0,((D1282-0.05)/D1282)^2,0)) +
(IF(E1282&lt;&gt;0,((E1282-0.05)/E1282)^2,0)) +
(IF(F1282&lt;&gt;0,((F1282-0.95)/F1282)^2,0)) +
(IF(G1282&lt;&gt;0,((G1282-0.5)/G1282)^2,0)) +
(IF(H1282&lt;&gt;0,((H1282-3.5)/H1282)^2,0)) +
(IF(I1282&lt;&gt;0,((I1282-1400)/I1282)^2,0)) +
(IF(J1282&lt;&gt;0,((J1282-0.2)/J1282)^2,0)) +
(IF(K1282&lt;&gt;0,((IF(D1282=0,0,K1282)-0)/IF(D1282=0,1,K1282)))^2)
)
)</f>
        <v>2.1925246070501601</v>
      </c>
      <c r="CI1282" s="1">
        <f t="shared" ref="CI1282:CI1345" si="1586">SQRT(
AVERAGE(
(IF(B1282&lt;&gt;0,((B1282-0.95)/B1282)^2,0)) +
(IF(C1282&lt;&gt;0,((C1282-0.05)/C1282)^2,0)) +
(IF(D1282&lt;&gt;0,((D1282-0.05)/D1282)^2,0)) +
(IF(E1282&lt;&gt;0,((E1282-0.95)/E1282)^2,0)) +
(IF(F1282&lt;&gt;0,((F1282-0.05)/F1282)^2,0)) +
(IF(G1282&lt;&gt;0,((G1282-0.1)/G1282)^2,0)) +
(IF(H1282&lt;&gt;0,((H1282-1.5)/H1282)^2,0)) +
(IF(I1282&lt;&gt;0,((I1282-1350)/I1282)^2,0)) +
(IF(J1282&lt;&gt;0,((J1282-0.225)/J1282)^2,0)) +
(IF(K1282&lt;&gt;0,((IF(D1282=0,0,K1282)-0)/IF(D1282=0,1,K1282)))^2)
)
)</f>
        <v>2.2963487425998843</v>
      </c>
      <c r="CJ1282" s="1">
        <f t="shared" ref="CJ1282:CJ1345" si="1587">SQRT(
AVERAGE(
(IF(B1282&lt;&gt;0,((B1282-0.95)/B1282)^2,0)) +
(IF(C1282&lt;&gt;0,((C1282-0.05)/C1282)^2,0)) +
(IF(D1282&lt;&gt;0,((D1282-0.05)/D1282)^2,0)) +
(IF(E1282&lt;&gt;0,((E1282-0.95)/E1282)^2,0)) +
(IF(F1282&lt;&gt;0,((F1282-0.05)/F1282)^2,0)) +
(IF(G1282&lt;&gt;0,((G1282-0.125)/G1282)^2,0)) +
(IF(H1282&lt;&gt;0,((H1282-1.5)/H1282)^2,0)) +
(IF(I1282&lt;&gt;0,((I1282-1000)/I1282)^2,0)) +
(IF(J1282&lt;&gt;0,((J1282-0.275)/J1282)^2,0)) +
(IF(K1282&lt;&gt;0,((IF(D1282=0,0,K1282)-0)/IF(D1282=0,1,K1282)))^2)
)
)</f>
        <v>2.3171061266163164</v>
      </c>
      <c r="CK1282" s="1">
        <f t="shared" ref="CK1282:CK1345" si="1588">SQRT(
AVERAGE(
(IF(B1282&lt;&gt;0,((B1282-0.95)/B1282)^2,0)) +
(IF(C1282&lt;&gt;0,((C1282-0.05)/C1282)^2,0)) +
(IF(D1282&lt;&gt;0,((D1282-0.05)/D1282)^2,0)) +
(IF(E1282&lt;&gt;0,((E1282-0.95)/E1282)^2,0)) +
(IF(F1282&lt;&gt;0,((F1282-0.05)/F1282)^2,0)) +
(IF(G1282&lt;&gt;0,((G1282-0)/G1282)^2,0)) +
(IF(H1282&lt;&gt;0,((H1282-1)/H1282)^2,0)) +
(IF(I1282&lt;&gt;0,((I1282-1500)/I1282)^2,0)) +
(IF(J1282&lt;&gt;0,((J1282-0.06)/J1282)^2,0)) +
(IF(K1282&lt;&gt;0,((IF(D1282=0,0,K1282)-0)/IF(D1282=0,1,K1282)))^2)
)
)</f>
        <v>2.3241551669474281</v>
      </c>
      <c r="CL1282" s="5">
        <f t="shared" si="1518"/>
        <v>12</v>
      </c>
      <c r="CN1282" s="9">
        <f t="shared" si="1519"/>
        <v>1.4860097806621322</v>
      </c>
    </row>
    <row r="1283" spans="1:92" x14ac:dyDescent="0.2">
      <c r="A1283" s="4">
        <v>1281</v>
      </c>
      <c r="B1283" s="1">
        <v>0.48354996304119902</v>
      </c>
      <c r="C1283" s="1">
        <v>0.443</v>
      </c>
      <c r="D1283" s="1">
        <v>0</v>
      </c>
      <c r="E1283" s="1">
        <v>0</v>
      </c>
      <c r="F1283" s="1">
        <v>100</v>
      </c>
      <c r="G1283" s="1">
        <v>6.6439369718787198</v>
      </c>
      <c r="H1283" s="1">
        <v>6</v>
      </c>
      <c r="I1283">
        <v>0</v>
      </c>
      <c r="J1283">
        <v>0.15</v>
      </c>
      <c r="K1283">
        <v>0</v>
      </c>
      <c r="L1283" s="1"/>
      <c r="M1283" s="2">
        <f t="shared" si="1520"/>
        <v>2</v>
      </c>
      <c r="N1283" s="2">
        <f t="shared" si="1521"/>
        <v>6</v>
      </c>
      <c r="O1283" s="2">
        <f t="shared" si="1522"/>
        <v>5</v>
      </c>
      <c r="P1283" s="2">
        <f t="shared" si="1523"/>
        <v>4</v>
      </c>
      <c r="Q1283" s="2">
        <f t="shared" si="1524"/>
        <v>6</v>
      </c>
      <c r="R1283" s="2">
        <f t="shared" si="1525"/>
        <v>7</v>
      </c>
      <c r="S1283" s="2">
        <f t="shared" si="1526"/>
        <v>5</v>
      </c>
      <c r="T1283" s="2">
        <f t="shared" si="1527"/>
        <v>4</v>
      </c>
      <c r="U1283" s="2">
        <f t="shared" si="1528"/>
        <v>7</v>
      </c>
      <c r="V1283" s="2">
        <f t="shared" si="1529"/>
        <v>7</v>
      </c>
      <c r="W1283" s="2">
        <f t="shared" si="1530"/>
        <v>5</v>
      </c>
      <c r="X1283" s="2">
        <f t="shared" si="1531"/>
        <v>7</v>
      </c>
      <c r="Y1283" s="2">
        <f t="shared" si="1532"/>
        <v>4</v>
      </c>
      <c r="Z1283" s="2">
        <f t="shared" si="1533"/>
        <v>4</v>
      </c>
      <c r="AA1283" s="2">
        <f t="shared" si="1534"/>
        <v>2</v>
      </c>
      <c r="AB1283" s="2">
        <f t="shared" si="1535"/>
        <v>4</v>
      </c>
      <c r="AC1283" s="2">
        <f t="shared" si="1536"/>
        <v>3</v>
      </c>
      <c r="AD1283" s="3">
        <f t="shared" ref="AD1283:AD1346" si="1589">MATCH(MAX(M1283:AC1283), M1283:AC1283, 0)</f>
        <v>6</v>
      </c>
      <c r="AE1283" s="2">
        <f t="shared" si="1537"/>
        <v>4</v>
      </c>
      <c r="AF1283" s="2">
        <f t="shared" si="1538"/>
        <v>8</v>
      </c>
      <c r="AG1283" s="2">
        <f t="shared" si="1539"/>
        <v>7</v>
      </c>
      <c r="AH1283" s="2">
        <f t="shared" si="1540"/>
        <v>6</v>
      </c>
      <c r="AI1283" s="2">
        <f t="shared" si="1541"/>
        <v>8</v>
      </c>
      <c r="AJ1283" s="2">
        <f t="shared" si="1542"/>
        <v>9</v>
      </c>
      <c r="AK1283" s="2">
        <f t="shared" si="1543"/>
        <v>7</v>
      </c>
      <c r="AL1283" s="2">
        <f t="shared" si="1544"/>
        <v>6</v>
      </c>
      <c r="AM1283" s="2">
        <f t="shared" si="1545"/>
        <v>9</v>
      </c>
      <c r="AN1283" s="2">
        <f t="shared" si="1546"/>
        <v>8</v>
      </c>
      <c r="AO1283" s="2">
        <f t="shared" si="1547"/>
        <v>7</v>
      </c>
      <c r="AP1283" s="2">
        <f t="shared" si="1548"/>
        <v>9</v>
      </c>
      <c r="AQ1283" s="2">
        <f t="shared" si="1549"/>
        <v>6</v>
      </c>
      <c r="AR1283" s="2">
        <f t="shared" si="1550"/>
        <v>6</v>
      </c>
      <c r="AS1283" s="2">
        <f t="shared" si="1551"/>
        <v>4</v>
      </c>
      <c r="AT1283" s="2">
        <f t="shared" si="1552"/>
        <v>6</v>
      </c>
      <c r="AU1283" s="2">
        <f t="shared" si="1553"/>
        <v>5</v>
      </c>
      <c r="AV1283" s="3">
        <f t="shared" ref="AV1283:AV1346" si="1590">MATCH(MAX(AE1283:AU1283), AE1283:AU1283, 0)</f>
        <v>6</v>
      </c>
      <c r="AW1283">
        <f t="shared" ref="AW1283:AW1346" si="1591">COUNTIF(AE1283:AU1283, MAX(AE1283:AU1283))</f>
        <v>3</v>
      </c>
      <c r="AX1283" s="2">
        <f t="shared" si="1554"/>
        <v>1</v>
      </c>
      <c r="AY1283" s="2">
        <f t="shared" si="1555"/>
        <v>4</v>
      </c>
      <c r="AZ1283" s="2">
        <f t="shared" si="1556"/>
        <v>5</v>
      </c>
      <c r="BA1283" s="2">
        <f t="shared" si="1557"/>
        <v>2</v>
      </c>
      <c r="BB1283" s="2">
        <f t="shared" si="1558"/>
        <v>4</v>
      </c>
      <c r="BC1283" s="2">
        <f t="shared" si="1559"/>
        <v>5</v>
      </c>
      <c r="BD1283" s="2">
        <f t="shared" si="1560"/>
        <v>4</v>
      </c>
      <c r="BE1283" s="2">
        <f t="shared" si="1561"/>
        <v>5</v>
      </c>
      <c r="BF1283" s="2">
        <f t="shared" si="1562"/>
        <v>5</v>
      </c>
      <c r="BG1283" s="2">
        <f t="shared" si="1563"/>
        <v>4</v>
      </c>
      <c r="BH1283" s="2">
        <f t="shared" si="1564"/>
        <v>6</v>
      </c>
      <c r="BI1283" s="2">
        <f t="shared" si="1565"/>
        <v>8</v>
      </c>
      <c r="BJ1283" s="2">
        <f t="shared" si="1566"/>
        <v>6</v>
      </c>
      <c r="BK1283" s="2">
        <f t="shared" si="1567"/>
        <v>3</v>
      </c>
      <c r="BL1283" s="2">
        <f t="shared" si="1568"/>
        <v>3</v>
      </c>
      <c r="BM1283" s="2">
        <f t="shared" si="1569"/>
        <v>5</v>
      </c>
      <c r="BN1283" s="2">
        <f t="shared" si="1570"/>
        <v>4</v>
      </c>
      <c r="BO1283" s="3">
        <f t="shared" ref="BO1283:BO1346" si="1592">MATCH(MAX(AX1283:BN1283), AX1283:BN1283, 0)</f>
        <v>12</v>
      </c>
      <c r="BP1283">
        <f t="shared" ref="BP1283:BP1346" si="1593">COUNTIF(AX1283:BN1283, MAX(AX1283:BN1283))</f>
        <v>1</v>
      </c>
      <c r="BR1283">
        <v>12</v>
      </c>
      <c r="BS1283">
        <f t="shared" si="1571"/>
        <v>1</v>
      </c>
      <c r="BU1283" s="1">
        <f t="shared" si="1572"/>
        <v>4.6087252001130947</v>
      </c>
      <c r="BV1283" s="1">
        <f t="shared" si="1573"/>
        <v>2.8470657815145382</v>
      </c>
      <c r="BW1283" s="1">
        <f t="shared" si="1574"/>
        <v>1.8432028572778945</v>
      </c>
      <c r="BX1283" s="1">
        <f t="shared" si="1575"/>
        <v>3.5500523989017387</v>
      </c>
      <c r="BY1283" s="1">
        <f t="shared" si="1576"/>
        <v>1.9692748592486451</v>
      </c>
      <c r="BZ1283" s="1">
        <f t="shared" si="1577"/>
        <v>1.1793108172694775</v>
      </c>
      <c r="CA1283" s="1">
        <f t="shared" si="1578"/>
        <v>2.7520995853461465</v>
      </c>
      <c r="CB1283" s="1">
        <f t="shared" si="1579"/>
        <v>1.4186465349815474</v>
      </c>
      <c r="CC1283" s="1">
        <f t="shared" si="1580"/>
        <v>1.4682018185390382</v>
      </c>
      <c r="CD1283" s="1">
        <f t="shared" si="1581"/>
        <v>1.2669931475452301</v>
      </c>
      <c r="CE1283" s="1">
        <f t="shared" si="1582"/>
        <v>3.9987068519764097</v>
      </c>
      <c r="CF1283" s="1">
        <f t="shared" si="1583"/>
        <v>1.1661674470470755</v>
      </c>
      <c r="CG1283" s="1">
        <f t="shared" si="1584"/>
        <v>1.6162560140571907</v>
      </c>
      <c r="CH1283" s="1">
        <f t="shared" si="1585"/>
        <v>1.9592070054781261</v>
      </c>
      <c r="CI1283" s="1">
        <f t="shared" si="1586"/>
        <v>2.1211207865220421</v>
      </c>
      <c r="CJ1283" s="1">
        <f t="shared" si="1587"/>
        <v>2.2217559737794059</v>
      </c>
      <c r="CK1283" s="1">
        <f t="shared" si="1588"/>
        <v>2.1842559206454255</v>
      </c>
      <c r="CL1283" s="5">
        <f t="shared" ref="CL1283:CL1346" si="1594">MATCH(MIN(BU1283:CK1283), BU1283:CK1283, 0)</f>
        <v>12</v>
      </c>
      <c r="CN1283" s="9">
        <f t="shared" ref="CN1283:CN1346" si="1595">MIN(BU1283:CK1283)</f>
        <v>1.1661674470470755</v>
      </c>
    </row>
    <row r="1284" spans="1:92" x14ac:dyDescent="0.2">
      <c r="A1284" s="4">
        <v>1282</v>
      </c>
      <c r="B1284" s="1">
        <v>0.53182422291592302</v>
      </c>
      <c r="C1284" s="1">
        <v>0.36599999999999999</v>
      </c>
      <c r="D1284" s="1">
        <v>0</v>
      </c>
      <c r="E1284" s="1">
        <v>0</v>
      </c>
      <c r="F1284" s="1">
        <v>100</v>
      </c>
      <c r="G1284" s="1">
        <v>5.4969734303880404</v>
      </c>
      <c r="H1284" s="1">
        <v>6</v>
      </c>
      <c r="I1284">
        <v>0</v>
      </c>
      <c r="J1284">
        <v>0.15</v>
      </c>
      <c r="K1284">
        <v>0</v>
      </c>
      <c r="L1284" s="1"/>
      <c r="M1284" s="2">
        <f t="shared" si="1520"/>
        <v>2</v>
      </c>
      <c r="N1284" s="2">
        <f t="shared" si="1521"/>
        <v>6</v>
      </c>
      <c r="O1284" s="2">
        <f t="shared" si="1522"/>
        <v>5</v>
      </c>
      <c r="P1284" s="2">
        <f t="shared" si="1523"/>
        <v>4</v>
      </c>
      <c r="Q1284" s="2">
        <f t="shared" si="1524"/>
        <v>6</v>
      </c>
      <c r="R1284" s="2">
        <f t="shared" si="1525"/>
        <v>7</v>
      </c>
      <c r="S1284" s="2">
        <f t="shared" si="1526"/>
        <v>5</v>
      </c>
      <c r="T1284" s="2">
        <f t="shared" si="1527"/>
        <v>4</v>
      </c>
      <c r="U1284" s="2">
        <f t="shared" si="1528"/>
        <v>7</v>
      </c>
      <c r="V1284" s="2">
        <f t="shared" si="1529"/>
        <v>7</v>
      </c>
      <c r="W1284" s="2">
        <f t="shared" si="1530"/>
        <v>5</v>
      </c>
      <c r="X1284" s="2">
        <f t="shared" si="1531"/>
        <v>7</v>
      </c>
      <c r="Y1284" s="2">
        <f t="shared" si="1532"/>
        <v>4</v>
      </c>
      <c r="Z1284" s="2">
        <f t="shared" si="1533"/>
        <v>4</v>
      </c>
      <c r="AA1284" s="2">
        <f t="shared" si="1534"/>
        <v>2</v>
      </c>
      <c r="AB1284" s="2">
        <f t="shared" si="1535"/>
        <v>4</v>
      </c>
      <c r="AC1284" s="2">
        <f t="shared" si="1536"/>
        <v>3</v>
      </c>
      <c r="AD1284" s="3">
        <f t="shared" si="1589"/>
        <v>6</v>
      </c>
      <c r="AE1284" s="2">
        <f t="shared" si="1537"/>
        <v>4</v>
      </c>
      <c r="AF1284" s="2">
        <f t="shared" si="1538"/>
        <v>8</v>
      </c>
      <c r="AG1284" s="2">
        <f t="shared" si="1539"/>
        <v>7</v>
      </c>
      <c r="AH1284" s="2">
        <f t="shared" si="1540"/>
        <v>6</v>
      </c>
      <c r="AI1284" s="2">
        <f t="shared" si="1541"/>
        <v>8</v>
      </c>
      <c r="AJ1284" s="2">
        <f t="shared" si="1542"/>
        <v>9</v>
      </c>
      <c r="AK1284" s="2">
        <f t="shared" si="1543"/>
        <v>7</v>
      </c>
      <c r="AL1284" s="2">
        <f t="shared" si="1544"/>
        <v>6</v>
      </c>
      <c r="AM1284" s="2">
        <f t="shared" si="1545"/>
        <v>9</v>
      </c>
      <c r="AN1284" s="2">
        <f t="shared" si="1546"/>
        <v>8</v>
      </c>
      <c r="AO1284" s="2">
        <f t="shared" si="1547"/>
        <v>7</v>
      </c>
      <c r="AP1284" s="2">
        <f t="shared" si="1548"/>
        <v>9</v>
      </c>
      <c r="AQ1284" s="2">
        <f t="shared" si="1549"/>
        <v>6</v>
      </c>
      <c r="AR1284" s="2">
        <f t="shared" si="1550"/>
        <v>6</v>
      </c>
      <c r="AS1284" s="2">
        <f t="shared" si="1551"/>
        <v>4</v>
      </c>
      <c r="AT1284" s="2">
        <f t="shared" si="1552"/>
        <v>6</v>
      </c>
      <c r="AU1284" s="2">
        <f t="shared" si="1553"/>
        <v>5</v>
      </c>
      <c r="AV1284" s="3">
        <f t="shared" si="1590"/>
        <v>6</v>
      </c>
      <c r="AW1284">
        <f t="shared" si="1591"/>
        <v>3</v>
      </c>
      <c r="AX1284" s="2">
        <f t="shared" si="1554"/>
        <v>1</v>
      </c>
      <c r="AY1284" s="2">
        <f t="shared" si="1555"/>
        <v>4</v>
      </c>
      <c r="AZ1284" s="2">
        <f t="shared" si="1556"/>
        <v>5</v>
      </c>
      <c r="BA1284" s="2">
        <f t="shared" si="1557"/>
        <v>3</v>
      </c>
      <c r="BB1284" s="2">
        <f t="shared" si="1558"/>
        <v>5</v>
      </c>
      <c r="BC1284" s="2">
        <f t="shared" si="1559"/>
        <v>5</v>
      </c>
      <c r="BD1284" s="2">
        <f t="shared" si="1560"/>
        <v>3</v>
      </c>
      <c r="BE1284" s="2">
        <f t="shared" si="1561"/>
        <v>5</v>
      </c>
      <c r="BF1284" s="2">
        <f t="shared" si="1562"/>
        <v>5</v>
      </c>
      <c r="BG1284" s="2">
        <f t="shared" si="1563"/>
        <v>4</v>
      </c>
      <c r="BH1284" s="2">
        <f t="shared" si="1564"/>
        <v>6</v>
      </c>
      <c r="BI1284" s="2">
        <f t="shared" si="1565"/>
        <v>9</v>
      </c>
      <c r="BJ1284" s="2">
        <f t="shared" si="1566"/>
        <v>6</v>
      </c>
      <c r="BK1284" s="2">
        <f t="shared" si="1567"/>
        <v>3</v>
      </c>
      <c r="BL1284" s="2">
        <f t="shared" si="1568"/>
        <v>3</v>
      </c>
      <c r="BM1284" s="2">
        <f t="shared" si="1569"/>
        <v>5</v>
      </c>
      <c r="BN1284" s="2">
        <f t="shared" si="1570"/>
        <v>4</v>
      </c>
      <c r="BO1284" s="3">
        <f t="shared" si="1592"/>
        <v>12</v>
      </c>
      <c r="BP1284">
        <f t="shared" si="1593"/>
        <v>1</v>
      </c>
      <c r="BR1284">
        <v>12</v>
      </c>
      <c r="BS1284">
        <f t="shared" si="1571"/>
        <v>1</v>
      </c>
      <c r="BU1284" s="1">
        <f t="shared" si="1572"/>
        <v>5.8154719011422564</v>
      </c>
      <c r="BV1284" s="1">
        <f t="shared" si="1573"/>
        <v>3.6601516613895289</v>
      </c>
      <c r="BW1284" s="1">
        <f t="shared" si="1574"/>
        <v>2.3221243762650263</v>
      </c>
      <c r="BX1284" s="1">
        <f t="shared" si="1575"/>
        <v>4.488772438973009</v>
      </c>
      <c r="BY1284" s="1">
        <f t="shared" si="1576"/>
        <v>2.462007060067342</v>
      </c>
      <c r="BZ1284" s="1">
        <f t="shared" si="1577"/>
        <v>1.2011358612611618</v>
      </c>
      <c r="CA1284" s="1">
        <f t="shared" si="1578"/>
        <v>3.3803862750731946</v>
      </c>
      <c r="CB1284" s="1">
        <f t="shared" si="1579"/>
        <v>1.3167475207698094</v>
      </c>
      <c r="CC1284" s="1">
        <f t="shared" si="1580"/>
        <v>1.3536365083401547</v>
      </c>
      <c r="CD1284" s="1">
        <f t="shared" si="1581"/>
        <v>1.3578210472506507</v>
      </c>
      <c r="CE1284" s="1">
        <f t="shared" si="1582"/>
        <v>5.0417949808559941</v>
      </c>
      <c r="CF1284" s="1">
        <f t="shared" si="1583"/>
        <v>1.2994893362934914</v>
      </c>
      <c r="CG1284" s="1">
        <f t="shared" si="1584"/>
        <v>1.6486028567909838</v>
      </c>
      <c r="CH1284" s="1">
        <f t="shared" si="1585"/>
        <v>1.8590000831628095</v>
      </c>
      <c r="CI1284" s="1">
        <f t="shared" si="1586"/>
        <v>2.034492834762649</v>
      </c>
      <c r="CJ1284" s="1">
        <f t="shared" si="1587"/>
        <v>2.1388538472600658</v>
      </c>
      <c r="CK1284" s="1">
        <f t="shared" si="1588"/>
        <v>2.1017036551963613</v>
      </c>
      <c r="CL1284" s="5">
        <f t="shared" si="1594"/>
        <v>6</v>
      </c>
      <c r="CN1284" s="9">
        <f t="shared" si="1595"/>
        <v>1.2011358612611618</v>
      </c>
    </row>
    <row r="1285" spans="1:92" x14ac:dyDescent="0.2">
      <c r="A1285" s="4">
        <v>1283</v>
      </c>
      <c r="B1285" s="1">
        <v>0.57070141048121903</v>
      </c>
      <c r="C1285" s="1">
        <v>7.6390000000000002</v>
      </c>
      <c r="D1285" s="1">
        <v>0</v>
      </c>
      <c r="E1285" s="1">
        <v>1</v>
      </c>
      <c r="F1285" s="1">
        <v>99</v>
      </c>
      <c r="G1285" s="1">
        <v>4.8612972890730397</v>
      </c>
      <c r="H1285" s="1">
        <v>6</v>
      </c>
      <c r="I1285">
        <v>0</v>
      </c>
      <c r="J1285">
        <v>0.15</v>
      </c>
      <c r="K1285">
        <v>0</v>
      </c>
      <c r="L1285" s="1"/>
      <c r="M1285" s="2">
        <f t="shared" si="1520"/>
        <v>3</v>
      </c>
      <c r="N1285" s="2">
        <f t="shared" si="1521"/>
        <v>5</v>
      </c>
      <c r="O1285" s="2">
        <f t="shared" si="1522"/>
        <v>5</v>
      </c>
      <c r="P1285" s="2">
        <f t="shared" si="1523"/>
        <v>4</v>
      </c>
      <c r="Q1285" s="2">
        <f t="shared" si="1524"/>
        <v>6</v>
      </c>
      <c r="R1285" s="2">
        <f t="shared" si="1525"/>
        <v>7</v>
      </c>
      <c r="S1285" s="2">
        <f t="shared" si="1526"/>
        <v>5</v>
      </c>
      <c r="T1285" s="2">
        <f t="shared" si="1527"/>
        <v>4</v>
      </c>
      <c r="U1285" s="2">
        <f t="shared" si="1528"/>
        <v>7</v>
      </c>
      <c r="V1285" s="2">
        <f t="shared" si="1529"/>
        <v>6</v>
      </c>
      <c r="W1285" s="2">
        <f t="shared" si="1530"/>
        <v>6</v>
      </c>
      <c r="X1285" s="2">
        <f t="shared" si="1531"/>
        <v>7</v>
      </c>
      <c r="Y1285" s="2">
        <f t="shared" si="1532"/>
        <v>4</v>
      </c>
      <c r="Z1285" s="2">
        <f t="shared" si="1533"/>
        <v>4</v>
      </c>
      <c r="AA1285" s="2">
        <f t="shared" si="1534"/>
        <v>2</v>
      </c>
      <c r="AB1285" s="2">
        <f t="shared" si="1535"/>
        <v>4</v>
      </c>
      <c r="AC1285" s="2">
        <f t="shared" si="1536"/>
        <v>3</v>
      </c>
      <c r="AD1285" s="3">
        <f t="shared" si="1589"/>
        <v>6</v>
      </c>
      <c r="AE1285" s="2">
        <f t="shared" si="1537"/>
        <v>5</v>
      </c>
      <c r="AF1285" s="2">
        <f t="shared" si="1538"/>
        <v>7</v>
      </c>
      <c r="AG1285" s="2">
        <f t="shared" si="1539"/>
        <v>7</v>
      </c>
      <c r="AH1285" s="2">
        <f t="shared" si="1540"/>
        <v>6</v>
      </c>
      <c r="AI1285" s="2">
        <f t="shared" si="1541"/>
        <v>8</v>
      </c>
      <c r="AJ1285" s="2">
        <f t="shared" si="1542"/>
        <v>9</v>
      </c>
      <c r="AK1285" s="2">
        <f t="shared" si="1543"/>
        <v>7</v>
      </c>
      <c r="AL1285" s="2">
        <f t="shared" si="1544"/>
        <v>6</v>
      </c>
      <c r="AM1285" s="2">
        <f t="shared" si="1545"/>
        <v>9</v>
      </c>
      <c r="AN1285" s="2">
        <f t="shared" si="1546"/>
        <v>7</v>
      </c>
      <c r="AO1285" s="2">
        <f t="shared" si="1547"/>
        <v>8</v>
      </c>
      <c r="AP1285" s="2">
        <f t="shared" si="1548"/>
        <v>9</v>
      </c>
      <c r="AQ1285" s="2">
        <f t="shared" si="1549"/>
        <v>6</v>
      </c>
      <c r="AR1285" s="2">
        <f t="shared" si="1550"/>
        <v>6</v>
      </c>
      <c r="AS1285" s="2">
        <f t="shared" si="1551"/>
        <v>4</v>
      </c>
      <c r="AT1285" s="2">
        <f t="shared" si="1552"/>
        <v>6</v>
      </c>
      <c r="AU1285" s="2">
        <f t="shared" si="1553"/>
        <v>5</v>
      </c>
      <c r="AV1285" s="3">
        <f t="shared" si="1590"/>
        <v>6</v>
      </c>
      <c r="AW1285">
        <f t="shared" si="1591"/>
        <v>3</v>
      </c>
      <c r="AX1285" s="2">
        <f t="shared" si="1554"/>
        <v>2</v>
      </c>
      <c r="AY1285" s="2">
        <f t="shared" si="1555"/>
        <v>4</v>
      </c>
      <c r="AZ1285" s="2">
        <f t="shared" si="1556"/>
        <v>5</v>
      </c>
      <c r="BA1285" s="2">
        <f t="shared" si="1557"/>
        <v>3</v>
      </c>
      <c r="BB1285" s="2">
        <f t="shared" si="1558"/>
        <v>4</v>
      </c>
      <c r="BC1285" s="2">
        <f t="shared" si="1559"/>
        <v>4</v>
      </c>
      <c r="BD1285" s="2">
        <f t="shared" si="1560"/>
        <v>3</v>
      </c>
      <c r="BE1285" s="2">
        <f t="shared" si="1561"/>
        <v>5</v>
      </c>
      <c r="BF1285" s="2">
        <f t="shared" si="1562"/>
        <v>5</v>
      </c>
      <c r="BG1285" s="2">
        <f t="shared" si="1563"/>
        <v>2</v>
      </c>
      <c r="BH1285" s="2">
        <f t="shared" si="1564"/>
        <v>7</v>
      </c>
      <c r="BI1285" s="2">
        <f t="shared" si="1565"/>
        <v>8</v>
      </c>
      <c r="BJ1285" s="2">
        <f t="shared" si="1566"/>
        <v>5</v>
      </c>
      <c r="BK1285" s="2">
        <f t="shared" si="1567"/>
        <v>3</v>
      </c>
      <c r="BL1285" s="2">
        <f t="shared" si="1568"/>
        <v>3</v>
      </c>
      <c r="BM1285" s="2">
        <f t="shared" si="1569"/>
        <v>5</v>
      </c>
      <c r="BN1285" s="2">
        <f t="shared" si="1570"/>
        <v>4</v>
      </c>
      <c r="BO1285" s="3">
        <f t="shared" si="1592"/>
        <v>12</v>
      </c>
      <c r="BP1285">
        <f t="shared" si="1593"/>
        <v>1</v>
      </c>
      <c r="BR1285">
        <v>12</v>
      </c>
      <c r="BS1285">
        <f t="shared" si="1571"/>
        <v>1</v>
      </c>
      <c r="BU1285" s="1">
        <f t="shared" si="1572"/>
        <v>4.3922252479799768</v>
      </c>
      <c r="BV1285" s="1">
        <f t="shared" si="1573"/>
        <v>2.9734396665557448</v>
      </c>
      <c r="BW1285" s="1">
        <f t="shared" si="1574"/>
        <v>1.5328782983174589</v>
      </c>
      <c r="BX1285" s="1">
        <f t="shared" si="1575"/>
        <v>4.8966627167070182</v>
      </c>
      <c r="BY1285" s="1">
        <f t="shared" si="1576"/>
        <v>3.0101824233926258</v>
      </c>
      <c r="BZ1285" s="1">
        <f t="shared" si="1577"/>
        <v>1.598256682894841</v>
      </c>
      <c r="CA1285" s="1">
        <f t="shared" si="1578"/>
        <v>1.8044118591724683</v>
      </c>
      <c r="CB1285" s="1">
        <f t="shared" si="1579"/>
        <v>1.6555454814155499</v>
      </c>
      <c r="CC1285" s="1">
        <f t="shared" si="1580"/>
        <v>1.8051516227239923</v>
      </c>
      <c r="CD1285" s="1">
        <f t="shared" si="1581"/>
        <v>1.902333188226023</v>
      </c>
      <c r="CE1285" s="1">
        <f t="shared" si="1582"/>
        <v>2.9484455843527053</v>
      </c>
      <c r="CF1285" s="1">
        <f t="shared" si="1583"/>
        <v>1.9023536739972371</v>
      </c>
      <c r="CG1285" s="1">
        <f t="shared" si="1584"/>
        <v>1.9573688320689191</v>
      </c>
      <c r="CH1285" s="1">
        <f t="shared" si="1585"/>
        <v>2.0980143803461844</v>
      </c>
      <c r="CI1285" s="1">
        <f t="shared" si="1586"/>
        <v>2.0498638014052082</v>
      </c>
      <c r="CJ1285" s="1">
        <f t="shared" si="1587"/>
        <v>2.1532159090477028</v>
      </c>
      <c r="CK1285" s="1">
        <f t="shared" si="1588"/>
        <v>2.1176884045934776</v>
      </c>
      <c r="CL1285" s="5">
        <f t="shared" si="1594"/>
        <v>3</v>
      </c>
      <c r="CN1285" s="9">
        <f t="shared" si="1595"/>
        <v>1.5328782983174589</v>
      </c>
    </row>
    <row r="1286" spans="1:92" x14ac:dyDescent="0.2">
      <c r="A1286" s="4">
        <v>1284</v>
      </c>
      <c r="B1286" s="1">
        <v>0.58411733316274705</v>
      </c>
      <c r="C1286" s="1">
        <v>0.252</v>
      </c>
      <c r="D1286" s="1">
        <v>11</v>
      </c>
      <c r="E1286" s="1">
        <v>0</v>
      </c>
      <c r="F1286" s="1">
        <v>89</v>
      </c>
      <c r="G1286" s="1">
        <v>3.7799699847015198</v>
      </c>
      <c r="H1286" s="1">
        <v>5</v>
      </c>
      <c r="I1286">
        <v>1500</v>
      </c>
      <c r="J1286">
        <v>185</v>
      </c>
      <c r="K1286">
        <v>12.5</v>
      </c>
      <c r="L1286" s="1"/>
      <c r="M1286" s="2">
        <f t="shared" si="1520"/>
        <v>2</v>
      </c>
      <c r="N1286" s="2">
        <f t="shared" si="1521"/>
        <v>5</v>
      </c>
      <c r="O1286" s="2">
        <f t="shared" si="1522"/>
        <v>4</v>
      </c>
      <c r="P1286" s="2">
        <f t="shared" si="1523"/>
        <v>4</v>
      </c>
      <c r="Q1286" s="2">
        <f t="shared" si="1524"/>
        <v>6</v>
      </c>
      <c r="R1286" s="2">
        <f t="shared" si="1525"/>
        <v>7</v>
      </c>
      <c r="S1286" s="2">
        <f t="shared" si="1526"/>
        <v>7</v>
      </c>
      <c r="T1286" s="2">
        <f t="shared" si="1527"/>
        <v>5</v>
      </c>
      <c r="U1286" s="2">
        <f t="shared" si="1528"/>
        <v>8</v>
      </c>
      <c r="V1286" s="2">
        <f t="shared" si="1529"/>
        <v>6</v>
      </c>
      <c r="W1286" s="2">
        <f t="shared" si="1530"/>
        <v>3</v>
      </c>
      <c r="X1286" s="2">
        <f t="shared" si="1531"/>
        <v>5</v>
      </c>
      <c r="Y1286" s="2">
        <f t="shared" si="1532"/>
        <v>3</v>
      </c>
      <c r="Z1286" s="2">
        <f t="shared" si="1533"/>
        <v>2</v>
      </c>
      <c r="AA1286" s="2">
        <f t="shared" si="1534"/>
        <v>1</v>
      </c>
      <c r="AB1286" s="2">
        <f t="shared" si="1535"/>
        <v>2</v>
      </c>
      <c r="AC1286" s="2">
        <f t="shared" si="1536"/>
        <v>1</v>
      </c>
      <c r="AD1286" s="3">
        <f t="shared" si="1589"/>
        <v>9</v>
      </c>
      <c r="AE1286" s="2">
        <f t="shared" si="1537"/>
        <v>5</v>
      </c>
      <c r="AF1286" s="2">
        <f t="shared" si="1538"/>
        <v>8</v>
      </c>
      <c r="AG1286" s="2">
        <f t="shared" si="1539"/>
        <v>7</v>
      </c>
      <c r="AH1286" s="2">
        <f t="shared" si="1540"/>
        <v>7</v>
      </c>
      <c r="AI1286" s="2">
        <f t="shared" si="1541"/>
        <v>9</v>
      </c>
      <c r="AJ1286" s="2">
        <f t="shared" si="1542"/>
        <v>10</v>
      </c>
      <c r="AK1286" s="2">
        <f t="shared" si="1543"/>
        <v>10</v>
      </c>
      <c r="AL1286" s="2">
        <f t="shared" si="1544"/>
        <v>8</v>
      </c>
      <c r="AM1286" s="2">
        <f t="shared" si="1545"/>
        <v>10</v>
      </c>
      <c r="AN1286" s="2">
        <f t="shared" si="1546"/>
        <v>8</v>
      </c>
      <c r="AO1286" s="2">
        <f t="shared" si="1547"/>
        <v>5</v>
      </c>
      <c r="AP1286" s="2">
        <f t="shared" si="1548"/>
        <v>7</v>
      </c>
      <c r="AQ1286" s="2">
        <f t="shared" si="1549"/>
        <v>5</v>
      </c>
      <c r="AR1286" s="2">
        <f t="shared" si="1550"/>
        <v>3</v>
      </c>
      <c r="AS1286" s="2">
        <f t="shared" si="1551"/>
        <v>3</v>
      </c>
      <c r="AT1286" s="2">
        <f t="shared" si="1552"/>
        <v>4</v>
      </c>
      <c r="AU1286" s="2">
        <f t="shared" si="1553"/>
        <v>3</v>
      </c>
      <c r="AV1286" s="3">
        <f t="shared" si="1590"/>
        <v>6</v>
      </c>
      <c r="AW1286">
        <f t="shared" si="1591"/>
        <v>3</v>
      </c>
      <c r="AX1286" s="2">
        <f t="shared" si="1554"/>
        <v>1</v>
      </c>
      <c r="AY1286" s="2">
        <f t="shared" si="1555"/>
        <v>3</v>
      </c>
      <c r="AZ1286" s="2">
        <f t="shared" si="1556"/>
        <v>4</v>
      </c>
      <c r="BA1286" s="2">
        <f t="shared" si="1557"/>
        <v>3</v>
      </c>
      <c r="BB1286" s="2">
        <f t="shared" si="1558"/>
        <v>4</v>
      </c>
      <c r="BC1286" s="2">
        <f t="shared" si="1559"/>
        <v>4</v>
      </c>
      <c r="BD1286" s="2">
        <f t="shared" si="1560"/>
        <v>5</v>
      </c>
      <c r="BE1286" s="2">
        <f t="shared" si="1561"/>
        <v>5</v>
      </c>
      <c r="BF1286" s="2">
        <f t="shared" si="1562"/>
        <v>5</v>
      </c>
      <c r="BG1286" s="2">
        <f t="shared" si="1563"/>
        <v>3</v>
      </c>
      <c r="BH1286" s="2">
        <f t="shared" si="1564"/>
        <v>3</v>
      </c>
      <c r="BI1286" s="2">
        <f t="shared" si="1565"/>
        <v>6</v>
      </c>
      <c r="BJ1286" s="2">
        <f t="shared" si="1566"/>
        <v>4</v>
      </c>
      <c r="BK1286" s="2">
        <f t="shared" si="1567"/>
        <v>1</v>
      </c>
      <c r="BL1286" s="2">
        <f t="shared" si="1568"/>
        <v>1</v>
      </c>
      <c r="BM1286" s="2">
        <f t="shared" si="1569"/>
        <v>2</v>
      </c>
      <c r="BN1286" s="2">
        <f t="shared" si="1570"/>
        <v>2</v>
      </c>
      <c r="BO1286" s="3">
        <f t="shared" si="1592"/>
        <v>12</v>
      </c>
      <c r="BP1286">
        <f t="shared" si="1593"/>
        <v>1</v>
      </c>
      <c r="BR1286">
        <v>12</v>
      </c>
      <c r="BS1286">
        <f t="shared" si="1571"/>
        <v>1</v>
      </c>
      <c r="BU1286" s="1">
        <f t="shared" si="1572"/>
        <v>15.879074201222716</v>
      </c>
      <c r="BV1286" s="1">
        <f t="shared" si="1573"/>
        <v>6.334770967881477</v>
      </c>
      <c r="BW1286" s="1">
        <f t="shared" si="1574"/>
        <v>4.4222111864483882</v>
      </c>
      <c r="BX1286" s="1">
        <f t="shared" si="1575"/>
        <v>7.2374080403866978</v>
      </c>
      <c r="BY1286" s="1">
        <f t="shared" si="1576"/>
        <v>4.1624581382636023</v>
      </c>
      <c r="BZ1286" s="1">
        <f t="shared" si="1577"/>
        <v>2.1716775769179741</v>
      </c>
      <c r="CA1286" s="1">
        <f t="shared" si="1578"/>
        <v>5.2740838199691353</v>
      </c>
      <c r="CB1286" s="1">
        <f t="shared" si="1579"/>
        <v>2.1660502543003766</v>
      </c>
      <c r="CC1286" s="1">
        <f t="shared" si="1580"/>
        <v>2.0575020161091975</v>
      </c>
      <c r="CD1286" s="1">
        <f t="shared" si="1581"/>
        <v>31.095347822005753</v>
      </c>
      <c r="CE1286" s="1">
        <f t="shared" si="1582"/>
        <v>8.0124684668238615</v>
      </c>
      <c r="CF1286" s="1">
        <f t="shared" si="1583"/>
        <v>2.6211234338080738</v>
      </c>
      <c r="CG1286" s="1">
        <f t="shared" si="1584"/>
        <v>2.6299665014265345</v>
      </c>
      <c r="CH1286" s="1">
        <f t="shared" si="1585"/>
        <v>2.4186410502131319</v>
      </c>
      <c r="CI1286" s="1">
        <f t="shared" si="1586"/>
        <v>2.5436324431481112</v>
      </c>
      <c r="CJ1286" s="1">
        <f t="shared" si="1587"/>
        <v>2.5608208392711207</v>
      </c>
      <c r="CK1286" s="1">
        <f t="shared" si="1588"/>
        <v>2.5814838773722419</v>
      </c>
      <c r="CL1286" s="5">
        <f t="shared" si="1594"/>
        <v>9</v>
      </c>
      <c r="CN1286" s="9">
        <f t="shared" si="1595"/>
        <v>2.0575020161091975</v>
      </c>
    </row>
    <row r="1287" spans="1:92" x14ac:dyDescent="0.2">
      <c r="A1287" s="4">
        <v>1285</v>
      </c>
      <c r="B1287" s="1">
        <v>0.50786144275437395</v>
      </c>
      <c r="C1287" s="1">
        <v>0.46700000000000003</v>
      </c>
      <c r="D1287" s="1">
        <v>0</v>
      </c>
      <c r="E1287" s="1">
        <v>0</v>
      </c>
      <c r="F1287" s="1">
        <v>100</v>
      </c>
      <c r="G1287" s="1">
        <v>7.0075176410768902</v>
      </c>
      <c r="H1287" s="1">
        <v>6</v>
      </c>
      <c r="I1287">
        <v>1500</v>
      </c>
      <c r="J1287">
        <v>185</v>
      </c>
      <c r="K1287">
        <v>12.5</v>
      </c>
      <c r="L1287" s="1"/>
      <c r="M1287" s="2">
        <f t="shared" si="1520"/>
        <v>2</v>
      </c>
      <c r="N1287" s="2">
        <f t="shared" si="1521"/>
        <v>6</v>
      </c>
      <c r="O1287" s="2">
        <f t="shared" si="1522"/>
        <v>5</v>
      </c>
      <c r="P1287" s="2">
        <f t="shared" si="1523"/>
        <v>4</v>
      </c>
      <c r="Q1287" s="2">
        <f t="shared" si="1524"/>
        <v>6</v>
      </c>
      <c r="R1287" s="2">
        <f t="shared" si="1525"/>
        <v>7</v>
      </c>
      <c r="S1287" s="2">
        <f t="shared" si="1526"/>
        <v>5</v>
      </c>
      <c r="T1287" s="2">
        <f t="shared" si="1527"/>
        <v>4</v>
      </c>
      <c r="U1287" s="2">
        <f t="shared" si="1528"/>
        <v>7</v>
      </c>
      <c r="V1287" s="2">
        <f t="shared" si="1529"/>
        <v>7</v>
      </c>
      <c r="W1287" s="2">
        <f t="shared" si="1530"/>
        <v>5</v>
      </c>
      <c r="X1287" s="2">
        <f t="shared" si="1531"/>
        <v>7</v>
      </c>
      <c r="Y1287" s="2">
        <f t="shared" si="1532"/>
        <v>4</v>
      </c>
      <c r="Z1287" s="2">
        <f t="shared" si="1533"/>
        <v>4</v>
      </c>
      <c r="AA1287" s="2">
        <f t="shared" si="1534"/>
        <v>2</v>
      </c>
      <c r="AB1287" s="2">
        <f t="shared" si="1535"/>
        <v>4</v>
      </c>
      <c r="AC1287" s="2">
        <f t="shared" si="1536"/>
        <v>3</v>
      </c>
      <c r="AD1287" s="3">
        <f t="shared" si="1589"/>
        <v>6</v>
      </c>
      <c r="AE1287" s="2">
        <f t="shared" si="1537"/>
        <v>5</v>
      </c>
      <c r="AF1287" s="2">
        <f t="shared" si="1538"/>
        <v>9</v>
      </c>
      <c r="AG1287" s="2">
        <f t="shared" si="1539"/>
        <v>8</v>
      </c>
      <c r="AH1287" s="2">
        <f t="shared" si="1540"/>
        <v>7</v>
      </c>
      <c r="AI1287" s="2">
        <f t="shared" si="1541"/>
        <v>9</v>
      </c>
      <c r="AJ1287" s="2">
        <f t="shared" si="1542"/>
        <v>10</v>
      </c>
      <c r="AK1287" s="2">
        <f t="shared" si="1543"/>
        <v>8</v>
      </c>
      <c r="AL1287" s="2">
        <f t="shared" si="1544"/>
        <v>7</v>
      </c>
      <c r="AM1287" s="2">
        <f t="shared" si="1545"/>
        <v>9</v>
      </c>
      <c r="AN1287" s="2">
        <f t="shared" si="1546"/>
        <v>9</v>
      </c>
      <c r="AO1287" s="2">
        <f t="shared" si="1547"/>
        <v>7</v>
      </c>
      <c r="AP1287" s="2">
        <f t="shared" si="1548"/>
        <v>9</v>
      </c>
      <c r="AQ1287" s="2">
        <f t="shared" si="1549"/>
        <v>6</v>
      </c>
      <c r="AR1287" s="2">
        <f t="shared" si="1550"/>
        <v>5</v>
      </c>
      <c r="AS1287" s="2">
        <f t="shared" si="1551"/>
        <v>4</v>
      </c>
      <c r="AT1287" s="2">
        <f t="shared" si="1552"/>
        <v>6</v>
      </c>
      <c r="AU1287" s="2">
        <f t="shared" si="1553"/>
        <v>5</v>
      </c>
      <c r="AV1287" s="3">
        <f t="shared" si="1590"/>
        <v>6</v>
      </c>
      <c r="AW1287">
        <f t="shared" si="1591"/>
        <v>1</v>
      </c>
      <c r="AX1287" s="2">
        <f t="shared" si="1554"/>
        <v>1</v>
      </c>
      <c r="AY1287" s="2">
        <f t="shared" si="1555"/>
        <v>4</v>
      </c>
      <c r="AZ1287" s="2">
        <f t="shared" si="1556"/>
        <v>5</v>
      </c>
      <c r="BA1287" s="2">
        <f t="shared" si="1557"/>
        <v>3</v>
      </c>
      <c r="BB1287" s="2">
        <f t="shared" si="1558"/>
        <v>5</v>
      </c>
      <c r="BC1287" s="2">
        <f t="shared" si="1559"/>
        <v>5</v>
      </c>
      <c r="BD1287" s="2">
        <f t="shared" si="1560"/>
        <v>3</v>
      </c>
      <c r="BE1287" s="2">
        <f t="shared" si="1561"/>
        <v>4</v>
      </c>
      <c r="BF1287" s="2">
        <f t="shared" si="1562"/>
        <v>4</v>
      </c>
      <c r="BG1287" s="2">
        <f t="shared" si="1563"/>
        <v>4</v>
      </c>
      <c r="BH1287" s="2">
        <f t="shared" si="1564"/>
        <v>5</v>
      </c>
      <c r="BI1287" s="2">
        <f t="shared" si="1565"/>
        <v>8</v>
      </c>
      <c r="BJ1287" s="2">
        <f t="shared" si="1566"/>
        <v>5</v>
      </c>
      <c r="BK1287" s="2">
        <f t="shared" si="1567"/>
        <v>2</v>
      </c>
      <c r="BL1287" s="2">
        <f t="shared" si="1568"/>
        <v>2</v>
      </c>
      <c r="BM1287" s="2">
        <f t="shared" si="1569"/>
        <v>4</v>
      </c>
      <c r="BN1287" s="2">
        <f t="shared" si="1570"/>
        <v>4</v>
      </c>
      <c r="BO1287" s="3">
        <f t="shared" si="1592"/>
        <v>12</v>
      </c>
      <c r="BP1287">
        <f t="shared" si="1593"/>
        <v>1</v>
      </c>
      <c r="BR1287">
        <v>6</v>
      </c>
      <c r="BS1287">
        <f t="shared" si="1571"/>
        <v>1</v>
      </c>
      <c r="BU1287" s="1">
        <f t="shared" si="1572"/>
        <v>175.05614638576947</v>
      </c>
      <c r="BV1287" s="1">
        <f t="shared" si="1573"/>
        <v>37.607753351153107</v>
      </c>
      <c r="BW1287" s="1">
        <f t="shared" si="1574"/>
        <v>37.55370815672611</v>
      </c>
      <c r="BX1287" s="1">
        <f t="shared" si="1575"/>
        <v>25.237776534949081</v>
      </c>
      <c r="BY1287" s="1">
        <f t="shared" si="1576"/>
        <v>12.672902164585606</v>
      </c>
      <c r="BZ1287" s="1">
        <f t="shared" si="1577"/>
        <v>12.589438264351079</v>
      </c>
      <c r="CA1287" s="1">
        <f t="shared" si="1578"/>
        <v>17.710952176625053</v>
      </c>
      <c r="CB1287" s="1">
        <f t="shared" si="1579"/>
        <v>25.056128885119648</v>
      </c>
      <c r="CC1287" s="1">
        <f t="shared" si="1580"/>
        <v>5.290353416336786</v>
      </c>
      <c r="CD1287" s="1">
        <f t="shared" si="1581"/>
        <v>400.00312056721742</v>
      </c>
      <c r="CE1287" s="1">
        <f t="shared" si="1582"/>
        <v>3.881862154028382</v>
      </c>
      <c r="CF1287" s="1">
        <f t="shared" si="1583"/>
        <v>1.4678177118381472</v>
      </c>
      <c r="CG1287" s="1">
        <f t="shared" si="1584"/>
        <v>1.8145486581200081</v>
      </c>
      <c r="CH1287" s="1">
        <f t="shared" si="1585"/>
        <v>2.1388379048286499</v>
      </c>
      <c r="CI1287" s="1">
        <f t="shared" si="1586"/>
        <v>2.2574294498209961</v>
      </c>
      <c r="CJ1287" s="1">
        <f t="shared" si="1587"/>
        <v>2.2780558328067828</v>
      </c>
      <c r="CK1287" s="1">
        <f t="shared" si="1588"/>
        <v>2.2908626559443634</v>
      </c>
      <c r="CL1287" s="5">
        <f t="shared" si="1594"/>
        <v>12</v>
      </c>
      <c r="CN1287" s="9">
        <f t="shared" si="1595"/>
        <v>1.4678177118381472</v>
      </c>
    </row>
    <row r="1288" spans="1:92" x14ac:dyDescent="0.2">
      <c r="A1288" s="4">
        <v>1286</v>
      </c>
      <c r="B1288" s="1">
        <v>0.69068004290618301</v>
      </c>
      <c r="C1288" s="1">
        <v>5.2320000000000002</v>
      </c>
      <c r="D1288" s="1">
        <v>0</v>
      </c>
      <c r="E1288" s="1">
        <v>21</v>
      </c>
      <c r="F1288" s="1">
        <v>79</v>
      </c>
      <c r="G1288" s="1">
        <v>2.5897327015700902</v>
      </c>
      <c r="H1288" s="1">
        <v>5</v>
      </c>
      <c r="I1288">
        <v>1500</v>
      </c>
      <c r="J1288">
        <v>185</v>
      </c>
      <c r="K1288">
        <v>12.5</v>
      </c>
      <c r="L1288" s="1"/>
      <c r="M1288" s="2">
        <f t="shared" si="1520"/>
        <v>3</v>
      </c>
      <c r="N1288" s="2">
        <f t="shared" si="1521"/>
        <v>4</v>
      </c>
      <c r="O1288" s="2">
        <f t="shared" si="1522"/>
        <v>4</v>
      </c>
      <c r="P1288" s="2">
        <f t="shared" si="1523"/>
        <v>4</v>
      </c>
      <c r="Q1288" s="2">
        <f t="shared" si="1524"/>
        <v>6</v>
      </c>
      <c r="R1288" s="2">
        <f t="shared" si="1525"/>
        <v>7</v>
      </c>
      <c r="S1288" s="2">
        <f t="shared" si="1526"/>
        <v>6</v>
      </c>
      <c r="T1288" s="2">
        <f t="shared" si="1527"/>
        <v>4</v>
      </c>
      <c r="U1288" s="2">
        <f t="shared" si="1528"/>
        <v>6</v>
      </c>
      <c r="V1288" s="2">
        <f t="shared" si="1529"/>
        <v>7</v>
      </c>
      <c r="W1288" s="2">
        <f t="shared" si="1530"/>
        <v>3</v>
      </c>
      <c r="X1288" s="2">
        <f t="shared" si="1531"/>
        <v>4</v>
      </c>
      <c r="Y1288" s="2">
        <f t="shared" si="1532"/>
        <v>3</v>
      </c>
      <c r="Z1288" s="2">
        <f t="shared" si="1533"/>
        <v>2</v>
      </c>
      <c r="AA1288" s="2">
        <f t="shared" si="1534"/>
        <v>2</v>
      </c>
      <c r="AB1288" s="2">
        <f t="shared" si="1535"/>
        <v>2</v>
      </c>
      <c r="AC1288" s="2">
        <f t="shared" si="1536"/>
        <v>1</v>
      </c>
      <c r="AD1288" s="3">
        <f t="shared" si="1589"/>
        <v>6</v>
      </c>
      <c r="AE1288" s="2">
        <f t="shared" si="1537"/>
        <v>6</v>
      </c>
      <c r="AF1288" s="2">
        <f t="shared" si="1538"/>
        <v>7</v>
      </c>
      <c r="AG1288" s="2">
        <f t="shared" si="1539"/>
        <v>7</v>
      </c>
      <c r="AH1288" s="2">
        <f t="shared" si="1540"/>
        <v>7</v>
      </c>
      <c r="AI1288" s="2">
        <f t="shared" si="1541"/>
        <v>9</v>
      </c>
      <c r="AJ1288" s="2">
        <f t="shared" si="1542"/>
        <v>10</v>
      </c>
      <c r="AK1288" s="2">
        <f t="shared" si="1543"/>
        <v>9</v>
      </c>
      <c r="AL1288" s="2">
        <f t="shared" si="1544"/>
        <v>7</v>
      </c>
      <c r="AM1288" s="2">
        <f t="shared" si="1545"/>
        <v>8</v>
      </c>
      <c r="AN1288" s="2">
        <f t="shared" si="1546"/>
        <v>9</v>
      </c>
      <c r="AO1288" s="2">
        <f t="shared" si="1547"/>
        <v>5</v>
      </c>
      <c r="AP1288" s="2">
        <f t="shared" si="1548"/>
        <v>6</v>
      </c>
      <c r="AQ1288" s="2">
        <f t="shared" si="1549"/>
        <v>5</v>
      </c>
      <c r="AR1288" s="2">
        <f t="shared" si="1550"/>
        <v>3</v>
      </c>
      <c r="AS1288" s="2">
        <f t="shared" si="1551"/>
        <v>4</v>
      </c>
      <c r="AT1288" s="2">
        <f t="shared" si="1552"/>
        <v>4</v>
      </c>
      <c r="AU1288" s="2">
        <f t="shared" si="1553"/>
        <v>3</v>
      </c>
      <c r="AV1288" s="3">
        <f t="shared" si="1590"/>
        <v>6</v>
      </c>
      <c r="AW1288">
        <f t="shared" si="1591"/>
        <v>1</v>
      </c>
      <c r="AX1288" s="2">
        <f t="shared" si="1554"/>
        <v>2</v>
      </c>
      <c r="AY1288" s="2">
        <f t="shared" si="1555"/>
        <v>2</v>
      </c>
      <c r="AZ1288" s="2">
        <f t="shared" si="1556"/>
        <v>3</v>
      </c>
      <c r="BA1288" s="2">
        <f t="shared" si="1557"/>
        <v>3</v>
      </c>
      <c r="BB1288" s="2">
        <f t="shared" si="1558"/>
        <v>4</v>
      </c>
      <c r="BC1288" s="2">
        <f t="shared" si="1559"/>
        <v>5</v>
      </c>
      <c r="BD1288" s="2">
        <f t="shared" si="1560"/>
        <v>4</v>
      </c>
      <c r="BE1288" s="2">
        <f t="shared" si="1561"/>
        <v>3</v>
      </c>
      <c r="BF1288" s="2">
        <f t="shared" si="1562"/>
        <v>3</v>
      </c>
      <c r="BG1288" s="2">
        <f t="shared" si="1563"/>
        <v>4</v>
      </c>
      <c r="BH1288" s="2">
        <f t="shared" si="1564"/>
        <v>3</v>
      </c>
      <c r="BI1288" s="2">
        <f t="shared" si="1565"/>
        <v>4</v>
      </c>
      <c r="BJ1288" s="2">
        <f t="shared" si="1566"/>
        <v>3</v>
      </c>
      <c r="BK1288" s="2">
        <f t="shared" si="1567"/>
        <v>2</v>
      </c>
      <c r="BL1288" s="2">
        <f t="shared" si="1568"/>
        <v>2</v>
      </c>
      <c r="BM1288" s="2">
        <f t="shared" si="1569"/>
        <v>2</v>
      </c>
      <c r="BN1288" s="2">
        <f t="shared" si="1570"/>
        <v>2</v>
      </c>
      <c r="BO1288" s="3">
        <f t="shared" si="1592"/>
        <v>6</v>
      </c>
      <c r="BP1288">
        <f t="shared" si="1593"/>
        <v>1</v>
      </c>
      <c r="BR1288">
        <v>12</v>
      </c>
      <c r="BS1288">
        <f t="shared" si="1571"/>
        <v>1</v>
      </c>
      <c r="BU1288" s="1">
        <f t="shared" si="1572"/>
        <v>175.22529720393345</v>
      </c>
      <c r="BV1288" s="1">
        <f t="shared" si="1573"/>
        <v>37.989021107532928</v>
      </c>
      <c r="BW1288" s="1">
        <f t="shared" si="1574"/>
        <v>37.580908386451711</v>
      </c>
      <c r="BX1288" s="1">
        <f t="shared" si="1575"/>
        <v>26.858973457732411</v>
      </c>
      <c r="BY1288" s="1">
        <f t="shared" si="1576"/>
        <v>13.899337899768229</v>
      </c>
      <c r="BZ1288" s="1">
        <f t="shared" si="1577"/>
        <v>12.740101085251847</v>
      </c>
      <c r="CA1288" s="1">
        <f t="shared" si="1578"/>
        <v>17.608964906776151</v>
      </c>
      <c r="CB1288" s="1">
        <f t="shared" si="1579"/>
        <v>25.123912149562763</v>
      </c>
      <c r="CC1288" s="1">
        <f t="shared" si="1580"/>
        <v>5.5938541670014583</v>
      </c>
      <c r="CD1288" s="1">
        <f t="shared" si="1581"/>
        <v>400.01507722149574</v>
      </c>
      <c r="CE1288" s="1">
        <f t="shared" si="1582"/>
        <v>5.7503947865354395</v>
      </c>
      <c r="CF1288" s="1">
        <f t="shared" si="1583"/>
        <v>3.1515098260367926</v>
      </c>
      <c r="CG1288" s="1">
        <f t="shared" si="1584"/>
        <v>2.0560276036423915</v>
      </c>
      <c r="CH1288" s="1">
        <f t="shared" si="1585"/>
        <v>2.1992504178089507</v>
      </c>
      <c r="CI1288" s="1">
        <f t="shared" si="1586"/>
        <v>2.3353976729914181</v>
      </c>
      <c r="CJ1288" s="1">
        <f t="shared" si="1587"/>
        <v>2.3529099625292331</v>
      </c>
      <c r="CK1288" s="1">
        <f t="shared" si="1588"/>
        <v>2.3815124827383611</v>
      </c>
      <c r="CL1288" s="5">
        <f t="shared" si="1594"/>
        <v>13</v>
      </c>
      <c r="CN1288" s="9">
        <f t="shared" si="1595"/>
        <v>2.0560276036423915</v>
      </c>
    </row>
    <row r="1289" spans="1:92" x14ac:dyDescent="0.2">
      <c r="A1289" s="4">
        <v>1287</v>
      </c>
      <c r="B1289" s="1">
        <v>0.63227046717230895</v>
      </c>
      <c r="C1289" s="1">
        <v>0.32400000000000001</v>
      </c>
      <c r="D1289" s="1">
        <v>0</v>
      </c>
      <c r="E1289" s="1">
        <v>0</v>
      </c>
      <c r="F1289" s="1">
        <v>100</v>
      </c>
      <c r="G1289" s="1">
        <v>4.8620309936069699</v>
      </c>
      <c r="H1289" s="1">
        <v>6</v>
      </c>
      <c r="I1289">
        <v>1500</v>
      </c>
      <c r="J1289">
        <v>185</v>
      </c>
      <c r="K1289">
        <v>12.5</v>
      </c>
      <c r="L1289" s="1"/>
      <c r="M1289" s="2">
        <f t="shared" si="1520"/>
        <v>2</v>
      </c>
      <c r="N1289" s="2">
        <f t="shared" si="1521"/>
        <v>6</v>
      </c>
      <c r="O1289" s="2">
        <f t="shared" si="1522"/>
        <v>5</v>
      </c>
      <c r="P1289" s="2">
        <f t="shared" si="1523"/>
        <v>4</v>
      </c>
      <c r="Q1289" s="2">
        <f t="shared" si="1524"/>
        <v>6</v>
      </c>
      <c r="R1289" s="2">
        <f t="shared" si="1525"/>
        <v>7</v>
      </c>
      <c r="S1289" s="2">
        <f t="shared" si="1526"/>
        <v>5</v>
      </c>
      <c r="T1289" s="2">
        <f t="shared" si="1527"/>
        <v>4</v>
      </c>
      <c r="U1289" s="2">
        <f t="shared" si="1528"/>
        <v>7</v>
      </c>
      <c r="V1289" s="2">
        <f t="shared" si="1529"/>
        <v>6</v>
      </c>
      <c r="W1289" s="2">
        <f t="shared" si="1530"/>
        <v>5</v>
      </c>
      <c r="X1289" s="2">
        <f t="shared" si="1531"/>
        <v>7</v>
      </c>
      <c r="Y1289" s="2">
        <f t="shared" si="1532"/>
        <v>4</v>
      </c>
      <c r="Z1289" s="2">
        <f t="shared" si="1533"/>
        <v>4</v>
      </c>
      <c r="AA1289" s="2">
        <f t="shared" si="1534"/>
        <v>2</v>
      </c>
      <c r="AB1289" s="2">
        <f t="shared" si="1535"/>
        <v>4</v>
      </c>
      <c r="AC1289" s="2">
        <f t="shared" si="1536"/>
        <v>3</v>
      </c>
      <c r="AD1289" s="3">
        <f t="shared" si="1589"/>
        <v>6</v>
      </c>
      <c r="AE1289" s="2">
        <f t="shared" si="1537"/>
        <v>5</v>
      </c>
      <c r="AF1289" s="2">
        <f t="shared" si="1538"/>
        <v>9</v>
      </c>
      <c r="AG1289" s="2">
        <f t="shared" si="1539"/>
        <v>8</v>
      </c>
      <c r="AH1289" s="2">
        <f t="shared" si="1540"/>
        <v>7</v>
      </c>
      <c r="AI1289" s="2">
        <f t="shared" si="1541"/>
        <v>9</v>
      </c>
      <c r="AJ1289" s="2">
        <f t="shared" si="1542"/>
        <v>10</v>
      </c>
      <c r="AK1289" s="2">
        <f t="shared" si="1543"/>
        <v>8</v>
      </c>
      <c r="AL1289" s="2">
        <f t="shared" si="1544"/>
        <v>7</v>
      </c>
      <c r="AM1289" s="2">
        <f t="shared" si="1545"/>
        <v>9</v>
      </c>
      <c r="AN1289" s="2">
        <f t="shared" si="1546"/>
        <v>8</v>
      </c>
      <c r="AO1289" s="2">
        <f t="shared" si="1547"/>
        <v>7</v>
      </c>
      <c r="AP1289" s="2">
        <f t="shared" si="1548"/>
        <v>9</v>
      </c>
      <c r="AQ1289" s="2">
        <f t="shared" si="1549"/>
        <v>6</v>
      </c>
      <c r="AR1289" s="2">
        <f t="shared" si="1550"/>
        <v>5</v>
      </c>
      <c r="AS1289" s="2">
        <f t="shared" si="1551"/>
        <v>4</v>
      </c>
      <c r="AT1289" s="2">
        <f t="shared" si="1552"/>
        <v>6</v>
      </c>
      <c r="AU1289" s="2">
        <f t="shared" si="1553"/>
        <v>5</v>
      </c>
      <c r="AV1289" s="3">
        <f t="shared" si="1590"/>
        <v>6</v>
      </c>
      <c r="AW1289">
        <f t="shared" si="1591"/>
        <v>1</v>
      </c>
      <c r="AX1289" s="2">
        <f t="shared" si="1554"/>
        <v>1</v>
      </c>
      <c r="AY1289" s="2">
        <f t="shared" si="1555"/>
        <v>3</v>
      </c>
      <c r="AZ1289" s="2">
        <f t="shared" si="1556"/>
        <v>4</v>
      </c>
      <c r="BA1289" s="2">
        <f t="shared" si="1557"/>
        <v>3</v>
      </c>
      <c r="BB1289" s="2">
        <f t="shared" si="1558"/>
        <v>5</v>
      </c>
      <c r="BC1289" s="2">
        <f t="shared" si="1559"/>
        <v>6</v>
      </c>
      <c r="BD1289" s="2">
        <f t="shared" si="1560"/>
        <v>3</v>
      </c>
      <c r="BE1289" s="2">
        <f t="shared" si="1561"/>
        <v>4</v>
      </c>
      <c r="BF1289" s="2">
        <f t="shared" si="1562"/>
        <v>4</v>
      </c>
      <c r="BG1289" s="2">
        <f t="shared" si="1563"/>
        <v>4</v>
      </c>
      <c r="BH1289" s="2">
        <f t="shared" si="1564"/>
        <v>5</v>
      </c>
      <c r="BI1289" s="2">
        <f t="shared" si="1565"/>
        <v>8</v>
      </c>
      <c r="BJ1289" s="2">
        <f t="shared" si="1566"/>
        <v>5</v>
      </c>
      <c r="BK1289" s="2">
        <f t="shared" si="1567"/>
        <v>2</v>
      </c>
      <c r="BL1289" s="2">
        <f t="shared" si="1568"/>
        <v>2</v>
      </c>
      <c r="BM1289" s="2">
        <f t="shared" si="1569"/>
        <v>4</v>
      </c>
      <c r="BN1289" s="2">
        <f t="shared" si="1570"/>
        <v>4</v>
      </c>
      <c r="BO1289" s="3">
        <f t="shared" si="1592"/>
        <v>12</v>
      </c>
      <c r="BP1289">
        <f t="shared" si="1593"/>
        <v>1</v>
      </c>
      <c r="BR1289">
        <v>6</v>
      </c>
      <c r="BS1289">
        <f t="shared" si="1571"/>
        <v>2</v>
      </c>
      <c r="BU1289" s="1">
        <f t="shared" si="1572"/>
        <v>175.13225897545979</v>
      </c>
      <c r="BV1289" s="1">
        <f t="shared" si="1573"/>
        <v>37.758042152644265</v>
      </c>
      <c r="BW1289" s="1">
        <f t="shared" si="1574"/>
        <v>37.611244484594771</v>
      </c>
      <c r="BX1289" s="1">
        <f t="shared" si="1575"/>
        <v>25.555678851799517</v>
      </c>
      <c r="BY1289" s="1">
        <f t="shared" si="1576"/>
        <v>12.861136676534832</v>
      </c>
      <c r="BZ1289" s="1">
        <f t="shared" si="1577"/>
        <v>12.600753579542445</v>
      </c>
      <c r="CA1289" s="1">
        <f t="shared" si="1578"/>
        <v>17.94105443508488</v>
      </c>
      <c r="CB1289" s="1">
        <f t="shared" si="1579"/>
        <v>25.047997303339983</v>
      </c>
      <c r="CC1289" s="1">
        <f t="shared" si="1580"/>
        <v>5.2440178093653724</v>
      </c>
      <c r="CD1289" s="1">
        <f t="shared" si="1581"/>
        <v>400.00397729551673</v>
      </c>
      <c r="CE1289" s="1">
        <f t="shared" si="1582"/>
        <v>5.9199490011126841</v>
      </c>
      <c r="CF1289" s="1">
        <f t="shared" si="1583"/>
        <v>1.7350837633747846</v>
      </c>
      <c r="CG1289" s="1">
        <f t="shared" si="1584"/>
        <v>1.9174619008120815</v>
      </c>
      <c r="CH1289" s="1">
        <f t="shared" si="1585"/>
        <v>1.9823183226531778</v>
      </c>
      <c r="CI1289" s="1">
        <f t="shared" si="1586"/>
        <v>2.1203910355568718</v>
      </c>
      <c r="CJ1289" s="1">
        <f t="shared" si="1587"/>
        <v>2.14163106701284</v>
      </c>
      <c r="CK1289" s="1">
        <f t="shared" si="1588"/>
        <v>2.1588184377976378</v>
      </c>
      <c r="CL1289" s="5">
        <f t="shared" si="1594"/>
        <v>12</v>
      </c>
      <c r="CN1289" s="9">
        <f t="shared" si="1595"/>
        <v>1.7350837633747846</v>
      </c>
    </row>
    <row r="1290" spans="1:92" x14ac:dyDescent="0.2">
      <c r="A1290" s="4">
        <v>1288</v>
      </c>
      <c r="B1290" s="1">
        <v>0.70515996639623002</v>
      </c>
      <c r="C1290" s="1">
        <v>27.881</v>
      </c>
      <c r="D1290" s="1">
        <v>0</v>
      </c>
      <c r="E1290" s="1">
        <v>52</v>
      </c>
      <c r="F1290" s="1">
        <v>48</v>
      </c>
      <c r="G1290" s="1">
        <v>3.9430173494630298</v>
      </c>
      <c r="H1290" s="1">
        <v>5</v>
      </c>
      <c r="I1290">
        <v>1500</v>
      </c>
      <c r="J1290">
        <v>185</v>
      </c>
      <c r="K1290">
        <v>12.5</v>
      </c>
      <c r="L1290" s="1"/>
      <c r="M1290" s="2">
        <f t="shared" si="1520"/>
        <v>4</v>
      </c>
      <c r="N1290" s="2">
        <f t="shared" si="1521"/>
        <v>4</v>
      </c>
      <c r="O1290" s="2">
        <f t="shared" si="1522"/>
        <v>4</v>
      </c>
      <c r="P1290" s="2">
        <f t="shared" si="1523"/>
        <v>4</v>
      </c>
      <c r="Q1290" s="2">
        <f t="shared" si="1524"/>
        <v>6</v>
      </c>
      <c r="R1290" s="2">
        <f t="shared" si="1525"/>
        <v>8</v>
      </c>
      <c r="S1290" s="2">
        <f t="shared" si="1526"/>
        <v>6</v>
      </c>
      <c r="T1290" s="2">
        <f t="shared" si="1527"/>
        <v>5</v>
      </c>
      <c r="U1290" s="2">
        <f t="shared" si="1528"/>
        <v>6</v>
      </c>
      <c r="V1290" s="2">
        <f t="shared" si="1529"/>
        <v>7</v>
      </c>
      <c r="W1290" s="2">
        <f t="shared" si="1530"/>
        <v>4</v>
      </c>
      <c r="X1290" s="2">
        <f t="shared" si="1531"/>
        <v>5</v>
      </c>
      <c r="Y1290" s="2">
        <f t="shared" si="1532"/>
        <v>3</v>
      </c>
      <c r="Z1290" s="2">
        <f t="shared" si="1533"/>
        <v>2</v>
      </c>
      <c r="AA1290" s="2">
        <f t="shared" si="1534"/>
        <v>2</v>
      </c>
      <c r="AB1290" s="2">
        <f t="shared" si="1535"/>
        <v>2</v>
      </c>
      <c r="AC1290" s="2">
        <f t="shared" si="1536"/>
        <v>1</v>
      </c>
      <c r="AD1290" s="3">
        <f t="shared" si="1589"/>
        <v>6</v>
      </c>
      <c r="AE1290" s="2">
        <f t="shared" si="1537"/>
        <v>7</v>
      </c>
      <c r="AF1290" s="2">
        <f t="shared" si="1538"/>
        <v>7</v>
      </c>
      <c r="AG1290" s="2">
        <f t="shared" si="1539"/>
        <v>7</v>
      </c>
      <c r="AH1290" s="2">
        <f t="shared" si="1540"/>
        <v>7</v>
      </c>
      <c r="AI1290" s="2">
        <f t="shared" si="1541"/>
        <v>9</v>
      </c>
      <c r="AJ1290" s="2">
        <f t="shared" si="1542"/>
        <v>11</v>
      </c>
      <c r="AK1290" s="2">
        <f t="shared" si="1543"/>
        <v>9</v>
      </c>
      <c r="AL1290" s="2">
        <f t="shared" si="1544"/>
        <v>8</v>
      </c>
      <c r="AM1290" s="2">
        <f t="shared" si="1545"/>
        <v>8</v>
      </c>
      <c r="AN1290" s="2">
        <f t="shared" si="1546"/>
        <v>9</v>
      </c>
      <c r="AO1290" s="2">
        <f t="shared" si="1547"/>
        <v>6</v>
      </c>
      <c r="AP1290" s="2">
        <f t="shared" si="1548"/>
        <v>7</v>
      </c>
      <c r="AQ1290" s="2">
        <f t="shared" si="1549"/>
        <v>5</v>
      </c>
      <c r="AR1290" s="2">
        <f t="shared" si="1550"/>
        <v>3</v>
      </c>
      <c r="AS1290" s="2">
        <f t="shared" si="1551"/>
        <v>4</v>
      </c>
      <c r="AT1290" s="2">
        <f t="shared" si="1552"/>
        <v>4</v>
      </c>
      <c r="AU1290" s="2">
        <f t="shared" si="1553"/>
        <v>3</v>
      </c>
      <c r="AV1290" s="3">
        <f t="shared" si="1590"/>
        <v>6</v>
      </c>
      <c r="AW1290">
        <f t="shared" si="1591"/>
        <v>1</v>
      </c>
      <c r="AX1290" s="2">
        <f t="shared" si="1554"/>
        <v>3</v>
      </c>
      <c r="AY1290" s="2">
        <f t="shared" si="1555"/>
        <v>2</v>
      </c>
      <c r="AZ1290" s="2">
        <f t="shared" si="1556"/>
        <v>3</v>
      </c>
      <c r="BA1290" s="2">
        <f t="shared" si="1557"/>
        <v>2</v>
      </c>
      <c r="BB1290" s="2">
        <f t="shared" si="1558"/>
        <v>4</v>
      </c>
      <c r="BC1290" s="2">
        <f t="shared" si="1559"/>
        <v>6</v>
      </c>
      <c r="BD1290" s="2">
        <f t="shared" si="1560"/>
        <v>4</v>
      </c>
      <c r="BE1290" s="2">
        <f t="shared" si="1561"/>
        <v>3</v>
      </c>
      <c r="BF1290" s="2">
        <f t="shared" si="1562"/>
        <v>3</v>
      </c>
      <c r="BG1290" s="2">
        <f t="shared" si="1563"/>
        <v>4</v>
      </c>
      <c r="BH1290" s="2">
        <f t="shared" si="1564"/>
        <v>4</v>
      </c>
      <c r="BI1290" s="2">
        <f t="shared" si="1565"/>
        <v>5</v>
      </c>
      <c r="BJ1290" s="2">
        <f t="shared" si="1566"/>
        <v>4</v>
      </c>
      <c r="BK1290" s="2">
        <f t="shared" si="1567"/>
        <v>2</v>
      </c>
      <c r="BL1290" s="2">
        <f t="shared" si="1568"/>
        <v>2</v>
      </c>
      <c r="BM1290" s="2">
        <f t="shared" si="1569"/>
        <v>2</v>
      </c>
      <c r="BN1290" s="2">
        <f t="shared" si="1570"/>
        <v>2</v>
      </c>
      <c r="BO1290" s="3">
        <f t="shared" si="1592"/>
        <v>6</v>
      </c>
      <c r="BP1290">
        <f t="shared" si="1593"/>
        <v>1</v>
      </c>
      <c r="BR1290">
        <v>2</v>
      </c>
      <c r="BS1290">
        <f t="shared" si="1571"/>
        <v>3</v>
      </c>
      <c r="BU1290" s="1">
        <f t="shared" si="1572"/>
        <v>175.09442595868705</v>
      </c>
      <c r="BV1290" s="1">
        <f t="shared" si="1573"/>
        <v>37.712457648671005</v>
      </c>
      <c r="BW1290" s="1">
        <f t="shared" si="1574"/>
        <v>37.56058381796737</v>
      </c>
      <c r="BX1290" s="1">
        <f t="shared" si="1575"/>
        <v>25.785057704787178</v>
      </c>
      <c r="BY1290" s="1">
        <f t="shared" si="1576"/>
        <v>13.11633333419514</v>
      </c>
      <c r="BZ1290" s="1">
        <f t="shared" si="1577"/>
        <v>12.673325997036356</v>
      </c>
      <c r="CA1290" s="1">
        <f t="shared" si="1578"/>
        <v>17.621232233480477</v>
      </c>
      <c r="CB1290" s="1">
        <f t="shared" si="1579"/>
        <v>25.088341297785885</v>
      </c>
      <c r="CC1290" s="1">
        <f t="shared" si="1580"/>
        <v>5.4280762055301723</v>
      </c>
      <c r="CD1290" s="1">
        <f t="shared" si="1581"/>
        <v>400.00793075598415</v>
      </c>
      <c r="CE1290" s="1">
        <f t="shared" si="1582"/>
        <v>3.8514797820052262</v>
      </c>
      <c r="CF1290" s="1">
        <f t="shared" si="1583"/>
        <v>2.3635969664458485</v>
      </c>
      <c r="CG1290" s="1">
        <f t="shared" si="1584"/>
        <v>2.1373857747652649</v>
      </c>
      <c r="CH1290" s="1">
        <f t="shared" si="1585"/>
        <v>2.220497559879957</v>
      </c>
      <c r="CI1290" s="1">
        <f t="shared" si="1586"/>
        <v>2.350781884377235</v>
      </c>
      <c r="CJ1290" s="1">
        <f t="shared" si="1587"/>
        <v>2.3694784071448658</v>
      </c>
      <c r="CK1290" s="1">
        <f t="shared" si="1588"/>
        <v>2.3912417818934601</v>
      </c>
      <c r="CL1290" s="5">
        <f t="shared" si="1594"/>
        <v>13</v>
      </c>
      <c r="CN1290" s="9">
        <f t="shared" si="1595"/>
        <v>2.1373857747652649</v>
      </c>
    </row>
    <row r="1291" spans="1:92" x14ac:dyDescent="0.2">
      <c r="A1291" s="4">
        <v>1289</v>
      </c>
      <c r="B1291" s="1">
        <v>0.42563287660633597</v>
      </c>
      <c r="C1291" s="1">
        <v>47.097000000000001</v>
      </c>
      <c r="D1291" s="1">
        <v>52</v>
      </c>
      <c r="E1291" s="1">
        <v>0</v>
      </c>
      <c r="F1291" s="1">
        <v>48</v>
      </c>
      <c r="G1291" s="1">
        <v>9.9907479637843704</v>
      </c>
      <c r="H1291" s="1">
        <v>7</v>
      </c>
      <c r="I1291">
        <v>1500</v>
      </c>
      <c r="J1291">
        <v>185</v>
      </c>
      <c r="K1291">
        <v>12.5</v>
      </c>
      <c r="L1291" s="1"/>
      <c r="M1291" s="2">
        <f t="shared" si="1520"/>
        <v>4</v>
      </c>
      <c r="N1291" s="2">
        <f t="shared" si="1521"/>
        <v>6</v>
      </c>
      <c r="O1291" s="2">
        <f t="shared" si="1522"/>
        <v>5</v>
      </c>
      <c r="P1291" s="2">
        <f t="shared" si="1523"/>
        <v>5</v>
      </c>
      <c r="Q1291" s="2">
        <f t="shared" si="1524"/>
        <v>5</v>
      </c>
      <c r="R1291" s="2">
        <f t="shared" si="1525"/>
        <v>7</v>
      </c>
      <c r="S1291" s="2">
        <f t="shared" si="1526"/>
        <v>5</v>
      </c>
      <c r="T1291" s="2">
        <f t="shared" si="1527"/>
        <v>4</v>
      </c>
      <c r="U1291" s="2">
        <f t="shared" si="1528"/>
        <v>6</v>
      </c>
      <c r="V1291" s="2">
        <f t="shared" si="1529"/>
        <v>7</v>
      </c>
      <c r="W1291" s="2">
        <f t="shared" si="1530"/>
        <v>4</v>
      </c>
      <c r="X1291" s="2">
        <f t="shared" si="1531"/>
        <v>4</v>
      </c>
      <c r="Y1291" s="2">
        <f t="shared" si="1532"/>
        <v>2</v>
      </c>
      <c r="Z1291" s="2">
        <f t="shared" si="1533"/>
        <v>2</v>
      </c>
      <c r="AA1291" s="2">
        <f t="shared" si="1534"/>
        <v>1</v>
      </c>
      <c r="AB1291" s="2">
        <f t="shared" si="1535"/>
        <v>2</v>
      </c>
      <c r="AC1291" s="2">
        <f t="shared" si="1536"/>
        <v>1</v>
      </c>
      <c r="AD1291" s="3">
        <f t="shared" si="1589"/>
        <v>6</v>
      </c>
      <c r="AE1291" s="2">
        <f t="shared" si="1537"/>
        <v>7</v>
      </c>
      <c r="AF1291" s="2">
        <f t="shared" si="1538"/>
        <v>9</v>
      </c>
      <c r="AG1291" s="2">
        <f t="shared" si="1539"/>
        <v>8</v>
      </c>
      <c r="AH1291" s="2">
        <f t="shared" si="1540"/>
        <v>8</v>
      </c>
      <c r="AI1291" s="2">
        <f t="shared" si="1541"/>
        <v>8</v>
      </c>
      <c r="AJ1291" s="2">
        <f t="shared" si="1542"/>
        <v>10</v>
      </c>
      <c r="AK1291" s="2">
        <f t="shared" si="1543"/>
        <v>8</v>
      </c>
      <c r="AL1291" s="2">
        <f t="shared" si="1544"/>
        <v>7</v>
      </c>
      <c r="AM1291" s="2">
        <f t="shared" si="1545"/>
        <v>8</v>
      </c>
      <c r="AN1291" s="2">
        <f t="shared" si="1546"/>
        <v>9</v>
      </c>
      <c r="AO1291" s="2">
        <f t="shared" si="1547"/>
        <v>6</v>
      </c>
      <c r="AP1291" s="2">
        <f t="shared" si="1548"/>
        <v>6</v>
      </c>
      <c r="AQ1291" s="2">
        <f t="shared" si="1549"/>
        <v>4</v>
      </c>
      <c r="AR1291" s="2">
        <f t="shared" si="1550"/>
        <v>3</v>
      </c>
      <c r="AS1291" s="2">
        <f t="shared" si="1551"/>
        <v>3</v>
      </c>
      <c r="AT1291" s="2">
        <f t="shared" si="1552"/>
        <v>4</v>
      </c>
      <c r="AU1291" s="2">
        <f t="shared" si="1553"/>
        <v>3</v>
      </c>
      <c r="AV1291" s="3">
        <f t="shared" si="1590"/>
        <v>6</v>
      </c>
      <c r="AW1291">
        <f t="shared" si="1591"/>
        <v>1</v>
      </c>
      <c r="AX1291" s="2">
        <f t="shared" si="1554"/>
        <v>3</v>
      </c>
      <c r="AY1291" s="2">
        <f t="shared" si="1555"/>
        <v>5</v>
      </c>
      <c r="AZ1291" s="2">
        <f t="shared" si="1556"/>
        <v>5</v>
      </c>
      <c r="BA1291" s="2">
        <f t="shared" si="1557"/>
        <v>3</v>
      </c>
      <c r="BB1291" s="2">
        <f t="shared" si="1558"/>
        <v>2</v>
      </c>
      <c r="BC1291" s="2">
        <f t="shared" si="1559"/>
        <v>4</v>
      </c>
      <c r="BD1291" s="2">
        <f t="shared" si="1560"/>
        <v>4</v>
      </c>
      <c r="BE1291" s="2">
        <f t="shared" si="1561"/>
        <v>3</v>
      </c>
      <c r="BF1291" s="2">
        <f t="shared" si="1562"/>
        <v>3</v>
      </c>
      <c r="BG1291" s="2">
        <f t="shared" si="1563"/>
        <v>3</v>
      </c>
      <c r="BH1291" s="2">
        <f t="shared" si="1564"/>
        <v>4</v>
      </c>
      <c r="BI1291" s="2">
        <f t="shared" si="1565"/>
        <v>3</v>
      </c>
      <c r="BJ1291" s="2">
        <f t="shared" si="1566"/>
        <v>2</v>
      </c>
      <c r="BK1291" s="2">
        <f t="shared" si="1567"/>
        <v>1</v>
      </c>
      <c r="BL1291" s="2">
        <f t="shared" si="1568"/>
        <v>1</v>
      </c>
      <c r="BM1291" s="2">
        <f t="shared" si="1569"/>
        <v>2</v>
      </c>
      <c r="BN1291" s="2">
        <f t="shared" si="1570"/>
        <v>2</v>
      </c>
      <c r="BO1291" s="3">
        <f t="shared" si="1592"/>
        <v>2</v>
      </c>
      <c r="BP1291">
        <f t="shared" si="1593"/>
        <v>2</v>
      </c>
      <c r="BR1291">
        <v>3</v>
      </c>
      <c r="BS1291">
        <f t="shared" si="1571"/>
        <v>5</v>
      </c>
      <c r="BU1291" s="1">
        <f t="shared" si="1572"/>
        <v>13.2389015166051</v>
      </c>
      <c r="BV1291" s="1">
        <f t="shared" si="1573"/>
        <v>2.9229085585410419</v>
      </c>
      <c r="BW1291" s="1">
        <f t="shared" si="1574"/>
        <v>2.8407758869829713</v>
      </c>
      <c r="BX1291" s="1">
        <f t="shared" si="1575"/>
        <v>2.8598501879690081</v>
      </c>
      <c r="BY1291" s="1">
        <f t="shared" si="1576"/>
        <v>2.2041707139213473</v>
      </c>
      <c r="BZ1291" s="1">
        <f t="shared" si="1577"/>
        <v>2.1666632865889492</v>
      </c>
      <c r="CA1291" s="1">
        <f t="shared" si="1578"/>
        <v>2.1824112696825879</v>
      </c>
      <c r="CB1291" s="1">
        <f t="shared" si="1579"/>
        <v>2.4834751925826408</v>
      </c>
      <c r="CC1291" s="1">
        <f t="shared" si="1580"/>
        <v>2.3938288872364222</v>
      </c>
      <c r="CD1291" s="1">
        <f t="shared" si="1581"/>
        <v>31.07426064753281</v>
      </c>
      <c r="CE1291" s="1">
        <f t="shared" si="1582"/>
        <v>2.3664430203184947</v>
      </c>
      <c r="CF1291" s="1">
        <f t="shared" si="1583"/>
        <v>2.2964485850455789</v>
      </c>
      <c r="CG1291" s="1">
        <f t="shared" si="1584"/>
        <v>2.5907916158125381</v>
      </c>
      <c r="CH1291" s="1">
        <f t="shared" si="1585"/>
        <v>2.762102590945843</v>
      </c>
      <c r="CI1291" s="1">
        <f t="shared" si="1586"/>
        <v>2.8489686326987154</v>
      </c>
      <c r="CJ1291" s="1">
        <f t="shared" si="1587"/>
        <v>2.8657015362839</v>
      </c>
      <c r="CK1291" s="1">
        <f t="shared" si="1588"/>
        <v>2.871527460181313</v>
      </c>
      <c r="CL1291" s="5">
        <f t="shared" si="1594"/>
        <v>6</v>
      </c>
      <c r="CN1291" s="9">
        <f t="shared" si="1595"/>
        <v>2.1666632865889492</v>
      </c>
    </row>
    <row r="1292" spans="1:92" x14ac:dyDescent="0.2">
      <c r="A1292" s="4">
        <v>1290</v>
      </c>
      <c r="B1292" s="1">
        <v>0.49694705746420098</v>
      </c>
      <c r="C1292" s="1">
        <v>0.35199999999999998</v>
      </c>
      <c r="D1292" s="1">
        <v>12</v>
      </c>
      <c r="E1292" s="1">
        <v>0</v>
      </c>
      <c r="F1292" s="1">
        <v>88</v>
      </c>
      <c r="G1292" s="1">
        <v>5.2754815627216596</v>
      </c>
      <c r="H1292" s="1">
        <v>6</v>
      </c>
      <c r="I1292">
        <v>1500</v>
      </c>
      <c r="J1292">
        <v>185</v>
      </c>
      <c r="K1292">
        <v>12.5</v>
      </c>
      <c r="L1292" s="1"/>
      <c r="M1292" s="2">
        <f t="shared" si="1520"/>
        <v>2</v>
      </c>
      <c r="N1292" s="2">
        <f t="shared" si="1521"/>
        <v>6</v>
      </c>
      <c r="O1292" s="2">
        <f t="shared" si="1522"/>
        <v>5</v>
      </c>
      <c r="P1292" s="2">
        <f t="shared" si="1523"/>
        <v>4</v>
      </c>
      <c r="Q1292" s="2">
        <f t="shared" si="1524"/>
        <v>6</v>
      </c>
      <c r="R1292" s="2">
        <f t="shared" si="1525"/>
        <v>7</v>
      </c>
      <c r="S1292" s="2">
        <f t="shared" si="1526"/>
        <v>5</v>
      </c>
      <c r="T1292" s="2">
        <f t="shared" si="1527"/>
        <v>4</v>
      </c>
      <c r="U1292" s="2">
        <f t="shared" si="1528"/>
        <v>8</v>
      </c>
      <c r="V1292" s="2">
        <f t="shared" si="1529"/>
        <v>7</v>
      </c>
      <c r="W1292" s="2">
        <f t="shared" si="1530"/>
        <v>3</v>
      </c>
      <c r="X1292" s="2">
        <f t="shared" si="1531"/>
        <v>5</v>
      </c>
      <c r="Y1292" s="2">
        <f t="shared" si="1532"/>
        <v>2</v>
      </c>
      <c r="Z1292" s="2">
        <f t="shared" si="1533"/>
        <v>2</v>
      </c>
      <c r="AA1292" s="2">
        <f t="shared" si="1534"/>
        <v>1</v>
      </c>
      <c r="AB1292" s="2">
        <f t="shared" si="1535"/>
        <v>2</v>
      </c>
      <c r="AC1292" s="2">
        <f t="shared" si="1536"/>
        <v>1</v>
      </c>
      <c r="AD1292" s="3">
        <f t="shared" si="1589"/>
        <v>9</v>
      </c>
      <c r="AE1292" s="2">
        <f t="shared" si="1537"/>
        <v>5</v>
      </c>
      <c r="AF1292" s="2">
        <f t="shared" si="1538"/>
        <v>9</v>
      </c>
      <c r="AG1292" s="2">
        <f t="shared" si="1539"/>
        <v>8</v>
      </c>
      <c r="AH1292" s="2">
        <f t="shared" si="1540"/>
        <v>7</v>
      </c>
      <c r="AI1292" s="2">
        <f t="shared" si="1541"/>
        <v>9</v>
      </c>
      <c r="AJ1292" s="2">
        <f t="shared" si="1542"/>
        <v>10</v>
      </c>
      <c r="AK1292" s="2">
        <f t="shared" si="1543"/>
        <v>8</v>
      </c>
      <c r="AL1292" s="2">
        <f t="shared" si="1544"/>
        <v>7</v>
      </c>
      <c r="AM1292" s="2">
        <f t="shared" si="1545"/>
        <v>10</v>
      </c>
      <c r="AN1292" s="2">
        <f t="shared" si="1546"/>
        <v>9</v>
      </c>
      <c r="AO1292" s="2">
        <f t="shared" si="1547"/>
        <v>5</v>
      </c>
      <c r="AP1292" s="2">
        <f t="shared" si="1548"/>
        <v>7</v>
      </c>
      <c r="AQ1292" s="2">
        <f t="shared" si="1549"/>
        <v>4</v>
      </c>
      <c r="AR1292" s="2">
        <f t="shared" si="1550"/>
        <v>3</v>
      </c>
      <c r="AS1292" s="2">
        <f t="shared" si="1551"/>
        <v>3</v>
      </c>
      <c r="AT1292" s="2">
        <f t="shared" si="1552"/>
        <v>4</v>
      </c>
      <c r="AU1292" s="2">
        <f t="shared" si="1553"/>
        <v>3</v>
      </c>
      <c r="AV1292" s="3">
        <f t="shared" si="1590"/>
        <v>6</v>
      </c>
      <c r="AW1292">
        <f t="shared" si="1591"/>
        <v>2</v>
      </c>
      <c r="AX1292" s="2">
        <f t="shared" si="1554"/>
        <v>1</v>
      </c>
      <c r="AY1292" s="2">
        <f t="shared" si="1555"/>
        <v>4</v>
      </c>
      <c r="AZ1292" s="2">
        <f t="shared" si="1556"/>
        <v>5</v>
      </c>
      <c r="BA1292" s="2">
        <f t="shared" si="1557"/>
        <v>2</v>
      </c>
      <c r="BB1292" s="2">
        <f t="shared" si="1558"/>
        <v>4</v>
      </c>
      <c r="BC1292" s="2">
        <f t="shared" si="1559"/>
        <v>5</v>
      </c>
      <c r="BD1292" s="2">
        <f t="shared" si="1560"/>
        <v>4</v>
      </c>
      <c r="BE1292" s="2">
        <f t="shared" si="1561"/>
        <v>5</v>
      </c>
      <c r="BF1292" s="2">
        <f t="shared" si="1562"/>
        <v>5</v>
      </c>
      <c r="BG1292" s="2">
        <f t="shared" si="1563"/>
        <v>4</v>
      </c>
      <c r="BH1292" s="2">
        <f t="shared" si="1564"/>
        <v>3</v>
      </c>
      <c r="BI1292" s="2">
        <f t="shared" si="1565"/>
        <v>5</v>
      </c>
      <c r="BJ1292" s="2">
        <f t="shared" si="1566"/>
        <v>3</v>
      </c>
      <c r="BK1292" s="2">
        <f t="shared" si="1567"/>
        <v>1</v>
      </c>
      <c r="BL1292" s="2">
        <f t="shared" si="1568"/>
        <v>1</v>
      </c>
      <c r="BM1292" s="2">
        <f t="shared" si="1569"/>
        <v>2</v>
      </c>
      <c r="BN1292" s="2">
        <f t="shared" si="1570"/>
        <v>2</v>
      </c>
      <c r="BO1292" s="3">
        <f t="shared" si="1592"/>
        <v>3</v>
      </c>
      <c r="BP1292">
        <f t="shared" si="1593"/>
        <v>5</v>
      </c>
      <c r="BR1292">
        <v>11</v>
      </c>
      <c r="BS1292">
        <f t="shared" si="1571"/>
        <v>1</v>
      </c>
      <c r="BU1292" s="1">
        <f t="shared" si="1572"/>
        <v>14.425416641689687</v>
      </c>
      <c r="BV1292" s="1">
        <f t="shared" si="1573"/>
        <v>4.559902605291037</v>
      </c>
      <c r="BW1292" s="1">
        <f t="shared" si="1574"/>
        <v>3.4380020856337263</v>
      </c>
      <c r="BX1292" s="1">
        <f t="shared" si="1575"/>
        <v>5.0186867444693055</v>
      </c>
      <c r="BY1292" s="1">
        <f t="shared" si="1576"/>
        <v>2.9449133493369639</v>
      </c>
      <c r="BZ1292" s="1">
        <f t="shared" si="1577"/>
        <v>1.8708545156469252</v>
      </c>
      <c r="CA1292" s="1">
        <f t="shared" si="1578"/>
        <v>3.7496295232304133</v>
      </c>
      <c r="CB1292" s="1">
        <f t="shared" si="1579"/>
        <v>2.1686088780549428</v>
      </c>
      <c r="CC1292" s="1">
        <f t="shared" si="1580"/>
        <v>2.0720139818647314</v>
      </c>
      <c r="CD1292" s="1">
        <f t="shared" si="1581"/>
        <v>31.065139984557966</v>
      </c>
      <c r="CE1292" s="1">
        <f t="shared" si="1582"/>
        <v>5.5572642573698037</v>
      </c>
      <c r="CF1292" s="1">
        <f t="shared" si="1583"/>
        <v>2.1793390806093837</v>
      </c>
      <c r="CG1292" s="1">
        <f t="shared" si="1584"/>
        <v>2.394077481442527</v>
      </c>
      <c r="CH1292" s="1">
        <f t="shared" si="1585"/>
        <v>2.5559271535188741</v>
      </c>
      <c r="CI1292" s="1">
        <f t="shared" si="1586"/>
        <v>2.6627613074471412</v>
      </c>
      <c r="CJ1292" s="1">
        <f t="shared" si="1587"/>
        <v>2.6798495085760101</v>
      </c>
      <c r="CK1292" s="1">
        <f t="shared" si="1588"/>
        <v>2.6928751456911946</v>
      </c>
      <c r="CL1292" s="5">
        <f t="shared" si="1594"/>
        <v>6</v>
      </c>
      <c r="CN1292" s="9">
        <f t="shared" si="1595"/>
        <v>1.8708545156469252</v>
      </c>
    </row>
    <row r="1293" spans="1:92" x14ac:dyDescent="0.2">
      <c r="A1293" s="4">
        <v>1291</v>
      </c>
      <c r="B1293" s="1">
        <v>0.39697862851066501</v>
      </c>
      <c r="C1293" s="1">
        <v>27.850999999999999</v>
      </c>
      <c r="D1293" s="1">
        <v>5</v>
      </c>
      <c r="E1293" s="1">
        <v>17</v>
      </c>
      <c r="F1293" s="1">
        <v>78</v>
      </c>
      <c r="G1293" s="1">
        <v>9.9644335496207095</v>
      </c>
      <c r="H1293" s="1">
        <v>7</v>
      </c>
      <c r="I1293">
        <v>1500</v>
      </c>
      <c r="J1293">
        <v>185</v>
      </c>
      <c r="K1293">
        <v>12.5</v>
      </c>
      <c r="L1293" s="1"/>
      <c r="M1293" s="2">
        <f t="shared" si="1520"/>
        <v>3</v>
      </c>
      <c r="N1293" s="2">
        <f t="shared" si="1521"/>
        <v>5</v>
      </c>
      <c r="O1293" s="2">
        <f t="shared" si="1522"/>
        <v>4</v>
      </c>
      <c r="P1293" s="2">
        <f t="shared" si="1523"/>
        <v>5</v>
      </c>
      <c r="Q1293" s="2">
        <f t="shared" si="1524"/>
        <v>5</v>
      </c>
      <c r="R1293" s="2">
        <f t="shared" si="1525"/>
        <v>6</v>
      </c>
      <c r="S1293" s="2">
        <f t="shared" si="1526"/>
        <v>5</v>
      </c>
      <c r="T1293" s="2">
        <f t="shared" si="1527"/>
        <v>4</v>
      </c>
      <c r="U1293" s="2">
        <f t="shared" si="1528"/>
        <v>7</v>
      </c>
      <c r="V1293" s="2">
        <f t="shared" si="1529"/>
        <v>6</v>
      </c>
      <c r="W1293" s="2">
        <f t="shared" si="1530"/>
        <v>4</v>
      </c>
      <c r="X1293" s="2">
        <f t="shared" si="1531"/>
        <v>4</v>
      </c>
      <c r="Y1293" s="2">
        <f t="shared" si="1532"/>
        <v>2</v>
      </c>
      <c r="Z1293" s="2">
        <f t="shared" si="1533"/>
        <v>2</v>
      </c>
      <c r="AA1293" s="2">
        <f t="shared" si="1534"/>
        <v>2</v>
      </c>
      <c r="AB1293" s="2">
        <f t="shared" si="1535"/>
        <v>2</v>
      </c>
      <c r="AC1293" s="2">
        <f t="shared" si="1536"/>
        <v>1</v>
      </c>
      <c r="AD1293" s="3">
        <f t="shared" si="1589"/>
        <v>9</v>
      </c>
      <c r="AE1293" s="2">
        <f t="shared" si="1537"/>
        <v>6</v>
      </c>
      <c r="AF1293" s="2">
        <f t="shared" si="1538"/>
        <v>8</v>
      </c>
      <c r="AG1293" s="2">
        <f t="shared" si="1539"/>
        <v>7</v>
      </c>
      <c r="AH1293" s="2">
        <f t="shared" si="1540"/>
        <v>8</v>
      </c>
      <c r="AI1293" s="2">
        <f t="shared" si="1541"/>
        <v>8</v>
      </c>
      <c r="AJ1293" s="2">
        <f t="shared" si="1542"/>
        <v>9</v>
      </c>
      <c r="AK1293" s="2">
        <f t="shared" si="1543"/>
        <v>8</v>
      </c>
      <c r="AL1293" s="2">
        <f t="shared" si="1544"/>
        <v>7</v>
      </c>
      <c r="AM1293" s="2">
        <f t="shared" si="1545"/>
        <v>9</v>
      </c>
      <c r="AN1293" s="2">
        <f t="shared" si="1546"/>
        <v>8</v>
      </c>
      <c r="AO1293" s="2">
        <f t="shared" si="1547"/>
        <v>6</v>
      </c>
      <c r="AP1293" s="2">
        <f t="shared" si="1548"/>
        <v>6</v>
      </c>
      <c r="AQ1293" s="2">
        <f t="shared" si="1549"/>
        <v>4</v>
      </c>
      <c r="AR1293" s="2">
        <f t="shared" si="1550"/>
        <v>3</v>
      </c>
      <c r="AS1293" s="2">
        <f t="shared" si="1551"/>
        <v>4</v>
      </c>
      <c r="AT1293" s="2">
        <f t="shared" si="1552"/>
        <v>4</v>
      </c>
      <c r="AU1293" s="2">
        <f t="shared" si="1553"/>
        <v>3</v>
      </c>
      <c r="AV1293" s="3">
        <f t="shared" si="1590"/>
        <v>6</v>
      </c>
      <c r="AW1293">
        <f t="shared" si="1591"/>
        <v>2</v>
      </c>
      <c r="AX1293" s="2">
        <f t="shared" si="1554"/>
        <v>3</v>
      </c>
      <c r="AY1293" s="2">
        <f t="shared" si="1555"/>
        <v>4</v>
      </c>
      <c r="AZ1293" s="2">
        <f t="shared" si="1556"/>
        <v>4</v>
      </c>
      <c r="BA1293" s="2">
        <f t="shared" si="1557"/>
        <v>3</v>
      </c>
      <c r="BB1293" s="2">
        <f t="shared" si="1558"/>
        <v>2</v>
      </c>
      <c r="BC1293" s="2">
        <f t="shared" si="1559"/>
        <v>3</v>
      </c>
      <c r="BD1293" s="2">
        <f t="shared" si="1560"/>
        <v>4</v>
      </c>
      <c r="BE1293" s="2">
        <f t="shared" si="1561"/>
        <v>4</v>
      </c>
      <c r="BF1293" s="2">
        <f t="shared" si="1562"/>
        <v>4</v>
      </c>
      <c r="BG1293" s="2">
        <f t="shared" si="1563"/>
        <v>2</v>
      </c>
      <c r="BH1293" s="2">
        <f t="shared" si="1564"/>
        <v>5</v>
      </c>
      <c r="BI1293" s="2">
        <f t="shared" si="1565"/>
        <v>3</v>
      </c>
      <c r="BJ1293" s="2">
        <f t="shared" si="1566"/>
        <v>2</v>
      </c>
      <c r="BK1293" s="2">
        <f t="shared" si="1567"/>
        <v>2</v>
      </c>
      <c r="BL1293" s="2">
        <f t="shared" si="1568"/>
        <v>2</v>
      </c>
      <c r="BM1293" s="2">
        <f t="shared" si="1569"/>
        <v>2</v>
      </c>
      <c r="BN1293" s="2">
        <f t="shared" si="1570"/>
        <v>2</v>
      </c>
      <c r="BO1293" s="3">
        <f t="shared" si="1592"/>
        <v>11</v>
      </c>
      <c r="BP1293">
        <f t="shared" si="1593"/>
        <v>1</v>
      </c>
      <c r="BR1293">
        <v>3</v>
      </c>
      <c r="BS1293">
        <f t="shared" si="1571"/>
        <v>1</v>
      </c>
      <c r="BU1293" s="1">
        <f t="shared" si="1572"/>
        <v>13.265655302691478</v>
      </c>
      <c r="BV1293" s="1">
        <f t="shared" si="1573"/>
        <v>3.0486723258104287</v>
      </c>
      <c r="BW1293" s="1">
        <f t="shared" si="1574"/>
        <v>2.9678402919861564</v>
      </c>
      <c r="BX1293" s="1">
        <f t="shared" si="1575"/>
        <v>3.021492529723945</v>
      </c>
      <c r="BY1293" s="1">
        <f t="shared" si="1576"/>
        <v>2.414935883997845</v>
      </c>
      <c r="BZ1293" s="1">
        <f t="shared" si="1577"/>
        <v>2.3978322729725234</v>
      </c>
      <c r="CA1293" s="1">
        <f t="shared" si="1578"/>
        <v>2.3332194798551713</v>
      </c>
      <c r="CB1293" s="1">
        <f t="shared" si="1579"/>
        <v>2.6981318993318704</v>
      </c>
      <c r="CC1293" s="1">
        <f t="shared" si="1580"/>
        <v>2.6520980619627172</v>
      </c>
      <c r="CD1293" s="1">
        <f t="shared" si="1581"/>
        <v>31.091700149308132</v>
      </c>
      <c r="CE1293" s="1">
        <f t="shared" si="1582"/>
        <v>2.5508308779758759</v>
      </c>
      <c r="CF1293" s="1">
        <f t="shared" si="1583"/>
        <v>2.5255177492213194</v>
      </c>
      <c r="CG1293" s="1">
        <f t="shared" si="1584"/>
        <v>2.8181379952978061</v>
      </c>
      <c r="CH1293" s="1">
        <f t="shared" si="1585"/>
        <v>3.0069142469951569</v>
      </c>
      <c r="CI1293" s="1">
        <f t="shared" si="1586"/>
        <v>3.0679300896641553</v>
      </c>
      <c r="CJ1293" s="1">
        <f t="shared" si="1587"/>
        <v>3.083472902696776</v>
      </c>
      <c r="CK1293" s="1">
        <f t="shared" si="1588"/>
        <v>3.0888986799969094</v>
      </c>
      <c r="CL1293" s="5">
        <f t="shared" si="1594"/>
        <v>7</v>
      </c>
      <c r="CN1293" s="9">
        <f t="shared" si="1595"/>
        <v>2.3332194798551713</v>
      </c>
    </row>
    <row r="1294" spans="1:92" x14ac:dyDescent="0.2">
      <c r="A1294" s="4">
        <v>1292</v>
      </c>
      <c r="B1294" s="1">
        <v>0.49567540732552801</v>
      </c>
      <c r="C1294" s="1">
        <v>84.081999999999994</v>
      </c>
      <c r="D1294" s="1">
        <v>75</v>
      </c>
      <c r="E1294" s="1">
        <v>4</v>
      </c>
      <c r="F1294" s="1">
        <v>21</v>
      </c>
      <c r="G1294" s="1">
        <v>8.4081667474788997</v>
      </c>
      <c r="H1294" s="1">
        <v>6</v>
      </c>
      <c r="I1294">
        <v>1500</v>
      </c>
      <c r="J1294">
        <v>185</v>
      </c>
      <c r="K1294">
        <v>12.5</v>
      </c>
      <c r="L1294" s="1"/>
      <c r="M1294" s="2">
        <f t="shared" si="1520"/>
        <v>3</v>
      </c>
      <c r="N1294" s="2">
        <f t="shared" si="1521"/>
        <v>5</v>
      </c>
      <c r="O1294" s="2">
        <f t="shared" si="1522"/>
        <v>6</v>
      </c>
      <c r="P1294" s="2">
        <f t="shared" si="1523"/>
        <v>4</v>
      </c>
      <c r="Q1294" s="2">
        <f t="shared" si="1524"/>
        <v>7</v>
      </c>
      <c r="R1294" s="2">
        <f t="shared" si="1525"/>
        <v>7</v>
      </c>
      <c r="S1294" s="2">
        <f t="shared" si="1526"/>
        <v>7</v>
      </c>
      <c r="T1294" s="2">
        <f t="shared" si="1527"/>
        <v>4</v>
      </c>
      <c r="U1294" s="2">
        <f t="shared" si="1528"/>
        <v>7</v>
      </c>
      <c r="V1294" s="2">
        <f t="shared" si="1529"/>
        <v>7</v>
      </c>
      <c r="W1294" s="2">
        <f t="shared" si="1530"/>
        <v>4</v>
      </c>
      <c r="X1294" s="2">
        <f t="shared" si="1531"/>
        <v>5</v>
      </c>
      <c r="Y1294" s="2">
        <f t="shared" si="1532"/>
        <v>2</v>
      </c>
      <c r="Z1294" s="2">
        <f t="shared" si="1533"/>
        <v>2</v>
      </c>
      <c r="AA1294" s="2">
        <f t="shared" si="1534"/>
        <v>1</v>
      </c>
      <c r="AB1294" s="2">
        <f t="shared" si="1535"/>
        <v>2</v>
      </c>
      <c r="AC1294" s="2">
        <f t="shared" si="1536"/>
        <v>1</v>
      </c>
      <c r="AD1294" s="3">
        <f t="shared" si="1589"/>
        <v>5</v>
      </c>
      <c r="AE1294" s="2">
        <f t="shared" si="1537"/>
        <v>6</v>
      </c>
      <c r="AF1294" s="2">
        <f t="shared" si="1538"/>
        <v>8</v>
      </c>
      <c r="AG1294" s="2">
        <f t="shared" si="1539"/>
        <v>9</v>
      </c>
      <c r="AH1294" s="2">
        <f t="shared" si="1540"/>
        <v>7</v>
      </c>
      <c r="AI1294" s="2">
        <f t="shared" si="1541"/>
        <v>10</v>
      </c>
      <c r="AJ1294" s="2">
        <f t="shared" si="1542"/>
        <v>10</v>
      </c>
      <c r="AK1294" s="2">
        <f t="shared" si="1543"/>
        <v>10</v>
      </c>
      <c r="AL1294" s="2">
        <f t="shared" si="1544"/>
        <v>7</v>
      </c>
      <c r="AM1294" s="2">
        <f t="shared" si="1545"/>
        <v>9</v>
      </c>
      <c r="AN1294" s="2">
        <f t="shared" si="1546"/>
        <v>9</v>
      </c>
      <c r="AO1294" s="2">
        <f t="shared" si="1547"/>
        <v>6</v>
      </c>
      <c r="AP1294" s="2">
        <f t="shared" si="1548"/>
        <v>7</v>
      </c>
      <c r="AQ1294" s="2">
        <f t="shared" si="1549"/>
        <v>4</v>
      </c>
      <c r="AR1294" s="2">
        <f t="shared" si="1550"/>
        <v>3</v>
      </c>
      <c r="AS1294" s="2">
        <f t="shared" si="1551"/>
        <v>3</v>
      </c>
      <c r="AT1294" s="2">
        <f t="shared" si="1552"/>
        <v>4</v>
      </c>
      <c r="AU1294" s="2">
        <f t="shared" si="1553"/>
        <v>3</v>
      </c>
      <c r="AV1294" s="3">
        <f t="shared" si="1590"/>
        <v>5</v>
      </c>
      <c r="AW1294">
        <f t="shared" si="1591"/>
        <v>3</v>
      </c>
      <c r="AX1294" s="2">
        <f t="shared" si="1554"/>
        <v>2</v>
      </c>
      <c r="AY1294" s="2">
        <f t="shared" si="1555"/>
        <v>4</v>
      </c>
      <c r="AZ1294" s="2">
        <f t="shared" si="1556"/>
        <v>6</v>
      </c>
      <c r="BA1294" s="2">
        <f t="shared" si="1557"/>
        <v>2</v>
      </c>
      <c r="BB1294" s="2">
        <f t="shared" si="1558"/>
        <v>4</v>
      </c>
      <c r="BC1294" s="2">
        <f t="shared" si="1559"/>
        <v>4</v>
      </c>
      <c r="BD1294" s="2">
        <f t="shared" si="1560"/>
        <v>6</v>
      </c>
      <c r="BE1294" s="2">
        <f t="shared" si="1561"/>
        <v>4</v>
      </c>
      <c r="BF1294" s="2">
        <f t="shared" si="1562"/>
        <v>4</v>
      </c>
      <c r="BG1294" s="2">
        <f t="shared" si="1563"/>
        <v>3</v>
      </c>
      <c r="BH1294" s="2">
        <f t="shared" si="1564"/>
        <v>4</v>
      </c>
      <c r="BI1294" s="2">
        <f t="shared" si="1565"/>
        <v>4</v>
      </c>
      <c r="BJ1294" s="2">
        <f t="shared" si="1566"/>
        <v>2</v>
      </c>
      <c r="BK1294" s="2">
        <f t="shared" si="1567"/>
        <v>1</v>
      </c>
      <c r="BL1294" s="2">
        <f t="shared" si="1568"/>
        <v>1</v>
      </c>
      <c r="BM1294" s="2">
        <f t="shared" si="1569"/>
        <v>2</v>
      </c>
      <c r="BN1294" s="2">
        <f t="shared" si="1570"/>
        <v>2</v>
      </c>
      <c r="BO1294" s="3">
        <f t="shared" si="1592"/>
        <v>3</v>
      </c>
      <c r="BP1294">
        <f t="shared" si="1593"/>
        <v>2</v>
      </c>
      <c r="BR1294">
        <v>3</v>
      </c>
      <c r="BS1294">
        <f t="shared" si="1571"/>
        <v>2</v>
      </c>
      <c r="BU1294" s="1">
        <f t="shared" si="1572"/>
        <v>13.336784268983092</v>
      </c>
      <c r="BV1294" s="1">
        <f t="shared" si="1573"/>
        <v>3.1608443966329429</v>
      </c>
      <c r="BW1294" s="1">
        <f t="shared" si="1574"/>
        <v>2.9773086272396294</v>
      </c>
      <c r="BX1294" s="1">
        <f t="shared" si="1575"/>
        <v>3.3215920911574499</v>
      </c>
      <c r="BY1294" s="1">
        <f t="shared" si="1576"/>
        <v>2.4596926311966669</v>
      </c>
      <c r="BZ1294" s="1">
        <f t="shared" si="1577"/>
        <v>2.2559990808103643</v>
      </c>
      <c r="CA1294" s="1">
        <f t="shared" si="1578"/>
        <v>2.3781204862234757</v>
      </c>
      <c r="CB1294" s="1">
        <f t="shared" si="1579"/>
        <v>2.5200931374252225</v>
      </c>
      <c r="CC1294" s="1">
        <f t="shared" si="1580"/>
        <v>2.4419626067661309</v>
      </c>
      <c r="CD1294" s="1">
        <f t="shared" si="1581"/>
        <v>31.082637550697562</v>
      </c>
      <c r="CE1294" s="1">
        <f t="shared" si="1582"/>
        <v>2.6888422073730123</v>
      </c>
      <c r="CF1294" s="1">
        <f t="shared" si="1583"/>
        <v>2.4463548566471229</v>
      </c>
      <c r="CG1294" s="1">
        <f t="shared" si="1584"/>
        <v>2.674881240831728</v>
      </c>
      <c r="CH1294" s="1">
        <f t="shared" si="1585"/>
        <v>2.7901284116401941</v>
      </c>
      <c r="CI1294" s="1">
        <f t="shared" si="1586"/>
        <v>2.8214651057134486</v>
      </c>
      <c r="CJ1294" s="1">
        <f t="shared" si="1587"/>
        <v>2.8381983033101159</v>
      </c>
      <c r="CK1294" s="1">
        <f t="shared" si="1588"/>
        <v>2.8474615268210042</v>
      </c>
      <c r="CL1294" s="5">
        <f t="shared" si="1594"/>
        <v>6</v>
      </c>
      <c r="CN1294" s="9">
        <f t="shared" si="1595"/>
        <v>2.2559990808103643</v>
      </c>
    </row>
    <row r="1295" spans="1:92" x14ac:dyDescent="0.2">
      <c r="A1295" s="4">
        <v>1293</v>
      </c>
      <c r="B1295" s="1">
        <v>0.50658302976539504</v>
      </c>
      <c r="C1295" s="1">
        <v>6.875</v>
      </c>
      <c r="D1295" s="1">
        <v>60</v>
      </c>
      <c r="E1295" s="1">
        <v>16</v>
      </c>
      <c r="F1295" s="1">
        <v>24</v>
      </c>
      <c r="G1295" s="1">
        <v>9.6252140052296298</v>
      </c>
      <c r="H1295" s="1">
        <v>6</v>
      </c>
      <c r="I1295">
        <v>1500</v>
      </c>
      <c r="J1295">
        <v>185</v>
      </c>
      <c r="K1295">
        <v>12.5</v>
      </c>
      <c r="L1295" s="1"/>
      <c r="M1295" s="2">
        <f t="shared" si="1520"/>
        <v>4</v>
      </c>
      <c r="N1295" s="2">
        <f t="shared" si="1521"/>
        <v>6</v>
      </c>
      <c r="O1295" s="2">
        <f t="shared" si="1522"/>
        <v>7</v>
      </c>
      <c r="P1295" s="2">
        <f t="shared" si="1523"/>
        <v>4</v>
      </c>
      <c r="Q1295" s="2">
        <f t="shared" si="1524"/>
        <v>7</v>
      </c>
      <c r="R1295" s="2">
        <f t="shared" si="1525"/>
        <v>7</v>
      </c>
      <c r="S1295" s="2">
        <f t="shared" si="1526"/>
        <v>7</v>
      </c>
      <c r="T1295" s="2">
        <f t="shared" si="1527"/>
        <v>4</v>
      </c>
      <c r="U1295" s="2">
        <f t="shared" si="1528"/>
        <v>7</v>
      </c>
      <c r="V1295" s="2">
        <f t="shared" si="1529"/>
        <v>7</v>
      </c>
      <c r="W1295" s="2">
        <f t="shared" si="1530"/>
        <v>3</v>
      </c>
      <c r="X1295" s="2">
        <f t="shared" si="1531"/>
        <v>4</v>
      </c>
      <c r="Y1295" s="2">
        <f t="shared" si="1532"/>
        <v>1</v>
      </c>
      <c r="Z1295" s="2">
        <f t="shared" si="1533"/>
        <v>1</v>
      </c>
      <c r="AA1295" s="2">
        <f t="shared" si="1534"/>
        <v>1</v>
      </c>
      <c r="AB1295" s="2">
        <f t="shared" si="1535"/>
        <v>1</v>
      </c>
      <c r="AC1295" s="2">
        <f t="shared" si="1536"/>
        <v>0</v>
      </c>
      <c r="AD1295" s="3">
        <f t="shared" si="1589"/>
        <v>3</v>
      </c>
      <c r="AE1295" s="2">
        <f t="shared" si="1537"/>
        <v>7</v>
      </c>
      <c r="AF1295" s="2">
        <f t="shared" si="1538"/>
        <v>9</v>
      </c>
      <c r="AG1295" s="2">
        <f t="shared" si="1539"/>
        <v>10</v>
      </c>
      <c r="AH1295" s="2">
        <f t="shared" si="1540"/>
        <v>7</v>
      </c>
      <c r="AI1295" s="2">
        <f t="shared" si="1541"/>
        <v>10</v>
      </c>
      <c r="AJ1295" s="2">
        <f t="shared" si="1542"/>
        <v>10</v>
      </c>
      <c r="AK1295" s="2">
        <f t="shared" si="1543"/>
        <v>10</v>
      </c>
      <c r="AL1295" s="2">
        <f t="shared" si="1544"/>
        <v>7</v>
      </c>
      <c r="AM1295" s="2">
        <f t="shared" si="1545"/>
        <v>9</v>
      </c>
      <c r="AN1295" s="2">
        <f t="shared" si="1546"/>
        <v>9</v>
      </c>
      <c r="AO1295" s="2">
        <f t="shared" si="1547"/>
        <v>5</v>
      </c>
      <c r="AP1295" s="2">
        <f t="shared" si="1548"/>
        <v>6</v>
      </c>
      <c r="AQ1295" s="2">
        <f t="shared" si="1549"/>
        <v>3</v>
      </c>
      <c r="AR1295" s="2">
        <f t="shared" si="1550"/>
        <v>2</v>
      </c>
      <c r="AS1295" s="2">
        <f t="shared" si="1551"/>
        <v>3</v>
      </c>
      <c r="AT1295" s="2">
        <f t="shared" si="1552"/>
        <v>3</v>
      </c>
      <c r="AU1295" s="2">
        <f t="shared" si="1553"/>
        <v>2</v>
      </c>
      <c r="AV1295" s="3">
        <f t="shared" si="1590"/>
        <v>3</v>
      </c>
      <c r="AW1295">
        <f t="shared" si="1591"/>
        <v>4</v>
      </c>
      <c r="AX1295" s="2">
        <f t="shared" si="1554"/>
        <v>3</v>
      </c>
      <c r="AY1295" s="2">
        <f t="shared" si="1555"/>
        <v>5</v>
      </c>
      <c r="AZ1295" s="2">
        <f t="shared" si="1556"/>
        <v>7</v>
      </c>
      <c r="BA1295" s="2">
        <f t="shared" si="1557"/>
        <v>3</v>
      </c>
      <c r="BB1295" s="2">
        <f t="shared" si="1558"/>
        <v>5</v>
      </c>
      <c r="BC1295" s="2">
        <f t="shared" si="1559"/>
        <v>4</v>
      </c>
      <c r="BD1295" s="2">
        <f t="shared" si="1560"/>
        <v>5</v>
      </c>
      <c r="BE1295" s="2">
        <f t="shared" si="1561"/>
        <v>4</v>
      </c>
      <c r="BF1295" s="2">
        <f t="shared" si="1562"/>
        <v>4</v>
      </c>
      <c r="BG1295" s="2">
        <f t="shared" si="1563"/>
        <v>3</v>
      </c>
      <c r="BH1295" s="2">
        <f t="shared" si="1564"/>
        <v>3</v>
      </c>
      <c r="BI1295" s="2">
        <f t="shared" si="1565"/>
        <v>4</v>
      </c>
      <c r="BJ1295" s="2">
        <f t="shared" si="1566"/>
        <v>1</v>
      </c>
      <c r="BK1295" s="2">
        <f t="shared" si="1567"/>
        <v>1</v>
      </c>
      <c r="BL1295" s="2">
        <f t="shared" si="1568"/>
        <v>1</v>
      </c>
      <c r="BM1295" s="2">
        <f t="shared" si="1569"/>
        <v>1</v>
      </c>
      <c r="BN1295" s="2">
        <f t="shared" si="1570"/>
        <v>1</v>
      </c>
      <c r="BO1295" s="3">
        <f t="shared" si="1592"/>
        <v>3</v>
      </c>
      <c r="BP1295">
        <f t="shared" si="1593"/>
        <v>1</v>
      </c>
      <c r="BR1295">
        <v>3</v>
      </c>
      <c r="BS1295">
        <f t="shared" si="1571"/>
        <v>1</v>
      </c>
      <c r="BU1295" s="1">
        <f t="shared" si="1572"/>
        <v>13.276212788901852</v>
      </c>
      <c r="BV1295" s="1">
        <f t="shared" si="1573"/>
        <v>3.0505178026094124</v>
      </c>
      <c r="BW1295" s="1">
        <f t="shared" si="1574"/>
        <v>2.9620249362580942</v>
      </c>
      <c r="BX1295" s="1">
        <f t="shared" si="1575"/>
        <v>3.0324482078857913</v>
      </c>
      <c r="BY1295" s="1">
        <f t="shared" si="1576"/>
        <v>2.3539622465354313</v>
      </c>
      <c r="BZ1295" s="1">
        <f t="shared" si="1577"/>
        <v>2.2591958694640879</v>
      </c>
      <c r="CA1295" s="1">
        <f t="shared" si="1578"/>
        <v>2.3248743546044475</v>
      </c>
      <c r="CB1295" s="1">
        <f t="shared" si="1579"/>
        <v>2.5409055922578272</v>
      </c>
      <c r="CC1295" s="1">
        <f t="shared" si="1580"/>
        <v>2.4398231192577566</v>
      </c>
      <c r="CD1295" s="1">
        <f t="shared" si="1581"/>
        <v>31.08188471787323</v>
      </c>
      <c r="CE1295" s="1">
        <f t="shared" si="1582"/>
        <v>2.5304561382161408</v>
      </c>
      <c r="CF1295" s="1">
        <f t="shared" si="1583"/>
        <v>2.4223800591434936</v>
      </c>
      <c r="CG1295" s="1">
        <f t="shared" si="1584"/>
        <v>2.6477554091881257</v>
      </c>
      <c r="CH1295" s="1">
        <f t="shared" si="1585"/>
        <v>2.7822414495970507</v>
      </c>
      <c r="CI1295" s="1">
        <f t="shared" si="1586"/>
        <v>2.8600733535503986</v>
      </c>
      <c r="CJ1295" s="1">
        <f t="shared" si="1587"/>
        <v>2.8767093900544798</v>
      </c>
      <c r="CK1295" s="1">
        <f t="shared" si="1588"/>
        <v>2.8852066237091951</v>
      </c>
      <c r="CL1295" s="5">
        <f t="shared" si="1594"/>
        <v>6</v>
      </c>
      <c r="CN1295" s="9">
        <f t="shared" si="1595"/>
        <v>2.2591958694640879</v>
      </c>
    </row>
    <row r="1296" spans="1:92" x14ac:dyDescent="0.2">
      <c r="A1296" s="4">
        <v>1294</v>
      </c>
      <c r="B1296" s="1">
        <v>0.42593449055806198</v>
      </c>
      <c r="C1296" s="1">
        <v>19.068000000000001</v>
      </c>
      <c r="D1296" s="1">
        <v>78</v>
      </c>
      <c r="E1296" s="1">
        <v>4</v>
      </c>
      <c r="F1296" s="1">
        <v>18</v>
      </c>
      <c r="G1296" s="1">
        <v>7.6270044339887102</v>
      </c>
      <c r="H1296" s="1">
        <v>6</v>
      </c>
      <c r="I1296">
        <v>1500</v>
      </c>
      <c r="J1296">
        <v>185</v>
      </c>
      <c r="K1296">
        <v>12.5</v>
      </c>
      <c r="L1296" s="1"/>
      <c r="M1296" s="2">
        <f t="shared" si="1520"/>
        <v>3</v>
      </c>
      <c r="N1296" s="2">
        <f t="shared" si="1521"/>
        <v>6</v>
      </c>
      <c r="O1296" s="2">
        <f t="shared" si="1522"/>
        <v>6</v>
      </c>
      <c r="P1296" s="2">
        <f t="shared" si="1523"/>
        <v>4</v>
      </c>
      <c r="Q1296" s="2">
        <f t="shared" si="1524"/>
        <v>6</v>
      </c>
      <c r="R1296" s="2">
        <f t="shared" si="1525"/>
        <v>7</v>
      </c>
      <c r="S1296" s="2">
        <f t="shared" si="1526"/>
        <v>7</v>
      </c>
      <c r="T1296" s="2">
        <f t="shared" si="1527"/>
        <v>5</v>
      </c>
      <c r="U1296" s="2">
        <f t="shared" si="1528"/>
        <v>7</v>
      </c>
      <c r="V1296" s="2">
        <f t="shared" si="1529"/>
        <v>7</v>
      </c>
      <c r="W1296" s="2">
        <f t="shared" si="1530"/>
        <v>4</v>
      </c>
      <c r="X1296" s="2">
        <f t="shared" si="1531"/>
        <v>5</v>
      </c>
      <c r="Y1296" s="2">
        <f t="shared" si="1532"/>
        <v>2</v>
      </c>
      <c r="Z1296" s="2">
        <f t="shared" si="1533"/>
        <v>2</v>
      </c>
      <c r="AA1296" s="2">
        <f t="shared" si="1534"/>
        <v>1</v>
      </c>
      <c r="AB1296" s="2">
        <f t="shared" si="1535"/>
        <v>2</v>
      </c>
      <c r="AC1296" s="2">
        <f t="shared" si="1536"/>
        <v>1</v>
      </c>
      <c r="AD1296" s="3">
        <f t="shared" si="1589"/>
        <v>6</v>
      </c>
      <c r="AE1296" s="2">
        <f t="shared" si="1537"/>
        <v>6</v>
      </c>
      <c r="AF1296" s="2">
        <f t="shared" si="1538"/>
        <v>9</v>
      </c>
      <c r="AG1296" s="2">
        <f t="shared" si="1539"/>
        <v>9</v>
      </c>
      <c r="AH1296" s="2">
        <f t="shared" si="1540"/>
        <v>7</v>
      </c>
      <c r="AI1296" s="2">
        <f t="shared" si="1541"/>
        <v>9</v>
      </c>
      <c r="AJ1296" s="2">
        <f t="shared" si="1542"/>
        <v>10</v>
      </c>
      <c r="AK1296" s="2">
        <f t="shared" si="1543"/>
        <v>10</v>
      </c>
      <c r="AL1296" s="2">
        <f t="shared" si="1544"/>
        <v>8</v>
      </c>
      <c r="AM1296" s="2">
        <f t="shared" si="1545"/>
        <v>9</v>
      </c>
      <c r="AN1296" s="2">
        <f t="shared" si="1546"/>
        <v>9</v>
      </c>
      <c r="AO1296" s="2">
        <f t="shared" si="1547"/>
        <v>6</v>
      </c>
      <c r="AP1296" s="2">
        <f t="shared" si="1548"/>
        <v>7</v>
      </c>
      <c r="AQ1296" s="2">
        <f t="shared" si="1549"/>
        <v>4</v>
      </c>
      <c r="AR1296" s="2">
        <f t="shared" si="1550"/>
        <v>3</v>
      </c>
      <c r="AS1296" s="2">
        <f t="shared" si="1551"/>
        <v>3</v>
      </c>
      <c r="AT1296" s="2">
        <f t="shared" si="1552"/>
        <v>4</v>
      </c>
      <c r="AU1296" s="2">
        <f t="shared" si="1553"/>
        <v>3</v>
      </c>
      <c r="AV1296" s="3">
        <f t="shared" si="1590"/>
        <v>6</v>
      </c>
      <c r="AW1296">
        <f t="shared" si="1591"/>
        <v>2</v>
      </c>
      <c r="AX1296" s="2">
        <f t="shared" si="1554"/>
        <v>2</v>
      </c>
      <c r="AY1296" s="2">
        <f t="shared" si="1555"/>
        <v>5</v>
      </c>
      <c r="AZ1296" s="2">
        <f t="shared" si="1556"/>
        <v>6</v>
      </c>
      <c r="BA1296" s="2">
        <f t="shared" si="1557"/>
        <v>2</v>
      </c>
      <c r="BB1296" s="2">
        <f t="shared" si="1558"/>
        <v>3</v>
      </c>
      <c r="BC1296" s="2">
        <f t="shared" si="1559"/>
        <v>4</v>
      </c>
      <c r="BD1296" s="2">
        <f t="shared" si="1560"/>
        <v>6</v>
      </c>
      <c r="BE1296" s="2">
        <f t="shared" si="1561"/>
        <v>4</v>
      </c>
      <c r="BF1296" s="2">
        <f t="shared" si="1562"/>
        <v>4</v>
      </c>
      <c r="BG1296" s="2">
        <f t="shared" si="1563"/>
        <v>3</v>
      </c>
      <c r="BH1296" s="2">
        <f t="shared" si="1564"/>
        <v>4</v>
      </c>
      <c r="BI1296" s="2">
        <f t="shared" si="1565"/>
        <v>4</v>
      </c>
      <c r="BJ1296" s="2">
        <f t="shared" si="1566"/>
        <v>2</v>
      </c>
      <c r="BK1296" s="2">
        <f t="shared" si="1567"/>
        <v>1</v>
      </c>
      <c r="BL1296" s="2">
        <f t="shared" si="1568"/>
        <v>1</v>
      </c>
      <c r="BM1296" s="2">
        <f t="shared" si="1569"/>
        <v>2</v>
      </c>
      <c r="BN1296" s="2">
        <f t="shared" si="1570"/>
        <v>2</v>
      </c>
      <c r="BO1296" s="3">
        <f t="shared" si="1592"/>
        <v>3</v>
      </c>
      <c r="BP1296">
        <f t="shared" si="1593"/>
        <v>2</v>
      </c>
      <c r="BR1296">
        <v>3</v>
      </c>
      <c r="BS1296">
        <f t="shared" si="1571"/>
        <v>1</v>
      </c>
      <c r="BU1296" s="1">
        <f t="shared" si="1572"/>
        <v>13.37699247140146</v>
      </c>
      <c r="BV1296" s="1">
        <f t="shared" si="1573"/>
        <v>3.2224961951404025</v>
      </c>
      <c r="BW1296" s="1">
        <f t="shared" si="1574"/>
        <v>2.9515096658655926</v>
      </c>
      <c r="BX1296" s="1">
        <f t="shared" si="1575"/>
        <v>3.5644755661508438</v>
      </c>
      <c r="BY1296" s="1">
        <f t="shared" si="1576"/>
        <v>2.5865213531383988</v>
      </c>
      <c r="BZ1296" s="1">
        <f t="shared" si="1577"/>
        <v>2.3080173925838512</v>
      </c>
      <c r="CA1296" s="1">
        <f t="shared" si="1578"/>
        <v>2.3319111938965449</v>
      </c>
      <c r="CB1296" s="1">
        <f t="shared" si="1579"/>
        <v>2.6046445019404816</v>
      </c>
      <c r="CC1296" s="1">
        <f t="shared" si="1580"/>
        <v>2.5460246608786781</v>
      </c>
      <c r="CD1296" s="1">
        <f t="shared" si="1581"/>
        <v>31.088135042367277</v>
      </c>
      <c r="CE1296" s="1">
        <f t="shared" si="1582"/>
        <v>2.7233456430403327</v>
      </c>
      <c r="CF1296" s="1">
        <f t="shared" si="1583"/>
        <v>2.4774417671129454</v>
      </c>
      <c r="CG1296" s="1">
        <f t="shared" si="1584"/>
        <v>2.7320403575248808</v>
      </c>
      <c r="CH1296" s="1">
        <f t="shared" si="1585"/>
        <v>2.9032405292403971</v>
      </c>
      <c r="CI1296" s="1">
        <f t="shared" si="1586"/>
        <v>2.937212451256844</v>
      </c>
      <c r="CJ1296" s="1">
        <f t="shared" si="1587"/>
        <v>2.9531896871802967</v>
      </c>
      <c r="CK1296" s="1">
        <f t="shared" si="1588"/>
        <v>2.9625992888936517</v>
      </c>
      <c r="CL1296" s="5">
        <f t="shared" si="1594"/>
        <v>6</v>
      </c>
      <c r="CN1296" s="9">
        <f t="shared" si="1595"/>
        <v>2.3080173925838512</v>
      </c>
    </row>
    <row r="1297" spans="1:92" x14ac:dyDescent="0.2">
      <c r="A1297" s="4">
        <v>1295</v>
      </c>
      <c r="B1297" s="1">
        <v>0.355274877104446</v>
      </c>
      <c r="C1297" s="1">
        <v>3.863</v>
      </c>
      <c r="D1297" s="1">
        <v>81</v>
      </c>
      <c r="E1297" s="1">
        <v>13</v>
      </c>
      <c r="F1297" s="1">
        <v>6</v>
      </c>
      <c r="G1297" s="1">
        <v>7.3392606065921298</v>
      </c>
      <c r="H1297" s="1">
        <v>6</v>
      </c>
      <c r="I1297">
        <v>1500</v>
      </c>
      <c r="J1297">
        <v>185</v>
      </c>
      <c r="K1297">
        <v>12.5</v>
      </c>
      <c r="L1297" s="1"/>
      <c r="M1297" s="2">
        <f t="shared" si="1520"/>
        <v>4</v>
      </c>
      <c r="N1297" s="2">
        <f t="shared" si="1521"/>
        <v>6</v>
      </c>
      <c r="O1297" s="2">
        <f t="shared" si="1522"/>
        <v>6</v>
      </c>
      <c r="P1297" s="2">
        <f t="shared" si="1523"/>
        <v>4</v>
      </c>
      <c r="Q1297" s="2">
        <f t="shared" si="1524"/>
        <v>6</v>
      </c>
      <c r="R1297" s="2">
        <f t="shared" si="1525"/>
        <v>7</v>
      </c>
      <c r="S1297" s="2">
        <f t="shared" si="1526"/>
        <v>7</v>
      </c>
      <c r="T1297" s="2">
        <f t="shared" si="1527"/>
        <v>5</v>
      </c>
      <c r="U1297" s="2">
        <f t="shared" si="1528"/>
        <v>7</v>
      </c>
      <c r="V1297" s="2">
        <f t="shared" si="1529"/>
        <v>7</v>
      </c>
      <c r="W1297" s="2">
        <f t="shared" si="1530"/>
        <v>3</v>
      </c>
      <c r="X1297" s="2">
        <f t="shared" si="1531"/>
        <v>4</v>
      </c>
      <c r="Y1297" s="2">
        <f t="shared" si="1532"/>
        <v>1</v>
      </c>
      <c r="Z1297" s="2">
        <f t="shared" si="1533"/>
        <v>1</v>
      </c>
      <c r="AA1297" s="2">
        <f t="shared" si="1534"/>
        <v>2</v>
      </c>
      <c r="AB1297" s="2">
        <f t="shared" si="1535"/>
        <v>1</v>
      </c>
      <c r="AC1297" s="2">
        <f t="shared" si="1536"/>
        <v>0</v>
      </c>
      <c r="AD1297" s="3">
        <f t="shared" si="1589"/>
        <v>6</v>
      </c>
      <c r="AE1297" s="2">
        <f t="shared" si="1537"/>
        <v>7</v>
      </c>
      <c r="AF1297" s="2">
        <f t="shared" si="1538"/>
        <v>9</v>
      </c>
      <c r="AG1297" s="2">
        <f t="shared" si="1539"/>
        <v>9</v>
      </c>
      <c r="AH1297" s="2">
        <f t="shared" si="1540"/>
        <v>7</v>
      </c>
      <c r="AI1297" s="2">
        <f t="shared" si="1541"/>
        <v>9</v>
      </c>
      <c r="AJ1297" s="2">
        <f t="shared" si="1542"/>
        <v>10</v>
      </c>
      <c r="AK1297" s="2">
        <f t="shared" si="1543"/>
        <v>10</v>
      </c>
      <c r="AL1297" s="2">
        <f t="shared" si="1544"/>
        <v>8</v>
      </c>
      <c r="AM1297" s="2">
        <f t="shared" si="1545"/>
        <v>9</v>
      </c>
      <c r="AN1297" s="2">
        <f t="shared" si="1546"/>
        <v>9</v>
      </c>
      <c r="AO1297" s="2">
        <f t="shared" si="1547"/>
        <v>5</v>
      </c>
      <c r="AP1297" s="2">
        <f t="shared" si="1548"/>
        <v>6</v>
      </c>
      <c r="AQ1297" s="2">
        <f t="shared" si="1549"/>
        <v>3</v>
      </c>
      <c r="AR1297" s="2">
        <f t="shared" si="1550"/>
        <v>2</v>
      </c>
      <c r="AS1297" s="2">
        <f t="shared" si="1551"/>
        <v>4</v>
      </c>
      <c r="AT1297" s="2">
        <f t="shared" si="1552"/>
        <v>3</v>
      </c>
      <c r="AU1297" s="2">
        <f t="shared" si="1553"/>
        <v>2</v>
      </c>
      <c r="AV1297" s="3">
        <f t="shared" si="1590"/>
        <v>6</v>
      </c>
      <c r="AW1297">
        <f t="shared" si="1591"/>
        <v>2</v>
      </c>
      <c r="AX1297" s="2">
        <f t="shared" si="1554"/>
        <v>4</v>
      </c>
      <c r="AY1297" s="2">
        <f t="shared" si="1555"/>
        <v>5</v>
      </c>
      <c r="AZ1297" s="2">
        <f t="shared" si="1556"/>
        <v>6</v>
      </c>
      <c r="BA1297" s="2">
        <f t="shared" si="1557"/>
        <v>2</v>
      </c>
      <c r="BB1297" s="2">
        <f t="shared" si="1558"/>
        <v>3</v>
      </c>
      <c r="BC1297" s="2">
        <f t="shared" si="1559"/>
        <v>4</v>
      </c>
      <c r="BD1297" s="2">
        <f t="shared" si="1560"/>
        <v>6</v>
      </c>
      <c r="BE1297" s="2">
        <f t="shared" si="1561"/>
        <v>4</v>
      </c>
      <c r="BF1297" s="2">
        <f t="shared" si="1562"/>
        <v>4</v>
      </c>
      <c r="BG1297" s="2">
        <f t="shared" si="1563"/>
        <v>3</v>
      </c>
      <c r="BH1297" s="2">
        <f t="shared" si="1564"/>
        <v>4</v>
      </c>
      <c r="BI1297" s="2">
        <f t="shared" si="1565"/>
        <v>3</v>
      </c>
      <c r="BJ1297" s="2">
        <f t="shared" si="1566"/>
        <v>1</v>
      </c>
      <c r="BK1297" s="2">
        <f t="shared" si="1567"/>
        <v>2</v>
      </c>
      <c r="BL1297" s="2">
        <f t="shared" si="1568"/>
        <v>2</v>
      </c>
      <c r="BM1297" s="2">
        <f t="shared" si="1569"/>
        <v>1</v>
      </c>
      <c r="BN1297" s="2">
        <f t="shared" si="1570"/>
        <v>1</v>
      </c>
      <c r="BO1297" s="3">
        <f t="shared" si="1592"/>
        <v>3</v>
      </c>
      <c r="BP1297">
        <f t="shared" si="1593"/>
        <v>2</v>
      </c>
      <c r="BR1297">
        <v>3</v>
      </c>
      <c r="BS1297">
        <f t="shared" si="1571"/>
        <v>2</v>
      </c>
      <c r="BU1297" s="1">
        <f t="shared" si="1572"/>
        <v>13.381419615575268</v>
      </c>
      <c r="BV1297" s="1">
        <f t="shared" si="1573"/>
        <v>3.2179421152304912</v>
      </c>
      <c r="BW1297" s="1">
        <f t="shared" si="1574"/>
        <v>2.9006267950170055</v>
      </c>
      <c r="BX1297" s="1">
        <f t="shared" si="1575"/>
        <v>3.6688948268837049</v>
      </c>
      <c r="BY1297" s="1">
        <f t="shared" si="1576"/>
        <v>2.6849111191166988</v>
      </c>
      <c r="BZ1297" s="1">
        <f t="shared" si="1577"/>
        <v>2.4071156302100731</v>
      </c>
      <c r="CA1297" s="1">
        <f t="shared" si="1578"/>
        <v>2.2169963261995251</v>
      </c>
      <c r="CB1297" s="1">
        <f t="shared" si="1579"/>
        <v>2.786751025010914</v>
      </c>
      <c r="CC1297" s="1">
        <f t="shared" si="1580"/>
        <v>2.7214007974655798</v>
      </c>
      <c r="CD1297" s="1">
        <f t="shared" si="1581"/>
        <v>31.097100846816694</v>
      </c>
      <c r="CE1297" s="1">
        <f t="shared" si="1582"/>
        <v>2.6058667302256922</v>
      </c>
      <c r="CF1297" s="1">
        <f t="shared" si="1583"/>
        <v>2.4911833054354506</v>
      </c>
      <c r="CG1297" s="1">
        <f t="shared" si="1584"/>
        <v>2.801119429871608</v>
      </c>
      <c r="CH1297" s="1">
        <f t="shared" si="1585"/>
        <v>3.0854955806571134</v>
      </c>
      <c r="CI1297" s="1">
        <f t="shared" si="1586"/>
        <v>3.1876117344801953</v>
      </c>
      <c r="CJ1297" s="1">
        <f t="shared" si="1587"/>
        <v>3.2023009889265972</v>
      </c>
      <c r="CK1297" s="1">
        <f t="shared" si="1588"/>
        <v>3.2111774281939907</v>
      </c>
      <c r="CL1297" s="5">
        <f t="shared" si="1594"/>
        <v>7</v>
      </c>
      <c r="CN1297" s="9">
        <f t="shared" si="1595"/>
        <v>2.2169963261995251</v>
      </c>
    </row>
    <row r="1298" spans="1:92" x14ac:dyDescent="0.2">
      <c r="A1298" s="4">
        <v>1296</v>
      </c>
      <c r="B1298" s="1">
        <v>0.38351435421684799</v>
      </c>
      <c r="C1298" s="1">
        <v>14.856999999999999</v>
      </c>
      <c r="D1298" s="1">
        <v>61</v>
      </c>
      <c r="E1298" s="1">
        <v>29</v>
      </c>
      <c r="F1298" s="1">
        <v>10</v>
      </c>
      <c r="G1298" s="1">
        <v>9.4552134473321896</v>
      </c>
      <c r="H1298" s="1">
        <v>6</v>
      </c>
      <c r="I1298">
        <v>1500</v>
      </c>
      <c r="J1298">
        <v>185</v>
      </c>
      <c r="K1298">
        <v>12.5</v>
      </c>
      <c r="L1298" s="1"/>
      <c r="M1298" s="2">
        <f t="shared" si="1520"/>
        <v>3</v>
      </c>
      <c r="N1298" s="2">
        <f t="shared" si="1521"/>
        <v>7</v>
      </c>
      <c r="O1298" s="2">
        <f t="shared" si="1522"/>
        <v>8</v>
      </c>
      <c r="P1298" s="2">
        <f t="shared" si="1523"/>
        <v>4</v>
      </c>
      <c r="Q1298" s="2">
        <f t="shared" si="1524"/>
        <v>6</v>
      </c>
      <c r="R1298" s="2">
        <f t="shared" si="1525"/>
        <v>8</v>
      </c>
      <c r="S1298" s="2">
        <f t="shared" si="1526"/>
        <v>6</v>
      </c>
      <c r="T1298" s="2">
        <f t="shared" si="1527"/>
        <v>5</v>
      </c>
      <c r="U1298" s="2">
        <f t="shared" si="1528"/>
        <v>6</v>
      </c>
      <c r="V1298" s="2">
        <f t="shared" si="1529"/>
        <v>8</v>
      </c>
      <c r="W1298" s="2">
        <f t="shared" si="1530"/>
        <v>3</v>
      </c>
      <c r="X1298" s="2">
        <f t="shared" si="1531"/>
        <v>4</v>
      </c>
      <c r="Y1298" s="2">
        <f t="shared" si="1532"/>
        <v>1</v>
      </c>
      <c r="Z1298" s="2">
        <f t="shared" si="1533"/>
        <v>1</v>
      </c>
      <c r="AA1298" s="2">
        <f t="shared" si="1534"/>
        <v>1</v>
      </c>
      <c r="AB1298" s="2">
        <f t="shared" si="1535"/>
        <v>1</v>
      </c>
      <c r="AC1298" s="2">
        <f t="shared" si="1536"/>
        <v>0</v>
      </c>
      <c r="AD1298" s="3">
        <f t="shared" si="1589"/>
        <v>3</v>
      </c>
      <c r="AE1298" s="2">
        <f t="shared" si="1537"/>
        <v>6</v>
      </c>
      <c r="AF1298" s="2">
        <f t="shared" si="1538"/>
        <v>10</v>
      </c>
      <c r="AG1298" s="2">
        <f t="shared" si="1539"/>
        <v>11</v>
      </c>
      <c r="AH1298" s="2">
        <f t="shared" si="1540"/>
        <v>7</v>
      </c>
      <c r="AI1298" s="2">
        <f t="shared" si="1541"/>
        <v>9</v>
      </c>
      <c r="AJ1298" s="2">
        <f t="shared" si="1542"/>
        <v>11</v>
      </c>
      <c r="AK1298" s="2">
        <f t="shared" si="1543"/>
        <v>9</v>
      </c>
      <c r="AL1298" s="2">
        <f t="shared" si="1544"/>
        <v>8</v>
      </c>
      <c r="AM1298" s="2">
        <f t="shared" si="1545"/>
        <v>8</v>
      </c>
      <c r="AN1298" s="2">
        <f t="shared" si="1546"/>
        <v>10</v>
      </c>
      <c r="AO1298" s="2">
        <f t="shared" si="1547"/>
        <v>5</v>
      </c>
      <c r="AP1298" s="2">
        <f t="shared" si="1548"/>
        <v>6</v>
      </c>
      <c r="AQ1298" s="2">
        <f t="shared" si="1549"/>
        <v>3</v>
      </c>
      <c r="AR1298" s="2">
        <f t="shared" si="1550"/>
        <v>2</v>
      </c>
      <c r="AS1298" s="2">
        <f t="shared" si="1551"/>
        <v>3</v>
      </c>
      <c r="AT1298" s="2">
        <f t="shared" si="1552"/>
        <v>3</v>
      </c>
      <c r="AU1298" s="2">
        <f t="shared" si="1553"/>
        <v>2</v>
      </c>
      <c r="AV1298" s="3">
        <f t="shared" si="1590"/>
        <v>3</v>
      </c>
      <c r="AW1298">
        <f t="shared" si="1591"/>
        <v>2</v>
      </c>
      <c r="AX1298" s="2">
        <f t="shared" si="1554"/>
        <v>3</v>
      </c>
      <c r="AY1298" s="2">
        <f t="shared" si="1555"/>
        <v>6</v>
      </c>
      <c r="AZ1298" s="2">
        <f t="shared" si="1556"/>
        <v>8</v>
      </c>
      <c r="BA1298" s="2">
        <f t="shared" si="1557"/>
        <v>2</v>
      </c>
      <c r="BB1298" s="2">
        <f t="shared" si="1558"/>
        <v>3</v>
      </c>
      <c r="BC1298" s="2">
        <f t="shared" si="1559"/>
        <v>5</v>
      </c>
      <c r="BD1298" s="2">
        <f t="shared" si="1560"/>
        <v>5</v>
      </c>
      <c r="BE1298" s="2">
        <f t="shared" si="1561"/>
        <v>3</v>
      </c>
      <c r="BF1298" s="2">
        <f t="shared" si="1562"/>
        <v>3</v>
      </c>
      <c r="BG1298" s="2">
        <f t="shared" si="1563"/>
        <v>4</v>
      </c>
      <c r="BH1298" s="2">
        <f t="shared" si="1564"/>
        <v>4</v>
      </c>
      <c r="BI1298" s="2">
        <f t="shared" si="1565"/>
        <v>3</v>
      </c>
      <c r="BJ1298" s="2">
        <f t="shared" si="1566"/>
        <v>1</v>
      </c>
      <c r="BK1298" s="2">
        <f t="shared" si="1567"/>
        <v>1</v>
      </c>
      <c r="BL1298" s="2">
        <f t="shared" si="1568"/>
        <v>1</v>
      </c>
      <c r="BM1298" s="2">
        <f t="shared" si="1569"/>
        <v>1</v>
      </c>
      <c r="BN1298" s="2">
        <f t="shared" si="1570"/>
        <v>1</v>
      </c>
      <c r="BO1298" s="3">
        <f t="shared" si="1592"/>
        <v>3</v>
      </c>
      <c r="BP1298">
        <f t="shared" si="1593"/>
        <v>1</v>
      </c>
      <c r="BR1298">
        <v>6</v>
      </c>
      <c r="BS1298">
        <f t="shared" si="1571"/>
        <v>1</v>
      </c>
      <c r="BU1298" s="1">
        <f t="shared" si="1572"/>
        <v>13.287520158107368</v>
      </c>
      <c r="BV1298" s="1">
        <f t="shared" si="1573"/>
        <v>3.0938574920286661</v>
      </c>
      <c r="BW1298" s="1">
        <f t="shared" si="1574"/>
        <v>2.9800142105216518</v>
      </c>
      <c r="BX1298" s="1">
        <f t="shared" si="1575"/>
        <v>3.1293915132527581</v>
      </c>
      <c r="BY1298" s="1">
        <f t="shared" si="1576"/>
        <v>2.4624626645055097</v>
      </c>
      <c r="BZ1298" s="1">
        <f t="shared" si="1577"/>
        <v>2.4134199505842759</v>
      </c>
      <c r="CA1298" s="1">
        <f t="shared" si="1578"/>
        <v>2.3441734768232165</v>
      </c>
      <c r="CB1298" s="1">
        <f t="shared" si="1579"/>
        <v>2.7408557441277663</v>
      </c>
      <c r="CC1298" s="1">
        <f t="shared" si="1580"/>
        <v>2.6665351635247418</v>
      </c>
      <c r="CD1298" s="1">
        <f t="shared" si="1581"/>
        <v>31.093185469094067</v>
      </c>
      <c r="CE1298" s="1">
        <f t="shared" si="1582"/>
        <v>2.5409479283485821</v>
      </c>
      <c r="CF1298" s="1">
        <f t="shared" si="1583"/>
        <v>2.4984255226649306</v>
      </c>
      <c r="CG1298" s="1">
        <f t="shared" si="1584"/>
        <v>2.8003127521301181</v>
      </c>
      <c r="CH1298" s="1">
        <f t="shared" si="1585"/>
        <v>3.0103071064213109</v>
      </c>
      <c r="CI1298" s="1">
        <f t="shared" si="1586"/>
        <v>3.106130941132824</v>
      </c>
      <c r="CJ1298" s="1">
        <f t="shared" si="1587"/>
        <v>3.1214412625085273</v>
      </c>
      <c r="CK1298" s="1">
        <f t="shared" si="1588"/>
        <v>3.1293476594771206</v>
      </c>
      <c r="CL1298" s="5">
        <f t="shared" si="1594"/>
        <v>7</v>
      </c>
      <c r="CN1298" s="9">
        <f t="shared" si="1595"/>
        <v>2.3441734768232165</v>
      </c>
    </row>
    <row r="1299" spans="1:92" x14ac:dyDescent="0.2">
      <c r="A1299" s="4">
        <v>1297</v>
      </c>
      <c r="B1299" s="1">
        <v>0.68758096513016997</v>
      </c>
      <c r="C1299" s="1">
        <v>0.68200000000000005</v>
      </c>
      <c r="D1299" s="1">
        <v>4</v>
      </c>
      <c r="E1299" s="1">
        <v>46</v>
      </c>
      <c r="F1299" s="1">
        <v>50</v>
      </c>
      <c r="G1299" s="1">
        <v>2.1215112523359299</v>
      </c>
      <c r="H1299" s="1">
        <v>5</v>
      </c>
      <c r="I1299">
        <v>1500</v>
      </c>
      <c r="J1299">
        <v>185</v>
      </c>
      <c r="K1299">
        <v>12.5</v>
      </c>
      <c r="L1299" s="1"/>
      <c r="M1299" s="2">
        <f t="shared" si="1520"/>
        <v>3</v>
      </c>
      <c r="N1299" s="2">
        <f t="shared" si="1521"/>
        <v>6</v>
      </c>
      <c r="O1299" s="2">
        <f t="shared" si="1522"/>
        <v>4</v>
      </c>
      <c r="P1299" s="2">
        <f t="shared" si="1523"/>
        <v>4</v>
      </c>
      <c r="Q1299" s="2">
        <f t="shared" si="1524"/>
        <v>7</v>
      </c>
      <c r="R1299" s="2">
        <f t="shared" si="1525"/>
        <v>8</v>
      </c>
      <c r="S1299" s="2">
        <f t="shared" si="1526"/>
        <v>6</v>
      </c>
      <c r="T1299" s="2">
        <f t="shared" si="1527"/>
        <v>5</v>
      </c>
      <c r="U1299" s="2">
        <f t="shared" si="1528"/>
        <v>5</v>
      </c>
      <c r="V1299" s="2">
        <f t="shared" si="1529"/>
        <v>7</v>
      </c>
      <c r="W1299" s="2">
        <f t="shared" si="1530"/>
        <v>2</v>
      </c>
      <c r="X1299" s="2">
        <f t="shared" si="1531"/>
        <v>4</v>
      </c>
      <c r="Y1299" s="2">
        <f t="shared" si="1532"/>
        <v>3</v>
      </c>
      <c r="Z1299" s="2">
        <f t="shared" si="1533"/>
        <v>2</v>
      </c>
      <c r="AA1299" s="2">
        <f t="shared" si="1534"/>
        <v>2</v>
      </c>
      <c r="AB1299" s="2">
        <f t="shared" si="1535"/>
        <v>2</v>
      </c>
      <c r="AC1299" s="2">
        <f t="shared" si="1536"/>
        <v>1</v>
      </c>
      <c r="AD1299" s="3">
        <f t="shared" si="1589"/>
        <v>6</v>
      </c>
      <c r="AE1299" s="2">
        <f t="shared" si="1537"/>
        <v>6</v>
      </c>
      <c r="AF1299" s="2">
        <f t="shared" si="1538"/>
        <v>9</v>
      </c>
      <c r="AG1299" s="2">
        <f t="shared" si="1539"/>
        <v>7</v>
      </c>
      <c r="AH1299" s="2">
        <f t="shared" si="1540"/>
        <v>7</v>
      </c>
      <c r="AI1299" s="2">
        <f t="shared" si="1541"/>
        <v>10</v>
      </c>
      <c r="AJ1299" s="2">
        <f t="shared" si="1542"/>
        <v>11</v>
      </c>
      <c r="AK1299" s="2">
        <f t="shared" si="1543"/>
        <v>9</v>
      </c>
      <c r="AL1299" s="2">
        <f t="shared" si="1544"/>
        <v>8</v>
      </c>
      <c r="AM1299" s="2">
        <f t="shared" si="1545"/>
        <v>7</v>
      </c>
      <c r="AN1299" s="2">
        <f t="shared" si="1546"/>
        <v>9</v>
      </c>
      <c r="AO1299" s="2">
        <f t="shared" si="1547"/>
        <v>4</v>
      </c>
      <c r="AP1299" s="2">
        <f t="shared" si="1548"/>
        <v>6</v>
      </c>
      <c r="AQ1299" s="2">
        <f t="shared" si="1549"/>
        <v>5</v>
      </c>
      <c r="AR1299" s="2">
        <f t="shared" si="1550"/>
        <v>3</v>
      </c>
      <c r="AS1299" s="2">
        <f t="shared" si="1551"/>
        <v>4</v>
      </c>
      <c r="AT1299" s="2">
        <f t="shared" si="1552"/>
        <v>4</v>
      </c>
      <c r="AU1299" s="2">
        <f t="shared" si="1553"/>
        <v>3</v>
      </c>
      <c r="AV1299" s="3">
        <f t="shared" si="1590"/>
        <v>6</v>
      </c>
      <c r="AW1299">
        <f t="shared" si="1591"/>
        <v>1</v>
      </c>
      <c r="AX1299" s="2">
        <f t="shared" si="1554"/>
        <v>2</v>
      </c>
      <c r="AY1299" s="2">
        <f t="shared" si="1555"/>
        <v>3</v>
      </c>
      <c r="AZ1299" s="2">
        <f t="shared" si="1556"/>
        <v>3</v>
      </c>
      <c r="BA1299" s="2">
        <f t="shared" si="1557"/>
        <v>3</v>
      </c>
      <c r="BB1299" s="2">
        <f t="shared" si="1558"/>
        <v>6</v>
      </c>
      <c r="BC1299" s="2">
        <f t="shared" si="1559"/>
        <v>7</v>
      </c>
      <c r="BD1299" s="2">
        <f t="shared" si="1560"/>
        <v>4</v>
      </c>
      <c r="BE1299" s="2">
        <f t="shared" si="1561"/>
        <v>2</v>
      </c>
      <c r="BF1299" s="2">
        <f t="shared" si="1562"/>
        <v>2</v>
      </c>
      <c r="BG1299" s="2">
        <f t="shared" si="1563"/>
        <v>4</v>
      </c>
      <c r="BH1299" s="2">
        <f t="shared" si="1564"/>
        <v>2</v>
      </c>
      <c r="BI1299" s="2">
        <f t="shared" si="1565"/>
        <v>5</v>
      </c>
      <c r="BJ1299" s="2">
        <f t="shared" si="1566"/>
        <v>4</v>
      </c>
      <c r="BK1299" s="2">
        <f t="shared" si="1567"/>
        <v>2</v>
      </c>
      <c r="BL1299" s="2">
        <f t="shared" si="1568"/>
        <v>2</v>
      </c>
      <c r="BM1299" s="2">
        <f t="shared" si="1569"/>
        <v>2</v>
      </c>
      <c r="BN1299" s="2">
        <f t="shared" si="1570"/>
        <v>2</v>
      </c>
      <c r="BO1299" s="3">
        <f t="shared" si="1592"/>
        <v>6</v>
      </c>
      <c r="BP1299">
        <f t="shared" si="1593"/>
        <v>1</v>
      </c>
      <c r="BR1299">
        <v>3</v>
      </c>
      <c r="BS1299">
        <f t="shared" si="1571"/>
        <v>2</v>
      </c>
      <c r="BU1299" s="1">
        <f t="shared" si="1572"/>
        <v>17.130635454937305</v>
      </c>
      <c r="BV1299" s="1">
        <f t="shared" si="1573"/>
        <v>7.8462068982438788</v>
      </c>
      <c r="BW1299" s="1">
        <f t="shared" si="1574"/>
        <v>3.5521104108769954</v>
      </c>
      <c r="BX1299" s="1">
        <f t="shared" si="1575"/>
        <v>12.18248715001636</v>
      </c>
      <c r="BY1299" s="1">
        <f t="shared" si="1576"/>
        <v>7.5135704070079523</v>
      </c>
      <c r="BZ1299" s="1">
        <f t="shared" si="1577"/>
        <v>2.8550437815879439</v>
      </c>
      <c r="CA1299" s="1">
        <f t="shared" si="1578"/>
        <v>2.3922116332925243</v>
      </c>
      <c r="CB1299" s="1">
        <f t="shared" si="1579"/>
        <v>3.0982499357901809</v>
      </c>
      <c r="CC1299" s="1">
        <f t="shared" si="1580"/>
        <v>3.0289081517385004</v>
      </c>
      <c r="CD1299" s="1">
        <f t="shared" si="1581"/>
        <v>31.287701015803194</v>
      </c>
      <c r="CE1299" s="1">
        <f t="shared" si="1582"/>
        <v>7.447516323273411</v>
      </c>
      <c r="CF1299" s="1">
        <f t="shared" si="1583"/>
        <v>3.9413289067936632</v>
      </c>
      <c r="CG1299" s="1">
        <f t="shared" si="1584"/>
        <v>2.3080727834685533</v>
      </c>
      <c r="CH1299" s="1">
        <f t="shared" si="1585"/>
        <v>2.5722013271341604</v>
      </c>
      <c r="CI1299" s="1">
        <f t="shared" si="1586"/>
        <v>2.7096505502160513</v>
      </c>
      <c r="CJ1299" s="1">
        <f t="shared" si="1587"/>
        <v>2.724051959001025</v>
      </c>
      <c r="CK1299" s="1">
        <f t="shared" si="1588"/>
        <v>2.7524605559143391</v>
      </c>
      <c r="CL1299" s="5">
        <f t="shared" si="1594"/>
        <v>13</v>
      </c>
      <c r="CN1299" s="9">
        <f t="shared" si="1595"/>
        <v>2.3080727834685533</v>
      </c>
    </row>
    <row r="1300" spans="1:92" x14ac:dyDescent="0.2">
      <c r="A1300" s="4">
        <v>1298</v>
      </c>
      <c r="B1300" s="1">
        <v>0.48728840172466698</v>
      </c>
      <c r="C1300" s="1">
        <v>28.981000000000002</v>
      </c>
      <c r="D1300" s="1">
        <v>38</v>
      </c>
      <c r="E1300" s="1">
        <v>34</v>
      </c>
      <c r="F1300" s="1">
        <v>28</v>
      </c>
      <c r="G1300" s="1">
        <v>8.1969969039305504</v>
      </c>
      <c r="H1300" s="1">
        <v>6</v>
      </c>
      <c r="I1300">
        <v>1500</v>
      </c>
      <c r="J1300">
        <v>185</v>
      </c>
      <c r="K1300">
        <v>12.5</v>
      </c>
      <c r="L1300" s="1"/>
      <c r="M1300" s="2">
        <f t="shared" si="1520"/>
        <v>3</v>
      </c>
      <c r="N1300" s="2">
        <f t="shared" si="1521"/>
        <v>6</v>
      </c>
      <c r="O1300" s="2">
        <f t="shared" si="1522"/>
        <v>7</v>
      </c>
      <c r="P1300" s="2">
        <f t="shared" si="1523"/>
        <v>6</v>
      </c>
      <c r="Q1300" s="2">
        <f t="shared" si="1524"/>
        <v>9</v>
      </c>
      <c r="R1300" s="2">
        <f t="shared" si="1525"/>
        <v>9</v>
      </c>
      <c r="S1300" s="2">
        <f t="shared" si="1526"/>
        <v>5</v>
      </c>
      <c r="T1300" s="2">
        <f t="shared" si="1527"/>
        <v>5</v>
      </c>
      <c r="U1300" s="2">
        <f t="shared" si="1528"/>
        <v>6</v>
      </c>
      <c r="V1300" s="2">
        <f t="shared" si="1529"/>
        <v>8</v>
      </c>
      <c r="W1300" s="2">
        <f t="shared" si="1530"/>
        <v>3</v>
      </c>
      <c r="X1300" s="2">
        <f t="shared" si="1531"/>
        <v>4</v>
      </c>
      <c r="Y1300" s="2">
        <f t="shared" si="1532"/>
        <v>1</v>
      </c>
      <c r="Z1300" s="2">
        <f t="shared" si="1533"/>
        <v>1</v>
      </c>
      <c r="AA1300" s="2">
        <f t="shared" si="1534"/>
        <v>1</v>
      </c>
      <c r="AB1300" s="2">
        <f t="shared" si="1535"/>
        <v>1</v>
      </c>
      <c r="AC1300" s="2">
        <f t="shared" si="1536"/>
        <v>0</v>
      </c>
      <c r="AD1300" s="3">
        <f t="shared" si="1589"/>
        <v>5</v>
      </c>
      <c r="AE1300" s="2">
        <f t="shared" si="1537"/>
        <v>6</v>
      </c>
      <c r="AF1300" s="2">
        <f t="shared" si="1538"/>
        <v>9</v>
      </c>
      <c r="AG1300" s="2">
        <f t="shared" si="1539"/>
        <v>10</v>
      </c>
      <c r="AH1300" s="2">
        <f t="shared" si="1540"/>
        <v>9</v>
      </c>
      <c r="AI1300" s="2">
        <f t="shared" si="1541"/>
        <v>12</v>
      </c>
      <c r="AJ1300" s="2">
        <f t="shared" si="1542"/>
        <v>12</v>
      </c>
      <c r="AK1300" s="2">
        <f t="shared" si="1543"/>
        <v>8</v>
      </c>
      <c r="AL1300" s="2">
        <f t="shared" si="1544"/>
        <v>8</v>
      </c>
      <c r="AM1300" s="2">
        <f t="shared" si="1545"/>
        <v>8</v>
      </c>
      <c r="AN1300" s="2">
        <f t="shared" si="1546"/>
        <v>10</v>
      </c>
      <c r="AO1300" s="2">
        <f t="shared" si="1547"/>
        <v>5</v>
      </c>
      <c r="AP1300" s="2">
        <f t="shared" si="1548"/>
        <v>6</v>
      </c>
      <c r="AQ1300" s="2">
        <f t="shared" si="1549"/>
        <v>3</v>
      </c>
      <c r="AR1300" s="2">
        <f t="shared" si="1550"/>
        <v>2</v>
      </c>
      <c r="AS1300" s="2">
        <f t="shared" si="1551"/>
        <v>3</v>
      </c>
      <c r="AT1300" s="2">
        <f t="shared" si="1552"/>
        <v>3</v>
      </c>
      <c r="AU1300" s="2">
        <f t="shared" si="1553"/>
        <v>2</v>
      </c>
      <c r="AV1300" s="3">
        <f t="shared" si="1590"/>
        <v>5</v>
      </c>
      <c r="AW1300">
        <f t="shared" si="1591"/>
        <v>2</v>
      </c>
      <c r="AX1300" s="2">
        <f t="shared" si="1554"/>
        <v>2</v>
      </c>
      <c r="AY1300" s="2">
        <f t="shared" si="1555"/>
        <v>5</v>
      </c>
      <c r="AZ1300" s="2">
        <f t="shared" si="1556"/>
        <v>7</v>
      </c>
      <c r="BA1300" s="2">
        <f t="shared" si="1557"/>
        <v>4</v>
      </c>
      <c r="BB1300" s="2">
        <f t="shared" si="1558"/>
        <v>6</v>
      </c>
      <c r="BC1300" s="2">
        <f t="shared" si="1559"/>
        <v>6</v>
      </c>
      <c r="BD1300" s="2">
        <f t="shared" si="1560"/>
        <v>4</v>
      </c>
      <c r="BE1300" s="2">
        <f t="shared" si="1561"/>
        <v>3</v>
      </c>
      <c r="BF1300" s="2">
        <f t="shared" si="1562"/>
        <v>3</v>
      </c>
      <c r="BG1300" s="2">
        <f t="shared" si="1563"/>
        <v>4</v>
      </c>
      <c r="BH1300" s="2">
        <f t="shared" si="1564"/>
        <v>3</v>
      </c>
      <c r="BI1300" s="2">
        <f t="shared" si="1565"/>
        <v>3</v>
      </c>
      <c r="BJ1300" s="2">
        <f t="shared" si="1566"/>
        <v>1</v>
      </c>
      <c r="BK1300" s="2">
        <f t="shared" si="1567"/>
        <v>1</v>
      </c>
      <c r="BL1300" s="2">
        <f t="shared" si="1568"/>
        <v>1</v>
      </c>
      <c r="BM1300" s="2">
        <f t="shared" si="1569"/>
        <v>1</v>
      </c>
      <c r="BN1300" s="2">
        <f t="shared" si="1570"/>
        <v>1</v>
      </c>
      <c r="BO1300" s="3">
        <f t="shared" si="1592"/>
        <v>3</v>
      </c>
      <c r="BP1300">
        <f t="shared" si="1593"/>
        <v>1</v>
      </c>
      <c r="BR1300">
        <v>2</v>
      </c>
      <c r="BS1300">
        <f t="shared" si="1571"/>
        <v>4</v>
      </c>
      <c r="BU1300" s="1">
        <f t="shared" si="1572"/>
        <v>13.352045830235324</v>
      </c>
      <c r="BV1300" s="1">
        <f t="shared" si="1573"/>
        <v>3.1940237812260452</v>
      </c>
      <c r="BW1300" s="1">
        <f t="shared" si="1574"/>
        <v>2.9895302339683405</v>
      </c>
      <c r="BX1300" s="1">
        <f t="shared" si="1575"/>
        <v>3.3963314458626055</v>
      </c>
      <c r="BY1300" s="1">
        <f t="shared" si="1576"/>
        <v>2.5151437977381947</v>
      </c>
      <c r="BZ1300" s="1">
        <f t="shared" si="1577"/>
        <v>2.2878963599001483</v>
      </c>
      <c r="CA1300" s="1">
        <f t="shared" si="1578"/>
        <v>2.3662442177976279</v>
      </c>
      <c r="CB1300" s="1">
        <f t="shared" si="1579"/>
        <v>2.5601576560775219</v>
      </c>
      <c r="CC1300" s="1">
        <f t="shared" si="1580"/>
        <v>2.4605721480547547</v>
      </c>
      <c r="CD1300" s="1">
        <f t="shared" si="1581"/>
        <v>31.085132453088725</v>
      </c>
      <c r="CE1300" s="1">
        <f t="shared" si="1582"/>
        <v>2.6976982049959224</v>
      </c>
      <c r="CF1300" s="1">
        <f t="shared" si="1583"/>
        <v>2.4543511420466331</v>
      </c>
      <c r="CG1300" s="1">
        <f t="shared" si="1584"/>
        <v>2.6830873716671495</v>
      </c>
      <c r="CH1300" s="1">
        <f t="shared" si="1585"/>
        <v>2.8077694131273971</v>
      </c>
      <c r="CI1300" s="1">
        <f t="shared" si="1586"/>
        <v>2.895296787210222</v>
      </c>
      <c r="CJ1300" s="1">
        <f t="shared" si="1587"/>
        <v>2.9115801052040466</v>
      </c>
      <c r="CK1300" s="1">
        <f t="shared" si="1588"/>
        <v>2.9207397504595618</v>
      </c>
      <c r="CL1300" s="5">
        <f t="shared" si="1594"/>
        <v>6</v>
      </c>
      <c r="CN1300" s="9">
        <f t="shared" si="1595"/>
        <v>2.2878963599001483</v>
      </c>
    </row>
    <row r="1301" spans="1:92" x14ac:dyDescent="0.2">
      <c r="A1301" s="4">
        <v>1299</v>
      </c>
      <c r="B1301" s="1">
        <v>0.44604586410092301</v>
      </c>
      <c r="C1301" s="1">
        <v>34.011000000000003</v>
      </c>
      <c r="D1301" s="1">
        <v>56</v>
      </c>
      <c r="E1301" s="1">
        <v>6</v>
      </c>
      <c r="F1301" s="1">
        <v>38</v>
      </c>
      <c r="G1301" s="1">
        <v>10.2032756390636</v>
      </c>
      <c r="H1301" s="1">
        <v>7</v>
      </c>
      <c r="I1301">
        <v>1500</v>
      </c>
      <c r="J1301">
        <v>185</v>
      </c>
      <c r="K1301">
        <v>12.5</v>
      </c>
      <c r="L1301" s="1"/>
      <c r="M1301" s="2">
        <f t="shared" si="1520"/>
        <v>4</v>
      </c>
      <c r="N1301" s="2">
        <f t="shared" si="1521"/>
        <v>7</v>
      </c>
      <c r="O1301" s="2">
        <f t="shared" si="1522"/>
        <v>4</v>
      </c>
      <c r="P1301" s="2">
        <f t="shared" si="1523"/>
        <v>6</v>
      </c>
      <c r="Q1301" s="2">
        <f t="shared" si="1524"/>
        <v>7</v>
      </c>
      <c r="R1301" s="2">
        <f t="shared" si="1525"/>
        <v>6</v>
      </c>
      <c r="S1301" s="2">
        <f t="shared" si="1526"/>
        <v>5</v>
      </c>
      <c r="T1301" s="2">
        <f t="shared" si="1527"/>
        <v>3</v>
      </c>
      <c r="U1301" s="2">
        <f t="shared" si="1528"/>
        <v>5</v>
      </c>
      <c r="V1301" s="2">
        <f t="shared" si="1529"/>
        <v>6</v>
      </c>
      <c r="W1301" s="2">
        <f t="shared" si="1530"/>
        <v>4</v>
      </c>
      <c r="X1301" s="2">
        <f t="shared" si="1531"/>
        <v>4</v>
      </c>
      <c r="Y1301" s="2">
        <f t="shared" si="1532"/>
        <v>2</v>
      </c>
      <c r="Z1301" s="2">
        <f t="shared" si="1533"/>
        <v>2</v>
      </c>
      <c r="AA1301" s="2">
        <f t="shared" si="1534"/>
        <v>1</v>
      </c>
      <c r="AB1301" s="2">
        <f t="shared" si="1535"/>
        <v>2</v>
      </c>
      <c r="AC1301" s="2">
        <f t="shared" si="1536"/>
        <v>1</v>
      </c>
      <c r="AD1301" s="3">
        <f t="shared" si="1589"/>
        <v>2</v>
      </c>
      <c r="AE1301" s="2">
        <f t="shared" si="1537"/>
        <v>7</v>
      </c>
      <c r="AF1301" s="2">
        <f t="shared" si="1538"/>
        <v>10</v>
      </c>
      <c r="AG1301" s="2">
        <f t="shared" si="1539"/>
        <v>7</v>
      </c>
      <c r="AH1301" s="2">
        <f t="shared" si="1540"/>
        <v>9</v>
      </c>
      <c r="AI1301" s="2">
        <f t="shared" si="1541"/>
        <v>10</v>
      </c>
      <c r="AJ1301" s="2">
        <f t="shared" si="1542"/>
        <v>9</v>
      </c>
      <c r="AK1301" s="2">
        <f t="shared" si="1543"/>
        <v>8</v>
      </c>
      <c r="AL1301" s="2">
        <f t="shared" si="1544"/>
        <v>6</v>
      </c>
      <c r="AM1301" s="2">
        <f t="shared" si="1545"/>
        <v>7</v>
      </c>
      <c r="AN1301" s="2">
        <f t="shared" si="1546"/>
        <v>8</v>
      </c>
      <c r="AO1301" s="2">
        <f t="shared" si="1547"/>
        <v>6</v>
      </c>
      <c r="AP1301" s="2">
        <f t="shared" si="1548"/>
        <v>6</v>
      </c>
      <c r="AQ1301" s="2">
        <f t="shared" si="1549"/>
        <v>4</v>
      </c>
      <c r="AR1301" s="2">
        <f t="shared" si="1550"/>
        <v>3</v>
      </c>
      <c r="AS1301" s="2">
        <f t="shared" si="1551"/>
        <v>3</v>
      </c>
      <c r="AT1301" s="2">
        <f t="shared" si="1552"/>
        <v>4</v>
      </c>
      <c r="AU1301" s="2">
        <f t="shared" si="1553"/>
        <v>3</v>
      </c>
      <c r="AV1301" s="3">
        <f t="shared" si="1590"/>
        <v>2</v>
      </c>
      <c r="AW1301">
        <f t="shared" si="1591"/>
        <v>2</v>
      </c>
      <c r="AX1301" s="2">
        <f t="shared" si="1554"/>
        <v>3</v>
      </c>
      <c r="AY1301" s="2">
        <f t="shared" si="1555"/>
        <v>6</v>
      </c>
      <c r="AZ1301" s="2">
        <f t="shared" si="1556"/>
        <v>4</v>
      </c>
      <c r="BA1301" s="2">
        <f t="shared" si="1557"/>
        <v>4</v>
      </c>
      <c r="BB1301" s="2">
        <f t="shared" si="1558"/>
        <v>4</v>
      </c>
      <c r="BC1301" s="2">
        <f t="shared" si="1559"/>
        <v>3</v>
      </c>
      <c r="BD1301" s="2">
        <f t="shared" si="1560"/>
        <v>4</v>
      </c>
      <c r="BE1301" s="2">
        <f t="shared" si="1561"/>
        <v>2</v>
      </c>
      <c r="BF1301" s="2">
        <f t="shared" si="1562"/>
        <v>2</v>
      </c>
      <c r="BG1301" s="2">
        <f t="shared" si="1563"/>
        <v>2</v>
      </c>
      <c r="BH1301" s="2">
        <f t="shared" si="1564"/>
        <v>4</v>
      </c>
      <c r="BI1301" s="2">
        <f t="shared" si="1565"/>
        <v>3</v>
      </c>
      <c r="BJ1301" s="2">
        <f t="shared" si="1566"/>
        <v>2</v>
      </c>
      <c r="BK1301" s="2">
        <f t="shared" si="1567"/>
        <v>1</v>
      </c>
      <c r="BL1301" s="2">
        <f t="shared" si="1568"/>
        <v>1</v>
      </c>
      <c r="BM1301" s="2">
        <f t="shared" si="1569"/>
        <v>2</v>
      </c>
      <c r="BN1301" s="2">
        <f t="shared" si="1570"/>
        <v>2</v>
      </c>
      <c r="BO1301" s="3">
        <f t="shared" si="1592"/>
        <v>2</v>
      </c>
      <c r="BP1301">
        <f t="shared" si="1593"/>
        <v>1</v>
      </c>
      <c r="BR1301">
        <v>7</v>
      </c>
      <c r="BS1301">
        <f t="shared" si="1571"/>
        <v>1</v>
      </c>
      <c r="BU1301" s="1">
        <f t="shared" si="1572"/>
        <v>13.264417591899099</v>
      </c>
      <c r="BV1301" s="1">
        <f t="shared" si="1573"/>
        <v>3.0555702532043898</v>
      </c>
      <c r="BW1301" s="1">
        <f t="shared" si="1574"/>
        <v>2.9925617741960417</v>
      </c>
      <c r="BX1301" s="1">
        <f t="shared" si="1575"/>
        <v>2.9665129718240393</v>
      </c>
      <c r="BY1301" s="1">
        <f t="shared" si="1576"/>
        <v>2.3656409394817</v>
      </c>
      <c r="BZ1301" s="1">
        <f t="shared" si="1577"/>
        <v>2.3370679781671528</v>
      </c>
      <c r="CA1301" s="1">
        <f t="shared" si="1578"/>
        <v>2.3937963467219965</v>
      </c>
      <c r="CB1301" s="1">
        <f t="shared" si="1579"/>
        <v>2.6183552390952722</v>
      </c>
      <c r="CC1301" s="1">
        <f t="shared" si="1580"/>
        <v>2.5476847283115562</v>
      </c>
      <c r="CD1301" s="1">
        <f t="shared" si="1581"/>
        <v>31.086754385364525</v>
      </c>
      <c r="CE1301" s="1">
        <f t="shared" si="1582"/>
        <v>2.5538217335799813</v>
      </c>
      <c r="CF1301" s="1">
        <f t="shared" si="1583"/>
        <v>2.4848024039849674</v>
      </c>
      <c r="CG1301" s="1">
        <f t="shared" si="1584"/>
        <v>2.7450593384401416</v>
      </c>
      <c r="CH1301" s="1">
        <f t="shared" si="1585"/>
        <v>2.8917967214180194</v>
      </c>
      <c r="CI1301" s="1">
        <f t="shared" si="1586"/>
        <v>2.929670089582693</v>
      </c>
      <c r="CJ1301" s="1">
        <f t="shared" si="1587"/>
        <v>2.9459619445594902</v>
      </c>
      <c r="CK1301" s="1">
        <f t="shared" si="1588"/>
        <v>2.9515422537141882</v>
      </c>
      <c r="CL1301" s="5">
        <f t="shared" si="1594"/>
        <v>6</v>
      </c>
      <c r="CN1301" s="9">
        <f t="shared" si="1595"/>
        <v>2.3370679781671528</v>
      </c>
    </row>
    <row r="1302" spans="1:92" x14ac:dyDescent="0.2">
      <c r="A1302" s="4">
        <v>1300</v>
      </c>
      <c r="B1302" s="1">
        <v>0.290843587201153</v>
      </c>
      <c r="C1302" s="1">
        <v>2.8959999999999999</v>
      </c>
      <c r="D1302" s="1">
        <v>68</v>
      </c>
      <c r="E1302" s="1">
        <v>11</v>
      </c>
      <c r="F1302" s="1">
        <v>21</v>
      </c>
      <c r="G1302" s="1">
        <v>14.400093981684501</v>
      </c>
      <c r="H1302" s="1">
        <v>7</v>
      </c>
      <c r="I1302">
        <v>1500</v>
      </c>
      <c r="J1302">
        <v>185</v>
      </c>
      <c r="K1302">
        <v>12.5</v>
      </c>
      <c r="L1302" s="1"/>
      <c r="M1302" s="2">
        <f t="shared" si="1520"/>
        <v>3</v>
      </c>
      <c r="N1302" s="2">
        <f t="shared" si="1521"/>
        <v>7</v>
      </c>
      <c r="O1302" s="2">
        <f t="shared" si="1522"/>
        <v>5</v>
      </c>
      <c r="P1302" s="2">
        <f t="shared" si="1523"/>
        <v>5</v>
      </c>
      <c r="Q1302" s="2">
        <f t="shared" si="1524"/>
        <v>7</v>
      </c>
      <c r="R1302" s="2">
        <f t="shared" si="1525"/>
        <v>5</v>
      </c>
      <c r="S1302" s="2">
        <f t="shared" si="1526"/>
        <v>7</v>
      </c>
      <c r="T1302" s="2">
        <f t="shared" si="1527"/>
        <v>3</v>
      </c>
      <c r="U1302" s="2">
        <f t="shared" si="1528"/>
        <v>5</v>
      </c>
      <c r="V1302" s="2">
        <f t="shared" si="1529"/>
        <v>6</v>
      </c>
      <c r="W1302" s="2">
        <f t="shared" si="1530"/>
        <v>3</v>
      </c>
      <c r="X1302" s="2">
        <f t="shared" si="1531"/>
        <v>3</v>
      </c>
      <c r="Y1302" s="2">
        <f t="shared" si="1532"/>
        <v>1</v>
      </c>
      <c r="Z1302" s="2">
        <f t="shared" si="1533"/>
        <v>1</v>
      </c>
      <c r="AA1302" s="2">
        <f t="shared" si="1534"/>
        <v>1</v>
      </c>
      <c r="AB1302" s="2">
        <f t="shared" si="1535"/>
        <v>1</v>
      </c>
      <c r="AC1302" s="2">
        <f t="shared" si="1536"/>
        <v>0</v>
      </c>
      <c r="AD1302" s="3">
        <f t="shared" si="1589"/>
        <v>2</v>
      </c>
      <c r="AE1302" s="2">
        <f t="shared" si="1537"/>
        <v>6</v>
      </c>
      <c r="AF1302" s="2">
        <f t="shared" si="1538"/>
        <v>10</v>
      </c>
      <c r="AG1302" s="2">
        <f t="shared" si="1539"/>
        <v>8</v>
      </c>
      <c r="AH1302" s="2">
        <f t="shared" si="1540"/>
        <v>8</v>
      </c>
      <c r="AI1302" s="2">
        <f t="shared" si="1541"/>
        <v>10</v>
      </c>
      <c r="AJ1302" s="2">
        <f t="shared" si="1542"/>
        <v>8</v>
      </c>
      <c r="AK1302" s="2">
        <f t="shared" si="1543"/>
        <v>10</v>
      </c>
      <c r="AL1302" s="2">
        <f t="shared" si="1544"/>
        <v>6</v>
      </c>
      <c r="AM1302" s="2">
        <f t="shared" si="1545"/>
        <v>7</v>
      </c>
      <c r="AN1302" s="2">
        <f t="shared" si="1546"/>
        <v>8</v>
      </c>
      <c r="AO1302" s="2">
        <f t="shared" si="1547"/>
        <v>5</v>
      </c>
      <c r="AP1302" s="2">
        <f t="shared" si="1548"/>
        <v>5</v>
      </c>
      <c r="AQ1302" s="2">
        <f t="shared" si="1549"/>
        <v>3</v>
      </c>
      <c r="AR1302" s="2">
        <f t="shared" si="1550"/>
        <v>2</v>
      </c>
      <c r="AS1302" s="2">
        <f t="shared" si="1551"/>
        <v>3</v>
      </c>
      <c r="AT1302" s="2">
        <f t="shared" si="1552"/>
        <v>3</v>
      </c>
      <c r="AU1302" s="2">
        <f t="shared" si="1553"/>
        <v>2</v>
      </c>
      <c r="AV1302" s="3">
        <f t="shared" si="1590"/>
        <v>2</v>
      </c>
      <c r="AW1302">
        <f t="shared" si="1591"/>
        <v>3</v>
      </c>
      <c r="AX1302" s="2">
        <f t="shared" si="1554"/>
        <v>3</v>
      </c>
      <c r="AY1302" s="2">
        <f t="shared" si="1555"/>
        <v>5</v>
      </c>
      <c r="AZ1302" s="2">
        <f t="shared" si="1556"/>
        <v>5</v>
      </c>
      <c r="BA1302" s="2">
        <f t="shared" si="1557"/>
        <v>3</v>
      </c>
      <c r="BB1302" s="2">
        <f t="shared" si="1558"/>
        <v>4</v>
      </c>
      <c r="BC1302" s="2">
        <f t="shared" si="1559"/>
        <v>2</v>
      </c>
      <c r="BD1302" s="2">
        <f t="shared" si="1560"/>
        <v>6</v>
      </c>
      <c r="BE1302" s="2">
        <f t="shared" si="1561"/>
        <v>2</v>
      </c>
      <c r="BF1302" s="2">
        <f t="shared" si="1562"/>
        <v>2</v>
      </c>
      <c r="BG1302" s="2">
        <f t="shared" si="1563"/>
        <v>2</v>
      </c>
      <c r="BH1302" s="2">
        <f t="shared" si="1564"/>
        <v>4</v>
      </c>
      <c r="BI1302" s="2">
        <f t="shared" si="1565"/>
        <v>2</v>
      </c>
      <c r="BJ1302" s="2">
        <f t="shared" si="1566"/>
        <v>1</v>
      </c>
      <c r="BK1302" s="2">
        <f t="shared" si="1567"/>
        <v>1</v>
      </c>
      <c r="BL1302" s="2">
        <f t="shared" si="1568"/>
        <v>1</v>
      </c>
      <c r="BM1302" s="2">
        <f t="shared" si="1569"/>
        <v>1</v>
      </c>
      <c r="BN1302" s="2">
        <f t="shared" si="1570"/>
        <v>1</v>
      </c>
      <c r="BO1302" s="3">
        <f t="shared" si="1592"/>
        <v>7</v>
      </c>
      <c r="BP1302">
        <f t="shared" si="1593"/>
        <v>1</v>
      </c>
      <c r="BR1302">
        <v>3</v>
      </c>
      <c r="BS1302">
        <f t="shared" si="1571"/>
        <v>1</v>
      </c>
      <c r="BU1302" s="1">
        <f t="shared" si="1572"/>
        <v>13.174182849972366</v>
      </c>
      <c r="BV1302" s="1">
        <f t="shared" si="1573"/>
        <v>2.9295981812587208</v>
      </c>
      <c r="BW1302" s="1">
        <f t="shared" si="1574"/>
        <v>2.956623922160214</v>
      </c>
      <c r="BX1302" s="1">
        <f t="shared" si="1575"/>
        <v>2.6998437601604293</v>
      </c>
      <c r="BY1302" s="1">
        <f t="shared" si="1576"/>
        <v>2.4889116360300307</v>
      </c>
      <c r="BZ1302" s="1">
        <f t="shared" si="1577"/>
        <v>2.7191317164603257</v>
      </c>
      <c r="CA1302" s="1">
        <f t="shared" si="1578"/>
        <v>2.2771689305958489</v>
      </c>
      <c r="CB1302" s="1">
        <f t="shared" si="1579"/>
        <v>3.1371729953236493</v>
      </c>
      <c r="CC1302" s="1">
        <f t="shared" si="1580"/>
        <v>3.1449613774092282</v>
      </c>
      <c r="CD1302" s="1">
        <f t="shared" si="1581"/>
        <v>31.117953020033774</v>
      </c>
      <c r="CE1302" s="1">
        <f t="shared" si="1582"/>
        <v>2.2659138227186824</v>
      </c>
      <c r="CF1302" s="1">
        <f t="shared" si="1583"/>
        <v>2.7017196247998041</v>
      </c>
      <c r="CG1302" s="1">
        <f t="shared" si="1584"/>
        <v>3.1052874312238541</v>
      </c>
      <c r="CH1302" s="1">
        <f t="shared" si="1585"/>
        <v>3.491021715145882</v>
      </c>
      <c r="CI1302" s="1">
        <f t="shared" si="1586"/>
        <v>3.5414316417349001</v>
      </c>
      <c r="CJ1302" s="1">
        <f t="shared" si="1587"/>
        <v>3.5551180431784606</v>
      </c>
      <c r="CK1302" s="1">
        <f t="shared" si="1588"/>
        <v>3.5587509037876242</v>
      </c>
      <c r="CL1302" s="5">
        <f t="shared" si="1594"/>
        <v>11</v>
      </c>
      <c r="CN1302" s="9">
        <f t="shared" si="1595"/>
        <v>2.2659138227186824</v>
      </c>
    </row>
    <row r="1303" spans="1:92" x14ac:dyDescent="0.2">
      <c r="A1303" s="4">
        <v>1301</v>
      </c>
      <c r="B1303" s="1">
        <v>0.453746435622225</v>
      </c>
      <c r="C1303" s="1">
        <v>30.998999999999999</v>
      </c>
      <c r="D1303" s="1">
        <v>12</v>
      </c>
      <c r="E1303" s="1">
        <v>30</v>
      </c>
      <c r="F1303" s="1">
        <v>58</v>
      </c>
      <c r="G1303" s="1">
        <v>6.5758713685391799</v>
      </c>
      <c r="H1303" s="1">
        <v>6</v>
      </c>
      <c r="I1303">
        <v>1500</v>
      </c>
      <c r="J1303">
        <v>185</v>
      </c>
      <c r="K1303">
        <v>12.5</v>
      </c>
      <c r="L1303" s="1"/>
      <c r="M1303" s="2">
        <f t="shared" si="1520"/>
        <v>3</v>
      </c>
      <c r="N1303" s="2">
        <f t="shared" si="1521"/>
        <v>6</v>
      </c>
      <c r="O1303" s="2">
        <f t="shared" si="1522"/>
        <v>6</v>
      </c>
      <c r="P1303" s="2">
        <f t="shared" si="1523"/>
        <v>5</v>
      </c>
      <c r="Q1303" s="2">
        <f t="shared" si="1524"/>
        <v>7</v>
      </c>
      <c r="R1303" s="2">
        <f t="shared" si="1525"/>
        <v>9</v>
      </c>
      <c r="S1303" s="2">
        <f t="shared" si="1526"/>
        <v>4</v>
      </c>
      <c r="T1303" s="2">
        <f t="shared" si="1527"/>
        <v>4</v>
      </c>
      <c r="U1303" s="2">
        <f t="shared" si="1528"/>
        <v>7</v>
      </c>
      <c r="V1303" s="2">
        <f t="shared" si="1529"/>
        <v>8</v>
      </c>
      <c r="W1303" s="2">
        <f t="shared" si="1530"/>
        <v>3</v>
      </c>
      <c r="X1303" s="2">
        <f t="shared" si="1531"/>
        <v>4</v>
      </c>
      <c r="Y1303" s="2">
        <f t="shared" si="1532"/>
        <v>1</v>
      </c>
      <c r="Z1303" s="2">
        <f t="shared" si="1533"/>
        <v>1</v>
      </c>
      <c r="AA1303" s="2">
        <f t="shared" si="1534"/>
        <v>1</v>
      </c>
      <c r="AB1303" s="2">
        <f t="shared" si="1535"/>
        <v>1</v>
      </c>
      <c r="AC1303" s="2">
        <f t="shared" si="1536"/>
        <v>0</v>
      </c>
      <c r="AD1303" s="3">
        <f t="shared" si="1589"/>
        <v>6</v>
      </c>
      <c r="AE1303" s="2">
        <f t="shared" si="1537"/>
        <v>6</v>
      </c>
      <c r="AF1303" s="2">
        <f t="shared" si="1538"/>
        <v>9</v>
      </c>
      <c r="AG1303" s="2">
        <f t="shared" si="1539"/>
        <v>9</v>
      </c>
      <c r="AH1303" s="2">
        <f t="shared" si="1540"/>
        <v>8</v>
      </c>
      <c r="AI1303" s="2">
        <f t="shared" si="1541"/>
        <v>10</v>
      </c>
      <c r="AJ1303" s="2">
        <f t="shared" si="1542"/>
        <v>12</v>
      </c>
      <c r="AK1303" s="2">
        <f t="shared" si="1543"/>
        <v>7</v>
      </c>
      <c r="AL1303" s="2">
        <f t="shared" si="1544"/>
        <v>7</v>
      </c>
      <c r="AM1303" s="2">
        <f t="shared" si="1545"/>
        <v>9</v>
      </c>
      <c r="AN1303" s="2">
        <f t="shared" si="1546"/>
        <v>10</v>
      </c>
      <c r="AO1303" s="2">
        <f t="shared" si="1547"/>
        <v>5</v>
      </c>
      <c r="AP1303" s="2">
        <f t="shared" si="1548"/>
        <v>6</v>
      </c>
      <c r="AQ1303" s="2">
        <f t="shared" si="1549"/>
        <v>3</v>
      </c>
      <c r="AR1303" s="2">
        <f t="shared" si="1550"/>
        <v>2</v>
      </c>
      <c r="AS1303" s="2">
        <f t="shared" si="1551"/>
        <v>3</v>
      </c>
      <c r="AT1303" s="2">
        <f t="shared" si="1552"/>
        <v>3</v>
      </c>
      <c r="AU1303" s="2">
        <f t="shared" si="1553"/>
        <v>2</v>
      </c>
      <c r="AV1303" s="3">
        <f t="shared" si="1590"/>
        <v>6</v>
      </c>
      <c r="AW1303">
        <f t="shared" si="1591"/>
        <v>1</v>
      </c>
      <c r="AX1303" s="2">
        <f t="shared" si="1554"/>
        <v>2</v>
      </c>
      <c r="AY1303" s="2">
        <f t="shared" si="1555"/>
        <v>5</v>
      </c>
      <c r="AZ1303" s="2">
        <f t="shared" si="1556"/>
        <v>6</v>
      </c>
      <c r="BA1303" s="2">
        <f t="shared" si="1557"/>
        <v>3</v>
      </c>
      <c r="BB1303" s="2">
        <f t="shared" si="1558"/>
        <v>4</v>
      </c>
      <c r="BC1303" s="2">
        <f t="shared" si="1559"/>
        <v>6</v>
      </c>
      <c r="BD1303" s="2">
        <f t="shared" si="1560"/>
        <v>3</v>
      </c>
      <c r="BE1303" s="2">
        <f t="shared" si="1561"/>
        <v>4</v>
      </c>
      <c r="BF1303" s="2">
        <f t="shared" si="1562"/>
        <v>4</v>
      </c>
      <c r="BG1303" s="2">
        <f t="shared" si="1563"/>
        <v>4</v>
      </c>
      <c r="BH1303" s="2">
        <f t="shared" si="1564"/>
        <v>3</v>
      </c>
      <c r="BI1303" s="2">
        <f t="shared" si="1565"/>
        <v>3</v>
      </c>
      <c r="BJ1303" s="2">
        <f t="shared" si="1566"/>
        <v>1</v>
      </c>
      <c r="BK1303" s="2">
        <f t="shared" si="1567"/>
        <v>1</v>
      </c>
      <c r="BL1303" s="2">
        <f t="shared" si="1568"/>
        <v>1</v>
      </c>
      <c r="BM1303" s="2">
        <f t="shared" si="1569"/>
        <v>1</v>
      </c>
      <c r="BN1303" s="2">
        <f t="shared" si="1570"/>
        <v>1</v>
      </c>
      <c r="BO1303" s="3">
        <f t="shared" si="1592"/>
        <v>3</v>
      </c>
      <c r="BP1303">
        <f t="shared" si="1593"/>
        <v>2</v>
      </c>
      <c r="BR1303">
        <v>12</v>
      </c>
      <c r="BS1303">
        <f t="shared" si="1571"/>
        <v>1</v>
      </c>
      <c r="BU1303" s="1">
        <f t="shared" si="1572"/>
        <v>13.484917816410583</v>
      </c>
      <c r="BV1303" s="1">
        <f t="shared" si="1573"/>
        <v>3.407832653938577</v>
      </c>
      <c r="BW1303" s="1">
        <f t="shared" si="1574"/>
        <v>2.9704120615149363</v>
      </c>
      <c r="BX1303" s="1">
        <f t="shared" si="1575"/>
        <v>4.0181582307421646</v>
      </c>
      <c r="BY1303" s="1">
        <f t="shared" si="1576"/>
        <v>2.8017424033106559</v>
      </c>
      <c r="BZ1303" s="1">
        <f t="shared" si="1577"/>
        <v>2.3042894175456614</v>
      </c>
      <c r="CA1303" s="1">
        <f t="shared" si="1578"/>
        <v>2.3226869719740137</v>
      </c>
      <c r="CB1303" s="1">
        <f t="shared" si="1579"/>
        <v>2.5839412942137754</v>
      </c>
      <c r="CC1303" s="1">
        <f t="shared" si="1580"/>
        <v>2.5040005228691</v>
      </c>
      <c r="CD1303" s="1">
        <f t="shared" si="1581"/>
        <v>31.090695959918673</v>
      </c>
      <c r="CE1303" s="1">
        <f t="shared" si="1582"/>
        <v>2.920756053388172</v>
      </c>
      <c r="CF1303" s="1">
        <f t="shared" si="1583"/>
        <v>2.501211588621453</v>
      </c>
      <c r="CG1303" s="1">
        <f t="shared" si="1584"/>
        <v>2.7107987375261384</v>
      </c>
      <c r="CH1303" s="1">
        <f t="shared" si="1585"/>
        <v>2.8597869530697464</v>
      </c>
      <c r="CI1303" s="1">
        <f t="shared" si="1586"/>
        <v>2.9428607812543288</v>
      </c>
      <c r="CJ1303" s="1">
        <f t="shared" si="1587"/>
        <v>2.9586360718124416</v>
      </c>
      <c r="CK1303" s="1">
        <f t="shared" si="1588"/>
        <v>2.9688953157880738</v>
      </c>
      <c r="CL1303" s="5">
        <f t="shared" si="1594"/>
        <v>6</v>
      </c>
      <c r="CN1303" s="9">
        <f t="shared" si="1595"/>
        <v>2.3042894175456614</v>
      </c>
    </row>
    <row r="1304" spans="1:92" x14ac:dyDescent="0.2">
      <c r="A1304" s="4">
        <v>1302</v>
      </c>
      <c r="B1304" s="1">
        <v>0.60709959768956101</v>
      </c>
      <c r="C1304" s="1">
        <v>0.44500000000000001</v>
      </c>
      <c r="D1304" s="1">
        <v>0</v>
      </c>
      <c r="E1304" s="1">
        <v>0</v>
      </c>
      <c r="F1304" s="1">
        <v>100</v>
      </c>
      <c r="G1304" s="1">
        <v>6.6805793313419102</v>
      </c>
      <c r="H1304" s="1">
        <v>6</v>
      </c>
      <c r="I1304">
        <v>1500</v>
      </c>
      <c r="J1304">
        <v>185</v>
      </c>
      <c r="K1304">
        <v>12.5</v>
      </c>
      <c r="L1304" s="1"/>
      <c r="M1304" s="2">
        <f t="shared" si="1520"/>
        <v>2</v>
      </c>
      <c r="N1304" s="2">
        <f t="shared" si="1521"/>
        <v>6</v>
      </c>
      <c r="O1304" s="2">
        <f t="shared" si="1522"/>
        <v>5</v>
      </c>
      <c r="P1304" s="2">
        <f t="shared" si="1523"/>
        <v>4</v>
      </c>
      <c r="Q1304" s="2">
        <f t="shared" si="1524"/>
        <v>6</v>
      </c>
      <c r="R1304" s="2">
        <f t="shared" si="1525"/>
        <v>7</v>
      </c>
      <c r="S1304" s="2">
        <f t="shared" si="1526"/>
        <v>5</v>
      </c>
      <c r="T1304" s="2">
        <f t="shared" si="1527"/>
        <v>4</v>
      </c>
      <c r="U1304" s="2">
        <f t="shared" si="1528"/>
        <v>7</v>
      </c>
      <c r="V1304" s="2">
        <f t="shared" si="1529"/>
        <v>7</v>
      </c>
      <c r="W1304" s="2">
        <f t="shared" si="1530"/>
        <v>5</v>
      </c>
      <c r="X1304" s="2">
        <f t="shared" si="1531"/>
        <v>7</v>
      </c>
      <c r="Y1304" s="2">
        <f t="shared" si="1532"/>
        <v>4</v>
      </c>
      <c r="Z1304" s="2">
        <f t="shared" si="1533"/>
        <v>4</v>
      </c>
      <c r="AA1304" s="2">
        <f t="shared" si="1534"/>
        <v>2</v>
      </c>
      <c r="AB1304" s="2">
        <f t="shared" si="1535"/>
        <v>4</v>
      </c>
      <c r="AC1304" s="2">
        <f t="shared" si="1536"/>
        <v>3</v>
      </c>
      <c r="AD1304" s="3">
        <f t="shared" si="1589"/>
        <v>6</v>
      </c>
      <c r="AE1304" s="2">
        <f t="shared" si="1537"/>
        <v>5</v>
      </c>
      <c r="AF1304" s="2">
        <f t="shared" si="1538"/>
        <v>9</v>
      </c>
      <c r="AG1304" s="2">
        <f t="shared" si="1539"/>
        <v>8</v>
      </c>
      <c r="AH1304" s="2">
        <f t="shared" si="1540"/>
        <v>7</v>
      </c>
      <c r="AI1304" s="2">
        <f t="shared" si="1541"/>
        <v>9</v>
      </c>
      <c r="AJ1304" s="2">
        <f t="shared" si="1542"/>
        <v>10</v>
      </c>
      <c r="AK1304" s="2">
        <f t="shared" si="1543"/>
        <v>8</v>
      </c>
      <c r="AL1304" s="2">
        <f t="shared" si="1544"/>
        <v>7</v>
      </c>
      <c r="AM1304" s="2">
        <f t="shared" si="1545"/>
        <v>9</v>
      </c>
      <c r="AN1304" s="2">
        <f t="shared" si="1546"/>
        <v>9</v>
      </c>
      <c r="AO1304" s="2">
        <f t="shared" si="1547"/>
        <v>7</v>
      </c>
      <c r="AP1304" s="2">
        <f t="shared" si="1548"/>
        <v>9</v>
      </c>
      <c r="AQ1304" s="2">
        <f t="shared" si="1549"/>
        <v>6</v>
      </c>
      <c r="AR1304" s="2">
        <f t="shared" si="1550"/>
        <v>5</v>
      </c>
      <c r="AS1304" s="2">
        <f t="shared" si="1551"/>
        <v>4</v>
      </c>
      <c r="AT1304" s="2">
        <f t="shared" si="1552"/>
        <v>6</v>
      </c>
      <c r="AU1304" s="2">
        <f t="shared" si="1553"/>
        <v>5</v>
      </c>
      <c r="AV1304" s="3">
        <f t="shared" si="1590"/>
        <v>6</v>
      </c>
      <c r="AW1304">
        <f t="shared" si="1591"/>
        <v>1</v>
      </c>
      <c r="AX1304" s="2">
        <f t="shared" si="1554"/>
        <v>1</v>
      </c>
      <c r="AY1304" s="2">
        <f t="shared" si="1555"/>
        <v>3</v>
      </c>
      <c r="AZ1304" s="2">
        <f t="shared" si="1556"/>
        <v>4</v>
      </c>
      <c r="BA1304" s="2">
        <f t="shared" si="1557"/>
        <v>3</v>
      </c>
      <c r="BB1304" s="2">
        <f t="shared" si="1558"/>
        <v>5</v>
      </c>
      <c r="BC1304" s="2">
        <f t="shared" si="1559"/>
        <v>6</v>
      </c>
      <c r="BD1304" s="2">
        <f t="shared" si="1560"/>
        <v>3</v>
      </c>
      <c r="BE1304" s="2">
        <f t="shared" si="1561"/>
        <v>4</v>
      </c>
      <c r="BF1304" s="2">
        <f t="shared" si="1562"/>
        <v>4</v>
      </c>
      <c r="BG1304" s="2">
        <f t="shared" si="1563"/>
        <v>5</v>
      </c>
      <c r="BH1304" s="2">
        <f t="shared" si="1564"/>
        <v>5</v>
      </c>
      <c r="BI1304" s="2">
        <f t="shared" si="1565"/>
        <v>8</v>
      </c>
      <c r="BJ1304" s="2">
        <f t="shared" si="1566"/>
        <v>5</v>
      </c>
      <c r="BK1304" s="2">
        <f t="shared" si="1567"/>
        <v>2</v>
      </c>
      <c r="BL1304" s="2">
        <f t="shared" si="1568"/>
        <v>2</v>
      </c>
      <c r="BM1304" s="2">
        <f t="shared" si="1569"/>
        <v>4</v>
      </c>
      <c r="BN1304" s="2">
        <f t="shared" si="1570"/>
        <v>4</v>
      </c>
      <c r="BO1304" s="3">
        <f t="shared" si="1592"/>
        <v>12</v>
      </c>
      <c r="BP1304">
        <f t="shared" si="1593"/>
        <v>1</v>
      </c>
      <c r="BR1304">
        <v>3</v>
      </c>
      <c r="BS1304">
        <f t="shared" si="1571"/>
        <v>1</v>
      </c>
      <c r="BU1304" s="1">
        <f t="shared" si="1572"/>
        <v>175.0631448528506</v>
      </c>
      <c r="BV1304" s="1">
        <f t="shared" si="1573"/>
        <v>37.621340349025402</v>
      </c>
      <c r="BW1304" s="1">
        <f t="shared" si="1574"/>
        <v>37.559253719836413</v>
      </c>
      <c r="BX1304" s="1">
        <f t="shared" si="1575"/>
        <v>25.265106131403122</v>
      </c>
      <c r="BY1304" s="1">
        <f t="shared" si="1576"/>
        <v>12.685697968485986</v>
      </c>
      <c r="BZ1304" s="1">
        <f t="shared" si="1577"/>
        <v>12.583100581539137</v>
      </c>
      <c r="CA1304" s="1">
        <f t="shared" si="1578"/>
        <v>17.733153939398367</v>
      </c>
      <c r="CB1304" s="1">
        <f t="shared" si="1579"/>
        <v>25.049701525995882</v>
      </c>
      <c r="CC1304" s="1">
        <f t="shared" si="1580"/>
        <v>5.253291457952268</v>
      </c>
      <c r="CD1304" s="1">
        <f t="shared" si="1581"/>
        <v>400.00296483804181</v>
      </c>
      <c r="CE1304" s="1">
        <f t="shared" si="1582"/>
        <v>4.1123459897377446</v>
      </c>
      <c r="CF1304" s="1">
        <f t="shared" si="1583"/>
        <v>1.4598381280382977</v>
      </c>
      <c r="CG1304" s="1">
        <f t="shared" si="1584"/>
        <v>1.7606466347280949</v>
      </c>
      <c r="CH1304" s="1">
        <f t="shared" si="1585"/>
        <v>2.0297347185325716</v>
      </c>
      <c r="CI1304" s="1">
        <f t="shared" si="1586"/>
        <v>2.1555231555148988</v>
      </c>
      <c r="CJ1304" s="1">
        <f t="shared" si="1587"/>
        <v>2.1770376730884426</v>
      </c>
      <c r="CK1304" s="1">
        <f t="shared" si="1588"/>
        <v>2.1908264166195806</v>
      </c>
      <c r="CL1304" s="5">
        <f t="shared" si="1594"/>
        <v>12</v>
      </c>
      <c r="CN1304" s="9">
        <f t="shared" si="1595"/>
        <v>1.4598381280382977</v>
      </c>
    </row>
    <row r="1305" spans="1:92" x14ac:dyDescent="0.2">
      <c r="A1305" s="4">
        <v>1303</v>
      </c>
      <c r="B1305" s="1">
        <v>0.59992647816331601</v>
      </c>
      <c r="C1305" s="1">
        <v>41.984999999999999</v>
      </c>
      <c r="D1305" s="1">
        <v>32</v>
      </c>
      <c r="E1305" s="1">
        <v>0</v>
      </c>
      <c r="F1305" s="1">
        <v>68</v>
      </c>
      <c r="G1305" s="1">
        <v>5.9375649987275603</v>
      </c>
      <c r="H1305" s="1">
        <v>6</v>
      </c>
      <c r="I1305">
        <v>1500</v>
      </c>
      <c r="J1305">
        <v>185</v>
      </c>
      <c r="K1305">
        <v>12.5</v>
      </c>
      <c r="L1305" s="1"/>
      <c r="M1305" s="2">
        <f t="shared" si="1520"/>
        <v>3</v>
      </c>
      <c r="N1305" s="2">
        <f t="shared" si="1521"/>
        <v>5</v>
      </c>
      <c r="O1305" s="2">
        <f t="shared" si="1522"/>
        <v>5</v>
      </c>
      <c r="P1305" s="2">
        <f t="shared" si="1523"/>
        <v>5</v>
      </c>
      <c r="Q1305" s="2">
        <f t="shared" si="1524"/>
        <v>7</v>
      </c>
      <c r="R1305" s="2">
        <f t="shared" si="1525"/>
        <v>8</v>
      </c>
      <c r="S1305" s="2">
        <f t="shared" si="1526"/>
        <v>5</v>
      </c>
      <c r="T1305" s="2">
        <f t="shared" si="1527"/>
        <v>5</v>
      </c>
      <c r="U1305" s="2">
        <f t="shared" si="1528"/>
        <v>8</v>
      </c>
      <c r="V1305" s="2">
        <f t="shared" si="1529"/>
        <v>7</v>
      </c>
      <c r="W1305" s="2">
        <f t="shared" si="1530"/>
        <v>4</v>
      </c>
      <c r="X1305" s="2">
        <f t="shared" si="1531"/>
        <v>5</v>
      </c>
      <c r="Y1305" s="2">
        <f t="shared" si="1532"/>
        <v>2</v>
      </c>
      <c r="Z1305" s="2">
        <f t="shared" si="1533"/>
        <v>2</v>
      </c>
      <c r="AA1305" s="2">
        <f t="shared" si="1534"/>
        <v>1</v>
      </c>
      <c r="AB1305" s="2">
        <f t="shared" si="1535"/>
        <v>2</v>
      </c>
      <c r="AC1305" s="2">
        <f t="shared" si="1536"/>
        <v>1</v>
      </c>
      <c r="AD1305" s="3">
        <f t="shared" si="1589"/>
        <v>6</v>
      </c>
      <c r="AE1305" s="2">
        <f t="shared" si="1537"/>
        <v>6</v>
      </c>
      <c r="AF1305" s="2">
        <f t="shared" si="1538"/>
        <v>8</v>
      </c>
      <c r="AG1305" s="2">
        <f t="shared" si="1539"/>
        <v>8</v>
      </c>
      <c r="AH1305" s="2">
        <f t="shared" si="1540"/>
        <v>8</v>
      </c>
      <c r="AI1305" s="2">
        <f t="shared" si="1541"/>
        <v>10</v>
      </c>
      <c r="AJ1305" s="2">
        <f t="shared" si="1542"/>
        <v>11</v>
      </c>
      <c r="AK1305" s="2">
        <f t="shared" si="1543"/>
        <v>8</v>
      </c>
      <c r="AL1305" s="2">
        <f t="shared" si="1544"/>
        <v>8</v>
      </c>
      <c r="AM1305" s="2">
        <f t="shared" si="1545"/>
        <v>10</v>
      </c>
      <c r="AN1305" s="2">
        <f t="shared" si="1546"/>
        <v>9</v>
      </c>
      <c r="AO1305" s="2">
        <f t="shared" si="1547"/>
        <v>6</v>
      </c>
      <c r="AP1305" s="2">
        <f t="shared" si="1548"/>
        <v>7</v>
      </c>
      <c r="AQ1305" s="2">
        <f t="shared" si="1549"/>
        <v>4</v>
      </c>
      <c r="AR1305" s="2">
        <f t="shared" si="1550"/>
        <v>3</v>
      </c>
      <c r="AS1305" s="2">
        <f t="shared" si="1551"/>
        <v>3</v>
      </c>
      <c r="AT1305" s="2">
        <f t="shared" si="1552"/>
        <v>4</v>
      </c>
      <c r="AU1305" s="2">
        <f t="shared" si="1553"/>
        <v>3</v>
      </c>
      <c r="AV1305" s="3">
        <f t="shared" si="1590"/>
        <v>6</v>
      </c>
      <c r="AW1305">
        <f t="shared" si="1591"/>
        <v>1</v>
      </c>
      <c r="AX1305" s="2">
        <f t="shared" si="1554"/>
        <v>2</v>
      </c>
      <c r="AY1305" s="2">
        <f t="shared" si="1555"/>
        <v>4</v>
      </c>
      <c r="AZ1305" s="2">
        <f t="shared" si="1556"/>
        <v>5</v>
      </c>
      <c r="BA1305" s="2">
        <f t="shared" si="1557"/>
        <v>4</v>
      </c>
      <c r="BB1305" s="2">
        <f t="shared" si="1558"/>
        <v>5</v>
      </c>
      <c r="BC1305" s="2">
        <f t="shared" si="1559"/>
        <v>5</v>
      </c>
      <c r="BD1305" s="2">
        <f t="shared" si="1560"/>
        <v>3</v>
      </c>
      <c r="BE1305" s="2">
        <f t="shared" si="1561"/>
        <v>5</v>
      </c>
      <c r="BF1305" s="2">
        <f t="shared" si="1562"/>
        <v>5</v>
      </c>
      <c r="BG1305" s="2">
        <f t="shared" si="1563"/>
        <v>3</v>
      </c>
      <c r="BH1305" s="2">
        <f t="shared" si="1564"/>
        <v>4</v>
      </c>
      <c r="BI1305" s="2">
        <f t="shared" si="1565"/>
        <v>5</v>
      </c>
      <c r="BJ1305" s="2">
        <f t="shared" si="1566"/>
        <v>2</v>
      </c>
      <c r="BK1305" s="2">
        <f t="shared" si="1567"/>
        <v>1</v>
      </c>
      <c r="BL1305" s="2">
        <f t="shared" si="1568"/>
        <v>1</v>
      </c>
      <c r="BM1305" s="2">
        <f t="shared" si="1569"/>
        <v>2</v>
      </c>
      <c r="BN1305" s="2">
        <f t="shared" si="1570"/>
        <v>2</v>
      </c>
      <c r="BO1305" s="3">
        <f t="shared" si="1592"/>
        <v>3</v>
      </c>
      <c r="BP1305">
        <f t="shared" si="1593"/>
        <v>6</v>
      </c>
      <c r="BR1305">
        <v>2</v>
      </c>
      <c r="BS1305">
        <f t="shared" si="1571"/>
        <v>4</v>
      </c>
      <c r="BU1305" s="1">
        <f t="shared" si="1572"/>
        <v>13.548104417357626</v>
      </c>
      <c r="BV1305" s="1">
        <f t="shared" si="1573"/>
        <v>3.4369891537829802</v>
      </c>
      <c r="BW1305" s="1">
        <f t="shared" si="1574"/>
        <v>2.833204795908383</v>
      </c>
      <c r="BX1305" s="1">
        <f t="shared" si="1575"/>
        <v>4.2634427824521159</v>
      </c>
      <c r="BY1305" s="1">
        <f t="shared" si="1576"/>
        <v>2.7873803420611867</v>
      </c>
      <c r="BZ1305" s="1">
        <f t="shared" si="1577"/>
        <v>2.0049410666972576</v>
      </c>
      <c r="CA1305" s="1">
        <f t="shared" si="1578"/>
        <v>2.1381428565534102</v>
      </c>
      <c r="CB1305" s="1">
        <f t="shared" si="1579"/>
        <v>2.2739960683952156</v>
      </c>
      <c r="CC1305" s="1">
        <f t="shared" si="1580"/>
        <v>2.1425200857098683</v>
      </c>
      <c r="CD1305" s="1">
        <f t="shared" si="1581"/>
        <v>31.072790831862935</v>
      </c>
      <c r="CE1305" s="1">
        <f t="shared" si="1582"/>
        <v>2.9316470023272605</v>
      </c>
      <c r="CF1305" s="1">
        <f t="shared" si="1583"/>
        <v>2.2864101525257783</v>
      </c>
      <c r="CG1305" s="1">
        <f t="shared" si="1584"/>
        <v>2.4235319985125585</v>
      </c>
      <c r="CH1305" s="1">
        <f t="shared" si="1585"/>
        <v>2.5143233410413193</v>
      </c>
      <c r="CI1305" s="1">
        <f t="shared" si="1586"/>
        <v>2.62110664785591</v>
      </c>
      <c r="CJ1305" s="1">
        <f t="shared" si="1587"/>
        <v>2.6386568464490705</v>
      </c>
      <c r="CK1305" s="1">
        <f t="shared" si="1588"/>
        <v>2.6509106180993411</v>
      </c>
      <c r="CL1305" s="5">
        <f t="shared" si="1594"/>
        <v>6</v>
      </c>
      <c r="CN1305" s="9">
        <f t="shared" si="1595"/>
        <v>2.0049410666972576</v>
      </c>
    </row>
    <row r="1306" spans="1:92" x14ac:dyDescent="0.2">
      <c r="A1306" s="4">
        <v>1304</v>
      </c>
      <c r="B1306" s="1">
        <v>0.51779074660382096</v>
      </c>
      <c r="C1306" s="1">
        <v>95.489000000000004</v>
      </c>
      <c r="D1306" s="1">
        <v>56</v>
      </c>
      <c r="E1306" s="1">
        <v>0</v>
      </c>
      <c r="F1306" s="1">
        <v>44</v>
      </c>
      <c r="G1306" s="1">
        <v>9.5488713958083302</v>
      </c>
      <c r="H1306" s="1">
        <v>7</v>
      </c>
      <c r="I1306">
        <v>1500</v>
      </c>
      <c r="J1306">
        <v>185</v>
      </c>
      <c r="K1306">
        <v>12.5</v>
      </c>
      <c r="L1306" s="1"/>
      <c r="M1306" s="2">
        <f t="shared" si="1520"/>
        <v>4</v>
      </c>
      <c r="N1306" s="2">
        <f t="shared" si="1521"/>
        <v>6</v>
      </c>
      <c r="O1306" s="2">
        <f t="shared" si="1522"/>
        <v>5</v>
      </c>
      <c r="P1306" s="2">
        <f t="shared" si="1523"/>
        <v>5</v>
      </c>
      <c r="Q1306" s="2">
        <f t="shared" si="1524"/>
        <v>5</v>
      </c>
      <c r="R1306" s="2">
        <f t="shared" si="1525"/>
        <v>7</v>
      </c>
      <c r="S1306" s="2">
        <f t="shared" si="1526"/>
        <v>5</v>
      </c>
      <c r="T1306" s="2">
        <f t="shared" si="1527"/>
        <v>4</v>
      </c>
      <c r="U1306" s="2">
        <f t="shared" si="1528"/>
        <v>6</v>
      </c>
      <c r="V1306" s="2">
        <f t="shared" si="1529"/>
        <v>7</v>
      </c>
      <c r="W1306" s="2">
        <f t="shared" si="1530"/>
        <v>4</v>
      </c>
      <c r="X1306" s="2">
        <f t="shared" si="1531"/>
        <v>4</v>
      </c>
      <c r="Y1306" s="2">
        <f t="shared" si="1532"/>
        <v>2</v>
      </c>
      <c r="Z1306" s="2">
        <f t="shared" si="1533"/>
        <v>2</v>
      </c>
      <c r="AA1306" s="2">
        <f t="shared" si="1534"/>
        <v>1</v>
      </c>
      <c r="AB1306" s="2">
        <f t="shared" si="1535"/>
        <v>2</v>
      </c>
      <c r="AC1306" s="2">
        <f t="shared" si="1536"/>
        <v>1</v>
      </c>
      <c r="AD1306" s="3">
        <f t="shared" si="1589"/>
        <v>6</v>
      </c>
      <c r="AE1306" s="2">
        <f t="shared" si="1537"/>
        <v>7</v>
      </c>
      <c r="AF1306" s="2">
        <f t="shared" si="1538"/>
        <v>9</v>
      </c>
      <c r="AG1306" s="2">
        <f t="shared" si="1539"/>
        <v>8</v>
      </c>
      <c r="AH1306" s="2">
        <f t="shared" si="1540"/>
        <v>8</v>
      </c>
      <c r="AI1306" s="2">
        <f t="shared" si="1541"/>
        <v>8</v>
      </c>
      <c r="AJ1306" s="2">
        <f t="shared" si="1542"/>
        <v>10</v>
      </c>
      <c r="AK1306" s="2">
        <f t="shared" si="1543"/>
        <v>8</v>
      </c>
      <c r="AL1306" s="2">
        <f t="shared" si="1544"/>
        <v>7</v>
      </c>
      <c r="AM1306" s="2">
        <f t="shared" si="1545"/>
        <v>8</v>
      </c>
      <c r="AN1306" s="2">
        <f t="shared" si="1546"/>
        <v>9</v>
      </c>
      <c r="AO1306" s="2">
        <f t="shared" si="1547"/>
        <v>6</v>
      </c>
      <c r="AP1306" s="2">
        <f t="shared" si="1548"/>
        <v>6</v>
      </c>
      <c r="AQ1306" s="2">
        <f t="shared" si="1549"/>
        <v>4</v>
      </c>
      <c r="AR1306" s="2">
        <f t="shared" si="1550"/>
        <v>3</v>
      </c>
      <c r="AS1306" s="2">
        <f t="shared" si="1551"/>
        <v>3</v>
      </c>
      <c r="AT1306" s="2">
        <f t="shared" si="1552"/>
        <v>4</v>
      </c>
      <c r="AU1306" s="2">
        <f t="shared" si="1553"/>
        <v>3</v>
      </c>
      <c r="AV1306" s="3">
        <f t="shared" si="1590"/>
        <v>6</v>
      </c>
      <c r="AW1306">
        <f t="shared" si="1591"/>
        <v>1</v>
      </c>
      <c r="AX1306" s="2">
        <f t="shared" si="1554"/>
        <v>3</v>
      </c>
      <c r="AY1306" s="2">
        <f t="shared" si="1555"/>
        <v>5</v>
      </c>
      <c r="AZ1306" s="2">
        <f t="shared" si="1556"/>
        <v>5</v>
      </c>
      <c r="BA1306" s="2">
        <f t="shared" si="1557"/>
        <v>4</v>
      </c>
      <c r="BB1306" s="2">
        <f t="shared" si="1558"/>
        <v>3</v>
      </c>
      <c r="BC1306" s="2">
        <f t="shared" si="1559"/>
        <v>4</v>
      </c>
      <c r="BD1306" s="2">
        <f t="shared" si="1560"/>
        <v>3</v>
      </c>
      <c r="BE1306" s="2">
        <f t="shared" si="1561"/>
        <v>3</v>
      </c>
      <c r="BF1306" s="2">
        <f t="shared" si="1562"/>
        <v>3</v>
      </c>
      <c r="BG1306" s="2">
        <f t="shared" si="1563"/>
        <v>3</v>
      </c>
      <c r="BH1306" s="2">
        <f t="shared" si="1564"/>
        <v>4</v>
      </c>
      <c r="BI1306" s="2">
        <f t="shared" si="1565"/>
        <v>4</v>
      </c>
      <c r="BJ1306" s="2">
        <f t="shared" si="1566"/>
        <v>2</v>
      </c>
      <c r="BK1306" s="2">
        <f t="shared" si="1567"/>
        <v>1</v>
      </c>
      <c r="BL1306" s="2">
        <f t="shared" si="1568"/>
        <v>1</v>
      </c>
      <c r="BM1306" s="2">
        <f t="shared" si="1569"/>
        <v>2</v>
      </c>
      <c r="BN1306" s="2">
        <f t="shared" si="1570"/>
        <v>2</v>
      </c>
      <c r="BO1306" s="3">
        <f t="shared" si="1592"/>
        <v>2</v>
      </c>
      <c r="BP1306">
        <f t="shared" si="1593"/>
        <v>2</v>
      </c>
      <c r="BR1306">
        <v>3</v>
      </c>
      <c r="BS1306">
        <f t="shared" si="1571"/>
        <v>1</v>
      </c>
      <c r="BU1306" s="1">
        <f t="shared" si="1572"/>
        <v>13.25754449760235</v>
      </c>
      <c r="BV1306" s="1">
        <f t="shared" si="1573"/>
        <v>2.9522431154633728</v>
      </c>
      <c r="BW1306" s="1">
        <f t="shared" si="1574"/>
        <v>2.8500363950520948</v>
      </c>
      <c r="BX1306" s="1">
        <f t="shared" si="1575"/>
        <v>2.9188171308999236</v>
      </c>
      <c r="BY1306" s="1">
        <f t="shared" si="1576"/>
        <v>2.1874648612160463</v>
      </c>
      <c r="BZ1306" s="1">
        <f t="shared" si="1577"/>
        <v>2.0748452318931365</v>
      </c>
      <c r="CA1306" s="1">
        <f t="shared" si="1578"/>
        <v>2.2022894359910445</v>
      </c>
      <c r="CB1306" s="1">
        <f t="shared" si="1579"/>
        <v>2.3601051827412185</v>
      </c>
      <c r="CC1306" s="1">
        <f t="shared" si="1580"/>
        <v>2.2393313429193631</v>
      </c>
      <c r="CD1306" s="1">
        <f t="shared" si="1581"/>
        <v>31.06829157062139</v>
      </c>
      <c r="CE1306" s="1">
        <f t="shared" si="1582"/>
        <v>2.4164917294879573</v>
      </c>
      <c r="CF1306" s="1">
        <f t="shared" si="1583"/>
        <v>2.2498345189254318</v>
      </c>
      <c r="CG1306" s="1">
        <f t="shared" si="1584"/>
        <v>2.4974495583295622</v>
      </c>
      <c r="CH1306" s="1">
        <f t="shared" si="1585"/>
        <v>2.6079699823576004</v>
      </c>
      <c r="CI1306" s="1">
        <f t="shared" si="1586"/>
        <v>2.7010611958649156</v>
      </c>
      <c r="CJ1306" s="1">
        <f t="shared" si="1587"/>
        <v>2.7186629718404376</v>
      </c>
      <c r="CK1306" s="1">
        <f t="shared" si="1588"/>
        <v>2.725013053903476</v>
      </c>
      <c r="CL1306" s="5">
        <f t="shared" si="1594"/>
        <v>6</v>
      </c>
      <c r="CN1306" s="9">
        <f t="shared" si="1595"/>
        <v>2.0748452318931365</v>
      </c>
    </row>
    <row r="1307" spans="1:92" x14ac:dyDescent="0.2">
      <c r="A1307" s="4">
        <v>1305</v>
      </c>
      <c r="B1307" s="1">
        <v>0.54729435952573002</v>
      </c>
      <c r="C1307" s="1">
        <v>30.077000000000002</v>
      </c>
      <c r="D1307" s="1">
        <v>26</v>
      </c>
      <c r="E1307" s="1">
        <v>0</v>
      </c>
      <c r="F1307" s="1">
        <v>74</v>
      </c>
      <c r="G1307" s="1">
        <v>8.5070910418475094</v>
      </c>
      <c r="H1307" s="1">
        <v>6</v>
      </c>
      <c r="I1307">
        <v>1500</v>
      </c>
      <c r="J1307">
        <v>185</v>
      </c>
      <c r="K1307">
        <v>12.5</v>
      </c>
      <c r="L1307" s="1"/>
      <c r="M1307" s="2">
        <f t="shared" si="1520"/>
        <v>3</v>
      </c>
      <c r="N1307" s="2">
        <f t="shared" si="1521"/>
        <v>5</v>
      </c>
      <c r="O1307" s="2">
        <f t="shared" si="1522"/>
        <v>5</v>
      </c>
      <c r="P1307" s="2">
        <f t="shared" si="1523"/>
        <v>5</v>
      </c>
      <c r="Q1307" s="2">
        <f t="shared" si="1524"/>
        <v>7</v>
      </c>
      <c r="R1307" s="2">
        <f t="shared" si="1525"/>
        <v>8</v>
      </c>
      <c r="S1307" s="2">
        <f t="shared" si="1526"/>
        <v>5</v>
      </c>
      <c r="T1307" s="2">
        <f t="shared" si="1527"/>
        <v>4</v>
      </c>
      <c r="U1307" s="2">
        <f t="shared" si="1528"/>
        <v>8</v>
      </c>
      <c r="V1307" s="2">
        <f t="shared" si="1529"/>
        <v>8</v>
      </c>
      <c r="W1307" s="2">
        <f t="shared" si="1530"/>
        <v>4</v>
      </c>
      <c r="X1307" s="2">
        <f t="shared" si="1531"/>
        <v>5</v>
      </c>
      <c r="Y1307" s="2">
        <f t="shared" si="1532"/>
        <v>2</v>
      </c>
      <c r="Z1307" s="2">
        <f t="shared" si="1533"/>
        <v>2</v>
      </c>
      <c r="AA1307" s="2">
        <f t="shared" si="1534"/>
        <v>1</v>
      </c>
      <c r="AB1307" s="2">
        <f t="shared" si="1535"/>
        <v>2</v>
      </c>
      <c r="AC1307" s="2">
        <f t="shared" si="1536"/>
        <v>1</v>
      </c>
      <c r="AD1307" s="3">
        <f t="shared" si="1589"/>
        <v>6</v>
      </c>
      <c r="AE1307" s="2">
        <f t="shared" si="1537"/>
        <v>6</v>
      </c>
      <c r="AF1307" s="2">
        <f t="shared" si="1538"/>
        <v>8</v>
      </c>
      <c r="AG1307" s="2">
        <f t="shared" si="1539"/>
        <v>8</v>
      </c>
      <c r="AH1307" s="2">
        <f t="shared" si="1540"/>
        <v>8</v>
      </c>
      <c r="AI1307" s="2">
        <f t="shared" si="1541"/>
        <v>10</v>
      </c>
      <c r="AJ1307" s="2">
        <f t="shared" si="1542"/>
        <v>11</v>
      </c>
      <c r="AK1307" s="2">
        <f t="shared" si="1543"/>
        <v>8</v>
      </c>
      <c r="AL1307" s="2">
        <f t="shared" si="1544"/>
        <v>7</v>
      </c>
      <c r="AM1307" s="2">
        <f t="shared" si="1545"/>
        <v>10</v>
      </c>
      <c r="AN1307" s="2">
        <f t="shared" si="1546"/>
        <v>10</v>
      </c>
      <c r="AO1307" s="2">
        <f t="shared" si="1547"/>
        <v>6</v>
      </c>
      <c r="AP1307" s="2">
        <f t="shared" si="1548"/>
        <v>7</v>
      </c>
      <c r="AQ1307" s="2">
        <f t="shared" si="1549"/>
        <v>4</v>
      </c>
      <c r="AR1307" s="2">
        <f t="shared" si="1550"/>
        <v>3</v>
      </c>
      <c r="AS1307" s="2">
        <f t="shared" si="1551"/>
        <v>3</v>
      </c>
      <c r="AT1307" s="2">
        <f t="shared" si="1552"/>
        <v>4</v>
      </c>
      <c r="AU1307" s="2">
        <f t="shared" si="1553"/>
        <v>3</v>
      </c>
      <c r="AV1307" s="3">
        <f t="shared" si="1590"/>
        <v>6</v>
      </c>
      <c r="AW1307">
        <f t="shared" si="1591"/>
        <v>1</v>
      </c>
      <c r="AX1307" s="2">
        <f t="shared" si="1554"/>
        <v>2</v>
      </c>
      <c r="AY1307" s="2">
        <f t="shared" si="1555"/>
        <v>4</v>
      </c>
      <c r="AZ1307" s="2">
        <f t="shared" si="1556"/>
        <v>5</v>
      </c>
      <c r="BA1307" s="2">
        <f t="shared" si="1557"/>
        <v>4</v>
      </c>
      <c r="BB1307" s="2">
        <f t="shared" si="1558"/>
        <v>5</v>
      </c>
      <c r="BC1307" s="2">
        <f t="shared" si="1559"/>
        <v>5</v>
      </c>
      <c r="BD1307" s="2">
        <f t="shared" si="1560"/>
        <v>3</v>
      </c>
      <c r="BE1307" s="2">
        <f t="shared" si="1561"/>
        <v>5</v>
      </c>
      <c r="BF1307" s="2">
        <f t="shared" si="1562"/>
        <v>5</v>
      </c>
      <c r="BG1307" s="2">
        <f t="shared" si="1563"/>
        <v>4</v>
      </c>
      <c r="BH1307" s="2">
        <f t="shared" si="1564"/>
        <v>4</v>
      </c>
      <c r="BI1307" s="2">
        <f t="shared" si="1565"/>
        <v>5</v>
      </c>
      <c r="BJ1307" s="2">
        <f t="shared" si="1566"/>
        <v>2</v>
      </c>
      <c r="BK1307" s="2">
        <f t="shared" si="1567"/>
        <v>1</v>
      </c>
      <c r="BL1307" s="2">
        <f t="shared" si="1568"/>
        <v>1</v>
      </c>
      <c r="BM1307" s="2">
        <f t="shared" si="1569"/>
        <v>2</v>
      </c>
      <c r="BN1307" s="2">
        <f t="shared" si="1570"/>
        <v>2</v>
      </c>
      <c r="BO1307" s="3">
        <f t="shared" si="1592"/>
        <v>3</v>
      </c>
      <c r="BP1307">
        <f t="shared" si="1593"/>
        <v>6</v>
      </c>
      <c r="BR1307">
        <v>12</v>
      </c>
      <c r="BS1307">
        <f t="shared" si="1571"/>
        <v>1</v>
      </c>
      <c r="BU1307" s="1">
        <f t="shared" si="1572"/>
        <v>13.300913458003976</v>
      </c>
      <c r="BV1307" s="1">
        <f t="shared" si="1573"/>
        <v>3.0124648118226869</v>
      </c>
      <c r="BW1307" s="1">
        <f t="shared" si="1574"/>
        <v>2.8296917865642892</v>
      </c>
      <c r="BX1307" s="1">
        <f t="shared" si="1575"/>
        <v>3.1560955409041642</v>
      </c>
      <c r="BY1307" s="1">
        <f t="shared" si="1576"/>
        <v>2.2604810678296987</v>
      </c>
      <c r="BZ1307" s="1">
        <f t="shared" si="1577"/>
        <v>2.0317760976856198</v>
      </c>
      <c r="CA1307" s="1">
        <f t="shared" si="1578"/>
        <v>2.1598833053249971</v>
      </c>
      <c r="CB1307" s="1">
        <f t="shared" si="1579"/>
        <v>2.310996728757063</v>
      </c>
      <c r="CC1307" s="1">
        <f t="shared" si="1580"/>
        <v>2.1905332767952888</v>
      </c>
      <c r="CD1307" s="1">
        <f t="shared" si="1581"/>
        <v>31.066808138965182</v>
      </c>
      <c r="CE1307" s="1">
        <f t="shared" si="1582"/>
        <v>2.4974007485305409</v>
      </c>
      <c r="CF1307" s="1">
        <f t="shared" si="1583"/>
        <v>2.2328180905745385</v>
      </c>
      <c r="CG1307" s="1">
        <f t="shared" si="1584"/>
        <v>2.4602070608445894</v>
      </c>
      <c r="CH1307" s="1">
        <f t="shared" si="1585"/>
        <v>2.5633071678806938</v>
      </c>
      <c r="CI1307" s="1">
        <f t="shared" si="1586"/>
        <v>2.660751965932</v>
      </c>
      <c r="CJ1307" s="1">
        <f t="shared" si="1587"/>
        <v>2.678501932132995</v>
      </c>
      <c r="CK1307" s="1">
        <f t="shared" si="1588"/>
        <v>2.6882521272616766</v>
      </c>
      <c r="CL1307" s="5">
        <f t="shared" si="1594"/>
        <v>6</v>
      </c>
      <c r="CN1307" s="9">
        <f t="shared" si="1595"/>
        <v>2.0317760976856198</v>
      </c>
    </row>
    <row r="1308" spans="1:92" x14ac:dyDescent="0.2">
      <c r="A1308" s="4">
        <v>1306</v>
      </c>
      <c r="B1308" s="1">
        <v>0.80837320761615505</v>
      </c>
      <c r="C1308" s="1">
        <v>0.378</v>
      </c>
      <c r="D1308" s="1">
        <v>0</v>
      </c>
      <c r="E1308" s="1">
        <v>0</v>
      </c>
      <c r="F1308" s="1">
        <v>100</v>
      </c>
      <c r="G1308" s="1">
        <v>5.67212604025136</v>
      </c>
      <c r="H1308" s="1">
        <v>6</v>
      </c>
      <c r="I1308">
        <v>1500</v>
      </c>
      <c r="J1308">
        <v>185</v>
      </c>
      <c r="K1308">
        <v>12.5</v>
      </c>
      <c r="L1308" s="1"/>
      <c r="M1308" s="2">
        <f t="shared" si="1520"/>
        <v>2</v>
      </c>
      <c r="N1308" s="2">
        <f t="shared" si="1521"/>
        <v>6</v>
      </c>
      <c r="O1308" s="2">
        <f t="shared" si="1522"/>
        <v>5</v>
      </c>
      <c r="P1308" s="2">
        <f t="shared" si="1523"/>
        <v>4</v>
      </c>
      <c r="Q1308" s="2">
        <f t="shared" si="1524"/>
        <v>6</v>
      </c>
      <c r="R1308" s="2">
        <f t="shared" si="1525"/>
        <v>7</v>
      </c>
      <c r="S1308" s="2">
        <f t="shared" si="1526"/>
        <v>5</v>
      </c>
      <c r="T1308" s="2">
        <f t="shared" si="1527"/>
        <v>4</v>
      </c>
      <c r="U1308" s="2">
        <f t="shared" si="1528"/>
        <v>7</v>
      </c>
      <c r="V1308" s="2">
        <f t="shared" si="1529"/>
        <v>7</v>
      </c>
      <c r="W1308" s="2">
        <f t="shared" si="1530"/>
        <v>5</v>
      </c>
      <c r="X1308" s="2">
        <f t="shared" si="1531"/>
        <v>7</v>
      </c>
      <c r="Y1308" s="2">
        <f t="shared" si="1532"/>
        <v>4</v>
      </c>
      <c r="Z1308" s="2">
        <f t="shared" si="1533"/>
        <v>4</v>
      </c>
      <c r="AA1308" s="2">
        <f t="shared" si="1534"/>
        <v>2</v>
      </c>
      <c r="AB1308" s="2">
        <f t="shared" si="1535"/>
        <v>4</v>
      </c>
      <c r="AC1308" s="2">
        <f t="shared" si="1536"/>
        <v>3</v>
      </c>
      <c r="AD1308" s="3">
        <f t="shared" si="1589"/>
        <v>6</v>
      </c>
      <c r="AE1308" s="2">
        <f t="shared" si="1537"/>
        <v>5</v>
      </c>
      <c r="AF1308" s="2">
        <f t="shared" si="1538"/>
        <v>9</v>
      </c>
      <c r="AG1308" s="2">
        <f t="shared" si="1539"/>
        <v>8</v>
      </c>
      <c r="AH1308" s="2">
        <f t="shared" si="1540"/>
        <v>7</v>
      </c>
      <c r="AI1308" s="2">
        <f t="shared" si="1541"/>
        <v>9</v>
      </c>
      <c r="AJ1308" s="2">
        <f t="shared" si="1542"/>
        <v>10</v>
      </c>
      <c r="AK1308" s="2">
        <f t="shared" si="1543"/>
        <v>8</v>
      </c>
      <c r="AL1308" s="2">
        <f t="shared" si="1544"/>
        <v>7</v>
      </c>
      <c r="AM1308" s="2">
        <f t="shared" si="1545"/>
        <v>9</v>
      </c>
      <c r="AN1308" s="2">
        <f t="shared" si="1546"/>
        <v>9</v>
      </c>
      <c r="AO1308" s="2">
        <f t="shared" si="1547"/>
        <v>7</v>
      </c>
      <c r="AP1308" s="2">
        <f t="shared" si="1548"/>
        <v>9</v>
      </c>
      <c r="AQ1308" s="2">
        <f t="shared" si="1549"/>
        <v>6</v>
      </c>
      <c r="AR1308" s="2">
        <f t="shared" si="1550"/>
        <v>5</v>
      </c>
      <c r="AS1308" s="2">
        <f t="shared" si="1551"/>
        <v>4</v>
      </c>
      <c r="AT1308" s="2">
        <f t="shared" si="1552"/>
        <v>6</v>
      </c>
      <c r="AU1308" s="2">
        <f t="shared" si="1553"/>
        <v>5</v>
      </c>
      <c r="AV1308" s="3">
        <f t="shared" si="1590"/>
        <v>6</v>
      </c>
      <c r="AW1308">
        <f t="shared" si="1591"/>
        <v>1</v>
      </c>
      <c r="AX1308" s="2">
        <f t="shared" si="1554"/>
        <v>1</v>
      </c>
      <c r="AY1308" s="2">
        <f t="shared" si="1555"/>
        <v>3</v>
      </c>
      <c r="AZ1308" s="2">
        <f t="shared" si="1556"/>
        <v>4</v>
      </c>
      <c r="BA1308" s="2">
        <f t="shared" si="1557"/>
        <v>2</v>
      </c>
      <c r="BB1308" s="2">
        <f t="shared" si="1558"/>
        <v>4</v>
      </c>
      <c r="BC1308" s="2">
        <f t="shared" si="1559"/>
        <v>6</v>
      </c>
      <c r="BD1308" s="2">
        <f t="shared" si="1560"/>
        <v>3</v>
      </c>
      <c r="BE1308" s="2">
        <f t="shared" si="1561"/>
        <v>5</v>
      </c>
      <c r="BF1308" s="2">
        <f t="shared" si="1562"/>
        <v>5</v>
      </c>
      <c r="BG1308" s="2">
        <f t="shared" si="1563"/>
        <v>5</v>
      </c>
      <c r="BH1308" s="2">
        <f t="shared" si="1564"/>
        <v>5</v>
      </c>
      <c r="BI1308" s="2">
        <f t="shared" si="1565"/>
        <v>7</v>
      </c>
      <c r="BJ1308" s="2">
        <f t="shared" si="1566"/>
        <v>6</v>
      </c>
      <c r="BK1308" s="2">
        <f t="shared" si="1567"/>
        <v>2</v>
      </c>
      <c r="BL1308" s="2">
        <f t="shared" si="1568"/>
        <v>2</v>
      </c>
      <c r="BM1308" s="2">
        <f t="shared" si="1569"/>
        <v>4</v>
      </c>
      <c r="BN1308" s="2">
        <f t="shared" si="1570"/>
        <v>4</v>
      </c>
      <c r="BO1308" s="3">
        <f t="shared" si="1592"/>
        <v>12</v>
      </c>
      <c r="BP1308">
        <f t="shared" si="1593"/>
        <v>1</v>
      </c>
      <c r="BR1308">
        <v>13</v>
      </c>
      <c r="BS1308">
        <f t="shared" si="1571"/>
        <v>1</v>
      </c>
      <c r="BU1308" s="1">
        <f t="shared" si="1572"/>
        <v>175.09294073156914</v>
      </c>
      <c r="BV1308" s="1">
        <f t="shared" si="1573"/>
        <v>37.68035806243266</v>
      </c>
      <c r="BW1308" s="1">
        <f t="shared" si="1574"/>
        <v>37.582272666180955</v>
      </c>
      <c r="BX1308" s="1">
        <f t="shared" si="1575"/>
        <v>25.389786633460108</v>
      </c>
      <c r="BY1308" s="1">
        <f t="shared" si="1576"/>
        <v>12.75949337499171</v>
      </c>
      <c r="BZ1308" s="1">
        <f t="shared" si="1577"/>
        <v>12.586648380335889</v>
      </c>
      <c r="CA1308" s="1">
        <f t="shared" si="1578"/>
        <v>17.824568311096762</v>
      </c>
      <c r="CB1308" s="1">
        <f t="shared" si="1579"/>
        <v>25.045345247817021</v>
      </c>
      <c r="CC1308" s="1">
        <f t="shared" si="1580"/>
        <v>5.2266622277496779</v>
      </c>
      <c r="CD1308" s="1">
        <f t="shared" si="1581"/>
        <v>400.00327110548693</v>
      </c>
      <c r="CE1308" s="1">
        <f t="shared" si="1582"/>
        <v>4.9713010683752277</v>
      </c>
      <c r="CF1308" s="1">
        <f t="shared" si="1583"/>
        <v>1.5738787416579045</v>
      </c>
      <c r="CG1308" s="1">
        <f t="shared" si="1584"/>
        <v>1.7938341343334141</v>
      </c>
      <c r="CH1308" s="1">
        <f t="shared" si="1585"/>
        <v>1.9421884473324655</v>
      </c>
      <c r="CI1308" s="1">
        <f t="shared" si="1586"/>
        <v>2.077922368868812</v>
      </c>
      <c r="CJ1308" s="1">
        <f t="shared" si="1587"/>
        <v>2.0999267775817194</v>
      </c>
      <c r="CK1308" s="1">
        <f t="shared" si="1588"/>
        <v>2.1157593325177388</v>
      </c>
      <c r="CL1308" s="5">
        <f t="shared" si="1594"/>
        <v>12</v>
      </c>
      <c r="CN1308" s="9">
        <f t="shared" si="1595"/>
        <v>1.5738787416579045</v>
      </c>
    </row>
    <row r="1309" spans="1:92" x14ac:dyDescent="0.2">
      <c r="A1309" s="4">
        <v>1307</v>
      </c>
      <c r="B1309" s="1">
        <v>0.87292096381386097</v>
      </c>
      <c r="C1309" s="1">
        <v>0.14399999999999999</v>
      </c>
      <c r="D1309" s="1">
        <v>0</v>
      </c>
      <c r="E1309" s="1">
        <v>0</v>
      </c>
      <c r="F1309" s="1">
        <v>100</v>
      </c>
      <c r="G1309" s="1">
        <v>2.15758269687869</v>
      </c>
      <c r="H1309" s="1">
        <v>5</v>
      </c>
      <c r="I1309">
        <v>1500</v>
      </c>
      <c r="J1309">
        <v>185</v>
      </c>
      <c r="K1309">
        <v>12.5</v>
      </c>
      <c r="L1309" s="1"/>
      <c r="M1309" s="2">
        <f t="shared" si="1520"/>
        <v>2</v>
      </c>
      <c r="N1309" s="2">
        <f t="shared" si="1521"/>
        <v>5</v>
      </c>
      <c r="O1309" s="2">
        <f t="shared" si="1522"/>
        <v>3</v>
      </c>
      <c r="P1309" s="2">
        <f t="shared" si="1523"/>
        <v>4</v>
      </c>
      <c r="Q1309" s="2">
        <f t="shared" si="1524"/>
        <v>6</v>
      </c>
      <c r="R1309" s="2">
        <f t="shared" si="1525"/>
        <v>6</v>
      </c>
      <c r="S1309" s="2">
        <f t="shared" si="1526"/>
        <v>7</v>
      </c>
      <c r="T1309" s="2">
        <f t="shared" si="1527"/>
        <v>4</v>
      </c>
      <c r="U1309" s="2">
        <f t="shared" si="1528"/>
        <v>6</v>
      </c>
      <c r="V1309" s="2">
        <f t="shared" si="1529"/>
        <v>6</v>
      </c>
      <c r="W1309" s="2">
        <f t="shared" si="1530"/>
        <v>4</v>
      </c>
      <c r="X1309" s="2">
        <f t="shared" si="1531"/>
        <v>6</v>
      </c>
      <c r="Y1309" s="2">
        <f t="shared" si="1532"/>
        <v>5</v>
      </c>
      <c r="Z1309" s="2">
        <f t="shared" si="1533"/>
        <v>4</v>
      </c>
      <c r="AA1309" s="2">
        <f t="shared" si="1534"/>
        <v>2</v>
      </c>
      <c r="AB1309" s="2">
        <f t="shared" si="1535"/>
        <v>4</v>
      </c>
      <c r="AC1309" s="2">
        <f t="shared" si="1536"/>
        <v>3</v>
      </c>
      <c r="AD1309" s="3">
        <f t="shared" si="1589"/>
        <v>7</v>
      </c>
      <c r="AE1309" s="2">
        <f t="shared" si="1537"/>
        <v>5</v>
      </c>
      <c r="AF1309" s="2">
        <f t="shared" si="1538"/>
        <v>8</v>
      </c>
      <c r="AG1309" s="2">
        <f t="shared" si="1539"/>
        <v>6</v>
      </c>
      <c r="AH1309" s="2">
        <f t="shared" si="1540"/>
        <v>7</v>
      </c>
      <c r="AI1309" s="2">
        <f t="shared" si="1541"/>
        <v>9</v>
      </c>
      <c r="AJ1309" s="2">
        <f t="shared" si="1542"/>
        <v>9</v>
      </c>
      <c r="AK1309" s="2">
        <f t="shared" si="1543"/>
        <v>10</v>
      </c>
      <c r="AL1309" s="2">
        <f t="shared" si="1544"/>
        <v>7</v>
      </c>
      <c r="AM1309" s="2">
        <f t="shared" si="1545"/>
        <v>8</v>
      </c>
      <c r="AN1309" s="2">
        <f t="shared" si="1546"/>
        <v>8</v>
      </c>
      <c r="AO1309" s="2">
        <f t="shared" si="1547"/>
        <v>6</v>
      </c>
      <c r="AP1309" s="2">
        <f t="shared" si="1548"/>
        <v>8</v>
      </c>
      <c r="AQ1309" s="2">
        <f t="shared" si="1549"/>
        <v>7</v>
      </c>
      <c r="AR1309" s="2">
        <f t="shared" si="1550"/>
        <v>5</v>
      </c>
      <c r="AS1309" s="2">
        <f t="shared" si="1551"/>
        <v>4</v>
      </c>
      <c r="AT1309" s="2">
        <f t="shared" si="1552"/>
        <v>6</v>
      </c>
      <c r="AU1309" s="2">
        <f t="shared" si="1553"/>
        <v>5</v>
      </c>
      <c r="AV1309" s="3">
        <f t="shared" si="1590"/>
        <v>7</v>
      </c>
      <c r="AW1309">
        <f t="shared" si="1591"/>
        <v>1</v>
      </c>
      <c r="AX1309" s="2">
        <f t="shared" si="1554"/>
        <v>1</v>
      </c>
      <c r="AY1309" s="2">
        <f t="shared" si="1555"/>
        <v>2</v>
      </c>
      <c r="AZ1309" s="2">
        <f t="shared" si="1556"/>
        <v>2</v>
      </c>
      <c r="BA1309" s="2">
        <f t="shared" si="1557"/>
        <v>2</v>
      </c>
      <c r="BB1309" s="2">
        <f t="shared" si="1558"/>
        <v>3</v>
      </c>
      <c r="BC1309" s="2">
        <f t="shared" si="1559"/>
        <v>4</v>
      </c>
      <c r="BD1309" s="2">
        <f t="shared" si="1560"/>
        <v>5</v>
      </c>
      <c r="BE1309" s="2">
        <f t="shared" si="1561"/>
        <v>5</v>
      </c>
      <c r="BF1309" s="2">
        <f t="shared" si="1562"/>
        <v>5</v>
      </c>
      <c r="BG1309" s="2">
        <f t="shared" si="1563"/>
        <v>3</v>
      </c>
      <c r="BH1309" s="2">
        <f t="shared" si="1564"/>
        <v>4</v>
      </c>
      <c r="BI1309" s="2">
        <f t="shared" si="1565"/>
        <v>5</v>
      </c>
      <c r="BJ1309" s="2">
        <f t="shared" si="1566"/>
        <v>6</v>
      </c>
      <c r="BK1309" s="2">
        <f t="shared" si="1567"/>
        <v>2</v>
      </c>
      <c r="BL1309" s="2">
        <f t="shared" si="1568"/>
        <v>2</v>
      </c>
      <c r="BM1309" s="2">
        <f t="shared" si="1569"/>
        <v>4</v>
      </c>
      <c r="BN1309" s="2">
        <f t="shared" si="1570"/>
        <v>4</v>
      </c>
      <c r="BO1309" s="3">
        <f t="shared" si="1592"/>
        <v>13</v>
      </c>
      <c r="BP1309">
        <f t="shared" si="1593"/>
        <v>1</v>
      </c>
      <c r="BR1309">
        <v>12</v>
      </c>
      <c r="BS1309">
        <f t="shared" si="1571"/>
        <v>1</v>
      </c>
      <c r="BU1309" s="1">
        <f t="shared" si="1572"/>
        <v>175.80104392619199</v>
      </c>
      <c r="BV1309" s="1">
        <f t="shared" si="1573"/>
        <v>39.144215628963245</v>
      </c>
      <c r="BW1309" s="1">
        <f t="shared" si="1574"/>
        <v>38.19737861521461</v>
      </c>
      <c r="BX1309" s="1">
        <f t="shared" si="1575"/>
        <v>28.295620985636742</v>
      </c>
      <c r="BY1309" s="1">
        <f t="shared" si="1576"/>
        <v>14.693561456842009</v>
      </c>
      <c r="BZ1309" s="1">
        <f t="shared" si="1577"/>
        <v>13.01230060025471</v>
      </c>
      <c r="CA1309" s="1">
        <f t="shared" si="1578"/>
        <v>19.937243086546381</v>
      </c>
      <c r="CB1309" s="1">
        <f t="shared" si="1579"/>
        <v>25.123663081280071</v>
      </c>
      <c r="CC1309" s="1">
        <f t="shared" si="1580"/>
        <v>5.5764221375235774</v>
      </c>
      <c r="CD1309" s="1">
        <f t="shared" si="1581"/>
        <v>400.02163101347617</v>
      </c>
      <c r="CE1309" s="1">
        <f t="shared" si="1582"/>
        <v>14.602936153106542</v>
      </c>
      <c r="CF1309" s="1">
        <f t="shared" si="1583"/>
        <v>4.2694071167261969</v>
      </c>
      <c r="CG1309" s="1">
        <f t="shared" si="1584"/>
        <v>3.6758749108362472</v>
      </c>
      <c r="CH1309" s="1">
        <f t="shared" si="1585"/>
        <v>1.7599748854141026</v>
      </c>
      <c r="CI1309" s="1">
        <f t="shared" si="1586"/>
        <v>1.959575683295226</v>
      </c>
      <c r="CJ1309" s="1">
        <f t="shared" si="1587"/>
        <v>1.9795308566868757</v>
      </c>
      <c r="CK1309" s="1">
        <f t="shared" si="1588"/>
        <v>2.0179859878057029</v>
      </c>
      <c r="CL1309" s="5">
        <f t="shared" si="1594"/>
        <v>14</v>
      </c>
      <c r="CN1309" s="9">
        <f t="shared" si="1595"/>
        <v>1.7599748854141026</v>
      </c>
    </row>
    <row r="1310" spans="1:92" x14ac:dyDescent="0.2">
      <c r="A1310" s="4">
        <v>1308</v>
      </c>
      <c r="B1310" s="1">
        <v>0.77676310209917399</v>
      </c>
      <c r="C1310" s="1">
        <v>18.602</v>
      </c>
      <c r="D1310" s="1">
        <v>0</v>
      </c>
      <c r="E1310" s="1">
        <v>0</v>
      </c>
      <c r="F1310" s="1">
        <v>100</v>
      </c>
      <c r="G1310" s="1">
        <v>5.5805472035028503</v>
      </c>
      <c r="H1310" s="1">
        <v>6</v>
      </c>
      <c r="I1310">
        <v>1500</v>
      </c>
      <c r="J1310">
        <v>185</v>
      </c>
      <c r="K1310">
        <v>12.5</v>
      </c>
      <c r="L1310" s="1"/>
      <c r="M1310" s="2">
        <f t="shared" si="1520"/>
        <v>3</v>
      </c>
      <c r="N1310" s="2">
        <f t="shared" si="1521"/>
        <v>5</v>
      </c>
      <c r="O1310" s="2">
        <f t="shared" si="1522"/>
        <v>5</v>
      </c>
      <c r="P1310" s="2">
        <f t="shared" si="1523"/>
        <v>4</v>
      </c>
      <c r="Q1310" s="2">
        <f t="shared" si="1524"/>
        <v>6</v>
      </c>
      <c r="R1310" s="2">
        <f t="shared" si="1525"/>
        <v>7</v>
      </c>
      <c r="S1310" s="2">
        <f t="shared" si="1526"/>
        <v>5</v>
      </c>
      <c r="T1310" s="2">
        <f t="shared" si="1527"/>
        <v>4</v>
      </c>
      <c r="U1310" s="2">
        <f t="shared" si="1528"/>
        <v>7</v>
      </c>
      <c r="V1310" s="2">
        <f t="shared" si="1529"/>
        <v>7</v>
      </c>
      <c r="W1310" s="2">
        <f t="shared" si="1530"/>
        <v>6</v>
      </c>
      <c r="X1310" s="2">
        <f t="shared" si="1531"/>
        <v>7</v>
      </c>
      <c r="Y1310" s="2">
        <f t="shared" si="1532"/>
        <v>4</v>
      </c>
      <c r="Z1310" s="2">
        <f t="shared" si="1533"/>
        <v>4</v>
      </c>
      <c r="AA1310" s="2">
        <f t="shared" si="1534"/>
        <v>2</v>
      </c>
      <c r="AB1310" s="2">
        <f t="shared" si="1535"/>
        <v>4</v>
      </c>
      <c r="AC1310" s="2">
        <f t="shared" si="1536"/>
        <v>3</v>
      </c>
      <c r="AD1310" s="3">
        <f t="shared" si="1589"/>
        <v>6</v>
      </c>
      <c r="AE1310" s="2">
        <f t="shared" si="1537"/>
        <v>6</v>
      </c>
      <c r="AF1310" s="2">
        <f t="shared" si="1538"/>
        <v>8</v>
      </c>
      <c r="AG1310" s="2">
        <f t="shared" si="1539"/>
        <v>8</v>
      </c>
      <c r="AH1310" s="2">
        <f t="shared" si="1540"/>
        <v>7</v>
      </c>
      <c r="AI1310" s="2">
        <f t="shared" si="1541"/>
        <v>9</v>
      </c>
      <c r="AJ1310" s="2">
        <f t="shared" si="1542"/>
        <v>10</v>
      </c>
      <c r="AK1310" s="2">
        <f t="shared" si="1543"/>
        <v>8</v>
      </c>
      <c r="AL1310" s="2">
        <f t="shared" si="1544"/>
        <v>7</v>
      </c>
      <c r="AM1310" s="2">
        <f t="shared" si="1545"/>
        <v>9</v>
      </c>
      <c r="AN1310" s="2">
        <f t="shared" si="1546"/>
        <v>9</v>
      </c>
      <c r="AO1310" s="2">
        <f t="shared" si="1547"/>
        <v>8</v>
      </c>
      <c r="AP1310" s="2">
        <f t="shared" si="1548"/>
        <v>9</v>
      </c>
      <c r="AQ1310" s="2">
        <f t="shared" si="1549"/>
        <v>6</v>
      </c>
      <c r="AR1310" s="2">
        <f t="shared" si="1550"/>
        <v>5</v>
      </c>
      <c r="AS1310" s="2">
        <f t="shared" si="1551"/>
        <v>4</v>
      </c>
      <c r="AT1310" s="2">
        <f t="shared" si="1552"/>
        <v>6</v>
      </c>
      <c r="AU1310" s="2">
        <f t="shared" si="1553"/>
        <v>5</v>
      </c>
      <c r="AV1310" s="3">
        <f t="shared" si="1590"/>
        <v>6</v>
      </c>
      <c r="AW1310">
        <f t="shared" si="1591"/>
        <v>1</v>
      </c>
      <c r="AX1310" s="2">
        <f t="shared" si="1554"/>
        <v>2</v>
      </c>
      <c r="AY1310" s="2">
        <f t="shared" si="1555"/>
        <v>3</v>
      </c>
      <c r="AZ1310" s="2">
        <f t="shared" si="1556"/>
        <v>4</v>
      </c>
      <c r="BA1310" s="2">
        <f t="shared" si="1557"/>
        <v>2</v>
      </c>
      <c r="BB1310" s="2">
        <f t="shared" si="1558"/>
        <v>4</v>
      </c>
      <c r="BC1310" s="2">
        <f t="shared" si="1559"/>
        <v>5</v>
      </c>
      <c r="BD1310" s="2">
        <f t="shared" si="1560"/>
        <v>3</v>
      </c>
      <c r="BE1310" s="2">
        <f t="shared" si="1561"/>
        <v>4</v>
      </c>
      <c r="BF1310" s="2">
        <f t="shared" si="1562"/>
        <v>4</v>
      </c>
      <c r="BG1310" s="2">
        <f t="shared" si="1563"/>
        <v>4</v>
      </c>
      <c r="BH1310" s="2">
        <f t="shared" si="1564"/>
        <v>6</v>
      </c>
      <c r="BI1310" s="2">
        <f t="shared" si="1565"/>
        <v>7</v>
      </c>
      <c r="BJ1310" s="2">
        <f t="shared" si="1566"/>
        <v>5</v>
      </c>
      <c r="BK1310" s="2">
        <f t="shared" si="1567"/>
        <v>2</v>
      </c>
      <c r="BL1310" s="2">
        <f t="shared" si="1568"/>
        <v>2</v>
      </c>
      <c r="BM1310" s="2">
        <f t="shared" si="1569"/>
        <v>4</v>
      </c>
      <c r="BN1310" s="2">
        <f t="shared" si="1570"/>
        <v>4</v>
      </c>
      <c r="BO1310" s="3">
        <f t="shared" si="1592"/>
        <v>12</v>
      </c>
      <c r="BP1310">
        <f t="shared" si="1593"/>
        <v>1</v>
      </c>
      <c r="BR1310">
        <v>12</v>
      </c>
      <c r="BS1310">
        <f t="shared" si="1571"/>
        <v>1</v>
      </c>
      <c r="BU1310" s="1">
        <f t="shared" si="1572"/>
        <v>175.04399757074921</v>
      </c>
      <c r="BV1310" s="1">
        <f t="shared" si="1573"/>
        <v>37.601920222069481</v>
      </c>
      <c r="BW1310" s="1">
        <f t="shared" si="1574"/>
        <v>37.541849930927071</v>
      </c>
      <c r="BX1310" s="1">
        <f t="shared" si="1575"/>
        <v>25.365980821020308</v>
      </c>
      <c r="BY1310" s="1">
        <f t="shared" si="1576"/>
        <v>12.79842784235788</v>
      </c>
      <c r="BZ1310" s="1">
        <f t="shared" si="1577"/>
        <v>12.618187261450192</v>
      </c>
      <c r="CA1310" s="1">
        <f t="shared" si="1578"/>
        <v>17.598924953144337</v>
      </c>
      <c r="CB1310" s="1">
        <f t="shared" si="1579"/>
        <v>25.060691648311899</v>
      </c>
      <c r="CC1310" s="1">
        <f t="shared" si="1580"/>
        <v>5.294244932098108</v>
      </c>
      <c r="CD1310" s="1">
        <f t="shared" si="1581"/>
        <v>400.00451883896534</v>
      </c>
      <c r="CE1310" s="1">
        <f t="shared" si="1582"/>
        <v>2.6957594913560068</v>
      </c>
      <c r="CF1310" s="1">
        <f t="shared" si="1583"/>
        <v>1.8273948044509329</v>
      </c>
      <c r="CG1310" s="1">
        <f t="shared" si="1584"/>
        <v>1.9289426540168764</v>
      </c>
      <c r="CH1310" s="1">
        <f t="shared" si="1585"/>
        <v>2.007533247499286</v>
      </c>
      <c r="CI1310" s="1">
        <f t="shared" si="1586"/>
        <v>2.1396081027329887</v>
      </c>
      <c r="CJ1310" s="1">
        <f t="shared" si="1587"/>
        <v>2.1609523504151493</v>
      </c>
      <c r="CK1310" s="1">
        <f t="shared" si="1588"/>
        <v>2.176503471708306</v>
      </c>
      <c r="CL1310" s="5">
        <f t="shared" si="1594"/>
        <v>12</v>
      </c>
      <c r="CN1310" s="9">
        <f t="shared" si="1595"/>
        <v>1.8273948044509329</v>
      </c>
    </row>
    <row r="1311" spans="1:92" x14ac:dyDescent="0.2">
      <c r="A1311" s="4">
        <v>1309</v>
      </c>
      <c r="B1311" s="1">
        <v>0.56757832390931595</v>
      </c>
      <c r="C1311" s="1">
        <v>0.56799999999999995</v>
      </c>
      <c r="D1311" s="1">
        <v>0</v>
      </c>
      <c r="E1311" s="1">
        <v>0</v>
      </c>
      <c r="F1311" s="1">
        <v>100</v>
      </c>
      <c r="G1311" s="1">
        <v>8.5220829510495903</v>
      </c>
      <c r="H1311" s="1">
        <v>6</v>
      </c>
      <c r="I1311">
        <v>1500</v>
      </c>
      <c r="J1311">
        <v>185</v>
      </c>
      <c r="K1311">
        <v>12.5</v>
      </c>
      <c r="L1311" s="1"/>
      <c r="M1311" s="2">
        <f t="shared" si="1520"/>
        <v>2</v>
      </c>
      <c r="N1311" s="2">
        <f t="shared" si="1521"/>
        <v>6</v>
      </c>
      <c r="O1311" s="2">
        <f t="shared" si="1522"/>
        <v>5</v>
      </c>
      <c r="P1311" s="2">
        <f t="shared" si="1523"/>
        <v>4</v>
      </c>
      <c r="Q1311" s="2">
        <f t="shared" si="1524"/>
        <v>6</v>
      </c>
      <c r="R1311" s="2">
        <f t="shared" si="1525"/>
        <v>7</v>
      </c>
      <c r="S1311" s="2">
        <f t="shared" si="1526"/>
        <v>5</v>
      </c>
      <c r="T1311" s="2">
        <f t="shared" si="1527"/>
        <v>4</v>
      </c>
      <c r="U1311" s="2">
        <f t="shared" si="1528"/>
        <v>7</v>
      </c>
      <c r="V1311" s="2">
        <f t="shared" si="1529"/>
        <v>7</v>
      </c>
      <c r="W1311" s="2">
        <f t="shared" si="1530"/>
        <v>5</v>
      </c>
      <c r="X1311" s="2">
        <f t="shared" si="1531"/>
        <v>7</v>
      </c>
      <c r="Y1311" s="2">
        <f t="shared" si="1532"/>
        <v>4</v>
      </c>
      <c r="Z1311" s="2">
        <f t="shared" si="1533"/>
        <v>4</v>
      </c>
      <c r="AA1311" s="2">
        <f t="shared" si="1534"/>
        <v>2</v>
      </c>
      <c r="AB1311" s="2">
        <f t="shared" si="1535"/>
        <v>4</v>
      </c>
      <c r="AC1311" s="2">
        <f t="shared" si="1536"/>
        <v>3</v>
      </c>
      <c r="AD1311" s="3">
        <f t="shared" si="1589"/>
        <v>6</v>
      </c>
      <c r="AE1311" s="2">
        <f t="shared" si="1537"/>
        <v>5</v>
      </c>
      <c r="AF1311" s="2">
        <f t="shared" si="1538"/>
        <v>9</v>
      </c>
      <c r="AG1311" s="2">
        <f t="shared" si="1539"/>
        <v>8</v>
      </c>
      <c r="AH1311" s="2">
        <f t="shared" si="1540"/>
        <v>7</v>
      </c>
      <c r="AI1311" s="2">
        <f t="shared" si="1541"/>
        <v>9</v>
      </c>
      <c r="AJ1311" s="2">
        <f t="shared" si="1542"/>
        <v>10</v>
      </c>
      <c r="AK1311" s="2">
        <f t="shared" si="1543"/>
        <v>8</v>
      </c>
      <c r="AL1311" s="2">
        <f t="shared" si="1544"/>
        <v>7</v>
      </c>
      <c r="AM1311" s="2">
        <f t="shared" si="1545"/>
        <v>9</v>
      </c>
      <c r="AN1311" s="2">
        <f t="shared" si="1546"/>
        <v>9</v>
      </c>
      <c r="AO1311" s="2">
        <f t="shared" si="1547"/>
        <v>7</v>
      </c>
      <c r="AP1311" s="2">
        <f t="shared" si="1548"/>
        <v>9</v>
      </c>
      <c r="AQ1311" s="2">
        <f t="shared" si="1549"/>
        <v>6</v>
      </c>
      <c r="AR1311" s="2">
        <f t="shared" si="1550"/>
        <v>5</v>
      </c>
      <c r="AS1311" s="2">
        <f t="shared" si="1551"/>
        <v>4</v>
      </c>
      <c r="AT1311" s="2">
        <f t="shared" si="1552"/>
        <v>6</v>
      </c>
      <c r="AU1311" s="2">
        <f t="shared" si="1553"/>
        <v>5</v>
      </c>
      <c r="AV1311" s="3">
        <f t="shared" si="1590"/>
        <v>6</v>
      </c>
      <c r="AW1311">
        <f t="shared" si="1591"/>
        <v>1</v>
      </c>
      <c r="AX1311" s="2">
        <f t="shared" si="1554"/>
        <v>1</v>
      </c>
      <c r="AY1311" s="2">
        <f t="shared" si="1555"/>
        <v>4</v>
      </c>
      <c r="AZ1311" s="2">
        <f t="shared" si="1556"/>
        <v>5</v>
      </c>
      <c r="BA1311" s="2">
        <f t="shared" si="1557"/>
        <v>3</v>
      </c>
      <c r="BB1311" s="2">
        <f t="shared" si="1558"/>
        <v>5</v>
      </c>
      <c r="BC1311" s="2">
        <f t="shared" si="1559"/>
        <v>5</v>
      </c>
      <c r="BD1311" s="2">
        <f t="shared" si="1560"/>
        <v>3</v>
      </c>
      <c r="BE1311" s="2">
        <f t="shared" si="1561"/>
        <v>4</v>
      </c>
      <c r="BF1311" s="2">
        <f t="shared" si="1562"/>
        <v>4</v>
      </c>
      <c r="BG1311" s="2">
        <f t="shared" si="1563"/>
        <v>3</v>
      </c>
      <c r="BH1311" s="2">
        <f t="shared" si="1564"/>
        <v>5</v>
      </c>
      <c r="BI1311" s="2">
        <f t="shared" si="1565"/>
        <v>8</v>
      </c>
      <c r="BJ1311" s="2">
        <f t="shared" si="1566"/>
        <v>5</v>
      </c>
      <c r="BK1311" s="2">
        <f t="shared" si="1567"/>
        <v>2</v>
      </c>
      <c r="BL1311" s="2">
        <f t="shared" si="1568"/>
        <v>2</v>
      </c>
      <c r="BM1311" s="2">
        <f t="shared" si="1569"/>
        <v>4</v>
      </c>
      <c r="BN1311" s="2">
        <f t="shared" si="1570"/>
        <v>4</v>
      </c>
      <c r="BO1311" s="3">
        <f t="shared" si="1592"/>
        <v>12</v>
      </c>
      <c r="BP1311">
        <f t="shared" si="1593"/>
        <v>1</v>
      </c>
      <c r="BR1311">
        <v>12</v>
      </c>
      <c r="BS1311">
        <f t="shared" si="1571"/>
        <v>1</v>
      </c>
      <c r="BU1311" s="1">
        <f t="shared" si="1572"/>
        <v>175.03552628038383</v>
      </c>
      <c r="BV1311" s="1">
        <f t="shared" si="1573"/>
        <v>37.569656933447796</v>
      </c>
      <c r="BW1311" s="1">
        <f t="shared" si="1574"/>
        <v>37.54131719991512</v>
      </c>
      <c r="BX1311" s="1">
        <f t="shared" si="1575"/>
        <v>25.151517017608995</v>
      </c>
      <c r="BY1311" s="1">
        <f t="shared" si="1576"/>
        <v>12.625505508141424</v>
      </c>
      <c r="BZ1311" s="1">
        <f t="shared" si="1577"/>
        <v>12.586154964741533</v>
      </c>
      <c r="CA1311" s="1">
        <f t="shared" si="1578"/>
        <v>17.652774322387703</v>
      </c>
      <c r="CB1311" s="1">
        <f t="shared" si="1579"/>
        <v>25.054885191987069</v>
      </c>
      <c r="CC1311" s="1">
        <f t="shared" si="1580"/>
        <v>5.2795352271185969</v>
      </c>
      <c r="CD1311" s="1">
        <f t="shared" si="1581"/>
        <v>400.00288085653398</v>
      </c>
      <c r="CE1311" s="1">
        <f t="shared" si="1582"/>
        <v>3.1212897418942069</v>
      </c>
      <c r="CF1311" s="1">
        <f t="shared" si="1583"/>
        <v>1.4243887699643256</v>
      </c>
      <c r="CG1311" s="1">
        <f t="shared" si="1584"/>
        <v>1.7518885840883609</v>
      </c>
      <c r="CH1311" s="1">
        <f t="shared" si="1585"/>
        <v>2.0805658014554238</v>
      </c>
      <c r="CI1311" s="1">
        <f t="shared" si="1586"/>
        <v>2.1980463361950173</v>
      </c>
      <c r="CJ1311" s="1">
        <f t="shared" si="1587"/>
        <v>2.2195020474374005</v>
      </c>
      <c r="CK1311" s="1">
        <f t="shared" si="1588"/>
        <v>2.2312474760218595</v>
      </c>
      <c r="CL1311" s="5">
        <f t="shared" si="1594"/>
        <v>12</v>
      </c>
      <c r="CN1311" s="9">
        <f t="shared" si="1595"/>
        <v>1.4243887699643256</v>
      </c>
    </row>
    <row r="1312" spans="1:92" x14ac:dyDescent="0.2">
      <c r="A1312" s="4">
        <v>1310</v>
      </c>
      <c r="B1312" s="1">
        <v>0.58370420832598102</v>
      </c>
      <c r="C1312" s="1">
        <v>0.441</v>
      </c>
      <c r="D1312" s="1">
        <v>0</v>
      </c>
      <c r="E1312" s="1">
        <v>0</v>
      </c>
      <c r="F1312" s="1">
        <v>100</v>
      </c>
      <c r="G1312" s="1">
        <v>6.6209134598936501</v>
      </c>
      <c r="H1312" s="1">
        <v>6</v>
      </c>
      <c r="I1312">
        <v>1500</v>
      </c>
      <c r="J1312">
        <v>185</v>
      </c>
      <c r="K1312">
        <v>12.5</v>
      </c>
      <c r="L1312" s="1"/>
      <c r="M1312" s="2">
        <f t="shared" si="1520"/>
        <v>2</v>
      </c>
      <c r="N1312" s="2">
        <f t="shared" si="1521"/>
        <v>6</v>
      </c>
      <c r="O1312" s="2">
        <f t="shared" si="1522"/>
        <v>5</v>
      </c>
      <c r="P1312" s="2">
        <f t="shared" si="1523"/>
        <v>4</v>
      </c>
      <c r="Q1312" s="2">
        <f t="shared" si="1524"/>
        <v>6</v>
      </c>
      <c r="R1312" s="2">
        <f t="shared" si="1525"/>
        <v>7</v>
      </c>
      <c r="S1312" s="2">
        <f t="shared" si="1526"/>
        <v>5</v>
      </c>
      <c r="T1312" s="2">
        <f t="shared" si="1527"/>
        <v>4</v>
      </c>
      <c r="U1312" s="2">
        <f t="shared" si="1528"/>
        <v>7</v>
      </c>
      <c r="V1312" s="2">
        <f t="shared" si="1529"/>
        <v>7</v>
      </c>
      <c r="W1312" s="2">
        <f t="shared" si="1530"/>
        <v>5</v>
      </c>
      <c r="X1312" s="2">
        <f t="shared" si="1531"/>
        <v>7</v>
      </c>
      <c r="Y1312" s="2">
        <f t="shared" si="1532"/>
        <v>4</v>
      </c>
      <c r="Z1312" s="2">
        <f t="shared" si="1533"/>
        <v>4</v>
      </c>
      <c r="AA1312" s="2">
        <f t="shared" si="1534"/>
        <v>2</v>
      </c>
      <c r="AB1312" s="2">
        <f t="shared" si="1535"/>
        <v>4</v>
      </c>
      <c r="AC1312" s="2">
        <f t="shared" si="1536"/>
        <v>3</v>
      </c>
      <c r="AD1312" s="3">
        <f t="shared" si="1589"/>
        <v>6</v>
      </c>
      <c r="AE1312" s="2">
        <f t="shared" si="1537"/>
        <v>5</v>
      </c>
      <c r="AF1312" s="2">
        <f t="shared" si="1538"/>
        <v>9</v>
      </c>
      <c r="AG1312" s="2">
        <f t="shared" si="1539"/>
        <v>8</v>
      </c>
      <c r="AH1312" s="2">
        <f t="shared" si="1540"/>
        <v>7</v>
      </c>
      <c r="AI1312" s="2">
        <f t="shared" si="1541"/>
        <v>9</v>
      </c>
      <c r="AJ1312" s="2">
        <f t="shared" si="1542"/>
        <v>10</v>
      </c>
      <c r="AK1312" s="2">
        <f t="shared" si="1543"/>
        <v>8</v>
      </c>
      <c r="AL1312" s="2">
        <f t="shared" si="1544"/>
        <v>7</v>
      </c>
      <c r="AM1312" s="2">
        <f t="shared" si="1545"/>
        <v>9</v>
      </c>
      <c r="AN1312" s="2">
        <f t="shared" si="1546"/>
        <v>9</v>
      </c>
      <c r="AO1312" s="2">
        <f t="shared" si="1547"/>
        <v>7</v>
      </c>
      <c r="AP1312" s="2">
        <f t="shared" si="1548"/>
        <v>9</v>
      </c>
      <c r="AQ1312" s="2">
        <f t="shared" si="1549"/>
        <v>6</v>
      </c>
      <c r="AR1312" s="2">
        <f t="shared" si="1550"/>
        <v>5</v>
      </c>
      <c r="AS1312" s="2">
        <f t="shared" si="1551"/>
        <v>4</v>
      </c>
      <c r="AT1312" s="2">
        <f t="shared" si="1552"/>
        <v>6</v>
      </c>
      <c r="AU1312" s="2">
        <f t="shared" si="1553"/>
        <v>5</v>
      </c>
      <c r="AV1312" s="3">
        <f t="shared" si="1590"/>
        <v>6</v>
      </c>
      <c r="AW1312">
        <f t="shared" si="1591"/>
        <v>1</v>
      </c>
      <c r="AX1312" s="2">
        <f t="shared" si="1554"/>
        <v>1</v>
      </c>
      <c r="AY1312" s="2">
        <f t="shared" si="1555"/>
        <v>4</v>
      </c>
      <c r="AZ1312" s="2">
        <f t="shared" si="1556"/>
        <v>5</v>
      </c>
      <c r="BA1312" s="2">
        <f t="shared" si="1557"/>
        <v>3</v>
      </c>
      <c r="BB1312" s="2">
        <f t="shared" si="1558"/>
        <v>5</v>
      </c>
      <c r="BC1312" s="2">
        <f t="shared" si="1559"/>
        <v>5</v>
      </c>
      <c r="BD1312" s="2">
        <f t="shared" si="1560"/>
        <v>3</v>
      </c>
      <c r="BE1312" s="2">
        <f t="shared" si="1561"/>
        <v>4</v>
      </c>
      <c r="BF1312" s="2">
        <f t="shared" si="1562"/>
        <v>4</v>
      </c>
      <c r="BG1312" s="2">
        <f t="shared" si="1563"/>
        <v>4</v>
      </c>
      <c r="BH1312" s="2">
        <f t="shared" si="1564"/>
        <v>5</v>
      </c>
      <c r="BI1312" s="2">
        <f t="shared" si="1565"/>
        <v>8</v>
      </c>
      <c r="BJ1312" s="2">
        <f t="shared" si="1566"/>
        <v>5</v>
      </c>
      <c r="BK1312" s="2">
        <f t="shared" si="1567"/>
        <v>2</v>
      </c>
      <c r="BL1312" s="2">
        <f t="shared" si="1568"/>
        <v>2</v>
      </c>
      <c r="BM1312" s="2">
        <f t="shared" si="1569"/>
        <v>4</v>
      </c>
      <c r="BN1312" s="2">
        <f t="shared" si="1570"/>
        <v>4</v>
      </c>
      <c r="BO1312" s="3">
        <f t="shared" si="1592"/>
        <v>12</v>
      </c>
      <c r="BP1312">
        <f t="shared" si="1593"/>
        <v>1</v>
      </c>
      <c r="BR1312">
        <v>12</v>
      </c>
      <c r="BS1312">
        <f t="shared" si="1571"/>
        <v>1</v>
      </c>
      <c r="BU1312" s="1">
        <f t="shared" si="1572"/>
        <v>175.06443868492846</v>
      </c>
      <c r="BV1312" s="1">
        <f t="shared" si="1573"/>
        <v>37.623738591421564</v>
      </c>
      <c r="BW1312" s="1">
        <f t="shared" si="1574"/>
        <v>37.559957783101936</v>
      </c>
      <c r="BX1312" s="1">
        <f t="shared" si="1575"/>
        <v>25.270735578303036</v>
      </c>
      <c r="BY1312" s="1">
        <f t="shared" si="1576"/>
        <v>12.689200989899676</v>
      </c>
      <c r="BZ1312" s="1">
        <f t="shared" si="1577"/>
        <v>12.584265846543206</v>
      </c>
      <c r="CA1312" s="1">
        <f t="shared" si="1578"/>
        <v>17.736605437017715</v>
      </c>
      <c r="CB1312" s="1">
        <f t="shared" si="1579"/>
        <v>25.050563494721636</v>
      </c>
      <c r="CC1312" s="1">
        <f t="shared" si="1580"/>
        <v>5.2586331411928056</v>
      </c>
      <c r="CD1312" s="1">
        <f t="shared" si="1581"/>
        <v>400.00301027998677</v>
      </c>
      <c r="CE1312" s="1">
        <f t="shared" si="1582"/>
        <v>4.1528716216179884</v>
      </c>
      <c r="CF1312" s="1">
        <f t="shared" si="1583"/>
        <v>1.4663677335096088</v>
      </c>
      <c r="CG1312" s="1">
        <f t="shared" si="1584"/>
        <v>1.7732472483623671</v>
      </c>
      <c r="CH1312" s="1">
        <f t="shared" si="1585"/>
        <v>2.0473277419675369</v>
      </c>
      <c r="CI1312" s="1">
        <f t="shared" si="1586"/>
        <v>2.1723235776985006</v>
      </c>
      <c r="CJ1312" s="1">
        <f t="shared" si="1587"/>
        <v>2.1936584777361356</v>
      </c>
      <c r="CK1312" s="1">
        <f t="shared" si="1588"/>
        <v>2.2074183500732083</v>
      </c>
      <c r="CL1312" s="5">
        <f t="shared" si="1594"/>
        <v>12</v>
      </c>
      <c r="CN1312" s="9">
        <f t="shared" si="1595"/>
        <v>1.4663677335096088</v>
      </c>
    </row>
    <row r="1313" spans="1:92" x14ac:dyDescent="0.2">
      <c r="A1313" s="4">
        <v>1311</v>
      </c>
      <c r="B1313" s="1">
        <v>0.493550440487242</v>
      </c>
      <c r="C1313" s="1">
        <v>0.58099999999999996</v>
      </c>
      <c r="D1313" s="1">
        <v>0</v>
      </c>
      <c r="E1313" s="1">
        <v>0</v>
      </c>
      <c r="F1313" s="1">
        <v>100</v>
      </c>
      <c r="G1313" s="1">
        <v>8.7103951376591002</v>
      </c>
      <c r="H1313" s="1">
        <v>6</v>
      </c>
      <c r="I1313">
        <v>1500</v>
      </c>
      <c r="J1313">
        <v>185</v>
      </c>
      <c r="K1313">
        <v>12.5</v>
      </c>
      <c r="L1313" s="1"/>
      <c r="M1313" s="2">
        <f t="shared" si="1520"/>
        <v>2</v>
      </c>
      <c r="N1313" s="2">
        <f t="shared" si="1521"/>
        <v>6</v>
      </c>
      <c r="O1313" s="2">
        <f t="shared" si="1522"/>
        <v>5</v>
      </c>
      <c r="P1313" s="2">
        <f t="shared" si="1523"/>
        <v>4</v>
      </c>
      <c r="Q1313" s="2">
        <f t="shared" si="1524"/>
        <v>6</v>
      </c>
      <c r="R1313" s="2">
        <f t="shared" si="1525"/>
        <v>7</v>
      </c>
      <c r="S1313" s="2">
        <f t="shared" si="1526"/>
        <v>5</v>
      </c>
      <c r="T1313" s="2">
        <f t="shared" si="1527"/>
        <v>4</v>
      </c>
      <c r="U1313" s="2">
        <f t="shared" si="1528"/>
        <v>7</v>
      </c>
      <c r="V1313" s="2">
        <f t="shared" si="1529"/>
        <v>7</v>
      </c>
      <c r="W1313" s="2">
        <f t="shared" si="1530"/>
        <v>5</v>
      </c>
      <c r="X1313" s="2">
        <f t="shared" si="1531"/>
        <v>7</v>
      </c>
      <c r="Y1313" s="2">
        <f t="shared" si="1532"/>
        <v>4</v>
      </c>
      <c r="Z1313" s="2">
        <f t="shared" si="1533"/>
        <v>4</v>
      </c>
      <c r="AA1313" s="2">
        <f t="shared" si="1534"/>
        <v>2</v>
      </c>
      <c r="AB1313" s="2">
        <f t="shared" si="1535"/>
        <v>4</v>
      </c>
      <c r="AC1313" s="2">
        <f t="shared" si="1536"/>
        <v>3</v>
      </c>
      <c r="AD1313" s="3">
        <f t="shared" si="1589"/>
        <v>6</v>
      </c>
      <c r="AE1313" s="2">
        <f t="shared" si="1537"/>
        <v>5</v>
      </c>
      <c r="AF1313" s="2">
        <f t="shared" si="1538"/>
        <v>9</v>
      </c>
      <c r="AG1313" s="2">
        <f t="shared" si="1539"/>
        <v>8</v>
      </c>
      <c r="AH1313" s="2">
        <f t="shared" si="1540"/>
        <v>7</v>
      </c>
      <c r="AI1313" s="2">
        <f t="shared" si="1541"/>
        <v>9</v>
      </c>
      <c r="AJ1313" s="2">
        <f t="shared" si="1542"/>
        <v>10</v>
      </c>
      <c r="AK1313" s="2">
        <f t="shared" si="1543"/>
        <v>8</v>
      </c>
      <c r="AL1313" s="2">
        <f t="shared" si="1544"/>
        <v>7</v>
      </c>
      <c r="AM1313" s="2">
        <f t="shared" si="1545"/>
        <v>9</v>
      </c>
      <c r="AN1313" s="2">
        <f t="shared" si="1546"/>
        <v>9</v>
      </c>
      <c r="AO1313" s="2">
        <f t="shared" si="1547"/>
        <v>7</v>
      </c>
      <c r="AP1313" s="2">
        <f t="shared" si="1548"/>
        <v>9</v>
      </c>
      <c r="AQ1313" s="2">
        <f t="shared" si="1549"/>
        <v>6</v>
      </c>
      <c r="AR1313" s="2">
        <f t="shared" si="1550"/>
        <v>5</v>
      </c>
      <c r="AS1313" s="2">
        <f t="shared" si="1551"/>
        <v>4</v>
      </c>
      <c r="AT1313" s="2">
        <f t="shared" si="1552"/>
        <v>6</v>
      </c>
      <c r="AU1313" s="2">
        <f t="shared" si="1553"/>
        <v>5</v>
      </c>
      <c r="AV1313" s="3">
        <f t="shared" si="1590"/>
        <v>6</v>
      </c>
      <c r="AW1313">
        <f t="shared" si="1591"/>
        <v>1</v>
      </c>
      <c r="AX1313" s="2">
        <f t="shared" si="1554"/>
        <v>1</v>
      </c>
      <c r="AY1313" s="2">
        <f t="shared" si="1555"/>
        <v>4</v>
      </c>
      <c r="AZ1313" s="2">
        <f t="shared" si="1556"/>
        <v>5</v>
      </c>
      <c r="BA1313" s="2">
        <f t="shared" si="1557"/>
        <v>2</v>
      </c>
      <c r="BB1313" s="2">
        <f t="shared" si="1558"/>
        <v>4</v>
      </c>
      <c r="BC1313" s="2">
        <f t="shared" si="1559"/>
        <v>5</v>
      </c>
      <c r="BD1313" s="2">
        <f t="shared" si="1560"/>
        <v>4</v>
      </c>
      <c r="BE1313" s="2">
        <f t="shared" si="1561"/>
        <v>4</v>
      </c>
      <c r="BF1313" s="2">
        <f t="shared" si="1562"/>
        <v>4</v>
      </c>
      <c r="BG1313" s="2">
        <f t="shared" si="1563"/>
        <v>3</v>
      </c>
      <c r="BH1313" s="2">
        <f t="shared" si="1564"/>
        <v>5</v>
      </c>
      <c r="BI1313" s="2">
        <f t="shared" si="1565"/>
        <v>7</v>
      </c>
      <c r="BJ1313" s="2">
        <f t="shared" si="1566"/>
        <v>5</v>
      </c>
      <c r="BK1313" s="2">
        <f t="shared" si="1567"/>
        <v>2</v>
      </c>
      <c r="BL1313" s="2">
        <f t="shared" si="1568"/>
        <v>2</v>
      </c>
      <c r="BM1313" s="2">
        <f t="shared" si="1569"/>
        <v>4</v>
      </c>
      <c r="BN1313" s="2">
        <f t="shared" si="1570"/>
        <v>4</v>
      </c>
      <c r="BO1313" s="3">
        <f t="shared" si="1592"/>
        <v>12</v>
      </c>
      <c r="BP1313">
        <f t="shared" si="1593"/>
        <v>1</v>
      </c>
      <c r="BR1313">
        <v>12</v>
      </c>
      <c r="BS1313">
        <f t="shared" si="1571"/>
        <v>1</v>
      </c>
      <c r="BU1313" s="1">
        <f t="shared" si="1572"/>
        <v>175.03352452765924</v>
      </c>
      <c r="BV1313" s="1">
        <f t="shared" si="1573"/>
        <v>37.565961269758077</v>
      </c>
      <c r="BW1313" s="1">
        <f t="shared" si="1574"/>
        <v>37.539611008191351</v>
      </c>
      <c r="BX1313" s="1">
        <f t="shared" si="1575"/>
        <v>25.145135653886815</v>
      </c>
      <c r="BY1313" s="1">
        <f t="shared" si="1576"/>
        <v>12.625164310766566</v>
      </c>
      <c r="BZ1313" s="1">
        <f t="shared" si="1577"/>
        <v>12.593237803792931</v>
      </c>
      <c r="CA1313" s="1">
        <f t="shared" si="1578"/>
        <v>17.645894200170016</v>
      </c>
      <c r="CB1313" s="1">
        <f t="shared" si="1579"/>
        <v>25.060719025818535</v>
      </c>
      <c r="CC1313" s="1">
        <f t="shared" si="1580"/>
        <v>5.3128465595232202</v>
      </c>
      <c r="CD1313" s="1">
        <f t="shared" si="1581"/>
        <v>400.00309248451833</v>
      </c>
      <c r="CE1313" s="1">
        <f t="shared" si="1582"/>
        <v>3.034652438357373</v>
      </c>
      <c r="CF1313" s="1">
        <f t="shared" si="1583"/>
        <v>1.4530455798245301</v>
      </c>
      <c r="CG1313" s="1">
        <f t="shared" si="1584"/>
        <v>1.8130367706135375</v>
      </c>
      <c r="CH1313" s="1">
        <f t="shared" si="1585"/>
        <v>2.1762517044372891</v>
      </c>
      <c r="CI1313" s="1">
        <f t="shared" si="1586"/>
        <v>2.2884136392896028</v>
      </c>
      <c r="CJ1313" s="1">
        <f t="shared" si="1587"/>
        <v>2.3090565512383989</v>
      </c>
      <c r="CK1313" s="1">
        <f t="shared" si="1588"/>
        <v>2.3202140217851546</v>
      </c>
      <c r="CL1313" s="5">
        <f t="shared" si="1594"/>
        <v>12</v>
      </c>
      <c r="CN1313" s="9">
        <f t="shared" si="1595"/>
        <v>1.4530455798245301</v>
      </c>
    </row>
    <row r="1314" spans="1:92" x14ac:dyDescent="0.2">
      <c r="A1314" s="4">
        <v>1312</v>
      </c>
      <c r="B1314" s="1">
        <v>0.48887936101812801</v>
      </c>
      <c r="C1314" s="1">
        <v>0.42</v>
      </c>
      <c r="D1314" s="1">
        <v>0</v>
      </c>
      <c r="E1314" s="1">
        <v>0</v>
      </c>
      <c r="F1314" s="1">
        <v>100</v>
      </c>
      <c r="G1314" s="1">
        <v>6.2989637794948798</v>
      </c>
      <c r="H1314" s="1">
        <v>6</v>
      </c>
      <c r="I1314">
        <v>1500</v>
      </c>
      <c r="J1314">
        <v>185</v>
      </c>
      <c r="K1314">
        <v>12.5</v>
      </c>
      <c r="L1314" s="1"/>
      <c r="M1314" s="2">
        <f t="shared" si="1520"/>
        <v>2</v>
      </c>
      <c r="N1314" s="2">
        <f t="shared" si="1521"/>
        <v>6</v>
      </c>
      <c r="O1314" s="2">
        <f t="shared" si="1522"/>
        <v>5</v>
      </c>
      <c r="P1314" s="2">
        <f t="shared" si="1523"/>
        <v>4</v>
      </c>
      <c r="Q1314" s="2">
        <f t="shared" si="1524"/>
        <v>6</v>
      </c>
      <c r="R1314" s="2">
        <f t="shared" si="1525"/>
        <v>7</v>
      </c>
      <c r="S1314" s="2">
        <f t="shared" si="1526"/>
        <v>5</v>
      </c>
      <c r="T1314" s="2">
        <f t="shared" si="1527"/>
        <v>4</v>
      </c>
      <c r="U1314" s="2">
        <f t="shared" si="1528"/>
        <v>7</v>
      </c>
      <c r="V1314" s="2">
        <f t="shared" si="1529"/>
        <v>7</v>
      </c>
      <c r="W1314" s="2">
        <f t="shared" si="1530"/>
        <v>5</v>
      </c>
      <c r="X1314" s="2">
        <f t="shared" si="1531"/>
        <v>7</v>
      </c>
      <c r="Y1314" s="2">
        <f t="shared" si="1532"/>
        <v>4</v>
      </c>
      <c r="Z1314" s="2">
        <f t="shared" si="1533"/>
        <v>4</v>
      </c>
      <c r="AA1314" s="2">
        <f t="shared" si="1534"/>
        <v>2</v>
      </c>
      <c r="AB1314" s="2">
        <f t="shared" si="1535"/>
        <v>4</v>
      </c>
      <c r="AC1314" s="2">
        <f t="shared" si="1536"/>
        <v>3</v>
      </c>
      <c r="AD1314" s="3">
        <f t="shared" si="1589"/>
        <v>6</v>
      </c>
      <c r="AE1314" s="2">
        <f t="shared" si="1537"/>
        <v>5</v>
      </c>
      <c r="AF1314" s="2">
        <f t="shared" si="1538"/>
        <v>9</v>
      </c>
      <c r="AG1314" s="2">
        <f t="shared" si="1539"/>
        <v>8</v>
      </c>
      <c r="AH1314" s="2">
        <f t="shared" si="1540"/>
        <v>7</v>
      </c>
      <c r="AI1314" s="2">
        <f t="shared" si="1541"/>
        <v>9</v>
      </c>
      <c r="AJ1314" s="2">
        <f t="shared" si="1542"/>
        <v>10</v>
      </c>
      <c r="AK1314" s="2">
        <f t="shared" si="1543"/>
        <v>8</v>
      </c>
      <c r="AL1314" s="2">
        <f t="shared" si="1544"/>
        <v>7</v>
      </c>
      <c r="AM1314" s="2">
        <f t="shared" si="1545"/>
        <v>9</v>
      </c>
      <c r="AN1314" s="2">
        <f t="shared" si="1546"/>
        <v>9</v>
      </c>
      <c r="AO1314" s="2">
        <f t="shared" si="1547"/>
        <v>7</v>
      </c>
      <c r="AP1314" s="2">
        <f t="shared" si="1548"/>
        <v>9</v>
      </c>
      <c r="AQ1314" s="2">
        <f t="shared" si="1549"/>
        <v>6</v>
      </c>
      <c r="AR1314" s="2">
        <f t="shared" si="1550"/>
        <v>5</v>
      </c>
      <c r="AS1314" s="2">
        <f t="shared" si="1551"/>
        <v>4</v>
      </c>
      <c r="AT1314" s="2">
        <f t="shared" si="1552"/>
        <v>6</v>
      </c>
      <c r="AU1314" s="2">
        <f t="shared" si="1553"/>
        <v>5</v>
      </c>
      <c r="AV1314" s="3">
        <f t="shared" si="1590"/>
        <v>6</v>
      </c>
      <c r="AW1314">
        <f t="shared" si="1591"/>
        <v>1</v>
      </c>
      <c r="AX1314" s="2">
        <f t="shared" si="1554"/>
        <v>1</v>
      </c>
      <c r="AY1314" s="2">
        <f t="shared" si="1555"/>
        <v>4</v>
      </c>
      <c r="AZ1314" s="2">
        <f t="shared" si="1556"/>
        <v>5</v>
      </c>
      <c r="BA1314" s="2">
        <f t="shared" si="1557"/>
        <v>2</v>
      </c>
      <c r="BB1314" s="2">
        <f t="shared" si="1558"/>
        <v>4</v>
      </c>
      <c r="BC1314" s="2">
        <f t="shared" si="1559"/>
        <v>5</v>
      </c>
      <c r="BD1314" s="2">
        <f t="shared" si="1560"/>
        <v>4</v>
      </c>
      <c r="BE1314" s="2">
        <f t="shared" si="1561"/>
        <v>4</v>
      </c>
      <c r="BF1314" s="2">
        <f t="shared" si="1562"/>
        <v>4</v>
      </c>
      <c r="BG1314" s="2">
        <f t="shared" si="1563"/>
        <v>4</v>
      </c>
      <c r="BH1314" s="2">
        <f t="shared" si="1564"/>
        <v>5</v>
      </c>
      <c r="BI1314" s="2">
        <f t="shared" si="1565"/>
        <v>7</v>
      </c>
      <c r="BJ1314" s="2">
        <f t="shared" si="1566"/>
        <v>5</v>
      </c>
      <c r="BK1314" s="2">
        <f t="shared" si="1567"/>
        <v>2</v>
      </c>
      <c r="BL1314" s="2">
        <f t="shared" si="1568"/>
        <v>2</v>
      </c>
      <c r="BM1314" s="2">
        <f t="shared" si="1569"/>
        <v>4</v>
      </c>
      <c r="BN1314" s="2">
        <f t="shared" si="1570"/>
        <v>4</v>
      </c>
      <c r="BO1314" s="3">
        <f t="shared" si="1592"/>
        <v>12</v>
      </c>
      <c r="BP1314">
        <f t="shared" si="1593"/>
        <v>1</v>
      </c>
      <c r="BR1314">
        <v>12</v>
      </c>
      <c r="BS1314">
        <f t="shared" si="1571"/>
        <v>1</v>
      </c>
      <c r="BU1314" s="1">
        <f t="shared" si="1572"/>
        <v>175.07208256279125</v>
      </c>
      <c r="BV1314" s="1">
        <f t="shared" si="1573"/>
        <v>37.63836370105043</v>
      </c>
      <c r="BW1314" s="1">
        <f t="shared" si="1574"/>
        <v>37.564571793053105</v>
      </c>
      <c r="BX1314" s="1">
        <f t="shared" si="1575"/>
        <v>25.305043833314272</v>
      </c>
      <c r="BY1314" s="1">
        <f t="shared" si="1576"/>
        <v>12.712197618794715</v>
      </c>
      <c r="BZ1314" s="1">
        <f t="shared" si="1577"/>
        <v>12.59344152116571</v>
      </c>
      <c r="CA1314" s="1">
        <f t="shared" si="1578"/>
        <v>17.757490948603948</v>
      </c>
      <c r="CB1314" s="1">
        <f t="shared" si="1579"/>
        <v>25.056828341852409</v>
      </c>
      <c r="CC1314" s="1">
        <f t="shared" si="1580"/>
        <v>5.2956513974146411</v>
      </c>
      <c r="CD1314" s="1">
        <f t="shared" si="1581"/>
        <v>400.00335286875003</v>
      </c>
      <c r="CE1314" s="1">
        <f t="shared" si="1582"/>
        <v>4.3834213211546427</v>
      </c>
      <c r="CF1314" s="1">
        <f t="shared" si="1583"/>
        <v>1.5228563856314286</v>
      </c>
      <c r="CG1314" s="1">
        <f t="shared" si="1584"/>
        <v>1.8609668586249501</v>
      </c>
      <c r="CH1314" s="1">
        <f t="shared" si="1585"/>
        <v>2.1610807271692458</v>
      </c>
      <c r="CI1314" s="1">
        <f t="shared" si="1586"/>
        <v>2.2810766225208066</v>
      </c>
      <c r="CJ1314" s="1">
        <f t="shared" si="1587"/>
        <v>2.3013226230336947</v>
      </c>
      <c r="CK1314" s="1">
        <f t="shared" si="1588"/>
        <v>2.3148513193470608</v>
      </c>
      <c r="CL1314" s="5">
        <f t="shared" si="1594"/>
        <v>12</v>
      </c>
      <c r="CN1314" s="9">
        <f t="shared" si="1595"/>
        <v>1.5228563856314286</v>
      </c>
    </row>
    <row r="1315" spans="1:92" x14ac:dyDescent="0.2">
      <c r="A1315" s="4">
        <v>1313</v>
      </c>
      <c r="B1315" s="1">
        <v>0.48335478317580699</v>
      </c>
      <c r="C1315" s="1">
        <v>0.73399999999999999</v>
      </c>
      <c r="D1315" s="1">
        <v>0</v>
      </c>
      <c r="E1315" s="1">
        <v>0</v>
      </c>
      <c r="F1315" s="1">
        <v>100</v>
      </c>
      <c r="G1315" s="1">
        <v>11.007333993789199</v>
      </c>
      <c r="H1315" s="1">
        <v>7</v>
      </c>
      <c r="I1315">
        <v>1500</v>
      </c>
      <c r="J1315">
        <v>185</v>
      </c>
      <c r="K1315">
        <v>12.5</v>
      </c>
      <c r="L1315" s="1"/>
      <c r="M1315" s="2">
        <f t="shared" si="1520"/>
        <v>2</v>
      </c>
      <c r="N1315" s="2">
        <f t="shared" si="1521"/>
        <v>7</v>
      </c>
      <c r="O1315" s="2">
        <f t="shared" si="1522"/>
        <v>3</v>
      </c>
      <c r="P1315" s="2">
        <f t="shared" si="1523"/>
        <v>5</v>
      </c>
      <c r="Q1315" s="2">
        <f t="shared" si="1524"/>
        <v>6</v>
      </c>
      <c r="R1315" s="2">
        <f t="shared" si="1525"/>
        <v>5</v>
      </c>
      <c r="S1315" s="2">
        <f t="shared" si="1526"/>
        <v>5</v>
      </c>
      <c r="T1315" s="2">
        <f t="shared" si="1527"/>
        <v>3</v>
      </c>
      <c r="U1315" s="2">
        <f t="shared" si="1528"/>
        <v>5</v>
      </c>
      <c r="V1315" s="2">
        <f t="shared" si="1529"/>
        <v>6</v>
      </c>
      <c r="W1315" s="2">
        <f t="shared" si="1530"/>
        <v>5</v>
      </c>
      <c r="X1315" s="2">
        <f t="shared" si="1531"/>
        <v>6</v>
      </c>
      <c r="Y1315" s="2">
        <f t="shared" si="1532"/>
        <v>4</v>
      </c>
      <c r="Z1315" s="2">
        <f t="shared" si="1533"/>
        <v>4</v>
      </c>
      <c r="AA1315" s="2">
        <f t="shared" si="1534"/>
        <v>2</v>
      </c>
      <c r="AB1315" s="2">
        <f t="shared" si="1535"/>
        <v>4</v>
      </c>
      <c r="AC1315" s="2">
        <f t="shared" si="1536"/>
        <v>3</v>
      </c>
      <c r="AD1315" s="3">
        <f t="shared" si="1589"/>
        <v>2</v>
      </c>
      <c r="AE1315" s="2">
        <f t="shared" si="1537"/>
        <v>5</v>
      </c>
      <c r="AF1315" s="2">
        <f t="shared" si="1538"/>
        <v>10</v>
      </c>
      <c r="AG1315" s="2">
        <f t="shared" si="1539"/>
        <v>6</v>
      </c>
      <c r="AH1315" s="2">
        <f t="shared" si="1540"/>
        <v>8</v>
      </c>
      <c r="AI1315" s="2">
        <f t="shared" si="1541"/>
        <v>9</v>
      </c>
      <c r="AJ1315" s="2">
        <f t="shared" si="1542"/>
        <v>8</v>
      </c>
      <c r="AK1315" s="2">
        <f t="shared" si="1543"/>
        <v>8</v>
      </c>
      <c r="AL1315" s="2">
        <f t="shared" si="1544"/>
        <v>6</v>
      </c>
      <c r="AM1315" s="2">
        <f t="shared" si="1545"/>
        <v>7</v>
      </c>
      <c r="AN1315" s="2">
        <f t="shared" si="1546"/>
        <v>8</v>
      </c>
      <c r="AO1315" s="2">
        <f t="shared" si="1547"/>
        <v>7</v>
      </c>
      <c r="AP1315" s="2">
        <f t="shared" si="1548"/>
        <v>8</v>
      </c>
      <c r="AQ1315" s="2">
        <f t="shared" si="1549"/>
        <v>6</v>
      </c>
      <c r="AR1315" s="2">
        <f t="shared" si="1550"/>
        <v>5</v>
      </c>
      <c r="AS1315" s="2">
        <f t="shared" si="1551"/>
        <v>4</v>
      </c>
      <c r="AT1315" s="2">
        <f t="shared" si="1552"/>
        <v>6</v>
      </c>
      <c r="AU1315" s="2">
        <f t="shared" si="1553"/>
        <v>5</v>
      </c>
      <c r="AV1315" s="3">
        <f t="shared" si="1590"/>
        <v>2</v>
      </c>
      <c r="AW1315">
        <f t="shared" si="1591"/>
        <v>1</v>
      </c>
      <c r="AX1315" s="2">
        <f t="shared" si="1554"/>
        <v>1</v>
      </c>
      <c r="AY1315" s="2">
        <f t="shared" si="1555"/>
        <v>5</v>
      </c>
      <c r="AZ1315" s="2">
        <f t="shared" si="1556"/>
        <v>3</v>
      </c>
      <c r="BA1315" s="2">
        <f t="shared" si="1557"/>
        <v>3</v>
      </c>
      <c r="BB1315" s="2">
        <f t="shared" si="1558"/>
        <v>4</v>
      </c>
      <c r="BC1315" s="2">
        <f t="shared" si="1559"/>
        <v>3</v>
      </c>
      <c r="BD1315" s="2">
        <f t="shared" si="1560"/>
        <v>4</v>
      </c>
      <c r="BE1315" s="2">
        <f t="shared" si="1561"/>
        <v>2</v>
      </c>
      <c r="BF1315" s="2">
        <f t="shared" si="1562"/>
        <v>2</v>
      </c>
      <c r="BG1315" s="2">
        <f t="shared" si="1563"/>
        <v>2</v>
      </c>
      <c r="BH1315" s="2">
        <f t="shared" si="1564"/>
        <v>5</v>
      </c>
      <c r="BI1315" s="2">
        <f t="shared" si="1565"/>
        <v>6</v>
      </c>
      <c r="BJ1315" s="2">
        <f t="shared" si="1566"/>
        <v>5</v>
      </c>
      <c r="BK1315" s="2">
        <f t="shared" si="1567"/>
        <v>2</v>
      </c>
      <c r="BL1315" s="2">
        <f t="shared" si="1568"/>
        <v>2</v>
      </c>
      <c r="BM1315" s="2">
        <f t="shared" si="1569"/>
        <v>4</v>
      </c>
      <c r="BN1315" s="2">
        <f t="shared" si="1570"/>
        <v>4</v>
      </c>
      <c r="BO1315" s="3">
        <f t="shared" si="1592"/>
        <v>12</v>
      </c>
      <c r="BP1315">
        <f t="shared" si="1593"/>
        <v>1</v>
      </c>
      <c r="BR1315">
        <v>11</v>
      </c>
      <c r="BS1315">
        <f t="shared" si="1571"/>
        <v>1</v>
      </c>
      <c r="BU1315" s="1">
        <f t="shared" si="1572"/>
        <v>175.01932061107183</v>
      </c>
      <c r="BV1315" s="1">
        <f t="shared" si="1573"/>
        <v>37.542259629319673</v>
      </c>
      <c r="BW1315" s="1">
        <f t="shared" si="1574"/>
        <v>37.533278206986594</v>
      </c>
      <c r="BX1315" s="1">
        <f t="shared" si="1575"/>
        <v>25.08854589152682</v>
      </c>
      <c r="BY1315" s="1">
        <f t="shared" si="1576"/>
        <v>12.603712569322752</v>
      </c>
      <c r="BZ1315" s="1">
        <f t="shared" si="1577"/>
        <v>12.603095585473362</v>
      </c>
      <c r="CA1315" s="1">
        <f t="shared" si="1578"/>
        <v>17.610244136546331</v>
      </c>
      <c r="CB1315" s="1">
        <f t="shared" si="1579"/>
        <v>25.066906934191199</v>
      </c>
      <c r="CC1315" s="1">
        <f t="shared" si="1580"/>
        <v>5.3408908977612484</v>
      </c>
      <c r="CD1315" s="1">
        <f t="shared" si="1581"/>
        <v>400.00331171516694</v>
      </c>
      <c r="CE1315" s="1">
        <f t="shared" si="1582"/>
        <v>2.3595463716357381</v>
      </c>
      <c r="CF1315" s="1">
        <f t="shared" si="1583"/>
        <v>1.5109756761975301</v>
      </c>
      <c r="CG1315" s="1">
        <f t="shared" si="1584"/>
        <v>1.8587859336542258</v>
      </c>
      <c r="CH1315" s="1">
        <f t="shared" si="1585"/>
        <v>2.2237455342352059</v>
      </c>
      <c r="CI1315" s="1">
        <f t="shared" si="1586"/>
        <v>2.3251418714792855</v>
      </c>
      <c r="CJ1315" s="1">
        <f t="shared" si="1587"/>
        <v>2.3457109845896231</v>
      </c>
      <c r="CK1315" s="1">
        <f t="shared" si="1588"/>
        <v>2.3523395249175514</v>
      </c>
      <c r="CL1315" s="5">
        <f t="shared" si="1594"/>
        <v>12</v>
      </c>
      <c r="CN1315" s="9">
        <f t="shared" si="1595"/>
        <v>1.5109756761975301</v>
      </c>
    </row>
    <row r="1316" spans="1:92" x14ac:dyDescent="0.2">
      <c r="A1316" s="4">
        <v>1314</v>
      </c>
      <c r="B1316" s="1">
        <v>0.49140563618394001</v>
      </c>
      <c r="C1316" s="1">
        <v>63.21</v>
      </c>
      <c r="D1316" s="1">
        <v>6</v>
      </c>
      <c r="E1316" s="1">
        <v>0</v>
      </c>
      <c r="F1316" s="1">
        <v>94</v>
      </c>
      <c r="G1316" s="1">
        <v>8.9392359289838108</v>
      </c>
      <c r="H1316" s="1">
        <v>6</v>
      </c>
      <c r="I1316">
        <v>1500</v>
      </c>
      <c r="J1316">
        <v>185</v>
      </c>
      <c r="K1316">
        <v>12.5</v>
      </c>
      <c r="L1316" s="1"/>
      <c r="M1316" s="2">
        <f t="shared" si="1520"/>
        <v>3</v>
      </c>
      <c r="N1316" s="2">
        <f t="shared" si="1521"/>
        <v>5</v>
      </c>
      <c r="O1316" s="2">
        <f t="shared" si="1522"/>
        <v>5</v>
      </c>
      <c r="P1316" s="2">
        <f t="shared" si="1523"/>
        <v>4</v>
      </c>
      <c r="Q1316" s="2">
        <f t="shared" si="1524"/>
        <v>6</v>
      </c>
      <c r="R1316" s="2">
        <f t="shared" si="1525"/>
        <v>7</v>
      </c>
      <c r="S1316" s="2">
        <f t="shared" si="1526"/>
        <v>5</v>
      </c>
      <c r="T1316" s="2">
        <f t="shared" si="1527"/>
        <v>4</v>
      </c>
      <c r="U1316" s="2">
        <f t="shared" si="1528"/>
        <v>7</v>
      </c>
      <c r="V1316" s="2">
        <f t="shared" si="1529"/>
        <v>7</v>
      </c>
      <c r="W1316" s="2">
        <f t="shared" si="1530"/>
        <v>6</v>
      </c>
      <c r="X1316" s="2">
        <f t="shared" si="1531"/>
        <v>7</v>
      </c>
      <c r="Y1316" s="2">
        <f t="shared" si="1532"/>
        <v>4</v>
      </c>
      <c r="Z1316" s="2">
        <f t="shared" si="1533"/>
        <v>4</v>
      </c>
      <c r="AA1316" s="2">
        <f t="shared" si="1534"/>
        <v>2</v>
      </c>
      <c r="AB1316" s="2">
        <f t="shared" si="1535"/>
        <v>4</v>
      </c>
      <c r="AC1316" s="2">
        <f t="shared" si="1536"/>
        <v>3</v>
      </c>
      <c r="AD1316" s="3">
        <f t="shared" si="1589"/>
        <v>6</v>
      </c>
      <c r="AE1316" s="2">
        <f t="shared" si="1537"/>
        <v>6</v>
      </c>
      <c r="AF1316" s="2">
        <f t="shared" si="1538"/>
        <v>8</v>
      </c>
      <c r="AG1316" s="2">
        <f t="shared" si="1539"/>
        <v>8</v>
      </c>
      <c r="AH1316" s="2">
        <f t="shared" si="1540"/>
        <v>7</v>
      </c>
      <c r="AI1316" s="2">
        <f t="shared" si="1541"/>
        <v>9</v>
      </c>
      <c r="AJ1316" s="2">
        <f t="shared" si="1542"/>
        <v>10</v>
      </c>
      <c r="AK1316" s="2">
        <f t="shared" si="1543"/>
        <v>8</v>
      </c>
      <c r="AL1316" s="2">
        <f t="shared" si="1544"/>
        <v>7</v>
      </c>
      <c r="AM1316" s="2">
        <f t="shared" si="1545"/>
        <v>9</v>
      </c>
      <c r="AN1316" s="2">
        <f t="shared" si="1546"/>
        <v>9</v>
      </c>
      <c r="AO1316" s="2">
        <f t="shared" si="1547"/>
        <v>8</v>
      </c>
      <c r="AP1316" s="2">
        <f t="shared" si="1548"/>
        <v>9</v>
      </c>
      <c r="AQ1316" s="2">
        <f t="shared" si="1549"/>
        <v>6</v>
      </c>
      <c r="AR1316" s="2">
        <f t="shared" si="1550"/>
        <v>5</v>
      </c>
      <c r="AS1316" s="2">
        <f t="shared" si="1551"/>
        <v>4</v>
      </c>
      <c r="AT1316" s="2">
        <f t="shared" si="1552"/>
        <v>6</v>
      </c>
      <c r="AU1316" s="2">
        <f t="shared" si="1553"/>
        <v>5</v>
      </c>
      <c r="AV1316" s="3">
        <f t="shared" si="1590"/>
        <v>6</v>
      </c>
      <c r="AW1316">
        <f t="shared" si="1591"/>
        <v>1</v>
      </c>
      <c r="AX1316" s="2">
        <f t="shared" si="1554"/>
        <v>2</v>
      </c>
      <c r="AY1316" s="2">
        <f t="shared" si="1555"/>
        <v>4</v>
      </c>
      <c r="AZ1316" s="2">
        <f t="shared" si="1556"/>
        <v>5</v>
      </c>
      <c r="BA1316" s="2">
        <f t="shared" si="1557"/>
        <v>2</v>
      </c>
      <c r="BB1316" s="2">
        <f t="shared" si="1558"/>
        <v>3</v>
      </c>
      <c r="BC1316" s="2">
        <f t="shared" si="1559"/>
        <v>4</v>
      </c>
      <c r="BD1316" s="2">
        <f t="shared" si="1560"/>
        <v>4</v>
      </c>
      <c r="BE1316" s="2">
        <f t="shared" si="1561"/>
        <v>4</v>
      </c>
      <c r="BF1316" s="2">
        <f t="shared" si="1562"/>
        <v>4</v>
      </c>
      <c r="BG1316" s="2">
        <f t="shared" si="1563"/>
        <v>3</v>
      </c>
      <c r="BH1316" s="2">
        <f t="shared" si="1564"/>
        <v>6</v>
      </c>
      <c r="BI1316" s="2">
        <f t="shared" si="1565"/>
        <v>6</v>
      </c>
      <c r="BJ1316" s="2">
        <f t="shared" si="1566"/>
        <v>4</v>
      </c>
      <c r="BK1316" s="2">
        <f t="shared" si="1567"/>
        <v>2</v>
      </c>
      <c r="BL1316" s="2">
        <f t="shared" si="1568"/>
        <v>2</v>
      </c>
      <c r="BM1316" s="2">
        <f t="shared" si="1569"/>
        <v>4</v>
      </c>
      <c r="BN1316" s="2">
        <f t="shared" si="1570"/>
        <v>4</v>
      </c>
      <c r="BO1316" s="3">
        <f t="shared" si="1592"/>
        <v>11</v>
      </c>
      <c r="BP1316">
        <f t="shared" si="1593"/>
        <v>2</v>
      </c>
      <c r="BR1316">
        <v>5</v>
      </c>
      <c r="BS1316">
        <f t="shared" si="1571"/>
        <v>3</v>
      </c>
      <c r="BU1316" s="1">
        <f t="shared" si="1572"/>
        <v>13.276901947861523</v>
      </c>
      <c r="BV1316" s="1">
        <f t="shared" si="1573"/>
        <v>2.9603874588300982</v>
      </c>
      <c r="BW1316" s="1">
        <f t="shared" si="1574"/>
        <v>2.8096329042070312</v>
      </c>
      <c r="BX1316" s="1">
        <f t="shared" si="1575"/>
        <v>3.047718066087937</v>
      </c>
      <c r="BY1316" s="1">
        <f t="shared" si="1576"/>
        <v>2.2189147604147244</v>
      </c>
      <c r="BZ1316" s="1">
        <f t="shared" si="1577"/>
        <v>2.0573602132177418</v>
      </c>
      <c r="CA1316" s="1">
        <f t="shared" si="1578"/>
        <v>2.1246210846900215</v>
      </c>
      <c r="CB1316" s="1">
        <f t="shared" si="1579"/>
        <v>2.3441947696662107</v>
      </c>
      <c r="CC1316" s="1">
        <f t="shared" si="1580"/>
        <v>2.2506587648282803</v>
      </c>
      <c r="CD1316" s="1">
        <f t="shared" si="1581"/>
        <v>31.068018995134349</v>
      </c>
      <c r="CE1316" s="1">
        <f t="shared" si="1582"/>
        <v>2.4652639013764888</v>
      </c>
      <c r="CF1316" s="1">
        <f t="shared" si="1583"/>
        <v>2.249659343956548</v>
      </c>
      <c r="CG1316" s="1">
        <f t="shared" si="1584"/>
        <v>2.5015872231494778</v>
      </c>
      <c r="CH1316" s="1">
        <f t="shared" si="1585"/>
        <v>2.6267442267762653</v>
      </c>
      <c r="CI1316" s="1">
        <f t="shared" si="1586"/>
        <v>2.7202015594134954</v>
      </c>
      <c r="CJ1316" s="1">
        <f t="shared" si="1587"/>
        <v>2.7376166454428419</v>
      </c>
      <c r="CK1316" s="1">
        <f t="shared" si="1588"/>
        <v>2.7469021668070885</v>
      </c>
      <c r="CL1316" s="5">
        <f t="shared" si="1594"/>
        <v>6</v>
      </c>
      <c r="CN1316" s="9">
        <f t="shared" si="1595"/>
        <v>2.0573602132177418</v>
      </c>
    </row>
    <row r="1317" spans="1:92" x14ac:dyDescent="0.2">
      <c r="A1317" s="4">
        <v>1315</v>
      </c>
      <c r="B1317" s="1">
        <v>0.55658764143609296</v>
      </c>
      <c r="C1317" s="1">
        <v>0.46800000000000003</v>
      </c>
      <c r="D1317" s="1">
        <v>21</v>
      </c>
      <c r="E1317" s="1">
        <v>0</v>
      </c>
      <c r="F1317" s="1">
        <v>79</v>
      </c>
      <c r="G1317" s="1">
        <v>7.0143940594524601</v>
      </c>
      <c r="H1317" s="1">
        <v>6</v>
      </c>
      <c r="I1317">
        <v>1500</v>
      </c>
      <c r="J1317">
        <v>185</v>
      </c>
      <c r="K1317">
        <v>12.5</v>
      </c>
      <c r="L1317" s="1"/>
      <c r="M1317" s="2">
        <f t="shared" si="1520"/>
        <v>2</v>
      </c>
      <c r="N1317" s="2">
        <f t="shared" si="1521"/>
        <v>6</v>
      </c>
      <c r="O1317" s="2">
        <f t="shared" si="1522"/>
        <v>5</v>
      </c>
      <c r="P1317" s="2">
        <f t="shared" si="1523"/>
        <v>5</v>
      </c>
      <c r="Q1317" s="2">
        <f t="shared" si="1524"/>
        <v>7</v>
      </c>
      <c r="R1317" s="2">
        <f t="shared" si="1525"/>
        <v>8</v>
      </c>
      <c r="S1317" s="2">
        <f t="shared" si="1526"/>
        <v>5</v>
      </c>
      <c r="T1317" s="2">
        <f t="shared" si="1527"/>
        <v>4</v>
      </c>
      <c r="U1317" s="2">
        <f t="shared" si="1528"/>
        <v>8</v>
      </c>
      <c r="V1317" s="2">
        <f t="shared" si="1529"/>
        <v>8</v>
      </c>
      <c r="W1317" s="2">
        <f t="shared" si="1530"/>
        <v>3</v>
      </c>
      <c r="X1317" s="2">
        <f t="shared" si="1531"/>
        <v>5</v>
      </c>
      <c r="Y1317" s="2">
        <f t="shared" si="1532"/>
        <v>2</v>
      </c>
      <c r="Z1317" s="2">
        <f t="shared" si="1533"/>
        <v>2</v>
      </c>
      <c r="AA1317" s="2">
        <f t="shared" si="1534"/>
        <v>1</v>
      </c>
      <c r="AB1317" s="2">
        <f t="shared" si="1535"/>
        <v>2</v>
      </c>
      <c r="AC1317" s="2">
        <f t="shared" si="1536"/>
        <v>1</v>
      </c>
      <c r="AD1317" s="3">
        <f t="shared" si="1589"/>
        <v>6</v>
      </c>
      <c r="AE1317" s="2">
        <f t="shared" si="1537"/>
        <v>5</v>
      </c>
      <c r="AF1317" s="2">
        <f t="shared" si="1538"/>
        <v>9</v>
      </c>
      <c r="AG1317" s="2">
        <f t="shared" si="1539"/>
        <v>8</v>
      </c>
      <c r="AH1317" s="2">
        <f t="shared" si="1540"/>
        <v>8</v>
      </c>
      <c r="AI1317" s="2">
        <f t="shared" si="1541"/>
        <v>10</v>
      </c>
      <c r="AJ1317" s="2">
        <f t="shared" si="1542"/>
        <v>11</v>
      </c>
      <c r="AK1317" s="2">
        <f t="shared" si="1543"/>
        <v>8</v>
      </c>
      <c r="AL1317" s="2">
        <f t="shared" si="1544"/>
        <v>7</v>
      </c>
      <c r="AM1317" s="2">
        <f t="shared" si="1545"/>
        <v>10</v>
      </c>
      <c r="AN1317" s="2">
        <f t="shared" si="1546"/>
        <v>10</v>
      </c>
      <c r="AO1317" s="2">
        <f t="shared" si="1547"/>
        <v>5</v>
      </c>
      <c r="AP1317" s="2">
        <f t="shared" si="1548"/>
        <v>7</v>
      </c>
      <c r="AQ1317" s="2">
        <f t="shared" si="1549"/>
        <v>4</v>
      </c>
      <c r="AR1317" s="2">
        <f t="shared" si="1550"/>
        <v>3</v>
      </c>
      <c r="AS1317" s="2">
        <f t="shared" si="1551"/>
        <v>3</v>
      </c>
      <c r="AT1317" s="2">
        <f t="shared" si="1552"/>
        <v>4</v>
      </c>
      <c r="AU1317" s="2">
        <f t="shared" si="1553"/>
        <v>3</v>
      </c>
      <c r="AV1317" s="3">
        <f t="shared" si="1590"/>
        <v>6</v>
      </c>
      <c r="AW1317">
        <f t="shared" si="1591"/>
        <v>1</v>
      </c>
      <c r="AX1317" s="2">
        <f t="shared" si="1554"/>
        <v>1</v>
      </c>
      <c r="AY1317" s="2">
        <f t="shared" si="1555"/>
        <v>4</v>
      </c>
      <c r="AZ1317" s="2">
        <f t="shared" si="1556"/>
        <v>5</v>
      </c>
      <c r="BA1317" s="2">
        <f t="shared" si="1557"/>
        <v>4</v>
      </c>
      <c r="BB1317" s="2">
        <f t="shared" si="1558"/>
        <v>6</v>
      </c>
      <c r="BC1317" s="2">
        <f t="shared" si="1559"/>
        <v>6</v>
      </c>
      <c r="BD1317" s="2">
        <f t="shared" si="1560"/>
        <v>3</v>
      </c>
      <c r="BE1317" s="2">
        <f t="shared" si="1561"/>
        <v>5</v>
      </c>
      <c r="BF1317" s="2">
        <f t="shared" si="1562"/>
        <v>5</v>
      </c>
      <c r="BG1317" s="2">
        <f t="shared" si="1563"/>
        <v>5</v>
      </c>
      <c r="BH1317" s="2">
        <f t="shared" si="1564"/>
        <v>3</v>
      </c>
      <c r="BI1317" s="2">
        <f t="shared" si="1565"/>
        <v>6</v>
      </c>
      <c r="BJ1317" s="2">
        <f t="shared" si="1566"/>
        <v>3</v>
      </c>
      <c r="BK1317" s="2">
        <f t="shared" si="1567"/>
        <v>1</v>
      </c>
      <c r="BL1317" s="2">
        <f t="shared" si="1568"/>
        <v>1</v>
      </c>
      <c r="BM1317" s="2">
        <f t="shared" si="1569"/>
        <v>2</v>
      </c>
      <c r="BN1317" s="2">
        <f t="shared" si="1570"/>
        <v>2</v>
      </c>
      <c r="BO1317" s="3">
        <f t="shared" si="1592"/>
        <v>5</v>
      </c>
      <c r="BP1317">
        <f t="shared" si="1593"/>
        <v>3</v>
      </c>
      <c r="BR1317">
        <v>12</v>
      </c>
      <c r="BS1317">
        <f t="shared" si="1571"/>
        <v>1</v>
      </c>
      <c r="BU1317" s="1">
        <f t="shared" si="1572"/>
        <v>13.768592247129337</v>
      </c>
      <c r="BV1317" s="1">
        <f t="shared" si="1573"/>
        <v>3.6101008512721697</v>
      </c>
      <c r="BW1317" s="1">
        <f t="shared" si="1574"/>
        <v>2.999700236832358</v>
      </c>
      <c r="BX1317" s="1">
        <f t="shared" si="1575"/>
        <v>3.7222846374593153</v>
      </c>
      <c r="BY1317" s="1">
        <f t="shared" si="1576"/>
        <v>2.2944306859026526</v>
      </c>
      <c r="BZ1317" s="1">
        <f t="shared" si="1577"/>
        <v>1.7624369377578184</v>
      </c>
      <c r="CA1317" s="1">
        <f t="shared" si="1578"/>
        <v>2.9203063832258196</v>
      </c>
      <c r="CB1317" s="1">
        <f t="shared" si="1579"/>
        <v>2.1439590628383081</v>
      </c>
      <c r="CC1317" s="1">
        <f t="shared" si="1580"/>
        <v>2.028678331529894</v>
      </c>
      <c r="CD1317" s="1">
        <f t="shared" si="1581"/>
        <v>31.054201997255145</v>
      </c>
      <c r="CE1317" s="1">
        <f t="shared" si="1582"/>
        <v>4.1274500686310347</v>
      </c>
      <c r="CF1317" s="1">
        <f t="shared" si="1583"/>
        <v>2.0232498490566275</v>
      </c>
      <c r="CG1317" s="1">
        <f t="shared" si="1584"/>
        <v>2.2674902285712957</v>
      </c>
      <c r="CH1317" s="1">
        <f t="shared" si="1585"/>
        <v>2.511393221923059</v>
      </c>
      <c r="CI1317" s="1">
        <f t="shared" si="1586"/>
        <v>2.6140168927983884</v>
      </c>
      <c r="CJ1317" s="1">
        <f t="shared" si="1587"/>
        <v>2.6318513906869305</v>
      </c>
      <c r="CK1317" s="1">
        <f t="shared" si="1588"/>
        <v>2.6429378961730601</v>
      </c>
      <c r="CL1317" s="5">
        <f t="shared" si="1594"/>
        <v>6</v>
      </c>
      <c r="CN1317" s="9">
        <f t="shared" si="1595"/>
        <v>1.7624369377578184</v>
      </c>
    </row>
    <row r="1318" spans="1:92" x14ac:dyDescent="0.2">
      <c r="A1318" s="4">
        <v>1316</v>
      </c>
      <c r="B1318" s="1">
        <v>0.55365781429568595</v>
      </c>
      <c r="C1318" s="1">
        <v>0.41099999999999998</v>
      </c>
      <c r="D1318" s="1">
        <v>0</v>
      </c>
      <c r="E1318" s="1">
        <v>0</v>
      </c>
      <c r="F1318" s="1">
        <v>100</v>
      </c>
      <c r="G1318" s="1">
        <v>6.1616380420320196</v>
      </c>
      <c r="H1318" s="1">
        <v>6</v>
      </c>
      <c r="I1318">
        <v>1500</v>
      </c>
      <c r="J1318">
        <v>185</v>
      </c>
      <c r="K1318">
        <v>12.5</v>
      </c>
      <c r="L1318" s="1"/>
      <c r="M1318" s="2">
        <f t="shared" si="1520"/>
        <v>2</v>
      </c>
      <c r="N1318" s="2">
        <f t="shared" si="1521"/>
        <v>6</v>
      </c>
      <c r="O1318" s="2">
        <f t="shared" si="1522"/>
        <v>5</v>
      </c>
      <c r="P1318" s="2">
        <f t="shared" si="1523"/>
        <v>4</v>
      </c>
      <c r="Q1318" s="2">
        <f t="shared" si="1524"/>
        <v>6</v>
      </c>
      <c r="R1318" s="2">
        <f t="shared" si="1525"/>
        <v>7</v>
      </c>
      <c r="S1318" s="2">
        <f t="shared" si="1526"/>
        <v>5</v>
      </c>
      <c r="T1318" s="2">
        <f t="shared" si="1527"/>
        <v>4</v>
      </c>
      <c r="U1318" s="2">
        <f t="shared" si="1528"/>
        <v>7</v>
      </c>
      <c r="V1318" s="2">
        <f t="shared" si="1529"/>
        <v>7</v>
      </c>
      <c r="W1318" s="2">
        <f t="shared" si="1530"/>
        <v>5</v>
      </c>
      <c r="X1318" s="2">
        <f t="shared" si="1531"/>
        <v>7</v>
      </c>
      <c r="Y1318" s="2">
        <f t="shared" si="1532"/>
        <v>4</v>
      </c>
      <c r="Z1318" s="2">
        <f t="shared" si="1533"/>
        <v>4</v>
      </c>
      <c r="AA1318" s="2">
        <f t="shared" si="1534"/>
        <v>2</v>
      </c>
      <c r="AB1318" s="2">
        <f t="shared" si="1535"/>
        <v>4</v>
      </c>
      <c r="AC1318" s="2">
        <f t="shared" si="1536"/>
        <v>3</v>
      </c>
      <c r="AD1318" s="3">
        <f t="shared" si="1589"/>
        <v>6</v>
      </c>
      <c r="AE1318" s="2">
        <f t="shared" si="1537"/>
        <v>5</v>
      </c>
      <c r="AF1318" s="2">
        <f t="shared" si="1538"/>
        <v>9</v>
      </c>
      <c r="AG1318" s="2">
        <f t="shared" si="1539"/>
        <v>8</v>
      </c>
      <c r="AH1318" s="2">
        <f t="shared" si="1540"/>
        <v>7</v>
      </c>
      <c r="AI1318" s="2">
        <f t="shared" si="1541"/>
        <v>9</v>
      </c>
      <c r="AJ1318" s="2">
        <f t="shared" si="1542"/>
        <v>10</v>
      </c>
      <c r="AK1318" s="2">
        <f t="shared" si="1543"/>
        <v>8</v>
      </c>
      <c r="AL1318" s="2">
        <f t="shared" si="1544"/>
        <v>7</v>
      </c>
      <c r="AM1318" s="2">
        <f t="shared" si="1545"/>
        <v>9</v>
      </c>
      <c r="AN1318" s="2">
        <f t="shared" si="1546"/>
        <v>9</v>
      </c>
      <c r="AO1318" s="2">
        <f t="shared" si="1547"/>
        <v>7</v>
      </c>
      <c r="AP1318" s="2">
        <f t="shared" si="1548"/>
        <v>9</v>
      </c>
      <c r="AQ1318" s="2">
        <f t="shared" si="1549"/>
        <v>6</v>
      </c>
      <c r="AR1318" s="2">
        <f t="shared" si="1550"/>
        <v>5</v>
      </c>
      <c r="AS1318" s="2">
        <f t="shared" si="1551"/>
        <v>4</v>
      </c>
      <c r="AT1318" s="2">
        <f t="shared" si="1552"/>
        <v>6</v>
      </c>
      <c r="AU1318" s="2">
        <f t="shared" si="1553"/>
        <v>5</v>
      </c>
      <c r="AV1318" s="3">
        <f t="shared" si="1590"/>
        <v>6</v>
      </c>
      <c r="AW1318">
        <f t="shared" si="1591"/>
        <v>1</v>
      </c>
      <c r="AX1318" s="2">
        <f t="shared" si="1554"/>
        <v>1</v>
      </c>
      <c r="AY1318" s="2">
        <f t="shared" si="1555"/>
        <v>4</v>
      </c>
      <c r="AZ1318" s="2">
        <f t="shared" si="1556"/>
        <v>5</v>
      </c>
      <c r="BA1318" s="2">
        <f t="shared" si="1557"/>
        <v>3</v>
      </c>
      <c r="BB1318" s="2">
        <f t="shared" si="1558"/>
        <v>5</v>
      </c>
      <c r="BC1318" s="2">
        <f t="shared" si="1559"/>
        <v>5</v>
      </c>
      <c r="BD1318" s="2">
        <f t="shared" si="1560"/>
        <v>3</v>
      </c>
      <c r="BE1318" s="2">
        <f t="shared" si="1561"/>
        <v>4</v>
      </c>
      <c r="BF1318" s="2">
        <f t="shared" si="1562"/>
        <v>4</v>
      </c>
      <c r="BG1318" s="2">
        <f t="shared" si="1563"/>
        <v>4</v>
      </c>
      <c r="BH1318" s="2">
        <f t="shared" si="1564"/>
        <v>5</v>
      </c>
      <c r="BI1318" s="2">
        <f t="shared" si="1565"/>
        <v>8</v>
      </c>
      <c r="BJ1318" s="2">
        <f t="shared" si="1566"/>
        <v>5</v>
      </c>
      <c r="BK1318" s="2">
        <f t="shared" si="1567"/>
        <v>2</v>
      </c>
      <c r="BL1318" s="2">
        <f t="shared" si="1568"/>
        <v>2</v>
      </c>
      <c r="BM1318" s="2">
        <f t="shared" si="1569"/>
        <v>4</v>
      </c>
      <c r="BN1318" s="2">
        <f t="shared" si="1570"/>
        <v>4</v>
      </c>
      <c r="BO1318" s="3">
        <f t="shared" si="1592"/>
        <v>12</v>
      </c>
      <c r="BP1318">
        <f t="shared" si="1593"/>
        <v>1</v>
      </c>
      <c r="BR1318">
        <v>3</v>
      </c>
      <c r="BS1318">
        <f t="shared" si="1571"/>
        <v>1</v>
      </c>
      <c r="BU1318" s="1">
        <f t="shared" si="1572"/>
        <v>175.07604977682698</v>
      </c>
      <c r="BV1318" s="1">
        <f t="shared" si="1573"/>
        <v>37.646120017008386</v>
      </c>
      <c r="BW1318" s="1">
        <f t="shared" si="1574"/>
        <v>37.567850298738257</v>
      </c>
      <c r="BX1318" s="1">
        <f t="shared" si="1575"/>
        <v>25.320184927055841</v>
      </c>
      <c r="BY1318" s="1">
        <f t="shared" si="1576"/>
        <v>12.718494933788987</v>
      </c>
      <c r="BZ1318" s="1">
        <f t="shared" si="1577"/>
        <v>12.587759021369433</v>
      </c>
      <c r="CA1318" s="1">
        <f t="shared" si="1578"/>
        <v>17.770211221751943</v>
      </c>
      <c r="CB1318" s="1">
        <f t="shared" si="1579"/>
        <v>25.051480612729971</v>
      </c>
      <c r="CC1318" s="1">
        <f t="shared" si="1580"/>
        <v>5.264929914827758</v>
      </c>
      <c r="CD1318" s="1">
        <f t="shared" si="1581"/>
        <v>400.00319981547278</v>
      </c>
      <c r="CE1318" s="1">
        <f t="shared" si="1582"/>
        <v>4.5012401186551951</v>
      </c>
      <c r="CF1318" s="1">
        <f t="shared" si="1583"/>
        <v>1.5098637080539892</v>
      </c>
      <c r="CG1318" s="1">
        <f t="shared" si="1584"/>
        <v>1.8119320501312601</v>
      </c>
      <c r="CH1318" s="1">
        <f t="shared" si="1585"/>
        <v>2.0700781036602978</v>
      </c>
      <c r="CI1318" s="1">
        <f t="shared" si="1586"/>
        <v>2.195637028931499</v>
      </c>
      <c r="CJ1318" s="1">
        <f t="shared" si="1587"/>
        <v>2.2166250693989786</v>
      </c>
      <c r="CK1318" s="1">
        <f t="shared" si="1588"/>
        <v>2.2308617893341767</v>
      </c>
      <c r="CL1318" s="5">
        <f t="shared" si="1594"/>
        <v>12</v>
      </c>
      <c r="CN1318" s="9">
        <f t="shared" si="1595"/>
        <v>1.5098637080539892</v>
      </c>
    </row>
    <row r="1319" spans="1:92" x14ac:dyDescent="0.2">
      <c r="A1319" s="4">
        <v>1317</v>
      </c>
      <c r="B1319" s="1">
        <v>0.51127111495956401</v>
      </c>
      <c r="C1319" s="1">
        <v>16.859000000000002</v>
      </c>
      <c r="D1319" s="1">
        <v>0</v>
      </c>
      <c r="E1319" s="1">
        <v>15</v>
      </c>
      <c r="F1319" s="1">
        <v>85</v>
      </c>
      <c r="G1319" s="1">
        <v>7.5865663624853399</v>
      </c>
      <c r="H1319" s="1">
        <v>6</v>
      </c>
      <c r="I1319">
        <v>1500</v>
      </c>
      <c r="J1319">
        <v>185</v>
      </c>
      <c r="K1319">
        <v>12.5</v>
      </c>
      <c r="L1319" s="1"/>
      <c r="M1319" s="2">
        <f t="shared" si="1520"/>
        <v>3</v>
      </c>
      <c r="N1319" s="2">
        <f t="shared" si="1521"/>
        <v>5</v>
      </c>
      <c r="O1319" s="2">
        <f t="shared" si="1522"/>
        <v>5</v>
      </c>
      <c r="P1319" s="2">
        <f t="shared" si="1523"/>
        <v>4</v>
      </c>
      <c r="Q1319" s="2">
        <f t="shared" si="1524"/>
        <v>6</v>
      </c>
      <c r="R1319" s="2">
        <f t="shared" si="1525"/>
        <v>7</v>
      </c>
      <c r="S1319" s="2">
        <f t="shared" si="1526"/>
        <v>5</v>
      </c>
      <c r="T1319" s="2">
        <f t="shared" si="1527"/>
        <v>4</v>
      </c>
      <c r="U1319" s="2">
        <f t="shared" si="1528"/>
        <v>7</v>
      </c>
      <c r="V1319" s="2">
        <f t="shared" si="1529"/>
        <v>7</v>
      </c>
      <c r="W1319" s="2">
        <f t="shared" si="1530"/>
        <v>4</v>
      </c>
      <c r="X1319" s="2">
        <f t="shared" si="1531"/>
        <v>5</v>
      </c>
      <c r="Y1319" s="2">
        <f t="shared" si="1532"/>
        <v>2</v>
      </c>
      <c r="Z1319" s="2">
        <f t="shared" si="1533"/>
        <v>2</v>
      </c>
      <c r="AA1319" s="2">
        <f t="shared" si="1534"/>
        <v>2</v>
      </c>
      <c r="AB1319" s="2">
        <f t="shared" si="1535"/>
        <v>2</v>
      </c>
      <c r="AC1319" s="2">
        <f t="shared" si="1536"/>
        <v>1</v>
      </c>
      <c r="AD1319" s="3">
        <f t="shared" si="1589"/>
        <v>6</v>
      </c>
      <c r="AE1319" s="2">
        <f t="shared" si="1537"/>
        <v>6</v>
      </c>
      <c r="AF1319" s="2">
        <f t="shared" si="1538"/>
        <v>8</v>
      </c>
      <c r="AG1319" s="2">
        <f t="shared" si="1539"/>
        <v>8</v>
      </c>
      <c r="AH1319" s="2">
        <f t="shared" si="1540"/>
        <v>7</v>
      </c>
      <c r="AI1319" s="2">
        <f t="shared" si="1541"/>
        <v>9</v>
      </c>
      <c r="AJ1319" s="2">
        <f t="shared" si="1542"/>
        <v>10</v>
      </c>
      <c r="AK1319" s="2">
        <f t="shared" si="1543"/>
        <v>8</v>
      </c>
      <c r="AL1319" s="2">
        <f t="shared" si="1544"/>
        <v>7</v>
      </c>
      <c r="AM1319" s="2">
        <f t="shared" si="1545"/>
        <v>9</v>
      </c>
      <c r="AN1319" s="2">
        <f t="shared" si="1546"/>
        <v>9</v>
      </c>
      <c r="AO1319" s="2">
        <f t="shared" si="1547"/>
        <v>6</v>
      </c>
      <c r="AP1319" s="2">
        <f t="shared" si="1548"/>
        <v>7</v>
      </c>
      <c r="AQ1319" s="2">
        <f t="shared" si="1549"/>
        <v>4</v>
      </c>
      <c r="AR1319" s="2">
        <f t="shared" si="1550"/>
        <v>3</v>
      </c>
      <c r="AS1319" s="2">
        <f t="shared" si="1551"/>
        <v>4</v>
      </c>
      <c r="AT1319" s="2">
        <f t="shared" si="1552"/>
        <v>4</v>
      </c>
      <c r="AU1319" s="2">
        <f t="shared" si="1553"/>
        <v>3</v>
      </c>
      <c r="AV1319" s="3">
        <f t="shared" si="1590"/>
        <v>6</v>
      </c>
      <c r="AW1319">
        <f t="shared" si="1591"/>
        <v>1</v>
      </c>
      <c r="AX1319" s="2">
        <f t="shared" si="1554"/>
        <v>2</v>
      </c>
      <c r="AY1319" s="2">
        <f t="shared" si="1555"/>
        <v>4</v>
      </c>
      <c r="AZ1319" s="2">
        <f t="shared" si="1556"/>
        <v>5</v>
      </c>
      <c r="BA1319" s="2">
        <f t="shared" si="1557"/>
        <v>3</v>
      </c>
      <c r="BB1319" s="2">
        <f t="shared" si="1558"/>
        <v>4</v>
      </c>
      <c r="BC1319" s="2">
        <f t="shared" si="1559"/>
        <v>4</v>
      </c>
      <c r="BD1319" s="2">
        <f t="shared" si="1560"/>
        <v>3</v>
      </c>
      <c r="BE1319" s="2">
        <f t="shared" si="1561"/>
        <v>4</v>
      </c>
      <c r="BF1319" s="2">
        <f t="shared" si="1562"/>
        <v>4</v>
      </c>
      <c r="BG1319" s="2">
        <f t="shared" si="1563"/>
        <v>3</v>
      </c>
      <c r="BH1319" s="2">
        <f t="shared" si="1564"/>
        <v>4</v>
      </c>
      <c r="BI1319" s="2">
        <f t="shared" si="1565"/>
        <v>5</v>
      </c>
      <c r="BJ1319" s="2">
        <f t="shared" si="1566"/>
        <v>2</v>
      </c>
      <c r="BK1319" s="2">
        <f t="shared" si="1567"/>
        <v>2</v>
      </c>
      <c r="BL1319" s="2">
        <f t="shared" si="1568"/>
        <v>2</v>
      </c>
      <c r="BM1319" s="2">
        <f t="shared" si="1569"/>
        <v>2</v>
      </c>
      <c r="BN1319" s="2">
        <f t="shared" si="1570"/>
        <v>2</v>
      </c>
      <c r="BO1319" s="3">
        <f t="shared" si="1592"/>
        <v>3</v>
      </c>
      <c r="BP1319">
        <f t="shared" si="1593"/>
        <v>2</v>
      </c>
      <c r="BR1319">
        <v>12</v>
      </c>
      <c r="BS1319">
        <f t="shared" si="1571"/>
        <v>1</v>
      </c>
      <c r="BU1319" s="1">
        <f t="shared" si="1572"/>
        <v>175.02648005723023</v>
      </c>
      <c r="BV1319" s="1">
        <f t="shared" si="1573"/>
        <v>37.574195643638085</v>
      </c>
      <c r="BW1319" s="1">
        <f t="shared" si="1574"/>
        <v>37.551798914483555</v>
      </c>
      <c r="BX1319" s="1">
        <f t="shared" si="1575"/>
        <v>25.21537891056602</v>
      </c>
      <c r="BY1319" s="1">
        <f t="shared" si="1576"/>
        <v>12.725284170047663</v>
      </c>
      <c r="BZ1319" s="1">
        <f t="shared" si="1577"/>
        <v>12.663944476636084</v>
      </c>
      <c r="CA1319" s="1">
        <f t="shared" si="1578"/>
        <v>17.625050159930481</v>
      </c>
      <c r="CB1319" s="1">
        <f t="shared" si="1579"/>
        <v>25.087846244310132</v>
      </c>
      <c r="CC1319" s="1">
        <f t="shared" si="1580"/>
        <v>5.436694071888585</v>
      </c>
      <c r="CD1319" s="1">
        <f t="shared" si="1581"/>
        <v>400.0053261753813</v>
      </c>
      <c r="CE1319" s="1">
        <f t="shared" si="1582"/>
        <v>2.3682187830330426</v>
      </c>
      <c r="CF1319" s="1">
        <f t="shared" si="1583"/>
        <v>2.007546976658459</v>
      </c>
      <c r="CG1319" s="1">
        <f t="shared" si="1584"/>
        <v>2.2588037254049347</v>
      </c>
      <c r="CH1319" s="1">
        <f t="shared" si="1585"/>
        <v>2.3979114802259209</v>
      </c>
      <c r="CI1319" s="1">
        <f t="shared" si="1586"/>
        <v>2.4800172480844282</v>
      </c>
      <c r="CJ1319" s="1">
        <f t="shared" si="1587"/>
        <v>2.4989125606851168</v>
      </c>
      <c r="CK1319" s="1">
        <f t="shared" si="1588"/>
        <v>2.5100599690781351</v>
      </c>
      <c r="CL1319" s="5">
        <f t="shared" si="1594"/>
        <v>12</v>
      </c>
      <c r="CN1319" s="9">
        <f t="shared" si="1595"/>
        <v>2.007546976658459</v>
      </c>
    </row>
    <row r="1320" spans="1:92" x14ac:dyDescent="0.2">
      <c r="A1320" s="4">
        <v>1318</v>
      </c>
      <c r="B1320" s="1">
        <v>0.66894519240383898</v>
      </c>
      <c r="C1320" s="1">
        <v>5.774</v>
      </c>
      <c r="D1320" s="1">
        <v>0</v>
      </c>
      <c r="E1320" s="1">
        <v>1</v>
      </c>
      <c r="F1320" s="1">
        <v>99</v>
      </c>
      <c r="G1320" s="1">
        <v>2.59842204915702</v>
      </c>
      <c r="H1320" s="1">
        <v>5</v>
      </c>
      <c r="I1320">
        <v>1500</v>
      </c>
      <c r="J1320">
        <v>185</v>
      </c>
      <c r="K1320">
        <v>12.5</v>
      </c>
      <c r="L1320" s="1"/>
      <c r="M1320" s="2">
        <f t="shared" si="1520"/>
        <v>3</v>
      </c>
      <c r="N1320" s="2">
        <f t="shared" si="1521"/>
        <v>4</v>
      </c>
      <c r="O1320" s="2">
        <f t="shared" si="1522"/>
        <v>3</v>
      </c>
      <c r="P1320" s="2">
        <f t="shared" si="1523"/>
        <v>4</v>
      </c>
      <c r="Q1320" s="2">
        <f t="shared" si="1524"/>
        <v>6</v>
      </c>
      <c r="R1320" s="2">
        <f t="shared" si="1525"/>
        <v>6</v>
      </c>
      <c r="S1320" s="2">
        <f t="shared" si="1526"/>
        <v>7</v>
      </c>
      <c r="T1320" s="2">
        <f t="shared" si="1527"/>
        <v>4</v>
      </c>
      <c r="U1320" s="2">
        <f t="shared" si="1528"/>
        <v>6</v>
      </c>
      <c r="V1320" s="2">
        <f t="shared" si="1529"/>
        <v>6</v>
      </c>
      <c r="W1320" s="2">
        <f t="shared" si="1530"/>
        <v>5</v>
      </c>
      <c r="X1320" s="2">
        <f t="shared" si="1531"/>
        <v>6</v>
      </c>
      <c r="Y1320" s="2">
        <f t="shared" si="1532"/>
        <v>5</v>
      </c>
      <c r="Z1320" s="2">
        <f t="shared" si="1533"/>
        <v>4</v>
      </c>
      <c r="AA1320" s="2">
        <f t="shared" si="1534"/>
        <v>2</v>
      </c>
      <c r="AB1320" s="2">
        <f t="shared" si="1535"/>
        <v>4</v>
      </c>
      <c r="AC1320" s="2">
        <f t="shared" si="1536"/>
        <v>3</v>
      </c>
      <c r="AD1320" s="3">
        <f t="shared" si="1589"/>
        <v>7</v>
      </c>
      <c r="AE1320" s="2">
        <f t="shared" si="1537"/>
        <v>6</v>
      </c>
      <c r="AF1320" s="2">
        <f t="shared" si="1538"/>
        <v>7</v>
      </c>
      <c r="AG1320" s="2">
        <f t="shared" si="1539"/>
        <v>6</v>
      </c>
      <c r="AH1320" s="2">
        <f t="shared" si="1540"/>
        <v>7</v>
      </c>
      <c r="AI1320" s="2">
        <f t="shared" si="1541"/>
        <v>9</v>
      </c>
      <c r="AJ1320" s="2">
        <f t="shared" si="1542"/>
        <v>9</v>
      </c>
      <c r="AK1320" s="2">
        <f t="shared" si="1543"/>
        <v>10</v>
      </c>
      <c r="AL1320" s="2">
        <f t="shared" si="1544"/>
        <v>7</v>
      </c>
      <c r="AM1320" s="2">
        <f t="shared" si="1545"/>
        <v>8</v>
      </c>
      <c r="AN1320" s="2">
        <f t="shared" si="1546"/>
        <v>8</v>
      </c>
      <c r="AO1320" s="2">
        <f t="shared" si="1547"/>
        <v>7</v>
      </c>
      <c r="AP1320" s="2">
        <f t="shared" si="1548"/>
        <v>8</v>
      </c>
      <c r="AQ1320" s="2">
        <f t="shared" si="1549"/>
        <v>7</v>
      </c>
      <c r="AR1320" s="2">
        <f t="shared" si="1550"/>
        <v>5</v>
      </c>
      <c r="AS1320" s="2">
        <f t="shared" si="1551"/>
        <v>4</v>
      </c>
      <c r="AT1320" s="2">
        <f t="shared" si="1552"/>
        <v>6</v>
      </c>
      <c r="AU1320" s="2">
        <f t="shared" si="1553"/>
        <v>5</v>
      </c>
      <c r="AV1320" s="3">
        <f t="shared" si="1590"/>
        <v>7</v>
      </c>
      <c r="AW1320">
        <f t="shared" si="1591"/>
        <v>1</v>
      </c>
      <c r="AX1320" s="2">
        <f t="shared" si="1554"/>
        <v>2</v>
      </c>
      <c r="AY1320" s="2">
        <f t="shared" si="1555"/>
        <v>2</v>
      </c>
      <c r="AZ1320" s="2">
        <f t="shared" si="1556"/>
        <v>2</v>
      </c>
      <c r="BA1320" s="2">
        <f t="shared" si="1557"/>
        <v>3</v>
      </c>
      <c r="BB1320" s="2">
        <f t="shared" si="1558"/>
        <v>4</v>
      </c>
      <c r="BC1320" s="2">
        <f t="shared" si="1559"/>
        <v>4</v>
      </c>
      <c r="BD1320" s="2">
        <f t="shared" si="1560"/>
        <v>5</v>
      </c>
      <c r="BE1320" s="2">
        <f t="shared" si="1561"/>
        <v>3</v>
      </c>
      <c r="BF1320" s="2">
        <f t="shared" si="1562"/>
        <v>3</v>
      </c>
      <c r="BG1320" s="2">
        <f t="shared" si="1563"/>
        <v>3</v>
      </c>
      <c r="BH1320" s="2">
        <f t="shared" si="1564"/>
        <v>5</v>
      </c>
      <c r="BI1320" s="2">
        <f t="shared" si="1565"/>
        <v>6</v>
      </c>
      <c r="BJ1320" s="2">
        <f t="shared" si="1566"/>
        <v>5</v>
      </c>
      <c r="BK1320" s="2">
        <f t="shared" si="1567"/>
        <v>2</v>
      </c>
      <c r="BL1320" s="2">
        <f t="shared" si="1568"/>
        <v>2</v>
      </c>
      <c r="BM1320" s="2">
        <f t="shared" si="1569"/>
        <v>4</v>
      </c>
      <c r="BN1320" s="2">
        <f t="shared" si="1570"/>
        <v>4</v>
      </c>
      <c r="BO1320" s="3">
        <f t="shared" si="1592"/>
        <v>12</v>
      </c>
      <c r="BP1320">
        <f t="shared" si="1593"/>
        <v>1</v>
      </c>
      <c r="BR1320">
        <v>2</v>
      </c>
      <c r="BS1320">
        <f t="shared" si="1571"/>
        <v>2</v>
      </c>
      <c r="BU1320" s="1">
        <f t="shared" si="1572"/>
        <v>175.22178596185023</v>
      </c>
      <c r="BV1320" s="1">
        <f t="shared" si="1573"/>
        <v>37.97797974858517</v>
      </c>
      <c r="BW1320" s="1">
        <f t="shared" si="1574"/>
        <v>37.573558939094696</v>
      </c>
      <c r="BX1320" s="1">
        <f t="shared" si="1575"/>
        <v>26.836591582227577</v>
      </c>
      <c r="BY1320" s="1">
        <f t="shared" si="1576"/>
        <v>13.868869016891718</v>
      </c>
      <c r="BZ1320" s="1">
        <f t="shared" si="1577"/>
        <v>12.718769082024384</v>
      </c>
      <c r="CA1320" s="1">
        <f t="shared" si="1578"/>
        <v>17.604483667199684</v>
      </c>
      <c r="CB1320" s="1">
        <f t="shared" si="1579"/>
        <v>25.110915070999273</v>
      </c>
      <c r="CC1320" s="1">
        <f t="shared" si="1580"/>
        <v>5.5787557076484244</v>
      </c>
      <c r="CD1320" s="1">
        <f t="shared" si="1581"/>
        <v>400.01440973294598</v>
      </c>
      <c r="CE1320" s="1">
        <f t="shared" si="1582"/>
        <v>5.725645100028065</v>
      </c>
      <c r="CF1320" s="1">
        <f t="shared" si="1583"/>
        <v>3.1305461255780278</v>
      </c>
      <c r="CG1320" s="1">
        <f t="shared" si="1584"/>
        <v>2.0430618977676356</v>
      </c>
      <c r="CH1320" s="1">
        <f t="shared" si="1585"/>
        <v>2.1879535360903599</v>
      </c>
      <c r="CI1320" s="1">
        <f t="shared" si="1586"/>
        <v>2.1407590550661779</v>
      </c>
      <c r="CJ1320" s="1">
        <f t="shared" si="1587"/>
        <v>2.1598637218233763</v>
      </c>
      <c r="CK1320" s="1">
        <f t="shared" si="1588"/>
        <v>2.1909177174632819</v>
      </c>
      <c r="CL1320" s="5">
        <f t="shared" si="1594"/>
        <v>13</v>
      </c>
      <c r="CN1320" s="9">
        <f t="shared" si="1595"/>
        <v>2.0430618977676356</v>
      </c>
    </row>
    <row r="1321" spans="1:92" x14ac:dyDescent="0.2">
      <c r="A1321" s="4">
        <v>1319</v>
      </c>
      <c r="B1321" s="1">
        <v>0.52258066594737096</v>
      </c>
      <c r="C1321" s="1">
        <v>0.66900000000000004</v>
      </c>
      <c r="D1321" s="1">
        <v>13</v>
      </c>
      <c r="E1321" s="1">
        <v>0</v>
      </c>
      <c r="F1321" s="1">
        <v>87</v>
      </c>
      <c r="G1321" s="1">
        <v>10.0301412610618</v>
      </c>
      <c r="H1321" s="1">
        <v>7</v>
      </c>
      <c r="I1321">
        <v>1500</v>
      </c>
      <c r="J1321">
        <v>185</v>
      </c>
      <c r="K1321">
        <v>12.5</v>
      </c>
      <c r="L1321" s="1"/>
      <c r="M1321" s="2">
        <f t="shared" si="1520"/>
        <v>2</v>
      </c>
      <c r="N1321" s="2">
        <f t="shared" si="1521"/>
        <v>7</v>
      </c>
      <c r="O1321" s="2">
        <f t="shared" si="1522"/>
        <v>3</v>
      </c>
      <c r="P1321" s="2">
        <f t="shared" si="1523"/>
        <v>5</v>
      </c>
      <c r="Q1321" s="2">
        <f t="shared" si="1524"/>
        <v>6</v>
      </c>
      <c r="R1321" s="2">
        <f t="shared" si="1525"/>
        <v>5</v>
      </c>
      <c r="S1321" s="2">
        <f t="shared" si="1526"/>
        <v>5</v>
      </c>
      <c r="T1321" s="2">
        <f t="shared" si="1527"/>
        <v>3</v>
      </c>
      <c r="U1321" s="2">
        <f t="shared" si="1528"/>
        <v>6</v>
      </c>
      <c r="V1321" s="2">
        <f t="shared" si="1529"/>
        <v>6</v>
      </c>
      <c r="W1321" s="2">
        <f t="shared" si="1530"/>
        <v>3</v>
      </c>
      <c r="X1321" s="2">
        <f t="shared" si="1531"/>
        <v>4</v>
      </c>
      <c r="Y1321" s="2">
        <f t="shared" si="1532"/>
        <v>2</v>
      </c>
      <c r="Z1321" s="2">
        <f t="shared" si="1533"/>
        <v>2</v>
      </c>
      <c r="AA1321" s="2">
        <f t="shared" si="1534"/>
        <v>1</v>
      </c>
      <c r="AB1321" s="2">
        <f t="shared" si="1535"/>
        <v>2</v>
      </c>
      <c r="AC1321" s="2">
        <f t="shared" si="1536"/>
        <v>1</v>
      </c>
      <c r="AD1321" s="3">
        <f t="shared" si="1589"/>
        <v>2</v>
      </c>
      <c r="AE1321" s="2">
        <f t="shared" si="1537"/>
        <v>5</v>
      </c>
      <c r="AF1321" s="2">
        <f t="shared" si="1538"/>
        <v>10</v>
      </c>
      <c r="AG1321" s="2">
        <f t="shared" si="1539"/>
        <v>6</v>
      </c>
      <c r="AH1321" s="2">
        <f t="shared" si="1540"/>
        <v>8</v>
      </c>
      <c r="AI1321" s="2">
        <f t="shared" si="1541"/>
        <v>9</v>
      </c>
      <c r="AJ1321" s="2">
        <f t="shared" si="1542"/>
        <v>8</v>
      </c>
      <c r="AK1321" s="2">
        <f t="shared" si="1543"/>
        <v>8</v>
      </c>
      <c r="AL1321" s="2">
        <f t="shared" si="1544"/>
        <v>6</v>
      </c>
      <c r="AM1321" s="2">
        <f t="shared" si="1545"/>
        <v>8</v>
      </c>
      <c r="AN1321" s="2">
        <f t="shared" si="1546"/>
        <v>8</v>
      </c>
      <c r="AO1321" s="2">
        <f t="shared" si="1547"/>
        <v>5</v>
      </c>
      <c r="AP1321" s="2">
        <f t="shared" si="1548"/>
        <v>6</v>
      </c>
      <c r="AQ1321" s="2">
        <f t="shared" si="1549"/>
        <v>4</v>
      </c>
      <c r="AR1321" s="2">
        <f t="shared" si="1550"/>
        <v>3</v>
      </c>
      <c r="AS1321" s="2">
        <f t="shared" si="1551"/>
        <v>3</v>
      </c>
      <c r="AT1321" s="2">
        <f t="shared" si="1552"/>
        <v>4</v>
      </c>
      <c r="AU1321" s="2">
        <f t="shared" si="1553"/>
        <v>3</v>
      </c>
      <c r="AV1321" s="3">
        <f t="shared" si="1590"/>
        <v>2</v>
      </c>
      <c r="AW1321">
        <f t="shared" si="1591"/>
        <v>1</v>
      </c>
      <c r="AX1321" s="2">
        <f t="shared" si="1554"/>
        <v>1</v>
      </c>
      <c r="AY1321" s="2">
        <f t="shared" si="1555"/>
        <v>5</v>
      </c>
      <c r="AZ1321" s="2">
        <f t="shared" si="1556"/>
        <v>3</v>
      </c>
      <c r="BA1321" s="2">
        <f t="shared" si="1557"/>
        <v>4</v>
      </c>
      <c r="BB1321" s="2">
        <f t="shared" si="1558"/>
        <v>5</v>
      </c>
      <c r="BC1321" s="2">
        <f t="shared" si="1559"/>
        <v>3</v>
      </c>
      <c r="BD1321" s="2">
        <f t="shared" si="1560"/>
        <v>3</v>
      </c>
      <c r="BE1321" s="2">
        <f t="shared" si="1561"/>
        <v>3</v>
      </c>
      <c r="BF1321" s="2">
        <f t="shared" si="1562"/>
        <v>3</v>
      </c>
      <c r="BG1321" s="2">
        <f t="shared" si="1563"/>
        <v>2</v>
      </c>
      <c r="BH1321" s="2">
        <f t="shared" si="1564"/>
        <v>3</v>
      </c>
      <c r="BI1321" s="2">
        <f t="shared" si="1565"/>
        <v>5</v>
      </c>
      <c r="BJ1321" s="2">
        <f t="shared" si="1566"/>
        <v>3</v>
      </c>
      <c r="BK1321" s="2">
        <f t="shared" si="1567"/>
        <v>1</v>
      </c>
      <c r="BL1321" s="2">
        <f t="shared" si="1568"/>
        <v>1</v>
      </c>
      <c r="BM1321" s="2">
        <f t="shared" si="1569"/>
        <v>2</v>
      </c>
      <c r="BN1321" s="2">
        <f t="shared" si="1570"/>
        <v>2</v>
      </c>
      <c r="BO1321" s="3">
        <f t="shared" si="1592"/>
        <v>2</v>
      </c>
      <c r="BP1321">
        <f t="shared" si="1593"/>
        <v>3</v>
      </c>
      <c r="BR1321">
        <v>6</v>
      </c>
      <c r="BS1321">
        <f t="shared" si="1571"/>
        <v>3</v>
      </c>
      <c r="BU1321" s="1">
        <f t="shared" si="1572"/>
        <v>13.353628032386297</v>
      </c>
      <c r="BV1321" s="1">
        <f t="shared" si="1573"/>
        <v>2.9428563824624034</v>
      </c>
      <c r="BW1321" s="1">
        <f t="shared" si="1574"/>
        <v>2.7524548697404603</v>
      </c>
      <c r="BX1321" s="1">
        <f t="shared" si="1575"/>
        <v>2.6933778868730416</v>
      </c>
      <c r="BY1321" s="1">
        <f t="shared" si="1576"/>
        <v>1.9156234776096195</v>
      </c>
      <c r="BZ1321" s="1">
        <f t="shared" si="1577"/>
        <v>1.8296361178428093</v>
      </c>
      <c r="CA1321" s="1">
        <f t="shared" si="1578"/>
        <v>2.3166919960989723</v>
      </c>
      <c r="CB1321" s="1">
        <f t="shared" si="1579"/>
        <v>2.2415342549928194</v>
      </c>
      <c r="CC1321" s="1">
        <f t="shared" si="1580"/>
        <v>2.1354452199317748</v>
      </c>
      <c r="CD1321" s="1">
        <f t="shared" si="1581"/>
        <v>31.055439465403808</v>
      </c>
      <c r="CE1321" s="1">
        <f t="shared" si="1582"/>
        <v>2.9571547165747942</v>
      </c>
      <c r="CF1321" s="1">
        <f t="shared" si="1583"/>
        <v>2.03779761297073</v>
      </c>
      <c r="CG1321" s="1">
        <f t="shared" si="1584"/>
        <v>2.2942356506927495</v>
      </c>
      <c r="CH1321" s="1">
        <f t="shared" si="1585"/>
        <v>2.5789034311303678</v>
      </c>
      <c r="CI1321" s="1">
        <f t="shared" si="1586"/>
        <v>2.6685801820237685</v>
      </c>
      <c r="CJ1321" s="1">
        <f t="shared" si="1587"/>
        <v>2.6864404751828741</v>
      </c>
      <c r="CK1321" s="1">
        <f t="shared" si="1588"/>
        <v>2.6926362612122925</v>
      </c>
      <c r="CL1321" s="5">
        <f t="shared" si="1594"/>
        <v>6</v>
      </c>
      <c r="CN1321" s="9">
        <f t="shared" si="1595"/>
        <v>1.8296361178428093</v>
      </c>
    </row>
    <row r="1322" spans="1:92" x14ac:dyDescent="0.2">
      <c r="A1322" s="4">
        <v>1320</v>
      </c>
      <c r="B1322" s="1">
        <v>0.69149478585986301</v>
      </c>
      <c r="C1322" s="1">
        <v>0.60899999999999999</v>
      </c>
      <c r="D1322" s="1">
        <v>0</v>
      </c>
      <c r="E1322" s="1">
        <v>15</v>
      </c>
      <c r="F1322" s="1">
        <v>85</v>
      </c>
      <c r="G1322" s="1">
        <v>3.6837726748181798</v>
      </c>
      <c r="H1322" s="1">
        <v>5</v>
      </c>
      <c r="I1322">
        <v>1500</v>
      </c>
      <c r="J1322">
        <v>185</v>
      </c>
      <c r="K1322">
        <v>12.5</v>
      </c>
      <c r="L1322" s="1"/>
      <c r="M1322" s="2">
        <f t="shared" si="1520"/>
        <v>2</v>
      </c>
      <c r="N1322" s="2">
        <f t="shared" si="1521"/>
        <v>5</v>
      </c>
      <c r="O1322" s="2">
        <f t="shared" si="1522"/>
        <v>4</v>
      </c>
      <c r="P1322" s="2">
        <f t="shared" si="1523"/>
        <v>4</v>
      </c>
      <c r="Q1322" s="2">
        <f t="shared" si="1524"/>
        <v>6</v>
      </c>
      <c r="R1322" s="2">
        <f t="shared" si="1525"/>
        <v>7</v>
      </c>
      <c r="S1322" s="2">
        <f t="shared" si="1526"/>
        <v>7</v>
      </c>
      <c r="T1322" s="2">
        <f t="shared" si="1527"/>
        <v>5</v>
      </c>
      <c r="U1322" s="2">
        <f t="shared" si="1528"/>
        <v>7</v>
      </c>
      <c r="V1322" s="2">
        <f t="shared" si="1529"/>
        <v>6</v>
      </c>
      <c r="W1322" s="2">
        <f t="shared" si="1530"/>
        <v>3</v>
      </c>
      <c r="X1322" s="2">
        <f t="shared" si="1531"/>
        <v>5</v>
      </c>
      <c r="Y1322" s="2">
        <f t="shared" si="1532"/>
        <v>3</v>
      </c>
      <c r="Z1322" s="2">
        <f t="shared" si="1533"/>
        <v>2</v>
      </c>
      <c r="AA1322" s="2">
        <f t="shared" si="1534"/>
        <v>2</v>
      </c>
      <c r="AB1322" s="2">
        <f t="shared" si="1535"/>
        <v>2</v>
      </c>
      <c r="AC1322" s="2">
        <f t="shared" si="1536"/>
        <v>1</v>
      </c>
      <c r="AD1322" s="3">
        <f t="shared" si="1589"/>
        <v>6</v>
      </c>
      <c r="AE1322" s="2">
        <f t="shared" si="1537"/>
        <v>5</v>
      </c>
      <c r="AF1322" s="2">
        <f t="shared" si="1538"/>
        <v>8</v>
      </c>
      <c r="AG1322" s="2">
        <f t="shared" si="1539"/>
        <v>7</v>
      </c>
      <c r="AH1322" s="2">
        <f t="shared" si="1540"/>
        <v>7</v>
      </c>
      <c r="AI1322" s="2">
        <f t="shared" si="1541"/>
        <v>9</v>
      </c>
      <c r="AJ1322" s="2">
        <f t="shared" si="1542"/>
        <v>10</v>
      </c>
      <c r="AK1322" s="2">
        <f t="shared" si="1543"/>
        <v>10</v>
      </c>
      <c r="AL1322" s="2">
        <f t="shared" si="1544"/>
        <v>8</v>
      </c>
      <c r="AM1322" s="2">
        <f t="shared" si="1545"/>
        <v>9</v>
      </c>
      <c r="AN1322" s="2">
        <f t="shared" si="1546"/>
        <v>8</v>
      </c>
      <c r="AO1322" s="2">
        <f t="shared" si="1547"/>
        <v>5</v>
      </c>
      <c r="AP1322" s="2">
        <f t="shared" si="1548"/>
        <v>7</v>
      </c>
      <c r="AQ1322" s="2">
        <f t="shared" si="1549"/>
        <v>5</v>
      </c>
      <c r="AR1322" s="2">
        <f t="shared" si="1550"/>
        <v>3</v>
      </c>
      <c r="AS1322" s="2">
        <f t="shared" si="1551"/>
        <v>4</v>
      </c>
      <c r="AT1322" s="2">
        <f t="shared" si="1552"/>
        <v>4</v>
      </c>
      <c r="AU1322" s="2">
        <f t="shared" si="1553"/>
        <v>3</v>
      </c>
      <c r="AV1322" s="3">
        <f t="shared" si="1590"/>
        <v>6</v>
      </c>
      <c r="AW1322">
        <f t="shared" si="1591"/>
        <v>2</v>
      </c>
      <c r="AX1322" s="2">
        <f t="shared" si="1554"/>
        <v>1</v>
      </c>
      <c r="AY1322" s="2">
        <f t="shared" si="1555"/>
        <v>2</v>
      </c>
      <c r="AZ1322" s="2">
        <f t="shared" si="1556"/>
        <v>3</v>
      </c>
      <c r="BA1322" s="2">
        <f t="shared" si="1557"/>
        <v>3</v>
      </c>
      <c r="BB1322" s="2">
        <f t="shared" si="1558"/>
        <v>5</v>
      </c>
      <c r="BC1322" s="2">
        <f t="shared" si="1559"/>
        <v>6</v>
      </c>
      <c r="BD1322" s="2">
        <f t="shared" si="1560"/>
        <v>5</v>
      </c>
      <c r="BE1322" s="2">
        <f t="shared" si="1561"/>
        <v>4</v>
      </c>
      <c r="BF1322" s="2">
        <f t="shared" si="1562"/>
        <v>4</v>
      </c>
      <c r="BG1322" s="2">
        <f t="shared" si="1563"/>
        <v>3</v>
      </c>
      <c r="BH1322" s="2">
        <f t="shared" si="1564"/>
        <v>3</v>
      </c>
      <c r="BI1322" s="2">
        <f t="shared" si="1565"/>
        <v>6</v>
      </c>
      <c r="BJ1322" s="2">
        <f t="shared" si="1566"/>
        <v>4</v>
      </c>
      <c r="BK1322" s="2">
        <f t="shared" si="1567"/>
        <v>2</v>
      </c>
      <c r="BL1322" s="2">
        <f t="shared" si="1568"/>
        <v>2</v>
      </c>
      <c r="BM1322" s="2">
        <f t="shared" si="1569"/>
        <v>2</v>
      </c>
      <c r="BN1322" s="2">
        <f t="shared" si="1570"/>
        <v>2</v>
      </c>
      <c r="BO1322" s="3">
        <f t="shared" si="1592"/>
        <v>6</v>
      </c>
      <c r="BP1322">
        <f t="shared" si="1593"/>
        <v>2</v>
      </c>
      <c r="BR1322">
        <v>3</v>
      </c>
      <c r="BS1322">
        <f t="shared" si="1571"/>
        <v>2</v>
      </c>
      <c r="BU1322" s="1">
        <f t="shared" si="1572"/>
        <v>175.12088108153571</v>
      </c>
      <c r="BV1322" s="1">
        <f t="shared" si="1573"/>
        <v>37.75061072486136</v>
      </c>
      <c r="BW1322" s="1">
        <f t="shared" si="1574"/>
        <v>37.559536521196996</v>
      </c>
      <c r="BX1322" s="1">
        <f t="shared" si="1575"/>
        <v>25.89259128064111</v>
      </c>
      <c r="BY1322" s="1">
        <f t="shared" si="1576"/>
        <v>13.164553571371574</v>
      </c>
      <c r="BZ1322" s="1">
        <f t="shared" si="1577"/>
        <v>12.641675328287247</v>
      </c>
      <c r="CA1322" s="1">
        <f t="shared" si="1578"/>
        <v>17.655418367673143</v>
      </c>
      <c r="CB1322" s="1">
        <f t="shared" si="1579"/>
        <v>25.080359245270547</v>
      </c>
      <c r="CC1322" s="1">
        <f t="shared" si="1580"/>
        <v>5.4005543537711649</v>
      </c>
      <c r="CD1322" s="1">
        <f t="shared" si="1581"/>
        <v>400.00764217447539</v>
      </c>
      <c r="CE1322" s="1">
        <f t="shared" si="1582"/>
        <v>4.5995478601776716</v>
      </c>
      <c r="CF1322" s="1">
        <f t="shared" si="1583"/>
        <v>2.2586965251162145</v>
      </c>
      <c r="CG1322" s="1">
        <f t="shared" si="1584"/>
        <v>1.8989149913523709</v>
      </c>
      <c r="CH1322" s="1">
        <f t="shared" si="1585"/>
        <v>2.1892125899231165</v>
      </c>
      <c r="CI1322" s="1">
        <f t="shared" si="1586"/>
        <v>2.3027097283852815</v>
      </c>
      <c r="CJ1322" s="1">
        <f t="shared" si="1587"/>
        <v>2.3216125568989736</v>
      </c>
      <c r="CK1322" s="1">
        <f t="shared" si="1588"/>
        <v>2.3447408726357257</v>
      </c>
      <c r="CL1322" s="5">
        <f t="shared" si="1594"/>
        <v>13</v>
      </c>
      <c r="CN1322" s="9">
        <f t="shared" si="1595"/>
        <v>1.8989149913523709</v>
      </c>
    </row>
    <row r="1323" spans="1:92" x14ac:dyDescent="0.2">
      <c r="A1323" s="4">
        <v>1321</v>
      </c>
      <c r="B1323" s="1">
        <v>0.52596934462481704</v>
      </c>
      <c r="C1323" s="1">
        <v>7.5039999999999996</v>
      </c>
      <c r="D1323" s="1">
        <v>44</v>
      </c>
      <c r="E1323" s="1">
        <v>1</v>
      </c>
      <c r="F1323" s="1">
        <v>55</v>
      </c>
      <c r="G1323" s="1">
        <v>9.0050058725040696</v>
      </c>
      <c r="H1323" s="1">
        <v>6</v>
      </c>
      <c r="I1323">
        <v>1500</v>
      </c>
      <c r="J1323">
        <v>185</v>
      </c>
      <c r="K1323">
        <v>12.5</v>
      </c>
      <c r="L1323" s="1"/>
      <c r="M1323" s="2">
        <f t="shared" si="1520"/>
        <v>4</v>
      </c>
      <c r="N1323" s="2">
        <f t="shared" si="1521"/>
        <v>6</v>
      </c>
      <c r="O1323" s="2">
        <f t="shared" si="1522"/>
        <v>6</v>
      </c>
      <c r="P1323" s="2">
        <f t="shared" si="1523"/>
        <v>4</v>
      </c>
      <c r="Q1323" s="2">
        <f t="shared" si="1524"/>
        <v>6</v>
      </c>
      <c r="R1323" s="2">
        <f t="shared" si="1525"/>
        <v>8</v>
      </c>
      <c r="S1323" s="2">
        <f t="shared" si="1526"/>
        <v>5</v>
      </c>
      <c r="T1323" s="2">
        <f t="shared" si="1527"/>
        <v>5</v>
      </c>
      <c r="U1323" s="2">
        <f t="shared" si="1528"/>
        <v>7</v>
      </c>
      <c r="V1323" s="2">
        <f t="shared" si="1529"/>
        <v>7</v>
      </c>
      <c r="W1323" s="2">
        <f t="shared" si="1530"/>
        <v>4</v>
      </c>
      <c r="X1323" s="2">
        <f t="shared" si="1531"/>
        <v>5</v>
      </c>
      <c r="Y1323" s="2">
        <f t="shared" si="1532"/>
        <v>2</v>
      </c>
      <c r="Z1323" s="2">
        <f t="shared" si="1533"/>
        <v>2</v>
      </c>
      <c r="AA1323" s="2">
        <f t="shared" si="1534"/>
        <v>1</v>
      </c>
      <c r="AB1323" s="2">
        <f t="shared" si="1535"/>
        <v>2</v>
      </c>
      <c r="AC1323" s="2">
        <f t="shared" si="1536"/>
        <v>1</v>
      </c>
      <c r="AD1323" s="3">
        <f t="shared" si="1589"/>
        <v>6</v>
      </c>
      <c r="AE1323" s="2">
        <f t="shared" si="1537"/>
        <v>7</v>
      </c>
      <c r="AF1323" s="2">
        <f t="shared" si="1538"/>
        <v>9</v>
      </c>
      <c r="AG1323" s="2">
        <f t="shared" si="1539"/>
        <v>9</v>
      </c>
      <c r="AH1323" s="2">
        <f t="shared" si="1540"/>
        <v>7</v>
      </c>
      <c r="AI1323" s="2">
        <f t="shared" si="1541"/>
        <v>9</v>
      </c>
      <c r="AJ1323" s="2">
        <f t="shared" si="1542"/>
        <v>11</v>
      </c>
      <c r="AK1323" s="2">
        <f t="shared" si="1543"/>
        <v>8</v>
      </c>
      <c r="AL1323" s="2">
        <f t="shared" si="1544"/>
        <v>8</v>
      </c>
      <c r="AM1323" s="2">
        <f t="shared" si="1545"/>
        <v>9</v>
      </c>
      <c r="AN1323" s="2">
        <f t="shared" si="1546"/>
        <v>9</v>
      </c>
      <c r="AO1323" s="2">
        <f t="shared" si="1547"/>
        <v>6</v>
      </c>
      <c r="AP1323" s="2">
        <f t="shared" si="1548"/>
        <v>7</v>
      </c>
      <c r="AQ1323" s="2">
        <f t="shared" si="1549"/>
        <v>4</v>
      </c>
      <c r="AR1323" s="2">
        <f t="shared" si="1550"/>
        <v>3</v>
      </c>
      <c r="AS1323" s="2">
        <f t="shared" si="1551"/>
        <v>3</v>
      </c>
      <c r="AT1323" s="2">
        <f t="shared" si="1552"/>
        <v>4</v>
      </c>
      <c r="AU1323" s="2">
        <f t="shared" si="1553"/>
        <v>3</v>
      </c>
      <c r="AV1323" s="3">
        <f t="shared" si="1590"/>
        <v>6</v>
      </c>
      <c r="AW1323">
        <f t="shared" si="1591"/>
        <v>1</v>
      </c>
      <c r="AX1323" s="2">
        <f t="shared" si="1554"/>
        <v>3</v>
      </c>
      <c r="AY1323" s="2">
        <f t="shared" si="1555"/>
        <v>5</v>
      </c>
      <c r="AZ1323" s="2">
        <f t="shared" si="1556"/>
        <v>6</v>
      </c>
      <c r="BA1323" s="2">
        <f t="shared" si="1557"/>
        <v>3</v>
      </c>
      <c r="BB1323" s="2">
        <f t="shared" si="1558"/>
        <v>4</v>
      </c>
      <c r="BC1323" s="2">
        <f t="shared" si="1559"/>
        <v>5</v>
      </c>
      <c r="BD1323" s="2">
        <f t="shared" si="1560"/>
        <v>3</v>
      </c>
      <c r="BE1323" s="2">
        <f t="shared" si="1561"/>
        <v>4</v>
      </c>
      <c r="BF1323" s="2">
        <f t="shared" si="1562"/>
        <v>4</v>
      </c>
      <c r="BG1323" s="2">
        <f t="shared" si="1563"/>
        <v>3</v>
      </c>
      <c r="BH1323" s="2">
        <f t="shared" si="1564"/>
        <v>4</v>
      </c>
      <c r="BI1323" s="2">
        <f t="shared" si="1565"/>
        <v>5</v>
      </c>
      <c r="BJ1323" s="2">
        <f t="shared" si="1566"/>
        <v>2</v>
      </c>
      <c r="BK1323" s="2">
        <f t="shared" si="1567"/>
        <v>1</v>
      </c>
      <c r="BL1323" s="2">
        <f t="shared" si="1568"/>
        <v>1</v>
      </c>
      <c r="BM1323" s="2">
        <f t="shared" si="1569"/>
        <v>2</v>
      </c>
      <c r="BN1323" s="2">
        <f t="shared" si="1570"/>
        <v>2</v>
      </c>
      <c r="BO1323" s="3">
        <f t="shared" si="1592"/>
        <v>3</v>
      </c>
      <c r="BP1323">
        <f t="shared" si="1593"/>
        <v>1</v>
      </c>
      <c r="BR1323">
        <v>11</v>
      </c>
      <c r="BS1323">
        <f t="shared" si="1571"/>
        <v>1</v>
      </c>
      <c r="BU1323" s="1">
        <f t="shared" si="1572"/>
        <v>13.274887722294539</v>
      </c>
      <c r="BV1323" s="1">
        <f t="shared" si="1573"/>
        <v>2.9948609211241011</v>
      </c>
      <c r="BW1323" s="1">
        <f t="shared" si="1574"/>
        <v>2.8719275369833053</v>
      </c>
      <c r="BX1323" s="1">
        <f t="shared" si="1575"/>
        <v>3.0741734485918597</v>
      </c>
      <c r="BY1323" s="1">
        <f t="shared" si="1576"/>
        <v>2.273492061406071</v>
      </c>
      <c r="BZ1323" s="1">
        <f t="shared" si="1577"/>
        <v>2.1263432660577362</v>
      </c>
      <c r="CA1323" s="1">
        <f t="shared" si="1578"/>
        <v>2.2894955663668144</v>
      </c>
      <c r="CB1323" s="1">
        <f t="shared" si="1579"/>
        <v>2.3897088247358371</v>
      </c>
      <c r="CC1323" s="1">
        <f t="shared" si="1580"/>
        <v>2.3841722281401809</v>
      </c>
      <c r="CD1323" s="1">
        <f t="shared" si="1581"/>
        <v>31.07407101708386</v>
      </c>
      <c r="CE1323" s="1">
        <f t="shared" si="1582"/>
        <v>2.5671568863943262</v>
      </c>
      <c r="CF1323" s="1">
        <f t="shared" si="1583"/>
        <v>2.4087330902977282</v>
      </c>
      <c r="CG1323" s="1">
        <f t="shared" si="1584"/>
        <v>2.6266321291469041</v>
      </c>
      <c r="CH1323" s="1">
        <f t="shared" si="1585"/>
        <v>2.7514665910142013</v>
      </c>
      <c r="CI1323" s="1">
        <f t="shared" si="1586"/>
        <v>2.6801217218900528</v>
      </c>
      <c r="CJ1323" s="1">
        <f t="shared" si="1587"/>
        <v>2.6978029292753831</v>
      </c>
      <c r="CK1323" s="1">
        <f t="shared" si="1588"/>
        <v>2.7071878116828954</v>
      </c>
      <c r="CL1323" s="5">
        <f t="shared" si="1594"/>
        <v>6</v>
      </c>
      <c r="CN1323" s="9">
        <f t="shared" si="1595"/>
        <v>2.1263432660577362</v>
      </c>
    </row>
    <row r="1324" spans="1:92" x14ac:dyDescent="0.2">
      <c r="A1324" s="4">
        <v>1322</v>
      </c>
      <c r="B1324" s="1">
        <v>0.600742121719123</v>
      </c>
      <c r="C1324" s="1">
        <v>3.516</v>
      </c>
      <c r="D1324" s="1">
        <v>0</v>
      </c>
      <c r="E1324" s="1">
        <v>4</v>
      </c>
      <c r="F1324" s="1">
        <v>96</v>
      </c>
      <c r="G1324" s="1">
        <v>12.0814783449269</v>
      </c>
      <c r="H1324" s="1">
        <v>7</v>
      </c>
      <c r="I1324">
        <v>1500</v>
      </c>
      <c r="J1324">
        <v>185</v>
      </c>
      <c r="K1324">
        <v>12.5</v>
      </c>
      <c r="L1324" s="1"/>
      <c r="M1324" s="2">
        <f t="shared" si="1520"/>
        <v>3</v>
      </c>
      <c r="N1324" s="2">
        <f t="shared" si="1521"/>
        <v>6</v>
      </c>
      <c r="O1324" s="2">
        <f t="shared" si="1522"/>
        <v>3</v>
      </c>
      <c r="P1324" s="2">
        <f t="shared" si="1523"/>
        <v>5</v>
      </c>
      <c r="Q1324" s="2">
        <f t="shared" si="1524"/>
        <v>6</v>
      </c>
      <c r="R1324" s="2">
        <f t="shared" si="1525"/>
        <v>5</v>
      </c>
      <c r="S1324" s="2">
        <f t="shared" si="1526"/>
        <v>5</v>
      </c>
      <c r="T1324" s="2">
        <f t="shared" si="1527"/>
        <v>3</v>
      </c>
      <c r="U1324" s="2">
        <f t="shared" si="1528"/>
        <v>5</v>
      </c>
      <c r="V1324" s="2">
        <f t="shared" si="1529"/>
        <v>6</v>
      </c>
      <c r="W1324" s="2">
        <f t="shared" si="1530"/>
        <v>6</v>
      </c>
      <c r="X1324" s="2">
        <f t="shared" si="1531"/>
        <v>6</v>
      </c>
      <c r="Y1324" s="2">
        <f t="shared" si="1532"/>
        <v>4</v>
      </c>
      <c r="Z1324" s="2">
        <f t="shared" si="1533"/>
        <v>4</v>
      </c>
      <c r="AA1324" s="2">
        <f t="shared" si="1534"/>
        <v>2</v>
      </c>
      <c r="AB1324" s="2">
        <f t="shared" si="1535"/>
        <v>4</v>
      </c>
      <c r="AC1324" s="2">
        <f t="shared" si="1536"/>
        <v>3</v>
      </c>
      <c r="AD1324" s="3">
        <f t="shared" si="1589"/>
        <v>2</v>
      </c>
      <c r="AE1324" s="2">
        <f t="shared" si="1537"/>
        <v>6</v>
      </c>
      <c r="AF1324" s="2">
        <f t="shared" si="1538"/>
        <v>9</v>
      </c>
      <c r="AG1324" s="2">
        <f t="shared" si="1539"/>
        <v>6</v>
      </c>
      <c r="AH1324" s="2">
        <f t="shared" si="1540"/>
        <v>8</v>
      </c>
      <c r="AI1324" s="2">
        <f t="shared" si="1541"/>
        <v>9</v>
      </c>
      <c r="AJ1324" s="2">
        <f t="shared" si="1542"/>
        <v>8</v>
      </c>
      <c r="AK1324" s="2">
        <f t="shared" si="1543"/>
        <v>8</v>
      </c>
      <c r="AL1324" s="2">
        <f t="shared" si="1544"/>
        <v>6</v>
      </c>
      <c r="AM1324" s="2">
        <f t="shared" si="1545"/>
        <v>7</v>
      </c>
      <c r="AN1324" s="2">
        <f t="shared" si="1546"/>
        <v>8</v>
      </c>
      <c r="AO1324" s="2">
        <f t="shared" si="1547"/>
        <v>8</v>
      </c>
      <c r="AP1324" s="2">
        <f t="shared" si="1548"/>
        <v>8</v>
      </c>
      <c r="AQ1324" s="2">
        <f t="shared" si="1549"/>
        <v>6</v>
      </c>
      <c r="AR1324" s="2">
        <f t="shared" si="1550"/>
        <v>5</v>
      </c>
      <c r="AS1324" s="2">
        <f t="shared" si="1551"/>
        <v>4</v>
      </c>
      <c r="AT1324" s="2">
        <f t="shared" si="1552"/>
        <v>6</v>
      </c>
      <c r="AU1324" s="2">
        <f t="shared" si="1553"/>
        <v>5</v>
      </c>
      <c r="AV1324" s="3">
        <f t="shared" si="1590"/>
        <v>2</v>
      </c>
      <c r="AW1324">
        <f t="shared" si="1591"/>
        <v>2</v>
      </c>
      <c r="AX1324" s="2">
        <f t="shared" si="1554"/>
        <v>2</v>
      </c>
      <c r="AY1324" s="2">
        <f t="shared" si="1555"/>
        <v>4</v>
      </c>
      <c r="AZ1324" s="2">
        <f t="shared" si="1556"/>
        <v>2</v>
      </c>
      <c r="BA1324" s="2">
        <f t="shared" si="1557"/>
        <v>4</v>
      </c>
      <c r="BB1324" s="2">
        <f t="shared" si="1558"/>
        <v>4</v>
      </c>
      <c r="BC1324" s="2">
        <f t="shared" si="1559"/>
        <v>3</v>
      </c>
      <c r="BD1324" s="2">
        <f t="shared" si="1560"/>
        <v>3</v>
      </c>
      <c r="BE1324" s="2">
        <f t="shared" si="1561"/>
        <v>2</v>
      </c>
      <c r="BF1324" s="2">
        <f t="shared" si="1562"/>
        <v>2</v>
      </c>
      <c r="BG1324" s="2">
        <f t="shared" si="1563"/>
        <v>3</v>
      </c>
      <c r="BH1324" s="2">
        <f t="shared" si="1564"/>
        <v>6</v>
      </c>
      <c r="BI1324" s="2">
        <f t="shared" si="1565"/>
        <v>6</v>
      </c>
      <c r="BJ1324" s="2">
        <f t="shared" si="1566"/>
        <v>4</v>
      </c>
      <c r="BK1324" s="2">
        <f t="shared" si="1567"/>
        <v>2</v>
      </c>
      <c r="BL1324" s="2">
        <f t="shared" si="1568"/>
        <v>2</v>
      </c>
      <c r="BM1324" s="2">
        <f t="shared" si="1569"/>
        <v>4</v>
      </c>
      <c r="BN1324" s="2">
        <f t="shared" si="1570"/>
        <v>4</v>
      </c>
      <c r="BO1324" s="3">
        <f t="shared" si="1592"/>
        <v>11</v>
      </c>
      <c r="BP1324">
        <f t="shared" si="1593"/>
        <v>2</v>
      </c>
      <c r="BR1324">
        <v>2</v>
      </c>
      <c r="BS1324">
        <f t="shared" si="1571"/>
        <v>4</v>
      </c>
      <c r="BU1324" s="1">
        <f t="shared" si="1572"/>
        <v>175.01249459537672</v>
      </c>
      <c r="BV1324" s="1">
        <f t="shared" si="1573"/>
        <v>37.546647713556851</v>
      </c>
      <c r="BW1324" s="1">
        <f t="shared" si="1574"/>
        <v>37.548446832667793</v>
      </c>
      <c r="BX1324" s="1">
        <f t="shared" si="1575"/>
        <v>25.099276998776471</v>
      </c>
      <c r="BY1324" s="1">
        <f t="shared" si="1576"/>
        <v>12.65096801182988</v>
      </c>
      <c r="BZ1324" s="1">
        <f t="shared" si="1577"/>
        <v>12.653696897314092</v>
      </c>
      <c r="CA1324" s="1">
        <f t="shared" si="1578"/>
        <v>17.619443928122539</v>
      </c>
      <c r="CB1324" s="1">
        <f t="shared" si="1579"/>
        <v>25.082665386000262</v>
      </c>
      <c r="CC1324" s="1">
        <f t="shared" si="1580"/>
        <v>5.4174692280593497</v>
      </c>
      <c r="CD1324" s="1">
        <f t="shared" si="1581"/>
        <v>400.004775560827</v>
      </c>
      <c r="CE1324" s="1">
        <f t="shared" si="1582"/>
        <v>1.9336257758723903</v>
      </c>
      <c r="CF1324" s="1">
        <f t="shared" si="1583"/>
        <v>1.9522425224451176</v>
      </c>
      <c r="CG1324" s="1">
        <f t="shared" si="1584"/>
        <v>2.1861149175885992</v>
      </c>
      <c r="CH1324" s="1">
        <f t="shared" si="1585"/>
        <v>2.3316191538281585</v>
      </c>
      <c r="CI1324" s="1">
        <f t="shared" si="1586"/>
        <v>2.3448999032940963</v>
      </c>
      <c r="CJ1324" s="1">
        <f t="shared" si="1587"/>
        <v>2.3653809055887272</v>
      </c>
      <c r="CK1324" s="1">
        <f t="shared" si="1588"/>
        <v>2.3715333983718425</v>
      </c>
      <c r="CL1324" s="5">
        <f t="shared" si="1594"/>
        <v>11</v>
      </c>
      <c r="CN1324" s="9">
        <f t="shared" si="1595"/>
        <v>1.9336257758723903</v>
      </c>
    </row>
    <row r="1325" spans="1:92" x14ac:dyDescent="0.2">
      <c r="A1325" s="4">
        <v>1323</v>
      </c>
      <c r="B1325" s="1">
        <v>0.364318387745102</v>
      </c>
      <c r="C1325" s="1">
        <v>2.694</v>
      </c>
      <c r="D1325" s="1">
        <v>44</v>
      </c>
      <c r="E1325" s="1">
        <v>24</v>
      </c>
      <c r="F1325" s="1">
        <v>32</v>
      </c>
      <c r="G1325" s="1">
        <v>11.1703106184651</v>
      </c>
      <c r="H1325" s="1">
        <v>7</v>
      </c>
      <c r="I1325">
        <v>1500</v>
      </c>
      <c r="J1325">
        <v>185</v>
      </c>
      <c r="K1325">
        <v>12.5</v>
      </c>
      <c r="L1325" s="1"/>
      <c r="M1325" s="2">
        <f t="shared" si="1520"/>
        <v>4</v>
      </c>
      <c r="N1325" s="2">
        <f t="shared" si="1521"/>
        <v>7</v>
      </c>
      <c r="O1325" s="2">
        <f t="shared" si="1522"/>
        <v>5</v>
      </c>
      <c r="P1325" s="2">
        <f t="shared" si="1523"/>
        <v>6</v>
      </c>
      <c r="Q1325" s="2">
        <f t="shared" si="1524"/>
        <v>7</v>
      </c>
      <c r="R1325" s="2">
        <f t="shared" si="1525"/>
        <v>7</v>
      </c>
      <c r="S1325" s="2">
        <f t="shared" si="1526"/>
        <v>4</v>
      </c>
      <c r="T1325" s="2">
        <f t="shared" si="1527"/>
        <v>4</v>
      </c>
      <c r="U1325" s="2">
        <f t="shared" si="1528"/>
        <v>4</v>
      </c>
      <c r="V1325" s="2">
        <f t="shared" si="1529"/>
        <v>7</v>
      </c>
      <c r="W1325" s="2">
        <f t="shared" si="1530"/>
        <v>3</v>
      </c>
      <c r="X1325" s="2">
        <f t="shared" si="1531"/>
        <v>3</v>
      </c>
      <c r="Y1325" s="2">
        <f t="shared" si="1532"/>
        <v>1</v>
      </c>
      <c r="Z1325" s="2">
        <f t="shared" si="1533"/>
        <v>1</v>
      </c>
      <c r="AA1325" s="2">
        <f t="shared" si="1534"/>
        <v>1</v>
      </c>
      <c r="AB1325" s="2">
        <f t="shared" si="1535"/>
        <v>1</v>
      </c>
      <c r="AC1325" s="2">
        <f t="shared" si="1536"/>
        <v>0</v>
      </c>
      <c r="AD1325" s="3">
        <f t="shared" si="1589"/>
        <v>2</v>
      </c>
      <c r="AE1325" s="2">
        <f t="shared" si="1537"/>
        <v>7</v>
      </c>
      <c r="AF1325" s="2">
        <f t="shared" si="1538"/>
        <v>10</v>
      </c>
      <c r="AG1325" s="2">
        <f t="shared" si="1539"/>
        <v>8</v>
      </c>
      <c r="AH1325" s="2">
        <f t="shared" si="1540"/>
        <v>9</v>
      </c>
      <c r="AI1325" s="2">
        <f t="shared" si="1541"/>
        <v>10</v>
      </c>
      <c r="AJ1325" s="2">
        <f t="shared" si="1542"/>
        <v>10</v>
      </c>
      <c r="AK1325" s="2">
        <f t="shared" si="1543"/>
        <v>7</v>
      </c>
      <c r="AL1325" s="2">
        <f t="shared" si="1544"/>
        <v>7</v>
      </c>
      <c r="AM1325" s="2">
        <f t="shared" si="1545"/>
        <v>6</v>
      </c>
      <c r="AN1325" s="2">
        <f t="shared" si="1546"/>
        <v>9</v>
      </c>
      <c r="AO1325" s="2">
        <f t="shared" si="1547"/>
        <v>5</v>
      </c>
      <c r="AP1325" s="2">
        <f t="shared" si="1548"/>
        <v>5</v>
      </c>
      <c r="AQ1325" s="2">
        <f t="shared" si="1549"/>
        <v>3</v>
      </c>
      <c r="AR1325" s="2">
        <f t="shared" si="1550"/>
        <v>2</v>
      </c>
      <c r="AS1325" s="2">
        <f t="shared" si="1551"/>
        <v>3</v>
      </c>
      <c r="AT1325" s="2">
        <f t="shared" si="1552"/>
        <v>3</v>
      </c>
      <c r="AU1325" s="2">
        <f t="shared" si="1553"/>
        <v>2</v>
      </c>
      <c r="AV1325" s="3">
        <f t="shared" si="1590"/>
        <v>2</v>
      </c>
      <c r="AW1325">
        <f t="shared" si="1591"/>
        <v>3</v>
      </c>
      <c r="AX1325" s="2">
        <f t="shared" si="1554"/>
        <v>4</v>
      </c>
      <c r="AY1325" s="2">
        <f t="shared" si="1555"/>
        <v>6</v>
      </c>
      <c r="AZ1325" s="2">
        <f t="shared" si="1556"/>
        <v>5</v>
      </c>
      <c r="BA1325" s="2">
        <f t="shared" si="1557"/>
        <v>4</v>
      </c>
      <c r="BB1325" s="2">
        <f t="shared" si="1558"/>
        <v>4</v>
      </c>
      <c r="BC1325" s="2">
        <f t="shared" si="1559"/>
        <v>4</v>
      </c>
      <c r="BD1325" s="2">
        <f t="shared" si="1560"/>
        <v>3</v>
      </c>
      <c r="BE1325" s="2">
        <f t="shared" si="1561"/>
        <v>1</v>
      </c>
      <c r="BF1325" s="2">
        <f t="shared" si="1562"/>
        <v>1</v>
      </c>
      <c r="BG1325" s="2">
        <f t="shared" si="1563"/>
        <v>3</v>
      </c>
      <c r="BH1325" s="2">
        <f t="shared" si="1564"/>
        <v>4</v>
      </c>
      <c r="BI1325" s="2">
        <f t="shared" si="1565"/>
        <v>2</v>
      </c>
      <c r="BJ1325" s="2">
        <f t="shared" si="1566"/>
        <v>1</v>
      </c>
      <c r="BK1325" s="2">
        <f t="shared" si="1567"/>
        <v>1</v>
      </c>
      <c r="BL1325" s="2">
        <f t="shared" si="1568"/>
        <v>1</v>
      </c>
      <c r="BM1325" s="2">
        <f t="shared" si="1569"/>
        <v>1</v>
      </c>
      <c r="BN1325" s="2">
        <f t="shared" si="1570"/>
        <v>1</v>
      </c>
      <c r="BO1325" s="3">
        <f t="shared" si="1592"/>
        <v>2</v>
      </c>
      <c r="BP1325">
        <f t="shared" si="1593"/>
        <v>1</v>
      </c>
      <c r="BR1325">
        <v>3</v>
      </c>
      <c r="BS1325">
        <f t="shared" si="1571"/>
        <v>2</v>
      </c>
      <c r="BU1325" s="1">
        <f t="shared" si="1572"/>
        <v>13.213334012630764</v>
      </c>
      <c r="BV1325" s="1">
        <f t="shared" si="1573"/>
        <v>2.9342643533254735</v>
      </c>
      <c r="BW1325" s="1">
        <f t="shared" si="1574"/>
        <v>2.9119122057254128</v>
      </c>
      <c r="BX1325" s="1">
        <f t="shared" si="1575"/>
        <v>2.809669041109994</v>
      </c>
      <c r="BY1325" s="1">
        <f t="shared" si="1576"/>
        <v>2.3623302944405347</v>
      </c>
      <c r="BZ1325" s="1">
        <f t="shared" si="1577"/>
        <v>2.4325284510965326</v>
      </c>
      <c r="CA1325" s="1">
        <f t="shared" si="1578"/>
        <v>2.2407127475355315</v>
      </c>
      <c r="CB1325" s="1">
        <f t="shared" si="1579"/>
        <v>2.7976856204499931</v>
      </c>
      <c r="CC1325" s="1">
        <f t="shared" si="1580"/>
        <v>2.7497376543397292</v>
      </c>
      <c r="CD1325" s="1">
        <f t="shared" si="1581"/>
        <v>31.094961005051179</v>
      </c>
      <c r="CE1325" s="1">
        <f t="shared" si="1582"/>
        <v>2.3348025881455805</v>
      </c>
      <c r="CF1325" s="1">
        <f t="shared" si="1583"/>
        <v>2.509815200774276</v>
      </c>
      <c r="CG1325" s="1">
        <f t="shared" si="1584"/>
        <v>2.8249306464796624</v>
      </c>
      <c r="CH1325" s="1">
        <f t="shared" si="1585"/>
        <v>3.1060375180950799</v>
      </c>
      <c r="CI1325" s="1">
        <f t="shared" si="1586"/>
        <v>3.1735989291353954</v>
      </c>
      <c r="CJ1325" s="1">
        <f t="shared" si="1587"/>
        <v>3.18870983214503</v>
      </c>
      <c r="CK1325" s="1">
        <f t="shared" si="1588"/>
        <v>3.1935378458553676</v>
      </c>
      <c r="CL1325" s="5">
        <f t="shared" si="1594"/>
        <v>7</v>
      </c>
      <c r="CN1325" s="9">
        <f t="shared" si="1595"/>
        <v>2.2407127475355315</v>
      </c>
    </row>
    <row r="1326" spans="1:92" x14ac:dyDescent="0.2">
      <c r="A1326" s="4">
        <v>1324</v>
      </c>
      <c r="B1326" s="1">
        <v>0.56415531514689699</v>
      </c>
      <c r="C1326" s="1">
        <v>0.32600000000000001</v>
      </c>
      <c r="D1326" s="1">
        <v>45</v>
      </c>
      <c r="E1326" s="1">
        <v>50</v>
      </c>
      <c r="F1326" s="1">
        <v>5</v>
      </c>
      <c r="G1326" s="1">
        <v>4.5079072150881698</v>
      </c>
      <c r="H1326" s="1">
        <v>5</v>
      </c>
      <c r="I1326">
        <v>1500</v>
      </c>
      <c r="J1326">
        <v>185</v>
      </c>
      <c r="K1326">
        <v>12.5</v>
      </c>
      <c r="L1326" s="1"/>
      <c r="M1326" s="2">
        <f t="shared" si="1520"/>
        <v>5</v>
      </c>
      <c r="N1326" s="2">
        <f t="shared" si="1521"/>
        <v>8</v>
      </c>
      <c r="O1326" s="2">
        <f t="shared" si="1522"/>
        <v>7</v>
      </c>
      <c r="P1326" s="2">
        <f t="shared" si="1523"/>
        <v>4</v>
      </c>
      <c r="Q1326" s="2">
        <f t="shared" si="1524"/>
        <v>7</v>
      </c>
      <c r="R1326" s="2">
        <f t="shared" si="1525"/>
        <v>8</v>
      </c>
      <c r="S1326" s="2">
        <f t="shared" si="1526"/>
        <v>6</v>
      </c>
      <c r="T1326" s="2">
        <f t="shared" si="1527"/>
        <v>8</v>
      </c>
      <c r="U1326" s="2">
        <f t="shared" si="1528"/>
        <v>6</v>
      </c>
      <c r="V1326" s="2">
        <f t="shared" si="1529"/>
        <v>6</v>
      </c>
      <c r="W1326" s="2">
        <f t="shared" si="1530"/>
        <v>2</v>
      </c>
      <c r="X1326" s="2">
        <f t="shared" si="1531"/>
        <v>4</v>
      </c>
      <c r="Y1326" s="2">
        <f t="shared" si="1532"/>
        <v>2</v>
      </c>
      <c r="Z1326" s="2">
        <f t="shared" si="1533"/>
        <v>1</v>
      </c>
      <c r="AA1326" s="2">
        <f t="shared" si="1534"/>
        <v>2</v>
      </c>
      <c r="AB1326" s="2">
        <f t="shared" si="1535"/>
        <v>1</v>
      </c>
      <c r="AC1326" s="2">
        <f t="shared" si="1536"/>
        <v>0</v>
      </c>
      <c r="AD1326" s="3">
        <f t="shared" si="1589"/>
        <v>2</v>
      </c>
      <c r="AE1326" s="2">
        <f t="shared" si="1537"/>
        <v>8</v>
      </c>
      <c r="AF1326" s="2">
        <f t="shared" si="1538"/>
        <v>11</v>
      </c>
      <c r="AG1326" s="2">
        <f t="shared" si="1539"/>
        <v>10</v>
      </c>
      <c r="AH1326" s="2">
        <f t="shared" si="1540"/>
        <v>7</v>
      </c>
      <c r="AI1326" s="2">
        <f t="shared" si="1541"/>
        <v>10</v>
      </c>
      <c r="AJ1326" s="2">
        <f t="shared" si="1542"/>
        <v>11</v>
      </c>
      <c r="AK1326" s="2">
        <f t="shared" si="1543"/>
        <v>9</v>
      </c>
      <c r="AL1326" s="2">
        <f t="shared" si="1544"/>
        <v>11</v>
      </c>
      <c r="AM1326" s="2">
        <f t="shared" si="1545"/>
        <v>8</v>
      </c>
      <c r="AN1326" s="2">
        <f t="shared" si="1546"/>
        <v>8</v>
      </c>
      <c r="AO1326" s="2">
        <f t="shared" si="1547"/>
        <v>4</v>
      </c>
      <c r="AP1326" s="2">
        <f t="shared" si="1548"/>
        <v>6</v>
      </c>
      <c r="AQ1326" s="2">
        <f t="shared" si="1549"/>
        <v>4</v>
      </c>
      <c r="AR1326" s="2">
        <f t="shared" si="1550"/>
        <v>2</v>
      </c>
      <c r="AS1326" s="2">
        <f t="shared" si="1551"/>
        <v>4</v>
      </c>
      <c r="AT1326" s="2">
        <f t="shared" si="1552"/>
        <v>3</v>
      </c>
      <c r="AU1326" s="2">
        <f t="shared" si="1553"/>
        <v>2</v>
      </c>
      <c r="AV1326" s="3">
        <f t="shared" si="1590"/>
        <v>2</v>
      </c>
      <c r="AW1326">
        <f t="shared" si="1591"/>
        <v>3</v>
      </c>
      <c r="AX1326" s="2">
        <f t="shared" si="1554"/>
        <v>4</v>
      </c>
      <c r="AY1326" s="2">
        <f t="shared" si="1555"/>
        <v>6</v>
      </c>
      <c r="AZ1326" s="2">
        <f t="shared" si="1556"/>
        <v>7</v>
      </c>
      <c r="BA1326" s="2">
        <f t="shared" si="1557"/>
        <v>3</v>
      </c>
      <c r="BB1326" s="2">
        <f t="shared" si="1558"/>
        <v>6</v>
      </c>
      <c r="BC1326" s="2">
        <f t="shared" si="1559"/>
        <v>6</v>
      </c>
      <c r="BD1326" s="2">
        <f t="shared" si="1560"/>
        <v>4</v>
      </c>
      <c r="BE1326" s="2">
        <f t="shared" si="1561"/>
        <v>3</v>
      </c>
      <c r="BF1326" s="2">
        <f t="shared" si="1562"/>
        <v>3</v>
      </c>
      <c r="BG1326" s="2">
        <f t="shared" si="1563"/>
        <v>3</v>
      </c>
      <c r="BH1326" s="2">
        <f t="shared" si="1564"/>
        <v>2</v>
      </c>
      <c r="BI1326" s="2">
        <f t="shared" si="1565"/>
        <v>5</v>
      </c>
      <c r="BJ1326" s="2">
        <f t="shared" si="1566"/>
        <v>3</v>
      </c>
      <c r="BK1326" s="2">
        <f t="shared" si="1567"/>
        <v>2</v>
      </c>
      <c r="BL1326" s="2">
        <f t="shared" si="1568"/>
        <v>2</v>
      </c>
      <c r="BM1326" s="2">
        <f t="shared" si="1569"/>
        <v>1</v>
      </c>
      <c r="BN1326" s="2">
        <f t="shared" si="1570"/>
        <v>1</v>
      </c>
      <c r="BO1326" s="3">
        <f t="shared" si="1592"/>
        <v>3</v>
      </c>
      <c r="BP1326">
        <f t="shared" si="1593"/>
        <v>1</v>
      </c>
      <c r="BR1326">
        <v>3</v>
      </c>
      <c r="BS1326">
        <f t="shared" si="1571"/>
        <v>1</v>
      </c>
      <c r="BU1326" s="1">
        <f t="shared" si="1572"/>
        <v>14.85119610684229</v>
      </c>
      <c r="BV1326" s="1">
        <f t="shared" si="1573"/>
        <v>5.1734351621278645</v>
      </c>
      <c r="BW1326" s="1">
        <f t="shared" si="1574"/>
        <v>3.7720014367850845</v>
      </c>
      <c r="BX1326" s="1">
        <f t="shared" si="1575"/>
        <v>5.9483301322681745</v>
      </c>
      <c r="BY1326" s="1">
        <f t="shared" si="1576"/>
        <v>3.5471460553874641</v>
      </c>
      <c r="BZ1326" s="1">
        <f t="shared" si="1577"/>
        <v>2.117850004746868</v>
      </c>
      <c r="CA1326" s="1">
        <f t="shared" si="1578"/>
        <v>4.1653833840597443</v>
      </c>
      <c r="CB1326" s="1">
        <f t="shared" si="1579"/>
        <v>2.350321865585002</v>
      </c>
      <c r="CC1326" s="1">
        <f t="shared" si="1580"/>
        <v>2.2058133753485554</v>
      </c>
      <c r="CD1326" s="1">
        <f t="shared" si="1581"/>
        <v>31.087607767738625</v>
      </c>
      <c r="CE1326" s="1">
        <f t="shared" si="1582"/>
        <v>6.2347152234504462</v>
      </c>
      <c r="CF1326" s="1">
        <f t="shared" si="1583"/>
        <v>2.4423747710764521</v>
      </c>
      <c r="CG1326" s="1">
        <f t="shared" si="1584"/>
        <v>2.5203343847416693</v>
      </c>
      <c r="CH1326" s="1">
        <f t="shared" si="1585"/>
        <v>2.5921368753647065</v>
      </c>
      <c r="CI1326" s="1">
        <f t="shared" si="1586"/>
        <v>2.7529029783250034</v>
      </c>
      <c r="CJ1326" s="1">
        <f t="shared" si="1587"/>
        <v>2.7691571446700163</v>
      </c>
      <c r="CK1326" s="1">
        <f t="shared" si="1588"/>
        <v>2.7864191370071447</v>
      </c>
      <c r="CL1326" s="5">
        <f t="shared" si="1594"/>
        <v>6</v>
      </c>
      <c r="CN1326" s="9">
        <f t="shared" si="1595"/>
        <v>2.117850004746868</v>
      </c>
    </row>
    <row r="1327" spans="1:92" x14ac:dyDescent="0.2">
      <c r="A1327" s="4">
        <v>1325</v>
      </c>
      <c r="B1327" s="1">
        <v>0.55985479526741599</v>
      </c>
      <c r="C1327" s="1">
        <v>1.17</v>
      </c>
      <c r="D1327" s="1">
        <v>41</v>
      </c>
      <c r="E1327" s="1">
        <v>39</v>
      </c>
      <c r="F1327" s="1">
        <v>20</v>
      </c>
      <c r="G1327" s="1">
        <v>6.1223532362017998</v>
      </c>
      <c r="H1327" s="1">
        <v>6</v>
      </c>
      <c r="I1327">
        <v>1500</v>
      </c>
      <c r="J1327">
        <v>185</v>
      </c>
      <c r="K1327">
        <v>12.5</v>
      </c>
      <c r="L1327" s="1"/>
      <c r="M1327" s="2">
        <f t="shared" si="1520"/>
        <v>3</v>
      </c>
      <c r="N1327" s="2">
        <f t="shared" si="1521"/>
        <v>8</v>
      </c>
      <c r="O1327" s="2">
        <f t="shared" si="1522"/>
        <v>8</v>
      </c>
      <c r="P1327" s="2">
        <f t="shared" si="1523"/>
        <v>5</v>
      </c>
      <c r="Q1327" s="2">
        <f t="shared" si="1524"/>
        <v>8</v>
      </c>
      <c r="R1327" s="2">
        <f t="shared" si="1525"/>
        <v>8</v>
      </c>
      <c r="S1327" s="2">
        <f t="shared" si="1526"/>
        <v>6</v>
      </c>
      <c r="T1327" s="2">
        <f t="shared" si="1527"/>
        <v>5</v>
      </c>
      <c r="U1327" s="2">
        <f t="shared" si="1528"/>
        <v>6</v>
      </c>
      <c r="V1327" s="2">
        <f t="shared" si="1529"/>
        <v>8</v>
      </c>
      <c r="W1327" s="2">
        <f t="shared" si="1530"/>
        <v>3</v>
      </c>
      <c r="X1327" s="2">
        <f t="shared" si="1531"/>
        <v>4</v>
      </c>
      <c r="Y1327" s="2">
        <f t="shared" si="1532"/>
        <v>1</v>
      </c>
      <c r="Z1327" s="2">
        <f t="shared" si="1533"/>
        <v>1</v>
      </c>
      <c r="AA1327" s="2">
        <f t="shared" si="1534"/>
        <v>1</v>
      </c>
      <c r="AB1327" s="2">
        <f t="shared" si="1535"/>
        <v>1</v>
      </c>
      <c r="AC1327" s="2">
        <f t="shared" si="1536"/>
        <v>0</v>
      </c>
      <c r="AD1327" s="3">
        <f t="shared" si="1589"/>
        <v>2</v>
      </c>
      <c r="AE1327" s="2">
        <f t="shared" si="1537"/>
        <v>6</v>
      </c>
      <c r="AF1327" s="2">
        <f t="shared" si="1538"/>
        <v>11</v>
      </c>
      <c r="AG1327" s="2">
        <f t="shared" si="1539"/>
        <v>11</v>
      </c>
      <c r="AH1327" s="2">
        <f t="shared" si="1540"/>
        <v>8</v>
      </c>
      <c r="AI1327" s="2">
        <f t="shared" si="1541"/>
        <v>11</v>
      </c>
      <c r="AJ1327" s="2">
        <f t="shared" si="1542"/>
        <v>11</v>
      </c>
      <c r="AK1327" s="2">
        <f t="shared" si="1543"/>
        <v>9</v>
      </c>
      <c r="AL1327" s="2">
        <f t="shared" si="1544"/>
        <v>8</v>
      </c>
      <c r="AM1327" s="2">
        <f t="shared" si="1545"/>
        <v>8</v>
      </c>
      <c r="AN1327" s="2">
        <f t="shared" si="1546"/>
        <v>10</v>
      </c>
      <c r="AO1327" s="2">
        <f t="shared" si="1547"/>
        <v>5</v>
      </c>
      <c r="AP1327" s="2">
        <f t="shared" si="1548"/>
        <v>6</v>
      </c>
      <c r="AQ1327" s="2">
        <f t="shared" si="1549"/>
        <v>3</v>
      </c>
      <c r="AR1327" s="2">
        <f t="shared" si="1550"/>
        <v>2</v>
      </c>
      <c r="AS1327" s="2">
        <f t="shared" si="1551"/>
        <v>3</v>
      </c>
      <c r="AT1327" s="2">
        <f t="shared" si="1552"/>
        <v>3</v>
      </c>
      <c r="AU1327" s="2">
        <f t="shared" si="1553"/>
        <v>2</v>
      </c>
      <c r="AV1327" s="3">
        <f t="shared" si="1590"/>
        <v>2</v>
      </c>
      <c r="AW1327">
        <f t="shared" si="1591"/>
        <v>4</v>
      </c>
      <c r="AX1327" s="2">
        <f t="shared" si="1554"/>
        <v>2</v>
      </c>
      <c r="AY1327" s="2">
        <f t="shared" si="1555"/>
        <v>7</v>
      </c>
      <c r="AZ1327" s="2">
        <f t="shared" si="1556"/>
        <v>9</v>
      </c>
      <c r="BA1327" s="2">
        <f t="shared" si="1557"/>
        <v>5</v>
      </c>
      <c r="BB1327" s="2">
        <f t="shared" si="1558"/>
        <v>6</v>
      </c>
      <c r="BC1327" s="2">
        <f t="shared" si="1559"/>
        <v>5</v>
      </c>
      <c r="BD1327" s="2">
        <f t="shared" si="1560"/>
        <v>4</v>
      </c>
      <c r="BE1327" s="2">
        <f t="shared" si="1561"/>
        <v>3</v>
      </c>
      <c r="BF1327" s="2">
        <f t="shared" si="1562"/>
        <v>3</v>
      </c>
      <c r="BG1327" s="2">
        <f t="shared" si="1563"/>
        <v>4</v>
      </c>
      <c r="BH1327" s="2">
        <f t="shared" si="1564"/>
        <v>3</v>
      </c>
      <c r="BI1327" s="2">
        <f t="shared" si="1565"/>
        <v>4</v>
      </c>
      <c r="BJ1327" s="2">
        <f t="shared" si="1566"/>
        <v>1</v>
      </c>
      <c r="BK1327" s="2">
        <f t="shared" si="1567"/>
        <v>1</v>
      </c>
      <c r="BL1327" s="2">
        <f t="shared" si="1568"/>
        <v>1</v>
      </c>
      <c r="BM1327" s="2">
        <f t="shared" si="1569"/>
        <v>1</v>
      </c>
      <c r="BN1327" s="2">
        <f t="shared" si="1570"/>
        <v>1</v>
      </c>
      <c r="BO1327" s="3">
        <f t="shared" si="1592"/>
        <v>3</v>
      </c>
      <c r="BP1327">
        <f t="shared" si="1593"/>
        <v>1</v>
      </c>
      <c r="BR1327">
        <v>3</v>
      </c>
      <c r="BS1327">
        <f t="shared" si="1571"/>
        <v>1</v>
      </c>
      <c r="BU1327" s="1">
        <f t="shared" si="1572"/>
        <v>13.538493249041176</v>
      </c>
      <c r="BV1327" s="1">
        <f t="shared" si="1573"/>
        <v>3.3949237218232327</v>
      </c>
      <c r="BW1327" s="1">
        <f t="shared" si="1574"/>
        <v>2.8329717139990498</v>
      </c>
      <c r="BX1327" s="1">
        <f t="shared" si="1575"/>
        <v>4.1492509212173063</v>
      </c>
      <c r="BY1327" s="1">
        <f t="shared" si="1576"/>
        <v>2.7823311698405457</v>
      </c>
      <c r="BZ1327" s="1">
        <f t="shared" si="1577"/>
        <v>2.0859219206658675</v>
      </c>
      <c r="CA1327" s="1">
        <f t="shared" si="1578"/>
        <v>2.1675045568859073</v>
      </c>
      <c r="CB1327" s="1">
        <f t="shared" si="1579"/>
        <v>2.4357770666264078</v>
      </c>
      <c r="CC1327" s="1">
        <f t="shared" si="1580"/>
        <v>2.3204201879502104</v>
      </c>
      <c r="CD1327" s="1">
        <f t="shared" si="1581"/>
        <v>31.080037122032785</v>
      </c>
      <c r="CE1327" s="1">
        <f t="shared" si="1582"/>
        <v>2.9667004029135091</v>
      </c>
      <c r="CF1327" s="1">
        <f t="shared" si="1583"/>
        <v>2.3422765055751418</v>
      </c>
      <c r="CG1327" s="1">
        <f t="shared" si="1584"/>
        <v>2.4767751670934688</v>
      </c>
      <c r="CH1327" s="1">
        <f t="shared" si="1585"/>
        <v>2.7061904162828352</v>
      </c>
      <c r="CI1327" s="1">
        <f t="shared" si="1586"/>
        <v>2.8078630249313008</v>
      </c>
      <c r="CJ1327" s="1">
        <f t="shared" si="1587"/>
        <v>2.8242962558168179</v>
      </c>
      <c r="CK1327" s="1">
        <f t="shared" si="1588"/>
        <v>2.8355285243506252</v>
      </c>
      <c r="CL1327" s="5">
        <f t="shared" si="1594"/>
        <v>6</v>
      </c>
      <c r="CN1327" s="9">
        <f t="shared" si="1595"/>
        <v>2.0859219206658675</v>
      </c>
    </row>
    <row r="1328" spans="1:92" x14ac:dyDescent="0.2">
      <c r="A1328" s="4">
        <v>1326</v>
      </c>
      <c r="B1328" s="1">
        <v>0.45434289190119898</v>
      </c>
      <c r="C1328" s="1">
        <v>50.136000000000003</v>
      </c>
      <c r="D1328" s="1">
        <v>59</v>
      </c>
      <c r="E1328" s="1">
        <v>7</v>
      </c>
      <c r="F1328" s="1">
        <v>34</v>
      </c>
      <c r="G1328" s="1">
        <v>7.0902252197265598</v>
      </c>
      <c r="H1328" s="1">
        <v>6</v>
      </c>
      <c r="I1328">
        <v>1500</v>
      </c>
      <c r="J1328">
        <v>185</v>
      </c>
      <c r="K1328">
        <v>12.5</v>
      </c>
      <c r="L1328" s="1"/>
      <c r="M1328" s="2">
        <f t="shared" si="1520"/>
        <v>4</v>
      </c>
      <c r="N1328" s="2">
        <f t="shared" si="1521"/>
        <v>6</v>
      </c>
      <c r="O1328" s="2">
        <f t="shared" si="1522"/>
        <v>6</v>
      </c>
      <c r="P1328" s="2">
        <f t="shared" si="1523"/>
        <v>5</v>
      </c>
      <c r="Q1328" s="2">
        <f t="shared" si="1524"/>
        <v>7</v>
      </c>
      <c r="R1328" s="2">
        <f t="shared" si="1525"/>
        <v>8</v>
      </c>
      <c r="S1328" s="2">
        <f t="shared" si="1526"/>
        <v>5</v>
      </c>
      <c r="T1328" s="2">
        <f t="shared" si="1527"/>
        <v>4</v>
      </c>
      <c r="U1328" s="2">
        <f t="shared" si="1528"/>
        <v>7</v>
      </c>
      <c r="V1328" s="2">
        <f t="shared" si="1529"/>
        <v>7</v>
      </c>
      <c r="W1328" s="2">
        <f t="shared" si="1530"/>
        <v>4</v>
      </c>
      <c r="X1328" s="2">
        <f t="shared" si="1531"/>
        <v>5</v>
      </c>
      <c r="Y1328" s="2">
        <f t="shared" si="1532"/>
        <v>2</v>
      </c>
      <c r="Z1328" s="2">
        <f t="shared" si="1533"/>
        <v>2</v>
      </c>
      <c r="AA1328" s="2">
        <f t="shared" si="1534"/>
        <v>1</v>
      </c>
      <c r="AB1328" s="2">
        <f t="shared" si="1535"/>
        <v>2</v>
      </c>
      <c r="AC1328" s="2">
        <f t="shared" si="1536"/>
        <v>1</v>
      </c>
      <c r="AD1328" s="3">
        <f t="shared" si="1589"/>
        <v>6</v>
      </c>
      <c r="AE1328" s="2">
        <f t="shared" si="1537"/>
        <v>7</v>
      </c>
      <c r="AF1328" s="2">
        <f t="shared" si="1538"/>
        <v>9</v>
      </c>
      <c r="AG1328" s="2">
        <f t="shared" si="1539"/>
        <v>9</v>
      </c>
      <c r="AH1328" s="2">
        <f t="shared" si="1540"/>
        <v>8</v>
      </c>
      <c r="AI1328" s="2">
        <f t="shared" si="1541"/>
        <v>10</v>
      </c>
      <c r="AJ1328" s="2">
        <f t="shared" si="1542"/>
        <v>11</v>
      </c>
      <c r="AK1328" s="2">
        <f t="shared" si="1543"/>
        <v>8</v>
      </c>
      <c r="AL1328" s="2">
        <f t="shared" si="1544"/>
        <v>7</v>
      </c>
      <c r="AM1328" s="2">
        <f t="shared" si="1545"/>
        <v>9</v>
      </c>
      <c r="AN1328" s="2">
        <f t="shared" si="1546"/>
        <v>9</v>
      </c>
      <c r="AO1328" s="2">
        <f t="shared" si="1547"/>
        <v>6</v>
      </c>
      <c r="AP1328" s="2">
        <f t="shared" si="1548"/>
        <v>7</v>
      </c>
      <c r="AQ1328" s="2">
        <f t="shared" si="1549"/>
        <v>4</v>
      </c>
      <c r="AR1328" s="2">
        <f t="shared" si="1550"/>
        <v>3</v>
      </c>
      <c r="AS1328" s="2">
        <f t="shared" si="1551"/>
        <v>3</v>
      </c>
      <c r="AT1328" s="2">
        <f t="shared" si="1552"/>
        <v>4</v>
      </c>
      <c r="AU1328" s="2">
        <f t="shared" si="1553"/>
        <v>3</v>
      </c>
      <c r="AV1328" s="3">
        <f t="shared" si="1590"/>
        <v>6</v>
      </c>
      <c r="AW1328">
        <f t="shared" si="1591"/>
        <v>1</v>
      </c>
      <c r="AX1328" s="2">
        <f t="shared" si="1554"/>
        <v>3</v>
      </c>
      <c r="AY1328" s="2">
        <f t="shared" si="1555"/>
        <v>5</v>
      </c>
      <c r="AZ1328" s="2">
        <f t="shared" si="1556"/>
        <v>6</v>
      </c>
      <c r="BA1328" s="2">
        <f t="shared" si="1557"/>
        <v>3</v>
      </c>
      <c r="BB1328" s="2">
        <f t="shared" si="1558"/>
        <v>4</v>
      </c>
      <c r="BC1328" s="2">
        <f t="shared" si="1559"/>
        <v>5</v>
      </c>
      <c r="BD1328" s="2">
        <f t="shared" si="1560"/>
        <v>4</v>
      </c>
      <c r="BE1328" s="2">
        <f t="shared" si="1561"/>
        <v>4</v>
      </c>
      <c r="BF1328" s="2">
        <f t="shared" si="1562"/>
        <v>4</v>
      </c>
      <c r="BG1328" s="2">
        <f t="shared" si="1563"/>
        <v>3</v>
      </c>
      <c r="BH1328" s="2">
        <f t="shared" si="1564"/>
        <v>4</v>
      </c>
      <c r="BI1328" s="2">
        <f t="shared" si="1565"/>
        <v>4</v>
      </c>
      <c r="BJ1328" s="2">
        <f t="shared" si="1566"/>
        <v>2</v>
      </c>
      <c r="BK1328" s="2">
        <f t="shared" si="1567"/>
        <v>1</v>
      </c>
      <c r="BL1328" s="2">
        <f t="shared" si="1568"/>
        <v>1</v>
      </c>
      <c r="BM1328" s="2">
        <f t="shared" si="1569"/>
        <v>2</v>
      </c>
      <c r="BN1328" s="2">
        <f t="shared" si="1570"/>
        <v>2</v>
      </c>
      <c r="BO1328" s="3">
        <f t="shared" si="1592"/>
        <v>3</v>
      </c>
      <c r="BP1328">
        <f t="shared" si="1593"/>
        <v>1</v>
      </c>
      <c r="BR1328">
        <v>2</v>
      </c>
      <c r="BS1328">
        <f t="shared" si="1571"/>
        <v>1</v>
      </c>
      <c r="BU1328" s="1">
        <f t="shared" si="1572"/>
        <v>13.430551271843413</v>
      </c>
      <c r="BV1328" s="1">
        <f t="shared" si="1573"/>
        <v>3.3205243136805631</v>
      </c>
      <c r="BW1328" s="1">
        <f t="shared" si="1574"/>
        <v>2.9749586698699355</v>
      </c>
      <c r="BX1328" s="1">
        <f t="shared" si="1575"/>
        <v>3.7797249938793476</v>
      </c>
      <c r="BY1328" s="1">
        <f t="shared" si="1576"/>
        <v>2.6840599180915632</v>
      </c>
      <c r="BZ1328" s="1">
        <f t="shared" si="1577"/>
        <v>2.297946819868848</v>
      </c>
      <c r="CA1328" s="1">
        <f t="shared" si="1578"/>
        <v>2.3533812387977995</v>
      </c>
      <c r="CB1328" s="1">
        <f t="shared" si="1579"/>
        <v>2.5766469755852466</v>
      </c>
      <c r="CC1328" s="1">
        <f t="shared" si="1580"/>
        <v>2.501456282778975</v>
      </c>
      <c r="CD1328" s="1">
        <f t="shared" si="1581"/>
        <v>31.08845974270071</v>
      </c>
      <c r="CE1328" s="1">
        <f t="shared" si="1582"/>
        <v>2.834602054958113</v>
      </c>
      <c r="CF1328" s="1">
        <f t="shared" si="1583"/>
        <v>2.485226530656782</v>
      </c>
      <c r="CG1328" s="1">
        <f t="shared" si="1584"/>
        <v>2.711453437057437</v>
      </c>
      <c r="CH1328" s="1">
        <f t="shared" si="1585"/>
        <v>2.8560350855035819</v>
      </c>
      <c r="CI1328" s="1">
        <f t="shared" si="1586"/>
        <v>2.9107654168798414</v>
      </c>
      <c r="CJ1328" s="1">
        <f t="shared" si="1587"/>
        <v>2.9268048352856626</v>
      </c>
      <c r="CK1328" s="1">
        <f t="shared" si="1588"/>
        <v>2.9367143365196209</v>
      </c>
      <c r="CL1328" s="5">
        <f t="shared" si="1594"/>
        <v>6</v>
      </c>
      <c r="CN1328" s="9">
        <f t="shared" si="1595"/>
        <v>2.297946819868848</v>
      </c>
    </row>
    <row r="1329" spans="1:92" x14ac:dyDescent="0.2">
      <c r="A1329" s="4">
        <v>1327</v>
      </c>
      <c r="B1329" s="1">
        <v>0.36510044798490099</v>
      </c>
      <c r="C1329" s="1">
        <v>8.1359999999999992</v>
      </c>
      <c r="D1329" s="1">
        <v>87</v>
      </c>
      <c r="E1329" s="1">
        <v>7</v>
      </c>
      <c r="F1329" s="1">
        <v>6</v>
      </c>
      <c r="G1329" s="1">
        <v>11.389789872861</v>
      </c>
      <c r="H1329" s="1">
        <v>7</v>
      </c>
      <c r="I1329">
        <v>1500</v>
      </c>
      <c r="J1329">
        <v>185</v>
      </c>
      <c r="K1329">
        <v>12.5</v>
      </c>
      <c r="L1329" s="1"/>
      <c r="M1329" s="2">
        <f t="shared" si="1520"/>
        <v>4</v>
      </c>
      <c r="N1329" s="2">
        <f t="shared" si="1521"/>
        <v>7</v>
      </c>
      <c r="O1329" s="2">
        <f t="shared" si="1522"/>
        <v>4</v>
      </c>
      <c r="P1329" s="2">
        <f t="shared" si="1523"/>
        <v>5</v>
      </c>
      <c r="Q1329" s="2">
        <f t="shared" si="1524"/>
        <v>6</v>
      </c>
      <c r="R1329" s="2">
        <f t="shared" si="1525"/>
        <v>5</v>
      </c>
      <c r="S1329" s="2">
        <f t="shared" si="1526"/>
        <v>7</v>
      </c>
      <c r="T1329" s="2">
        <f t="shared" si="1527"/>
        <v>4</v>
      </c>
      <c r="U1329" s="2">
        <f t="shared" si="1528"/>
        <v>5</v>
      </c>
      <c r="V1329" s="2">
        <f t="shared" si="1529"/>
        <v>6</v>
      </c>
      <c r="W1329" s="2">
        <f t="shared" si="1530"/>
        <v>4</v>
      </c>
      <c r="X1329" s="2">
        <f t="shared" si="1531"/>
        <v>4</v>
      </c>
      <c r="Y1329" s="2">
        <f t="shared" si="1532"/>
        <v>2</v>
      </c>
      <c r="Z1329" s="2">
        <f t="shared" si="1533"/>
        <v>2</v>
      </c>
      <c r="AA1329" s="2">
        <f t="shared" si="1534"/>
        <v>2</v>
      </c>
      <c r="AB1329" s="2">
        <f t="shared" si="1535"/>
        <v>2</v>
      </c>
      <c r="AC1329" s="2">
        <f t="shared" si="1536"/>
        <v>1</v>
      </c>
      <c r="AD1329" s="3">
        <f t="shared" si="1589"/>
        <v>2</v>
      </c>
      <c r="AE1329" s="2">
        <f t="shared" si="1537"/>
        <v>7</v>
      </c>
      <c r="AF1329" s="2">
        <f t="shared" si="1538"/>
        <v>10</v>
      </c>
      <c r="AG1329" s="2">
        <f t="shared" si="1539"/>
        <v>7</v>
      </c>
      <c r="AH1329" s="2">
        <f t="shared" si="1540"/>
        <v>8</v>
      </c>
      <c r="AI1329" s="2">
        <f t="shared" si="1541"/>
        <v>9</v>
      </c>
      <c r="AJ1329" s="2">
        <f t="shared" si="1542"/>
        <v>8</v>
      </c>
      <c r="AK1329" s="2">
        <f t="shared" si="1543"/>
        <v>10</v>
      </c>
      <c r="AL1329" s="2">
        <f t="shared" si="1544"/>
        <v>7</v>
      </c>
      <c r="AM1329" s="2">
        <f t="shared" si="1545"/>
        <v>7</v>
      </c>
      <c r="AN1329" s="2">
        <f t="shared" si="1546"/>
        <v>8</v>
      </c>
      <c r="AO1329" s="2">
        <f t="shared" si="1547"/>
        <v>6</v>
      </c>
      <c r="AP1329" s="2">
        <f t="shared" si="1548"/>
        <v>6</v>
      </c>
      <c r="AQ1329" s="2">
        <f t="shared" si="1549"/>
        <v>4</v>
      </c>
      <c r="AR1329" s="2">
        <f t="shared" si="1550"/>
        <v>3</v>
      </c>
      <c r="AS1329" s="2">
        <f t="shared" si="1551"/>
        <v>4</v>
      </c>
      <c r="AT1329" s="2">
        <f t="shared" si="1552"/>
        <v>4</v>
      </c>
      <c r="AU1329" s="2">
        <f t="shared" si="1553"/>
        <v>3</v>
      </c>
      <c r="AV1329" s="3">
        <f t="shared" si="1590"/>
        <v>2</v>
      </c>
      <c r="AW1329">
        <f t="shared" si="1591"/>
        <v>2</v>
      </c>
      <c r="AX1329" s="2">
        <f t="shared" si="1554"/>
        <v>4</v>
      </c>
      <c r="AY1329" s="2">
        <f t="shared" si="1555"/>
        <v>6</v>
      </c>
      <c r="AZ1329" s="2">
        <f t="shared" si="1556"/>
        <v>4</v>
      </c>
      <c r="BA1329" s="2">
        <f t="shared" si="1557"/>
        <v>3</v>
      </c>
      <c r="BB1329" s="2">
        <f t="shared" si="1558"/>
        <v>3</v>
      </c>
      <c r="BC1329" s="2">
        <f t="shared" si="1559"/>
        <v>2</v>
      </c>
      <c r="BD1329" s="2">
        <f t="shared" si="1560"/>
        <v>6</v>
      </c>
      <c r="BE1329" s="2">
        <f t="shared" si="1561"/>
        <v>2</v>
      </c>
      <c r="BF1329" s="2">
        <f t="shared" si="1562"/>
        <v>2</v>
      </c>
      <c r="BG1329" s="2">
        <f t="shared" si="1563"/>
        <v>2</v>
      </c>
      <c r="BH1329" s="2">
        <f t="shared" si="1564"/>
        <v>5</v>
      </c>
      <c r="BI1329" s="2">
        <f t="shared" si="1565"/>
        <v>3</v>
      </c>
      <c r="BJ1329" s="2">
        <f t="shared" si="1566"/>
        <v>2</v>
      </c>
      <c r="BK1329" s="2">
        <f t="shared" si="1567"/>
        <v>2</v>
      </c>
      <c r="BL1329" s="2">
        <f t="shared" si="1568"/>
        <v>2</v>
      </c>
      <c r="BM1329" s="2">
        <f t="shared" si="1569"/>
        <v>2</v>
      </c>
      <c r="BN1329" s="2">
        <f t="shared" si="1570"/>
        <v>2</v>
      </c>
      <c r="BO1329" s="3">
        <f t="shared" si="1592"/>
        <v>2</v>
      </c>
      <c r="BP1329">
        <f t="shared" si="1593"/>
        <v>2</v>
      </c>
      <c r="BR1329">
        <v>3</v>
      </c>
      <c r="BS1329">
        <f t="shared" si="1571"/>
        <v>2</v>
      </c>
      <c r="BU1329" s="1">
        <f t="shared" si="1572"/>
        <v>13.224653298510525</v>
      </c>
      <c r="BV1329" s="1">
        <f t="shared" si="1573"/>
        <v>2.9889246726018088</v>
      </c>
      <c r="BW1329" s="1">
        <f t="shared" si="1574"/>
        <v>2.9656916351319911</v>
      </c>
      <c r="BX1329" s="1">
        <f t="shared" si="1575"/>
        <v>2.8237876024867608</v>
      </c>
      <c r="BY1329" s="1">
        <f t="shared" si="1576"/>
        <v>2.370255535483758</v>
      </c>
      <c r="BZ1329" s="1">
        <f t="shared" si="1577"/>
        <v>2.4425349033429051</v>
      </c>
      <c r="CA1329" s="1">
        <f t="shared" si="1578"/>
        <v>2.3353679967741683</v>
      </c>
      <c r="CB1329" s="1">
        <f t="shared" si="1579"/>
        <v>2.7950801351409202</v>
      </c>
      <c r="CC1329" s="1">
        <f t="shared" si="1580"/>
        <v>2.7285578242179924</v>
      </c>
      <c r="CD1329" s="1">
        <f t="shared" si="1581"/>
        <v>31.094695323004537</v>
      </c>
      <c r="CE1329" s="1">
        <f t="shared" si="1582"/>
        <v>2.3846138093521914</v>
      </c>
      <c r="CF1329" s="1">
        <f t="shared" si="1583"/>
        <v>2.5050007721096419</v>
      </c>
      <c r="CG1329" s="1">
        <f t="shared" si="1584"/>
        <v>2.8271063604374755</v>
      </c>
      <c r="CH1329" s="1">
        <f t="shared" si="1585"/>
        <v>3.0681685277910642</v>
      </c>
      <c r="CI1329" s="1">
        <f t="shared" si="1586"/>
        <v>3.1449806757115026</v>
      </c>
      <c r="CJ1329" s="1">
        <f t="shared" si="1587"/>
        <v>3.1602417969512899</v>
      </c>
      <c r="CK1329" s="1">
        <f t="shared" si="1588"/>
        <v>3.1650458607815399</v>
      </c>
      <c r="CL1329" s="5">
        <f t="shared" si="1594"/>
        <v>7</v>
      </c>
      <c r="CN1329" s="9">
        <f t="shared" si="1595"/>
        <v>2.3353679967741683</v>
      </c>
    </row>
    <row r="1330" spans="1:92" x14ac:dyDescent="0.2">
      <c r="A1330" s="4">
        <v>1328</v>
      </c>
      <c r="B1330" s="1">
        <v>0.50104993140931697</v>
      </c>
      <c r="C1330" s="1">
        <v>18.22</v>
      </c>
      <c r="D1330" s="1">
        <v>51</v>
      </c>
      <c r="E1330" s="1">
        <v>21</v>
      </c>
      <c r="F1330" s="1">
        <v>28</v>
      </c>
      <c r="G1330" s="1">
        <v>6.4417280200495703</v>
      </c>
      <c r="H1330" s="1">
        <v>6</v>
      </c>
      <c r="I1330">
        <v>1500</v>
      </c>
      <c r="J1330">
        <v>185</v>
      </c>
      <c r="K1330">
        <v>12.5</v>
      </c>
      <c r="L1330" s="1"/>
      <c r="M1330" s="2">
        <f t="shared" si="1520"/>
        <v>4</v>
      </c>
      <c r="N1330" s="2">
        <f t="shared" si="1521"/>
        <v>6</v>
      </c>
      <c r="O1330" s="2">
        <f t="shared" si="1522"/>
        <v>8</v>
      </c>
      <c r="P1330" s="2">
        <f t="shared" si="1523"/>
        <v>4</v>
      </c>
      <c r="Q1330" s="2">
        <f t="shared" si="1524"/>
        <v>7</v>
      </c>
      <c r="R1330" s="2">
        <f t="shared" si="1525"/>
        <v>8</v>
      </c>
      <c r="S1330" s="2">
        <f t="shared" si="1526"/>
        <v>5</v>
      </c>
      <c r="T1330" s="2">
        <f t="shared" si="1527"/>
        <v>4</v>
      </c>
      <c r="U1330" s="2">
        <f t="shared" si="1528"/>
        <v>6</v>
      </c>
      <c r="V1330" s="2">
        <f t="shared" si="1529"/>
        <v>8</v>
      </c>
      <c r="W1330" s="2">
        <f t="shared" si="1530"/>
        <v>3</v>
      </c>
      <c r="X1330" s="2">
        <f t="shared" si="1531"/>
        <v>4</v>
      </c>
      <c r="Y1330" s="2">
        <f t="shared" si="1532"/>
        <v>1</v>
      </c>
      <c r="Z1330" s="2">
        <f t="shared" si="1533"/>
        <v>1</v>
      </c>
      <c r="AA1330" s="2">
        <f t="shared" si="1534"/>
        <v>1</v>
      </c>
      <c r="AB1330" s="2">
        <f t="shared" si="1535"/>
        <v>1</v>
      </c>
      <c r="AC1330" s="2">
        <f t="shared" si="1536"/>
        <v>0</v>
      </c>
      <c r="AD1330" s="3">
        <f t="shared" si="1589"/>
        <v>3</v>
      </c>
      <c r="AE1330" s="2">
        <f t="shared" si="1537"/>
        <v>7</v>
      </c>
      <c r="AF1330" s="2">
        <f t="shared" si="1538"/>
        <v>9</v>
      </c>
      <c r="AG1330" s="2">
        <f t="shared" si="1539"/>
        <v>11</v>
      </c>
      <c r="AH1330" s="2">
        <f t="shared" si="1540"/>
        <v>7</v>
      </c>
      <c r="AI1330" s="2">
        <f t="shared" si="1541"/>
        <v>10</v>
      </c>
      <c r="AJ1330" s="2">
        <f t="shared" si="1542"/>
        <v>11</v>
      </c>
      <c r="AK1330" s="2">
        <f t="shared" si="1543"/>
        <v>8</v>
      </c>
      <c r="AL1330" s="2">
        <f t="shared" si="1544"/>
        <v>7</v>
      </c>
      <c r="AM1330" s="2">
        <f t="shared" si="1545"/>
        <v>8</v>
      </c>
      <c r="AN1330" s="2">
        <f t="shared" si="1546"/>
        <v>10</v>
      </c>
      <c r="AO1330" s="2">
        <f t="shared" si="1547"/>
        <v>5</v>
      </c>
      <c r="AP1330" s="2">
        <f t="shared" si="1548"/>
        <v>6</v>
      </c>
      <c r="AQ1330" s="2">
        <f t="shared" si="1549"/>
        <v>3</v>
      </c>
      <c r="AR1330" s="2">
        <f t="shared" si="1550"/>
        <v>2</v>
      </c>
      <c r="AS1330" s="2">
        <f t="shared" si="1551"/>
        <v>3</v>
      </c>
      <c r="AT1330" s="2">
        <f t="shared" si="1552"/>
        <v>3</v>
      </c>
      <c r="AU1330" s="2">
        <f t="shared" si="1553"/>
        <v>2</v>
      </c>
      <c r="AV1330" s="3">
        <f t="shared" si="1590"/>
        <v>3</v>
      </c>
      <c r="AW1330">
        <f t="shared" si="1591"/>
        <v>2</v>
      </c>
      <c r="AX1330" s="2">
        <f t="shared" si="1554"/>
        <v>3</v>
      </c>
      <c r="AY1330" s="2">
        <f t="shared" si="1555"/>
        <v>5</v>
      </c>
      <c r="AZ1330" s="2">
        <f t="shared" si="1556"/>
        <v>8</v>
      </c>
      <c r="BA1330" s="2">
        <f t="shared" si="1557"/>
        <v>3</v>
      </c>
      <c r="BB1330" s="2">
        <f t="shared" si="1558"/>
        <v>5</v>
      </c>
      <c r="BC1330" s="2">
        <f t="shared" si="1559"/>
        <v>5</v>
      </c>
      <c r="BD1330" s="2">
        <f t="shared" si="1560"/>
        <v>3</v>
      </c>
      <c r="BE1330" s="2">
        <f t="shared" si="1561"/>
        <v>3</v>
      </c>
      <c r="BF1330" s="2">
        <f t="shared" si="1562"/>
        <v>3</v>
      </c>
      <c r="BG1330" s="2">
        <f t="shared" si="1563"/>
        <v>4</v>
      </c>
      <c r="BH1330" s="2">
        <f t="shared" si="1564"/>
        <v>3</v>
      </c>
      <c r="BI1330" s="2">
        <f t="shared" si="1565"/>
        <v>4</v>
      </c>
      <c r="BJ1330" s="2">
        <f t="shared" si="1566"/>
        <v>1</v>
      </c>
      <c r="BK1330" s="2">
        <f t="shared" si="1567"/>
        <v>1</v>
      </c>
      <c r="BL1330" s="2">
        <f t="shared" si="1568"/>
        <v>1</v>
      </c>
      <c r="BM1330" s="2">
        <f t="shared" si="1569"/>
        <v>1</v>
      </c>
      <c r="BN1330" s="2">
        <f t="shared" si="1570"/>
        <v>1</v>
      </c>
      <c r="BO1330" s="3">
        <f t="shared" si="1592"/>
        <v>3</v>
      </c>
      <c r="BP1330">
        <f t="shared" si="1593"/>
        <v>1</v>
      </c>
      <c r="BR1330">
        <v>3</v>
      </c>
      <c r="BS1330">
        <f t="shared" si="1571"/>
        <v>1</v>
      </c>
      <c r="BU1330" s="1">
        <f t="shared" si="1572"/>
        <v>13.501952707471929</v>
      </c>
      <c r="BV1330" s="1">
        <f t="shared" si="1573"/>
        <v>3.4359169954126108</v>
      </c>
      <c r="BW1330" s="1">
        <f t="shared" si="1574"/>
        <v>2.9756112939913866</v>
      </c>
      <c r="BX1330" s="1">
        <f t="shared" si="1575"/>
        <v>4.0760504661606793</v>
      </c>
      <c r="BY1330" s="1">
        <f t="shared" si="1576"/>
        <v>2.8161056099107116</v>
      </c>
      <c r="BZ1330" s="1">
        <f t="shared" si="1577"/>
        <v>2.2623936506625268</v>
      </c>
      <c r="CA1330" s="1">
        <f t="shared" si="1578"/>
        <v>2.3330943259183714</v>
      </c>
      <c r="CB1330" s="1">
        <f t="shared" si="1579"/>
        <v>2.5345093961621288</v>
      </c>
      <c r="CC1330" s="1">
        <f t="shared" si="1580"/>
        <v>2.4330194759756241</v>
      </c>
      <c r="CD1330" s="1">
        <f t="shared" si="1581"/>
        <v>31.088211589049699</v>
      </c>
      <c r="CE1330" s="1">
        <f t="shared" si="1582"/>
        <v>2.9372830084047066</v>
      </c>
      <c r="CF1330" s="1">
        <f t="shared" si="1583"/>
        <v>2.4754328571032049</v>
      </c>
      <c r="CG1330" s="1">
        <f t="shared" si="1584"/>
        <v>2.6570547443686352</v>
      </c>
      <c r="CH1330" s="1">
        <f t="shared" si="1585"/>
        <v>2.7839949322405877</v>
      </c>
      <c r="CI1330" s="1">
        <f t="shared" si="1586"/>
        <v>2.8710055943072801</v>
      </c>
      <c r="CJ1330" s="1">
        <f t="shared" si="1587"/>
        <v>2.8871470497412184</v>
      </c>
      <c r="CK1330" s="1">
        <f t="shared" si="1588"/>
        <v>2.8977933947449519</v>
      </c>
      <c r="CL1330" s="5">
        <f t="shared" si="1594"/>
        <v>6</v>
      </c>
      <c r="CN1330" s="9">
        <f t="shared" si="1595"/>
        <v>2.2623936506625268</v>
      </c>
    </row>
    <row r="1331" spans="1:92" x14ac:dyDescent="0.2">
      <c r="A1331" s="4">
        <v>1329</v>
      </c>
      <c r="B1331" s="1">
        <v>0.49415949287692901</v>
      </c>
      <c r="C1331" s="1">
        <v>2.54</v>
      </c>
      <c r="D1331" s="1">
        <v>54</v>
      </c>
      <c r="E1331" s="1">
        <v>18</v>
      </c>
      <c r="F1331" s="1">
        <v>28</v>
      </c>
      <c r="G1331" s="1">
        <v>7.3081041574915897</v>
      </c>
      <c r="H1331" s="1">
        <v>6</v>
      </c>
      <c r="I1331">
        <v>1500</v>
      </c>
      <c r="J1331">
        <v>185</v>
      </c>
      <c r="K1331">
        <v>12.5</v>
      </c>
      <c r="L1331" s="1"/>
      <c r="M1331" s="2">
        <f t="shared" si="1520"/>
        <v>4</v>
      </c>
      <c r="N1331" s="2">
        <f t="shared" si="1521"/>
        <v>6</v>
      </c>
      <c r="O1331" s="2">
        <f t="shared" si="1522"/>
        <v>7</v>
      </c>
      <c r="P1331" s="2">
        <f t="shared" si="1523"/>
        <v>4</v>
      </c>
      <c r="Q1331" s="2">
        <f t="shared" si="1524"/>
        <v>7</v>
      </c>
      <c r="R1331" s="2">
        <f t="shared" si="1525"/>
        <v>7</v>
      </c>
      <c r="S1331" s="2">
        <f t="shared" si="1526"/>
        <v>6</v>
      </c>
      <c r="T1331" s="2">
        <f t="shared" si="1527"/>
        <v>4</v>
      </c>
      <c r="U1331" s="2">
        <f t="shared" si="1528"/>
        <v>7</v>
      </c>
      <c r="V1331" s="2">
        <f t="shared" si="1529"/>
        <v>7</v>
      </c>
      <c r="W1331" s="2">
        <f t="shared" si="1530"/>
        <v>3</v>
      </c>
      <c r="X1331" s="2">
        <f t="shared" si="1531"/>
        <v>4</v>
      </c>
      <c r="Y1331" s="2">
        <f t="shared" si="1532"/>
        <v>1</v>
      </c>
      <c r="Z1331" s="2">
        <f t="shared" si="1533"/>
        <v>1</v>
      </c>
      <c r="AA1331" s="2">
        <f t="shared" si="1534"/>
        <v>1</v>
      </c>
      <c r="AB1331" s="2">
        <f t="shared" si="1535"/>
        <v>1</v>
      </c>
      <c r="AC1331" s="2">
        <f t="shared" si="1536"/>
        <v>0</v>
      </c>
      <c r="AD1331" s="3">
        <f t="shared" si="1589"/>
        <v>3</v>
      </c>
      <c r="AE1331" s="2">
        <f t="shared" si="1537"/>
        <v>7</v>
      </c>
      <c r="AF1331" s="2">
        <f t="shared" si="1538"/>
        <v>9</v>
      </c>
      <c r="AG1331" s="2">
        <f t="shared" si="1539"/>
        <v>10</v>
      </c>
      <c r="AH1331" s="2">
        <f t="shared" si="1540"/>
        <v>7</v>
      </c>
      <c r="AI1331" s="2">
        <f t="shared" si="1541"/>
        <v>10</v>
      </c>
      <c r="AJ1331" s="2">
        <f t="shared" si="1542"/>
        <v>10</v>
      </c>
      <c r="AK1331" s="2">
        <f t="shared" si="1543"/>
        <v>9</v>
      </c>
      <c r="AL1331" s="2">
        <f t="shared" si="1544"/>
        <v>7</v>
      </c>
      <c r="AM1331" s="2">
        <f t="shared" si="1545"/>
        <v>9</v>
      </c>
      <c r="AN1331" s="2">
        <f t="shared" si="1546"/>
        <v>9</v>
      </c>
      <c r="AO1331" s="2">
        <f t="shared" si="1547"/>
        <v>5</v>
      </c>
      <c r="AP1331" s="2">
        <f t="shared" si="1548"/>
        <v>6</v>
      </c>
      <c r="AQ1331" s="2">
        <f t="shared" si="1549"/>
        <v>3</v>
      </c>
      <c r="AR1331" s="2">
        <f t="shared" si="1550"/>
        <v>2</v>
      </c>
      <c r="AS1331" s="2">
        <f t="shared" si="1551"/>
        <v>3</v>
      </c>
      <c r="AT1331" s="2">
        <f t="shared" si="1552"/>
        <v>3</v>
      </c>
      <c r="AU1331" s="2">
        <f t="shared" si="1553"/>
        <v>2</v>
      </c>
      <c r="AV1331" s="3">
        <f t="shared" si="1590"/>
        <v>3</v>
      </c>
      <c r="AW1331">
        <f t="shared" si="1591"/>
        <v>3</v>
      </c>
      <c r="AX1331" s="2">
        <f t="shared" si="1554"/>
        <v>3</v>
      </c>
      <c r="AY1331" s="2">
        <f t="shared" si="1555"/>
        <v>5</v>
      </c>
      <c r="AZ1331" s="2">
        <f t="shared" si="1556"/>
        <v>7</v>
      </c>
      <c r="BA1331" s="2">
        <f t="shared" si="1557"/>
        <v>2</v>
      </c>
      <c r="BB1331" s="2">
        <f t="shared" si="1558"/>
        <v>4</v>
      </c>
      <c r="BC1331" s="2">
        <f t="shared" si="1559"/>
        <v>4</v>
      </c>
      <c r="BD1331" s="2">
        <f t="shared" si="1560"/>
        <v>5</v>
      </c>
      <c r="BE1331" s="2">
        <f t="shared" si="1561"/>
        <v>4</v>
      </c>
      <c r="BF1331" s="2">
        <f t="shared" si="1562"/>
        <v>4</v>
      </c>
      <c r="BG1331" s="2">
        <f t="shared" si="1563"/>
        <v>3</v>
      </c>
      <c r="BH1331" s="2">
        <f t="shared" si="1564"/>
        <v>3</v>
      </c>
      <c r="BI1331" s="2">
        <f t="shared" si="1565"/>
        <v>3</v>
      </c>
      <c r="BJ1331" s="2">
        <f t="shared" si="1566"/>
        <v>1</v>
      </c>
      <c r="BK1331" s="2">
        <f t="shared" si="1567"/>
        <v>1</v>
      </c>
      <c r="BL1331" s="2">
        <f t="shared" si="1568"/>
        <v>1</v>
      </c>
      <c r="BM1331" s="2">
        <f t="shared" si="1569"/>
        <v>1</v>
      </c>
      <c r="BN1331" s="2">
        <f t="shared" si="1570"/>
        <v>1</v>
      </c>
      <c r="BO1331" s="3">
        <f t="shared" si="1592"/>
        <v>3</v>
      </c>
      <c r="BP1331">
        <f t="shared" si="1593"/>
        <v>1</v>
      </c>
      <c r="BR1331">
        <v>3</v>
      </c>
      <c r="BS1331">
        <f t="shared" si="1571"/>
        <v>1</v>
      </c>
      <c r="BU1331" s="1">
        <f t="shared" si="1572"/>
        <v>13.382931022320397</v>
      </c>
      <c r="BV1331" s="1">
        <f t="shared" si="1573"/>
        <v>3.1861718418567881</v>
      </c>
      <c r="BW1331" s="1">
        <f t="shared" si="1574"/>
        <v>2.8788532366276867</v>
      </c>
      <c r="BX1331" s="1">
        <f t="shared" si="1575"/>
        <v>3.6107967680613315</v>
      </c>
      <c r="BY1331" s="1">
        <f t="shared" si="1576"/>
        <v>2.5729524074529744</v>
      </c>
      <c r="BZ1331" s="1">
        <f t="shared" si="1577"/>
        <v>2.1984258061389483</v>
      </c>
      <c r="CA1331" s="1">
        <f t="shared" si="1578"/>
        <v>2.1966228922794326</v>
      </c>
      <c r="CB1331" s="1">
        <f t="shared" si="1579"/>
        <v>2.5167104886075902</v>
      </c>
      <c r="CC1331" s="1">
        <f t="shared" si="1580"/>
        <v>2.4201357582567833</v>
      </c>
      <c r="CD1331" s="1">
        <f t="shared" si="1581"/>
        <v>31.082244649431889</v>
      </c>
      <c r="CE1331" s="1">
        <f t="shared" si="1582"/>
        <v>2.6489453881673515</v>
      </c>
      <c r="CF1331" s="1">
        <f t="shared" si="1583"/>
        <v>2.3944151641482545</v>
      </c>
      <c r="CG1331" s="1">
        <f t="shared" si="1584"/>
        <v>2.5987692150042903</v>
      </c>
      <c r="CH1331" s="1">
        <f t="shared" si="1585"/>
        <v>2.7895482047995457</v>
      </c>
      <c r="CI1331" s="1">
        <f t="shared" si="1586"/>
        <v>2.8716968925878525</v>
      </c>
      <c r="CJ1331" s="1">
        <f t="shared" si="1587"/>
        <v>2.8879885638265441</v>
      </c>
      <c r="CK1331" s="1">
        <f t="shared" si="1588"/>
        <v>2.8978525737722083</v>
      </c>
      <c r="CL1331" s="5">
        <f t="shared" si="1594"/>
        <v>7</v>
      </c>
      <c r="CN1331" s="9">
        <f t="shared" si="1595"/>
        <v>2.1966228922794326</v>
      </c>
    </row>
    <row r="1332" spans="1:92" x14ac:dyDescent="0.2">
      <c r="A1332" s="4">
        <v>1330</v>
      </c>
      <c r="B1332" s="1">
        <v>0.395608451436265</v>
      </c>
      <c r="C1332" s="1">
        <v>38.6</v>
      </c>
      <c r="D1332" s="1">
        <v>57</v>
      </c>
      <c r="E1332" s="1">
        <v>24</v>
      </c>
      <c r="F1332" s="1">
        <v>19</v>
      </c>
      <c r="G1332" s="1">
        <v>8.1883718317205307</v>
      </c>
      <c r="H1332" s="1">
        <v>6</v>
      </c>
      <c r="I1332">
        <v>1500</v>
      </c>
      <c r="J1332">
        <v>185</v>
      </c>
      <c r="K1332">
        <v>12.5</v>
      </c>
      <c r="L1332" s="1"/>
      <c r="M1332" s="2">
        <f t="shared" si="1520"/>
        <v>4</v>
      </c>
      <c r="N1332" s="2">
        <f t="shared" si="1521"/>
        <v>7</v>
      </c>
      <c r="O1332" s="2">
        <f t="shared" si="1522"/>
        <v>8</v>
      </c>
      <c r="P1332" s="2">
        <f t="shared" si="1523"/>
        <v>4</v>
      </c>
      <c r="Q1332" s="2">
        <f t="shared" si="1524"/>
        <v>6</v>
      </c>
      <c r="R1332" s="2">
        <f t="shared" si="1525"/>
        <v>8</v>
      </c>
      <c r="S1332" s="2">
        <f t="shared" si="1526"/>
        <v>5</v>
      </c>
      <c r="T1332" s="2">
        <f t="shared" si="1527"/>
        <v>5</v>
      </c>
      <c r="U1332" s="2">
        <f t="shared" si="1528"/>
        <v>6</v>
      </c>
      <c r="V1332" s="2">
        <f t="shared" si="1529"/>
        <v>8</v>
      </c>
      <c r="W1332" s="2">
        <f t="shared" si="1530"/>
        <v>3</v>
      </c>
      <c r="X1332" s="2">
        <f t="shared" si="1531"/>
        <v>4</v>
      </c>
      <c r="Y1332" s="2">
        <f t="shared" si="1532"/>
        <v>1</v>
      </c>
      <c r="Z1332" s="2">
        <f t="shared" si="1533"/>
        <v>1</v>
      </c>
      <c r="AA1332" s="2">
        <f t="shared" si="1534"/>
        <v>1</v>
      </c>
      <c r="AB1332" s="2">
        <f t="shared" si="1535"/>
        <v>1</v>
      </c>
      <c r="AC1332" s="2">
        <f t="shared" si="1536"/>
        <v>0</v>
      </c>
      <c r="AD1332" s="3">
        <f t="shared" si="1589"/>
        <v>3</v>
      </c>
      <c r="AE1332" s="2">
        <f t="shared" si="1537"/>
        <v>7</v>
      </c>
      <c r="AF1332" s="2">
        <f t="shared" si="1538"/>
        <v>10</v>
      </c>
      <c r="AG1332" s="2">
        <f t="shared" si="1539"/>
        <v>11</v>
      </c>
      <c r="AH1332" s="2">
        <f t="shared" si="1540"/>
        <v>7</v>
      </c>
      <c r="AI1332" s="2">
        <f t="shared" si="1541"/>
        <v>9</v>
      </c>
      <c r="AJ1332" s="2">
        <f t="shared" si="1542"/>
        <v>11</v>
      </c>
      <c r="AK1332" s="2">
        <f t="shared" si="1543"/>
        <v>8</v>
      </c>
      <c r="AL1332" s="2">
        <f t="shared" si="1544"/>
        <v>8</v>
      </c>
      <c r="AM1332" s="2">
        <f t="shared" si="1545"/>
        <v>8</v>
      </c>
      <c r="AN1332" s="2">
        <f t="shared" si="1546"/>
        <v>10</v>
      </c>
      <c r="AO1332" s="2">
        <f t="shared" si="1547"/>
        <v>5</v>
      </c>
      <c r="AP1332" s="2">
        <f t="shared" si="1548"/>
        <v>6</v>
      </c>
      <c r="AQ1332" s="2">
        <f t="shared" si="1549"/>
        <v>3</v>
      </c>
      <c r="AR1332" s="2">
        <f t="shared" si="1550"/>
        <v>2</v>
      </c>
      <c r="AS1332" s="2">
        <f t="shared" si="1551"/>
        <v>3</v>
      </c>
      <c r="AT1332" s="2">
        <f t="shared" si="1552"/>
        <v>3</v>
      </c>
      <c r="AU1332" s="2">
        <f t="shared" si="1553"/>
        <v>2</v>
      </c>
      <c r="AV1332" s="3">
        <f t="shared" si="1590"/>
        <v>3</v>
      </c>
      <c r="AW1332">
        <f t="shared" si="1591"/>
        <v>2</v>
      </c>
      <c r="AX1332" s="2">
        <f t="shared" si="1554"/>
        <v>4</v>
      </c>
      <c r="AY1332" s="2">
        <f t="shared" si="1555"/>
        <v>6</v>
      </c>
      <c r="AZ1332" s="2">
        <f t="shared" si="1556"/>
        <v>8</v>
      </c>
      <c r="BA1332" s="2">
        <f t="shared" si="1557"/>
        <v>2</v>
      </c>
      <c r="BB1332" s="2">
        <f t="shared" si="1558"/>
        <v>3</v>
      </c>
      <c r="BC1332" s="2">
        <f t="shared" si="1559"/>
        <v>5</v>
      </c>
      <c r="BD1332" s="2">
        <f t="shared" si="1560"/>
        <v>4</v>
      </c>
      <c r="BE1332" s="2">
        <f t="shared" si="1561"/>
        <v>3</v>
      </c>
      <c r="BF1332" s="2">
        <f t="shared" si="1562"/>
        <v>3</v>
      </c>
      <c r="BG1332" s="2">
        <f t="shared" si="1563"/>
        <v>4</v>
      </c>
      <c r="BH1332" s="2">
        <f t="shared" si="1564"/>
        <v>4</v>
      </c>
      <c r="BI1332" s="2">
        <f t="shared" si="1565"/>
        <v>3</v>
      </c>
      <c r="BJ1332" s="2">
        <f t="shared" si="1566"/>
        <v>1</v>
      </c>
      <c r="BK1332" s="2">
        <f t="shared" si="1567"/>
        <v>1</v>
      </c>
      <c r="BL1332" s="2">
        <f t="shared" si="1568"/>
        <v>1</v>
      </c>
      <c r="BM1332" s="2">
        <f t="shared" si="1569"/>
        <v>1</v>
      </c>
      <c r="BN1332" s="2">
        <f t="shared" si="1570"/>
        <v>1</v>
      </c>
      <c r="BO1332" s="3">
        <f t="shared" si="1592"/>
        <v>3</v>
      </c>
      <c r="BP1332">
        <f t="shared" si="1593"/>
        <v>1</v>
      </c>
      <c r="BR1332">
        <v>2</v>
      </c>
      <c r="BS1332">
        <f t="shared" si="1571"/>
        <v>1</v>
      </c>
      <c r="BU1332" s="1">
        <f t="shared" si="1572"/>
        <v>13.350215702430704</v>
      </c>
      <c r="BV1332" s="1">
        <f t="shared" si="1573"/>
        <v>3.1998607138629223</v>
      </c>
      <c r="BW1332" s="1">
        <f t="shared" si="1574"/>
        <v>2.9865850322672771</v>
      </c>
      <c r="BX1332" s="1">
        <f t="shared" si="1575"/>
        <v>3.4302952923986454</v>
      </c>
      <c r="BY1332" s="1">
        <f t="shared" si="1576"/>
        <v>2.5743917058659371</v>
      </c>
      <c r="BZ1332" s="1">
        <f t="shared" si="1577"/>
        <v>2.3951337547879845</v>
      </c>
      <c r="CA1332" s="1">
        <f t="shared" si="1578"/>
        <v>2.3585210763452675</v>
      </c>
      <c r="CB1332" s="1">
        <f t="shared" si="1579"/>
        <v>2.7047032770264394</v>
      </c>
      <c r="CC1332" s="1">
        <f t="shared" si="1580"/>
        <v>2.6348670609099174</v>
      </c>
      <c r="CD1332" s="1">
        <f t="shared" si="1581"/>
        <v>31.093182022226497</v>
      </c>
      <c r="CE1332" s="1">
        <f t="shared" si="1582"/>
        <v>2.6795417750593757</v>
      </c>
      <c r="CF1332" s="1">
        <f t="shared" si="1583"/>
        <v>2.5106565846069935</v>
      </c>
      <c r="CG1332" s="1">
        <f t="shared" si="1584"/>
        <v>2.7948532021522068</v>
      </c>
      <c r="CH1332" s="1">
        <f t="shared" si="1585"/>
        <v>2.9858525803152292</v>
      </c>
      <c r="CI1332" s="1">
        <f t="shared" si="1586"/>
        <v>3.0695954871950382</v>
      </c>
      <c r="CJ1332" s="1">
        <f t="shared" si="1587"/>
        <v>3.0849579299152032</v>
      </c>
      <c r="CK1332" s="1">
        <f t="shared" si="1588"/>
        <v>3.093609388016556</v>
      </c>
      <c r="CL1332" s="5">
        <f t="shared" si="1594"/>
        <v>7</v>
      </c>
      <c r="CN1332" s="9">
        <f t="shared" si="1595"/>
        <v>2.3585210763452675</v>
      </c>
    </row>
    <row r="1333" spans="1:92" x14ac:dyDescent="0.2">
      <c r="A1333" s="4">
        <v>1331</v>
      </c>
      <c r="B1333" s="1">
        <v>0.389478287513224</v>
      </c>
      <c r="C1333" s="1">
        <v>2.19</v>
      </c>
      <c r="D1333" s="1">
        <v>65</v>
      </c>
      <c r="E1333" s="1">
        <v>30</v>
      </c>
      <c r="F1333" s="1">
        <v>5</v>
      </c>
      <c r="G1333" s="1">
        <v>14.8656803444971</v>
      </c>
      <c r="H1333" s="1">
        <v>7</v>
      </c>
      <c r="I1333">
        <v>1500</v>
      </c>
      <c r="J1333">
        <v>185</v>
      </c>
      <c r="K1333">
        <v>12.5</v>
      </c>
      <c r="L1333" s="1"/>
      <c r="M1333" s="2">
        <f t="shared" si="1520"/>
        <v>4</v>
      </c>
      <c r="N1333" s="2">
        <f t="shared" si="1521"/>
        <v>9</v>
      </c>
      <c r="O1333" s="2">
        <f t="shared" si="1522"/>
        <v>6</v>
      </c>
      <c r="P1333" s="2">
        <f t="shared" si="1523"/>
        <v>6</v>
      </c>
      <c r="Q1333" s="2">
        <f t="shared" si="1524"/>
        <v>7</v>
      </c>
      <c r="R1333" s="2">
        <f t="shared" si="1525"/>
        <v>6</v>
      </c>
      <c r="S1333" s="2">
        <f t="shared" si="1526"/>
        <v>6</v>
      </c>
      <c r="T1333" s="2">
        <f t="shared" si="1527"/>
        <v>4</v>
      </c>
      <c r="U1333" s="2">
        <f t="shared" si="1528"/>
        <v>4</v>
      </c>
      <c r="V1333" s="2">
        <f t="shared" si="1529"/>
        <v>7</v>
      </c>
      <c r="W1333" s="2">
        <f t="shared" si="1530"/>
        <v>3</v>
      </c>
      <c r="X1333" s="2">
        <f t="shared" si="1531"/>
        <v>3</v>
      </c>
      <c r="Y1333" s="2">
        <f t="shared" si="1532"/>
        <v>1</v>
      </c>
      <c r="Z1333" s="2">
        <f t="shared" si="1533"/>
        <v>1</v>
      </c>
      <c r="AA1333" s="2">
        <f t="shared" si="1534"/>
        <v>2</v>
      </c>
      <c r="AB1333" s="2">
        <f t="shared" si="1535"/>
        <v>1</v>
      </c>
      <c r="AC1333" s="2">
        <f t="shared" si="1536"/>
        <v>0</v>
      </c>
      <c r="AD1333" s="3">
        <f t="shared" si="1589"/>
        <v>2</v>
      </c>
      <c r="AE1333" s="2">
        <f t="shared" si="1537"/>
        <v>7</v>
      </c>
      <c r="AF1333" s="2">
        <f t="shared" si="1538"/>
        <v>12</v>
      </c>
      <c r="AG1333" s="2">
        <f t="shared" si="1539"/>
        <v>9</v>
      </c>
      <c r="AH1333" s="2">
        <f t="shared" si="1540"/>
        <v>9</v>
      </c>
      <c r="AI1333" s="2">
        <f t="shared" si="1541"/>
        <v>10</v>
      </c>
      <c r="AJ1333" s="2">
        <f t="shared" si="1542"/>
        <v>9</v>
      </c>
      <c r="AK1333" s="2">
        <f t="shared" si="1543"/>
        <v>9</v>
      </c>
      <c r="AL1333" s="2">
        <f t="shared" si="1544"/>
        <v>7</v>
      </c>
      <c r="AM1333" s="2">
        <f t="shared" si="1545"/>
        <v>6</v>
      </c>
      <c r="AN1333" s="2">
        <f t="shared" si="1546"/>
        <v>9</v>
      </c>
      <c r="AO1333" s="2">
        <f t="shared" si="1547"/>
        <v>5</v>
      </c>
      <c r="AP1333" s="2">
        <f t="shared" si="1548"/>
        <v>5</v>
      </c>
      <c r="AQ1333" s="2">
        <f t="shared" si="1549"/>
        <v>3</v>
      </c>
      <c r="AR1333" s="2">
        <f t="shared" si="1550"/>
        <v>2</v>
      </c>
      <c r="AS1333" s="2">
        <f t="shared" si="1551"/>
        <v>4</v>
      </c>
      <c r="AT1333" s="2">
        <f t="shared" si="1552"/>
        <v>3</v>
      </c>
      <c r="AU1333" s="2">
        <f t="shared" si="1553"/>
        <v>2</v>
      </c>
      <c r="AV1333" s="3">
        <f t="shared" si="1590"/>
        <v>2</v>
      </c>
      <c r="AW1333">
        <f t="shared" si="1591"/>
        <v>1</v>
      </c>
      <c r="AX1333" s="2">
        <f t="shared" si="1554"/>
        <v>4</v>
      </c>
      <c r="AY1333" s="2">
        <f t="shared" si="1555"/>
        <v>8</v>
      </c>
      <c r="AZ1333" s="2">
        <f t="shared" si="1556"/>
        <v>6</v>
      </c>
      <c r="BA1333" s="2">
        <f t="shared" si="1557"/>
        <v>4</v>
      </c>
      <c r="BB1333" s="2">
        <f t="shared" si="1558"/>
        <v>4</v>
      </c>
      <c r="BC1333" s="2">
        <f t="shared" si="1559"/>
        <v>3</v>
      </c>
      <c r="BD1333" s="2">
        <f t="shared" si="1560"/>
        <v>5</v>
      </c>
      <c r="BE1333" s="2">
        <f t="shared" si="1561"/>
        <v>1</v>
      </c>
      <c r="BF1333" s="2">
        <f t="shared" si="1562"/>
        <v>1</v>
      </c>
      <c r="BG1333" s="2">
        <f t="shared" si="1563"/>
        <v>3</v>
      </c>
      <c r="BH1333" s="2">
        <f t="shared" si="1564"/>
        <v>4</v>
      </c>
      <c r="BI1333" s="2">
        <f t="shared" si="1565"/>
        <v>2</v>
      </c>
      <c r="BJ1333" s="2">
        <f t="shared" si="1566"/>
        <v>1</v>
      </c>
      <c r="BK1333" s="2">
        <f t="shared" si="1567"/>
        <v>2</v>
      </c>
      <c r="BL1333" s="2">
        <f t="shared" si="1568"/>
        <v>2</v>
      </c>
      <c r="BM1333" s="2">
        <f t="shared" si="1569"/>
        <v>1</v>
      </c>
      <c r="BN1333" s="2">
        <f t="shared" si="1570"/>
        <v>1</v>
      </c>
      <c r="BO1333" s="3">
        <f t="shared" si="1592"/>
        <v>2</v>
      </c>
      <c r="BP1333">
        <f t="shared" si="1593"/>
        <v>1</v>
      </c>
      <c r="BR1333">
        <v>2</v>
      </c>
      <c r="BS1333">
        <f t="shared" si="1571"/>
        <v>1</v>
      </c>
      <c r="BU1333" s="1">
        <f t="shared" si="1572"/>
        <v>13.171391851836708</v>
      </c>
      <c r="BV1333" s="1">
        <f t="shared" si="1573"/>
        <v>2.8581510123568075</v>
      </c>
      <c r="BW1333" s="1">
        <f t="shared" si="1574"/>
        <v>2.9109356407684097</v>
      </c>
      <c r="BX1333" s="1">
        <f t="shared" si="1575"/>
        <v>2.4798776999841787</v>
      </c>
      <c r="BY1333" s="1">
        <f t="shared" si="1576"/>
        <v>2.2285520322891732</v>
      </c>
      <c r="BZ1333" s="1">
        <f t="shared" si="1577"/>
        <v>2.3645615856394779</v>
      </c>
      <c r="CA1333" s="1">
        <f t="shared" si="1578"/>
        <v>2.2354528711300619</v>
      </c>
      <c r="CB1333" s="1">
        <f t="shared" si="1579"/>
        <v>2.7455951965008234</v>
      </c>
      <c r="CC1333" s="1">
        <f t="shared" si="1580"/>
        <v>2.6491713051023291</v>
      </c>
      <c r="CD1333" s="1">
        <f t="shared" si="1581"/>
        <v>31.089264408252379</v>
      </c>
      <c r="CE1333" s="1">
        <f t="shared" si="1582"/>
        <v>2.219528629513928</v>
      </c>
      <c r="CF1333" s="1">
        <f t="shared" si="1583"/>
        <v>2.4285914704235676</v>
      </c>
      <c r="CG1333" s="1">
        <f t="shared" si="1584"/>
        <v>2.7090770939067834</v>
      </c>
      <c r="CH1333" s="1">
        <f t="shared" si="1585"/>
        <v>2.9771494701925314</v>
      </c>
      <c r="CI1333" s="1">
        <f t="shared" si="1586"/>
        <v>3.0909190708128631</v>
      </c>
      <c r="CJ1333" s="1">
        <f t="shared" si="1587"/>
        <v>3.1066081190452586</v>
      </c>
      <c r="CK1333" s="1">
        <f t="shared" si="1588"/>
        <v>3.1106781587026839</v>
      </c>
      <c r="CL1333" s="5">
        <f t="shared" si="1594"/>
        <v>11</v>
      </c>
      <c r="CN1333" s="9">
        <f t="shared" si="1595"/>
        <v>2.219528629513928</v>
      </c>
    </row>
    <row r="1334" spans="1:92" x14ac:dyDescent="0.2">
      <c r="A1334" s="4">
        <v>1332</v>
      </c>
      <c r="B1334" s="1">
        <v>0.498823531244586</v>
      </c>
      <c r="C1334" s="1">
        <v>2.4609999999999999</v>
      </c>
      <c r="D1334" s="1">
        <v>21</v>
      </c>
      <c r="E1334" s="1">
        <v>49</v>
      </c>
      <c r="F1334" s="1">
        <v>30</v>
      </c>
      <c r="G1334" s="1">
        <v>10.7886343889336</v>
      </c>
      <c r="H1334" s="1">
        <v>7</v>
      </c>
      <c r="I1334">
        <v>1500</v>
      </c>
      <c r="J1334">
        <v>185</v>
      </c>
      <c r="K1334">
        <v>12.5</v>
      </c>
      <c r="L1334" s="1"/>
      <c r="M1334" s="2">
        <f t="shared" si="1520"/>
        <v>4</v>
      </c>
      <c r="N1334" s="2">
        <f t="shared" si="1521"/>
        <v>7</v>
      </c>
      <c r="O1334" s="2">
        <f t="shared" si="1522"/>
        <v>4</v>
      </c>
      <c r="P1334" s="2">
        <f t="shared" si="1523"/>
        <v>7</v>
      </c>
      <c r="Q1334" s="2">
        <f t="shared" si="1524"/>
        <v>9</v>
      </c>
      <c r="R1334" s="2">
        <f t="shared" si="1525"/>
        <v>8</v>
      </c>
      <c r="S1334" s="2">
        <f t="shared" si="1526"/>
        <v>4</v>
      </c>
      <c r="T1334" s="2">
        <f t="shared" si="1527"/>
        <v>4</v>
      </c>
      <c r="U1334" s="2">
        <f t="shared" si="1528"/>
        <v>4</v>
      </c>
      <c r="V1334" s="2">
        <f t="shared" si="1529"/>
        <v>7</v>
      </c>
      <c r="W1334" s="2">
        <f t="shared" si="1530"/>
        <v>3</v>
      </c>
      <c r="X1334" s="2">
        <f t="shared" si="1531"/>
        <v>3</v>
      </c>
      <c r="Y1334" s="2">
        <f t="shared" si="1532"/>
        <v>1</v>
      </c>
      <c r="Z1334" s="2">
        <f t="shared" si="1533"/>
        <v>1</v>
      </c>
      <c r="AA1334" s="2">
        <f t="shared" si="1534"/>
        <v>1</v>
      </c>
      <c r="AB1334" s="2">
        <f t="shared" si="1535"/>
        <v>1</v>
      </c>
      <c r="AC1334" s="2">
        <f t="shared" si="1536"/>
        <v>0</v>
      </c>
      <c r="AD1334" s="3">
        <f t="shared" si="1589"/>
        <v>5</v>
      </c>
      <c r="AE1334" s="2">
        <f t="shared" si="1537"/>
        <v>7</v>
      </c>
      <c r="AF1334" s="2">
        <f t="shared" si="1538"/>
        <v>10</v>
      </c>
      <c r="AG1334" s="2">
        <f t="shared" si="1539"/>
        <v>7</v>
      </c>
      <c r="AH1334" s="2">
        <f t="shared" si="1540"/>
        <v>10</v>
      </c>
      <c r="AI1334" s="2">
        <f t="shared" si="1541"/>
        <v>12</v>
      </c>
      <c r="AJ1334" s="2">
        <f t="shared" si="1542"/>
        <v>11</v>
      </c>
      <c r="AK1334" s="2">
        <f t="shared" si="1543"/>
        <v>7</v>
      </c>
      <c r="AL1334" s="2">
        <f t="shared" si="1544"/>
        <v>7</v>
      </c>
      <c r="AM1334" s="2">
        <f t="shared" si="1545"/>
        <v>6</v>
      </c>
      <c r="AN1334" s="2">
        <f t="shared" si="1546"/>
        <v>9</v>
      </c>
      <c r="AO1334" s="2">
        <f t="shared" si="1547"/>
        <v>5</v>
      </c>
      <c r="AP1334" s="2">
        <f t="shared" si="1548"/>
        <v>5</v>
      </c>
      <c r="AQ1334" s="2">
        <f t="shared" si="1549"/>
        <v>3</v>
      </c>
      <c r="AR1334" s="2">
        <f t="shared" si="1550"/>
        <v>2</v>
      </c>
      <c r="AS1334" s="2">
        <f t="shared" si="1551"/>
        <v>3</v>
      </c>
      <c r="AT1334" s="2">
        <f t="shared" si="1552"/>
        <v>3</v>
      </c>
      <c r="AU1334" s="2">
        <f t="shared" si="1553"/>
        <v>2</v>
      </c>
      <c r="AV1334" s="3">
        <f t="shared" si="1590"/>
        <v>5</v>
      </c>
      <c r="AW1334">
        <f t="shared" si="1591"/>
        <v>1</v>
      </c>
      <c r="AX1334" s="2">
        <f t="shared" si="1554"/>
        <v>3</v>
      </c>
      <c r="AY1334" s="2">
        <f t="shared" si="1555"/>
        <v>6</v>
      </c>
      <c r="AZ1334" s="2">
        <f t="shared" si="1556"/>
        <v>4</v>
      </c>
      <c r="BA1334" s="2">
        <f t="shared" si="1557"/>
        <v>5</v>
      </c>
      <c r="BB1334" s="2">
        <f t="shared" si="1558"/>
        <v>6</v>
      </c>
      <c r="BC1334" s="2">
        <f t="shared" si="1559"/>
        <v>5</v>
      </c>
      <c r="BD1334" s="2">
        <f t="shared" si="1560"/>
        <v>3</v>
      </c>
      <c r="BE1334" s="2">
        <f t="shared" si="1561"/>
        <v>1</v>
      </c>
      <c r="BF1334" s="2">
        <f t="shared" si="1562"/>
        <v>1</v>
      </c>
      <c r="BG1334" s="2">
        <f t="shared" si="1563"/>
        <v>3</v>
      </c>
      <c r="BH1334" s="2">
        <f t="shared" si="1564"/>
        <v>3</v>
      </c>
      <c r="BI1334" s="2">
        <f t="shared" si="1565"/>
        <v>2</v>
      </c>
      <c r="BJ1334" s="2">
        <f t="shared" si="1566"/>
        <v>1</v>
      </c>
      <c r="BK1334" s="2">
        <f t="shared" si="1567"/>
        <v>1</v>
      </c>
      <c r="BL1334" s="2">
        <f t="shared" si="1568"/>
        <v>1</v>
      </c>
      <c r="BM1334" s="2">
        <f t="shared" si="1569"/>
        <v>1</v>
      </c>
      <c r="BN1334" s="2">
        <f t="shared" si="1570"/>
        <v>1</v>
      </c>
      <c r="BO1334" s="3">
        <f t="shared" si="1592"/>
        <v>2</v>
      </c>
      <c r="BP1334">
        <f t="shared" si="1593"/>
        <v>2</v>
      </c>
      <c r="BR1334">
        <v>3</v>
      </c>
      <c r="BS1334">
        <f t="shared" si="1571"/>
        <v>2</v>
      </c>
      <c r="BU1334" s="1">
        <f t="shared" si="1572"/>
        <v>13.224493055808892</v>
      </c>
      <c r="BV1334" s="1">
        <f t="shared" si="1573"/>
        <v>2.9282429758637591</v>
      </c>
      <c r="BW1334" s="1">
        <f t="shared" si="1574"/>
        <v>2.9042822327618163</v>
      </c>
      <c r="BX1334" s="1">
        <f t="shared" si="1575"/>
        <v>2.7811251408538462</v>
      </c>
      <c r="BY1334" s="1">
        <f t="shared" si="1576"/>
        <v>2.257177924919477</v>
      </c>
      <c r="BZ1334" s="1">
        <f t="shared" si="1577"/>
        <v>2.2365068763563638</v>
      </c>
      <c r="CA1334" s="1">
        <f t="shared" si="1578"/>
        <v>2.2400373425779643</v>
      </c>
      <c r="CB1334" s="1">
        <f t="shared" si="1579"/>
        <v>2.5523550515169959</v>
      </c>
      <c r="CC1334" s="1">
        <f t="shared" si="1580"/>
        <v>2.4518554775030448</v>
      </c>
      <c r="CD1334" s="1">
        <f t="shared" si="1581"/>
        <v>31.080556615307625</v>
      </c>
      <c r="CE1334" s="1">
        <f t="shared" si="1582"/>
        <v>2.3714699951303815</v>
      </c>
      <c r="CF1334" s="1">
        <f t="shared" si="1583"/>
        <v>2.3944412967164164</v>
      </c>
      <c r="CG1334" s="1">
        <f t="shared" si="1584"/>
        <v>2.6213415122037995</v>
      </c>
      <c r="CH1334" s="1">
        <f t="shared" si="1585"/>
        <v>2.8054375074241746</v>
      </c>
      <c r="CI1334" s="1">
        <f t="shared" si="1586"/>
        <v>2.8875322424828886</v>
      </c>
      <c r="CJ1334" s="1">
        <f t="shared" si="1587"/>
        <v>2.9041052963912852</v>
      </c>
      <c r="CK1334" s="1">
        <f t="shared" si="1588"/>
        <v>2.9095401548586972</v>
      </c>
      <c r="CL1334" s="5">
        <f t="shared" si="1594"/>
        <v>6</v>
      </c>
      <c r="CN1334" s="9">
        <f t="shared" si="1595"/>
        <v>2.2365068763563638</v>
      </c>
    </row>
    <row r="1335" spans="1:92" x14ac:dyDescent="0.2">
      <c r="A1335" s="4">
        <v>1333</v>
      </c>
      <c r="B1335" s="1">
        <v>0.466347200162325</v>
      </c>
      <c r="C1335" s="1">
        <v>19.021999999999998</v>
      </c>
      <c r="D1335" s="1">
        <v>14</v>
      </c>
      <c r="E1335" s="1">
        <v>1</v>
      </c>
      <c r="F1335" s="1">
        <v>85</v>
      </c>
      <c r="G1335" s="1">
        <v>8.0705364159578394</v>
      </c>
      <c r="H1335" s="1">
        <v>6</v>
      </c>
      <c r="I1335">
        <v>1500</v>
      </c>
      <c r="J1335">
        <v>185</v>
      </c>
      <c r="K1335">
        <v>12.5</v>
      </c>
      <c r="L1335" s="1"/>
      <c r="M1335" s="2">
        <f t="shared" si="1520"/>
        <v>3</v>
      </c>
      <c r="N1335" s="2">
        <f t="shared" si="1521"/>
        <v>5</v>
      </c>
      <c r="O1335" s="2">
        <f t="shared" si="1522"/>
        <v>5</v>
      </c>
      <c r="P1335" s="2">
        <f t="shared" si="1523"/>
        <v>4</v>
      </c>
      <c r="Q1335" s="2">
        <f t="shared" si="1524"/>
        <v>6</v>
      </c>
      <c r="R1335" s="2">
        <f t="shared" si="1525"/>
        <v>7</v>
      </c>
      <c r="S1335" s="2">
        <f t="shared" si="1526"/>
        <v>5</v>
      </c>
      <c r="T1335" s="2">
        <f t="shared" si="1527"/>
        <v>4</v>
      </c>
      <c r="U1335" s="2">
        <f t="shared" si="1528"/>
        <v>8</v>
      </c>
      <c r="V1335" s="2">
        <f t="shared" si="1529"/>
        <v>7</v>
      </c>
      <c r="W1335" s="2">
        <f t="shared" si="1530"/>
        <v>4</v>
      </c>
      <c r="X1335" s="2">
        <f t="shared" si="1531"/>
        <v>5</v>
      </c>
      <c r="Y1335" s="2">
        <f t="shared" si="1532"/>
        <v>2</v>
      </c>
      <c r="Z1335" s="2">
        <f t="shared" si="1533"/>
        <v>2</v>
      </c>
      <c r="AA1335" s="2">
        <f t="shared" si="1534"/>
        <v>1</v>
      </c>
      <c r="AB1335" s="2">
        <f t="shared" si="1535"/>
        <v>2</v>
      </c>
      <c r="AC1335" s="2">
        <f t="shared" si="1536"/>
        <v>1</v>
      </c>
      <c r="AD1335" s="3">
        <f t="shared" si="1589"/>
        <v>9</v>
      </c>
      <c r="AE1335" s="2">
        <f t="shared" si="1537"/>
        <v>6</v>
      </c>
      <c r="AF1335" s="2">
        <f t="shared" si="1538"/>
        <v>8</v>
      </c>
      <c r="AG1335" s="2">
        <f t="shared" si="1539"/>
        <v>8</v>
      </c>
      <c r="AH1335" s="2">
        <f t="shared" si="1540"/>
        <v>7</v>
      </c>
      <c r="AI1335" s="2">
        <f t="shared" si="1541"/>
        <v>9</v>
      </c>
      <c r="AJ1335" s="2">
        <f t="shared" si="1542"/>
        <v>10</v>
      </c>
      <c r="AK1335" s="2">
        <f t="shared" si="1543"/>
        <v>8</v>
      </c>
      <c r="AL1335" s="2">
        <f t="shared" si="1544"/>
        <v>7</v>
      </c>
      <c r="AM1335" s="2">
        <f t="shared" si="1545"/>
        <v>10</v>
      </c>
      <c r="AN1335" s="2">
        <f t="shared" si="1546"/>
        <v>9</v>
      </c>
      <c r="AO1335" s="2">
        <f t="shared" si="1547"/>
        <v>6</v>
      </c>
      <c r="AP1335" s="2">
        <f t="shared" si="1548"/>
        <v>7</v>
      </c>
      <c r="AQ1335" s="2">
        <f t="shared" si="1549"/>
        <v>4</v>
      </c>
      <c r="AR1335" s="2">
        <f t="shared" si="1550"/>
        <v>3</v>
      </c>
      <c r="AS1335" s="2">
        <f t="shared" si="1551"/>
        <v>3</v>
      </c>
      <c r="AT1335" s="2">
        <f t="shared" si="1552"/>
        <v>4</v>
      </c>
      <c r="AU1335" s="2">
        <f t="shared" si="1553"/>
        <v>3</v>
      </c>
      <c r="AV1335" s="3">
        <f t="shared" si="1590"/>
        <v>6</v>
      </c>
      <c r="AW1335">
        <f t="shared" si="1591"/>
        <v>2</v>
      </c>
      <c r="AX1335" s="2">
        <f t="shared" si="1554"/>
        <v>2</v>
      </c>
      <c r="AY1335" s="2">
        <f t="shared" si="1555"/>
        <v>4</v>
      </c>
      <c r="AZ1335" s="2">
        <f t="shared" si="1556"/>
        <v>5</v>
      </c>
      <c r="BA1335" s="2">
        <f t="shared" si="1557"/>
        <v>2</v>
      </c>
      <c r="BB1335" s="2">
        <f t="shared" si="1558"/>
        <v>3</v>
      </c>
      <c r="BC1335" s="2">
        <f t="shared" si="1559"/>
        <v>4</v>
      </c>
      <c r="BD1335" s="2">
        <f t="shared" si="1560"/>
        <v>4</v>
      </c>
      <c r="BE1335" s="2">
        <f t="shared" si="1561"/>
        <v>5</v>
      </c>
      <c r="BF1335" s="2">
        <f t="shared" si="1562"/>
        <v>5</v>
      </c>
      <c r="BG1335" s="2">
        <f t="shared" si="1563"/>
        <v>3</v>
      </c>
      <c r="BH1335" s="2">
        <f t="shared" si="1564"/>
        <v>4</v>
      </c>
      <c r="BI1335" s="2">
        <f t="shared" si="1565"/>
        <v>4</v>
      </c>
      <c r="BJ1335" s="2">
        <f t="shared" si="1566"/>
        <v>2</v>
      </c>
      <c r="BK1335" s="2">
        <f t="shared" si="1567"/>
        <v>1</v>
      </c>
      <c r="BL1335" s="2">
        <f t="shared" si="1568"/>
        <v>1</v>
      </c>
      <c r="BM1335" s="2">
        <f t="shared" si="1569"/>
        <v>2</v>
      </c>
      <c r="BN1335" s="2">
        <f t="shared" si="1570"/>
        <v>2</v>
      </c>
      <c r="BO1335" s="3">
        <f t="shared" si="1592"/>
        <v>3</v>
      </c>
      <c r="BP1335">
        <f t="shared" si="1593"/>
        <v>3</v>
      </c>
      <c r="BR1335">
        <v>12</v>
      </c>
      <c r="BS1335">
        <f t="shared" si="1571"/>
        <v>1</v>
      </c>
      <c r="BU1335" s="1">
        <f t="shared" si="1572"/>
        <v>13.327657801285836</v>
      </c>
      <c r="BV1335" s="1">
        <f t="shared" si="1573"/>
        <v>3.093119379440278</v>
      </c>
      <c r="BW1335" s="1">
        <f t="shared" si="1574"/>
        <v>2.8781328588687898</v>
      </c>
      <c r="BX1335" s="1">
        <f t="shared" si="1575"/>
        <v>3.3484972566454285</v>
      </c>
      <c r="BY1335" s="1">
        <f t="shared" si="1576"/>
        <v>2.4081203308988495</v>
      </c>
      <c r="BZ1335" s="1">
        <f t="shared" si="1577"/>
        <v>2.1743688636325311</v>
      </c>
      <c r="CA1335" s="1">
        <f t="shared" si="1578"/>
        <v>2.2982442110194707</v>
      </c>
      <c r="CB1335" s="1">
        <f t="shared" si="1579"/>
        <v>2.4419637459948174</v>
      </c>
      <c r="CC1335" s="1">
        <f t="shared" si="1580"/>
        <v>2.4547765853667607</v>
      </c>
      <c r="CD1335" s="1">
        <f t="shared" si="1581"/>
        <v>31.078412026337112</v>
      </c>
      <c r="CE1335" s="1">
        <f t="shared" si="1582"/>
        <v>2.6833793108010391</v>
      </c>
      <c r="CF1335" s="1">
        <f t="shared" si="1583"/>
        <v>2.4492531265455217</v>
      </c>
      <c r="CG1335" s="1">
        <f t="shared" si="1584"/>
        <v>2.686840036599123</v>
      </c>
      <c r="CH1335" s="1">
        <f t="shared" si="1585"/>
        <v>2.8283054582783094</v>
      </c>
      <c r="CI1335" s="1">
        <f t="shared" si="1586"/>
        <v>2.7586191142375514</v>
      </c>
      <c r="CJ1335" s="1">
        <f t="shared" si="1587"/>
        <v>2.7756876093003906</v>
      </c>
      <c r="CK1335" s="1">
        <f t="shared" si="1588"/>
        <v>2.7853786531107509</v>
      </c>
      <c r="CL1335" s="5">
        <f t="shared" si="1594"/>
        <v>6</v>
      </c>
      <c r="CN1335" s="9">
        <f t="shared" si="1595"/>
        <v>2.1743688636325311</v>
      </c>
    </row>
    <row r="1336" spans="1:92" x14ac:dyDescent="0.2">
      <c r="A1336" s="4">
        <v>1334</v>
      </c>
      <c r="B1336" s="1">
        <v>0.48806298070241799</v>
      </c>
      <c r="C1336" s="1">
        <v>0.41099999999999998</v>
      </c>
      <c r="D1336" s="1">
        <v>5</v>
      </c>
      <c r="E1336" s="1">
        <v>0</v>
      </c>
      <c r="F1336" s="1">
        <v>95</v>
      </c>
      <c r="G1336" s="1">
        <v>6.15827626767366</v>
      </c>
      <c r="H1336" s="1">
        <v>6</v>
      </c>
      <c r="I1336">
        <v>1500</v>
      </c>
      <c r="J1336">
        <v>185</v>
      </c>
      <c r="K1336">
        <v>12.5</v>
      </c>
      <c r="L1336" s="1"/>
      <c r="M1336" s="2">
        <f t="shared" si="1520"/>
        <v>2</v>
      </c>
      <c r="N1336" s="2">
        <f t="shared" si="1521"/>
        <v>6</v>
      </c>
      <c r="O1336" s="2">
        <f t="shared" si="1522"/>
        <v>5</v>
      </c>
      <c r="P1336" s="2">
        <f t="shared" si="1523"/>
        <v>4</v>
      </c>
      <c r="Q1336" s="2">
        <f t="shared" si="1524"/>
        <v>6</v>
      </c>
      <c r="R1336" s="2">
        <f t="shared" si="1525"/>
        <v>7</v>
      </c>
      <c r="S1336" s="2">
        <f t="shared" si="1526"/>
        <v>5</v>
      </c>
      <c r="T1336" s="2">
        <f t="shared" si="1527"/>
        <v>4</v>
      </c>
      <c r="U1336" s="2">
        <f t="shared" si="1528"/>
        <v>7</v>
      </c>
      <c r="V1336" s="2">
        <f t="shared" si="1529"/>
        <v>7</v>
      </c>
      <c r="W1336" s="2">
        <f t="shared" si="1530"/>
        <v>5</v>
      </c>
      <c r="X1336" s="2">
        <f t="shared" si="1531"/>
        <v>7</v>
      </c>
      <c r="Y1336" s="2">
        <f t="shared" si="1532"/>
        <v>4</v>
      </c>
      <c r="Z1336" s="2">
        <f t="shared" si="1533"/>
        <v>4</v>
      </c>
      <c r="AA1336" s="2">
        <f t="shared" si="1534"/>
        <v>2</v>
      </c>
      <c r="AB1336" s="2">
        <f t="shared" si="1535"/>
        <v>4</v>
      </c>
      <c r="AC1336" s="2">
        <f t="shared" si="1536"/>
        <v>3</v>
      </c>
      <c r="AD1336" s="3">
        <f t="shared" si="1589"/>
        <v>6</v>
      </c>
      <c r="AE1336" s="2">
        <f t="shared" si="1537"/>
        <v>5</v>
      </c>
      <c r="AF1336" s="2">
        <f t="shared" si="1538"/>
        <v>9</v>
      </c>
      <c r="AG1336" s="2">
        <f t="shared" si="1539"/>
        <v>8</v>
      </c>
      <c r="AH1336" s="2">
        <f t="shared" si="1540"/>
        <v>7</v>
      </c>
      <c r="AI1336" s="2">
        <f t="shared" si="1541"/>
        <v>9</v>
      </c>
      <c r="AJ1336" s="2">
        <f t="shared" si="1542"/>
        <v>10</v>
      </c>
      <c r="AK1336" s="2">
        <f t="shared" si="1543"/>
        <v>8</v>
      </c>
      <c r="AL1336" s="2">
        <f t="shared" si="1544"/>
        <v>7</v>
      </c>
      <c r="AM1336" s="2">
        <f t="shared" si="1545"/>
        <v>9</v>
      </c>
      <c r="AN1336" s="2">
        <f t="shared" si="1546"/>
        <v>9</v>
      </c>
      <c r="AO1336" s="2">
        <f t="shared" si="1547"/>
        <v>7</v>
      </c>
      <c r="AP1336" s="2">
        <f t="shared" si="1548"/>
        <v>9</v>
      </c>
      <c r="AQ1336" s="2">
        <f t="shared" si="1549"/>
        <v>6</v>
      </c>
      <c r="AR1336" s="2">
        <f t="shared" si="1550"/>
        <v>5</v>
      </c>
      <c r="AS1336" s="2">
        <f t="shared" si="1551"/>
        <v>4</v>
      </c>
      <c r="AT1336" s="2">
        <f t="shared" si="1552"/>
        <v>6</v>
      </c>
      <c r="AU1336" s="2">
        <f t="shared" si="1553"/>
        <v>5</v>
      </c>
      <c r="AV1336" s="3">
        <f t="shared" si="1590"/>
        <v>6</v>
      </c>
      <c r="AW1336">
        <f t="shared" si="1591"/>
        <v>1</v>
      </c>
      <c r="AX1336" s="2">
        <f t="shared" si="1554"/>
        <v>1</v>
      </c>
      <c r="AY1336" s="2">
        <f t="shared" si="1555"/>
        <v>4</v>
      </c>
      <c r="AZ1336" s="2">
        <f t="shared" si="1556"/>
        <v>5</v>
      </c>
      <c r="BA1336" s="2">
        <f t="shared" si="1557"/>
        <v>2</v>
      </c>
      <c r="BB1336" s="2">
        <f t="shared" si="1558"/>
        <v>4</v>
      </c>
      <c r="BC1336" s="2">
        <f t="shared" si="1559"/>
        <v>5</v>
      </c>
      <c r="BD1336" s="2">
        <f t="shared" si="1560"/>
        <v>4</v>
      </c>
      <c r="BE1336" s="2">
        <f t="shared" si="1561"/>
        <v>4</v>
      </c>
      <c r="BF1336" s="2">
        <f t="shared" si="1562"/>
        <v>4</v>
      </c>
      <c r="BG1336" s="2">
        <f t="shared" si="1563"/>
        <v>4</v>
      </c>
      <c r="BH1336" s="2">
        <f t="shared" si="1564"/>
        <v>5</v>
      </c>
      <c r="BI1336" s="2">
        <f t="shared" si="1565"/>
        <v>7</v>
      </c>
      <c r="BJ1336" s="2">
        <f t="shared" si="1566"/>
        <v>5</v>
      </c>
      <c r="BK1336" s="2">
        <f t="shared" si="1567"/>
        <v>2</v>
      </c>
      <c r="BL1336" s="2">
        <f t="shared" si="1568"/>
        <v>2</v>
      </c>
      <c r="BM1336" s="2">
        <f t="shared" si="1569"/>
        <v>4</v>
      </c>
      <c r="BN1336" s="2">
        <f t="shared" si="1570"/>
        <v>4</v>
      </c>
      <c r="BO1336" s="3">
        <f t="shared" si="1592"/>
        <v>12</v>
      </c>
      <c r="BP1336">
        <f t="shared" si="1593"/>
        <v>1</v>
      </c>
      <c r="BR1336">
        <v>12</v>
      </c>
      <c r="BS1336">
        <f t="shared" si="1571"/>
        <v>1</v>
      </c>
      <c r="BU1336" s="1">
        <f t="shared" si="1572"/>
        <v>14.013753108877319</v>
      </c>
      <c r="BV1336" s="1">
        <f t="shared" si="1573"/>
        <v>3.9685116927594417</v>
      </c>
      <c r="BW1336" s="1">
        <f t="shared" si="1574"/>
        <v>3.1370231477582293</v>
      </c>
      <c r="BX1336" s="1">
        <f t="shared" si="1575"/>
        <v>4.2494086262534285</v>
      </c>
      <c r="BY1336" s="1">
        <f t="shared" si="1576"/>
        <v>2.5453713990273763</v>
      </c>
      <c r="BZ1336" s="1">
        <f t="shared" si="1577"/>
        <v>1.8019826805723884</v>
      </c>
      <c r="CA1336" s="1">
        <f t="shared" si="1578"/>
        <v>3.2182589398853572</v>
      </c>
      <c r="CB1336" s="1">
        <f t="shared" si="1579"/>
        <v>2.1648306054622353</v>
      </c>
      <c r="CC1336" s="1">
        <f t="shared" si="1580"/>
        <v>2.0834538122403385</v>
      </c>
      <c r="CD1336" s="1">
        <f t="shared" si="1581"/>
        <v>31.058417023901452</v>
      </c>
      <c r="CE1336" s="1">
        <f t="shared" si="1582"/>
        <v>4.7101500843030459</v>
      </c>
      <c r="CF1336" s="1">
        <f t="shared" si="1583"/>
        <v>2.0831087243425124</v>
      </c>
      <c r="CG1336" s="1">
        <f t="shared" si="1584"/>
        <v>2.3393550045761082</v>
      </c>
      <c r="CH1336" s="1">
        <f t="shared" si="1585"/>
        <v>2.5782940093111724</v>
      </c>
      <c r="CI1336" s="1">
        <f t="shared" si="1586"/>
        <v>2.6803358417322163</v>
      </c>
      <c r="CJ1336" s="1">
        <f t="shared" si="1587"/>
        <v>2.6975545762708903</v>
      </c>
      <c r="CK1336" s="1">
        <f t="shared" si="1588"/>
        <v>2.7092692771820976</v>
      </c>
      <c r="CL1336" s="5">
        <f t="shared" si="1594"/>
        <v>6</v>
      </c>
      <c r="CN1336" s="9">
        <f t="shared" si="1595"/>
        <v>1.8019826805723884</v>
      </c>
    </row>
    <row r="1337" spans="1:92" x14ac:dyDescent="0.2">
      <c r="A1337" s="4">
        <v>1335</v>
      </c>
      <c r="B1337" s="1">
        <v>0.62921313691644198</v>
      </c>
      <c r="C1337" s="1">
        <v>0.255</v>
      </c>
      <c r="D1337" s="1">
        <v>1</v>
      </c>
      <c r="E1337" s="1">
        <v>0</v>
      </c>
      <c r="F1337" s="1">
        <v>99</v>
      </c>
      <c r="G1337" s="1">
        <v>3.8199819756071101</v>
      </c>
      <c r="H1337" s="1">
        <v>5</v>
      </c>
      <c r="I1337">
        <v>1500</v>
      </c>
      <c r="J1337">
        <v>185</v>
      </c>
      <c r="K1337">
        <v>12.5</v>
      </c>
      <c r="L1337" s="1"/>
      <c r="M1337" s="2">
        <f t="shared" si="1520"/>
        <v>2</v>
      </c>
      <c r="N1337" s="2">
        <f t="shared" si="1521"/>
        <v>5</v>
      </c>
      <c r="O1337" s="2">
        <f t="shared" si="1522"/>
        <v>4</v>
      </c>
      <c r="P1337" s="2">
        <f t="shared" si="1523"/>
        <v>4</v>
      </c>
      <c r="Q1337" s="2">
        <f t="shared" si="1524"/>
        <v>6</v>
      </c>
      <c r="R1337" s="2">
        <f t="shared" si="1525"/>
        <v>7</v>
      </c>
      <c r="S1337" s="2">
        <f t="shared" si="1526"/>
        <v>7</v>
      </c>
      <c r="T1337" s="2">
        <f t="shared" si="1527"/>
        <v>5</v>
      </c>
      <c r="U1337" s="2">
        <f t="shared" si="1528"/>
        <v>7</v>
      </c>
      <c r="V1337" s="2">
        <f t="shared" si="1529"/>
        <v>6</v>
      </c>
      <c r="W1337" s="2">
        <f t="shared" si="1530"/>
        <v>5</v>
      </c>
      <c r="X1337" s="2">
        <f t="shared" si="1531"/>
        <v>7</v>
      </c>
      <c r="Y1337" s="2">
        <f t="shared" si="1532"/>
        <v>5</v>
      </c>
      <c r="Z1337" s="2">
        <f t="shared" si="1533"/>
        <v>4</v>
      </c>
      <c r="AA1337" s="2">
        <f t="shared" si="1534"/>
        <v>2</v>
      </c>
      <c r="AB1337" s="2">
        <f t="shared" si="1535"/>
        <v>4</v>
      </c>
      <c r="AC1337" s="2">
        <f t="shared" si="1536"/>
        <v>3</v>
      </c>
      <c r="AD1337" s="3">
        <f t="shared" si="1589"/>
        <v>6</v>
      </c>
      <c r="AE1337" s="2">
        <f t="shared" si="1537"/>
        <v>5</v>
      </c>
      <c r="AF1337" s="2">
        <f t="shared" si="1538"/>
        <v>8</v>
      </c>
      <c r="AG1337" s="2">
        <f t="shared" si="1539"/>
        <v>7</v>
      </c>
      <c r="AH1337" s="2">
        <f t="shared" si="1540"/>
        <v>7</v>
      </c>
      <c r="AI1337" s="2">
        <f t="shared" si="1541"/>
        <v>9</v>
      </c>
      <c r="AJ1337" s="2">
        <f t="shared" si="1542"/>
        <v>10</v>
      </c>
      <c r="AK1337" s="2">
        <f t="shared" si="1543"/>
        <v>10</v>
      </c>
      <c r="AL1337" s="2">
        <f t="shared" si="1544"/>
        <v>8</v>
      </c>
      <c r="AM1337" s="2">
        <f t="shared" si="1545"/>
        <v>9</v>
      </c>
      <c r="AN1337" s="2">
        <f t="shared" si="1546"/>
        <v>8</v>
      </c>
      <c r="AO1337" s="2">
        <f t="shared" si="1547"/>
        <v>7</v>
      </c>
      <c r="AP1337" s="2">
        <f t="shared" si="1548"/>
        <v>9</v>
      </c>
      <c r="AQ1337" s="2">
        <f t="shared" si="1549"/>
        <v>7</v>
      </c>
      <c r="AR1337" s="2">
        <f t="shared" si="1550"/>
        <v>5</v>
      </c>
      <c r="AS1337" s="2">
        <f t="shared" si="1551"/>
        <v>4</v>
      </c>
      <c r="AT1337" s="2">
        <f t="shared" si="1552"/>
        <v>6</v>
      </c>
      <c r="AU1337" s="2">
        <f t="shared" si="1553"/>
        <v>5</v>
      </c>
      <c r="AV1337" s="3">
        <f t="shared" si="1590"/>
        <v>6</v>
      </c>
      <c r="AW1337">
        <f t="shared" si="1591"/>
        <v>2</v>
      </c>
      <c r="AX1337" s="2">
        <f t="shared" si="1554"/>
        <v>1</v>
      </c>
      <c r="AY1337" s="2">
        <f t="shared" si="1555"/>
        <v>2</v>
      </c>
      <c r="AZ1337" s="2">
        <f t="shared" si="1556"/>
        <v>3</v>
      </c>
      <c r="BA1337" s="2">
        <f t="shared" si="1557"/>
        <v>3</v>
      </c>
      <c r="BB1337" s="2">
        <f t="shared" si="1558"/>
        <v>4</v>
      </c>
      <c r="BC1337" s="2">
        <f t="shared" si="1559"/>
        <v>5</v>
      </c>
      <c r="BD1337" s="2">
        <f t="shared" si="1560"/>
        <v>5</v>
      </c>
      <c r="BE1337" s="2">
        <f t="shared" si="1561"/>
        <v>4</v>
      </c>
      <c r="BF1337" s="2">
        <f t="shared" si="1562"/>
        <v>4</v>
      </c>
      <c r="BG1337" s="2">
        <f t="shared" si="1563"/>
        <v>4</v>
      </c>
      <c r="BH1337" s="2">
        <f t="shared" si="1564"/>
        <v>5</v>
      </c>
      <c r="BI1337" s="2">
        <f t="shared" si="1565"/>
        <v>8</v>
      </c>
      <c r="BJ1337" s="2">
        <f t="shared" si="1566"/>
        <v>6</v>
      </c>
      <c r="BK1337" s="2">
        <f t="shared" si="1567"/>
        <v>2</v>
      </c>
      <c r="BL1337" s="2">
        <f t="shared" si="1568"/>
        <v>2</v>
      </c>
      <c r="BM1337" s="2">
        <f t="shared" si="1569"/>
        <v>4</v>
      </c>
      <c r="BN1337" s="2">
        <f t="shared" si="1570"/>
        <v>4</v>
      </c>
      <c r="BO1337" s="3">
        <f t="shared" si="1592"/>
        <v>12</v>
      </c>
      <c r="BP1337">
        <f t="shared" si="1593"/>
        <v>1</v>
      </c>
      <c r="BR1337">
        <v>6</v>
      </c>
      <c r="BS1337">
        <f t="shared" si="1571"/>
        <v>1</v>
      </c>
      <c r="BU1337" s="1">
        <f t="shared" si="1572"/>
        <v>15.794350296885495</v>
      </c>
      <c r="BV1337" s="1">
        <f t="shared" si="1573"/>
        <v>6.2080812249012842</v>
      </c>
      <c r="BW1337" s="1">
        <f t="shared" si="1574"/>
        <v>4.3015004299678088</v>
      </c>
      <c r="BX1337" s="1">
        <f t="shared" si="1575"/>
        <v>7.1204314461790847</v>
      </c>
      <c r="BY1337" s="1">
        <f t="shared" si="1576"/>
        <v>4.0566894488433967</v>
      </c>
      <c r="BZ1337" s="1">
        <f t="shared" si="1577"/>
        <v>2.0344781254158084</v>
      </c>
      <c r="CA1337" s="1">
        <f t="shared" si="1578"/>
        <v>5.1343526158106405</v>
      </c>
      <c r="CB1337" s="1">
        <f t="shared" si="1579"/>
        <v>2.00441497655014</v>
      </c>
      <c r="CC1337" s="1">
        <f t="shared" si="1580"/>
        <v>1.9638478407800899</v>
      </c>
      <c r="CD1337" s="1">
        <f t="shared" si="1581"/>
        <v>31.086692362700365</v>
      </c>
      <c r="CE1337" s="1">
        <f t="shared" si="1582"/>
        <v>7.9091079963095074</v>
      </c>
      <c r="CF1337" s="1">
        <f t="shared" si="1583"/>
        <v>2.5804465608212004</v>
      </c>
      <c r="CG1337" s="1">
        <f t="shared" si="1584"/>
        <v>2.5857426513129846</v>
      </c>
      <c r="CH1337" s="1">
        <f t="shared" si="1585"/>
        <v>2.3742879493621429</v>
      </c>
      <c r="CI1337" s="1">
        <f t="shared" si="1586"/>
        <v>2.5007192669668576</v>
      </c>
      <c r="CJ1337" s="1">
        <f t="shared" si="1587"/>
        <v>2.5182264720399803</v>
      </c>
      <c r="CK1337" s="1">
        <f t="shared" si="1588"/>
        <v>2.5391042190603055</v>
      </c>
      <c r="CL1337" s="5">
        <f t="shared" si="1594"/>
        <v>9</v>
      </c>
      <c r="CN1337" s="9">
        <f t="shared" si="1595"/>
        <v>1.9638478407800899</v>
      </c>
    </row>
    <row r="1338" spans="1:92" x14ac:dyDescent="0.2">
      <c r="A1338" s="4">
        <v>1336</v>
      </c>
      <c r="B1338" s="1">
        <v>0.69506852698555699</v>
      </c>
      <c r="C1338" s="1">
        <v>28.997</v>
      </c>
      <c r="D1338" s="1">
        <v>11</v>
      </c>
      <c r="E1338" s="1">
        <v>4</v>
      </c>
      <c r="F1338" s="1">
        <v>85</v>
      </c>
      <c r="G1338" s="1">
        <v>5.7993628814134102</v>
      </c>
      <c r="H1338" s="1">
        <v>6</v>
      </c>
      <c r="I1338">
        <v>1500</v>
      </c>
      <c r="J1338">
        <v>185</v>
      </c>
      <c r="K1338">
        <v>12.5</v>
      </c>
      <c r="L1338" s="1"/>
      <c r="M1338" s="2">
        <f t="shared" si="1520"/>
        <v>3</v>
      </c>
      <c r="N1338" s="2">
        <f t="shared" si="1521"/>
        <v>5</v>
      </c>
      <c r="O1338" s="2">
        <f t="shared" si="1522"/>
        <v>5</v>
      </c>
      <c r="P1338" s="2">
        <f t="shared" si="1523"/>
        <v>4</v>
      </c>
      <c r="Q1338" s="2">
        <f t="shared" si="1524"/>
        <v>6</v>
      </c>
      <c r="R1338" s="2">
        <f t="shared" si="1525"/>
        <v>7</v>
      </c>
      <c r="S1338" s="2">
        <f t="shared" si="1526"/>
        <v>5</v>
      </c>
      <c r="T1338" s="2">
        <f t="shared" si="1527"/>
        <v>4</v>
      </c>
      <c r="U1338" s="2">
        <f t="shared" si="1528"/>
        <v>8</v>
      </c>
      <c r="V1338" s="2">
        <f t="shared" si="1529"/>
        <v>7</v>
      </c>
      <c r="W1338" s="2">
        <f t="shared" si="1530"/>
        <v>4</v>
      </c>
      <c r="X1338" s="2">
        <f t="shared" si="1531"/>
        <v>5</v>
      </c>
      <c r="Y1338" s="2">
        <f t="shared" si="1532"/>
        <v>2</v>
      </c>
      <c r="Z1338" s="2">
        <f t="shared" si="1533"/>
        <v>2</v>
      </c>
      <c r="AA1338" s="2">
        <f t="shared" si="1534"/>
        <v>1</v>
      </c>
      <c r="AB1338" s="2">
        <f t="shared" si="1535"/>
        <v>2</v>
      </c>
      <c r="AC1338" s="2">
        <f t="shared" si="1536"/>
        <v>1</v>
      </c>
      <c r="AD1338" s="3">
        <f t="shared" si="1589"/>
        <v>9</v>
      </c>
      <c r="AE1338" s="2">
        <f t="shared" si="1537"/>
        <v>6</v>
      </c>
      <c r="AF1338" s="2">
        <f t="shared" si="1538"/>
        <v>8</v>
      </c>
      <c r="AG1338" s="2">
        <f t="shared" si="1539"/>
        <v>8</v>
      </c>
      <c r="AH1338" s="2">
        <f t="shared" si="1540"/>
        <v>7</v>
      </c>
      <c r="AI1338" s="2">
        <f t="shared" si="1541"/>
        <v>9</v>
      </c>
      <c r="AJ1338" s="2">
        <f t="shared" si="1542"/>
        <v>10</v>
      </c>
      <c r="AK1338" s="2">
        <f t="shared" si="1543"/>
        <v>8</v>
      </c>
      <c r="AL1338" s="2">
        <f t="shared" si="1544"/>
        <v>7</v>
      </c>
      <c r="AM1338" s="2">
        <f t="shared" si="1545"/>
        <v>10</v>
      </c>
      <c r="AN1338" s="2">
        <f t="shared" si="1546"/>
        <v>9</v>
      </c>
      <c r="AO1338" s="2">
        <f t="shared" si="1547"/>
        <v>6</v>
      </c>
      <c r="AP1338" s="2">
        <f t="shared" si="1548"/>
        <v>7</v>
      </c>
      <c r="AQ1338" s="2">
        <f t="shared" si="1549"/>
        <v>4</v>
      </c>
      <c r="AR1338" s="2">
        <f t="shared" si="1550"/>
        <v>3</v>
      </c>
      <c r="AS1338" s="2">
        <f t="shared" si="1551"/>
        <v>3</v>
      </c>
      <c r="AT1338" s="2">
        <f t="shared" si="1552"/>
        <v>4</v>
      </c>
      <c r="AU1338" s="2">
        <f t="shared" si="1553"/>
        <v>3</v>
      </c>
      <c r="AV1338" s="3">
        <f t="shared" si="1590"/>
        <v>6</v>
      </c>
      <c r="AW1338">
        <f t="shared" si="1591"/>
        <v>2</v>
      </c>
      <c r="AX1338" s="2">
        <f t="shared" si="1554"/>
        <v>2</v>
      </c>
      <c r="AY1338" s="2">
        <f t="shared" si="1555"/>
        <v>3</v>
      </c>
      <c r="AZ1338" s="2">
        <f t="shared" si="1556"/>
        <v>4</v>
      </c>
      <c r="BA1338" s="2">
        <f t="shared" si="1557"/>
        <v>3</v>
      </c>
      <c r="BB1338" s="2">
        <f t="shared" si="1558"/>
        <v>4</v>
      </c>
      <c r="BC1338" s="2">
        <f t="shared" si="1559"/>
        <v>5</v>
      </c>
      <c r="BD1338" s="2">
        <f t="shared" si="1560"/>
        <v>3</v>
      </c>
      <c r="BE1338" s="2">
        <f t="shared" si="1561"/>
        <v>5</v>
      </c>
      <c r="BF1338" s="2">
        <f t="shared" si="1562"/>
        <v>5</v>
      </c>
      <c r="BG1338" s="2">
        <f t="shared" si="1563"/>
        <v>4</v>
      </c>
      <c r="BH1338" s="2">
        <f t="shared" si="1564"/>
        <v>4</v>
      </c>
      <c r="BI1338" s="2">
        <f t="shared" si="1565"/>
        <v>5</v>
      </c>
      <c r="BJ1338" s="2">
        <f t="shared" si="1566"/>
        <v>2</v>
      </c>
      <c r="BK1338" s="2">
        <f t="shared" si="1567"/>
        <v>1</v>
      </c>
      <c r="BL1338" s="2">
        <f t="shared" si="1568"/>
        <v>1</v>
      </c>
      <c r="BM1338" s="2">
        <f t="shared" si="1569"/>
        <v>2</v>
      </c>
      <c r="BN1338" s="2">
        <f t="shared" si="1570"/>
        <v>2</v>
      </c>
      <c r="BO1338" s="3">
        <f t="shared" si="1592"/>
        <v>6</v>
      </c>
      <c r="BP1338">
        <f t="shared" si="1593"/>
        <v>4</v>
      </c>
      <c r="BR1338">
        <v>12</v>
      </c>
      <c r="BS1338">
        <f t="shared" si="1571"/>
        <v>1</v>
      </c>
      <c r="BU1338" s="1">
        <f t="shared" si="1572"/>
        <v>13.599503335842661</v>
      </c>
      <c r="BV1338" s="1">
        <f t="shared" si="1573"/>
        <v>3.5877906383027955</v>
      </c>
      <c r="BW1338" s="1">
        <f t="shared" si="1574"/>
        <v>2.9746815843491845</v>
      </c>
      <c r="BX1338" s="1">
        <f t="shared" si="1575"/>
        <v>4.4484068005420552</v>
      </c>
      <c r="BY1338" s="1">
        <f t="shared" si="1576"/>
        <v>2.9682986476168982</v>
      </c>
      <c r="BZ1338" s="1">
        <f t="shared" si="1577"/>
        <v>2.1813295277387601</v>
      </c>
      <c r="CA1338" s="1">
        <f t="shared" si="1578"/>
        <v>2.3384418941250056</v>
      </c>
      <c r="CB1338" s="1">
        <f t="shared" si="1579"/>
        <v>2.4062523027951817</v>
      </c>
      <c r="CC1338" s="1">
        <f t="shared" si="1580"/>
        <v>2.3164662217708707</v>
      </c>
      <c r="CD1338" s="1">
        <f t="shared" si="1581"/>
        <v>31.086010055471153</v>
      </c>
      <c r="CE1338" s="1">
        <f t="shared" si="1582"/>
        <v>3.135604311448168</v>
      </c>
      <c r="CF1338" s="1">
        <f t="shared" si="1583"/>
        <v>2.4955337725580558</v>
      </c>
      <c r="CG1338" s="1">
        <f t="shared" si="1584"/>
        <v>2.5961612053795218</v>
      </c>
      <c r="CH1338" s="1">
        <f t="shared" si="1585"/>
        <v>2.6619220298031139</v>
      </c>
      <c r="CI1338" s="1">
        <f t="shared" si="1586"/>
        <v>2.6903746089685292</v>
      </c>
      <c r="CJ1338" s="1">
        <f t="shared" si="1587"/>
        <v>2.7074402023466586</v>
      </c>
      <c r="CK1338" s="1">
        <f t="shared" si="1588"/>
        <v>2.7195645988348778</v>
      </c>
      <c r="CL1338" s="5">
        <f t="shared" si="1594"/>
        <v>6</v>
      </c>
      <c r="CN1338" s="9">
        <f t="shared" si="1595"/>
        <v>2.1813295277387601</v>
      </c>
    </row>
    <row r="1339" spans="1:92" x14ac:dyDescent="0.2">
      <c r="A1339" s="4">
        <v>1337</v>
      </c>
      <c r="B1339" s="1">
        <v>0.72708555258858298</v>
      </c>
      <c r="C1339" s="1">
        <v>0.21099999999999999</v>
      </c>
      <c r="D1339" s="1">
        <v>0</v>
      </c>
      <c r="E1339" s="1">
        <v>0</v>
      </c>
      <c r="F1339" s="1">
        <v>100</v>
      </c>
      <c r="G1339" s="1">
        <v>3.1674081562370699</v>
      </c>
      <c r="H1339" s="1">
        <v>5</v>
      </c>
      <c r="I1339">
        <v>1500</v>
      </c>
      <c r="J1339">
        <v>185</v>
      </c>
      <c r="K1339">
        <v>12.5</v>
      </c>
      <c r="L1339" s="1"/>
      <c r="M1339" s="2">
        <f t="shared" si="1520"/>
        <v>2</v>
      </c>
      <c r="N1339" s="2">
        <f t="shared" si="1521"/>
        <v>5</v>
      </c>
      <c r="O1339" s="2">
        <f t="shared" si="1522"/>
        <v>4</v>
      </c>
      <c r="P1339" s="2">
        <f t="shared" si="1523"/>
        <v>4</v>
      </c>
      <c r="Q1339" s="2">
        <f t="shared" si="1524"/>
        <v>6</v>
      </c>
      <c r="R1339" s="2">
        <f t="shared" si="1525"/>
        <v>7</v>
      </c>
      <c r="S1339" s="2">
        <f t="shared" si="1526"/>
        <v>7</v>
      </c>
      <c r="T1339" s="2">
        <f t="shared" si="1527"/>
        <v>5</v>
      </c>
      <c r="U1339" s="2">
        <f t="shared" si="1528"/>
        <v>7</v>
      </c>
      <c r="V1339" s="2">
        <f t="shared" si="1529"/>
        <v>6</v>
      </c>
      <c r="W1339" s="2">
        <f t="shared" si="1530"/>
        <v>5</v>
      </c>
      <c r="X1339" s="2">
        <f t="shared" si="1531"/>
        <v>7</v>
      </c>
      <c r="Y1339" s="2">
        <f t="shared" si="1532"/>
        <v>5</v>
      </c>
      <c r="Z1339" s="2">
        <f t="shared" si="1533"/>
        <v>4</v>
      </c>
      <c r="AA1339" s="2">
        <f t="shared" si="1534"/>
        <v>2</v>
      </c>
      <c r="AB1339" s="2">
        <f t="shared" si="1535"/>
        <v>4</v>
      </c>
      <c r="AC1339" s="2">
        <f t="shared" si="1536"/>
        <v>3</v>
      </c>
      <c r="AD1339" s="3">
        <f t="shared" si="1589"/>
        <v>6</v>
      </c>
      <c r="AE1339" s="2">
        <f t="shared" si="1537"/>
        <v>5</v>
      </c>
      <c r="AF1339" s="2">
        <f t="shared" si="1538"/>
        <v>8</v>
      </c>
      <c r="AG1339" s="2">
        <f t="shared" si="1539"/>
        <v>7</v>
      </c>
      <c r="AH1339" s="2">
        <f t="shared" si="1540"/>
        <v>7</v>
      </c>
      <c r="AI1339" s="2">
        <f t="shared" si="1541"/>
        <v>9</v>
      </c>
      <c r="AJ1339" s="2">
        <f t="shared" si="1542"/>
        <v>10</v>
      </c>
      <c r="AK1339" s="2">
        <f t="shared" si="1543"/>
        <v>10</v>
      </c>
      <c r="AL1339" s="2">
        <f t="shared" si="1544"/>
        <v>8</v>
      </c>
      <c r="AM1339" s="2">
        <f t="shared" si="1545"/>
        <v>9</v>
      </c>
      <c r="AN1339" s="2">
        <f t="shared" si="1546"/>
        <v>8</v>
      </c>
      <c r="AO1339" s="2">
        <f t="shared" si="1547"/>
        <v>7</v>
      </c>
      <c r="AP1339" s="2">
        <f t="shared" si="1548"/>
        <v>9</v>
      </c>
      <c r="AQ1339" s="2">
        <f t="shared" si="1549"/>
        <v>7</v>
      </c>
      <c r="AR1339" s="2">
        <f t="shared" si="1550"/>
        <v>5</v>
      </c>
      <c r="AS1339" s="2">
        <f t="shared" si="1551"/>
        <v>4</v>
      </c>
      <c r="AT1339" s="2">
        <f t="shared" si="1552"/>
        <v>6</v>
      </c>
      <c r="AU1339" s="2">
        <f t="shared" si="1553"/>
        <v>5</v>
      </c>
      <c r="AV1339" s="3">
        <f t="shared" si="1590"/>
        <v>6</v>
      </c>
      <c r="AW1339">
        <f t="shared" si="1591"/>
        <v>2</v>
      </c>
      <c r="AX1339" s="2">
        <f t="shared" si="1554"/>
        <v>1</v>
      </c>
      <c r="AY1339" s="2">
        <f t="shared" si="1555"/>
        <v>2</v>
      </c>
      <c r="AZ1339" s="2">
        <f t="shared" si="1556"/>
        <v>3</v>
      </c>
      <c r="BA1339" s="2">
        <f t="shared" si="1557"/>
        <v>2</v>
      </c>
      <c r="BB1339" s="2">
        <f t="shared" si="1558"/>
        <v>4</v>
      </c>
      <c r="BC1339" s="2">
        <f t="shared" si="1559"/>
        <v>5</v>
      </c>
      <c r="BD1339" s="2">
        <f t="shared" si="1560"/>
        <v>5</v>
      </c>
      <c r="BE1339" s="2">
        <f t="shared" si="1561"/>
        <v>5</v>
      </c>
      <c r="BF1339" s="2">
        <f t="shared" si="1562"/>
        <v>5</v>
      </c>
      <c r="BG1339" s="2">
        <f t="shared" si="1563"/>
        <v>4</v>
      </c>
      <c r="BH1339" s="2">
        <f t="shared" si="1564"/>
        <v>5</v>
      </c>
      <c r="BI1339" s="2">
        <f t="shared" si="1565"/>
        <v>7</v>
      </c>
      <c r="BJ1339" s="2">
        <f t="shared" si="1566"/>
        <v>6</v>
      </c>
      <c r="BK1339" s="2">
        <f t="shared" si="1567"/>
        <v>2</v>
      </c>
      <c r="BL1339" s="2">
        <f t="shared" si="1568"/>
        <v>2</v>
      </c>
      <c r="BM1339" s="2">
        <f t="shared" si="1569"/>
        <v>4</v>
      </c>
      <c r="BN1339" s="2">
        <f t="shared" si="1570"/>
        <v>4</v>
      </c>
      <c r="BO1339" s="3">
        <f t="shared" si="1592"/>
        <v>12</v>
      </c>
      <c r="BP1339">
        <f t="shared" si="1593"/>
        <v>1</v>
      </c>
      <c r="BR1339">
        <v>12</v>
      </c>
      <c r="BS1339">
        <f t="shared" si="1571"/>
        <v>1</v>
      </c>
      <c r="BU1339" s="1">
        <f t="shared" si="1572"/>
        <v>175.34854496347936</v>
      </c>
      <c r="BV1339" s="1">
        <f t="shared" si="1573"/>
        <v>38.202678165862515</v>
      </c>
      <c r="BW1339" s="1">
        <f t="shared" si="1574"/>
        <v>37.793635239068671</v>
      </c>
      <c r="BX1339" s="1">
        <f t="shared" si="1575"/>
        <v>26.462700122853015</v>
      </c>
      <c r="BY1339" s="1">
        <f t="shared" si="1576"/>
        <v>13.452562885432911</v>
      </c>
      <c r="BZ1339" s="1">
        <f t="shared" si="1577"/>
        <v>12.711083025623225</v>
      </c>
      <c r="CA1339" s="1">
        <f t="shared" si="1578"/>
        <v>18.598399158090995</v>
      </c>
      <c r="CB1339" s="1">
        <f t="shared" si="1579"/>
        <v>25.062604770301689</v>
      </c>
      <c r="CC1339" s="1">
        <f t="shared" si="1580"/>
        <v>5.3095370631701275</v>
      </c>
      <c r="CD1339" s="1">
        <f t="shared" si="1581"/>
        <v>400.00889409735623</v>
      </c>
      <c r="CE1339" s="1">
        <f t="shared" si="1582"/>
        <v>9.6161920075485874</v>
      </c>
      <c r="CF1339" s="1">
        <f t="shared" si="1583"/>
        <v>2.6965730166986384</v>
      </c>
      <c r="CG1339" s="1">
        <f t="shared" si="1584"/>
        <v>2.5274198485964905</v>
      </c>
      <c r="CH1339" s="1">
        <f t="shared" si="1585"/>
        <v>1.8597827824355222</v>
      </c>
      <c r="CI1339" s="1">
        <f t="shared" si="1586"/>
        <v>2.0274707686842439</v>
      </c>
      <c r="CJ1339" s="1">
        <f t="shared" si="1587"/>
        <v>2.0484100958436779</v>
      </c>
      <c r="CK1339" s="1">
        <f t="shared" si="1588"/>
        <v>2.0771534546286028</v>
      </c>
      <c r="CL1339" s="5">
        <f t="shared" si="1594"/>
        <v>14</v>
      </c>
      <c r="CN1339" s="9">
        <f t="shared" si="1595"/>
        <v>1.8597827824355222</v>
      </c>
    </row>
    <row r="1340" spans="1:92" x14ac:dyDescent="0.2">
      <c r="A1340" s="4">
        <v>1338</v>
      </c>
      <c r="B1340" s="1">
        <v>0.75033543103329403</v>
      </c>
      <c r="C1340" s="1">
        <v>0.30599999999999999</v>
      </c>
      <c r="D1340" s="1">
        <v>0</v>
      </c>
      <c r="E1340" s="1">
        <v>0</v>
      </c>
      <c r="F1340" s="1">
        <v>100</v>
      </c>
      <c r="G1340" s="1">
        <v>4.5953137893609197</v>
      </c>
      <c r="H1340" s="1">
        <v>6</v>
      </c>
      <c r="I1340">
        <v>1500</v>
      </c>
      <c r="J1340">
        <v>185</v>
      </c>
      <c r="K1340">
        <v>12.5</v>
      </c>
      <c r="L1340" s="1"/>
      <c r="M1340" s="2">
        <f t="shared" si="1520"/>
        <v>2</v>
      </c>
      <c r="N1340" s="2">
        <f t="shared" si="1521"/>
        <v>6</v>
      </c>
      <c r="O1340" s="2">
        <f t="shared" si="1522"/>
        <v>5</v>
      </c>
      <c r="P1340" s="2">
        <f t="shared" si="1523"/>
        <v>4</v>
      </c>
      <c r="Q1340" s="2">
        <f t="shared" si="1524"/>
        <v>6</v>
      </c>
      <c r="R1340" s="2">
        <f t="shared" si="1525"/>
        <v>7</v>
      </c>
      <c r="S1340" s="2">
        <f t="shared" si="1526"/>
        <v>5</v>
      </c>
      <c r="T1340" s="2">
        <f t="shared" si="1527"/>
        <v>4</v>
      </c>
      <c r="U1340" s="2">
        <f t="shared" si="1528"/>
        <v>7</v>
      </c>
      <c r="V1340" s="2">
        <f t="shared" si="1529"/>
        <v>6</v>
      </c>
      <c r="W1340" s="2">
        <f t="shared" si="1530"/>
        <v>5</v>
      </c>
      <c r="X1340" s="2">
        <f t="shared" si="1531"/>
        <v>7</v>
      </c>
      <c r="Y1340" s="2">
        <f t="shared" si="1532"/>
        <v>4</v>
      </c>
      <c r="Z1340" s="2">
        <f t="shared" si="1533"/>
        <v>4</v>
      </c>
      <c r="AA1340" s="2">
        <f t="shared" si="1534"/>
        <v>2</v>
      </c>
      <c r="AB1340" s="2">
        <f t="shared" si="1535"/>
        <v>4</v>
      </c>
      <c r="AC1340" s="2">
        <f t="shared" si="1536"/>
        <v>3</v>
      </c>
      <c r="AD1340" s="3">
        <f t="shared" si="1589"/>
        <v>6</v>
      </c>
      <c r="AE1340" s="2">
        <f t="shared" si="1537"/>
        <v>5</v>
      </c>
      <c r="AF1340" s="2">
        <f t="shared" si="1538"/>
        <v>9</v>
      </c>
      <c r="AG1340" s="2">
        <f t="shared" si="1539"/>
        <v>8</v>
      </c>
      <c r="AH1340" s="2">
        <f t="shared" si="1540"/>
        <v>7</v>
      </c>
      <c r="AI1340" s="2">
        <f t="shared" si="1541"/>
        <v>9</v>
      </c>
      <c r="AJ1340" s="2">
        <f t="shared" si="1542"/>
        <v>10</v>
      </c>
      <c r="AK1340" s="2">
        <f t="shared" si="1543"/>
        <v>8</v>
      </c>
      <c r="AL1340" s="2">
        <f t="shared" si="1544"/>
        <v>7</v>
      </c>
      <c r="AM1340" s="2">
        <f t="shared" si="1545"/>
        <v>9</v>
      </c>
      <c r="AN1340" s="2">
        <f t="shared" si="1546"/>
        <v>8</v>
      </c>
      <c r="AO1340" s="2">
        <f t="shared" si="1547"/>
        <v>7</v>
      </c>
      <c r="AP1340" s="2">
        <f t="shared" si="1548"/>
        <v>9</v>
      </c>
      <c r="AQ1340" s="2">
        <f t="shared" si="1549"/>
        <v>6</v>
      </c>
      <c r="AR1340" s="2">
        <f t="shared" si="1550"/>
        <v>5</v>
      </c>
      <c r="AS1340" s="2">
        <f t="shared" si="1551"/>
        <v>4</v>
      </c>
      <c r="AT1340" s="2">
        <f t="shared" si="1552"/>
        <v>6</v>
      </c>
      <c r="AU1340" s="2">
        <f t="shared" si="1553"/>
        <v>5</v>
      </c>
      <c r="AV1340" s="3">
        <f t="shared" si="1590"/>
        <v>6</v>
      </c>
      <c r="AW1340">
        <f t="shared" si="1591"/>
        <v>1</v>
      </c>
      <c r="AX1340" s="2">
        <f t="shared" si="1554"/>
        <v>1</v>
      </c>
      <c r="AY1340" s="2">
        <f t="shared" si="1555"/>
        <v>3</v>
      </c>
      <c r="AZ1340" s="2">
        <f t="shared" si="1556"/>
        <v>4</v>
      </c>
      <c r="BA1340" s="2">
        <f t="shared" si="1557"/>
        <v>2</v>
      </c>
      <c r="BB1340" s="2">
        <f t="shared" si="1558"/>
        <v>5</v>
      </c>
      <c r="BC1340" s="2">
        <f t="shared" si="1559"/>
        <v>6</v>
      </c>
      <c r="BD1340" s="2">
        <f t="shared" si="1560"/>
        <v>3</v>
      </c>
      <c r="BE1340" s="2">
        <f t="shared" si="1561"/>
        <v>4</v>
      </c>
      <c r="BF1340" s="2">
        <f t="shared" si="1562"/>
        <v>4</v>
      </c>
      <c r="BG1340" s="2">
        <f t="shared" si="1563"/>
        <v>4</v>
      </c>
      <c r="BH1340" s="2">
        <f t="shared" si="1564"/>
        <v>5</v>
      </c>
      <c r="BI1340" s="2">
        <f t="shared" si="1565"/>
        <v>8</v>
      </c>
      <c r="BJ1340" s="2">
        <f t="shared" si="1566"/>
        <v>6</v>
      </c>
      <c r="BK1340" s="2">
        <f t="shared" si="1567"/>
        <v>2</v>
      </c>
      <c r="BL1340" s="2">
        <f t="shared" si="1568"/>
        <v>2</v>
      </c>
      <c r="BM1340" s="2">
        <f t="shared" si="1569"/>
        <v>4</v>
      </c>
      <c r="BN1340" s="2">
        <f t="shared" si="1570"/>
        <v>4</v>
      </c>
      <c r="BO1340" s="3">
        <f t="shared" si="1592"/>
        <v>12</v>
      </c>
      <c r="BP1340">
        <f t="shared" si="1593"/>
        <v>1</v>
      </c>
      <c r="BR1340">
        <v>12</v>
      </c>
      <c r="BS1340">
        <f t="shared" si="1571"/>
        <v>1</v>
      </c>
      <c r="BU1340" s="1">
        <f t="shared" si="1572"/>
        <v>175.15091180818885</v>
      </c>
      <c r="BV1340" s="1">
        <f t="shared" si="1573"/>
        <v>37.796275159501306</v>
      </c>
      <c r="BW1340" s="1">
        <f t="shared" si="1574"/>
        <v>37.627100258126532</v>
      </c>
      <c r="BX1340" s="1">
        <f t="shared" si="1575"/>
        <v>25.633681452416482</v>
      </c>
      <c r="BY1340" s="1">
        <f t="shared" si="1576"/>
        <v>12.910575571269641</v>
      </c>
      <c r="BZ1340" s="1">
        <f t="shared" si="1577"/>
        <v>12.606743041544012</v>
      </c>
      <c r="CA1340" s="1">
        <f t="shared" si="1578"/>
        <v>17.999770319765247</v>
      </c>
      <c r="CB1340" s="1">
        <f t="shared" si="1579"/>
        <v>25.046617629396188</v>
      </c>
      <c r="CC1340" s="1">
        <f t="shared" si="1580"/>
        <v>5.233573874682282</v>
      </c>
      <c r="CD1340" s="1">
        <f t="shared" si="1581"/>
        <v>400.004284941018</v>
      </c>
      <c r="CE1340" s="1">
        <f t="shared" si="1582"/>
        <v>6.3234905889509276</v>
      </c>
      <c r="CF1340" s="1">
        <f t="shared" si="1583"/>
        <v>1.8245255767276378</v>
      </c>
      <c r="CG1340" s="1">
        <f t="shared" si="1584"/>
        <v>1.9533440829909468</v>
      </c>
      <c r="CH1340" s="1">
        <f t="shared" si="1585"/>
        <v>1.9292283037515268</v>
      </c>
      <c r="CI1340" s="1">
        <f t="shared" si="1586"/>
        <v>2.0728558631457825</v>
      </c>
      <c r="CJ1340" s="1">
        <f t="shared" si="1587"/>
        <v>2.094442277752441</v>
      </c>
      <c r="CK1340" s="1">
        <f t="shared" si="1588"/>
        <v>2.1127014291178026</v>
      </c>
      <c r="CL1340" s="5">
        <f t="shared" si="1594"/>
        <v>12</v>
      </c>
      <c r="CN1340" s="9">
        <f t="shared" si="1595"/>
        <v>1.8245255767276378</v>
      </c>
    </row>
    <row r="1341" spans="1:92" x14ac:dyDescent="0.2">
      <c r="A1341" s="4">
        <v>1339</v>
      </c>
      <c r="B1341" s="1">
        <v>0.62861447845034801</v>
      </c>
      <c r="C1341" s="1">
        <v>0.248</v>
      </c>
      <c r="D1341" s="1">
        <v>0</v>
      </c>
      <c r="E1341" s="1">
        <v>0</v>
      </c>
      <c r="F1341" s="1">
        <v>100</v>
      </c>
      <c r="G1341" s="1">
        <v>3.7265701367873598</v>
      </c>
      <c r="H1341" s="1">
        <v>5</v>
      </c>
      <c r="I1341">
        <v>1500</v>
      </c>
      <c r="J1341">
        <v>185</v>
      </c>
      <c r="K1341">
        <v>12.5</v>
      </c>
      <c r="L1341" s="1"/>
      <c r="M1341" s="2">
        <f t="shared" si="1520"/>
        <v>2</v>
      </c>
      <c r="N1341" s="2">
        <f t="shared" si="1521"/>
        <v>5</v>
      </c>
      <c r="O1341" s="2">
        <f t="shared" si="1522"/>
        <v>4</v>
      </c>
      <c r="P1341" s="2">
        <f t="shared" si="1523"/>
        <v>4</v>
      </c>
      <c r="Q1341" s="2">
        <f t="shared" si="1524"/>
        <v>6</v>
      </c>
      <c r="R1341" s="2">
        <f t="shared" si="1525"/>
        <v>7</v>
      </c>
      <c r="S1341" s="2">
        <f t="shared" si="1526"/>
        <v>7</v>
      </c>
      <c r="T1341" s="2">
        <f t="shared" si="1527"/>
        <v>5</v>
      </c>
      <c r="U1341" s="2">
        <f t="shared" si="1528"/>
        <v>7</v>
      </c>
      <c r="V1341" s="2">
        <f t="shared" si="1529"/>
        <v>6</v>
      </c>
      <c r="W1341" s="2">
        <f t="shared" si="1530"/>
        <v>5</v>
      </c>
      <c r="X1341" s="2">
        <f t="shared" si="1531"/>
        <v>7</v>
      </c>
      <c r="Y1341" s="2">
        <f t="shared" si="1532"/>
        <v>5</v>
      </c>
      <c r="Z1341" s="2">
        <f t="shared" si="1533"/>
        <v>4</v>
      </c>
      <c r="AA1341" s="2">
        <f t="shared" si="1534"/>
        <v>2</v>
      </c>
      <c r="AB1341" s="2">
        <f t="shared" si="1535"/>
        <v>4</v>
      </c>
      <c r="AC1341" s="2">
        <f t="shared" si="1536"/>
        <v>3</v>
      </c>
      <c r="AD1341" s="3">
        <f t="shared" si="1589"/>
        <v>6</v>
      </c>
      <c r="AE1341" s="2">
        <f t="shared" si="1537"/>
        <v>5</v>
      </c>
      <c r="AF1341" s="2">
        <f t="shared" si="1538"/>
        <v>8</v>
      </c>
      <c r="AG1341" s="2">
        <f t="shared" si="1539"/>
        <v>7</v>
      </c>
      <c r="AH1341" s="2">
        <f t="shared" si="1540"/>
        <v>7</v>
      </c>
      <c r="AI1341" s="2">
        <f t="shared" si="1541"/>
        <v>9</v>
      </c>
      <c r="AJ1341" s="2">
        <f t="shared" si="1542"/>
        <v>10</v>
      </c>
      <c r="AK1341" s="2">
        <f t="shared" si="1543"/>
        <v>10</v>
      </c>
      <c r="AL1341" s="2">
        <f t="shared" si="1544"/>
        <v>8</v>
      </c>
      <c r="AM1341" s="2">
        <f t="shared" si="1545"/>
        <v>9</v>
      </c>
      <c r="AN1341" s="2">
        <f t="shared" si="1546"/>
        <v>8</v>
      </c>
      <c r="AO1341" s="2">
        <f t="shared" si="1547"/>
        <v>7</v>
      </c>
      <c r="AP1341" s="2">
        <f t="shared" si="1548"/>
        <v>9</v>
      </c>
      <c r="AQ1341" s="2">
        <f t="shared" si="1549"/>
        <v>7</v>
      </c>
      <c r="AR1341" s="2">
        <f t="shared" si="1550"/>
        <v>5</v>
      </c>
      <c r="AS1341" s="2">
        <f t="shared" si="1551"/>
        <v>4</v>
      </c>
      <c r="AT1341" s="2">
        <f t="shared" si="1552"/>
        <v>6</v>
      </c>
      <c r="AU1341" s="2">
        <f t="shared" si="1553"/>
        <v>5</v>
      </c>
      <c r="AV1341" s="3">
        <f t="shared" si="1590"/>
        <v>6</v>
      </c>
      <c r="AW1341">
        <f t="shared" si="1591"/>
        <v>2</v>
      </c>
      <c r="AX1341" s="2">
        <f t="shared" si="1554"/>
        <v>1</v>
      </c>
      <c r="AY1341" s="2">
        <f t="shared" si="1555"/>
        <v>2</v>
      </c>
      <c r="AZ1341" s="2">
        <f t="shared" si="1556"/>
        <v>3</v>
      </c>
      <c r="BA1341" s="2">
        <f t="shared" si="1557"/>
        <v>3</v>
      </c>
      <c r="BB1341" s="2">
        <f t="shared" si="1558"/>
        <v>4</v>
      </c>
      <c r="BC1341" s="2">
        <f t="shared" si="1559"/>
        <v>5</v>
      </c>
      <c r="BD1341" s="2">
        <f t="shared" si="1560"/>
        <v>5</v>
      </c>
      <c r="BE1341" s="2">
        <f t="shared" si="1561"/>
        <v>5</v>
      </c>
      <c r="BF1341" s="2">
        <f t="shared" si="1562"/>
        <v>5</v>
      </c>
      <c r="BG1341" s="2">
        <f t="shared" si="1563"/>
        <v>4</v>
      </c>
      <c r="BH1341" s="2">
        <f t="shared" si="1564"/>
        <v>5</v>
      </c>
      <c r="BI1341" s="2">
        <f t="shared" si="1565"/>
        <v>7</v>
      </c>
      <c r="BJ1341" s="2">
        <f t="shared" si="1566"/>
        <v>5</v>
      </c>
      <c r="BK1341" s="2">
        <f t="shared" si="1567"/>
        <v>2</v>
      </c>
      <c r="BL1341" s="2">
        <f t="shared" si="1568"/>
        <v>2</v>
      </c>
      <c r="BM1341" s="2">
        <f t="shared" si="1569"/>
        <v>4</v>
      </c>
      <c r="BN1341" s="2">
        <f t="shared" si="1570"/>
        <v>4</v>
      </c>
      <c r="BO1341" s="3">
        <f t="shared" si="1592"/>
        <v>12</v>
      </c>
      <c r="BP1341">
        <f t="shared" si="1593"/>
        <v>1</v>
      </c>
      <c r="BR1341">
        <v>12</v>
      </c>
      <c r="BS1341">
        <f t="shared" si="1571"/>
        <v>1</v>
      </c>
      <c r="BU1341" s="1">
        <f t="shared" si="1572"/>
        <v>175.24307675265828</v>
      </c>
      <c r="BV1341" s="1">
        <f t="shared" si="1573"/>
        <v>37.983985964121551</v>
      </c>
      <c r="BW1341" s="1">
        <f t="shared" si="1574"/>
        <v>37.702478350256435</v>
      </c>
      <c r="BX1341" s="1">
        <f t="shared" si="1575"/>
        <v>26.021901754878925</v>
      </c>
      <c r="BY1341" s="1">
        <f t="shared" si="1576"/>
        <v>13.159747674548633</v>
      </c>
      <c r="BZ1341" s="1">
        <f t="shared" si="1577"/>
        <v>12.652578152056542</v>
      </c>
      <c r="CA1341" s="1">
        <f t="shared" si="1578"/>
        <v>18.276471634372616</v>
      </c>
      <c r="CB1341" s="1">
        <f t="shared" si="1579"/>
        <v>25.054165560620824</v>
      </c>
      <c r="CC1341" s="1">
        <f t="shared" si="1580"/>
        <v>5.2749788246660536</v>
      </c>
      <c r="CD1341" s="1">
        <f t="shared" si="1581"/>
        <v>400.00633427726274</v>
      </c>
      <c r="CE1341" s="1">
        <f t="shared" si="1582"/>
        <v>8.0287385598006953</v>
      </c>
      <c r="CF1341" s="1">
        <f t="shared" si="1583"/>
        <v>2.2426607546964967</v>
      </c>
      <c r="CG1341" s="1">
        <f t="shared" si="1584"/>
        <v>2.2316619286737485</v>
      </c>
      <c r="CH1341" s="1">
        <f t="shared" si="1585"/>
        <v>1.9292074387825422</v>
      </c>
      <c r="CI1341" s="1">
        <f t="shared" si="1586"/>
        <v>2.0838497076564186</v>
      </c>
      <c r="CJ1341" s="1">
        <f t="shared" si="1587"/>
        <v>2.104753854363735</v>
      </c>
      <c r="CK1341" s="1">
        <f t="shared" si="1588"/>
        <v>2.1300611695269098</v>
      </c>
      <c r="CL1341" s="5">
        <f t="shared" si="1594"/>
        <v>14</v>
      </c>
      <c r="CN1341" s="9">
        <f t="shared" si="1595"/>
        <v>1.9292074387825422</v>
      </c>
    </row>
    <row r="1342" spans="1:92" x14ac:dyDescent="0.2">
      <c r="A1342" s="4">
        <v>1340</v>
      </c>
      <c r="B1342" s="1">
        <v>0.65669715830610798</v>
      </c>
      <c r="C1342" s="1">
        <v>0.24299999999999999</v>
      </c>
      <c r="D1342" s="1">
        <v>0</v>
      </c>
      <c r="E1342" s="1">
        <v>0</v>
      </c>
      <c r="F1342" s="1">
        <v>100</v>
      </c>
      <c r="G1342" s="1">
        <v>3.6383866898274202</v>
      </c>
      <c r="H1342" s="1">
        <v>6</v>
      </c>
      <c r="I1342">
        <v>1500</v>
      </c>
      <c r="J1342">
        <v>185</v>
      </c>
      <c r="K1342">
        <v>12.5</v>
      </c>
      <c r="L1342" s="1"/>
      <c r="M1342" s="2">
        <f t="shared" si="1520"/>
        <v>2</v>
      </c>
      <c r="N1342" s="2">
        <f t="shared" si="1521"/>
        <v>6</v>
      </c>
      <c r="O1342" s="2">
        <f t="shared" si="1522"/>
        <v>5</v>
      </c>
      <c r="P1342" s="2">
        <f t="shared" si="1523"/>
        <v>4</v>
      </c>
      <c r="Q1342" s="2">
        <f t="shared" si="1524"/>
        <v>6</v>
      </c>
      <c r="R1342" s="2">
        <f t="shared" si="1525"/>
        <v>7</v>
      </c>
      <c r="S1342" s="2">
        <f t="shared" si="1526"/>
        <v>6</v>
      </c>
      <c r="T1342" s="2">
        <f t="shared" si="1527"/>
        <v>4</v>
      </c>
      <c r="U1342" s="2">
        <f t="shared" si="1528"/>
        <v>7</v>
      </c>
      <c r="V1342" s="2">
        <f t="shared" si="1529"/>
        <v>6</v>
      </c>
      <c r="W1342" s="2">
        <f t="shared" si="1530"/>
        <v>5</v>
      </c>
      <c r="X1342" s="2">
        <f t="shared" si="1531"/>
        <v>7</v>
      </c>
      <c r="Y1342" s="2">
        <f t="shared" si="1532"/>
        <v>4</v>
      </c>
      <c r="Z1342" s="2">
        <f t="shared" si="1533"/>
        <v>4</v>
      </c>
      <c r="AA1342" s="2">
        <f t="shared" si="1534"/>
        <v>2</v>
      </c>
      <c r="AB1342" s="2">
        <f t="shared" si="1535"/>
        <v>4</v>
      </c>
      <c r="AC1342" s="2">
        <f t="shared" si="1536"/>
        <v>3</v>
      </c>
      <c r="AD1342" s="3">
        <f t="shared" si="1589"/>
        <v>6</v>
      </c>
      <c r="AE1342" s="2">
        <f t="shared" si="1537"/>
        <v>5</v>
      </c>
      <c r="AF1342" s="2">
        <f t="shared" si="1538"/>
        <v>9</v>
      </c>
      <c r="AG1342" s="2">
        <f t="shared" si="1539"/>
        <v>8</v>
      </c>
      <c r="AH1342" s="2">
        <f t="shared" si="1540"/>
        <v>7</v>
      </c>
      <c r="AI1342" s="2">
        <f t="shared" si="1541"/>
        <v>9</v>
      </c>
      <c r="AJ1342" s="2">
        <f t="shared" si="1542"/>
        <v>10</v>
      </c>
      <c r="AK1342" s="2">
        <f t="shared" si="1543"/>
        <v>9</v>
      </c>
      <c r="AL1342" s="2">
        <f t="shared" si="1544"/>
        <v>7</v>
      </c>
      <c r="AM1342" s="2">
        <f t="shared" si="1545"/>
        <v>9</v>
      </c>
      <c r="AN1342" s="2">
        <f t="shared" si="1546"/>
        <v>8</v>
      </c>
      <c r="AO1342" s="2">
        <f t="shared" si="1547"/>
        <v>7</v>
      </c>
      <c r="AP1342" s="2">
        <f t="shared" si="1548"/>
        <v>9</v>
      </c>
      <c r="AQ1342" s="2">
        <f t="shared" si="1549"/>
        <v>6</v>
      </c>
      <c r="AR1342" s="2">
        <f t="shared" si="1550"/>
        <v>5</v>
      </c>
      <c r="AS1342" s="2">
        <f t="shared" si="1551"/>
        <v>4</v>
      </c>
      <c r="AT1342" s="2">
        <f t="shared" si="1552"/>
        <v>6</v>
      </c>
      <c r="AU1342" s="2">
        <f t="shared" si="1553"/>
        <v>5</v>
      </c>
      <c r="AV1342" s="3">
        <f t="shared" si="1590"/>
        <v>6</v>
      </c>
      <c r="AW1342">
        <f t="shared" si="1591"/>
        <v>1</v>
      </c>
      <c r="AX1342" s="2">
        <f t="shared" si="1554"/>
        <v>1</v>
      </c>
      <c r="AY1342" s="2">
        <f t="shared" si="1555"/>
        <v>3</v>
      </c>
      <c r="AZ1342" s="2">
        <f t="shared" si="1556"/>
        <v>4</v>
      </c>
      <c r="BA1342" s="2">
        <f t="shared" si="1557"/>
        <v>3</v>
      </c>
      <c r="BB1342" s="2">
        <f t="shared" si="1558"/>
        <v>4</v>
      </c>
      <c r="BC1342" s="2">
        <f t="shared" si="1559"/>
        <v>5</v>
      </c>
      <c r="BD1342" s="2">
        <f t="shared" si="1560"/>
        <v>4</v>
      </c>
      <c r="BE1342" s="2">
        <f t="shared" si="1561"/>
        <v>5</v>
      </c>
      <c r="BF1342" s="2">
        <f t="shared" si="1562"/>
        <v>5</v>
      </c>
      <c r="BG1342" s="2">
        <f t="shared" si="1563"/>
        <v>4</v>
      </c>
      <c r="BH1342" s="2">
        <f t="shared" si="1564"/>
        <v>5</v>
      </c>
      <c r="BI1342" s="2">
        <f t="shared" si="1565"/>
        <v>7</v>
      </c>
      <c r="BJ1342" s="2">
        <f t="shared" si="1566"/>
        <v>4</v>
      </c>
      <c r="BK1342" s="2">
        <f t="shared" si="1567"/>
        <v>2</v>
      </c>
      <c r="BL1342" s="2">
        <f t="shared" si="1568"/>
        <v>2</v>
      </c>
      <c r="BM1342" s="2">
        <f t="shared" si="1569"/>
        <v>4</v>
      </c>
      <c r="BN1342" s="2">
        <f t="shared" si="1570"/>
        <v>4</v>
      </c>
      <c r="BO1342" s="3">
        <f t="shared" si="1592"/>
        <v>12</v>
      </c>
      <c r="BP1342">
        <f t="shared" si="1593"/>
        <v>1</v>
      </c>
      <c r="BR1342">
        <v>12</v>
      </c>
      <c r="BS1342">
        <f t="shared" si="1571"/>
        <v>1</v>
      </c>
      <c r="BU1342" s="1">
        <f t="shared" si="1572"/>
        <v>175.25456824573649</v>
      </c>
      <c r="BV1342" s="1">
        <f t="shared" si="1573"/>
        <v>38.008191561895778</v>
      </c>
      <c r="BW1342" s="1">
        <f t="shared" si="1574"/>
        <v>37.711947448049337</v>
      </c>
      <c r="BX1342" s="1">
        <f t="shared" si="1575"/>
        <v>26.072615527650729</v>
      </c>
      <c r="BY1342" s="1">
        <f t="shared" si="1576"/>
        <v>13.195769846881477</v>
      </c>
      <c r="BZ1342" s="1">
        <f t="shared" si="1577"/>
        <v>12.658257774414761</v>
      </c>
      <c r="CA1342" s="1">
        <f t="shared" si="1578"/>
        <v>18.313066837514516</v>
      </c>
      <c r="CB1342" s="1">
        <f t="shared" si="1579"/>
        <v>25.055142548754453</v>
      </c>
      <c r="CC1342" s="1">
        <f t="shared" si="1580"/>
        <v>5.2753772305413218</v>
      </c>
      <c r="CD1342" s="1">
        <f t="shared" si="1581"/>
        <v>400.00661899559145</v>
      </c>
      <c r="CE1342" s="1">
        <f t="shared" si="1582"/>
        <v>8.2066883308412386</v>
      </c>
      <c r="CF1342" s="1">
        <f t="shared" si="1583"/>
        <v>2.2979414573707415</v>
      </c>
      <c r="CG1342" s="1">
        <f t="shared" si="1584"/>
        <v>2.2708966948434703</v>
      </c>
      <c r="CH1342" s="1">
        <f t="shared" si="1585"/>
        <v>1.9316623340677839</v>
      </c>
      <c r="CI1342" s="1">
        <f t="shared" si="1586"/>
        <v>2.0845027486398884</v>
      </c>
      <c r="CJ1342" s="1">
        <f t="shared" si="1587"/>
        <v>2.1053279015943769</v>
      </c>
      <c r="CK1342" s="1">
        <f t="shared" si="1588"/>
        <v>2.1267563500345137</v>
      </c>
      <c r="CL1342" s="5">
        <f t="shared" si="1594"/>
        <v>14</v>
      </c>
      <c r="CN1342" s="9">
        <f t="shared" si="1595"/>
        <v>1.9316623340677839</v>
      </c>
    </row>
    <row r="1343" spans="1:92" x14ac:dyDescent="0.2">
      <c r="A1343" s="4">
        <v>1341</v>
      </c>
      <c r="B1343" s="1">
        <v>0.58796361953532905</v>
      </c>
      <c r="C1343" s="1">
        <v>0.36499999999999999</v>
      </c>
      <c r="D1343" s="1">
        <v>0</v>
      </c>
      <c r="E1343" s="1">
        <v>0</v>
      </c>
      <c r="F1343" s="1">
        <v>100</v>
      </c>
      <c r="G1343" s="1">
        <v>5.4734357609659501</v>
      </c>
      <c r="H1343" s="1">
        <v>6</v>
      </c>
      <c r="I1343">
        <v>1500</v>
      </c>
      <c r="J1343">
        <v>185</v>
      </c>
      <c r="K1343">
        <v>12.5</v>
      </c>
      <c r="L1343" s="1"/>
      <c r="M1343" s="2">
        <f t="shared" si="1520"/>
        <v>2</v>
      </c>
      <c r="N1343" s="2">
        <f t="shared" si="1521"/>
        <v>6</v>
      </c>
      <c r="O1343" s="2">
        <f t="shared" si="1522"/>
        <v>5</v>
      </c>
      <c r="P1343" s="2">
        <f t="shared" si="1523"/>
        <v>4</v>
      </c>
      <c r="Q1343" s="2">
        <f t="shared" si="1524"/>
        <v>6</v>
      </c>
      <c r="R1343" s="2">
        <f t="shared" si="1525"/>
        <v>7</v>
      </c>
      <c r="S1343" s="2">
        <f t="shared" si="1526"/>
        <v>5</v>
      </c>
      <c r="T1343" s="2">
        <f t="shared" si="1527"/>
        <v>4</v>
      </c>
      <c r="U1343" s="2">
        <f t="shared" si="1528"/>
        <v>7</v>
      </c>
      <c r="V1343" s="2">
        <f t="shared" si="1529"/>
        <v>7</v>
      </c>
      <c r="W1343" s="2">
        <f t="shared" si="1530"/>
        <v>5</v>
      </c>
      <c r="X1343" s="2">
        <f t="shared" si="1531"/>
        <v>7</v>
      </c>
      <c r="Y1343" s="2">
        <f t="shared" si="1532"/>
        <v>4</v>
      </c>
      <c r="Z1343" s="2">
        <f t="shared" si="1533"/>
        <v>4</v>
      </c>
      <c r="AA1343" s="2">
        <f t="shared" si="1534"/>
        <v>2</v>
      </c>
      <c r="AB1343" s="2">
        <f t="shared" si="1535"/>
        <v>4</v>
      </c>
      <c r="AC1343" s="2">
        <f t="shared" si="1536"/>
        <v>3</v>
      </c>
      <c r="AD1343" s="3">
        <f t="shared" si="1589"/>
        <v>6</v>
      </c>
      <c r="AE1343" s="2">
        <f t="shared" si="1537"/>
        <v>5</v>
      </c>
      <c r="AF1343" s="2">
        <f t="shared" si="1538"/>
        <v>9</v>
      </c>
      <c r="AG1343" s="2">
        <f t="shared" si="1539"/>
        <v>8</v>
      </c>
      <c r="AH1343" s="2">
        <f t="shared" si="1540"/>
        <v>7</v>
      </c>
      <c r="AI1343" s="2">
        <f t="shared" si="1541"/>
        <v>9</v>
      </c>
      <c r="AJ1343" s="2">
        <f t="shared" si="1542"/>
        <v>10</v>
      </c>
      <c r="AK1343" s="2">
        <f t="shared" si="1543"/>
        <v>8</v>
      </c>
      <c r="AL1343" s="2">
        <f t="shared" si="1544"/>
        <v>7</v>
      </c>
      <c r="AM1343" s="2">
        <f t="shared" si="1545"/>
        <v>9</v>
      </c>
      <c r="AN1343" s="2">
        <f t="shared" si="1546"/>
        <v>9</v>
      </c>
      <c r="AO1343" s="2">
        <f t="shared" si="1547"/>
        <v>7</v>
      </c>
      <c r="AP1343" s="2">
        <f t="shared" si="1548"/>
        <v>9</v>
      </c>
      <c r="AQ1343" s="2">
        <f t="shared" si="1549"/>
        <v>6</v>
      </c>
      <c r="AR1343" s="2">
        <f t="shared" si="1550"/>
        <v>5</v>
      </c>
      <c r="AS1343" s="2">
        <f t="shared" si="1551"/>
        <v>4</v>
      </c>
      <c r="AT1343" s="2">
        <f t="shared" si="1552"/>
        <v>6</v>
      </c>
      <c r="AU1343" s="2">
        <f t="shared" si="1553"/>
        <v>5</v>
      </c>
      <c r="AV1343" s="3">
        <f t="shared" si="1590"/>
        <v>6</v>
      </c>
      <c r="AW1343">
        <f t="shared" si="1591"/>
        <v>1</v>
      </c>
      <c r="AX1343" s="2">
        <f t="shared" si="1554"/>
        <v>1</v>
      </c>
      <c r="AY1343" s="2">
        <f t="shared" si="1555"/>
        <v>4</v>
      </c>
      <c r="AZ1343" s="2">
        <f t="shared" si="1556"/>
        <v>5</v>
      </c>
      <c r="BA1343" s="2">
        <f t="shared" si="1557"/>
        <v>3</v>
      </c>
      <c r="BB1343" s="2">
        <f t="shared" si="1558"/>
        <v>5</v>
      </c>
      <c r="BC1343" s="2">
        <f t="shared" si="1559"/>
        <v>5</v>
      </c>
      <c r="BD1343" s="2">
        <f t="shared" si="1560"/>
        <v>3</v>
      </c>
      <c r="BE1343" s="2">
        <f t="shared" si="1561"/>
        <v>4</v>
      </c>
      <c r="BF1343" s="2">
        <f t="shared" si="1562"/>
        <v>4</v>
      </c>
      <c r="BG1343" s="2">
        <f t="shared" si="1563"/>
        <v>4</v>
      </c>
      <c r="BH1343" s="2">
        <f t="shared" si="1564"/>
        <v>5</v>
      </c>
      <c r="BI1343" s="2">
        <f t="shared" si="1565"/>
        <v>8</v>
      </c>
      <c r="BJ1343" s="2">
        <f t="shared" si="1566"/>
        <v>5</v>
      </c>
      <c r="BK1343" s="2">
        <f t="shared" si="1567"/>
        <v>2</v>
      </c>
      <c r="BL1343" s="2">
        <f t="shared" si="1568"/>
        <v>2</v>
      </c>
      <c r="BM1343" s="2">
        <f t="shared" si="1569"/>
        <v>4</v>
      </c>
      <c r="BN1343" s="2">
        <f t="shared" si="1570"/>
        <v>4</v>
      </c>
      <c r="BO1343" s="3">
        <f t="shared" si="1592"/>
        <v>12</v>
      </c>
      <c r="BP1343">
        <f t="shared" si="1593"/>
        <v>1</v>
      </c>
      <c r="BR1343">
        <v>12</v>
      </c>
      <c r="BS1343">
        <f t="shared" si="1571"/>
        <v>1</v>
      </c>
      <c r="BU1343" s="1">
        <f t="shared" si="1572"/>
        <v>175.10040266538431</v>
      </c>
      <c r="BV1343" s="1">
        <f t="shared" si="1573"/>
        <v>37.694134198092151</v>
      </c>
      <c r="BW1343" s="1">
        <f t="shared" si="1574"/>
        <v>37.586144779353482</v>
      </c>
      <c r="BX1343" s="1">
        <f t="shared" si="1575"/>
        <v>25.422032656330003</v>
      </c>
      <c r="BY1343" s="1">
        <f t="shared" si="1576"/>
        <v>12.778809591255113</v>
      </c>
      <c r="BZ1343" s="1">
        <f t="shared" si="1577"/>
        <v>12.591634034332301</v>
      </c>
      <c r="CA1343" s="1">
        <f t="shared" si="1578"/>
        <v>17.843732910746013</v>
      </c>
      <c r="CB1343" s="1">
        <f t="shared" si="1579"/>
        <v>25.049186962182642</v>
      </c>
      <c r="CC1343" s="1">
        <f t="shared" si="1580"/>
        <v>5.2519744275485847</v>
      </c>
      <c r="CD1343" s="1">
        <f t="shared" si="1581"/>
        <v>400.00348197317084</v>
      </c>
      <c r="CE1343" s="1">
        <f t="shared" si="1582"/>
        <v>5.1623556038047278</v>
      </c>
      <c r="CF1343" s="1">
        <f t="shared" si="1583"/>
        <v>1.5979295133693228</v>
      </c>
      <c r="CG1343" s="1">
        <f t="shared" si="1584"/>
        <v>1.8487059888149986</v>
      </c>
      <c r="CH1343" s="1">
        <f t="shared" si="1585"/>
        <v>2.0264661727707995</v>
      </c>
      <c r="CI1343" s="1">
        <f t="shared" si="1586"/>
        <v>2.1579617772565021</v>
      </c>
      <c r="CJ1343" s="1">
        <f t="shared" si="1587"/>
        <v>2.1790876675455646</v>
      </c>
      <c r="CK1343" s="1">
        <f t="shared" si="1588"/>
        <v>2.1947054953516441</v>
      </c>
      <c r="CL1343" s="5">
        <f t="shared" si="1594"/>
        <v>12</v>
      </c>
      <c r="CN1343" s="9">
        <f t="shared" si="1595"/>
        <v>1.5979295133693228</v>
      </c>
    </row>
    <row r="1344" spans="1:92" x14ac:dyDescent="0.2">
      <c r="A1344" s="4">
        <v>1342</v>
      </c>
      <c r="B1344" s="1">
        <v>0.56822975341814397</v>
      </c>
      <c r="C1344" s="1">
        <v>0.44400000000000001</v>
      </c>
      <c r="D1344" s="1">
        <v>0</v>
      </c>
      <c r="E1344" s="1">
        <v>0</v>
      </c>
      <c r="F1344" s="1">
        <v>100</v>
      </c>
      <c r="G1344" s="1">
        <v>6.6593331551639796</v>
      </c>
      <c r="H1344" s="1">
        <v>6</v>
      </c>
      <c r="I1344">
        <v>1500</v>
      </c>
      <c r="J1344">
        <v>185</v>
      </c>
      <c r="K1344">
        <v>12.5</v>
      </c>
      <c r="L1344" s="1"/>
      <c r="M1344" s="2">
        <f t="shared" si="1520"/>
        <v>2</v>
      </c>
      <c r="N1344" s="2">
        <f t="shared" si="1521"/>
        <v>6</v>
      </c>
      <c r="O1344" s="2">
        <f t="shared" si="1522"/>
        <v>5</v>
      </c>
      <c r="P1344" s="2">
        <f t="shared" si="1523"/>
        <v>4</v>
      </c>
      <c r="Q1344" s="2">
        <f t="shared" si="1524"/>
        <v>6</v>
      </c>
      <c r="R1344" s="2">
        <f t="shared" si="1525"/>
        <v>7</v>
      </c>
      <c r="S1344" s="2">
        <f t="shared" si="1526"/>
        <v>5</v>
      </c>
      <c r="T1344" s="2">
        <f t="shared" si="1527"/>
        <v>4</v>
      </c>
      <c r="U1344" s="2">
        <f t="shared" si="1528"/>
        <v>7</v>
      </c>
      <c r="V1344" s="2">
        <f t="shared" si="1529"/>
        <v>7</v>
      </c>
      <c r="W1344" s="2">
        <f t="shared" si="1530"/>
        <v>5</v>
      </c>
      <c r="X1344" s="2">
        <f t="shared" si="1531"/>
        <v>7</v>
      </c>
      <c r="Y1344" s="2">
        <f t="shared" si="1532"/>
        <v>4</v>
      </c>
      <c r="Z1344" s="2">
        <f t="shared" si="1533"/>
        <v>4</v>
      </c>
      <c r="AA1344" s="2">
        <f t="shared" si="1534"/>
        <v>2</v>
      </c>
      <c r="AB1344" s="2">
        <f t="shared" si="1535"/>
        <v>4</v>
      </c>
      <c r="AC1344" s="2">
        <f t="shared" si="1536"/>
        <v>3</v>
      </c>
      <c r="AD1344" s="3">
        <f t="shared" si="1589"/>
        <v>6</v>
      </c>
      <c r="AE1344" s="2">
        <f t="shared" si="1537"/>
        <v>5</v>
      </c>
      <c r="AF1344" s="2">
        <f t="shared" si="1538"/>
        <v>9</v>
      </c>
      <c r="AG1344" s="2">
        <f t="shared" si="1539"/>
        <v>8</v>
      </c>
      <c r="AH1344" s="2">
        <f t="shared" si="1540"/>
        <v>7</v>
      </c>
      <c r="AI1344" s="2">
        <f t="shared" si="1541"/>
        <v>9</v>
      </c>
      <c r="AJ1344" s="2">
        <f t="shared" si="1542"/>
        <v>10</v>
      </c>
      <c r="AK1344" s="2">
        <f t="shared" si="1543"/>
        <v>8</v>
      </c>
      <c r="AL1344" s="2">
        <f t="shared" si="1544"/>
        <v>7</v>
      </c>
      <c r="AM1344" s="2">
        <f t="shared" si="1545"/>
        <v>9</v>
      </c>
      <c r="AN1344" s="2">
        <f t="shared" si="1546"/>
        <v>9</v>
      </c>
      <c r="AO1344" s="2">
        <f t="shared" si="1547"/>
        <v>7</v>
      </c>
      <c r="AP1344" s="2">
        <f t="shared" si="1548"/>
        <v>9</v>
      </c>
      <c r="AQ1344" s="2">
        <f t="shared" si="1549"/>
        <v>6</v>
      </c>
      <c r="AR1344" s="2">
        <f t="shared" si="1550"/>
        <v>5</v>
      </c>
      <c r="AS1344" s="2">
        <f t="shared" si="1551"/>
        <v>4</v>
      </c>
      <c r="AT1344" s="2">
        <f t="shared" si="1552"/>
        <v>6</v>
      </c>
      <c r="AU1344" s="2">
        <f t="shared" si="1553"/>
        <v>5</v>
      </c>
      <c r="AV1344" s="3">
        <f t="shared" si="1590"/>
        <v>6</v>
      </c>
      <c r="AW1344">
        <f t="shared" si="1591"/>
        <v>1</v>
      </c>
      <c r="AX1344" s="2">
        <f t="shared" si="1554"/>
        <v>1</v>
      </c>
      <c r="AY1344" s="2">
        <f t="shared" si="1555"/>
        <v>4</v>
      </c>
      <c r="AZ1344" s="2">
        <f t="shared" si="1556"/>
        <v>5</v>
      </c>
      <c r="BA1344" s="2">
        <f t="shared" si="1557"/>
        <v>3</v>
      </c>
      <c r="BB1344" s="2">
        <f t="shared" si="1558"/>
        <v>5</v>
      </c>
      <c r="BC1344" s="2">
        <f t="shared" si="1559"/>
        <v>5</v>
      </c>
      <c r="BD1344" s="2">
        <f t="shared" si="1560"/>
        <v>3</v>
      </c>
      <c r="BE1344" s="2">
        <f t="shared" si="1561"/>
        <v>4</v>
      </c>
      <c r="BF1344" s="2">
        <f t="shared" si="1562"/>
        <v>4</v>
      </c>
      <c r="BG1344" s="2">
        <f t="shared" si="1563"/>
        <v>4</v>
      </c>
      <c r="BH1344" s="2">
        <f t="shared" si="1564"/>
        <v>5</v>
      </c>
      <c r="BI1344" s="2">
        <f t="shared" si="1565"/>
        <v>8</v>
      </c>
      <c r="BJ1344" s="2">
        <f t="shared" si="1566"/>
        <v>5</v>
      </c>
      <c r="BK1344" s="2">
        <f t="shared" si="1567"/>
        <v>2</v>
      </c>
      <c r="BL1344" s="2">
        <f t="shared" si="1568"/>
        <v>2</v>
      </c>
      <c r="BM1344" s="2">
        <f t="shared" si="1569"/>
        <v>4</v>
      </c>
      <c r="BN1344" s="2">
        <f t="shared" si="1570"/>
        <v>4</v>
      </c>
      <c r="BO1344" s="3">
        <f t="shared" si="1592"/>
        <v>12</v>
      </c>
      <c r="BP1344">
        <f t="shared" si="1593"/>
        <v>1</v>
      </c>
      <c r="BR1344">
        <v>12</v>
      </c>
      <c r="BS1344">
        <f t="shared" si="1571"/>
        <v>1</v>
      </c>
      <c r="BU1344" s="1">
        <f t="shared" si="1572"/>
        <v>175.06344021056557</v>
      </c>
      <c r="BV1344" s="1">
        <f t="shared" si="1573"/>
        <v>37.621773691790388</v>
      </c>
      <c r="BW1344" s="1">
        <f t="shared" si="1574"/>
        <v>37.559101395138519</v>
      </c>
      <c r="BX1344" s="1">
        <f t="shared" si="1575"/>
        <v>25.267038931359441</v>
      </c>
      <c r="BY1344" s="1">
        <f t="shared" si="1576"/>
        <v>12.687424889399871</v>
      </c>
      <c r="BZ1344" s="1">
        <f t="shared" si="1577"/>
        <v>12.584996960680538</v>
      </c>
      <c r="CA1344" s="1">
        <f t="shared" si="1578"/>
        <v>17.733228148682411</v>
      </c>
      <c r="CB1344" s="1">
        <f t="shared" si="1579"/>
        <v>25.051388899298022</v>
      </c>
      <c r="CC1344" s="1">
        <f t="shared" si="1580"/>
        <v>5.2634563377021504</v>
      </c>
      <c r="CD1344" s="1">
        <f t="shared" si="1581"/>
        <v>400.00302851187411</v>
      </c>
      <c r="CE1344" s="1">
        <f t="shared" si="1582"/>
        <v>4.1201635340400706</v>
      </c>
      <c r="CF1344" s="1">
        <f t="shared" si="1583"/>
        <v>1.4664504903969162</v>
      </c>
      <c r="CG1344" s="1">
        <f t="shared" si="1584"/>
        <v>1.7796183515240245</v>
      </c>
      <c r="CH1344" s="1">
        <f t="shared" si="1585"/>
        <v>2.0618699883196334</v>
      </c>
      <c r="CI1344" s="1">
        <f t="shared" si="1586"/>
        <v>2.1858894258417085</v>
      </c>
      <c r="CJ1344" s="1">
        <f t="shared" si="1587"/>
        <v>2.2071027309927969</v>
      </c>
      <c r="CK1344" s="1">
        <f t="shared" si="1588"/>
        <v>2.2207311808394756</v>
      </c>
      <c r="CL1344" s="5">
        <f t="shared" si="1594"/>
        <v>12</v>
      </c>
      <c r="CN1344" s="9">
        <f t="shared" si="1595"/>
        <v>1.4664504903969162</v>
      </c>
    </row>
    <row r="1345" spans="1:92" x14ac:dyDescent="0.2">
      <c r="A1345" s="4">
        <v>1343</v>
      </c>
      <c r="B1345" s="1">
        <v>0.53818549020422801</v>
      </c>
      <c r="C1345" s="1">
        <v>0.38700000000000001</v>
      </c>
      <c r="D1345" s="1">
        <v>0</v>
      </c>
      <c r="E1345" s="1">
        <v>0</v>
      </c>
      <c r="F1345" s="1">
        <v>100</v>
      </c>
      <c r="G1345" s="1">
        <v>5.8008770382210297</v>
      </c>
      <c r="H1345" s="1">
        <v>6</v>
      </c>
      <c r="I1345">
        <v>1500</v>
      </c>
      <c r="J1345">
        <v>185</v>
      </c>
      <c r="K1345">
        <v>12.5</v>
      </c>
      <c r="L1345" s="1"/>
      <c r="M1345" s="2">
        <f t="shared" si="1520"/>
        <v>2</v>
      </c>
      <c r="N1345" s="2">
        <f t="shared" si="1521"/>
        <v>6</v>
      </c>
      <c r="O1345" s="2">
        <f t="shared" si="1522"/>
        <v>5</v>
      </c>
      <c r="P1345" s="2">
        <f t="shared" si="1523"/>
        <v>4</v>
      </c>
      <c r="Q1345" s="2">
        <f t="shared" si="1524"/>
        <v>6</v>
      </c>
      <c r="R1345" s="2">
        <f t="shared" si="1525"/>
        <v>7</v>
      </c>
      <c r="S1345" s="2">
        <f t="shared" si="1526"/>
        <v>5</v>
      </c>
      <c r="T1345" s="2">
        <f t="shared" si="1527"/>
        <v>4</v>
      </c>
      <c r="U1345" s="2">
        <f t="shared" si="1528"/>
        <v>7</v>
      </c>
      <c r="V1345" s="2">
        <f t="shared" si="1529"/>
        <v>7</v>
      </c>
      <c r="W1345" s="2">
        <f t="shared" si="1530"/>
        <v>5</v>
      </c>
      <c r="X1345" s="2">
        <f t="shared" si="1531"/>
        <v>7</v>
      </c>
      <c r="Y1345" s="2">
        <f t="shared" si="1532"/>
        <v>4</v>
      </c>
      <c r="Z1345" s="2">
        <f t="shared" si="1533"/>
        <v>4</v>
      </c>
      <c r="AA1345" s="2">
        <f t="shared" si="1534"/>
        <v>2</v>
      </c>
      <c r="AB1345" s="2">
        <f t="shared" si="1535"/>
        <v>4</v>
      </c>
      <c r="AC1345" s="2">
        <f t="shared" si="1536"/>
        <v>3</v>
      </c>
      <c r="AD1345" s="3">
        <f t="shared" si="1589"/>
        <v>6</v>
      </c>
      <c r="AE1345" s="2">
        <f t="shared" si="1537"/>
        <v>5</v>
      </c>
      <c r="AF1345" s="2">
        <f t="shared" si="1538"/>
        <v>9</v>
      </c>
      <c r="AG1345" s="2">
        <f t="shared" si="1539"/>
        <v>8</v>
      </c>
      <c r="AH1345" s="2">
        <f t="shared" si="1540"/>
        <v>7</v>
      </c>
      <c r="AI1345" s="2">
        <f t="shared" si="1541"/>
        <v>9</v>
      </c>
      <c r="AJ1345" s="2">
        <f t="shared" si="1542"/>
        <v>10</v>
      </c>
      <c r="AK1345" s="2">
        <f t="shared" si="1543"/>
        <v>8</v>
      </c>
      <c r="AL1345" s="2">
        <f t="shared" si="1544"/>
        <v>7</v>
      </c>
      <c r="AM1345" s="2">
        <f t="shared" si="1545"/>
        <v>9</v>
      </c>
      <c r="AN1345" s="2">
        <f t="shared" si="1546"/>
        <v>9</v>
      </c>
      <c r="AO1345" s="2">
        <f t="shared" si="1547"/>
        <v>7</v>
      </c>
      <c r="AP1345" s="2">
        <f t="shared" si="1548"/>
        <v>9</v>
      </c>
      <c r="AQ1345" s="2">
        <f t="shared" si="1549"/>
        <v>6</v>
      </c>
      <c r="AR1345" s="2">
        <f t="shared" si="1550"/>
        <v>5</v>
      </c>
      <c r="AS1345" s="2">
        <f t="shared" si="1551"/>
        <v>4</v>
      </c>
      <c r="AT1345" s="2">
        <f t="shared" si="1552"/>
        <v>6</v>
      </c>
      <c r="AU1345" s="2">
        <f t="shared" si="1553"/>
        <v>5</v>
      </c>
      <c r="AV1345" s="3">
        <f t="shared" si="1590"/>
        <v>6</v>
      </c>
      <c r="AW1345">
        <f t="shared" si="1591"/>
        <v>1</v>
      </c>
      <c r="AX1345" s="2">
        <f t="shared" si="1554"/>
        <v>1</v>
      </c>
      <c r="AY1345" s="2">
        <f t="shared" si="1555"/>
        <v>4</v>
      </c>
      <c r="AZ1345" s="2">
        <f t="shared" si="1556"/>
        <v>5</v>
      </c>
      <c r="BA1345" s="2">
        <f t="shared" si="1557"/>
        <v>3</v>
      </c>
      <c r="BB1345" s="2">
        <f t="shared" si="1558"/>
        <v>5</v>
      </c>
      <c r="BC1345" s="2">
        <f t="shared" si="1559"/>
        <v>5</v>
      </c>
      <c r="BD1345" s="2">
        <f t="shared" si="1560"/>
        <v>3</v>
      </c>
      <c r="BE1345" s="2">
        <f t="shared" si="1561"/>
        <v>4</v>
      </c>
      <c r="BF1345" s="2">
        <f t="shared" si="1562"/>
        <v>4</v>
      </c>
      <c r="BG1345" s="2">
        <f t="shared" si="1563"/>
        <v>4</v>
      </c>
      <c r="BH1345" s="2">
        <f t="shared" si="1564"/>
        <v>5</v>
      </c>
      <c r="BI1345" s="2">
        <f t="shared" si="1565"/>
        <v>8</v>
      </c>
      <c r="BJ1345" s="2">
        <f t="shared" si="1566"/>
        <v>5</v>
      </c>
      <c r="BK1345" s="2">
        <f t="shared" si="1567"/>
        <v>2</v>
      </c>
      <c r="BL1345" s="2">
        <f t="shared" si="1568"/>
        <v>2</v>
      </c>
      <c r="BM1345" s="2">
        <f t="shared" si="1569"/>
        <v>4</v>
      </c>
      <c r="BN1345" s="2">
        <f t="shared" si="1570"/>
        <v>4</v>
      </c>
      <c r="BO1345" s="3">
        <f t="shared" si="1592"/>
        <v>12</v>
      </c>
      <c r="BP1345">
        <f t="shared" si="1593"/>
        <v>1</v>
      </c>
      <c r="BR1345">
        <v>12</v>
      </c>
      <c r="BS1345">
        <f t="shared" si="1571"/>
        <v>1</v>
      </c>
      <c r="BU1345" s="1">
        <f t="shared" si="1572"/>
        <v>175.08752185088079</v>
      </c>
      <c r="BV1345" s="1">
        <f t="shared" si="1573"/>
        <v>37.668550602251742</v>
      </c>
      <c r="BW1345" s="1">
        <f t="shared" si="1574"/>
        <v>37.57608805274598</v>
      </c>
      <c r="BX1345" s="1">
        <f t="shared" si="1575"/>
        <v>25.368734616113439</v>
      </c>
      <c r="BY1345" s="1">
        <f t="shared" si="1576"/>
        <v>12.747724332167657</v>
      </c>
      <c r="BZ1345" s="1">
        <f t="shared" si="1577"/>
        <v>12.591367885184875</v>
      </c>
      <c r="CA1345" s="1">
        <f t="shared" si="1578"/>
        <v>17.804152369331952</v>
      </c>
      <c r="CB1345" s="1">
        <f t="shared" si="1579"/>
        <v>25.05209196095036</v>
      </c>
      <c r="CC1345" s="1">
        <f t="shared" si="1580"/>
        <v>5.2689677479875741</v>
      </c>
      <c r="CD1345" s="1">
        <f t="shared" si="1581"/>
        <v>400.00339004951036</v>
      </c>
      <c r="CE1345" s="1">
        <f t="shared" si="1582"/>
        <v>4.8227714414417289</v>
      </c>
      <c r="CF1345" s="1">
        <f t="shared" si="1583"/>
        <v>1.5565609124122939</v>
      </c>
      <c r="CG1345" s="1">
        <f t="shared" si="1584"/>
        <v>1.8471818607106398</v>
      </c>
      <c r="CH1345" s="1">
        <f t="shared" si="1585"/>
        <v>2.0822674306541802</v>
      </c>
      <c r="CI1345" s="1">
        <f t="shared" si="1586"/>
        <v>2.2087779678520585</v>
      </c>
      <c r="CJ1345" s="1">
        <f t="shared" si="1587"/>
        <v>2.2295334012090189</v>
      </c>
      <c r="CK1345" s="1">
        <f t="shared" si="1588"/>
        <v>2.2442386983946823</v>
      </c>
      <c r="CL1345" s="5">
        <f t="shared" si="1594"/>
        <v>12</v>
      </c>
      <c r="CN1345" s="9">
        <f t="shared" si="1595"/>
        <v>1.5565609124122939</v>
      </c>
    </row>
    <row r="1346" spans="1:92" x14ac:dyDescent="0.2">
      <c r="A1346" s="4">
        <v>1344</v>
      </c>
      <c r="B1346" s="1">
        <v>0.52119506295905804</v>
      </c>
      <c r="C1346" s="1">
        <v>0.39500000000000002</v>
      </c>
      <c r="D1346" s="1">
        <v>0</v>
      </c>
      <c r="E1346" s="1">
        <v>0</v>
      </c>
      <c r="F1346" s="1">
        <v>100</v>
      </c>
      <c r="G1346" s="1">
        <v>5.9229647150579501</v>
      </c>
      <c r="H1346" s="1">
        <v>6</v>
      </c>
      <c r="I1346">
        <v>1500</v>
      </c>
      <c r="J1346">
        <v>185</v>
      </c>
      <c r="K1346">
        <v>12.5</v>
      </c>
      <c r="L1346" s="1"/>
      <c r="M1346" s="2">
        <f t="shared" ref="M1346:M1409" si="1596">COUNTIF(B1346,"&gt;=0.2")+COUNTIF(B1346,"&lt;=0.4")+COUNTIF(C1346,"&gt;2")+COUNTIF(D1346,"&gt;=40")+COUNTIF(D1346,"&lt;=60")+COUNTIF(E1346,"&gt;=40")+COUNTIF(E1346,"&lt;=60")+COUNTIF(F1346,"&lt;10")+COUNTIF(G1346,"&gt;25")+COUNTIF(H1346,"=8")</f>
        <v>2</v>
      </c>
      <c r="N1346" s="2">
        <f t="shared" ref="N1346:N1409" si="1597">COUNTIF(B1346,"&gt;=0.3")+COUNTIF(B1346,"&lt;=0.6")+COUNTIF(C1346,"&gt;=0.75")+COUNTIF(C1346,"&lt;=2")+COUNTIF(D1346,"&gt;=40")+COUNTIF(D1346,"&lt;=70")+COUNTIF(E1346,"&gt;=30")+COUNTIF(E1346,"&lt;=50")+COUNTIF(F1346,"&lt;20")+COUNTIF(G1346,"&gt;=10")+COUNTIF(G1346,"&lt;=25")+COUNTIF(H1346,"&gt;=6")+COUNTIF(H1346,"&lt;=7")</f>
        <v>6</v>
      </c>
      <c r="O1346" s="2">
        <f t="shared" ref="O1346:O1409" si="1598">COUNTIF(B1346,"&gt;=0.2")+COUNTIF(B1346,"&lt;=0.6")+COUNTIF(C1346,"&gt;=0.75")+COUNTIF(C1346,"&lt;=1.5")+COUNTIF(D1346,"&gt;=40")+COUNTIF(D1346,"&lt;=70")+COUNTIF(E1346,"&gt;=20")+COUNTIF(E1346,"&lt;=50")+COUNTIF(F1346,"&lt;30")+COUNTIF(G1346,"&gt;=3")+COUNTIF(G1346,"&lt;=10")+COUNTIF(H1346,"=6")</f>
        <v>5</v>
      </c>
      <c r="P1346" s="2">
        <f t="shared" ref="P1346:P1409" si="1599">COUNTIF(B1346,"&gt;=0.5")+COUNTIF(B1346,"&lt;=0.7")+COUNTIF(C1346,"&gt;=0.75")+COUNTIF(C1346,"&lt;=1.25")+COUNTIF(D1346,"&gt;=20")+COUNTIF(D1346,"&lt;=40")+COUNTIF(E1346,"&gt;=30")+COUNTIF(E1346,"&lt;=40")+COUNTIF(F1346,"&gt;=30")+COUNTIF(F1346,"&lt;=40")+COUNTIF(G1346,"&gt;25")+COUNTIF(H1346,"&gt;=7")+COUNTIF(H1346,"&lt;=8")</f>
        <v>4</v>
      </c>
      <c r="Q1346" s="2">
        <f t="shared" ref="Q1346:Q1409" si="1600">COUNTIF(B1346,"&gt;=0.5")+COUNTIF(B1346,"&lt;=0.8")+COUNTIF(C1346,"&gt;=0.3")+COUNTIF(C1346,"&lt;=0.75")+COUNTIF(D1346,"&gt;=20")+COUNTIF(D1346,"&lt;=40")+COUNTIF(E1346,"&gt;=30")+COUNTIF(E1346,"&lt;=50")+COUNTIF(F1346,"&gt;=20")+COUNTIF(F1346,"&lt;=40")+COUNTIF(G1346,"&gt;=10")+COUNTIF(G1346,"&lt;=25")+COUNTIF(H1346,"&gt;=5")+COUNTIF(H1346,"&lt;=6")</f>
        <v>6</v>
      </c>
      <c r="R1346" s="2">
        <f t="shared" ref="R1346:R1409" si="1601">COUNTIF(B1346,"&gt;=0.6")+COUNTIF(B1346,"&lt;=0.9")+COUNTIF(C1346,"&gt;=0.3")+COUNTIF(C1346,"&lt;=0.75")+COUNTIF(D1346,"&gt;=20")+COUNTIF(D1346,"&lt;=40")+COUNTIF(E1346,"&gt;=20")+COUNTIF(E1346,"&lt;=50")+COUNTIF(F1346,"&gt;=30")+COUNTIF(F1346,"&lt;=60")+COUNTIF(G1346,"&gt;=3")+COUNTIF(G1346,"&lt;=10")+COUNTIF(H1346,"&gt;=5")+COUNTIF(H1346,"&lt;=6")</f>
        <v>7</v>
      </c>
      <c r="S1346" s="2">
        <f t="shared" ref="S1346:S1409" si="1602">COUNTIF(B1346,"&gt;=0.2")+COUNTIF(B1346,"&lt;=0.5")+COUNTIF(C1346,"&gt;=1")+COUNTIF(C1346,"&lt;=2")+COUNTIF(D1346,"&gt;=60")+COUNTIF(D1346,"&lt;=90")+COUNTIF(E1346,"&lt;20")+COUNTIF(F1346,"&lt;30")+COUNTIF(G1346,"&gt;=2")+COUNTIF(G1346,"&lt;=4")+COUNTIF(H1346,"&gt;=4")+COUNTIF(H1346,"&lt;=5")</f>
        <v>5</v>
      </c>
      <c r="T1346" s="2">
        <f t="shared" ref="T1346:T1409" si="1603">COUNTIF(B1346,"&gt;0.7")+COUNTIF(C1346,"&gt;=0.1")+COUNTIF(C1346,"&lt;=0.3")+COUNTIF(D1346,"&gt;=30")+COUNTIF(D1346,"&lt;=50")+COUNTIF(E1346,"&gt;=40")+COUNTIF(E1346,"&lt;=50")+COUNTIF(F1346,"&lt;20")+COUNTIF(G1346,"&gt;=3")+COUNTIF(G1346,"&lt;=10")+COUNTIF(H1346,"=5")</f>
        <v>4</v>
      </c>
      <c r="U1346" s="2">
        <f t="shared" ref="U1346:U1409" si="1604">COUNTIF(B1346,"&gt;0.8")+COUNTIF(C1346,"&gt;=0.1")+COUNTIF(C1346,"&lt;=0.25")+COUNTIF(D1346,"&gt;=10")+COUNTIF(D1346,"&lt;=20")+COUNTIF(E1346,"&lt;20")+COUNTIF(F1346,"&gt;=60")+COUNTIF(F1346,"&lt;=80")+COUNTIF(G1346,"&gt;=3")+COUNTIF(G1346,"&lt;=10")+COUNTIF(H1346,"&gt;=5")+COUNTIF(H1346,"&lt;=6")</f>
        <v>7</v>
      </c>
      <c r="V1346" s="2">
        <f t="shared" ref="V1346:V1409" si="1605">COUNTIF(B1346,"&gt;=0.6")+COUNTIF(B1346,"&lt;=0.9")+COUNTIF(C1346,"&gt;=0.2")+COUNTIF(C1346,"&lt;=0.5")+COUNTIF(D1346,"&gt;=20")+COUNTIF(D1346,"&lt;=30")+COUNTIF(E1346,"&gt;=20")+COUNTIF(E1346,"&lt;=40")+COUNTIF(F1346,"&gt;=40")+COUNTIF(F1346,"&lt;=50")+COUNTIF(G1346,"&gt;=5")+COUNTIF(G1346,"&lt;=15")+COUNTIF(H1346,"&gt;=5")+COUNTIF(H1346,"&lt;=6")</f>
        <v>7</v>
      </c>
      <c r="W1346" s="2">
        <f t="shared" ref="W1346:W1409" si="1606">COUNTIF(B1346,"&lt;0.4")+COUNTIF(C1346,"&gt;1")+COUNTIF(D1346,"&lt;10")+COUNTIF(E1346,"&lt;10")+COUNTIF(F1346,"&gt;90")+COUNTIF(G1346,"&gt;=3")+COUNTIF(G1346,"&lt;=30")+COUNTIF(H1346,"=8")</f>
        <v>5</v>
      </c>
      <c r="X1346" s="2">
        <f t="shared" ref="X1346:X1409" si="1607">COUNTIF(B1346,"&gt;=0.5")+COUNTIF(B1346,"&lt;=0.8")+COUNTIF(C1346,"&gt;=0.25")+COUNTIF(C1346,"&lt;=0.75")+COUNTIF(D1346,"&lt;10")+COUNTIF(E1346,"&lt;10")+COUNTIF(F1346,"&gt;90")+COUNTIF(G1346,"&gt;=3")+COUNTIF(G1346,"&lt;=15")+COUNTIF(H1346,"&gt;=5")+COUNTIF(H1346,"&lt;=6")</f>
        <v>7</v>
      </c>
      <c r="Y1346" s="2">
        <f t="shared" ref="Y1346:Y1409" si="1608">COUNTIF(B1346,"&gt;=0.7")+COUNTIF(B1346,"&lt;=0.9")+COUNTIF(C1346,"&gt;=0.25")+COUNTIF(C1346,"&lt;=1.0")+COUNTIF(D1346,"&lt;10")+COUNTIF(E1346,"&lt;10")+COUNTIF(F1346,"&gt;90")+COUNTIF(G1346,"&lt;2")+COUNTIF(H1346,"&gt;=4")+COUNTIF(H1346,"&lt;=5")</f>
        <v>4</v>
      </c>
      <c r="Z1346" s="2">
        <f t="shared" ref="Z1346:Z1409" si="1609">COUNTIF(B1346,"&gt;0.9")+COUNTIF(C1346,"&lt;0.1")+COUNTIF(D1346,"&lt;10")+COUNTIF(E1346,"&lt;10")+COUNTIF(F1346,"&gt;90")+COUNTIF(G1346,"&lt;1")+COUNTIF(H1346,"&gt;=3")+COUNTIF(H1346,"&lt;=4")</f>
        <v>4</v>
      </c>
      <c r="AA1346" s="2">
        <f t="shared" ref="AA1346:AA1409" si="1610">COUNTIF(B1346,"&gt;0.9")+COUNTIF(C1346,"&lt;0.1")+COUNTIF(D1346,"&lt;10")+COUNTIF(E1346,"&gt;90")+COUNTIF(F1346,"&lt;10")+COUNTIF(G1346,"&lt;0.25")+COUNTIF(H1346,"&gt;=1")+COUNTIF(H1346,"&lt;=2")</f>
        <v>2</v>
      </c>
      <c r="AB1346" s="2">
        <f t="shared" ref="AB1346:AB1409" si="1611">COUNTIF(B1346,"&gt;0.9")+COUNTIF(C1346,"&lt;0.1")+COUNTIF(D1346,"&lt;10")+COUNTIF(E1346,"&lt;10")+COUNTIF(F1346,"&gt;90")+COUNTIF(G1346,"&lt;0.25")+COUNTIF(H1346,"&gt;=1")+COUNTIF(H1346,"&lt;=2")</f>
        <v>4</v>
      </c>
      <c r="AC1346" s="2">
        <f t="shared" ref="AC1346:AC1409" si="1612">COUNTIF(B1346,"&gt;0.9")+COUNTIF(C1346,"&lt;0.1")+COUNTIF(D1346,"&lt;10")+COUNTIF(E1346,"&lt;10")+COUNTIF(F1346,"&gt;90")</f>
        <v>3</v>
      </c>
      <c r="AD1346" s="3">
        <f t="shared" si="1589"/>
        <v>6</v>
      </c>
      <c r="AE1346" s="2">
        <f t="shared" ref="AE1346:AE1409" si="1613">COUNTIF(B1346,"&gt;=0.2")+COUNTIF(B1346,"&lt;=0.4")+COUNTIF(C1346,"&gt;2")+COUNTIF(D1346,"&gt;=40")+COUNTIF(D1346,"&lt;=60")+COUNTIF(E1346,"&gt;=40")+COUNTIF(E1346,"&lt;=60")+COUNTIF(F1346,"&lt;10")+COUNTIF(G1346,"&gt;25")+COUNTIF(H1346,"=8")+COUNTIF(I1346,"&gt;=1500")+COUNTIF(I1346,"&lt;=1800")+COUNTIF(J1346,"&gt;=0.10")+COUNTIF(J1346,"&lt;=0.20")+COUNTIF(K1346,"&gt;=50")+COUNTIF(K1346,"&lt;=300")</f>
        <v>5</v>
      </c>
      <c r="AF1346" s="2">
        <f t="shared" ref="AF1346:AF1409" si="1614">COUNTIF(B1346,"&gt;=0.3")+COUNTIF(B1346,"&lt;=0.6")+COUNTIF(C1346,"&gt;=0.75")+COUNTIF(C1346,"&lt;=2")+COUNTIF(D1346,"&gt;=40")+COUNTIF(D1346,"&lt;=70")+COUNTIF(E1346,"&gt;=30")+COUNTIF(E1346,"&lt;=50")+COUNTIF(F1346,"&lt;20")+COUNTIF(G1346,"&gt;=10")+COUNTIF(G1346,"&lt;=25")+COUNTIF(H1346,"&gt;=6")+COUNTIF(H1346,"&lt;=7")+COUNTIF(I1346,"&gt;=1500")+COUNTIF(I1346,"&lt;=2200")+COUNTIF(J1346,"&gt;=0.10")+COUNTIF(J1346,"&lt;=0.20")+COUNTIF(K1346,"&lt;75")</f>
        <v>9</v>
      </c>
      <c r="AG1346" s="2">
        <f t="shared" ref="AG1346:AG1409" si="1615">COUNTIF(B1346,"&gt;=0.2")+COUNTIF(B1346,"&lt;=0.6")+COUNTIF(C1346,"&gt;=0.75")+COUNTIF(C1346,"&lt;=1.5")+COUNTIF(D1346,"&gt;=40")+COUNTIF(D1346,"&lt;=70")+COUNTIF(E1346,"&gt;=20")+COUNTIF(E1346,"&lt;=50")+COUNTIF(F1346,"&lt;30")+COUNTIF(G1346,"&gt;=3")+COUNTIF(G1346,"&lt;=10")+COUNTIF(H1346,"=6")+COUNTIF(I1346,"&gt;=1200")+COUNTIF(I1346,"&lt;=1800")+COUNTIF(J1346,"&gt;=0.10")+COUNTIF(J1346,"&lt;=0.20")+COUNTIF(K1346,"&lt;75")</f>
        <v>8</v>
      </c>
      <c r="AH1346" s="2">
        <f t="shared" ref="AH1346:AH1409" si="1616">COUNTIF(B1346,"&gt;=0.5")+COUNTIF(B1346,"&lt;=0.7")+COUNTIF(C1346,"&gt;=0.75")+COUNTIF(C1346,"&lt;=1.25")+COUNTIF(D1346,"&gt;=20")+COUNTIF(D1346,"&lt;=40")+COUNTIF(E1346,"&gt;=30")+COUNTIF(E1346,"&lt;=40")+COUNTIF(F1346,"&gt;=30")+COUNTIF(F1346,"&lt;=40")+COUNTIF(G1346,"&gt;25")+COUNTIF(H1346,"&gt;=7")+COUNTIF(H1346,"&lt;=8")+COUNTIF(I1346,"&gt;=1400")+COUNTIF(I1346,"&lt;=1800")+COUNTIF(J1346,"&gt;=0.12")+COUNTIF(J1346,"&lt;=0.25")+COUNTIF(K1346,"&lt;50")</f>
        <v>7</v>
      </c>
      <c r="AI1346" s="2">
        <f t="shared" ref="AI1346:AI1409" si="1617">COUNTIF(B1346,"&gt;=0.5")+COUNTIF(B1346,"&lt;=0.8")+COUNTIF(C1346,"&gt;=0.3")+COUNTIF(C1346,"&lt;=0.75")+COUNTIF(D1346,"&gt;=20")+COUNTIF(D1346,"&lt;=40")+COUNTIF(E1346,"&gt;=30")+COUNTIF(E1346,"&lt;=50")+COUNTIF(F1346,"&gt;=20")+COUNTIF(F1346,"&lt;=40")+COUNTIF(G1346,"&gt;=10")+COUNTIF(G1346,"&lt;=25")+COUNTIF(H1346,"&gt;=5")+COUNTIF(H1346,"&lt;=6")+COUNTIF(I1346,"&gt;=1400")+COUNTIF(I1346,"&lt;=2000")+COUNTIF(J1346,"&gt;=0.12")+COUNTIF(J1346,"&lt;=0.25")+COUNTIF(K1346,"&lt;25")</f>
        <v>9</v>
      </c>
      <c r="AJ1346" s="2">
        <f t="shared" ref="AJ1346:AJ1409" si="1618">COUNTIF(B1346,"&gt;=0.6")+COUNTIF(B1346,"&lt;=0.9")+COUNTIF(C1346,"&gt;=0.3")+COUNTIF(C1346,"&lt;=0.75")+COUNTIF(D1346,"&gt;=20")+COUNTIF(D1346,"&lt;=40")+COUNTIF(E1346,"&gt;=20")+COUNTIF(E1346,"&lt;=50")+COUNTIF(F1346,"&gt;=30")+COUNTIF(F1346,"&lt;=60")+COUNTIF(G1346,"&gt;=3")+COUNTIF(G1346,"&lt;=10")+COUNTIF(H1346,"&gt;=5")+COUNTIF(H1346,"&lt;=6")+COUNTIF(I1346,"&gt;=1200")+COUNTIF(I1346,"&lt;=1800")+COUNTIF(J1346,"&gt;=0.12")+COUNTIF(J1346,"&lt;=0.25")+COUNTIF(K1346,"&lt;25")</f>
        <v>10</v>
      </c>
      <c r="AK1346" s="2">
        <f t="shared" ref="AK1346:AK1409" si="1619">COUNTIF(B1346,"&gt;=0.2")+COUNTIF(B1346,"&lt;=0.5")+COUNTIF(C1346,"&gt;=1")+COUNTIF(C1346,"&lt;=2")+COUNTIF(D1346,"&gt;=60")+COUNTIF(D1346,"&lt;=90")+COUNTIF(E1346,"&lt;20")+COUNTIF(F1346,"&lt;30")+COUNTIF(G1346,"&gt;=2")+COUNTIF(G1346,"&lt;=4")+COUNTIF(H1346,"&gt;=4")+COUNTIF(H1346,"&lt;=5")+COUNTIF(I1346,"&gt;=800")+COUNTIF(I1346,"&lt;=1500")+COUNTIF(J1346,"&gt;=0.15")+COUNTIF(J1346,"&lt;=0.35")+COUNTIF(K1346,"&lt;35")</f>
        <v>8</v>
      </c>
      <c r="AL1346" s="2">
        <f t="shared" ref="AL1346:AL1409" si="1620">COUNTIF(B1346,"&gt;0.7")+COUNTIF(C1346,"&gt;=0.1")+COUNTIF(C1346,"&lt;=0.3")+COUNTIF(D1346,"&gt;=30")+COUNTIF(D1346,"&lt;=50")+COUNTIF(E1346,"&gt;=40")+COUNTIF(E1346,"&lt;=50")+COUNTIF(F1346,"&lt;20")+COUNTIF(G1346,"&gt;=3")+COUNTIF(G1346,"&lt;=10")+COUNTIF(H1346,"=5")+COUNTIF(I1346,"&gt;=1200")+COUNTIF(I1346,"&lt;=1800")+COUNTIF(J1346,"&gt;=0.15")+COUNTIF(J1346,"&lt;=0.25")+COUNTIF(K1346,"&lt;50")</f>
        <v>7</v>
      </c>
      <c r="AM1346" s="2">
        <f t="shared" ref="AM1346:AM1409" si="1621">COUNTIF(B1346,"&gt;0.8")+COUNTIF(C1346,"&gt;=0.1")+COUNTIF(C1346,"&lt;=0.25")+COUNTIF(D1346,"&gt;=10")+COUNTIF(D1346,"&lt;=20")+COUNTIF(E1346,"&lt;20")+COUNTIF(F1346,"&gt;=60")+COUNTIF(F1346,"&lt;=80")+COUNTIF(G1346,"&gt;=3")+COUNTIF(G1346,"&lt;=10")+COUNTIF(H1346,"&gt;=5")+COUNTIF(H1346,"&lt;=6")+COUNTIF(I1346,"&gt;=1000")+COUNTIF(I1346,"&lt;=1800")+COUNTIF(J1346,"&gt;=0.12")+COUNTIF(J1346,"&lt;=0.25")+COUNTIF(K1346,"&lt;10")</f>
        <v>9</v>
      </c>
      <c r="AN1346" s="2">
        <f t="shared" ref="AN1346:AN1409" si="1622">COUNTIF(B1346,"&gt;=0.6")+COUNTIF(B1346,"&lt;=0.9")+COUNTIF(C1346,"&gt;=0.2")+COUNTIF(C1346,"&lt;=0.5")+COUNTIF(D1346,"&gt;=20")+COUNTIF(D1346,"&lt;=30")+COUNTIF(E1346,"&gt;=20")+COUNTIF(E1346,"&lt;=40")+COUNTIF(F1346,"&gt;=40")+COUNTIF(F1346,"&lt;=50")+COUNTIF(G1346,"&gt;=5")+COUNTIF(G1346,"&lt;=15")+COUNTIF(H1346,"&gt;=5")+COUNTIF(H1346,"&lt;=6")+COUNTIF(I1346,"&gt;=1000")+COUNTIF(I1346,"&lt;=2500")+COUNTIF(J1346,"&gt;=0.12")+COUNTIF(J1346,"&lt;=0.20")+COUNTIF(K1346,"&gt;300")</f>
        <v>9</v>
      </c>
      <c r="AO1346" s="2">
        <f t="shared" ref="AO1346:AO1409" si="1623">COUNTIF(B1346,"&lt;0.4")+COUNTIF(C1346,"&gt;1")+COUNTIF(D1346,"&lt;10")+COUNTIF(E1346,"&lt;10")+COUNTIF(F1346,"&gt;90")+COUNTIF(G1346,"&gt;=3")+COUNTIF(G1346,"&lt;=30")+COUNTIF(H1346,"=8")+COUNTIF(I1346,"&gt;=1000")+COUNTIF(I1346,"&lt;=1800")+COUNTIF(J1346,"&gt;=0.12")+COUNTIF(J1346,"&lt;=0.20")+COUNTIF(K1346,"=0")</f>
        <v>7</v>
      </c>
      <c r="AP1346" s="2">
        <f t="shared" ref="AP1346:AP1409" si="1624">COUNTIF(B1346,"&gt;=0.5")+COUNTIF(B1346,"&lt;=0.8")+COUNTIF(C1346,"&gt;=0.25")+COUNTIF(C1346,"&lt;=0.75")+COUNTIF(D1346,"&lt;10")+COUNTIF(E1346,"&lt;10")+COUNTIF(F1346,"&gt;90")+COUNTIF(G1346,"&gt;=3")+COUNTIF(G1346,"&lt;=15")+COUNTIF(H1346,"&gt;=5")+COUNTIF(H1346,"&lt;=6")+COUNTIF(I1346,"&gt;=1200")+COUNTIF(I1346,"&lt;=1800")+COUNTIF(J1346,"&gt;=0.15")+COUNTIF(J1346,"&lt;=0.25")+COUNTIF(K1346,"=0")</f>
        <v>9</v>
      </c>
      <c r="AQ1346" s="2">
        <f t="shared" ref="AQ1346:AQ1409" si="1625">COUNTIF(B1346,"&gt;=0.7")+COUNTIF(B1346,"&lt;=0.9")+COUNTIF(C1346,"&gt;=0.25")+COUNTIF(C1346,"&lt;=1.0")+COUNTIF(D1346,"&lt;10")+COUNTIF(E1346,"&lt;10")+COUNTIF(F1346,"&gt;90")+COUNTIF(G1346,"&lt;2")+COUNTIF(H1346,"&gt;=4")+COUNTIF(H1346,"&lt;=5")+COUNTIF(I1346,"&gt;=1200")+COUNTIF(I1346,"&lt;=1600")+COUNTIF(J1346,"&gt;=0.15")+COUNTIF(J1346,"&lt;=0.25")+COUNTIF(K1346,"=0")</f>
        <v>6</v>
      </c>
      <c r="AR1346" s="2">
        <f t="shared" ref="AR1346:AR1409" si="1626">COUNTIF(B1346,"&gt;0.9")+COUNTIF(C1346,"&lt;0.1")+COUNTIF(D1346,"&lt;10")+COUNTIF(E1346,"&lt;10")+COUNTIF(F1346,"&gt;90")+COUNTIF(G1346,"&lt;1")+COUNTIF(H1346,"&gt;=3")+COUNTIF(H1346,"&lt;=4")+COUNTIF(I1346,"&gt;=600")+COUNTIF(I1346,"&lt;=1400")+COUNTIF(J1346,"&gt;=0.20")+COUNTIF(J1346,"&lt;=0.35")+COUNTIF(K1346,"=0")</f>
        <v>5</v>
      </c>
      <c r="AS1346" s="2">
        <f t="shared" ref="AS1346:AS1409" si="1627">COUNTIF(B1346,"&gt;0.9")+COUNTIF(C1346,"&lt;0.1")+COUNTIF(D1346,"&lt;10")+COUNTIF(E1346,"&gt;90")+COUNTIF(F1346,"&lt;10")+COUNTIF(G1346,"&lt;0.25")+COUNTIF(H1346,"&gt;=1")+COUNTIF(H1346,"&lt;=2")+COUNTIF(I1346,"&gt;=1200")+COUNTIF(I1346,"&lt;=2500")+COUNTIF(J1346,"&gt;=0.15")+COUNTIF(J1346,"&lt;=0.30")+COUNTIF(K1346,"=0")</f>
        <v>4</v>
      </c>
      <c r="AT1346" s="2">
        <f t="shared" ref="AT1346:AT1409" si="1628">COUNTIF(B1346,"&gt;0.9")+COUNTIF(C1346,"&lt;0.1")+COUNTIF(D1346,"&lt;10")+COUNTIF(E1346,"&lt;10")+COUNTIF(F1346,"&gt;90")+COUNTIF(G1346,"&lt;0.25")+COUNTIF(H1346,"&gt;=1")+COUNTIF(H1346,"&lt;=2")+COUNTIF(I1346,"&gt;=1200")+COUNTIF(I1346,"&lt;=2500")+COUNTIF(J1346,"&gt;=0.15")+COUNTIF(J1346,"&lt;=0.30")+COUNTIF(K1346,"=0")</f>
        <v>6</v>
      </c>
      <c r="AU1346" s="2">
        <f t="shared" ref="AU1346:AU1409" si="1629">COUNTIF(B1346,"&gt;0.9")+COUNTIF(C1346,"&lt;0.1")+COUNTIF(D1346,"&lt;10")+COUNTIF(E1346,"&lt;10")+COUNTIF(F1346,"&gt;90")+COUNTIF(G1346,"&gt;=1")+COUNTIF(G1346,"&lt;=2")+COUNTIF(H1346,"&lt;0.25")+COUNTIF(I1346,"=1500")+COUNTIF(J1346,"&gt;=0.02")+COUNTIF(J1346,"&lt;=0.10")+COUNTIF(K1346,"=0")</f>
        <v>5</v>
      </c>
      <c r="AV1346" s="3">
        <f t="shared" si="1590"/>
        <v>6</v>
      </c>
      <c r="AW1346">
        <f t="shared" si="1591"/>
        <v>1</v>
      </c>
      <c r="AX1346" s="2">
        <f t="shared" ref="AX1346:AX1409" si="1630">IF(AND(B1346&gt;=0.2, B1346&lt;=0.4), 1, 0) +
IF(C1346&gt;2, 1, 0) +
IF(AND(D1346&gt;=40, D1346&lt;=60), 1, 0) +
IF(AND(E1346&gt;=40, E1346&lt;=60), 1, 0) +
IF(AND(F1346&lt;10), 1, 0) +
IF(G1346&gt;25, 1, 0) +
IF(H1346=8, 1, 0) +
IF(AND(I1346&gt;=1500, I1346&lt;=1800), 1, 0) +
IF(AND(J1346&gt;=0.1, J1346&lt;=0.2), 1, 0) +
IF(AND(K1346&gt;=50, K1346&lt;=300), 1, 0)</f>
        <v>1</v>
      </c>
      <c r="AY1346" s="2">
        <f t="shared" ref="AY1346:AY1409" si="1631">IF(AND(B1346&gt;=0.3, B1346&lt;=0.6), 1, 0) +
IF(AND(C1346&gt;=0.75, C1346&lt;=2), 1, 0) +
IF(AND(D1346&gt;=40, D1346&lt;=70), 1, 0) +
IF(AND(E1346&gt;=30, E1346&lt;=50), 1, 0) +
IF(AND(F1346&lt;20), 1, 0) +
IF(AND(G1346&gt;=10, G1346&lt;=25), 1, 0) +
IF(AND(H1346&gt;=6, H1346&lt;=7), 1, 0) +
IF(AND(I1346&gt;=1500, I1346&lt;=2200), 1, 0) +
IF(AND(J1346&gt;=0.1, J1346&lt;=0.2), 1, 0) +
IF(K1346&lt;75, 1, 0)</f>
        <v>4</v>
      </c>
      <c r="AZ1346" s="2">
        <f t="shared" ref="AZ1346:AZ1409" si="1632">IF(AND(B1346&gt;=0.2, B1346&lt;=0.6), 1, 0) +
IF(AND(C1346&gt;=0.75, C1346&lt;=1.5), 1, 0) +
IF(AND(D1346&gt;=40, D1346&lt;=70), 1, 0) +
IF(AND(E1346&gt;=20, E1346&lt;=50), 1, 0) +
IF(AND(F1346&lt;30), 1, 0) +
IF(AND(G1346&gt;=3, G1346&lt;=10), 1, 0) +
IF(H1346=6, 1, 0) +
IF(AND(I1346&gt;=1200, I1346&lt;=1800), 1, 0) +
IF(AND(J1346&gt;=0.1, J1346&lt;=0.2), 1, 0) +
IF(AND(K1346&lt;75), 1, 0)</f>
        <v>5</v>
      </c>
      <c r="BA1346" s="2">
        <f t="shared" ref="BA1346:BA1409" si="1633">IF(AND(B1346&gt;=0.5, B1346&lt;=0.7), 1, 0) +
IF(AND(C1346&gt;=0.75, C1346&lt;=1.25), 1, 0) +
IF(AND(D1346&gt;=20, D1346&lt;=40), 1, 0) +
IF(AND(E1346&gt;=30, E1346&lt;=40), 1, 0) +
IF(AND(F1346&gt;=30, F1346&lt;=40), 1, 0) +
IF(G1346&gt;25, 1, 0) +
IF(AND(H1346&gt;=7, H1346&lt;=8), 1, 0) +
IF(AND(I1346&gt;=1400, I1346&lt;=1800), 1, 0) +
IF(AND(J1346&gt;=0.12, J1346&lt;=0.25), 1, 0) +
IF(AND(K1346&lt;50), 1, 0)</f>
        <v>3</v>
      </c>
      <c r="BB1346" s="2">
        <f t="shared" ref="BB1346:BB1409" si="1634">IF(AND(B1346&gt;=0.5, B1346&lt;=0.8), 1, 0) +
IF(AND(C1346&gt;=0.3, C1346&lt;=0.75), 1, 0) +
IF(AND(D1346&gt;=20, D1346&lt;=40), 1, 0) +
IF(AND(E1346&gt;=30, E1346&lt;=50), 1, 0) +
IF(AND(F1346&gt;=20, F1346&lt;=40), 1, 0) +
IF(AND(G1346&gt;=10, G1346&lt;=25), 1, 0) +
IF(AND(H1346&gt;=5, H1346&lt;=6), 1, 0) +
IF(AND(I1346&gt;=1400, I1346&lt;=2000), 1, 0) +
IF(AND(J1346&gt;=0.12, J1346&lt;=0.25), 1, 0) +
IF(AND(K1346&lt;25), 1, 0)</f>
        <v>5</v>
      </c>
      <c r="BC1346" s="2">
        <f t="shared" ref="BC1346:BC1409" si="1635">IF(AND(B1346&gt;=0.6, B1346&lt;=0.9), 1, 0) +
IF(AND(C1346&gt;=0.3, C1346&lt;=0.75), 1, 0) +
IF(AND(D1346&gt;=20, D1346&lt;=40), 1, 0) +
IF(AND(E1346&gt;=20, E1346&lt;=50), 1, 0) +
IF(AND(F1346&gt;=30, F1346&lt;=60), 1, 0) +
IF(AND(G1346&gt;=3, G1346&lt;=10), 1, 0) +
IF(AND(H1346&gt;=5, H1346&lt;=6), 1, 0) +
IF(AND(I1346&gt;=1200, I1346&lt;=1800), 1, 0) +
IF(AND(J1346&gt;=0.12, J1346&lt;=0.25), 1, 0) +
IF(AND(K1346&lt;25), 1, 0)</f>
        <v>5</v>
      </c>
      <c r="BD1346" s="2">
        <f t="shared" ref="BD1346:BD1409" si="1636">IF(AND(B1346&gt;=0.2, B1346&lt;=0.5), 1, 0) +
IF(AND(C1346&gt;=1, C1346&lt;=2), 1, 0) +
IF(AND(D1346&gt;=60, D1346&lt;=90), 1, 0) +
IF(E1346&lt;20, 1, 0) +
IF(F1346&lt;30, 1, 0) +
IF(AND(G1346&gt;=2, G1346&lt;=4), 1, 0) +
IF(AND(H1346&gt;=4, H1346&lt;=5), 1, 0) +
IF(AND(I1346&gt;=800, I1346&lt;=1500), 1, 0) +
IF(AND(J1346&gt;=0.15, J1346&lt;=0.35), 1, 0) +
IF(AND(K1346&lt;35), 1, 0)</f>
        <v>3</v>
      </c>
      <c r="BE1346" s="2">
        <f t="shared" ref="BE1346:BE1409" si="1637">IF(B1346&gt;0.8, 1, 0) +
IF(AND(C1346&gt;=0.1, C1346&lt;=0.25), 1, 0) +
IF(AND(D1346&gt;=10, D1346&lt;=20), 1, 0) +
IF(E1346&lt;20, 1, 0) +
IF(AND(F1346&gt;=60, F1346&lt;=80), 1, 0) +
IF(AND(G1346&gt;=3, G1346&lt;=10), 1, 0) +
IF(AND(H1346&gt;=5, H1346&lt;=6), 1, 0) +
IF(AND(I1346&gt;=1000, I1346&lt;=1800), 1, 0) +
IF(AND(J1346&gt;=0.12, J1346&lt;=0.25), 1, 0) +
IF(K1346&lt;10, 1, 0)</f>
        <v>4</v>
      </c>
      <c r="BF1346" s="2">
        <f t="shared" ref="BF1346:BF1409" si="1638">IF(B1346&gt;0.8, 1, 0) +
IF(AND(C1346&gt;=0.1, C1346&lt;=0.25), 1, 0) +
IF(AND(D1346&gt;=10, D1346&lt;=20), 1, 0) +
IF(E1346&lt;20, 1, 0) +
IF(AND(F1346&gt;=60, F1346&lt;=80), 1, 0) +
IF(AND(G1346&gt;=3, G1346&lt;=10), 1, 0) +
IF(AND(H1346&gt;=5, H1346&lt;=6), 1, 0) +
IF(AND(I1346&gt;=1000, I1346&lt;=1800), 1, 0) +
IF(AND(J1346&gt;=0.12, J1346&lt;=0.25), 1, 0) +
IF(K1346&lt;10, 1, 0)</f>
        <v>4</v>
      </c>
      <c r="BG1346" s="2">
        <f t="shared" ref="BG1346:BG1409" si="1639">IF(AND(B1346&gt;=0.6, B1346&lt;=0.9), 1, 0) +
IF(AND(C1346&gt;=0.2, C1346&lt;=0.5), 1, 0) +
IF(AND(D1346&gt;=20, D1346&lt;=30), 1, 0) +
IF(AND(E1346&gt;=20, E1346&lt;=40), 1, 0) +
IF(AND(F1346&gt;=40, F1346&lt;=50), 1, 0) +
IF(AND(G1346&gt;=5, G1346&lt;=15), 1, 0) +
IF(AND(H1346&gt;=5, H1346&lt;=6), 1, 0) +
IF(AND(I1346&gt;=1000, I1346&lt;=2500), 1, 0) +
IF(AND(J1346&gt;=0.12, J1346&lt;=0.2), 1, 0) +
IF(K1346&gt;300, 1, 0)</f>
        <v>4</v>
      </c>
      <c r="BH1346" s="2">
        <f t="shared" ref="BH1346:BH1409" si="1640">IF(B1346&lt;0.4, 1, 0) +
IF(C1346&gt;1, 1, 0) +
IF(D1346&lt;10, 1, 0) +
IF(E1346&lt;10, 1, 0) +
IF(F1346&gt;90, 1, 0) +
IF(AND(G1346&gt;=3, G1346&lt;=30), 1, 0) +
IF(H1346=8, 1, 0) +
IF(AND(I1346&gt;=1000, I1346&lt;=1800), 1, 0) +
IF(AND(J1346&gt;=0.12, J1346&lt;=0.2), 1, 0) +
IF(K1346=0, 1, 0)</f>
        <v>5</v>
      </c>
      <c r="BI1346" s="2">
        <f t="shared" ref="BI1346:BI1409" si="1641">IF(AND(B1346&gt;=0.5, B1346&lt;=0.8), 1, 0) +
IF(AND(C1346&gt;=0.25, C1346&lt;=0.75), 1, 0) +
IF(D1346&lt;10, 1, 0) +
IF(E1346&lt;10, 1, 0) +
IF(F1346&gt;90, 1, 0) +
IF(AND(G1346&gt;=3, G1346&lt;=15), 1, 0) +
IF(AND(H1346&gt;=5, H1346&lt;=6), 1, 0) +
IF(AND(I1346&gt;=1200, I1346&lt;=1800), 1, 0) +
IF(AND(J1346&gt;=0.15, J1346&lt;=0.25), 1, 0) +
IF(K1346=0, 1, 0)</f>
        <v>8</v>
      </c>
      <c r="BJ1346" s="2">
        <f t="shared" ref="BJ1346:BJ1409" si="1642">IF(AND(B1346&gt;=0.7, B1346&lt;=0.9), 1, 0) +
IF(AND(C1346&gt;=0.25, C1346&lt;=1), 1, 0) +
IF(D1346&lt;10, 1, 0) +
IF(E1346&lt;10, 1, 0) +
IF(F1346&gt;90, 1, 0) +
IF(G1346&lt;2, 1, 0) +
IF(AND(H1346&gt;=4, H1346&lt;=5), 1, 0) +
IF(AND(I1346&gt;=1200, I1346&lt;=1600), 1, 0) +
IF(AND(J1346&gt;=0.15, J1346&lt;=0.25), 1, 0) +
IF(K1346=0, 1, 0)</f>
        <v>5</v>
      </c>
      <c r="BK1346" s="2">
        <f t="shared" ref="BK1346:BK1409" si="1643">IF(B1346&gt;0.9, 1, 0) +
IF(C1346&lt;0.1, 1, 0) +
IF(D1346&lt;10, 1, 0) +
IF(E1346&gt;90, 1, 0) +
IF(F1346&lt;10, 1, 0) +
IF(G1346&lt;0.25, 1, 0) +
IF(AND(H1346&gt;=1, H1346&lt;=2), 1, 0) +
IF(AND(I1346&gt;=1200, I1346&lt;=2500), 1, 0) +
IF(AND(J1346&gt;=0.15, J1346&lt;=0.3), 1, 0) +
IF(K1346=0, 1, 0)</f>
        <v>2</v>
      </c>
      <c r="BL1346" s="2">
        <f t="shared" ref="BL1346:BL1409" si="1644">IF(B1346&gt;0.9, 1, 0) +
IF(C1346&lt;0.1, 1, 0) +
IF(D1346&lt;10, 1, 0) +
IF(E1346&gt;90, 1, 0) +
IF(F1346&lt;10, 1, 0) +
IF(G1346&lt;0.25, 1, 0) +
IF(AND(H1346&gt;=1, H1346&lt;=2), 1, 0) +
IF(AND(I1346&gt;=1200, I1346&lt;=2500), 1, 0) +
IF(AND(J1346&gt;=0.15, J1346&lt;=0.3), 1, 0) +
IF(K1346=0, 1, 0)</f>
        <v>2</v>
      </c>
      <c r="BM1346" s="2">
        <f t="shared" ref="BM1346:BM1409" si="1645">IF(B1346&gt;0.9, 1, 0) +
IF(C1346&lt;0.1, 1, 0) +
IF(D1346&lt;10, 1, 0) +
IF(E1346&lt;10, 1, 0) +
IF(F1346&gt;90, 1, 0) +
IF(G1346&lt;0.25, 1, 0) +
IF(AND(H1346&gt;=1, H1346&lt;=2), 1, 0) +
IF(AND(I1346&gt;=1200, I1346&lt;=2500), 1, 0) +
IF(AND(J1346&gt;=0.15, J1346&lt;=0.3), 1, 0) +
IF(K1346=0, 1, 0)</f>
        <v>4</v>
      </c>
      <c r="BN1346" s="2">
        <f t="shared" ref="BN1346:BN1409" si="1646">IF(B1346&gt;0.9, 1, 0) +
IF(C1346&lt;0.1, 1, 0) +
IF(D1346&lt;10, 1, 0) +
IF(E1346&lt;10, 1, 0) +
IF(F1346&gt;90, 1, 0) +
IF(AND(G1346&gt;=1, G1346&lt;=2), 1, 0) +
IF(H1346&lt;0.25, 1, 0) +
IF(I1346=1500, 1, 0) +
IF(AND(J1346&gt;=0.02, J1346&lt;=0.1), 1, 0) +
IF(K1346=0, 1, 0)</f>
        <v>4</v>
      </c>
      <c r="BO1346" s="3">
        <f t="shared" si="1592"/>
        <v>12</v>
      </c>
      <c r="BP1346">
        <f t="shared" si="1593"/>
        <v>1</v>
      </c>
      <c r="BR1346">
        <v>3</v>
      </c>
      <c r="BS1346">
        <f t="shared" ref="BS1346:BS1409" si="1647">COUNTIF(BA1347:BQ1347, MAX(BA1347:BQ1347))</f>
        <v>5</v>
      </c>
      <c r="BU1346" s="1">
        <f t="shared" ref="BU1346:BU1409" si="1648">SQRT(
AVERAGE(
(IF(B1346&lt;&gt;0,((B1346-0.3)/B1346)^2,0)) +
(IF(C1346&lt;&gt;0,((C1346-2)/C1346)^2,0)) +
(IF(D1346&lt;&gt;0,((D1346-0.5)/D1346)^2,0)) +
(IF(E1346&lt;&gt;0,((E1346-0.5)/E1346)^2,0)) +
(IF(F1346&lt;&gt;0,((F1346-0.05)/F1346)^2,0)) +
(IF(G1346&lt;&gt;0,((G1346-25)/G1346)^2,0)) +
(IF(H1346&lt;&gt;0,((H1346-8)/H1346)^2,0)) +
(IF(I1346&lt;&gt;0,((I1346-1650)/I1346)^2,0)) +
(IF(J1346&lt;&gt;0,((J1346-0.15)/J1346)^2,0)) +
(IF(K1346&lt;&gt;0,((IF(D1346=0,0,K1346)-175)/IF(D1346=0,1,K1346)))^2)
)
)</f>
        <v>175.08335978701317</v>
      </c>
      <c r="BV1346" s="1">
        <f t="shared" ref="BV1346:BV1409" si="1649">SQRT(
AVERAGE(
(IF(B1346&lt;&gt;0,((B1346-0.45)/B1346)^2,0)) +
(IF(C1346&lt;&gt;0,((C1346-1.375)/C1346)^2,0)) +
(IF(D1346&lt;&gt;0,((D1346-0.55)/D1346)^2,0)) +
(IF(E1346&lt;&gt;0,((E1346-0.4)/E1346)^2,0)) +
(IF(F1346&lt;&gt;0,((F1346-0.1)/F1346)^2,0)) +
(IF(G1346&lt;&gt;0,((G1346-17.5)/G1346)^2,0)) +
(IF(H1346&lt;&gt;0,((H1346-6.5)/H1346)^2,0)) +
(IF(I1346&lt;&gt;0,((I1346-1850)/I1346)^2,0)) +
(IF(J1346&lt;&gt;0,((J1346-0.15)/J1346)^2,0)) +
(IF(K1346&lt;&gt;0,((IF(D1346=0,0,K1346)-37.5)/IF(D1346=0,1,K1346)))^2)
)
)</f>
        <v>37.660354737285772</v>
      </c>
      <c r="BW1346" s="1">
        <f t="shared" ref="BW1346:BW1409" si="1650">SQRT(
AVERAGE(
(IF(B1346&lt;&gt;0,((B1346-0.4)/B1346)^2,0)) +
(IF(C1346&lt;&gt;0,((C1346-1.125)/C1346)^2,0)) +
(IF(D1346&lt;&gt;0,((D1346-0.55)/D1346)^2,0)) +
(IF(E1346&lt;&gt;0,((E1346-0.35)/E1346)^2,0)) +
(IF(F1346&lt;&gt;0,((F1346-0.15)/F1346)^2,0)) +
(IF(G1346&lt;&gt;0,((G1346-6.5)/G1346)^2,0)) +
(IF(H1346&lt;&gt;0,((H1346-6)/H1346)^2,0)) +
(IF(I1346&lt;&gt;0,((I1346-1500)/I1346)^2,0)) +
(IF(J1346&lt;&gt;0,((J1346-0.15)/J1346)^2,0)) +
(IF(K1346&lt;&gt;0,((IF(D1346=0,0,K1346)-37.5)/IF(D1346=0,1,K1346)))^2)
)
)</f>
        <v>37.572921399555199</v>
      </c>
      <c r="BX1346" s="1">
        <f t="shared" ref="BX1346:BX1409" si="1651">SQRT(
AVERAGE(
(IF(B1346&lt;&gt;0,((B1346-0.6)/B1346)^2,0)) +
(IF(C1346&lt;&gt;0,((C1346-1)/C1346)^2,0)) +
(IF(D1346&lt;&gt;0,((D1346-0.3)/D1346)^2,0)) +
(IF(E1346&lt;&gt;0,((E1346-0.35)/E1346)^2,0)) +
(IF(F1346&lt;&gt;0,((F1346-0.35)/F1346)^2,0)) +
(IF(G1346&lt;&gt;0,((G1346-27.5)/G1346)^2,0)) +
(IF(H1346&lt;&gt;0,((H1346-7.5)/H1346)^2,0)) +
(IF(I1346&lt;&gt;0,((I1346-1600)/I1346)^2,0)) +
(IF(J1346&lt;&gt;0,((J1346-0.185)/J1346)^2,0)) +
(IF(K1346&lt;&gt;0,((IF(D1346=0,0,K1346)-25)/IF(D1346=0,1,K1346)))^2)
)
)</f>
        <v>25.351485290348361</v>
      </c>
      <c r="BY1346" s="1">
        <f t="shared" ref="BY1346:BY1409" si="1652">SQRT(
AVERAGE(
(IF(B1346&lt;&gt;0,((B1346-0.65)/B1346)^2,0)) +
(IF(C1346&lt;&gt;0,((C1346-0.525)/C1346)^2,0)) +
(IF(D1346&lt;&gt;0,((D1346-0.3)/D1346)^2,0)) +
(IF(E1346&lt;&gt;0,((E1346-0.4)/E1346)^2,0)) +
(IF(F1346&lt;&gt;0,((F1346-0.3)/F1346)^2,0)) +
(IF(G1346&lt;&gt;0,((G1346-17.5)/G1346)^2,0)) +
(IF(H1346&lt;&gt;0,((H1346-5.5)/H1346)^2,0)) +
(IF(I1346&lt;&gt;0,((I1346-1700)/I1346)^2,0)) +
(IF(J1346&lt;&gt;0,((J1346-0.185)/J1346)^2,0)) +
(IF(K1346&lt;&gt;0,((IF(D1346=0,0,K1346)-12.5)/IF(D1346=0,1,K1346)))^2)
)
)</f>
        <v>12.737997883137936</v>
      </c>
      <c r="BZ1346" s="1">
        <f t="shared" ref="BZ1346:BZ1409" si="1653">SQRT(
AVERAGE(
(IF(B1346&lt;&gt;0,((B1346-0.75)/B1346)^2,0)) +
(IF(C1346&lt;&gt;0,((C1346-0.525)/C1346)^2,0)) +
(IF(D1346&lt;&gt;0,((D1346-0.3)/D1346)^2,0)) +
(IF(E1346&lt;&gt;0,((E1346-0.35)/E1346)^2,0)) +
(IF(F1346&lt;&gt;0,((F1346-0.45)/F1346)^2,0)) +
(IF(G1346&lt;&gt;0,((G1346-6.5)/G1346)^2,0)) +
(IF(H1346&lt;&gt;0,((H1346-5.5)/H1346)^2,0)) +
(IF(I1346&lt;&gt;0,((I1346-1500)/I1346)^2,0)) +
(IF(J1346&lt;&gt;0,((J1346-0.185)/J1346)^2,0)) +
(IF(K1346&lt;&gt;0,((IF(D1346=0,0,K1346)-12.5)/IF(D1346=0,1,K1346)))^2)
)
)</f>
        <v>12.591921795286817</v>
      </c>
      <c r="CA1346" s="1">
        <f t="shared" ref="CA1346:CA1409" si="1654">SQRT(
AVERAGE(
(IF(B1346&lt;&gt;0,((B1346-0.35)/B1346)^2,0)) +
(IF(C1346&lt;&gt;0,((C1346-1.5)/C1346)^2,0)) +
(IF(D1346&lt;&gt;0,((D1346-0.75)/D1346)^2,0)) +
(IF(E1346&lt;&gt;0,((E1346-0.1)/E1346)^2,0)) +
(IF(F1346&lt;&gt;0,((F1346-0.15)/F1346)^2,0)) +
(IF(G1346&lt;&gt;0,((G1346-3)/G1346)^2,0)) +
(IF(H1346&lt;&gt;0,((H1346-4.5)/H1346)^2,0)) +
(IF(I1346&lt;&gt;0,((I1346-1150)/I1346)^2,0)) +
(IF(J1346&lt;&gt;0,((J1346-0.25)/J1346)^2,0)) +
(IF(K1346&lt;&gt;0,((IF(D1346=0,0,K1346)-17.5)/IF(D1346=0,1,K1346)))^2)
)
)</f>
        <v>17.791529006033468</v>
      </c>
      <c r="CB1346" s="1">
        <f t="shared" ref="CB1346:CB1409" si="1655">SQRT(
AVERAGE(
(IF(B1346&lt;&gt;0,((B1346-0.85)/B1346)^2,0)) +
(IF(C1346&lt;&gt;0,((C1346-0.2)/C1346)^2,0)) +
(IF(D1346&lt;&gt;0,((D1346-0.4)/D1346)^2,0)) +
(IF(E1346&lt;&gt;0,((E1346-0.45)/E1346)^2,0)) +
(IF(F1346&lt;&gt;0,((F1346-0.1)/F1346)^2,0)) +
(IF(G1346&lt;&gt;0,((G1346-6.5)/G1346)^2,0)) +
(IF(H1346&lt;&gt;0,((H1346-5)/H1346)^2,0)) +
(IF(I1346&lt;&gt;0,((I1346-1500)/I1346)^2,0)) +
(IF(J1346&lt;&gt;0,((J1346-0.2)/J1346)^2,0)) +
(IF(K1346&lt;&gt;0,((IF(D1346=0,0,K1346)-25)/IF(D1346=0,1,K1346)))^2)
)
)</f>
        <v>25.053439157743703</v>
      </c>
      <c r="CC1346" s="1">
        <f t="shared" ref="CC1346:CC1409" si="1656">SQRT(
AVERAGE(
(IF(B1346&lt;&gt;0,((B1346-0.9)/B1346)^2,0)) +
(IF(C1346&lt;&gt;0,((C1346-0.175)/C1346)^2,0)) +
(IF(D1346&lt;&gt;0,((D1346-0.15)/D1346)^2,0)) +
(IF(E1346&lt;&gt;0,((E1346-0.1)/E1346)^2,0)) +
(IF(F1346&lt;&gt;0,((F1346-0.7)/F1346)^2,0)) +
(IF(G1346&lt;&gt;0,((G1346-6.5)/G1346)^2,0)) +
(IF(H1346&lt;&gt;0,((H1346-5.5)/H1346)^2,0)) +
(IF(I1346&lt;&gt;0,((I1346-1400)/I1346)^2,0)) +
(IF(J1346&lt;&gt;0,((J1346-0.185)/J1346)^2,0)) +
(IF(K1346&lt;&gt;0,((IF(D1346=0,0,K1346)-5)/IF(D1346=0,1,K1346)))^2)
)
)</f>
        <v>5.2766823063052746</v>
      </c>
      <c r="CD1346" s="1">
        <f t="shared" ref="CD1346:CD1409" si="1657">SQRT(
AVERAGE(
(IF(B1346&lt;&gt;0,((B1346-0.75)/B1346)^2,0)) +
(IF(C1346&lt;&gt;0,((C1346-0.35)/C1346)^2,0)) +
(IF(D1346&lt;&gt;0,((D1346-0.25)/D1346)^2,0)) +
(IF(E1346&lt;&gt;0,((E1346-0.3)/E1346)^2,0)) +
(IF(F1346&lt;&gt;0,((F1346-0.45)/F1346)^2,0)) +
(IF(G1346&lt;&gt;0,((G1346-10)/G1346)^2,0)) +
(IF(H1346&lt;&gt;0,((H1346-5.5)/H1346)^2,0)) +
(IF(I1346&lt;&gt;0,((I1346-1750)/I1346)^2,0)) +
(IF(J1346&lt;&gt;0,((J1346-0.16)/J1346)^2,0)) +
(IF(K1346&lt;&gt;0,((IF(D1346=0,0,K1346)-400)/IF(D1346=0,1,K1346)))^2)
)
)</f>
        <v>400.00337939910492</v>
      </c>
      <c r="CE1346" s="1">
        <f t="shared" ref="CE1346:CE1409" si="1658">SQRT(
AVERAGE(
(IF(B1346&lt;&gt;0,((B1346-0.2)/B1346)^2,0)) +
(IF(C1346&lt;&gt;0,((C1346-2)/C1346)^2,0)) +
(IF(D1346&lt;&gt;0,((D1346-0.05)/D1346)^2,0)) +
(IF(E1346&lt;&gt;0,((E1346-0.05)/E1346)^2,0)) +
(IF(F1346&lt;&gt;0,((F1346-0.95)/F1346)^2,0)) +
(IF(G1346&lt;&gt;0,((G1346-16.5)/G1346)^2,0)) +
(IF(H1346&lt;&gt;0,((H1346-8)/H1346)^2,0)) +
(IF(I1346&lt;&gt;0,((I1346-1500)/I1346)^2,0)) +
(IF(J1346&lt;&gt;0,((J1346-0.15)/J1346)^2,0)) +
(IF(K1346&lt;&gt;0,((IF(D1346=0,0,K1346)-0)/IF(D1346=0,1,K1346)))^2)
)
)</f>
        <v>4.708467232948025</v>
      </c>
      <c r="CF1346" s="1">
        <f t="shared" ref="CF1346:CF1409" si="1659">SQRT(
AVERAGE(
(IF(B1346&lt;&gt;0,((B1346-0.65)/B1346)^2,0)) +
(IF(C1346&lt;&gt;0,((C1346-0.5)/C1346)^2,0)) +
(IF(D1346&lt;&gt;0,((D1346-0.05)/D1346)^2,0)) +
(IF(E1346&lt;&gt;0,((E1346-0.05)/E1346)^2,0)) +
(IF(F1346&lt;&gt;0,((F1346-0.95)/F1346)^2,0)) +
(IF(G1346&lt;&gt;0,((G1346-9)/G1346)^2,0)) +
(IF(H1346&lt;&gt;0,((H1346-5.5)/H1346)^2,0)) +
(IF(I1346&lt;&gt;0,((I1346-1400)/I1346)^2,0)) +
(IF(J1346&lt;&gt;0,((J1346-0.2)/J1346)^2,0)) +
(IF(K1346&lt;&gt;0,((IF(D1346=0,0,K1346)-0)/IF(D1346=0,1,K1346)))^2)
)
)</f>
        <v>1.5465913976867105</v>
      </c>
      <c r="CG1346" s="1">
        <f t="shared" ref="CG1346:CG1409" si="1660">SQRT(
AVERAGE(
(IF(B1346&lt;&gt;0,((B1346-0.8)/B1346)^2,0)) +
(IF(C1346&lt;&gt;0,((C1346-0.625)/C1346)^2,0)) +
(IF(D1346&lt;&gt;0,((D1346-0.05)/D1346)^2,0)) +
(IF(E1346&lt;&gt;0,((E1346-0.05)/E1346)^2,0)) +
(IF(F1346&lt;&gt;0,((F1346-0.95)/F1346)^2,0)) +
(IF(G1346&lt;&gt;0,((G1346-1)/G1346)^2,0)) +
(IF(H1346&lt;&gt;0,((H1346-4.5)/H1346)^2,0)) +
(IF(I1346&lt;&gt;0,((I1346-1100)/I1346)^2,0)) +
(IF(J1346&lt;&gt;0,((J1346-0.225)/J1346)^2,0)) +
(IF(K1346&lt;&gt;0,((IF(D1346=0,0,K1346)-0)/IF(D1346=0,1,K1346)))^2)
)
)</f>
        <v>1.8515694110592569</v>
      </c>
      <c r="CH1346" s="1">
        <f t="shared" ref="CH1346:CH1409" si="1661">SQRT(
AVERAGE(
(IF(B1346&lt;&gt;0,((B1346-0.95)/B1346)^2,0)) +
(IF(C1346&lt;&gt;0,((C1346-0.05)/C1346)^2,0)) +
(IF(D1346&lt;&gt;0,((D1346-0.05)/D1346)^2,0)) +
(IF(E1346&lt;&gt;0,((E1346-0.05)/E1346)^2,0)) +
(IF(F1346&lt;&gt;0,((F1346-0.95)/F1346)^2,0)) +
(IF(G1346&lt;&gt;0,((G1346-0.5)/G1346)^2,0)) +
(IF(H1346&lt;&gt;0,((H1346-3.5)/H1346)^2,0)) +
(IF(I1346&lt;&gt;0,((I1346-1400)/I1346)^2,0)) +
(IF(J1346&lt;&gt;0,((J1346-0.2)/J1346)^2,0)) +
(IF(K1346&lt;&gt;0,((IF(D1346=0,0,K1346)-0)/IF(D1346=0,1,K1346)))^2)
)
)</f>
        <v>2.1059502788768198</v>
      </c>
      <c r="CI1346" s="1">
        <f t="shared" ref="CI1346:CI1409" si="1662">SQRT(
AVERAGE(
(IF(B1346&lt;&gt;0,((B1346-0.95)/B1346)^2,0)) +
(IF(C1346&lt;&gt;0,((C1346-0.05)/C1346)^2,0)) +
(IF(D1346&lt;&gt;0,((D1346-0.05)/D1346)^2,0)) +
(IF(E1346&lt;&gt;0,((E1346-0.95)/E1346)^2,0)) +
(IF(F1346&lt;&gt;0,((F1346-0.05)/F1346)^2,0)) +
(IF(G1346&lt;&gt;0,((G1346-0.1)/G1346)^2,0)) +
(IF(H1346&lt;&gt;0,((H1346-1.5)/H1346)^2,0)) +
(IF(I1346&lt;&gt;0,((I1346-1350)/I1346)^2,0)) +
(IF(J1346&lt;&gt;0,((J1346-0.225)/J1346)^2,0)) +
(IF(K1346&lt;&gt;0,((IF(D1346=0,0,K1346)-0)/IF(D1346=0,1,K1346)))^2)
)
)</f>
        <v>2.2305464229816865</v>
      </c>
      <c r="CJ1346" s="1">
        <f t="shared" ref="CJ1346:CJ1409" si="1663">SQRT(
AVERAGE(
(IF(B1346&lt;&gt;0,((B1346-0.95)/B1346)^2,0)) +
(IF(C1346&lt;&gt;0,((C1346-0.05)/C1346)^2,0)) +
(IF(D1346&lt;&gt;0,((D1346-0.05)/D1346)^2,0)) +
(IF(E1346&lt;&gt;0,((E1346-0.95)/E1346)^2,0)) +
(IF(F1346&lt;&gt;0,((F1346-0.05)/F1346)^2,0)) +
(IF(G1346&lt;&gt;0,((G1346-0.125)/G1346)^2,0)) +
(IF(H1346&lt;&gt;0,((H1346-1.5)/H1346)^2,0)) +
(IF(I1346&lt;&gt;0,((I1346-1000)/I1346)^2,0)) +
(IF(J1346&lt;&gt;0,((J1346-0.275)/J1346)^2,0)) +
(IF(K1346&lt;&gt;0,((IF(D1346=0,0,K1346)-0)/IF(D1346=0,1,K1346)))^2)
)
)</f>
        <v>2.2511391046787814</v>
      </c>
      <c r="CK1346" s="1">
        <f t="shared" ref="CK1346:CK1409" si="1664">SQRT(
AVERAGE(
(IF(B1346&lt;&gt;0,((B1346-0.95)/B1346)^2,0)) +
(IF(C1346&lt;&gt;0,((C1346-0.05)/C1346)^2,0)) +
(IF(D1346&lt;&gt;0,((D1346-0.05)/D1346)^2,0)) +
(IF(E1346&lt;&gt;0,((E1346-0.95)/E1346)^2,0)) +
(IF(F1346&lt;&gt;0,((F1346-0.05)/F1346)^2,0)) +
(IF(G1346&lt;&gt;0,((G1346-0)/G1346)^2,0)) +
(IF(H1346&lt;&gt;0,((H1346-1)/H1346)^2,0)) +
(IF(I1346&lt;&gt;0,((I1346-1500)/I1346)^2,0)) +
(IF(J1346&lt;&gt;0,((J1346-0.06)/J1346)^2,0)) +
(IF(K1346&lt;&gt;0,((IF(D1346=0,0,K1346)-0)/IF(D1346=0,1,K1346)))^2)
)
)</f>
        <v>2.2655123090211449</v>
      </c>
      <c r="CL1346" s="5">
        <f t="shared" si="1594"/>
        <v>12</v>
      </c>
      <c r="CN1346" s="9">
        <f t="shared" si="1595"/>
        <v>1.5465913976867105</v>
      </c>
    </row>
    <row r="1347" spans="1:92" x14ac:dyDescent="0.2">
      <c r="A1347" s="4">
        <v>1345</v>
      </c>
      <c r="B1347" s="1">
        <v>0.47851022018389</v>
      </c>
      <c r="C1347" s="1">
        <v>0.59</v>
      </c>
      <c r="D1347" s="1">
        <v>19</v>
      </c>
      <c r="E1347" s="1">
        <v>0</v>
      </c>
      <c r="F1347" s="1">
        <v>81</v>
      </c>
      <c r="G1347" s="1">
        <v>8.85044406255086</v>
      </c>
      <c r="H1347" s="1">
        <v>6</v>
      </c>
      <c r="I1347">
        <v>1500</v>
      </c>
      <c r="J1347">
        <v>185</v>
      </c>
      <c r="K1347">
        <v>12.5</v>
      </c>
      <c r="L1347" s="1"/>
      <c r="M1347" s="2">
        <f t="shared" si="1596"/>
        <v>2</v>
      </c>
      <c r="N1347" s="2">
        <f t="shared" si="1597"/>
        <v>6</v>
      </c>
      <c r="O1347" s="2">
        <f t="shared" si="1598"/>
        <v>5</v>
      </c>
      <c r="P1347" s="2">
        <f t="shared" si="1599"/>
        <v>4</v>
      </c>
      <c r="Q1347" s="2">
        <f t="shared" si="1600"/>
        <v>6</v>
      </c>
      <c r="R1347" s="2">
        <f t="shared" si="1601"/>
        <v>7</v>
      </c>
      <c r="S1347" s="2">
        <f t="shared" si="1602"/>
        <v>5</v>
      </c>
      <c r="T1347" s="2">
        <f t="shared" si="1603"/>
        <v>4</v>
      </c>
      <c r="U1347" s="2">
        <f t="shared" si="1604"/>
        <v>8</v>
      </c>
      <c r="V1347" s="2">
        <f t="shared" si="1605"/>
        <v>7</v>
      </c>
      <c r="W1347" s="2">
        <f t="shared" si="1606"/>
        <v>3</v>
      </c>
      <c r="X1347" s="2">
        <f t="shared" si="1607"/>
        <v>5</v>
      </c>
      <c r="Y1347" s="2">
        <f t="shared" si="1608"/>
        <v>2</v>
      </c>
      <c r="Z1347" s="2">
        <f t="shared" si="1609"/>
        <v>2</v>
      </c>
      <c r="AA1347" s="2">
        <f t="shared" si="1610"/>
        <v>1</v>
      </c>
      <c r="AB1347" s="2">
        <f t="shared" si="1611"/>
        <v>2</v>
      </c>
      <c r="AC1347" s="2">
        <f t="shared" si="1612"/>
        <v>1</v>
      </c>
      <c r="AD1347" s="3">
        <f t="shared" ref="AD1347:AD1410" si="1665">MATCH(MAX(M1347:AC1347), M1347:AC1347, 0)</f>
        <v>9</v>
      </c>
      <c r="AE1347" s="2">
        <f t="shared" si="1613"/>
        <v>5</v>
      </c>
      <c r="AF1347" s="2">
        <f t="shared" si="1614"/>
        <v>9</v>
      </c>
      <c r="AG1347" s="2">
        <f t="shared" si="1615"/>
        <v>8</v>
      </c>
      <c r="AH1347" s="2">
        <f t="shared" si="1616"/>
        <v>7</v>
      </c>
      <c r="AI1347" s="2">
        <f t="shared" si="1617"/>
        <v>9</v>
      </c>
      <c r="AJ1347" s="2">
        <f t="shared" si="1618"/>
        <v>10</v>
      </c>
      <c r="AK1347" s="2">
        <f t="shared" si="1619"/>
        <v>8</v>
      </c>
      <c r="AL1347" s="2">
        <f t="shared" si="1620"/>
        <v>7</v>
      </c>
      <c r="AM1347" s="2">
        <f t="shared" si="1621"/>
        <v>10</v>
      </c>
      <c r="AN1347" s="2">
        <f t="shared" si="1622"/>
        <v>9</v>
      </c>
      <c r="AO1347" s="2">
        <f t="shared" si="1623"/>
        <v>5</v>
      </c>
      <c r="AP1347" s="2">
        <f t="shared" si="1624"/>
        <v>7</v>
      </c>
      <c r="AQ1347" s="2">
        <f t="shared" si="1625"/>
        <v>4</v>
      </c>
      <c r="AR1347" s="2">
        <f t="shared" si="1626"/>
        <v>3</v>
      </c>
      <c r="AS1347" s="2">
        <f t="shared" si="1627"/>
        <v>3</v>
      </c>
      <c r="AT1347" s="2">
        <f t="shared" si="1628"/>
        <v>4</v>
      </c>
      <c r="AU1347" s="2">
        <f t="shared" si="1629"/>
        <v>3</v>
      </c>
      <c r="AV1347" s="3">
        <f t="shared" ref="AV1347:AV1410" si="1666">MATCH(MAX(AE1347:AU1347), AE1347:AU1347, 0)</f>
        <v>6</v>
      </c>
      <c r="AW1347">
        <f t="shared" ref="AW1347:AW1410" si="1667">COUNTIF(AE1347:AU1347, MAX(AE1347:AU1347))</f>
        <v>2</v>
      </c>
      <c r="AX1347" s="2">
        <f t="shared" si="1630"/>
        <v>1</v>
      </c>
      <c r="AY1347" s="2">
        <f t="shared" si="1631"/>
        <v>4</v>
      </c>
      <c r="AZ1347" s="2">
        <f t="shared" si="1632"/>
        <v>5</v>
      </c>
      <c r="BA1347" s="2">
        <f t="shared" si="1633"/>
        <v>2</v>
      </c>
      <c r="BB1347" s="2">
        <f t="shared" si="1634"/>
        <v>4</v>
      </c>
      <c r="BC1347" s="2">
        <f t="shared" si="1635"/>
        <v>5</v>
      </c>
      <c r="BD1347" s="2">
        <f t="shared" si="1636"/>
        <v>4</v>
      </c>
      <c r="BE1347" s="2">
        <f t="shared" si="1637"/>
        <v>5</v>
      </c>
      <c r="BF1347" s="2">
        <f t="shared" si="1638"/>
        <v>5</v>
      </c>
      <c r="BG1347" s="2">
        <f t="shared" si="1639"/>
        <v>3</v>
      </c>
      <c r="BH1347" s="2">
        <f t="shared" si="1640"/>
        <v>3</v>
      </c>
      <c r="BI1347" s="2">
        <f t="shared" si="1641"/>
        <v>5</v>
      </c>
      <c r="BJ1347" s="2">
        <f t="shared" si="1642"/>
        <v>3</v>
      </c>
      <c r="BK1347" s="2">
        <f t="shared" si="1643"/>
        <v>1</v>
      </c>
      <c r="BL1347" s="2">
        <f t="shared" si="1644"/>
        <v>1</v>
      </c>
      <c r="BM1347" s="2">
        <f t="shared" si="1645"/>
        <v>2</v>
      </c>
      <c r="BN1347" s="2">
        <f t="shared" si="1646"/>
        <v>2</v>
      </c>
      <c r="BO1347" s="3">
        <f t="shared" ref="BO1347:BO1410" si="1668">MATCH(MAX(AX1347:BN1347), AX1347:BN1347, 0)</f>
        <v>3</v>
      </c>
      <c r="BP1347">
        <f t="shared" ref="BP1347:BP1410" si="1669">COUNTIF(AX1347:BN1347, MAX(AX1347:BN1347))</f>
        <v>5</v>
      </c>
      <c r="BR1347">
        <v>6</v>
      </c>
      <c r="BS1347">
        <f t="shared" si="1647"/>
        <v>1</v>
      </c>
      <c r="BU1347" s="1">
        <f t="shared" si="1648"/>
        <v>13.462777141695737</v>
      </c>
      <c r="BV1347" s="1">
        <f t="shared" si="1649"/>
        <v>3.1191609902190862</v>
      </c>
      <c r="BW1347" s="1">
        <f t="shared" si="1650"/>
        <v>2.8030912106965196</v>
      </c>
      <c r="BX1347" s="1">
        <f t="shared" si="1651"/>
        <v>3.0021001040358253</v>
      </c>
      <c r="BY1347" s="1">
        <f t="shared" si="1652"/>
        <v>2.0198253380118825</v>
      </c>
      <c r="BZ1347" s="1">
        <f t="shared" si="1653"/>
        <v>1.8349672571738318</v>
      </c>
      <c r="CA1347" s="1">
        <f t="shared" si="1654"/>
        <v>2.4660008656520236</v>
      </c>
      <c r="CB1347" s="1">
        <f t="shared" si="1655"/>
        <v>2.2564737729051374</v>
      </c>
      <c r="CC1347" s="1">
        <f t="shared" si="1656"/>
        <v>2.1627794334576733</v>
      </c>
      <c r="CD1347" s="1">
        <f t="shared" si="1657"/>
        <v>31.056400519814972</v>
      </c>
      <c r="CE1347" s="1">
        <f t="shared" si="1658"/>
        <v>3.2981825181286468</v>
      </c>
      <c r="CF1347" s="1">
        <f t="shared" si="1659"/>
        <v>2.0328908732451993</v>
      </c>
      <c r="CG1347" s="1">
        <f t="shared" si="1660"/>
        <v>2.3117748259683695</v>
      </c>
      <c r="CH1347" s="1">
        <f t="shared" si="1661"/>
        <v>2.616502376821408</v>
      </c>
      <c r="CI1347" s="1">
        <f t="shared" si="1662"/>
        <v>2.7110277053507703</v>
      </c>
      <c r="CJ1347" s="1">
        <f t="shared" si="1663"/>
        <v>2.7284913225813225</v>
      </c>
      <c r="CK1347" s="1">
        <f t="shared" si="1664"/>
        <v>2.7378583135677061</v>
      </c>
      <c r="CL1347" s="5">
        <f t="shared" ref="CL1347:CL1410" si="1670">MATCH(MIN(BU1347:CK1347), BU1347:CK1347, 0)</f>
        <v>6</v>
      </c>
      <c r="CN1347" s="9">
        <f t="shared" ref="CN1347:CN1410" si="1671">MIN(BU1347:CK1347)</f>
        <v>1.8349672571738318</v>
      </c>
    </row>
    <row r="1348" spans="1:92" x14ac:dyDescent="0.2">
      <c r="A1348" s="4">
        <v>1346</v>
      </c>
      <c r="B1348" s="1">
        <v>0.60051237120412004</v>
      </c>
      <c r="C1348" s="1">
        <v>0.38800000000000001</v>
      </c>
      <c r="D1348" s="1">
        <v>28</v>
      </c>
      <c r="E1348" s="1">
        <v>0</v>
      </c>
      <c r="F1348" s="1">
        <v>72</v>
      </c>
      <c r="G1348" s="1">
        <v>5.8238000245851902</v>
      </c>
      <c r="H1348" s="1">
        <v>6</v>
      </c>
      <c r="I1348">
        <v>1500</v>
      </c>
      <c r="J1348">
        <v>185</v>
      </c>
      <c r="K1348">
        <v>12.5</v>
      </c>
      <c r="L1348" s="1"/>
      <c r="M1348" s="2">
        <f t="shared" si="1596"/>
        <v>2</v>
      </c>
      <c r="N1348" s="2">
        <f t="shared" si="1597"/>
        <v>6</v>
      </c>
      <c r="O1348" s="2">
        <f t="shared" si="1598"/>
        <v>5</v>
      </c>
      <c r="P1348" s="2">
        <f t="shared" si="1599"/>
        <v>5</v>
      </c>
      <c r="Q1348" s="2">
        <f t="shared" si="1600"/>
        <v>7</v>
      </c>
      <c r="R1348" s="2">
        <f t="shared" si="1601"/>
        <v>8</v>
      </c>
      <c r="S1348" s="2">
        <f t="shared" si="1602"/>
        <v>5</v>
      </c>
      <c r="T1348" s="2">
        <f t="shared" si="1603"/>
        <v>4</v>
      </c>
      <c r="U1348" s="2">
        <f t="shared" si="1604"/>
        <v>8</v>
      </c>
      <c r="V1348" s="2">
        <f t="shared" si="1605"/>
        <v>8</v>
      </c>
      <c r="W1348" s="2">
        <f t="shared" si="1606"/>
        <v>3</v>
      </c>
      <c r="X1348" s="2">
        <f t="shared" si="1607"/>
        <v>5</v>
      </c>
      <c r="Y1348" s="2">
        <f t="shared" si="1608"/>
        <v>2</v>
      </c>
      <c r="Z1348" s="2">
        <f t="shared" si="1609"/>
        <v>2</v>
      </c>
      <c r="AA1348" s="2">
        <f t="shared" si="1610"/>
        <v>1</v>
      </c>
      <c r="AB1348" s="2">
        <f t="shared" si="1611"/>
        <v>2</v>
      </c>
      <c r="AC1348" s="2">
        <f t="shared" si="1612"/>
        <v>1</v>
      </c>
      <c r="AD1348" s="3">
        <f t="shared" si="1665"/>
        <v>6</v>
      </c>
      <c r="AE1348" s="2">
        <f t="shared" si="1613"/>
        <v>5</v>
      </c>
      <c r="AF1348" s="2">
        <f t="shared" si="1614"/>
        <v>9</v>
      </c>
      <c r="AG1348" s="2">
        <f t="shared" si="1615"/>
        <v>8</v>
      </c>
      <c r="AH1348" s="2">
        <f t="shared" si="1616"/>
        <v>8</v>
      </c>
      <c r="AI1348" s="2">
        <f t="shared" si="1617"/>
        <v>10</v>
      </c>
      <c r="AJ1348" s="2">
        <f t="shared" si="1618"/>
        <v>11</v>
      </c>
      <c r="AK1348" s="2">
        <f t="shared" si="1619"/>
        <v>8</v>
      </c>
      <c r="AL1348" s="2">
        <f t="shared" si="1620"/>
        <v>7</v>
      </c>
      <c r="AM1348" s="2">
        <f t="shared" si="1621"/>
        <v>10</v>
      </c>
      <c r="AN1348" s="2">
        <f t="shared" si="1622"/>
        <v>10</v>
      </c>
      <c r="AO1348" s="2">
        <f t="shared" si="1623"/>
        <v>5</v>
      </c>
      <c r="AP1348" s="2">
        <f t="shared" si="1624"/>
        <v>7</v>
      </c>
      <c r="AQ1348" s="2">
        <f t="shared" si="1625"/>
        <v>4</v>
      </c>
      <c r="AR1348" s="2">
        <f t="shared" si="1626"/>
        <v>3</v>
      </c>
      <c r="AS1348" s="2">
        <f t="shared" si="1627"/>
        <v>3</v>
      </c>
      <c r="AT1348" s="2">
        <f t="shared" si="1628"/>
        <v>4</v>
      </c>
      <c r="AU1348" s="2">
        <f t="shared" si="1629"/>
        <v>3</v>
      </c>
      <c r="AV1348" s="3">
        <f t="shared" si="1666"/>
        <v>6</v>
      </c>
      <c r="AW1348">
        <f t="shared" si="1667"/>
        <v>1</v>
      </c>
      <c r="AX1348" s="2">
        <f t="shared" si="1630"/>
        <v>1</v>
      </c>
      <c r="AY1348" s="2">
        <f t="shared" si="1631"/>
        <v>3</v>
      </c>
      <c r="AZ1348" s="2">
        <f t="shared" si="1632"/>
        <v>4</v>
      </c>
      <c r="BA1348" s="2">
        <f t="shared" si="1633"/>
        <v>4</v>
      </c>
      <c r="BB1348" s="2">
        <f t="shared" si="1634"/>
        <v>6</v>
      </c>
      <c r="BC1348" s="2">
        <f t="shared" si="1635"/>
        <v>7</v>
      </c>
      <c r="BD1348" s="2">
        <f t="shared" si="1636"/>
        <v>3</v>
      </c>
      <c r="BE1348" s="2">
        <f t="shared" si="1637"/>
        <v>5</v>
      </c>
      <c r="BF1348" s="2">
        <f t="shared" si="1638"/>
        <v>5</v>
      </c>
      <c r="BG1348" s="2">
        <f t="shared" si="1639"/>
        <v>6</v>
      </c>
      <c r="BH1348" s="2">
        <f t="shared" si="1640"/>
        <v>3</v>
      </c>
      <c r="BI1348" s="2">
        <f t="shared" si="1641"/>
        <v>6</v>
      </c>
      <c r="BJ1348" s="2">
        <f t="shared" si="1642"/>
        <v>3</v>
      </c>
      <c r="BK1348" s="2">
        <f t="shared" si="1643"/>
        <v>1</v>
      </c>
      <c r="BL1348" s="2">
        <f t="shared" si="1644"/>
        <v>1</v>
      </c>
      <c r="BM1348" s="2">
        <f t="shared" si="1645"/>
        <v>2</v>
      </c>
      <c r="BN1348" s="2">
        <f t="shared" si="1646"/>
        <v>2</v>
      </c>
      <c r="BO1348" s="3">
        <f t="shared" si="1668"/>
        <v>6</v>
      </c>
      <c r="BP1348">
        <f t="shared" si="1669"/>
        <v>1</v>
      </c>
      <c r="BR1348">
        <v>12</v>
      </c>
      <c r="BS1348">
        <f t="shared" si="1647"/>
        <v>1</v>
      </c>
      <c r="BU1348" s="1">
        <f t="shared" si="1648"/>
        <v>14.157550262476983</v>
      </c>
      <c r="BV1348" s="1">
        <f t="shared" si="1649"/>
        <v>4.1918458987469434</v>
      </c>
      <c r="BW1348" s="1">
        <f t="shared" si="1650"/>
        <v>3.2693012188073722</v>
      </c>
      <c r="BX1348" s="1">
        <f t="shared" si="1651"/>
        <v>4.5138869836066631</v>
      </c>
      <c r="BY1348" s="1">
        <f t="shared" si="1652"/>
        <v>2.6728686519302012</v>
      </c>
      <c r="BZ1348" s="1">
        <f t="shared" si="1653"/>
        <v>1.780812902167024</v>
      </c>
      <c r="CA1348" s="1">
        <f t="shared" si="1654"/>
        <v>3.4409580770964259</v>
      </c>
      <c r="CB1348" s="1">
        <f t="shared" si="1655"/>
        <v>2.1012699904722179</v>
      </c>
      <c r="CC1348" s="1">
        <f t="shared" si="1656"/>
        <v>1.975582116455247</v>
      </c>
      <c r="CD1348" s="1">
        <f t="shared" si="1657"/>
        <v>31.057825671843418</v>
      </c>
      <c r="CE1348" s="1">
        <f t="shared" si="1658"/>
        <v>5.0145972834184578</v>
      </c>
      <c r="CF1348" s="1">
        <f t="shared" si="1659"/>
        <v>2.0897375210901545</v>
      </c>
      <c r="CG1348" s="1">
        <f t="shared" si="1660"/>
        <v>2.2958492185844128</v>
      </c>
      <c r="CH1348" s="1">
        <f t="shared" si="1661"/>
        <v>2.4656340639681744</v>
      </c>
      <c r="CI1348" s="1">
        <f t="shared" si="1662"/>
        <v>2.5746151933329258</v>
      </c>
      <c r="CJ1348" s="1">
        <f t="shared" si="1663"/>
        <v>2.5924496297721165</v>
      </c>
      <c r="CK1348" s="1">
        <f t="shared" si="1664"/>
        <v>2.6050752860564765</v>
      </c>
      <c r="CL1348" s="5">
        <f t="shared" si="1670"/>
        <v>6</v>
      </c>
      <c r="CN1348" s="9">
        <f t="shared" si="1671"/>
        <v>1.780812902167024</v>
      </c>
    </row>
    <row r="1349" spans="1:92" x14ac:dyDescent="0.2">
      <c r="A1349" s="4">
        <v>1347</v>
      </c>
      <c r="B1349" s="1">
        <v>0.51972081111762203</v>
      </c>
      <c r="C1349" s="1">
        <v>0.49199999999999999</v>
      </c>
      <c r="D1349" s="1">
        <v>0</v>
      </c>
      <c r="E1349" s="1">
        <v>0</v>
      </c>
      <c r="F1349" s="1">
        <v>100</v>
      </c>
      <c r="G1349" s="1">
        <v>7.3725624285727704</v>
      </c>
      <c r="H1349" s="1">
        <v>6</v>
      </c>
      <c r="I1349">
        <v>1500</v>
      </c>
      <c r="J1349">
        <v>185</v>
      </c>
      <c r="K1349">
        <v>12.5</v>
      </c>
      <c r="L1349" s="1"/>
      <c r="M1349" s="2">
        <f t="shared" si="1596"/>
        <v>2</v>
      </c>
      <c r="N1349" s="2">
        <f t="shared" si="1597"/>
        <v>6</v>
      </c>
      <c r="O1349" s="2">
        <f t="shared" si="1598"/>
        <v>5</v>
      </c>
      <c r="P1349" s="2">
        <f t="shared" si="1599"/>
        <v>4</v>
      </c>
      <c r="Q1349" s="2">
        <f t="shared" si="1600"/>
        <v>6</v>
      </c>
      <c r="R1349" s="2">
        <f t="shared" si="1601"/>
        <v>7</v>
      </c>
      <c r="S1349" s="2">
        <f t="shared" si="1602"/>
        <v>5</v>
      </c>
      <c r="T1349" s="2">
        <f t="shared" si="1603"/>
        <v>4</v>
      </c>
      <c r="U1349" s="2">
        <f t="shared" si="1604"/>
        <v>7</v>
      </c>
      <c r="V1349" s="2">
        <f t="shared" si="1605"/>
        <v>7</v>
      </c>
      <c r="W1349" s="2">
        <f t="shared" si="1606"/>
        <v>5</v>
      </c>
      <c r="X1349" s="2">
        <f t="shared" si="1607"/>
        <v>7</v>
      </c>
      <c r="Y1349" s="2">
        <f t="shared" si="1608"/>
        <v>4</v>
      </c>
      <c r="Z1349" s="2">
        <f t="shared" si="1609"/>
        <v>4</v>
      </c>
      <c r="AA1349" s="2">
        <f t="shared" si="1610"/>
        <v>2</v>
      </c>
      <c r="AB1349" s="2">
        <f t="shared" si="1611"/>
        <v>4</v>
      </c>
      <c r="AC1349" s="2">
        <f t="shared" si="1612"/>
        <v>3</v>
      </c>
      <c r="AD1349" s="3">
        <f t="shared" si="1665"/>
        <v>6</v>
      </c>
      <c r="AE1349" s="2">
        <f t="shared" si="1613"/>
        <v>5</v>
      </c>
      <c r="AF1349" s="2">
        <f t="shared" si="1614"/>
        <v>9</v>
      </c>
      <c r="AG1349" s="2">
        <f t="shared" si="1615"/>
        <v>8</v>
      </c>
      <c r="AH1349" s="2">
        <f t="shared" si="1616"/>
        <v>7</v>
      </c>
      <c r="AI1349" s="2">
        <f t="shared" si="1617"/>
        <v>9</v>
      </c>
      <c r="AJ1349" s="2">
        <f t="shared" si="1618"/>
        <v>10</v>
      </c>
      <c r="AK1349" s="2">
        <f t="shared" si="1619"/>
        <v>8</v>
      </c>
      <c r="AL1349" s="2">
        <f t="shared" si="1620"/>
        <v>7</v>
      </c>
      <c r="AM1349" s="2">
        <f t="shared" si="1621"/>
        <v>9</v>
      </c>
      <c r="AN1349" s="2">
        <f t="shared" si="1622"/>
        <v>9</v>
      </c>
      <c r="AO1349" s="2">
        <f t="shared" si="1623"/>
        <v>7</v>
      </c>
      <c r="AP1349" s="2">
        <f t="shared" si="1624"/>
        <v>9</v>
      </c>
      <c r="AQ1349" s="2">
        <f t="shared" si="1625"/>
        <v>6</v>
      </c>
      <c r="AR1349" s="2">
        <f t="shared" si="1626"/>
        <v>5</v>
      </c>
      <c r="AS1349" s="2">
        <f t="shared" si="1627"/>
        <v>4</v>
      </c>
      <c r="AT1349" s="2">
        <f t="shared" si="1628"/>
        <v>6</v>
      </c>
      <c r="AU1349" s="2">
        <f t="shared" si="1629"/>
        <v>5</v>
      </c>
      <c r="AV1349" s="3">
        <f t="shared" si="1666"/>
        <v>6</v>
      </c>
      <c r="AW1349">
        <f t="shared" si="1667"/>
        <v>1</v>
      </c>
      <c r="AX1349" s="2">
        <f t="shared" si="1630"/>
        <v>1</v>
      </c>
      <c r="AY1349" s="2">
        <f t="shared" si="1631"/>
        <v>4</v>
      </c>
      <c r="AZ1349" s="2">
        <f t="shared" si="1632"/>
        <v>5</v>
      </c>
      <c r="BA1349" s="2">
        <f t="shared" si="1633"/>
        <v>3</v>
      </c>
      <c r="BB1349" s="2">
        <f t="shared" si="1634"/>
        <v>5</v>
      </c>
      <c r="BC1349" s="2">
        <f t="shared" si="1635"/>
        <v>5</v>
      </c>
      <c r="BD1349" s="2">
        <f t="shared" si="1636"/>
        <v>3</v>
      </c>
      <c r="BE1349" s="2">
        <f t="shared" si="1637"/>
        <v>4</v>
      </c>
      <c r="BF1349" s="2">
        <f t="shared" si="1638"/>
        <v>4</v>
      </c>
      <c r="BG1349" s="2">
        <f t="shared" si="1639"/>
        <v>4</v>
      </c>
      <c r="BH1349" s="2">
        <f t="shared" si="1640"/>
        <v>5</v>
      </c>
      <c r="BI1349" s="2">
        <f t="shared" si="1641"/>
        <v>8</v>
      </c>
      <c r="BJ1349" s="2">
        <f t="shared" si="1642"/>
        <v>5</v>
      </c>
      <c r="BK1349" s="2">
        <f t="shared" si="1643"/>
        <v>2</v>
      </c>
      <c r="BL1349" s="2">
        <f t="shared" si="1644"/>
        <v>2</v>
      </c>
      <c r="BM1349" s="2">
        <f t="shared" si="1645"/>
        <v>4</v>
      </c>
      <c r="BN1349" s="2">
        <f t="shared" si="1646"/>
        <v>4</v>
      </c>
      <c r="BO1349" s="3">
        <f t="shared" si="1668"/>
        <v>12</v>
      </c>
      <c r="BP1349">
        <f t="shared" si="1669"/>
        <v>1</v>
      </c>
      <c r="BR1349">
        <v>12</v>
      </c>
      <c r="BS1349">
        <f t="shared" si="1647"/>
        <v>1</v>
      </c>
      <c r="BU1349" s="1">
        <f t="shared" si="1648"/>
        <v>175.0497310610541</v>
      </c>
      <c r="BV1349" s="1">
        <f t="shared" si="1649"/>
        <v>37.595661010449852</v>
      </c>
      <c r="BW1349" s="1">
        <f t="shared" si="1650"/>
        <v>37.549537339806569</v>
      </c>
      <c r="BX1349" s="1">
        <f t="shared" si="1651"/>
        <v>25.211129864497746</v>
      </c>
      <c r="BY1349" s="1">
        <f t="shared" si="1652"/>
        <v>12.657844414431283</v>
      </c>
      <c r="BZ1349" s="1">
        <f t="shared" si="1653"/>
        <v>12.588121144464562</v>
      </c>
      <c r="CA1349" s="1">
        <f t="shared" si="1654"/>
        <v>17.692290426736953</v>
      </c>
      <c r="CB1349" s="1">
        <f t="shared" si="1655"/>
        <v>25.055811991053854</v>
      </c>
      <c r="CC1349" s="1">
        <f t="shared" si="1656"/>
        <v>5.2877181901521286</v>
      </c>
      <c r="CD1349" s="1">
        <f t="shared" si="1657"/>
        <v>400.00303829212731</v>
      </c>
      <c r="CE1349" s="1">
        <f t="shared" si="1658"/>
        <v>3.6600835380510537</v>
      </c>
      <c r="CF1349" s="1">
        <f t="shared" si="1659"/>
        <v>1.449877914509099</v>
      </c>
      <c r="CG1349" s="1">
        <f t="shared" si="1660"/>
        <v>1.7953549043258121</v>
      </c>
      <c r="CH1349" s="1">
        <f t="shared" si="1661"/>
        <v>2.1256640908342894</v>
      </c>
      <c r="CI1349" s="1">
        <f t="shared" si="1662"/>
        <v>2.2437975196532278</v>
      </c>
      <c r="CJ1349" s="1">
        <f t="shared" si="1663"/>
        <v>2.2646236320035724</v>
      </c>
      <c r="CK1349" s="1">
        <f t="shared" si="1664"/>
        <v>2.2771248970710678</v>
      </c>
      <c r="CL1349" s="5">
        <f t="shared" si="1670"/>
        <v>12</v>
      </c>
      <c r="CN1349" s="9">
        <f t="shared" si="1671"/>
        <v>1.449877914509099</v>
      </c>
    </row>
    <row r="1350" spans="1:92" x14ac:dyDescent="0.2">
      <c r="A1350" s="4">
        <v>1348</v>
      </c>
      <c r="B1350" s="1">
        <v>0.52293058397729297</v>
      </c>
      <c r="C1350" s="1">
        <v>0.47599999999999998</v>
      </c>
      <c r="D1350" s="1">
        <v>0</v>
      </c>
      <c r="E1350" s="1">
        <v>0</v>
      </c>
      <c r="F1350" s="1">
        <v>100</v>
      </c>
      <c r="G1350" s="1">
        <v>7.1403392338661398</v>
      </c>
      <c r="H1350" s="1">
        <v>6</v>
      </c>
      <c r="I1350">
        <v>1500</v>
      </c>
      <c r="J1350">
        <v>185</v>
      </c>
      <c r="K1350">
        <v>12.5</v>
      </c>
      <c r="L1350" s="1"/>
      <c r="M1350" s="2">
        <f t="shared" si="1596"/>
        <v>2</v>
      </c>
      <c r="N1350" s="2">
        <f t="shared" si="1597"/>
        <v>6</v>
      </c>
      <c r="O1350" s="2">
        <f t="shared" si="1598"/>
        <v>5</v>
      </c>
      <c r="P1350" s="2">
        <f t="shared" si="1599"/>
        <v>4</v>
      </c>
      <c r="Q1350" s="2">
        <f t="shared" si="1600"/>
        <v>6</v>
      </c>
      <c r="R1350" s="2">
        <f t="shared" si="1601"/>
        <v>7</v>
      </c>
      <c r="S1350" s="2">
        <f t="shared" si="1602"/>
        <v>5</v>
      </c>
      <c r="T1350" s="2">
        <f t="shared" si="1603"/>
        <v>4</v>
      </c>
      <c r="U1350" s="2">
        <f t="shared" si="1604"/>
        <v>7</v>
      </c>
      <c r="V1350" s="2">
        <f t="shared" si="1605"/>
        <v>7</v>
      </c>
      <c r="W1350" s="2">
        <f t="shared" si="1606"/>
        <v>5</v>
      </c>
      <c r="X1350" s="2">
        <f t="shared" si="1607"/>
        <v>7</v>
      </c>
      <c r="Y1350" s="2">
        <f t="shared" si="1608"/>
        <v>4</v>
      </c>
      <c r="Z1350" s="2">
        <f t="shared" si="1609"/>
        <v>4</v>
      </c>
      <c r="AA1350" s="2">
        <f t="shared" si="1610"/>
        <v>2</v>
      </c>
      <c r="AB1350" s="2">
        <f t="shared" si="1611"/>
        <v>4</v>
      </c>
      <c r="AC1350" s="2">
        <f t="shared" si="1612"/>
        <v>3</v>
      </c>
      <c r="AD1350" s="3">
        <f t="shared" si="1665"/>
        <v>6</v>
      </c>
      <c r="AE1350" s="2">
        <f t="shared" si="1613"/>
        <v>5</v>
      </c>
      <c r="AF1350" s="2">
        <f t="shared" si="1614"/>
        <v>9</v>
      </c>
      <c r="AG1350" s="2">
        <f t="shared" si="1615"/>
        <v>8</v>
      </c>
      <c r="AH1350" s="2">
        <f t="shared" si="1616"/>
        <v>7</v>
      </c>
      <c r="AI1350" s="2">
        <f t="shared" si="1617"/>
        <v>9</v>
      </c>
      <c r="AJ1350" s="2">
        <f t="shared" si="1618"/>
        <v>10</v>
      </c>
      <c r="AK1350" s="2">
        <f t="shared" si="1619"/>
        <v>8</v>
      </c>
      <c r="AL1350" s="2">
        <f t="shared" si="1620"/>
        <v>7</v>
      </c>
      <c r="AM1350" s="2">
        <f t="shared" si="1621"/>
        <v>9</v>
      </c>
      <c r="AN1350" s="2">
        <f t="shared" si="1622"/>
        <v>9</v>
      </c>
      <c r="AO1350" s="2">
        <f t="shared" si="1623"/>
        <v>7</v>
      </c>
      <c r="AP1350" s="2">
        <f t="shared" si="1624"/>
        <v>9</v>
      </c>
      <c r="AQ1350" s="2">
        <f t="shared" si="1625"/>
        <v>6</v>
      </c>
      <c r="AR1350" s="2">
        <f t="shared" si="1626"/>
        <v>5</v>
      </c>
      <c r="AS1350" s="2">
        <f t="shared" si="1627"/>
        <v>4</v>
      </c>
      <c r="AT1350" s="2">
        <f t="shared" si="1628"/>
        <v>6</v>
      </c>
      <c r="AU1350" s="2">
        <f t="shared" si="1629"/>
        <v>5</v>
      </c>
      <c r="AV1350" s="3">
        <f t="shared" si="1666"/>
        <v>6</v>
      </c>
      <c r="AW1350">
        <f t="shared" si="1667"/>
        <v>1</v>
      </c>
      <c r="AX1350" s="2">
        <f t="shared" si="1630"/>
        <v>1</v>
      </c>
      <c r="AY1350" s="2">
        <f t="shared" si="1631"/>
        <v>4</v>
      </c>
      <c r="AZ1350" s="2">
        <f t="shared" si="1632"/>
        <v>5</v>
      </c>
      <c r="BA1350" s="2">
        <f t="shared" si="1633"/>
        <v>3</v>
      </c>
      <c r="BB1350" s="2">
        <f t="shared" si="1634"/>
        <v>5</v>
      </c>
      <c r="BC1350" s="2">
        <f t="shared" si="1635"/>
        <v>5</v>
      </c>
      <c r="BD1350" s="2">
        <f t="shared" si="1636"/>
        <v>3</v>
      </c>
      <c r="BE1350" s="2">
        <f t="shared" si="1637"/>
        <v>4</v>
      </c>
      <c r="BF1350" s="2">
        <f t="shared" si="1638"/>
        <v>4</v>
      </c>
      <c r="BG1350" s="2">
        <f t="shared" si="1639"/>
        <v>4</v>
      </c>
      <c r="BH1350" s="2">
        <f t="shared" si="1640"/>
        <v>5</v>
      </c>
      <c r="BI1350" s="2">
        <f t="shared" si="1641"/>
        <v>8</v>
      </c>
      <c r="BJ1350" s="2">
        <f t="shared" si="1642"/>
        <v>5</v>
      </c>
      <c r="BK1350" s="2">
        <f t="shared" si="1643"/>
        <v>2</v>
      </c>
      <c r="BL1350" s="2">
        <f t="shared" si="1644"/>
        <v>2</v>
      </c>
      <c r="BM1350" s="2">
        <f t="shared" si="1645"/>
        <v>4</v>
      </c>
      <c r="BN1350" s="2">
        <f t="shared" si="1646"/>
        <v>4</v>
      </c>
      <c r="BO1350" s="3">
        <f t="shared" si="1668"/>
        <v>12</v>
      </c>
      <c r="BP1350">
        <f t="shared" si="1669"/>
        <v>1</v>
      </c>
      <c r="BR1350">
        <v>12</v>
      </c>
      <c r="BS1350">
        <f t="shared" si="1647"/>
        <v>1</v>
      </c>
      <c r="BU1350" s="1">
        <f t="shared" si="1648"/>
        <v>175.05372650244269</v>
      </c>
      <c r="BV1350" s="1">
        <f t="shared" si="1649"/>
        <v>37.60318131617052</v>
      </c>
      <c r="BW1350" s="1">
        <f t="shared" si="1650"/>
        <v>37.552199264348381</v>
      </c>
      <c r="BX1350" s="1">
        <f t="shared" si="1651"/>
        <v>25.227401140320961</v>
      </c>
      <c r="BY1350" s="1">
        <f t="shared" si="1652"/>
        <v>12.666545771347741</v>
      </c>
      <c r="BZ1350" s="1">
        <f t="shared" si="1653"/>
        <v>12.587817764760651</v>
      </c>
      <c r="CA1350" s="1">
        <f t="shared" si="1654"/>
        <v>17.704088653377053</v>
      </c>
      <c r="CB1350" s="1">
        <f t="shared" si="1655"/>
        <v>25.055120411542596</v>
      </c>
      <c r="CC1350" s="1">
        <f t="shared" si="1656"/>
        <v>5.2842495239510558</v>
      </c>
      <c r="CD1350" s="1">
        <f t="shared" si="1657"/>
        <v>400.00305377464605</v>
      </c>
      <c r="CE1350" s="1">
        <f t="shared" si="1658"/>
        <v>3.8001223808636126</v>
      </c>
      <c r="CF1350" s="1">
        <f t="shared" si="1659"/>
        <v>1.4559320232666855</v>
      </c>
      <c r="CG1350" s="1">
        <f t="shared" si="1660"/>
        <v>1.7973592996085521</v>
      </c>
      <c r="CH1350" s="1">
        <f t="shared" si="1661"/>
        <v>2.1189059957644059</v>
      </c>
      <c r="CI1350" s="1">
        <f t="shared" si="1662"/>
        <v>2.2381195857457157</v>
      </c>
      <c r="CJ1350" s="1">
        <f t="shared" si="1663"/>
        <v>2.258950738833708</v>
      </c>
      <c r="CK1350" s="1">
        <f t="shared" si="1664"/>
        <v>2.2717217852895253</v>
      </c>
      <c r="CL1350" s="5">
        <f t="shared" si="1670"/>
        <v>12</v>
      </c>
      <c r="CN1350" s="9">
        <f t="shared" si="1671"/>
        <v>1.4559320232666855</v>
      </c>
    </row>
    <row r="1351" spans="1:92" x14ac:dyDescent="0.2">
      <c r="A1351" s="4">
        <v>1349</v>
      </c>
      <c r="B1351" s="1">
        <v>0.60724842459102701</v>
      </c>
      <c r="C1351" s="1">
        <v>0.39200000000000002</v>
      </c>
      <c r="D1351" s="1">
        <v>0</v>
      </c>
      <c r="E1351" s="1">
        <v>0</v>
      </c>
      <c r="F1351" s="1">
        <v>100</v>
      </c>
      <c r="G1351" s="1">
        <v>5.8817744969441899</v>
      </c>
      <c r="H1351" s="1">
        <v>6</v>
      </c>
      <c r="I1351">
        <v>1500</v>
      </c>
      <c r="J1351">
        <v>185</v>
      </c>
      <c r="K1351">
        <v>12.5</v>
      </c>
      <c r="L1351" s="1"/>
      <c r="M1351" s="2">
        <f t="shared" si="1596"/>
        <v>2</v>
      </c>
      <c r="N1351" s="2">
        <f t="shared" si="1597"/>
        <v>6</v>
      </c>
      <c r="O1351" s="2">
        <f t="shared" si="1598"/>
        <v>5</v>
      </c>
      <c r="P1351" s="2">
        <f t="shared" si="1599"/>
        <v>4</v>
      </c>
      <c r="Q1351" s="2">
        <f t="shared" si="1600"/>
        <v>6</v>
      </c>
      <c r="R1351" s="2">
        <f t="shared" si="1601"/>
        <v>7</v>
      </c>
      <c r="S1351" s="2">
        <f t="shared" si="1602"/>
        <v>5</v>
      </c>
      <c r="T1351" s="2">
        <f t="shared" si="1603"/>
        <v>4</v>
      </c>
      <c r="U1351" s="2">
        <f t="shared" si="1604"/>
        <v>7</v>
      </c>
      <c r="V1351" s="2">
        <f t="shared" si="1605"/>
        <v>7</v>
      </c>
      <c r="W1351" s="2">
        <f t="shared" si="1606"/>
        <v>5</v>
      </c>
      <c r="X1351" s="2">
        <f t="shared" si="1607"/>
        <v>7</v>
      </c>
      <c r="Y1351" s="2">
        <f t="shared" si="1608"/>
        <v>4</v>
      </c>
      <c r="Z1351" s="2">
        <f t="shared" si="1609"/>
        <v>4</v>
      </c>
      <c r="AA1351" s="2">
        <f t="shared" si="1610"/>
        <v>2</v>
      </c>
      <c r="AB1351" s="2">
        <f t="shared" si="1611"/>
        <v>4</v>
      </c>
      <c r="AC1351" s="2">
        <f t="shared" si="1612"/>
        <v>3</v>
      </c>
      <c r="AD1351" s="3">
        <f t="shared" si="1665"/>
        <v>6</v>
      </c>
      <c r="AE1351" s="2">
        <f t="shared" si="1613"/>
        <v>5</v>
      </c>
      <c r="AF1351" s="2">
        <f t="shared" si="1614"/>
        <v>9</v>
      </c>
      <c r="AG1351" s="2">
        <f t="shared" si="1615"/>
        <v>8</v>
      </c>
      <c r="AH1351" s="2">
        <f t="shared" si="1616"/>
        <v>7</v>
      </c>
      <c r="AI1351" s="2">
        <f t="shared" si="1617"/>
        <v>9</v>
      </c>
      <c r="AJ1351" s="2">
        <f t="shared" si="1618"/>
        <v>10</v>
      </c>
      <c r="AK1351" s="2">
        <f t="shared" si="1619"/>
        <v>8</v>
      </c>
      <c r="AL1351" s="2">
        <f t="shared" si="1620"/>
        <v>7</v>
      </c>
      <c r="AM1351" s="2">
        <f t="shared" si="1621"/>
        <v>9</v>
      </c>
      <c r="AN1351" s="2">
        <f t="shared" si="1622"/>
        <v>9</v>
      </c>
      <c r="AO1351" s="2">
        <f t="shared" si="1623"/>
        <v>7</v>
      </c>
      <c r="AP1351" s="2">
        <f t="shared" si="1624"/>
        <v>9</v>
      </c>
      <c r="AQ1351" s="2">
        <f t="shared" si="1625"/>
        <v>6</v>
      </c>
      <c r="AR1351" s="2">
        <f t="shared" si="1626"/>
        <v>5</v>
      </c>
      <c r="AS1351" s="2">
        <f t="shared" si="1627"/>
        <v>4</v>
      </c>
      <c r="AT1351" s="2">
        <f t="shared" si="1628"/>
        <v>6</v>
      </c>
      <c r="AU1351" s="2">
        <f t="shared" si="1629"/>
        <v>5</v>
      </c>
      <c r="AV1351" s="3">
        <f t="shared" si="1666"/>
        <v>6</v>
      </c>
      <c r="AW1351">
        <f t="shared" si="1667"/>
        <v>1</v>
      </c>
      <c r="AX1351" s="2">
        <f t="shared" si="1630"/>
        <v>1</v>
      </c>
      <c r="AY1351" s="2">
        <f t="shared" si="1631"/>
        <v>3</v>
      </c>
      <c r="AZ1351" s="2">
        <f t="shared" si="1632"/>
        <v>4</v>
      </c>
      <c r="BA1351" s="2">
        <f t="shared" si="1633"/>
        <v>3</v>
      </c>
      <c r="BB1351" s="2">
        <f t="shared" si="1634"/>
        <v>5</v>
      </c>
      <c r="BC1351" s="2">
        <f t="shared" si="1635"/>
        <v>6</v>
      </c>
      <c r="BD1351" s="2">
        <f t="shared" si="1636"/>
        <v>3</v>
      </c>
      <c r="BE1351" s="2">
        <f t="shared" si="1637"/>
        <v>4</v>
      </c>
      <c r="BF1351" s="2">
        <f t="shared" si="1638"/>
        <v>4</v>
      </c>
      <c r="BG1351" s="2">
        <f t="shared" si="1639"/>
        <v>5</v>
      </c>
      <c r="BH1351" s="2">
        <f t="shared" si="1640"/>
        <v>5</v>
      </c>
      <c r="BI1351" s="2">
        <f t="shared" si="1641"/>
        <v>8</v>
      </c>
      <c r="BJ1351" s="2">
        <f t="shared" si="1642"/>
        <v>5</v>
      </c>
      <c r="BK1351" s="2">
        <f t="shared" si="1643"/>
        <v>2</v>
      </c>
      <c r="BL1351" s="2">
        <f t="shared" si="1644"/>
        <v>2</v>
      </c>
      <c r="BM1351" s="2">
        <f t="shared" si="1645"/>
        <v>4</v>
      </c>
      <c r="BN1351" s="2">
        <f t="shared" si="1646"/>
        <v>4</v>
      </c>
      <c r="BO1351" s="3">
        <f t="shared" si="1668"/>
        <v>12</v>
      </c>
      <c r="BP1351">
        <f t="shared" si="1669"/>
        <v>1</v>
      </c>
      <c r="BR1351">
        <v>5</v>
      </c>
      <c r="BS1351">
        <f t="shared" si="1647"/>
        <v>3</v>
      </c>
      <c r="BU1351" s="1">
        <f t="shared" si="1648"/>
        <v>175.08502634460046</v>
      </c>
      <c r="BV1351" s="1">
        <f t="shared" si="1649"/>
        <v>37.663841146378033</v>
      </c>
      <c r="BW1351" s="1">
        <f t="shared" si="1650"/>
        <v>37.574850991665549</v>
      </c>
      <c r="BX1351" s="1">
        <f t="shared" si="1651"/>
        <v>25.356907716758705</v>
      </c>
      <c r="BY1351" s="1">
        <f t="shared" si="1652"/>
        <v>12.739253676762889</v>
      </c>
      <c r="BZ1351" s="1">
        <f t="shared" si="1653"/>
        <v>12.586794295295153</v>
      </c>
      <c r="CA1351" s="1">
        <f t="shared" si="1654"/>
        <v>17.79803455530093</v>
      </c>
      <c r="CB1351" s="1">
        <f t="shared" si="1655"/>
        <v>25.048640103027751</v>
      </c>
      <c r="CC1351" s="1">
        <f t="shared" si="1656"/>
        <v>5.2483658284576356</v>
      </c>
      <c r="CD1351" s="1">
        <f t="shared" si="1657"/>
        <v>400.00322622384027</v>
      </c>
      <c r="CE1351" s="1">
        <f t="shared" si="1658"/>
        <v>4.7566906110836422</v>
      </c>
      <c r="CF1351" s="1">
        <f t="shared" si="1659"/>
        <v>1.5337014035149505</v>
      </c>
      <c r="CG1351" s="1">
        <f t="shared" si="1660"/>
        <v>1.8042155192798712</v>
      </c>
      <c r="CH1351" s="1">
        <f t="shared" si="1661"/>
        <v>2.0184021712097731</v>
      </c>
      <c r="CI1351" s="1">
        <f t="shared" si="1662"/>
        <v>2.1482802005321373</v>
      </c>
      <c r="CJ1351" s="1">
        <f t="shared" si="1663"/>
        <v>2.1696407259200994</v>
      </c>
      <c r="CK1351" s="1">
        <f t="shared" si="1664"/>
        <v>2.1846164334091163</v>
      </c>
      <c r="CL1351" s="5">
        <f t="shared" si="1670"/>
        <v>12</v>
      </c>
      <c r="CN1351" s="9">
        <f t="shared" si="1671"/>
        <v>1.5337014035149505</v>
      </c>
    </row>
    <row r="1352" spans="1:92" x14ac:dyDescent="0.2">
      <c r="A1352" s="4">
        <v>1350</v>
      </c>
      <c r="B1352" s="1">
        <v>0.57250861507000295</v>
      </c>
      <c r="C1352" s="1">
        <v>0.49299999999999999</v>
      </c>
      <c r="D1352" s="1">
        <v>21</v>
      </c>
      <c r="E1352" s="1">
        <v>0</v>
      </c>
      <c r="F1352" s="1">
        <v>79</v>
      </c>
      <c r="G1352" s="1">
        <v>7.3879989675399802</v>
      </c>
      <c r="H1352" s="1">
        <v>6</v>
      </c>
      <c r="I1352">
        <v>1500</v>
      </c>
      <c r="J1352">
        <v>185</v>
      </c>
      <c r="K1352">
        <v>12.5</v>
      </c>
      <c r="L1352" s="1"/>
      <c r="M1352" s="2">
        <f t="shared" si="1596"/>
        <v>2</v>
      </c>
      <c r="N1352" s="2">
        <f t="shared" si="1597"/>
        <v>6</v>
      </c>
      <c r="O1352" s="2">
        <f t="shared" si="1598"/>
        <v>5</v>
      </c>
      <c r="P1352" s="2">
        <f t="shared" si="1599"/>
        <v>5</v>
      </c>
      <c r="Q1352" s="2">
        <f t="shared" si="1600"/>
        <v>7</v>
      </c>
      <c r="R1352" s="2">
        <f t="shared" si="1601"/>
        <v>8</v>
      </c>
      <c r="S1352" s="2">
        <f t="shared" si="1602"/>
        <v>5</v>
      </c>
      <c r="T1352" s="2">
        <f t="shared" si="1603"/>
        <v>4</v>
      </c>
      <c r="U1352" s="2">
        <f t="shared" si="1604"/>
        <v>8</v>
      </c>
      <c r="V1352" s="2">
        <f t="shared" si="1605"/>
        <v>8</v>
      </c>
      <c r="W1352" s="2">
        <f t="shared" si="1606"/>
        <v>3</v>
      </c>
      <c r="X1352" s="2">
        <f t="shared" si="1607"/>
        <v>5</v>
      </c>
      <c r="Y1352" s="2">
        <f t="shared" si="1608"/>
        <v>2</v>
      </c>
      <c r="Z1352" s="2">
        <f t="shared" si="1609"/>
        <v>2</v>
      </c>
      <c r="AA1352" s="2">
        <f t="shared" si="1610"/>
        <v>1</v>
      </c>
      <c r="AB1352" s="2">
        <f t="shared" si="1611"/>
        <v>2</v>
      </c>
      <c r="AC1352" s="2">
        <f t="shared" si="1612"/>
        <v>1</v>
      </c>
      <c r="AD1352" s="3">
        <f t="shared" si="1665"/>
        <v>6</v>
      </c>
      <c r="AE1352" s="2">
        <f t="shared" si="1613"/>
        <v>5</v>
      </c>
      <c r="AF1352" s="2">
        <f t="shared" si="1614"/>
        <v>9</v>
      </c>
      <c r="AG1352" s="2">
        <f t="shared" si="1615"/>
        <v>8</v>
      </c>
      <c r="AH1352" s="2">
        <f t="shared" si="1616"/>
        <v>8</v>
      </c>
      <c r="AI1352" s="2">
        <f t="shared" si="1617"/>
        <v>10</v>
      </c>
      <c r="AJ1352" s="2">
        <f t="shared" si="1618"/>
        <v>11</v>
      </c>
      <c r="AK1352" s="2">
        <f t="shared" si="1619"/>
        <v>8</v>
      </c>
      <c r="AL1352" s="2">
        <f t="shared" si="1620"/>
        <v>7</v>
      </c>
      <c r="AM1352" s="2">
        <f t="shared" si="1621"/>
        <v>10</v>
      </c>
      <c r="AN1352" s="2">
        <f t="shared" si="1622"/>
        <v>10</v>
      </c>
      <c r="AO1352" s="2">
        <f t="shared" si="1623"/>
        <v>5</v>
      </c>
      <c r="AP1352" s="2">
        <f t="shared" si="1624"/>
        <v>7</v>
      </c>
      <c r="AQ1352" s="2">
        <f t="shared" si="1625"/>
        <v>4</v>
      </c>
      <c r="AR1352" s="2">
        <f t="shared" si="1626"/>
        <v>3</v>
      </c>
      <c r="AS1352" s="2">
        <f t="shared" si="1627"/>
        <v>3</v>
      </c>
      <c r="AT1352" s="2">
        <f t="shared" si="1628"/>
        <v>4</v>
      </c>
      <c r="AU1352" s="2">
        <f t="shared" si="1629"/>
        <v>3</v>
      </c>
      <c r="AV1352" s="3">
        <f t="shared" si="1666"/>
        <v>6</v>
      </c>
      <c r="AW1352">
        <f t="shared" si="1667"/>
        <v>1</v>
      </c>
      <c r="AX1352" s="2">
        <f t="shared" si="1630"/>
        <v>1</v>
      </c>
      <c r="AY1352" s="2">
        <f t="shared" si="1631"/>
        <v>4</v>
      </c>
      <c r="AZ1352" s="2">
        <f t="shared" si="1632"/>
        <v>5</v>
      </c>
      <c r="BA1352" s="2">
        <f t="shared" si="1633"/>
        <v>4</v>
      </c>
      <c r="BB1352" s="2">
        <f t="shared" si="1634"/>
        <v>6</v>
      </c>
      <c r="BC1352" s="2">
        <f t="shared" si="1635"/>
        <v>6</v>
      </c>
      <c r="BD1352" s="2">
        <f t="shared" si="1636"/>
        <v>3</v>
      </c>
      <c r="BE1352" s="2">
        <f t="shared" si="1637"/>
        <v>5</v>
      </c>
      <c r="BF1352" s="2">
        <f t="shared" si="1638"/>
        <v>5</v>
      </c>
      <c r="BG1352" s="2">
        <f t="shared" si="1639"/>
        <v>5</v>
      </c>
      <c r="BH1352" s="2">
        <f t="shared" si="1640"/>
        <v>3</v>
      </c>
      <c r="BI1352" s="2">
        <f t="shared" si="1641"/>
        <v>6</v>
      </c>
      <c r="BJ1352" s="2">
        <f t="shared" si="1642"/>
        <v>3</v>
      </c>
      <c r="BK1352" s="2">
        <f t="shared" si="1643"/>
        <v>1</v>
      </c>
      <c r="BL1352" s="2">
        <f t="shared" si="1644"/>
        <v>1</v>
      </c>
      <c r="BM1352" s="2">
        <f t="shared" si="1645"/>
        <v>2</v>
      </c>
      <c r="BN1352" s="2">
        <f t="shared" si="1646"/>
        <v>2</v>
      </c>
      <c r="BO1352" s="3">
        <f t="shared" si="1668"/>
        <v>5</v>
      </c>
      <c r="BP1352">
        <f t="shared" si="1669"/>
        <v>3</v>
      </c>
      <c r="BR1352">
        <v>12</v>
      </c>
      <c r="BS1352">
        <f t="shared" si="1647"/>
        <v>1</v>
      </c>
      <c r="BU1352" s="1">
        <f t="shared" si="1648"/>
        <v>13.686656055861937</v>
      </c>
      <c r="BV1352" s="1">
        <f t="shared" si="1649"/>
        <v>3.4821513024438859</v>
      </c>
      <c r="BW1352" s="1">
        <f t="shared" si="1650"/>
        <v>2.948138363161974</v>
      </c>
      <c r="BX1352" s="1">
        <f t="shared" si="1651"/>
        <v>3.5352941578500432</v>
      </c>
      <c r="BY1352" s="1">
        <f t="shared" si="1652"/>
        <v>2.2096756050565172</v>
      </c>
      <c r="BZ1352" s="1">
        <f t="shared" si="1653"/>
        <v>1.754990860613864</v>
      </c>
      <c r="CA1352" s="1">
        <f t="shared" si="1654"/>
        <v>2.8064763698723709</v>
      </c>
      <c r="CB1352" s="1">
        <f t="shared" si="1655"/>
        <v>2.1419491211084951</v>
      </c>
      <c r="CC1352" s="1">
        <f t="shared" si="1656"/>
        <v>2.0236699613080549</v>
      </c>
      <c r="CD1352" s="1">
        <f t="shared" si="1657"/>
        <v>31.053231888900299</v>
      </c>
      <c r="CE1352" s="1">
        <f t="shared" si="1658"/>
        <v>3.9203749260459264</v>
      </c>
      <c r="CF1352" s="1">
        <f t="shared" si="1659"/>
        <v>2.0116400390969704</v>
      </c>
      <c r="CG1352" s="1">
        <f t="shared" si="1660"/>
        <v>2.2538218237789742</v>
      </c>
      <c r="CH1352" s="1">
        <f t="shared" si="1661"/>
        <v>2.5017323130217286</v>
      </c>
      <c r="CI1352" s="1">
        <f t="shared" si="1662"/>
        <v>2.6037216364581237</v>
      </c>
      <c r="CJ1352" s="1">
        <f t="shared" si="1663"/>
        <v>2.6216927706622943</v>
      </c>
      <c r="CK1352" s="1">
        <f t="shared" si="1664"/>
        <v>2.6324856951546929</v>
      </c>
      <c r="CL1352" s="5">
        <f t="shared" si="1670"/>
        <v>6</v>
      </c>
      <c r="CN1352" s="9">
        <f t="shared" si="1671"/>
        <v>1.754990860613864</v>
      </c>
    </row>
    <row r="1353" spans="1:92" x14ac:dyDescent="0.2">
      <c r="A1353" s="4">
        <v>1351</v>
      </c>
      <c r="B1353" s="1">
        <v>0.59898260376629198</v>
      </c>
      <c r="C1353" s="1">
        <v>0.498</v>
      </c>
      <c r="D1353" s="1">
        <v>0</v>
      </c>
      <c r="E1353" s="1">
        <v>0</v>
      </c>
      <c r="F1353" s="1">
        <v>100</v>
      </c>
      <c r="G1353" s="1">
        <v>7.46650694858881</v>
      </c>
      <c r="H1353" s="1">
        <v>6</v>
      </c>
      <c r="I1353">
        <v>1500</v>
      </c>
      <c r="J1353">
        <v>185</v>
      </c>
      <c r="K1353">
        <v>12.5</v>
      </c>
      <c r="L1353" s="1"/>
      <c r="M1353" s="2">
        <f t="shared" si="1596"/>
        <v>2</v>
      </c>
      <c r="N1353" s="2">
        <f t="shared" si="1597"/>
        <v>6</v>
      </c>
      <c r="O1353" s="2">
        <f t="shared" si="1598"/>
        <v>5</v>
      </c>
      <c r="P1353" s="2">
        <f t="shared" si="1599"/>
        <v>4</v>
      </c>
      <c r="Q1353" s="2">
        <f t="shared" si="1600"/>
        <v>6</v>
      </c>
      <c r="R1353" s="2">
        <f t="shared" si="1601"/>
        <v>7</v>
      </c>
      <c r="S1353" s="2">
        <f t="shared" si="1602"/>
        <v>5</v>
      </c>
      <c r="T1353" s="2">
        <f t="shared" si="1603"/>
        <v>4</v>
      </c>
      <c r="U1353" s="2">
        <f t="shared" si="1604"/>
        <v>7</v>
      </c>
      <c r="V1353" s="2">
        <f t="shared" si="1605"/>
        <v>7</v>
      </c>
      <c r="W1353" s="2">
        <f t="shared" si="1606"/>
        <v>5</v>
      </c>
      <c r="X1353" s="2">
        <f t="shared" si="1607"/>
        <v>7</v>
      </c>
      <c r="Y1353" s="2">
        <f t="shared" si="1608"/>
        <v>4</v>
      </c>
      <c r="Z1353" s="2">
        <f t="shared" si="1609"/>
        <v>4</v>
      </c>
      <c r="AA1353" s="2">
        <f t="shared" si="1610"/>
        <v>2</v>
      </c>
      <c r="AB1353" s="2">
        <f t="shared" si="1611"/>
        <v>4</v>
      </c>
      <c r="AC1353" s="2">
        <f t="shared" si="1612"/>
        <v>3</v>
      </c>
      <c r="AD1353" s="3">
        <f t="shared" si="1665"/>
        <v>6</v>
      </c>
      <c r="AE1353" s="2">
        <f t="shared" si="1613"/>
        <v>5</v>
      </c>
      <c r="AF1353" s="2">
        <f t="shared" si="1614"/>
        <v>9</v>
      </c>
      <c r="AG1353" s="2">
        <f t="shared" si="1615"/>
        <v>8</v>
      </c>
      <c r="AH1353" s="2">
        <f t="shared" si="1616"/>
        <v>7</v>
      </c>
      <c r="AI1353" s="2">
        <f t="shared" si="1617"/>
        <v>9</v>
      </c>
      <c r="AJ1353" s="2">
        <f t="shared" si="1618"/>
        <v>10</v>
      </c>
      <c r="AK1353" s="2">
        <f t="shared" si="1619"/>
        <v>8</v>
      </c>
      <c r="AL1353" s="2">
        <f t="shared" si="1620"/>
        <v>7</v>
      </c>
      <c r="AM1353" s="2">
        <f t="shared" si="1621"/>
        <v>9</v>
      </c>
      <c r="AN1353" s="2">
        <f t="shared" si="1622"/>
        <v>9</v>
      </c>
      <c r="AO1353" s="2">
        <f t="shared" si="1623"/>
        <v>7</v>
      </c>
      <c r="AP1353" s="2">
        <f t="shared" si="1624"/>
        <v>9</v>
      </c>
      <c r="AQ1353" s="2">
        <f t="shared" si="1625"/>
        <v>6</v>
      </c>
      <c r="AR1353" s="2">
        <f t="shared" si="1626"/>
        <v>5</v>
      </c>
      <c r="AS1353" s="2">
        <f t="shared" si="1627"/>
        <v>4</v>
      </c>
      <c r="AT1353" s="2">
        <f t="shared" si="1628"/>
        <v>6</v>
      </c>
      <c r="AU1353" s="2">
        <f t="shared" si="1629"/>
        <v>5</v>
      </c>
      <c r="AV1353" s="3">
        <f t="shared" si="1666"/>
        <v>6</v>
      </c>
      <c r="AW1353">
        <f t="shared" si="1667"/>
        <v>1</v>
      </c>
      <c r="AX1353" s="2">
        <f t="shared" si="1630"/>
        <v>1</v>
      </c>
      <c r="AY1353" s="2">
        <f t="shared" si="1631"/>
        <v>4</v>
      </c>
      <c r="AZ1353" s="2">
        <f t="shared" si="1632"/>
        <v>5</v>
      </c>
      <c r="BA1353" s="2">
        <f t="shared" si="1633"/>
        <v>3</v>
      </c>
      <c r="BB1353" s="2">
        <f t="shared" si="1634"/>
        <v>5</v>
      </c>
      <c r="BC1353" s="2">
        <f t="shared" si="1635"/>
        <v>5</v>
      </c>
      <c r="BD1353" s="2">
        <f t="shared" si="1636"/>
        <v>3</v>
      </c>
      <c r="BE1353" s="2">
        <f t="shared" si="1637"/>
        <v>4</v>
      </c>
      <c r="BF1353" s="2">
        <f t="shared" si="1638"/>
        <v>4</v>
      </c>
      <c r="BG1353" s="2">
        <f t="shared" si="1639"/>
        <v>4</v>
      </c>
      <c r="BH1353" s="2">
        <f t="shared" si="1640"/>
        <v>5</v>
      </c>
      <c r="BI1353" s="2">
        <f t="shared" si="1641"/>
        <v>8</v>
      </c>
      <c r="BJ1353" s="2">
        <f t="shared" si="1642"/>
        <v>5</v>
      </c>
      <c r="BK1353" s="2">
        <f t="shared" si="1643"/>
        <v>2</v>
      </c>
      <c r="BL1353" s="2">
        <f t="shared" si="1644"/>
        <v>2</v>
      </c>
      <c r="BM1353" s="2">
        <f t="shared" si="1645"/>
        <v>4</v>
      </c>
      <c r="BN1353" s="2">
        <f t="shared" si="1646"/>
        <v>4</v>
      </c>
      <c r="BO1353" s="3">
        <f t="shared" si="1668"/>
        <v>12</v>
      </c>
      <c r="BP1353">
        <f t="shared" si="1669"/>
        <v>1</v>
      </c>
      <c r="BR1353">
        <v>12</v>
      </c>
      <c r="BS1353">
        <f t="shared" si="1647"/>
        <v>1</v>
      </c>
      <c r="BU1353" s="1">
        <f t="shared" si="1648"/>
        <v>175.04850394150023</v>
      </c>
      <c r="BV1353" s="1">
        <f t="shared" si="1649"/>
        <v>37.593572708537351</v>
      </c>
      <c r="BW1353" s="1">
        <f t="shared" si="1650"/>
        <v>37.549403017431338</v>
      </c>
      <c r="BX1353" s="1">
        <f t="shared" si="1651"/>
        <v>25.204626415935969</v>
      </c>
      <c r="BY1353" s="1">
        <f t="shared" si="1652"/>
        <v>12.65238021113762</v>
      </c>
      <c r="BZ1353" s="1">
        <f t="shared" si="1653"/>
        <v>12.582894239353784</v>
      </c>
      <c r="CA1353" s="1">
        <f t="shared" si="1654"/>
        <v>17.690116455526145</v>
      </c>
      <c r="CB1353" s="1">
        <f t="shared" si="1655"/>
        <v>25.051428521277884</v>
      </c>
      <c r="CC1353" s="1">
        <f t="shared" si="1656"/>
        <v>5.2616940273510506</v>
      </c>
      <c r="CD1353" s="1">
        <f t="shared" si="1657"/>
        <v>400.00286378347278</v>
      </c>
      <c r="CE1353" s="1">
        <f t="shared" si="1658"/>
        <v>3.6186594378944203</v>
      </c>
      <c r="CF1353" s="1">
        <f t="shared" si="1659"/>
        <v>1.4282054936945958</v>
      </c>
      <c r="CG1353" s="1">
        <f t="shared" si="1660"/>
        <v>1.7435614299718192</v>
      </c>
      <c r="CH1353" s="1">
        <f t="shared" si="1661"/>
        <v>2.0445629472257156</v>
      </c>
      <c r="CI1353" s="1">
        <f t="shared" si="1662"/>
        <v>2.1668323072494156</v>
      </c>
      <c r="CJ1353" s="1">
        <f t="shared" si="1663"/>
        <v>2.1884098967334129</v>
      </c>
      <c r="CK1353" s="1">
        <f t="shared" si="1664"/>
        <v>2.2012487394527365</v>
      </c>
      <c r="CL1353" s="5">
        <f t="shared" si="1670"/>
        <v>12</v>
      </c>
      <c r="CN1353" s="9">
        <f t="shared" si="1671"/>
        <v>1.4282054936945958</v>
      </c>
    </row>
    <row r="1354" spans="1:92" x14ac:dyDescent="0.2">
      <c r="A1354" s="4">
        <v>1352</v>
      </c>
      <c r="B1354" s="1">
        <v>0.67063638635587197</v>
      </c>
      <c r="C1354" s="1">
        <v>0.22</v>
      </c>
      <c r="D1354" s="1">
        <v>0</v>
      </c>
      <c r="E1354" s="1">
        <v>0</v>
      </c>
      <c r="F1354" s="1">
        <v>100</v>
      </c>
      <c r="G1354" s="1">
        <v>3.3024524470043799</v>
      </c>
      <c r="H1354" s="1">
        <v>5</v>
      </c>
      <c r="I1354">
        <v>1500</v>
      </c>
      <c r="J1354">
        <v>185</v>
      </c>
      <c r="K1354">
        <v>12.5</v>
      </c>
      <c r="L1354" s="1"/>
      <c r="M1354" s="2">
        <f t="shared" si="1596"/>
        <v>2</v>
      </c>
      <c r="N1354" s="2">
        <f t="shared" si="1597"/>
        <v>5</v>
      </c>
      <c r="O1354" s="2">
        <f t="shared" si="1598"/>
        <v>4</v>
      </c>
      <c r="P1354" s="2">
        <f t="shared" si="1599"/>
        <v>4</v>
      </c>
      <c r="Q1354" s="2">
        <f t="shared" si="1600"/>
        <v>6</v>
      </c>
      <c r="R1354" s="2">
        <f t="shared" si="1601"/>
        <v>7</v>
      </c>
      <c r="S1354" s="2">
        <f t="shared" si="1602"/>
        <v>7</v>
      </c>
      <c r="T1354" s="2">
        <f t="shared" si="1603"/>
        <v>5</v>
      </c>
      <c r="U1354" s="2">
        <f t="shared" si="1604"/>
        <v>7</v>
      </c>
      <c r="V1354" s="2">
        <f t="shared" si="1605"/>
        <v>6</v>
      </c>
      <c r="W1354" s="2">
        <f t="shared" si="1606"/>
        <v>5</v>
      </c>
      <c r="X1354" s="2">
        <f t="shared" si="1607"/>
        <v>7</v>
      </c>
      <c r="Y1354" s="2">
        <f t="shared" si="1608"/>
        <v>5</v>
      </c>
      <c r="Z1354" s="2">
        <f t="shared" si="1609"/>
        <v>4</v>
      </c>
      <c r="AA1354" s="2">
        <f t="shared" si="1610"/>
        <v>2</v>
      </c>
      <c r="AB1354" s="2">
        <f t="shared" si="1611"/>
        <v>4</v>
      </c>
      <c r="AC1354" s="2">
        <f t="shared" si="1612"/>
        <v>3</v>
      </c>
      <c r="AD1354" s="3">
        <f t="shared" si="1665"/>
        <v>6</v>
      </c>
      <c r="AE1354" s="2">
        <f t="shared" si="1613"/>
        <v>5</v>
      </c>
      <c r="AF1354" s="2">
        <f t="shared" si="1614"/>
        <v>8</v>
      </c>
      <c r="AG1354" s="2">
        <f t="shared" si="1615"/>
        <v>7</v>
      </c>
      <c r="AH1354" s="2">
        <f t="shared" si="1616"/>
        <v>7</v>
      </c>
      <c r="AI1354" s="2">
        <f t="shared" si="1617"/>
        <v>9</v>
      </c>
      <c r="AJ1354" s="2">
        <f t="shared" si="1618"/>
        <v>10</v>
      </c>
      <c r="AK1354" s="2">
        <f t="shared" si="1619"/>
        <v>10</v>
      </c>
      <c r="AL1354" s="2">
        <f t="shared" si="1620"/>
        <v>8</v>
      </c>
      <c r="AM1354" s="2">
        <f t="shared" si="1621"/>
        <v>9</v>
      </c>
      <c r="AN1354" s="2">
        <f t="shared" si="1622"/>
        <v>8</v>
      </c>
      <c r="AO1354" s="2">
        <f t="shared" si="1623"/>
        <v>7</v>
      </c>
      <c r="AP1354" s="2">
        <f t="shared" si="1624"/>
        <v>9</v>
      </c>
      <c r="AQ1354" s="2">
        <f t="shared" si="1625"/>
        <v>7</v>
      </c>
      <c r="AR1354" s="2">
        <f t="shared" si="1626"/>
        <v>5</v>
      </c>
      <c r="AS1354" s="2">
        <f t="shared" si="1627"/>
        <v>4</v>
      </c>
      <c r="AT1354" s="2">
        <f t="shared" si="1628"/>
        <v>6</v>
      </c>
      <c r="AU1354" s="2">
        <f t="shared" si="1629"/>
        <v>5</v>
      </c>
      <c r="AV1354" s="3">
        <f t="shared" si="1666"/>
        <v>6</v>
      </c>
      <c r="AW1354">
        <f t="shared" si="1667"/>
        <v>2</v>
      </c>
      <c r="AX1354" s="2">
        <f t="shared" si="1630"/>
        <v>1</v>
      </c>
      <c r="AY1354" s="2">
        <f t="shared" si="1631"/>
        <v>2</v>
      </c>
      <c r="AZ1354" s="2">
        <f t="shared" si="1632"/>
        <v>3</v>
      </c>
      <c r="BA1354" s="2">
        <f t="shared" si="1633"/>
        <v>3</v>
      </c>
      <c r="BB1354" s="2">
        <f t="shared" si="1634"/>
        <v>4</v>
      </c>
      <c r="BC1354" s="2">
        <f t="shared" si="1635"/>
        <v>5</v>
      </c>
      <c r="BD1354" s="2">
        <f t="shared" si="1636"/>
        <v>5</v>
      </c>
      <c r="BE1354" s="2">
        <f t="shared" si="1637"/>
        <v>5</v>
      </c>
      <c r="BF1354" s="2">
        <f t="shared" si="1638"/>
        <v>5</v>
      </c>
      <c r="BG1354" s="2">
        <f t="shared" si="1639"/>
        <v>4</v>
      </c>
      <c r="BH1354" s="2">
        <f t="shared" si="1640"/>
        <v>5</v>
      </c>
      <c r="BI1354" s="2">
        <f t="shared" si="1641"/>
        <v>7</v>
      </c>
      <c r="BJ1354" s="2">
        <f t="shared" si="1642"/>
        <v>5</v>
      </c>
      <c r="BK1354" s="2">
        <f t="shared" si="1643"/>
        <v>2</v>
      </c>
      <c r="BL1354" s="2">
        <f t="shared" si="1644"/>
        <v>2</v>
      </c>
      <c r="BM1354" s="2">
        <f t="shared" si="1645"/>
        <v>4</v>
      </c>
      <c r="BN1354" s="2">
        <f t="shared" si="1646"/>
        <v>4</v>
      </c>
      <c r="BO1354" s="3">
        <f t="shared" si="1668"/>
        <v>12</v>
      </c>
      <c r="BP1354">
        <f t="shared" si="1669"/>
        <v>1</v>
      </c>
      <c r="BR1354">
        <v>2</v>
      </c>
      <c r="BS1354">
        <f t="shared" si="1647"/>
        <v>1</v>
      </c>
      <c r="BU1354" s="1">
        <f t="shared" si="1648"/>
        <v>175.31771803527209</v>
      </c>
      <c r="BV1354" s="1">
        <f t="shared" si="1649"/>
        <v>38.138481305481655</v>
      </c>
      <c r="BW1354" s="1">
        <f t="shared" si="1650"/>
        <v>37.766489337313303</v>
      </c>
      <c r="BX1354" s="1">
        <f t="shared" si="1651"/>
        <v>26.334651158618442</v>
      </c>
      <c r="BY1354" s="1">
        <f t="shared" si="1652"/>
        <v>13.3669342978398</v>
      </c>
      <c r="BZ1354" s="1">
        <f t="shared" si="1653"/>
        <v>12.693404093053873</v>
      </c>
      <c r="CA1354" s="1">
        <f t="shared" si="1654"/>
        <v>18.503971467674237</v>
      </c>
      <c r="CB1354" s="1">
        <f t="shared" si="1655"/>
        <v>25.060189804767258</v>
      </c>
      <c r="CC1354" s="1">
        <f t="shared" si="1656"/>
        <v>5.3004510119355128</v>
      </c>
      <c r="CD1354" s="1">
        <f t="shared" si="1657"/>
        <v>400.00812897343371</v>
      </c>
      <c r="CE1354" s="1">
        <f t="shared" si="1658"/>
        <v>9.1796011736979075</v>
      </c>
      <c r="CF1354" s="1">
        <f t="shared" si="1659"/>
        <v>2.5672230009379868</v>
      </c>
      <c r="CG1354" s="1">
        <f t="shared" si="1660"/>
        <v>2.4437688839852578</v>
      </c>
      <c r="CH1354" s="1">
        <f t="shared" si="1661"/>
        <v>1.8878890292736936</v>
      </c>
      <c r="CI1354" s="1">
        <f t="shared" si="1662"/>
        <v>2.0512335191407258</v>
      </c>
      <c r="CJ1354" s="1">
        <f t="shared" si="1663"/>
        <v>2.0720776408470871</v>
      </c>
      <c r="CK1354" s="1">
        <f t="shared" si="1664"/>
        <v>2.0997584392574264</v>
      </c>
      <c r="CL1354" s="5">
        <f t="shared" si="1670"/>
        <v>14</v>
      </c>
      <c r="CN1354" s="9">
        <f t="shared" si="1671"/>
        <v>1.8878890292736936</v>
      </c>
    </row>
    <row r="1355" spans="1:92" x14ac:dyDescent="0.2">
      <c r="A1355" s="4">
        <v>1353</v>
      </c>
      <c r="B1355" s="1">
        <v>0.41553136607723601</v>
      </c>
      <c r="C1355" s="1">
        <v>29.780999999999999</v>
      </c>
      <c r="D1355" s="1">
        <v>2</v>
      </c>
      <c r="E1355" s="1">
        <v>22</v>
      </c>
      <c r="F1355" s="1">
        <v>76</v>
      </c>
      <c r="G1355" s="1">
        <v>11.912491237197401</v>
      </c>
      <c r="H1355" s="1">
        <v>7</v>
      </c>
      <c r="I1355">
        <v>1500</v>
      </c>
      <c r="J1355">
        <v>185</v>
      </c>
      <c r="K1355">
        <v>12.5</v>
      </c>
      <c r="L1355" s="1"/>
      <c r="M1355" s="2">
        <f t="shared" si="1596"/>
        <v>3</v>
      </c>
      <c r="N1355" s="2">
        <f t="shared" si="1597"/>
        <v>6</v>
      </c>
      <c r="O1355" s="2">
        <f t="shared" si="1598"/>
        <v>4</v>
      </c>
      <c r="P1355" s="2">
        <f t="shared" si="1599"/>
        <v>5</v>
      </c>
      <c r="Q1355" s="2">
        <f t="shared" si="1600"/>
        <v>6</v>
      </c>
      <c r="R1355" s="2">
        <f t="shared" si="1601"/>
        <v>6</v>
      </c>
      <c r="S1355" s="2">
        <f t="shared" si="1602"/>
        <v>4</v>
      </c>
      <c r="T1355" s="2">
        <f t="shared" si="1603"/>
        <v>3</v>
      </c>
      <c r="U1355" s="2">
        <f t="shared" si="1604"/>
        <v>5</v>
      </c>
      <c r="V1355" s="2">
        <f t="shared" si="1605"/>
        <v>7</v>
      </c>
      <c r="W1355" s="2">
        <f t="shared" si="1606"/>
        <v>4</v>
      </c>
      <c r="X1355" s="2">
        <f t="shared" si="1607"/>
        <v>4</v>
      </c>
      <c r="Y1355" s="2">
        <f t="shared" si="1608"/>
        <v>2</v>
      </c>
      <c r="Z1355" s="2">
        <f t="shared" si="1609"/>
        <v>2</v>
      </c>
      <c r="AA1355" s="2">
        <f t="shared" si="1610"/>
        <v>2</v>
      </c>
      <c r="AB1355" s="2">
        <f t="shared" si="1611"/>
        <v>2</v>
      </c>
      <c r="AC1355" s="2">
        <f t="shared" si="1612"/>
        <v>1</v>
      </c>
      <c r="AD1355" s="3">
        <f t="shared" si="1665"/>
        <v>10</v>
      </c>
      <c r="AE1355" s="2">
        <f t="shared" si="1613"/>
        <v>6</v>
      </c>
      <c r="AF1355" s="2">
        <f t="shared" si="1614"/>
        <v>9</v>
      </c>
      <c r="AG1355" s="2">
        <f t="shared" si="1615"/>
        <v>7</v>
      </c>
      <c r="AH1355" s="2">
        <f t="shared" si="1616"/>
        <v>8</v>
      </c>
      <c r="AI1355" s="2">
        <f t="shared" si="1617"/>
        <v>9</v>
      </c>
      <c r="AJ1355" s="2">
        <f t="shared" si="1618"/>
        <v>9</v>
      </c>
      <c r="AK1355" s="2">
        <f t="shared" si="1619"/>
        <v>7</v>
      </c>
      <c r="AL1355" s="2">
        <f t="shared" si="1620"/>
        <v>6</v>
      </c>
      <c r="AM1355" s="2">
        <f t="shared" si="1621"/>
        <v>7</v>
      </c>
      <c r="AN1355" s="2">
        <f t="shared" si="1622"/>
        <v>9</v>
      </c>
      <c r="AO1355" s="2">
        <f t="shared" si="1623"/>
        <v>6</v>
      </c>
      <c r="AP1355" s="2">
        <f t="shared" si="1624"/>
        <v>6</v>
      </c>
      <c r="AQ1355" s="2">
        <f t="shared" si="1625"/>
        <v>4</v>
      </c>
      <c r="AR1355" s="2">
        <f t="shared" si="1626"/>
        <v>3</v>
      </c>
      <c r="AS1355" s="2">
        <f t="shared" si="1627"/>
        <v>4</v>
      </c>
      <c r="AT1355" s="2">
        <f t="shared" si="1628"/>
        <v>4</v>
      </c>
      <c r="AU1355" s="2">
        <f t="shared" si="1629"/>
        <v>3</v>
      </c>
      <c r="AV1355" s="3">
        <f t="shared" si="1666"/>
        <v>2</v>
      </c>
      <c r="AW1355">
        <f t="shared" si="1667"/>
        <v>4</v>
      </c>
      <c r="AX1355" s="2">
        <f t="shared" si="1630"/>
        <v>2</v>
      </c>
      <c r="AY1355" s="2">
        <f t="shared" si="1631"/>
        <v>5</v>
      </c>
      <c r="AZ1355" s="2">
        <f t="shared" si="1632"/>
        <v>4</v>
      </c>
      <c r="BA1355" s="2">
        <f t="shared" si="1633"/>
        <v>3</v>
      </c>
      <c r="BB1355" s="2">
        <f t="shared" si="1634"/>
        <v>3</v>
      </c>
      <c r="BC1355" s="2">
        <f t="shared" si="1635"/>
        <v>3</v>
      </c>
      <c r="BD1355" s="2">
        <f t="shared" si="1636"/>
        <v>3</v>
      </c>
      <c r="BE1355" s="2">
        <f t="shared" si="1637"/>
        <v>2</v>
      </c>
      <c r="BF1355" s="2">
        <f t="shared" si="1638"/>
        <v>2</v>
      </c>
      <c r="BG1355" s="2">
        <f t="shared" si="1639"/>
        <v>3</v>
      </c>
      <c r="BH1355" s="2">
        <f t="shared" si="1640"/>
        <v>4</v>
      </c>
      <c r="BI1355" s="2">
        <f t="shared" si="1641"/>
        <v>3</v>
      </c>
      <c r="BJ1355" s="2">
        <f t="shared" si="1642"/>
        <v>2</v>
      </c>
      <c r="BK1355" s="2">
        <f t="shared" si="1643"/>
        <v>2</v>
      </c>
      <c r="BL1355" s="2">
        <f t="shared" si="1644"/>
        <v>2</v>
      </c>
      <c r="BM1355" s="2">
        <f t="shared" si="1645"/>
        <v>2</v>
      </c>
      <c r="BN1355" s="2">
        <f t="shared" si="1646"/>
        <v>2</v>
      </c>
      <c r="BO1355" s="3">
        <f t="shared" si="1668"/>
        <v>2</v>
      </c>
      <c r="BP1355">
        <f t="shared" si="1669"/>
        <v>1</v>
      </c>
      <c r="BR1355">
        <v>5</v>
      </c>
      <c r="BS1355">
        <f t="shared" si="1647"/>
        <v>2</v>
      </c>
      <c r="BU1355" s="1">
        <f t="shared" si="1648"/>
        <v>13.217395224342509</v>
      </c>
      <c r="BV1355" s="1">
        <f t="shared" si="1649"/>
        <v>2.946449342712183</v>
      </c>
      <c r="BW1355" s="1">
        <f t="shared" si="1650"/>
        <v>2.9398323040011247</v>
      </c>
      <c r="BX1355" s="1">
        <f t="shared" si="1651"/>
        <v>2.7445430741155725</v>
      </c>
      <c r="BY1355" s="1">
        <f t="shared" si="1652"/>
        <v>2.2899201883882774</v>
      </c>
      <c r="BZ1355" s="1">
        <f t="shared" si="1653"/>
        <v>2.3542368730236705</v>
      </c>
      <c r="CA1355" s="1">
        <f t="shared" si="1654"/>
        <v>2.2810802044114964</v>
      </c>
      <c r="CB1355" s="1">
        <f t="shared" si="1655"/>
        <v>2.6386789914065774</v>
      </c>
      <c r="CC1355" s="1">
        <f t="shared" si="1656"/>
        <v>2.6058834342952908</v>
      </c>
      <c r="CD1355" s="1">
        <f t="shared" si="1657"/>
        <v>31.087762850845291</v>
      </c>
      <c r="CE1355" s="1">
        <f t="shared" si="1658"/>
        <v>2.4955089183140355</v>
      </c>
      <c r="CF1355" s="1">
        <f t="shared" si="1659"/>
        <v>2.5128298040902424</v>
      </c>
      <c r="CG1355" s="1">
        <f t="shared" si="1660"/>
        <v>2.7876827418115271</v>
      </c>
      <c r="CH1355" s="1">
        <f t="shared" si="1661"/>
        <v>2.9567501601203041</v>
      </c>
      <c r="CI1355" s="1">
        <f t="shared" si="1662"/>
        <v>3.0206024091489714</v>
      </c>
      <c r="CJ1355" s="1">
        <f t="shared" si="1663"/>
        <v>3.036519813674539</v>
      </c>
      <c r="CK1355" s="1">
        <f t="shared" si="1664"/>
        <v>3.0413626705308632</v>
      </c>
      <c r="CL1355" s="5">
        <f t="shared" si="1670"/>
        <v>7</v>
      </c>
      <c r="CN1355" s="9">
        <f t="shared" si="1671"/>
        <v>2.2810802044114964</v>
      </c>
    </row>
    <row r="1356" spans="1:92" x14ac:dyDescent="0.2">
      <c r="A1356" s="4">
        <v>1354</v>
      </c>
      <c r="B1356" s="1">
        <v>0.52295801345054105</v>
      </c>
      <c r="C1356" s="1">
        <v>17.488</v>
      </c>
      <c r="D1356" s="1">
        <v>28</v>
      </c>
      <c r="E1356" s="1">
        <v>35</v>
      </c>
      <c r="F1356" s="1">
        <v>37</v>
      </c>
      <c r="G1356" s="1">
        <v>6.9953051765038499</v>
      </c>
      <c r="H1356" s="1">
        <v>6</v>
      </c>
      <c r="I1356">
        <v>1500</v>
      </c>
      <c r="J1356">
        <v>185</v>
      </c>
      <c r="K1356">
        <v>12.5</v>
      </c>
      <c r="L1356" s="1"/>
      <c r="M1356" s="2">
        <f t="shared" si="1596"/>
        <v>3</v>
      </c>
      <c r="N1356" s="2">
        <f t="shared" si="1597"/>
        <v>6</v>
      </c>
      <c r="O1356" s="2">
        <f t="shared" si="1598"/>
        <v>6</v>
      </c>
      <c r="P1356" s="2">
        <f t="shared" si="1599"/>
        <v>7</v>
      </c>
      <c r="Q1356" s="2">
        <f t="shared" si="1600"/>
        <v>9</v>
      </c>
      <c r="R1356" s="2">
        <f t="shared" si="1601"/>
        <v>10</v>
      </c>
      <c r="S1356" s="2">
        <f t="shared" si="1602"/>
        <v>4</v>
      </c>
      <c r="T1356" s="2">
        <f t="shared" si="1603"/>
        <v>4</v>
      </c>
      <c r="U1356" s="2">
        <f t="shared" si="1604"/>
        <v>6</v>
      </c>
      <c r="V1356" s="2">
        <f t="shared" si="1605"/>
        <v>9</v>
      </c>
      <c r="W1356" s="2">
        <f t="shared" si="1606"/>
        <v>3</v>
      </c>
      <c r="X1356" s="2">
        <f t="shared" si="1607"/>
        <v>4</v>
      </c>
      <c r="Y1356" s="2">
        <f t="shared" si="1608"/>
        <v>1</v>
      </c>
      <c r="Z1356" s="2">
        <f t="shared" si="1609"/>
        <v>1</v>
      </c>
      <c r="AA1356" s="2">
        <f t="shared" si="1610"/>
        <v>1</v>
      </c>
      <c r="AB1356" s="2">
        <f t="shared" si="1611"/>
        <v>1</v>
      </c>
      <c r="AC1356" s="2">
        <f t="shared" si="1612"/>
        <v>0</v>
      </c>
      <c r="AD1356" s="3">
        <f t="shared" si="1665"/>
        <v>6</v>
      </c>
      <c r="AE1356" s="2">
        <f t="shared" si="1613"/>
        <v>6</v>
      </c>
      <c r="AF1356" s="2">
        <f t="shared" si="1614"/>
        <v>9</v>
      </c>
      <c r="AG1356" s="2">
        <f t="shared" si="1615"/>
        <v>9</v>
      </c>
      <c r="AH1356" s="2">
        <f t="shared" si="1616"/>
        <v>10</v>
      </c>
      <c r="AI1356" s="2">
        <f t="shared" si="1617"/>
        <v>12</v>
      </c>
      <c r="AJ1356" s="2">
        <f t="shared" si="1618"/>
        <v>13</v>
      </c>
      <c r="AK1356" s="2">
        <f t="shared" si="1619"/>
        <v>7</v>
      </c>
      <c r="AL1356" s="2">
        <f t="shared" si="1620"/>
        <v>7</v>
      </c>
      <c r="AM1356" s="2">
        <f t="shared" si="1621"/>
        <v>8</v>
      </c>
      <c r="AN1356" s="2">
        <f t="shared" si="1622"/>
        <v>11</v>
      </c>
      <c r="AO1356" s="2">
        <f t="shared" si="1623"/>
        <v>5</v>
      </c>
      <c r="AP1356" s="2">
        <f t="shared" si="1624"/>
        <v>6</v>
      </c>
      <c r="AQ1356" s="2">
        <f t="shared" si="1625"/>
        <v>3</v>
      </c>
      <c r="AR1356" s="2">
        <f t="shared" si="1626"/>
        <v>2</v>
      </c>
      <c r="AS1356" s="2">
        <f t="shared" si="1627"/>
        <v>3</v>
      </c>
      <c r="AT1356" s="2">
        <f t="shared" si="1628"/>
        <v>3</v>
      </c>
      <c r="AU1356" s="2">
        <f t="shared" si="1629"/>
        <v>2</v>
      </c>
      <c r="AV1356" s="3">
        <f t="shared" si="1666"/>
        <v>6</v>
      </c>
      <c r="AW1356">
        <f t="shared" si="1667"/>
        <v>1</v>
      </c>
      <c r="AX1356" s="2">
        <f t="shared" si="1630"/>
        <v>2</v>
      </c>
      <c r="AY1356" s="2">
        <f t="shared" si="1631"/>
        <v>5</v>
      </c>
      <c r="AZ1356" s="2">
        <f t="shared" si="1632"/>
        <v>6</v>
      </c>
      <c r="BA1356" s="2">
        <f t="shared" si="1633"/>
        <v>6</v>
      </c>
      <c r="BB1356" s="2">
        <f t="shared" si="1634"/>
        <v>7</v>
      </c>
      <c r="BC1356" s="2">
        <f t="shared" si="1635"/>
        <v>7</v>
      </c>
      <c r="BD1356" s="2">
        <f t="shared" si="1636"/>
        <v>2</v>
      </c>
      <c r="BE1356" s="2">
        <f t="shared" si="1637"/>
        <v>3</v>
      </c>
      <c r="BF1356" s="2">
        <f t="shared" si="1638"/>
        <v>3</v>
      </c>
      <c r="BG1356" s="2">
        <f t="shared" si="1639"/>
        <v>5</v>
      </c>
      <c r="BH1356" s="2">
        <f t="shared" si="1640"/>
        <v>3</v>
      </c>
      <c r="BI1356" s="2">
        <f t="shared" si="1641"/>
        <v>4</v>
      </c>
      <c r="BJ1356" s="2">
        <f t="shared" si="1642"/>
        <v>1</v>
      </c>
      <c r="BK1356" s="2">
        <f t="shared" si="1643"/>
        <v>1</v>
      </c>
      <c r="BL1356" s="2">
        <f t="shared" si="1644"/>
        <v>1</v>
      </c>
      <c r="BM1356" s="2">
        <f t="shared" si="1645"/>
        <v>1</v>
      </c>
      <c r="BN1356" s="2">
        <f t="shared" si="1646"/>
        <v>1</v>
      </c>
      <c r="BO1356" s="3">
        <f t="shared" si="1668"/>
        <v>5</v>
      </c>
      <c r="BP1356">
        <f t="shared" si="1669"/>
        <v>2</v>
      </c>
      <c r="BR1356">
        <v>6</v>
      </c>
      <c r="BS1356">
        <f t="shared" si="1647"/>
        <v>3</v>
      </c>
      <c r="BU1356" s="1">
        <f t="shared" si="1648"/>
        <v>13.440376521453659</v>
      </c>
      <c r="BV1356" s="1">
        <f t="shared" si="1649"/>
        <v>3.3340927032227228</v>
      </c>
      <c r="BW1356" s="1">
        <f t="shared" si="1650"/>
        <v>2.9777946692832802</v>
      </c>
      <c r="BX1356" s="1">
        <f t="shared" si="1651"/>
        <v>3.8088701179238926</v>
      </c>
      <c r="BY1356" s="1">
        <f t="shared" si="1652"/>
        <v>2.6865300408903052</v>
      </c>
      <c r="BZ1356" s="1">
        <f t="shared" si="1653"/>
        <v>2.2525351407078964</v>
      </c>
      <c r="CA1356" s="1">
        <f t="shared" si="1654"/>
        <v>2.3407236243927292</v>
      </c>
      <c r="CB1356" s="1">
        <f t="shared" si="1655"/>
        <v>2.517868289240865</v>
      </c>
      <c r="CC1356" s="1">
        <f t="shared" si="1656"/>
        <v>2.4125566240701883</v>
      </c>
      <c r="CD1356" s="1">
        <f t="shared" si="1657"/>
        <v>31.085484154970541</v>
      </c>
      <c r="CE1356" s="1">
        <f t="shared" si="1658"/>
        <v>2.8397604192611392</v>
      </c>
      <c r="CF1356" s="1">
        <f t="shared" si="1659"/>
        <v>2.4570081597958811</v>
      </c>
      <c r="CG1356" s="1">
        <f t="shared" si="1660"/>
        <v>2.6493469115108295</v>
      </c>
      <c r="CH1356" s="1">
        <f t="shared" si="1661"/>
        <v>2.7644245779347751</v>
      </c>
      <c r="CI1356" s="1">
        <f t="shared" si="1662"/>
        <v>2.8535894884740975</v>
      </c>
      <c r="CJ1356" s="1">
        <f t="shared" si="1663"/>
        <v>2.8699323282656888</v>
      </c>
      <c r="CK1356" s="1">
        <f t="shared" si="1664"/>
        <v>2.8801191071343863</v>
      </c>
      <c r="CL1356" s="5">
        <f t="shared" si="1670"/>
        <v>6</v>
      </c>
      <c r="CN1356" s="9">
        <f t="shared" si="1671"/>
        <v>2.2525351407078964</v>
      </c>
    </row>
    <row r="1357" spans="1:92" x14ac:dyDescent="0.2">
      <c r="A1357" s="4">
        <v>1355</v>
      </c>
      <c r="B1357" s="1">
        <v>0.61020694957506805</v>
      </c>
      <c r="C1357" s="1">
        <v>0.50600000000000001</v>
      </c>
      <c r="D1357" s="1">
        <v>4</v>
      </c>
      <c r="E1357" s="1">
        <v>12</v>
      </c>
      <c r="F1357" s="1">
        <v>84</v>
      </c>
      <c r="G1357" s="1">
        <v>3.4413270625476602</v>
      </c>
      <c r="H1357" s="1">
        <v>5</v>
      </c>
      <c r="I1357">
        <v>1500</v>
      </c>
      <c r="J1357">
        <v>185</v>
      </c>
      <c r="K1357">
        <v>12.5</v>
      </c>
      <c r="L1357" s="1"/>
      <c r="M1357" s="2">
        <f t="shared" si="1596"/>
        <v>2</v>
      </c>
      <c r="N1357" s="2">
        <f t="shared" si="1597"/>
        <v>5</v>
      </c>
      <c r="O1357" s="2">
        <f t="shared" si="1598"/>
        <v>4</v>
      </c>
      <c r="P1357" s="2">
        <f t="shared" si="1599"/>
        <v>4</v>
      </c>
      <c r="Q1357" s="2">
        <f t="shared" si="1600"/>
        <v>6</v>
      </c>
      <c r="R1357" s="2">
        <f t="shared" si="1601"/>
        <v>7</v>
      </c>
      <c r="S1357" s="2">
        <f t="shared" si="1602"/>
        <v>7</v>
      </c>
      <c r="T1357" s="2">
        <f t="shared" si="1603"/>
        <v>5</v>
      </c>
      <c r="U1357" s="2">
        <f t="shared" si="1604"/>
        <v>7</v>
      </c>
      <c r="V1357" s="2">
        <f t="shared" si="1605"/>
        <v>6</v>
      </c>
      <c r="W1357" s="2">
        <f t="shared" si="1606"/>
        <v>3</v>
      </c>
      <c r="X1357" s="2">
        <f t="shared" si="1607"/>
        <v>5</v>
      </c>
      <c r="Y1357" s="2">
        <f t="shared" si="1608"/>
        <v>3</v>
      </c>
      <c r="Z1357" s="2">
        <f t="shared" si="1609"/>
        <v>2</v>
      </c>
      <c r="AA1357" s="2">
        <f t="shared" si="1610"/>
        <v>2</v>
      </c>
      <c r="AB1357" s="2">
        <f t="shared" si="1611"/>
        <v>2</v>
      </c>
      <c r="AC1357" s="2">
        <f t="shared" si="1612"/>
        <v>1</v>
      </c>
      <c r="AD1357" s="3">
        <f t="shared" si="1665"/>
        <v>6</v>
      </c>
      <c r="AE1357" s="2">
        <f t="shared" si="1613"/>
        <v>5</v>
      </c>
      <c r="AF1357" s="2">
        <f t="shared" si="1614"/>
        <v>8</v>
      </c>
      <c r="AG1357" s="2">
        <f t="shared" si="1615"/>
        <v>7</v>
      </c>
      <c r="AH1357" s="2">
        <f t="shared" si="1616"/>
        <v>7</v>
      </c>
      <c r="AI1357" s="2">
        <f t="shared" si="1617"/>
        <v>9</v>
      </c>
      <c r="AJ1357" s="2">
        <f t="shared" si="1618"/>
        <v>10</v>
      </c>
      <c r="AK1357" s="2">
        <f t="shared" si="1619"/>
        <v>10</v>
      </c>
      <c r="AL1357" s="2">
        <f t="shared" si="1620"/>
        <v>8</v>
      </c>
      <c r="AM1357" s="2">
        <f t="shared" si="1621"/>
        <v>9</v>
      </c>
      <c r="AN1357" s="2">
        <f t="shared" si="1622"/>
        <v>8</v>
      </c>
      <c r="AO1357" s="2">
        <f t="shared" si="1623"/>
        <v>5</v>
      </c>
      <c r="AP1357" s="2">
        <f t="shared" si="1624"/>
        <v>7</v>
      </c>
      <c r="AQ1357" s="2">
        <f t="shared" si="1625"/>
        <v>5</v>
      </c>
      <c r="AR1357" s="2">
        <f t="shared" si="1626"/>
        <v>3</v>
      </c>
      <c r="AS1357" s="2">
        <f t="shared" si="1627"/>
        <v>4</v>
      </c>
      <c r="AT1357" s="2">
        <f t="shared" si="1628"/>
        <v>4</v>
      </c>
      <c r="AU1357" s="2">
        <f t="shared" si="1629"/>
        <v>3</v>
      </c>
      <c r="AV1357" s="3">
        <f t="shared" si="1666"/>
        <v>6</v>
      </c>
      <c r="AW1357">
        <f t="shared" si="1667"/>
        <v>2</v>
      </c>
      <c r="AX1357" s="2">
        <f t="shared" si="1630"/>
        <v>1</v>
      </c>
      <c r="AY1357" s="2">
        <f t="shared" si="1631"/>
        <v>2</v>
      </c>
      <c r="AZ1357" s="2">
        <f t="shared" si="1632"/>
        <v>3</v>
      </c>
      <c r="BA1357" s="2">
        <f t="shared" si="1633"/>
        <v>3</v>
      </c>
      <c r="BB1357" s="2">
        <f t="shared" si="1634"/>
        <v>5</v>
      </c>
      <c r="BC1357" s="2">
        <f t="shared" si="1635"/>
        <v>6</v>
      </c>
      <c r="BD1357" s="2">
        <f t="shared" si="1636"/>
        <v>5</v>
      </c>
      <c r="BE1357" s="2">
        <f t="shared" si="1637"/>
        <v>4</v>
      </c>
      <c r="BF1357" s="2">
        <f t="shared" si="1638"/>
        <v>4</v>
      </c>
      <c r="BG1357" s="2">
        <f t="shared" si="1639"/>
        <v>3</v>
      </c>
      <c r="BH1357" s="2">
        <f t="shared" si="1640"/>
        <v>3</v>
      </c>
      <c r="BI1357" s="2">
        <f t="shared" si="1641"/>
        <v>6</v>
      </c>
      <c r="BJ1357" s="2">
        <f t="shared" si="1642"/>
        <v>4</v>
      </c>
      <c r="BK1357" s="2">
        <f t="shared" si="1643"/>
        <v>2</v>
      </c>
      <c r="BL1357" s="2">
        <f t="shared" si="1644"/>
        <v>2</v>
      </c>
      <c r="BM1357" s="2">
        <f t="shared" si="1645"/>
        <v>2</v>
      </c>
      <c r="BN1357" s="2">
        <f t="shared" si="1646"/>
        <v>2</v>
      </c>
      <c r="BO1357" s="3">
        <f t="shared" si="1668"/>
        <v>6</v>
      </c>
      <c r="BP1357">
        <f t="shared" si="1669"/>
        <v>2</v>
      </c>
      <c r="BR1357">
        <v>12</v>
      </c>
      <c r="BS1357">
        <f t="shared" si="1647"/>
        <v>1</v>
      </c>
      <c r="BU1357" s="1">
        <f t="shared" si="1648"/>
        <v>14.875248605070308</v>
      </c>
      <c r="BV1357" s="1">
        <f t="shared" si="1649"/>
        <v>5.2465612608848122</v>
      </c>
      <c r="BW1357" s="1">
        <f t="shared" si="1650"/>
        <v>3.1821993703027043</v>
      </c>
      <c r="BX1357" s="1">
        <f t="shared" si="1651"/>
        <v>7.4075102688067442</v>
      </c>
      <c r="BY1357" s="1">
        <f t="shared" si="1652"/>
        <v>4.5280932240686749</v>
      </c>
      <c r="BZ1357" s="1">
        <f t="shared" si="1653"/>
        <v>2.1539097087184631</v>
      </c>
      <c r="CA1357" s="1">
        <f t="shared" si="1654"/>
        <v>2.8140702131560489</v>
      </c>
      <c r="CB1357" s="1">
        <f t="shared" si="1655"/>
        <v>2.4580443219173351</v>
      </c>
      <c r="CC1357" s="1">
        <f t="shared" si="1656"/>
        <v>2.3893692136937621</v>
      </c>
      <c r="CD1357" s="1">
        <f t="shared" si="1657"/>
        <v>31.122896916595209</v>
      </c>
      <c r="CE1357" s="1">
        <f t="shared" si="1658"/>
        <v>5.3732450273826009</v>
      </c>
      <c r="CF1357" s="1">
        <f t="shared" si="1659"/>
        <v>2.7513857522701533</v>
      </c>
      <c r="CG1357" s="1">
        <f t="shared" si="1660"/>
        <v>2.3829281988322863</v>
      </c>
      <c r="CH1357" s="1">
        <f t="shared" si="1661"/>
        <v>2.6247616013637294</v>
      </c>
      <c r="CI1357" s="1">
        <f t="shared" si="1662"/>
        <v>2.7174276338435135</v>
      </c>
      <c r="CJ1357" s="1">
        <f t="shared" si="1663"/>
        <v>2.7333001925087306</v>
      </c>
      <c r="CK1357" s="1">
        <f t="shared" si="1664"/>
        <v>2.7538097374397679</v>
      </c>
      <c r="CL1357" s="5">
        <f t="shared" si="1670"/>
        <v>6</v>
      </c>
      <c r="CN1357" s="9">
        <f t="shared" si="1671"/>
        <v>2.1539097087184631</v>
      </c>
    </row>
    <row r="1358" spans="1:92" x14ac:dyDescent="0.2">
      <c r="A1358" s="4">
        <v>1356</v>
      </c>
      <c r="B1358" s="1">
        <v>0.62257008768245403</v>
      </c>
      <c r="C1358" s="1">
        <v>3.573</v>
      </c>
      <c r="D1358" s="1">
        <v>0</v>
      </c>
      <c r="E1358" s="1">
        <v>6</v>
      </c>
      <c r="F1358" s="1">
        <v>94</v>
      </c>
      <c r="G1358" s="1">
        <v>6.78871943800144</v>
      </c>
      <c r="H1358" s="1">
        <v>6</v>
      </c>
      <c r="I1358">
        <v>1500</v>
      </c>
      <c r="J1358">
        <v>185</v>
      </c>
      <c r="K1358">
        <v>12.5</v>
      </c>
      <c r="L1358" s="1"/>
      <c r="M1358" s="2">
        <f t="shared" si="1596"/>
        <v>3</v>
      </c>
      <c r="N1358" s="2">
        <f t="shared" si="1597"/>
        <v>5</v>
      </c>
      <c r="O1358" s="2">
        <f t="shared" si="1598"/>
        <v>5</v>
      </c>
      <c r="P1358" s="2">
        <f t="shared" si="1599"/>
        <v>4</v>
      </c>
      <c r="Q1358" s="2">
        <f t="shared" si="1600"/>
        <v>6</v>
      </c>
      <c r="R1358" s="2">
        <f t="shared" si="1601"/>
        <v>7</v>
      </c>
      <c r="S1358" s="2">
        <f t="shared" si="1602"/>
        <v>5</v>
      </c>
      <c r="T1358" s="2">
        <f t="shared" si="1603"/>
        <v>4</v>
      </c>
      <c r="U1358" s="2">
        <f t="shared" si="1604"/>
        <v>7</v>
      </c>
      <c r="V1358" s="2">
        <f t="shared" si="1605"/>
        <v>7</v>
      </c>
      <c r="W1358" s="2">
        <f t="shared" si="1606"/>
        <v>6</v>
      </c>
      <c r="X1358" s="2">
        <f t="shared" si="1607"/>
        <v>7</v>
      </c>
      <c r="Y1358" s="2">
        <f t="shared" si="1608"/>
        <v>4</v>
      </c>
      <c r="Z1358" s="2">
        <f t="shared" si="1609"/>
        <v>4</v>
      </c>
      <c r="AA1358" s="2">
        <f t="shared" si="1610"/>
        <v>2</v>
      </c>
      <c r="AB1358" s="2">
        <f t="shared" si="1611"/>
        <v>4</v>
      </c>
      <c r="AC1358" s="2">
        <f t="shared" si="1612"/>
        <v>3</v>
      </c>
      <c r="AD1358" s="3">
        <f t="shared" si="1665"/>
        <v>6</v>
      </c>
      <c r="AE1358" s="2">
        <f t="shared" si="1613"/>
        <v>6</v>
      </c>
      <c r="AF1358" s="2">
        <f t="shared" si="1614"/>
        <v>8</v>
      </c>
      <c r="AG1358" s="2">
        <f t="shared" si="1615"/>
        <v>8</v>
      </c>
      <c r="AH1358" s="2">
        <f t="shared" si="1616"/>
        <v>7</v>
      </c>
      <c r="AI1358" s="2">
        <f t="shared" si="1617"/>
        <v>9</v>
      </c>
      <c r="AJ1358" s="2">
        <f t="shared" si="1618"/>
        <v>10</v>
      </c>
      <c r="AK1358" s="2">
        <f t="shared" si="1619"/>
        <v>8</v>
      </c>
      <c r="AL1358" s="2">
        <f t="shared" si="1620"/>
        <v>7</v>
      </c>
      <c r="AM1358" s="2">
        <f t="shared" si="1621"/>
        <v>9</v>
      </c>
      <c r="AN1358" s="2">
        <f t="shared" si="1622"/>
        <v>9</v>
      </c>
      <c r="AO1358" s="2">
        <f t="shared" si="1623"/>
        <v>8</v>
      </c>
      <c r="AP1358" s="2">
        <f t="shared" si="1624"/>
        <v>9</v>
      </c>
      <c r="AQ1358" s="2">
        <f t="shared" si="1625"/>
        <v>6</v>
      </c>
      <c r="AR1358" s="2">
        <f t="shared" si="1626"/>
        <v>5</v>
      </c>
      <c r="AS1358" s="2">
        <f t="shared" si="1627"/>
        <v>4</v>
      </c>
      <c r="AT1358" s="2">
        <f t="shared" si="1628"/>
        <v>6</v>
      </c>
      <c r="AU1358" s="2">
        <f t="shared" si="1629"/>
        <v>5</v>
      </c>
      <c r="AV1358" s="3">
        <f t="shared" si="1666"/>
        <v>6</v>
      </c>
      <c r="AW1358">
        <f t="shared" si="1667"/>
        <v>1</v>
      </c>
      <c r="AX1358" s="2">
        <f t="shared" si="1630"/>
        <v>2</v>
      </c>
      <c r="AY1358" s="2">
        <f t="shared" si="1631"/>
        <v>3</v>
      </c>
      <c r="AZ1358" s="2">
        <f t="shared" si="1632"/>
        <v>4</v>
      </c>
      <c r="BA1358" s="2">
        <f t="shared" si="1633"/>
        <v>3</v>
      </c>
      <c r="BB1358" s="2">
        <f t="shared" si="1634"/>
        <v>4</v>
      </c>
      <c r="BC1358" s="2">
        <f t="shared" si="1635"/>
        <v>5</v>
      </c>
      <c r="BD1358" s="2">
        <f t="shared" si="1636"/>
        <v>3</v>
      </c>
      <c r="BE1358" s="2">
        <f t="shared" si="1637"/>
        <v>4</v>
      </c>
      <c r="BF1358" s="2">
        <f t="shared" si="1638"/>
        <v>4</v>
      </c>
      <c r="BG1358" s="2">
        <f t="shared" si="1639"/>
        <v>4</v>
      </c>
      <c r="BH1358" s="2">
        <f t="shared" si="1640"/>
        <v>6</v>
      </c>
      <c r="BI1358" s="2">
        <f t="shared" si="1641"/>
        <v>7</v>
      </c>
      <c r="BJ1358" s="2">
        <f t="shared" si="1642"/>
        <v>4</v>
      </c>
      <c r="BK1358" s="2">
        <f t="shared" si="1643"/>
        <v>2</v>
      </c>
      <c r="BL1358" s="2">
        <f t="shared" si="1644"/>
        <v>2</v>
      </c>
      <c r="BM1358" s="2">
        <f t="shared" si="1645"/>
        <v>4</v>
      </c>
      <c r="BN1358" s="2">
        <f t="shared" si="1646"/>
        <v>4</v>
      </c>
      <c r="BO1358" s="3">
        <f t="shared" si="1668"/>
        <v>12</v>
      </c>
      <c r="BP1358">
        <f t="shared" si="1669"/>
        <v>1</v>
      </c>
      <c r="BR1358">
        <v>2</v>
      </c>
      <c r="BS1358">
        <f t="shared" si="1647"/>
        <v>1</v>
      </c>
      <c r="BU1358" s="1">
        <f t="shared" si="1648"/>
        <v>175.03033225652021</v>
      </c>
      <c r="BV1358" s="1">
        <f t="shared" si="1649"/>
        <v>37.578231610659365</v>
      </c>
      <c r="BW1358" s="1">
        <f t="shared" si="1650"/>
        <v>37.546384080014427</v>
      </c>
      <c r="BX1358" s="1">
        <f t="shared" si="1651"/>
        <v>25.254143231240288</v>
      </c>
      <c r="BY1358" s="1">
        <f t="shared" si="1652"/>
        <v>12.741922658403602</v>
      </c>
      <c r="BZ1358" s="1">
        <f t="shared" si="1653"/>
        <v>12.64529768089548</v>
      </c>
      <c r="CA1358" s="1">
        <f t="shared" si="1654"/>
        <v>17.611580272131778</v>
      </c>
      <c r="CB1358" s="1">
        <f t="shared" si="1655"/>
        <v>25.077989483309729</v>
      </c>
      <c r="CC1358" s="1">
        <f t="shared" si="1656"/>
        <v>5.3913193575426783</v>
      </c>
      <c r="CD1358" s="1">
        <f t="shared" si="1657"/>
        <v>400.00500656613877</v>
      </c>
      <c r="CE1358" s="1">
        <f t="shared" si="1658"/>
        <v>2.4028399114229648</v>
      </c>
      <c r="CF1358" s="1">
        <f t="shared" si="1659"/>
        <v>1.9545501610114586</v>
      </c>
      <c r="CG1358" s="1">
        <f t="shared" si="1660"/>
        <v>2.1409200871517831</v>
      </c>
      <c r="CH1358" s="1">
        <f t="shared" si="1661"/>
        <v>2.2904412978413813</v>
      </c>
      <c r="CI1358" s="1">
        <f t="shared" si="1662"/>
        <v>2.3445634726565272</v>
      </c>
      <c r="CJ1358" s="1">
        <f t="shared" si="1663"/>
        <v>2.36438280986745</v>
      </c>
      <c r="CK1358" s="1">
        <f t="shared" si="1664"/>
        <v>2.3769620077740994</v>
      </c>
      <c r="CL1358" s="5">
        <f t="shared" si="1670"/>
        <v>12</v>
      </c>
      <c r="CN1358" s="9">
        <f t="shared" si="1671"/>
        <v>1.9545501610114586</v>
      </c>
    </row>
    <row r="1359" spans="1:92" x14ac:dyDescent="0.2">
      <c r="A1359" s="4">
        <v>1357</v>
      </c>
      <c r="B1359" s="1">
        <v>0.49410390975349999</v>
      </c>
      <c r="C1359" s="1">
        <v>40.787999999999997</v>
      </c>
      <c r="D1359" s="1">
        <v>22</v>
      </c>
      <c r="E1359" s="1">
        <v>0</v>
      </c>
      <c r="F1359" s="1">
        <v>78</v>
      </c>
      <c r="G1359" s="1">
        <v>8.1576202702027292</v>
      </c>
      <c r="H1359" s="1">
        <v>7</v>
      </c>
      <c r="I1359">
        <v>1500</v>
      </c>
      <c r="J1359">
        <v>185</v>
      </c>
      <c r="K1359">
        <v>12.5</v>
      </c>
      <c r="L1359" s="1"/>
      <c r="M1359" s="2">
        <f t="shared" si="1596"/>
        <v>3</v>
      </c>
      <c r="N1359" s="2">
        <f t="shared" si="1597"/>
        <v>5</v>
      </c>
      <c r="O1359" s="2">
        <f t="shared" si="1598"/>
        <v>4</v>
      </c>
      <c r="P1359" s="2">
        <f t="shared" si="1599"/>
        <v>6</v>
      </c>
      <c r="Q1359" s="2">
        <f t="shared" si="1600"/>
        <v>6</v>
      </c>
      <c r="R1359" s="2">
        <f t="shared" si="1601"/>
        <v>7</v>
      </c>
      <c r="S1359" s="2">
        <f t="shared" si="1602"/>
        <v>5</v>
      </c>
      <c r="T1359" s="2">
        <f t="shared" si="1603"/>
        <v>4</v>
      </c>
      <c r="U1359" s="2">
        <f t="shared" si="1604"/>
        <v>7</v>
      </c>
      <c r="V1359" s="2">
        <f t="shared" si="1605"/>
        <v>7</v>
      </c>
      <c r="W1359" s="2">
        <f t="shared" si="1606"/>
        <v>4</v>
      </c>
      <c r="X1359" s="2">
        <f t="shared" si="1607"/>
        <v>4</v>
      </c>
      <c r="Y1359" s="2">
        <f t="shared" si="1608"/>
        <v>2</v>
      </c>
      <c r="Z1359" s="2">
        <f t="shared" si="1609"/>
        <v>2</v>
      </c>
      <c r="AA1359" s="2">
        <f t="shared" si="1610"/>
        <v>1</v>
      </c>
      <c r="AB1359" s="2">
        <f t="shared" si="1611"/>
        <v>2</v>
      </c>
      <c r="AC1359" s="2">
        <f t="shared" si="1612"/>
        <v>1</v>
      </c>
      <c r="AD1359" s="3">
        <f t="shared" si="1665"/>
        <v>6</v>
      </c>
      <c r="AE1359" s="2">
        <f t="shared" si="1613"/>
        <v>6</v>
      </c>
      <c r="AF1359" s="2">
        <f t="shared" si="1614"/>
        <v>8</v>
      </c>
      <c r="AG1359" s="2">
        <f t="shared" si="1615"/>
        <v>7</v>
      </c>
      <c r="AH1359" s="2">
        <f t="shared" si="1616"/>
        <v>9</v>
      </c>
      <c r="AI1359" s="2">
        <f t="shared" si="1617"/>
        <v>9</v>
      </c>
      <c r="AJ1359" s="2">
        <f t="shared" si="1618"/>
        <v>10</v>
      </c>
      <c r="AK1359" s="2">
        <f t="shared" si="1619"/>
        <v>8</v>
      </c>
      <c r="AL1359" s="2">
        <f t="shared" si="1620"/>
        <v>7</v>
      </c>
      <c r="AM1359" s="2">
        <f t="shared" si="1621"/>
        <v>9</v>
      </c>
      <c r="AN1359" s="2">
        <f t="shared" si="1622"/>
        <v>9</v>
      </c>
      <c r="AO1359" s="2">
        <f t="shared" si="1623"/>
        <v>6</v>
      </c>
      <c r="AP1359" s="2">
        <f t="shared" si="1624"/>
        <v>6</v>
      </c>
      <c r="AQ1359" s="2">
        <f t="shared" si="1625"/>
        <v>4</v>
      </c>
      <c r="AR1359" s="2">
        <f t="shared" si="1626"/>
        <v>3</v>
      </c>
      <c r="AS1359" s="2">
        <f t="shared" si="1627"/>
        <v>3</v>
      </c>
      <c r="AT1359" s="2">
        <f t="shared" si="1628"/>
        <v>4</v>
      </c>
      <c r="AU1359" s="2">
        <f t="shared" si="1629"/>
        <v>3</v>
      </c>
      <c r="AV1359" s="3">
        <f t="shared" si="1666"/>
        <v>6</v>
      </c>
      <c r="AW1359">
        <f t="shared" si="1667"/>
        <v>1</v>
      </c>
      <c r="AX1359" s="2">
        <f t="shared" si="1630"/>
        <v>2</v>
      </c>
      <c r="AY1359" s="2">
        <f t="shared" si="1631"/>
        <v>4</v>
      </c>
      <c r="AZ1359" s="2">
        <f t="shared" si="1632"/>
        <v>4</v>
      </c>
      <c r="BA1359" s="2">
        <f t="shared" si="1633"/>
        <v>4</v>
      </c>
      <c r="BB1359" s="2">
        <f t="shared" si="1634"/>
        <v>3</v>
      </c>
      <c r="BC1359" s="2">
        <f t="shared" si="1635"/>
        <v>4</v>
      </c>
      <c r="BD1359" s="2">
        <f t="shared" si="1636"/>
        <v>4</v>
      </c>
      <c r="BE1359" s="2">
        <f t="shared" si="1637"/>
        <v>4</v>
      </c>
      <c r="BF1359" s="2">
        <f t="shared" si="1638"/>
        <v>4</v>
      </c>
      <c r="BG1359" s="2">
        <f t="shared" si="1639"/>
        <v>3</v>
      </c>
      <c r="BH1359" s="2">
        <f t="shared" si="1640"/>
        <v>4</v>
      </c>
      <c r="BI1359" s="2">
        <f t="shared" si="1641"/>
        <v>3</v>
      </c>
      <c r="BJ1359" s="2">
        <f t="shared" si="1642"/>
        <v>2</v>
      </c>
      <c r="BK1359" s="2">
        <f t="shared" si="1643"/>
        <v>1</v>
      </c>
      <c r="BL1359" s="2">
        <f t="shared" si="1644"/>
        <v>1</v>
      </c>
      <c r="BM1359" s="2">
        <f t="shared" si="1645"/>
        <v>2</v>
      </c>
      <c r="BN1359" s="2">
        <f t="shared" si="1646"/>
        <v>2</v>
      </c>
      <c r="BO1359" s="3">
        <f t="shared" si="1668"/>
        <v>2</v>
      </c>
      <c r="BP1359">
        <f t="shared" si="1669"/>
        <v>8</v>
      </c>
      <c r="BR1359">
        <v>7</v>
      </c>
      <c r="BS1359">
        <f t="shared" si="1647"/>
        <v>1</v>
      </c>
      <c r="BU1359" s="1">
        <f t="shared" si="1648"/>
        <v>13.31555030333689</v>
      </c>
      <c r="BV1359" s="1">
        <f t="shared" si="1649"/>
        <v>3.0428982571987309</v>
      </c>
      <c r="BW1359" s="1">
        <f t="shared" si="1650"/>
        <v>2.8264340865773527</v>
      </c>
      <c r="BX1359" s="1">
        <f t="shared" si="1651"/>
        <v>3.2543866151857852</v>
      </c>
      <c r="BY1359" s="1">
        <f t="shared" si="1652"/>
        <v>2.326470213806227</v>
      </c>
      <c r="BZ1359" s="1">
        <f t="shared" si="1653"/>
        <v>2.0710528201275591</v>
      </c>
      <c r="CA1359" s="1">
        <f t="shared" si="1654"/>
        <v>2.1635679954295801</v>
      </c>
      <c r="CB1359" s="1">
        <f t="shared" si="1655"/>
        <v>2.3645707904241124</v>
      </c>
      <c r="CC1359" s="1">
        <f t="shared" si="1656"/>
        <v>2.2548749717288423</v>
      </c>
      <c r="CD1359" s="1">
        <f t="shared" si="1657"/>
        <v>31.069921185583496</v>
      </c>
      <c r="CE1359" s="1">
        <f t="shared" si="1658"/>
        <v>2.5088798098715435</v>
      </c>
      <c r="CF1359" s="1">
        <f t="shared" si="1659"/>
        <v>2.2594901386689386</v>
      </c>
      <c r="CG1359" s="1">
        <f t="shared" si="1660"/>
        <v>2.5080275036373174</v>
      </c>
      <c r="CH1359" s="1">
        <f t="shared" si="1661"/>
        <v>2.6369639474075437</v>
      </c>
      <c r="CI1359" s="1">
        <f t="shared" si="1662"/>
        <v>2.7282964864362791</v>
      </c>
      <c r="CJ1359" s="1">
        <f t="shared" si="1663"/>
        <v>2.7455652072895429</v>
      </c>
      <c r="CK1359" s="1">
        <f t="shared" si="1664"/>
        <v>2.7526528568083535</v>
      </c>
      <c r="CL1359" s="5">
        <f t="shared" si="1670"/>
        <v>6</v>
      </c>
      <c r="CN1359" s="9">
        <f t="shared" si="1671"/>
        <v>2.0710528201275591</v>
      </c>
    </row>
    <row r="1360" spans="1:92" x14ac:dyDescent="0.2">
      <c r="A1360" s="4">
        <v>1358</v>
      </c>
      <c r="B1360" s="1">
        <v>0.26459719203742199</v>
      </c>
      <c r="C1360" s="1">
        <v>11.095000000000001</v>
      </c>
      <c r="D1360" s="1">
        <v>83</v>
      </c>
      <c r="E1360" s="1">
        <v>9</v>
      </c>
      <c r="F1360" s="1">
        <v>8</v>
      </c>
      <c r="G1360" s="1">
        <v>9.9855756130315303</v>
      </c>
      <c r="H1360" s="1">
        <v>7</v>
      </c>
      <c r="I1360">
        <v>1500</v>
      </c>
      <c r="J1360">
        <v>185</v>
      </c>
      <c r="K1360">
        <v>12.5</v>
      </c>
      <c r="L1360" s="1"/>
      <c r="M1360" s="2">
        <f t="shared" si="1596"/>
        <v>4</v>
      </c>
      <c r="N1360" s="2">
        <f t="shared" si="1597"/>
        <v>6</v>
      </c>
      <c r="O1360" s="2">
        <f t="shared" si="1598"/>
        <v>5</v>
      </c>
      <c r="P1360" s="2">
        <f t="shared" si="1599"/>
        <v>5</v>
      </c>
      <c r="Q1360" s="2">
        <f t="shared" si="1600"/>
        <v>5</v>
      </c>
      <c r="R1360" s="2">
        <f t="shared" si="1601"/>
        <v>6</v>
      </c>
      <c r="S1360" s="2">
        <f t="shared" si="1602"/>
        <v>7</v>
      </c>
      <c r="T1360" s="2">
        <f t="shared" si="1603"/>
        <v>5</v>
      </c>
      <c r="U1360" s="2">
        <f t="shared" si="1604"/>
        <v>6</v>
      </c>
      <c r="V1360" s="2">
        <f t="shared" si="1605"/>
        <v>6</v>
      </c>
      <c r="W1360" s="2">
        <f t="shared" si="1606"/>
        <v>4</v>
      </c>
      <c r="X1360" s="2">
        <f t="shared" si="1607"/>
        <v>4</v>
      </c>
      <c r="Y1360" s="2">
        <f t="shared" si="1608"/>
        <v>2</v>
      </c>
      <c r="Z1360" s="2">
        <f t="shared" si="1609"/>
        <v>2</v>
      </c>
      <c r="AA1360" s="2">
        <f t="shared" si="1610"/>
        <v>2</v>
      </c>
      <c r="AB1360" s="2">
        <f t="shared" si="1611"/>
        <v>2</v>
      </c>
      <c r="AC1360" s="2">
        <f t="shared" si="1612"/>
        <v>1</v>
      </c>
      <c r="AD1360" s="3">
        <f t="shared" si="1665"/>
        <v>7</v>
      </c>
      <c r="AE1360" s="2">
        <f t="shared" si="1613"/>
        <v>7</v>
      </c>
      <c r="AF1360" s="2">
        <f t="shared" si="1614"/>
        <v>9</v>
      </c>
      <c r="AG1360" s="2">
        <f t="shared" si="1615"/>
        <v>8</v>
      </c>
      <c r="AH1360" s="2">
        <f t="shared" si="1616"/>
        <v>8</v>
      </c>
      <c r="AI1360" s="2">
        <f t="shared" si="1617"/>
        <v>8</v>
      </c>
      <c r="AJ1360" s="2">
        <f t="shared" si="1618"/>
        <v>9</v>
      </c>
      <c r="AK1360" s="2">
        <f t="shared" si="1619"/>
        <v>10</v>
      </c>
      <c r="AL1360" s="2">
        <f t="shared" si="1620"/>
        <v>8</v>
      </c>
      <c r="AM1360" s="2">
        <f t="shared" si="1621"/>
        <v>8</v>
      </c>
      <c r="AN1360" s="2">
        <f t="shared" si="1622"/>
        <v>8</v>
      </c>
      <c r="AO1360" s="2">
        <f t="shared" si="1623"/>
        <v>6</v>
      </c>
      <c r="AP1360" s="2">
        <f t="shared" si="1624"/>
        <v>6</v>
      </c>
      <c r="AQ1360" s="2">
        <f t="shared" si="1625"/>
        <v>4</v>
      </c>
      <c r="AR1360" s="2">
        <f t="shared" si="1626"/>
        <v>3</v>
      </c>
      <c r="AS1360" s="2">
        <f t="shared" si="1627"/>
        <v>4</v>
      </c>
      <c r="AT1360" s="2">
        <f t="shared" si="1628"/>
        <v>4</v>
      </c>
      <c r="AU1360" s="2">
        <f t="shared" si="1629"/>
        <v>3</v>
      </c>
      <c r="AV1360" s="3">
        <f t="shared" si="1666"/>
        <v>7</v>
      </c>
      <c r="AW1360">
        <f t="shared" si="1667"/>
        <v>1</v>
      </c>
      <c r="AX1360" s="2">
        <f t="shared" si="1630"/>
        <v>4</v>
      </c>
      <c r="AY1360" s="2">
        <f t="shared" si="1631"/>
        <v>4</v>
      </c>
      <c r="AZ1360" s="2">
        <f t="shared" si="1632"/>
        <v>5</v>
      </c>
      <c r="BA1360" s="2">
        <f t="shared" si="1633"/>
        <v>3</v>
      </c>
      <c r="BB1360" s="2">
        <f t="shared" si="1634"/>
        <v>2</v>
      </c>
      <c r="BC1360" s="2">
        <f t="shared" si="1635"/>
        <v>3</v>
      </c>
      <c r="BD1360" s="2">
        <f t="shared" si="1636"/>
        <v>6</v>
      </c>
      <c r="BE1360" s="2">
        <f t="shared" si="1637"/>
        <v>3</v>
      </c>
      <c r="BF1360" s="2">
        <f t="shared" si="1638"/>
        <v>3</v>
      </c>
      <c r="BG1360" s="2">
        <f t="shared" si="1639"/>
        <v>2</v>
      </c>
      <c r="BH1360" s="2">
        <f t="shared" si="1640"/>
        <v>5</v>
      </c>
      <c r="BI1360" s="2">
        <f t="shared" si="1641"/>
        <v>3</v>
      </c>
      <c r="BJ1360" s="2">
        <f t="shared" si="1642"/>
        <v>2</v>
      </c>
      <c r="BK1360" s="2">
        <f t="shared" si="1643"/>
        <v>2</v>
      </c>
      <c r="BL1360" s="2">
        <f t="shared" si="1644"/>
        <v>2</v>
      </c>
      <c r="BM1360" s="2">
        <f t="shared" si="1645"/>
        <v>2</v>
      </c>
      <c r="BN1360" s="2">
        <f t="shared" si="1646"/>
        <v>2</v>
      </c>
      <c r="BO1360" s="3">
        <f t="shared" si="1668"/>
        <v>7</v>
      </c>
      <c r="BP1360">
        <f t="shared" si="1669"/>
        <v>1</v>
      </c>
      <c r="BR1360">
        <v>3</v>
      </c>
      <c r="BS1360">
        <f t="shared" si="1647"/>
        <v>2</v>
      </c>
      <c r="BU1360" s="1">
        <f t="shared" si="1648"/>
        <v>13.260731886787017</v>
      </c>
      <c r="BV1360" s="1">
        <f t="shared" si="1649"/>
        <v>3.1237372905756113</v>
      </c>
      <c r="BW1360" s="1">
        <f t="shared" si="1650"/>
        <v>3.0138620793824886</v>
      </c>
      <c r="BX1360" s="1">
        <f t="shared" si="1651"/>
        <v>3.2170741078919187</v>
      </c>
      <c r="BY1360" s="1">
        <f t="shared" si="1652"/>
        <v>2.7366865801009852</v>
      </c>
      <c r="BZ1360" s="1">
        <f t="shared" si="1653"/>
        <v>2.8715723175281829</v>
      </c>
      <c r="CA1360" s="1">
        <f t="shared" si="1654"/>
        <v>2.3671741831518269</v>
      </c>
      <c r="CB1360" s="1">
        <f t="shared" si="1655"/>
        <v>3.305824569501437</v>
      </c>
      <c r="CC1360" s="1">
        <f t="shared" si="1656"/>
        <v>3.3275460318670764</v>
      </c>
      <c r="CD1360" s="1">
        <f t="shared" si="1657"/>
        <v>31.131886328354103</v>
      </c>
      <c r="CE1360" s="1">
        <f t="shared" si="1658"/>
        <v>2.4372691881105384</v>
      </c>
      <c r="CF1360" s="1">
        <f t="shared" si="1659"/>
        <v>2.8028092934019888</v>
      </c>
      <c r="CG1360" s="1">
        <f t="shared" si="1660"/>
        <v>3.2795126475880618</v>
      </c>
      <c r="CH1360" s="1">
        <f t="shared" si="1661"/>
        <v>3.6905218357601881</v>
      </c>
      <c r="CI1360" s="1">
        <f t="shared" si="1662"/>
        <v>3.7539767166182103</v>
      </c>
      <c r="CJ1360" s="1">
        <f t="shared" si="1663"/>
        <v>3.7666910783812462</v>
      </c>
      <c r="CK1360" s="1">
        <f t="shared" si="1664"/>
        <v>3.7711270382750062</v>
      </c>
      <c r="CL1360" s="5">
        <f t="shared" si="1670"/>
        <v>7</v>
      </c>
      <c r="CN1360" s="9">
        <f t="shared" si="1671"/>
        <v>2.3671741831518269</v>
      </c>
    </row>
    <row r="1361" spans="1:92" x14ac:dyDescent="0.2">
      <c r="A1361" s="4">
        <v>1359</v>
      </c>
      <c r="B1361" s="1">
        <v>0.52080140246487205</v>
      </c>
      <c r="C1361" s="1">
        <v>0.35299999999999998</v>
      </c>
      <c r="D1361" s="1">
        <v>44</v>
      </c>
      <c r="E1361" s="1">
        <v>0</v>
      </c>
      <c r="F1361" s="1">
        <v>56</v>
      </c>
      <c r="G1361" s="1">
        <v>5.2947480748040903</v>
      </c>
      <c r="H1361" s="1">
        <v>6</v>
      </c>
      <c r="I1361">
        <v>1500</v>
      </c>
      <c r="J1361">
        <v>185</v>
      </c>
      <c r="K1361">
        <v>12.5</v>
      </c>
      <c r="L1361" s="1"/>
      <c r="M1361" s="2">
        <f t="shared" si="1596"/>
        <v>3</v>
      </c>
      <c r="N1361" s="2">
        <f t="shared" si="1597"/>
        <v>7</v>
      </c>
      <c r="O1361" s="2">
        <f t="shared" si="1598"/>
        <v>6</v>
      </c>
      <c r="P1361" s="2">
        <f t="shared" si="1599"/>
        <v>4</v>
      </c>
      <c r="Q1361" s="2">
        <f t="shared" si="1600"/>
        <v>6</v>
      </c>
      <c r="R1361" s="2">
        <f t="shared" si="1601"/>
        <v>8</v>
      </c>
      <c r="S1361" s="2">
        <f t="shared" si="1602"/>
        <v>5</v>
      </c>
      <c r="T1361" s="2">
        <f t="shared" si="1603"/>
        <v>5</v>
      </c>
      <c r="U1361" s="2">
        <f t="shared" si="1604"/>
        <v>7</v>
      </c>
      <c r="V1361" s="2">
        <f t="shared" si="1605"/>
        <v>7</v>
      </c>
      <c r="W1361" s="2">
        <f t="shared" si="1606"/>
        <v>3</v>
      </c>
      <c r="X1361" s="2">
        <f t="shared" si="1607"/>
        <v>5</v>
      </c>
      <c r="Y1361" s="2">
        <f t="shared" si="1608"/>
        <v>2</v>
      </c>
      <c r="Z1361" s="2">
        <f t="shared" si="1609"/>
        <v>2</v>
      </c>
      <c r="AA1361" s="2">
        <f t="shared" si="1610"/>
        <v>1</v>
      </c>
      <c r="AB1361" s="2">
        <f t="shared" si="1611"/>
        <v>2</v>
      </c>
      <c r="AC1361" s="2">
        <f t="shared" si="1612"/>
        <v>1</v>
      </c>
      <c r="AD1361" s="3">
        <f t="shared" si="1665"/>
        <v>6</v>
      </c>
      <c r="AE1361" s="2">
        <f t="shared" si="1613"/>
        <v>6</v>
      </c>
      <c r="AF1361" s="2">
        <f t="shared" si="1614"/>
        <v>10</v>
      </c>
      <c r="AG1361" s="2">
        <f t="shared" si="1615"/>
        <v>9</v>
      </c>
      <c r="AH1361" s="2">
        <f t="shared" si="1616"/>
        <v>7</v>
      </c>
      <c r="AI1361" s="2">
        <f t="shared" si="1617"/>
        <v>9</v>
      </c>
      <c r="AJ1361" s="2">
        <f t="shared" si="1618"/>
        <v>11</v>
      </c>
      <c r="AK1361" s="2">
        <f t="shared" si="1619"/>
        <v>8</v>
      </c>
      <c r="AL1361" s="2">
        <f t="shared" si="1620"/>
        <v>8</v>
      </c>
      <c r="AM1361" s="2">
        <f t="shared" si="1621"/>
        <v>9</v>
      </c>
      <c r="AN1361" s="2">
        <f t="shared" si="1622"/>
        <v>9</v>
      </c>
      <c r="AO1361" s="2">
        <f t="shared" si="1623"/>
        <v>5</v>
      </c>
      <c r="AP1361" s="2">
        <f t="shared" si="1624"/>
        <v>7</v>
      </c>
      <c r="AQ1361" s="2">
        <f t="shared" si="1625"/>
        <v>4</v>
      </c>
      <c r="AR1361" s="2">
        <f t="shared" si="1626"/>
        <v>3</v>
      </c>
      <c r="AS1361" s="2">
        <f t="shared" si="1627"/>
        <v>3</v>
      </c>
      <c r="AT1361" s="2">
        <f t="shared" si="1628"/>
        <v>4</v>
      </c>
      <c r="AU1361" s="2">
        <f t="shared" si="1629"/>
        <v>3</v>
      </c>
      <c r="AV1361" s="3">
        <f t="shared" si="1666"/>
        <v>6</v>
      </c>
      <c r="AW1361">
        <f t="shared" si="1667"/>
        <v>1</v>
      </c>
      <c r="AX1361" s="2">
        <f t="shared" si="1630"/>
        <v>2</v>
      </c>
      <c r="AY1361" s="2">
        <f t="shared" si="1631"/>
        <v>5</v>
      </c>
      <c r="AZ1361" s="2">
        <f t="shared" si="1632"/>
        <v>6</v>
      </c>
      <c r="BA1361" s="2">
        <f t="shared" si="1633"/>
        <v>3</v>
      </c>
      <c r="BB1361" s="2">
        <f t="shared" si="1634"/>
        <v>5</v>
      </c>
      <c r="BC1361" s="2">
        <f t="shared" si="1635"/>
        <v>6</v>
      </c>
      <c r="BD1361" s="2">
        <f t="shared" si="1636"/>
        <v>3</v>
      </c>
      <c r="BE1361" s="2">
        <f t="shared" si="1637"/>
        <v>4</v>
      </c>
      <c r="BF1361" s="2">
        <f t="shared" si="1638"/>
        <v>4</v>
      </c>
      <c r="BG1361" s="2">
        <f t="shared" si="1639"/>
        <v>4</v>
      </c>
      <c r="BH1361" s="2">
        <f t="shared" si="1640"/>
        <v>3</v>
      </c>
      <c r="BI1361" s="2">
        <f t="shared" si="1641"/>
        <v>6</v>
      </c>
      <c r="BJ1361" s="2">
        <f t="shared" si="1642"/>
        <v>3</v>
      </c>
      <c r="BK1361" s="2">
        <f t="shared" si="1643"/>
        <v>1</v>
      </c>
      <c r="BL1361" s="2">
        <f t="shared" si="1644"/>
        <v>1</v>
      </c>
      <c r="BM1361" s="2">
        <f t="shared" si="1645"/>
        <v>2</v>
      </c>
      <c r="BN1361" s="2">
        <f t="shared" si="1646"/>
        <v>2</v>
      </c>
      <c r="BO1361" s="3">
        <f t="shared" si="1668"/>
        <v>3</v>
      </c>
      <c r="BP1361">
        <f t="shared" si="1669"/>
        <v>3</v>
      </c>
      <c r="BR1361">
        <v>3</v>
      </c>
      <c r="BS1361">
        <f t="shared" si="1647"/>
        <v>2</v>
      </c>
      <c r="BU1361" s="1">
        <f t="shared" si="1648"/>
        <v>14.41854955772205</v>
      </c>
      <c r="BV1361" s="1">
        <f t="shared" si="1649"/>
        <v>4.5547448268576911</v>
      </c>
      <c r="BW1361" s="1">
        <f t="shared" si="1650"/>
        <v>3.4433466734036915</v>
      </c>
      <c r="BX1361" s="1">
        <f t="shared" si="1651"/>
        <v>5.0009575510376001</v>
      </c>
      <c r="BY1361" s="1">
        <f t="shared" si="1652"/>
        <v>2.9344805464952333</v>
      </c>
      <c r="BZ1361" s="1">
        <f t="shared" si="1653"/>
        <v>1.8596389938923814</v>
      </c>
      <c r="CA1361" s="1">
        <f t="shared" si="1654"/>
        <v>3.753449556268138</v>
      </c>
      <c r="CB1361" s="1">
        <f t="shared" si="1655"/>
        <v>2.1548029195754017</v>
      </c>
      <c r="CC1361" s="1">
        <f t="shared" si="1656"/>
        <v>2.0430274927184233</v>
      </c>
      <c r="CD1361" s="1">
        <f t="shared" si="1657"/>
        <v>31.064274152748037</v>
      </c>
      <c r="CE1361" s="1">
        <f t="shared" si="1658"/>
        <v>5.5408191821111519</v>
      </c>
      <c r="CF1361" s="1">
        <f t="shared" si="1659"/>
        <v>2.1674844257190382</v>
      </c>
      <c r="CG1361" s="1">
        <f t="shared" si="1660"/>
        <v>2.3736747470774273</v>
      </c>
      <c r="CH1361" s="1">
        <f t="shared" si="1661"/>
        <v>2.5250684189078423</v>
      </c>
      <c r="CI1361" s="1">
        <f t="shared" si="1662"/>
        <v>2.6352481983669707</v>
      </c>
      <c r="CJ1361" s="1">
        <f t="shared" si="1663"/>
        <v>2.6525198764111098</v>
      </c>
      <c r="CK1361" s="1">
        <f t="shared" si="1664"/>
        <v>2.6656474815266922</v>
      </c>
      <c r="CL1361" s="5">
        <f t="shared" si="1670"/>
        <v>6</v>
      </c>
      <c r="CN1361" s="9">
        <f t="shared" si="1671"/>
        <v>1.8596389938923814</v>
      </c>
    </row>
    <row r="1362" spans="1:92" x14ac:dyDescent="0.2">
      <c r="A1362" s="4">
        <v>1360</v>
      </c>
      <c r="B1362" s="1">
        <v>0.43833731084604</v>
      </c>
      <c r="C1362" s="1">
        <v>13.646000000000001</v>
      </c>
      <c r="D1362" s="1">
        <v>51</v>
      </c>
      <c r="E1362" s="1">
        <v>23</v>
      </c>
      <c r="F1362" s="1">
        <v>26</v>
      </c>
      <c r="G1362" s="1">
        <v>9.5522420793048592</v>
      </c>
      <c r="H1362" s="1">
        <v>7</v>
      </c>
      <c r="I1362">
        <v>1500</v>
      </c>
      <c r="J1362">
        <v>185</v>
      </c>
      <c r="K1362">
        <v>12.5</v>
      </c>
      <c r="L1362" s="1"/>
      <c r="M1362" s="2">
        <f t="shared" si="1596"/>
        <v>4</v>
      </c>
      <c r="N1362" s="2">
        <f t="shared" si="1597"/>
        <v>6</v>
      </c>
      <c r="O1362" s="2">
        <f t="shared" si="1598"/>
        <v>7</v>
      </c>
      <c r="P1362" s="2">
        <f t="shared" si="1599"/>
        <v>5</v>
      </c>
      <c r="Q1362" s="2">
        <f t="shared" si="1600"/>
        <v>6</v>
      </c>
      <c r="R1362" s="2">
        <f t="shared" si="1601"/>
        <v>7</v>
      </c>
      <c r="S1362" s="2">
        <f t="shared" si="1602"/>
        <v>5</v>
      </c>
      <c r="T1362" s="2">
        <f t="shared" si="1603"/>
        <v>4</v>
      </c>
      <c r="U1362" s="2">
        <f t="shared" si="1604"/>
        <v>5</v>
      </c>
      <c r="V1362" s="2">
        <f t="shared" si="1605"/>
        <v>7</v>
      </c>
      <c r="W1362" s="2">
        <f t="shared" si="1606"/>
        <v>3</v>
      </c>
      <c r="X1362" s="2">
        <f t="shared" si="1607"/>
        <v>3</v>
      </c>
      <c r="Y1362" s="2">
        <f t="shared" si="1608"/>
        <v>1</v>
      </c>
      <c r="Z1362" s="2">
        <f t="shared" si="1609"/>
        <v>1</v>
      </c>
      <c r="AA1362" s="2">
        <f t="shared" si="1610"/>
        <v>1</v>
      </c>
      <c r="AB1362" s="2">
        <f t="shared" si="1611"/>
        <v>1</v>
      </c>
      <c r="AC1362" s="2">
        <f t="shared" si="1612"/>
        <v>0</v>
      </c>
      <c r="AD1362" s="3">
        <f t="shared" si="1665"/>
        <v>3</v>
      </c>
      <c r="AE1362" s="2">
        <f t="shared" si="1613"/>
        <v>7</v>
      </c>
      <c r="AF1362" s="2">
        <f t="shared" si="1614"/>
        <v>9</v>
      </c>
      <c r="AG1362" s="2">
        <f t="shared" si="1615"/>
        <v>10</v>
      </c>
      <c r="AH1362" s="2">
        <f t="shared" si="1616"/>
        <v>8</v>
      </c>
      <c r="AI1362" s="2">
        <f t="shared" si="1617"/>
        <v>9</v>
      </c>
      <c r="AJ1362" s="2">
        <f t="shared" si="1618"/>
        <v>10</v>
      </c>
      <c r="AK1362" s="2">
        <f t="shared" si="1619"/>
        <v>8</v>
      </c>
      <c r="AL1362" s="2">
        <f t="shared" si="1620"/>
        <v>7</v>
      </c>
      <c r="AM1362" s="2">
        <f t="shared" si="1621"/>
        <v>7</v>
      </c>
      <c r="AN1362" s="2">
        <f t="shared" si="1622"/>
        <v>9</v>
      </c>
      <c r="AO1362" s="2">
        <f t="shared" si="1623"/>
        <v>5</v>
      </c>
      <c r="AP1362" s="2">
        <f t="shared" si="1624"/>
        <v>5</v>
      </c>
      <c r="AQ1362" s="2">
        <f t="shared" si="1625"/>
        <v>3</v>
      </c>
      <c r="AR1362" s="2">
        <f t="shared" si="1626"/>
        <v>2</v>
      </c>
      <c r="AS1362" s="2">
        <f t="shared" si="1627"/>
        <v>3</v>
      </c>
      <c r="AT1362" s="2">
        <f t="shared" si="1628"/>
        <v>3</v>
      </c>
      <c r="AU1362" s="2">
        <f t="shared" si="1629"/>
        <v>2</v>
      </c>
      <c r="AV1362" s="3">
        <f t="shared" si="1666"/>
        <v>3</v>
      </c>
      <c r="AW1362">
        <f t="shared" si="1667"/>
        <v>2</v>
      </c>
      <c r="AX1362" s="2">
        <f t="shared" si="1630"/>
        <v>3</v>
      </c>
      <c r="AY1362" s="2">
        <f t="shared" si="1631"/>
        <v>5</v>
      </c>
      <c r="AZ1362" s="2">
        <f t="shared" si="1632"/>
        <v>7</v>
      </c>
      <c r="BA1362" s="2">
        <f t="shared" si="1633"/>
        <v>3</v>
      </c>
      <c r="BB1362" s="2">
        <f t="shared" si="1634"/>
        <v>3</v>
      </c>
      <c r="BC1362" s="2">
        <f t="shared" si="1635"/>
        <v>4</v>
      </c>
      <c r="BD1362" s="2">
        <f t="shared" si="1636"/>
        <v>4</v>
      </c>
      <c r="BE1362" s="2">
        <f t="shared" si="1637"/>
        <v>2</v>
      </c>
      <c r="BF1362" s="2">
        <f t="shared" si="1638"/>
        <v>2</v>
      </c>
      <c r="BG1362" s="2">
        <f t="shared" si="1639"/>
        <v>3</v>
      </c>
      <c r="BH1362" s="2">
        <f t="shared" si="1640"/>
        <v>3</v>
      </c>
      <c r="BI1362" s="2">
        <f t="shared" si="1641"/>
        <v>2</v>
      </c>
      <c r="BJ1362" s="2">
        <f t="shared" si="1642"/>
        <v>1</v>
      </c>
      <c r="BK1362" s="2">
        <f t="shared" si="1643"/>
        <v>1</v>
      </c>
      <c r="BL1362" s="2">
        <f t="shared" si="1644"/>
        <v>1</v>
      </c>
      <c r="BM1362" s="2">
        <f t="shared" si="1645"/>
        <v>1</v>
      </c>
      <c r="BN1362" s="2">
        <f t="shared" si="1646"/>
        <v>1</v>
      </c>
      <c r="BO1362" s="3">
        <f t="shared" si="1668"/>
        <v>3</v>
      </c>
      <c r="BP1362">
        <f t="shared" si="1669"/>
        <v>1</v>
      </c>
      <c r="BR1362">
        <v>2</v>
      </c>
      <c r="BS1362">
        <f t="shared" si="1647"/>
        <v>1</v>
      </c>
      <c r="BU1362" s="1">
        <f t="shared" si="1648"/>
        <v>13.281779811668532</v>
      </c>
      <c r="BV1362" s="1">
        <f t="shared" si="1649"/>
        <v>3.0815462270736256</v>
      </c>
      <c r="BW1362" s="1">
        <f t="shared" si="1650"/>
        <v>2.9845082328819519</v>
      </c>
      <c r="BX1362" s="1">
        <f t="shared" si="1651"/>
        <v>3.0763589463645076</v>
      </c>
      <c r="BY1362" s="1">
        <f t="shared" si="1652"/>
        <v>2.4171309628209494</v>
      </c>
      <c r="BZ1362" s="1">
        <f t="shared" si="1653"/>
        <v>2.3451741710433116</v>
      </c>
      <c r="CA1362" s="1">
        <f t="shared" si="1654"/>
        <v>2.3650115082503058</v>
      </c>
      <c r="CB1362" s="1">
        <f t="shared" si="1655"/>
        <v>2.6405339100849736</v>
      </c>
      <c r="CC1362" s="1">
        <f t="shared" si="1656"/>
        <v>2.554714586802961</v>
      </c>
      <c r="CD1362" s="1">
        <f t="shared" si="1657"/>
        <v>31.087924494645371</v>
      </c>
      <c r="CE1362" s="1">
        <f t="shared" si="1658"/>
        <v>2.5482872195519191</v>
      </c>
      <c r="CF1362" s="1">
        <f t="shared" si="1659"/>
        <v>2.4768386810683345</v>
      </c>
      <c r="CG1362" s="1">
        <f t="shared" si="1660"/>
        <v>2.7406242439241399</v>
      </c>
      <c r="CH1362" s="1">
        <f t="shared" si="1661"/>
        <v>2.9030192217387358</v>
      </c>
      <c r="CI1362" s="1">
        <f t="shared" si="1662"/>
        <v>2.9786931191257575</v>
      </c>
      <c r="CJ1362" s="1">
        <f t="shared" si="1663"/>
        <v>2.9946637996180869</v>
      </c>
      <c r="CK1362" s="1">
        <f t="shared" si="1664"/>
        <v>3.0004282935382007</v>
      </c>
      <c r="CL1362" s="5">
        <f t="shared" si="1670"/>
        <v>6</v>
      </c>
      <c r="CN1362" s="9">
        <f t="shared" si="1671"/>
        <v>2.3451741710433116</v>
      </c>
    </row>
    <row r="1363" spans="1:92" x14ac:dyDescent="0.2">
      <c r="A1363" s="4">
        <v>1361</v>
      </c>
      <c r="B1363" s="1">
        <v>0.31233856367152302</v>
      </c>
      <c r="C1363" s="1">
        <v>3.0110000000000001</v>
      </c>
      <c r="D1363" s="1">
        <v>65</v>
      </c>
      <c r="E1363" s="1">
        <v>25</v>
      </c>
      <c r="F1363" s="1">
        <v>10</v>
      </c>
      <c r="G1363" s="1">
        <v>14.5344903652485</v>
      </c>
      <c r="H1363" s="1">
        <v>7</v>
      </c>
      <c r="I1363">
        <v>1500</v>
      </c>
      <c r="J1363">
        <v>185</v>
      </c>
      <c r="K1363">
        <v>12.5</v>
      </c>
      <c r="L1363" s="1"/>
      <c r="M1363" s="2">
        <f t="shared" si="1596"/>
        <v>3</v>
      </c>
      <c r="N1363" s="2">
        <f t="shared" si="1597"/>
        <v>8</v>
      </c>
      <c r="O1363" s="2">
        <f t="shared" si="1598"/>
        <v>6</v>
      </c>
      <c r="P1363" s="2">
        <f t="shared" si="1599"/>
        <v>5</v>
      </c>
      <c r="Q1363" s="2">
        <f t="shared" si="1600"/>
        <v>6</v>
      </c>
      <c r="R1363" s="2">
        <f t="shared" si="1601"/>
        <v>6</v>
      </c>
      <c r="S1363" s="2">
        <f t="shared" si="1602"/>
        <v>6</v>
      </c>
      <c r="T1363" s="2">
        <f t="shared" si="1603"/>
        <v>4</v>
      </c>
      <c r="U1363" s="2">
        <f t="shared" si="1604"/>
        <v>4</v>
      </c>
      <c r="V1363" s="2">
        <f t="shared" si="1605"/>
        <v>7</v>
      </c>
      <c r="W1363" s="2">
        <f t="shared" si="1606"/>
        <v>3</v>
      </c>
      <c r="X1363" s="2">
        <f t="shared" si="1607"/>
        <v>3</v>
      </c>
      <c r="Y1363" s="2">
        <f t="shared" si="1608"/>
        <v>1</v>
      </c>
      <c r="Z1363" s="2">
        <f t="shared" si="1609"/>
        <v>1</v>
      </c>
      <c r="AA1363" s="2">
        <f t="shared" si="1610"/>
        <v>1</v>
      </c>
      <c r="AB1363" s="2">
        <f t="shared" si="1611"/>
        <v>1</v>
      </c>
      <c r="AC1363" s="2">
        <f t="shared" si="1612"/>
        <v>0</v>
      </c>
      <c r="AD1363" s="3">
        <f t="shared" si="1665"/>
        <v>2</v>
      </c>
      <c r="AE1363" s="2">
        <f t="shared" si="1613"/>
        <v>6</v>
      </c>
      <c r="AF1363" s="2">
        <f t="shared" si="1614"/>
        <v>11</v>
      </c>
      <c r="AG1363" s="2">
        <f t="shared" si="1615"/>
        <v>9</v>
      </c>
      <c r="AH1363" s="2">
        <f t="shared" si="1616"/>
        <v>8</v>
      </c>
      <c r="AI1363" s="2">
        <f t="shared" si="1617"/>
        <v>9</v>
      </c>
      <c r="AJ1363" s="2">
        <f t="shared" si="1618"/>
        <v>9</v>
      </c>
      <c r="AK1363" s="2">
        <f t="shared" si="1619"/>
        <v>9</v>
      </c>
      <c r="AL1363" s="2">
        <f t="shared" si="1620"/>
        <v>7</v>
      </c>
      <c r="AM1363" s="2">
        <f t="shared" si="1621"/>
        <v>6</v>
      </c>
      <c r="AN1363" s="2">
        <f t="shared" si="1622"/>
        <v>9</v>
      </c>
      <c r="AO1363" s="2">
        <f t="shared" si="1623"/>
        <v>5</v>
      </c>
      <c r="AP1363" s="2">
        <f t="shared" si="1624"/>
        <v>5</v>
      </c>
      <c r="AQ1363" s="2">
        <f t="shared" si="1625"/>
        <v>3</v>
      </c>
      <c r="AR1363" s="2">
        <f t="shared" si="1626"/>
        <v>2</v>
      </c>
      <c r="AS1363" s="2">
        <f t="shared" si="1627"/>
        <v>3</v>
      </c>
      <c r="AT1363" s="2">
        <f t="shared" si="1628"/>
        <v>3</v>
      </c>
      <c r="AU1363" s="2">
        <f t="shared" si="1629"/>
        <v>2</v>
      </c>
      <c r="AV1363" s="3">
        <f t="shared" si="1666"/>
        <v>2</v>
      </c>
      <c r="AW1363">
        <f t="shared" si="1667"/>
        <v>1</v>
      </c>
      <c r="AX1363" s="2">
        <f t="shared" si="1630"/>
        <v>3</v>
      </c>
      <c r="AY1363" s="2">
        <f t="shared" si="1631"/>
        <v>7</v>
      </c>
      <c r="AZ1363" s="2">
        <f t="shared" si="1632"/>
        <v>6</v>
      </c>
      <c r="BA1363" s="2">
        <f t="shared" si="1633"/>
        <v>3</v>
      </c>
      <c r="BB1363" s="2">
        <f t="shared" si="1634"/>
        <v>3</v>
      </c>
      <c r="BC1363" s="2">
        <f t="shared" si="1635"/>
        <v>3</v>
      </c>
      <c r="BD1363" s="2">
        <f t="shared" si="1636"/>
        <v>5</v>
      </c>
      <c r="BE1363" s="2">
        <f t="shared" si="1637"/>
        <v>1</v>
      </c>
      <c r="BF1363" s="2">
        <f t="shared" si="1638"/>
        <v>1</v>
      </c>
      <c r="BG1363" s="2">
        <f t="shared" si="1639"/>
        <v>3</v>
      </c>
      <c r="BH1363" s="2">
        <f t="shared" si="1640"/>
        <v>4</v>
      </c>
      <c r="BI1363" s="2">
        <f t="shared" si="1641"/>
        <v>2</v>
      </c>
      <c r="BJ1363" s="2">
        <f t="shared" si="1642"/>
        <v>1</v>
      </c>
      <c r="BK1363" s="2">
        <f t="shared" si="1643"/>
        <v>1</v>
      </c>
      <c r="BL1363" s="2">
        <f t="shared" si="1644"/>
        <v>1</v>
      </c>
      <c r="BM1363" s="2">
        <f t="shared" si="1645"/>
        <v>1</v>
      </c>
      <c r="BN1363" s="2">
        <f t="shared" si="1646"/>
        <v>1</v>
      </c>
      <c r="BO1363" s="3">
        <f t="shared" si="1668"/>
        <v>2</v>
      </c>
      <c r="BP1363">
        <f t="shared" si="1669"/>
        <v>1</v>
      </c>
      <c r="BR1363">
        <v>6</v>
      </c>
      <c r="BS1363">
        <f t="shared" si="1647"/>
        <v>2</v>
      </c>
      <c r="BU1363" s="1">
        <f t="shared" si="1648"/>
        <v>13.17560833732797</v>
      </c>
      <c r="BV1363" s="1">
        <f t="shared" si="1649"/>
        <v>2.9189954423672155</v>
      </c>
      <c r="BW1363" s="1">
        <f t="shared" si="1650"/>
        <v>2.9531409468677405</v>
      </c>
      <c r="BX1363" s="1">
        <f t="shared" si="1651"/>
        <v>2.6442032697644384</v>
      </c>
      <c r="BY1363" s="1">
        <f t="shared" si="1652"/>
        <v>2.4194372451288024</v>
      </c>
      <c r="BZ1363" s="1">
        <f t="shared" si="1653"/>
        <v>2.6210037218304216</v>
      </c>
      <c r="CA1363" s="1">
        <f t="shared" si="1654"/>
        <v>2.2748083733770641</v>
      </c>
      <c r="CB1363" s="1">
        <f t="shared" si="1655"/>
        <v>3.025227968065662</v>
      </c>
      <c r="CC1363" s="1">
        <f t="shared" si="1656"/>
        <v>2.9988966213499668</v>
      </c>
      <c r="CD1363" s="1">
        <f t="shared" si="1657"/>
        <v>31.109392421411009</v>
      </c>
      <c r="CE1363" s="1">
        <f t="shared" si="1658"/>
        <v>2.2566941164887955</v>
      </c>
      <c r="CF1363" s="1">
        <f t="shared" si="1659"/>
        <v>2.6212347773355114</v>
      </c>
      <c r="CG1363" s="1">
        <f t="shared" si="1660"/>
        <v>2.9904053377836926</v>
      </c>
      <c r="CH1363" s="1">
        <f t="shared" si="1661"/>
        <v>3.3366500512951855</v>
      </c>
      <c r="CI1363" s="1">
        <f t="shared" si="1662"/>
        <v>3.4147051851960137</v>
      </c>
      <c r="CJ1363" s="1">
        <f t="shared" si="1663"/>
        <v>3.428902059957049</v>
      </c>
      <c r="CK1363" s="1">
        <f t="shared" si="1664"/>
        <v>3.4326453189633916</v>
      </c>
      <c r="CL1363" s="5">
        <f t="shared" si="1670"/>
        <v>11</v>
      </c>
      <c r="CN1363" s="9">
        <f t="shared" si="1671"/>
        <v>2.2566941164887955</v>
      </c>
    </row>
    <row r="1364" spans="1:92" x14ac:dyDescent="0.2">
      <c r="A1364" s="4">
        <v>1362</v>
      </c>
      <c r="B1364" s="1">
        <v>0.485480736160122</v>
      </c>
      <c r="C1364" s="1">
        <v>61.578000000000003</v>
      </c>
      <c r="D1364" s="1">
        <v>23</v>
      </c>
      <c r="E1364" s="1">
        <v>42</v>
      </c>
      <c r="F1364" s="1">
        <v>35</v>
      </c>
      <c r="G1364" s="1">
        <v>8.70845542082915</v>
      </c>
      <c r="H1364" s="1">
        <v>7</v>
      </c>
      <c r="I1364">
        <v>1500</v>
      </c>
      <c r="J1364">
        <v>185</v>
      </c>
      <c r="K1364">
        <v>12.5</v>
      </c>
      <c r="L1364" s="1"/>
      <c r="M1364" s="2">
        <f t="shared" si="1596"/>
        <v>4</v>
      </c>
      <c r="N1364" s="2">
        <f t="shared" si="1597"/>
        <v>6</v>
      </c>
      <c r="O1364" s="2">
        <f t="shared" si="1598"/>
        <v>5</v>
      </c>
      <c r="P1364" s="2">
        <f t="shared" si="1599"/>
        <v>7</v>
      </c>
      <c r="Q1364" s="2">
        <f t="shared" si="1600"/>
        <v>8</v>
      </c>
      <c r="R1364" s="2">
        <f t="shared" si="1601"/>
        <v>9</v>
      </c>
      <c r="S1364" s="2">
        <f t="shared" si="1602"/>
        <v>4</v>
      </c>
      <c r="T1364" s="2">
        <f t="shared" si="1603"/>
        <v>5</v>
      </c>
      <c r="U1364" s="2">
        <f t="shared" si="1604"/>
        <v>5</v>
      </c>
      <c r="V1364" s="2">
        <f t="shared" si="1605"/>
        <v>7</v>
      </c>
      <c r="W1364" s="2">
        <f t="shared" si="1606"/>
        <v>3</v>
      </c>
      <c r="X1364" s="2">
        <f t="shared" si="1607"/>
        <v>3</v>
      </c>
      <c r="Y1364" s="2">
        <f t="shared" si="1608"/>
        <v>1</v>
      </c>
      <c r="Z1364" s="2">
        <f t="shared" si="1609"/>
        <v>1</v>
      </c>
      <c r="AA1364" s="2">
        <f t="shared" si="1610"/>
        <v>1</v>
      </c>
      <c r="AB1364" s="2">
        <f t="shared" si="1611"/>
        <v>1</v>
      </c>
      <c r="AC1364" s="2">
        <f t="shared" si="1612"/>
        <v>0</v>
      </c>
      <c r="AD1364" s="3">
        <f t="shared" si="1665"/>
        <v>6</v>
      </c>
      <c r="AE1364" s="2">
        <f t="shared" si="1613"/>
        <v>7</v>
      </c>
      <c r="AF1364" s="2">
        <f t="shared" si="1614"/>
        <v>9</v>
      </c>
      <c r="AG1364" s="2">
        <f t="shared" si="1615"/>
        <v>8</v>
      </c>
      <c r="AH1364" s="2">
        <f t="shared" si="1616"/>
        <v>10</v>
      </c>
      <c r="AI1364" s="2">
        <f t="shared" si="1617"/>
        <v>11</v>
      </c>
      <c r="AJ1364" s="2">
        <f t="shared" si="1618"/>
        <v>12</v>
      </c>
      <c r="AK1364" s="2">
        <f t="shared" si="1619"/>
        <v>7</v>
      </c>
      <c r="AL1364" s="2">
        <f t="shared" si="1620"/>
        <v>8</v>
      </c>
      <c r="AM1364" s="2">
        <f t="shared" si="1621"/>
        <v>7</v>
      </c>
      <c r="AN1364" s="2">
        <f t="shared" si="1622"/>
        <v>9</v>
      </c>
      <c r="AO1364" s="2">
        <f t="shared" si="1623"/>
        <v>5</v>
      </c>
      <c r="AP1364" s="2">
        <f t="shared" si="1624"/>
        <v>5</v>
      </c>
      <c r="AQ1364" s="2">
        <f t="shared" si="1625"/>
        <v>3</v>
      </c>
      <c r="AR1364" s="2">
        <f t="shared" si="1626"/>
        <v>2</v>
      </c>
      <c r="AS1364" s="2">
        <f t="shared" si="1627"/>
        <v>3</v>
      </c>
      <c r="AT1364" s="2">
        <f t="shared" si="1628"/>
        <v>3</v>
      </c>
      <c r="AU1364" s="2">
        <f t="shared" si="1629"/>
        <v>2</v>
      </c>
      <c r="AV1364" s="3">
        <f t="shared" si="1666"/>
        <v>6</v>
      </c>
      <c r="AW1364">
        <f t="shared" si="1667"/>
        <v>1</v>
      </c>
      <c r="AX1364" s="2">
        <f t="shared" si="1630"/>
        <v>3</v>
      </c>
      <c r="AY1364" s="2">
        <f t="shared" si="1631"/>
        <v>5</v>
      </c>
      <c r="AZ1364" s="2">
        <f t="shared" si="1632"/>
        <v>5</v>
      </c>
      <c r="BA1364" s="2">
        <f t="shared" si="1633"/>
        <v>5</v>
      </c>
      <c r="BB1364" s="2">
        <f t="shared" si="1634"/>
        <v>5</v>
      </c>
      <c r="BC1364" s="2">
        <f t="shared" si="1635"/>
        <v>6</v>
      </c>
      <c r="BD1364" s="2">
        <f t="shared" si="1636"/>
        <v>3</v>
      </c>
      <c r="BE1364" s="2">
        <f t="shared" si="1637"/>
        <v>2</v>
      </c>
      <c r="BF1364" s="2">
        <f t="shared" si="1638"/>
        <v>2</v>
      </c>
      <c r="BG1364" s="2">
        <f t="shared" si="1639"/>
        <v>3</v>
      </c>
      <c r="BH1364" s="2">
        <f t="shared" si="1640"/>
        <v>3</v>
      </c>
      <c r="BI1364" s="2">
        <f t="shared" si="1641"/>
        <v>2</v>
      </c>
      <c r="BJ1364" s="2">
        <f t="shared" si="1642"/>
        <v>1</v>
      </c>
      <c r="BK1364" s="2">
        <f t="shared" si="1643"/>
        <v>1</v>
      </c>
      <c r="BL1364" s="2">
        <f t="shared" si="1644"/>
        <v>1</v>
      </c>
      <c r="BM1364" s="2">
        <f t="shared" si="1645"/>
        <v>1</v>
      </c>
      <c r="BN1364" s="2">
        <f t="shared" si="1646"/>
        <v>1</v>
      </c>
      <c r="BO1364" s="3">
        <f t="shared" si="1668"/>
        <v>6</v>
      </c>
      <c r="BP1364">
        <f t="shared" si="1669"/>
        <v>1</v>
      </c>
      <c r="BR1364">
        <v>3</v>
      </c>
      <c r="BS1364">
        <f t="shared" si="1647"/>
        <v>3</v>
      </c>
      <c r="BU1364" s="1">
        <f t="shared" si="1648"/>
        <v>13.324455488923165</v>
      </c>
      <c r="BV1364" s="1">
        <f t="shared" si="1649"/>
        <v>3.1569546558085739</v>
      </c>
      <c r="BW1364" s="1">
        <f t="shared" si="1650"/>
        <v>3.0009152030910671</v>
      </c>
      <c r="BX1364" s="1">
        <f t="shared" si="1651"/>
        <v>3.2595827933561292</v>
      </c>
      <c r="BY1364" s="1">
        <f t="shared" si="1652"/>
        <v>2.473214029352234</v>
      </c>
      <c r="BZ1364" s="1">
        <f t="shared" si="1653"/>
        <v>2.3065261465305631</v>
      </c>
      <c r="CA1364" s="1">
        <f t="shared" si="1654"/>
        <v>2.3919182598141981</v>
      </c>
      <c r="CB1364" s="1">
        <f t="shared" si="1655"/>
        <v>2.5767348117392781</v>
      </c>
      <c r="CC1364" s="1">
        <f t="shared" si="1656"/>
        <v>2.4776346294659923</v>
      </c>
      <c r="CD1364" s="1">
        <f t="shared" si="1657"/>
        <v>31.085657395157714</v>
      </c>
      <c r="CE1364" s="1">
        <f t="shared" si="1658"/>
        <v>2.6534706431449475</v>
      </c>
      <c r="CF1364" s="1">
        <f t="shared" si="1659"/>
        <v>2.4673298109507904</v>
      </c>
      <c r="CG1364" s="1">
        <f t="shared" si="1660"/>
        <v>2.705364772667822</v>
      </c>
      <c r="CH1364" s="1">
        <f t="shared" si="1661"/>
        <v>2.8274307969733838</v>
      </c>
      <c r="CI1364" s="1">
        <f t="shared" si="1662"/>
        <v>2.9093030869573018</v>
      </c>
      <c r="CJ1364" s="1">
        <f t="shared" si="1663"/>
        <v>2.9255680437406295</v>
      </c>
      <c r="CK1364" s="1">
        <f t="shared" si="1664"/>
        <v>2.9318949715375582</v>
      </c>
      <c r="CL1364" s="5">
        <f t="shared" si="1670"/>
        <v>6</v>
      </c>
      <c r="CN1364" s="9">
        <f t="shared" si="1671"/>
        <v>2.3065261465305631</v>
      </c>
    </row>
    <row r="1365" spans="1:92" x14ac:dyDescent="0.2">
      <c r="A1365" s="4">
        <v>1363</v>
      </c>
      <c r="B1365" s="1">
        <v>0.51908554159639697</v>
      </c>
      <c r="C1365" s="1">
        <v>6.931</v>
      </c>
      <c r="D1365" s="1">
        <v>18</v>
      </c>
      <c r="E1365" s="1">
        <v>20</v>
      </c>
      <c r="F1365" s="1">
        <v>62</v>
      </c>
      <c r="G1365" s="1">
        <v>6.3716823412024501</v>
      </c>
      <c r="H1365" s="1">
        <v>6</v>
      </c>
      <c r="I1365">
        <v>1500</v>
      </c>
      <c r="J1365">
        <v>185</v>
      </c>
      <c r="K1365">
        <v>12.5</v>
      </c>
      <c r="L1365" s="1"/>
      <c r="M1365" s="2">
        <f t="shared" si="1596"/>
        <v>3</v>
      </c>
      <c r="N1365" s="2">
        <f t="shared" si="1597"/>
        <v>5</v>
      </c>
      <c r="O1365" s="2">
        <f t="shared" si="1598"/>
        <v>6</v>
      </c>
      <c r="P1365" s="2">
        <f t="shared" si="1599"/>
        <v>4</v>
      </c>
      <c r="Q1365" s="2">
        <f t="shared" si="1600"/>
        <v>6</v>
      </c>
      <c r="R1365" s="2">
        <f t="shared" si="1601"/>
        <v>8</v>
      </c>
      <c r="S1365" s="2">
        <f t="shared" si="1602"/>
        <v>4</v>
      </c>
      <c r="T1365" s="2">
        <f t="shared" si="1603"/>
        <v>4</v>
      </c>
      <c r="U1365" s="2">
        <f t="shared" si="1604"/>
        <v>8</v>
      </c>
      <c r="V1365" s="2">
        <f t="shared" si="1605"/>
        <v>8</v>
      </c>
      <c r="W1365" s="2">
        <f t="shared" si="1606"/>
        <v>3</v>
      </c>
      <c r="X1365" s="2">
        <f t="shared" si="1607"/>
        <v>4</v>
      </c>
      <c r="Y1365" s="2">
        <f t="shared" si="1608"/>
        <v>1</v>
      </c>
      <c r="Z1365" s="2">
        <f t="shared" si="1609"/>
        <v>1</v>
      </c>
      <c r="AA1365" s="2">
        <f t="shared" si="1610"/>
        <v>1</v>
      </c>
      <c r="AB1365" s="2">
        <f t="shared" si="1611"/>
        <v>1</v>
      </c>
      <c r="AC1365" s="2">
        <f t="shared" si="1612"/>
        <v>0</v>
      </c>
      <c r="AD1365" s="3">
        <f t="shared" si="1665"/>
        <v>6</v>
      </c>
      <c r="AE1365" s="2">
        <f t="shared" si="1613"/>
        <v>6</v>
      </c>
      <c r="AF1365" s="2">
        <f t="shared" si="1614"/>
        <v>8</v>
      </c>
      <c r="AG1365" s="2">
        <f t="shared" si="1615"/>
        <v>9</v>
      </c>
      <c r="AH1365" s="2">
        <f t="shared" si="1616"/>
        <v>7</v>
      </c>
      <c r="AI1365" s="2">
        <f t="shared" si="1617"/>
        <v>9</v>
      </c>
      <c r="AJ1365" s="2">
        <f t="shared" si="1618"/>
        <v>11</v>
      </c>
      <c r="AK1365" s="2">
        <f t="shared" si="1619"/>
        <v>7</v>
      </c>
      <c r="AL1365" s="2">
        <f t="shared" si="1620"/>
        <v>7</v>
      </c>
      <c r="AM1365" s="2">
        <f t="shared" si="1621"/>
        <v>10</v>
      </c>
      <c r="AN1365" s="2">
        <f t="shared" si="1622"/>
        <v>10</v>
      </c>
      <c r="AO1365" s="2">
        <f t="shared" si="1623"/>
        <v>5</v>
      </c>
      <c r="AP1365" s="2">
        <f t="shared" si="1624"/>
        <v>6</v>
      </c>
      <c r="AQ1365" s="2">
        <f t="shared" si="1625"/>
        <v>3</v>
      </c>
      <c r="AR1365" s="2">
        <f t="shared" si="1626"/>
        <v>2</v>
      </c>
      <c r="AS1365" s="2">
        <f t="shared" si="1627"/>
        <v>3</v>
      </c>
      <c r="AT1365" s="2">
        <f t="shared" si="1628"/>
        <v>3</v>
      </c>
      <c r="AU1365" s="2">
        <f t="shared" si="1629"/>
        <v>2</v>
      </c>
      <c r="AV1365" s="3">
        <f t="shared" si="1666"/>
        <v>6</v>
      </c>
      <c r="AW1365">
        <f t="shared" si="1667"/>
        <v>1</v>
      </c>
      <c r="AX1365" s="2">
        <f t="shared" si="1630"/>
        <v>2</v>
      </c>
      <c r="AY1365" s="2">
        <f t="shared" si="1631"/>
        <v>4</v>
      </c>
      <c r="AZ1365" s="2">
        <f t="shared" si="1632"/>
        <v>6</v>
      </c>
      <c r="BA1365" s="2">
        <f t="shared" si="1633"/>
        <v>3</v>
      </c>
      <c r="BB1365" s="2">
        <f t="shared" si="1634"/>
        <v>4</v>
      </c>
      <c r="BC1365" s="2">
        <f t="shared" si="1635"/>
        <v>5</v>
      </c>
      <c r="BD1365" s="2">
        <f t="shared" si="1636"/>
        <v>2</v>
      </c>
      <c r="BE1365" s="2">
        <f t="shared" si="1637"/>
        <v>5</v>
      </c>
      <c r="BF1365" s="2">
        <f t="shared" si="1638"/>
        <v>5</v>
      </c>
      <c r="BG1365" s="2">
        <f t="shared" si="1639"/>
        <v>4</v>
      </c>
      <c r="BH1365" s="2">
        <f t="shared" si="1640"/>
        <v>3</v>
      </c>
      <c r="BI1365" s="2">
        <f t="shared" si="1641"/>
        <v>4</v>
      </c>
      <c r="BJ1365" s="2">
        <f t="shared" si="1642"/>
        <v>1</v>
      </c>
      <c r="BK1365" s="2">
        <f t="shared" si="1643"/>
        <v>1</v>
      </c>
      <c r="BL1365" s="2">
        <f t="shared" si="1644"/>
        <v>1</v>
      </c>
      <c r="BM1365" s="2">
        <f t="shared" si="1645"/>
        <v>1</v>
      </c>
      <c r="BN1365" s="2">
        <f t="shared" si="1646"/>
        <v>1</v>
      </c>
      <c r="BO1365" s="3">
        <f t="shared" si="1668"/>
        <v>3</v>
      </c>
      <c r="BP1365">
        <f t="shared" si="1669"/>
        <v>1</v>
      </c>
      <c r="BR1365">
        <v>12</v>
      </c>
      <c r="BS1365">
        <f t="shared" si="1647"/>
        <v>1</v>
      </c>
      <c r="BU1365" s="1">
        <f t="shared" si="1648"/>
        <v>13.499833386528776</v>
      </c>
      <c r="BV1365" s="1">
        <f t="shared" si="1649"/>
        <v>3.4157614685305777</v>
      </c>
      <c r="BW1365" s="1">
        <f t="shared" si="1650"/>
        <v>2.9416710879427344</v>
      </c>
      <c r="BX1365" s="1">
        <f t="shared" si="1651"/>
        <v>4.0912298147008492</v>
      </c>
      <c r="BY1365" s="1">
        <f t="shared" si="1652"/>
        <v>2.8122271784511557</v>
      </c>
      <c r="BZ1365" s="1">
        <f t="shared" si="1653"/>
        <v>2.2305319472056198</v>
      </c>
      <c r="CA1365" s="1">
        <f t="shared" si="1654"/>
        <v>2.2755131154628012</v>
      </c>
      <c r="CB1365" s="1">
        <f t="shared" si="1655"/>
        <v>2.5067659720738154</v>
      </c>
      <c r="CC1365" s="1">
        <f t="shared" si="1656"/>
        <v>2.410269501453993</v>
      </c>
      <c r="CD1365" s="1">
        <f t="shared" si="1657"/>
        <v>31.086731596823167</v>
      </c>
      <c r="CE1365" s="1">
        <f t="shared" si="1658"/>
        <v>2.9119281768676282</v>
      </c>
      <c r="CF1365" s="1">
        <f t="shared" si="1659"/>
        <v>2.4623084102453157</v>
      </c>
      <c r="CG1365" s="1">
        <f t="shared" si="1660"/>
        <v>2.6308972073272434</v>
      </c>
      <c r="CH1365" s="1">
        <f t="shared" si="1661"/>
        <v>2.7674744993132041</v>
      </c>
      <c r="CI1365" s="1">
        <f t="shared" si="1662"/>
        <v>2.8484700596785952</v>
      </c>
      <c r="CJ1365" s="1">
        <f t="shared" si="1663"/>
        <v>2.864724125166433</v>
      </c>
      <c r="CK1365" s="1">
        <f t="shared" si="1664"/>
        <v>2.875526230785213</v>
      </c>
      <c r="CL1365" s="5">
        <f t="shared" si="1670"/>
        <v>6</v>
      </c>
      <c r="CN1365" s="9">
        <f t="shared" si="1671"/>
        <v>2.2305319472056198</v>
      </c>
    </row>
    <row r="1366" spans="1:92" x14ac:dyDescent="0.2">
      <c r="A1366" s="4">
        <v>1364</v>
      </c>
      <c r="B1366" s="1">
        <v>0.52193552656025399</v>
      </c>
      <c r="C1366" s="1">
        <v>0.32800000000000001</v>
      </c>
      <c r="D1366" s="1">
        <v>19</v>
      </c>
      <c r="E1366" s="1">
        <v>0</v>
      </c>
      <c r="F1366" s="1">
        <v>81</v>
      </c>
      <c r="G1366" s="1">
        <v>4.9227465503620698</v>
      </c>
      <c r="H1366" s="1">
        <v>6</v>
      </c>
      <c r="I1366">
        <v>1500</v>
      </c>
      <c r="J1366">
        <v>185</v>
      </c>
      <c r="K1366">
        <v>12.5</v>
      </c>
      <c r="L1366" s="1"/>
      <c r="M1366" s="2">
        <f t="shared" si="1596"/>
        <v>2</v>
      </c>
      <c r="N1366" s="2">
        <f t="shared" si="1597"/>
        <v>6</v>
      </c>
      <c r="O1366" s="2">
        <f t="shared" si="1598"/>
        <v>5</v>
      </c>
      <c r="P1366" s="2">
        <f t="shared" si="1599"/>
        <v>4</v>
      </c>
      <c r="Q1366" s="2">
        <f t="shared" si="1600"/>
        <v>6</v>
      </c>
      <c r="R1366" s="2">
        <f t="shared" si="1601"/>
        <v>7</v>
      </c>
      <c r="S1366" s="2">
        <f t="shared" si="1602"/>
        <v>5</v>
      </c>
      <c r="T1366" s="2">
        <f t="shared" si="1603"/>
        <v>4</v>
      </c>
      <c r="U1366" s="2">
        <f t="shared" si="1604"/>
        <v>8</v>
      </c>
      <c r="V1366" s="2">
        <f t="shared" si="1605"/>
        <v>6</v>
      </c>
      <c r="W1366" s="2">
        <f t="shared" si="1606"/>
        <v>3</v>
      </c>
      <c r="X1366" s="2">
        <f t="shared" si="1607"/>
        <v>5</v>
      </c>
      <c r="Y1366" s="2">
        <f t="shared" si="1608"/>
        <v>2</v>
      </c>
      <c r="Z1366" s="2">
        <f t="shared" si="1609"/>
        <v>2</v>
      </c>
      <c r="AA1366" s="2">
        <f t="shared" si="1610"/>
        <v>1</v>
      </c>
      <c r="AB1366" s="2">
        <f t="shared" si="1611"/>
        <v>2</v>
      </c>
      <c r="AC1366" s="2">
        <f t="shared" si="1612"/>
        <v>1</v>
      </c>
      <c r="AD1366" s="3">
        <f t="shared" si="1665"/>
        <v>9</v>
      </c>
      <c r="AE1366" s="2">
        <f t="shared" si="1613"/>
        <v>5</v>
      </c>
      <c r="AF1366" s="2">
        <f t="shared" si="1614"/>
        <v>9</v>
      </c>
      <c r="AG1366" s="2">
        <f t="shared" si="1615"/>
        <v>8</v>
      </c>
      <c r="AH1366" s="2">
        <f t="shared" si="1616"/>
        <v>7</v>
      </c>
      <c r="AI1366" s="2">
        <f t="shared" si="1617"/>
        <v>9</v>
      </c>
      <c r="AJ1366" s="2">
        <f t="shared" si="1618"/>
        <v>10</v>
      </c>
      <c r="AK1366" s="2">
        <f t="shared" si="1619"/>
        <v>8</v>
      </c>
      <c r="AL1366" s="2">
        <f t="shared" si="1620"/>
        <v>7</v>
      </c>
      <c r="AM1366" s="2">
        <f t="shared" si="1621"/>
        <v>10</v>
      </c>
      <c r="AN1366" s="2">
        <f t="shared" si="1622"/>
        <v>8</v>
      </c>
      <c r="AO1366" s="2">
        <f t="shared" si="1623"/>
        <v>5</v>
      </c>
      <c r="AP1366" s="2">
        <f t="shared" si="1624"/>
        <v>7</v>
      </c>
      <c r="AQ1366" s="2">
        <f t="shared" si="1625"/>
        <v>4</v>
      </c>
      <c r="AR1366" s="2">
        <f t="shared" si="1626"/>
        <v>3</v>
      </c>
      <c r="AS1366" s="2">
        <f t="shared" si="1627"/>
        <v>3</v>
      </c>
      <c r="AT1366" s="2">
        <f t="shared" si="1628"/>
        <v>4</v>
      </c>
      <c r="AU1366" s="2">
        <f t="shared" si="1629"/>
        <v>3</v>
      </c>
      <c r="AV1366" s="3">
        <f t="shared" si="1666"/>
        <v>6</v>
      </c>
      <c r="AW1366">
        <f t="shared" si="1667"/>
        <v>2</v>
      </c>
      <c r="AX1366" s="2">
        <f t="shared" si="1630"/>
        <v>1</v>
      </c>
      <c r="AY1366" s="2">
        <f t="shared" si="1631"/>
        <v>4</v>
      </c>
      <c r="AZ1366" s="2">
        <f t="shared" si="1632"/>
        <v>5</v>
      </c>
      <c r="BA1366" s="2">
        <f t="shared" si="1633"/>
        <v>3</v>
      </c>
      <c r="BB1366" s="2">
        <f t="shared" si="1634"/>
        <v>5</v>
      </c>
      <c r="BC1366" s="2">
        <f t="shared" si="1635"/>
        <v>5</v>
      </c>
      <c r="BD1366" s="2">
        <f t="shared" si="1636"/>
        <v>3</v>
      </c>
      <c r="BE1366" s="2">
        <f t="shared" si="1637"/>
        <v>5</v>
      </c>
      <c r="BF1366" s="2">
        <f t="shared" si="1638"/>
        <v>5</v>
      </c>
      <c r="BG1366" s="2">
        <f t="shared" si="1639"/>
        <v>3</v>
      </c>
      <c r="BH1366" s="2">
        <f t="shared" si="1640"/>
        <v>3</v>
      </c>
      <c r="BI1366" s="2">
        <f t="shared" si="1641"/>
        <v>6</v>
      </c>
      <c r="BJ1366" s="2">
        <f t="shared" si="1642"/>
        <v>3</v>
      </c>
      <c r="BK1366" s="2">
        <f t="shared" si="1643"/>
        <v>1</v>
      </c>
      <c r="BL1366" s="2">
        <f t="shared" si="1644"/>
        <v>1</v>
      </c>
      <c r="BM1366" s="2">
        <f t="shared" si="1645"/>
        <v>2</v>
      </c>
      <c r="BN1366" s="2">
        <f t="shared" si="1646"/>
        <v>2</v>
      </c>
      <c r="BO1366" s="3">
        <f t="shared" si="1668"/>
        <v>12</v>
      </c>
      <c r="BP1366">
        <f t="shared" si="1669"/>
        <v>1</v>
      </c>
      <c r="BR1366">
        <v>12</v>
      </c>
      <c r="BS1366">
        <f t="shared" si="1647"/>
        <v>1</v>
      </c>
      <c r="BU1366" s="1">
        <f t="shared" si="1648"/>
        <v>14.658312898919336</v>
      </c>
      <c r="BV1366" s="1">
        <f t="shared" si="1649"/>
        <v>4.8719829055891424</v>
      </c>
      <c r="BW1366" s="1">
        <f t="shared" si="1650"/>
        <v>3.6054355257824184</v>
      </c>
      <c r="BX1366" s="1">
        <f t="shared" si="1651"/>
        <v>5.4110189065873158</v>
      </c>
      <c r="BY1366" s="1">
        <f t="shared" si="1652"/>
        <v>3.1516000547800473</v>
      </c>
      <c r="BZ1366" s="1">
        <f t="shared" si="1653"/>
        <v>1.901803815950823</v>
      </c>
      <c r="CA1366" s="1">
        <f t="shared" si="1654"/>
        <v>4.0276266031463441</v>
      </c>
      <c r="CB1366" s="1">
        <f t="shared" si="1655"/>
        <v>2.1520952513196434</v>
      </c>
      <c r="CC1366" s="1">
        <f t="shared" si="1656"/>
        <v>2.0448429530802783</v>
      </c>
      <c r="CD1366" s="1">
        <f t="shared" si="1657"/>
        <v>31.068552591542758</v>
      </c>
      <c r="CE1366" s="1">
        <f t="shared" si="1658"/>
        <v>5.9981165697686913</v>
      </c>
      <c r="CF1366" s="1">
        <f t="shared" si="1659"/>
        <v>2.2364783810883226</v>
      </c>
      <c r="CG1366" s="1">
        <f t="shared" si="1660"/>
        <v>2.4168844073288134</v>
      </c>
      <c r="CH1366" s="1">
        <f t="shared" si="1661"/>
        <v>2.5190274784097868</v>
      </c>
      <c r="CI1366" s="1">
        <f t="shared" si="1662"/>
        <v>2.6295182452895527</v>
      </c>
      <c r="CJ1366" s="1">
        <f t="shared" si="1663"/>
        <v>2.6466984507258471</v>
      </c>
      <c r="CK1366" s="1">
        <f t="shared" si="1664"/>
        <v>2.6605089982761201</v>
      </c>
      <c r="CL1366" s="5">
        <f t="shared" si="1670"/>
        <v>6</v>
      </c>
      <c r="CN1366" s="9">
        <f t="shared" si="1671"/>
        <v>1.901803815950823</v>
      </c>
    </row>
    <row r="1367" spans="1:92" x14ac:dyDescent="0.2">
      <c r="A1367" s="4">
        <v>1365</v>
      </c>
      <c r="B1367" s="1">
        <v>0.53573631000182198</v>
      </c>
      <c r="C1367" s="1">
        <v>0.42099999999999999</v>
      </c>
      <c r="D1367" s="1">
        <v>15</v>
      </c>
      <c r="E1367" s="1">
        <v>0</v>
      </c>
      <c r="F1367" s="1">
        <v>85</v>
      </c>
      <c r="G1367" s="1">
        <v>6.3140854245630704</v>
      </c>
      <c r="H1367" s="1">
        <v>6</v>
      </c>
      <c r="I1367">
        <v>1500</v>
      </c>
      <c r="J1367">
        <v>185</v>
      </c>
      <c r="K1367">
        <v>12.5</v>
      </c>
      <c r="L1367" s="1"/>
      <c r="M1367" s="2">
        <f t="shared" si="1596"/>
        <v>2</v>
      </c>
      <c r="N1367" s="2">
        <f t="shared" si="1597"/>
        <v>6</v>
      </c>
      <c r="O1367" s="2">
        <f t="shared" si="1598"/>
        <v>5</v>
      </c>
      <c r="P1367" s="2">
        <f t="shared" si="1599"/>
        <v>4</v>
      </c>
      <c r="Q1367" s="2">
        <f t="shared" si="1600"/>
        <v>6</v>
      </c>
      <c r="R1367" s="2">
        <f t="shared" si="1601"/>
        <v>7</v>
      </c>
      <c r="S1367" s="2">
        <f t="shared" si="1602"/>
        <v>5</v>
      </c>
      <c r="T1367" s="2">
        <f t="shared" si="1603"/>
        <v>4</v>
      </c>
      <c r="U1367" s="2">
        <f t="shared" si="1604"/>
        <v>8</v>
      </c>
      <c r="V1367" s="2">
        <f t="shared" si="1605"/>
        <v>7</v>
      </c>
      <c r="W1367" s="2">
        <f t="shared" si="1606"/>
        <v>3</v>
      </c>
      <c r="X1367" s="2">
        <f t="shared" si="1607"/>
        <v>5</v>
      </c>
      <c r="Y1367" s="2">
        <f t="shared" si="1608"/>
        <v>2</v>
      </c>
      <c r="Z1367" s="2">
        <f t="shared" si="1609"/>
        <v>2</v>
      </c>
      <c r="AA1367" s="2">
        <f t="shared" si="1610"/>
        <v>1</v>
      </c>
      <c r="AB1367" s="2">
        <f t="shared" si="1611"/>
        <v>2</v>
      </c>
      <c r="AC1367" s="2">
        <f t="shared" si="1612"/>
        <v>1</v>
      </c>
      <c r="AD1367" s="3">
        <f t="shared" si="1665"/>
        <v>9</v>
      </c>
      <c r="AE1367" s="2">
        <f t="shared" si="1613"/>
        <v>5</v>
      </c>
      <c r="AF1367" s="2">
        <f t="shared" si="1614"/>
        <v>9</v>
      </c>
      <c r="AG1367" s="2">
        <f t="shared" si="1615"/>
        <v>8</v>
      </c>
      <c r="AH1367" s="2">
        <f t="shared" si="1616"/>
        <v>7</v>
      </c>
      <c r="AI1367" s="2">
        <f t="shared" si="1617"/>
        <v>9</v>
      </c>
      <c r="AJ1367" s="2">
        <f t="shared" si="1618"/>
        <v>10</v>
      </c>
      <c r="AK1367" s="2">
        <f t="shared" si="1619"/>
        <v>8</v>
      </c>
      <c r="AL1367" s="2">
        <f t="shared" si="1620"/>
        <v>7</v>
      </c>
      <c r="AM1367" s="2">
        <f t="shared" si="1621"/>
        <v>10</v>
      </c>
      <c r="AN1367" s="2">
        <f t="shared" si="1622"/>
        <v>9</v>
      </c>
      <c r="AO1367" s="2">
        <f t="shared" si="1623"/>
        <v>5</v>
      </c>
      <c r="AP1367" s="2">
        <f t="shared" si="1624"/>
        <v>7</v>
      </c>
      <c r="AQ1367" s="2">
        <f t="shared" si="1625"/>
        <v>4</v>
      </c>
      <c r="AR1367" s="2">
        <f t="shared" si="1626"/>
        <v>3</v>
      </c>
      <c r="AS1367" s="2">
        <f t="shared" si="1627"/>
        <v>3</v>
      </c>
      <c r="AT1367" s="2">
        <f t="shared" si="1628"/>
        <v>4</v>
      </c>
      <c r="AU1367" s="2">
        <f t="shared" si="1629"/>
        <v>3</v>
      </c>
      <c r="AV1367" s="3">
        <f t="shared" si="1666"/>
        <v>6</v>
      </c>
      <c r="AW1367">
        <f t="shared" si="1667"/>
        <v>2</v>
      </c>
      <c r="AX1367" s="2">
        <f t="shared" si="1630"/>
        <v>1</v>
      </c>
      <c r="AY1367" s="2">
        <f t="shared" si="1631"/>
        <v>4</v>
      </c>
      <c r="AZ1367" s="2">
        <f t="shared" si="1632"/>
        <v>5</v>
      </c>
      <c r="BA1367" s="2">
        <f t="shared" si="1633"/>
        <v>3</v>
      </c>
      <c r="BB1367" s="2">
        <f t="shared" si="1634"/>
        <v>5</v>
      </c>
      <c r="BC1367" s="2">
        <f t="shared" si="1635"/>
        <v>5</v>
      </c>
      <c r="BD1367" s="2">
        <f t="shared" si="1636"/>
        <v>3</v>
      </c>
      <c r="BE1367" s="2">
        <f t="shared" si="1637"/>
        <v>5</v>
      </c>
      <c r="BF1367" s="2">
        <f t="shared" si="1638"/>
        <v>5</v>
      </c>
      <c r="BG1367" s="2">
        <f t="shared" si="1639"/>
        <v>4</v>
      </c>
      <c r="BH1367" s="2">
        <f t="shared" si="1640"/>
        <v>3</v>
      </c>
      <c r="BI1367" s="2">
        <f t="shared" si="1641"/>
        <v>6</v>
      </c>
      <c r="BJ1367" s="2">
        <f t="shared" si="1642"/>
        <v>3</v>
      </c>
      <c r="BK1367" s="2">
        <f t="shared" si="1643"/>
        <v>1</v>
      </c>
      <c r="BL1367" s="2">
        <f t="shared" si="1644"/>
        <v>1</v>
      </c>
      <c r="BM1367" s="2">
        <f t="shared" si="1645"/>
        <v>2</v>
      </c>
      <c r="BN1367" s="2">
        <f t="shared" si="1646"/>
        <v>2</v>
      </c>
      <c r="BO1367" s="3">
        <f t="shared" si="1668"/>
        <v>12</v>
      </c>
      <c r="BP1367">
        <f t="shared" si="1669"/>
        <v>1</v>
      </c>
      <c r="BR1367">
        <v>3</v>
      </c>
      <c r="BS1367">
        <f t="shared" si="1647"/>
        <v>3</v>
      </c>
      <c r="BU1367" s="1">
        <f t="shared" si="1648"/>
        <v>13.966796005316281</v>
      </c>
      <c r="BV1367" s="1">
        <f t="shared" si="1649"/>
        <v>3.9095325718713148</v>
      </c>
      <c r="BW1367" s="1">
        <f t="shared" si="1650"/>
        <v>3.1279717360289694</v>
      </c>
      <c r="BX1367" s="1">
        <f t="shared" si="1651"/>
        <v>4.1450302844171665</v>
      </c>
      <c r="BY1367" s="1">
        <f t="shared" si="1652"/>
        <v>2.4942114250864638</v>
      </c>
      <c r="BZ1367" s="1">
        <f t="shared" si="1653"/>
        <v>1.7823104178287927</v>
      </c>
      <c r="CA1367" s="1">
        <f t="shared" si="1654"/>
        <v>3.183958706482974</v>
      </c>
      <c r="CB1367" s="1">
        <f t="shared" si="1655"/>
        <v>2.1427024707678886</v>
      </c>
      <c r="CC1367" s="1">
        <f t="shared" si="1656"/>
        <v>2.0341321456496306</v>
      </c>
      <c r="CD1367" s="1">
        <f t="shared" si="1657"/>
        <v>31.056698946079813</v>
      </c>
      <c r="CE1367" s="1">
        <f t="shared" si="1658"/>
        <v>4.5981215208793538</v>
      </c>
      <c r="CF1367" s="1">
        <f t="shared" si="1659"/>
        <v>2.0596111592491382</v>
      </c>
      <c r="CG1367" s="1">
        <f t="shared" si="1660"/>
        <v>2.2997268486317179</v>
      </c>
      <c r="CH1367" s="1">
        <f t="shared" si="1661"/>
        <v>2.5237695517757701</v>
      </c>
      <c r="CI1367" s="1">
        <f t="shared" si="1662"/>
        <v>2.6277975711759476</v>
      </c>
      <c r="CJ1367" s="1">
        <f t="shared" si="1663"/>
        <v>2.6453948031697725</v>
      </c>
      <c r="CK1367" s="1">
        <f t="shared" si="1664"/>
        <v>2.657154740021447</v>
      </c>
      <c r="CL1367" s="5">
        <f t="shared" si="1670"/>
        <v>6</v>
      </c>
      <c r="CN1367" s="9">
        <f t="shared" si="1671"/>
        <v>1.7823104178287927</v>
      </c>
    </row>
    <row r="1368" spans="1:92" x14ac:dyDescent="0.2">
      <c r="A1368" s="4">
        <v>1366</v>
      </c>
      <c r="B1368" s="1">
        <v>0.50790052969854005</v>
      </c>
      <c r="C1368" s="1">
        <v>30.49</v>
      </c>
      <c r="D1368" s="1">
        <v>12</v>
      </c>
      <c r="E1368" s="1">
        <v>1</v>
      </c>
      <c r="F1368" s="1">
        <v>87</v>
      </c>
      <c r="G1368" s="1">
        <v>6.0980788629558997</v>
      </c>
      <c r="H1368" s="1">
        <v>6</v>
      </c>
      <c r="I1368">
        <v>1500</v>
      </c>
      <c r="J1368">
        <v>185</v>
      </c>
      <c r="K1368">
        <v>12.5</v>
      </c>
      <c r="L1368" s="1"/>
      <c r="M1368" s="2">
        <f t="shared" si="1596"/>
        <v>3</v>
      </c>
      <c r="N1368" s="2">
        <f t="shared" si="1597"/>
        <v>5</v>
      </c>
      <c r="O1368" s="2">
        <f t="shared" si="1598"/>
        <v>5</v>
      </c>
      <c r="P1368" s="2">
        <f t="shared" si="1599"/>
        <v>4</v>
      </c>
      <c r="Q1368" s="2">
        <f t="shared" si="1600"/>
        <v>6</v>
      </c>
      <c r="R1368" s="2">
        <f t="shared" si="1601"/>
        <v>7</v>
      </c>
      <c r="S1368" s="2">
        <f t="shared" si="1602"/>
        <v>5</v>
      </c>
      <c r="T1368" s="2">
        <f t="shared" si="1603"/>
        <v>4</v>
      </c>
      <c r="U1368" s="2">
        <f t="shared" si="1604"/>
        <v>8</v>
      </c>
      <c r="V1368" s="2">
        <f t="shared" si="1605"/>
        <v>7</v>
      </c>
      <c r="W1368" s="2">
        <f t="shared" si="1606"/>
        <v>4</v>
      </c>
      <c r="X1368" s="2">
        <f t="shared" si="1607"/>
        <v>5</v>
      </c>
      <c r="Y1368" s="2">
        <f t="shared" si="1608"/>
        <v>2</v>
      </c>
      <c r="Z1368" s="2">
        <f t="shared" si="1609"/>
        <v>2</v>
      </c>
      <c r="AA1368" s="2">
        <f t="shared" si="1610"/>
        <v>1</v>
      </c>
      <c r="AB1368" s="2">
        <f t="shared" si="1611"/>
        <v>2</v>
      </c>
      <c r="AC1368" s="2">
        <f t="shared" si="1612"/>
        <v>1</v>
      </c>
      <c r="AD1368" s="3">
        <f t="shared" si="1665"/>
        <v>9</v>
      </c>
      <c r="AE1368" s="2">
        <f t="shared" si="1613"/>
        <v>6</v>
      </c>
      <c r="AF1368" s="2">
        <f t="shared" si="1614"/>
        <v>8</v>
      </c>
      <c r="AG1368" s="2">
        <f t="shared" si="1615"/>
        <v>8</v>
      </c>
      <c r="AH1368" s="2">
        <f t="shared" si="1616"/>
        <v>7</v>
      </c>
      <c r="AI1368" s="2">
        <f t="shared" si="1617"/>
        <v>9</v>
      </c>
      <c r="AJ1368" s="2">
        <f t="shared" si="1618"/>
        <v>10</v>
      </c>
      <c r="AK1368" s="2">
        <f t="shared" si="1619"/>
        <v>8</v>
      </c>
      <c r="AL1368" s="2">
        <f t="shared" si="1620"/>
        <v>7</v>
      </c>
      <c r="AM1368" s="2">
        <f t="shared" si="1621"/>
        <v>10</v>
      </c>
      <c r="AN1368" s="2">
        <f t="shared" si="1622"/>
        <v>9</v>
      </c>
      <c r="AO1368" s="2">
        <f t="shared" si="1623"/>
        <v>6</v>
      </c>
      <c r="AP1368" s="2">
        <f t="shared" si="1624"/>
        <v>7</v>
      </c>
      <c r="AQ1368" s="2">
        <f t="shared" si="1625"/>
        <v>4</v>
      </c>
      <c r="AR1368" s="2">
        <f t="shared" si="1626"/>
        <v>3</v>
      </c>
      <c r="AS1368" s="2">
        <f t="shared" si="1627"/>
        <v>3</v>
      </c>
      <c r="AT1368" s="2">
        <f t="shared" si="1628"/>
        <v>4</v>
      </c>
      <c r="AU1368" s="2">
        <f t="shared" si="1629"/>
        <v>3</v>
      </c>
      <c r="AV1368" s="3">
        <f t="shared" si="1666"/>
        <v>6</v>
      </c>
      <c r="AW1368">
        <f t="shared" si="1667"/>
        <v>2</v>
      </c>
      <c r="AX1368" s="2">
        <f t="shared" si="1630"/>
        <v>2</v>
      </c>
      <c r="AY1368" s="2">
        <f t="shared" si="1631"/>
        <v>4</v>
      </c>
      <c r="AZ1368" s="2">
        <f t="shared" si="1632"/>
        <v>5</v>
      </c>
      <c r="BA1368" s="2">
        <f t="shared" si="1633"/>
        <v>3</v>
      </c>
      <c r="BB1368" s="2">
        <f t="shared" si="1634"/>
        <v>4</v>
      </c>
      <c r="BC1368" s="2">
        <f t="shared" si="1635"/>
        <v>4</v>
      </c>
      <c r="BD1368" s="2">
        <f t="shared" si="1636"/>
        <v>3</v>
      </c>
      <c r="BE1368" s="2">
        <f t="shared" si="1637"/>
        <v>5</v>
      </c>
      <c r="BF1368" s="2">
        <f t="shared" si="1638"/>
        <v>5</v>
      </c>
      <c r="BG1368" s="2">
        <f t="shared" si="1639"/>
        <v>3</v>
      </c>
      <c r="BH1368" s="2">
        <f t="shared" si="1640"/>
        <v>4</v>
      </c>
      <c r="BI1368" s="2">
        <f t="shared" si="1641"/>
        <v>5</v>
      </c>
      <c r="BJ1368" s="2">
        <f t="shared" si="1642"/>
        <v>2</v>
      </c>
      <c r="BK1368" s="2">
        <f t="shared" si="1643"/>
        <v>1</v>
      </c>
      <c r="BL1368" s="2">
        <f t="shared" si="1644"/>
        <v>1</v>
      </c>
      <c r="BM1368" s="2">
        <f t="shared" si="1645"/>
        <v>2</v>
      </c>
      <c r="BN1368" s="2">
        <f t="shared" si="1646"/>
        <v>2</v>
      </c>
      <c r="BO1368" s="3">
        <f t="shared" si="1668"/>
        <v>3</v>
      </c>
      <c r="BP1368">
        <f t="shared" si="1669"/>
        <v>4</v>
      </c>
      <c r="BR1368">
        <v>3</v>
      </c>
      <c r="BS1368">
        <f t="shared" si="1647"/>
        <v>1</v>
      </c>
      <c r="BU1368" s="1">
        <f t="shared" si="1648"/>
        <v>13.525355852898482</v>
      </c>
      <c r="BV1368" s="1">
        <f t="shared" si="1649"/>
        <v>3.4276419084886265</v>
      </c>
      <c r="BW1368" s="1">
        <f t="shared" si="1650"/>
        <v>2.8818242643101581</v>
      </c>
      <c r="BX1368" s="1">
        <f t="shared" si="1651"/>
        <v>4.2090158380214726</v>
      </c>
      <c r="BY1368" s="1">
        <f t="shared" si="1652"/>
        <v>2.8047436276033957</v>
      </c>
      <c r="BZ1368" s="1">
        <f t="shared" si="1653"/>
        <v>2.1366251224581427</v>
      </c>
      <c r="CA1368" s="1">
        <f t="shared" si="1654"/>
        <v>2.2844014798776708</v>
      </c>
      <c r="CB1368" s="1">
        <f t="shared" si="1655"/>
        <v>2.3885580316528157</v>
      </c>
      <c r="CC1368" s="1">
        <f t="shared" si="1656"/>
        <v>2.3931990190082448</v>
      </c>
      <c r="CD1368" s="1">
        <f t="shared" si="1657"/>
        <v>31.081911929839986</v>
      </c>
      <c r="CE1368" s="1">
        <f t="shared" si="1658"/>
        <v>3.0219569321539002</v>
      </c>
      <c r="CF1368" s="1">
        <f t="shared" si="1659"/>
        <v>2.4807047095708872</v>
      </c>
      <c r="CG1368" s="1">
        <f t="shared" si="1660"/>
        <v>2.6443789605050183</v>
      </c>
      <c r="CH1368" s="1">
        <f t="shared" si="1661"/>
        <v>2.7650484504912138</v>
      </c>
      <c r="CI1368" s="1">
        <f t="shared" si="1662"/>
        <v>2.6990689285971654</v>
      </c>
      <c r="CJ1368" s="1">
        <f t="shared" si="1663"/>
        <v>2.7161546979230131</v>
      </c>
      <c r="CK1368" s="1">
        <f t="shared" si="1664"/>
        <v>2.7278614766241081</v>
      </c>
      <c r="CL1368" s="5">
        <f t="shared" si="1670"/>
        <v>6</v>
      </c>
      <c r="CN1368" s="9">
        <f t="shared" si="1671"/>
        <v>2.1366251224581427</v>
      </c>
    </row>
    <row r="1369" spans="1:92" x14ac:dyDescent="0.2">
      <c r="A1369" s="4">
        <v>1367</v>
      </c>
      <c r="B1369" s="1">
        <v>0.58736395674834596</v>
      </c>
      <c r="C1369" s="1">
        <v>11.044</v>
      </c>
      <c r="D1369" s="1">
        <v>26</v>
      </c>
      <c r="E1369" s="1">
        <v>0</v>
      </c>
      <c r="F1369" s="1">
        <v>74</v>
      </c>
      <c r="G1369" s="1">
        <v>5.5220993850282296</v>
      </c>
      <c r="H1369" s="1">
        <v>6</v>
      </c>
      <c r="I1369">
        <v>1500</v>
      </c>
      <c r="J1369">
        <v>185</v>
      </c>
      <c r="K1369">
        <v>12.5</v>
      </c>
      <c r="L1369" s="1"/>
      <c r="M1369" s="2">
        <f t="shared" si="1596"/>
        <v>3</v>
      </c>
      <c r="N1369" s="2">
        <f t="shared" si="1597"/>
        <v>5</v>
      </c>
      <c r="O1369" s="2">
        <f t="shared" si="1598"/>
        <v>5</v>
      </c>
      <c r="P1369" s="2">
        <f t="shared" si="1599"/>
        <v>5</v>
      </c>
      <c r="Q1369" s="2">
        <f t="shared" si="1600"/>
        <v>7</v>
      </c>
      <c r="R1369" s="2">
        <f t="shared" si="1601"/>
        <v>8</v>
      </c>
      <c r="S1369" s="2">
        <f t="shared" si="1602"/>
        <v>5</v>
      </c>
      <c r="T1369" s="2">
        <f t="shared" si="1603"/>
        <v>4</v>
      </c>
      <c r="U1369" s="2">
        <f t="shared" si="1604"/>
        <v>8</v>
      </c>
      <c r="V1369" s="2">
        <f t="shared" si="1605"/>
        <v>8</v>
      </c>
      <c r="W1369" s="2">
        <f t="shared" si="1606"/>
        <v>4</v>
      </c>
      <c r="X1369" s="2">
        <f t="shared" si="1607"/>
        <v>5</v>
      </c>
      <c r="Y1369" s="2">
        <f t="shared" si="1608"/>
        <v>2</v>
      </c>
      <c r="Z1369" s="2">
        <f t="shared" si="1609"/>
        <v>2</v>
      </c>
      <c r="AA1369" s="2">
        <f t="shared" si="1610"/>
        <v>1</v>
      </c>
      <c r="AB1369" s="2">
        <f t="shared" si="1611"/>
        <v>2</v>
      </c>
      <c r="AC1369" s="2">
        <f t="shared" si="1612"/>
        <v>1</v>
      </c>
      <c r="AD1369" s="3">
        <f t="shared" si="1665"/>
        <v>6</v>
      </c>
      <c r="AE1369" s="2">
        <f t="shared" si="1613"/>
        <v>6</v>
      </c>
      <c r="AF1369" s="2">
        <f t="shared" si="1614"/>
        <v>8</v>
      </c>
      <c r="AG1369" s="2">
        <f t="shared" si="1615"/>
        <v>8</v>
      </c>
      <c r="AH1369" s="2">
        <f t="shared" si="1616"/>
        <v>8</v>
      </c>
      <c r="AI1369" s="2">
        <f t="shared" si="1617"/>
        <v>10</v>
      </c>
      <c r="AJ1369" s="2">
        <f t="shared" si="1618"/>
        <v>11</v>
      </c>
      <c r="AK1369" s="2">
        <f t="shared" si="1619"/>
        <v>8</v>
      </c>
      <c r="AL1369" s="2">
        <f t="shared" si="1620"/>
        <v>7</v>
      </c>
      <c r="AM1369" s="2">
        <f t="shared" si="1621"/>
        <v>10</v>
      </c>
      <c r="AN1369" s="2">
        <f t="shared" si="1622"/>
        <v>10</v>
      </c>
      <c r="AO1369" s="2">
        <f t="shared" si="1623"/>
        <v>6</v>
      </c>
      <c r="AP1369" s="2">
        <f t="shared" si="1624"/>
        <v>7</v>
      </c>
      <c r="AQ1369" s="2">
        <f t="shared" si="1625"/>
        <v>4</v>
      </c>
      <c r="AR1369" s="2">
        <f t="shared" si="1626"/>
        <v>3</v>
      </c>
      <c r="AS1369" s="2">
        <f t="shared" si="1627"/>
        <v>3</v>
      </c>
      <c r="AT1369" s="2">
        <f t="shared" si="1628"/>
        <v>4</v>
      </c>
      <c r="AU1369" s="2">
        <f t="shared" si="1629"/>
        <v>3</v>
      </c>
      <c r="AV1369" s="3">
        <f t="shared" si="1666"/>
        <v>6</v>
      </c>
      <c r="AW1369">
        <f t="shared" si="1667"/>
        <v>1</v>
      </c>
      <c r="AX1369" s="2">
        <f t="shared" si="1630"/>
        <v>2</v>
      </c>
      <c r="AY1369" s="2">
        <f t="shared" si="1631"/>
        <v>4</v>
      </c>
      <c r="AZ1369" s="2">
        <f t="shared" si="1632"/>
        <v>5</v>
      </c>
      <c r="BA1369" s="2">
        <f t="shared" si="1633"/>
        <v>4</v>
      </c>
      <c r="BB1369" s="2">
        <f t="shared" si="1634"/>
        <v>5</v>
      </c>
      <c r="BC1369" s="2">
        <f t="shared" si="1635"/>
        <v>5</v>
      </c>
      <c r="BD1369" s="2">
        <f t="shared" si="1636"/>
        <v>3</v>
      </c>
      <c r="BE1369" s="2">
        <f t="shared" si="1637"/>
        <v>5</v>
      </c>
      <c r="BF1369" s="2">
        <f t="shared" si="1638"/>
        <v>5</v>
      </c>
      <c r="BG1369" s="2">
        <f t="shared" si="1639"/>
        <v>4</v>
      </c>
      <c r="BH1369" s="2">
        <f t="shared" si="1640"/>
        <v>4</v>
      </c>
      <c r="BI1369" s="2">
        <f t="shared" si="1641"/>
        <v>5</v>
      </c>
      <c r="BJ1369" s="2">
        <f t="shared" si="1642"/>
        <v>2</v>
      </c>
      <c r="BK1369" s="2">
        <f t="shared" si="1643"/>
        <v>1</v>
      </c>
      <c r="BL1369" s="2">
        <f t="shared" si="1644"/>
        <v>1</v>
      </c>
      <c r="BM1369" s="2">
        <f t="shared" si="1645"/>
        <v>2</v>
      </c>
      <c r="BN1369" s="2">
        <f t="shared" si="1646"/>
        <v>2</v>
      </c>
      <c r="BO1369" s="3">
        <f t="shared" si="1668"/>
        <v>3</v>
      </c>
      <c r="BP1369">
        <f t="shared" si="1669"/>
        <v>6</v>
      </c>
      <c r="BR1369">
        <v>12</v>
      </c>
      <c r="BS1369">
        <f t="shared" si="1647"/>
        <v>1</v>
      </c>
      <c r="BU1369" s="1">
        <f t="shared" si="1648"/>
        <v>13.617327311666386</v>
      </c>
      <c r="BV1369" s="1">
        <f t="shared" si="1649"/>
        <v>3.5413732387289776</v>
      </c>
      <c r="BW1369" s="1">
        <f t="shared" si="1650"/>
        <v>2.8093114195097999</v>
      </c>
      <c r="BX1369" s="1">
        <f t="shared" si="1651"/>
        <v>4.5497750633954404</v>
      </c>
      <c r="BY1369" s="1">
        <f t="shared" si="1652"/>
        <v>2.9351615161382769</v>
      </c>
      <c r="BZ1369" s="1">
        <f t="shared" si="1653"/>
        <v>1.9962693263418196</v>
      </c>
      <c r="CA1369" s="1">
        <f t="shared" si="1654"/>
        <v>2.0813580873578958</v>
      </c>
      <c r="CB1369" s="1">
        <f t="shared" si="1655"/>
        <v>2.2776721278332297</v>
      </c>
      <c r="CC1369" s="1">
        <f t="shared" si="1656"/>
        <v>2.1499503124836421</v>
      </c>
      <c r="CD1369" s="1">
        <f t="shared" si="1657"/>
        <v>31.075289022079929</v>
      </c>
      <c r="CE1369" s="1">
        <f t="shared" si="1658"/>
        <v>3.0228792431153795</v>
      </c>
      <c r="CF1369" s="1">
        <f t="shared" si="1659"/>
        <v>2.3020460733407515</v>
      </c>
      <c r="CG1369" s="1">
        <f t="shared" si="1660"/>
        <v>2.4069722096094437</v>
      </c>
      <c r="CH1369" s="1">
        <f t="shared" si="1661"/>
        <v>2.519085653061325</v>
      </c>
      <c r="CI1369" s="1">
        <f t="shared" si="1662"/>
        <v>2.6269999832506925</v>
      </c>
      <c r="CJ1369" s="1">
        <f t="shared" si="1663"/>
        <v>2.644395989770048</v>
      </c>
      <c r="CK1369" s="1">
        <f t="shared" si="1664"/>
        <v>2.657206416113135</v>
      </c>
      <c r="CL1369" s="5">
        <f t="shared" si="1670"/>
        <v>6</v>
      </c>
      <c r="CN1369" s="9">
        <f t="shared" si="1671"/>
        <v>1.9962693263418196</v>
      </c>
    </row>
    <row r="1370" spans="1:92" x14ac:dyDescent="0.2">
      <c r="A1370" s="4">
        <v>1368</v>
      </c>
      <c r="B1370" s="1">
        <v>0.67493108053805095</v>
      </c>
      <c r="C1370" s="1">
        <v>0.192</v>
      </c>
      <c r="D1370" s="1">
        <v>2</v>
      </c>
      <c r="E1370" s="1">
        <v>0</v>
      </c>
      <c r="F1370" s="1">
        <v>98</v>
      </c>
      <c r="G1370" s="1">
        <v>2.8803260776700998</v>
      </c>
      <c r="H1370" s="1">
        <v>5</v>
      </c>
      <c r="I1370">
        <v>1500</v>
      </c>
      <c r="J1370">
        <v>185</v>
      </c>
      <c r="K1370">
        <v>12.5</v>
      </c>
      <c r="L1370" s="1"/>
      <c r="M1370" s="2">
        <f t="shared" si="1596"/>
        <v>2</v>
      </c>
      <c r="N1370" s="2">
        <f t="shared" si="1597"/>
        <v>5</v>
      </c>
      <c r="O1370" s="2">
        <f t="shared" si="1598"/>
        <v>3</v>
      </c>
      <c r="P1370" s="2">
        <f t="shared" si="1599"/>
        <v>4</v>
      </c>
      <c r="Q1370" s="2">
        <f t="shared" si="1600"/>
        <v>6</v>
      </c>
      <c r="R1370" s="2">
        <f t="shared" si="1601"/>
        <v>6</v>
      </c>
      <c r="S1370" s="2">
        <f t="shared" si="1602"/>
        <v>7</v>
      </c>
      <c r="T1370" s="2">
        <f t="shared" si="1603"/>
        <v>4</v>
      </c>
      <c r="U1370" s="2">
        <f t="shared" si="1604"/>
        <v>6</v>
      </c>
      <c r="V1370" s="2">
        <f t="shared" si="1605"/>
        <v>6</v>
      </c>
      <c r="W1370" s="2">
        <f t="shared" si="1606"/>
        <v>4</v>
      </c>
      <c r="X1370" s="2">
        <f t="shared" si="1607"/>
        <v>6</v>
      </c>
      <c r="Y1370" s="2">
        <f t="shared" si="1608"/>
        <v>5</v>
      </c>
      <c r="Z1370" s="2">
        <f t="shared" si="1609"/>
        <v>4</v>
      </c>
      <c r="AA1370" s="2">
        <f t="shared" si="1610"/>
        <v>2</v>
      </c>
      <c r="AB1370" s="2">
        <f t="shared" si="1611"/>
        <v>4</v>
      </c>
      <c r="AC1370" s="2">
        <f t="shared" si="1612"/>
        <v>3</v>
      </c>
      <c r="AD1370" s="3">
        <f t="shared" si="1665"/>
        <v>7</v>
      </c>
      <c r="AE1370" s="2">
        <f t="shared" si="1613"/>
        <v>5</v>
      </c>
      <c r="AF1370" s="2">
        <f t="shared" si="1614"/>
        <v>8</v>
      </c>
      <c r="AG1370" s="2">
        <f t="shared" si="1615"/>
        <v>6</v>
      </c>
      <c r="AH1370" s="2">
        <f t="shared" si="1616"/>
        <v>7</v>
      </c>
      <c r="AI1370" s="2">
        <f t="shared" si="1617"/>
        <v>9</v>
      </c>
      <c r="AJ1370" s="2">
        <f t="shared" si="1618"/>
        <v>9</v>
      </c>
      <c r="AK1370" s="2">
        <f t="shared" si="1619"/>
        <v>10</v>
      </c>
      <c r="AL1370" s="2">
        <f t="shared" si="1620"/>
        <v>7</v>
      </c>
      <c r="AM1370" s="2">
        <f t="shared" si="1621"/>
        <v>8</v>
      </c>
      <c r="AN1370" s="2">
        <f t="shared" si="1622"/>
        <v>8</v>
      </c>
      <c r="AO1370" s="2">
        <f t="shared" si="1623"/>
        <v>6</v>
      </c>
      <c r="AP1370" s="2">
        <f t="shared" si="1624"/>
        <v>8</v>
      </c>
      <c r="AQ1370" s="2">
        <f t="shared" si="1625"/>
        <v>7</v>
      </c>
      <c r="AR1370" s="2">
        <f t="shared" si="1626"/>
        <v>5</v>
      </c>
      <c r="AS1370" s="2">
        <f t="shared" si="1627"/>
        <v>4</v>
      </c>
      <c r="AT1370" s="2">
        <f t="shared" si="1628"/>
        <v>6</v>
      </c>
      <c r="AU1370" s="2">
        <f t="shared" si="1629"/>
        <v>5</v>
      </c>
      <c r="AV1370" s="3">
        <f t="shared" si="1666"/>
        <v>7</v>
      </c>
      <c r="AW1370">
        <f t="shared" si="1667"/>
        <v>1</v>
      </c>
      <c r="AX1370" s="2">
        <f t="shared" si="1630"/>
        <v>1</v>
      </c>
      <c r="AY1370" s="2">
        <f t="shared" si="1631"/>
        <v>2</v>
      </c>
      <c r="AZ1370" s="2">
        <f t="shared" si="1632"/>
        <v>2</v>
      </c>
      <c r="BA1370" s="2">
        <f t="shared" si="1633"/>
        <v>3</v>
      </c>
      <c r="BB1370" s="2">
        <f t="shared" si="1634"/>
        <v>4</v>
      </c>
      <c r="BC1370" s="2">
        <f t="shared" si="1635"/>
        <v>4</v>
      </c>
      <c r="BD1370" s="2">
        <f t="shared" si="1636"/>
        <v>5</v>
      </c>
      <c r="BE1370" s="2">
        <f t="shared" si="1637"/>
        <v>4</v>
      </c>
      <c r="BF1370" s="2">
        <f t="shared" si="1638"/>
        <v>4</v>
      </c>
      <c r="BG1370" s="2">
        <f t="shared" si="1639"/>
        <v>3</v>
      </c>
      <c r="BH1370" s="2">
        <f t="shared" si="1640"/>
        <v>4</v>
      </c>
      <c r="BI1370" s="2">
        <f t="shared" si="1641"/>
        <v>6</v>
      </c>
      <c r="BJ1370" s="2">
        <f t="shared" si="1642"/>
        <v>5</v>
      </c>
      <c r="BK1370" s="2">
        <f t="shared" si="1643"/>
        <v>2</v>
      </c>
      <c r="BL1370" s="2">
        <f t="shared" si="1644"/>
        <v>2</v>
      </c>
      <c r="BM1370" s="2">
        <f t="shared" si="1645"/>
        <v>4</v>
      </c>
      <c r="BN1370" s="2">
        <f t="shared" si="1646"/>
        <v>4</v>
      </c>
      <c r="BO1370" s="3">
        <f t="shared" si="1668"/>
        <v>12</v>
      </c>
      <c r="BP1370">
        <f t="shared" si="1669"/>
        <v>1</v>
      </c>
      <c r="BR1370">
        <v>12</v>
      </c>
      <c r="BS1370">
        <f t="shared" si="1647"/>
        <v>1</v>
      </c>
      <c r="BU1370" s="1">
        <f t="shared" si="1648"/>
        <v>17.885410271684147</v>
      </c>
      <c r="BV1370" s="1">
        <f t="shared" si="1649"/>
        <v>8.3966531287623631</v>
      </c>
      <c r="BW1370" s="1">
        <f t="shared" si="1650"/>
        <v>5.6497494747519372</v>
      </c>
      <c r="BX1370" s="1">
        <f t="shared" si="1651"/>
        <v>9.7339859031560962</v>
      </c>
      <c r="BY1370" s="1">
        <f t="shared" si="1652"/>
        <v>5.6137623161889021</v>
      </c>
      <c r="BZ1370" s="1">
        <f t="shared" si="1653"/>
        <v>2.7057407574289289</v>
      </c>
      <c r="CA1370" s="1">
        <f t="shared" si="1654"/>
        <v>7.0180457156705733</v>
      </c>
      <c r="CB1370" s="1">
        <f t="shared" si="1655"/>
        <v>2.2987136591361996</v>
      </c>
      <c r="CC1370" s="1">
        <f t="shared" si="1656"/>
        <v>2.2163357966689086</v>
      </c>
      <c r="CD1370" s="1">
        <f t="shared" si="1657"/>
        <v>31.154325754772845</v>
      </c>
      <c r="CE1370" s="1">
        <f t="shared" si="1658"/>
        <v>10.761847465797004</v>
      </c>
      <c r="CF1370" s="1">
        <f t="shared" si="1659"/>
        <v>3.3215134205807622</v>
      </c>
      <c r="CG1370" s="1">
        <f t="shared" si="1660"/>
        <v>3.0913564239366957</v>
      </c>
      <c r="CH1370" s="1">
        <f t="shared" si="1661"/>
        <v>2.3280135677770764</v>
      </c>
      <c r="CI1370" s="1">
        <f t="shared" si="1662"/>
        <v>2.4682026051933064</v>
      </c>
      <c r="CJ1370" s="1">
        <f t="shared" si="1663"/>
        <v>2.4851386823459505</v>
      </c>
      <c r="CK1370" s="1">
        <f t="shared" si="1664"/>
        <v>2.5103859729237019</v>
      </c>
      <c r="CL1370" s="5">
        <f t="shared" si="1670"/>
        <v>9</v>
      </c>
      <c r="CN1370" s="9">
        <f t="shared" si="1671"/>
        <v>2.2163357966689086</v>
      </c>
    </row>
    <row r="1371" spans="1:92" x14ac:dyDescent="0.2">
      <c r="A1371" s="4">
        <v>1369</v>
      </c>
      <c r="B1371" s="1">
        <v>0.71642128076976797</v>
      </c>
      <c r="C1371" s="1">
        <v>0.17499999999999999</v>
      </c>
      <c r="D1371" s="1">
        <v>0</v>
      </c>
      <c r="E1371" s="1">
        <v>0</v>
      </c>
      <c r="F1371" s="1">
        <v>100</v>
      </c>
      <c r="G1371" s="1">
        <v>2.6259663666156898</v>
      </c>
      <c r="H1371" s="1">
        <v>5</v>
      </c>
      <c r="I1371">
        <v>1500</v>
      </c>
      <c r="J1371">
        <v>185</v>
      </c>
      <c r="K1371">
        <v>12.5</v>
      </c>
      <c r="L1371" s="1"/>
      <c r="M1371" s="2">
        <f t="shared" si="1596"/>
        <v>2</v>
      </c>
      <c r="N1371" s="2">
        <f t="shared" si="1597"/>
        <v>5</v>
      </c>
      <c r="O1371" s="2">
        <f t="shared" si="1598"/>
        <v>3</v>
      </c>
      <c r="P1371" s="2">
        <f t="shared" si="1599"/>
        <v>4</v>
      </c>
      <c r="Q1371" s="2">
        <f t="shared" si="1600"/>
        <v>6</v>
      </c>
      <c r="R1371" s="2">
        <f t="shared" si="1601"/>
        <v>6</v>
      </c>
      <c r="S1371" s="2">
        <f t="shared" si="1602"/>
        <v>7</v>
      </c>
      <c r="T1371" s="2">
        <f t="shared" si="1603"/>
        <v>4</v>
      </c>
      <c r="U1371" s="2">
        <f t="shared" si="1604"/>
        <v>6</v>
      </c>
      <c r="V1371" s="2">
        <f t="shared" si="1605"/>
        <v>6</v>
      </c>
      <c r="W1371" s="2">
        <f t="shared" si="1606"/>
        <v>4</v>
      </c>
      <c r="X1371" s="2">
        <f t="shared" si="1607"/>
        <v>6</v>
      </c>
      <c r="Y1371" s="2">
        <f t="shared" si="1608"/>
        <v>5</v>
      </c>
      <c r="Z1371" s="2">
        <f t="shared" si="1609"/>
        <v>4</v>
      </c>
      <c r="AA1371" s="2">
        <f t="shared" si="1610"/>
        <v>2</v>
      </c>
      <c r="AB1371" s="2">
        <f t="shared" si="1611"/>
        <v>4</v>
      </c>
      <c r="AC1371" s="2">
        <f t="shared" si="1612"/>
        <v>3</v>
      </c>
      <c r="AD1371" s="3">
        <f t="shared" si="1665"/>
        <v>7</v>
      </c>
      <c r="AE1371" s="2">
        <f t="shared" si="1613"/>
        <v>5</v>
      </c>
      <c r="AF1371" s="2">
        <f t="shared" si="1614"/>
        <v>8</v>
      </c>
      <c r="AG1371" s="2">
        <f t="shared" si="1615"/>
        <v>6</v>
      </c>
      <c r="AH1371" s="2">
        <f t="shared" si="1616"/>
        <v>7</v>
      </c>
      <c r="AI1371" s="2">
        <f t="shared" si="1617"/>
        <v>9</v>
      </c>
      <c r="AJ1371" s="2">
        <f t="shared" si="1618"/>
        <v>9</v>
      </c>
      <c r="AK1371" s="2">
        <f t="shared" si="1619"/>
        <v>10</v>
      </c>
      <c r="AL1371" s="2">
        <f t="shared" si="1620"/>
        <v>7</v>
      </c>
      <c r="AM1371" s="2">
        <f t="shared" si="1621"/>
        <v>8</v>
      </c>
      <c r="AN1371" s="2">
        <f t="shared" si="1622"/>
        <v>8</v>
      </c>
      <c r="AO1371" s="2">
        <f t="shared" si="1623"/>
        <v>6</v>
      </c>
      <c r="AP1371" s="2">
        <f t="shared" si="1624"/>
        <v>8</v>
      </c>
      <c r="AQ1371" s="2">
        <f t="shared" si="1625"/>
        <v>7</v>
      </c>
      <c r="AR1371" s="2">
        <f t="shared" si="1626"/>
        <v>5</v>
      </c>
      <c r="AS1371" s="2">
        <f t="shared" si="1627"/>
        <v>4</v>
      </c>
      <c r="AT1371" s="2">
        <f t="shared" si="1628"/>
        <v>6</v>
      </c>
      <c r="AU1371" s="2">
        <f t="shared" si="1629"/>
        <v>5</v>
      </c>
      <c r="AV1371" s="3">
        <f t="shared" si="1666"/>
        <v>7</v>
      </c>
      <c r="AW1371">
        <f t="shared" si="1667"/>
        <v>1</v>
      </c>
      <c r="AX1371" s="2">
        <f t="shared" si="1630"/>
        <v>1</v>
      </c>
      <c r="AY1371" s="2">
        <f t="shared" si="1631"/>
        <v>2</v>
      </c>
      <c r="AZ1371" s="2">
        <f t="shared" si="1632"/>
        <v>2</v>
      </c>
      <c r="BA1371" s="2">
        <f t="shared" si="1633"/>
        <v>2</v>
      </c>
      <c r="BB1371" s="2">
        <f t="shared" si="1634"/>
        <v>4</v>
      </c>
      <c r="BC1371" s="2">
        <f t="shared" si="1635"/>
        <v>4</v>
      </c>
      <c r="BD1371" s="2">
        <f t="shared" si="1636"/>
        <v>5</v>
      </c>
      <c r="BE1371" s="2">
        <f t="shared" si="1637"/>
        <v>4</v>
      </c>
      <c r="BF1371" s="2">
        <f t="shared" si="1638"/>
        <v>4</v>
      </c>
      <c r="BG1371" s="2">
        <f t="shared" si="1639"/>
        <v>3</v>
      </c>
      <c r="BH1371" s="2">
        <f t="shared" si="1640"/>
        <v>4</v>
      </c>
      <c r="BI1371" s="2">
        <f t="shared" si="1641"/>
        <v>6</v>
      </c>
      <c r="BJ1371" s="2">
        <f t="shared" si="1642"/>
        <v>6</v>
      </c>
      <c r="BK1371" s="2">
        <f t="shared" si="1643"/>
        <v>2</v>
      </c>
      <c r="BL1371" s="2">
        <f t="shared" si="1644"/>
        <v>2</v>
      </c>
      <c r="BM1371" s="2">
        <f t="shared" si="1645"/>
        <v>4</v>
      </c>
      <c r="BN1371" s="2">
        <f t="shared" si="1646"/>
        <v>4</v>
      </c>
      <c r="BO1371" s="3">
        <f t="shared" si="1668"/>
        <v>12</v>
      </c>
      <c r="BP1371">
        <f t="shared" si="1669"/>
        <v>2</v>
      </c>
      <c r="BR1371">
        <v>12</v>
      </c>
      <c r="BS1371">
        <f t="shared" si="1647"/>
        <v>1</v>
      </c>
      <c r="BU1371" s="1">
        <f t="shared" si="1648"/>
        <v>175.52508632026235</v>
      </c>
      <c r="BV1371" s="1">
        <f t="shared" si="1649"/>
        <v>38.569843637565256</v>
      </c>
      <c r="BW1371" s="1">
        <f t="shared" si="1650"/>
        <v>37.948995897194607</v>
      </c>
      <c r="BX1371" s="1">
        <f t="shared" si="1651"/>
        <v>27.188627936195878</v>
      </c>
      <c r="BY1371" s="1">
        <f t="shared" si="1652"/>
        <v>13.941366352464481</v>
      </c>
      <c r="BZ1371" s="1">
        <f t="shared" si="1653"/>
        <v>12.822935188704243</v>
      </c>
      <c r="CA1371" s="1">
        <f t="shared" si="1654"/>
        <v>19.128961199797377</v>
      </c>
      <c r="CB1371" s="1">
        <f t="shared" si="1655"/>
        <v>25.084406742003171</v>
      </c>
      <c r="CC1371" s="1">
        <f t="shared" si="1656"/>
        <v>5.4074582086164638</v>
      </c>
      <c r="CD1371" s="1">
        <f t="shared" si="1657"/>
        <v>400.0136432853165</v>
      </c>
      <c r="CE1371" s="1">
        <f t="shared" si="1658"/>
        <v>11.812218304480545</v>
      </c>
      <c r="CF1371" s="1">
        <f t="shared" si="1659"/>
        <v>3.3679045857531227</v>
      </c>
      <c r="CG1371" s="1">
        <f t="shared" si="1660"/>
        <v>3.0114811532935768</v>
      </c>
      <c r="CH1371" s="1">
        <f t="shared" si="1661"/>
        <v>1.8290213708915366</v>
      </c>
      <c r="CI1371" s="1">
        <f t="shared" si="1662"/>
        <v>2.009567172414453</v>
      </c>
      <c r="CJ1371" s="1">
        <f t="shared" si="1663"/>
        <v>2.0299523732961107</v>
      </c>
      <c r="CK1371" s="1">
        <f t="shared" si="1664"/>
        <v>2.0627299602173506</v>
      </c>
      <c r="CL1371" s="5">
        <f t="shared" si="1670"/>
        <v>14</v>
      </c>
      <c r="CN1371" s="9">
        <f t="shared" si="1671"/>
        <v>1.8290213708915366</v>
      </c>
    </row>
    <row r="1372" spans="1:92" x14ac:dyDescent="0.2">
      <c r="A1372" s="4">
        <v>1370</v>
      </c>
      <c r="B1372" s="1">
        <v>0.65798376391152102</v>
      </c>
      <c r="C1372" s="1">
        <v>0.16200000000000001</v>
      </c>
      <c r="D1372" s="1">
        <v>0</v>
      </c>
      <c r="E1372" s="1">
        <v>0</v>
      </c>
      <c r="F1372" s="1">
        <v>100</v>
      </c>
      <c r="G1372" s="1">
        <v>2.4370570602093098</v>
      </c>
      <c r="H1372" s="1">
        <v>5</v>
      </c>
      <c r="I1372">
        <v>1500</v>
      </c>
      <c r="J1372">
        <v>185</v>
      </c>
      <c r="K1372">
        <v>12.5</v>
      </c>
      <c r="L1372" s="1"/>
      <c r="M1372" s="2">
        <f t="shared" si="1596"/>
        <v>2</v>
      </c>
      <c r="N1372" s="2">
        <f t="shared" si="1597"/>
        <v>5</v>
      </c>
      <c r="O1372" s="2">
        <f t="shared" si="1598"/>
        <v>3</v>
      </c>
      <c r="P1372" s="2">
        <f t="shared" si="1599"/>
        <v>4</v>
      </c>
      <c r="Q1372" s="2">
        <f t="shared" si="1600"/>
        <v>6</v>
      </c>
      <c r="R1372" s="2">
        <f t="shared" si="1601"/>
        <v>6</v>
      </c>
      <c r="S1372" s="2">
        <f t="shared" si="1602"/>
        <v>7</v>
      </c>
      <c r="T1372" s="2">
        <f t="shared" si="1603"/>
        <v>4</v>
      </c>
      <c r="U1372" s="2">
        <f t="shared" si="1604"/>
        <v>6</v>
      </c>
      <c r="V1372" s="2">
        <f t="shared" si="1605"/>
        <v>6</v>
      </c>
      <c r="W1372" s="2">
        <f t="shared" si="1606"/>
        <v>4</v>
      </c>
      <c r="X1372" s="2">
        <f t="shared" si="1607"/>
        <v>6</v>
      </c>
      <c r="Y1372" s="2">
        <f t="shared" si="1608"/>
        <v>5</v>
      </c>
      <c r="Z1372" s="2">
        <f t="shared" si="1609"/>
        <v>4</v>
      </c>
      <c r="AA1372" s="2">
        <f t="shared" si="1610"/>
        <v>2</v>
      </c>
      <c r="AB1372" s="2">
        <f t="shared" si="1611"/>
        <v>4</v>
      </c>
      <c r="AC1372" s="2">
        <f t="shared" si="1612"/>
        <v>3</v>
      </c>
      <c r="AD1372" s="3">
        <f t="shared" si="1665"/>
        <v>7</v>
      </c>
      <c r="AE1372" s="2">
        <f t="shared" si="1613"/>
        <v>5</v>
      </c>
      <c r="AF1372" s="2">
        <f t="shared" si="1614"/>
        <v>8</v>
      </c>
      <c r="AG1372" s="2">
        <f t="shared" si="1615"/>
        <v>6</v>
      </c>
      <c r="AH1372" s="2">
        <f t="shared" si="1616"/>
        <v>7</v>
      </c>
      <c r="AI1372" s="2">
        <f t="shared" si="1617"/>
        <v>9</v>
      </c>
      <c r="AJ1372" s="2">
        <f t="shared" si="1618"/>
        <v>9</v>
      </c>
      <c r="AK1372" s="2">
        <f t="shared" si="1619"/>
        <v>10</v>
      </c>
      <c r="AL1372" s="2">
        <f t="shared" si="1620"/>
        <v>7</v>
      </c>
      <c r="AM1372" s="2">
        <f t="shared" si="1621"/>
        <v>8</v>
      </c>
      <c r="AN1372" s="2">
        <f t="shared" si="1622"/>
        <v>8</v>
      </c>
      <c r="AO1372" s="2">
        <f t="shared" si="1623"/>
        <v>6</v>
      </c>
      <c r="AP1372" s="2">
        <f t="shared" si="1624"/>
        <v>8</v>
      </c>
      <c r="AQ1372" s="2">
        <f t="shared" si="1625"/>
        <v>7</v>
      </c>
      <c r="AR1372" s="2">
        <f t="shared" si="1626"/>
        <v>5</v>
      </c>
      <c r="AS1372" s="2">
        <f t="shared" si="1627"/>
        <v>4</v>
      </c>
      <c r="AT1372" s="2">
        <f t="shared" si="1628"/>
        <v>6</v>
      </c>
      <c r="AU1372" s="2">
        <f t="shared" si="1629"/>
        <v>5</v>
      </c>
      <c r="AV1372" s="3">
        <f t="shared" si="1666"/>
        <v>7</v>
      </c>
      <c r="AW1372">
        <f t="shared" si="1667"/>
        <v>1</v>
      </c>
      <c r="AX1372" s="2">
        <f t="shared" si="1630"/>
        <v>1</v>
      </c>
      <c r="AY1372" s="2">
        <f t="shared" si="1631"/>
        <v>2</v>
      </c>
      <c r="AZ1372" s="2">
        <f t="shared" si="1632"/>
        <v>2</v>
      </c>
      <c r="BA1372" s="2">
        <f t="shared" si="1633"/>
        <v>3</v>
      </c>
      <c r="BB1372" s="2">
        <f t="shared" si="1634"/>
        <v>4</v>
      </c>
      <c r="BC1372" s="2">
        <f t="shared" si="1635"/>
        <v>4</v>
      </c>
      <c r="BD1372" s="2">
        <f t="shared" si="1636"/>
        <v>5</v>
      </c>
      <c r="BE1372" s="2">
        <f t="shared" si="1637"/>
        <v>4</v>
      </c>
      <c r="BF1372" s="2">
        <f t="shared" si="1638"/>
        <v>4</v>
      </c>
      <c r="BG1372" s="2">
        <f t="shared" si="1639"/>
        <v>3</v>
      </c>
      <c r="BH1372" s="2">
        <f t="shared" si="1640"/>
        <v>4</v>
      </c>
      <c r="BI1372" s="2">
        <f t="shared" si="1641"/>
        <v>6</v>
      </c>
      <c r="BJ1372" s="2">
        <f t="shared" si="1642"/>
        <v>5</v>
      </c>
      <c r="BK1372" s="2">
        <f t="shared" si="1643"/>
        <v>2</v>
      </c>
      <c r="BL1372" s="2">
        <f t="shared" si="1644"/>
        <v>2</v>
      </c>
      <c r="BM1372" s="2">
        <f t="shared" si="1645"/>
        <v>4</v>
      </c>
      <c r="BN1372" s="2">
        <f t="shared" si="1646"/>
        <v>4</v>
      </c>
      <c r="BO1372" s="3">
        <f t="shared" si="1668"/>
        <v>12</v>
      </c>
      <c r="BP1372">
        <f t="shared" si="1669"/>
        <v>1</v>
      </c>
      <c r="BR1372">
        <v>12</v>
      </c>
      <c r="BS1372">
        <f t="shared" si="1647"/>
        <v>1</v>
      </c>
      <c r="BU1372" s="1">
        <f t="shared" si="1648"/>
        <v>175.61920014377205</v>
      </c>
      <c r="BV1372" s="1">
        <f t="shared" si="1649"/>
        <v>38.765421405686503</v>
      </c>
      <c r="BW1372" s="1">
        <f t="shared" si="1650"/>
        <v>38.033602552558612</v>
      </c>
      <c r="BX1372" s="1">
        <f t="shared" si="1651"/>
        <v>27.564002651211148</v>
      </c>
      <c r="BY1372" s="1">
        <f t="shared" si="1652"/>
        <v>14.194824571738177</v>
      </c>
      <c r="BZ1372" s="1">
        <f t="shared" si="1653"/>
        <v>12.886771928517048</v>
      </c>
      <c r="CA1372" s="1">
        <f t="shared" si="1654"/>
        <v>19.411248245299745</v>
      </c>
      <c r="CB1372" s="1">
        <f t="shared" si="1655"/>
        <v>25.098115818382016</v>
      </c>
      <c r="CC1372" s="1">
        <f t="shared" si="1656"/>
        <v>5.4698825765940207</v>
      </c>
      <c r="CD1372" s="1">
        <f t="shared" si="1657"/>
        <v>400.01627954774227</v>
      </c>
      <c r="CE1372" s="1">
        <f t="shared" si="1658"/>
        <v>12.83925994691608</v>
      </c>
      <c r="CF1372" s="1">
        <f t="shared" si="1659"/>
        <v>3.6876554886396375</v>
      </c>
      <c r="CG1372" s="1">
        <f t="shared" si="1660"/>
        <v>3.2591977623353969</v>
      </c>
      <c r="CH1372" s="1">
        <f t="shared" si="1661"/>
        <v>1.8384977738913422</v>
      </c>
      <c r="CI1372" s="1">
        <f t="shared" si="1662"/>
        <v>2.0226530296249865</v>
      </c>
      <c r="CJ1372" s="1">
        <f t="shared" si="1663"/>
        <v>2.0425785469018529</v>
      </c>
      <c r="CK1372" s="1">
        <f t="shared" si="1664"/>
        <v>2.0768462071074718</v>
      </c>
      <c r="CL1372" s="5">
        <f t="shared" si="1670"/>
        <v>14</v>
      </c>
      <c r="CN1372" s="9">
        <f t="shared" si="1671"/>
        <v>1.8384977738913422</v>
      </c>
    </row>
    <row r="1373" spans="1:92" x14ac:dyDescent="0.2">
      <c r="A1373" s="4">
        <v>1371</v>
      </c>
      <c r="B1373" s="1">
        <v>0.62860028496664799</v>
      </c>
      <c r="C1373" s="1">
        <v>0.22500000000000001</v>
      </c>
      <c r="D1373" s="1">
        <v>0</v>
      </c>
      <c r="E1373" s="1">
        <v>0</v>
      </c>
      <c r="F1373" s="1">
        <v>100</v>
      </c>
      <c r="G1373" s="1">
        <v>3.3790413079560202</v>
      </c>
      <c r="H1373" s="1">
        <v>5</v>
      </c>
      <c r="I1373">
        <v>1500</v>
      </c>
      <c r="J1373">
        <v>185</v>
      </c>
      <c r="K1373">
        <v>12.5</v>
      </c>
      <c r="L1373" s="1"/>
      <c r="M1373" s="2">
        <f t="shared" si="1596"/>
        <v>2</v>
      </c>
      <c r="N1373" s="2">
        <f t="shared" si="1597"/>
        <v>5</v>
      </c>
      <c r="O1373" s="2">
        <f t="shared" si="1598"/>
        <v>4</v>
      </c>
      <c r="P1373" s="2">
        <f t="shared" si="1599"/>
        <v>4</v>
      </c>
      <c r="Q1373" s="2">
        <f t="shared" si="1600"/>
        <v>6</v>
      </c>
      <c r="R1373" s="2">
        <f t="shared" si="1601"/>
        <v>7</v>
      </c>
      <c r="S1373" s="2">
        <f t="shared" si="1602"/>
        <v>7</v>
      </c>
      <c r="T1373" s="2">
        <f t="shared" si="1603"/>
        <v>5</v>
      </c>
      <c r="U1373" s="2">
        <f t="shared" si="1604"/>
        <v>7</v>
      </c>
      <c r="V1373" s="2">
        <f t="shared" si="1605"/>
        <v>6</v>
      </c>
      <c r="W1373" s="2">
        <f t="shared" si="1606"/>
        <v>5</v>
      </c>
      <c r="X1373" s="2">
        <f t="shared" si="1607"/>
        <v>7</v>
      </c>
      <c r="Y1373" s="2">
        <f t="shared" si="1608"/>
        <v>5</v>
      </c>
      <c r="Z1373" s="2">
        <f t="shared" si="1609"/>
        <v>4</v>
      </c>
      <c r="AA1373" s="2">
        <f t="shared" si="1610"/>
        <v>2</v>
      </c>
      <c r="AB1373" s="2">
        <f t="shared" si="1611"/>
        <v>4</v>
      </c>
      <c r="AC1373" s="2">
        <f t="shared" si="1612"/>
        <v>3</v>
      </c>
      <c r="AD1373" s="3">
        <f t="shared" si="1665"/>
        <v>6</v>
      </c>
      <c r="AE1373" s="2">
        <f t="shared" si="1613"/>
        <v>5</v>
      </c>
      <c r="AF1373" s="2">
        <f t="shared" si="1614"/>
        <v>8</v>
      </c>
      <c r="AG1373" s="2">
        <f t="shared" si="1615"/>
        <v>7</v>
      </c>
      <c r="AH1373" s="2">
        <f t="shared" si="1616"/>
        <v>7</v>
      </c>
      <c r="AI1373" s="2">
        <f t="shared" si="1617"/>
        <v>9</v>
      </c>
      <c r="AJ1373" s="2">
        <f t="shared" si="1618"/>
        <v>10</v>
      </c>
      <c r="AK1373" s="2">
        <f t="shared" si="1619"/>
        <v>10</v>
      </c>
      <c r="AL1373" s="2">
        <f t="shared" si="1620"/>
        <v>8</v>
      </c>
      <c r="AM1373" s="2">
        <f t="shared" si="1621"/>
        <v>9</v>
      </c>
      <c r="AN1373" s="2">
        <f t="shared" si="1622"/>
        <v>8</v>
      </c>
      <c r="AO1373" s="2">
        <f t="shared" si="1623"/>
        <v>7</v>
      </c>
      <c r="AP1373" s="2">
        <f t="shared" si="1624"/>
        <v>9</v>
      </c>
      <c r="AQ1373" s="2">
        <f t="shared" si="1625"/>
        <v>7</v>
      </c>
      <c r="AR1373" s="2">
        <f t="shared" si="1626"/>
        <v>5</v>
      </c>
      <c r="AS1373" s="2">
        <f t="shared" si="1627"/>
        <v>4</v>
      </c>
      <c r="AT1373" s="2">
        <f t="shared" si="1628"/>
        <v>6</v>
      </c>
      <c r="AU1373" s="2">
        <f t="shared" si="1629"/>
        <v>5</v>
      </c>
      <c r="AV1373" s="3">
        <f t="shared" si="1666"/>
        <v>6</v>
      </c>
      <c r="AW1373">
        <f t="shared" si="1667"/>
        <v>2</v>
      </c>
      <c r="AX1373" s="2">
        <f t="shared" si="1630"/>
        <v>1</v>
      </c>
      <c r="AY1373" s="2">
        <f t="shared" si="1631"/>
        <v>2</v>
      </c>
      <c r="AZ1373" s="2">
        <f t="shared" si="1632"/>
        <v>3</v>
      </c>
      <c r="BA1373" s="2">
        <f t="shared" si="1633"/>
        <v>3</v>
      </c>
      <c r="BB1373" s="2">
        <f t="shared" si="1634"/>
        <v>4</v>
      </c>
      <c r="BC1373" s="2">
        <f t="shared" si="1635"/>
        <v>5</v>
      </c>
      <c r="BD1373" s="2">
        <f t="shared" si="1636"/>
        <v>5</v>
      </c>
      <c r="BE1373" s="2">
        <f t="shared" si="1637"/>
        <v>5</v>
      </c>
      <c r="BF1373" s="2">
        <f t="shared" si="1638"/>
        <v>5</v>
      </c>
      <c r="BG1373" s="2">
        <f t="shared" si="1639"/>
        <v>4</v>
      </c>
      <c r="BH1373" s="2">
        <f t="shared" si="1640"/>
        <v>5</v>
      </c>
      <c r="BI1373" s="2">
        <f t="shared" si="1641"/>
        <v>7</v>
      </c>
      <c r="BJ1373" s="2">
        <f t="shared" si="1642"/>
        <v>5</v>
      </c>
      <c r="BK1373" s="2">
        <f t="shared" si="1643"/>
        <v>2</v>
      </c>
      <c r="BL1373" s="2">
        <f t="shared" si="1644"/>
        <v>2</v>
      </c>
      <c r="BM1373" s="2">
        <f t="shared" si="1645"/>
        <v>4</v>
      </c>
      <c r="BN1373" s="2">
        <f t="shared" si="1646"/>
        <v>4</v>
      </c>
      <c r="BO1373" s="3">
        <f t="shared" si="1668"/>
        <v>12</v>
      </c>
      <c r="BP1373">
        <f t="shared" si="1669"/>
        <v>1</v>
      </c>
      <c r="BR1373">
        <v>12</v>
      </c>
      <c r="BS1373">
        <f t="shared" si="1647"/>
        <v>1</v>
      </c>
      <c r="BU1373" s="1">
        <f t="shared" si="1648"/>
        <v>175.30207252914244</v>
      </c>
      <c r="BV1373" s="1">
        <f t="shared" si="1649"/>
        <v>38.105890787530676</v>
      </c>
      <c r="BW1373" s="1">
        <f t="shared" si="1650"/>
        <v>37.752757681006159</v>
      </c>
      <c r="BX1373" s="1">
        <f t="shared" si="1651"/>
        <v>26.269155354983024</v>
      </c>
      <c r="BY1373" s="1">
        <f t="shared" si="1652"/>
        <v>13.323386567740753</v>
      </c>
      <c r="BZ1373" s="1">
        <f t="shared" si="1653"/>
        <v>12.685313384638791</v>
      </c>
      <c r="CA1373" s="1">
        <f t="shared" si="1654"/>
        <v>18.456133743684077</v>
      </c>
      <c r="CB1373" s="1">
        <f t="shared" si="1655"/>
        <v>25.059635205069366</v>
      </c>
      <c r="CC1373" s="1">
        <f t="shared" si="1656"/>
        <v>5.2997514965073327</v>
      </c>
      <c r="CD1373" s="1">
        <f t="shared" si="1657"/>
        <v>400.00776534087129</v>
      </c>
      <c r="CE1373" s="1">
        <f t="shared" si="1658"/>
        <v>8.9508070514345679</v>
      </c>
      <c r="CF1373" s="1">
        <f t="shared" si="1659"/>
        <v>2.501103101140643</v>
      </c>
      <c r="CG1373" s="1">
        <f t="shared" si="1660"/>
        <v>2.4063063611613251</v>
      </c>
      <c r="CH1373" s="1">
        <f t="shared" si="1661"/>
        <v>1.9145984610124578</v>
      </c>
      <c r="CI1373" s="1">
        <f t="shared" si="1662"/>
        <v>2.0747570496822254</v>
      </c>
      <c r="CJ1373" s="1">
        <f t="shared" si="1663"/>
        <v>2.0954435488623204</v>
      </c>
      <c r="CK1373" s="1">
        <f t="shared" si="1664"/>
        <v>2.1224306335843637</v>
      </c>
      <c r="CL1373" s="5">
        <f t="shared" si="1670"/>
        <v>14</v>
      </c>
      <c r="CN1373" s="9">
        <f t="shared" si="1671"/>
        <v>1.9145984610124578</v>
      </c>
    </row>
    <row r="1374" spans="1:92" x14ac:dyDescent="0.2">
      <c r="A1374" s="4">
        <v>1372</v>
      </c>
      <c r="B1374" s="1">
        <v>0.59121766602986403</v>
      </c>
      <c r="C1374" s="1">
        <v>0.22900000000000001</v>
      </c>
      <c r="D1374" s="1">
        <v>0</v>
      </c>
      <c r="E1374" s="1">
        <v>0</v>
      </c>
      <c r="F1374" s="1">
        <v>100</v>
      </c>
      <c r="G1374" s="1">
        <v>3.4406169703909</v>
      </c>
      <c r="H1374" s="1">
        <v>5</v>
      </c>
      <c r="I1374">
        <v>1500</v>
      </c>
      <c r="J1374">
        <v>185</v>
      </c>
      <c r="K1374">
        <v>12.5</v>
      </c>
      <c r="L1374" s="1"/>
      <c r="M1374" s="2">
        <f t="shared" si="1596"/>
        <v>2</v>
      </c>
      <c r="N1374" s="2">
        <f t="shared" si="1597"/>
        <v>5</v>
      </c>
      <c r="O1374" s="2">
        <f t="shared" si="1598"/>
        <v>4</v>
      </c>
      <c r="P1374" s="2">
        <f t="shared" si="1599"/>
        <v>4</v>
      </c>
      <c r="Q1374" s="2">
        <f t="shared" si="1600"/>
        <v>6</v>
      </c>
      <c r="R1374" s="2">
        <f t="shared" si="1601"/>
        <v>7</v>
      </c>
      <c r="S1374" s="2">
        <f t="shared" si="1602"/>
        <v>7</v>
      </c>
      <c r="T1374" s="2">
        <f t="shared" si="1603"/>
        <v>5</v>
      </c>
      <c r="U1374" s="2">
        <f t="shared" si="1604"/>
        <v>7</v>
      </c>
      <c r="V1374" s="2">
        <f t="shared" si="1605"/>
        <v>6</v>
      </c>
      <c r="W1374" s="2">
        <f t="shared" si="1606"/>
        <v>5</v>
      </c>
      <c r="X1374" s="2">
        <f t="shared" si="1607"/>
        <v>7</v>
      </c>
      <c r="Y1374" s="2">
        <f t="shared" si="1608"/>
        <v>5</v>
      </c>
      <c r="Z1374" s="2">
        <f t="shared" si="1609"/>
        <v>4</v>
      </c>
      <c r="AA1374" s="2">
        <f t="shared" si="1610"/>
        <v>2</v>
      </c>
      <c r="AB1374" s="2">
        <f t="shared" si="1611"/>
        <v>4</v>
      </c>
      <c r="AC1374" s="2">
        <f t="shared" si="1612"/>
        <v>3</v>
      </c>
      <c r="AD1374" s="3">
        <f t="shared" si="1665"/>
        <v>6</v>
      </c>
      <c r="AE1374" s="2">
        <f t="shared" si="1613"/>
        <v>5</v>
      </c>
      <c r="AF1374" s="2">
        <f t="shared" si="1614"/>
        <v>8</v>
      </c>
      <c r="AG1374" s="2">
        <f t="shared" si="1615"/>
        <v>7</v>
      </c>
      <c r="AH1374" s="2">
        <f t="shared" si="1616"/>
        <v>7</v>
      </c>
      <c r="AI1374" s="2">
        <f t="shared" si="1617"/>
        <v>9</v>
      </c>
      <c r="AJ1374" s="2">
        <f t="shared" si="1618"/>
        <v>10</v>
      </c>
      <c r="AK1374" s="2">
        <f t="shared" si="1619"/>
        <v>10</v>
      </c>
      <c r="AL1374" s="2">
        <f t="shared" si="1620"/>
        <v>8</v>
      </c>
      <c r="AM1374" s="2">
        <f t="shared" si="1621"/>
        <v>9</v>
      </c>
      <c r="AN1374" s="2">
        <f t="shared" si="1622"/>
        <v>8</v>
      </c>
      <c r="AO1374" s="2">
        <f t="shared" si="1623"/>
        <v>7</v>
      </c>
      <c r="AP1374" s="2">
        <f t="shared" si="1624"/>
        <v>9</v>
      </c>
      <c r="AQ1374" s="2">
        <f t="shared" si="1625"/>
        <v>7</v>
      </c>
      <c r="AR1374" s="2">
        <f t="shared" si="1626"/>
        <v>5</v>
      </c>
      <c r="AS1374" s="2">
        <f t="shared" si="1627"/>
        <v>4</v>
      </c>
      <c r="AT1374" s="2">
        <f t="shared" si="1628"/>
        <v>6</v>
      </c>
      <c r="AU1374" s="2">
        <f t="shared" si="1629"/>
        <v>5</v>
      </c>
      <c r="AV1374" s="3">
        <f t="shared" si="1666"/>
        <v>6</v>
      </c>
      <c r="AW1374">
        <f t="shared" si="1667"/>
        <v>2</v>
      </c>
      <c r="AX1374" s="2">
        <f t="shared" si="1630"/>
        <v>1</v>
      </c>
      <c r="AY1374" s="2">
        <f t="shared" si="1631"/>
        <v>3</v>
      </c>
      <c r="AZ1374" s="2">
        <f t="shared" si="1632"/>
        <v>4</v>
      </c>
      <c r="BA1374" s="2">
        <f t="shared" si="1633"/>
        <v>3</v>
      </c>
      <c r="BB1374" s="2">
        <f t="shared" si="1634"/>
        <v>4</v>
      </c>
      <c r="BC1374" s="2">
        <f t="shared" si="1635"/>
        <v>4</v>
      </c>
      <c r="BD1374" s="2">
        <f t="shared" si="1636"/>
        <v>5</v>
      </c>
      <c r="BE1374" s="2">
        <f t="shared" si="1637"/>
        <v>5</v>
      </c>
      <c r="BF1374" s="2">
        <f t="shared" si="1638"/>
        <v>5</v>
      </c>
      <c r="BG1374" s="2">
        <f t="shared" si="1639"/>
        <v>3</v>
      </c>
      <c r="BH1374" s="2">
        <f t="shared" si="1640"/>
        <v>5</v>
      </c>
      <c r="BI1374" s="2">
        <f t="shared" si="1641"/>
        <v>7</v>
      </c>
      <c r="BJ1374" s="2">
        <f t="shared" si="1642"/>
        <v>5</v>
      </c>
      <c r="BK1374" s="2">
        <f t="shared" si="1643"/>
        <v>2</v>
      </c>
      <c r="BL1374" s="2">
        <f t="shared" si="1644"/>
        <v>2</v>
      </c>
      <c r="BM1374" s="2">
        <f t="shared" si="1645"/>
        <v>4</v>
      </c>
      <c r="BN1374" s="2">
        <f t="shared" si="1646"/>
        <v>4</v>
      </c>
      <c r="BO1374" s="3">
        <f t="shared" si="1668"/>
        <v>12</v>
      </c>
      <c r="BP1374">
        <f t="shared" si="1669"/>
        <v>1</v>
      </c>
      <c r="BR1374">
        <v>12</v>
      </c>
      <c r="BS1374">
        <f t="shared" si="1647"/>
        <v>1</v>
      </c>
      <c r="BU1374" s="1">
        <f t="shared" si="1648"/>
        <v>175.29028338185392</v>
      </c>
      <c r="BV1374" s="1">
        <f t="shared" si="1649"/>
        <v>38.081352247594978</v>
      </c>
      <c r="BW1374" s="1">
        <f t="shared" si="1650"/>
        <v>37.742411100558968</v>
      </c>
      <c r="BX1374" s="1">
        <f t="shared" si="1651"/>
        <v>26.219833921943813</v>
      </c>
      <c r="BY1374" s="1">
        <f t="shared" si="1652"/>
        <v>13.29090857652211</v>
      </c>
      <c r="BZ1374" s="1">
        <f t="shared" si="1653"/>
        <v>12.680006845868837</v>
      </c>
      <c r="CA1374" s="1">
        <f t="shared" si="1654"/>
        <v>18.420003660564028</v>
      </c>
      <c r="CB1374" s="1">
        <f t="shared" si="1655"/>
        <v>25.05981120054151</v>
      </c>
      <c r="CC1374" s="1">
        <f t="shared" si="1656"/>
        <v>5.3025982197264563</v>
      </c>
      <c r="CD1374" s="1">
        <f t="shared" si="1657"/>
        <v>400.00751612985721</v>
      </c>
      <c r="CE1374" s="1">
        <f t="shared" si="1658"/>
        <v>8.7745799802776627</v>
      </c>
      <c r="CF1374" s="1">
        <f t="shared" si="1659"/>
        <v>2.452458140497582</v>
      </c>
      <c r="CG1374" s="1">
        <f t="shared" si="1660"/>
        <v>2.3828541026457795</v>
      </c>
      <c r="CH1374" s="1">
        <f t="shared" si="1661"/>
        <v>1.9450216122271107</v>
      </c>
      <c r="CI1374" s="1">
        <f t="shared" si="1662"/>
        <v>2.102034049424343</v>
      </c>
      <c r="CJ1374" s="1">
        <f t="shared" si="1663"/>
        <v>2.1225129774821072</v>
      </c>
      <c r="CK1374" s="1">
        <f t="shared" si="1664"/>
        <v>2.1488634008958911</v>
      </c>
      <c r="CL1374" s="5">
        <f t="shared" si="1670"/>
        <v>14</v>
      </c>
      <c r="CN1374" s="9">
        <f t="shared" si="1671"/>
        <v>1.9450216122271107</v>
      </c>
    </row>
    <row r="1375" spans="1:92" x14ac:dyDescent="0.2">
      <c r="A1375" s="4">
        <v>1373</v>
      </c>
      <c r="B1375" s="1">
        <v>0.67355401688979699</v>
      </c>
      <c r="C1375" s="1">
        <v>4.93</v>
      </c>
      <c r="D1375" s="1">
        <v>0</v>
      </c>
      <c r="E1375" s="1">
        <v>0</v>
      </c>
      <c r="F1375" s="1">
        <v>100</v>
      </c>
      <c r="G1375" s="1">
        <v>3.1371367643577002</v>
      </c>
      <c r="H1375" s="1">
        <v>5</v>
      </c>
      <c r="I1375">
        <v>1500</v>
      </c>
      <c r="J1375">
        <v>185</v>
      </c>
      <c r="K1375">
        <v>12.5</v>
      </c>
      <c r="L1375" s="1"/>
      <c r="M1375" s="2">
        <f t="shared" si="1596"/>
        <v>3</v>
      </c>
      <c r="N1375" s="2">
        <f t="shared" si="1597"/>
        <v>4</v>
      </c>
      <c r="O1375" s="2">
        <f t="shared" si="1598"/>
        <v>4</v>
      </c>
      <c r="P1375" s="2">
        <f t="shared" si="1599"/>
        <v>4</v>
      </c>
      <c r="Q1375" s="2">
        <f t="shared" si="1600"/>
        <v>6</v>
      </c>
      <c r="R1375" s="2">
        <f t="shared" si="1601"/>
        <v>7</v>
      </c>
      <c r="S1375" s="2">
        <f t="shared" si="1602"/>
        <v>7</v>
      </c>
      <c r="T1375" s="2">
        <f t="shared" si="1603"/>
        <v>5</v>
      </c>
      <c r="U1375" s="2">
        <f t="shared" si="1604"/>
        <v>7</v>
      </c>
      <c r="V1375" s="2">
        <f t="shared" si="1605"/>
        <v>6</v>
      </c>
      <c r="W1375" s="2">
        <f t="shared" si="1606"/>
        <v>6</v>
      </c>
      <c r="X1375" s="2">
        <f t="shared" si="1607"/>
        <v>7</v>
      </c>
      <c r="Y1375" s="2">
        <f t="shared" si="1608"/>
        <v>5</v>
      </c>
      <c r="Z1375" s="2">
        <f t="shared" si="1609"/>
        <v>4</v>
      </c>
      <c r="AA1375" s="2">
        <f t="shared" si="1610"/>
        <v>2</v>
      </c>
      <c r="AB1375" s="2">
        <f t="shared" si="1611"/>
        <v>4</v>
      </c>
      <c r="AC1375" s="2">
        <f t="shared" si="1612"/>
        <v>3</v>
      </c>
      <c r="AD1375" s="3">
        <f t="shared" si="1665"/>
        <v>6</v>
      </c>
      <c r="AE1375" s="2">
        <f t="shared" si="1613"/>
        <v>6</v>
      </c>
      <c r="AF1375" s="2">
        <f t="shared" si="1614"/>
        <v>7</v>
      </c>
      <c r="AG1375" s="2">
        <f t="shared" si="1615"/>
        <v>7</v>
      </c>
      <c r="AH1375" s="2">
        <f t="shared" si="1616"/>
        <v>7</v>
      </c>
      <c r="AI1375" s="2">
        <f t="shared" si="1617"/>
        <v>9</v>
      </c>
      <c r="AJ1375" s="2">
        <f t="shared" si="1618"/>
        <v>10</v>
      </c>
      <c r="AK1375" s="2">
        <f t="shared" si="1619"/>
        <v>10</v>
      </c>
      <c r="AL1375" s="2">
        <f t="shared" si="1620"/>
        <v>8</v>
      </c>
      <c r="AM1375" s="2">
        <f t="shared" si="1621"/>
        <v>9</v>
      </c>
      <c r="AN1375" s="2">
        <f t="shared" si="1622"/>
        <v>8</v>
      </c>
      <c r="AO1375" s="2">
        <f t="shared" si="1623"/>
        <v>8</v>
      </c>
      <c r="AP1375" s="2">
        <f t="shared" si="1624"/>
        <v>9</v>
      </c>
      <c r="AQ1375" s="2">
        <f t="shared" si="1625"/>
        <v>7</v>
      </c>
      <c r="AR1375" s="2">
        <f t="shared" si="1626"/>
        <v>5</v>
      </c>
      <c r="AS1375" s="2">
        <f t="shared" si="1627"/>
        <v>4</v>
      </c>
      <c r="AT1375" s="2">
        <f t="shared" si="1628"/>
        <v>6</v>
      </c>
      <c r="AU1375" s="2">
        <f t="shared" si="1629"/>
        <v>5</v>
      </c>
      <c r="AV1375" s="3">
        <f t="shared" si="1666"/>
        <v>6</v>
      </c>
      <c r="AW1375">
        <f t="shared" si="1667"/>
        <v>2</v>
      </c>
      <c r="AX1375" s="2">
        <f t="shared" si="1630"/>
        <v>2</v>
      </c>
      <c r="AY1375" s="2">
        <f t="shared" si="1631"/>
        <v>2</v>
      </c>
      <c r="AZ1375" s="2">
        <f t="shared" si="1632"/>
        <v>3</v>
      </c>
      <c r="BA1375" s="2">
        <f t="shared" si="1633"/>
        <v>3</v>
      </c>
      <c r="BB1375" s="2">
        <f t="shared" si="1634"/>
        <v>4</v>
      </c>
      <c r="BC1375" s="2">
        <f t="shared" si="1635"/>
        <v>5</v>
      </c>
      <c r="BD1375" s="2">
        <f t="shared" si="1636"/>
        <v>5</v>
      </c>
      <c r="BE1375" s="2">
        <f t="shared" si="1637"/>
        <v>4</v>
      </c>
      <c r="BF1375" s="2">
        <f t="shared" si="1638"/>
        <v>4</v>
      </c>
      <c r="BG1375" s="2">
        <f t="shared" si="1639"/>
        <v>3</v>
      </c>
      <c r="BH1375" s="2">
        <f t="shared" si="1640"/>
        <v>6</v>
      </c>
      <c r="BI1375" s="2">
        <f t="shared" si="1641"/>
        <v>7</v>
      </c>
      <c r="BJ1375" s="2">
        <f t="shared" si="1642"/>
        <v>5</v>
      </c>
      <c r="BK1375" s="2">
        <f t="shared" si="1643"/>
        <v>2</v>
      </c>
      <c r="BL1375" s="2">
        <f t="shared" si="1644"/>
        <v>2</v>
      </c>
      <c r="BM1375" s="2">
        <f t="shared" si="1645"/>
        <v>4</v>
      </c>
      <c r="BN1375" s="2">
        <f t="shared" si="1646"/>
        <v>4</v>
      </c>
      <c r="BO1375" s="3">
        <f t="shared" si="1668"/>
        <v>12</v>
      </c>
      <c r="BP1375">
        <f t="shared" si="1669"/>
        <v>1</v>
      </c>
      <c r="BR1375">
        <v>12</v>
      </c>
      <c r="BS1375">
        <f t="shared" si="1647"/>
        <v>1</v>
      </c>
      <c r="BU1375" s="1">
        <f t="shared" si="1648"/>
        <v>175.14735464162598</v>
      </c>
      <c r="BV1375" s="1">
        <f t="shared" si="1649"/>
        <v>37.815104309119377</v>
      </c>
      <c r="BW1375" s="1">
        <f t="shared" si="1650"/>
        <v>37.552564410103599</v>
      </c>
      <c r="BX1375" s="1">
        <f t="shared" si="1651"/>
        <v>26.233621670132827</v>
      </c>
      <c r="BY1375" s="1">
        <f t="shared" si="1652"/>
        <v>13.41754527261052</v>
      </c>
      <c r="BZ1375" s="1">
        <f t="shared" si="1653"/>
        <v>12.65738300499663</v>
      </c>
      <c r="CA1375" s="1">
        <f t="shared" si="1654"/>
        <v>17.579120146268778</v>
      </c>
      <c r="CB1375" s="1">
        <f t="shared" si="1655"/>
        <v>25.082544878162643</v>
      </c>
      <c r="CC1375" s="1">
        <f t="shared" si="1656"/>
        <v>5.4028577080124185</v>
      </c>
      <c r="CD1375" s="1">
        <f t="shared" si="1657"/>
        <v>400.00961073980233</v>
      </c>
      <c r="CE1375" s="1">
        <f t="shared" si="1658"/>
        <v>4.6185444484313418</v>
      </c>
      <c r="CF1375" s="1">
        <f t="shared" si="1659"/>
        <v>2.5089187230364849</v>
      </c>
      <c r="CG1375" s="1">
        <f t="shared" si="1660"/>
        <v>1.8225312510008898</v>
      </c>
      <c r="CH1375" s="1">
        <f t="shared" si="1661"/>
        <v>1.9819900870603055</v>
      </c>
      <c r="CI1375" s="1">
        <f t="shared" si="1662"/>
        <v>2.1405848948622541</v>
      </c>
      <c r="CJ1375" s="1">
        <f t="shared" si="1663"/>
        <v>2.1603954371377783</v>
      </c>
      <c r="CK1375" s="1">
        <f t="shared" si="1664"/>
        <v>2.187835096719084</v>
      </c>
      <c r="CL1375" s="5">
        <f t="shared" si="1670"/>
        <v>13</v>
      </c>
      <c r="CN1375" s="9">
        <f t="shared" si="1671"/>
        <v>1.8225312510008898</v>
      </c>
    </row>
    <row r="1376" spans="1:92" x14ac:dyDescent="0.2">
      <c r="A1376" s="4">
        <v>1374</v>
      </c>
      <c r="B1376" s="1">
        <v>0.62400617121505197</v>
      </c>
      <c r="C1376" s="1">
        <v>0.78900000000000003</v>
      </c>
      <c r="D1376" s="1">
        <v>0</v>
      </c>
      <c r="E1376" s="1">
        <v>8</v>
      </c>
      <c r="F1376" s="1">
        <v>92</v>
      </c>
      <c r="G1376" s="1">
        <v>3.38682966927361</v>
      </c>
      <c r="H1376" s="1">
        <v>5</v>
      </c>
      <c r="I1376">
        <v>1500</v>
      </c>
      <c r="J1376">
        <v>185</v>
      </c>
      <c r="K1376">
        <v>12.5</v>
      </c>
      <c r="L1376" s="1"/>
      <c r="M1376" s="2">
        <f t="shared" si="1596"/>
        <v>2</v>
      </c>
      <c r="N1376" s="2">
        <f t="shared" si="1597"/>
        <v>5</v>
      </c>
      <c r="O1376" s="2">
        <f t="shared" si="1598"/>
        <v>4</v>
      </c>
      <c r="P1376" s="2">
        <f t="shared" si="1599"/>
        <v>4</v>
      </c>
      <c r="Q1376" s="2">
        <f t="shared" si="1600"/>
        <v>6</v>
      </c>
      <c r="R1376" s="2">
        <f t="shared" si="1601"/>
        <v>7</v>
      </c>
      <c r="S1376" s="2">
        <f t="shared" si="1602"/>
        <v>7</v>
      </c>
      <c r="T1376" s="2">
        <f t="shared" si="1603"/>
        <v>5</v>
      </c>
      <c r="U1376" s="2">
        <f t="shared" si="1604"/>
        <v>7</v>
      </c>
      <c r="V1376" s="2">
        <f t="shared" si="1605"/>
        <v>6</v>
      </c>
      <c r="W1376" s="2">
        <f t="shared" si="1606"/>
        <v>5</v>
      </c>
      <c r="X1376" s="2">
        <f t="shared" si="1607"/>
        <v>7</v>
      </c>
      <c r="Y1376" s="2">
        <f t="shared" si="1608"/>
        <v>5</v>
      </c>
      <c r="Z1376" s="2">
        <f t="shared" si="1609"/>
        <v>4</v>
      </c>
      <c r="AA1376" s="2">
        <f t="shared" si="1610"/>
        <v>2</v>
      </c>
      <c r="AB1376" s="2">
        <f t="shared" si="1611"/>
        <v>4</v>
      </c>
      <c r="AC1376" s="2">
        <f t="shared" si="1612"/>
        <v>3</v>
      </c>
      <c r="AD1376" s="3">
        <f t="shared" si="1665"/>
        <v>6</v>
      </c>
      <c r="AE1376" s="2">
        <f t="shared" si="1613"/>
        <v>5</v>
      </c>
      <c r="AF1376" s="2">
        <f t="shared" si="1614"/>
        <v>8</v>
      </c>
      <c r="AG1376" s="2">
        <f t="shared" si="1615"/>
        <v>7</v>
      </c>
      <c r="AH1376" s="2">
        <f t="shared" si="1616"/>
        <v>7</v>
      </c>
      <c r="AI1376" s="2">
        <f t="shared" si="1617"/>
        <v>9</v>
      </c>
      <c r="AJ1376" s="2">
        <f t="shared" si="1618"/>
        <v>10</v>
      </c>
      <c r="AK1376" s="2">
        <f t="shared" si="1619"/>
        <v>10</v>
      </c>
      <c r="AL1376" s="2">
        <f t="shared" si="1620"/>
        <v>8</v>
      </c>
      <c r="AM1376" s="2">
        <f t="shared" si="1621"/>
        <v>9</v>
      </c>
      <c r="AN1376" s="2">
        <f t="shared" si="1622"/>
        <v>8</v>
      </c>
      <c r="AO1376" s="2">
        <f t="shared" si="1623"/>
        <v>7</v>
      </c>
      <c r="AP1376" s="2">
        <f t="shared" si="1624"/>
        <v>9</v>
      </c>
      <c r="AQ1376" s="2">
        <f t="shared" si="1625"/>
        <v>7</v>
      </c>
      <c r="AR1376" s="2">
        <f t="shared" si="1626"/>
        <v>5</v>
      </c>
      <c r="AS1376" s="2">
        <f t="shared" si="1627"/>
        <v>4</v>
      </c>
      <c r="AT1376" s="2">
        <f t="shared" si="1628"/>
        <v>6</v>
      </c>
      <c r="AU1376" s="2">
        <f t="shared" si="1629"/>
        <v>5</v>
      </c>
      <c r="AV1376" s="3">
        <f t="shared" si="1666"/>
        <v>6</v>
      </c>
      <c r="AW1376">
        <f t="shared" si="1667"/>
        <v>2</v>
      </c>
      <c r="AX1376" s="2">
        <f t="shared" si="1630"/>
        <v>1</v>
      </c>
      <c r="AY1376" s="2">
        <f t="shared" si="1631"/>
        <v>3</v>
      </c>
      <c r="AZ1376" s="2">
        <f t="shared" si="1632"/>
        <v>4</v>
      </c>
      <c r="BA1376" s="2">
        <f t="shared" si="1633"/>
        <v>4</v>
      </c>
      <c r="BB1376" s="2">
        <f t="shared" si="1634"/>
        <v>4</v>
      </c>
      <c r="BC1376" s="2">
        <f t="shared" si="1635"/>
        <v>5</v>
      </c>
      <c r="BD1376" s="2">
        <f t="shared" si="1636"/>
        <v>5</v>
      </c>
      <c r="BE1376" s="2">
        <f t="shared" si="1637"/>
        <v>4</v>
      </c>
      <c r="BF1376" s="2">
        <f t="shared" si="1638"/>
        <v>4</v>
      </c>
      <c r="BG1376" s="2">
        <f t="shared" si="1639"/>
        <v>3</v>
      </c>
      <c r="BH1376" s="2">
        <f t="shared" si="1640"/>
        <v>5</v>
      </c>
      <c r="BI1376" s="2">
        <f t="shared" si="1641"/>
        <v>7</v>
      </c>
      <c r="BJ1376" s="2">
        <f t="shared" si="1642"/>
        <v>6</v>
      </c>
      <c r="BK1376" s="2">
        <f t="shared" si="1643"/>
        <v>2</v>
      </c>
      <c r="BL1376" s="2">
        <f t="shared" si="1644"/>
        <v>2</v>
      </c>
      <c r="BM1376" s="2">
        <f t="shared" si="1645"/>
        <v>4</v>
      </c>
      <c r="BN1376" s="2">
        <f t="shared" si="1646"/>
        <v>4</v>
      </c>
      <c r="BO1376" s="3">
        <f t="shared" si="1668"/>
        <v>12</v>
      </c>
      <c r="BP1376">
        <f t="shared" si="1669"/>
        <v>1</v>
      </c>
      <c r="BR1376">
        <v>12</v>
      </c>
      <c r="BS1376">
        <f t="shared" si="1647"/>
        <v>1</v>
      </c>
      <c r="BU1376" s="1">
        <f t="shared" si="1648"/>
        <v>175.13307958263809</v>
      </c>
      <c r="BV1376" s="1">
        <f t="shared" si="1649"/>
        <v>37.779452594525054</v>
      </c>
      <c r="BW1376" s="1">
        <f t="shared" si="1650"/>
        <v>37.554689210358823</v>
      </c>
      <c r="BX1376" s="1">
        <f t="shared" si="1651"/>
        <v>26.056135915538587</v>
      </c>
      <c r="BY1376" s="1">
        <f t="shared" si="1652"/>
        <v>13.290973157753244</v>
      </c>
      <c r="BZ1376" s="1">
        <f t="shared" si="1653"/>
        <v>12.655445820507905</v>
      </c>
      <c r="CA1376" s="1">
        <f t="shared" si="1654"/>
        <v>17.615378432952706</v>
      </c>
      <c r="CB1376" s="1">
        <f t="shared" si="1655"/>
        <v>25.088238385968804</v>
      </c>
      <c r="CC1376" s="1">
        <f t="shared" si="1656"/>
        <v>5.4422962108072914</v>
      </c>
      <c r="CD1376" s="1">
        <f t="shared" si="1657"/>
        <v>400.00889458441333</v>
      </c>
      <c r="CE1376" s="1">
        <f t="shared" si="1658"/>
        <v>4.5971503450200251</v>
      </c>
      <c r="CF1376" s="1">
        <f t="shared" si="1659"/>
        <v>2.4211557162135304</v>
      </c>
      <c r="CG1376" s="1">
        <f t="shared" si="1660"/>
        <v>1.9144401112652978</v>
      </c>
      <c r="CH1376" s="1">
        <f t="shared" si="1661"/>
        <v>2.2217126637913336</v>
      </c>
      <c r="CI1376" s="1">
        <f t="shared" si="1662"/>
        <v>2.3162685976978703</v>
      </c>
      <c r="CJ1376" s="1">
        <f t="shared" si="1663"/>
        <v>2.3348230837053596</v>
      </c>
      <c r="CK1376" s="1">
        <f t="shared" si="1664"/>
        <v>2.3590385985674467</v>
      </c>
      <c r="CL1376" s="5">
        <f t="shared" si="1670"/>
        <v>13</v>
      </c>
      <c r="CN1376" s="9">
        <f t="shared" si="1671"/>
        <v>1.9144401112652978</v>
      </c>
    </row>
    <row r="1377" spans="1:92" x14ac:dyDescent="0.2">
      <c r="A1377" s="4">
        <v>1375</v>
      </c>
      <c r="B1377" s="1">
        <v>0.61273447415867199</v>
      </c>
      <c r="C1377" s="1">
        <v>1.171</v>
      </c>
      <c r="D1377" s="1">
        <v>0</v>
      </c>
      <c r="E1377" s="1">
        <v>3</v>
      </c>
      <c r="F1377" s="1">
        <v>97</v>
      </c>
      <c r="G1377" s="1">
        <v>5.0589565143430999</v>
      </c>
      <c r="H1377" s="1">
        <v>6</v>
      </c>
      <c r="I1377">
        <v>1500</v>
      </c>
      <c r="J1377">
        <v>185</v>
      </c>
      <c r="K1377">
        <v>12.5</v>
      </c>
      <c r="L1377" s="1"/>
      <c r="M1377" s="2">
        <f t="shared" si="1596"/>
        <v>2</v>
      </c>
      <c r="N1377" s="2">
        <f t="shared" si="1597"/>
        <v>6</v>
      </c>
      <c r="O1377" s="2">
        <f t="shared" si="1598"/>
        <v>5</v>
      </c>
      <c r="P1377" s="2">
        <f t="shared" si="1599"/>
        <v>4</v>
      </c>
      <c r="Q1377" s="2">
        <f t="shared" si="1600"/>
        <v>6</v>
      </c>
      <c r="R1377" s="2">
        <f t="shared" si="1601"/>
        <v>7</v>
      </c>
      <c r="S1377" s="2">
        <f t="shared" si="1602"/>
        <v>6</v>
      </c>
      <c r="T1377" s="2">
        <f t="shared" si="1603"/>
        <v>4</v>
      </c>
      <c r="U1377" s="2">
        <f t="shared" si="1604"/>
        <v>7</v>
      </c>
      <c r="V1377" s="2">
        <f t="shared" si="1605"/>
        <v>7</v>
      </c>
      <c r="W1377" s="2">
        <f t="shared" si="1606"/>
        <v>6</v>
      </c>
      <c r="X1377" s="2">
        <f t="shared" si="1607"/>
        <v>7</v>
      </c>
      <c r="Y1377" s="2">
        <f t="shared" si="1608"/>
        <v>4</v>
      </c>
      <c r="Z1377" s="2">
        <f t="shared" si="1609"/>
        <v>4</v>
      </c>
      <c r="AA1377" s="2">
        <f t="shared" si="1610"/>
        <v>2</v>
      </c>
      <c r="AB1377" s="2">
        <f t="shared" si="1611"/>
        <v>4</v>
      </c>
      <c r="AC1377" s="2">
        <f t="shared" si="1612"/>
        <v>3</v>
      </c>
      <c r="AD1377" s="3">
        <f t="shared" si="1665"/>
        <v>6</v>
      </c>
      <c r="AE1377" s="2">
        <f t="shared" si="1613"/>
        <v>5</v>
      </c>
      <c r="AF1377" s="2">
        <f t="shared" si="1614"/>
        <v>9</v>
      </c>
      <c r="AG1377" s="2">
        <f t="shared" si="1615"/>
        <v>8</v>
      </c>
      <c r="AH1377" s="2">
        <f t="shared" si="1616"/>
        <v>7</v>
      </c>
      <c r="AI1377" s="2">
        <f t="shared" si="1617"/>
        <v>9</v>
      </c>
      <c r="AJ1377" s="2">
        <f t="shared" si="1618"/>
        <v>10</v>
      </c>
      <c r="AK1377" s="2">
        <f t="shared" si="1619"/>
        <v>9</v>
      </c>
      <c r="AL1377" s="2">
        <f t="shared" si="1620"/>
        <v>7</v>
      </c>
      <c r="AM1377" s="2">
        <f t="shared" si="1621"/>
        <v>9</v>
      </c>
      <c r="AN1377" s="2">
        <f t="shared" si="1622"/>
        <v>9</v>
      </c>
      <c r="AO1377" s="2">
        <f t="shared" si="1623"/>
        <v>8</v>
      </c>
      <c r="AP1377" s="2">
        <f t="shared" si="1624"/>
        <v>9</v>
      </c>
      <c r="AQ1377" s="2">
        <f t="shared" si="1625"/>
        <v>6</v>
      </c>
      <c r="AR1377" s="2">
        <f t="shared" si="1626"/>
        <v>5</v>
      </c>
      <c r="AS1377" s="2">
        <f t="shared" si="1627"/>
        <v>4</v>
      </c>
      <c r="AT1377" s="2">
        <f t="shared" si="1628"/>
        <v>6</v>
      </c>
      <c r="AU1377" s="2">
        <f t="shared" si="1629"/>
        <v>5</v>
      </c>
      <c r="AV1377" s="3">
        <f t="shared" si="1666"/>
        <v>6</v>
      </c>
      <c r="AW1377">
        <f t="shared" si="1667"/>
        <v>1</v>
      </c>
      <c r="AX1377" s="2">
        <f t="shared" si="1630"/>
        <v>1</v>
      </c>
      <c r="AY1377" s="2">
        <f t="shared" si="1631"/>
        <v>4</v>
      </c>
      <c r="AZ1377" s="2">
        <f t="shared" si="1632"/>
        <v>5</v>
      </c>
      <c r="BA1377" s="2">
        <f t="shared" si="1633"/>
        <v>4</v>
      </c>
      <c r="BB1377" s="2">
        <f t="shared" si="1634"/>
        <v>4</v>
      </c>
      <c r="BC1377" s="2">
        <f t="shared" si="1635"/>
        <v>5</v>
      </c>
      <c r="BD1377" s="2">
        <f t="shared" si="1636"/>
        <v>4</v>
      </c>
      <c r="BE1377" s="2">
        <f t="shared" si="1637"/>
        <v>4</v>
      </c>
      <c r="BF1377" s="2">
        <f t="shared" si="1638"/>
        <v>4</v>
      </c>
      <c r="BG1377" s="2">
        <f t="shared" si="1639"/>
        <v>4</v>
      </c>
      <c r="BH1377" s="2">
        <f t="shared" si="1640"/>
        <v>6</v>
      </c>
      <c r="BI1377" s="2">
        <f t="shared" si="1641"/>
        <v>7</v>
      </c>
      <c r="BJ1377" s="2">
        <f t="shared" si="1642"/>
        <v>4</v>
      </c>
      <c r="BK1377" s="2">
        <f t="shared" si="1643"/>
        <v>2</v>
      </c>
      <c r="BL1377" s="2">
        <f t="shared" si="1644"/>
        <v>2</v>
      </c>
      <c r="BM1377" s="2">
        <f t="shared" si="1645"/>
        <v>4</v>
      </c>
      <c r="BN1377" s="2">
        <f t="shared" si="1646"/>
        <v>4</v>
      </c>
      <c r="BO1377" s="3">
        <f t="shared" si="1668"/>
        <v>12</v>
      </c>
      <c r="BP1377">
        <f t="shared" si="1669"/>
        <v>1</v>
      </c>
      <c r="BR1377">
        <v>12</v>
      </c>
      <c r="BS1377">
        <f t="shared" si="1647"/>
        <v>1</v>
      </c>
      <c r="BU1377" s="1">
        <f t="shared" si="1648"/>
        <v>175.0545966976994</v>
      </c>
      <c r="BV1377" s="1">
        <f t="shared" si="1649"/>
        <v>37.619242744301339</v>
      </c>
      <c r="BW1377" s="1">
        <f t="shared" si="1650"/>
        <v>37.539696176459564</v>
      </c>
      <c r="BX1377" s="1">
        <f t="shared" si="1651"/>
        <v>25.446748653485727</v>
      </c>
      <c r="BY1377" s="1">
        <f t="shared" si="1652"/>
        <v>12.859759422863846</v>
      </c>
      <c r="BZ1377" s="1">
        <f t="shared" si="1653"/>
        <v>12.627811605092218</v>
      </c>
      <c r="CA1377" s="1">
        <f t="shared" si="1654"/>
        <v>17.598978318394472</v>
      </c>
      <c r="CB1377" s="1">
        <f t="shared" si="1655"/>
        <v>25.073187276840368</v>
      </c>
      <c r="CC1377" s="1">
        <f t="shared" si="1656"/>
        <v>5.3808767108158726</v>
      </c>
      <c r="CD1377" s="1">
        <f t="shared" si="1657"/>
        <v>400.00541171973993</v>
      </c>
      <c r="CE1377" s="1">
        <f t="shared" si="1658"/>
        <v>3.0209976784387926</v>
      </c>
      <c r="CF1377" s="1">
        <f t="shared" si="1659"/>
        <v>1.9737279397284007</v>
      </c>
      <c r="CG1377" s="1">
        <f t="shared" si="1660"/>
        <v>2.0082775580448411</v>
      </c>
      <c r="CH1377" s="1">
        <f t="shared" si="1661"/>
        <v>2.2704277517728273</v>
      </c>
      <c r="CI1377" s="1">
        <f t="shared" si="1662"/>
        <v>2.2839079528931143</v>
      </c>
      <c r="CJ1377" s="1">
        <f t="shared" si="1663"/>
        <v>2.3037237602435732</v>
      </c>
      <c r="CK1377" s="1">
        <f t="shared" si="1664"/>
        <v>2.3192898707951084</v>
      </c>
      <c r="CL1377" s="5">
        <f t="shared" si="1670"/>
        <v>12</v>
      </c>
      <c r="CN1377" s="9">
        <f t="shared" si="1671"/>
        <v>1.9737279397284007</v>
      </c>
    </row>
    <row r="1378" spans="1:92" x14ac:dyDescent="0.2">
      <c r="A1378" s="4">
        <v>1376</v>
      </c>
      <c r="B1378" s="1">
        <v>0.60373057611286596</v>
      </c>
      <c r="C1378" s="1">
        <v>0.36199999999999999</v>
      </c>
      <c r="D1378" s="1">
        <v>0</v>
      </c>
      <c r="E1378" s="1">
        <v>0</v>
      </c>
      <c r="F1378" s="1">
        <v>100</v>
      </c>
      <c r="G1378" s="1">
        <v>5.4313631467627896</v>
      </c>
      <c r="H1378" s="1">
        <v>6</v>
      </c>
      <c r="I1378">
        <v>1500</v>
      </c>
      <c r="J1378">
        <v>185</v>
      </c>
      <c r="K1378">
        <v>12.5</v>
      </c>
      <c r="L1378" s="1"/>
      <c r="M1378" s="2">
        <f t="shared" si="1596"/>
        <v>2</v>
      </c>
      <c r="N1378" s="2">
        <f t="shared" si="1597"/>
        <v>6</v>
      </c>
      <c r="O1378" s="2">
        <f t="shared" si="1598"/>
        <v>5</v>
      </c>
      <c r="P1378" s="2">
        <f t="shared" si="1599"/>
        <v>4</v>
      </c>
      <c r="Q1378" s="2">
        <f t="shared" si="1600"/>
        <v>6</v>
      </c>
      <c r="R1378" s="2">
        <f t="shared" si="1601"/>
        <v>7</v>
      </c>
      <c r="S1378" s="2">
        <f t="shared" si="1602"/>
        <v>5</v>
      </c>
      <c r="T1378" s="2">
        <f t="shared" si="1603"/>
        <v>4</v>
      </c>
      <c r="U1378" s="2">
        <f t="shared" si="1604"/>
        <v>7</v>
      </c>
      <c r="V1378" s="2">
        <f t="shared" si="1605"/>
        <v>7</v>
      </c>
      <c r="W1378" s="2">
        <f t="shared" si="1606"/>
        <v>5</v>
      </c>
      <c r="X1378" s="2">
        <f t="shared" si="1607"/>
        <v>7</v>
      </c>
      <c r="Y1378" s="2">
        <f t="shared" si="1608"/>
        <v>4</v>
      </c>
      <c r="Z1378" s="2">
        <f t="shared" si="1609"/>
        <v>4</v>
      </c>
      <c r="AA1378" s="2">
        <f t="shared" si="1610"/>
        <v>2</v>
      </c>
      <c r="AB1378" s="2">
        <f t="shared" si="1611"/>
        <v>4</v>
      </c>
      <c r="AC1378" s="2">
        <f t="shared" si="1612"/>
        <v>3</v>
      </c>
      <c r="AD1378" s="3">
        <f t="shared" si="1665"/>
        <v>6</v>
      </c>
      <c r="AE1378" s="2">
        <f t="shared" si="1613"/>
        <v>5</v>
      </c>
      <c r="AF1378" s="2">
        <f t="shared" si="1614"/>
        <v>9</v>
      </c>
      <c r="AG1378" s="2">
        <f t="shared" si="1615"/>
        <v>8</v>
      </c>
      <c r="AH1378" s="2">
        <f t="shared" si="1616"/>
        <v>7</v>
      </c>
      <c r="AI1378" s="2">
        <f t="shared" si="1617"/>
        <v>9</v>
      </c>
      <c r="AJ1378" s="2">
        <f t="shared" si="1618"/>
        <v>10</v>
      </c>
      <c r="AK1378" s="2">
        <f t="shared" si="1619"/>
        <v>8</v>
      </c>
      <c r="AL1378" s="2">
        <f t="shared" si="1620"/>
        <v>7</v>
      </c>
      <c r="AM1378" s="2">
        <f t="shared" si="1621"/>
        <v>9</v>
      </c>
      <c r="AN1378" s="2">
        <f t="shared" si="1622"/>
        <v>9</v>
      </c>
      <c r="AO1378" s="2">
        <f t="shared" si="1623"/>
        <v>7</v>
      </c>
      <c r="AP1378" s="2">
        <f t="shared" si="1624"/>
        <v>9</v>
      </c>
      <c r="AQ1378" s="2">
        <f t="shared" si="1625"/>
        <v>6</v>
      </c>
      <c r="AR1378" s="2">
        <f t="shared" si="1626"/>
        <v>5</v>
      </c>
      <c r="AS1378" s="2">
        <f t="shared" si="1627"/>
        <v>4</v>
      </c>
      <c r="AT1378" s="2">
        <f t="shared" si="1628"/>
        <v>6</v>
      </c>
      <c r="AU1378" s="2">
        <f t="shared" si="1629"/>
        <v>5</v>
      </c>
      <c r="AV1378" s="3">
        <f t="shared" si="1666"/>
        <v>6</v>
      </c>
      <c r="AW1378">
        <f t="shared" si="1667"/>
        <v>1</v>
      </c>
      <c r="AX1378" s="2">
        <f t="shared" si="1630"/>
        <v>1</v>
      </c>
      <c r="AY1378" s="2">
        <f t="shared" si="1631"/>
        <v>3</v>
      </c>
      <c r="AZ1378" s="2">
        <f t="shared" si="1632"/>
        <v>4</v>
      </c>
      <c r="BA1378" s="2">
        <f t="shared" si="1633"/>
        <v>3</v>
      </c>
      <c r="BB1378" s="2">
        <f t="shared" si="1634"/>
        <v>5</v>
      </c>
      <c r="BC1378" s="2">
        <f t="shared" si="1635"/>
        <v>6</v>
      </c>
      <c r="BD1378" s="2">
        <f t="shared" si="1636"/>
        <v>3</v>
      </c>
      <c r="BE1378" s="2">
        <f t="shared" si="1637"/>
        <v>4</v>
      </c>
      <c r="BF1378" s="2">
        <f t="shared" si="1638"/>
        <v>4</v>
      </c>
      <c r="BG1378" s="2">
        <f t="shared" si="1639"/>
        <v>5</v>
      </c>
      <c r="BH1378" s="2">
        <f t="shared" si="1640"/>
        <v>5</v>
      </c>
      <c r="BI1378" s="2">
        <f t="shared" si="1641"/>
        <v>8</v>
      </c>
      <c r="BJ1378" s="2">
        <f t="shared" si="1642"/>
        <v>5</v>
      </c>
      <c r="BK1378" s="2">
        <f t="shared" si="1643"/>
        <v>2</v>
      </c>
      <c r="BL1378" s="2">
        <f t="shared" si="1644"/>
        <v>2</v>
      </c>
      <c r="BM1378" s="2">
        <f t="shared" si="1645"/>
        <v>4</v>
      </c>
      <c r="BN1378" s="2">
        <f t="shared" si="1646"/>
        <v>4</v>
      </c>
      <c r="BO1378" s="3">
        <f t="shared" si="1668"/>
        <v>12</v>
      </c>
      <c r="BP1378">
        <f t="shared" si="1669"/>
        <v>1</v>
      </c>
      <c r="BR1378">
        <v>12</v>
      </c>
      <c r="BS1378">
        <f t="shared" si="1647"/>
        <v>1</v>
      </c>
      <c r="BU1378" s="1">
        <f t="shared" si="1648"/>
        <v>175.1023324360535</v>
      </c>
      <c r="BV1378" s="1">
        <f t="shared" si="1649"/>
        <v>37.698020287966685</v>
      </c>
      <c r="BW1378" s="1">
        <f t="shared" si="1650"/>
        <v>37.587770796218415</v>
      </c>
      <c r="BX1378" s="1">
        <f t="shared" si="1651"/>
        <v>25.429778536231836</v>
      </c>
      <c r="BY1378" s="1">
        <f t="shared" si="1652"/>
        <v>12.783300025068984</v>
      </c>
      <c r="BZ1378" s="1">
        <f t="shared" si="1653"/>
        <v>12.59150998802099</v>
      </c>
      <c r="CA1378" s="1">
        <f t="shared" si="1654"/>
        <v>17.849951797794404</v>
      </c>
      <c r="CB1378" s="1">
        <f t="shared" si="1655"/>
        <v>25.048532710994728</v>
      </c>
      <c r="CC1378" s="1">
        <f t="shared" si="1656"/>
        <v>5.2480298231666191</v>
      </c>
      <c r="CD1378" s="1">
        <f t="shared" si="1657"/>
        <v>400.00348918166299</v>
      </c>
      <c r="CE1378" s="1">
        <f t="shared" si="1658"/>
        <v>5.2120277508390318</v>
      </c>
      <c r="CF1378" s="1">
        <f t="shared" si="1659"/>
        <v>1.6041265215416414</v>
      </c>
      <c r="CG1378" s="1">
        <f t="shared" si="1660"/>
        <v>1.8470122026823905</v>
      </c>
      <c r="CH1378" s="1">
        <f t="shared" si="1661"/>
        <v>2.0132404798741956</v>
      </c>
      <c r="CI1378" s="1">
        <f t="shared" si="1662"/>
        <v>2.1457816090581483</v>
      </c>
      <c r="CJ1378" s="1">
        <f t="shared" si="1663"/>
        <v>2.167010591243685</v>
      </c>
      <c r="CK1378" s="1">
        <f t="shared" si="1664"/>
        <v>2.1827940237248953</v>
      </c>
      <c r="CL1378" s="5">
        <f t="shared" si="1670"/>
        <v>12</v>
      </c>
      <c r="CN1378" s="9">
        <f t="shared" si="1671"/>
        <v>1.6041265215416414</v>
      </c>
    </row>
    <row r="1379" spans="1:92" x14ac:dyDescent="0.2">
      <c r="A1379" s="4">
        <v>1377</v>
      </c>
      <c r="B1379" s="1">
        <v>0.62246275806317397</v>
      </c>
      <c r="C1379" s="1">
        <v>0.439</v>
      </c>
      <c r="D1379" s="1">
        <v>0</v>
      </c>
      <c r="E1379" s="1">
        <v>0</v>
      </c>
      <c r="F1379" s="1">
        <v>100</v>
      </c>
      <c r="G1379" s="1">
        <v>6.5787898925781301</v>
      </c>
      <c r="H1379" s="1">
        <v>6</v>
      </c>
      <c r="I1379">
        <v>1500</v>
      </c>
      <c r="J1379">
        <v>185</v>
      </c>
      <c r="K1379">
        <v>12.5</v>
      </c>
      <c r="L1379" s="1"/>
      <c r="M1379" s="2">
        <f t="shared" si="1596"/>
        <v>2</v>
      </c>
      <c r="N1379" s="2">
        <f t="shared" si="1597"/>
        <v>6</v>
      </c>
      <c r="O1379" s="2">
        <f t="shared" si="1598"/>
        <v>5</v>
      </c>
      <c r="P1379" s="2">
        <f t="shared" si="1599"/>
        <v>4</v>
      </c>
      <c r="Q1379" s="2">
        <f t="shared" si="1600"/>
        <v>6</v>
      </c>
      <c r="R1379" s="2">
        <f t="shared" si="1601"/>
        <v>7</v>
      </c>
      <c r="S1379" s="2">
        <f t="shared" si="1602"/>
        <v>5</v>
      </c>
      <c r="T1379" s="2">
        <f t="shared" si="1603"/>
        <v>4</v>
      </c>
      <c r="U1379" s="2">
        <f t="shared" si="1604"/>
        <v>7</v>
      </c>
      <c r="V1379" s="2">
        <f t="shared" si="1605"/>
        <v>7</v>
      </c>
      <c r="W1379" s="2">
        <f t="shared" si="1606"/>
        <v>5</v>
      </c>
      <c r="X1379" s="2">
        <f t="shared" si="1607"/>
        <v>7</v>
      </c>
      <c r="Y1379" s="2">
        <f t="shared" si="1608"/>
        <v>4</v>
      </c>
      <c r="Z1379" s="2">
        <f t="shared" si="1609"/>
        <v>4</v>
      </c>
      <c r="AA1379" s="2">
        <f t="shared" si="1610"/>
        <v>2</v>
      </c>
      <c r="AB1379" s="2">
        <f t="shared" si="1611"/>
        <v>4</v>
      </c>
      <c r="AC1379" s="2">
        <f t="shared" si="1612"/>
        <v>3</v>
      </c>
      <c r="AD1379" s="3">
        <f t="shared" si="1665"/>
        <v>6</v>
      </c>
      <c r="AE1379" s="2">
        <f t="shared" si="1613"/>
        <v>5</v>
      </c>
      <c r="AF1379" s="2">
        <f t="shared" si="1614"/>
        <v>9</v>
      </c>
      <c r="AG1379" s="2">
        <f t="shared" si="1615"/>
        <v>8</v>
      </c>
      <c r="AH1379" s="2">
        <f t="shared" si="1616"/>
        <v>7</v>
      </c>
      <c r="AI1379" s="2">
        <f t="shared" si="1617"/>
        <v>9</v>
      </c>
      <c r="AJ1379" s="2">
        <f t="shared" si="1618"/>
        <v>10</v>
      </c>
      <c r="AK1379" s="2">
        <f t="shared" si="1619"/>
        <v>8</v>
      </c>
      <c r="AL1379" s="2">
        <f t="shared" si="1620"/>
        <v>7</v>
      </c>
      <c r="AM1379" s="2">
        <f t="shared" si="1621"/>
        <v>9</v>
      </c>
      <c r="AN1379" s="2">
        <f t="shared" si="1622"/>
        <v>9</v>
      </c>
      <c r="AO1379" s="2">
        <f t="shared" si="1623"/>
        <v>7</v>
      </c>
      <c r="AP1379" s="2">
        <f t="shared" si="1624"/>
        <v>9</v>
      </c>
      <c r="AQ1379" s="2">
        <f t="shared" si="1625"/>
        <v>6</v>
      </c>
      <c r="AR1379" s="2">
        <f t="shared" si="1626"/>
        <v>5</v>
      </c>
      <c r="AS1379" s="2">
        <f t="shared" si="1627"/>
        <v>4</v>
      </c>
      <c r="AT1379" s="2">
        <f t="shared" si="1628"/>
        <v>6</v>
      </c>
      <c r="AU1379" s="2">
        <f t="shared" si="1629"/>
        <v>5</v>
      </c>
      <c r="AV1379" s="3">
        <f t="shared" si="1666"/>
        <v>6</v>
      </c>
      <c r="AW1379">
        <f t="shared" si="1667"/>
        <v>1</v>
      </c>
      <c r="AX1379" s="2">
        <f t="shared" si="1630"/>
        <v>1</v>
      </c>
      <c r="AY1379" s="2">
        <f t="shared" si="1631"/>
        <v>3</v>
      </c>
      <c r="AZ1379" s="2">
        <f t="shared" si="1632"/>
        <v>4</v>
      </c>
      <c r="BA1379" s="2">
        <f t="shared" si="1633"/>
        <v>3</v>
      </c>
      <c r="BB1379" s="2">
        <f t="shared" si="1634"/>
        <v>5</v>
      </c>
      <c r="BC1379" s="2">
        <f t="shared" si="1635"/>
        <v>6</v>
      </c>
      <c r="BD1379" s="2">
        <f t="shared" si="1636"/>
        <v>3</v>
      </c>
      <c r="BE1379" s="2">
        <f t="shared" si="1637"/>
        <v>4</v>
      </c>
      <c r="BF1379" s="2">
        <f t="shared" si="1638"/>
        <v>4</v>
      </c>
      <c r="BG1379" s="2">
        <f t="shared" si="1639"/>
        <v>5</v>
      </c>
      <c r="BH1379" s="2">
        <f t="shared" si="1640"/>
        <v>5</v>
      </c>
      <c r="BI1379" s="2">
        <f t="shared" si="1641"/>
        <v>8</v>
      </c>
      <c r="BJ1379" s="2">
        <f t="shared" si="1642"/>
        <v>5</v>
      </c>
      <c r="BK1379" s="2">
        <f t="shared" si="1643"/>
        <v>2</v>
      </c>
      <c r="BL1379" s="2">
        <f t="shared" si="1644"/>
        <v>2</v>
      </c>
      <c r="BM1379" s="2">
        <f t="shared" si="1645"/>
        <v>4</v>
      </c>
      <c r="BN1379" s="2">
        <f t="shared" si="1646"/>
        <v>4</v>
      </c>
      <c r="BO1379" s="3">
        <f t="shared" si="1668"/>
        <v>12</v>
      </c>
      <c r="BP1379">
        <f t="shared" si="1669"/>
        <v>1</v>
      </c>
      <c r="BR1379">
        <v>12</v>
      </c>
      <c r="BS1379">
        <f t="shared" si="1647"/>
        <v>1</v>
      </c>
      <c r="BU1379" s="1">
        <f t="shared" si="1648"/>
        <v>175.06533392994311</v>
      </c>
      <c r="BV1379" s="1">
        <f t="shared" si="1649"/>
        <v>37.625606633318334</v>
      </c>
      <c r="BW1379" s="1">
        <f t="shared" si="1650"/>
        <v>37.560818739943386</v>
      </c>
      <c r="BX1379" s="1">
        <f t="shared" si="1651"/>
        <v>25.2745986278494</v>
      </c>
      <c r="BY1379" s="1">
        <f t="shared" si="1652"/>
        <v>12.691055016964803</v>
      </c>
      <c r="BZ1379" s="1">
        <f t="shared" si="1653"/>
        <v>12.582784521645076</v>
      </c>
      <c r="CA1379" s="1">
        <f t="shared" si="1654"/>
        <v>17.739502860470211</v>
      </c>
      <c r="CB1379" s="1">
        <f t="shared" si="1655"/>
        <v>25.049027436070421</v>
      </c>
      <c r="CC1379" s="1">
        <f t="shared" si="1656"/>
        <v>5.2493832029319538</v>
      </c>
      <c r="CD1379" s="1">
        <f t="shared" si="1657"/>
        <v>400.00297190479381</v>
      </c>
      <c r="CE1379" s="1">
        <f t="shared" si="1658"/>
        <v>4.1796206081717671</v>
      </c>
      <c r="CF1379" s="1">
        <f t="shared" si="1659"/>
        <v>1.465275078706245</v>
      </c>
      <c r="CG1379" s="1">
        <f t="shared" si="1660"/>
        <v>1.7584739469174757</v>
      </c>
      <c r="CH1379" s="1">
        <f t="shared" si="1661"/>
        <v>2.0181231573455829</v>
      </c>
      <c r="CI1379" s="1">
        <f t="shared" si="1662"/>
        <v>2.1449856055694028</v>
      </c>
      <c r="CJ1379" s="1">
        <f t="shared" si="1663"/>
        <v>2.1665789469650076</v>
      </c>
      <c r="CK1379" s="1">
        <f t="shared" si="1664"/>
        <v>2.1805640965019681</v>
      </c>
      <c r="CL1379" s="5">
        <f t="shared" si="1670"/>
        <v>12</v>
      </c>
      <c r="CN1379" s="9">
        <f t="shared" si="1671"/>
        <v>1.465275078706245</v>
      </c>
    </row>
    <row r="1380" spans="1:92" x14ac:dyDescent="0.2">
      <c r="A1380" s="4">
        <v>1378</v>
      </c>
      <c r="B1380" s="1">
        <v>0.64270051417458396</v>
      </c>
      <c r="C1380" s="1">
        <v>0.57699999999999996</v>
      </c>
      <c r="D1380" s="1">
        <v>0</v>
      </c>
      <c r="E1380" s="1">
        <v>0</v>
      </c>
      <c r="F1380" s="1">
        <v>100</v>
      </c>
      <c r="G1380" s="1">
        <v>8.65365500401969</v>
      </c>
      <c r="H1380" s="1">
        <v>6</v>
      </c>
      <c r="I1380">
        <v>1500</v>
      </c>
      <c r="J1380">
        <v>185</v>
      </c>
      <c r="K1380">
        <v>12.5</v>
      </c>
      <c r="L1380" s="1"/>
      <c r="M1380" s="2">
        <f t="shared" si="1596"/>
        <v>2</v>
      </c>
      <c r="N1380" s="2">
        <f t="shared" si="1597"/>
        <v>6</v>
      </c>
      <c r="O1380" s="2">
        <f t="shared" si="1598"/>
        <v>5</v>
      </c>
      <c r="P1380" s="2">
        <f t="shared" si="1599"/>
        <v>4</v>
      </c>
      <c r="Q1380" s="2">
        <f t="shared" si="1600"/>
        <v>6</v>
      </c>
      <c r="R1380" s="2">
        <f t="shared" si="1601"/>
        <v>7</v>
      </c>
      <c r="S1380" s="2">
        <f t="shared" si="1602"/>
        <v>5</v>
      </c>
      <c r="T1380" s="2">
        <f t="shared" si="1603"/>
        <v>4</v>
      </c>
      <c r="U1380" s="2">
        <f t="shared" si="1604"/>
        <v>7</v>
      </c>
      <c r="V1380" s="2">
        <f t="shared" si="1605"/>
        <v>7</v>
      </c>
      <c r="W1380" s="2">
        <f t="shared" si="1606"/>
        <v>5</v>
      </c>
      <c r="X1380" s="2">
        <f t="shared" si="1607"/>
        <v>7</v>
      </c>
      <c r="Y1380" s="2">
        <f t="shared" si="1608"/>
        <v>4</v>
      </c>
      <c r="Z1380" s="2">
        <f t="shared" si="1609"/>
        <v>4</v>
      </c>
      <c r="AA1380" s="2">
        <f t="shared" si="1610"/>
        <v>2</v>
      </c>
      <c r="AB1380" s="2">
        <f t="shared" si="1611"/>
        <v>4</v>
      </c>
      <c r="AC1380" s="2">
        <f t="shared" si="1612"/>
        <v>3</v>
      </c>
      <c r="AD1380" s="3">
        <f t="shared" si="1665"/>
        <v>6</v>
      </c>
      <c r="AE1380" s="2">
        <f t="shared" si="1613"/>
        <v>5</v>
      </c>
      <c r="AF1380" s="2">
        <f t="shared" si="1614"/>
        <v>9</v>
      </c>
      <c r="AG1380" s="2">
        <f t="shared" si="1615"/>
        <v>8</v>
      </c>
      <c r="AH1380" s="2">
        <f t="shared" si="1616"/>
        <v>7</v>
      </c>
      <c r="AI1380" s="2">
        <f t="shared" si="1617"/>
        <v>9</v>
      </c>
      <c r="AJ1380" s="2">
        <f t="shared" si="1618"/>
        <v>10</v>
      </c>
      <c r="AK1380" s="2">
        <f t="shared" si="1619"/>
        <v>8</v>
      </c>
      <c r="AL1380" s="2">
        <f t="shared" si="1620"/>
        <v>7</v>
      </c>
      <c r="AM1380" s="2">
        <f t="shared" si="1621"/>
        <v>9</v>
      </c>
      <c r="AN1380" s="2">
        <f t="shared" si="1622"/>
        <v>9</v>
      </c>
      <c r="AO1380" s="2">
        <f t="shared" si="1623"/>
        <v>7</v>
      </c>
      <c r="AP1380" s="2">
        <f t="shared" si="1624"/>
        <v>9</v>
      </c>
      <c r="AQ1380" s="2">
        <f t="shared" si="1625"/>
        <v>6</v>
      </c>
      <c r="AR1380" s="2">
        <f t="shared" si="1626"/>
        <v>5</v>
      </c>
      <c r="AS1380" s="2">
        <f t="shared" si="1627"/>
        <v>4</v>
      </c>
      <c r="AT1380" s="2">
        <f t="shared" si="1628"/>
        <v>6</v>
      </c>
      <c r="AU1380" s="2">
        <f t="shared" si="1629"/>
        <v>5</v>
      </c>
      <c r="AV1380" s="3">
        <f t="shared" si="1666"/>
        <v>6</v>
      </c>
      <c r="AW1380">
        <f t="shared" si="1667"/>
        <v>1</v>
      </c>
      <c r="AX1380" s="2">
        <f t="shared" si="1630"/>
        <v>1</v>
      </c>
      <c r="AY1380" s="2">
        <f t="shared" si="1631"/>
        <v>3</v>
      </c>
      <c r="AZ1380" s="2">
        <f t="shared" si="1632"/>
        <v>4</v>
      </c>
      <c r="BA1380" s="2">
        <f t="shared" si="1633"/>
        <v>3</v>
      </c>
      <c r="BB1380" s="2">
        <f t="shared" si="1634"/>
        <v>5</v>
      </c>
      <c r="BC1380" s="2">
        <f t="shared" si="1635"/>
        <v>6</v>
      </c>
      <c r="BD1380" s="2">
        <f t="shared" si="1636"/>
        <v>3</v>
      </c>
      <c r="BE1380" s="2">
        <f t="shared" si="1637"/>
        <v>4</v>
      </c>
      <c r="BF1380" s="2">
        <f t="shared" si="1638"/>
        <v>4</v>
      </c>
      <c r="BG1380" s="2">
        <f t="shared" si="1639"/>
        <v>4</v>
      </c>
      <c r="BH1380" s="2">
        <f t="shared" si="1640"/>
        <v>5</v>
      </c>
      <c r="BI1380" s="2">
        <f t="shared" si="1641"/>
        <v>8</v>
      </c>
      <c r="BJ1380" s="2">
        <f t="shared" si="1642"/>
        <v>5</v>
      </c>
      <c r="BK1380" s="2">
        <f t="shared" si="1643"/>
        <v>2</v>
      </c>
      <c r="BL1380" s="2">
        <f t="shared" si="1644"/>
        <v>2</v>
      </c>
      <c r="BM1380" s="2">
        <f t="shared" si="1645"/>
        <v>4</v>
      </c>
      <c r="BN1380" s="2">
        <f t="shared" si="1646"/>
        <v>4</v>
      </c>
      <c r="BO1380" s="3">
        <f t="shared" si="1668"/>
        <v>12</v>
      </c>
      <c r="BP1380">
        <f t="shared" si="1669"/>
        <v>1</v>
      </c>
      <c r="BR1380">
        <v>12</v>
      </c>
      <c r="BS1380">
        <f t="shared" si="1647"/>
        <v>1</v>
      </c>
      <c r="BU1380" s="1">
        <f t="shared" si="1648"/>
        <v>175.03443409945754</v>
      </c>
      <c r="BV1380" s="1">
        <f t="shared" si="1649"/>
        <v>37.568010705099233</v>
      </c>
      <c r="BW1380" s="1">
        <f t="shared" si="1650"/>
        <v>37.541336235424389</v>
      </c>
      <c r="BX1380" s="1">
        <f t="shared" si="1651"/>
        <v>25.146427829079254</v>
      </c>
      <c r="BY1380" s="1">
        <f t="shared" si="1652"/>
        <v>12.622203162031955</v>
      </c>
      <c r="BZ1380" s="1">
        <f t="shared" si="1653"/>
        <v>12.583477166474536</v>
      </c>
      <c r="CA1380" s="1">
        <f t="shared" si="1654"/>
        <v>17.650903126579646</v>
      </c>
      <c r="CB1380" s="1">
        <f t="shared" si="1655"/>
        <v>25.052275245267847</v>
      </c>
      <c r="CC1380" s="1">
        <f t="shared" si="1656"/>
        <v>5.2633687088663352</v>
      </c>
      <c r="CD1380" s="1">
        <f t="shared" si="1657"/>
        <v>400.00278857320137</v>
      </c>
      <c r="CE1380" s="1">
        <f t="shared" si="1658"/>
        <v>3.0772275386748995</v>
      </c>
      <c r="CF1380" s="1">
        <f t="shared" si="1659"/>
        <v>1.4176944589541667</v>
      </c>
      <c r="CG1380" s="1">
        <f t="shared" si="1660"/>
        <v>1.7208514489154256</v>
      </c>
      <c r="CH1380" s="1">
        <f t="shared" si="1661"/>
        <v>2.0267165256039652</v>
      </c>
      <c r="CI1380" s="1">
        <f t="shared" si="1662"/>
        <v>2.1468362685349005</v>
      </c>
      <c r="CJ1380" s="1">
        <f t="shared" si="1663"/>
        <v>2.168818681668526</v>
      </c>
      <c r="CK1380" s="1">
        <f t="shared" si="1664"/>
        <v>2.1807363212861195</v>
      </c>
      <c r="CL1380" s="5">
        <f t="shared" si="1670"/>
        <v>12</v>
      </c>
      <c r="CN1380" s="9">
        <f t="shared" si="1671"/>
        <v>1.4176944589541667</v>
      </c>
    </row>
    <row r="1381" spans="1:92" x14ac:dyDescent="0.2">
      <c r="A1381" s="4">
        <v>1379</v>
      </c>
      <c r="B1381" s="1">
        <v>0.61016021099957596</v>
      </c>
      <c r="C1381" s="1">
        <v>0.248</v>
      </c>
      <c r="D1381" s="1">
        <v>0</v>
      </c>
      <c r="E1381" s="1">
        <v>0</v>
      </c>
      <c r="F1381" s="1">
        <v>100</v>
      </c>
      <c r="G1381" s="1">
        <v>3.7215751477565702</v>
      </c>
      <c r="H1381" s="1">
        <v>5</v>
      </c>
      <c r="I1381">
        <v>1500</v>
      </c>
      <c r="J1381">
        <v>185</v>
      </c>
      <c r="K1381">
        <v>12.5</v>
      </c>
      <c r="L1381" s="1"/>
      <c r="M1381" s="2">
        <f t="shared" si="1596"/>
        <v>2</v>
      </c>
      <c r="N1381" s="2">
        <f t="shared" si="1597"/>
        <v>5</v>
      </c>
      <c r="O1381" s="2">
        <f t="shared" si="1598"/>
        <v>4</v>
      </c>
      <c r="P1381" s="2">
        <f t="shared" si="1599"/>
        <v>4</v>
      </c>
      <c r="Q1381" s="2">
        <f t="shared" si="1600"/>
        <v>6</v>
      </c>
      <c r="R1381" s="2">
        <f t="shared" si="1601"/>
        <v>7</v>
      </c>
      <c r="S1381" s="2">
        <f t="shared" si="1602"/>
        <v>7</v>
      </c>
      <c r="T1381" s="2">
        <f t="shared" si="1603"/>
        <v>5</v>
      </c>
      <c r="U1381" s="2">
        <f t="shared" si="1604"/>
        <v>7</v>
      </c>
      <c r="V1381" s="2">
        <f t="shared" si="1605"/>
        <v>6</v>
      </c>
      <c r="W1381" s="2">
        <f t="shared" si="1606"/>
        <v>5</v>
      </c>
      <c r="X1381" s="2">
        <f t="shared" si="1607"/>
        <v>7</v>
      </c>
      <c r="Y1381" s="2">
        <f t="shared" si="1608"/>
        <v>5</v>
      </c>
      <c r="Z1381" s="2">
        <f t="shared" si="1609"/>
        <v>4</v>
      </c>
      <c r="AA1381" s="2">
        <f t="shared" si="1610"/>
        <v>2</v>
      </c>
      <c r="AB1381" s="2">
        <f t="shared" si="1611"/>
        <v>4</v>
      </c>
      <c r="AC1381" s="2">
        <f t="shared" si="1612"/>
        <v>3</v>
      </c>
      <c r="AD1381" s="3">
        <f t="shared" si="1665"/>
        <v>6</v>
      </c>
      <c r="AE1381" s="2">
        <f t="shared" si="1613"/>
        <v>5</v>
      </c>
      <c r="AF1381" s="2">
        <f t="shared" si="1614"/>
        <v>8</v>
      </c>
      <c r="AG1381" s="2">
        <f t="shared" si="1615"/>
        <v>7</v>
      </c>
      <c r="AH1381" s="2">
        <f t="shared" si="1616"/>
        <v>7</v>
      </c>
      <c r="AI1381" s="2">
        <f t="shared" si="1617"/>
        <v>9</v>
      </c>
      <c r="AJ1381" s="2">
        <f t="shared" si="1618"/>
        <v>10</v>
      </c>
      <c r="AK1381" s="2">
        <f t="shared" si="1619"/>
        <v>10</v>
      </c>
      <c r="AL1381" s="2">
        <f t="shared" si="1620"/>
        <v>8</v>
      </c>
      <c r="AM1381" s="2">
        <f t="shared" si="1621"/>
        <v>9</v>
      </c>
      <c r="AN1381" s="2">
        <f t="shared" si="1622"/>
        <v>8</v>
      </c>
      <c r="AO1381" s="2">
        <f t="shared" si="1623"/>
        <v>7</v>
      </c>
      <c r="AP1381" s="2">
        <f t="shared" si="1624"/>
        <v>9</v>
      </c>
      <c r="AQ1381" s="2">
        <f t="shared" si="1625"/>
        <v>7</v>
      </c>
      <c r="AR1381" s="2">
        <f t="shared" si="1626"/>
        <v>5</v>
      </c>
      <c r="AS1381" s="2">
        <f t="shared" si="1627"/>
        <v>4</v>
      </c>
      <c r="AT1381" s="2">
        <f t="shared" si="1628"/>
        <v>6</v>
      </c>
      <c r="AU1381" s="2">
        <f t="shared" si="1629"/>
        <v>5</v>
      </c>
      <c r="AV1381" s="3">
        <f t="shared" si="1666"/>
        <v>6</v>
      </c>
      <c r="AW1381">
        <f t="shared" si="1667"/>
        <v>2</v>
      </c>
      <c r="AX1381" s="2">
        <f t="shared" si="1630"/>
        <v>1</v>
      </c>
      <c r="AY1381" s="2">
        <f t="shared" si="1631"/>
        <v>2</v>
      </c>
      <c r="AZ1381" s="2">
        <f t="shared" si="1632"/>
        <v>3</v>
      </c>
      <c r="BA1381" s="2">
        <f t="shared" si="1633"/>
        <v>3</v>
      </c>
      <c r="BB1381" s="2">
        <f t="shared" si="1634"/>
        <v>4</v>
      </c>
      <c r="BC1381" s="2">
        <f t="shared" si="1635"/>
        <v>5</v>
      </c>
      <c r="BD1381" s="2">
        <f t="shared" si="1636"/>
        <v>5</v>
      </c>
      <c r="BE1381" s="2">
        <f t="shared" si="1637"/>
        <v>5</v>
      </c>
      <c r="BF1381" s="2">
        <f t="shared" si="1638"/>
        <v>5</v>
      </c>
      <c r="BG1381" s="2">
        <f t="shared" si="1639"/>
        <v>4</v>
      </c>
      <c r="BH1381" s="2">
        <f t="shared" si="1640"/>
        <v>5</v>
      </c>
      <c r="BI1381" s="2">
        <f t="shared" si="1641"/>
        <v>7</v>
      </c>
      <c r="BJ1381" s="2">
        <f t="shared" si="1642"/>
        <v>5</v>
      </c>
      <c r="BK1381" s="2">
        <f t="shared" si="1643"/>
        <v>2</v>
      </c>
      <c r="BL1381" s="2">
        <f t="shared" si="1644"/>
        <v>2</v>
      </c>
      <c r="BM1381" s="2">
        <f t="shared" si="1645"/>
        <v>4</v>
      </c>
      <c r="BN1381" s="2">
        <f t="shared" si="1646"/>
        <v>4</v>
      </c>
      <c r="BO1381" s="3">
        <f t="shared" si="1668"/>
        <v>12</v>
      </c>
      <c r="BP1381">
        <f t="shared" si="1669"/>
        <v>1</v>
      </c>
      <c r="BR1381">
        <v>12</v>
      </c>
      <c r="BS1381">
        <f t="shared" si="1647"/>
        <v>1</v>
      </c>
      <c r="BU1381" s="1">
        <f t="shared" si="1648"/>
        <v>175.24332782977288</v>
      </c>
      <c r="BV1381" s="1">
        <f t="shared" si="1649"/>
        <v>37.98444398713373</v>
      </c>
      <c r="BW1381" s="1">
        <f t="shared" si="1650"/>
        <v>37.702343903406678</v>
      </c>
      <c r="BX1381" s="1">
        <f t="shared" si="1651"/>
        <v>26.024297188719508</v>
      </c>
      <c r="BY1381" s="1">
        <f t="shared" si="1652"/>
        <v>13.161637254808483</v>
      </c>
      <c r="BZ1381" s="1">
        <f t="shared" si="1653"/>
        <v>12.653318229945874</v>
      </c>
      <c r="CA1381" s="1">
        <f t="shared" si="1654"/>
        <v>18.27605951410618</v>
      </c>
      <c r="CB1381" s="1">
        <f t="shared" si="1655"/>
        <v>25.054843453595815</v>
      </c>
      <c r="CC1381" s="1">
        <f t="shared" si="1656"/>
        <v>5.2790298068753865</v>
      </c>
      <c r="CD1381" s="1">
        <f t="shared" si="1657"/>
        <v>400.00636849851503</v>
      </c>
      <c r="CE1381" s="1">
        <f t="shared" si="1658"/>
        <v>8.0304662047956938</v>
      </c>
      <c r="CF1381" s="1">
        <f t="shared" si="1659"/>
        <v>2.2453992122766051</v>
      </c>
      <c r="CG1381" s="1">
        <f t="shared" si="1660"/>
        <v>2.236572816783859</v>
      </c>
      <c r="CH1381" s="1">
        <f t="shared" si="1661"/>
        <v>1.9417404834793515</v>
      </c>
      <c r="CI1381" s="1">
        <f t="shared" si="1662"/>
        <v>2.0955157063653549</v>
      </c>
      <c r="CJ1381" s="1">
        <f t="shared" si="1663"/>
        <v>2.1163006258257306</v>
      </c>
      <c r="CK1381" s="1">
        <f t="shared" si="1664"/>
        <v>2.1414918061254236</v>
      </c>
      <c r="CL1381" s="5">
        <f t="shared" si="1670"/>
        <v>14</v>
      </c>
      <c r="CN1381" s="9">
        <f t="shared" si="1671"/>
        <v>1.9417404834793515</v>
      </c>
    </row>
    <row r="1382" spans="1:92" x14ac:dyDescent="0.2">
      <c r="A1382" s="4">
        <v>1380</v>
      </c>
      <c r="B1382" s="1">
        <v>0.61964813822184095</v>
      </c>
      <c r="C1382" s="1">
        <v>13.971</v>
      </c>
      <c r="D1382" s="1">
        <v>0</v>
      </c>
      <c r="E1382" s="1">
        <v>0</v>
      </c>
      <c r="F1382" s="1">
        <v>100</v>
      </c>
      <c r="G1382" s="1">
        <v>4.1912057333487596</v>
      </c>
      <c r="H1382" s="1">
        <v>6</v>
      </c>
      <c r="I1382">
        <v>1500</v>
      </c>
      <c r="J1382">
        <v>185</v>
      </c>
      <c r="K1382">
        <v>12.5</v>
      </c>
      <c r="L1382" s="1"/>
      <c r="M1382" s="2">
        <f t="shared" si="1596"/>
        <v>3</v>
      </c>
      <c r="N1382" s="2">
        <f t="shared" si="1597"/>
        <v>5</v>
      </c>
      <c r="O1382" s="2">
        <f t="shared" si="1598"/>
        <v>5</v>
      </c>
      <c r="P1382" s="2">
        <f t="shared" si="1599"/>
        <v>4</v>
      </c>
      <c r="Q1382" s="2">
        <f t="shared" si="1600"/>
        <v>6</v>
      </c>
      <c r="R1382" s="2">
        <f t="shared" si="1601"/>
        <v>7</v>
      </c>
      <c r="S1382" s="2">
        <f t="shared" si="1602"/>
        <v>5</v>
      </c>
      <c r="T1382" s="2">
        <f t="shared" si="1603"/>
        <v>4</v>
      </c>
      <c r="U1382" s="2">
        <f t="shared" si="1604"/>
        <v>7</v>
      </c>
      <c r="V1382" s="2">
        <f t="shared" si="1605"/>
        <v>6</v>
      </c>
      <c r="W1382" s="2">
        <f t="shared" si="1606"/>
        <v>6</v>
      </c>
      <c r="X1382" s="2">
        <f t="shared" si="1607"/>
        <v>7</v>
      </c>
      <c r="Y1382" s="2">
        <f t="shared" si="1608"/>
        <v>4</v>
      </c>
      <c r="Z1382" s="2">
        <f t="shared" si="1609"/>
        <v>4</v>
      </c>
      <c r="AA1382" s="2">
        <f t="shared" si="1610"/>
        <v>2</v>
      </c>
      <c r="AB1382" s="2">
        <f t="shared" si="1611"/>
        <v>4</v>
      </c>
      <c r="AC1382" s="2">
        <f t="shared" si="1612"/>
        <v>3</v>
      </c>
      <c r="AD1382" s="3">
        <f t="shared" si="1665"/>
        <v>6</v>
      </c>
      <c r="AE1382" s="2">
        <f t="shared" si="1613"/>
        <v>6</v>
      </c>
      <c r="AF1382" s="2">
        <f t="shared" si="1614"/>
        <v>8</v>
      </c>
      <c r="AG1382" s="2">
        <f t="shared" si="1615"/>
        <v>8</v>
      </c>
      <c r="AH1382" s="2">
        <f t="shared" si="1616"/>
        <v>7</v>
      </c>
      <c r="AI1382" s="2">
        <f t="shared" si="1617"/>
        <v>9</v>
      </c>
      <c r="AJ1382" s="2">
        <f t="shared" si="1618"/>
        <v>10</v>
      </c>
      <c r="AK1382" s="2">
        <f t="shared" si="1619"/>
        <v>8</v>
      </c>
      <c r="AL1382" s="2">
        <f t="shared" si="1620"/>
        <v>7</v>
      </c>
      <c r="AM1382" s="2">
        <f t="shared" si="1621"/>
        <v>9</v>
      </c>
      <c r="AN1382" s="2">
        <f t="shared" si="1622"/>
        <v>8</v>
      </c>
      <c r="AO1382" s="2">
        <f t="shared" si="1623"/>
        <v>8</v>
      </c>
      <c r="AP1382" s="2">
        <f t="shared" si="1624"/>
        <v>9</v>
      </c>
      <c r="AQ1382" s="2">
        <f t="shared" si="1625"/>
        <v>6</v>
      </c>
      <c r="AR1382" s="2">
        <f t="shared" si="1626"/>
        <v>5</v>
      </c>
      <c r="AS1382" s="2">
        <f t="shared" si="1627"/>
        <v>4</v>
      </c>
      <c r="AT1382" s="2">
        <f t="shared" si="1628"/>
        <v>6</v>
      </c>
      <c r="AU1382" s="2">
        <f t="shared" si="1629"/>
        <v>5</v>
      </c>
      <c r="AV1382" s="3">
        <f t="shared" si="1666"/>
        <v>6</v>
      </c>
      <c r="AW1382">
        <f t="shared" si="1667"/>
        <v>1</v>
      </c>
      <c r="AX1382" s="2">
        <f t="shared" si="1630"/>
        <v>2</v>
      </c>
      <c r="AY1382" s="2">
        <f t="shared" si="1631"/>
        <v>3</v>
      </c>
      <c r="AZ1382" s="2">
        <f t="shared" si="1632"/>
        <v>4</v>
      </c>
      <c r="BA1382" s="2">
        <f t="shared" si="1633"/>
        <v>3</v>
      </c>
      <c r="BB1382" s="2">
        <f t="shared" si="1634"/>
        <v>4</v>
      </c>
      <c r="BC1382" s="2">
        <f t="shared" si="1635"/>
        <v>5</v>
      </c>
      <c r="BD1382" s="2">
        <f t="shared" si="1636"/>
        <v>3</v>
      </c>
      <c r="BE1382" s="2">
        <f t="shared" si="1637"/>
        <v>4</v>
      </c>
      <c r="BF1382" s="2">
        <f t="shared" si="1638"/>
        <v>4</v>
      </c>
      <c r="BG1382" s="2">
        <f t="shared" si="1639"/>
        <v>3</v>
      </c>
      <c r="BH1382" s="2">
        <f t="shared" si="1640"/>
        <v>6</v>
      </c>
      <c r="BI1382" s="2">
        <f t="shared" si="1641"/>
        <v>7</v>
      </c>
      <c r="BJ1382" s="2">
        <f t="shared" si="1642"/>
        <v>4</v>
      </c>
      <c r="BK1382" s="2">
        <f t="shared" si="1643"/>
        <v>2</v>
      </c>
      <c r="BL1382" s="2">
        <f t="shared" si="1644"/>
        <v>2</v>
      </c>
      <c r="BM1382" s="2">
        <f t="shared" si="1645"/>
        <v>4</v>
      </c>
      <c r="BN1382" s="2">
        <f t="shared" si="1646"/>
        <v>4</v>
      </c>
      <c r="BO1382" s="3">
        <f t="shared" si="1668"/>
        <v>12</v>
      </c>
      <c r="BP1382">
        <f t="shared" si="1669"/>
        <v>1</v>
      </c>
      <c r="BR1382">
        <v>12</v>
      </c>
      <c r="BS1382">
        <f t="shared" si="1647"/>
        <v>1</v>
      </c>
      <c r="BU1382" s="1">
        <f t="shared" si="1648"/>
        <v>175.07932122915486</v>
      </c>
      <c r="BV1382" s="1">
        <f t="shared" si="1649"/>
        <v>37.67331681903552</v>
      </c>
      <c r="BW1382" s="1">
        <f t="shared" si="1650"/>
        <v>37.543573643334199</v>
      </c>
      <c r="BX1382" s="1">
        <f t="shared" si="1651"/>
        <v>25.668066388665462</v>
      </c>
      <c r="BY1382" s="1">
        <f t="shared" si="1652"/>
        <v>13.01071147360603</v>
      </c>
      <c r="BZ1382" s="1">
        <f t="shared" si="1653"/>
        <v>12.630119912718197</v>
      </c>
      <c r="CA1382" s="1">
        <f t="shared" si="1654"/>
        <v>17.590571002049188</v>
      </c>
      <c r="CB1382" s="1">
        <f t="shared" si="1655"/>
        <v>25.068642583781923</v>
      </c>
      <c r="CC1382" s="1">
        <f t="shared" si="1656"/>
        <v>5.3365435496076037</v>
      </c>
      <c r="CD1382" s="1">
        <f t="shared" si="1657"/>
        <v>400.00617450610929</v>
      </c>
      <c r="CE1382" s="1">
        <f t="shared" si="1658"/>
        <v>3.4508397482003912</v>
      </c>
      <c r="CF1382" s="1">
        <f t="shared" si="1659"/>
        <v>2.0588446480656768</v>
      </c>
      <c r="CG1382" s="1">
        <f t="shared" si="1660"/>
        <v>1.9207424718549193</v>
      </c>
      <c r="CH1382" s="1">
        <f t="shared" si="1661"/>
        <v>2.0517559800217944</v>
      </c>
      <c r="CI1382" s="1">
        <f t="shared" si="1662"/>
        <v>2.1906620799882206</v>
      </c>
      <c r="CJ1382" s="1">
        <f t="shared" si="1663"/>
        <v>2.2108736114025511</v>
      </c>
      <c r="CK1382" s="1">
        <f t="shared" si="1664"/>
        <v>2.2293220702931689</v>
      </c>
      <c r="CL1382" s="5">
        <f t="shared" si="1670"/>
        <v>13</v>
      </c>
      <c r="CN1382" s="9">
        <f t="shared" si="1671"/>
        <v>1.9207424718549193</v>
      </c>
    </row>
    <row r="1383" spans="1:92" x14ac:dyDescent="0.2">
      <c r="A1383" s="4">
        <v>1381</v>
      </c>
      <c r="B1383" s="1">
        <v>0.54024050600964502</v>
      </c>
      <c r="C1383" s="1">
        <v>0.57399999999999995</v>
      </c>
      <c r="D1383" s="1">
        <v>0</v>
      </c>
      <c r="E1383" s="1">
        <v>0</v>
      </c>
      <c r="F1383" s="1">
        <v>100</v>
      </c>
      <c r="G1383" s="1">
        <v>8.6170885707528395</v>
      </c>
      <c r="H1383" s="1">
        <v>6</v>
      </c>
      <c r="I1383">
        <v>1500</v>
      </c>
      <c r="J1383">
        <v>185</v>
      </c>
      <c r="K1383">
        <v>12.5</v>
      </c>
      <c r="L1383" s="1"/>
      <c r="M1383" s="2">
        <f t="shared" si="1596"/>
        <v>2</v>
      </c>
      <c r="N1383" s="2">
        <f t="shared" si="1597"/>
        <v>6</v>
      </c>
      <c r="O1383" s="2">
        <f t="shared" si="1598"/>
        <v>5</v>
      </c>
      <c r="P1383" s="2">
        <f t="shared" si="1599"/>
        <v>4</v>
      </c>
      <c r="Q1383" s="2">
        <f t="shared" si="1600"/>
        <v>6</v>
      </c>
      <c r="R1383" s="2">
        <f t="shared" si="1601"/>
        <v>7</v>
      </c>
      <c r="S1383" s="2">
        <f t="shared" si="1602"/>
        <v>5</v>
      </c>
      <c r="T1383" s="2">
        <f t="shared" si="1603"/>
        <v>4</v>
      </c>
      <c r="U1383" s="2">
        <f t="shared" si="1604"/>
        <v>7</v>
      </c>
      <c r="V1383" s="2">
        <f t="shared" si="1605"/>
        <v>7</v>
      </c>
      <c r="W1383" s="2">
        <f t="shared" si="1606"/>
        <v>5</v>
      </c>
      <c r="X1383" s="2">
        <f t="shared" si="1607"/>
        <v>7</v>
      </c>
      <c r="Y1383" s="2">
        <f t="shared" si="1608"/>
        <v>4</v>
      </c>
      <c r="Z1383" s="2">
        <f t="shared" si="1609"/>
        <v>4</v>
      </c>
      <c r="AA1383" s="2">
        <f t="shared" si="1610"/>
        <v>2</v>
      </c>
      <c r="AB1383" s="2">
        <f t="shared" si="1611"/>
        <v>4</v>
      </c>
      <c r="AC1383" s="2">
        <f t="shared" si="1612"/>
        <v>3</v>
      </c>
      <c r="AD1383" s="3">
        <f t="shared" si="1665"/>
        <v>6</v>
      </c>
      <c r="AE1383" s="2">
        <f t="shared" si="1613"/>
        <v>5</v>
      </c>
      <c r="AF1383" s="2">
        <f t="shared" si="1614"/>
        <v>9</v>
      </c>
      <c r="AG1383" s="2">
        <f t="shared" si="1615"/>
        <v>8</v>
      </c>
      <c r="AH1383" s="2">
        <f t="shared" si="1616"/>
        <v>7</v>
      </c>
      <c r="AI1383" s="2">
        <f t="shared" si="1617"/>
        <v>9</v>
      </c>
      <c r="AJ1383" s="2">
        <f t="shared" si="1618"/>
        <v>10</v>
      </c>
      <c r="AK1383" s="2">
        <f t="shared" si="1619"/>
        <v>8</v>
      </c>
      <c r="AL1383" s="2">
        <f t="shared" si="1620"/>
        <v>7</v>
      </c>
      <c r="AM1383" s="2">
        <f t="shared" si="1621"/>
        <v>9</v>
      </c>
      <c r="AN1383" s="2">
        <f t="shared" si="1622"/>
        <v>9</v>
      </c>
      <c r="AO1383" s="2">
        <f t="shared" si="1623"/>
        <v>7</v>
      </c>
      <c r="AP1383" s="2">
        <f t="shared" si="1624"/>
        <v>9</v>
      </c>
      <c r="AQ1383" s="2">
        <f t="shared" si="1625"/>
        <v>6</v>
      </c>
      <c r="AR1383" s="2">
        <f t="shared" si="1626"/>
        <v>5</v>
      </c>
      <c r="AS1383" s="2">
        <f t="shared" si="1627"/>
        <v>4</v>
      </c>
      <c r="AT1383" s="2">
        <f t="shared" si="1628"/>
        <v>6</v>
      </c>
      <c r="AU1383" s="2">
        <f t="shared" si="1629"/>
        <v>5</v>
      </c>
      <c r="AV1383" s="3">
        <f t="shared" si="1666"/>
        <v>6</v>
      </c>
      <c r="AW1383">
        <f t="shared" si="1667"/>
        <v>1</v>
      </c>
      <c r="AX1383" s="2">
        <f t="shared" si="1630"/>
        <v>1</v>
      </c>
      <c r="AY1383" s="2">
        <f t="shared" si="1631"/>
        <v>4</v>
      </c>
      <c r="AZ1383" s="2">
        <f t="shared" si="1632"/>
        <v>5</v>
      </c>
      <c r="BA1383" s="2">
        <f t="shared" si="1633"/>
        <v>3</v>
      </c>
      <c r="BB1383" s="2">
        <f t="shared" si="1634"/>
        <v>5</v>
      </c>
      <c r="BC1383" s="2">
        <f t="shared" si="1635"/>
        <v>5</v>
      </c>
      <c r="BD1383" s="2">
        <f t="shared" si="1636"/>
        <v>3</v>
      </c>
      <c r="BE1383" s="2">
        <f t="shared" si="1637"/>
        <v>4</v>
      </c>
      <c r="BF1383" s="2">
        <f t="shared" si="1638"/>
        <v>4</v>
      </c>
      <c r="BG1383" s="2">
        <f t="shared" si="1639"/>
        <v>3</v>
      </c>
      <c r="BH1383" s="2">
        <f t="shared" si="1640"/>
        <v>5</v>
      </c>
      <c r="BI1383" s="2">
        <f t="shared" si="1641"/>
        <v>8</v>
      </c>
      <c r="BJ1383" s="2">
        <f t="shared" si="1642"/>
        <v>5</v>
      </c>
      <c r="BK1383" s="2">
        <f t="shared" si="1643"/>
        <v>2</v>
      </c>
      <c r="BL1383" s="2">
        <f t="shared" si="1644"/>
        <v>2</v>
      </c>
      <c r="BM1383" s="2">
        <f t="shared" si="1645"/>
        <v>4</v>
      </c>
      <c r="BN1383" s="2">
        <f t="shared" si="1646"/>
        <v>4</v>
      </c>
      <c r="BO1383" s="3">
        <f t="shared" si="1668"/>
        <v>12</v>
      </c>
      <c r="BP1383">
        <f t="shared" si="1669"/>
        <v>1</v>
      </c>
      <c r="BR1383">
        <v>12</v>
      </c>
      <c r="BS1383">
        <f t="shared" si="1647"/>
        <v>1</v>
      </c>
      <c r="BU1383" s="1">
        <f t="shared" si="1648"/>
        <v>175.03457571728197</v>
      </c>
      <c r="BV1383" s="1">
        <f t="shared" si="1649"/>
        <v>37.567880648076205</v>
      </c>
      <c r="BW1383" s="1">
        <f t="shared" si="1650"/>
        <v>37.540572651813164</v>
      </c>
      <c r="BX1383" s="1">
        <f t="shared" si="1651"/>
        <v>25.148020525287379</v>
      </c>
      <c r="BY1383" s="1">
        <f t="shared" si="1652"/>
        <v>12.624497812419298</v>
      </c>
      <c r="BZ1383" s="1">
        <f t="shared" si="1653"/>
        <v>12.588263110431335</v>
      </c>
      <c r="CA1383" s="1">
        <f t="shared" si="1654"/>
        <v>17.649722595687539</v>
      </c>
      <c r="CB1383" s="1">
        <f t="shared" si="1655"/>
        <v>25.056681276839949</v>
      </c>
      <c r="CC1383" s="1">
        <f t="shared" si="1656"/>
        <v>5.2898440606975496</v>
      </c>
      <c r="CD1383" s="1">
        <f t="shared" si="1657"/>
        <v>400.002941005683</v>
      </c>
      <c r="CE1383" s="1">
        <f t="shared" si="1658"/>
        <v>3.0815465181013724</v>
      </c>
      <c r="CF1383" s="1">
        <f t="shared" si="1659"/>
        <v>1.4318485355646646</v>
      </c>
      <c r="CG1383" s="1">
        <f t="shared" si="1660"/>
        <v>1.7699505093850125</v>
      </c>
      <c r="CH1383" s="1">
        <f t="shared" si="1661"/>
        <v>2.1102039876891059</v>
      </c>
      <c r="CI1383" s="1">
        <f t="shared" si="1662"/>
        <v>2.2259047589014078</v>
      </c>
      <c r="CJ1383" s="1">
        <f t="shared" si="1663"/>
        <v>2.2471085034291467</v>
      </c>
      <c r="CK1383" s="1">
        <f t="shared" si="1664"/>
        <v>2.2586398280230653</v>
      </c>
      <c r="CL1383" s="5">
        <f t="shared" si="1670"/>
        <v>12</v>
      </c>
      <c r="CN1383" s="9">
        <f t="shared" si="1671"/>
        <v>1.4318485355646646</v>
      </c>
    </row>
    <row r="1384" spans="1:92" x14ac:dyDescent="0.2">
      <c r="A1384" s="4">
        <v>1382</v>
      </c>
      <c r="B1384" s="1">
        <v>0.54224998330498797</v>
      </c>
      <c r="C1384" s="1">
        <v>31.082999999999998</v>
      </c>
      <c r="D1384" s="1">
        <v>0</v>
      </c>
      <c r="E1384" s="1">
        <v>7</v>
      </c>
      <c r="F1384" s="1">
        <v>93</v>
      </c>
      <c r="G1384" s="1">
        <v>6.2165351611175401</v>
      </c>
      <c r="H1384" s="1">
        <v>6</v>
      </c>
      <c r="I1384">
        <v>1500</v>
      </c>
      <c r="J1384">
        <v>185</v>
      </c>
      <c r="K1384">
        <v>12.5</v>
      </c>
      <c r="L1384" s="1"/>
      <c r="M1384" s="2">
        <f t="shared" si="1596"/>
        <v>3</v>
      </c>
      <c r="N1384" s="2">
        <f t="shared" si="1597"/>
        <v>5</v>
      </c>
      <c r="O1384" s="2">
        <f t="shared" si="1598"/>
        <v>5</v>
      </c>
      <c r="P1384" s="2">
        <f t="shared" si="1599"/>
        <v>4</v>
      </c>
      <c r="Q1384" s="2">
        <f t="shared" si="1600"/>
        <v>6</v>
      </c>
      <c r="R1384" s="2">
        <f t="shared" si="1601"/>
        <v>7</v>
      </c>
      <c r="S1384" s="2">
        <f t="shared" si="1602"/>
        <v>5</v>
      </c>
      <c r="T1384" s="2">
        <f t="shared" si="1603"/>
        <v>4</v>
      </c>
      <c r="U1384" s="2">
        <f t="shared" si="1604"/>
        <v>7</v>
      </c>
      <c r="V1384" s="2">
        <f t="shared" si="1605"/>
        <v>7</v>
      </c>
      <c r="W1384" s="2">
        <f t="shared" si="1606"/>
        <v>6</v>
      </c>
      <c r="X1384" s="2">
        <f t="shared" si="1607"/>
        <v>7</v>
      </c>
      <c r="Y1384" s="2">
        <f t="shared" si="1608"/>
        <v>4</v>
      </c>
      <c r="Z1384" s="2">
        <f t="shared" si="1609"/>
        <v>4</v>
      </c>
      <c r="AA1384" s="2">
        <f t="shared" si="1610"/>
        <v>2</v>
      </c>
      <c r="AB1384" s="2">
        <f t="shared" si="1611"/>
        <v>4</v>
      </c>
      <c r="AC1384" s="2">
        <f t="shared" si="1612"/>
        <v>3</v>
      </c>
      <c r="AD1384" s="3">
        <f t="shared" si="1665"/>
        <v>6</v>
      </c>
      <c r="AE1384" s="2">
        <f t="shared" si="1613"/>
        <v>6</v>
      </c>
      <c r="AF1384" s="2">
        <f t="shared" si="1614"/>
        <v>8</v>
      </c>
      <c r="AG1384" s="2">
        <f t="shared" si="1615"/>
        <v>8</v>
      </c>
      <c r="AH1384" s="2">
        <f t="shared" si="1616"/>
        <v>7</v>
      </c>
      <c r="AI1384" s="2">
        <f t="shared" si="1617"/>
        <v>9</v>
      </c>
      <c r="AJ1384" s="2">
        <f t="shared" si="1618"/>
        <v>10</v>
      </c>
      <c r="AK1384" s="2">
        <f t="shared" si="1619"/>
        <v>8</v>
      </c>
      <c r="AL1384" s="2">
        <f t="shared" si="1620"/>
        <v>7</v>
      </c>
      <c r="AM1384" s="2">
        <f t="shared" si="1621"/>
        <v>9</v>
      </c>
      <c r="AN1384" s="2">
        <f t="shared" si="1622"/>
        <v>9</v>
      </c>
      <c r="AO1384" s="2">
        <f t="shared" si="1623"/>
        <v>8</v>
      </c>
      <c r="AP1384" s="2">
        <f t="shared" si="1624"/>
        <v>9</v>
      </c>
      <c r="AQ1384" s="2">
        <f t="shared" si="1625"/>
        <v>6</v>
      </c>
      <c r="AR1384" s="2">
        <f t="shared" si="1626"/>
        <v>5</v>
      </c>
      <c r="AS1384" s="2">
        <f t="shared" si="1627"/>
        <v>4</v>
      </c>
      <c r="AT1384" s="2">
        <f t="shared" si="1628"/>
        <v>6</v>
      </c>
      <c r="AU1384" s="2">
        <f t="shared" si="1629"/>
        <v>5</v>
      </c>
      <c r="AV1384" s="3">
        <f t="shared" si="1666"/>
        <v>6</v>
      </c>
      <c r="AW1384">
        <f t="shared" si="1667"/>
        <v>1</v>
      </c>
      <c r="AX1384" s="2">
        <f t="shared" si="1630"/>
        <v>2</v>
      </c>
      <c r="AY1384" s="2">
        <f t="shared" si="1631"/>
        <v>4</v>
      </c>
      <c r="AZ1384" s="2">
        <f t="shared" si="1632"/>
        <v>5</v>
      </c>
      <c r="BA1384" s="2">
        <f t="shared" si="1633"/>
        <v>3</v>
      </c>
      <c r="BB1384" s="2">
        <f t="shared" si="1634"/>
        <v>4</v>
      </c>
      <c r="BC1384" s="2">
        <f t="shared" si="1635"/>
        <v>4</v>
      </c>
      <c r="BD1384" s="2">
        <f t="shared" si="1636"/>
        <v>3</v>
      </c>
      <c r="BE1384" s="2">
        <f t="shared" si="1637"/>
        <v>4</v>
      </c>
      <c r="BF1384" s="2">
        <f t="shared" si="1638"/>
        <v>4</v>
      </c>
      <c r="BG1384" s="2">
        <f t="shared" si="1639"/>
        <v>3</v>
      </c>
      <c r="BH1384" s="2">
        <f t="shared" si="1640"/>
        <v>6</v>
      </c>
      <c r="BI1384" s="2">
        <f t="shared" si="1641"/>
        <v>7</v>
      </c>
      <c r="BJ1384" s="2">
        <f t="shared" si="1642"/>
        <v>4</v>
      </c>
      <c r="BK1384" s="2">
        <f t="shared" si="1643"/>
        <v>2</v>
      </c>
      <c r="BL1384" s="2">
        <f t="shared" si="1644"/>
        <v>2</v>
      </c>
      <c r="BM1384" s="2">
        <f t="shared" si="1645"/>
        <v>4</v>
      </c>
      <c r="BN1384" s="2">
        <f t="shared" si="1646"/>
        <v>4</v>
      </c>
      <c r="BO1384" s="3">
        <f t="shared" si="1668"/>
        <v>12</v>
      </c>
      <c r="BP1384">
        <f t="shared" si="1669"/>
        <v>1</v>
      </c>
      <c r="BR1384">
        <v>3</v>
      </c>
      <c r="BS1384">
        <f t="shared" si="1647"/>
        <v>2</v>
      </c>
      <c r="BU1384" s="1">
        <f t="shared" si="1648"/>
        <v>175.03766839779934</v>
      </c>
      <c r="BV1384" s="1">
        <f t="shared" si="1649"/>
        <v>37.595658184881863</v>
      </c>
      <c r="BW1384" s="1">
        <f t="shared" si="1650"/>
        <v>37.551930399229178</v>
      </c>
      <c r="BX1384" s="1">
        <f t="shared" si="1651"/>
        <v>25.310661639327353</v>
      </c>
      <c r="BY1384" s="1">
        <f t="shared" si="1652"/>
        <v>12.784981091401512</v>
      </c>
      <c r="BZ1384" s="1">
        <f t="shared" si="1653"/>
        <v>12.659508714093883</v>
      </c>
      <c r="CA1384" s="1">
        <f t="shared" si="1654"/>
        <v>17.624752053211715</v>
      </c>
      <c r="CB1384" s="1">
        <f t="shared" si="1655"/>
        <v>25.084066360815815</v>
      </c>
      <c r="CC1384" s="1">
        <f t="shared" si="1656"/>
        <v>5.4214525433897318</v>
      </c>
      <c r="CD1384" s="1">
        <f t="shared" si="1657"/>
        <v>400.00554279098725</v>
      </c>
      <c r="CE1384" s="1">
        <f t="shared" si="1658"/>
        <v>2.6617981386320899</v>
      </c>
      <c r="CF1384" s="1">
        <f t="shared" si="1659"/>
        <v>2.0451702290516023</v>
      </c>
      <c r="CG1384" s="1">
        <f t="shared" si="1660"/>
        <v>2.2331380478708311</v>
      </c>
      <c r="CH1384" s="1">
        <f t="shared" si="1661"/>
        <v>2.3556677067516958</v>
      </c>
      <c r="CI1384" s="1">
        <f t="shared" si="1662"/>
        <v>2.4179120790534148</v>
      </c>
      <c r="CJ1384" s="1">
        <f t="shared" si="1663"/>
        <v>2.43700074107787</v>
      </c>
      <c r="CK1384" s="1">
        <f t="shared" si="1664"/>
        <v>2.4498855432409883</v>
      </c>
      <c r="CL1384" s="5">
        <f t="shared" si="1670"/>
        <v>12</v>
      </c>
      <c r="CN1384" s="9">
        <f t="shared" si="1671"/>
        <v>2.0451702290516023</v>
      </c>
    </row>
    <row r="1385" spans="1:92" x14ac:dyDescent="0.2">
      <c r="A1385" s="4">
        <v>1383</v>
      </c>
      <c r="B1385" s="1">
        <v>0.500135481292447</v>
      </c>
      <c r="C1385" s="1">
        <v>51.837000000000003</v>
      </c>
      <c r="D1385" s="1">
        <v>7</v>
      </c>
      <c r="E1385" s="1">
        <v>24</v>
      </c>
      <c r="F1385" s="1">
        <v>69</v>
      </c>
      <c r="G1385" s="1">
        <v>7.3307998912960501</v>
      </c>
      <c r="H1385" s="1">
        <v>6</v>
      </c>
      <c r="I1385">
        <v>1500</v>
      </c>
      <c r="J1385">
        <v>185</v>
      </c>
      <c r="K1385">
        <v>12.5</v>
      </c>
      <c r="L1385" s="1"/>
      <c r="M1385" s="2">
        <f t="shared" si="1596"/>
        <v>3</v>
      </c>
      <c r="N1385" s="2">
        <f t="shared" si="1597"/>
        <v>5</v>
      </c>
      <c r="O1385" s="2">
        <f t="shared" si="1598"/>
        <v>6</v>
      </c>
      <c r="P1385" s="2">
        <f t="shared" si="1599"/>
        <v>4</v>
      </c>
      <c r="Q1385" s="2">
        <f t="shared" si="1600"/>
        <v>6</v>
      </c>
      <c r="R1385" s="2">
        <f t="shared" si="1601"/>
        <v>8</v>
      </c>
      <c r="S1385" s="2">
        <f t="shared" si="1602"/>
        <v>4</v>
      </c>
      <c r="T1385" s="2">
        <f t="shared" si="1603"/>
        <v>4</v>
      </c>
      <c r="U1385" s="2">
        <f t="shared" si="1604"/>
        <v>7</v>
      </c>
      <c r="V1385" s="2">
        <f t="shared" si="1605"/>
        <v>8</v>
      </c>
      <c r="W1385" s="2">
        <f t="shared" si="1606"/>
        <v>4</v>
      </c>
      <c r="X1385" s="2">
        <f t="shared" si="1607"/>
        <v>5</v>
      </c>
      <c r="Y1385" s="2">
        <f t="shared" si="1608"/>
        <v>2</v>
      </c>
      <c r="Z1385" s="2">
        <f t="shared" si="1609"/>
        <v>2</v>
      </c>
      <c r="AA1385" s="2">
        <f t="shared" si="1610"/>
        <v>2</v>
      </c>
      <c r="AB1385" s="2">
        <f t="shared" si="1611"/>
        <v>2</v>
      </c>
      <c r="AC1385" s="2">
        <f t="shared" si="1612"/>
        <v>1</v>
      </c>
      <c r="AD1385" s="3">
        <f t="shared" si="1665"/>
        <v>6</v>
      </c>
      <c r="AE1385" s="2">
        <f t="shared" si="1613"/>
        <v>6</v>
      </c>
      <c r="AF1385" s="2">
        <f t="shared" si="1614"/>
        <v>8</v>
      </c>
      <c r="AG1385" s="2">
        <f t="shared" si="1615"/>
        <v>9</v>
      </c>
      <c r="AH1385" s="2">
        <f t="shared" si="1616"/>
        <v>7</v>
      </c>
      <c r="AI1385" s="2">
        <f t="shared" si="1617"/>
        <v>9</v>
      </c>
      <c r="AJ1385" s="2">
        <f t="shared" si="1618"/>
        <v>11</v>
      </c>
      <c r="AK1385" s="2">
        <f t="shared" si="1619"/>
        <v>7</v>
      </c>
      <c r="AL1385" s="2">
        <f t="shared" si="1620"/>
        <v>7</v>
      </c>
      <c r="AM1385" s="2">
        <f t="shared" si="1621"/>
        <v>9</v>
      </c>
      <c r="AN1385" s="2">
        <f t="shared" si="1622"/>
        <v>10</v>
      </c>
      <c r="AO1385" s="2">
        <f t="shared" si="1623"/>
        <v>6</v>
      </c>
      <c r="AP1385" s="2">
        <f t="shared" si="1624"/>
        <v>7</v>
      </c>
      <c r="AQ1385" s="2">
        <f t="shared" si="1625"/>
        <v>4</v>
      </c>
      <c r="AR1385" s="2">
        <f t="shared" si="1626"/>
        <v>3</v>
      </c>
      <c r="AS1385" s="2">
        <f t="shared" si="1627"/>
        <v>4</v>
      </c>
      <c r="AT1385" s="2">
        <f t="shared" si="1628"/>
        <v>4</v>
      </c>
      <c r="AU1385" s="2">
        <f t="shared" si="1629"/>
        <v>3</v>
      </c>
      <c r="AV1385" s="3">
        <f t="shared" si="1666"/>
        <v>6</v>
      </c>
      <c r="AW1385">
        <f t="shared" si="1667"/>
        <v>1</v>
      </c>
      <c r="AX1385" s="2">
        <f t="shared" si="1630"/>
        <v>2</v>
      </c>
      <c r="AY1385" s="2">
        <f t="shared" si="1631"/>
        <v>4</v>
      </c>
      <c r="AZ1385" s="2">
        <f t="shared" si="1632"/>
        <v>6</v>
      </c>
      <c r="BA1385" s="2">
        <f t="shared" si="1633"/>
        <v>3</v>
      </c>
      <c r="BB1385" s="2">
        <f t="shared" si="1634"/>
        <v>4</v>
      </c>
      <c r="BC1385" s="2">
        <f t="shared" si="1635"/>
        <v>5</v>
      </c>
      <c r="BD1385" s="2">
        <f t="shared" si="1636"/>
        <v>2</v>
      </c>
      <c r="BE1385" s="2">
        <f t="shared" si="1637"/>
        <v>4</v>
      </c>
      <c r="BF1385" s="2">
        <f t="shared" si="1638"/>
        <v>4</v>
      </c>
      <c r="BG1385" s="2">
        <f t="shared" si="1639"/>
        <v>4</v>
      </c>
      <c r="BH1385" s="2">
        <f t="shared" si="1640"/>
        <v>4</v>
      </c>
      <c r="BI1385" s="2">
        <f t="shared" si="1641"/>
        <v>5</v>
      </c>
      <c r="BJ1385" s="2">
        <f t="shared" si="1642"/>
        <v>2</v>
      </c>
      <c r="BK1385" s="2">
        <f t="shared" si="1643"/>
        <v>2</v>
      </c>
      <c r="BL1385" s="2">
        <f t="shared" si="1644"/>
        <v>2</v>
      </c>
      <c r="BM1385" s="2">
        <f t="shared" si="1645"/>
        <v>2</v>
      </c>
      <c r="BN1385" s="2">
        <f t="shared" si="1646"/>
        <v>2</v>
      </c>
      <c r="BO1385" s="3">
        <f t="shared" si="1668"/>
        <v>3</v>
      </c>
      <c r="BP1385">
        <f t="shared" si="1669"/>
        <v>1</v>
      </c>
      <c r="BR1385">
        <v>3</v>
      </c>
      <c r="BS1385">
        <f t="shared" si="1647"/>
        <v>1</v>
      </c>
      <c r="BU1385" s="1">
        <f t="shared" si="1648"/>
        <v>13.410179128674841</v>
      </c>
      <c r="BV1385" s="1">
        <f t="shared" si="1649"/>
        <v>3.2794571993688724</v>
      </c>
      <c r="BW1385" s="1">
        <f t="shared" si="1650"/>
        <v>2.9705401362093555</v>
      </c>
      <c r="BX1385" s="1">
        <f t="shared" si="1651"/>
        <v>3.6760418797236536</v>
      </c>
      <c r="BY1385" s="1">
        <f t="shared" si="1652"/>
        <v>2.6250791324903773</v>
      </c>
      <c r="BZ1385" s="1">
        <f t="shared" si="1653"/>
        <v>2.2630504321506262</v>
      </c>
      <c r="CA1385" s="1">
        <f t="shared" si="1654"/>
        <v>2.332565603856267</v>
      </c>
      <c r="CB1385" s="1">
        <f t="shared" si="1655"/>
        <v>2.5236975004375428</v>
      </c>
      <c r="CC1385" s="1">
        <f t="shared" si="1656"/>
        <v>2.4379934908600895</v>
      </c>
      <c r="CD1385" s="1">
        <f t="shared" si="1657"/>
        <v>31.085265084856925</v>
      </c>
      <c r="CE1385" s="1">
        <f t="shared" si="1658"/>
        <v>2.8129423534901483</v>
      </c>
      <c r="CF1385" s="1">
        <f t="shared" si="1659"/>
        <v>2.4669658879851575</v>
      </c>
      <c r="CG1385" s="1">
        <f t="shared" si="1660"/>
        <v>2.6770756883582352</v>
      </c>
      <c r="CH1385" s="1">
        <f t="shared" si="1661"/>
        <v>2.7938392425455483</v>
      </c>
      <c r="CI1385" s="1">
        <f t="shared" si="1662"/>
        <v>2.8734709556650682</v>
      </c>
      <c r="CJ1385" s="1">
        <f t="shared" si="1663"/>
        <v>2.8897561774986142</v>
      </c>
      <c r="CK1385" s="1">
        <f t="shared" si="1664"/>
        <v>2.8995962237428601</v>
      </c>
      <c r="CL1385" s="5">
        <f t="shared" si="1670"/>
        <v>6</v>
      </c>
      <c r="CN1385" s="9">
        <f t="shared" si="1671"/>
        <v>2.2630504321506262</v>
      </c>
    </row>
    <row r="1386" spans="1:92" x14ac:dyDescent="0.2">
      <c r="A1386" s="4">
        <v>1384</v>
      </c>
      <c r="B1386" s="1">
        <v>0.484261712307609</v>
      </c>
      <c r="C1386" s="1">
        <v>71.147000000000006</v>
      </c>
      <c r="D1386" s="1">
        <v>45</v>
      </c>
      <c r="E1386" s="1">
        <v>5</v>
      </c>
      <c r="F1386" s="1">
        <v>50</v>
      </c>
      <c r="G1386" s="1">
        <v>7.1147344748365899</v>
      </c>
      <c r="H1386" s="1">
        <v>6</v>
      </c>
      <c r="I1386">
        <v>1500</v>
      </c>
      <c r="J1386">
        <v>185</v>
      </c>
      <c r="K1386">
        <v>12.5</v>
      </c>
      <c r="L1386" s="1"/>
      <c r="M1386" s="2">
        <f t="shared" si="1596"/>
        <v>4</v>
      </c>
      <c r="N1386" s="2">
        <f t="shared" si="1597"/>
        <v>6</v>
      </c>
      <c r="O1386" s="2">
        <f t="shared" si="1598"/>
        <v>6</v>
      </c>
      <c r="P1386" s="2">
        <f t="shared" si="1599"/>
        <v>4</v>
      </c>
      <c r="Q1386" s="2">
        <f t="shared" si="1600"/>
        <v>6</v>
      </c>
      <c r="R1386" s="2">
        <f t="shared" si="1601"/>
        <v>8</v>
      </c>
      <c r="S1386" s="2">
        <f t="shared" si="1602"/>
        <v>5</v>
      </c>
      <c r="T1386" s="2">
        <f t="shared" si="1603"/>
        <v>5</v>
      </c>
      <c r="U1386" s="2">
        <f t="shared" si="1604"/>
        <v>7</v>
      </c>
      <c r="V1386" s="2">
        <f t="shared" si="1605"/>
        <v>8</v>
      </c>
      <c r="W1386" s="2">
        <f t="shared" si="1606"/>
        <v>4</v>
      </c>
      <c r="X1386" s="2">
        <f t="shared" si="1607"/>
        <v>5</v>
      </c>
      <c r="Y1386" s="2">
        <f t="shared" si="1608"/>
        <v>2</v>
      </c>
      <c r="Z1386" s="2">
        <f t="shared" si="1609"/>
        <v>2</v>
      </c>
      <c r="AA1386" s="2">
        <f t="shared" si="1610"/>
        <v>1</v>
      </c>
      <c r="AB1386" s="2">
        <f t="shared" si="1611"/>
        <v>2</v>
      </c>
      <c r="AC1386" s="2">
        <f t="shared" si="1612"/>
        <v>1</v>
      </c>
      <c r="AD1386" s="3">
        <f t="shared" si="1665"/>
        <v>6</v>
      </c>
      <c r="AE1386" s="2">
        <f t="shared" si="1613"/>
        <v>7</v>
      </c>
      <c r="AF1386" s="2">
        <f t="shared" si="1614"/>
        <v>9</v>
      </c>
      <c r="AG1386" s="2">
        <f t="shared" si="1615"/>
        <v>9</v>
      </c>
      <c r="AH1386" s="2">
        <f t="shared" si="1616"/>
        <v>7</v>
      </c>
      <c r="AI1386" s="2">
        <f t="shared" si="1617"/>
        <v>9</v>
      </c>
      <c r="AJ1386" s="2">
        <f t="shared" si="1618"/>
        <v>11</v>
      </c>
      <c r="AK1386" s="2">
        <f t="shared" si="1619"/>
        <v>8</v>
      </c>
      <c r="AL1386" s="2">
        <f t="shared" si="1620"/>
        <v>8</v>
      </c>
      <c r="AM1386" s="2">
        <f t="shared" si="1621"/>
        <v>9</v>
      </c>
      <c r="AN1386" s="2">
        <f t="shared" si="1622"/>
        <v>10</v>
      </c>
      <c r="AO1386" s="2">
        <f t="shared" si="1623"/>
        <v>6</v>
      </c>
      <c r="AP1386" s="2">
        <f t="shared" si="1624"/>
        <v>7</v>
      </c>
      <c r="AQ1386" s="2">
        <f t="shared" si="1625"/>
        <v>4</v>
      </c>
      <c r="AR1386" s="2">
        <f t="shared" si="1626"/>
        <v>3</v>
      </c>
      <c r="AS1386" s="2">
        <f t="shared" si="1627"/>
        <v>3</v>
      </c>
      <c r="AT1386" s="2">
        <f t="shared" si="1628"/>
        <v>4</v>
      </c>
      <c r="AU1386" s="2">
        <f t="shared" si="1629"/>
        <v>3</v>
      </c>
      <c r="AV1386" s="3">
        <f t="shared" si="1666"/>
        <v>6</v>
      </c>
      <c r="AW1386">
        <f t="shared" si="1667"/>
        <v>1</v>
      </c>
      <c r="AX1386" s="2">
        <f t="shared" si="1630"/>
        <v>3</v>
      </c>
      <c r="AY1386" s="2">
        <f t="shared" si="1631"/>
        <v>5</v>
      </c>
      <c r="AZ1386" s="2">
        <f t="shared" si="1632"/>
        <v>6</v>
      </c>
      <c r="BA1386" s="2">
        <f t="shared" si="1633"/>
        <v>2</v>
      </c>
      <c r="BB1386" s="2">
        <f t="shared" si="1634"/>
        <v>3</v>
      </c>
      <c r="BC1386" s="2">
        <f t="shared" si="1635"/>
        <v>5</v>
      </c>
      <c r="BD1386" s="2">
        <f t="shared" si="1636"/>
        <v>4</v>
      </c>
      <c r="BE1386" s="2">
        <f t="shared" si="1637"/>
        <v>4</v>
      </c>
      <c r="BF1386" s="2">
        <f t="shared" si="1638"/>
        <v>4</v>
      </c>
      <c r="BG1386" s="2">
        <f t="shared" si="1639"/>
        <v>4</v>
      </c>
      <c r="BH1386" s="2">
        <f t="shared" si="1640"/>
        <v>4</v>
      </c>
      <c r="BI1386" s="2">
        <f t="shared" si="1641"/>
        <v>4</v>
      </c>
      <c r="BJ1386" s="2">
        <f t="shared" si="1642"/>
        <v>2</v>
      </c>
      <c r="BK1386" s="2">
        <f t="shared" si="1643"/>
        <v>1</v>
      </c>
      <c r="BL1386" s="2">
        <f t="shared" si="1644"/>
        <v>1</v>
      </c>
      <c r="BM1386" s="2">
        <f t="shared" si="1645"/>
        <v>2</v>
      </c>
      <c r="BN1386" s="2">
        <f t="shared" si="1646"/>
        <v>2</v>
      </c>
      <c r="BO1386" s="3">
        <f t="shared" si="1668"/>
        <v>3</v>
      </c>
      <c r="BP1386">
        <f t="shared" si="1669"/>
        <v>1</v>
      </c>
      <c r="BR1386">
        <v>6</v>
      </c>
      <c r="BS1386">
        <f t="shared" si="1647"/>
        <v>1</v>
      </c>
      <c r="BU1386" s="1">
        <f t="shared" si="1648"/>
        <v>13.428108791148711</v>
      </c>
      <c r="BV1386" s="1">
        <f t="shared" si="1649"/>
        <v>3.3128962541146483</v>
      </c>
      <c r="BW1386" s="1">
        <f t="shared" si="1650"/>
        <v>2.9731061106102477</v>
      </c>
      <c r="BX1386" s="1">
        <f t="shared" si="1651"/>
        <v>3.7604903166965928</v>
      </c>
      <c r="BY1386" s="1">
        <f t="shared" si="1652"/>
        <v>2.6602592436731416</v>
      </c>
      <c r="BZ1386" s="1">
        <f t="shared" si="1653"/>
        <v>2.2655076983931162</v>
      </c>
      <c r="CA1386" s="1">
        <f t="shared" si="1654"/>
        <v>2.3590718536881048</v>
      </c>
      <c r="CB1386" s="1">
        <f t="shared" si="1655"/>
        <v>2.5306668380977699</v>
      </c>
      <c r="CC1386" s="1">
        <f t="shared" si="1656"/>
        <v>2.4566040239176701</v>
      </c>
      <c r="CD1386" s="1">
        <f t="shared" si="1657"/>
        <v>31.086063805486887</v>
      </c>
      <c r="CE1386" s="1">
        <f t="shared" si="1658"/>
        <v>2.8423536170313453</v>
      </c>
      <c r="CF1386" s="1">
        <f t="shared" si="1659"/>
        <v>2.4744314881552394</v>
      </c>
      <c r="CG1386" s="1">
        <f t="shared" si="1660"/>
        <v>2.686573957705114</v>
      </c>
      <c r="CH1386" s="1">
        <f t="shared" si="1661"/>
        <v>2.8114189256746931</v>
      </c>
      <c r="CI1386" s="1">
        <f t="shared" si="1662"/>
        <v>2.849138870934667</v>
      </c>
      <c r="CJ1386" s="1">
        <f t="shared" si="1663"/>
        <v>2.8655273617694861</v>
      </c>
      <c r="CK1386" s="1">
        <f t="shared" si="1664"/>
        <v>2.8756272853379756</v>
      </c>
      <c r="CL1386" s="5">
        <f t="shared" si="1670"/>
        <v>6</v>
      </c>
      <c r="CN1386" s="9">
        <f t="shared" si="1671"/>
        <v>2.2655076983931162</v>
      </c>
    </row>
    <row r="1387" spans="1:92" x14ac:dyDescent="0.2">
      <c r="A1387" s="4">
        <v>1385</v>
      </c>
      <c r="B1387" s="1">
        <v>0.63944886296189296</v>
      </c>
      <c r="C1387" s="1">
        <v>0.66900000000000004</v>
      </c>
      <c r="D1387" s="1">
        <v>7</v>
      </c>
      <c r="E1387" s="1">
        <v>34</v>
      </c>
      <c r="F1387" s="1">
        <v>59</v>
      </c>
      <c r="G1387" s="1">
        <v>3.5382523395606</v>
      </c>
      <c r="H1387" s="1">
        <v>5</v>
      </c>
      <c r="I1387">
        <v>1500</v>
      </c>
      <c r="J1387">
        <v>185</v>
      </c>
      <c r="K1387">
        <v>12.5</v>
      </c>
      <c r="L1387" s="1"/>
      <c r="M1387" s="2">
        <f t="shared" si="1596"/>
        <v>2</v>
      </c>
      <c r="N1387" s="2">
        <f t="shared" si="1597"/>
        <v>6</v>
      </c>
      <c r="O1387" s="2">
        <f t="shared" si="1598"/>
        <v>5</v>
      </c>
      <c r="P1387" s="2">
        <f t="shared" si="1599"/>
        <v>5</v>
      </c>
      <c r="Q1387" s="2">
        <f t="shared" si="1600"/>
        <v>7</v>
      </c>
      <c r="R1387" s="2">
        <f t="shared" si="1601"/>
        <v>9</v>
      </c>
      <c r="S1387" s="2">
        <f t="shared" si="1602"/>
        <v>6</v>
      </c>
      <c r="T1387" s="2">
        <f t="shared" si="1603"/>
        <v>5</v>
      </c>
      <c r="U1387" s="2">
        <f t="shared" si="1604"/>
        <v>6</v>
      </c>
      <c r="V1387" s="2">
        <f t="shared" si="1605"/>
        <v>7</v>
      </c>
      <c r="W1387" s="2">
        <f t="shared" si="1606"/>
        <v>3</v>
      </c>
      <c r="X1387" s="2">
        <f t="shared" si="1607"/>
        <v>5</v>
      </c>
      <c r="Y1387" s="2">
        <f t="shared" si="1608"/>
        <v>3</v>
      </c>
      <c r="Z1387" s="2">
        <f t="shared" si="1609"/>
        <v>2</v>
      </c>
      <c r="AA1387" s="2">
        <f t="shared" si="1610"/>
        <v>2</v>
      </c>
      <c r="AB1387" s="2">
        <f t="shared" si="1611"/>
        <v>2</v>
      </c>
      <c r="AC1387" s="2">
        <f t="shared" si="1612"/>
        <v>1</v>
      </c>
      <c r="AD1387" s="3">
        <f t="shared" si="1665"/>
        <v>6</v>
      </c>
      <c r="AE1387" s="2">
        <f t="shared" si="1613"/>
        <v>5</v>
      </c>
      <c r="AF1387" s="2">
        <f t="shared" si="1614"/>
        <v>9</v>
      </c>
      <c r="AG1387" s="2">
        <f t="shared" si="1615"/>
        <v>8</v>
      </c>
      <c r="AH1387" s="2">
        <f t="shared" si="1616"/>
        <v>8</v>
      </c>
      <c r="AI1387" s="2">
        <f t="shared" si="1617"/>
        <v>10</v>
      </c>
      <c r="AJ1387" s="2">
        <f t="shared" si="1618"/>
        <v>12</v>
      </c>
      <c r="AK1387" s="2">
        <f t="shared" si="1619"/>
        <v>9</v>
      </c>
      <c r="AL1387" s="2">
        <f t="shared" si="1620"/>
        <v>8</v>
      </c>
      <c r="AM1387" s="2">
        <f t="shared" si="1621"/>
        <v>8</v>
      </c>
      <c r="AN1387" s="2">
        <f t="shared" si="1622"/>
        <v>9</v>
      </c>
      <c r="AO1387" s="2">
        <f t="shared" si="1623"/>
        <v>5</v>
      </c>
      <c r="AP1387" s="2">
        <f t="shared" si="1624"/>
        <v>7</v>
      </c>
      <c r="AQ1387" s="2">
        <f t="shared" si="1625"/>
        <v>5</v>
      </c>
      <c r="AR1387" s="2">
        <f t="shared" si="1626"/>
        <v>3</v>
      </c>
      <c r="AS1387" s="2">
        <f t="shared" si="1627"/>
        <v>4</v>
      </c>
      <c r="AT1387" s="2">
        <f t="shared" si="1628"/>
        <v>4</v>
      </c>
      <c r="AU1387" s="2">
        <f t="shared" si="1629"/>
        <v>3</v>
      </c>
      <c r="AV1387" s="3">
        <f t="shared" si="1666"/>
        <v>6</v>
      </c>
      <c r="AW1387">
        <f t="shared" si="1667"/>
        <v>1</v>
      </c>
      <c r="AX1387" s="2">
        <f t="shared" si="1630"/>
        <v>1</v>
      </c>
      <c r="AY1387" s="2">
        <f t="shared" si="1631"/>
        <v>3</v>
      </c>
      <c r="AZ1387" s="2">
        <f t="shared" si="1632"/>
        <v>4</v>
      </c>
      <c r="BA1387" s="2">
        <f t="shared" si="1633"/>
        <v>4</v>
      </c>
      <c r="BB1387" s="2">
        <f t="shared" si="1634"/>
        <v>6</v>
      </c>
      <c r="BC1387" s="2">
        <f t="shared" si="1635"/>
        <v>8</v>
      </c>
      <c r="BD1387" s="2">
        <f t="shared" si="1636"/>
        <v>4</v>
      </c>
      <c r="BE1387" s="2">
        <f t="shared" si="1637"/>
        <v>3</v>
      </c>
      <c r="BF1387" s="2">
        <f t="shared" si="1638"/>
        <v>3</v>
      </c>
      <c r="BG1387" s="2">
        <f t="shared" si="1639"/>
        <v>4</v>
      </c>
      <c r="BH1387" s="2">
        <f t="shared" si="1640"/>
        <v>3</v>
      </c>
      <c r="BI1387" s="2">
        <f t="shared" si="1641"/>
        <v>6</v>
      </c>
      <c r="BJ1387" s="2">
        <f t="shared" si="1642"/>
        <v>4</v>
      </c>
      <c r="BK1387" s="2">
        <f t="shared" si="1643"/>
        <v>2</v>
      </c>
      <c r="BL1387" s="2">
        <f t="shared" si="1644"/>
        <v>2</v>
      </c>
      <c r="BM1387" s="2">
        <f t="shared" si="1645"/>
        <v>2</v>
      </c>
      <c r="BN1387" s="2">
        <f t="shared" si="1646"/>
        <v>2</v>
      </c>
      <c r="BO1387" s="3">
        <f t="shared" si="1668"/>
        <v>6</v>
      </c>
      <c r="BP1387">
        <f t="shared" si="1669"/>
        <v>1</v>
      </c>
      <c r="BR1387">
        <v>7</v>
      </c>
      <c r="BS1387">
        <f t="shared" si="1647"/>
        <v>1</v>
      </c>
      <c r="BU1387" s="1">
        <f t="shared" si="1648"/>
        <v>14.636656622906788</v>
      </c>
      <c r="BV1387" s="1">
        <f t="shared" si="1649"/>
        <v>4.9736306422839158</v>
      </c>
      <c r="BW1387" s="1">
        <f t="shared" si="1650"/>
        <v>3.0277626283100272</v>
      </c>
      <c r="BX1387" s="1">
        <f t="shared" si="1651"/>
        <v>7.1587381799956376</v>
      </c>
      <c r="BY1387" s="1">
        <f t="shared" si="1652"/>
        <v>4.4187609838742112</v>
      </c>
      <c r="BZ1387" s="1">
        <f t="shared" si="1653"/>
        <v>2.159940624578264</v>
      </c>
      <c r="CA1387" s="1">
        <f t="shared" si="1654"/>
        <v>2.4039478332931954</v>
      </c>
      <c r="CB1387" s="1">
        <f t="shared" si="1655"/>
        <v>2.4814710888845291</v>
      </c>
      <c r="CC1387" s="1">
        <f t="shared" si="1656"/>
        <v>2.3900934288467037</v>
      </c>
      <c r="CD1387" s="1">
        <f t="shared" si="1657"/>
        <v>31.121143800324152</v>
      </c>
      <c r="CE1387" s="1">
        <f t="shared" si="1658"/>
        <v>4.8124536950575179</v>
      </c>
      <c r="CF1387" s="1">
        <f t="shared" si="1659"/>
        <v>2.7221392387096492</v>
      </c>
      <c r="CG1387" s="1">
        <f t="shared" si="1660"/>
        <v>2.3688719142960335</v>
      </c>
      <c r="CH1387" s="1">
        <f t="shared" si="1661"/>
        <v>2.6215412763074921</v>
      </c>
      <c r="CI1387" s="1">
        <f t="shared" si="1662"/>
        <v>2.7318091757587588</v>
      </c>
      <c r="CJ1387" s="1">
        <f t="shared" si="1663"/>
        <v>2.7476664121294054</v>
      </c>
      <c r="CK1387" s="1">
        <f t="shared" si="1664"/>
        <v>2.7677229074325891</v>
      </c>
      <c r="CL1387" s="5">
        <f t="shared" si="1670"/>
        <v>6</v>
      </c>
      <c r="CN1387" s="9">
        <f t="shared" si="1671"/>
        <v>2.159940624578264</v>
      </c>
    </row>
    <row r="1388" spans="1:92" x14ac:dyDescent="0.2">
      <c r="A1388" s="4">
        <v>1386</v>
      </c>
      <c r="B1388" s="1">
        <v>0.63790664073897196</v>
      </c>
      <c r="C1388" s="1">
        <v>6.4859999999999998</v>
      </c>
      <c r="D1388" s="1">
        <v>0</v>
      </c>
      <c r="E1388" s="1">
        <v>14</v>
      </c>
      <c r="F1388" s="1">
        <v>86</v>
      </c>
      <c r="G1388" s="1">
        <v>2.9187698748195698</v>
      </c>
      <c r="H1388" s="1">
        <v>5</v>
      </c>
      <c r="I1388">
        <v>1500</v>
      </c>
      <c r="J1388">
        <v>185</v>
      </c>
      <c r="K1388">
        <v>12.5</v>
      </c>
      <c r="L1388" s="1"/>
      <c r="M1388" s="2">
        <f t="shared" si="1596"/>
        <v>3</v>
      </c>
      <c r="N1388" s="2">
        <f t="shared" si="1597"/>
        <v>4</v>
      </c>
      <c r="O1388" s="2">
        <f t="shared" si="1598"/>
        <v>3</v>
      </c>
      <c r="P1388" s="2">
        <f t="shared" si="1599"/>
        <v>4</v>
      </c>
      <c r="Q1388" s="2">
        <f t="shared" si="1600"/>
        <v>6</v>
      </c>
      <c r="R1388" s="2">
        <f t="shared" si="1601"/>
        <v>6</v>
      </c>
      <c r="S1388" s="2">
        <f t="shared" si="1602"/>
        <v>7</v>
      </c>
      <c r="T1388" s="2">
        <f t="shared" si="1603"/>
        <v>4</v>
      </c>
      <c r="U1388" s="2">
        <f t="shared" si="1604"/>
        <v>6</v>
      </c>
      <c r="V1388" s="2">
        <f t="shared" si="1605"/>
        <v>6</v>
      </c>
      <c r="W1388" s="2">
        <f t="shared" si="1606"/>
        <v>3</v>
      </c>
      <c r="X1388" s="2">
        <f t="shared" si="1607"/>
        <v>4</v>
      </c>
      <c r="Y1388" s="2">
        <f t="shared" si="1608"/>
        <v>3</v>
      </c>
      <c r="Z1388" s="2">
        <f t="shared" si="1609"/>
        <v>2</v>
      </c>
      <c r="AA1388" s="2">
        <f t="shared" si="1610"/>
        <v>2</v>
      </c>
      <c r="AB1388" s="2">
        <f t="shared" si="1611"/>
        <v>2</v>
      </c>
      <c r="AC1388" s="2">
        <f t="shared" si="1612"/>
        <v>1</v>
      </c>
      <c r="AD1388" s="3">
        <f t="shared" si="1665"/>
        <v>7</v>
      </c>
      <c r="AE1388" s="2">
        <f t="shared" si="1613"/>
        <v>6</v>
      </c>
      <c r="AF1388" s="2">
        <f t="shared" si="1614"/>
        <v>7</v>
      </c>
      <c r="AG1388" s="2">
        <f t="shared" si="1615"/>
        <v>6</v>
      </c>
      <c r="AH1388" s="2">
        <f t="shared" si="1616"/>
        <v>7</v>
      </c>
      <c r="AI1388" s="2">
        <f t="shared" si="1617"/>
        <v>9</v>
      </c>
      <c r="AJ1388" s="2">
        <f t="shared" si="1618"/>
        <v>9</v>
      </c>
      <c r="AK1388" s="2">
        <f t="shared" si="1619"/>
        <v>10</v>
      </c>
      <c r="AL1388" s="2">
        <f t="shared" si="1620"/>
        <v>7</v>
      </c>
      <c r="AM1388" s="2">
        <f t="shared" si="1621"/>
        <v>8</v>
      </c>
      <c r="AN1388" s="2">
        <f t="shared" si="1622"/>
        <v>8</v>
      </c>
      <c r="AO1388" s="2">
        <f t="shared" si="1623"/>
        <v>5</v>
      </c>
      <c r="AP1388" s="2">
        <f t="shared" si="1624"/>
        <v>6</v>
      </c>
      <c r="AQ1388" s="2">
        <f t="shared" si="1625"/>
        <v>5</v>
      </c>
      <c r="AR1388" s="2">
        <f t="shared" si="1626"/>
        <v>3</v>
      </c>
      <c r="AS1388" s="2">
        <f t="shared" si="1627"/>
        <v>4</v>
      </c>
      <c r="AT1388" s="2">
        <f t="shared" si="1628"/>
        <v>4</v>
      </c>
      <c r="AU1388" s="2">
        <f t="shared" si="1629"/>
        <v>3</v>
      </c>
      <c r="AV1388" s="3">
        <f t="shared" si="1666"/>
        <v>7</v>
      </c>
      <c r="AW1388">
        <f t="shared" si="1667"/>
        <v>1</v>
      </c>
      <c r="AX1388" s="2">
        <f t="shared" si="1630"/>
        <v>2</v>
      </c>
      <c r="AY1388" s="2">
        <f t="shared" si="1631"/>
        <v>2</v>
      </c>
      <c r="AZ1388" s="2">
        <f t="shared" si="1632"/>
        <v>2</v>
      </c>
      <c r="BA1388" s="2">
        <f t="shared" si="1633"/>
        <v>3</v>
      </c>
      <c r="BB1388" s="2">
        <f t="shared" si="1634"/>
        <v>4</v>
      </c>
      <c r="BC1388" s="2">
        <f t="shared" si="1635"/>
        <v>4</v>
      </c>
      <c r="BD1388" s="2">
        <f t="shared" si="1636"/>
        <v>5</v>
      </c>
      <c r="BE1388" s="2">
        <f t="shared" si="1637"/>
        <v>3</v>
      </c>
      <c r="BF1388" s="2">
        <f t="shared" si="1638"/>
        <v>3</v>
      </c>
      <c r="BG1388" s="2">
        <f t="shared" si="1639"/>
        <v>3</v>
      </c>
      <c r="BH1388" s="2">
        <f t="shared" si="1640"/>
        <v>3</v>
      </c>
      <c r="BI1388" s="2">
        <f t="shared" si="1641"/>
        <v>4</v>
      </c>
      <c r="BJ1388" s="2">
        <f t="shared" si="1642"/>
        <v>3</v>
      </c>
      <c r="BK1388" s="2">
        <f t="shared" si="1643"/>
        <v>2</v>
      </c>
      <c r="BL1388" s="2">
        <f t="shared" si="1644"/>
        <v>2</v>
      </c>
      <c r="BM1388" s="2">
        <f t="shared" si="1645"/>
        <v>2</v>
      </c>
      <c r="BN1388" s="2">
        <f t="shared" si="1646"/>
        <v>2</v>
      </c>
      <c r="BO1388" s="3">
        <f t="shared" si="1668"/>
        <v>7</v>
      </c>
      <c r="BP1388">
        <f t="shared" si="1669"/>
        <v>1</v>
      </c>
      <c r="BR1388">
        <v>3</v>
      </c>
      <c r="BS1388">
        <f t="shared" si="1647"/>
        <v>1</v>
      </c>
      <c r="BU1388" s="1">
        <f t="shared" si="1648"/>
        <v>175.17502410223139</v>
      </c>
      <c r="BV1388" s="1">
        <f t="shared" si="1649"/>
        <v>37.881376406504145</v>
      </c>
      <c r="BW1388" s="1">
        <f t="shared" si="1650"/>
        <v>37.57077638557967</v>
      </c>
      <c r="BX1388" s="1">
        <f t="shared" si="1651"/>
        <v>26.454493520406597</v>
      </c>
      <c r="BY1388" s="1">
        <f t="shared" si="1652"/>
        <v>13.601996017716745</v>
      </c>
      <c r="BZ1388" s="1">
        <f t="shared" si="1653"/>
        <v>12.711379752785238</v>
      </c>
      <c r="CA1388" s="1">
        <f t="shared" si="1654"/>
        <v>17.609356804436025</v>
      </c>
      <c r="CB1388" s="1">
        <f t="shared" si="1655"/>
        <v>25.109510777143395</v>
      </c>
      <c r="CC1388" s="1">
        <f t="shared" si="1656"/>
        <v>5.5319994471560703</v>
      </c>
      <c r="CD1388" s="1">
        <f t="shared" si="1657"/>
        <v>400.0122436169147</v>
      </c>
      <c r="CE1388" s="1">
        <f t="shared" si="1658"/>
        <v>5.0921432788302061</v>
      </c>
      <c r="CF1388" s="1">
        <f t="shared" si="1659"/>
        <v>2.8594125423506109</v>
      </c>
      <c r="CG1388" s="1">
        <f t="shared" si="1660"/>
        <v>2.0887486966872326</v>
      </c>
      <c r="CH1388" s="1">
        <f t="shared" si="1661"/>
        <v>2.2302289273562126</v>
      </c>
      <c r="CI1388" s="1">
        <f t="shared" si="1662"/>
        <v>2.3498834195969223</v>
      </c>
      <c r="CJ1388" s="1">
        <f t="shared" si="1663"/>
        <v>2.367710530088603</v>
      </c>
      <c r="CK1388" s="1">
        <f t="shared" si="1664"/>
        <v>2.3939679814313002</v>
      </c>
      <c r="CL1388" s="5">
        <f t="shared" si="1670"/>
        <v>13</v>
      </c>
      <c r="CN1388" s="9">
        <f t="shared" si="1671"/>
        <v>2.0887486966872326</v>
      </c>
    </row>
    <row r="1389" spans="1:92" x14ac:dyDescent="0.2">
      <c r="A1389" s="4">
        <v>1387</v>
      </c>
      <c r="B1389" s="1">
        <v>0.42184114911808401</v>
      </c>
      <c r="C1389" s="1">
        <v>1.522</v>
      </c>
      <c r="D1389" s="1">
        <v>62</v>
      </c>
      <c r="E1389" s="1">
        <v>16</v>
      </c>
      <c r="F1389" s="1">
        <v>22</v>
      </c>
      <c r="G1389" s="1">
        <v>8.3690294210621392</v>
      </c>
      <c r="H1389" s="1">
        <v>6</v>
      </c>
      <c r="I1389">
        <v>1500</v>
      </c>
      <c r="J1389">
        <v>185</v>
      </c>
      <c r="K1389">
        <v>12.5</v>
      </c>
      <c r="L1389" s="1"/>
      <c r="M1389" s="2">
        <f t="shared" si="1596"/>
        <v>2</v>
      </c>
      <c r="N1389" s="2">
        <f t="shared" si="1597"/>
        <v>7</v>
      </c>
      <c r="O1389" s="2">
        <f t="shared" si="1598"/>
        <v>7</v>
      </c>
      <c r="P1389" s="2">
        <f t="shared" si="1599"/>
        <v>4</v>
      </c>
      <c r="Q1389" s="2">
        <f t="shared" si="1600"/>
        <v>7</v>
      </c>
      <c r="R1389" s="2">
        <f t="shared" si="1601"/>
        <v>7</v>
      </c>
      <c r="S1389" s="2">
        <f t="shared" si="1602"/>
        <v>8</v>
      </c>
      <c r="T1389" s="2">
        <f t="shared" si="1603"/>
        <v>4</v>
      </c>
      <c r="U1389" s="2">
        <f t="shared" si="1604"/>
        <v>7</v>
      </c>
      <c r="V1389" s="2">
        <f t="shared" si="1605"/>
        <v>7</v>
      </c>
      <c r="W1389" s="2">
        <f t="shared" si="1606"/>
        <v>3</v>
      </c>
      <c r="X1389" s="2">
        <f t="shared" si="1607"/>
        <v>4</v>
      </c>
      <c r="Y1389" s="2">
        <f t="shared" si="1608"/>
        <v>1</v>
      </c>
      <c r="Z1389" s="2">
        <f t="shared" si="1609"/>
        <v>1</v>
      </c>
      <c r="AA1389" s="2">
        <f t="shared" si="1610"/>
        <v>1</v>
      </c>
      <c r="AB1389" s="2">
        <f t="shared" si="1611"/>
        <v>1</v>
      </c>
      <c r="AC1389" s="2">
        <f t="shared" si="1612"/>
        <v>0</v>
      </c>
      <c r="AD1389" s="3">
        <f t="shared" si="1665"/>
        <v>7</v>
      </c>
      <c r="AE1389" s="2">
        <f t="shared" si="1613"/>
        <v>5</v>
      </c>
      <c r="AF1389" s="2">
        <f t="shared" si="1614"/>
        <v>10</v>
      </c>
      <c r="AG1389" s="2">
        <f t="shared" si="1615"/>
        <v>10</v>
      </c>
      <c r="AH1389" s="2">
        <f t="shared" si="1616"/>
        <v>7</v>
      </c>
      <c r="AI1389" s="2">
        <f t="shared" si="1617"/>
        <v>10</v>
      </c>
      <c r="AJ1389" s="2">
        <f t="shared" si="1618"/>
        <v>10</v>
      </c>
      <c r="AK1389" s="2">
        <f t="shared" si="1619"/>
        <v>11</v>
      </c>
      <c r="AL1389" s="2">
        <f t="shared" si="1620"/>
        <v>7</v>
      </c>
      <c r="AM1389" s="2">
        <f t="shared" si="1621"/>
        <v>9</v>
      </c>
      <c r="AN1389" s="2">
        <f t="shared" si="1622"/>
        <v>9</v>
      </c>
      <c r="AO1389" s="2">
        <f t="shared" si="1623"/>
        <v>5</v>
      </c>
      <c r="AP1389" s="2">
        <f t="shared" si="1624"/>
        <v>6</v>
      </c>
      <c r="AQ1389" s="2">
        <f t="shared" si="1625"/>
        <v>3</v>
      </c>
      <c r="AR1389" s="2">
        <f t="shared" si="1626"/>
        <v>2</v>
      </c>
      <c r="AS1389" s="2">
        <f t="shared" si="1627"/>
        <v>3</v>
      </c>
      <c r="AT1389" s="2">
        <f t="shared" si="1628"/>
        <v>3</v>
      </c>
      <c r="AU1389" s="2">
        <f t="shared" si="1629"/>
        <v>2</v>
      </c>
      <c r="AV1389" s="3">
        <f t="shared" si="1666"/>
        <v>7</v>
      </c>
      <c r="AW1389">
        <f t="shared" si="1667"/>
        <v>1</v>
      </c>
      <c r="AX1389" s="2">
        <f t="shared" si="1630"/>
        <v>1</v>
      </c>
      <c r="AY1389" s="2">
        <f t="shared" si="1631"/>
        <v>6</v>
      </c>
      <c r="AZ1389" s="2">
        <f t="shared" si="1632"/>
        <v>7</v>
      </c>
      <c r="BA1389" s="2">
        <f t="shared" si="1633"/>
        <v>2</v>
      </c>
      <c r="BB1389" s="2">
        <f t="shared" si="1634"/>
        <v>4</v>
      </c>
      <c r="BC1389" s="2">
        <f t="shared" si="1635"/>
        <v>4</v>
      </c>
      <c r="BD1389" s="2">
        <f t="shared" si="1636"/>
        <v>7</v>
      </c>
      <c r="BE1389" s="2">
        <f t="shared" si="1637"/>
        <v>4</v>
      </c>
      <c r="BF1389" s="2">
        <f t="shared" si="1638"/>
        <v>4</v>
      </c>
      <c r="BG1389" s="2">
        <f t="shared" si="1639"/>
        <v>3</v>
      </c>
      <c r="BH1389" s="2">
        <f t="shared" si="1640"/>
        <v>3</v>
      </c>
      <c r="BI1389" s="2">
        <f t="shared" si="1641"/>
        <v>3</v>
      </c>
      <c r="BJ1389" s="2">
        <f t="shared" si="1642"/>
        <v>1</v>
      </c>
      <c r="BK1389" s="2">
        <f t="shared" si="1643"/>
        <v>1</v>
      </c>
      <c r="BL1389" s="2">
        <f t="shared" si="1644"/>
        <v>1</v>
      </c>
      <c r="BM1389" s="2">
        <f t="shared" si="1645"/>
        <v>1</v>
      </c>
      <c r="BN1389" s="2">
        <f t="shared" si="1646"/>
        <v>1</v>
      </c>
      <c r="BO1389" s="3">
        <f t="shared" si="1668"/>
        <v>3</v>
      </c>
      <c r="BP1389">
        <f t="shared" si="1669"/>
        <v>2</v>
      </c>
      <c r="BR1389">
        <v>6</v>
      </c>
      <c r="BS1389">
        <f t="shared" si="1647"/>
        <v>1</v>
      </c>
      <c r="BU1389" s="1">
        <f t="shared" si="1648"/>
        <v>13.310462081461504</v>
      </c>
      <c r="BV1389" s="1">
        <f t="shared" si="1649"/>
        <v>3.0311414331894349</v>
      </c>
      <c r="BW1389" s="1">
        <f t="shared" si="1650"/>
        <v>2.8362736285836125</v>
      </c>
      <c r="BX1389" s="1">
        <f t="shared" si="1651"/>
        <v>3.2406639130439729</v>
      </c>
      <c r="BY1389" s="1">
        <f t="shared" si="1652"/>
        <v>2.4183918022133284</v>
      </c>
      <c r="BZ1389" s="1">
        <f t="shared" si="1653"/>
        <v>2.2350988411916823</v>
      </c>
      <c r="CA1389" s="1">
        <f t="shared" si="1654"/>
        <v>2.1598438943359737</v>
      </c>
      <c r="CB1389" s="1">
        <f t="shared" si="1655"/>
        <v>2.6043681765973181</v>
      </c>
      <c r="CC1389" s="1">
        <f t="shared" si="1656"/>
        <v>2.5312920471477951</v>
      </c>
      <c r="CD1389" s="1">
        <f t="shared" si="1657"/>
        <v>31.083490885556817</v>
      </c>
      <c r="CE1389" s="1">
        <f t="shared" si="1658"/>
        <v>2.5171907800371311</v>
      </c>
      <c r="CF1389" s="1">
        <f t="shared" si="1659"/>
        <v>2.3803333495522132</v>
      </c>
      <c r="CG1389" s="1">
        <f t="shared" si="1660"/>
        <v>2.6391457453193499</v>
      </c>
      <c r="CH1389" s="1">
        <f t="shared" si="1661"/>
        <v>2.910427117787957</v>
      </c>
      <c r="CI1389" s="1">
        <f t="shared" si="1662"/>
        <v>2.9879589603760306</v>
      </c>
      <c r="CJ1389" s="1">
        <f t="shared" si="1663"/>
        <v>3.0037603020188786</v>
      </c>
      <c r="CK1389" s="1">
        <f t="shared" si="1664"/>
        <v>3.0125372134889061</v>
      </c>
      <c r="CL1389" s="5">
        <f t="shared" si="1670"/>
        <v>7</v>
      </c>
      <c r="CN1389" s="9">
        <f t="shared" si="1671"/>
        <v>2.1598438943359737</v>
      </c>
    </row>
    <row r="1390" spans="1:92" x14ac:dyDescent="0.2">
      <c r="A1390" s="4">
        <v>1388</v>
      </c>
      <c r="B1390" s="1">
        <v>0.58505961730418599</v>
      </c>
      <c r="C1390" s="1">
        <v>20.312999999999999</v>
      </c>
      <c r="D1390" s="1">
        <v>22</v>
      </c>
      <c r="E1390" s="1">
        <v>34</v>
      </c>
      <c r="F1390" s="1">
        <v>44</v>
      </c>
      <c r="G1390" s="1">
        <v>5.7454758063809503</v>
      </c>
      <c r="H1390" s="1">
        <v>6</v>
      </c>
      <c r="I1390">
        <v>1500</v>
      </c>
      <c r="J1390">
        <v>185</v>
      </c>
      <c r="K1390">
        <v>12.5</v>
      </c>
      <c r="L1390" s="1"/>
      <c r="M1390" s="2">
        <f t="shared" si="1596"/>
        <v>3</v>
      </c>
      <c r="N1390" s="2">
        <f t="shared" si="1597"/>
        <v>6</v>
      </c>
      <c r="O1390" s="2">
        <f t="shared" si="1598"/>
        <v>6</v>
      </c>
      <c r="P1390" s="2">
        <f t="shared" si="1599"/>
        <v>6</v>
      </c>
      <c r="Q1390" s="2">
        <f t="shared" si="1600"/>
        <v>8</v>
      </c>
      <c r="R1390" s="2">
        <f t="shared" si="1601"/>
        <v>10</v>
      </c>
      <c r="S1390" s="2">
        <f t="shared" si="1602"/>
        <v>4</v>
      </c>
      <c r="T1390" s="2">
        <f t="shared" si="1603"/>
        <v>4</v>
      </c>
      <c r="U1390" s="2">
        <f t="shared" si="1604"/>
        <v>6</v>
      </c>
      <c r="V1390" s="2">
        <f t="shared" si="1605"/>
        <v>10</v>
      </c>
      <c r="W1390" s="2">
        <f t="shared" si="1606"/>
        <v>3</v>
      </c>
      <c r="X1390" s="2">
        <f t="shared" si="1607"/>
        <v>4</v>
      </c>
      <c r="Y1390" s="2">
        <f t="shared" si="1608"/>
        <v>1</v>
      </c>
      <c r="Z1390" s="2">
        <f t="shared" si="1609"/>
        <v>1</v>
      </c>
      <c r="AA1390" s="2">
        <f t="shared" si="1610"/>
        <v>1</v>
      </c>
      <c r="AB1390" s="2">
        <f t="shared" si="1611"/>
        <v>1</v>
      </c>
      <c r="AC1390" s="2">
        <f t="shared" si="1612"/>
        <v>0</v>
      </c>
      <c r="AD1390" s="3">
        <f t="shared" si="1665"/>
        <v>6</v>
      </c>
      <c r="AE1390" s="2">
        <f t="shared" si="1613"/>
        <v>6</v>
      </c>
      <c r="AF1390" s="2">
        <f t="shared" si="1614"/>
        <v>9</v>
      </c>
      <c r="AG1390" s="2">
        <f t="shared" si="1615"/>
        <v>9</v>
      </c>
      <c r="AH1390" s="2">
        <f t="shared" si="1616"/>
        <v>9</v>
      </c>
      <c r="AI1390" s="2">
        <f t="shared" si="1617"/>
        <v>11</v>
      </c>
      <c r="AJ1390" s="2">
        <f t="shared" si="1618"/>
        <v>13</v>
      </c>
      <c r="AK1390" s="2">
        <f t="shared" si="1619"/>
        <v>7</v>
      </c>
      <c r="AL1390" s="2">
        <f t="shared" si="1620"/>
        <v>7</v>
      </c>
      <c r="AM1390" s="2">
        <f t="shared" si="1621"/>
        <v>8</v>
      </c>
      <c r="AN1390" s="2">
        <f t="shared" si="1622"/>
        <v>12</v>
      </c>
      <c r="AO1390" s="2">
        <f t="shared" si="1623"/>
        <v>5</v>
      </c>
      <c r="AP1390" s="2">
        <f t="shared" si="1624"/>
        <v>6</v>
      </c>
      <c r="AQ1390" s="2">
        <f t="shared" si="1625"/>
        <v>3</v>
      </c>
      <c r="AR1390" s="2">
        <f t="shared" si="1626"/>
        <v>2</v>
      </c>
      <c r="AS1390" s="2">
        <f t="shared" si="1627"/>
        <v>3</v>
      </c>
      <c r="AT1390" s="2">
        <f t="shared" si="1628"/>
        <v>3</v>
      </c>
      <c r="AU1390" s="2">
        <f t="shared" si="1629"/>
        <v>2</v>
      </c>
      <c r="AV1390" s="3">
        <f t="shared" si="1666"/>
        <v>6</v>
      </c>
      <c r="AW1390">
        <f t="shared" si="1667"/>
        <v>1</v>
      </c>
      <c r="AX1390" s="2">
        <f t="shared" si="1630"/>
        <v>2</v>
      </c>
      <c r="AY1390" s="2">
        <f t="shared" si="1631"/>
        <v>5</v>
      </c>
      <c r="AZ1390" s="2">
        <f t="shared" si="1632"/>
        <v>6</v>
      </c>
      <c r="BA1390" s="2">
        <f t="shared" si="1633"/>
        <v>5</v>
      </c>
      <c r="BB1390" s="2">
        <f t="shared" si="1634"/>
        <v>6</v>
      </c>
      <c r="BC1390" s="2">
        <f t="shared" si="1635"/>
        <v>7</v>
      </c>
      <c r="BD1390" s="2">
        <f t="shared" si="1636"/>
        <v>2</v>
      </c>
      <c r="BE1390" s="2">
        <f t="shared" si="1637"/>
        <v>3</v>
      </c>
      <c r="BF1390" s="2">
        <f t="shared" si="1638"/>
        <v>3</v>
      </c>
      <c r="BG1390" s="2">
        <f t="shared" si="1639"/>
        <v>6</v>
      </c>
      <c r="BH1390" s="2">
        <f t="shared" si="1640"/>
        <v>3</v>
      </c>
      <c r="BI1390" s="2">
        <f t="shared" si="1641"/>
        <v>4</v>
      </c>
      <c r="BJ1390" s="2">
        <f t="shared" si="1642"/>
        <v>1</v>
      </c>
      <c r="BK1390" s="2">
        <f t="shared" si="1643"/>
        <v>1</v>
      </c>
      <c r="BL1390" s="2">
        <f t="shared" si="1644"/>
        <v>1</v>
      </c>
      <c r="BM1390" s="2">
        <f t="shared" si="1645"/>
        <v>1</v>
      </c>
      <c r="BN1390" s="2">
        <f t="shared" si="1646"/>
        <v>1</v>
      </c>
      <c r="BO1390" s="3">
        <f t="shared" si="1668"/>
        <v>6</v>
      </c>
      <c r="BP1390">
        <f t="shared" si="1669"/>
        <v>1</v>
      </c>
      <c r="BR1390">
        <v>3</v>
      </c>
      <c r="BS1390">
        <f t="shared" si="1647"/>
        <v>1</v>
      </c>
      <c r="BU1390" s="1">
        <f t="shared" si="1648"/>
        <v>13.613380572990339</v>
      </c>
      <c r="BV1390" s="1">
        <f t="shared" si="1649"/>
        <v>3.6180874381488404</v>
      </c>
      <c r="BW1390" s="1">
        <f t="shared" si="1650"/>
        <v>2.9885303452191234</v>
      </c>
      <c r="BX1390" s="1">
        <f t="shared" si="1651"/>
        <v>4.4991977562949739</v>
      </c>
      <c r="BY1390" s="1">
        <f t="shared" si="1652"/>
        <v>3.0175415108243735</v>
      </c>
      <c r="BZ1390" s="1">
        <f t="shared" si="1653"/>
        <v>2.2322026998092488</v>
      </c>
      <c r="CA1390" s="1">
        <f t="shared" si="1654"/>
        <v>2.3328240554396085</v>
      </c>
      <c r="CB1390" s="1">
        <f t="shared" si="1655"/>
        <v>2.4822301498732937</v>
      </c>
      <c r="CC1390" s="1">
        <f t="shared" si="1656"/>
        <v>2.3681687789955337</v>
      </c>
      <c r="CD1390" s="1">
        <f t="shared" si="1657"/>
        <v>31.089646692669611</v>
      </c>
      <c r="CE1390" s="1">
        <f t="shared" si="1658"/>
        <v>3.1319269854327523</v>
      </c>
      <c r="CF1390" s="1">
        <f t="shared" si="1659"/>
        <v>2.4987187299977216</v>
      </c>
      <c r="CG1390" s="1">
        <f t="shared" si="1660"/>
        <v>2.6148724488945971</v>
      </c>
      <c r="CH1390" s="1">
        <f t="shared" si="1661"/>
        <v>2.7098690516530177</v>
      </c>
      <c r="CI1390" s="1">
        <f t="shared" si="1662"/>
        <v>2.8031796093457042</v>
      </c>
      <c r="CJ1390" s="1">
        <f t="shared" si="1663"/>
        <v>2.8195487447829923</v>
      </c>
      <c r="CK1390" s="1">
        <f t="shared" si="1664"/>
        <v>2.8312629408563663</v>
      </c>
      <c r="CL1390" s="5">
        <f t="shared" si="1670"/>
        <v>6</v>
      </c>
      <c r="CN1390" s="9">
        <f t="shared" si="1671"/>
        <v>2.2322026998092488</v>
      </c>
    </row>
    <row r="1391" spans="1:92" x14ac:dyDescent="0.2">
      <c r="A1391" s="4">
        <v>1389</v>
      </c>
      <c r="B1391" s="1">
        <v>0.54874202409422501</v>
      </c>
      <c r="C1391" s="1">
        <v>45.787999999999997</v>
      </c>
      <c r="D1391" s="1">
        <v>23</v>
      </c>
      <c r="E1391" s="1">
        <v>9</v>
      </c>
      <c r="F1391" s="1">
        <v>68</v>
      </c>
      <c r="G1391" s="1">
        <v>6.4753831952291598</v>
      </c>
      <c r="H1391" s="1">
        <v>6</v>
      </c>
      <c r="I1391">
        <v>1500</v>
      </c>
      <c r="J1391">
        <v>185</v>
      </c>
      <c r="K1391">
        <v>12.5</v>
      </c>
      <c r="L1391" s="1"/>
      <c r="M1391" s="2">
        <f t="shared" si="1596"/>
        <v>3</v>
      </c>
      <c r="N1391" s="2">
        <f t="shared" si="1597"/>
        <v>5</v>
      </c>
      <c r="O1391" s="2">
        <f t="shared" si="1598"/>
        <v>5</v>
      </c>
      <c r="P1391" s="2">
        <f t="shared" si="1599"/>
        <v>5</v>
      </c>
      <c r="Q1391" s="2">
        <f t="shared" si="1600"/>
        <v>7</v>
      </c>
      <c r="R1391" s="2">
        <f t="shared" si="1601"/>
        <v>8</v>
      </c>
      <c r="S1391" s="2">
        <f t="shared" si="1602"/>
        <v>5</v>
      </c>
      <c r="T1391" s="2">
        <f t="shared" si="1603"/>
        <v>4</v>
      </c>
      <c r="U1391" s="2">
        <f t="shared" si="1604"/>
        <v>8</v>
      </c>
      <c r="V1391" s="2">
        <f t="shared" si="1605"/>
        <v>8</v>
      </c>
      <c r="W1391" s="2">
        <f t="shared" si="1606"/>
        <v>4</v>
      </c>
      <c r="X1391" s="2">
        <f t="shared" si="1607"/>
        <v>5</v>
      </c>
      <c r="Y1391" s="2">
        <f t="shared" si="1608"/>
        <v>2</v>
      </c>
      <c r="Z1391" s="2">
        <f t="shared" si="1609"/>
        <v>2</v>
      </c>
      <c r="AA1391" s="2">
        <f t="shared" si="1610"/>
        <v>1</v>
      </c>
      <c r="AB1391" s="2">
        <f t="shared" si="1611"/>
        <v>2</v>
      </c>
      <c r="AC1391" s="2">
        <f t="shared" si="1612"/>
        <v>1</v>
      </c>
      <c r="AD1391" s="3">
        <f t="shared" si="1665"/>
        <v>6</v>
      </c>
      <c r="AE1391" s="2">
        <f t="shared" si="1613"/>
        <v>6</v>
      </c>
      <c r="AF1391" s="2">
        <f t="shared" si="1614"/>
        <v>8</v>
      </c>
      <c r="AG1391" s="2">
        <f t="shared" si="1615"/>
        <v>8</v>
      </c>
      <c r="AH1391" s="2">
        <f t="shared" si="1616"/>
        <v>8</v>
      </c>
      <c r="AI1391" s="2">
        <f t="shared" si="1617"/>
        <v>10</v>
      </c>
      <c r="AJ1391" s="2">
        <f t="shared" si="1618"/>
        <v>11</v>
      </c>
      <c r="AK1391" s="2">
        <f t="shared" si="1619"/>
        <v>8</v>
      </c>
      <c r="AL1391" s="2">
        <f t="shared" si="1620"/>
        <v>7</v>
      </c>
      <c r="AM1391" s="2">
        <f t="shared" si="1621"/>
        <v>10</v>
      </c>
      <c r="AN1391" s="2">
        <f t="shared" si="1622"/>
        <v>10</v>
      </c>
      <c r="AO1391" s="2">
        <f t="shared" si="1623"/>
        <v>6</v>
      </c>
      <c r="AP1391" s="2">
        <f t="shared" si="1624"/>
        <v>7</v>
      </c>
      <c r="AQ1391" s="2">
        <f t="shared" si="1625"/>
        <v>4</v>
      </c>
      <c r="AR1391" s="2">
        <f t="shared" si="1626"/>
        <v>3</v>
      </c>
      <c r="AS1391" s="2">
        <f t="shared" si="1627"/>
        <v>3</v>
      </c>
      <c r="AT1391" s="2">
        <f t="shared" si="1628"/>
        <v>4</v>
      </c>
      <c r="AU1391" s="2">
        <f t="shared" si="1629"/>
        <v>3</v>
      </c>
      <c r="AV1391" s="3">
        <f t="shared" si="1666"/>
        <v>6</v>
      </c>
      <c r="AW1391">
        <f t="shared" si="1667"/>
        <v>1</v>
      </c>
      <c r="AX1391" s="2">
        <f t="shared" si="1630"/>
        <v>2</v>
      </c>
      <c r="AY1391" s="2">
        <f t="shared" si="1631"/>
        <v>4</v>
      </c>
      <c r="AZ1391" s="2">
        <f t="shared" si="1632"/>
        <v>5</v>
      </c>
      <c r="BA1391" s="2">
        <f t="shared" si="1633"/>
        <v>4</v>
      </c>
      <c r="BB1391" s="2">
        <f t="shared" si="1634"/>
        <v>5</v>
      </c>
      <c r="BC1391" s="2">
        <f t="shared" si="1635"/>
        <v>5</v>
      </c>
      <c r="BD1391" s="2">
        <f t="shared" si="1636"/>
        <v>3</v>
      </c>
      <c r="BE1391" s="2">
        <f t="shared" si="1637"/>
        <v>5</v>
      </c>
      <c r="BF1391" s="2">
        <f t="shared" si="1638"/>
        <v>5</v>
      </c>
      <c r="BG1391" s="2">
        <f t="shared" si="1639"/>
        <v>4</v>
      </c>
      <c r="BH1391" s="2">
        <f t="shared" si="1640"/>
        <v>4</v>
      </c>
      <c r="BI1391" s="2">
        <f t="shared" si="1641"/>
        <v>5</v>
      </c>
      <c r="BJ1391" s="2">
        <f t="shared" si="1642"/>
        <v>2</v>
      </c>
      <c r="BK1391" s="2">
        <f t="shared" si="1643"/>
        <v>1</v>
      </c>
      <c r="BL1391" s="2">
        <f t="shared" si="1644"/>
        <v>1</v>
      </c>
      <c r="BM1391" s="2">
        <f t="shared" si="1645"/>
        <v>2</v>
      </c>
      <c r="BN1391" s="2">
        <f t="shared" si="1646"/>
        <v>2</v>
      </c>
      <c r="BO1391" s="3">
        <f t="shared" si="1668"/>
        <v>3</v>
      </c>
      <c r="BP1391">
        <f t="shared" si="1669"/>
        <v>6</v>
      </c>
      <c r="BR1391">
        <v>2</v>
      </c>
      <c r="BS1391">
        <f t="shared" si="1647"/>
        <v>2</v>
      </c>
      <c r="BU1391" s="1">
        <f t="shared" si="1648"/>
        <v>13.500779630793284</v>
      </c>
      <c r="BV1391" s="1">
        <f t="shared" si="1649"/>
        <v>3.4343172002060212</v>
      </c>
      <c r="BW1391" s="1">
        <f t="shared" si="1650"/>
        <v>2.9825164875725716</v>
      </c>
      <c r="BX1391" s="1">
        <f t="shared" si="1651"/>
        <v>4.0571014589066694</v>
      </c>
      <c r="BY1391" s="1">
        <f t="shared" si="1652"/>
        <v>2.79481496638798</v>
      </c>
      <c r="BZ1391" s="1">
        <f t="shared" si="1653"/>
        <v>2.2363587675484919</v>
      </c>
      <c r="CA1391" s="1">
        <f t="shared" si="1654"/>
        <v>2.3533730250735405</v>
      </c>
      <c r="CB1391" s="1">
        <f t="shared" si="1655"/>
        <v>2.4866430071860308</v>
      </c>
      <c r="CC1391" s="1">
        <f t="shared" si="1656"/>
        <v>2.3908032546546365</v>
      </c>
      <c r="CD1391" s="1">
        <f t="shared" si="1657"/>
        <v>31.08614134990891</v>
      </c>
      <c r="CE1391" s="1">
        <f t="shared" si="1658"/>
        <v>2.9633457363858327</v>
      </c>
      <c r="CF1391" s="1">
        <f t="shared" si="1659"/>
        <v>2.4759632745068854</v>
      </c>
      <c r="CG1391" s="1">
        <f t="shared" si="1660"/>
        <v>2.6430169063034814</v>
      </c>
      <c r="CH1391" s="1">
        <f t="shared" si="1661"/>
        <v>2.7416736765450476</v>
      </c>
      <c r="CI1391" s="1">
        <f t="shared" si="1662"/>
        <v>2.8046670324311154</v>
      </c>
      <c r="CJ1391" s="1">
        <f t="shared" si="1663"/>
        <v>2.8211949708165092</v>
      </c>
      <c r="CK1391" s="1">
        <f t="shared" si="1664"/>
        <v>2.832054330459481</v>
      </c>
      <c r="CL1391" s="5">
        <f t="shared" si="1670"/>
        <v>6</v>
      </c>
      <c r="CN1391" s="9">
        <f t="shared" si="1671"/>
        <v>2.2363587675484919</v>
      </c>
    </row>
    <row r="1392" spans="1:92" x14ac:dyDescent="0.2">
      <c r="A1392" s="4">
        <v>1390</v>
      </c>
      <c r="B1392" s="1">
        <v>0.53701368291774298</v>
      </c>
      <c r="C1392" s="1">
        <v>100.52500000000001</v>
      </c>
      <c r="D1392" s="1">
        <v>30</v>
      </c>
      <c r="E1392" s="1">
        <v>11</v>
      </c>
      <c r="F1392" s="1">
        <v>59</v>
      </c>
      <c r="G1392" s="1">
        <v>10.0525424628088</v>
      </c>
      <c r="H1392" s="1">
        <v>7</v>
      </c>
      <c r="I1392">
        <v>1500</v>
      </c>
      <c r="J1392">
        <v>185</v>
      </c>
      <c r="K1392">
        <v>12.5</v>
      </c>
      <c r="L1392" s="1"/>
      <c r="M1392" s="2">
        <f t="shared" si="1596"/>
        <v>3</v>
      </c>
      <c r="N1392" s="2">
        <f t="shared" si="1597"/>
        <v>6</v>
      </c>
      <c r="O1392" s="2">
        <f t="shared" si="1598"/>
        <v>3</v>
      </c>
      <c r="P1392" s="2">
        <f t="shared" si="1599"/>
        <v>6</v>
      </c>
      <c r="Q1392" s="2">
        <f t="shared" si="1600"/>
        <v>7</v>
      </c>
      <c r="R1392" s="2">
        <f t="shared" si="1601"/>
        <v>7</v>
      </c>
      <c r="S1392" s="2">
        <f t="shared" si="1602"/>
        <v>5</v>
      </c>
      <c r="T1392" s="2">
        <f t="shared" si="1603"/>
        <v>4</v>
      </c>
      <c r="U1392" s="2">
        <f t="shared" si="1604"/>
        <v>5</v>
      </c>
      <c r="V1392" s="2">
        <f t="shared" si="1605"/>
        <v>7</v>
      </c>
      <c r="W1392" s="2">
        <f t="shared" si="1606"/>
        <v>3</v>
      </c>
      <c r="X1392" s="2">
        <f t="shared" si="1607"/>
        <v>3</v>
      </c>
      <c r="Y1392" s="2">
        <f t="shared" si="1608"/>
        <v>1</v>
      </c>
      <c r="Z1392" s="2">
        <f t="shared" si="1609"/>
        <v>1</v>
      </c>
      <c r="AA1392" s="2">
        <f t="shared" si="1610"/>
        <v>1</v>
      </c>
      <c r="AB1392" s="2">
        <f t="shared" si="1611"/>
        <v>1</v>
      </c>
      <c r="AC1392" s="2">
        <f t="shared" si="1612"/>
        <v>0</v>
      </c>
      <c r="AD1392" s="3">
        <f t="shared" si="1665"/>
        <v>5</v>
      </c>
      <c r="AE1392" s="2">
        <f t="shared" si="1613"/>
        <v>6</v>
      </c>
      <c r="AF1392" s="2">
        <f t="shared" si="1614"/>
        <v>9</v>
      </c>
      <c r="AG1392" s="2">
        <f t="shared" si="1615"/>
        <v>6</v>
      </c>
      <c r="AH1392" s="2">
        <f t="shared" si="1616"/>
        <v>9</v>
      </c>
      <c r="AI1392" s="2">
        <f t="shared" si="1617"/>
        <v>10</v>
      </c>
      <c r="AJ1392" s="2">
        <f t="shared" si="1618"/>
        <v>10</v>
      </c>
      <c r="AK1392" s="2">
        <f t="shared" si="1619"/>
        <v>8</v>
      </c>
      <c r="AL1392" s="2">
        <f t="shared" si="1620"/>
        <v>7</v>
      </c>
      <c r="AM1392" s="2">
        <f t="shared" si="1621"/>
        <v>7</v>
      </c>
      <c r="AN1392" s="2">
        <f t="shared" si="1622"/>
        <v>9</v>
      </c>
      <c r="AO1392" s="2">
        <f t="shared" si="1623"/>
        <v>5</v>
      </c>
      <c r="AP1392" s="2">
        <f t="shared" si="1624"/>
        <v>5</v>
      </c>
      <c r="AQ1392" s="2">
        <f t="shared" si="1625"/>
        <v>3</v>
      </c>
      <c r="AR1392" s="2">
        <f t="shared" si="1626"/>
        <v>2</v>
      </c>
      <c r="AS1392" s="2">
        <f t="shared" si="1627"/>
        <v>3</v>
      </c>
      <c r="AT1392" s="2">
        <f t="shared" si="1628"/>
        <v>3</v>
      </c>
      <c r="AU1392" s="2">
        <f t="shared" si="1629"/>
        <v>2</v>
      </c>
      <c r="AV1392" s="3">
        <f t="shared" si="1666"/>
        <v>5</v>
      </c>
      <c r="AW1392">
        <f t="shared" si="1667"/>
        <v>2</v>
      </c>
      <c r="AX1392" s="2">
        <f t="shared" si="1630"/>
        <v>2</v>
      </c>
      <c r="AY1392" s="2">
        <f t="shared" si="1631"/>
        <v>5</v>
      </c>
      <c r="AZ1392" s="2">
        <f t="shared" si="1632"/>
        <v>3</v>
      </c>
      <c r="BA1392" s="2">
        <f t="shared" si="1633"/>
        <v>5</v>
      </c>
      <c r="BB1392" s="2">
        <f t="shared" si="1634"/>
        <v>5</v>
      </c>
      <c r="BC1392" s="2">
        <f t="shared" si="1635"/>
        <v>4</v>
      </c>
      <c r="BD1392" s="2">
        <f t="shared" si="1636"/>
        <v>3</v>
      </c>
      <c r="BE1392" s="2">
        <f t="shared" si="1637"/>
        <v>2</v>
      </c>
      <c r="BF1392" s="2">
        <f t="shared" si="1638"/>
        <v>2</v>
      </c>
      <c r="BG1392" s="2">
        <f t="shared" si="1639"/>
        <v>3</v>
      </c>
      <c r="BH1392" s="2">
        <f t="shared" si="1640"/>
        <v>3</v>
      </c>
      <c r="BI1392" s="2">
        <f t="shared" si="1641"/>
        <v>3</v>
      </c>
      <c r="BJ1392" s="2">
        <f t="shared" si="1642"/>
        <v>1</v>
      </c>
      <c r="BK1392" s="2">
        <f t="shared" si="1643"/>
        <v>1</v>
      </c>
      <c r="BL1392" s="2">
        <f t="shared" si="1644"/>
        <v>1</v>
      </c>
      <c r="BM1392" s="2">
        <f t="shared" si="1645"/>
        <v>1</v>
      </c>
      <c r="BN1392" s="2">
        <f t="shared" si="1646"/>
        <v>1</v>
      </c>
      <c r="BO1392" s="3">
        <f t="shared" si="1668"/>
        <v>2</v>
      </c>
      <c r="BP1392">
        <f t="shared" si="1669"/>
        <v>3</v>
      </c>
      <c r="BR1392">
        <v>2</v>
      </c>
      <c r="BS1392">
        <f t="shared" si="1647"/>
        <v>1</v>
      </c>
      <c r="BU1392" s="1">
        <f t="shared" si="1648"/>
        <v>13.276730144404242</v>
      </c>
      <c r="BV1392" s="1">
        <f t="shared" si="1649"/>
        <v>3.081355490794123</v>
      </c>
      <c r="BW1392" s="1">
        <f t="shared" si="1650"/>
        <v>3.0137158635584353</v>
      </c>
      <c r="BX1392" s="1">
        <f t="shared" si="1651"/>
        <v>2.9865621473127688</v>
      </c>
      <c r="BY1392" s="1">
        <f t="shared" si="1652"/>
        <v>2.3543494034581034</v>
      </c>
      <c r="BZ1392" s="1">
        <f t="shared" si="1653"/>
        <v>2.2842882085459402</v>
      </c>
      <c r="CA1392" s="1">
        <f t="shared" si="1654"/>
        <v>2.4188004276022235</v>
      </c>
      <c r="CB1392" s="1">
        <f t="shared" si="1655"/>
        <v>2.5357550359726377</v>
      </c>
      <c r="CC1392" s="1">
        <f t="shared" si="1656"/>
        <v>2.4361856834786124</v>
      </c>
      <c r="CD1392" s="1">
        <f t="shared" si="1657"/>
        <v>31.082740382179189</v>
      </c>
      <c r="CE1392" s="1">
        <f t="shared" si="1658"/>
        <v>2.5961999251459424</v>
      </c>
      <c r="CF1392" s="1">
        <f t="shared" si="1659"/>
        <v>2.4595048073808017</v>
      </c>
      <c r="CG1392" s="1">
        <f t="shared" si="1660"/>
        <v>2.6814654420129975</v>
      </c>
      <c r="CH1392" s="1">
        <f t="shared" si="1661"/>
        <v>2.7751336708573495</v>
      </c>
      <c r="CI1392" s="1">
        <f t="shared" si="1662"/>
        <v>2.8328886118277326</v>
      </c>
      <c r="CJ1392" s="1">
        <f t="shared" si="1663"/>
        <v>2.8497212118898494</v>
      </c>
      <c r="CK1392" s="1">
        <f t="shared" si="1664"/>
        <v>2.8555531412569155</v>
      </c>
      <c r="CL1392" s="5">
        <f t="shared" si="1670"/>
        <v>6</v>
      </c>
      <c r="CN1392" s="9">
        <f t="shared" si="1671"/>
        <v>2.2842882085459402</v>
      </c>
    </row>
    <row r="1393" spans="1:92" x14ac:dyDescent="0.2">
      <c r="A1393" s="4">
        <v>1391</v>
      </c>
      <c r="B1393" s="1">
        <v>0.46740447107926097</v>
      </c>
      <c r="C1393" s="1">
        <v>2.645</v>
      </c>
      <c r="D1393" s="1">
        <v>15</v>
      </c>
      <c r="E1393" s="1">
        <v>34</v>
      </c>
      <c r="F1393" s="1">
        <v>51</v>
      </c>
      <c r="G1393" s="1">
        <v>9.2439279947545696</v>
      </c>
      <c r="H1393" s="1">
        <v>7</v>
      </c>
      <c r="I1393">
        <v>1500</v>
      </c>
      <c r="J1393">
        <v>185</v>
      </c>
      <c r="K1393">
        <v>12.5</v>
      </c>
      <c r="L1393" s="1"/>
      <c r="M1393" s="2">
        <f t="shared" si="1596"/>
        <v>3</v>
      </c>
      <c r="N1393" s="2">
        <f t="shared" si="1597"/>
        <v>6</v>
      </c>
      <c r="O1393" s="2">
        <f t="shared" si="1598"/>
        <v>5</v>
      </c>
      <c r="P1393" s="2">
        <f t="shared" si="1599"/>
        <v>6</v>
      </c>
      <c r="Q1393" s="2">
        <f t="shared" si="1600"/>
        <v>6</v>
      </c>
      <c r="R1393" s="2">
        <f t="shared" si="1601"/>
        <v>8</v>
      </c>
      <c r="S1393" s="2">
        <f t="shared" si="1602"/>
        <v>4</v>
      </c>
      <c r="T1393" s="2">
        <f t="shared" si="1603"/>
        <v>4</v>
      </c>
      <c r="U1393" s="2">
        <f t="shared" si="1604"/>
        <v>6</v>
      </c>
      <c r="V1393" s="2">
        <f t="shared" si="1605"/>
        <v>7</v>
      </c>
      <c r="W1393" s="2">
        <f t="shared" si="1606"/>
        <v>3</v>
      </c>
      <c r="X1393" s="2">
        <f t="shared" si="1607"/>
        <v>3</v>
      </c>
      <c r="Y1393" s="2">
        <f t="shared" si="1608"/>
        <v>1</v>
      </c>
      <c r="Z1393" s="2">
        <f t="shared" si="1609"/>
        <v>1</v>
      </c>
      <c r="AA1393" s="2">
        <f t="shared" si="1610"/>
        <v>1</v>
      </c>
      <c r="AB1393" s="2">
        <f t="shared" si="1611"/>
        <v>1</v>
      </c>
      <c r="AC1393" s="2">
        <f t="shared" si="1612"/>
        <v>0</v>
      </c>
      <c r="AD1393" s="3">
        <f t="shared" si="1665"/>
        <v>6</v>
      </c>
      <c r="AE1393" s="2">
        <f t="shared" si="1613"/>
        <v>6</v>
      </c>
      <c r="AF1393" s="2">
        <f t="shared" si="1614"/>
        <v>9</v>
      </c>
      <c r="AG1393" s="2">
        <f t="shared" si="1615"/>
        <v>8</v>
      </c>
      <c r="AH1393" s="2">
        <f t="shared" si="1616"/>
        <v>9</v>
      </c>
      <c r="AI1393" s="2">
        <f t="shared" si="1617"/>
        <v>9</v>
      </c>
      <c r="AJ1393" s="2">
        <f t="shared" si="1618"/>
        <v>11</v>
      </c>
      <c r="AK1393" s="2">
        <f t="shared" si="1619"/>
        <v>7</v>
      </c>
      <c r="AL1393" s="2">
        <f t="shared" si="1620"/>
        <v>7</v>
      </c>
      <c r="AM1393" s="2">
        <f t="shared" si="1621"/>
        <v>8</v>
      </c>
      <c r="AN1393" s="2">
        <f t="shared" si="1622"/>
        <v>9</v>
      </c>
      <c r="AO1393" s="2">
        <f t="shared" si="1623"/>
        <v>5</v>
      </c>
      <c r="AP1393" s="2">
        <f t="shared" si="1624"/>
        <v>5</v>
      </c>
      <c r="AQ1393" s="2">
        <f t="shared" si="1625"/>
        <v>3</v>
      </c>
      <c r="AR1393" s="2">
        <f t="shared" si="1626"/>
        <v>2</v>
      </c>
      <c r="AS1393" s="2">
        <f t="shared" si="1627"/>
        <v>3</v>
      </c>
      <c r="AT1393" s="2">
        <f t="shared" si="1628"/>
        <v>3</v>
      </c>
      <c r="AU1393" s="2">
        <f t="shared" si="1629"/>
        <v>2</v>
      </c>
      <c r="AV1393" s="3">
        <f t="shared" si="1666"/>
        <v>6</v>
      </c>
      <c r="AW1393">
        <f t="shared" si="1667"/>
        <v>1</v>
      </c>
      <c r="AX1393" s="2">
        <f t="shared" si="1630"/>
        <v>2</v>
      </c>
      <c r="AY1393" s="2">
        <f t="shared" si="1631"/>
        <v>5</v>
      </c>
      <c r="AZ1393" s="2">
        <f t="shared" si="1632"/>
        <v>5</v>
      </c>
      <c r="BA1393" s="2">
        <f t="shared" si="1633"/>
        <v>4</v>
      </c>
      <c r="BB1393" s="2">
        <f t="shared" si="1634"/>
        <v>3</v>
      </c>
      <c r="BC1393" s="2">
        <f t="shared" si="1635"/>
        <v>5</v>
      </c>
      <c r="BD1393" s="2">
        <f t="shared" si="1636"/>
        <v>3</v>
      </c>
      <c r="BE1393" s="2">
        <f t="shared" si="1637"/>
        <v>3</v>
      </c>
      <c r="BF1393" s="2">
        <f t="shared" si="1638"/>
        <v>3</v>
      </c>
      <c r="BG1393" s="2">
        <f t="shared" si="1639"/>
        <v>3</v>
      </c>
      <c r="BH1393" s="2">
        <f t="shared" si="1640"/>
        <v>3</v>
      </c>
      <c r="BI1393" s="2">
        <f t="shared" si="1641"/>
        <v>2</v>
      </c>
      <c r="BJ1393" s="2">
        <f t="shared" si="1642"/>
        <v>1</v>
      </c>
      <c r="BK1393" s="2">
        <f t="shared" si="1643"/>
        <v>1</v>
      </c>
      <c r="BL1393" s="2">
        <f t="shared" si="1644"/>
        <v>1</v>
      </c>
      <c r="BM1393" s="2">
        <f t="shared" si="1645"/>
        <v>1</v>
      </c>
      <c r="BN1393" s="2">
        <f t="shared" si="1646"/>
        <v>1</v>
      </c>
      <c r="BO1393" s="3">
        <f t="shared" si="1668"/>
        <v>2</v>
      </c>
      <c r="BP1393">
        <f t="shared" si="1669"/>
        <v>3</v>
      </c>
      <c r="BR1393">
        <v>3</v>
      </c>
      <c r="BS1393">
        <f t="shared" si="1647"/>
        <v>3</v>
      </c>
      <c r="BU1393" s="1">
        <f t="shared" si="1648"/>
        <v>13.267443777857114</v>
      </c>
      <c r="BV1393" s="1">
        <f t="shared" si="1649"/>
        <v>2.9980408746958505</v>
      </c>
      <c r="BW1393" s="1">
        <f t="shared" si="1650"/>
        <v>2.8912964267960612</v>
      </c>
      <c r="BX1393" s="1">
        <f t="shared" si="1651"/>
        <v>3.0498181064192593</v>
      </c>
      <c r="BY1393" s="1">
        <f t="shared" si="1652"/>
        <v>2.3621391735073489</v>
      </c>
      <c r="BZ1393" s="1">
        <f t="shared" si="1653"/>
        <v>2.2499665893591918</v>
      </c>
      <c r="CA1393" s="1">
        <f t="shared" si="1654"/>
        <v>2.2218879367829851</v>
      </c>
      <c r="CB1393" s="1">
        <f t="shared" si="1655"/>
        <v>2.570849323401371</v>
      </c>
      <c r="CC1393" s="1">
        <f t="shared" si="1656"/>
        <v>2.4843695002882016</v>
      </c>
      <c r="CD1393" s="1">
        <f t="shared" si="1657"/>
        <v>31.082613645365488</v>
      </c>
      <c r="CE1393" s="1">
        <f t="shared" si="1658"/>
        <v>2.4444242588927692</v>
      </c>
      <c r="CF1393" s="1">
        <f t="shared" si="1659"/>
        <v>2.4109484560627981</v>
      </c>
      <c r="CG1393" s="1">
        <f t="shared" si="1660"/>
        <v>2.6522941601484562</v>
      </c>
      <c r="CH1393" s="1">
        <f t="shared" si="1661"/>
        <v>2.8511639301605718</v>
      </c>
      <c r="CI1393" s="1">
        <f t="shared" si="1662"/>
        <v>2.9271638835809535</v>
      </c>
      <c r="CJ1393" s="1">
        <f t="shared" si="1663"/>
        <v>2.9433852235411999</v>
      </c>
      <c r="CK1393" s="1">
        <f t="shared" si="1664"/>
        <v>2.9493959630361455</v>
      </c>
      <c r="CL1393" s="5">
        <f t="shared" si="1670"/>
        <v>7</v>
      </c>
      <c r="CN1393" s="9">
        <f t="shared" si="1671"/>
        <v>2.2218879367829851</v>
      </c>
    </row>
    <row r="1394" spans="1:92" x14ac:dyDescent="0.2">
      <c r="A1394" s="4">
        <v>1392</v>
      </c>
      <c r="B1394" s="1">
        <v>0.59866977778927399</v>
      </c>
      <c r="C1394" s="1">
        <v>14.528</v>
      </c>
      <c r="D1394" s="1">
        <v>1</v>
      </c>
      <c r="E1394" s="1">
        <v>33</v>
      </c>
      <c r="F1394" s="1">
        <v>66</v>
      </c>
      <c r="G1394" s="1">
        <v>4.1091336196814598</v>
      </c>
      <c r="H1394" s="1">
        <v>6</v>
      </c>
      <c r="I1394">
        <v>1500</v>
      </c>
      <c r="J1394">
        <v>185</v>
      </c>
      <c r="K1394">
        <v>12.5</v>
      </c>
      <c r="L1394" s="1"/>
      <c r="M1394" s="2">
        <f t="shared" si="1596"/>
        <v>3</v>
      </c>
      <c r="N1394" s="2">
        <f t="shared" si="1597"/>
        <v>6</v>
      </c>
      <c r="O1394" s="2">
        <f t="shared" si="1598"/>
        <v>6</v>
      </c>
      <c r="P1394" s="2">
        <f t="shared" si="1599"/>
        <v>5</v>
      </c>
      <c r="Q1394" s="2">
        <f t="shared" si="1600"/>
        <v>7</v>
      </c>
      <c r="R1394" s="2">
        <f t="shared" si="1601"/>
        <v>8</v>
      </c>
      <c r="S1394" s="2">
        <f t="shared" si="1602"/>
        <v>4</v>
      </c>
      <c r="T1394" s="2">
        <f t="shared" si="1603"/>
        <v>4</v>
      </c>
      <c r="U1394" s="2">
        <f t="shared" si="1604"/>
        <v>7</v>
      </c>
      <c r="V1394" s="2">
        <f t="shared" si="1605"/>
        <v>7</v>
      </c>
      <c r="W1394" s="2">
        <f t="shared" si="1606"/>
        <v>4</v>
      </c>
      <c r="X1394" s="2">
        <f t="shared" si="1607"/>
        <v>5</v>
      </c>
      <c r="Y1394" s="2">
        <f t="shared" si="1608"/>
        <v>2</v>
      </c>
      <c r="Z1394" s="2">
        <f t="shared" si="1609"/>
        <v>2</v>
      </c>
      <c r="AA1394" s="2">
        <f t="shared" si="1610"/>
        <v>2</v>
      </c>
      <c r="AB1394" s="2">
        <f t="shared" si="1611"/>
        <v>2</v>
      </c>
      <c r="AC1394" s="2">
        <f t="shared" si="1612"/>
        <v>1</v>
      </c>
      <c r="AD1394" s="3">
        <f t="shared" si="1665"/>
        <v>6</v>
      </c>
      <c r="AE1394" s="2">
        <f t="shared" si="1613"/>
        <v>6</v>
      </c>
      <c r="AF1394" s="2">
        <f t="shared" si="1614"/>
        <v>9</v>
      </c>
      <c r="AG1394" s="2">
        <f t="shared" si="1615"/>
        <v>9</v>
      </c>
      <c r="AH1394" s="2">
        <f t="shared" si="1616"/>
        <v>8</v>
      </c>
      <c r="AI1394" s="2">
        <f t="shared" si="1617"/>
        <v>10</v>
      </c>
      <c r="AJ1394" s="2">
        <f t="shared" si="1618"/>
        <v>11</v>
      </c>
      <c r="AK1394" s="2">
        <f t="shared" si="1619"/>
        <v>7</v>
      </c>
      <c r="AL1394" s="2">
        <f t="shared" si="1620"/>
        <v>7</v>
      </c>
      <c r="AM1394" s="2">
        <f t="shared" si="1621"/>
        <v>9</v>
      </c>
      <c r="AN1394" s="2">
        <f t="shared" si="1622"/>
        <v>9</v>
      </c>
      <c r="AO1394" s="2">
        <f t="shared" si="1623"/>
        <v>6</v>
      </c>
      <c r="AP1394" s="2">
        <f t="shared" si="1624"/>
        <v>7</v>
      </c>
      <c r="AQ1394" s="2">
        <f t="shared" si="1625"/>
        <v>4</v>
      </c>
      <c r="AR1394" s="2">
        <f t="shared" si="1626"/>
        <v>3</v>
      </c>
      <c r="AS1394" s="2">
        <f t="shared" si="1627"/>
        <v>4</v>
      </c>
      <c r="AT1394" s="2">
        <f t="shared" si="1628"/>
        <v>4</v>
      </c>
      <c r="AU1394" s="2">
        <f t="shared" si="1629"/>
        <v>3</v>
      </c>
      <c r="AV1394" s="3">
        <f t="shared" si="1666"/>
        <v>6</v>
      </c>
      <c r="AW1394">
        <f t="shared" si="1667"/>
        <v>1</v>
      </c>
      <c r="AX1394" s="2">
        <f t="shared" si="1630"/>
        <v>2</v>
      </c>
      <c r="AY1394" s="2">
        <f t="shared" si="1631"/>
        <v>5</v>
      </c>
      <c r="AZ1394" s="2">
        <f t="shared" si="1632"/>
        <v>6</v>
      </c>
      <c r="BA1394" s="2">
        <f t="shared" si="1633"/>
        <v>4</v>
      </c>
      <c r="BB1394" s="2">
        <f t="shared" si="1634"/>
        <v>5</v>
      </c>
      <c r="BC1394" s="2">
        <f t="shared" si="1635"/>
        <v>5</v>
      </c>
      <c r="BD1394" s="2">
        <f t="shared" si="1636"/>
        <v>2</v>
      </c>
      <c r="BE1394" s="2">
        <f t="shared" si="1637"/>
        <v>4</v>
      </c>
      <c r="BF1394" s="2">
        <f t="shared" si="1638"/>
        <v>4</v>
      </c>
      <c r="BG1394" s="2">
        <f t="shared" si="1639"/>
        <v>3</v>
      </c>
      <c r="BH1394" s="2">
        <f t="shared" si="1640"/>
        <v>4</v>
      </c>
      <c r="BI1394" s="2">
        <f t="shared" si="1641"/>
        <v>5</v>
      </c>
      <c r="BJ1394" s="2">
        <f t="shared" si="1642"/>
        <v>2</v>
      </c>
      <c r="BK1394" s="2">
        <f t="shared" si="1643"/>
        <v>2</v>
      </c>
      <c r="BL1394" s="2">
        <f t="shared" si="1644"/>
        <v>2</v>
      </c>
      <c r="BM1394" s="2">
        <f t="shared" si="1645"/>
        <v>2</v>
      </c>
      <c r="BN1394" s="2">
        <f t="shared" si="1646"/>
        <v>2</v>
      </c>
      <c r="BO1394" s="3">
        <f t="shared" si="1668"/>
        <v>3</v>
      </c>
      <c r="BP1394">
        <f t="shared" si="1669"/>
        <v>1</v>
      </c>
      <c r="BR1394">
        <v>6</v>
      </c>
      <c r="BS1394">
        <f t="shared" si="1647"/>
        <v>1</v>
      </c>
      <c r="BU1394" s="1">
        <f t="shared" si="1648"/>
        <v>14.113027546305295</v>
      </c>
      <c r="BV1394" s="1">
        <f t="shared" si="1649"/>
        <v>4.3285440827238721</v>
      </c>
      <c r="BW1394" s="1">
        <f t="shared" si="1650"/>
        <v>2.9111901420044042</v>
      </c>
      <c r="BX1394" s="1">
        <f t="shared" si="1651"/>
        <v>6.1476709372744436</v>
      </c>
      <c r="BY1394" s="1">
        <f t="shared" si="1652"/>
        <v>3.8775962251742651</v>
      </c>
      <c r="BZ1394" s="1">
        <f t="shared" si="1653"/>
        <v>2.1890007106766221</v>
      </c>
      <c r="CA1394" s="1">
        <f t="shared" si="1654"/>
        <v>2.0918181995364264</v>
      </c>
      <c r="CB1394" s="1">
        <f t="shared" si="1655"/>
        <v>2.4172179712634776</v>
      </c>
      <c r="CC1394" s="1">
        <f t="shared" si="1656"/>
        <v>2.3733260728145349</v>
      </c>
      <c r="CD1394" s="1">
        <f t="shared" si="1657"/>
        <v>31.106837123648479</v>
      </c>
      <c r="CE1394" s="1">
        <f t="shared" si="1658"/>
        <v>3.9064521869267255</v>
      </c>
      <c r="CF1394" s="1">
        <f t="shared" si="1659"/>
        <v>2.6900743927819124</v>
      </c>
      <c r="CG1394" s="1">
        <f t="shared" si="1660"/>
        <v>2.5697237321615867</v>
      </c>
      <c r="CH1394" s="1">
        <f t="shared" si="1661"/>
        <v>2.6750242649179681</v>
      </c>
      <c r="CI1394" s="1">
        <f t="shared" si="1662"/>
        <v>2.775563156370549</v>
      </c>
      <c r="CJ1394" s="1">
        <f t="shared" si="1663"/>
        <v>2.7915026880244311</v>
      </c>
      <c r="CK1394" s="1">
        <f t="shared" si="1664"/>
        <v>2.8063423717238689</v>
      </c>
      <c r="CL1394" s="5">
        <f t="shared" si="1670"/>
        <v>7</v>
      </c>
      <c r="CN1394" s="9">
        <f t="shared" si="1671"/>
        <v>2.0918181995364264</v>
      </c>
    </row>
    <row r="1395" spans="1:92" x14ac:dyDescent="0.2">
      <c r="A1395" s="4">
        <v>1393</v>
      </c>
      <c r="B1395" s="1">
        <v>0.55526823060403396</v>
      </c>
      <c r="C1395" s="1">
        <v>28.39</v>
      </c>
      <c r="D1395" s="1">
        <v>21</v>
      </c>
      <c r="E1395" s="1">
        <v>23</v>
      </c>
      <c r="F1395" s="1">
        <v>56</v>
      </c>
      <c r="G1395" s="1">
        <v>5.6779685728011602</v>
      </c>
      <c r="H1395" s="1">
        <v>6</v>
      </c>
      <c r="I1395">
        <v>1500</v>
      </c>
      <c r="J1395">
        <v>185</v>
      </c>
      <c r="K1395">
        <v>12.5</v>
      </c>
      <c r="L1395" s="1"/>
      <c r="M1395" s="2">
        <f t="shared" si="1596"/>
        <v>3</v>
      </c>
      <c r="N1395" s="2">
        <f t="shared" si="1597"/>
        <v>5</v>
      </c>
      <c r="O1395" s="2">
        <f t="shared" si="1598"/>
        <v>6</v>
      </c>
      <c r="P1395" s="2">
        <f t="shared" si="1599"/>
        <v>5</v>
      </c>
      <c r="Q1395" s="2">
        <f t="shared" si="1600"/>
        <v>7</v>
      </c>
      <c r="R1395" s="2">
        <f t="shared" si="1601"/>
        <v>10</v>
      </c>
      <c r="S1395" s="2">
        <f t="shared" si="1602"/>
        <v>4</v>
      </c>
      <c r="T1395" s="2">
        <f t="shared" si="1603"/>
        <v>4</v>
      </c>
      <c r="U1395" s="2">
        <f t="shared" si="1604"/>
        <v>6</v>
      </c>
      <c r="V1395" s="2">
        <f t="shared" si="1605"/>
        <v>9</v>
      </c>
      <c r="W1395" s="2">
        <f t="shared" si="1606"/>
        <v>3</v>
      </c>
      <c r="X1395" s="2">
        <f t="shared" si="1607"/>
        <v>4</v>
      </c>
      <c r="Y1395" s="2">
        <f t="shared" si="1608"/>
        <v>1</v>
      </c>
      <c r="Z1395" s="2">
        <f t="shared" si="1609"/>
        <v>1</v>
      </c>
      <c r="AA1395" s="2">
        <f t="shared" si="1610"/>
        <v>1</v>
      </c>
      <c r="AB1395" s="2">
        <f t="shared" si="1611"/>
        <v>1</v>
      </c>
      <c r="AC1395" s="2">
        <f t="shared" si="1612"/>
        <v>0</v>
      </c>
      <c r="AD1395" s="3">
        <f t="shared" si="1665"/>
        <v>6</v>
      </c>
      <c r="AE1395" s="2">
        <f t="shared" si="1613"/>
        <v>6</v>
      </c>
      <c r="AF1395" s="2">
        <f t="shared" si="1614"/>
        <v>8</v>
      </c>
      <c r="AG1395" s="2">
        <f t="shared" si="1615"/>
        <v>9</v>
      </c>
      <c r="AH1395" s="2">
        <f t="shared" si="1616"/>
        <v>8</v>
      </c>
      <c r="AI1395" s="2">
        <f t="shared" si="1617"/>
        <v>10</v>
      </c>
      <c r="AJ1395" s="2">
        <f t="shared" si="1618"/>
        <v>13</v>
      </c>
      <c r="AK1395" s="2">
        <f t="shared" si="1619"/>
        <v>7</v>
      </c>
      <c r="AL1395" s="2">
        <f t="shared" si="1620"/>
        <v>7</v>
      </c>
      <c r="AM1395" s="2">
        <f t="shared" si="1621"/>
        <v>8</v>
      </c>
      <c r="AN1395" s="2">
        <f t="shared" si="1622"/>
        <v>11</v>
      </c>
      <c r="AO1395" s="2">
        <f t="shared" si="1623"/>
        <v>5</v>
      </c>
      <c r="AP1395" s="2">
        <f t="shared" si="1624"/>
        <v>6</v>
      </c>
      <c r="AQ1395" s="2">
        <f t="shared" si="1625"/>
        <v>3</v>
      </c>
      <c r="AR1395" s="2">
        <f t="shared" si="1626"/>
        <v>2</v>
      </c>
      <c r="AS1395" s="2">
        <f t="shared" si="1627"/>
        <v>3</v>
      </c>
      <c r="AT1395" s="2">
        <f t="shared" si="1628"/>
        <v>3</v>
      </c>
      <c r="AU1395" s="2">
        <f t="shared" si="1629"/>
        <v>2</v>
      </c>
      <c r="AV1395" s="3">
        <f t="shared" si="1666"/>
        <v>6</v>
      </c>
      <c r="AW1395">
        <f t="shared" si="1667"/>
        <v>1</v>
      </c>
      <c r="AX1395" s="2">
        <f t="shared" si="1630"/>
        <v>2</v>
      </c>
      <c r="AY1395" s="2">
        <f t="shared" si="1631"/>
        <v>4</v>
      </c>
      <c r="AZ1395" s="2">
        <f t="shared" si="1632"/>
        <v>6</v>
      </c>
      <c r="BA1395" s="2">
        <f t="shared" si="1633"/>
        <v>4</v>
      </c>
      <c r="BB1395" s="2">
        <f t="shared" si="1634"/>
        <v>5</v>
      </c>
      <c r="BC1395" s="2">
        <f t="shared" si="1635"/>
        <v>7</v>
      </c>
      <c r="BD1395" s="2">
        <f t="shared" si="1636"/>
        <v>2</v>
      </c>
      <c r="BE1395" s="2">
        <f t="shared" si="1637"/>
        <v>3</v>
      </c>
      <c r="BF1395" s="2">
        <f t="shared" si="1638"/>
        <v>3</v>
      </c>
      <c r="BG1395" s="2">
        <f t="shared" si="1639"/>
        <v>5</v>
      </c>
      <c r="BH1395" s="2">
        <f t="shared" si="1640"/>
        <v>3</v>
      </c>
      <c r="BI1395" s="2">
        <f t="shared" si="1641"/>
        <v>4</v>
      </c>
      <c r="BJ1395" s="2">
        <f t="shared" si="1642"/>
        <v>1</v>
      </c>
      <c r="BK1395" s="2">
        <f t="shared" si="1643"/>
        <v>1</v>
      </c>
      <c r="BL1395" s="2">
        <f t="shared" si="1644"/>
        <v>1</v>
      </c>
      <c r="BM1395" s="2">
        <f t="shared" si="1645"/>
        <v>1</v>
      </c>
      <c r="BN1395" s="2">
        <f t="shared" si="1646"/>
        <v>1</v>
      </c>
      <c r="BO1395" s="3">
        <f t="shared" si="1668"/>
        <v>6</v>
      </c>
      <c r="BP1395">
        <f t="shared" si="1669"/>
        <v>1</v>
      </c>
      <c r="BR1395">
        <v>3</v>
      </c>
      <c r="BS1395">
        <f t="shared" si="1647"/>
        <v>2</v>
      </c>
      <c r="BU1395" s="1">
        <f t="shared" si="1648"/>
        <v>13.626567907406683</v>
      </c>
      <c r="BV1395" s="1">
        <f t="shared" si="1649"/>
        <v>3.63957928368671</v>
      </c>
      <c r="BW1395" s="1">
        <f t="shared" si="1650"/>
        <v>2.9887454452846991</v>
      </c>
      <c r="BX1395" s="1">
        <f t="shared" si="1651"/>
        <v>4.549946102002246</v>
      </c>
      <c r="BY1395" s="1">
        <f t="shared" si="1652"/>
        <v>3.0457749063912987</v>
      </c>
      <c r="BZ1395" s="1">
        <f t="shared" si="1653"/>
        <v>2.2444764657216103</v>
      </c>
      <c r="CA1395" s="1">
        <f t="shared" si="1654"/>
        <v>2.3337286550836502</v>
      </c>
      <c r="CB1395" s="1">
        <f t="shared" si="1655"/>
        <v>2.4968436981826079</v>
      </c>
      <c r="CC1395" s="1">
        <f t="shared" si="1656"/>
        <v>2.3907623366425734</v>
      </c>
      <c r="CD1395" s="1">
        <f t="shared" si="1657"/>
        <v>31.090919925955404</v>
      </c>
      <c r="CE1395" s="1">
        <f t="shared" si="1658"/>
        <v>3.1579894164580056</v>
      </c>
      <c r="CF1395" s="1">
        <f t="shared" si="1659"/>
        <v>2.5105760299930013</v>
      </c>
      <c r="CG1395" s="1">
        <f t="shared" si="1660"/>
        <v>2.630195950148948</v>
      </c>
      <c r="CH1395" s="1">
        <f t="shared" si="1661"/>
        <v>2.7325130586215516</v>
      </c>
      <c r="CI1395" s="1">
        <f t="shared" si="1662"/>
        <v>2.8194945572128689</v>
      </c>
      <c r="CJ1395" s="1">
        <f t="shared" si="1663"/>
        <v>2.8357519936011997</v>
      </c>
      <c r="CK1395" s="1">
        <f t="shared" si="1664"/>
        <v>2.8474883840819714</v>
      </c>
      <c r="CL1395" s="5">
        <f t="shared" si="1670"/>
        <v>6</v>
      </c>
      <c r="CN1395" s="9">
        <f t="shared" si="1671"/>
        <v>2.2444764657216103</v>
      </c>
    </row>
    <row r="1396" spans="1:92" x14ac:dyDescent="0.2">
      <c r="A1396" s="4">
        <v>1394</v>
      </c>
      <c r="B1396" s="1">
        <v>0.57828768162416799</v>
      </c>
      <c r="C1396" s="1">
        <v>1.01</v>
      </c>
      <c r="D1396" s="1">
        <v>17</v>
      </c>
      <c r="E1396" s="1">
        <v>7</v>
      </c>
      <c r="F1396" s="1">
        <v>76</v>
      </c>
      <c r="G1396" s="1">
        <v>5.15491353720427</v>
      </c>
      <c r="H1396" s="1">
        <v>6</v>
      </c>
      <c r="I1396">
        <v>1500</v>
      </c>
      <c r="J1396">
        <v>185</v>
      </c>
      <c r="K1396">
        <v>12.5</v>
      </c>
      <c r="L1396" s="1"/>
      <c r="M1396" s="2">
        <f t="shared" si="1596"/>
        <v>2</v>
      </c>
      <c r="N1396" s="2">
        <f t="shared" si="1597"/>
        <v>6</v>
      </c>
      <c r="O1396" s="2">
        <f t="shared" si="1598"/>
        <v>5</v>
      </c>
      <c r="P1396" s="2">
        <f t="shared" si="1599"/>
        <v>4</v>
      </c>
      <c r="Q1396" s="2">
        <f t="shared" si="1600"/>
        <v>6</v>
      </c>
      <c r="R1396" s="2">
        <f t="shared" si="1601"/>
        <v>7</v>
      </c>
      <c r="S1396" s="2">
        <f t="shared" si="1602"/>
        <v>6</v>
      </c>
      <c r="T1396" s="2">
        <f t="shared" si="1603"/>
        <v>4</v>
      </c>
      <c r="U1396" s="2">
        <f t="shared" si="1604"/>
        <v>9</v>
      </c>
      <c r="V1396" s="2">
        <f t="shared" si="1605"/>
        <v>7</v>
      </c>
      <c r="W1396" s="2">
        <f t="shared" si="1606"/>
        <v>4</v>
      </c>
      <c r="X1396" s="2">
        <f t="shared" si="1607"/>
        <v>5</v>
      </c>
      <c r="Y1396" s="2">
        <f t="shared" si="1608"/>
        <v>2</v>
      </c>
      <c r="Z1396" s="2">
        <f t="shared" si="1609"/>
        <v>2</v>
      </c>
      <c r="AA1396" s="2">
        <f t="shared" si="1610"/>
        <v>1</v>
      </c>
      <c r="AB1396" s="2">
        <f t="shared" si="1611"/>
        <v>2</v>
      </c>
      <c r="AC1396" s="2">
        <f t="shared" si="1612"/>
        <v>1</v>
      </c>
      <c r="AD1396" s="3">
        <f t="shared" si="1665"/>
        <v>9</v>
      </c>
      <c r="AE1396" s="2">
        <f t="shared" si="1613"/>
        <v>5</v>
      </c>
      <c r="AF1396" s="2">
        <f t="shared" si="1614"/>
        <v>9</v>
      </c>
      <c r="AG1396" s="2">
        <f t="shared" si="1615"/>
        <v>8</v>
      </c>
      <c r="AH1396" s="2">
        <f t="shared" si="1616"/>
        <v>7</v>
      </c>
      <c r="AI1396" s="2">
        <f t="shared" si="1617"/>
        <v>9</v>
      </c>
      <c r="AJ1396" s="2">
        <f t="shared" si="1618"/>
        <v>10</v>
      </c>
      <c r="AK1396" s="2">
        <f t="shared" si="1619"/>
        <v>9</v>
      </c>
      <c r="AL1396" s="2">
        <f t="shared" si="1620"/>
        <v>7</v>
      </c>
      <c r="AM1396" s="2">
        <f t="shared" si="1621"/>
        <v>11</v>
      </c>
      <c r="AN1396" s="2">
        <f t="shared" si="1622"/>
        <v>9</v>
      </c>
      <c r="AO1396" s="2">
        <f t="shared" si="1623"/>
        <v>6</v>
      </c>
      <c r="AP1396" s="2">
        <f t="shared" si="1624"/>
        <v>7</v>
      </c>
      <c r="AQ1396" s="2">
        <f t="shared" si="1625"/>
        <v>4</v>
      </c>
      <c r="AR1396" s="2">
        <f t="shared" si="1626"/>
        <v>3</v>
      </c>
      <c r="AS1396" s="2">
        <f t="shared" si="1627"/>
        <v>3</v>
      </c>
      <c r="AT1396" s="2">
        <f t="shared" si="1628"/>
        <v>4</v>
      </c>
      <c r="AU1396" s="2">
        <f t="shared" si="1629"/>
        <v>3</v>
      </c>
      <c r="AV1396" s="3">
        <f t="shared" si="1666"/>
        <v>9</v>
      </c>
      <c r="AW1396">
        <f t="shared" si="1667"/>
        <v>1</v>
      </c>
      <c r="AX1396" s="2">
        <f t="shared" si="1630"/>
        <v>1</v>
      </c>
      <c r="AY1396" s="2">
        <f t="shared" si="1631"/>
        <v>5</v>
      </c>
      <c r="AZ1396" s="2">
        <f t="shared" si="1632"/>
        <v>6</v>
      </c>
      <c r="BA1396" s="2">
        <f t="shared" si="1633"/>
        <v>4</v>
      </c>
      <c r="BB1396" s="2">
        <f t="shared" si="1634"/>
        <v>4</v>
      </c>
      <c r="BC1396" s="2">
        <f t="shared" si="1635"/>
        <v>4</v>
      </c>
      <c r="BD1396" s="2">
        <f t="shared" si="1636"/>
        <v>4</v>
      </c>
      <c r="BE1396" s="2">
        <f t="shared" si="1637"/>
        <v>6</v>
      </c>
      <c r="BF1396" s="2">
        <f t="shared" si="1638"/>
        <v>6</v>
      </c>
      <c r="BG1396" s="2">
        <f t="shared" si="1639"/>
        <v>3</v>
      </c>
      <c r="BH1396" s="2">
        <f t="shared" si="1640"/>
        <v>4</v>
      </c>
      <c r="BI1396" s="2">
        <f t="shared" si="1641"/>
        <v>5</v>
      </c>
      <c r="BJ1396" s="2">
        <f t="shared" si="1642"/>
        <v>2</v>
      </c>
      <c r="BK1396" s="2">
        <f t="shared" si="1643"/>
        <v>1</v>
      </c>
      <c r="BL1396" s="2">
        <f t="shared" si="1644"/>
        <v>1</v>
      </c>
      <c r="BM1396" s="2">
        <f t="shared" si="1645"/>
        <v>2</v>
      </c>
      <c r="BN1396" s="2">
        <f t="shared" si="1646"/>
        <v>2</v>
      </c>
      <c r="BO1396" s="3">
        <f t="shared" si="1668"/>
        <v>3</v>
      </c>
      <c r="BP1396">
        <f t="shared" si="1669"/>
        <v>3</v>
      </c>
      <c r="BR1396">
        <v>12</v>
      </c>
      <c r="BS1396">
        <f t="shared" si="1647"/>
        <v>1</v>
      </c>
      <c r="BU1396" s="1">
        <f t="shared" si="1648"/>
        <v>13.745375269253419</v>
      </c>
      <c r="BV1396" s="1">
        <f t="shared" si="1649"/>
        <v>3.7144893592604888</v>
      </c>
      <c r="BW1396" s="1">
        <f t="shared" si="1650"/>
        <v>2.8300843386419978</v>
      </c>
      <c r="BX1396" s="1">
        <f t="shared" si="1651"/>
        <v>4.8697581472147631</v>
      </c>
      <c r="BY1396" s="1">
        <f t="shared" si="1652"/>
        <v>3.138465963165785</v>
      </c>
      <c r="BZ1396" s="1">
        <f t="shared" si="1653"/>
        <v>2.0609465365367541</v>
      </c>
      <c r="CA1396" s="1">
        <f t="shared" si="1654"/>
        <v>2.1729247868046349</v>
      </c>
      <c r="CB1396" s="1">
        <f t="shared" si="1655"/>
        <v>2.4050086195497293</v>
      </c>
      <c r="CC1396" s="1">
        <f t="shared" si="1656"/>
        <v>2.3165018082734892</v>
      </c>
      <c r="CD1396" s="1">
        <f t="shared" si="1657"/>
        <v>31.085474177070367</v>
      </c>
      <c r="CE1396" s="1">
        <f t="shared" si="1658"/>
        <v>3.3610848319939493</v>
      </c>
      <c r="CF1396" s="1">
        <f t="shared" si="1659"/>
        <v>2.4064509353151493</v>
      </c>
      <c r="CG1396" s="1">
        <f t="shared" si="1660"/>
        <v>2.4552344863742581</v>
      </c>
      <c r="CH1396" s="1">
        <f t="shared" si="1661"/>
        <v>2.6949896024604105</v>
      </c>
      <c r="CI1396" s="1">
        <f t="shared" si="1662"/>
        <v>2.7546426966736801</v>
      </c>
      <c r="CJ1396" s="1">
        <f t="shared" si="1663"/>
        <v>2.7711261038792134</v>
      </c>
      <c r="CK1396" s="1">
        <f t="shared" si="1664"/>
        <v>2.7839189743173502</v>
      </c>
      <c r="CL1396" s="5">
        <f t="shared" si="1670"/>
        <v>6</v>
      </c>
      <c r="CN1396" s="9">
        <f t="shared" si="1671"/>
        <v>2.0609465365367541</v>
      </c>
    </row>
    <row r="1397" spans="1:92" x14ac:dyDescent="0.2">
      <c r="A1397" s="4">
        <v>1395</v>
      </c>
      <c r="B1397" s="1">
        <v>0.504003856982846</v>
      </c>
      <c r="C1397" s="1">
        <v>0.36299999999999999</v>
      </c>
      <c r="D1397" s="1">
        <v>18</v>
      </c>
      <c r="E1397" s="1">
        <v>0</v>
      </c>
      <c r="F1397" s="1">
        <v>82</v>
      </c>
      <c r="G1397" s="1">
        <v>5.4499360638915801</v>
      </c>
      <c r="H1397" s="1">
        <v>6</v>
      </c>
      <c r="I1397">
        <v>1500</v>
      </c>
      <c r="J1397">
        <v>185</v>
      </c>
      <c r="K1397">
        <v>12.5</v>
      </c>
      <c r="L1397" s="1"/>
      <c r="M1397" s="2">
        <f t="shared" si="1596"/>
        <v>2</v>
      </c>
      <c r="N1397" s="2">
        <f t="shared" si="1597"/>
        <v>6</v>
      </c>
      <c r="O1397" s="2">
        <f t="shared" si="1598"/>
        <v>5</v>
      </c>
      <c r="P1397" s="2">
        <f t="shared" si="1599"/>
        <v>4</v>
      </c>
      <c r="Q1397" s="2">
        <f t="shared" si="1600"/>
        <v>6</v>
      </c>
      <c r="R1397" s="2">
        <f t="shared" si="1601"/>
        <v>7</v>
      </c>
      <c r="S1397" s="2">
        <f t="shared" si="1602"/>
        <v>5</v>
      </c>
      <c r="T1397" s="2">
        <f t="shared" si="1603"/>
        <v>4</v>
      </c>
      <c r="U1397" s="2">
        <f t="shared" si="1604"/>
        <v>8</v>
      </c>
      <c r="V1397" s="2">
        <f t="shared" si="1605"/>
        <v>7</v>
      </c>
      <c r="W1397" s="2">
        <f t="shared" si="1606"/>
        <v>3</v>
      </c>
      <c r="X1397" s="2">
        <f t="shared" si="1607"/>
        <v>5</v>
      </c>
      <c r="Y1397" s="2">
        <f t="shared" si="1608"/>
        <v>2</v>
      </c>
      <c r="Z1397" s="2">
        <f t="shared" si="1609"/>
        <v>2</v>
      </c>
      <c r="AA1397" s="2">
        <f t="shared" si="1610"/>
        <v>1</v>
      </c>
      <c r="AB1397" s="2">
        <f t="shared" si="1611"/>
        <v>2</v>
      </c>
      <c r="AC1397" s="2">
        <f t="shared" si="1612"/>
        <v>1</v>
      </c>
      <c r="AD1397" s="3">
        <f t="shared" si="1665"/>
        <v>9</v>
      </c>
      <c r="AE1397" s="2">
        <f t="shared" si="1613"/>
        <v>5</v>
      </c>
      <c r="AF1397" s="2">
        <f t="shared" si="1614"/>
        <v>9</v>
      </c>
      <c r="AG1397" s="2">
        <f t="shared" si="1615"/>
        <v>8</v>
      </c>
      <c r="AH1397" s="2">
        <f t="shared" si="1616"/>
        <v>7</v>
      </c>
      <c r="AI1397" s="2">
        <f t="shared" si="1617"/>
        <v>9</v>
      </c>
      <c r="AJ1397" s="2">
        <f t="shared" si="1618"/>
        <v>10</v>
      </c>
      <c r="AK1397" s="2">
        <f t="shared" si="1619"/>
        <v>8</v>
      </c>
      <c r="AL1397" s="2">
        <f t="shared" si="1620"/>
        <v>7</v>
      </c>
      <c r="AM1397" s="2">
        <f t="shared" si="1621"/>
        <v>10</v>
      </c>
      <c r="AN1397" s="2">
        <f t="shared" si="1622"/>
        <v>9</v>
      </c>
      <c r="AO1397" s="2">
        <f t="shared" si="1623"/>
        <v>5</v>
      </c>
      <c r="AP1397" s="2">
        <f t="shared" si="1624"/>
        <v>7</v>
      </c>
      <c r="AQ1397" s="2">
        <f t="shared" si="1625"/>
        <v>4</v>
      </c>
      <c r="AR1397" s="2">
        <f t="shared" si="1626"/>
        <v>3</v>
      </c>
      <c r="AS1397" s="2">
        <f t="shared" si="1627"/>
        <v>3</v>
      </c>
      <c r="AT1397" s="2">
        <f t="shared" si="1628"/>
        <v>4</v>
      </c>
      <c r="AU1397" s="2">
        <f t="shared" si="1629"/>
        <v>3</v>
      </c>
      <c r="AV1397" s="3">
        <f t="shared" si="1666"/>
        <v>6</v>
      </c>
      <c r="AW1397">
        <f t="shared" si="1667"/>
        <v>2</v>
      </c>
      <c r="AX1397" s="2">
        <f t="shared" si="1630"/>
        <v>1</v>
      </c>
      <c r="AY1397" s="2">
        <f t="shared" si="1631"/>
        <v>4</v>
      </c>
      <c r="AZ1397" s="2">
        <f t="shared" si="1632"/>
        <v>5</v>
      </c>
      <c r="BA1397" s="2">
        <f t="shared" si="1633"/>
        <v>3</v>
      </c>
      <c r="BB1397" s="2">
        <f t="shared" si="1634"/>
        <v>5</v>
      </c>
      <c r="BC1397" s="2">
        <f t="shared" si="1635"/>
        <v>5</v>
      </c>
      <c r="BD1397" s="2">
        <f t="shared" si="1636"/>
        <v>3</v>
      </c>
      <c r="BE1397" s="2">
        <f t="shared" si="1637"/>
        <v>5</v>
      </c>
      <c r="BF1397" s="2">
        <f t="shared" si="1638"/>
        <v>5</v>
      </c>
      <c r="BG1397" s="2">
        <f t="shared" si="1639"/>
        <v>4</v>
      </c>
      <c r="BH1397" s="2">
        <f t="shared" si="1640"/>
        <v>3</v>
      </c>
      <c r="BI1397" s="2">
        <f t="shared" si="1641"/>
        <v>6</v>
      </c>
      <c r="BJ1397" s="2">
        <f t="shared" si="1642"/>
        <v>3</v>
      </c>
      <c r="BK1397" s="2">
        <f t="shared" si="1643"/>
        <v>1</v>
      </c>
      <c r="BL1397" s="2">
        <f t="shared" si="1644"/>
        <v>1</v>
      </c>
      <c r="BM1397" s="2">
        <f t="shared" si="1645"/>
        <v>2</v>
      </c>
      <c r="BN1397" s="2">
        <f t="shared" si="1646"/>
        <v>2</v>
      </c>
      <c r="BO1397" s="3">
        <f t="shared" si="1668"/>
        <v>12</v>
      </c>
      <c r="BP1397">
        <f t="shared" si="1669"/>
        <v>1</v>
      </c>
      <c r="BR1397">
        <v>5</v>
      </c>
      <c r="BS1397">
        <f t="shared" si="1647"/>
        <v>3</v>
      </c>
      <c r="BU1397" s="1">
        <f t="shared" si="1648"/>
        <v>14.332908523997073</v>
      </c>
      <c r="BV1397" s="1">
        <f t="shared" si="1649"/>
        <v>4.435045688415391</v>
      </c>
      <c r="BW1397" s="1">
        <f t="shared" si="1650"/>
        <v>3.3794647454417852</v>
      </c>
      <c r="BX1397" s="1">
        <f t="shared" si="1651"/>
        <v>4.8485669458083089</v>
      </c>
      <c r="BY1397" s="1">
        <f t="shared" si="1652"/>
        <v>2.8555505784030504</v>
      </c>
      <c r="BZ1397" s="1">
        <f t="shared" si="1653"/>
        <v>1.8534995124703231</v>
      </c>
      <c r="CA1397" s="1">
        <f t="shared" si="1654"/>
        <v>3.6462739522888317</v>
      </c>
      <c r="CB1397" s="1">
        <f t="shared" si="1655"/>
        <v>2.1654700867573631</v>
      </c>
      <c r="CC1397" s="1">
        <f t="shared" si="1656"/>
        <v>2.0636056517624657</v>
      </c>
      <c r="CD1397" s="1">
        <f t="shared" si="1657"/>
        <v>31.063338558619837</v>
      </c>
      <c r="CE1397" s="1">
        <f t="shared" si="1658"/>
        <v>5.3751829892918375</v>
      </c>
      <c r="CF1397" s="1">
        <f t="shared" si="1659"/>
        <v>2.1520475333524569</v>
      </c>
      <c r="CG1397" s="1">
        <f t="shared" si="1660"/>
        <v>2.3738445300400022</v>
      </c>
      <c r="CH1397" s="1">
        <f t="shared" si="1661"/>
        <v>2.5492721159434706</v>
      </c>
      <c r="CI1397" s="1">
        <f t="shared" si="1662"/>
        <v>2.6558408408118139</v>
      </c>
      <c r="CJ1397" s="1">
        <f t="shared" si="1663"/>
        <v>2.6730276533626265</v>
      </c>
      <c r="CK1397" s="1">
        <f t="shared" si="1664"/>
        <v>2.6858105711835529</v>
      </c>
      <c r="CL1397" s="5">
        <f t="shared" si="1670"/>
        <v>6</v>
      </c>
      <c r="CN1397" s="9">
        <f t="shared" si="1671"/>
        <v>1.8534995124703231</v>
      </c>
    </row>
    <row r="1398" spans="1:92" x14ac:dyDescent="0.2">
      <c r="A1398" s="4">
        <v>1396</v>
      </c>
      <c r="B1398" s="1">
        <v>0.56464485596073299</v>
      </c>
      <c r="C1398" s="1">
        <v>0.38</v>
      </c>
      <c r="D1398" s="1">
        <v>33</v>
      </c>
      <c r="E1398" s="1">
        <v>0</v>
      </c>
      <c r="F1398" s="1">
        <v>67</v>
      </c>
      <c r="G1398" s="1">
        <v>5.6979928353178799</v>
      </c>
      <c r="H1398" s="1">
        <v>6</v>
      </c>
      <c r="I1398">
        <v>1500</v>
      </c>
      <c r="J1398">
        <v>185</v>
      </c>
      <c r="K1398">
        <v>12.5</v>
      </c>
      <c r="L1398" s="1"/>
      <c r="M1398" s="2">
        <f t="shared" si="1596"/>
        <v>2</v>
      </c>
      <c r="N1398" s="2">
        <f t="shared" si="1597"/>
        <v>6</v>
      </c>
      <c r="O1398" s="2">
        <f t="shared" si="1598"/>
        <v>5</v>
      </c>
      <c r="P1398" s="2">
        <f t="shared" si="1599"/>
        <v>5</v>
      </c>
      <c r="Q1398" s="2">
        <f t="shared" si="1600"/>
        <v>7</v>
      </c>
      <c r="R1398" s="2">
        <f t="shared" si="1601"/>
        <v>8</v>
      </c>
      <c r="S1398" s="2">
        <f t="shared" si="1602"/>
        <v>5</v>
      </c>
      <c r="T1398" s="2">
        <f t="shared" si="1603"/>
        <v>5</v>
      </c>
      <c r="U1398" s="2">
        <f t="shared" si="1604"/>
        <v>8</v>
      </c>
      <c r="V1398" s="2">
        <f t="shared" si="1605"/>
        <v>7</v>
      </c>
      <c r="W1398" s="2">
        <f t="shared" si="1606"/>
        <v>3</v>
      </c>
      <c r="X1398" s="2">
        <f t="shared" si="1607"/>
        <v>5</v>
      </c>
      <c r="Y1398" s="2">
        <f t="shared" si="1608"/>
        <v>2</v>
      </c>
      <c r="Z1398" s="2">
        <f t="shared" si="1609"/>
        <v>2</v>
      </c>
      <c r="AA1398" s="2">
        <f t="shared" si="1610"/>
        <v>1</v>
      </c>
      <c r="AB1398" s="2">
        <f t="shared" si="1611"/>
        <v>2</v>
      </c>
      <c r="AC1398" s="2">
        <f t="shared" si="1612"/>
        <v>1</v>
      </c>
      <c r="AD1398" s="3">
        <f t="shared" si="1665"/>
        <v>6</v>
      </c>
      <c r="AE1398" s="2">
        <f t="shared" si="1613"/>
        <v>5</v>
      </c>
      <c r="AF1398" s="2">
        <f t="shared" si="1614"/>
        <v>9</v>
      </c>
      <c r="AG1398" s="2">
        <f t="shared" si="1615"/>
        <v>8</v>
      </c>
      <c r="AH1398" s="2">
        <f t="shared" si="1616"/>
        <v>8</v>
      </c>
      <c r="AI1398" s="2">
        <f t="shared" si="1617"/>
        <v>10</v>
      </c>
      <c r="AJ1398" s="2">
        <f t="shared" si="1618"/>
        <v>11</v>
      </c>
      <c r="AK1398" s="2">
        <f t="shared" si="1619"/>
        <v>8</v>
      </c>
      <c r="AL1398" s="2">
        <f t="shared" si="1620"/>
        <v>8</v>
      </c>
      <c r="AM1398" s="2">
        <f t="shared" si="1621"/>
        <v>10</v>
      </c>
      <c r="AN1398" s="2">
        <f t="shared" si="1622"/>
        <v>9</v>
      </c>
      <c r="AO1398" s="2">
        <f t="shared" si="1623"/>
        <v>5</v>
      </c>
      <c r="AP1398" s="2">
        <f t="shared" si="1624"/>
        <v>7</v>
      </c>
      <c r="AQ1398" s="2">
        <f t="shared" si="1625"/>
        <v>4</v>
      </c>
      <c r="AR1398" s="2">
        <f t="shared" si="1626"/>
        <v>3</v>
      </c>
      <c r="AS1398" s="2">
        <f t="shared" si="1627"/>
        <v>3</v>
      </c>
      <c r="AT1398" s="2">
        <f t="shared" si="1628"/>
        <v>4</v>
      </c>
      <c r="AU1398" s="2">
        <f t="shared" si="1629"/>
        <v>3</v>
      </c>
      <c r="AV1398" s="3">
        <f t="shared" si="1666"/>
        <v>6</v>
      </c>
      <c r="AW1398">
        <f t="shared" si="1667"/>
        <v>1</v>
      </c>
      <c r="AX1398" s="2">
        <f t="shared" si="1630"/>
        <v>1</v>
      </c>
      <c r="AY1398" s="2">
        <f t="shared" si="1631"/>
        <v>4</v>
      </c>
      <c r="AZ1398" s="2">
        <f t="shared" si="1632"/>
        <v>5</v>
      </c>
      <c r="BA1398" s="2">
        <f t="shared" si="1633"/>
        <v>4</v>
      </c>
      <c r="BB1398" s="2">
        <f t="shared" si="1634"/>
        <v>6</v>
      </c>
      <c r="BC1398" s="2">
        <f t="shared" si="1635"/>
        <v>6</v>
      </c>
      <c r="BD1398" s="2">
        <f t="shared" si="1636"/>
        <v>3</v>
      </c>
      <c r="BE1398" s="2">
        <f t="shared" si="1637"/>
        <v>5</v>
      </c>
      <c r="BF1398" s="2">
        <f t="shared" si="1638"/>
        <v>5</v>
      </c>
      <c r="BG1398" s="2">
        <f t="shared" si="1639"/>
        <v>4</v>
      </c>
      <c r="BH1398" s="2">
        <f t="shared" si="1640"/>
        <v>3</v>
      </c>
      <c r="BI1398" s="2">
        <f t="shared" si="1641"/>
        <v>6</v>
      </c>
      <c r="BJ1398" s="2">
        <f t="shared" si="1642"/>
        <v>3</v>
      </c>
      <c r="BK1398" s="2">
        <f t="shared" si="1643"/>
        <v>1</v>
      </c>
      <c r="BL1398" s="2">
        <f t="shared" si="1644"/>
        <v>1</v>
      </c>
      <c r="BM1398" s="2">
        <f t="shared" si="1645"/>
        <v>2</v>
      </c>
      <c r="BN1398" s="2">
        <f t="shared" si="1646"/>
        <v>2</v>
      </c>
      <c r="BO1398" s="3">
        <f t="shared" si="1668"/>
        <v>5</v>
      </c>
      <c r="BP1398">
        <f t="shared" si="1669"/>
        <v>3</v>
      </c>
      <c r="BR1398">
        <v>12</v>
      </c>
      <c r="BS1398">
        <f t="shared" si="1647"/>
        <v>1</v>
      </c>
      <c r="BU1398" s="1">
        <f t="shared" si="1648"/>
        <v>14.211169411049809</v>
      </c>
      <c r="BV1398" s="1">
        <f t="shared" si="1649"/>
        <v>4.2674569005766561</v>
      </c>
      <c r="BW1398" s="1">
        <f t="shared" si="1650"/>
        <v>3.3029305768392159</v>
      </c>
      <c r="BX1398" s="1">
        <f t="shared" si="1651"/>
        <v>4.6198126274484821</v>
      </c>
      <c r="BY1398" s="1">
        <f t="shared" si="1652"/>
        <v>2.7302468442357344</v>
      </c>
      <c r="BZ1398" s="1">
        <f t="shared" si="1653"/>
        <v>1.8018414364152753</v>
      </c>
      <c r="CA1398" s="1">
        <f t="shared" si="1654"/>
        <v>3.5043575914915479</v>
      </c>
      <c r="CB1398" s="1">
        <f t="shared" si="1655"/>
        <v>2.1208786666301163</v>
      </c>
      <c r="CC1398" s="1">
        <f t="shared" si="1656"/>
        <v>2.0007798625130957</v>
      </c>
      <c r="CD1398" s="1">
        <f t="shared" si="1657"/>
        <v>31.059435527666665</v>
      </c>
      <c r="CE1398" s="1">
        <f t="shared" si="1658"/>
        <v>5.1248184664058121</v>
      </c>
      <c r="CF1398" s="1">
        <f t="shared" si="1659"/>
        <v>2.1062861346939896</v>
      </c>
      <c r="CG1398" s="1">
        <f t="shared" si="1660"/>
        <v>2.3171575062889778</v>
      </c>
      <c r="CH1398" s="1">
        <f t="shared" si="1661"/>
        <v>2.4893441464968911</v>
      </c>
      <c r="CI1398" s="1">
        <f t="shared" si="1662"/>
        <v>2.5982074916063009</v>
      </c>
      <c r="CJ1398" s="1">
        <f t="shared" si="1663"/>
        <v>2.6158462689633679</v>
      </c>
      <c r="CK1398" s="1">
        <f t="shared" si="1664"/>
        <v>2.6285359230978984</v>
      </c>
      <c r="CL1398" s="5">
        <f t="shared" si="1670"/>
        <v>6</v>
      </c>
      <c r="CN1398" s="9">
        <f t="shared" si="1671"/>
        <v>1.8018414364152753</v>
      </c>
    </row>
    <row r="1399" spans="1:92" x14ac:dyDescent="0.2">
      <c r="A1399" s="4">
        <v>1397</v>
      </c>
      <c r="B1399" s="1">
        <v>0.68986966729363397</v>
      </c>
      <c r="C1399" s="1">
        <v>0.186</v>
      </c>
      <c r="D1399" s="1">
        <v>0</v>
      </c>
      <c r="E1399" s="1">
        <v>0</v>
      </c>
      <c r="F1399" s="1">
        <v>100</v>
      </c>
      <c r="G1399" s="1">
        <v>2.78379253262327</v>
      </c>
      <c r="H1399" s="1">
        <v>5</v>
      </c>
      <c r="I1399">
        <v>1500</v>
      </c>
      <c r="J1399">
        <v>185</v>
      </c>
      <c r="K1399">
        <v>12.5</v>
      </c>
      <c r="L1399" s="1"/>
      <c r="M1399" s="2">
        <f t="shared" si="1596"/>
        <v>2</v>
      </c>
      <c r="N1399" s="2">
        <f t="shared" si="1597"/>
        <v>5</v>
      </c>
      <c r="O1399" s="2">
        <f t="shared" si="1598"/>
        <v>3</v>
      </c>
      <c r="P1399" s="2">
        <f t="shared" si="1599"/>
        <v>4</v>
      </c>
      <c r="Q1399" s="2">
        <f t="shared" si="1600"/>
        <v>6</v>
      </c>
      <c r="R1399" s="2">
        <f t="shared" si="1601"/>
        <v>6</v>
      </c>
      <c r="S1399" s="2">
        <f t="shared" si="1602"/>
        <v>7</v>
      </c>
      <c r="T1399" s="2">
        <f t="shared" si="1603"/>
        <v>4</v>
      </c>
      <c r="U1399" s="2">
        <f t="shared" si="1604"/>
        <v>6</v>
      </c>
      <c r="V1399" s="2">
        <f t="shared" si="1605"/>
        <v>6</v>
      </c>
      <c r="W1399" s="2">
        <f t="shared" si="1606"/>
        <v>4</v>
      </c>
      <c r="X1399" s="2">
        <f t="shared" si="1607"/>
        <v>6</v>
      </c>
      <c r="Y1399" s="2">
        <f t="shared" si="1608"/>
        <v>5</v>
      </c>
      <c r="Z1399" s="2">
        <f t="shared" si="1609"/>
        <v>4</v>
      </c>
      <c r="AA1399" s="2">
        <f t="shared" si="1610"/>
        <v>2</v>
      </c>
      <c r="AB1399" s="2">
        <f t="shared" si="1611"/>
        <v>4</v>
      </c>
      <c r="AC1399" s="2">
        <f t="shared" si="1612"/>
        <v>3</v>
      </c>
      <c r="AD1399" s="3">
        <f t="shared" si="1665"/>
        <v>7</v>
      </c>
      <c r="AE1399" s="2">
        <f t="shared" si="1613"/>
        <v>5</v>
      </c>
      <c r="AF1399" s="2">
        <f t="shared" si="1614"/>
        <v>8</v>
      </c>
      <c r="AG1399" s="2">
        <f t="shared" si="1615"/>
        <v>6</v>
      </c>
      <c r="AH1399" s="2">
        <f t="shared" si="1616"/>
        <v>7</v>
      </c>
      <c r="AI1399" s="2">
        <f t="shared" si="1617"/>
        <v>9</v>
      </c>
      <c r="AJ1399" s="2">
        <f t="shared" si="1618"/>
        <v>9</v>
      </c>
      <c r="AK1399" s="2">
        <f t="shared" si="1619"/>
        <v>10</v>
      </c>
      <c r="AL1399" s="2">
        <f t="shared" si="1620"/>
        <v>7</v>
      </c>
      <c r="AM1399" s="2">
        <f t="shared" si="1621"/>
        <v>8</v>
      </c>
      <c r="AN1399" s="2">
        <f t="shared" si="1622"/>
        <v>8</v>
      </c>
      <c r="AO1399" s="2">
        <f t="shared" si="1623"/>
        <v>6</v>
      </c>
      <c r="AP1399" s="2">
        <f t="shared" si="1624"/>
        <v>8</v>
      </c>
      <c r="AQ1399" s="2">
        <f t="shared" si="1625"/>
        <v>7</v>
      </c>
      <c r="AR1399" s="2">
        <f t="shared" si="1626"/>
        <v>5</v>
      </c>
      <c r="AS1399" s="2">
        <f t="shared" si="1627"/>
        <v>4</v>
      </c>
      <c r="AT1399" s="2">
        <f t="shared" si="1628"/>
        <v>6</v>
      </c>
      <c r="AU1399" s="2">
        <f t="shared" si="1629"/>
        <v>5</v>
      </c>
      <c r="AV1399" s="3">
        <f t="shared" si="1666"/>
        <v>7</v>
      </c>
      <c r="AW1399">
        <f t="shared" si="1667"/>
        <v>1</v>
      </c>
      <c r="AX1399" s="2">
        <f t="shared" si="1630"/>
        <v>1</v>
      </c>
      <c r="AY1399" s="2">
        <f t="shared" si="1631"/>
        <v>2</v>
      </c>
      <c r="AZ1399" s="2">
        <f t="shared" si="1632"/>
        <v>2</v>
      </c>
      <c r="BA1399" s="2">
        <f t="shared" si="1633"/>
        <v>3</v>
      </c>
      <c r="BB1399" s="2">
        <f t="shared" si="1634"/>
        <v>4</v>
      </c>
      <c r="BC1399" s="2">
        <f t="shared" si="1635"/>
        <v>4</v>
      </c>
      <c r="BD1399" s="2">
        <f t="shared" si="1636"/>
        <v>5</v>
      </c>
      <c r="BE1399" s="2">
        <f t="shared" si="1637"/>
        <v>4</v>
      </c>
      <c r="BF1399" s="2">
        <f t="shared" si="1638"/>
        <v>4</v>
      </c>
      <c r="BG1399" s="2">
        <f t="shared" si="1639"/>
        <v>3</v>
      </c>
      <c r="BH1399" s="2">
        <f t="shared" si="1640"/>
        <v>4</v>
      </c>
      <c r="BI1399" s="2">
        <f t="shared" si="1641"/>
        <v>6</v>
      </c>
      <c r="BJ1399" s="2">
        <f t="shared" si="1642"/>
        <v>5</v>
      </c>
      <c r="BK1399" s="2">
        <f t="shared" si="1643"/>
        <v>2</v>
      </c>
      <c r="BL1399" s="2">
        <f t="shared" si="1644"/>
        <v>2</v>
      </c>
      <c r="BM1399" s="2">
        <f t="shared" si="1645"/>
        <v>4</v>
      </c>
      <c r="BN1399" s="2">
        <f t="shared" si="1646"/>
        <v>4</v>
      </c>
      <c r="BO1399" s="3">
        <f t="shared" si="1668"/>
        <v>12</v>
      </c>
      <c r="BP1399">
        <f t="shared" si="1669"/>
        <v>1</v>
      </c>
      <c r="BR1399">
        <v>13</v>
      </c>
      <c r="BS1399">
        <f t="shared" si="1647"/>
        <v>1</v>
      </c>
      <c r="BU1399" s="1">
        <f t="shared" si="1648"/>
        <v>175.46079599345953</v>
      </c>
      <c r="BV1399" s="1">
        <f t="shared" si="1649"/>
        <v>38.435938033727801</v>
      </c>
      <c r="BW1399" s="1">
        <f t="shared" si="1650"/>
        <v>37.891030876399121</v>
      </c>
      <c r="BX1399" s="1">
        <f t="shared" si="1651"/>
        <v>26.930364394131999</v>
      </c>
      <c r="BY1399" s="1">
        <f t="shared" si="1652"/>
        <v>13.767382693025407</v>
      </c>
      <c r="BZ1399" s="1">
        <f t="shared" si="1653"/>
        <v>12.781255589679366</v>
      </c>
      <c r="CA1399" s="1">
        <f t="shared" si="1654"/>
        <v>18.933168719031663</v>
      </c>
      <c r="CB1399" s="1">
        <f t="shared" si="1655"/>
        <v>25.076631739610104</v>
      </c>
      <c r="CC1399" s="1">
        <f t="shared" si="1656"/>
        <v>5.3737180250803576</v>
      </c>
      <c r="CD1399" s="1">
        <f t="shared" si="1657"/>
        <v>400.01191446080878</v>
      </c>
      <c r="CE1399" s="1">
        <f t="shared" si="1658"/>
        <v>11.056020401092253</v>
      </c>
      <c r="CF1399" s="1">
        <f t="shared" si="1659"/>
        <v>3.1357496018474871</v>
      </c>
      <c r="CG1399" s="1">
        <f t="shared" si="1660"/>
        <v>2.8401525397355294</v>
      </c>
      <c r="CH1399" s="1">
        <f t="shared" si="1661"/>
        <v>1.8501954015154176</v>
      </c>
      <c r="CI1399" s="1">
        <f t="shared" si="1662"/>
        <v>2.0255435370788066</v>
      </c>
      <c r="CJ1399" s="1">
        <f t="shared" si="1663"/>
        <v>2.0460114042281741</v>
      </c>
      <c r="CK1399" s="1">
        <f t="shared" si="1664"/>
        <v>2.07729705605714</v>
      </c>
      <c r="CL1399" s="5">
        <f t="shared" si="1670"/>
        <v>14</v>
      </c>
      <c r="CN1399" s="9">
        <f t="shared" si="1671"/>
        <v>1.8501954015154176</v>
      </c>
    </row>
    <row r="1400" spans="1:92" x14ac:dyDescent="0.2">
      <c r="A1400" s="4">
        <v>1398</v>
      </c>
      <c r="B1400" s="1">
        <v>0.75204741395595098</v>
      </c>
      <c r="C1400" s="1">
        <v>0.113</v>
      </c>
      <c r="D1400" s="1">
        <v>0</v>
      </c>
      <c r="E1400" s="1">
        <v>0</v>
      </c>
      <c r="F1400" s="1">
        <v>100</v>
      </c>
      <c r="G1400" s="1">
        <v>1.6973571777343801</v>
      </c>
      <c r="H1400" s="1">
        <v>5</v>
      </c>
      <c r="I1400">
        <v>1500</v>
      </c>
      <c r="J1400">
        <v>185</v>
      </c>
      <c r="K1400">
        <v>12.5</v>
      </c>
      <c r="L1400" s="1"/>
      <c r="M1400" s="2">
        <f t="shared" si="1596"/>
        <v>2</v>
      </c>
      <c r="N1400" s="2">
        <f t="shared" si="1597"/>
        <v>5</v>
      </c>
      <c r="O1400" s="2">
        <f t="shared" si="1598"/>
        <v>3</v>
      </c>
      <c r="P1400" s="2">
        <f t="shared" si="1599"/>
        <v>4</v>
      </c>
      <c r="Q1400" s="2">
        <f t="shared" si="1600"/>
        <v>6</v>
      </c>
      <c r="R1400" s="2">
        <f t="shared" si="1601"/>
        <v>6</v>
      </c>
      <c r="S1400" s="2">
        <f t="shared" si="1602"/>
        <v>6</v>
      </c>
      <c r="T1400" s="2">
        <f t="shared" si="1603"/>
        <v>4</v>
      </c>
      <c r="U1400" s="2">
        <f t="shared" si="1604"/>
        <v>6</v>
      </c>
      <c r="V1400" s="2">
        <f t="shared" si="1605"/>
        <v>6</v>
      </c>
      <c r="W1400" s="2">
        <f t="shared" si="1606"/>
        <v>4</v>
      </c>
      <c r="X1400" s="2">
        <f t="shared" si="1607"/>
        <v>6</v>
      </c>
      <c r="Y1400" s="2">
        <f t="shared" si="1608"/>
        <v>6</v>
      </c>
      <c r="Z1400" s="2">
        <f t="shared" si="1609"/>
        <v>4</v>
      </c>
      <c r="AA1400" s="2">
        <f t="shared" si="1610"/>
        <v>2</v>
      </c>
      <c r="AB1400" s="2">
        <f t="shared" si="1611"/>
        <v>4</v>
      </c>
      <c r="AC1400" s="2">
        <f t="shared" si="1612"/>
        <v>3</v>
      </c>
      <c r="AD1400" s="3">
        <f t="shared" si="1665"/>
        <v>5</v>
      </c>
      <c r="AE1400" s="2">
        <f t="shared" si="1613"/>
        <v>5</v>
      </c>
      <c r="AF1400" s="2">
        <f t="shared" si="1614"/>
        <v>8</v>
      </c>
      <c r="AG1400" s="2">
        <f t="shared" si="1615"/>
        <v>6</v>
      </c>
      <c r="AH1400" s="2">
        <f t="shared" si="1616"/>
        <v>7</v>
      </c>
      <c r="AI1400" s="2">
        <f t="shared" si="1617"/>
        <v>9</v>
      </c>
      <c r="AJ1400" s="2">
        <f t="shared" si="1618"/>
        <v>9</v>
      </c>
      <c r="AK1400" s="2">
        <f t="shared" si="1619"/>
        <v>9</v>
      </c>
      <c r="AL1400" s="2">
        <f t="shared" si="1620"/>
        <v>7</v>
      </c>
      <c r="AM1400" s="2">
        <f t="shared" si="1621"/>
        <v>8</v>
      </c>
      <c r="AN1400" s="2">
        <f t="shared" si="1622"/>
        <v>8</v>
      </c>
      <c r="AO1400" s="2">
        <f t="shared" si="1623"/>
        <v>6</v>
      </c>
      <c r="AP1400" s="2">
        <f t="shared" si="1624"/>
        <v>8</v>
      </c>
      <c r="AQ1400" s="2">
        <f t="shared" si="1625"/>
        <v>8</v>
      </c>
      <c r="AR1400" s="2">
        <f t="shared" si="1626"/>
        <v>5</v>
      </c>
      <c r="AS1400" s="2">
        <f t="shared" si="1627"/>
        <v>4</v>
      </c>
      <c r="AT1400" s="2">
        <f t="shared" si="1628"/>
        <v>6</v>
      </c>
      <c r="AU1400" s="2">
        <f t="shared" si="1629"/>
        <v>6</v>
      </c>
      <c r="AV1400" s="3">
        <f t="shared" si="1666"/>
        <v>5</v>
      </c>
      <c r="AW1400">
        <f t="shared" si="1667"/>
        <v>3</v>
      </c>
      <c r="AX1400" s="2">
        <f t="shared" si="1630"/>
        <v>1</v>
      </c>
      <c r="AY1400" s="2">
        <f t="shared" si="1631"/>
        <v>2</v>
      </c>
      <c r="AZ1400" s="2">
        <f t="shared" si="1632"/>
        <v>2</v>
      </c>
      <c r="BA1400" s="2">
        <f t="shared" si="1633"/>
        <v>2</v>
      </c>
      <c r="BB1400" s="2">
        <f t="shared" si="1634"/>
        <v>4</v>
      </c>
      <c r="BC1400" s="2">
        <f t="shared" si="1635"/>
        <v>4</v>
      </c>
      <c r="BD1400" s="2">
        <f t="shared" si="1636"/>
        <v>4</v>
      </c>
      <c r="BE1400" s="2">
        <f t="shared" si="1637"/>
        <v>4</v>
      </c>
      <c r="BF1400" s="2">
        <f t="shared" si="1638"/>
        <v>4</v>
      </c>
      <c r="BG1400" s="2">
        <f t="shared" si="1639"/>
        <v>3</v>
      </c>
      <c r="BH1400" s="2">
        <f t="shared" si="1640"/>
        <v>4</v>
      </c>
      <c r="BI1400" s="2">
        <f t="shared" si="1641"/>
        <v>6</v>
      </c>
      <c r="BJ1400" s="2">
        <f t="shared" si="1642"/>
        <v>7</v>
      </c>
      <c r="BK1400" s="2">
        <f t="shared" si="1643"/>
        <v>2</v>
      </c>
      <c r="BL1400" s="2">
        <f t="shared" si="1644"/>
        <v>2</v>
      </c>
      <c r="BM1400" s="2">
        <f t="shared" si="1645"/>
        <v>4</v>
      </c>
      <c r="BN1400" s="2">
        <f t="shared" si="1646"/>
        <v>5</v>
      </c>
      <c r="BO1400" s="3">
        <f t="shared" si="1668"/>
        <v>13</v>
      </c>
      <c r="BP1400">
        <f t="shared" si="1669"/>
        <v>1</v>
      </c>
      <c r="BR1400">
        <v>12</v>
      </c>
      <c r="BS1400">
        <f t="shared" si="1647"/>
        <v>1</v>
      </c>
      <c r="BU1400" s="1">
        <f t="shared" si="1648"/>
        <v>176.33793841224994</v>
      </c>
      <c r="BV1400" s="1">
        <f t="shared" si="1649"/>
        <v>40.248706011918465</v>
      </c>
      <c r="BW1400" s="1">
        <f t="shared" si="1650"/>
        <v>38.687413800378529</v>
      </c>
      <c r="BX1400" s="1">
        <f t="shared" si="1651"/>
        <v>30.331374580685623</v>
      </c>
      <c r="BY1400" s="1">
        <f t="shared" si="1652"/>
        <v>16.070484138393184</v>
      </c>
      <c r="BZ1400" s="1">
        <f t="shared" si="1653"/>
        <v>13.399568882895572</v>
      </c>
      <c r="CA1400" s="1">
        <f t="shared" si="1654"/>
        <v>21.44394700667317</v>
      </c>
      <c r="CB1400" s="1">
        <f t="shared" si="1655"/>
        <v>25.21133754417939</v>
      </c>
      <c r="CC1400" s="1">
        <f t="shared" si="1656"/>
        <v>5.9450998686589251</v>
      </c>
      <c r="CD1400" s="1">
        <f t="shared" si="1657"/>
        <v>400.03793922785258</v>
      </c>
      <c r="CE1400" s="1">
        <f t="shared" si="1658"/>
        <v>18.915456718452422</v>
      </c>
      <c r="CF1400" s="1">
        <f t="shared" si="1659"/>
        <v>5.6790143004968732</v>
      </c>
      <c r="CG1400" s="1">
        <f t="shared" si="1660"/>
        <v>4.7709908041965692</v>
      </c>
      <c r="CH1400" s="1">
        <f t="shared" si="1661"/>
        <v>1.7178801022464987</v>
      </c>
      <c r="CI1400" s="1">
        <f t="shared" si="1662"/>
        <v>1.9396713131770664</v>
      </c>
      <c r="CJ1400" s="1">
        <f t="shared" si="1663"/>
        <v>1.9584154251071633</v>
      </c>
      <c r="CK1400" s="1">
        <f t="shared" si="1664"/>
        <v>2.0046112988755547</v>
      </c>
      <c r="CL1400" s="5">
        <f t="shared" si="1670"/>
        <v>14</v>
      </c>
      <c r="CN1400" s="9">
        <f t="shared" si="1671"/>
        <v>1.7178801022464987</v>
      </c>
    </row>
    <row r="1401" spans="1:92" x14ac:dyDescent="0.2">
      <c r="A1401" s="4">
        <v>1399</v>
      </c>
      <c r="B1401" s="1">
        <v>0.67074300930003805</v>
      </c>
      <c r="C1401" s="1">
        <v>0.15</v>
      </c>
      <c r="D1401" s="1">
        <v>0</v>
      </c>
      <c r="E1401" s="1">
        <v>0</v>
      </c>
      <c r="F1401" s="1">
        <v>100</v>
      </c>
      <c r="G1401" s="1">
        <v>2.2467233056420701</v>
      </c>
      <c r="H1401" s="1">
        <v>5</v>
      </c>
      <c r="I1401">
        <v>1500</v>
      </c>
      <c r="J1401">
        <v>185</v>
      </c>
      <c r="K1401">
        <v>12.5</v>
      </c>
      <c r="L1401" s="1"/>
      <c r="M1401" s="2">
        <f t="shared" si="1596"/>
        <v>2</v>
      </c>
      <c r="N1401" s="2">
        <f t="shared" si="1597"/>
        <v>5</v>
      </c>
      <c r="O1401" s="2">
        <f t="shared" si="1598"/>
        <v>3</v>
      </c>
      <c r="P1401" s="2">
        <f t="shared" si="1599"/>
        <v>4</v>
      </c>
      <c r="Q1401" s="2">
        <f t="shared" si="1600"/>
        <v>6</v>
      </c>
      <c r="R1401" s="2">
        <f t="shared" si="1601"/>
        <v>6</v>
      </c>
      <c r="S1401" s="2">
        <f t="shared" si="1602"/>
        <v>7</v>
      </c>
      <c r="T1401" s="2">
        <f t="shared" si="1603"/>
        <v>4</v>
      </c>
      <c r="U1401" s="2">
        <f t="shared" si="1604"/>
        <v>6</v>
      </c>
      <c r="V1401" s="2">
        <f t="shared" si="1605"/>
        <v>6</v>
      </c>
      <c r="W1401" s="2">
        <f t="shared" si="1606"/>
        <v>4</v>
      </c>
      <c r="X1401" s="2">
        <f t="shared" si="1607"/>
        <v>6</v>
      </c>
      <c r="Y1401" s="2">
        <f t="shared" si="1608"/>
        <v>5</v>
      </c>
      <c r="Z1401" s="2">
        <f t="shared" si="1609"/>
        <v>4</v>
      </c>
      <c r="AA1401" s="2">
        <f t="shared" si="1610"/>
        <v>2</v>
      </c>
      <c r="AB1401" s="2">
        <f t="shared" si="1611"/>
        <v>4</v>
      </c>
      <c r="AC1401" s="2">
        <f t="shared" si="1612"/>
        <v>3</v>
      </c>
      <c r="AD1401" s="3">
        <f t="shared" si="1665"/>
        <v>7</v>
      </c>
      <c r="AE1401" s="2">
        <f t="shared" si="1613"/>
        <v>5</v>
      </c>
      <c r="AF1401" s="2">
        <f t="shared" si="1614"/>
        <v>8</v>
      </c>
      <c r="AG1401" s="2">
        <f t="shared" si="1615"/>
        <v>6</v>
      </c>
      <c r="AH1401" s="2">
        <f t="shared" si="1616"/>
        <v>7</v>
      </c>
      <c r="AI1401" s="2">
        <f t="shared" si="1617"/>
        <v>9</v>
      </c>
      <c r="AJ1401" s="2">
        <f t="shared" si="1618"/>
        <v>9</v>
      </c>
      <c r="AK1401" s="2">
        <f t="shared" si="1619"/>
        <v>10</v>
      </c>
      <c r="AL1401" s="2">
        <f t="shared" si="1620"/>
        <v>7</v>
      </c>
      <c r="AM1401" s="2">
        <f t="shared" si="1621"/>
        <v>8</v>
      </c>
      <c r="AN1401" s="2">
        <f t="shared" si="1622"/>
        <v>8</v>
      </c>
      <c r="AO1401" s="2">
        <f t="shared" si="1623"/>
        <v>6</v>
      </c>
      <c r="AP1401" s="2">
        <f t="shared" si="1624"/>
        <v>8</v>
      </c>
      <c r="AQ1401" s="2">
        <f t="shared" si="1625"/>
        <v>7</v>
      </c>
      <c r="AR1401" s="2">
        <f t="shared" si="1626"/>
        <v>5</v>
      </c>
      <c r="AS1401" s="2">
        <f t="shared" si="1627"/>
        <v>4</v>
      </c>
      <c r="AT1401" s="2">
        <f t="shared" si="1628"/>
        <v>6</v>
      </c>
      <c r="AU1401" s="2">
        <f t="shared" si="1629"/>
        <v>5</v>
      </c>
      <c r="AV1401" s="3">
        <f t="shared" si="1666"/>
        <v>7</v>
      </c>
      <c r="AW1401">
        <f t="shared" si="1667"/>
        <v>1</v>
      </c>
      <c r="AX1401" s="2">
        <f t="shared" si="1630"/>
        <v>1</v>
      </c>
      <c r="AY1401" s="2">
        <f t="shared" si="1631"/>
        <v>2</v>
      </c>
      <c r="AZ1401" s="2">
        <f t="shared" si="1632"/>
        <v>2</v>
      </c>
      <c r="BA1401" s="2">
        <f t="shared" si="1633"/>
        <v>3</v>
      </c>
      <c r="BB1401" s="2">
        <f t="shared" si="1634"/>
        <v>4</v>
      </c>
      <c r="BC1401" s="2">
        <f t="shared" si="1635"/>
        <v>4</v>
      </c>
      <c r="BD1401" s="2">
        <f t="shared" si="1636"/>
        <v>5</v>
      </c>
      <c r="BE1401" s="2">
        <f t="shared" si="1637"/>
        <v>4</v>
      </c>
      <c r="BF1401" s="2">
        <f t="shared" si="1638"/>
        <v>4</v>
      </c>
      <c r="BG1401" s="2">
        <f t="shared" si="1639"/>
        <v>3</v>
      </c>
      <c r="BH1401" s="2">
        <f t="shared" si="1640"/>
        <v>4</v>
      </c>
      <c r="BI1401" s="2">
        <f t="shared" si="1641"/>
        <v>6</v>
      </c>
      <c r="BJ1401" s="2">
        <f t="shared" si="1642"/>
        <v>5</v>
      </c>
      <c r="BK1401" s="2">
        <f t="shared" si="1643"/>
        <v>2</v>
      </c>
      <c r="BL1401" s="2">
        <f t="shared" si="1644"/>
        <v>2</v>
      </c>
      <c r="BM1401" s="2">
        <f t="shared" si="1645"/>
        <v>4</v>
      </c>
      <c r="BN1401" s="2">
        <f t="shared" si="1646"/>
        <v>4</v>
      </c>
      <c r="BO1401" s="3">
        <f t="shared" si="1668"/>
        <v>12</v>
      </c>
      <c r="BP1401">
        <f t="shared" si="1669"/>
        <v>1</v>
      </c>
      <c r="BR1401">
        <v>12</v>
      </c>
      <c r="BS1401">
        <f t="shared" si="1647"/>
        <v>1</v>
      </c>
      <c r="BU1401" s="1">
        <f t="shared" si="1648"/>
        <v>175.73373760848906</v>
      </c>
      <c r="BV1401" s="1">
        <f t="shared" si="1649"/>
        <v>39.003663200671227</v>
      </c>
      <c r="BW1401" s="1">
        <f t="shared" si="1650"/>
        <v>38.135051428029904</v>
      </c>
      <c r="BX1401" s="1">
        <f t="shared" si="1651"/>
        <v>28.030454164072871</v>
      </c>
      <c r="BY1401" s="1">
        <f t="shared" si="1652"/>
        <v>14.512508743801682</v>
      </c>
      <c r="BZ1401" s="1">
        <f t="shared" si="1653"/>
        <v>12.965215750060249</v>
      </c>
      <c r="CA1401" s="1">
        <f t="shared" si="1654"/>
        <v>19.739549725236937</v>
      </c>
      <c r="CB1401" s="1">
        <f t="shared" si="1655"/>
        <v>25.114979795352948</v>
      </c>
      <c r="CC1401" s="1">
        <f t="shared" si="1656"/>
        <v>5.5431879042605887</v>
      </c>
      <c r="CD1401" s="1">
        <f t="shared" si="1657"/>
        <v>400.01965914452512</v>
      </c>
      <c r="CE1401" s="1">
        <f t="shared" si="1658"/>
        <v>13.971035533731463</v>
      </c>
      <c r="CF1401" s="1">
        <f t="shared" si="1659"/>
        <v>4.0587942717299113</v>
      </c>
      <c r="CG1401" s="1">
        <f t="shared" si="1660"/>
        <v>3.5259901336973694</v>
      </c>
      <c r="CH1401" s="1">
        <f t="shared" si="1661"/>
        <v>1.8153763183613996</v>
      </c>
      <c r="CI1401" s="1">
        <f t="shared" si="1662"/>
        <v>2.0068171548719107</v>
      </c>
      <c r="CJ1401" s="1">
        <f t="shared" si="1663"/>
        <v>2.0265108232428899</v>
      </c>
      <c r="CK1401" s="1">
        <f t="shared" si="1664"/>
        <v>2.06304022153234</v>
      </c>
      <c r="CL1401" s="5">
        <f t="shared" si="1670"/>
        <v>14</v>
      </c>
      <c r="CN1401" s="9">
        <f t="shared" si="1671"/>
        <v>1.8153763183613996</v>
      </c>
    </row>
    <row r="1402" spans="1:92" x14ac:dyDescent="0.2">
      <c r="A1402" s="4">
        <v>1400</v>
      </c>
      <c r="B1402" s="1">
        <v>0.66116326295350403</v>
      </c>
      <c r="C1402" s="1">
        <v>0.13100000000000001</v>
      </c>
      <c r="D1402" s="1">
        <v>0</v>
      </c>
      <c r="E1402" s="1">
        <v>0</v>
      </c>
      <c r="F1402" s="1">
        <v>100</v>
      </c>
      <c r="G1402" s="1">
        <v>1.96781277099413</v>
      </c>
      <c r="H1402" s="1">
        <v>5</v>
      </c>
      <c r="I1402">
        <v>1500</v>
      </c>
      <c r="J1402">
        <v>185</v>
      </c>
      <c r="K1402">
        <v>12.5</v>
      </c>
      <c r="L1402" s="1"/>
      <c r="M1402" s="2">
        <f t="shared" si="1596"/>
        <v>2</v>
      </c>
      <c r="N1402" s="2">
        <f t="shared" si="1597"/>
        <v>5</v>
      </c>
      <c r="O1402" s="2">
        <f t="shared" si="1598"/>
        <v>3</v>
      </c>
      <c r="P1402" s="2">
        <f t="shared" si="1599"/>
        <v>4</v>
      </c>
      <c r="Q1402" s="2">
        <f t="shared" si="1600"/>
        <v>6</v>
      </c>
      <c r="R1402" s="2">
        <f t="shared" si="1601"/>
        <v>6</v>
      </c>
      <c r="S1402" s="2">
        <f t="shared" si="1602"/>
        <v>6</v>
      </c>
      <c r="T1402" s="2">
        <f t="shared" si="1603"/>
        <v>4</v>
      </c>
      <c r="U1402" s="2">
        <f t="shared" si="1604"/>
        <v>6</v>
      </c>
      <c r="V1402" s="2">
        <f t="shared" si="1605"/>
        <v>6</v>
      </c>
      <c r="W1402" s="2">
        <f t="shared" si="1606"/>
        <v>4</v>
      </c>
      <c r="X1402" s="2">
        <f t="shared" si="1607"/>
        <v>6</v>
      </c>
      <c r="Y1402" s="2">
        <f t="shared" si="1608"/>
        <v>6</v>
      </c>
      <c r="Z1402" s="2">
        <f t="shared" si="1609"/>
        <v>4</v>
      </c>
      <c r="AA1402" s="2">
        <f t="shared" si="1610"/>
        <v>2</v>
      </c>
      <c r="AB1402" s="2">
        <f t="shared" si="1611"/>
        <v>4</v>
      </c>
      <c r="AC1402" s="2">
        <f t="shared" si="1612"/>
        <v>3</v>
      </c>
      <c r="AD1402" s="3">
        <f t="shared" si="1665"/>
        <v>5</v>
      </c>
      <c r="AE1402" s="2">
        <f t="shared" si="1613"/>
        <v>5</v>
      </c>
      <c r="AF1402" s="2">
        <f t="shared" si="1614"/>
        <v>8</v>
      </c>
      <c r="AG1402" s="2">
        <f t="shared" si="1615"/>
        <v>6</v>
      </c>
      <c r="AH1402" s="2">
        <f t="shared" si="1616"/>
        <v>7</v>
      </c>
      <c r="AI1402" s="2">
        <f t="shared" si="1617"/>
        <v>9</v>
      </c>
      <c r="AJ1402" s="2">
        <f t="shared" si="1618"/>
        <v>9</v>
      </c>
      <c r="AK1402" s="2">
        <f t="shared" si="1619"/>
        <v>9</v>
      </c>
      <c r="AL1402" s="2">
        <f t="shared" si="1620"/>
        <v>7</v>
      </c>
      <c r="AM1402" s="2">
        <f t="shared" si="1621"/>
        <v>8</v>
      </c>
      <c r="AN1402" s="2">
        <f t="shared" si="1622"/>
        <v>8</v>
      </c>
      <c r="AO1402" s="2">
        <f t="shared" si="1623"/>
        <v>6</v>
      </c>
      <c r="AP1402" s="2">
        <f t="shared" si="1624"/>
        <v>8</v>
      </c>
      <c r="AQ1402" s="2">
        <f t="shared" si="1625"/>
        <v>8</v>
      </c>
      <c r="AR1402" s="2">
        <f t="shared" si="1626"/>
        <v>5</v>
      </c>
      <c r="AS1402" s="2">
        <f t="shared" si="1627"/>
        <v>4</v>
      </c>
      <c r="AT1402" s="2">
        <f t="shared" si="1628"/>
        <v>6</v>
      </c>
      <c r="AU1402" s="2">
        <f t="shared" si="1629"/>
        <v>6</v>
      </c>
      <c r="AV1402" s="3">
        <f t="shared" si="1666"/>
        <v>5</v>
      </c>
      <c r="AW1402">
        <f t="shared" si="1667"/>
        <v>3</v>
      </c>
      <c r="AX1402" s="2">
        <f t="shared" si="1630"/>
        <v>1</v>
      </c>
      <c r="AY1402" s="2">
        <f t="shared" si="1631"/>
        <v>2</v>
      </c>
      <c r="AZ1402" s="2">
        <f t="shared" si="1632"/>
        <v>2</v>
      </c>
      <c r="BA1402" s="2">
        <f t="shared" si="1633"/>
        <v>3</v>
      </c>
      <c r="BB1402" s="2">
        <f t="shared" si="1634"/>
        <v>4</v>
      </c>
      <c r="BC1402" s="2">
        <f t="shared" si="1635"/>
        <v>4</v>
      </c>
      <c r="BD1402" s="2">
        <f t="shared" si="1636"/>
        <v>4</v>
      </c>
      <c r="BE1402" s="2">
        <f t="shared" si="1637"/>
        <v>4</v>
      </c>
      <c r="BF1402" s="2">
        <f t="shared" si="1638"/>
        <v>4</v>
      </c>
      <c r="BG1402" s="2">
        <f t="shared" si="1639"/>
        <v>3</v>
      </c>
      <c r="BH1402" s="2">
        <f t="shared" si="1640"/>
        <v>4</v>
      </c>
      <c r="BI1402" s="2">
        <f t="shared" si="1641"/>
        <v>6</v>
      </c>
      <c r="BJ1402" s="2">
        <f t="shared" si="1642"/>
        <v>6</v>
      </c>
      <c r="BK1402" s="2">
        <f t="shared" si="1643"/>
        <v>2</v>
      </c>
      <c r="BL1402" s="2">
        <f t="shared" si="1644"/>
        <v>2</v>
      </c>
      <c r="BM1402" s="2">
        <f t="shared" si="1645"/>
        <v>4</v>
      </c>
      <c r="BN1402" s="2">
        <f t="shared" si="1646"/>
        <v>5</v>
      </c>
      <c r="BO1402" s="3">
        <f t="shared" si="1668"/>
        <v>12</v>
      </c>
      <c r="BP1402">
        <f t="shared" si="1669"/>
        <v>2</v>
      </c>
      <c r="BR1402">
        <v>12</v>
      </c>
      <c r="BS1402">
        <f t="shared" si="1647"/>
        <v>1</v>
      </c>
      <c r="BU1402" s="1">
        <f t="shared" si="1648"/>
        <v>175.97787495010067</v>
      </c>
      <c r="BV1402" s="1">
        <f t="shared" si="1649"/>
        <v>39.509134475713239</v>
      </c>
      <c r="BW1402" s="1">
        <f t="shared" si="1650"/>
        <v>38.35779524540883</v>
      </c>
      <c r="BX1402" s="1">
        <f t="shared" si="1651"/>
        <v>28.975967765251781</v>
      </c>
      <c r="BY1402" s="1">
        <f t="shared" si="1652"/>
        <v>15.153128892019597</v>
      </c>
      <c r="BZ1402" s="1">
        <f t="shared" si="1653"/>
        <v>13.138397154355049</v>
      </c>
      <c r="CA1402" s="1">
        <f t="shared" si="1654"/>
        <v>20.44543599236761</v>
      </c>
      <c r="CB1402" s="1">
        <f t="shared" si="1655"/>
        <v>25.152721345334577</v>
      </c>
      <c r="CC1402" s="1">
        <f t="shared" si="1656"/>
        <v>5.7049404588551518</v>
      </c>
      <c r="CD1402" s="1">
        <f t="shared" si="1657"/>
        <v>400.02687516328228</v>
      </c>
      <c r="CE1402" s="1">
        <f t="shared" si="1658"/>
        <v>16.152884481220234</v>
      </c>
      <c r="CF1402" s="1">
        <f t="shared" si="1659"/>
        <v>4.7643095389823813</v>
      </c>
      <c r="CG1402" s="1">
        <f t="shared" si="1660"/>
        <v>4.0701520241341722</v>
      </c>
      <c r="CH1402" s="1">
        <f t="shared" si="1661"/>
        <v>1.7896717296186047</v>
      </c>
      <c r="CI1402" s="1">
        <f t="shared" si="1662"/>
        <v>1.992657612898858</v>
      </c>
      <c r="CJ1402" s="1">
        <f t="shared" si="1663"/>
        <v>2.0117900913818731</v>
      </c>
      <c r="CK1402" s="1">
        <f t="shared" si="1664"/>
        <v>2.0521988218569049</v>
      </c>
      <c r="CL1402" s="5">
        <f t="shared" si="1670"/>
        <v>14</v>
      </c>
      <c r="CN1402" s="9">
        <f t="shared" si="1671"/>
        <v>1.7896717296186047</v>
      </c>
    </row>
    <row r="1403" spans="1:92" x14ac:dyDescent="0.2">
      <c r="A1403" s="4">
        <v>1401</v>
      </c>
      <c r="B1403" s="1">
        <v>0.62019252825771698</v>
      </c>
      <c r="C1403" s="1">
        <v>0.183</v>
      </c>
      <c r="D1403" s="1">
        <v>0</v>
      </c>
      <c r="E1403" s="1">
        <v>0</v>
      </c>
      <c r="F1403" s="1">
        <v>100</v>
      </c>
      <c r="G1403" s="1">
        <v>2.7488275584436002</v>
      </c>
      <c r="H1403" s="1">
        <v>5</v>
      </c>
      <c r="I1403">
        <v>1500</v>
      </c>
      <c r="J1403">
        <v>185</v>
      </c>
      <c r="K1403">
        <v>12.5</v>
      </c>
      <c r="L1403" s="1"/>
      <c r="M1403" s="2">
        <f t="shared" si="1596"/>
        <v>2</v>
      </c>
      <c r="N1403" s="2">
        <f t="shared" si="1597"/>
        <v>5</v>
      </c>
      <c r="O1403" s="2">
        <f t="shared" si="1598"/>
        <v>3</v>
      </c>
      <c r="P1403" s="2">
        <f t="shared" si="1599"/>
        <v>4</v>
      </c>
      <c r="Q1403" s="2">
        <f t="shared" si="1600"/>
        <v>6</v>
      </c>
      <c r="R1403" s="2">
        <f t="shared" si="1601"/>
        <v>6</v>
      </c>
      <c r="S1403" s="2">
        <f t="shared" si="1602"/>
        <v>7</v>
      </c>
      <c r="T1403" s="2">
        <f t="shared" si="1603"/>
        <v>4</v>
      </c>
      <c r="U1403" s="2">
        <f t="shared" si="1604"/>
        <v>6</v>
      </c>
      <c r="V1403" s="2">
        <f t="shared" si="1605"/>
        <v>6</v>
      </c>
      <c r="W1403" s="2">
        <f t="shared" si="1606"/>
        <v>4</v>
      </c>
      <c r="X1403" s="2">
        <f t="shared" si="1607"/>
        <v>6</v>
      </c>
      <c r="Y1403" s="2">
        <f t="shared" si="1608"/>
        <v>5</v>
      </c>
      <c r="Z1403" s="2">
        <f t="shared" si="1609"/>
        <v>4</v>
      </c>
      <c r="AA1403" s="2">
        <f t="shared" si="1610"/>
        <v>2</v>
      </c>
      <c r="AB1403" s="2">
        <f t="shared" si="1611"/>
        <v>4</v>
      </c>
      <c r="AC1403" s="2">
        <f t="shared" si="1612"/>
        <v>3</v>
      </c>
      <c r="AD1403" s="3">
        <f t="shared" si="1665"/>
        <v>7</v>
      </c>
      <c r="AE1403" s="2">
        <f t="shared" si="1613"/>
        <v>5</v>
      </c>
      <c r="AF1403" s="2">
        <f t="shared" si="1614"/>
        <v>8</v>
      </c>
      <c r="AG1403" s="2">
        <f t="shared" si="1615"/>
        <v>6</v>
      </c>
      <c r="AH1403" s="2">
        <f t="shared" si="1616"/>
        <v>7</v>
      </c>
      <c r="AI1403" s="2">
        <f t="shared" si="1617"/>
        <v>9</v>
      </c>
      <c r="AJ1403" s="2">
        <f t="shared" si="1618"/>
        <v>9</v>
      </c>
      <c r="AK1403" s="2">
        <f t="shared" si="1619"/>
        <v>10</v>
      </c>
      <c r="AL1403" s="2">
        <f t="shared" si="1620"/>
        <v>7</v>
      </c>
      <c r="AM1403" s="2">
        <f t="shared" si="1621"/>
        <v>8</v>
      </c>
      <c r="AN1403" s="2">
        <f t="shared" si="1622"/>
        <v>8</v>
      </c>
      <c r="AO1403" s="2">
        <f t="shared" si="1623"/>
        <v>6</v>
      </c>
      <c r="AP1403" s="2">
        <f t="shared" si="1624"/>
        <v>8</v>
      </c>
      <c r="AQ1403" s="2">
        <f t="shared" si="1625"/>
        <v>7</v>
      </c>
      <c r="AR1403" s="2">
        <f t="shared" si="1626"/>
        <v>5</v>
      </c>
      <c r="AS1403" s="2">
        <f t="shared" si="1627"/>
        <v>4</v>
      </c>
      <c r="AT1403" s="2">
        <f t="shared" si="1628"/>
        <v>6</v>
      </c>
      <c r="AU1403" s="2">
        <f t="shared" si="1629"/>
        <v>5</v>
      </c>
      <c r="AV1403" s="3">
        <f t="shared" si="1666"/>
        <v>7</v>
      </c>
      <c r="AW1403">
        <f t="shared" si="1667"/>
        <v>1</v>
      </c>
      <c r="AX1403" s="2">
        <f t="shared" si="1630"/>
        <v>1</v>
      </c>
      <c r="AY1403" s="2">
        <f t="shared" si="1631"/>
        <v>2</v>
      </c>
      <c r="AZ1403" s="2">
        <f t="shared" si="1632"/>
        <v>2</v>
      </c>
      <c r="BA1403" s="2">
        <f t="shared" si="1633"/>
        <v>3</v>
      </c>
      <c r="BB1403" s="2">
        <f t="shared" si="1634"/>
        <v>4</v>
      </c>
      <c r="BC1403" s="2">
        <f t="shared" si="1635"/>
        <v>4</v>
      </c>
      <c r="BD1403" s="2">
        <f t="shared" si="1636"/>
        <v>5</v>
      </c>
      <c r="BE1403" s="2">
        <f t="shared" si="1637"/>
        <v>4</v>
      </c>
      <c r="BF1403" s="2">
        <f t="shared" si="1638"/>
        <v>4</v>
      </c>
      <c r="BG1403" s="2">
        <f t="shared" si="1639"/>
        <v>3</v>
      </c>
      <c r="BH1403" s="2">
        <f t="shared" si="1640"/>
        <v>4</v>
      </c>
      <c r="BI1403" s="2">
        <f t="shared" si="1641"/>
        <v>6</v>
      </c>
      <c r="BJ1403" s="2">
        <f t="shared" si="1642"/>
        <v>5</v>
      </c>
      <c r="BK1403" s="2">
        <f t="shared" si="1643"/>
        <v>2</v>
      </c>
      <c r="BL1403" s="2">
        <f t="shared" si="1644"/>
        <v>2</v>
      </c>
      <c r="BM1403" s="2">
        <f t="shared" si="1645"/>
        <v>4</v>
      </c>
      <c r="BN1403" s="2">
        <f t="shared" si="1646"/>
        <v>4</v>
      </c>
      <c r="BO1403" s="3">
        <f t="shared" si="1668"/>
        <v>12</v>
      </c>
      <c r="BP1403">
        <f t="shared" si="1669"/>
        <v>1</v>
      </c>
      <c r="BR1403">
        <v>12</v>
      </c>
      <c r="BS1403">
        <f t="shared" si="1647"/>
        <v>1</v>
      </c>
      <c r="BU1403" s="1">
        <f t="shared" si="1648"/>
        <v>175.47576406668273</v>
      </c>
      <c r="BV1403" s="1">
        <f t="shared" si="1649"/>
        <v>38.466760083286879</v>
      </c>
      <c r="BW1403" s="1">
        <f t="shared" si="1650"/>
        <v>37.904760476635182</v>
      </c>
      <c r="BX1403" s="1">
        <f t="shared" si="1651"/>
        <v>26.986198320253308</v>
      </c>
      <c r="BY1403" s="1">
        <f t="shared" si="1652"/>
        <v>13.804435014469313</v>
      </c>
      <c r="BZ1403" s="1">
        <f t="shared" si="1653"/>
        <v>12.79248579012933</v>
      </c>
      <c r="CA1403" s="1">
        <f t="shared" si="1654"/>
        <v>18.98156188507561</v>
      </c>
      <c r="CB1403" s="1">
        <f t="shared" si="1655"/>
        <v>25.07995266807988</v>
      </c>
      <c r="CC1403" s="1">
        <f t="shared" si="1656"/>
        <v>5.3913085203295221</v>
      </c>
      <c r="CD1403" s="1">
        <f t="shared" si="1657"/>
        <v>400.01232762360786</v>
      </c>
      <c r="CE1403" s="1">
        <f t="shared" si="1658"/>
        <v>11.243148196127873</v>
      </c>
      <c r="CF1403" s="1">
        <f t="shared" si="1659"/>
        <v>3.1887265087990149</v>
      </c>
      <c r="CG1403" s="1">
        <f t="shared" si="1660"/>
        <v>2.8952138467473714</v>
      </c>
      <c r="CH1403" s="1">
        <f t="shared" si="1661"/>
        <v>1.8851164705349792</v>
      </c>
      <c r="CI1403" s="1">
        <f t="shared" si="1662"/>
        <v>2.0581861575142981</v>
      </c>
      <c r="CJ1403" s="1">
        <f t="shared" si="1663"/>
        <v>2.0782820845913776</v>
      </c>
      <c r="CK1403" s="1">
        <f t="shared" si="1664"/>
        <v>2.1093476525112602</v>
      </c>
      <c r="CL1403" s="5">
        <f t="shared" si="1670"/>
        <v>14</v>
      </c>
      <c r="CN1403" s="9">
        <f t="shared" si="1671"/>
        <v>1.8851164705349792</v>
      </c>
    </row>
    <row r="1404" spans="1:92" x14ac:dyDescent="0.2">
      <c r="A1404" s="4">
        <v>1402</v>
      </c>
      <c r="B1404" s="1">
        <v>0.63265937124156701</v>
      </c>
      <c r="C1404" s="1">
        <v>0.214</v>
      </c>
      <c r="D1404" s="1">
        <v>0</v>
      </c>
      <c r="E1404" s="1">
        <v>0</v>
      </c>
      <c r="F1404" s="1">
        <v>100</v>
      </c>
      <c r="G1404" s="1">
        <v>3.2034106617770601</v>
      </c>
      <c r="H1404" s="1">
        <v>5</v>
      </c>
      <c r="I1404">
        <v>1500</v>
      </c>
      <c r="J1404">
        <v>185</v>
      </c>
      <c r="K1404">
        <v>12.5</v>
      </c>
      <c r="L1404" s="1"/>
      <c r="M1404" s="2">
        <f t="shared" si="1596"/>
        <v>2</v>
      </c>
      <c r="N1404" s="2">
        <f t="shared" si="1597"/>
        <v>5</v>
      </c>
      <c r="O1404" s="2">
        <f t="shared" si="1598"/>
        <v>4</v>
      </c>
      <c r="P1404" s="2">
        <f t="shared" si="1599"/>
        <v>4</v>
      </c>
      <c r="Q1404" s="2">
        <f t="shared" si="1600"/>
        <v>6</v>
      </c>
      <c r="R1404" s="2">
        <f t="shared" si="1601"/>
        <v>7</v>
      </c>
      <c r="S1404" s="2">
        <f t="shared" si="1602"/>
        <v>7</v>
      </c>
      <c r="T1404" s="2">
        <f t="shared" si="1603"/>
        <v>5</v>
      </c>
      <c r="U1404" s="2">
        <f t="shared" si="1604"/>
        <v>7</v>
      </c>
      <c r="V1404" s="2">
        <f t="shared" si="1605"/>
        <v>6</v>
      </c>
      <c r="W1404" s="2">
        <f t="shared" si="1606"/>
        <v>5</v>
      </c>
      <c r="X1404" s="2">
        <f t="shared" si="1607"/>
        <v>7</v>
      </c>
      <c r="Y1404" s="2">
        <f t="shared" si="1608"/>
        <v>5</v>
      </c>
      <c r="Z1404" s="2">
        <f t="shared" si="1609"/>
        <v>4</v>
      </c>
      <c r="AA1404" s="2">
        <f t="shared" si="1610"/>
        <v>2</v>
      </c>
      <c r="AB1404" s="2">
        <f t="shared" si="1611"/>
        <v>4</v>
      </c>
      <c r="AC1404" s="2">
        <f t="shared" si="1612"/>
        <v>3</v>
      </c>
      <c r="AD1404" s="3">
        <f t="shared" si="1665"/>
        <v>6</v>
      </c>
      <c r="AE1404" s="2">
        <f t="shared" si="1613"/>
        <v>5</v>
      </c>
      <c r="AF1404" s="2">
        <f t="shared" si="1614"/>
        <v>8</v>
      </c>
      <c r="AG1404" s="2">
        <f t="shared" si="1615"/>
        <v>7</v>
      </c>
      <c r="AH1404" s="2">
        <f t="shared" si="1616"/>
        <v>7</v>
      </c>
      <c r="AI1404" s="2">
        <f t="shared" si="1617"/>
        <v>9</v>
      </c>
      <c r="AJ1404" s="2">
        <f t="shared" si="1618"/>
        <v>10</v>
      </c>
      <c r="AK1404" s="2">
        <f t="shared" si="1619"/>
        <v>10</v>
      </c>
      <c r="AL1404" s="2">
        <f t="shared" si="1620"/>
        <v>8</v>
      </c>
      <c r="AM1404" s="2">
        <f t="shared" si="1621"/>
        <v>9</v>
      </c>
      <c r="AN1404" s="2">
        <f t="shared" si="1622"/>
        <v>8</v>
      </c>
      <c r="AO1404" s="2">
        <f t="shared" si="1623"/>
        <v>7</v>
      </c>
      <c r="AP1404" s="2">
        <f t="shared" si="1624"/>
        <v>9</v>
      </c>
      <c r="AQ1404" s="2">
        <f t="shared" si="1625"/>
        <v>7</v>
      </c>
      <c r="AR1404" s="2">
        <f t="shared" si="1626"/>
        <v>5</v>
      </c>
      <c r="AS1404" s="2">
        <f t="shared" si="1627"/>
        <v>4</v>
      </c>
      <c r="AT1404" s="2">
        <f t="shared" si="1628"/>
        <v>6</v>
      </c>
      <c r="AU1404" s="2">
        <f t="shared" si="1629"/>
        <v>5</v>
      </c>
      <c r="AV1404" s="3">
        <f t="shared" si="1666"/>
        <v>6</v>
      </c>
      <c r="AW1404">
        <f t="shared" si="1667"/>
        <v>2</v>
      </c>
      <c r="AX1404" s="2">
        <f t="shared" si="1630"/>
        <v>1</v>
      </c>
      <c r="AY1404" s="2">
        <f t="shared" si="1631"/>
        <v>2</v>
      </c>
      <c r="AZ1404" s="2">
        <f t="shared" si="1632"/>
        <v>3</v>
      </c>
      <c r="BA1404" s="2">
        <f t="shared" si="1633"/>
        <v>3</v>
      </c>
      <c r="BB1404" s="2">
        <f t="shared" si="1634"/>
        <v>4</v>
      </c>
      <c r="BC1404" s="2">
        <f t="shared" si="1635"/>
        <v>5</v>
      </c>
      <c r="BD1404" s="2">
        <f t="shared" si="1636"/>
        <v>5</v>
      </c>
      <c r="BE1404" s="2">
        <f t="shared" si="1637"/>
        <v>5</v>
      </c>
      <c r="BF1404" s="2">
        <f t="shared" si="1638"/>
        <v>5</v>
      </c>
      <c r="BG1404" s="2">
        <f t="shared" si="1639"/>
        <v>4</v>
      </c>
      <c r="BH1404" s="2">
        <f t="shared" si="1640"/>
        <v>5</v>
      </c>
      <c r="BI1404" s="2">
        <f t="shared" si="1641"/>
        <v>7</v>
      </c>
      <c r="BJ1404" s="2">
        <f t="shared" si="1642"/>
        <v>5</v>
      </c>
      <c r="BK1404" s="2">
        <f t="shared" si="1643"/>
        <v>2</v>
      </c>
      <c r="BL1404" s="2">
        <f t="shared" si="1644"/>
        <v>2</v>
      </c>
      <c r="BM1404" s="2">
        <f t="shared" si="1645"/>
        <v>4</v>
      </c>
      <c r="BN1404" s="2">
        <f t="shared" si="1646"/>
        <v>4</v>
      </c>
      <c r="BO1404" s="3">
        <f t="shared" si="1668"/>
        <v>12</v>
      </c>
      <c r="BP1404">
        <f t="shared" si="1669"/>
        <v>1</v>
      </c>
      <c r="BR1404">
        <v>12</v>
      </c>
      <c r="BS1404">
        <f t="shared" si="1647"/>
        <v>1</v>
      </c>
      <c r="BU1404" s="1">
        <f t="shared" si="1648"/>
        <v>175.33850984355303</v>
      </c>
      <c r="BV1404" s="1">
        <f t="shared" si="1649"/>
        <v>38.181475394153161</v>
      </c>
      <c r="BW1404" s="1">
        <f t="shared" si="1650"/>
        <v>37.783617737936048</v>
      </c>
      <c r="BX1404" s="1">
        <f t="shared" si="1651"/>
        <v>26.424694084911014</v>
      </c>
      <c r="BY1404" s="1">
        <f t="shared" si="1652"/>
        <v>13.427593121494375</v>
      </c>
      <c r="BZ1404" s="1">
        <f t="shared" si="1653"/>
        <v>12.706472309520004</v>
      </c>
      <c r="CA1404" s="1">
        <f t="shared" si="1654"/>
        <v>18.564068164613236</v>
      </c>
      <c r="CB1404" s="1">
        <f t="shared" si="1655"/>
        <v>25.063462587696975</v>
      </c>
      <c r="CC1404" s="1">
        <f t="shared" si="1656"/>
        <v>5.316887257007755</v>
      </c>
      <c r="CD1404" s="1">
        <f t="shared" si="1657"/>
        <v>400.00870845839984</v>
      </c>
      <c r="CE1404" s="1">
        <f t="shared" si="1658"/>
        <v>9.4703879019694135</v>
      </c>
      <c r="CF1404" s="1">
        <f t="shared" si="1659"/>
        <v>2.6560365422231618</v>
      </c>
      <c r="CG1404" s="1">
        <f t="shared" si="1660"/>
        <v>2.5082663238847691</v>
      </c>
      <c r="CH1404" s="1">
        <f t="shared" si="1661"/>
        <v>1.9038038771243961</v>
      </c>
      <c r="CI1404" s="1">
        <f t="shared" si="1662"/>
        <v>2.0673681348842581</v>
      </c>
      <c r="CJ1404" s="1">
        <f t="shared" si="1663"/>
        <v>2.0879468598061446</v>
      </c>
      <c r="CK1404" s="1">
        <f t="shared" si="1664"/>
        <v>2.1159518867967551</v>
      </c>
      <c r="CL1404" s="5">
        <f t="shared" si="1670"/>
        <v>14</v>
      </c>
      <c r="CN1404" s="9">
        <f t="shared" si="1671"/>
        <v>1.9038038771243961</v>
      </c>
    </row>
    <row r="1405" spans="1:92" x14ac:dyDescent="0.2">
      <c r="A1405" s="4">
        <v>1403</v>
      </c>
      <c r="B1405" s="1">
        <v>0.69410136206809803</v>
      </c>
      <c r="C1405" s="1">
        <v>0.20599999999999999</v>
      </c>
      <c r="D1405" s="1">
        <v>0</v>
      </c>
      <c r="E1405" s="1">
        <v>0</v>
      </c>
      <c r="F1405" s="1">
        <v>100</v>
      </c>
      <c r="G1405" s="1">
        <v>3.0825110668328701</v>
      </c>
      <c r="H1405" s="1">
        <v>5</v>
      </c>
      <c r="I1405">
        <v>1500</v>
      </c>
      <c r="J1405">
        <v>185</v>
      </c>
      <c r="K1405">
        <v>12.5</v>
      </c>
      <c r="L1405" s="1"/>
      <c r="M1405" s="2">
        <f t="shared" si="1596"/>
        <v>2</v>
      </c>
      <c r="N1405" s="2">
        <f t="shared" si="1597"/>
        <v>5</v>
      </c>
      <c r="O1405" s="2">
        <f t="shared" si="1598"/>
        <v>4</v>
      </c>
      <c r="P1405" s="2">
        <f t="shared" si="1599"/>
        <v>4</v>
      </c>
      <c r="Q1405" s="2">
        <f t="shared" si="1600"/>
        <v>6</v>
      </c>
      <c r="R1405" s="2">
        <f t="shared" si="1601"/>
        <v>7</v>
      </c>
      <c r="S1405" s="2">
        <f t="shared" si="1602"/>
        <v>7</v>
      </c>
      <c r="T1405" s="2">
        <f t="shared" si="1603"/>
        <v>5</v>
      </c>
      <c r="U1405" s="2">
        <f t="shared" si="1604"/>
        <v>7</v>
      </c>
      <c r="V1405" s="2">
        <f t="shared" si="1605"/>
        <v>6</v>
      </c>
      <c r="W1405" s="2">
        <f t="shared" si="1606"/>
        <v>5</v>
      </c>
      <c r="X1405" s="2">
        <f t="shared" si="1607"/>
        <v>7</v>
      </c>
      <c r="Y1405" s="2">
        <f t="shared" si="1608"/>
        <v>5</v>
      </c>
      <c r="Z1405" s="2">
        <f t="shared" si="1609"/>
        <v>4</v>
      </c>
      <c r="AA1405" s="2">
        <f t="shared" si="1610"/>
        <v>2</v>
      </c>
      <c r="AB1405" s="2">
        <f t="shared" si="1611"/>
        <v>4</v>
      </c>
      <c r="AC1405" s="2">
        <f t="shared" si="1612"/>
        <v>3</v>
      </c>
      <c r="AD1405" s="3">
        <f t="shared" si="1665"/>
        <v>6</v>
      </c>
      <c r="AE1405" s="2">
        <f t="shared" si="1613"/>
        <v>5</v>
      </c>
      <c r="AF1405" s="2">
        <f t="shared" si="1614"/>
        <v>8</v>
      </c>
      <c r="AG1405" s="2">
        <f t="shared" si="1615"/>
        <v>7</v>
      </c>
      <c r="AH1405" s="2">
        <f t="shared" si="1616"/>
        <v>7</v>
      </c>
      <c r="AI1405" s="2">
        <f t="shared" si="1617"/>
        <v>9</v>
      </c>
      <c r="AJ1405" s="2">
        <f t="shared" si="1618"/>
        <v>10</v>
      </c>
      <c r="AK1405" s="2">
        <f t="shared" si="1619"/>
        <v>10</v>
      </c>
      <c r="AL1405" s="2">
        <f t="shared" si="1620"/>
        <v>8</v>
      </c>
      <c r="AM1405" s="2">
        <f t="shared" si="1621"/>
        <v>9</v>
      </c>
      <c r="AN1405" s="2">
        <f t="shared" si="1622"/>
        <v>8</v>
      </c>
      <c r="AO1405" s="2">
        <f t="shared" si="1623"/>
        <v>7</v>
      </c>
      <c r="AP1405" s="2">
        <f t="shared" si="1624"/>
        <v>9</v>
      </c>
      <c r="AQ1405" s="2">
        <f t="shared" si="1625"/>
        <v>7</v>
      </c>
      <c r="AR1405" s="2">
        <f t="shared" si="1626"/>
        <v>5</v>
      </c>
      <c r="AS1405" s="2">
        <f t="shared" si="1627"/>
        <v>4</v>
      </c>
      <c r="AT1405" s="2">
        <f t="shared" si="1628"/>
        <v>6</v>
      </c>
      <c r="AU1405" s="2">
        <f t="shared" si="1629"/>
        <v>5</v>
      </c>
      <c r="AV1405" s="3">
        <f t="shared" si="1666"/>
        <v>6</v>
      </c>
      <c r="AW1405">
        <f t="shared" si="1667"/>
        <v>2</v>
      </c>
      <c r="AX1405" s="2">
        <f t="shared" si="1630"/>
        <v>1</v>
      </c>
      <c r="AY1405" s="2">
        <f t="shared" si="1631"/>
        <v>2</v>
      </c>
      <c r="AZ1405" s="2">
        <f t="shared" si="1632"/>
        <v>3</v>
      </c>
      <c r="BA1405" s="2">
        <f t="shared" si="1633"/>
        <v>3</v>
      </c>
      <c r="BB1405" s="2">
        <f t="shared" si="1634"/>
        <v>4</v>
      </c>
      <c r="BC1405" s="2">
        <f t="shared" si="1635"/>
        <v>5</v>
      </c>
      <c r="BD1405" s="2">
        <f t="shared" si="1636"/>
        <v>5</v>
      </c>
      <c r="BE1405" s="2">
        <f t="shared" si="1637"/>
        <v>5</v>
      </c>
      <c r="BF1405" s="2">
        <f t="shared" si="1638"/>
        <v>5</v>
      </c>
      <c r="BG1405" s="2">
        <f t="shared" si="1639"/>
        <v>4</v>
      </c>
      <c r="BH1405" s="2">
        <f t="shared" si="1640"/>
        <v>5</v>
      </c>
      <c r="BI1405" s="2">
        <f t="shared" si="1641"/>
        <v>7</v>
      </c>
      <c r="BJ1405" s="2">
        <f t="shared" si="1642"/>
        <v>5</v>
      </c>
      <c r="BK1405" s="2">
        <f t="shared" si="1643"/>
        <v>2</v>
      </c>
      <c r="BL1405" s="2">
        <f t="shared" si="1644"/>
        <v>2</v>
      </c>
      <c r="BM1405" s="2">
        <f t="shared" si="1645"/>
        <v>4</v>
      </c>
      <c r="BN1405" s="2">
        <f t="shared" si="1646"/>
        <v>4</v>
      </c>
      <c r="BO1405" s="3">
        <f t="shared" si="1668"/>
        <v>12</v>
      </c>
      <c r="BP1405">
        <f t="shared" si="1669"/>
        <v>1</v>
      </c>
      <c r="BR1405">
        <v>7</v>
      </c>
      <c r="BS1405">
        <f t="shared" si="1647"/>
        <v>1</v>
      </c>
      <c r="BU1405" s="1">
        <f t="shared" si="1648"/>
        <v>175.36843452891034</v>
      </c>
      <c r="BV1405" s="1">
        <f t="shared" si="1649"/>
        <v>38.243868483069022</v>
      </c>
      <c r="BW1405" s="1">
        <f t="shared" si="1650"/>
        <v>37.809999466987286</v>
      </c>
      <c r="BX1405" s="1">
        <f t="shared" si="1651"/>
        <v>26.549330698412096</v>
      </c>
      <c r="BY1405" s="1">
        <f t="shared" si="1652"/>
        <v>13.511029404945328</v>
      </c>
      <c r="BZ1405" s="1">
        <f t="shared" si="1653"/>
        <v>12.723311073482719</v>
      </c>
      <c r="CA1405" s="1">
        <f t="shared" si="1654"/>
        <v>18.655110408283253</v>
      </c>
      <c r="CB1405" s="1">
        <f t="shared" si="1655"/>
        <v>25.065440070298482</v>
      </c>
      <c r="CC1405" s="1">
        <f t="shared" si="1656"/>
        <v>5.323371687093184</v>
      </c>
      <c r="CD1405" s="1">
        <f t="shared" si="1657"/>
        <v>400.00944766206186</v>
      </c>
      <c r="CE1405" s="1">
        <f t="shared" si="1658"/>
        <v>9.8810429294839537</v>
      </c>
      <c r="CF1405" s="1">
        <f t="shared" si="1659"/>
        <v>2.7783996954169918</v>
      </c>
      <c r="CG1405" s="1">
        <f t="shared" si="1660"/>
        <v>2.5839012285800256</v>
      </c>
      <c r="CH1405" s="1">
        <f t="shared" si="1661"/>
        <v>1.8667273332009433</v>
      </c>
      <c r="CI1405" s="1">
        <f t="shared" si="1662"/>
        <v>2.0352240734040614</v>
      </c>
      <c r="CJ1405" s="1">
        <f t="shared" si="1663"/>
        <v>2.0559863269299954</v>
      </c>
      <c r="CK1405" s="1">
        <f t="shared" si="1664"/>
        <v>2.0851256994574596</v>
      </c>
      <c r="CL1405" s="5">
        <f t="shared" si="1670"/>
        <v>14</v>
      </c>
      <c r="CN1405" s="9">
        <f t="shared" si="1671"/>
        <v>1.8667273332009433</v>
      </c>
    </row>
    <row r="1406" spans="1:92" x14ac:dyDescent="0.2">
      <c r="A1406" s="4">
        <v>1404</v>
      </c>
      <c r="B1406" s="1">
        <v>0.69184993595181699</v>
      </c>
      <c r="C1406" s="1">
        <v>0.92300000000000004</v>
      </c>
      <c r="D1406" s="1">
        <v>0</v>
      </c>
      <c r="E1406" s="1">
        <v>11</v>
      </c>
      <c r="F1406" s="1">
        <v>89</v>
      </c>
      <c r="G1406" s="1">
        <v>2.4912384786962201</v>
      </c>
      <c r="H1406" s="1">
        <v>5</v>
      </c>
      <c r="I1406">
        <v>1500</v>
      </c>
      <c r="J1406">
        <v>185</v>
      </c>
      <c r="K1406">
        <v>12.5</v>
      </c>
      <c r="L1406" s="1"/>
      <c r="M1406" s="2">
        <f t="shared" si="1596"/>
        <v>2</v>
      </c>
      <c r="N1406" s="2">
        <f t="shared" si="1597"/>
        <v>5</v>
      </c>
      <c r="O1406" s="2">
        <f t="shared" si="1598"/>
        <v>3</v>
      </c>
      <c r="P1406" s="2">
        <f t="shared" si="1599"/>
        <v>4</v>
      </c>
      <c r="Q1406" s="2">
        <f t="shared" si="1600"/>
        <v>6</v>
      </c>
      <c r="R1406" s="2">
        <f t="shared" si="1601"/>
        <v>6</v>
      </c>
      <c r="S1406" s="2">
        <f t="shared" si="1602"/>
        <v>7</v>
      </c>
      <c r="T1406" s="2">
        <f t="shared" si="1603"/>
        <v>4</v>
      </c>
      <c r="U1406" s="2">
        <f t="shared" si="1604"/>
        <v>6</v>
      </c>
      <c r="V1406" s="2">
        <f t="shared" si="1605"/>
        <v>6</v>
      </c>
      <c r="W1406" s="2">
        <f t="shared" si="1606"/>
        <v>2</v>
      </c>
      <c r="X1406" s="2">
        <f t="shared" si="1607"/>
        <v>4</v>
      </c>
      <c r="Y1406" s="2">
        <f t="shared" si="1608"/>
        <v>3</v>
      </c>
      <c r="Z1406" s="2">
        <f t="shared" si="1609"/>
        <v>2</v>
      </c>
      <c r="AA1406" s="2">
        <f t="shared" si="1610"/>
        <v>2</v>
      </c>
      <c r="AB1406" s="2">
        <f t="shared" si="1611"/>
        <v>2</v>
      </c>
      <c r="AC1406" s="2">
        <f t="shared" si="1612"/>
        <v>1</v>
      </c>
      <c r="AD1406" s="3">
        <f t="shared" si="1665"/>
        <v>7</v>
      </c>
      <c r="AE1406" s="2">
        <f t="shared" si="1613"/>
        <v>5</v>
      </c>
      <c r="AF1406" s="2">
        <f t="shared" si="1614"/>
        <v>8</v>
      </c>
      <c r="AG1406" s="2">
        <f t="shared" si="1615"/>
        <v>6</v>
      </c>
      <c r="AH1406" s="2">
        <f t="shared" si="1616"/>
        <v>7</v>
      </c>
      <c r="AI1406" s="2">
        <f t="shared" si="1617"/>
        <v>9</v>
      </c>
      <c r="AJ1406" s="2">
        <f t="shared" si="1618"/>
        <v>9</v>
      </c>
      <c r="AK1406" s="2">
        <f t="shared" si="1619"/>
        <v>10</v>
      </c>
      <c r="AL1406" s="2">
        <f t="shared" si="1620"/>
        <v>7</v>
      </c>
      <c r="AM1406" s="2">
        <f t="shared" si="1621"/>
        <v>8</v>
      </c>
      <c r="AN1406" s="2">
        <f t="shared" si="1622"/>
        <v>8</v>
      </c>
      <c r="AO1406" s="2">
        <f t="shared" si="1623"/>
        <v>4</v>
      </c>
      <c r="AP1406" s="2">
        <f t="shared" si="1624"/>
        <v>6</v>
      </c>
      <c r="AQ1406" s="2">
        <f t="shared" si="1625"/>
        <v>5</v>
      </c>
      <c r="AR1406" s="2">
        <f t="shared" si="1626"/>
        <v>3</v>
      </c>
      <c r="AS1406" s="2">
        <f t="shared" si="1627"/>
        <v>4</v>
      </c>
      <c r="AT1406" s="2">
        <f t="shared" si="1628"/>
        <v>4</v>
      </c>
      <c r="AU1406" s="2">
        <f t="shared" si="1629"/>
        <v>3</v>
      </c>
      <c r="AV1406" s="3">
        <f t="shared" si="1666"/>
        <v>7</v>
      </c>
      <c r="AW1406">
        <f t="shared" si="1667"/>
        <v>1</v>
      </c>
      <c r="AX1406" s="2">
        <f t="shared" si="1630"/>
        <v>1</v>
      </c>
      <c r="AY1406" s="2">
        <f t="shared" si="1631"/>
        <v>3</v>
      </c>
      <c r="AZ1406" s="2">
        <f t="shared" si="1632"/>
        <v>3</v>
      </c>
      <c r="BA1406" s="2">
        <f t="shared" si="1633"/>
        <v>4</v>
      </c>
      <c r="BB1406" s="2">
        <f t="shared" si="1634"/>
        <v>4</v>
      </c>
      <c r="BC1406" s="2">
        <f t="shared" si="1635"/>
        <v>4</v>
      </c>
      <c r="BD1406" s="2">
        <f t="shared" si="1636"/>
        <v>5</v>
      </c>
      <c r="BE1406" s="2">
        <f t="shared" si="1637"/>
        <v>3</v>
      </c>
      <c r="BF1406" s="2">
        <f t="shared" si="1638"/>
        <v>3</v>
      </c>
      <c r="BG1406" s="2">
        <f t="shared" si="1639"/>
        <v>3</v>
      </c>
      <c r="BH1406" s="2">
        <f t="shared" si="1640"/>
        <v>2</v>
      </c>
      <c r="BI1406" s="2">
        <f t="shared" si="1641"/>
        <v>4</v>
      </c>
      <c r="BJ1406" s="2">
        <f t="shared" si="1642"/>
        <v>4</v>
      </c>
      <c r="BK1406" s="2">
        <f t="shared" si="1643"/>
        <v>2</v>
      </c>
      <c r="BL1406" s="2">
        <f t="shared" si="1644"/>
        <v>2</v>
      </c>
      <c r="BM1406" s="2">
        <f t="shared" si="1645"/>
        <v>2</v>
      </c>
      <c r="BN1406" s="2">
        <f t="shared" si="1646"/>
        <v>2</v>
      </c>
      <c r="BO1406" s="3">
        <f t="shared" si="1668"/>
        <v>7</v>
      </c>
      <c r="BP1406">
        <f t="shared" si="1669"/>
        <v>1</v>
      </c>
      <c r="BR1406">
        <v>12</v>
      </c>
      <c r="BS1406">
        <f t="shared" si="1647"/>
        <v>1</v>
      </c>
      <c r="BU1406" s="1">
        <f t="shared" si="1648"/>
        <v>175.24723968300333</v>
      </c>
      <c r="BV1406" s="1">
        <f t="shared" si="1649"/>
        <v>38.026007069783525</v>
      </c>
      <c r="BW1406" s="1">
        <f t="shared" si="1650"/>
        <v>37.577088452575524</v>
      </c>
      <c r="BX1406" s="1">
        <f t="shared" si="1651"/>
        <v>26.99966256410892</v>
      </c>
      <c r="BY1406" s="1">
        <f t="shared" si="1652"/>
        <v>13.988683528031466</v>
      </c>
      <c r="BZ1406" s="1">
        <f t="shared" si="1653"/>
        <v>12.726650574530943</v>
      </c>
      <c r="CA1406" s="1">
        <f t="shared" si="1654"/>
        <v>17.605877465548247</v>
      </c>
      <c r="CB1406" s="1">
        <f t="shared" si="1655"/>
        <v>25.123109465625671</v>
      </c>
      <c r="CC1406" s="1">
        <f t="shared" si="1656"/>
        <v>5.5960064942342846</v>
      </c>
      <c r="CD1406" s="1">
        <f t="shared" si="1657"/>
        <v>400.01556122715925</v>
      </c>
      <c r="CE1406" s="1">
        <f t="shared" si="1658"/>
        <v>6.0675798006630988</v>
      </c>
      <c r="CF1406" s="1">
        <f t="shared" si="1659"/>
        <v>3.1657010636967247</v>
      </c>
      <c r="CG1406" s="1">
        <f t="shared" si="1660"/>
        <v>1.8802563911973509</v>
      </c>
      <c r="CH1406" s="1">
        <f t="shared" si="1661"/>
        <v>2.1759301824681261</v>
      </c>
      <c r="CI1406" s="1">
        <f t="shared" si="1662"/>
        <v>2.2992010238490317</v>
      </c>
      <c r="CJ1406" s="1">
        <f t="shared" si="1663"/>
        <v>2.3168367771667402</v>
      </c>
      <c r="CK1406" s="1">
        <f t="shared" si="1664"/>
        <v>2.3466524750370596</v>
      </c>
      <c r="CL1406" s="5">
        <f t="shared" si="1670"/>
        <v>13</v>
      </c>
      <c r="CN1406" s="9">
        <f t="shared" si="1671"/>
        <v>1.8802563911973509</v>
      </c>
    </row>
    <row r="1407" spans="1:92" x14ac:dyDescent="0.2">
      <c r="A1407" s="4">
        <v>1405</v>
      </c>
      <c r="B1407" s="1">
        <v>0.78245617369192499</v>
      </c>
      <c r="C1407" s="1">
        <v>2.6070000000000002</v>
      </c>
      <c r="D1407" s="1">
        <v>0</v>
      </c>
      <c r="E1407" s="1">
        <v>5</v>
      </c>
      <c r="F1407" s="1">
        <v>95</v>
      </c>
      <c r="G1407" s="1">
        <v>2.3466006457236399</v>
      </c>
      <c r="H1407" s="1">
        <v>5</v>
      </c>
      <c r="I1407">
        <v>1500</v>
      </c>
      <c r="J1407">
        <v>185</v>
      </c>
      <c r="K1407">
        <v>12.5</v>
      </c>
      <c r="L1407" s="1"/>
      <c r="M1407" s="2">
        <f t="shared" si="1596"/>
        <v>3</v>
      </c>
      <c r="N1407" s="2">
        <f t="shared" si="1597"/>
        <v>4</v>
      </c>
      <c r="O1407" s="2">
        <f t="shared" si="1598"/>
        <v>3</v>
      </c>
      <c r="P1407" s="2">
        <f t="shared" si="1599"/>
        <v>4</v>
      </c>
      <c r="Q1407" s="2">
        <f t="shared" si="1600"/>
        <v>6</v>
      </c>
      <c r="R1407" s="2">
        <f t="shared" si="1601"/>
        <v>6</v>
      </c>
      <c r="S1407" s="2">
        <f t="shared" si="1602"/>
        <v>7</v>
      </c>
      <c r="T1407" s="2">
        <f t="shared" si="1603"/>
        <v>4</v>
      </c>
      <c r="U1407" s="2">
        <f t="shared" si="1604"/>
        <v>6</v>
      </c>
      <c r="V1407" s="2">
        <f t="shared" si="1605"/>
        <v>6</v>
      </c>
      <c r="W1407" s="2">
        <f t="shared" si="1606"/>
        <v>5</v>
      </c>
      <c r="X1407" s="2">
        <f t="shared" si="1607"/>
        <v>6</v>
      </c>
      <c r="Y1407" s="2">
        <f t="shared" si="1608"/>
        <v>5</v>
      </c>
      <c r="Z1407" s="2">
        <f t="shared" si="1609"/>
        <v>4</v>
      </c>
      <c r="AA1407" s="2">
        <f t="shared" si="1610"/>
        <v>2</v>
      </c>
      <c r="AB1407" s="2">
        <f t="shared" si="1611"/>
        <v>4</v>
      </c>
      <c r="AC1407" s="2">
        <f t="shared" si="1612"/>
        <v>3</v>
      </c>
      <c r="AD1407" s="3">
        <f t="shared" si="1665"/>
        <v>7</v>
      </c>
      <c r="AE1407" s="2">
        <f t="shared" si="1613"/>
        <v>6</v>
      </c>
      <c r="AF1407" s="2">
        <f t="shared" si="1614"/>
        <v>7</v>
      </c>
      <c r="AG1407" s="2">
        <f t="shared" si="1615"/>
        <v>6</v>
      </c>
      <c r="AH1407" s="2">
        <f t="shared" si="1616"/>
        <v>7</v>
      </c>
      <c r="AI1407" s="2">
        <f t="shared" si="1617"/>
        <v>9</v>
      </c>
      <c r="AJ1407" s="2">
        <f t="shared" si="1618"/>
        <v>9</v>
      </c>
      <c r="AK1407" s="2">
        <f t="shared" si="1619"/>
        <v>10</v>
      </c>
      <c r="AL1407" s="2">
        <f t="shared" si="1620"/>
        <v>7</v>
      </c>
      <c r="AM1407" s="2">
        <f t="shared" si="1621"/>
        <v>8</v>
      </c>
      <c r="AN1407" s="2">
        <f t="shared" si="1622"/>
        <v>8</v>
      </c>
      <c r="AO1407" s="2">
        <f t="shared" si="1623"/>
        <v>7</v>
      </c>
      <c r="AP1407" s="2">
        <f t="shared" si="1624"/>
        <v>8</v>
      </c>
      <c r="AQ1407" s="2">
        <f t="shared" si="1625"/>
        <v>7</v>
      </c>
      <c r="AR1407" s="2">
        <f t="shared" si="1626"/>
        <v>5</v>
      </c>
      <c r="AS1407" s="2">
        <f t="shared" si="1627"/>
        <v>4</v>
      </c>
      <c r="AT1407" s="2">
        <f t="shared" si="1628"/>
        <v>6</v>
      </c>
      <c r="AU1407" s="2">
        <f t="shared" si="1629"/>
        <v>5</v>
      </c>
      <c r="AV1407" s="3">
        <f t="shared" si="1666"/>
        <v>7</v>
      </c>
      <c r="AW1407">
        <f t="shared" si="1667"/>
        <v>1</v>
      </c>
      <c r="AX1407" s="2">
        <f t="shared" si="1630"/>
        <v>2</v>
      </c>
      <c r="AY1407" s="2">
        <f t="shared" si="1631"/>
        <v>2</v>
      </c>
      <c r="AZ1407" s="2">
        <f t="shared" si="1632"/>
        <v>2</v>
      </c>
      <c r="BA1407" s="2">
        <f t="shared" si="1633"/>
        <v>2</v>
      </c>
      <c r="BB1407" s="2">
        <f t="shared" si="1634"/>
        <v>4</v>
      </c>
      <c r="BC1407" s="2">
        <f t="shared" si="1635"/>
        <v>4</v>
      </c>
      <c r="BD1407" s="2">
        <f t="shared" si="1636"/>
        <v>5</v>
      </c>
      <c r="BE1407" s="2">
        <f t="shared" si="1637"/>
        <v>3</v>
      </c>
      <c r="BF1407" s="2">
        <f t="shared" si="1638"/>
        <v>3</v>
      </c>
      <c r="BG1407" s="2">
        <f t="shared" si="1639"/>
        <v>3</v>
      </c>
      <c r="BH1407" s="2">
        <f t="shared" si="1640"/>
        <v>5</v>
      </c>
      <c r="BI1407" s="2">
        <f t="shared" si="1641"/>
        <v>6</v>
      </c>
      <c r="BJ1407" s="2">
        <f t="shared" si="1642"/>
        <v>6</v>
      </c>
      <c r="BK1407" s="2">
        <f t="shared" si="1643"/>
        <v>2</v>
      </c>
      <c r="BL1407" s="2">
        <f t="shared" si="1644"/>
        <v>2</v>
      </c>
      <c r="BM1407" s="2">
        <f t="shared" si="1645"/>
        <v>4</v>
      </c>
      <c r="BN1407" s="2">
        <f t="shared" si="1646"/>
        <v>4</v>
      </c>
      <c r="BO1407" s="3">
        <f t="shared" si="1668"/>
        <v>12</v>
      </c>
      <c r="BP1407">
        <f t="shared" si="1669"/>
        <v>2</v>
      </c>
      <c r="BR1407">
        <v>12</v>
      </c>
      <c r="BS1407">
        <f t="shared" si="1647"/>
        <v>1</v>
      </c>
      <c r="BU1407" s="1">
        <f t="shared" si="1648"/>
        <v>175.27636982293109</v>
      </c>
      <c r="BV1407" s="1">
        <f t="shared" si="1649"/>
        <v>38.096476522920433</v>
      </c>
      <c r="BW1407" s="1">
        <f t="shared" si="1650"/>
        <v>37.587830075081911</v>
      </c>
      <c r="BX1407" s="1">
        <f t="shared" si="1651"/>
        <v>27.266151275012227</v>
      </c>
      <c r="BY1407" s="1">
        <f t="shared" si="1652"/>
        <v>14.194466188356756</v>
      </c>
      <c r="BZ1407" s="1">
        <f t="shared" si="1653"/>
        <v>12.762669642505998</v>
      </c>
      <c r="CA1407" s="1">
        <f t="shared" si="1654"/>
        <v>17.602053685981698</v>
      </c>
      <c r="CB1407" s="1">
        <f t="shared" si="1655"/>
        <v>25.13596054348201</v>
      </c>
      <c r="CC1407" s="1">
        <f t="shared" si="1656"/>
        <v>5.6554182775937596</v>
      </c>
      <c r="CD1407" s="1">
        <f t="shared" si="1657"/>
        <v>400.01787298718364</v>
      </c>
      <c r="CE1407" s="1">
        <f t="shared" si="1658"/>
        <v>6.3486437306751773</v>
      </c>
      <c r="CF1407" s="1">
        <f t="shared" si="1659"/>
        <v>3.4195711490024516</v>
      </c>
      <c r="CG1407" s="1">
        <f t="shared" si="1660"/>
        <v>1.9866265710176183</v>
      </c>
      <c r="CH1407" s="1">
        <f t="shared" si="1661"/>
        <v>2.1632371597397371</v>
      </c>
      <c r="CI1407" s="1">
        <f t="shared" si="1662"/>
        <v>2.2532337544634351</v>
      </c>
      <c r="CJ1407" s="1">
        <f t="shared" si="1663"/>
        <v>2.2709794691379175</v>
      </c>
      <c r="CK1407" s="1">
        <f t="shared" si="1664"/>
        <v>2.3026633293704659</v>
      </c>
      <c r="CL1407" s="5">
        <f t="shared" si="1670"/>
        <v>13</v>
      </c>
      <c r="CN1407" s="9">
        <f t="shared" si="1671"/>
        <v>1.9866265710176183</v>
      </c>
    </row>
    <row r="1408" spans="1:92" x14ac:dyDescent="0.2">
      <c r="A1408" s="4">
        <v>1406</v>
      </c>
      <c r="B1408" s="1">
        <v>0.744950574606566</v>
      </c>
      <c r="C1408" s="1">
        <v>0.215</v>
      </c>
      <c r="D1408" s="1">
        <v>0</v>
      </c>
      <c r="E1408" s="1">
        <v>0</v>
      </c>
      <c r="F1408" s="1">
        <v>100</v>
      </c>
      <c r="G1408" s="1">
        <v>3.2200578279888701</v>
      </c>
      <c r="H1408" s="1">
        <v>5</v>
      </c>
      <c r="I1408">
        <v>1500</v>
      </c>
      <c r="J1408">
        <v>185</v>
      </c>
      <c r="K1408">
        <v>12.5</v>
      </c>
      <c r="L1408" s="1"/>
      <c r="M1408" s="2">
        <f t="shared" si="1596"/>
        <v>2</v>
      </c>
      <c r="N1408" s="2">
        <f t="shared" si="1597"/>
        <v>5</v>
      </c>
      <c r="O1408" s="2">
        <f t="shared" si="1598"/>
        <v>4</v>
      </c>
      <c r="P1408" s="2">
        <f t="shared" si="1599"/>
        <v>4</v>
      </c>
      <c r="Q1408" s="2">
        <f t="shared" si="1600"/>
        <v>6</v>
      </c>
      <c r="R1408" s="2">
        <f t="shared" si="1601"/>
        <v>7</v>
      </c>
      <c r="S1408" s="2">
        <f t="shared" si="1602"/>
        <v>7</v>
      </c>
      <c r="T1408" s="2">
        <f t="shared" si="1603"/>
        <v>5</v>
      </c>
      <c r="U1408" s="2">
        <f t="shared" si="1604"/>
        <v>7</v>
      </c>
      <c r="V1408" s="2">
        <f t="shared" si="1605"/>
        <v>6</v>
      </c>
      <c r="W1408" s="2">
        <f t="shared" si="1606"/>
        <v>5</v>
      </c>
      <c r="X1408" s="2">
        <f t="shared" si="1607"/>
        <v>7</v>
      </c>
      <c r="Y1408" s="2">
        <f t="shared" si="1608"/>
        <v>5</v>
      </c>
      <c r="Z1408" s="2">
        <f t="shared" si="1609"/>
        <v>4</v>
      </c>
      <c r="AA1408" s="2">
        <f t="shared" si="1610"/>
        <v>2</v>
      </c>
      <c r="AB1408" s="2">
        <f t="shared" si="1611"/>
        <v>4</v>
      </c>
      <c r="AC1408" s="2">
        <f t="shared" si="1612"/>
        <v>3</v>
      </c>
      <c r="AD1408" s="3">
        <f t="shared" si="1665"/>
        <v>6</v>
      </c>
      <c r="AE1408" s="2">
        <f t="shared" si="1613"/>
        <v>5</v>
      </c>
      <c r="AF1408" s="2">
        <f t="shared" si="1614"/>
        <v>8</v>
      </c>
      <c r="AG1408" s="2">
        <f t="shared" si="1615"/>
        <v>7</v>
      </c>
      <c r="AH1408" s="2">
        <f t="shared" si="1616"/>
        <v>7</v>
      </c>
      <c r="AI1408" s="2">
        <f t="shared" si="1617"/>
        <v>9</v>
      </c>
      <c r="AJ1408" s="2">
        <f t="shared" si="1618"/>
        <v>10</v>
      </c>
      <c r="AK1408" s="2">
        <f t="shared" si="1619"/>
        <v>10</v>
      </c>
      <c r="AL1408" s="2">
        <f t="shared" si="1620"/>
        <v>8</v>
      </c>
      <c r="AM1408" s="2">
        <f t="shared" si="1621"/>
        <v>9</v>
      </c>
      <c r="AN1408" s="2">
        <f t="shared" si="1622"/>
        <v>8</v>
      </c>
      <c r="AO1408" s="2">
        <f t="shared" si="1623"/>
        <v>7</v>
      </c>
      <c r="AP1408" s="2">
        <f t="shared" si="1624"/>
        <v>9</v>
      </c>
      <c r="AQ1408" s="2">
        <f t="shared" si="1625"/>
        <v>7</v>
      </c>
      <c r="AR1408" s="2">
        <f t="shared" si="1626"/>
        <v>5</v>
      </c>
      <c r="AS1408" s="2">
        <f t="shared" si="1627"/>
        <v>4</v>
      </c>
      <c r="AT1408" s="2">
        <f t="shared" si="1628"/>
        <v>6</v>
      </c>
      <c r="AU1408" s="2">
        <f t="shared" si="1629"/>
        <v>5</v>
      </c>
      <c r="AV1408" s="3">
        <f t="shared" si="1666"/>
        <v>6</v>
      </c>
      <c r="AW1408">
        <f t="shared" si="1667"/>
        <v>2</v>
      </c>
      <c r="AX1408" s="2">
        <f t="shared" si="1630"/>
        <v>1</v>
      </c>
      <c r="AY1408" s="2">
        <f t="shared" si="1631"/>
        <v>2</v>
      </c>
      <c r="AZ1408" s="2">
        <f t="shared" si="1632"/>
        <v>3</v>
      </c>
      <c r="BA1408" s="2">
        <f t="shared" si="1633"/>
        <v>2</v>
      </c>
      <c r="BB1408" s="2">
        <f t="shared" si="1634"/>
        <v>4</v>
      </c>
      <c r="BC1408" s="2">
        <f t="shared" si="1635"/>
        <v>5</v>
      </c>
      <c r="BD1408" s="2">
        <f t="shared" si="1636"/>
        <v>5</v>
      </c>
      <c r="BE1408" s="2">
        <f t="shared" si="1637"/>
        <v>5</v>
      </c>
      <c r="BF1408" s="2">
        <f t="shared" si="1638"/>
        <v>5</v>
      </c>
      <c r="BG1408" s="2">
        <f t="shared" si="1639"/>
        <v>4</v>
      </c>
      <c r="BH1408" s="2">
        <f t="shared" si="1640"/>
        <v>5</v>
      </c>
      <c r="BI1408" s="2">
        <f t="shared" si="1641"/>
        <v>7</v>
      </c>
      <c r="BJ1408" s="2">
        <f t="shared" si="1642"/>
        <v>6</v>
      </c>
      <c r="BK1408" s="2">
        <f t="shared" si="1643"/>
        <v>2</v>
      </c>
      <c r="BL1408" s="2">
        <f t="shared" si="1644"/>
        <v>2</v>
      </c>
      <c r="BM1408" s="2">
        <f t="shared" si="1645"/>
        <v>4</v>
      </c>
      <c r="BN1408" s="2">
        <f t="shared" si="1646"/>
        <v>4</v>
      </c>
      <c r="BO1408" s="3">
        <f t="shared" si="1668"/>
        <v>12</v>
      </c>
      <c r="BP1408">
        <f t="shared" si="1669"/>
        <v>1</v>
      </c>
      <c r="BR1408">
        <v>12</v>
      </c>
      <c r="BS1408">
        <f t="shared" si="1647"/>
        <v>1</v>
      </c>
      <c r="BU1408" s="1">
        <f t="shared" si="1648"/>
        <v>175.33511404412945</v>
      </c>
      <c r="BV1408" s="1">
        <f t="shared" si="1649"/>
        <v>38.174910709406959</v>
      </c>
      <c r="BW1408" s="1">
        <f t="shared" si="1650"/>
        <v>37.781634254413241</v>
      </c>
      <c r="BX1408" s="1">
        <f t="shared" si="1651"/>
        <v>26.409642459617313</v>
      </c>
      <c r="BY1408" s="1">
        <f t="shared" si="1652"/>
        <v>13.417579001465089</v>
      </c>
      <c r="BZ1408" s="1">
        <f t="shared" si="1653"/>
        <v>12.702974818158857</v>
      </c>
      <c r="CA1408" s="1">
        <f t="shared" si="1654"/>
        <v>18.555752951887193</v>
      </c>
      <c r="CB1408" s="1">
        <f t="shared" si="1655"/>
        <v>25.061088030090954</v>
      </c>
      <c r="CC1408" s="1">
        <f t="shared" si="1656"/>
        <v>5.3022606387391882</v>
      </c>
      <c r="CD1408" s="1">
        <f t="shared" si="1657"/>
        <v>400.00856822924067</v>
      </c>
      <c r="CE1408" s="1">
        <f t="shared" si="1658"/>
        <v>9.4239944097157906</v>
      </c>
      <c r="CF1408" s="1">
        <f t="shared" si="1659"/>
        <v>2.6436228544437768</v>
      </c>
      <c r="CG1408" s="1">
        <f t="shared" si="1660"/>
        <v>2.4853828708032979</v>
      </c>
      <c r="CH1408" s="1">
        <f t="shared" si="1661"/>
        <v>1.8578649081617051</v>
      </c>
      <c r="CI1408" s="1">
        <f t="shared" si="1662"/>
        <v>2.0248836836110149</v>
      </c>
      <c r="CJ1408" s="1">
        <f t="shared" si="1663"/>
        <v>2.0459081250247348</v>
      </c>
      <c r="CK1408" s="1">
        <f t="shared" si="1664"/>
        <v>2.0743872814438529</v>
      </c>
      <c r="CL1408" s="5">
        <f t="shared" si="1670"/>
        <v>14</v>
      </c>
      <c r="CN1408" s="9">
        <f t="shared" si="1671"/>
        <v>1.8578649081617051</v>
      </c>
    </row>
    <row r="1409" spans="1:92" x14ac:dyDescent="0.2">
      <c r="A1409" s="4">
        <v>1407</v>
      </c>
      <c r="B1409" s="1">
        <v>0.72453991899887704</v>
      </c>
      <c r="C1409" s="1">
        <v>0.217</v>
      </c>
      <c r="D1409" s="1">
        <v>0</v>
      </c>
      <c r="E1409" s="1">
        <v>0</v>
      </c>
      <c r="F1409" s="1">
        <v>100</v>
      </c>
      <c r="G1409" s="1">
        <v>3.2573607810966401</v>
      </c>
      <c r="H1409" s="1">
        <v>5</v>
      </c>
      <c r="I1409">
        <v>1500</v>
      </c>
      <c r="J1409">
        <v>185</v>
      </c>
      <c r="K1409">
        <v>12.5</v>
      </c>
      <c r="L1409" s="1"/>
      <c r="M1409" s="2">
        <f t="shared" si="1596"/>
        <v>2</v>
      </c>
      <c r="N1409" s="2">
        <f t="shared" si="1597"/>
        <v>5</v>
      </c>
      <c r="O1409" s="2">
        <f t="shared" si="1598"/>
        <v>4</v>
      </c>
      <c r="P1409" s="2">
        <f t="shared" si="1599"/>
        <v>4</v>
      </c>
      <c r="Q1409" s="2">
        <f t="shared" si="1600"/>
        <v>6</v>
      </c>
      <c r="R1409" s="2">
        <f t="shared" si="1601"/>
        <v>7</v>
      </c>
      <c r="S1409" s="2">
        <f t="shared" si="1602"/>
        <v>7</v>
      </c>
      <c r="T1409" s="2">
        <f t="shared" si="1603"/>
        <v>5</v>
      </c>
      <c r="U1409" s="2">
        <f t="shared" si="1604"/>
        <v>7</v>
      </c>
      <c r="V1409" s="2">
        <f t="shared" si="1605"/>
        <v>6</v>
      </c>
      <c r="W1409" s="2">
        <f t="shared" si="1606"/>
        <v>5</v>
      </c>
      <c r="X1409" s="2">
        <f t="shared" si="1607"/>
        <v>7</v>
      </c>
      <c r="Y1409" s="2">
        <f t="shared" si="1608"/>
        <v>5</v>
      </c>
      <c r="Z1409" s="2">
        <f t="shared" si="1609"/>
        <v>4</v>
      </c>
      <c r="AA1409" s="2">
        <f t="shared" si="1610"/>
        <v>2</v>
      </c>
      <c r="AB1409" s="2">
        <f t="shared" si="1611"/>
        <v>4</v>
      </c>
      <c r="AC1409" s="2">
        <f t="shared" si="1612"/>
        <v>3</v>
      </c>
      <c r="AD1409" s="3">
        <f t="shared" si="1665"/>
        <v>6</v>
      </c>
      <c r="AE1409" s="2">
        <f t="shared" si="1613"/>
        <v>5</v>
      </c>
      <c r="AF1409" s="2">
        <f t="shared" si="1614"/>
        <v>8</v>
      </c>
      <c r="AG1409" s="2">
        <f t="shared" si="1615"/>
        <v>7</v>
      </c>
      <c r="AH1409" s="2">
        <f t="shared" si="1616"/>
        <v>7</v>
      </c>
      <c r="AI1409" s="2">
        <f t="shared" si="1617"/>
        <v>9</v>
      </c>
      <c r="AJ1409" s="2">
        <f t="shared" si="1618"/>
        <v>10</v>
      </c>
      <c r="AK1409" s="2">
        <f t="shared" si="1619"/>
        <v>10</v>
      </c>
      <c r="AL1409" s="2">
        <f t="shared" si="1620"/>
        <v>8</v>
      </c>
      <c r="AM1409" s="2">
        <f t="shared" si="1621"/>
        <v>9</v>
      </c>
      <c r="AN1409" s="2">
        <f t="shared" si="1622"/>
        <v>8</v>
      </c>
      <c r="AO1409" s="2">
        <f t="shared" si="1623"/>
        <v>7</v>
      </c>
      <c r="AP1409" s="2">
        <f t="shared" si="1624"/>
        <v>9</v>
      </c>
      <c r="AQ1409" s="2">
        <f t="shared" si="1625"/>
        <v>7</v>
      </c>
      <c r="AR1409" s="2">
        <f t="shared" si="1626"/>
        <v>5</v>
      </c>
      <c r="AS1409" s="2">
        <f t="shared" si="1627"/>
        <v>4</v>
      </c>
      <c r="AT1409" s="2">
        <f t="shared" si="1628"/>
        <v>6</v>
      </c>
      <c r="AU1409" s="2">
        <f t="shared" si="1629"/>
        <v>5</v>
      </c>
      <c r="AV1409" s="3">
        <f t="shared" si="1666"/>
        <v>6</v>
      </c>
      <c r="AW1409">
        <f t="shared" si="1667"/>
        <v>2</v>
      </c>
      <c r="AX1409" s="2">
        <f t="shared" si="1630"/>
        <v>1</v>
      </c>
      <c r="AY1409" s="2">
        <f t="shared" si="1631"/>
        <v>2</v>
      </c>
      <c r="AZ1409" s="2">
        <f t="shared" si="1632"/>
        <v>3</v>
      </c>
      <c r="BA1409" s="2">
        <f t="shared" si="1633"/>
        <v>2</v>
      </c>
      <c r="BB1409" s="2">
        <f t="shared" si="1634"/>
        <v>4</v>
      </c>
      <c r="BC1409" s="2">
        <f t="shared" si="1635"/>
        <v>5</v>
      </c>
      <c r="BD1409" s="2">
        <f t="shared" si="1636"/>
        <v>5</v>
      </c>
      <c r="BE1409" s="2">
        <f t="shared" si="1637"/>
        <v>5</v>
      </c>
      <c r="BF1409" s="2">
        <f t="shared" si="1638"/>
        <v>5</v>
      </c>
      <c r="BG1409" s="2">
        <f t="shared" si="1639"/>
        <v>4</v>
      </c>
      <c r="BH1409" s="2">
        <f t="shared" si="1640"/>
        <v>5</v>
      </c>
      <c r="BI1409" s="2">
        <f t="shared" si="1641"/>
        <v>7</v>
      </c>
      <c r="BJ1409" s="2">
        <f t="shared" si="1642"/>
        <v>6</v>
      </c>
      <c r="BK1409" s="2">
        <f t="shared" si="1643"/>
        <v>2</v>
      </c>
      <c r="BL1409" s="2">
        <f t="shared" si="1644"/>
        <v>2</v>
      </c>
      <c r="BM1409" s="2">
        <f t="shared" si="1645"/>
        <v>4</v>
      </c>
      <c r="BN1409" s="2">
        <f t="shared" si="1646"/>
        <v>4</v>
      </c>
      <c r="BO1409" s="3">
        <f t="shared" si="1668"/>
        <v>12</v>
      </c>
      <c r="BP1409">
        <f t="shared" si="1669"/>
        <v>1</v>
      </c>
      <c r="BR1409">
        <v>12</v>
      </c>
      <c r="BS1409">
        <f t="shared" si="1647"/>
        <v>1</v>
      </c>
      <c r="BU1409" s="1">
        <f t="shared" si="1648"/>
        <v>175.32762955048028</v>
      </c>
      <c r="BV1409" s="1">
        <f t="shared" si="1649"/>
        <v>38.159270481376652</v>
      </c>
      <c r="BW1409" s="1">
        <f t="shared" si="1650"/>
        <v>37.775463367377654</v>
      </c>
      <c r="BX1409" s="1">
        <f t="shared" si="1651"/>
        <v>26.375829377877473</v>
      </c>
      <c r="BY1409" s="1">
        <f t="shared" si="1652"/>
        <v>13.394522676654745</v>
      </c>
      <c r="BZ1409" s="1">
        <f t="shared" si="1653"/>
        <v>12.698653695492256</v>
      </c>
      <c r="CA1409" s="1">
        <f t="shared" si="1654"/>
        <v>18.534810086568278</v>
      </c>
      <c r="CB1409" s="1">
        <f t="shared" si="1655"/>
        <v>25.060385922470864</v>
      </c>
      <c r="CC1409" s="1">
        <f t="shared" si="1656"/>
        <v>5.2995831945124445</v>
      </c>
      <c r="CD1409" s="1">
        <f t="shared" si="1657"/>
        <v>400.00836082532385</v>
      </c>
      <c r="CE1409" s="1">
        <f t="shared" si="1658"/>
        <v>9.3222222990480592</v>
      </c>
      <c r="CF1409" s="1">
        <f t="shared" si="1659"/>
        <v>2.6101402860880594</v>
      </c>
      <c r="CG1409" s="1">
        <f t="shared" si="1660"/>
        <v>2.4669746023439467</v>
      </c>
      <c r="CH1409" s="1">
        <f t="shared" si="1661"/>
        <v>1.8652160755616454</v>
      </c>
      <c r="CI1409" s="1">
        <f t="shared" si="1662"/>
        <v>2.031060040669364</v>
      </c>
      <c r="CJ1409" s="1">
        <f t="shared" si="1663"/>
        <v>2.0520615195268492</v>
      </c>
      <c r="CK1409" s="1">
        <f t="shared" si="1664"/>
        <v>2.0802510011397879</v>
      </c>
      <c r="CL1409" s="5">
        <f t="shared" si="1670"/>
        <v>14</v>
      </c>
      <c r="CN1409" s="9">
        <f t="shared" si="1671"/>
        <v>1.8652160755616454</v>
      </c>
    </row>
    <row r="1410" spans="1:92" x14ac:dyDescent="0.2">
      <c r="A1410" s="4">
        <v>1408</v>
      </c>
      <c r="B1410" s="1">
        <v>0.75119498244558802</v>
      </c>
      <c r="C1410" s="1">
        <v>0.193</v>
      </c>
      <c r="D1410" s="1">
        <v>0</v>
      </c>
      <c r="E1410" s="1">
        <v>0</v>
      </c>
      <c r="F1410" s="1">
        <v>100</v>
      </c>
      <c r="G1410" s="1">
        <v>2.8988937933067498</v>
      </c>
      <c r="H1410" s="1">
        <v>5</v>
      </c>
      <c r="I1410">
        <v>1500</v>
      </c>
      <c r="J1410">
        <v>185</v>
      </c>
      <c r="K1410">
        <v>12.5</v>
      </c>
      <c r="L1410" s="1"/>
      <c r="M1410" s="2">
        <f t="shared" ref="M1410:M1473" si="1672">COUNTIF(B1410,"&gt;=0.2")+COUNTIF(B1410,"&lt;=0.4")+COUNTIF(C1410,"&gt;2")+COUNTIF(D1410,"&gt;=40")+COUNTIF(D1410,"&lt;=60")+COUNTIF(E1410,"&gt;=40")+COUNTIF(E1410,"&lt;=60")+COUNTIF(F1410,"&lt;10")+COUNTIF(G1410,"&gt;25")+COUNTIF(H1410,"=8")</f>
        <v>2</v>
      </c>
      <c r="N1410" s="2">
        <f t="shared" ref="N1410:N1473" si="1673">COUNTIF(B1410,"&gt;=0.3")+COUNTIF(B1410,"&lt;=0.6")+COUNTIF(C1410,"&gt;=0.75")+COUNTIF(C1410,"&lt;=2")+COUNTIF(D1410,"&gt;=40")+COUNTIF(D1410,"&lt;=70")+COUNTIF(E1410,"&gt;=30")+COUNTIF(E1410,"&lt;=50")+COUNTIF(F1410,"&lt;20")+COUNTIF(G1410,"&gt;=10")+COUNTIF(G1410,"&lt;=25")+COUNTIF(H1410,"&gt;=6")+COUNTIF(H1410,"&lt;=7")</f>
        <v>5</v>
      </c>
      <c r="O1410" s="2">
        <f t="shared" ref="O1410:O1473" si="1674">COUNTIF(B1410,"&gt;=0.2")+COUNTIF(B1410,"&lt;=0.6")+COUNTIF(C1410,"&gt;=0.75")+COUNTIF(C1410,"&lt;=1.5")+COUNTIF(D1410,"&gt;=40")+COUNTIF(D1410,"&lt;=70")+COUNTIF(E1410,"&gt;=20")+COUNTIF(E1410,"&lt;=50")+COUNTIF(F1410,"&lt;30")+COUNTIF(G1410,"&gt;=3")+COUNTIF(G1410,"&lt;=10")+COUNTIF(H1410,"=6")</f>
        <v>3</v>
      </c>
      <c r="P1410" s="2">
        <f t="shared" ref="P1410:P1473" si="1675">COUNTIF(B1410,"&gt;=0.5")+COUNTIF(B1410,"&lt;=0.7")+COUNTIF(C1410,"&gt;=0.75")+COUNTIF(C1410,"&lt;=1.25")+COUNTIF(D1410,"&gt;=20")+COUNTIF(D1410,"&lt;=40")+COUNTIF(E1410,"&gt;=30")+COUNTIF(E1410,"&lt;=40")+COUNTIF(F1410,"&gt;=30")+COUNTIF(F1410,"&lt;=40")+COUNTIF(G1410,"&gt;25")+COUNTIF(H1410,"&gt;=7")+COUNTIF(H1410,"&lt;=8")</f>
        <v>4</v>
      </c>
      <c r="Q1410" s="2">
        <f t="shared" ref="Q1410:Q1473" si="1676">COUNTIF(B1410,"&gt;=0.5")+COUNTIF(B1410,"&lt;=0.8")+COUNTIF(C1410,"&gt;=0.3")+COUNTIF(C1410,"&lt;=0.75")+COUNTIF(D1410,"&gt;=20")+COUNTIF(D1410,"&lt;=40")+COUNTIF(E1410,"&gt;=30")+COUNTIF(E1410,"&lt;=50")+COUNTIF(F1410,"&gt;=20")+COUNTIF(F1410,"&lt;=40")+COUNTIF(G1410,"&gt;=10")+COUNTIF(G1410,"&lt;=25")+COUNTIF(H1410,"&gt;=5")+COUNTIF(H1410,"&lt;=6")</f>
        <v>6</v>
      </c>
      <c r="R1410" s="2">
        <f t="shared" ref="R1410:R1473" si="1677">COUNTIF(B1410,"&gt;=0.6")+COUNTIF(B1410,"&lt;=0.9")+COUNTIF(C1410,"&gt;=0.3")+COUNTIF(C1410,"&lt;=0.75")+COUNTIF(D1410,"&gt;=20")+COUNTIF(D1410,"&lt;=40")+COUNTIF(E1410,"&gt;=20")+COUNTIF(E1410,"&lt;=50")+COUNTIF(F1410,"&gt;=30")+COUNTIF(F1410,"&lt;=60")+COUNTIF(G1410,"&gt;=3")+COUNTIF(G1410,"&lt;=10")+COUNTIF(H1410,"&gt;=5")+COUNTIF(H1410,"&lt;=6")</f>
        <v>6</v>
      </c>
      <c r="S1410" s="2">
        <f t="shared" ref="S1410:S1473" si="1678">COUNTIF(B1410,"&gt;=0.2")+COUNTIF(B1410,"&lt;=0.5")+COUNTIF(C1410,"&gt;=1")+COUNTIF(C1410,"&lt;=2")+COUNTIF(D1410,"&gt;=60")+COUNTIF(D1410,"&lt;=90")+COUNTIF(E1410,"&lt;20")+COUNTIF(F1410,"&lt;30")+COUNTIF(G1410,"&gt;=2")+COUNTIF(G1410,"&lt;=4")+COUNTIF(H1410,"&gt;=4")+COUNTIF(H1410,"&lt;=5")</f>
        <v>7</v>
      </c>
      <c r="T1410" s="2">
        <f t="shared" ref="T1410:T1473" si="1679">COUNTIF(B1410,"&gt;0.7")+COUNTIF(C1410,"&gt;=0.1")+COUNTIF(C1410,"&lt;=0.3")+COUNTIF(D1410,"&gt;=30")+COUNTIF(D1410,"&lt;=50")+COUNTIF(E1410,"&gt;=40")+COUNTIF(E1410,"&lt;=50")+COUNTIF(F1410,"&lt;20")+COUNTIF(G1410,"&gt;=3")+COUNTIF(G1410,"&lt;=10")+COUNTIF(H1410,"=5")</f>
        <v>4</v>
      </c>
      <c r="U1410" s="2">
        <f t="shared" ref="U1410:U1473" si="1680">COUNTIF(B1410,"&gt;0.8")+COUNTIF(C1410,"&gt;=0.1")+COUNTIF(C1410,"&lt;=0.25")+COUNTIF(D1410,"&gt;=10")+COUNTIF(D1410,"&lt;=20")+COUNTIF(E1410,"&lt;20")+COUNTIF(F1410,"&gt;=60")+COUNTIF(F1410,"&lt;=80")+COUNTIF(G1410,"&gt;=3")+COUNTIF(G1410,"&lt;=10")+COUNTIF(H1410,"&gt;=5")+COUNTIF(H1410,"&lt;=6")</f>
        <v>6</v>
      </c>
      <c r="V1410" s="2">
        <f t="shared" ref="V1410:V1473" si="1681">COUNTIF(B1410,"&gt;=0.6")+COUNTIF(B1410,"&lt;=0.9")+COUNTIF(C1410,"&gt;=0.2")+COUNTIF(C1410,"&lt;=0.5")+COUNTIF(D1410,"&gt;=20")+COUNTIF(D1410,"&lt;=30")+COUNTIF(E1410,"&gt;=20")+COUNTIF(E1410,"&lt;=40")+COUNTIF(F1410,"&gt;=40")+COUNTIF(F1410,"&lt;=50")+COUNTIF(G1410,"&gt;=5")+COUNTIF(G1410,"&lt;=15")+COUNTIF(H1410,"&gt;=5")+COUNTIF(H1410,"&lt;=6")</f>
        <v>6</v>
      </c>
      <c r="W1410" s="2">
        <f t="shared" ref="W1410:W1473" si="1682">COUNTIF(B1410,"&lt;0.4")+COUNTIF(C1410,"&gt;1")+COUNTIF(D1410,"&lt;10")+COUNTIF(E1410,"&lt;10")+COUNTIF(F1410,"&gt;90")+COUNTIF(G1410,"&gt;=3")+COUNTIF(G1410,"&lt;=30")+COUNTIF(H1410,"=8")</f>
        <v>4</v>
      </c>
      <c r="X1410" s="2">
        <f t="shared" ref="X1410:X1473" si="1683">COUNTIF(B1410,"&gt;=0.5")+COUNTIF(B1410,"&lt;=0.8")+COUNTIF(C1410,"&gt;=0.25")+COUNTIF(C1410,"&lt;=0.75")+COUNTIF(D1410,"&lt;10")+COUNTIF(E1410,"&lt;10")+COUNTIF(F1410,"&gt;90")+COUNTIF(G1410,"&gt;=3")+COUNTIF(G1410,"&lt;=15")+COUNTIF(H1410,"&gt;=5")+COUNTIF(H1410,"&lt;=6")</f>
        <v>6</v>
      </c>
      <c r="Y1410" s="2">
        <f t="shared" ref="Y1410:Y1473" si="1684">COUNTIF(B1410,"&gt;=0.7")+COUNTIF(B1410,"&lt;=0.9")+COUNTIF(C1410,"&gt;=0.25")+COUNTIF(C1410,"&lt;=1.0")+COUNTIF(D1410,"&lt;10")+COUNTIF(E1410,"&lt;10")+COUNTIF(F1410,"&gt;90")+COUNTIF(G1410,"&lt;2")+COUNTIF(H1410,"&gt;=4")+COUNTIF(H1410,"&lt;=5")</f>
        <v>5</v>
      </c>
      <c r="Z1410" s="2">
        <f t="shared" ref="Z1410:Z1473" si="1685">COUNTIF(B1410,"&gt;0.9")+COUNTIF(C1410,"&lt;0.1")+COUNTIF(D1410,"&lt;10")+COUNTIF(E1410,"&lt;10")+COUNTIF(F1410,"&gt;90")+COUNTIF(G1410,"&lt;1")+COUNTIF(H1410,"&gt;=3")+COUNTIF(H1410,"&lt;=4")</f>
        <v>4</v>
      </c>
      <c r="AA1410" s="2">
        <f t="shared" ref="AA1410:AA1473" si="1686">COUNTIF(B1410,"&gt;0.9")+COUNTIF(C1410,"&lt;0.1")+COUNTIF(D1410,"&lt;10")+COUNTIF(E1410,"&gt;90")+COUNTIF(F1410,"&lt;10")+COUNTIF(G1410,"&lt;0.25")+COUNTIF(H1410,"&gt;=1")+COUNTIF(H1410,"&lt;=2")</f>
        <v>2</v>
      </c>
      <c r="AB1410" s="2">
        <f t="shared" ref="AB1410:AB1473" si="1687">COUNTIF(B1410,"&gt;0.9")+COUNTIF(C1410,"&lt;0.1")+COUNTIF(D1410,"&lt;10")+COUNTIF(E1410,"&lt;10")+COUNTIF(F1410,"&gt;90")+COUNTIF(G1410,"&lt;0.25")+COUNTIF(H1410,"&gt;=1")+COUNTIF(H1410,"&lt;=2")</f>
        <v>4</v>
      </c>
      <c r="AC1410" s="2">
        <f t="shared" ref="AC1410:AC1473" si="1688">COUNTIF(B1410,"&gt;0.9")+COUNTIF(C1410,"&lt;0.1")+COUNTIF(D1410,"&lt;10")+COUNTIF(E1410,"&lt;10")+COUNTIF(F1410,"&gt;90")</f>
        <v>3</v>
      </c>
      <c r="AD1410" s="3">
        <f t="shared" si="1665"/>
        <v>7</v>
      </c>
      <c r="AE1410" s="2">
        <f t="shared" ref="AE1410:AE1473" si="1689">COUNTIF(B1410,"&gt;=0.2")+COUNTIF(B1410,"&lt;=0.4")+COUNTIF(C1410,"&gt;2")+COUNTIF(D1410,"&gt;=40")+COUNTIF(D1410,"&lt;=60")+COUNTIF(E1410,"&gt;=40")+COUNTIF(E1410,"&lt;=60")+COUNTIF(F1410,"&lt;10")+COUNTIF(G1410,"&gt;25")+COUNTIF(H1410,"=8")+COUNTIF(I1410,"&gt;=1500")+COUNTIF(I1410,"&lt;=1800")+COUNTIF(J1410,"&gt;=0.10")+COUNTIF(J1410,"&lt;=0.20")+COUNTIF(K1410,"&gt;=50")+COUNTIF(K1410,"&lt;=300")</f>
        <v>5</v>
      </c>
      <c r="AF1410" s="2">
        <f t="shared" ref="AF1410:AF1473" si="1690">COUNTIF(B1410,"&gt;=0.3")+COUNTIF(B1410,"&lt;=0.6")+COUNTIF(C1410,"&gt;=0.75")+COUNTIF(C1410,"&lt;=2")+COUNTIF(D1410,"&gt;=40")+COUNTIF(D1410,"&lt;=70")+COUNTIF(E1410,"&gt;=30")+COUNTIF(E1410,"&lt;=50")+COUNTIF(F1410,"&lt;20")+COUNTIF(G1410,"&gt;=10")+COUNTIF(G1410,"&lt;=25")+COUNTIF(H1410,"&gt;=6")+COUNTIF(H1410,"&lt;=7")+COUNTIF(I1410,"&gt;=1500")+COUNTIF(I1410,"&lt;=2200")+COUNTIF(J1410,"&gt;=0.10")+COUNTIF(J1410,"&lt;=0.20")+COUNTIF(K1410,"&lt;75")</f>
        <v>8</v>
      </c>
      <c r="AG1410" s="2">
        <f t="shared" ref="AG1410:AG1473" si="1691">COUNTIF(B1410,"&gt;=0.2")+COUNTIF(B1410,"&lt;=0.6")+COUNTIF(C1410,"&gt;=0.75")+COUNTIF(C1410,"&lt;=1.5")+COUNTIF(D1410,"&gt;=40")+COUNTIF(D1410,"&lt;=70")+COUNTIF(E1410,"&gt;=20")+COUNTIF(E1410,"&lt;=50")+COUNTIF(F1410,"&lt;30")+COUNTIF(G1410,"&gt;=3")+COUNTIF(G1410,"&lt;=10")+COUNTIF(H1410,"=6")+COUNTIF(I1410,"&gt;=1200")+COUNTIF(I1410,"&lt;=1800")+COUNTIF(J1410,"&gt;=0.10")+COUNTIF(J1410,"&lt;=0.20")+COUNTIF(K1410,"&lt;75")</f>
        <v>6</v>
      </c>
      <c r="AH1410" s="2">
        <f t="shared" ref="AH1410:AH1473" si="1692">COUNTIF(B1410,"&gt;=0.5")+COUNTIF(B1410,"&lt;=0.7")+COUNTIF(C1410,"&gt;=0.75")+COUNTIF(C1410,"&lt;=1.25")+COUNTIF(D1410,"&gt;=20")+COUNTIF(D1410,"&lt;=40")+COUNTIF(E1410,"&gt;=30")+COUNTIF(E1410,"&lt;=40")+COUNTIF(F1410,"&gt;=30")+COUNTIF(F1410,"&lt;=40")+COUNTIF(G1410,"&gt;25")+COUNTIF(H1410,"&gt;=7")+COUNTIF(H1410,"&lt;=8")+COUNTIF(I1410,"&gt;=1400")+COUNTIF(I1410,"&lt;=1800")+COUNTIF(J1410,"&gt;=0.12")+COUNTIF(J1410,"&lt;=0.25")+COUNTIF(K1410,"&lt;50")</f>
        <v>7</v>
      </c>
      <c r="AI1410" s="2">
        <f t="shared" ref="AI1410:AI1473" si="1693">COUNTIF(B1410,"&gt;=0.5")+COUNTIF(B1410,"&lt;=0.8")+COUNTIF(C1410,"&gt;=0.3")+COUNTIF(C1410,"&lt;=0.75")+COUNTIF(D1410,"&gt;=20")+COUNTIF(D1410,"&lt;=40")+COUNTIF(E1410,"&gt;=30")+COUNTIF(E1410,"&lt;=50")+COUNTIF(F1410,"&gt;=20")+COUNTIF(F1410,"&lt;=40")+COUNTIF(G1410,"&gt;=10")+COUNTIF(G1410,"&lt;=25")+COUNTIF(H1410,"&gt;=5")+COUNTIF(H1410,"&lt;=6")+COUNTIF(I1410,"&gt;=1400")+COUNTIF(I1410,"&lt;=2000")+COUNTIF(J1410,"&gt;=0.12")+COUNTIF(J1410,"&lt;=0.25")+COUNTIF(K1410,"&lt;25")</f>
        <v>9</v>
      </c>
      <c r="AJ1410" s="2">
        <f t="shared" ref="AJ1410:AJ1473" si="1694">COUNTIF(B1410,"&gt;=0.6")+COUNTIF(B1410,"&lt;=0.9")+COUNTIF(C1410,"&gt;=0.3")+COUNTIF(C1410,"&lt;=0.75")+COUNTIF(D1410,"&gt;=20")+COUNTIF(D1410,"&lt;=40")+COUNTIF(E1410,"&gt;=20")+COUNTIF(E1410,"&lt;=50")+COUNTIF(F1410,"&gt;=30")+COUNTIF(F1410,"&lt;=60")+COUNTIF(G1410,"&gt;=3")+COUNTIF(G1410,"&lt;=10")+COUNTIF(H1410,"&gt;=5")+COUNTIF(H1410,"&lt;=6")+COUNTIF(I1410,"&gt;=1200")+COUNTIF(I1410,"&lt;=1800")+COUNTIF(J1410,"&gt;=0.12")+COUNTIF(J1410,"&lt;=0.25")+COUNTIF(K1410,"&lt;25")</f>
        <v>9</v>
      </c>
      <c r="AK1410" s="2">
        <f t="shared" ref="AK1410:AK1473" si="1695">COUNTIF(B1410,"&gt;=0.2")+COUNTIF(B1410,"&lt;=0.5")+COUNTIF(C1410,"&gt;=1")+COUNTIF(C1410,"&lt;=2")+COUNTIF(D1410,"&gt;=60")+COUNTIF(D1410,"&lt;=90")+COUNTIF(E1410,"&lt;20")+COUNTIF(F1410,"&lt;30")+COUNTIF(G1410,"&gt;=2")+COUNTIF(G1410,"&lt;=4")+COUNTIF(H1410,"&gt;=4")+COUNTIF(H1410,"&lt;=5")+COUNTIF(I1410,"&gt;=800")+COUNTIF(I1410,"&lt;=1500")+COUNTIF(J1410,"&gt;=0.15")+COUNTIF(J1410,"&lt;=0.35")+COUNTIF(K1410,"&lt;35")</f>
        <v>10</v>
      </c>
      <c r="AL1410" s="2">
        <f t="shared" ref="AL1410:AL1473" si="1696">COUNTIF(B1410,"&gt;0.7")+COUNTIF(C1410,"&gt;=0.1")+COUNTIF(C1410,"&lt;=0.3")+COUNTIF(D1410,"&gt;=30")+COUNTIF(D1410,"&lt;=50")+COUNTIF(E1410,"&gt;=40")+COUNTIF(E1410,"&lt;=50")+COUNTIF(F1410,"&lt;20")+COUNTIF(G1410,"&gt;=3")+COUNTIF(G1410,"&lt;=10")+COUNTIF(H1410,"=5")+COUNTIF(I1410,"&gt;=1200")+COUNTIF(I1410,"&lt;=1800")+COUNTIF(J1410,"&gt;=0.15")+COUNTIF(J1410,"&lt;=0.25")+COUNTIF(K1410,"&lt;50")</f>
        <v>7</v>
      </c>
      <c r="AM1410" s="2">
        <f t="shared" ref="AM1410:AM1473" si="1697">COUNTIF(B1410,"&gt;0.8")+COUNTIF(C1410,"&gt;=0.1")+COUNTIF(C1410,"&lt;=0.25")+COUNTIF(D1410,"&gt;=10")+COUNTIF(D1410,"&lt;=20")+COUNTIF(E1410,"&lt;20")+COUNTIF(F1410,"&gt;=60")+COUNTIF(F1410,"&lt;=80")+COUNTIF(G1410,"&gt;=3")+COUNTIF(G1410,"&lt;=10")+COUNTIF(H1410,"&gt;=5")+COUNTIF(H1410,"&lt;=6")+COUNTIF(I1410,"&gt;=1000")+COUNTIF(I1410,"&lt;=1800")+COUNTIF(J1410,"&gt;=0.12")+COUNTIF(J1410,"&lt;=0.25")+COUNTIF(K1410,"&lt;10")</f>
        <v>8</v>
      </c>
      <c r="AN1410" s="2">
        <f t="shared" ref="AN1410:AN1473" si="1698">COUNTIF(B1410,"&gt;=0.6")+COUNTIF(B1410,"&lt;=0.9")+COUNTIF(C1410,"&gt;=0.2")+COUNTIF(C1410,"&lt;=0.5")+COUNTIF(D1410,"&gt;=20")+COUNTIF(D1410,"&lt;=30")+COUNTIF(E1410,"&gt;=20")+COUNTIF(E1410,"&lt;=40")+COUNTIF(F1410,"&gt;=40")+COUNTIF(F1410,"&lt;=50")+COUNTIF(G1410,"&gt;=5")+COUNTIF(G1410,"&lt;=15")+COUNTIF(H1410,"&gt;=5")+COUNTIF(H1410,"&lt;=6")+COUNTIF(I1410,"&gt;=1000")+COUNTIF(I1410,"&lt;=2500")+COUNTIF(J1410,"&gt;=0.12")+COUNTIF(J1410,"&lt;=0.20")+COUNTIF(K1410,"&gt;300")</f>
        <v>8</v>
      </c>
      <c r="AO1410" s="2">
        <f t="shared" ref="AO1410:AO1473" si="1699">COUNTIF(B1410,"&lt;0.4")+COUNTIF(C1410,"&gt;1")+COUNTIF(D1410,"&lt;10")+COUNTIF(E1410,"&lt;10")+COUNTIF(F1410,"&gt;90")+COUNTIF(G1410,"&gt;=3")+COUNTIF(G1410,"&lt;=30")+COUNTIF(H1410,"=8")+COUNTIF(I1410,"&gt;=1000")+COUNTIF(I1410,"&lt;=1800")+COUNTIF(J1410,"&gt;=0.12")+COUNTIF(J1410,"&lt;=0.20")+COUNTIF(K1410,"=0")</f>
        <v>6</v>
      </c>
      <c r="AP1410" s="2">
        <f t="shared" ref="AP1410:AP1473" si="1700">COUNTIF(B1410,"&gt;=0.5")+COUNTIF(B1410,"&lt;=0.8")+COUNTIF(C1410,"&gt;=0.25")+COUNTIF(C1410,"&lt;=0.75")+COUNTIF(D1410,"&lt;10")+COUNTIF(E1410,"&lt;10")+COUNTIF(F1410,"&gt;90")+COUNTIF(G1410,"&gt;=3")+COUNTIF(G1410,"&lt;=15")+COUNTIF(H1410,"&gt;=5")+COUNTIF(H1410,"&lt;=6")+COUNTIF(I1410,"&gt;=1200")+COUNTIF(I1410,"&lt;=1800")+COUNTIF(J1410,"&gt;=0.15")+COUNTIF(J1410,"&lt;=0.25")+COUNTIF(K1410,"=0")</f>
        <v>8</v>
      </c>
      <c r="AQ1410" s="2">
        <f t="shared" ref="AQ1410:AQ1473" si="1701">COUNTIF(B1410,"&gt;=0.7")+COUNTIF(B1410,"&lt;=0.9")+COUNTIF(C1410,"&gt;=0.25")+COUNTIF(C1410,"&lt;=1.0")+COUNTIF(D1410,"&lt;10")+COUNTIF(E1410,"&lt;10")+COUNTIF(F1410,"&gt;90")+COUNTIF(G1410,"&lt;2")+COUNTIF(H1410,"&gt;=4")+COUNTIF(H1410,"&lt;=5")+COUNTIF(I1410,"&gt;=1200")+COUNTIF(I1410,"&lt;=1600")+COUNTIF(J1410,"&gt;=0.15")+COUNTIF(J1410,"&lt;=0.25")+COUNTIF(K1410,"=0")</f>
        <v>7</v>
      </c>
      <c r="AR1410" s="2">
        <f t="shared" ref="AR1410:AR1473" si="1702">COUNTIF(B1410,"&gt;0.9")+COUNTIF(C1410,"&lt;0.1")+COUNTIF(D1410,"&lt;10")+COUNTIF(E1410,"&lt;10")+COUNTIF(F1410,"&gt;90")+COUNTIF(G1410,"&lt;1")+COUNTIF(H1410,"&gt;=3")+COUNTIF(H1410,"&lt;=4")+COUNTIF(I1410,"&gt;=600")+COUNTIF(I1410,"&lt;=1400")+COUNTIF(J1410,"&gt;=0.20")+COUNTIF(J1410,"&lt;=0.35")+COUNTIF(K1410,"=0")</f>
        <v>5</v>
      </c>
      <c r="AS1410" s="2">
        <f t="shared" ref="AS1410:AS1473" si="1703">COUNTIF(B1410,"&gt;0.9")+COUNTIF(C1410,"&lt;0.1")+COUNTIF(D1410,"&lt;10")+COUNTIF(E1410,"&gt;90")+COUNTIF(F1410,"&lt;10")+COUNTIF(G1410,"&lt;0.25")+COUNTIF(H1410,"&gt;=1")+COUNTIF(H1410,"&lt;=2")+COUNTIF(I1410,"&gt;=1200")+COUNTIF(I1410,"&lt;=2500")+COUNTIF(J1410,"&gt;=0.15")+COUNTIF(J1410,"&lt;=0.30")+COUNTIF(K1410,"=0")</f>
        <v>4</v>
      </c>
      <c r="AT1410" s="2">
        <f t="shared" ref="AT1410:AT1473" si="1704">COUNTIF(B1410,"&gt;0.9")+COUNTIF(C1410,"&lt;0.1")+COUNTIF(D1410,"&lt;10")+COUNTIF(E1410,"&lt;10")+COUNTIF(F1410,"&gt;90")+COUNTIF(G1410,"&lt;0.25")+COUNTIF(H1410,"&gt;=1")+COUNTIF(H1410,"&lt;=2")+COUNTIF(I1410,"&gt;=1200")+COUNTIF(I1410,"&lt;=2500")+COUNTIF(J1410,"&gt;=0.15")+COUNTIF(J1410,"&lt;=0.30")+COUNTIF(K1410,"=0")</f>
        <v>6</v>
      </c>
      <c r="AU1410" s="2">
        <f t="shared" ref="AU1410:AU1473" si="1705">COUNTIF(B1410,"&gt;0.9")+COUNTIF(C1410,"&lt;0.1")+COUNTIF(D1410,"&lt;10")+COUNTIF(E1410,"&lt;10")+COUNTIF(F1410,"&gt;90")+COUNTIF(G1410,"&gt;=1")+COUNTIF(G1410,"&lt;=2")+COUNTIF(H1410,"&lt;0.25")+COUNTIF(I1410,"=1500")+COUNTIF(J1410,"&gt;=0.02")+COUNTIF(J1410,"&lt;=0.10")+COUNTIF(K1410,"=0")</f>
        <v>5</v>
      </c>
      <c r="AV1410" s="3">
        <f t="shared" si="1666"/>
        <v>7</v>
      </c>
      <c r="AW1410">
        <f t="shared" si="1667"/>
        <v>1</v>
      </c>
      <c r="AX1410" s="2">
        <f t="shared" ref="AX1410:AX1473" si="1706">IF(AND(B1410&gt;=0.2, B1410&lt;=0.4), 1, 0) +
IF(C1410&gt;2, 1, 0) +
IF(AND(D1410&gt;=40, D1410&lt;=60), 1, 0) +
IF(AND(E1410&gt;=40, E1410&lt;=60), 1, 0) +
IF(AND(F1410&lt;10), 1, 0) +
IF(G1410&gt;25, 1, 0) +
IF(H1410=8, 1, 0) +
IF(AND(I1410&gt;=1500, I1410&lt;=1800), 1, 0) +
IF(AND(J1410&gt;=0.1, J1410&lt;=0.2), 1, 0) +
IF(AND(K1410&gt;=50, K1410&lt;=300), 1, 0)</f>
        <v>1</v>
      </c>
      <c r="AY1410" s="2">
        <f t="shared" ref="AY1410:AY1473" si="1707">IF(AND(B1410&gt;=0.3, B1410&lt;=0.6), 1, 0) +
IF(AND(C1410&gt;=0.75, C1410&lt;=2), 1, 0) +
IF(AND(D1410&gt;=40, D1410&lt;=70), 1, 0) +
IF(AND(E1410&gt;=30, E1410&lt;=50), 1, 0) +
IF(AND(F1410&lt;20), 1, 0) +
IF(AND(G1410&gt;=10, G1410&lt;=25), 1, 0) +
IF(AND(H1410&gt;=6, H1410&lt;=7), 1, 0) +
IF(AND(I1410&gt;=1500, I1410&lt;=2200), 1, 0) +
IF(AND(J1410&gt;=0.1, J1410&lt;=0.2), 1, 0) +
IF(K1410&lt;75, 1, 0)</f>
        <v>2</v>
      </c>
      <c r="AZ1410" s="2">
        <f t="shared" ref="AZ1410:AZ1473" si="1708">IF(AND(B1410&gt;=0.2, B1410&lt;=0.6), 1, 0) +
IF(AND(C1410&gt;=0.75, C1410&lt;=1.5), 1, 0) +
IF(AND(D1410&gt;=40, D1410&lt;=70), 1, 0) +
IF(AND(E1410&gt;=20, E1410&lt;=50), 1, 0) +
IF(AND(F1410&lt;30), 1, 0) +
IF(AND(G1410&gt;=3, G1410&lt;=10), 1, 0) +
IF(H1410=6, 1, 0) +
IF(AND(I1410&gt;=1200, I1410&lt;=1800), 1, 0) +
IF(AND(J1410&gt;=0.1, J1410&lt;=0.2), 1, 0) +
IF(AND(K1410&lt;75), 1, 0)</f>
        <v>2</v>
      </c>
      <c r="BA1410" s="2">
        <f t="shared" ref="BA1410:BA1473" si="1709">IF(AND(B1410&gt;=0.5, B1410&lt;=0.7), 1, 0) +
IF(AND(C1410&gt;=0.75, C1410&lt;=1.25), 1, 0) +
IF(AND(D1410&gt;=20, D1410&lt;=40), 1, 0) +
IF(AND(E1410&gt;=30, E1410&lt;=40), 1, 0) +
IF(AND(F1410&gt;=30, F1410&lt;=40), 1, 0) +
IF(G1410&gt;25, 1, 0) +
IF(AND(H1410&gt;=7, H1410&lt;=8), 1, 0) +
IF(AND(I1410&gt;=1400, I1410&lt;=1800), 1, 0) +
IF(AND(J1410&gt;=0.12, J1410&lt;=0.25), 1, 0) +
IF(AND(K1410&lt;50), 1, 0)</f>
        <v>2</v>
      </c>
      <c r="BB1410" s="2">
        <f t="shared" ref="BB1410:BB1473" si="1710">IF(AND(B1410&gt;=0.5, B1410&lt;=0.8), 1, 0) +
IF(AND(C1410&gt;=0.3, C1410&lt;=0.75), 1, 0) +
IF(AND(D1410&gt;=20, D1410&lt;=40), 1, 0) +
IF(AND(E1410&gt;=30, E1410&lt;=50), 1, 0) +
IF(AND(F1410&gt;=20, F1410&lt;=40), 1, 0) +
IF(AND(G1410&gt;=10, G1410&lt;=25), 1, 0) +
IF(AND(H1410&gt;=5, H1410&lt;=6), 1, 0) +
IF(AND(I1410&gt;=1400, I1410&lt;=2000), 1, 0) +
IF(AND(J1410&gt;=0.12, J1410&lt;=0.25), 1, 0) +
IF(AND(K1410&lt;25), 1, 0)</f>
        <v>4</v>
      </c>
      <c r="BC1410" s="2">
        <f t="shared" ref="BC1410:BC1473" si="1711">IF(AND(B1410&gt;=0.6, B1410&lt;=0.9), 1, 0) +
IF(AND(C1410&gt;=0.3, C1410&lt;=0.75), 1, 0) +
IF(AND(D1410&gt;=20, D1410&lt;=40), 1, 0) +
IF(AND(E1410&gt;=20, E1410&lt;=50), 1, 0) +
IF(AND(F1410&gt;=30, F1410&lt;=60), 1, 0) +
IF(AND(G1410&gt;=3, G1410&lt;=10), 1, 0) +
IF(AND(H1410&gt;=5, H1410&lt;=6), 1, 0) +
IF(AND(I1410&gt;=1200, I1410&lt;=1800), 1, 0) +
IF(AND(J1410&gt;=0.12, J1410&lt;=0.25), 1, 0) +
IF(AND(K1410&lt;25), 1, 0)</f>
        <v>4</v>
      </c>
      <c r="BD1410" s="2">
        <f t="shared" ref="BD1410:BD1473" si="1712">IF(AND(B1410&gt;=0.2, B1410&lt;=0.5), 1, 0) +
IF(AND(C1410&gt;=1, C1410&lt;=2), 1, 0) +
IF(AND(D1410&gt;=60, D1410&lt;=90), 1, 0) +
IF(E1410&lt;20, 1, 0) +
IF(F1410&lt;30, 1, 0) +
IF(AND(G1410&gt;=2, G1410&lt;=4), 1, 0) +
IF(AND(H1410&gt;=4, H1410&lt;=5), 1, 0) +
IF(AND(I1410&gt;=800, I1410&lt;=1500), 1, 0) +
IF(AND(J1410&gt;=0.15, J1410&lt;=0.35), 1, 0) +
IF(AND(K1410&lt;35), 1, 0)</f>
        <v>5</v>
      </c>
      <c r="BE1410" s="2">
        <f t="shared" ref="BE1410:BE1473" si="1713">IF(B1410&gt;0.8, 1, 0) +
IF(AND(C1410&gt;=0.1, C1410&lt;=0.25), 1, 0) +
IF(AND(D1410&gt;=10, D1410&lt;=20), 1, 0) +
IF(E1410&lt;20, 1, 0) +
IF(AND(F1410&gt;=60, F1410&lt;=80), 1, 0) +
IF(AND(G1410&gt;=3, G1410&lt;=10), 1, 0) +
IF(AND(H1410&gt;=5, H1410&lt;=6), 1, 0) +
IF(AND(I1410&gt;=1000, I1410&lt;=1800), 1, 0) +
IF(AND(J1410&gt;=0.12, J1410&lt;=0.25), 1, 0) +
IF(K1410&lt;10, 1, 0)</f>
        <v>4</v>
      </c>
      <c r="BF1410" s="2">
        <f t="shared" ref="BF1410:BF1473" si="1714">IF(B1410&gt;0.8, 1, 0) +
IF(AND(C1410&gt;=0.1, C1410&lt;=0.25), 1, 0) +
IF(AND(D1410&gt;=10, D1410&lt;=20), 1, 0) +
IF(E1410&lt;20, 1, 0) +
IF(AND(F1410&gt;=60, F1410&lt;=80), 1, 0) +
IF(AND(G1410&gt;=3, G1410&lt;=10), 1, 0) +
IF(AND(H1410&gt;=5, H1410&lt;=6), 1, 0) +
IF(AND(I1410&gt;=1000, I1410&lt;=1800), 1, 0) +
IF(AND(J1410&gt;=0.12, J1410&lt;=0.25), 1, 0) +
IF(K1410&lt;10, 1, 0)</f>
        <v>4</v>
      </c>
      <c r="BG1410" s="2">
        <f t="shared" ref="BG1410:BG1473" si="1715">IF(AND(B1410&gt;=0.6, B1410&lt;=0.9), 1, 0) +
IF(AND(C1410&gt;=0.2, C1410&lt;=0.5), 1, 0) +
IF(AND(D1410&gt;=20, D1410&lt;=30), 1, 0) +
IF(AND(E1410&gt;=20, E1410&lt;=40), 1, 0) +
IF(AND(F1410&gt;=40, F1410&lt;=50), 1, 0) +
IF(AND(G1410&gt;=5, G1410&lt;=15), 1, 0) +
IF(AND(H1410&gt;=5, H1410&lt;=6), 1, 0) +
IF(AND(I1410&gt;=1000, I1410&lt;=2500), 1, 0) +
IF(AND(J1410&gt;=0.12, J1410&lt;=0.2), 1, 0) +
IF(K1410&gt;300, 1, 0)</f>
        <v>3</v>
      </c>
      <c r="BH1410" s="2">
        <f t="shared" ref="BH1410:BH1473" si="1716">IF(B1410&lt;0.4, 1, 0) +
IF(C1410&gt;1, 1, 0) +
IF(D1410&lt;10, 1, 0) +
IF(E1410&lt;10, 1, 0) +
IF(F1410&gt;90, 1, 0) +
IF(AND(G1410&gt;=3, G1410&lt;=30), 1, 0) +
IF(H1410=8, 1, 0) +
IF(AND(I1410&gt;=1000, I1410&lt;=1800), 1, 0) +
IF(AND(J1410&gt;=0.12, J1410&lt;=0.2), 1, 0) +
IF(K1410=0, 1, 0)</f>
        <v>4</v>
      </c>
      <c r="BI1410" s="2">
        <f t="shared" ref="BI1410:BI1473" si="1717">IF(AND(B1410&gt;=0.5, B1410&lt;=0.8), 1, 0) +
IF(AND(C1410&gt;=0.25, C1410&lt;=0.75), 1, 0) +
IF(D1410&lt;10, 1, 0) +
IF(E1410&lt;10, 1, 0) +
IF(F1410&gt;90, 1, 0) +
IF(AND(G1410&gt;=3, G1410&lt;=15), 1, 0) +
IF(AND(H1410&gt;=5, H1410&lt;=6), 1, 0) +
IF(AND(I1410&gt;=1200, I1410&lt;=1800), 1, 0) +
IF(AND(J1410&gt;=0.15, J1410&lt;=0.25), 1, 0) +
IF(K1410=0, 1, 0)</f>
        <v>6</v>
      </c>
      <c r="BJ1410" s="2">
        <f t="shared" ref="BJ1410:BJ1473" si="1718">IF(AND(B1410&gt;=0.7, B1410&lt;=0.9), 1, 0) +
IF(AND(C1410&gt;=0.25, C1410&lt;=1), 1, 0) +
IF(D1410&lt;10, 1, 0) +
IF(E1410&lt;10, 1, 0) +
IF(F1410&gt;90, 1, 0) +
IF(G1410&lt;2, 1, 0) +
IF(AND(H1410&gt;=4, H1410&lt;=5), 1, 0) +
IF(AND(I1410&gt;=1200, I1410&lt;=1600), 1, 0) +
IF(AND(J1410&gt;=0.15, J1410&lt;=0.25), 1, 0) +
IF(K1410=0, 1, 0)</f>
        <v>6</v>
      </c>
      <c r="BK1410" s="2">
        <f t="shared" ref="BK1410:BK1473" si="1719">IF(B1410&gt;0.9, 1, 0) +
IF(C1410&lt;0.1, 1, 0) +
IF(D1410&lt;10, 1, 0) +
IF(E1410&gt;90, 1, 0) +
IF(F1410&lt;10, 1, 0) +
IF(G1410&lt;0.25, 1, 0) +
IF(AND(H1410&gt;=1, H1410&lt;=2), 1, 0) +
IF(AND(I1410&gt;=1200, I1410&lt;=2500), 1, 0) +
IF(AND(J1410&gt;=0.15, J1410&lt;=0.3), 1, 0) +
IF(K1410=0, 1, 0)</f>
        <v>2</v>
      </c>
      <c r="BL1410" s="2">
        <f t="shared" ref="BL1410:BL1473" si="1720">IF(B1410&gt;0.9, 1, 0) +
IF(C1410&lt;0.1, 1, 0) +
IF(D1410&lt;10, 1, 0) +
IF(E1410&gt;90, 1, 0) +
IF(F1410&lt;10, 1, 0) +
IF(G1410&lt;0.25, 1, 0) +
IF(AND(H1410&gt;=1, H1410&lt;=2), 1, 0) +
IF(AND(I1410&gt;=1200, I1410&lt;=2500), 1, 0) +
IF(AND(J1410&gt;=0.15, J1410&lt;=0.3), 1, 0) +
IF(K1410=0, 1, 0)</f>
        <v>2</v>
      </c>
      <c r="BM1410" s="2">
        <f t="shared" ref="BM1410:BM1473" si="1721">IF(B1410&gt;0.9, 1, 0) +
IF(C1410&lt;0.1, 1, 0) +
IF(D1410&lt;10, 1, 0) +
IF(E1410&lt;10, 1, 0) +
IF(F1410&gt;90, 1, 0) +
IF(G1410&lt;0.25, 1, 0) +
IF(AND(H1410&gt;=1, H1410&lt;=2), 1, 0) +
IF(AND(I1410&gt;=1200, I1410&lt;=2500), 1, 0) +
IF(AND(J1410&gt;=0.15, J1410&lt;=0.3), 1, 0) +
IF(K1410=0, 1, 0)</f>
        <v>4</v>
      </c>
      <c r="BN1410" s="2">
        <f t="shared" ref="BN1410:BN1473" si="1722">IF(B1410&gt;0.9, 1, 0) +
IF(C1410&lt;0.1, 1, 0) +
IF(D1410&lt;10, 1, 0) +
IF(E1410&lt;10, 1, 0) +
IF(F1410&gt;90, 1, 0) +
IF(AND(G1410&gt;=1, G1410&lt;=2), 1, 0) +
IF(H1410&lt;0.25, 1, 0) +
IF(I1410=1500, 1, 0) +
IF(AND(J1410&gt;=0.02, J1410&lt;=0.1), 1, 0) +
IF(K1410=0, 1, 0)</f>
        <v>4</v>
      </c>
      <c r="BO1410" s="3">
        <f t="shared" si="1668"/>
        <v>12</v>
      </c>
      <c r="BP1410">
        <f t="shared" si="1669"/>
        <v>2</v>
      </c>
      <c r="BR1410">
        <v>12</v>
      </c>
      <c r="BS1410">
        <f t="shared" ref="BS1410:BS1473" si="1723">COUNTIF(BA1411:BQ1411, MAX(BA1411:BQ1411))</f>
        <v>1</v>
      </c>
      <c r="BU1410" s="1">
        <f t="shared" ref="BU1410:BU1473" si="1724">SQRT(
AVERAGE(
(IF(B1410&lt;&gt;0,((B1410-0.3)/B1410)^2,0)) +
(IF(C1410&lt;&gt;0,((C1410-2)/C1410)^2,0)) +
(IF(D1410&lt;&gt;0,((D1410-0.5)/D1410)^2,0)) +
(IF(E1410&lt;&gt;0,((E1410-0.5)/E1410)^2,0)) +
(IF(F1410&lt;&gt;0,((F1410-0.05)/F1410)^2,0)) +
(IF(G1410&lt;&gt;0,((G1410-25)/G1410)^2,0)) +
(IF(H1410&lt;&gt;0,((H1410-8)/H1410)^2,0)) +
(IF(I1410&lt;&gt;0,((I1410-1650)/I1410)^2,0)) +
(IF(J1410&lt;&gt;0,((J1410-0.15)/J1410)^2,0)) +
(IF(K1410&lt;&gt;0,((IF(D1410=0,0,K1410)-175)/IF(D1410=0,1,K1410)))^2)
)
)</f>
        <v>175.42381037888069</v>
      </c>
      <c r="BV1410" s="1">
        <f t="shared" ref="BV1410:BV1473" si="1725">SQRT(
AVERAGE(
(IF(B1410&lt;&gt;0,((B1410-0.45)/B1410)^2,0)) +
(IF(C1410&lt;&gt;0,((C1410-1.375)/C1410)^2,0)) +
(IF(D1410&lt;&gt;0,((D1410-0.55)/D1410)^2,0)) +
(IF(E1410&lt;&gt;0,((E1410-0.4)/E1410)^2,0)) +
(IF(F1410&lt;&gt;0,((F1410-0.1)/F1410)^2,0)) +
(IF(G1410&lt;&gt;0,((G1410-17.5)/G1410)^2,0)) +
(IF(H1410&lt;&gt;0,((H1410-6.5)/H1410)^2,0)) +
(IF(I1410&lt;&gt;0,((I1410-1850)/I1410)^2,0)) +
(IF(J1410&lt;&gt;0,((J1410-0.15)/J1410)^2,0)) +
(IF(K1410&lt;&gt;0,((IF(D1410=0,0,K1410)-37.5)/IF(D1410=0,1,K1410)))^2)
)
)</f>
        <v>38.359203440078595</v>
      </c>
      <c r="BW1410" s="1">
        <f t="shared" ref="BW1410:BW1473" si="1726">SQRT(
AVERAGE(
(IF(B1410&lt;&gt;0,((B1410-0.4)/B1410)^2,0)) +
(IF(C1410&lt;&gt;0,((C1410-1.125)/C1410)^2,0)) +
(IF(D1410&lt;&gt;0,((D1410-0.55)/D1410)^2,0)) +
(IF(E1410&lt;&gt;0,((E1410-0.35)/E1410)^2,0)) +
(IF(F1410&lt;&gt;0,((F1410-0.15)/F1410)^2,0)) +
(IF(G1410&lt;&gt;0,((G1410-6.5)/G1410)^2,0)) +
(IF(H1410&lt;&gt;0,((H1410-6)/H1410)^2,0)) +
(IF(I1410&lt;&gt;0,((I1410-1500)/I1410)^2,0)) +
(IF(J1410&lt;&gt;0,((J1410-0.15)/J1410)^2,0)) +
(IF(K1410&lt;&gt;0,((IF(D1410=0,0,K1410)-37.5)/IF(D1410=0,1,K1410)))^2)
)
)</f>
        <v>37.859826856338699</v>
      </c>
      <c r="BX1410" s="1">
        <f t="shared" ref="BX1410:BX1473" si="1727">SQRT(
AVERAGE(
(IF(B1410&lt;&gt;0,((B1410-0.6)/B1410)^2,0)) +
(IF(C1410&lt;&gt;0,((C1410-1)/C1410)^2,0)) +
(IF(D1410&lt;&gt;0,((D1410-0.3)/D1410)^2,0)) +
(IF(E1410&lt;&gt;0,((E1410-0.35)/E1410)^2,0)) +
(IF(F1410&lt;&gt;0,((F1410-0.35)/F1410)^2,0)) +
(IF(G1410&lt;&gt;0,((G1410-27.5)/G1410)^2,0)) +
(IF(H1410&lt;&gt;0,((H1410-7.5)/H1410)^2,0)) +
(IF(I1410&lt;&gt;0,((I1410-1600)/I1410)^2,0)) +
(IF(J1410&lt;&gt;0,((J1410-0.185)/J1410)^2,0)) +
(IF(K1410&lt;&gt;0,((IF(D1410=0,0,K1410)-25)/IF(D1410=0,1,K1410)))^2)
)
)</f>
        <v>26.77290104593574</v>
      </c>
      <c r="BY1410" s="1">
        <f t="shared" ref="BY1410:BY1473" si="1728">SQRT(
AVERAGE(
(IF(B1410&lt;&gt;0,((B1410-0.65)/B1410)^2,0)) +
(IF(C1410&lt;&gt;0,((C1410-0.525)/C1410)^2,0)) +
(IF(D1410&lt;&gt;0,((D1410-0.3)/D1410)^2,0)) +
(IF(E1410&lt;&gt;0,((E1410-0.4)/E1410)^2,0)) +
(IF(F1410&lt;&gt;0,((F1410-0.3)/F1410)^2,0)) +
(IF(G1410&lt;&gt;0,((G1410-17.5)/G1410)^2,0)) +
(IF(H1410&lt;&gt;0,((H1410-5.5)/H1410)^2,0)) +
(IF(I1410&lt;&gt;0,((I1410-1700)/I1410)^2,0)) +
(IF(J1410&lt;&gt;0,((J1410-0.185)/J1410)^2,0)) +
(IF(K1410&lt;&gt;0,((IF(D1410=0,0,K1410)-12.5)/IF(D1410=0,1,K1410)))^2)
)
)</f>
        <v>13.6607560629255</v>
      </c>
      <c r="BZ1410" s="1">
        <f t="shared" ref="BZ1410:BZ1473" si="1729">SQRT(
AVERAGE(
(IF(B1410&lt;&gt;0,((B1410-0.75)/B1410)^2,0)) +
(IF(C1410&lt;&gt;0,((C1410-0.525)/C1410)^2,0)) +
(IF(D1410&lt;&gt;0,((D1410-0.3)/D1410)^2,0)) +
(IF(E1410&lt;&gt;0,((E1410-0.35)/E1410)^2,0)) +
(IF(F1410&lt;&gt;0,((F1410-0.45)/F1410)^2,0)) +
(IF(G1410&lt;&gt;0,((G1410-6.5)/G1410)^2,0)) +
(IF(H1410&lt;&gt;0,((H1410-5.5)/H1410)^2,0)) +
(IF(I1410&lt;&gt;0,((I1410-1500)/I1410)^2,0)) +
(IF(J1410&lt;&gt;0,((J1410-0.185)/J1410)^2,0)) +
(IF(K1410&lt;&gt;0,((IF(D1410=0,0,K1410)-12.5)/IF(D1410=0,1,K1410)))^2)
)
)</f>
        <v>12.757401130647857</v>
      </c>
      <c r="CA1410" s="1">
        <f t="shared" ref="CA1410:CA1473" si="1730">SQRT(
AVERAGE(
(IF(B1410&lt;&gt;0,((B1410-0.35)/B1410)^2,0)) +
(IF(C1410&lt;&gt;0,((C1410-1.5)/C1410)^2,0)) +
(IF(D1410&lt;&gt;0,((D1410-0.75)/D1410)^2,0)) +
(IF(E1410&lt;&gt;0,((E1410-0.1)/E1410)^2,0)) +
(IF(F1410&lt;&gt;0,((F1410-0.15)/F1410)^2,0)) +
(IF(G1410&lt;&gt;0,((G1410-3)/G1410)^2,0)) +
(IF(H1410&lt;&gt;0,((H1410-4.5)/H1410)^2,0)) +
(IF(I1410&lt;&gt;0,((I1410-1150)/I1410)^2,0)) +
(IF(J1410&lt;&gt;0,((J1410-0.25)/J1410)^2,0)) +
(IF(K1410&lt;&gt;0,((IF(D1410=0,0,K1410)-17.5)/IF(D1410=0,1,K1410)))^2)
)
)</f>
        <v>18.826987645719363</v>
      </c>
      <c r="CB1410" s="1">
        <f t="shared" ref="CB1410:CB1473" si="1731">SQRT(
AVERAGE(
(IF(B1410&lt;&gt;0,((B1410-0.85)/B1410)^2,0)) +
(IF(C1410&lt;&gt;0,((C1410-0.2)/C1410)^2,0)) +
(IF(D1410&lt;&gt;0,((D1410-0.4)/D1410)^2,0)) +
(IF(E1410&lt;&gt;0,((E1410-0.45)/E1410)^2,0)) +
(IF(F1410&lt;&gt;0,((F1410-0.1)/F1410)^2,0)) +
(IF(G1410&lt;&gt;0,((G1410-6.5)/G1410)^2,0)) +
(IF(H1410&lt;&gt;0,((H1410-5)/H1410)^2,0)) +
(IF(I1410&lt;&gt;0,((I1410-1500)/I1410)^2,0)) +
(IF(J1410&lt;&gt;0,((J1410-0.2)/J1410)^2,0)) +
(IF(K1410&lt;&gt;0,((IF(D1410=0,0,K1410)-25)/IF(D1410=0,1,K1410)))^2)
)
)</f>
        <v>25.071051086262653</v>
      </c>
      <c r="CC1410" s="1">
        <f t="shared" ref="CC1410:CC1473" si="1732">SQRT(
AVERAGE(
(IF(B1410&lt;&gt;0,((B1410-0.9)/B1410)^2,0)) +
(IF(C1410&lt;&gt;0,((C1410-0.175)/C1410)^2,0)) +
(IF(D1410&lt;&gt;0,((D1410-0.15)/D1410)^2,0)) +
(IF(E1410&lt;&gt;0,((E1410-0.1)/E1410)^2,0)) +
(IF(F1410&lt;&gt;0,((F1410-0.7)/F1410)^2,0)) +
(IF(G1410&lt;&gt;0,((G1410-6.5)/G1410)^2,0)) +
(IF(H1410&lt;&gt;0,((H1410-5.5)/H1410)^2,0)) +
(IF(I1410&lt;&gt;0,((I1410-1400)/I1410)^2,0)) +
(IF(J1410&lt;&gt;0,((J1410-0.185)/J1410)^2,0)) +
(IF(K1410&lt;&gt;0,((IF(D1410=0,0,K1410)-5)/IF(D1410=0,1,K1410)))^2)
)
)</f>
        <v>5.3469224389133512</v>
      </c>
      <c r="CD1410" s="1">
        <f t="shared" ref="CD1410:CD1473" si="1733">SQRT(
AVERAGE(
(IF(B1410&lt;&gt;0,((B1410-0.75)/B1410)^2,0)) +
(IF(C1410&lt;&gt;0,((C1410-0.35)/C1410)^2,0)) +
(IF(D1410&lt;&gt;0,((D1410-0.25)/D1410)^2,0)) +
(IF(E1410&lt;&gt;0,((E1410-0.3)/E1410)^2,0)) +
(IF(F1410&lt;&gt;0,((F1410-0.45)/F1410)^2,0)) +
(IF(G1410&lt;&gt;0,((G1410-10)/G1410)^2,0)) +
(IF(H1410&lt;&gt;0,((H1410-5.5)/H1410)^2,0)) +
(IF(I1410&lt;&gt;0,((I1410-1750)/I1410)^2,0)) +
(IF(J1410&lt;&gt;0,((J1410-0.16)/J1410)^2,0)) +
(IF(K1410&lt;&gt;0,((IF(D1410=0,0,K1410)-400)/IF(D1410=0,1,K1410)))^2)
)
)</f>
        <v>400.01086148630009</v>
      </c>
      <c r="CE1410" s="1">
        <f t="shared" ref="CE1410:CE1473" si="1734">SQRT(
AVERAGE(
(IF(B1410&lt;&gt;0,((B1410-0.2)/B1410)^2,0)) +
(IF(C1410&lt;&gt;0,((C1410-2)/C1410)^2,0)) +
(IF(D1410&lt;&gt;0,((D1410-0.05)/D1410)^2,0)) +
(IF(E1410&lt;&gt;0,((E1410-0.05)/E1410)^2,0)) +
(IF(F1410&lt;&gt;0,((F1410-0.95)/F1410)^2,0)) +
(IF(G1410&lt;&gt;0,((G1410-16.5)/G1410)^2,0)) +
(IF(H1410&lt;&gt;0,((H1410-8)/H1410)^2,0)) +
(IF(I1410&lt;&gt;0,((I1410-1500)/I1410)^2,0)) +
(IF(J1410&lt;&gt;0,((J1410-0.15)/J1410)^2,0)) +
(IF(K1410&lt;&gt;0,((IF(D1410=0,0,K1410)-0)/IF(D1410=0,1,K1410)))^2)
)
)</f>
        <v>10.609012594135599</v>
      </c>
      <c r="CF1410" s="1">
        <f t="shared" ref="CF1410:CF1473" si="1735">SQRT(
AVERAGE(
(IF(B1410&lt;&gt;0,((B1410-0.65)/B1410)^2,0)) +
(IF(C1410&lt;&gt;0,((C1410-0.5)/C1410)^2,0)) +
(IF(D1410&lt;&gt;0,((D1410-0.05)/D1410)^2,0)) +
(IF(E1410&lt;&gt;0,((E1410-0.05)/E1410)^2,0)) +
(IF(F1410&lt;&gt;0,((F1410-0.95)/F1410)^2,0)) +
(IF(G1410&lt;&gt;0,((G1410-9)/G1410)^2,0)) +
(IF(H1410&lt;&gt;0,((H1410-5.5)/H1410)^2,0)) +
(IF(I1410&lt;&gt;0,((I1410-1400)/I1410)^2,0)) +
(IF(J1410&lt;&gt;0,((J1410-0.2)/J1410)^2,0)) +
(IF(K1410&lt;&gt;0,((IF(D1410=0,0,K1410)-0)/IF(D1410=0,1,K1410)))^2)
)
)</f>
        <v>2.9952030941834908</v>
      </c>
      <c r="CG1410" s="1">
        <f t="shared" ref="CG1410:CG1473" si="1736">SQRT(
AVERAGE(
(IF(B1410&lt;&gt;0,((B1410-0.8)/B1410)^2,0)) +
(IF(C1410&lt;&gt;0,((C1410-0.625)/C1410)^2,0)) +
(IF(D1410&lt;&gt;0,((D1410-0.05)/D1410)^2,0)) +
(IF(E1410&lt;&gt;0,((E1410-0.05)/E1410)^2,0)) +
(IF(F1410&lt;&gt;0,((F1410-0.95)/F1410)^2,0)) +
(IF(G1410&lt;&gt;0,((G1410-1)/G1410)^2,0)) +
(IF(H1410&lt;&gt;0,((H1410-4.5)/H1410)^2,0)) +
(IF(I1410&lt;&gt;0,((I1410-1100)/I1410)^2,0)) +
(IF(J1410&lt;&gt;0,((J1410-0.225)/J1410)^2,0)) +
(IF(K1410&lt;&gt;0,((IF(D1410=0,0,K1410)-0)/IF(D1410=0,1,K1410)))^2)
)
)</f>
        <v>2.7392051301908409</v>
      </c>
      <c r="CH1410" s="1">
        <f t="shared" ref="CH1410:CH1473" si="1737">SQRT(
AVERAGE(
(IF(B1410&lt;&gt;0,((B1410-0.95)/B1410)^2,0)) +
(IF(C1410&lt;&gt;0,((C1410-0.05)/C1410)^2,0)) +
(IF(D1410&lt;&gt;0,((D1410-0.05)/D1410)^2,0)) +
(IF(E1410&lt;&gt;0,((E1410-0.05)/E1410)^2,0)) +
(IF(F1410&lt;&gt;0,((F1410-0.95)/F1410)^2,0)) +
(IF(G1410&lt;&gt;0,((G1410-0.5)/G1410)^2,0)) +
(IF(H1410&lt;&gt;0,((H1410-3.5)/H1410)^2,0)) +
(IF(I1410&lt;&gt;0,((I1410-1400)/I1410)^2,0)) +
(IF(J1410&lt;&gt;0,((J1410-0.2)/J1410)^2,0)) +
(IF(K1410&lt;&gt;0,((IF(D1410=0,0,K1410)-0)/IF(D1410=0,1,K1410)))^2)
)
)</f>
        <v>1.8377120101415796</v>
      </c>
      <c r="CI1410" s="1">
        <f t="shared" ref="CI1410:CI1473" si="1738">SQRT(
AVERAGE(
(IF(B1410&lt;&gt;0,((B1410-0.95)/B1410)^2,0)) +
(IF(C1410&lt;&gt;0,((C1410-0.05)/C1410)^2,0)) +
(IF(D1410&lt;&gt;0,((D1410-0.05)/D1410)^2,0)) +
(IF(E1410&lt;&gt;0,((E1410-0.95)/E1410)^2,0)) +
(IF(F1410&lt;&gt;0,((F1410-0.05)/F1410)^2,0)) +
(IF(G1410&lt;&gt;0,((G1410-0.1)/G1410)^2,0)) +
(IF(H1410&lt;&gt;0,((H1410-1.5)/H1410)^2,0)) +
(IF(I1410&lt;&gt;0,((I1410-1350)/I1410)^2,0)) +
(IF(J1410&lt;&gt;0,((J1410-0.225)/J1410)^2,0)) +
(IF(K1410&lt;&gt;0,((IF(D1410=0,0,K1410)-0)/IF(D1410=0,1,K1410)))^2)
)
)</f>
        <v>2.0119118086251091</v>
      </c>
      <c r="CJ1410" s="1">
        <f t="shared" ref="CJ1410:CJ1473" si="1739">SQRT(
AVERAGE(
(IF(B1410&lt;&gt;0,((B1410-0.95)/B1410)^2,0)) +
(IF(C1410&lt;&gt;0,((C1410-0.05)/C1410)^2,0)) +
(IF(D1410&lt;&gt;0,((D1410-0.05)/D1410)^2,0)) +
(IF(E1410&lt;&gt;0,((E1410-0.95)/E1410)^2,0)) +
(IF(F1410&lt;&gt;0,((F1410-0.05)/F1410)^2,0)) +
(IF(G1410&lt;&gt;0,((G1410-0.125)/G1410)^2,0)) +
(IF(H1410&lt;&gt;0,((H1410-1.5)/H1410)^2,0)) +
(IF(I1410&lt;&gt;0,((I1410-1000)/I1410)^2,0)) +
(IF(J1410&lt;&gt;0,((J1410-0.275)/J1410)^2,0)) +
(IF(K1410&lt;&gt;0,((IF(D1410=0,0,K1410)-0)/IF(D1410=0,1,K1410)))^2)
)
)</f>
        <v>2.0326784854789159</v>
      </c>
      <c r="CK1410" s="1">
        <f t="shared" ref="CK1410:CK1473" si="1740">SQRT(
AVERAGE(
(IF(B1410&lt;&gt;0,((B1410-0.95)/B1410)^2,0)) +
(IF(C1410&lt;&gt;0,((C1410-0.05)/C1410)^2,0)) +
(IF(D1410&lt;&gt;0,((D1410-0.05)/D1410)^2,0)) +
(IF(E1410&lt;&gt;0,((E1410-0.95)/E1410)^2,0)) +
(IF(F1410&lt;&gt;0,((F1410-0.05)/F1410)^2,0)) +
(IF(G1410&lt;&gt;0,((G1410-0)/G1410)^2,0)) +
(IF(H1410&lt;&gt;0,((H1410-1)/H1410)^2,0)) +
(IF(I1410&lt;&gt;0,((I1410-1500)/I1410)^2,0)) +
(IF(J1410&lt;&gt;0,((J1410-0.06)/J1410)^2,0)) +
(IF(K1410&lt;&gt;0,((IF(D1410=0,0,K1410)-0)/IF(D1410=0,1,K1410)))^2)
)
)</f>
        <v>2.0633403503525538</v>
      </c>
      <c r="CL1410" s="5">
        <f t="shared" si="1670"/>
        <v>14</v>
      </c>
      <c r="CN1410" s="9">
        <f t="shared" si="1671"/>
        <v>1.8377120101415796</v>
      </c>
    </row>
    <row r="1411" spans="1:92" x14ac:dyDescent="0.2">
      <c r="A1411" s="4">
        <v>1409</v>
      </c>
      <c r="B1411" s="1">
        <v>0.45238150817362799</v>
      </c>
      <c r="C1411" s="1">
        <v>0.42199999999999999</v>
      </c>
      <c r="D1411" s="1">
        <v>0</v>
      </c>
      <c r="E1411" s="1">
        <v>0</v>
      </c>
      <c r="F1411" s="1">
        <v>100</v>
      </c>
      <c r="G1411" s="1">
        <v>6.3250276054432204</v>
      </c>
      <c r="H1411" s="1">
        <v>6</v>
      </c>
      <c r="I1411">
        <v>1500</v>
      </c>
      <c r="J1411">
        <v>185</v>
      </c>
      <c r="K1411">
        <v>12.5</v>
      </c>
      <c r="L1411" s="1"/>
      <c r="M1411" s="2">
        <f t="shared" si="1672"/>
        <v>2</v>
      </c>
      <c r="N1411" s="2">
        <f t="shared" si="1673"/>
        <v>6</v>
      </c>
      <c r="O1411" s="2">
        <f t="shared" si="1674"/>
        <v>5</v>
      </c>
      <c r="P1411" s="2">
        <f t="shared" si="1675"/>
        <v>4</v>
      </c>
      <c r="Q1411" s="2">
        <f t="shared" si="1676"/>
        <v>6</v>
      </c>
      <c r="R1411" s="2">
        <f t="shared" si="1677"/>
        <v>7</v>
      </c>
      <c r="S1411" s="2">
        <f t="shared" si="1678"/>
        <v>5</v>
      </c>
      <c r="T1411" s="2">
        <f t="shared" si="1679"/>
        <v>4</v>
      </c>
      <c r="U1411" s="2">
        <f t="shared" si="1680"/>
        <v>7</v>
      </c>
      <c r="V1411" s="2">
        <f t="shared" si="1681"/>
        <v>7</v>
      </c>
      <c r="W1411" s="2">
        <f t="shared" si="1682"/>
        <v>5</v>
      </c>
      <c r="X1411" s="2">
        <f t="shared" si="1683"/>
        <v>7</v>
      </c>
      <c r="Y1411" s="2">
        <f t="shared" si="1684"/>
        <v>4</v>
      </c>
      <c r="Z1411" s="2">
        <f t="shared" si="1685"/>
        <v>4</v>
      </c>
      <c r="AA1411" s="2">
        <f t="shared" si="1686"/>
        <v>2</v>
      </c>
      <c r="AB1411" s="2">
        <f t="shared" si="1687"/>
        <v>4</v>
      </c>
      <c r="AC1411" s="2">
        <f t="shared" si="1688"/>
        <v>3</v>
      </c>
      <c r="AD1411" s="3">
        <f t="shared" ref="AD1411:AD1474" si="1741">MATCH(MAX(M1411:AC1411), M1411:AC1411, 0)</f>
        <v>6</v>
      </c>
      <c r="AE1411" s="2">
        <f t="shared" si="1689"/>
        <v>5</v>
      </c>
      <c r="AF1411" s="2">
        <f t="shared" si="1690"/>
        <v>9</v>
      </c>
      <c r="AG1411" s="2">
        <f t="shared" si="1691"/>
        <v>8</v>
      </c>
      <c r="AH1411" s="2">
        <f t="shared" si="1692"/>
        <v>7</v>
      </c>
      <c r="AI1411" s="2">
        <f t="shared" si="1693"/>
        <v>9</v>
      </c>
      <c r="AJ1411" s="2">
        <f t="shared" si="1694"/>
        <v>10</v>
      </c>
      <c r="AK1411" s="2">
        <f t="shared" si="1695"/>
        <v>8</v>
      </c>
      <c r="AL1411" s="2">
        <f t="shared" si="1696"/>
        <v>7</v>
      </c>
      <c r="AM1411" s="2">
        <f t="shared" si="1697"/>
        <v>9</v>
      </c>
      <c r="AN1411" s="2">
        <f t="shared" si="1698"/>
        <v>9</v>
      </c>
      <c r="AO1411" s="2">
        <f t="shared" si="1699"/>
        <v>7</v>
      </c>
      <c r="AP1411" s="2">
        <f t="shared" si="1700"/>
        <v>9</v>
      </c>
      <c r="AQ1411" s="2">
        <f t="shared" si="1701"/>
        <v>6</v>
      </c>
      <c r="AR1411" s="2">
        <f t="shared" si="1702"/>
        <v>5</v>
      </c>
      <c r="AS1411" s="2">
        <f t="shared" si="1703"/>
        <v>4</v>
      </c>
      <c r="AT1411" s="2">
        <f t="shared" si="1704"/>
        <v>6</v>
      </c>
      <c r="AU1411" s="2">
        <f t="shared" si="1705"/>
        <v>5</v>
      </c>
      <c r="AV1411" s="3">
        <f t="shared" ref="AV1411:AV1474" si="1742">MATCH(MAX(AE1411:AU1411), AE1411:AU1411, 0)</f>
        <v>6</v>
      </c>
      <c r="AW1411">
        <f t="shared" ref="AW1411:AW1474" si="1743">COUNTIF(AE1411:AU1411, MAX(AE1411:AU1411))</f>
        <v>1</v>
      </c>
      <c r="AX1411" s="2">
        <f t="shared" si="1706"/>
        <v>1</v>
      </c>
      <c r="AY1411" s="2">
        <f t="shared" si="1707"/>
        <v>4</v>
      </c>
      <c r="AZ1411" s="2">
        <f t="shared" si="1708"/>
        <v>5</v>
      </c>
      <c r="BA1411" s="2">
        <f t="shared" si="1709"/>
        <v>2</v>
      </c>
      <c r="BB1411" s="2">
        <f t="shared" si="1710"/>
        <v>4</v>
      </c>
      <c r="BC1411" s="2">
        <f t="shared" si="1711"/>
        <v>5</v>
      </c>
      <c r="BD1411" s="2">
        <f t="shared" si="1712"/>
        <v>4</v>
      </c>
      <c r="BE1411" s="2">
        <f t="shared" si="1713"/>
        <v>4</v>
      </c>
      <c r="BF1411" s="2">
        <f t="shared" si="1714"/>
        <v>4</v>
      </c>
      <c r="BG1411" s="2">
        <f t="shared" si="1715"/>
        <v>4</v>
      </c>
      <c r="BH1411" s="2">
        <f t="shared" si="1716"/>
        <v>5</v>
      </c>
      <c r="BI1411" s="2">
        <f t="shared" si="1717"/>
        <v>7</v>
      </c>
      <c r="BJ1411" s="2">
        <f t="shared" si="1718"/>
        <v>5</v>
      </c>
      <c r="BK1411" s="2">
        <f t="shared" si="1719"/>
        <v>2</v>
      </c>
      <c r="BL1411" s="2">
        <f t="shared" si="1720"/>
        <v>2</v>
      </c>
      <c r="BM1411" s="2">
        <f t="shared" si="1721"/>
        <v>4</v>
      </c>
      <c r="BN1411" s="2">
        <f t="shared" si="1722"/>
        <v>4</v>
      </c>
      <c r="BO1411" s="3">
        <f t="shared" ref="BO1411:BO1474" si="1744">MATCH(MAX(AX1411:BN1411), AX1411:BN1411, 0)</f>
        <v>12</v>
      </c>
      <c r="BP1411">
        <f t="shared" ref="BP1411:BP1474" si="1745">COUNTIF(AX1411:BN1411, MAX(AX1411:BN1411))</f>
        <v>1</v>
      </c>
      <c r="BR1411">
        <v>12</v>
      </c>
      <c r="BS1411">
        <f t="shared" si="1723"/>
        <v>1</v>
      </c>
      <c r="BU1411" s="1">
        <f t="shared" si="1724"/>
        <v>175.0712202327712</v>
      </c>
      <c r="BV1411" s="1">
        <f t="shared" si="1725"/>
        <v>37.63680674132759</v>
      </c>
      <c r="BW1411" s="1">
        <f t="shared" si="1726"/>
        <v>37.563741819016663</v>
      </c>
      <c r="BX1411" s="1">
        <f t="shared" si="1727"/>
        <v>25.303127122610668</v>
      </c>
      <c r="BY1411" s="1">
        <f t="shared" si="1728"/>
        <v>12.713719703468183</v>
      </c>
      <c r="BZ1411" s="1">
        <f t="shared" si="1729"/>
        <v>12.599171670343052</v>
      </c>
      <c r="CA1411" s="1">
        <f t="shared" si="1730"/>
        <v>17.754275580289374</v>
      </c>
      <c r="CB1411" s="1">
        <f t="shared" si="1731"/>
        <v>25.061398071083431</v>
      </c>
      <c r="CC1411" s="1">
        <f t="shared" si="1732"/>
        <v>5.3214512131753651</v>
      </c>
      <c r="CD1411" s="1">
        <f t="shared" si="1733"/>
        <v>400.00352939853644</v>
      </c>
      <c r="CE1411" s="1">
        <f t="shared" si="1734"/>
        <v>4.3557238223935721</v>
      </c>
      <c r="CF1411" s="1">
        <f t="shared" si="1735"/>
        <v>1.5473110547898883</v>
      </c>
      <c r="CG1411" s="1">
        <f t="shared" si="1736"/>
        <v>1.9086466752883813</v>
      </c>
      <c r="CH1411" s="1">
        <f t="shared" si="1737"/>
        <v>2.2343226312006141</v>
      </c>
      <c r="CI1411" s="1">
        <f t="shared" si="1738"/>
        <v>2.3504817936590197</v>
      </c>
      <c r="CJ1411" s="1">
        <f t="shared" si="1739"/>
        <v>2.3701416547361083</v>
      </c>
      <c r="CK1411" s="1">
        <f t="shared" si="1740"/>
        <v>2.383246099176676</v>
      </c>
      <c r="CL1411" s="5">
        <f t="shared" ref="CL1411:CL1474" si="1746">MATCH(MIN(BU1411:CK1411), BU1411:CK1411, 0)</f>
        <v>12</v>
      </c>
      <c r="CN1411" s="9">
        <f t="shared" ref="CN1411:CN1474" si="1747">MIN(BU1411:CK1411)</f>
        <v>1.5473110547898883</v>
      </c>
    </row>
    <row r="1412" spans="1:92" x14ac:dyDescent="0.2">
      <c r="A1412" s="4">
        <v>1410</v>
      </c>
      <c r="B1412" s="1">
        <v>0.311449985951185</v>
      </c>
      <c r="C1412" s="1">
        <v>0.58899999999999997</v>
      </c>
      <c r="D1412" s="1">
        <v>0</v>
      </c>
      <c r="E1412" s="1">
        <v>0</v>
      </c>
      <c r="F1412" s="1">
        <v>100</v>
      </c>
      <c r="G1412" s="1">
        <v>8.8279429324837597</v>
      </c>
      <c r="H1412" s="1">
        <v>6</v>
      </c>
      <c r="I1412">
        <v>1500</v>
      </c>
      <c r="J1412">
        <v>185</v>
      </c>
      <c r="K1412">
        <v>12.5</v>
      </c>
      <c r="L1412" s="1"/>
      <c r="M1412" s="2">
        <f t="shared" si="1672"/>
        <v>2</v>
      </c>
      <c r="N1412" s="2">
        <f t="shared" si="1673"/>
        <v>6</v>
      </c>
      <c r="O1412" s="2">
        <f t="shared" si="1674"/>
        <v>5</v>
      </c>
      <c r="P1412" s="2">
        <f t="shared" si="1675"/>
        <v>4</v>
      </c>
      <c r="Q1412" s="2">
        <f t="shared" si="1676"/>
        <v>6</v>
      </c>
      <c r="R1412" s="2">
        <f t="shared" si="1677"/>
        <v>7</v>
      </c>
      <c r="S1412" s="2">
        <f t="shared" si="1678"/>
        <v>5</v>
      </c>
      <c r="T1412" s="2">
        <f t="shared" si="1679"/>
        <v>4</v>
      </c>
      <c r="U1412" s="2">
        <f t="shared" si="1680"/>
        <v>7</v>
      </c>
      <c r="V1412" s="2">
        <f t="shared" si="1681"/>
        <v>7</v>
      </c>
      <c r="W1412" s="2">
        <f t="shared" si="1682"/>
        <v>5</v>
      </c>
      <c r="X1412" s="2">
        <f t="shared" si="1683"/>
        <v>7</v>
      </c>
      <c r="Y1412" s="2">
        <f t="shared" si="1684"/>
        <v>4</v>
      </c>
      <c r="Z1412" s="2">
        <f t="shared" si="1685"/>
        <v>4</v>
      </c>
      <c r="AA1412" s="2">
        <f t="shared" si="1686"/>
        <v>2</v>
      </c>
      <c r="AB1412" s="2">
        <f t="shared" si="1687"/>
        <v>4</v>
      </c>
      <c r="AC1412" s="2">
        <f t="shared" si="1688"/>
        <v>3</v>
      </c>
      <c r="AD1412" s="3">
        <f t="shared" si="1741"/>
        <v>6</v>
      </c>
      <c r="AE1412" s="2">
        <f t="shared" si="1689"/>
        <v>5</v>
      </c>
      <c r="AF1412" s="2">
        <f t="shared" si="1690"/>
        <v>9</v>
      </c>
      <c r="AG1412" s="2">
        <f t="shared" si="1691"/>
        <v>8</v>
      </c>
      <c r="AH1412" s="2">
        <f t="shared" si="1692"/>
        <v>7</v>
      </c>
      <c r="AI1412" s="2">
        <f t="shared" si="1693"/>
        <v>9</v>
      </c>
      <c r="AJ1412" s="2">
        <f t="shared" si="1694"/>
        <v>10</v>
      </c>
      <c r="AK1412" s="2">
        <f t="shared" si="1695"/>
        <v>8</v>
      </c>
      <c r="AL1412" s="2">
        <f t="shared" si="1696"/>
        <v>7</v>
      </c>
      <c r="AM1412" s="2">
        <f t="shared" si="1697"/>
        <v>9</v>
      </c>
      <c r="AN1412" s="2">
        <f t="shared" si="1698"/>
        <v>9</v>
      </c>
      <c r="AO1412" s="2">
        <f t="shared" si="1699"/>
        <v>7</v>
      </c>
      <c r="AP1412" s="2">
        <f t="shared" si="1700"/>
        <v>9</v>
      </c>
      <c r="AQ1412" s="2">
        <f t="shared" si="1701"/>
        <v>6</v>
      </c>
      <c r="AR1412" s="2">
        <f t="shared" si="1702"/>
        <v>5</v>
      </c>
      <c r="AS1412" s="2">
        <f t="shared" si="1703"/>
        <v>4</v>
      </c>
      <c r="AT1412" s="2">
        <f t="shared" si="1704"/>
        <v>6</v>
      </c>
      <c r="AU1412" s="2">
        <f t="shared" si="1705"/>
        <v>5</v>
      </c>
      <c r="AV1412" s="3">
        <f t="shared" si="1742"/>
        <v>6</v>
      </c>
      <c r="AW1412">
        <f t="shared" si="1743"/>
        <v>1</v>
      </c>
      <c r="AX1412" s="2">
        <f t="shared" si="1706"/>
        <v>2</v>
      </c>
      <c r="AY1412" s="2">
        <f t="shared" si="1707"/>
        <v>4</v>
      </c>
      <c r="AZ1412" s="2">
        <f t="shared" si="1708"/>
        <v>5</v>
      </c>
      <c r="BA1412" s="2">
        <f t="shared" si="1709"/>
        <v>2</v>
      </c>
      <c r="BB1412" s="2">
        <f t="shared" si="1710"/>
        <v>4</v>
      </c>
      <c r="BC1412" s="2">
        <f t="shared" si="1711"/>
        <v>5</v>
      </c>
      <c r="BD1412" s="2">
        <f t="shared" si="1712"/>
        <v>4</v>
      </c>
      <c r="BE1412" s="2">
        <f t="shared" si="1713"/>
        <v>4</v>
      </c>
      <c r="BF1412" s="2">
        <f t="shared" si="1714"/>
        <v>4</v>
      </c>
      <c r="BG1412" s="2">
        <f t="shared" si="1715"/>
        <v>3</v>
      </c>
      <c r="BH1412" s="2">
        <f t="shared" si="1716"/>
        <v>6</v>
      </c>
      <c r="BI1412" s="2">
        <f t="shared" si="1717"/>
        <v>7</v>
      </c>
      <c r="BJ1412" s="2">
        <f t="shared" si="1718"/>
        <v>5</v>
      </c>
      <c r="BK1412" s="2">
        <f t="shared" si="1719"/>
        <v>2</v>
      </c>
      <c r="BL1412" s="2">
        <f t="shared" si="1720"/>
        <v>2</v>
      </c>
      <c r="BM1412" s="2">
        <f t="shared" si="1721"/>
        <v>4</v>
      </c>
      <c r="BN1412" s="2">
        <f t="shared" si="1722"/>
        <v>4</v>
      </c>
      <c r="BO1412" s="3">
        <f t="shared" si="1744"/>
        <v>12</v>
      </c>
      <c r="BP1412">
        <f t="shared" si="1745"/>
        <v>1</v>
      </c>
      <c r="BR1412">
        <v>11</v>
      </c>
      <c r="BS1412">
        <f t="shared" si="1723"/>
        <v>1</v>
      </c>
      <c r="BU1412" s="1">
        <f t="shared" si="1724"/>
        <v>175.03203875915077</v>
      </c>
      <c r="BV1412" s="1">
        <f t="shared" si="1725"/>
        <v>37.566626910113413</v>
      </c>
      <c r="BW1412" s="1">
        <f t="shared" si="1726"/>
        <v>37.539630871353737</v>
      </c>
      <c r="BX1412" s="1">
        <f t="shared" si="1727"/>
        <v>25.157044913983974</v>
      </c>
      <c r="BY1412" s="1">
        <f t="shared" si="1728"/>
        <v>12.665904246148829</v>
      </c>
      <c r="BZ1412" s="1">
        <f t="shared" si="1729"/>
        <v>12.661359803009322</v>
      </c>
      <c r="CA1412" s="1">
        <f t="shared" si="1730"/>
        <v>17.640993127072843</v>
      </c>
      <c r="CB1412" s="1">
        <f t="shared" si="1731"/>
        <v>25.110144734039189</v>
      </c>
      <c r="CC1412" s="1">
        <f t="shared" si="1732"/>
        <v>5.5794290670312794</v>
      </c>
      <c r="CD1412" s="1">
        <f t="shared" si="1733"/>
        <v>400.00523623186109</v>
      </c>
      <c r="CE1412" s="1">
        <f t="shared" si="1734"/>
        <v>2.9517345230757872</v>
      </c>
      <c r="CF1412" s="1">
        <f t="shared" si="1735"/>
        <v>1.7874916430160592</v>
      </c>
      <c r="CG1412" s="1">
        <f t="shared" si="1736"/>
        <v>2.3157907304670671</v>
      </c>
      <c r="CH1412" s="1">
        <f t="shared" si="1737"/>
        <v>2.8439169923750915</v>
      </c>
      <c r="CI1412" s="1">
        <f t="shared" si="1738"/>
        <v>2.9304419627450282</v>
      </c>
      <c r="CJ1412" s="1">
        <f t="shared" si="1739"/>
        <v>2.9466030852831979</v>
      </c>
      <c r="CK1412" s="1">
        <f t="shared" si="1740"/>
        <v>2.9552908435033931</v>
      </c>
      <c r="CL1412" s="5">
        <f t="shared" si="1746"/>
        <v>12</v>
      </c>
      <c r="CN1412" s="9">
        <f t="shared" si="1747"/>
        <v>1.7874916430160592</v>
      </c>
    </row>
    <row r="1413" spans="1:92" x14ac:dyDescent="0.2">
      <c r="A1413" s="4">
        <v>1411</v>
      </c>
      <c r="B1413" s="1">
        <v>0.39969195714518702</v>
      </c>
      <c r="C1413" s="1">
        <v>1.427</v>
      </c>
      <c r="D1413" s="1">
        <v>0</v>
      </c>
      <c r="E1413" s="1">
        <v>0</v>
      </c>
      <c r="F1413" s="1">
        <v>100</v>
      </c>
      <c r="G1413" s="1">
        <v>21.406827708901901</v>
      </c>
      <c r="H1413" s="1">
        <v>8</v>
      </c>
      <c r="I1413">
        <v>0</v>
      </c>
      <c r="J1413">
        <v>0.15</v>
      </c>
      <c r="K1413">
        <v>0</v>
      </c>
      <c r="L1413" s="1"/>
      <c r="M1413" s="2">
        <f t="shared" si="1672"/>
        <v>3</v>
      </c>
      <c r="N1413" s="2">
        <f t="shared" si="1673"/>
        <v>6</v>
      </c>
      <c r="O1413" s="2">
        <f t="shared" si="1674"/>
        <v>3</v>
      </c>
      <c r="P1413" s="2">
        <f t="shared" si="1675"/>
        <v>5</v>
      </c>
      <c r="Q1413" s="2">
        <f t="shared" si="1676"/>
        <v>6</v>
      </c>
      <c r="R1413" s="2">
        <f t="shared" si="1677"/>
        <v>5</v>
      </c>
      <c r="S1413" s="2">
        <f t="shared" si="1678"/>
        <v>6</v>
      </c>
      <c r="T1413" s="2">
        <f t="shared" si="1679"/>
        <v>3</v>
      </c>
      <c r="U1413" s="2">
        <f t="shared" si="1680"/>
        <v>5</v>
      </c>
      <c r="V1413" s="2">
        <f t="shared" si="1681"/>
        <v>5</v>
      </c>
      <c r="W1413" s="2">
        <f t="shared" si="1682"/>
        <v>7</v>
      </c>
      <c r="X1413" s="2">
        <f t="shared" si="1683"/>
        <v>5</v>
      </c>
      <c r="Y1413" s="2">
        <f t="shared" si="1684"/>
        <v>4</v>
      </c>
      <c r="Z1413" s="2">
        <f t="shared" si="1685"/>
        <v>4</v>
      </c>
      <c r="AA1413" s="2">
        <f t="shared" si="1686"/>
        <v>2</v>
      </c>
      <c r="AB1413" s="2">
        <f t="shared" si="1687"/>
        <v>4</v>
      </c>
      <c r="AC1413" s="2">
        <f t="shared" si="1688"/>
        <v>3</v>
      </c>
      <c r="AD1413" s="3">
        <f t="shared" si="1741"/>
        <v>11</v>
      </c>
      <c r="AE1413" s="2">
        <f t="shared" si="1689"/>
        <v>5</v>
      </c>
      <c r="AF1413" s="2">
        <f t="shared" si="1690"/>
        <v>8</v>
      </c>
      <c r="AG1413" s="2">
        <f t="shared" si="1691"/>
        <v>5</v>
      </c>
      <c r="AH1413" s="2">
        <f t="shared" si="1692"/>
        <v>7</v>
      </c>
      <c r="AI1413" s="2">
        <f t="shared" si="1693"/>
        <v>8</v>
      </c>
      <c r="AJ1413" s="2">
        <f t="shared" si="1694"/>
        <v>7</v>
      </c>
      <c r="AK1413" s="2">
        <f t="shared" si="1695"/>
        <v>8</v>
      </c>
      <c r="AL1413" s="2">
        <f t="shared" si="1696"/>
        <v>5</v>
      </c>
      <c r="AM1413" s="2">
        <f t="shared" si="1697"/>
        <v>7</v>
      </c>
      <c r="AN1413" s="2">
        <f t="shared" si="1698"/>
        <v>6</v>
      </c>
      <c r="AO1413" s="2">
        <f t="shared" si="1699"/>
        <v>9</v>
      </c>
      <c r="AP1413" s="2">
        <f t="shared" si="1700"/>
        <v>7</v>
      </c>
      <c r="AQ1413" s="2">
        <f t="shared" si="1701"/>
        <v>6</v>
      </c>
      <c r="AR1413" s="2">
        <f t="shared" si="1702"/>
        <v>6</v>
      </c>
      <c r="AS1413" s="2">
        <f t="shared" si="1703"/>
        <v>4</v>
      </c>
      <c r="AT1413" s="2">
        <f t="shared" si="1704"/>
        <v>6</v>
      </c>
      <c r="AU1413" s="2">
        <f t="shared" si="1705"/>
        <v>5</v>
      </c>
      <c r="AV1413" s="3">
        <f t="shared" si="1742"/>
        <v>11</v>
      </c>
      <c r="AW1413">
        <f t="shared" si="1743"/>
        <v>1</v>
      </c>
      <c r="AX1413" s="2">
        <f t="shared" si="1706"/>
        <v>3</v>
      </c>
      <c r="AY1413" s="2">
        <f t="shared" si="1707"/>
        <v>5</v>
      </c>
      <c r="AZ1413" s="2">
        <f t="shared" si="1708"/>
        <v>4</v>
      </c>
      <c r="BA1413" s="2">
        <f t="shared" si="1709"/>
        <v>3</v>
      </c>
      <c r="BB1413" s="2">
        <f t="shared" si="1710"/>
        <v>3</v>
      </c>
      <c r="BC1413" s="2">
        <f t="shared" si="1711"/>
        <v>2</v>
      </c>
      <c r="BD1413" s="2">
        <f t="shared" si="1712"/>
        <v>5</v>
      </c>
      <c r="BE1413" s="2">
        <f t="shared" si="1713"/>
        <v>3</v>
      </c>
      <c r="BF1413" s="2">
        <f t="shared" si="1714"/>
        <v>3</v>
      </c>
      <c r="BG1413" s="2">
        <f t="shared" si="1715"/>
        <v>1</v>
      </c>
      <c r="BH1413" s="2">
        <f t="shared" si="1716"/>
        <v>9</v>
      </c>
      <c r="BI1413" s="2">
        <f t="shared" si="1717"/>
        <v>5</v>
      </c>
      <c r="BJ1413" s="2">
        <f t="shared" si="1718"/>
        <v>5</v>
      </c>
      <c r="BK1413" s="2">
        <f t="shared" si="1719"/>
        <v>3</v>
      </c>
      <c r="BL1413" s="2">
        <f t="shared" si="1720"/>
        <v>3</v>
      </c>
      <c r="BM1413" s="2">
        <f t="shared" si="1721"/>
        <v>5</v>
      </c>
      <c r="BN1413" s="2">
        <f t="shared" si="1722"/>
        <v>4</v>
      </c>
      <c r="BO1413" s="3">
        <f t="shared" si="1744"/>
        <v>11</v>
      </c>
      <c r="BP1413">
        <f t="shared" si="1745"/>
        <v>1</v>
      </c>
      <c r="BR1413">
        <v>12</v>
      </c>
      <c r="BS1413">
        <f t="shared" si="1723"/>
        <v>1</v>
      </c>
      <c r="BU1413" s="1">
        <f t="shared" si="1724"/>
        <v>1.1183118956786247</v>
      </c>
      <c r="BV1413" s="1">
        <f t="shared" si="1725"/>
        <v>1.040978041688583</v>
      </c>
      <c r="BW1413" s="1">
        <f t="shared" si="1726"/>
        <v>1.2606373498661954</v>
      </c>
      <c r="BX1413" s="1">
        <f t="shared" si="1727"/>
        <v>1.21370365462584</v>
      </c>
      <c r="BY1413" s="1">
        <f t="shared" si="1728"/>
        <v>1.4039778720705294</v>
      </c>
      <c r="BZ1413" s="1">
        <f t="shared" si="1729"/>
        <v>1.6720456369697427</v>
      </c>
      <c r="CA1413" s="1">
        <f t="shared" si="1730"/>
        <v>1.5460537517190662</v>
      </c>
      <c r="CB1413" s="1">
        <f t="shared" si="1731"/>
        <v>1.9347609158314474</v>
      </c>
      <c r="CC1413" s="1">
        <f t="shared" si="1732"/>
        <v>1.9898926246716866</v>
      </c>
      <c r="CD1413" s="1">
        <f t="shared" si="1733"/>
        <v>1.6476752202353711</v>
      </c>
      <c r="CE1413" s="1">
        <f t="shared" si="1734"/>
        <v>1.2018658906619146</v>
      </c>
      <c r="CF1413" s="1">
        <f t="shared" si="1735"/>
        <v>1.5296908437124155</v>
      </c>
      <c r="CG1413" s="1">
        <f t="shared" si="1736"/>
        <v>1.9105497184923232</v>
      </c>
      <c r="CH1413" s="1">
        <f t="shared" si="1737"/>
        <v>2.277992910029297</v>
      </c>
      <c r="CI1413" s="1">
        <f t="shared" si="1738"/>
        <v>2.3930416026985113</v>
      </c>
      <c r="CJ1413" s="1">
        <f t="shared" si="1739"/>
        <v>2.4837006921529001</v>
      </c>
      <c r="CK1413" s="1">
        <f t="shared" si="1740"/>
        <v>2.4395568970113151</v>
      </c>
      <c r="CL1413" s="5">
        <f t="shared" si="1746"/>
        <v>2</v>
      </c>
      <c r="CN1413" s="9">
        <f t="shared" si="1747"/>
        <v>1.040978041688583</v>
      </c>
    </row>
    <row r="1414" spans="1:92" x14ac:dyDescent="0.2">
      <c r="A1414" s="4">
        <v>1412</v>
      </c>
      <c r="B1414" s="1">
        <v>0.69195344460771402</v>
      </c>
      <c r="C1414" s="1">
        <v>0.42099999999999999</v>
      </c>
      <c r="D1414" s="1">
        <v>0</v>
      </c>
      <c r="E1414" s="1">
        <v>0</v>
      </c>
      <c r="F1414" s="1">
        <v>100</v>
      </c>
      <c r="G1414" s="1">
        <v>6.3099435202764802</v>
      </c>
      <c r="H1414" s="1">
        <v>6</v>
      </c>
      <c r="I1414">
        <v>1500</v>
      </c>
      <c r="J1414">
        <v>185</v>
      </c>
      <c r="K1414">
        <v>12.5</v>
      </c>
      <c r="L1414" s="1"/>
      <c r="M1414" s="2">
        <f t="shared" si="1672"/>
        <v>2</v>
      </c>
      <c r="N1414" s="2">
        <f t="shared" si="1673"/>
        <v>6</v>
      </c>
      <c r="O1414" s="2">
        <f t="shared" si="1674"/>
        <v>5</v>
      </c>
      <c r="P1414" s="2">
        <f t="shared" si="1675"/>
        <v>4</v>
      </c>
      <c r="Q1414" s="2">
        <f t="shared" si="1676"/>
        <v>6</v>
      </c>
      <c r="R1414" s="2">
        <f t="shared" si="1677"/>
        <v>7</v>
      </c>
      <c r="S1414" s="2">
        <f t="shared" si="1678"/>
        <v>5</v>
      </c>
      <c r="T1414" s="2">
        <f t="shared" si="1679"/>
        <v>4</v>
      </c>
      <c r="U1414" s="2">
        <f t="shared" si="1680"/>
        <v>7</v>
      </c>
      <c r="V1414" s="2">
        <f t="shared" si="1681"/>
        <v>7</v>
      </c>
      <c r="W1414" s="2">
        <f t="shared" si="1682"/>
        <v>5</v>
      </c>
      <c r="X1414" s="2">
        <f t="shared" si="1683"/>
        <v>7</v>
      </c>
      <c r="Y1414" s="2">
        <f t="shared" si="1684"/>
        <v>4</v>
      </c>
      <c r="Z1414" s="2">
        <f t="shared" si="1685"/>
        <v>4</v>
      </c>
      <c r="AA1414" s="2">
        <f t="shared" si="1686"/>
        <v>2</v>
      </c>
      <c r="AB1414" s="2">
        <f t="shared" si="1687"/>
        <v>4</v>
      </c>
      <c r="AC1414" s="2">
        <f t="shared" si="1688"/>
        <v>3</v>
      </c>
      <c r="AD1414" s="3">
        <f t="shared" si="1741"/>
        <v>6</v>
      </c>
      <c r="AE1414" s="2">
        <f t="shared" si="1689"/>
        <v>5</v>
      </c>
      <c r="AF1414" s="2">
        <f t="shared" si="1690"/>
        <v>9</v>
      </c>
      <c r="AG1414" s="2">
        <f t="shared" si="1691"/>
        <v>8</v>
      </c>
      <c r="AH1414" s="2">
        <f t="shared" si="1692"/>
        <v>7</v>
      </c>
      <c r="AI1414" s="2">
        <f t="shared" si="1693"/>
        <v>9</v>
      </c>
      <c r="AJ1414" s="2">
        <f t="shared" si="1694"/>
        <v>10</v>
      </c>
      <c r="AK1414" s="2">
        <f t="shared" si="1695"/>
        <v>8</v>
      </c>
      <c r="AL1414" s="2">
        <f t="shared" si="1696"/>
        <v>7</v>
      </c>
      <c r="AM1414" s="2">
        <f t="shared" si="1697"/>
        <v>9</v>
      </c>
      <c r="AN1414" s="2">
        <f t="shared" si="1698"/>
        <v>9</v>
      </c>
      <c r="AO1414" s="2">
        <f t="shared" si="1699"/>
        <v>7</v>
      </c>
      <c r="AP1414" s="2">
        <f t="shared" si="1700"/>
        <v>9</v>
      </c>
      <c r="AQ1414" s="2">
        <f t="shared" si="1701"/>
        <v>6</v>
      </c>
      <c r="AR1414" s="2">
        <f t="shared" si="1702"/>
        <v>5</v>
      </c>
      <c r="AS1414" s="2">
        <f t="shared" si="1703"/>
        <v>4</v>
      </c>
      <c r="AT1414" s="2">
        <f t="shared" si="1704"/>
        <v>6</v>
      </c>
      <c r="AU1414" s="2">
        <f t="shared" si="1705"/>
        <v>5</v>
      </c>
      <c r="AV1414" s="3">
        <f t="shared" si="1742"/>
        <v>6</v>
      </c>
      <c r="AW1414">
        <f t="shared" si="1743"/>
        <v>1</v>
      </c>
      <c r="AX1414" s="2">
        <f t="shared" si="1706"/>
        <v>1</v>
      </c>
      <c r="AY1414" s="2">
        <f t="shared" si="1707"/>
        <v>3</v>
      </c>
      <c r="AZ1414" s="2">
        <f t="shared" si="1708"/>
        <v>4</v>
      </c>
      <c r="BA1414" s="2">
        <f t="shared" si="1709"/>
        <v>3</v>
      </c>
      <c r="BB1414" s="2">
        <f t="shared" si="1710"/>
        <v>5</v>
      </c>
      <c r="BC1414" s="2">
        <f t="shared" si="1711"/>
        <v>6</v>
      </c>
      <c r="BD1414" s="2">
        <f t="shared" si="1712"/>
        <v>3</v>
      </c>
      <c r="BE1414" s="2">
        <f t="shared" si="1713"/>
        <v>4</v>
      </c>
      <c r="BF1414" s="2">
        <f t="shared" si="1714"/>
        <v>4</v>
      </c>
      <c r="BG1414" s="2">
        <f t="shared" si="1715"/>
        <v>5</v>
      </c>
      <c r="BH1414" s="2">
        <f t="shared" si="1716"/>
        <v>5</v>
      </c>
      <c r="BI1414" s="2">
        <f t="shared" si="1717"/>
        <v>8</v>
      </c>
      <c r="BJ1414" s="2">
        <f t="shared" si="1718"/>
        <v>5</v>
      </c>
      <c r="BK1414" s="2">
        <f t="shared" si="1719"/>
        <v>2</v>
      </c>
      <c r="BL1414" s="2">
        <f t="shared" si="1720"/>
        <v>2</v>
      </c>
      <c r="BM1414" s="2">
        <f t="shared" si="1721"/>
        <v>4</v>
      </c>
      <c r="BN1414" s="2">
        <f t="shared" si="1722"/>
        <v>4</v>
      </c>
      <c r="BO1414" s="3">
        <f t="shared" si="1744"/>
        <v>12</v>
      </c>
      <c r="BP1414">
        <f t="shared" si="1745"/>
        <v>1</v>
      </c>
      <c r="BR1414">
        <v>3</v>
      </c>
      <c r="BS1414">
        <f t="shared" si="1723"/>
        <v>3</v>
      </c>
      <c r="BU1414" s="1">
        <f t="shared" si="1724"/>
        <v>175.07221296284465</v>
      </c>
      <c r="BV1414" s="1">
        <f t="shared" si="1725"/>
        <v>37.63920684406262</v>
      </c>
      <c r="BW1414" s="1">
        <f t="shared" si="1726"/>
        <v>37.566216118295877</v>
      </c>
      <c r="BX1414" s="1">
        <f t="shared" si="1727"/>
        <v>25.303054570639489</v>
      </c>
      <c r="BY1414" s="1">
        <f t="shared" si="1728"/>
        <v>12.707335738560641</v>
      </c>
      <c r="BZ1414" s="1">
        <f t="shared" si="1729"/>
        <v>12.582326269865039</v>
      </c>
      <c r="CA1414" s="1">
        <f t="shared" si="1730"/>
        <v>17.760892920321893</v>
      </c>
      <c r="CB1414" s="1">
        <f t="shared" si="1731"/>
        <v>25.047000960541087</v>
      </c>
      <c r="CC1414" s="1">
        <f t="shared" si="1732"/>
        <v>5.237191928363905</v>
      </c>
      <c r="CD1414" s="1">
        <f t="shared" si="1733"/>
        <v>400.00300184310964</v>
      </c>
      <c r="CE1414" s="1">
        <f t="shared" si="1734"/>
        <v>4.389871410780791</v>
      </c>
      <c r="CF1414" s="1">
        <f t="shared" si="1735"/>
        <v>1.4869280632204098</v>
      </c>
      <c r="CG1414" s="1">
        <f t="shared" si="1736"/>
        <v>1.754880951863806</v>
      </c>
      <c r="CH1414" s="1">
        <f t="shared" si="1737"/>
        <v>1.9800080867227137</v>
      </c>
      <c r="CI1414" s="1">
        <f t="shared" si="1738"/>
        <v>2.1102778743389137</v>
      </c>
      <c r="CJ1414" s="1">
        <f t="shared" si="1739"/>
        <v>2.132149451562432</v>
      </c>
      <c r="CK1414" s="1">
        <f t="shared" si="1740"/>
        <v>2.1467287687922543</v>
      </c>
      <c r="CL1414" s="5">
        <f t="shared" si="1746"/>
        <v>12</v>
      </c>
      <c r="CN1414" s="9">
        <f t="shared" si="1747"/>
        <v>1.4869280632204098</v>
      </c>
    </row>
    <row r="1415" spans="1:92" x14ac:dyDescent="0.2">
      <c r="A1415" s="4">
        <v>1413</v>
      </c>
      <c r="B1415" s="1">
        <v>0.55185719088454999</v>
      </c>
      <c r="C1415" s="1">
        <v>2.0019999999999998</v>
      </c>
      <c r="D1415" s="1">
        <v>3</v>
      </c>
      <c r="E1415" s="1">
        <v>31</v>
      </c>
      <c r="F1415" s="1">
        <v>66</v>
      </c>
      <c r="G1415" s="1">
        <v>7.7906048468181099</v>
      </c>
      <c r="H1415" s="1">
        <v>6</v>
      </c>
      <c r="I1415">
        <v>1500</v>
      </c>
      <c r="J1415">
        <v>185</v>
      </c>
      <c r="K1415">
        <v>12.5</v>
      </c>
      <c r="L1415" s="1"/>
      <c r="M1415" s="2">
        <f t="shared" si="1672"/>
        <v>3</v>
      </c>
      <c r="N1415" s="2">
        <f t="shared" si="1673"/>
        <v>6</v>
      </c>
      <c r="O1415" s="2">
        <f t="shared" si="1674"/>
        <v>6</v>
      </c>
      <c r="P1415" s="2">
        <f t="shared" si="1675"/>
        <v>5</v>
      </c>
      <c r="Q1415" s="2">
        <f t="shared" si="1676"/>
        <v>7</v>
      </c>
      <c r="R1415" s="2">
        <f t="shared" si="1677"/>
        <v>8</v>
      </c>
      <c r="S1415" s="2">
        <f t="shared" si="1678"/>
        <v>4</v>
      </c>
      <c r="T1415" s="2">
        <f t="shared" si="1679"/>
        <v>4</v>
      </c>
      <c r="U1415" s="2">
        <f t="shared" si="1680"/>
        <v>7</v>
      </c>
      <c r="V1415" s="2">
        <f t="shared" si="1681"/>
        <v>8</v>
      </c>
      <c r="W1415" s="2">
        <f t="shared" si="1682"/>
        <v>4</v>
      </c>
      <c r="X1415" s="2">
        <f t="shared" si="1683"/>
        <v>5</v>
      </c>
      <c r="Y1415" s="2">
        <f t="shared" si="1684"/>
        <v>2</v>
      </c>
      <c r="Z1415" s="2">
        <f t="shared" si="1685"/>
        <v>2</v>
      </c>
      <c r="AA1415" s="2">
        <f t="shared" si="1686"/>
        <v>2</v>
      </c>
      <c r="AB1415" s="2">
        <f t="shared" si="1687"/>
        <v>2</v>
      </c>
      <c r="AC1415" s="2">
        <f t="shared" si="1688"/>
        <v>1</v>
      </c>
      <c r="AD1415" s="3">
        <f t="shared" si="1741"/>
        <v>6</v>
      </c>
      <c r="AE1415" s="2">
        <f t="shared" si="1689"/>
        <v>6</v>
      </c>
      <c r="AF1415" s="2">
        <f t="shared" si="1690"/>
        <v>9</v>
      </c>
      <c r="AG1415" s="2">
        <f t="shared" si="1691"/>
        <v>9</v>
      </c>
      <c r="AH1415" s="2">
        <f t="shared" si="1692"/>
        <v>8</v>
      </c>
      <c r="AI1415" s="2">
        <f t="shared" si="1693"/>
        <v>10</v>
      </c>
      <c r="AJ1415" s="2">
        <f t="shared" si="1694"/>
        <v>11</v>
      </c>
      <c r="AK1415" s="2">
        <f t="shared" si="1695"/>
        <v>7</v>
      </c>
      <c r="AL1415" s="2">
        <f t="shared" si="1696"/>
        <v>7</v>
      </c>
      <c r="AM1415" s="2">
        <f t="shared" si="1697"/>
        <v>9</v>
      </c>
      <c r="AN1415" s="2">
        <f t="shared" si="1698"/>
        <v>10</v>
      </c>
      <c r="AO1415" s="2">
        <f t="shared" si="1699"/>
        <v>6</v>
      </c>
      <c r="AP1415" s="2">
        <f t="shared" si="1700"/>
        <v>7</v>
      </c>
      <c r="AQ1415" s="2">
        <f t="shared" si="1701"/>
        <v>4</v>
      </c>
      <c r="AR1415" s="2">
        <f t="shared" si="1702"/>
        <v>3</v>
      </c>
      <c r="AS1415" s="2">
        <f t="shared" si="1703"/>
        <v>4</v>
      </c>
      <c r="AT1415" s="2">
        <f t="shared" si="1704"/>
        <v>4</v>
      </c>
      <c r="AU1415" s="2">
        <f t="shared" si="1705"/>
        <v>3</v>
      </c>
      <c r="AV1415" s="3">
        <f t="shared" si="1742"/>
        <v>6</v>
      </c>
      <c r="AW1415">
        <f t="shared" si="1743"/>
        <v>1</v>
      </c>
      <c r="AX1415" s="2">
        <f t="shared" si="1706"/>
        <v>2</v>
      </c>
      <c r="AY1415" s="2">
        <f t="shared" si="1707"/>
        <v>5</v>
      </c>
      <c r="AZ1415" s="2">
        <f t="shared" si="1708"/>
        <v>6</v>
      </c>
      <c r="BA1415" s="2">
        <f t="shared" si="1709"/>
        <v>4</v>
      </c>
      <c r="BB1415" s="2">
        <f t="shared" si="1710"/>
        <v>5</v>
      </c>
      <c r="BC1415" s="2">
        <f t="shared" si="1711"/>
        <v>5</v>
      </c>
      <c r="BD1415" s="2">
        <f t="shared" si="1712"/>
        <v>2</v>
      </c>
      <c r="BE1415" s="2">
        <f t="shared" si="1713"/>
        <v>4</v>
      </c>
      <c r="BF1415" s="2">
        <f t="shared" si="1714"/>
        <v>4</v>
      </c>
      <c r="BG1415" s="2">
        <f t="shared" si="1715"/>
        <v>4</v>
      </c>
      <c r="BH1415" s="2">
        <f t="shared" si="1716"/>
        <v>4</v>
      </c>
      <c r="BI1415" s="2">
        <f t="shared" si="1717"/>
        <v>5</v>
      </c>
      <c r="BJ1415" s="2">
        <f t="shared" si="1718"/>
        <v>2</v>
      </c>
      <c r="BK1415" s="2">
        <f t="shared" si="1719"/>
        <v>2</v>
      </c>
      <c r="BL1415" s="2">
        <f t="shared" si="1720"/>
        <v>2</v>
      </c>
      <c r="BM1415" s="2">
        <f t="shared" si="1721"/>
        <v>2</v>
      </c>
      <c r="BN1415" s="2">
        <f t="shared" si="1722"/>
        <v>2</v>
      </c>
      <c r="BO1415" s="3">
        <f t="shared" si="1744"/>
        <v>3</v>
      </c>
      <c r="BP1415">
        <f t="shared" si="1745"/>
        <v>1</v>
      </c>
      <c r="BR1415">
        <v>6</v>
      </c>
      <c r="BS1415">
        <f t="shared" si="1723"/>
        <v>2</v>
      </c>
      <c r="BU1415" s="1">
        <f t="shared" si="1724"/>
        <v>13.336729693013273</v>
      </c>
      <c r="BV1415" s="1">
        <f t="shared" si="1725"/>
        <v>3.0632416415711923</v>
      </c>
      <c r="BW1415" s="1">
        <f t="shared" si="1726"/>
        <v>2.8166279923174344</v>
      </c>
      <c r="BX1415" s="1">
        <f t="shared" si="1727"/>
        <v>3.3912213322521052</v>
      </c>
      <c r="BY1415" s="1">
        <f t="shared" si="1728"/>
        <v>2.4345812408776726</v>
      </c>
      <c r="BZ1415" s="1">
        <f t="shared" si="1729"/>
        <v>2.1164957462478107</v>
      </c>
      <c r="CA1415" s="1">
        <f t="shared" si="1730"/>
        <v>2.0977507805281266</v>
      </c>
      <c r="CB1415" s="1">
        <f t="shared" si="1731"/>
        <v>2.4237111793066304</v>
      </c>
      <c r="CC1415" s="1">
        <f t="shared" si="1732"/>
        <v>2.3457597524234046</v>
      </c>
      <c r="CD1415" s="1">
        <f t="shared" si="1733"/>
        <v>31.076207552643321</v>
      </c>
      <c r="CE1415" s="1">
        <f t="shared" si="1734"/>
        <v>2.5886153778379812</v>
      </c>
      <c r="CF1415" s="1">
        <f t="shared" si="1735"/>
        <v>2.3585947639934868</v>
      </c>
      <c r="CG1415" s="1">
        <f t="shared" si="1736"/>
        <v>2.5497742138598349</v>
      </c>
      <c r="CH1415" s="1">
        <f t="shared" si="1737"/>
        <v>2.7309288621871821</v>
      </c>
      <c r="CI1415" s="1">
        <f t="shared" si="1738"/>
        <v>2.8143948827939607</v>
      </c>
      <c r="CJ1415" s="1">
        <f t="shared" si="1739"/>
        <v>2.8310889334599767</v>
      </c>
      <c r="CK1415" s="1">
        <f t="shared" si="1740"/>
        <v>2.8407837995845613</v>
      </c>
      <c r="CL1415" s="5">
        <f t="shared" si="1746"/>
        <v>7</v>
      </c>
      <c r="CN1415" s="9">
        <f t="shared" si="1747"/>
        <v>2.0977507805281266</v>
      </c>
    </row>
    <row r="1416" spans="1:92" x14ac:dyDescent="0.2">
      <c r="A1416" s="4">
        <v>1414</v>
      </c>
      <c r="B1416" s="1">
        <v>0.485022186170388</v>
      </c>
      <c r="C1416" s="1">
        <v>35.82</v>
      </c>
      <c r="D1416" s="1">
        <v>35</v>
      </c>
      <c r="E1416" s="1">
        <v>10</v>
      </c>
      <c r="F1416" s="1">
        <v>55</v>
      </c>
      <c r="G1416" s="1">
        <v>7.59858298752905</v>
      </c>
      <c r="H1416" s="1">
        <v>6</v>
      </c>
      <c r="I1416">
        <v>1500</v>
      </c>
      <c r="J1416">
        <v>185</v>
      </c>
      <c r="K1416">
        <v>12.5</v>
      </c>
      <c r="L1416" s="1"/>
      <c r="M1416" s="2">
        <f t="shared" si="1672"/>
        <v>3</v>
      </c>
      <c r="N1416" s="2">
        <f t="shared" si="1673"/>
        <v>5</v>
      </c>
      <c r="O1416" s="2">
        <f t="shared" si="1674"/>
        <v>5</v>
      </c>
      <c r="P1416" s="2">
        <f t="shared" si="1675"/>
        <v>5</v>
      </c>
      <c r="Q1416" s="2">
        <f t="shared" si="1676"/>
        <v>7</v>
      </c>
      <c r="R1416" s="2">
        <f t="shared" si="1677"/>
        <v>9</v>
      </c>
      <c r="S1416" s="2">
        <f t="shared" si="1678"/>
        <v>5</v>
      </c>
      <c r="T1416" s="2">
        <f t="shared" si="1679"/>
        <v>5</v>
      </c>
      <c r="U1416" s="2">
        <f t="shared" si="1680"/>
        <v>7</v>
      </c>
      <c r="V1416" s="2">
        <f t="shared" si="1681"/>
        <v>7</v>
      </c>
      <c r="W1416" s="2">
        <f t="shared" si="1682"/>
        <v>3</v>
      </c>
      <c r="X1416" s="2">
        <f t="shared" si="1683"/>
        <v>4</v>
      </c>
      <c r="Y1416" s="2">
        <f t="shared" si="1684"/>
        <v>1</v>
      </c>
      <c r="Z1416" s="2">
        <f t="shared" si="1685"/>
        <v>1</v>
      </c>
      <c r="AA1416" s="2">
        <f t="shared" si="1686"/>
        <v>1</v>
      </c>
      <c r="AB1416" s="2">
        <f t="shared" si="1687"/>
        <v>1</v>
      </c>
      <c r="AC1416" s="2">
        <f t="shared" si="1688"/>
        <v>0</v>
      </c>
      <c r="AD1416" s="3">
        <f t="shared" si="1741"/>
        <v>6</v>
      </c>
      <c r="AE1416" s="2">
        <f t="shared" si="1689"/>
        <v>6</v>
      </c>
      <c r="AF1416" s="2">
        <f t="shared" si="1690"/>
        <v>8</v>
      </c>
      <c r="AG1416" s="2">
        <f t="shared" si="1691"/>
        <v>8</v>
      </c>
      <c r="AH1416" s="2">
        <f t="shared" si="1692"/>
        <v>8</v>
      </c>
      <c r="AI1416" s="2">
        <f t="shared" si="1693"/>
        <v>10</v>
      </c>
      <c r="AJ1416" s="2">
        <f t="shared" si="1694"/>
        <v>12</v>
      </c>
      <c r="AK1416" s="2">
        <f t="shared" si="1695"/>
        <v>8</v>
      </c>
      <c r="AL1416" s="2">
        <f t="shared" si="1696"/>
        <v>8</v>
      </c>
      <c r="AM1416" s="2">
        <f t="shared" si="1697"/>
        <v>9</v>
      </c>
      <c r="AN1416" s="2">
        <f t="shared" si="1698"/>
        <v>9</v>
      </c>
      <c r="AO1416" s="2">
        <f t="shared" si="1699"/>
        <v>5</v>
      </c>
      <c r="AP1416" s="2">
        <f t="shared" si="1700"/>
        <v>6</v>
      </c>
      <c r="AQ1416" s="2">
        <f t="shared" si="1701"/>
        <v>3</v>
      </c>
      <c r="AR1416" s="2">
        <f t="shared" si="1702"/>
        <v>2</v>
      </c>
      <c r="AS1416" s="2">
        <f t="shared" si="1703"/>
        <v>3</v>
      </c>
      <c r="AT1416" s="2">
        <f t="shared" si="1704"/>
        <v>3</v>
      </c>
      <c r="AU1416" s="2">
        <f t="shared" si="1705"/>
        <v>2</v>
      </c>
      <c r="AV1416" s="3">
        <f t="shared" si="1742"/>
        <v>6</v>
      </c>
      <c r="AW1416">
        <f t="shared" si="1743"/>
        <v>1</v>
      </c>
      <c r="AX1416" s="2">
        <f t="shared" si="1706"/>
        <v>2</v>
      </c>
      <c r="AY1416" s="2">
        <f t="shared" si="1707"/>
        <v>4</v>
      </c>
      <c r="AZ1416" s="2">
        <f t="shared" si="1708"/>
        <v>5</v>
      </c>
      <c r="BA1416" s="2">
        <f t="shared" si="1709"/>
        <v>3</v>
      </c>
      <c r="BB1416" s="2">
        <f t="shared" si="1710"/>
        <v>4</v>
      </c>
      <c r="BC1416" s="2">
        <f t="shared" si="1711"/>
        <v>6</v>
      </c>
      <c r="BD1416" s="2">
        <f t="shared" si="1712"/>
        <v>4</v>
      </c>
      <c r="BE1416" s="2">
        <f t="shared" si="1713"/>
        <v>4</v>
      </c>
      <c r="BF1416" s="2">
        <f t="shared" si="1714"/>
        <v>4</v>
      </c>
      <c r="BG1416" s="2">
        <f t="shared" si="1715"/>
        <v>3</v>
      </c>
      <c r="BH1416" s="2">
        <f t="shared" si="1716"/>
        <v>3</v>
      </c>
      <c r="BI1416" s="2">
        <f t="shared" si="1717"/>
        <v>3</v>
      </c>
      <c r="BJ1416" s="2">
        <f t="shared" si="1718"/>
        <v>1</v>
      </c>
      <c r="BK1416" s="2">
        <f t="shared" si="1719"/>
        <v>1</v>
      </c>
      <c r="BL1416" s="2">
        <f t="shared" si="1720"/>
        <v>1</v>
      </c>
      <c r="BM1416" s="2">
        <f t="shared" si="1721"/>
        <v>1</v>
      </c>
      <c r="BN1416" s="2">
        <f t="shared" si="1722"/>
        <v>1</v>
      </c>
      <c r="BO1416" s="3">
        <f t="shared" si="1744"/>
        <v>6</v>
      </c>
      <c r="BP1416">
        <f t="shared" si="1745"/>
        <v>1</v>
      </c>
      <c r="BR1416">
        <v>3</v>
      </c>
      <c r="BS1416">
        <f t="shared" si="1723"/>
        <v>1</v>
      </c>
      <c r="BU1416" s="1">
        <f t="shared" si="1724"/>
        <v>13.389296960122287</v>
      </c>
      <c r="BV1416" s="1">
        <f t="shared" si="1725"/>
        <v>3.2518357625200247</v>
      </c>
      <c r="BW1416" s="1">
        <f t="shared" si="1726"/>
        <v>2.9803990898359149</v>
      </c>
      <c r="BX1416" s="1">
        <f t="shared" si="1727"/>
        <v>3.5815105509431118</v>
      </c>
      <c r="BY1416" s="1">
        <f t="shared" si="1728"/>
        <v>2.5886178827958783</v>
      </c>
      <c r="BZ1416" s="1">
        <f t="shared" si="1729"/>
        <v>2.2788319835396864</v>
      </c>
      <c r="CA1416" s="1">
        <f t="shared" si="1730"/>
        <v>2.3597143438401087</v>
      </c>
      <c r="CB1416" s="1">
        <f t="shared" si="1731"/>
        <v>2.5470180602407204</v>
      </c>
      <c r="CC1416" s="1">
        <f t="shared" si="1732"/>
        <v>2.4614682072081608</v>
      </c>
      <c r="CD1416" s="1">
        <f t="shared" si="1733"/>
        <v>31.085724373880876</v>
      </c>
      <c r="CE1416" s="1">
        <f t="shared" si="1734"/>
        <v>2.7697479159948002</v>
      </c>
      <c r="CF1416" s="1">
        <f t="shared" si="1735"/>
        <v>2.4666052853540332</v>
      </c>
      <c r="CG1416" s="1">
        <f t="shared" si="1736"/>
        <v>2.6880021120357038</v>
      </c>
      <c r="CH1416" s="1">
        <f t="shared" si="1737"/>
        <v>2.8138600572526689</v>
      </c>
      <c r="CI1416" s="1">
        <f t="shared" si="1738"/>
        <v>2.8765498034501586</v>
      </c>
      <c r="CJ1416" s="1">
        <f t="shared" si="1739"/>
        <v>2.8928579848626677</v>
      </c>
      <c r="CK1416" s="1">
        <f t="shared" si="1740"/>
        <v>2.9024839582901123</v>
      </c>
      <c r="CL1416" s="5">
        <f t="shared" si="1746"/>
        <v>6</v>
      </c>
      <c r="CN1416" s="9">
        <f t="shared" si="1747"/>
        <v>2.2788319835396864</v>
      </c>
    </row>
    <row r="1417" spans="1:92" x14ac:dyDescent="0.2">
      <c r="A1417" s="4">
        <v>1415</v>
      </c>
      <c r="B1417" s="1">
        <v>0.55556182318941805</v>
      </c>
      <c r="C1417" s="1">
        <v>13.923999999999999</v>
      </c>
      <c r="D1417" s="1">
        <v>17</v>
      </c>
      <c r="E1417" s="1">
        <v>37</v>
      </c>
      <c r="F1417" s="1">
        <v>46</v>
      </c>
      <c r="G1417" s="1">
        <v>6.2659391762239203</v>
      </c>
      <c r="H1417" s="1">
        <v>6</v>
      </c>
      <c r="I1417">
        <v>1500</v>
      </c>
      <c r="J1417">
        <v>185</v>
      </c>
      <c r="K1417">
        <v>12.5</v>
      </c>
      <c r="L1417" s="1"/>
      <c r="M1417" s="2">
        <f t="shared" si="1672"/>
        <v>3</v>
      </c>
      <c r="N1417" s="2">
        <f t="shared" si="1673"/>
        <v>6</v>
      </c>
      <c r="O1417" s="2">
        <f t="shared" si="1674"/>
        <v>6</v>
      </c>
      <c r="P1417" s="2">
        <f t="shared" si="1675"/>
        <v>5</v>
      </c>
      <c r="Q1417" s="2">
        <f t="shared" si="1676"/>
        <v>7</v>
      </c>
      <c r="R1417" s="2">
        <f t="shared" si="1677"/>
        <v>9</v>
      </c>
      <c r="S1417" s="2">
        <f t="shared" si="1678"/>
        <v>4</v>
      </c>
      <c r="T1417" s="2">
        <f t="shared" si="1679"/>
        <v>4</v>
      </c>
      <c r="U1417" s="2">
        <f t="shared" si="1680"/>
        <v>7</v>
      </c>
      <c r="V1417" s="2">
        <f t="shared" si="1681"/>
        <v>9</v>
      </c>
      <c r="W1417" s="2">
        <f t="shared" si="1682"/>
        <v>3</v>
      </c>
      <c r="X1417" s="2">
        <f t="shared" si="1683"/>
        <v>4</v>
      </c>
      <c r="Y1417" s="2">
        <f t="shared" si="1684"/>
        <v>1</v>
      </c>
      <c r="Z1417" s="2">
        <f t="shared" si="1685"/>
        <v>1</v>
      </c>
      <c r="AA1417" s="2">
        <f t="shared" si="1686"/>
        <v>1</v>
      </c>
      <c r="AB1417" s="2">
        <f t="shared" si="1687"/>
        <v>1</v>
      </c>
      <c r="AC1417" s="2">
        <f t="shared" si="1688"/>
        <v>0</v>
      </c>
      <c r="AD1417" s="3">
        <f t="shared" si="1741"/>
        <v>6</v>
      </c>
      <c r="AE1417" s="2">
        <f t="shared" si="1689"/>
        <v>6</v>
      </c>
      <c r="AF1417" s="2">
        <f t="shared" si="1690"/>
        <v>9</v>
      </c>
      <c r="AG1417" s="2">
        <f t="shared" si="1691"/>
        <v>9</v>
      </c>
      <c r="AH1417" s="2">
        <f t="shared" si="1692"/>
        <v>8</v>
      </c>
      <c r="AI1417" s="2">
        <f t="shared" si="1693"/>
        <v>10</v>
      </c>
      <c r="AJ1417" s="2">
        <f t="shared" si="1694"/>
        <v>12</v>
      </c>
      <c r="AK1417" s="2">
        <f t="shared" si="1695"/>
        <v>7</v>
      </c>
      <c r="AL1417" s="2">
        <f t="shared" si="1696"/>
        <v>7</v>
      </c>
      <c r="AM1417" s="2">
        <f t="shared" si="1697"/>
        <v>9</v>
      </c>
      <c r="AN1417" s="2">
        <f t="shared" si="1698"/>
        <v>11</v>
      </c>
      <c r="AO1417" s="2">
        <f t="shared" si="1699"/>
        <v>5</v>
      </c>
      <c r="AP1417" s="2">
        <f t="shared" si="1700"/>
        <v>6</v>
      </c>
      <c r="AQ1417" s="2">
        <f t="shared" si="1701"/>
        <v>3</v>
      </c>
      <c r="AR1417" s="2">
        <f t="shared" si="1702"/>
        <v>2</v>
      </c>
      <c r="AS1417" s="2">
        <f t="shared" si="1703"/>
        <v>3</v>
      </c>
      <c r="AT1417" s="2">
        <f t="shared" si="1704"/>
        <v>3</v>
      </c>
      <c r="AU1417" s="2">
        <f t="shared" si="1705"/>
        <v>2</v>
      </c>
      <c r="AV1417" s="3">
        <f t="shared" si="1742"/>
        <v>6</v>
      </c>
      <c r="AW1417">
        <f t="shared" si="1743"/>
        <v>1</v>
      </c>
      <c r="AX1417" s="2">
        <f t="shared" si="1706"/>
        <v>2</v>
      </c>
      <c r="AY1417" s="2">
        <f t="shared" si="1707"/>
        <v>5</v>
      </c>
      <c r="AZ1417" s="2">
        <f t="shared" si="1708"/>
        <v>6</v>
      </c>
      <c r="BA1417" s="2">
        <f t="shared" si="1709"/>
        <v>4</v>
      </c>
      <c r="BB1417" s="2">
        <f t="shared" si="1710"/>
        <v>5</v>
      </c>
      <c r="BC1417" s="2">
        <f t="shared" si="1711"/>
        <v>6</v>
      </c>
      <c r="BD1417" s="2">
        <f t="shared" si="1712"/>
        <v>2</v>
      </c>
      <c r="BE1417" s="2">
        <f t="shared" si="1713"/>
        <v>4</v>
      </c>
      <c r="BF1417" s="2">
        <f t="shared" si="1714"/>
        <v>4</v>
      </c>
      <c r="BG1417" s="2">
        <f t="shared" si="1715"/>
        <v>5</v>
      </c>
      <c r="BH1417" s="2">
        <f t="shared" si="1716"/>
        <v>3</v>
      </c>
      <c r="BI1417" s="2">
        <f t="shared" si="1717"/>
        <v>4</v>
      </c>
      <c r="BJ1417" s="2">
        <f t="shared" si="1718"/>
        <v>1</v>
      </c>
      <c r="BK1417" s="2">
        <f t="shared" si="1719"/>
        <v>1</v>
      </c>
      <c r="BL1417" s="2">
        <f t="shared" si="1720"/>
        <v>1</v>
      </c>
      <c r="BM1417" s="2">
        <f t="shared" si="1721"/>
        <v>1</v>
      </c>
      <c r="BN1417" s="2">
        <f t="shared" si="1722"/>
        <v>1</v>
      </c>
      <c r="BO1417" s="3">
        <f t="shared" si="1744"/>
        <v>3</v>
      </c>
      <c r="BP1417">
        <f t="shared" si="1745"/>
        <v>2</v>
      </c>
      <c r="BR1417">
        <v>6</v>
      </c>
      <c r="BS1417">
        <f t="shared" si="1723"/>
        <v>1</v>
      </c>
      <c r="BU1417" s="1">
        <f t="shared" si="1724"/>
        <v>13.524663792711886</v>
      </c>
      <c r="BV1417" s="1">
        <f t="shared" si="1725"/>
        <v>3.4688650470716977</v>
      </c>
      <c r="BW1417" s="1">
        <f t="shared" si="1726"/>
        <v>2.9722240299438334</v>
      </c>
      <c r="BX1417" s="1">
        <f t="shared" si="1727"/>
        <v>4.1650820176513346</v>
      </c>
      <c r="BY1417" s="1">
        <f t="shared" si="1728"/>
        <v>2.8500091298878458</v>
      </c>
      <c r="BZ1417" s="1">
        <f t="shared" si="1729"/>
        <v>2.2319410304305078</v>
      </c>
      <c r="CA1417" s="1">
        <f t="shared" si="1730"/>
        <v>2.3196491028780395</v>
      </c>
      <c r="CB1417" s="1">
        <f t="shared" si="1731"/>
        <v>2.4908528832758519</v>
      </c>
      <c r="CC1417" s="1">
        <f t="shared" si="1732"/>
        <v>2.3826484360316202</v>
      </c>
      <c r="CD1417" s="1">
        <f t="shared" si="1733"/>
        <v>31.086912978332521</v>
      </c>
      <c r="CE1417" s="1">
        <f t="shared" si="1734"/>
        <v>2.9783583910907954</v>
      </c>
      <c r="CF1417" s="1">
        <f t="shared" si="1735"/>
        <v>2.4715444485752536</v>
      </c>
      <c r="CG1417" s="1">
        <f t="shared" si="1736"/>
        <v>2.6256121434963284</v>
      </c>
      <c r="CH1417" s="1">
        <f t="shared" si="1737"/>
        <v>2.7331520796246114</v>
      </c>
      <c r="CI1417" s="1">
        <f t="shared" si="1738"/>
        <v>2.824282255501227</v>
      </c>
      <c r="CJ1417" s="1">
        <f t="shared" si="1739"/>
        <v>2.8406522452316727</v>
      </c>
      <c r="CK1417" s="1">
        <f t="shared" si="1740"/>
        <v>2.8516593437406001</v>
      </c>
      <c r="CL1417" s="5">
        <f t="shared" si="1746"/>
        <v>6</v>
      </c>
      <c r="CN1417" s="9">
        <f t="shared" si="1747"/>
        <v>2.2319410304305078</v>
      </c>
    </row>
    <row r="1418" spans="1:92" x14ac:dyDescent="0.2">
      <c r="A1418" s="4">
        <v>1416</v>
      </c>
      <c r="B1418" s="1">
        <v>0.50218272584175905</v>
      </c>
      <c r="C1418" s="1">
        <v>19.175999999999998</v>
      </c>
      <c r="D1418" s="1">
        <v>34</v>
      </c>
      <c r="E1418" s="1">
        <v>23</v>
      </c>
      <c r="F1418" s="1">
        <v>43</v>
      </c>
      <c r="G1418" s="1">
        <v>7.6703933904930004</v>
      </c>
      <c r="H1418" s="1">
        <v>6</v>
      </c>
      <c r="I1418">
        <v>1500</v>
      </c>
      <c r="J1418">
        <v>185</v>
      </c>
      <c r="K1418">
        <v>12.5</v>
      </c>
      <c r="L1418" s="1"/>
      <c r="M1418" s="2">
        <f t="shared" si="1672"/>
        <v>3</v>
      </c>
      <c r="N1418" s="2">
        <f t="shared" si="1673"/>
        <v>5</v>
      </c>
      <c r="O1418" s="2">
        <f t="shared" si="1674"/>
        <v>6</v>
      </c>
      <c r="P1418" s="2">
        <f t="shared" si="1675"/>
        <v>5</v>
      </c>
      <c r="Q1418" s="2">
        <f t="shared" si="1676"/>
        <v>7</v>
      </c>
      <c r="R1418" s="2">
        <f t="shared" si="1677"/>
        <v>10</v>
      </c>
      <c r="S1418" s="2">
        <f t="shared" si="1678"/>
        <v>4</v>
      </c>
      <c r="T1418" s="2">
        <f t="shared" si="1679"/>
        <v>5</v>
      </c>
      <c r="U1418" s="2">
        <f t="shared" si="1680"/>
        <v>6</v>
      </c>
      <c r="V1418" s="2">
        <f t="shared" si="1681"/>
        <v>9</v>
      </c>
      <c r="W1418" s="2">
        <f t="shared" si="1682"/>
        <v>3</v>
      </c>
      <c r="X1418" s="2">
        <f t="shared" si="1683"/>
        <v>4</v>
      </c>
      <c r="Y1418" s="2">
        <f t="shared" si="1684"/>
        <v>1</v>
      </c>
      <c r="Z1418" s="2">
        <f t="shared" si="1685"/>
        <v>1</v>
      </c>
      <c r="AA1418" s="2">
        <f t="shared" si="1686"/>
        <v>1</v>
      </c>
      <c r="AB1418" s="2">
        <f t="shared" si="1687"/>
        <v>1</v>
      </c>
      <c r="AC1418" s="2">
        <f t="shared" si="1688"/>
        <v>0</v>
      </c>
      <c r="AD1418" s="3">
        <f t="shared" si="1741"/>
        <v>6</v>
      </c>
      <c r="AE1418" s="2">
        <f t="shared" si="1689"/>
        <v>6</v>
      </c>
      <c r="AF1418" s="2">
        <f t="shared" si="1690"/>
        <v>8</v>
      </c>
      <c r="AG1418" s="2">
        <f t="shared" si="1691"/>
        <v>9</v>
      </c>
      <c r="AH1418" s="2">
        <f t="shared" si="1692"/>
        <v>8</v>
      </c>
      <c r="AI1418" s="2">
        <f t="shared" si="1693"/>
        <v>10</v>
      </c>
      <c r="AJ1418" s="2">
        <f t="shared" si="1694"/>
        <v>13</v>
      </c>
      <c r="AK1418" s="2">
        <f t="shared" si="1695"/>
        <v>7</v>
      </c>
      <c r="AL1418" s="2">
        <f t="shared" si="1696"/>
        <v>8</v>
      </c>
      <c r="AM1418" s="2">
        <f t="shared" si="1697"/>
        <v>8</v>
      </c>
      <c r="AN1418" s="2">
        <f t="shared" si="1698"/>
        <v>11</v>
      </c>
      <c r="AO1418" s="2">
        <f t="shared" si="1699"/>
        <v>5</v>
      </c>
      <c r="AP1418" s="2">
        <f t="shared" si="1700"/>
        <v>6</v>
      </c>
      <c r="AQ1418" s="2">
        <f t="shared" si="1701"/>
        <v>3</v>
      </c>
      <c r="AR1418" s="2">
        <f t="shared" si="1702"/>
        <v>2</v>
      </c>
      <c r="AS1418" s="2">
        <f t="shared" si="1703"/>
        <v>3</v>
      </c>
      <c r="AT1418" s="2">
        <f t="shared" si="1704"/>
        <v>3</v>
      </c>
      <c r="AU1418" s="2">
        <f t="shared" si="1705"/>
        <v>2</v>
      </c>
      <c r="AV1418" s="3">
        <f t="shared" si="1742"/>
        <v>6</v>
      </c>
      <c r="AW1418">
        <f t="shared" si="1743"/>
        <v>1</v>
      </c>
      <c r="AX1418" s="2">
        <f t="shared" si="1706"/>
        <v>2</v>
      </c>
      <c r="AY1418" s="2">
        <f t="shared" si="1707"/>
        <v>4</v>
      </c>
      <c r="AZ1418" s="2">
        <f t="shared" si="1708"/>
        <v>6</v>
      </c>
      <c r="BA1418" s="2">
        <f t="shared" si="1709"/>
        <v>4</v>
      </c>
      <c r="BB1418" s="2">
        <f t="shared" si="1710"/>
        <v>5</v>
      </c>
      <c r="BC1418" s="2">
        <f t="shared" si="1711"/>
        <v>7</v>
      </c>
      <c r="BD1418" s="2">
        <f t="shared" si="1712"/>
        <v>2</v>
      </c>
      <c r="BE1418" s="2">
        <f t="shared" si="1713"/>
        <v>3</v>
      </c>
      <c r="BF1418" s="2">
        <f t="shared" si="1714"/>
        <v>3</v>
      </c>
      <c r="BG1418" s="2">
        <f t="shared" si="1715"/>
        <v>5</v>
      </c>
      <c r="BH1418" s="2">
        <f t="shared" si="1716"/>
        <v>3</v>
      </c>
      <c r="BI1418" s="2">
        <f t="shared" si="1717"/>
        <v>4</v>
      </c>
      <c r="BJ1418" s="2">
        <f t="shared" si="1718"/>
        <v>1</v>
      </c>
      <c r="BK1418" s="2">
        <f t="shared" si="1719"/>
        <v>1</v>
      </c>
      <c r="BL1418" s="2">
        <f t="shared" si="1720"/>
        <v>1</v>
      </c>
      <c r="BM1418" s="2">
        <f t="shared" si="1721"/>
        <v>1</v>
      </c>
      <c r="BN1418" s="2">
        <f t="shared" si="1722"/>
        <v>1</v>
      </c>
      <c r="BO1418" s="3">
        <f t="shared" si="1744"/>
        <v>6</v>
      </c>
      <c r="BP1418">
        <f t="shared" si="1745"/>
        <v>1</v>
      </c>
      <c r="BR1418">
        <v>3</v>
      </c>
      <c r="BS1418">
        <f t="shared" si="1723"/>
        <v>2</v>
      </c>
      <c r="BU1418" s="1">
        <f t="shared" si="1724"/>
        <v>13.383337082688998</v>
      </c>
      <c r="BV1418" s="1">
        <f t="shared" si="1725"/>
        <v>3.2408830431259439</v>
      </c>
      <c r="BW1418" s="1">
        <f t="shared" si="1726"/>
        <v>2.9799182948149152</v>
      </c>
      <c r="BX1418" s="1">
        <f t="shared" si="1727"/>
        <v>3.552555948532842</v>
      </c>
      <c r="BY1418" s="1">
        <f t="shared" si="1728"/>
        <v>2.5751981952116392</v>
      </c>
      <c r="BZ1418" s="1">
        <f t="shared" si="1729"/>
        <v>2.2691741117318101</v>
      </c>
      <c r="CA1418" s="1">
        <f t="shared" si="1730"/>
        <v>2.351004273450767</v>
      </c>
      <c r="CB1418" s="1">
        <f t="shared" si="1731"/>
        <v>2.5379271422486656</v>
      </c>
      <c r="CC1418" s="1">
        <f t="shared" si="1732"/>
        <v>2.439728066309816</v>
      </c>
      <c r="CD1418" s="1">
        <f t="shared" si="1733"/>
        <v>31.084903057614561</v>
      </c>
      <c r="CE1418" s="1">
        <f t="shared" si="1734"/>
        <v>2.74735863890281</v>
      </c>
      <c r="CF1418" s="1">
        <f t="shared" si="1735"/>
        <v>2.4542755646183108</v>
      </c>
      <c r="CG1418" s="1">
        <f t="shared" si="1736"/>
        <v>2.6690885624197329</v>
      </c>
      <c r="CH1418" s="1">
        <f t="shared" si="1737"/>
        <v>2.7908399207896109</v>
      </c>
      <c r="CI1418" s="1">
        <f t="shared" si="1738"/>
        <v>2.8719321085392457</v>
      </c>
      <c r="CJ1418" s="1">
        <f t="shared" si="1739"/>
        <v>2.8882767133816079</v>
      </c>
      <c r="CK1418" s="1">
        <f t="shared" si="1740"/>
        <v>2.897865629252907</v>
      </c>
      <c r="CL1418" s="5">
        <f t="shared" si="1746"/>
        <v>6</v>
      </c>
      <c r="CN1418" s="9">
        <f t="shared" si="1747"/>
        <v>2.2691741117318101</v>
      </c>
    </row>
    <row r="1419" spans="1:92" x14ac:dyDescent="0.2">
      <c r="A1419" s="4">
        <v>1417</v>
      </c>
      <c r="B1419" s="1">
        <v>0.400354858314457</v>
      </c>
      <c r="C1419" s="1">
        <v>6.7050000000000001</v>
      </c>
      <c r="D1419" s="1">
        <v>60</v>
      </c>
      <c r="E1419" s="1">
        <v>8</v>
      </c>
      <c r="F1419" s="1">
        <v>32</v>
      </c>
      <c r="G1419" s="1">
        <v>8.7162583980756008</v>
      </c>
      <c r="H1419" s="1">
        <v>6</v>
      </c>
      <c r="I1419">
        <v>1500</v>
      </c>
      <c r="J1419">
        <v>185</v>
      </c>
      <c r="K1419">
        <v>12.5</v>
      </c>
      <c r="L1419" s="1"/>
      <c r="M1419" s="2">
        <f t="shared" si="1672"/>
        <v>4</v>
      </c>
      <c r="N1419" s="2">
        <f t="shared" si="1673"/>
        <v>6</v>
      </c>
      <c r="O1419" s="2">
        <f t="shared" si="1674"/>
        <v>6</v>
      </c>
      <c r="P1419" s="2">
        <f t="shared" si="1675"/>
        <v>5</v>
      </c>
      <c r="Q1419" s="2">
        <f t="shared" si="1676"/>
        <v>7</v>
      </c>
      <c r="R1419" s="2">
        <f t="shared" si="1677"/>
        <v>8</v>
      </c>
      <c r="S1419" s="2">
        <f t="shared" si="1678"/>
        <v>6</v>
      </c>
      <c r="T1419" s="2">
        <f t="shared" si="1679"/>
        <v>4</v>
      </c>
      <c r="U1419" s="2">
        <f t="shared" si="1680"/>
        <v>7</v>
      </c>
      <c r="V1419" s="2">
        <f t="shared" si="1681"/>
        <v>7</v>
      </c>
      <c r="W1419" s="2">
        <f t="shared" si="1682"/>
        <v>4</v>
      </c>
      <c r="X1419" s="2">
        <f t="shared" si="1683"/>
        <v>5</v>
      </c>
      <c r="Y1419" s="2">
        <f t="shared" si="1684"/>
        <v>2</v>
      </c>
      <c r="Z1419" s="2">
        <f t="shared" si="1685"/>
        <v>2</v>
      </c>
      <c r="AA1419" s="2">
        <f t="shared" si="1686"/>
        <v>1</v>
      </c>
      <c r="AB1419" s="2">
        <f t="shared" si="1687"/>
        <v>2</v>
      </c>
      <c r="AC1419" s="2">
        <f t="shared" si="1688"/>
        <v>1</v>
      </c>
      <c r="AD1419" s="3">
        <f t="shared" si="1741"/>
        <v>6</v>
      </c>
      <c r="AE1419" s="2">
        <f t="shared" si="1689"/>
        <v>7</v>
      </c>
      <c r="AF1419" s="2">
        <f t="shared" si="1690"/>
        <v>9</v>
      </c>
      <c r="AG1419" s="2">
        <f t="shared" si="1691"/>
        <v>9</v>
      </c>
      <c r="AH1419" s="2">
        <f t="shared" si="1692"/>
        <v>8</v>
      </c>
      <c r="AI1419" s="2">
        <f t="shared" si="1693"/>
        <v>10</v>
      </c>
      <c r="AJ1419" s="2">
        <f t="shared" si="1694"/>
        <v>11</v>
      </c>
      <c r="AK1419" s="2">
        <f t="shared" si="1695"/>
        <v>9</v>
      </c>
      <c r="AL1419" s="2">
        <f t="shared" si="1696"/>
        <v>7</v>
      </c>
      <c r="AM1419" s="2">
        <f t="shared" si="1697"/>
        <v>9</v>
      </c>
      <c r="AN1419" s="2">
        <f t="shared" si="1698"/>
        <v>9</v>
      </c>
      <c r="AO1419" s="2">
        <f t="shared" si="1699"/>
        <v>6</v>
      </c>
      <c r="AP1419" s="2">
        <f t="shared" si="1700"/>
        <v>7</v>
      </c>
      <c r="AQ1419" s="2">
        <f t="shared" si="1701"/>
        <v>4</v>
      </c>
      <c r="AR1419" s="2">
        <f t="shared" si="1702"/>
        <v>3</v>
      </c>
      <c r="AS1419" s="2">
        <f t="shared" si="1703"/>
        <v>3</v>
      </c>
      <c r="AT1419" s="2">
        <f t="shared" si="1704"/>
        <v>4</v>
      </c>
      <c r="AU1419" s="2">
        <f t="shared" si="1705"/>
        <v>3</v>
      </c>
      <c r="AV1419" s="3">
        <f t="shared" si="1742"/>
        <v>6</v>
      </c>
      <c r="AW1419">
        <f t="shared" si="1743"/>
        <v>1</v>
      </c>
      <c r="AX1419" s="2">
        <f t="shared" si="1706"/>
        <v>3</v>
      </c>
      <c r="AY1419" s="2">
        <f t="shared" si="1707"/>
        <v>5</v>
      </c>
      <c r="AZ1419" s="2">
        <f t="shared" si="1708"/>
        <v>6</v>
      </c>
      <c r="BA1419" s="2">
        <f t="shared" si="1709"/>
        <v>3</v>
      </c>
      <c r="BB1419" s="2">
        <f t="shared" si="1710"/>
        <v>4</v>
      </c>
      <c r="BC1419" s="2">
        <f t="shared" si="1711"/>
        <v>5</v>
      </c>
      <c r="BD1419" s="2">
        <f t="shared" si="1712"/>
        <v>5</v>
      </c>
      <c r="BE1419" s="2">
        <f t="shared" si="1713"/>
        <v>4</v>
      </c>
      <c r="BF1419" s="2">
        <f t="shared" si="1714"/>
        <v>4</v>
      </c>
      <c r="BG1419" s="2">
        <f t="shared" si="1715"/>
        <v>3</v>
      </c>
      <c r="BH1419" s="2">
        <f t="shared" si="1716"/>
        <v>4</v>
      </c>
      <c r="BI1419" s="2">
        <f t="shared" si="1717"/>
        <v>4</v>
      </c>
      <c r="BJ1419" s="2">
        <f t="shared" si="1718"/>
        <v>2</v>
      </c>
      <c r="BK1419" s="2">
        <f t="shared" si="1719"/>
        <v>1</v>
      </c>
      <c r="BL1419" s="2">
        <f t="shared" si="1720"/>
        <v>1</v>
      </c>
      <c r="BM1419" s="2">
        <f t="shared" si="1721"/>
        <v>2</v>
      </c>
      <c r="BN1419" s="2">
        <f t="shared" si="1722"/>
        <v>2</v>
      </c>
      <c r="BO1419" s="3">
        <f t="shared" si="1744"/>
        <v>3</v>
      </c>
      <c r="BP1419">
        <f t="shared" si="1745"/>
        <v>1</v>
      </c>
      <c r="BR1419">
        <v>3</v>
      </c>
      <c r="BS1419">
        <f t="shared" si="1723"/>
        <v>3</v>
      </c>
      <c r="BU1419" s="1">
        <f t="shared" si="1724"/>
        <v>13.305040273362518</v>
      </c>
      <c r="BV1419" s="1">
        <f t="shared" si="1725"/>
        <v>3.0984854107804507</v>
      </c>
      <c r="BW1419" s="1">
        <f t="shared" si="1726"/>
        <v>2.9398001228791499</v>
      </c>
      <c r="BX1419" s="1">
        <f t="shared" si="1727"/>
        <v>3.2502901738169303</v>
      </c>
      <c r="BY1419" s="1">
        <f t="shared" si="1728"/>
        <v>2.4800178340707784</v>
      </c>
      <c r="BZ1419" s="1">
        <f t="shared" si="1729"/>
        <v>2.3576173893303563</v>
      </c>
      <c r="CA1419" s="1">
        <f t="shared" si="1730"/>
        <v>2.2942835836250608</v>
      </c>
      <c r="CB1419" s="1">
        <f t="shared" si="1731"/>
        <v>2.6765699930033553</v>
      </c>
      <c r="CC1419" s="1">
        <f t="shared" si="1732"/>
        <v>2.6204832114121794</v>
      </c>
      <c r="CD1419" s="1">
        <f t="shared" si="1733"/>
        <v>31.090286144746976</v>
      </c>
      <c r="CE1419" s="1">
        <f t="shared" si="1734"/>
        <v>2.5646035305716719</v>
      </c>
      <c r="CF1419" s="1">
        <f t="shared" si="1735"/>
        <v>2.4865462257041777</v>
      </c>
      <c r="CG1419" s="1">
        <f t="shared" si="1736"/>
        <v>2.7678483347817906</v>
      </c>
      <c r="CH1419" s="1">
        <f t="shared" si="1737"/>
        <v>2.976880627556024</v>
      </c>
      <c r="CI1419" s="1">
        <f t="shared" si="1738"/>
        <v>3.0313445598115156</v>
      </c>
      <c r="CJ1419" s="1">
        <f t="shared" si="1739"/>
        <v>3.0469589387268208</v>
      </c>
      <c r="CK1419" s="1">
        <f t="shared" si="1740"/>
        <v>3.0554198884097445</v>
      </c>
      <c r="CL1419" s="5">
        <f t="shared" si="1746"/>
        <v>7</v>
      </c>
      <c r="CN1419" s="9">
        <f t="shared" si="1747"/>
        <v>2.2942835836250608</v>
      </c>
    </row>
    <row r="1420" spans="1:92" x14ac:dyDescent="0.2">
      <c r="A1420" s="4">
        <v>1418</v>
      </c>
      <c r="B1420" s="1">
        <v>0.47006904529075699</v>
      </c>
      <c r="C1420" s="1">
        <v>5.625</v>
      </c>
      <c r="D1420" s="1">
        <v>26</v>
      </c>
      <c r="E1420" s="1">
        <v>3</v>
      </c>
      <c r="F1420" s="1">
        <v>71</v>
      </c>
      <c r="G1420" s="1">
        <v>5.9663966061915303</v>
      </c>
      <c r="H1420" s="1">
        <v>6</v>
      </c>
      <c r="I1420">
        <v>1500</v>
      </c>
      <c r="J1420">
        <v>185</v>
      </c>
      <c r="K1420">
        <v>12.5</v>
      </c>
      <c r="L1420" s="1"/>
      <c r="M1420" s="2">
        <f t="shared" si="1672"/>
        <v>3</v>
      </c>
      <c r="N1420" s="2">
        <f t="shared" si="1673"/>
        <v>5</v>
      </c>
      <c r="O1420" s="2">
        <f t="shared" si="1674"/>
        <v>5</v>
      </c>
      <c r="P1420" s="2">
        <f t="shared" si="1675"/>
        <v>5</v>
      </c>
      <c r="Q1420" s="2">
        <f t="shared" si="1676"/>
        <v>7</v>
      </c>
      <c r="R1420" s="2">
        <f t="shared" si="1677"/>
        <v>8</v>
      </c>
      <c r="S1420" s="2">
        <f t="shared" si="1678"/>
        <v>5</v>
      </c>
      <c r="T1420" s="2">
        <f t="shared" si="1679"/>
        <v>4</v>
      </c>
      <c r="U1420" s="2">
        <f t="shared" si="1680"/>
        <v>8</v>
      </c>
      <c r="V1420" s="2">
        <f t="shared" si="1681"/>
        <v>8</v>
      </c>
      <c r="W1420" s="2">
        <f t="shared" si="1682"/>
        <v>4</v>
      </c>
      <c r="X1420" s="2">
        <f t="shared" si="1683"/>
        <v>5</v>
      </c>
      <c r="Y1420" s="2">
        <f t="shared" si="1684"/>
        <v>2</v>
      </c>
      <c r="Z1420" s="2">
        <f t="shared" si="1685"/>
        <v>2</v>
      </c>
      <c r="AA1420" s="2">
        <f t="shared" si="1686"/>
        <v>1</v>
      </c>
      <c r="AB1420" s="2">
        <f t="shared" si="1687"/>
        <v>2</v>
      </c>
      <c r="AC1420" s="2">
        <f t="shared" si="1688"/>
        <v>1</v>
      </c>
      <c r="AD1420" s="3">
        <f t="shared" si="1741"/>
        <v>6</v>
      </c>
      <c r="AE1420" s="2">
        <f t="shared" si="1689"/>
        <v>6</v>
      </c>
      <c r="AF1420" s="2">
        <f t="shared" si="1690"/>
        <v>8</v>
      </c>
      <c r="AG1420" s="2">
        <f t="shared" si="1691"/>
        <v>8</v>
      </c>
      <c r="AH1420" s="2">
        <f t="shared" si="1692"/>
        <v>8</v>
      </c>
      <c r="AI1420" s="2">
        <f t="shared" si="1693"/>
        <v>10</v>
      </c>
      <c r="AJ1420" s="2">
        <f t="shared" si="1694"/>
        <v>11</v>
      </c>
      <c r="AK1420" s="2">
        <f t="shared" si="1695"/>
        <v>8</v>
      </c>
      <c r="AL1420" s="2">
        <f t="shared" si="1696"/>
        <v>7</v>
      </c>
      <c r="AM1420" s="2">
        <f t="shared" si="1697"/>
        <v>10</v>
      </c>
      <c r="AN1420" s="2">
        <f t="shared" si="1698"/>
        <v>10</v>
      </c>
      <c r="AO1420" s="2">
        <f t="shared" si="1699"/>
        <v>6</v>
      </c>
      <c r="AP1420" s="2">
        <f t="shared" si="1700"/>
        <v>7</v>
      </c>
      <c r="AQ1420" s="2">
        <f t="shared" si="1701"/>
        <v>4</v>
      </c>
      <c r="AR1420" s="2">
        <f t="shared" si="1702"/>
        <v>3</v>
      </c>
      <c r="AS1420" s="2">
        <f t="shared" si="1703"/>
        <v>3</v>
      </c>
      <c r="AT1420" s="2">
        <f t="shared" si="1704"/>
        <v>4</v>
      </c>
      <c r="AU1420" s="2">
        <f t="shared" si="1705"/>
        <v>3</v>
      </c>
      <c r="AV1420" s="3">
        <f t="shared" si="1742"/>
        <v>6</v>
      </c>
      <c r="AW1420">
        <f t="shared" si="1743"/>
        <v>1</v>
      </c>
      <c r="AX1420" s="2">
        <f t="shared" si="1706"/>
        <v>2</v>
      </c>
      <c r="AY1420" s="2">
        <f t="shared" si="1707"/>
        <v>4</v>
      </c>
      <c r="AZ1420" s="2">
        <f t="shared" si="1708"/>
        <v>5</v>
      </c>
      <c r="BA1420" s="2">
        <f t="shared" si="1709"/>
        <v>3</v>
      </c>
      <c r="BB1420" s="2">
        <f t="shared" si="1710"/>
        <v>4</v>
      </c>
      <c r="BC1420" s="2">
        <f t="shared" si="1711"/>
        <v>5</v>
      </c>
      <c r="BD1420" s="2">
        <f t="shared" si="1712"/>
        <v>4</v>
      </c>
      <c r="BE1420" s="2">
        <f t="shared" si="1713"/>
        <v>5</v>
      </c>
      <c r="BF1420" s="2">
        <f t="shared" si="1714"/>
        <v>5</v>
      </c>
      <c r="BG1420" s="2">
        <f t="shared" si="1715"/>
        <v>4</v>
      </c>
      <c r="BH1420" s="2">
        <f t="shared" si="1716"/>
        <v>4</v>
      </c>
      <c r="BI1420" s="2">
        <f t="shared" si="1717"/>
        <v>4</v>
      </c>
      <c r="BJ1420" s="2">
        <f t="shared" si="1718"/>
        <v>2</v>
      </c>
      <c r="BK1420" s="2">
        <f t="shared" si="1719"/>
        <v>1</v>
      </c>
      <c r="BL1420" s="2">
        <f t="shared" si="1720"/>
        <v>1</v>
      </c>
      <c r="BM1420" s="2">
        <f t="shared" si="1721"/>
        <v>2</v>
      </c>
      <c r="BN1420" s="2">
        <f t="shared" si="1722"/>
        <v>2</v>
      </c>
      <c r="BO1420" s="3">
        <f t="shared" si="1744"/>
        <v>3</v>
      </c>
      <c r="BP1420">
        <f t="shared" si="1745"/>
        <v>4</v>
      </c>
      <c r="BR1420">
        <v>5</v>
      </c>
      <c r="BS1420">
        <f t="shared" si="1723"/>
        <v>2</v>
      </c>
      <c r="BU1420" s="1">
        <f t="shared" si="1724"/>
        <v>13.546128354470138</v>
      </c>
      <c r="BV1420" s="1">
        <f t="shared" si="1725"/>
        <v>3.4750168246368953</v>
      </c>
      <c r="BW1420" s="1">
        <f t="shared" si="1726"/>
        <v>2.8987572394008114</v>
      </c>
      <c r="BX1420" s="1">
        <f t="shared" si="1727"/>
        <v>4.3117094905619906</v>
      </c>
      <c r="BY1420" s="1">
        <f t="shared" si="1728"/>
        <v>2.9065220368058551</v>
      </c>
      <c r="BZ1420" s="1">
        <f t="shared" si="1729"/>
        <v>2.2213327268120819</v>
      </c>
      <c r="CA1420" s="1">
        <f t="shared" si="1730"/>
        <v>2.2355805295593916</v>
      </c>
      <c r="CB1420" s="1">
        <f t="shared" si="1731"/>
        <v>2.5112110557731007</v>
      </c>
      <c r="CC1420" s="1">
        <f t="shared" si="1732"/>
        <v>2.4608876572098946</v>
      </c>
      <c r="CD1420" s="1">
        <f t="shared" si="1733"/>
        <v>31.088620539749687</v>
      </c>
      <c r="CE1420" s="1">
        <f t="shared" si="1734"/>
        <v>2.9846865122636652</v>
      </c>
      <c r="CF1420" s="1">
        <f t="shared" si="1735"/>
        <v>2.4861432971541984</v>
      </c>
      <c r="CG1420" s="1">
        <f t="shared" si="1736"/>
        <v>2.6539286260510884</v>
      </c>
      <c r="CH1420" s="1">
        <f t="shared" si="1737"/>
        <v>2.8242757207873761</v>
      </c>
      <c r="CI1420" s="1">
        <f t="shared" si="1738"/>
        <v>2.8325295614611408</v>
      </c>
      <c r="CJ1420" s="1">
        <f t="shared" si="1739"/>
        <v>2.8487844363869286</v>
      </c>
      <c r="CK1420" s="1">
        <f t="shared" si="1740"/>
        <v>2.8601032718300869</v>
      </c>
      <c r="CL1420" s="5">
        <f t="shared" si="1746"/>
        <v>6</v>
      </c>
      <c r="CN1420" s="9">
        <f t="shared" si="1747"/>
        <v>2.2213327268120819</v>
      </c>
    </row>
    <row r="1421" spans="1:92" x14ac:dyDescent="0.2">
      <c r="A1421" s="4">
        <v>1419</v>
      </c>
      <c r="B1421" s="1">
        <v>0.63881912278211395</v>
      </c>
      <c r="C1421" s="1">
        <v>3.0489999999999999</v>
      </c>
      <c r="D1421" s="1">
        <v>23</v>
      </c>
      <c r="E1421" s="1">
        <v>50</v>
      </c>
      <c r="F1421" s="1">
        <v>27</v>
      </c>
      <c r="G1421" s="1">
        <v>8.5372115782577591</v>
      </c>
      <c r="H1421" s="1">
        <v>6</v>
      </c>
      <c r="I1421">
        <v>1500</v>
      </c>
      <c r="J1421">
        <v>185</v>
      </c>
      <c r="K1421">
        <v>12.5</v>
      </c>
      <c r="L1421" s="1"/>
      <c r="M1421" s="2">
        <f t="shared" si="1672"/>
        <v>4</v>
      </c>
      <c r="N1421" s="2">
        <f t="shared" si="1673"/>
        <v>6</v>
      </c>
      <c r="O1421" s="2">
        <f t="shared" si="1674"/>
        <v>7</v>
      </c>
      <c r="P1421" s="2">
        <f t="shared" si="1675"/>
        <v>5</v>
      </c>
      <c r="Q1421" s="2">
        <f t="shared" si="1676"/>
        <v>9</v>
      </c>
      <c r="R1421" s="2">
        <f t="shared" si="1677"/>
        <v>9</v>
      </c>
      <c r="S1421" s="2">
        <f t="shared" si="1678"/>
        <v>5</v>
      </c>
      <c r="T1421" s="2">
        <f t="shared" si="1679"/>
        <v>5</v>
      </c>
      <c r="U1421" s="2">
        <f t="shared" si="1680"/>
        <v>6</v>
      </c>
      <c r="V1421" s="2">
        <f t="shared" si="1681"/>
        <v>8</v>
      </c>
      <c r="W1421" s="2">
        <f t="shared" si="1682"/>
        <v>3</v>
      </c>
      <c r="X1421" s="2">
        <f t="shared" si="1683"/>
        <v>4</v>
      </c>
      <c r="Y1421" s="2">
        <f t="shared" si="1684"/>
        <v>1</v>
      </c>
      <c r="Z1421" s="2">
        <f t="shared" si="1685"/>
        <v>1</v>
      </c>
      <c r="AA1421" s="2">
        <f t="shared" si="1686"/>
        <v>1</v>
      </c>
      <c r="AB1421" s="2">
        <f t="shared" si="1687"/>
        <v>1</v>
      </c>
      <c r="AC1421" s="2">
        <f t="shared" si="1688"/>
        <v>0</v>
      </c>
      <c r="AD1421" s="3">
        <f t="shared" si="1741"/>
        <v>5</v>
      </c>
      <c r="AE1421" s="2">
        <f t="shared" si="1689"/>
        <v>7</v>
      </c>
      <c r="AF1421" s="2">
        <f t="shared" si="1690"/>
        <v>9</v>
      </c>
      <c r="AG1421" s="2">
        <f t="shared" si="1691"/>
        <v>10</v>
      </c>
      <c r="AH1421" s="2">
        <f t="shared" si="1692"/>
        <v>8</v>
      </c>
      <c r="AI1421" s="2">
        <f t="shared" si="1693"/>
        <v>12</v>
      </c>
      <c r="AJ1421" s="2">
        <f t="shared" si="1694"/>
        <v>12</v>
      </c>
      <c r="AK1421" s="2">
        <f t="shared" si="1695"/>
        <v>8</v>
      </c>
      <c r="AL1421" s="2">
        <f t="shared" si="1696"/>
        <v>8</v>
      </c>
      <c r="AM1421" s="2">
        <f t="shared" si="1697"/>
        <v>8</v>
      </c>
      <c r="AN1421" s="2">
        <f t="shared" si="1698"/>
        <v>10</v>
      </c>
      <c r="AO1421" s="2">
        <f t="shared" si="1699"/>
        <v>5</v>
      </c>
      <c r="AP1421" s="2">
        <f t="shared" si="1700"/>
        <v>6</v>
      </c>
      <c r="AQ1421" s="2">
        <f t="shared" si="1701"/>
        <v>3</v>
      </c>
      <c r="AR1421" s="2">
        <f t="shared" si="1702"/>
        <v>2</v>
      </c>
      <c r="AS1421" s="2">
        <f t="shared" si="1703"/>
        <v>3</v>
      </c>
      <c r="AT1421" s="2">
        <f t="shared" si="1704"/>
        <v>3</v>
      </c>
      <c r="AU1421" s="2">
        <f t="shared" si="1705"/>
        <v>2</v>
      </c>
      <c r="AV1421" s="3">
        <f t="shared" si="1742"/>
        <v>5</v>
      </c>
      <c r="AW1421">
        <f t="shared" si="1743"/>
        <v>2</v>
      </c>
      <c r="AX1421" s="2">
        <f t="shared" si="1706"/>
        <v>3</v>
      </c>
      <c r="AY1421" s="2">
        <f t="shared" si="1707"/>
        <v>4</v>
      </c>
      <c r="AZ1421" s="2">
        <f t="shared" si="1708"/>
        <v>6</v>
      </c>
      <c r="BA1421" s="2">
        <f t="shared" si="1709"/>
        <v>4</v>
      </c>
      <c r="BB1421" s="2">
        <f t="shared" si="1710"/>
        <v>7</v>
      </c>
      <c r="BC1421" s="2">
        <f t="shared" si="1711"/>
        <v>7</v>
      </c>
      <c r="BD1421" s="2">
        <f t="shared" si="1712"/>
        <v>3</v>
      </c>
      <c r="BE1421" s="2">
        <f t="shared" si="1713"/>
        <v>3</v>
      </c>
      <c r="BF1421" s="2">
        <f t="shared" si="1714"/>
        <v>3</v>
      </c>
      <c r="BG1421" s="2">
        <f t="shared" si="1715"/>
        <v>5</v>
      </c>
      <c r="BH1421" s="2">
        <f t="shared" si="1716"/>
        <v>3</v>
      </c>
      <c r="BI1421" s="2">
        <f t="shared" si="1717"/>
        <v>4</v>
      </c>
      <c r="BJ1421" s="2">
        <f t="shared" si="1718"/>
        <v>1</v>
      </c>
      <c r="BK1421" s="2">
        <f t="shared" si="1719"/>
        <v>1</v>
      </c>
      <c r="BL1421" s="2">
        <f t="shared" si="1720"/>
        <v>1</v>
      </c>
      <c r="BM1421" s="2">
        <f t="shared" si="1721"/>
        <v>1</v>
      </c>
      <c r="BN1421" s="2">
        <f t="shared" si="1722"/>
        <v>1</v>
      </c>
      <c r="BO1421" s="3">
        <f t="shared" si="1744"/>
        <v>5</v>
      </c>
      <c r="BP1421">
        <f t="shared" si="1745"/>
        <v>2</v>
      </c>
      <c r="BR1421">
        <v>3</v>
      </c>
      <c r="BS1421">
        <f t="shared" si="1723"/>
        <v>1</v>
      </c>
      <c r="BU1421" s="1">
        <f t="shared" si="1724"/>
        <v>13.310564172496441</v>
      </c>
      <c r="BV1421" s="1">
        <f t="shared" si="1725"/>
        <v>3.0789884069608675</v>
      </c>
      <c r="BW1421" s="1">
        <f t="shared" si="1726"/>
        <v>2.9190736333913758</v>
      </c>
      <c r="BX1421" s="1">
        <f t="shared" si="1727"/>
        <v>3.2230921844183418</v>
      </c>
      <c r="BY1421" s="1">
        <f t="shared" si="1728"/>
        <v>2.3971932711905355</v>
      </c>
      <c r="BZ1421" s="1">
        <f t="shared" si="1729"/>
        <v>2.1689925691135961</v>
      </c>
      <c r="CA1421" s="1">
        <f t="shared" si="1730"/>
        <v>2.2534859057290766</v>
      </c>
      <c r="CB1421" s="1">
        <f t="shared" si="1731"/>
        <v>2.4505432658585078</v>
      </c>
      <c r="CC1421" s="1">
        <f t="shared" si="1732"/>
        <v>2.3267609860792464</v>
      </c>
      <c r="CD1421" s="1">
        <f t="shared" si="1733"/>
        <v>31.077477295183581</v>
      </c>
      <c r="CE1421" s="1">
        <f t="shared" si="1734"/>
        <v>2.5483728957739515</v>
      </c>
      <c r="CF1421" s="1">
        <f t="shared" si="1735"/>
        <v>2.3740080132540551</v>
      </c>
      <c r="CG1421" s="1">
        <f t="shared" si="1736"/>
        <v>2.5555560509455426</v>
      </c>
      <c r="CH1421" s="1">
        <f t="shared" si="1737"/>
        <v>2.6816920129116064</v>
      </c>
      <c r="CI1421" s="1">
        <f t="shared" si="1738"/>
        <v>2.7759418478341189</v>
      </c>
      <c r="CJ1421" s="1">
        <f t="shared" si="1739"/>
        <v>2.7929634633860463</v>
      </c>
      <c r="CK1421" s="1">
        <f t="shared" si="1740"/>
        <v>2.8022972086042102</v>
      </c>
      <c r="CL1421" s="5">
        <f t="shared" si="1746"/>
        <v>6</v>
      </c>
      <c r="CN1421" s="9">
        <f t="shared" si="1747"/>
        <v>2.1689925691135961</v>
      </c>
    </row>
    <row r="1422" spans="1:92" x14ac:dyDescent="0.2">
      <c r="A1422" s="4">
        <v>1420</v>
      </c>
      <c r="B1422" s="1">
        <v>0.48971973130832303</v>
      </c>
      <c r="C1422" s="1">
        <v>10.013999999999999</v>
      </c>
      <c r="D1422" s="1">
        <v>7</v>
      </c>
      <c r="E1422" s="1">
        <v>31</v>
      </c>
      <c r="F1422" s="1">
        <v>62</v>
      </c>
      <c r="G1422" s="1">
        <v>7.7889451453097598</v>
      </c>
      <c r="H1422" s="1">
        <v>6</v>
      </c>
      <c r="I1422">
        <v>1500</v>
      </c>
      <c r="J1422">
        <v>185</v>
      </c>
      <c r="K1422">
        <v>12.5</v>
      </c>
      <c r="L1422" s="1"/>
      <c r="M1422" s="2">
        <f t="shared" si="1672"/>
        <v>3</v>
      </c>
      <c r="N1422" s="2">
        <f t="shared" si="1673"/>
        <v>6</v>
      </c>
      <c r="O1422" s="2">
        <f t="shared" si="1674"/>
        <v>6</v>
      </c>
      <c r="P1422" s="2">
        <f t="shared" si="1675"/>
        <v>5</v>
      </c>
      <c r="Q1422" s="2">
        <f t="shared" si="1676"/>
        <v>7</v>
      </c>
      <c r="R1422" s="2">
        <f t="shared" si="1677"/>
        <v>8</v>
      </c>
      <c r="S1422" s="2">
        <f t="shared" si="1678"/>
        <v>4</v>
      </c>
      <c r="T1422" s="2">
        <f t="shared" si="1679"/>
        <v>4</v>
      </c>
      <c r="U1422" s="2">
        <f t="shared" si="1680"/>
        <v>7</v>
      </c>
      <c r="V1422" s="2">
        <f t="shared" si="1681"/>
        <v>8</v>
      </c>
      <c r="W1422" s="2">
        <f t="shared" si="1682"/>
        <v>4</v>
      </c>
      <c r="X1422" s="2">
        <f t="shared" si="1683"/>
        <v>5</v>
      </c>
      <c r="Y1422" s="2">
        <f t="shared" si="1684"/>
        <v>2</v>
      </c>
      <c r="Z1422" s="2">
        <f t="shared" si="1685"/>
        <v>2</v>
      </c>
      <c r="AA1422" s="2">
        <f t="shared" si="1686"/>
        <v>2</v>
      </c>
      <c r="AB1422" s="2">
        <f t="shared" si="1687"/>
        <v>2</v>
      </c>
      <c r="AC1422" s="2">
        <f t="shared" si="1688"/>
        <v>1</v>
      </c>
      <c r="AD1422" s="3">
        <f t="shared" si="1741"/>
        <v>6</v>
      </c>
      <c r="AE1422" s="2">
        <f t="shared" si="1689"/>
        <v>6</v>
      </c>
      <c r="AF1422" s="2">
        <f t="shared" si="1690"/>
        <v>9</v>
      </c>
      <c r="AG1422" s="2">
        <f t="shared" si="1691"/>
        <v>9</v>
      </c>
      <c r="AH1422" s="2">
        <f t="shared" si="1692"/>
        <v>8</v>
      </c>
      <c r="AI1422" s="2">
        <f t="shared" si="1693"/>
        <v>10</v>
      </c>
      <c r="AJ1422" s="2">
        <f t="shared" si="1694"/>
        <v>11</v>
      </c>
      <c r="AK1422" s="2">
        <f t="shared" si="1695"/>
        <v>7</v>
      </c>
      <c r="AL1422" s="2">
        <f t="shared" si="1696"/>
        <v>7</v>
      </c>
      <c r="AM1422" s="2">
        <f t="shared" si="1697"/>
        <v>9</v>
      </c>
      <c r="AN1422" s="2">
        <f t="shared" si="1698"/>
        <v>10</v>
      </c>
      <c r="AO1422" s="2">
        <f t="shared" si="1699"/>
        <v>6</v>
      </c>
      <c r="AP1422" s="2">
        <f t="shared" si="1700"/>
        <v>7</v>
      </c>
      <c r="AQ1422" s="2">
        <f t="shared" si="1701"/>
        <v>4</v>
      </c>
      <c r="AR1422" s="2">
        <f t="shared" si="1702"/>
        <v>3</v>
      </c>
      <c r="AS1422" s="2">
        <f t="shared" si="1703"/>
        <v>4</v>
      </c>
      <c r="AT1422" s="2">
        <f t="shared" si="1704"/>
        <v>4</v>
      </c>
      <c r="AU1422" s="2">
        <f t="shared" si="1705"/>
        <v>3</v>
      </c>
      <c r="AV1422" s="3">
        <f t="shared" si="1742"/>
        <v>6</v>
      </c>
      <c r="AW1422">
        <f t="shared" si="1743"/>
        <v>1</v>
      </c>
      <c r="AX1422" s="2">
        <f t="shared" si="1706"/>
        <v>2</v>
      </c>
      <c r="AY1422" s="2">
        <f t="shared" si="1707"/>
        <v>5</v>
      </c>
      <c r="AZ1422" s="2">
        <f t="shared" si="1708"/>
        <v>6</v>
      </c>
      <c r="BA1422" s="2">
        <f t="shared" si="1709"/>
        <v>3</v>
      </c>
      <c r="BB1422" s="2">
        <f t="shared" si="1710"/>
        <v>4</v>
      </c>
      <c r="BC1422" s="2">
        <f t="shared" si="1711"/>
        <v>5</v>
      </c>
      <c r="BD1422" s="2">
        <f t="shared" si="1712"/>
        <v>3</v>
      </c>
      <c r="BE1422" s="2">
        <f t="shared" si="1713"/>
        <v>4</v>
      </c>
      <c r="BF1422" s="2">
        <f t="shared" si="1714"/>
        <v>4</v>
      </c>
      <c r="BG1422" s="2">
        <f t="shared" si="1715"/>
        <v>4</v>
      </c>
      <c r="BH1422" s="2">
        <f t="shared" si="1716"/>
        <v>4</v>
      </c>
      <c r="BI1422" s="2">
        <f t="shared" si="1717"/>
        <v>4</v>
      </c>
      <c r="BJ1422" s="2">
        <f t="shared" si="1718"/>
        <v>2</v>
      </c>
      <c r="BK1422" s="2">
        <f t="shared" si="1719"/>
        <v>2</v>
      </c>
      <c r="BL1422" s="2">
        <f t="shared" si="1720"/>
        <v>2</v>
      </c>
      <c r="BM1422" s="2">
        <f t="shared" si="1721"/>
        <v>2</v>
      </c>
      <c r="BN1422" s="2">
        <f t="shared" si="1722"/>
        <v>2</v>
      </c>
      <c r="BO1422" s="3">
        <f t="shared" si="1744"/>
        <v>3</v>
      </c>
      <c r="BP1422">
        <f t="shared" si="1745"/>
        <v>1</v>
      </c>
      <c r="BR1422">
        <v>6</v>
      </c>
      <c r="BS1422">
        <f t="shared" si="1723"/>
        <v>1</v>
      </c>
      <c r="BU1422" s="1">
        <f t="shared" si="1724"/>
        <v>13.364929040788114</v>
      </c>
      <c r="BV1422" s="1">
        <f t="shared" si="1725"/>
        <v>3.1914255751236853</v>
      </c>
      <c r="BW1422" s="1">
        <f t="shared" si="1726"/>
        <v>2.9443180080639979</v>
      </c>
      <c r="BX1422" s="1">
        <f t="shared" si="1727"/>
        <v>3.494636274760071</v>
      </c>
      <c r="BY1422" s="1">
        <f t="shared" si="1728"/>
        <v>2.5422453153987785</v>
      </c>
      <c r="BZ1422" s="1">
        <f t="shared" si="1729"/>
        <v>2.2565263722477176</v>
      </c>
      <c r="CA1422" s="1">
        <f t="shared" si="1730"/>
        <v>2.2896387964030853</v>
      </c>
      <c r="CB1422" s="1">
        <f t="shared" si="1731"/>
        <v>2.5321189168482734</v>
      </c>
      <c r="CC1422" s="1">
        <f t="shared" si="1732"/>
        <v>2.4480036676256161</v>
      </c>
      <c r="CD1422" s="1">
        <f t="shared" si="1733"/>
        <v>31.084135783376301</v>
      </c>
      <c r="CE1422" s="1">
        <f t="shared" si="1734"/>
        <v>2.7023791440787868</v>
      </c>
      <c r="CF1422" s="1">
        <f t="shared" si="1735"/>
        <v>2.4485273651605408</v>
      </c>
      <c r="CG1422" s="1">
        <f t="shared" si="1736"/>
        <v>2.6689930823442376</v>
      </c>
      <c r="CH1422" s="1">
        <f t="shared" si="1737"/>
        <v>2.8066319456686077</v>
      </c>
      <c r="CI1422" s="1">
        <f t="shared" si="1738"/>
        <v>2.8882141872516569</v>
      </c>
      <c r="CJ1422" s="1">
        <f t="shared" si="1739"/>
        <v>2.9044837503820755</v>
      </c>
      <c r="CK1422" s="1">
        <f t="shared" si="1740"/>
        <v>2.9139355914622915</v>
      </c>
      <c r="CL1422" s="5">
        <f t="shared" si="1746"/>
        <v>6</v>
      </c>
      <c r="CN1422" s="9">
        <f t="shared" si="1747"/>
        <v>2.2565263722477176</v>
      </c>
    </row>
    <row r="1423" spans="1:92" x14ac:dyDescent="0.2">
      <c r="A1423" s="4">
        <v>1421</v>
      </c>
      <c r="B1423" s="1">
        <v>0.61225519945217899</v>
      </c>
      <c r="C1423" s="1">
        <v>0.79600000000000004</v>
      </c>
      <c r="D1423" s="1">
        <v>11</v>
      </c>
      <c r="E1423" s="1">
        <v>41</v>
      </c>
      <c r="F1423" s="1">
        <v>48</v>
      </c>
      <c r="G1423" s="1">
        <v>3.7376285683236499</v>
      </c>
      <c r="H1423" s="1">
        <v>5</v>
      </c>
      <c r="I1423">
        <v>1500</v>
      </c>
      <c r="J1423">
        <v>185</v>
      </c>
      <c r="K1423">
        <v>12.5</v>
      </c>
      <c r="L1423" s="1"/>
      <c r="M1423" s="2">
        <f t="shared" si="1672"/>
        <v>3</v>
      </c>
      <c r="N1423" s="2">
        <f t="shared" si="1673"/>
        <v>6</v>
      </c>
      <c r="O1423" s="2">
        <f t="shared" si="1674"/>
        <v>5</v>
      </c>
      <c r="P1423" s="2">
        <f t="shared" si="1675"/>
        <v>4</v>
      </c>
      <c r="Q1423" s="2">
        <f t="shared" si="1676"/>
        <v>7</v>
      </c>
      <c r="R1423" s="2">
        <f t="shared" si="1677"/>
        <v>9</v>
      </c>
      <c r="S1423" s="2">
        <f t="shared" si="1678"/>
        <v>6</v>
      </c>
      <c r="T1423" s="2">
        <f t="shared" si="1679"/>
        <v>6</v>
      </c>
      <c r="U1423" s="2">
        <f t="shared" si="1680"/>
        <v>7</v>
      </c>
      <c r="V1423" s="2">
        <f t="shared" si="1681"/>
        <v>7</v>
      </c>
      <c r="W1423" s="2">
        <f t="shared" si="1682"/>
        <v>2</v>
      </c>
      <c r="X1423" s="2">
        <f t="shared" si="1683"/>
        <v>4</v>
      </c>
      <c r="Y1423" s="2">
        <f t="shared" si="1684"/>
        <v>2</v>
      </c>
      <c r="Z1423" s="2">
        <f t="shared" si="1685"/>
        <v>1</v>
      </c>
      <c r="AA1423" s="2">
        <f t="shared" si="1686"/>
        <v>1</v>
      </c>
      <c r="AB1423" s="2">
        <f t="shared" si="1687"/>
        <v>1</v>
      </c>
      <c r="AC1423" s="2">
        <f t="shared" si="1688"/>
        <v>0</v>
      </c>
      <c r="AD1423" s="3">
        <f t="shared" si="1741"/>
        <v>6</v>
      </c>
      <c r="AE1423" s="2">
        <f t="shared" si="1689"/>
        <v>6</v>
      </c>
      <c r="AF1423" s="2">
        <f t="shared" si="1690"/>
        <v>9</v>
      </c>
      <c r="AG1423" s="2">
        <f t="shared" si="1691"/>
        <v>8</v>
      </c>
      <c r="AH1423" s="2">
        <f t="shared" si="1692"/>
        <v>7</v>
      </c>
      <c r="AI1423" s="2">
        <f t="shared" si="1693"/>
        <v>10</v>
      </c>
      <c r="AJ1423" s="2">
        <f t="shared" si="1694"/>
        <v>12</v>
      </c>
      <c r="AK1423" s="2">
        <f t="shared" si="1695"/>
        <v>9</v>
      </c>
      <c r="AL1423" s="2">
        <f t="shared" si="1696"/>
        <v>9</v>
      </c>
      <c r="AM1423" s="2">
        <f t="shared" si="1697"/>
        <v>9</v>
      </c>
      <c r="AN1423" s="2">
        <f t="shared" si="1698"/>
        <v>9</v>
      </c>
      <c r="AO1423" s="2">
        <f t="shared" si="1699"/>
        <v>4</v>
      </c>
      <c r="AP1423" s="2">
        <f t="shared" si="1700"/>
        <v>6</v>
      </c>
      <c r="AQ1423" s="2">
        <f t="shared" si="1701"/>
        <v>4</v>
      </c>
      <c r="AR1423" s="2">
        <f t="shared" si="1702"/>
        <v>2</v>
      </c>
      <c r="AS1423" s="2">
        <f t="shared" si="1703"/>
        <v>3</v>
      </c>
      <c r="AT1423" s="2">
        <f t="shared" si="1704"/>
        <v>3</v>
      </c>
      <c r="AU1423" s="2">
        <f t="shared" si="1705"/>
        <v>2</v>
      </c>
      <c r="AV1423" s="3">
        <f t="shared" si="1742"/>
        <v>6</v>
      </c>
      <c r="AW1423">
        <f t="shared" si="1743"/>
        <v>1</v>
      </c>
      <c r="AX1423" s="2">
        <f t="shared" si="1706"/>
        <v>2</v>
      </c>
      <c r="AY1423" s="2">
        <f t="shared" si="1707"/>
        <v>4</v>
      </c>
      <c r="AZ1423" s="2">
        <f t="shared" si="1708"/>
        <v>5</v>
      </c>
      <c r="BA1423" s="2">
        <f t="shared" si="1709"/>
        <v>4</v>
      </c>
      <c r="BB1423" s="2">
        <f t="shared" si="1710"/>
        <v>5</v>
      </c>
      <c r="BC1423" s="2">
        <f t="shared" si="1711"/>
        <v>7</v>
      </c>
      <c r="BD1423" s="2">
        <f t="shared" si="1712"/>
        <v>4</v>
      </c>
      <c r="BE1423" s="2">
        <f t="shared" si="1713"/>
        <v>4</v>
      </c>
      <c r="BF1423" s="2">
        <f t="shared" si="1714"/>
        <v>4</v>
      </c>
      <c r="BG1423" s="2">
        <f t="shared" si="1715"/>
        <v>4</v>
      </c>
      <c r="BH1423" s="2">
        <f t="shared" si="1716"/>
        <v>2</v>
      </c>
      <c r="BI1423" s="2">
        <f t="shared" si="1717"/>
        <v>4</v>
      </c>
      <c r="BJ1423" s="2">
        <f t="shared" si="1718"/>
        <v>3</v>
      </c>
      <c r="BK1423" s="2">
        <f t="shared" si="1719"/>
        <v>1</v>
      </c>
      <c r="BL1423" s="2">
        <f t="shared" si="1720"/>
        <v>1</v>
      </c>
      <c r="BM1423" s="2">
        <f t="shared" si="1721"/>
        <v>1</v>
      </c>
      <c r="BN1423" s="2">
        <f t="shared" si="1722"/>
        <v>1</v>
      </c>
      <c r="BO1423" s="3">
        <f t="shared" si="1744"/>
        <v>6</v>
      </c>
      <c r="BP1423">
        <f t="shared" si="1745"/>
        <v>1</v>
      </c>
      <c r="BR1423">
        <v>6</v>
      </c>
      <c r="BS1423">
        <f t="shared" si="1723"/>
        <v>2</v>
      </c>
      <c r="BU1423" s="1">
        <f t="shared" si="1724"/>
        <v>14.427849856806697</v>
      </c>
      <c r="BV1423" s="1">
        <f t="shared" si="1725"/>
        <v>4.7094612169357406</v>
      </c>
      <c r="BW1423" s="1">
        <f t="shared" si="1726"/>
        <v>2.9588646251546371</v>
      </c>
      <c r="BX1423" s="1">
        <f t="shared" si="1727"/>
        <v>6.7566525521707286</v>
      </c>
      <c r="BY1423" s="1">
        <f t="shared" si="1728"/>
        <v>4.1973521412097599</v>
      </c>
      <c r="BZ1423" s="1">
        <f t="shared" si="1729"/>
        <v>2.1520422339549756</v>
      </c>
      <c r="CA1423" s="1">
        <f t="shared" si="1730"/>
        <v>2.2546716686852886</v>
      </c>
      <c r="CB1423" s="1">
        <f t="shared" si="1731"/>
        <v>2.4815455117398484</v>
      </c>
      <c r="CC1423" s="1">
        <f t="shared" si="1732"/>
        <v>2.3847997595561199</v>
      </c>
      <c r="CD1423" s="1">
        <f t="shared" si="1733"/>
        <v>31.114782647383063</v>
      </c>
      <c r="CE1423" s="1">
        <f t="shared" si="1734"/>
        <v>4.4393870554151977</v>
      </c>
      <c r="CF1423" s="1">
        <f t="shared" si="1735"/>
        <v>2.6619485431133785</v>
      </c>
      <c r="CG1423" s="1">
        <f t="shared" si="1736"/>
        <v>2.3884398892181351</v>
      </c>
      <c r="CH1423" s="1">
        <f t="shared" si="1737"/>
        <v>2.6409383088761107</v>
      </c>
      <c r="CI1423" s="1">
        <f t="shared" si="1738"/>
        <v>2.7514437491215382</v>
      </c>
      <c r="CJ1423" s="1">
        <f t="shared" si="1739"/>
        <v>2.7673162435336316</v>
      </c>
      <c r="CK1423" s="1">
        <f t="shared" si="1740"/>
        <v>2.7865783952593426</v>
      </c>
      <c r="CL1423" s="5">
        <f t="shared" si="1746"/>
        <v>6</v>
      </c>
      <c r="CN1423" s="9">
        <f t="shared" si="1747"/>
        <v>2.1520422339549756</v>
      </c>
    </row>
    <row r="1424" spans="1:92" x14ac:dyDescent="0.2">
      <c r="A1424" s="4">
        <v>1422</v>
      </c>
      <c r="B1424" s="1">
        <v>0.57421340300355606</v>
      </c>
      <c r="C1424" s="1">
        <v>46.334000000000003</v>
      </c>
      <c r="D1424" s="1">
        <v>28</v>
      </c>
      <c r="E1424" s="1">
        <v>12</v>
      </c>
      <c r="F1424" s="1">
        <v>60</v>
      </c>
      <c r="G1424" s="1">
        <v>4.6333516629477396</v>
      </c>
      <c r="H1424" s="1">
        <v>6</v>
      </c>
      <c r="I1424">
        <v>1500</v>
      </c>
      <c r="J1424">
        <v>185</v>
      </c>
      <c r="K1424">
        <v>12.5</v>
      </c>
      <c r="L1424" s="1"/>
      <c r="M1424" s="2">
        <f t="shared" si="1672"/>
        <v>3</v>
      </c>
      <c r="N1424" s="2">
        <f t="shared" si="1673"/>
        <v>5</v>
      </c>
      <c r="O1424" s="2">
        <f t="shared" si="1674"/>
        <v>5</v>
      </c>
      <c r="P1424" s="2">
        <f t="shared" si="1675"/>
        <v>5</v>
      </c>
      <c r="Q1424" s="2">
        <f t="shared" si="1676"/>
        <v>7</v>
      </c>
      <c r="R1424" s="2">
        <f t="shared" si="1677"/>
        <v>9</v>
      </c>
      <c r="S1424" s="2">
        <f t="shared" si="1678"/>
        <v>5</v>
      </c>
      <c r="T1424" s="2">
        <f t="shared" si="1679"/>
        <v>4</v>
      </c>
      <c r="U1424" s="2">
        <f t="shared" si="1680"/>
        <v>8</v>
      </c>
      <c r="V1424" s="2">
        <f t="shared" si="1681"/>
        <v>7</v>
      </c>
      <c r="W1424" s="2">
        <f t="shared" si="1682"/>
        <v>3</v>
      </c>
      <c r="X1424" s="2">
        <f t="shared" si="1683"/>
        <v>4</v>
      </c>
      <c r="Y1424" s="2">
        <f t="shared" si="1684"/>
        <v>1</v>
      </c>
      <c r="Z1424" s="2">
        <f t="shared" si="1685"/>
        <v>1</v>
      </c>
      <c r="AA1424" s="2">
        <f t="shared" si="1686"/>
        <v>1</v>
      </c>
      <c r="AB1424" s="2">
        <f t="shared" si="1687"/>
        <v>1</v>
      </c>
      <c r="AC1424" s="2">
        <f t="shared" si="1688"/>
        <v>0</v>
      </c>
      <c r="AD1424" s="3">
        <f t="shared" si="1741"/>
        <v>6</v>
      </c>
      <c r="AE1424" s="2">
        <f t="shared" si="1689"/>
        <v>6</v>
      </c>
      <c r="AF1424" s="2">
        <f t="shared" si="1690"/>
        <v>8</v>
      </c>
      <c r="AG1424" s="2">
        <f t="shared" si="1691"/>
        <v>8</v>
      </c>
      <c r="AH1424" s="2">
        <f t="shared" si="1692"/>
        <v>8</v>
      </c>
      <c r="AI1424" s="2">
        <f t="shared" si="1693"/>
        <v>10</v>
      </c>
      <c r="AJ1424" s="2">
        <f t="shared" si="1694"/>
        <v>12</v>
      </c>
      <c r="AK1424" s="2">
        <f t="shared" si="1695"/>
        <v>8</v>
      </c>
      <c r="AL1424" s="2">
        <f t="shared" si="1696"/>
        <v>7</v>
      </c>
      <c r="AM1424" s="2">
        <f t="shared" si="1697"/>
        <v>10</v>
      </c>
      <c r="AN1424" s="2">
        <f t="shared" si="1698"/>
        <v>9</v>
      </c>
      <c r="AO1424" s="2">
        <f t="shared" si="1699"/>
        <v>5</v>
      </c>
      <c r="AP1424" s="2">
        <f t="shared" si="1700"/>
        <v>6</v>
      </c>
      <c r="AQ1424" s="2">
        <f t="shared" si="1701"/>
        <v>3</v>
      </c>
      <c r="AR1424" s="2">
        <f t="shared" si="1702"/>
        <v>2</v>
      </c>
      <c r="AS1424" s="2">
        <f t="shared" si="1703"/>
        <v>3</v>
      </c>
      <c r="AT1424" s="2">
        <f t="shared" si="1704"/>
        <v>3</v>
      </c>
      <c r="AU1424" s="2">
        <f t="shared" si="1705"/>
        <v>2</v>
      </c>
      <c r="AV1424" s="3">
        <f t="shared" si="1742"/>
        <v>6</v>
      </c>
      <c r="AW1424">
        <f t="shared" si="1743"/>
        <v>1</v>
      </c>
      <c r="AX1424" s="2">
        <f t="shared" si="1706"/>
        <v>2</v>
      </c>
      <c r="AY1424" s="2">
        <f t="shared" si="1707"/>
        <v>4</v>
      </c>
      <c r="AZ1424" s="2">
        <f t="shared" si="1708"/>
        <v>5</v>
      </c>
      <c r="BA1424" s="2">
        <f t="shared" si="1709"/>
        <v>4</v>
      </c>
      <c r="BB1424" s="2">
        <f t="shared" si="1710"/>
        <v>5</v>
      </c>
      <c r="BC1424" s="2">
        <f t="shared" si="1711"/>
        <v>6</v>
      </c>
      <c r="BD1424" s="2">
        <f t="shared" si="1712"/>
        <v>3</v>
      </c>
      <c r="BE1424" s="2">
        <f t="shared" si="1713"/>
        <v>5</v>
      </c>
      <c r="BF1424" s="2">
        <f t="shared" si="1714"/>
        <v>5</v>
      </c>
      <c r="BG1424" s="2">
        <f t="shared" si="1715"/>
        <v>3</v>
      </c>
      <c r="BH1424" s="2">
        <f t="shared" si="1716"/>
        <v>3</v>
      </c>
      <c r="BI1424" s="2">
        <f t="shared" si="1717"/>
        <v>4</v>
      </c>
      <c r="BJ1424" s="2">
        <f t="shared" si="1718"/>
        <v>1</v>
      </c>
      <c r="BK1424" s="2">
        <f t="shared" si="1719"/>
        <v>1</v>
      </c>
      <c r="BL1424" s="2">
        <f t="shared" si="1720"/>
        <v>1</v>
      </c>
      <c r="BM1424" s="2">
        <f t="shared" si="1721"/>
        <v>1</v>
      </c>
      <c r="BN1424" s="2">
        <f t="shared" si="1722"/>
        <v>1</v>
      </c>
      <c r="BO1424" s="3">
        <f t="shared" si="1744"/>
        <v>6</v>
      </c>
      <c r="BP1424">
        <f t="shared" si="1745"/>
        <v>1</v>
      </c>
      <c r="BR1424">
        <v>3</v>
      </c>
      <c r="BS1424">
        <f t="shared" si="1723"/>
        <v>2</v>
      </c>
      <c r="BU1424" s="1">
        <f t="shared" si="1724"/>
        <v>13.909214958146421</v>
      </c>
      <c r="BV1424" s="1">
        <f t="shared" si="1725"/>
        <v>4.080665520095148</v>
      </c>
      <c r="BW1424" s="1">
        <f t="shared" si="1726"/>
        <v>3.0171818421582768</v>
      </c>
      <c r="BX1424" s="1">
        <f t="shared" si="1727"/>
        <v>5.5036635619323482</v>
      </c>
      <c r="BY1424" s="1">
        <f t="shared" si="1728"/>
        <v>3.5541935057937772</v>
      </c>
      <c r="BZ1424" s="1">
        <f t="shared" si="1729"/>
        <v>2.2681923397219137</v>
      </c>
      <c r="CA1424" s="1">
        <f t="shared" si="1730"/>
        <v>2.3265505330708476</v>
      </c>
      <c r="CB1424" s="1">
        <f t="shared" si="1731"/>
        <v>2.5109144352608848</v>
      </c>
      <c r="CC1424" s="1">
        <f t="shared" si="1732"/>
        <v>2.4074001230161701</v>
      </c>
      <c r="CD1424" s="1">
        <f t="shared" si="1733"/>
        <v>31.102590603975109</v>
      </c>
      <c r="CE1424" s="1">
        <f t="shared" si="1734"/>
        <v>3.6008132012635046</v>
      </c>
      <c r="CF1424" s="1">
        <f t="shared" si="1735"/>
        <v>2.6172641054613304</v>
      </c>
      <c r="CG1424" s="1">
        <f t="shared" si="1736"/>
        <v>2.6135466904495388</v>
      </c>
      <c r="CH1424" s="1">
        <f t="shared" si="1737"/>
        <v>2.7119262709177931</v>
      </c>
      <c r="CI1424" s="1">
        <f t="shared" si="1738"/>
        <v>2.792167672946031</v>
      </c>
      <c r="CJ1424" s="1">
        <f t="shared" si="1739"/>
        <v>2.8082454147004672</v>
      </c>
      <c r="CK1424" s="1">
        <f t="shared" si="1740"/>
        <v>2.8218126539915374</v>
      </c>
      <c r="CL1424" s="5">
        <f t="shared" si="1746"/>
        <v>6</v>
      </c>
      <c r="CN1424" s="9">
        <f t="shared" si="1747"/>
        <v>2.2681923397219137</v>
      </c>
    </row>
    <row r="1425" spans="1:92" x14ac:dyDescent="0.2">
      <c r="A1425" s="4">
        <v>1423</v>
      </c>
      <c r="B1425" s="1">
        <v>0.555624737930414</v>
      </c>
      <c r="C1425" s="1">
        <v>4.7670000000000003</v>
      </c>
      <c r="D1425" s="1">
        <v>9</v>
      </c>
      <c r="E1425" s="1">
        <v>21</v>
      </c>
      <c r="F1425" s="1">
        <v>70</v>
      </c>
      <c r="G1425" s="1">
        <v>4.7193756411307604</v>
      </c>
      <c r="H1425" s="1">
        <v>6</v>
      </c>
      <c r="I1425">
        <v>1500</v>
      </c>
      <c r="J1425">
        <v>185</v>
      </c>
      <c r="K1425">
        <v>12.5</v>
      </c>
      <c r="L1425" s="1"/>
      <c r="M1425" s="2">
        <f t="shared" si="1672"/>
        <v>3</v>
      </c>
      <c r="N1425" s="2">
        <f t="shared" si="1673"/>
        <v>5</v>
      </c>
      <c r="O1425" s="2">
        <f t="shared" si="1674"/>
        <v>6</v>
      </c>
      <c r="P1425" s="2">
        <f t="shared" si="1675"/>
        <v>4</v>
      </c>
      <c r="Q1425" s="2">
        <f t="shared" si="1676"/>
        <v>6</v>
      </c>
      <c r="R1425" s="2">
        <f t="shared" si="1677"/>
        <v>8</v>
      </c>
      <c r="S1425" s="2">
        <f t="shared" si="1678"/>
        <v>4</v>
      </c>
      <c r="T1425" s="2">
        <f t="shared" si="1679"/>
        <v>4</v>
      </c>
      <c r="U1425" s="2">
        <f t="shared" si="1680"/>
        <v>7</v>
      </c>
      <c r="V1425" s="2">
        <f t="shared" si="1681"/>
        <v>7</v>
      </c>
      <c r="W1425" s="2">
        <f t="shared" si="1682"/>
        <v>4</v>
      </c>
      <c r="X1425" s="2">
        <f t="shared" si="1683"/>
        <v>5</v>
      </c>
      <c r="Y1425" s="2">
        <f t="shared" si="1684"/>
        <v>2</v>
      </c>
      <c r="Z1425" s="2">
        <f t="shared" si="1685"/>
        <v>2</v>
      </c>
      <c r="AA1425" s="2">
        <f t="shared" si="1686"/>
        <v>2</v>
      </c>
      <c r="AB1425" s="2">
        <f t="shared" si="1687"/>
        <v>2</v>
      </c>
      <c r="AC1425" s="2">
        <f t="shared" si="1688"/>
        <v>1</v>
      </c>
      <c r="AD1425" s="3">
        <f t="shared" si="1741"/>
        <v>6</v>
      </c>
      <c r="AE1425" s="2">
        <f t="shared" si="1689"/>
        <v>6</v>
      </c>
      <c r="AF1425" s="2">
        <f t="shared" si="1690"/>
        <v>8</v>
      </c>
      <c r="AG1425" s="2">
        <f t="shared" si="1691"/>
        <v>9</v>
      </c>
      <c r="AH1425" s="2">
        <f t="shared" si="1692"/>
        <v>7</v>
      </c>
      <c r="AI1425" s="2">
        <f t="shared" si="1693"/>
        <v>9</v>
      </c>
      <c r="AJ1425" s="2">
        <f t="shared" si="1694"/>
        <v>11</v>
      </c>
      <c r="AK1425" s="2">
        <f t="shared" si="1695"/>
        <v>7</v>
      </c>
      <c r="AL1425" s="2">
        <f t="shared" si="1696"/>
        <v>7</v>
      </c>
      <c r="AM1425" s="2">
        <f t="shared" si="1697"/>
        <v>9</v>
      </c>
      <c r="AN1425" s="2">
        <f t="shared" si="1698"/>
        <v>9</v>
      </c>
      <c r="AO1425" s="2">
        <f t="shared" si="1699"/>
        <v>6</v>
      </c>
      <c r="AP1425" s="2">
        <f t="shared" si="1700"/>
        <v>7</v>
      </c>
      <c r="AQ1425" s="2">
        <f t="shared" si="1701"/>
        <v>4</v>
      </c>
      <c r="AR1425" s="2">
        <f t="shared" si="1702"/>
        <v>3</v>
      </c>
      <c r="AS1425" s="2">
        <f t="shared" si="1703"/>
        <v>4</v>
      </c>
      <c r="AT1425" s="2">
        <f t="shared" si="1704"/>
        <v>4</v>
      </c>
      <c r="AU1425" s="2">
        <f t="shared" si="1705"/>
        <v>3</v>
      </c>
      <c r="AV1425" s="3">
        <f t="shared" si="1742"/>
        <v>6</v>
      </c>
      <c r="AW1425">
        <f t="shared" si="1743"/>
        <v>1</v>
      </c>
      <c r="AX1425" s="2">
        <f t="shared" si="1706"/>
        <v>2</v>
      </c>
      <c r="AY1425" s="2">
        <f t="shared" si="1707"/>
        <v>4</v>
      </c>
      <c r="AZ1425" s="2">
        <f t="shared" si="1708"/>
        <v>6</v>
      </c>
      <c r="BA1425" s="2">
        <f t="shared" si="1709"/>
        <v>3</v>
      </c>
      <c r="BB1425" s="2">
        <f t="shared" si="1710"/>
        <v>4</v>
      </c>
      <c r="BC1425" s="2">
        <f t="shared" si="1711"/>
        <v>5</v>
      </c>
      <c r="BD1425" s="2">
        <f t="shared" si="1712"/>
        <v>2</v>
      </c>
      <c r="BE1425" s="2">
        <f t="shared" si="1713"/>
        <v>4</v>
      </c>
      <c r="BF1425" s="2">
        <f t="shared" si="1714"/>
        <v>4</v>
      </c>
      <c r="BG1425" s="2">
        <f t="shared" si="1715"/>
        <v>3</v>
      </c>
      <c r="BH1425" s="2">
        <f t="shared" si="1716"/>
        <v>4</v>
      </c>
      <c r="BI1425" s="2">
        <f t="shared" si="1717"/>
        <v>5</v>
      </c>
      <c r="BJ1425" s="2">
        <f t="shared" si="1718"/>
        <v>2</v>
      </c>
      <c r="BK1425" s="2">
        <f t="shared" si="1719"/>
        <v>2</v>
      </c>
      <c r="BL1425" s="2">
        <f t="shared" si="1720"/>
        <v>2</v>
      </c>
      <c r="BM1425" s="2">
        <f t="shared" si="1721"/>
        <v>2</v>
      </c>
      <c r="BN1425" s="2">
        <f t="shared" si="1722"/>
        <v>2</v>
      </c>
      <c r="BO1425" s="3">
        <f t="shared" si="1744"/>
        <v>3</v>
      </c>
      <c r="BP1425">
        <f t="shared" si="1745"/>
        <v>1</v>
      </c>
      <c r="BR1425">
        <v>8</v>
      </c>
      <c r="BS1425">
        <f t="shared" si="1723"/>
        <v>1</v>
      </c>
      <c r="BU1425" s="1">
        <f t="shared" si="1724"/>
        <v>13.855628783159942</v>
      </c>
      <c r="BV1425" s="1">
        <f t="shared" si="1725"/>
        <v>3.9720332126298263</v>
      </c>
      <c r="BW1425" s="1">
        <f t="shared" si="1726"/>
        <v>2.9405884920884211</v>
      </c>
      <c r="BX1425" s="1">
        <f t="shared" si="1727"/>
        <v>5.3747117922347041</v>
      </c>
      <c r="BY1425" s="1">
        <f t="shared" si="1728"/>
        <v>3.4735426472441939</v>
      </c>
      <c r="BZ1425" s="1">
        <f t="shared" si="1729"/>
        <v>2.224886867723721</v>
      </c>
      <c r="CA1425" s="1">
        <f t="shared" si="1730"/>
        <v>2.2000260330540544</v>
      </c>
      <c r="CB1425" s="1">
        <f t="shared" si="1731"/>
        <v>2.496868874747745</v>
      </c>
      <c r="CC1425" s="1">
        <f t="shared" si="1732"/>
        <v>2.4002844154704563</v>
      </c>
      <c r="CD1425" s="1">
        <f t="shared" si="1733"/>
        <v>31.099356071123886</v>
      </c>
      <c r="CE1425" s="1">
        <f t="shared" si="1734"/>
        <v>3.4705062337146417</v>
      </c>
      <c r="CF1425" s="1">
        <f t="shared" si="1735"/>
        <v>2.5727837144110404</v>
      </c>
      <c r="CG1425" s="1">
        <f t="shared" si="1736"/>
        <v>2.5802928352241152</v>
      </c>
      <c r="CH1425" s="1">
        <f t="shared" si="1737"/>
        <v>2.7231161809716409</v>
      </c>
      <c r="CI1425" s="1">
        <f t="shared" si="1738"/>
        <v>2.8124956345094305</v>
      </c>
      <c r="CJ1425" s="1">
        <f t="shared" si="1739"/>
        <v>2.8284909274912615</v>
      </c>
      <c r="CK1425" s="1">
        <f t="shared" si="1740"/>
        <v>2.8417931049746508</v>
      </c>
      <c r="CL1425" s="5">
        <f t="shared" si="1746"/>
        <v>7</v>
      </c>
      <c r="CN1425" s="9">
        <f t="shared" si="1747"/>
        <v>2.2000260330540544</v>
      </c>
    </row>
    <row r="1426" spans="1:92" x14ac:dyDescent="0.2">
      <c r="A1426" s="4">
        <v>1424</v>
      </c>
      <c r="B1426" s="1">
        <v>0.56410478414162202</v>
      </c>
      <c r="C1426" s="1">
        <v>28.567</v>
      </c>
      <c r="D1426" s="1">
        <v>16</v>
      </c>
      <c r="E1426" s="1">
        <v>14</v>
      </c>
      <c r="F1426" s="1">
        <v>70</v>
      </c>
      <c r="G1426" s="1">
        <v>6.0599685681017101</v>
      </c>
      <c r="H1426" s="1">
        <v>6</v>
      </c>
      <c r="I1426">
        <v>1500</v>
      </c>
      <c r="J1426">
        <v>185</v>
      </c>
      <c r="K1426">
        <v>12.5</v>
      </c>
      <c r="L1426" s="1"/>
      <c r="M1426" s="2">
        <f t="shared" si="1672"/>
        <v>3</v>
      </c>
      <c r="N1426" s="2">
        <f t="shared" si="1673"/>
        <v>5</v>
      </c>
      <c r="O1426" s="2">
        <f t="shared" si="1674"/>
        <v>5</v>
      </c>
      <c r="P1426" s="2">
        <f t="shared" si="1675"/>
        <v>4</v>
      </c>
      <c r="Q1426" s="2">
        <f t="shared" si="1676"/>
        <v>6</v>
      </c>
      <c r="R1426" s="2">
        <f t="shared" si="1677"/>
        <v>7</v>
      </c>
      <c r="S1426" s="2">
        <f t="shared" si="1678"/>
        <v>5</v>
      </c>
      <c r="T1426" s="2">
        <f t="shared" si="1679"/>
        <v>4</v>
      </c>
      <c r="U1426" s="2">
        <f t="shared" si="1680"/>
        <v>9</v>
      </c>
      <c r="V1426" s="2">
        <f t="shared" si="1681"/>
        <v>7</v>
      </c>
      <c r="W1426" s="2">
        <f t="shared" si="1682"/>
        <v>3</v>
      </c>
      <c r="X1426" s="2">
        <f t="shared" si="1683"/>
        <v>4</v>
      </c>
      <c r="Y1426" s="2">
        <f t="shared" si="1684"/>
        <v>1</v>
      </c>
      <c r="Z1426" s="2">
        <f t="shared" si="1685"/>
        <v>1</v>
      </c>
      <c r="AA1426" s="2">
        <f t="shared" si="1686"/>
        <v>1</v>
      </c>
      <c r="AB1426" s="2">
        <f t="shared" si="1687"/>
        <v>1</v>
      </c>
      <c r="AC1426" s="2">
        <f t="shared" si="1688"/>
        <v>0</v>
      </c>
      <c r="AD1426" s="3">
        <f t="shared" si="1741"/>
        <v>9</v>
      </c>
      <c r="AE1426" s="2">
        <f t="shared" si="1689"/>
        <v>6</v>
      </c>
      <c r="AF1426" s="2">
        <f t="shared" si="1690"/>
        <v>8</v>
      </c>
      <c r="AG1426" s="2">
        <f t="shared" si="1691"/>
        <v>8</v>
      </c>
      <c r="AH1426" s="2">
        <f t="shared" si="1692"/>
        <v>7</v>
      </c>
      <c r="AI1426" s="2">
        <f t="shared" si="1693"/>
        <v>9</v>
      </c>
      <c r="AJ1426" s="2">
        <f t="shared" si="1694"/>
        <v>10</v>
      </c>
      <c r="AK1426" s="2">
        <f t="shared" si="1695"/>
        <v>8</v>
      </c>
      <c r="AL1426" s="2">
        <f t="shared" si="1696"/>
        <v>7</v>
      </c>
      <c r="AM1426" s="2">
        <f t="shared" si="1697"/>
        <v>11</v>
      </c>
      <c r="AN1426" s="2">
        <f t="shared" si="1698"/>
        <v>9</v>
      </c>
      <c r="AO1426" s="2">
        <f t="shared" si="1699"/>
        <v>5</v>
      </c>
      <c r="AP1426" s="2">
        <f t="shared" si="1700"/>
        <v>6</v>
      </c>
      <c r="AQ1426" s="2">
        <f t="shared" si="1701"/>
        <v>3</v>
      </c>
      <c r="AR1426" s="2">
        <f t="shared" si="1702"/>
        <v>2</v>
      </c>
      <c r="AS1426" s="2">
        <f t="shared" si="1703"/>
        <v>3</v>
      </c>
      <c r="AT1426" s="2">
        <f t="shared" si="1704"/>
        <v>3</v>
      </c>
      <c r="AU1426" s="2">
        <f t="shared" si="1705"/>
        <v>2</v>
      </c>
      <c r="AV1426" s="3">
        <f t="shared" si="1742"/>
        <v>9</v>
      </c>
      <c r="AW1426">
        <f t="shared" si="1743"/>
        <v>1</v>
      </c>
      <c r="AX1426" s="2">
        <f t="shared" si="1706"/>
        <v>2</v>
      </c>
      <c r="AY1426" s="2">
        <f t="shared" si="1707"/>
        <v>4</v>
      </c>
      <c r="AZ1426" s="2">
        <f t="shared" si="1708"/>
        <v>5</v>
      </c>
      <c r="BA1426" s="2">
        <f t="shared" si="1709"/>
        <v>3</v>
      </c>
      <c r="BB1426" s="2">
        <f t="shared" si="1710"/>
        <v>4</v>
      </c>
      <c r="BC1426" s="2">
        <f t="shared" si="1711"/>
        <v>4</v>
      </c>
      <c r="BD1426" s="2">
        <f t="shared" si="1712"/>
        <v>3</v>
      </c>
      <c r="BE1426" s="2">
        <f t="shared" si="1713"/>
        <v>6</v>
      </c>
      <c r="BF1426" s="2">
        <f t="shared" si="1714"/>
        <v>6</v>
      </c>
      <c r="BG1426" s="2">
        <f t="shared" si="1715"/>
        <v>3</v>
      </c>
      <c r="BH1426" s="2">
        <f t="shared" si="1716"/>
        <v>3</v>
      </c>
      <c r="BI1426" s="2">
        <f t="shared" si="1717"/>
        <v>4</v>
      </c>
      <c r="BJ1426" s="2">
        <f t="shared" si="1718"/>
        <v>1</v>
      </c>
      <c r="BK1426" s="2">
        <f t="shared" si="1719"/>
        <v>1</v>
      </c>
      <c r="BL1426" s="2">
        <f t="shared" si="1720"/>
        <v>1</v>
      </c>
      <c r="BM1426" s="2">
        <f t="shared" si="1721"/>
        <v>1</v>
      </c>
      <c r="BN1426" s="2">
        <f t="shared" si="1722"/>
        <v>1</v>
      </c>
      <c r="BO1426" s="3">
        <f t="shared" si="1744"/>
        <v>8</v>
      </c>
      <c r="BP1426">
        <f t="shared" si="1745"/>
        <v>2</v>
      </c>
      <c r="BR1426">
        <v>12</v>
      </c>
      <c r="BS1426">
        <f t="shared" si="1723"/>
        <v>1</v>
      </c>
      <c r="BU1426" s="1">
        <f t="shared" si="1724"/>
        <v>13.558716712305008</v>
      </c>
      <c r="BV1426" s="1">
        <f t="shared" si="1725"/>
        <v>3.5275754134581554</v>
      </c>
      <c r="BW1426" s="1">
        <f t="shared" si="1726"/>
        <v>2.9815844046807491</v>
      </c>
      <c r="BX1426" s="1">
        <f t="shared" si="1727"/>
        <v>4.2919685689783327</v>
      </c>
      <c r="BY1426" s="1">
        <f t="shared" si="1728"/>
        <v>2.9105439130065296</v>
      </c>
      <c r="BZ1426" s="1">
        <f t="shared" si="1729"/>
        <v>2.2322763312410072</v>
      </c>
      <c r="CA1426" s="1">
        <f t="shared" si="1730"/>
        <v>2.3368664615750592</v>
      </c>
      <c r="CB1426" s="1">
        <f t="shared" si="1731"/>
        <v>2.4815947003636438</v>
      </c>
      <c r="CC1426" s="1">
        <f t="shared" si="1732"/>
        <v>2.3799600782769219</v>
      </c>
      <c r="CD1426" s="1">
        <f t="shared" si="1733"/>
        <v>31.087839139331081</v>
      </c>
      <c r="CE1426" s="1">
        <f t="shared" si="1734"/>
        <v>3.0526459512312396</v>
      </c>
      <c r="CF1426" s="1">
        <f t="shared" si="1735"/>
        <v>2.4885260623585399</v>
      </c>
      <c r="CG1426" s="1">
        <f t="shared" si="1736"/>
        <v>2.6305209385161077</v>
      </c>
      <c r="CH1426" s="1">
        <f t="shared" si="1737"/>
        <v>2.7279717193543851</v>
      </c>
      <c r="CI1426" s="1">
        <f t="shared" si="1738"/>
        <v>2.8041101472448631</v>
      </c>
      <c r="CJ1426" s="1">
        <f t="shared" si="1739"/>
        <v>2.8205508901420431</v>
      </c>
      <c r="CK1426" s="1">
        <f t="shared" si="1740"/>
        <v>2.8318707132111633</v>
      </c>
      <c r="CL1426" s="5">
        <f t="shared" si="1746"/>
        <v>6</v>
      </c>
      <c r="CN1426" s="9">
        <f t="shared" si="1747"/>
        <v>2.2322763312410072</v>
      </c>
    </row>
    <row r="1427" spans="1:92" x14ac:dyDescent="0.2">
      <c r="A1427" s="4">
        <v>1425</v>
      </c>
      <c r="B1427" s="1">
        <v>0.56400923572219597</v>
      </c>
      <c r="C1427" s="1">
        <v>0.38400000000000001</v>
      </c>
      <c r="D1427" s="1">
        <v>15</v>
      </c>
      <c r="E1427" s="1">
        <v>0</v>
      </c>
      <c r="F1427" s="1">
        <v>85</v>
      </c>
      <c r="G1427" s="1">
        <v>5.7541771629177001</v>
      </c>
      <c r="H1427" s="1">
        <v>6</v>
      </c>
      <c r="I1427">
        <v>1500</v>
      </c>
      <c r="J1427">
        <v>185</v>
      </c>
      <c r="K1427">
        <v>12.5</v>
      </c>
      <c r="L1427" s="1"/>
      <c r="M1427" s="2">
        <f t="shared" si="1672"/>
        <v>2</v>
      </c>
      <c r="N1427" s="2">
        <f t="shared" si="1673"/>
        <v>6</v>
      </c>
      <c r="O1427" s="2">
        <f t="shared" si="1674"/>
        <v>5</v>
      </c>
      <c r="P1427" s="2">
        <f t="shared" si="1675"/>
        <v>4</v>
      </c>
      <c r="Q1427" s="2">
        <f t="shared" si="1676"/>
        <v>6</v>
      </c>
      <c r="R1427" s="2">
        <f t="shared" si="1677"/>
        <v>7</v>
      </c>
      <c r="S1427" s="2">
        <f t="shared" si="1678"/>
        <v>5</v>
      </c>
      <c r="T1427" s="2">
        <f t="shared" si="1679"/>
        <v>4</v>
      </c>
      <c r="U1427" s="2">
        <f t="shared" si="1680"/>
        <v>8</v>
      </c>
      <c r="V1427" s="2">
        <f t="shared" si="1681"/>
        <v>7</v>
      </c>
      <c r="W1427" s="2">
        <f t="shared" si="1682"/>
        <v>3</v>
      </c>
      <c r="X1427" s="2">
        <f t="shared" si="1683"/>
        <v>5</v>
      </c>
      <c r="Y1427" s="2">
        <f t="shared" si="1684"/>
        <v>2</v>
      </c>
      <c r="Z1427" s="2">
        <f t="shared" si="1685"/>
        <v>2</v>
      </c>
      <c r="AA1427" s="2">
        <f t="shared" si="1686"/>
        <v>1</v>
      </c>
      <c r="AB1427" s="2">
        <f t="shared" si="1687"/>
        <v>2</v>
      </c>
      <c r="AC1427" s="2">
        <f t="shared" si="1688"/>
        <v>1</v>
      </c>
      <c r="AD1427" s="3">
        <f t="shared" si="1741"/>
        <v>9</v>
      </c>
      <c r="AE1427" s="2">
        <f t="shared" si="1689"/>
        <v>5</v>
      </c>
      <c r="AF1427" s="2">
        <f t="shared" si="1690"/>
        <v>9</v>
      </c>
      <c r="AG1427" s="2">
        <f t="shared" si="1691"/>
        <v>8</v>
      </c>
      <c r="AH1427" s="2">
        <f t="shared" si="1692"/>
        <v>7</v>
      </c>
      <c r="AI1427" s="2">
        <f t="shared" si="1693"/>
        <v>9</v>
      </c>
      <c r="AJ1427" s="2">
        <f t="shared" si="1694"/>
        <v>10</v>
      </c>
      <c r="AK1427" s="2">
        <f t="shared" si="1695"/>
        <v>8</v>
      </c>
      <c r="AL1427" s="2">
        <f t="shared" si="1696"/>
        <v>7</v>
      </c>
      <c r="AM1427" s="2">
        <f t="shared" si="1697"/>
        <v>10</v>
      </c>
      <c r="AN1427" s="2">
        <f t="shared" si="1698"/>
        <v>9</v>
      </c>
      <c r="AO1427" s="2">
        <f t="shared" si="1699"/>
        <v>5</v>
      </c>
      <c r="AP1427" s="2">
        <f t="shared" si="1700"/>
        <v>7</v>
      </c>
      <c r="AQ1427" s="2">
        <f t="shared" si="1701"/>
        <v>4</v>
      </c>
      <c r="AR1427" s="2">
        <f t="shared" si="1702"/>
        <v>3</v>
      </c>
      <c r="AS1427" s="2">
        <f t="shared" si="1703"/>
        <v>3</v>
      </c>
      <c r="AT1427" s="2">
        <f t="shared" si="1704"/>
        <v>4</v>
      </c>
      <c r="AU1427" s="2">
        <f t="shared" si="1705"/>
        <v>3</v>
      </c>
      <c r="AV1427" s="3">
        <f t="shared" si="1742"/>
        <v>6</v>
      </c>
      <c r="AW1427">
        <f t="shared" si="1743"/>
        <v>2</v>
      </c>
      <c r="AX1427" s="2">
        <f t="shared" si="1706"/>
        <v>1</v>
      </c>
      <c r="AY1427" s="2">
        <f t="shared" si="1707"/>
        <v>4</v>
      </c>
      <c r="AZ1427" s="2">
        <f t="shared" si="1708"/>
        <v>5</v>
      </c>
      <c r="BA1427" s="2">
        <f t="shared" si="1709"/>
        <v>3</v>
      </c>
      <c r="BB1427" s="2">
        <f t="shared" si="1710"/>
        <v>5</v>
      </c>
      <c r="BC1427" s="2">
        <f t="shared" si="1711"/>
        <v>5</v>
      </c>
      <c r="BD1427" s="2">
        <f t="shared" si="1712"/>
        <v>3</v>
      </c>
      <c r="BE1427" s="2">
        <f t="shared" si="1713"/>
        <v>5</v>
      </c>
      <c r="BF1427" s="2">
        <f t="shared" si="1714"/>
        <v>5</v>
      </c>
      <c r="BG1427" s="2">
        <f t="shared" si="1715"/>
        <v>4</v>
      </c>
      <c r="BH1427" s="2">
        <f t="shared" si="1716"/>
        <v>3</v>
      </c>
      <c r="BI1427" s="2">
        <f t="shared" si="1717"/>
        <v>6</v>
      </c>
      <c r="BJ1427" s="2">
        <f t="shared" si="1718"/>
        <v>3</v>
      </c>
      <c r="BK1427" s="2">
        <f t="shared" si="1719"/>
        <v>1</v>
      </c>
      <c r="BL1427" s="2">
        <f t="shared" si="1720"/>
        <v>1</v>
      </c>
      <c r="BM1427" s="2">
        <f t="shared" si="1721"/>
        <v>2</v>
      </c>
      <c r="BN1427" s="2">
        <f t="shared" si="1722"/>
        <v>2</v>
      </c>
      <c r="BO1427" s="3">
        <f t="shared" si="1744"/>
        <v>12</v>
      </c>
      <c r="BP1427">
        <f t="shared" si="1745"/>
        <v>1</v>
      </c>
      <c r="BR1427">
        <v>12</v>
      </c>
      <c r="BS1427">
        <f t="shared" si="1723"/>
        <v>1</v>
      </c>
      <c r="BU1427" s="1">
        <f t="shared" si="1724"/>
        <v>14.183397198888937</v>
      </c>
      <c r="BV1427" s="1">
        <f t="shared" si="1725"/>
        <v>4.2253082809631453</v>
      </c>
      <c r="BW1427" s="1">
        <f t="shared" si="1726"/>
        <v>3.278401649029723</v>
      </c>
      <c r="BX1427" s="1">
        <f t="shared" si="1727"/>
        <v>4.5690726619746425</v>
      </c>
      <c r="BY1427" s="1">
        <f t="shared" si="1728"/>
        <v>2.7020228143592582</v>
      </c>
      <c r="BZ1427" s="1">
        <f t="shared" si="1729"/>
        <v>1.7930858833433763</v>
      </c>
      <c r="CA1427" s="1">
        <f t="shared" si="1730"/>
        <v>3.4630303269235432</v>
      </c>
      <c r="CB1427" s="1">
        <f t="shared" si="1731"/>
        <v>2.115221264889017</v>
      </c>
      <c r="CC1427" s="1">
        <f t="shared" si="1732"/>
        <v>2.0002495550090909</v>
      </c>
      <c r="CD1427" s="1">
        <f t="shared" si="1733"/>
        <v>31.058821797605489</v>
      </c>
      <c r="CE1427" s="1">
        <f t="shared" si="1734"/>
        <v>5.0689941044767961</v>
      </c>
      <c r="CF1427" s="1">
        <f t="shared" si="1735"/>
        <v>2.1007216086700886</v>
      </c>
      <c r="CG1427" s="1">
        <f t="shared" si="1736"/>
        <v>2.3138461887492268</v>
      </c>
      <c r="CH1427" s="1">
        <f t="shared" si="1737"/>
        <v>2.4911190084386314</v>
      </c>
      <c r="CI1427" s="1">
        <f t="shared" si="1738"/>
        <v>2.5985921752052303</v>
      </c>
      <c r="CJ1427" s="1">
        <f t="shared" si="1739"/>
        <v>2.6162440902530499</v>
      </c>
      <c r="CK1427" s="1">
        <f t="shared" si="1740"/>
        <v>2.6288521235569777</v>
      </c>
      <c r="CL1427" s="5">
        <f t="shared" si="1746"/>
        <v>6</v>
      </c>
      <c r="CN1427" s="9">
        <f t="shared" si="1747"/>
        <v>1.7930858833433763</v>
      </c>
    </row>
    <row r="1428" spans="1:92" x14ac:dyDescent="0.2">
      <c r="A1428" s="4">
        <v>1426</v>
      </c>
      <c r="B1428" s="1">
        <v>0.64053779420916401</v>
      </c>
      <c r="C1428" s="1">
        <v>0.161</v>
      </c>
      <c r="D1428" s="1">
        <v>0</v>
      </c>
      <c r="E1428" s="1">
        <v>0</v>
      </c>
      <c r="F1428" s="1">
        <v>100</v>
      </c>
      <c r="G1428" s="1">
        <v>2.4183545793805798</v>
      </c>
      <c r="H1428" s="1">
        <v>5</v>
      </c>
      <c r="I1428">
        <v>1500</v>
      </c>
      <c r="J1428">
        <v>185</v>
      </c>
      <c r="K1428">
        <v>12.5</v>
      </c>
      <c r="L1428" s="1"/>
      <c r="M1428" s="2">
        <f t="shared" si="1672"/>
        <v>2</v>
      </c>
      <c r="N1428" s="2">
        <f t="shared" si="1673"/>
        <v>5</v>
      </c>
      <c r="O1428" s="2">
        <f t="shared" si="1674"/>
        <v>3</v>
      </c>
      <c r="P1428" s="2">
        <f t="shared" si="1675"/>
        <v>4</v>
      </c>
      <c r="Q1428" s="2">
        <f t="shared" si="1676"/>
        <v>6</v>
      </c>
      <c r="R1428" s="2">
        <f t="shared" si="1677"/>
        <v>6</v>
      </c>
      <c r="S1428" s="2">
        <f t="shared" si="1678"/>
        <v>7</v>
      </c>
      <c r="T1428" s="2">
        <f t="shared" si="1679"/>
        <v>4</v>
      </c>
      <c r="U1428" s="2">
        <f t="shared" si="1680"/>
        <v>6</v>
      </c>
      <c r="V1428" s="2">
        <f t="shared" si="1681"/>
        <v>6</v>
      </c>
      <c r="W1428" s="2">
        <f t="shared" si="1682"/>
        <v>4</v>
      </c>
      <c r="X1428" s="2">
        <f t="shared" si="1683"/>
        <v>6</v>
      </c>
      <c r="Y1428" s="2">
        <f t="shared" si="1684"/>
        <v>5</v>
      </c>
      <c r="Z1428" s="2">
        <f t="shared" si="1685"/>
        <v>4</v>
      </c>
      <c r="AA1428" s="2">
        <f t="shared" si="1686"/>
        <v>2</v>
      </c>
      <c r="AB1428" s="2">
        <f t="shared" si="1687"/>
        <v>4</v>
      </c>
      <c r="AC1428" s="2">
        <f t="shared" si="1688"/>
        <v>3</v>
      </c>
      <c r="AD1428" s="3">
        <f t="shared" si="1741"/>
        <v>7</v>
      </c>
      <c r="AE1428" s="2">
        <f t="shared" si="1689"/>
        <v>5</v>
      </c>
      <c r="AF1428" s="2">
        <f t="shared" si="1690"/>
        <v>8</v>
      </c>
      <c r="AG1428" s="2">
        <f t="shared" si="1691"/>
        <v>6</v>
      </c>
      <c r="AH1428" s="2">
        <f t="shared" si="1692"/>
        <v>7</v>
      </c>
      <c r="AI1428" s="2">
        <f t="shared" si="1693"/>
        <v>9</v>
      </c>
      <c r="AJ1428" s="2">
        <f t="shared" si="1694"/>
        <v>9</v>
      </c>
      <c r="AK1428" s="2">
        <f t="shared" si="1695"/>
        <v>10</v>
      </c>
      <c r="AL1428" s="2">
        <f t="shared" si="1696"/>
        <v>7</v>
      </c>
      <c r="AM1428" s="2">
        <f t="shared" si="1697"/>
        <v>8</v>
      </c>
      <c r="AN1428" s="2">
        <f t="shared" si="1698"/>
        <v>8</v>
      </c>
      <c r="AO1428" s="2">
        <f t="shared" si="1699"/>
        <v>6</v>
      </c>
      <c r="AP1428" s="2">
        <f t="shared" si="1700"/>
        <v>8</v>
      </c>
      <c r="AQ1428" s="2">
        <f t="shared" si="1701"/>
        <v>7</v>
      </c>
      <c r="AR1428" s="2">
        <f t="shared" si="1702"/>
        <v>5</v>
      </c>
      <c r="AS1428" s="2">
        <f t="shared" si="1703"/>
        <v>4</v>
      </c>
      <c r="AT1428" s="2">
        <f t="shared" si="1704"/>
        <v>6</v>
      </c>
      <c r="AU1428" s="2">
        <f t="shared" si="1705"/>
        <v>5</v>
      </c>
      <c r="AV1428" s="3">
        <f t="shared" si="1742"/>
        <v>7</v>
      </c>
      <c r="AW1428">
        <f t="shared" si="1743"/>
        <v>1</v>
      </c>
      <c r="AX1428" s="2">
        <f t="shared" si="1706"/>
        <v>1</v>
      </c>
      <c r="AY1428" s="2">
        <f t="shared" si="1707"/>
        <v>2</v>
      </c>
      <c r="AZ1428" s="2">
        <f t="shared" si="1708"/>
        <v>2</v>
      </c>
      <c r="BA1428" s="2">
        <f t="shared" si="1709"/>
        <v>3</v>
      </c>
      <c r="BB1428" s="2">
        <f t="shared" si="1710"/>
        <v>4</v>
      </c>
      <c r="BC1428" s="2">
        <f t="shared" si="1711"/>
        <v>4</v>
      </c>
      <c r="BD1428" s="2">
        <f t="shared" si="1712"/>
        <v>5</v>
      </c>
      <c r="BE1428" s="2">
        <f t="shared" si="1713"/>
        <v>4</v>
      </c>
      <c r="BF1428" s="2">
        <f t="shared" si="1714"/>
        <v>4</v>
      </c>
      <c r="BG1428" s="2">
        <f t="shared" si="1715"/>
        <v>3</v>
      </c>
      <c r="BH1428" s="2">
        <f t="shared" si="1716"/>
        <v>4</v>
      </c>
      <c r="BI1428" s="2">
        <f t="shared" si="1717"/>
        <v>6</v>
      </c>
      <c r="BJ1428" s="2">
        <f t="shared" si="1718"/>
        <v>5</v>
      </c>
      <c r="BK1428" s="2">
        <f t="shared" si="1719"/>
        <v>2</v>
      </c>
      <c r="BL1428" s="2">
        <f t="shared" si="1720"/>
        <v>2</v>
      </c>
      <c r="BM1428" s="2">
        <f t="shared" si="1721"/>
        <v>4</v>
      </c>
      <c r="BN1428" s="2">
        <f t="shared" si="1722"/>
        <v>4</v>
      </c>
      <c r="BO1428" s="3">
        <f t="shared" si="1744"/>
        <v>12</v>
      </c>
      <c r="BP1428">
        <f t="shared" si="1745"/>
        <v>1</v>
      </c>
      <c r="BR1428">
        <v>12</v>
      </c>
      <c r="BS1428">
        <f t="shared" si="1723"/>
        <v>1</v>
      </c>
      <c r="BU1428" s="1">
        <f t="shared" si="1724"/>
        <v>175.62833270362003</v>
      </c>
      <c r="BV1428" s="1">
        <f t="shared" si="1725"/>
        <v>38.784381923258749</v>
      </c>
      <c r="BW1428" s="1">
        <f t="shared" si="1726"/>
        <v>38.041110398679017</v>
      </c>
      <c r="BX1428" s="1">
        <f t="shared" si="1727"/>
        <v>27.603824671432005</v>
      </c>
      <c r="BY1428" s="1">
        <f t="shared" si="1728"/>
        <v>14.222281400446768</v>
      </c>
      <c r="BZ1428" s="1">
        <f t="shared" si="1729"/>
        <v>12.893345200428891</v>
      </c>
      <c r="CA1428" s="1">
        <f t="shared" si="1730"/>
        <v>19.435560120063705</v>
      </c>
      <c r="CB1428" s="1">
        <f t="shared" si="1731"/>
        <v>25.100000956745649</v>
      </c>
      <c r="CC1428" s="1">
        <f t="shared" si="1732"/>
        <v>5.4789352324284399</v>
      </c>
      <c r="CD1428" s="1">
        <f t="shared" si="1733"/>
        <v>400.01657820495967</v>
      </c>
      <c r="CE1428" s="1">
        <f t="shared" si="1734"/>
        <v>12.930121516833024</v>
      </c>
      <c r="CF1428" s="1">
        <f t="shared" si="1735"/>
        <v>3.7193916131773221</v>
      </c>
      <c r="CG1428" s="1">
        <f t="shared" si="1736"/>
        <v>3.2820079787946801</v>
      </c>
      <c r="CH1428" s="1">
        <f t="shared" si="1737"/>
        <v>1.8469862219430859</v>
      </c>
      <c r="CI1428" s="1">
        <f t="shared" si="1738"/>
        <v>2.0308423232633306</v>
      </c>
      <c r="CJ1428" s="1">
        <f t="shared" si="1739"/>
        <v>2.050653169962172</v>
      </c>
      <c r="CK1428" s="1">
        <f t="shared" si="1740"/>
        <v>2.0849685734555514</v>
      </c>
      <c r="CL1428" s="5">
        <f t="shared" si="1746"/>
        <v>14</v>
      </c>
      <c r="CN1428" s="9">
        <f t="shared" si="1747"/>
        <v>1.8469862219430859</v>
      </c>
    </row>
    <row r="1429" spans="1:92" x14ac:dyDescent="0.2">
      <c r="A1429" s="4">
        <v>1427</v>
      </c>
      <c r="B1429" s="1">
        <v>0.66751025009881804</v>
      </c>
      <c r="C1429" s="1">
        <v>0.14499999999999999</v>
      </c>
      <c r="D1429" s="1">
        <v>0</v>
      </c>
      <c r="E1429" s="1">
        <v>0</v>
      </c>
      <c r="F1429" s="1">
        <v>100</v>
      </c>
      <c r="G1429" s="1">
        <v>2.17219658785088</v>
      </c>
      <c r="H1429" s="1">
        <v>5</v>
      </c>
      <c r="I1429">
        <v>1500</v>
      </c>
      <c r="J1429">
        <v>185</v>
      </c>
      <c r="K1429">
        <v>12.5</v>
      </c>
      <c r="L1429" s="1"/>
      <c r="M1429" s="2">
        <f t="shared" si="1672"/>
        <v>2</v>
      </c>
      <c r="N1429" s="2">
        <f t="shared" si="1673"/>
        <v>5</v>
      </c>
      <c r="O1429" s="2">
        <f t="shared" si="1674"/>
        <v>3</v>
      </c>
      <c r="P1429" s="2">
        <f t="shared" si="1675"/>
        <v>4</v>
      </c>
      <c r="Q1429" s="2">
        <f t="shared" si="1676"/>
        <v>6</v>
      </c>
      <c r="R1429" s="2">
        <f t="shared" si="1677"/>
        <v>6</v>
      </c>
      <c r="S1429" s="2">
        <f t="shared" si="1678"/>
        <v>7</v>
      </c>
      <c r="T1429" s="2">
        <f t="shared" si="1679"/>
        <v>4</v>
      </c>
      <c r="U1429" s="2">
        <f t="shared" si="1680"/>
        <v>6</v>
      </c>
      <c r="V1429" s="2">
        <f t="shared" si="1681"/>
        <v>6</v>
      </c>
      <c r="W1429" s="2">
        <f t="shared" si="1682"/>
        <v>4</v>
      </c>
      <c r="X1429" s="2">
        <f t="shared" si="1683"/>
        <v>6</v>
      </c>
      <c r="Y1429" s="2">
        <f t="shared" si="1684"/>
        <v>5</v>
      </c>
      <c r="Z1429" s="2">
        <f t="shared" si="1685"/>
        <v>4</v>
      </c>
      <c r="AA1429" s="2">
        <f t="shared" si="1686"/>
        <v>2</v>
      </c>
      <c r="AB1429" s="2">
        <f t="shared" si="1687"/>
        <v>4</v>
      </c>
      <c r="AC1429" s="2">
        <f t="shared" si="1688"/>
        <v>3</v>
      </c>
      <c r="AD1429" s="3">
        <f t="shared" si="1741"/>
        <v>7</v>
      </c>
      <c r="AE1429" s="2">
        <f t="shared" si="1689"/>
        <v>5</v>
      </c>
      <c r="AF1429" s="2">
        <f t="shared" si="1690"/>
        <v>8</v>
      </c>
      <c r="AG1429" s="2">
        <f t="shared" si="1691"/>
        <v>6</v>
      </c>
      <c r="AH1429" s="2">
        <f t="shared" si="1692"/>
        <v>7</v>
      </c>
      <c r="AI1429" s="2">
        <f t="shared" si="1693"/>
        <v>9</v>
      </c>
      <c r="AJ1429" s="2">
        <f t="shared" si="1694"/>
        <v>9</v>
      </c>
      <c r="AK1429" s="2">
        <f t="shared" si="1695"/>
        <v>10</v>
      </c>
      <c r="AL1429" s="2">
        <f t="shared" si="1696"/>
        <v>7</v>
      </c>
      <c r="AM1429" s="2">
        <f t="shared" si="1697"/>
        <v>8</v>
      </c>
      <c r="AN1429" s="2">
        <f t="shared" si="1698"/>
        <v>8</v>
      </c>
      <c r="AO1429" s="2">
        <f t="shared" si="1699"/>
        <v>6</v>
      </c>
      <c r="AP1429" s="2">
        <f t="shared" si="1700"/>
        <v>8</v>
      </c>
      <c r="AQ1429" s="2">
        <f t="shared" si="1701"/>
        <v>7</v>
      </c>
      <c r="AR1429" s="2">
        <f t="shared" si="1702"/>
        <v>5</v>
      </c>
      <c r="AS1429" s="2">
        <f t="shared" si="1703"/>
        <v>4</v>
      </c>
      <c r="AT1429" s="2">
        <f t="shared" si="1704"/>
        <v>6</v>
      </c>
      <c r="AU1429" s="2">
        <f t="shared" si="1705"/>
        <v>5</v>
      </c>
      <c r="AV1429" s="3">
        <f t="shared" si="1742"/>
        <v>7</v>
      </c>
      <c r="AW1429">
        <f t="shared" si="1743"/>
        <v>1</v>
      </c>
      <c r="AX1429" s="2">
        <f t="shared" si="1706"/>
        <v>1</v>
      </c>
      <c r="AY1429" s="2">
        <f t="shared" si="1707"/>
        <v>2</v>
      </c>
      <c r="AZ1429" s="2">
        <f t="shared" si="1708"/>
        <v>2</v>
      </c>
      <c r="BA1429" s="2">
        <f t="shared" si="1709"/>
        <v>3</v>
      </c>
      <c r="BB1429" s="2">
        <f t="shared" si="1710"/>
        <v>4</v>
      </c>
      <c r="BC1429" s="2">
        <f t="shared" si="1711"/>
        <v>4</v>
      </c>
      <c r="BD1429" s="2">
        <f t="shared" si="1712"/>
        <v>5</v>
      </c>
      <c r="BE1429" s="2">
        <f t="shared" si="1713"/>
        <v>4</v>
      </c>
      <c r="BF1429" s="2">
        <f t="shared" si="1714"/>
        <v>4</v>
      </c>
      <c r="BG1429" s="2">
        <f t="shared" si="1715"/>
        <v>3</v>
      </c>
      <c r="BH1429" s="2">
        <f t="shared" si="1716"/>
        <v>4</v>
      </c>
      <c r="BI1429" s="2">
        <f t="shared" si="1717"/>
        <v>6</v>
      </c>
      <c r="BJ1429" s="2">
        <f t="shared" si="1718"/>
        <v>5</v>
      </c>
      <c r="BK1429" s="2">
        <f t="shared" si="1719"/>
        <v>2</v>
      </c>
      <c r="BL1429" s="2">
        <f t="shared" si="1720"/>
        <v>2</v>
      </c>
      <c r="BM1429" s="2">
        <f t="shared" si="1721"/>
        <v>4</v>
      </c>
      <c r="BN1429" s="2">
        <f t="shared" si="1722"/>
        <v>4</v>
      </c>
      <c r="BO1429" s="3">
        <f t="shared" si="1744"/>
        <v>12</v>
      </c>
      <c r="BP1429">
        <f t="shared" si="1745"/>
        <v>1</v>
      </c>
      <c r="BR1429">
        <v>12</v>
      </c>
      <c r="BS1429">
        <f t="shared" si="1723"/>
        <v>1</v>
      </c>
      <c r="BU1429" s="1">
        <f t="shared" si="1724"/>
        <v>175.78900681022367</v>
      </c>
      <c r="BV1429" s="1">
        <f t="shared" si="1725"/>
        <v>39.118364355925706</v>
      </c>
      <c r="BW1429" s="1">
        <f t="shared" si="1726"/>
        <v>38.185002961147298</v>
      </c>
      <c r="BX1429" s="1">
        <f t="shared" si="1727"/>
        <v>28.24854888672623</v>
      </c>
      <c r="BY1429" s="1">
        <f t="shared" si="1728"/>
        <v>14.660515732752474</v>
      </c>
      <c r="BZ1429" s="1">
        <f t="shared" si="1729"/>
        <v>13.003915415983395</v>
      </c>
      <c r="CA1429" s="1">
        <f t="shared" si="1730"/>
        <v>19.89990035468459</v>
      </c>
      <c r="CB1429" s="1">
        <f t="shared" si="1731"/>
        <v>25.123374907854995</v>
      </c>
      <c r="CC1429" s="1">
        <f t="shared" si="1732"/>
        <v>5.5796163230965972</v>
      </c>
      <c r="CD1429" s="1">
        <f t="shared" si="1733"/>
        <v>400.02128360374894</v>
      </c>
      <c r="CE1429" s="1">
        <f t="shared" si="1734"/>
        <v>14.491400207699428</v>
      </c>
      <c r="CF1429" s="1">
        <f t="shared" si="1735"/>
        <v>4.2270878422508558</v>
      </c>
      <c r="CG1429" s="1">
        <f t="shared" si="1736"/>
        <v>3.6535950154290751</v>
      </c>
      <c r="CH1429" s="1">
        <f t="shared" si="1737"/>
        <v>1.8095143640771798</v>
      </c>
      <c r="CI1429" s="1">
        <f t="shared" si="1738"/>
        <v>2.0037375902691541</v>
      </c>
      <c r="CJ1429" s="1">
        <f t="shared" si="1739"/>
        <v>2.0232917706145832</v>
      </c>
      <c r="CK1429" s="1">
        <f t="shared" si="1740"/>
        <v>2.0607523123431859</v>
      </c>
      <c r="CL1429" s="5">
        <f t="shared" si="1746"/>
        <v>14</v>
      </c>
      <c r="CN1429" s="9">
        <f t="shared" si="1747"/>
        <v>1.8095143640771798</v>
      </c>
    </row>
    <row r="1430" spans="1:92" x14ac:dyDescent="0.2">
      <c r="A1430" s="4">
        <v>1428</v>
      </c>
      <c r="B1430" s="1">
        <v>0.62045344671443603</v>
      </c>
      <c r="C1430" s="1">
        <v>0.252</v>
      </c>
      <c r="D1430" s="1">
        <v>0</v>
      </c>
      <c r="E1430" s="1">
        <v>0</v>
      </c>
      <c r="F1430" s="1">
        <v>100</v>
      </c>
      <c r="G1430" s="1">
        <v>3.7794984047457301</v>
      </c>
      <c r="H1430" s="1">
        <v>6</v>
      </c>
      <c r="I1430">
        <v>1500</v>
      </c>
      <c r="J1430">
        <v>185</v>
      </c>
      <c r="K1430">
        <v>12.5</v>
      </c>
      <c r="L1430" s="1"/>
      <c r="M1430" s="2">
        <f t="shared" si="1672"/>
        <v>2</v>
      </c>
      <c r="N1430" s="2">
        <f t="shared" si="1673"/>
        <v>6</v>
      </c>
      <c r="O1430" s="2">
        <f t="shared" si="1674"/>
        <v>5</v>
      </c>
      <c r="P1430" s="2">
        <f t="shared" si="1675"/>
        <v>4</v>
      </c>
      <c r="Q1430" s="2">
        <f t="shared" si="1676"/>
        <v>6</v>
      </c>
      <c r="R1430" s="2">
        <f t="shared" si="1677"/>
        <v>7</v>
      </c>
      <c r="S1430" s="2">
        <f t="shared" si="1678"/>
        <v>6</v>
      </c>
      <c r="T1430" s="2">
        <f t="shared" si="1679"/>
        <v>4</v>
      </c>
      <c r="U1430" s="2">
        <f t="shared" si="1680"/>
        <v>7</v>
      </c>
      <c r="V1430" s="2">
        <f t="shared" si="1681"/>
        <v>6</v>
      </c>
      <c r="W1430" s="2">
        <f t="shared" si="1682"/>
        <v>5</v>
      </c>
      <c r="X1430" s="2">
        <f t="shared" si="1683"/>
        <v>7</v>
      </c>
      <c r="Y1430" s="2">
        <f t="shared" si="1684"/>
        <v>4</v>
      </c>
      <c r="Z1430" s="2">
        <f t="shared" si="1685"/>
        <v>4</v>
      </c>
      <c r="AA1430" s="2">
        <f t="shared" si="1686"/>
        <v>2</v>
      </c>
      <c r="AB1430" s="2">
        <f t="shared" si="1687"/>
        <v>4</v>
      </c>
      <c r="AC1430" s="2">
        <f t="shared" si="1688"/>
        <v>3</v>
      </c>
      <c r="AD1430" s="3">
        <f t="shared" si="1741"/>
        <v>6</v>
      </c>
      <c r="AE1430" s="2">
        <f t="shared" si="1689"/>
        <v>5</v>
      </c>
      <c r="AF1430" s="2">
        <f t="shared" si="1690"/>
        <v>9</v>
      </c>
      <c r="AG1430" s="2">
        <f t="shared" si="1691"/>
        <v>8</v>
      </c>
      <c r="AH1430" s="2">
        <f t="shared" si="1692"/>
        <v>7</v>
      </c>
      <c r="AI1430" s="2">
        <f t="shared" si="1693"/>
        <v>9</v>
      </c>
      <c r="AJ1430" s="2">
        <f t="shared" si="1694"/>
        <v>10</v>
      </c>
      <c r="AK1430" s="2">
        <f t="shared" si="1695"/>
        <v>9</v>
      </c>
      <c r="AL1430" s="2">
        <f t="shared" si="1696"/>
        <v>7</v>
      </c>
      <c r="AM1430" s="2">
        <f t="shared" si="1697"/>
        <v>9</v>
      </c>
      <c r="AN1430" s="2">
        <f t="shared" si="1698"/>
        <v>8</v>
      </c>
      <c r="AO1430" s="2">
        <f t="shared" si="1699"/>
        <v>7</v>
      </c>
      <c r="AP1430" s="2">
        <f t="shared" si="1700"/>
        <v>9</v>
      </c>
      <c r="AQ1430" s="2">
        <f t="shared" si="1701"/>
        <v>6</v>
      </c>
      <c r="AR1430" s="2">
        <f t="shared" si="1702"/>
        <v>5</v>
      </c>
      <c r="AS1430" s="2">
        <f t="shared" si="1703"/>
        <v>4</v>
      </c>
      <c r="AT1430" s="2">
        <f t="shared" si="1704"/>
        <v>6</v>
      </c>
      <c r="AU1430" s="2">
        <f t="shared" si="1705"/>
        <v>5</v>
      </c>
      <c r="AV1430" s="3">
        <f t="shared" si="1742"/>
        <v>6</v>
      </c>
      <c r="AW1430">
        <f t="shared" si="1743"/>
        <v>1</v>
      </c>
      <c r="AX1430" s="2">
        <f t="shared" si="1706"/>
        <v>1</v>
      </c>
      <c r="AY1430" s="2">
        <f t="shared" si="1707"/>
        <v>3</v>
      </c>
      <c r="AZ1430" s="2">
        <f t="shared" si="1708"/>
        <v>4</v>
      </c>
      <c r="BA1430" s="2">
        <f t="shared" si="1709"/>
        <v>3</v>
      </c>
      <c r="BB1430" s="2">
        <f t="shared" si="1710"/>
        <v>4</v>
      </c>
      <c r="BC1430" s="2">
        <f t="shared" si="1711"/>
        <v>5</v>
      </c>
      <c r="BD1430" s="2">
        <f t="shared" si="1712"/>
        <v>4</v>
      </c>
      <c r="BE1430" s="2">
        <f t="shared" si="1713"/>
        <v>4</v>
      </c>
      <c r="BF1430" s="2">
        <f t="shared" si="1714"/>
        <v>4</v>
      </c>
      <c r="BG1430" s="2">
        <f t="shared" si="1715"/>
        <v>4</v>
      </c>
      <c r="BH1430" s="2">
        <f t="shared" si="1716"/>
        <v>5</v>
      </c>
      <c r="BI1430" s="2">
        <f t="shared" si="1717"/>
        <v>8</v>
      </c>
      <c r="BJ1430" s="2">
        <f t="shared" si="1718"/>
        <v>5</v>
      </c>
      <c r="BK1430" s="2">
        <f t="shared" si="1719"/>
        <v>2</v>
      </c>
      <c r="BL1430" s="2">
        <f t="shared" si="1720"/>
        <v>2</v>
      </c>
      <c r="BM1430" s="2">
        <f t="shared" si="1721"/>
        <v>4</v>
      </c>
      <c r="BN1430" s="2">
        <f t="shared" si="1722"/>
        <v>4</v>
      </c>
      <c r="BO1430" s="3">
        <f t="shared" si="1744"/>
        <v>12</v>
      </c>
      <c r="BP1430">
        <f t="shared" si="1745"/>
        <v>1</v>
      </c>
      <c r="BR1430">
        <v>12</v>
      </c>
      <c r="BS1430">
        <f t="shared" si="1723"/>
        <v>1</v>
      </c>
      <c r="BU1430" s="1">
        <f t="shared" si="1724"/>
        <v>175.23419901962774</v>
      </c>
      <c r="BV1430" s="1">
        <f t="shared" si="1725"/>
        <v>37.966050127791512</v>
      </c>
      <c r="BW1430" s="1">
        <f t="shared" si="1726"/>
        <v>37.694708133705056</v>
      </c>
      <c r="BX1430" s="1">
        <f t="shared" si="1727"/>
        <v>25.985745698929755</v>
      </c>
      <c r="BY1430" s="1">
        <f t="shared" si="1728"/>
        <v>13.138541888094192</v>
      </c>
      <c r="BZ1430" s="1">
        <f t="shared" si="1729"/>
        <v>12.648371065461166</v>
      </c>
      <c r="CA1430" s="1">
        <f t="shared" si="1730"/>
        <v>18.251571580442342</v>
      </c>
      <c r="CB1430" s="1">
        <f t="shared" si="1731"/>
        <v>25.054364721756535</v>
      </c>
      <c r="CC1430" s="1">
        <f t="shared" si="1732"/>
        <v>5.273511102650895</v>
      </c>
      <c r="CD1430" s="1">
        <f t="shared" si="1733"/>
        <v>400.00615954915463</v>
      </c>
      <c r="CE1430" s="1">
        <f t="shared" si="1734"/>
        <v>7.8735378016761359</v>
      </c>
      <c r="CF1430" s="1">
        <f t="shared" si="1735"/>
        <v>2.2065797340093178</v>
      </c>
      <c r="CG1430" s="1">
        <f t="shared" si="1736"/>
        <v>2.2198458241832992</v>
      </c>
      <c r="CH1430" s="1">
        <f t="shared" si="1737"/>
        <v>1.9582009160735092</v>
      </c>
      <c r="CI1430" s="1">
        <f t="shared" si="1738"/>
        <v>2.1074872030181244</v>
      </c>
      <c r="CJ1430" s="1">
        <f t="shared" si="1739"/>
        <v>2.1282006774952253</v>
      </c>
      <c r="CK1430" s="1">
        <f t="shared" si="1740"/>
        <v>2.1488243729468466</v>
      </c>
      <c r="CL1430" s="5">
        <f t="shared" si="1746"/>
        <v>14</v>
      </c>
      <c r="CN1430" s="9">
        <f t="shared" si="1747"/>
        <v>1.9582009160735092</v>
      </c>
    </row>
    <row r="1431" spans="1:92" x14ac:dyDescent="0.2">
      <c r="A1431" s="4">
        <v>1429</v>
      </c>
      <c r="B1431" s="1">
        <v>0.49202235317109</v>
      </c>
      <c r="C1431" s="1">
        <v>0.41099999999999998</v>
      </c>
      <c r="D1431" s="1">
        <v>0</v>
      </c>
      <c r="E1431" s="1">
        <v>0</v>
      </c>
      <c r="F1431" s="1">
        <v>100</v>
      </c>
      <c r="G1431" s="1">
        <v>6.1593336093548698</v>
      </c>
      <c r="H1431" s="1">
        <v>6</v>
      </c>
      <c r="I1431">
        <v>1500</v>
      </c>
      <c r="J1431">
        <v>185</v>
      </c>
      <c r="K1431">
        <v>12.5</v>
      </c>
      <c r="L1431" s="1"/>
      <c r="M1431" s="2">
        <f t="shared" si="1672"/>
        <v>2</v>
      </c>
      <c r="N1431" s="2">
        <f t="shared" si="1673"/>
        <v>6</v>
      </c>
      <c r="O1431" s="2">
        <f t="shared" si="1674"/>
        <v>5</v>
      </c>
      <c r="P1431" s="2">
        <f t="shared" si="1675"/>
        <v>4</v>
      </c>
      <c r="Q1431" s="2">
        <f t="shared" si="1676"/>
        <v>6</v>
      </c>
      <c r="R1431" s="2">
        <f t="shared" si="1677"/>
        <v>7</v>
      </c>
      <c r="S1431" s="2">
        <f t="shared" si="1678"/>
        <v>5</v>
      </c>
      <c r="T1431" s="2">
        <f t="shared" si="1679"/>
        <v>4</v>
      </c>
      <c r="U1431" s="2">
        <f t="shared" si="1680"/>
        <v>7</v>
      </c>
      <c r="V1431" s="2">
        <f t="shared" si="1681"/>
        <v>7</v>
      </c>
      <c r="W1431" s="2">
        <f t="shared" si="1682"/>
        <v>5</v>
      </c>
      <c r="X1431" s="2">
        <f t="shared" si="1683"/>
        <v>7</v>
      </c>
      <c r="Y1431" s="2">
        <f t="shared" si="1684"/>
        <v>4</v>
      </c>
      <c r="Z1431" s="2">
        <f t="shared" si="1685"/>
        <v>4</v>
      </c>
      <c r="AA1431" s="2">
        <f t="shared" si="1686"/>
        <v>2</v>
      </c>
      <c r="AB1431" s="2">
        <f t="shared" si="1687"/>
        <v>4</v>
      </c>
      <c r="AC1431" s="2">
        <f t="shared" si="1688"/>
        <v>3</v>
      </c>
      <c r="AD1431" s="3">
        <f t="shared" si="1741"/>
        <v>6</v>
      </c>
      <c r="AE1431" s="2">
        <f t="shared" si="1689"/>
        <v>5</v>
      </c>
      <c r="AF1431" s="2">
        <f t="shared" si="1690"/>
        <v>9</v>
      </c>
      <c r="AG1431" s="2">
        <f t="shared" si="1691"/>
        <v>8</v>
      </c>
      <c r="AH1431" s="2">
        <f t="shared" si="1692"/>
        <v>7</v>
      </c>
      <c r="AI1431" s="2">
        <f t="shared" si="1693"/>
        <v>9</v>
      </c>
      <c r="AJ1431" s="2">
        <f t="shared" si="1694"/>
        <v>10</v>
      </c>
      <c r="AK1431" s="2">
        <f t="shared" si="1695"/>
        <v>8</v>
      </c>
      <c r="AL1431" s="2">
        <f t="shared" si="1696"/>
        <v>7</v>
      </c>
      <c r="AM1431" s="2">
        <f t="shared" si="1697"/>
        <v>9</v>
      </c>
      <c r="AN1431" s="2">
        <f t="shared" si="1698"/>
        <v>9</v>
      </c>
      <c r="AO1431" s="2">
        <f t="shared" si="1699"/>
        <v>7</v>
      </c>
      <c r="AP1431" s="2">
        <f t="shared" si="1700"/>
        <v>9</v>
      </c>
      <c r="AQ1431" s="2">
        <f t="shared" si="1701"/>
        <v>6</v>
      </c>
      <c r="AR1431" s="2">
        <f t="shared" si="1702"/>
        <v>5</v>
      </c>
      <c r="AS1431" s="2">
        <f t="shared" si="1703"/>
        <v>4</v>
      </c>
      <c r="AT1431" s="2">
        <f t="shared" si="1704"/>
        <v>6</v>
      </c>
      <c r="AU1431" s="2">
        <f t="shared" si="1705"/>
        <v>5</v>
      </c>
      <c r="AV1431" s="3">
        <f t="shared" si="1742"/>
        <v>6</v>
      </c>
      <c r="AW1431">
        <f t="shared" si="1743"/>
        <v>1</v>
      </c>
      <c r="AX1431" s="2">
        <f t="shared" si="1706"/>
        <v>1</v>
      </c>
      <c r="AY1431" s="2">
        <f t="shared" si="1707"/>
        <v>4</v>
      </c>
      <c r="AZ1431" s="2">
        <f t="shared" si="1708"/>
        <v>5</v>
      </c>
      <c r="BA1431" s="2">
        <f t="shared" si="1709"/>
        <v>2</v>
      </c>
      <c r="BB1431" s="2">
        <f t="shared" si="1710"/>
        <v>4</v>
      </c>
      <c r="BC1431" s="2">
        <f t="shared" si="1711"/>
        <v>5</v>
      </c>
      <c r="BD1431" s="2">
        <f t="shared" si="1712"/>
        <v>4</v>
      </c>
      <c r="BE1431" s="2">
        <f t="shared" si="1713"/>
        <v>4</v>
      </c>
      <c r="BF1431" s="2">
        <f t="shared" si="1714"/>
        <v>4</v>
      </c>
      <c r="BG1431" s="2">
        <f t="shared" si="1715"/>
        <v>4</v>
      </c>
      <c r="BH1431" s="2">
        <f t="shared" si="1716"/>
        <v>5</v>
      </c>
      <c r="BI1431" s="2">
        <f t="shared" si="1717"/>
        <v>7</v>
      </c>
      <c r="BJ1431" s="2">
        <f t="shared" si="1718"/>
        <v>5</v>
      </c>
      <c r="BK1431" s="2">
        <f t="shared" si="1719"/>
        <v>2</v>
      </c>
      <c r="BL1431" s="2">
        <f t="shared" si="1720"/>
        <v>2</v>
      </c>
      <c r="BM1431" s="2">
        <f t="shared" si="1721"/>
        <v>4</v>
      </c>
      <c r="BN1431" s="2">
        <f t="shared" si="1722"/>
        <v>4</v>
      </c>
      <c r="BO1431" s="3">
        <f t="shared" si="1744"/>
        <v>12</v>
      </c>
      <c r="BP1431">
        <f t="shared" si="1745"/>
        <v>1</v>
      </c>
      <c r="BR1431">
        <v>12</v>
      </c>
      <c r="BS1431">
        <f t="shared" si="1723"/>
        <v>1</v>
      </c>
      <c r="BU1431" s="1">
        <f t="shared" si="1724"/>
        <v>175.07591182489338</v>
      </c>
      <c r="BV1431" s="1">
        <f t="shared" si="1725"/>
        <v>37.645803297651916</v>
      </c>
      <c r="BW1431" s="1">
        <f t="shared" si="1726"/>
        <v>37.567291295498549</v>
      </c>
      <c r="BX1431" s="1">
        <f t="shared" si="1727"/>
        <v>25.321226041388634</v>
      </c>
      <c r="BY1431" s="1">
        <f t="shared" si="1728"/>
        <v>12.721510792013065</v>
      </c>
      <c r="BZ1431" s="1">
        <f t="shared" si="1729"/>
        <v>12.593683839454959</v>
      </c>
      <c r="CA1431" s="1">
        <f t="shared" si="1730"/>
        <v>17.768743123929902</v>
      </c>
      <c r="CB1431" s="1">
        <f t="shared" si="1731"/>
        <v>25.056328282576775</v>
      </c>
      <c r="CC1431" s="1">
        <f t="shared" si="1732"/>
        <v>5.2929918101999256</v>
      </c>
      <c r="CD1431" s="1">
        <f t="shared" si="1733"/>
        <v>400.00338719998268</v>
      </c>
      <c r="CE1431" s="1">
        <f t="shared" si="1734"/>
        <v>4.4954157690802319</v>
      </c>
      <c r="CF1431" s="1">
        <f t="shared" si="1735"/>
        <v>1.5339503890656494</v>
      </c>
      <c r="CG1431" s="1">
        <f t="shared" si="1736"/>
        <v>1.8646265118489906</v>
      </c>
      <c r="CH1431" s="1">
        <f t="shared" si="1737"/>
        <v>2.153859583845577</v>
      </c>
      <c r="CI1431" s="1">
        <f t="shared" si="1738"/>
        <v>2.2748084665893527</v>
      </c>
      <c r="CJ1431" s="1">
        <f t="shared" si="1739"/>
        <v>2.2950719749079247</v>
      </c>
      <c r="CK1431" s="1">
        <f t="shared" si="1740"/>
        <v>2.3088282454310298</v>
      </c>
      <c r="CL1431" s="5">
        <f t="shared" si="1746"/>
        <v>12</v>
      </c>
      <c r="CN1431" s="9">
        <f t="shared" si="1747"/>
        <v>1.5339503890656494</v>
      </c>
    </row>
    <row r="1432" spans="1:92" x14ac:dyDescent="0.2">
      <c r="A1432" s="4">
        <v>1430</v>
      </c>
      <c r="B1432" s="1">
        <v>0.65914389491081204</v>
      </c>
      <c r="C1432" s="1">
        <v>0.438</v>
      </c>
      <c r="D1432" s="1">
        <v>0</v>
      </c>
      <c r="E1432" s="1">
        <v>0</v>
      </c>
      <c r="F1432" s="1">
        <v>100</v>
      </c>
      <c r="G1432" s="1">
        <v>6.5725195483279597</v>
      </c>
      <c r="H1432" s="1">
        <v>6</v>
      </c>
      <c r="I1432">
        <v>1500</v>
      </c>
      <c r="J1432">
        <v>185</v>
      </c>
      <c r="K1432">
        <v>12.5</v>
      </c>
      <c r="L1432" s="1"/>
      <c r="M1432" s="2">
        <f t="shared" si="1672"/>
        <v>2</v>
      </c>
      <c r="N1432" s="2">
        <f t="shared" si="1673"/>
        <v>6</v>
      </c>
      <c r="O1432" s="2">
        <f t="shared" si="1674"/>
        <v>5</v>
      </c>
      <c r="P1432" s="2">
        <f t="shared" si="1675"/>
        <v>4</v>
      </c>
      <c r="Q1432" s="2">
        <f t="shared" si="1676"/>
        <v>6</v>
      </c>
      <c r="R1432" s="2">
        <f t="shared" si="1677"/>
        <v>7</v>
      </c>
      <c r="S1432" s="2">
        <f t="shared" si="1678"/>
        <v>5</v>
      </c>
      <c r="T1432" s="2">
        <f t="shared" si="1679"/>
        <v>4</v>
      </c>
      <c r="U1432" s="2">
        <f t="shared" si="1680"/>
        <v>7</v>
      </c>
      <c r="V1432" s="2">
        <f t="shared" si="1681"/>
        <v>7</v>
      </c>
      <c r="W1432" s="2">
        <f t="shared" si="1682"/>
        <v>5</v>
      </c>
      <c r="X1432" s="2">
        <f t="shared" si="1683"/>
        <v>7</v>
      </c>
      <c r="Y1432" s="2">
        <f t="shared" si="1684"/>
        <v>4</v>
      </c>
      <c r="Z1432" s="2">
        <f t="shared" si="1685"/>
        <v>4</v>
      </c>
      <c r="AA1432" s="2">
        <f t="shared" si="1686"/>
        <v>2</v>
      </c>
      <c r="AB1432" s="2">
        <f t="shared" si="1687"/>
        <v>4</v>
      </c>
      <c r="AC1432" s="2">
        <f t="shared" si="1688"/>
        <v>3</v>
      </c>
      <c r="AD1432" s="3">
        <f t="shared" si="1741"/>
        <v>6</v>
      </c>
      <c r="AE1432" s="2">
        <f t="shared" si="1689"/>
        <v>5</v>
      </c>
      <c r="AF1432" s="2">
        <f t="shared" si="1690"/>
        <v>9</v>
      </c>
      <c r="AG1432" s="2">
        <f t="shared" si="1691"/>
        <v>8</v>
      </c>
      <c r="AH1432" s="2">
        <f t="shared" si="1692"/>
        <v>7</v>
      </c>
      <c r="AI1432" s="2">
        <f t="shared" si="1693"/>
        <v>9</v>
      </c>
      <c r="AJ1432" s="2">
        <f t="shared" si="1694"/>
        <v>10</v>
      </c>
      <c r="AK1432" s="2">
        <f t="shared" si="1695"/>
        <v>8</v>
      </c>
      <c r="AL1432" s="2">
        <f t="shared" si="1696"/>
        <v>7</v>
      </c>
      <c r="AM1432" s="2">
        <f t="shared" si="1697"/>
        <v>9</v>
      </c>
      <c r="AN1432" s="2">
        <f t="shared" si="1698"/>
        <v>9</v>
      </c>
      <c r="AO1432" s="2">
        <f t="shared" si="1699"/>
        <v>7</v>
      </c>
      <c r="AP1432" s="2">
        <f t="shared" si="1700"/>
        <v>9</v>
      </c>
      <c r="AQ1432" s="2">
        <f t="shared" si="1701"/>
        <v>6</v>
      </c>
      <c r="AR1432" s="2">
        <f t="shared" si="1702"/>
        <v>5</v>
      </c>
      <c r="AS1432" s="2">
        <f t="shared" si="1703"/>
        <v>4</v>
      </c>
      <c r="AT1432" s="2">
        <f t="shared" si="1704"/>
        <v>6</v>
      </c>
      <c r="AU1432" s="2">
        <f t="shared" si="1705"/>
        <v>5</v>
      </c>
      <c r="AV1432" s="3">
        <f t="shared" si="1742"/>
        <v>6</v>
      </c>
      <c r="AW1432">
        <f t="shared" si="1743"/>
        <v>1</v>
      </c>
      <c r="AX1432" s="2">
        <f t="shared" si="1706"/>
        <v>1</v>
      </c>
      <c r="AY1432" s="2">
        <f t="shared" si="1707"/>
        <v>3</v>
      </c>
      <c r="AZ1432" s="2">
        <f t="shared" si="1708"/>
        <v>4</v>
      </c>
      <c r="BA1432" s="2">
        <f t="shared" si="1709"/>
        <v>3</v>
      </c>
      <c r="BB1432" s="2">
        <f t="shared" si="1710"/>
        <v>5</v>
      </c>
      <c r="BC1432" s="2">
        <f t="shared" si="1711"/>
        <v>6</v>
      </c>
      <c r="BD1432" s="2">
        <f t="shared" si="1712"/>
        <v>3</v>
      </c>
      <c r="BE1432" s="2">
        <f t="shared" si="1713"/>
        <v>4</v>
      </c>
      <c r="BF1432" s="2">
        <f t="shared" si="1714"/>
        <v>4</v>
      </c>
      <c r="BG1432" s="2">
        <f t="shared" si="1715"/>
        <v>5</v>
      </c>
      <c r="BH1432" s="2">
        <f t="shared" si="1716"/>
        <v>5</v>
      </c>
      <c r="BI1432" s="2">
        <f t="shared" si="1717"/>
        <v>8</v>
      </c>
      <c r="BJ1432" s="2">
        <f t="shared" si="1718"/>
        <v>5</v>
      </c>
      <c r="BK1432" s="2">
        <f t="shared" si="1719"/>
        <v>2</v>
      </c>
      <c r="BL1432" s="2">
        <f t="shared" si="1720"/>
        <v>2</v>
      </c>
      <c r="BM1432" s="2">
        <f t="shared" si="1721"/>
        <v>4</v>
      </c>
      <c r="BN1432" s="2">
        <f t="shared" si="1722"/>
        <v>4</v>
      </c>
      <c r="BO1432" s="3">
        <f t="shared" si="1744"/>
        <v>12</v>
      </c>
      <c r="BP1432">
        <f t="shared" si="1745"/>
        <v>1</v>
      </c>
      <c r="BR1432">
        <v>12</v>
      </c>
      <c r="BS1432">
        <f t="shared" si="1723"/>
        <v>1</v>
      </c>
      <c r="BU1432" s="1">
        <f t="shared" si="1724"/>
        <v>175.0656849493096</v>
      </c>
      <c r="BV1432" s="1">
        <f t="shared" si="1725"/>
        <v>37.626442337509062</v>
      </c>
      <c r="BW1432" s="1">
        <f t="shared" si="1726"/>
        <v>37.561419601399926</v>
      </c>
      <c r="BX1432" s="1">
        <f t="shared" si="1727"/>
        <v>25.275497692354886</v>
      </c>
      <c r="BY1432" s="1">
        <f t="shared" si="1728"/>
        <v>12.691360137423695</v>
      </c>
      <c r="BZ1432" s="1">
        <f t="shared" si="1729"/>
        <v>12.581913253317504</v>
      </c>
      <c r="CA1432" s="1">
        <f t="shared" si="1730"/>
        <v>17.741353659348167</v>
      </c>
      <c r="CB1432" s="1">
        <f t="shared" si="1731"/>
        <v>25.048010706107291</v>
      </c>
      <c r="CC1432" s="1">
        <f t="shared" si="1732"/>
        <v>5.2430555411624793</v>
      </c>
      <c r="CD1432" s="1">
        <f t="shared" si="1733"/>
        <v>400.00294414863129</v>
      </c>
      <c r="CE1432" s="1">
        <f t="shared" si="1734"/>
        <v>4.192269121511611</v>
      </c>
      <c r="CF1432" s="1">
        <f t="shared" si="1735"/>
        <v>1.4652502084044075</v>
      </c>
      <c r="CG1432" s="1">
        <f t="shared" si="1736"/>
        <v>1.7490186972101063</v>
      </c>
      <c r="CH1432" s="1">
        <f t="shared" si="1737"/>
        <v>1.9975129055225667</v>
      </c>
      <c r="CI1432" s="1">
        <f t="shared" si="1738"/>
        <v>2.125630589767336</v>
      </c>
      <c r="CJ1432" s="1">
        <f t="shared" si="1739"/>
        <v>2.1474169336269164</v>
      </c>
      <c r="CK1432" s="1">
        <f t="shared" si="1740"/>
        <v>2.1615342923437946</v>
      </c>
      <c r="CL1432" s="5">
        <f t="shared" si="1746"/>
        <v>12</v>
      </c>
      <c r="CN1432" s="9">
        <f t="shared" si="1747"/>
        <v>1.4652502084044075</v>
      </c>
    </row>
    <row r="1433" spans="1:92" x14ac:dyDescent="0.2">
      <c r="A1433" s="4">
        <v>1431</v>
      </c>
      <c r="B1433" s="1">
        <v>0.63528563461919296</v>
      </c>
      <c r="C1433" s="1">
        <v>0.27600000000000002</v>
      </c>
      <c r="D1433" s="1">
        <v>0</v>
      </c>
      <c r="E1433" s="1">
        <v>0</v>
      </c>
      <c r="F1433" s="1">
        <v>100</v>
      </c>
      <c r="G1433" s="1">
        <v>4.1409167549391803</v>
      </c>
      <c r="H1433" s="1">
        <v>5</v>
      </c>
      <c r="I1433">
        <v>1500</v>
      </c>
      <c r="J1433">
        <v>185</v>
      </c>
      <c r="K1433">
        <v>12.5</v>
      </c>
      <c r="L1433" s="1"/>
      <c r="M1433" s="2">
        <f t="shared" si="1672"/>
        <v>2</v>
      </c>
      <c r="N1433" s="2">
        <f t="shared" si="1673"/>
        <v>5</v>
      </c>
      <c r="O1433" s="2">
        <f t="shared" si="1674"/>
        <v>4</v>
      </c>
      <c r="P1433" s="2">
        <f t="shared" si="1675"/>
        <v>4</v>
      </c>
      <c r="Q1433" s="2">
        <f t="shared" si="1676"/>
        <v>6</v>
      </c>
      <c r="R1433" s="2">
        <f t="shared" si="1677"/>
        <v>7</v>
      </c>
      <c r="S1433" s="2">
        <f t="shared" si="1678"/>
        <v>6</v>
      </c>
      <c r="T1433" s="2">
        <f t="shared" si="1679"/>
        <v>5</v>
      </c>
      <c r="U1433" s="2">
        <f t="shared" si="1680"/>
        <v>7</v>
      </c>
      <c r="V1433" s="2">
        <f t="shared" si="1681"/>
        <v>6</v>
      </c>
      <c r="W1433" s="2">
        <f t="shared" si="1682"/>
        <v>5</v>
      </c>
      <c r="X1433" s="2">
        <f t="shared" si="1683"/>
        <v>7</v>
      </c>
      <c r="Y1433" s="2">
        <f t="shared" si="1684"/>
        <v>5</v>
      </c>
      <c r="Z1433" s="2">
        <f t="shared" si="1685"/>
        <v>4</v>
      </c>
      <c r="AA1433" s="2">
        <f t="shared" si="1686"/>
        <v>2</v>
      </c>
      <c r="AB1433" s="2">
        <f t="shared" si="1687"/>
        <v>4</v>
      </c>
      <c r="AC1433" s="2">
        <f t="shared" si="1688"/>
        <v>3</v>
      </c>
      <c r="AD1433" s="3">
        <f t="shared" si="1741"/>
        <v>6</v>
      </c>
      <c r="AE1433" s="2">
        <f t="shared" si="1689"/>
        <v>5</v>
      </c>
      <c r="AF1433" s="2">
        <f t="shared" si="1690"/>
        <v>8</v>
      </c>
      <c r="AG1433" s="2">
        <f t="shared" si="1691"/>
        <v>7</v>
      </c>
      <c r="AH1433" s="2">
        <f t="shared" si="1692"/>
        <v>7</v>
      </c>
      <c r="AI1433" s="2">
        <f t="shared" si="1693"/>
        <v>9</v>
      </c>
      <c r="AJ1433" s="2">
        <f t="shared" si="1694"/>
        <v>10</v>
      </c>
      <c r="AK1433" s="2">
        <f t="shared" si="1695"/>
        <v>9</v>
      </c>
      <c r="AL1433" s="2">
        <f t="shared" si="1696"/>
        <v>8</v>
      </c>
      <c r="AM1433" s="2">
        <f t="shared" si="1697"/>
        <v>9</v>
      </c>
      <c r="AN1433" s="2">
        <f t="shared" si="1698"/>
        <v>8</v>
      </c>
      <c r="AO1433" s="2">
        <f t="shared" si="1699"/>
        <v>7</v>
      </c>
      <c r="AP1433" s="2">
        <f t="shared" si="1700"/>
        <v>9</v>
      </c>
      <c r="AQ1433" s="2">
        <f t="shared" si="1701"/>
        <v>7</v>
      </c>
      <c r="AR1433" s="2">
        <f t="shared" si="1702"/>
        <v>5</v>
      </c>
      <c r="AS1433" s="2">
        <f t="shared" si="1703"/>
        <v>4</v>
      </c>
      <c r="AT1433" s="2">
        <f t="shared" si="1704"/>
        <v>6</v>
      </c>
      <c r="AU1433" s="2">
        <f t="shared" si="1705"/>
        <v>5</v>
      </c>
      <c r="AV1433" s="3">
        <f t="shared" si="1742"/>
        <v>6</v>
      </c>
      <c r="AW1433">
        <f t="shared" si="1743"/>
        <v>1</v>
      </c>
      <c r="AX1433" s="2">
        <f t="shared" si="1706"/>
        <v>1</v>
      </c>
      <c r="AY1433" s="2">
        <f t="shared" si="1707"/>
        <v>2</v>
      </c>
      <c r="AZ1433" s="2">
        <f t="shared" si="1708"/>
        <v>3</v>
      </c>
      <c r="BA1433" s="2">
        <f t="shared" si="1709"/>
        <v>3</v>
      </c>
      <c r="BB1433" s="2">
        <f t="shared" si="1710"/>
        <v>4</v>
      </c>
      <c r="BC1433" s="2">
        <f t="shared" si="1711"/>
        <v>5</v>
      </c>
      <c r="BD1433" s="2">
        <f t="shared" si="1712"/>
        <v>4</v>
      </c>
      <c r="BE1433" s="2">
        <f t="shared" si="1713"/>
        <v>4</v>
      </c>
      <c r="BF1433" s="2">
        <f t="shared" si="1714"/>
        <v>4</v>
      </c>
      <c r="BG1433" s="2">
        <f t="shared" si="1715"/>
        <v>4</v>
      </c>
      <c r="BH1433" s="2">
        <f t="shared" si="1716"/>
        <v>5</v>
      </c>
      <c r="BI1433" s="2">
        <f t="shared" si="1717"/>
        <v>8</v>
      </c>
      <c r="BJ1433" s="2">
        <f t="shared" si="1718"/>
        <v>6</v>
      </c>
      <c r="BK1433" s="2">
        <f t="shared" si="1719"/>
        <v>2</v>
      </c>
      <c r="BL1433" s="2">
        <f t="shared" si="1720"/>
        <v>2</v>
      </c>
      <c r="BM1433" s="2">
        <f t="shared" si="1721"/>
        <v>4</v>
      </c>
      <c r="BN1433" s="2">
        <f t="shared" si="1722"/>
        <v>4</v>
      </c>
      <c r="BO1433" s="3">
        <f t="shared" si="1744"/>
        <v>12</v>
      </c>
      <c r="BP1433">
        <f t="shared" si="1745"/>
        <v>1</v>
      </c>
      <c r="BR1433">
        <v>12</v>
      </c>
      <c r="BS1433">
        <f t="shared" si="1723"/>
        <v>1</v>
      </c>
      <c r="BU1433" s="1">
        <f t="shared" si="1724"/>
        <v>175.19143141678359</v>
      </c>
      <c r="BV1433" s="1">
        <f t="shared" si="1725"/>
        <v>37.87795034042491</v>
      </c>
      <c r="BW1433" s="1">
        <f t="shared" si="1726"/>
        <v>37.659121327250418</v>
      </c>
      <c r="BX1433" s="1">
        <f t="shared" si="1727"/>
        <v>25.80602660779444</v>
      </c>
      <c r="BY1433" s="1">
        <f t="shared" si="1728"/>
        <v>13.018912203015924</v>
      </c>
      <c r="BZ1433" s="1">
        <f t="shared" si="1729"/>
        <v>12.626167428321196</v>
      </c>
      <c r="CA1433" s="1">
        <f t="shared" si="1730"/>
        <v>18.117770732200317</v>
      </c>
      <c r="CB1433" s="1">
        <f t="shared" si="1731"/>
        <v>25.050158769178928</v>
      </c>
      <c r="CC1433" s="1">
        <f t="shared" si="1732"/>
        <v>5.2564811229292427</v>
      </c>
      <c r="CD1433" s="1">
        <f t="shared" si="1733"/>
        <v>400.00516693118078</v>
      </c>
      <c r="CE1433" s="1">
        <f t="shared" si="1734"/>
        <v>7.1227909778410234</v>
      </c>
      <c r="CF1433" s="1">
        <f t="shared" si="1735"/>
        <v>2.0073707732509902</v>
      </c>
      <c r="CG1433" s="1">
        <f t="shared" si="1736"/>
        <v>2.0739503770395031</v>
      </c>
      <c r="CH1433" s="1">
        <f t="shared" si="1737"/>
        <v>1.939683585571063</v>
      </c>
      <c r="CI1433" s="1">
        <f t="shared" si="1738"/>
        <v>2.0892021159224869</v>
      </c>
      <c r="CJ1433" s="1">
        <f t="shared" si="1739"/>
        <v>2.1103530992138957</v>
      </c>
      <c r="CK1433" s="1">
        <f t="shared" si="1740"/>
        <v>2.1340719736431044</v>
      </c>
      <c r="CL1433" s="5">
        <f t="shared" si="1746"/>
        <v>14</v>
      </c>
      <c r="CN1433" s="9">
        <f t="shared" si="1747"/>
        <v>1.939683585571063</v>
      </c>
    </row>
    <row r="1434" spans="1:92" x14ac:dyDescent="0.2">
      <c r="A1434" s="4">
        <v>1432</v>
      </c>
      <c r="B1434" s="1">
        <v>0.65930432028466301</v>
      </c>
      <c r="C1434" s="1">
        <v>0.26800000000000002</v>
      </c>
      <c r="D1434" s="1">
        <v>0</v>
      </c>
      <c r="E1434" s="1">
        <v>0</v>
      </c>
      <c r="F1434" s="1">
        <v>100</v>
      </c>
      <c r="G1434" s="1">
        <v>4.0140479861988698</v>
      </c>
      <c r="H1434" s="1">
        <v>5</v>
      </c>
      <c r="I1434">
        <v>1400</v>
      </c>
      <c r="J1434">
        <v>0.2</v>
      </c>
      <c r="K1434">
        <v>0</v>
      </c>
      <c r="L1434" s="1"/>
      <c r="M1434" s="2">
        <f t="shared" si="1672"/>
        <v>2</v>
      </c>
      <c r="N1434" s="2">
        <f t="shared" si="1673"/>
        <v>5</v>
      </c>
      <c r="O1434" s="2">
        <f t="shared" si="1674"/>
        <v>4</v>
      </c>
      <c r="P1434" s="2">
        <f t="shared" si="1675"/>
        <v>4</v>
      </c>
      <c r="Q1434" s="2">
        <f t="shared" si="1676"/>
        <v>6</v>
      </c>
      <c r="R1434" s="2">
        <f t="shared" si="1677"/>
        <v>7</v>
      </c>
      <c r="S1434" s="2">
        <f t="shared" si="1678"/>
        <v>6</v>
      </c>
      <c r="T1434" s="2">
        <f t="shared" si="1679"/>
        <v>5</v>
      </c>
      <c r="U1434" s="2">
        <f t="shared" si="1680"/>
        <v>7</v>
      </c>
      <c r="V1434" s="2">
        <f t="shared" si="1681"/>
        <v>6</v>
      </c>
      <c r="W1434" s="2">
        <f t="shared" si="1682"/>
        <v>5</v>
      </c>
      <c r="X1434" s="2">
        <f t="shared" si="1683"/>
        <v>7</v>
      </c>
      <c r="Y1434" s="2">
        <f t="shared" si="1684"/>
        <v>5</v>
      </c>
      <c r="Z1434" s="2">
        <f t="shared" si="1685"/>
        <v>4</v>
      </c>
      <c r="AA1434" s="2">
        <f t="shared" si="1686"/>
        <v>2</v>
      </c>
      <c r="AB1434" s="2">
        <f t="shared" si="1687"/>
        <v>4</v>
      </c>
      <c r="AC1434" s="2">
        <f t="shared" si="1688"/>
        <v>3</v>
      </c>
      <c r="AD1434" s="3">
        <f t="shared" si="1741"/>
        <v>6</v>
      </c>
      <c r="AE1434" s="2">
        <f t="shared" si="1689"/>
        <v>4</v>
      </c>
      <c r="AF1434" s="2">
        <f t="shared" si="1690"/>
        <v>7</v>
      </c>
      <c r="AG1434" s="2">
        <f t="shared" si="1691"/>
        <v>7</v>
      </c>
      <c r="AH1434" s="2">
        <f t="shared" si="1692"/>
        <v>7</v>
      </c>
      <c r="AI1434" s="2">
        <f t="shared" si="1693"/>
        <v>9</v>
      </c>
      <c r="AJ1434" s="2">
        <f t="shared" si="1694"/>
        <v>10</v>
      </c>
      <c r="AK1434" s="2">
        <f t="shared" si="1695"/>
        <v>9</v>
      </c>
      <c r="AL1434" s="2">
        <f t="shared" si="1696"/>
        <v>8</v>
      </c>
      <c r="AM1434" s="2">
        <f t="shared" si="1697"/>
        <v>10</v>
      </c>
      <c r="AN1434" s="2">
        <f t="shared" si="1698"/>
        <v>8</v>
      </c>
      <c r="AO1434" s="2">
        <f t="shared" si="1699"/>
        <v>8</v>
      </c>
      <c r="AP1434" s="2">
        <f t="shared" si="1700"/>
        <v>10</v>
      </c>
      <c r="AQ1434" s="2">
        <f t="shared" si="1701"/>
        <v>8</v>
      </c>
      <c r="AR1434" s="2">
        <f t="shared" si="1702"/>
        <v>7</v>
      </c>
      <c r="AS1434" s="2">
        <f t="shared" si="1703"/>
        <v>5</v>
      </c>
      <c r="AT1434" s="2">
        <f t="shared" si="1704"/>
        <v>7</v>
      </c>
      <c r="AU1434" s="2">
        <f t="shared" si="1705"/>
        <v>5</v>
      </c>
      <c r="AV1434" s="3">
        <f t="shared" si="1742"/>
        <v>6</v>
      </c>
      <c r="AW1434">
        <f t="shared" si="1743"/>
        <v>3</v>
      </c>
      <c r="AX1434" s="2">
        <f t="shared" si="1706"/>
        <v>1</v>
      </c>
      <c r="AY1434" s="2">
        <f t="shared" si="1707"/>
        <v>2</v>
      </c>
      <c r="AZ1434" s="2">
        <f t="shared" si="1708"/>
        <v>4</v>
      </c>
      <c r="BA1434" s="2">
        <f t="shared" si="1709"/>
        <v>4</v>
      </c>
      <c r="BB1434" s="2">
        <f t="shared" si="1710"/>
        <v>5</v>
      </c>
      <c r="BC1434" s="2">
        <f t="shared" si="1711"/>
        <v>6</v>
      </c>
      <c r="BD1434" s="2">
        <f t="shared" si="1712"/>
        <v>5</v>
      </c>
      <c r="BE1434" s="2">
        <f t="shared" si="1713"/>
        <v>6</v>
      </c>
      <c r="BF1434" s="2">
        <f t="shared" si="1714"/>
        <v>6</v>
      </c>
      <c r="BG1434" s="2">
        <f t="shared" si="1715"/>
        <v>5</v>
      </c>
      <c r="BH1434" s="2">
        <f t="shared" si="1716"/>
        <v>7</v>
      </c>
      <c r="BI1434" s="2">
        <f t="shared" si="1717"/>
        <v>10</v>
      </c>
      <c r="BJ1434" s="2">
        <f t="shared" si="1718"/>
        <v>8</v>
      </c>
      <c r="BK1434" s="2">
        <f t="shared" si="1719"/>
        <v>4</v>
      </c>
      <c r="BL1434" s="2">
        <f t="shared" si="1720"/>
        <v>4</v>
      </c>
      <c r="BM1434" s="2">
        <f t="shared" si="1721"/>
        <v>6</v>
      </c>
      <c r="BN1434" s="2">
        <f t="shared" si="1722"/>
        <v>4</v>
      </c>
      <c r="BO1434" s="3">
        <f t="shared" si="1744"/>
        <v>12</v>
      </c>
      <c r="BP1434">
        <f t="shared" si="1745"/>
        <v>1</v>
      </c>
      <c r="BR1434">
        <v>12</v>
      </c>
      <c r="BS1434">
        <f t="shared" si="1723"/>
        <v>1</v>
      </c>
      <c r="BU1434" s="1">
        <f t="shared" si="1724"/>
        <v>8.4172450119460507</v>
      </c>
      <c r="BV1434" s="1">
        <f t="shared" si="1725"/>
        <v>5.4501321215964316</v>
      </c>
      <c r="BW1434" s="1">
        <f t="shared" si="1726"/>
        <v>3.4450710178311006</v>
      </c>
      <c r="BX1434" s="1">
        <f t="shared" si="1727"/>
        <v>6.5552166885762659</v>
      </c>
      <c r="BY1434" s="1">
        <f t="shared" si="1728"/>
        <v>3.641820341389352</v>
      </c>
      <c r="BZ1434" s="1">
        <f t="shared" si="1729"/>
        <v>1.5276827133767337</v>
      </c>
      <c r="CA1434" s="1">
        <f t="shared" si="1730"/>
        <v>4.7452971894708371</v>
      </c>
      <c r="CB1434" s="1">
        <f t="shared" si="1731"/>
        <v>1.2388259201525691</v>
      </c>
      <c r="CC1434" s="1">
        <f t="shared" si="1732"/>
        <v>1.2802038317868165</v>
      </c>
      <c r="CD1434" s="1">
        <f t="shared" si="1733"/>
        <v>1.8546941082532418</v>
      </c>
      <c r="CE1434" s="1">
        <f t="shared" si="1734"/>
        <v>7.3031457418968957</v>
      </c>
      <c r="CF1434" s="1">
        <f t="shared" si="1735"/>
        <v>1.8120576592597564</v>
      </c>
      <c r="CG1434" s="1">
        <f t="shared" si="1736"/>
        <v>1.8537661656229558</v>
      </c>
      <c r="CH1434" s="1">
        <f t="shared" si="1737"/>
        <v>1.6412062733960358</v>
      </c>
      <c r="CI1434" s="1">
        <f t="shared" si="1738"/>
        <v>1.8201025818256016</v>
      </c>
      <c r="CJ1434" s="1">
        <f t="shared" si="1739"/>
        <v>1.8724378236995558</v>
      </c>
      <c r="CK1434" s="1">
        <f t="shared" si="1740"/>
        <v>1.9975433213519329</v>
      </c>
      <c r="CL1434" s="5">
        <f t="shared" si="1746"/>
        <v>8</v>
      </c>
      <c r="CN1434" s="9">
        <f t="shared" si="1747"/>
        <v>1.2388259201525691</v>
      </c>
    </row>
    <row r="1435" spans="1:92" x14ac:dyDescent="0.2">
      <c r="A1435" s="4">
        <v>1433</v>
      </c>
      <c r="B1435" s="1">
        <v>0.71347886508175995</v>
      </c>
      <c r="C1435" s="1">
        <v>0.17299999999999999</v>
      </c>
      <c r="D1435" s="1">
        <v>0</v>
      </c>
      <c r="E1435" s="1">
        <v>0</v>
      </c>
      <c r="F1435" s="1">
        <v>100</v>
      </c>
      <c r="G1435" s="1">
        <v>2.5930829524303798</v>
      </c>
      <c r="H1435" s="1">
        <v>5</v>
      </c>
      <c r="I1435">
        <v>1500</v>
      </c>
      <c r="J1435">
        <v>185</v>
      </c>
      <c r="K1435">
        <v>12.5</v>
      </c>
      <c r="L1435" s="1"/>
      <c r="M1435" s="2">
        <f t="shared" si="1672"/>
        <v>2</v>
      </c>
      <c r="N1435" s="2">
        <f t="shared" si="1673"/>
        <v>5</v>
      </c>
      <c r="O1435" s="2">
        <f t="shared" si="1674"/>
        <v>3</v>
      </c>
      <c r="P1435" s="2">
        <f t="shared" si="1675"/>
        <v>4</v>
      </c>
      <c r="Q1435" s="2">
        <f t="shared" si="1676"/>
        <v>6</v>
      </c>
      <c r="R1435" s="2">
        <f t="shared" si="1677"/>
        <v>6</v>
      </c>
      <c r="S1435" s="2">
        <f t="shared" si="1678"/>
        <v>7</v>
      </c>
      <c r="T1435" s="2">
        <f t="shared" si="1679"/>
        <v>4</v>
      </c>
      <c r="U1435" s="2">
        <f t="shared" si="1680"/>
        <v>6</v>
      </c>
      <c r="V1435" s="2">
        <f t="shared" si="1681"/>
        <v>6</v>
      </c>
      <c r="W1435" s="2">
        <f t="shared" si="1682"/>
        <v>4</v>
      </c>
      <c r="X1435" s="2">
        <f t="shared" si="1683"/>
        <v>6</v>
      </c>
      <c r="Y1435" s="2">
        <f t="shared" si="1684"/>
        <v>5</v>
      </c>
      <c r="Z1435" s="2">
        <f t="shared" si="1685"/>
        <v>4</v>
      </c>
      <c r="AA1435" s="2">
        <f t="shared" si="1686"/>
        <v>2</v>
      </c>
      <c r="AB1435" s="2">
        <f t="shared" si="1687"/>
        <v>4</v>
      </c>
      <c r="AC1435" s="2">
        <f t="shared" si="1688"/>
        <v>3</v>
      </c>
      <c r="AD1435" s="3">
        <f t="shared" si="1741"/>
        <v>7</v>
      </c>
      <c r="AE1435" s="2">
        <f t="shared" si="1689"/>
        <v>5</v>
      </c>
      <c r="AF1435" s="2">
        <f t="shared" si="1690"/>
        <v>8</v>
      </c>
      <c r="AG1435" s="2">
        <f t="shared" si="1691"/>
        <v>6</v>
      </c>
      <c r="AH1435" s="2">
        <f t="shared" si="1692"/>
        <v>7</v>
      </c>
      <c r="AI1435" s="2">
        <f t="shared" si="1693"/>
        <v>9</v>
      </c>
      <c r="AJ1435" s="2">
        <f t="shared" si="1694"/>
        <v>9</v>
      </c>
      <c r="AK1435" s="2">
        <f t="shared" si="1695"/>
        <v>10</v>
      </c>
      <c r="AL1435" s="2">
        <f t="shared" si="1696"/>
        <v>7</v>
      </c>
      <c r="AM1435" s="2">
        <f t="shared" si="1697"/>
        <v>8</v>
      </c>
      <c r="AN1435" s="2">
        <f t="shared" si="1698"/>
        <v>8</v>
      </c>
      <c r="AO1435" s="2">
        <f t="shared" si="1699"/>
        <v>6</v>
      </c>
      <c r="AP1435" s="2">
        <f t="shared" si="1700"/>
        <v>8</v>
      </c>
      <c r="AQ1435" s="2">
        <f t="shared" si="1701"/>
        <v>7</v>
      </c>
      <c r="AR1435" s="2">
        <f t="shared" si="1702"/>
        <v>5</v>
      </c>
      <c r="AS1435" s="2">
        <f t="shared" si="1703"/>
        <v>4</v>
      </c>
      <c r="AT1435" s="2">
        <f t="shared" si="1704"/>
        <v>6</v>
      </c>
      <c r="AU1435" s="2">
        <f t="shared" si="1705"/>
        <v>5</v>
      </c>
      <c r="AV1435" s="3">
        <f t="shared" si="1742"/>
        <v>7</v>
      </c>
      <c r="AW1435">
        <f t="shared" si="1743"/>
        <v>1</v>
      </c>
      <c r="AX1435" s="2">
        <f t="shared" si="1706"/>
        <v>1</v>
      </c>
      <c r="AY1435" s="2">
        <f t="shared" si="1707"/>
        <v>2</v>
      </c>
      <c r="AZ1435" s="2">
        <f t="shared" si="1708"/>
        <v>2</v>
      </c>
      <c r="BA1435" s="2">
        <f t="shared" si="1709"/>
        <v>2</v>
      </c>
      <c r="BB1435" s="2">
        <f t="shared" si="1710"/>
        <v>4</v>
      </c>
      <c r="BC1435" s="2">
        <f t="shared" si="1711"/>
        <v>4</v>
      </c>
      <c r="BD1435" s="2">
        <f t="shared" si="1712"/>
        <v>5</v>
      </c>
      <c r="BE1435" s="2">
        <f t="shared" si="1713"/>
        <v>4</v>
      </c>
      <c r="BF1435" s="2">
        <f t="shared" si="1714"/>
        <v>4</v>
      </c>
      <c r="BG1435" s="2">
        <f t="shared" si="1715"/>
        <v>3</v>
      </c>
      <c r="BH1435" s="2">
        <f t="shared" si="1716"/>
        <v>4</v>
      </c>
      <c r="BI1435" s="2">
        <f t="shared" si="1717"/>
        <v>6</v>
      </c>
      <c r="BJ1435" s="2">
        <f t="shared" si="1718"/>
        <v>6</v>
      </c>
      <c r="BK1435" s="2">
        <f t="shared" si="1719"/>
        <v>2</v>
      </c>
      <c r="BL1435" s="2">
        <f t="shared" si="1720"/>
        <v>2</v>
      </c>
      <c r="BM1435" s="2">
        <f t="shared" si="1721"/>
        <v>4</v>
      </c>
      <c r="BN1435" s="2">
        <f t="shared" si="1722"/>
        <v>4</v>
      </c>
      <c r="BO1435" s="3">
        <f t="shared" si="1744"/>
        <v>12</v>
      </c>
      <c r="BP1435">
        <f t="shared" si="1745"/>
        <v>2</v>
      </c>
      <c r="BR1435">
        <v>12</v>
      </c>
      <c r="BS1435">
        <f t="shared" si="1723"/>
        <v>1</v>
      </c>
      <c r="BU1435" s="1">
        <f t="shared" si="1724"/>
        <v>175.53888156552401</v>
      </c>
      <c r="BV1435" s="1">
        <f t="shared" si="1725"/>
        <v>38.598567369663598</v>
      </c>
      <c r="BW1435" s="1">
        <f t="shared" si="1726"/>
        <v>37.960904564765968</v>
      </c>
      <c r="BX1435" s="1">
        <f t="shared" si="1727"/>
        <v>27.24667185934581</v>
      </c>
      <c r="BY1435" s="1">
        <f t="shared" si="1728"/>
        <v>13.980896154328342</v>
      </c>
      <c r="BZ1435" s="1">
        <f t="shared" si="1729"/>
        <v>12.832054523343592</v>
      </c>
      <c r="CA1435" s="1">
        <f t="shared" si="1730"/>
        <v>19.168458119763041</v>
      </c>
      <c r="CB1435" s="1">
        <f t="shared" si="1731"/>
        <v>25.086387973569636</v>
      </c>
      <c r="CC1435" s="1">
        <f t="shared" si="1732"/>
        <v>5.4163661053071586</v>
      </c>
      <c r="CD1435" s="1">
        <f t="shared" si="1733"/>
        <v>400.0140442089791</v>
      </c>
      <c r="CE1435" s="1">
        <f t="shared" si="1734"/>
        <v>11.964460472121042</v>
      </c>
      <c r="CF1435" s="1">
        <f t="shared" si="1735"/>
        <v>3.4174200625250912</v>
      </c>
      <c r="CG1435" s="1">
        <f t="shared" si="1736"/>
        <v>3.0460140230125243</v>
      </c>
      <c r="CH1435" s="1">
        <f t="shared" si="1737"/>
        <v>1.8276497052025116</v>
      </c>
      <c r="CI1435" s="1">
        <f t="shared" si="1738"/>
        <v>2.0090593565107966</v>
      </c>
      <c r="CJ1435" s="1">
        <f t="shared" si="1739"/>
        <v>2.0293952984778603</v>
      </c>
      <c r="CK1435" s="1">
        <f t="shared" si="1740"/>
        <v>2.0624604201025249</v>
      </c>
      <c r="CL1435" s="5">
        <f t="shared" si="1746"/>
        <v>14</v>
      </c>
      <c r="CN1435" s="9">
        <f t="shared" si="1747"/>
        <v>1.8276497052025116</v>
      </c>
    </row>
    <row r="1436" spans="1:92" x14ac:dyDescent="0.2">
      <c r="A1436" s="4">
        <v>1434</v>
      </c>
      <c r="B1436" s="1">
        <v>0.69468048499151502</v>
      </c>
      <c r="C1436" s="1">
        <v>4.1520000000000001</v>
      </c>
      <c r="D1436" s="1">
        <v>0</v>
      </c>
      <c r="E1436" s="1">
        <v>1</v>
      </c>
      <c r="F1436" s="1">
        <v>99</v>
      </c>
      <c r="G1436" s="1">
        <v>2.6425435895203999</v>
      </c>
      <c r="H1436" s="1">
        <v>5</v>
      </c>
      <c r="I1436">
        <v>1500</v>
      </c>
      <c r="J1436">
        <v>185</v>
      </c>
      <c r="K1436">
        <v>12.5</v>
      </c>
      <c r="L1436" s="1"/>
      <c r="M1436" s="2">
        <f t="shared" si="1672"/>
        <v>3</v>
      </c>
      <c r="N1436" s="2">
        <f t="shared" si="1673"/>
        <v>4</v>
      </c>
      <c r="O1436" s="2">
        <f t="shared" si="1674"/>
        <v>3</v>
      </c>
      <c r="P1436" s="2">
        <f t="shared" si="1675"/>
        <v>4</v>
      </c>
      <c r="Q1436" s="2">
        <f t="shared" si="1676"/>
        <v>6</v>
      </c>
      <c r="R1436" s="2">
        <f t="shared" si="1677"/>
        <v>6</v>
      </c>
      <c r="S1436" s="2">
        <f t="shared" si="1678"/>
        <v>7</v>
      </c>
      <c r="T1436" s="2">
        <f t="shared" si="1679"/>
        <v>4</v>
      </c>
      <c r="U1436" s="2">
        <f t="shared" si="1680"/>
        <v>6</v>
      </c>
      <c r="V1436" s="2">
        <f t="shared" si="1681"/>
        <v>6</v>
      </c>
      <c r="W1436" s="2">
        <f t="shared" si="1682"/>
        <v>5</v>
      </c>
      <c r="X1436" s="2">
        <f t="shared" si="1683"/>
        <v>6</v>
      </c>
      <c r="Y1436" s="2">
        <f t="shared" si="1684"/>
        <v>5</v>
      </c>
      <c r="Z1436" s="2">
        <f t="shared" si="1685"/>
        <v>4</v>
      </c>
      <c r="AA1436" s="2">
        <f t="shared" si="1686"/>
        <v>2</v>
      </c>
      <c r="AB1436" s="2">
        <f t="shared" si="1687"/>
        <v>4</v>
      </c>
      <c r="AC1436" s="2">
        <f t="shared" si="1688"/>
        <v>3</v>
      </c>
      <c r="AD1436" s="3">
        <f t="shared" si="1741"/>
        <v>7</v>
      </c>
      <c r="AE1436" s="2">
        <f t="shared" si="1689"/>
        <v>6</v>
      </c>
      <c r="AF1436" s="2">
        <f t="shared" si="1690"/>
        <v>7</v>
      </c>
      <c r="AG1436" s="2">
        <f t="shared" si="1691"/>
        <v>6</v>
      </c>
      <c r="AH1436" s="2">
        <f t="shared" si="1692"/>
        <v>7</v>
      </c>
      <c r="AI1436" s="2">
        <f t="shared" si="1693"/>
        <v>9</v>
      </c>
      <c r="AJ1436" s="2">
        <f t="shared" si="1694"/>
        <v>9</v>
      </c>
      <c r="AK1436" s="2">
        <f t="shared" si="1695"/>
        <v>10</v>
      </c>
      <c r="AL1436" s="2">
        <f t="shared" si="1696"/>
        <v>7</v>
      </c>
      <c r="AM1436" s="2">
        <f t="shared" si="1697"/>
        <v>8</v>
      </c>
      <c r="AN1436" s="2">
        <f t="shared" si="1698"/>
        <v>8</v>
      </c>
      <c r="AO1436" s="2">
        <f t="shared" si="1699"/>
        <v>7</v>
      </c>
      <c r="AP1436" s="2">
        <f t="shared" si="1700"/>
        <v>8</v>
      </c>
      <c r="AQ1436" s="2">
        <f t="shared" si="1701"/>
        <v>7</v>
      </c>
      <c r="AR1436" s="2">
        <f t="shared" si="1702"/>
        <v>5</v>
      </c>
      <c r="AS1436" s="2">
        <f t="shared" si="1703"/>
        <v>4</v>
      </c>
      <c r="AT1436" s="2">
        <f t="shared" si="1704"/>
        <v>6</v>
      </c>
      <c r="AU1436" s="2">
        <f t="shared" si="1705"/>
        <v>5</v>
      </c>
      <c r="AV1436" s="3">
        <f t="shared" si="1742"/>
        <v>7</v>
      </c>
      <c r="AW1436">
        <f t="shared" si="1743"/>
        <v>1</v>
      </c>
      <c r="AX1436" s="2">
        <f t="shared" si="1706"/>
        <v>2</v>
      </c>
      <c r="AY1436" s="2">
        <f t="shared" si="1707"/>
        <v>2</v>
      </c>
      <c r="AZ1436" s="2">
        <f t="shared" si="1708"/>
        <v>2</v>
      </c>
      <c r="BA1436" s="2">
        <f t="shared" si="1709"/>
        <v>3</v>
      </c>
      <c r="BB1436" s="2">
        <f t="shared" si="1710"/>
        <v>4</v>
      </c>
      <c r="BC1436" s="2">
        <f t="shared" si="1711"/>
        <v>4</v>
      </c>
      <c r="BD1436" s="2">
        <f t="shared" si="1712"/>
        <v>5</v>
      </c>
      <c r="BE1436" s="2">
        <f t="shared" si="1713"/>
        <v>3</v>
      </c>
      <c r="BF1436" s="2">
        <f t="shared" si="1714"/>
        <v>3</v>
      </c>
      <c r="BG1436" s="2">
        <f t="shared" si="1715"/>
        <v>3</v>
      </c>
      <c r="BH1436" s="2">
        <f t="shared" si="1716"/>
        <v>5</v>
      </c>
      <c r="BI1436" s="2">
        <f t="shared" si="1717"/>
        <v>6</v>
      </c>
      <c r="BJ1436" s="2">
        <f t="shared" si="1718"/>
        <v>5</v>
      </c>
      <c r="BK1436" s="2">
        <f t="shared" si="1719"/>
        <v>2</v>
      </c>
      <c r="BL1436" s="2">
        <f t="shared" si="1720"/>
        <v>2</v>
      </c>
      <c r="BM1436" s="2">
        <f t="shared" si="1721"/>
        <v>4</v>
      </c>
      <c r="BN1436" s="2">
        <f t="shared" si="1722"/>
        <v>4</v>
      </c>
      <c r="BO1436" s="3">
        <f t="shared" si="1744"/>
        <v>12</v>
      </c>
      <c r="BP1436">
        <f t="shared" si="1745"/>
        <v>1</v>
      </c>
      <c r="BR1436">
        <v>8</v>
      </c>
      <c r="BS1436">
        <f t="shared" si="1723"/>
        <v>1</v>
      </c>
      <c r="BU1436" s="1">
        <f t="shared" si="1724"/>
        <v>175.21355611136863</v>
      </c>
      <c r="BV1436" s="1">
        <f t="shared" si="1725"/>
        <v>37.959632067452212</v>
      </c>
      <c r="BW1436" s="1">
        <f t="shared" si="1726"/>
        <v>37.570602540846309</v>
      </c>
      <c r="BX1436" s="1">
        <f t="shared" si="1727"/>
        <v>26.772143220680803</v>
      </c>
      <c r="BY1436" s="1">
        <f t="shared" si="1728"/>
        <v>13.820579813361094</v>
      </c>
      <c r="BZ1436" s="1">
        <f t="shared" si="1729"/>
        <v>12.711087450879395</v>
      </c>
      <c r="CA1436" s="1">
        <f t="shared" si="1730"/>
        <v>17.600885581914905</v>
      </c>
      <c r="CB1436" s="1">
        <f t="shared" si="1731"/>
        <v>25.107472288042821</v>
      </c>
      <c r="CC1436" s="1">
        <f t="shared" si="1732"/>
        <v>5.5627388139199976</v>
      </c>
      <c r="CD1436" s="1">
        <f t="shared" si="1733"/>
        <v>400.01389198935863</v>
      </c>
      <c r="CE1436" s="1">
        <f t="shared" si="1734"/>
        <v>5.6139888369419282</v>
      </c>
      <c r="CF1436" s="1">
        <f t="shared" si="1735"/>
        <v>3.0759378719814161</v>
      </c>
      <c r="CG1436" s="1">
        <f t="shared" si="1736"/>
        <v>2.0231219969388183</v>
      </c>
      <c r="CH1436" s="1">
        <f t="shared" si="1737"/>
        <v>2.1781193103044054</v>
      </c>
      <c r="CI1436" s="1">
        <f t="shared" si="1738"/>
        <v>2.1297767335044155</v>
      </c>
      <c r="CJ1436" s="1">
        <f t="shared" si="1739"/>
        <v>2.1490473692622878</v>
      </c>
      <c r="CK1436" s="1">
        <f t="shared" si="1740"/>
        <v>2.1799045753547115</v>
      </c>
      <c r="CL1436" s="5">
        <f t="shared" si="1746"/>
        <v>13</v>
      </c>
      <c r="CN1436" s="9">
        <f t="shared" si="1747"/>
        <v>2.0231219969388183</v>
      </c>
    </row>
    <row r="1437" spans="1:92" x14ac:dyDescent="0.2">
      <c r="A1437" s="4">
        <v>1435</v>
      </c>
      <c r="B1437" s="1">
        <v>0.66848989530251601</v>
      </c>
      <c r="C1437" s="1">
        <v>0.20100000000000001</v>
      </c>
      <c r="D1437" s="1">
        <v>19</v>
      </c>
      <c r="E1437" s="1">
        <v>0</v>
      </c>
      <c r="F1437" s="1">
        <v>81</v>
      </c>
      <c r="G1437" s="1">
        <v>3.0191734517717199</v>
      </c>
      <c r="H1437" s="1">
        <v>5</v>
      </c>
      <c r="I1437">
        <v>1500</v>
      </c>
      <c r="J1437">
        <v>185</v>
      </c>
      <c r="K1437">
        <v>12.5</v>
      </c>
      <c r="L1437" s="1"/>
      <c r="M1437" s="2">
        <f t="shared" si="1672"/>
        <v>2</v>
      </c>
      <c r="N1437" s="2">
        <f t="shared" si="1673"/>
        <v>5</v>
      </c>
      <c r="O1437" s="2">
        <f t="shared" si="1674"/>
        <v>4</v>
      </c>
      <c r="P1437" s="2">
        <f t="shared" si="1675"/>
        <v>4</v>
      </c>
      <c r="Q1437" s="2">
        <f t="shared" si="1676"/>
        <v>6</v>
      </c>
      <c r="R1437" s="2">
        <f t="shared" si="1677"/>
        <v>7</v>
      </c>
      <c r="S1437" s="2">
        <f t="shared" si="1678"/>
        <v>7</v>
      </c>
      <c r="T1437" s="2">
        <f t="shared" si="1679"/>
        <v>5</v>
      </c>
      <c r="U1437" s="2">
        <f t="shared" si="1680"/>
        <v>8</v>
      </c>
      <c r="V1437" s="2">
        <f t="shared" si="1681"/>
        <v>6</v>
      </c>
      <c r="W1437" s="2">
        <f t="shared" si="1682"/>
        <v>3</v>
      </c>
      <c r="X1437" s="2">
        <f t="shared" si="1683"/>
        <v>5</v>
      </c>
      <c r="Y1437" s="2">
        <f t="shared" si="1684"/>
        <v>3</v>
      </c>
      <c r="Z1437" s="2">
        <f t="shared" si="1685"/>
        <v>2</v>
      </c>
      <c r="AA1437" s="2">
        <f t="shared" si="1686"/>
        <v>1</v>
      </c>
      <c r="AB1437" s="2">
        <f t="shared" si="1687"/>
        <v>2</v>
      </c>
      <c r="AC1437" s="2">
        <f t="shared" si="1688"/>
        <v>1</v>
      </c>
      <c r="AD1437" s="3">
        <f t="shared" si="1741"/>
        <v>9</v>
      </c>
      <c r="AE1437" s="2">
        <f t="shared" si="1689"/>
        <v>5</v>
      </c>
      <c r="AF1437" s="2">
        <f t="shared" si="1690"/>
        <v>8</v>
      </c>
      <c r="AG1437" s="2">
        <f t="shared" si="1691"/>
        <v>7</v>
      </c>
      <c r="AH1437" s="2">
        <f t="shared" si="1692"/>
        <v>7</v>
      </c>
      <c r="AI1437" s="2">
        <f t="shared" si="1693"/>
        <v>9</v>
      </c>
      <c r="AJ1437" s="2">
        <f t="shared" si="1694"/>
        <v>10</v>
      </c>
      <c r="AK1437" s="2">
        <f t="shared" si="1695"/>
        <v>10</v>
      </c>
      <c r="AL1437" s="2">
        <f t="shared" si="1696"/>
        <v>8</v>
      </c>
      <c r="AM1437" s="2">
        <f t="shared" si="1697"/>
        <v>10</v>
      </c>
      <c r="AN1437" s="2">
        <f t="shared" si="1698"/>
        <v>8</v>
      </c>
      <c r="AO1437" s="2">
        <f t="shared" si="1699"/>
        <v>5</v>
      </c>
      <c r="AP1437" s="2">
        <f t="shared" si="1700"/>
        <v>7</v>
      </c>
      <c r="AQ1437" s="2">
        <f t="shared" si="1701"/>
        <v>5</v>
      </c>
      <c r="AR1437" s="2">
        <f t="shared" si="1702"/>
        <v>3</v>
      </c>
      <c r="AS1437" s="2">
        <f t="shared" si="1703"/>
        <v>3</v>
      </c>
      <c r="AT1437" s="2">
        <f t="shared" si="1704"/>
        <v>4</v>
      </c>
      <c r="AU1437" s="2">
        <f t="shared" si="1705"/>
        <v>3</v>
      </c>
      <c r="AV1437" s="3">
        <f t="shared" si="1742"/>
        <v>6</v>
      </c>
      <c r="AW1437">
        <f t="shared" si="1743"/>
        <v>3</v>
      </c>
      <c r="AX1437" s="2">
        <f t="shared" si="1706"/>
        <v>1</v>
      </c>
      <c r="AY1437" s="2">
        <f t="shared" si="1707"/>
        <v>2</v>
      </c>
      <c r="AZ1437" s="2">
        <f t="shared" si="1708"/>
        <v>3</v>
      </c>
      <c r="BA1437" s="2">
        <f t="shared" si="1709"/>
        <v>3</v>
      </c>
      <c r="BB1437" s="2">
        <f t="shared" si="1710"/>
        <v>4</v>
      </c>
      <c r="BC1437" s="2">
        <f t="shared" si="1711"/>
        <v>5</v>
      </c>
      <c r="BD1437" s="2">
        <f t="shared" si="1712"/>
        <v>5</v>
      </c>
      <c r="BE1437" s="2">
        <f t="shared" si="1713"/>
        <v>6</v>
      </c>
      <c r="BF1437" s="2">
        <f t="shared" si="1714"/>
        <v>6</v>
      </c>
      <c r="BG1437" s="2">
        <f t="shared" si="1715"/>
        <v>4</v>
      </c>
      <c r="BH1437" s="2">
        <f t="shared" si="1716"/>
        <v>3</v>
      </c>
      <c r="BI1437" s="2">
        <f t="shared" si="1717"/>
        <v>5</v>
      </c>
      <c r="BJ1437" s="2">
        <f t="shared" si="1718"/>
        <v>3</v>
      </c>
      <c r="BK1437" s="2">
        <f t="shared" si="1719"/>
        <v>1</v>
      </c>
      <c r="BL1437" s="2">
        <f t="shared" si="1720"/>
        <v>1</v>
      </c>
      <c r="BM1437" s="2">
        <f t="shared" si="1721"/>
        <v>2</v>
      </c>
      <c r="BN1437" s="2">
        <f t="shared" si="1722"/>
        <v>2</v>
      </c>
      <c r="BO1437" s="3">
        <f t="shared" si="1744"/>
        <v>8</v>
      </c>
      <c r="BP1437">
        <f t="shared" si="1745"/>
        <v>2</v>
      </c>
      <c r="BR1437">
        <v>12</v>
      </c>
      <c r="BS1437">
        <f t="shared" si="1723"/>
        <v>1</v>
      </c>
      <c r="BU1437" s="1">
        <f t="shared" si="1724"/>
        <v>17.485148230816819</v>
      </c>
      <c r="BV1437" s="1">
        <f t="shared" si="1725"/>
        <v>8.0193144653815711</v>
      </c>
      <c r="BW1437" s="1">
        <f t="shared" si="1726"/>
        <v>5.4406502214806141</v>
      </c>
      <c r="BX1437" s="1">
        <f t="shared" si="1727"/>
        <v>9.2612966748268626</v>
      </c>
      <c r="BY1437" s="1">
        <f t="shared" si="1728"/>
        <v>5.34701358170354</v>
      </c>
      <c r="BZ1437" s="1">
        <f t="shared" si="1729"/>
        <v>2.6283083510779379</v>
      </c>
      <c r="CA1437" s="1">
        <f t="shared" si="1730"/>
        <v>6.7181842357112389</v>
      </c>
      <c r="CB1437" s="1">
        <f t="shared" si="1731"/>
        <v>2.314444517104929</v>
      </c>
      <c r="CC1437" s="1">
        <f t="shared" si="1732"/>
        <v>2.192115936785981</v>
      </c>
      <c r="CD1437" s="1">
        <f t="shared" si="1733"/>
        <v>31.14336711632124</v>
      </c>
      <c r="CE1437" s="1">
        <f t="shared" si="1734"/>
        <v>10.240350073680291</v>
      </c>
      <c r="CF1437" s="1">
        <f t="shared" si="1735"/>
        <v>3.1814258579653734</v>
      </c>
      <c r="CG1437" s="1">
        <f t="shared" si="1736"/>
        <v>2.9976438251416191</v>
      </c>
      <c r="CH1437" s="1">
        <f t="shared" si="1737"/>
        <v>2.3455535323957832</v>
      </c>
      <c r="CI1437" s="1">
        <f t="shared" si="1738"/>
        <v>2.4834725999708525</v>
      </c>
      <c r="CJ1437" s="1">
        <f t="shared" si="1739"/>
        <v>2.5004527027904127</v>
      </c>
      <c r="CK1437" s="1">
        <f t="shared" si="1740"/>
        <v>2.5247900540089705</v>
      </c>
      <c r="CL1437" s="5">
        <f t="shared" si="1746"/>
        <v>9</v>
      </c>
      <c r="CN1437" s="9">
        <f t="shared" si="1747"/>
        <v>2.192115936785981</v>
      </c>
    </row>
    <row r="1438" spans="1:92" x14ac:dyDescent="0.2">
      <c r="A1438" s="4">
        <v>1436</v>
      </c>
      <c r="B1438" s="1">
        <v>0.68669637640262005</v>
      </c>
      <c r="C1438" s="1">
        <v>0.22700000000000001</v>
      </c>
      <c r="D1438" s="1">
        <v>0</v>
      </c>
      <c r="E1438" s="1">
        <v>0</v>
      </c>
      <c r="F1438" s="1">
        <v>100</v>
      </c>
      <c r="G1438" s="1">
        <v>3.4094623713646999</v>
      </c>
      <c r="H1438" s="1">
        <v>5</v>
      </c>
      <c r="I1438">
        <v>1500</v>
      </c>
      <c r="J1438">
        <v>185</v>
      </c>
      <c r="K1438">
        <v>12.5</v>
      </c>
      <c r="L1438" s="1"/>
      <c r="M1438" s="2">
        <f t="shared" si="1672"/>
        <v>2</v>
      </c>
      <c r="N1438" s="2">
        <f t="shared" si="1673"/>
        <v>5</v>
      </c>
      <c r="O1438" s="2">
        <f t="shared" si="1674"/>
        <v>4</v>
      </c>
      <c r="P1438" s="2">
        <f t="shared" si="1675"/>
        <v>4</v>
      </c>
      <c r="Q1438" s="2">
        <f t="shared" si="1676"/>
        <v>6</v>
      </c>
      <c r="R1438" s="2">
        <f t="shared" si="1677"/>
        <v>7</v>
      </c>
      <c r="S1438" s="2">
        <f t="shared" si="1678"/>
        <v>7</v>
      </c>
      <c r="T1438" s="2">
        <f t="shared" si="1679"/>
        <v>5</v>
      </c>
      <c r="U1438" s="2">
        <f t="shared" si="1680"/>
        <v>7</v>
      </c>
      <c r="V1438" s="2">
        <f t="shared" si="1681"/>
        <v>6</v>
      </c>
      <c r="W1438" s="2">
        <f t="shared" si="1682"/>
        <v>5</v>
      </c>
      <c r="X1438" s="2">
        <f t="shared" si="1683"/>
        <v>7</v>
      </c>
      <c r="Y1438" s="2">
        <f t="shared" si="1684"/>
        <v>5</v>
      </c>
      <c r="Z1438" s="2">
        <f t="shared" si="1685"/>
        <v>4</v>
      </c>
      <c r="AA1438" s="2">
        <f t="shared" si="1686"/>
        <v>2</v>
      </c>
      <c r="AB1438" s="2">
        <f t="shared" si="1687"/>
        <v>4</v>
      </c>
      <c r="AC1438" s="2">
        <f t="shared" si="1688"/>
        <v>3</v>
      </c>
      <c r="AD1438" s="3">
        <f t="shared" si="1741"/>
        <v>6</v>
      </c>
      <c r="AE1438" s="2">
        <f t="shared" si="1689"/>
        <v>5</v>
      </c>
      <c r="AF1438" s="2">
        <f t="shared" si="1690"/>
        <v>8</v>
      </c>
      <c r="AG1438" s="2">
        <f t="shared" si="1691"/>
        <v>7</v>
      </c>
      <c r="AH1438" s="2">
        <f t="shared" si="1692"/>
        <v>7</v>
      </c>
      <c r="AI1438" s="2">
        <f t="shared" si="1693"/>
        <v>9</v>
      </c>
      <c r="AJ1438" s="2">
        <f t="shared" si="1694"/>
        <v>10</v>
      </c>
      <c r="AK1438" s="2">
        <f t="shared" si="1695"/>
        <v>10</v>
      </c>
      <c r="AL1438" s="2">
        <f t="shared" si="1696"/>
        <v>8</v>
      </c>
      <c r="AM1438" s="2">
        <f t="shared" si="1697"/>
        <v>9</v>
      </c>
      <c r="AN1438" s="2">
        <f t="shared" si="1698"/>
        <v>8</v>
      </c>
      <c r="AO1438" s="2">
        <f t="shared" si="1699"/>
        <v>7</v>
      </c>
      <c r="AP1438" s="2">
        <f t="shared" si="1700"/>
        <v>9</v>
      </c>
      <c r="AQ1438" s="2">
        <f t="shared" si="1701"/>
        <v>7</v>
      </c>
      <c r="AR1438" s="2">
        <f t="shared" si="1702"/>
        <v>5</v>
      </c>
      <c r="AS1438" s="2">
        <f t="shared" si="1703"/>
        <v>4</v>
      </c>
      <c r="AT1438" s="2">
        <f t="shared" si="1704"/>
        <v>6</v>
      </c>
      <c r="AU1438" s="2">
        <f t="shared" si="1705"/>
        <v>5</v>
      </c>
      <c r="AV1438" s="3">
        <f t="shared" si="1742"/>
        <v>6</v>
      </c>
      <c r="AW1438">
        <f t="shared" si="1743"/>
        <v>2</v>
      </c>
      <c r="AX1438" s="2">
        <f t="shared" si="1706"/>
        <v>1</v>
      </c>
      <c r="AY1438" s="2">
        <f t="shared" si="1707"/>
        <v>2</v>
      </c>
      <c r="AZ1438" s="2">
        <f t="shared" si="1708"/>
        <v>3</v>
      </c>
      <c r="BA1438" s="2">
        <f t="shared" si="1709"/>
        <v>3</v>
      </c>
      <c r="BB1438" s="2">
        <f t="shared" si="1710"/>
        <v>4</v>
      </c>
      <c r="BC1438" s="2">
        <f t="shared" si="1711"/>
        <v>5</v>
      </c>
      <c r="BD1438" s="2">
        <f t="shared" si="1712"/>
        <v>5</v>
      </c>
      <c r="BE1438" s="2">
        <f t="shared" si="1713"/>
        <v>5</v>
      </c>
      <c r="BF1438" s="2">
        <f t="shared" si="1714"/>
        <v>5</v>
      </c>
      <c r="BG1438" s="2">
        <f t="shared" si="1715"/>
        <v>4</v>
      </c>
      <c r="BH1438" s="2">
        <f t="shared" si="1716"/>
        <v>5</v>
      </c>
      <c r="BI1438" s="2">
        <f t="shared" si="1717"/>
        <v>7</v>
      </c>
      <c r="BJ1438" s="2">
        <f t="shared" si="1718"/>
        <v>5</v>
      </c>
      <c r="BK1438" s="2">
        <f t="shared" si="1719"/>
        <v>2</v>
      </c>
      <c r="BL1438" s="2">
        <f t="shared" si="1720"/>
        <v>2</v>
      </c>
      <c r="BM1438" s="2">
        <f t="shared" si="1721"/>
        <v>4</v>
      </c>
      <c r="BN1438" s="2">
        <f t="shared" si="1722"/>
        <v>4</v>
      </c>
      <c r="BO1438" s="3">
        <f t="shared" si="1744"/>
        <v>12</v>
      </c>
      <c r="BP1438">
        <f t="shared" si="1745"/>
        <v>1</v>
      </c>
      <c r="BR1438">
        <v>2</v>
      </c>
      <c r="BS1438">
        <f t="shared" si="1723"/>
        <v>3</v>
      </c>
      <c r="BU1438" s="1">
        <f t="shared" si="1724"/>
        <v>175.29629353471353</v>
      </c>
      <c r="BV1438" s="1">
        <f t="shared" si="1725"/>
        <v>38.094165209291297</v>
      </c>
      <c r="BW1438" s="1">
        <f t="shared" si="1726"/>
        <v>37.748256567164425</v>
      </c>
      <c r="BX1438" s="1">
        <f t="shared" si="1727"/>
        <v>26.244670495705826</v>
      </c>
      <c r="BY1438" s="1">
        <f t="shared" si="1728"/>
        <v>13.306984780957462</v>
      </c>
      <c r="BZ1438" s="1">
        <f t="shared" si="1729"/>
        <v>12.680795177413597</v>
      </c>
      <c r="CA1438" s="1">
        <f t="shared" si="1730"/>
        <v>18.439426494165534</v>
      </c>
      <c r="CB1438" s="1">
        <f t="shared" si="1731"/>
        <v>25.057697600223769</v>
      </c>
      <c r="CC1438" s="1">
        <f t="shared" si="1732"/>
        <v>5.288584322772838</v>
      </c>
      <c r="CD1438" s="1">
        <f t="shared" si="1733"/>
        <v>400.00758206696645</v>
      </c>
      <c r="CE1438" s="1">
        <f t="shared" si="1734"/>
        <v>8.8650094569392586</v>
      </c>
      <c r="CF1438" s="1">
        <f t="shared" si="1735"/>
        <v>2.4761334146726219</v>
      </c>
      <c r="CG1438" s="1">
        <f t="shared" si="1736"/>
        <v>2.3791789620599375</v>
      </c>
      <c r="CH1438" s="1">
        <f t="shared" si="1737"/>
        <v>1.885892124836765</v>
      </c>
      <c r="CI1438" s="1">
        <f t="shared" si="1738"/>
        <v>2.0478719771454283</v>
      </c>
      <c r="CJ1438" s="1">
        <f t="shared" si="1739"/>
        <v>2.06885711483962</v>
      </c>
      <c r="CK1438" s="1">
        <f t="shared" si="1740"/>
        <v>2.0960348428670481</v>
      </c>
      <c r="CL1438" s="5">
        <f t="shared" si="1746"/>
        <v>14</v>
      </c>
      <c r="CN1438" s="9">
        <f t="shared" si="1747"/>
        <v>1.885892124836765</v>
      </c>
    </row>
    <row r="1439" spans="1:92" x14ac:dyDescent="0.2">
      <c r="A1439" s="4">
        <v>1437</v>
      </c>
      <c r="B1439" s="1">
        <v>0.46365840643044298</v>
      </c>
      <c r="C1439" s="1">
        <v>0.82499999999999996</v>
      </c>
      <c r="D1439" s="1">
        <v>0</v>
      </c>
      <c r="E1439" s="1">
        <v>0</v>
      </c>
      <c r="F1439" s="1">
        <v>100</v>
      </c>
      <c r="G1439" s="1">
        <v>12.3682701746267</v>
      </c>
      <c r="H1439" s="1">
        <v>7</v>
      </c>
      <c r="I1439">
        <v>0</v>
      </c>
      <c r="J1439">
        <v>0.15</v>
      </c>
      <c r="K1439">
        <v>0</v>
      </c>
      <c r="L1439" s="1"/>
      <c r="M1439" s="2">
        <f t="shared" si="1672"/>
        <v>2</v>
      </c>
      <c r="N1439" s="2">
        <f t="shared" si="1673"/>
        <v>7</v>
      </c>
      <c r="O1439" s="2">
        <f t="shared" si="1674"/>
        <v>3</v>
      </c>
      <c r="P1439" s="2">
        <f t="shared" si="1675"/>
        <v>5</v>
      </c>
      <c r="Q1439" s="2">
        <f t="shared" si="1676"/>
        <v>6</v>
      </c>
      <c r="R1439" s="2">
        <f t="shared" si="1677"/>
        <v>5</v>
      </c>
      <c r="S1439" s="2">
        <f t="shared" si="1678"/>
        <v>5</v>
      </c>
      <c r="T1439" s="2">
        <f t="shared" si="1679"/>
        <v>3</v>
      </c>
      <c r="U1439" s="2">
        <f t="shared" si="1680"/>
        <v>5</v>
      </c>
      <c r="V1439" s="2">
        <f t="shared" si="1681"/>
        <v>6</v>
      </c>
      <c r="W1439" s="2">
        <f t="shared" si="1682"/>
        <v>5</v>
      </c>
      <c r="X1439" s="2">
        <f t="shared" si="1683"/>
        <v>6</v>
      </c>
      <c r="Y1439" s="2">
        <f t="shared" si="1684"/>
        <v>4</v>
      </c>
      <c r="Z1439" s="2">
        <f t="shared" si="1685"/>
        <v>4</v>
      </c>
      <c r="AA1439" s="2">
        <f t="shared" si="1686"/>
        <v>2</v>
      </c>
      <c r="AB1439" s="2">
        <f t="shared" si="1687"/>
        <v>4</v>
      </c>
      <c r="AC1439" s="2">
        <f t="shared" si="1688"/>
        <v>3</v>
      </c>
      <c r="AD1439" s="3">
        <f t="shared" si="1741"/>
        <v>2</v>
      </c>
      <c r="AE1439" s="2">
        <f t="shared" si="1689"/>
        <v>4</v>
      </c>
      <c r="AF1439" s="2">
        <f t="shared" si="1690"/>
        <v>9</v>
      </c>
      <c r="AG1439" s="2">
        <f t="shared" si="1691"/>
        <v>5</v>
      </c>
      <c r="AH1439" s="2">
        <f t="shared" si="1692"/>
        <v>7</v>
      </c>
      <c r="AI1439" s="2">
        <f t="shared" si="1693"/>
        <v>8</v>
      </c>
      <c r="AJ1439" s="2">
        <f t="shared" si="1694"/>
        <v>7</v>
      </c>
      <c r="AK1439" s="2">
        <f t="shared" si="1695"/>
        <v>7</v>
      </c>
      <c r="AL1439" s="2">
        <f t="shared" si="1696"/>
        <v>5</v>
      </c>
      <c r="AM1439" s="2">
        <f t="shared" si="1697"/>
        <v>7</v>
      </c>
      <c r="AN1439" s="2">
        <f t="shared" si="1698"/>
        <v>7</v>
      </c>
      <c r="AO1439" s="2">
        <f t="shared" si="1699"/>
        <v>7</v>
      </c>
      <c r="AP1439" s="2">
        <f t="shared" si="1700"/>
        <v>8</v>
      </c>
      <c r="AQ1439" s="2">
        <f t="shared" si="1701"/>
        <v>6</v>
      </c>
      <c r="AR1439" s="2">
        <f t="shared" si="1702"/>
        <v>6</v>
      </c>
      <c r="AS1439" s="2">
        <f t="shared" si="1703"/>
        <v>4</v>
      </c>
      <c r="AT1439" s="2">
        <f t="shared" si="1704"/>
        <v>6</v>
      </c>
      <c r="AU1439" s="2">
        <f t="shared" si="1705"/>
        <v>5</v>
      </c>
      <c r="AV1439" s="3">
        <f t="shared" si="1742"/>
        <v>2</v>
      </c>
      <c r="AW1439">
        <f t="shared" si="1743"/>
        <v>1</v>
      </c>
      <c r="AX1439" s="2">
        <f t="shared" si="1706"/>
        <v>1</v>
      </c>
      <c r="AY1439" s="2">
        <f t="shared" si="1707"/>
        <v>6</v>
      </c>
      <c r="AZ1439" s="2">
        <f t="shared" si="1708"/>
        <v>4</v>
      </c>
      <c r="BA1439" s="2">
        <f t="shared" si="1709"/>
        <v>4</v>
      </c>
      <c r="BB1439" s="2">
        <f t="shared" si="1710"/>
        <v>3</v>
      </c>
      <c r="BC1439" s="2">
        <f t="shared" si="1711"/>
        <v>2</v>
      </c>
      <c r="BD1439" s="2">
        <f t="shared" si="1712"/>
        <v>4</v>
      </c>
      <c r="BE1439" s="2">
        <f t="shared" si="1713"/>
        <v>3</v>
      </c>
      <c r="BF1439" s="2">
        <f t="shared" si="1714"/>
        <v>3</v>
      </c>
      <c r="BG1439" s="2">
        <f t="shared" si="1715"/>
        <v>2</v>
      </c>
      <c r="BH1439" s="2">
        <f t="shared" si="1716"/>
        <v>6</v>
      </c>
      <c r="BI1439" s="2">
        <f t="shared" si="1717"/>
        <v>6</v>
      </c>
      <c r="BJ1439" s="2">
        <f t="shared" si="1718"/>
        <v>6</v>
      </c>
      <c r="BK1439" s="2">
        <f t="shared" si="1719"/>
        <v>3</v>
      </c>
      <c r="BL1439" s="2">
        <f t="shared" si="1720"/>
        <v>3</v>
      </c>
      <c r="BM1439" s="2">
        <f t="shared" si="1721"/>
        <v>5</v>
      </c>
      <c r="BN1439" s="2">
        <f t="shared" si="1722"/>
        <v>4</v>
      </c>
      <c r="BO1439" s="3">
        <f t="shared" si="1744"/>
        <v>2</v>
      </c>
      <c r="BP1439">
        <f t="shared" si="1745"/>
        <v>4</v>
      </c>
      <c r="BR1439">
        <v>12</v>
      </c>
      <c r="BS1439">
        <f t="shared" si="1723"/>
        <v>1</v>
      </c>
      <c r="BU1439" s="1">
        <f t="shared" si="1724"/>
        <v>2.0531732354225718</v>
      </c>
      <c r="BV1439" s="1">
        <f t="shared" si="1725"/>
        <v>1.273014646200979</v>
      </c>
      <c r="BW1439" s="1">
        <f t="shared" si="1726"/>
        <v>1.1805108502614223</v>
      </c>
      <c r="BX1439" s="1">
        <f t="shared" si="1727"/>
        <v>1.6373171606910653</v>
      </c>
      <c r="BY1439" s="1">
        <f t="shared" si="1728"/>
        <v>1.2491089413237857</v>
      </c>
      <c r="BZ1439" s="1">
        <f t="shared" si="1729"/>
        <v>1.3528197376141189</v>
      </c>
      <c r="CA1439" s="1">
        <f t="shared" si="1730"/>
        <v>1.694765774525643</v>
      </c>
      <c r="CB1439" s="1">
        <f t="shared" si="1731"/>
        <v>1.6383158611148958</v>
      </c>
      <c r="CC1439" s="1">
        <f t="shared" si="1732"/>
        <v>1.6786655771517143</v>
      </c>
      <c r="CD1439" s="1">
        <f t="shared" si="1733"/>
        <v>1.3382589964981537</v>
      </c>
      <c r="CE1439" s="1">
        <f t="shared" si="1734"/>
        <v>1.861429745448145</v>
      </c>
      <c r="CF1439" s="1">
        <f t="shared" si="1735"/>
        <v>1.2365238945489678</v>
      </c>
      <c r="CG1439" s="1">
        <f t="shared" si="1736"/>
        <v>1.6698684806420327</v>
      </c>
      <c r="CH1439" s="1">
        <f t="shared" si="1737"/>
        <v>2.0605053554368471</v>
      </c>
      <c r="CI1439" s="1">
        <f t="shared" si="1738"/>
        <v>2.1983950724514405</v>
      </c>
      <c r="CJ1439" s="1">
        <f t="shared" si="1739"/>
        <v>2.2963840069653516</v>
      </c>
      <c r="CK1439" s="1">
        <f t="shared" si="1740"/>
        <v>2.253085189875716</v>
      </c>
      <c r="CL1439" s="5">
        <f t="shared" si="1746"/>
        <v>3</v>
      </c>
      <c r="CN1439" s="9">
        <f t="shared" si="1747"/>
        <v>1.1805108502614223</v>
      </c>
    </row>
    <row r="1440" spans="1:92" x14ac:dyDescent="0.2">
      <c r="A1440" s="4">
        <v>1438</v>
      </c>
      <c r="B1440" s="1">
        <v>0.467094160399391</v>
      </c>
      <c r="C1440" s="1">
        <v>0.74</v>
      </c>
      <c r="D1440" s="1">
        <v>0</v>
      </c>
      <c r="E1440" s="1">
        <v>0</v>
      </c>
      <c r="F1440" s="1">
        <v>100</v>
      </c>
      <c r="G1440" s="1">
        <v>11.0962375591963</v>
      </c>
      <c r="H1440" s="1">
        <v>7</v>
      </c>
      <c r="I1440">
        <v>0</v>
      </c>
      <c r="J1440">
        <v>0.15</v>
      </c>
      <c r="K1440">
        <v>0</v>
      </c>
      <c r="L1440" s="1"/>
      <c r="M1440" s="2">
        <f t="shared" si="1672"/>
        <v>2</v>
      </c>
      <c r="N1440" s="2">
        <f t="shared" si="1673"/>
        <v>7</v>
      </c>
      <c r="O1440" s="2">
        <f t="shared" si="1674"/>
        <v>3</v>
      </c>
      <c r="P1440" s="2">
        <f t="shared" si="1675"/>
        <v>5</v>
      </c>
      <c r="Q1440" s="2">
        <f t="shared" si="1676"/>
        <v>6</v>
      </c>
      <c r="R1440" s="2">
        <f t="shared" si="1677"/>
        <v>5</v>
      </c>
      <c r="S1440" s="2">
        <f t="shared" si="1678"/>
        <v>5</v>
      </c>
      <c r="T1440" s="2">
        <f t="shared" si="1679"/>
        <v>3</v>
      </c>
      <c r="U1440" s="2">
        <f t="shared" si="1680"/>
        <v>5</v>
      </c>
      <c r="V1440" s="2">
        <f t="shared" si="1681"/>
        <v>6</v>
      </c>
      <c r="W1440" s="2">
        <f t="shared" si="1682"/>
        <v>5</v>
      </c>
      <c r="X1440" s="2">
        <f t="shared" si="1683"/>
        <v>6</v>
      </c>
      <c r="Y1440" s="2">
        <f t="shared" si="1684"/>
        <v>4</v>
      </c>
      <c r="Z1440" s="2">
        <f t="shared" si="1685"/>
        <v>4</v>
      </c>
      <c r="AA1440" s="2">
        <f t="shared" si="1686"/>
        <v>2</v>
      </c>
      <c r="AB1440" s="2">
        <f t="shared" si="1687"/>
        <v>4</v>
      </c>
      <c r="AC1440" s="2">
        <f t="shared" si="1688"/>
        <v>3</v>
      </c>
      <c r="AD1440" s="3">
        <f t="shared" si="1741"/>
        <v>2</v>
      </c>
      <c r="AE1440" s="2">
        <f t="shared" si="1689"/>
        <v>4</v>
      </c>
      <c r="AF1440" s="2">
        <f t="shared" si="1690"/>
        <v>9</v>
      </c>
      <c r="AG1440" s="2">
        <f t="shared" si="1691"/>
        <v>5</v>
      </c>
      <c r="AH1440" s="2">
        <f t="shared" si="1692"/>
        <v>7</v>
      </c>
      <c r="AI1440" s="2">
        <f t="shared" si="1693"/>
        <v>8</v>
      </c>
      <c r="AJ1440" s="2">
        <f t="shared" si="1694"/>
        <v>7</v>
      </c>
      <c r="AK1440" s="2">
        <f t="shared" si="1695"/>
        <v>7</v>
      </c>
      <c r="AL1440" s="2">
        <f t="shared" si="1696"/>
        <v>5</v>
      </c>
      <c r="AM1440" s="2">
        <f t="shared" si="1697"/>
        <v>7</v>
      </c>
      <c r="AN1440" s="2">
        <f t="shared" si="1698"/>
        <v>7</v>
      </c>
      <c r="AO1440" s="2">
        <f t="shared" si="1699"/>
        <v>7</v>
      </c>
      <c r="AP1440" s="2">
        <f t="shared" si="1700"/>
        <v>8</v>
      </c>
      <c r="AQ1440" s="2">
        <f t="shared" si="1701"/>
        <v>6</v>
      </c>
      <c r="AR1440" s="2">
        <f t="shared" si="1702"/>
        <v>6</v>
      </c>
      <c r="AS1440" s="2">
        <f t="shared" si="1703"/>
        <v>4</v>
      </c>
      <c r="AT1440" s="2">
        <f t="shared" si="1704"/>
        <v>6</v>
      </c>
      <c r="AU1440" s="2">
        <f t="shared" si="1705"/>
        <v>5</v>
      </c>
      <c r="AV1440" s="3">
        <f t="shared" si="1742"/>
        <v>2</v>
      </c>
      <c r="AW1440">
        <f t="shared" si="1743"/>
        <v>1</v>
      </c>
      <c r="AX1440" s="2">
        <f t="shared" si="1706"/>
        <v>1</v>
      </c>
      <c r="AY1440" s="2">
        <f t="shared" si="1707"/>
        <v>5</v>
      </c>
      <c r="AZ1440" s="2">
        <f t="shared" si="1708"/>
        <v>3</v>
      </c>
      <c r="BA1440" s="2">
        <f t="shared" si="1709"/>
        <v>3</v>
      </c>
      <c r="BB1440" s="2">
        <f t="shared" si="1710"/>
        <v>4</v>
      </c>
      <c r="BC1440" s="2">
        <f t="shared" si="1711"/>
        <v>3</v>
      </c>
      <c r="BD1440" s="2">
        <f t="shared" si="1712"/>
        <v>4</v>
      </c>
      <c r="BE1440" s="2">
        <f t="shared" si="1713"/>
        <v>3</v>
      </c>
      <c r="BF1440" s="2">
        <f t="shared" si="1714"/>
        <v>3</v>
      </c>
      <c r="BG1440" s="2">
        <f t="shared" si="1715"/>
        <v>2</v>
      </c>
      <c r="BH1440" s="2">
        <f t="shared" si="1716"/>
        <v>6</v>
      </c>
      <c r="BI1440" s="2">
        <f t="shared" si="1717"/>
        <v>7</v>
      </c>
      <c r="BJ1440" s="2">
        <f t="shared" si="1718"/>
        <v>6</v>
      </c>
      <c r="BK1440" s="2">
        <f t="shared" si="1719"/>
        <v>3</v>
      </c>
      <c r="BL1440" s="2">
        <f t="shared" si="1720"/>
        <v>3</v>
      </c>
      <c r="BM1440" s="2">
        <f t="shared" si="1721"/>
        <v>5</v>
      </c>
      <c r="BN1440" s="2">
        <f t="shared" si="1722"/>
        <v>4</v>
      </c>
      <c r="BO1440" s="3">
        <f t="shared" si="1744"/>
        <v>12</v>
      </c>
      <c r="BP1440">
        <f t="shared" si="1745"/>
        <v>1</v>
      </c>
      <c r="BR1440">
        <v>2</v>
      </c>
      <c r="BS1440">
        <f t="shared" si="1723"/>
        <v>3</v>
      </c>
      <c r="BU1440" s="1">
        <f t="shared" si="1724"/>
        <v>2.3699420777708888</v>
      </c>
      <c r="BV1440" s="1">
        <f t="shared" si="1725"/>
        <v>1.4400865164806986</v>
      </c>
      <c r="BW1440" s="1">
        <f t="shared" si="1726"/>
        <v>1.2166754942641502</v>
      </c>
      <c r="BX1440" s="1">
        <f t="shared" si="1727"/>
        <v>1.8553681150501935</v>
      </c>
      <c r="BY1440" s="1">
        <f t="shared" si="1728"/>
        <v>1.2904184026399617</v>
      </c>
      <c r="BZ1440" s="1">
        <f t="shared" si="1729"/>
        <v>1.3092784951183822</v>
      </c>
      <c r="CA1440" s="1">
        <f t="shared" si="1730"/>
        <v>1.7941565281222969</v>
      </c>
      <c r="CB1440" s="1">
        <f t="shared" si="1731"/>
        <v>1.6021342146607225</v>
      </c>
      <c r="CC1440" s="1">
        <f t="shared" si="1732"/>
        <v>1.6431401361357145</v>
      </c>
      <c r="CD1440" s="1">
        <f t="shared" si="1733"/>
        <v>1.3022055380182067</v>
      </c>
      <c r="CE1440" s="1">
        <f t="shared" si="1734"/>
        <v>2.1130153112175396</v>
      </c>
      <c r="CF1440" s="1">
        <f t="shared" si="1735"/>
        <v>1.1968004636572021</v>
      </c>
      <c r="CG1440" s="1">
        <f t="shared" si="1736"/>
        <v>1.648829207127926</v>
      </c>
      <c r="CH1440" s="1">
        <f t="shared" si="1737"/>
        <v>2.0475325683469263</v>
      </c>
      <c r="CI1440" s="1">
        <f t="shared" si="1738"/>
        <v>2.1878488843815851</v>
      </c>
      <c r="CJ1440" s="1">
        <f t="shared" si="1739"/>
        <v>2.2861904641123805</v>
      </c>
      <c r="CK1440" s="1">
        <f t="shared" si="1740"/>
        <v>2.2432058732591273</v>
      </c>
      <c r="CL1440" s="5">
        <f t="shared" si="1746"/>
        <v>12</v>
      </c>
      <c r="CN1440" s="9">
        <f t="shared" si="1747"/>
        <v>1.1968004636572021</v>
      </c>
    </row>
    <row r="1441" spans="1:92" x14ac:dyDescent="0.2">
      <c r="A1441" s="4">
        <v>1439</v>
      </c>
      <c r="B1441" s="1">
        <v>0.49815872625486102</v>
      </c>
      <c r="C1441" s="1">
        <v>0.77300000000000002</v>
      </c>
      <c r="D1441" s="1">
        <v>0</v>
      </c>
      <c r="E1441" s="1">
        <v>0</v>
      </c>
      <c r="F1441" s="1">
        <v>100</v>
      </c>
      <c r="G1441" s="1">
        <v>11.5947810228054</v>
      </c>
      <c r="H1441" s="1">
        <v>7</v>
      </c>
      <c r="I1441">
        <v>0</v>
      </c>
      <c r="J1441">
        <v>0.15</v>
      </c>
      <c r="K1441">
        <v>0</v>
      </c>
      <c r="L1441" s="1"/>
      <c r="M1441" s="2">
        <f t="shared" si="1672"/>
        <v>2</v>
      </c>
      <c r="N1441" s="2">
        <f t="shared" si="1673"/>
        <v>7</v>
      </c>
      <c r="O1441" s="2">
        <f t="shared" si="1674"/>
        <v>3</v>
      </c>
      <c r="P1441" s="2">
        <f t="shared" si="1675"/>
        <v>5</v>
      </c>
      <c r="Q1441" s="2">
        <f t="shared" si="1676"/>
        <v>6</v>
      </c>
      <c r="R1441" s="2">
        <f t="shared" si="1677"/>
        <v>5</v>
      </c>
      <c r="S1441" s="2">
        <f t="shared" si="1678"/>
        <v>5</v>
      </c>
      <c r="T1441" s="2">
        <f t="shared" si="1679"/>
        <v>3</v>
      </c>
      <c r="U1441" s="2">
        <f t="shared" si="1680"/>
        <v>5</v>
      </c>
      <c r="V1441" s="2">
        <f t="shared" si="1681"/>
        <v>6</v>
      </c>
      <c r="W1441" s="2">
        <f t="shared" si="1682"/>
        <v>5</v>
      </c>
      <c r="X1441" s="2">
        <f t="shared" si="1683"/>
        <v>6</v>
      </c>
      <c r="Y1441" s="2">
        <f t="shared" si="1684"/>
        <v>4</v>
      </c>
      <c r="Z1441" s="2">
        <f t="shared" si="1685"/>
        <v>4</v>
      </c>
      <c r="AA1441" s="2">
        <f t="shared" si="1686"/>
        <v>2</v>
      </c>
      <c r="AB1441" s="2">
        <f t="shared" si="1687"/>
        <v>4</v>
      </c>
      <c r="AC1441" s="2">
        <f t="shared" si="1688"/>
        <v>3</v>
      </c>
      <c r="AD1441" s="3">
        <f t="shared" si="1741"/>
        <v>2</v>
      </c>
      <c r="AE1441" s="2">
        <f t="shared" si="1689"/>
        <v>4</v>
      </c>
      <c r="AF1441" s="2">
        <f t="shared" si="1690"/>
        <v>9</v>
      </c>
      <c r="AG1441" s="2">
        <f t="shared" si="1691"/>
        <v>5</v>
      </c>
      <c r="AH1441" s="2">
        <f t="shared" si="1692"/>
        <v>7</v>
      </c>
      <c r="AI1441" s="2">
        <f t="shared" si="1693"/>
        <v>8</v>
      </c>
      <c r="AJ1441" s="2">
        <f t="shared" si="1694"/>
        <v>7</v>
      </c>
      <c r="AK1441" s="2">
        <f t="shared" si="1695"/>
        <v>7</v>
      </c>
      <c r="AL1441" s="2">
        <f t="shared" si="1696"/>
        <v>5</v>
      </c>
      <c r="AM1441" s="2">
        <f t="shared" si="1697"/>
        <v>7</v>
      </c>
      <c r="AN1441" s="2">
        <f t="shared" si="1698"/>
        <v>7</v>
      </c>
      <c r="AO1441" s="2">
        <f t="shared" si="1699"/>
        <v>7</v>
      </c>
      <c r="AP1441" s="2">
        <f t="shared" si="1700"/>
        <v>8</v>
      </c>
      <c r="AQ1441" s="2">
        <f t="shared" si="1701"/>
        <v>6</v>
      </c>
      <c r="AR1441" s="2">
        <f t="shared" si="1702"/>
        <v>6</v>
      </c>
      <c r="AS1441" s="2">
        <f t="shared" si="1703"/>
        <v>4</v>
      </c>
      <c r="AT1441" s="2">
        <f t="shared" si="1704"/>
        <v>6</v>
      </c>
      <c r="AU1441" s="2">
        <f t="shared" si="1705"/>
        <v>5</v>
      </c>
      <c r="AV1441" s="3">
        <f t="shared" si="1742"/>
        <v>2</v>
      </c>
      <c r="AW1441">
        <f t="shared" si="1743"/>
        <v>1</v>
      </c>
      <c r="AX1441" s="2">
        <f t="shared" si="1706"/>
        <v>1</v>
      </c>
      <c r="AY1441" s="2">
        <f t="shared" si="1707"/>
        <v>6</v>
      </c>
      <c r="AZ1441" s="2">
        <f t="shared" si="1708"/>
        <v>4</v>
      </c>
      <c r="BA1441" s="2">
        <f t="shared" si="1709"/>
        <v>4</v>
      </c>
      <c r="BB1441" s="2">
        <f t="shared" si="1710"/>
        <v>3</v>
      </c>
      <c r="BC1441" s="2">
        <f t="shared" si="1711"/>
        <v>2</v>
      </c>
      <c r="BD1441" s="2">
        <f t="shared" si="1712"/>
        <v>4</v>
      </c>
      <c r="BE1441" s="2">
        <f t="shared" si="1713"/>
        <v>3</v>
      </c>
      <c r="BF1441" s="2">
        <f t="shared" si="1714"/>
        <v>3</v>
      </c>
      <c r="BG1441" s="2">
        <f t="shared" si="1715"/>
        <v>2</v>
      </c>
      <c r="BH1441" s="2">
        <f t="shared" si="1716"/>
        <v>6</v>
      </c>
      <c r="BI1441" s="2">
        <f t="shared" si="1717"/>
        <v>6</v>
      </c>
      <c r="BJ1441" s="2">
        <f t="shared" si="1718"/>
        <v>6</v>
      </c>
      <c r="BK1441" s="2">
        <f t="shared" si="1719"/>
        <v>3</v>
      </c>
      <c r="BL1441" s="2">
        <f t="shared" si="1720"/>
        <v>3</v>
      </c>
      <c r="BM1441" s="2">
        <f t="shared" si="1721"/>
        <v>5</v>
      </c>
      <c r="BN1441" s="2">
        <f t="shared" si="1722"/>
        <v>4</v>
      </c>
      <c r="BO1441" s="3">
        <f t="shared" si="1744"/>
        <v>2</v>
      </c>
      <c r="BP1441">
        <f t="shared" si="1745"/>
        <v>4</v>
      </c>
      <c r="BR1441">
        <v>12</v>
      </c>
      <c r="BS1441">
        <f t="shared" si="1723"/>
        <v>1</v>
      </c>
      <c r="BU1441" s="1">
        <f t="shared" si="1724"/>
        <v>2.2436345836736478</v>
      </c>
      <c r="BV1441" s="1">
        <f t="shared" si="1725"/>
        <v>1.3705252565907424</v>
      </c>
      <c r="BW1441" s="1">
        <f t="shared" si="1726"/>
        <v>1.2069266705411335</v>
      </c>
      <c r="BX1441" s="1">
        <f t="shared" si="1727"/>
        <v>1.7499445497334107</v>
      </c>
      <c r="BY1441" s="1">
        <f t="shared" si="1728"/>
        <v>1.2448271765308889</v>
      </c>
      <c r="BZ1441" s="1">
        <f t="shared" si="1729"/>
        <v>1.2817814021277223</v>
      </c>
      <c r="CA1441" s="1">
        <f t="shared" si="1730"/>
        <v>1.7582511608295992</v>
      </c>
      <c r="CB1441" s="1">
        <f t="shared" si="1731"/>
        <v>1.5595300550438949</v>
      </c>
      <c r="CC1441" s="1">
        <f t="shared" si="1732"/>
        <v>1.59017210990549</v>
      </c>
      <c r="CD1441" s="1">
        <f t="shared" si="1733"/>
        <v>1.2709541078783027</v>
      </c>
      <c r="CE1441" s="1">
        <f t="shared" si="1734"/>
        <v>2.0145204598245825</v>
      </c>
      <c r="CF1441" s="1">
        <f t="shared" si="1735"/>
        <v>1.1856795009006096</v>
      </c>
      <c r="CG1441" s="1">
        <f t="shared" si="1736"/>
        <v>1.6116381186867887</v>
      </c>
      <c r="CH1441" s="1">
        <f t="shared" si="1737"/>
        <v>1.9887994404600744</v>
      </c>
      <c r="CI1441" s="1">
        <f t="shared" si="1738"/>
        <v>2.132294633647998</v>
      </c>
      <c r="CJ1441" s="1">
        <f t="shared" si="1739"/>
        <v>2.2331265984504203</v>
      </c>
      <c r="CK1441" s="1">
        <f t="shared" si="1740"/>
        <v>2.1888814723860932</v>
      </c>
      <c r="CL1441" s="5">
        <f t="shared" si="1746"/>
        <v>12</v>
      </c>
      <c r="CN1441" s="9">
        <f t="shared" si="1747"/>
        <v>1.1856795009006096</v>
      </c>
    </row>
    <row r="1442" spans="1:92" x14ac:dyDescent="0.2">
      <c r="A1442" s="4">
        <v>1440</v>
      </c>
      <c r="B1442" s="1">
        <v>0.67472079916993899</v>
      </c>
      <c r="C1442" s="1">
        <v>3.2789999999999999</v>
      </c>
      <c r="D1442" s="1">
        <v>0</v>
      </c>
      <c r="E1442" s="1">
        <v>4</v>
      </c>
      <c r="F1442" s="1">
        <v>96</v>
      </c>
      <c r="G1442" s="1">
        <v>5.9023075442342403</v>
      </c>
      <c r="H1442" s="1">
        <v>6</v>
      </c>
      <c r="I1442">
        <v>0</v>
      </c>
      <c r="J1442">
        <v>0.15</v>
      </c>
      <c r="K1442">
        <v>0</v>
      </c>
      <c r="L1442" s="1"/>
      <c r="M1442" s="2">
        <f t="shared" si="1672"/>
        <v>3</v>
      </c>
      <c r="N1442" s="2">
        <f t="shared" si="1673"/>
        <v>5</v>
      </c>
      <c r="O1442" s="2">
        <f t="shared" si="1674"/>
        <v>5</v>
      </c>
      <c r="P1442" s="2">
        <f t="shared" si="1675"/>
        <v>4</v>
      </c>
      <c r="Q1442" s="2">
        <f t="shared" si="1676"/>
        <v>6</v>
      </c>
      <c r="R1442" s="2">
        <f t="shared" si="1677"/>
        <v>7</v>
      </c>
      <c r="S1442" s="2">
        <f t="shared" si="1678"/>
        <v>5</v>
      </c>
      <c r="T1442" s="2">
        <f t="shared" si="1679"/>
        <v>4</v>
      </c>
      <c r="U1442" s="2">
        <f t="shared" si="1680"/>
        <v>7</v>
      </c>
      <c r="V1442" s="2">
        <f t="shared" si="1681"/>
        <v>7</v>
      </c>
      <c r="W1442" s="2">
        <f t="shared" si="1682"/>
        <v>6</v>
      </c>
      <c r="X1442" s="2">
        <f t="shared" si="1683"/>
        <v>7</v>
      </c>
      <c r="Y1442" s="2">
        <f t="shared" si="1684"/>
        <v>4</v>
      </c>
      <c r="Z1442" s="2">
        <f t="shared" si="1685"/>
        <v>4</v>
      </c>
      <c r="AA1442" s="2">
        <f t="shared" si="1686"/>
        <v>2</v>
      </c>
      <c r="AB1442" s="2">
        <f t="shared" si="1687"/>
        <v>4</v>
      </c>
      <c r="AC1442" s="2">
        <f t="shared" si="1688"/>
        <v>3</v>
      </c>
      <c r="AD1442" s="3">
        <f t="shared" si="1741"/>
        <v>6</v>
      </c>
      <c r="AE1442" s="2">
        <f t="shared" si="1689"/>
        <v>5</v>
      </c>
      <c r="AF1442" s="2">
        <f t="shared" si="1690"/>
        <v>7</v>
      </c>
      <c r="AG1442" s="2">
        <f t="shared" si="1691"/>
        <v>7</v>
      </c>
      <c r="AH1442" s="2">
        <f t="shared" si="1692"/>
        <v>6</v>
      </c>
      <c r="AI1442" s="2">
        <f t="shared" si="1693"/>
        <v>8</v>
      </c>
      <c r="AJ1442" s="2">
        <f t="shared" si="1694"/>
        <v>9</v>
      </c>
      <c r="AK1442" s="2">
        <f t="shared" si="1695"/>
        <v>7</v>
      </c>
      <c r="AL1442" s="2">
        <f t="shared" si="1696"/>
        <v>6</v>
      </c>
      <c r="AM1442" s="2">
        <f t="shared" si="1697"/>
        <v>9</v>
      </c>
      <c r="AN1442" s="2">
        <f t="shared" si="1698"/>
        <v>8</v>
      </c>
      <c r="AO1442" s="2">
        <f t="shared" si="1699"/>
        <v>8</v>
      </c>
      <c r="AP1442" s="2">
        <f t="shared" si="1700"/>
        <v>9</v>
      </c>
      <c r="AQ1442" s="2">
        <f t="shared" si="1701"/>
        <v>6</v>
      </c>
      <c r="AR1442" s="2">
        <f t="shared" si="1702"/>
        <v>6</v>
      </c>
      <c r="AS1442" s="2">
        <f t="shared" si="1703"/>
        <v>4</v>
      </c>
      <c r="AT1442" s="2">
        <f t="shared" si="1704"/>
        <v>6</v>
      </c>
      <c r="AU1442" s="2">
        <f t="shared" si="1705"/>
        <v>5</v>
      </c>
      <c r="AV1442" s="3">
        <f t="shared" si="1742"/>
        <v>6</v>
      </c>
      <c r="AW1442">
        <f t="shared" si="1743"/>
        <v>3</v>
      </c>
      <c r="AX1442" s="2">
        <f t="shared" si="1706"/>
        <v>2</v>
      </c>
      <c r="AY1442" s="2">
        <f t="shared" si="1707"/>
        <v>3</v>
      </c>
      <c r="AZ1442" s="2">
        <f t="shared" si="1708"/>
        <v>4</v>
      </c>
      <c r="BA1442" s="2">
        <f t="shared" si="1709"/>
        <v>3</v>
      </c>
      <c r="BB1442" s="2">
        <f t="shared" si="1710"/>
        <v>4</v>
      </c>
      <c r="BC1442" s="2">
        <f t="shared" si="1711"/>
        <v>5</v>
      </c>
      <c r="BD1442" s="2">
        <f t="shared" si="1712"/>
        <v>3</v>
      </c>
      <c r="BE1442" s="2">
        <f t="shared" si="1713"/>
        <v>5</v>
      </c>
      <c r="BF1442" s="2">
        <f t="shared" si="1714"/>
        <v>5</v>
      </c>
      <c r="BG1442" s="2">
        <f t="shared" si="1715"/>
        <v>4</v>
      </c>
      <c r="BH1442" s="2">
        <f t="shared" si="1716"/>
        <v>7</v>
      </c>
      <c r="BI1442" s="2">
        <f t="shared" si="1717"/>
        <v>8</v>
      </c>
      <c r="BJ1442" s="2">
        <f t="shared" si="1718"/>
        <v>5</v>
      </c>
      <c r="BK1442" s="2">
        <f t="shared" si="1719"/>
        <v>3</v>
      </c>
      <c r="BL1442" s="2">
        <f t="shared" si="1720"/>
        <v>3</v>
      </c>
      <c r="BM1442" s="2">
        <f t="shared" si="1721"/>
        <v>5</v>
      </c>
      <c r="BN1442" s="2">
        <f t="shared" si="1722"/>
        <v>4</v>
      </c>
      <c r="BO1442" s="3">
        <f t="shared" si="1744"/>
        <v>12</v>
      </c>
      <c r="BP1442">
        <f t="shared" si="1745"/>
        <v>1</v>
      </c>
      <c r="BR1442">
        <v>3</v>
      </c>
      <c r="BS1442">
        <f t="shared" si="1723"/>
        <v>4</v>
      </c>
      <c r="BU1442" s="1">
        <f t="shared" si="1724"/>
        <v>3.578489772012321</v>
      </c>
      <c r="BV1442" s="1">
        <f t="shared" si="1725"/>
        <v>2.4746633098709805</v>
      </c>
      <c r="BW1442" s="1">
        <f t="shared" si="1726"/>
        <v>1.5611203562236382</v>
      </c>
      <c r="BX1442" s="1">
        <f t="shared" si="1727"/>
        <v>3.9783611557693495</v>
      </c>
      <c r="BY1442" s="1">
        <f t="shared" si="1728"/>
        <v>2.5363170104181374</v>
      </c>
      <c r="BZ1442" s="1">
        <f t="shared" si="1729"/>
        <v>1.616418936790093</v>
      </c>
      <c r="CA1442" s="1">
        <f t="shared" si="1730"/>
        <v>1.795051765159168</v>
      </c>
      <c r="CB1442" s="1">
        <f t="shared" si="1731"/>
        <v>1.698215250707652</v>
      </c>
      <c r="CC1442" s="1">
        <f t="shared" si="1732"/>
        <v>1.7364693753544505</v>
      </c>
      <c r="CD1442" s="1">
        <f t="shared" si="1733"/>
        <v>1.774826554620776</v>
      </c>
      <c r="CE1442" s="1">
        <f t="shared" si="1734"/>
        <v>2.4367244039856342</v>
      </c>
      <c r="CF1442" s="1">
        <f t="shared" si="1735"/>
        <v>1.7517377107076182</v>
      </c>
      <c r="CG1442" s="1">
        <f t="shared" si="1736"/>
        <v>1.9098192439042263</v>
      </c>
      <c r="CH1442" s="1">
        <f t="shared" si="1737"/>
        <v>2.0528338437320914</v>
      </c>
      <c r="CI1442" s="1">
        <f t="shared" si="1738"/>
        <v>2.1202494995138412</v>
      </c>
      <c r="CJ1442" s="1">
        <f t="shared" si="1739"/>
        <v>2.2207189346519711</v>
      </c>
      <c r="CK1442" s="1">
        <f t="shared" si="1740"/>
        <v>2.184261977824455</v>
      </c>
      <c r="CL1442" s="5">
        <f t="shared" si="1746"/>
        <v>3</v>
      </c>
      <c r="CN1442" s="9">
        <f t="shared" si="1747"/>
        <v>1.5611203562236382</v>
      </c>
    </row>
    <row r="1443" spans="1:92" x14ac:dyDescent="0.2">
      <c r="A1443" s="4">
        <v>1441</v>
      </c>
      <c r="B1443" s="1">
        <v>0.51936255473650095</v>
      </c>
      <c r="C1443" s="1">
        <v>1.046</v>
      </c>
      <c r="D1443" s="1">
        <v>1</v>
      </c>
      <c r="E1443" s="1">
        <v>31</v>
      </c>
      <c r="F1443" s="1">
        <v>68</v>
      </c>
      <c r="G1443" s="1">
        <v>8.7229337253123092</v>
      </c>
      <c r="H1443" s="1">
        <v>6</v>
      </c>
      <c r="I1443">
        <v>1500</v>
      </c>
      <c r="J1443">
        <v>185</v>
      </c>
      <c r="K1443">
        <v>12.5</v>
      </c>
      <c r="L1443" s="1"/>
      <c r="M1443" s="2">
        <f t="shared" si="1672"/>
        <v>2</v>
      </c>
      <c r="N1443" s="2">
        <f t="shared" si="1673"/>
        <v>7</v>
      </c>
      <c r="O1443" s="2">
        <f t="shared" si="1674"/>
        <v>6</v>
      </c>
      <c r="P1443" s="2">
        <f t="shared" si="1675"/>
        <v>5</v>
      </c>
      <c r="Q1443" s="2">
        <f t="shared" si="1676"/>
        <v>7</v>
      </c>
      <c r="R1443" s="2">
        <f t="shared" si="1677"/>
        <v>8</v>
      </c>
      <c r="S1443" s="2">
        <f t="shared" si="1678"/>
        <v>5</v>
      </c>
      <c r="T1443" s="2">
        <f t="shared" si="1679"/>
        <v>4</v>
      </c>
      <c r="U1443" s="2">
        <f t="shared" si="1680"/>
        <v>7</v>
      </c>
      <c r="V1443" s="2">
        <f t="shared" si="1681"/>
        <v>8</v>
      </c>
      <c r="W1443" s="2">
        <f t="shared" si="1682"/>
        <v>4</v>
      </c>
      <c r="X1443" s="2">
        <f t="shared" si="1683"/>
        <v>5</v>
      </c>
      <c r="Y1443" s="2">
        <f t="shared" si="1684"/>
        <v>2</v>
      </c>
      <c r="Z1443" s="2">
        <f t="shared" si="1685"/>
        <v>2</v>
      </c>
      <c r="AA1443" s="2">
        <f t="shared" si="1686"/>
        <v>2</v>
      </c>
      <c r="AB1443" s="2">
        <f t="shared" si="1687"/>
        <v>2</v>
      </c>
      <c r="AC1443" s="2">
        <f t="shared" si="1688"/>
        <v>1</v>
      </c>
      <c r="AD1443" s="3">
        <f t="shared" si="1741"/>
        <v>6</v>
      </c>
      <c r="AE1443" s="2">
        <f t="shared" si="1689"/>
        <v>5</v>
      </c>
      <c r="AF1443" s="2">
        <f t="shared" si="1690"/>
        <v>10</v>
      </c>
      <c r="AG1443" s="2">
        <f t="shared" si="1691"/>
        <v>9</v>
      </c>
      <c r="AH1443" s="2">
        <f t="shared" si="1692"/>
        <v>8</v>
      </c>
      <c r="AI1443" s="2">
        <f t="shared" si="1693"/>
        <v>10</v>
      </c>
      <c r="AJ1443" s="2">
        <f t="shared" si="1694"/>
        <v>11</v>
      </c>
      <c r="AK1443" s="2">
        <f t="shared" si="1695"/>
        <v>8</v>
      </c>
      <c r="AL1443" s="2">
        <f t="shared" si="1696"/>
        <v>7</v>
      </c>
      <c r="AM1443" s="2">
        <f t="shared" si="1697"/>
        <v>9</v>
      </c>
      <c r="AN1443" s="2">
        <f t="shared" si="1698"/>
        <v>10</v>
      </c>
      <c r="AO1443" s="2">
        <f t="shared" si="1699"/>
        <v>6</v>
      </c>
      <c r="AP1443" s="2">
        <f t="shared" si="1700"/>
        <v>7</v>
      </c>
      <c r="AQ1443" s="2">
        <f t="shared" si="1701"/>
        <v>4</v>
      </c>
      <c r="AR1443" s="2">
        <f t="shared" si="1702"/>
        <v>3</v>
      </c>
      <c r="AS1443" s="2">
        <f t="shared" si="1703"/>
        <v>4</v>
      </c>
      <c r="AT1443" s="2">
        <f t="shared" si="1704"/>
        <v>4</v>
      </c>
      <c r="AU1443" s="2">
        <f t="shared" si="1705"/>
        <v>3</v>
      </c>
      <c r="AV1443" s="3">
        <f t="shared" si="1742"/>
        <v>6</v>
      </c>
      <c r="AW1443">
        <f t="shared" si="1743"/>
        <v>1</v>
      </c>
      <c r="AX1443" s="2">
        <f t="shared" si="1706"/>
        <v>1</v>
      </c>
      <c r="AY1443" s="2">
        <f t="shared" si="1707"/>
        <v>6</v>
      </c>
      <c r="AZ1443" s="2">
        <f t="shared" si="1708"/>
        <v>7</v>
      </c>
      <c r="BA1443" s="2">
        <f t="shared" si="1709"/>
        <v>5</v>
      </c>
      <c r="BB1443" s="2">
        <f t="shared" si="1710"/>
        <v>5</v>
      </c>
      <c r="BC1443" s="2">
        <f t="shared" si="1711"/>
        <v>5</v>
      </c>
      <c r="BD1443" s="2">
        <f t="shared" si="1712"/>
        <v>3</v>
      </c>
      <c r="BE1443" s="2">
        <f t="shared" si="1713"/>
        <v>4</v>
      </c>
      <c r="BF1443" s="2">
        <f t="shared" si="1714"/>
        <v>4</v>
      </c>
      <c r="BG1443" s="2">
        <f t="shared" si="1715"/>
        <v>4</v>
      </c>
      <c r="BH1443" s="2">
        <f t="shared" si="1716"/>
        <v>4</v>
      </c>
      <c r="BI1443" s="2">
        <f t="shared" si="1717"/>
        <v>5</v>
      </c>
      <c r="BJ1443" s="2">
        <f t="shared" si="1718"/>
        <v>2</v>
      </c>
      <c r="BK1443" s="2">
        <f t="shared" si="1719"/>
        <v>2</v>
      </c>
      <c r="BL1443" s="2">
        <f t="shared" si="1720"/>
        <v>2</v>
      </c>
      <c r="BM1443" s="2">
        <f t="shared" si="1721"/>
        <v>2</v>
      </c>
      <c r="BN1443" s="2">
        <f t="shared" si="1722"/>
        <v>2</v>
      </c>
      <c r="BO1443" s="3">
        <f t="shared" si="1744"/>
        <v>3</v>
      </c>
      <c r="BP1443">
        <f t="shared" si="1745"/>
        <v>1</v>
      </c>
      <c r="BR1443">
        <v>2</v>
      </c>
      <c r="BS1443">
        <f t="shared" si="1723"/>
        <v>1</v>
      </c>
      <c r="BU1443" s="1">
        <f t="shared" si="1724"/>
        <v>13.297677695493206</v>
      </c>
      <c r="BV1443" s="1">
        <f t="shared" si="1725"/>
        <v>2.8918688724164183</v>
      </c>
      <c r="BW1443" s="1">
        <f t="shared" si="1726"/>
        <v>2.7013857599544648</v>
      </c>
      <c r="BX1443" s="1">
        <f t="shared" si="1727"/>
        <v>3.0301800011033841</v>
      </c>
      <c r="BY1443" s="1">
        <f t="shared" si="1728"/>
        <v>2.1913672263435613</v>
      </c>
      <c r="BZ1443" s="1">
        <f t="shared" si="1729"/>
        <v>1.9923704262353199</v>
      </c>
      <c r="CA1443" s="1">
        <f t="shared" si="1730"/>
        <v>2.0127245806936811</v>
      </c>
      <c r="CB1443" s="1">
        <f t="shared" si="1731"/>
        <v>2.3405631164777509</v>
      </c>
      <c r="CC1443" s="1">
        <f t="shared" si="1732"/>
        <v>2.3152590020851505</v>
      </c>
      <c r="CD1443" s="1">
        <f t="shared" si="1733"/>
        <v>31.068061190797231</v>
      </c>
      <c r="CE1443" s="1">
        <f t="shared" si="1734"/>
        <v>2.6430768121586525</v>
      </c>
      <c r="CF1443" s="1">
        <f t="shared" si="1735"/>
        <v>2.2841867381889109</v>
      </c>
      <c r="CG1443" s="1">
        <f t="shared" si="1736"/>
        <v>2.4981083436330529</v>
      </c>
      <c r="CH1443" s="1">
        <f t="shared" si="1737"/>
        <v>2.7441334691876431</v>
      </c>
      <c r="CI1443" s="1">
        <f t="shared" si="1738"/>
        <v>2.8252697265717401</v>
      </c>
      <c r="CJ1443" s="1">
        <f t="shared" si="1739"/>
        <v>2.8420172832774604</v>
      </c>
      <c r="CK1443" s="1">
        <f t="shared" si="1740"/>
        <v>2.8510826933015725</v>
      </c>
      <c r="CL1443" s="5">
        <f t="shared" si="1746"/>
        <v>6</v>
      </c>
      <c r="CN1443" s="9">
        <f t="shared" si="1747"/>
        <v>1.9923704262353199</v>
      </c>
    </row>
    <row r="1444" spans="1:92" x14ac:dyDescent="0.2">
      <c r="A1444" s="4">
        <v>1442</v>
      </c>
      <c r="B1444" s="1">
        <v>0.46837498975314201</v>
      </c>
      <c r="C1444" s="1">
        <v>20.125</v>
      </c>
      <c r="D1444" s="1">
        <v>53</v>
      </c>
      <c r="E1444" s="1">
        <v>18</v>
      </c>
      <c r="F1444" s="1">
        <v>29</v>
      </c>
      <c r="G1444" s="1">
        <v>11.3846372117405</v>
      </c>
      <c r="H1444" s="1">
        <v>7</v>
      </c>
      <c r="I1444">
        <v>1500</v>
      </c>
      <c r="J1444">
        <v>185</v>
      </c>
      <c r="K1444">
        <v>12.5</v>
      </c>
      <c r="L1444" s="1"/>
      <c r="M1444" s="2">
        <f t="shared" si="1672"/>
        <v>4</v>
      </c>
      <c r="N1444" s="2">
        <f t="shared" si="1673"/>
        <v>7</v>
      </c>
      <c r="O1444" s="2">
        <f t="shared" si="1674"/>
        <v>5</v>
      </c>
      <c r="P1444" s="2">
        <f t="shared" si="1675"/>
        <v>5</v>
      </c>
      <c r="Q1444" s="2">
        <f t="shared" si="1676"/>
        <v>7</v>
      </c>
      <c r="R1444" s="2">
        <f t="shared" si="1677"/>
        <v>5</v>
      </c>
      <c r="S1444" s="2">
        <f t="shared" si="1678"/>
        <v>6</v>
      </c>
      <c r="T1444" s="2">
        <f t="shared" si="1679"/>
        <v>3</v>
      </c>
      <c r="U1444" s="2">
        <f t="shared" si="1680"/>
        <v>5</v>
      </c>
      <c r="V1444" s="2">
        <f t="shared" si="1681"/>
        <v>6</v>
      </c>
      <c r="W1444" s="2">
        <f t="shared" si="1682"/>
        <v>3</v>
      </c>
      <c r="X1444" s="2">
        <f t="shared" si="1683"/>
        <v>3</v>
      </c>
      <c r="Y1444" s="2">
        <f t="shared" si="1684"/>
        <v>1</v>
      </c>
      <c r="Z1444" s="2">
        <f t="shared" si="1685"/>
        <v>1</v>
      </c>
      <c r="AA1444" s="2">
        <f t="shared" si="1686"/>
        <v>1</v>
      </c>
      <c r="AB1444" s="2">
        <f t="shared" si="1687"/>
        <v>1</v>
      </c>
      <c r="AC1444" s="2">
        <f t="shared" si="1688"/>
        <v>0</v>
      </c>
      <c r="AD1444" s="3">
        <f t="shared" si="1741"/>
        <v>2</v>
      </c>
      <c r="AE1444" s="2">
        <f t="shared" si="1689"/>
        <v>7</v>
      </c>
      <c r="AF1444" s="2">
        <f t="shared" si="1690"/>
        <v>10</v>
      </c>
      <c r="AG1444" s="2">
        <f t="shared" si="1691"/>
        <v>8</v>
      </c>
      <c r="AH1444" s="2">
        <f t="shared" si="1692"/>
        <v>8</v>
      </c>
      <c r="AI1444" s="2">
        <f t="shared" si="1693"/>
        <v>10</v>
      </c>
      <c r="AJ1444" s="2">
        <f t="shared" si="1694"/>
        <v>8</v>
      </c>
      <c r="AK1444" s="2">
        <f t="shared" si="1695"/>
        <v>9</v>
      </c>
      <c r="AL1444" s="2">
        <f t="shared" si="1696"/>
        <v>6</v>
      </c>
      <c r="AM1444" s="2">
        <f t="shared" si="1697"/>
        <v>7</v>
      </c>
      <c r="AN1444" s="2">
        <f t="shared" si="1698"/>
        <v>8</v>
      </c>
      <c r="AO1444" s="2">
        <f t="shared" si="1699"/>
        <v>5</v>
      </c>
      <c r="AP1444" s="2">
        <f t="shared" si="1700"/>
        <v>5</v>
      </c>
      <c r="AQ1444" s="2">
        <f t="shared" si="1701"/>
        <v>3</v>
      </c>
      <c r="AR1444" s="2">
        <f t="shared" si="1702"/>
        <v>2</v>
      </c>
      <c r="AS1444" s="2">
        <f t="shared" si="1703"/>
        <v>3</v>
      </c>
      <c r="AT1444" s="2">
        <f t="shared" si="1704"/>
        <v>3</v>
      </c>
      <c r="AU1444" s="2">
        <f t="shared" si="1705"/>
        <v>2</v>
      </c>
      <c r="AV1444" s="3">
        <f t="shared" si="1742"/>
        <v>2</v>
      </c>
      <c r="AW1444">
        <f t="shared" si="1743"/>
        <v>2</v>
      </c>
      <c r="AX1444" s="2">
        <f t="shared" si="1706"/>
        <v>3</v>
      </c>
      <c r="AY1444" s="2">
        <f t="shared" si="1707"/>
        <v>6</v>
      </c>
      <c r="AZ1444" s="2">
        <f t="shared" si="1708"/>
        <v>5</v>
      </c>
      <c r="BA1444" s="2">
        <f t="shared" si="1709"/>
        <v>3</v>
      </c>
      <c r="BB1444" s="2">
        <f t="shared" si="1710"/>
        <v>4</v>
      </c>
      <c r="BC1444" s="2">
        <f t="shared" si="1711"/>
        <v>2</v>
      </c>
      <c r="BD1444" s="2">
        <f t="shared" si="1712"/>
        <v>5</v>
      </c>
      <c r="BE1444" s="2">
        <f t="shared" si="1713"/>
        <v>2</v>
      </c>
      <c r="BF1444" s="2">
        <f t="shared" si="1714"/>
        <v>2</v>
      </c>
      <c r="BG1444" s="2">
        <f t="shared" si="1715"/>
        <v>2</v>
      </c>
      <c r="BH1444" s="2">
        <f t="shared" si="1716"/>
        <v>3</v>
      </c>
      <c r="BI1444" s="2">
        <f t="shared" si="1717"/>
        <v>2</v>
      </c>
      <c r="BJ1444" s="2">
        <f t="shared" si="1718"/>
        <v>1</v>
      </c>
      <c r="BK1444" s="2">
        <f t="shared" si="1719"/>
        <v>1</v>
      </c>
      <c r="BL1444" s="2">
        <f t="shared" si="1720"/>
        <v>1</v>
      </c>
      <c r="BM1444" s="2">
        <f t="shared" si="1721"/>
        <v>1</v>
      </c>
      <c r="BN1444" s="2">
        <f t="shared" si="1722"/>
        <v>1</v>
      </c>
      <c r="BO1444" s="3">
        <f t="shared" si="1744"/>
        <v>2</v>
      </c>
      <c r="BP1444">
        <f t="shared" si="1745"/>
        <v>1</v>
      </c>
      <c r="BR1444">
        <v>6</v>
      </c>
      <c r="BS1444">
        <f t="shared" si="1723"/>
        <v>2</v>
      </c>
      <c r="BU1444" s="1">
        <f t="shared" si="1724"/>
        <v>13.24093672559772</v>
      </c>
      <c r="BV1444" s="1">
        <f t="shared" si="1725"/>
        <v>3.0239947758765071</v>
      </c>
      <c r="BW1444" s="1">
        <f t="shared" si="1726"/>
        <v>3.0076626168012361</v>
      </c>
      <c r="BX1444" s="1">
        <f t="shared" si="1727"/>
        <v>2.8141717664732155</v>
      </c>
      <c r="BY1444" s="1">
        <f t="shared" si="1728"/>
        <v>2.3180363997141193</v>
      </c>
      <c r="BZ1444" s="1">
        <f t="shared" si="1729"/>
        <v>2.3361207164593996</v>
      </c>
      <c r="CA1444" s="1">
        <f t="shared" si="1730"/>
        <v>2.3984515781984728</v>
      </c>
      <c r="CB1444" s="1">
        <f t="shared" si="1731"/>
        <v>2.6146435413938818</v>
      </c>
      <c r="CC1444" s="1">
        <f t="shared" si="1732"/>
        <v>2.5218924539187655</v>
      </c>
      <c r="CD1444" s="1">
        <f t="shared" si="1733"/>
        <v>31.086018677014479</v>
      </c>
      <c r="CE1444" s="1">
        <f t="shared" si="1734"/>
        <v>2.5076357591740219</v>
      </c>
      <c r="CF1444" s="1">
        <f t="shared" si="1735"/>
        <v>2.4741658432781937</v>
      </c>
      <c r="CG1444" s="1">
        <f t="shared" si="1736"/>
        <v>2.7196611960102439</v>
      </c>
      <c r="CH1444" s="1">
        <f t="shared" si="1737"/>
        <v>2.8542797672750186</v>
      </c>
      <c r="CI1444" s="1">
        <f t="shared" si="1738"/>
        <v>2.9243359142142014</v>
      </c>
      <c r="CJ1444" s="1">
        <f t="shared" si="1739"/>
        <v>2.9407419737479805</v>
      </c>
      <c r="CK1444" s="1">
        <f t="shared" si="1740"/>
        <v>2.9459056785734385</v>
      </c>
      <c r="CL1444" s="5">
        <f t="shared" si="1746"/>
        <v>5</v>
      </c>
      <c r="CN1444" s="9">
        <f t="shared" si="1747"/>
        <v>2.3180363997141193</v>
      </c>
    </row>
    <row r="1445" spans="1:92" x14ac:dyDescent="0.2">
      <c r="A1445" s="4">
        <v>1443</v>
      </c>
      <c r="B1445" s="1">
        <v>0.41876409048115498</v>
      </c>
      <c r="C1445" s="1">
        <v>3.0070000000000001</v>
      </c>
      <c r="D1445" s="1">
        <v>38</v>
      </c>
      <c r="E1445" s="1">
        <v>24</v>
      </c>
      <c r="F1445" s="1">
        <v>38</v>
      </c>
      <c r="G1445" s="1">
        <v>9.9651114389225999</v>
      </c>
      <c r="H1445" s="1">
        <v>7</v>
      </c>
      <c r="I1445">
        <v>1500</v>
      </c>
      <c r="J1445">
        <v>185</v>
      </c>
      <c r="K1445">
        <v>12.5</v>
      </c>
      <c r="L1445" s="1"/>
      <c r="M1445" s="2">
        <f t="shared" si="1672"/>
        <v>3</v>
      </c>
      <c r="N1445" s="2">
        <f t="shared" si="1673"/>
        <v>5</v>
      </c>
      <c r="O1445" s="2">
        <f t="shared" si="1674"/>
        <v>5</v>
      </c>
      <c r="P1445" s="2">
        <f t="shared" si="1675"/>
        <v>7</v>
      </c>
      <c r="Q1445" s="2">
        <f t="shared" si="1676"/>
        <v>7</v>
      </c>
      <c r="R1445" s="2">
        <f t="shared" si="1677"/>
        <v>9</v>
      </c>
      <c r="S1445" s="2">
        <f t="shared" si="1678"/>
        <v>4</v>
      </c>
      <c r="T1445" s="2">
        <f t="shared" si="1679"/>
        <v>5</v>
      </c>
      <c r="U1445" s="2">
        <f t="shared" si="1680"/>
        <v>5</v>
      </c>
      <c r="V1445" s="2">
        <f t="shared" si="1681"/>
        <v>7</v>
      </c>
      <c r="W1445" s="2">
        <f t="shared" si="1682"/>
        <v>3</v>
      </c>
      <c r="X1445" s="2">
        <f t="shared" si="1683"/>
        <v>3</v>
      </c>
      <c r="Y1445" s="2">
        <f t="shared" si="1684"/>
        <v>1</v>
      </c>
      <c r="Z1445" s="2">
        <f t="shared" si="1685"/>
        <v>1</v>
      </c>
      <c r="AA1445" s="2">
        <f t="shared" si="1686"/>
        <v>1</v>
      </c>
      <c r="AB1445" s="2">
        <f t="shared" si="1687"/>
        <v>1</v>
      </c>
      <c r="AC1445" s="2">
        <f t="shared" si="1688"/>
        <v>0</v>
      </c>
      <c r="AD1445" s="3">
        <f t="shared" si="1741"/>
        <v>6</v>
      </c>
      <c r="AE1445" s="2">
        <f t="shared" si="1689"/>
        <v>6</v>
      </c>
      <c r="AF1445" s="2">
        <f t="shared" si="1690"/>
        <v>8</v>
      </c>
      <c r="AG1445" s="2">
        <f t="shared" si="1691"/>
        <v>8</v>
      </c>
      <c r="AH1445" s="2">
        <f t="shared" si="1692"/>
        <v>10</v>
      </c>
      <c r="AI1445" s="2">
        <f t="shared" si="1693"/>
        <v>10</v>
      </c>
      <c r="AJ1445" s="2">
        <f t="shared" si="1694"/>
        <v>12</v>
      </c>
      <c r="AK1445" s="2">
        <f t="shared" si="1695"/>
        <v>7</v>
      </c>
      <c r="AL1445" s="2">
        <f t="shared" si="1696"/>
        <v>8</v>
      </c>
      <c r="AM1445" s="2">
        <f t="shared" si="1697"/>
        <v>7</v>
      </c>
      <c r="AN1445" s="2">
        <f t="shared" si="1698"/>
        <v>9</v>
      </c>
      <c r="AO1445" s="2">
        <f t="shared" si="1699"/>
        <v>5</v>
      </c>
      <c r="AP1445" s="2">
        <f t="shared" si="1700"/>
        <v>5</v>
      </c>
      <c r="AQ1445" s="2">
        <f t="shared" si="1701"/>
        <v>3</v>
      </c>
      <c r="AR1445" s="2">
        <f t="shared" si="1702"/>
        <v>2</v>
      </c>
      <c r="AS1445" s="2">
        <f t="shared" si="1703"/>
        <v>3</v>
      </c>
      <c r="AT1445" s="2">
        <f t="shared" si="1704"/>
        <v>3</v>
      </c>
      <c r="AU1445" s="2">
        <f t="shared" si="1705"/>
        <v>2</v>
      </c>
      <c r="AV1445" s="3">
        <f t="shared" si="1742"/>
        <v>6</v>
      </c>
      <c r="AW1445">
        <f t="shared" si="1743"/>
        <v>1</v>
      </c>
      <c r="AX1445" s="2">
        <f t="shared" si="1706"/>
        <v>2</v>
      </c>
      <c r="AY1445" s="2">
        <f t="shared" si="1707"/>
        <v>4</v>
      </c>
      <c r="AZ1445" s="2">
        <f t="shared" si="1708"/>
        <v>5</v>
      </c>
      <c r="BA1445" s="2">
        <f t="shared" si="1709"/>
        <v>5</v>
      </c>
      <c r="BB1445" s="2">
        <f t="shared" si="1710"/>
        <v>4</v>
      </c>
      <c r="BC1445" s="2">
        <f t="shared" si="1711"/>
        <v>6</v>
      </c>
      <c r="BD1445" s="2">
        <f t="shared" si="1712"/>
        <v>3</v>
      </c>
      <c r="BE1445" s="2">
        <f t="shared" si="1713"/>
        <v>2</v>
      </c>
      <c r="BF1445" s="2">
        <f t="shared" si="1714"/>
        <v>2</v>
      </c>
      <c r="BG1445" s="2">
        <f t="shared" si="1715"/>
        <v>3</v>
      </c>
      <c r="BH1445" s="2">
        <f t="shared" si="1716"/>
        <v>3</v>
      </c>
      <c r="BI1445" s="2">
        <f t="shared" si="1717"/>
        <v>2</v>
      </c>
      <c r="BJ1445" s="2">
        <f t="shared" si="1718"/>
        <v>1</v>
      </c>
      <c r="BK1445" s="2">
        <f t="shared" si="1719"/>
        <v>1</v>
      </c>
      <c r="BL1445" s="2">
        <f t="shared" si="1720"/>
        <v>1</v>
      </c>
      <c r="BM1445" s="2">
        <f t="shared" si="1721"/>
        <v>1</v>
      </c>
      <c r="BN1445" s="2">
        <f t="shared" si="1722"/>
        <v>1</v>
      </c>
      <c r="BO1445" s="3">
        <f t="shared" si="1744"/>
        <v>6</v>
      </c>
      <c r="BP1445">
        <f t="shared" si="1745"/>
        <v>1</v>
      </c>
      <c r="BR1445">
        <v>3</v>
      </c>
      <c r="BS1445">
        <f t="shared" si="1723"/>
        <v>2</v>
      </c>
      <c r="BU1445" s="1">
        <f t="shared" si="1724"/>
        <v>13.244912129210665</v>
      </c>
      <c r="BV1445" s="1">
        <f t="shared" si="1725"/>
        <v>2.9770332982644798</v>
      </c>
      <c r="BW1445" s="1">
        <f t="shared" si="1726"/>
        <v>2.9099575783314178</v>
      </c>
      <c r="BX1445" s="1">
        <f t="shared" si="1727"/>
        <v>2.9450985407682504</v>
      </c>
      <c r="BY1445" s="1">
        <f t="shared" si="1728"/>
        <v>2.3569307389858221</v>
      </c>
      <c r="BZ1445" s="1">
        <f t="shared" si="1729"/>
        <v>2.3245559336885693</v>
      </c>
      <c r="CA1445" s="1">
        <f t="shared" si="1730"/>
        <v>2.2473707509864513</v>
      </c>
      <c r="CB1445" s="1">
        <f t="shared" si="1731"/>
        <v>2.6587384356263821</v>
      </c>
      <c r="CC1445" s="1">
        <f t="shared" si="1732"/>
        <v>2.5853796438800876</v>
      </c>
      <c r="CD1445" s="1">
        <f t="shared" si="1733"/>
        <v>31.087246440282922</v>
      </c>
      <c r="CE1445" s="1">
        <f t="shared" si="1734"/>
        <v>2.4036882932017836</v>
      </c>
      <c r="CF1445" s="1">
        <f t="shared" si="1735"/>
        <v>2.449778689965735</v>
      </c>
      <c r="CG1445" s="1">
        <f t="shared" si="1736"/>
        <v>2.721348239967341</v>
      </c>
      <c r="CH1445" s="1">
        <f t="shared" si="1737"/>
        <v>2.9452674986752867</v>
      </c>
      <c r="CI1445" s="1">
        <f t="shared" si="1738"/>
        <v>3.0163560924935755</v>
      </c>
      <c r="CJ1445" s="1">
        <f t="shared" si="1739"/>
        <v>3.0321633394260976</v>
      </c>
      <c r="CK1445" s="1">
        <f t="shared" si="1740"/>
        <v>3.0376804876852459</v>
      </c>
      <c r="CL1445" s="5">
        <f t="shared" si="1746"/>
        <v>7</v>
      </c>
      <c r="CN1445" s="9">
        <f t="shared" si="1747"/>
        <v>2.2473707509864513</v>
      </c>
    </row>
    <row r="1446" spans="1:92" x14ac:dyDescent="0.2">
      <c r="A1446" s="4">
        <v>1444</v>
      </c>
      <c r="B1446" s="1">
        <v>0.39715609728123702</v>
      </c>
      <c r="C1446" s="1">
        <v>24.125</v>
      </c>
      <c r="D1446" s="1">
        <v>59</v>
      </c>
      <c r="E1446" s="1">
        <v>3</v>
      </c>
      <c r="F1446" s="1">
        <v>38</v>
      </c>
      <c r="G1446" s="1">
        <v>7.2375234855128099</v>
      </c>
      <c r="H1446" s="1">
        <v>6</v>
      </c>
      <c r="I1446">
        <v>1500</v>
      </c>
      <c r="J1446">
        <v>185</v>
      </c>
      <c r="K1446">
        <v>12.5</v>
      </c>
      <c r="L1446" s="1"/>
      <c r="M1446" s="2">
        <f t="shared" si="1672"/>
        <v>4</v>
      </c>
      <c r="N1446" s="2">
        <f t="shared" si="1673"/>
        <v>6</v>
      </c>
      <c r="O1446" s="2">
        <f t="shared" si="1674"/>
        <v>6</v>
      </c>
      <c r="P1446" s="2">
        <f t="shared" si="1675"/>
        <v>5</v>
      </c>
      <c r="Q1446" s="2">
        <f t="shared" si="1676"/>
        <v>7</v>
      </c>
      <c r="R1446" s="2">
        <f t="shared" si="1677"/>
        <v>8</v>
      </c>
      <c r="S1446" s="2">
        <f t="shared" si="1678"/>
        <v>5</v>
      </c>
      <c r="T1446" s="2">
        <f t="shared" si="1679"/>
        <v>4</v>
      </c>
      <c r="U1446" s="2">
        <f t="shared" si="1680"/>
        <v>7</v>
      </c>
      <c r="V1446" s="2">
        <f t="shared" si="1681"/>
        <v>7</v>
      </c>
      <c r="W1446" s="2">
        <f t="shared" si="1682"/>
        <v>4</v>
      </c>
      <c r="X1446" s="2">
        <f t="shared" si="1683"/>
        <v>5</v>
      </c>
      <c r="Y1446" s="2">
        <f t="shared" si="1684"/>
        <v>2</v>
      </c>
      <c r="Z1446" s="2">
        <f t="shared" si="1685"/>
        <v>2</v>
      </c>
      <c r="AA1446" s="2">
        <f t="shared" si="1686"/>
        <v>1</v>
      </c>
      <c r="AB1446" s="2">
        <f t="shared" si="1687"/>
        <v>2</v>
      </c>
      <c r="AC1446" s="2">
        <f t="shared" si="1688"/>
        <v>1</v>
      </c>
      <c r="AD1446" s="3">
        <f t="shared" si="1741"/>
        <v>6</v>
      </c>
      <c r="AE1446" s="2">
        <f t="shared" si="1689"/>
        <v>7</v>
      </c>
      <c r="AF1446" s="2">
        <f t="shared" si="1690"/>
        <v>9</v>
      </c>
      <c r="AG1446" s="2">
        <f t="shared" si="1691"/>
        <v>9</v>
      </c>
      <c r="AH1446" s="2">
        <f t="shared" si="1692"/>
        <v>8</v>
      </c>
      <c r="AI1446" s="2">
        <f t="shared" si="1693"/>
        <v>10</v>
      </c>
      <c r="AJ1446" s="2">
        <f t="shared" si="1694"/>
        <v>11</v>
      </c>
      <c r="AK1446" s="2">
        <f t="shared" si="1695"/>
        <v>8</v>
      </c>
      <c r="AL1446" s="2">
        <f t="shared" si="1696"/>
        <v>7</v>
      </c>
      <c r="AM1446" s="2">
        <f t="shared" si="1697"/>
        <v>9</v>
      </c>
      <c r="AN1446" s="2">
        <f t="shared" si="1698"/>
        <v>9</v>
      </c>
      <c r="AO1446" s="2">
        <f t="shared" si="1699"/>
        <v>6</v>
      </c>
      <c r="AP1446" s="2">
        <f t="shared" si="1700"/>
        <v>7</v>
      </c>
      <c r="AQ1446" s="2">
        <f t="shared" si="1701"/>
        <v>4</v>
      </c>
      <c r="AR1446" s="2">
        <f t="shared" si="1702"/>
        <v>3</v>
      </c>
      <c r="AS1446" s="2">
        <f t="shared" si="1703"/>
        <v>3</v>
      </c>
      <c r="AT1446" s="2">
        <f t="shared" si="1704"/>
        <v>4</v>
      </c>
      <c r="AU1446" s="2">
        <f t="shared" si="1705"/>
        <v>3</v>
      </c>
      <c r="AV1446" s="3">
        <f t="shared" si="1742"/>
        <v>6</v>
      </c>
      <c r="AW1446">
        <f t="shared" si="1743"/>
        <v>1</v>
      </c>
      <c r="AX1446" s="2">
        <f t="shared" si="1706"/>
        <v>4</v>
      </c>
      <c r="AY1446" s="2">
        <f t="shared" si="1707"/>
        <v>5</v>
      </c>
      <c r="AZ1446" s="2">
        <f t="shared" si="1708"/>
        <v>6</v>
      </c>
      <c r="BA1446" s="2">
        <f t="shared" si="1709"/>
        <v>3</v>
      </c>
      <c r="BB1446" s="2">
        <f t="shared" si="1710"/>
        <v>4</v>
      </c>
      <c r="BC1446" s="2">
        <f t="shared" si="1711"/>
        <v>5</v>
      </c>
      <c r="BD1446" s="2">
        <f t="shared" si="1712"/>
        <v>4</v>
      </c>
      <c r="BE1446" s="2">
        <f t="shared" si="1713"/>
        <v>4</v>
      </c>
      <c r="BF1446" s="2">
        <f t="shared" si="1714"/>
        <v>4</v>
      </c>
      <c r="BG1446" s="2">
        <f t="shared" si="1715"/>
        <v>3</v>
      </c>
      <c r="BH1446" s="2">
        <f t="shared" si="1716"/>
        <v>5</v>
      </c>
      <c r="BI1446" s="2">
        <f t="shared" si="1717"/>
        <v>4</v>
      </c>
      <c r="BJ1446" s="2">
        <f t="shared" si="1718"/>
        <v>2</v>
      </c>
      <c r="BK1446" s="2">
        <f t="shared" si="1719"/>
        <v>1</v>
      </c>
      <c r="BL1446" s="2">
        <f t="shared" si="1720"/>
        <v>1</v>
      </c>
      <c r="BM1446" s="2">
        <f t="shared" si="1721"/>
        <v>2</v>
      </c>
      <c r="BN1446" s="2">
        <f t="shared" si="1722"/>
        <v>2</v>
      </c>
      <c r="BO1446" s="3">
        <f t="shared" si="1744"/>
        <v>3</v>
      </c>
      <c r="BP1446">
        <f t="shared" si="1745"/>
        <v>1</v>
      </c>
      <c r="BR1446">
        <v>3</v>
      </c>
      <c r="BS1446">
        <f t="shared" si="1723"/>
        <v>3</v>
      </c>
      <c r="BU1446" s="1">
        <f t="shared" si="1724"/>
        <v>13.405914272125345</v>
      </c>
      <c r="BV1446" s="1">
        <f t="shared" si="1725"/>
        <v>3.2717918993369244</v>
      </c>
      <c r="BW1446" s="1">
        <f t="shared" si="1726"/>
        <v>2.9447523225534047</v>
      </c>
      <c r="BX1446" s="1">
        <f t="shared" si="1727"/>
        <v>3.7194640825031295</v>
      </c>
      <c r="BY1446" s="1">
        <f t="shared" si="1728"/>
        <v>2.6684852069138554</v>
      </c>
      <c r="BZ1446" s="1">
        <f t="shared" si="1729"/>
        <v>2.3469493468849034</v>
      </c>
      <c r="CA1446" s="1">
        <f t="shared" si="1730"/>
        <v>2.3263621492591793</v>
      </c>
      <c r="CB1446" s="1">
        <f t="shared" si="1731"/>
        <v>2.650153440532808</v>
      </c>
      <c r="CC1446" s="1">
        <f t="shared" si="1732"/>
        <v>2.6193931799840504</v>
      </c>
      <c r="CD1446" s="1">
        <f t="shared" si="1733"/>
        <v>31.092075752146805</v>
      </c>
      <c r="CE1446" s="1">
        <f t="shared" si="1734"/>
        <v>2.7840111307099558</v>
      </c>
      <c r="CF1446" s="1">
        <f t="shared" si="1735"/>
        <v>2.5196605032514525</v>
      </c>
      <c r="CG1446" s="1">
        <f t="shared" si="1736"/>
        <v>2.7870259892451443</v>
      </c>
      <c r="CH1446" s="1">
        <f t="shared" si="1737"/>
        <v>2.981931455626726</v>
      </c>
      <c r="CI1446" s="1">
        <f t="shared" si="1738"/>
        <v>2.9897806176160673</v>
      </c>
      <c r="CJ1446" s="1">
        <f t="shared" si="1739"/>
        <v>3.0054214990231278</v>
      </c>
      <c r="CK1446" s="1">
        <f t="shared" si="1740"/>
        <v>3.0149556964082764</v>
      </c>
      <c r="CL1446" s="5">
        <f t="shared" si="1746"/>
        <v>7</v>
      </c>
      <c r="CN1446" s="9">
        <f t="shared" si="1747"/>
        <v>2.3263621492591793</v>
      </c>
    </row>
    <row r="1447" spans="1:92" x14ac:dyDescent="0.2">
      <c r="A1447" s="4">
        <v>1445</v>
      </c>
      <c r="B1447" s="1">
        <v>0.63738090807471004</v>
      </c>
      <c r="C1447" s="1">
        <v>36.555999999999997</v>
      </c>
      <c r="D1447" s="1">
        <v>76</v>
      </c>
      <c r="E1447" s="1">
        <v>5</v>
      </c>
      <c r="F1447" s="1">
        <v>19</v>
      </c>
      <c r="G1447" s="1">
        <v>7.3112533733980003</v>
      </c>
      <c r="H1447" s="1">
        <v>6</v>
      </c>
      <c r="I1447">
        <v>1500</v>
      </c>
      <c r="J1447">
        <v>185</v>
      </c>
      <c r="K1447">
        <v>12.5</v>
      </c>
      <c r="L1447" s="1"/>
      <c r="M1447" s="2">
        <f t="shared" si="1672"/>
        <v>3</v>
      </c>
      <c r="N1447" s="2">
        <f t="shared" si="1673"/>
        <v>6</v>
      </c>
      <c r="O1447" s="2">
        <f t="shared" si="1674"/>
        <v>6</v>
      </c>
      <c r="P1447" s="2">
        <f t="shared" si="1675"/>
        <v>4</v>
      </c>
      <c r="Q1447" s="2">
        <f t="shared" si="1676"/>
        <v>6</v>
      </c>
      <c r="R1447" s="2">
        <f t="shared" si="1677"/>
        <v>7</v>
      </c>
      <c r="S1447" s="2">
        <f t="shared" si="1678"/>
        <v>7</v>
      </c>
      <c r="T1447" s="2">
        <f t="shared" si="1679"/>
        <v>5</v>
      </c>
      <c r="U1447" s="2">
        <f t="shared" si="1680"/>
        <v>7</v>
      </c>
      <c r="V1447" s="2">
        <f t="shared" si="1681"/>
        <v>7</v>
      </c>
      <c r="W1447" s="2">
        <f t="shared" si="1682"/>
        <v>4</v>
      </c>
      <c r="X1447" s="2">
        <f t="shared" si="1683"/>
        <v>5</v>
      </c>
      <c r="Y1447" s="2">
        <f t="shared" si="1684"/>
        <v>2</v>
      </c>
      <c r="Z1447" s="2">
        <f t="shared" si="1685"/>
        <v>2</v>
      </c>
      <c r="AA1447" s="2">
        <f t="shared" si="1686"/>
        <v>1</v>
      </c>
      <c r="AB1447" s="2">
        <f t="shared" si="1687"/>
        <v>2</v>
      </c>
      <c r="AC1447" s="2">
        <f t="shared" si="1688"/>
        <v>1</v>
      </c>
      <c r="AD1447" s="3">
        <f t="shared" si="1741"/>
        <v>6</v>
      </c>
      <c r="AE1447" s="2">
        <f t="shared" si="1689"/>
        <v>6</v>
      </c>
      <c r="AF1447" s="2">
        <f t="shared" si="1690"/>
        <v>9</v>
      </c>
      <c r="AG1447" s="2">
        <f t="shared" si="1691"/>
        <v>9</v>
      </c>
      <c r="AH1447" s="2">
        <f t="shared" si="1692"/>
        <v>7</v>
      </c>
      <c r="AI1447" s="2">
        <f t="shared" si="1693"/>
        <v>9</v>
      </c>
      <c r="AJ1447" s="2">
        <f t="shared" si="1694"/>
        <v>10</v>
      </c>
      <c r="AK1447" s="2">
        <f t="shared" si="1695"/>
        <v>10</v>
      </c>
      <c r="AL1447" s="2">
        <f t="shared" si="1696"/>
        <v>8</v>
      </c>
      <c r="AM1447" s="2">
        <f t="shared" si="1697"/>
        <v>9</v>
      </c>
      <c r="AN1447" s="2">
        <f t="shared" si="1698"/>
        <v>9</v>
      </c>
      <c r="AO1447" s="2">
        <f t="shared" si="1699"/>
        <v>6</v>
      </c>
      <c r="AP1447" s="2">
        <f t="shared" si="1700"/>
        <v>7</v>
      </c>
      <c r="AQ1447" s="2">
        <f t="shared" si="1701"/>
        <v>4</v>
      </c>
      <c r="AR1447" s="2">
        <f t="shared" si="1702"/>
        <v>3</v>
      </c>
      <c r="AS1447" s="2">
        <f t="shared" si="1703"/>
        <v>3</v>
      </c>
      <c r="AT1447" s="2">
        <f t="shared" si="1704"/>
        <v>4</v>
      </c>
      <c r="AU1447" s="2">
        <f t="shared" si="1705"/>
        <v>3</v>
      </c>
      <c r="AV1447" s="3">
        <f t="shared" si="1742"/>
        <v>6</v>
      </c>
      <c r="AW1447">
        <f t="shared" si="1743"/>
        <v>2</v>
      </c>
      <c r="AX1447" s="2">
        <f t="shared" si="1706"/>
        <v>2</v>
      </c>
      <c r="AY1447" s="2">
        <f t="shared" si="1707"/>
        <v>4</v>
      </c>
      <c r="AZ1447" s="2">
        <f t="shared" si="1708"/>
        <v>5</v>
      </c>
      <c r="BA1447" s="2">
        <f t="shared" si="1709"/>
        <v>3</v>
      </c>
      <c r="BB1447" s="2">
        <f t="shared" si="1710"/>
        <v>4</v>
      </c>
      <c r="BC1447" s="2">
        <f t="shared" si="1711"/>
        <v>5</v>
      </c>
      <c r="BD1447" s="2">
        <f t="shared" si="1712"/>
        <v>5</v>
      </c>
      <c r="BE1447" s="2">
        <f t="shared" si="1713"/>
        <v>4</v>
      </c>
      <c r="BF1447" s="2">
        <f t="shared" si="1714"/>
        <v>4</v>
      </c>
      <c r="BG1447" s="2">
        <f t="shared" si="1715"/>
        <v>4</v>
      </c>
      <c r="BH1447" s="2">
        <f t="shared" si="1716"/>
        <v>4</v>
      </c>
      <c r="BI1447" s="2">
        <f t="shared" si="1717"/>
        <v>5</v>
      </c>
      <c r="BJ1447" s="2">
        <f t="shared" si="1718"/>
        <v>2</v>
      </c>
      <c r="BK1447" s="2">
        <f t="shared" si="1719"/>
        <v>1</v>
      </c>
      <c r="BL1447" s="2">
        <f t="shared" si="1720"/>
        <v>1</v>
      </c>
      <c r="BM1447" s="2">
        <f t="shared" si="1721"/>
        <v>2</v>
      </c>
      <c r="BN1447" s="2">
        <f t="shared" si="1722"/>
        <v>2</v>
      </c>
      <c r="BO1447" s="3">
        <f t="shared" si="1744"/>
        <v>3</v>
      </c>
      <c r="BP1447">
        <f t="shared" si="1745"/>
        <v>4</v>
      </c>
      <c r="BR1447">
        <v>8</v>
      </c>
      <c r="BS1447">
        <f t="shared" si="1723"/>
        <v>1</v>
      </c>
      <c r="BU1447" s="1">
        <f t="shared" si="1724"/>
        <v>13.414108447151651</v>
      </c>
      <c r="BV1447" s="1">
        <f t="shared" si="1725"/>
        <v>3.2917931191381622</v>
      </c>
      <c r="BW1447" s="1">
        <f t="shared" si="1726"/>
        <v>2.9872304413452917</v>
      </c>
      <c r="BX1447" s="1">
        <f t="shared" si="1727"/>
        <v>3.6687677064590738</v>
      </c>
      <c r="BY1447" s="1">
        <f t="shared" si="1728"/>
        <v>2.5968881741837699</v>
      </c>
      <c r="BZ1447" s="1">
        <f t="shared" si="1729"/>
        <v>2.1977655766223783</v>
      </c>
      <c r="CA1447" s="1">
        <f t="shared" si="1730"/>
        <v>2.3811553065212365</v>
      </c>
      <c r="CB1447" s="1">
        <f t="shared" si="1731"/>
        <v>2.4383184062825389</v>
      </c>
      <c r="CC1447" s="1">
        <f t="shared" si="1732"/>
        <v>2.3293878182716492</v>
      </c>
      <c r="CD1447" s="1">
        <f t="shared" si="1733"/>
        <v>31.0807114381487</v>
      </c>
      <c r="CE1447" s="1">
        <f t="shared" si="1734"/>
        <v>2.816872872202421</v>
      </c>
      <c r="CF1447" s="1">
        <f t="shared" si="1735"/>
        <v>2.4325064521032673</v>
      </c>
      <c r="CG1447" s="1">
        <f t="shared" si="1736"/>
        <v>2.6055353027752948</v>
      </c>
      <c r="CH1447" s="1">
        <f t="shared" si="1737"/>
        <v>2.6763617514204734</v>
      </c>
      <c r="CI1447" s="1">
        <f t="shared" si="1738"/>
        <v>2.7258505156552273</v>
      </c>
      <c r="CJ1447" s="1">
        <f t="shared" si="1739"/>
        <v>2.7430090761519756</v>
      </c>
      <c r="CK1447" s="1">
        <f t="shared" si="1740"/>
        <v>2.7533898931130332</v>
      </c>
      <c r="CL1447" s="5">
        <f t="shared" si="1746"/>
        <v>6</v>
      </c>
      <c r="CN1447" s="9">
        <f t="shared" si="1747"/>
        <v>2.1977655766223783</v>
      </c>
    </row>
    <row r="1448" spans="1:92" x14ac:dyDescent="0.2">
      <c r="A1448" s="4">
        <v>1446</v>
      </c>
      <c r="B1448" s="1">
        <v>0.68898190384805802</v>
      </c>
      <c r="C1448" s="1">
        <v>3.4359999999999999</v>
      </c>
      <c r="D1448" s="1">
        <v>18</v>
      </c>
      <c r="E1448" s="1">
        <v>19</v>
      </c>
      <c r="F1448" s="1">
        <v>63</v>
      </c>
      <c r="G1448" s="1">
        <v>4.1305431219247701</v>
      </c>
      <c r="H1448" s="1">
        <v>5</v>
      </c>
      <c r="I1448">
        <v>1500</v>
      </c>
      <c r="J1448">
        <v>185</v>
      </c>
      <c r="K1448">
        <v>12.5</v>
      </c>
      <c r="L1448" s="1"/>
      <c r="M1448" s="2">
        <f t="shared" si="1672"/>
        <v>3</v>
      </c>
      <c r="N1448" s="2">
        <f t="shared" si="1673"/>
        <v>4</v>
      </c>
      <c r="O1448" s="2">
        <f t="shared" si="1674"/>
        <v>4</v>
      </c>
      <c r="P1448" s="2">
        <f t="shared" si="1675"/>
        <v>4</v>
      </c>
      <c r="Q1448" s="2">
        <f t="shared" si="1676"/>
        <v>6</v>
      </c>
      <c r="R1448" s="2">
        <f t="shared" si="1677"/>
        <v>7</v>
      </c>
      <c r="S1448" s="2">
        <f t="shared" si="1678"/>
        <v>6</v>
      </c>
      <c r="T1448" s="2">
        <f t="shared" si="1679"/>
        <v>5</v>
      </c>
      <c r="U1448" s="2">
        <f t="shared" si="1680"/>
        <v>9</v>
      </c>
      <c r="V1448" s="2">
        <f t="shared" si="1681"/>
        <v>6</v>
      </c>
      <c r="W1448" s="2">
        <f t="shared" si="1682"/>
        <v>3</v>
      </c>
      <c r="X1448" s="2">
        <f t="shared" si="1683"/>
        <v>4</v>
      </c>
      <c r="Y1448" s="2">
        <f t="shared" si="1684"/>
        <v>2</v>
      </c>
      <c r="Z1448" s="2">
        <f t="shared" si="1685"/>
        <v>1</v>
      </c>
      <c r="AA1448" s="2">
        <f t="shared" si="1686"/>
        <v>1</v>
      </c>
      <c r="AB1448" s="2">
        <f t="shared" si="1687"/>
        <v>1</v>
      </c>
      <c r="AC1448" s="2">
        <f t="shared" si="1688"/>
        <v>0</v>
      </c>
      <c r="AD1448" s="3">
        <f t="shared" si="1741"/>
        <v>9</v>
      </c>
      <c r="AE1448" s="2">
        <f t="shared" si="1689"/>
        <v>6</v>
      </c>
      <c r="AF1448" s="2">
        <f t="shared" si="1690"/>
        <v>7</v>
      </c>
      <c r="AG1448" s="2">
        <f t="shared" si="1691"/>
        <v>7</v>
      </c>
      <c r="AH1448" s="2">
        <f t="shared" si="1692"/>
        <v>7</v>
      </c>
      <c r="AI1448" s="2">
        <f t="shared" si="1693"/>
        <v>9</v>
      </c>
      <c r="AJ1448" s="2">
        <f t="shared" si="1694"/>
        <v>10</v>
      </c>
      <c r="AK1448" s="2">
        <f t="shared" si="1695"/>
        <v>9</v>
      </c>
      <c r="AL1448" s="2">
        <f t="shared" si="1696"/>
        <v>8</v>
      </c>
      <c r="AM1448" s="2">
        <f t="shared" si="1697"/>
        <v>11</v>
      </c>
      <c r="AN1448" s="2">
        <f t="shared" si="1698"/>
        <v>8</v>
      </c>
      <c r="AO1448" s="2">
        <f t="shared" si="1699"/>
        <v>5</v>
      </c>
      <c r="AP1448" s="2">
        <f t="shared" si="1700"/>
        <v>6</v>
      </c>
      <c r="AQ1448" s="2">
        <f t="shared" si="1701"/>
        <v>4</v>
      </c>
      <c r="AR1448" s="2">
        <f t="shared" si="1702"/>
        <v>2</v>
      </c>
      <c r="AS1448" s="2">
        <f t="shared" si="1703"/>
        <v>3</v>
      </c>
      <c r="AT1448" s="2">
        <f t="shared" si="1704"/>
        <v>3</v>
      </c>
      <c r="AU1448" s="2">
        <f t="shared" si="1705"/>
        <v>2</v>
      </c>
      <c r="AV1448" s="3">
        <f t="shared" si="1742"/>
        <v>9</v>
      </c>
      <c r="AW1448">
        <f t="shared" si="1743"/>
        <v>1</v>
      </c>
      <c r="AX1448" s="2">
        <f t="shared" si="1706"/>
        <v>2</v>
      </c>
      <c r="AY1448" s="2">
        <f t="shared" si="1707"/>
        <v>2</v>
      </c>
      <c r="AZ1448" s="2">
        <f t="shared" si="1708"/>
        <v>3</v>
      </c>
      <c r="BA1448" s="2">
        <f t="shared" si="1709"/>
        <v>3</v>
      </c>
      <c r="BB1448" s="2">
        <f t="shared" si="1710"/>
        <v>4</v>
      </c>
      <c r="BC1448" s="2">
        <f t="shared" si="1711"/>
        <v>5</v>
      </c>
      <c r="BD1448" s="2">
        <f t="shared" si="1712"/>
        <v>4</v>
      </c>
      <c r="BE1448" s="2">
        <f t="shared" si="1713"/>
        <v>6</v>
      </c>
      <c r="BF1448" s="2">
        <f t="shared" si="1714"/>
        <v>6</v>
      </c>
      <c r="BG1448" s="2">
        <f t="shared" si="1715"/>
        <v>3</v>
      </c>
      <c r="BH1448" s="2">
        <f t="shared" si="1716"/>
        <v>3</v>
      </c>
      <c r="BI1448" s="2">
        <f t="shared" si="1717"/>
        <v>4</v>
      </c>
      <c r="BJ1448" s="2">
        <f t="shared" si="1718"/>
        <v>2</v>
      </c>
      <c r="BK1448" s="2">
        <f t="shared" si="1719"/>
        <v>1</v>
      </c>
      <c r="BL1448" s="2">
        <f t="shared" si="1720"/>
        <v>1</v>
      </c>
      <c r="BM1448" s="2">
        <f t="shared" si="1721"/>
        <v>1</v>
      </c>
      <c r="BN1448" s="2">
        <f t="shared" si="1722"/>
        <v>1</v>
      </c>
      <c r="BO1448" s="3">
        <f t="shared" si="1744"/>
        <v>8</v>
      </c>
      <c r="BP1448">
        <f t="shared" si="1745"/>
        <v>2</v>
      </c>
      <c r="BR1448">
        <v>6</v>
      </c>
      <c r="BS1448">
        <f t="shared" si="1723"/>
        <v>1</v>
      </c>
      <c r="BU1448" s="1">
        <f t="shared" si="1724"/>
        <v>14.116690813156543</v>
      </c>
      <c r="BV1448" s="1">
        <f t="shared" si="1725"/>
        <v>4.3582500268612376</v>
      </c>
      <c r="BW1448" s="1">
        <f t="shared" si="1726"/>
        <v>2.9823317698664704</v>
      </c>
      <c r="BX1448" s="1">
        <f t="shared" si="1727"/>
        <v>6.1401069373730452</v>
      </c>
      <c r="BY1448" s="1">
        <f t="shared" si="1728"/>
        <v>3.890879944358999</v>
      </c>
      <c r="BZ1448" s="1">
        <f t="shared" si="1729"/>
        <v>2.2313394285836021</v>
      </c>
      <c r="CA1448" s="1">
        <f t="shared" si="1730"/>
        <v>2.1815921306411892</v>
      </c>
      <c r="CB1448" s="1">
        <f t="shared" si="1731"/>
        <v>2.4848674874078918</v>
      </c>
      <c r="CC1448" s="1">
        <f t="shared" si="1732"/>
        <v>2.3763107850711109</v>
      </c>
      <c r="CD1448" s="1">
        <f t="shared" si="1733"/>
        <v>31.10942949941342</v>
      </c>
      <c r="CE1448" s="1">
        <f t="shared" si="1734"/>
        <v>3.8683105048252586</v>
      </c>
      <c r="CF1448" s="1">
        <f t="shared" si="1735"/>
        <v>2.6635823200163871</v>
      </c>
      <c r="CG1448" s="1">
        <f t="shared" si="1736"/>
        <v>2.5114964522263783</v>
      </c>
      <c r="CH1448" s="1">
        <f t="shared" si="1737"/>
        <v>2.6341477929819015</v>
      </c>
      <c r="CI1448" s="1">
        <f t="shared" si="1738"/>
        <v>2.7312512468139092</v>
      </c>
      <c r="CJ1448" s="1">
        <f t="shared" si="1739"/>
        <v>2.7474587204265739</v>
      </c>
      <c r="CK1448" s="1">
        <f t="shared" si="1740"/>
        <v>2.7657457306805764</v>
      </c>
      <c r="CL1448" s="5">
        <f t="shared" si="1746"/>
        <v>7</v>
      </c>
      <c r="CN1448" s="9">
        <f t="shared" si="1747"/>
        <v>2.1815921306411892</v>
      </c>
    </row>
    <row r="1449" spans="1:92" x14ac:dyDescent="0.2">
      <c r="A1449" s="4">
        <v>1447</v>
      </c>
      <c r="B1449" s="1">
        <v>0.72587225906214503</v>
      </c>
      <c r="C1449" s="1">
        <v>0.31</v>
      </c>
      <c r="D1449" s="1">
        <v>0</v>
      </c>
      <c r="E1449" s="1">
        <v>59</v>
      </c>
      <c r="F1449" s="1">
        <v>41</v>
      </c>
      <c r="G1449" s="1">
        <v>4.0687027331735699</v>
      </c>
      <c r="H1449" s="1">
        <v>5</v>
      </c>
      <c r="I1449">
        <v>1500</v>
      </c>
      <c r="J1449">
        <v>185</v>
      </c>
      <c r="K1449">
        <v>12.5</v>
      </c>
      <c r="L1449" s="1"/>
      <c r="M1449" s="2">
        <f t="shared" si="1672"/>
        <v>3</v>
      </c>
      <c r="N1449" s="2">
        <f t="shared" si="1673"/>
        <v>5</v>
      </c>
      <c r="O1449" s="2">
        <f t="shared" si="1674"/>
        <v>4</v>
      </c>
      <c r="P1449" s="2">
        <f t="shared" si="1675"/>
        <v>4</v>
      </c>
      <c r="Q1449" s="2">
        <f t="shared" si="1676"/>
        <v>6</v>
      </c>
      <c r="R1449" s="2">
        <f t="shared" si="1677"/>
        <v>8</v>
      </c>
      <c r="S1449" s="2">
        <f t="shared" si="1678"/>
        <v>5</v>
      </c>
      <c r="T1449" s="2">
        <f t="shared" si="1679"/>
        <v>5</v>
      </c>
      <c r="U1449" s="2">
        <f t="shared" si="1680"/>
        <v>6</v>
      </c>
      <c r="V1449" s="2">
        <f t="shared" si="1681"/>
        <v>7</v>
      </c>
      <c r="W1449" s="2">
        <f t="shared" si="1682"/>
        <v>3</v>
      </c>
      <c r="X1449" s="2">
        <f t="shared" si="1683"/>
        <v>5</v>
      </c>
      <c r="Y1449" s="2">
        <f t="shared" si="1684"/>
        <v>3</v>
      </c>
      <c r="Z1449" s="2">
        <f t="shared" si="1685"/>
        <v>2</v>
      </c>
      <c r="AA1449" s="2">
        <f t="shared" si="1686"/>
        <v>2</v>
      </c>
      <c r="AB1449" s="2">
        <f t="shared" si="1687"/>
        <v>2</v>
      </c>
      <c r="AC1449" s="2">
        <f t="shared" si="1688"/>
        <v>1</v>
      </c>
      <c r="AD1449" s="3">
        <f t="shared" si="1741"/>
        <v>6</v>
      </c>
      <c r="AE1449" s="2">
        <f t="shared" si="1689"/>
        <v>6</v>
      </c>
      <c r="AF1449" s="2">
        <f t="shared" si="1690"/>
        <v>8</v>
      </c>
      <c r="AG1449" s="2">
        <f t="shared" si="1691"/>
        <v>7</v>
      </c>
      <c r="AH1449" s="2">
        <f t="shared" si="1692"/>
        <v>7</v>
      </c>
      <c r="AI1449" s="2">
        <f t="shared" si="1693"/>
        <v>9</v>
      </c>
      <c r="AJ1449" s="2">
        <f t="shared" si="1694"/>
        <v>11</v>
      </c>
      <c r="AK1449" s="2">
        <f t="shared" si="1695"/>
        <v>8</v>
      </c>
      <c r="AL1449" s="2">
        <f t="shared" si="1696"/>
        <v>8</v>
      </c>
      <c r="AM1449" s="2">
        <f t="shared" si="1697"/>
        <v>8</v>
      </c>
      <c r="AN1449" s="2">
        <f t="shared" si="1698"/>
        <v>9</v>
      </c>
      <c r="AO1449" s="2">
        <f t="shared" si="1699"/>
        <v>5</v>
      </c>
      <c r="AP1449" s="2">
        <f t="shared" si="1700"/>
        <v>7</v>
      </c>
      <c r="AQ1449" s="2">
        <f t="shared" si="1701"/>
        <v>5</v>
      </c>
      <c r="AR1449" s="2">
        <f t="shared" si="1702"/>
        <v>3</v>
      </c>
      <c r="AS1449" s="2">
        <f t="shared" si="1703"/>
        <v>4</v>
      </c>
      <c r="AT1449" s="2">
        <f t="shared" si="1704"/>
        <v>4</v>
      </c>
      <c r="AU1449" s="2">
        <f t="shared" si="1705"/>
        <v>3</v>
      </c>
      <c r="AV1449" s="3">
        <f t="shared" si="1742"/>
        <v>6</v>
      </c>
      <c r="AW1449">
        <f t="shared" si="1743"/>
        <v>1</v>
      </c>
      <c r="AX1449" s="2">
        <f t="shared" si="1706"/>
        <v>2</v>
      </c>
      <c r="AY1449" s="2">
        <f t="shared" si="1707"/>
        <v>2</v>
      </c>
      <c r="AZ1449" s="2">
        <f t="shared" si="1708"/>
        <v>3</v>
      </c>
      <c r="BA1449" s="2">
        <f t="shared" si="1709"/>
        <v>2</v>
      </c>
      <c r="BB1449" s="2">
        <f t="shared" si="1710"/>
        <v>5</v>
      </c>
      <c r="BC1449" s="2">
        <f t="shared" si="1711"/>
        <v>7</v>
      </c>
      <c r="BD1449" s="2">
        <f t="shared" si="1712"/>
        <v>3</v>
      </c>
      <c r="BE1449" s="2">
        <f t="shared" si="1713"/>
        <v>3</v>
      </c>
      <c r="BF1449" s="2">
        <f t="shared" si="1714"/>
        <v>3</v>
      </c>
      <c r="BG1449" s="2">
        <f t="shared" si="1715"/>
        <v>5</v>
      </c>
      <c r="BH1449" s="2">
        <f t="shared" si="1716"/>
        <v>3</v>
      </c>
      <c r="BI1449" s="2">
        <f t="shared" si="1717"/>
        <v>6</v>
      </c>
      <c r="BJ1449" s="2">
        <f t="shared" si="1718"/>
        <v>5</v>
      </c>
      <c r="BK1449" s="2">
        <f t="shared" si="1719"/>
        <v>2</v>
      </c>
      <c r="BL1449" s="2">
        <f t="shared" si="1720"/>
        <v>2</v>
      </c>
      <c r="BM1449" s="2">
        <f t="shared" si="1721"/>
        <v>2</v>
      </c>
      <c r="BN1449" s="2">
        <f t="shared" si="1722"/>
        <v>2</v>
      </c>
      <c r="BO1449" s="3">
        <f t="shared" si="1744"/>
        <v>6</v>
      </c>
      <c r="BP1449">
        <f t="shared" si="1745"/>
        <v>1</v>
      </c>
      <c r="BR1449">
        <v>3</v>
      </c>
      <c r="BS1449">
        <f t="shared" si="1723"/>
        <v>1</v>
      </c>
      <c r="BU1449" s="1">
        <f t="shared" si="1724"/>
        <v>175.17099898499674</v>
      </c>
      <c r="BV1449" s="1">
        <f t="shared" si="1725"/>
        <v>37.84466749741626</v>
      </c>
      <c r="BW1449" s="1">
        <f t="shared" si="1726"/>
        <v>37.6396025716354</v>
      </c>
      <c r="BX1449" s="1">
        <f t="shared" si="1727"/>
        <v>25.814200696394874</v>
      </c>
      <c r="BY1449" s="1">
        <f t="shared" si="1728"/>
        <v>13.062811627082352</v>
      </c>
      <c r="BZ1449" s="1">
        <f t="shared" si="1729"/>
        <v>12.651621800388918</v>
      </c>
      <c r="CA1449" s="1">
        <f t="shared" si="1730"/>
        <v>18.010382464479832</v>
      </c>
      <c r="CB1449" s="1">
        <f t="shared" si="1731"/>
        <v>25.069702889200073</v>
      </c>
      <c r="CC1449" s="1">
        <f t="shared" si="1732"/>
        <v>5.3459774413850862</v>
      </c>
      <c r="CD1449" s="1">
        <f t="shared" si="1733"/>
        <v>400.00643365848788</v>
      </c>
      <c r="CE1449" s="1">
        <f t="shared" si="1734"/>
        <v>6.5491192238161879</v>
      </c>
      <c r="CF1449" s="1">
        <f t="shared" si="1735"/>
        <v>2.1955232300027783</v>
      </c>
      <c r="CG1449" s="1">
        <f t="shared" si="1736"/>
        <v>2.1547571780956525</v>
      </c>
      <c r="CH1449" s="1">
        <f t="shared" si="1737"/>
        <v>2.1477618214486203</v>
      </c>
      <c r="CI1449" s="1">
        <f t="shared" si="1738"/>
        <v>2.2832890122527347</v>
      </c>
      <c r="CJ1449" s="1">
        <f t="shared" si="1739"/>
        <v>2.3026139223219571</v>
      </c>
      <c r="CK1449" s="1">
        <f t="shared" si="1740"/>
        <v>2.3245951839207737</v>
      </c>
      <c r="CL1449" s="5">
        <f t="shared" si="1746"/>
        <v>14</v>
      </c>
      <c r="CN1449" s="9">
        <f t="shared" si="1747"/>
        <v>2.1477618214486203</v>
      </c>
    </row>
    <row r="1450" spans="1:92" x14ac:dyDescent="0.2">
      <c r="A1450" s="4">
        <v>1448</v>
      </c>
      <c r="B1450" s="1">
        <v>0.59707177471432604</v>
      </c>
      <c r="C1450" s="1">
        <v>0.755</v>
      </c>
      <c r="D1450" s="1">
        <v>7</v>
      </c>
      <c r="E1450" s="1">
        <v>50</v>
      </c>
      <c r="F1450" s="1">
        <v>43</v>
      </c>
      <c r="G1450" s="1">
        <v>3.3575333399130098</v>
      </c>
      <c r="H1450" s="1">
        <v>5</v>
      </c>
      <c r="I1450">
        <v>1500</v>
      </c>
      <c r="J1450">
        <v>185</v>
      </c>
      <c r="K1450">
        <v>12.5</v>
      </c>
      <c r="L1450" s="1"/>
      <c r="M1450" s="2">
        <f t="shared" si="1672"/>
        <v>3</v>
      </c>
      <c r="N1450" s="2">
        <f t="shared" si="1673"/>
        <v>6</v>
      </c>
      <c r="O1450" s="2">
        <f t="shared" si="1674"/>
        <v>5</v>
      </c>
      <c r="P1450" s="2">
        <f t="shared" si="1675"/>
        <v>4</v>
      </c>
      <c r="Q1450" s="2">
        <f t="shared" si="1676"/>
        <v>7</v>
      </c>
      <c r="R1450" s="2">
        <f t="shared" si="1677"/>
        <v>9</v>
      </c>
      <c r="S1450" s="2">
        <f t="shared" si="1678"/>
        <v>6</v>
      </c>
      <c r="T1450" s="2">
        <f t="shared" si="1679"/>
        <v>6</v>
      </c>
      <c r="U1450" s="2">
        <f t="shared" si="1680"/>
        <v>6</v>
      </c>
      <c r="V1450" s="2">
        <f t="shared" si="1681"/>
        <v>7</v>
      </c>
      <c r="W1450" s="2">
        <f t="shared" si="1682"/>
        <v>3</v>
      </c>
      <c r="X1450" s="2">
        <f t="shared" si="1683"/>
        <v>5</v>
      </c>
      <c r="Y1450" s="2">
        <f t="shared" si="1684"/>
        <v>3</v>
      </c>
      <c r="Z1450" s="2">
        <f t="shared" si="1685"/>
        <v>2</v>
      </c>
      <c r="AA1450" s="2">
        <f t="shared" si="1686"/>
        <v>2</v>
      </c>
      <c r="AB1450" s="2">
        <f t="shared" si="1687"/>
        <v>2</v>
      </c>
      <c r="AC1450" s="2">
        <f t="shared" si="1688"/>
        <v>1</v>
      </c>
      <c r="AD1450" s="3">
        <f t="shared" si="1741"/>
        <v>6</v>
      </c>
      <c r="AE1450" s="2">
        <f t="shared" si="1689"/>
        <v>6</v>
      </c>
      <c r="AF1450" s="2">
        <f t="shared" si="1690"/>
        <v>9</v>
      </c>
      <c r="AG1450" s="2">
        <f t="shared" si="1691"/>
        <v>8</v>
      </c>
      <c r="AH1450" s="2">
        <f t="shared" si="1692"/>
        <v>7</v>
      </c>
      <c r="AI1450" s="2">
        <f t="shared" si="1693"/>
        <v>10</v>
      </c>
      <c r="AJ1450" s="2">
        <f t="shared" si="1694"/>
        <v>12</v>
      </c>
      <c r="AK1450" s="2">
        <f t="shared" si="1695"/>
        <v>9</v>
      </c>
      <c r="AL1450" s="2">
        <f t="shared" si="1696"/>
        <v>9</v>
      </c>
      <c r="AM1450" s="2">
        <f t="shared" si="1697"/>
        <v>8</v>
      </c>
      <c r="AN1450" s="2">
        <f t="shared" si="1698"/>
        <v>9</v>
      </c>
      <c r="AO1450" s="2">
        <f t="shared" si="1699"/>
        <v>5</v>
      </c>
      <c r="AP1450" s="2">
        <f t="shared" si="1700"/>
        <v>7</v>
      </c>
      <c r="AQ1450" s="2">
        <f t="shared" si="1701"/>
        <v>5</v>
      </c>
      <c r="AR1450" s="2">
        <f t="shared" si="1702"/>
        <v>3</v>
      </c>
      <c r="AS1450" s="2">
        <f t="shared" si="1703"/>
        <v>4</v>
      </c>
      <c r="AT1450" s="2">
        <f t="shared" si="1704"/>
        <v>4</v>
      </c>
      <c r="AU1450" s="2">
        <f t="shared" si="1705"/>
        <v>3</v>
      </c>
      <c r="AV1450" s="3">
        <f t="shared" si="1742"/>
        <v>6</v>
      </c>
      <c r="AW1450">
        <f t="shared" si="1743"/>
        <v>1</v>
      </c>
      <c r="AX1450" s="2">
        <f t="shared" si="1706"/>
        <v>2</v>
      </c>
      <c r="AY1450" s="2">
        <f t="shared" si="1707"/>
        <v>5</v>
      </c>
      <c r="AZ1450" s="2">
        <f t="shared" si="1708"/>
        <v>6</v>
      </c>
      <c r="BA1450" s="2">
        <f t="shared" si="1709"/>
        <v>4</v>
      </c>
      <c r="BB1450" s="2">
        <f t="shared" si="1710"/>
        <v>5</v>
      </c>
      <c r="BC1450" s="2">
        <f t="shared" si="1711"/>
        <v>6</v>
      </c>
      <c r="BD1450" s="2">
        <f t="shared" si="1712"/>
        <v>4</v>
      </c>
      <c r="BE1450" s="2">
        <f t="shared" si="1713"/>
        <v>3</v>
      </c>
      <c r="BF1450" s="2">
        <f t="shared" si="1714"/>
        <v>3</v>
      </c>
      <c r="BG1450" s="2">
        <f t="shared" si="1715"/>
        <v>3</v>
      </c>
      <c r="BH1450" s="2">
        <f t="shared" si="1716"/>
        <v>3</v>
      </c>
      <c r="BI1450" s="2">
        <f t="shared" si="1717"/>
        <v>5</v>
      </c>
      <c r="BJ1450" s="2">
        <f t="shared" si="1718"/>
        <v>4</v>
      </c>
      <c r="BK1450" s="2">
        <f t="shared" si="1719"/>
        <v>2</v>
      </c>
      <c r="BL1450" s="2">
        <f t="shared" si="1720"/>
        <v>2</v>
      </c>
      <c r="BM1450" s="2">
        <f t="shared" si="1721"/>
        <v>2</v>
      </c>
      <c r="BN1450" s="2">
        <f t="shared" si="1722"/>
        <v>2</v>
      </c>
      <c r="BO1450" s="3">
        <f t="shared" si="1744"/>
        <v>3</v>
      </c>
      <c r="BP1450">
        <f t="shared" si="1745"/>
        <v>2</v>
      </c>
      <c r="BR1450">
        <v>3</v>
      </c>
      <c r="BS1450">
        <f t="shared" si="1723"/>
        <v>1</v>
      </c>
      <c r="BU1450" s="1">
        <f t="shared" si="1724"/>
        <v>14.755519319360728</v>
      </c>
      <c r="BV1450" s="1">
        <f t="shared" si="1725"/>
        <v>5.1428195149426568</v>
      </c>
      <c r="BW1450" s="1">
        <f t="shared" si="1726"/>
        <v>3.0152270551506306</v>
      </c>
      <c r="BX1450" s="1">
        <f t="shared" si="1727"/>
        <v>7.5463599424477898</v>
      </c>
      <c r="BY1450" s="1">
        <f t="shared" si="1728"/>
        <v>4.6642267266794848</v>
      </c>
      <c r="BZ1450" s="1">
        <f t="shared" si="1729"/>
        <v>2.2189525832933246</v>
      </c>
      <c r="CA1450" s="1">
        <f t="shared" si="1730"/>
        <v>2.2724957539683954</v>
      </c>
      <c r="CB1450" s="1">
        <f t="shared" si="1731"/>
        <v>2.5416662217448156</v>
      </c>
      <c r="CC1450" s="1">
        <f t="shared" si="1732"/>
        <v>2.4530209132321099</v>
      </c>
      <c r="CD1450" s="1">
        <f t="shared" si="1733"/>
        <v>31.131984193076661</v>
      </c>
      <c r="CE1450" s="1">
        <f t="shared" si="1734"/>
        <v>4.8766642778713818</v>
      </c>
      <c r="CF1450" s="1">
        <f t="shared" si="1735"/>
        <v>2.8104263376630989</v>
      </c>
      <c r="CG1450" s="1">
        <f t="shared" si="1736"/>
        <v>2.3784325716761252</v>
      </c>
      <c r="CH1450" s="1">
        <f t="shared" si="1737"/>
        <v>2.6415949360336572</v>
      </c>
      <c r="CI1450" s="1">
        <f t="shared" si="1738"/>
        <v>2.7579020151027507</v>
      </c>
      <c r="CJ1450" s="1">
        <f t="shared" si="1739"/>
        <v>2.7734819126113019</v>
      </c>
      <c r="CK1450" s="1">
        <f t="shared" si="1740"/>
        <v>2.7940090195451104</v>
      </c>
      <c r="CL1450" s="5">
        <f t="shared" si="1746"/>
        <v>6</v>
      </c>
      <c r="CN1450" s="9">
        <f t="shared" si="1747"/>
        <v>2.2189525832933246</v>
      </c>
    </row>
    <row r="1451" spans="1:92" x14ac:dyDescent="0.2">
      <c r="A1451" s="4">
        <v>1449</v>
      </c>
      <c r="B1451" s="1">
        <v>0.56147933055586097</v>
      </c>
      <c r="C1451" s="1">
        <v>36.042999999999999</v>
      </c>
      <c r="D1451" s="1">
        <v>21</v>
      </c>
      <c r="E1451" s="1">
        <v>4</v>
      </c>
      <c r="F1451" s="1">
        <v>75</v>
      </c>
      <c r="G1451" s="1">
        <v>5.0972926294707497</v>
      </c>
      <c r="H1451" s="1">
        <v>6</v>
      </c>
      <c r="I1451">
        <v>1500</v>
      </c>
      <c r="J1451">
        <v>185</v>
      </c>
      <c r="K1451">
        <v>12.5</v>
      </c>
      <c r="L1451" s="1"/>
      <c r="M1451" s="2">
        <f t="shared" si="1672"/>
        <v>3</v>
      </c>
      <c r="N1451" s="2">
        <f t="shared" si="1673"/>
        <v>5</v>
      </c>
      <c r="O1451" s="2">
        <f t="shared" si="1674"/>
        <v>5</v>
      </c>
      <c r="P1451" s="2">
        <f t="shared" si="1675"/>
        <v>5</v>
      </c>
      <c r="Q1451" s="2">
        <f t="shared" si="1676"/>
        <v>7</v>
      </c>
      <c r="R1451" s="2">
        <f t="shared" si="1677"/>
        <v>8</v>
      </c>
      <c r="S1451" s="2">
        <f t="shared" si="1678"/>
        <v>5</v>
      </c>
      <c r="T1451" s="2">
        <f t="shared" si="1679"/>
        <v>4</v>
      </c>
      <c r="U1451" s="2">
        <f t="shared" si="1680"/>
        <v>8</v>
      </c>
      <c r="V1451" s="2">
        <f t="shared" si="1681"/>
        <v>8</v>
      </c>
      <c r="W1451" s="2">
        <f t="shared" si="1682"/>
        <v>4</v>
      </c>
      <c r="X1451" s="2">
        <f t="shared" si="1683"/>
        <v>5</v>
      </c>
      <c r="Y1451" s="2">
        <f t="shared" si="1684"/>
        <v>2</v>
      </c>
      <c r="Z1451" s="2">
        <f t="shared" si="1685"/>
        <v>2</v>
      </c>
      <c r="AA1451" s="2">
        <f t="shared" si="1686"/>
        <v>1</v>
      </c>
      <c r="AB1451" s="2">
        <f t="shared" si="1687"/>
        <v>2</v>
      </c>
      <c r="AC1451" s="2">
        <f t="shared" si="1688"/>
        <v>1</v>
      </c>
      <c r="AD1451" s="3">
        <f t="shared" si="1741"/>
        <v>6</v>
      </c>
      <c r="AE1451" s="2">
        <f t="shared" si="1689"/>
        <v>6</v>
      </c>
      <c r="AF1451" s="2">
        <f t="shared" si="1690"/>
        <v>8</v>
      </c>
      <c r="AG1451" s="2">
        <f t="shared" si="1691"/>
        <v>8</v>
      </c>
      <c r="AH1451" s="2">
        <f t="shared" si="1692"/>
        <v>8</v>
      </c>
      <c r="AI1451" s="2">
        <f t="shared" si="1693"/>
        <v>10</v>
      </c>
      <c r="AJ1451" s="2">
        <f t="shared" si="1694"/>
        <v>11</v>
      </c>
      <c r="AK1451" s="2">
        <f t="shared" si="1695"/>
        <v>8</v>
      </c>
      <c r="AL1451" s="2">
        <f t="shared" si="1696"/>
        <v>7</v>
      </c>
      <c r="AM1451" s="2">
        <f t="shared" si="1697"/>
        <v>10</v>
      </c>
      <c r="AN1451" s="2">
        <f t="shared" si="1698"/>
        <v>10</v>
      </c>
      <c r="AO1451" s="2">
        <f t="shared" si="1699"/>
        <v>6</v>
      </c>
      <c r="AP1451" s="2">
        <f t="shared" si="1700"/>
        <v>7</v>
      </c>
      <c r="AQ1451" s="2">
        <f t="shared" si="1701"/>
        <v>4</v>
      </c>
      <c r="AR1451" s="2">
        <f t="shared" si="1702"/>
        <v>3</v>
      </c>
      <c r="AS1451" s="2">
        <f t="shared" si="1703"/>
        <v>3</v>
      </c>
      <c r="AT1451" s="2">
        <f t="shared" si="1704"/>
        <v>4</v>
      </c>
      <c r="AU1451" s="2">
        <f t="shared" si="1705"/>
        <v>3</v>
      </c>
      <c r="AV1451" s="3">
        <f t="shared" si="1742"/>
        <v>6</v>
      </c>
      <c r="AW1451">
        <f t="shared" si="1743"/>
        <v>1</v>
      </c>
      <c r="AX1451" s="2">
        <f t="shared" si="1706"/>
        <v>2</v>
      </c>
      <c r="AY1451" s="2">
        <f t="shared" si="1707"/>
        <v>4</v>
      </c>
      <c r="AZ1451" s="2">
        <f t="shared" si="1708"/>
        <v>5</v>
      </c>
      <c r="BA1451" s="2">
        <f t="shared" si="1709"/>
        <v>4</v>
      </c>
      <c r="BB1451" s="2">
        <f t="shared" si="1710"/>
        <v>5</v>
      </c>
      <c r="BC1451" s="2">
        <f t="shared" si="1711"/>
        <v>5</v>
      </c>
      <c r="BD1451" s="2">
        <f t="shared" si="1712"/>
        <v>3</v>
      </c>
      <c r="BE1451" s="2">
        <f t="shared" si="1713"/>
        <v>5</v>
      </c>
      <c r="BF1451" s="2">
        <f t="shared" si="1714"/>
        <v>5</v>
      </c>
      <c r="BG1451" s="2">
        <f t="shared" si="1715"/>
        <v>4</v>
      </c>
      <c r="BH1451" s="2">
        <f t="shared" si="1716"/>
        <v>4</v>
      </c>
      <c r="BI1451" s="2">
        <f t="shared" si="1717"/>
        <v>5</v>
      </c>
      <c r="BJ1451" s="2">
        <f t="shared" si="1718"/>
        <v>2</v>
      </c>
      <c r="BK1451" s="2">
        <f t="shared" si="1719"/>
        <v>1</v>
      </c>
      <c r="BL1451" s="2">
        <f t="shared" si="1720"/>
        <v>1</v>
      </c>
      <c r="BM1451" s="2">
        <f t="shared" si="1721"/>
        <v>2</v>
      </c>
      <c r="BN1451" s="2">
        <f t="shared" si="1722"/>
        <v>2</v>
      </c>
      <c r="BO1451" s="3">
        <f t="shared" si="1744"/>
        <v>3</v>
      </c>
      <c r="BP1451">
        <f t="shared" si="1745"/>
        <v>6</v>
      </c>
      <c r="BR1451">
        <v>3</v>
      </c>
      <c r="BS1451">
        <f t="shared" si="1723"/>
        <v>5</v>
      </c>
      <c r="BU1451" s="1">
        <f t="shared" si="1724"/>
        <v>13.754683844461416</v>
      </c>
      <c r="BV1451" s="1">
        <f t="shared" si="1725"/>
        <v>3.8341132400047968</v>
      </c>
      <c r="BW1451" s="1">
        <f t="shared" si="1726"/>
        <v>2.9786460682873428</v>
      </c>
      <c r="BX1451" s="1">
        <f t="shared" si="1727"/>
        <v>5.0125959607712911</v>
      </c>
      <c r="BY1451" s="1">
        <f t="shared" si="1728"/>
        <v>3.2730331425939339</v>
      </c>
      <c r="BZ1451" s="1">
        <f t="shared" si="1729"/>
        <v>2.2263897269271236</v>
      </c>
      <c r="CA1451" s="1">
        <f t="shared" si="1730"/>
        <v>2.3195631619510721</v>
      </c>
      <c r="CB1451" s="1">
        <f t="shared" si="1731"/>
        <v>2.4701389610278848</v>
      </c>
      <c r="CC1451" s="1">
        <f t="shared" si="1732"/>
        <v>2.3909705168962798</v>
      </c>
      <c r="CD1451" s="1">
        <f t="shared" si="1733"/>
        <v>31.094557419497864</v>
      </c>
      <c r="CE1451" s="1">
        <f t="shared" si="1734"/>
        <v>3.3712785029432002</v>
      </c>
      <c r="CF1451" s="1">
        <f t="shared" si="1735"/>
        <v>2.5569450080109051</v>
      </c>
      <c r="CG1451" s="1">
        <f t="shared" si="1736"/>
        <v>2.620803521062339</v>
      </c>
      <c r="CH1451" s="1">
        <f t="shared" si="1737"/>
        <v>2.7222409360365378</v>
      </c>
      <c r="CI1451" s="1">
        <f t="shared" si="1738"/>
        <v>2.7536465340863971</v>
      </c>
      <c r="CJ1451" s="1">
        <f t="shared" si="1739"/>
        <v>2.7701169469305715</v>
      </c>
      <c r="CK1451" s="1">
        <f t="shared" si="1740"/>
        <v>2.7830105512085881</v>
      </c>
      <c r="CL1451" s="5">
        <f t="shared" si="1746"/>
        <v>6</v>
      </c>
      <c r="CN1451" s="9">
        <f t="shared" si="1747"/>
        <v>2.2263897269271236</v>
      </c>
    </row>
    <row r="1452" spans="1:92" x14ac:dyDescent="0.2">
      <c r="A1452" s="4">
        <v>1450</v>
      </c>
      <c r="B1452" s="1">
        <v>0.54579248311139195</v>
      </c>
      <c r="C1452" s="1">
        <v>23.001000000000001</v>
      </c>
      <c r="D1452" s="1">
        <v>22</v>
      </c>
      <c r="E1452" s="1">
        <v>15</v>
      </c>
      <c r="F1452" s="1">
        <v>63</v>
      </c>
      <c r="G1452" s="1">
        <v>4.6002562417437503</v>
      </c>
      <c r="H1452" s="1">
        <v>6</v>
      </c>
      <c r="I1452">
        <v>1500</v>
      </c>
      <c r="J1452">
        <v>185</v>
      </c>
      <c r="K1452">
        <v>12.5</v>
      </c>
      <c r="L1452" s="1"/>
      <c r="M1452" s="2">
        <f t="shared" si="1672"/>
        <v>3</v>
      </c>
      <c r="N1452" s="2">
        <f t="shared" si="1673"/>
        <v>5</v>
      </c>
      <c r="O1452" s="2">
        <f t="shared" si="1674"/>
        <v>5</v>
      </c>
      <c r="P1452" s="2">
        <f t="shared" si="1675"/>
        <v>5</v>
      </c>
      <c r="Q1452" s="2">
        <f t="shared" si="1676"/>
        <v>7</v>
      </c>
      <c r="R1452" s="2">
        <f t="shared" si="1677"/>
        <v>8</v>
      </c>
      <c r="S1452" s="2">
        <f t="shared" si="1678"/>
        <v>5</v>
      </c>
      <c r="T1452" s="2">
        <f t="shared" si="1679"/>
        <v>4</v>
      </c>
      <c r="U1452" s="2">
        <f t="shared" si="1680"/>
        <v>8</v>
      </c>
      <c r="V1452" s="2">
        <f t="shared" si="1681"/>
        <v>7</v>
      </c>
      <c r="W1452" s="2">
        <f t="shared" si="1682"/>
        <v>3</v>
      </c>
      <c r="X1452" s="2">
        <f t="shared" si="1683"/>
        <v>4</v>
      </c>
      <c r="Y1452" s="2">
        <f t="shared" si="1684"/>
        <v>1</v>
      </c>
      <c r="Z1452" s="2">
        <f t="shared" si="1685"/>
        <v>1</v>
      </c>
      <c r="AA1452" s="2">
        <f t="shared" si="1686"/>
        <v>1</v>
      </c>
      <c r="AB1452" s="2">
        <f t="shared" si="1687"/>
        <v>1</v>
      </c>
      <c r="AC1452" s="2">
        <f t="shared" si="1688"/>
        <v>0</v>
      </c>
      <c r="AD1452" s="3">
        <f t="shared" si="1741"/>
        <v>6</v>
      </c>
      <c r="AE1452" s="2">
        <f t="shared" si="1689"/>
        <v>6</v>
      </c>
      <c r="AF1452" s="2">
        <f t="shared" si="1690"/>
        <v>8</v>
      </c>
      <c r="AG1452" s="2">
        <f t="shared" si="1691"/>
        <v>8</v>
      </c>
      <c r="AH1452" s="2">
        <f t="shared" si="1692"/>
        <v>8</v>
      </c>
      <c r="AI1452" s="2">
        <f t="shared" si="1693"/>
        <v>10</v>
      </c>
      <c r="AJ1452" s="2">
        <f t="shared" si="1694"/>
        <v>11</v>
      </c>
      <c r="AK1452" s="2">
        <f t="shared" si="1695"/>
        <v>8</v>
      </c>
      <c r="AL1452" s="2">
        <f t="shared" si="1696"/>
        <v>7</v>
      </c>
      <c r="AM1452" s="2">
        <f t="shared" si="1697"/>
        <v>10</v>
      </c>
      <c r="AN1452" s="2">
        <f t="shared" si="1698"/>
        <v>9</v>
      </c>
      <c r="AO1452" s="2">
        <f t="shared" si="1699"/>
        <v>5</v>
      </c>
      <c r="AP1452" s="2">
        <f t="shared" si="1700"/>
        <v>6</v>
      </c>
      <c r="AQ1452" s="2">
        <f t="shared" si="1701"/>
        <v>3</v>
      </c>
      <c r="AR1452" s="2">
        <f t="shared" si="1702"/>
        <v>2</v>
      </c>
      <c r="AS1452" s="2">
        <f t="shared" si="1703"/>
        <v>3</v>
      </c>
      <c r="AT1452" s="2">
        <f t="shared" si="1704"/>
        <v>3</v>
      </c>
      <c r="AU1452" s="2">
        <f t="shared" si="1705"/>
        <v>2</v>
      </c>
      <c r="AV1452" s="3">
        <f t="shared" si="1742"/>
        <v>6</v>
      </c>
      <c r="AW1452">
        <f t="shared" si="1743"/>
        <v>1</v>
      </c>
      <c r="AX1452" s="2">
        <f t="shared" si="1706"/>
        <v>2</v>
      </c>
      <c r="AY1452" s="2">
        <f t="shared" si="1707"/>
        <v>4</v>
      </c>
      <c r="AZ1452" s="2">
        <f t="shared" si="1708"/>
        <v>5</v>
      </c>
      <c r="BA1452" s="2">
        <f t="shared" si="1709"/>
        <v>4</v>
      </c>
      <c r="BB1452" s="2">
        <f t="shared" si="1710"/>
        <v>5</v>
      </c>
      <c r="BC1452" s="2">
        <f t="shared" si="1711"/>
        <v>5</v>
      </c>
      <c r="BD1452" s="2">
        <f t="shared" si="1712"/>
        <v>3</v>
      </c>
      <c r="BE1452" s="2">
        <f t="shared" si="1713"/>
        <v>5</v>
      </c>
      <c r="BF1452" s="2">
        <f t="shared" si="1714"/>
        <v>5</v>
      </c>
      <c r="BG1452" s="2">
        <f t="shared" si="1715"/>
        <v>3</v>
      </c>
      <c r="BH1452" s="2">
        <f t="shared" si="1716"/>
        <v>3</v>
      </c>
      <c r="BI1452" s="2">
        <f t="shared" si="1717"/>
        <v>4</v>
      </c>
      <c r="BJ1452" s="2">
        <f t="shared" si="1718"/>
        <v>1</v>
      </c>
      <c r="BK1452" s="2">
        <f t="shared" si="1719"/>
        <v>1</v>
      </c>
      <c r="BL1452" s="2">
        <f t="shared" si="1720"/>
        <v>1</v>
      </c>
      <c r="BM1452" s="2">
        <f t="shared" si="1721"/>
        <v>1</v>
      </c>
      <c r="BN1452" s="2">
        <f t="shared" si="1722"/>
        <v>1</v>
      </c>
      <c r="BO1452" s="3">
        <f t="shared" si="1744"/>
        <v>3</v>
      </c>
      <c r="BP1452">
        <f t="shared" si="1745"/>
        <v>5</v>
      </c>
      <c r="BR1452">
        <v>12</v>
      </c>
      <c r="BS1452">
        <f t="shared" si="1723"/>
        <v>1</v>
      </c>
      <c r="BU1452" s="1">
        <f t="shared" si="1724"/>
        <v>13.917919515234725</v>
      </c>
      <c r="BV1452" s="1">
        <f t="shared" si="1725"/>
        <v>4.0905494178979867</v>
      </c>
      <c r="BW1452" s="1">
        <f t="shared" si="1726"/>
        <v>3.0074223852939435</v>
      </c>
      <c r="BX1452" s="1">
        <f t="shared" si="1727"/>
        <v>5.5394244994368904</v>
      </c>
      <c r="BY1452" s="1">
        <f t="shared" si="1728"/>
        <v>3.5760335493524558</v>
      </c>
      <c r="BZ1452" s="1">
        <f t="shared" si="1729"/>
        <v>2.2765982638859219</v>
      </c>
      <c r="CA1452" s="1">
        <f t="shared" si="1730"/>
        <v>2.3049291893688153</v>
      </c>
      <c r="CB1452" s="1">
        <f t="shared" si="1731"/>
        <v>2.5280815267022763</v>
      </c>
      <c r="CC1452" s="1">
        <f t="shared" si="1732"/>
        <v>2.4283670117123024</v>
      </c>
      <c r="CD1452" s="1">
        <f t="shared" si="1733"/>
        <v>31.103763972411553</v>
      </c>
      <c r="CE1452" s="1">
        <f t="shared" si="1734"/>
        <v>3.6048200134297996</v>
      </c>
      <c r="CF1452" s="1">
        <f t="shared" si="1735"/>
        <v>2.6222654451293423</v>
      </c>
      <c r="CG1452" s="1">
        <f t="shared" si="1736"/>
        <v>2.6202809424570277</v>
      </c>
      <c r="CH1452" s="1">
        <f t="shared" si="1737"/>
        <v>2.7337391423168116</v>
      </c>
      <c r="CI1452" s="1">
        <f t="shared" si="1738"/>
        <v>2.818228400751825</v>
      </c>
      <c r="CJ1452" s="1">
        <f t="shared" si="1739"/>
        <v>2.8341452789534856</v>
      </c>
      <c r="CK1452" s="1">
        <f t="shared" si="1740"/>
        <v>2.8476554347306724</v>
      </c>
      <c r="CL1452" s="5">
        <f t="shared" si="1746"/>
        <v>6</v>
      </c>
      <c r="CN1452" s="9">
        <f t="shared" si="1747"/>
        <v>2.2765982638859219</v>
      </c>
    </row>
    <row r="1453" spans="1:92" x14ac:dyDescent="0.2">
      <c r="A1453" s="4">
        <v>1451</v>
      </c>
      <c r="B1453" s="1">
        <v>0.60404156393888797</v>
      </c>
      <c r="C1453" s="1">
        <v>0.245</v>
      </c>
      <c r="D1453" s="1">
        <v>9</v>
      </c>
      <c r="E1453" s="1">
        <v>0</v>
      </c>
      <c r="F1453" s="1">
        <v>91</v>
      </c>
      <c r="G1453" s="1">
        <v>3.67208041663931</v>
      </c>
      <c r="H1453" s="1">
        <v>5</v>
      </c>
      <c r="I1453">
        <v>1500</v>
      </c>
      <c r="J1453">
        <v>185</v>
      </c>
      <c r="K1453">
        <v>12.5</v>
      </c>
      <c r="L1453" s="1"/>
      <c r="M1453" s="2">
        <f t="shared" si="1672"/>
        <v>2</v>
      </c>
      <c r="N1453" s="2">
        <f t="shared" si="1673"/>
        <v>5</v>
      </c>
      <c r="O1453" s="2">
        <f t="shared" si="1674"/>
        <v>4</v>
      </c>
      <c r="P1453" s="2">
        <f t="shared" si="1675"/>
        <v>4</v>
      </c>
      <c r="Q1453" s="2">
        <f t="shared" si="1676"/>
        <v>6</v>
      </c>
      <c r="R1453" s="2">
        <f t="shared" si="1677"/>
        <v>7</v>
      </c>
      <c r="S1453" s="2">
        <f t="shared" si="1678"/>
        <v>7</v>
      </c>
      <c r="T1453" s="2">
        <f t="shared" si="1679"/>
        <v>5</v>
      </c>
      <c r="U1453" s="2">
        <f t="shared" si="1680"/>
        <v>7</v>
      </c>
      <c r="V1453" s="2">
        <f t="shared" si="1681"/>
        <v>6</v>
      </c>
      <c r="W1453" s="2">
        <f t="shared" si="1682"/>
        <v>5</v>
      </c>
      <c r="X1453" s="2">
        <f t="shared" si="1683"/>
        <v>7</v>
      </c>
      <c r="Y1453" s="2">
        <f t="shared" si="1684"/>
        <v>5</v>
      </c>
      <c r="Z1453" s="2">
        <f t="shared" si="1685"/>
        <v>4</v>
      </c>
      <c r="AA1453" s="2">
        <f t="shared" si="1686"/>
        <v>2</v>
      </c>
      <c r="AB1453" s="2">
        <f t="shared" si="1687"/>
        <v>4</v>
      </c>
      <c r="AC1453" s="2">
        <f t="shared" si="1688"/>
        <v>3</v>
      </c>
      <c r="AD1453" s="3">
        <f t="shared" si="1741"/>
        <v>6</v>
      </c>
      <c r="AE1453" s="2">
        <f t="shared" si="1689"/>
        <v>5</v>
      </c>
      <c r="AF1453" s="2">
        <f t="shared" si="1690"/>
        <v>8</v>
      </c>
      <c r="AG1453" s="2">
        <f t="shared" si="1691"/>
        <v>7</v>
      </c>
      <c r="AH1453" s="2">
        <f t="shared" si="1692"/>
        <v>7</v>
      </c>
      <c r="AI1453" s="2">
        <f t="shared" si="1693"/>
        <v>9</v>
      </c>
      <c r="AJ1453" s="2">
        <f t="shared" si="1694"/>
        <v>10</v>
      </c>
      <c r="AK1453" s="2">
        <f t="shared" si="1695"/>
        <v>10</v>
      </c>
      <c r="AL1453" s="2">
        <f t="shared" si="1696"/>
        <v>8</v>
      </c>
      <c r="AM1453" s="2">
        <f t="shared" si="1697"/>
        <v>9</v>
      </c>
      <c r="AN1453" s="2">
        <f t="shared" si="1698"/>
        <v>8</v>
      </c>
      <c r="AO1453" s="2">
        <f t="shared" si="1699"/>
        <v>7</v>
      </c>
      <c r="AP1453" s="2">
        <f t="shared" si="1700"/>
        <v>9</v>
      </c>
      <c r="AQ1453" s="2">
        <f t="shared" si="1701"/>
        <v>7</v>
      </c>
      <c r="AR1453" s="2">
        <f t="shared" si="1702"/>
        <v>5</v>
      </c>
      <c r="AS1453" s="2">
        <f t="shared" si="1703"/>
        <v>4</v>
      </c>
      <c r="AT1453" s="2">
        <f t="shared" si="1704"/>
        <v>6</v>
      </c>
      <c r="AU1453" s="2">
        <f t="shared" si="1705"/>
        <v>5</v>
      </c>
      <c r="AV1453" s="3">
        <f t="shared" si="1742"/>
        <v>6</v>
      </c>
      <c r="AW1453">
        <f t="shared" si="1743"/>
        <v>2</v>
      </c>
      <c r="AX1453" s="2">
        <f t="shared" si="1706"/>
        <v>1</v>
      </c>
      <c r="AY1453" s="2">
        <f t="shared" si="1707"/>
        <v>2</v>
      </c>
      <c r="AZ1453" s="2">
        <f t="shared" si="1708"/>
        <v>3</v>
      </c>
      <c r="BA1453" s="2">
        <f t="shared" si="1709"/>
        <v>3</v>
      </c>
      <c r="BB1453" s="2">
        <f t="shared" si="1710"/>
        <v>4</v>
      </c>
      <c r="BC1453" s="2">
        <f t="shared" si="1711"/>
        <v>5</v>
      </c>
      <c r="BD1453" s="2">
        <f t="shared" si="1712"/>
        <v>5</v>
      </c>
      <c r="BE1453" s="2">
        <f t="shared" si="1713"/>
        <v>5</v>
      </c>
      <c r="BF1453" s="2">
        <f t="shared" si="1714"/>
        <v>5</v>
      </c>
      <c r="BG1453" s="2">
        <f t="shared" si="1715"/>
        <v>4</v>
      </c>
      <c r="BH1453" s="2">
        <f t="shared" si="1716"/>
        <v>5</v>
      </c>
      <c r="BI1453" s="2">
        <f t="shared" si="1717"/>
        <v>7</v>
      </c>
      <c r="BJ1453" s="2">
        <f t="shared" si="1718"/>
        <v>5</v>
      </c>
      <c r="BK1453" s="2">
        <f t="shared" si="1719"/>
        <v>2</v>
      </c>
      <c r="BL1453" s="2">
        <f t="shared" si="1720"/>
        <v>2</v>
      </c>
      <c r="BM1453" s="2">
        <f t="shared" si="1721"/>
        <v>4</v>
      </c>
      <c r="BN1453" s="2">
        <f t="shared" si="1722"/>
        <v>4</v>
      </c>
      <c r="BO1453" s="3">
        <f t="shared" si="1744"/>
        <v>12</v>
      </c>
      <c r="BP1453">
        <f t="shared" si="1745"/>
        <v>1</v>
      </c>
      <c r="BR1453">
        <v>12</v>
      </c>
      <c r="BS1453">
        <f t="shared" si="1723"/>
        <v>1</v>
      </c>
      <c r="BU1453" s="1">
        <f t="shared" si="1724"/>
        <v>16.048655820225921</v>
      </c>
      <c r="BV1453" s="1">
        <f t="shared" si="1725"/>
        <v>6.5223005128505642</v>
      </c>
      <c r="BW1453" s="1">
        <f t="shared" si="1726"/>
        <v>4.5304600676615321</v>
      </c>
      <c r="BX1453" s="1">
        <f t="shared" si="1727"/>
        <v>7.4687411867692131</v>
      </c>
      <c r="BY1453" s="1">
        <f t="shared" si="1728"/>
        <v>4.2948782910487493</v>
      </c>
      <c r="BZ1453" s="1">
        <f t="shared" si="1729"/>
        <v>2.2113718740130732</v>
      </c>
      <c r="CA1453" s="1">
        <f t="shared" si="1730"/>
        <v>5.4321807499571895</v>
      </c>
      <c r="CB1453" s="1">
        <f t="shared" si="1731"/>
        <v>2.1682578169353501</v>
      </c>
      <c r="CC1453" s="1">
        <f t="shared" si="1732"/>
        <v>2.0588435327370309</v>
      </c>
      <c r="CD1453" s="1">
        <f t="shared" si="1733"/>
        <v>31.099566845078648</v>
      </c>
      <c r="CE1453" s="1">
        <f t="shared" si="1734"/>
        <v>8.2637718498448614</v>
      </c>
      <c r="CF1453" s="1">
        <f t="shared" si="1735"/>
        <v>2.6785647167373239</v>
      </c>
      <c r="CG1453" s="1">
        <f t="shared" si="1736"/>
        <v>2.6621885670819574</v>
      </c>
      <c r="CH1453" s="1">
        <f t="shared" si="1737"/>
        <v>2.4017003684731191</v>
      </c>
      <c r="CI1453" s="1">
        <f t="shared" si="1738"/>
        <v>2.5284745012044194</v>
      </c>
      <c r="CJ1453" s="1">
        <f t="shared" si="1739"/>
        <v>2.5456935205188369</v>
      </c>
      <c r="CK1453" s="1">
        <f t="shared" si="1740"/>
        <v>2.5668441988341772</v>
      </c>
      <c r="CL1453" s="5">
        <f t="shared" si="1746"/>
        <v>9</v>
      </c>
      <c r="CN1453" s="9">
        <f t="shared" si="1747"/>
        <v>2.0588435327370309</v>
      </c>
    </row>
    <row r="1454" spans="1:92" x14ac:dyDescent="0.2">
      <c r="A1454" s="4">
        <v>1452</v>
      </c>
      <c r="B1454" s="1">
        <v>0.59828856586927404</v>
      </c>
      <c r="C1454" s="1">
        <v>0.28699999999999998</v>
      </c>
      <c r="D1454" s="1">
        <v>1</v>
      </c>
      <c r="E1454" s="1">
        <v>0</v>
      </c>
      <c r="F1454" s="1">
        <v>99</v>
      </c>
      <c r="G1454" s="1">
        <v>4.2985962559039104</v>
      </c>
      <c r="H1454" s="1">
        <v>6</v>
      </c>
      <c r="I1454">
        <v>1500</v>
      </c>
      <c r="J1454">
        <v>185</v>
      </c>
      <c r="K1454">
        <v>12.5</v>
      </c>
      <c r="L1454" s="1"/>
      <c r="M1454" s="2">
        <f t="shared" si="1672"/>
        <v>2</v>
      </c>
      <c r="N1454" s="2">
        <f t="shared" si="1673"/>
        <v>6</v>
      </c>
      <c r="O1454" s="2">
        <f t="shared" si="1674"/>
        <v>5</v>
      </c>
      <c r="P1454" s="2">
        <f t="shared" si="1675"/>
        <v>4</v>
      </c>
      <c r="Q1454" s="2">
        <f t="shared" si="1676"/>
        <v>6</v>
      </c>
      <c r="R1454" s="2">
        <f t="shared" si="1677"/>
        <v>7</v>
      </c>
      <c r="S1454" s="2">
        <f t="shared" si="1678"/>
        <v>5</v>
      </c>
      <c r="T1454" s="2">
        <f t="shared" si="1679"/>
        <v>4</v>
      </c>
      <c r="U1454" s="2">
        <f t="shared" si="1680"/>
        <v>7</v>
      </c>
      <c r="V1454" s="2">
        <f t="shared" si="1681"/>
        <v>6</v>
      </c>
      <c r="W1454" s="2">
        <f t="shared" si="1682"/>
        <v>5</v>
      </c>
      <c r="X1454" s="2">
        <f t="shared" si="1683"/>
        <v>7</v>
      </c>
      <c r="Y1454" s="2">
        <f t="shared" si="1684"/>
        <v>4</v>
      </c>
      <c r="Z1454" s="2">
        <f t="shared" si="1685"/>
        <v>4</v>
      </c>
      <c r="AA1454" s="2">
        <f t="shared" si="1686"/>
        <v>2</v>
      </c>
      <c r="AB1454" s="2">
        <f t="shared" si="1687"/>
        <v>4</v>
      </c>
      <c r="AC1454" s="2">
        <f t="shared" si="1688"/>
        <v>3</v>
      </c>
      <c r="AD1454" s="3">
        <f t="shared" si="1741"/>
        <v>6</v>
      </c>
      <c r="AE1454" s="2">
        <f t="shared" si="1689"/>
        <v>5</v>
      </c>
      <c r="AF1454" s="2">
        <f t="shared" si="1690"/>
        <v>9</v>
      </c>
      <c r="AG1454" s="2">
        <f t="shared" si="1691"/>
        <v>8</v>
      </c>
      <c r="AH1454" s="2">
        <f t="shared" si="1692"/>
        <v>7</v>
      </c>
      <c r="AI1454" s="2">
        <f t="shared" si="1693"/>
        <v>9</v>
      </c>
      <c r="AJ1454" s="2">
        <f t="shared" si="1694"/>
        <v>10</v>
      </c>
      <c r="AK1454" s="2">
        <f t="shared" si="1695"/>
        <v>8</v>
      </c>
      <c r="AL1454" s="2">
        <f t="shared" si="1696"/>
        <v>7</v>
      </c>
      <c r="AM1454" s="2">
        <f t="shared" si="1697"/>
        <v>9</v>
      </c>
      <c r="AN1454" s="2">
        <f t="shared" si="1698"/>
        <v>8</v>
      </c>
      <c r="AO1454" s="2">
        <f t="shared" si="1699"/>
        <v>7</v>
      </c>
      <c r="AP1454" s="2">
        <f t="shared" si="1700"/>
        <v>9</v>
      </c>
      <c r="AQ1454" s="2">
        <f t="shared" si="1701"/>
        <v>6</v>
      </c>
      <c r="AR1454" s="2">
        <f t="shared" si="1702"/>
        <v>5</v>
      </c>
      <c r="AS1454" s="2">
        <f t="shared" si="1703"/>
        <v>4</v>
      </c>
      <c r="AT1454" s="2">
        <f t="shared" si="1704"/>
        <v>6</v>
      </c>
      <c r="AU1454" s="2">
        <f t="shared" si="1705"/>
        <v>5</v>
      </c>
      <c r="AV1454" s="3">
        <f t="shared" si="1742"/>
        <v>6</v>
      </c>
      <c r="AW1454">
        <f t="shared" si="1743"/>
        <v>1</v>
      </c>
      <c r="AX1454" s="2">
        <f t="shared" si="1706"/>
        <v>1</v>
      </c>
      <c r="AY1454" s="2">
        <f t="shared" si="1707"/>
        <v>4</v>
      </c>
      <c r="AZ1454" s="2">
        <f t="shared" si="1708"/>
        <v>5</v>
      </c>
      <c r="BA1454" s="2">
        <f t="shared" si="1709"/>
        <v>3</v>
      </c>
      <c r="BB1454" s="2">
        <f t="shared" si="1710"/>
        <v>4</v>
      </c>
      <c r="BC1454" s="2">
        <f t="shared" si="1711"/>
        <v>4</v>
      </c>
      <c r="BD1454" s="2">
        <f t="shared" si="1712"/>
        <v>3</v>
      </c>
      <c r="BE1454" s="2">
        <f t="shared" si="1713"/>
        <v>4</v>
      </c>
      <c r="BF1454" s="2">
        <f t="shared" si="1714"/>
        <v>4</v>
      </c>
      <c r="BG1454" s="2">
        <f t="shared" si="1715"/>
        <v>3</v>
      </c>
      <c r="BH1454" s="2">
        <f t="shared" si="1716"/>
        <v>5</v>
      </c>
      <c r="BI1454" s="2">
        <f t="shared" si="1717"/>
        <v>8</v>
      </c>
      <c r="BJ1454" s="2">
        <f t="shared" si="1718"/>
        <v>5</v>
      </c>
      <c r="BK1454" s="2">
        <f t="shared" si="1719"/>
        <v>2</v>
      </c>
      <c r="BL1454" s="2">
        <f t="shared" si="1720"/>
        <v>2</v>
      </c>
      <c r="BM1454" s="2">
        <f t="shared" si="1721"/>
        <v>4</v>
      </c>
      <c r="BN1454" s="2">
        <f t="shared" si="1722"/>
        <v>4</v>
      </c>
      <c r="BO1454" s="3">
        <f t="shared" si="1744"/>
        <v>12</v>
      </c>
      <c r="BP1454">
        <f t="shared" si="1745"/>
        <v>1</v>
      </c>
      <c r="BR1454">
        <v>12</v>
      </c>
      <c r="BS1454">
        <f t="shared" si="1723"/>
        <v>1</v>
      </c>
      <c r="BU1454" s="1">
        <f t="shared" si="1724"/>
        <v>15.180057975566781</v>
      </c>
      <c r="BV1454" s="1">
        <f t="shared" si="1725"/>
        <v>5.4885832417143368</v>
      </c>
      <c r="BW1454" s="1">
        <f t="shared" si="1726"/>
        <v>3.8852990846429449</v>
      </c>
      <c r="BX1454" s="1">
        <f t="shared" si="1727"/>
        <v>6.233143139337038</v>
      </c>
      <c r="BY1454" s="1">
        <f t="shared" si="1728"/>
        <v>3.5543581280112133</v>
      </c>
      <c r="BZ1454" s="1">
        <f t="shared" si="1729"/>
        <v>1.8708634907043731</v>
      </c>
      <c r="CA1454" s="1">
        <f t="shared" si="1730"/>
        <v>4.5233109798661655</v>
      </c>
      <c r="CB1454" s="1">
        <f t="shared" si="1731"/>
        <v>1.9785757541081841</v>
      </c>
      <c r="CC1454" s="1">
        <f t="shared" si="1732"/>
        <v>1.9356307712689043</v>
      </c>
      <c r="CD1454" s="1">
        <f t="shared" si="1733"/>
        <v>31.071821466305579</v>
      </c>
      <c r="CE1454" s="1">
        <f t="shared" si="1734"/>
        <v>6.9366857886603466</v>
      </c>
      <c r="CF1454" s="1">
        <f t="shared" si="1735"/>
        <v>2.3763617003227084</v>
      </c>
      <c r="CG1454" s="1">
        <f t="shared" si="1736"/>
        <v>2.4706430844450273</v>
      </c>
      <c r="CH1454" s="1">
        <f t="shared" si="1737"/>
        <v>2.4223318986171667</v>
      </c>
      <c r="CI1454" s="1">
        <f t="shared" si="1738"/>
        <v>2.5402903576578035</v>
      </c>
      <c r="CJ1454" s="1">
        <f t="shared" si="1739"/>
        <v>2.5577957532391302</v>
      </c>
      <c r="CK1454" s="1">
        <f t="shared" si="1740"/>
        <v>2.573477722063827</v>
      </c>
      <c r="CL1454" s="5">
        <f t="shared" si="1746"/>
        <v>6</v>
      </c>
      <c r="CN1454" s="9">
        <f t="shared" si="1747"/>
        <v>1.8708634907043731</v>
      </c>
    </row>
    <row r="1455" spans="1:92" x14ac:dyDescent="0.2">
      <c r="A1455" s="4">
        <v>1453</v>
      </c>
      <c r="B1455" s="1">
        <v>0.51876596700061495</v>
      </c>
      <c r="C1455" s="1">
        <v>0.26600000000000001</v>
      </c>
      <c r="D1455" s="1">
        <v>0</v>
      </c>
      <c r="E1455" s="1">
        <v>0</v>
      </c>
      <c r="F1455" s="1">
        <v>100</v>
      </c>
      <c r="G1455" s="1">
        <v>3.9825000088624298</v>
      </c>
      <c r="H1455" s="1">
        <v>5</v>
      </c>
      <c r="I1455">
        <v>1500</v>
      </c>
      <c r="J1455">
        <v>185</v>
      </c>
      <c r="K1455">
        <v>12.5</v>
      </c>
      <c r="L1455" s="1"/>
      <c r="M1455" s="2">
        <f t="shared" si="1672"/>
        <v>2</v>
      </c>
      <c r="N1455" s="2">
        <f t="shared" si="1673"/>
        <v>5</v>
      </c>
      <c r="O1455" s="2">
        <f t="shared" si="1674"/>
        <v>4</v>
      </c>
      <c r="P1455" s="2">
        <f t="shared" si="1675"/>
        <v>4</v>
      </c>
      <c r="Q1455" s="2">
        <f t="shared" si="1676"/>
        <v>6</v>
      </c>
      <c r="R1455" s="2">
        <f t="shared" si="1677"/>
        <v>7</v>
      </c>
      <c r="S1455" s="2">
        <f t="shared" si="1678"/>
        <v>7</v>
      </c>
      <c r="T1455" s="2">
        <f t="shared" si="1679"/>
        <v>5</v>
      </c>
      <c r="U1455" s="2">
        <f t="shared" si="1680"/>
        <v>7</v>
      </c>
      <c r="V1455" s="2">
        <f t="shared" si="1681"/>
        <v>6</v>
      </c>
      <c r="W1455" s="2">
        <f t="shared" si="1682"/>
        <v>5</v>
      </c>
      <c r="X1455" s="2">
        <f t="shared" si="1683"/>
        <v>7</v>
      </c>
      <c r="Y1455" s="2">
        <f t="shared" si="1684"/>
        <v>5</v>
      </c>
      <c r="Z1455" s="2">
        <f t="shared" si="1685"/>
        <v>4</v>
      </c>
      <c r="AA1455" s="2">
        <f t="shared" si="1686"/>
        <v>2</v>
      </c>
      <c r="AB1455" s="2">
        <f t="shared" si="1687"/>
        <v>4</v>
      </c>
      <c r="AC1455" s="2">
        <f t="shared" si="1688"/>
        <v>3</v>
      </c>
      <c r="AD1455" s="3">
        <f t="shared" si="1741"/>
        <v>6</v>
      </c>
      <c r="AE1455" s="2">
        <f t="shared" si="1689"/>
        <v>5</v>
      </c>
      <c r="AF1455" s="2">
        <f t="shared" si="1690"/>
        <v>8</v>
      </c>
      <c r="AG1455" s="2">
        <f t="shared" si="1691"/>
        <v>7</v>
      </c>
      <c r="AH1455" s="2">
        <f t="shared" si="1692"/>
        <v>7</v>
      </c>
      <c r="AI1455" s="2">
        <f t="shared" si="1693"/>
        <v>9</v>
      </c>
      <c r="AJ1455" s="2">
        <f t="shared" si="1694"/>
        <v>10</v>
      </c>
      <c r="AK1455" s="2">
        <f t="shared" si="1695"/>
        <v>10</v>
      </c>
      <c r="AL1455" s="2">
        <f t="shared" si="1696"/>
        <v>8</v>
      </c>
      <c r="AM1455" s="2">
        <f t="shared" si="1697"/>
        <v>9</v>
      </c>
      <c r="AN1455" s="2">
        <f t="shared" si="1698"/>
        <v>8</v>
      </c>
      <c r="AO1455" s="2">
        <f t="shared" si="1699"/>
        <v>7</v>
      </c>
      <c r="AP1455" s="2">
        <f t="shared" si="1700"/>
        <v>9</v>
      </c>
      <c r="AQ1455" s="2">
        <f t="shared" si="1701"/>
        <v>7</v>
      </c>
      <c r="AR1455" s="2">
        <f t="shared" si="1702"/>
        <v>5</v>
      </c>
      <c r="AS1455" s="2">
        <f t="shared" si="1703"/>
        <v>4</v>
      </c>
      <c r="AT1455" s="2">
        <f t="shared" si="1704"/>
        <v>6</v>
      </c>
      <c r="AU1455" s="2">
        <f t="shared" si="1705"/>
        <v>5</v>
      </c>
      <c r="AV1455" s="3">
        <f t="shared" si="1742"/>
        <v>6</v>
      </c>
      <c r="AW1455">
        <f t="shared" si="1743"/>
        <v>2</v>
      </c>
      <c r="AX1455" s="2">
        <f t="shared" si="1706"/>
        <v>1</v>
      </c>
      <c r="AY1455" s="2">
        <f t="shared" si="1707"/>
        <v>3</v>
      </c>
      <c r="AZ1455" s="2">
        <f t="shared" si="1708"/>
        <v>4</v>
      </c>
      <c r="BA1455" s="2">
        <f t="shared" si="1709"/>
        <v>3</v>
      </c>
      <c r="BB1455" s="2">
        <f t="shared" si="1710"/>
        <v>4</v>
      </c>
      <c r="BC1455" s="2">
        <f t="shared" si="1711"/>
        <v>4</v>
      </c>
      <c r="BD1455" s="2">
        <f t="shared" si="1712"/>
        <v>5</v>
      </c>
      <c r="BE1455" s="2">
        <f t="shared" si="1713"/>
        <v>4</v>
      </c>
      <c r="BF1455" s="2">
        <f t="shared" si="1714"/>
        <v>4</v>
      </c>
      <c r="BG1455" s="2">
        <f t="shared" si="1715"/>
        <v>3</v>
      </c>
      <c r="BH1455" s="2">
        <f t="shared" si="1716"/>
        <v>5</v>
      </c>
      <c r="BI1455" s="2">
        <f t="shared" si="1717"/>
        <v>8</v>
      </c>
      <c r="BJ1455" s="2">
        <f t="shared" si="1718"/>
        <v>6</v>
      </c>
      <c r="BK1455" s="2">
        <f t="shared" si="1719"/>
        <v>2</v>
      </c>
      <c r="BL1455" s="2">
        <f t="shared" si="1720"/>
        <v>2</v>
      </c>
      <c r="BM1455" s="2">
        <f t="shared" si="1721"/>
        <v>4</v>
      </c>
      <c r="BN1455" s="2">
        <f t="shared" si="1722"/>
        <v>4</v>
      </c>
      <c r="BO1455" s="3">
        <f t="shared" si="1744"/>
        <v>12</v>
      </c>
      <c r="BP1455">
        <f t="shared" si="1745"/>
        <v>1</v>
      </c>
      <c r="BR1455">
        <v>12</v>
      </c>
      <c r="BS1455">
        <f t="shared" si="1723"/>
        <v>1</v>
      </c>
      <c r="BU1455" s="1">
        <f t="shared" si="1724"/>
        <v>175.20813780574369</v>
      </c>
      <c r="BV1455" s="1">
        <f t="shared" si="1725"/>
        <v>37.911886792978656</v>
      </c>
      <c r="BW1455" s="1">
        <f t="shared" si="1726"/>
        <v>37.671818715252179</v>
      </c>
      <c r="BX1455" s="1">
        <f t="shared" si="1727"/>
        <v>25.879640007439217</v>
      </c>
      <c r="BY1455" s="1">
        <f t="shared" si="1728"/>
        <v>13.069147094409921</v>
      </c>
      <c r="BZ1455" s="1">
        <f t="shared" si="1729"/>
        <v>12.641019218148385</v>
      </c>
      <c r="CA1455" s="1">
        <f t="shared" si="1730"/>
        <v>18.165810499743362</v>
      </c>
      <c r="CB1455" s="1">
        <f t="shared" si="1731"/>
        <v>25.057228348828403</v>
      </c>
      <c r="CC1455" s="1">
        <f t="shared" si="1732"/>
        <v>5.2967150357468791</v>
      </c>
      <c r="CD1455" s="1">
        <f t="shared" si="1733"/>
        <v>400.00576064891601</v>
      </c>
      <c r="CE1455" s="1">
        <f t="shared" si="1734"/>
        <v>7.4223310779899387</v>
      </c>
      <c r="CF1455" s="1">
        <f t="shared" si="1735"/>
        <v>2.1020359904327881</v>
      </c>
      <c r="CG1455" s="1">
        <f t="shared" si="1736"/>
        <v>2.1762362669928188</v>
      </c>
      <c r="CH1455" s="1">
        <f t="shared" si="1737"/>
        <v>2.0465675293447916</v>
      </c>
      <c r="CI1455" s="1">
        <f t="shared" si="1738"/>
        <v>2.1902924407681534</v>
      </c>
      <c r="CJ1455" s="1">
        <f t="shared" si="1739"/>
        <v>2.2103737259368001</v>
      </c>
      <c r="CK1455" s="1">
        <f t="shared" si="1740"/>
        <v>2.2335515646952993</v>
      </c>
      <c r="CL1455" s="5">
        <f t="shared" si="1746"/>
        <v>14</v>
      </c>
      <c r="CN1455" s="9">
        <f t="shared" si="1747"/>
        <v>2.0465675293447916</v>
      </c>
    </row>
    <row r="1456" spans="1:92" x14ac:dyDescent="0.2">
      <c r="A1456" s="4">
        <v>1454</v>
      </c>
      <c r="B1456" s="1">
        <v>0.87418475747108504</v>
      </c>
      <c r="C1456" s="1">
        <v>0.55000000000000004</v>
      </c>
      <c r="D1456" s="1">
        <v>0</v>
      </c>
      <c r="E1456" s="1">
        <v>0</v>
      </c>
      <c r="F1456" s="1">
        <v>100</v>
      </c>
      <c r="G1456" s="1">
        <v>8.2467015161697592</v>
      </c>
      <c r="H1456" s="1">
        <v>6</v>
      </c>
      <c r="I1456">
        <v>1500</v>
      </c>
      <c r="J1456">
        <v>185</v>
      </c>
      <c r="K1456">
        <v>12.5</v>
      </c>
      <c r="L1456" s="1"/>
      <c r="M1456" s="2">
        <f t="shared" si="1672"/>
        <v>2</v>
      </c>
      <c r="N1456" s="2">
        <f t="shared" si="1673"/>
        <v>6</v>
      </c>
      <c r="O1456" s="2">
        <f t="shared" si="1674"/>
        <v>5</v>
      </c>
      <c r="P1456" s="2">
        <f t="shared" si="1675"/>
        <v>4</v>
      </c>
      <c r="Q1456" s="2">
        <f t="shared" si="1676"/>
        <v>6</v>
      </c>
      <c r="R1456" s="2">
        <f t="shared" si="1677"/>
        <v>7</v>
      </c>
      <c r="S1456" s="2">
        <f t="shared" si="1678"/>
        <v>5</v>
      </c>
      <c r="T1456" s="2">
        <f t="shared" si="1679"/>
        <v>4</v>
      </c>
      <c r="U1456" s="2">
        <f t="shared" si="1680"/>
        <v>7</v>
      </c>
      <c r="V1456" s="2">
        <f t="shared" si="1681"/>
        <v>7</v>
      </c>
      <c r="W1456" s="2">
        <f t="shared" si="1682"/>
        <v>5</v>
      </c>
      <c r="X1456" s="2">
        <f t="shared" si="1683"/>
        <v>7</v>
      </c>
      <c r="Y1456" s="2">
        <f t="shared" si="1684"/>
        <v>4</v>
      </c>
      <c r="Z1456" s="2">
        <f t="shared" si="1685"/>
        <v>4</v>
      </c>
      <c r="AA1456" s="2">
        <f t="shared" si="1686"/>
        <v>2</v>
      </c>
      <c r="AB1456" s="2">
        <f t="shared" si="1687"/>
        <v>4</v>
      </c>
      <c r="AC1456" s="2">
        <f t="shared" si="1688"/>
        <v>3</v>
      </c>
      <c r="AD1456" s="3">
        <f t="shared" si="1741"/>
        <v>6</v>
      </c>
      <c r="AE1456" s="2">
        <f t="shared" si="1689"/>
        <v>5</v>
      </c>
      <c r="AF1456" s="2">
        <f t="shared" si="1690"/>
        <v>9</v>
      </c>
      <c r="AG1456" s="2">
        <f t="shared" si="1691"/>
        <v>8</v>
      </c>
      <c r="AH1456" s="2">
        <f t="shared" si="1692"/>
        <v>7</v>
      </c>
      <c r="AI1456" s="2">
        <f t="shared" si="1693"/>
        <v>9</v>
      </c>
      <c r="AJ1456" s="2">
        <f t="shared" si="1694"/>
        <v>10</v>
      </c>
      <c r="AK1456" s="2">
        <f t="shared" si="1695"/>
        <v>8</v>
      </c>
      <c r="AL1456" s="2">
        <f t="shared" si="1696"/>
        <v>7</v>
      </c>
      <c r="AM1456" s="2">
        <f t="shared" si="1697"/>
        <v>9</v>
      </c>
      <c r="AN1456" s="2">
        <f t="shared" si="1698"/>
        <v>9</v>
      </c>
      <c r="AO1456" s="2">
        <f t="shared" si="1699"/>
        <v>7</v>
      </c>
      <c r="AP1456" s="2">
        <f t="shared" si="1700"/>
        <v>9</v>
      </c>
      <c r="AQ1456" s="2">
        <f t="shared" si="1701"/>
        <v>6</v>
      </c>
      <c r="AR1456" s="2">
        <f t="shared" si="1702"/>
        <v>5</v>
      </c>
      <c r="AS1456" s="2">
        <f t="shared" si="1703"/>
        <v>4</v>
      </c>
      <c r="AT1456" s="2">
        <f t="shared" si="1704"/>
        <v>6</v>
      </c>
      <c r="AU1456" s="2">
        <f t="shared" si="1705"/>
        <v>5</v>
      </c>
      <c r="AV1456" s="3">
        <f t="shared" si="1742"/>
        <v>6</v>
      </c>
      <c r="AW1456">
        <f t="shared" si="1743"/>
        <v>1</v>
      </c>
      <c r="AX1456" s="2">
        <f t="shared" si="1706"/>
        <v>1</v>
      </c>
      <c r="AY1456" s="2">
        <f t="shared" si="1707"/>
        <v>3</v>
      </c>
      <c r="AZ1456" s="2">
        <f t="shared" si="1708"/>
        <v>4</v>
      </c>
      <c r="BA1456" s="2">
        <f t="shared" si="1709"/>
        <v>2</v>
      </c>
      <c r="BB1456" s="2">
        <f t="shared" si="1710"/>
        <v>4</v>
      </c>
      <c r="BC1456" s="2">
        <f t="shared" si="1711"/>
        <v>6</v>
      </c>
      <c r="BD1456" s="2">
        <f t="shared" si="1712"/>
        <v>3</v>
      </c>
      <c r="BE1456" s="2">
        <f t="shared" si="1713"/>
        <v>5</v>
      </c>
      <c r="BF1456" s="2">
        <f t="shared" si="1714"/>
        <v>5</v>
      </c>
      <c r="BG1456" s="2">
        <f t="shared" si="1715"/>
        <v>4</v>
      </c>
      <c r="BH1456" s="2">
        <f t="shared" si="1716"/>
        <v>5</v>
      </c>
      <c r="BI1456" s="2">
        <f t="shared" si="1717"/>
        <v>7</v>
      </c>
      <c r="BJ1456" s="2">
        <f t="shared" si="1718"/>
        <v>6</v>
      </c>
      <c r="BK1456" s="2">
        <f t="shared" si="1719"/>
        <v>2</v>
      </c>
      <c r="BL1456" s="2">
        <f t="shared" si="1720"/>
        <v>2</v>
      </c>
      <c r="BM1456" s="2">
        <f t="shared" si="1721"/>
        <v>4</v>
      </c>
      <c r="BN1456" s="2">
        <f t="shared" si="1722"/>
        <v>4</v>
      </c>
      <c r="BO1456" s="3">
        <f t="shared" si="1744"/>
        <v>12</v>
      </c>
      <c r="BP1456">
        <f t="shared" si="1745"/>
        <v>1</v>
      </c>
      <c r="BR1456">
        <v>11</v>
      </c>
      <c r="BS1456">
        <f t="shared" si="1723"/>
        <v>1</v>
      </c>
      <c r="BU1456" s="1">
        <f t="shared" si="1724"/>
        <v>175.03893102319972</v>
      </c>
      <c r="BV1456" s="1">
        <f t="shared" si="1725"/>
        <v>37.577283583376115</v>
      </c>
      <c r="BW1456" s="1">
        <f t="shared" si="1726"/>
        <v>37.545671514908946</v>
      </c>
      <c r="BX1456" s="1">
        <f t="shared" si="1727"/>
        <v>25.164984029709725</v>
      </c>
      <c r="BY1456" s="1">
        <f t="shared" si="1728"/>
        <v>12.633035457693767</v>
      </c>
      <c r="BZ1456" s="1">
        <f t="shared" si="1729"/>
        <v>12.582252343758693</v>
      </c>
      <c r="CA1456" s="1">
        <f t="shared" si="1730"/>
        <v>17.666608134600054</v>
      </c>
      <c r="CB1456" s="1">
        <f t="shared" si="1731"/>
        <v>25.049435196370037</v>
      </c>
      <c r="CC1456" s="1">
        <f t="shared" si="1732"/>
        <v>5.2446209392483949</v>
      </c>
      <c r="CD1456" s="1">
        <f t="shared" si="1733"/>
        <v>400.00277702365611</v>
      </c>
      <c r="CE1456" s="1">
        <f t="shared" si="1734"/>
        <v>3.2614977196799479</v>
      </c>
      <c r="CF1456" s="1">
        <f t="shared" si="1735"/>
        <v>1.4396851193643545</v>
      </c>
      <c r="CG1456" s="1">
        <f t="shared" si="1736"/>
        <v>1.7059454492149848</v>
      </c>
      <c r="CH1456" s="1">
        <f t="shared" si="1737"/>
        <v>1.9680874117906795</v>
      </c>
      <c r="CI1456" s="1">
        <f t="shared" si="1738"/>
        <v>2.0925897914956919</v>
      </c>
      <c r="CJ1456" s="1">
        <f t="shared" si="1739"/>
        <v>2.1150704520411145</v>
      </c>
      <c r="CK1456" s="1">
        <f t="shared" si="1740"/>
        <v>2.1276193195681068</v>
      </c>
      <c r="CL1456" s="5">
        <f t="shared" si="1746"/>
        <v>12</v>
      </c>
      <c r="CN1456" s="9">
        <f t="shared" si="1747"/>
        <v>1.4396851193643545</v>
      </c>
    </row>
    <row r="1457" spans="1:92" x14ac:dyDescent="0.2">
      <c r="A1457" s="4">
        <v>1455</v>
      </c>
      <c r="B1457" s="1">
        <v>0.36869006183580999</v>
      </c>
      <c r="C1457" s="1">
        <v>0.70299999999999996</v>
      </c>
      <c r="D1457" s="1">
        <v>0</v>
      </c>
      <c r="E1457" s="1">
        <v>0</v>
      </c>
      <c r="F1457" s="1">
        <v>100</v>
      </c>
      <c r="G1457" s="1">
        <v>10.5461871655839</v>
      </c>
      <c r="H1457" s="1">
        <v>7</v>
      </c>
      <c r="I1457">
        <v>1500</v>
      </c>
      <c r="J1457">
        <v>185</v>
      </c>
      <c r="K1457">
        <v>12.5</v>
      </c>
      <c r="L1457" s="1"/>
      <c r="M1457" s="2">
        <f t="shared" si="1672"/>
        <v>2</v>
      </c>
      <c r="N1457" s="2">
        <f t="shared" si="1673"/>
        <v>7</v>
      </c>
      <c r="O1457" s="2">
        <f t="shared" si="1674"/>
        <v>3</v>
      </c>
      <c r="P1457" s="2">
        <f t="shared" si="1675"/>
        <v>5</v>
      </c>
      <c r="Q1457" s="2">
        <f t="shared" si="1676"/>
        <v>6</v>
      </c>
      <c r="R1457" s="2">
        <f t="shared" si="1677"/>
        <v>5</v>
      </c>
      <c r="S1457" s="2">
        <f t="shared" si="1678"/>
        <v>5</v>
      </c>
      <c r="T1457" s="2">
        <f t="shared" si="1679"/>
        <v>3</v>
      </c>
      <c r="U1457" s="2">
        <f t="shared" si="1680"/>
        <v>5</v>
      </c>
      <c r="V1457" s="2">
        <f t="shared" si="1681"/>
        <v>6</v>
      </c>
      <c r="W1457" s="2">
        <f t="shared" si="1682"/>
        <v>5</v>
      </c>
      <c r="X1457" s="2">
        <f t="shared" si="1683"/>
        <v>6</v>
      </c>
      <c r="Y1457" s="2">
        <f t="shared" si="1684"/>
        <v>4</v>
      </c>
      <c r="Z1457" s="2">
        <f t="shared" si="1685"/>
        <v>4</v>
      </c>
      <c r="AA1457" s="2">
        <f t="shared" si="1686"/>
        <v>2</v>
      </c>
      <c r="AB1457" s="2">
        <f t="shared" si="1687"/>
        <v>4</v>
      </c>
      <c r="AC1457" s="2">
        <f t="shared" si="1688"/>
        <v>3</v>
      </c>
      <c r="AD1457" s="3">
        <f t="shared" si="1741"/>
        <v>2</v>
      </c>
      <c r="AE1457" s="2">
        <f t="shared" si="1689"/>
        <v>5</v>
      </c>
      <c r="AF1457" s="2">
        <f t="shared" si="1690"/>
        <v>10</v>
      </c>
      <c r="AG1457" s="2">
        <f t="shared" si="1691"/>
        <v>6</v>
      </c>
      <c r="AH1457" s="2">
        <f t="shared" si="1692"/>
        <v>8</v>
      </c>
      <c r="AI1457" s="2">
        <f t="shared" si="1693"/>
        <v>9</v>
      </c>
      <c r="AJ1457" s="2">
        <f t="shared" si="1694"/>
        <v>8</v>
      </c>
      <c r="AK1457" s="2">
        <f t="shared" si="1695"/>
        <v>8</v>
      </c>
      <c r="AL1457" s="2">
        <f t="shared" si="1696"/>
        <v>6</v>
      </c>
      <c r="AM1457" s="2">
        <f t="shared" si="1697"/>
        <v>7</v>
      </c>
      <c r="AN1457" s="2">
        <f t="shared" si="1698"/>
        <v>8</v>
      </c>
      <c r="AO1457" s="2">
        <f t="shared" si="1699"/>
        <v>7</v>
      </c>
      <c r="AP1457" s="2">
        <f t="shared" si="1700"/>
        <v>8</v>
      </c>
      <c r="AQ1457" s="2">
        <f t="shared" si="1701"/>
        <v>6</v>
      </c>
      <c r="AR1457" s="2">
        <f t="shared" si="1702"/>
        <v>5</v>
      </c>
      <c r="AS1457" s="2">
        <f t="shared" si="1703"/>
        <v>4</v>
      </c>
      <c r="AT1457" s="2">
        <f t="shared" si="1704"/>
        <v>6</v>
      </c>
      <c r="AU1457" s="2">
        <f t="shared" si="1705"/>
        <v>5</v>
      </c>
      <c r="AV1457" s="3">
        <f t="shared" si="1742"/>
        <v>2</v>
      </c>
      <c r="AW1457">
        <f t="shared" si="1743"/>
        <v>1</v>
      </c>
      <c r="AX1457" s="2">
        <f t="shared" si="1706"/>
        <v>2</v>
      </c>
      <c r="AY1457" s="2">
        <f t="shared" si="1707"/>
        <v>5</v>
      </c>
      <c r="AZ1457" s="2">
        <f t="shared" si="1708"/>
        <v>3</v>
      </c>
      <c r="BA1457" s="2">
        <f t="shared" si="1709"/>
        <v>3</v>
      </c>
      <c r="BB1457" s="2">
        <f t="shared" si="1710"/>
        <v>4</v>
      </c>
      <c r="BC1457" s="2">
        <f t="shared" si="1711"/>
        <v>3</v>
      </c>
      <c r="BD1457" s="2">
        <f t="shared" si="1712"/>
        <v>4</v>
      </c>
      <c r="BE1457" s="2">
        <f t="shared" si="1713"/>
        <v>2</v>
      </c>
      <c r="BF1457" s="2">
        <f t="shared" si="1714"/>
        <v>2</v>
      </c>
      <c r="BG1457" s="2">
        <f t="shared" si="1715"/>
        <v>2</v>
      </c>
      <c r="BH1457" s="2">
        <f t="shared" si="1716"/>
        <v>6</v>
      </c>
      <c r="BI1457" s="2">
        <f t="shared" si="1717"/>
        <v>6</v>
      </c>
      <c r="BJ1457" s="2">
        <f t="shared" si="1718"/>
        <v>5</v>
      </c>
      <c r="BK1457" s="2">
        <f t="shared" si="1719"/>
        <v>2</v>
      </c>
      <c r="BL1457" s="2">
        <f t="shared" si="1720"/>
        <v>2</v>
      </c>
      <c r="BM1457" s="2">
        <f t="shared" si="1721"/>
        <v>4</v>
      </c>
      <c r="BN1457" s="2">
        <f t="shared" si="1722"/>
        <v>4</v>
      </c>
      <c r="BO1457" s="3">
        <f t="shared" si="1744"/>
        <v>11</v>
      </c>
      <c r="BP1457">
        <f t="shared" si="1745"/>
        <v>2</v>
      </c>
      <c r="BR1457">
        <v>12</v>
      </c>
      <c r="BS1457">
        <f t="shared" si="1723"/>
        <v>1</v>
      </c>
      <c r="BU1457" s="1">
        <f t="shared" si="1724"/>
        <v>175.02098353698864</v>
      </c>
      <c r="BV1457" s="1">
        <f t="shared" si="1725"/>
        <v>37.546012834793196</v>
      </c>
      <c r="BW1457" s="1">
        <f t="shared" si="1726"/>
        <v>37.533725373007634</v>
      </c>
      <c r="BX1457" s="1">
        <f t="shared" si="1727"/>
        <v>25.10292731725259</v>
      </c>
      <c r="BY1457" s="1">
        <f t="shared" si="1728"/>
        <v>12.624846484129527</v>
      </c>
      <c r="BZ1457" s="1">
        <f t="shared" si="1729"/>
        <v>12.631938781073176</v>
      </c>
      <c r="CA1457" s="1">
        <f t="shared" si="1730"/>
        <v>17.613238323299822</v>
      </c>
      <c r="CB1457" s="1">
        <f t="shared" si="1731"/>
        <v>25.088659633148843</v>
      </c>
      <c r="CC1457" s="1">
        <f t="shared" si="1732"/>
        <v>5.460989686215628</v>
      </c>
      <c r="CD1457" s="1">
        <f t="shared" si="1733"/>
        <v>400.00423427436363</v>
      </c>
      <c r="CE1457" s="1">
        <f t="shared" si="1734"/>
        <v>2.4355232193809115</v>
      </c>
      <c r="CF1457" s="1">
        <f t="shared" si="1735"/>
        <v>1.6481314301541188</v>
      </c>
      <c r="CG1457" s="1">
        <f t="shared" si="1736"/>
        <v>2.0922515467901976</v>
      </c>
      <c r="CH1457" s="1">
        <f t="shared" si="1737"/>
        <v>2.5474620567930284</v>
      </c>
      <c r="CI1457" s="1">
        <f t="shared" si="1738"/>
        <v>2.6370067157802937</v>
      </c>
      <c r="CJ1457" s="1">
        <f t="shared" si="1739"/>
        <v>2.655124336949493</v>
      </c>
      <c r="CK1457" s="1">
        <f t="shared" si="1740"/>
        <v>2.6611666721881888</v>
      </c>
      <c r="CL1457" s="5">
        <f t="shared" si="1746"/>
        <v>12</v>
      </c>
      <c r="CN1457" s="9">
        <f t="shared" si="1747"/>
        <v>1.6481314301541188</v>
      </c>
    </row>
    <row r="1458" spans="1:92" x14ac:dyDescent="0.2">
      <c r="A1458" s="4">
        <v>1456</v>
      </c>
      <c r="B1458" s="1">
        <v>0.51939014384051596</v>
      </c>
      <c r="C1458" s="1">
        <v>0.376</v>
      </c>
      <c r="D1458" s="1">
        <v>0</v>
      </c>
      <c r="E1458" s="1">
        <v>0</v>
      </c>
      <c r="F1458" s="1">
        <v>100</v>
      </c>
      <c r="G1458" s="1">
        <v>5.6462734697584001</v>
      </c>
      <c r="H1458" s="1">
        <v>6</v>
      </c>
      <c r="I1458">
        <v>1500</v>
      </c>
      <c r="J1458">
        <v>185</v>
      </c>
      <c r="K1458">
        <v>12.5</v>
      </c>
      <c r="L1458" s="1"/>
      <c r="M1458" s="2">
        <f t="shared" si="1672"/>
        <v>2</v>
      </c>
      <c r="N1458" s="2">
        <f t="shared" si="1673"/>
        <v>6</v>
      </c>
      <c r="O1458" s="2">
        <f t="shared" si="1674"/>
        <v>5</v>
      </c>
      <c r="P1458" s="2">
        <f t="shared" si="1675"/>
        <v>4</v>
      </c>
      <c r="Q1458" s="2">
        <f t="shared" si="1676"/>
        <v>6</v>
      </c>
      <c r="R1458" s="2">
        <f t="shared" si="1677"/>
        <v>7</v>
      </c>
      <c r="S1458" s="2">
        <f t="shared" si="1678"/>
        <v>5</v>
      </c>
      <c r="T1458" s="2">
        <f t="shared" si="1679"/>
        <v>4</v>
      </c>
      <c r="U1458" s="2">
        <f t="shared" si="1680"/>
        <v>7</v>
      </c>
      <c r="V1458" s="2">
        <f t="shared" si="1681"/>
        <v>7</v>
      </c>
      <c r="W1458" s="2">
        <f t="shared" si="1682"/>
        <v>5</v>
      </c>
      <c r="X1458" s="2">
        <f t="shared" si="1683"/>
        <v>7</v>
      </c>
      <c r="Y1458" s="2">
        <f t="shared" si="1684"/>
        <v>4</v>
      </c>
      <c r="Z1458" s="2">
        <f t="shared" si="1685"/>
        <v>4</v>
      </c>
      <c r="AA1458" s="2">
        <f t="shared" si="1686"/>
        <v>2</v>
      </c>
      <c r="AB1458" s="2">
        <f t="shared" si="1687"/>
        <v>4</v>
      </c>
      <c r="AC1458" s="2">
        <f t="shared" si="1688"/>
        <v>3</v>
      </c>
      <c r="AD1458" s="3">
        <f t="shared" si="1741"/>
        <v>6</v>
      </c>
      <c r="AE1458" s="2">
        <f t="shared" si="1689"/>
        <v>5</v>
      </c>
      <c r="AF1458" s="2">
        <f t="shared" si="1690"/>
        <v>9</v>
      </c>
      <c r="AG1458" s="2">
        <f t="shared" si="1691"/>
        <v>8</v>
      </c>
      <c r="AH1458" s="2">
        <f t="shared" si="1692"/>
        <v>7</v>
      </c>
      <c r="AI1458" s="2">
        <f t="shared" si="1693"/>
        <v>9</v>
      </c>
      <c r="AJ1458" s="2">
        <f t="shared" si="1694"/>
        <v>10</v>
      </c>
      <c r="AK1458" s="2">
        <f t="shared" si="1695"/>
        <v>8</v>
      </c>
      <c r="AL1458" s="2">
        <f t="shared" si="1696"/>
        <v>7</v>
      </c>
      <c r="AM1458" s="2">
        <f t="shared" si="1697"/>
        <v>9</v>
      </c>
      <c r="AN1458" s="2">
        <f t="shared" si="1698"/>
        <v>9</v>
      </c>
      <c r="AO1458" s="2">
        <f t="shared" si="1699"/>
        <v>7</v>
      </c>
      <c r="AP1458" s="2">
        <f t="shared" si="1700"/>
        <v>9</v>
      </c>
      <c r="AQ1458" s="2">
        <f t="shared" si="1701"/>
        <v>6</v>
      </c>
      <c r="AR1458" s="2">
        <f t="shared" si="1702"/>
        <v>5</v>
      </c>
      <c r="AS1458" s="2">
        <f t="shared" si="1703"/>
        <v>4</v>
      </c>
      <c r="AT1458" s="2">
        <f t="shared" si="1704"/>
        <v>6</v>
      </c>
      <c r="AU1458" s="2">
        <f t="shared" si="1705"/>
        <v>5</v>
      </c>
      <c r="AV1458" s="3">
        <f t="shared" si="1742"/>
        <v>6</v>
      </c>
      <c r="AW1458">
        <f t="shared" si="1743"/>
        <v>1</v>
      </c>
      <c r="AX1458" s="2">
        <f t="shared" si="1706"/>
        <v>1</v>
      </c>
      <c r="AY1458" s="2">
        <f t="shared" si="1707"/>
        <v>4</v>
      </c>
      <c r="AZ1458" s="2">
        <f t="shared" si="1708"/>
        <v>5</v>
      </c>
      <c r="BA1458" s="2">
        <f t="shared" si="1709"/>
        <v>3</v>
      </c>
      <c r="BB1458" s="2">
        <f t="shared" si="1710"/>
        <v>5</v>
      </c>
      <c r="BC1458" s="2">
        <f t="shared" si="1711"/>
        <v>5</v>
      </c>
      <c r="BD1458" s="2">
        <f t="shared" si="1712"/>
        <v>3</v>
      </c>
      <c r="BE1458" s="2">
        <f t="shared" si="1713"/>
        <v>4</v>
      </c>
      <c r="BF1458" s="2">
        <f t="shared" si="1714"/>
        <v>4</v>
      </c>
      <c r="BG1458" s="2">
        <f t="shared" si="1715"/>
        <v>4</v>
      </c>
      <c r="BH1458" s="2">
        <f t="shared" si="1716"/>
        <v>5</v>
      </c>
      <c r="BI1458" s="2">
        <f t="shared" si="1717"/>
        <v>8</v>
      </c>
      <c r="BJ1458" s="2">
        <f t="shared" si="1718"/>
        <v>5</v>
      </c>
      <c r="BK1458" s="2">
        <f t="shared" si="1719"/>
        <v>2</v>
      </c>
      <c r="BL1458" s="2">
        <f t="shared" si="1720"/>
        <v>2</v>
      </c>
      <c r="BM1458" s="2">
        <f t="shared" si="1721"/>
        <v>4</v>
      </c>
      <c r="BN1458" s="2">
        <f t="shared" si="1722"/>
        <v>4</v>
      </c>
      <c r="BO1458" s="3">
        <f t="shared" si="1744"/>
        <v>12</v>
      </c>
      <c r="BP1458">
        <f t="shared" si="1745"/>
        <v>1</v>
      </c>
      <c r="BR1458">
        <v>12</v>
      </c>
      <c r="BS1458">
        <f t="shared" si="1723"/>
        <v>1</v>
      </c>
      <c r="BU1458" s="1">
        <f t="shared" si="1724"/>
        <v>175.0934067303694</v>
      </c>
      <c r="BV1458" s="1">
        <f t="shared" si="1725"/>
        <v>37.680130708224951</v>
      </c>
      <c r="BW1458" s="1">
        <f t="shared" si="1726"/>
        <v>37.580436804443217</v>
      </c>
      <c r="BX1458" s="1">
        <f t="shared" si="1727"/>
        <v>25.39324246465879</v>
      </c>
      <c r="BY1458" s="1">
        <f t="shared" si="1728"/>
        <v>12.763010582347302</v>
      </c>
      <c r="BZ1458" s="1">
        <f t="shared" si="1729"/>
        <v>12.594562314364314</v>
      </c>
      <c r="CA1458" s="1">
        <f t="shared" si="1730"/>
        <v>17.821996214734568</v>
      </c>
      <c r="CB1458" s="1">
        <f t="shared" si="1731"/>
        <v>25.053358255264964</v>
      </c>
      <c r="CC1458" s="1">
        <f t="shared" si="1732"/>
        <v>5.2764636553699473</v>
      </c>
      <c r="CD1458" s="1">
        <f t="shared" si="1733"/>
        <v>400.0035256044157</v>
      </c>
      <c r="CE1458" s="1">
        <f t="shared" si="1734"/>
        <v>4.9818607323528914</v>
      </c>
      <c r="CF1458" s="1">
        <f t="shared" si="1735"/>
        <v>1.5859117677729941</v>
      </c>
      <c r="CG1458" s="1">
        <f t="shared" si="1736"/>
        <v>1.8761303557196187</v>
      </c>
      <c r="CH1458" s="1">
        <f t="shared" si="1737"/>
        <v>2.1039958755459369</v>
      </c>
      <c r="CI1458" s="1">
        <f t="shared" si="1738"/>
        <v>2.2300316959441862</v>
      </c>
      <c r="CJ1458" s="1">
        <f t="shared" si="1739"/>
        <v>2.250540759108103</v>
      </c>
      <c r="CK1458" s="1">
        <f t="shared" si="1740"/>
        <v>2.2653644606760963</v>
      </c>
      <c r="CL1458" s="5">
        <f t="shared" si="1746"/>
        <v>12</v>
      </c>
      <c r="CN1458" s="9">
        <f t="shared" si="1747"/>
        <v>1.5859117677729941</v>
      </c>
    </row>
    <row r="1459" spans="1:92" x14ac:dyDescent="0.2">
      <c r="A1459" s="4">
        <v>1457</v>
      </c>
      <c r="B1459" s="1">
        <v>0.513734437838262</v>
      </c>
      <c r="C1459" s="1">
        <v>36.470999999999997</v>
      </c>
      <c r="D1459" s="1">
        <v>0</v>
      </c>
      <c r="E1459" s="1">
        <v>4</v>
      </c>
      <c r="F1459" s="1">
        <v>96</v>
      </c>
      <c r="G1459" s="1">
        <v>7.2941251646114296</v>
      </c>
      <c r="H1459" s="1">
        <v>6</v>
      </c>
      <c r="I1459">
        <v>1500</v>
      </c>
      <c r="J1459">
        <v>185</v>
      </c>
      <c r="K1459">
        <v>12.5</v>
      </c>
      <c r="L1459" s="1"/>
      <c r="M1459" s="2">
        <f t="shared" si="1672"/>
        <v>3</v>
      </c>
      <c r="N1459" s="2">
        <f t="shared" si="1673"/>
        <v>5</v>
      </c>
      <c r="O1459" s="2">
        <f t="shared" si="1674"/>
        <v>5</v>
      </c>
      <c r="P1459" s="2">
        <f t="shared" si="1675"/>
        <v>4</v>
      </c>
      <c r="Q1459" s="2">
        <f t="shared" si="1676"/>
        <v>6</v>
      </c>
      <c r="R1459" s="2">
        <f t="shared" si="1677"/>
        <v>7</v>
      </c>
      <c r="S1459" s="2">
        <f t="shared" si="1678"/>
        <v>5</v>
      </c>
      <c r="T1459" s="2">
        <f t="shared" si="1679"/>
        <v>4</v>
      </c>
      <c r="U1459" s="2">
        <f t="shared" si="1680"/>
        <v>7</v>
      </c>
      <c r="V1459" s="2">
        <f t="shared" si="1681"/>
        <v>7</v>
      </c>
      <c r="W1459" s="2">
        <f t="shared" si="1682"/>
        <v>6</v>
      </c>
      <c r="X1459" s="2">
        <f t="shared" si="1683"/>
        <v>7</v>
      </c>
      <c r="Y1459" s="2">
        <f t="shared" si="1684"/>
        <v>4</v>
      </c>
      <c r="Z1459" s="2">
        <f t="shared" si="1685"/>
        <v>4</v>
      </c>
      <c r="AA1459" s="2">
        <f t="shared" si="1686"/>
        <v>2</v>
      </c>
      <c r="AB1459" s="2">
        <f t="shared" si="1687"/>
        <v>4</v>
      </c>
      <c r="AC1459" s="2">
        <f t="shared" si="1688"/>
        <v>3</v>
      </c>
      <c r="AD1459" s="3">
        <f t="shared" si="1741"/>
        <v>6</v>
      </c>
      <c r="AE1459" s="2">
        <f t="shared" si="1689"/>
        <v>6</v>
      </c>
      <c r="AF1459" s="2">
        <f t="shared" si="1690"/>
        <v>8</v>
      </c>
      <c r="AG1459" s="2">
        <f t="shared" si="1691"/>
        <v>8</v>
      </c>
      <c r="AH1459" s="2">
        <f t="shared" si="1692"/>
        <v>7</v>
      </c>
      <c r="AI1459" s="2">
        <f t="shared" si="1693"/>
        <v>9</v>
      </c>
      <c r="AJ1459" s="2">
        <f t="shared" si="1694"/>
        <v>10</v>
      </c>
      <c r="AK1459" s="2">
        <f t="shared" si="1695"/>
        <v>8</v>
      </c>
      <c r="AL1459" s="2">
        <f t="shared" si="1696"/>
        <v>7</v>
      </c>
      <c r="AM1459" s="2">
        <f t="shared" si="1697"/>
        <v>9</v>
      </c>
      <c r="AN1459" s="2">
        <f t="shared" si="1698"/>
        <v>9</v>
      </c>
      <c r="AO1459" s="2">
        <f t="shared" si="1699"/>
        <v>8</v>
      </c>
      <c r="AP1459" s="2">
        <f t="shared" si="1700"/>
        <v>9</v>
      </c>
      <c r="AQ1459" s="2">
        <f t="shared" si="1701"/>
        <v>6</v>
      </c>
      <c r="AR1459" s="2">
        <f t="shared" si="1702"/>
        <v>5</v>
      </c>
      <c r="AS1459" s="2">
        <f t="shared" si="1703"/>
        <v>4</v>
      </c>
      <c r="AT1459" s="2">
        <f t="shared" si="1704"/>
        <v>6</v>
      </c>
      <c r="AU1459" s="2">
        <f t="shared" si="1705"/>
        <v>5</v>
      </c>
      <c r="AV1459" s="3">
        <f t="shared" si="1742"/>
        <v>6</v>
      </c>
      <c r="AW1459">
        <f t="shared" si="1743"/>
        <v>1</v>
      </c>
      <c r="AX1459" s="2">
        <f t="shared" si="1706"/>
        <v>2</v>
      </c>
      <c r="AY1459" s="2">
        <f t="shared" si="1707"/>
        <v>4</v>
      </c>
      <c r="AZ1459" s="2">
        <f t="shared" si="1708"/>
        <v>5</v>
      </c>
      <c r="BA1459" s="2">
        <f t="shared" si="1709"/>
        <v>3</v>
      </c>
      <c r="BB1459" s="2">
        <f t="shared" si="1710"/>
        <v>4</v>
      </c>
      <c r="BC1459" s="2">
        <f t="shared" si="1711"/>
        <v>4</v>
      </c>
      <c r="BD1459" s="2">
        <f t="shared" si="1712"/>
        <v>3</v>
      </c>
      <c r="BE1459" s="2">
        <f t="shared" si="1713"/>
        <v>4</v>
      </c>
      <c r="BF1459" s="2">
        <f t="shared" si="1714"/>
        <v>4</v>
      </c>
      <c r="BG1459" s="2">
        <f t="shared" si="1715"/>
        <v>3</v>
      </c>
      <c r="BH1459" s="2">
        <f t="shared" si="1716"/>
        <v>6</v>
      </c>
      <c r="BI1459" s="2">
        <f t="shared" si="1717"/>
        <v>7</v>
      </c>
      <c r="BJ1459" s="2">
        <f t="shared" si="1718"/>
        <v>4</v>
      </c>
      <c r="BK1459" s="2">
        <f t="shared" si="1719"/>
        <v>2</v>
      </c>
      <c r="BL1459" s="2">
        <f t="shared" si="1720"/>
        <v>2</v>
      </c>
      <c r="BM1459" s="2">
        <f t="shared" si="1721"/>
        <v>4</v>
      </c>
      <c r="BN1459" s="2">
        <f t="shared" si="1722"/>
        <v>4</v>
      </c>
      <c r="BO1459" s="3">
        <f t="shared" si="1744"/>
        <v>12</v>
      </c>
      <c r="BP1459">
        <f t="shared" si="1745"/>
        <v>1</v>
      </c>
      <c r="BR1459">
        <v>12</v>
      </c>
      <c r="BS1459">
        <f t="shared" si="1723"/>
        <v>1</v>
      </c>
      <c r="BU1459" s="1">
        <f t="shared" si="1724"/>
        <v>175.02812014710676</v>
      </c>
      <c r="BV1459" s="1">
        <f t="shared" si="1725"/>
        <v>37.576812417950833</v>
      </c>
      <c r="BW1459" s="1">
        <f t="shared" si="1726"/>
        <v>37.551005804604983</v>
      </c>
      <c r="BX1459" s="1">
        <f t="shared" si="1727"/>
        <v>25.229708792072071</v>
      </c>
      <c r="BY1459" s="1">
        <f t="shared" si="1728"/>
        <v>12.730906914127413</v>
      </c>
      <c r="BZ1459" s="1">
        <f t="shared" si="1729"/>
        <v>12.65989831560257</v>
      </c>
      <c r="CA1459" s="1">
        <f t="shared" si="1730"/>
        <v>17.62609822760837</v>
      </c>
      <c r="CB1459" s="1">
        <f t="shared" si="1731"/>
        <v>25.084667503835686</v>
      </c>
      <c r="CC1459" s="1">
        <f t="shared" si="1732"/>
        <v>5.4325946399908673</v>
      </c>
      <c r="CD1459" s="1">
        <f t="shared" si="1733"/>
        <v>400.00526157337345</v>
      </c>
      <c r="CE1459" s="1">
        <f t="shared" si="1734"/>
        <v>2.4339500810538901</v>
      </c>
      <c r="CF1459" s="1">
        <f t="shared" si="1735"/>
        <v>2.0155667516465257</v>
      </c>
      <c r="CG1459" s="1">
        <f t="shared" si="1736"/>
        <v>2.260036331260741</v>
      </c>
      <c r="CH1459" s="1">
        <f t="shared" si="1737"/>
        <v>2.3911017243784602</v>
      </c>
      <c r="CI1459" s="1">
        <f t="shared" si="1738"/>
        <v>2.4169424226060592</v>
      </c>
      <c r="CJ1459" s="1">
        <f t="shared" si="1739"/>
        <v>2.4362743827803386</v>
      </c>
      <c r="CK1459" s="1">
        <f t="shared" si="1740"/>
        <v>2.4479724059182955</v>
      </c>
      <c r="CL1459" s="5">
        <f t="shared" si="1746"/>
        <v>12</v>
      </c>
      <c r="CN1459" s="9">
        <f t="shared" si="1747"/>
        <v>2.0155667516465257</v>
      </c>
    </row>
    <row r="1460" spans="1:92" x14ac:dyDescent="0.2">
      <c r="A1460" s="4">
        <v>1458</v>
      </c>
      <c r="B1460" s="1">
        <v>0.50909694496319502</v>
      </c>
      <c r="C1460" s="1">
        <v>66.153000000000006</v>
      </c>
      <c r="D1460" s="1">
        <v>0</v>
      </c>
      <c r="E1460" s="1">
        <v>4</v>
      </c>
      <c r="F1460" s="1">
        <v>96</v>
      </c>
      <c r="G1460" s="1">
        <v>6.6153036553763496</v>
      </c>
      <c r="H1460" s="1">
        <v>6</v>
      </c>
      <c r="I1460">
        <v>1500</v>
      </c>
      <c r="J1460">
        <v>185</v>
      </c>
      <c r="K1460">
        <v>12.5</v>
      </c>
      <c r="L1460" s="1"/>
      <c r="M1460" s="2">
        <f t="shared" si="1672"/>
        <v>3</v>
      </c>
      <c r="N1460" s="2">
        <f t="shared" si="1673"/>
        <v>5</v>
      </c>
      <c r="O1460" s="2">
        <f t="shared" si="1674"/>
        <v>5</v>
      </c>
      <c r="P1460" s="2">
        <f t="shared" si="1675"/>
        <v>4</v>
      </c>
      <c r="Q1460" s="2">
        <f t="shared" si="1676"/>
        <v>6</v>
      </c>
      <c r="R1460" s="2">
        <f t="shared" si="1677"/>
        <v>7</v>
      </c>
      <c r="S1460" s="2">
        <f t="shared" si="1678"/>
        <v>5</v>
      </c>
      <c r="T1460" s="2">
        <f t="shared" si="1679"/>
        <v>4</v>
      </c>
      <c r="U1460" s="2">
        <f t="shared" si="1680"/>
        <v>7</v>
      </c>
      <c r="V1460" s="2">
        <f t="shared" si="1681"/>
        <v>7</v>
      </c>
      <c r="W1460" s="2">
        <f t="shared" si="1682"/>
        <v>6</v>
      </c>
      <c r="X1460" s="2">
        <f t="shared" si="1683"/>
        <v>7</v>
      </c>
      <c r="Y1460" s="2">
        <f t="shared" si="1684"/>
        <v>4</v>
      </c>
      <c r="Z1460" s="2">
        <f t="shared" si="1685"/>
        <v>4</v>
      </c>
      <c r="AA1460" s="2">
        <f t="shared" si="1686"/>
        <v>2</v>
      </c>
      <c r="AB1460" s="2">
        <f t="shared" si="1687"/>
        <v>4</v>
      </c>
      <c r="AC1460" s="2">
        <f t="shared" si="1688"/>
        <v>3</v>
      </c>
      <c r="AD1460" s="3">
        <f t="shared" si="1741"/>
        <v>6</v>
      </c>
      <c r="AE1460" s="2">
        <f t="shared" si="1689"/>
        <v>6</v>
      </c>
      <c r="AF1460" s="2">
        <f t="shared" si="1690"/>
        <v>8</v>
      </c>
      <c r="AG1460" s="2">
        <f t="shared" si="1691"/>
        <v>8</v>
      </c>
      <c r="AH1460" s="2">
        <f t="shared" si="1692"/>
        <v>7</v>
      </c>
      <c r="AI1460" s="2">
        <f t="shared" si="1693"/>
        <v>9</v>
      </c>
      <c r="AJ1460" s="2">
        <f t="shared" si="1694"/>
        <v>10</v>
      </c>
      <c r="AK1460" s="2">
        <f t="shared" si="1695"/>
        <v>8</v>
      </c>
      <c r="AL1460" s="2">
        <f t="shared" si="1696"/>
        <v>7</v>
      </c>
      <c r="AM1460" s="2">
        <f t="shared" si="1697"/>
        <v>9</v>
      </c>
      <c r="AN1460" s="2">
        <f t="shared" si="1698"/>
        <v>9</v>
      </c>
      <c r="AO1460" s="2">
        <f t="shared" si="1699"/>
        <v>8</v>
      </c>
      <c r="AP1460" s="2">
        <f t="shared" si="1700"/>
        <v>9</v>
      </c>
      <c r="AQ1460" s="2">
        <f t="shared" si="1701"/>
        <v>6</v>
      </c>
      <c r="AR1460" s="2">
        <f t="shared" si="1702"/>
        <v>5</v>
      </c>
      <c r="AS1460" s="2">
        <f t="shared" si="1703"/>
        <v>4</v>
      </c>
      <c r="AT1460" s="2">
        <f t="shared" si="1704"/>
        <v>6</v>
      </c>
      <c r="AU1460" s="2">
        <f t="shared" si="1705"/>
        <v>5</v>
      </c>
      <c r="AV1460" s="3">
        <f t="shared" si="1742"/>
        <v>6</v>
      </c>
      <c r="AW1460">
        <f t="shared" si="1743"/>
        <v>1</v>
      </c>
      <c r="AX1460" s="2">
        <f t="shared" si="1706"/>
        <v>2</v>
      </c>
      <c r="AY1460" s="2">
        <f t="shared" si="1707"/>
        <v>4</v>
      </c>
      <c r="AZ1460" s="2">
        <f t="shared" si="1708"/>
        <v>5</v>
      </c>
      <c r="BA1460" s="2">
        <f t="shared" si="1709"/>
        <v>3</v>
      </c>
      <c r="BB1460" s="2">
        <f t="shared" si="1710"/>
        <v>4</v>
      </c>
      <c r="BC1460" s="2">
        <f t="shared" si="1711"/>
        <v>4</v>
      </c>
      <c r="BD1460" s="2">
        <f t="shared" si="1712"/>
        <v>3</v>
      </c>
      <c r="BE1460" s="2">
        <f t="shared" si="1713"/>
        <v>4</v>
      </c>
      <c r="BF1460" s="2">
        <f t="shared" si="1714"/>
        <v>4</v>
      </c>
      <c r="BG1460" s="2">
        <f t="shared" si="1715"/>
        <v>3</v>
      </c>
      <c r="BH1460" s="2">
        <f t="shared" si="1716"/>
        <v>6</v>
      </c>
      <c r="BI1460" s="2">
        <f t="shared" si="1717"/>
        <v>7</v>
      </c>
      <c r="BJ1460" s="2">
        <f t="shared" si="1718"/>
        <v>4</v>
      </c>
      <c r="BK1460" s="2">
        <f t="shared" si="1719"/>
        <v>2</v>
      </c>
      <c r="BL1460" s="2">
        <f t="shared" si="1720"/>
        <v>2</v>
      </c>
      <c r="BM1460" s="2">
        <f t="shared" si="1721"/>
        <v>4</v>
      </c>
      <c r="BN1460" s="2">
        <f t="shared" si="1722"/>
        <v>4</v>
      </c>
      <c r="BO1460" s="3">
        <f t="shared" si="1744"/>
        <v>12</v>
      </c>
      <c r="BP1460">
        <f t="shared" si="1745"/>
        <v>1</v>
      </c>
      <c r="BR1460">
        <v>12</v>
      </c>
      <c r="BS1460">
        <f t="shared" si="1723"/>
        <v>1</v>
      </c>
      <c r="BU1460" s="1">
        <f t="shared" si="1724"/>
        <v>175.0334730835537</v>
      </c>
      <c r="BV1460" s="1">
        <f t="shared" si="1725"/>
        <v>37.587195981360203</v>
      </c>
      <c r="BW1460" s="1">
        <f t="shared" si="1726"/>
        <v>37.551170634592779</v>
      </c>
      <c r="BX1460" s="1">
        <f t="shared" si="1727"/>
        <v>25.275660723934916</v>
      </c>
      <c r="BY1460" s="1">
        <f t="shared" si="1728"/>
        <v>12.761056185064113</v>
      </c>
      <c r="BZ1460" s="1">
        <f t="shared" si="1729"/>
        <v>12.66043673742757</v>
      </c>
      <c r="CA1460" s="1">
        <f t="shared" si="1730"/>
        <v>17.625641576186137</v>
      </c>
      <c r="CB1460" s="1">
        <f t="shared" si="1731"/>
        <v>25.084932772114172</v>
      </c>
      <c r="CC1460" s="1">
        <f t="shared" si="1732"/>
        <v>5.434158367205872</v>
      </c>
      <c r="CD1460" s="1">
        <f t="shared" si="1733"/>
        <v>400.0054429741549</v>
      </c>
      <c r="CE1460" s="1">
        <f t="shared" si="1734"/>
        <v>2.5703525176808952</v>
      </c>
      <c r="CF1460" s="1">
        <f t="shared" si="1735"/>
        <v>2.0386711644080364</v>
      </c>
      <c r="CG1460" s="1">
        <f t="shared" si="1736"/>
        <v>2.2616071998436245</v>
      </c>
      <c r="CH1460" s="1">
        <f t="shared" si="1737"/>
        <v>2.3946681275417783</v>
      </c>
      <c r="CI1460" s="1">
        <f t="shared" si="1738"/>
        <v>2.4225936106392667</v>
      </c>
      <c r="CJ1460" s="1">
        <f t="shared" si="1739"/>
        <v>2.4417414700922335</v>
      </c>
      <c r="CK1460" s="1">
        <f t="shared" si="1740"/>
        <v>2.4541171685947027</v>
      </c>
      <c r="CL1460" s="5">
        <f t="shared" si="1746"/>
        <v>12</v>
      </c>
      <c r="CN1460" s="9">
        <f t="shared" si="1747"/>
        <v>2.0386711644080364</v>
      </c>
    </row>
    <row r="1461" spans="1:92" x14ac:dyDescent="0.2">
      <c r="A1461" s="4">
        <v>1459</v>
      </c>
      <c r="B1461" s="1">
        <v>0.54447975773364299</v>
      </c>
      <c r="C1461" s="1">
        <v>0.36099999999999999</v>
      </c>
      <c r="D1461" s="1">
        <v>0</v>
      </c>
      <c r="E1461" s="1">
        <v>0</v>
      </c>
      <c r="F1461" s="1">
        <v>100</v>
      </c>
      <c r="G1461" s="1">
        <v>5.4077827407928298</v>
      </c>
      <c r="H1461" s="1">
        <v>6</v>
      </c>
      <c r="I1461">
        <v>1400</v>
      </c>
      <c r="J1461">
        <v>0.2</v>
      </c>
      <c r="K1461">
        <v>0</v>
      </c>
      <c r="L1461" s="1"/>
      <c r="M1461" s="2">
        <f t="shared" si="1672"/>
        <v>2</v>
      </c>
      <c r="N1461" s="2">
        <f t="shared" si="1673"/>
        <v>6</v>
      </c>
      <c r="O1461" s="2">
        <f t="shared" si="1674"/>
        <v>5</v>
      </c>
      <c r="P1461" s="2">
        <f t="shared" si="1675"/>
        <v>4</v>
      </c>
      <c r="Q1461" s="2">
        <f t="shared" si="1676"/>
        <v>6</v>
      </c>
      <c r="R1461" s="2">
        <f t="shared" si="1677"/>
        <v>7</v>
      </c>
      <c r="S1461" s="2">
        <f t="shared" si="1678"/>
        <v>5</v>
      </c>
      <c r="T1461" s="2">
        <f t="shared" si="1679"/>
        <v>4</v>
      </c>
      <c r="U1461" s="2">
        <f t="shared" si="1680"/>
        <v>7</v>
      </c>
      <c r="V1461" s="2">
        <f t="shared" si="1681"/>
        <v>7</v>
      </c>
      <c r="W1461" s="2">
        <f t="shared" si="1682"/>
        <v>5</v>
      </c>
      <c r="X1461" s="2">
        <f t="shared" si="1683"/>
        <v>7</v>
      </c>
      <c r="Y1461" s="2">
        <f t="shared" si="1684"/>
        <v>4</v>
      </c>
      <c r="Z1461" s="2">
        <f t="shared" si="1685"/>
        <v>4</v>
      </c>
      <c r="AA1461" s="2">
        <f t="shared" si="1686"/>
        <v>2</v>
      </c>
      <c r="AB1461" s="2">
        <f t="shared" si="1687"/>
        <v>4</v>
      </c>
      <c r="AC1461" s="2">
        <f t="shared" si="1688"/>
        <v>3</v>
      </c>
      <c r="AD1461" s="3">
        <f t="shared" si="1741"/>
        <v>6</v>
      </c>
      <c r="AE1461" s="2">
        <f t="shared" si="1689"/>
        <v>4</v>
      </c>
      <c r="AF1461" s="2">
        <f t="shared" si="1690"/>
        <v>8</v>
      </c>
      <c r="AG1461" s="2">
        <f t="shared" si="1691"/>
        <v>8</v>
      </c>
      <c r="AH1461" s="2">
        <f t="shared" si="1692"/>
        <v>7</v>
      </c>
      <c r="AI1461" s="2">
        <f t="shared" si="1693"/>
        <v>9</v>
      </c>
      <c r="AJ1461" s="2">
        <f t="shared" si="1694"/>
        <v>10</v>
      </c>
      <c r="AK1461" s="2">
        <f t="shared" si="1695"/>
        <v>8</v>
      </c>
      <c r="AL1461" s="2">
        <f t="shared" si="1696"/>
        <v>7</v>
      </c>
      <c r="AM1461" s="2">
        <f t="shared" si="1697"/>
        <v>10</v>
      </c>
      <c r="AN1461" s="2">
        <f t="shared" si="1698"/>
        <v>9</v>
      </c>
      <c r="AO1461" s="2">
        <f t="shared" si="1699"/>
        <v>8</v>
      </c>
      <c r="AP1461" s="2">
        <f t="shared" si="1700"/>
        <v>10</v>
      </c>
      <c r="AQ1461" s="2">
        <f t="shared" si="1701"/>
        <v>7</v>
      </c>
      <c r="AR1461" s="2">
        <f t="shared" si="1702"/>
        <v>7</v>
      </c>
      <c r="AS1461" s="2">
        <f t="shared" si="1703"/>
        <v>5</v>
      </c>
      <c r="AT1461" s="2">
        <f t="shared" si="1704"/>
        <v>7</v>
      </c>
      <c r="AU1461" s="2">
        <f t="shared" si="1705"/>
        <v>5</v>
      </c>
      <c r="AV1461" s="3">
        <f t="shared" si="1742"/>
        <v>6</v>
      </c>
      <c r="AW1461">
        <f t="shared" si="1743"/>
        <v>3</v>
      </c>
      <c r="AX1461" s="2">
        <f t="shared" si="1706"/>
        <v>1</v>
      </c>
      <c r="AY1461" s="2">
        <f t="shared" si="1707"/>
        <v>4</v>
      </c>
      <c r="AZ1461" s="2">
        <f t="shared" si="1708"/>
        <v>6</v>
      </c>
      <c r="BA1461" s="2">
        <f t="shared" si="1709"/>
        <v>4</v>
      </c>
      <c r="BB1461" s="2">
        <f t="shared" si="1710"/>
        <v>6</v>
      </c>
      <c r="BC1461" s="2">
        <f t="shared" si="1711"/>
        <v>6</v>
      </c>
      <c r="BD1461" s="2">
        <f t="shared" si="1712"/>
        <v>4</v>
      </c>
      <c r="BE1461" s="2">
        <f t="shared" si="1713"/>
        <v>6</v>
      </c>
      <c r="BF1461" s="2">
        <f t="shared" si="1714"/>
        <v>6</v>
      </c>
      <c r="BG1461" s="2">
        <f t="shared" si="1715"/>
        <v>5</v>
      </c>
      <c r="BH1461" s="2">
        <f t="shared" si="1716"/>
        <v>7</v>
      </c>
      <c r="BI1461" s="2">
        <f t="shared" si="1717"/>
        <v>10</v>
      </c>
      <c r="BJ1461" s="2">
        <f t="shared" si="1718"/>
        <v>7</v>
      </c>
      <c r="BK1461" s="2">
        <f t="shared" si="1719"/>
        <v>4</v>
      </c>
      <c r="BL1461" s="2">
        <f t="shared" si="1720"/>
        <v>4</v>
      </c>
      <c r="BM1461" s="2">
        <f t="shared" si="1721"/>
        <v>6</v>
      </c>
      <c r="BN1461" s="2">
        <f t="shared" si="1722"/>
        <v>4</v>
      </c>
      <c r="BO1461" s="3">
        <f t="shared" si="1744"/>
        <v>12</v>
      </c>
      <c r="BP1461">
        <f t="shared" si="1745"/>
        <v>1</v>
      </c>
      <c r="BR1461">
        <v>12</v>
      </c>
      <c r="BS1461">
        <f t="shared" si="1723"/>
        <v>1</v>
      </c>
      <c r="BU1461" s="1">
        <f t="shared" si="1724"/>
        <v>5.9283312481773702</v>
      </c>
      <c r="BV1461" s="1">
        <f t="shared" si="1725"/>
        <v>3.75374875285865</v>
      </c>
      <c r="BW1461" s="1">
        <f t="shared" si="1726"/>
        <v>2.3779653312041833</v>
      </c>
      <c r="BX1461" s="1">
        <f t="shared" si="1727"/>
        <v>4.5732389977381676</v>
      </c>
      <c r="BY1461" s="1">
        <f t="shared" si="1728"/>
        <v>2.5092782297213905</v>
      </c>
      <c r="BZ1461" s="1">
        <f t="shared" si="1729"/>
        <v>1.1825160404317523</v>
      </c>
      <c r="CA1461" s="1">
        <f t="shared" si="1730"/>
        <v>3.3814973895964129</v>
      </c>
      <c r="CB1461" s="1">
        <f t="shared" si="1731"/>
        <v>1.2591400671536912</v>
      </c>
      <c r="CC1461" s="1">
        <f t="shared" si="1732"/>
        <v>1.3157611464616206</v>
      </c>
      <c r="CD1461" s="1">
        <f t="shared" si="1733"/>
        <v>1.401780498062287</v>
      </c>
      <c r="CE1461" s="1">
        <f t="shared" si="1734"/>
        <v>5.1361894512327879</v>
      </c>
      <c r="CF1461" s="1">
        <f t="shared" si="1735"/>
        <v>1.2708667161653635</v>
      </c>
      <c r="CG1461" s="1">
        <f t="shared" si="1736"/>
        <v>1.5888766862061789</v>
      </c>
      <c r="CH1461" s="1">
        <f t="shared" si="1737"/>
        <v>1.8097543737283426</v>
      </c>
      <c r="CI1461" s="1">
        <f t="shared" si="1738"/>
        <v>1.9592443568581401</v>
      </c>
      <c r="CJ1461" s="1">
        <f t="shared" si="1739"/>
        <v>2.0087165070167421</v>
      </c>
      <c r="CK1461" s="1">
        <f t="shared" si="1740"/>
        <v>2.1178824825942626</v>
      </c>
      <c r="CL1461" s="5">
        <f t="shared" si="1746"/>
        <v>6</v>
      </c>
      <c r="CN1461" s="9">
        <f t="shared" si="1747"/>
        <v>1.1825160404317523</v>
      </c>
    </row>
    <row r="1462" spans="1:92" x14ac:dyDescent="0.2">
      <c r="A1462" s="4">
        <v>1460</v>
      </c>
      <c r="B1462" s="1">
        <v>0.64755358615130099</v>
      </c>
      <c r="C1462" s="1">
        <v>0.36799999999999999</v>
      </c>
      <c r="D1462" s="1">
        <v>0</v>
      </c>
      <c r="E1462" s="1">
        <v>0</v>
      </c>
      <c r="F1462" s="1">
        <v>100</v>
      </c>
      <c r="G1462" s="1">
        <v>5.5270705976758299</v>
      </c>
      <c r="H1462" s="1">
        <v>6</v>
      </c>
      <c r="I1462">
        <v>1500</v>
      </c>
      <c r="J1462">
        <v>185</v>
      </c>
      <c r="K1462">
        <v>12.5</v>
      </c>
      <c r="L1462" s="1"/>
      <c r="M1462" s="2">
        <f t="shared" si="1672"/>
        <v>2</v>
      </c>
      <c r="N1462" s="2">
        <f t="shared" si="1673"/>
        <v>6</v>
      </c>
      <c r="O1462" s="2">
        <f t="shared" si="1674"/>
        <v>5</v>
      </c>
      <c r="P1462" s="2">
        <f t="shared" si="1675"/>
        <v>4</v>
      </c>
      <c r="Q1462" s="2">
        <f t="shared" si="1676"/>
        <v>6</v>
      </c>
      <c r="R1462" s="2">
        <f t="shared" si="1677"/>
        <v>7</v>
      </c>
      <c r="S1462" s="2">
        <f t="shared" si="1678"/>
        <v>5</v>
      </c>
      <c r="T1462" s="2">
        <f t="shared" si="1679"/>
        <v>4</v>
      </c>
      <c r="U1462" s="2">
        <f t="shared" si="1680"/>
        <v>7</v>
      </c>
      <c r="V1462" s="2">
        <f t="shared" si="1681"/>
        <v>7</v>
      </c>
      <c r="W1462" s="2">
        <f t="shared" si="1682"/>
        <v>5</v>
      </c>
      <c r="X1462" s="2">
        <f t="shared" si="1683"/>
        <v>7</v>
      </c>
      <c r="Y1462" s="2">
        <f t="shared" si="1684"/>
        <v>4</v>
      </c>
      <c r="Z1462" s="2">
        <f t="shared" si="1685"/>
        <v>4</v>
      </c>
      <c r="AA1462" s="2">
        <f t="shared" si="1686"/>
        <v>2</v>
      </c>
      <c r="AB1462" s="2">
        <f t="shared" si="1687"/>
        <v>4</v>
      </c>
      <c r="AC1462" s="2">
        <f t="shared" si="1688"/>
        <v>3</v>
      </c>
      <c r="AD1462" s="3">
        <f t="shared" si="1741"/>
        <v>6</v>
      </c>
      <c r="AE1462" s="2">
        <f t="shared" si="1689"/>
        <v>5</v>
      </c>
      <c r="AF1462" s="2">
        <f t="shared" si="1690"/>
        <v>9</v>
      </c>
      <c r="AG1462" s="2">
        <f t="shared" si="1691"/>
        <v>8</v>
      </c>
      <c r="AH1462" s="2">
        <f t="shared" si="1692"/>
        <v>7</v>
      </c>
      <c r="AI1462" s="2">
        <f t="shared" si="1693"/>
        <v>9</v>
      </c>
      <c r="AJ1462" s="2">
        <f t="shared" si="1694"/>
        <v>10</v>
      </c>
      <c r="AK1462" s="2">
        <f t="shared" si="1695"/>
        <v>8</v>
      </c>
      <c r="AL1462" s="2">
        <f t="shared" si="1696"/>
        <v>7</v>
      </c>
      <c r="AM1462" s="2">
        <f t="shared" si="1697"/>
        <v>9</v>
      </c>
      <c r="AN1462" s="2">
        <f t="shared" si="1698"/>
        <v>9</v>
      </c>
      <c r="AO1462" s="2">
        <f t="shared" si="1699"/>
        <v>7</v>
      </c>
      <c r="AP1462" s="2">
        <f t="shared" si="1700"/>
        <v>9</v>
      </c>
      <c r="AQ1462" s="2">
        <f t="shared" si="1701"/>
        <v>6</v>
      </c>
      <c r="AR1462" s="2">
        <f t="shared" si="1702"/>
        <v>5</v>
      </c>
      <c r="AS1462" s="2">
        <f t="shared" si="1703"/>
        <v>4</v>
      </c>
      <c r="AT1462" s="2">
        <f t="shared" si="1704"/>
        <v>6</v>
      </c>
      <c r="AU1462" s="2">
        <f t="shared" si="1705"/>
        <v>5</v>
      </c>
      <c r="AV1462" s="3">
        <f t="shared" si="1742"/>
        <v>6</v>
      </c>
      <c r="AW1462">
        <f t="shared" si="1743"/>
        <v>1</v>
      </c>
      <c r="AX1462" s="2">
        <f t="shared" si="1706"/>
        <v>1</v>
      </c>
      <c r="AY1462" s="2">
        <f t="shared" si="1707"/>
        <v>3</v>
      </c>
      <c r="AZ1462" s="2">
        <f t="shared" si="1708"/>
        <v>4</v>
      </c>
      <c r="BA1462" s="2">
        <f t="shared" si="1709"/>
        <v>3</v>
      </c>
      <c r="BB1462" s="2">
        <f t="shared" si="1710"/>
        <v>5</v>
      </c>
      <c r="BC1462" s="2">
        <f t="shared" si="1711"/>
        <v>6</v>
      </c>
      <c r="BD1462" s="2">
        <f t="shared" si="1712"/>
        <v>3</v>
      </c>
      <c r="BE1462" s="2">
        <f t="shared" si="1713"/>
        <v>4</v>
      </c>
      <c r="BF1462" s="2">
        <f t="shared" si="1714"/>
        <v>4</v>
      </c>
      <c r="BG1462" s="2">
        <f t="shared" si="1715"/>
        <v>5</v>
      </c>
      <c r="BH1462" s="2">
        <f t="shared" si="1716"/>
        <v>5</v>
      </c>
      <c r="BI1462" s="2">
        <f t="shared" si="1717"/>
        <v>8</v>
      </c>
      <c r="BJ1462" s="2">
        <f t="shared" si="1718"/>
        <v>5</v>
      </c>
      <c r="BK1462" s="2">
        <f t="shared" si="1719"/>
        <v>2</v>
      </c>
      <c r="BL1462" s="2">
        <f t="shared" si="1720"/>
        <v>2</v>
      </c>
      <c r="BM1462" s="2">
        <f t="shared" si="1721"/>
        <v>4</v>
      </c>
      <c r="BN1462" s="2">
        <f t="shared" si="1722"/>
        <v>4</v>
      </c>
      <c r="BO1462" s="3">
        <f t="shared" si="1744"/>
        <v>12</v>
      </c>
      <c r="BP1462">
        <f t="shared" si="1745"/>
        <v>1</v>
      </c>
      <c r="BR1462">
        <v>12</v>
      </c>
      <c r="BS1462">
        <f t="shared" si="1723"/>
        <v>1</v>
      </c>
      <c r="BU1462" s="1">
        <f t="shared" si="1724"/>
        <v>175.09850579946632</v>
      </c>
      <c r="BV1462" s="1">
        <f t="shared" si="1725"/>
        <v>37.690600522935455</v>
      </c>
      <c r="BW1462" s="1">
        <f t="shared" si="1726"/>
        <v>37.585290089751474</v>
      </c>
      <c r="BX1462" s="1">
        <f t="shared" si="1727"/>
        <v>25.412939033241926</v>
      </c>
      <c r="BY1462" s="1">
        <f t="shared" si="1728"/>
        <v>12.772679071738148</v>
      </c>
      <c r="BZ1462" s="1">
        <f t="shared" si="1729"/>
        <v>12.589042642281452</v>
      </c>
      <c r="CA1462" s="1">
        <f t="shared" si="1730"/>
        <v>17.839387552861865</v>
      </c>
      <c r="CB1462" s="1">
        <f t="shared" si="1731"/>
        <v>25.047170610344565</v>
      </c>
      <c r="CC1462" s="1">
        <f t="shared" si="1732"/>
        <v>5.2396049689536301</v>
      </c>
      <c r="CD1462" s="1">
        <f t="shared" si="1733"/>
        <v>400.00338294026653</v>
      </c>
      <c r="CE1462" s="1">
        <f t="shared" si="1734"/>
        <v>5.1163464501606368</v>
      </c>
      <c r="CF1462" s="1">
        <f t="shared" si="1735"/>
        <v>1.5855022806869248</v>
      </c>
      <c r="CG1462" s="1">
        <f t="shared" si="1736"/>
        <v>1.8238125023001706</v>
      </c>
      <c r="CH1462" s="1">
        <f t="shared" si="1737"/>
        <v>1.9872361088024109</v>
      </c>
      <c r="CI1462" s="1">
        <f t="shared" si="1738"/>
        <v>2.1208671846338079</v>
      </c>
      <c r="CJ1462" s="1">
        <f t="shared" si="1739"/>
        <v>2.1423787400468117</v>
      </c>
      <c r="CK1462" s="1">
        <f t="shared" si="1740"/>
        <v>2.158161869436114</v>
      </c>
      <c r="CL1462" s="5">
        <f t="shared" si="1746"/>
        <v>12</v>
      </c>
      <c r="CN1462" s="9">
        <f t="shared" si="1747"/>
        <v>1.5855022806869248</v>
      </c>
    </row>
    <row r="1463" spans="1:92" x14ac:dyDescent="0.2">
      <c r="A1463" s="4">
        <v>1461</v>
      </c>
      <c r="B1463" s="1">
        <v>0.61916527499267104</v>
      </c>
      <c r="C1463" s="1">
        <v>0.29799999999999999</v>
      </c>
      <c r="D1463" s="1">
        <v>0</v>
      </c>
      <c r="E1463" s="1">
        <v>0</v>
      </c>
      <c r="F1463" s="1">
        <v>100</v>
      </c>
      <c r="G1463" s="1">
        <v>4.4651814299865604</v>
      </c>
      <c r="H1463" s="1">
        <v>6</v>
      </c>
      <c r="I1463">
        <v>1500</v>
      </c>
      <c r="J1463">
        <v>185</v>
      </c>
      <c r="K1463">
        <v>12.5</v>
      </c>
      <c r="L1463" s="1"/>
      <c r="M1463" s="2">
        <f t="shared" si="1672"/>
        <v>2</v>
      </c>
      <c r="N1463" s="2">
        <f t="shared" si="1673"/>
        <v>6</v>
      </c>
      <c r="O1463" s="2">
        <f t="shared" si="1674"/>
        <v>5</v>
      </c>
      <c r="P1463" s="2">
        <f t="shared" si="1675"/>
        <v>4</v>
      </c>
      <c r="Q1463" s="2">
        <f t="shared" si="1676"/>
        <v>6</v>
      </c>
      <c r="R1463" s="2">
        <f t="shared" si="1677"/>
        <v>7</v>
      </c>
      <c r="S1463" s="2">
        <f t="shared" si="1678"/>
        <v>5</v>
      </c>
      <c r="T1463" s="2">
        <f t="shared" si="1679"/>
        <v>4</v>
      </c>
      <c r="U1463" s="2">
        <f t="shared" si="1680"/>
        <v>7</v>
      </c>
      <c r="V1463" s="2">
        <f t="shared" si="1681"/>
        <v>6</v>
      </c>
      <c r="W1463" s="2">
        <f t="shared" si="1682"/>
        <v>5</v>
      </c>
      <c r="X1463" s="2">
        <f t="shared" si="1683"/>
        <v>7</v>
      </c>
      <c r="Y1463" s="2">
        <f t="shared" si="1684"/>
        <v>4</v>
      </c>
      <c r="Z1463" s="2">
        <f t="shared" si="1685"/>
        <v>4</v>
      </c>
      <c r="AA1463" s="2">
        <f t="shared" si="1686"/>
        <v>2</v>
      </c>
      <c r="AB1463" s="2">
        <f t="shared" si="1687"/>
        <v>4</v>
      </c>
      <c r="AC1463" s="2">
        <f t="shared" si="1688"/>
        <v>3</v>
      </c>
      <c r="AD1463" s="3">
        <f t="shared" si="1741"/>
        <v>6</v>
      </c>
      <c r="AE1463" s="2">
        <f t="shared" si="1689"/>
        <v>5</v>
      </c>
      <c r="AF1463" s="2">
        <f t="shared" si="1690"/>
        <v>9</v>
      </c>
      <c r="AG1463" s="2">
        <f t="shared" si="1691"/>
        <v>8</v>
      </c>
      <c r="AH1463" s="2">
        <f t="shared" si="1692"/>
        <v>7</v>
      </c>
      <c r="AI1463" s="2">
        <f t="shared" si="1693"/>
        <v>9</v>
      </c>
      <c r="AJ1463" s="2">
        <f t="shared" si="1694"/>
        <v>10</v>
      </c>
      <c r="AK1463" s="2">
        <f t="shared" si="1695"/>
        <v>8</v>
      </c>
      <c r="AL1463" s="2">
        <f t="shared" si="1696"/>
        <v>7</v>
      </c>
      <c r="AM1463" s="2">
        <f t="shared" si="1697"/>
        <v>9</v>
      </c>
      <c r="AN1463" s="2">
        <f t="shared" si="1698"/>
        <v>8</v>
      </c>
      <c r="AO1463" s="2">
        <f t="shared" si="1699"/>
        <v>7</v>
      </c>
      <c r="AP1463" s="2">
        <f t="shared" si="1700"/>
        <v>9</v>
      </c>
      <c r="AQ1463" s="2">
        <f t="shared" si="1701"/>
        <v>6</v>
      </c>
      <c r="AR1463" s="2">
        <f t="shared" si="1702"/>
        <v>5</v>
      </c>
      <c r="AS1463" s="2">
        <f t="shared" si="1703"/>
        <v>4</v>
      </c>
      <c r="AT1463" s="2">
        <f t="shared" si="1704"/>
        <v>6</v>
      </c>
      <c r="AU1463" s="2">
        <f t="shared" si="1705"/>
        <v>5</v>
      </c>
      <c r="AV1463" s="3">
        <f t="shared" si="1742"/>
        <v>6</v>
      </c>
      <c r="AW1463">
        <f t="shared" si="1743"/>
        <v>1</v>
      </c>
      <c r="AX1463" s="2">
        <f t="shared" si="1706"/>
        <v>1</v>
      </c>
      <c r="AY1463" s="2">
        <f t="shared" si="1707"/>
        <v>3</v>
      </c>
      <c r="AZ1463" s="2">
        <f t="shared" si="1708"/>
        <v>4</v>
      </c>
      <c r="BA1463" s="2">
        <f t="shared" si="1709"/>
        <v>3</v>
      </c>
      <c r="BB1463" s="2">
        <f t="shared" si="1710"/>
        <v>4</v>
      </c>
      <c r="BC1463" s="2">
        <f t="shared" si="1711"/>
        <v>5</v>
      </c>
      <c r="BD1463" s="2">
        <f t="shared" si="1712"/>
        <v>3</v>
      </c>
      <c r="BE1463" s="2">
        <f t="shared" si="1713"/>
        <v>4</v>
      </c>
      <c r="BF1463" s="2">
        <f t="shared" si="1714"/>
        <v>4</v>
      </c>
      <c r="BG1463" s="2">
        <f t="shared" si="1715"/>
        <v>4</v>
      </c>
      <c r="BH1463" s="2">
        <f t="shared" si="1716"/>
        <v>5</v>
      </c>
      <c r="BI1463" s="2">
        <f t="shared" si="1717"/>
        <v>8</v>
      </c>
      <c r="BJ1463" s="2">
        <f t="shared" si="1718"/>
        <v>5</v>
      </c>
      <c r="BK1463" s="2">
        <f t="shared" si="1719"/>
        <v>2</v>
      </c>
      <c r="BL1463" s="2">
        <f t="shared" si="1720"/>
        <v>2</v>
      </c>
      <c r="BM1463" s="2">
        <f t="shared" si="1721"/>
        <v>4</v>
      </c>
      <c r="BN1463" s="2">
        <f t="shared" si="1722"/>
        <v>4</v>
      </c>
      <c r="BO1463" s="3">
        <f t="shared" si="1744"/>
        <v>12</v>
      </c>
      <c r="BP1463">
        <f t="shared" si="1745"/>
        <v>1</v>
      </c>
      <c r="BR1463">
        <v>12</v>
      </c>
      <c r="BS1463">
        <f t="shared" si="1723"/>
        <v>1</v>
      </c>
      <c r="BU1463" s="1">
        <f t="shared" si="1724"/>
        <v>175.16036672222336</v>
      </c>
      <c r="BV1463" s="1">
        <f t="shared" si="1725"/>
        <v>37.8148899094275</v>
      </c>
      <c r="BW1463" s="1">
        <f t="shared" si="1726"/>
        <v>37.63349440651691</v>
      </c>
      <c r="BX1463" s="1">
        <f t="shared" si="1727"/>
        <v>25.675301547827207</v>
      </c>
      <c r="BY1463" s="1">
        <f t="shared" si="1728"/>
        <v>12.937205108699807</v>
      </c>
      <c r="BZ1463" s="1">
        <f t="shared" si="1729"/>
        <v>12.612634220299013</v>
      </c>
      <c r="CA1463" s="1">
        <f t="shared" si="1730"/>
        <v>18.025745051156921</v>
      </c>
      <c r="CB1463" s="1">
        <f t="shared" si="1731"/>
        <v>25.049519507458438</v>
      </c>
      <c r="CC1463" s="1">
        <f t="shared" si="1732"/>
        <v>5.2515900634660202</v>
      </c>
      <c r="CD1463" s="1">
        <f t="shared" si="1733"/>
        <v>400.00454447364768</v>
      </c>
      <c r="CE1463" s="1">
        <f t="shared" si="1734"/>
        <v>6.5141004353163421</v>
      </c>
      <c r="CF1463" s="1">
        <f t="shared" si="1735"/>
        <v>1.8664716560403309</v>
      </c>
      <c r="CG1463" s="1">
        <f t="shared" si="1736"/>
        <v>2.0009791599828062</v>
      </c>
      <c r="CH1463" s="1">
        <f t="shared" si="1737"/>
        <v>1.9808210475948156</v>
      </c>
      <c r="CI1463" s="1">
        <f t="shared" si="1738"/>
        <v>2.1219950873048341</v>
      </c>
      <c r="CJ1463" s="1">
        <f t="shared" si="1739"/>
        <v>2.143016291369249</v>
      </c>
      <c r="CK1463" s="1">
        <f t="shared" si="1740"/>
        <v>2.1612217515057037</v>
      </c>
      <c r="CL1463" s="5">
        <f t="shared" si="1746"/>
        <v>12</v>
      </c>
      <c r="CN1463" s="9">
        <f t="shared" si="1747"/>
        <v>1.8664716560403309</v>
      </c>
    </row>
    <row r="1464" spans="1:92" x14ac:dyDescent="0.2">
      <c r="A1464" s="4">
        <v>1462</v>
      </c>
      <c r="B1464" s="1">
        <v>0.60903574495149604</v>
      </c>
      <c r="C1464" s="1">
        <v>0.376</v>
      </c>
      <c r="D1464" s="1">
        <v>0</v>
      </c>
      <c r="E1464" s="1">
        <v>0</v>
      </c>
      <c r="F1464" s="1">
        <v>100</v>
      </c>
      <c r="G1464" s="1">
        <v>5.6381320916853204</v>
      </c>
      <c r="H1464" s="1">
        <v>6</v>
      </c>
      <c r="I1464">
        <v>1500</v>
      </c>
      <c r="J1464">
        <v>185</v>
      </c>
      <c r="K1464">
        <v>12.5</v>
      </c>
      <c r="L1464" s="1"/>
      <c r="M1464" s="2">
        <f t="shared" si="1672"/>
        <v>2</v>
      </c>
      <c r="N1464" s="2">
        <f t="shared" si="1673"/>
        <v>6</v>
      </c>
      <c r="O1464" s="2">
        <f t="shared" si="1674"/>
        <v>5</v>
      </c>
      <c r="P1464" s="2">
        <f t="shared" si="1675"/>
        <v>4</v>
      </c>
      <c r="Q1464" s="2">
        <f t="shared" si="1676"/>
        <v>6</v>
      </c>
      <c r="R1464" s="2">
        <f t="shared" si="1677"/>
        <v>7</v>
      </c>
      <c r="S1464" s="2">
        <f t="shared" si="1678"/>
        <v>5</v>
      </c>
      <c r="T1464" s="2">
        <f t="shared" si="1679"/>
        <v>4</v>
      </c>
      <c r="U1464" s="2">
        <f t="shared" si="1680"/>
        <v>7</v>
      </c>
      <c r="V1464" s="2">
        <f t="shared" si="1681"/>
        <v>7</v>
      </c>
      <c r="W1464" s="2">
        <f t="shared" si="1682"/>
        <v>5</v>
      </c>
      <c r="X1464" s="2">
        <f t="shared" si="1683"/>
        <v>7</v>
      </c>
      <c r="Y1464" s="2">
        <f t="shared" si="1684"/>
        <v>4</v>
      </c>
      <c r="Z1464" s="2">
        <f t="shared" si="1685"/>
        <v>4</v>
      </c>
      <c r="AA1464" s="2">
        <f t="shared" si="1686"/>
        <v>2</v>
      </c>
      <c r="AB1464" s="2">
        <f t="shared" si="1687"/>
        <v>4</v>
      </c>
      <c r="AC1464" s="2">
        <f t="shared" si="1688"/>
        <v>3</v>
      </c>
      <c r="AD1464" s="3">
        <f t="shared" si="1741"/>
        <v>6</v>
      </c>
      <c r="AE1464" s="2">
        <f t="shared" si="1689"/>
        <v>5</v>
      </c>
      <c r="AF1464" s="2">
        <f t="shared" si="1690"/>
        <v>9</v>
      </c>
      <c r="AG1464" s="2">
        <f t="shared" si="1691"/>
        <v>8</v>
      </c>
      <c r="AH1464" s="2">
        <f t="shared" si="1692"/>
        <v>7</v>
      </c>
      <c r="AI1464" s="2">
        <f t="shared" si="1693"/>
        <v>9</v>
      </c>
      <c r="AJ1464" s="2">
        <f t="shared" si="1694"/>
        <v>10</v>
      </c>
      <c r="AK1464" s="2">
        <f t="shared" si="1695"/>
        <v>8</v>
      </c>
      <c r="AL1464" s="2">
        <f t="shared" si="1696"/>
        <v>7</v>
      </c>
      <c r="AM1464" s="2">
        <f t="shared" si="1697"/>
        <v>9</v>
      </c>
      <c r="AN1464" s="2">
        <f t="shared" si="1698"/>
        <v>9</v>
      </c>
      <c r="AO1464" s="2">
        <f t="shared" si="1699"/>
        <v>7</v>
      </c>
      <c r="AP1464" s="2">
        <f t="shared" si="1700"/>
        <v>9</v>
      </c>
      <c r="AQ1464" s="2">
        <f t="shared" si="1701"/>
        <v>6</v>
      </c>
      <c r="AR1464" s="2">
        <f t="shared" si="1702"/>
        <v>5</v>
      </c>
      <c r="AS1464" s="2">
        <f t="shared" si="1703"/>
        <v>4</v>
      </c>
      <c r="AT1464" s="2">
        <f t="shared" si="1704"/>
        <v>6</v>
      </c>
      <c r="AU1464" s="2">
        <f t="shared" si="1705"/>
        <v>5</v>
      </c>
      <c r="AV1464" s="3">
        <f t="shared" si="1742"/>
        <v>6</v>
      </c>
      <c r="AW1464">
        <f t="shared" si="1743"/>
        <v>1</v>
      </c>
      <c r="AX1464" s="2">
        <f t="shared" si="1706"/>
        <v>1</v>
      </c>
      <c r="AY1464" s="2">
        <f t="shared" si="1707"/>
        <v>3</v>
      </c>
      <c r="AZ1464" s="2">
        <f t="shared" si="1708"/>
        <v>4</v>
      </c>
      <c r="BA1464" s="2">
        <f t="shared" si="1709"/>
        <v>3</v>
      </c>
      <c r="BB1464" s="2">
        <f t="shared" si="1710"/>
        <v>5</v>
      </c>
      <c r="BC1464" s="2">
        <f t="shared" si="1711"/>
        <v>6</v>
      </c>
      <c r="BD1464" s="2">
        <f t="shared" si="1712"/>
        <v>3</v>
      </c>
      <c r="BE1464" s="2">
        <f t="shared" si="1713"/>
        <v>4</v>
      </c>
      <c r="BF1464" s="2">
        <f t="shared" si="1714"/>
        <v>4</v>
      </c>
      <c r="BG1464" s="2">
        <f t="shared" si="1715"/>
        <v>5</v>
      </c>
      <c r="BH1464" s="2">
        <f t="shared" si="1716"/>
        <v>5</v>
      </c>
      <c r="BI1464" s="2">
        <f t="shared" si="1717"/>
        <v>8</v>
      </c>
      <c r="BJ1464" s="2">
        <f t="shared" si="1718"/>
        <v>5</v>
      </c>
      <c r="BK1464" s="2">
        <f t="shared" si="1719"/>
        <v>2</v>
      </c>
      <c r="BL1464" s="2">
        <f t="shared" si="1720"/>
        <v>2</v>
      </c>
      <c r="BM1464" s="2">
        <f t="shared" si="1721"/>
        <v>4</v>
      </c>
      <c r="BN1464" s="2">
        <f t="shared" si="1722"/>
        <v>4</v>
      </c>
      <c r="BO1464" s="3">
        <f t="shared" si="1744"/>
        <v>12</v>
      </c>
      <c r="BP1464">
        <f t="shared" si="1745"/>
        <v>1</v>
      </c>
      <c r="BR1464">
        <v>12</v>
      </c>
      <c r="BS1464">
        <f t="shared" si="1723"/>
        <v>1</v>
      </c>
      <c r="BU1464" s="1">
        <f t="shared" si="1724"/>
        <v>175.09375775075065</v>
      </c>
      <c r="BV1464" s="1">
        <f t="shared" si="1725"/>
        <v>37.681048291387597</v>
      </c>
      <c r="BW1464" s="1">
        <f t="shared" si="1726"/>
        <v>37.581307857274474</v>
      </c>
      <c r="BX1464" s="1">
        <f t="shared" si="1727"/>
        <v>25.393845439783657</v>
      </c>
      <c r="BY1464" s="1">
        <f t="shared" si="1728"/>
        <v>12.761447358189683</v>
      </c>
      <c r="BZ1464" s="1">
        <f t="shared" si="1729"/>
        <v>12.588881586322259</v>
      </c>
      <c r="CA1464" s="1">
        <f t="shared" si="1730"/>
        <v>17.82406704302155</v>
      </c>
      <c r="CB1464" s="1">
        <f t="shared" si="1731"/>
        <v>25.04840567469898</v>
      </c>
      <c r="CC1464" s="1">
        <f t="shared" si="1732"/>
        <v>5.2471723058031117</v>
      </c>
      <c r="CD1464" s="1">
        <f t="shared" si="1733"/>
        <v>400.00335108682521</v>
      </c>
      <c r="CE1464" s="1">
        <f t="shared" si="1734"/>
        <v>4.9908012704944973</v>
      </c>
      <c r="CF1464" s="1">
        <f t="shared" si="1735"/>
        <v>1.5681657097340838</v>
      </c>
      <c r="CG1464" s="1">
        <f t="shared" si="1736"/>
        <v>1.8236966689218617</v>
      </c>
      <c r="CH1464" s="1">
        <f t="shared" si="1737"/>
        <v>2.0131158417972079</v>
      </c>
      <c r="CI1464" s="1">
        <f t="shared" si="1738"/>
        <v>2.1445421304705103</v>
      </c>
      <c r="CJ1464" s="1">
        <f t="shared" si="1739"/>
        <v>2.1658580322161911</v>
      </c>
      <c r="CK1464" s="1">
        <f t="shared" si="1740"/>
        <v>2.1812716396312282</v>
      </c>
      <c r="CL1464" s="5">
        <f t="shared" si="1746"/>
        <v>12</v>
      </c>
      <c r="CN1464" s="9">
        <f t="shared" si="1747"/>
        <v>1.5681657097340838</v>
      </c>
    </row>
    <row r="1465" spans="1:92" x14ac:dyDescent="0.2">
      <c r="A1465" s="4">
        <v>1463</v>
      </c>
      <c r="B1465" s="1">
        <v>0.62726116907184104</v>
      </c>
      <c r="C1465" s="1">
        <v>0.24399999999999999</v>
      </c>
      <c r="D1465" s="1">
        <v>0</v>
      </c>
      <c r="E1465" s="1">
        <v>0</v>
      </c>
      <c r="F1465" s="1">
        <v>100</v>
      </c>
      <c r="G1465" s="1">
        <v>3.6588004067980302</v>
      </c>
      <c r="H1465" s="1">
        <v>5</v>
      </c>
      <c r="I1465">
        <v>0</v>
      </c>
      <c r="J1465">
        <v>0.15</v>
      </c>
      <c r="K1465">
        <v>0</v>
      </c>
      <c r="L1465" s="1"/>
      <c r="M1465" s="2">
        <f t="shared" si="1672"/>
        <v>2</v>
      </c>
      <c r="N1465" s="2">
        <f t="shared" si="1673"/>
        <v>5</v>
      </c>
      <c r="O1465" s="2">
        <f t="shared" si="1674"/>
        <v>4</v>
      </c>
      <c r="P1465" s="2">
        <f t="shared" si="1675"/>
        <v>4</v>
      </c>
      <c r="Q1465" s="2">
        <f t="shared" si="1676"/>
        <v>6</v>
      </c>
      <c r="R1465" s="2">
        <f t="shared" si="1677"/>
        <v>7</v>
      </c>
      <c r="S1465" s="2">
        <f t="shared" si="1678"/>
        <v>7</v>
      </c>
      <c r="T1465" s="2">
        <f t="shared" si="1679"/>
        <v>5</v>
      </c>
      <c r="U1465" s="2">
        <f t="shared" si="1680"/>
        <v>7</v>
      </c>
      <c r="V1465" s="2">
        <f t="shared" si="1681"/>
        <v>6</v>
      </c>
      <c r="W1465" s="2">
        <f t="shared" si="1682"/>
        <v>5</v>
      </c>
      <c r="X1465" s="2">
        <f t="shared" si="1683"/>
        <v>7</v>
      </c>
      <c r="Y1465" s="2">
        <f t="shared" si="1684"/>
        <v>5</v>
      </c>
      <c r="Z1465" s="2">
        <f t="shared" si="1685"/>
        <v>4</v>
      </c>
      <c r="AA1465" s="2">
        <f t="shared" si="1686"/>
        <v>2</v>
      </c>
      <c r="AB1465" s="2">
        <f t="shared" si="1687"/>
        <v>4</v>
      </c>
      <c r="AC1465" s="2">
        <f t="shared" si="1688"/>
        <v>3</v>
      </c>
      <c r="AD1465" s="3">
        <f t="shared" si="1741"/>
        <v>6</v>
      </c>
      <c r="AE1465" s="2">
        <f t="shared" si="1689"/>
        <v>4</v>
      </c>
      <c r="AF1465" s="2">
        <f t="shared" si="1690"/>
        <v>7</v>
      </c>
      <c r="AG1465" s="2">
        <f t="shared" si="1691"/>
        <v>6</v>
      </c>
      <c r="AH1465" s="2">
        <f t="shared" si="1692"/>
        <v>6</v>
      </c>
      <c r="AI1465" s="2">
        <f t="shared" si="1693"/>
        <v>8</v>
      </c>
      <c r="AJ1465" s="2">
        <f t="shared" si="1694"/>
        <v>9</v>
      </c>
      <c r="AK1465" s="2">
        <f t="shared" si="1695"/>
        <v>9</v>
      </c>
      <c r="AL1465" s="2">
        <f t="shared" si="1696"/>
        <v>7</v>
      </c>
      <c r="AM1465" s="2">
        <f t="shared" si="1697"/>
        <v>9</v>
      </c>
      <c r="AN1465" s="2">
        <f t="shared" si="1698"/>
        <v>7</v>
      </c>
      <c r="AO1465" s="2">
        <f t="shared" si="1699"/>
        <v>7</v>
      </c>
      <c r="AP1465" s="2">
        <f t="shared" si="1700"/>
        <v>9</v>
      </c>
      <c r="AQ1465" s="2">
        <f t="shared" si="1701"/>
        <v>7</v>
      </c>
      <c r="AR1465" s="2">
        <f t="shared" si="1702"/>
        <v>6</v>
      </c>
      <c r="AS1465" s="2">
        <f t="shared" si="1703"/>
        <v>4</v>
      </c>
      <c r="AT1465" s="2">
        <f t="shared" si="1704"/>
        <v>6</v>
      </c>
      <c r="AU1465" s="2">
        <f t="shared" si="1705"/>
        <v>5</v>
      </c>
      <c r="AV1465" s="3">
        <f t="shared" si="1742"/>
        <v>6</v>
      </c>
      <c r="AW1465">
        <f t="shared" si="1743"/>
        <v>4</v>
      </c>
      <c r="AX1465" s="2">
        <f t="shared" si="1706"/>
        <v>1</v>
      </c>
      <c r="AY1465" s="2">
        <f t="shared" si="1707"/>
        <v>2</v>
      </c>
      <c r="AZ1465" s="2">
        <f t="shared" si="1708"/>
        <v>3</v>
      </c>
      <c r="BA1465" s="2">
        <f t="shared" si="1709"/>
        <v>3</v>
      </c>
      <c r="BB1465" s="2">
        <f t="shared" si="1710"/>
        <v>4</v>
      </c>
      <c r="BC1465" s="2">
        <f t="shared" si="1711"/>
        <v>5</v>
      </c>
      <c r="BD1465" s="2">
        <f t="shared" si="1712"/>
        <v>5</v>
      </c>
      <c r="BE1465" s="2">
        <f t="shared" si="1713"/>
        <v>6</v>
      </c>
      <c r="BF1465" s="2">
        <f t="shared" si="1714"/>
        <v>6</v>
      </c>
      <c r="BG1465" s="2">
        <f t="shared" si="1715"/>
        <v>4</v>
      </c>
      <c r="BH1465" s="2">
        <f t="shared" si="1716"/>
        <v>6</v>
      </c>
      <c r="BI1465" s="2">
        <f t="shared" si="1717"/>
        <v>8</v>
      </c>
      <c r="BJ1465" s="2">
        <f t="shared" si="1718"/>
        <v>6</v>
      </c>
      <c r="BK1465" s="2">
        <f t="shared" si="1719"/>
        <v>3</v>
      </c>
      <c r="BL1465" s="2">
        <f t="shared" si="1720"/>
        <v>3</v>
      </c>
      <c r="BM1465" s="2">
        <f t="shared" si="1721"/>
        <v>5</v>
      </c>
      <c r="BN1465" s="2">
        <f t="shared" si="1722"/>
        <v>4</v>
      </c>
      <c r="BO1465" s="3">
        <f t="shared" si="1744"/>
        <v>12</v>
      </c>
      <c r="BP1465">
        <f t="shared" si="1745"/>
        <v>1</v>
      </c>
      <c r="BR1465">
        <v>12</v>
      </c>
      <c r="BS1465">
        <f t="shared" si="1723"/>
        <v>1</v>
      </c>
      <c r="BU1465" s="1">
        <f t="shared" si="1724"/>
        <v>9.351258203054222</v>
      </c>
      <c r="BV1465" s="1">
        <f t="shared" si="1725"/>
        <v>6.079832827135629</v>
      </c>
      <c r="BW1465" s="1">
        <f t="shared" si="1726"/>
        <v>3.8481314513110165</v>
      </c>
      <c r="BX1465" s="1">
        <f t="shared" si="1727"/>
        <v>7.3047289469762511</v>
      </c>
      <c r="BY1465" s="1">
        <f t="shared" si="1728"/>
        <v>4.0862014378796241</v>
      </c>
      <c r="BZ1465" s="1">
        <f t="shared" si="1729"/>
        <v>1.7386887015865882</v>
      </c>
      <c r="CA1465" s="1">
        <f t="shared" si="1730"/>
        <v>5.3081471999459033</v>
      </c>
      <c r="CB1465" s="1">
        <f t="shared" si="1731"/>
        <v>1.3677487235953658</v>
      </c>
      <c r="CC1465" s="1">
        <f t="shared" si="1732"/>
        <v>1.3865543287503628</v>
      </c>
      <c r="CD1465" s="1">
        <f t="shared" si="1733"/>
        <v>2.058212932862586</v>
      </c>
      <c r="CE1465" s="1">
        <f t="shared" si="1734"/>
        <v>8.1188469164529664</v>
      </c>
      <c r="CF1465" s="1">
        <f t="shared" si="1735"/>
        <v>2.0821567987588629</v>
      </c>
      <c r="CG1465" s="1">
        <f t="shared" si="1736"/>
        <v>2.0695908154763094</v>
      </c>
      <c r="CH1465" s="1">
        <f t="shared" si="1737"/>
        <v>1.680609908809215</v>
      </c>
      <c r="CI1465" s="1">
        <f t="shared" si="1738"/>
        <v>1.892609672654008</v>
      </c>
      <c r="CJ1465" s="1">
        <f t="shared" si="1739"/>
        <v>2.0032898755913844</v>
      </c>
      <c r="CK1465" s="1">
        <f t="shared" si="1740"/>
        <v>1.9738001658028452</v>
      </c>
      <c r="CL1465" s="5">
        <f t="shared" si="1746"/>
        <v>8</v>
      </c>
      <c r="CN1465" s="9">
        <f t="shared" si="1747"/>
        <v>1.3677487235953658</v>
      </c>
    </row>
    <row r="1466" spans="1:92" x14ac:dyDescent="0.2">
      <c r="A1466" s="4">
        <v>1464</v>
      </c>
      <c r="B1466" s="1">
        <v>0.544429005228526</v>
      </c>
      <c r="C1466" s="1">
        <v>0.44500000000000001</v>
      </c>
      <c r="D1466" s="1">
        <v>0</v>
      </c>
      <c r="E1466" s="1">
        <v>0</v>
      </c>
      <c r="F1466" s="1">
        <v>100</v>
      </c>
      <c r="G1466" s="1">
        <v>6.6752548668550098</v>
      </c>
      <c r="H1466" s="1">
        <v>6</v>
      </c>
      <c r="I1466">
        <v>0</v>
      </c>
      <c r="J1466">
        <v>0.15</v>
      </c>
      <c r="K1466">
        <v>0</v>
      </c>
      <c r="L1466" s="1"/>
      <c r="M1466" s="2">
        <f t="shared" si="1672"/>
        <v>2</v>
      </c>
      <c r="N1466" s="2">
        <f t="shared" si="1673"/>
        <v>6</v>
      </c>
      <c r="O1466" s="2">
        <f t="shared" si="1674"/>
        <v>5</v>
      </c>
      <c r="P1466" s="2">
        <f t="shared" si="1675"/>
        <v>4</v>
      </c>
      <c r="Q1466" s="2">
        <f t="shared" si="1676"/>
        <v>6</v>
      </c>
      <c r="R1466" s="2">
        <f t="shared" si="1677"/>
        <v>7</v>
      </c>
      <c r="S1466" s="2">
        <f t="shared" si="1678"/>
        <v>5</v>
      </c>
      <c r="T1466" s="2">
        <f t="shared" si="1679"/>
        <v>4</v>
      </c>
      <c r="U1466" s="2">
        <f t="shared" si="1680"/>
        <v>7</v>
      </c>
      <c r="V1466" s="2">
        <f t="shared" si="1681"/>
        <v>7</v>
      </c>
      <c r="W1466" s="2">
        <f t="shared" si="1682"/>
        <v>5</v>
      </c>
      <c r="X1466" s="2">
        <f t="shared" si="1683"/>
        <v>7</v>
      </c>
      <c r="Y1466" s="2">
        <f t="shared" si="1684"/>
        <v>4</v>
      </c>
      <c r="Z1466" s="2">
        <f t="shared" si="1685"/>
        <v>4</v>
      </c>
      <c r="AA1466" s="2">
        <f t="shared" si="1686"/>
        <v>2</v>
      </c>
      <c r="AB1466" s="2">
        <f t="shared" si="1687"/>
        <v>4</v>
      </c>
      <c r="AC1466" s="2">
        <f t="shared" si="1688"/>
        <v>3</v>
      </c>
      <c r="AD1466" s="3">
        <f t="shared" si="1741"/>
        <v>6</v>
      </c>
      <c r="AE1466" s="2">
        <f t="shared" si="1689"/>
        <v>4</v>
      </c>
      <c r="AF1466" s="2">
        <f t="shared" si="1690"/>
        <v>8</v>
      </c>
      <c r="AG1466" s="2">
        <f t="shared" si="1691"/>
        <v>7</v>
      </c>
      <c r="AH1466" s="2">
        <f t="shared" si="1692"/>
        <v>6</v>
      </c>
      <c r="AI1466" s="2">
        <f t="shared" si="1693"/>
        <v>8</v>
      </c>
      <c r="AJ1466" s="2">
        <f t="shared" si="1694"/>
        <v>9</v>
      </c>
      <c r="AK1466" s="2">
        <f t="shared" si="1695"/>
        <v>7</v>
      </c>
      <c r="AL1466" s="2">
        <f t="shared" si="1696"/>
        <v>6</v>
      </c>
      <c r="AM1466" s="2">
        <f t="shared" si="1697"/>
        <v>9</v>
      </c>
      <c r="AN1466" s="2">
        <f t="shared" si="1698"/>
        <v>8</v>
      </c>
      <c r="AO1466" s="2">
        <f t="shared" si="1699"/>
        <v>7</v>
      </c>
      <c r="AP1466" s="2">
        <f t="shared" si="1700"/>
        <v>9</v>
      </c>
      <c r="AQ1466" s="2">
        <f t="shared" si="1701"/>
        <v>6</v>
      </c>
      <c r="AR1466" s="2">
        <f t="shared" si="1702"/>
        <v>6</v>
      </c>
      <c r="AS1466" s="2">
        <f t="shared" si="1703"/>
        <v>4</v>
      </c>
      <c r="AT1466" s="2">
        <f t="shared" si="1704"/>
        <v>6</v>
      </c>
      <c r="AU1466" s="2">
        <f t="shared" si="1705"/>
        <v>5</v>
      </c>
      <c r="AV1466" s="3">
        <f t="shared" si="1742"/>
        <v>6</v>
      </c>
      <c r="AW1466">
        <f t="shared" si="1743"/>
        <v>3</v>
      </c>
      <c r="AX1466" s="2">
        <f t="shared" si="1706"/>
        <v>1</v>
      </c>
      <c r="AY1466" s="2">
        <f t="shared" si="1707"/>
        <v>4</v>
      </c>
      <c r="AZ1466" s="2">
        <f t="shared" si="1708"/>
        <v>5</v>
      </c>
      <c r="BA1466" s="2">
        <f t="shared" si="1709"/>
        <v>3</v>
      </c>
      <c r="BB1466" s="2">
        <f t="shared" si="1710"/>
        <v>5</v>
      </c>
      <c r="BC1466" s="2">
        <f t="shared" si="1711"/>
        <v>5</v>
      </c>
      <c r="BD1466" s="2">
        <f t="shared" si="1712"/>
        <v>3</v>
      </c>
      <c r="BE1466" s="2">
        <f t="shared" si="1713"/>
        <v>5</v>
      </c>
      <c r="BF1466" s="2">
        <f t="shared" si="1714"/>
        <v>5</v>
      </c>
      <c r="BG1466" s="2">
        <f t="shared" si="1715"/>
        <v>4</v>
      </c>
      <c r="BH1466" s="2">
        <f t="shared" si="1716"/>
        <v>6</v>
      </c>
      <c r="BI1466" s="2">
        <f t="shared" si="1717"/>
        <v>9</v>
      </c>
      <c r="BJ1466" s="2">
        <f t="shared" si="1718"/>
        <v>6</v>
      </c>
      <c r="BK1466" s="2">
        <f t="shared" si="1719"/>
        <v>3</v>
      </c>
      <c r="BL1466" s="2">
        <f t="shared" si="1720"/>
        <v>3</v>
      </c>
      <c r="BM1466" s="2">
        <f t="shared" si="1721"/>
        <v>5</v>
      </c>
      <c r="BN1466" s="2">
        <f t="shared" si="1722"/>
        <v>4</v>
      </c>
      <c r="BO1466" s="3">
        <f t="shared" si="1744"/>
        <v>12</v>
      </c>
      <c r="BP1466">
        <f t="shared" si="1745"/>
        <v>1</v>
      </c>
      <c r="BR1466">
        <v>12</v>
      </c>
      <c r="BS1466">
        <f t="shared" si="1723"/>
        <v>1</v>
      </c>
      <c r="BU1466" s="1">
        <f t="shared" si="1724"/>
        <v>4.5889403394875998</v>
      </c>
      <c r="BV1466" s="1">
        <f t="shared" si="1725"/>
        <v>2.8341347223327262</v>
      </c>
      <c r="BW1466" s="1">
        <f t="shared" si="1726"/>
        <v>1.8447564967985635</v>
      </c>
      <c r="BX1466" s="1">
        <f t="shared" si="1727"/>
        <v>3.5225480174223676</v>
      </c>
      <c r="BY1466" s="1">
        <f t="shared" si="1728"/>
        <v>1.9377768209074631</v>
      </c>
      <c r="BZ1466" s="1">
        <f t="shared" si="1729"/>
        <v>1.1081479401808281</v>
      </c>
      <c r="CA1466" s="1">
        <f t="shared" si="1730"/>
        <v>2.7486816095250997</v>
      </c>
      <c r="CB1466" s="1">
        <f t="shared" si="1731"/>
        <v>1.3250358867852925</v>
      </c>
      <c r="CC1466" s="1">
        <f t="shared" si="1732"/>
        <v>1.3575023806140292</v>
      </c>
      <c r="CD1466" s="1">
        <f t="shared" si="1733"/>
        <v>1.1994300024675082</v>
      </c>
      <c r="CE1466" s="1">
        <f t="shared" si="1734"/>
        <v>3.9836397108681298</v>
      </c>
      <c r="CF1466" s="1">
        <f t="shared" si="1735"/>
        <v>1.1284106053110829</v>
      </c>
      <c r="CG1466" s="1">
        <f t="shared" si="1736"/>
        <v>1.549321804282016</v>
      </c>
      <c r="CH1466" s="1">
        <f t="shared" si="1737"/>
        <v>1.8613082098997631</v>
      </c>
      <c r="CI1466" s="1">
        <f t="shared" si="1738"/>
        <v>2.0309149483296296</v>
      </c>
      <c r="CJ1466" s="1">
        <f t="shared" si="1739"/>
        <v>2.1358126926614345</v>
      </c>
      <c r="CK1466" s="1">
        <f t="shared" si="1740"/>
        <v>2.0967348313984848</v>
      </c>
      <c r="CL1466" s="5">
        <f t="shared" si="1746"/>
        <v>6</v>
      </c>
      <c r="CN1466" s="9">
        <f t="shared" si="1747"/>
        <v>1.1081479401808281</v>
      </c>
    </row>
    <row r="1467" spans="1:92" x14ac:dyDescent="0.2">
      <c r="A1467" s="4">
        <v>1465</v>
      </c>
      <c r="B1467" s="1">
        <v>0.65859078529846204</v>
      </c>
      <c r="C1467" s="1">
        <v>0.18</v>
      </c>
      <c r="D1467" s="1">
        <v>0</v>
      </c>
      <c r="E1467" s="1">
        <v>0</v>
      </c>
      <c r="F1467" s="1">
        <v>100</v>
      </c>
      <c r="G1467" s="1">
        <v>2.70374362212439</v>
      </c>
      <c r="H1467" s="1">
        <v>5</v>
      </c>
      <c r="I1467">
        <v>0</v>
      </c>
      <c r="J1467">
        <v>0.15</v>
      </c>
      <c r="K1467">
        <v>0</v>
      </c>
      <c r="L1467" s="1"/>
      <c r="M1467" s="2">
        <f t="shared" si="1672"/>
        <v>2</v>
      </c>
      <c r="N1467" s="2">
        <f t="shared" si="1673"/>
        <v>5</v>
      </c>
      <c r="O1467" s="2">
        <f t="shared" si="1674"/>
        <v>3</v>
      </c>
      <c r="P1467" s="2">
        <f t="shared" si="1675"/>
        <v>4</v>
      </c>
      <c r="Q1467" s="2">
        <f t="shared" si="1676"/>
        <v>6</v>
      </c>
      <c r="R1467" s="2">
        <f t="shared" si="1677"/>
        <v>6</v>
      </c>
      <c r="S1467" s="2">
        <f t="shared" si="1678"/>
        <v>7</v>
      </c>
      <c r="T1467" s="2">
        <f t="shared" si="1679"/>
        <v>4</v>
      </c>
      <c r="U1467" s="2">
        <f t="shared" si="1680"/>
        <v>6</v>
      </c>
      <c r="V1467" s="2">
        <f t="shared" si="1681"/>
        <v>6</v>
      </c>
      <c r="W1467" s="2">
        <f t="shared" si="1682"/>
        <v>4</v>
      </c>
      <c r="X1467" s="2">
        <f t="shared" si="1683"/>
        <v>6</v>
      </c>
      <c r="Y1467" s="2">
        <f t="shared" si="1684"/>
        <v>5</v>
      </c>
      <c r="Z1467" s="2">
        <f t="shared" si="1685"/>
        <v>4</v>
      </c>
      <c r="AA1467" s="2">
        <f t="shared" si="1686"/>
        <v>2</v>
      </c>
      <c r="AB1467" s="2">
        <f t="shared" si="1687"/>
        <v>4</v>
      </c>
      <c r="AC1467" s="2">
        <f t="shared" si="1688"/>
        <v>3</v>
      </c>
      <c r="AD1467" s="3">
        <f t="shared" si="1741"/>
        <v>7</v>
      </c>
      <c r="AE1467" s="2">
        <f t="shared" si="1689"/>
        <v>4</v>
      </c>
      <c r="AF1467" s="2">
        <f t="shared" si="1690"/>
        <v>7</v>
      </c>
      <c r="AG1467" s="2">
        <f t="shared" si="1691"/>
        <v>5</v>
      </c>
      <c r="AH1467" s="2">
        <f t="shared" si="1692"/>
        <v>6</v>
      </c>
      <c r="AI1467" s="2">
        <f t="shared" si="1693"/>
        <v>8</v>
      </c>
      <c r="AJ1467" s="2">
        <f t="shared" si="1694"/>
        <v>8</v>
      </c>
      <c r="AK1467" s="2">
        <f t="shared" si="1695"/>
        <v>9</v>
      </c>
      <c r="AL1467" s="2">
        <f t="shared" si="1696"/>
        <v>6</v>
      </c>
      <c r="AM1467" s="2">
        <f t="shared" si="1697"/>
        <v>8</v>
      </c>
      <c r="AN1467" s="2">
        <f t="shared" si="1698"/>
        <v>7</v>
      </c>
      <c r="AO1467" s="2">
        <f t="shared" si="1699"/>
        <v>6</v>
      </c>
      <c r="AP1467" s="2">
        <f t="shared" si="1700"/>
        <v>8</v>
      </c>
      <c r="AQ1467" s="2">
        <f t="shared" si="1701"/>
        <v>7</v>
      </c>
      <c r="AR1467" s="2">
        <f t="shared" si="1702"/>
        <v>6</v>
      </c>
      <c r="AS1467" s="2">
        <f t="shared" si="1703"/>
        <v>4</v>
      </c>
      <c r="AT1467" s="2">
        <f t="shared" si="1704"/>
        <v>6</v>
      </c>
      <c r="AU1467" s="2">
        <f t="shared" si="1705"/>
        <v>5</v>
      </c>
      <c r="AV1467" s="3">
        <f t="shared" si="1742"/>
        <v>7</v>
      </c>
      <c r="AW1467">
        <f t="shared" si="1743"/>
        <v>1</v>
      </c>
      <c r="AX1467" s="2">
        <f t="shared" si="1706"/>
        <v>1</v>
      </c>
      <c r="AY1467" s="2">
        <f t="shared" si="1707"/>
        <v>2</v>
      </c>
      <c r="AZ1467" s="2">
        <f t="shared" si="1708"/>
        <v>2</v>
      </c>
      <c r="BA1467" s="2">
        <f t="shared" si="1709"/>
        <v>3</v>
      </c>
      <c r="BB1467" s="2">
        <f t="shared" si="1710"/>
        <v>4</v>
      </c>
      <c r="BC1467" s="2">
        <f t="shared" si="1711"/>
        <v>4</v>
      </c>
      <c r="BD1467" s="2">
        <f t="shared" si="1712"/>
        <v>5</v>
      </c>
      <c r="BE1467" s="2">
        <f t="shared" si="1713"/>
        <v>5</v>
      </c>
      <c r="BF1467" s="2">
        <f t="shared" si="1714"/>
        <v>5</v>
      </c>
      <c r="BG1467" s="2">
        <f t="shared" si="1715"/>
        <v>3</v>
      </c>
      <c r="BH1467" s="2">
        <f t="shared" si="1716"/>
        <v>5</v>
      </c>
      <c r="BI1467" s="2">
        <f t="shared" si="1717"/>
        <v>7</v>
      </c>
      <c r="BJ1467" s="2">
        <f t="shared" si="1718"/>
        <v>6</v>
      </c>
      <c r="BK1467" s="2">
        <f t="shared" si="1719"/>
        <v>3</v>
      </c>
      <c r="BL1467" s="2">
        <f t="shared" si="1720"/>
        <v>3</v>
      </c>
      <c r="BM1467" s="2">
        <f t="shared" si="1721"/>
        <v>5</v>
      </c>
      <c r="BN1467" s="2">
        <f t="shared" si="1722"/>
        <v>4</v>
      </c>
      <c r="BO1467" s="3">
        <f t="shared" si="1744"/>
        <v>12</v>
      </c>
      <c r="BP1467">
        <f t="shared" si="1745"/>
        <v>1</v>
      </c>
      <c r="BR1467">
        <v>12</v>
      </c>
      <c r="BS1467">
        <f t="shared" si="1723"/>
        <v>1</v>
      </c>
      <c r="BU1467" s="1">
        <f t="shared" si="1724"/>
        <v>13.110826900722031</v>
      </c>
      <c r="BV1467" s="1">
        <f t="shared" si="1725"/>
        <v>8.672456104396538</v>
      </c>
      <c r="BW1467" s="1">
        <f t="shared" si="1726"/>
        <v>5.5430221457778535</v>
      </c>
      <c r="BX1467" s="1">
        <f t="shared" si="1727"/>
        <v>10.303747653588783</v>
      </c>
      <c r="BY1467" s="1">
        <f t="shared" si="1728"/>
        <v>5.8890210997261541</v>
      </c>
      <c r="BZ1467" s="1">
        <f t="shared" si="1729"/>
        <v>2.5922507527740621</v>
      </c>
      <c r="CA1467" s="1">
        <f t="shared" si="1730"/>
        <v>7.4471995561562574</v>
      </c>
      <c r="CB1467" s="1">
        <f t="shared" si="1731"/>
        <v>1.7825123492541119</v>
      </c>
      <c r="CC1467" s="1">
        <f t="shared" si="1732"/>
        <v>1.7768092439791801</v>
      </c>
      <c r="CD1467" s="1">
        <f t="shared" si="1733"/>
        <v>3.0329876344647038</v>
      </c>
      <c r="CE1467" s="1">
        <f t="shared" si="1734"/>
        <v>11.406031504411118</v>
      </c>
      <c r="CF1467" s="1">
        <f t="shared" si="1735"/>
        <v>3.1122006290343216</v>
      </c>
      <c r="CG1467" s="1">
        <f t="shared" si="1736"/>
        <v>2.7921595462708502</v>
      </c>
      <c r="CH1467" s="1">
        <f t="shared" si="1737"/>
        <v>1.6012278182663402</v>
      </c>
      <c r="CI1467" s="1">
        <f t="shared" si="1738"/>
        <v>1.8395066596759002</v>
      </c>
      <c r="CJ1467" s="1">
        <f t="shared" si="1739"/>
        <v>1.9520516866787219</v>
      </c>
      <c r="CK1467" s="1">
        <f t="shared" si="1740"/>
        <v>1.9277936392403556</v>
      </c>
      <c r="CL1467" s="5">
        <f t="shared" si="1746"/>
        <v>14</v>
      </c>
      <c r="CN1467" s="9">
        <f t="shared" si="1747"/>
        <v>1.6012278182663402</v>
      </c>
    </row>
    <row r="1468" spans="1:92" x14ac:dyDescent="0.2">
      <c r="A1468" s="4">
        <v>1466</v>
      </c>
      <c r="B1468" s="1">
        <v>0.54708042169915605</v>
      </c>
      <c r="C1468" s="1">
        <v>20.763999999999999</v>
      </c>
      <c r="D1468" s="1">
        <v>0</v>
      </c>
      <c r="E1468" s="1">
        <v>1</v>
      </c>
      <c r="F1468" s="1">
        <v>99</v>
      </c>
      <c r="G1468" s="1">
        <v>6.2291568958639001</v>
      </c>
      <c r="H1468" s="1">
        <v>6</v>
      </c>
      <c r="I1468">
        <v>1500</v>
      </c>
      <c r="J1468">
        <v>185</v>
      </c>
      <c r="K1468">
        <v>12.5</v>
      </c>
      <c r="L1468" s="1"/>
      <c r="M1468" s="2">
        <f t="shared" si="1672"/>
        <v>3</v>
      </c>
      <c r="N1468" s="2">
        <f t="shared" si="1673"/>
        <v>5</v>
      </c>
      <c r="O1468" s="2">
        <f t="shared" si="1674"/>
        <v>5</v>
      </c>
      <c r="P1468" s="2">
        <f t="shared" si="1675"/>
        <v>4</v>
      </c>
      <c r="Q1468" s="2">
        <f t="shared" si="1676"/>
        <v>6</v>
      </c>
      <c r="R1468" s="2">
        <f t="shared" si="1677"/>
        <v>7</v>
      </c>
      <c r="S1468" s="2">
        <f t="shared" si="1678"/>
        <v>5</v>
      </c>
      <c r="T1468" s="2">
        <f t="shared" si="1679"/>
        <v>4</v>
      </c>
      <c r="U1468" s="2">
        <f t="shared" si="1680"/>
        <v>7</v>
      </c>
      <c r="V1468" s="2">
        <f t="shared" si="1681"/>
        <v>7</v>
      </c>
      <c r="W1468" s="2">
        <f t="shared" si="1682"/>
        <v>6</v>
      </c>
      <c r="X1468" s="2">
        <f t="shared" si="1683"/>
        <v>7</v>
      </c>
      <c r="Y1468" s="2">
        <f t="shared" si="1684"/>
        <v>4</v>
      </c>
      <c r="Z1468" s="2">
        <f t="shared" si="1685"/>
        <v>4</v>
      </c>
      <c r="AA1468" s="2">
        <f t="shared" si="1686"/>
        <v>2</v>
      </c>
      <c r="AB1468" s="2">
        <f t="shared" si="1687"/>
        <v>4</v>
      </c>
      <c r="AC1468" s="2">
        <f t="shared" si="1688"/>
        <v>3</v>
      </c>
      <c r="AD1468" s="3">
        <f t="shared" si="1741"/>
        <v>6</v>
      </c>
      <c r="AE1468" s="2">
        <f t="shared" si="1689"/>
        <v>6</v>
      </c>
      <c r="AF1468" s="2">
        <f t="shared" si="1690"/>
        <v>8</v>
      </c>
      <c r="AG1468" s="2">
        <f t="shared" si="1691"/>
        <v>8</v>
      </c>
      <c r="AH1468" s="2">
        <f t="shared" si="1692"/>
        <v>7</v>
      </c>
      <c r="AI1468" s="2">
        <f t="shared" si="1693"/>
        <v>9</v>
      </c>
      <c r="AJ1468" s="2">
        <f t="shared" si="1694"/>
        <v>10</v>
      </c>
      <c r="AK1468" s="2">
        <f t="shared" si="1695"/>
        <v>8</v>
      </c>
      <c r="AL1468" s="2">
        <f t="shared" si="1696"/>
        <v>7</v>
      </c>
      <c r="AM1468" s="2">
        <f t="shared" si="1697"/>
        <v>9</v>
      </c>
      <c r="AN1468" s="2">
        <f t="shared" si="1698"/>
        <v>9</v>
      </c>
      <c r="AO1468" s="2">
        <f t="shared" si="1699"/>
        <v>8</v>
      </c>
      <c r="AP1468" s="2">
        <f t="shared" si="1700"/>
        <v>9</v>
      </c>
      <c r="AQ1468" s="2">
        <f t="shared" si="1701"/>
        <v>6</v>
      </c>
      <c r="AR1468" s="2">
        <f t="shared" si="1702"/>
        <v>5</v>
      </c>
      <c r="AS1468" s="2">
        <f t="shared" si="1703"/>
        <v>4</v>
      </c>
      <c r="AT1468" s="2">
        <f t="shared" si="1704"/>
        <v>6</v>
      </c>
      <c r="AU1468" s="2">
        <f t="shared" si="1705"/>
        <v>5</v>
      </c>
      <c r="AV1468" s="3">
        <f t="shared" si="1742"/>
        <v>6</v>
      </c>
      <c r="AW1468">
        <f t="shared" si="1743"/>
        <v>1</v>
      </c>
      <c r="AX1468" s="2">
        <f t="shared" si="1706"/>
        <v>2</v>
      </c>
      <c r="AY1468" s="2">
        <f t="shared" si="1707"/>
        <v>4</v>
      </c>
      <c r="AZ1468" s="2">
        <f t="shared" si="1708"/>
        <v>5</v>
      </c>
      <c r="BA1468" s="2">
        <f t="shared" si="1709"/>
        <v>3</v>
      </c>
      <c r="BB1468" s="2">
        <f t="shared" si="1710"/>
        <v>4</v>
      </c>
      <c r="BC1468" s="2">
        <f t="shared" si="1711"/>
        <v>4</v>
      </c>
      <c r="BD1468" s="2">
        <f t="shared" si="1712"/>
        <v>3</v>
      </c>
      <c r="BE1468" s="2">
        <f t="shared" si="1713"/>
        <v>4</v>
      </c>
      <c r="BF1468" s="2">
        <f t="shared" si="1714"/>
        <v>4</v>
      </c>
      <c r="BG1468" s="2">
        <f t="shared" si="1715"/>
        <v>3</v>
      </c>
      <c r="BH1468" s="2">
        <f t="shared" si="1716"/>
        <v>6</v>
      </c>
      <c r="BI1468" s="2">
        <f t="shared" si="1717"/>
        <v>7</v>
      </c>
      <c r="BJ1468" s="2">
        <f t="shared" si="1718"/>
        <v>4</v>
      </c>
      <c r="BK1468" s="2">
        <f t="shared" si="1719"/>
        <v>2</v>
      </c>
      <c r="BL1468" s="2">
        <f t="shared" si="1720"/>
        <v>2</v>
      </c>
      <c r="BM1468" s="2">
        <f t="shared" si="1721"/>
        <v>4</v>
      </c>
      <c r="BN1468" s="2">
        <f t="shared" si="1722"/>
        <v>4</v>
      </c>
      <c r="BO1468" s="3">
        <f t="shared" si="1744"/>
        <v>12</v>
      </c>
      <c r="BP1468">
        <f t="shared" si="1745"/>
        <v>1</v>
      </c>
      <c r="BR1468">
        <v>12</v>
      </c>
      <c r="BS1468">
        <f t="shared" si="1723"/>
        <v>1</v>
      </c>
      <c r="BU1468" s="1">
        <f t="shared" si="1724"/>
        <v>175.03562373150595</v>
      </c>
      <c r="BV1468" s="1">
        <f t="shared" si="1725"/>
        <v>37.587830454638741</v>
      </c>
      <c r="BW1468" s="1">
        <f t="shared" si="1726"/>
        <v>37.545127441809328</v>
      </c>
      <c r="BX1468" s="1">
        <f t="shared" si="1727"/>
        <v>25.299329510751946</v>
      </c>
      <c r="BY1468" s="1">
        <f t="shared" si="1728"/>
        <v>12.762678005732303</v>
      </c>
      <c r="BZ1468" s="1">
        <f t="shared" si="1729"/>
        <v>12.639537713319909</v>
      </c>
      <c r="CA1468" s="1">
        <f t="shared" si="1730"/>
        <v>17.619036827165871</v>
      </c>
      <c r="CB1468" s="1">
        <f t="shared" si="1731"/>
        <v>25.072203787961723</v>
      </c>
      <c r="CC1468" s="1">
        <f t="shared" si="1732"/>
        <v>5.404308762024713</v>
      </c>
      <c r="CD1468" s="1">
        <f t="shared" si="1733"/>
        <v>400.00498062514976</v>
      </c>
      <c r="CE1468" s="1">
        <f t="shared" si="1734"/>
        <v>2.632616879233217</v>
      </c>
      <c r="CF1468" s="1">
        <f t="shared" si="1735"/>
        <v>2.0194806358336073</v>
      </c>
      <c r="CG1468" s="1">
        <f t="shared" si="1736"/>
        <v>2.2076492968648664</v>
      </c>
      <c r="CH1468" s="1">
        <f t="shared" si="1737"/>
        <v>2.3329831559984986</v>
      </c>
      <c r="CI1468" s="1">
        <f t="shared" si="1738"/>
        <v>2.2532904809599383</v>
      </c>
      <c r="CJ1468" s="1">
        <f t="shared" si="1739"/>
        <v>2.2737650471076245</v>
      </c>
      <c r="CK1468" s="1">
        <f t="shared" si="1740"/>
        <v>2.2875520111122842</v>
      </c>
      <c r="CL1468" s="5">
        <f t="shared" si="1746"/>
        <v>12</v>
      </c>
      <c r="CN1468" s="9">
        <f t="shared" si="1747"/>
        <v>2.0194806358336073</v>
      </c>
    </row>
    <row r="1469" spans="1:92" x14ac:dyDescent="0.2">
      <c r="A1469" s="4">
        <v>1467</v>
      </c>
      <c r="B1469" s="1">
        <v>0.616611551510722</v>
      </c>
      <c r="C1469" s="1">
        <v>0.36</v>
      </c>
      <c r="D1469" s="1">
        <v>0</v>
      </c>
      <c r="E1469" s="1">
        <v>0</v>
      </c>
      <c r="F1469" s="1">
        <v>100</v>
      </c>
      <c r="G1469" s="1">
        <v>5.4044229805597199</v>
      </c>
      <c r="H1469" s="1">
        <v>6</v>
      </c>
      <c r="I1469">
        <v>0</v>
      </c>
      <c r="J1469">
        <v>0.15</v>
      </c>
      <c r="K1469">
        <v>0</v>
      </c>
      <c r="L1469" s="1"/>
      <c r="M1469" s="2">
        <f t="shared" si="1672"/>
        <v>2</v>
      </c>
      <c r="N1469" s="2">
        <f t="shared" si="1673"/>
        <v>6</v>
      </c>
      <c r="O1469" s="2">
        <f t="shared" si="1674"/>
        <v>5</v>
      </c>
      <c r="P1469" s="2">
        <f t="shared" si="1675"/>
        <v>4</v>
      </c>
      <c r="Q1469" s="2">
        <f t="shared" si="1676"/>
        <v>6</v>
      </c>
      <c r="R1469" s="2">
        <f t="shared" si="1677"/>
        <v>7</v>
      </c>
      <c r="S1469" s="2">
        <f t="shared" si="1678"/>
        <v>5</v>
      </c>
      <c r="T1469" s="2">
        <f t="shared" si="1679"/>
        <v>4</v>
      </c>
      <c r="U1469" s="2">
        <f t="shared" si="1680"/>
        <v>7</v>
      </c>
      <c r="V1469" s="2">
        <f t="shared" si="1681"/>
        <v>7</v>
      </c>
      <c r="W1469" s="2">
        <f t="shared" si="1682"/>
        <v>5</v>
      </c>
      <c r="X1469" s="2">
        <f t="shared" si="1683"/>
        <v>7</v>
      </c>
      <c r="Y1469" s="2">
        <f t="shared" si="1684"/>
        <v>4</v>
      </c>
      <c r="Z1469" s="2">
        <f t="shared" si="1685"/>
        <v>4</v>
      </c>
      <c r="AA1469" s="2">
        <f t="shared" si="1686"/>
        <v>2</v>
      </c>
      <c r="AB1469" s="2">
        <f t="shared" si="1687"/>
        <v>4</v>
      </c>
      <c r="AC1469" s="2">
        <f t="shared" si="1688"/>
        <v>3</v>
      </c>
      <c r="AD1469" s="3">
        <f t="shared" si="1741"/>
        <v>6</v>
      </c>
      <c r="AE1469" s="2">
        <f t="shared" si="1689"/>
        <v>4</v>
      </c>
      <c r="AF1469" s="2">
        <f t="shared" si="1690"/>
        <v>8</v>
      </c>
      <c r="AG1469" s="2">
        <f t="shared" si="1691"/>
        <v>7</v>
      </c>
      <c r="AH1469" s="2">
        <f t="shared" si="1692"/>
        <v>6</v>
      </c>
      <c r="AI1469" s="2">
        <f t="shared" si="1693"/>
        <v>8</v>
      </c>
      <c r="AJ1469" s="2">
        <f t="shared" si="1694"/>
        <v>9</v>
      </c>
      <c r="AK1469" s="2">
        <f t="shared" si="1695"/>
        <v>7</v>
      </c>
      <c r="AL1469" s="2">
        <f t="shared" si="1696"/>
        <v>6</v>
      </c>
      <c r="AM1469" s="2">
        <f t="shared" si="1697"/>
        <v>9</v>
      </c>
      <c r="AN1469" s="2">
        <f t="shared" si="1698"/>
        <v>8</v>
      </c>
      <c r="AO1469" s="2">
        <f t="shared" si="1699"/>
        <v>7</v>
      </c>
      <c r="AP1469" s="2">
        <f t="shared" si="1700"/>
        <v>9</v>
      </c>
      <c r="AQ1469" s="2">
        <f t="shared" si="1701"/>
        <v>6</v>
      </c>
      <c r="AR1469" s="2">
        <f t="shared" si="1702"/>
        <v>6</v>
      </c>
      <c r="AS1469" s="2">
        <f t="shared" si="1703"/>
        <v>4</v>
      </c>
      <c r="AT1469" s="2">
        <f t="shared" si="1704"/>
        <v>6</v>
      </c>
      <c r="AU1469" s="2">
        <f t="shared" si="1705"/>
        <v>5</v>
      </c>
      <c r="AV1469" s="3">
        <f t="shared" si="1742"/>
        <v>6</v>
      </c>
      <c r="AW1469">
        <f t="shared" si="1743"/>
        <v>3</v>
      </c>
      <c r="AX1469" s="2">
        <f t="shared" si="1706"/>
        <v>1</v>
      </c>
      <c r="AY1469" s="2">
        <f t="shared" si="1707"/>
        <v>3</v>
      </c>
      <c r="AZ1469" s="2">
        <f t="shared" si="1708"/>
        <v>4</v>
      </c>
      <c r="BA1469" s="2">
        <f t="shared" si="1709"/>
        <v>3</v>
      </c>
      <c r="BB1469" s="2">
        <f t="shared" si="1710"/>
        <v>5</v>
      </c>
      <c r="BC1469" s="2">
        <f t="shared" si="1711"/>
        <v>6</v>
      </c>
      <c r="BD1469" s="2">
        <f t="shared" si="1712"/>
        <v>3</v>
      </c>
      <c r="BE1469" s="2">
        <f t="shared" si="1713"/>
        <v>5</v>
      </c>
      <c r="BF1469" s="2">
        <f t="shared" si="1714"/>
        <v>5</v>
      </c>
      <c r="BG1469" s="2">
        <f t="shared" si="1715"/>
        <v>5</v>
      </c>
      <c r="BH1469" s="2">
        <f t="shared" si="1716"/>
        <v>6</v>
      </c>
      <c r="BI1469" s="2">
        <f t="shared" si="1717"/>
        <v>9</v>
      </c>
      <c r="BJ1469" s="2">
        <f t="shared" si="1718"/>
        <v>6</v>
      </c>
      <c r="BK1469" s="2">
        <f t="shared" si="1719"/>
        <v>3</v>
      </c>
      <c r="BL1469" s="2">
        <f t="shared" si="1720"/>
        <v>3</v>
      </c>
      <c r="BM1469" s="2">
        <f t="shared" si="1721"/>
        <v>5</v>
      </c>
      <c r="BN1469" s="2">
        <f t="shared" si="1722"/>
        <v>4</v>
      </c>
      <c r="BO1469" s="3">
        <f t="shared" si="1744"/>
        <v>12</v>
      </c>
      <c r="BP1469">
        <f t="shared" si="1745"/>
        <v>1</v>
      </c>
      <c r="BR1469">
        <v>2</v>
      </c>
      <c r="BS1469">
        <f t="shared" si="1723"/>
        <v>1</v>
      </c>
      <c r="BU1469" s="1">
        <f t="shared" si="1724"/>
        <v>5.9391556911985255</v>
      </c>
      <c r="BV1469" s="1">
        <f t="shared" si="1725"/>
        <v>3.7465001535092184</v>
      </c>
      <c r="BW1469" s="1">
        <f t="shared" si="1726"/>
        <v>2.38267268237577</v>
      </c>
      <c r="BX1469" s="1">
        <f t="shared" si="1727"/>
        <v>4.5810908906794072</v>
      </c>
      <c r="BY1469" s="1">
        <f t="shared" si="1728"/>
        <v>2.5054819063454343</v>
      </c>
      <c r="BZ1469" s="1">
        <f t="shared" si="1729"/>
        <v>1.1620541660440704</v>
      </c>
      <c r="CA1469" s="1">
        <f t="shared" si="1730"/>
        <v>3.4520448471506016</v>
      </c>
      <c r="CB1469" s="1">
        <f t="shared" si="1731"/>
        <v>1.2323875321143112</v>
      </c>
      <c r="CC1469" s="1">
        <f t="shared" si="1732"/>
        <v>1.2505348430275876</v>
      </c>
      <c r="CD1469" s="1">
        <f t="shared" si="1733"/>
        <v>1.3315588736290116</v>
      </c>
      <c r="CE1469" s="1">
        <f t="shared" si="1734"/>
        <v>5.149448572470587</v>
      </c>
      <c r="CF1469" s="1">
        <f t="shared" si="1735"/>
        <v>1.3022826292702279</v>
      </c>
      <c r="CG1469" s="1">
        <f t="shared" si="1736"/>
        <v>1.6087494046363529</v>
      </c>
      <c r="CH1469" s="1">
        <f t="shared" si="1737"/>
        <v>1.7672530969347064</v>
      </c>
      <c r="CI1469" s="1">
        <f t="shared" si="1738"/>
        <v>1.9515842804001424</v>
      </c>
      <c r="CJ1469" s="1">
        <f t="shared" si="1739"/>
        <v>2.0601132376867621</v>
      </c>
      <c r="CK1469" s="1">
        <f t="shared" si="1740"/>
        <v>2.0217047260737764</v>
      </c>
      <c r="CL1469" s="5">
        <f t="shared" si="1746"/>
        <v>6</v>
      </c>
      <c r="CN1469" s="9">
        <f t="shared" si="1747"/>
        <v>1.1620541660440704</v>
      </c>
    </row>
    <row r="1470" spans="1:92" x14ac:dyDescent="0.2">
      <c r="A1470" s="4">
        <v>1468</v>
      </c>
      <c r="B1470" s="1">
        <v>0.46674015241736</v>
      </c>
      <c r="C1470" s="1">
        <v>31.059000000000001</v>
      </c>
      <c r="D1470" s="1">
        <v>42</v>
      </c>
      <c r="E1470" s="1">
        <v>16</v>
      </c>
      <c r="F1470" s="1">
        <v>42</v>
      </c>
      <c r="G1470" s="1">
        <v>10.981150046192701</v>
      </c>
      <c r="H1470" s="1">
        <v>7</v>
      </c>
      <c r="I1470">
        <v>1500</v>
      </c>
      <c r="J1470">
        <v>185</v>
      </c>
      <c r="K1470">
        <v>12.5</v>
      </c>
      <c r="L1470" s="1"/>
      <c r="M1470" s="2">
        <f t="shared" si="1672"/>
        <v>4</v>
      </c>
      <c r="N1470" s="2">
        <f t="shared" si="1673"/>
        <v>7</v>
      </c>
      <c r="O1470" s="2">
        <f t="shared" si="1674"/>
        <v>4</v>
      </c>
      <c r="P1470" s="2">
        <f t="shared" si="1675"/>
        <v>5</v>
      </c>
      <c r="Q1470" s="2">
        <f t="shared" si="1676"/>
        <v>6</v>
      </c>
      <c r="R1470" s="2">
        <f t="shared" si="1677"/>
        <v>6</v>
      </c>
      <c r="S1470" s="2">
        <f t="shared" si="1678"/>
        <v>5</v>
      </c>
      <c r="T1470" s="2">
        <f t="shared" si="1679"/>
        <v>4</v>
      </c>
      <c r="U1470" s="2">
        <f t="shared" si="1680"/>
        <v>5</v>
      </c>
      <c r="V1470" s="2">
        <f t="shared" si="1681"/>
        <v>7</v>
      </c>
      <c r="W1470" s="2">
        <f t="shared" si="1682"/>
        <v>3</v>
      </c>
      <c r="X1470" s="2">
        <f t="shared" si="1683"/>
        <v>3</v>
      </c>
      <c r="Y1470" s="2">
        <f t="shared" si="1684"/>
        <v>1</v>
      </c>
      <c r="Z1470" s="2">
        <f t="shared" si="1685"/>
        <v>1</v>
      </c>
      <c r="AA1470" s="2">
        <f t="shared" si="1686"/>
        <v>1</v>
      </c>
      <c r="AB1470" s="2">
        <f t="shared" si="1687"/>
        <v>1</v>
      </c>
      <c r="AC1470" s="2">
        <f t="shared" si="1688"/>
        <v>0</v>
      </c>
      <c r="AD1470" s="3">
        <f t="shared" si="1741"/>
        <v>2</v>
      </c>
      <c r="AE1470" s="2">
        <f t="shared" si="1689"/>
        <v>7</v>
      </c>
      <c r="AF1470" s="2">
        <f t="shared" si="1690"/>
        <v>10</v>
      </c>
      <c r="AG1470" s="2">
        <f t="shared" si="1691"/>
        <v>7</v>
      </c>
      <c r="AH1470" s="2">
        <f t="shared" si="1692"/>
        <v>8</v>
      </c>
      <c r="AI1470" s="2">
        <f t="shared" si="1693"/>
        <v>9</v>
      </c>
      <c r="AJ1470" s="2">
        <f t="shared" si="1694"/>
        <v>9</v>
      </c>
      <c r="AK1470" s="2">
        <f t="shared" si="1695"/>
        <v>8</v>
      </c>
      <c r="AL1470" s="2">
        <f t="shared" si="1696"/>
        <v>7</v>
      </c>
      <c r="AM1470" s="2">
        <f t="shared" si="1697"/>
        <v>7</v>
      </c>
      <c r="AN1470" s="2">
        <f t="shared" si="1698"/>
        <v>9</v>
      </c>
      <c r="AO1470" s="2">
        <f t="shared" si="1699"/>
        <v>5</v>
      </c>
      <c r="AP1470" s="2">
        <f t="shared" si="1700"/>
        <v>5</v>
      </c>
      <c r="AQ1470" s="2">
        <f t="shared" si="1701"/>
        <v>3</v>
      </c>
      <c r="AR1470" s="2">
        <f t="shared" si="1702"/>
        <v>2</v>
      </c>
      <c r="AS1470" s="2">
        <f t="shared" si="1703"/>
        <v>3</v>
      </c>
      <c r="AT1470" s="2">
        <f t="shared" si="1704"/>
        <v>3</v>
      </c>
      <c r="AU1470" s="2">
        <f t="shared" si="1705"/>
        <v>2</v>
      </c>
      <c r="AV1470" s="3">
        <f t="shared" si="1742"/>
        <v>2</v>
      </c>
      <c r="AW1470">
        <f t="shared" si="1743"/>
        <v>1</v>
      </c>
      <c r="AX1470" s="2">
        <f t="shared" si="1706"/>
        <v>3</v>
      </c>
      <c r="AY1470" s="2">
        <f t="shared" si="1707"/>
        <v>6</v>
      </c>
      <c r="AZ1470" s="2">
        <f t="shared" si="1708"/>
        <v>4</v>
      </c>
      <c r="BA1470" s="2">
        <f t="shared" si="1709"/>
        <v>3</v>
      </c>
      <c r="BB1470" s="2">
        <f t="shared" si="1710"/>
        <v>3</v>
      </c>
      <c r="BC1470" s="2">
        <f t="shared" si="1711"/>
        <v>3</v>
      </c>
      <c r="BD1470" s="2">
        <f t="shared" si="1712"/>
        <v>4</v>
      </c>
      <c r="BE1470" s="2">
        <f t="shared" si="1713"/>
        <v>2</v>
      </c>
      <c r="BF1470" s="2">
        <f t="shared" si="1714"/>
        <v>2</v>
      </c>
      <c r="BG1470" s="2">
        <f t="shared" si="1715"/>
        <v>3</v>
      </c>
      <c r="BH1470" s="2">
        <f t="shared" si="1716"/>
        <v>3</v>
      </c>
      <c r="BI1470" s="2">
        <f t="shared" si="1717"/>
        <v>2</v>
      </c>
      <c r="BJ1470" s="2">
        <f t="shared" si="1718"/>
        <v>1</v>
      </c>
      <c r="BK1470" s="2">
        <f t="shared" si="1719"/>
        <v>1</v>
      </c>
      <c r="BL1470" s="2">
        <f t="shared" si="1720"/>
        <v>1</v>
      </c>
      <c r="BM1470" s="2">
        <f t="shared" si="1721"/>
        <v>1</v>
      </c>
      <c r="BN1470" s="2">
        <f t="shared" si="1722"/>
        <v>1</v>
      </c>
      <c r="BO1470" s="3">
        <f t="shared" si="1744"/>
        <v>2</v>
      </c>
      <c r="BP1470">
        <f t="shared" si="1745"/>
        <v>1</v>
      </c>
      <c r="BR1470">
        <v>2</v>
      </c>
      <c r="BS1470">
        <f t="shared" si="1723"/>
        <v>3</v>
      </c>
      <c r="BU1470" s="1">
        <f t="shared" si="1724"/>
        <v>13.250433187662326</v>
      </c>
      <c r="BV1470" s="1">
        <f t="shared" si="1725"/>
        <v>3.0405408806231318</v>
      </c>
      <c r="BW1470" s="1">
        <f t="shared" si="1726"/>
        <v>3.0096858750757405</v>
      </c>
      <c r="BX1470" s="1">
        <f t="shared" si="1727"/>
        <v>2.8660943606595577</v>
      </c>
      <c r="BY1470" s="1">
        <f t="shared" si="1728"/>
        <v>2.3360018802416649</v>
      </c>
      <c r="BZ1470" s="1">
        <f t="shared" si="1729"/>
        <v>2.3380376924718758</v>
      </c>
      <c r="CA1470" s="1">
        <f t="shared" si="1730"/>
        <v>2.4043406881239258</v>
      </c>
      <c r="CB1470" s="1">
        <f t="shared" si="1731"/>
        <v>2.6130944514309138</v>
      </c>
      <c r="CC1470" s="1">
        <f t="shared" si="1732"/>
        <v>2.5244182807980184</v>
      </c>
      <c r="CD1470" s="1">
        <f t="shared" si="1733"/>
        <v>31.086259396683261</v>
      </c>
      <c r="CE1470" s="1">
        <f t="shared" si="1734"/>
        <v>2.5337698324738245</v>
      </c>
      <c r="CF1470" s="1">
        <f t="shared" si="1735"/>
        <v>2.4798450619569072</v>
      </c>
      <c r="CG1470" s="1">
        <f t="shared" si="1736"/>
        <v>2.7274576139705919</v>
      </c>
      <c r="CH1470" s="1">
        <f t="shared" si="1737"/>
        <v>2.8598546218930343</v>
      </c>
      <c r="CI1470" s="1">
        <f t="shared" si="1738"/>
        <v>2.9250000657488928</v>
      </c>
      <c r="CJ1470" s="1">
        <f t="shared" si="1739"/>
        <v>2.9413755414512286</v>
      </c>
      <c r="CK1470" s="1">
        <f t="shared" si="1740"/>
        <v>2.9466735199552296</v>
      </c>
      <c r="CL1470" s="5">
        <f t="shared" si="1746"/>
        <v>5</v>
      </c>
      <c r="CN1470" s="9">
        <f t="shared" si="1747"/>
        <v>2.3360018802416649</v>
      </c>
    </row>
    <row r="1471" spans="1:92" x14ac:dyDescent="0.2">
      <c r="A1471" s="4">
        <v>1469</v>
      </c>
      <c r="B1471" s="1">
        <v>0.38618987587887799</v>
      </c>
      <c r="C1471" s="1">
        <v>126.548</v>
      </c>
      <c r="D1471" s="1">
        <v>49</v>
      </c>
      <c r="E1471" s="1">
        <v>26</v>
      </c>
      <c r="F1471" s="1">
        <v>25</v>
      </c>
      <c r="G1471" s="1">
        <v>12.654806017021899</v>
      </c>
      <c r="H1471" s="1">
        <v>7</v>
      </c>
      <c r="I1471">
        <v>1500</v>
      </c>
      <c r="J1471">
        <v>185</v>
      </c>
      <c r="K1471">
        <v>12.5</v>
      </c>
      <c r="L1471" s="1"/>
      <c r="M1471" s="2">
        <f t="shared" si="1672"/>
        <v>4</v>
      </c>
      <c r="N1471" s="2">
        <f t="shared" si="1673"/>
        <v>7</v>
      </c>
      <c r="O1471" s="2">
        <f t="shared" si="1674"/>
        <v>6</v>
      </c>
      <c r="P1471" s="2">
        <f t="shared" si="1675"/>
        <v>5</v>
      </c>
      <c r="Q1471" s="2">
        <f t="shared" si="1676"/>
        <v>7</v>
      </c>
      <c r="R1471" s="2">
        <f t="shared" si="1677"/>
        <v>6</v>
      </c>
      <c r="S1471" s="2">
        <f t="shared" si="1678"/>
        <v>5</v>
      </c>
      <c r="T1471" s="2">
        <f t="shared" si="1679"/>
        <v>4</v>
      </c>
      <c r="U1471" s="2">
        <f t="shared" si="1680"/>
        <v>4</v>
      </c>
      <c r="V1471" s="2">
        <f t="shared" si="1681"/>
        <v>7</v>
      </c>
      <c r="W1471" s="2">
        <f t="shared" si="1682"/>
        <v>3</v>
      </c>
      <c r="X1471" s="2">
        <f t="shared" si="1683"/>
        <v>3</v>
      </c>
      <c r="Y1471" s="2">
        <f t="shared" si="1684"/>
        <v>1</v>
      </c>
      <c r="Z1471" s="2">
        <f t="shared" si="1685"/>
        <v>1</v>
      </c>
      <c r="AA1471" s="2">
        <f t="shared" si="1686"/>
        <v>1</v>
      </c>
      <c r="AB1471" s="2">
        <f t="shared" si="1687"/>
        <v>1</v>
      </c>
      <c r="AC1471" s="2">
        <f t="shared" si="1688"/>
        <v>0</v>
      </c>
      <c r="AD1471" s="3">
        <f t="shared" si="1741"/>
        <v>2</v>
      </c>
      <c r="AE1471" s="2">
        <f t="shared" si="1689"/>
        <v>7</v>
      </c>
      <c r="AF1471" s="2">
        <f t="shared" si="1690"/>
        <v>10</v>
      </c>
      <c r="AG1471" s="2">
        <f t="shared" si="1691"/>
        <v>9</v>
      </c>
      <c r="AH1471" s="2">
        <f t="shared" si="1692"/>
        <v>8</v>
      </c>
      <c r="AI1471" s="2">
        <f t="shared" si="1693"/>
        <v>10</v>
      </c>
      <c r="AJ1471" s="2">
        <f t="shared" si="1694"/>
        <v>9</v>
      </c>
      <c r="AK1471" s="2">
        <f t="shared" si="1695"/>
        <v>8</v>
      </c>
      <c r="AL1471" s="2">
        <f t="shared" si="1696"/>
        <v>7</v>
      </c>
      <c r="AM1471" s="2">
        <f t="shared" si="1697"/>
        <v>6</v>
      </c>
      <c r="AN1471" s="2">
        <f t="shared" si="1698"/>
        <v>9</v>
      </c>
      <c r="AO1471" s="2">
        <f t="shared" si="1699"/>
        <v>5</v>
      </c>
      <c r="AP1471" s="2">
        <f t="shared" si="1700"/>
        <v>5</v>
      </c>
      <c r="AQ1471" s="2">
        <f t="shared" si="1701"/>
        <v>3</v>
      </c>
      <c r="AR1471" s="2">
        <f t="shared" si="1702"/>
        <v>2</v>
      </c>
      <c r="AS1471" s="2">
        <f t="shared" si="1703"/>
        <v>3</v>
      </c>
      <c r="AT1471" s="2">
        <f t="shared" si="1704"/>
        <v>3</v>
      </c>
      <c r="AU1471" s="2">
        <f t="shared" si="1705"/>
        <v>2</v>
      </c>
      <c r="AV1471" s="3">
        <f t="shared" si="1742"/>
        <v>2</v>
      </c>
      <c r="AW1471">
        <f t="shared" si="1743"/>
        <v>2</v>
      </c>
      <c r="AX1471" s="2">
        <f t="shared" si="1706"/>
        <v>4</v>
      </c>
      <c r="AY1471" s="2">
        <f t="shared" si="1707"/>
        <v>6</v>
      </c>
      <c r="AZ1471" s="2">
        <f t="shared" si="1708"/>
        <v>6</v>
      </c>
      <c r="BA1471" s="2">
        <f t="shared" si="1709"/>
        <v>3</v>
      </c>
      <c r="BB1471" s="2">
        <f t="shared" si="1710"/>
        <v>4</v>
      </c>
      <c r="BC1471" s="2">
        <f t="shared" si="1711"/>
        <v>3</v>
      </c>
      <c r="BD1471" s="2">
        <f t="shared" si="1712"/>
        <v>4</v>
      </c>
      <c r="BE1471" s="2">
        <f t="shared" si="1713"/>
        <v>1</v>
      </c>
      <c r="BF1471" s="2">
        <f t="shared" si="1714"/>
        <v>1</v>
      </c>
      <c r="BG1471" s="2">
        <f t="shared" si="1715"/>
        <v>3</v>
      </c>
      <c r="BH1471" s="2">
        <f t="shared" si="1716"/>
        <v>4</v>
      </c>
      <c r="BI1471" s="2">
        <f t="shared" si="1717"/>
        <v>2</v>
      </c>
      <c r="BJ1471" s="2">
        <f t="shared" si="1718"/>
        <v>1</v>
      </c>
      <c r="BK1471" s="2">
        <f t="shared" si="1719"/>
        <v>1</v>
      </c>
      <c r="BL1471" s="2">
        <f t="shared" si="1720"/>
        <v>1</v>
      </c>
      <c r="BM1471" s="2">
        <f t="shared" si="1721"/>
        <v>1</v>
      </c>
      <c r="BN1471" s="2">
        <f t="shared" si="1722"/>
        <v>1</v>
      </c>
      <c r="BO1471" s="3">
        <f t="shared" si="1744"/>
        <v>2</v>
      </c>
      <c r="BP1471">
        <f t="shared" si="1745"/>
        <v>2</v>
      </c>
      <c r="BR1471">
        <v>2</v>
      </c>
      <c r="BS1471">
        <f t="shared" si="1723"/>
        <v>1</v>
      </c>
      <c r="BU1471" s="1">
        <f t="shared" si="1724"/>
        <v>13.226356741298428</v>
      </c>
      <c r="BV1471" s="1">
        <f t="shared" si="1725"/>
        <v>3.0247919685787825</v>
      </c>
      <c r="BW1471" s="1">
        <f t="shared" si="1726"/>
        <v>3.0295021871901309</v>
      </c>
      <c r="BX1471" s="1">
        <f t="shared" si="1727"/>
        <v>2.7582066003228469</v>
      </c>
      <c r="BY1471" s="1">
        <f t="shared" si="1728"/>
        <v>2.3664430355888433</v>
      </c>
      <c r="BZ1471" s="1">
        <f t="shared" si="1729"/>
        <v>2.4667831662176187</v>
      </c>
      <c r="CA1471" s="1">
        <f t="shared" si="1730"/>
        <v>2.4200334649478874</v>
      </c>
      <c r="CB1471" s="1">
        <f t="shared" si="1731"/>
        <v>2.7742886275315448</v>
      </c>
      <c r="CC1471" s="1">
        <f t="shared" si="1732"/>
        <v>2.709845745140306</v>
      </c>
      <c r="CD1471" s="1">
        <f t="shared" si="1733"/>
        <v>31.095483816316666</v>
      </c>
      <c r="CE1471" s="1">
        <f t="shared" si="1734"/>
        <v>2.49634857946949</v>
      </c>
      <c r="CF1471" s="1">
        <f t="shared" si="1735"/>
        <v>2.5514556819780032</v>
      </c>
      <c r="CG1471" s="1">
        <f t="shared" si="1736"/>
        <v>2.8464532564448795</v>
      </c>
      <c r="CH1471" s="1">
        <f t="shared" si="1737"/>
        <v>3.0372668693722673</v>
      </c>
      <c r="CI1471" s="1">
        <f t="shared" si="1738"/>
        <v>3.1083760391902309</v>
      </c>
      <c r="CJ1471" s="1">
        <f t="shared" si="1739"/>
        <v>3.1238849144269261</v>
      </c>
      <c r="CK1471" s="1">
        <f t="shared" si="1740"/>
        <v>3.128397797292485</v>
      </c>
      <c r="CL1471" s="5">
        <f t="shared" si="1746"/>
        <v>5</v>
      </c>
      <c r="CN1471" s="9">
        <f t="shared" si="1747"/>
        <v>2.3664430355888433</v>
      </c>
    </row>
    <row r="1472" spans="1:92" x14ac:dyDescent="0.2">
      <c r="A1472" s="4">
        <v>1470</v>
      </c>
      <c r="B1472" s="1">
        <v>0.47444241344031102</v>
      </c>
      <c r="C1472" s="1">
        <v>44.317999999999998</v>
      </c>
      <c r="D1472" s="1">
        <v>30</v>
      </c>
      <c r="E1472" s="1">
        <v>6</v>
      </c>
      <c r="F1472" s="1">
        <v>64</v>
      </c>
      <c r="G1472" s="1">
        <v>9.4013291424224299</v>
      </c>
      <c r="H1472" s="1">
        <v>7</v>
      </c>
      <c r="I1472">
        <v>1500</v>
      </c>
      <c r="J1472">
        <v>185</v>
      </c>
      <c r="K1472">
        <v>12.5</v>
      </c>
      <c r="L1472" s="1"/>
      <c r="M1472" s="2">
        <f t="shared" si="1672"/>
        <v>3</v>
      </c>
      <c r="N1472" s="2">
        <f t="shared" si="1673"/>
        <v>5</v>
      </c>
      <c r="O1472" s="2">
        <f t="shared" si="1674"/>
        <v>4</v>
      </c>
      <c r="P1472" s="2">
        <f t="shared" si="1675"/>
        <v>6</v>
      </c>
      <c r="Q1472" s="2">
        <f t="shared" si="1676"/>
        <v>6</v>
      </c>
      <c r="R1472" s="2">
        <f t="shared" si="1677"/>
        <v>7</v>
      </c>
      <c r="S1472" s="2">
        <f t="shared" si="1678"/>
        <v>5</v>
      </c>
      <c r="T1472" s="2">
        <f t="shared" si="1679"/>
        <v>5</v>
      </c>
      <c r="U1472" s="2">
        <f t="shared" si="1680"/>
        <v>7</v>
      </c>
      <c r="V1472" s="2">
        <f t="shared" si="1681"/>
        <v>7</v>
      </c>
      <c r="W1472" s="2">
        <f t="shared" si="1682"/>
        <v>4</v>
      </c>
      <c r="X1472" s="2">
        <f t="shared" si="1683"/>
        <v>4</v>
      </c>
      <c r="Y1472" s="2">
        <f t="shared" si="1684"/>
        <v>2</v>
      </c>
      <c r="Z1472" s="2">
        <f t="shared" si="1685"/>
        <v>2</v>
      </c>
      <c r="AA1472" s="2">
        <f t="shared" si="1686"/>
        <v>1</v>
      </c>
      <c r="AB1472" s="2">
        <f t="shared" si="1687"/>
        <v>2</v>
      </c>
      <c r="AC1472" s="2">
        <f t="shared" si="1688"/>
        <v>1</v>
      </c>
      <c r="AD1472" s="3">
        <f t="shared" si="1741"/>
        <v>6</v>
      </c>
      <c r="AE1472" s="2">
        <f t="shared" si="1689"/>
        <v>6</v>
      </c>
      <c r="AF1472" s="2">
        <f t="shared" si="1690"/>
        <v>8</v>
      </c>
      <c r="AG1472" s="2">
        <f t="shared" si="1691"/>
        <v>7</v>
      </c>
      <c r="AH1472" s="2">
        <f t="shared" si="1692"/>
        <v>9</v>
      </c>
      <c r="AI1472" s="2">
        <f t="shared" si="1693"/>
        <v>9</v>
      </c>
      <c r="AJ1472" s="2">
        <f t="shared" si="1694"/>
        <v>10</v>
      </c>
      <c r="AK1472" s="2">
        <f t="shared" si="1695"/>
        <v>8</v>
      </c>
      <c r="AL1472" s="2">
        <f t="shared" si="1696"/>
        <v>8</v>
      </c>
      <c r="AM1472" s="2">
        <f t="shared" si="1697"/>
        <v>9</v>
      </c>
      <c r="AN1472" s="2">
        <f t="shared" si="1698"/>
        <v>9</v>
      </c>
      <c r="AO1472" s="2">
        <f t="shared" si="1699"/>
        <v>6</v>
      </c>
      <c r="AP1472" s="2">
        <f t="shared" si="1700"/>
        <v>6</v>
      </c>
      <c r="AQ1472" s="2">
        <f t="shared" si="1701"/>
        <v>4</v>
      </c>
      <c r="AR1472" s="2">
        <f t="shared" si="1702"/>
        <v>3</v>
      </c>
      <c r="AS1472" s="2">
        <f t="shared" si="1703"/>
        <v>3</v>
      </c>
      <c r="AT1472" s="2">
        <f t="shared" si="1704"/>
        <v>4</v>
      </c>
      <c r="AU1472" s="2">
        <f t="shared" si="1705"/>
        <v>3</v>
      </c>
      <c r="AV1472" s="3">
        <f t="shared" si="1742"/>
        <v>6</v>
      </c>
      <c r="AW1472">
        <f t="shared" si="1743"/>
        <v>1</v>
      </c>
      <c r="AX1472" s="2">
        <f t="shared" si="1706"/>
        <v>2</v>
      </c>
      <c r="AY1472" s="2">
        <f t="shared" si="1707"/>
        <v>4</v>
      </c>
      <c r="AZ1472" s="2">
        <f t="shared" si="1708"/>
        <v>4</v>
      </c>
      <c r="BA1472" s="2">
        <f t="shared" si="1709"/>
        <v>4</v>
      </c>
      <c r="BB1472" s="2">
        <f t="shared" si="1710"/>
        <v>3</v>
      </c>
      <c r="BC1472" s="2">
        <f t="shared" si="1711"/>
        <v>4</v>
      </c>
      <c r="BD1472" s="2">
        <f t="shared" si="1712"/>
        <v>4</v>
      </c>
      <c r="BE1472" s="2">
        <f t="shared" si="1713"/>
        <v>4</v>
      </c>
      <c r="BF1472" s="2">
        <f t="shared" si="1714"/>
        <v>4</v>
      </c>
      <c r="BG1472" s="2">
        <f t="shared" si="1715"/>
        <v>3</v>
      </c>
      <c r="BH1472" s="2">
        <f t="shared" si="1716"/>
        <v>4</v>
      </c>
      <c r="BI1472" s="2">
        <f t="shared" si="1717"/>
        <v>3</v>
      </c>
      <c r="BJ1472" s="2">
        <f t="shared" si="1718"/>
        <v>2</v>
      </c>
      <c r="BK1472" s="2">
        <f t="shared" si="1719"/>
        <v>1</v>
      </c>
      <c r="BL1472" s="2">
        <f t="shared" si="1720"/>
        <v>1</v>
      </c>
      <c r="BM1472" s="2">
        <f t="shared" si="1721"/>
        <v>2</v>
      </c>
      <c r="BN1472" s="2">
        <f t="shared" si="1722"/>
        <v>2</v>
      </c>
      <c r="BO1472" s="3">
        <f t="shared" si="1744"/>
        <v>2</v>
      </c>
      <c r="BP1472">
        <f t="shared" si="1745"/>
        <v>8</v>
      </c>
      <c r="BR1472">
        <v>3</v>
      </c>
      <c r="BS1472">
        <f t="shared" si="1723"/>
        <v>1</v>
      </c>
      <c r="BU1472" s="1">
        <f t="shared" si="1724"/>
        <v>13.290385794038841</v>
      </c>
      <c r="BV1472" s="1">
        <f t="shared" si="1725"/>
        <v>3.0940629797420565</v>
      </c>
      <c r="BW1472" s="1">
        <f t="shared" si="1726"/>
        <v>2.9890205810121353</v>
      </c>
      <c r="BX1472" s="1">
        <f t="shared" si="1727"/>
        <v>3.0975753206068011</v>
      </c>
      <c r="BY1472" s="1">
        <f t="shared" si="1728"/>
        <v>2.3997920424025847</v>
      </c>
      <c r="BZ1472" s="1">
        <f t="shared" si="1729"/>
        <v>2.3034238943477301</v>
      </c>
      <c r="CA1472" s="1">
        <f t="shared" si="1730"/>
        <v>2.3912447970677397</v>
      </c>
      <c r="CB1472" s="1">
        <f t="shared" si="1731"/>
        <v>2.5726081716680795</v>
      </c>
      <c r="CC1472" s="1">
        <f t="shared" si="1732"/>
        <v>2.4970940904614927</v>
      </c>
      <c r="CD1472" s="1">
        <f t="shared" si="1733"/>
        <v>31.084875929062417</v>
      </c>
      <c r="CE1472" s="1">
        <f t="shared" si="1734"/>
        <v>2.6049782281358858</v>
      </c>
      <c r="CF1472" s="1">
        <f t="shared" si="1735"/>
        <v>2.4728756442119142</v>
      </c>
      <c r="CG1472" s="1">
        <f t="shared" si="1736"/>
        <v>2.7181362550887291</v>
      </c>
      <c r="CH1472" s="1">
        <f t="shared" si="1737"/>
        <v>2.8463661866481447</v>
      </c>
      <c r="CI1472" s="1">
        <f t="shared" si="1738"/>
        <v>2.8826580154490848</v>
      </c>
      <c r="CJ1472" s="1">
        <f t="shared" si="1739"/>
        <v>2.8991436287578076</v>
      </c>
      <c r="CK1472" s="1">
        <f t="shared" si="1740"/>
        <v>2.905169018992233</v>
      </c>
      <c r="CL1472" s="5">
        <f t="shared" si="1746"/>
        <v>6</v>
      </c>
      <c r="CN1472" s="9">
        <f t="shared" si="1747"/>
        <v>2.3034238943477301</v>
      </c>
    </row>
    <row r="1473" spans="1:92" x14ac:dyDescent="0.2">
      <c r="A1473" s="4">
        <v>1471</v>
      </c>
      <c r="B1473" s="1">
        <v>0.321185416538879</v>
      </c>
      <c r="C1473" s="1">
        <v>57.308999999999997</v>
      </c>
      <c r="D1473" s="1">
        <v>83</v>
      </c>
      <c r="E1473" s="1">
        <v>6</v>
      </c>
      <c r="F1473" s="1">
        <v>11</v>
      </c>
      <c r="G1473" s="1">
        <v>8.1046802200871202</v>
      </c>
      <c r="H1473" s="1">
        <v>6</v>
      </c>
      <c r="I1473">
        <v>1500</v>
      </c>
      <c r="J1473">
        <v>185</v>
      </c>
      <c r="K1473">
        <v>12.5</v>
      </c>
      <c r="L1473" s="1"/>
      <c r="M1473" s="2">
        <f t="shared" si="1672"/>
        <v>3</v>
      </c>
      <c r="N1473" s="2">
        <f t="shared" si="1673"/>
        <v>6</v>
      </c>
      <c r="O1473" s="2">
        <f t="shared" si="1674"/>
        <v>6</v>
      </c>
      <c r="P1473" s="2">
        <f t="shared" si="1675"/>
        <v>4</v>
      </c>
      <c r="Q1473" s="2">
        <f t="shared" si="1676"/>
        <v>6</v>
      </c>
      <c r="R1473" s="2">
        <f t="shared" si="1677"/>
        <v>7</v>
      </c>
      <c r="S1473" s="2">
        <f t="shared" si="1678"/>
        <v>7</v>
      </c>
      <c r="T1473" s="2">
        <f t="shared" si="1679"/>
        <v>5</v>
      </c>
      <c r="U1473" s="2">
        <f t="shared" si="1680"/>
        <v>7</v>
      </c>
      <c r="V1473" s="2">
        <f t="shared" si="1681"/>
        <v>7</v>
      </c>
      <c r="W1473" s="2">
        <f t="shared" si="1682"/>
        <v>4</v>
      </c>
      <c r="X1473" s="2">
        <f t="shared" si="1683"/>
        <v>5</v>
      </c>
      <c r="Y1473" s="2">
        <f t="shared" si="1684"/>
        <v>2</v>
      </c>
      <c r="Z1473" s="2">
        <f t="shared" si="1685"/>
        <v>2</v>
      </c>
      <c r="AA1473" s="2">
        <f t="shared" si="1686"/>
        <v>1</v>
      </c>
      <c r="AB1473" s="2">
        <f t="shared" si="1687"/>
        <v>2</v>
      </c>
      <c r="AC1473" s="2">
        <f t="shared" si="1688"/>
        <v>1</v>
      </c>
      <c r="AD1473" s="3">
        <f t="shared" si="1741"/>
        <v>6</v>
      </c>
      <c r="AE1473" s="2">
        <f t="shared" si="1689"/>
        <v>6</v>
      </c>
      <c r="AF1473" s="2">
        <f t="shared" si="1690"/>
        <v>9</v>
      </c>
      <c r="AG1473" s="2">
        <f t="shared" si="1691"/>
        <v>9</v>
      </c>
      <c r="AH1473" s="2">
        <f t="shared" si="1692"/>
        <v>7</v>
      </c>
      <c r="AI1473" s="2">
        <f t="shared" si="1693"/>
        <v>9</v>
      </c>
      <c r="AJ1473" s="2">
        <f t="shared" si="1694"/>
        <v>10</v>
      </c>
      <c r="AK1473" s="2">
        <f t="shared" si="1695"/>
        <v>10</v>
      </c>
      <c r="AL1473" s="2">
        <f t="shared" si="1696"/>
        <v>8</v>
      </c>
      <c r="AM1473" s="2">
        <f t="shared" si="1697"/>
        <v>9</v>
      </c>
      <c r="AN1473" s="2">
        <f t="shared" si="1698"/>
        <v>9</v>
      </c>
      <c r="AO1473" s="2">
        <f t="shared" si="1699"/>
        <v>6</v>
      </c>
      <c r="AP1473" s="2">
        <f t="shared" si="1700"/>
        <v>7</v>
      </c>
      <c r="AQ1473" s="2">
        <f t="shared" si="1701"/>
        <v>4</v>
      </c>
      <c r="AR1473" s="2">
        <f t="shared" si="1702"/>
        <v>3</v>
      </c>
      <c r="AS1473" s="2">
        <f t="shared" si="1703"/>
        <v>3</v>
      </c>
      <c r="AT1473" s="2">
        <f t="shared" si="1704"/>
        <v>4</v>
      </c>
      <c r="AU1473" s="2">
        <f t="shared" si="1705"/>
        <v>3</v>
      </c>
      <c r="AV1473" s="3">
        <f t="shared" si="1742"/>
        <v>6</v>
      </c>
      <c r="AW1473">
        <f t="shared" si="1743"/>
        <v>2</v>
      </c>
      <c r="AX1473" s="2">
        <f t="shared" si="1706"/>
        <v>3</v>
      </c>
      <c r="AY1473" s="2">
        <f t="shared" si="1707"/>
        <v>5</v>
      </c>
      <c r="AZ1473" s="2">
        <f t="shared" si="1708"/>
        <v>6</v>
      </c>
      <c r="BA1473" s="2">
        <f t="shared" si="1709"/>
        <v>2</v>
      </c>
      <c r="BB1473" s="2">
        <f t="shared" si="1710"/>
        <v>3</v>
      </c>
      <c r="BC1473" s="2">
        <f t="shared" si="1711"/>
        <v>4</v>
      </c>
      <c r="BD1473" s="2">
        <f t="shared" si="1712"/>
        <v>6</v>
      </c>
      <c r="BE1473" s="2">
        <f t="shared" si="1713"/>
        <v>4</v>
      </c>
      <c r="BF1473" s="2">
        <f t="shared" si="1714"/>
        <v>4</v>
      </c>
      <c r="BG1473" s="2">
        <f t="shared" si="1715"/>
        <v>3</v>
      </c>
      <c r="BH1473" s="2">
        <f t="shared" si="1716"/>
        <v>5</v>
      </c>
      <c r="BI1473" s="2">
        <f t="shared" si="1717"/>
        <v>4</v>
      </c>
      <c r="BJ1473" s="2">
        <f t="shared" si="1718"/>
        <v>2</v>
      </c>
      <c r="BK1473" s="2">
        <f t="shared" si="1719"/>
        <v>1</v>
      </c>
      <c r="BL1473" s="2">
        <f t="shared" si="1720"/>
        <v>1</v>
      </c>
      <c r="BM1473" s="2">
        <f t="shared" si="1721"/>
        <v>2</v>
      </c>
      <c r="BN1473" s="2">
        <f t="shared" si="1722"/>
        <v>2</v>
      </c>
      <c r="BO1473" s="3">
        <f t="shared" si="1744"/>
        <v>3</v>
      </c>
      <c r="BP1473">
        <f t="shared" si="1745"/>
        <v>2</v>
      </c>
      <c r="BR1473">
        <v>3</v>
      </c>
      <c r="BS1473">
        <f t="shared" si="1723"/>
        <v>1</v>
      </c>
      <c r="BU1473" s="1">
        <f t="shared" si="1724"/>
        <v>13.349912755567059</v>
      </c>
      <c r="BV1473" s="1">
        <f t="shared" si="1725"/>
        <v>3.2182078422907492</v>
      </c>
      <c r="BW1473" s="1">
        <f t="shared" si="1726"/>
        <v>2.9841849917728367</v>
      </c>
      <c r="BX1473" s="1">
        <f t="shared" si="1727"/>
        <v>3.5110886529453946</v>
      </c>
      <c r="BY1473" s="1">
        <f t="shared" si="1728"/>
        <v>2.6844927462132744</v>
      </c>
      <c r="BZ1473" s="1">
        <f t="shared" si="1729"/>
        <v>2.5705595612126872</v>
      </c>
      <c r="CA1473" s="1">
        <f t="shared" si="1730"/>
        <v>2.3556738275524145</v>
      </c>
      <c r="CB1473" s="1">
        <f t="shared" si="1731"/>
        <v>2.9319869272949131</v>
      </c>
      <c r="CC1473" s="1">
        <f t="shared" si="1732"/>
        <v>2.9138015402189663</v>
      </c>
      <c r="CD1473" s="1">
        <f t="shared" si="1733"/>
        <v>31.107464313395614</v>
      </c>
      <c r="CE1473" s="1">
        <f t="shared" si="1734"/>
        <v>2.6595504284619542</v>
      </c>
      <c r="CF1473" s="1">
        <f t="shared" si="1735"/>
        <v>2.620888876312117</v>
      </c>
      <c r="CG1473" s="1">
        <f t="shared" si="1736"/>
        <v>2.9861806208219286</v>
      </c>
      <c r="CH1473" s="1">
        <f t="shared" si="1737"/>
        <v>3.2717662409353214</v>
      </c>
      <c r="CI1473" s="1">
        <f t="shared" si="1738"/>
        <v>3.32789450095978</v>
      </c>
      <c r="CJ1473" s="1">
        <f t="shared" si="1739"/>
        <v>3.3420606623120102</v>
      </c>
      <c r="CK1473" s="1">
        <f t="shared" si="1740"/>
        <v>3.350094554399297</v>
      </c>
      <c r="CL1473" s="5">
        <f t="shared" si="1746"/>
        <v>7</v>
      </c>
      <c r="CN1473" s="9">
        <f t="shared" si="1747"/>
        <v>2.3556738275524145</v>
      </c>
    </row>
    <row r="1474" spans="1:92" x14ac:dyDescent="0.2">
      <c r="A1474" s="4">
        <v>1472</v>
      </c>
      <c r="B1474" s="1">
        <v>0.33512789312827301</v>
      </c>
      <c r="C1474" s="1">
        <v>11.212</v>
      </c>
      <c r="D1474" s="1">
        <v>82</v>
      </c>
      <c r="E1474" s="1">
        <v>9</v>
      </c>
      <c r="F1474" s="1">
        <v>9</v>
      </c>
      <c r="G1474" s="1">
        <v>8.7205313210293394</v>
      </c>
      <c r="H1474" s="1">
        <v>6</v>
      </c>
      <c r="I1474">
        <v>1500</v>
      </c>
      <c r="J1474">
        <v>185</v>
      </c>
      <c r="K1474">
        <v>12.5</v>
      </c>
      <c r="L1474" s="1"/>
      <c r="M1474" s="2">
        <f t="shared" ref="M1474:M1537" si="1748">COUNTIF(B1474,"&gt;=0.2")+COUNTIF(B1474,"&lt;=0.4")+COUNTIF(C1474,"&gt;2")+COUNTIF(D1474,"&gt;=40")+COUNTIF(D1474,"&lt;=60")+COUNTIF(E1474,"&gt;=40")+COUNTIF(E1474,"&lt;=60")+COUNTIF(F1474,"&lt;10")+COUNTIF(G1474,"&gt;25")+COUNTIF(H1474,"=8")</f>
        <v>4</v>
      </c>
      <c r="N1474" s="2">
        <f t="shared" ref="N1474:N1537" si="1749">COUNTIF(B1474,"&gt;=0.3")+COUNTIF(B1474,"&lt;=0.6")+COUNTIF(C1474,"&gt;=0.75")+COUNTIF(C1474,"&lt;=2")+COUNTIF(D1474,"&gt;=40")+COUNTIF(D1474,"&lt;=70")+COUNTIF(E1474,"&gt;=30")+COUNTIF(E1474,"&lt;=50")+COUNTIF(F1474,"&lt;20")+COUNTIF(G1474,"&gt;=10")+COUNTIF(G1474,"&lt;=25")+COUNTIF(H1474,"&gt;=6")+COUNTIF(H1474,"&lt;=7")</f>
        <v>6</v>
      </c>
      <c r="O1474" s="2">
        <f t="shared" ref="O1474:O1537" si="1750">COUNTIF(B1474,"&gt;=0.2")+COUNTIF(B1474,"&lt;=0.6")+COUNTIF(C1474,"&gt;=0.75")+COUNTIF(C1474,"&lt;=1.5")+COUNTIF(D1474,"&gt;=40")+COUNTIF(D1474,"&lt;=70")+COUNTIF(E1474,"&gt;=20")+COUNTIF(E1474,"&lt;=50")+COUNTIF(F1474,"&lt;30")+COUNTIF(G1474,"&gt;=3")+COUNTIF(G1474,"&lt;=10")+COUNTIF(H1474,"=6")</f>
        <v>6</v>
      </c>
      <c r="P1474" s="2">
        <f t="shared" ref="P1474:P1537" si="1751">COUNTIF(B1474,"&gt;=0.5")+COUNTIF(B1474,"&lt;=0.7")+COUNTIF(C1474,"&gt;=0.75")+COUNTIF(C1474,"&lt;=1.25")+COUNTIF(D1474,"&gt;=20")+COUNTIF(D1474,"&lt;=40")+COUNTIF(E1474,"&gt;=30")+COUNTIF(E1474,"&lt;=40")+COUNTIF(F1474,"&gt;=30")+COUNTIF(F1474,"&lt;=40")+COUNTIF(G1474,"&gt;25")+COUNTIF(H1474,"&gt;=7")+COUNTIF(H1474,"&lt;=8")</f>
        <v>4</v>
      </c>
      <c r="Q1474" s="2">
        <f t="shared" ref="Q1474:Q1537" si="1752">COUNTIF(B1474,"&gt;=0.5")+COUNTIF(B1474,"&lt;=0.8")+COUNTIF(C1474,"&gt;=0.3")+COUNTIF(C1474,"&lt;=0.75")+COUNTIF(D1474,"&gt;=20")+COUNTIF(D1474,"&lt;=40")+COUNTIF(E1474,"&gt;=30")+COUNTIF(E1474,"&lt;=50")+COUNTIF(F1474,"&gt;=20")+COUNTIF(F1474,"&lt;=40")+COUNTIF(G1474,"&gt;=10")+COUNTIF(G1474,"&lt;=25")+COUNTIF(H1474,"&gt;=5")+COUNTIF(H1474,"&lt;=6")</f>
        <v>6</v>
      </c>
      <c r="R1474" s="2">
        <f t="shared" ref="R1474:R1537" si="1753">COUNTIF(B1474,"&gt;=0.6")+COUNTIF(B1474,"&lt;=0.9")+COUNTIF(C1474,"&gt;=0.3")+COUNTIF(C1474,"&lt;=0.75")+COUNTIF(D1474,"&gt;=20")+COUNTIF(D1474,"&lt;=40")+COUNTIF(E1474,"&gt;=20")+COUNTIF(E1474,"&lt;=50")+COUNTIF(F1474,"&gt;=30")+COUNTIF(F1474,"&lt;=60")+COUNTIF(G1474,"&gt;=3")+COUNTIF(G1474,"&lt;=10")+COUNTIF(H1474,"&gt;=5")+COUNTIF(H1474,"&lt;=6")</f>
        <v>7</v>
      </c>
      <c r="S1474" s="2">
        <f t="shared" ref="S1474:S1537" si="1754">COUNTIF(B1474,"&gt;=0.2")+COUNTIF(B1474,"&lt;=0.5")+COUNTIF(C1474,"&gt;=1")+COUNTIF(C1474,"&lt;=2")+COUNTIF(D1474,"&gt;=60")+COUNTIF(D1474,"&lt;=90")+COUNTIF(E1474,"&lt;20")+COUNTIF(F1474,"&lt;30")+COUNTIF(G1474,"&gt;=2")+COUNTIF(G1474,"&lt;=4")+COUNTIF(H1474,"&gt;=4")+COUNTIF(H1474,"&lt;=5")</f>
        <v>7</v>
      </c>
      <c r="T1474" s="2">
        <f t="shared" ref="T1474:T1537" si="1755">COUNTIF(B1474,"&gt;0.7")+COUNTIF(C1474,"&gt;=0.1")+COUNTIF(C1474,"&lt;=0.3")+COUNTIF(D1474,"&gt;=30")+COUNTIF(D1474,"&lt;=50")+COUNTIF(E1474,"&gt;=40")+COUNTIF(E1474,"&lt;=50")+COUNTIF(F1474,"&lt;20")+COUNTIF(G1474,"&gt;=3")+COUNTIF(G1474,"&lt;=10")+COUNTIF(H1474,"=5")</f>
        <v>5</v>
      </c>
      <c r="U1474" s="2">
        <f t="shared" ref="U1474:U1537" si="1756">COUNTIF(B1474,"&gt;0.8")+COUNTIF(C1474,"&gt;=0.1")+COUNTIF(C1474,"&lt;=0.25")+COUNTIF(D1474,"&gt;=10")+COUNTIF(D1474,"&lt;=20")+COUNTIF(E1474,"&lt;20")+COUNTIF(F1474,"&gt;=60")+COUNTIF(F1474,"&lt;=80")+COUNTIF(G1474,"&gt;=3")+COUNTIF(G1474,"&lt;=10")+COUNTIF(H1474,"&gt;=5")+COUNTIF(H1474,"&lt;=6")</f>
        <v>7</v>
      </c>
      <c r="V1474" s="2">
        <f t="shared" ref="V1474:V1537" si="1757">COUNTIF(B1474,"&gt;=0.6")+COUNTIF(B1474,"&lt;=0.9")+COUNTIF(C1474,"&gt;=0.2")+COUNTIF(C1474,"&lt;=0.5")+COUNTIF(D1474,"&gt;=20")+COUNTIF(D1474,"&lt;=30")+COUNTIF(E1474,"&gt;=20")+COUNTIF(E1474,"&lt;=40")+COUNTIF(F1474,"&gt;=40")+COUNTIF(F1474,"&lt;=50")+COUNTIF(G1474,"&gt;=5")+COUNTIF(G1474,"&lt;=15")+COUNTIF(H1474,"&gt;=5")+COUNTIF(H1474,"&lt;=6")</f>
        <v>7</v>
      </c>
      <c r="W1474" s="2">
        <f t="shared" ref="W1474:W1537" si="1758">COUNTIF(B1474,"&lt;0.4")+COUNTIF(C1474,"&gt;1")+COUNTIF(D1474,"&lt;10")+COUNTIF(E1474,"&lt;10")+COUNTIF(F1474,"&gt;90")+COUNTIF(G1474,"&gt;=3")+COUNTIF(G1474,"&lt;=30")+COUNTIF(H1474,"=8")</f>
        <v>4</v>
      </c>
      <c r="X1474" s="2">
        <f t="shared" ref="X1474:X1537" si="1759">COUNTIF(B1474,"&gt;=0.5")+COUNTIF(B1474,"&lt;=0.8")+COUNTIF(C1474,"&gt;=0.25")+COUNTIF(C1474,"&lt;=0.75")+COUNTIF(D1474,"&lt;10")+COUNTIF(E1474,"&lt;10")+COUNTIF(F1474,"&gt;90")+COUNTIF(G1474,"&gt;=3")+COUNTIF(G1474,"&lt;=15")+COUNTIF(H1474,"&gt;=5")+COUNTIF(H1474,"&lt;=6")</f>
        <v>5</v>
      </c>
      <c r="Y1474" s="2">
        <f t="shared" ref="Y1474:Y1537" si="1760">COUNTIF(B1474,"&gt;=0.7")+COUNTIF(B1474,"&lt;=0.9")+COUNTIF(C1474,"&gt;=0.25")+COUNTIF(C1474,"&lt;=1.0")+COUNTIF(D1474,"&lt;10")+COUNTIF(E1474,"&lt;10")+COUNTIF(F1474,"&gt;90")+COUNTIF(G1474,"&lt;2")+COUNTIF(H1474,"&gt;=4")+COUNTIF(H1474,"&lt;=5")</f>
        <v>2</v>
      </c>
      <c r="Z1474" s="2">
        <f t="shared" ref="Z1474:Z1537" si="1761">COUNTIF(B1474,"&gt;0.9")+COUNTIF(C1474,"&lt;0.1")+COUNTIF(D1474,"&lt;10")+COUNTIF(E1474,"&lt;10")+COUNTIF(F1474,"&gt;90")+COUNTIF(G1474,"&lt;1")+COUNTIF(H1474,"&gt;=3")+COUNTIF(H1474,"&lt;=4")</f>
        <v>2</v>
      </c>
      <c r="AA1474" s="2">
        <f t="shared" ref="AA1474:AA1537" si="1762">COUNTIF(B1474,"&gt;0.9")+COUNTIF(C1474,"&lt;0.1")+COUNTIF(D1474,"&lt;10")+COUNTIF(E1474,"&gt;90")+COUNTIF(F1474,"&lt;10")+COUNTIF(G1474,"&lt;0.25")+COUNTIF(H1474,"&gt;=1")+COUNTIF(H1474,"&lt;=2")</f>
        <v>2</v>
      </c>
      <c r="AB1474" s="2">
        <f t="shared" ref="AB1474:AB1537" si="1763">COUNTIF(B1474,"&gt;0.9")+COUNTIF(C1474,"&lt;0.1")+COUNTIF(D1474,"&lt;10")+COUNTIF(E1474,"&lt;10")+COUNTIF(F1474,"&gt;90")+COUNTIF(G1474,"&lt;0.25")+COUNTIF(H1474,"&gt;=1")+COUNTIF(H1474,"&lt;=2")</f>
        <v>2</v>
      </c>
      <c r="AC1474" s="2">
        <f t="shared" ref="AC1474:AC1537" si="1764">COUNTIF(B1474,"&gt;0.9")+COUNTIF(C1474,"&lt;0.1")+COUNTIF(D1474,"&lt;10")+COUNTIF(E1474,"&lt;10")+COUNTIF(F1474,"&gt;90")</f>
        <v>1</v>
      </c>
      <c r="AD1474" s="3">
        <f t="shared" si="1741"/>
        <v>6</v>
      </c>
      <c r="AE1474" s="2">
        <f t="shared" ref="AE1474:AE1537" si="1765">COUNTIF(B1474,"&gt;=0.2")+COUNTIF(B1474,"&lt;=0.4")+COUNTIF(C1474,"&gt;2")+COUNTIF(D1474,"&gt;=40")+COUNTIF(D1474,"&lt;=60")+COUNTIF(E1474,"&gt;=40")+COUNTIF(E1474,"&lt;=60")+COUNTIF(F1474,"&lt;10")+COUNTIF(G1474,"&gt;25")+COUNTIF(H1474,"=8")+COUNTIF(I1474,"&gt;=1500")+COUNTIF(I1474,"&lt;=1800")+COUNTIF(J1474,"&gt;=0.10")+COUNTIF(J1474,"&lt;=0.20")+COUNTIF(K1474,"&gt;=50")+COUNTIF(K1474,"&lt;=300")</f>
        <v>7</v>
      </c>
      <c r="AF1474" s="2">
        <f t="shared" ref="AF1474:AF1537" si="1766">COUNTIF(B1474,"&gt;=0.3")+COUNTIF(B1474,"&lt;=0.6")+COUNTIF(C1474,"&gt;=0.75")+COUNTIF(C1474,"&lt;=2")+COUNTIF(D1474,"&gt;=40")+COUNTIF(D1474,"&lt;=70")+COUNTIF(E1474,"&gt;=30")+COUNTIF(E1474,"&lt;=50")+COUNTIF(F1474,"&lt;20")+COUNTIF(G1474,"&gt;=10")+COUNTIF(G1474,"&lt;=25")+COUNTIF(H1474,"&gt;=6")+COUNTIF(H1474,"&lt;=7")+COUNTIF(I1474,"&gt;=1500")+COUNTIF(I1474,"&lt;=2200")+COUNTIF(J1474,"&gt;=0.10")+COUNTIF(J1474,"&lt;=0.20")+COUNTIF(K1474,"&lt;75")</f>
        <v>9</v>
      </c>
      <c r="AG1474" s="2">
        <f t="shared" ref="AG1474:AG1537" si="1767">COUNTIF(B1474,"&gt;=0.2")+COUNTIF(B1474,"&lt;=0.6")+COUNTIF(C1474,"&gt;=0.75")+COUNTIF(C1474,"&lt;=1.5")+COUNTIF(D1474,"&gt;=40")+COUNTIF(D1474,"&lt;=70")+COUNTIF(E1474,"&gt;=20")+COUNTIF(E1474,"&lt;=50")+COUNTIF(F1474,"&lt;30")+COUNTIF(G1474,"&gt;=3")+COUNTIF(G1474,"&lt;=10")+COUNTIF(H1474,"=6")+COUNTIF(I1474,"&gt;=1200")+COUNTIF(I1474,"&lt;=1800")+COUNTIF(J1474,"&gt;=0.10")+COUNTIF(J1474,"&lt;=0.20")+COUNTIF(K1474,"&lt;75")</f>
        <v>9</v>
      </c>
      <c r="AH1474" s="2">
        <f t="shared" ref="AH1474:AH1537" si="1768">COUNTIF(B1474,"&gt;=0.5")+COUNTIF(B1474,"&lt;=0.7")+COUNTIF(C1474,"&gt;=0.75")+COUNTIF(C1474,"&lt;=1.25")+COUNTIF(D1474,"&gt;=20")+COUNTIF(D1474,"&lt;=40")+COUNTIF(E1474,"&gt;=30")+COUNTIF(E1474,"&lt;=40")+COUNTIF(F1474,"&gt;=30")+COUNTIF(F1474,"&lt;=40")+COUNTIF(G1474,"&gt;25")+COUNTIF(H1474,"&gt;=7")+COUNTIF(H1474,"&lt;=8")+COUNTIF(I1474,"&gt;=1400")+COUNTIF(I1474,"&lt;=1800")+COUNTIF(J1474,"&gt;=0.12")+COUNTIF(J1474,"&lt;=0.25")+COUNTIF(K1474,"&lt;50")</f>
        <v>7</v>
      </c>
      <c r="AI1474" s="2">
        <f t="shared" ref="AI1474:AI1537" si="1769">COUNTIF(B1474,"&gt;=0.5")+COUNTIF(B1474,"&lt;=0.8")+COUNTIF(C1474,"&gt;=0.3")+COUNTIF(C1474,"&lt;=0.75")+COUNTIF(D1474,"&gt;=20")+COUNTIF(D1474,"&lt;=40")+COUNTIF(E1474,"&gt;=30")+COUNTIF(E1474,"&lt;=50")+COUNTIF(F1474,"&gt;=20")+COUNTIF(F1474,"&lt;=40")+COUNTIF(G1474,"&gt;=10")+COUNTIF(G1474,"&lt;=25")+COUNTIF(H1474,"&gt;=5")+COUNTIF(H1474,"&lt;=6")+COUNTIF(I1474,"&gt;=1400")+COUNTIF(I1474,"&lt;=2000")+COUNTIF(J1474,"&gt;=0.12")+COUNTIF(J1474,"&lt;=0.25")+COUNTIF(K1474,"&lt;25")</f>
        <v>9</v>
      </c>
      <c r="AJ1474" s="2">
        <f t="shared" ref="AJ1474:AJ1537" si="1770">COUNTIF(B1474,"&gt;=0.6")+COUNTIF(B1474,"&lt;=0.9")+COUNTIF(C1474,"&gt;=0.3")+COUNTIF(C1474,"&lt;=0.75")+COUNTIF(D1474,"&gt;=20")+COUNTIF(D1474,"&lt;=40")+COUNTIF(E1474,"&gt;=20")+COUNTIF(E1474,"&lt;=50")+COUNTIF(F1474,"&gt;=30")+COUNTIF(F1474,"&lt;=60")+COUNTIF(G1474,"&gt;=3")+COUNTIF(G1474,"&lt;=10")+COUNTIF(H1474,"&gt;=5")+COUNTIF(H1474,"&lt;=6")+COUNTIF(I1474,"&gt;=1200")+COUNTIF(I1474,"&lt;=1800")+COUNTIF(J1474,"&gt;=0.12")+COUNTIF(J1474,"&lt;=0.25")+COUNTIF(K1474,"&lt;25")</f>
        <v>10</v>
      </c>
      <c r="AK1474" s="2">
        <f t="shared" ref="AK1474:AK1537" si="1771">COUNTIF(B1474,"&gt;=0.2")+COUNTIF(B1474,"&lt;=0.5")+COUNTIF(C1474,"&gt;=1")+COUNTIF(C1474,"&lt;=2")+COUNTIF(D1474,"&gt;=60")+COUNTIF(D1474,"&lt;=90")+COUNTIF(E1474,"&lt;20")+COUNTIF(F1474,"&lt;30")+COUNTIF(G1474,"&gt;=2")+COUNTIF(G1474,"&lt;=4")+COUNTIF(H1474,"&gt;=4")+COUNTIF(H1474,"&lt;=5")+COUNTIF(I1474,"&gt;=800")+COUNTIF(I1474,"&lt;=1500")+COUNTIF(J1474,"&gt;=0.15")+COUNTIF(J1474,"&lt;=0.35")+COUNTIF(K1474,"&lt;35")</f>
        <v>10</v>
      </c>
      <c r="AL1474" s="2">
        <f t="shared" ref="AL1474:AL1537" si="1772">COUNTIF(B1474,"&gt;0.7")+COUNTIF(C1474,"&gt;=0.1")+COUNTIF(C1474,"&lt;=0.3")+COUNTIF(D1474,"&gt;=30")+COUNTIF(D1474,"&lt;=50")+COUNTIF(E1474,"&gt;=40")+COUNTIF(E1474,"&lt;=50")+COUNTIF(F1474,"&lt;20")+COUNTIF(G1474,"&gt;=3")+COUNTIF(G1474,"&lt;=10")+COUNTIF(H1474,"=5")+COUNTIF(I1474,"&gt;=1200")+COUNTIF(I1474,"&lt;=1800")+COUNTIF(J1474,"&gt;=0.15")+COUNTIF(J1474,"&lt;=0.25")+COUNTIF(K1474,"&lt;50")</f>
        <v>8</v>
      </c>
      <c r="AM1474" s="2">
        <f t="shared" ref="AM1474:AM1537" si="1773">COUNTIF(B1474,"&gt;0.8")+COUNTIF(C1474,"&gt;=0.1")+COUNTIF(C1474,"&lt;=0.25")+COUNTIF(D1474,"&gt;=10")+COUNTIF(D1474,"&lt;=20")+COUNTIF(E1474,"&lt;20")+COUNTIF(F1474,"&gt;=60")+COUNTIF(F1474,"&lt;=80")+COUNTIF(G1474,"&gt;=3")+COUNTIF(G1474,"&lt;=10")+COUNTIF(H1474,"&gt;=5")+COUNTIF(H1474,"&lt;=6")+COUNTIF(I1474,"&gt;=1000")+COUNTIF(I1474,"&lt;=1800")+COUNTIF(J1474,"&gt;=0.12")+COUNTIF(J1474,"&lt;=0.25")+COUNTIF(K1474,"&lt;10")</f>
        <v>9</v>
      </c>
      <c r="AN1474" s="2">
        <f t="shared" ref="AN1474:AN1537" si="1774">COUNTIF(B1474,"&gt;=0.6")+COUNTIF(B1474,"&lt;=0.9")+COUNTIF(C1474,"&gt;=0.2")+COUNTIF(C1474,"&lt;=0.5")+COUNTIF(D1474,"&gt;=20")+COUNTIF(D1474,"&lt;=30")+COUNTIF(E1474,"&gt;=20")+COUNTIF(E1474,"&lt;=40")+COUNTIF(F1474,"&gt;=40")+COUNTIF(F1474,"&lt;=50")+COUNTIF(G1474,"&gt;=5")+COUNTIF(G1474,"&lt;=15")+COUNTIF(H1474,"&gt;=5")+COUNTIF(H1474,"&lt;=6")+COUNTIF(I1474,"&gt;=1000")+COUNTIF(I1474,"&lt;=2500")+COUNTIF(J1474,"&gt;=0.12")+COUNTIF(J1474,"&lt;=0.20")+COUNTIF(K1474,"&gt;300")</f>
        <v>9</v>
      </c>
      <c r="AO1474" s="2">
        <f t="shared" ref="AO1474:AO1537" si="1775">COUNTIF(B1474,"&lt;0.4")+COUNTIF(C1474,"&gt;1")+COUNTIF(D1474,"&lt;10")+COUNTIF(E1474,"&lt;10")+COUNTIF(F1474,"&gt;90")+COUNTIF(G1474,"&gt;=3")+COUNTIF(G1474,"&lt;=30")+COUNTIF(H1474,"=8")+COUNTIF(I1474,"&gt;=1000")+COUNTIF(I1474,"&lt;=1800")+COUNTIF(J1474,"&gt;=0.12")+COUNTIF(J1474,"&lt;=0.20")+COUNTIF(K1474,"=0")</f>
        <v>6</v>
      </c>
      <c r="AP1474" s="2">
        <f t="shared" ref="AP1474:AP1537" si="1776">COUNTIF(B1474,"&gt;=0.5")+COUNTIF(B1474,"&lt;=0.8")+COUNTIF(C1474,"&gt;=0.25")+COUNTIF(C1474,"&lt;=0.75")+COUNTIF(D1474,"&lt;10")+COUNTIF(E1474,"&lt;10")+COUNTIF(F1474,"&gt;90")+COUNTIF(G1474,"&gt;=3")+COUNTIF(G1474,"&lt;=15")+COUNTIF(H1474,"&gt;=5")+COUNTIF(H1474,"&lt;=6")+COUNTIF(I1474,"&gt;=1200")+COUNTIF(I1474,"&lt;=1800")+COUNTIF(J1474,"&gt;=0.15")+COUNTIF(J1474,"&lt;=0.25")+COUNTIF(K1474,"=0")</f>
        <v>7</v>
      </c>
      <c r="AQ1474" s="2">
        <f t="shared" ref="AQ1474:AQ1537" si="1777">COUNTIF(B1474,"&gt;=0.7")+COUNTIF(B1474,"&lt;=0.9")+COUNTIF(C1474,"&gt;=0.25")+COUNTIF(C1474,"&lt;=1.0")+COUNTIF(D1474,"&lt;10")+COUNTIF(E1474,"&lt;10")+COUNTIF(F1474,"&gt;90")+COUNTIF(G1474,"&lt;2")+COUNTIF(H1474,"&gt;=4")+COUNTIF(H1474,"&lt;=5")+COUNTIF(I1474,"&gt;=1200")+COUNTIF(I1474,"&lt;=1600")+COUNTIF(J1474,"&gt;=0.15")+COUNTIF(J1474,"&lt;=0.25")+COUNTIF(K1474,"=0")</f>
        <v>4</v>
      </c>
      <c r="AR1474" s="2">
        <f t="shared" ref="AR1474:AR1537" si="1778">COUNTIF(B1474,"&gt;0.9")+COUNTIF(C1474,"&lt;0.1")+COUNTIF(D1474,"&lt;10")+COUNTIF(E1474,"&lt;10")+COUNTIF(F1474,"&gt;90")+COUNTIF(G1474,"&lt;1")+COUNTIF(H1474,"&gt;=3")+COUNTIF(H1474,"&lt;=4")+COUNTIF(I1474,"&gt;=600")+COUNTIF(I1474,"&lt;=1400")+COUNTIF(J1474,"&gt;=0.20")+COUNTIF(J1474,"&lt;=0.35")+COUNTIF(K1474,"=0")</f>
        <v>3</v>
      </c>
      <c r="AS1474" s="2">
        <f t="shared" ref="AS1474:AS1537" si="1779">COUNTIF(B1474,"&gt;0.9")+COUNTIF(C1474,"&lt;0.1")+COUNTIF(D1474,"&lt;10")+COUNTIF(E1474,"&gt;90")+COUNTIF(F1474,"&lt;10")+COUNTIF(G1474,"&lt;0.25")+COUNTIF(H1474,"&gt;=1")+COUNTIF(H1474,"&lt;=2")+COUNTIF(I1474,"&gt;=1200")+COUNTIF(I1474,"&lt;=2500")+COUNTIF(J1474,"&gt;=0.15")+COUNTIF(J1474,"&lt;=0.30")+COUNTIF(K1474,"=0")</f>
        <v>4</v>
      </c>
      <c r="AT1474" s="2">
        <f t="shared" ref="AT1474:AT1537" si="1780">COUNTIF(B1474,"&gt;0.9")+COUNTIF(C1474,"&lt;0.1")+COUNTIF(D1474,"&lt;10")+COUNTIF(E1474,"&lt;10")+COUNTIF(F1474,"&gt;90")+COUNTIF(G1474,"&lt;0.25")+COUNTIF(H1474,"&gt;=1")+COUNTIF(H1474,"&lt;=2")+COUNTIF(I1474,"&gt;=1200")+COUNTIF(I1474,"&lt;=2500")+COUNTIF(J1474,"&gt;=0.15")+COUNTIF(J1474,"&lt;=0.30")+COUNTIF(K1474,"=0")</f>
        <v>4</v>
      </c>
      <c r="AU1474" s="2">
        <f t="shared" ref="AU1474:AU1537" si="1781">COUNTIF(B1474,"&gt;0.9")+COUNTIF(C1474,"&lt;0.1")+COUNTIF(D1474,"&lt;10")+COUNTIF(E1474,"&lt;10")+COUNTIF(F1474,"&gt;90")+COUNTIF(G1474,"&gt;=1")+COUNTIF(G1474,"&lt;=2")+COUNTIF(H1474,"&lt;0.25")+COUNTIF(I1474,"=1500")+COUNTIF(J1474,"&gt;=0.02")+COUNTIF(J1474,"&lt;=0.10")+COUNTIF(K1474,"=0")</f>
        <v>3</v>
      </c>
      <c r="AV1474" s="3">
        <f t="shared" si="1742"/>
        <v>6</v>
      </c>
      <c r="AW1474">
        <f t="shared" si="1743"/>
        <v>2</v>
      </c>
      <c r="AX1474" s="2">
        <f t="shared" ref="AX1474:AX1537" si="1782">IF(AND(B1474&gt;=0.2, B1474&lt;=0.4), 1, 0) +
IF(C1474&gt;2, 1, 0) +
IF(AND(D1474&gt;=40, D1474&lt;=60), 1, 0) +
IF(AND(E1474&gt;=40, E1474&lt;=60), 1, 0) +
IF(AND(F1474&lt;10), 1, 0) +
IF(G1474&gt;25, 1, 0) +
IF(H1474=8, 1, 0) +
IF(AND(I1474&gt;=1500, I1474&lt;=1800), 1, 0) +
IF(AND(J1474&gt;=0.1, J1474&lt;=0.2), 1, 0) +
IF(AND(K1474&gt;=50, K1474&lt;=300), 1, 0)</f>
        <v>4</v>
      </c>
      <c r="AY1474" s="2">
        <f t="shared" ref="AY1474:AY1537" si="1783">IF(AND(B1474&gt;=0.3, B1474&lt;=0.6), 1, 0) +
IF(AND(C1474&gt;=0.75, C1474&lt;=2), 1, 0) +
IF(AND(D1474&gt;=40, D1474&lt;=70), 1, 0) +
IF(AND(E1474&gt;=30, E1474&lt;=50), 1, 0) +
IF(AND(F1474&lt;20), 1, 0) +
IF(AND(G1474&gt;=10, G1474&lt;=25), 1, 0) +
IF(AND(H1474&gt;=6, H1474&lt;=7), 1, 0) +
IF(AND(I1474&gt;=1500, I1474&lt;=2200), 1, 0) +
IF(AND(J1474&gt;=0.1, J1474&lt;=0.2), 1, 0) +
IF(K1474&lt;75, 1, 0)</f>
        <v>5</v>
      </c>
      <c r="AZ1474" s="2">
        <f t="shared" ref="AZ1474:AZ1537" si="1784">IF(AND(B1474&gt;=0.2, B1474&lt;=0.6), 1, 0) +
IF(AND(C1474&gt;=0.75, C1474&lt;=1.5), 1, 0) +
IF(AND(D1474&gt;=40, D1474&lt;=70), 1, 0) +
IF(AND(E1474&gt;=20, E1474&lt;=50), 1, 0) +
IF(AND(F1474&lt;30), 1, 0) +
IF(AND(G1474&gt;=3, G1474&lt;=10), 1, 0) +
IF(H1474=6, 1, 0) +
IF(AND(I1474&gt;=1200, I1474&lt;=1800), 1, 0) +
IF(AND(J1474&gt;=0.1, J1474&lt;=0.2), 1, 0) +
IF(AND(K1474&lt;75), 1, 0)</f>
        <v>6</v>
      </c>
      <c r="BA1474" s="2">
        <f t="shared" ref="BA1474:BA1537" si="1785">IF(AND(B1474&gt;=0.5, B1474&lt;=0.7), 1, 0) +
IF(AND(C1474&gt;=0.75, C1474&lt;=1.25), 1, 0) +
IF(AND(D1474&gt;=20, D1474&lt;=40), 1, 0) +
IF(AND(E1474&gt;=30, E1474&lt;=40), 1, 0) +
IF(AND(F1474&gt;=30, F1474&lt;=40), 1, 0) +
IF(G1474&gt;25, 1, 0) +
IF(AND(H1474&gt;=7, H1474&lt;=8), 1, 0) +
IF(AND(I1474&gt;=1400, I1474&lt;=1800), 1, 0) +
IF(AND(J1474&gt;=0.12, J1474&lt;=0.25), 1, 0) +
IF(AND(K1474&lt;50), 1, 0)</f>
        <v>2</v>
      </c>
      <c r="BB1474" s="2">
        <f t="shared" ref="BB1474:BB1537" si="1786">IF(AND(B1474&gt;=0.5, B1474&lt;=0.8), 1, 0) +
IF(AND(C1474&gt;=0.3, C1474&lt;=0.75), 1, 0) +
IF(AND(D1474&gt;=20, D1474&lt;=40), 1, 0) +
IF(AND(E1474&gt;=30, E1474&lt;=50), 1, 0) +
IF(AND(F1474&gt;=20, F1474&lt;=40), 1, 0) +
IF(AND(G1474&gt;=10, G1474&lt;=25), 1, 0) +
IF(AND(H1474&gt;=5, H1474&lt;=6), 1, 0) +
IF(AND(I1474&gt;=1400, I1474&lt;=2000), 1, 0) +
IF(AND(J1474&gt;=0.12, J1474&lt;=0.25), 1, 0) +
IF(AND(K1474&lt;25), 1, 0)</f>
        <v>3</v>
      </c>
      <c r="BC1474" s="2">
        <f t="shared" ref="BC1474:BC1537" si="1787">IF(AND(B1474&gt;=0.6, B1474&lt;=0.9), 1, 0) +
IF(AND(C1474&gt;=0.3, C1474&lt;=0.75), 1, 0) +
IF(AND(D1474&gt;=20, D1474&lt;=40), 1, 0) +
IF(AND(E1474&gt;=20, E1474&lt;=50), 1, 0) +
IF(AND(F1474&gt;=30, F1474&lt;=60), 1, 0) +
IF(AND(G1474&gt;=3, G1474&lt;=10), 1, 0) +
IF(AND(H1474&gt;=5, H1474&lt;=6), 1, 0) +
IF(AND(I1474&gt;=1200, I1474&lt;=1800), 1, 0) +
IF(AND(J1474&gt;=0.12, J1474&lt;=0.25), 1, 0) +
IF(AND(K1474&lt;25), 1, 0)</f>
        <v>4</v>
      </c>
      <c r="BD1474" s="2">
        <f t="shared" ref="BD1474:BD1537" si="1788">IF(AND(B1474&gt;=0.2, B1474&lt;=0.5), 1, 0) +
IF(AND(C1474&gt;=1, C1474&lt;=2), 1, 0) +
IF(AND(D1474&gt;=60, D1474&lt;=90), 1, 0) +
IF(E1474&lt;20, 1, 0) +
IF(F1474&lt;30, 1, 0) +
IF(AND(G1474&gt;=2, G1474&lt;=4), 1, 0) +
IF(AND(H1474&gt;=4, H1474&lt;=5), 1, 0) +
IF(AND(I1474&gt;=800, I1474&lt;=1500), 1, 0) +
IF(AND(J1474&gt;=0.15, J1474&lt;=0.35), 1, 0) +
IF(AND(K1474&lt;35), 1, 0)</f>
        <v>6</v>
      </c>
      <c r="BE1474" s="2">
        <f t="shared" ref="BE1474:BE1537" si="1789">IF(B1474&gt;0.8, 1, 0) +
IF(AND(C1474&gt;=0.1, C1474&lt;=0.25), 1, 0) +
IF(AND(D1474&gt;=10, D1474&lt;=20), 1, 0) +
IF(E1474&lt;20, 1, 0) +
IF(AND(F1474&gt;=60, F1474&lt;=80), 1, 0) +
IF(AND(G1474&gt;=3, G1474&lt;=10), 1, 0) +
IF(AND(H1474&gt;=5, H1474&lt;=6), 1, 0) +
IF(AND(I1474&gt;=1000, I1474&lt;=1800), 1, 0) +
IF(AND(J1474&gt;=0.12, J1474&lt;=0.25), 1, 0) +
IF(K1474&lt;10, 1, 0)</f>
        <v>4</v>
      </c>
      <c r="BF1474" s="2">
        <f t="shared" ref="BF1474:BF1537" si="1790">IF(B1474&gt;0.8, 1, 0) +
IF(AND(C1474&gt;=0.1, C1474&lt;=0.25), 1, 0) +
IF(AND(D1474&gt;=10, D1474&lt;=20), 1, 0) +
IF(E1474&lt;20, 1, 0) +
IF(AND(F1474&gt;=60, F1474&lt;=80), 1, 0) +
IF(AND(G1474&gt;=3, G1474&lt;=10), 1, 0) +
IF(AND(H1474&gt;=5, H1474&lt;=6), 1, 0) +
IF(AND(I1474&gt;=1000, I1474&lt;=1800), 1, 0) +
IF(AND(J1474&gt;=0.12, J1474&lt;=0.25), 1, 0) +
IF(K1474&lt;10, 1, 0)</f>
        <v>4</v>
      </c>
      <c r="BG1474" s="2">
        <f t="shared" ref="BG1474:BG1537" si="1791">IF(AND(B1474&gt;=0.6, B1474&lt;=0.9), 1, 0) +
IF(AND(C1474&gt;=0.2, C1474&lt;=0.5), 1, 0) +
IF(AND(D1474&gt;=20, D1474&lt;=30), 1, 0) +
IF(AND(E1474&gt;=20, E1474&lt;=40), 1, 0) +
IF(AND(F1474&gt;=40, F1474&lt;=50), 1, 0) +
IF(AND(G1474&gt;=5, G1474&lt;=15), 1, 0) +
IF(AND(H1474&gt;=5, H1474&lt;=6), 1, 0) +
IF(AND(I1474&gt;=1000, I1474&lt;=2500), 1, 0) +
IF(AND(J1474&gt;=0.12, J1474&lt;=0.2), 1, 0) +
IF(K1474&gt;300, 1, 0)</f>
        <v>3</v>
      </c>
      <c r="BH1474" s="2">
        <f t="shared" ref="BH1474:BH1537" si="1792">IF(B1474&lt;0.4, 1, 0) +
IF(C1474&gt;1, 1, 0) +
IF(D1474&lt;10, 1, 0) +
IF(E1474&lt;10, 1, 0) +
IF(F1474&gt;90, 1, 0) +
IF(AND(G1474&gt;=3, G1474&lt;=30), 1, 0) +
IF(H1474=8, 1, 0) +
IF(AND(I1474&gt;=1000, I1474&lt;=1800), 1, 0) +
IF(AND(J1474&gt;=0.12, J1474&lt;=0.2), 1, 0) +
IF(K1474=0, 1, 0)</f>
        <v>5</v>
      </c>
      <c r="BI1474" s="2">
        <f t="shared" ref="BI1474:BI1537" si="1793">IF(AND(B1474&gt;=0.5, B1474&lt;=0.8), 1, 0) +
IF(AND(C1474&gt;=0.25, C1474&lt;=0.75), 1, 0) +
IF(D1474&lt;10, 1, 0) +
IF(E1474&lt;10, 1, 0) +
IF(F1474&gt;90, 1, 0) +
IF(AND(G1474&gt;=3, G1474&lt;=15), 1, 0) +
IF(AND(H1474&gt;=5, H1474&lt;=6), 1, 0) +
IF(AND(I1474&gt;=1200, I1474&lt;=1800), 1, 0) +
IF(AND(J1474&gt;=0.15, J1474&lt;=0.25), 1, 0) +
IF(K1474=0, 1, 0)</f>
        <v>4</v>
      </c>
      <c r="BJ1474" s="2">
        <f t="shared" ref="BJ1474:BJ1537" si="1794">IF(AND(B1474&gt;=0.7, B1474&lt;=0.9), 1, 0) +
IF(AND(C1474&gt;=0.25, C1474&lt;=1), 1, 0) +
IF(D1474&lt;10, 1, 0) +
IF(E1474&lt;10, 1, 0) +
IF(F1474&gt;90, 1, 0) +
IF(G1474&lt;2, 1, 0) +
IF(AND(H1474&gt;=4, H1474&lt;=5), 1, 0) +
IF(AND(I1474&gt;=1200, I1474&lt;=1600), 1, 0) +
IF(AND(J1474&gt;=0.15, J1474&lt;=0.25), 1, 0) +
IF(K1474=0, 1, 0)</f>
        <v>2</v>
      </c>
      <c r="BK1474" s="2">
        <f t="shared" ref="BK1474:BK1537" si="1795">IF(B1474&gt;0.9, 1, 0) +
IF(C1474&lt;0.1, 1, 0) +
IF(D1474&lt;10, 1, 0) +
IF(E1474&gt;90, 1, 0) +
IF(F1474&lt;10, 1, 0) +
IF(G1474&lt;0.25, 1, 0) +
IF(AND(H1474&gt;=1, H1474&lt;=2), 1, 0) +
IF(AND(I1474&gt;=1200, I1474&lt;=2500), 1, 0) +
IF(AND(J1474&gt;=0.15, J1474&lt;=0.3), 1, 0) +
IF(K1474=0, 1, 0)</f>
        <v>2</v>
      </c>
      <c r="BL1474" s="2">
        <f t="shared" ref="BL1474:BL1537" si="1796">IF(B1474&gt;0.9, 1, 0) +
IF(C1474&lt;0.1, 1, 0) +
IF(D1474&lt;10, 1, 0) +
IF(E1474&gt;90, 1, 0) +
IF(F1474&lt;10, 1, 0) +
IF(G1474&lt;0.25, 1, 0) +
IF(AND(H1474&gt;=1, H1474&lt;=2), 1, 0) +
IF(AND(I1474&gt;=1200, I1474&lt;=2500), 1, 0) +
IF(AND(J1474&gt;=0.15, J1474&lt;=0.3), 1, 0) +
IF(K1474=0, 1, 0)</f>
        <v>2</v>
      </c>
      <c r="BM1474" s="2">
        <f t="shared" ref="BM1474:BM1537" si="1797">IF(B1474&gt;0.9, 1, 0) +
IF(C1474&lt;0.1, 1, 0) +
IF(D1474&lt;10, 1, 0) +
IF(E1474&lt;10, 1, 0) +
IF(F1474&gt;90, 1, 0) +
IF(G1474&lt;0.25, 1, 0) +
IF(AND(H1474&gt;=1, H1474&lt;=2), 1, 0) +
IF(AND(I1474&gt;=1200, I1474&lt;=2500), 1, 0) +
IF(AND(J1474&gt;=0.15, J1474&lt;=0.3), 1, 0) +
IF(K1474=0, 1, 0)</f>
        <v>2</v>
      </c>
      <c r="BN1474" s="2">
        <f t="shared" ref="BN1474:BN1537" si="1798">IF(B1474&gt;0.9, 1, 0) +
IF(C1474&lt;0.1, 1, 0) +
IF(D1474&lt;10, 1, 0) +
IF(E1474&lt;10, 1, 0) +
IF(F1474&gt;90, 1, 0) +
IF(AND(G1474&gt;=1, G1474&lt;=2), 1, 0) +
IF(H1474&lt;0.25, 1, 0) +
IF(I1474=1500, 1, 0) +
IF(AND(J1474&gt;=0.02, J1474&lt;=0.1), 1, 0) +
IF(K1474=0, 1, 0)</f>
        <v>2</v>
      </c>
      <c r="BO1474" s="3">
        <f t="shared" si="1744"/>
        <v>3</v>
      </c>
      <c r="BP1474">
        <f t="shared" si="1745"/>
        <v>2</v>
      </c>
      <c r="BR1474">
        <v>3</v>
      </c>
      <c r="BS1474">
        <f t="shared" ref="BS1474:BS1537" si="1799">COUNTIF(BA1475:BQ1475, MAX(BA1475:BQ1475))</f>
        <v>1</v>
      </c>
      <c r="BU1474" s="1">
        <f t="shared" ref="BU1474:BU1537" si="1800">SQRT(
AVERAGE(
(IF(B1474&lt;&gt;0,((B1474-0.3)/B1474)^2,0)) +
(IF(C1474&lt;&gt;0,((C1474-2)/C1474)^2,0)) +
(IF(D1474&lt;&gt;0,((D1474-0.5)/D1474)^2,0)) +
(IF(E1474&lt;&gt;0,((E1474-0.5)/E1474)^2,0)) +
(IF(F1474&lt;&gt;0,((F1474-0.05)/F1474)^2,0)) +
(IF(G1474&lt;&gt;0,((G1474-25)/G1474)^2,0)) +
(IF(H1474&lt;&gt;0,((H1474-8)/H1474)^2,0)) +
(IF(I1474&lt;&gt;0,((I1474-1650)/I1474)^2,0)) +
(IF(J1474&lt;&gt;0,((J1474-0.15)/J1474)^2,0)) +
(IF(K1474&lt;&gt;0,((IF(D1474=0,0,K1474)-175)/IF(D1474=0,1,K1474)))^2)
)
)</f>
        <v>13.310116727891048</v>
      </c>
      <c r="BV1474" s="1">
        <f t="shared" ref="BV1474:BV1537" si="1801">SQRT(
AVERAGE(
(IF(B1474&lt;&gt;0,((B1474-0.45)/B1474)^2,0)) +
(IF(C1474&lt;&gt;0,((C1474-1.375)/C1474)^2,0)) +
(IF(D1474&lt;&gt;0,((D1474-0.55)/D1474)^2,0)) +
(IF(E1474&lt;&gt;0,((E1474-0.4)/E1474)^2,0)) +
(IF(F1474&lt;&gt;0,((F1474-0.1)/F1474)^2,0)) +
(IF(G1474&lt;&gt;0,((G1474-17.5)/G1474)^2,0)) +
(IF(H1474&lt;&gt;0,((H1474-6.5)/H1474)^2,0)) +
(IF(I1474&lt;&gt;0,((I1474-1850)/I1474)^2,0)) +
(IF(J1474&lt;&gt;0,((J1474-0.15)/J1474)^2,0)) +
(IF(K1474&lt;&gt;0,((IF(D1474=0,0,K1474)-37.5)/IF(D1474=0,1,K1474)))^2)
)
)</f>
        <v>3.1365916587585159</v>
      </c>
      <c r="BW1474" s="1">
        <f t="shared" ref="BW1474:BW1537" si="1802">SQRT(
AVERAGE(
(IF(B1474&lt;&gt;0,((B1474-0.4)/B1474)^2,0)) +
(IF(C1474&lt;&gt;0,((C1474-1.125)/C1474)^2,0)) +
(IF(D1474&lt;&gt;0,((D1474-0.55)/D1474)^2,0)) +
(IF(E1474&lt;&gt;0,((E1474-0.35)/E1474)^2,0)) +
(IF(F1474&lt;&gt;0,((F1474-0.15)/F1474)^2,0)) +
(IF(G1474&lt;&gt;0,((G1474-6.5)/G1474)^2,0)) +
(IF(H1474&lt;&gt;0,((H1474-6)/H1474)^2,0)) +
(IF(I1474&lt;&gt;0,((I1474-1500)/I1474)^2,0)) +
(IF(J1474&lt;&gt;0,((J1474-0.15)/J1474)^2,0)) +
(IF(K1474&lt;&gt;0,((IF(D1474=0,0,K1474)-37.5)/IF(D1474=0,1,K1474)))^2)
)
)</f>
        <v>2.9643527398097547</v>
      </c>
      <c r="BX1474" s="1">
        <f t="shared" ref="BX1474:BX1537" si="1803">SQRT(
AVERAGE(
(IF(B1474&lt;&gt;0,((B1474-0.6)/B1474)^2,0)) +
(IF(C1474&lt;&gt;0,((C1474-1)/C1474)^2,0)) +
(IF(D1474&lt;&gt;0,((D1474-0.3)/D1474)^2,0)) +
(IF(E1474&lt;&gt;0,((E1474-0.35)/E1474)^2,0)) +
(IF(F1474&lt;&gt;0,((F1474-0.35)/F1474)^2,0)) +
(IF(G1474&lt;&gt;0,((G1474-27.5)/G1474)^2,0)) +
(IF(H1474&lt;&gt;0,((H1474-7.5)/H1474)^2,0)) +
(IF(I1474&lt;&gt;0,((I1474-1600)/I1474)^2,0)) +
(IF(J1474&lt;&gt;0,((J1474-0.185)/J1474)^2,0)) +
(IF(K1474&lt;&gt;0,((IF(D1474=0,0,K1474)-25)/IF(D1474=0,1,K1474)))^2)
)
)</f>
        <v>3.316145667547032</v>
      </c>
      <c r="BY1474" s="1">
        <f t="shared" ref="BY1474:BY1537" si="1804">SQRT(
AVERAGE(
(IF(B1474&lt;&gt;0,((B1474-0.65)/B1474)^2,0)) +
(IF(C1474&lt;&gt;0,((C1474-0.525)/C1474)^2,0)) +
(IF(D1474&lt;&gt;0,((D1474-0.3)/D1474)^2,0)) +
(IF(E1474&lt;&gt;0,((E1474-0.4)/E1474)^2,0)) +
(IF(F1474&lt;&gt;0,((F1474-0.3)/F1474)^2,0)) +
(IF(G1474&lt;&gt;0,((G1474-17.5)/G1474)^2,0)) +
(IF(H1474&lt;&gt;0,((H1474-5.5)/H1474)^2,0)) +
(IF(I1474&lt;&gt;0,((I1474-1700)/I1474)^2,0)) +
(IF(J1474&lt;&gt;0,((J1474-0.185)/J1474)^2,0)) +
(IF(K1474&lt;&gt;0,((IF(D1474=0,0,K1474)-12.5)/IF(D1474=0,1,K1474)))^2)
)
)</f>
        <v>2.5822132388154739</v>
      </c>
      <c r="BZ1474" s="1">
        <f t="shared" ref="BZ1474:BZ1537" si="1805">SQRT(
AVERAGE(
(IF(B1474&lt;&gt;0,((B1474-0.75)/B1474)^2,0)) +
(IF(C1474&lt;&gt;0,((C1474-0.525)/C1474)^2,0)) +
(IF(D1474&lt;&gt;0,((D1474-0.3)/D1474)^2,0)) +
(IF(E1474&lt;&gt;0,((E1474-0.35)/E1474)^2,0)) +
(IF(F1474&lt;&gt;0,((F1474-0.45)/F1474)^2,0)) +
(IF(G1474&lt;&gt;0,((G1474-6.5)/G1474)^2,0)) +
(IF(H1474&lt;&gt;0,((H1474-5.5)/H1474)^2,0)) +
(IF(I1474&lt;&gt;0,((I1474-1500)/I1474)^2,0)) +
(IF(J1474&lt;&gt;0,((J1474-0.185)/J1474)^2,0)) +
(IF(K1474&lt;&gt;0,((IF(D1474=0,0,K1474)-12.5)/IF(D1474=0,1,K1474)))^2)
)
)</f>
        <v>2.5159056230878245</v>
      </c>
      <c r="CA1474" s="1">
        <f t="shared" ref="CA1474:CA1537" si="1806">SQRT(
AVERAGE(
(IF(B1474&lt;&gt;0,((B1474-0.35)/B1474)^2,0)) +
(IF(C1474&lt;&gt;0,((C1474-1.5)/C1474)^2,0)) +
(IF(D1474&lt;&gt;0,((D1474-0.75)/D1474)^2,0)) +
(IF(E1474&lt;&gt;0,((E1474-0.1)/E1474)^2,0)) +
(IF(F1474&lt;&gt;0,((F1474-0.15)/F1474)^2,0)) +
(IF(G1474&lt;&gt;0,((G1474-3)/G1474)^2,0)) +
(IF(H1474&lt;&gt;0,((H1474-4.5)/H1474)^2,0)) +
(IF(I1474&lt;&gt;0,((I1474-1150)/I1474)^2,0)) +
(IF(J1474&lt;&gt;0,((J1474-0.25)/J1474)^2,0)) +
(IF(K1474&lt;&gt;0,((IF(D1474=0,0,K1474)-17.5)/IF(D1474=0,1,K1474)))^2)
)
)</f>
        <v>2.3202355389225975</v>
      </c>
      <c r="CB1474" s="1">
        <f t="shared" ref="CB1474:CB1537" si="1807">SQRT(
AVERAGE(
(IF(B1474&lt;&gt;0,((B1474-0.85)/B1474)^2,0)) +
(IF(C1474&lt;&gt;0,((C1474-0.2)/C1474)^2,0)) +
(IF(D1474&lt;&gt;0,((D1474-0.4)/D1474)^2,0)) +
(IF(E1474&lt;&gt;0,((E1474-0.45)/E1474)^2,0)) +
(IF(F1474&lt;&gt;0,((F1474-0.1)/F1474)^2,0)) +
(IF(G1474&lt;&gt;0,((G1474-6.5)/G1474)^2,0)) +
(IF(H1474&lt;&gt;0,((H1474-5)/H1474)^2,0)) +
(IF(I1474&lt;&gt;0,((I1474-1500)/I1474)^2,0)) +
(IF(J1474&lt;&gt;0,((J1474-0.2)/J1474)^2,0)) +
(IF(K1474&lt;&gt;0,((IF(D1474=0,0,K1474)-25)/IF(D1474=0,1,K1474)))^2)
)
)</f>
        <v>2.8785624813563411</v>
      </c>
      <c r="CC1474" s="1">
        <f t="shared" ref="CC1474:CC1537" si="1808">SQRT(
AVERAGE(
(IF(B1474&lt;&gt;0,((B1474-0.9)/B1474)^2,0)) +
(IF(C1474&lt;&gt;0,((C1474-0.175)/C1474)^2,0)) +
(IF(D1474&lt;&gt;0,((D1474-0.15)/D1474)^2,0)) +
(IF(E1474&lt;&gt;0,((E1474-0.1)/E1474)^2,0)) +
(IF(F1474&lt;&gt;0,((F1474-0.7)/F1474)^2,0)) +
(IF(G1474&lt;&gt;0,((G1474-6.5)/G1474)^2,0)) +
(IF(H1474&lt;&gt;0,((H1474-5.5)/H1474)^2,0)) +
(IF(I1474&lt;&gt;0,((I1474-1400)/I1474)^2,0)) +
(IF(J1474&lt;&gt;0,((J1474-0.185)/J1474)^2,0)) +
(IF(K1474&lt;&gt;0,((IF(D1474=0,0,K1474)-5)/IF(D1474=0,1,K1474)))^2)
)
)</f>
        <v>2.8406066394096423</v>
      </c>
      <c r="CD1474" s="1">
        <f t="shared" ref="CD1474:CD1537" si="1809">SQRT(
AVERAGE(
(IF(B1474&lt;&gt;0,((B1474-0.75)/B1474)^2,0)) +
(IF(C1474&lt;&gt;0,((C1474-0.35)/C1474)^2,0)) +
(IF(D1474&lt;&gt;0,((D1474-0.25)/D1474)^2,0)) +
(IF(E1474&lt;&gt;0,((E1474-0.3)/E1474)^2,0)) +
(IF(F1474&lt;&gt;0,((F1474-0.45)/F1474)^2,0)) +
(IF(G1474&lt;&gt;0,((G1474-10)/G1474)^2,0)) +
(IF(H1474&lt;&gt;0,((H1474-5.5)/H1474)^2,0)) +
(IF(I1474&lt;&gt;0,((I1474-1750)/I1474)^2,0)) +
(IF(J1474&lt;&gt;0,((J1474-0.16)/J1474)^2,0)) +
(IF(K1474&lt;&gt;0,((IF(D1474=0,0,K1474)-400)/IF(D1474=0,1,K1474)))^2)
)
)</f>
        <v>31.102354274470553</v>
      </c>
      <c r="CE1474" s="1">
        <f t="shared" ref="CE1474:CE1537" si="1810">SQRT(
AVERAGE(
(IF(B1474&lt;&gt;0,((B1474-0.2)/B1474)^2,0)) +
(IF(C1474&lt;&gt;0,((C1474-2)/C1474)^2,0)) +
(IF(D1474&lt;&gt;0,((D1474-0.05)/D1474)^2,0)) +
(IF(E1474&lt;&gt;0,((E1474-0.05)/E1474)^2,0)) +
(IF(F1474&lt;&gt;0,((F1474-0.95)/F1474)^2,0)) +
(IF(G1474&lt;&gt;0,((G1474-16.5)/G1474)^2,0)) +
(IF(H1474&lt;&gt;0,((H1474-8)/H1474)^2,0)) +
(IF(I1474&lt;&gt;0,((I1474-1500)/I1474)^2,0)) +
(IF(J1474&lt;&gt;0,((J1474-0.15)/J1474)^2,0)) +
(IF(K1474&lt;&gt;0,((IF(D1474=0,0,K1474)-0)/IF(D1474=0,1,K1474)))^2)
)
)</f>
        <v>2.5555194390608982</v>
      </c>
      <c r="CF1474" s="1">
        <f t="shared" ref="CF1474:CF1537" si="1811">SQRT(
AVERAGE(
(IF(B1474&lt;&gt;0,((B1474-0.65)/B1474)^2,0)) +
(IF(C1474&lt;&gt;0,((C1474-0.5)/C1474)^2,0)) +
(IF(D1474&lt;&gt;0,((D1474-0.05)/D1474)^2,0)) +
(IF(E1474&lt;&gt;0,((E1474-0.05)/E1474)^2,0)) +
(IF(F1474&lt;&gt;0,((F1474-0.95)/F1474)^2,0)) +
(IF(G1474&lt;&gt;0,((G1474-9)/G1474)^2,0)) +
(IF(H1474&lt;&gt;0,((H1474-5.5)/H1474)^2,0)) +
(IF(I1474&lt;&gt;0,((I1474-1400)/I1474)^2,0)) +
(IF(J1474&lt;&gt;0,((J1474-0.2)/J1474)^2,0)) +
(IF(K1474&lt;&gt;0,((IF(D1474=0,0,K1474)-0)/IF(D1474=0,1,K1474)))^2)
)
)</f>
        <v>2.5677917120391758</v>
      </c>
      <c r="CG1474" s="1">
        <f t="shared" ref="CG1474:CG1537" si="1812">SQRT(
AVERAGE(
(IF(B1474&lt;&gt;0,((B1474-0.8)/B1474)^2,0)) +
(IF(C1474&lt;&gt;0,((C1474-0.625)/C1474)^2,0)) +
(IF(D1474&lt;&gt;0,((D1474-0.05)/D1474)^2,0)) +
(IF(E1474&lt;&gt;0,((E1474-0.05)/E1474)^2,0)) +
(IF(F1474&lt;&gt;0,((F1474-0.95)/F1474)^2,0)) +
(IF(G1474&lt;&gt;0,((G1474-1)/G1474)^2,0)) +
(IF(H1474&lt;&gt;0,((H1474-4.5)/H1474)^2,0)) +
(IF(I1474&lt;&gt;0,((I1474-1100)/I1474)^2,0)) +
(IF(J1474&lt;&gt;0,((J1474-0.225)/J1474)^2,0)) +
(IF(K1474&lt;&gt;0,((IF(D1474=0,0,K1474)-0)/IF(D1474=0,1,K1474)))^2)
)
)</f>
        <v>2.9186499809920341</v>
      </c>
      <c r="CH1474" s="1">
        <f t="shared" ref="CH1474:CH1537" si="1813">SQRT(
AVERAGE(
(IF(B1474&lt;&gt;0,((B1474-0.95)/B1474)^2,0)) +
(IF(C1474&lt;&gt;0,((C1474-0.05)/C1474)^2,0)) +
(IF(D1474&lt;&gt;0,((D1474-0.05)/D1474)^2,0)) +
(IF(E1474&lt;&gt;0,((E1474-0.05)/E1474)^2,0)) +
(IF(F1474&lt;&gt;0,((F1474-0.95)/F1474)^2,0)) +
(IF(G1474&lt;&gt;0,((G1474-0.5)/G1474)^2,0)) +
(IF(H1474&lt;&gt;0,((H1474-3.5)/H1474)^2,0)) +
(IF(I1474&lt;&gt;0,((I1474-1400)/I1474)^2,0)) +
(IF(J1474&lt;&gt;0,((J1474-0.2)/J1474)^2,0)) +
(IF(K1474&lt;&gt;0,((IF(D1474=0,0,K1474)-0)/IF(D1474=0,1,K1474)))^2)
)
)</f>
        <v>3.1952477868469105</v>
      </c>
      <c r="CI1474" s="1">
        <f t="shared" ref="CI1474:CI1537" si="1814">SQRT(
AVERAGE(
(IF(B1474&lt;&gt;0,((B1474-0.95)/B1474)^2,0)) +
(IF(C1474&lt;&gt;0,((C1474-0.05)/C1474)^2,0)) +
(IF(D1474&lt;&gt;0,((D1474-0.05)/D1474)^2,0)) +
(IF(E1474&lt;&gt;0,((E1474-0.95)/E1474)^2,0)) +
(IF(F1474&lt;&gt;0,((F1474-0.05)/F1474)^2,0)) +
(IF(G1474&lt;&gt;0,((G1474-0.1)/G1474)^2,0)) +
(IF(H1474&lt;&gt;0,((H1474-1.5)/H1474)^2,0)) +
(IF(I1474&lt;&gt;0,((I1474-1350)/I1474)^2,0)) +
(IF(J1474&lt;&gt;0,((J1474-0.225)/J1474)^2,0)) +
(IF(K1474&lt;&gt;0,((IF(D1474=0,0,K1474)-0)/IF(D1474=0,1,K1474)))^2)
)
)</f>
        <v>3.2699181210197081</v>
      </c>
      <c r="CJ1474" s="1">
        <f t="shared" ref="CJ1474:CJ1537" si="1815">SQRT(
AVERAGE(
(IF(B1474&lt;&gt;0,((B1474-0.95)/B1474)^2,0)) +
(IF(C1474&lt;&gt;0,((C1474-0.05)/C1474)^2,0)) +
(IF(D1474&lt;&gt;0,((D1474-0.05)/D1474)^2,0)) +
(IF(E1474&lt;&gt;0,((E1474-0.95)/E1474)^2,0)) +
(IF(F1474&lt;&gt;0,((F1474-0.05)/F1474)^2,0)) +
(IF(G1474&lt;&gt;0,((G1474-0.125)/G1474)^2,0)) +
(IF(H1474&lt;&gt;0,((H1474-1.5)/H1474)^2,0)) +
(IF(I1474&lt;&gt;0,((I1474-1000)/I1474)^2,0)) +
(IF(J1474&lt;&gt;0,((J1474-0.275)/J1474)^2,0)) +
(IF(K1474&lt;&gt;0,((IF(D1474=0,0,K1474)-0)/IF(D1474=0,1,K1474)))^2)
)
)</f>
        <v>3.2843989085328515</v>
      </c>
      <c r="CK1474" s="1">
        <f t="shared" ref="CK1474:CK1537" si="1816">SQRT(
AVERAGE(
(IF(B1474&lt;&gt;0,((B1474-0.95)/B1474)^2,0)) +
(IF(C1474&lt;&gt;0,((C1474-0.05)/C1474)^2,0)) +
(IF(D1474&lt;&gt;0,((D1474-0.05)/D1474)^2,0)) +
(IF(E1474&lt;&gt;0,((E1474-0.95)/E1474)^2,0)) +
(IF(F1474&lt;&gt;0,((F1474-0.05)/F1474)^2,0)) +
(IF(G1474&lt;&gt;0,((G1474-0)/G1474)^2,0)) +
(IF(H1474&lt;&gt;0,((H1474-1)/H1474)^2,0)) +
(IF(I1474&lt;&gt;0,((I1474-1500)/I1474)^2,0)) +
(IF(J1474&lt;&gt;0,((J1474-0.06)/J1474)^2,0)) +
(IF(K1474&lt;&gt;0,((IF(D1474=0,0,K1474)-0)/IF(D1474=0,1,K1474)))^2)
)
)</f>
        <v>3.2922475997904912</v>
      </c>
      <c r="CL1474" s="5">
        <f t="shared" si="1746"/>
        <v>7</v>
      </c>
      <c r="CN1474" s="9">
        <f t="shared" si="1747"/>
        <v>2.3202355389225975</v>
      </c>
    </row>
    <row r="1475" spans="1:92" x14ac:dyDescent="0.2">
      <c r="A1475" s="4">
        <v>1473</v>
      </c>
      <c r="B1475" s="1">
        <v>0.49319747316560802</v>
      </c>
      <c r="C1475" s="1">
        <v>3.3690000000000002</v>
      </c>
      <c r="D1475" s="1">
        <v>41</v>
      </c>
      <c r="E1475" s="1">
        <v>22</v>
      </c>
      <c r="F1475" s="1">
        <v>37</v>
      </c>
      <c r="G1475" s="1">
        <v>6.6710685417451101</v>
      </c>
      <c r="H1475" s="1">
        <v>6</v>
      </c>
      <c r="I1475">
        <v>1500</v>
      </c>
      <c r="J1475">
        <v>185</v>
      </c>
      <c r="K1475">
        <v>12.5</v>
      </c>
      <c r="L1475" s="1"/>
      <c r="M1475" s="2">
        <f t="shared" si="1748"/>
        <v>4</v>
      </c>
      <c r="N1475" s="2">
        <f t="shared" si="1749"/>
        <v>6</v>
      </c>
      <c r="O1475" s="2">
        <f t="shared" si="1750"/>
        <v>7</v>
      </c>
      <c r="P1475" s="2">
        <f t="shared" si="1751"/>
        <v>5</v>
      </c>
      <c r="Q1475" s="2">
        <f t="shared" si="1752"/>
        <v>7</v>
      </c>
      <c r="R1475" s="2">
        <f t="shared" si="1753"/>
        <v>9</v>
      </c>
      <c r="S1475" s="2">
        <f t="shared" si="1754"/>
        <v>4</v>
      </c>
      <c r="T1475" s="2">
        <f t="shared" si="1755"/>
        <v>5</v>
      </c>
      <c r="U1475" s="2">
        <f t="shared" si="1756"/>
        <v>6</v>
      </c>
      <c r="V1475" s="2">
        <f t="shared" si="1757"/>
        <v>8</v>
      </c>
      <c r="W1475" s="2">
        <f t="shared" si="1758"/>
        <v>3</v>
      </c>
      <c r="X1475" s="2">
        <f t="shared" si="1759"/>
        <v>4</v>
      </c>
      <c r="Y1475" s="2">
        <f t="shared" si="1760"/>
        <v>1</v>
      </c>
      <c r="Z1475" s="2">
        <f t="shared" si="1761"/>
        <v>1</v>
      </c>
      <c r="AA1475" s="2">
        <f t="shared" si="1762"/>
        <v>1</v>
      </c>
      <c r="AB1475" s="2">
        <f t="shared" si="1763"/>
        <v>1</v>
      </c>
      <c r="AC1475" s="2">
        <f t="shared" si="1764"/>
        <v>0</v>
      </c>
      <c r="AD1475" s="3">
        <f t="shared" ref="AD1475:AD1538" si="1817">MATCH(MAX(M1475:AC1475), M1475:AC1475, 0)</f>
        <v>6</v>
      </c>
      <c r="AE1475" s="2">
        <f t="shared" si="1765"/>
        <v>7</v>
      </c>
      <c r="AF1475" s="2">
        <f t="shared" si="1766"/>
        <v>9</v>
      </c>
      <c r="AG1475" s="2">
        <f t="shared" si="1767"/>
        <v>10</v>
      </c>
      <c r="AH1475" s="2">
        <f t="shared" si="1768"/>
        <v>8</v>
      </c>
      <c r="AI1475" s="2">
        <f t="shared" si="1769"/>
        <v>10</v>
      </c>
      <c r="AJ1475" s="2">
        <f t="shared" si="1770"/>
        <v>12</v>
      </c>
      <c r="AK1475" s="2">
        <f t="shared" si="1771"/>
        <v>7</v>
      </c>
      <c r="AL1475" s="2">
        <f t="shared" si="1772"/>
        <v>8</v>
      </c>
      <c r="AM1475" s="2">
        <f t="shared" si="1773"/>
        <v>8</v>
      </c>
      <c r="AN1475" s="2">
        <f t="shared" si="1774"/>
        <v>10</v>
      </c>
      <c r="AO1475" s="2">
        <f t="shared" si="1775"/>
        <v>5</v>
      </c>
      <c r="AP1475" s="2">
        <f t="shared" si="1776"/>
        <v>6</v>
      </c>
      <c r="AQ1475" s="2">
        <f t="shared" si="1777"/>
        <v>3</v>
      </c>
      <c r="AR1475" s="2">
        <f t="shared" si="1778"/>
        <v>2</v>
      </c>
      <c r="AS1475" s="2">
        <f t="shared" si="1779"/>
        <v>3</v>
      </c>
      <c r="AT1475" s="2">
        <f t="shared" si="1780"/>
        <v>3</v>
      </c>
      <c r="AU1475" s="2">
        <f t="shared" si="1781"/>
        <v>2</v>
      </c>
      <c r="AV1475" s="3">
        <f t="shared" ref="AV1475:AV1538" si="1818">MATCH(MAX(AE1475:AU1475), AE1475:AU1475, 0)</f>
        <v>6</v>
      </c>
      <c r="AW1475">
        <f t="shared" ref="AW1475:AW1538" si="1819">COUNTIF(AE1475:AU1475, MAX(AE1475:AU1475))</f>
        <v>1</v>
      </c>
      <c r="AX1475" s="2">
        <f t="shared" si="1782"/>
        <v>3</v>
      </c>
      <c r="AY1475" s="2">
        <f t="shared" si="1783"/>
        <v>5</v>
      </c>
      <c r="AZ1475" s="2">
        <f t="shared" si="1784"/>
        <v>7</v>
      </c>
      <c r="BA1475" s="2">
        <f t="shared" si="1785"/>
        <v>3</v>
      </c>
      <c r="BB1475" s="2">
        <f t="shared" si="1786"/>
        <v>4</v>
      </c>
      <c r="BC1475" s="2">
        <f t="shared" si="1787"/>
        <v>6</v>
      </c>
      <c r="BD1475" s="2">
        <f t="shared" si="1788"/>
        <v>3</v>
      </c>
      <c r="BE1475" s="2">
        <f t="shared" si="1789"/>
        <v>3</v>
      </c>
      <c r="BF1475" s="2">
        <f t="shared" si="1790"/>
        <v>3</v>
      </c>
      <c r="BG1475" s="2">
        <f t="shared" si="1791"/>
        <v>4</v>
      </c>
      <c r="BH1475" s="2">
        <f t="shared" si="1792"/>
        <v>3</v>
      </c>
      <c r="BI1475" s="2">
        <f t="shared" si="1793"/>
        <v>3</v>
      </c>
      <c r="BJ1475" s="2">
        <f t="shared" si="1794"/>
        <v>1</v>
      </c>
      <c r="BK1475" s="2">
        <f t="shared" si="1795"/>
        <v>1</v>
      </c>
      <c r="BL1475" s="2">
        <f t="shared" si="1796"/>
        <v>1</v>
      </c>
      <c r="BM1475" s="2">
        <f t="shared" si="1797"/>
        <v>1</v>
      </c>
      <c r="BN1475" s="2">
        <f t="shared" si="1798"/>
        <v>1</v>
      </c>
      <c r="BO1475" s="3">
        <f t="shared" ref="BO1475:BO1538" si="1820">MATCH(MAX(AX1475:BN1475), AX1475:BN1475, 0)</f>
        <v>3</v>
      </c>
      <c r="BP1475">
        <f t="shared" ref="BP1475:BP1538" si="1821">COUNTIF(AX1475:BN1475, MAX(AX1475:BN1475))</f>
        <v>1</v>
      </c>
      <c r="BR1475">
        <v>2</v>
      </c>
      <c r="BS1475">
        <f t="shared" si="1799"/>
        <v>1</v>
      </c>
      <c r="BU1475" s="1">
        <f t="shared" si="1800"/>
        <v>13.4504675198109</v>
      </c>
      <c r="BV1475" s="1">
        <f t="shared" si="1801"/>
        <v>3.3143120133809125</v>
      </c>
      <c r="BW1475" s="1">
        <f t="shared" si="1802"/>
        <v>2.9003606499112506</v>
      </c>
      <c r="BX1475" s="1">
        <f t="shared" si="1803"/>
        <v>3.9102355471575989</v>
      </c>
      <c r="BY1475" s="1">
        <f t="shared" si="1804"/>
        <v>2.7211497940996572</v>
      </c>
      <c r="BZ1475" s="1">
        <f t="shared" si="1805"/>
        <v>2.2178856231735216</v>
      </c>
      <c r="CA1475" s="1">
        <f t="shared" si="1806"/>
        <v>2.2171425348639433</v>
      </c>
      <c r="CB1475" s="1">
        <f t="shared" si="1807"/>
        <v>2.5237154277319935</v>
      </c>
      <c r="CC1475" s="1">
        <f t="shared" si="1808"/>
        <v>2.4280326992086363</v>
      </c>
      <c r="CD1475" s="1">
        <f t="shared" si="1809"/>
        <v>31.085249177550651</v>
      </c>
      <c r="CE1475" s="1">
        <f t="shared" si="1810"/>
        <v>2.7822943938599054</v>
      </c>
      <c r="CF1475" s="1">
        <f t="shared" si="1811"/>
        <v>2.4289333350161297</v>
      </c>
      <c r="CG1475" s="1">
        <f t="shared" si="1812"/>
        <v>2.6165881078166926</v>
      </c>
      <c r="CH1475" s="1">
        <f t="shared" si="1813"/>
        <v>2.7932663412917798</v>
      </c>
      <c r="CI1475" s="1">
        <f t="shared" si="1814"/>
        <v>2.8773376300526197</v>
      </c>
      <c r="CJ1475" s="1">
        <f t="shared" si="1815"/>
        <v>2.8934882897155663</v>
      </c>
      <c r="CK1475" s="1">
        <f t="shared" si="1816"/>
        <v>2.9038860502806645</v>
      </c>
      <c r="CL1475" s="5">
        <f t="shared" ref="CL1475:CL1538" si="1822">MATCH(MIN(BU1475:CK1475), BU1475:CK1475, 0)</f>
        <v>7</v>
      </c>
      <c r="CN1475" s="9">
        <f t="shared" ref="CN1475:CN1538" si="1823">MIN(BU1475:CK1475)</f>
        <v>2.2171425348639433</v>
      </c>
    </row>
    <row r="1476" spans="1:92" x14ac:dyDescent="0.2">
      <c r="A1476" s="4">
        <v>1474</v>
      </c>
      <c r="B1476" s="1">
        <v>0.474339172928192</v>
      </c>
      <c r="C1476" s="1">
        <v>7.5430000000000001</v>
      </c>
      <c r="D1476" s="1">
        <v>65</v>
      </c>
      <c r="E1476" s="1">
        <v>24</v>
      </c>
      <c r="F1476" s="1">
        <v>11</v>
      </c>
      <c r="G1476" s="1">
        <v>14.330990553321801</v>
      </c>
      <c r="H1476" s="1">
        <v>7</v>
      </c>
      <c r="I1476">
        <v>1500</v>
      </c>
      <c r="J1476">
        <v>185</v>
      </c>
      <c r="K1476">
        <v>12.5</v>
      </c>
      <c r="L1476" s="1"/>
      <c r="M1476" s="2">
        <f t="shared" si="1748"/>
        <v>3</v>
      </c>
      <c r="N1476" s="2">
        <f t="shared" si="1749"/>
        <v>8</v>
      </c>
      <c r="O1476" s="2">
        <f t="shared" si="1750"/>
        <v>6</v>
      </c>
      <c r="P1476" s="2">
        <f t="shared" si="1751"/>
        <v>5</v>
      </c>
      <c r="Q1476" s="2">
        <f t="shared" si="1752"/>
        <v>6</v>
      </c>
      <c r="R1476" s="2">
        <f t="shared" si="1753"/>
        <v>6</v>
      </c>
      <c r="S1476" s="2">
        <f t="shared" si="1754"/>
        <v>6</v>
      </c>
      <c r="T1476" s="2">
        <f t="shared" si="1755"/>
        <v>4</v>
      </c>
      <c r="U1476" s="2">
        <f t="shared" si="1756"/>
        <v>4</v>
      </c>
      <c r="V1476" s="2">
        <f t="shared" si="1757"/>
        <v>7</v>
      </c>
      <c r="W1476" s="2">
        <f t="shared" si="1758"/>
        <v>3</v>
      </c>
      <c r="X1476" s="2">
        <f t="shared" si="1759"/>
        <v>3</v>
      </c>
      <c r="Y1476" s="2">
        <f t="shared" si="1760"/>
        <v>1</v>
      </c>
      <c r="Z1476" s="2">
        <f t="shared" si="1761"/>
        <v>1</v>
      </c>
      <c r="AA1476" s="2">
        <f t="shared" si="1762"/>
        <v>1</v>
      </c>
      <c r="AB1476" s="2">
        <f t="shared" si="1763"/>
        <v>1</v>
      </c>
      <c r="AC1476" s="2">
        <f t="shared" si="1764"/>
        <v>0</v>
      </c>
      <c r="AD1476" s="3">
        <f t="shared" si="1817"/>
        <v>2</v>
      </c>
      <c r="AE1476" s="2">
        <f t="shared" si="1765"/>
        <v>6</v>
      </c>
      <c r="AF1476" s="2">
        <f t="shared" si="1766"/>
        <v>11</v>
      </c>
      <c r="AG1476" s="2">
        <f t="shared" si="1767"/>
        <v>9</v>
      </c>
      <c r="AH1476" s="2">
        <f t="shared" si="1768"/>
        <v>8</v>
      </c>
      <c r="AI1476" s="2">
        <f t="shared" si="1769"/>
        <v>9</v>
      </c>
      <c r="AJ1476" s="2">
        <f t="shared" si="1770"/>
        <v>9</v>
      </c>
      <c r="AK1476" s="2">
        <f t="shared" si="1771"/>
        <v>9</v>
      </c>
      <c r="AL1476" s="2">
        <f t="shared" si="1772"/>
        <v>7</v>
      </c>
      <c r="AM1476" s="2">
        <f t="shared" si="1773"/>
        <v>6</v>
      </c>
      <c r="AN1476" s="2">
        <f t="shared" si="1774"/>
        <v>9</v>
      </c>
      <c r="AO1476" s="2">
        <f t="shared" si="1775"/>
        <v>5</v>
      </c>
      <c r="AP1476" s="2">
        <f t="shared" si="1776"/>
        <v>5</v>
      </c>
      <c r="AQ1476" s="2">
        <f t="shared" si="1777"/>
        <v>3</v>
      </c>
      <c r="AR1476" s="2">
        <f t="shared" si="1778"/>
        <v>2</v>
      </c>
      <c r="AS1476" s="2">
        <f t="shared" si="1779"/>
        <v>3</v>
      </c>
      <c r="AT1476" s="2">
        <f t="shared" si="1780"/>
        <v>3</v>
      </c>
      <c r="AU1476" s="2">
        <f t="shared" si="1781"/>
        <v>2</v>
      </c>
      <c r="AV1476" s="3">
        <f t="shared" si="1818"/>
        <v>2</v>
      </c>
      <c r="AW1476">
        <f t="shared" si="1819"/>
        <v>1</v>
      </c>
      <c r="AX1476" s="2">
        <f t="shared" si="1782"/>
        <v>2</v>
      </c>
      <c r="AY1476" s="2">
        <f t="shared" si="1783"/>
        <v>7</v>
      </c>
      <c r="AZ1476" s="2">
        <f t="shared" si="1784"/>
        <v>6</v>
      </c>
      <c r="BA1476" s="2">
        <f t="shared" si="1785"/>
        <v>3</v>
      </c>
      <c r="BB1476" s="2">
        <f t="shared" si="1786"/>
        <v>3</v>
      </c>
      <c r="BC1476" s="2">
        <f t="shared" si="1787"/>
        <v>3</v>
      </c>
      <c r="BD1476" s="2">
        <f t="shared" si="1788"/>
        <v>5</v>
      </c>
      <c r="BE1476" s="2">
        <f t="shared" si="1789"/>
        <v>1</v>
      </c>
      <c r="BF1476" s="2">
        <f t="shared" si="1790"/>
        <v>1</v>
      </c>
      <c r="BG1476" s="2">
        <f t="shared" si="1791"/>
        <v>3</v>
      </c>
      <c r="BH1476" s="2">
        <f t="shared" si="1792"/>
        <v>3</v>
      </c>
      <c r="BI1476" s="2">
        <f t="shared" si="1793"/>
        <v>2</v>
      </c>
      <c r="BJ1476" s="2">
        <f t="shared" si="1794"/>
        <v>1</v>
      </c>
      <c r="BK1476" s="2">
        <f t="shared" si="1795"/>
        <v>1</v>
      </c>
      <c r="BL1476" s="2">
        <f t="shared" si="1796"/>
        <v>1</v>
      </c>
      <c r="BM1476" s="2">
        <f t="shared" si="1797"/>
        <v>1</v>
      </c>
      <c r="BN1476" s="2">
        <f t="shared" si="1798"/>
        <v>1</v>
      </c>
      <c r="BO1476" s="3">
        <f t="shared" si="1820"/>
        <v>2</v>
      </c>
      <c r="BP1476">
        <f t="shared" si="1821"/>
        <v>1</v>
      </c>
      <c r="BR1476">
        <v>6</v>
      </c>
      <c r="BS1476">
        <f t="shared" si="1799"/>
        <v>1</v>
      </c>
      <c r="BU1476" s="1">
        <f t="shared" si="1800"/>
        <v>13.198200346689365</v>
      </c>
      <c r="BV1476" s="1">
        <f t="shared" si="1801"/>
        <v>2.9512883920095709</v>
      </c>
      <c r="BW1476" s="1">
        <f t="shared" si="1802"/>
        <v>2.9988339278112917</v>
      </c>
      <c r="BX1476" s="1">
        <f t="shared" si="1803"/>
        <v>2.5639386573511289</v>
      </c>
      <c r="BY1476" s="1">
        <f t="shared" si="1804"/>
        <v>2.2399360905909309</v>
      </c>
      <c r="BZ1476" s="1">
        <f t="shared" si="1805"/>
        <v>2.3297166200078365</v>
      </c>
      <c r="CA1476" s="1">
        <f t="shared" si="1806"/>
        <v>2.3699441163957995</v>
      </c>
      <c r="CB1476" s="1">
        <f t="shared" si="1807"/>
        <v>2.6240108867827194</v>
      </c>
      <c r="CC1476" s="1">
        <f t="shared" si="1808"/>
        <v>2.5159949872831051</v>
      </c>
      <c r="CD1476" s="1">
        <f t="shared" si="1809"/>
        <v>31.085329606705326</v>
      </c>
      <c r="CE1476" s="1">
        <f t="shared" si="1810"/>
        <v>2.396922274879373</v>
      </c>
      <c r="CF1476" s="1">
        <f t="shared" si="1811"/>
        <v>2.454500554708575</v>
      </c>
      <c r="CG1476" s="1">
        <f t="shared" si="1812"/>
        <v>2.6838560092733847</v>
      </c>
      <c r="CH1476" s="1">
        <f t="shared" si="1813"/>
        <v>2.8293320898571745</v>
      </c>
      <c r="CI1476" s="1">
        <f t="shared" si="1814"/>
        <v>2.9180760704722903</v>
      </c>
      <c r="CJ1476" s="1">
        <f t="shared" si="1815"/>
        <v>2.934668243660806</v>
      </c>
      <c r="CK1476" s="1">
        <f t="shared" si="1816"/>
        <v>2.9390822343362379</v>
      </c>
      <c r="CL1476" s="5">
        <f t="shared" si="1822"/>
        <v>5</v>
      </c>
      <c r="CN1476" s="9">
        <f t="shared" si="1823"/>
        <v>2.2399360905909309</v>
      </c>
    </row>
    <row r="1477" spans="1:92" x14ac:dyDescent="0.2">
      <c r="A1477" s="4">
        <v>1475</v>
      </c>
      <c r="B1477" s="1">
        <v>0.53153107082800999</v>
      </c>
      <c r="C1477" s="1">
        <v>3.456</v>
      </c>
      <c r="D1477" s="1">
        <v>28</v>
      </c>
      <c r="E1477" s="1">
        <v>24</v>
      </c>
      <c r="F1477" s="1">
        <v>48</v>
      </c>
      <c r="G1477" s="1">
        <v>7.4220700487948603</v>
      </c>
      <c r="H1477" s="1">
        <v>6</v>
      </c>
      <c r="I1477">
        <v>1500</v>
      </c>
      <c r="J1477">
        <v>185</v>
      </c>
      <c r="K1477">
        <v>12.5</v>
      </c>
      <c r="L1477" s="1"/>
      <c r="M1477" s="2">
        <f t="shared" si="1748"/>
        <v>3</v>
      </c>
      <c r="N1477" s="2">
        <f t="shared" si="1749"/>
        <v>5</v>
      </c>
      <c r="O1477" s="2">
        <f t="shared" si="1750"/>
        <v>6</v>
      </c>
      <c r="P1477" s="2">
        <f t="shared" si="1751"/>
        <v>5</v>
      </c>
      <c r="Q1477" s="2">
        <f t="shared" si="1752"/>
        <v>7</v>
      </c>
      <c r="R1477" s="2">
        <f t="shared" si="1753"/>
        <v>10</v>
      </c>
      <c r="S1477" s="2">
        <f t="shared" si="1754"/>
        <v>4</v>
      </c>
      <c r="T1477" s="2">
        <f t="shared" si="1755"/>
        <v>4</v>
      </c>
      <c r="U1477" s="2">
        <f t="shared" si="1756"/>
        <v>6</v>
      </c>
      <c r="V1477" s="2">
        <f t="shared" si="1757"/>
        <v>10</v>
      </c>
      <c r="W1477" s="2">
        <f t="shared" si="1758"/>
        <v>3</v>
      </c>
      <c r="X1477" s="2">
        <f t="shared" si="1759"/>
        <v>4</v>
      </c>
      <c r="Y1477" s="2">
        <f t="shared" si="1760"/>
        <v>1</v>
      </c>
      <c r="Z1477" s="2">
        <f t="shared" si="1761"/>
        <v>1</v>
      </c>
      <c r="AA1477" s="2">
        <f t="shared" si="1762"/>
        <v>1</v>
      </c>
      <c r="AB1477" s="2">
        <f t="shared" si="1763"/>
        <v>1</v>
      </c>
      <c r="AC1477" s="2">
        <f t="shared" si="1764"/>
        <v>0</v>
      </c>
      <c r="AD1477" s="3">
        <f t="shared" si="1817"/>
        <v>6</v>
      </c>
      <c r="AE1477" s="2">
        <f t="shared" si="1765"/>
        <v>6</v>
      </c>
      <c r="AF1477" s="2">
        <f t="shared" si="1766"/>
        <v>8</v>
      </c>
      <c r="AG1477" s="2">
        <f t="shared" si="1767"/>
        <v>9</v>
      </c>
      <c r="AH1477" s="2">
        <f t="shared" si="1768"/>
        <v>8</v>
      </c>
      <c r="AI1477" s="2">
        <f t="shared" si="1769"/>
        <v>10</v>
      </c>
      <c r="AJ1477" s="2">
        <f t="shared" si="1770"/>
        <v>13</v>
      </c>
      <c r="AK1477" s="2">
        <f t="shared" si="1771"/>
        <v>7</v>
      </c>
      <c r="AL1477" s="2">
        <f t="shared" si="1772"/>
        <v>7</v>
      </c>
      <c r="AM1477" s="2">
        <f t="shared" si="1773"/>
        <v>8</v>
      </c>
      <c r="AN1477" s="2">
        <f t="shared" si="1774"/>
        <v>12</v>
      </c>
      <c r="AO1477" s="2">
        <f t="shared" si="1775"/>
        <v>5</v>
      </c>
      <c r="AP1477" s="2">
        <f t="shared" si="1776"/>
        <v>6</v>
      </c>
      <c r="AQ1477" s="2">
        <f t="shared" si="1777"/>
        <v>3</v>
      </c>
      <c r="AR1477" s="2">
        <f t="shared" si="1778"/>
        <v>2</v>
      </c>
      <c r="AS1477" s="2">
        <f t="shared" si="1779"/>
        <v>3</v>
      </c>
      <c r="AT1477" s="2">
        <f t="shared" si="1780"/>
        <v>3</v>
      </c>
      <c r="AU1477" s="2">
        <f t="shared" si="1781"/>
        <v>2</v>
      </c>
      <c r="AV1477" s="3">
        <f t="shared" si="1818"/>
        <v>6</v>
      </c>
      <c r="AW1477">
        <f t="shared" si="1819"/>
        <v>1</v>
      </c>
      <c r="AX1477" s="2">
        <f t="shared" si="1782"/>
        <v>2</v>
      </c>
      <c r="AY1477" s="2">
        <f t="shared" si="1783"/>
        <v>4</v>
      </c>
      <c r="AZ1477" s="2">
        <f t="shared" si="1784"/>
        <v>6</v>
      </c>
      <c r="BA1477" s="2">
        <f t="shared" si="1785"/>
        <v>4</v>
      </c>
      <c r="BB1477" s="2">
        <f t="shared" si="1786"/>
        <v>5</v>
      </c>
      <c r="BC1477" s="2">
        <f t="shared" si="1787"/>
        <v>7</v>
      </c>
      <c r="BD1477" s="2">
        <f t="shared" si="1788"/>
        <v>2</v>
      </c>
      <c r="BE1477" s="2">
        <f t="shared" si="1789"/>
        <v>3</v>
      </c>
      <c r="BF1477" s="2">
        <f t="shared" si="1790"/>
        <v>3</v>
      </c>
      <c r="BG1477" s="2">
        <f t="shared" si="1791"/>
        <v>6</v>
      </c>
      <c r="BH1477" s="2">
        <f t="shared" si="1792"/>
        <v>3</v>
      </c>
      <c r="BI1477" s="2">
        <f t="shared" si="1793"/>
        <v>4</v>
      </c>
      <c r="BJ1477" s="2">
        <f t="shared" si="1794"/>
        <v>1</v>
      </c>
      <c r="BK1477" s="2">
        <f t="shared" si="1795"/>
        <v>1</v>
      </c>
      <c r="BL1477" s="2">
        <f t="shared" si="1796"/>
        <v>1</v>
      </c>
      <c r="BM1477" s="2">
        <f t="shared" si="1797"/>
        <v>1</v>
      </c>
      <c r="BN1477" s="2">
        <f t="shared" si="1798"/>
        <v>1</v>
      </c>
      <c r="BO1477" s="3">
        <f t="shared" si="1820"/>
        <v>6</v>
      </c>
      <c r="BP1477">
        <f t="shared" si="1821"/>
        <v>1</v>
      </c>
      <c r="BR1477">
        <v>6</v>
      </c>
      <c r="BS1477">
        <f t="shared" si="1799"/>
        <v>2</v>
      </c>
      <c r="BU1477" s="1">
        <f t="shared" si="1800"/>
        <v>13.379723854785798</v>
      </c>
      <c r="BV1477" s="1">
        <f t="shared" si="1801"/>
        <v>3.1958507869178567</v>
      </c>
      <c r="BW1477" s="1">
        <f t="shared" si="1802"/>
        <v>2.9078988994571038</v>
      </c>
      <c r="BX1477" s="1">
        <f t="shared" si="1803"/>
        <v>3.583250397592654</v>
      </c>
      <c r="BY1477" s="1">
        <f t="shared" si="1804"/>
        <v>2.5629156213161255</v>
      </c>
      <c r="BZ1477" s="1">
        <f t="shared" si="1805"/>
        <v>2.1999187704278822</v>
      </c>
      <c r="CA1477" s="1">
        <f t="shared" si="1806"/>
        <v>2.2357940297223835</v>
      </c>
      <c r="CB1477" s="1">
        <f t="shared" si="1807"/>
        <v>2.4935850327168025</v>
      </c>
      <c r="CC1477" s="1">
        <f t="shared" si="1808"/>
        <v>2.39138363659153</v>
      </c>
      <c r="CD1477" s="1">
        <f t="shared" si="1809"/>
        <v>31.081650472127293</v>
      </c>
      <c r="CE1477" s="1">
        <f t="shared" si="1810"/>
        <v>2.669282313465513</v>
      </c>
      <c r="CF1477" s="1">
        <f t="shared" si="1811"/>
        <v>2.4059842448239608</v>
      </c>
      <c r="CG1477" s="1">
        <f t="shared" si="1812"/>
        <v>2.5998214192991993</v>
      </c>
      <c r="CH1477" s="1">
        <f t="shared" si="1813"/>
        <v>2.754973050819125</v>
      </c>
      <c r="CI1477" s="1">
        <f t="shared" si="1814"/>
        <v>2.8374553346950027</v>
      </c>
      <c r="CJ1477" s="1">
        <f t="shared" si="1815"/>
        <v>2.8539603226625876</v>
      </c>
      <c r="CK1477" s="1">
        <f t="shared" si="1816"/>
        <v>2.8638513858531232</v>
      </c>
      <c r="CL1477" s="5">
        <f t="shared" si="1822"/>
        <v>6</v>
      </c>
      <c r="CN1477" s="9">
        <f t="shared" si="1823"/>
        <v>2.1999187704278822</v>
      </c>
    </row>
    <row r="1478" spans="1:92" x14ac:dyDescent="0.2">
      <c r="A1478" s="4">
        <v>1476</v>
      </c>
      <c r="B1478" s="1">
        <v>0.55943661924884502</v>
      </c>
      <c r="C1478" s="1">
        <v>6.3920000000000003</v>
      </c>
      <c r="D1478" s="1">
        <v>15</v>
      </c>
      <c r="E1478" s="1">
        <v>35</v>
      </c>
      <c r="F1478" s="1">
        <v>50</v>
      </c>
      <c r="G1478" s="1">
        <v>4.4744175935848798</v>
      </c>
      <c r="H1478" s="1">
        <v>5</v>
      </c>
      <c r="I1478">
        <v>1500</v>
      </c>
      <c r="J1478">
        <v>185</v>
      </c>
      <c r="K1478">
        <v>12.5</v>
      </c>
      <c r="L1478" s="1"/>
      <c r="M1478" s="2">
        <f t="shared" si="1748"/>
        <v>3</v>
      </c>
      <c r="N1478" s="2">
        <f t="shared" si="1749"/>
        <v>5</v>
      </c>
      <c r="O1478" s="2">
        <f t="shared" si="1750"/>
        <v>5</v>
      </c>
      <c r="P1478" s="2">
        <f t="shared" si="1751"/>
        <v>5</v>
      </c>
      <c r="Q1478" s="2">
        <f t="shared" si="1752"/>
        <v>7</v>
      </c>
      <c r="R1478" s="2">
        <f t="shared" si="1753"/>
        <v>9</v>
      </c>
      <c r="S1478" s="2">
        <f t="shared" si="1754"/>
        <v>5</v>
      </c>
      <c r="T1478" s="2">
        <f t="shared" si="1755"/>
        <v>5</v>
      </c>
      <c r="U1478" s="2">
        <f t="shared" si="1756"/>
        <v>7</v>
      </c>
      <c r="V1478" s="2">
        <f t="shared" si="1757"/>
        <v>8</v>
      </c>
      <c r="W1478" s="2">
        <f t="shared" si="1758"/>
        <v>3</v>
      </c>
      <c r="X1478" s="2">
        <f t="shared" si="1759"/>
        <v>4</v>
      </c>
      <c r="Y1478" s="2">
        <f t="shared" si="1760"/>
        <v>2</v>
      </c>
      <c r="Z1478" s="2">
        <f t="shared" si="1761"/>
        <v>1</v>
      </c>
      <c r="AA1478" s="2">
        <f t="shared" si="1762"/>
        <v>1</v>
      </c>
      <c r="AB1478" s="2">
        <f t="shared" si="1763"/>
        <v>1</v>
      </c>
      <c r="AC1478" s="2">
        <f t="shared" si="1764"/>
        <v>0</v>
      </c>
      <c r="AD1478" s="3">
        <f t="shared" si="1817"/>
        <v>6</v>
      </c>
      <c r="AE1478" s="2">
        <f t="shared" si="1765"/>
        <v>6</v>
      </c>
      <c r="AF1478" s="2">
        <f t="shared" si="1766"/>
        <v>8</v>
      </c>
      <c r="AG1478" s="2">
        <f t="shared" si="1767"/>
        <v>8</v>
      </c>
      <c r="AH1478" s="2">
        <f t="shared" si="1768"/>
        <v>8</v>
      </c>
      <c r="AI1478" s="2">
        <f t="shared" si="1769"/>
        <v>10</v>
      </c>
      <c r="AJ1478" s="2">
        <f t="shared" si="1770"/>
        <v>12</v>
      </c>
      <c r="AK1478" s="2">
        <f t="shared" si="1771"/>
        <v>8</v>
      </c>
      <c r="AL1478" s="2">
        <f t="shared" si="1772"/>
        <v>8</v>
      </c>
      <c r="AM1478" s="2">
        <f t="shared" si="1773"/>
        <v>9</v>
      </c>
      <c r="AN1478" s="2">
        <f t="shared" si="1774"/>
        <v>10</v>
      </c>
      <c r="AO1478" s="2">
        <f t="shared" si="1775"/>
        <v>5</v>
      </c>
      <c r="AP1478" s="2">
        <f t="shared" si="1776"/>
        <v>6</v>
      </c>
      <c r="AQ1478" s="2">
        <f t="shared" si="1777"/>
        <v>4</v>
      </c>
      <c r="AR1478" s="2">
        <f t="shared" si="1778"/>
        <v>2</v>
      </c>
      <c r="AS1478" s="2">
        <f t="shared" si="1779"/>
        <v>3</v>
      </c>
      <c r="AT1478" s="2">
        <f t="shared" si="1780"/>
        <v>3</v>
      </c>
      <c r="AU1478" s="2">
        <f t="shared" si="1781"/>
        <v>2</v>
      </c>
      <c r="AV1478" s="3">
        <f t="shared" si="1818"/>
        <v>6</v>
      </c>
      <c r="AW1478">
        <f t="shared" si="1819"/>
        <v>1</v>
      </c>
      <c r="AX1478" s="2">
        <f t="shared" si="1782"/>
        <v>2</v>
      </c>
      <c r="AY1478" s="2">
        <f t="shared" si="1783"/>
        <v>4</v>
      </c>
      <c r="AZ1478" s="2">
        <f t="shared" si="1784"/>
        <v>5</v>
      </c>
      <c r="BA1478" s="2">
        <f t="shared" si="1785"/>
        <v>4</v>
      </c>
      <c r="BB1478" s="2">
        <f t="shared" si="1786"/>
        <v>5</v>
      </c>
      <c r="BC1478" s="2">
        <f t="shared" si="1787"/>
        <v>6</v>
      </c>
      <c r="BD1478" s="2">
        <f t="shared" si="1788"/>
        <v>3</v>
      </c>
      <c r="BE1478" s="2">
        <f t="shared" si="1789"/>
        <v>4</v>
      </c>
      <c r="BF1478" s="2">
        <f t="shared" si="1790"/>
        <v>4</v>
      </c>
      <c r="BG1478" s="2">
        <f t="shared" si="1791"/>
        <v>4</v>
      </c>
      <c r="BH1478" s="2">
        <f t="shared" si="1792"/>
        <v>3</v>
      </c>
      <c r="BI1478" s="2">
        <f t="shared" si="1793"/>
        <v>4</v>
      </c>
      <c r="BJ1478" s="2">
        <f t="shared" si="1794"/>
        <v>2</v>
      </c>
      <c r="BK1478" s="2">
        <f t="shared" si="1795"/>
        <v>1</v>
      </c>
      <c r="BL1478" s="2">
        <f t="shared" si="1796"/>
        <v>1</v>
      </c>
      <c r="BM1478" s="2">
        <f t="shared" si="1797"/>
        <v>1</v>
      </c>
      <c r="BN1478" s="2">
        <f t="shared" si="1798"/>
        <v>1</v>
      </c>
      <c r="BO1478" s="3">
        <f t="shared" si="1820"/>
        <v>6</v>
      </c>
      <c r="BP1478">
        <f t="shared" si="1821"/>
        <v>1</v>
      </c>
      <c r="BR1478">
        <v>12</v>
      </c>
      <c r="BS1478">
        <f t="shared" si="1799"/>
        <v>1</v>
      </c>
      <c r="BU1478" s="1">
        <f t="shared" si="1800"/>
        <v>13.964352299041243</v>
      </c>
      <c r="BV1478" s="1">
        <f t="shared" si="1801"/>
        <v>4.1440399907765215</v>
      </c>
      <c r="BW1478" s="1">
        <f t="shared" si="1802"/>
        <v>2.9842310983172591</v>
      </c>
      <c r="BX1478" s="1">
        <f t="shared" si="1803"/>
        <v>5.6901388132876347</v>
      </c>
      <c r="BY1478" s="1">
        <f t="shared" si="1804"/>
        <v>3.6462052673251391</v>
      </c>
      <c r="BZ1478" s="1">
        <f t="shared" si="1805"/>
        <v>2.2569962346134016</v>
      </c>
      <c r="CA1478" s="1">
        <f t="shared" si="1806"/>
        <v>2.224189038709151</v>
      </c>
      <c r="CB1478" s="1">
        <f t="shared" si="1807"/>
        <v>2.5157054937535106</v>
      </c>
      <c r="CC1478" s="1">
        <f t="shared" si="1808"/>
        <v>2.4167249165732101</v>
      </c>
      <c r="CD1478" s="1">
        <f t="shared" si="1809"/>
        <v>31.10470333442321</v>
      </c>
      <c r="CE1478" s="1">
        <f t="shared" si="1810"/>
        <v>3.6632649610389532</v>
      </c>
      <c r="CF1478" s="1">
        <f t="shared" si="1811"/>
        <v>2.6199263147872132</v>
      </c>
      <c r="CG1478" s="1">
        <f t="shared" si="1812"/>
        <v>2.5755400050626585</v>
      </c>
      <c r="CH1478" s="1">
        <f t="shared" si="1813"/>
        <v>2.7029502625610262</v>
      </c>
      <c r="CI1478" s="1">
        <f t="shared" si="1814"/>
        <v>2.8041002646923117</v>
      </c>
      <c r="CJ1478" s="1">
        <f t="shared" si="1815"/>
        <v>2.8200453755243342</v>
      </c>
      <c r="CK1478" s="1">
        <f t="shared" si="1816"/>
        <v>2.8370688692441495</v>
      </c>
      <c r="CL1478" s="5">
        <f t="shared" si="1822"/>
        <v>7</v>
      </c>
      <c r="CN1478" s="9">
        <f t="shared" si="1823"/>
        <v>2.224189038709151</v>
      </c>
    </row>
    <row r="1479" spans="1:92" x14ac:dyDescent="0.2">
      <c r="A1479" s="4">
        <v>1477</v>
      </c>
      <c r="B1479" s="1">
        <v>0.64131465541592503</v>
      </c>
      <c r="C1479" s="1">
        <v>5.4029999999999996</v>
      </c>
      <c r="D1479" s="1">
        <v>5</v>
      </c>
      <c r="E1479" s="1">
        <v>1</v>
      </c>
      <c r="F1479" s="1">
        <v>94</v>
      </c>
      <c r="G1479" s="1">
        <v>3.2420429765292802</v>
      </c>
      <c r="H1479" s="1">
        <v>5</v>
      </c>
      <c r="I1479">
        <v>1500</v>
      </c>
      <c r="J1479">
        <v>185</v>
      </c>
      <c r="K1479">
        <v>12.5</v>
      </c>
      <c r="L1479" s="1"/>
      <c r="M1479" s="2">
        <f t="shared" si="1748"/>
        <v>3</v>
      </c>
      <c r="N1479" s="2">
        <f t="shared" si="1749"/>
        <v>4</v>
      </c>
      <c r="O1479" s="2">
        <f t="shared" si="1750"/>
        <v>4</v>
      </c>
      <c r="P1479" s="2">
        <f t="shared" si="1751"/>
        <v>4</v>
      </c>
      <c r="Q1479" s="2">
        <f t="shared" si="1752"/>
        <v>6</v>
      </c>
      <c r="R1479" s="2">
        <f t="shared" si="1753"/>
        <v>7</v>
      </c>
      <c r="S1479" s="2">
        <f t="shared" si="1754"/>
        <v>7</v>
      </c>
      <c r="T1479" s="2">
        <f t="shared" si="1755"/>
        <v>5</v>
      </c>
      <c r="U1479" s="2">
        <f t="shared" si="1756"/>
        <v>7</v>
      </c>
      <c r="V1479" s="2">
        <f t="shared" si="1757"/>
        <v>6</v>
      </c>
      <c r="W1479" s="2">
        <f t="shared" si="1758"/>
        <v>6</v>
      </c>
      <c r="X1479" s="2">
        <f t="shared" si="1759"/>
        <v>7</v>
      </c>
      <c r="Y1479" s="2">
        <f t="shared" si="1760"/>
        <v>5</v>
      </c>
      <c r="Z1479" s="2">
        <f t="shared" si="1761"/>
        <v>4</v>
      </c>
      <c r="AA1479" s="2">
        <f t="shared" si="1762"/>
        <v>2</v>
      </c>
      <c r="AB1479" s="2">
        <f t="shared" si="1763"/>
        <v>4</v>
      </c>
      <c r="AC1479" s="2">
        <f t="shared" si="1764"/>
        <v>3</v>
      </c>
      <c r="AD1479" s="3">
        <f t="shared" si="1817"/>
        <v>6</v>
      </c>
      <c r="AE1479" s="2">
        <f t="shared" si="1765"/>
        <v>6</v>
      </c>
      <c r="AF1479" s="2">
        <f t="shared" si="1766"/>
        <v>7</v>
      </c>
      <c r="AG1479" s="2">
        <f t="shared" si="1767"/>
        <v>7</v>
      </c>
      <c r="AH1479" s="2">
        <f t="shared" si="1768"/>
        <v>7</v>
      </c>
      <c r="AI1479" s="2">
        <f t="shared" si="1769"/>
        <v>9</v>
      </c>
      <c r="AJ1479" s="2">
        <f t="shared" si="1770"/>
        <v>10</v>
      </c>
      <c r="AK1479" s="2">
        <f t="shared" si="1771"/>
        <v>10</v>
      </c>
      <c r="AL1479" s="2">
        <f t="shared" si="1772"/>
        <v>8</v>
      </c>
      <c r="AM1479" s="2">
        <f t="shared" si="1773"/>
        <v>9</v>
      </c>
      <c r="AN1479" s="2">
        <f t="shared" si="1774"/>
        <v>8</v>
      </c>
      <c r="AO1479" s="2">
        <f t="shared" si="1775"/>
        <v>8</v>
      </c>
      <c r="AP1479" s="2">
        <f t="shared" si="1776"/>
        <v>9</v>
      </c>
      <c r="AQ1479" s="2">
        <f t="shared" si="1777"/>
        <v>7</v>
      </c>
      <c r="AR1479" s="2">
        <f t="shared" si="1778"/>
        <v>5</v>
      </c>
      <c r="AS1479" s="2">
        <f t="shared" si="1779"/>
        <v>4</v>
      </c>
      <c r="AT1479" s="2">
        <f t="shared" si="1780"/>
        <v>6</v>
      </c>
      <c r="AU1479" s="2">
        <f t="shared" si="1781"/>
        <v>5</v>
      </c>
      <c r="AV1479" s="3">
        <f t="shared" si="1818"/>
        <v>6</v>
      </c>
      <c r="AW1479">
        <f t="shared" si="1819"/>
        <v>2</v>
      </c>
      <c r="AX1479" s="2">
        <f t="shared" si="1782"/>
        <v>2</v>
      </c>
      <c r="AY1479" s="2">
        <f t="shared" si="1783"/>
        <v>2</v>
      </c>
      <c r="AZ1479" s="2">
        <f t="shared" si="1784"/>
        <v>3</v>
      </c>
      <c r="BA1479" s="2">
        <f t="shared" si="1785"/>
        <v>3</v>
      </c>
      <c r="BB1479" s="2">
        <f t="shared" si="1786"/>
        <v>4</v>
      </c>
      <c r="BC1479" s="2">
        <f t="shared" si="1787"/>
        <v>5</v>
      </c>
      <c r="BD1479" s="2">
        <f t="shared" si="1788"/>
        <v>5</v>
      </c>
      <c r="BE1479" s="2">
        <f t="shared" si="1789"/>
        <v>4</v>
      </c>
      <c r="BF1479" s="2">
        <f t="shared" si="1790"/>
        <v>4</v>
      </c>
      <c r="BG1479" s="2">
        <f t="shared" si="1791"/>
        <v>3</v>
      </c>
      <c r="BH1479" s="2">
        <f t="shared" si="1792"/>
        <v>6</v>
      </c>
      <c r="BI1479" s="2">
        <f t="shared" si="1793"/>
        <v>7</v>
      </c>
      <c r="BJ1479" s="2">
        <f t="shared" si="1794"/>
        <v>5</v>
      </c>
      <c r="BK1479" s="2">
        <f t="shared" si="1795"/>
        <v>2</v>
      </c>
      <c r="BL1479" s="2">
        <f t="shared" si="1796"/>
        <v>2</v>
      </c>
      <c r="BM1479" s="2">
        <f t="shared" si="1797"/>
        <v>4</v>
      </c>
      <c r="BN1479" s="2">
        <f t="shared" si="1798"/>
        <v>4</v>
      </c>
      <c r="BO1479" s="3">
        <f t="shared" si="1820"/>
        <v>12</v>
      </c>
      <c r="BP1479">
        <f t="shared" si="1821"/>
        <v>1</v>
      </c>
      <c r="BR1479">
        <v>12</v>
      </c>
      <c r="BS1479">
        <f t="shared" si="1799"/>
        <v>1</v>
      </c>
      <c r="BU1479" s="1">
        <f t="shared" si="1800"/>
        <v>14.769810046073571</v>
      </c>
      <c r="BV1479" s="1">
        <f t="shared" si="1801"/>
        <v>5.2228818347873673</v>
      </c>
      <c r="BW1479" s="1">
        <f t="shared" si="1802"/>
        <v>3.0046860588241655</v>
      </c>
      <c r="BX1479" s="1">
        <f t="shared" si="1803"/>
        <v>7.8233147560501024</v>
      </c>
      <c r="BY1479" s="1">
        <f t="shared" si="1804"/>
        <v>4.8393400239544482</v>
      </c>
      <c r="BZ1479" s="1">
        <f t="shared" si="1805"/>
        <v>2.2711708506186699</v>
      </c>
      <c r="CA1479" s="1">
        <f t="shared" si="1806"/>
        <v>2.1177336007289509</v>
      </c>
      <c r="CB1479" s="1">
        <f t="shared" si="1807"/>
        <v>2.4875043482040611</v>
      </c>
      <c r="CC1479" s="1">
        <f t="shared" si="1808"/>
        <v>2.4934562515226752</v>
      </c>
      <c r="CD1479" s="1">
        <f t="shared" si="1809"/>
        <v>31.139482851587584</v>
      </c>
      <c r="CE1479" s="1">
        <f t="shared" si="1810"/>
        <v>4.7764166180887786</v>
      </c>
      <c r="CF1479" s="1">
        <f t="shared" si="1811"/>
        <v>2.9753505548210493</v>
      </c>
      <c r="CG1479" s="1">
        <f t="shared" si="1812"/>
        <v>2.5025322900151354</v>
      </c>
      <c r="CH1479" s="1">
        <f t="shared" si="1813"/>
        <v>2.6236174106657182</v>
      </c>
      <c r="CI1479" s="1">
        <f t="shared" si="1814"/>
        <v>2.5751942483409223</v>
      </c>
      <c r="CJ1479" s="1">
        <f t="shared" si="1815"/>
        <v>2.5917772869528868</v>
      </c>
      <c r="CK1479" s="1">
        <f t="shared" si="1816"/>
        <v>2.614219945762879</v>
      </c>
      <c r="CL1479" s="5">
        <f t="shared" si="1822"/>
        <v>7</v>
      </c>
      <c r="CN1479" s="9">
        <f t="shared" si="1823"/>
        <v>2.1177336007289509</v>
      </c>
    </row>
    <row r="1480" spans="1:92" x14ac:dyDescent="0.2">
      <c r="A1480" s="4">
        <v>1478</v>
      </c>
      <c r="B1480" s="1">
        <v>0.67683332952730901</v>
      </c>
      <c r="C1480" s="1">
        <v>0.159</v>
      </c>
      <c r="D1480" s="1">
        <v>0</v>
      </c>
      <c r="E1480" s="1">
        <v>0</v>
      </c>
      <c r="F1480" s="1">
        <v>100</v>
      </c>
      <c r="G1480" s="1">
        <v>2.38894012933602</v>
      </c>
      <c r="H1480" s="1">
        <v>5</v>
      </c>
      <c r="I1480">
        <v>1500</v>
      </c>
      <c r="J1480">
        <v>185</v>
      </c>
      <c r="K1480">
        <v>12.5</v>
      </c>
      <c r="L1480" s="1"/>
      <c r="M1480" s="2">
        <f t="shared" si="1748"/>
        <v>2</v>
      </c>
      <c r="N1480" s="2">
        <f t="shared" si="1749"/>
        <v>5</v>
      </c>
      <c r="O1480" s="2">
        <f t="shared" si="1750"/>
        <v>3</v>
      </c>
      <c r="P1480" s="2">
        <f t="shared" si="1751"/>
        <v>4</v>
      </c>
      <c r="Q1480" s="2">
        <f t="shared" si="1752"/>
        <v>6</v>
      </c>
      <c r="R1480" s="2">
        <f t="shared" si="1753"/>
        <v>6</v>
      </c>
      <c r="S1480" s="2">
        <f t="shared" si="1754"/>
        <v>7</v>
      </c>
      <c r="T1480" s="2">
        <f t="shared" si="1755"/>
        <v>4</v>
      </c>
      <c r="U1480" s="2">
        <f t="shared" si="1756"/>
        <v>6</v>
      </c>
      <c r="V1480" s="2">
        <f t="shared" si="1757"/>
        <v>6</v>
      </c>
      <c r="W1480" s="2">
        <f t="shared" si="1758"/>
        <v>4</v>
      </c>
      <c r="X1480" s="2">
        <f t="shared" si="1759"/>
        <v>6</v>
      </c>
      <c r="Y1480" s="2">
        <f t="shared" si="1760"/>
        <v>5</v>
      </c>
      <c r="Z1480" s="2">
        <f t="shared" si="1761"/>
        <v>4</v>
      </c>
      <c r="AA1480" s="2">
        <f t="shared" si="1762"/>
        <v>2</v>
      </c>
      <c r="AB1480" s="2">
        <f t="shared" si="1763"/>
        <v>4</v>
      </c>
      <c r="AC1480" s="2">
        <f t="shared" si="1764"/>
        <v>3</v>
      </c>
      <c r="AD1480" s="3">
        <f t="shared" si="1817"/>
        <v>7</v>
      </c>
      <c r="AE1480" s="2">
        <f t="shared" si="1765"/>
        <v>5</v>
      </c>
      <c r="AF1480" s="2">
        <f t="shared" si="1766"/>
        <v>8</v>
      </c>
      <c r="AG1480" s="2">
        <f t="shared" si="1767"/>
        <v>6</v>
      </c>
      <c r="AH1480" s="2">
        <f t="shared" si="1768"/>
        <v>7</v>
      </c>
      <c r="AI1480" s="2">
        <f t="shared" si="1769"/>
        <v>9</v>
      </c>
      <c r="AJ1480" s="2">
        <f t="shared" si="1770"/>
        <v>9</v>
      </c>
      <c r="AK1480" s="2">
        <f t="shared" si="1771"/>
        <v>10</v>
      </c>
      <c r="AL1480" s="2">
        <f t="shared" si="1772"/>
        <v>7</v>
      </c>
      <c r="AM1480" s="2">
        <f t="shared" si="1773"/>
        <v>8</v>
      </c>
      <c r="AN1480" s="2">
        <f t="shared" si="1774"/>
        <v>8</v>
      </c>
      <c r="AO1480" s="2">
        <f t="shared" si="1775"/>
        <v>6</v>
      </c>
      <c r="AP1480" s="2">
        <f t="shared" si="1776"/>
        <v>8</v>
      </c>
      <c r="AQ1480" s="2">
        <f t="shared" si="1777"/>
        <v>7</v>
      </c>
      <c r="AR1480" s="2">
        <f t="shared" si="1778"/>
        <v>5</v>
      </c>
      <c r="AS1480" s="2">
        <f t="shared" si="1779"/>
        <v>4</v>
      </c>
      <c r="AT1480" s="2">
        <f t="shared" si="1780"/>
        <v>6</v>
      </c>
      <c r="AU1480" s="2">
        <f t="shared" si="1781"/>
        <v>5</v>
      </c>
      <c r="AV1480" s="3">
        <f t="shared" si="1818"/>
        <v>7</v>
      </c>
      <c r="AW1480">
        <f t="shared" si="1819"/>
        <v>1</v>
      </c>
      <c r="AX1480" s="2">
        <f t="shared" si="1782"/>
        <v>1</v>
      </c>
      <c r="AY1480" s="2">
        <f t="shared" si="1783"/>
        <v>2</v>
      </c>
      <c r="AZ1480" s="2">
        <f t="shared" si="1784"/>
        <v>2</v>
      </c>
      <c r="BA1480" s="2">
        <f t="shared" si="1785"/>
        <v>3</v>
      </c>
      <c r="BB1480" s="2">
        <f t="shared" si="1786"/>
        <v>4</v>
      </c>
      <c r="BC1480" s="2">
        <f t="shared" si="1787"/>
        <v>4</v>
      </c>
      <c r="BD1480" s="2">
        <f t="shared" si="1788"/>
        <v>5</v>
      </c>
      <c r="BE1480" s="2">
        <f t="shared" si="1789"/>
        <v>4</v>
      </c>
      <c r="BF1480" s="2">
        <f t="shared" si="1790"/>
        <v>4</v>
      </c>
      <c r="BG1480" s="2">
        <f t="shared" si="1791"/>
        <v>3</v>
      </c>
      <c r="BH1480" s="2">
        <f t="shared" si="1792"/>
        <v>4</v>
      </c>
      <c r="BI1480" s="2">
        <f t="shared" si="1793"/>
        <v>6</v>
      </c>
      <c r="BJ1480" s="2">
        <f t="shared" si="1794"/>
        <v>5</v>
      </c>
      <c r="BK1480" s="2">
        <f t="shared" si="1795"/>
        <v>2</v>
      </c>
      <c r="BL1480" s="2">
        <f t="shared" si="1796"/>
        <v>2</v>
      </c>
      <c r="BM1480" s="2">
        <f t="shared" si="1797"/>
        <v>4</v>
      </c>
      <c r="BN1480" s="2">
        <f t="shared" si="1798"/>
        <v>4</v>
      </c>
      <c r="BO1480" s="3">
        <f t="shared" si="1820"/>
        <v>12</v>
      </c>
      <c r="BP1480">
        <f t="shared" si="1821"/>
        <v>1</v>
      </c>
      <c r="BR1480">
        <v>12</v>
      </c>
      <c r="BS1480">
        <f t="shared" si="1799"/>
        <v>1</v>
      </c>
      <c r="BU1480" s="1">
        <f t="shared" si="1800"/>
        <v>175.64545509060852</v>
      </c>
      <c r="BV1480" s="1">
        <f t="shared" si="1801"/>
        <v>38.82013601847418</v>
      </c>
      <c r="BW1480" s="1">
        <f t="shared" si="1802"/>
        <v>38.056870981570327</v>
      </c>
      <c r="BX1480" s="1">
        <f t="shared" si="1803"/>
        <v>27.671723032673007</v>
      </c>
      <c r="BY1480" s="1">
        <f t="shared" si="1804"/>
        <v>14.268182593466335</v>
      </c>
      <c r="BZ1480" s="1">
        <f t="shared" si="1805"/>
        <v>12.904293470700633</v>
      </c>
      <c r="CA1480" s="1">
        <f t="shared" si="1806"/>
        <v>19.486894856918148</v>
      </c>
      <c r="CB1480" s="1">
        <f t="shared" si="1807"/>
        <v>25.101577460186231</v>
      </c>
      <c r="CC1480" s="1">
        <f t="shared" si="1808"/>
        <v>5.4844085420778219</v>
      </c>
      <c r="CD1480" s="1">
        <f t="shared" si="1809"/>
        <v>400.01703975665231</v>
      </c>
      <c r="CE1480" s="1">
        <f t="shared" si="1810"/>
        <v>13.106898148598953</v>
      </c>
      <c r="CF1480" s="1">
        <f t="shared" si="1811"/>
        <v>3.775284600024146</v>
      </c>
      <c r="CG1480" s="1">
        <f t="shared" si="1812"/>
        <v>3.3197301281619298</v>
      </c>
      <c r="CH1480" s="1">
        <f t="shared" si="1813"/>
        <v>1.8252206329726819</v>
      </c>
      <c r="CI1480" s="1">
        <f t="shared" si="1814"/>
        <v>2.0118273116425964</v>
      </c>
      <c r="CJ1480" s="1">
        <f t="shared" si="1815"/>
        <v>2.0317667865487645</v>
      </c>
      <c r="CK1480" s="1">
        <f t="shared" si="1816"/>
        <v>2.0666877976096809</v>
      </c>
      <c r="CL1480" s="5">
        <f t="shared" si="1822"/>
        <v>14</v>
      </c>
      <c r="CN1480" s="9">
        <f t="shared" si="1823"/>
        <v>1.8252206329726819</v>
      </c>
    </row>
    <row r="1481" spans="1:92" x14ac:dyDescent="0.2">
      <c r="A1481" s="4">
        <v>1479</v>
      </c>
      <c r="B1481" s="1">
        <v>0.63601907270144598</v>
      </c>
      <c r="C1481" s="1">
        <v>0.29299999999999998</v>
      </c>
      <c r="D1481" s="1">
        <v>0</v>
      </c>
      <c r="E1481" s="1">
        <v>0</v>
      </c>
      <c r="F1481" s="1">
        <v>100</v>
      </c>
      <c r="G1481" s="1">
        <v>4.3945788692527499</v>
      </c>
      <c r="H1481" s="1">
        <v>5</v>
      </c>
      <c r="I1481">
        <v>1500</v>
      </c>
      <c r="J1481">
        <v>185</v>
      </c>
      <c r="K1481">
        <v>12.5</v>
      </c>
      <c r="L1481" s="1"/>
      <c r="M1481" s="2">
        <f t="shared" si="1748"/>
        <v>2</v>
      </c>
      <c r="N1481" s="2">
        <f t="shared" si="1749"/>
        <v>5</v>
      </c>
      <c r="O1481" s="2">
        <f t="shared" si="1750"/>
        <v>4</v>
      </c>
      <c r="P1481" s="2">
        <f t="shared" si="1751"/>
        <v>4</v>
      </c>
      <c r="Q1481" s="2">
        <f t="shared" si="1752"/>
        <v>6</v>
      </c>
      <c r="R1481" s="2">
        <f t="shared" si="1753"/>
        <v>7</v>
      </c>
      <c r="S1481" s="2">
        <f t="shared" si="1754"/>
        <v>6</v>
      </c>
      <c r="T1481" s="2">
        <f t="shared" si="1755"/>
        <v>5</v>
      </c>
      <c r="U1481" s="2">
        <f t="shared" si="1756"/>
        <v>7</v>
      </c>
      <c r="V1481" s="2">
        <f t="shared" si="1757"/>
        <v>6</v>
      </c>
      <c r="W1481" s="2">
        <f t="shared" si="1758"/>
        <v>5</v>
      </c>
      <c r="X1481" s="2">
        <f t="shared" si="1759"/>
        <v>7</v>
      </c>
      <c r="Y1481" s="2">
        <f t="shared" si="1760"/>
        <v>5</v>
      </c>
      <c r="Z1481" s="2">
        <f t="shared" si="1761"/>
        <v>4</v>
      </c>
      <c r="AA1481" s="2">
        <f t="shared" si="1762"/>
        <v>2</v>
      </c>
      <c r="AB1481" s="2">
        <f t="shared" si="1763"/>
        <v>4</v>
      </c>
      <c r="AC1481" s="2">
        <f t="shared" si="1764"/>
        <v>3</v>
      </c>
      <c r="AD1481" s="3">
        <f t="shared" si="1817"/>
        <v>6</v>
      </c>
      <c r="AE1481" s="2">
        <f t="shared" si="1765"/>
        <v>5</v>
      </c>
      <c r="AF1481" s="2">
        <f t="shared" si="1766"/>
        <v>8</v>
      </c>
      <c r="AG1481" s="2">
        <f t="shared" si="1767"/>
        <v>7</v>
      </c>
      <c r="AH1481" s="2">
        <f t="shared" si="1768"/>
        <v>7</v>
      </c>
      <c r="AI1481" s="2">
        <f t="shared" si="1769"/>
        <v>9</v>
      </c>
      <c r="AJ1481" s="2">
        <f t="shared" si="1770"/>
        <v>10</v>
      </c>
      <c r="AK1481" s="2">
        <f t="shared" si="1771"/>
        <v>9</v>
      </c>
      <c r="AL1481" s="2">
        <f t="shared" si="1772"/>
        <v>8</v>
      </c>
      <c r="AM1481" s="2">
        <f t="shared" si="1773"/>
        <v>9</v>
      </c>
      <c r="AN1481" s="2">
        <f t="shared" si="1774"/>
        <v>8</v>
      </c>
      <c r="AO1481" s="2">
        <f t="shared" si="1775"/>
        <v>7</v>
      </c>
      <c r="AP1481" s="2">
        <f t="shared" si="1776"/>
        <v>9</v>
      </c>
      <c r="AQ1481" s="2">
        <f t="shared" si="1777"/>
        <v>7</v>
      </c>
      <c r="AR1481" s="2">
        <f t="shared" si="1778"/>
        <v>5</v>
      </c>
      <c r="AS1481" s="2">
        <f t="shared" si="1779"/>
        <v>4</v>
      </c>
      <c r="AT1481" s="2">
        <f t="shared" si="1780"/>
        <v>6</v>
      </c>
      <c r="AU1481" s="2">
        <f t="shared" si="1781"/>
        <v>5</v>
      </c>
      <c r="AV1481" s="3">
        <f t="shared" si="1818"/>
        <v>6</v>
      </c>
      <c r="AW1481">
        <f t="shared" si="1819"/>
        <v>1</v>
      </c>
      <c r="AX1481" s="2">
        <f t="shared" si="1782"/>
        <v>1</v>
      </c>
      <c r="AY1481" s="2">
        <f t="shared" si="1783"/>
        <v>2</v>
      </c>
      <c r="AZ1481" s="2">
        <f t="shared" si="1784"/>
        <v>3</v>
      </c>
      <c r="BA1481" s="2">
        <f t="shared" si="1785"/>
        <v>3</v>
      </c>
      <c r="BB1481" s="2">
        <f t="shared" si="1786"/>
        <v>4</v>
      </c>
      <c r="BC1481" s="2">
        <f t="shared" si="1787"/>
        <v>5</v>
      </c>
      <c r="BD1481" s="2">
        <f t="shared" si="1788"/>
        <v>4</v>
      </c>
      <c r="BE1481" s="2">
        <f t="shared" si="1789"/>
        <v>4</v>
      </c>
      <c r="BF1481" s="2">
        <f t="shared" si="1790"/>
        <v>4</v>
      </c>
      <c r="BG1481" s="2">
        <f t="shared" si="1791"/>
        <v>4</v>
      </c>
      <c r="BH1481" s="2">
        <f t="shared" si="1792"/>
        <v>5</v>
      </c>
      <c r="BI1481" s="2">
        <f t="shared" si="1793"/>
        <v>8</v>
      </c>
      <c r="BJ1481" s="2">
        <f t="shared" si="1794"/>
        <v>6</v>
      </c>
      <c r="BK1481" s="2">
        <f t="shared" si="1795"/>
        <v>2</v>
      </c>
      <c r="BL1481" s="2">
        <f t="shared" si="1796"/>
        <v>2</v>
      </c>
      <c r="BM1481" s="2">
        <f t="shared" si="1797"/>
        <v>4</v>
      </c>
      <c r="BN1481" s="2">
        <f t="shared" si="1798"/>
        <v>4</v>
      </c>
      <c r="BO1481" s="3">
        <f t="shared" si="1820"/>
        <v>12</v>
      </c>
      <c r="BP1481">
        <f t="shared" si="1821"/>
        <v>1</v>
      </c>
      <c r="BR1481">
        <v>12</v>
      </c>
      <c r="BS1481">
        <f t="shared" si="1799"/>
        <v>1</v>
      </c>
      <c r="BU1481" s="1">
        <f t="shared" si="1800"/>
        <v>175.16727193807185</v>
      </c>
      <c r="BV1481" s="1">
        <f t="shared" si="1801"/>
        <v>37.828650139654407</v>
      </c>
      <c r="BW1481" s="1">
        <f t="shared" si="1802"/>
        <v>37.639286571454889</v>
      </c>
      <c r="BX1481" s="1">
        <f t="shared" si="1803"/>
        <v>25.704369273841724</v>
      </c>
      <c r="BY1481" s="1">
        <f t="shared" si="1804"/>
        <v>12.95340203531245</v>
      </c>
      <c r="BZ1481" s="1">
        <f t="shared" si="1805"/>
        <v>12.614976450122608</v>
      </c>
      <c r="CA1481" s="1">
        <f t="shared" si="1806"/>
        <v>18.043879392164808</v>
      </c>
      <c r="CB1481" s="1">
        <f t="shared" si="1807"/>
        <v>25.048738675481562</v>
      </c>
      <c r="CC1481" s="1">
        <f t="shared" si="1808"/>
        <v>5.2499987030599415</v>
      </c>
      <c r="CD1481" s="1">
        <f t="shared" si="1809"/>
        <v>400.00465498520435</v>
      </c>
      <c r="CE1481" s="1">
        <f t="shared" si="1810"/>
        <v>6.6587509616878648</v>
      </c>
      <c r="CF1481" s="1">
        <f t="shared" si="1811"/>
        <v>1.895055392689478</v>
      </c>
      <c r="CG1481" s="1">
        <f t="shared" si="1812"/>
        <v>2.001710909874332</v>
      </c>
      <c r="CH1481" s="1">
        <f t="shared" si="1813"/>
        <v>1.9468681781823347</v>
      </c>
      <c r="CI1481" s="1">
        <f t="shared" si="1814"/>
        <v>2.0935869871339317</v>
      </c>
      <c r="CJ1481" s="1">
        <f t="shared" si="1815"/>
        <v>2.1148502036874484</v>
      </c>
      <c r="CK1481" s="1">
        <f t="shared" si="1816"/>
        <v>2.1377281624086093</v>
      </c>
      <c r="CL1481" s="5">
        <f t="shared" si="1822"/>
        <v>12</v>
      </c>
      <c r="CN1481" s="9">
        <f t="shared" si="1823"/>
        <v>1.895055392689478</v>
      </c>
    </row>
    <row r="1482" spans="1:92" x14ac:dyDescent="0.2">
      <c r="A1482" s="4">
        <v>1480</v>
      </c>
      <c r="B1482" s="1">
        <v>0.23061496317386601</v>
      </c>
      <c r="C1482" s="1">
        <v>0.61199999999999999</v>
      </c>
      <c r="D1482" s="1">
        <v>0</v>
      </c>
      <c r="E1482" s="1">
        <v>0</v>
      </c>
      <c r="F1482" s="1">
        <v>100</v>
      </c>
      <c r="G1482" s="1">
        <v>9.1732419678945991</v>
      </c>
      <c r="H1482" s="1">
        <v>6</v>
      </c>
      <c r="I1482">
        <v>1500</v>
      </c>
      <c r="J1482">
        <v>185</v>
      </c>
      <c r="K1482">
        <v>12.5</v>
      </c>
      <c r="L1482" s="1"/>
      <c r="M1482" s="2">
        <f t="shared" si="1748"/>
        <v>2</v>
      </c>
      <c r="N1482" s="2">
        <f t="shared" si="1749"/>
        <v>6</v>
      </c>
      <c r="O1482" s="2">
        <f t="shared" si="1750"/>
        <v>5</v>
      </c>
      <c r="P1482" s="2">
        <f t="shared" si="1751"/>
        <v>4</v>
      </c>
      <c r="Q1482" s="2">
        <f t="shared" si="1752"/>
        <v>6</v>
      </c>
      <c r="R1482" s="2">
        <f t="shared" si="1753"/>
        <v>7</v>
      </c>
      <c r="S1482" s="2">
        <f t="shared" si="1754"/>
        <v>5</v>
      </c>
      <c r="T1482" s="2">
        <f t="shared" si="1755"/>
        <v>4</v>
      </c>
      <c r="U1482" s="2">
        <f t="shared" si="1756"/>
        <v>7</v>
      </c>
      <c r="V1482" s="2">
        <f t="shared" si="1757"/>
        <v>7</v>
      </c>
      <c r="W1482" s="2">
        <f t="shared" si="1758"/>
        <v>5</v>
      </c>
      <c r="X1482" s="2">
        <f t="shared" si="1759"/>
        <v>7</v>
      </c>
      <c r="Y1482" s="2">
        <f t="shared" si="1760"/>
        <v>4</v>
      </c>
      <c r="Z1482" s="2">
        <f t="shared" si="1761"/>
        <v>4</v>
      </c>
      <c r="AA1482" s="2">
        <f t="shared" si="1762"/>
        <v>2</v>
      </c>
      <c r="AB1482" s="2">
        <f t="shared" si="1763"/>
        <v>4</v>
      </c>
      <c r="AC1482" s="2">
        <f t="shared" si="1764"/>
        <v>3</v>
      </c>
      <c r="AD1482" s="3">
        <f t="shared" si="1817"/>
        <v>6</v>
      </c>
      <c r="AE1482" s="2">
        <f t="shared" si="1765"/>
        <v>5</v>
      </c>
      <c r="AF1482" s="2">
        <f t="shared" si="1766"/>
        <v>9</v>
      </c>
      <c r="AG1482" s="2">
        <f t="shared" si="1767"/>
        <v>8</v>
      </c>
      <c r="AH1482" s="2">
        <f t="shared" si="1768"/>
        <v>7</v>
      </c>
      <c r="AI1482" s="2">
        <f t="shared" si="1769"/>
        <v>9</v>
      </c>
      <c r="AJ1482" s="2">
        <f t="shared" si="1770"/>
        <v>10</v>
      </c>
      <c r="AK1482" s="2">
        <f t="shared" si="1771"/>
        <v>8</v>
      </c>
      <c r="AL1482" s="2">
        <f t="shared" si="1772"/>
        <v>7</v>
      </c>
      <c r="AM1482" s="2">
        <f t="shared" si="1773"/>
        <v>9</v>
      </c>
      <c r="AN1482" s="2">
        <f t="shared" si="1774"/>
        <v>9</v>
      </c>
      <c r="AO1482" s="2">
        <f t="shared" si="1775"/>
        <v>7</v>
      </c>
      <c r="AP1482" s="2">
        <f t="shared" si="1776"/>
        <v>9</v>
      </c>
      <c r="AQ1482" s="2">
        <f t="shared" si="1777"/>
        <v>6</v>
      </c>
      <c r="AR1482" s="2">
        <f t="shared" si="1778"/>
        <v>5</v>
      </c>
      <c r="AS1482" s="2">
        <f t="shared" si="1779"/>
        <v>4</v>
      </c>
      <c r="AT1482" s="2">
        <f t="shared" si="1780"/>
        <v>6</v>
      </c>
      <c r="AU1482" s="2">
        <f t="shared" si="1781"/>
        <v>5</v>
      </c>
      <c r="AV1482" s="3">
        <f t="shared" si="1818"/>
        <v>6</v>
      </c>
      <c r="AW1482">
        <f t="shared" si="1819"/>
        <v>1</v>
      </c>
      <c r="AX1482" s="2">
        <f t="shared" si="1782"/>
        <v>2</v>
      </c>
      <c r="AY1482" s="2">
        <f t="shared" si="1783"/>
        <v>3</v>
      </c>
      <c r="AZ1482" s="2">
        <f t="shared" si="1784"/>
        <v>5</v>
      </c>
      <c r="BA1482" s="2">
        <f t="shared" si="1785"/>
        <v>2</v>
      </c>
      <c r="BB1482" s="2">
        <f t="shared" si="1786"/>
        <v>4</v>
      </c>
      <c r="BC1482" s="2">
        <f t="shared" si="1787"/>
        <v>5</v>
      </c>
      <c r="BD1482" s="2">
        <f t="shared" si="1788"/>
        <v>4</v>
      </c>
      <c r="BE1482" s="2">
        <f t="shared" si="1789"/>
        <v>4</v>
      </c>
      <c r="BF1482" s="2">
        <f t="shared" si="1790"/>
        <v>4</v>
      </c>
      <c r="BG1482" s="2">
        <f t="shared" si="1791"/>
        <v>3</v>
      </c>
      <c r="BH1482" s="2">
        <f t="shared" si="1792"/>
        <v>6</v>
      </c>
      <c r="BI1482" s="2">
        <f t="shared" si="1793"/>
        <v>7</v>
      </c>
      <c r="BJ1482" s="2">
        <f t="shared" si="1794"/>
        <v>5</v>
      </c>
      <c r="BK1482" s="2">
        <f t="shared" si="1795"/>
        <v>2</v>
      </c>
      <c r="BL1482" s="2">
        <f t="shared" si="1796"/>
        <v>2</v>
      </c>
      <c r="BM1482" s="2">
        <f t="shared" si="1797"/>
        <v>4</v>
      </c>
      <c r="BN1482" s="2">
        <f t="shared" si="1798"/>
        <v>4</v>
      </c>
      <c r="BO1482" s="3">
        <f t="shared" si="1820"/>
        <v>12</v>
      </c>
      <c r="BP1482">
        <f t="shared" si="1821"/>
        <v>1</v>
      </c>
      <c r="BR1482">
        <v>3</v>
      </c>
      <c r="BS1482">
        <f t="shared" si="1799"/>
        <v>1</v>
      </c>
      <c r="BU1482" s="1">
        <f t="shared" si="1800"/>
        <v>175.02951019754713</v>
      </c>
      <c r="BV1482" s="1">
        <f t="shared" si="1801"/>
        <v>37.571146507812188</v>
      </c>
      <c r="BW1482" s="1">
        <f t="shared" si="1802"/>
        <v>37.544272845389976</v>
      </c>
      <c r="BX1482" s="1">
        <f t="shared" si="1803"/>
        <v>25.179691595668164</v>
      </c>
      <c r="BY1482" s="1">
        <f t="shared" si="1804"/>
        <v>12.744333175947895</v>
      </c>
      <c r="BZ1482" s="1">
        <f t="shared" si="1805"/>
        <v>12.783715669627576</v>
      </c>
      <c r="CA1482" s="1">
        <f t="shared" si="1806"/>
        <v>17.64050626913977</v>
      </c>
      <c r="CB1482" s="1">
        <f t="shared" si="1807"/>
        <v>25.194746487293759</v>
      </c>
      <c r="CC1482" s="1">
        <f t="shared" si="1808"/>
        <v>6.0012808522704235</v>
      </c>
      <c r="CD1482" s="1">
        <f t="shared" si="1809"/>
        <v>400.00910951863824</v>
      </c>
      <c r="CE1482" s="1">
        <f t="shared" si="1810"/>
        <v>2.808887080163585</v>
      </c>
      <c r="CF1482" s="1">
        <f t="shared" si="1811"/>
        <v>2.3089593736583436</v>
      </c>
      <c r="CG1482" s="1">
        <f t="shared" si="1812"/>
        <v>3.0004116637468181</v>
      </c>
      <c r="CH1482" s="1">
        <f t="shared" si="1813"/>
        <v>3.6912061986306575</v>
      </c>
      <c r="CI1482" s="1">
        <f t="shared" si="1814"/>
        <v>3.757851214609393</v>
      </c>
      <c r="CJ1482" s="1">
        <f t="shared" si="1815"/>
        <v>3.7704950951705243</v>
      </c>
      <c r="CK1482" s="1">
        <f t="shared" si="1816"/>
        <v>3.7771492306220757</v>
      </c>
      <c r="CL1482" s="5">
        <f t="shared" si="1822"/>
        <v>12</v>
      </c>
      <c r="CN1482" s="9">
        <f t="shared" si="1823"/>
        <v>2.3089593736583436</v>
      </c>
    </row>
    <row r="1483" spans="1:92" x14ac:dyDescent="0.2">
      <c r="A1483" s="4">
        <v>1481</v>
      </c>
      <c r="B1483" s="1">
        <v>0.49223267326223702</v>
      </c>
      <c r="C1483" s="1">
        <v>43.987000000000002</v>
      </c>
      <c r="D1483" s="1">
        <v>1</v>
      </c>
      <c r="E1483" s="1">
        <v>22</v>
      </c>
      <c r="F1483" s="1">
        <v>77</v>
      </c>
      <c r="G1483" s="1">
        <v>8.7974399264206404</v>
      </c>
      <c r="H1483" s="1">
        <v>6</v>
      </c>
      <c r="I1483">
        <v>1500</v>
      </c>
      <c r="J1483">
        <v>185</v>
      </c>
      <c r="K1483">
        <v>12.5</v>
      </c>
      <c r="L1483" s="1"/>
      <c r="M1483" s="2">
        <f t="shared" si="1748"/>
        <v>3</v>
      </c>
      <c r="N1483" s="2">
        <f t="shared" si="1749"/>
        <v>5</v>
      </c>
      <c r="O1483" s="2">
        <f t="shared" si="1750"/>
        <v>6</v>
      </c>
      <c r="P1483" s="2">
        <f t="shared" si="1751"/>
        <v>4</v>
      </c>
      <c r="Q1483" s="2">
        <f t="shared" si="1752"/>
        <v>6</v>
      </c>
      <c r="R1483" s="2">
        <f t="shared" si="1753"/>
        <v>8</v>
      </c>
      <c r="S1483" s="2">
        <f t="shared" si="1754"/>
        <v>4</v>
      </c>
      <c r="T1483" s="2">
        <f t="shared" si="1755"/>
        <v>4</v>
      </c>
      <c r="U1483" s="2">
        <f t="shared" si="1756"/>
        <v>7</v>
      </c>
      <c r="V1483" s="2">
        <f t="shared" si="1757"/>
        <v>8</v>
      </c>
      <c r="W1483" s="2">
        <f t="shared" si="1758"/>
        <v>4</v>
      </c>
      <c r="X1483" s="2">
        <f t="shared" si="1759"/>
        <v>5</v>
      </c>
      <c r="Y1483" s="2">
        <f t="shared" si="1760"/>
        <v>2</v>
      </c>
      <c r="Z1483" s="2">
        <f t="shared" si="1761"/>
        <v>2</v>
      </c>
      <c r="AA1483" s="2">
        <f t="shared" si="1762"/>
        <v>2</v>
      </c>
      <c r="AB1483" s="2">
        <f t="shared" si="1763"/>
        <v>2</v>
      </c>
      <c r="AC1483" s="2">
        <f t="shared" si="1764"/>
        <v>1</v>
      </c>
      <c r="AD1483" s="3">
        <f t="shared" si="1817"/>
        <v>6</v>
      </c>
      <c r="AE1483" s="2">
        <f t="shared" si="1765"/>
        <v>6</v>
      </c>
      <c r="AF1483" s="2">
        <f t="shared" si="1766"/>
        <v>8</v>
      </c>
      <c r="AG1483" s="2">
        <f t="shared" si="1767"/>
        <v>9</v>
      </c>
      <c r="AH1483" s="2">
        <f t="shared" si="1768"/>
        <v>7</v>
      </c>
      <c r="AI1483" s="2">
        <f t="shared" si="1769"/>
        <v>9</v>
      </c>
      <c r="AJ1483" s="2">
        <f t="shared" si="1770"/>
        <v>11</v>
      </c>
      <c r="AK1483" s="2">
        <f t="shared" si="1771"/>
        <v>7</v>
      </c>
      <c r="AL1483" s="2">
        <f t="shared" si="1772"/>
        <v>7</v>
      </c>
      <c r="AM1483" s="2">
        <f t="shared" si="1773"/>
        <v>9</v>
      </c>
      <c r="AN1483" s="2">
        <f t="shared" si="1774"/>
        <v>10</v>
      </c>
      <c r="AO1483" s="2">
        <f t="shared" si="1775"/>
        <v>6</v>
      </c>
      <c r="AP1483" s="2">
        <f t="shared" si="1776"/>
        <v>7</v>
      </c>
      <c r="AQ1483" s="2">
        <f t="shared" si="1777"/>
        <v>4</v>
      </c>
      <c r="AR1483" s="2">
        <f t="shared" si="1778"/>
        <v>3</v>
      </c>
      <c r="AS1483" s="2">
        <f t="shared" si="1779"/>
        <v>4</v>
      </c>
      <c r="AT1483" s="2">
        <f t="shared" si="1780"/>
        <v>4</v>
      </c>
      <c r="AU1483" s="2">
        <f t="shared" si="1781"/>
        <v>3</v>
      </c>
      <c r="AV1483" s="3">
        <f t="shared" si="1818"/>
        <v>6</v>
      </c>
      <c r="AW1483">
        <f t="shared" si="1819"/>
        <v>1</v>
      </c>
      <c r="AX1483" s="2">
        <f t="shared" si="1782"/>
        <v>2</v>
      </c>
      <c r="AY1483" s="2">
        <f t="shared" si="1783"/>
        <v>4</v>
      </c>
      <c r="AZ1483" s="2">
        <f t="shared" si="1784"/>
        <v>6</v>
      </c>
      <c r="BA1483" s="2">
        <f t="shared" si="1785"/>
        <v>2</v>
      </c>
      <c r="BB1483" s="2">
        <f t="shared" si="1786"/>
        <v>3</v>
      </c>
      <c r="BC1483" s="2">
        <f t="shared" si="1787"/>
        <v>5</v>
      </c>
      <c r="BD1483" s="2">
        <f t="shared" si="1788"/>
        <v>3</v>
      </c>
      <c r="BE1483" s="2">
        <f t="shared" si="1789"/>
        <v>4</v>
      </c>
      <c r="BF1483" s="2">
        <f t="shared" si="1790"/>
        <v>4</v>
      </c>
      <c r="BG1483" s="2">
        <f t="shared" si="1791"/>
        <v>4</v>
      </c>
      <c r="BH1483" s="2">
        <f t="shared" si="1792"/>
        <v>4</v>
      </c>
      <c r="BI1483" s="2">
        <f t="shared" si="1793"/>
        <v>4</v>
      </c>
      <c r="BJ1483" s="2">
        <f t="shared" si="1794"/>
        <v>2</v>
      </c>
      <c r="BK1483" s="2">
        <f t="shared" si="1795"/>
        <v>2</v>
      </c>
      <c r="BL1483" s="2">
        <f t="shared" si="1796"/>
        <v>2</v>
      </c>
      <c r="BM1483" s="2">
        <f t="shared" si="1797"/>
        <v>2</v>
      </c>
      <c r="BN1483" s="2">
        <f t="shared" si="1798"/>
        <v>2</v>
      </c>
      <c r="BO1483" s="3">
        <f t="shared" si="1820"/>
        <v>3</v>
      </c>
      <c r="BP1483">
        <f t="shared" si="1821"/>
        <v>1</v>
      </c>
      <c r="BR1483">
        <v>6</v>
      </c>
      <c r="BS1483">
        <f t="shared" si="1799"/>
        <v>1</v>
      </c>
      <c r="BU1483" s="1">
        <f t="shared" si="1800"/>
        <v>13.295822326381032</v>
      </c>
      <c r="BV1483" s="1">
        <f t="shared" si="1801"/>
        <v>3.0245670080100004</v>
      </c>
      <c r="BW1483" s="1">
        <f t="shared" si="1802"/>
        <v>2.8667460219463714</v>
      </c>
      <c r="BX1483" s="1">
        <f t="shared" si="1803"/>
        <v>3.1680881502719558</v>
      </c>
      <c r="BY1483" s="1">
        <f t="shared" si="1804"/>
        <v>2.3508424837102382</v>
      </c>
      <c r="BZ1483" s="1">
        <f t="shared" si="1805"/>
        <v>2.1841306144688661</v>
      </c>
      <c r="CA1483" s="1">
        <f t="shared" si="1806"/>
        <v>2.185064412170822</v>
      </c>
      <c r="CB1483" s="1">
        <f t="shared" si="1807"/>
        <v>2.4351450861248489</v>
      </c>
      <c r="CC1483" s="1">
        <f t="shared" si="1808"/>
        <v>2.4106494125491307</v>
      </c>
      <c r="CD1483" s="1">
        <f t="shared" si="1809"/>
        <v>31.077866997223808</v>
      </c>
      <c r="CE1483" s="1">
        <f t="shared" si="1810"/>
        <v>2.6482265425291636</v>
      </c>
      <c r="CF1483" s="1">
        <f t="shared" si="1811"/>
        <v>2.4419907679210917</v>
      </c>
      <c r="CG1483" s="1">
        <f t="shared" si="1812"/>
        <v>2.6744939099291956</v>
      </c>
      <c r="CH1483" s="1">
        <f t="shared" si="1813"/>
        <v>2.7931139575242048</v>
      </c>
      <c r="CI1483" s="1">
        <f t="shared" si="1814"/>
        <v>2.868233041764451</v>
      </c>
      <c r="CJ1483" s="1">
        <f t="shared" si="1815"/>
        <v>2.8847393799888592</v>
      </c>
      <c r="CK1483" s="1">
        <f t="shared" si="1816"/>
        <v>2.8936296091787059</v>
      </c>
      <c r="CL1483" s="5">
        <f t="shared" si="1822"/>
        <v>6</v>
      </c>
      <c r="CN1483" s="9">
        <f t="shared" si="1823"/>
        <v>2.1841306144688661</v>
      </c>
    </row>
    <row r="1484" spans="1:92" x14ac:dyDescent="0.2">
      <c r="A1484" s="4">
        <v>1482</v>
      </c>
      <c r="B1484" s="1">
        <v>0.61575242576514699</v>
      </c>
      <c r="C1484" s="1">
        <v>0.60399999999999998</v>
      </c>
      <c r="D1484" s="1">
        <v>0</v>
      </c>
      <c r="E1484" s="1">
        <v>54</v>
      </c>
      <c r="F1484" s="1">
        <v>46</v>
      </c>
      <c r="G1484" s="1">
        <v>3.5899107966920898</v>
      </c>
      <c r="H1484" s="1">
        <v>5</v>
      </c>
      <c r="I1484">
        <v>1500</v>
      </c>
      <c r="J1484">
        <v>185</v>
      </c>
      <c r="K1484">
        <v>12.5</v>
      </c>
      <c r="L1484" s="1"/>
      <c r="M1484" s="2">
        <f t="shared" si="1748"/>
        <v>3</v>
      </c>
      <c r="N1484" s="2">
        <f t="shared" si="1749"/>
        <v>5</v>
      </c>
      <c r="O1484" s="2">
        <f t="shared" si="1750"/>
        <v>4</v>
      </c>
      <c r="P1484" s="2">
        <f t="shared" si="1751"/>
        <v>4</v>
      </c>
      <c r="Q1484" s="2">
        <f t="shared" si="1752"/>
        <v>6</v>
      </c>
      <c r="R1484" s="2">
        <f t="shared" si="1753"/>
        <v>8</v>
      </c>
      <c r="S1484" s="2">
        <f t="shared" si="1754"/>
        <v>6</v>
      </c>
      <c r="T1484" s="2">
        <f t="shared" si="1755"/>
        <v>5</v>
      </c>
      <c r="U1484" s="2">
        <f t="shared" si="1756"/>
        <v>6</v>
      </c>
      <c r="V1484" s="2">
        <f t="shared" si="1757"/>
        <v>7</v>
      </c>
      <c r="W1484" s="2">
        <f t="shared" si="1758"/>
        <v>3</v>
      </c>
      <c r="X1484" s="2">
        <f t="shared" si="1759"/>
        <v>5</v>
      </c>
      <c r="Y1484" s="2">
        <f t="shared" si="1760"/>
        <v>3</v>
      </c>
      <c r="Z1484" s="2">
        <f t="shared" si="1761"/>
        <v>2</v>
      </c>
      <c r="AA1484" s="2">
        <f t="shared" si="1762"/>
        <v>2</v>
      </c>
      <c r="AB1484" s="2">
        <f t="shared" si="1763"/>
        <v>2</v>
      </c>
      <c r="AC1484" s="2">
        <f t="shared" si="1764"/>
        <v>1</v>
      </c>
      <c r="AD1484" s="3">
        <f t="shared" si="1817"/>
        <v>6</v>
      </c>
      <c r="AE1484" s="2">
        <f t="shared" si="1765"/>
        <v>6</v>
      </c>
      <c r="AF1484" s="2">
        <f t="shared" si="1766"/>
        <v>8</v>
      </c>
      <c r="AG1484" s="2">
        <f t="shared" si="1767"/>
        <v>7</v>
      </c>
      <c r="AH1484" s="2">
        <f t="shared" si="1768"/>
        <v>7</v>
      </c>
      <c r="AI1484" s="2">
        <f t="shared" si="1769"/>
        <v>9</v>
      </c>
      <c r="AJ1484" s="2">
        <f t="shared" si="1770"/>
        <v>11</v>
      </c>
      <c r="AK1484" s="2">
        <f t="shared" si="1771"/>
        <v>9</v>
      </c>
      <c r="AL1484" s="2">
        <f t="shared" si="1772"/>
        <v>8</v>
      </c>
      <c r="AM1484" s="2">
        <f t="shared" si="1773"/>
        <v>8</v>
      </c>
      <c r="AN1484" s="2">
        <f t="shared" si="1774"/>
        <v>9</v>
      </c>
      <c r="AO1484" s="2">
        <f t="shared" si="1775"/>
        <v>5</v>
      </c>
      <c r="AP1484" s="2">
        <f t="shared" si="1776"/>
        <v>7</v>
      </c>
      <c r="AQ1484" s="2">
        <f t="shared" si="1777"/>
        <v>5</v>
      </c>
      <c r="AR1484" s="2">
        <f t="shared" si="1778"/>
        <v>3</v>
      </c>
      <c r="AS1484" s="2">
        <f t="shared" si="1779"/>
        <v>4</v>
      </c>
      <c r="AT1484" s="2">
        <f t="shared" si="1780"/>
        <v>4</v>
      </c>
      <c r="AU1484" s="2">
        <f t="shared" si="1781"/>
        <v>3</v>
      </c>
      <c r="AV1484" s="3">
        <f t="shared" si="1818"/>
        <v>6</v>
      </c>
      <c r="AW1484">
        <f t="shared" si="1819"/>
        <v>1</v>
      </c>
      <c r="AX1484" s="2">
        <f t="shared" si="1782"/>
        <v>2</v>
      </c>
      <c r="AY1484" s="2">
        <f t="shared" si="1783"/>
        <v>2</v>
      </c>
      <c r="AZ1484" s="2">
        <f t="shared" si="1784"/>
        <v>3</v>
      </c>
      <c r="BA1484" s="2">
        <f t="shared" si="1785"/>
        <v>3</v>
      </c>
      <c r="BB1484" s="2">
        <f t="shared" si="1786"/>
        <v>5</v>
      </c>
      <c r="BC1484" s="2">
        <f t="shared" si="1787"/>
        <v>7</v>
      </c>
      <c r="BD1484" s="2">
        <f t="shared" si="1788"/>
        <v>4</v>
      </c>
      <c r="BE1484" s="2">
        <f t="shared" si="1789"/>
        <v>3</v>
      </c>
      <c r="BF1484" s="2">
        <f t="shared" si="1790"/>
        <v>3</v>
      </c>
      <c r="BG1484" s="2">
        <f t="shared" si="1791"/>
        <v>4</v>
      </c>
      <c r="BH1484" s="2">
        <f t="shared" si="1792"/>
        <v>3</v>
      </c>
      <c r="BI1484" s="2">
        <f t="shared" si="1793"/>
        <v>6</v>
      </c>
      <c r="BJ1484" s="2">
        <f t="shared" si="1794"/>
        <v>4</v>
      </c>
      <c r="BK1484" s="2">
        <f t="shared" si="1795"/>
        <v>2</v>
      </c>
      <c r="BL1484" s="2">
        <f t="shared" si="1796"/>
        <v>2</v>
      </c>
      <c r="BM1484" s="2">
        <f t="shared" si="1797"/>
        <v>2</v>
      </c>
      <c r="BN1484" s="2">
        <f t="shared" si="1798"/>
        <v>2</v>
      </c>
      <c r="BO1484" s="3">
        <f t="shared" si="1820"/>
        <v>6</v>
      </c>
      <c r="BP1484">
        <f t="shared" si="1821"/>
        <v>1</v>
      </c>
      <c r="BR1484">
        <v>6</v>
      </c>
      <c r="BS1484">
        <f t="shared" si="1799"/>
        <v>2</v>
      </c>
      <c r="BU1484" s="1">
        <f t="shared" si="1800"/>
        <v>175.12715802530772</v>
      </c>
      <c r="BV1484" s="1">
        <f t="shared" si="1801"/>
        <v>37.763599857212938</v>
      </c>
      <c r="BW1484" s="1">
        <f t="shared" si="1802"/>
        <v>37.56052301130174</v>
      </c>
      <c r="BX1484" s="1">
        <f t="shared" si="1803"/>
        <v>25.94253709049547</v>
      </c>
      <c r="BY1484" s="1">
        <f t="shared" si="1804"/>
        <v>13.201593992380198</v>
      </c>
      <c r="BZ1484" s="1">
        <f t="shared" si="1805"/>
        <v>12.647030176583428</v>
      </c>
      <c r="CA1484" s="1">
        <f t="shared" si="1806"/>
        <v>17.655464018541966</v>
      </c>
      <c r="CB1484" s="1">
        <f t="shared" si="1807"/>
        <v>25.084380306949477</v>
      </c>
      <c r="CC1484" s="1">
        <f t="shared" si="1808"/>
        <v>5.417862865532463</v>
      </c>
      <c r="CD1484" s="1">
        <f t="shared" si="1809"/>
        <v>400.00802265713492</v>
      </c>
      <c r="CE1484" s="1">
        <f t="shared" si="1810"/>
        <v>4.6953392600825401</v>
      </c>
      <c r="CF1484" s="1">
        <f t="shared" si="1811"/>
        <v>2.2963935934841535</v>
      </c>
      <c r="CG1484" s="1">
        <f t="shared" si="1812"/>
        <v>1.9097572471661339</v>
      </c>
      <c r="CH1484" s="1">
        <f t="shared" si="1813"/>
        <v>2.2195375230908989</v>
      </c>
      <c r="CI1484" s="1">
        <f t="shared" si="1814"/>
        <v>2.3540469053774968</v>
      </c>
      <c r="CJ1484" s="1">
        <f t="shared" si="1815"/>
        <v>2.3724705860952606</v>
      </c>
      <c r="CK1484" s="1">
        <f t="shared" si="1816"/>
        <v>2.3954655048862681</v>
      </c>
      <c r="CL1484" s="5">
        <f t="shared" si="1822"/>
        <v>13</v>
      </c>
      <c r="CN1484" s="9">
        <f t="shared" si="1823"/>
        <v>1.9097572471661339</v>
      </c>
    </row>
    <row r="1485" spans="1:92" x14ac:dyDescent="0.2">
      <c r="A1485" s="4">
        <v>1483</v>
      </c>
      <c r="B1485" s="1">
        <v>0.60009096976253495</v>
      </c>
      <c r="C1485" s="1">
        <v>29.73</v>
      </c>
      <c r="D1485" s="1">
        <v>0</v>
      </c>
      <c r="E1485" s="1">
        <v>25</v>
      </c>
      <c r="F1485" s="1">
        <v>75</v>
      </c>
      <c r="G1485" s="1">
        <v>4.2044089166675302</v>
      </c>
      <c r="H1485" s="1">
        <v>6</v>
      </c>
      <c r="I1485">
        <v>1500</v>
      </c>
      <c r="J1485">
        <v>185</v>
      </c>
      <c r="K1485">
        <v>12.5</v>
      </c>
      <c r="L1485" s="1"/>
      <c r="M1485" s="2">
        <f t="shared" si="1748"/>
        <v>3</v>
      </c>
      <c r="N1485" s="2">
        <f t="shared" si="1749"/>
        <v>5</v>
      </c>
      <c r="O1485" s="2">
        <f t="shared" si="1750"/>
        <v>6</v>
      </c>
      <c r="P1485" s="2">
        <f t="shared" si="1751"/>
        <v>4</v>
      </c>
      <c r="Q1485" s="2">
        <f t="shared" si="1752"/>
        <v>6</v>
      </c>
      <c r="R1485" s="2">
        <f t="shared" si="1753"/>
        <v>8</v>
      </c>
      <c r="S1485" s="2">
        <f t="shared" si="1754"/>
        <v>4</v>
      </c>
      <c r="T1485" s="2">
        <f t="shared" si="1755"/>
        <v>4</v>
      </c>
      <c r="U1485" s="2">
        <f t="shared" si="1756"/>
        <v>7</v>
      </c>
      <c r="V1485" s="2">
        <f t="shared" si="1757"/>
        <v>7</v>
      </c>
      <c r="W1485" s="2">
        <f t="shared" si="1758"/>
        <v>4</v>
      </c>
      <c r="X1485" s="2">
        <f t="shared" si="1759"/>
        <v>5</v>
      </c>
      <c r="Y1485" s="2">
        <f t="shared" si="1760"/>
        <v>2</v>
      </c>
      <c r="Z1485" s="2">
        <f t="shared" si="1761"/>
        <v>2</v>
      </c>
      <c r="AA1485" s="2">
        <f t="shared" si="1762"/>
        <v>2</v>
      </c>
      <c r="AB1485" s="2">
        <f t="shared" si="1763"/>
        <v>2</v>
      </c>
      <c r="AC1485" s="2">
        <f t="shared" si="1764"/>
        <v>1</v>
      </c>
      <c r="AD1485" s="3">
        <f t="shared" si="1817"/>
        <v>6</v>
      </c>
      <c r="AE1485" s="2">
        <f t="shared" si="1765"/>
        <v>6</v>
      </c>
      <c r="AF1485" s="2">
        <f t="shared" si="1766"/>
        <v>8</v>
      </c>
      <c r="AG1485" s="2">
        <f t="shared" si="1767"/>
        <v>9</v>
      </c>
      <c r="AH1485" s="2">
        <f t="shared" si="1768"/>
        <v>7</v>
      </c>
      <c r="AI1485" s="2">
        <f t="shared" si="1769"/>
        <v>9</v>
      </c>
      <c r="AJ1485" s="2">
        <f t="shared" si="1770"/>
        <v>11</v>
      </c>
      <c r="AK1485" s="2">
        <f t="shared" si="1771"/>
        <v>7</v>
      </c>
      <c r="AL1485" s="2">
        <f t="shared" si="1772"/>
        <v>7</v>
      </c>
      <c r="AM1485" s="2">
        <f t="shared" si="1773"/>
        <v>9</v>
      </c>
      <c r="AN1485" s="2">
        <f t="shared" si="1774"/>
        <v>9</v>
      </c>
      <c r="AO1485" s="2">
        <f t="shared" si="1775"/>
        <v>6</v>
      </c>
      <c r="AP1485" s="2">
        <f t="shared" si="1776"/>
        <v>7</v>
      </c>
      <c r="AQ1485" s="2">
        <f t="shared" si="1777"/>
        <v>4</v>
      </c>
      <c r="AR1485" s="2">
        <f t="shared" si="1778"/>
        <v>3</v>
      </c>
      <c r="AS1485" s="2">
        <f t="shared" si="1779"/>
        <v>4</v>
      </c>
      <c r="AT1485" s="2">
        <f t="shared" si="1780"/>
        <v>4</v>
      </c>
      <c r="AU1485" s="2">
        <f t="shared" si="1781"/>
        <v>3</v>
      </c>
      <c r="AV1485" s="3">
        <f t="shared" si="1818"/>
        <v>6</v>
      </c>
      <c r="AW1485">
        <f t="shared" si="1819"/>
        <v>1</v>
      </c>
      <c r="AX1485" s="2">
        <f t="shared" si="1782"/>
        <v>2</v>
      </c>
      <c r="AY1485" s="2">
        <f t="shared" si="1783"/>
        <v>3</v>
      </c>
      <c r="AZ1485" s="2">
        <f t="shared" si="1784"/>
        <v>5</v>
      </c>
      <c r="BA1485" s="2">
        <f t="shared" si="1785"/>
        <v>3</v>
      </c>
      <c r="BB1485" s="2">
        <f t="shared" si="1786"/>
        <v>4</v>
      </c>
      <c r="BC1485" s="2">
        <f t="shared" si="1787"/>
        <v>6</v>
      </c>
      <c r="BD1485" s="2">
        <f t="shared" si="1788"/>
        <v>2</v>
      </c>
      <c r="BE1485" s="2">
        <f t="shared" si="1789"/>
        <v>4</v>
      </c>
      <c r="BF1485" s="2">
        <f t="shared" si="1790"/>
        <v>4</v>
      </c>
      <c r="BG1485" s="2">
        <f t="shared" si="1791"/>
        <v>4</v>
      </c>
      <c r="BH1485" s="2">
        <f t="shared" si="1792"/>
        <v>4</v>
      </c>
      <c r="BI1485" s="2">
        <f t="shared" si="1793"/>
        <v>5</v>
      </c>
      <c r="BJ1485" s="2">
        <f t="shared" si="1794"/>
        <v>2</v>
      </c>
      <c r="BK1485" s="2">
        <f t="shared" si="1795"/>
        <v>2</v>
      </c>
      <c r="BL1485" s="2">
        <f t="shared" si="1796"/>
        <v>2</v>
      </c>
      <c r="BM1485" s="2">
        <f t="shared" si="1797"/>
        <v>2</v>
      </c>
      <c r="BN1485" s="2">
        <f t="shared" si="1798"/>
        <v>2</v>
      </c>
      <c r="BO1485" s="3">
        <f t="shared" si="1820"/>
        <v>6</v>
      </c>
      <c r="BP1485">
        <f t="shared" si="1821"/>
        <v>1</v>
      </c>
      <c r="BR1485">
        <v>12</v>
      </c>
      <c r="BS1485">
        <f t="shared" si="1799"/>
        <v>1</v>
      </c>
      <c r="BU1485" s="1">
        <f t="shared" si="1800"/>
        <v>175.08187486364966</v>
      </c>
      <c r="BV1485" s="1">
        <f t="shared" si="1801"/>
        <v>37.686173593930867</v>
      </c>
      <c r="BW1485" s="1">
        <f t="shared" si="1802"/>
        <v>37.557311140527482</v>
      </c>
      <c r="BX1485" s="1">
        <f t="shared" si="1803"/>
        <v>25.683878841958101</v>
      </c>
      <c r="BY1485" s="1">
        <f t="shared" si="1804"/>
        <v>13.046265009223228</v>
      </c>
      <c r="BZ1485" s="1">
        <f t="shared" si="1805"/>
        <v>12.670465204873356</v>
      </c>
      <c r="CA1485" s="1">
        <f t="shared" si="1806"/>
        <v>17.621283921731205</v>
      </c>
      <c r="CB1485" s="1">
        <f t="shared" si="1807"/>
        <v>25.088750680671918</v>
      </c>
      <c r="CC1485" s="1">
        <f t="shared" si="1808"/>
        <v>5.4331365544951229</v>
      </c>
      <c r="CD1485" s="1">
        <f t="shared" si="1809"/>
        <v>400.00742032088613</v>
      </c>
      <c r="CE1485" s="1">
        <f t="shared" si="1810"/>
        <v>3.5982263019969287</v>
      </c>
      <c r="CF1485" s="1">
        <f t="shared" si="1811"/>
        <v>2.2922945254730194</v>
      </c>
      <c r="CG1485" s="1">
        <f t="shared" si="1812"/>
        <v>2.1799687919838679</v>
      </c>
      <c r="CH1485" s="1">
        <f t="shared" si="1813"/>
        <v>2.2933948135909725</v>
      </c>
      <c r="CI1485" s="1">
        <f t="shared" si="1814"/>
        <v>2.4049560873802616</v>
      </c>
      <c r="CJ1485" s="1">
        <f t="shared" si="1815"/>
        <v>2.4233883333678214</v>
      </c>
      <c r="CK1485" s="1">
        <f t="shared" si="1816"/>
        <v>2.4401934439034028</v>
      </c>
      <c r="CL1485" s="5">
        <f t="shared" si="1822"/>
        <v>13</v>
      </c>
      <c r="CN1485" s="9">
        <f t="shared" si="1823"/>
        <v>2.1799687919838679</v>
      </c>
    </row>
    <row r="1486" spans="1:92" x14ac:dyDescent="0.2">
      <c r="A1486" s="4">
        <v>1484</v>
      </c>
      <c r="B1486" s="1">
        <v>0.53065912974879603</v>
      </c>
      <c r="C1486" s="1">
        <v>0.36699999999999999</v>
      </c>
      <c r="D1486" s="1">
        <v>0</v>
      </c>
      <c r="E1486" s="1">
        <v>0</v>
      </c>
      <c r="F1486" s="1">
        <v>100</v>
      </c>
      <c r="G1486" s="1">
        <v>5.5112497040719699</v>
      </c>
      <c r="H1486" s="1">
        <v>6</v>
      </c>
      <c r="I1486">
        <v>1500</v>
      </c>
      <c r="J1486">
        <v>185</v>
      </c>
      <c r="K1486">
        <v>12.5</v>
      </c>
      <c r="L1486" s="1"/>
      <c r="M1486" s="2">
        <f t="shared" si="1748"/>
        <v>2</v>
      </c>
      <c r="N1486" s="2">
        <f t="shared" si="1749"/>
        <v>6</v>
      </c>
      <c r="O1486" s="2">
        <f t="shared" si="1750"/>
        <v>5</v>
      </c>
      <c r="P1486" s="2">
        <f t="shared" si="1751"/>
        <v>4</v>
      </c>
      <c r="Q1486" s="2">
        <f t="shared" si="1752"/>
        <v>6</v>
      </c>
      <c r="R1486" s="2">
        <f t="shared" si="1753"/>
        <v>7</v>
      </c>
      <c r="S1486" s="2">
        <f t="shared" si="1754"/>
        <v>5</v>
      </c>
      <c r="T1486" s="2">
        <f t="shared" si="1755"/>
        <v>4</v>
      </c>
      <c r="U1486" s="2">
        <f t="shared" si="1756"/>
        <v>7</v>
      </c>
      <c r="V1486" s="2">
        <f t="shared" si="1757"/>
        <v>7</v>
      </c>
      <c r="W1486" s="2">
        <f t="shared" si="1758"/>
        <v>5</v>
      </c>
      <c r="X1486" s="2">
        <f t="shared" si="1759"/>
        <v>7</v>
      </c>
      <c r="Y1486" s="2">
        <f t="shared" si="1760"/>
        <v>4</v>
      </c>
      <c r="Z1486" s="2">
        <f t="shared" si="1761"/>
        <v>4</v>
      </c>
      <c r="AA1486" s="2">
        <f t="shared" si="1762"/>
        <v>2</v>
      </c>
      <c r="AB1486" s="2">
        <f t="shared" si="1763"/>
        <v>4</v>
      </c>
      <c r="AC1486" s="2">
        <f t="shared" si="1764"/>
        <v>3</v>
      </c>
      <c r="AD1486" s="3">
        <f t="shared" si="1817"/>
        <v>6</v>
      </c>
      <c r="AE1486" s="2">
        <f t="shared" si="1765"/>
        <v>5</v>
      </c>
      <c r="AF1486" s="2">
        <f t="shared" si="1766"/>
        <v>9</v>
      </c>
      <c r="AG1486" s="2">
        <f t="shared" si="1767"/>
        <v>8</v>
      </c>
      <c r="AH1486" s="2">
        <f t="shared" si="1768"/>
        <v>7</v>
      </c>
      <c r="AI1486" s="2">
        <f t="shared" si="1769"/>
        <v>9</v>
      </c>
      <c r="AJ1486" s="2">
        <f t="shared" si="1770"/>
        <v>10</v>
      </c>
      <c r="AK1486" s="2">
        <f t="shared" si="1771"/>
        <v>8</v>
      </c>
      <c r="AL1486" s="2">
        <f t="shared" si="1772"/>
        <v>7</v>
      </c>
      <c r="AM1486" s="2">
        <f t="shared" si="1773"/>
        <v>9</v>
      </c>
      <c r="AN1486" s="2">
        <f t="shared" si="1774"/>
        <v>9</v>
      </c>
      <c r="AO1486" s="2">
        <f t="shared" si="1775"/>
        <v>7</v>
      </c>
      <c r="AP1486" s="2">
        <f t="shared" si="1776"/>
        <v>9</v>
      </c>
      <c r="AQ1486" s="2">
        <f t="shared" si="1777"/>
        <v>6</v>
      </c>
      <c r="AR1486" s="2">
        <f t="shared" si="1778"/>
        <v>5</v>
      </c>
      <c r="AS1486" s="2">
        <f t="shared" si="1779"/>
        <v>4</v>
      </c>
      <c r="AT1486" s="2">
        <f t="shared" si="1780"/>
        <v>6</v>
      </c>
      <c r="AU1486" s="2">
        <f t="shared" si="1781"/>
        <v>5</v>
      </c>
      <c r="AV1486" s="3">
        <f t="shared" si="1818"/>
        <v>6</v>
      </c>
      <c r="AW1486">
        <f t="shared" si="1819"/>
        <v>1</v>
      </c>
      <c r="AX1486" s="2">
        <f t="shared" si="1782"/>
        <v>1</v>
      </c>
      <c r="AY1486" s="2">
        <f t="shared" si="1783"/>
        <v>4</v>
      </c>
      <c r="AZ1486" s="2">
        <f t="shared" si="1784"/>
        <v>5</v>
      </c>
      <c r="BA1486" s="2">
        <f t="shared" si="1785"/>
        <v>3</v>
      </c>
      <c r="BB1486" s="2">
        <f t="shared" si="1786"/>
        <v>5</v>
      </c>
      <c r="BC1486" s="2">
        <f t="shared" si="1787"/>
        <v>5</v>
      </c>
      <c r="BD1486" s="2">
        <f t="shared" si="1788"/>
        <v>3</v>
      </c>
      <c r="BE1486" s="2">
        <f t="shared" si="1789"/>
        <v>4</v>
      </c>
      <c r="BF1486" s="2">
        <f t="shared" si="1790"/>
        <v>4</v>
      </c>
      <c r="BG1486" s="2">
        <f t="shared" si="1791"/>
        <v>4</v>
      </c>
      <c r="BH1486" s="2">
        <f t="shared" si="1792"/>
        <v>5</v>
      </c>
      <c r="BI1486" s="2">
        <f t="shared" si="1793"/>
        <v>8</v>
      </c>
      <c r="BJ1486" s="2">
        <f t="shared" si="1794"/>
        <v>5</v>
      </c>
      <c r="BK1486" s="2">
        <f t="shared" si="1795"/>
        <v>2</v>
      </c>
      <c r="BL1486" s="2">
        <f t="shared" si="1796"/>
        <v>2</v>
      </c>
      <c r="BM1486" s="2">
        <f t="shared" si="1797"/>
        <v>4</v>
      </c>
      <c r="BN1486" s="2">
        <f t="shared" si="1798"/>
        <v>4</v>
      </c>
      <c r="BO1486" s="3">
        <f t="shared" si="1820"/>
        <v>12</v>
      </c>
      <c r="BP1486">
        <f t="shared" si="1821"/>
        <v>1</v>
      </c>
      <c r="BR1486">
        <v>12</v>
      </c>
      <c r="BS1486">
        <f t="shared" si="1799"/>
        <v>1</v>
      </c>
      <c r="BU1486" s="1">
        <f t="shared" si="1800"/>
        <v>175.09886016010697</v>
      </c>
      <c r="BV1486" s="1">
        <f t="shared" si="1801"/>
        <v>37.690936347173277</v>
      </c>
      <c r="BW1486" s="1">
        <f t="shared" si="1802"/>
        <v>37.584625169682973</v>
      </c>
      <c r="BX1486" s="1">
        <f t="shared" si="1803"/>
        <v>25.415908547762445</v>
      </c>
      <c r="BY1486" s="1">
        <f t="shared" si="1804"/>
        <v>12.776333034433851</v>
      </c>
      <c r="BZ1486" s="1">
        <f t="shared" si="1805"/>
        <v>12.595012696904488</v>
      </c>
      <c r="CA1486" s="1">
        <f t="shared" si="1806"/>
        <v>17.838596795494041</v>
      </c>
      <c r="CB1486" s="1">
        <f t="shared" si="1807"/>
        <v>25.052445139258189</v>
      </c>
      <c r="CC1486" s="1">
        <f t="shared" si="1808"/>
        <v>5.2712184618947679</v>
      </c>
      <c r="CD1486" s="1">
        <f t="shared" si="1809"/>
        <v>400.0035754447191</v>
      </c>
      <c r="CE1486" s="1">
        <f t="shared" si="1810"/>
        <v>5.1237927462311772</v>
      </c>
      <c r="CF1486" s="1">
        <f t="shared" si="1811"/>
        <v>1.6040403112492305</v>
      </c>
      <c r="CG1486" s="1">
        <f t="shared" si="1812"/>
        <v>1.879925729606851</v>
      </c>
      <c r="CH1486" s="1">
        <f t="shared" si="1813"/>
        <v>2.086697881068865</v>
      </c>
      <c r="CI1486" s="1">
        <f t="shared" si="1814"/>
        <v>2.2144183533669324</v>
      </c>
      <c r="CJ1486" s="1">
        <f t="shared" si="1815"/>
        <v>2.2350241126930124</v>
      </c>
      <c r="CK1486" s="1">
        <f t="shared" si="1816"/>
        <v>2.2501856984745499</v>
      </c>
      <c r="CL1486" s="5">
        <f t="shared" si="1822"/>
        <v>12</v>
      </c>
      <c r="CN1486" s="9">
        <f t="shared" si="1823"/>
        <v>1.6040403112492305</v>
      </c>
    </row>
    <row r="1487" spans="1:92" x14ac:dyDescent="0.2">
      <c r="A1487" s="4">
        <v>1485</v>
      </c>
      <c r="B1487" s="1">
        <v>0.43881683951414702</v>
      </c>
      <c r="C1487" s="1">
        <v>0.503</v>
      </c>
      <c r="D1487" s="1">
        <v>0</v>
      </c>
      <c r="E1487" s="1">
        <v>0</v>
      </c>
      <c r="F1487" s="1">
        <v>100</v>
      </c>
      <c r="G1487" s="1">
        <v>7.54609538089891</v>
      </c>
      <c r="H1487" s="1">
        <v>6</v>
      </c>
      <c r="I1487">
        <v>1400</v>
      </c>
      <c r="J1487">
        <v>0.2</v>
      </c>
      <c r="K1487">
        <v>0</v>
      </c>
      <c r="L1487" s="1"/>
      <c r="M1487" s="2">
        <f t="shared" si="1748"/>
        <v>2</v>
      </c>
      <c r="N1487" s="2">
        <f t="shared" si="1749"/>
        <v>6</v>
      </c>
      <c r="O1487" s="2">
        <f t="shared" si="1750"/>
        <v>5</v>
      </c>
      <c r="P1487" s="2">
        <f t="shared" si="1751"/>
        <v>4</v>
      </c>
      <c r="Q1487" s="2">
        <f t="shared" si="1752"/>
        <v>6</v>
      </c>
      <c r="R1487" s="2">
        <f t="shared" si="1753"/>
        <v>7</v>
      </c>
      <c r="S1487" s="2">
        <f t="shared" si="1754"/>
        <v>5</v>
      </c>
      <c r="T1487" s="2">
        <f t="shared" si="1755"/>
        <v>4</v>
      </c>
      <c r="U1487" s="2">
        <f t="shared" si="1756"/>
        <v>7</v>
      </c>
      <c r="V1487" s="2">
        <f t="shared" si="1757"/>
        <v>7</v>
      </c>
      <c r="W1487" s="2">
        <f t="shared" si="1758"/>
        <v>5</v>
      </c>
      <c r="X1487" s="2">
        <f t="shared" si="1759"/>
        <v>7</v>
      </c>
      <c r="Y1487" s="2">
        <f t="shared" si="1760"/>
        <v>4</v>
      </c>
      <c r="Z1487" s="2">
        <f t="shared" si="1761"/>
        <v>4</v>
      </c>
      <c r="AA1487" s="2">
        <f t="shared" si="1762"/>
        <v>2</v>
      </c>
      <c r="AB1487" s="2">
        <f t="shared" si="1763"/>
        <v>4</v>
      </c>
      <c r="AC1487" s="2">
        <f t="shared" si="1764"/>
        <v>3</v>
      </c>
      <c r="AD1487" s="3">
        <f t="shared" si="1817"/>
        <v>6</v>
      </c>
      <c r="AE1487" s="2">
        <f t="shared" si="1765"/>
        <v>4</v>
      </c>
      <c r="AF1487" s="2">
        <f t="shared" si="1766"/>
        <v>8</v>
      </c>
      <c r="AG1487" s="2">
        <f t="shared" si="1767"/>
        <v>8</v>
      </c>
      <c r="AH1487" s="2">
        <f t="shared" si="1768"/>
        <v>7</v>
      </c>
      <c r="AI1487" s="2">
        <f t="shared" si="1769"/>
        <v>9</v>
      </c>
      <c r="AJ1487" s="2">
        <f t="shared" si="1770"/>
        <v>10</v>
      </c>
      <c r="AK1487" s="2">
        <f t="shared" si="1771"/>
        <v>8</v>
      </c>
      <c r="AL1487" s="2">
        <f t="shared" si="1772"/>
        <v>7</v>
      </c>
      <c r="AM1487" s="2">
        <f t="shared" si="1773"/>
        <v>10</v>
      </c>
      <c r="AN1487" s="2">
        <f t="shared" si="1774"/>
        <v>9</v>
      </c>
      <c r="AO1487" s="2">
        <f t="shared" si="1775"/>
        <v>8</v>
      </c>
      <c r="AP1487" s="2">
        <f t="shared" si="1776"/>
        <v>10</v>
      </c>
      <c r="AQ1487" s="2">
        <f t="shared" si="1777"/>
        <v>7</v>
      </c>
      <c r="AR1487" s="2">
        <f t="shared" si="1778"/>
        <v>7</v>
      </c>
      <c r="AS1487" s="2">
        <f t="shared" si="1779"/>
        <v>5</v>
      </c>
      <c r="AT1487" s="2">
        <f t="shared" si="1780"/>
        <v>7</v>
      </c>
      <c r="AU1487" s="2">
        <f t="shared" si="1781"/>
        <v>5</v>
      </c>
      <c r="AV1487" s="3">
        <f t="shared" si="1818"/>
        <v>6</v>
      </c>
      <c r="AW1487">
        <f t="shared" si="1819"/>
        <v>3</v>
      </c>
      <c r="AX1487" s="2">
        <f t="shared" si="1782"/>
        <v>1</v>
      </c>
      <c r="AY1487" s="2">
        <f t="shared" si="1783"/>
        <v>4</v>
      </c>
      <c r="AZ1487" s="2">
        <f t="shared" si="1784"/>
        <v>6</v>
      </c>
      <c r="BA1487" s="2">
        <f t="shared" si="1785"/>
        <v>3</v>
      </c>
      <c r="BB1487" s="2">
        <f t="shared" si="1786"/>
        <v>5</v>
      </c>
      <c r="BC1487" s="2">
        <f t="shared" si="1787"/>
        <v>6</v>
      </c>
      <c r="BD1487" s="2">
        <f t="shared" si="1788"/>
        <v>5</v>
      </c>
      <c r="BE1487" s="2">
        <f t="shared" si="1789"/>
        <v>6</v>
      </c>
      <c r="BF1487" s="2">
        <f t="shared" si="1790"/>
        <v>6</v>
      </c>
      <c r="BG1487" s="2">
        <f t="shared" si="1791"/>
        <v>4</v>
      </c>
      <c r="BH1487" s="2">
        <f t="shared" si="1792"/>
        <v>7</v>
      </c>
      <c r="BI1487" s="2">
        <f t="shared" si="1793"/>
        <v>9</v>
      </c>
      <c r="BJ1487" s="2">
        <f t="shared" si="1794"/>
        <v>7</v>
      </c>
      <c r="BK1487" s="2">
        <f t="shared" si="1795"/>
        <v>4</v>
      </c>
      <c r="BL1487" s="2">
        <f t="shared" si="1796"/>
        <v>4</v>
      </c>
      <c r="BM1487" s="2">
        <f t="shared" si="1797"/>
        <v>6</v>
      </c>
      <c r="BN1487" s="2">
        <f t="shared" si="1798"/>
        <v>4</v>
      </c>
      <c r="BO1487" s="3">
        <f t="shared" si="1820"/>
        <v>12</v>
      </c>
      <c r="BP1487">
        <f t="shared" si="1821"/>
        <v>1</v>
      </c>
      <c r="BR1487">
        <v>12</v>
      </c>
      <c r="BS1487">
        <f t="shared" si="1799"/>
        <v>1</v>
      </c>
      <c r="BU1487" s="1">
        <f t="shared" si="1800"/>
        <v>3.9385070920951533</v>
      </c>
      <c r="BV1487" s="1">
        <f t="shared" si="1801"/>
        <v>2.4324364598242156</v>
      </c>
      <c r="BW1487" s="1">
        <f t="shared" si="1802"/>
        <v>1.6188817201114132</v>
      </c>
      <c r="BX1487" s="1">
        <f t="shared" si="1803"/>
        <v>3.0306611900734728</v>
      </c>
      <c r="BY1487" s="1">
        <f t="shared" si="1804"/>
        <v>1.7395371213309896</v>
      </c>
      <c r="BZ1487" s="1">
        <f t="shared" si="1805"/>
        <v>1.2380241095539735</v>
      </c>
      <c r="CA1487" s="1">
        <f t="shared" si="1806"/>
        <v>2.3423372251257049</v>
      </c>
      <c r="CB1487" s="1">
        <f t="shared" si="1807"/>
        <v>1.5136004088931709</v>
      </c>
      <c r="CC1487" s="1">
        <f t="shared" si="1808"/>
        <v>1.5961175329247619</v>
      </c>
      <c r="CD1487" s="1">
        <f t="shared" si="1809"/>
        <v>1.3422429711930524</v>
      </c>
      <c r="CE1487" s="1">
        <f t="shared" si="1810"/>
        <v>3.4236448788747165</v>
      </c>
      <c r="CF1487" s="1">
        <f t="shared" si="1811"/>
        <v>1.1210705082705952</v>
      </c>
      <c r="CG1487" s="1">
        <f t="shared" si="1812"/>
        <v>1.610575210073421</v>
      </c>
      <c r="CH1487" s="1">
        <f t="shared" si="1813"/>
        <v>2.0480887506775738</v>
      </c>
      <c r="CI1487" s="1">
        <f t="shared" si="1814"/>
        <v>2.1725946060707702</v>
      </c>
      <c r="CJ1487" s="1">
        <f t="shared" si="1815"/>
        <v>2.2178812646154156</v>
      </c>
      <c r="CK1487" s="1">
        <f t="shared" si="1816"/>
        <v>2.3144419323063432</v>
      </c>
      <c r="CL1487" s="5">
        <f t="shared" si="1822"/>
        <v>12</v>
      </c>
      <c r="CN1487" s="9">
        <f t="shared" si="1823"/>
        <v>1.1210705082705952</v>
      </c>
    </row>
    <row r="1488" spans="1:92" x14ac:dyDescent="0.2">
      <c r="A1488" s="4">
        <v>1486</v>
      </c>
      <c r="B1488" s="1">
        <v>0.62650351493869705</v>
      </c>
      <c r="C1488" s="1">
        <v>0.223</v>
      </c>
      <c r="D1488" s="1">
        <v>0</v>
      </c>
      <c r="E1488" s="1">
        <v>0</v>
      </c>
      <c r="F1488" s="1">
        <v>100</v>
      </c>
      <c r="G1488" s="1">
        <v>3.3415932800914101</v>
      </c>
      <c r="H1488" s="1">
        <v>5</v>
      </c>
      <c r="I1488">
        <v>1500</v>
      </c>
      <c r="J1488">
        <v>185</v>
      </c>
      <c r="K1488">
        <v>12.5</v>
      </c>
      <c r="L1488" s="1"/>
      <c r="M1488" s="2">
        <f t="shared" si="1748"/>
        <v>2</v>
      </c>
      <c r="N1488" s="2">
        <f t="shared" si="1749"/>
        <v>5</v>
      </c>
      <c r="O1488" s="2">
        <f t="shared" si="1750"/>
        <v>4</v>
      </c>
      <c r="P1488" s="2">
        <f t="shared" si="1751"/>
        <v>4</v>
      </c>
      <c r="Q1488" s="2">
        <f t="shared" si="1752"/>
        <v>6</v>
      </c>
      <c r="R1488" s="2">
        <f t="shared" si="1753"/>
        <v>7</v>
      </c>
      <c r="S1488" s="2">
        <f t="shared" si="1754"/>
        <v>7</v>
      </c>
      <c r="T1488" s="2">
        <f t="shared" si="1755"/>
        <v>5</v>
      </c>
      <c r="U1488" s="2">
        <f t="shared" si="1756"/>
        <v>7</v>
      </c>
      <c r="V1488" s="2">
        <f t="shared" si="1757"/>
        <v>6</v>
      </c>
      <c r="W1488" s="2">
        <f t="shared" si="1758"/>
        <v>5</v>
      </c>
      <c r="X1488" s="2">
        <f t="shared" si="1759"/>
        <v>7</v>
      </c>
      <c r="Y1488" s="2">
        <f t="shared" si="1760"/>
        <v>5</v>
      </c>
      <c r="Z1488" s="2">
        <f t="shared" si="1761"/>
        <v>4</v>
      </c>
      <c r="AA1488" s="2">
        <f t="shared" si="1762"/>
        <v>2</v>
      </c>
      <c r="AB1488" s="2">
        <f t="shared" si="1763"/>
        <v>4</v>
      </c>
      <c r="AC1488" s="2">
        <f t="shared" si="1764"/>
        <v>3</v>
      </c>
      <c r="AD1488" s="3">
        <f t="shared" si="1817"/>
        <v>6</v>
      </c>
      <c r="AE1488" s="2">
        <f t="shared" si="1765"/>
        <v>5</v>
      </c>
      <c r="AF1488" s="2">
        <f t="shared" si="1766"/>
        <v>8</v>
      </c>
      <c r="AG1488" s="2">
        <f t="shared" si="1767"/>
        <v>7</v>
      </c>
      <c r="AH1488" s="2">
        <f t="shared" si="1768"/>
        <v>7</v>
      </c>
      <c r="AI1488" s="2">
        <f t="shared" si="1769"/>
        <v>9</v>
      </c>
      <c r="AJ1488" s="2">
        <f t="shared" si="1770"/>
        <v>10</v>
      </c>
      <c r="AK1488" s="2">
        <f t="shared" si="1771"/>
        <v>10</v>
      </c>
      <c r="AL1488" s="2">
        <f t="shared" si="1772"/>
        <v>8</v>
      </c>
      <c r="AM1488" s="2">
        <f t="shared" si="1773"/>
        <v>9</v>
      </c>
      <c r="AN1488" s="2">
        <f t="shared" si="1774"/>
        <v>8</v>
      </c>
      <c r="AO1488" s="2">
        <f t="shared" si="1775"/>
        <v>7</v>
      </c>
      <c r="AP1488" s="2">
        <f t="shared" si="1776"/>
        <v>9</v>
      </c>
      <c r="AQ1488" s="2">
        <f t="shared" si="1777"/>
        <v>7</v>
      </c>
      <c r="AR1488" s="2">
        <f t="shared" si="1778"/>
        <v>5</v>
      </c>
      <c r="AS1488" s="2">
        <f t="shared" si="1779"/>
        <v>4</v>
      </c>
      <c r="AT1488" s="2">
        <f t="shared" si="1780"/>
        <v>6</v>
      </c>
      <c r="AU1488" s="2">
        <f t="shared" si="1781"/>
        <v>5</v>
      </c>
      <c r="AV1488" s="3">
        <f t="shared" si="1818"/>
        <v>6</v>
      </c>
      <c r="AW1488">
        <f t="shared" si="1819"/>
        <v>2</v>
      </c>
      <c r="AX1488" s="2">
        <f t="shared" si="1782"/>
        <v>1</v>
      </c>
      <c r="AY1488" s="2">
        <f t="shared" si="1783"/>
        <v>2</v>
      </c>
      <c r="AZ1488" s="2">
        <f t="shared" si="1784"/>
        <v>3</v>
      </c>
      <c r="BA1488" s="2">
        <f t="shared" si="1785"/>
        <v>3</v>
      </c>
      <c r="BB1488" s="2">
        <f t="shared" si="1786"/>
        <v>4</v>
      </c>
      <c r="BC1488" s="2">
        <f t="shared" si="1787"/>
        <v>5</v>
      </c>
      <c r="BD1488" s="2">
        <f t="shared" si="1788"/>
        <v>5</v>
      </c>
      <c r="BE1488" s="2">
        <f t="shared" si="1789"/>
        <v>5</v>
      </c>
      <c r="BF1488" s="2">
        <f t="shared" si="1790"/>
        <v>5</v>
      </c>
      <c r="BG1488" s="2">
        <f t="shared" si="1791"/>
        <v>4</v>
      </c>
      <c r="BH1488" s="2">
        <f t="shared" si="1792"/>
        <v>5</v>
      </c>
      <c r="BI1488" s="2">
        <f t="shared" si="1793"/>
        <v>7</v>
      </c>
      <c r="BJ1488" s="2">
        <f t="shared" si="1794"/>
        <v>5</v>
      </c>
      <c r="BK1488" s="2">
        <f t="shared" si="1795"/>
        <v>2</v>
      </c>
      <c r="BL1488" s="2">
        <f t="shared" si="1796"/>
        <v>2</v>
      </c>
      <c r="BM1488" s="2">
        <f t="shared" si="1797"/>
        <v>4</v>
      </c>
      <c r="BN1488" s="2">
        <f t="shared" si="1798"/>
        <v>4</v>
      </c>
      <c r="BO1488" s="3">
        <f t="shared" si="1820"/>
        <v>12</v>
      </c>
      <c r="BP1488">
        <f t="shared" si="1821"/>
        <v>1</v>
      </c>
      <c r="BR1488">
        <v>12</v>
      </c>
      <c r="BS1488">
        <f t="shared" si="1799"/>
        <v>1</v>
      </c>
      <c r="BU1488" s="1">
        <f t="shared" si="1800"/>
        <v>175.30871929047217</v>
      </c>
      <c r="BV1488" s="1">
        <f t="shared" si="1801"/>
        <v>38.119670497386998</v>
      </c>
      <c r="BW1488" s="1">
        <f t="shared" si="1802"/>
        <v>37.7580482783004</v>
      </c>
      <c r="BX1488" s="1">
        <f t="shared" si="1803"/>
        <v>26.299331701275257</v>
      </c>
      <c r="BY1488" s="1">
        <f t="shared" si="1804"/>
        <v>13.343821657988764</v>
      </c>
      <c r="BZ1488" s="1">
        <f t="shared" si="1805"/>
        <v>12.689178972741436</v>
      </c>
      <c r="CA1488" s="1">
        <f t="shared" si="1806"/>
        <v>18.474476839628142</v>
      </c>
      <c r="CB1488" s="1">
        <f t="shared" si="1807"/>
        <v>25.060468937709814</v>
      </c>
      <c r="CC1488" s="1">
        <f t="shared" si="1808"/>
        <v>5.3036554759329606</v>
      </c>
      <c r="CD1488" s="1">
        <f t="shared" si="1809"/>
        <v>400.00795074099176</v>
      </c>
      <c r="CE1488" s="1">
        <f t="shared" si="1810"/>
        <v>9.0447578824781285</v>
      </c>
      <c r="CF1488" s="1">
        <f t="shared" si="1811"/>
        <v>2.5308251403672304</v>
      </c>
      <c r="CG1488" s="1">
        <f t="shared" si="1812"/>
        <v>2.424291999602993</v>
      </c>
      <c r="CH1488" s="1">
        <f t="shared" si="1813"/>
        <v>1.9144100313680366</v>
      </c>
      <c r="CI1488" s="1">
        <f t="shared" si="1814"/>
        <v>2.0751083755176691</v>
      </c>
      <c r="CJ1488" s="1">
        <f t="shared" si="1815"/>
        <v>2.0957544940647388</v>
      </c>
      <c r="CK1488" s="1">
        <f t="shared" si="1816"/>
        <v>2.122925649251632</v>
      </c>
      <c r="CL1488" s="5">
        <f t="shared" si="1822"/>
        <v>14</v>
      </c>
      <c r="CN1488" s="9">
        <f t="shared" si="1823"/>
        <v>1.9144100313680366</v>
      </c>
    </row>
    <row r="1489" spans="1:92" x14ac:dyDescent="0.2">
      <c r="A1489" s="4">
        <v>1487</v>
      </c>
      <c r="B1489" s="1">
        <v>0.61404215200456302</v>
      </c>
      <c r="C1489" s="1">
        <v>0.375</v>
      </c>
      <c r="D1489" s="1">
        <v>0</v>
      </c>
      <c r="E1489" s="1">
        <v>0</v>
      </c>
      <c r="F1489" s="1">
        <v>100</v>
      </c>
      <c r="G1489" s="1">
        <v>5.6179835108332403</v>
      </c>
      <c r="H1489" s="1">
        <v>6</v>
      </c>
      <c r="I1489">
        <v>1500</v>
      </c>
      <c r="J1489">
        <v>185</v>
      </c>
      <c r="K1489">
        <v>12.5</v>
      </c>
      <c r="L1489" s="1"/>
      <c r="M1489" s="2">
        <f t="shared" si="1748"/>
        <v>2</v>
      </c>
      <c r="N1489" s="2">
        <f t="shared" si="1749"/>
        <v>6</v>
      </c>
      <c r="O1489" s="2">
        <f t="shared" si="1750"/>
        <v>5</v>
      </c>
      <c r="P1489" s="2">
        <f t="shared" si="1751"/>
        <v>4</v>
      </c>
      <c r="Q1489" s="2">
        <f t="shared" si="1752"/>
        <v>6</v>
      </c>
      <c r="R1489" s="2">
        <f t="shared" si="1753"/>
        <v>7</v>
      </c>
      <c r="S1489" s="2">
        <f t="shared" si="1754"/>
        <v>5</v>
      </c>
      <c r="T1489" s="2">
        <f t="shared" si="1755"/>
        <v>4</v>
      </c>
      <c r="U1489" s="2">
        <f t="shared" si="1756"/>
        <v>7</v>
      </c>
      <c r="V1489" s="2">
        <f t="shared" si="1757"/>
        <v>7</v>
      </c>
      <c r="W1489" s="2">
        <f t="shared" si="1758"/>
        <v>5</v>
      </c>
      <c r="X1489" s="2">
        <f t="shared" si="1759"/>
        <v>7</v>
      </c>
      <c r="Y1489" s="2">
        <f t="shared" si="1760"/>
        <v>4</v>
      </c>
      <c r="Z1489" s="2">
        <f t="shared" si="1761"/>
        <v>4</v>
      </c>
      <c r="AA1489" s="2">
        <f t="shared" si="1762"/>
        <v>2</v>
      </c>
      <c r="AB1489" s="2">
        <f t="shared" si="1763"/>
        <v>4</v>
      </c>
      <c r="AC1489" s="2">
        <f t="shared" si="1764"/>
        <v>3</v>
      </c>
      <c r="AD1489" s="3">
        <f t="shared" si="1817"/>
        <v>6</v>
      </c>
      <c r="AE1489" s="2">
        <f t="shared" si="1765"/>
        <v>5</v>
      </c>
      <c r="AF1489" s="2">
        <f t="shared" si="1766"/>
        <v>9</v>
      </c>
      <c r="AG1489" s="2">
        <f t="shared" si="1767"/>
        <v>8</v>
      </c>
      <c r="AH1489" s="2">
        <f t="shared" si="1768"/>
        <v>7</v>
      </c>
      <c r="AI1489" s="2">
        <f t="shared" si="1769"/>
        <v>9</v>
      </c>
      <c r="AJ1489" s="2">
        <f t="shared" si="1770"/>
        <v>10</v>
      </c>
      <c r="AK1489" s="2">
        <f t="shared" si="1771"/>
        <v>8</v>
      </c>
      <c r="AL1489" s="2">
        <f t="shared" si="1772"/>
        <v>7</v>
      </c>
      <c r="AM1489" s="2">
        <f t="shared" si="1773"/>
        <v>9</v>
      </c>
      <c r="AN1489" s="2">
        <f t="shared" si="1774"/>
        <v>9</v>
      </c>
      <c r="AO1489" s="2">
        <f t="shared" si="1775"/>
        <v>7</v>
      </c>
      <c r="AP1489" s="2">
        <f t="shared" si="1776"/>
        <v>9</v>
      </c>
      <c r="AQ1489" s="2">
        <f t="shared" si="1777"/>
        <v>6</v>
      </c>
      <c r="AR1489" s="2">
        <f t="shared" si="1778"/>
        <v>5</v>
      </c>
      <c r="AS1489" s="2">
        <f t="shared" si="1779"/>
        <v>4</v>
      </c>
      <c r="AT1489" s="2">
        <f t="shared" si="1780"/>
        <v>6</v>
      </c>
      <c r="AU1489" s="2">
        <f t="shared" si="1781"/>
        <v>5</v>
      </c>
      <c r="AV1489" s="3">
        <f t="shared" si="1818"/>
        <v>6</v>
      </c>
      <c r="AW1489">
        <f t="shared" si="1819"/>
        <v>1</v>
      </c>
      <c r="AX1489" s="2">
        <f t="shared" si="1782"/>
        <v>1</v>
      </c>
      <c r="AY1489" s="2">
        <f t="shared" si="1783"/>
        <v>3</v>
      </c>
      <c r="AZ1489" s="2">
        <f t="shared" si="1784"/>
        <v>4</v>
      </c>
      <c r="BA1489" s="2">
        <f t="shared" si="1785"/>
        <v>3</v>
      </c>
      <c r="BB1489" s="2">
        <f t="shared" si="1786"/>
        <v>5</v>
      </c>
      <c r="BC1489" s="2">
        <f t="shared" si="1787"/>
        <v>6</v>
      </c>
      <c r="BD1489" s="2">
        <f t="shared" si="1788"/>
        <v>3</v>
      </c>
      <c r="BE1489" s="2">
        <f t="shared" si="1789"/>
        <v>4</v>
      </c>
      <c r="BF1489" s="2">
        <f t="shared" si="1790"/>
        <v>4</v>
      </c>
      <c r="BG1489" s="2">
        <f t="shared" si="1791"/>
        <v>5</v>
      </c>
      <c r="BH1489" s="2">
        <f t="shared" si="1792"/>
        <v>5</v>
      </c>
      <c r="BI1489" s="2">
        <f t="shared" si="1793"/>
        <v>8</v>
      </c>
      <c r="BJ1489" s="2">
        <f t="shared" si="1794"/>
        <v>5</v>
      </c>
      <c r="BK1489" s="2">
        <f t="shared" si="1795"/>
        <v>2</v>
      </c>
      <c r="BL1489" s="2">
        <f t="shared" si="1796"/>
        <v>2</v>
      </c>
      <c r="BM1489" s="2">
        <f t="shared" si="1797"/>
        <v>4</v>
      </c>
      <c r="BN1489" s="2">
        <f t="shared" si="1798"/>
        <v>4</v>
      </c>
      <c r="BO1489" s="3">
        <f t="shared" si="1820"/>
        <v>12</v>
      </c>
      <c r="BP1489">
        <f t="shared" si="1821"/>
        <v>1</v>
      </c>
      <c r="BR1489">
        <v>12</v>
      </c>
      <c r="BS1489">
        <f t="shared" si="1799"/>
        <v>1</v>
      </c>
      <c r="BU1489" s="1">
        <f t="shared" si="1800"/>
        <v>175.09443252259362</v>
      </c>
      <c r="BV1489" s="1">
        <f t="shared" si="1801"/>
        <v>37.682402535065449</v>
      </c>
      <c r="BW1489" s="1">
        <f t="shared" si="1802"/>
        <v>37.581797950130692</v>
      </c>
      <c r="BX1489" s="1">
        <f t="shared" si="1803"/>
        <v>25.396992791025486</v>
      </c>
      <c r="BY1489" s="1">
        <f t="shared" si="1804"/>
        <v>12.763360543996795</v>
      </c>
      <c r="BZ1489" s="1">
        <f t="shared" si="1805"/>
        <v>12.588869635395156</v>
      </c>
      <c r="CA1489" s="1">
        <f t="shared" si="1806"/>
        <v>17.825916750267648</v>
      </c>
      <c r="CB1489" s="1">
        <f t="shared" si="1807"/>
        <v>25.048227630827345</v>
      </c>
      <c r="CC1489" s="1">
        <f t="shared" si="1808"/>
        <v>5.2460848293304734</v>
      </c>
      <c r="CD1489" s="1">
        <f t="shared" si="1809"/>
        <v>400.00335733511946</v>
      </c>
      <c r="CE1489" s="1">
        <f t="shared" si="1810"/>
        <v>5.0074925198033178</v>
      </c>
      <c r="CF1489" s="1">
        <f t="shared" si="1811"/>
        <v>1.5707515361500362</v>
      </c>
      <c r="CG1489" s="1">
        <f t="shared" si="1812"/>
        <v>1.8232148897514167</v>
      </c>
      <c r="CH1489" s="1">
        <f t="shared" si="1813"/>
        <v>2.0093190202049285</v>
      </c>
      <c r="CI1489" s="1">
        <f t="shared" si="1814"/>
        <v>2.141084564917314</v>
      </c>
      <c r="CJ1489" s="1">
        <f t="shared" si="1815"/>
        <v>2.1624274893637909</v>
      </c>
      <c r="CK1489" s="1">
        <f t="shared" si="1816"/>
        <v>2.1779010746870919</v>
      </c>
      <c r="CL1489" s="5">
        <f t="shared" si="1822"/>
        <v>12</v>
      </c>
      <c r="CN1489" s="9">
        <f t="shared" si="1823"/>
        <v>1.5707515361500362</v>
      </c>
    </row>
    <row r="1490" spans="1:92" x14ac:dyDescent="0.2">
      <c r="A1490" s="4">
        <v>1488</v>
      </c>
      <c r="B1490" s="1">
        <v>0.64071312513356804</v>
      </c>
      <c r="C1490" s="1">
        <v>0.16800000000000001</v>
      </c>
      <c r="D1490" s="1">
        <v>0</v>
      </c>
      <c r="E1490" s="1">
        <v>0</v>
      </c>
      <c r="F1490" s="1">
        <v>100</v>
      </c>
      <c r="G1490" s="1">
        <v>2.5126637157332299</v>
      </c>
      <c r="H1490" s="1">
        <v>5</v>
      </c>
      <c r="I1490">
        <v>1500</v>
      </c>
      <c r="J1490">
        <v>185</v>
      </c>
      <c r="K1490">
        <v>12.5</v>
      </c>
      <c r="L1490" s="1"/>
      <c r="M1490" s="2">
        <f t="shared" si="1748"/>
        <v>2</v>
      </c>
      <c r="N1490" s="2">
        <f t="shared" si="1749"/>
        <v>5</v>
      </c>
      <c r="O1490" s="2">
        <f t="shared" si="1750"/>
        <v>3</v>
      </c>
      <c r="P1490" s="2">
        <f t="shared" si="1751"/>
        <v>4</v>
      </c>
      <c r="Q1490" s="2">
        <f t="shared" si="1752"/>
        <v>6</v>
      </c>
      <c r="R1490" s="2">
        <f t="shared" si="1753"/>
        <v>6</v>
      </c>
      <c r="S1490" s="2">
        <f t="shared" si="1754"/>
        <v>7</v>
      </c>
      <c r="T1490" s="2">
        <f t="shared" si="1755"/>
        <v>4</v>
      </c>
      <c r="U1490" s="2">
        <f t="shared" si="1756"/>
        <v>6</v>
      </c>
      <c r="V1490" s="2">
        <f t="shared" si="1757"/>
        <v>6</v>
      </c>
      <c r="W1490" s="2">
        <f t="shared" si="1758"/>
        <v>4</v>
      </c>
      <c r="X1490" s="2">
        <f t="shared" si="1759"/>
        <v>6</v>
      </c>
      <c r="Y1490" s="2">
        <f t="shared" si="1760"/>
        <v>5</v>
      </c>
      <c r="Z1490" s="2">
        <f t="shared" si="1761"/>
        <v>4</v>
      </c>
      <c r="AA1490" s="2">
        <f t="shared" si="1762"/>
        <v>2</v>
      </c>
      <c r="AB1490" s="2">
        <f t="shared" si="1763"/>
        <v>4</v>
      </c>
      <c r="AC1490" s="2">
        <f t="shared" si="1764"/>
        <v>3</v>
      </c>
      <c r="AD1490" s="3">
        <f t="shared" si="1817"/>
        <v>7</v>
      </c>
      <c r="AE1490" s="2">
        <f t="shared" si="1765"/>
        <v>5</v>
      </c>
      <c r="AF1490" s="2">
        <f t="shared" si="1766"/>
        <v>8</v>
      </c>
      <c r="AG1490" s="2">
        <f t="shared" si="1767"/>
        <v>6</v>
      </c>
      <c r="AH1490" s="2">
        <f t="shared" si="1768"/>
        <v>7</v>
      </c>
      <c r="AI1490" s="2">
        <f t="shared" si="1769"/>
        <v>9</v>
      </c>
      <c r="AJ1490" s="2">
        <f t="shared" si="1770"/>
        <v>9</v>
      </c>
      <c r="AK1490" s="2">
        <f t="shared" si="1771"/>
        <v>10</v>
      </c>
      <c r="AL1490" s="2">
        <f t="shared" si="1772"/>
        <v>7</v>
      </c>
      <c r="AM1490" s="2">
        <f t="shared" si="1773"/>
        <v>8</v>
      </c>
      <c r="AN1490" s="2">
        <f t="shared" si="1774"/>
        <v>8</v>
      </c>
      <c r="AO1490" s="2">
        <f t="shared" si="1775"/>
        <v>6</v>
      </c>
      <c r="AP1490" s="2">
        <f t="shared" si="1776"/>
        <v>8</v>
      </c>
      <c r="AQ1490" s="2">
        <f t="shared" si="1777"/>
        <v>7</v>
      </c>
      <c r="AR1490" s="2">
        <f t="shared" si="1778"/>
        <v>5</v>
      </c>
      <c r="AS1490" s="2">
        <f t="shared" si="1779"/>
        <v>4</v>
      </c>
      <c r="AT1490" s="2">
        <f t="shared" si="1780"/>
        <v>6</v>
      </c>
      <c r="AU1490" s="2">
        <f t="shared" si="1781"/>
        <v>5</v>
      </c>
      <c r="AV1490" s="3">
        <f t="shared" si="1818"/>
        <v>7</v>
      </c>
      <c r="AW1490">
        <f t="shared" si="1819"/>
        <v>1</v>
      </c>
      <c r="AX1490" s="2">
        <f t="shared" si="1782"/>
        <v>1</v>
      </c>
      <c r="AY1490" s="2">
        <f t="shared" si="1783"/>
        <v>2</v>
      </c>
      <c r="AZ1490" s="2">
        <f t="shared" si="1784"/>
        <v>2</v>
      </c>
      <c r="BA1490" s="2">
        <f t="shared" si="1785"/>
        <v>3</v>
      </c>
      <c r="BB1490" s="2">
        <f t="shared" si="1786"/>
        <v>4</v>
      </c>
      <c r="BC1490" s="2">
        <f t="shared" si="1787"/>
        <v>4</v>
      </c>
      <c r="BD1490" s="2">
        <f t="shared" si="1788"/>
        <v>5</v>
      </c>
      <c r="BE1490" s="2">
        <f t="shared" si="1789"/>
        <v>4</v>
      </c>
      <c r="BF1490" s="2">
        <f t="shared" si="1790"/>
        <v>4</v>
      </c>
      <c r="BG1490" s="2">
        <f t="shared" si="1791"/>
        <v>3</v>
      </c>
      <c r="BH1490" s="2">
        <f t="shared" si="1792"/>
        <v>4</v>
      </c>
      <c r="BI1490" s="2">
        <f t="shared" si="1793"/>
        <v>6</v>
      </c>
      <c r="BJ1490" s="2">
        <f t="shared" si="1794"/>
        <v>5</v>
      </c>
      <c r="BK1490" s="2">
        <f t="shared" si="1795"/>
        <v>2</v>
      </c>
      <c r="BL1490" s="2">
        <f t="shared" si="1796"/>
        <v>2</v>
      </c>
      <c r="BM1490" s="2">
        <f t="shared" si="1797"/>
        <v>4</v>
      </c>
      <c r="BN1490" s="2">
        <f t="shared" si="1798"/>
        <v>4</v>
      </c>
      <c r="BO1490" s="3">
        <f t="shared" si="1820"/>
        <v>12</v>
      </c>
      <c r="BP1490">
        <f t="shared" si="1821"/>
        <v>1</v>
      </c>
      <c r="BR1490">
        <v>12</v>
      </c>
      <c r="BS1490">
        <f t="shared" si="1799"/>
        <v>1</v>
      </c>
      <c r="BU1490" s="1">
        <f t="shared" si="1800"/>
        <v>175.57522416505094</v>
      </c>
      <c r="BV1490" s="1">
        <f t="shared" si="1801"/>
        <v>38.673953705370529</v>
      </c>
      <c r="BW1490" s="1">
        <f t="shared" si="1802"/>
        <v>37.992026350805197</v>
      </c>
      <c r="BX1490" s="1">
        <f t="shared" si="1803"/>
        <v>27.398354981297377</v>
      </c>
      <c r="BY1490" s="1">
        <f t="shared" si="1804"/>
        <v>14.084158163872113</v>
      </c>
      <c r="BZ1490" s="1">
        <f t="shared" si="1805"/>
        <v>12.8573706441758</v>
      </c>
      <c r="CA1490" s="1">
        <f t="shared" si="1806"/>
        <v>19.272116707000919</v>
      </c>
      <c r="CB1490" s="1">
        <f t="shared" si="1807"/>
        <v>25.092968309353658</v>
      </c>
      <c r="CC1490" s="1">
        <f t="shared" si="1808"/>
        <v>5.4481409335752629</v>
      </c>
      <c r="CD1490" s="1">
        <f t="shared" si="1809"/>
        <v>400.0151362410906</v>
      </c>
      <c r="CE1490" s="1">
        <f t="shared" si="1810"/>
        <v>12.357790619645872</v>
      </c>
      <c r="CF1490" s="1">
        <f t="shared" si="1811"/>
        <v>3.5446993957800204</v>
      </c>
      <c r="CG1490" s="1">
        <f t="shared" si="1812"/>
        <v>3.1438344812388919</v>
      </c>
      <c r="CH1490" s="1">
        <f t="shared" si="1813"/>
        <v>1.8550870246376927</v>
      </c>
      <c r="CI1490" s="1">
        <f t="shared" si="1814"/>
        <v>2.0359068671954583</v>
      </c>
      <c r="CJ1490" s="1">
        <f t="shared" si="1815"/>
        <v>2.0558404176864156</v>
      </c>
      <c r="CK1490" s="1">
        <f t="shared" si="1816"/>
        <v>2.0891893337808289</v>
      </c>
      <c r="CL1490" s="5">
        <f t="shared" si="1822"/>
        <v>14</v>
      </c>
      <c r="CN1490" s="9">
        <f t="shared" si="1823"/>
        <v>1.8550870246376927</v>
      </c>
    </row>
    <row r="1491" spans="1:92" x14ac:dyDescent="0.2">
      <c r="A1491" s="4">
        <v>1489</v>
      </c>
      <c r="B1491" s="1">
        <v>0.66605429801044702</v>
      </c>
      <c r="C1491" s="1">
        <v>0.218</v>
      </c>
      <c r="D1491" s="1">
        <v>0</v>
      </c>
      <c r="E1491" s="1">
        <v>0</v>
      </c>
      <c r="F1491" s="1">
        <v>100</v>
      </c>
      <c r="G1491" s="1">
        <v>3.2731123038217498</v>
      </c>
      <c r="H1491" s="1">
        <v>5</v>
      </c>
      <c r="I1491">
        <v>0</v>
      </c>
      <c r="J1491">
        <v>0.15</v>
      </c>
      <c r="K1491">
        <v>0</v>
      </c>
      <c r="L1491" s="1"/>
      <c r="M1491" s="2">
        <f t="shared" si="1748"/>
        <v>2</v>
      </c>
      <c r="N1491" s="2">
        <f t="shared" si="1749"/>
        <v>5</v>
      </c>
      <c r="O1491" s="2">
        <f t="shared" si="1750"/>
        <v>4</v>
      </c>
      <c r="P1491" s="2">
        <f t="shared" si="1751"/>
        <v>4</v>
      </c>
      <c r="Q1491" s="2">
        <f t="shared" si="1752"/>
        <v>6</v>
      </c>
      <c r="R1491" s="2">
        <f t="shared" si="1753"/>
        <v>7</v>
      </c>
      <c r="S1491" s="2">
        <f t="shared" si="1754"/>
        <v>7</v>
      </c>
      <c r="T1491" s="2">
        <f t="shared" si="1755"/>
        <v>5</v>
      </c>
      <c r="U1491" s="2">
        <f t="shared" si="1756"/>
        <v>7</v>
      </c>
      <c r="V1491" s="2">
        <f t="shared" si="1757"/>
        <v>6</v>
      </c>
      <c r="W1491" s="2">
        <f t="shared" si="1758"/>
        <v>5</v>
      </c>
      <c r="X1491" s="2">
        <f t="shared" si="1759"/>
        <v>7</v>
      </c>
      <c r="Y1491" s="2">
        <f t="shared" si="1760"/>
        <v>5</v>
      </c>
      <c r="Z1491" s="2">
        <f t="shared" si="1761"/>
        <v>4</v>
      </c>
      <c r="AA1491" s="2">
        <f t="shared" si="1762"/>
        <v>2</v>
      </c>
      <c r="AB1491" s="2">
        <f t="shared" si="1763"/>
        <v>4</v>
      </c>
      <c r="AC1491" s="2">
        <f t="shared" si="1764"/>
        <v>3</v>
      </c>
      <c r="AD1491" s="3">
        <f t="shared" si="1817"/>
        <v>6</v>
      </c>
      <c r="AE1491" s="2">
        <f t="shared" si="1765"/>
        <v>4</v>
      </c>
      <c r="AF1491" s="2">
        <f t="shared" si="1766"/>
        <v>7</v>
      </c>
      <c r="AG1491" s="2">
        <f t="shared" si="1767"/>
        <v>6</v>
      </c>
      <c r="AH1491" s="2">
        <f t="shared" si="1768"/>
        <v>6</v>
      </c>
      <c r="AI1491" s="2">
        <f t="shared" si="1769"/>
        <v>8</v>
      </c>
      <c r="AJ1491" s="2">
        <f t="shared" si="1770"/>
        <v>9</v>
      </c>
      <c r="AK1491" s="2">
        <f t="shared" si="1771"/>
        <v>9</v>
      </c>
      <c r="AL1491" s="2">
        <f t="shared" si="1772"/>
        <v>7</v>
      </c>
      <c r="AM1491" s="2">
        <f t="shared" si="1773"/>
        <v>9</v>
      </c>
      <c r="AN1491" s="2">
        <f t="shared" si="1774"/>
        <v>7</v>
      </c>
      <c r="AO1491" s="2">
        <f t="shared" si="1775"/>
        <v>7</v>
      </c>
      <c r="AP1491" s="2">
        <f t="shared" si="1776"/>
        <v>9</v>
      </c>
      <c r="AQ1491" s="2">
        <f t="shared" si="1777"/>
        <v>7</v>
      </c>
      <c r="AR1491" s="2">
        <f t="shared" si="1778"/>
        <v>6</v>
      </c>
      <c r="AS1491" s="2">
        <f t="shared" si="1779"/>
        <v>4</v>
      </c>
      <c r="AT1491" s="2">
        <f t="shared" si="1780"/>
        <v>6</v>
      </c>
      <c r="AU1491" s="2">
        <f t="shared" si="1781"/>
        <v>5</v>
      </c>
      <c r="AV1491" s="3">
        <f t="shared" si="1818"/>
        <v>6</v>
      </c>
      <c r="AW1491">
        <f t="shared" si="1819"/>
        <v>4</v>
      </c>
      <c r="AX1491" s="2">
        <f t="shared" si="1782"/>
        <v>1</v>
      </c>
      <c r="AY1491" s="2">
        <f t="shared" si="1783"/>
        <v>2</v>
      </c>
      <c r="AZ1491" s="2">
        <f t="shared" si="1784"/>
        <v>3</v>
      </c>
      <c r="BA1491" s="2">
        <f t="shared" si="1785"/>
        <v>3</v>
      </c>
      <c r="BB1491" s="2">
        <f t="shared" si="1786"/>
        <v>4</v>
      </c>
      <c r="BC1491" s="2">
        <f t="shared" si="1787"/>
        <v>5</v>
      </c>
      <c r="BD1491" s="2">
        <f t="shared" si="1788"/>
        <v>5</v>
      </c>
      <c r="BE1491" s="2">
        <f t="shared" si="1789"/>
        <v>6</v>
      </c>
      <c r="BF1491" s="2">
        <f t="shared" si="1790"/>
        <v>6</v>
      </c>
      <c r="BG1491" s="2">
        <f t="shared" si="1791"/>
        <v>4</v>
      </c>
      <c r="BH1491" s="2">
        <f t="shared" si="1792"/>
        <v>6</v>
      </c>
      <c r="BI1491" s="2">
        <f t="shared" si="1793"/>
        <v>8</v>
      </c>
      <c r="BJ1491" s="2">
        <f t="shared" si="1794"/>
        <v>6</v>
      </c>
      <c r="BK1491" s="2">
        <f t="shared" si="1795"/>
        <v>3</v>
      </c>
      <c r="BL1491" s="2">
        <f t="shared" si="1796"/>
        <v>3</v>
      </c>
      <c r="BM1491" s="2">
        <f t="shared" si="1797"/>
        <v>5</v>
      </c>
      <c r="BN1491" s="2">
        <f t="shared" si="1798"/>
        <v>4</v>
      </c>
      <c r="BO1491" s="3">
        <f t="shared" si="1820"/>
        <v>12</v>
      </c>
      <c r="BP1491">
        <f t="shared" si="1821"/>
        <v>1</v>
      </c>
      <c r="BR1491">
        <v>12</v>
      </c>
      <c r="BS1491">
        <f t="shared" si="1799"/>
        <v>1</v>
      </c>
      <c r="BU1491" s="1">
        <f t="shared" si="1800"/>
        <v>10.608644395237649</v>
      </c>
      <c r="BV1491" s="1">
        <f t="shared" si="1801"/>
        <v>6.9465061372185719</v>
      </c>
      <c r="BW1491" s="1">
        <f t="shared" si="1802"/>
        <v>4.413467543820806</v>
      </c>
      <c r="BX1491" s="1">
        <f t="shared" si="1803"/>
        <v>8.3043040010598492</v>
      </c>
      <c r="BY1491" s="1">
        <f t="shared" si="1804"/>
        <v>4.6834916837527674</v>
      </c>
      <c r="BZ1491" s="1">
        <f t="shared" si="1805"/>
        <v>2.0066118668751054</v>
      </c>
      <c r="CA1491" s="1">
        <f t="shared" si="1806"/>
        <v>6.0221763123706458</v>
      </c>
      <c r="CB1491" s="1">
        <f t="shared" si="1807"/>
        <v>1.4711068003433698</v>
      </c>
      <c r="CC1491" s="1">
        <f t="shared" si="1808"/>
        <v>1.4780814830889677</v>
      </c>
      <c r="CD1491" s="1">
        <f t="shared" si="1809"/>
        <v>2.3689272314234047</v>
      </c>
      <c r="CE1491" s="1">
        <f t="shared" si="1810"/>
        <v>9.2184790194678072</v>
      </c>
      <c r="CF1491" s="1">
        <f t="shared" si="1811"/>
        <v>2.4160906876093344</v>
      </c>
      <c r="CG1491" s="1">
        <f t="shared" si="1812"/>
        <v>2.2911617179756258</v>
      </c>
      <c r="CH1491" s="1">
        <f t="shared" si="1813"/>
        <v>1.6357405196622401</v>
      </c>
      <c r="CI1491" s="1">
        <f t="shared" si="1814"/>
        <v>1.8586176287604206</v>
      </c>
      <c r="CJ1491" s="1">
        <f t="shared" si="1815"/>
        <v>1.970825462556604</v>
      </c>
      <c r="CK1491" s="1">
        <f t="shared" si="1816"/>
        <v>1.9428407011232074</v>
      </c>
      <c r="CL1491" s="5">
        <f t="shared" si="1822"/>
        <v>8</v>
      </c>
      <c r="CN1491" s="9">
        <f t="shared" si="1823"/>
        <v>1.4711068003433698</v>
      </c>
    </row>
    <row r="1492" spans="1:92" x14ac:dyDescent="0.2">
      <c r="A1492" s="4">
        <v>1490</v>
      </c>
      <c r="B1492" s="1">
        <v>0.54222909975812505</v>
      </c>
      <c r="C1492" s="1">
        <v>77.641999999999996</v>
      </c>
      <c r="D1492" s="1">
        <v>0</v>
      </c>
      <c r="E1492" s="1">
        <v>4</v>
      </c>
      <c r="F1492" s="1">
        <v>96</v>
      </c>
      <c r="G1492" s="1">
        <v>7.7641745321120998</v>
      </c>
      <c r="H1492" s="1">
        <v>6</v>
      </c>
      <c r="I1492">
        <v>1500</v>
      </c>
      <c r="J1492">
        <v>185</v>
      </c>
      <c r="K1492">
        <v>12.5</v>
      </c>
      <c r="L1492" s="1"/>
      <c r="M1492" s="2">
        <f t="shared" si="1748"/>
        <v>3</v>
      </c>
      <c r="N1492" s="2">
        <f t="shared" si="1749"/>
        <v>5</v>
      </c>
      <c r="O1492" s="2">
        <f t="shared" si="1750"/>
        <v>5</v>
      </c>
      <c r="P1492" s="2">
        <f t="shared" si="1751"/>
        <v>4</v>
      </c>
      <c r="Q1492" s="2">
        <f t="shared" si="1752"/>
        <v>6</v>
      </c>
      <c r="R1492" s="2">
        <f t="shared" si="1753"/>
        <v>7</v>
      </c>
      <c r="S1492" s="2">
        <f t="shared" si="1754"/>
        <v>5</v>
      </c>
      <c r="T1492" s="2">
        <f t="shared" si="1755"/>
        <v>4</v>
      </c>
      <c r="U1492" s="2">
        <f t="shared" si="1756"/>
        <v>7</v>
      </c>
      <c r="V1492" s="2">
        <f t="shared" si="1757"/>
        <v>7</v>
      </c>
      <c r="W1492" s="2">
        <f t="shared" si="1758"/>
        <v>6</v>
      </c>
      <c r="X1492" s="2">
        <f t="shared" si="1759"/>
        <v>7</v>
      </c>
      <c r="Y1492" s="2">
        <f t="shared" si="1760"/>
        <v>4</v>
      </c>
      <c r="Z1492" s="2">
        <f t="shared" si="1761"/>
        <v>4</v>
      </c>
      <c r="AA1492" s="2">
        <f t="shared" si="1762"/>
        <v>2</v>
      </c>
      <c r="AB1492" s="2">
        <f t="shared" si="1763"/>
        <v>4</v>
      </c>
      <c r="AC1492" s="2">
        <f t="shared" si="1764"/>
        <v>3</v>
      </c>
      <c r="AD1492" s="3">
        <f t="shared" si="1817"/>
        <v>6</v>
      </c>
      <c r="AE1492" s="2">
        <f t="shared" si="1765"/>
        <v>6</v>
      </c>
      <c r="AF1492" s="2">
        <f t="shared" si="1766"/>
        <v>8</v>
      </c>
      <c r="AG1492" s="2">
        <f t="shared" si="1767"/>
        <v>8</v>
      </c>
      <c r="AH1492" s="2">
        <f t="shared" si="1768"/>
        <v>7</v>
      </c>
      <c r="AI1492" s="2">
        <f t="shared" si="1769"/>
        <v>9</v>
      </c>
      <c r="AJ1492" s="2">
        <f t="shared" si="1770"/>
        <v>10</v>
      </c>
      <c r="AK1492" s="2">
        <f t="shared" si="1771"/>
        <v>8</v>
      </c>
      <c r="AL1492" s="2">
        <f t="shared" si="1772"/>
        <v>7</v>
      </c>
      <c r="AM1492" s="2">
        <f t="shared" si="1773"/>
        <v>9</v>
      </c>
      <c r="AN1492" s="2">
        <f t="shared" si="1774"/>
        <v>9</v>
      </c>
      <c r="AO1492" s="2">
        <f t="shared" si="1775"/>
        <v>8</v>
      </c>
      <c r="AP1492" s="2">
        <f t="shared" si="1776"/>
        <v>9</v>
      </c>
      <c r="AQ1492" s="2">
        <f t="shared" si="1777"/>
        <v>6</v>
      </c>
      <c r="AR1492" s="2">
        <f t="shared" si="1778"/>
        <v>5</v>
      </c>
      <c r="AS1492" s="2">
        <f t="shared" si="1779"/>
        <v>4</v>
      </c>
      <c r="AT1492" s="2">
        <f t="shared" si="1780"/>
        <v>6</v>
      </c>
      <c r="AU1492" s="2">
        <f t="shared" si="1781"/>
        <v>5</v>
      </c>
      <c r="AV1492" s="3">
        <f t="shared" si="1818"/>
        <v>6</v>
      </c>
      <c r="AW1492">
        <f t="shared" si="1819"/>
        <v>1</v>
      </c>
      <c r="AX1492" s="2">
        <f t="shared" si="1782"/>
        <v>2</v>
      </c>
      <c r="AY1492" s="2">
        <f t="shared" si="1783"/>
        <v>4</v>
      </c>
      <c r="AZ1492" s="2">
        <f t="shared" si="1784"/>
        <v>5</v>
      </c>
      <c r="BA1492" s="2">
        <f t="shared" si="1785"/>
        <v>3</v>
      </c>
      <c r="BB1492" s="2">
        <f t="shared" si="1786"/>
        <v>4</v>
      </c>
      <c r="BC1492" s="2">
        <f t="shared" si="1787"/>
        <v>4</v>
      </c>
      <c r="BD1492" s="2">
        <f t="shared" si="1788"/>
        <v>3</v>
      </c>
      <c r="BE1492" s="2">
        <f t="shared" si="1789"/>
        <v>4</v>
      </c>
      <c r="BF1492" s="2">
        <f t="shared" si="1790"/>
        <v>4</v>
      </c>
      <c r="BG1492" s="2">
        <f t="shared" si="1791"/>
        <v>3</v>
      </c>
      <c r="BH1492" s="2">
        <f t="shared" si="1792"/>
        <v>6</v>
      </c>
      <c r="BI1492" s="2">
        <f t="shared" si="1793"/>
        <v>7</v>
      </c>
      <c r="BJ1492" s="2">
        <f t="shared" si="1794"/>
        <v>4</v>
      </c>
      <c r="BK1492" s="2">
        <f t="shared" si="1795"/>
        <v>2</v>
      </c>
      <c r="BL1492" s="2">
        <f t="shared" si="1796"/>
        <v>2</v>
      </c>
      <c r="BM1492" s="2">
        <f t="shared" si="1797"/>
        <v>4</v>
      </c>
      <c r="BN1492" s="2">
        <f t="shared" si="1798"/>
        <v>4</v>
      </c>
      <c r="BO1492" s="3">
        <f t="shared" si="1820"/>
        <v>12</v>
      </c>
      <c r="BP1492">
        <f t="shared" si="1821"/>
        <v>1</v>
      </c>
      <c r="BR1492">
        <v>12</v>
      </c>
      <c r="BS1492">
        <f t="shared" si="1799"/>
        <v>1</v>
      </c>
      <c r="BU1492" s="1">
        <f t="shared" si="1800"/>
        <v>175.02560046422047</v>
      </c>
      <c r="BV1492" s="1">
        <f t="shared" si="1801"/>
        <v>37.572381913091718</v>
      </c>
      <c r="BW1492" s="1">
        <f t="shared" si="1802"/>
        <v>37.551890205067096</v>
      </c>
      <c r="BX1492" s="1">
        <f t="shared" si="1803"/>
        <v>25.205899766243132</v>
      </c>
      <c r="BY1492" s="1">
        <f t="shared" si="1804"/>
        <v>12.715143711505268</v>
      </c>
      <c r="BZ1492" s="1">
        <f t="shared" si="1805"/>
        <v>12.658519182861793</v>
      </c>
      <c r="CA1492" s="1">
        <f t="shared" si="1806"/>
        <v>17.62883091337779</v>
      </c>
      <c r="CB1492" s="1">
        <f t="shared" si="1807"/>
        <v>25.082956955932254</v>
      </c>
      <c r="CC1492" s="1">
        <f t="shared" si="1808"/>
        <v>5.4224393611959281</v>
      </c>
      <c r="CD1492" s="1">
        <f t="shared" si="1809"/>
        <v>400.00512499345177</v>
      </c>
      <c r="CE1492" s="1">
        <f t="shared" si="1810"/>
        <v>2.3829400001913448</v>
      </c>
      <c r="CF1492" s="1">
        <f t="shared" si="1811"/>
        <v>2.0041684254465206</v>
      </c>
      <c r="CG1492" s="1">
        <f t="shared" si="1812"/>
        <v>2.2484661117609499</v>
      </c>
      <c r="CH1492" s="1">
        <f t="shared" si="1813"/>
        <v>2.3602890764682245</v>
      </c>
      <c r="CI1492" s="1">
        <f t="shared" si="1814"/>
        <v>2.3851828956646117</v>
      </c>
      <c r="CJ1492" s="1">
        <f t="shared" si="1815"/>
        <v>2.4048538880735726</v>
      </c>
      <c r="CK1492" s="1">
        <f t="shared" si="1816"/>
        <v>2.4162818032320938</v>
      </c>
      <c r="CL1492" s="5">
        <f t="shared" si="1822"/>
        <v>12</v>
      </c>
      <c r="CN1492" s="9">
        <f t="shared" si="1823"/>
        <v>2.0041684254465206</v>
      </c>
    </row>
    <row r="1493" spans="1:92" x14ac:dyDescent="0.2">
      <c r="A1493" s="4">
        <v>1491</v>
      </c>
      <c r="B1493" s="1">
        <v>0.51339597736878195</v>
      </c>
      <c r="C1493" s="1">
        <v>0.36399999999999999</v>
      </c>
      <c r="D1493" s="1">
        <v>0</v>
      </c>
      <c r="E1493" s="1">
        <v>0</v>
      </c>
      <c r="F1493" s="1">
        <v>100</v>
      </c>
      <c r="G1493" s="1">
        <v>5.4613508004950901</v>
      </c>
      <c r="H1493" s="1">
        <v>6</v>
      </c>
      <c r="I1493">
        <v>0</v>
      </c>
      <c r="J1493">
        <v>0.15</v>
      </c>
      <c r="K1493">
        <v>0</v>
      </c>
      <c r="L1493" s="1"/>
      <c r="M1493" s="2">
        <f t="shared" si="1748"/>
        <v>2</v>
      </c>
      <c r="N1493" s="2">
        <f t="shared" si="1749"/>
        <v>6</v>
      </c>
      <c r="O1493" s="2">
        <f t="shared" si="1750"/>
        <v>5</v>
      </c>
      <c r="P1493" s="2">
        <f t="shared" si="1751"/>
        <v>4</v>
      </c>
      <c r="Q1493" s="2">
        <f t="shared" si="1752"/>
        <v>6</v>
      </c>
      <c r="R1493" s="2">
        <f t="shared" si="1753"/>
        <v>7</v>
      </c>
      <c r="S1493" s="2">
        <f t="shared" si="1754"/>
        <v>5</v>
      </c>
      <c r="T1493" s="2">
        <f t="shared" si="1755"/>
        <v>4</v>
      </c>
      <c r="U1493" s="2">
        <f t="shared" si="1756"/>
        <v>7</v>
      </c>
      <c r="V1493" s="2">
        <f t="shared" si="1757"/>
        <v>7</v>
      </c>
      <c r="W1493" s="2">
        <f t="shared" si="1758"/>
        <v>5</v>
      </c>
      <c r="X1493" s="2">
        <f t="shared" si="1759"/>
        <v>7</v>
      </c>
      <c r="Y1493" s="2">
        <f t="shared" si="1760"/>
        <v>4</v>
      </c>
      <c r="Z1493" s="2">
        <f t="shared" si="1761"/>
        <v>4</v>
      </c>
      <c r="AA1493" s="2">
        <f t="shared" si="1762"/>
        <v>2</v>
      </c>
      <c r="AB1493" s="2">
        <f t="shared" si="1763"/>
        <v>4</v>
      </c>
      <c r="AC1493" s="2">
        <f t="shared" si="1764"/>
        <v>3</v>
      </c>
      <c r="AD1493" s="3">
        <f t="shared" si="1817"/>
        <v>6</v>
      </c>
      <c r="AE1493" s="2">
        <f t="shared" si="1765"/>
        <v>4</v>
      </c>
      <c r="AF1493" s="2">
        <f t="shared" si="1766"/>
        <v>8</v>
      </c>
      <c r="AG1493" s="2">
        <f t="shared" si="1767"/>
        <v>7</v>
      </c>
      <c r="AH1493" s="2">
        <f t="shared" si="1768"/>
        <v>6</v>
      </c>
      <c r="AI1493" s="2">
        <f t="shared" si="1769"/>
        <v>8</v>
      </c>
      <c r="AJ1493" s="2">
        <f t="shared" si="1770"/>
        <v>9</v>
      </c>
      <c r="AK1493" s="2">
        <f t="shared" si="1771"/>
        <v>7</v>
      </c>
      <c r="AL1493" s="2">
        <f t="shared" si="1772"/>
        <v>6</v>
      </c>
      <c r="AM1493" s="2">
        <f t="shared" si="1773"/>
        <v>9</v>
      </c>
      <c r="AN1493" s="2">
        <f t="shared" si="1774"/>
        <v>8</v>
      </c>
      <c r="AO1493" s="2">
        <f t="shared" si="1775"/>
        <v>7</v>
      </c>
      <c r="AP1493" s="2">
        <f t="shared" si="1776"/>
        <v>9</v>
      </c>
      <c r="AQ1493" s="2">
        <f t="shared" si="1777"/>
        <v>6</v>
      </c>
      <c r="AR1493" s="2">
        <f t="shared" si="1778"/>
        <v>6</v>
      </c>
      <c r="AS1493" s="2">
        <f t="shared" si="1779"/>
        <v>4</v>
      </c>
      <c r="AT1493" s="2">
        <f t="shared" si="1780"/>
        <v>6</v>
      </c>
      <c r="AU1493" s="2">
        <f t="shared" si="1781"/>
        <v>5</v>
      </c>
      <c r="AV1493" s="3">
        <f t="shared" si="1818"/>
        <v>6</v>
      </c>
      <c r="AW1493">
        <f t="shared" si="1819"/>
        <v>3</v>
      </c>
      <c r="AX1493" s="2">
        <f t="shared" si="1782"/>
        <v>1</v>
      </c>
      <c r="AY1493" s="2">
        <f t="shared" si="1783"/>
        <v>4</v>
      </c>
      <c r="AZ1493" s="2">
        <f t="shared" si="1784"/>
        <v>5</v>
      </c>
      <c r="BA1493" s="2">
        <f t="shared" si="1785"/>
        <v>3</v>
      </c>
      <c r="BB1493" s="2">
        <f t="shared" si="1786"/>
        <v>5</v>
      </c>
      <c r="BC1493" s="2">
        <f t="shared" si="1787"/>
        <v>5</v>
      </c>
      <c r="BD1493" s="2">
        <f t="shared" si="1788"/>
        <v>3</v>
      </c>
      <c r="BE1493" s="2">
        <f t="shared" si="1789"/>
        <v>5</v>
      </c>
      <c r="BF1493" s="2">
        <f t="shared" si="1790"/>
        <v>5</v>
      </c>
      <c r="BG1493" s="2">
        <f t="shared" si="1791"/>
        <v>4</v>
      </c>
      <c r="BH1493" s="2">
        <f t="shared" si="1792"/>
        <v>6</v>
      </c>
      <c r="BI1493" s="2">
        <f t="shared" si="1793"/>
        <v>9</v>
      </c>
      <c r="BJ1493" s="2">
        <f t="shared" si="1794"/>
        <v>6</v>
      </c>
      <c r="BK1493" s="2">
        <f t="shared" si="1795"/>
        <v>3</v>
      </c>
      <c r="BL1493" s="2">
        <f t="shared" si="1796"/>
        <v>3</v>
      </c>
      <c r="BM1493" s="2">
        <f t="shared" si="1797"/>
        <v>5</v>
      </c>
      <c r="BN1493" s="2">
        <f t="shared" si="1798"/>
        <v>4</v>
      </c>
      <c r="BO1493" s="3">
        <f t="shared" si="1820"/>
        <v>12</v>
      </c>
      <c r="BP1493">
        <f t="shared" si="1821"/>
        <v>1</v>
      </c>
      <c r="BR1493">
        <v>2</v>
      </c>
      <c r="BS1493">
        <f t="shared" si="1799"/>
        <v>2</v>
      </c>
      <c r="BU1493" s="1">
        <f t="shared" si="1800"/>
        <v>5.8551550292201497</v>
      </c>
      <c r="BV1493" s="1">
        <f t="shared" si="1801"/>
        <v>3.6869556653426234</v>
      </c>
      <c r="BW1493" s="1">
        <f t="shared" si="1802"/>
        <v>2.3351259665448825</v>
      </c>
      <c r="BX1493" s="1">
        <f t="shared" si="1803"/>
        <v>4.5250006649599639</v>
      </c>
      <c r="BY1493" s="1">
        <f t="shared" si="1804"/>
        <v>2.4861470096240605</v>
      </c>
      <c r="BZ1493" s="1">
        <f t="shared" si="1805"/>
        <v>1.2233588600071295</v>
      </c>
      <c r="CA1493" s="1">
        <f t="shared" si="1806"/>
        <v>3.398270602131793</v>
      </c>
      <c r="CB1493" s="1">
        <f t="shared" si="1807"/>
        <v>1.3438453664652141</v>
      </c>
      <c r="CC1493" s="1">
        <f t="shared" si="1808"/>
        <v>1.3857366304073335</v>
      </c>
      <c r="CD1493" s="1">
        <f t="shared" si="1809"/>
        <v>1.3809138862079935</v>
      </c>
      <c r="CE1493" s="1">
        <f t="shared" si="1810"/>
        <v>5.0745233804470224</v>
      </c>
      <c r="CF1493" s="1">
        <f t="shared" si="1811"/>
        <v>1.3150558946274937</v>
      </c>
      <c r="CG1493" s="1">
        <f t="shared" si="1812"/>
        <v>1.6693378275031683</v>
      </c>
      <c r="CH1493" s="1">
        <f t="shared" si="1813"/>
        <v>1.8863861877370851</v>
      </c>
      <c r="CI1493" s="1">
        <f t="shared" si="1814"/>
        <v>2.0597519166116585</v>
      </c>
      <c r="CJ1493" s="1">
        <f t="shared" si="1815"/>
        <v>2.1628813536319704</v>
      </c>
      <c r="CK1493" s="1">
        <f t="shared" si="1816"/>
        <v>2.1262192043793489</v>
      </c>
      <c r="CL1493" s="5">
        <f t="shared" si="1822"/>
        <v>6</v>
      </c>
      <c r="CN1493" s="9">
        <f t="shared" si="1823"/>
        <v>1.2233588600071295</v>
      </c>
    </row>
    <row r="1494" spans="1:92" x14ac:dyDescent="0.2">
      <c r="A1494" s="4">
        <v>1492</v>
      </c>
      <c r="B1494" s="1">
        <v>0.39927106884430902</v>
      </c>
      <c r="C1494" s="1">
        <v>1.9730000000000001</v>
      </c>
      <c r="D1494" s="1">
        <v>35</v>
      </c>
      <c r="E1494" s="1">
        <v>34</v>
      </c>
      <c r="F1494" s="1">
        <v>31</v>
      </c>
      <c r="G1494" s="1">
        <v>12.3537548045181</v>
      </c>
      <c r="H1494" s="1">
        <v>7</v>
      </c>
      <c r="I1494">
        <v>1500</v>
      </c>
      <c r="J1494">
        <v>185</v>
      </c>
      <c r="K1494">
        <v>12.5</v>
      </c>
      <c r="L1494" s="1"/>
      <c r="M1494" s="2">
        <f t="shared" si="1748"/>
        <v>2</v>
      </c>
      <c r="N1494" s="2">
        <f t="shared" si="1749"/>
        <v>8</v>
      </c>
      <c r="O1494" s="2">
        <f t="shared" si="1750"/>
        <v>4</v>
      </c>
      <c r="P1494" s="2">
        <f t="shared" si="1751"/>
        <v>8</v>
      </c>
      <c r="Q1494" s="2">
        <f t="shared" si="1752"/>
        <v>9</v>
      </c>
      <c r="R1494" s="2">
        <f t="shared" si="1753"/>
        <v>8</v>
      </c>
      <c r="S1494" s="2">
        <f t="shared" si="1754"/>
        <v>5</v>
      </c>
      <c r="T1494" s="2">
        <f t="shared" si="1755"/>
        <v>4</v>
      </c>
      <c r="U1494" s="2">
        <f t="shared" si="1756"/>
        <v>4</v>
      </c>
      <c r="V1494" s="2">
        <f t="shared" si="1757"/>
        <v>7</v>
      </c>
      <c r="W1494" s="2">
        <f t="shared" si="1758"/>
        <v>3</v>
      </c>
      <c r="X1494" s="2">
        <f t="shared" si="1759"/>
        <v>3</v>
      </c>
      <c r="Y1494" s="2">
        <f t="shared" si="1760"/>
        <v>1</v>
      </c>
      <c r="Z1494" s="2">
        <f t="shared" si="1761"/>
        <v>1</v>
      </c>
      <c r="AA1494" s="2">
        <f t="shared" si="1762"/>
        <v>1</v>
      </c>
      <c r="AB1494" s="2">
        <f t="shared" si="1763"/>
        <v>1</v>
      </c>
      <c r="AC1494" s="2">
        <f t="shared" si="1764"/>
        <v>0</v>
      </c>
      <c r="AD1494" s="3">
        <f t="shared" si="1817"/>
        <v>5</v>
      </c>
      <c r="AE1494" s="2">
        <f t="shared" si="1765"/>
        <v>5</v>
      </c>
      <c r="AF1494" s="2">
        <f t="shared" si="1766"/>
        <v>11</v>
      </c>
      <c r="AG1494" s="2">
        <f t="shared" si="1767"/>
        <v>7</v>
      </c>
      <c r="AH1494" s="2">
        <f t="shared" si="1768"/>
        <v>11</v>
      </c>
      <c r="AI1494" s="2">
        <f t="shared" si="1769"/>
        <v>12</v>
      </c>
      <c r="AJ1494" s="2">
        <f t="shared" si="1770"/>
        <v>11</v>
      </c>
      <c r="AK1494" s="2">
        <f t="shared" si="1771"/>
        <v>8</v>
      </c>
      <c r="AL1494" s="2">
        <f t="shared" si="1772"/>
        <v>7</v>
      </c>
      <c r="AM1494" s="2">
        <f t="shared" si="1773"/>
        <v>6</v>
      </c>
      <c r="AN1494" s="2">
        <f t="shared" si="1774"/>
        <v>9</v>
      </c>
      <c r="AO1494" s="2">
        <f t="shared" si="1775"/>
        <v>5</v>
      </c>
      <c r="AP1494" s="2">
        <f t="shared" si="1776"/>
        <v>5</v>
      </c>
      <c r="AQ1494" s="2">
        <f t="shared" si="1777"/>
        <v>3</v>
      </c>
      <c r="AR1494" s="2">
        <f t="shared" si="1778"/>
        <v>2</v>
      </c>
      <c r="AS1494" s="2">
        <f t="shared" si="1779"/>
        <v>3</v>
      </c>
      <c r="AT1494" s="2">
        <f t="shared" si="1780"/>
        <v>3</v>
      </c>
      <c r="AU1494" s="2">
        <f t="shared" si="1781"/>
        <v>2</v>
      </c>
      <c r="AV1494" s="3">
        <f t="shared" si="1818"/>
        <v>5</v>
      </c>
      <c r="AW1494">
        <f t="shared" si="1819"/>
        <v>1</v>
      </c>
      <c r="AX1494" s="2">
        <f t="shared" si="1782"/>
        <v>2</v>
      </c>
      <c r="AY1494" s="2">
        <f t="shared" si="1783"/>
        <v>7</v>
      </c>
      <c r="AZ1494" s="2">
        <f t="shared" si="1784"/>
        <v>4</v>
      </c>
      <c r="BA1494" s="2">
        <f t="shared" si="1785"/>
        <v>6</v>
      </c>
      <c r="BB1494" s="2">
        <f t="shared" si="1786"/>
        <v>6</v>
      </c>
      <c r="BC1494" s="2">
        <f t="shared" si="1787"/>
        <v>5</v>
      </c>
      <c r="BD1494" s="2">
        <f t="shared" si="1788"/>
        <v>4</v>
      </c>
      <c r="BE1494" s="2">
        <f t="shared" si="1789"/>
        <v>1</v>
      </c>
      <c r="BF1494" s="2">
        <f t="shared" si="1790"/>
        <v>1</v>
      </c>
      <c r="BG1494" s="2">
        <f t="shared" si="1791"/>
        <v>3</v>
      </c>
      <c r="BH1494" s="2">
        <f t="shared" si="1792"/>
        <v>4</v>
      </c>
      <c r="BI1494" s="2">
        <f t="shared" si="1793"/>
        <v>2</v>
      </c>
      <c r="BJ1494" s="2">
        <f t="shared" si="1794"/>
        <v>1</v>
      </c>
      <c r="BK1494" s="2">
        <f t="shared" si="1795"/>
        <v>1</v>
      </c>
      <c r="BL1494" s="2">
        <f t="shared" si="1796"/>
        <v>1</v>
      </c>
      <c r="BM1494" s="2">
        <f t="shared" si="1797"/>
        <v>1</v>
      </c>
      <c r="BN1494" s="2">
        <f t="shared" si="1798"/>
        <v>1</v>
      </c>
      <c r="BO1494" s="3">
        <f t="shared" si="1820"/>
        <v>2</v>
      </c>
      <c r="BP1494">
        <f t="shared" si="1821"/>
        <v>1</v>
      </c>
      <c r="BR1494">
        <v>2</v>
      </c>
      <c r="BS1494">
        <f t="shared" si="1799"/>
        <v>3</v>
      </c>
      <c r="BU1494" s="1">
        <f t="shared" si="1800"/>
        <v>13.193859128555502</v>
      </c>
      <c r="BV1494" s="1">
        <f t="shared" si="1801"/>
        <v>2.8772299753507351</v>
      </c>
      <c r="BW1494" s="1">
        <f t="shared" si="1802"/>
        <v>2.8925302032956139</v>
      </c>
      <c r="BX1494" s="1">
        <f t="shared" si="1803"/>
        <v>2.635654876010443</v>
      </c>
      <c r="BY1494" s="1">
        <f t="shared" si="1804"/>
        <v>2.2601928435758736</v>
      </c>
      <c r="BZ1494" s="1">
        <f t="shared" si="1805"/>
        <v>2.3478335160583925</v>
      </c>
      <c r="CA1494" s="1">
        <f t="shared" si="1806"/>
        <v>2.2197657982146097</v>
      </c>
      <c r="CB1494" s="1">
        <f t="shared" si="1807"/>
        <v>2.7074793433044833</v>
      </c>
      <c r="CC1494" s="1">
        <f t="shared" si="1808"/>
        <v>2.6414148732274021</v>
      </c>
      <c r="CD1494" s="1">
        <f t="shared" si="1809"/>
        <v>31.088517970964794</v>
      </c>
      <c r="CE1494" s="1">
        <f t="shared" si="1810"/>
        <v>2.305333422210341</v>
      </c>
      <c r="CF1494" s="1">
        <f t="shared" si="1811"/>
        <v>2.4510157311275957</v>
      </c>
      <c r="CG1494" s="1">
        <f t="shared" si="1812"/>
        <v>2.7292589686617403</v>
      </c>
      <c r="CH1494" s="1">
        <f t="shared" si="1813"/>
        <v>2.9932181326259584</v>
      </c>
      <c r="CI1494" s="1">
        <f t="shared" si="1814"/>
        <v>3.0659644067477805</v>
      </c>
      <c r="CJ1494" s="1">
        <f t="shared" si="1815"/>
        <v>3.081671388937552</v>
      </c>
      <c r="CK1494" s="1">
        <f t="shared" si="1816"/>
        <v>3.0863232134099086</v>
      </c>
      <c r="CL1494" s="5">
        <f t="shared" si="1822"/>
        <v>7</v>
      </c>
      <c r="CN1494" s="9">
        <f t="shared" si="1823"/>
        <v>2.2197657982146097</v>
      </c>
    </row>
    <row r="1495" spans="1:92" x14ac:dyDescent="0.2">
      <c r="A1495" s="4">
        <v>1493</v>
      </c>
      <c r="B1495" s="1">
        <v>0.37488134826055902</v>
      </c>
      <c r="C1495" s="1">
        <v>2.84</v>
      </c>
      <c r="D1495" s="1">
        <v>58</v>
      </c>
      <c r="E1495" s="1">
        <v>22</v>
      </c>
      <c r="F1495" s="1">
        <v>20</v>
      </c>
      <c r="G1495" s="1">
        <v>12.826980952374001</v>
      </c>
      <c r="H1495" s="1">
        <v>7</v>
      </c>
      <c r="I1495">
        <v>1500</v>
      </c>
      <c r="J1495">
        <v>185</v>
      </c>
      <c r="K1495">
        <v>12.5</v>
      </c>
      <c r="L1495" s="1"/>
      <c r="M1495" s="2">
        <f t="shared" si="1748"/>
        <v>4</v>
      </c>
      <c r="N1495" s="2">
        <f t="shared" si="1749"/>
        <v>7</v>
      </c>
      <c r="O1495" s="2">
        <f t="shared" si="1750"/>
        <v>6</v>
      </c>
      <c r="P1495" s="2">
        <f t="shared" si="1751"/>
        <v>5</v>
      </c>
      <c r="Q1495" s="2">
        <f t="shared" si="1752"/>
        <v>7</v>
      </c>
      <c r="R1495" s="2">
        <f t="shared" si="1753"/>
        <v>6</v>
      </c>
      <c r="S1495" s="2">
        <f t="shared" si="1754"/>
        <v>5</v>
      </c>
      <c r="T1495" s="2">
        <f t="shared" si="1755"/>
        <v>3</v>
      </c>
      <c r="U1495" s="2">
        <f t="shared" si="1756"/>
        <v>4</v>
      </c>
      <c r="V1495" s="2">
        <f t="shared" si="1757"/>
        <v>7</v>
      </c>
      <c r="W1495" s="2">
        <f t="shared" si="1758"/>
        <v>3</v>
      </c>
      <c r="X1495" s="2">
        <f t="shared" si="1759"/>
        <v>3</v>
      </c>
      <c r="Y1495" s="2">
        <f t="shared" si="1760"/>
        <v>1</v>
      </c>
      <c r="Z1495" s="2">
        <f t="shared" si="1761"/>
        <v>1</v>
      </c>
      <c r="AA1495" s="2">
        <f t="shared" si="1762"/>
        <v>1</v>
      </c>
      <c r="AB1495" s="2">
        <f t="shared" si="1763"/>
        <v>1</v>
      </c>
      <c r="AC1495" s="2">
        <f t="shared" si="1764"/>
        <v>0</v>
      </c>
      <c r="AD1495" s="3">
        <f t="shared" si="1817"/>
        <v>2</v>
      </c>
      <c r="AE1495" s="2">
        <f t="shared" si="1765"/>
        <v>7</v>
      </c>
      <c r="AF1495" s="2">
        <f t="shared" si="1766"/>
        <v>10</v>
      </c>
      <c r="AG1495" s="2">
        <f t="shared" si="1767"/>
        <v>9</v>
      </c>
      <c r="AH1495" s="2">
        <f t="shared" si="1768"/>
        <v>8</v>
      </c>
      <c r="AI1495" s="2">
        <f t="shared" si="1769"/>
        <v>10</v>
      </c>
      <c r="AJ1495" s="2">
        <f t="shared" si="1770"/>
        <v>9</v>
      </c>
      <c r="AK1495" s="2">
        <f t="shared" si="1771"/>
        <v>8</v>
      </c>
      <c r="AL1495" s="2">
        <f t="shared" si="1772"/>
        <v>6</v>
      </c>
      <c r="AM1495" s="2">
        <f t="shared" si="1773"/>
        <v>6</v>
      </c>
      <c r="AN1495" s="2">
        <f t="shared" si="1774"/>
        <v>9</v>
      </c>
      <c r="AO1495" s="2">
        <f t="shared" si="1775"/>
        <v>5</v>
      </c>
      <c r="AP1495" s="2">
        <f t="shared" si="1776"/>
        <v>5</v>
      </c>
      <c r="AQ1495" s="2">
        <f t="shared" si="1777"/>
        <v>3</v>
      </c>
      <c r="AR1495" s="2">
        <f t="shared" si="1778"/>
        <v>2</v>
      </c>
      <c r="AS1495" s="2">
        <f t="shared" si="1779"/>
        <v>3</v>
      </c>
      <c r="AT1495" s="2">
        <f t="shared" si="1780"/>
        <v>3</v>
      </c>
      <c r="AU1495" s="2">
        <f t="shared" si="1781"/>
        <v>2</v>
      </c>
      <c r="AV1495" s="3">
        <f t="shared" si="1818"/>
        <v>2</v>
      </c>
      <c r="AW1495">
        <f t="shared" si="1819"/>
        <v>2</v>
      </c>
      <c r="AX1495" s="2">
        <f t="shared" si="1782"/>
        <v>4</v>
      </c>
      <c r="AY1495" s="2">
        <f t="shared" si="1783"/>
        <v>6</v>
      </c>
      <c r="AZ1495" s="2">
        <f t="shared" si="1784"/>
        <v>6</v>
      </c>
      <c r="BA1495" s="2">
        <f t="shared" si="1785"/>
        <v>3</v>
      </c>
      <c r="BB1495" s="2">
        <f t="shared" si="1786"/>
        <v>4</v>
      </c>
      <c r="BC1495" s="2">
        <f t="shared" si="1787"/>
        <v>3</v>
      </c>
      <c r="BD1495" s="2">
        <f t="shared" si="1788"/>
        <v>4</v>
      </c>
      <c r="BE1495" s="2">
        <f t="shared" si="1789"/>
        <v>1</v>
      </c>
      <c r="BF1495" s="2">
        <f t="shared" si="1790"/>
        <v>1</v>
      </c>
      <c r="BG1495" s="2">
        <f t="shared" si="1791"/>
        <v>3</v>
      </c>
      <c r="BH1495" s="2">
        <f t="shared" si="1792"/>
        <v>4</v>
      </c>
      <c r="BI1495" s="2">
        <f t="shared" si="1793"/>
        <v>2</v>
      </c>
      <c r="BJ1495" s="2">
        <f t="shared" si="1794"/>
        <v>1</v>
      </c>
      <c r="BK1495" s="2">
        <f t="shared" si="1795"/>
        <v>1</v>
      </c>
      <c r="BL1495" s="2">
        <f t="shared" si="1796"/>
        <v>1</v>
      </c>
      <c r="BM1495" s="2">
        <f t="shared" si="1797"/>
        <v>1</v>
      </c>
      <c r="BN1495" s="2">
        <f t="shared" si="1798"/>
        <v>1</v>
      </c>
      <c r="BO1495" s="3">
        <f t="shared" si="1820"/>
        <v>2</v>
      </c>
      <c r="BP1495">
        <f t="shared" si="1821"/>
        <v>2</v>
      </c>
      <c r="BR1495">
        <v>3</v>
      </c>
      <c r="BS1495">
        <f t="shared" si="1799"/>
        <v>2</v>
      </c>
      <c r="BU1495" s="1">
        <f t="shared" si="1800"/>
        <v>13.190515625951265</v>
      </c>
      <c r="BV1495" s="1">
        <f t="shared" si="1801"/>
        <v>2.9037928775860853</v>
      </c>
      <c r="BW1495" s="1">
        <f t="shared" si="1802"/>
        <v>2.926748431196224</v>
      </c>
      <c r="BX1495" s="1">
        <f t="shared" si="1803"/>
        <v>2.6495066954535487</v>
      </c>
      <c r="BY1495" s="1">
        <f t="shared" si="1804"/>
        <v>2.3068011009001248</v>
      </c>
      <c r="BZ1495" s="1">
        <f t="shared" si="1805"/>
        <v>2.4220992184458541</v>
      </c>
      <c r="CA1495" s="1">
        <f t="shared" si="1806"/>
        <v>2.2591042786487145</v>
      </c>
      <c r="CB1495" s="1">
        <f t="shared" si="1807"/>
        <v>2.7800968013679439</v>
      </c>
      <c r="CC1495" s="1">
        <f t="shared" si="1808"/>
        <v>2.7223774585138805</v>
      </c>
      <c r="CD1495" s="1">
        <f t="shared" si="1809"/>
        <v>31.093573825598845</v>
      </c>
      <c r="CE1495" s="1">
        <f t="shared" si="1810"/>
        <v>2.3036665491852846</v>
      </c>
      <c r="CF1495" s="1">
        <f t="shared" si="1811"/>
        <v>2.5011348124986208</v>
      </c>
      <c r="CG1495" s="1">
        <f t="shared" si="1812"/>
        <v>2.800293876919596</v>
      </c>
      <c r="CH1495" s="1">
        <f t="shared" si="1813"/>
        <v>3.0652086635215579</v>
      </c>
      <c r="CI1495" s="1">
        <f t="shared" si="1814"/>
        <v>3.1363733601343644</v>
      </c>
      <c r="CJ1495" s="1">
        <f t="shared" si="1815"/>
        <v>3.1517527361453097</v>
      </c>
      <c r="CK1495" s="1">
        <f t="shared" si="1816"/>
        <v>3.1561841767572694</v>
      </c>
      <c r="CL1495" s="5">
        <f t="shared" si="1822"/>
        <v>7</v>
      </c>
      <c r="CN1495" s="9">
        <f t="shared" si="1823"/>
        <v>2.2591042786487145</v>
      </c>
    </row>
    <row r="1496" spans="1:92" x14ac:dyDescent="0.2">
      <c r="A1496" s="4">
        <v>1494</v>
      </c>
      <c r="B1496" s="1">
        <v>0.46994722369130099</v>
      </c>
      <c r="C1496" s="1">
        <v>1.373</v>
      </c>
      <c r="D1496" s="1">
        <v>57</v>
      </c>
      <c r="E1496" s="1">
        <v>8</v>
      </c>
      <c r="F1496" s="1">
        <v>35</v>
      </c>
      <c r="G1496" s="1">
        <v>5.63137287429105</v>
      </c>
      <c r="H1496" s="1">
        <v>6</v>
      </c>
      <c r="I1496">
        <v>1500</v>
      </c>
      <c r="J1496">
        <v>185</v>
      </c>
      <c r="K1496">
        <v>12.5</v>
      </c>
      <c r="L1496" s="1"/>
      <c r="M1496" s="2">
        <f t="shared" si="1748"/>
        <v>3</v>
      </c>
      <c r="N1496" s="2">
        <f t="shared" si="1749"/>
        <v>7</v>
      </c>
      <c r="O1496" s="2">
        <f t="shared" si="1750"/>
        <v>6</v>
      </c>
      <c r="P1496" s="2">
        <f t="shared" si="1751"/>
        <v>5</v>
      </c>
      <c r="Q1496" s="2">
        <f t="shared" si="1752"/>
        <v>7</v>
      </c>
      <c r="R1496" s="2">
        <f t="shared" si="1753"/>
        <v>8</v>
      </c>
      <c r="S1496" s="2">
        <f t="shared" si="1754"/>
        <v>6</v>
      </c>
      <c r="T1496" s="2">
        <f t="shared" si="1755"/>
        <v>4</v>
      </c>
      <c r="U1496" s="2">
        <f t="shared" si="1756"/>
        <v>7</v>
      </c>
      <c r="V1496" s="2">
        <f t="shared" si="1757"/>
        <v>7</v>
      </c>
      <c r="W1496" s="2">
        <f t="shared" si="1758"/>
        <v>4</v>
      </c>
      <c r="X1496" s="2">
        <f t="shared" si="1759"/>
        <v>5</v>
      </c>
      <c r="Y1496" s="2">
        <f t="shared" si="1760"/>
        <v>2</v>
      </c>
      <c r="Z1496" s="2">
        <f t="shared" si="1761"/>
        <v>2</v>
      </c>
      <c r="AA1496" s="2">
        <f t="shared" si="1762"/>
        <v>1</v>
      </c>
      <c r="AB1496" s="2">
        <f t="shared" si="1763"/>
        <v>2</v>
      </c>
      <c r="AC1496" s="2">
        <f t="shared" si="1764"/>
        <v>1</v>
      </c>
      <c r="AD1496" s="3">
        <f t="shared" si="1817"/>
        <v>6</v>
      </c>
      <c r="AE1496" s="2">
        <f t="shared" si="1765"/>
        <v>6</v>
      </c>
      <c r="AF1496" s="2">
        <f t="shared" si="1766"/>
        <v>10</v>
      </c>
      <c r="AG1496" s="2">
        <f t="shared" si="1767"/>
        <v>9</v>
      </c>
      <c r="AH1496" s="2">
        <f t="shared" si="1768"/>
        <v>8</v>
      </c>
      <c r="AI1496" s="2">
        <f t="shared" si="1769"/>
        <v>10</v>
      </c>
      <c r="AJ1496" s="2">
        <f t="shared" si="1770"/>
        <v>11</v>
      </c>
      <c r="AK1496" s="2">
        <f t="shared" si="1771"/>
        <v>9</v>
      </c>
      <c r="AL1496" s="2">
        <f t="shared" si="1772"/>
        <v>7</v>
      </c>
      <c r="AM1496" s="2">
        <f t="shared" si="1773"/>
        <v>9</v>
      </c>
      <c r="AN1496" s="2">
        <f t="shared" si="1774"/>
        <v>9</v>
      </c>
      <c r="AO1496" s="2">
        <f t="shared" si="1775"/>
        <v>6</v>
      </c>
      <c r="AP1496" s="2">
        <f t="shared" si="1776"/>
        <v>7</v>
      </c>
      <c r="AQ1496" s="2">
        <f t="shared" si="1777"/>
        <v>4</v>
      </c>
      <c r="AR1496" s="2">
        <f t="shared" si="1778"/>
        <v>3</v>
      </c>
      <c r="AS1496" s="2">
        <f t="shared" si="1779"/>
        <v>3</v>
      </c>
      <c r="AT1496" s="2">
        <f t="shared" si="1780"/>
        <v>4</v>
      </c>
      <c r="AU1496" s="2">
        <f t="shared" si="1781"/>
        <v>3</v>
      </c>
      <c r="AV1496" s="3">
        <f t="shared" si="1818"/>
        <v>6</v>
      </c>
      <c r="AW1496">
        <f t="shared" si="1819"/>
        <v>1</v>
      </c>
      <c r="AX1496" s="2">
        <f t="shared" si="1782"/>
        <v>2</v>
      </c>
      <c r="AY1496" s="2">
        <f t="shared" si="1783"/>
        <v>6</v>
      </c>
      <c r="AZ1496" s="2">
        <f t="shared" si="1784"/>
        <v>7</v>
      </c>
      <c r="BA1496" s="2">
        <f t="shared" si="1785"/>
        <v>3</v>
      </c>
      <c r="BB1496" s="2">
        <f t="shared" si="1786"/>
        <v>4</v>
      </c>
      <c r="BC1496" s="2">
        <f t="shared" si="1787"/>
        <v>5</v>
      </c>
      <c r="BD1496" s="2">
        <f t="shared" si="1788"/>
        <v>5</v>
      </c>
      <c r="BE1496" s="2">
        <f t="shared" si="1789"/>
        <v>4</v>
      </c>
      <c r="BF1496" s="2">
        <f t="shared" si="1790"/>
        <v>4</v>
      </c>
      <c r="BG1496" s="2">
        <f t="shared" si="1791"/>
        <v>3</v>
      </c>
      <c r="BH1496" s="2">
        <f t="shared" si="1792"/>
        <v>4</v>
      </c>
      <c r="BI1496" s="2">
        <f t="shared" si="1793"/>
        <v>4</v>
      </c>
      <c r="BJ1496" s="2">
        <f t="shared" si="1794"/>
        <v>2</v>
      </c>
      <c r="BK1496" s="2">
        <f t="shared" si="1795"/>
        <v>1</v>
      </c>
      <c r="BL1496" s="2">
        <f t="shared" si="1796"/>
        <v>1</v>
      </c>
      <c r="BM1496" s="2">
        <f t="shared" si="1797"/>
        <v>2</v>
      </c>
      <c r="BN1496" s="2">
        <f t="shared" si="1798"/>
        <v>2</v>
      </c>
      <c r="BO1496" s="3">
        <f t="shared" si="1820"/>
        <v>3</v>
      </c>
      <c r="BP1496">
        <f t="shared" si="1821"/>
        <v>1</v>
      </c>
      <c r="BR1496">
        <v>2</v>
      </c>
      <c r="BS1496">
        <f t="shared" si="1799"/>
        <v>1</v>
      </c>
      <c r="BU1496" s="1">
        <f t="shared" si="1800"/>
        <v>13.606872059869046</v>
      </c>
      <c r="BV1496" s="1">
        <f t="shared" si="1801"/>
        <v>3.5186783742099004</v>
      </c>
      <c r="BW1496" s="1">
        <f t="shared" si="1802"/>
        <v>2.8219863041299416</v>
      </c>
      <c r="BX1496" s="1">
        <f t="shared" si="1803"/>
        <v>4.4921937554501694</v>
      </c>
      <c r="BY1496" s="1">
        <f t="shared" si="1804"/>
        <v>2.9778927816345053</v>
      </c>
      <c r="BZ1496" s="1">
        <f t="shared" si="1805"/>
        <v>2.1549225083458476</v>
      </c>
      <c r="CA1496" s="1">
        <f t="shared" si="1806"/>
        <v>2.1229099473926092</v>
      </c>
      <c r="CB1496" s="1">
        <f t="shared" si="1807"/>
        <v>2.5108335370217301</v>
      </c>
      <c r="CC1496" s="1">
        <f t="shared" si="1808"/>
        <v>2.4335643616843177</v>
      </c>
      <c r="CD1496" s="1">
        <f t="shared" si="1809"/>
        <v>31.087572849248481</v>
      </c>
      <c r="CE1496" s="1">
        <f t="shared" si="1810"/>
        <v>3.0504394150829701</v>
      </c>
      <c r="CF1496" s="1">
        <f t="shared" si="1811"/>
        <v>2.4187540835121153</v>
      </c>
      <c r="CG1496" s="1">
        <f t="shared" si="1812"/>
        <v>2.5553566070215337</v>
      </c>
      <c r="CH1496" s="1">
        <f t="shared" si="1813"/>
        <v>2.8125433936329003</v>
      </c>
      <c r="CI1496" s="1">
        <f t="shared" si="1814"/>
        <v>2.8772946406953088</v>
      </c>
      <c r="CJ1496" s="1">
        <f t="shared" si="1815"/>
        <v>2.8932152177926058</v>
      </c>
      <c r="CK1496" s="1">
        <f t="shared" si="1816"/>
        <v>2.9047807640906829</v>
      </c>
      <c r="CL1496" s="5">
        <f t="shared" si="1822"/>
        <v>7</v>
      </c>
      <c r="CN1496" s="9">
        <f t="shared" si="1823"/>
        <v>2.1229099473926092</v>
      </c>
    </row>
    <row r="1497" spans="1:92" x14ac:dyDescent="0.2">
      <c r="A1497" s="4">
        <v>1495</v>
      </c>
      <c r="B1497" s="1">
        <v>0.47221349641784699</v>
      </c>
      <c r="C1497" s="1">
        <v>14.659000000000001</v>
      </c>
      <c r="D1497" s="1">
        <v>45</v>
      </c>
      <c r="E1497" s="1">
        <v>34</v>
      </c>
      <c r="F1497" s="1">
        <v>21</v>
      </c>
      <c r="G1497" s="1">
        <v>10.365500343312499</v>
      </c>
      <c r="H1497" s="1">
        <v>7</v>
      </c>
      <c r="I1497">
        <v>1500</v>
      </c>
      <c r="J1497">
        <v>185</v>
      </c>
      <c r="K1497">
        <v>12.5</v>
      </c>
      <c r="L1497" s="1"/>
      <c r="M1497" s="2">
        <f t="shared" si="1748"/>
        <v>4</v>
      </c>
      <c r="N1497" s="2">
        <f t="shared" si="1749"/>
        <v>8</v>
      </c>
      <c r="O1497" s="2">
        <f t="shared" si="1750"/>
        <v>6</v>
      </c>
      <c r="P1497" s="2">
        <f t="shared" si="1751"/>
        <v>6</v>
      </c>
      <c r="Q1497" s="2">
        <f t="shared" si="1752"/>
        <v>8</v>
      </c>
      <c r="R1497" s="2">
        <f t="shared" si="1753"/>
        <v>6</v>
      </c>
      <c r="S1497" s="2">
        <f t="shared" si="1754"/>
        <v>5</v>
      </c>
      <c r="T1497" s="2">
        <f t="shared" si="1755"/>
        <v>4</v>
      </c>
      <c r="U1497" s="2">
        <f t="shared" si="1756"/>
        <v>4</v>
      </c>
      <c r="V1497" s="2">
        <f t="shared" si="1757"/>
        <v>7</v>
      </c>
      <c r="W1497" s="2">
        <f t="shared" si="1758"/>
        <v>3</v>
      </c>
      <c r="X1497" s="2">
        <f t="shared" si="1759"/>
        <v>3</v>
      </c>
      <c r="Y1497" s="2">
        <f t="shared" si="1760"/>
        <v>1</v>
      </c>
      <c r="Z1497" s="2">
        <f t="shared" si="1761"/>
        <v>1</v>
      </c>
      <c r="AA1497" s="2">
        <f t="shared" si="1762"/>
        <v>1</v>
      </c>
      <c r="AB1497" s="2">
        <f t="shared" si="1763"/>
        <v>1</v>
      </c>
      <c r="AC1497" s="2">
        <f t="shared" si="1764"/>
        <v>0</v>
      </c>
      <c r="AD1497" s="3">
        <f t="shared" si="1817"/>
        <v>2</v>
      </c>
      <c r="AE1497" s="2">
        <f t="shared" si="1765"/>
        <v>7</v>
      </c>
      <c r="AF1497" s="2">
        <f t="shared" si="1766"/>
        <v>11</v>
      </c>
      <c r="AG1497" s="2">
        <f t="shared" si="1767"/>
        <v>9</v>
      </c>
      <c r="AH1497" s="2">
        <f t="shared" si="1768"/>
        <v>9</v>
      </c>
      <c r="AI1497" s="2">
        <f t="shared" si="1769"/>
        <v>11</v>
      </c>
      <c r="AJ1497" s="2">
        <f t="shared" si="1770"/>
        <v>9</v>
      </c>
      <c r="AK1497" s="2">
        <f t="shared" si="1771"/>
        <v>8</v>
      </c>
      <c r="AL1497" s="2">
        <f t="shared" si="1772"/>
        <v>7</v>
      </c>
      <c r="AM1497" s="2">
        <f t="shared" si="1773"/>
        <v>6</v>
      </c>
      <c r="AN1497" s="2">
        <f t="shared" si="1774"/>
        <v>9</v>
      </c>
      <c r="AO1497" s="2">
        <f t="shared" si="1775"/>
        <v>5</v>
      </c>
      <c r="AP1497" s="2">
        <f t="shared" si="1776"/>
        <v>5</v>
      </c>
      <c r="AQ1497" s="2">
        <f t="shared" si="1777"/>
        <v>3</v>
      </c>
      <c r="AR1497" s="2">
        <f t="shared" si="1778"/>
        <v>2</v>
      </c>
      <c r="AS1497" s="2">
        <f t="shared" si="1779"/>
        <v>3</v>
      </c>
      <c r="AT1497" s="2">
        <f t="shared" si="1780"/>
        <v>3</v>
      </c>
      <c r="AU1497" s="2">
        <f t="shared" si="1781"/>
        <v>2</v>
      </c>
      <c r="AV1497" s="3">
        <f t="shared" si="1818"/>
        <v>2</v>
      </c>
      <c r="AW1497">
        <f t="shared" si="1819"/>
        <v>2</v>
      </c>
      <c r="AX1497" s="2">
        <f t="shared" si="1782"/>
        <v>3</v>
      </c>
      <c r="AY1497" s="2">
        <f t="shared" si="1783"/>
        <v>7</v>
      </c>
      <c r="AZ1497" s="2">
        <f t="shared" si="1784"/>
        <v>6</v>
      </c>
      <c r="BA1497" s="2">
        <f t="shared" si="1785"/>
        <v>4</v>
      </c>
      <c r="BB1497" s="2">
        <f t="shared" si="1786"/>
        <v>5</v>
      </c>
      <c r="BC1497" s="2">
        <f t="shared" si="1787"/>
        <v>3</v>
      </c>
      <c r="BD1497" s="2">
        <f t="shared" si="1788"/>
        <v>4</v>
      </c>
      <c r="BE1497" s="2">
        <f t="shared" si="1789"/>
        <v>1</v>
      </c>
      <c r="BF1497" s="2">
        <f t="shared" si="1790"/>
        <v>1</v>
      </c>
      <c r="BG1497" s="2">
        <f t="shared" si="1791"/>
        <v>3</v>
      </c>
      <c r="BH1497" s="2">
        <f t="shared" si="1792"/>
        <v>3</v>
      </c>
      <c r="BI1497" s="2">
        <f t="shared" si="1793"/>
        <v>2</v>
      </c>
      <c r="BJ1497" s="2">
        <f t="shared" si="1794"/>
        <v>1</v>
      </c>
      <c r="BK1497" s="2">
        <f t="shared" si="1795"/>
        <v>1</v>
      </c>
      <c r="BL1497" s="2">
        <f t="shared" si="1796"/>
        <v>1</v>
      </c>
      <c r="BM1497" s="2">
        <f t="shared" si="1797"/>
        <v>1</v>
      </c>
      <c r="BN1497" s="2">
        <f t="shared" si="1798"/>
        <v>1</v>
      </c>
      <c r="BO1497" s="3">
        <f t="shared" si="1820"/>
        <v>2</v>
      </c>
      <c r="BP1497">
        <f t="shared" si="1821"/>
        <v>1</v>
      </c>
      <c r="BR1497">
        <v>5</v>
      </c>
      <c r="BS1497">
        <f t="shared" si="1799"/>
        <v>3</v>
      </c>
      <c r="BU1497" s="1">
        <f t="shared" si="1800"/>
        <v>13.260648355419452</v>
      </c>
      <c r="BV1497" s="1">
        <f t="shared" si="1801"/>
        <v>3.0492455502168321</v>
      </c>
      <c r="BW1497" s="1">
        <f t="shared" si="1802"/>
        <v>2.9957688481229323</v>
      </c>
      <c r="BX1497" s="1">
        <f t="shared" si="1803"/>
        <v>2.9350781295910804</v>
      </c>
      <c r="BY1497" s="1">
        <f t="shared" si="1804"/>
        <v>2.3541029071296773</v>
      </c>
      <c r="BZ1497" s="1">
        <f t="shared" si="1805"/>
        <v>2.3200278070616736</v>
      </c>
      <c r="CA1497" s="1">
        <f t="shared" si="1806"/>
        <v>2.3798850832626242</v>
      </c>
      <c r="CB1497" s="1">
        <f t="shared" si="1807"/>
        <v>2.6034588335017008</v>
      </c>
      <c r="CC1497" s="1">
        <f t="shared" si="1808"/>
        <v>2.5032581214946532</v>
      </c>
      <c r="CD1497" s="1">
        <f t="shared" si="1809"/>
        <v>31.085382999604647</v>
      </c>
      <c r="CE1497" s="1">
        <f t="shared" si="1810"/>
        <v>2.520615218563897</v>
      </c>
      <c r="CF1497" s="1">
        <f t="shared" si="1811"/>
        <v>2.458996021875588</v>
      </c>
      <c r="CG1497" s="1">
        <f t="shared" si="1812"/>
        <v>2.7050674058237512</v>
      </c>
      <c r="CH1497" s="1">
        <f t="shared" si="1813"/>
        <v>2.8427943297643927</v>
      </c>
      <c r="CI1497" s="1">
        <f t="shared" si="1814"/>
        <v>2.9258448944800564</v>
      </c>
      <c r="CJ1497" s="1">
        <f t="shared" si="1815"/>
        <v>2.9421706794151916</v>
      </c>
      <c r="CK1497" s="1">
        <f t="shared" si="1816"/>
        <v>2.9476939119132726</v>
      </c>
      <c r="CL1497" s="5">
        <f t="shared" si="1822"/>
        <v>6</v>
      </c>
      <c r="CN1497" s="9">
        <f t="shared" si="1823"/>
        <v>2.3200278070616736</v>
      </c>
    </row>
    <row r="1498" spans="1:92" x14ac:dyDescent="0.2">
      <c r="A1498" s="4">
        <v>1496</v>
      </c>
      <c r="B1498" s="1">
        <v>0.51573031660901203</v>
      </c>
      <c r="C1498" s="1">
        <v>0.51700000000000002</v>
      </c>
      <c r="D1498" s="1">
        <v>2</v>
      </c>
      <c r="E1498" s="1">
        <v>67</v>
      </c>
      <c r="F1498" s="1">
        <v>31</v>
      </c>
      <c r="G1498" s="1">
        <v>6.0981002951198597</v>
      </c>
      <c r="H1498" s="1">
        <v>6</v>
      </c>
      <c r="I1498">
        <v>1500</v>
      </c>
      <c r="J1498">
        <v>185</v>
      </c>
      <c r="K1498">
        <v>12.5</v>
      </c>
      <c r="L1498" s="1"/>
      <c r="M1498" s="2">
        <f t="shared" si="1748"/>
        <v>2</v>
      </c>
      <c r="N1498" s="2">
        <f t="shared" si="1749"/>
        <v>6</v>
      </c>
      <c r="O1498" s="2">
        <f t="shared" si="1750"/>
        <v>5</v>
      </c>
      <c r="P1498" s="2">
        <f t="shared" si="1751"/>
        <v>5</v>
      </c>
      <c r="Q1498" s="2">
        <f t="shared" si="1752"/>
        <v>7</v>
      </c>
      <c r="R1498" s="2">
        <f t="shared" si="1753"/>
        <v>8</v>
      </c>
      <c r="S1498" s="2">
        <f t="shared" si="1754"/>
        <v>4</v>
      </c>
      <c r="T1498" s="2">
        <f t="shared" si="1755"/>
        <v>4</v>
      </c>
      <c r="U1498" s="2">
        <f t="shared" si="1756"/>
        <v>6</v>
      </c>
      <c r="V1498" s="2">
        <f t="shared" si="1757"/>
        <v>7</v>
      </c>
      <c r="W1498" s="2">
        <f t="shared" si="1758"/>
        <v>3</v>
      </c>
      <c r="X1498" s="2">
        <f t="shared" si="1759"/>
        <v>5</v>
      </c>
      <c r="Y1498" s="2">
        <f t="shared" si="1760"/>
        <v>2</v>
      </c>
      <c r="Z1498" s="2">
        <f t="shared" si="1761"/>
        <v>2</v>
      </c>
      <c r="AA1498" s="2">
        <f t="shared" si="1762"/>
        <v>2</v>
      </c>
      <c r="AB1498" s="2">
        <f t="shared" si="1763"/>
        <v>2</v>
      </c>
      <c r="AC1498" s="2">
        <f t="shared" si="1764"/>
        <v>1</v>
      </c>
      <c r="AD1498" s="3">
        <f t="shared" si="1817"/>
        <v>6</v>
      </c>
      <c r="AE1498" s="2">
        <f t="shared" si="1765"/>
        <v>5</v>
      </c>
      <c r="AF1498" s="2">
        <f t="shared" si="1766"/>
        <v>9</v>
      </c>
      <c r="AG1498" s="2">
        <f t="shared" si="1767"/>
        <v>8</v>
      </c>
      <c r="AH1498" s="2">
        <f t="shared" si="1768"/>
        <v>8</v>
      </c>
      <c r="AI1498" s="2">
        <f t="shared" si="1769"/>
        <v>10</v>
      </c>
      <c r="AJ1498" s="2">
        <f t="shared" si="1770"/>
        <v>11</v>
      </c>
      <c r="AK1498" s="2">
        <f t="shared" si="1771"/>
        <v>7</v>
      </c>
      <c r="AL1498" s="2">
        <f t="shared" si="1772"/>
        <v>7</v>
      </c>
      <c r="AM1498" s="2">
        <f t="shared" si="1773"/>
        <v>8</v>
      </c>
      <c r="AN1498" s="2">
        <f t="shared" si="1774"/>
        <v>9</v>
      </c>
      <c r="AO1498" s="2">
        <f t="shared" si="1775"/>
        <v>5</v>
      </c>
      <c r="AP1498" s="2">
        <f t="shared" si="1776"/>
        <v>7</v>
      </c>
      <c r="AQ1498" s="2">
        <f t="shared" si="1777"/>
        <v>4</v>
      </c>
      <c r="AR1498" s="2">
        <f t="shared" si="1778"/>
        <v>3</v>
      </c>
      <c r="AS1498" s="2">
        <f t="shared" si="1779"/>
        <v>4</v>
      </c>
      <c r="AT1498" s="2">
        <f t="shared" si="1780"/>
        <v>4</v>
      </c>
      <c r="AU1498" s="2">
        <f t="shared" si="1781"/>
        <v>3</v>
      </c>
      <c r="AV1498" s="3">
        <f t="shared" si="1818"/>
        <v>6</v>
      </c>
      <c r="AW1498">
        <f t="shared" si="1819"/>
        <v>1</v>
      </c>
      <c r="AX1498" s="2">
        <f t="shared" si="1782"/>
        <v>1</v>
      </c>
      <c r="AY1498" s="2">
        <f t="shared" si="1783"/>
        <v>4</v>
      </c>
      <c r="AZ1498" s="2">
        <f t="shared" si="1784"/>
        <v>5</v>
      </c>
      <c r="BA1498" s="2">
        <f t="shared" si="1785"/>
        <v>4</v>
      </c>
      <c r="BB1498" s="2">
        <f t="shared" si="1786"/>
        <v>6</v>
      </c>
      <c r="BC1498" s="2">
        <f t="shared" si="1787"/>
        <v>6</v>
      </c>
      <c r="BD1498" s="2">
        <f t="shared" si="1788"/>
        <v>2</v>
      </c>
      <c r="BE1498" s="2">
        <f t="shared" si="1789"/>
        <v>3</v>
      </c>
      <c r="BF1498" s="2">
        <f t="shared" si="1790"/>
        <v>3</v>
      </c>
      <c r="BG1498" s="2">
        <f t="shared" si="1791"/>
        <v>3</v>
      </c>
      <c r="BH1498" s="2">
        <f t="shared" si="1792"/>
        <v>3</v>
      </c>
      <c r="BI1498" s="2">
        <f t="shared" si="1793"/>
        <v>6</v>
      </c>
      <c r="BJ1498" s="2">
        <f t="shared" si="1794"/>
        <v>3</v>
      </c>
      <c r="BK1498" s="2">
        <f t="shared" si="1795"/>
        <v>2</v>
      </c>
      <c r="BL1498" s="2">
        <f t="shared" si="1796"/>
        <v>2</v>
      </c>
      <c r="BM1498" s="2">
        <f t="shared" si="1797"/>
        <v>2</v>
      </c>
      <c r="BN1498" s="2">
        <f t="shared" si="1798"/>
        <v>2</v>
      </c>
      <c r="BO1498" s="3">
        <f t="shared" si="1820"/>
        <v>5</v>
      </c>
      <c r="BP1498">
        <f t="shared" si="1821"/>
        <v>3</v>
      </c>
      <c r="BR1498">
        <v>2</v>
      </c>
      <c r="BS1498">
        <f t="shared" si="1799"/>
        <v>1</v>
      </c>
      <c r="BU1498" s="1">
        <f t="shared" si="1800"/>
        <v>13.808503032494993</v>
      </c>
      <c r="BV1498" s="1">
        <f t="shared" si="1801"/>
        <v>3.7193317923296707</v>
      </c>
      <c r="BW1498" s="1">
        <f t="shared" si="1802"/>
        <v>2.9902577236152799</v>
      </c>
      <c r="BX1498" s="1">
        <f t="shared" si="1803"/>
        <v>4.239265021128408</v>
      </c>
      <c r="BY1498" s="1">
        <f t="shared" si="1804"/>
        <v>2.6977822361099246</v>
      </c>
      <c r="BZ1498" s="1">
        <f t="shared" si="1805"/>
        <v>1.9746209935130061</v>
      </c>
      <c r="CA1498" s="1">
        <f t="shared" si="1806"/>
        <v>2.7620197540452316</v>
      </c>
      <c r="CB1498" s="1">
        <f t="shared" si="1807"/>
        <v>2.3337060407320571</v>
      </c>
      <c r="CC1498" s="1">
        <f t="shared" si="1808"/>
        <v>2.2747503507396929</v>
      </c>
      <c r="CD1498" s="1">
        <f t="shared" si="1809"/>
        <v>31.072189458880139</v>
      </c>
      <c r="CE1498" s="1">
        <f t="shared" si="1810"/>
        <v>4.0633498704528703</v>
      </c>
      <c r="CF1498" s="1">
        <f t="shared" si="1811"/>
        <v>2.2788865923613848</v>
      </c>
      <c r="CG1498" s="1">
        <f t="shared" si="1812"/>
        <v>2.4629941084063711</v>
      </c>
      <c r="CH1498" s="1">
        <f t="shared" si="1813"/>
        <v>2.7262406559948236</v>
      </c>
      <c r="CI1498" s="1">
        <f t="shared" si="1814"/>
        <v>2.8252008614362225</v>
      </c>
      <c r="CJ1498" s="1">
        <f t="shared" si="1815"/>
        <v>2.8415283206303434</v>
      </c>
      <c r="CK1498" s="1">
        <f t="shared" si="1816"/>
        <v>2.8527206222154846</v>
      </c>
      <c r="CL1498" s="5">
        <f t="shared" si="1822"/>
        <v>6</v>
      </c>
      <c r="CN1498" s="9">
        <f t="shared" si="1823"/>
        <v>1.9746209935130061</v>
      </c>
    </row>
    <row r="1499" spans="1:92" x14ac:dyDescent="0.2">
      <c r="A1499" s="4">
        <v>1497</v>
      </c>
      <c r="B1499" s="1">
        <v>0.55599571118227498</v>
      </c>
      <c r="C1499" s="1">
        <v>1.611</v>
      </c>
      <c r="D1499" s="1">
        <v>25</v>
      </c>
      <c r="E1499" s="1">
        <v>54</v>
      </c>
      <c r="F1499" s="1">
        <v>21</v>
      </c>
      <c r="G1499" s="1">
        <v>10.5528045868778</v>
      </c>
      <c r="H1499" s="1">
        <v>7</v>
      </c>
      <c r="I1499">
        <v>1500</v>
      </c>
      <c r="J1499">
        <v>185</v>
      </c>
      <c r="K1499">
        <v>12.5</v>
      </c>
      <c r="L1499" s="1"/>
      <c r="M1499" s="2">
        <f t="shared" si="1748"/>
        <v>3</v>
      </c>
      <c r="N1499" s="2">
        <f t="shared" si="1749"/>
        <v>7</v>
      </c>
      <c r="O1499" s="2">
        <f t="shared" si="1750"/>
        <v>4</v>
      </c>
      <c r="P1499" s="2">
        <f t="shared" si="1751"/>
        <v>6</v>
      </c>
      <c r="Q1499" s="2">
        <f t="shared" si="1752"/>
        <v>8</v>
      </c>
      <c r="R1499" s="2">
        <f t="shared" si="1753"/>
        <v>6</v>
      </c>
      <c r="S1499" s="2">
        <f t="shared" si="1754"/>
        <v>6</v>
      </c>
      <c r="T1499" s="2">
        <f t="shared" si="1755"/>
        <v>3</v>
      </c>
      <c r="U1499" s="2">
        <f t="shared" si="1756"/>
        <v>4</v>
      </c>
      <c r="V1499" s="2">
        <f t="shared" si="1757"/>
        <v>7</v>
      </c>
      <c r="W1499" s="2">
        <f t="shared" si="1758"/>
        <v>3</v>
      </c>
      <c r="X1499" s="2">
        <f t="shared" si="1759"/>
        <v>3</v>
      </c>
      <c r="Y1499" s="2">
        <f t="shared" si="1760"/>
        <v>1</v>
      </c>
      <c r="Z1499" s="2">
        <f t="shared" si="1761"/>
        <v>1</v>
      </c>
      <c r="AA1499" s="2">
        <f t="shared" si="1762"/>
        <v>1</v>
      </c>
      <c r="AB1499" s="2">
        <f t="shared" si="1763"/>
        <v>1</v>
      </c>
      <c r="AC1499" s="2">
        <f t="shared" si="1764"/>
        <v>0</v>
      </c>
      <c r="AD1499" s="3">
        <f t="shared" si="1817"/>
        <v>5</v>
      </c>
      <c r="AE1499" s="2">
        <f t="shared" si="1765"/>
        <v>6</v>
      </c>
      <c r="AF1499" s="2">
        <f t="shared" si="1766"/>
        <v>10</v>
      </c>
      <c r="AG1499" s="2">
        <f t="shared" si="1767"/>
        <v>7</v>
      </c>
      <c r="AH1499" s="2">
        <f t="shared" si="1768"/>
        <v>9</v>
      </c>
      <c r="AI1499" s="2">
        <f t="shared" si="1769"/>
        <v>11</v>
      </c>
      <c r="AJ1499" s="2">
        <f t="shared" si="1770"/>
        <v>9</v>
      </c>
      <c r="AK1499" s="2">
        <f t="shared" si="1771"/>
        <v>9</v>
      </c>
      <c r="AL1499" s="2">
        <f t="shared" si="1772"/>
        <v>6</v>
      </c>
      <c r="AM1499" s="2">
        <f t="shared" si="1773"/>
        <v>6</v>
      </c>
      <c r="AN1499" s="2">
        <f t="shared" si="1774"/>
        <v>9</v>
      </c>
      <c r="AO1499" s="2">
        <f t="shared" si="1775"/>
        <v>5</v>
      </c>
      <c r="AP1499" s="2">
        <f t="shared" si="1776"/>
        <v>5</v>
      </c>
      <c r="AQ1499" s="2">
        <f t="shared" si="1777"/>
        <v>3</v>
      </c>
      <c r="AR1499" s="2">
        <f t="shared" si="1778"/>
        <v>2</v>
      </c>
      <c r="AS1499" s="2">
        <f t="shared" si="1779"/>
        <v>3</v>
      </c>
      <c r="AT1499" s="2">
        <f t="shared" si="1780"/>
        <v>3</v>
      </c>
      <c r="AU1499" s="2">
        <f t="shared" si="1781"/>
        <v>2</v>
      </c>
      <c r="AV1499" s="3">
        <f t="shared" si="1818"/>
        <v>5</v>
      </c>
      <c r="AW1499">
        <f t="shared" si="1819"/>
        <v>1</v>
      </c>
      <c r="AX1499" s="2">
        <f t="shared" si="1782"/>
        <v>2</v>
      </c>
      <c r="AY1499" s="2">
        <f t="shared" si="1783"/>
        <v>6</v>
      </c>
      <c r="AZ1499" s="2">
        <f t="shared" si="1784"/>
        <v>4</v>
      </c>
      <c r="BA1499" s="2">
        <f t="shared" si="1785"/>
        <v>5</v>
      </c>
      <c r="BB1499" s="2">
        <f t="shared" si="1786"/>
        <v>6</v>
      </c>
      <c r="BC1499" s="2">
        <f t="shared" si="1787"/>
        <v>3</v>
      </c>
      <c r="BD1499" s="2">
        <f t="shared" si="1788"/>
        <v>4</v>
      </c>
      <c r="BE1499" s="2">
        <f t="shared" si="1789"/>
        <v>1</v>
      </c>
      <c r="BF1499" s="2">
        <f t="shared" si="1790"/>
        <v>1</v>
      </c>
      <c r="BG1499" s="2">
        <f t="shared" si="1791"/>
        <v>3</v>
      </c>
      <c r="BH1499" s="2">
        <f t="shared" si="1792"/>
        <v>3</v>
      </c>
      <c r="BI1499" s="2">
        <f t="shared" si="1793"/>
        <v>3</v>
      </c>
      <c r="BJ1499" s="2">
        <f t="shared" si="1794"/>
        <v>1</v>
      </c>
      <c r="BK1499" s="2">
        <f t="shared" si="1795"/>
        <v>1</v>
      </c>
      <c r="BL1499" s="2">
        <f t="shared" si="1796"/>
        <v>1</v>
      </c>
      <c r="BM1499" s="2">
        <f t="shared" si="1797"/>
        <v>1</v>
      </c>
      <c r="BN1499" s="2">
        <f t="shared" si="1798"/>
        <v>1</v>
      </c>
      <c r="BO1499" s="3">
        <f t="shared" si="1820"/>
        <v>2</v>
      </c>
      <c r="BP1499">
        <f t="shared" si="1821"/>
        <v>2</v>
      </c>
      <c r="BR1499">
        <v>3</v>
      </c>
      <c r="BS1499">
        <f t="shared" si="1799"/>
        <v>2</v>
      </c>
      <c r="BU1499" s="1">
        <f t="shared" si="1800"/>
        <v>13.232934795052767</v>
      </c>
      <c r="BV1499" s="1">
        <f t="shared" si="1801"/>
        <v>2.9122752317001881</v>
      </c>
      <c r="BW1499" s="1">
        <f t="shared" si="1802"/>
        <v>2.8749500635814305</v>
      </c>
      <c r="BX1499" s="1">
        <f t="shared" si="1803"/>
        <v>2.7689119682523895</v>
      </c>
      <c r="BY1499" s="1">
        <f t="shared" si="1804"/>
        <v>2.216105995290834</v>
      </c>
      <c r="BZ1499" s="1">
        <f t="shared" si="1805"/>
        <v>2.1652767801718071</v>
      </c>
      <c r="CA1499" s="1">
        <f t="shared" si="1806"/>
        <v>2.2173238008668599</v>
      </c>
      <c r="CB1499" s="1">
        <f t="shared" si="1807"/>
        <v>2.493162777557163</v>
      </c>
      <c r="CC1499" s="1">
        <f t="shared" si="1808"/>
        <v>2.3773921584249198</v>
      </c>
      <c r="CD1499" s="1">
        <f t="shared" si="1809"/>
        <v>31.076289574806193</v>
      </c>
      <c r="CE1499" s="1">
        <f t="shared" si="1810"/>
        <v>2.3896415280733989</v>
      </c>
      <c r="CF1499" s="1">
        <f t="shared" si="1811"/>
        <v>2.3408882461136469</v>
      </c>
      <c r="CG1499" s="1">
        <f t="shared" si="1812"/>
        <v>2.5472740201958564</v>
      </c>
      <c r="CH1499" s="1">
        <f t="shared" si="1813"/>
        <v>2.739810160655078</v>
      </c>
      <c r="CI1499" s="1">
        <f t="shared" si="1814"/>
        <v>2.8290449130571957</v>
      </c>
      <c r="CJ1499" s="1">
        <f t="shared" si="1815"/>
        <v>2.8459407680556308</v>
      </c>
      <c r="CK1499" s="1">
        <f t="shared" si="1816"/>
        <v>2.8515762270894243</v>
      </c>
      <c r="CL1499" s="5">
        <f t="shared" si="1822"/>
        <v>6</v>
      </c>
      <c r="CN1499" s="9">
        <f t="shared" si="1823"/>
        <v>2.1652767801718071</v>
      </c>
    </row>
    <row r="1500" spans="1:92" x14ac:dyDescent="0.2">
      <c r="A1500" s="4">
        <v>1498</v>
      </c>
      <c r="B1500" s="1">
        <v>0.57255904407042002</v>
      </c>
      <c r="C1500" s="1">
        <v>29.23</v>
      </c>
      <c r="D1500" s="1">
        <v>28</v>
      </c>
      <c r="E1500" s="1">
        <v>63</v>
      </c>
      <c r="F1500" s="1">
        <v>9</v>
      </c>
      <c r="G1500" s="1">
        <v>8.2673841764420892</v>
      </c>
      <c r="H1500" s="1">
        <v>6</v>
      </c>
      <c r="I1500">
        <v>1500</v>
      </c>
      <c r="J1500">
        <v>185</v>
      </c>
      <c r="K1500">
        <v>12.5</v>
      </c>
      <c r="L1500" s="1"/>
      <c r="M1500" s="2">
        <f t="shared" si="1748"/>
        <v>4</v>
      </c>
      <c r="N1500" s="2">
        <f t="shared" si="1749"/>
        <v>6</v>
      </c>
      <c r="O1500" s="2">
        <f t="shared" si="1750"/>
        <v>6</v>
      </c>
      <c r="P1500" s="2">
        <f t="shared" si="1751"/>
        <v>5</v>
      </c>
      <c r="Q1500" s="2">
        <f t="shared" si="1752"/>
        <v>7</v>
      </c>
      <c r="R1500" s="2">
        <f t="shared" si="1753"/>
        <v>8</v>
      </c>
      <c r="S1500" s="2">
        <f t="shared" si="1754"/>
        <v>5</v>
      </c>
      <c r="T1500" s="2">
        <f t="shared" si="1755"/>
        <v>5</v>
      </c>
      <c r="U1500" s="2">
        <f t="shared" si="1756"/>
        <v>6</v>
      </c>
      <c r="V1500" s="2">
        <f t="shared" si="1757"/>
        <v>8</v>
      </c>
      <c r="W1500" s="2">
        <f t="shared" si="1758"/>
        <v>3</v>
      </c>
      <c r="X1500" s="2">
        <f t="shared" si="1759"/>
        <v>4</v>
      </c>
      <c r="Y1500" s="2">
        <f t="shared" si="1760"/>
        <v>1</v>
      </c>
      <c r="Z1500" s="2">
        <f t="shared" si="1761"/>
        <v>1</v>
      </c>
      <c r="AA1500" s="2">
        <f t="shared" si="1762"/>
        <v>2</v>
      </c>
      <c r="AB1500" s="2">
        <f t="shared" si="1763"/>
        <v>1</v>
      </c>
      <c r="AC1500" s="2">
        <f t="shared" si="1764"/>
        <v>0</v>
      </c>
      <c r="AD1500" s="3">
        <f t="shared" si="1817"/>
        <v>6</v>
      </c>
      <c r="AE1500" s="2">
        <f t="shared" si="1765"/>
        <v>7</v>
      </c>
      <c r="AF1500" s="2">
        <f t="shared" si="1766"/>
        <v>9</v>
      </c>
      <c r="AG1500" s="2">
        <f t="shared" si="1767"/>
        <v>9</v>
      </c>
      <c r="AH1500" s="2">
        <f t="shared" si="1768"/>
        <v>8</v>
      </c>
      <c r="AI1500" s="2">
        <f t="shared" si="1769"/>
        <v>10</v>
      </c>
      <c r="AJ1500" s="2">
        <f t="shared" si="1770"/>
        <v>11</v>
      </c>
      <c r="AK1500" s="2">
        <f t="shared" si="1771"/>
        <v>8</v>
      </c>
      <c r="AL1500" s="2">
        <f t="shared" si="1772"/>
        <v>8</v>
      </c>
      <c r="AM1500" s="2">
        <f t="shared" si="1773"/>
        <v>8</v>
      </c>
      <c r="AN1500" s="2">
        <f t="shared" si="1774"/>
        <v>10</v>
      </c>
      <c r="AO1500" s="2">
        <f t="shared" si="1775"/>
        <v>5</v>
      </c>
      <c r="AP1500" s="2">
        <f t="shared" si="1776"/>
        <v>6</v>
      </c>
      <c r="AQ1500" s="2">
        <f t="shared" si="1777"/>
        <v>3</v>
      </c>
      <c r="AR1500" s="2">
        <f t="shared" si="1778"/>
        <v>2</v>
      </c>
      <c r="AS1500" s="2">
        <f t="shared" si="1779"/>
        <v>4</v>
      </c>
      <c r="AT1500" s="2">
        <f t="shared" si="1780"/>
        <v>3</v>
      </c>
      <c r="AU1500" s="2">
        <f t="shared" si="1781"/>
        <v>2</v>
      </c>
      <c r="AV1500" s="3">
        <f t="shared" si="1818"/>
        <v>6</v>
      </c>
      <c r="AW1500">
        <f t="shared" si="1819"/>
        <v>1</v>
      </c>
      <c r="AX1500" s="2">
        <f t="shared" si="1782"/>
        <v>3</v>
      </c>
      <c r="AY1500" s="2">
        <f t="shared" si="1783"/>
        <v>5</v>
      </c>
      <c r="AZ1500" s="2">
        <f t="shared" si="1784"/>
        <v>6</v>
      </c>
      <c r="BA1500" s="2">
        <f t="shared" si="1785"/>
        <v>4</v>
      </c>
      <c r="BB1500" s="2">
        <f t="shared" si="1786"/>
        <v>5</v>
      </c>
      <c r="BC1500" s="2">
        <f t="shared" si="1787"/>
        <v>5</v>
      </c>
      <c r="BD1500" s="2">
        <f t="shared" si="1788"/>
        <v>3</v>
      </c>
      <c r="BE1500" s="2">
        <f t="shared" si="1789"/>
        <v>3</v>
      </c>
      <c r="BF1500" s="2">
        <f t="shared" si="1790"/>
        <v>3</v>
      </c>
      <c r="BG1500" s="2">
        <f t="shared" si="1791"/>
        <v>4</v>
      </c>
      <c r="BH1500" s="2">
        <f t="shared" si="1792"/>
        <v>3</v>
      </c>
      <c r="BI1500" s="2">
        <f t="shared" si="1793"/>
        <v>4</v>
      </c>
      <c r="BJ1500" s="2">
        <f t="shared" si="1794"/>
        <v>1</v>
      </c>
      <c r="BK1500" s="2">
        <f t="shared" si="1795"/>
        <v>2</v>
      </c>
      <c r="BL1500" s="2">
        <f t="shared" si="1796"/>
        <v>2</v>
      </c>
      <c r="BM1500" s="2">
        <f t="shared" si="1797"/>
        <v>1</v>
      </c>
      <c r="BN1500" s="2">
        <f t="shared" si="1798"/>
        <v>1</v>
      </c>
      <c r="BO1500" s="3">
        <f t="shared" si="1820"/>
        <v>3</v>
      </c>
      <c r="BP1500">
        <f t="shared" si="1821"/>
        <v>1</v>
      </c>
      <c r="BR1500">
        <v>6</v>
      </c>
      <c r="BS1500">
        <f t="shared" si="1799"/>
        <v>1</v>
      </c>
      <c r="BU1500" s="1">
        <f t="shared" si="1800"/>
        <v>13.350953085714444</v>
      </c>
      <c r="BV1500" s="1">
        <f t="shared" si="1801"/>
        <v>3.1917387996713882</v>
      </c>
      <c r="BW1500" s="1">
        <f t="shared" si="1802"/>
        <v>2.9960609358323924</v>
      </c>
      <c r="BX1500" s="1">
        <f t="shared" si="1803"/>
        <v>3.362010528485591</v>
      </c>
      <c r="BY1500" s="1">
        <f t="shared" si="1804"/>
        <v>2.4805290872573114</v>
      </c>
      <c r="BZ1500" s="1">
        <f t="shared" si="1805"/>
        <v>2.2318593914016658</v>
      </c>
      <c r="CA1500" s="1">
        <f t="shared" si="1806"/>
        <v>2.375329139577508</v>
      </c>
      <c r="CB1500" s="1">
        <f t="shared" si="1807"/>
        <v>2.4955521574725541</v>
      </c>
      <c r="CC1500" s="1">
        <f t="shared" si="1808"/>
        <v>2.3594167476058971</v>
      </c>
      <c r="CD1500" s="1">
        <f t="shared" si="1809"/>
        <v>31.080932643495483</v>
      </c>
      <c r="CE1500" s="1">
        <f t="shared" si="1810"/>
        <v>2.6808967971492983</v>
      </c>
      <c r="CF1500" s="1">
        <f t="shared" si="1811"/>
        <v>2.4075571331635608</v>
      </c>
      <c r="CG1500" s="1">
        <f t="shared" si="1812"/>
        <v>2.6104140438565988</v>
      </c>
      <c r="CH1500" s="1">
        <f t="shared" si="1813"/>
        <v>2.6990036057288291</v>
      </c>
      <c r="CI1500" s="1">
        <f t="shared" si="1814"/>
        <v>2.8164860382431596</v>
      </c>
      <c r="CJ1500" s="1">
        <f t="shared" si="1815"/>
        <v>2.8332312542242155</v>
      </c>
      <c r="CK1500" s="1">
        <f t="shared" si="1816"/>
        <v>2.8425983887952397</v>
      </c>
      <c r="CL1500" s="5">
        <f t="shared" si="1822"/>
        <v>6</v>
      </c>
      <c r="CN1500" s="9">
        <f t="shared" si="1823"/>
        <v>2.2318593914016658</v>
      </c>
    </row>
    <row r="1501" spans="1:92" x14ac:dyDescent="0.2">
      <c r="A1501" s="4">
        <v>1499</v>
      </c>
      <c r="B1501" s="1">
        <v>0.62853036149386299</v>
      </c>
      <c r="C1501" s="1">
        <v>85.581000000000003</v>
      </c>
      <c r="D1501" s="1">
        <v>24</v>
      </c>
      <c r="E1501" s="1">
        <v>36</v>
      </c>
      <c r="F1501" s="1">
        <v>40</v>
      </c>
      <c r="G1501" s="1">
        <v>4.7471982722940202</v>
      </c>
      <c r="H1501" s="1">
        <v>6</v>
      </c>
      <c r="I1501">
        <v>1500</v>
      </c>
      <c r="J1501">
        <v>185</v>
      </c>
      <c r="K1501">
        <v>12.5</v>
      </c>
      <c r="L1501" s="1"/>
      <c r="M1501" s="2">
        <f t="shared" si="1748"/>
        <v>3</v>
      </c>
      <c r="N1501" s="2">
        <f t="shared" si="1749"/>
        <v>6</v>
      </c>
      <c r="O1501" s="2">
        <f t="shared" si="1750"/>
        <v>6</v>
      </c>
      <c r="P1501" s="2">
        <f t="shared" si="1751"/>
        <v>7</v>
      </c>
      <c r="Q1501" s="2">
        <f t="shared" si="1752"/>
        <v>9</v>
      </c>
      <c r="R1501" s="2">
        <f t="shared" si="1753"/>
        <v>10</v>
      </c>
      <c r="S1501" s="2">
        <f t="shared" si="1754"/>
        <v>4</v>
      </c>
      <c r="T1501" s="2">
        <f t="shared" si="1755"/>
        <v>4</v>
      </c>
      <c r="U1501" s="2">
        <f t="shared" si="1756"/>
        <v>6</v>
      </c>
      <c r="V1501" s="2">
        <f t="shared" si="1757"/>
        <v>9</v>
      </c>
      <c r="W1501" s="2">
        <f t="shared" si="1758"/>
        <v>3</v>
      </c>
      <c r="X1501" s="2">
        <f t="shared" si="1759"/>
        <v>4</v>
      </c>
      <c r="Y1501" s="2">
        <f t="shared" si="1760"/>
        <v>1</v>
      </c>
      <c r="Z1501" s="2">
        <f t="shared" si="1761"/>
        <v>1</v>
      </c>
      <c r="AA1501" s="2">
        <f t="shared" si="1762"/>
        <v>1</v>
      </c>
      <c r="AB1501" s="2">
        <f t="shared" si="1763"/>
        <v>1</v>
      </c>
      <c r="AC1501" s="2">
        <f t="shared" si="1764"/>
        <v>0</v>
      </c>
      <c r="AD1501" s="3">
        <f t="shared" si="1817"/>
        <v>6</v>
      </c>
      <c r="AE1501" s="2">
        <f t="shared" si="1765"/>
        <v>6</v>
      </c>
      <c r="AF1501" s="2">
        <f t="shared" si="1766"/>
        <v>9</v>
      </c>
      <c r="AG1501" s="2">
        <f t="shared" si="1767"/>
        <v>9</v>
      </c>
      <c r="AH1501" s="2">
        <f t="shared" si="1768"/>
        <v>10</v>
      </c>
      <c r="AI1501" s="2">
        <f t="shared" si="1769"/>
        <v>12</v>
      </c>
      <c r="AJ1501" s="2">
        <f t="shared" si="1770"/>
        <v>13</v>
      </c>
      <c r="AK1501" s="2">
        <f t="shared" si="1771"/>
        <v>7</v>
      </c>
      <c r="AL1501" s="2">
        <f t="shared" si="1772"/>
        <v>7</v>
      </c>
      <c r="AM1501" s="2">
        <f t="shared" si="1773"/>
        <v>8</v>
      </c>
      <c r="AN1501" s="2">
        <f t="shared" si="1774"/>
        <v>11</v>
      </c>
      <c r="AO1501" s="2">
        <f t="shared" si="1775"/>
        <v>5</v>
      </c>
      <c r="AP1501" s="2">
        <f t="shared" si="1776"/>
        <v>6</v>
      </c>
      <c r="AQ1501" s="2">
        <f t="shared" si="1777"/>
        <v>3</v>
      </c>
      <c r="AR1501" s="2">
        <f t="shared" si="1778"/>
        <v>2</v>
      </c>
      <c r="AS1501" s="2">
        <f t="shared" si="1779"/>
        <v>3</v>
      </c>
      <c r="AT1501" s="2">
        <f t="shared" si="1780"/>
        <v>3</v>
      </c>
      <c r="AU1501" s="2">
        <f t="shared" si="1781"/>
        <v>2</v>
      </c>
      <c r="AV1501" s="3">
        <f t="shared" si="1818"/>
        <v>6</v>
      </c>
      <c r="AW1501">
        <f t="shared" si="1819"/>
        <v>1</v>
      </c>
      <c r="AX1501" s="2">
        <f t="shared" si="1782"/>
        <v>2</v>
      </c>
      <c r="AY1501" s="2">
        <f t="shared" si="1783"/>
        <v>4</v>
      </c>
      <c r="AZ1501" s="2">
        <f t="shared" si="1784"/>
        <v>5</v>
      </c>
      <c r="BA1501" s="2">
        <f t="shared" si="1785"/>
        <v>6</v>
      </c>
      <c r="BB1501" s="2">
        <f t="shared" si="1786"/>
        <v>7</v>
      </c>
      <c r="BC1501" s="2">
        <f t="shared" si="1787"/>
        <v>8</v>
      </c>
      <c r="BD1501" s="2">
        <f t="shared" si="1788"/>
        <v>2</v>
      </c>
      <c r="BE1501" s="2">
        <f t="shared" si="1789"/>
        <v>3</v>
      </c>
      <c r="BF1501" s="2">
        <f t="shared" si="1790"/>
        <v>3</v>
      </c>
      <c r="BG1501" s="2">
        <f t="shared" si="1791"/>
        <v>6</v>
      </c>
      <c r="BH1501" s="2">
        <f t="shared" si="1792"/>
        <v>3</v>
      </c>
      <c r="BI1501" s="2">
        <f t="shared" si="1793"/>
        <v>4</v>
      </c>
      <c r="BJ1501" s="2">
        <f t="shared" si="1794"/>
        <v>1</v>
      </c>
      <c r="BK1501" s="2">
        <f t="shared" si="1795"/>
        <v>1</v>
      </c>
      <c r="BL1501" s="2">
        <f t="shared" si="1796"/>
        <v>1</v>
      </c>
      <c r="BM1501" s="2">
        <f t="shared" si="1797"/>
        <v>1</v>
      </c>
      <c r="BN1501" s="2">
        <f t="shared" si="1798"/>
        <v>1</v>
      </c>
      <c r="BO1501" s="3">
        <f t="shared" si="1820"/>
        <v>6</v>
      </c>
      <c r="BP1501">
        <f t="shared" si="1821"/>
        <v>1</v>
      </c>
      <c r="BR1501">
        <v>12</v>
      </c>
      <c r="BS1501">
        <f t="shared" si="1799"/>
        <v>1</v>
      </c>
      <c r="BU1501" s="1">
        <f t="shared" si="1800"/>
        <v>13.873579273360857</v>
      </c>
      <c r="BV1501" s="1">
        <f t="shared" si="1801"/>
        <v>4.0314807396902195</v>
      </c>
      <c r="BW1501" s="1">
        <f t="shared" si="1802"/>
        <v>3.0279775292952391</v>
      </c>
      <c r="BX1501" s="1">
        <f t="shared" si="1803"/>
        <v>5.3808879796051388</v>
      </c>
      <c r="BY1501" s="1">
        <f t="shared" si="1804"/>
        <v>3.4880418734977154</v>
      </c>
      <c r="BZ1501" s="1">
        <f t="shared" si="1805"/>
        <v>2.2582794434423255</v>
      </c>
      <c r="CA1501" s="1">
        <f t="shared" si="1806"/>
        <v>2.3445205224739336</v>
      </c>
      <c r="CB1501" s="1">
        <f t="shared" si="1807"/>
        <v>2.4937007443491961</v>
      </c>
      <c r="CC1501" s="1">
        <f t="shared" si="1808"/>
        <v>2.3739164709627039</v>
      </c>
      <c r="CD1501" s="1">
        <f t="shared" si="1809"/>
        <v>31.100270725479646</v>
      </c>
      <c r="CE1501" s="1">
        <f t="shared" si="1810"/>
        <v>3.5501452054682807</v>
      </c>
      <c r="CF1501" s="1">
        <f t="shared" si="1811"/>
        <v>2.5975808400932592</v>
      </c>
      <c r="CG1501" s="1">
        <f t="shared" si="1812"/>
        <v>2.6000483446569285</v>
      </c>
      <c r="CH1501" s="1">
        <f t="shared" si="1813"/>
        <v>2.6800912166342536</v>
      </c>
      <c r="CI1501" s="1">
        <f t="shared" si="1814"/>
        <v>2.7802996479295397</v>
      </c>
      <c r="CJ1501" s="1">
        <f t="shared" si="1815"/>
        <v>2.7964896758043984</v>
      </c>
      <c r="CK1501" s="1">
        <f t="shared" si="1816"/>
        <v>2.8098895641959953</v>
      </c>
      <c r="CL1501" s="5">
        <f t="shared" si="1822"/>
        <v>6</v>
      </c>
      <c r="CN1501" s="9">
        <f t="shared" si="1823"/>
        <v>2.2582794434423255</v>
      </c>
    </row>
    <row r="1502" spans="1:92" x14ac:dyDescent="0.2">
      <c r="A1502" s="4">
        <v>1500</v>
      </c>
      <c r="B1502" s="1">
        <v>0.62305716526216903</v>
      </c>
      <c r="C1502" s="1">
        <v>6.84</v>
      </c>
      <c r="D1502" s="1">
        <v>9</v>
      </c>
      <c r="E1502" s="1">
        <v>3</v>
      </c>
      <c r="F1502" s="1">
        <v>88</v>
      </c>
      <c r="G1502" s="1">
        <v>4.3527304671486702</v>
      </c>
      <c r="H1502" s="1">
        <v>6</v>
      </c>
      <c r="I1502">
        <v>1500</v>
      </c>
      <c r="J1502">
        <v>185</v>
      </c>
      <c r="K1502">
        <v>12.5</v>
      </c>
      <c r="L1502" s="1"/>
      <c r="M1502" s="2">
        <f t="shared" si="1748"/>
        <v>3</v>
      </c>
      <c r="N1502" s="2">
        <f t="shared" si="1749"/>
        <v>5</v>
      </c>
      <c r="O1502" s="2">
        <f t="shared" si="1750"/>
        <v>5</v>
      </c>
      <c r="P1502" s="2">
        <f t="shared" si="1751"/>
        <v>4</v>
      </c>
      <c r="Q1502" s="2">
        <f t="shared" si="1752"/>
        <v>6</v>
      </c>
      <c r="R1502" s="2">
        <f t="shared" si="1753"/>
        <v>7</v>
      </c>
      <c r="S1502" s="2">
        <f t="shared" si="1754"/>
        <v>5</v>
      </c>
      <c r="T1502" s="2">
        <f t="shared" si="1755"/>
        <v>4</v>
      </c>
      <c r="U1502" s="2">
        <f t="shared" si="1756"/>
        <v>7</v>
      </c>
      <c r="V1502" s="2">
        <f t="shared" si="1757"/>
        <v>6</v>
      </c>
      <c r="W1502" s="2">
        <f t="shared" si="1758"/>
        <v>5</v>
      </c>
      <c r="X1502" s="2">
        <f t="shared" si="1759"/>
        <v>6</v>
      </c>
      <c r="Y1502" s="2">
        <f t="shared" si="1760"/>
        <v>3</v>
      </c>
      <c r="Z1502" s="2">
        <f t="shared" si="1761"/>
        <v>3</v>
      </c>
      <c r="AA1502" s="2">
        <f t="shared" si="1762"/>
        <v>2</v>
      </c>
      <c r="AB1502" s="2">
        <f t="shared" si="1763"/>
        <v>3</v>
      </c>
      <c r="AC1502" s="2">
        <f t="shared" si="1764"/>
        <v>2</v>
      </c>
      <c r="AD1502" s="3">
        <f t="shared" si="1817"/>
        <v>6</v>
      </c>
      <c r="AE1502" s="2">
        <f t="shared" si="1765"/>
        <v>6</v>
      </c>
      <c r="AF1502" s="2">
        <f t="shared" si="1766"/>
        <v>8</v>
      </c>
      <c r="AG1502" s="2">
        <f t="shared" si="1767"/>
        <v>8</v>
      </c>
      <c r="AH1502" s="2">
        <f t="shared" si="1768"/>
        <v>7</v>
      </c>
      <c r="AI1502" s="2">
        <f t="shared" si="1769"/>
        <v>9</v>
      </c>
      <c r="AJ1502" s="2">
        <f t="shared" si="1770"/>
        <v>10</v>
      </c>
      <c r="AK1502" s="2">
        <f t="shared" si="1771"/>
        <v>8</v>
      </c>
      <c r="AL1502" s="2">
        <f t="shared" si="1772"/>
        <v>7</v>
      </c>
      <c r="AM1502" s="2">
        <f t="shared" si="1773"/>
        <v>9</v>
      </c>
      <c r="AN1502" s="2">
        <f t="shared" si="1774"/>
        <v>8</v>
      </c>
      <c r="AO1502" s="2">
        <f t="shared" si="1775"/>
        <v>7</v>
      </c>
      <c r="AP1502" s="2">
        <f t="shared" si="1776"/>
        <v>8</v>
      </c>
      <c r="AQ1502" s="2">
        <f t="shared" si="1777"/>
        <v>5</v>
      </c>
      <c r="AR1502" s="2">
        <f t="shared" si="1778"/>
        <v>4</v>
      </c>
      <c r="AS1502" s="2">
        <f t="shared" si="1779"/>
        <v>4</v>
      </c>
      <c r="AT1502" s="2">
        <f t="shared" si="1780"/>
        <v>5</v>
      </c>
      <c r="AU1502" s="2">
        <f t="shared" si="1781"/>
        <v>4</v>
      </c>
      <c r="AV1502" s="3">
        <f t="shared" si="1818"/>
        <v>6</v>
      </c>
      <c r="AW1502">
        <f t="shared" si="1819"/>
        <v>1</v>
      </c>
      <c r="AX1502" s="2">
        <f t="shared" si="1782"/>
        <v>2</v>
      </c>
      <c r="AY1502" s="2">
        <f t="shared" si="1783"/>
        <v>3</v>
      </c>
      <c r="AZ1502" s="2">
        <f t="shared" si="1784"/>
        <v>4</v>
      </c>
      <c r="BA1502" s="2">
        <f t="shared" si="1785"/>
        <v>3</v>
      </c>
      <c r="BB1502" s="2">
        <f t="shared" si="1786"/>
        <v>4</v>
      </c>
      <c r="BC1502" s="2">
        <f t="shared" si="1787"/>
        <v>5</v>
      </c>
      <c r="BD1502" s="2">
        <f t="shared" si="1788"/>
        <v>3</v>
      </c>
      <c r="BE1502" s="2">
        <f t="shared" si="1789"/>
        <v>4</v>
      </c>
      <c r="BF1502" s="2">
        <f t="shared" si="1790"/>
        <v>4</v>
      </c>
      <c r="BG1502" s="2">
        <f t="shared" si="1791"/>
        <v>3</v>
      </c>
      <c r="BH1502" s="2">
        <f t="shared" si="1792"/>
        <v>5</v>
      </c>
      <c r="BI1502" s="2">
        <f t="shared" si="1793"/>
        <v>6</v>
      </c>
      <c r="BJ1502" s="2">
        <f t="shared" si="1794"/>
        <v>3</v>
      </c>
      <c r="BK1502" s="2">
        <f t="shared" si="1795"/>
        <v>2</v>
      </c>
      <c r="BL1502" s="2">
        <f t="shared" si="1796"/>
        <v>2</v>
      </c>
      <c r="BM1502" s="2">
        <f t="shared" si="1797"/>
        <v>3</v>
      </c>
      <c r="BN1502" s="2">
        <f t="shared" si="1798"/>
        <v>3</v>
      </c>
      <c r="BO1502" s="3">
        <f t="shared" si="1820"/>
        <v>12</v>
      </c>
      <c r="BP1502">
        <f t="shared" si="1821"/>
        <v>1</v>
      </c>
      <c r="BR1502">
        <v>12</v>
      </c>
      <c r="BS1502">
        <f t="shared" si="1799"/>
        <v>1</v>
      </c>
      <c r="BU1502" s="1">
        <f t="shared" si="1800"/>
        <v>13.999118348811603</v>
      </c>
      <c r="BV1502" s="1">
        <f t="shared" si="1801"/>
        <v>4.1867456887595882</v>
      </c>
      <c r="BW1502" s="1">
        <f t="shared" si="1802"/>
        <v>2.9540471411622375</v>
      </c>
      <c r="BX1502" s="1">
        <f t="shared" si="1803"/>
        <v>5.8122157796497147</v>
      </c>
      <c r="BY1502" s="1">
        <f t="shared" si="1804"/>
        <v>3.6985041247407389</v>
      </c>
      <c r="BZ1502" s="1">
        <f t="shared" si="1805"/>
        <v>2.2015267360570565</v>
      </c>
      <c r="CA1502" s="1">
        <f t="shared" si="1806"/>
        <v>2.2234441397096165</v>
      </c>
      <c r="CB1502" s="1">
        <f t="shared" si="1807"/>
        <v>2.4448596615937155</v>
      </c>
      <c r="CC1502" s="1">
        <f t="shared" si="1808"/>
        <v>2.3759944750871855</v>
      </c>
      <c r="CD1502" s="1">
        <f t="shared" si="1809"/>
        <v>31.103103814494894</v>
      </c>
      <c r="CE1502" s="1">
        <f t="shared" si="1810"/>
        <v>3.7139959114208327</v>
      </c>
      <c r="CF1502" s="1">
        <f t="shared" si="1811"/>
        <v>2.635250765263998</v>
      </c>
      <c r="CG1502" s="1">
        <f t="shared" si="1812"/>
        <v>2.562249195815212</v>
      </c>
      <c r="CH1502" s="1">
        <f t="shared" si="1813"/>
        <v>2.6747942106595879</v>
      </c>
      <c r="CI1502" s="1">
        <f t="shared" si="1814"/>
        <v>2.6907549414442986</v>
      </c>
      <c r="CJ1502" s="1">
        <f t="shared" si="1815"/>
        <v>2.7073129308847692</v>
      </c>
      <c r="CK1502" s="1">
        <f t="shared" si="1816"/>
        <v>2.7220046602967432</v>
      </c>
      <c r="CL1502" s="5">
        <f t="shared" si="1822"/>
        <v>6</v>
      </c>
      <c r="CN1502" s="9">
        <f t="shared" si="1823"/>
        <v>2.2015267360570565</v>
      </c>
    </row>
    <row r="1503" spans="1:92" x14ac:dyDescent="0.2">
      <c r="A1503" s="4">
        <v>1501</v>
      </c>
      <c r="B1503" s="1">
        <v>0.61904534829452695</v>
      </c>
      <c r="C1503" s="1">
        <v>0.17499999999999999</v>
      </c>
      <c r="D1503" s="1">
        <v>0</v>
      </c>
      <c r="E1503" s="1">
        <v>0</v>
      </c>
      <c r="F1503" s="1">
        <v>100</v>
      </c>
      <c r="G1503" s="1">
        <v>2.6282695380157999</v>
      </c>
      <c r="H1503" s="1">
        <v>5</v>
      </c>
      <c r="I1503">
        <v>1500</v>
      </c>
      <c r="J1503">
        <v>185</v>
      </c>
      <c r="K1503">
        <v>12.5</v>
      </c>
      <c r="L1503" s="1"/>
      <c r="M1503" s="2">
        <f t="shared" si="1748"/>
        <v>2</v>
      </c>
      <c r="N1503" s="2">
        <f t="shared" si="1749"/>
        <v>5</v>
      </c>
      <c r="O1503" s="2">
        <f t="shared" si="1750"/>
        <v>3</v>
      </c>
      <c r="P1503" s="2">
        <f t="shared" si="1751"/>
        <v>4</v>
      </c>
      <c r="Q1503" s="2">
        <f t="shared" si="1752"/>
        <v>6</v>
      </c>
      <c r="R1503" s="2">
        <f t="shared" si="1753"/>
        <v>6</v>
      </c>
      <c r="S1503" s="2">
        <f t="shared" si="1754"/>
        <v>7</v>
      </c>
      <c r="T1503" s="2">
        <f t="shared" si="1755"/>
        <v>4</v>
      </c>
      <c r="U1503" s="2">
        <f t="shared" si="1756"/>
        <v>6</v>
      </c>
      <c r="V1503" s="2">
        <f t="shared" si="1757"/>
        <v>6</v>
      </c>
      <c r="W1503" s="2">
        <f t="shared" si="1758"/>
        <v>4</v>
      </c>
      <c r="X1503" s="2">
        <f t="shared" si="1759"/>
        <v>6</v>
      </c>
      <c r="Y1503" s="2">
        <f t="shared" si="1760"/>
        <v>5</v>
      </c>
      <c r="Z1503" s="2">
        <f t="shared" si="1761"/>
        <v>4</v>
      </c>
      <c r="AA1503" s="2">
        <f t="shared" si="1762"/>
        <v>2</v>
      </c>
      <c r="AB1503" s="2">
        <f t="shared" si="1763"/>
        <v>4</v>
      </c>
      <c r="AC1503" s="2">
        <f t="shared" si="1764"/>
        <v>3</v>
      </c>
      <c r="AD1503" s="3">
        <f t="shared" si="1817"/>
        <v>7</v>
      </c>
      <c r="AE1503" s="2">
        <f t="shared" si="1765"/>
        <v>5</v>
      </c>
      <c r="AF1503" s="2">
        <f t="shared" si="1766"/>
        <v>8</v>
      </c>
      <c r="AG1503" s="2">
        <f t="shared" si="1767"/>
        <v>6</v>
      </c>
      <c r="AH1503" s="2">
        <f t="shared" si="1768"/>
        <v>7</v>
      </c>
      <c r="AI1503" s="2">
        <f t="shared" si="1769"/>
        <v>9</v>
      </c>
      <c r="AJ1503" s="2">
        <f t="shared" si="1770"/>
        <v>9</v>
      </c>
      <c r="AK1503" s="2">
        <f t="shared" si="1771"/>
        <v>10</v>
      </c>
      <c r="AL1503" s="2">
        <f t="shared" si="1772"/>
        <v>7</v>
      </c>
      <c r="AM1503" s="2">
        <f t="shared" si="1773"/>
        <v>8</v>
      </c>
      <c r="AN1503" s="2">
        <f t="shared" si="1774"/>
        <v>8</v>
      </c>
      <c r="AO1503" s="2">
        <f t="shared" si="1775"/>
        <v>6</v>
      </c>
      <c r="AP1503" s="2">
        <f t="shared" si="1776"/>
        <v>8</v>
      </c>
      <c r="AQ1503" s="2">
        <f t="shared" si="1777"/>
        <v>7</v>
      </c>
      <c r="AR1503" s="2">
        <f t="shared" si="1778"/>
        <v>5</v>
      </c>
      <c r="AS1503" s="2">
        <f t="shared" si="1779"/>
        <v>4</v>
      </c>
      <c r="AT1503" s="2">
        <f t="shared" si="1780"/>
        <v>6</v>
      </c>
      <c r="AU1503" s="2">
        <f t="shared" si="1781"/>
        <v>5</v>
      </c>
      <c r="AV1503" s="3">
        <f t="shared" si="1818"/>
        <v>7</v>
      </c>
      <c r="AW1503">
        <f t="shared" si="1819"/>
        <v>1</v>
      </c>
      <c r="AX1503" s="2">
        <f t="shared" si="1782"/>
        <v>1</v>
      </c>
      <c r="AY1503" s="2">
        <f t="shared" si="1783"/>
        <v>2</v>
      </c>
      <c r="AZ1503" s="2">
        <f t="shared" si="1784"/>
        <v>2</v>
      </c>
      <c r="BA1503" s="2">
        <f t="shared" si="1785"/>
        <v>3</v>
      </c>
      <c r="BB1503" s="2">
        <f t="shared" si="1786"/>
        <v>4</v>
      </c>
      <c r="BC1503" s="2">
        <f t="shared" si="1787"/>
        <v>4</v>
      </c>
      <c r="BD1503" s="2">
        <f t="shared" si="1788"/>
        <v>5</v>
      </c>
      <c r="BE1503" s="2">
        <f t="shared" si="1789"/>
        <v>4</v>
      </c>
      <c r="BF1503" s="2">
        <f t="shared" si="1790"/>
        <v>4</v>
      </c>
      <c r="BG1503" s="2">
        <f t="shared" si="1791"/>
        <v>3</v>
      </c>
      <c r="BH1503" s="2">
        <f t="shared" si="1792"/>
        <v>4</v>
      </c>
      <c r="BI1503" s="2">
        <f t="shared" si="1793"/>
        <v>6</v>
      </c>
      <c r="BJ1503" s="2">
        <f t="shared" si="1794"/>
        <v>5</v>
      </c>
      <c r="BK1503" s="2">
        <f t="shared" si="1795"/>
        <v>2</v>
      </c>
      <c r="BL1503" s="2">
        <f t="shared" si="1796"/>
        <v>2</v>
      </c>
      <c r="BM1503" s="2">
        <f t="shared" si="1797"/>
        <v>4</v>
      </c>
      <c r="BN1503" s="2">
        <f t="shared" si="1798"/>
        <v>4</v>
      </c>
      <c r="BO1503" s="3">
        <f t="shared" si="1820"/>
        <v>12</v>
      </c>
      <c r="BP1503">
        <f t="shared" si="1821"/>
        <v>1</v>
      </c>
      <c r="BR1503">
        <v>2</v>
      </c>
      <c r="BS1503">
        <f t="shared" si="1799"/>
        <v>2</v>
      </c>
      <c r="BU1503" s="1">
        <f t="shared" si="1800"/>
        <v>175.52447578064712</v>
      </c>
      <c r="BV1503" s="1">
        <f t="shared" si="1801"/>
        <v>38.568160337424246</v>
      </c>
      <c r="BW1503" s="1">
        <f t="shared" si="1802"/>
        <v>37.947991091731303</v>
      </c>
      <c r="BX1503" s="1">
        <f t="shared" si="1803"/>
        <v>27.184963810205993</v>
      </c>
      <c r="BY1503" s="1">
        <f t="shared" si="1804"/>
        <v>13.938776050395777</v>
      </c>
      <c r="BZ1503" s="1">
        <f t="shared" si="1805"/>
        <v>12.824345015825257</v>
      </c>
      <c r="CA1503" s="1">
        <f t="shared" si="1806"/>
        <v>19.127053331447343</v>
      </c>
      <c r="CB1503" s="1">
        <f t="shared" si="1807"/>
        <v>25.086360671737747</v>
      </c>
      <c r="CC1503" s="1">
        <f t="shared" si="1808"/>
        <v>5.4198274004331619</v>
      </c>
      <c r="CD1503" s="1">
        <f t="shared" si="1809"/>
        <v>400.01367306286636</v>
      </c>
      <c r="CE1503" s="1">
        <f t="shared" si="1810"/>
        <v>11.807157551109096</v>
      </c>
      <c r="CF1503" s="1">
        <f t="shared" si="1811"/>
        <v>3.3648350375963703</v>
      </c>
      <c r="CG1503" s="1">
        <f t="shared" si="1812"/>
        <v>3.0234531214040801</v>
      </c>
      <c r="CH1503" s="1">
        <f t="shared" si="1813"/>
        <v>1.8775276027668704</v>
      </c>
      <c r="CI1503" s="1">
        <f t="shared" si="1814"/>
        <v>2.0537636060299373</v>
      </c>
      <c r="CJ1503" s="1">
        <f t="shared" si="1815"/>
        <v>2.073718067446424</v>
      </c>
      <c r="CK1503" s="1">
        <f t="shared" si="1816"/>
        <v>2.1057956730385015</v>
      </c>
      <c r="CL1503" s="5">
        <f t="shared" si="1822"/>
        <v>14</v>
      </c>
      <c r="CN1503" s="9">
        <f t="shared" si="1823"/>
        <v>1.8775276027668704</v>
      </c>
    </row>
    <row r="1504" spans="1:92" x14ac:dyDescent="0.2">
      <c r="A1504" s="4">
        <v>1502</v>
      </c>
      <c r="B1504" s="1">
        <v>0.45820544416943698</v>
      </c>
      <c r="C1504" s="1">
        <v>44.945999999999998</v>
      </c>
      <c r="D1504" s="1">
        <v>0</v>
      </c>
      <c r="E1504" s="1">
        <v>12</v>
      </c>
      <c r="F1504" s="1">
        <v>88</v>
      </c>
      <c r="G1504" s="1">
        <v>13.4836885733542</v>
      </c>
      <c r="H1504" s="1">
        <v>7</v>
      </c>
      <c r="I1504">
        <v>1500</v>
      </c>
      <c r="J1504">
        <v>185</v>
      </c>
      <c r="K1504">
        <v>12.5</v>
      </c>
      <c r="L1504" s="1"/>
      <c r="M1504" s="2">
        <f t="shared" si="1748"/>
        <v>3</v>
      </c>
      <c r="N1504" s="2">
        <f t="shared" si="1749"/>
        <v>6</v>
      </c>
      <c r="O1504" s="2">
        <f t="shared" si="1750"/>
        <v>3</v>
      </c>
      <c r="P1504" s="2">
        <f t="shared" si="1751"/>
        <v>5</v>
      </c>
      <c r="Q1504" s="2">
        <f t="shared" si="1752"/>
        <v>6</v>
      </c>
      <c r="R1504" s="2">
        <f t="shared" si="1753"/>
        <v>5</v>
      </c>
      <c r="S1504" s="2">
        <f t="shared" si="1754"/>
        <v>5</v>
      </c>
      <c r="T1504" s="2">
        <f t="shared" si="1755"/>
        <v>3</v>
      </c>
      <c r="U1504" s="2">
        <f t="shared" si="1756"/>
        <v>5</v>
      </c>
      <c r="V1504" s="2">
        <f t="shared" si="1757"/>
        <v>6</v>
      </c>
      <c r="W1504" s="2">
        <f t="shared" si="1758"/>
        <v>4</v>
      </c>
      <c r="X1504" s="2">
        <f t="shared" si="1759"/>
        <v>4</v>
      </c>
      <c r="Y1504" s="2">
        <f t="shared" si="1760"/>
        <v>2</v>
      </c>
      <c r="Z1504" s="2">
        <f t="shared" si="1761"/>
        <v>2</v>
      </c>
      <c r="AA1504" s="2">
        <f t="shared" si="1762"/>
        <v>2</v>
      </c>
      <c r="AB1504" s="2">
        <f t="shared" si="1763"/>
        <v>2</v>
      </c>
      <c r="AC1504" s="2">
        <f t="shared" si="1764"/>
        <v>1</v>
      </c>
      <c r="AD1504" s="3">
        <f t="shared" si="1817"/>
        <v>2</v>
      </c>
      <c r="AE1504" s="2">
        <f t="shared" si="1765"/>
        <v>6</v>
      </c>
      <c r="AF1504" s="2">
        <f t="shared" si="1766"/>
        <v>9</v>
      </c>
      <c r="AG1504" s="2">
        <f t="shared" si="1767"/>
        <v>6</v>
      </c>
      <c r="AH1504" s="2">
        <f t="shared" si="1768"/>
        <v>8</v>
      </c>
      <c r="AI1504" s="2">
        <f t="shared" si="1769"/>
        <v>9</v>
      </c>
      <c r="AJ1504" s="2">
        <f t="shared" si="1770"/>
        <v>8</v>
      </c>
      <c r="AK1504" s="2">
        <f t="shared" si="1771"/>
        <v>8</v>
      </c>
      <c r="AL1504" s="2">
        <f t="shared" si="1772"/>
        <v>6</v>
      </c>
      <c r="AM1504" s="2">
        <f t="shared" si="1773"/>
        <v>7</v>
      </c>
      <c r="AN1504" s="2">
        <f t="shared" si="1774"/>
        <v>8</v>
      </c>
      <c r="AO1504" s="2">
        <f t="shared" si="1775"/>
        <v>6</v>
      </c>
      <c r="AP1504" s="2">
        <f t="shared" si="1776"/>
        <v>6</v>
      </c>
      <c r="AQ1504" s="2">
        <f t="shared" si="1777"/>
        <v>4</v>
      </c>
      <c r="AR1504" s="2">
        <f t="shared" si="1778"/>
        <v>3</v>
      </c>
      <c r="AS1504" s="2">
        <f t="shared" si="1779"/>
        <v>4</v>
      </c>
      <c r="AT1504" s="2">
        <f t="shared" si="1780"/>
        <v>4</v>
      </c>
      <c r="AU1504" s="2">
        <f t="shared" si="1781"/>
        <v>3</v>
      </c>
      <c r="AV1504" s="3">
        <f t="shared" si="1818"/>
        <v>2</v>
      </c>
      <c r="AW1504">
        <f t="shared" si="1819"/>
        <v>2</v>
      </c>
      <c r="AX1504" s="2">
        <f t="shared" si="1782"/>
        <v>2</v>
      </c>
      <c r="AY1504" s="2">
        <f t="shared" si="1783"/>
        <v>5</v>
      </c>
      <c r="AZ1504" s="2">
        <f t="shared" si="1784"/>
        <v>3</v>
      </c>
      <c r="BA1504" s="2">
        <f t="shared" si="1785"/>
        <v>3</v>
      </c>
      <c r="BB1504" s="2">
        <f t="shared" si="1786"/>
        <v>3</v>
      </c>
      <c r="BC1504" s="2">
        <f t="shared" si="1787"/>
        <v>2</v>
      </c>
      <c r="BD1504" s="2">
        <f t="shared" si="1788"/>
        <v>4</v>
      </c>
      <c r="BE1504" s="2">
        <f t="shared" si="1789"/>
        <v>2</v>
      </c>
      <c r="BF1504" s="2">
        <f t="shared" si="1790"/>
        <v>2</v>
      </c>
      <c r="BG1504" s="2">
        <f t="shared" si="1791"/>
        <v>2</v>
      </c>
      <c r="BH1504" s="2">
        <f t="shared" si="1792"/>
        <v>4</v>
      </c>
      <c r="BI1504" s="2">
        <f t="shared" si="1793"/>
        <v>3</v>
      </c>
      <c r="BJ1504" s="2">
        <f t="shared" si="1794"/>
        <v>2</v>
      </c>
      <c r="BK1504" s="2">
        <f t="shared" si="1795"/>
        <v>2</v>
      </c>
      <c r="BL1504" s="2">
        <f t="shared" si="1796"/>
        <v>2</v>
      </c>
      <c r="BM1504" s="2">
        <f t="shared" si="1797"/>
        <v>2</v>
      </c>
      <c r="BN1504" s="2">
        <f t="shared" si="1798"/>
        <v>2</v>
      </c>
      <c r="BO1504" s="3">
        <f t="shared" si="1820"/>
        <v>2</v>
      </c>
      <c r="BP1504">
        <f t="shared" si="1821"/>
        <v>1</v>
      </c>
      <c r="BR1504">
        <v>2</v>
      </c>
      <c r="BS1504">
        <f t="shared" si="1799"/>
        <v>3</v>
      </c>
      <c r="BU1504" s="1">
        <f t="shared" si="1800"/>
        <v>175.01345012375907</v>
      </c>
      <c r="BV1504" s="1">
        <f t="shared" si="1801"/>
        <v>37.553547020230489</v>
      </c>
      <c r="BW1504" s="1">
        <f t="shared" si="1802"/>
        <v>37.555863177051329</v>
      </c>
      <c r="BX1504" s="1">
        <f t="shared" si="1803"/>
        <v>25.101283819385674</v>
      </c>
      <c r="BY1504" s="1">
        <f t="shared" si="1804"/>
        <v>12.668071699128873</v>
      </c>
      <c r="BZ1504" s="1">
        <f t="shared" si="1805"/>
        <v>12.683722190759543</v>
      </c>
      <c r="CA1504" s="1">
        <f t="shared" si="1806"/>
        <v>17.635303950573974</v>
      </c>
      <c r="CB1504" s="1">
        <f t="shared" si="1807"/>
        <v>25.099683610206952</v>
      </c>
      <c r="CC1504" s="1">
        <f t="shared" si="1808"/>
        <v>5.4960038386752617</v>
      </c>
      <c r="CD1504" s="1">
        <f t="shared" si="1809"/>
        <v>400.00558642240833</v>
      </c>
      <c r="CE1504" s="1">
        <f t="shared" si="1810"/>
        <v>2.066294252214202</v>
      </c>
      <c r="CF1504" s="1">
        <f t="shared" si="1811"/>
        <v>2.0693157484609039</v>
      </c>
      <c r="CG1504" s="1">
        <f t="shared" si="1812"/>
        <v>2.356358415991969</v>
      </c>
      <c r="CH1504" s="1">
        <f t="shared" si="1813"/>
        <v>2.509873732732598</v>
      </c>
      <c r="CI1504" s="1">
        <f t="shared" si="1814"/>
        <v>2.5703497623628158</v>
      </c>
      <c r="CJ1504" s="1">
        <f t="shared" si="1815"/>
        <v>2.5891295751071381</v>
      </c>
      <c r="CK1504" s="1">
        <f t="shared" si="1816"/>
        <v>2.5943409535852293</v>
      </c>
      <c r="CL1504" s="5">
        <f t="shared" si="1822"/>
        <v>11</v>
      </c>
      <c r="CN1504" s="9">
        <f t="shared" si="1823"/>
        <v>2.066294252214202</v>
      </c>
    </row>
    <row r="1505" spans="1:92" x14ac:dyDescent="0.2">
      <c r="A1505" s="4">
        <v>1503</v>
      </c>
      <c r="B1505" s="1">
        <v>0.44789431626554099</v>
      </c>
      <c r="C1505" s="1">
        <v>66.007999999999996</v>
      </c>
      <c r="D1505" s="1">
        <v>5</v>
      </c>
      <c r="E1505" s="1">
        <v>34</v>
      </c>
      <c r="F1505" s="1">
        <v>61</v>
      </c>
      <c r="G1505" s="1">
        <v>14.002406130871099</v>
      </c>
      <c r="H1505" s="1">
        <v>7</v>
      </c>
      <c r="I1505">
        <v>1500</v>
      </c>
      <c r="J1505">
        <v>185</v>
      </c>
      <c r="K1505">
        <v>12.5</v>
      </c>
      <c r="L1505" s="1"/>
      <c r="M1505" s="2">
        <f t="shared" si="1748"/>
        <v>3</v>
      </c>
      <c r="N1505" s="2">
        <f t="shared" si="1749"/>
        <v>7</v>
      </c>
      <c r="O1505" s="2">
        <f t="shared" si="1750"/>
        <v>4</v>
      </c>
      <c r="P1505" s="2">
        <f t="shared" si="1751"/>
        <v>6</v>
      </c>
      <c r="Q1505" s="2">
        <f t="shared" si="1752"/>
        <v>7</v>
      </c>
      <c r="R1505" s="2">
        <f t="shared" si="1753"/>
        <v>6</v>
      </c>
      <c r="S1505" s="2">
        <f t="shared" si="1754"/>
        <v>4</v>
      </c>
      <c r="T1505" s="2">
        <f t="shared" si="1755"/>
        <v>3</v>
      </c>
      <c r="U1505" s="2">
        <f t="shared" si="1756"/>
        <v>5</v>
      </c>
      <c r="V1505" s="2">
        <f t="shared" si="1757"/>
        <v>7</v>
      </c>
      <c r="W1505" s="2">
        <f t="shared" si="1758"/>
        <v>4</v>
      </c>
      <c r="X1505" s="2">
        <f t="shared" si="1759"/>
        <v>4</v>
      </c>
      <c r="Y1505" s="2">
        <f t="shared" si="1760"/>
        <v>2</v>
      </c>
      <c r="Z1505" s="2">
        <f t="shared" si="1761"/>
        <v>2</v>
      </c>
      <c r="AA1505" s="2">
        <f t="shared" si="1762"/>
        <v>2</v>
      </c>
      <c r="AB1505" s="2">
        <f t="shared" si="1763"/>
        <v>2</v>
      </c>
      <c r="AC1505" s="2">
        <f t="shared" si="1764"/>
        <v>1</v>
      </c>
      <c r="AD1505" s="3">
        <f t="shared" si="1817"/>
        <v>2</v>
      </c>
      <c r="AE1505" s="2">
        <f t="shared" si="1765"/>
        <v>6</v>
      </c>
      <c r="AF1505" s="2">
        <f t="shared" si="1766"/>
        <v>10</v>
      </c>
      <c r="AG1505" s="2">
        <f t="shared" si="1767"/>
        <v>7</v>
      </c>
      <c r="AH1505" s="2">
        <f t="shared" si="1768"/>
        <v>9</v>
      </c>
      <c r="AI1505" s="2">
        <f t="shared" si="1769"/>
        <v>10</v>
      </c>
      <c r="AJ1505" s="2">
        <f t="shared" si="1770"/>
        <v>9</v>
      </c>
      <c r="AK1505" s="2">
        <f t="shared" si="1771"/>
        <v>7</v>
      </c>
      <c r="AL1505" s="2">
        <f t="shared" si="1772"/>
        <v>6</v>
      </c>
      <c r="AM1505" s="2">
        <f t="shared" si="1773"/>
        <v>7</v>
      </c>
      <c r="AN1505" s="2">
        <f t="shared" si="1774"/>
        <v>9</v>
      </c>
      <c r="AO1505" s="2">
        <f t="shared" si="1775"/>
        <v>6</v>
      </c>
      <c r="AP1505" s="2">
        <f t="shared" si="1776"/>
        <v>6</v>
      </c>
      <c r="AQ1505" s="2">
        <f t="shared" si="1777"/>
        <v>4</v>
      </c>
      <c r="AR1505" s="2">
        <f t="shared" si="1778"/>
        <v>3</v>
      </c>
      <c r="AS1505" s="2">
        <f t="shared" si="1779"/>
        <v>4</v>
      </c>
      <c r="AT1505" s="2">
        <f t="shared" si="1780"/>
        <v>4</v>
      </c>
      <c r="AU1505" s="2">
        <f t="shared" si="1781"/>
        <v>3</v>
      </c>
      <c r="AV1505" s="3">
        <f t="shared" si="1818"/>
        <v>2</v>
      </c>
      <c r="AW1505">
        <f t="shared" si="1819"/>
        <v>2</v>
      </c>
      <c r="AX1505" s="2">
        <f t="shared" si="1782"/>
        <v>2</v>
      </c>
      <c r="AY1505" s="2">
        <f t="shared" si="1783"/>
        <v>6</v>
      </c>
      <c r="AZ1505" s="2">
        <f t="shared" si="1784"/>
        <v>4</v>
      </c>
      <c r="BA1505" s="2">
        <f t="shared" si="1785"/>
        <v>4</v>
      </c>
      <c r="BB1505" s="2">
        <f t="shared" si="1786"/>
        <v>4</v>
      </c>
      <c r="BC1505" s="2">
        <f t="shared" si="1787"/>
        <v>3</v>
      </c>
      <c r="BD1505" s="2">
        <f t="shared" si="1788"/>
        <v>3</v>
      </c>
      <c r="BE1505" s="2">
        <f t="shared" si="1789"/>
        <v>2</v>
      </c>
      <c r="BF1505" s="2">
        <f t="shared" si="1790"/>
        <v>2</v>
      </c>
      <c r="BG1505" s="2">
        <f t="shared" si="1791"/>
        <v>3</v>
      </c>
      <c r="BH1505" s="2">
        <f t="shared" si="1792"/>
        <v>4</v>
      </c>
      <c r="BI1505" s="2">
        <f t="shared" si="1793"/>
        <v>3</v>
      </c>
      <c r="BJ1505" s="2">
        <f t="shared" si="1794"/>
        <v>2</v>
      </c>
      <c r="BK1505" s="2">
        <f t="shared" si="1795"/>
        <v>2</v>
      </c>
      <c r="BL1505" s="2">
        <f t="shared" si="1796"/>
        <v>2</v>
      </c>
      <c r="BM1505" s="2">
        <f t="shared" si="1797"/>
        <v>2</v>
      </c>
      <c r="BN1505" s="2">
        <f t="shared" si="1798"/>
        <v>2</v>
      </c>
      <c r="BO1505" s="3">
        <f t="shared" si="1820"/>
        <v>2</v>
      </c>
      <c r="BP1505">
        <f t="shared" si="1821"/>
        <v>1</v>
      </c>
      <c r="BR1505">
        <v>3</v>
      </c>
      <c r="BS1505">
        <f t="shared" si="1799"/>
        <v>2</v>
      </c>
      <c r="BU1505" s="1">
        <f t="shared" si="1800"/>
        <v>13.208867047083233</v>
      </c>
      <c r="BV1505" s="1">
        <f t="shared" si="1801"/>
        <v>2.9739780719677222</v>
      </c>
      <c r="BW1505" s="1">
        <f t="shared" si="1802"/>
        <v>3.0083560992926381</v>
      </c>
      <c r="BX1505" s="1">
        <f t="shared" si="1803"/>
        <v>2.6217700714777825</v>
      </c>
      <c r="BY1505" s="1">
        <f t="shared" si="1804"/>
        <v>2.2720599064131033</v>
      </c>
      <c r="BZ1505" s="1">
        <f t="shared" si="1805"/>
        <v>2.3703421622680203</v>
      </c>
      <c r="CA1505" s="1">
        <f t="shared" si="1806"/>
        <v>2.3814390644869388</v>
      </c>
      <c r="CB1505" s="1">
        <f t="shared" si="1807"/>
        <v>2.6425961132555376</v>
      </c>
      <c r="CC1505" s="1">
        <f t="shared" si="1808"/>
        <v>2.5731778972505364</v>
      </c>
      <c r="CD1505" s="1">
        <f t="shared" si="1809"/>
        <v>31.088072915368244</v>
      </c>
      <c r="CE1505" s="1">
        <f t="shared" si="1810"/>
        <v>2.4987002026366434</v>
      </c>
      <c r="CF1505" s="1">
        <f t="shared" si="1811"/>
        <v>2.5120924849685582</v>
      </c>
      <c r="CG1505" s="1">
        <f t="shared" si="1812"/>
        <v>2.7575200187149056</v>
      </c>
      <c r="CH1505" s="1">
        <f t="shared" si="1813"/>
        <v>2.8954456802789008</v>
      </c>
      <c r="CI1505" s="1">
        <f t="shared" si="1814"/>
        <v>2.9646670786670088</v>
      </c>
      <c r="CJ1505" s="1">
        <f t="shared" si="1815"/>
        <v>2.9809864244259949</v>
      </c>
      <c r="CK1505" s="1">
        <f t="shared" si="1816"/>
        <v>2.9853998882046606</v>
      </c>
      <c r="CL1505" s="5">
        <f t="shared" si="1822"/>
        <v>5</v>
      </c>
      <c r="CN1505" s="9">
        <f t="shared" si="1823"/>
        <v>2.2720599064131033</v>
      </c>
    </row>
    <row r="1506" spans="1:92" x14ac:dyDescent="0.2">
      <c r="A1506" s="4">
        <v>1504</v>
      </c>
      <c r="B1506" s="1">
        <v>0.52932986049777697</v>
      </c>
      <c r="C1506" s="1">
        <v>6.4640000000000004</v>
      </c>
      <c r="D1506" s="1">
        <v>44</v>
      </c>
      <c r="E1506" s="1">
        <v>45</v>
      </c>
      <c r="F1506" s="1">
        <v>11</v>
      </c>
      <c r="G1506" s="1">
        <v>7.9457628649435801</v>
      </c>
      <c r="H1506" s="1">
        <v>6</v>
      </c>
      <c r="I1506">
        <v>1500</v>
      </c>
      <c r="J1506">
        <v>185</v>
      </c>
      <c r="K1506">
        <v>12.5</v>
      </c>
      <c r="L1506" s="1"/>
      <c r="M1506" s="2">
        <f t="shared" si="1748"/>
        <v>5</v>
      </c>
      <c r="N1506" s="2">
        <f t="shared" si="1749"/>
        <v>8</v>
      </c>
      <c r="O1506" s="2">
        <f t="shared" si="1750"/>
        <v>8</v>
      </c>
      <c r="P1506" s="2">
        <f t="shared" si="1751"/>
        <v>4</v>
      </c>
      <c r="Q1506" s="2">
        <f t="shared" si="1752"/>
        <v>7</v>
      </c>
      <c r="R1506" s="2">
        <f t="shared" si="1753"/>
        <v>8</v>
      </c>
      <c r="S1506" s="2">
        <f t="shared" si="1754"/>
        <v>5</v>
      </c>
      <c r="T1506" s="2">
        <f t="shared" si="1755"/>
        <v>7</v>
      </c>
      <c r="U1506" s="2">
        <f t="shared" si="1756"/>
        <v>6</v>
      </c>
      <c r="V1506" s="2">
        <f t="shared" si="1757"/>
        <v>7</v>
      </c>
      <c r="W1506" s="2">
        <f t="shared" si="1758"/>
        <v>3</v>
      </c>
      <c r="X1506" s="2">
        <f t="shared" si="1759"/>
        <v>4</v>
      </c>
      <c r="Y1506" s="2">
        <f t="shared" si="1760"/>
        <v>1</v>
      </c>
      <c r="Z1506" s="2">
        <f t="shared" si="1761"/>
        <v>1</v>
      </c>
      <c r="AA1506" s="2">
        <f t="shared" si="1762"/>
        <v>1</v>
      </c>
      <c r="AB1506" s="2">
        <f t="shared" si="1763"/>
        <v>1</v>
      </c>
      <c r="AC1506" s="2">
        <f t="shared" si="1764"/>
        <v>0</v>
      </c>
      <c r="AD1506" s="3">
        <f t="shared" si="1817"/>
        <v>2</v>
      </c>
      <c r="AE1506" s="2">
        <f t="shared" si="1765"/>
        <v>8</v>
      </c>
      <c r="AF1506" s="2">
        <f t="shared" si="1766"/>
        <v>11</v>
      </c>
      <c r="AG1506" s="2">
        <f t="shared" si="1767"/>
        <v>11</v>
      </c>
      <c r="AH1506" s="2">
        <f t="shared" si="1768"/>
        <v>7</v>
      </c>
      <c r="AI1506" s="2">
        <f t="shared" si="1769"/>
        <v>10</v>
      </c>
      <c r="AJ1506" s="2">
        <f t="shared" si="1770"/>
        <v>11</v>
      </c>
      <c r="AK1506" s="2">
        <f t="shared" si="1771"/>
        <v>8</v>
      </c>
      <c r="AL1506" s="2">
        <f t="shared" si="1772"/>
        <v>10</v>
      </c>
      <c r="AM1506" s="2">
        <f t="shared" si="1773"/>
        <v>8</v>
      </c>
      <c r="AN1506" s="2">
        <f t="shared" si="1774"/>
        <v>9</v>
      </c>
      <c r="AO1506" s="2">
        <f t="shared" si="1775"/>
        <v>5</v>
      </c>
      <c r="AP1506" s="2">
        <f t="shared" si="1776"/>
        <v>6</v>
      </c>
      <c r="AQ1506" s="2">
        <f t="shared" si="1777"/>
        <v>3</v>
      </c>
      <c r="AR1506" s="2">
        <f t="shared" si="1778"/>
        <v>2</v>
      </c>
      <c r="AS1506" s="2">
        <f t="shared" si="1779"/>
        <v>3</v>
      </c>
      <c r="AT1506" s="2">
        <f t="shared" si="1780"/>
        <v>3</v>
      </c>
      <c r="AU1506" s="2">
        <f t="shared" si="1781"/>
        <v>2</v>
      </c>
      <c r="AV1506" s="3">
        <f t="shared" si="1818"/>
        <v>2</v>
      </c>
      <c r="AW1506">
        <f t="shared" si="1819"/>
        <v>3</v>
      </c>
      <c r="AX1506" s="2">
        <f t="shared" si="1782"/>
        <v>4</v>
      </c>
      <c r="AY1506" s="2">
        <f t="shared" si="1783"/>
        <v>7</v>
      </c>
      <c r="AZ1506" s="2">
        <f t="shared" si="1784"/>
        <v>8</v>
      </c>
      <c r="BA1506" s="2">
        <f t="shared" si="1785"/>
        <v>3</v>
      </c>
      <c r="BB1506" s="2">
        <f t="shared" si="1786"/>
        <v>5</v>
      </c>
      <c r="BC1506" s="2">
        <f t="shared" si="1787"/>
        <v>5</v>
      </c>
      <c r="BD1506" s="2">
        <f t="shared" si="1788"/>
        <v>3</v>
      </c>
      <c r="BE1506" s="2">
        <f t="shared" si="1789"/>
        <v>3</v>
      </c>
      <c r="BF1506" s="2">
        <f t="shared" si="1790"/>
        <v>3</v>
      </c>
      <c r="BG1506" s="2">
        <f t="shared" si="1791"/>
        <v>3</v>
      </c>
      <c r="BH1506" s="2">
        <f t="shared" si="1792"/>
        <v>3</v>
      </c>
      <c r="BI1506" s="2">
        <f t="shared" si="1793"/>
        <v>4</v>
      </c>
      <c r="BJ1506" s="2">
        <f t="shared" si="1794"/>
        <v>1</v>
      </c>
      <c r="BK1506" s="2">
        <f t="shared" si="1795"/>
        <v>1</v>
      </c>
      <c r="BL1506" s="2">
        <f t="shared" si="1796"/>
        <v>1</v>
      </c>
      <c r="BM1506" s="2">
        <f t="shared" si="1797"/>
        <v>1</v>
      </c>
      <c r="BN1506" s="2">
        <f t="shared" si="1798"/>
        <v>1</v>
      </c>
      <c r="BO1506" s="3">
        <f t="shared" si="1820"/>
        <v>3</v>
      </c>
      <c r="BP1506">
        <f t="shared" si="1821"/>
        <v>1</v>
      </c>
      <c r="BR1506">
        <v>3</v>
      </c>
      <c r="BS1506">
        <f t="shared" si="1799"/>
        <v>2</v>
      </c>
      <c r="BU1506" s="1">
        <f t="shared" si="1800"/>
        <v>13.35429075964973</v>
      </c>
      <c r="BV1506" s="1">
        <f t="shared" si="1801"/>
        <v>3.1760421851760481</v>
      </c>
      <c r="BW1506" s="1">
        <f t="shared" si="1802"/>
        <v>2.9505872567855782</v>
      </c>
      <c r="BX1506" s="1">
        <f t="shared" si="1803"/>
        <v>3.4295673878126696</v>
      </c>
      <c r="BY1506" s="1">
        <f t="shared" si="1804"/>
        <v>2.5059135321059549</v>
      </c>
      <c r="BZ1506" s="1">
        <f t="shared" si="1805"/>
        <v>2.224134744267932</v>
      </c>
      <c r="CA1506" s="1">
        <f t="shared" si="1806"/>
        <v>2.302360862563515</v>
      </c>
      <c r="CB1506" s="1">
        <f t="shared" si="1807"/>
        <v>2.511712618056587</v>
      </c>
      <c r="CC1506" s="1">
        <f t="shared" si="1808"/>
        <v>2.3885106570225312</v>
      </c>
      <c r="CD1506" s="1">
        <f t="shared" si="1809"/>
        <v>31.081562073271826</v>
      </c>
      <c r="CE1506" s="1">
        <f t="shared" si="1810"/>
        <v>2.638703889061234</v>
      </c>
      <c r="CF1506" s="1">
        <f t="shared" si="1811"/>
        <v>2.4000667105222764</v>
      </c>
      <c r="CG1506" s="1">
        <f t="shared" si="1812"/>
        <v>2.6082552505020096</v>
      </c>
      <c r="CH1506" s="1">
        <f t="shared" si="1813"/>
        <v>2.7386881564599848</v>
      </c>
      <c r="CI1506" s="1">
        <f t="shared" si="1814"/>
        <v>2.8474745507738279</v>
      </c>
      <c r="CJ1506" s="1">
        <f t="shared" si="1815"/>
        <v>2.8639970410126598</v>
      </c>
      <c r="CK1506" s="1">
        <f t="shared" si="1816"/>
        <v>2.8734735824671396</v>
      </c>
      <c r="CL1506" s="5">
        <f t="shared" si="1822"/>
        <v>6</v>
      </c>
      <c r="CN1506" s="9">
        <f t="shared" si="1823"/>
        <v>2.224134744267932</v>
      </c>
    </row>
    <row r="1507" spans="1:92" x14ac:dyDescent="0.2">
      <c r="A1507" s="4">
        <v>1505</v>
      </c>
      <c r="B1507" s="1">
        <v>0.52827534673893395</v>
      </c>
      <c r="C1507" s="1">
        <v>32.640999999999998</v>
      </c>
      <c r="D1507" s="1">
        <v>46</v>
      </c>
      <c r="E1507" s="1">
        <v>28</v>
      </c>
      <c r="F1507" s="1">
        <v>26</v>
      </c>
      <c r="G1507" s="1">
        <v>9.2324066571411691</v>
      </c>
      <c r="H1507" s="1">
        <v>6</v>
      </c>
      <c r="I1507">
        <v>1500</v>
      </c>
      <c r="J1507">
        <v>185</v>
      </c>
      <c r="K1507">
        <v>12.5</v>
      </c>
      <c r="L1507" s="1"/>
      <c r="M1507" s="2">
        <f t="shared" si="1748"/>
        <v>4</v>
      </c>
      <c r="N1507" s="2">
        <f t="shared" si="1749"/>
        <v>6</v>
      </c>
      <c r="O1507" s="2">
        <f t="shared" si="1750"/>
        <v>8</v>
      </c>
      <c r="P1507" s="2">
        <f t="shared" si="1751"/>
        <v>4</v>
      </c>
      <c r="Q1507" s="2">
        <f t="shared" si="1752"/>
        <v>7</v>
      </c>
      <c r="R1507" s="2">
        <f t="shared" si="1753"/>
        <v>8</v>
      </c>
      <c r="S1507" s="2">
        <f t="shared" si="1754"/>
        <v>5</v>
      </c>
      <c r="T1507" s="2">
        <f t="shared" si="1755"/>
        <v>5</v>
      </c>
      <c r="U1507" s="2">
        <f t="shared" si="1756"/>
        <v>6</v>
      </c>
      <c r="V1507" s="2">
        <f t="shared" si="1757"/>
        <v>8</v>
      </c>
      <c r="W1507" s="2">
        <f t="shared" si="1758"/>
        <v>3</v>
      </c>
      <c r="X1507" s="2">
        <f t="shared" si="1759"/>
        <v>4</v>
      </c>
      <c r="Y1507" s="2">
        <f t="shared" si="1760"/>
        <v>1</v>
      </c>
      <c r="Z1507" s="2">
        <f t="shared" si="1761"/>
        <v>1</v>
      </c>
      <c r="AA1507" s="2">
        <f t="shared" si="1762"/>
        <v>1</v>
      </c>
      <c r="AB1507" s="2">
        <f t="shared" si="1763"/>
        <v>1</v>
      </c>
      <c r="AC1507" s="2">
        <f t="shared" si="1764"/>
        <v>0</v>
      </c>
      <c r="AD1507" s="3">
        <f t="shared" si="1817"/>
        <v>3</v>
      </c>
      <c r="AE1507" s="2">
        <f t="shared" si="1765"/>
        <v>7</v>
      </c>
      <c r="AF1507" s="2">
        <f t="shared" si="1766"/>
        <v>9</v>
      </c>
      <c r="AG1507" s="2">
        <f t="shared" si="1767"/>
        <v>11</v>
      </c>
      <c r="AH1507" s="2">
        <f t="shared" si="1768"/>
        <v>7</v>
      </c>
      <c r="AI1507" s="2">
        <f t="shared" si="1769"/>
        <v>10</v>
      </c>
      <c r="AJ1507" s="2">
        <f t="shared" si="1770"/>
        <v>11</v>
      </c>
      <c r="AK1507" s="2">
        <f t="shared" si="1771"/>
        <v>8</v>
      </c>
      <c r="AL1507" s="2">
        <f t="shared" si="1772"/>
        <v>8</v>
      </c>
      <c r="AM1507" s="2">
        <f t="shared" si="1773"/>
        <v>8</v>
      </c>
      <c r="AN1507" s="2">
        <f t="shared" si="1774"/>
        <v>10</v>
      </c>
      <c r="AO1507" s="2">
        <f t="shared" si="1775"/>
        <v>5</v>
      </c>
      <c r="AP1507" s="2">
        <f t="shared" si="1776"/>
        <v>6</v>
      </c>
      <c r="AQ1507" s="2">
        <f t="shared" si="1777"/>
        <v>3</v>
      </c>
      <c r="AR1507" s="2">
        <f t="shared" si="1778"/>
        <v>2</v>
      </c>
      <c r="AS1507" s="2">
        <f t="shared" si="1779"/>
        <v>3</v>
      </c>
      <c r="AT1507" s="2">
        <f t="shared" si="1780"/>
        <v>3</v>
      </c>
      <c r="AU1507" s="2">
        <f t="shared" si="1781"/>
        <v>2</v>
      </c>
      <c r="AV1507" s="3">
        <f t="shared" si="1818"/>
        <v>3</v>
      </c>
      <c r="AW1507">
        <f t="shared" si="1819"/>
        <v>2</v>
      </c>
      <c r="AX1507" s="2">
        <f t="shared" si="1782"/>
        <v>3</v>
      </c>
      <c r="AY1507" s="2">
        <f t="shared" si="1783"/>
        <v>5</v>
      </c>
      <c r="AZ1507" s="2">
        <f t="shared" si="1784"/>
        <v>8</v>
      </c>
      <c r="BA1507" s="2">
        <f t="shared" si="1785"/>
        <v>3</v>
      </c>
      <c r="BB1507" s="2">
        <f t="shared" si="1786"/>
        <v>5</v>
      </c>
      <c r="BC1507" s="2">
        <f t="shared" si="1787"/>
        <v>5</v>
      </c>
      <c r="BD1507" s="2">
        <f t="shared" si="1788"/>
        <v>3</v>
      </c>
      <c r="BE1507" s="2">
        <f t="shared" si="1789"/>
        <v>3</v>
      </c>
      <c r="BF1507" s="2">
        <f t="shared" si="1790"/>
        <v>3</v>
      </c>
      <c r="BG1507" s="2">
        <f t="shared" si="1791"/>
        <v>4</v>
      </c>
      <c r="BH1507" s="2">
        <f t="shared" si="1792"/>
        <v>3</v>
      </c>
      <c r="BI1507" s="2">
        <f t="shared" si="1793"/>
        <v>4</v>
      </c>
      <c r="BJ1507" s="2">
        <f t="shared" si="1794"/>
        <v>1</v>
      </c>
      <c r="BK1507" s="2">
        <f t="shared" si="1795"/>
        <v>1</v>
      </c>
      <c r="BL1507" s="2">
        <f t="shared" si="1796"/>
        <v>1</v>
      </c>
      <c r="BM1507" s="2">
        <f t="shared" si="1797"/>
        <v>1</v>
      </c>
      <c r="BN1507" s="2">
        <f t="shared" si="1798"/>
        <v>1</v>
      </c>
      <c r="BO1507" s="3">
        <f t="shared" si="1820"/>
        <v>3</v>
      </c>
      <c r="BP1507">
        <f t="shared" si="1821"/>
        <v>1</v>
      </c>
      <c r="BR1507">
        <v>3</v>
      </c>
      <c r="BS1507">
        <f t="shared" si="1799"/>
        <v>2</v>
      </c>
      <c r="BU1507" s="1">
        <f t="shared" si="1800"/>
        <v>13.305762849586088</v>
      </c>
      <c r="BV1507" s="1">
        <f t="shared" si="1801"/>
        <v>3.1211131759291835</v>
      </c>
      <c r="BW1507" s="1">
        <f t="shared" si="1802"/>
        <v>3.0028434180692969</v>
      </c>
      <c r="BX1507" s="1">
        <f t="shared" si="1803"/>
        <v>3.1422075339450624</v>
      </c>
      <c r="BY1507" s="1">
        <f t="shared" si="1804"/>
        <v>2.4044770014280576</v>
      </c>
      <c r="BZ1507" s="1">
        <f t="shared" si="1805"/>
        <v>2.2725815159754448</v>
      </c>
      <c r="CA1507" s="1">
        <f t="shared" si="1806"/>
        <v>2.3881069684097453</v>
      </c>
      <c r="CB1507" s="1">
        <f t="shared" si="1807"/>
        <v>2.5327861637819096</v>
      </c>
      <c r="CC1507" s="1">
        <f t="shared" si="1808"/>
        <v>2.4237693528032898</v>
      </c>
      <c r="CD1507" s="1">
        <f t="shared" si="1809"/>
        <v>31.082603906587067</v>
      </c>
      <c r="CE1507" s="1">
        <f t="shared" si="1810"/>
        <v>2.6304036288309427</v>
      </c>
      <c r="CF1507" s="1">
        <f t="shared" si="1811"/>
        <v>2.4403012028531417</v>
      </c>
      <c r="CG1507" s="1">
        <f t="shared" si="1812"/>
        <v>2.6599699852130838</v>
      </c>
      <c r="CH1507" s="1">
        <f t="shared" si="1813"/>
        <v>2.7617493705020948</v>
      </c>
      <c r="CI1507" s="1">
        <f t="shared" si="1814"/>
        <v>2.8478116776574063</v>
      </c>
      <c r="CJ1507" s="1">
        <f t="shared" si="1815"/>
        <v>2.8644812686866978</v>
      </c>
      <c r="CK1507" s="1">
        <f t="shared" si="1816"/>
        <v>2.8732044323531762</v>
      </c>
      <c r="CL1507" s="5">
        <f t="shared" si="1822"/>
        <v>6</v>
      </c>
      <c r="CN1507" s="9">
        <f t="shared" si="1823"/>
        <v>2.2725815159754448</v>
      </c>
    </row>
    <row r="1508" spans="1:92" x14ac:dyDescent="0.2">
      <c r="A1508" s="4">
        <v>1506</v>
      </c>
      <c r="B1508" s="1">
        <v>0.58311674924429902</v>
      </c>
      <c r="C1508" s="1">
        <v>41.069000000000003</v>
      </c>
      <c r="D1508" s="1">
        <v>44</v>
      </c>
      <c r="E1508" s="1">
        <v>8</v>
      </c>
      <c r="F1508" s="1">
        <v>48</v>
      </c>
      <c r="G1508" s="1">
        <v>5.8080053402746801</v>
      </c>
      <c r="H1508" s="1">
        <v>6</v>
      </c>
      <c r="I1508">
        <v>1500</v>
      </c>
      <c r="J1508">
        <v>185</v>
      </c>
      <c r="K1508">
        <v>12.5</v>
      </c>
      <c r="L1508" s="1"/>
      <c r="M1508" s="2">
        <f t="shared" si="1748"/>
        <v>4</v>
      </c>
      <c r="N1508" s="2">
        <f t="shared" si="1749"/>
        <v>6</v>
      </c>
      <c r="O1508" s="2">
        <f t="shared" si="1750"/>
        <v>6</v>
      </c>
      <c r="P1508" s="2">
        <f t="shared" si="1751"/>
        <v>4</v>
      </c>
      <c r="Q1508" s="2">
        <f t="shared" si="1752"/>
        <v>6</v>
      </c>
      <c r="R1508" s="2">
        <f t="shared" si="1753"/>
        <v>8</v>
      </c>
      <c r="S1508" s="2">
        <f t="shared" si="1754"/>
        <v>5</v>
      </c>
      <c r="T1508" s="2">
        <f t="shared" si="1755"/>
        <v>5</v>
      </c>
      <c r="U1508" s="2">
        <f t="shared" si="1756"/>
        <v>7</v>
      </c>
      <c r="V1508" s="2">
        <f t="shared" si="1757"/>
        <v>8</v>
      </c>
      <c r="W1508" s="2">
        <f t="shared" si="1758"/>
        <v>4</v>
      </c>
      <c r="X1508" s="2">
        <f t="shared" si="1759"/>
        <v>5</v>
      </c>
      <c r="Y1508" s="2">
        <f t="shared" si="1760"/>
        <v>2</v>
      </c>
      <c r="Z1508" s="2">
        <f t="shared" si="1761"/>
        <v>2</v>
      </c>
      <c r="AA1508" s="2">
        <f t="shared" si="1762"/>
        <v>1</v>
      </c>
      <c r="AB1508" s="2">
        <f t="shared" si="1763"/>
        <v>2</v>
      </c>
      <c r="AC1508" s="2">
        <f t="shared" si="1764"/>
        <v>1</v>
      </c>
      <c r="AD1508" s="3">
        <f t="shared" si="1817"/>
        <v>6</v>
      </c>
      <c r="AE1508" s="2">
        <f t="shared" si="1765"/>
        <v>7</v>
      </c>
      <c r="AF1508" s="2">
        <f t="shared" si="1766"/>
        <v>9</v>
      </c>
      <c r="AG1508" s="2">
        <f t="shared" si="1767"/>
        <v>9</v>
      </c>
      <c r="AH1508" s="2">
        <f t="shared" si="1768"/>
        <v>7</v>
      </c>
      <c r="AI1508" s="2">
        <f t="shared" si="1769"/>
        <v>9</v>
      </c>
      <c r="AJ1508" s="2">
        <f t="shared" si="1770"/>
        <v>11</v>
      </c>
      <c r="AK1508" s="2">
        <f t="shared" si="1771"/>
        <v>8</v>
      </c>
      <c r="AL1508" s="2">
        <f t="shared" si="1772"/>
        <v>8</v>
      </c>
      <c r="AM1508" s="2">
        <f t="shared" si="1773"/>
        <v>9</v>
      </c>
      <c r="AN1508" s="2">
        <f t="shared" si="1774"/>
        <v>10</v>
      </c>
      <c r="AO1508" s="2">
        <f t="shared" si="1775"/>
        <v>6</v>
      </c>
      <c r="AP1508" s="2">
        <f t="shared" si="1776"/>
        <v>7</v>
      </c>
      <c r="AQ1508" s="2">
        <f t="shared" si="1777"/>
        <v>4</v>
      </c>
      <c r="AR1508" s="2">
        <f t="shared" si="1778"/>
        <v>3</v>
      </c>
      <c r="AS1508" s="2">
        <f t="shared" si="1779"/>
        <v>3</v>
      </c>
      <c r="AT1508" s="2">
        <f t="shared" si="1780"/>
        <v>4</v>
      </c>
      <c r="AU1508" s="2">
        <f t="shared" si="1781"/>
        <v>3</v>
      </c>
      <c r="AV1508" s="3">
        <f t="shared" si="1818"/>
        <v>6</v>
      </c>
      <c r="AW1508">
        <f t="shared" si="1819"/>
        <v>1</v>
      </c>
      <c r="AX1508" s="2">
        <f t="shared" si="1782"/>
        <v>3</v>
      </c>
      <c r="AY1508" s="2">
        <f t="shared" si="1783"/>
        <v>5</v>
      </c>
      <c r="AZ1508" s="2">
        <f t="shared" si="1784"/>
        <v>6</v>
      </c>
      <c r="BA1508" s="2">
        <f t="shared" si="1785"/>
        <v>3</v>
      </c>
      <c r="BB1508" s="2">
        <f t="shared" si="1786"/>
        <v>4</v>
      </c>
      <c r="BC1508" s="2">
        <f t="shared" si="1787"/>
        <v>5</v>
      </c>
      <c r="BD1508" s="2">
        <f t="shared" si="1788"/>
        <v>3</v>
      </c>
      <c r="BE1508" s="2">
        <f t="shared" si="1789"/>
        <v>4</v>
      </c>
      <c r="BF1508" s="2">
        <f t="shared" si="1790"/>
        <v>4</v>
      </c>
      <c r="BG1508" s="2">
        <f t="shared" si="1791"/>
        <v>4</v>
      </c>
      <c r="BH1508" s="2">
        <f t="shared" si="1792"/>
        <v>4</v>
      </c>
      <c r="BI1508" s="2">
        <f t="shared" si="1793"/>
        <v>5</v>
      </c>
      <c r="BJ1508" s="2">
        <f t="shared" si="1794"/>
        <v>2</v>
      </c>
      <c r="BK1508" s="2">
        <f t="shared" si="1795"/>
        <v>1</v>
      </c>
      <c r="BL1508" s="2">
        <f t="shared" si="1796"/>
        <v>1</v>
      </c>
      <c r="BM1508" s="2">
        <f t="shared" si="1797"/>
        <v>2</v>
      </c>
      <c r="BN1508" s="2">
        <f t="shared" si="1798"/>
        <v>2</v>
      </c>
      <c r="BO1508" s="3">
        <f t="shared" si="1820"/>
        <v>3</v>
      </c>
      <c r="BP1508">
        <f t="shared" si="1821"/>
        <v>1</v>
      </c>
      <c r="BR1508">
        <v>12</v>
      </c>
      <c r="BS1508">
        <f t="shared" si="1799"/>
        <v>1</v>
      </c>
      <c r="BU1508" s="1">
        <f t="shared" si="1800"/>
        <v>13.602702213734805</v>
      </c>
      <c r="BV1508" s="1">
        <f t="shared" si="1801"/>
        <v>3.6016715509357868</v>
      </c>
      <c r="BW1508" s="1">
        <f t="shared" si="1802"/>
        <v>2.9900643215118454</v>
      </c>
      <c r="BX1508" s="1">
        <f t="shared" si="1803"/>
        <v>4.4556742261212294</v>
      </c>
      <c r="BY1508" s="1">
        <f t="shared" si="1804"/>
        <v>2.9898874160418405</v>
      </c>
      <c r="BZ1508" s="1">
        <f t="shared" si="1805"/>
        <v>2.2266130101409698</v>
      </c>
      <c r="CA1508" s="1">
        <f t="shared" si="1806"/>
        <v>2.3518528704451649</v>
      </c>
      <c r="CB1508" s="1">
        <f t="shared" si="1807"/>
        <v>2.4714314870449687</v>
      </c>
      <c r="CC1508" s="1">
        <f t="shared" si="1808"/>
        <v>2.3685002440401273</v>
      </c>
      <c r="CD1508" s="1">
        <f t="shared" si="1809"/>
        <v>31.088828855414231</v>
      </c>
      <c r="CE1508" s="1">
        <f t="shared" si="1810"/>
        <v>3.1274824827055916</v>
      </c>
      <c r="CF1508" s="1">
        <f t="shared" si="1811"/>
        <v>2.4992604724603122</v>
      </c>
      <c r="CG1508" s="1">
        <f t="shared" si="1812"/>
        <v>2.6211984555153305</v>
      </c>
      <c r="CH1508" s="1">
        <f t="shared" si="1813"/>
        <v>2.7112054458978787</v>
      </c>
      <c r="CI1508" s="1">
        <f t="shared" si="1814"/>
        <v>2.7751770284541633</v>
      </c>
      <c r="CJ1508" s="1">
        <f t="shared" si="1815"/>
        <v>2.7917264880006067</v>
      </c>
      <c r="CK1508" s="1">
        <f t="shared" si="1816"/>
        <v>2.8034751964786637</v>
      </c>
      <c r="CL1508" s="5">
        <f t="shared" si="1822"/>
        <v>6</v>
      </c>
      <c r="CN1508" s="9">
        <f t="shared" si="1823"/>
        <v>2.2266130101409698</v>
      </c>
    </row>
    <row r="1509" spans="1:92" x14ac:dyDescent="0.2">
      <c r="A1509" s="4">
        <v>1507</v>
      </c>
      <c r="B1509" s="1">
        <v>0.481113812844287</v>
      </c>
      <c r="C1509" s="1">
        <v>0.64800000000000002</v>
      </c>
      <c r="D1509" s="1">
        <v>0</v>
      </c>
      <c r="E1509" s="1">
        <v>0</v>
      </c>
      <c r="F1509" s="1">
        <v>100</v>
      </c>
      <c r="G1509" s="1">
        <v>9.7200198798751192</v>
      </c>
      <c r="H1509" s="1">
        <v>7</v>
      </c>
      <c r="I1509">
        <v>1500</v>
      </c>
      <c r="J1509">
        <v>185</v>
      </c>
      <c r="K1509">
        <v>12.5</v>
      </c>
      <c r="L1509" s="1"/>
      <c r="M1509" s="2">
        <f t="shared" si="1748"/>
        <v>2</v>
      </c>
      <c r="N1509" s="2">
        <f t="shared" si="1749"/>
        <v>6</v>
      </c>
      <c r="O1509" s="2">
        <f t="shared" si="1750"/>
        <v>4</v>
      </c>
      <c r="P1509" s="2">
        <f t="shared" si="1751"/>
        <v>5</v>
      </c>
      <c r="Q1509" s="2">
        <f t="shared" si="1752"/>
        <v>5</v>
      </c>
      <c r="R1509" s="2">
        <f t="shared" si="1753"/>
        <v>6</v>
      </c>
      <c r="S1509" s="2">
        <f t="shared" si="1754"/>
        <v>5</v>
      </c>
      <c r="T1509" s="2">
        <f t="shared" si="1755"/>
        <v>4</v>
      </c>
      <c r="U1509" s="2">
        <f t="shared" si="1756"/>
        <v>6</v>
      </c>
      <c r="V1509" s="2">
        <f t="shared" si="1757"/>
        <v>6</v>
      </c>
      <c r="W1509" s="2">
        <f t="shared" si="1758"/>
        <v>5</v>
      </c>
      <c r="X1509" s="2">
        <f t="shared" si="1759"/>
        <v>6</v>
      </c>
      <c r="Y1509" s="2">
        <f t="shared" si="1760"/>
        <v>4</v>
      </c>
      <c r="Z1509" s="2">
        <f t="shared" si="1761"/>
        <v>4</v>
      </c>
      <c r="AA1509" s="2">
        <f t="shared" si="1762"/>
        <v>2</v>
      </c>
      <c r="AB1509" s="2">
        <f t="shared" si="1763"/>
        <v>4</v>
      </c>
      <c r="AC1509" s="2">
        <f t="shared" si="1764"/>
        <v>3</v>
      </c>
      <c r="AD1509" s="3">
        <f t="shared" si="1817"/>
        <v>2</v>
      </c>
      <c r="AE1509" s="2">
        <f t="shared" si="1765"/>
        <v>5</v>
      </c>
      <c r="AF1509" s="2">
        <f t="shared" si="1766"/>
        <v>9</v>
      </c>
      <c r="AG1509" s="2">
        <f t="shared" si="1767"/>
        <v>7</v>
      </c>
      <c r="AH1509" s="2">
        <f t="shared" si="1768"/>
        <v>8</v>
      </c>
      <c r="AI1509" s="2">
        <f t="shared" si="1769"/>
        <v>8</v>
      </c>
      <c r="AJ1509" s="2">
        <f t="shared" si="1770"/>
        <v>9</v>
      </c>
      <c r="AK1509" s="2">
        <f t="shared" si="1771"/>
        <v>8</v>
      </c>
      <c r="AL1509" s="2">
        <f t="shared" si="1772"/>
        <v>7</v>
      </c>
      <c r="AM1509" s="2">
        <f t="shared" si="1773"/>
        <v>8</v>
      </c>
      <c r="AN1509" s="2">
        <f t="shared" si="1774"/>
        <v>8</v>
      </c>
      <c r="AO1509" s="2">
        <f t="shared" si="1775"/>
        <v>7</v>
      </c>
      <c r="AP1509" s="2">
        <f t="shared" si="1776"/>
        <v>8</v>
      </c>
      <c r="AQ1509" s="2">
        <f t="shared" si="1777"/>
        <v>6</v>
      </c>
      <c r="AR1509" s="2">
        <f t="shared" si="1778"/>
        <v>5</v>
      </c>
      <c r="AS1509" s="2">
        <f t="shared" si="1779"/>
        <v>4</v>
      </c>
      <c r="AT1509" s="2">
        <f t="shared" si="1780"/>
        <v>6</v>
      </c>
      <c r="AU1509" s="2">
        <f t="shared" si="1781"/>
        <v>5</v>
      </c>
      <c r="AV1509" s="3">
        <f t="shared" si="1818"/>
        <v>2</v>
      </c>
      <c r="AW1509">
        <f t="shared" si="1819"/>
        <v>2</v>
      </c>
      <c r="AX1509" s="2">
        <f t="shared" si="1782"/>
        <v>1</v>
      </c>
      <c r="AY1509" s="2">
        <f t="shared" si="1783"/>
        <v>4</v>
      </c>
      <c r="AZ1509" s="2">
        <f t="shared" si="1784"/>
        <v>4</v>
      </c>
      <c r="BA1509" s="2">
        <f t="shared" si="1785"/>
        <v>3</v>
      </c>
      <c r="BB1509" s="2">
        <f t="shared" si="1786"/>
        <v>3</v>
      </c>
      <c r="BC1509" s="2">
        <f t="shared" si="1787"/>
        <v>4</v>
      </c>
      <c r="BD1509" s="2">
        <f t="shared" si="1788"/>
        <v>4</v>
      </c>
      <c r="BE1509" s="2">
        <f t="shared" si="1789"/>
        <v>3</v>
      </c>
      <c r="BF1509" s="2">
        <f t="shared" si="1790"/>
        <v>3</v>
      </c>
      <c r="BG1509" s="2">
        <f t="shared" si="1791"/>
        <v>2</v>
      </c>
      <c r="BH1509" s="2">
        <f t="shared" si="1792"/>
        <v>5</v>
      </c>
      <c r="BI1509" s="2">
        <f t="shared" si="1793"/>
        <v>6</v>
      </c>
      <c r="BJ1509" s="2">
        <f t="shared" si="1794"/>
        <v>5</v>
      </c>
      <c r="BK1509" s="2">
        <f t="shared" si="1795"/>
        <v>2</v>
      </c>
      <c r="BL1509" s="2">
        <f t="shared" si="1796"/>
        <v>2</v>
      </c>
      <c r="BM1509" s="2">
        <f t="shared" si="1797"/>
        <v>4</v>
      </c>
      <c r="BN1509" s="2">
        <f t="shared" si="1798"/>
        <v>4</v>
      </c>
      <c r="BO1509" s="3">
        <f t="shared" si="1820"/>
        <v>12</v>
      </c>
      <c r="BP1509">
        <f t="shared" si="1821"/>
        <v>1</v>
      </c>
      <c r="BR1509">
        <v>7</v>
      </c>
      <c r="BS1509">
        <f t="shared" si="1799"/>
        <v>1</v>
      </c>
      <c r="BU1509" s="1">
        <f t="shared" si="1800"/>
        <v>175.02569487458948</v>
      </c>
      <c r="BV1509" s="1">
        <f t="shared" si="1801"/>
        <v>37.552755578937962</v>
      </c>
      <c r="BW1509" s="1">
        <f t="shared" si="1802"/>
        <v>37.535927031325578</v>
      </c>
      <c r="BX1509" s="1">
        <f t="shared" si="1803"/>
        <v>25.113795329927662</v>
      </c>
      <c r="BY1509" s="1">
        <f t="shared" si="1804"/>
        <v>12.613707296276921</v>
      </c>
      <c r="BZ1509" s="1">
        <f t="shared" si="1805"/>
        <v>12.599327905232443</v>
      </c>
      <c r="CA1509" s="1">
        <f t="shared" si="1806"/>
        <v>17.626890807614611</v>
      </c>
      <c r="CB1509" s="1">
        <f t="shared" si="1807"/>
        <v>25.064977033622778</v>
      </c>
      <c r="CC1509" s="1">
        <f t="shared" si="1808"/>
        <v>5.332449222931464</v>
      </c>
      <c r="CD1509" s="1">
        <f t="shared" si="1809"/>
        <v>400.00323455369687</v>
      </c>
      <c r="CE1509" s="1">
        <f t="shared" si="1810"/>
        <v>2.6797338278958209</v>
      </c>
      <c r="CF1509" s="1">
        <f t="shared" si="1811"/>
        <v>1.4866629940300984</v>
      </c>
      <c r="CG1509" s="1">
        <f t="shared" si="1812"/>
        <v>1.8500593124262434</v>
      </c>
      <c r="CH1509" s="1">
        <f t="shared" si="1813"/>
        <v>2.2213931546249346</v>
      </c>
      <c r="CI1509" s="1">
        <f t="shared" si="1814"/>
        <v>2.3248428307212872</v>
      </c>
      <c r="CJ1509" s="1">
        <f t="shared" si="1815"/>
        <v>2.3452891086943826</v>
      </c>
      <c r="CK1509" s="1">
        <f t="shared" si="1816"/>
        <v>2.3525504844440421</v>
      </c>
      <c r="CL1509" s="5">
        <f t="shared" si="1822"/>
        <v>12</v>
      </c>
      <c r="CN1509" s="9">
        <f t="shared" si="1823"/>
        <v>1.4866629940300984</v>
      </c>
    </row>
    <row r="1510" spans="1:92" x14ac:dyDescent="0.2">
      <c r="A1510" s="4">
        <v>1508</v>
      </c>
      <c r="B1510" s="1">
        <v>0.58626458480269406</v>
      </c>
      <c r="C1510" s="1">
        <v>2.9489999999999998</v>
      </c>
      <c r="D1510" s="1">
        <v>0</v>
      </c>
      <c r="E1510" s="1">
        <v>16</v>
      </c>
      <c r="F1510" s="1">
        <v>84</v>
      </c>
      <c r="G1510" s="1">
        <v>3.7528381176593602</v>
      </c>
      <c r="H1510" s="1">
        <v>5</v>
      </c>
      <c r="I1510">
        <v>1500</v>
      </c>
      <c r="J1510">
        <v>185</v>
      </c>
      <c r="K1510">
        <v>12.5</v>
      </c>
      <c r="L1510" s="1"/>
      <c r="M1510" s="2">
        <f t="shared" si="1748"/>
        <v>3</v>
      </c>
      <c r="N1510" s="2">
        <f t="shared" si="1749"/>
        <v>4</v>
      </c>
      <c r="O1510" s="2">
        <f t="shared" si="1750"/>
        <v>4</v>
      </c>
      <c r="P1510" s="2">
        <f t="shared" si="1751"/>
        <v>4</v>
      </c>
      <c r="Q1510" s="2">
        <f t="shared" si="1752"/>
        <v>6</v>
      </c>
      <c r="R1510" s="2">
        <f t="shared" si="1753"/>
        <v>7</v>
      </c>
      <c r="S1510" s="2">
        <f t="shared" si="1754"/>
        <v>7</v>
      </c>
      <c r="T1510" s="2">
        <f t="shared" si="1755"/>
        <v>5</v>
      </c>
      <c r="U1510" s="2">
        <f t="shared" si="1756"/>
        <v>7</v>
      </c>
      <c r="V1510" s="2">
        <f t="shared" si="1757"/>
        <v>6</v>
      </c>
      <c r="W1510" s="2">
        <f t="shared" si="1758"/>
        <v>4</v>
      </c>
      <c r="X1510" s="2">
        <f t="shared" si="1759"/>
        <v>5</v>
      </c>
      <c r="Y1510" s="2">
        <f t="shared" si="1760"/>
        <v>3</v>
      </c>
      <c r="Z1510" s="2">
        <f t="shared" si="1761"/>
        <v>2</v>
      </c>
      <c r="AA1510" s="2">
        <f t="shared" si="1762"/>
        <v>2</v>
      </c>
      <c r="AB1510" s="2">
        <f t="shared" si="1763"/>
        <v>2</v>
      </c>
      <c r="AC1510" s="2">
        <f t="shared" si="1764"/>
        <v>1</v>
      </c>
      <c r="AD1510" s="3">
        <f t="shared" si="1817"/>
        <v>6</v>
      </c>
      <c r="AE1510" s="2">
        <f t="shared" si="1765"/>
        <v>6</v>
      </c>
      <c r="AF1510" s="2">
        <f t="shared" si="1766"/>
        <v>7</v>
      </c>
      <c r="AG1510" s="2">
        <f t="shared" si="1767"/>
        <v>7</v>
      </c>
      <c r="AH1510" s="2">
        <f t="shared" si="1768"/>
        <v>7</v>
      </c>
      <c r="AI1510" s="2">
        <f t="shared" si="1769"/>
        <v>9</v>
      </c>
      <c r="AJ1510" s="2">
        <f t="shared" si="1770"/>
        <v>10</v>
      </c>
      <c r="AK1510" s="2">
        <f t="shared" si="1771"/>
        <v>10</v>
      </c>
      <c r="AL1510" s="2">
        <f t="shared" si="1772"/>
        <v>8</v>
      </c>
      <c r="AM1510" s="2">
        <f t="shared" si="1773"/>
        <v>9</v>
      </c>
      <c r="AN1510" s="2">
        <f t="shared" si="1774"/>
        <v>8</v>
      </c>
      <c r="AO1510" s="2">
        <f t="shared" si="1775"/>
        <v>6</v>
      </c>
      <c r="AP1510" s="2">
        <f t="shared" si="1776"/>
        <v>7</v>
      </c>
      <c r="AQ1510" s="2">
        <f t="shared" si="1777"/>
        <v>5</v>
      </c>
      <c r="AR1510" s="2">
        <f t="shared" si="1778"/>
        <v>3</v>
      </c>
      <c r="AS1510" s="2">
        <f t="shared" si="1779"/>
        <v>4</v>
      </c>
      <c r="AT1510" s="2">
        <f t="shared" si="1780"/>
        <v>4</v>
      </c>
      <c r="AU1510" s="2">
        <f t="shared" si="1781"/>
        <v>3</v>
      </c>
      <c r="AV1510" s="3">
        <f t="shared" si="1818"/>
        <v>6</v>
      </c>
      <c r="AW1510">
        <f t="shared" si="1819"/>
        <v>2</v>
      </c>
      <c r="AX1510" s="2">
        <f t="shared" si="1782"/>
        <v>2</v>
      </c>
      <c r="AY1510" s="2">
        <f t="shared" si="1783"/>
        <v>3</v>
      </c>
      <c r="AZ1510" s="2">
        <f t="shared" si="1784"/>
        <v>4</v>
      </c>
      <c r="BA1510" s="2">
        <f t="shared" si="1785"/>
        <v>3</v>
      </c>
      <c r="BB1510" s="2">
        <f t="shared" si="1786"/>
        <v>4</v>
      </c>
      <c r="BC1510" s="2">
        <f t="shared" si="1787"/>
        <v>4</v>
      </c>
      <c r="BD1510" s="2">
        <f t="shared" si="1788"/>
        <v>5</v>
      </c>
      <c r="BE1510" s="2">
        <f t="shared" si="1789"/>
        <v>4</v>
      </c>
      <c r="BF1510" s="2">
        <f t="shared" si="1790"/>
        <v>4</v>
      </c>
      <c r="BG1510" s="2">
        <f t="shared" si="1791"/>
        <v>2</v>
      </c>
      <c r="BH1510" s="2">
        <f t="shared" si="1792"/>
        <v>4</v>
      </c>
      <c r="BI1510" s="2">
        <f t="shared" si="1793"/>
        <v>5</v>
      </c>
      <c r="BJ1510" s="2">
        <f t="shared" si="1794"/>
        <v>3</v>
      </c>
      <c r="BK1510" s="2">
        <f t="shared" si="1795"/>
        <v>2</v>
      </c>
      <c r="BL1510" s="2">
        <f t="shared" si="1796"/>
        <v>2</v>
      </c>
      <c r="BM1510" s="2">
        <f t="shared" si="1797"/>
        <v>2</v>
      </c>
      <c r="BN1510" s="2">
        <f t="shared" si="1798"/>
        <v>2</v>
      </c>
      <c r="BO1510" s="3">
        <f t="shared" si="1820"/>
        <v>7</v>
      </c>
      <c r="BP1510">
        <f t="shared" si="1821"/>
        <v>2</v>
      </c>
      <c r="BR1510">
        <v>12</v>
      </c>
      <c r="BS1510">
        <f t="shared" si="1799"/>
        <v>1</v>
      </c>
      <c r="BU1510" s="1">
        <f t="shared" si="1800"/>
        <v>175.10197498352022</v>
      </c>
      <c r="BV1510" s="1">
        <f t="shared" si="1801"/>
        <v>37.723978404104528</v>
      </c>
      <c r="BW1510" s="1">
        <f t="shared" si="1802"/>
        <v>37.553440575270891</v>
      </c>
      <c r="BX1510" s="1">
        <f t="shared" si="1803"/>
        <v>25.858830061598908</v>
      </c>
      <c r="BY1510" s="1">
        <f t="shared" si="1804"/>
        <v>13.165307024689918</v>
      </c>
      <c r="BZ1510" s="1">
        <f t="shared" si="1805"/>
        <v>12.668604578316364</v>
      </c>
      <c r="CA1510" s="1">
        <f t="shared" si="1806"/>
        <v>17.599425941552237</v>
      </c>
      <c r="CB1510" s="1">
        <f t="shared" si="1807"/>
        <v>25.090778969809698</v>
      </c>
      <c r="CC1510" s="1">
        <f t="shared" si="1808"/>
        <v>5.4488952524483159</v>
      </c>
      <c r="CD1510" s="1">
        <f t="shared" si="1809"/>
        <v>400.00826740490692</v>
      </c>
      <c r="CE1510" s="1">
        <f t="shared" si="1810"/>
        <v>3.9248798652734354</v>
      </c>
      <c r="CF1510" s="1">
        <f t="shared" si="1811"/>
        <v>2.3748559951049431</v>
      </c>
      <c r="CG1510" s="1">
        <f t="shared" si="1812"/>
        <v>2.0837416596323299</v>
      </c>
      <c r="CH1510" s="1">
        <f t="shared" si="1813"/>
        <v>2.2729160791238123</v>
      </c>
      <c r="CI1510" s="1">
        <f t="shared" si="1814"/>
        <v>2.3832500664363412</v>
      </c>
      <c r="CJ1510" s="1">
        <f t="shared" si="1815"/>
        <v>2.4015678890136227</v>
      </c>
      <c r="CK1510" s="1">
        <f t="shared" si="1816"/>
        <v>2.4236844374890758</v>
      </c>
      <c r="CL1510" s="5">
        <f t="shared" si="1822"/>
        <v>13</v>
      </c>
      <c r="CN1510" s="9">
        <f t="shared" si="1823"/>
        <v>2.0837416596323299</v>
      </c>
    </row>
    <row r="1511" spans="1:92" x14ac:dyDescent="0.2">
      <c r="A1511" s="4">
        <v>1509</v>
      </c>
      <c r="B1511" s="1">
        <v>0.57504786352941795</v>
      </c>
      <c r="C1511" s="1">
        <v>0.29899999999999999</v>
      </c>
      <c r="D1511" s="1">
        <v>0</v>
      </c>
      <c r="E1511" s="1">
        <v>0</v>
      </c>
      <c r="F1511" s="1">
        <v>100</v>
      </c>
      <c r="G1511" s="1">
        <v>4.49008357068936</v>
      </c>
      <c r="H1511" s="1">
        <v>6</v>
      </c>
      <c r="I1511">
        <v>0</v>
      </c>
      <c r="J1511">
        <v>0.15</v>
      </c>
      <c r="K1511">
        <v>0</v>
      </c>
      <c r="L1511" s="1"/>
      <c r="M1511" s="2">
        <f t="shared" si="1748"/>
        <v>2</v>
      </c>
      <c r="N1511" s="2">
        <f t="shared" si="1749"/>
        <v>6</v>
      </c>
      <c r="O1511" s="2">
        <f t="shared" si="1750"/>
        <v>5</v>
      </c>
      <c r="P1511" s="2">
        <f t="shared" si="1751"/>
        <v>4</v>
      </c>
      <c r="Q1511" s="2">
        <f t="shared" si="1752"/>
        <v>6</v>
      </c>
      <c r="R1511" s="2">
        <f t="shared" si="1753"/>
        <v>7</v>
      </c>
      <c r="S1511" s="2">
        <f t="shared" si="1754"/>
        <v>5</v>
      </c>
      <c r="T1511" s="2">
        <f t="shared" si="1755"/>
        <v>4</v>
      </c>
      <c r="U1511" s="2">
        <f t="shared" si="1756"/>
        <v>7</v>
      </c>
      <c r="V1511" s="2">
        <f t="shared" si="1757"/>
        <v>6</v>
      </c>
      <c r="W1511" s="2">
        <f t="shared" si="1758"/>
        <v>5</v>
      </c>
      <c r="X1511" s="2">
        <f t="shared" si="1759"/>
        <v>7</v>
      </c>
      <c r="Y1511" s="2">
        <f t="shared" si="1760"/>
        <v>4</v>
      </c>
      <c r="Z1511" s="2">
        <f t="shared" si="1761"/>
        <v>4</v>
      </c>
      <c r="AA1511" s="2">
        <f t="shared" si="1762"/>
        <v>2</v>
      </c>
      <c r="AB1511" s="2">
        <f t="shared" si="1763"/>
        <v>4</v>
      </c>
      <c r="AC1511" s="2">
        <f t="shared" si="1764"/>
        <v>3</v>
      </c>
      <c r="AD1511" s="3">
        <f t="shared" si="1817"/>
        <v>6</v>
      </c>
      <c r="AE1511" s="2">
        <f t="shared" si="1765"/>
        <v>4</v>
      </c>
      <c r="AF1511" s="2">
        <f t="shared" si="1766"/>
        <v>8</v>
      </c>
      <c r="AG1511" s="2">
        <f t="shared" si="1767"/>
        <v>7</v>
      </c>
      <c r="AH1511" s="2">
        <f t="shared" si="1768"/>
        <v>6</v>
      </c>
      <c r="AI1511" s="2">
        <f t="shared" si="1769"/>
        <v>8</v>
      </c>
      <c r="AJ1511" s="2">
        <f t="shared" si="1770"/>
        <v>9</v>
      </c>
      <c r="AK1511" s="2">
        <f t="shared" si="1771"/>
        <v>7</v>
      </c>
      <c r="AL1511" s="2">
        <f t="shared" si="1772"/>
        <v>6</v>
      </c>
      <c r="AM1511" s="2">
        <f t="shared" si="1773"/>
        <v>9</v>
      </c>
      <c r="AN1511" s="2">
        <f t="shared" si="1774"/>
        <v>7</v>
      </c>
      <c r="AO1511" s="2">
        <f t="shared" si="1775"/>
        <v>7</v>
      </c>
      <c r="AP1511" s="2">
        <f t="shared" si="1776"/>
        <v>9</v>
      </c>
      <c r="AQ1511" s="2">
        <f t="shared" si="1777"/>
        <v>6</v>
      </c>
      <c r="AR1511" s="2">
        <f t="shared" si="1778"/>
        <v>6</v>
      </c>
      <c r="AS1511" s="2">
        <f t="shared" si="1779"/>
        <v>4</v>
      </c>
      <c r="AT1511" s="2">
        <f t="shared" si="1780"/>
        <v>6</v>
      </c>
      <c r="AU1511" s="2">
        <f t="shared" si="1781"/>
        <v>5</v>
      </c>
      <c r="AV1511" s="3">
        <f t="shared" si="1818"/>
        <v>6</v>
      </c>
      <c r="AW1511">
        <f t="shared" si="1819"/>
        <v>3</v>
      </c>
      <c r="AX1511" s="2">
        <f t="shared" si="1782"/>
        <v>1</v>
      </c>
      <c r="AY1511" s="2">
        <f t="shared" si="1783"/>
        <v>4</v>
      </c>
      <c r="AZ1511" s="2">
        <f t="shared" si="1784"/>
        <v>5</v>
      </c>
      <c r="BA1511" s="2">
        <f t="shared" si="1785"/>
        <v>3</v>
      </c>
      <c r="BB1511" s="2">
        <f t="shared" si="1786"/>
        <v>4</v>
      </c>
      <c r="BC1511" s="2">
        <f t="shared" si="1787"/>
        <v>4</v>
      </c>
      <c r="BD1511" s="2">
        <f t="shared" si="1788"/>
        <v>3</v>
      </c>
      <c r="BE1511" s="2">
        <f t="shared" si="1789"/>
        <v>5</v>
      </c>
      <c r="BF1511" s="2">
        <f t="shared" si="1790"/>
        <v>5</v>
      </c>
      <c r="BG1511" s="2">
        <f t="shared" si="1791"/>
        <v>3</v>
      </c>
      <c r="BH1511" s="2">
        <f t="shared" si="1792"/>
        <v>6</v>
      </c>
      <c r="BI1511" s="2">
        <f t="shared" si="1793"/>
        <v>9</v>
      </c>
      <c r="BJ1511" s="2">
        <f t="shared" si="1794"/>
        <v>6</v>
      </c>
      <c r="BK1511" s="2">
        <f t="shared" si="1795"/>
        <v>3</v>
      </c>
      <c r="BL1511" s="2">
        <f t="shared" si="1796"/>
        <v>3</v>
      </c>
      <c r="BM1511" s="2">
        <f t="shared" si="1797"/>
        <v>5</v>
      </c>
      <c r="BN1511" s="2">
        <f t="shared" si="1798"/>
        <v>4</v>
      </c>
      <c r="BO1511" s="3">
        <f t="shared" si="1820"/>
        <v>12</v>
      </c>
      <c r="BP1511">
        <f t="shared" si="1821"/>
        <v>1</v>
      </c>
      <c r="BR1511">
        <v>12</v>
      </c>
      <c r="BS1511">
        <f t="shared" si="1799"/>
        <v>1</v>
      </c>
      <c r="BU1511" s="1">
        <f t="shared" si="1800"/>
        <v>7.3870301817051747</v>
      </c>
      <c r="BV1511" s="1">
        <f t="shared" si="1801"/>
        <v>4.7326502823886756</v>
      </c>
      <c r="BW1511" s="1">
        <f t="shared" si="1802"/>
        <v>2.9869179760752864</v>
      </c>
      <c r="BX1511" s="1">
        <f t="shared" si="1803"/>
        <v>5.7332396293904804</v>
      </c>
      <c r="BY1511" s="1">
        <f t="shared" si="1804"/>
        <v>3.1684501523795738</v>
      </c>
      <c r="BZ1511" s="1">
        <f t="shared" si="1805"/>
        <v>1.3844352114709175</v>
      </c>
      <c r="CA1511" s="1">
        <f t="shared" si="1806"/>
        <v>4.2309923255029638</v>
      </c>
      <c r="CB1511" s="1">
        <f t="shared" si="1807"/>
        <v>1.2944156929759327</v>
      </c>
      <c r="CC1511" s="1">
        <f t="shared" si="1808"/>
        <v>1.3187596935175976</v>
      </c>
      <c r="CD1511" s="1">
        <f t="shared" si="1809"/>
        <v>1.6217004761306324</v>
      </c>
      <c r="CE1511" s="1">
        <f t="shared" si="1810"/>
        <v>6.4059533114492462</v>
      </c>
      <c r="CF1511" s="1">
        <f t="shared" si="1811"/>
        <v>1.605271247974738</v>
      </c>
      <c r="CG1511" s="1">
        <f t="shared" si="1812"/>
        <v>1.7998750176311695</v>
      </c>
      <c r="CH1511" s="1">
        <f t="shared" si="1813"/>
        <v>1.7816191885526009</v>
      </c>
      <c r="CI1511" s="1">
        <f t="shared" si="1814"/>
        <v>1.9713246445584509</v>
      </c>
      <c r="CJ1511" s="1">
        <f t="shared" si="1815"/>
        <v>2.0783908810850704</v>
      </c>
      <c r="CK1511" s="1">
        <f t="shared" si="1816"/>
        <v>2.0425748183741077</v>
      </c>
      <c r="CL1511" s="5">
        <f t="shared" si="1822"/>
        <v>8</v>
      </c>
      <c r="CN1511" s="9">
        <f t="shared" si="1823"/>
        <v>1.2944156929759327</v>
      </c>
    </row>
    <row r="1512" spans="1:92" x14ac:dyDescent="0.2">
      <c r="A1512" s="4">
        <v>1510</v>
      </c>
      <c r="B1512" s="1">
        <v>0.55559146249291202</v>
      </c>
      <c r="C1512" s="1">
        <v>42.502000000000002</v>
      </c>
      <c r="D1512" s="1">
        <v>0</v>
      </c>
      <c r="E1512" s="1">
        <v>2</v>
      </c>
      <c r="F1512" s="1">
        <v>98</v>
      </c>
      <c r="G1512" s="1">
        <v>6.0107329001335197</v>
      </c>
      <c r="H1512" s="1">
        <v>6</v>
      </c>
      <c r="I1512">
        <v>0</v>
      </c>
      <c r="J1512">
        <v>0.15</v>
      </c>
      <c r="K1512">
        <v>0</v>
      </c>
      <c r="L1512" s="1"/>
      <c r="M1512" s="2">
        <f t="shared" si="1748"/>
        <v>3</v>
      </c>
      <c r="N1512" s="2">
        <f t="shared" si="1749"/>
        <v>5</v>
      </c>
      <c r="O1512" s="2">
        <f t="shared" si="1750"/>
        <v>5</v>
      </c>
      <c r="P1512" s="2">
        <f t="shared" si="1751"/>
        <v>4</v>
      </c>
      <c r="Q1512" s="2">
        <f t="shared" si="1752"/>
        <v>6</v>
      </c>
      <c r="R1512" s="2">
        <f t="shared" si="1753"/>
        <v>7</v>
      </c>
      <c r="S1512" s="2">
        <f t="shared" si="1754"/>
        <v>5</v>
      </c>
      <c r="T1512" s="2">
        <f t="shared" si="1755"/>
        <v>4</v>
      </c>
      <c r="U1512" s="2">
        <f t="shared" si="1756"/>
        <v>7</v>
      </c>
      <c r="V1512" s="2">
        <f t="shared" si="1757"/>
        <v>7</v>
      </c>
      <c r="W1512" s="2">
        <f t="shared" si="1758"/>
        <v>6</v>
      </c>
      <c r="X1512" s="2">
        <f t="shared" si="1759"/>
        <v>7</v>
      </c>
      <c r="Y1512" s="2">
        <f t="shared" si="1760"/>
        <v>4</v>
      </c>
      <c r="Z1512" s="2">
        <f t="shared" si="1761"/>
        <v>4</v>
      </c>
      <c r="AA1512" s="2">
        <f t="shared" si="1762"/>
        <v>2</v>
      </c>
      <c r="AB1512" s="2">
        <f t="shared" si="1763"/>
        <v>4</v>
      </c>
      <c r="AC1512" s="2">
        <f t="shared" si="1764"/>
        <v>3</v>
      </c>
      <c r="AD1512" s="3">
        <f t="shared" si="1817"/>
        <v>6</v>
      </c>
      <c r="AE1512" s="2">
        <f t="shared" si="1765"/>
        <v>5</v>
      </c>
      <c r="AF1512" s="2">
        <f t="shared" si="1766"/>
        <v>7</v>
      </c>
      <c r="AG1512" s="2">
        <f t="shared" si="1767"/>
        <v>7</v>
      </c>
      <c r="AH1512" s="2">
        <f t="shared" si="1768"/>
        <v>6</v>
      </c>
      <c r="AI1512" s="2">
        <f t="shared" si="1769"/>
        <v>8</v>
      </c>
      <c r="AJ1512" s="2">
        <f t="shared" si="1770"/>
        <v>9</v>
      </c>
      <c r="AK1512" s="2">
        <f t="shared" si="1771"/>
        <v>7</v>
      </c>
      <c r="AL1512" s="2">
        <f t="shared" si="1772"/>
        <v>6</v>
      </c>
      <c r="AM1512" s="2">
        <f t="shared" si="1773"/>
        <v>9</v>
      </c>
      <c r="AN1512" s="2">
        <f t="shared" si="1774"/>
        <v>8</v>
      </c>
      <c r="AO1512" s="2">
        <f t="shared" si="1775"/>
        <v>8</v>
      </c>
      <c r="AP1512" s="2">
        <f t="shared" si="1776"/>
        <v>9</v>
      </c>
      <c r="AQ1512" s="2">
        <f t="shared" si="1777"/>
        <v>6</v>
      </c>
      <c r="AR1512" s="2">
        <f t="shared" si="1778"/>
        <v>6</v>
      </c>
      <c r="AS1512" s="2">
        <f t="shared" si="1779"/>
        <v>4</v>
      </c>
      <c r="AT1512" s="2">
        <f t="shared" si="1780"/>
        <v>6</v>
      </c>
      <c r="AU1512" s="2">
        <f t="shared" si="1781"/>
        <v>5</v>
      </c>
      <c r="AV1512" s="3">
        <f t="shared" si="1818"/>
        <v>6</v>
      </c>
      <c r="AW1512">
        <f t="shared" si="1819"/>
        <v>3</v>
      </c>
      <c r="AX1512" s="2">
        <f t="shared" si="1782"/>
        <v>2</v>
      </c>
      <c r="AY1512" s="2">
        <f t="shared" si="1783"/>
        <v>4</v>
      </c>
      <c r="AZ1512" s="2">
        <f t="shared" si="1784"/>
        <v>5</v>
      </c>
      <c r="BA1512" s="2">
        <f t="shared" si="1785"/>
        <v>3</v>
      </c>
      <c r="BB1512" s="2">
        <f t="shared" si="1786"/>
        <v>4</v>
      </c>
      <c r="BC1512" s="2">
        <f t="shared" si="1787"/>
        <v>4</v>
      </c>
      <c r="BD1512" s="2">
        <f t="shared" si="1788"/>
        <v>3</v>
      </c>
      <c r="BE1512" s="2">
        <f t="shared" si="1789"/>
        <v>5</v>
      </c>
      <c r="BF1512" s="2">
        <f t="shared" si="1790"/>
        <v>5</v>
      </c>
      <c r="BG1512" s="2">
        <f t="shared" si="1791"/>
        <v>3</v>
      </c>
      <c r="BH1512" s="2">
        <f t="shared" si="1792"/>
        <v>7</v>
      </c>
      <c r="BI1512" s="2">
        <f t="shared" si="1793"/>
        <v>8</v>
      </c>
      <c r="BJ1512" s="2">
        <f t="shared" si="1794"/>
        <v>5</v>
      </c>
      <c r="BK1512" s="2">
        <f t="shared" si="1795"/>
        <v>3</v>
      </c>
      <c r="BL1512" s="2">
        <f t="shared" si="1796"/>
        <v>3</v>
      </c>
      <c r="BM1512" s="2">
        <f t="shared" si="1797"/>
        <v>5</v>
      </c>
      <c r="BN1512" s="2">
        <f t="shared" si="1798"/>
        <v>4</v>
      </c>
      <c r="BO1512" s="3">
        <f t="shared" si="1820"/>
        <v>12</v>
      </c>
      <c r="BP1512">
        <f t="shared" si="1821"/>
        <v>1</v>
      </c>
      <c r="BR1512">
        <v>12</v>
      </c>
      <c r="BS1512">
        <f t="shared" si="1799"/>
        <v>1</v>
      </c>
      <c r="BU1512" s="1">
        <f t="shared" si="1800"/>
        <v>3.5739385439752511</v>
      </c>
      <c r="BV1512" s="1">
        <f t="shared" si="1801"/>
        <v>2.5042049286240164</v>
      </c>
      <c r="BW1512" s="1">
        <f t="shared" si="1802"/>
        <v>1.6463231462314145</v>
      </c>
      <c r="BX1512" s="1">
        <f t="shared" si="1803"/>
        <v>3.9410680238416607</v>
      </c>
      <c r="BY1512" s="1">
        <f t="shared" si="1804"/>
        <v>2.5205697672699388</v>
      </c>
      <c r="BZ1512" s="1">
        <f t="shared" si="1805"/>
        <v>1.6844476476379961</v>
      </c>
      <c r="CA1512" s="1">
        <f t="shared" si="1806"/>
        <v>1.9299922140627539</v>
      </c>
      <c r="CB1512" s="1">
        <f t="shared" si="1807"/>
        <v>1.7365212101142693</v>
      </c>
      <c r="CC1512" s="1">
        <f t="shared" si="1808"/>
        <v>1.8254676687976565</v>
      </c>
      <c r="CD1512" s="1">
        <f t="shared" si="1809"/>
        <v>1.8086593062003726</v>
      </c>
      <c r="CE1512" s="1">
        <f t="shared" si="1810"/>
        <v>2.5309110435788549</v>
      </c>
      <c r="CF1512" s="1">
        <f t="shared" si="1811"/>
        <v>1.8171956139120258</v>
      </c>
      <c r="CG1512" s="1">
        <f t="shared" si="1812"/>
        <v>2.025609964685775</v>
      </c>
      <c r="CH1512" s="1">
        <f t="shared" si="1813"/>
        <v>2.1349931327743508</v>
      </c>
      <c r="CI1512" s="1">
        <f t="shared" si="1814"/>
        <v>2.134408457034938</v>
      </c>
      <c r="CJ1512" s="1">
        <f t="shared" si="1815"/>
        <v>2.2342741875724075</v>
      </c>
      <c r="CK1512" s="1">
        <f t="shared" si="1816"/>
        <v>2.1978719097886152</v>
      </c>
      <c r="CL1512" s="5">
        <f t="shared" si="1822"/>
        <v>3</v>
      </c>
      <c r="CN1512" s="9">
        <f t="shared" si="1823"/>
        <v>1.6463231462314145</v>
      </c>
    </row>
    <row r="1513" spans="1:92" x14ac:dyDescent="0.2">
      <c r="A1513" s="4">
        <v>1511</v>
      </c>
      <c r="B1513" s="1">
        <v>0.41920648427169499</v>
      </c>
      <c r="C1513" s="1">
        <v>0.43099999999999999</v>
      </c>
      <c r="D1513" s="1">
        <v>0</v>
      </c>
      <c r="E1513" s="1">
        <v>0</v>
      </c>
      <c r="F1513" s="1">
        <v>100</v>
      </c>
      <c r="G1513" s="1">
        <v>6.4599770316242298</v>
      </c>
      <c r="H1513" s="1">
        <v>6</v>
      </c>
      <c r="I1513">
        <v>0</v>
      </c>
      <c r="J1513">
        <v>0.15</v>
      </c>
      <c r="K1513">
        <v>0</v>
      </c>
      <c r="L1513" s="1"/>
      <c r="M1513" s="2">
        <f t="shared" si="1748"/>
        <v>2</v>
      </c>
      <c r="N1513" s="2">
        <f t="shared" si="1749"/>
        <v>6</v>
      </c>
      <c r="O1513" s="2">
        <f t="shared" si="1750"/>
        <v>5</v>
      </c>
      <c r="P1513" s="2">
        <f t="shared" si="1751"/>
        <v>4</v>
      </c>
      <c r="Q1513" s="2">
        <f t="shared" si="1752"/>
        <v>6</v>
      </c>
      <c r="R1513" s="2">
        <f t="shared" si="1753"/>
        <v>7</v>
      </c>
      <c r="S1513" s="2">
        <f t="shared" si="1754"/>
        <v>5</v>
      </c>
      <c r="T1513" s="2">
        <f t="shared" si="1755"/>
        <v>4</v>
      </c>
      <c r="U1513" s="2">
        <f t="shared" si="1756"/>
        <v>7</v>
      </c>
      <c r="V1513" s="2">
        <f t="shared" si="1757"/>
        <v>7</v>
      </c>
      <c r="W1513" s="2">
        <f t="shared" si="1758"/>
        <v>5</v>
      </c>
      <c r="X1513" s="2">
        <f t="shared" si="1759"/>
        <v>7</v>
      </c>
      <c r="Y1513" s="2">
        <f t="shared" si="1760"/>
        <v>4</v>
      </c>
      <c r="Z1513" s="2">
        <f t="shared" si="1761"/>
        <v>4</v>
      </c>
      <c r="AA1513" s="2">
        <f t="shared" si="1762"/>
        <v>2</v>
      </c>
      <c r="AB1513" s="2">
        <f t="shared" si="1763"/>
        <v>4</v>
      </c>
      <c r="AC1513" s="2">
        <f t="shared" si="1764"/>
        <v>3</v>
      </c>
      <c r="AD1513" s="3">
        <f t="shared" si="1817"/>
        <v>6</v>
      </c>
      <c r="AE1513" s="2">
        <f t="shared" si="1765"/>
        <v>4</v>
      </c>
      <c r="AF1513" s="2">
        <f t="shared" si="1766"/>
        <v>8</v>
      </c>
      <c r="AG1513" s="2">
        <f t="shared" si="1767"/>
        <v>7</v>
      </c>
      <c r="AH1513" s="2">
        <f t="shared" si="1768"/>
        <v>6</v>
      </c>
      <c r="AI1513" s="2">
        <f t="shared" si="1769"/>
        <v>8</v>
      </c>
      <c r="AJ1513" s="2">
        <f t="shared" si="1770"/>
        <v>9</v>
      </c>
      <c r="AK1513" s="2">
        <f t="shared" si="1771"/>
        <v>7</v>
      </c>
      <c r="AL1513" s="2">
        <f t="shared" si="1772"/>
        <v>6</v>
      </c>
      <c r="AM1513" s="2">
        <f t="shared" si="1773"/>
        <v>9</v>
      </c>
      <c r="AN1513" s="2">
        <f t="shared" si="1774"/>
        <v>8</v>
      </c>
      <c r="AO1513" s="2">
        <f t="shared" si="1775"/>
        <v>7</v>
      </c>
      <c r="AP1513" s="2">
        <f t="shared" si="1776"/>
        <v>9</v>
      </c>
      <c r="AQ1513" s="2">
        <f t="shared" si="1777"/>
        <v>6</v>
      </c>
      <c r="AR1513" s="2">
        <f t="shared" si="1778"/>
        <v>6</v>
      </c>
      <c r="AS1513" s="2">
        <f t="shared" si="1779"/>
        <v>4</v>
      </c>
      <c r="AT1513" s="2">
        <f t="shared" si="1780"/>
        <v>6</v>
      </c>
      <c r="AU1513" s="2">
        <f t="shared" si="1781"/>
        <v>5</v>
      </c>
      <c r="AV1513" s="3">
        <f t="shared" si="1818"/>
        <v>6</v>
      </c>
      <c r="AW1513">
        <f t="shared" si="1819"/>
        <v>3</v>
      </c>
      <c r="AX1513" s="2">
        <f t="shared" si="1782"/>
        <v>1</v>
      </c>
      <c r="AY1513" s="2">
        <f t="shared" si="1783"/>
        <v>4</v>
      </c>
      <c r="AZ1513" s="2">
        <f t="shared" si="1784"/>
        <v>5</v>
      </c>
      <c r="BA1513" s="2">
        <f t="shared" si="1785"/>
        <v>2</v>
      </c>
      <c r="BB1513" s="2">
        <f t="shared" si="1786"/>
        <v>4</v>
      </c>
      <c r="BC1513" s="2">
        <f t="shared" si="1787"/>
        <v>5</v>
      </c>
      <c r="BD1513" s="2">
        <f t="shared" si="1788"/>
        <v>4</v>
      </c>
      <c r="BE1513" s="2">
        <f t="shared" si="1789"/>
        <v>5</v>
      </c>
      <c r="BF1513" s="2">
        <f t="shared" si="1790"/>
        <v>5</v>
      </c>
      <c r="BG1513" s="2">
        <f t="shared" si="1791"/>
        <v>4</v>
      </c>
      <c r="BH1513" s="2">
        <f t="shared" si="1792"/>
        <v>6</v>
      </c>
      <c r="BI1513" s="2">
        <f t="shared" si="1793"/>
        <v>8</v>
      </c>
      <c r="BJ1513" s="2">
        <f t="shared" si="1794"/>
        <v>6</v>
      </c>
      <c r="BK1513" s="2">
        <f t="shared" si="1795"/>
        <v>3</v>
      </c>
      <c r="BL1513" s="2">
        <f t="shared" si="1796"/>
        <v>3</v>
      </c>
      <c r="BM1513" s="2">
        <f t="shared" si="1797"/>
        <v>5</v>
      </c>
      <c r="BN1513" s="2">
        <f t="shared" si="1798"/>
        <v>4</v>
      </c>
      <c r="BO1513" s="3">
        <f t="shared" si="1820"/>
        <v>12</v>
      </c>
      <c r="BP1513">
        <f t="shared" si="1821"/>
        <v>1</v>
      </c>
      <c r="BR1513">
        <v>8</v>
      </c>
      <c r="BS1513">
        <f t="shared" si="1799"/>
        <v>1</v>
      </c>
      <c r="BU1513" s="1">
        <f t="shared" si="1800"/>
        <v>4.7623604642930042</v>
      </c>
      <c r="BV1513" s="1">
        <f t="shared" si="1801"/>
        <v>2.9543525696316073</v>
      </c>
      <c r="BW1513" s="1">
        <f t="shared" si="1802"/>
        <v>1.8952340752651273</v>
      </c>
      <c r="BX1513" s="1">
        <f t="shared" si="1803"/>
        <v>3.6941536411684961</v>
      </c>
      <c r="BY1513" s="1">
        <f t="shared" si="1804"/>
        <v>2.0800740183991246</v>
      </c>
      <c r="BZ1513" s="1">
        <f t="shared" si="1805"/>
        <v>1.3125106065244989</v>
      </c>
      <c r="CA1513" s="1">
        <f t="shared" si="1806"/>
        <v>2.8230925911191282</v>
      </c>
      <c r="CB1513" s="1">
        <f t="shared" si="1807"/>
        <v>1.5748743612750644</v>
      </c>
      <c r="CC1513" s="1">
        <f t="shared" si="1808"/>
        <v>1.6479332302399585</v>
      </c>
      <c r="CD1513" s="1">
        <f t="shared" si="1809"/>
        <v>1.4002482807552794</v>
      </c>
      <c r="CE1513" s="1">
        <f t="shared" si="1810"/>
        <v>4.1271587479263978</v>
      </c>
      <c r="CF1513" s="1">
        <f t="shared" si="1811"/>
        <v>1.2579668407471403</v>
      </c>
      <c r="CG1513" s="1">
        <f t="shared" si="1812"/>
        <v>1.7423232358665359</v>
      </c>
      <c r="CH1513" s="1">
        <f t="shared" si="1813"/>
        <v>2.1217142258553459</v>
      </c>
      <c r="CI1513" s="1">
        <f t="shared" si="1814"/>
        <v>2.2727620652176195</v>
      </c>
      <c r="CJ1513" s="1">
        <f t="shared" si="1815"/>
        <v>2.3669150121706495</v>
      </c>
      <c r="CK1513" s="1">
        <f t="shared" si="1816"/>
        <v>2.3319760040930508</v>
      </c>
      <c r="CL1513" s="5">
        <f t="shared" si="1822"/>
        <v>12</v>
      </c>
      <c r="CN1513" s="9">
        <f t="shared" si="1823"/>
        <v>1.2579668407471403</v>
      </c>
    </row>
    <row r="1514" spans="1:92" x14ac:dyDescent="0.2">
      <c r="A1514" s="4">
        <v>1512</v>
      </c>
      <c r="B1514" s="1">
        <v>0.52339179529680702</v>
      </c>
      <c r="C1514" s="1">
        <v>1.637</v>
      </c>
      <c r="D1514" s="1">
        <v>16</v>
      </c>
      <c r="E1514" s="1">
        <v>19</v>
      </c>
      <c r="F1514" s="1">
        <v>65</v>
      </c>
      <c r="G1514" s="1">
        <v>7.9264153292264004</v>
      </c>
      <c r="H1514" s="1">
        <v>6</v>
      </c>
      <c r="I1514">
        <v>0</v>
      </c>
      <c r="J1514">
        <v>0.15</v>
      </c>
      <c r="K1514">
        <v>0</v>
      </c>
      <c r="L1514" s="1"/>
      <c r="M1514" s="2">
        <f t="shared" si="1748"/>
        <v>2</v>
      </c>
      <c r="N1514" s="2">
        <f t="shared" si="1749"/>
        <v>6</v>
      </c>
      <c r="O1514" s="2">
        <f t="shared" si="1750"/>
        <v>5</v>
      </c>
      <c r="P1514" s="2">
        <f t="shared" si="1751"/>
        <v>4</v>
      </c>
      <c r="Q1514" s="2">
        <f t="shared" si="1752"/>
        <v>6</v>
      </c>
      <c r="R1514" s="2">
        <f t="shared" si="1753"/>
        <v>7</v>
      </c>
      <c r="S1514" s="2">
        <f t="shared" si="1754"/>
        <v>6</v>
      </c>
      <c r="T1514" s="2">
        <f t="shared" si="1755"/>
        <v>4</v>
      </c>
      <c r="U1514" s="2">
        <f t="shared" si="1756"/>
        <v>9</v>
      </c>
      <c r="V1514" s="2">
        <f t="shared" si="1757"/>
        <v>7</v>
      </c>
      <c r="W1514" s="2">
        <f t="shared" si="1758"/>
        <v>3</v>
      </c>
      <c r="X1514" s="2">
        <f t="shared" si="1759"/>
        <v>4</v>
      </c>
      <c r="Y1514" s="2">
        <f t="shared" si="1760"/>
        <v>1</v>
      </c>
      <c r="Z1514" s="2">
        <f t="shared" si="1761"/>
        <v>1</v>
      </c>
      <c r="AA1514" s="2">
        <f t="shared" si="1762"/>
        <v>1</v>
      </c>
      <c r="AB1514" s="2">
        <f t="shared" si="1763"/>
        <v>1</v>
      </c>
      <c r="AC1514" s="2">
        <f t="shared" si="1764"/>
        <v>0</v>
      </c>
      <c r="AD1514" s="3">
        <f t="shared" si="1817"/>
        <v>9</v>
      </c>
      <c r="AE1514" s="2">
        <f t="shared" si="1765"/>
        <v>4</v>
      </c>
      <c r="AF1514" s="2">
        <f t="shared" si="1766"/>
        <v>8</v>
      </c>
      <c r="AG1514" s="2">
        <f t="shared" si="1767"/>
        <v>7</v>
      </c>
      <c r="AH1514" s="2">
        <f t="shared" si="1768"/>
        <v>6</v>
      </c>
      <c r="AI1514" s="2">
        <f t="shared" si="1769"/>
        <v>8</v>
      </c>
      <c r="AJ1514" s="2">
        <f t="shared" si="1770"/>
        <v>9</v>
      </c>
      <c r="AK1514" s="2">
        <f t="shared" si="1771"/>
        <v>8</v>
      </c>
      <c r="AL1514" s="2">
        <f t="shared" si="1772"/>
        <v>6</v>
      </c>
      <c r="AM1514" s="2">
        <f t="shared" si="1773"/>
        <v>11</v>
      </c>
      <c r="AN1514" s="2">
        <f t="shared" si="1774"/>
        <v>8</v>
      </c>
      <c r="AO1514" s="2">
        <f t="shared" si="1775"/>
        <v>5</v>
      </c>
      <c r="AP1514" s="2">
        <f t="shared" si="1776"/>
        <v>6</v>
      </c>
      <c r="AQ1514" s="2">
        <f t="shared" si="1777"/>
        <v>3</v>
      </c>
      <c r="AR1514" s="2">
        <f t="shared" si="1778"/>
        <v>3</v>
      </c>
      <c r="AS1514" s="2">
        <f t="shared" si="1779"/>
        <v>3</v>
      </c>
      <c r="AT1514" s="2">
        <f t="shared" si="1780"/>
        <v>3</v>
      </c>
      <c r="AU1514" s="2">
        <f t="shared" si="1781"/>
        <v>2</v>
      </c>
      <c r="AV1514" s="3">
        <f t="shared" si="1818"/>
        <v>9</v>
      </c>
      <c r="AW1514">
        <f t="shared" si="1819"/>
        <v>1</v>
      </c>
      <c r="AX1514" s="2">
        <f t="shared" si="1782"/>
        <v>1</v>
      </c>
      <c r="AY1514" s="2">
        <f t="shared" si="1783"/>
        <v>5</v>
      </c>
      <c r="AZ1514" s="2">
        <f t="shared" si="1784"/>
        <v>5</v>
      </c>
      <c r="BA1514" s="2">
        <f t="shared" si="1785"/>
        <v>3</v>
      </c>
      <c r="BB1514" s="2">
        <f t="shared" si="1786"/>
        <v>4</v>
      </c>
      <c r="BC1514" s="2">
        <f t="shared" si="1787"/>
        <v>4</v>
      </c>
      <c r="BD1514" s="2">
        <f t="shared" si="1788"/>
        <v>4</v>
      </c>
      <c r="BE1514" s="2">
        <f t="shared" si="1789"/>
        <v>7</v>
      </c>
      <c r="BF1514" s="2">
        <f t="shared" si="1790"/>
        <v>7</v>
      </c>
      <c r="BG1514" s="2">
        <f t="shared" si="1791"/>
        <v>3</v>
      </c>
      <c r="BH1514" s="2">
        <f t="shared" si="1792"/>
        <v>4</v>
      </c>
      <c r="BI1514" s="2">
        <f t="shared" si="1793"/>
        <v>5</v>
      </c>
      <c r="BJ1514" s="2">
        <f t="shared" si="1794"/>
        <v>2</v>
      </c>
      <c r="BK1514" s="2">
        <f t="shared" si="1795"/>
        <v>2</v>
      </c>
      <c r="BL1514" s="2">
        <f t="shared" si="1796"/>
        <v>2</v>
      </c>
      <c r="BM1514" s="2">
        <f t="shared" si="1797"/>
        <v>2</v>
      </c>
      <c r="BN1514" s="2">
        <f t="shared" si="1798"/>
        <v>1</v>
      </c>
      <c r="BO1514" s="3">
        <f t="shared" si="1820"/>
        <v>8</v>
      </c>
      <c r="BP1514">
        <f t="shared" si="1821"/>
        <v>2</v>
      </c>
      <c r="BR1514">
        <v>11</v>
      </c>
      <c r="BS1514">
        <f t="shared" si="1799"/>
        <v>1</v>
      </c>
      <c r="BU1514" s="1">
        <f t="shared" si="1800"/>
        <v>2.8048559439955225</v>
      </c>
      <c r="BV1514" s="1">
        <f t="shared" si="1801"/>
        <v>2.097311833903047</v>
      </c>
      <c r="BW1514" s="1">
        <f t="shared" si="1802"/>
        <v>1.7541684013219465</v>
      </c>
      <c r="BX1514" s="1">
        <f t="shared" si="1803"/>
        <v>3.0501461515680899</v>
      </c>
      <c r="BY1514" s="1">
        <f t="shared" si="1804"/>
        <v>2.2253359924270915</v>
      </c>
      <c r="BZ1514" s="1">
        <f t="shared" si="1805"/>
        <v>1.9118619216400188</v>
      </c>
      <c r="CA1514" s="1">
        <f t="shared" si="1806"/>
        <v>1.9756827097740972</v>
      </c>
      <c r="CB1514" s="1">
        <f t="shared" si="1807"/>
        <v>2.057181964725217</v>
      </c>
      <c r="CC1514" s="1">
        <f t="shared" si="1808"/>
        <v>2.0877187200534046</v>
      </c>
      <c r="CD1514" s="1">
        <f t="shared" si="1809"/>
        <v>1.9517296393297707</v>
      </c>
      <c r="CE1514" s="1">
        <f t="shared" si="1810"/>
        <v>2.1613657576776397</v>
      </c>
      <c r="CF1514" s="1">
        <f t="shared" si="1811"/>
        <v>1.9070449430997534</v>
      </c>
      <c r="CG1514" s="1">
        <f t="shared" si="1812"/>
        <v>2.1672705487526316</v>
      </c>
      <c r="CH1514" s="1">
        <f t="shared" si="1813"/>
        <v>2.3929551886265026</v>
      </c>
      <c r="CI1514" s="1">
        <f t="shared" si="1814"/>
        <v>2.5072607031062843</v>
      </c>
      <c r="CJ1514" s="1">
        <f t="shared" si="1815"/>
        <v>2.593179937091366</v>
      </c>
      <c r="CK1514" s="1">
        <f t="shared" si="1816"/>
        <v>2.5599557808845517</v>
      </c>
      <c r="CL1514" s="5">
        <f t="shared" si="1822"/>
        <v>3</v>
      </c>
      <c r="CN1514" s="9">
        <f t="shared" si="1823"/>
        <v>1.7541684013219465</v>
      </c>
    </row>
    <row r="1515" spans="1:92" x14ac:dyDescent="0.2">
      <c r="A1515" s="4">
        <v>1513</v>
      </c>
      <c r="B1515" s="1">
        <v>0.47150680294007402</v>
      </c>
      <c r="C1515" s="1">
        <v>7.3659999999999997</v>
      </c>
      <c r="D1515" s="1">
        <v>0</v>
      </c>
      <c r="E1515" s="1">
        <v>9</v>
      </c>
      <c r="F1515" s="1">
        <v>91</v>
      </c>
      <c r="G1515" s="1">
        <v>6.6292028865035704</v>
      </c>
      <c r="H1515" s="1">
        <v>6</v>
      </c>
      <c r="I1515">
        <v>0</v>
      </c>
      <c r="J1515">
        <v>0.15</v>
      </c>
      <c r="K1515">
        <v>0</v>
      </c>
      <c r="L1515" s="1"/>
      <c r="M1515" s="2">
        <f t="shared" si="1748"/>
        <v>3</v>
      </c>
      <c r="N1515" s="2">
        <f t="shared" si="1749"/>
        <v>5</v>
      </c>
      <c r="O1515" s="2">
        <f t="shared" si="1750"/>
        <v>5</v>
      </c>
      <c r="P1515" s="2">
        <f t="shared" si="1751"/>
        <v>4</v>
      </c>
      <c r="Q1515" s="2">
        <f t="shared" si="1752"/>
        <v>6</v>
      </c>
      <c r="R1515" s="2">
        <f t="shared" si="1753"/>
        <v>7</v>
      </c>
      <c r="S1515" s="2">
        <f t="shared" si="1754"/>
        <v>5</v>
      </c>
      <c r="T1515" s="2">
        <f t="shared" si="1755"/>
        <v>4</v>
      </c>
      <c r="U1515" s="2">
        <f t="shared" si="1756"/>
        <v>7</v>
      </c>
      <c r="V1515" s="2">
        <f t="shared" si="1757"/>
        <v>7</v>
      </c>
      <c r="W1515" s="2">
        <f t="shared" si="1758"/>
        <v>6</v>
      </c>
      <c r="X1515" s="2">
        <f t="shared" si="1759"/>
        <v>7</v>
      </c>
      <c r="Y1515" s="2">
        <f t="shared" si="1760"/>
        <v>4</v>
      </c>
      <c r="Z1515" s="2">
        <f t="shared" si="1761"/>
        <v>4</v>
      </c>
      <c r="AA1515" s="2">
        <f t="shared" si="1762"/>
        <v>2</v>
      </c>
      <c r="AB1515" s="2">
        <f t="shared" si="1763"/>
        <v>4</v>
      </c>
      <c r="AC1515" s="2">
        <f t="shared" si="1764"/>
        <v>3</v>
      </c>
      <c r="AD1515" s="3">
        <f t="shared" si="1817"/>
        <v>6</v>
      </c>
      <c r="AE1515" s="2">
        <f t="shared" si="1765"/>
        <v>5</v>
      </c>
      <c r="AF1515" s="2">
        <f t="shared" si="1766"/>
        <v>7</v>
      </c>
      <c r="AG1515" s="2">
        <f t="shared" si="1767"/>
        <v>7</v>
      </c>
      <c r="AH1515" s="2">
        <f t="shared" si="1768"/>
        <v>6</v>
      </c>
      <c r="AI1515" s="2">
        <f t="shared" si="1769"/>
        <v>8</v>
      </c>
      <c r="AJ1515" s="2">
        <f t="shared" si="1770"/>
        <v>9</v>
      </c>
      <c r="AK1515" s="2">
        <f t="shared" si="1771"/>
        <v>7</v>
      </c>
      <c r="AL1515" s="2">
        <f t="shared" si="1772"/>
        <v>6</v>
      </c>
      <c r="AM1515" s="2">
        <f t="shared" si="1773"/>
        <v>9</v>
      </c>
      <c r="AN1515" s="2">
        <f t="shared" si="1774"/>
        <v>8</v>
      </c>
      <c r="AO1515" s="2">
        <f t="shared" si="1775"/>
        <v>8</v>
      </c>
      <c r="AP1515" s="2">
        <f t="shared" si="1776"/>
        <v>9</v>
      </c>
      <c r="AQ1515" s="2">
        <f t="shared" si="1777"/>
        <v>6</v>
      </c>
      <c r="AR1515" s="2">
        <f t="shared" si="1778"/>
        <v>6</v>
      </c>
      <c r="AS1515" s="2">
        <f t="shared" si="1779"/>
        <v>4</v>
      </c>
      <c r="AT1515" s="2">
        <f t="shared" si="1780"/>
        <v>6</v>
      </c>
      <c r="AU1515" s="2">
        <f t="shared" si="1781"/>
        <v>5</v>
      </c>
      <c r="AV1515" s="3">
        <f t="shared" si="1818"/>
        <v>6</v>
      </c>
      <c r="AW1515">
        <f t="shared" si="1819"/>
        <v>3</v>
      </c>
      <c r="AX1515" s="2">
        <f t="shared" si="1782"/>
        <v>2</v>
      </c>
      <c r="AY1515" s="2">
        <f t="shared" si="1783"/>
        <v>4</v>
      </c>
      <c r="AZ1515" s="2">
        <f t="shared" si="1784"/>
        <v>5</v>
      </c>
      <c r="BA1515" s="2">
        <f t="shared" si="1785"/>
        <v>2</v>
      </c>
      <c r="BB1515" s="2">
        <f t="shared" si="1786"/>
        <v>3</v>
      </c>
      <c r="BC1515" s="2">
        <f t="shared" si="1787"/>
        <v>4</v>
      </c>
      <c r="BD1515" s="2">
        <f t="shared" si="1788"/>
        <v>4</v>
      </c>
      <c r="BE1515" s="2">
        <f t="shared" si="1789"/>
        <v>5</v>
      </c>
      <c r="BF1515" s="2">
        <f t="shared" si="1790"/>
        <v>5</v>
      </c>
      <c r="BG1515" s="2">
        <f t="shared" si="1791"/>
        <v>3</v>
      </c>
      <c r="BH1515" s="2">
        <f t="shared" si="1792"/>
        <v>7</v>
      </c>
      <c r="BI1515" s="2">
        <f t="shared" si="1793"/>
        <v>7</v>
      </c>
      <c r="BJ1515" s="2">
        <f t="shared" si="1794"/>
        <v>5</v>
      </c>
      <c r="BK1515" s="2">
        <f t="shared" si="1795"/>
        <v>3</v>
      </c>
      <c r="BL1515" s="2">
        <f t="shared" si="1796"/>
        <v>3</v>
      </c>
      <c r="BM1515" s="2">
        <f t="shared" si="1797"/>
        <v>5</v>
      </c>
      <c r="BN1515" s="2">
        <f t="shared" si="1798"/>
        <v>4</v>
      </c>
      <c r="BO1515" s="3">
        <f t="shared" si="1820"/>
        <v>11</v>
      </c>
      <c r="BP1515">
        <f t="shared" si="1821"/>
        <v>2</v>
      </c>
      <c r="BR1515">
        <v>6</v>
      </c>
      <c r="BS1515">
        <f t="shared" si="1799"/>
        <v>2</v>
      </c>
      <c r="BU1515" s="1">
        <f t="shared" si="1800"/>
        <v>3.2162851339676659</v>
      </c>
      <c r="BV1515" s="1">
        <f t="shared" si="1801"/>
        <v>2.2957527982447123</v>
      </c>
      <c r="BW1515" s="1">
        <f t="shared" si="1802"/>
        <v>1.6314682118087733</v>
      </c>
      <c r="BX1515" s="1">
        <f t="shared" si="1803"/>
        <v>3.5729603799079643</v>
      </c>
      <c r="BY1515" s="1">
        <f t="shared" si="1804"/>
        <v>2.3796619027517818</v>
      </c>
      <c r="BZ1515" s="1">
        <f t="shared" si="1805"/>
        <v>1.7852261459647976</v>
      </c>
      <c r="CA1515" s="1">
        <f t="shared" si="1806"/>
        <v>1.8659746498008918</v>
      </c>
      <c r="CB1515" s="1">
        <f t="shared" si="1807"/>
        <v>1.9053564260726139</v>
      </c>
      <c r="CC1515" s="1">
        <f t="shared" si="1808"/>
        <v>1.9501958431102417</v>
      </c>
      <c r="CD1515" s="1">
        <f t="shared" si="1809"/>
        <v>1.8575803354572062</v>
      </c>
      <c r="CE1515" s="1">
        <f t="shared" si="1810"/>
        <v>2.2712567634588594</v>
      </c>
      <c r="CF1515" s="1">
        <f t="shared" si="1811"/>
        <v>1.7961791696142231</v>
      </c>
      <c r="CG1515" s="1">
        <f t="shared" si="1812"/>
        <v>2.0795635119159659</v>
      </c>
      <c r="CH1515" s="1">
        <f t="shared" si="1813"/>
        <v>2.2636335751613577</v>
      </c>
      <c r="CI1515" s="1">
        <f t="shared" si="1814"/>
        <v>2.36597006341393</v>
      </c>
      <c r="CJ1515" s="1">
        <f t="shared" si="1815"/>
        <v>2.4565920291150118</v>
      </c>
      <c r="CK1515" s="1">
        <f t="shared" si="1816"/>
        <v>2.4227465354188196</v>
      </c>
      <c r="CL1515" s="5">
        <f t="shared" si="1822"/>
        <v>3</v>
      </c>
      <c r="CN1515" s="9">
        <f t="shared" si="1823"/>
        <v>1.6314682118087733</v>
      </c>
    </row>
    <row r="1516" spans="1:92" x14ac:dyDescent="0.2">
      <c r="A1516" s="4">
        <v>1514</v>
      </c>
      <c r="B1516" s="1">
        <v>0.55668178337074303</v>
      </c>
      <c r="C1516" s="1">
        <v>23.317</v>
      </c>
      <c r="D1516" s="1">
        <v>35</v>
      </c>
      <c r="E1516" s="1">
        <v>10</v>
      </c>
      <c r="F1516" s="1">
        <v>55</v>
      </c>
      <c r="G1516" s="1">
        <v>6.9952210121130198</v>
      </c>
      <c r="H1516" s="1">
        <v>6</v>
      </c>
      <c r="I1516">
        <v>0</v>
      </c>
      <c r="J1516">
        <v>0.15</v>
      </c>
      <c r="K1516">
        <v>0</v>
      </c>
      <c r="L1516" s="1"/>
      <c r="M1516" s="2">
        <f t="shared" si="1748"/>
        <v>3</v>
      </c>
      <c r="N1516" s="2">
        <f t="shared" si="1749"/>
        <v>5</v>
      </c>
      <c r="O1516" s="2">
        <f t="shared" si="1750"/>
        <v>5</v>
      </c>
      <c r="P1516" s="2">
        <f t="shared" si="1751"/>
        <v>5</v>
      </c>
      <c r="Q1516" s="2">
        <f t="shared" si="1752"/>
        <v>7</v>
      </c>
      <c r="R1516" s="2">
        <f t="shared" si="1753"/>
        <v>9</v>
      </c>
      <c r="S1516" s="2">
        <f t="shared" si="1754"/>
        <v>5</v>
      </c>
      <c r="T1516" s="2">
        <f t="shared" si="1755"/>
        <v>5</v>
      </c>
      <c r="U1516" s="2">
        <f t="shared" si="1756"/>
        <v>7</v>
      </c>
      <c r="V1516" s="2">
        <f t="shared" si="1757"/>
        <v>7</v>
      </c>
      <c r="W1516" s="2">
        <f t="shared" si="1758"/>
        <v>3</v>
      </c>
      <c r="X1516" s="2">
        <f t="shared" si="1759"/>
        <v>4</v>
      </c>
      <c r="Y1516" s="2">
        <f t="shared" si="1760"/>
        <v>1</v>
      </c>
      <c r="Z1516" s="2">
        <f t="shared" si="1761"/>
        <v>1</v>
      </c>
      <c r="AA1516" s="2">
        <f t="shared" si="1762"/>
        <v>1</v>
      </c>
      <c r="AB1516" s="2">
        <f t="shared" si="1763"/>
        <v>1</v>
      </c>
      <c r="AC1516" s="2">
        <f t="shared" si="1764"/>
        <v>0</v>
      </c>
      <c r="AD1516" s="3">
        <f t="shared" si="1817"/>
        <v>6</v>
      </c>
      <c r="AE1516" s="2">
        <f t="shared" si="1765"/>
        <v>5</v>
      </c>
      <c r="AF1516" s="2">
        <f t="shared" si="1766"/>
        <v>7</v>
      </c>
      <c r="AG1516" s="2">
        <f t="shared" si="1767"/>
        <v>7</v>
      </c>
      <c r="AH1516" s="2">
        <f t="shared" si="1768"/>
        <v>7</v>
      </c>
      <c r="AI1516" s="2">
        <f t="shared" si="1769"/>
        <v>9</v>
      </c>
      <c r="AJ1516" s="2">
        <f t="shared" si="1770"/>
        <v>11</v>
      </c>
      <c r="AK1516" s="2">
        <f t="shared" si="1771"/>
        <v>7</v>
      </c>
      <c r="AL1516" s="2">
        <f t="shared" si="1772"/>
        <v>7</v>
      </c>
      <c r="AM1516" s="2">
        <f t="shared" si="1773"/>
        <v>9</v>
      </c>
      <c r="AN1516" s="2">
        <f t="shared" si="1774"/>
        <v>8</v>
      </c>
      <c r="AO1516" s="2">
        <f t="shared" si="1775"/>
        <v>5</v>
      </c>
      <c r="AP1516" s="2">
        <f t="shared" si="1776"/>
        <v>6</v>
      </c>
      <c r="AQ1516" s="2">
        <f t="shared" si="1777"/>
        <v>3</v>
      </c>
      <c r="AR1516" s="2">
        <f t="shared" si="1778"/>
        <v>3</v>
      </c>
      <c r="AS1516" s="2">
        <f t="shared" si="1779"/>
        <v>3</v>
      </c>
      <c r="AT1516" s="2">
        <f t="shared" si="1780"/>
        <v>3</v>
      </c>
      <c r="AU1516" s="2">
        <f t="shared" si="1781"/>
        <v>2</v>
      </c>
      <c r="AV1516" s="3">
        <f t="shared" si="1818"/>
        <v>6</v>
      </c>
      <c r="AW1516">
        <f t="shared" si="1819"/>
        <v>1</v>
      </c>
      <c r="AX1516" s="2">
        <f t="shared" si="1782"/>
        <v>2</v>
      </c>
      <c r="AY1516" s="2">
        <f t="shared" si="1783"/>
        <v>4</v>
      </c>
      <c r="AZ1516" s="2">
        <f t="shared" si="1784"/>
        <v>5</v>
      </c>
      <c r="BA1516" s="2">
        <f t="shared" si="1785"/>
        <v>4</v>
      </c>
      <c r="BB1516" s="2">
        <f t="shared" si="1786"/>
        <v>5</v>
      </c>
      <c r="BC1516" s="2">
        <f t="shared" si="1787"/>
        <v>6</v>
      </c>
      <c r="BD1516" s="2">
        <f t="shared" si="1788"/>
        <v>3</v>
      </c>
      <c r="BE1516" s="2">
        <f t="shared" si="1789"/>
        <v>5</v>
      </c>
      <c r="BF1516" s="2">
        <f t="shared" si="1790"/>
        <v>5</v>
      </c>
      <c r="BG1516" s="2">
        <f t="shared" si="1791"/>
        <v>3</v>
      </c>
      <c r="BH1516" s="2">
        <f t="shared" si="1792"/>
        <v>4</v>
      </c>
      <c r="BI1516" s="2">
        <f t="shared" si="1793"/>
        <v>5</v>
      </c>
      <c r="BJ1516" s="2">
        <f t="shared" si="1794"/>
        <v>2</v>
      </c>
      <c r="BK1516" s="2">
        <f t="shared" si="1795"/>
        <v>2</v>
      </c>
      <c r="BL1516" s="2">
        <f t="shared" si="1796"/>
        <v>2</v>
      </c>
      <c r="BM1516" s="2">
        <f t="shared" si="1797"/>
        <v>2</v>
      </c>
      <c r="BN1516" s="2">
        <f t="shared" si="1798"/>
        <v>1</v>
      </c>
      <c r="BO1516" s="3">
        <f t="shared" si="1820"/>
        <v>6</v>
      </c>
      <c r="BP1516">
        <f t="shared" si="1821"/>
        <v>1</v>
      </c>
      <c r="BR1516">
        <v>12</v>
      </c>
      <c r="BS1516">
        <f t="shared" si="1799"/>
        <v>1</v>
      </c>
      <c r="BU1516" s="1">
        <f t="shared" si="1800"/>
        <v>3.2644509950271177</v>
      </c>
      <c r="BV1516" s="1">
        <f t="shared" si="1801"/>
        <v>2.4639642152811869</v>
      </c>
      <c r="BW1516" s="1">
        <f t="shared" si="1802"/>
        <v>1.9709534934050938</v>
      </c>
      <c r="BX1516" s="1">
        <f t="shared" si="1803"/>
        <v>3.540168265059489</v>
      </c>
      <c r="BY1516" s="1">
        <f t="shared" si="1804"/>
        <v>2.48872320061218</v>
      </c>
      <c r="BZ1516" s="1">
        <f t="shared" si="1805"/>
        <v>2.010057383121473</v>
      </c>
      <c r="CA1516" s="1">
        <f t="shared" si="1806"/>
        <v>2.1860277236545218</v>
      </c>
      <c r="CB1516" s="1">
        <f t="shared" si="1807"/>
        <v>2.0712588751967518</v>
      </c>
      <c r="CC1516" s="1">
        <f t="shared" si="1808"/>
        <v>2.0923784612877889</v>
      </c>
      <c r="CD1516" s="1">
        <f t="shared" si="1809"/>
        <v>2.0486747888866357</v>
      </c>
      <c r="CE1516" s="1">
        <f t="shared" si="1810"/>
        <v>2.4812467711853001</v>
      </c>
      <c r="CF1516" s="1">
        <f t="shared" si="1811"/>
        <v>2.0344009367876912</v>
      </c>
      <c r="CG1516" s="1">
        <f t="shared" si="1812"/>
        <v>2.2667385595476914</v>
      </c>
      <c r="CH1516" s="1">
        <f t="shared" si="1813"/>
        <v>2.3653149102494071</v>
      </c>
      <c r="CI1516" s="1">
        <f t="shared" si="1814"/>
        <v>2.4684775252246514</v>
      </c>
      <c r="CJ1516" s="1">
        <f t="shared" si="1815"/>
        <v>2.5555416163340565</v>
      </c>
      <c r="CK1516" s="1">
        <f t="shared" si="1816"/>
        <v>2.5226399513957154</v>
      </c>
      <c r="CL1516" s="5">
        <f t="shared" si="1822"/>
        <v>3</v>
      </c>
      <c r="CN1516" s="9">
        <f t="shared" si="1823"/>
        <v>1.9709534934050938</v>
      </c>
    </row>
    <row r="1517" spans="1:92" x14ac:dyDescent="0.2">
      <c r="A1517" s="4">
        <v>1515</v>
      </c>
      <c r="B1517" s="1">
        <v>0.57113045560281395</v>
      </c>
      <c r="C1517" s="1">
        <v>0.28299999999999997</v>
      </c>
      <c r="D1517" s="1">
        <v>0</v>
      </c>
      <c r="E1517" s="1">
        <v>0</v>
      </c>
      <c r="F1517" s="1">
        <v>100</v>
      </c>
      <c r="G1517" s="1">
        <v>4.2499831718009498</v>
      </c>
      <c r="H1517" s="1">
        <v>5</v>
      </c>
      <c r="I1517">
        <v>0</v>
      </c>
      <c r="J1517">
        <v>0.15</v>
      </c>
      <c r="K1517">
        <v>0</v>
      </c>
      <c r="L1517" s="1"/>
      <c r="M1517" s="2">
        <f t="shared" si="1748"/>
        <v>2</v>
      </c>
      <c r="N1517" s="2">
        <f t="shared" si="1749"/>
        <v>5</v>
      </c>
      <c r="O1517" s="2">
        <f t="shared" si="1750"/>
        <v>4</v>
      </c>
      <c r="P1517" s="2">
        <f t="shared" si="1751"/>
        <v>4</v>
      </c>
      <c r="Q1517" s="2">
        <f t="shared" si="1752"/>
        <v>6</v>
      </c>
      <c r="R1517" s="2">
        <f t="shared" si="1753"/>
        <v>7</v>
      </c>
      <c r="S1517" s="2">
        <f t="shared" si="1754"/>
        <v>6</v>
      </c>
      <c r="T1517" s="2">
        <f t="shared" si="1755"/>
        <v>5</v>
      </c>
      <c r="U1517" s="2">
        <f t="shared" si="1756"/>
        <v>7</v>
      </c>
      <c r="V1517" s="2">
        <f t="shared" si="1757"/>
        <v>6</v>
      </c>
      <c r="W1517" s="2">
        <f t="shared" si="1758"/>
        <v>5</v>
      </c>
      <c r="X1517" s="2">
        <f t="shared" si="1759"/>
        <v>7</v>
      </c>
      <c r="Y1517" s="2">
        <f t="shared" si="1760"/>
        <v>5</v>
      </c>
      <c r="Z1517" s="2">
        <f t="shared" si="1761"/>
        <v>4</v>
      </c>
      <c r="AA1517" s="2">
        <f t="shared" si="1762"/>
        <v>2</v>
      </c>
      <c r="AB1517" s="2">
        <f t="shared" si="1763"/>
        <v>4</v>
      </c>
      <c r="AC1517" s="2">
        <f t="shared" si="1764"/>
        <v>3</v>
      </c>
      <c r="AD1517" s="3">
        <f t="shared" si="1817"/>
        <v>6</v>
      </c>
      <c r="AE1517" s="2">
        <f t="shared" si="1765"/>
        <v>4</v>
      </c>
      <c r="AF1517" s="2">
        <f t="shared" si="1766"/>
        <v>7</v>
      </c>
      <c r="AG1517" s="2">
        <f t="shared" si="1767"/>
        <v>6</v>
      </c>
      <c r="AH1517" s="2">
        <f t="shared" si="1768"/>
        <v>6</v>
      </c>
      <c r="AI1517" s="2">
        <f t="shared" si="1769"/>
        <v>8</v>
      </c>
      <c r="AJ1517" s="2">
        <f t="shared" si="1770"/>
        <v>9</v>
      </c>
      <c r="AK1517" s="2">
        <f t="shared" si="1771"/>
        <v>8</v>
      </c>
      <c r="AL1517" s="2">
        <f t="shared" si="1772"/>
        <v>7</v>
      </c>
      <c r="AM1517" s="2">
        <f t="shared" si="1773"/>
        <v>9</v>
      </c>
      <c r="AN1517" s="2">
        <f t="shared" si="1774"/>
        <v>7</v>
      </c>
      <c r="AO1517" s="2">
        <f t="shared" si="1775"/>
        <v>7</v>
      </c>
      <c r="AP1517" s="2">
        <f t="shared" si="1776"/>
        <v>9</v>
      </c>
      <c r="AQ1517" s="2">
        <f t="shared" si="1777"/>
        <v>7</v>
      </c>
      <c r="AR1517" s="2">
        <f t="shared" si="1778"/>
        <v>6</v>
      </c>
      <c r="AS1517" s="2">
        <f t="shared" si="1779"/>
        <v>4</v>
      </c>
      <c r="AT1517" s="2">
        <f t="shared" si="1780"/>
        <v>6</v>
      </c>
      <c r="AU1517" s="2">
        <f t="shared" si="1781"/>
        <v>5</v>
      </c>
      <c r="AV1517" s="3">
        <f t="shared" si="1818"/>
        <v>6</v>
      </c>
      <c r="AW1517">
        <f t="shared" si="1819"/>
        <v>3</v>
      </c>
      <c r="AX1517" s="2">
        <f t="shared" si="1782"/>
        <v>1</v>
      </c>
      <c r="AY1517" s="2">
        <f t="shared" si="1783"/>
        <v>3</v>
      </c>
      <c r="AZ1517" s="2">
        <f t="shared" si="1784"/>
        <v>4</v>
      </c>
      <c r="BA1517" s="2">
        <f t="shared" si="1785"/>
        <v>3</v>
      </c>
      <c r="BB1517" s="2">
        <f t="shared" si="1786"/>
        <v>4</v>
      </c>
      <c r="BC1517" s="2">
        <f t="shared" si="1787"/>
        <v>4</v>
      </c>
      <c r="BD1517" s="2">
        <f t="shared" si="1788"/>
        <v>4</v>
      </c>
      <c r="BE1517" s="2">
        <f t="shared" si="1789"/>
        <v>5</v>
      </c>
      <c r="BF1517" s="2">
        <f t="shared" si="1790"/>
        <v>5</v>
      </c>
      <c r="BG1517" s="2">
        <f t="shared" si="1791"/>
        <v>3</v>
      </c>
      <c r="BH1517" s="2">
        <f t="shared" si="1792"/>
        <v>6</v>
      </c>
      <c r="BI1517" s="2">
        <f t="shared" si="1793"/>
        <v>9</v>
      </c>
      <c r="BJ1517" s="2">
        <f t="shared" si="1794"/>
        <v>7</v>
      </c>
      <c r="BK1517" s="2">
        <f t="shared" si="1795"/>
        <v>3</v>
      </c>
      <c r="BL1517" s="2">
        <f t="shared" si="1796"/>
        <v>3</v>
      </c>
      <c r="BM1517" s="2">
        <f t="shared" si="1797"/>
        <v>5</v>
      </c>
      <c r="BN1517" s="2">
        <f t="shared" si="1798"/>
        <v>4</v>
      </c>
      <c r="BO1517" s="3">
        <f t="shared" si="1820"/>
        <v>12</v>
      </c>
      <c r="BP1517">
        <f t="shared" si="1821"/>
        <v>1</v>
      </c>
      <c r="BR1517">
        <v>3</v>
      </c>
      <c r="BS1517">
        <f t="shared" si="1799"/>
        <v>6</v>
      </c>
      <c r="BU1517" s="1">
        <f t="shared" si="1800"/>
        <v>7.8887339836791588</v>
      </c>
      <c r="BV1517" s="1">
        <f t="shared" si="1801"/>
        <v>5.0736617241261399</v>
      </c>
      <c r="BW1517" s="1">
        <f t="shared" si="1802"/>
        <v>3.2030092581939678</v>
      </c>
      <c r="BX1517" s="1">
        <f t="shared" si="1803"/>
        <v>6.1356824526690747</v>
      </c>
      <c r="BY1517" s="1">
        <f t="shared" si="1804"/>
        <v>3.3953769557788256</v>
      </c>
      <c r="BZ1517" s="1">
        <f t="shared" si="1805"/>
        <v>1.4714174542034917</v>
      </c>
      <c r="CA1517" s="1">
        <f t="shared" si="1806"/>
        <v>4.4923154176841633</v>
      </c>
      <c r="CB1517" s="1">
        <f t="shared" si="1807"/>
        <v>1.3091317832331186</v>
      </c>
      <c r="CC1517" s="1">
        <f t="shared" si="1808"/>
        <v>1.3446136077018211</v>
      </c>
      <c r="CD1517" s="1">
        <f t="shared" si="1809"/>
        <v>1.7291832689369453</v>
      </c>
      <c r="CE1517" s="1">
        <f t="shared" si="1810"/>
        <v>6.8470111053140856</v>
      </c>
      <c r="CF1517" s="1">
        <f t="shared" si="1811"/>
        <v>1.7199951544662451</v>
      </c>
      <c r="CG1517" s="1">
        <f t="shared" si="1812"/>
        <v>1.8565759705732841</v>
      </c>
      <c r="CH1517" s="1">
        <f t="shared" si="1813"/>
        <v>1.7546117663259888</v>
      </c>
      <c r="CI1517" s="1">
        <f t="shared" si="1814"/>
        <v>1.9520271710238291</v>
      </c>
      <c r="CJ1517" s="1">
        <f t="shared" si="1815"/>
        <v>2.0599517444700637</v>
      </c>
      <c r="CK1517" s="1">
        <f t="shared" si="1816"/>
        <v>2.0290183460669149</v>
      </c>
      <c r="CL1517" s="5">
        <f t="shared" si="1822"/>
        <v>8</v>
      </c>
      <c r="CN1517" s="9">
        <f t="shared" si="1823"/>
        <v>1.3091317832331186</v>
      </c>
    </row>
    <row r="1518" spans="1:92" x14ac:dyDescent="0.2">
      <c r="A1518" s="4">
        <v>1516</v>
      </c>
      <c r="B1518" s="1">
        <v>0.48670774604152001</v>
      </c>
      <c r="C1518" s="1">
        <v>55.277999999999999</v>
      </c>
      <c r="D1518" s="1">
        <v>0</v>
      </c>
      <c r="E1518" s="1">
        <v>17</v>
      </c>
      <c r="F1518" s="1">
        <v>83</v>
      </c>
      <c r="G1518" s="1">
        <v>7.8174197928215703</v>
      </c>
      <c r="H1518" s="1">
        <v>6</v>
      </c>
      <c r="I1518">
        <v>1500</v>
      </c>
      <c r="J1518">
        <v>185</v>
      </c>
      <c r="K1518">
        <v>12.5</v>
      </c>
      <c r="L1518" s="1"/>
      <c r="M1518" s="2">
        <f t="shared" si="1748"/>
        <v>3</v>
      </c>
      <c r="N1518" s="2">
        <f t="shared" si="1749"/>
        <v>5</v>
      </c>
      <c r="O1518" s="2">
        <f t="shared" si="1750"/>
        <v>5</v>
      </c>
      <c r="P1518" s="2">
        <f t="shared" si="1751"/>
        <v>4</v>
      </c>
      <c r="Q1518" s="2">
        <f t="shared" si="1752"/>
        <v>6</v>
      </c>
      <c r="R1518" s="2">
        <f t="shared" si="1753"/>
        <v>7</v>
      </c>
      <c r="S1518" s="2">
        <f t="shared" si="1754"/>
        <v>5</v>
      </c>
      <c r="T1518" s="2">
        <f t="shared" si="1755"/>
        <v>4</v>
      </c>
      <c r="U1518" s="2">
        <f t="shared" si="1756"/>
        <v>7</v>
      </c>
      <c r="V1518" s="2">
        <f t="shared" si="1757"/>
        <v>7</v>
      </c>
      <c r="W1518" s="2">
        <f t="shared" si="1758"/>
        <v>4</v>
      </c>
      <c r="X1518" s="2">
        <f t="shared" si="1759"/>
        <v>5</v>
      </c>
      <c r="Y1518" s="2">
        <f t="shared" si="1760"/>
        <v>2</v>
      </c>
      <c r="Z1518" s="2">
        <f t="shared" si="1761"/>
        <v>2</v>
      </c>
      <c r="AA1518" s="2">
        <f t="shared" si="1762"/>
        <v>2</v>
      </c>
      <c r="AB1518" s="2">
        <f t="shared" si="1763"/>
        <v>2</v>
      </c>
      <c r="AC1518" s="2">
        <f t="shared" si="1764"/>
        <v>1</v>
      </c>
      <c r="AD1518" s="3">
        <f t="shared" si="1817"/>
        <v>6</v>
      </c>
      <c r="AE1518" s="2">
        <f t="shared" si="1765"/>
        <v>6</v>
      </c>
      <c r="AF1518" s="2">
        <f t="shared" si="1766"/>
        <v>8</v>
      </c>
      <c r="AG1518" s="2">
        <f t="shared" si="1767"/>
        <v>8</v>
      </c>
      <c r="AH1518" s="2">
        <f t="shared" si="1768"/>
        <v>7</v>
      </c>
      <c r="AI1518" s="2">
        <f t="shared" si="1769"/>
        <v>9</v>
      </c>
      <c r="AJ1518" s="2">
        <f t="shared" si="1770"/>
        <v>10</v>
      </c>
      <c r="AK1518" s="2">
        <f t="shared" si="1771"/>
        <v>8</v>
      </c>
      <c r="AL1518" s="2">
        <f t="shared" si="1772"/>
        <v>7</v>
      </c>
      <c r="AM1518" s="2">
        <f t="shared" si="1773"/>
        <v>9</v>
      </c>
      <c r="AN1518" s="2">
        <f t="shared" si="1774"/>
        <v>9</v>
      </c>
      <c r="AO1518" s="2">
        <f t="shared" si="1775"/>
        <v>6</v>
      </c>
      <c r="AP1518" s="2">
        <f t="shared" si="1776"/>
        <v>7</v>
      </c>
      <c r="AQ1518" s="2">
        <f t="shared" si="1777"/>
        <v>4</v>
      </c>
      <c r="AR1518" s="2">
        <f t="shared" si="1778"/>
        <v>3</v>
      </c>
      <c r="AS1518" s="2">
        <f t="shared" si="1779"/>
        <v>4</v>
      </c>
      <c r="AT1518" s="2">
        <f t="shared" si="1780"/>
        <v>4</v>
      </c>
      <c r="AU1518" s="2">
        <f t="shared" si="1781"/>
        <v>3</v>
      </c>
      <c r="AV1518" s="3">
        <f t="shared" si="1818"/>
        <v>6</v>
      </c>
      <c r="AW1518">
        <f t="shared" si="1819"/>
        <v>1</v>
      </c>
      <c r="AX1518" s="2">
        <f t="shared" si="1782"/>
        <v>2</v>
      </c>
      <c r="AY1518" s="2">
        <f t="shared" si="1783"/>
        <v>4</v>
      </c>
      <c r="AZ1518" s="2">
        <f t="shared" si="1784"/>
        <v>5</v>
      </c>
      <c r="BA1518" s="2">
        <f t="shared" si="1785"/>
        <v>2</v>
      </c>
      <c r="BB1518" s="2">
        <f t="shared" si="1786"/>
        <v>3</v>
      </c>
      <c r="BC1518" s="2">
        <f t="shared" si="1787"/>
        <v>4</v>
      </c>
      <c r="BD1518" s="2">
        <f t="shared" si="1788"/>
        <v>4</v>
      </c>
      <c r="BE1518" s="2">
        <f t="shared" si="1789"/>
        <v>4</v>
      </c>
      <c r="BF1518" s="2">
        <f t="shared" si="1790"/>
        <v>4</v>
      </c>
      <c r="BG1518" s="2">
        <f t="shared" si="1791"/>
        <v>3</v>
      </c>
      <c r="BH1518" s="2">
        <f t="shared" si="1792"/>
        <v>4</v>
      </c>
      <c r="BI1518" s="2">
        <f t="shared" si="1793"/>
        <v>4</v>
      </c>
      <c r="BJ1518" s="2">
        <f t="shared" si="1794"/>
        <v>2</v>
      </c>
      <c r="BK1518" s="2">
        <f t="shared" si="1795"/>
        <v>2</v>
      </c>
      <c r="BL1518" s="2">
        <f t="shared" si="1796"/>
        <v>2</v>
      </c>
      <c r="BM1518" s="2">
        <f t="shared" si="1797"/>
        <v>2</v>
      </c>
      <c r="BN1518" s="2">
        <f t="shared" si="1798"/>
        <v>2</v>
      </c>
      <c r="BO1518" s="3">
        <f t="shared" si="1820"/>
        <v>3</v>
      </c>
      <c r="BP1518">
        <f t="shared" si="1821"/>
        <v>1</v>
      </c>
      <c r="BR1518">
        <v>12</v>
      </c>
      <c r="BS1518">
        <f t="shared" si="1799"/>
        <v>1</v>
      </c>
      <c r="BU1518" s="1">
        <f t="shared" si="1800"/>
        <v>175.02561977373645</v>
      </c>
      <c r="BV1518" s="1">
        <f t="shared" si="1801"/>
        <v>37.573281981745488</v>
      </c>
      <c r="BW1518" s="1">
        <f t="shared" si="1802"/>
        <v>37.552947477820879</v>
      </c>
      <c r="BX1518" s="1">
        <f t="shared" si="1803"/>
        <v>25.206613149535098</v>
      </c>
      <c r="BY1518" s="1">
        <f t="shared" si="1804"/>
        <v>12.721901041737196</v>
      </c>
      <c r="BZ1518" s="1">
        <f t="shared" si="1805"/>
        <v>12.669077251180227</v>
      </c>
      <c r="CA1518" s="1">
        <f t="shared" si="1806"/>
        <v>17.628216481208614</v>
      </c>
      <c r="CB1518" s="1">
        <f t="shared" si="1807"/>
        <v>25.090821028984507</v>
      </c>
      <c r="CC1518" s="1">
        <f t="shared" si="1808"/>
        <v>5.4519733138819744</v>
      </c>
      <c r="CD1518" s="1">
        <f t="shared" si="1809"/>
        <v>400.00543142180317</v>
      </c>
      <c r="CE1518" s="1">
        <f t="shared" si="1810"/>
        <v>2.3644033929830783</v>
      </c>
      <c r="CF1518" s="1">
        <f t="shared" si="1811"/>
        <v>2.0243596355538238</v>
      </c>
      <c r="CG1518" s="1">
        <f t="shared" si="1812"/>
        <v>2.292363608970879</v>
      </c>
      <c r="CH1518" s="1">
        <f t="shared" si="1813"/>
        <v>2.4346905597438129</v>
      </c>
      <c r="CI1518" s="1">
        <f t="shared" si="1814"/>
        <v>2.5177547314611219</v>
      </c>
      <c r="CJ1518" s="1">
        <f t="shared" si="1815"/>
        <v>2.5364061702772616</v>
      </c>
      <c r="CK1518" s="1">
        <f t="shared" si="1816"/>
        <v>2.5472016011993093</v>
      </c>
      <c r="CL1518" s="5">
        <f t="shared" si="1822"/>
        <v>12</v>
      </c>
      <c r="CN1518" s="9">
        <f t="shared" si="1823"/>
        <v>2.0243596355538238</v>
      </c>
    </row>
    <row r="1519" spans="1:92" x14ac:dyDescent="0.2">
      <c r="A1519" s="4">
        <v>1517</v>
      </c>
      <c r="B1519" s="1">
        <v>0.57246635395280698</v>
      </c>
      <c r="C1519" s="1">
        <v>7.4349999999999996</v>
      </c>
      <c r="D1519" s="1">
        <v>0</v>
      </c>
      <c r="E1519" s="1">
        <v>1</v>
      </c>
      <c r="F1519" s="1">
        <v>99</v>
      </c>
      <c r="G1519" s="1">
        <v>3.3459457418146199</v>
      </c>
      <c r="H1519" s="1">
        <v>5</v>
      </c>
      <c r="I1519">
        <v>0</v>
      </c>
      <c r="J1519">
        <v>0.15</v>
      </c>
      <c r="K1519">
        <v>0</v>
      </c>
      <c r="L1519" s="1"/>
      <c r="M1519" s="2">
        <f t="shared" si="1748"/>
        <v>3</v>
      </c>
      <c r="N1519" s="2">
        <f t="shared" si="1749"/>
        <v>4</v>
      </c>
      <c r="O1519" s="2">
        <f t="shared" si="1750"/>
        <v>4</v>
      </c>
      <c r="P1519" s="2">
        <f t="shared" si="1751"/>
        <v>4</v>
      </c>
      <c r="Q1519" s="2">
        <f t="shared" si="1752"/>
        <v>6</v>
      </c>
      <c r="R1519" s="2">
        <f t="shared" si="1753"/>
        <v>7</v>
      </c>
      <c r="S1519" s="2">
        <f t="shared" si="1754"/>
        <v>7</v>
      </c>
      <c r="T1519" s="2">
        <f t="shared" si="1755"/>
        <v>5</v>
      </c>
      <c r="U1519" s="2">
        <f t="shared" si="1756"/>
        <v>7</v>
      </c>
      <c r="V1519" s="2">
        <f t="shared" si="1757"/>
        <v>6</v>
      </c>
      <c r="W1519" s="2">
        <f t="shared" si="1758"/>
        <v>6</v>
      </c>
      <c r="X1519" s="2">
        <f t="shared" si="1759"/>
        <v>7</v>
      </c>
      <c r="Y1519" s="2">
        <f t="shared" si="1760"/>
        <v>5</v>
      </c>
      <c r="Z1519" s="2">
        <f t="shared" si="1761"/>
        <v>4</v>
      </c>
      <c r="AA1519" s="2">
        <f t="shared" si="1762"/>
        <v>2</v>
      </c>
      <c r="AB1519" s="2">
        <f t="shared" si="1763"/>
        <v>4</v>
      </c>
      <c r="AC1519" s="2">
        <f t="shared" si="1764"/>
        <v>3</v>
      </c>
      <c r="AD1519" s="3">
        <f t="shared" si="1817"/>
        <v>6</v>
      </c>
      <c r="AE1519" s="2">
        <f t="shared" si="1765"/>
        <v>5</v>
      </c>
      <c r="AF1519" s="2">
        <f t="shared" si="1766"/>
        <v>6</v>
      </c>
      <c r="AG1519" s="2">
        <f t="shared" si="1767"/>
        <v>6</v>
      </c>
      <c r="AH1519" s="2">
        <f t="shared" si="1768"/>
        <v>6</v>
      </c>
      <c r="AI1519" s="2">
        <f t="shared" si="1769"/>
        <v>8</v>
      </c>
      <c r="AJ1519" s="2">
        <f t="shared" si="1770"/>
        <v>9</v>
      </c>
      <c r="AK1519" s="2">
        <f t="shared" si="1771"/>
        <v>9</v>
      </c>
      <c r="AL1519" s="2">
        <f t="shared" si="1772"/>
        <v>7</v>
      </c>
      <c r="AM1519" s="2">
        <f t="shared" si="1773"/>
        <v>9</v>
      </c>
      <c r="AN1519" s="2">
        <f t="shared" si="1774"/>
        <v>7</v>
      </c>
      <c r="AO1519" s="2">
        <f t="shared" si="1775"/>
        <v>8</v>
      </c>
      <c r="AP1519" s="2">
        <f t="shared" si="1776"/>
        <v>9</v>
      </c>
      <c r="AQ1519" s="2">
        <f t="shared" si="1777"/>
        <v>7</v>
      </c>
      <c r="AR1519" s="2">
        <f t="shared" si="1778"/>
        <v>6</v>
      </c>
      <c r="AS1519" s="2">
        <f t="shared" si="1779"/>
        <v>4</v>
      </c>
      <c r="AT1519" s="2">
        <f t="shared" si="1780"/>
        <v>6</v>
      </c>
      <c r="AU1519" s="2">
        <f t="shared" si="1781"/>
        <v>5</v>
      </c>
      <c r="AV1519" s="3">
        <f t="shared" si="1818"/>
        <v>6</v>
      </c>
      <c r="AW1519">
        <f t="shared" si="1819"/>
        <v>4</v>
      </c>
      <c r="AX1519" s="2">
        <f t="shared" si="1782"/>
        <v>2</v>
      </c>
      <c r="AY1519" s="2">
        <f t="shared" si="1783"/>
        <v>3</v>
      </c>
      <c r="AZ1519" s="2">
        <f t="shared" si="1784"/>
        <v>4</v>
      </c>
      <c r="BA1519" s="2">
        <f t="shared" si="1785"/>
        <v>3</v>
      </c>
      <c r="BB1519" s="2">
        <f t="shared" si="1786"/>
        <v>4</v>
      </c>
      <c r="BC1519" s="2">
        <f t="shared" si="1787"/>
        <v>4</v>
      </c>
      <c r="BD1519" s="2">
        <f t="shared" si="1788"/>
        <v>5</v>
      </c>
      <c r="BE1519" s="2">
        <f t="shared" si="1789"/>
        <v>5</v>
      </c>
      <c r="BF1519" s="2">
        <f t="shared" si="1790"/>
        <v>5</v>
      </c>
      <c r="BG1519" s="2">
        <f t="shared" si="1791"/>
        <v>2</v>
      </c>
      <c r="BH1519" s="2">
        <f t="shared" si="1792"/>
        <v>7</v>
      </c>
      <c r="BI1519" s="2">
        <f t="shared" si="1793"/>
        <v>8</v>
      </c>
      <c r="BJ1519" s="2">
        <f t="shared" si="1794"/>
        <v>6</v>
      </c>
      <c r="BK1519" s="2">
        <f t="shared" si="1795"/>
        <v>3</v>
      </c>
      <c r="BL1519" s="2">
        <f t="shared" si="1796"/>
        <v>3</v>
      </c>
      <c r="BM1519" s="2">
        <f t="shared" si="1797"/>
        <v>5</v>
      </c>
      <c r="BN1519" s="2">
        <f t="shared" si="1798"/>
        <v>4</v>
      </c>
      <c r="BO1519" s="3">
        <f t="shared" si="1820"/>
        <v>12</v>
      </c>
      <c r="BP1519">
        <f t="shared" si="1821"/>
        <v>1</v>
      </c>
      <c r="BR1519">
        <v>3</v>
      </c>
      <c r="BS1519">
        <f t="shared" si="1799"/>
        <v>6</v>
      </c>
      <c r="BU1519" s="1">
        <f t="shared" si="1800"/>
        <v>6.6523049432547321</v>
      </c>
      <c r="BV1519" s="1">
        <f t="shared" si="1801"/>
        <v>4.4780301983373407</v>
      </c>
      <c r="BW1519" s="1">
        <f t="shared" si="1802"/>
        <v>1.777384474216503</v>
      </c>
      <c r="BX1519" s="1">
        <f t="shared" si="1803"/>
        <v>7.388087502864785</v>
      </c>
      <c r="BY1519" s="1">
        <f t="shared" si="1804"/>
        <v>4.4939045426330688</v>
      </c>
      <c r="BZ1519" s="1">
        <f t="shared" si="1805"/>
        <v>1.8238419099521799</v>
      </c>
      <c r="CA1519" s="1">
        <f t="shared" si="1806"/>
        <v>1.7493798719798457</v>
      </c>
      <c r="CB1519" s="1">
        <f t="shared" si="1807"/>
        <v>1.8660488921008691</v>
      </c>
      <c r="CC1519" s="1">
        <f t="shared" si="1808"/>
        <v>2.0074287615961777</v>
      </c>
      <c r="CD1519" s="1">
        <f t="shared" si="1809"/>
        <v>2.5405727920148653</v>
      </c>
      <c r="CE1519" s="1">
        <f t="shared" si="1810"/>
        <v>4.3193208693092142</v>
      </c>
      <c r="CF1519" s="1">
        <f t="shared" si="1811"/>
        <v>2.3975775576582885</v>
      </c>
      <c r="CG1519" s="1">
        <f t="shared" si="1812"/>
        <v>1.9057553224200989</v>
      </c>
      <c r="CH1519" s="1">
        <f t="shared" si="1813"/>
        <v>2.0565724269029708</v>
      </c>
      <c r="CI1519" s="1">
        <f t="shared" si="1814"/>
        <v>2.025864479715791</v>
      </c>
      <c r="CJ1519" s="1">
        <f t="shared" si="1815"/>
        <v>2.1293497404449324</v>
      </c>
      <c r="CK1519" s="1">
        <f t="shared" si="1816"/>
        <v>2.1030947422350899</v>
      </c>
      <c r="CL1519" s="5">
        <f t="shared" si="1822"/>
        <v>7</v>
      </c>
      <c r="CN1519" s="9">
        <f t="shared" si="1823"/>
        <v>1.7493798719798457</v>
      </c>
    </row>
    <row r="1520" spans="1:92" x14ac:dyDescent="0.2">
      <c r="A1520" s="4">
        <v>1518</v>
      </c>
      <c r="B1520" s="1">
        <v>0.44089731768498402</v>
      </c>
      <c r="C1520" s="1">
        <v>85.847999999999999</v>
      </c>
      <c r="D1520" s="1">
        <v>0</v>
      </c>
      <c r="E1520" s="1">
        <v>10</v>
      </c>
      <c r="F1520" s="1">
        <v>90</v>
      </c>
      <c r="G1520" s="1">
        <v>8.5847880305644804</v>
      </c>
      <c r="H1520" s="1">
        <v>6</v>
      </c>
      <c r="I1520">
        <v>1500</v>
      </c>
      <c r="J1520">
        <v>185</v>
      </c>
      <c r="K1520">
        <v>12.5</v>
      </c>
      <c r="L1520" s="1"/>
      <c r="M1520" s="2">
        <f t="shared" si="1748"/>
        <v>3</v>
      </c>
      <c r="N1520" s="2">
        <f t="shared" si="1749"/>
        <v>5</v>
      </c>
      <c r="O1520" s="2">
        <f t="shared" si="1750"/>
        <v>5</v>
      </c>
      <c r="P1520" s="2">
        <f t="shared" si="1751"/>
        <v>4</v>
      </c>
      <c r="Q1520" s="2">
        <f t="shared" si="1752"/>
        <v>6</v>
      </c>
      <c r="R1520" s="2">
        <f t="shared" si="1753"/>
        <v>7</v>
      </c>
      <c r="S1520" s="2">
        <f t="shared" si="1754"/>
        <v>5</v>
      </c>
      <c r="T1520" s="2">
        <f t="shared" si="1755"/>
        <v>4</v>
      </c>
      <c r="U1520" s="2">
        <f t="shared" si="1756"/>
        <v>7</v>
      </c>
      <c r="V1520" s="2">
        <f t="shared" si="1757"/>
        <v>7</v>
      </c>
      <c r="W1520" s="2">
        <f t="shared" si="1758"/>
        <v>4</v>
      </c>
      <c r="X1520" s="2">
        <f t="shared" si="1759"/>
        <v>5</v>
      </c>
      <c r="Y1520" s="2">
        <f t="shared" si="1760"/>
        <v>2</v>
      </c>
      <c r="Z1520" s="2">
        <f t="shared" si="1761"/>
        <v>2</v>
      </c>
      <c r="AA1520" s="2">
        <f t="shared" si="1762"/>
        <v>2</v>
      </c>
      <c r="AB1520" s="2">
        <f t="shared" si="1763"/>
        <v>2</v>
      </c>
      <c r="AC1520" s="2">
        <f t="shared" si="1764"/>
        <v>1</v>
      </c>
      <c r="AD1520" s="3">
        <f t="shared" si="1817"/>
        <v>6</v>
      </c>
      <c r="AE1520" s="2">
        <f t="shared" si="1765"/>
        <v>6</v>
      </c>
      <c r="AF1520" s="2">
        <f t="shared" si="1766"/>
        <v>8</v>
      </c>
      <c r="AG1520" s="2">
        <f t="shared" si="1767"/>
        <v>8</v>
      </c>
      <c r="AH1520" s="2">
        <f t="shared" si="1768"/>
        <v>7</v>
      </c>
      <c r="AI1520" s="2">
        <f t="shared" si="1769"/>
        <v>9</v>
      </c>
      <c r="AJ1520" s="2">
        <f t="shared" si="1770"/>
        <v>10</v>
      </c>
      <c r="AK1520" s="2">
        <f t="shared" si="1771"/>
        <v>8</v>
      </c>
      <c r="AL1520" s="2">
        <f t="shared" si="1772"/>
        <v>7</v>
      </c>
      <c r="AM1520" s="2">
        <f t="shared" si="1773"/>
        <v>9</v>
      </c>
      <c r="AN1520" s="2">
        <f t="shared" si="1774"/>
        <v>9</v>
      </c>
      <c r="AO1520" s="2">
        <f t="shared" si="1775"/>
        <v>6</v>
      </c>
      <c r="AP1520" s="2">
        <f t="shared" si="1776"/>
        <v>7</v>
      </c>
      <c r="AQ1520" s="2">
        <f t="shared" si="1777"/>
        <v>4</v>
      </c>
      <c r="AR1520" s="2">
        <f t="shared" si="1778"/>
        <v>3</v>
      </c>
      <c r="AS1520" s="2">
        <f t="shared" si="1779"/>
        <v>4</v>
      </c>
      <c r="AT1520" s="2">
        <f t="shared" si="1780"/>
        <v>4</v>
      </c>
      <c r="AU1520" s="2">
        <f t="shared" si="1781"/>
        <v>3</v>
      </c>
      <c r="AV1520" s="3">
        <f t="shared" si="1818"/>
        <v>6</v>
      </c>
      <c r="AW1520">
        <f t="shared" si="1819"/>
        <v>1</v>
      </c>
      <c r="AX1520" s="2">
        <f t="shared" si="1782"/>
        <v>2</v>
      </c>
      <c r="AY1520" s="2">
        <f t="shared" si="1783"/>
        <v>4</v>
      </c>
      <c r="AZ1520" s="2">
        <f t="shared" si="1784"/>
        <v>5</v>
      </c>
      <c r="BA1520" s="2">
        <f t="shared" si="1785"/>
        <v>2</v>
      </c>
      <c r="BB1520" s="2">
        <f t="shared" si="1786"/>
        <v>3</v>
      </c>
      <c r="BC1520" s="2">
        <f t="shared" si="1787"/>
        <v>4</v>
      </c>
      <c r="BD1520" s="2">
        <f t="shared" si="1788"/>
        <v>4</v>
      </c>
      <c r="BE1520" s="2">
        <f t="shared" si="1789"/>
        <v>4</v>
      </c>
      <c r="BF1520" s="2">
        <f t="shared" si="1790"/>
        <v>4</v>
      </c>
      <c r="BG1520" s="2">
        <f t="shared" si="1791"/>
        <v>3</v>
      </c>
      <c r="BH1520" s="2">
        <f t="shared" si="1792"/>
        <v>4</v>
      </c>
      <c r="BI1520" s="2">
        <f t="shared" si="1793"/>
        <v>4</v>
      </c>
      <c r="BJ1520" s="2">
        <f t="shared" si="1794"/>
        <v>2</v>
      </c>
      <c r="BK1520" s="2">
        <f t="shared" si="1795"/>
        <v>2</v>
      </c>
      <c r="BL1520" s="2">
        <f t="shared" si="1796"/>
        <v>2</v>
      </c>
      <c r="BM1520" s="2">
        <f t="shared" si="1797"/>
        <v>2</v>
      </c>
      <c r="BN1520" s="2">
        <f t="shared" si="1798"/>
        <v>2</v>
      </c>
      <c r="BO1520" s="3">
        <f t="shared" si="1820"/>
        <v>3</v>
      </c>
      <c r="BP1520">
        <f t="shared" si="1821"/>
        <v>1</v>
      </c>
      <c r="BR1520">
        <v>11</v>
      </c>
      <c r="BS1520">
        <f t="shared" si="1799"/>
        <v>1</v>
      </c>
      <c r="BU1520" s="1">
        <f t="shared" si="1800"/>
        <v>175.0220934211747</v>
      </c>
      <c r="BV1520" s="1">
        <f t="shared" si="1801"/>
        <v>37.566956980010666</v>
      </c>
      <c r="BW1520" s="1">
        <f t="shared" si="1802"/>
        <v>37.552866933601578</v>
      </c>
      <c r="BX1520" s="1">
        <f t="shared" si="1803"/>
        <v>25.178367242246793</v>
      </c>
      <c r="BY1520" s="1">
        <f t="shared" si="1804"/>
        <v>12.707433372819912</v>
      </c>
      <c r="BZ1520" s="1">
        <f t="shared" si="1805"/>
        <v>12.677321662138246</v>
      </c>
      <c r="CA1520" s="1">
        <f t="shared" si="1806"/>
        <v>17.628728965218343</v>
      </c>
      <c r="CB1520" s="1">
        <f t="shared" si="1807"/>
        <v>25.096826787308736</v>
      </c>
      <c r="CC1520" s="1">
        <f t="shared" si="1808"/>
        <v>5.4875481593098199</v>
      </c>
      <c r="CD1520" s="1">
        <f t="shared" si="1809"/>
        <v>400.00559304197003</v>
      </c>
      <c r="CE1520" s="1">
        <f t="shared" si="1810"/>
        <v>2.2762001165936834</v>
      </c>
      <c r="CF1520" s="1">
        <f t="shared" si="1811"/>
        <v>2.0479029035502796</v>
      </c>
      <c r="CG1520" s="1">
        <f t="shared" si="1812"/>
        <v>2.3515264028934606</v>
      </c>
      <c r="CH1520" s="1">
        <f t="shared" si="1813"/>
        <v>2.5226943802400328</v>
      </c>
      <c r="CI1520" s="1">
        <f t="shared" si="1814"/>
        <v>2.5878527570362118</v>
      </c>
      <c r="CJ1520" s="1">
        <f t="shared" si="1815"/>
        <v>2.6061092191039457</v>
      </c>
      <c r="CK1520" s="1">
        <f t="shared" si="1816"/>
        <v>2.6160791427304027</v>
      </c>
      <c r="CL1520" s="5">
        <f t="shared" si="1822"/>
        <v>12</v>
      </c>
      <c r="CN1520" s="9">
        <f t="shared" si="1823"/>
        <v>2.0479029035502796</v>
      </c>
    </row>
    <row r="1521" spans="1:92" x14ac:dyDescent="0.2">
      <c r="A1521" s="4">
        <v>1519</v>
      </c>
      <c r="B1521" s="1">
        <v>0.47773940496441197</v>
      </c>
      <c r="C1521" s="1">
        <v>5.0350000000000001</v>
      </c>
      <c r="D1521" s="1">
        <v>0</v>
      </c>
      <c r="E1521" s="1">
        <v>7</v>
      </c>
      <c r="F1521" s="1">
        <v>93</v>
      </c>
      <c r="G1521" s="1">
        <v>6.0794108544713898</v>
      </c>
      <c r="H1521" s="1">
        <v>6</v>
      </c>
      <c r="I1521">
        <v>1500</v>
      </c>
      <c r="J1521">
        <v>185</v>
      </c>
      <c r="K1521">
        <v>12.5</v>
      </c>
      <c r="L1521" s="1"/>
      <c r="M1521" s="2">
        <f t="shared" si="1748"/>
        <v>3</v>
      </c>
      <c r="N1521" s="2">
        <f t="shared" si="1749"/>
        <v>5</v>
      </c>
      <c r="O1521" s="2">
        <f t="shared" si="1750"/>
        <v>5</v>
      </c>
      <c r="P1521" s="2">
        <f t="shared" si="1751"/>
        <v>4</v>
      </c>
      <c r="Q1521" s="2">
        <f t="shared" si="1752"/>
        <v>6</v>
      </c>
      <c r="R1521" s="2">
        <f t="shared" si="1753"/>
        <v>7</v>
      </c>
      <c r="S1521" s="2">
        <f t="shared" si="1754"/>
        <v>5</v>
      </c>
      <c r="T1521" s="2">
        <f t="shared" si="1755"/>
        <v>4</v>
      </c>
      <c r="U1521" s="2">
        <f t="shared" si="1756"/>
        <v>7</v>
      </c>
      <c r="V1521" s="2">
        <f t="shared" si="1757"/>
        <v>7</v>
      </c>
      <c r="W1521" s="2">
        <f t="shared" si="1758"/>
        <v>6</v>
      </c>
      <c r="X1521" s="2">
        <f t="shared" si="1759"/>
        <v>7</v>
      </c>
      <c r="Y1521" s="2">
        <f t="shared" si="1760"/>
        <v>4</v>
      </c>
      <c r="Z1521" s="2">
        <f t="shared" si="1761"/>
        <v>4</v>
      </c>
      <c r="AA1521" s="2">
        <f t="shared" si="1762"/>
        <v>2</v>
      </c>
      <c r="AB1521" s="2">
        <f t="shared" si="1763"/>
        <v>4</v>
      </c>
      <c r="AC1521" s="2">
        <f t="shared" si="1764"/>
        <v>3</v>
      </c>
      <c r="AD1521" s="3">
        <f t="shared" si="1817"/>
        <v>6</v>
      </c>
      <c r="AE1521" s="2">
        <f t="shared" si="1765"/>
        <v>6</v>
      </c>
      <c r="AF1521" s="2">
        <f t="shared" si="1766"/>
        <v>8</v>
      </c>
      <c r="AG1521" s="2">
        <f t="shared" si="1767"/>
        <v>8</v>
      </c>
      <c r="AH1521" s="2">
        <f t="shared" si="1768"/>
        <v>7</v>
      </c>
      <c r="AI1521" s="2">
        <f t="shared" si="1769"/>
        <v>9</v>
      </c>
      <c r="AJ1521" s="2">
        <f t="shared" si="1770"/>
        <v>10</v>
      </c>
      <c r="AK1521" s="2">
        <f t="shared" si="1771"/>
        <v>8</v>
      </c>
      <c r="AL1521" s="2">
        <f t="shared" si="1772"/>
        <v>7</v>
      </c>
      <c r="AM1521" s="2">
        <f t="shared" si="1773"/>
        <v>9</v>
      </c>
      <c r="AN1521" s="2">
        <f t="shared" si="1774"/>
        <v>9</v>
      </c>
      <c r="AO1521" s="2">
        <f t="shared" si="1775"/>
        <v>8</v>
      </c>
      <c r="AP1521" s="2">
        <f t="shared" si="1776"/>
        <v>9</v>
      </c>
      <c r="AQ1521" s="2">
        <f t="shared" si="1777"/>
        <v>6</v>
      </c>
      <c r="AR1521" s="2">
        <f t="shared" si="1778"/>
        <v>5</v>
      </c>
      <c r="AS1521" s="2">
        <f t="shared" si="1779"/>
        <v>4</v>
      </c>
      <c r="AT1521" s="2">
        <f t="shared" si="1780"/>
        <v>6</v>
      </c>
      <c r="AU1521" s="2">
        <f t="shared" si="1781"/>
        <v>5</v>
      </c>
      <c r="AV1521" s="3">
        <f t="shared" si="1818"/>
        <v>6</v>
      </c>
      <c r="AW1521">
        <f t="shared" si="1819"/>
        <v>1</v>
      </c>
      <c r="AX1521" s="2">
        <f t="shared" si="1782"/>
        <v>2</v>
      </c>
      <c r="AY1521" s="2">
        <f t="shared" si="1783"/>
        <v>4</v>
      </c>
      <c r="AZ1521" s="2">
        <f t="shared" si="1784"/>
        <v>5</v>
      </c>
      <c r="BA1521" s="2">
        <f t="shared" si="1785"/>
        <v>2</v>
      </c>
      <c r="BB1521" s="2">
        <f t="shared" si="1786"/>
        <v>3</v>
      </c>
      <c r="BC1521" s="2">
        <f t="shared" si="1787"/>
        <v>4</v>
      </c>
      <c r="BD1521" s="2">
        <f t="shared" si="1788"/>
        <v>4</v>
      </c>
      <c r="BE1521" s="2">
        <f t="shared" si="1789"/>
        <v>4</v>
      </c>
      <c r="BF1521" s="2">
        <f t="shared" si="1790"/>
        <v>4</v>
      </c>
      <c r="BG1521" s="2">
        <f t="shared" si="1791"/>
        <v>3</v>
      </c>
      <c r="BH1521" s="2">
        <f t="shared" si="1792"/>
        <v>6</v>
      </c>
      <c r="BI1521" s="2">
        <f t="shared" si="1793"/>
        <v>6</v>
      </c>
      <c r="BJ1521" s="2">
        <f t="shared" si="1794"/>
        <v>4</v>
      </c>
      <c r="BK1521" s="2">
        <f t="shared" si="1795"/>
        <v>2</v>
      </c>
      <c r="BL1521" s="2">
        <f t="shared" si="1796"/>
        <v>2</v>
      </c>
      <c r="BM1521" s="2">
        <f t="shared" si="1797"/>
        <v>4</v>
      </c>
      <c r="BN1521" s="2">
        <f t="shared" si="1798"/>
        <v>4</v>
      </c>
      <c r="BO1521" s="3">
        <f t="shared" si="1820"/>
        <v>11</v>
      </c>
      <c r="BP1521">
        <f t="shared" si="1821"/>
        <v>2</v>
      </c>
      <c r="BR1521">
        <v>11</v>
      </c>
      <c r="BS1521">
        <f t="shared" si="1799"/>
        <v>1</v>
      </c>
      <c r="BU1521" s="1">
        <f t="shared" si="1800"/>
        <v>175.03762013217877</v>
      </c>
      <c r="BV1521" s="1">
        <f t="shared" si="1801"/>
        <v>37.593315752924624</v>
      </c>
      <c r="BW1521" s="1">
        <f t="shared" si="1802"/>
        <v>37.547063436493126</v>
      </c>
      <c r="BX1521" s="1">
        <f t="shared" si="1803"/>
        <v>25.319606128777153</v>
      </c>
      <c r="BY1521" s="1">
        <f t="shared" si="1804"/>
        <v>12.791271507704572</v>
      </c>
      <c r="BZ1521" s="1">
        <f t="shared" si="1805"/>
        <v>12.660161465560956</v>
      </c>
      <c r="CA1521" s="1">
        <f t="shared" si="1806"/>
        <v>17.611179528749233</v>
      </c>
      <c r="CB1521" s="1">
        <f t="shared" si="1807"/>
        <v>25.088505758027743</v>
      </c>
      <c r="CC1521" s="1">
        <f t="shared" si="1808"/>
        <v>5.4482782973708757</v>
      </c>
      <c r="CD1521" s="1">
        <f t="shared" si="1809"/>
        <v>400.00568238059628</v>
      </c>
      <c r="CE1521" s="1">
        <f t="shared" si="1810"/>
        <v>2.5912008009427869</v>
      </c>
      <c r="CF1521" s="1">
        <f t="shared" si="1811"/>
        <v>2.0363505508975281</v>
      </c>
      <c r="CG1521" s="1">
        <f t="shared" si="1812"/>
        <v>2.239836050868258</v>
      </c>
      <c r="CH1521" s="1">
        <f t="shared" si="1813"/>
        <v>2.4374251700506799</v>
      </c>
      <c r="CI1521" s="1">
        <f t="shared" si="1814"/>
        <v>2.4981571752491893</v>
      </c>
      <c r="CJ1521" s="1">
        <f t="shared" si="1815"/>
        <v>2.5166025285747531</v>
      </c>
      <c r="CK1521" s="1">
        <f t="shared" si="1816"/>
        <v>2.5292574963290302</v>
      </c>
      <c r="CL1521" s="5">
        <f t="shared" si="1822"/>
        <v>12</v>
      </c>
      <c r="CN1521" s="9">
        <f t="shared" si="1823"/>
        <v>2.0363505508975281</v>
      </c>
    </row>
    <row r="1522" spans="1:92" x14ac:dyDescent="0.2">
      <c r="A1522" s="4">
        <v>1520</v>
      </c>
      <c r="B1522" s="1">
        <v>0.48380961526523902</v>
      </c>
      <c r="C1522" s="1">
        <v>43.426000000000002</v>
      </c>
      <c r="D1522" s="1">
        <v>0</v>
      </c>
      <c r="E1522" s="1">
        <v>2</v>
      </c>
      <c r="F1522" s="1">
        <v>98</v>
      </c>
      <c r="G1522" s="1">
        <v>6.1413362447423401</v>
      </c>
      <c r="H1522" s="1">
        <v>6</v>
      </c>
      <c r="I1522">
        <v>1500</v>
      </c>
      <c r="J1522">
        <v>185</v>
      </c>
      <c r="K1522">
        <v>12.5</v>
      </c>
      <c r="L1522" s="1"/>
      <c r="M1522" s="2">
        <f t="shared" si="1748"/>
        <v>3</v>
      </c>
      <c r="N1522" s="2">
        <f t="shared" si="1749"/>
        <v>5</v>
      </c>
      <c r="O1522" s="2">
        <f t="shared" si="1750"/>
        <v>5</v>
      </c>
      <c r="P1522" s="2">
        <f t="shared" si="1751"/>
        <v>4</v>
      </c>
      <c r="Q1522" s="2">
        <f t="shared" si="1752"/>
        <v>6</v>
      </c>
      <c r="R1522" s="2">
        <f t="shared" si="1753"/>
        <v>7</v>
      </c>
      <c r="S1522" s="2">
        <f t="shared" si="1754"/>
        <v>5</v>
      </c>
      <c r="T1522" s="2">
        <f t="shared" si="1755"/>
        <v>4</v>
      </c>
      <c r="U1522" s="2">
        <f t="shared" si="1756"/>
        <v>7</v>
      </c>
      <c r="V1522" s="2">
        <f t="shared" si="1757"/>
        <v>7</v>
      </c>
      <c r="W1522" s="2">
        <f t="shared" si="1758"/>
        <v>6</v>
      </c>
      <c r="X1522" s="2">
        <f t="shared" si="1759"/>
        <v>7</v>
      </c>
      <c r="Y1522" s="2">
        <f t="shared" si="1760"/>
        <v>4</v>
      </c>
      <c r="Z1522" s="2">
        <f t="shared" si="1761"/>
        <v>4</v>
      </c>
      <c r="AA1522" s="2">
        <f t="shared" si="1762"/>
        <v>2</v>
      </c>
      <c r="AB1522" s="2">
        <f t="shared" si="1763"/>
        <v>4</v>
      </c>
      <c r="AC1522" s="2">
        <f t="shared" si="1764"/>
        <v>3</v>
      </c>
      <c r="AD1522" s="3">
        <f t="shared" si="1817"/>
        <v>6</v>
      </c>
      <c r="AE1522" s="2">
        <f t="shared" si="1765"/>
        <v>6</v>
      </c>
      <c r="AF1522" s="2">
        <f t="shared" si="1766"/>
        <v>8</v>
      </c>
      <c r="AG1522" s="2">
        <f t="shared" si="1767"/>
        <v>8</v>
      </c>
      <c r="AH1522" s="2">
        <f t="shared" si="1768"/>
        <v>7</v>
      </c>
      <c r="AI1522" s="2">
        <f t="shared" si="1769"/>
        <v>9</v>
      </c>
      <c r="AJ1522" s="2">
        <f t="shared" si="1770"/>
        <v>10</v>
      </c>
      <c r="AK1522" s="2">
        <f t="shared" si="1771"/>
        <v>8</v>
      </c>
      <c r="AL1522" s="2">
        <f t="shared" si="1772"/>
        <v>7</v>
      </c>
      <c r="AM1522" s="2">
        <f t="shared" si="1773"/>
        <v>9</v>
      </c>
      <c r="AN1522" s="2">
        <f t="shared" si="1774"/>
        <v>9</v>
      </c>
      <c r="AO1522" s="2">
        <f t="shared" si="1775"/>
        <v>8</v>
      </c>
      <c r="AP1522" s="2">
        <f t="shared" si="1776"/>
        <v>9</v>
      </c>
      <c r="AQ1522" s="2">
        <f t="shared" si="1777"/>
        <v>6</v>
      </c>
      <c r="AR1522" s="2">
        <f t="shared" si="1778"/>
        <v>5</v>
      </c>
      <c r="AS1522" s="2">
        <f t="shared" si="1779"/>
        <v>4</v>
      </c>
      <c r="AT1522" s="2">
        <f t="shared" si="1780"/>
        <v>6</v>
      </c>
      <c r="AU1522" s="2">
        <f t="shared" si="1781"/>
        <v>5</v>
      </c>
      <c r="AV1522" s="3">
        <f t="shared" si="1818"/>
        <v>6</v>
      </c>
      <c r="AW1522">
        <f t="shared" si="1819"/>
        <v>1</v>
      </c>
      <c r="AX1522" s="2">
        <f t="shared" si="1782"/>
        <v>2</v>
      </c>
      <c r="AY1522" s="2">
        <f t="shared" si="1783"/>
        <v>4</v>
      </c>
      <c r="AZ1522" s="2">
        <f t="shared" si="1784"/>
        <v>5</v>
      </c>
      <c r="BA1522" s="2">
        <f t="shared" si="1785"/>
        <v>2</v>
      </c>
      <c r="BB1522" s="2">
        <f t="shared" si="1786"/>
        <v>3</v>
      </c>
      <c r="BC1522" s="2">
        <f t="shared" si="1787"/>
        <v>4</v>
      </c>
      <c r="BD1522" s="2">
        <f t="shared" si="1788"/>
        <v>4</v>
      </c>
      <c r="BE1522" s="2">
        <f t="shared" si="1789"/>
        <v>4</v>
      </c>
      <c r="BF1522" s="2">
        <f t="shared" si="1790"/>
        <v>4</v>
      </c>
      <c r="BG1522" s="2">
        <f t="shared" si="1791"/>
        <v>3</v>
      </c>
      <c r="BH1522" s="2">
        <f t="shared" si="1792"/>
        <v>6</v>
      </c>
      <c r="BI1522" s="2">
        <f t="shared" si="1793"/>
        <v>6</v>
      </c>
      <c r="BJ1522" s="2">
        <f t="shared" si="1794"/>
        <v>4</v>
      </c>
      <c r="BK1522" s="2">
        <f t="shared" si="1795"/>
        <v>2</v>
      </c>
      <c r="BL1522" s="2">
        <f t="shared" si="1796"/>
        <v>2</v>
      </c>
      <c r="BM1522" s="2">
        <f t="shared" si="1797"/>
        <v>4</v>
      </c>
      <c r="BN1522" s="2">
        <f t="shared" si="1798"/>
        <v>4</v>
      </c>
      <c r="BO1522" s="3">
        <f t="shared" si="1820"/>
        <v>11</v>
      </c>
      <c r="BP1522">
        <f t="shared" si="1821"/>
        <v>2</v>
      </c>
      <c r="BR1522">
        <v>12</v>
      </c>
      <c r="BS1522">
        <f t="shared" si="1799"/>
        <v>1</v>
      </c>
      <c r="BU1522" s="1">
        <f t="shared" si="1800"/>
        <v>175.03761019186638</v>
      </c>
      <c r="BV1522" s="1">
        <f t="shared" si="1801"/>
        <v>37.59403006282723</v>
      </c>
      <c r="BW1522" s="1">
        <f t="shared" si="1802"/>
        <v>37.548744624324854</v>
      </c>
      <c r="BX1522" s="1">
        <f t="shared" si="1803"/>
        <v>25.314937313762254</v>
      </c>
      <c r="BY1522" s="1">
        <f t="shared" si="1804"/>
        <v>12.783637209296506</v>
      </c>
      <c r="BZ1522" s="1">
        <f t="shared" si="1805"/>
        <v>12.657349720460582</v>
      </c>
      <c r="CA1522" s="1">
        <f t="shared" si="1806"/>
        <v>17.621972870095377</v>
      </c>
      <c r="CB1522" s="1">
        <f t="shared" si="1807"/>
        <v>25.083686023093204</v>
      </c>
      <c r="CC1522" s="1">
        <f t="shared" si="1808"/>
        <v>5.4436227130250501</v>
      </c>
      <c r="CD1522" s="1">
        <f t="shared" si="1809"/>
        <v>400.00553466933724</v>
      </c>
      <c r="CE1522" s="1">
        <f t="shared" si="1810"/>
        <v>2.6720674416095815</v>
      </c>
      <c r="CF1522" s="1">
        <f t="shared" si="1811"/>
        <v>2.0621177432152522</v>
      </c>
      <c r="CG1522" s="1">
        <f t="shared" si="1812"/>
        <v>2.271982454203799</v>
      </c>
      <c r="CH1522" s="1">
        <f t="shared" si="1813"/>
        <v>2.4242963243872735</v>
      </c>
      <c r="CI1522" s="1">
        <f t="shared" si="1814"/>
        <v>2.3955296395385695</v>
      </c>
      <c r="CJ1522" s="1">
        <f t="shared" si="1815"/>
        <v>2.4147755889956337</v>
      </c>
      <c r="CK1522" s="1">
        <f t="shared" si="1816"/>
        <v>2.427877709294977</v>
      </c>
      <c r="CL1522" s="5">
        <f t="shared" si="1822"/>
        <v>12</v>
      </c>
      <c r="CN1522" s="9">
        <f t="shared" si="1823"/>
        <v>2.0621177432152522</v>
      </c>
    </row>
    <row r="1523" spans="1:92" x14ac:dyDescent="0.2">
      <c r="A1523" s="4">
        <v>1521</v>
      </c>
      <c r="B1523" s="1">
        <v>0.41310432688711801</v>
      </c>
      <c r="C1523" s="1">
        <v>0.48</v>
      </c>
      <c r="D1523" s="1">
        <v>0</v>
      </c>
      <c r="E1523" s="1">
        <v>0</v>
      </c>
      <c r="F1523" s="1">
        <v>100</v>
      </c>
      <c r="G1523" s="1">
        <v>7.20035553670838</v>
      </c>
      <c r="H1523" s="1">
        <v>6</v>
      </c>
      <c r="I1523">
        <v>1500</v>
      </c>
      <c r="J1523">
        <v>185</v>
      </c>
      <c r="K1523">
        <v>12.5</v>
      </c>
      <c r="L1523" s="1"/>
      <c r="M1523" s="2">
        <f t="shared" si="1748"/>
        <v>2</v>
      </c>
      <c r="N1523" s="2">
        <f t="shared" si="1749"/>
        <v>6</v>
      </c>
      <c r="O1523" s="2">
        <f t="shared" si="1750"/>
        <v>5</v>
      </c>
      <c r="P1523" s="2">
        <f t="shared" si="1751"/>
        <v>4</v>
      </c>
      <c r="Q1523" s="2">
        <f t="shared" si="1752"/>
        <v>6</v>
      </c>
      <c r="R1523" s="2">
        <f t="shared" si="1753"/>
        <v>7</v>
      </c>
      <c r="S1523" s="2">
        <f t="shared" si="1754"/>
        <v>5</v>
      </c>
      <c r="T1523" s="2">
        <f t="shared" si="1755"/>
        <v>4</v>
      </c>
      <c r="U1523" s="2">
        <f t="shared" si="1756"/>
        <v>7</v>
      </c>
      <c r="V1523" s="2">
        <f t="shared" si="1757"/>
        <v>7</v>
      </c>
      <c r="W1523" s="2">
        <f t="shared" si="1758"/>
        <v>5</v>
      </c>
      <c r="X1523" s="2">
        <f t="shared" si="1759"/>
        <v>7</v>
      </c>
      <c r="Y1523" s="2">
        <f t="shared" si="1760"/>
        <v>4</v>
      </c>
      <c r="Z1523" s="2">
        <f t="shared" si="1761"/>
        <v>4</v>
      </c>
      <c r="AA1523" s="2">
        <f t="shared" si="1762"/>
        <v>2</v>
      </c>
      <c r="AB1523" s="2">
        <f t="shared" si="1763"/>
        <v>4</v>
      </c>
      <c r="AC1523" s="2">
        <f t="shared" si="1764"/>
        <v>3</v>
      </c>
      <c r="AD1523" s="3">
        <f t="shared" si="1817"/>
        <v>6</v>
      </c>
      <c r="AE1523" s="2">
        <f t="shared" si="1765"/>
        <v>5</v>
      </c>
      <c r="AF1523" s="2">
        <f t="shared" si="1766"/>
        <v>9</v>
      </c>
      <c r="AG1523" s="2">
        <f t="shared" si="1767"/>
        <v>8</v>
      </c>
      <c r="AH1523" s="2">
        <f t="shared" si="1768"/>
        <v>7</v>
      </c>
      <c r="AI1523" s="2">
        <f t="shared" si="1769"/>
        <v>9</v>
      </c>
      <c r="AJ1523" s="2">
        <f t="shared" si="1770"/>
        <v>10</v>
      </c>
      <c r="AK1523" s="2">
        <f t="shared" si="1771"/>
        <v>8</v>
      </c>
      <c r="AL1523" s="2">
        <f t="shared" si="1772"/>
        <v>7</v>
      </c>
      <c r="AM1523" s="2">
        <f t="shared" si="1773"/>
        <v>9</v>
      </c>
      <c r="AN1523" s="2">
        <f t="shared" si="1774"/>
        <v>9</v>
      </c>
      <c r="AO1523" s="2">
        <f t="shared" si="1775"/>
        <v>7</v>
      </c>
      <c r="AP1523" s="2">
        <f t="shared" si="1776"/>
        <v>9</v>
      </c>
      <c r="AQ1523" s="2">
        <f t="shared" si="1777"/>
        <v>6</v>
      </c>
      <c r="AR1523" s="2">
        <f t="shared" si="1778"/>
        <v>5</v>
      </c>
      <c r="AS1523" s="2">
        <f t="shared" si="1779"/>
        <v>4</v>
      </c>
      <c r="AT1523" s="2">
        <f t="shared" si="1780"/>
        <v>6</v>
      </c>
      <c r="AU1523" s="2">
        <f t="shared" si="1781"/>
        <v>5</v>
      </c>
      <c r="AV1523" s="3">
        <f t="shared" si="1818"/>
        <v>6</v>
      </c>
      <c r="AW1523">
        <f t="shared" si="1819"/>
        <v>1</v>
      </c>
      <c r="AX1523" s="2">
        <f t="shared" si="1782"/>
        <v>1</v>
      </c>
      <c r="AY1523" s="2">
        <f t="shared" si="1783"/>
        <v>4</v>
      </c>
      <c r="AZ1523" s="2">
        <f t="shared" si="1784"/>
        <v>5</v>
      </c>
      <c r="BA1523" s="2">
        <f t="shared" si="1785"/>
        <v>2</v>
      </c>
      <c r="BB1523" s="2">
        <f t="shared" si="1786"/>
        <v>4</v>
      </c>
      <c r="BC1523" s="2">
        <f t="shared" si="1787"/>
        <v>5</v>
      </c>
      <c r="BD1523" s="2">
        <f t="shared" si="1788"/>
        <v>4</v>
      </c>
      <c r="BE1523" s="2">
        <f t="shared" si="1789"/>
        <v>4</v>
      </c>
      <c r="BF1523" s="2">
        <f t="shared" si="1790"/>
        <v>4</v>
      </c>
      <c r="BG1523" s="2">
        <f t="shared" si="1791"/>
        <v>4</v>
      </c>
      <c r="BH1523" s="2">
        <f t="shared" si="1792"/>
        <v>5</v>
      </c>
      <c r="BI1523" s="2">
        <f t="shared" si="1793"/>
        <v>7</v>
      </c>
      <c r="BJ1523" s="2">
        <f t="shared" si="1794"/>
        <v>5</v>
      </c>
      <c r="BK1523" s="2">
        <f t="shared" si="1795"/>
        <v>2</v>
      </c>
      <c r="BL1523" s="2">
        <f t="shared" si="1796"/>
        <v>2</v>
      </c>
      <c r="BM1523" s="2">
        <f t="shared" si="1797"/>
        <v>4</v>
      </c>
      <c r="BN1523" s="2">
        <f t="shared" si="1798"/>
        <v>4</v>
      </c>
      <c r="BO1523" s="3">
        <f t="shared" si="1820"/>
        <v>12</v>
      </c>
      <c r="BP1523">
        <f t="shared" si="1821"/>
        <v>1</v>
      </c>
      <c r="BR1523">
        <v>12</v>
      </c>
      <c r="BS1523">
        <f t="shared" si="1799"/>
        <v>1</v>
      </c>
      <c r="BU1523" s="1">
        <f t="shared" si="1800"/>
        <v>175.05237006339556</v>
      </c>
      <c r="BV1523" s="1">
        <f t="shared" si="1801"/>
        <v>37.601044701127734</v>
      </c>
      <c r="BW1523" s="1">
        <f t="shared" si="1802"/>
        <v>37.550785776571033</v>
      </c>
      <c r="BX1523" s="1">
        <f t="shared" si="1803"/>
        <v>25.226661571532087</v>
      </c>
      <c r="BY1523" s="1">
        <f t="shared" si="1804"/>
        <v>12.674798412206473</v>
      </c>
      <c r="BZ1523" s="1">
        <f t="shared" si="1805"/>
        <v>12.60671613642157</v>
      </c>
      <c r="CA1523" s="1">
        <f t="shared" si="1806"/>
        <v>17.698601840674009</v>
      </c>
      <c r="CB1523" s="1">
        <f t="shared" si="1807"/>
        <v>25.069739855470761</v>
      </c>
      <c r="CC1523" s="1">
        <f t="shared" si="1808"/>
        <v>5.3663595009020426</v>
      </c>
      <c r="CD1523" s="1">
        <f t="shared" si="1809"/>
        <v>400.00364201038792</v>
      </c>
      <c r="CE1523" s="1">
        <f t="shared" si="1810"/>
        <v>3.7486772338356737</v>
      </c>
      <c r="CF1523" s="1">
        <f t="shared" si="1811"/>
        <v>1.5438170453227988</v>
      </c>
      <c r="CG1523" s="1">
        <f t="shared" si="1812"/>
        <v>1.9550415787626927</v>
      </c>
      <c r="CH1523" s="1">
        <f t="shared" si="1813"/>
        <v>2.3483103460816928</v>
      </c>
      <c r="CI1523" s="1">
        <f t="shared" si="1814"/>
        <v>2.4562415228145102</v>
      </c>
      <c r="CJ1523" s="1">
        <f t="shared" si="1815"/>
        <v>2.4752491014267535</v>
      </c>
      <c r="CK1523" s="1">
        <f t="shared" si="1816"/>
        <v>2.4868519852660813</v>
      </c>
      <c r="CL1523" s="5">
        <f t="shared" si="1822"/>
        <v>12</v>
      </c>
      <c r="CN1523" s="9">
        <f t="shared" si="1823"/>
        <v>1.5438170453227988</v>
      </c>
    </row>
    <row r="1524" spans="1:92" x14ac:dyDescent="0.2">
      <c r="A1524" s="4">
        <v>1522</v>
      </c>
      <c r="B1524" s="1">
        <v>0.57346910047497202</v>
      </c>
      <c r="C1524" s="1">
        <v>17.645</v>
      </c>
      <c r="D1524" s="1">
        <v>0</v>
      </c>
      <c r="E1524" s="1">
        <v>2</v>
      </c>
      <c r="F1524" s="1">
        <v>98</v>
      </c>
      <c r="G1524" s="1">
        <v>6.2382889883479198</v>
      </c>
      <c r="H1524" s="1">
        <v>6</v>
      </c>
      <c r="I1524">
        <v>1500</v>
      </c>
      <c r="J1524">
        <v>185</v>
      </c>
      <c r="K1524">
        <v>12.5</v>
      </c>
      <c r="L1524" s="1"/>
      <c r="M1524" s="2">
        <f t="shared" si="1748"/>
        <v>3</v>
      </c>
      <c r="N1524" s="2">
        <f t="shared" si="1749"/>
        <v>5</v>
      </c>
      <c r="O1524" s="2">
        <f t="shared" si="1750"/>
        <v>5</v>
      </c>
      <c r="P1524" s="2">
        <f t="shared" si="1751"/>
        <v>4</v>
      </c>
      <c r="Q1524" s="2">
        <f t="shared" si="1752"/>
        <v>6</v>
      </c>
      <c r="R1524" s="2">
        <f t="shared" si="1753"/>
        <v>7</v>
      </c>
      <c r="S1524" s="2">
        <f t="shared" si="1754"/>
        <v>5</v>
      </c>
      <c r="T1524" s="2">
        <f t="shared" si="1755"/>
        <v>4</v>
      </c>
      <c r="U1524" s="2">
        <f t="shared" si="1756"/>
        <v>7</v>
      </c>
      <c r="V1524" s="2">
        <f t="shared" si="1757"/>
        <v>7</v>
      </c>
      <c r="W1524" s="2">
        <f t="shared" si="1758"/>
        <v>6</v>
      </c>
      <c r="X1524" s="2">
        <f t="shared" si="1759"/>
        <v>7</v>
      </c>
      <c r="Y1524" s="2">
        <f t="shared" si="1760"/>
        <v>4</v>
      </c>
      <c r="Z1524" s="2">
        <f t="shared" si="1761"/>
        <v>4</v>
      </c>
      <c r="AA1524" s="2">
        <f t="shared" si="1762"/>
        <v>2</v>
      </c>
      <c r="AB1524" s="2">
        <f t="shared" si="1763"/>
        <v>4</v>
      </c>
      <c r="AC1524" s="2">
        <f t="shared" si="1764"/>
        <v>3</v>
      </c>
      <c r="AD1524" s="3">
        <f t="shared" si="1817"/>
        <v>6</v>
      </c>
      <c r="AE1524" s="2">
        <f t="shared" si="1765"/>
        <v>6</v>
      </c>
      <c r="AF1524" s="2">
        <f t="shared" si="1766"/>
        <v>8</v>
      </c>
      <c r="AG1524" s="2">
        <f t="shared" si="1767"/>
        <v>8</v>
      </c>
      <c r="AH1524" s="2">
        <f t="shared" si="1768"/>
        <v>7</v>
      </c>
      <c r="AI1524" s="2">
        <f t="shared" si="1769"/>
        <v>9</v>
      </c>
      <c r="AJ1524" s="2">
        <f t="shared" si="1770"/>
        <v>10</v>
      </c>
      <c r="AK1524" s="2">
        <f t="shared" si="1771"/>
        <v>8</v>
      </c>
      <c r="AL1524" s="2">
        <f t="shared" si="1772"/>
        <v>7</v>
      </c>
      <c r="AM1524" s="2">
        <f t="shared" si="1773"/>
        <v>9</v>
      </c>
      <c r="AN1524" s="2">
        <f t="shared" si="1774"/>
        <v>9</v>
      </c>
      <c r="AO1524" s="2">
        <f t="shared" si="1775"/>
        <v>8</v>
      </c>
      <c r="AP1524" s="2">
        <f t="shared" si="1776"/>
        <v>9</v>
      </c>
      <c r="AQ1524" s="2">
        <f t="shared" si="1777"/>
        <v>6</v>
      </c>
      <c r="AR1524" s="2">
        <f t="shared" si="1778"/>
        <v>5</v>
      </c>
      <c r="AS1524" s="2">
        <f t="shared" si="1779"/>
        <v>4</v>
      </c>
      <c r="AT1524" s="2">
        <f t="shared" si="1780"/>
        <v>6</v>
      </c>
      <c r="AU1524" s="2">
        <f t="shared" si="1781"/>
        <v>5</v>
      </c>
      <c r="AV1524" s="3">
        <f t="shared" si="1818"/>
        <v>6</v>
      </c>
      <c r="AW1524">
        <f t="shared" si="1819"/>
        <v>1</v>
      </c>
      <c r="AX1524" s="2">
        <f t="shared" si="1782"/>
        <v>2</v>
      </c>
      <c r="AY1524" s="2">
        <f t="shared" si="1783"/>
        <v>4</v>
      </c>
      <c r="AZ1524" s="2">
        <f t="shared" si="1784"/>
        <v>5</v>
      </c>
      <c r="BA1524" s="2">
        <f t="shared" si="1785"/>
        <v>3</v>
      </c>
      <c r="BB1524" s="2">
        <f t="shared" si="1786"/>
        <v>4</v>
      </c>
      <c r="BC1524" s="2">
        <f t="shared" si="1787"/>
        <v>4</v>
      </c>
      <c r="BD1524" s="2">
        <f t="shared" si="1788"/>
        <v>3</v>
      </c>
      <c r="BE1524" s="2">
        <f t="shared" si="1789"/>
        <v>4</v>
      </c>
      <c r="BF1524" s="2">
        <f t="shared" si="1790"/>
        <v>4</v>
      </c>
      <c r="BG1524" s="2">
        <f t="shared" si="1791"/>
        <v>3</v>
      </c>
      <c r="BH1524" s="2">
        <f t="shared" si="1792"/>
        <v>6</v>
      </c>
      <c r="BI1524" s="2">
        <f t="shared" si="1793"/>
        <v>7</v>
      </c>
      <c r="BJ1524" s="2">
        <f t="shared" si="1794"/>
        <v>4</v>
      </c>
      <c r="BK1524" s="2">
        <f t="shared" si="1795"/>
        <v>2</v>
      </c>
      <c r="BL1524" s="2">
        <f t="shared" si="1796"/>
        <v>2</v>
      </c>
      <c r="BM1524" s="2">
        <f t="shared" si="1797"/>
        <v>4</v>
      </c>
      <c r="BN1524" s="2">
        <f t="shared" si="1798"/>
        <v>4</v>
      </c>
      <c r="BO1524" s="3">
        <f t="shared" si="1820"/>
        <v>12</v>
      </c>
      <c r="BP1524">
        <f t="shared" si="1821"/>
        <v>1</v>
      </c>
      <c r="BR1524">
        <v>12</v>
      </c>
      <c r="BS1524">
        <f t="shared" si="1799"/>
        <v>1</v>
      </c>
      <c r="BU1524" s="1">
        <f t="shared" si="1800"/>
        <v>175.03639518275045</v>
      </c>
      <c r="BV1524" s="1">
        <f t="shared" si="1801"/>
        <v>37.591265669794169</v>
      </c>
      <c r="BW1524" s="1">
        <f t="shared" si="1802"/>
        <v>37.548578614187434</v>
      </c>
      <c r="BX1524" s="1">
        <f t="shared" si="1803"/>
        <v>25.30309630105203</v>
      </c>
      <c r="BY1524" s="1">
        <f t="shared" si="1804"/>
        <v>12.772029934731146</v>
      </c>
      <c r="BZ1524" s="1">
        <f t="shared" si="1805"/>
        <v>12.647699608713365</v>
      </c>
      <c r="CA1524" s="1">
        <f t="shared" si="1806"/>
        <v>17.621640254328433</v>
      </c>
      <c r="CB1524" s="1">
        <f t="shared" si="1807"/>
        <v>25.076601542223401</v>
      </c>
      <c r="CC1524" s="1">
        <f t="shared" si="1808"/>
        <v>5.4040623140136086</v>
      </c>
      <c r="CD1524" s="1">
        <f t="shared" si="1809"/>
        <v>400.00520674788305</v>
      </c>
      <c r="CE1524" s="1">
        <f t="shared" si="1810"/>
        <v>2.6376081081210936</v>
      </c>
      <c r="CF1524" s="1">
        <f t="shared" si="1811"/>
        <v>2.0244714300022593</v>
      </c>
      <c r="CG1524" s="1">
        <f t="shared" si="1812"/>
        <v>2.2031930227989966</v>
      </c>
      <c r="CH1524" s="1">
        <f t="shared" si="1813"/>
        <v>2.3192225679970937</v>
      </c>
      <c r="CI1524" s="1">
        <f t="shared" si="1814"/>
        <v>2.288736472951328</v>
      </c>
      <c r="CJ1524" s="1">
        <f t="shared" si="1815"/>
        <v>2.3088991893490918</v>
      </c>
      <c r="CK1524" s="1">
        <f t="shared" si="1816"/>
        <v>2.3224652005408131</v>
      </c>
      <c r="CL1524" s="5">
        <f t="shared" si="1822"/>
        <v>12</v>
      </c>
      <c r="CN1524" s="9">
        <f t="shared" si="1823"/>
        <v>2.0244714300022593</v>
      </c>
    </row>
    <row r="1525" spans="1:92" x14ac:dyDescent="0.2">
      <c r="A1525" s="4">
        <v>1523</v>
      </c>
      <c r="B1525" s="1">
        <v>0.42000987825196001</v>
      </c>
      <c r="C1525" s="1">
        <v>0.48</v>
      </c>
      <c r="D1525" s="1">
        <v>0</v>
      </c>
      <c r="E1525" s="1">
        <v>0</v>
      </c>
      <c r="F1525" s="1">
        <v>100</v>
      </c>
      <c r="G1525" s="1">
        <v>7.1937359696501604</v>
      </c>
      <c r="H1525" s="1">
        <v>6</v>
      </c>
      <c r="I1525">
        <v>1500</v>
      </c>
      <c r="J1525">
        <v>185</v>
      </c>
      <c r="K1525">
        <v>12.5</v>
      </c>
      <c r="L1525" s="1"/>
      <c r="M1525" s="2">
        <f t="shared" si="1748"/>
        <v>2</v>
      </c>
      <c r="N1525" s="2">
        <f t="shared" si="1749"/>
        <v>6</v>
      </c>
      <c r="O1525" s="2">
        <f t="shared" si="1750"/>
        <v>5</v>
      </c>
      <c r="P1525" s="2">
        <f t="shared" si="1751"/>
        <v>4</v>
      </c>
      <c r="Q1525" s="2">
        <f t="shared" si="1752"/>
        <v>6</v>
      </c>
      <c r="R1525" s="2">
        <f t="shared" si="1753"/>
        <v>7</v>
      </c>
      <c r="S1525" s="2">
        <f t="shared" si="1754"/>
        <v>5</v>
      </c>
      <c r="T1525" s="2">
        <f t="shared" si="1755"/>
        <v>4</v>
      </c>
      <c r="U1525" s="2">
        <f t="shared" si="1756"/>
        <v>7</v>
      </c>
      <c r="V1525" s="2">
        <f t="shared" si="1757"/>
        <v>7</v>
      </c>
      <c r="W1525" s="2">
        <f t="shared" si="1758"/>
        <v>5</v>
      </c>
      <c r="X1525" s="2">
        <f t="shared" si="1759"/>
        <v>7</v>
      </c>
      <c r="Y1525" s="2">
        <f t="shared" si="1760"/>
        <v>4</v>
      </c>
      <c r="Z1525" s="2">
        <f t="shared" si="1761"/>
        <v>4</v>
      </c>
      <c r="AA1525" s="2">
        <f t="shared" si="1762"/>
        <v>2</v>
      </c>
      <c r="AB1525" s="2">
        <f t="shared" si="1763"/>
        <v>4</v>
      </c>
      <c r="AC1525" s="2">
        <f t="shared" si="1764"/>
        <v>3</v>
      </c>
      <c r="AD1525" s="3">
        <f t="shared" si="1817"/>
        <v>6</v>
      </c>
      <c r="AE1525" s="2">
        <f t="shared" si="1765"/>
        <v>5</v>
      </c>
      <c r="AF1525" s="2">
        <f t="shared" si="1766"/>
        <v>9</v>
      </c>
      <c r="AG1525" s="2">
        <f t="shared" si="1767"/>
        <v>8</v>
      </c>
      <c r="AH1525" s="2">
        <f t="shared" si="1768"/>
        <v>7</v>
      </c>
      <c r="AI1525" s="2">
        <f t="shared" si="1769"/>
        <v>9</v>
      </c>
      <c r="AJ1525" s="2">
        <f t="shared" si="1770"/>
        <v>10</v>
      </c>
      <c r="AK1525" s="2">
        <f t="shared" si="1771"/>
        <v>8</v>
      </c>
      <c r="AL1525" s="2">
        <f t="shared" si="1772"/>
        <v>7</v>
      </c>
      <c r="AM1525" s="2">
        <f t="shared" si="1773"/>
        <v>9</v>
      </c>
      <c r="AN1525" s="2">
        <f t="shared" si="1774"/>
        <v>9</v>
      </c>
      <c r="AO1525" s="2">
        <f t="shared" si="1775"/>
        <v>7</v>
      </c>
      <c r="AP1525" s="2">
        <f t="shared" si="1776"/>
        <v>9</v>
      </c>
      <c r="AQ1525" s="2">
        <f t="shared" si="1777"/>
        <v>6</v>
      </c>
      <c r="AR1525" s="2">
        <f t="shared" si="1778"/>
        <v>5</v>
      </c>
      <c r="AS1525" s="2">
        <f t="shared" si="1779"/>
        <v>4</v>
      </c>
      <c r="AT1525" s="2">
        <f t="shared" si="1780"/>
        <v>6</v>
      </c>
      <c r="AU1525" s="2">
        <f t="shared" si="1781"/>
        <v>5</v>
      </c>
      <c r="AV1525" s="3">
        <f t="shared" si="1818"/>
        <v>6</v>
      </c>
      <c r="AW1525">
        <f t="shared" si="1819"/>
        <v>1</v>
      </c>
      <c r="AX1525" s="2">
        <f t="shared" si="1782"/>
        <v>1</v>
      </c>
      <c r="AY1525" s="2">
        <f t="shared" si="1783"/>
        <v>4</v>
      </c>
      <c r="AZ1525" s="2">
        <f t="shared" si="1784"/>
        <v>5</v>
      </c>
      <c r="BA1525" s="2">
        <f t="shared" si="1785"/>
        <v>2</v>
      </c>
      <c r="BB1525" s="2">
        <f t="shared" si="1786"/>
        <v>4</v>
      </c>
      <c r="BC1525" s="2">
        <f t="shared" si="1787"/>
        <v>5</v>
      </c>
      <c r="BD1525" s="2">
        <f t="shared" si="1788"/>
        <v>4</v>
      </c>
      <c r="BE1525" s="2">
        <f t="shared" si="1789"/>
        <v>4</v>
      </c>
      <c r="BF1525" s="2">
        <f t="shared" si="1790"/>
        <v>4</v>
      </c>
      <c r="BG1525" s="2">
        <f t="shared" si="1791"/>
        <v>4</v>
      </c>
      <c r="BH1525" s="2">
        <f t="shared" si="1792"/>
        <v>5</v>
      </c>
      <c r="BI1525" s="2">
        <f t="shared" si="1793"/>
        <v>7</v>
      </c>
      <c r="BJ1525" s="2">
        <f t="shared" si="1794"/>
        <v>5</v>
      </c>
      <c r="BK1525" s="2">
        <f t="shared" si="1795"/>
        <v>2</v>
      </c>
      <c r="BL1525" s="2">
        <f t="shared" si="1796"/>
        <v>2</v>
      </c>
      <c r="BM1525" s="2">
        <f t="shared" si="1797"/>
        <v>4</v>
      </c>
      <c r="BN1525" s="2">
        <f t="shared" si="1798"/>
        <v>4</v>
      </c>
      <c r="BO1525" s="3">
        <f t="shared" si="1820"/>
        <v>12</v>
      </c>
      <c r="BP1525">
        <f t="shared" si="1821"/>
        <v>1</v>
      </c>
      <c r="BR1525">
        <v>6</v>
      </c>
      <c r="BS1525">
        <f t="shared" si="1799"/>
        <v>1</v>
      </c>
      <c r="BU1525" s="1">
        <f t="shared" si="1800"/>
        <v>175.05243429243177</v>
      </c>
      <c r="BV1525" s="1">
        <f t="shared" si="1801"/>
        <v>37.601091571993116</v>
      </c>
      <c r="BW1525" s="1">
        <f t="shared" si="1802"/>
        <v>37.550800457254766</v>
      </c>
      <c r="BX1525" s="1">
        <f t="shared" si="1803"/>
        <v>25.226637617373715</v>
      </c>
      <c r="BY1525" s="1">
        <f t="shared" si="1804"/>
        <v>12.673906938052943</v>
      </c>
      <c r="BZ1525" s="1">
        <f t="shared" si="1805"/>
        <v>12.604813986126429</v>
      </c>
      <c r="CA1525" s="1">
        <f t="shared" si="1806"/>
        <v>17.698714918082977</v>
      </c>
      <c r="CB1525" s="1">
        <f t="shared" si="1807"/>
        <v>25.068332293300802</v>
      </c>
      <c r="CC1525" s="1">
        <f t="shared" si="1808"/>
        <v>5.3585912710287271</v>
      </c>
      <c r="CD1525" s="1">
        <f t="shared" si="1809"/>
        <v>400.00358351119337</v>
      </c>
      <c r="CE1525" s="1">
        <f t="shared" si="1810"/>
        <v>3.7505077143487782</v>
      </c>
      <c r="CF1525" s="1">
        <f t="shared" si="1811"/>
        <v>1.5345834695201133</v>
      </c>
      <c r="CG1525" s="1">
        <f t="shared" si="1812"/>
        <v>1.9399334697730124</v>
      </c>
      <c r="CH1525" s="1">
        <f t="shared" si="1813"/>
        <v>2.3275722647726065</v>
      </c>
      <c r="CI1525" s="1">
        <f t="shared" si="1814"/>
        <v>2.4364415238272383</v>
      </c>
      <c r="CJ1525" s="1">
        <f t="shared" si="1815"/>
        <v>2.4556011086194784</v>
      </c>
      <c r="CK1525" s="1">
        <f t="shared" si="1816"/>
        <v>2.4673027543340473</v>
      </c>
      <c r="CL1525" s="5">
        <f t="shared" si="1822"/>
        <v>12</v>
      </c>
      <c r="CN1525" s="9">
        <f t="shared" si="1823"/>
        <v>1.5345834695201133</v>
      </c>
    </row>
    <row r="1526" spans="1:92" x14ac:dyDescent="0.2">
      <c r="A1526" s="4">
        <v>1524</v>
      </c>
      <c r="B1526" s="1">
        <v>0.681745340676982</v>
      </c>
      <c r="C1526" s="1">
        <v>36.238</v>
      </c>
      <c r="D1526" s="1">
        <v>0</v>
      </c>
      <c r="E1526" s="1">
        <v>50</v>
      </c>
      <c r="F1526" s="1">
        <v>50</v>
      </c>
      <c r="G1526" s="1">
        <v>3.6238293378300401</v>
      </c>
      <c r="H1526" s="1">
        <v>5</v>
      </c>
      <c r="I1526">
        <v>1500</v>
      </c>
      <c r="J1526">
        <v>185</v>
      </c>
      <c r="K1526">
        <v>12.5</v>
      </c>
      <c r="L1526" s="1"/>
      <c r="M1526" s="2">
        <f t="shared" si="1748"/>
        <v>4</v>
      </c>
      <c r="N1526" s="2">
        <f t="shared" si="1749"/>
        <v>5</v>
      </c>
      <c r="O1526" s="2">
        <f t="shared" si="1750"/>
        <v>5</v>
      </c>
      <c r="P1526" s="2">
        <f t="shared" si="1751"/>
        <v>4</v>
      </c>
      <c r="Q1526" s="2">
        <f t="shared" si="1752"/>
        <v>7</v>
      </c>
      <c r="R1526" s="2">
        <f t="shared" si="1753"/>
        <v>9</v>
      </c>
      <c r="S1526" s="2">
        <f t="shared" si="1754"/>
        <v>6</v>
      </c>
      <c r="T1526" s="2">
        <f t="shared" si="1755"/>
        <v>6</v>
      </c>
      <c r="U1526" s="2">
        <f t="shared" si="1756"/>
        <v>6</v>
      </c>
      <c r="V1526" s="2">
        <f t="shared" si="1757"/>
        <v>7</v>
      </c>
      <c r="W1526" s="2">
        <f t="shared" si="1758"/>
        <v>4</v>
      </c>
      <c r="X1526" s="2">
        <f t="shared" si="1759"/>
        <v>5</v>
      </c>
      <c r="Y1526" s="2">
        <f t="shared" si="1760"/>
        <v>3</v>
      </c>
      <c r="Z1526" s="2">
        <f t="shared" si="1761"/>
        <v>2</v>
      </c>
      <c r="AA1526" s="2">
        <f t="shared" si="1762"/>
        <v>2</v>
      </c>
      <c r="AB1526" s="2">
        <f t="shared" si="1763"/>
        <v>2</v>
      </c>
      <c r="AC1526" s="2">
        <f t="shared" si="1764"/>
        <v>1</v>
      </c>
      <c r="AD1526" s="3">
        <f t="shared" si="1817"/>
        <v>6</v>
      </c>
      <c r="AE1526" s="2">
        <f t="shared" si="1765"/>
        <v>7</v>
      </c>
      <c r="AF1526" s="2">
        <f t="shared" si="1766"/>
        <v>8</v>
      </c>
      <c r="AG1526" s="2">
        <f t="shared" si="1767"/>
        <v>8</v>
      </c>
      <c r="AH1526" s="2">
        <f t="shared" si="1768"/>
        <v>7</v>
      </c>
      <c r="AI1526" s="2">
        <f t="shared" si="1769"/>
        <v>10</v>
      </c>
      <c r="AJ1526" s="2">
        <f t="shared" si="1770"/>
        <v>12</v>
      </c>
      <c r="AK1526" s="2">
        <f t="shared" si="1771"/>
        <v>9</v>
      </c>
      <c r="AL1526" s="2">
        <f t="shared" si="1772"/>
        <v>9</v>
      </c>
      <c r="AM1526" s="2">
        <f t="shared" si="1773"/>
        <v>8</v>
      </c>
      <c r="AN1526" s="2">
        <f t="shared" si="1774"/>
        <v>9</v>
      </c>
      <c r="AO1526" s="2">
        <f t="shared" si="1775"/>
        <v>6</v>
      </c>
      <c r="AP1526" s="2">
        <f t="shared" si="1776"/>
        <v>7</v>
      </c>
      <c r="AQ1526" s="2">
        <f t="shared" si="1777"/>
        <v>5</v>
      </c>
      <c r="AR1526" s="2">
        <f t="shared" si="1778"/>
        <v>3</v>
      </c>
      <c r="AS1526" s="2">
        <f t="shared" si="1779"/>
        <v>4</v>
      </c>
      <c r="AT1526" s="2">
        <f t="shared" si="1780"/>
        <v>4</v>
      </c>
      <c r="AU1526" s="2">
        <f t="shared" si="1781"/>
        <v>3</v>
      </c>
      <c r="AV1526" s="3">
        <f t="shared" si="1818"/>
        <v>6</v>
      </c>
      <c r="AW1526">
        <f t="shared" si="1819"/>
        <v>1</v>
      </c>
      <c r="AX1526" s="2">
        <f t="shared" si="1782"/>
        <v>3</v>
      </c>
      <c r="AY1526" s="2">
        <f t="shared" si="1783"/>
        <v>3</v>
      </c>
      <c r="AZ1526" s="2">
        <f t="shared" si="1784"/>
        <v>4</v>
      </c>
      <c r="BA1526" s="2">
        <f t="shared" si="1785"/>
        <v>3</v>
      </c>
      <c r="BB1526" s="2">
        <f t="shared" si="1786"/>
        <v>5</v>
      </c>
      <c r="BC1526" s="2">
        <f t="shared" si="1787"/>
        <v>7</v>
      </c>
      <c r="BD1526" s="2">
        <f t="shared" si="1788"/>
        <v>4</v>
      </c>
      <c r="BE1526" s="2">
        <f t="shared" si="1789"/>
        <v>3</v>
      </c>
      <c r="BF1526" s="2">
        <f t="shared" si="1790"/>
        <v>3</v>
      </c>
      <c r="BG1526" s="2">
        <f t="shared" si="1791"/>
        <v>4</v>
      </c>
      <c r="BH1526" s="2">
        <f t="shared" si="1792"/>
        <v>4</v>
      </c>
      <c r="BI1526" s="2">
        <f t="shared" si="1793"/>
        <v>5</v>
      </c>
      <c r="BJ1526" s="2">
        <f t="shared" si="1794"/>
        <v>3</v>
      </c>
      <c r="BK1526" s="2">
        <f t="shared" si="1795"/>
        <v>2</v>
      </c>
      <c r="BL1526" s="2">
        <f t="shared" si="1796"/>
        <v>2</v>
      </c>
      <c r="BM1526" s="2">
        <f t="shared" si="1797"/>
        <v>2</v>
      </c>
      <c r="BN1526" s="2">
        <f t="shared" si="1798"/>
        <v>2</v>
      </c>
      <c r="BO1526" s="3">
        <f t="shared" si="1820"/>
        <v>6</v>
      </c>
      <c r="BP1526">
        <f t="shared" si="1821"/>
        <v>1</v>
      </c>
      <c r="BR1526">
        <v>12</v>
      </c>
      <c r="BS1526">
        <f t="shared" si="1799"/>
        <v>1</v>
      </c>
      <c r="BU1526" s="1">
        <f t="shared" si="1800"/>
        <v>175.11238760605156</v>
      </c>
      <c r="BV1526" s="1">
        <f t="shared" si="1801"/>
        <v>37.750183484823943</v>
      </c>
      <c r="BW1526" s="1">
        <f t="shared" si="1802"/>
        <v>37.563386910084375</v>
      </c>
      <c r="BX1526" s="1">
        <f t="shared" si="1803"/>
        <v>25.934434647988944</v>
      </c>
      <c r="BY1526" s="1">
        <f t="shared" si="1804"/>
        <v>13.224357788486289</v>
      </c>
      <c r="BZ1526" s="1">
        <f t="shared" si="1805"/>
        <v>12.682165490647884</v>
      </c>
      <c r="CA1526" s="1">
        <f t="shared" si="1806"/>
        <v>17.620644408906113</v>
      </c>
      <c r="CB1526" s="1">
        <f t="shared" si="1807"/>
        <v>25.092942408901184</v>
      </c>
      <c r="CC1526" s="1">
        <f t="shared" si="1808"/>
        <v>5.4500855874599567</v>
      </c>
      <c r="CD1526" s="1">
        <f t="shared" si="1809"/>
        <v>400.00886596150679</v>
      </c>
      <c r="CE1526" s="1">
        <f t="shared" si="1810"/>
        <v>4.163643919745823</v>
      </c>
      <c r="CF1526" s="1">
        <f t="shared" si="1811"/>
        <v>2.4795888797939067</v>
      </c>
      <c r="CG1526" s="1">
        <f t="shared" si="1812"/>
        <v>2.1352236531679347</v>
      </c>
      <c r="CH1526" s="1">
        <f t="shared" si="1813"/>
        <v>2.2243655600421532</v>
      </c>
      <c r="CI1526" s="1">
        <f t="shared" si="1814"/>
        <v>2.3570262864188867</v>
      </c>
      <c r="CJ1526" s="1">
        <f t="shared" si="1815"/>
        <v>2.3754525874227319</v>
      </c>
      <c r="CK1526" s="1">
        <f t="shared" si="1816"/>
        <v>2.3982877373434786</v>
      </c>
      <c r="CL1526" s="5">
        <f t="shared" si="1822"/>
        <v>13</v>
      </c>
      <c r="CN1526" s="9">
        <f t="shared" si="1823"/>
        <v>2.1352236531679347</v>
      </c>
    </row>
    <row r="1527" spans="1:92" x14ac:dyDescent="0.2">
      <c r="A1527" s="4">
        <v>1525</v>
      </c>
      <c r="B1527" s="1">
        <v>0.45384695409835801</v>
      </c>
      <c r="C1527" s="1">
        <v>0.59699999999999998</v>
      </c>
      <c r="D1527" s="1">
        <v>0</v>
      </c>
      <c r="E1527" s="1">
        <v>0</v>
      </c>
      <c r="F1527" s="1">
        <v>100</v>
      </c>
      <c r="G1527" s="1">
        <v>8.9592411088647292</v>
      </c>
      <c r="H1527" s="1">
        <v>6</v>
      </c>
      <c r="I1527">
        <v>1500</v>
      </c>
      <c r="J1527">
        <v>185</v>
      </c>
      <c r="K1527">
        <v>12.5</v>
      </c>
      <c r="L1527" s="1"/>
      <c r="M1527" s="2">
        <f t="shared" si="1748"/>
        <v>2</v>
      </c>
      <c r="N1527" s="2">
        <f t="shared" si="1749"/>
        <v>6</v>
      </c>
      <c r="O1527" s="2">
        <f t="shared" si="1750"/>
        <v>5</v>
      </c>
      <c r="P1527" s="2">
        <f t="shared" si="1751"/>
        <v>4</v>
      </c>
      <c r="Q1527" s="2">
        <f t="shared" si="1752"/>
        <v>6</v>
      </c>
      <c r="R1527" s="2">
        <f t="shared" si="1753"/>
        <v>7</v>
      </c>
      <c r="S1527" s="2">
        <f t="shared" si="1754"/>
        <v>5</v>
      </c>
      <c r="T1527" s="2">
        <f t="shared" si="1755"/>
        <v>4</v>
      </c>
      <c r="U1527" s="2">
        <f t="shared" si="1756"/>
        <v>7</v>
      </c>
      <c r="V1527" s="2">
        <f t="shared" si="1757"/>
        <v>7</v>
      </c>
      <c r="W1527" s="2">
        <f t="shared" si="1758"/>
        <v>5</v>
      </c>
      <c r="X1527" s="2">
        <f t="shared" si="1759"/>
        <v>7</v>
      </c>
      <c r="Y1527" s="2">
        <f t="shared" si="1760"/>
        <v>4</v>
      </c>
      <c r="Z1527" s="2">
        <f t="shared" si="1761"/>
        <v>4</v>
      </c>
      <c r="AA1527" s="2">
        <f t="shared" si="1762"/>
        <v>2</v>
      </c>
      <c r="AB1527" s="2">
        <f t="shared" si="1763"/>
        <v>4</v>
      </c>
      <c r="AC1527" s="2">
        <f t="shared" si="1764"/>
        <v>3</v>
      </c>
      <c r="AD1527" s="3">
        <f t="shared" si="1817"/>
        <v>6</v>
      </c>
      <c r="AE1527" s="2">
        <f t="shared" si="1765"/>
        <v>5</v>
      </c>
      <c r="AF1527" s="2">
        <f t="shared" si="1766"/>
        <v>9</v>
      </c>
      <c r="AG1527" s="2">
        <f t="shared" si="1767"/>
        <v>8</v>
      </c>
      <c r="AH1527" s="2">
        <f t="shared" si="1768"/>
        <v>7</v>
      </c>
      <c r="AI1527" s="2">
        <f t="shared" si="1769"/>
        <v>9</v>
      </c>
      <c r="AJ1527" s="2">
        <f t="shared" si="1770"/>
        <v>10</v>
      </c>
      <c r="AK1527" s="2">
        <f t="shared" si="1771"/>
        <v>8</v>
      </c>
      <c r="AL1527" s="2">
        <f t="shared" si="1772"/>
        <v>7</v>
      </c>
      <c r="AM1527" s="2">
        <f t="shared" si="1773"/>
        <v>9</v>
      </c>
      <c r="AN1527" s="2">
        <f t="shared" si="1774"/>
        <v>9</v>
      </c>
      <c r="AO1527" s="2">
        <f t="shared" si="1775"/>
        <v>7</v>
      </c>
      <c r="AP1527" s="2">
        <f t="shared" si="1776"/>
        <v>9</v>
      </c>
      <c r="AQ1527" s="2">
        <f t="shared" si="1777"/>
        <v>6</v>
      </c>
      <c r="AR1527" s="2">
        <f t="shared" si="1778"/>
        <v>5</v>
      </c>
      <c r="AS1527" s="2">
        <f t="shared" si="1779"/>
        <v>4</v>
      </c>
      <c r="AT1527" s="2">
        <f t="shared" si="1780"/>
        <v>6</v>
      </c>
      <c r="AU1527" s="2">
        <f t="shared" si="1781"/>
        <v>5</v>
      </c>
      <c r="AV1527" s="3">
        <f t="shared" si="1818"/>
        <v>6</v>
      </c>
      <c r="AW1527">
        <f t="shared" si="1819"/>
        <v>1</v>
      </c>
      <c r="AX1527" s="2">
        <f t="shared" si="1782"/>
        <v>1</v>
      </c>
      <c r="AY1527" s="2">
        <f t="shared" si="1783"/>
        <v>4</v>
      </c>
      <c r="AZ1527" s="2">
        <f t="shared" si="1784"/>
        <v>5</v>
      </c>
      <c r="BA1527" s="2">
        <f t="shared" si="1785"/>
        <v>2</v>
      </c>
      <c r="BB1527" s="2">
        <f t="shared" si="1786"/>
        <v>4</v>
      </c>
      <c r="BC1527" s="2">
        <f t="shared" si="1787"/>
        <v>5</v>
      </c>
      <c r="BD1527" s="2">
        <f t="shared" si="1788"/>
        <v>4</v>
      </c>
      <c r="BE1527" s="2">
        <f t="shared" si="1789"/>
        <v>4</v>
      </c>
      <c r="BF1527" s="2">
        <f t="shared" si="1790"/>
        <v>4</v>
      </c>
      <c r="BG1527" s="2">
        <f t="shared" si="1791"/>
        <v>3</v>
      </c>
      <c r="BH1527" s="2">
        <f t="shared" si="1792"/>
        <v>5</v>
      </c>
      <c r="BI1527" s="2">
        <f t="shared" si="1793"/>
        <v>7</v>
      </c>
      <c r="BJ1527" s="2">
        <f t="shared" si="1794"/>
        <v>5</v>
      </c>
      <c r="BK1527" s="2">
        <f t="shared" si="1795"/>
        <v>2</v>
      </c>
      <c r="BL1527" s="2">
        <f t="shared" si="1796"/>
        <v>2</v>
      </c>
      <c r="BM1527" s="2">
        <f t="shared" si="1797"/>
        <v>4</v>
      </c>
      <c r="BN1527" s="2">
        <f t="shared" si="1798"/>
        <v>4</v>
      </c>
      <c r="BO1527" s="3">
        <f t="shared" si="1820"/>
        <v>12</v>
      </c>
      <c r="BP1527">
        <f t="shared" si="1821"/>
        <v>1</v>
      </c>
      <c r="BR1527">
        <v>7</v>
      </c>
      <c r="BS1527">
        <f t="shared" si="1799"/>
        <v>1</v>
      </c>
      <c r="BU1527" s="1">
        <f t="shared" si="1800"/>
        <v>175.03131685472368</v>
      </c>
      <c r="BV1527" s="1">
        <f t="shared" si="1801"/>
        <v>37.562147013580287</v>
      </c>
      <c r="BW1527" s="1">
        <f t="shared" si="1802"/>
        <v>37.53820728889945</v>
      </c>
      <c r="BX1527" s="1">
        <f t="shared" si="1803"/>
        <v>25.137621076163416</v>
      </c>
      <c r="BY1527" s="1">
        <f t="shared" si="1804"/>
        <v>12.624453950888343</v>
      </c>
      <c r="BZ1527" s="1">
        <f t="shared" si="1805"/>
        <v>12.600066049534322</v>
      </c>
      <c r="CA1527" s="1">
        <f t="shared" si="1806"/>
        <v>17.639270765937368</v>
      </c>
      <c r="CB1527" s="1">
        <f t="shared" si="1807"/>
        <v>25.065974819805586</v>
      </c>
      <c r="CC1527" s="1">
        <f t="shared" si="1808"/>
        <v>5.341987346810666</v>
      </c>
      <c r="CD1527" s="1">
        <f t="shared" si="1809"/>
        <v>400.00329310232172</v>
      </c>
      <c r="CE1527" s="1">
        <f t="shared" si="1810"/>
        <v>2.9384912630380695</v>
      </c>
      <c r="CF1527" s="1">
        <f t="shared" si="1811"/>
        <v>1.4844311621137081</v>
      </c>
      <c r="CG1527" s="1">
        <f t="shared" si="1812"/>
        <v>1.8669279167456414</v>
      </c>
      <c r="CH1527" s="1">
        <f t="shared" si="1813"/>
        <v>2.2545766003879448</v>
      </c>
      <c r="CI1527" s="1">
        <f t="shared" si="1814"/>
        <v>2.3625205661213475</v>
      </c>
      <c r="CJ1527" s="1">
        <f t="shared" si="1815"/>
        <v>2.3825540863303458</v>
      </c>
      <c r="CK1527" s="1">
        <f t="shared" si="1816"/>
        <v>2.3932047585272223</v>
      </c>
      <c r="CL1527" s="5">
        <f t="shared" si="1822"/>
        <v>12</v>
      </c>
      <c r="CN1527" s="9">
        <f t="shared" si="1823"/>
        <v>1.4844311621137081</v>
      </c>
    </row>
    <row r="1528" spans="1:92" x14ac:dyDescent="0.2">
      <c r="A1528" s="4">
        <v>1526</v>
      </c>
      <c r="B1528" s="1">
        <v>0.62835062603097702</v>
      </c>
      <c r="C1528" s="1">
        <v>0.245</v>
      </c>
      <c r="D1528" s="1">
        <v>0</v>
      </c>
      <c r="E1528" s="1">
        <v>15</v>
      </c>
      <c r="F1528" s="1">
        <v>85</v>
      </c>
      <c r="G1528" s="1">
        <v>2.7055875267709499</v>
      </c>
      <c r="H1528" s="1">
        <v>5</v>
      </c>
      <c r="I1528">
        <v>1500</v>
      </c>
      <c r="J1528">
        <v>185</v>
      </c>
      <c r="K1528">
        <v>12.5</v>
      </c>
      <c r="L1528" s="1"/>
      <c r="M1528" s="2">
        <f t="shared" si="1748"/>
        <v>2</v>
      </c>
      <c r="N1528" s="2">
        <f t="shared" si="1749"/>
        <v>5</v>
      </c>
      <c r="O1528" s="2">
        <f t="shared" si="1750"/>
        <v>3</v>
      </c>
      <c r="P1528" s="2">
        <f t="shared" si="1751"/>
        <v>4</v>
      </c>
      <c r="Q1528" s="2">
        <f t="shared" si="1752"/>
        <v>6</v>
      </c>
      <c r="R1528" s="2">
        <f t="shared" si="1753"/>
        <v>6</v>
      </c>
      <c r="S1528" s="2">
        <f t="shared" si="1754"/>
        <v>7</v>
      </c>
      <c r="T1528" s="2">
        <f t="shared" si="1755"/>
        <v>4</v>
      </c>
      <c r="U1528" s="2">
        <f t="shared" si="1756"/>
        <v>6</v>
      </c>
      <c r="V1528" s="2">
        <f t="shared" si="1757"/>
        <v>6</v>
      </c>
      <c r="W1528" s="2">
        <f t="shared" si="1758"/>
        <v>2</v>
      </c>
      <c r="X1528" s="2">
        <f t="shared" si="1759"/>
        <v>4</v>
      </c>
      <c r="Y1528" s="2">
        <f t="shared" si="1760"/>
        <v>3</v>
      </c>
      <c r="Z1528" s="2">
        <f t="shared" si="1761"/>
        <v>2</v>
      </c>
      <c r="AA1528" s="2">
        <f t="shared" si="1762"/>
        <v>2</v>
      </c>
      <c r="AB1528" s="2">
        <f t="shared" si="1763"/>
        <v>2</v>
      </c>
      <c r="AC1528" s="2">
        <f t="shared" si="1764"/>
        <v>1</v>
      </c>
      <c r="AD1528" s="3">
        <f t="shared" si="1817"/>
        <v>7</v>
      </c>
      <c r="AE1528" s="2">
        <f t="shared" si="1765"/>
        <v>5</v>
      </c>
      <c r="AF1528" s="2">
        <f t="shared" si="1766"/>
        <v>8</v>
      </c>
      <c r="AG1528" s="2">
        <f t="shared" si="1767"/>
        <v>6</v>
      </c>
      <c r="AH1528" s="2">
        <f t="shared" si="1768"/>
        <v>7</v>
      </c>
      <c r="AI1528" s="2">
        <f t="shared" si="1769"/>
        <v>9</v>
      </c>
      <c r="AJ1528" s="2">
        <f t="shared" si="1770"/>
        <v>9</v>
      </c>
      <c r="AK1528" s="2">
        <f t="shared" si="1771"/>
        <v>10</v>
      </c>
      <c r="AL1528" s="2">
        <f t="shared" si="1772"/>
        <v>7</v>
      </c>
      <c r="AM1528" s="2">
        <f t="shared" si="1773"/>
        <v>8</v>
      </c>
      <c r="AN1528" s="2">
        <f t="shared" si="1774"/>
        <v>8</v>
      </c>
      <c r="AO1528" s="2">
        <f t="shared" si="1775"/>
        <v>4</v>
      </c>
      <c r="AP1528" s="2">
        <f t="shared" si="1776"/>
        <v>6</v>
      </c>
      <c r="AQ1528" s="2">
        <f t="shared" si="1777"/>
        <v>5</v>
      </c>
      <c r="AR1528" s="2">
        <f t="shared" si="1778"/>
        <v>3</v>
      </c>
      <c r="AS1528" s="2">
        <f t="shared" si="1779"/>
        <v>4</v>
      </c>
      <c r="AT1528" s="2">
        <f t="shared" si="1780"/>
        <v>4</v>
      </c>
      <c r="AU1528" s="2">
        <f t="shared" si="1781"/>
        <v>3</v>
      </c>
      <c r="AV1528" s="3">
        <f t="shared" si="1818"/>
        <v>7</v>
      </c>
      <c r="AW1528">
        <f t="shared" si="1819"/>
        <v>1</v>
      </c>
      <c r="AX1528" s="2">
        <f t="shared" si="1782"/>
        <v>1</v>
      </c>
      <c r="AY1528" s="2">
        <f t="shared" si="1783"/>
        <v>2</v>
      </c>
      <c r="AZ1528" s="2">
        <f t="shared" si="1784"/>
        <v>2</v>
      </c>
      <c r="BA1528" s="2">
        <f t="shared" si="1785"/>
        <v>3</v>
      </c>
      <c r="BB1528" s="2">
        <f t="shared" si="1786"/>
        <v>4</v>
      </c>
      <c r="BC1528" s="2">
        <f t="shared" si="1787"/>
        <v>4</v>
      </c>
      <c r="BD1528" s="2">
        <f t="shared" si="1788"/>
        <v>5</v>
      </c>
      <c r="BE1528" s="2">
        <f t="shared" si="1789"/>
        <v>4</v>
      </c>
      <c r="BF1528" s="2">
        <f t="shared" si="1790"/>
        <v>4</v>
      </c>
      <c r="BG1528" s="2">
        <f t="shared" si="1791"/>
        <v>4</v>
      </c>
      <c r="BH1528" s="2">
        <f t="shared" si="1792"/>
        <v>2</v>
      </c>
      <c r="BI1528" s="2">
        <f t="shared" si="1793"/>
        <v>4</v>
      </c>
      <c r="BJ1528" s="2">
        <f t="shared" si="1794"/>
        <v>3</v>
      </c>
      <c r="BK1528" s="2">
        <f t="shared" si="1795"/>
        <v>2</v>
      </c>
      <c r="BL1528" s="2">
        <f t="shared" si="1796"/>
        <v>2</v>
      </c>
      <c r="BM1528" s="2">
        <f t="shared" si="1797"/>
        <v>2</v>
      </c>
      <c r="BN1528" s="2">
        <f t="shared" si="1798"/>
        <v>2</v>
      </c>
      <c r="BO1528" s="3">
        <f t="shared" si="1820"/>
        <v>7</v>
      </c>
      <c r="BP1528">
        <f t="shared" si="1821"/>
        <v>1</v>
      </c>
      <c r="BR1528">
        <v>12</v>
      </c>
      <c r="BS1528">
        <f t="shared" si="1799"/>
        <v>1</v>
      </c>
      <c r="BU1528" s="1">
        <f t="shared" si="1800"/>
        <v>175.35046891026397</v>
      </c>
      <c r="BV1528" s="1">
        <f t="shared" si="1801"/>
        <v>38.217682974019269</v>
      </c>
      <c r="BW1528" s="1">
        <f t="shared" si="1802"/>
        <v>37.739090030029288</v>
      </c>
      <c r="BX1528" s="1">
        <f t="shared" si="1803"/>
        <v>26.864070109606676</v>
      </c>
      <c r="BY1528" s="1">
        <f t="shared" si="1804"/>
        <v>13.79940194967414</v>
      </c>
      <c r="BZ1528" s="1">
        <f t="shared" si="1805"/>
        <v>12.74800957924595</v>
      </c>
      <c r="CA1528" s="1">
        <f t="shared" si="1806"/>
        <v>18.32327726374929</v>
      </c>
      <c r="CB1528" s="1">
        <f t="shared" si="1807"/>
        <v>25.101023491318404</v>
      </c>
      <c r="CC1528" s="1">
        <f t="shared" si="1808"/>
        <v>5.4971005078401873</v>
      </c>
      <c r="CD1528" s="1">
        <f t="shared" si="1809"/>
        <v>400.01309447991497</v>
      </c>
      <c r="CE1528" s="1">
        <f t="shared" si="1810"/>
        <v>9.0056201841019625</v>
      </c>
      <c r="CF1528" s="1">
        <f t="shared" si="1811"/>
        <v>3.0790018501792868</v>
      </c>
      <c r="CG1528" s="1">
        <f t="shared" si="1812"/>
        <v>2.4346421572020587</v>
      </c>
      <c r="CH1528" s="1">
        <f t="shared" si="1813"/>
        <v>2.1502252661882824</v>
      </c>
      <c r="CI1528" s="1">
        <f t="shared" si="1814"/>
        <v>2.2796281742865112</v>
      </c>
      <c r="CJ1528" s="1">
        <f t="shared" si="1815"/>
        <v>2.2977301975688293</v>
      </c>
      <c r="CK1528" s="1">
        <f t="shared" si="1816"/>
        <v>2.3261646627770118</v>
      </c>
      <c r="CL1528" s="5">
        <f t="shared" si="1822"/>
        <v>14</v>
      </c>
      <c r="CN1528" s="9">
        <f t="shared" si="1823"/>
        <v>2.1502252661882824</v>
      </c>
    </row>
    <row r="1529" spans="1:92" x14ac:dyDescent="0.2">
      <c r="A1529" s="4">
        <v>1527</v>
      </c>
      <c r="B1529" s="1">
        <v>0.53480388120281097</v>
      </c>
      <c r="C1529" s="1">
        <v>6.8680000000000003</v>
      </c>
      <c r="D1529" s="1">
        <v>0</v>
      </c>
      <c r="E1529" s="1">
        <v>0</v>
      </c>
      <c r="F1529" s="1">
        <v>100</v>
      </c>
      <c r="G1529" s="1">
        <v>3.4338326041154001</v>
      </c>
      <c r="H1529" s="1">
        <v>5</v>
      </c>
      <c r="I1529">
        <v>1500</v>
      </c>
      <c r="J1529">
        <v>185</v>
      </c>
      <c r="K1529">
        <v>12.5</v>
      </c>
      <c r="L1529" s="1"/>
      <c r="M1529" s="2">
        <f t="shared" si="1748"/>
        <v>3</v>
      </c>
      <c r="N1529" s="2">
        <f t="shared" si="1749"/>
        <v>4</v>
      </c>
      <c r="O1529" s="2">
        <f t="shared" si="1750"/>
        <v>4</v>
      </c>
      <c r="P1529" s="2">
        <f t="shared" si="1751"/>
        <v>4</v>
      </c>
      <c r="Q1529" s="2">
        <f t="shared" si="1752"/>
        <v>6</v>
      </c>
      <c r="R1529" s="2">
        <f t="shared" si="1753"/>
        <v>7</v>
      </c>
      <c r="S1529" s="2">
        <f t="shared" si="1754"/>
        <v>7</v>
      </c>
      <c r="T1529" s="2">
        <f t="shared" si="1755"/>
        <v>5</v>
      </c>
      <c r="U1529" s="2">
        <f t="shared" si="1756"/>
        <v>7</v>
      </c>
      <c r="V1529" s="2">
        <f t="shared" si="1757"/>
        <v>6</v>
      </c>
      <c r="W1529" s="2">
        <f t="shared" si="1758"/>
        <v>6</v>
      </c>
      <c r="X1529" s="2">
        <f t="shared" si="1759"/>
        <v>7</v>
      </c>
      <c r="Y1529" s="2">
        <f t="shared" si="1760"/>
        <v>5</v>
      </c>
      <c r="Z1529" s="2">
        <f t="shared" si="1761"/>
        <v>4</v>
      </c>
      <c r="AA1529" s="2">
        <f t="shared" si="1762"/>
        <v>2</v>
      </c>
      <c r="AB1529" s="2">
        <f t="shared" si="1763"/>
        <v>4</v>
      </c>
      <c r="AC1529" s="2">
        <f t="shared" si="1764"/>
        <v>3</v>
      </c>
      <c r="AD1529" s="3">
        <f t="shared" si="1817"/>
        <v>6</v>
      </c>
      <c r="AE1529" s="2">
        <f t="shared" si="1765"/>
        <v>6</v>
      </c>
      <c r="AF1529" s="2">
        <f t="shared" si="1766"/>
        <v>7</v>
      </c>
      <c r="AG1529" s="2">
        <f t="shared" si="1767"/>
        <v>7</v>
      </c>
      <c r="AH1529" s="2">
        <f t="shared" si="1768"/>
        <v>7</v>
      </c>
      <c r="AI1529" s="2">
        <f t="shared" si="1769"/>
        <v>9</v>
      </c>
      <c r="AJ1529" s="2">
        <f t="shared" si="1770"/>
        <v>10</v>
      </c>
      <c r="AK1529" s="2">
        <f t="shared" si="1771"/>
        <v>10</v>
      </c>
      <c r="AL1529" s="2">
        <f t="shared" si="1772"/>
        <v>8</v>
      </c>
      <c r="AM1529" s="2">
        <f t="shared" si="1773"/>
        <v>9</v>
      </c>
      <c r="AN1529" s="2">
        <f t="shared" si="1774"/>
        <v>8</v>
      </c>
      <c r="AO1529" s="2">
        <f t="shared" si="1775"/>
        <v>8</v>
      </c>
      <c r="AP1529" s="2">
        <f t="shared" si="1776"/>
        <v>9</v>
      </c>
      <c r="AQ1529" s="2">
        <f t="shared" si="1777"/>
        <v>7</v>
      </c>
      <c r="AR1529" s="2">
        <f t="shared" si="1778"/>
        <v>5</v>
      </c>
      <c r="AS1529" s="2">
        <f t="shared" si="1779"/>
        <v>4</v>
      </c>
      <c r="AT1529" s="2">
        <f t="shared" si="1780"/>
        <v>6</v>
      </c>
      <c r="AU1529" s="2">
        <f t="shared" si="1781"/>
        <v>5</v>
      </c>
      <c r="AV1529" s="3">
        <f t="shared" si="1818"/>
        <v>6</v>
      </c>
      <c r="AW1529">
        <f t="shared" si="1819"/>
        <v>2</v>
      </c>
      <c r="AX1529" s="2">
        <f t="shared" si="1782"/>
        <v>2</v>
      </c>
      <c r="AY1529" s="2">
        <f t="shared" si="1783"/>
        <v>3</v>
      </c>
      <c r="AZ1529" s="2">
        <f t="shared" si="1784"/>
        <v>4</v>
      </c>
      <c r="BA1529" s="2">
        <f t="shared" si="1785"/>
        <v>3</v>
      </c>
      <c r="BB1529" s="2">
        <f t="shared" si="1786"/>
        <v>4</v>
      </c>
      <c r="BC1529" s="2">
        <f t="shared" si="1787"/>
        <v>4</v>
      </c>
      <c r="BD1529" s="2">
        <f t="shared" si="1788"/>
        <v>5</v>
      </c>
      <c r="BE1529" s="2">
        <f t="shared" si="1789"/>
        <v>4</v>
      </c>
      <c r="BF1529" s="2">
        <f t="shared" si="1790"/>
        <v>4</v>
      </c>
      <c r="BG1529" s="2">
        <f t="shared" si="1791"/>
        <v>2</v>
      </c>
      <c r="BH1529" s="2">
        <f t="shared" si="1792"/>
        <v>6</v>
      </c>
      <c r="BI1529" s="2">
        <f t="shared" si="1793"/>
        <v>7</v>
      </c>
      <c r="BJ1529" s="2">
        <f t="shared" si="1794"/>
        <v>5</v>
      </c>
      <c r="BK1529" s="2">
        <f t="shared" si="1795"/>
        <v>2</v>
      </c>
      <c r="BL1529" s="2">
        <f t="shared" si="1796"/>
        <v>2</v>
      </c>
      <c r="BM1529" s="2">
        <f t="shared" si="1797"/>
        <v>4</v>
      </c>
      <c r="BN1529" s="2">
        <f t="shared" si="1798"/>
        <v>4</v>
      </c>
      <c r="BO1529" s="3">
        <f t="shared" si="1820"/>
        <v>12</v>
      </c>
      <c r="BP1529">
        <f t="shared" si="1821"/>
        <v>1</v>
      </c>
      <c r="BR1529">
        <v>7</v>
      </c>
      <c r="BS1529">
        <f t="shared" si="1799"/>
        <v>1</v>
      </c>
      <c r="BU1529" s="1">
        <f t="shared" si="1800"/>
        <v>175.12140687023521</v>
      </c>
      <c r="BV1529" s="1">
        <f t="shared" si="1801"/>
        <v>37.760239613070496</v>
      </c>
      <c r="BW1529" s="1">
        <f t="shared" si="1802"/>
        <v>37.547908908070106</v>
      </c>
      <c r="BX1529" s="1">
        <f t="shared" si="1803"/>
        <v>26.021337485628262</v>
      </c>
      <c r="BY1529" s="1">
        <f t="shared" si="1804"/>
        <v>13.264584335347113</v>
      </c>
      <c r="BZ1529" s="1">
        <f t="shared" si="1805"/>
        <v>12.651530160371355</v>
      </c>
      <c r="CA1529" s="1">
        <f t="shared" si="1806"/>
        <v>17.579960400518619</v>
      </c>
      <c r="CB1529" s="1">
        <f t="shared" si="1807"/>
        <v>25.08152951202824</v>
      </c>
      <c r="CC1529" s="1">
        <f t="shared" si="1808"/>
        <v>5.4047943404702536</v>
      </c>
      <c r="CD1529" s="1">
        <f t="shared" si="1809"/>
        <v>400.00843260746598</v>
      </c>
      <c r="CE1529" s="1">
        <f t="shared" si="1810"/>
        <v>4.2086531538546543</v>
      </c>
      <c r="CF1529" s="1">
        <f t="shared" si="1811"/>
        <v>2.3509652368637224</v>
      </c>
      <c r="CG1529" s="1">
        <f t="shared" si="1812"/>
        <v>1.906386658062363</v>
      </c>
      <c r="CH1529" s="1">
        <f t="shared" si="1813"/>
        <v>2.0956076604206846</v>
      </c>
      <c r="CI1529" s="1">
        <f t="shared" si="1814"/>
        <v>2.242183922069473</v>
      </c>
      <c r="CJ1529" s="1">
        <f t="shared" si="1815"/>
        <v>2.2613880919661025</v>
      </c>
      <c r="CK1529" s="1">
        <f t="shared" si="1816"/>
        <v>2.2861686328782169</v>
      </c>
      <c r="CL1529" s="5">
        <f t="shared" si="1822"/>
        <v>13</v>
      </c>
      <c r="CN1529" s="9">
        <f t="shared" si="1823"/>
        <v>1.906386658062363</v>
      </c>
    </row>
    <row r="1530" spans="1:92" x14ac:dyDescent="0.2">
      <c r="A1530" s="4">
        <v>1528</v>
      </c>
      <c r="B1530" s="1">
        <v>0.58595855557385301</v>
      </c>
      <c r="C1530" s="1">
        <v>5.23</v>
      </c>
      <c r="D1530" s="1">
        <v>0</v>
      </c>
      <c r="E1530" s="1">
        <v>12</v>
      </c>
      <c r="F1530" s="1">
        <v>88</v>
      </c>
      <c r="G1530" s="1">
        <v>3.1381246534302498</v>
      </c>
      <c r="H1530" s="1">
        <v>5</v>
      </c>
      <c r="I1530">
        <v>1500</v>
      </c>
      <c r="J1530">
        <v>185</v>
      </c>
      <c r="K1530">
        <v>12.5</v>
      </c>
      <c r="L1530" s="1"/>
      <c r="M1530" s="2">
        <f t="shared" si="1748"/>
        <v>3</v>
      </c>
      <c r="N1530" s="2">
        <f t="shared" si="1749"/>
        <v>4</v>
      </c>
      <c r="O1530" s="2">
        <f t="shared" si="1750"/>
        <v>4</v>
      </c>
      <c r="P1530" s="2">
        <f t="shared" si="1751"/>
        <v>4</v>
      </c>
      <c r="Q1530" s="2">
        <f t="shared" si="1752"/>
        <v>6</v>
      </c>
      <c r="R1530" s="2">
        <f t="shared" si="1753"/>
        <v>7</v>
      </c>
      <c r="S1530" s="2">
        <f t="shared" si="1754"/>
        <v>7</v>
      </c>
      <c r="T1530" s="2">
        <f t="shared" si="1755"/>
        <v>5</v>
      </c>
      <c r="U1530" s="2">
        <f t="shared" si="1756"/>
        <v>7</v>
      </c>
      <c r="V1530" s="2">
        <f t="shared" si="1757"/>
        <v>6</v>
      </c>
      <c r="W1530" s="2">
        <f t="shared" si="1758"/>
        <v>4</v>
      </c>
      <c r="X1530" s="2">
        <f t="shared" si="1759"/>
        <v>5</v>
      </c>
      <c r="Y1530" s="2">
        <f t="shared" si="1760"/>
        <v>3</v>
      </c>
      <c r="Z1530" s="2">
        <f t="shared" si="1761"/>
        <v>2</v>
      </c>
      <c r="AA1530" s="2">
        <f t="shared" si="1762"/>
        <v>2</v>
      </c>
      <c r="AB1530" s="2">
        <f t="shared" si="1763"/>
        <v>2</v>
      </c>
      <c r="AC1530" s="2">
        <f t="shared" si="1764"/>
        <v>1</v>
      </c>
      <c r="AD1530" s="3">
        <f t="shared" si="1817"/>
        <v>6</v>
      </c>
      <c r="AE1530" s="2">
        <f t="shared" si="1765"/>
        <v>6</v>
      </c>
      <c r="AF1530" s="2">
        <f t="shared" si="1766"/>
        <v>7</v>
      </c>
      <c r="AG1530" s="2">
        <f t="shared" si="1767"/>
        <v>7</v>
      </c>
      <c r="AH1530" s="2">
        <f t="shared" si="1768"/>
        <v>7</v>
      </c>
      <c r="AI1530" s="2">
        <f t="shared" si="1769"/>
        <v>9</v>
      </c>
      <c r="AJ1530" s="2">
        <f t="shared" si="1770"/>
        <v>10</v>
      </c>
      <c r="AK1530" s="2">
        <f t="shared" si="1771"/>
        <v>10</v>
      </c>
      <c r="AL1530" s="2">
        <f t="shared" si="1772"/>
        <v>8</v>
      </c>
      <c r="AM1530" s="2">
        <f t="shared" si="1773"/>
        <v>9</v>
      </c>
      <c r="AN1530" s="2">
        <f t="shared" si="1774"/>
        <v>8</v>
      </c>
      <c r="AO1530" s="2">
        <f t="shared" si="1775"/>
        <v>6</v>
      </c>
      <c r="AP1530" s="2">
        <f t="shared" si="1776"/>
        <v>7</v>
      </c>
      <c r="AQ1530" s="2">
        <f t="shared" si="1777"/>
        <v>5</v>
      </c>
      <c r="AR1530" s="2">
        <f t="shared" si="1778"/>
        <v>3</v>
      </c>
      <c r="AS1530" s="2">
        <f t="shared" si="1779"/>
        <v>4</v>
      </c>
      <c r="AT1530" s="2">
        <f t="shared" si="1780"/>
        <v>4</v>
      </c>
      <c r="AU1530" s="2">
        <f t="shared" si="1781"/>
        <v>3</v>
      </c>
      <c r="AV1530" s="3">
        <f t="shared" si="1818"/>
        <v>6</v>
      </c>
      <c r="AW1530">
        <f t="shared" si="1819"/>
        <v>2</v>
      </c>
      <c r="AX1530" s="2">
        <f t="shared" si="1782"/>
        <v>2</v>
      </c>
      <c r="AY1530" s="2">
        <f t="shared" si="1783"/>
        <v>3</v>
      </c>
      <c r="AZ1530" s="2">
        <f t="shared" si="1784"/>
        <v>4</v>
      </c>
      <c r="BA1530" s="2">
        <f t="shared" si="1785"/>
        <v>3</v>
      </c>
      <c r="BB1530" s="2">
        <f t="shared" si="1786"/>
        <v>4</v>
      </c>
      <c r="BC1530" s="2">
        <f t="shared" si="1787"/>
        <v>4</v>
      </c>
      <c r="BD1530" s="2">
        <f t="shared" si="1788"/>
        <v>5</v>
      </c>
      <c r="BE1530" s="2">
        <f t="shared" si="1789"/>
        <v>4</v>
      </c>
      <c r="BF1530" s="2">
        <f t="shared" si="1790"/>
        <v>4</v>
      </c>
      <c r="BG1530" s="2">
        <f t="shared" si="1791"/>
        <v>2</v>
      </c>
      <c r="BH1530" s="2">
        <f t="shared" si="1792"/>
        <v>4</v>
      </c>
      <c r="BI1530" s="2">
        <f t="shared" si="1793"/>
        <v>5</v>
      </c>
      <c r="BJ1530" s="2">
        <f t="shared" si="1794"/>
        <v>3</v>
      </c>
      <c r="BK1530" s="2">
        <f t="shared" si="1795"/>
        <v>2</v>
      </c>
      <c r="BL1530" s="2">
        <f t="shared" si="1796"/>
        <v>2</v>
      </c>
      <c r="BM1530" s="2">
        <f t="shared" si="1797"/>
        <v>2</v>
      </c>
      <c r="BN1530" s="2">
        <f t="shared" si="1798"/>
        <v>2</v>
      </c>
      <c r="BO1530" s="3">
        <f t="shared" si="1820"/>
        <v>7</v>
      </c>
      <c r="BP1530">
        <f t="shared" si="1821"/>
        <v>2</v>
      </c>
      <c r="BR1530">
        <v>6</v>
      </c>
      <c r="BS1530">
        <f t="shared" si="1799"/>
        <v>1</v>
      </c>
      <c r="BU1530" s="1">
        <f t="shared" si="1800"/>
        <v>175.14975856496255</v>
      </c>
      <c r="BV1530" s="1">
        <f t="shared" si="1801"/>
        <v>37.826805517044377</v>
      </c>
      <c r="BW1530" s="1">
        <f t="shared" si="1802"/>
        <v>37.564503876179174</v>
      </c>
      <c r="BX1530" s="1">
        <f t="shared" si="1803"/>
        <v>26.250884813410977</v>
      </c>
      <c r="BY1530" s="1">
        <f t="shared" si="1804"/>
        <v>13.452499721480844</v>
      </c>
      <c r="BZ1530" s="1">
        <f t="shared" si="1805"/>
        <v>12.697467803645297</v>
      </c>
      <c r="CA1530" s="1">
        <f t="shared" si="1806"/>
        <v>17.605808122197104</v>
      </c>
      <c r="CB1530" s="1">
        <f t="shared" si="1807"/>
        <v>25.103738628896487</v>
      </c>
      <c r="CC1530" s="1">
        <f t="shared" si="1808"/>
        <v>5.5090037749814558</v>
      </c>
      <c r="CD1530" s="1">
        <f t="shared" si="1809"/>
        <v>400.01088331969657</v>
      </c>
      <c r="CE1530" s="1">
        <f t="shared" si="1810"/>
        <v>4.7195047459779413</v>
      </c>
      <c r="CF1530" s="1">
        <f t="shared" si="1811"/>
        <v>2.7021526456557314</v>
      </c>
      <c r="CG1530" s="1">
        <f t="shared" si="1812"/>
        <v>2.1028122968103449</v>
      </c>
      <c r="CH1530" s="1">
        <f t="shared" si="1813"/>
        <v>2.2663122961054532</v>
      </c>
      <c r="CI1530" s="1">
        <f t="shared" si="1814"/>
        <v>2.3766791559785565</v>
      </c>
      <c r="CJ1530" s="1">
        <f t="shared" si="1815"/>
        <v>2.3945382061501554</v>
      </c>
      <c r="CK1530" s="1">
        <f t="shared" si="1816"/>
        <v>2.4193187262151552</v>
      </c>
      <c r="CL1530" s="5">
        <f t="shared" si="1822"/>
        <v>13</v>
      </c>
      <c r="CN1530" s="9">
        <f t="shared" si="1823"/>
        <v>2.1028122968103449</v>
      </c>
    </row>
    <row r="1531" spans="1:92" x14ac:dyDescent="0.2">
      <c r="A1531" s="4">
        <v>1529</v>
      </c>
      <c r="B1531" s="1">
        <v>0.65441921493069199</v>
      </c>
      <c r="C1531" s="1">
        <v>7.4450000000000003</v>
      </c>
      <c r="D1531" s="1">
        <v>0</v>
      </c>
      <c r="E1531" s="1">
        <v>47</v>
      </c>
      <c r="F1531" s="1">
        <v>53</v>
      </c>
      <c r="G1531" s="1">
        <v>4.3282632352319999</v>
      </c>
      <c r="H1531" s="1">
        <v>6</v>
      </c>
      <c r="I1531">
        <v>1500</v>
      </c>
      <c r="J1531">
        <v>185</v>
      </c>
      <c r="K1531">
        <v>12.5</v>
      </c>
      <c r="L1531" s="1"/>
      <c r="M1531" s="2">
        <f t="shared" si="1748"/>
        <v>4</v>
      </c>
      <c r="N1531" s="2">
        <f t="shared" si="1749"/>
        <v>6</v>
      </c>
      <c r="O1531" s="2">
        <f t="shared" si="1750"/>
        <v>6</v>
      </c>
      <c r="P1531" s="2">
        <f t="shared" si="1751"/>
        <v>4</v>
      </c>
      <c r="Q1531" s="2">
        <f t="shared" si="1752"/>
        <v>7</v>
      </c>
      <c r="R1531" s="2">
        <f t="shared" si="1753"/>
        <v>9</v>
      </c>
      <c r="S1531" s="2">
        <f t="shared" si="1754"/>
        <v>4</v>
      </c>
      <c r="T1531" s="2">
        <f t="shared" si="1755"/>
        <v>5</v>
      </c>
      <c r="U1531" s="2">
        <f t="shared" si="1756"/>
        <v>6</v>
      </c>
      <c r="V1531" s="2">
        <f t="shared" si="1757"/>
        <v>6</v>
      </c>
      <c r="W1531" s="2">
        <f t="shared" si="1758"/>
        <v>4</v>
      </c>
      <c r="X1531" s="2">
        <f t="shared" si="1759"/>
        <v>5</v>
      </c>
      <c r="Y1531" s="2">
        <f t="shared" si="1760"/>
        <v>2</v>
      </c>
      <c r="Z1531" s="2">
        <f t="shared" si="1761"/>
        <v>2</v>
      </c>
      <c r="AA1531" s="2">
        <f t="shared" si="1762"/>
        <v>2</v>
      </c>
      <c r="AB1531" s="2">
        <f t="shared" si="1763"/>
        <v>2</v>
      </c>
      <c r="AC1531" s="2">
        <f t="shared" si="1764"/>
        <v>1</v>
      </c>
      <c r="AD1531" s="3">
        <f t="shared" si="1817"/>
        <v>6</v>
      </c>
      <c r="AE1531" s="2">
        <f t="shared" si="1765"/>
        <v>7</v>
      </c>
      <c r="AF1531" s="2">
        <f t="shared" si="1766"/>
        <v>9</v>
      </c>
      <c r="AG1531" s="2">
        <f t="shared" si="1767"/>
        <v>9</v>
      </c>
      <c r="AH1531" s="2">
        <f t="shared" si="1768"/>
        <v>7</v>
      </c>
      <c r="AI1531" s="2">
        <f t="shared" si="1769"/>
        <v>10</v>
      </c>
      <c r="AJ1531" s="2">
        <f t="shared" si="1770"/>
        <v>12</v>
      </c>
      <c r="AK1531" s="2">
        <f t="shared" si="1771"/>
        <v>7</v>
      </c>
      <c r="AL1531" s="2">
        <f t="shared" si="1772"/>
        <v>8</v>
      </c>
      <c r="AM1531" s="2">
        <f t="shared" si="1773"/>
        <v>8</v>
      </c>
      <c r="AN1531" s="2">
        <f t="shared" si="1774"/>
        <v>8</v>
      </c>
      <c r="AO1531" s="2">
        <f t="shared" si="1775"/>
        <v>6</v>
      </c>
      <c r="AP1531" s="2">
        <f t="shared" si="1776"/>
        <v>7</v>
      </c>
      <c r="AQ1531" s="2">
        <f t="shared" si="1777"/>
        <v>4</v>
      </c>
      <c r="AR1531" s="2">
        <f t="shared" si="1778"/>
        <v>3</v>
      </c>
      <c r="AS1531" s="2">
        <f t="shared" si="1779"/>
        <v>4</v>
      </c>
      <c r="AT1531" s="2">
        <f t="shared" si="1780"/>
        <v>4</v>
      </c>
      <c r="AU1531" s="2">
        <f t="shared" si="1781"/>
        <v>3</v>
      </c>
      <c r="AV1531" s="3">
        <f t="shared" si="1818"/>
        <v>6</v>
      </c>
      <c r="AW1531">
        <f t="shared" si="1819"/>
        <v>1</v>
      </c>
      <c r="AX1531" s="2">
        <f t="shared" si="1782"/>
        <v>3</v>
      </c>
      <c r="AY1531" s="2">
        <f t="shared" si="1783"/>
        <v>4</v>
      </c>
      <c r="AZ1531" s="2">
        <f t="shared" si="1784"/>
        <v>5</v>
      </c>
      <c r="BA1531" s="2">
        <f t="shared" si="1785"/>
        <v>3</v>
      </c>
      <c r="BB1531" s="2">
        <f t="shared" si="1786"/>
        <v>5</v>
      </c>
      <c r="BC1531" s="2">
        <f t="shared" si="1787"/>
        <v>7</v>
      </c>
      <c r="BD1531" s="2">
        <f t="shared" si="1788"/>
        <v>2</v>
      </c>
      <c r="BE1531" s="2">
        <f t="shared" si="1789"/>
        <v>3</v>
      </c>
      <c r="BF1531" s="2">
        <f t="shared" si="1790"/>
        <v>3</v>
      </c>
      <c r="BG1531" s="2">
        <f t="shared" si="1791"/>
        <v>3</v>
      </c>
      <c r="BH1531" s="2">
        <f t="shared" si="1792"/>
        <v>4</v>
      </c>
      <c r="BI1531" s="2">
        <f t="shared" si="1793"/>
        <v>5</v>
      </c>
      <c r="BJ1531" s="2">
        <f t="shared" si="1794"/>
        <v>2</v>
      </c>
      <c r="BK1531" s="2">
        <f t="shared" si="1795"/>
        <v>2</v>
      </c>
      <c r="BL1531" s="2">
        <f t="shared" si="1796"/>
        <v>2</v>
      </c>
      <c r="BM1531" s="2">
        <f t="shared" si="1797"/>
        <v>2</v>
      </c>
      <c r="BN1531" s="2">
        <f t="shared" si="1798"/>
        <v>2</v>
      </c>
      <c r="BO1531" s="3">
        <f t="shared" si="1820"/>
        <v>6</v>
      </c>
      <c r="BP1531">
        <f t="shared" si="1821"/>
        <v>1</v>
      </c>
      <c r="BR1531">
        <v>3</v>
      </c>
      <c r="BS1531">
        <f t="shared" si="1799"/>
        <v>4</v>
      </c>
      <c r="BU1531" s="1">
        <f t="shared" si="1800"/>
        <v>175.07636822036122</v>
      </c>
      <c r="BV1531" s="1">
        <f t="shared" si="1801"/>
        <v>37.67376242315185</v>
      </c>
      <c r="BW1531" s="1">
        <f t="shared" si="1802"/>
        <v>37.5546456379234</v>
      </c>
      <c r="BX1531" s="1">
        <f t="shared" si="1803"/>
        <v>25.640869022405383</v>
      </c>
      <c r="BY1531" s="1">
        <f t="shared" si="1804"/>
        <v>13.014203326713329</v>
      </c>
      <c r="BZ1531" s="1">
        <f t="shared" si="1805"/>
        <v>12.663341925001957</v>
      </c>
      <c r="CA1531" s="1">
        <f t="shared" si="1806"/>
        <v>17.615406387081553</v>
      </c>
      <c r="CB1531" s="1">
        <f t="shared" si="1807"/>
        <v>25.085670456658427</v>
      </c>
      <c r="CC1531" s="1">
        <f t="shared" si="1808"/>
        <v>5.4152584169117839</v>
      </c>
      <c r="CD1531" s="1">
        <f t="shared" si="1809"/>
        <v>400.00706245581074</v>
      </c>
      <c r="CE1531" s="1">
        <f t="shared" si="1810"/>
        <v>3.46368325841132</v>
      </c>
      <c r="CF1531" s="1">
        <f t="shared" si="1811"/>
        <v>2.2375925749426404</v>
      </c>
      <c r="CG1531" s="1">
        <f t="shared" si="1812"/>
        <v>2.1385656643080977</v>
      </c>
      <c r="CH1531" s="1">
        <f t="shared" si="1813"/>
        <v>2.2607882625146312</v>
      </c>
      <c r="CI1531" s="1">
        <f t="shared" si="1814"/>
        <v>2.3818291470419335</v>
      </c>
      <c r="CJ1531" s="1">
        <f t="shared" si="1815"/>
        <v>2.4005061273689239</v>
      </c>
      <c r="CK1531" s="1">
        <f t="shared" si="1816"/>
        <v>2.4171286804055603</v>
      </c>
      <c r="CL1531" s="5">
        <f t="shared" si="1822"/>
        <v>13</v>
      </c>
      <c r="CN1531" s="9">
        <f t="shared" si="1823"/>
        <v>2.1385656643080977</v>
      </c>
    </row>
    <row r="1532" spans="1:92" x14ac:dyDescent="0.2">
      <c r="A1532" s="4">
        <v>1530</v>
      </c>
      <c r="B1532" s="1">
        <v>0.51210820770330001</v>
      </c>
      <c r="C1532" s="1">
        <v>1.0369999999999999</v>
      </c>
      <c r="D1532" s="1">
        <v>0</v>
      </c>
      <c r="E1532" s="1">
        <v>30</v>
      </c>
      <c r="F1532" s="1">
        <v>70</v>
      </c>
      <c r="G1532" s="1">
        <v>6.23200406186593</v>
      </c>
      <c r="H1532" s="1">
        <v>6</v>
      </c>
      <c r="I1532">
        <v>1500</v>
      </c>
      <c r="J1532">
        <v>185</v>
      </c>
      <c r="K1532">
        <v>12.5</v>
      </c>
      <c r="L1532" s="1"/>
      <c r="M1532" s="2">
        <f t="shared" si="1748"/>
        <v>2</v>
      </c>
      <c r="N1532" s="2">
        <f t="shared" si="1749"/>
        <v>7</v>
      </c>
      <c r="O1532" s="2">
        <f t="shared" si="1750"/>
        <v>6</v>
      </c>
      <c r="P1532" s="2">
        <f t="shared" si="1751"/>
        <v>5</v>
      </c>
      <c r="Q1532" s="2">
        <f t="shared" si="1752"/>
        <v>7</v>
      </c>
      <c r="R1532" s="2">
        <f t="shared" si="1753"/>
        <v>8</v>
      </c>
      <c r="S1532" s="2">
        <f t="shared" si="1754"/>
        <v>5</v>
      </c>
      <c r="T1532" s="2">
        <f t="shared" si="1755"/>
        <v>4</v>
      </c>
      <c r="U1532" s="2">
        <f t="shared" si="1756"/>
        <v>7</v>
      </c>
      <c r="V1532" s="2">
        <f t="shared" si="1757"/>
        <v>8</v>
      </c>
      <c r="W1532" s="2">
        <f t="shared" si="1758"/>
        <v>4</v>
      </c>
      <c r="X1532" s="2">
        <f t="shared" si="1759"/>
        <v>5</v>
      </c>
      <c r="Y1532" s="2">
        <f t="shared" si="1760"/>
        <v>2</v>
      </c>
      <c r="Z1532" s="2">
        <f t="shared" si="1761"/>
        <v>2</v>
      </c>
      <c r="AA1532" s="2">
        <f t="shared" si="1762"/>
        <v>2</v>
      </c>
      <c r="AB1532" s="2">
        <f t="shared" si="1763"/>
        <v>2</v>
      </c>
      <c r="AC1532" s="2">
        <f t="shared" si="1764"/>
        <v>1</v>
      </c>
      <c r="AD1532" s="3">
        <f t="shared" si="1817"/>
        <v>6</v>
      </c>
      <c r="AE1532" s="2">
        <f t="shared" si="1765"/>
        <v>5</v>
      </c>
      <c r="AF1532" s="2">
        <f t="shared" si="1766"/>
        <v>10</v>
      </c>
      <c r="AG1532" s="2">
        <f t="shared" si="1767"/>
        <v>9</v>
      </c>
      <c r="AH1532" s="2">
        <f t="shared" si="1768"/>
        <v>8</v>
      </c>
      <c r="AI1532" s="2">
        <f t="shared" si="1769"/>
        <v>10</v>
      </c>
      <c r="AJ1532" s="2">
        <f t="shared" si="1770"/>
        <v>11</v>
      </c>
      <c r="AK1532" s="2">
        <f t="shared" si="1771"/>
        <v>8</v>
      </c>
      <c r="AL1532" s="2">
        <f t="shared" si="1772"/>
        <v>7</v>
      </c>
      <c r="AM1532" s="2">
        <f t="shared" si="1773"/>
        <v>9</v>
      </c>
      <c r="AN1532" s="2">
        <f t="shared" si="1774"/>
        <v>10</v>
      </c>
      <c r="AO1532" s="2">
        <f t="shared" si="1775"/>
        <v>6</v>
      </c>
      <c r="AP1532" s="2">
        <f t="shared" si="1776"/>
        <v>7</v>
      </c>
      <c r="AQ1532" s="2">
        <f t="shared" si="1777"/>
        <v>4</v>
      </c>
      <c r="AR1532" s="2">
        <f t="shared" si="1778"/>
        <v>3</v>
      </c>
      <c r="AS1532" s="2">
        <f t="shared" si="1779"/>
        <v>4</v>
      </c>
      <c r="AT1532" s="2">
        <f t="shared" si="1780"/>
        <v>4</v>
      </c>
      <c r="AU1532" s="2">
        <f t="shared" si="1781"/>
        <v>3</v>
      </c>
      <c r="AV1532" s="3">
        <f t="shared" si="1818"/>
        <v>6</v>
      </c>
      <c r="AW1532">
        <f t="shared" si="1819"/>
        <v>1</v>
      </c>
      <c r="AX1532" s="2">
        <f t="shared" si="1782"/>
        <v>1</v>
      </c>
      <c r="AY1532" s="2">
        <f t="shared" si="1783"/>
        <v>6</v>
      </c>
      <c r="AZ1532" s="2">
        <f t="shared" si="1784"/>
        <v>7</v>
      </c>
      <c r="BA1532" s="2">
        <f t="shared" si="1785"/>
        <v>5</v>
      </c>
      <c r="BB1532" s="2">
        <f t="shared" si="1786"/>
        <v>5</v>
      </c>
      <c r="BC1532" s="2">
        <f t="shared" si="1787"/>
        <v>5</v>
      </c>
      <c r="BD1532" s="2">
        <f t="shared" si="1788"/>
        <v>3</v>
      </c>
      <c r="BE1532" s="2">
        <f t="shared" si="1789"/>
        <v>4</v>
      </c>
      <c r="BF1532" s="2">
        <f t="shared" si="1790"/>
        <v>4</v>
      </c>
      <c r="BG1532" s="2">
        <f t="shared" si="1791"/>
        <v>4</v>
      </c>
      <c r="BH1532" s="2">
        <f t="shared" si="1792"/>
        <v>4</v>
      </c>
      <c r="BI1532" s="2">
        <f t="shared" si="1793"/>
        <v>5</v>
      </c>
      <c r="BJ1532" s="2">
        <f t="shared" si="1794"/>
        <v>2</v>
      </c>
      <c r="BK1532" s="2">
        <f t="shared" si="1795"/>
        <v>2</v>
      </c>
      <c r="BL1532" s="2">
        <f t="shared" si="1796"/>
        <v>2</v>
      </c>
      <c r="BM1532" s="2">
        <f t="shared" si="1797"/>
        <v>2</v>
      </c>
      <c r="BN1532" s="2">
        <f t="shared" si="1798"/>
        <v>2</v>
      </c>
      <c r="BO1532" s="3">
        <f t="shared" si="1820"/>
        <v>3</v>
      </c>
      <c r="BP1532">
        <f t="shared" si="1821"/>
        <v>1</v>
      </c>
      <c r="BR1532">
        <v>6</v>
      </c>
      <c r="BS1532">
        <f t="shared" si="1799"/>
        <v>1</v>
      </c>
      <c r="BU1532" s="1">
        <f t="shared" si="1800"/>
        <v>175.03767699275733</v>
      </c>
      <c r="BV1532" s="1">
        <f t="shared" si="1801"/>
        <v>37.585509743760291</v>
      </c>
      <c r="BW1532" s="1">
        <f t="shared" si="1802"/>
        <v>37.540349958728996</v>
      </c>
      <c r="BX1532" s="1">
        <f t="shared" si="1803"/>
        <v>25.292470472375317</v>
      </c>
      <c r="BY1532" s="1">
        <f t="shared" si="1804"/>
        <v>12.760216615635001</v>
      </c>
      <c r="BZ1532" s="1">
        <f t="shared" si="1805"/>
        <v>12.63646884766302</v>
      </c>
      <c r="CA1532" s="1">
        <f t="shared" si="1806"/>
        <v>17.604596451687613</v>
      </c>
      <c r="CB1532" s="1">
        <f t="shared" si="1807"/>
        <v>25.081500108141366</v>
      </c>
      <c r="CC1532" s="1">
        <f t="shared" si="1808"/>
        <v>5.4082684043593812</v>
      </c>
      <c r="CD1532" s="1">
        <f t="shared" si="1809"/>
        <v>400.00502562520046</v>
      </c>
      <c r="CE1532" s="1">
        <f t="shared" si="1810"/>
        <v>2.6509762757776709</v>
      </c>
      <c r="CF1532" s="1">
        <f t="shared" si="1811"/>
        <v>1.8753335583079829</v>
      </c>
      <c r="CG1532" s="1">
        <f t="shared" si="1812"/>
        <v>2.068718706649225</v>
      </c>
      <c r="CH1532" s="1">
        <f t="shared" si="1813"/>
        <v>2.3724732326751985</v>
      </c>
      <c r="CI1532" s="1">
        <f t="shared" si="1814"/>
        <v>2.4721497573671014</v>
      </c>
      <c r="CJ1532" s="1">
        <f t="shared" si="1815"/>
        <v>2.4908266610528278</v>
      </c>
      <c r="CK1532" s="1">
        <f t="shared" si="1816"/>
        <v>2.5034149080274708</v>
      </c>
      <c r="CL1532" s="5">
        <f t="shared" si="1822"/>
        <v>12</v>
      </c>
      <c r="CN1532" s="9">
        <f t="shared" si="1823"/>
        <v>1.8753335583079829</v>
      </c>
    </row>
    <row r="1533" spans="1:92" x14ac:dyDescent="0.2">
      <c r="A1533" s="4">
        <v>1531</v>
      </c>
      <c r="B1533" s="1">
        <v>0.446078355751379</v>
      </c>
      <c r="C1533" s="1">
        <v>24.303000000000001</v>
      </c>
      <c r="D1533" s="1">
        <v>26</v>
      </c>
      <c r="E1533" s="1">
        <v>22</v>
      </c>
      <c r="F1533" s="1">
        <v>52</v>
      </c>
      <c r="G1533" s="1">
        <v>6.87392729441948</v>
      </c>
      <c r="H1533" s="1">
        <v>6</v>
      </c>
      <c r="I1533">
        <v>1500</v>
      </c>
      <c r="J1533">
        <v>185</v>
      </c>
      <c r="K1533">
        <v>12.5</v>
      </c>
      <c r="L1533" s="1"/>
      <c r="M1533" s="2">
        <f t="shared" si="1748"/>
        <v>3</v>
      </c>
      <c r="N1533" s="2">
        <f t="shared" si="1749"/>
        <v>5</v>
      </c>
      <c r="O1533" s="2">
        <f t="shared" si="1750"/>
        <v>6</v>
      </c>
      <c r="P1533" s="2">
        <f t="shared" si="1751"/>
        <v>5</v>
      </c>
      <c r="Q1533" s="2">
        <f t="shared" si="1752"/>
        <v>7</v>
      </c>
      <c r="R1533" s="2">
        <f t="shared" si="1753"/>
        <v>10</v>
      </c>
      <c r="S1533" s="2">
        <f t="shared" si="1754"/>
        <v>4</v>
      </c>
      <c r="T1533" s="2">
        <f t="shared" si="1755"/>
        <v>4</v>
      </c>
      <c r="U1533" s="2">
        <f t="shared" si="1756"/>
        <v>6</v>
      </c>
      <c r="V1533" s="2">
        <f t="shared" si="1757"/>
        <v>9</v>
      </c>
      <c r="W1533" s="2">
        <f t="shared" si="1758"/>
        <v>3</v>
      </c>
      <c r="X1533" s="2">
        <f t="shared" si="1759"/>
        <v>4</v>
      </c>
      <c r="Y1533" s="2">
        <f t="shared" si="1760"/>
        <v>1</v>
      </c>
      <c r="Z1533" s="2">
        <f t="shared" si="1761"/>
        <v>1</v>
      </c>
      <c r="AA1533" s="2">
        <f t="shared" si="1762"/>
        <v>1</v>
      </c>
      <c r="AB1533" s="2">
        <f t="shared" si="1763"/>
        <v>1</v>
      </c>
      <c r="AC1533" s="2">
        <f t="shared" si="1764"/>
        <v>0</v>
      </c>
      <c r="AD1533" s="3">
        <f t="shared" si="1817"/>
        <v>6</v>
      </c>
      <c r="AE1533" s="2">
        <f t="shared" si="1765"/>
        <v>6</v>
      </c>
      <c r="AF1533" s="2">
        <f t="shared" si="1766"/>
        <v>8</v>
      </c>
      <c r="AG1533" s="2">
        <f t="shared" si="1767"/>
        <v>9</v>
      </c>
      <c r="AH1533" s="2">
        <f t="shared" si="1768"/>
        <v>8</v>
      </c>
      <c r="AI1533" s="2">
        <f t="shared" si="1769"/>
        <v>10</v>
      </c>
      <c r="AJ1533" s="2">
        <f t="shared" si="1770"/>
        <v>13</v>
      </c>
      <c r="AK1533" s="2">
        <f t="shared" si="1771"/>
        <v>7</v>
      </c>
      <c r="AL1533" s="2">
        <f t="shared" si="1772"/>
        <v>7</v>
      </c>
      <c r="AM1533" s="2">
        <f t="shared" si="1773"/>
        <v>8</v>
      </c>
      <c r="AN1533" s="2">
        <f t="shared" si="1774"/>
        <v>11</v>
      </c>
      <c r="AO1533" s="2">
        <f t="shared" si="1775"/>
        <v>5</v>
      </c>
      <c r="AP1533" s="2">
        <f t="shared" si="1776"/>
        <v>6</v>
      </c>
      <c r="AQ1533" s="2">
        <f t="shared" si="1777"/>
        <v>3</v>
      </c>
      <c r="AR1533" s="2">
        <f t="shared" si="1778"/>
        <v>2</v>
      </c>
      <c r="AS1533" s="2">
        <f t="shared" si="1779"/>
        <v>3</v>
      </c>
      <c r="AT1533" s="2">
        <f t="shared" si="1780"/>
        <v>3</v>
      </c>
      <c r="AU1533" s="2">
        <f t="shared" si="1781"/>
        <v>2</v>
      </c>
      <c r="AV1533" s="3">
        <f t="shared" si="1818"/>
        <v>6</v>
      </c>
      <c r="AW1533">
        <f t="shared" si="1819"/>
        <v>1</v>
      </c>
      <c r="AX1533" s="2">
        <f t="shared" si="1782"/>
        <v>2</v>
      </c>
      <c r="AY1533" s="2">
        <f t="shared" si="1783"/>
        <v>4</v>
      </c>
      <c r="AZ1533" s="2">
        <f t="shared" si="1784"/>
        <v>6</v>
      </c>
      <c r="BA1533" s="2">
        <f t="shared" si="1785"/>
        <v>3</v>
      </c>
      <c r="BB1533" s="2">
        <f t="shared" si="1786"/>
        <v>4</v>
      </c>
      <c r="BC1533" s="2">
        <f t="shared" si="1787"/>
        <v>7</v>
      </c>
      <c r="BD1533" s="2">
        <f t="shared" si="1788"/>
        <v>3</v>
      </c>
      <c r="BE1533" s="2">
        <f t="shared" si="1789"/>
        <v>3</v>
      </c>
      <c r="BF1533" s="2">
        <f t="shared" si="1790"/>
        <v>3</v>
      </c>
      <c r="BG1533" s="2">
        <f t="shared" si="1791"/>
        <v>5</v>
      </c>
      <c r="BH1533" s="2">
        <f t="shared" si="1792"/>
        <v>3</v>
      </c>
      <c r="BI1533" s="2">
        <f t="shared" si="1793"/>
        <v>3</v>
      </c>
      <c r="BJ1533" s="2">
        <f t="shared" si="1794"/>
        <v>1</v>
      </c>
      <c r="BK1533" s="2">
        <f t="shared" si="1795"/>
        <v>1</v>
      </c>
      <c r="BL1533" s="2">
        <f t="shared" si="1796"/>
        <v>1</v>
      </c>
      <c r="BM1533" s="2">
        <f t="shared" si="1797"/>
        <v>1</v>
      </c>
      <c r="BN1533" s="2">
        <f t="shared" si="1798"/>
        <v>1</v>
      </c>
      <c r="BO1533" s="3">
        <f t="shared" si="1820"/>
        <v>6</v>
      </c>
      <c r="BP1533">
        <f t="shared" si="1821"/>
        <v>1</v>
      </c>
      <c r="BR1533">
        <v>3</v>
      </c>
      <c r="BS1533">
        <f t="shared" si="1799"/>
        <v>1</v>
      </c>
      <c r="BU1533" s="1">
        <f t="shared" si="1800"/>
        <v>13.451296061431515</v>
      </c>
      <c r="BV1533" s="1">
        <f t="shared" si="1801"/>
        <v>3.3552665238588584</v>
      </c>
      <c r="BW1533" s="1">
        <f t="shared" si="1802"/>
        <v>2.9736146020905787</v>
      </c>
      <c r="BX1533" s="1">
        <f t="shared" si="1803"/>
        <v>3.8780443302678043</v>
      </c>
      <c r="BY1533" s="1">
        <f t="shared" si="1804"/>
        <v>2.740098691951466</v>
      </c>
      <c r="BZ1533" s="1">
        <f t="shared" si="1805"/>
        <v>2.3146534414047464</v>
      </c>
      <c r="CA1533" s="1">
        <f t="shared" si="1806"/>
        <v>2.3338637007853582</v>
      </c>
      <c r="CB1533" s="1">
        <f t="shared" si="1807"/>
        <v>2.5994691668605809</v>
      </c>
      <c r="CC1533" s="1">
        <f t="shared" si="1808"/>
        <v>2.5191579429936843</v>
      </c>
      <c r="CD1533" s="1">
        <f t="shared" si="1809"/>
        <v>31.090383613431651</v>
      </c>
      <c r="CE1533" s="1">
        <f t="shared" si="1810"/>
        <v>2.8587498979579244</v>
      </c>
      <c r="CF1533" s="1">
        <f t="shared" si="1811"/>
        <v>2.4957082923318024</v>
      </c>
      <c r="CG1533" s="1">
        <f t="shared" si="1812"/>
        <v>2.7194712253361812</v>
      </c>
      <c r="CH1533" s="1">
        <f t="shared" si="1813"/>
        <v>2.8745723450993417</v>
      </c>
      <c r="CI1533" s="1">
        <f t="shared" si="1814"/>
        <v>2.9534669531015982</v>
      </c>
      <c r="CJ1533" s="1">
        <f t="shared" si="1815"/>
        <v>2.9692395537059837</v>
      </c>
      <c r="CK1533" s="1">
        <f t="shared" si="1816"/>
        <v>2.9791907810445521</v>
      </c>
      <c r="CL1533" s="5">
        <f t="shared" si="1822"/>
        <v>6</v>
      </c>
      <c r="CN1533" s="9">
        <f t="shared" si="1823"/>
        <v>2.3146534414047464</v>
      </c>
    </row>
    <row r="1534" spans="1:92" x14ac:dyDescent="0.2">
      <c r="A1534" s="4">
        <v>1532</v>
      </c>
      <c r="B1534" s="1">
        <v>0.54622574336584595</v>
      </c>
      <c r="C1534" s="1">
        <v>20.242999999999999</v>
      </c>
      <c r="D1534" s="1">
        <v>14</v>
      </c>
      <c r="E1534" s="1">
        <v>43</v>
      </c>
      <c r="F1534" s="1">
        <v>43</v>
      </c>
      <c r="G1534" s="1">
        <v>5.7255163294895297</v>
      </c>
      <c r="H1534" s="1">
        <v>6</v>
      </c>
      <c r="I1534">
        <v>1500</v>
      </c>
      <c r="J1534">
        <v>185</v>
      </c>
      <c r="K1534">
        <v>12.5</v>
      </c>
      <c r="L1534" s="1"/>
      <c r="M1534" s="2">
        <f t="shared" si="1748"/>
        <v>4</v>
      </c>
      <c r="N1534" s="2">
        <f t="shared" si="1749"/>
        <v>6</v>
      </c>
      <c r="O1534" s="2">
        <f t="shared" si="1750"/>
        <v>6</v>
      </c>
      <c r="P1534" s="2">
        <f t="shared" si="1751"/>
        <v>4</v>
      </c>
      <c r="Q1534" s="2">
        <f t="shared" si="1752"/>
        <v>7</v>
      </c>
      <c r="R1534" s="2">
        <f t="shared" si="1753"/>
        <v>9</v>
      </c>
      <c r="S1534" s="2">
        <f t="shared" si="1754"/>
        <v>4</v>
      </c>
      <c r="T1534" s="2">
        <f t="shared" si="1755"/>
        <v>5</v>
      </c>
      <c r="U1534" s="2">
        <f t="shared" si="1756"/>
        <v>7</v>
      </c>
      <c r="V1534" s="2">
        <f t="shared" si="1757"/>
        <v>8</v>
      </c>
      <c r="W1534" s="2">
        <f t="shared" si="1758"/>
        <v>3</v>
      </c>
      <c r="X1534" s="2">
        <f t="shared" si="1759"/>
        <v>4</v>
      </c>
      <c r="Y1534" s="2">
        <f t="shared" si="1760"/>
        <v>1</v>
      </c>
      <c r="Z1534" s="2">
        <f t="shared" si="1761"/>
        <v>1</v>
      </c>
      <c r="AA1534" s="2">
        <f t="shared" si="1762"/>
        <v>1</v>
      </c>
      <c r="AB1534" s="2">
        <f t="shared" si="1763"/>
        <v>1</v>
      </c>
      <c r="AC1534" s="2">
        <f t="shared" si="1764"/>
        <v>0</v>
      </c>
      <c r="AD1534" s="3">
        <f t="shared" si="1817"/>
        <v>6</v>
      </c>
      <c r="AE1534" s="2">
        <f t="shared" si="1765"/>
        <v>7</v>
      </c>
      <c r="AF1534" s="2">
        <f t="shared" si="1766"/>
        <v>9</v>
      </c>
      <c r="AG1534" s="2">
        <f t="shared" si="1767"/>
        <v>9</v>
      </c>
      <c r="AH1534" s="2">
        <f t="shared" si="1768"/>
        <v>7</v>
      </c>
      <c r="AI1534" s="2">
        <f t="shared" si="1769"/>
        <v>10</v>
      </c>
      <c r="AJ1534" s="2">
        <f t="shared" si="1770"/>
        <v>12</v>
      </c>
      <c r="AK1534" s="2">
        <f t="shared" si="1771"/>
        <v>7</v>
      </c>
      <c r="AL1534" s="2">
        <f t="shared" si="1772"/>
        <v>8</v>
      </c>
      <c r="AM1534" s="2">
        <f t="shared" si="1773"/>
        <v>9</v>
      </c>
      <c r="AN1534" s="2">
        <f t="shared" si="1774"/>
        <v>10</v>
      </c>
      <c r="AO1534" s="2">
        <f t="shared" si="1775"/>
        <v>5</v>
      </c>
      <c r="AP1534" s="2">
        <f t="shared" si="1776"/>
        <v>6</v>
      </c>
      <c r="AQ1534" s="2">
        <f t="shared" si="1777"/>
        <v>3</v>
      </c>
      <c r="AR1534" s="2">
        <f t="shared" si="1778"/>
        <v>2</v>
      </c>
      <c r="AS1534" s="2">
        <f t="shared" si="1779"/>
        <v>3</v>
      </c>
      <c r="AT1534" s="2">
        <f t="shared" si="1780"/>
        <v>3</v>
      </c>
      <c r="AU1534" s="2">
        <f t="shared" si="1781"/>
        <v>2</v>
      </c>
      <c r="AV1534" s="3">
        <f t="shared" si="1818"/>
        <v>6</v>
      </c>
      <c r="AW1534">
        <f t="shared" si="1819"/>
        <v>1</v>
      </c>
      <c r="AX1534" s="2">
        <f t="shared" si="1782"/>
        <v>3</v>
      </c>
      <c r="AY1534" s="2">
        <f t="shared" si="1783"/>
        <v>5</v>
      </c>
      <c r="AZ1534" s="2">
        <f t="shared" si="1784"/>
        <v>6</v>
      </c>
      <c r="BA1534" s="2">
        <f t="shared" si="1785"/>
        <v>3</v>
      </c>
      <c r="BB1534" s="2">
        <f t="shared" si="1786"/>
        <v>5</v>
      </c>
      <c r="BC1534" s="2">
        <f t="shared" si="1787"/>
        <v>6</v>
      </c>
      <c r="BD1534" s="2">
        <f t="shared" si="1788"/>
        <v>2</v>
      </c>
      <c r="BE1534" s="2">
        <f t="shared" si="1789"/>
        <v>4</v>
      </c>
      <c r="BF1534" s="2">
        <f t="shared" si="1790"/>
        <v>4</v>
      </c>
      <c r="BG1534" s="2">
        <f t="shared" si="1791"/>
        <v>4</v>
      </c>
      <c r="BH1534" s="2">
        <f t="shared" si="1792"/>
        <v>3</v>
      </c>
      <c r="BI1534" s="2">
        <f t="shared" si="1793"/>
        <v>4</v>
      </c>
      <c r="BJ1534" s="2">
        <f t="shared" si="1794"/>
        <v>1</v>
      </c>
      <c r="BK1534" s="2">
        <f t="shared" si="1795"/>
        <v>1</v>
      </c>
      <c r="BL1534" s="2">
        <f t="shared" si="1796"/>
        <v>1</v>
      </c>
      <c r="BM1534" s="2">
        <f t="shared" si="1797"/>
        <v>1</v>
      </c>
      <c r="BN1534" s="2">
        <f t="shared" si="1798"/>
        <v>1</v>
      </c>
      <c r="BO1534" s="3">
        <f t="shared" si="1820"/>
        <v>3</v>
      </c>
      <c r="BP1534">
        <f t="shared" si="1821"/>
        <v>2</v>
      </c>
      <c r="BR1534">
        <v>6</v>
      </c>
      <c r="BS1534">
        <f t="shared" si="1799"/>
        <v>1</v>
      </c>
      <c r="BU1534" s="1">
        <f t="shared" si="1800"/>
        <v>13.61513962231394</v>
      </c>
      <c r="BV1534" s="1">
        <f t="shared" si="1801"/>
        <v>3.6178083700476562</v>
      </c>
      <c r="BW1534" s="1">
        <f t="shared" si="1802"/>
        <v>2.979945406964164</v>
      </c>
      <c r="BX1534" s="1">
        <f t="shared" si="1803"/>
        <v>4.5129504554077258</v>
      </c>
      <c r="BY1534" s="1">
        <f t="shared" si="1804"/>
        <v>3.0268733376338504</v>
      </c>
      <c r="BZ1534" s="1">
        <f t="shared" si="1805"/>
        <v>2.2431645541592475</v>
      </c>
      <c r="CA1534" s="1">
        <f t="shared" si="1806"/>
        <v>2.3176084410641367</v>
      </c>
      <c r="CB1534" s="1">
        <f t="shared" si="1807"/>
        <v>2.5003486227832989</v>
      </c>
      <c r="CC1534" s="1">
        <f t="shared" si="1808"/>
        <v>2.3940962082266029</v>
      </c>
      <c r="CD1534" s="1">
        <f t="shared" si="1809"/>
        <v>31.09059547534692</v>
      </c>
      <c r="CE1534" s="1">
        <f t="shared" si="1810"/>
        <v>3.1323432936151567</v>
      </c>
      <c r="CF1534" s="1">
        <f t="shared" si="1811"/>
        <v>2.5040889915335667</v>
      </c>
      <c r="CG1534" s="1">
        <f t="shared" si="1812"/>
        <v>2.6295003855306507</v>
      </c>
      <c r="CH1534" s="1">
        <f t="shared" si="1813"/>
        <v>2.7381026071528254</v>
      </c>
      <c r="CI1534" s="1">
        <f t="shared" si="1814"/>
        <v>2.8326285614886384</v>
      </c>
      <c r="CJ1534" s="1">
        <f t="shared" si="1815"/>
        <v>2.8488233750144296</v>
      </c>
      <c r="CK1534" s="1">
        <f t="shared" si="1816"/>
        <v>2.8604436228047967</v>
      </c>
      <c r="CL1534" s="5">
        <f t="shared" si="1822"/>
        <v>6</v>
      </c>
      <c r="CN1534" s="9">
        <f t="shared" si="1823"/>
        <v>2.2431645541592475</v>
      </c>
    </row>
    <row r="1535" spans="1:92" x14ac:dyDescent="0.2">
      <c r="A1535" s="4">
        <v>1533</v>
      </c>
      <c r="B1535" s="1">
        <v>0.58159957902966097</v>
      </c>
      <c r="C1535" s="1">
        <v>10.244</v>
      </c>
      <c r="D1535" s="1">
        <v>32</v>
      </c>
      <c r="E1535" s="1">
        <v>24</v>
      </c>
      <c r="F1535" s="1">
        <v>44</v>
      </c>
      <c r="G1535" s="1">
        <v>5.1219900498292699</v>
      </c>
      <c r="H1535" s="1">
        <v>6</v>
      </c>
      <c r="I1535">
        <v>1500</v>
      </c>
      <c r="J1535">
        <v>185</v>
      </c>
      <c r="K1535">
        <v>12.5</v>
      </c>
      <c r="L1535" s="1"/>
      <c r="M1535" s="2">
        <f t="shared" si="1748"/>
        <v>3</v>
      </c>
      <c r="N1535" s="2">
        <f t="shared" si="1749"/>
        <v>5</v>
      </c>
      <c r="O1535" s="2">
        <f t="shared" si="1750"/>
        <v>6</v>
      </c>
      <c r="P1535" s="2">
        <f t="shared" si="1751"/>
        <v>5</v>
      </c>
      <c r="Q1535" s="2">
        <f t="shared" si="1752"/>
        <v>7</v>
      </c>
      <c r="R1535" s="2">
        <f t="shared" si="1753"/>
        <v>10</v>
      </c>
      <c r="S1535" s="2">
        <f t="shared" si="1754"/>
        <v>4</v>
      </c>
      <c r="T1535" s="2">
        <f t="shared" si="1755"/>
        <v>5</v>
      </c>
      <c r="U1535" s="2">
        <f t="shared" si="1756"/>
        <v>6</v>
      </c>
      <c r="V1535" s="2">
        <f t="shared" si="1757"/>
        <v>9</v>
      </c>
      <c r="W1535" s="2">
        <f t="shared" si="1758"/>
        <v>3</v>
      </c>
      <c r="X1535" s="2">
        <f t="shared" si="1759"/>
        <v>4</v>
      </c>
      <c r="Y1535" s="2">
        <f t="shared" si="1760"/>
        <v>1</v>
      </c>
      <c r="Z1535" s="2">
        <f t="shared" si="1761"/>
        <v>1</v>
      </c>
      <c r="AA1535" s="2">
        <f t="shared" si="1762"/>
        <v>1</v>
      </c>
      <c r="AB1535" s="2">
        <f t="shared" si="1763"/>
        <v>1</v>
      </c>
      <c r="AC1535" s="2">
        <f t="shared" si="1764"/>
        <v>0</v>
      </c>
      <c r="AD1535" s="3">
        <f t="shared" si="1817"/>
        <v>6</v>
      </c>
      <c r="AE1535" s="2">
        <f t="shared" si="1765"/>
        <v>6</v>
      </c>
      <c r="AF1535" s="2">
        <f t="shared" si="1766"/>
        <v>8</v>
      </c>
      <c r="AG1535" s="2">
        <f t="shared" si="1767"/>
        <v>9</v>
      </c>
      <c r="AH1535" s="2">
        <f t="shared" si="1768"/>
        <v>8</v>
      </c>
      <c r="AI1535" s="2">
        <f t="shared" si="1769"/>
        <v>10</v>
      </c>
      <c r="AJ1535" s="2">
        <f t="shared" si="1770"/>
        <v>13</v>
      </c>
      <c r="AK1535" s="2">
        <f t="shared" si="1771"/>
        <v>7</v>
      </c>
      <c r="AL1535" s="2">
        <f t="shared" si="1772"/>
        <v>8</v>
      </c>
      <c r="AM1535" s="2">
        <f t="shared" si="1773"/>
        <v>8</v>
      </c>
      <c r="AN1535" s="2">
        <f t="shared" si="1774"/>
        <v>11</v>
      </c>
      <c r="AO1535" s="2">
        <f t="shared" si="1775"/>
        <v>5</v>
      </c>
      <c r="AP1535" s="2">
        <f t="shared" si="1776"/>
        <v>6</v>
      </c>
      <c r="AQ1535" s="2">
        <f t="shared" si="1777"/>
        <v>3</v>
      </c>
      <c r="AR1535" s="2">
        <f t="shared" si="1778"/>
        <v>2</v>
      </c>
      <c r="AS1535" s="2">
        <f t="shared" si="1779"/>
        <v>3</v>
      </c>
      <c r="AT1535" s="2">
        <f t="shared" si="1780"/>
        <v>3</v>
      </c>
      <c r="AU1535" s="2">
        <f t="shared" si="1781"/>
        <v>2</v>
      </c>
      <c r="AV1535" s="3">
        <f t="shared" si="1818"/>
        <v>6</v>
      </c>
      <c r="AW1535">
        <f t="shared" si="1819"/>
        <v>1</v>
      </c>
      <c r="AX1535" s="2">
        <f t="shared" si="1782"/>
        <v>2</v>
      </c>
      <c r="AY1535" s="2">
        <f t="shared" si="1783"/>
        <v>4</v>
      </c>
      <c r="AZ1535" s="2">
        <f t="shared" si="1784"/>
        <v>6</v>
      </c>
      <c r="BA1535" s="2">
        <f t="shared" si="1785"/>
        <v>4</v>
      </c>
      <c r="BB1535" s="2">
        <f t="shared" si="1786"/>
        <v>5</v>
      </c>
      <c r="BC1535" s="2">
        <f t="shared" si="1787"/>
        <v>7</v>
      </c>
      <c r="BD1535" s="2">
        <f t="shared" si="1788"/>
        <v>2</v>
      </c>
      <c r="BE1535" s="2">
        <f t="shared" si="1789"/>
        <v>3</v>
      </c>
      <c r="BF1535" s="2">
        <f t="shared" si="1790"/>
        <v>3</v>
      </c>
      <c r="BG1535" s="2">
        <f t="shared" si="1791"/>
        <v>5</v>
      </c>
      <c r="BH1535" s="2">
        <f t="shared" si="1792"/>
        <v>3</v>
      </c>
      <c r="BI1535" s="2">
        <f t="shared" si="1793"/>
        <v>4</v>
      </c>
      <c r="BJ1535" s="2">
        <f t="shared" si="1794"/>
        <v>1</v>
      </c>
      <c r="BK1535" s="2">
        <f t="shared" si="1795"/>
        <v>1</v>
      </c>
      <c r="BL1535" s="2">
        <f t="shared" si="1796"/>
        <v>1</v>
      </c>
      <c r="BM1535" s="2">
        <f t="shared" si="1797"/>
        <v>1</v>
      </c>
      <c r="BN1535" s="2">
        <f t="shared" si="1798"/>
        <v>1</v>
      </c>
      <c r="BO1535" s="3">
        <f t="shared" si="1820"/>
        <v>6</v>
      </c>
      <c r="BP1535">
        <f t="shared" si="1821"/>
        <v>1</v>
      </c>
      <c r="BR1535">
        <v>6</v>
      </c>
      <c r="BS1535">
        <f t="shared" si="1799"/>
        <v>1</v>
      </c>
      <c r="BU1535" s="1">
        <f t="shared" si="1800"/>
        <v>13.74731102903579</v>
      </c>
      <c r="BV1535" s="1">
        <f t="shared" si="1801"/>
        <v>3.8247889486464772</v>
      </c>
      <c r="BW1535" s="1">
        <f t="shared" si="1802"/>
        <v>2.9817503082912959</v>
      </c>
      <c r="BX1535" s="1">
        <f t="shared" si="1803"/>
        <v>4.9904908531506775</v>
      </c>
      <c r="BY1535" s="1">
        <f t="shared" si="1804"/>
        <v>3.272846965279895</v>
      </c>
      <c r="BZ1535" s="1">
        <f t="shared" si="1805"/>
        <v>2.2345750825760331</v>
      </c>
      <c r="CA1535" s="1">
        <f t="shared" si="1806"/>
        <v>2.2959944605661295</v>
      </c>
      <c r="CB1535" s="1">
        <f t="shared" si="1807"/>
        <v>2.4911382082446933</v>
      </c>
      <c r="CC1535" s="1">
        <f t="shared" si="1808"/>
        <v>2.378733123291922</v>
      </c>
      <c r="CD1535" s="1">
        <f t="shared" si="1809"/>
        <v>31.094949895318784</v>
      </c>
      <c r="CE1535" s="1">
        <f t="shared" si="1810"/>
        <v>3.3275013481591693</v>
      </c>
      <c r="CF1535" s="1">
        <f t="shared" si="1811"/>
        <v>2.5398953135068498</v>
      </c>
      <c r="CG1535" s="1">
        <f t="shared" si="1812"/>
        <v>2.5983718632151769</v>
      </c>
      <c r="CH1535" s="1">
        <f t="shared" si="1813"/>
        <v>2.7077070610770795</v>
      </c>
      <c r="CI1535" s="1">
        <f t="shared" si="1814"/>
        <v>2.7999821177260142</v>
      </c>
      <c r="CJ1535" s="1">
        <f t="shared" si="1815"/>
        <v>2.8161895781134172</v>
      </c>
      <c r="CK1535" s="1">
        <f t="shared" si="1816"/>
        <v>2.8288324205373079</v>
      </c>
      <c r="CL1535" s="5">
        <f t="shared" si="1822"/>
        <v>6</v>
      </c>
      <c r="CN1535" s="9">
        <f t="shared" si="1823"/>
        <v>2.2345750825760331</v>
      </c>
    </row>
    <row r="1536" spans="1:92" x14ac:dyDescent="0.2">
      <c r="A1536" s="4">
        <v>1534</v>
      </c>
      <c r="B1536" s="1">
        <v>0.63848838974362898</v>
      </c>
      <c r="C1536" s="1">
        <v>32.828000000000003</v>
      </c>
      <c r="D1536" s="1">
        <v>10</v>
      </c>
      <c r="E1536" s="1">
        <v>6</v>
      </c>
      <c r="F1536" s="1">
        <v>84</v>
      </c>
      <c r="G1536" s="1">
        <v>3.2828204480626701</v>
      </c>
      <c r="H1536" s="1">
        <v>5</v>
      </c>
      <c r="I1536">
        <v>1500</v>
      </c>
      <c r="J1536">
        <v>185</v>
      </c>
      <c r="K1536">
        <v>12.5</v>
      </c>
      <c r="L1536" s="1"/>
      <c r="M1536" s="2">
        <f t="shared" si="1748"/>
        <v>3</v>
      </c>
      <c r="N1536" s="2">
        <f t="shared" si="1749"/>
        <v>4</v>
      </c>
      <c r="O1536" s="2">
        <f t="shared" si="1750"/>
        <v>4</v>
      </c>
      <c r="P1536" s="2">
        <f t="shared" si="1751"/>
        <v>4</v>
      </c>
      <c r="Q1536" s="2">
        <f t="shared" si="1752"/>
        <v>6</v>
      </c>
      <c r="R1536" s="2">
        <f t="shared" si="1753"/>
        <v>7</v>
      </c>
      <c r="S1536" s="2">
        <f t="shared" si="1754"/>
        <v>7</v>
      </c>
      <c r="T1536" s="2">
        <f t="shared" si="1755"/>
        <v>5</v>
      </c>
      <c r="U1536" s="2">
        <f t="shared" si="1756"/>
        <v>8</v>
      </c>
      <c r="V1536" s="2">
        <f t="shared" si="1757"/>
        <v>6</v>
      </c>
      <c r="W1536" s="2">
        <f t="shared" si="1758"/>
        <v>4</v>
      </c>
      <c r="X1536" s="2">
        <f t="shared" si="1759"/>
        <v>5</v>
      </c>
      <c r="Y1536" s="2">
        <f t="shared" si="1760"/>
        <v>3</v>
      </c>
      <c r="Z1536" s="2">
        <f t="shared" si="1761"/>
        <v>2</v>
      </c>
      <c r="AA1536" s="2">
        <f t="shared" si="1762"/>
        <v>1</v>
      </c>
      <c r="AB1536" s="2">
        <f t="shared" si="1763"/>
        <v>2</v>
      </c>
      <c r="AC1536" s="2">
        <f t="shared" si="1764"/>
        <v>1</v>
      </c>
      <c r="AD1536" s="3">
        <f t="shared" si="1817"/>
        <v>9</v>
      </c>
      <c r="AE1536" s="2">
        <f t="shared" si="1765"/>
        <v>6</v>
      </c>
      <c r="AF1536" s="2">
        <f t="shared" si="1766"/>
        <v>7</v>
      </c>
      <c r="AG1536" s="2">
        <f t="shared" si="1767"/>
        <v>7</v>
      </c>
      <c r="AH1536" s="2">
        <f t="shared" si="1768"/>
        <v>7</v>
      </c>
      <c r="AI1536" s="2">
        <f t="shared" si="1769"/>
        <v>9</v>
      </c>
      <c r="AJ1536" s="2">
        <f t="shared" si="1770"/>
        <v>10</v>
      </c>
      <c r="AK1536" s="2">
        <f t="shared" si="1771"/>
        <v>10</v>
      </c>
      <c r="AL1536" s="2">
        <f t="shared" si="1772"/>
        <v>8</v>
      </c>
      <c r="AM1536" s="2">
        <f t="shared" si="1773"/>
        <v>10</v>
      </c>
      <c r="AN1536" s="2">
        <f t="shared" si="1774"/>
        <v>8</v>
      </c>
      <c r="AO1536" s="2">
        <f t="shared" si="1775"/>
        <v>6</v>
      </c>
      <c r="AP1536" s="2">
        <f t="shared" si="1776"/>
        <v>7</v>
      </c>
      <c r="AQ1536" s="2">
        <f t="shared" si="1777"/>
        <v>5</v>
      </c>
      <c r="AR1536" s="2">
        <f t="shared" si="1778"/>
        <v>3</v>
      </c>
      <c r="AS1536" s="2">
        <f t="shared" si="1779"/>
        <v>3</v>
      </c>
      <c r="AT1536" s="2">
        <f t="shared" si="1780"/>
        <v>4</v>
      </c>
      <c r="AU1536" s="2">
        <f t="shared" si="1781"/>
        <v>3</v>
      </c>
      <c r="AV1536" s="3">
        <f t="shared" si="1818"/>
        <v>6</v>
      </c>
      <c r="AW1536">
        <f t="shared" si="1819"/>
        <v>3</v>
      </c>
      <c r="AX1536" s="2">
        <f t="shared" si="1782"/>
        <v>2</v>
      </c>
      <c r="AY1536" s="2">
        <f t="shared" si="1783"/>
        <v>2</v>
      </c>
      <c r="AZ1536" s="2">
        <f t="shared" si="1784"/>
        <v>3</v>
      </c>
      <c r="BA1536" s="2">
        <f t="shared" si="1785"/>
        <v>3</v>
      </c>
      <c r="BB1536" s="2">
        <f t="shared" si="1786"/>
        <v>4</v>
      </c>
      <c r="BC1536" s="2">
        <f t="shared" si="1787"/>
        <v>5</v>
      </c>
      <c r="BD1536" s="2">
        <f t="shared" si="1788"/>
        <v>5</v>
      </c>
      <c r="BE1536" s="2">
        <f t="shared" si="1789"/>
        <v>5</v>
      </c>
      <c r="BF1536" s="2">
        <f t="shared" si="1790"/>
        <v>5</v>
      </c>
      <c r="BG1536" s="2">
        <f t="shared" si="1791"/>
        <v>3</v>
      </c>
      <c r="BH1536" s="2">
        <f t="shared" si="1792"/>
        <v>4</v>
      </c>
      <c r="BI1536" s="2">
        <f t="shared" si="1793"/>
        <v>5</v>
      </c>
      <c r="BJ1536" s="2">
        <f t="shared" si="1794"/>
        <v>3</v>
      </c>
      <c r="BK1536" s="2">
        <f t="shared" si="1795"/>
        <v>1</v>
      </c>
      <c r="BL1536" s="2">
        <f t="shared" si="1796"/>
        <v>1</v>
      </c>
      <c r="BM1536" s="2">
        <f t="shared" si="1797"/>
        <v>2</v>
      </c>
      <c r="BN1536" s="2">
        <f t="shared" si="1798"/>
        <v>2</v>
      </c>
      <c r="BO1536" s="3">
        <f t="shared" si="1820"/>
        <v>6</v>
      </c>
      <c r="BP1536">
        <f t="shared" si="1821"/>
        <v>5</v>
      </c>
      <c r="BR1536">
        <v>3</v>
      </c>
      <c r="BS1536">
        <f t="shared" si="1799"/>
        <v>3</v>
      </c>
      <c r="BU1536" s="1">
        <f t="shared" si="1800"/>
        <v>14.766056817139418</v>
      </c>
      <c r="BV1536" s="1">
        <f t="shared" si="1801"/>
        <v>5.259789533774673</v>
      </c>
      <c r="BW1536" s="1">
        <f t="shared" si="1802"/>
        <v>3.1380143322353193</v>
      </c>
      <c r="BX1536" s="1">
        <f t="shared" si="1803"/>
        <v>7.7739753464171972</v>
      </c>
      <c r="BY1536" s="1">
        <f t="shared" si="1804"/>
        <v>4.8533419457106817</v>
      </c>
      <c r="BZ1536" s="1">
        <f t="shared" si="1805"/>
        <v>2.4050226744131846</v>
      </c>
      <c r="CA1536" s="1">
        <f t="shared" si="1806"/>
        <v>2.272227960992935</v>
      </c>
      <c r="CB1536" s="1">
        <f t="shared" si="1807"/>
        <v>2.6135580130554117</v>
      </c>
      <c r="CC1536" s="1">
        <f t="shared" si="1808"/>
        <v>2.5319061784426524</v>
      </c>
      <c r="CD1536" s="1">
        <f t="shared" si="1809"/>
        <v>31.146019911745018</v>
      </c>
      <c r="CE1536" s="1">
        <f t="shared" si="1810"/>
        <v>4.7825548670369971</v>
      </c>
      <c r="CF1536" s="1">
        <f t="shared" si="1811"/>
        <v>2.994377118956296</v>
      </c>
      <c r="CG1536" s="1">
        <f t="shared" si="1812"/>
        <v>2.5572346779708925</v>
      </c>
      <c r="CH1536" s="1">
        <f t="shared" si="1813"/>
        <v>2.6451453195228751</v>
      </c>
      <c r="CI1536" s="1">
        <f t="shared" si="1814"/>
        <v>2.7147381886126145</v>
      </c>
      <c r="CJ1536" s="1">
        <f t="shared" si="1815"/>
        <v>2.730506523961977</v>
      </c>
      <c r="CK1536" s="1">
        <f t="shared" si="1816"/>
        <v>2.7516506237288163</v>
      </c>
      <c r="CL1536" s="5">
        <f t="shared" si="1822"/>
        <v>7</v>
      </c>
      <c r="CN1536" s="9">
        <f t="shared" si="1823"/>
        <v>2.272227960992935</v>
      </c>
    </row>
    <row r="1537" spans="1:92" x14ac:dyDescent="0.2">
      <c r="A1537" s="4">
        <v>1535</v>
      </c>
      <c r="B1537" s="1">
        <v>0.57335534784564202</v>
      </c>
      <c r="C1537" s="1">
        <v>11.561</v>
      </c>
      <c r="D1537" s="1">
        <v>1</v>
      </c>
      <c r="E1537" s="1">
        <v>19</v>
      </c>
      <c r="F1537" s="1">
        <v>80</v>
      </c>
      <c r="G1537" s="1">
        <v>4.9048048701097002</v>
      </c>
      <c r="H1537" s="1">
        <v>6</v>
      </c>
      <c r="I1537">
        <v>1500</v>
      </c>
      <c r="J1537">
        <v>185</v>
      </c>
      <c r="K1537">
        <v>12.5</v>
      </c>
      <c r="L1537" s="1"/>
      <c r="M1537" s="2">
        <f t="shared" si="1748"/>
        <v>3</v>
      </c>
      <c r="N1537" s="2">
        <f t="shared" si="1749"/>
        <v>5</v>
      </c>
      <c r="O1537" s="2">
        <f t="shared" si="1750"/>
        <v>5</v>
      </c>
      <c r="P1537" s="2">
        <f t="shared" si="1751"/>
        <v>4</v>
      </c>
      <c r="Q1537" s="2">
        <f t="shared" si="1752"/>
        <v>6</v>
      </c>
      <c r="R1537" s="2">
        <f t="shared" si="1753"/>
        <v>7</v>
      </c>
      <c r="S1537" s="2">
        <f t="shared" si="1754"/>
        <v>5</v>
      </c>
      <c r="T1537" s="2">
        <f t="shared" si="1755"/>
        <v>4</v>
      </c>
      <c r="U1537" s="2">
        <f t="shared" si="1756"/>
        <v>8</v>
      </c>
      <c r="V1537" s="2">
        <f t="shared" si="1757"/>
        <v>6</v>
      </c>
      <c r="W1537" s="2">
        <f t="shared" si="1758"/>
        <v>4</v>
      </c>
      <c r="X1537" s="2">
        <f t="shared" si="1759"/>
        <v>5</v>
      </c>
      <c r="Y1537" s="2">
        <f t="shared" si="1760"/>
        <v>2</v>
      </c>
      <c r="Z1537" s="2">
        <f t="shared" si="1761"/>
        <v>2</v>
      </c>
      <c r="AA1537" s="2">
        <f t="shared" si="1762"/>
        <v>2</v>
      </c>
      <c r="AB1537" s="2">
        <f t="shared" si="1763"/>
        <v>2</v>
      </c>
      <c r="AC1537" s="2">
        <f t="shared" si="1764"/>
        <v>1</v>
      </c>
      <c r="AD1537" s="3">
        <f t="shared" si="1817"/>
        <v>9</v>
      </c>
      <c r="AE1537" s="2">
        <f t="shared" si="1765"/>
        <v>6</v>
      </c>
      <c r="AF1537" s="2">
        <f t="shared" si="1766"/>
        <v>8</v>
      </c>
      <c r="AG1537" s="2">
        <f t="shared" si="1767"/>
        <v>8</v>
      </c>
      <c r="AH1537" s="2">
        <f t="shared" si="1768"/>
        <v>7</v>
      </c>
      <c r="AI1537" s="2">
        <f t="shared" si="1769"/>
        <v>9</v>
      </c>
      <c r="AJ1537" s="2">
        <f t="shared" si="1770"/>
        <v>10</v>
      </c>
      <c r="AK1537" s="2">
        <f t="shared" si="1771"/>
        <v>8</v>
      </c>
      <c r="AL1537" s="2">
        <f t="shared" si="1772"/>
        <v>7</v>
      </c>
      <c r="AM1537" s="2">
        <f t="shared" si="1773"/>
        <v>10</v>
      </c>
      <c r="AN1537" s="2">
        <f t="shared" si="1774"/>
        <v>8</v>
      </c>
      <c r="AO1537" s="2">
        <f t="shared" si="1775"/>
        <v>6</v>
      </c>
      <c r="AP1537" s="2">
        <f t="shared" si="1776"/>
        <v>7</v>
      </c>
      <c r="AQ1537" s="2">
        <f t="shared" si="1777"/>
        <v>4</v>
      </c>
      <c r="AR1537" s="2">
        <f t="shared" si="1778"/>
        <v>3</v>
      </c>
      <c r="AS1537" s="2">
        <f t="shared" si="1779"/>
        <v>4</v>
      </c>
      <c r="AT1537" s="2">
        <f t="shared" si="1780"/>
        <v>4</v>
      </c>
      <c r="AU1537" s="2">
        <f t="shared" si="1781"/>
        <v>3</v>
      </c>
      <c r="AV1537" s="3">
        <f t="shared" si="1818"/>
        <v>6</v>
      </c>
      <c r="AW1537">
        <f t="shared" si="1819"/>
        <v>2</v>
      </c>
      <c r="AX1537" s="2">
        <f t="shared" si="1782"/>
        <v>2</v>
      </c>
      <c r="AY1537" s="2">
        <f t="shared" si="1783"/>
        <v>4</v>
      </c>
      <c r="AZ1537" s="2">
        <f t="shared" si="1784"/>
        <v>5</v>
      </c>
      <c r="BA1537" s="2">
        <f t="shared" si="1785"/>
        <v>3</v>
      </c>
      <c r="BB1537" s="2">
        <f t="shared" si="1786"/>
        <v>4</v>
      </c>
      <c r="BC1537" s="2">
        <f t="shared" si="1787"/>
        <v>4</v>
      </c>
      <c r="BD1537" s="2">
        <f t="shared" si="1788"/>
        <v>3</v>
      </c>
      <c r="BE1537" s="2">
        <f t="shared" si="1789"/>
        <v>5</v>
      </c>
      <c r="BF1537" s="2">
        <f t="shared" si="1790"/>
        <v>5</v>
      </c>
      <c r="BG1537" s="2">
        <f t="shared" si="1791"/>
        <v>2</v>
      </c>
      <c r="BH1537" s="2">
        <f t="shared" si="1792"/>
        <v>4</v>
      </c>
      <c r="BI1537" s="2">
        <f t="shared" si="1793"/>
        <v>5</v>
      </c>
      <c r="BJ1537" s="2">
        <f t="shared" si="1794"/>
        <v>2</v>
      </c>
      <c r="BK1537" s="2">
        <f t="shared" si="1795"/>
        <v>2</v>
      </c>
      <c r="BL1537" s="2">
        <f t="shared" si="1796"/>
        <v>2</v>
      </c>
      <c r="BM1537" s="2">
        <f t="shared" si="1797"/>
        <v>2</v>
      </c>
      <c r="BN1537" s="2">
        <f t="shared" si="1798"/>
        <v>2</v>
      </c>
      <c r="BO1537" s="3">
        <f t="shared" si="1820"/>
        <v>3</v>
      </c>
      <c r="BP1537">
        <f t="shared" si="1821"/>
        <v>4</v>
      </c>
      <c r="BR1537">
        <v>3</v>
      </c>
      <c r="BS1537">
        <f t="shared" si="1799"/>
        <v>3</v>
      </c>
      <c r="BU1537" s="1">
        <f t="shared" si="1800"/>
        <v>13.784531234697935</v>
      </c>
      <c r="BV1537" s="1">
        <f t="shared" si="1801"/>
        <v>3.8255635041190823</v>
      </c>
      <c r="BW1537" s="1">
        <f t="shared" si="1802"/>
        <v>2.8587884478105536</v>
      </c>
      <c r="BX1537" s="1">
        <f t="shared" si="1803"/>
        <v>5.1544617359045235</v>
      </c>
      <c r="BY1537" s="1">
        <f t="shared" si="1804"/>
        <v>3.3146566185249302</v>
      </c>
      <c r="BZ1537" s="1">
        <f t="shared" si="1805"/>
        <v>2.1352185376985902</v>
      </c>
      <c r="CA1537" s="1">
        <f t="shared" si="1806"/>
        <v>2.0934217705744116</v>
      </c>
      <c r="CB1537" s="1">
        <f t="shared" si="1807"/>
        <v>2.3749934223154412</v>
      </c>
      <c r="CC1537" s="1">
        <f t="shared" si="1808"/>
        <v>2.3375765877661041</v>
      </c>
      <c r="CD1537" s="1">
        <f t="shared" si="1809"/>
        <v>31.091274874858826</v>
      </c>
      <c r="CE1537" s="1">
        <f t="shared" si="1810"/>
        <v>3.4175745541153453</v>
      </c>
      <c r="CF1537" s="1">
        <f t="shared" si="1811"/>
        <v>2.5521015211040488</v>
      </c>
      <c r="CG1537" s="1">
        <f t="shared" si="1812"/>
        <v>2.5864412001462735</v>
      </c>
      <c r="CH1537" s="1">
        <f t="shared" si="1813"/>
        <v>2.6979516968977135</v>
      </c>
      <c r="CI1537" s="1">
        <f t="shared" si="1814"/>
        <v>2.7850246961394696</v>
      </c>
      <c r="CJ1537" s="1">
        <f t="shared" si="1815"/>
        <v>2.8012450075423385</v>
      </c>
      <c r="CK1537" s="1">
        <f t="shared" si="1816"/>
        <v>2.8143294186462051</v>
      </c>
      <c r="CL1537" s="5">
        <f t="shared" si="1822"/>
        <v>7</v>
      </c>
      <c r="CN1537" s="9">
        <f t="shared" si="1823"/>
        <v>2.0934217705744116</v>
      </c>
    </row>
    <row r="1538" spans="1:92" x14ac:dyDescent="0.2">
      <c r="A1538" s="4">
        <v>1536</v>
      </c>
      <c r="B1538" s="1">
        <v>0.52024581433188699</v>
      </c>
      <c r="C1538" s="1">
        <v>0.42099999999999999</v>
      </c>
      <c r="D1538" s="1">
        <v>0</v>
      </c>
      <c r="E1538" s="1">
        <v>36</v>
      </c>
      <c r="F1538" s="1">
        <v>64</v>
      </c>
      <c r="G1538" s="1">
        <v>5.6901756618333899</v>
      </c>
      <c r="H1538" s="1">
        <v>6</v>
      </c>
      <c r="I1538">
        <v>1500</v>
      </c>
      <c r="J1538">
        <v>185</v>
      </c>
      <c r="K1538">
        <v>12.5</v>
      </c>
      <c r="L1538" s="1"/>
      <c r="M1538" s="2">
        <f t="shared" ref="M1538:M1549" si="1824">COUNTIF(B1538,"&gt;=0.2")+COUNTIF(B1538,"&lt;=0.4")+COUNTIF(C1538,"&gt;2")+COUNTIF(D1538,"&gt;=40")+COUNTIF(D1538,"&lt;=60")+COUNTIF(E1538,"&gt;=40")+COUNTIF(E1538,"&lt;=60")+COUNTIF(F1538,"&lt;10")+COUNTIF(G1538,"&gt;25")+COUNTIF(H1538,"=8")</f>
        <v>2</v>
      </c>
      <c r="N1538" s="2">
        <f t="shared" ref="N1538:N1549" si="1825">COUNTIF(B1538,"&gt;=0.3")+COUNTIF(B1538,"&lt;=0.6")+COUNTIF(C1538,"&gt;=0.75")+COUNTIF(C1538,"&lt;=2")+COUNTIF(D1538,"&gt;=40")+COUNTIF(D1538,"&lt;=70")+COUNTIF(E1538,"&gt;=30")+COUNTIF(E1538,"&lt;=50")+COUNTIF(F1538,"&lt;20")+COUNTIF(G1538,"&gt;=10")+COUNTIF(G1538,"&lt;=25")+COUNTIF(H1538,"&gt;=6")+COUNTIF(H1538,"&lt;=7")</f>
        <v>7</v>
      </c>
      <c r="O1538" s="2">
        <f t="shared" ref="O1538:O1549" si="1826">COUNTIF(B1538,"&gt;=0.2")+COUNTIF(B1538,"&lt;=0.6")+COUNTIF(C1538,"&gt;=0.75")+COUNTIF(C1538,"&lt;=1.5")+COUNTIF(D1538,"&gt;=40")+COUNTIF(D1538,"&lt;=70")+COUNTIF(E1538,"&gt;=20")+COUNTIF(E1538,"&lt;=50")+COUNTIF(F1538,"&lt;30")+COUNTIF(G1538,"&gt;=3")+COUNTIF(G1538,"&lt;=10")+COUNTIF(H1538,"=6")</f>
        <v>6</v>
      </c>
      <c r="P1538" s="2">
        <f t="shared" ref="P1538:P1549" si="1827">COUNTIF(B1538,"&gt;=0.5")+COUNTIF(B1538,"&lt;=0.7")+COUNTIF(C1538,"&gt;=0.75")+COUNTIF(C1538,"&lt;=1.25")+COUNTIF(D1538,"&gt;=20")+COUNTIF(D1538,"&lt;=40")+COUNTIF(E1538,"&gt;=30")+COUNTIF(E1538,"&lt;=40")+COUNTIF(F1538,"&gt;=30")+COUNTIF(F1538,"&lt;=40")+COUNTIF(G1538,"&gt;25")+COUNTIF(H1538,"&gt;=7")+COUNTIF(H1538,"&lt;=8")</f>
        <v>5</v>
      </c>
      <c r="Q1538" s="2">
        <f t="shared" ref="Q1538:Q1549" si="1828">COUNTIF(B1538,"&gt;=0.5")+COUNTIF(B1538,"&lt;=0.8")+COUNTIF(C1538,"&gt;=0.3")+COUNTIF(C1538,"&lt;=0.75")+COUNTIF(D1538,"&gt;=20")+COUNTIF(D1538,"&lt;=40")+COUNTIF(E1538,"&gt;=30")+COUNTIF(E1538,"&lt;=50")+COUNTIF(F1538,"&gt;=20")+COUNTIF(F1538,"&lt;=40")+COUNTIF(G1538,"&gt;=10")+COUNTIF(G1538,"&lt;=25")+COUNTIF(H1538,"&gt;=5")+COUNTIF(H1538,"&lt;=6")</f>
        <v>7</v>
      </c>
      <c r="R1538" s="2">
        <f t="shared" ref="R1538:R1549" si="1829">COUNTIF(B1538,"&gt;=0.6")+COUNTIF(B1538,"&lt;=0.9")+COUNTIF(C1538,"&gt;=0.3")+COUNTIF(C1538,"&lt;=0.75")+COUNTIF(D1538,"&gt;=20")+COUNTIF(D1538,"&lt;=40")+COUNTIF(E1538,"&gt;=20")+COUNTIF(E1538,"&lt;=50")+COUNTIF(F1538,"&gt;=30")+COUNTIF(F1538,"&lt;=60")+COUNTIF(G1538,"&gt;=3")+COUNTIF(G1538,"&lt;=10")+COUNTIF(H1538,"&gt;=5")+COUNTIF(H1538,"&lt;=6")</f>
        <v>8</v>
      </c>
      <c r="S1538" s="2">
        <f t="shared" ref="S1538:S1549" si="1830">COUNTIF(B1538,"&gt;=0.2")+COUNTIF(B1538,"&lt;=0.5")+COUNTIF(C1538,"&gt;=1")+COUNTIF(C1538,"&lt;=2")+COUNTIF(D1538,"&gt;=60")+COUNTIF(D1538,"&lt;=90")+COUNTIF(E1538,"&lt;20")+COUNTIF(F1538,"&lt;30")+COUNTIF(G1538,"&gt;=2")+COUNTIF(G1538,"&lt;=4")+COUNTIF(H1538,"&gt;=4")+COUNTIF(H1538,"&lt;=5")</f>
        <v>4</v>
      </c>
      <c r="T1538" s="2">
        <f t="shared" ref="T1538:T1549" si="1831">COUNTIF(B1538,"&gt;0.7")+COUNTIF(C1538,"&gt;=0.1")+COUNTIF(C1538,"&lt;=0.3")+COUNTIF(D1538,"&gt;=30")+COUNTIF(D1538,"&lt;=50")+COUNTIF(E1538,"&gt;=40")+COUNTIF(E1538,"&lt;=50")+COUNTIF(F1538,"&lt;20")+COUNTIF(G1538,"&gt;=3")+COUNTIF(G1538,"&lt;=10")+COUNTIF(H1538,"=5")</f>
        <v>4</v>
      </c>
      <c r="U1538" s="2">
        <f t="shared" ref="U1538:U1549" si="1832">COUNTIF(B1538,"&gt;0.8")+COUNTIF(C1538,"&gt;=0.1")+COUNTIF(C1538,"&lt;=0.25")+COUNTIF(D1538,"&gt;=10")+COUNTIF(D1538,"&lt;=20")+COUNTIF(E1538,"&lt;20")+COUNTIF(F1538,"&gt;=60")+COUNTIF(F1538,"&lt;=80")+COUNTIF(G1538,"&gt;=3")+COUNTIF(G1538,"&lt;=10")+COUNTIF(H1538,"&gt;=5")+COUNTIF(H1538,"&lt;=6")</f>
        <v>7</v>
      </c>
      <c r="V1538" s="2">
        <f t="shared" ref="V1538:V1549" si="1833">COUNTIF(B1538,"&gt;=0.6")+COUNTIF(B1538,"&lt;=0.9")+COUNTIF(C1538,"&gt;=0.2")+COUNTIF(C1538,"&lt;=0.5")+COUNTIF(D1538,"&gt;=20")+COUNTIF(D1538,"&lt;=30")+COUNTIF(E1538,"&gt;=20")+COUNTIF(E1538,"&lt;=40")+COUNTIF(F1538,"&gt;=40")+COUNTIF(F1538,"&lt;=50")+COUNTIF(G1538,"&gt;=5")+COUNTIF(G1538,"&lt;=15")+COUNTIF(H1538,"&gt;=5")+COUNTIF(H1538,"&lt;=6")</f>
        <v>8</v>
      </c>
      <c r="W1538" s="2">
        <f t="shared" ref="W1538:W1549" si="1834">COUNTIF(B1538,"&lt;0.4")+COUNTIF(C1538,"&gt;1")+COUNTIF(D1538,"&lt;10")+COUNTIF(E1538,"&lt;10")+COUNTIF(F1538,"&gt;90")+COUNTIF(G1538,"&gt;=3")+COUNTIF(G1538,"&lt;=30")+COUNTIF(H1538,"=8")</f>
        <v>3</v>
      </c>
      <c r="X1538" s="2">
        <f t="shared" ref="X1538:X1549" si="1835">COUNTIF(B1538,"&gt;=0.5")+COUNTIF(B1538,"&lt;=0.8")+COUNTIF(C1538,"&gt;=0.25")+COUNTIF(C1538,"&lt;=0.75")+COUNTIF(D1538,"&lt;10")+COUNTIF(E1538,"&lt;10")+COUNTIF(F1538,"&gt;90")+COUNTIF(G1538,"&gt;=3")+COUNTIF(G1538,"&lt;=15")+COUNTIF(H1538,"&gt;=5")+COUNTIF(H1538,"&lt;=6")</f>
        <v>5</v>
      </c>
      <c r="Y1538" s="2">
        <f t="shared" ref="Y1538:Y1549" si="1836">COUNTIF(B1538,"&gt;=0.7")+COUNTIF(B1538,"&lt;=0.9")+COUNTIF(C1538,"&gt;=0.25")+COUNTIF(C1538,"&lt;=1.0")+COUNTIF(D1538,"&lt;10")+COUNTIF(E1538,"&lt;10")+COUNTIF(F1538,"&gt;90")+COUNTIF(G1538,"&lt;2")+COUNTIF(H1538,"&gt;=4")+COUNTIF(H1538,"&lt;=5")</f>
        <v>2</v>
      </c>
      <c r="Z1538" s="2">
        <f t="shared" ref="Z1538:Z1549" si="1837">COUNTIF(B1538,"&gt;0.9")+COUNTIF(C1538,"&lt;0.1")+COUNTIF(D1538,"&lt;10")+COUNTIF(E1538,"&lt;10")+COUNTIF(F1538,"&gt;90")+COUNTIF(G1538,"&lt;1")+COUNTIF(H1538,"&gt;=3")+COUNTIF(H1538,"&lt;=4")</f>
        <v>2</v>
      </c>
      <c r="AA1538" s="2">
        <f t="shared" ref="AA1538:AA1549" si="1838">COUNTIF(B1538,"&gt;0.9")+COUNTIF(C1538,"&lt;0.1")+COUNTIF(D1538,"&lt;10")+COUNTIF(E1538,"&gt;90")+COUNTIF(F1538,"&lt;10")+COUNTIF(G1538,"&lt;0.25")+COUNTIF(H1538,"&gt;=1")+COUNTIF(H1538,"&lt;=2")</f>
        <v>2</v>
      </c>
      <c r="AB1538" s="2">
        <f t="shared" ref="AB1538:AB1549" si="1839">COUNTIF(B1538,"&gt;0.9")+COUNTIF(C1538,"&lt;0.1")+COUNTIF(D1538,"&lt;10")+COUNTIF(E1538,"&lt;10")+COUNTIF(F1538,"&gt;90")+COUNTIF(G1538,"&lt;0.25")+COUNTIF(H1538,"&gt;=1")+COUNTIF(H1538,"&lt;=2")</f>
        <v>2</v>
      </c>
      <c r="AC1538" s="2">
        <f t="shared" ref="AC1538:AC1549" si="1840">COUNTIF(B1538,"&gt;0.9")+COUNTIF(C1538,"&lt;0.1")+COUNTIF(D1538,"&lt;10")+COUNTIF(E1538,"&lt;10")+COUNTIF(F1538,"&gt;90")</f>
        <v>1</v>
      </c>
      <c r="AD1538" s="3">
        <f t="shared" si="1817"/>
        <v>6</v>
      </c>
      <c r="AE1538" s="2">
        <f t="shared" ref="AE1538:AE1549" si="1841">COUNTIF(B1538,"&gt;=0.2")+COUNTIF(B1538,"&lt;=0.4")+COUNTIF(C1538,"&gt;2")+COUNTIF(D1538,"&gt;=40")+COUNTIF(D1538,"&lt;=60")+COUNTIF(E1538,"&gt;=40")+COUNTIF(E1538,"&lt;=60")+COUNTIF(F1538,"&lt;10")+COUNTIF(G1538,"&gt;25")+COUNTIF(H1538,"=8")+COUNTIF(I1538,"&gt;=1500")+COUNTIF(I1538,"&lt;=1800")+COUNTIF(J1538,"&gt;=0.10")+COUNTIF(J1538,"&lt;=0.20")+COUNTIF(K1538,"&gt;=50")+COUNTIF(K1538,"&lt;=300")</f>
        <v>5</v>
      </c>
      <c r="AF1538" s="2">
        <f t="shared" ref="AF1538:AF1549" si="1842">COUNTIF(B1538,"&gt;=0.3")+COUNTIF(B1538,"&lt;=0.6")+COUNTIF(C1538,"&gt;=0.75")+COUNTIF(C1538,"&lt;=2")+COUNTIF(D1538,"&gt;=40")+COUNTIF(D1538,"&lt;=70")+COUNTIF(E1538,"&gt;=30")+COUNTIF(E1538,"&lt;=50")+COUNTIF(F1538,"&lt;20")+COUNTIF(G1538,"&gt;=10")+COUNTIF(G1538,"&lt;=25")+COUNTIF(H1538,"&gt;=6")+COUNTIF(H1538,"&lt;=7")+COUNTIF(I1538,"&gt;=1500")+COUNTIF(I1538,"&lt;=2200")+COUNTIF(J1538,"&gt;=0.10")+COUNTIF(J1538,"&lt;=0.20")+COUNTIF(K1538,"&lt;75")</f>
        <v>10</v>
      </c>
      <c r="AG1538" s="2">
        <f t="shared" ref="AG1538:AG1549" si="1843">COUNTIF(B1538,"&gt;=0.2")+COUNTIF(B1538,"&lt;=0.6")+COUNTIF(C1538,"&gt;=0.75")+COUNTIF(C1538,"&lt;=1.5")+COUNTIF(D1538,"&gt;=40")+COUNTIF(D1538,"&lt;=70")+COUNTIF(E1538,"&gt;=20")+COUNTIF(E1538,"&lt;=50")+COUNTIF(F1538,"&lt;30")+COUNTIF(G1538,"&gt;=3")+COUNTIF(G1538,"&lt;=10")+COUNTIF(H1538,"=6")+COUNTIF(I1538,"&gt;=1200")+COUNTIF(I1538,"&lt;=1800")+COUNTIF(J1538,"&gt;=0.10")+COUNTIF(J1538,"&lt;=0.20")+COUNTIF(K1538,"&lt;75")</f>
        <v>9</v>
      </c>
      <c r="AH1538" s="2">
        <f t="shared" ref="AH1538:AH1549" si="1844">COUNTIF(B1538,"&gt;=0.5")+COUNTIF(B1538,"&lt;=0.7")+COUNTIF(C1538,"&gt;=0.75")+COUNTIF(C1538,"&lt;=1.25")+COUNTIF(D1538,"&gt;=20")+COUNTIF(D1538,"&lt;=40")+COUNTIF(E1538,"&gt;=30")+COUNTIF(E1538,"&lt;=40")+COUNTIF(F1538,"&gt;=30")+COUNTIF(F1538,"&lt;=40")+COUNTIF(G1538,"&gt;25")+COUNTIF(H1538,"&gt;=7")+COUNTIF(H1538,"&lt;=8")+COUNTIF(I1538,"&gt;=1400")+COUNTIF(I1538,"&lt;=1800")+COUNTIF(J1538,"&gt;=0.12")+COUNTIF(J1538,"&lt;=0.25")+COUNTIF(K1538,"&lt;50")</f>
        <v>8</v>
      </c>
      <c r="AI1538" s="2">
        <f t="shared" ref="AI1538:AI1549" si="1845">COUNTIF(B1538,"&gt;=0.5")+COUNTIF(B1538,"&lt;=0.8")+COUNTIF(C1538,"&gt;=0.3")+COUNTIF(C1538,"&lt;=0.75")+COUNTIF(D1538,"&gt;=20")+COUNTIF(D1538,"&lt;=40")+COUNTIF(E1538,"&gt;=30")+COUNTIF(E1538,"&lt;=50")+COUNTIF(F1538,"&gt;=20")+COUNTIF(F1538,"&lt;=40")+COUNTIF(G1538,"&gt;=10")+COUNTIF(G1538,"&lt;=25")+COUNTIF(H1538,"&gt;=5")+COUNTIF(H1538,"&lt;=6")+COUNTIF(I1538,"&gt;=1400")+COUNTIF(I1538,"&lt;=2000")+COUNTIF(J1538,"&gt;=0.12")+COUNTIF(J1538,"&lt;=0.25")+COUNTIF(K1538,"&lt;25")</f>
        <v>10</v>
      </c>
      <c r="AJ1538" s="2">
        <f t="shared" ref="AJ1538:AJ1549" si="1846">COUNTIF(B1538,"&gt;=0.6")+COUNTIF(B1538,"&lt;=0.9")+COUNTIF(C1538,"&gt;=0.3")+COUNTIF(C1538,"&lt;=0.75")+COUNTIF(D1538,"&gt;=20")+COUNTIF(D1538,"&lt;=40")+COUNTIF(E1538,"&gt;=20")+COUNTIF(E1538,"&lt;=50")+COUNTIF(F1538,"&gt;=30")+COUNTIF(F1538,"&lt;=60")+COUNTIF(G1538,"&gt;=3")+COUNTIF(G1538,"&lt;=10")+COUNTIF(H1538,"&gt;=5")+COUNTIF(H1538,"&lt;=6")+COUNTIF(I1538,"&gt;=1200")+COUNTIF(I1538,"&lt;=1800")+COUNTIF(J1538,"&gt;=0.12")+COUNTIF(J1538,"&lt;=0.25")+COUNTIF(K1538,"&lt;25")</f>
        <v>11</v>
      </c>
      <c r="AK1538" s="2">
        <f t="shared" ref="AK1538:AK1549" si="1847">COUNTIF(B1538,"&gt;=0.2")+COUNTIF(B1538,"&lt;=0.5")+COUNTIF(C1538,"&gt;=1")+COUNTIF(C1538,"&lt;=2")+COUNTIF(D1538,"&gt;=60")+COUNTIF(D1538,"&lt;=90")+COUNTIF(E1538,"&lt;20")+COUNTIF(F1538,"&lt;30")+COUNTIF(G1538,"&gt;=2")+COUNTIF(G1538,"&lt;=4")+COUNTIF(H1538,"&gt;=4")+COUNTIF(H1538,"&lt;=5")+COUNTIF(I1538,"&gt;=800")+COUNTIF(I1538,"&lt;=1500")+COUNTIF(J1538,"&gt;=0.15")+COUNTIF(J1538,"&lt;=0.35")+COUNTIF(K1538,"&lt;35")</f>
        <v>7</v>
      </c>
      <c r="AL1538" s="2">
        <f t="shared" ref="AL1538:AL1549" si="1848">COUNTIF(B1538,"&gt;0.7")+COUNTIF(C1538,"&gt;=0.1")+COUNTIF(C1538,"&lt;=0.3")+COUNTIF(D1538,"&gt;=30")+COUNTIF(D1538,"&lt;=50")+COUNTIF(E1538,"&gt;=40")+COUNTIF(E1538,"&lt;=50")+COUNTIF(F1538,"&lt;20")+COUNTIF(G1538,"&gt;=3")+COUNTIF(G1538,"&lt;=10")+COUNTIF(H1538,"=5")+COUNTIF(I1538,"&gt;=1200")+COUNTIF(I1538,"&lt;=1800")+COUNTIF(J1538,"&gt;=0.15")+COUNTIF(J1538,"&lt;=0.25")+COUNTIF(K1538,"&lt;50")</f>
        <v>7</v>
      </c>
      <c r="AM1538" s="2">
        <f t="shared" ref="AM1538:AM1549" si="1849">COUNTIF(B1538,"&gt;0.8")+COUNTIF(C1538,"&gt;=0.1")+COUNTIF(C1538,"&lt;=0.25")+COUNTIF(D1538,"&gt;=10")+COUNTIF(D1538,"&lt;=20")+COUNTIF(E1538,"&lt;20")+COUNTIF(F1538,"&gt;=60")+COUNTIF(F1538,"&lt;=80")+COUNTIF(G1538,"&gt;=3")+COUNTIF(G1538,"&lt;=10")+COUNTIF(H1538,"&gt;=5")+COUNTIF(H1538,"&lt;=6")+COUNTIF(I1538,"&gt;=1000")+COUNTIF(I1538,"&lt;=1800")+COUNTIF(J1538,"&gt;=0.12")+COUNTIF(J1538,"&lt;=0.25")+COUNTIF(K1538,"&lt;10")</f>
        <v>9</v>
      </c>
      <c r="AN1538" s="2">
        <f t="shared" ref="AN1538:AN1549" si="1850">COUNTIF(B1538,"&gt;=0.6")+COUNTIF(B1538,"&lt;=0.9")+COUNTIF(C1538,"&gt;=0.2")+COUNTIF(C1538,"&lt;=0.5")+COUNTIF(D1538,"&gt;=20")+COUNTIF(D1538,"&lt;=30")+COUNTIF(E1538,"&gt;=20")+COUNTIF(E1538,"&lt;=40")+COUNTIF(F1538,"&gt;=40")+COUNTIF(F1538,"&lt;=50")+COUNTIF(G1538,"&gt;=5")+COUNTIF(G1538,"&lt;=15")+COUNTIF(H1538,"&gt;=5")+COUNTIF(H1538,"&lt;=6")+COUNTIF(I1538,"&gt;=1000")+COUNTIF(I1538,"&lt;=2500")+COUNTIF(J1538,"&gt;=0.12")+COUNTIF(J1538,"&lt;=0.20")+COUNTIF(K1538,"&gt;300")</f>
        <v>10</v>
      </c>
      <c r="AO1538" s="2">
        <f t="shared" ref="AO1538:AO1549" si="1851">COUNTIF(B1538,"&lt;0.4")+COUNTIF(C1538,"&gt;1")+COUNTIF(D1538,"&lt;10")+COUNTIF(E1538,"&lt;10")+COUNTIF(F1538,"&gt;90")+COUNTIF(G1538,"&gt;=3")+COUNTIF(G1538,"&lt;=30")+COUNTIF(H1538,"=8")+COUNTIF(I1538,"&gt;=1000")+COUNTIF(I1538,"&lt;=1800")+COUNTIF(J1538,"&gt;=0.12")+COUNTIF(J1538,"&lt;=0.20")+COUNTIF(K1538,"=0")</f>
        <v>5</v>
      </c>
      <c r="AP1538" s="2">
        <f t="shared" ref="AP1538:AP1549" si="1852">COUNTIF(B1538,"&gt;=0.5")+COUNTIF(B1538,"&lt;=0.8")+COUNTIF(C1538,"&gt;=0.25")+COUNTIF(C1538,"&lt;=0.75")+COUNTIF(D1538,"&lt;10")+COUNTIF(E1538,"&lt;10")+COUNTIF(F1538,"&gt;90")+COUNTIF(G1538,"&gt;=3")+COUNTIF(G1538,"&lt;=15")+COUNTIF(H1538,"&gt;=5")+COUNTIF(H1538,"&lt;=6")+COUNTIF(I1538,"&gt;=1200")+COUNTIF(I1538,"&lt;=1800")+COUNTIF(J1538,"&gt;=0.15")+COUNTIF(J1538,"&lt;=0.25")+COUNTIF(K1538,"=0")</f>
        <v>7</v>
      </c>
      <c r="AQ1538" s="2">
        <f t="shared" ref="AQ1538:AQ1549" si="1853">COUNTIF(B1538,"&gt;=0.7")+COUNTIF(B1538,"&lt;=0.9")+COUNTIF(C1538,"&gt;=0.25")+COUNTIF(C1538,"&lt;=1.0")+COUNTIF(D1538,"&lt;10")+COUNTIF(E1538,"&lt;10")+COUNTIF(F1538,"&gt;90")+COUNTIF(G1538,"&lt;2")+COUNTIF(H1538,"&gt;=4")+COUNTIF(H1538,"&lt;=5")+COUNTIF(I1538,"&gt;=1200")+COUNTIF(I1538,"&lt;=1600")+COUNTIF(J1538,"&gt;=0.15")+COUNTIF(J1538,"&lt;=0.25")+COUNTIF(K1538,"=0")</f>
        <v>4</v>
      </c>
      <c r="AR1538" s="2">
        <f t="shared" ref="AR1538:AR1549" si="1854">COUNTIF(B1538,"&gt;0.9")+COUNTIF(C1538,"&lt;0.1")+COUNTIF(D1538,"&lt;10")+COUNTIF(E1538,"&lt;10")+COUNTIF(F1538,"&gt;90")+COUNTIF(G1538,"&lt;1")+COUNTIF(H1538,"&gt;=3")+COUNTIF(H1538,"&lt;=4")+COUNTIF(I1538,"&gt;=600")+COUNTIF(I1538,"&lt;=1400")+COUNTIF(J1538,"&gt;=0.20")+COUNTIF(J1538,"&lt;=0.35")+COUNTIF(K1538,"=0")</f>
        <v>3</v>
      </c>
      <c r="AS1538" s="2">
        <f t="shared" ref="AS1538:AS1549" si="1855">COUNTIF(B1538,"&gt;0.9")+COUNTIF(C1538,"&lt;0.1")+COUNTIF(D1538,"&lt;10")+COUNTIF(E1538,"&gt;90")+COUNTIF(F1538,"&lt;10")+COUNTIF(G1538,"&lt;0.25")+COUNTIF(H1538,"&gt;=1")+COUNTIF(H1538,"&lt;=2")+COUNTIF(I1538,"&gt;=1200")+COUNTIF(I1538,"&lt;=2500")+COUNTIF(J1538,"&gt;=0.15")+COUNTIF(J1538,"&lt;=0.30")+COUNTIF(K1538,"=0")</f>
        <v>4</v>
      </c>
      <c r="AT1538" s="2">
        <f t="shared" ref="AT1538:AT1549" si="1856">COUNTIF(B1538,"&gt;0.9")+COUNTIF(C1538,"&lt;0.1")+COUNTIF(D1538,"&lt;10")+COUNTIF(E1538,"&lt;10")+COUNTIF(F1538,"&gt;90")+COUNTIF(G1538,"&lt;0.25")+COUNTIF(H1538,"&gt;=1")+COUNTIF(H1538,"&lt;=2")+COUNTIF(I1538,"&gt;=1200")+COUNTIF(I1538,"&lt;=2500")+COUNTIF(J1538,"&gt;=0.15")+COUNTIF(J1538,"&lt;=0.30")+COUNTIF(K1538,"=0")</f>
        <v>4</v>
      </c>
      <c r="AU1538" s="2">
        <f t="shared" ref="AU1538:AU1549" si="1857">COUNTIF(B1538,"&gt;0.9")+COUNTIF(C1538,"&lt;0.1")+COUNTIF(D1538,"&lt;10")+COUNTIF(E1538,"&lt;10")+COUNTIF(F1538,"&gt;90")+COUNTIF(G1538,"&gt;=1")+COUNTIF(G1538,"&lt;=2")+COUNTIF(H1538,"&lt;0.25")+COUNTIF(I1538,"=1500")+COUNTIF(J1538,"&gt;=0.02")+COUNTIF(J1538,"&lt;=0.10")+COUNTIF(K1538,"=0")</f>
        <v>3</v>
      </c>
      <c r="AV1538" s="3">
        <f t="shared" si="1818"/>
        <v>6</v>
      </c>
      <c r="AW1538">
        <f t="shared" si="1819"/>
        <v>1</v>
      </c>
      <c r="AX1538" s="2">
        <f t="shared" ref="AX1538:AX1549" si="1858">IF(AND(B1538&gt;=0.2, B1538&lt;=0.4), 1, 0) +
IF(C1538&gt;2, 1, 0) +
IF(AND(D1538&gt;=40, D1538&lt;=60), 1, 0) +
IF(AND(E1538&gt;=40, E1538&lt;=60), 1, 0) +
IF(AND(F1538&lt;10), 1, 0) +
IF(G1538&gt;25, 1, 0) +
IF(H1538=8, 1, 0) +
IF(AND(I1538&gt;=1500, I1538&lt;=1800), 1, 0) +
IF(AND(J1538&gt;=0.1, J1538&lt;=0.2), 1, 0) +
IF(AND(K1538&gt;=50, K1538&lt;=300), 1, 0)</f>
        <v>1</v>
      </c>
      <c r="AY1538" s="2">
        <f t="shared" ref="AY1538:AY1549" si="1859">IF(AND(B1538&gt;=0.3, B1538&lt;=0.6), 1, 0) +
IF(AND(C1538&gt;=0.75, C1538&lt;=2), 1, 0) +
IF(AND(D1538&gt;=40, D1538&lt;=70), 1, 0) +
IF(AND(E1538&gt;=30, E1538&lt;=50), 1, 0) +
IF(AND(F1538&lt;20), 1, 0) +
IF(AND(G1538&gt;=10, G1538&lt;=25), 1, 0) +
IF(AND(H1538&gt;=6, H1538&lt;=7), 1, 0) +
IF(AND(I1538&gt;=1500, I1538&lt;=2200), 1, 0) +
IF(AND(J1538&gt;=0.1, J1538&lt;=0.2), 1, 0) +
IF(K1538&lt;75, 1, 0)</f>
        <v>5</v>
      </c>
      <c r="AZ1538" s="2">
        <f t="shared" ref="AZ1538:AZ1549" si="1860">IF(AND(B1538&gt;=0.2, B1538&lt;=0.6), 1, 0) +
IF(AND(C1538&gt;=0.75, C1538&lt;=1.5), 1, 0) +
IF(AND(D1538&gt;=40, D1538&lt;=70), 1, 0) +
IF(AND(E1538&gt;=20, E1538&lt;=50), 1, 0) +
IF(AND(F1538&lt;30), 1, 0) +
IF(AND(G1538&gt;=3, G1538&lt;=10), 1, 0) +
IF(H1538=6, 1, 0) +
IF(AND(I1538&gt;=1200, I1538&lt;=1800), 1, 0) +
IF(AND(J1538&gt;=0.1, J1538&lt;=0.2), 1, 0) +
IF(AND(K1538&lt;75), 1, 0)</f>
        <v>6</v>
      </c>
      <c r="BA1538" s="2">
        <f t="shared" ref="BA1538:BA1549" si="1861">IF(AND(B1538&gt;=0.5, B1538&lt;=0.7), 1, 0) +
IF(AND(C1538&gt;=0.75, C1538&lt;=1.25), 1, 0) +
IF(AND(D1538&gt;=20, D1538&lt;=40), 1, 0) +
IF(AND(E1538&gt;=30, E1538&lt;=40), 1, 0) +
IF(AND(F1538&gt;=30, F1538&lt;=40), 1, 0) +
IF(G1538&gt;25, 1, 0) +
IF(AND(H1538&gt;=7, H1538&lt;=8), 1, 0) +
IF(AND(I1538&gt;=1400, I1538&lt;=1800), 1, 0) +
IF(AND(J1538&gt;=0.12, J1538&lt;=0.25), 1, 0) +
IF(AND(K1538&lt;50), 1, 0)</f>
        <v>4</v>
      </c>
      <c r="BB1538" s="2">
        <f t="shared" ref="BB1538:BB1549" si="1862">IF(AND(B1538&gt;=0.5, B1538&lt;=0.8), 1, 0) +
IF(AND(C1538&gt;=0.3, C1538&lt;=0.75), 1, 0) +
IF(AND(D1538&gt;=20, D1538&lt;=40), 1, 0) +
IF(AND(E1538&gt;=30, E1538&lt;=50), 1, 0) +
IF(AND(F1538&gt;=20, F1538&lt;=40), 1, 0) +
IF(AND(G1538&gt;=10, G1538&lt;=25), 1, 0) +
IF(AND(H1538&gt;=5, H1538&lt;=6), 1, 0) +
IF(AND(I1538&gt;=1400, I1538&lt;=2000), 1, 0) +
IF(AND(J1538&gt;=0.12, J1538&lt;=0.25), 1, 0) +
IF(AND(K1538&lt;25), 1, 0)</f>
        <v>6</v>
      </c>
      <c r="BC1538" s="2">
        <f t="shared" ref="BC1538:BC1549" si="1863">IF(AND(B1538&gt;=0.6, B1538&lt;=0.9), 1, 0) +
IF(AND(C1538&gt;=0.3, C1538&lt;=0.75), 1, 0) +
IF(AND(D1538&gt;=20, D1538&lt;=40), 1, 0) +
IF(AND(E1538&gt;=20, E1538&lt;=50), 1, 0) +
IF(AND(F1538&gt;=30, F1538&lt;=60), 1, 0) +
IF(AND(G1538&gt;=3, G1538&lt;=10), 1, 0) +
IF(AND(H1538&gt;=5, H1538&lt;=6), 1, 0) +
IF(AND(I1538&gt;=1200, I1538&lt;=1800), 1, 0) +
IF(AND(J1538&gt;=0.12, J1538&lt;=0.25), 1, 0) +
IF(AND(K1538&lt;25), 1, 0)</f>
        <v>6</v>
      </c>
      <c r="BD1538" s="2">
        <f t="shared" ref="BD1538:BD1549" si="1864">IF(AND(B1538&gt;=0.2, B1538&lt;=0.5), 1, 0) +
IF(AND(C1538&gt;=1, C1538&lt;=2), 1, 0) +
IF(AND(D1538&gt;=60, D1538&lt;=90), 1, 0) +
IF(E1538&lt;20, 1, 0) +
IF(F1538&lt;30, 1, 0) +
IF(AND(G1538&gt;=2, G1538&lt;=4), 1, 0) +
IF(AND(H1538&gt;=4, H1538&lt;=5), 1, 0) +
IF(AND(I1538&gt;=800, I1538&lt;=1500), 1, 0) +
IF(AND(J1538&gt;=0.15, J1538&lt;=0.35), 1, 0) +
IF(AND(K1538&lt;35), 1, 0)</f>
        <v>2</v>
      </c>
      <c r="BE1538" s="2">
        <f t="shared" ref="BE1538:BE1549" si="1865">IF(B1538&gt;0.8, 1, 0) +
IF(AND(C1538&gt;=0.1, C1538&lt;=0.25), 1, 0) +
IF(AND(D1538&gt;=10, D1538&lt;=20), 1, 0) +
IF(E1538&lt;20, 1, 0) +
IF(AND(F1538&gt;=60, F1538&lt;=80), 1, 0) +
IF(AND(G1538&gt;=3, G1538&lt;=10), 1, 0) +
IF(AND(H1538&gt;=5, H1538&lt;=6), 1, 0) +
IF(AND(I1538&gt;=1000, I1538&lt;=1800), 1, 0) +
IF(AND(J1538&gt;=0.12, J1538&lt;=0.25), 1, 0) +
IF(K1538&lt;10, 1, 0)</f>
        <v>4</v>
      </c>
      <c r="BF1538" s="2">
        <f t="shared" ref="BF1538:BF1549" si="1866">IF(B1538&gt;0.8, 1, 0) +
IF(AND(C1538&gt;=0.1, C1538&lt;=0.25), 1, 0) +
IF(AND(D1538&gt;=10, D1538&lt;=20), 1, 0) +
IF(E1538&lt;20, 1, 0) +
IF(AND(F1538&gt;=60, F1538&lt;=80), 1, 0) +
IF(AND(G1538&gt;=3, G1538&lt;=10), 1, 0) +
IF(AND(H1538&gt;=5, H1538&lt;=6), 1, 0) +
IF(AND(I1538&gt;=1000, I1538&lt;=1800), 1, 0) +
IF(AND(J1538&gt;=0.12, J1538&lt;=0.25), 1, 0) +
IF(K1538&lt;10, 1, 0)</f>
        <v>4</v>
      </c>
      <c r="BG1538" s="2">
        <f t="shared" ref="BG1538:BG1549" si="1867">IF(AND(B1538&gt;=0.6, B1538&lt;=0.9), 1, 0) +
IF(AND(C1538&gt;=0.2, C1538&lt;=0.5), 1, 0) +
IF(AND(D1538&gt;=20, D1538&lt;=30), 1, 0) +
IF(AND(E1538&gt;=20, E1538&lt;=40), 1, 0) +
IF(AND(F1538&gt;=40, F1538&lt;=50), 1, 0) +
IF(AND(G1538&gt;=5, G1538&lt;=15), 1, 0) +
IF(AND(H1538&gt;=5, H1538&lt;=6), 1, 0) +
IF(AND(I1538&gt;=1000, I1538&lt;=2500), 1, 0) +
IF(AND(J1538&gt;=0.12, J1538&lt;=0.2), 1, 0) +
IF(K1538&gt;300, 1, 0)</f>
        <v>5</v>
      </c>
      <c r="BH1538" s="2">
        <f t="shared" ref="BH1538:BH1549" si="1868">IF(B1538&lt;0.4, 1, 0) +
IF(C1538&gt;1, 1, 0) +
IF(D1538&lt;10, 1, 0) +
IF(E1538&lt;10, 1, 0) +
IF(F1538&gt;90, 1, 0) +
IF(AND(G1538&gt;=3, G1538&lt;=30), 1, 0) +
IF(H1538=8, 1, 0) +
IF(AND(I1538&gt;=1000, I1538&lt;=1800), 1, 0) +
IF(AND(J1538&gt;=0.12, J1538&lt;=0.2), 1, 0) +
IF(K1538=0, 1, 0)</f>
        <v>3</v>
      </c>
      <c r="BI1538" s="2">
        <f t="shared" ref="BI1538:BI1549" si="1869">IF(AND(B1538&gt;=0.5, B1538&lt;=0.8), 1, 0) +
IF(AND(C1538&gt;=0.25, C1538&lt;=0.75), 1, 0) +
IF(D1538&lt;10, 1, 0) +
IF(E1538&lt;10, 1, 0) +
IF(F1538&gt;90, 1, 0) +
IF(AND(G1538&gt;=3, G1538&lt;=15), 1, 0) +
IF(AND(H1538&gt;=5, H1538&lt;=6), 1, 0) +
IF(AND(I1538&gt;=1200, I1538&lt;=1800), 1, 0) +
IF(AND(J1538&gt;=0.15, J1538&lt;=0.25), 1, 0) +
IF(K1538=0, 1, 0)</f>
        <v>6</v>
      </c>
      <c r="BJ1538" s="2">
        <f t="shared" ref="BJ1538:BJ1549" si="1870">IF(AND(B1538&gt;=0.7, B1538&lt;=0.9), 1, 0) +
IF(AND(C1538&gt;=0.25, C1538&lt;=1), 1, 0) +
IF(D1538&lt;10, 1, 0) +
IF(E1538&lt;10, 1, 0) +
IF(F1538&gt;90, 1, 0) +
IF(G1538&lt;2, 1, 0) +
IF(AND(H1538&gt;=4, H1538&lt;=5), 1, 0) +
IF(AND(I1538&gt;=1200, I1538&lt;=1600), 1, 0) +
IF(AND(J1538&gt;=0.15, J1538&lt;=0.25), 1, 0) +
IF(K1538=0, 1, 0)</f>
        <v>3</v>
      </c>
      <c r="BK1538" s="2">
        <f t="shared" ref="BK1538:BK1549" si="1871">IF(B1538&gt;0.9, 1, 0) +
IF(C1538&lt;0.1, 1, 0) +
IF(D1538&lt;10, 1, 0) +
IF(E1538&gt;90, 1, 0) +
IF(F1538&lt;10, 1, 0) +
IF(G1538&lt;0.25, 1, 0) +
IF(AND(H1538&gt;=1, H1538&lt;=2), 1, 0) +
IF(AND(I1538&gt;=1200, I1538&lt;=2500), 1, 0) +
IF(AND(J1538&gt;=0.15, J1538&lt;=0.3), 1, 0) +
IF(K1538=0, 1, 0)</f>
        <v>2</v>
      </c>
      <c r="BL1538" s="2">
        <f t="shared" ref="BL1538:BL1549" si="1872">IF(B1538&gt;0.9, 1, 0) +
IF(C1538&lt;0.1, 1, 0) +
IF(D1538&lt;10, 1, 0) +
IF(E1538&gt;90, 1, 0) +
IF(F1538&lt;10, 1, 0) +
IF(G1538&lt;0.25, 1, 0) +
IF(AND(H1538&gt;=1, H1538&lt;=2), 1, 0) +
IF(AND(I1538&gt;=1200, I1538&lt;=2500), 1, 0) +
IF(AND(J1538&gt;=0.15, J1538&lt;=0.3), 1, 0) +
IF(K1538=0, 1, 0)</f>
        <v>2</v>
      </c>
      <c r="BM1538" s="2">
        <f t="shared" ref="BM1538:BM1549" si="1873">IF(B1538&gt;0.9, 1, 0) +
IF(C1538&lt;0.1, 1, 0) +
IF(D1538&lt;10, 1, 0) +
IF(E1538&lt;10, 1, 0) +
IF(F1538&gt;90, 1, 0) +
IF(G1538&lt;0.25, 1, 0) +
IF(AND(H1538&gt;=1, H1538&lt;=2), 1, 0) +
IF(AND(I1538&gt;=1200, I1538&lt;=2500), 1, 0) +
IF(AND(J1538&gt;=0.15, J1538&lt;=0.3), 1, 0) +
IF(K1538=0, 1, 0)</f>
        <v>2</v>
      </c>
      <c r="BN1538" s="2">
        <f t="shared" ref="BN1538:BN1549" si="1874">IF(B1538&gt;0.9, 1, 0) +
IF(C1538&lt;0.1, 1, 0) +
IF(D1538&lt;10, 1, 0) +
IF(E1538&lt;10, 1, 0) +
IF(F1538&gt;90, 1, 0) +
IF(AND(G1538&gt;=1, G1538&lt;=2), 1, 0) +
IF(H1538&lt;0.25, 1, 0) +
IF(I1538=1500, 1, 0) +
IF(AND(J1538&gt;=0.02, J1538&lt;=0.1), 1, 0) +
IF(K1538=0, 1, 0)</f>
        <v>2</v>
      </c>
      <c r="BO1538" s="3">
        <f t="shared" si="1820"/>
        <v>3</v>
      </c>
      <c r="BP1538">
        <f t="shared" si="1821"/>
        <v>4</v>
      </c>
      <c r="BR1538">
        <v>11</v>
      </c>
      <c r="BS1538">
        <f t="shared" ref="BS1538:BS1548" si="1875">COUNTIF(BA1539:BQ1539, MAX(BA1539:BQ1539))</f>
        <v>1</v>
      </c>
      <c r="BU1538" s="1">
        <f t="shared" ref="BU1538:BU1549" si="1876">SQRT(
AVERAGE(
(IF(B1538&lt;&gt;0,((B1538-0.3)/B1538)^2,0)) +
(IF(C1538&lt;&gt;0,((C1538-2)/C1538)^2,0)) +
(IF(D1538&lt;&gt;0,((D1538-0.5)/D1538)^2,0)) +
(IF(E1538&lt;&gt;0,((E1538-0.5)/E1538)^2,0)) +
(IF(F1538&lt;&gt;0,((F1538-0.05)/F1538)^2,0)) +
(IF(G1538&lt;&gt;0,((G1538-25)/G1538)^2,0)) +
(IF(H1538&lt;&gt;0,((H1538-8)/H1538)^2,0)) +
(IF(I1538&lt;&gt;0,((I1538-1650)/I1538)^2,0)) +
(IF(J1538&lt;&gt;0,((J1538-0.15)/J1538)^2,0)) +
(IF(K1538&lt;&gt;0,((IF(D1538=0,0,K1538)-175)/IF(D1538=0,1,K1538)))^2)
)
)</f>
        <v>175.08241664659406</v>
      </c>
      <c r="BV1538" s="1">
        <f t="shared" ref="BV1538:BV1549" si="1877">SQRT(
AVERAGE(
(IF(B1538&lt;&gt;0,((B1538-0.45)/B1538)^2,0)) +
(IF(C1538&lt;&gt;0,((C1538-1.375)/C1538)^2,0)) +
(IF(D1538&lt;&gt;0,((D1538-0.55)/D1538)^2,0)) +
(IF(E1538&lt;&gt;0,((E1538-0.4)/E1538)^2,0)) +
(IF(F1538&lt;&gt;0,((F1538-0.1)/F1538)^2,0)) +
(IF(G1538&lt;&gt;0,((G1538-17.5)/G1538)^2,0)) +
(IF(H1538&lt;&gt;0,((H1538-6.5)/H1538)^2,0)) +
(IF(I1538&lt;&gt;0,((I1538-1850)/I1538)^2,0)) +
(IF(J1538&lt;&gt;0,((J1538-0.15)/J1538)^2,0)) +
(IF(K1538&lt;&gt;0,((IF(D1538=0,0,K1538)-37.5)/IF(D1538=0,1,K1538)))^2)
)
)</f>
        <v>37.666235363405164</v>
      </c>
      <c r="BW1538" s="1">
        <f t="shared" ref="BW1538:BW1549" si="1878">SQRT(
AVERAGE(
(IF(B1538&lt;&gt;0,((B1538-0.4)/B1538)^2,0)) +
(IF(C1538&lt;&gt;0,((C1538-1.125)/C1538)^2,0)) +
(IF(D1538&lt;&gt;0,((D1538-0.55)/D1538)^2,0)) +
(IF(E1538&lt;&gt;0,((E1538-0.35)/E1538)^2,0)) +
(IF(F1538&lt;&gt;0,((F1538-0.15)/F1538)^2,0)) +
(IF(G1538&lt;&gt;0,((G1538-6.5)/G1538)^2,0)) +
(IF(H1538&lt;&gt;0,((H1538-6)/H1538)^2,0)) +
(IF(I1538&lt;&gt;0,((I1538-1500)/I1538)^2,0)) +
(IF(J1538&lt;&gt;0,((J1538-0.15)/J1538)^2,0)) +
(IF(K1538&lt;&gt;0,((IF(D1538=0,0,K1538)-37.5)/IF(D1538=0,1,K1538)))^2)
)
)</f>
        <v>37.577843303769576</v>
      </c>
      <c r="BX1538" s="1">
        <f t="shared" ref="BX1538:BX1549" si="1879">SQRT(
AVERAGE(
(IF(B1538&lt;&gt;0,((B1538-0.6)/B1538)^2,0)) +
(IF(C1538&lt;&gt;0,((C1538-1)/C1538)^2,0)) +
(IF(D1538&lt;&gt;0,((D1538-0.3)/D1538)^2,0)) +
(IF(E1538&lt;&gt;0,((E1538-0.35)/E1538)^2,0)) +
(IF(F1538&lt;&gt;0,((F1538-0.35)/F1538)^2,0)) +
(IF(G1538&lt;&gt;0,((G1538-27.5)/G1538)^2,0)) +
(IF(H1538&lt;&gt;0,((H1538-7.5)/H1538)^2,0)) +
(IF(I1538&lt;&gt;0,((I1538-1600)/I1538)^2,0)) +
(IF(J1538&lt;&gt;0,((J1538-0.185)/J1538)^2,0)) +
(IF(K1538&lt;&gt;0,((IF(D1538=0,0,K1538)-25)/IF(D1538=0,1,K1538)))^2)
)
)</f>
        <v>25.389775221940017</v>
      </c>
      <c r="BY1538" s="1">
        <f t="shared" ref="BY1538:BY1549" si="1880">SQRT(
AVERAGE(
(IF(B1538&lt;&gt;0,((B1538-0.65)/B1538)^2,0)) +
(IF(C1538&lt;&gt;0,((C1538-0.525)/C1538)^2,0)) +
(IF(D1538&lt;&gt;0,((D1538-0.3)/D1538)^2,0)) +
(IF(E1538&lt;&gt;0,((E1538-0.4)/E1538)^2,0)) +
(IF(F1538&lt;&gt;0,((F1538-0.3)/F1538)^2,0)) +
(IF(G1538&lt;&gt;0,((G1538-17.5)/G1538)^2,0)) +
(IF(H1538&lt;&gt;0,((H1538-5.5)/H1538)^2,0)) +
(IF(I1538&lt;&gt;0,((I1538-1700)/I1538)^2,0)) +
(IF(J1538&lt;&gt;0,((J1538-0.185)/J1538)^2,0)) +
(IF(K1538&lt;&gt;0,((IF(D1538=0,0,K1538)-12.5)/IF(D1538=0,1,K1538)))^2)
)
)</f>
        <v>12.793439815383568</v>
      </c>
      <c r="BZ1538" s="1">
        <f t="shared" ref="BZ1538:BZ1549" si="1881">SQRT(
AVERAGE(
(IF(B1538&lt;&gt;0,((B1538-0.75)/B1538)^2,0)) +
(IF(C1538&lt;&gt;0,((C1538-0.525)/C1538)^2,0)) +
(IF(D1538&lt;&gt;0,((D1538-0.3)/D1538)^2,0)) +
(IF(E1538&lt;&gt;0,((E1538-0.35)/E1538)^2,0)) +
(IF(F1538&lt;&gt;0,((F1538-0.45)/F1538)^2,0)) +
(IF(G1538&lt;&gt;0,((G1538-6.5)/G1538)^2,0)) +
(IF(H1538&lt;&gt;0,((H1538-5.5)/H1538)^2,0)) +
(IF(I1538&lt;&gt;0,((I1538-1500)/I1538)^2,0)) +
(IF(J1538&lt;&gt;0,((J1538-0.185)/J1538)^2,0)) +
(IF(K1538&lt;&gt;0,((IF(D1538=0,0,K1538)-12.5)/IF(D1538=0,1,K1538)))^2)
)
)</f>
        <v>12.629247615401606</v>
      </c>
      <c r="CA1538" s="1">
        <f t="shared" ref="CA1538:CA1549" si="1882">SQRT(
AVERAGE(
(IF(B1538&lt;&gt;0,((B1538-0.35)/B1538)^2,0)) +
(IF(C1538&lt;&gt;0,((C1538-1.5)/C1538)^2,0)) +
(IF(D1538&lt;&gt;0,((D1538-0.75)/D1538)^2,0)) +
(IF(E1538&lt;&gt;0,((E1538-0.1)/E1538)^2,0)) +
(IF(F1538&lt;&gt;0,((F1538-0.15)/F1538)^2,0)) +
(IF(G1538&lt;&gt;0,((G1538-3)/G1538)^2,0)) +
(IF(H1538&lt;&gt;0,((H1538-4.5)/H1538)^2,0)) +
(IF(I1538&lt;&gt;0,((I1538-1150)/I1538)^2,0)) +
(IF(J1538&lt;&gt;0,((J1538-0.25)/J1538)^2,0)) +
(IF(K1538&lt;&gt;0,((IF(D1538=0,0,K1538)-17.5)/IF(D1538=0,1,K1538)))^2)
)
)</f>
        <v>17.783512198043884</v>
      </c>
      <c r="CB1538" s="1">
        <f t="shared" ref="CB1538:CB1549" si="1883">SQRT(
AVERAGE(
(IF(B1538&lt;&gt;0,((B1538-0.85)/B1538)^2,0)) +
(IF(C1538&lt;&gt;0,((C1538-0.2)/C1538)^2,0)) +
(IF(D1538&lt;&gt;0,((D1538-0.4)/D1538)^2,0)) +
(IF(E1538&lt;&gt;0,((E1538-0.45)/E1538)^2,0)) +
(IF(F1538&lt;&gt;0,((F1538-0.1)/F1538)^2,0)) +
(IF(G1538&lt;&gt;0,((G1538-6.5)/G1538)^2,0)) +
(IF(H1538&lt;&gt;0,((H1538-5)/H1538)^2,0)) +
(IF(I1538&lt;&gt;0,((I1538-1500)/I1538)^2,0)) +
(IF(J1538&lt;&gt;0,((J1538-0.2)/J1538)^2,0)) +
(IF(K1538&lt;&gt;0,((IF(D1538=0,0,K1538)-25)/IF(D1538=0,1,K1538)))^2)
)
)</f>
        <v>25.073795584822278</v>
      </c>
      <c r="CC1538" s="1">
        <f t="shared" ref="CC1538:CC1549" si="1884">SQRT(
AVERAGE(
(IF(B1538&lt;&gt;0,((B1538-0.9)/B1538)^2,0)) +
(IF(C1538&lt;&gt;0,((C1538-0.175)/C1538)^2,0)) +
(IF(D1538&lt;&gt;0,((D1538-0.15)/D1538)^2,0)) +
(IF(E1538&lt;&gt;0,((E1538-0.1)/E1538)^2,0)) +
(IF(F1538&lt;&gt;0,((F1538-0.7)/F1538)^2,0)) +
(IF(G1538&lt;&gt;0,((G1538-6.5)/G1538)^2,0)) +
(IF(H1538&lt;&gt;0,((H1538-5.5)/H1538)^2,0)) +
(IF(I1538&lt;&gt;0,((I1538-1400)/I1538)^2,0)) +
(IF(J1538&lt;&gt;0,((J1538-0.185)/J1538)^2,0)) +
(IF(K1538&lt;&gt;0,((IF(D1538=0,0,K1538)-5)/IF(D1538=0,1,K1538)))^2)
)
)</f>
        <v>5.3736955738129746</v>
      </c>
      <c r="CD1538" s="1">
        <f t="shared" ref="CD1538:CD1549" si="1885">SQRT(
AVERAGE(
(IF(B1538&lt;&gt;0,((B1538-0.75)/B1538)^2,0)) +
(IF(C1538&lt;&gt;0,((C1538-0.35)/C1538)^2,0)) +
(IF(D1538&lt;&gt;0,((D1538-0.25)/D1538)^2,0)) +
(IF(E1538&lt;&gt;0,((E1538-0.3)/E1538)^2,0)) +
(IF(F1538&lt;&gt;0,((F1538-0.45)/F1538)^2,0)) +
(IF(G1538&lt;&gt;0,((G1538-10)/G1538)^2,0)) +
(IF(H1538&lt;&gt;0,((H1538-5.5)/H1538)^2,0)) +
(IF(I1538&lt;&gt;0,((I1538-1750)/I1538)^2,0)) +
(IF(J1538&lt;&gt;0,((J1538-0.16)/J1538)^2,0)) +
(IF(K1538&lt;&gt;0,((IF(D1538=0,0,K1538)-400)/IF(D1538=0,1,K1538)))^2)
)
)</f>
        <v>400.00474939134159</v>
      </c>
      <c r="CE1538" s="1">
        <f t="shared" ref="CE1538:CE1549" si="1886">SQRT(
AVERAGE(
(IF(B1538&lt;&gt;0,((B1538-0.2)/B1538)^2,0)) +
(IF(C1538&lt;&gt;0,((C1538-2)/C1538)^2,0)) +
(IF(D1538&lt;&gt;0,((D1538-0.05)/D1538)^2,0)) +
(IF(E1538&lt;&gt;0,((E1538-0.05)/E1538)^2,0)) +
(IF(F1538&lt;&gt;0,((F1538-0.95)/F1538)^2,0)) +
(IF(G1538&lt;&gt;0,((G1538-16.5)/G1538)^2,0)) +
(IF(H1538&lt;&gt;0,((H1538-8)/H1538)^2,0)) +
(IF(I1538&lt;&gt;0,((I1538-1500)/I1538)^2,0)) +
(IF(J1538&lt;&gt;0,((J1538-0.15)/J1538)^2,0)) +
(IF(K1538&lt;&gt;0,((IF(D1538=0,0,K1538)-0)/IF(D1538=0,1,K1538)))^2)
)
)</f>
        <v>4.5969680385762013</v>
      </c>
      <c r="CF1538" s="1">
        <f t="shared" ref="CF1538:CF1549" si="1887">SQRT(
AVERAGE(
(IF(B1538&lt;&gt;0,((B1538-0.65)/B1538)^2,0)) +
(IF(C1538&lt;&gt;0,((C1538-0.5)/C1538)^2,0)) +
(IF(D1538&lt;&gt;0,((D1538-0.05)/D1538)^2,0)) +
(IF(E1538&lt;&gt;0,((E1538-0.05)/E1538)^2,0)) +
(IF(F1538&lt;&gt;0,((F1538-0.95)/F1538)^2,0)) +
(IF(G1538&lt;&gt;0,((G1538-9)/G1538)^2,0)) +
(IF(H1538&lt;&gt;0,((H1538-5.5)/H1538)^2,0)) +
(IF(I1538&lt;&gt;0,((I1538-1400)/I1538)^2,0)) +
(IF(J1538&lt;&gt;0,((J1538-0.2)/J1538)^2,0)) +
(IF(K1538&lt;&gt;0,((IF(D1538=0,0,K1538)-0)/IF(D1538=0,1,K1538)))^2)
)
)</f>
        <v>1.847361879711608</v>
      </c>
      <c r="CG1538" s="1">
        <f t="shared" ref="CG1538:CG1549" si="1888">SQRT(
AVERAGE(
(IF(B1538&lt;&gt;0,((B1538-0.8)/B1538)^2,0)) +
(IF(C1538&lt;&gt;0,((C1538-0.625)/C1538)^2,0)) +
(IF(D1538&lt;&gt;0,((D1538-0.05)/D1538)^2,0)) +
(IF(E1538&lt;&gt;0,((E1538-0.05)/E1538)^2,0)) +
(IF(F1538&lt;&gt;0,((F1538-0.95)/F1538)^2,0)) +
(IF(G1538&lt;&gt;0,((G1538-1)/G1538)^2,0)) +
(IF(H1538&lt;&gt;0,((H1538-4.5)/H1538)^2,0)) +
(IF(I1538&lt;&gt;0,((I1538-1100)/I1538)^2,0)) +
(IF(J1538&lt;&gt;0,((J1538-0.225)/J1538)^2,0)) +
(IF(K1538&lt;&gt;0,((IF(D1538=0,0,K1538)-0)/IF(D1538=0,1,K1538)))^2)
)
)</f>
        <v>2.0741978427853462</v>
      </c>
      <c r="CH1538" s="1">
        <f t="shared" ref="CH1538:CH1549" si="1889">SQRT(
AVERAGE(
(IF(B1538&lt;&gt;0,((B1538-0.95)/B1538)^2,0)) +
(IF(C1538&lt;&gt;0,((C1538-0.05)/C1538)^2,0)) +
(IF(D1538&lt;&gt;0,((D1538-0.05)/D1538)^2,0)) +
(IF(E1538&lt;&gt;0,((E1538-0.05)/E1538)^2,0)) +
(IF(F1538&lt;&gt;0,((F1538-0.95)/F1538)^2,0)) +
(IF(G1538&lt;&gt;0,((G1538-0.5)/G1538)^2,0)) +
(IF(H1538&lt;&gt;0,((H1538-3.5)/H1538)^2,0)) +
(IF(I1538&lt;&gt;0,((I1538-1400)/I1538)^2,0)) +
(IF(J1538&lt;&gt;0,((J1538-0.2)/J1538)^2,0)) +
(IF(K1538&lt;&gt;0,((IF(D1538=0,0,K1538)-0)/IF(D1538=0,1,K1538)))^2)
)
)</f>
        <v>2.3312189114589077</v>
      </c>
      <c r="CI1538" s="1">
        <f t="shared" ref="CI1538:CI1549" si="1890">SQRT(
AVERAGE(
(IF(B1538&lt;&gt;0,((B1538-0.95)/B1538)^2,0)) +
(IF(C1538&lt;&gt;0,((C1538-0.05)/C1538)^2,0)) +
(IF(D1538&lt;&gt;0,((D1538-0.05)/D1538)^2,0)) +
(IF(E1538&lt;&gt;0,((E1538-0.95)/E1538)^2,0)) +
(IF(F1538&lt;&gt;0,((F1538-0.05)/F1538)^2,0)) +
(IF(G1538&lt;&gt;0,((G1538-0.1)/G1538)^2,0)) +
(IF(H1538&lt;&gt;0,((H1538-1.5)/H1538)^2,0)) +
(IF(I1538&lt;&gt;0,((I1538-1350)/I1538)^2,0)) +
(IF(J1538&lt;&gt;0,((J1538-0.225)/J1538)^2,0)) +
(IF(K1538&lt;&gt;0,((IF(D1538=0,0,K1538)-0)/IF(D1538=0,1,K1538)))^2)
)
)</f>
        <v>2.4373216030971547</v>
      </c>
      <c r="CJ1538" s="1">
        <f t="shared" ref="CJ1538:CJ1549" si="1891">SQRT(
AVERAGE(
(IF(B1538&lt;&gt;0,((B1538-0.95)/B1538)^2,0)) +
(IF(C1538&lt;&gt;0,((C1538-0.05)/C1538)^2,0)) +
(IF(D1538&lt;&gt;0,((D1538-0.05)/D1538)^2,0)) +
(IF(E1538&lt;&gt;0,((E1538-0.95)/E1538)^2,0)) +
(IF(F1538&lt;&gt;0,((F1538-0.05)/F1538)^2,0)) +
(IF(G1538&lt;&gt;0,((G1538-0.125)/G1538)^2,0)) +
(IF(H1538&lt;&gt;0,((H1538-1.5)/H1538)^2,0)) +
(IF(I1538&lt;&gt;0,((I1538-1000)/I1538)^2,0)) +
(IF(J1538&lt;&gt;0,((J1538-0.275)/J1538)^2,0)) +
(IF(K1538&lt;&gt;0,((IF(D1538=0,0,K1538)-0)/IF(D1538=0,1,K1538)))^2)
)
)</f>
        <v>2.4561137090029006</v>
      </c>
      <c r="CK1538" s="1">
        <f t="shared" ref="CK1538:CK1549" si="1892">SQRT(
AVERAGE(
(IF(B1538&lt;&gt;0,((B1538-0.95)/B1538)^2,0)) +
(IF(C1538&lt;&gt;0,((C1538-0.05)/C1538)^2,0)) +
(IF(D1538&lt;&gt;0,((D1538-0.05)/D1538)^2,0)) +
(IF(E1538&lt;&gt;0,((E1538-0.95)/E1538)^2,0)) +
(IF(F1538&lt;&gt;0,((F1538-0.05)/F1538)^2,0)) +
(IF(G1538&lt;&gt;0,((G1538-0)/G1538)^2,0)) +
(IF(H1538&lt;&gt;0,((H1538-1)/H1538)^2,0)) +
(IF(I1538&lt;&gt;0,((I1538-1500)/I1538)^2,0)) +
(IF(J1538&lt;&gt;0,((J1538-0.06)/J1538)^2,0)) +
(IF(K1538&lt;&gt;0,((IF(D1538=0,0,K1538)-0)/IF(D1538=0,1,K1538)))^2)
)
)</f>
        <v>2.469636187821747</v>
      </c>
      <c r="CL1538" s="5">
        <f t="shared" si="1822"/>
        <v>12</v>
      </c>
      <c r="CN1538" s="9">
        <f t="shared" si="1823"/>
        <v>1.847361879711608</v>
      </c>
    </row>
    <row r="1539" spans="1:92" x14ac:dyDescent="0.2">
      <c r="A1539" s="4">
        <v>1537</v>
      </c>
      <c r="B1539" s="1">
        <v>0.37962878861669802</v>
      </c>
      <c r="C1539" s="1">
        <v>83.379000000000005</v>
      </c>
      <c r="D1539" s="1">
        <v>0</v>
      </c>
      <c r="E1539" s="1">
        <v>0</v>
      </c>
      <c r="F1539" s="1">
        <v>100</v>
      </c>
      <c r="G1539" s="1">
        <v>8.3379224106932295</v>
      </c>
      <c r="H1539" s="1">
        <v>6</v>
      </c>
      <c r="I1539">
        <v>1500</v>
      </c>
      <c r="J1539">
        <v>185</v>
      </c>
      <c r="K1539">
        <v>12.5</v>
      </c>
      <c r="L1539" s="1"/>
      <c r="M1539" s="2">
        <f t="shared" si="1824"/>
        <v>3</v>
      </c>
      <c r="N1539" s="2">
        <f t="shared" si="1825"/>
        <v>5</v>
      </c>
      <c r="O1539" s="2">
        <f t="shared" si="1826"/>
        <v>5</v>
      </c>
      <c r="P1539" s="2">
        <f t="shared" si="1827"/>
        <v>4</v>
      </c>
      <c r="Q1539" s="2">
        <f t="shared" si="1828"/>
        <v>6</v>
      </c>
      <c r="R1539" s="2">
        <f t="shared" si="1829"/>
        <v>7</v>
      </c>
      <c r="S1539" s="2">
        <f t="shared" si="1830"/>
        <v>5</v>
      </c>
      <c r="T1539" s="2">
        <f t="shared" si="1831"/>
        <v>4</v>
      </c>
      <c r="U1539" s="2">
        <f t="shared" si="1832"/>
        <v>7</v>
      </c>
      <c r="V1539" s="2">
        <f t="shared" si="1833"/>
        <v>7</v>
      </c>
      <c r="W1539" s="2">
        <f t="shared" si="1834"/>
        <v>6</v>
      </c>
      <c r="X1539" s="2">
        <f t="shared" si="1835"/>
        <v>7</v>
      </c>
      <c r="Y1539" s="2">
        <f t="shared" si="1836"/>
        <v>4</v>
      </c>
      <c r="Z1539" s="2">
        <f t="shared" si="1837"/>
        <v>4</v>
      </c>
      <c r="AA1539" s="2">
        <f t="shared" si="1838"/>
        <v>2</v>
      </c>
      <c r="AB1539" s="2">
        <f t="shared" si="1839"/>
        <v>4</v>
      </c>
      <c r="AC1539" s="2">
        <f t="shared" si="1840"/>
        <v>3</v>
      </c>
      <c r="AD1539" s="3">
        <f t="shared" ref="AD1539:AD1549" si="1893">MATCH(MAX(M1539:AC1539), M1539:AC1539, 0)</f>
        <v>6</v>
      </c>
      <c r="AE1539" s="2">
        <f t="shared" si="1841"/>
        <v>6</v>
      </c>
      <c r="AF1539" s="2">
        <f t="shared" si="1842"/>
        <v>8</v>
      </c>
      <c r="AG1539" s="2">
        <f t="shared" si="1843"/>
        <v>8</v>
      </c>
      <c r="AH1539" s="2">
        <f t="shared" si="1844"/>
        <v>7</v>
      </c>
      <c r="AI1539" s="2">
        <f t="shared" si="1845"/>
        <v>9</v>
      </c>
      <c r="AJ1539" s="2">
        <f t="shared" si="1846"/>
        <v>10</v>
      </c>
      <c r="AK1539" s="2">
        <f t="shared" si="1847"/>
        <v>8</v>
      </c>
      <c r="AL1539" s="2">
        <f t="shared" si="1848"/>
        <v>7</v>
      </c>
      <c r="AM1539" s="2">
        <f t="shared" si="1849"/>
        <v>9</v>
      </c>
      <c r="AN1539" s="2">
        <f t="shared" si="1850"/>
        <v>9</v>
      </c>
      <c r="AO1539" s="2">
        <f t="shared" si="1851"/>
        <v>8</v>
      </c>
      <c r="AP1539" s="2">
        <f t="shared" si="1852"/>
        <v>9</v>
      </c>
      <c r="AQ1539" s="2">
        <f t="shared" si="1853"/>
        <v>6</v>
      </c>
      <c r="AR1539" s="2">
        <f t="shared" si="1854"/>
        <v>5</v>
      </c>
      <c r="AS1539" s="2">
        <f t="shared" si="1855"/>
        <v>4</v>
      </c>
      <c r="AT1539" s="2">
        <f t="shared" si="1856"/>
        <v>6</v>
      </c>
      <c r="AU1539" s="2">
        <f t="shared" si="1857"/>
        <v>5</v>
      </c>
      <c r="AV1539" s="3">
        <f t="shared" ref="AV1539:AV1549" si="1894">MATCH(MAX(AE1539:AU1539), AE1539:AU1539, 0)</f>
        <v>6</v>
      </c>
      <c r="AW1539">
        <f t="shared" ref="AW1539:AW1549" si="1895">COUNTIF(AE1539:AU1539, MAX(AE1539:AU1539))</f>
        <v>1</v>
      </c>
      <c r="AX1539" s="2">
        <f t="shared" si="1858"/>
        <v>3</v>
      </c>
      <c r="AY1539" s="2">
        <f t="shared" si="1859"/>
        <v>4</v>
      </c>
      <c r="AZ1539" s="2">
        <f t="shared" si="1860"/>
        <v>5</v>
      </c>
      <c r="BA1539" s="2">
        <f t="shared" si="1861"/>
        <v>2</v>
      </c>
      <c r="BB1539" s="2">
        <f t="shared" si="1862"/>
        <v>3</v>
      </c>
      <c r="BC1539" s="2">
        <f t="shared" si="1863"/>
        <v>4</v>
      </c>
      <c r="BD1539" s="2">
        <f t="shared" si="1864"/>
        <v>4</v>
      </c>
      <c r="BE1539" s="2">
        <f t="shared" si="1865"/>
        <v>4</v>
      </c>
      <c r="BF1539" s="2">
        <f t="shared" si="1866"/>
        <v>4</v>
      </c>
      <c r="BG1539" s="2">
        <f t="shared" si="1867"/>
        <v>3</v>
      </c>
      <c r="BH1539" s="2">
        <f t="shared" si="1868"/>
        <v>7</v>
      </c>
      <c r="BI1539" s="2">
        <f t="shared" si="1869"/>
        <v>6</v>
      </c>
      <c r="BJ1539" s="2">
        <f t="shared" si="1870"/>
        <v>4</v>
      </c>
      <c r="BK1539" s="2">
        <f t="shared" si="1871"/>
        <v>2</v>
      </c>
      <c r="BL1539" s="2">
        <f t="shared" si="1872"/>
        <v>2</v>
      </c>
      <c r="BM1539" s="2">
        <f t="shared" si="1873"/>
        <v>4</v>
      </c>
      <c r="BN1539" s="2">
        <f t="shared" si="1874"/>
        <v>4</v>
      </c>
      <c r="BO1539" s="3">
        <f t="shared" ref="BO1539:BO1549" si="1896">MATCH(MAX(AX1539:BN1539), AX1539:BN1539, 0)</f>
        <v>11</v>
      </c>
      <c r="BP1539">
        <f t="shared" ref="BP1539:BP1549" si="1897">COUNTIF(AX1539:BN1539, MAX(AX1539:BN1539))</f>
        <v>1</v>
      </c>
      <c r="BR1539">
        <v>6</v>
      </c>
      <c r="BS1539">
        <f t="shared" si="1875"/>
        <v>2</v>
      </c>
      <c r="BU1539" s="1">
        <f t="shared" si="1876"/>
        <v>175.02030878453445</v>
      </c>
      <c r="BV1539" s="1">
        <f t="shared" si="1877"/>
        <v>37.556848629452183</v>
      </c>
      <c r="BW1539" s="1">
        <f t="shared" si="1878"/>
        <v>37.54024569298933</v>
      </c>
      <c r="BX1539" s="1">
        <f t="shared" si="1879"/>
        <v>25.172459817717705</v>
      </c>
      <c r="BY1539" s="1">
        <f t="shared" si="1880"/>
        <v>12.687350575124103</v>
      </c>
      <c r="BZ1539" s="1">
        <f t="shared" si="1881"/>
        <v>12.658349981530453</v>
      </c>
      <c r="CA1539" s="1">
        <f t="shared" si="1882"/>
        <v>17.599475393624928</v>
      </c>
      <c r="CB1539" s="1">
        <f t="shared" si="1883"/>
        <v>25.091883328582476</v>
      </c>
      <c r="CC1539" s="1">
        <f t="shared" si="1884"/>
        <v>5.4698038797490529</v>
      </c>
      <c r="CD1539" s="1">
        <f t="shared" si="1885"/>
        <v>400.00500896226134</v>
      </c>
      <c r="CE1539" s="1">
        <f t="shared" si="1886"/>
        <v>2.0555623905471574</v>
      </c>
      <c r="CF1539" s="1">
        <f t="shared" si="1887"/>
        <v>1.8686608091536481</v>
      </c>
      <c r="CG1539" s="1">
        <f t="shared" si="1888"/>
        <v>2.2578778747238948</v>
      </c>
      <c r="CH1539" s="1">
        <f t="shared" si="1889"/>
        <v>2.5093400714316916</v>
      </c>
      <c r="CI1539" s="1">
        <f t="shared" si="1890"/>
        <v>2.6079430677951225</v>
      </c>
      <c r="CJ1539" s="1">
        <f t="shared" si="1891"/>
        <v>2.6260279052345421</v>
      </c>
      <c r="CK1539" s="1">
        <f t="shared" si="1892"/>
        <v>2.6360836193664747</v>
      </c>
      <c r="CL1539" s="5">
        <f t="shared" ref="CL1539:CL1549" si="1898">MATCH(MIN(BU1539:CK1539), BU1539:CK1539, 0)</f>
        <v>12</v>
      </c>
      <c r="CN1539" s="9">
        <f t="shared" ref="CN1539:CN1549" si="1899">MIN(BU1539:CK1539)</f>
        <v>1.8686608091536481</v>
      </c>
    </row>
    <row r="1540" spans="1:92" x14ac:dyDescent="0.2">
      <c r="A1540" s="4">
        <v>1538</v>
      </c>
      <c r="B1540" s="1">
        <v>0.70583744463383602</v>
      </c>
      <c r="C1540" s="1">
        <v>12.303000000000001</v>
      </c>
      <c r="D1540" s="1">
        <v>0</v>
      </c>
      <c r="E1540" s="1">
        <v>26</v>
      </c>
      <c r="F1540" s="1">
        <v>74</v>
      </c>
      <c r="G1540" s="1">
        <v>7.3818951436665499</v>
      </c>
      <c r="H1540" s="1">
        <v>6</v>
      </c>
      <c r="I1540">
        <v>1500</v>
      </c>
      <c r="J1540">
        <v>185</v>
      </c>
      <c r="K1540">
        <v>12.5</v>
      </c>
      <c r="L1540" s="1"/>
      <c r="M1540" s="2">
        <f t="shared" si="1824"/>
        <v>3</v>
      </c>
      <c r="N1540" s="2">
        <f t="shared" si="1825"/>
        <v>5</v>
      </c>
      <c r="O1540" s="2">
        <f t="shared" si="1826"/>
        <v>6</v>
      </c>
      <c r="P1540" s="2">
        <f t="shared" si="1827"/>
        <v>4</v>
      </c>
      <c r="Q1540" s="2">
        <f t="shared" si="1828"/>
        <v>6</v>
      </c>
      <c r="R1540" s="2">
        <f t="shared" si="1829"/>
        <v>8</v>
      </c>
      <c r="S1540" s="2">
        <f t="shared" si="1830"/>
        <v>4</v>
      </c>
      <c r="T1540" s="2">
        <f t="shared" si="1831"/>
        <v>4</v>
      </c>
      <c r="U1540" s="2">
        <f t="shared" si="1832"/>
        <v>7</v>
      </c>
      <c r="V1540" s="2">
        <f t="shared" si="1833"/>
        <v>8</v>
      </c>
      <c r="W1540" s="2">
        <f t="shared" si="1834"/>
        <v>4</v>
      </c>
      <c r="X1540" s="2">
        <f t="shared" si="1835"/>
        <v>5</v>
      </c>
      <c r="Y1540" s="2">
        <f t="shared" si="1836"/>
        <v>2</v>
      </c>
      <c r="Z1540" s="2">
        <f t="shared" si="1837"/>
        <v>2</v>
      </c>
      <c r="AA1540" s="2">
        <f t="shared" si="1838"/>
        <v>2</v>
      </c>
      <c r="AB1540" s="2">
        <f t="shared" si="1839"/>
        <v>2</v>
      </c>
      <c r="AC1540" s="2">
        <f t="shared" si="1840"/>
        <v>1</v>
      </c>
      <c r="AD1540" s="3">
        <f t="shared" si="1893"/>
        <v>6</v>
      </c>
      <c r="AE1540" s="2">
        <f t="shared" si="1841"/>
        <v>6</v>
      </c>
      <c r="AF1540" s="2">
        <f t="shared" si="1842"/>
        <v>8</v>
      </c>
      <c r="AG1540" s="2">
        <f t="shared" si="1843"/>
        <v>9</v>
      </c>
      <c r="AH1540" s="2">
        <f t="shared" si="1844"/>
        <v>7</v>
      </c>
      <c r="AI1540" s="2">
        <f t="shared" si="1845"/>
        <v>9</v>
      </c>
      <c r="AJ1540" s="2">
        <f t="shared" si="1846"/>
        <v>11</v>
      </c>
      <c r="AK1540" s="2">
        <f t="shared" si="1847"/>
        <v>7</v>
      </c>
      <c r="AL1540" s="2">
        <f t="shared" si="1848"/>
        <v>7</v>
      </c>
      <c r="AM1540" s="2">
        <f t="shared" si="1849"/>
        <v>9</v>
      </c>
      <c r="AN1540" s="2">
        <f t="shared" si="1850"/>
        <v>10</v>
      </c>
      <c r="AO1540" s="2">
        <f t="shared" si="1851"/>
        <v>6</v>
      </c>
      <c r="AP1540" s="2">
        <f t="shared" si="1852"/>
        <v>7</v>
      </c>
      <c r="AQ1540" s="2">
        <f t="shared" si="1853"/>
        <v>4</v>
      </c>
      <c r="AR1540" s="2">
        <f t="shared" si="1854"/>
        <v>3</v>
      </c>
      <c r="AS1540" s="2">
        <f t="shared" si="1855"/>
        <v>4</v>
      </c>
      <c r="AT1540" s="2">
        <f t="shared" si="1856"/>
        <v>4</v>
      </c>
      <c r="AU1540" s="2">
        <f t="shared" si="1857"/>
        <v>3</v>
      </c>
      <c r="AV1540" s="3">
        <f t="shared" si="1894"/>
        <v>6</v>
      </c>
      <c r="AW1540">
        <f t="shared" si="1895"/>
        <v>1</v>
      </c>
      <c r="AX1540" s="2">
        <f t="shared" si="1858"/>
        <v>2</v>
      </c>
      <c r="AY1540" s="2">
        <f t="shared" si="1859"/>
        <v>3</v>
      </c>
      <c r="AZ1540" s="2">
        <f t="shared" si="1860"/>
        <v>5</v>
      </c>
      <c r="BA1540" s="2">
        <f t="shared" si="1861"/>
        <v>2</v>
      </c>
      <c r="BB1540" s="2">
        <f t="shared" si="1862"/>
        <v>4</v>
      </c>
      <c r="BC1540" s="2">
        <f t="shared" si="1863"/>
        <v>6</v>
      </c>
      <c r="BD1540" s="2">
        <f t="shared" si="1864"/>
        <v>2</v>
      </c>
      <c r="BE1540" s="2">
        <f t="shared" si="1865"/>
        <v>4</v>
      </c>
      <c r="BF1540" s="2">
        <f t="shared" si="1866"/>
        <v>4</v>
      </c>
      <c r="BG1540" s="2">
        <f t="shared" si="1867"/>
        <v>5</v>
      </c>
      <c r="BH1540" s="2">
        <f t="shared" si="1868"/>
        <v>4</v>
      </c>
      <c r="BI1540" s="2">
        <f t="shared" si="1869"/>
        <v>5</v>
      </c>
      <c r="BJ1540" s="2">
        <f t="shared" si="1870"/>
        <v>3</v>
      </c>
      <c r="BK1540" s="2">
        <f t="shared" si="1871"/>
        <v>2</v>
      </c>
      <c r="BL1540" s="2">
        <f t="shared" si="1872"/>
        <v>2</v>
      </c>
      <c r="BM1540" s="2">
        <f t="shared" si="1873"/>
        <v>2</v>
      </c>
      <c r="BN1540" s="2">
        <f t="shared" si="1874"/>
        <v>2</v>
      </c>
      <c r="BO1540" s="3">
        <f t="shared" si="1896"/>
        <v>6</v>
      </c>
      <c r="BP1540">
        <f t="shared" si="1897"/>
        <v>1</v>
      </c>
      <c r="BR1540">
        <v>6</v>
      </c>
      <c r="BS1540">
        <f t="shared" si="1875"/>
        <v>1</v>
      </c>
      <c r="BU1540" s="1">
        <f t="shared" si="1876"/>
        <v>175.02802092773499</v>
      </c>
      <c r="BV1540" s="1">
        <f t="shared" si="1877"/>
        <v>37.57759440953177</v>
      </c>
      <c r="BW1540" s="1">
        <f t="shared" si="1878"/>
        <v>37.553230026857868</v>
      </c>
      <c r="BX1540" s="1">
        <f t="shared" si="1879"/>
        <v>25.225437991672464</v>
      </c>
      <c r="BY1540" s="1">
        <f t="shared" si="1880"/>
        <v>12.729318731739941</v>
      </c>
      <c r="BZ1540" s="1">
        <f t="shared" si="1881"/>
        <v>12.655067816745387</v>
      </c>
      <c r="CA1540" s="1">
        <f t="shared" si="1882"/>
        <v>17.6275367400326</v>
      </c>
      <c r="CB1540" s="1">
        <f t="shared" si="1883"/>
        <v>25.080118414862298</v>
      </c>
      <c r="CC1540" s="1">
        <f t="shared" si="1884"/>
        <v>5.3893022719555983</v>
      </c>
      <c r="CD1540" s="1">
        <f t="shared" si="1885"/>
        <v>400.00508939179286</v>
      </c>
      <c r="CE1540" s="1">
        <f t="shared" si="1886"/>
        <v>2.4126208896433159</v>
      </c>
      <c r="CF1540" s="1">
        <f t="shared" si="1887"/>
        <v>1.9886054345521371</v>
      </c>
      <c r="CG1540" s="1">
        <f t="shared" si="1888"/>
        <v>2.1835799437380685</v>
      </c>
      <c r="CH1540" s="1">
        <f t="shared" si="1889"/>
        <v>2.2643345194242568</v>
      </c>
      <c r="CI1540" s="1">
        <f t="shared" si="1890"/>
        <v>2.3625441438157284</v>
      </c>
      <c r="CJ1540" s="1">
        <f t="shared" si="1891"/>
        <v>2.3823341557307467</v>
      </c>
      <c r="CK1540" s="1">
        <f t="shared" si="1892"/>
        <v>2.3942120807038303</v>
      </c>
      <c r="CL1540" s="5">
        <f t="shared" si="1898"/>
        <v>12</v>
      </c>
      <c r="CN1540" s="9">
        <f t="shared" si="1899"/>
        <v>1.9886054345521371</v>
      </c>
    </row>
    <row r="1541" spans="1:92" x14ac:dyDescent="0.2">
      <c r="A1541" s="4">
        <v>1539</v>
      </c>
      <c r="B1541" s="1">
        <v>0.60118074712999603</v>
      </c>
      <c r="C1541" s="1">
        <v>0.88400000000000001</v>
      </c>
      <c r="D1541" s="1">
        <v>6</v>
      </c>
      <c r="E1541" s="1">
        <v>35</v>
      </c>
      <c r="F1541" s="1">
        <v>59</v>
      </c>
      <c r="G1541" s="1">
        <v>4.7242517528921502</v>
      </c>
      <c r="H1541" s="1">
        <v>6</v>
      </c>
      <c r="I1541">
        <v>1500</v>
      </c>
      <c r="J1541">
        <v>185</v>
      </c>
      <c r="K1541">
        <v>12.5</v>
      </c>
      <c r="L1541" s="1"/>
      <c r="M1541" s="2">
        <f t="shared" si="1824"/>
        <v>2</v>
      </c>
      <c r="N1541" s="2">
        <f t="shared" si="1825"/>
        <v>7</v>
      </c>
      <c r="O1541" s="2">
        <f t="shared" si="1826"/>
        <v>6</v>
      </c>
      <c r="P1541" s="2">
        <f t="shared" si="1827"/>
        <v>5</v>
      </c>
      <c r="Q1541" s="2">
        <f t="shared" si="1828"/>
        <v>7</v>
      </c>
      <c r="R1541" s="2">
        <f t="shared" si="1829"/>
        <v>9</v>
      </c>
      <c r="S1541" s="2">
        <f t="shared" si="1830"/>
        <v>4</v>
      </c>
      <c r="T1541" s="2">
        <f t="shared" si="1831"/>
        <v>4</v>
      </c>
      <c r="U1541" s="2">
        <f t="shared" si="1832"/>
        <v>6</v>
      </c>
      <c r="V1541" s="2">
        <f t="shared" si="1833"/>
        <v>7</v>
      </c>
      <c r="W1541" s="2">
        <f t="shared" si="1834"/>
        <v>3</v>
      </c>
      <c r="X1541" s="2">
        <f t="shared" si="1835"/>
        <v>5</v>
      </c>
      <c r="Y1541" s="2">
        <f t="shared" si="1836"/>
        <v>2</v>
      </c>
      <c r="Z1541" s="2">
        <f t="shared" si="1837"/>
        <v>2</v>
      </c>
      <c r="AA1541" s="2">
        <f t="shared" si="1838"/>
        <v>2</v>
      </c>
      <c r="AB1541" s="2">
        <f t="shared" si="1839"/>
        <v>2</v>
      </c>
      <c r="AC1541" s="2">
        <f t="shared" si="1840"/>
        <v>1</v>
      </c>
      <c r="AD1541" s="3">
        <f t="shared" si="1893"/>
        <v>6</v>
      </c>
      <c r="AE1541" s="2">
        <f t="shared" si="1841"/>
        <v>5</v>
      </c>
      <c r="AF1541" s="2">
        <f t="shared" si="1842"/>
        <v>10</v>
      </c>
      <c r="AG1541" s="2">
        <f t="shared" si="1843"/>
        <v>9</v>
      </c>
      <c r="AH1541" s="2">
        <f t="shared" si="1844"/>
        <v>8</v>
      </c>
      <c r="AI1541" s="2">
        <f t="shared" si="1845"/>
        <v>10</v>
      </c>
      <c r="AJ1541" s="2">
        <f t="shared" si="1846"/>
        <v>12</v>
      </c>
      <c r="AK1541" s="2">
        <f t="shared" si="1847"/>
        <v>7</v>
      </c>
      <c r="AL1541" s="2">
        <f t="shared" si="1848"/>
        <v>7</v>
      </c>
      <c r="AM1541" s="2">
        <f t="shared" si="1849"/>
        <v>8</v>
      </c>
      <c r="AN1541" s="2">
        <f t="shared" si="1850"/>
        <v>9</v>
      </c>
      <c r="AO1541" s="2">
        <f t="shared" si="1851"/>
        <v>5</v>
      </c>
      <c r="AP1541" s="2">
        <f t="shared" si="1852"/>
        <v>7</v>
      </c>
      <c r="AQ1541" s="2">
        <f t="shared" si="1853"/>
        <v>4</v>
      </c>
      <c r="AR1541" s="2">
        <f t="shared" si="1854"/>
        <v>3</v>
      </c>
      <c r="AS1541" s="2">
        <f t="shared" si="1855"/>
        <v>4</v>
      </c>
      <c r="AT1541" s="2">
        <f t="shared" si="1856"/>
        <v>4</v>
      </c>
      <c r="AU1541" s="2">
        <f t="shared" si="1857"/>
        <v>3</v>
      </c>
      <c r="AV1541" s="3">
        <f t="shared" si="1894"/>
        <v>6</v>
      </c>
      <c r="AW1541">
        <f t="shared" si="1895"/>
        <v>1</v>
      </c>
      <c r="AX1541" s="2">
        <f t="shared" si="1858"/>
        <v>1</v>
      </c>
      <c r="AY1541" s="2">
        <f t="shared" si="1859"/>
        <v>5</v>
      </c>
      <c r="AZ1541" s="2">
        <f t="shared" si="1860"/>
        <v>6</v>
      </c>
      <c r="BA1541" s="2">
        <f t="shared" si="1861"/>
        <v>5</v>
      </c>
      <c r="BB1541" s="2">
        <f t="shared" si="1862"/>
        <v>5</v>
      </c>
      <c r="BC1541" s="2">
        <f t="shared" si="1863"/>
        <v>7</v>
      </c>
      <c r="BD1541" s="2">
        <f t="shared" si="1864"/>
        <v>2</v>
      </c>
      <c r="BE1541" s="2">
        <f t="shared" si="1865"/>
        <v>3</v>
      </c>
      <c r="BF1541" s="2">
        <f t="shared" si="1866"/>
        <v>3</v>
      </c>
      <c r="BG1541" s="2">
        <f t="shared" si="1867"/>
        <v>4</v>
      </c>
      <c r="BH1541" s="2">
        <f t="shared" si="1868"/>
        <v>3</v>
      </c>
      <c r="BI1541" s="2">
        <f t="shared" si="1869"/>
        <v>5</v>
      </c>
      <c r="BJ1541" s="2">
        <f t="shared" si="1870"/>
        <v>3</v>
      </c>
      <c r="BK1541" s="2">
        <f t="shared" si="1871"/>
        <v>2</v>
      </c>
      <c r="BL1541" s="2">
        <f t="shared" si="1872"/>
        <v>2</v>
      </c>
      <c r="BM1541" s="2">
        <f t="shared" si="1873"/>
        <v>2</v>
      </c>
      <c r="BN1541" s="2">
        <f t="shared" si="1874"/>
        <v>2</v>
      </c>
      <c r="BO1541" s="3">
        <f t="shared" si="1896"/>
        <v>6</v>
      </c>
      <c r="BP1541">
        <f t="shared" si="1897"/>
        <v>1</v>
      </c>
      <c r="BR1541">
        <v>3</v>
      </c>
      <c r="BS1541">
        <f t="shared" si="1875"/>
        <v>1</v>
      </c>
      <c r="BU1541" s="1">
        <f t="shared" si="1876"/>
        <v>13.899437821077409</v>
      </c>
      <c r="BV1541" s="1">
        <f t="shared" si="1877"/>
        <v>3.9425437212755656</v>
      </c>
      <c r="BW1541" s="1">
        <f t="shared" si="1878"/>
        <v>2.8506254108129774</v>
      </c>
      <c r="BX1541" s="1">
        <f t="shared" si="1879"/>
        <v>5.3099196478259953</v>
      </c>
      <c r="BY1541" s="1">
        <f t="shared" si="1880"/>
        <v>3.3729894294987295</v>
      </c>
      <c r="BZ1541" s="1">
        <f t="shared" si="1881"/>
        <v>2.0590865178787823</v>
      </c>
      <c r="CA1541" s="1">
        <f t="shared" si="1882"/>
        <v>2.1960046681574781</v>
      </c>
      <c r="CB1541" s="1">
        <f t="shared" si="1883"/>
        <v>2.4039707105360861</v>
      </c>
      <c r="CC1541" s="1">
        <f t="shared" si="1884"/>
        <v>2.3070176869652519</v>
      </c>
      <c r="CD1541" s="1">
        <f t="shared" si="1885"/>
        <v>31.090069391543413</v>
      </c>
      <c r="CE1541" s="1">
        <f t="shared" si="1886"/>
        <v>3.6483300743252602</v>
      </c>
      <c r="CF1541" s="1">
        <f t="shared" si="1887"/>
        <v>2.4438207429031449</v>
      </c>
      <c r="CG1541" s="1">
        <f t="shared" si="1888"/>
        <v>2.4282617667534114</v>
      </c>
      <c r="CH1541" s="1">
        <f t="shared" si="1889"/>
        <v>2.6740909155381356</v>
      </c>
      <c r="CI1541" s="1">
        <f t="shared" si="1890"/>
        <v>2.7718366403848225</v>
      </c>
      <c r="CJ1541" s="1">
        <f t="shared" si="1891"/>
        <v>2.7880670737725382</v>
      </c>
      <c r="CK1541" s="1">
        <f t="shared" si="1892"/>
        <v>2.8015516957477971</v>
      </c>
      <c r="CL1541" s="5">
        <f t="shared" si="1898"/>
        <v>6</v>
      </c>
      <c r="CN1541" s="9">
        <f t="shared" si="1899"/>
        <v>2.0590865178787823</v>
      </c>
    </row>
    <row r="1542" spans="1:92" x14ac:dyDescent="0.2">
      <c r="A1542" s="4">
        <v>1540</v>
      </c>
      <c r="B1542" s="1">
        <v>0.46569364322624701</v>
      </c>
      <c r="C1542" s="1">
        <v>75.772999999999996</v>
      </c>
      <c r="D1542" s="1">
        <v>51</v>
      </c>
      <c r="E1542" s="1">
        <v>41</v>
      </c>
      <c r="F1542" s="1">
        <v>8</v>
      </c>
      <c r="G1542" s="1">
        <v>7.5772848097558798</v>
      </c>
      <c r="H1542" s="1">
        <v>6</v>
      </c>
      <c r="I1542">
        <v>1500</v>
      </c>
      <c r="J1542">
        <v>185</v>
      </c>
      <c r="K1542">
        <v>12.5</v>
      </c>
      <c r="L1542" s="1"/>
      <c r="M1542" s="2">
        <f t="shared" si="1824"/>
        <v>6</v>
      </c>
      <c r="N1542" s="2">
        <f t="shared" si="1825"/>
        <v>8</v>
      </c>
      <c r="O1542" s="2">
        <f t="shared" si="1826"/>
        <v>8</v>
      </c>
      <c r="P1542" s="2">
        <f t="shared" si="1827"/>
        <v>4</v>
      </c>
      <c r="Q1542" s="2">
        <f t="shared" si="1828"/>
        <v>7</v>
      </c>
      <c r="R1542" s="2">
        <f t="shared" si="1829"/>
        <v>8</v>
      </c>
      <c r="S1542" s="2">
        <f t="shared" si="1830"/>
        <v>5</v>
      </c>
      <c r="T1542" s="2">
        <f t="shared" si="1831"/>
        <v>6</v>
      </c>
      <c r="U1542" s="2">
        <f t="shared" si="1832"/>
        <v>6</v>
      </c>
      <c r="V1542" s="2">
        <f t="shared" si="1833"/>
        <v>7</v>
      </c>
      <c r="W1542" s="2">
        <f t="shared" si="1834"/>
        <v>3</v>
      </c>
      <c r="X1542" s="2">
        <f t="shared" si="1835"/>
        <v>4</v>
      </c>
      <c r="Y1542" s="2">
        <f t="shared" si="1836"/>
        <v>1</v>
      </c>
      <c r="Z1542" s="2">
        <f t="shared" si="1837"/>
        <v>1</v>
      </c>
      <c r="AA1542" s="2">
        <f t="shared" si="1838"/>
        <v>2</v>
      </c>
      <c r="AB1542" s="2">
        <f t="shared" si="1839"/>
        <v>1</v>
      </c>
      <c r="AC1542" s="2">
        <f t="shared" si="1840"/>
        <v>0</v>
      </c>
      <c r="AD1542" s="3">
        <f t="shared" si="1893"/>
        <v>2</v>
      </c>
      <c r="AE1542" s="2">
        <f t="shared" si="1841"/>
        <v>9</v>
      </c>
      <c r="AF1542" s="2">
        <f t="shared" si="1842"/>
        <v>11</v>
      </c>
      <c r="AG1542" s="2">
        <f t="shared" si="1843"/>
        <v>11</v>
      </c>
      <c r="AH1542" s="2">
        <f t="shared" si="1844"/>
        <v>7</v>
      </c>
      <c r="AI1542" s="2">
        <f t="shared" si="1845"/>
        <v>10</v>
      </c>
      <c r="AJ1542" s="2">
        <f t="shared" si="1846"/>
        <v>11</v>
      </c>
      <c r="AK1542" s="2">
        <f t="shared" si="1847"/>
        <v>8</v>
      </c>
      <c r="AL1542" s="2">
        <f t="shared" si="1848"/>
        <v>9</v>
      </c>
      <c r="AM1542" s="2">
        <f t="shared" si="1849"/>
        <v>8</v>
      </c>
      <c r="AN1542" s="2">
        <f t="shared" si="1850"/>
        <v>9</v>
      </c>
      <c r="AO1542" s="2">
        <f t="shared" si="1851"/>
        <v>5</v>
      </c>
      <c r="AP1542" s="2">
        <f t="shared" si="1852"/>
        <v>6</v>
      </c>
      <c r="AQ1542" s="2">
        <f t="shared" si="1853"/>
        <v>3</v>
      </c>
      <c r="AR1542" s="2">
        <f t="shared" si="1854"/>
        <v>2</v>
      </c>
      <c r="AS1542" s="2">
        <f t="shared" si="1855"/>
        <v>4</v>
      </c>
      <c r="AT1542" s="2">
        <f t="shared" si="1856"/>
        <v>3</v>
      </c>
      <c r="AU1542" s="2">
        <f t="shared" si="1857"/>
        <v>2</v>
      </c>
      <c r="AV1542" s="3">
        <f t="shared" si="1894"/>
        <v>2</v>
      </c>
      <c r="AW1542">
        <f t="shared" si="1895"/>
        <v>3</v>
      </c>
      <c r="AX1542" s="2">
        <f t="shared" si="1858"/>
        <v>5</v>
      </c>
      <c r="AY1542" s="2">
        <f t="shared" si="1859"/>
        <v>7</v>
      </c>
      <c r="AZ1542" s="2">
        <f t="shared" si="1860"/>
        <v>8</v>
      </c>
      <c r="BA1542" s="2">
        <f t="shared" si="1861"/>
        <v>2</v>
      </c>
      <c r="BB1542" s="2">
        <f t="shared" si="1862"/>
        <v>4</v>
      </c>
      <c r="BC1542" s="2">
        <f t="shared" si="1863"/>
        <v>5</v>
      </c>
      <c r="BD1542" s="2">
        <f t="shared" si="1864"/>
        <v>4</v>
      </c>
      <c r="BE1542" s="2">
        <f t="shared" si="1865"/>
        <v>3</v>
      </c>
      <c r="BF1542" s="2">
        <f t="shared" si="1866"/>
        <v>3</v>
      </c>
      <c r="BG1542" s="2">
        <f t="shared" si="1867"/>
        <v>3</v>
      </c>
      <c r="BH1542" s="2">
        <f t="shared" si="1868"/>
        <v>3</v>
      </c>
      <c r="BI1542" s="2">
        <f t="shared" si="1869"/>
        <v>3</v>
      </c>
      <c r="BJ1542" s="2">
        <f t="shared" si="1870"/>
        <v>1</v>
      </c>
      <c r="BK1542" s="2">
        <f t="shared" si="1871"/>
        <v>2</v>
      </c>
      <c r="BL1542" s="2">
        <f t="shared" si="1872"/>
        <v>2</v>
      </c>
      <c r="BM1542" s="2">
        <f t="shared" si="1873"/>
        <v>1</v>
      </c>
      <c r="BN1542" s="2">
        <f t="shared" si="1874"/>
        <v>1</v>
      </c>
      <c r="BO1542" s="3">
        <f t="shared" si="1896"/>
        <v>3</v>
      </c>
      <c r="BP1542">
        <f t="shared" si="1897"/>
        <v>1</v>
      </c>
      <c r="BR1542">
        <v>3</v>
      </c>
      <c r="BS1542">
        <f t="shared" si="1875"/>
        <v>2</v>
      </c>
      <c r="BU1542" s="1">
        <f t="shared" si="1876"/>
        <v>13.394951199475061</v>
      </c>
      <c r="BV1542" s="1">
        <f t="shared" si="1877"/>
        <v>3.2671252713966878</v>
      </c>
      <c r="BW1542" s="1">
        <f t="shared" si="1878"/>
        <v>2.9888822786265838</v>
      </c>
      <c r="BX1542" s="1">
        <f t="shared" si="1879"/>
        <v>3.5945285770757853</v>
      </c>
      <c r="BY1542" s="1">
        <f t="shared" si="1880"/>
        <v>2.6030146708951243</v>
      </c>
      <c r="BZ1542" s="1">
        <f t="shared" si="1881"/>
        <v>2.2904135743590719</v>
      </c>
      <c r="CA1542" s="1">
        <f t="shared" si="1882"/>
        <v>2.3644151119586208</v>
      </c>
      <c r="CB1542" s="1">
        <f t="shared" si="1883"/>
        <v>2.5805562026360835</v>
      </c>
      <c r="CC1542" s="1">
        <f t="shared" si="1884"/>
        <v>2.4650850648114098</v>
      </c>
      <c r="CD1542" s="1">
        <f t="shared" si="1885"/>
        <v>31.086412161656728</v>
      </c>
      <c r="CE1542" s="1">
        <f t="shared" si="1886"/>
        <v>2.7462264560852909</v>
      </c>
      <c r="CF1542" s="1">
        <f t="shared" si="1887"/>
        <v>2.4413447478236789</v>
      </c>
      <c r="CG1542" s="1">
        <f t="shared" si="1888"/>
        <v>2.6750251898830051</v>
      </c>
      <c r="CH1542" s="1">
        <f t="shared" si="1889"/>
        <v>2.8108171726905971</v>
      </c>
      <c r="CI1542" s="1">
        <f t="shared" si="1890"/>
        <v>2.926403383146174</v>
      </c>
      <c r="CJ1542" s="1">
        <f t="shared" si="1891"/>
        <v>2.9424322188749796</v>
      </c>
      <c r="CK1542" s="1">
        <f t="shared" si="1892"/>
        <v>2.9519119438628567</v>
      </c>
      <c r="CL1542" s="5">
        <f t="shared" si="1898"/>
        <v>6</v>
      </c>
      <c r="CN1542" s="9">
        <f t="shared" si="1899"/>
        <v>2.2904135743590719</v>
      </c>
    </row>
    <row r="1543" spans="1:92" x14ac:dyDescent="0.2">
      <c r="A1543" s="4">
        <v>1541</v>
      </c>
      <c r="B1543" s="1">
        <v>0.53274413530264797</v>
      </c>
      <c r="C1543" s="1">
        <v>86.942999999999998</v>
      </c>
      <c r="D1543" s="1">
        <v>50</v>
      </c>
      <c r="E1543" s="1">
        <v>37</v>
      </c>
      <c r="F1543" s="1">
        <v>13</v>
      </c>
      <c r="G1543" s="1">
        <v>8.6942830389458194</v>
      </c>
      <c r="H1543" s="1">
        <v>6</v>
      </c>
      <c r="I1543">
        <v>1500</v>
      </c>
      <c r="J1543">
        <v>185</v>
      </c>
      <c r="K1543">
        <v>12.5</v>
      </c>
      <c r="L1543" s="1"/>
      <c r="M1543" s="2">
        <f t="shared" si="1824"/>
        <v>4</v>
      </c>
      <c r="N1543" s="2">
        <f t="shared" si="1825"/>
        <v>8</v>
      </c>
      <c r="O1543" s="2">
        <f t="shared" si="1826"/>
        <v>8</v>
      </c>
      <c r="P1543" s="2">
        <f t="shared" si="1827"/>
        <v>5</v>
      </c>
      <c r="Q1543" s="2">
        <f t="shared" si="1828"/>
        <v>7</v>
      </c>
      <c r="R1543" s="2">
        <f t="shared" si="1829"/>
        <v>8</v>
      </c>
      <c r="S1543" s="2">
        <f t="shared" si="1830"/>
        <v>5</v>
      </c>
      <c r="T1543" s="2">
        <f t="shared" si="1831"/>
        <v>6</v>
      </c>
      <c r="U1543" s="2">
        <f t="shared" si="1832"/>
        <v>6</v>
      </c>
      <c r="V1543" s="2">
        <f t="shared" si="1833"/>
        <v>8</v>
      </c>
      <c r="W1543" s="2">
        <f t="shared" si="1834"/>
        <v>3</v>
      </c>
      <c r="X1543" s="2">
        <f t="shared" si="1835"/>
        <v>4</v>
      </c>
      <c r="Y1543" s="2">
        <f t="shared" si="1836"/>
        <v>1</v>
      </c>
      <c r="Z1543" s="2">
        <f t="shared" si="1837"/>
        <v>1</v>
      </c>
      <c r="AA1543" s="2">
        <f t="shared" si="1838"/>
        <v>1</v>
      </c>
      <c r="AB1543" s="2">
        <f t="shared" si="1839"/>
        <v>1</v>
      </c>
      <c r="AC1543" s="2">
        <f t="shared" si="1840"/>
        <v>0</v>
      </c>
      <c r="AD1543" s="3">
        <f t="shared" si="1893"/>
        <v>2</v>
      </c>
      <c r="AE1543" s="2">
        <f t="shared" si="1841"/>
        <v>7</v>
      </c>
      <c r="AF1543" s="2">
        <f t="shared" si="1842"/>
        <v>11</v>
      </c>
      <c r="AG1543" s="2">
        <f t="shared" si="1843"/>
        <v>11</v>
      </c>
      <c r="AH1543" s="2">
        <f t="shared" si="1844"/>
        <v>8</v>
      </c>
      <c r="AI1543" s="2">
        <f t="shared" si="1845"/>
        <v>10</v>
      </c>
      <c r="AJ1543" s="2">
        <f t="shared" si="1846"/>
        <v>11</v>
      </c>
      <c r="AK1543" s="2">
        <f t="shared" si="1847"/>
        <v>8</v>
      </c>
      <c r="AL1543" s="2">
        <f t="shared" si="1848"/>
        <v>9</v>
      </c>
      <c r="AM1543" s="2">
        <f t="shared" si="1849"/>
        <v>8</v>
      </c>
      <c r="AN1543" s="2">
        <f t="shared" si="1850"/>
        <v>10</v>
      </c>
      <c r="AO1543" s="2">
        <f t="shared" si="1851"/>
        <v>5</v>
      </c>
      <c r="AP1543" s="2">
        <f t="shared" si="1852"/>
        <v>6</v>
      </c>
      <c r="AQ1543" s="2">
        <f t="shared" si="1853"/>
        <v>3</v>
      </c>
      <c r="AR1543" s="2">
        <f t="shared" si="1854"/>
        <v>2</v>
      </c>
      <c r="AS1543" s="2">
        <f t="shared" si="1855"/>
        <v>3</v>
      </c>
      <c r="AT1543" s="2">
        <f t="shared" si="1856"/>
        <v>3</v>
      </c>
      <c r="AU1543" s="2">
        <f t="shared" si="1857"/>
        <v>2</v>
      </c>
      <c r="AV1543" s="3">
        <f t="shared" si="1894"/>
        <v>2</v>
      </c>
      <c r="AW1543">
        <f t="shared" si="1895"/>
        <v>3</v>
      </c>
      <c r="AX1543" s="2">
        <f t="shared" si="1858"/>
        <v>3</v>
      </c>
      <c r="AY1543" s="2">
        <f t="shared" si="1859"/>
        <v>7</v>
      </c>
      <c r="AZ1543" s="2">
        <f t="shared" si="1860"/>
        <v>8</v>
      </c>
      <c r="BA1543" s="2">
        <f t="shared" si="1861"/>
        <v>4</v>
      </c>
      <c r="BB1543" s="2">
        <f t="shared" si="1862"/>
        <v>5</v>
      </c>
      <c r="BC1543" s="2">
        <f t="shared" si="1863"/>
        <v>5</v>
      </c>
      <c r="BD1543" s="2">
        <f t="shared" si="1864"/>
        <v>3</v>
      </c>
      <c r="BE1543" s="2">
        <f t="shared" si="1865"/>
        <v>3</v>
      </c>
      <c r="BF1543" s="2">
        <f t="shared" si="1866"/>
        <v>3</v>
      </c>
      <c r="BG1543" s="2">
        <f t="shared" si="1867"/>
        <v>4</v>
      </c>
      <c r="BH1543" s="2">
        <f t="shared" si="1868"/>
        <v>3</v>
      </c>
      <c r="BI1543" s="2">
        <f t="shared" si="1869"/>
        <v>4</v>
      </c>
      <c r="BJ1543" s="2">
        <f t="shared" si="1870"/>
        <v>1</v>
      </c>
      <c r="BK1543" s="2">
        <f t="shared" si="1871"/>
        <v>1</v>
      </c>
      <c r="BL1543" s="2">
        <f t="shared" si="1872"/>
        <v>1</v>
      </c>
      <c r="BM1543" s="2">
        <f t="shared" si="1873"/>
        <v>1</v>
      </c>
      <c r="BN1543" s="2">
        <f t="shared" si="1874"/>
        <v>1</v>
      </c>
      <c r="BO1543" s="3">
        <f t="shared" si="1896"/>
        <v>3</v>
      </c>
      <c r="BP1543">
        <f t="shared" si="1897"/>
        <v>1</v>
      </c>
      <c r="BR1543">
        <v>6</v>
      </c>
      <c r="BS1543">
        <f t="shared" si="1875"/>
        <v>1</v>
      </c>
      <c r="BU1543" s="1">
        <f t="shared" si="1876"/>
        <v>13.331458116411415</v>
      </c>
      <c r="BV1543" s="1">
        <f t="shared" si="1877"/>
        <v>3.1653752320297217</v>
      </c>
      <c r="BW1543" s="1">
        <f t="shared" si="1878"/>
        <v>3.0057940692814578</v>
      </c>
      <c r="BX1543" s="1">
        <f t="shared" si="1879"/>
        <v>3.2638409024755397</v>
      </c>
      <c r="BY1543" s="1">
        <f t="shared" si="1880"/>
        <v>2.4506803042821907</v>
      </c>
      <c r="BZ1543" s="1">
        <f t="shared" si="1881"/>
        <v>2.2636433028514569</v>
      </c>
      <c r="CA1543" s="1">
        <f t="shared" si="1882"/>
        <v>2.3934365270736859</v>
      </c>
      <c r="CB1543" s="1">
        <f t="shared" si="1883"/>
        <v>2.526641175556728</v>
      </c>
      <c r="CC1543" s="1">
        <f t="shared" si="1884"/>
        <v>2.40584892663977</v>
      </c>
      <c r="CD1543" s="1">
        <f t="shared" si="1885"/>
        <v>31.082465469668282</v>
      </c>
      <c r="CE1543" s="1">
        <f t="shared" si="1886"/>
        <v>2.6673297739425856</v>
      </c>
      <c r="CF1543" s="1">
        <f t="shared" si="1887"/>
        <v>2.4293878270751397</v>
      </c>
      <c r="CG1543" s="1">
        <f t="shared" si="1888"/>
        <v>2.6469219412252065</v>
      </c>
      <c r="CH1543" s="1">
        <f t="shared" si="1889"/>
        <v>2.7442583674039027</v>
      </c>
      <c r="CI1543" s="1">
        <f t="shared" si="1890"/>
        <v>2.8458940282238134</v>
      </c>
      <c r="CJ1543" s="1">
        <f t="shared" si="1891"/>
        <v>2.862517708152017</v>
      </c>
      <c r="CK1543" s="1">
        <f t="shared" si="1892"/>
        <v>2.8715346079038184</v>
      </c>
      <c r="CL1543" s="5">
        <f t="shared" si="1898"/>
        <v>6</v>
      </c>
      <c r="CN1543" s="9">
        <f t="shared" si="1899"/>
        <v>2.2636433028514569</v>
      </c>
    </row>
    <row r="1544" spans="1:92" x14ac:dyDescent="0.2">
      <c r="A1544" s="4">
        <v>1542</v>
      </c>
      <c r="B1544" s="1">
        <v>0.69505131451547297</v>
      </c>
      <c r="C1544" s="1">
        <v>34.152999999999999</v>
      </c>
      <c r="D1544" s="1">
        <v>34</v>
      </c>
      <c r="E1544" s="1">
        <v>6</v>
      </c>
      <c r="F1544" s="1">
        <v>60</v>
      </c>
      <c r="G1544" s="1">
        <v>6.8306176538961303</v>
      </c>
      <c r="H1544" s="1">
        <v>6</v>
      </c>
      <c r="I1544">
        <v>1500</v>
      </c>
      <c r="J1544">
        <v>185</v>
      </c>
      <c r="K1544">
        <v>12.5</v>
      </c>
      <c r="L1544" s="1"/>
      <c r="M1544" s="2">
        <f t="shared" si="1824"/>
        <v>3</v>
      </c>
      <c r="N1544" s="2">
        <f t="shared" si="1825"/>
        <v>5</v>
      </c>
      <c r="O1544" s="2">
        <f t="shared" si="1826"/>
        <v>5</v>
      </c>
      <c r="P1544" s="2">
        <f t="shared" si="1827"/>
        <v>5</v>
      </c>
      <c r="Q1544" s="2">
        <f t="shared" si="1828"/>
        <v>7</v>
      </c>
      <c r="R1544" s="2">
        <f t="shared" si="1829"/>
        <v>9</v>
      </c>
      <c r="S1544" s="2">
        <f t="shared" si="1830"/>
        <v>5</v>
      </c>
      <c r="T1544" s="2">
        <f t="shared" si="1831"/>
        <v>5</v>
      </c>
      <c r="U1544" s="2">
        <f t="shared" si="1832"/>
        <v>8</v>
      </c>
      <c r="V1544" s="2">
        <f t="shared" si="1833"/>
        <v>7</v>
      </c>
      <c r="W1544" s="2">
        <f t="shared" si="1834"/>
        <v>4</v>
      </c>
      <c r="X1544" s="2">
        <f t="shared" si="1835"/>
        <v>5</v>
      </c>
      <c r="Y1544" s="2">
        <f t="shared" si="1836"/>
        <v>2</v>
      </c>
      <c r="Z1544" s="2">
        <f t="shared" si="1837"/>
        <v>2</v>
      </c>
      <c r="AA1544" s="2">
        <f t="shared" si="1838"/>
        <v>1</v>
      </c>
      <c r="AB1544" s="2">
        <f t="shared" si="1839"/>
        <v>2</v>
      </c>
      <c r="AC1544" s="2">
        <f t="shared" si="1840"/>
        <v>1</v>
      </c>
      <c r="AD1544" s="3">
        <f t="shared" si="1893"/>
        <v>6</v>
      </c>
      <c r="AE1544" s="2">
        <f t="shared" si="1841"/>
        <v>6</v>
      </c>
      <c r="AF1544" s="2">
        <f t="shared" si="1842"/>
        <v>8</v>
      </c>
      <c r="AG1544" s="2">
        <f t="shared" si="1843"/>
        <v>8</v>
      </c>
      <c r="AH1544" s="2">
        <f t="shared" si="1844"/>
        <v>8</v>
      </c>
      <c r="AI1544" s="2">
        <f t="shared" si="1845"/>
        <v>10</v>
      </c>
      <c r="AJ1544" s="2">
        <f t="shared" si="1846"/>
        <v>12</v>
      </c>
      <c r="AK1544" s="2">
        <f t="shared" si="1847"/>
        <v>8</v>
      </c>
      <c r="AL1544" s="2">
        <f t="shared" si="1848"/>
        <v>8</v>
      </c>
      <c r="AM1544" s="2">
        <f t="shared" si="1849"/>
        <v>10</v>
      </c>
      <c r="AN1544" s="2">
        <f t="shared" si="1850"/>
        <v>9</v>
      </c>
      <c r="AO1544" s="2">
        <f t="shared" si="1851"/>
        <v>6</v>
      </c>
      <c r="AP1544" s="2">
        <f t="shared" si="1852"/>
        <v>7</v>
      </c>
      <c r="AQ1544" s="2">
        <f t="shared" si="1853"/>
        <v>4</v>
      </c>
      <c r="AR1544" s="2">
        <f t="shared" si="1854"/>
        <v>3</v>
      </c>
      <c r="AS1544" s="2">
        <f t="shared" si="1855"/>
        <v>3</v>
      </c>
      <c r="AT1544" s="2">
        <f t="shared" si="1856"/>
        <v>4</v>
      </c>
      <c r="AU1544" s="2">
        <f t="shared" si="1857"/>
        <v>3</v>
      </c>
      <c r="AV1544" s="3">
        <f t="shared" si="1894"/>
        <v>6</v>
      </c>
      <c r="AW1544">
        <f t="shared" si="1895"/>
        <v>1</v>
      </c>
      <c r="AX1544" s="2">
        <f t="shared" si="1858"/>
        <v>2</v>
      </c>
      <c r="AY1544" s="2">
        <f t="shared" si="1859"/>
        <v>3</v>
      </c>
      <c r="AZ1544" s="2">
        <f t="shared" si="1860"/>
        <v>4</v>
      </c>
      <c r="BA1544" s="2">
        <f t="shared" si="1861"/>
        <v>4</v>
      </c>
      <c r="BB1544" s="2">
        <f t="shared" si="1862"/>
        <v>5</v>
      </c>
      <c r="BC1544" s="2">
        <f t="shared" si="1863"/>
        <v>7</v>
      </c>
      <c r="BD1544" s="2">
        <f t="shared" si="1864"/>
        <v>3</v>
      </c>
      <c r="BE1544" s="2">
        <f t="shared" si="1865"/>
        <v>5</v>
      </c>
      <c r="BF1544" s="2">
        <f t="shared" si="1866"/>
        <v>5</v>
      </c>
      <c r="BG1544" s="2">
        <f t="shared" si="1867"/>
        <v>4</v>
      </c>
      <c r="BH1544" s="2">
        <f t="shared" si="1868"/>
        <v>4</v>
      </c>
      <c r="BI1544" s="2">
        <f t="shared" si="1869"/>
        <v>5</v>
      </c>
      <c r="BJ1544" s="2">
        <f t="shared" si="1870"/>
        <v>2</v>
      </c>
      <c r="BK1544" s="2">
        <f t="shared" si="1871"/>
        <v>1</v>
      </c>
      <c r="BL1544" s="2">
        <f t="shared" si="1872"/>
        <v>1</v>
      </c>
      <c r="BM1544" s="2">
        <f t="shared" si="1873"/>
        <v>2</v>
      </c>
      <c r="BN1544" s="2">
        <f t="shared" si="1874"/>
        <v>2</v>
      </c>
      <c r="BO1544" s="3">
        <f t="shared" si="1896"/>
        <v>6</v>
      </c>
      <c r="BP1544">
        <f t="shared" si="1897"/>
        <v>1</v>
      </c>
      <c r="BR1544">
        <v>6</v>
      </c>
      <c r="BS1544">
        <f t="shared" si="1875"/>
        <v>1</v>
      </c>
      <c r="BU1544" s="1">
        <f t="shared" si="1876"/>
        <v>13.461568301311448</v>
      </c>
      <c r="BV1544" s="1">
        <f t="shared" si="1877"/>
        <v>3.3735271308202184</v>
      </c>
      <c r="BW1544" s="1">
        <f t="shared" si="1878"/>
        <v>2.994291348908706</v>
      </c>
      <c r="BX1544" s="1">
        <f t="shared" si="1879"/>
        <v>3.8781562254663804</v>
      </c>
      <c r="BY1544" s="1">
        <f t="shared" si="1880"/>
        <v>2.6981119868278318</v>
      </c>
      <c r="BZ1544" s="1">
        <f t="shared" si="1881"/>
        <v>2.1993757502192457</v>
      </c>
      <c r="CA1544" s="1">
        <f t="shared" si="1882"/>
        <v>2.3806727462893673</v>
      </c>
      <c r="CB1544" s="1">
        <f t="shared" si="1883"/>
        <v>2.4279381497839587</v>
      </c>
      <c r="CC1544" s="1">
        <f t="shared" si="1884"/>
        <v>2.3202158239553214</v>
      </c>
      <c r="CD1544" s="1">
        <f t="shared" si="1885"/>
        <v>31.082262617296291</v>
      </c>
      <c r="CE1544" s="1">
        <f t="shared" si="1886"/>
        <v>2.9079298680416481</v>
      </c>
      <c r="CF1544" s="1">
        <f t="shared" si="1887"/>
        <v>2.4564769526362169</v>
      </c>
      <c r="CG1544" s="1">
        <f t="shared" si="1888"/>
        <v>2.6067979657914009</v>
      </c>
      <c r="CH1544" s="1">
        <f t="shared" si="1889"/>
        <v>2.6674934645201853</v>
      </c>
      <c r="CI1544" s="1">
        <f t="shared" si="1890"/>
        <v>2.7159568660898112</v>
      </c>
      <c r="CJ1544" s="1">
        <f t="shared" si="1891"/>
        <v>2.7330923103792282</v>
      </c>
      <c r="CK1544" s="1">
        <f t="shared" si="1892"/>
        <v>2.7439413538088266</v>
      </c>
      <c r="CL1544" s="5">
        <f t="shared" si="1898"/>
        <v>6</v>
      </c>
      <c r="CN1544" s="9">
        <f t="shared" si="1899"/>
        <v>2.1993757502192457</v>
      </c>
    </row>
    <row r="1545" spans="1:92" x14ac:dyDescent="0.2">
      <c r="A1545" s="4">
        <v>1543</v>
      </c>
      <c r="B1545" s="1">
        <v>0.64859982580922704</v>
      </c>
      <c r="C1545" s="1">
        <v>8.7940000000000005</v>
      </c>
      <c r="D1545" s="1">
        <v>10</v>
      </c>
      <c r="E1545" s="1">
        <v>31</v>
      </c>
      <c r="F1545" s="1">
        <v>59</v>
      </c>
      <c r="G1545" s="1">
        <v>4.3968393237352501</v>
      </c>
      <c r="H1545" s="1">
        <v>6</v>
      </c>
      <c r="I1545">
        <v>1500</v>
      </c>
      <c r="J1545">
        <v>185</v>
      </c>
      <c r="K1545">
        <v>12.5</v>
      </c>
      <c r="L1545" s="1"/>
      <c r="M1545" s="2">
        <f t="shared" si="1824"/>
        <v>3</v>
      </c>
      <c r="N1545" s="2">
        <f t="shared" si="1825"/>
        <v>6</v>
      </c>
      <c r="O1545" s="2">
        <f t="shared" si="1826"/>
        <v>6</v>
      </c>
      <c r="P1545" s="2">
        <f t="shared" si="1827"/>
        <v>5</v>
      </c>
      <c r="Q1545" s="2">
        <f t="shared" si="1828"/>
        <v>7</v>
      </c>
      <c r="R1545" s="2">
        <f t="shared" si="1829"/>
        <v>9</v>
      </c>
      <c r="S1545" s="2">
        <f t="shared" si="1830"/>
        <v>4</v>
      </c>
      <c r="T1545" s="2">
        <f t="shared" si="1831"/>
        <v>4</v>
      </c>
      <c r="U1545" s="2">
        <f t="shared" si="1832"/>
        <v>7</v>
      </c>
      <c r="V1545" s="2">
        <f t="shared" si="1833"/>
        <v>7</v>
      </c>
      <c r="W1545" s="2">
        <f t="shared" si="1834"/>
        <v>3</v>
      </c>
      <c r="X1545" s="2">
        <f t="shared" si="1835"/>
        <v>4</v>
      </c>
      <c r="Y1545" s="2">
        <f t="shared" si="1836"/>
        <v>1</v>
      </c>
      <c r="Z1545" s="2">
        <f t="shared" si="1837"/>
        <v>1</v>
      </c>
      <c r="AA1545" s="2">
        <f t="shared" si="1838"/>
        <v>1</v>
      </c>
      <c r="AB1545" s="2">
        <f t="shared" si="1839"/>
        <v>1</v>
      </c>
      <c r="AC1545" s="2">
        <f t="shared" si="1840"/>
        <v>0</v>
      </c>
      <c r="AD1545" s="3">
        <f t="shared" si="1893"/>
        <v>6</v>
      </c>
      <c r="AE1545" s="2">
        <f t="shared" si="1841"/>
        <v>6</v>
      </c>
      <c r="AF1545" s="2">
        <f t="shared" si="1842"/>
        <v>9</v>
      </c>
      <c r="AG1545" s="2">
        <f t="shared" si="1843"/>
        <v>9</v>
      </c>
      <c r="AH1545" s="2">
        <f t="shared" si="1844"/>
        <v>8</v>
      </c>
      <c r="AI1545" s="2">
        <f t="shared" si="1845"/>
        <v>10</v>
      </c>
      <c r="AJ1545" s="2">
        <f t="shared" si="1846"/>
        <v>12</v>
      </c>
      <c r="AK1545" s="2">
        <f t="shared" si="1847"/>
        <v>7</v>
      </c>
      <c r="AL1545" s="2">
        <f t="shared" si="1848"/>
        <v>7</v>
      </c>
      <c r="AM1545" s="2">
        <f t="shared" si="1849"/>
        <v>9</v>
      </c>
      <c r="AN1545" s="2">
        <f t="shared" si="1850"/>
        <v>9</v>
      </c>
      <c r="AO1545" s="2">
        <f t="shared" si="1851"/>
        <v>5</v>
      </c>
      <c r="AP1545" s="2">
        <f t="shared" si="1852"/>
        <v>6</v>
      </c>
      <c r="AQ1545" s="2">
        <f t="shared" si="1853"/>
        <v>3</v>
      </c>
      <c r="AR1545" s="2">
        <f t="shared" si="1854"/>
        <v>2</v>
      </c>
      <c r="AS1545" s="2">
        <f t="shared" si="1855"/>
        <v>3</v>
      </c>
      <c r="AT1545" s="2">
        <f t="shared" si="1856"/>
        <v>3</v>
      </c>
      <c r="AU1545" s="2">
        <f t="shared" si="1857"/>
        <v>2</v>
      </c>
      <c r="AV1545" s="3">
        <f t="shared" si="1894"/>
        <v>6</v>
      </c>
      <c r="AW1545">
        <f t="shared" si="1895"/>
        <v>1</v>
      </c>
      <c r="AX1545" s="2">
        <f t="shared" si="1858"/>
        <v>2</v>
      </c>
      <c r="AY1545" s="2">
        <f t="shared" si="1859"/>
        <v>4</v>
      </c>
      <c r="AZ1545" s="2">
        <f t="shared" si="1860"/>
        <v>5</v>
      </c>
      <c r="BA1545" s="2">
        <f t="shared" si="1861"/>
        <v>4</v>
      </c>
      <c r="BB1545" s="2">
        <f t="shared" si="1862"/>
        <v>5</v>
      </c>
      <c r="BC1545" s="2">
        <f t="shared" si="1863"/>
        <v>7</v>
      </c>
      <c r="BD1545" s="2">
        <f t="shared" si="1864"/>
        <v>2</v>
      </c>
      <c r="BE1545" s="2">
        <f t="shared" si="1865"/>
        <v>4</v>
      </c>
      <c r="BF1545" s="2">
        <f t="shared" si="1866"/>
        <v>4</v>
      </c>
      <c r="BG1545" s="2">
        <f t="shared" si="1867"/>
        <v>4</v>
      </c>
      <c r="BH1545" s="2">
        <f t="shared" si="1868"/>
        <v>3</v>
      </c>
      <c r="BI1545" s="2">
        <f t="shared" si="1869"/>
        <v>4</v>
      </c>
      <c r="BJ1545" s="2">
        <f t="shared" si="1870"/>
        <v>1</v>
      </c>
      <c r="BK1545" s="2">
        <f t="shared" si="1871"/>
        <v>1</v>
      </c>
      <c r="BL1545" s="2">
        <f t="shared" si="1872"/>
        <v>1</v>
      </c>
      <c r="BM1545" s="2">
        <f t="shared" si="1873"/>
        <v>1</v>
      </c>
      <c r="BN1545" s="2">
        <f t="shared" si="1874"/>
        <v>1</v>
      </c>
      <c r="BO1545" s="3">
        <f t="shared" si="1896"/>
        <v>6</v>
      </c>
      <c r="BP1545">
        <f t="shared" si="1897"/>
        <v>1</v>
      </c>
      <c r="BR1545">
        <v>6</v>
      </c>
      <c r="BS1545">
        <f t="shared" si="1875"/>
        <v>2</v>
      </c>
      <c r="BU1545" s="1">
        <f t="shared" si="1876"/>
        <v>13.993988621783574</v>
      </c>
      <c r="BV1545" s="1">
        <f t="shared" si="1877"/>
        <v>4.1964798095886797</v>
      </c>
      <c r="BW1545" s="1">
        <f t="shared" si="1878"/>
        <v>3.0000158056691957</v>
      </c>
      <c r="BX1545" s="1">
        <f t="shared" si="1879"/>
        <v>5.7768828545125057</v>
      </c>
      <c r="BY1545" s="1">
        <f t="shared" si="1880"/>
        <v>3.7004316358241742</v>
      </c>
      <c r="BZ1545" s="1">
        <f t="shared" si="1881"/>
        <v>2.2462426414368815</v>
      </c>
      <c r="CA1545" s="1">
        <f t="shared" si="1882"/>
        <v>2.26255959532805</v>
      </c>
      <c r="CB1545" s="1">
        <f t="shared" si="1883"/>
        <v>2.4890286805133992</v>
      </c>
      <c r="CC1545" s="1">
        <f t="shared" si="1884"/>
        <v>2.3768094232703407</v>
      </c>
      <c r="CD1545" s="1">
        <f t="shared" si="1885"/>
        <v>31.104976813813725</v>
      </c>
      <c r="CE1545" s="1">
        <f t="shared" si="1886"/>
        <v>3.7036360367265635</v>
      </c>
      <c r="CF1545" s="1">
        <f t="shared" si="1887"/>
        <v>2.6362209390222047</v>
      </c>
      <c r="CG1545" s="1">
        <f t="shared" si="1888"/>
        <v>2.5691028247425405</v>
      </c>
      <c r="CH1545" s="1">
        <f t="shared" si="1889"/>
        <v>2.668491893185744</v>
      </c>
      <c r="CI1545" s="1">
        <f t="shared" si="1890"/>
        <v>2.7672513011815707</v>
      </c>
      <c r="CJ1545" s="1">
        <f t="shared" si="1891"/>
        <v>2.7833738924511731</v>
      </c>
      <c r="CK1545" s="1">
        <f t="shared" si="1892"/>
        <v>2.7975661863226948</v>
      </c>
      <c r="CL1545" s="5">
        <f t="shared" si="1898"/>
        <v>6</v>
      </c>
      <c r="CN1545" s="9">
        <f t="shared" si="1899"/>
        <v>2.2462426414368815</v>
      </c>
    </row>
    <row r="1546" spans="1:92" x14ac:dyDescent="0.2">
      <c r="A1546" s="4">
        <v>1544</v>
      </c>
      <c r="B1546" s="1">
        <v>0.77658561118728198</v>
      </c>
      <c r="C1546" s="1">
        <v>3.1150000000000002</v>
      </c>
      <c r="D1546" s="1">
        <v>0</v>
      </c>
      <c r="E1546" s="1">
        <v>51</v>
      </c>
      <c r="F1546" s="1">
        <v>49</v>
      </c>
      <c r="G1546" s="1">
        <v>4.2057544245864404</v>
      </c>
      <c r="H1546" s="1">
        <v>6</v>
      </c>
      <c r="I1546">
        <v>1500</v>
      </c>
      <c r="J1546">
        <v>185</v>
      </c>
      <c r="K1546">
        <v>12.5</v>
      </c>
      <c r="L1546" s="1"/>
      <c r="M1546" s="2">
        <f t="shared" si="1824"/>
        <v>4</v>
      </c>
      <c r="N1546" s="2">
        <f t="shared" si="1825"/>
        <v>5</v>
      </c>
      <c r="O1546" s="2">
        <f t="shared" si="1826"/>
        <v>5</v>
      </c>
      <c r="P1546" s="2">
        <f t="shared" si="1827"/>
        <v>4</v>
      </c>
      <c r="Q1546" s="2">
        <f t="shared" si="1828"/>
        <v>6</v>
      </c>
      <c r="R1546" s="2">
        <f t="shared" si="1829"/>
        <v>8</v>
      </c>
      <c r="S1546" s="2">
        <f t="shared" si="1830"/>
        <v>4</v>
      </c>
      <c r="T1546" s="2">
        <f t="shared" si="1831"/>
        <v>4</v>
      </c>
      <c r="U1546" s="2">
        <f t="shared" si="1832"/>
        <v>6</v>
      </c>
      <c r="V1546" s="2">
        <f t="shared" si="1833"/>
        <v>7</v>
      </c>
      <c r="W1546" s="2">
        <f t="shared" si="1834"/>
        <v>4</v>
      </c>
      <c r="X1546" s="2">
        <f t="shared" si="1835"/>
        <v>5</v>
      </c>
      <c r="Y1546" s="2">
        <f t="shared" si="1836"/>
        <v>2</v>
      </c>
      <c r="Z1546" s="2">
        <f t="shared" si="1837"/>
        <v>2</v>
      </c>
      <c r="AA1546" s="2">
        <f t="shared" si="1838"/>
        <v>2</v>
      </c>
      <c r="AB1546" s="2">
        <f t="shared" si="1839"/>
        <v>2</v>
      </c>
      <c r="AC1546" s="2">
        <f t="shared" si="1840"/>
        <v>1</v>
      </c>
      <c r="AD1546" s="3">
        <f t="shared" si="1893"/>
        <v>6</v>
      </c>
      <c r="AE1546" s="2">
        <f t="shared" si="1841"/>
        <v>7</v>
      </c>
      <c r="AF1546" s="2">
        <f t="shared" si="1842"/>
        <v>8</v>
      </c>
      <c r="AG1546" s="2">
        <f t="shared" si="1843"/>
        <v>8</v>
      </c>
      <c r="AH1546" s="2">
        <f t="shared" si="1844"/>
        <v>7</v>
      </c>
      <c r="AI1546" s="2">
        <f t="shared" si="1845"/>
        <v>9</v>
      </c>
      <c r="AJ1546" s="2">
        <f t="shared" si="1846"/>
        <v>11</v>
      </c>
      <c r="AK1546" s="2">
        <f t="shared" si="1847"/>
        <v>7</v>
      </c>
      <c r="AL1546" s="2">
        <f t="shared" si="1848"/>
        <v>7</v>
      </c>
      <c r="AM1546" s="2">
        <f t="shared" si="1849"/>
        <v>8</v>
      </c>
      <c r="AN1546" s="2">
        <f t="shared" si="1850"/>
        <v>9</v>
      </c>
      <c r="AO1546" s="2">
        <f t="shared" si="1851"/>
        <v>6</v>
      </c>
      <c r="AP1546" s="2">
        <f t="shared" si="1852"/>
        <v>7</v>
      </c>
      <c r="AQ1546" s="2">
        <f t="shared" si="1853"/>
        <v>4</v>
      </c>
      <c r="AR1546" s="2">
        <f t="shared" si="1854"/>
        <v>3</v>
      </c>
      <c r="AS1546" s="2">
        <f t="shared" si="1855"/>
        <v>4</v>
      </c>
      <c r="AT1546" s="2">
        <f t="shared" si="1856"/>
        <v>4</v>
      </c>
      <c r="AU1546" s="2">
        <f t="shared" si="1857"/>
        <v>3</v>
      </c>
      <c r="AV1546" s="3">
        <f t="shared" si="1894"/>
        <v>6</v>
      </c>
      <c r="AW1546">
        <f t="shared" si="1895"/>
        <v>1</v>
      </c>
      <c r="AX1546" s="2">
        <f t="shared" si="1858"/>
        <v>3</v>
      </c>
      <c r="AY1546" s="2">
        <f t="shared" si="1859"/>
        <v>3</v>
      </c>
      <c r="AZ1546" s="2">
        <f t="shared" si="1860"/>
        <v>4</v>
      </c>
      <c r="BA1546" s="2">
        <f t="shared" si="1861"/>
        <v>2</v>
      </c>
      <c r="BB1546" s="2">
        <f t="shared" si="1862"/>
        <v>4</v>
      </c>
      <c r="BC1546" s="2">
        <f t="shared" si="1863"/>
        <v>6</v>
      </c>
      <c r="BD1546" s="2">
        <f t="shared" si="1864"/>
        <v>2</v>
      </c>
      <c r="BE1546" s="2">
        <f t="shared" si="1865"/>
        <v>3</v>
      </c>
      <c r="BF1546" s="2">
        <f t="shared" si="1866"/>
        <v>3</v>
      </c>
      <c r="BG1546" s="2">
        <f t="shared" si="1867"/>
        <v>4</v>
      </c>
      <c r="BH1546" s="2">
        <f t="shared" si="1868"/>
        <v>4</v>
      </c>
      <c r="BI1546" s="2">
        <f t="shared" si="1869"/>
        <v>5</v>
      </c>
      <c r="BJ1546" s="2">
        <f t="shared" si="1870"/>
        <v>3</v>
      </c>
      <c r="BK1546" s="2">
        <f t="shared" si="1871"/>
        <v>2</v>
      </c>
      <c r="BL1546" s="2">
        <f t="shared" si="1872"/>
        <v>2</v>
      </c>
      <c r="BM1546" s="2">
        <f t="shared" si="1873"/>
        <v>2</v>
      </c>
      <c r="BN1546" s="2">
        <f t="shared" si="1874"/>
        <v>2</v>
      </c>
      <c r="BO1546" s="3">
        <f t="shared" si="1896"/>
        <v>6</v>
      </c>
      <c r="BP1546">
        <f t="shared" si="1897"/>
        <v>1</v>
      </c>
      <c r="BR1546">
        <v>6</v>
      </c>
      <c r="BS1546">
        <f t="shared" si="1875"/>
        <v>2</v>
      </c>
      <c r="BU1546" s="1">
        <f t="shared" si="1876"/>
        <v>175.08011926088673</v>
      </c>
      <c r="BV1546" s="1">
        <f t="shared" si="1877"/>
        <v>37.679844004275189</v>
      </c>
      <c r="BW1546" s="1">
        <f t="shared" si="1878"/>
        <v>37.552222751795782</v>
      </c>
      <c r="BX1546" s="1">
        <f t="shared" si="1879"/>
        <v>25.675406530368047</v>
      </c>
      <c r="BY1546" s="1">
        <f t="shared" si="1880"/>
        <v>13.036659545635207</v>
      </c>
      <c r="BZ1546" s="1">
        <f t="shared" si="1881"/>
        <v>12.657529569696335</v>
      </c>
      <c r="CA1546" s="1">
        <f t="shared" si="1882"/>
        <v>17.607014091658698</v>
      </c>
      <c r="CB1546" s="1">
        <f t="shared" si="1883"/>
        <v>25.083584080392335</v>
      </c>
      <c r="CC1546" s="1">
        <f t="shared" si="1884"/>
        <v>5.4028445010509589</v>
      </c>
      <c r="CD1546" s="1">
        <f t="shared" si="1885"/>
        <v>400.00711256219586</v>
      </c>
      <c r="CE1546" s="1">
        <f t="shared" si="1886"/>
        <v>3.5062205243223237</v>
      </c>
      <c r="CF1546" s="1">
        <f t="shared" si="1887"/>
        <v>2.2359797008416531</v>
      </c>
      <c r="CG1546" s="1">
        <f t="shared" si="1888"/>
        <v>2.0764629213742665</v>
      </c>
      <c r="CH1546" s="1">
        <f t="shared" si="1889"/>
        <v>2.2203420129588327</v>
      </c>
      <c r="CI1546" s="1">
        <f t="shared" si="1890"/>
        <v>2.3456666922689964</v>
      </c>
      <c r="CJ1546" s="1">
        <f t="shared" si="1891"/>
        <v>2.3645619180540063</v>
      </c>
      <c r="CK1546" s="1">
        <f t="shared" si="1892"/>
        <v>2.381778250849913</v>
      </c>
      <c r="CL1546" s="5">
        <f t="shared" si="1898"/>
        <v>13</v>
      </c>
      <c r="CN1546" s="9">
        <f t="shared" si="1899"/>
        <v>2.0764629213742665</v>
      </c>
    </row>
    <row r="1547" spans="1:92" x14ac:dyDescent="0.2">
      <c r="A1547" s="4">
        <v>1545</v>
      </c>
      <c r="B1547" s="1">
        <v>0.71360733027369105</v>
      </c>
      <c r="C1547" s="1">
        <v>31.233000000000001</v>
      </c>
      <c r="D1547" s="1">
        <v>0</v>
      </c>
      <c r="E1547" s="1">
        <v>59</v>
      </c>
      <c r="F1547" s="1">
        <v>41</v>
      </c>
      <c r="G1547" s="1">
        <v>3.1233288002790598</v>
      </c>
      <c r="H1547" s="1">
        <v>5</v>
      </c>
      <c r="I1547">
        <v>1500</v>
      </c>
      <c r="J1547">
        <v>185</v>
      </c>
      <c r="K1547">
        <v>12.5</v>
      </c>
      <c r="L1547" s="1"/>
      <c r="M1547" s="2">
        <f t="shared" si="1824"/>
        <v>4</v>
      </c>
      <c r="N1547" s="2">
        <f t="shared" si="1825"/>
        <v>4</v>
      </c>
      <c r="O1547" s="2">
        <f t="shared" si="1826"/>
        <v>4</v>
      </c>
      <c r="P1547" s="2">
        <f t="shared" si="1827"/>
        <v>4</v>
      </c>
      <c r="Q1547" s="2">
        <f t="shared" si="1828"/>
        <v>6</v>
      </c>
      <c r="R1547" s="2">
        <f t="shared" si="1829"/>
        <v>8</v>
      </c>
      <c r="S1547" s="2">
        <f t="shared" si="1830"/>
        <v>6</v>
      </c>
      <c r="T1547" s="2">
        <f t="shared" si="1831"/>
        <v>5</v>
      </c>
      <c r="U1547" s="2">
        <f t="shared" si="1832"/>
        <v>6</v>
      </c>
      <c r="V1547" s="2">
        <f t="shared" si="1833"/>
        <v>7</v>
      </c>
      <c r="W1547" s="2">
        <f t="shared" si="1834"/>
        <v>4</v>
      </c>
      <c r="X1547" s="2">
        <f t="shared" si="1835"/>
        <v>5</v>
      </c>
      <c r="Y1547" s="2">
        <f t="shared" si="1836"/>
        <v>3</v>
      </c>
      <c r="Z1547" s="2">
        <f t="shared" si="1837"/>
        <v>2</v>
      </c>
      <c r="AA1547" s="2">
        <f t="shared" si="1838"/>
        <v>2</v>
      </c>
      <c r="AB1547" s="2">
        <f t="shared" si="1839"/>
        <v>2</v>
      </c>
      <c r="AC1547" s="2">
        <f t="shared" si="1840"/>
        <v>1</v>
      </c>
      <c r="AD1547" s="3">
        <f t="shared" si="1893"/>
        <v>6</v>
      </c>
      <c r="AE1547" s="2">
        <f t="shared" si="1841"/>
        <v>7</v>
      </c>
      <c r="AF1547" s="2">
        <f t="shared" si="1842"/>
        <v>7</v>
      </c>
      <c r="AG1547" s="2">
        <f t="shared" si="1843"/>
        <v>7</v>
      </c>
      <c r="AH1547" s="2">
        <f t="shared" si="1844"/>
        <v>7</v>
      </c>
      <c r="AI1547" s="2">
        <f t="shared" si="1845"/>
        <v>9</v>
      </c>
      <c r="AJ1547" s="2">
        <f t="shared" si="1846"/>
        <v>11</v>
      </c>
      <c r="AK1547" s="2">
        <f t="shared" si="1847"/>
        <v>9</v>
      </c>
      <c r="AL1547" s="2">
        <f t="shared" si="1848"/>
        <v>8</v>
      </c>
      <c r="AM1547" s="2">
        <f t="shared" si="1849"/>
        <v>8</v>
      </c>
      <c r="AN1547" s="2">
        <f t="shared" si="1850"/>
        <v>9</v>
      </c>
      <c r="AO1547" s="2">
        <f t="shared" si="1851"/>
        <v>6</v>
      </c>
      <c r="AP1547" s="2">
        <f t="shared" si="1852"/>
        <v>7</v>
      </c>
      <c r="AQ1547" s="2">
        <f t="shared" si="1853"/>
        <v>5</v>
      </c>
      <c r="AR1547" s="2">
        <f t="shared" si="1854"/>
        <v>3</v>
      </c>
      <c r="AS1547" s="2">
        <f t="shared" si="1855"/>
        <v>4</v>
      </c>
      <c r="AT1547" s="2">
        <f t="shared" si="1856"/>
        <v>4</v>
      </c>
      <c r="AU1547" s="2">
        <f t="shared" si="1857"/>
        <v>3</v>
      </c>
      <c r="AV1547" s="3">
        <f t="shared" si="1894"/>
        <v>6</v>
      </c>
      <c r="AW1547">
        <f t="shared" si="1895"/>
        <v>1</v>
      </c>
      <c r="AX1547" s="2">
        <f t="shared" si="1858"/>
        <v>3</v>
      </c>
      <c r="AY1547" s="2">
        <f t="shared" si="1859"/>
        <v>2</v>
      </c>
      <c r="AZ1547" s="2">
        <f t="shared" si="1860"/>
        <v>3</v>
      </c>
      <c r="BA1547" s="2">
        <f t="shared" si="1861"/>
        <v>2</v>
      </c>
      <c r="BB1547" s="2">
        <f t="shared" si="1862"/>
        <v>4</v>
      </c>
      <c r="BC1547" s="2">
        <f t="shared" si="1863"/>
        <v>6</v>
      </c>
      <c r="BD1547" s="2">
        <f t="shared" si="1864"/>
        <v>4</v>
      </c>
      <c r="BE1547" s="2">
        <f t="shared" si="1865"/>
        <v>3</v>
      </c>
      <c r="BF1547" s="2">
        <f t="shared" si="1866"/>
        <v>3</v>
      </c>
      <c r="BG1547" s="2">
        <f t="shared" si="1867"/>
        <v>4</v>
      </c>
      <c r="BH1547" s="2">
        <f t="shared" si="1868"/>
        <v>4</v>
      </c>
      <c r="BI1547" s="2">
        <f t="shared" si="1869"/>
        <v>5</v>
      </c>
      <c r="BJ1547" s="2">
        <f t="shared" si="1870"/>
        <v>4</v>
      </c>
      <c r="BK1547" s="2">
        <f t="shared" si="1871"/>
        <v>2</v>
      </c>
      <c r="BL1547" s="2">
        <f t="shared" si="1872"/>
        <v>2</v>
      </c>
      <c r="BM1547" s="2">
        <f t="shared" si="1873"/>
        <v>2</v>
      </c>
      <c r="BN1547" s="2">
        <f t="shared" si="1874"/>
        <v>2</v>
      </c>
      <c r="BO1547" s="3">
        <f t="shared" si="1896"/>
        <v>6</v>
      </c>
      <c r="BP1547">
        <f t="shared" si="1897"/>
        <v>1</v>
      </c>
      <c r="BR1547">
        <v>5</v>
      </c>
      <c r="BS1547">
        <f t="shared" si="1875"/>
        <v>1</v>
      </c>
      <c r="BU1547" s="1">
        <f t="shared" si="1876"/>
        <v>175.15313579303032</v>
      </c>
      <c r="BV1547" s="1">
        <f t="shared" si="1877"/>
        <v>37.836653673256116</v>
      </c>
      <c r="BW1547" s="1">
        <f t="shared" si="1878"/>
        <v>37.570739164445932</v>
      </c>
      <c r="BX1547" s="1">
        <f t="shared" si="1879"/>
        <v>26.269743582787509</v>
      </c>
      <c r="BY1547" s="1">
        <f t="shared" si="1880"/>
        <v>13.468848127918566</v>
      </c>
      <c r="BZ1547" s="1">
        <f t="shared" si="1881"/>
        <v>12.70285051879045</v>
      </c>
      <c r="CA1547" s="1">
        <f t="shared" si="1882"/>
        <v>17.620116101648158</v>
      </c>
      <c r="CB1547" s="1">
        <f t="shared" si="1883"/>
        <v>25.103193845418858</v>
      </c>
      <c r="CC1547" s="1">
        <f t="shared" si="1884"/>
        <v>5.4955489654978535</v>
      </c>
      <c r="CD1547" s="1">
        <f t="shared" si="1885"/>
        <v>400.01103975430448</v>
      </c>
      <c r="CE1547" s="1">
        <f t="shared" si="1886"/>
        <v>4.8007831920298862</v>
      </c>
      <c r="CF1547" s="1">
        <f t="shared" si="1887"/>
        <v>2.7351718610366027</v>
      </c>
      <c r="CG1547" s="1">
        <f t="shared" si="1888"/>
        <v>2.1138552165430933</v>
      </c>
      <c r="CH1547" s="1">
        <f t="shared" si="1889"/>
        <v>2.2038098252061378</v>
      </c>
      <c r="CI1547" s="1">
        <f t="shared" si="1890"/>
        <v>2.3466391132396365</v>
      </c>
      <c r="CJ1547" s="1">
        <f t="shared" si="1891"/>
        <v>2.3647102326208089</v>
      </c>
      <c r="CK1547" s="1">
        <f t="shared" si="1892"/>
        <v>2.3898758724965838</v>
      </c>
      <c r="CL1547" s="5">
        <f t="shared" si="1898"/>
        <v>13</v>
      </c>
      <c r="CN1547" s="9">
        <f t="shared" si="1899"/>
        <v>2.1138552165430933</v>
      </c>
    </row>
    <row r="1548" spans="1:92" x14ac:dyDescent="0.2">
      <c r="A1548" s="4">
        <v>1546</v>
      </c>
      <c r="B1548" s="1">
        <v>0.759530616867504</v>
      </c>
      <c r="C1548" s="1">
        <v>0</v>
      </c>
      <c r="D1548" s="1">
        <v>0</v>
      </c>
      <c r="E1548" s="1">
        <v>64</v>
      </c>
      <c r="F1548" s="1">
        <v>36</v>
      </c>
      <c r="G1548" s="1">
        <v>0</v>
      </c>
      <c r="H1548" s="1">
        <v>3</v>
      </c>
      <c r="I1548">
        <v>1500</v>
      </c>
      <c r="J1548">
        <v>185</v>
      </c>
      <c r="K1548">
        <v>12.5</v>
      </c>
      <c r="L1548" s="1"/>
      <c r="M1548" s="2">
        <f t="shared" si="1824"/>
        <v>2</v>
      </c>
      <c r="N1548" s="2">
        <f t="shared" si="1825"/>
        <v>5</v>
      </c>
      <c r="O1548" s="2">
        <f t="shared" si="1826"/>
        <v>3</v>
      </c>
      <c r="P1548" s="2">
        <f t="shared" si="1827"/>
        <v>5</v>
      </c>
      <c r="Q1548" s="2">
        <f t="shared" si="1828"/>
        <v>6</v>
      </c>
      <c r="R1548" s="2">
        <f t="shared" si="1829"/>
        <v>6</v>
      </c>
      <c r="S1548" s="2">
        <f t="shared" si="1830"/>
        <v>4</v>
      </c>
      <c r="T1548" s="2">
        <f t="shared" si="1831"/>
        <v>3</v>
      </c>
      <c r="U1548" s="2">
        <f t="shared" si="1832"/>
        <v>4</v>
      </c>
      <c r="V1548" s="2">
        <f t="shared" si="1833"/>
        <v>5</v>
      </c>
      <c r="W1548" s="2">
        <f t="shared" si="1834"/>
        <v>2</v>
      </c>
      <c r="X1548" s="2">
        <f t="shared" si="1835"/>
        <v>3</v>
      </c>
      <c r="Y1548" s="2">
        <f t="shared" si="1836"/>
        <v>3</v>
      </c>
      <c r="Z1548" s="2">
        <f t="shared" si="1837"/>
        <v>4</v>
      </c>
      <c r="AA1548" s="2">
        <f t="shared" si="1838"/>
        <v>2</v>
      </c>
      <c r="AB1548" s="2">
        <f t="shared" si="1839"/>
        <v>2</v>
      </c>
      <c r="AC1548" s="2">
        <f t="shared" si="1840"/>
        <v>1</v>
      </c>
      <c r="AD1548" s="3">
        <f t="shared" si="1893"/>
        <v>5</v>
      </c>
      <c r="AE1548" s="2">
        <f t="shared" si="1841"/>
        <v>5</v>
      </c>
      <c r="AF1548" s="2">
        <f t="shared" si="1842"/>
        <v>8</v>
      </c>
      <c r="AG1548" s="2">
        <f t="shared" si="1843"/>
        <v>6</v>
      </c>
      <c r="AH1548" s="2">
        <f t="shared" si="1844"/>
        <v>8</v>
      </c>
      <c r="AI1548" s="2">
        <f t="shared" si="1845"/>
        <v>9</v>
      </c>
      <c r="AJ1548" s="2">
        <f t="shared" si="1846"/>
        <v>9</v>
      </c>
      <c r="AK1548" s="2">
        <f t="shared" si="1847"/>
        <v>7</v>
      </c>
      <c r="AL1548" s="2">
        <f t="shared" si="1848"/>
        <v>6</v>
      </c>
      <c r="AM1548" s="2">
        <f t="shared" si="1849"/>
        <v>6</v>
      </c>
      <c r="AN1548" s="2">
        <f t="shared" si="1850"/>
        <v>7</v>
      </c>
      <c r="AO1548" s="2">
        <f t="shared" si="1851"/>
        <v>4</v>
      </c>
      <c r="AP1548" s="2">
        <f t="shared" si="1852"/>
        <v>5</v>
      </c>
      <c r="AQ1548" s="2">
        <f t="shared" si="1853"/>
        <v>5</v>
      </c>
      <c r="AR1548" s="2">
        <f t="shared" si="1854"/>
        <v>5</v>
      </c>
      <c r="AS1548" s="2">
        <f t="shared" si="1855"/>
        <v>4</v>
      </c>
      <c r="AT1548" s="2">
        <f t="shared" si="1856"/>
        <v>4</v>
      </c>
      <c r="AU1548" s="2">
        <f t="shared" si="1857"/>
        <v>3</v>
      </c>
      <c r="AV1548" s="3">
        <f t="shared" si="1894"/>
        <v>5</v>
      </c>
      <c r="AW1548">
        <f t="shared" si="1895"/>
        <v>2</v>
      </c>
      <c r="AX1548" s="2">
        <f t="shared" si="1858"/>
        <v>1</v>
      </c>
      <c r="AY1548" s="2">
        <f t="shared" si="1859"/>
        <v>2</v>
      </c>
      <c r="AZ1548" s="2">
        <f t="shared" si="1860"/>
        <v>2</v>
      </c>
      <c r="BA1548" s="2">
        <f t="shared" si="1861"/>
        <v>3</v>
      </c>
      <c r="BB1548" s="2">
        <f t="shared" si="1862"/>
        <v>4</v>
      </c>
      <c r="BC1548" s="2">
        <f t="shared" si="1863"/>
        <v>4</v>
      </c>
      <c r="BD1548" s="2">
        <f t="shared" si="1864"/>
        <v>2</v>
      </c>
      <c r="BE1548" s="2">
        <f t="shared" si="1865"/>
        <v>1</v>
      </c>
      <c r="BF1548" s="2">
        <f t="shared" si="1866"/>
        <v>1</v>
      </c>
      <c r="BG1548" s="2">
        <f t="shared" si="1867"/>
        <v>2</v>
      </c>
      <c r="BH1548" s="2">
        <f t="shared" si="1868"/>
        <v>2</v>
      </c>
      <c r="BI1548" s="2">
        <f t="shared" si="1869"/>
        <v>3</v>
      </c>
      <c r="BJ1548" s="2">
        <f t="shared" si="1870"/>
        <v>4</v>
      </c>
      <c r="BK1548" s="2">
        <f t="shared" si="1871"/>
        <v>4</v>
      </c>
      <c r="BL1548" s="2">
        <f t="shared" si="1872"/>
        <v>4</v>
      </c>
      <c r="BM1548" s="2">
        <f t="shared" si="1873"/>
        <v>4</v>
      </c>
      <c r="BN1548" s="2">
        <f t="shared" si="1874"/>
        <v>3</v>
      </c>
      <c r="BO1548" s="3">
        <f t="shared" si="1896"/>
        <v>5</v>
      </c>
      <c r="BP1548">
        <f t="shared" si="1897"/>
        <v>6</v>
      </c>
      <c r="BR1548">
        <v>3</v>
      </c>
      <c r="BS1548">
        <f t="shared" si="1875"/>
        <v>4</v>
      </c>
      <c r="BU1548" s="1">
        <f t="shared" si="1876"/>
        <v>175.01752445183692</v>
      </c>
      <c r="BV1548" s="1">
        <f t="shared" si="1877"/>
        <v>37.56077748868298</v>
      </c>
      <c r="BW1548" s="1">
        <f t="shared" si="1878"/>
        <v>37.556001173824455</v>
      </c>
      <c r="BX1548" s="1">
        <f t="shared" si="1879"/>
        <v>25.105105139594894</v>
      </c>
      <c r="BY1548" s="1">
        <f t="shared" si="1880"/>
        <v>12.647211593685689</v>
      </c>
      <c r="BZ1548" s="1">
        <f t="shared" si="1881"/>
        <v>12.645428089031101</v>
      </c>
      <c r="CA1548" s="1">
        <f t="shared" si="1882"/>
        <v>17.60201777934482</v>
      </c>
      <c r="CB1548" s="1">
        <f t="shared" si="1883"/>
        <v>25.068643965571276</v>
      </c>
      <c r="CC1548" s="1">
        <f t="shared" si="1884"/>
        <v>5.3562543072139626</v>
      </c>
      <c r="CD1548" s="1">
        <f t="shared" si="1885"/>
        <v>400.00460804085287</v>
      </c>
      <c r="CE1548" s="1">
        <f t="shared" si="1886"/>
        <v>2.5030401854572899</v>
      </c>
      <c r="CF1548" s="1">
        <f t="shared" si="1887"/>
        <v>1.9141265983344207</v>
      </c>
      <c r="CG1548" s="1">
        <f t="shared" si="1888"/>
        <v>1.8077267065654048</v>
      </c>
      <c r="CH1548" s="1">
        <f t="shared" si="1889"/>
        <v>1.7433601968553833</v>
      </c>
      <c r="CI1548" s="1">
        <f t="shared" si="1890"/>
        <v>1.8133430111401387</v>
      </c>
      <c r="CJ1548" s="1">
        <f t="shared" si="1891"/>
        <v>1.8408650621600557</v>
      </c>
      <c r="CK1548" s="1">
        <f t="shared" si="1892"/>
        <v>1.8639849061307863</v>
      </c>
      <c r="CL1548" s="5">
        <f t="shared" si="1898"/>
        <v>14</v>
      </c>
      <c r="CN1548" s="9">
        <f t="shared" si="1899"/>
        <v>1.7433601968553833</v>
      </c>
    </row>
    <row r="1549" spans="1:92" x14ac:dyDescent="0.2">
      <c r="A1549" s="4">
        <v>1547</v>
      </c>
      <c r="B1549" s="1">
        <v>0.58434177752822003</v>
      </c>
      <c r="C1549" s="1">
        <v>0</v>
      </c>
      <c r="D1549" s="1">
        <v>0</v>
      </c>
      <c r="E1549" s="1">
        <v>26</v>
      </c>
      <c r="F1549" s="1">
        <v>74</v>
      </c>
      <c r="G1549" s="1">
        <v>0</v>
      </c>
      <c r="H1549" s="1">
        <v>3</v>
      </c>
      <c r="I1549">
        <v>1500</v>
      </c>
      <c r="J1549">
        <v>185</v>
      </c>
      <c r="K1549">
        <v>12.5</v>
      </c>
      <c r="L1549" s="1"/>
      <c r="M1549" s="2">
        <f t="shared" si="1824"/>
        <v>2</v>
      </c>
      <c r="N1549" s="2">
        <f t="shared" si="1825"/>
        <v>5</v>
      </c>
      <c r="O1549" s="2">
        <f t="shared" si="1826"/>
        <v>4</v>
      </c>
      <c r="P1549" s="2">
        <f t="shared" si="1827"/>
        <v>4</v>
      </c>
      <c r="Q1549" s="2">
        <f t="shared" si="1828"/>
        <v>5</v>
      </c>
      <c r="R1549" s="2">
        <f t="shared" si="1829"/>
        <v>6</v>
      </c>
      <c r="S1549" s="2">
        <f t="shared" si="1830"/>
        <v>4</v>
      </c>
      <c r="T1549" s="2">
        <f t="shared" si="1831"/>
        <v>3</v>
      </c>
      <c r="U1549" s="2">
        <f t="shared" si="1832"/>
        <v>5</v>
      </c>
      <c r="V1549" s="2">
        <f t="shared" si="1833"/>
        <v>6</v>
      </c>
      <c r="W1549" s="2">
        <f t="shared" si="1834"/>
        <v>2</v>
      </c>
      <c r="X1549" s="2">
        <f t="shared" si="1835"/>
        <v>3</v>
      </c>
      <c r="Y1549" s="2">
        <f t="shared" si="1836"/>
        <v>3</v>
      </c>
      <c r="Z1549" s="2">
        <f t="shared" si="1837"/>
        <v>4</v>
      </c>
      <c r="AA1549" s="2">
        <f t="shared" si="1838"/>
        <v>2</v>
      </c>
      <c r="AB1549" s="2">
        <f t="shared" si="1839"/>
        <v>2</v>
      </c>
      <c r="AC1549" s="2">
        <f t="shared" si="1840"/>
        <v>1</v>
      </c>
      <c r="AD1549" s="3">
        <f t="shared" si="1893"/>
        <v>6</v>
      </c>
      <c r="AE1549" s="2">
        <f t="shared" si="1841"/>
        <v>5</v>
      </c>
      <c r="AF1549" s="2">
        <f t="shared" si="1842"/>
        <v>8</v>
      </c>
      <c r="AG1549" s="2">
        <f t="shared" si="1843"/>
        <v>7</v>
      </c>
      <c r="AH1549" s="2">
        <f t="shared" si="1844"/>
        <v>7</v>
      </c>
      <c r="AI1549" s="2">
        <f t="shared" si="1845"/>
        <v>8</v>
      </c>
      <c r="AJ1549" s="2">
        <f t="shared" si="1846"/>
        <v>9</v>
      </c>
      <c r="AK1549" s="2">
        <f t="shared" si="1847"/>
        <v>7</v>
      </c>
      <c r="AL1549" s="2">
        <f t="shared" si="1848"/>
        <v>6</v>
      </c>
      <c r="AM1549" s="2">
        <f t="shared" si="1849"/>
        <v>7</v>
      </c>
      <c r="AN1549" s="2">
        <f t="shared" si="1850"/>
        <v>8</v>
      </c>
      <c r="AO1549" s="2">
        <f t="shared" si="1851"/>
        <v>4</v>
      </c>
      <c r="AP1549" s="2">
        <f t="shared" si="1852"/>
        <v>5</v>
      </c>
      <c r="AQ1549" s="2">
        <f t="shared" si="1853"/>
        <v>5</v>
      </c>
      <c r="AR1549" s="2">
        <f t="shared" si="1854"/>
        <v>5</v>
      </c>
      <c r="AS1549" s="2">
        <f t="shared" si="1855"/>
        <v>4</v>
      </c>
      <c r="AT1549" s="2">
        <f t="shared" si="1856"/>
        <v>4</v>
      </c>
      <c r="AU1549" s="2">
        <f t="shared" si="1857"/>
        <v>3</v>
      </c>
      <c r="AV1549" s="3">
        <f t="shared" si="1894"/>
        <v>6</v>
      </c>
      <c r="AW1549">
        <f t="shared" si="1895"/>
        <v>1</v>
      </c>
      <c r="AX1549" s="2">
        <f t="shared" si="1858"/>
        <v>1</v>
      </c>
      <c r="AY1549" s="2">
        <f t="shared" si="1859"/>
        <v>3</v>
      </c>
      <c r="AZ1549" s="2">
        <f t="shared" si="1860"/>
        <v>4</v>
      </c>
      <c r="BA1549" s="2">
        <f t="shared" si="1861"/>
        <v>3</v>
      </c>
      <c r="BB1549" s="2">
        <f t="shared" si="1862"/>
        <v>3</v>
      </c>
      <c r="BC1549" s="2">
        <f t="shared" si="1863"/>
        <v>3</v>
      </c>
      <c r="BD1549" s="2">
        <f t="shared" si="1864"/>
        <v>2</v>
      </c>
      <c r="BE1549" s="2">
        <f t="shared" si="1865"/>
        <v>2</v>
      </c>
      <c r="BF1549" s="2">
        <f t="shared" si="1866"/>
        <v>2</v>
      </c>
      <c r="BG1549" s="2">
        <f t="shared" si="1867"/>
        <v>2</v>
      </c>
      <c r="BH1549" s="2">
        <f t="shared" si="1868"/>
        <v>2</v>
      </c>
      <c r="BI1549" s="2">
        <f t="shared" si="1869"/>
        <v>3</v>
      </c>
      <c r="BJ1549" s="2">
        <f t="shared" si="1870"/>
        <v>3</v>
      </c>
      <c r="BK1549" s="2">
        <f t="shared" si="1871"/>
        <v>4</v>
      </c>
      <c r="BL1549" s="2">
        <f t="shared" si="1872"/>
        <v>4</v>
      </c>
      <c r="BM1549" s="2">
        <f t="shared" si="1873"/>
        <v>4</v>
      </c>
      <c r="BN1549" s="2">
        <f t="shared" si="1874"/>
        <v>3</v>
      </c>
      <c r="BO1549" s="3">
        <f t="shared" si="1896"/>
        <v>3</v>
      </c>
      <c r="BP1549">
        <f t="shared" si="1897"/>
        <v>4</v>
      </c>
      <c r="BU1549" s="1">
        <f t="shared" si="1876"/>
        <v>175.01709486659431</v>
      </c>
      <c r="BV1549" s="1">
        <f t="shared" si="1877"/>
        <v>37.55906756619067</v>
      </c>
      <c r="BW1549" s="1">
        <f t="shared" si="1878"/>
        <v>37.554188953868184</v>
      </c>
      <c r="BX1549" s="1">
        <f t="shared" si="1879"/>
        <v>25.104122859311381</v>
      </c>
      <c r="BY1549" s="1">
        <f t="shared" si="1880"/>
        <v>12.646510363829654</v>
      </c>
      <c r="BZ1549" s="1">
        <f t="shared" si="1881"/>
        <v>12.648476115950473</v>
      </c>
      <c r="CA1549" s="1">
        <f t="shared" si="1882"/>
        <v>17.598319395712881</v>
      </c>
      <c r="CB1549" s="1">
        <f t="shared" si="1883"/>
        <v>25.07213500088659</v>
      </c>
      <c r="CC1549" s="1">
        <f t="shared" si="1884"/>
        <v>5.3816533750710507</v>
      </c>
      <c r="CD1549" s="1">
        <f t="shared" si="1885"/>
        <v>400.00470721471356</v>
      </c>
      <c r="CE1549" s="1">
        <f t="shared" si="1886"/>
        <v>2.4858435658460074</v>
      </c>
      <c r="CF1549" s="1">
        <f t="shared" si="1887"/>
        <v>1.9183325967119369</v>
      </c>
      <c r="CG1549" s="1">
        <f t="shared" si="1888"/>
        <v>1.8508196674959605</v>
      </c>
      <c r="CH1549" s="1">
        <f t="shared" si="1889"/>
        <v>1.8418155665701139</v>
      </c>
      <c r="CI1549" s="1">
        <f t="shared" si="1890"/>
        <v>1.8910454679120348</v>
      </c>
      <c r="CJ1549" s="1">
        <f t="shared" si="1891"/>
        <v>1.917452545108068</v>
      </c>
      <c r="CK1549" s="1">
        <f t="shared" si="1892"/>
        <v>1.9396597165336136</v>
      </c>
      <c r="CL1549" s="5">
        <f t="shared" si="1898"/>
        <v>14</v>
      </c>
      <c r="CN1549" s="9">
        <f t="shared" si="1899"/>
        <v>1.8418155665701139</v>
      </c>
    </row>
  </sheetData>
  <mergeCells count="2">
    <mergeCell ref="M1:AC1"/>
    <mergeCell ref="AE1:AU1"/>
  </mergeCells>
  <phoneticPr fontId="1" type="noConversion"/>
  <conditionalFormatting sqref="M2:AC2">
    <cfRule type="colorScale" priority="32">
      <colorScale>
        <cfvo type="min"/>
        <cfvo type="max"/>
        <color rgb="FFFCFCFF"/>
        <color rgb="FF63BE7B"/>
      </colorScale>
    </cfRule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:AC1549">
    <cfRule type="colorScale" priority="26">
      <colorScale>
        <cfvo type="min"/>
        <cfvo type="max"/>
        <color rgb="FFFCFCFF"/>
        <color rgb="FF63BE7B"/>
      </colorScale>
    </cfRule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U39">
    <cfRule type="colorScale" priority="30">
      <colorScale>
        <cfvo type="min"/>
        <cfvo type="max"/>
        <color rgb="FFFCFCFF"/>
        <color rgb="FF63BE7B"/>
      </colorScale>
    </cfRule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40:AU1549">
    <cfRule type="colorScale" priority="28">
      <colorScale>
        <cfvo type="min"/>
        <cfvo type="max"/>
        <color rgb="FFFCFCFF"/>
        <color rgb="FF63BE7B"/>
      </colorScale>
    </cfRule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1:AW1048576 BP1:BP1048576">
    <cfRule type="colorScale" priority="23">
      <colorScale>
        <cfvo type="min"/>
        <cfvo type="max"/>
        <color rgb="FFFFEF9C"/>
        <color rgb="FF63BE7B"/>
      </colorScale>
    </cfRule>
  </conditionalFormatting>
  <conditionalFormatting sqref="AW1:AW1048576">
    <cfRule type="colorScale" priority="16">
      <colorScale>
        <cfvo type="min"/>
        <cfvo type="max"/>
        <color rgb="FFFCFCFF"/>
        <color rgb="FFF8696B"/>
      </colorScale>
    </cfRule>
  </conditionalFormatting>
  <conditionalFormatting sqref="AW2:AW1549">
    <cfRule type="colorScale" priority="17">
      <colorScale>
        <cfvo type="min"/>
        <cfvo type="max"/>
        <color rgb="FFF8696B"/>
        <color rgb="FFFCFCFF"/>
      </colorScale>
    </cfRule>
  </conditionalFormatting>
  <conditionalFormatting sqref="BP1:BP1048576">
    <cfRule type="colorScale" priority="14">
      <colorScale>
        <cfvo type="min"/>
        <cfvo type="max"/>
        <color rgb="FFFCFCFF"/>
        <color rgb="FFF8696B"/>
      </colorScale>
    </cfRule>
    <cfRule type="colorScale" priority="19">
      <colorScale>
        <cfvo type="min"/>
        <cfvo type="max"/>
        <color rgb="FFF8696B"/>
        <color rgb="FFFCFCFF"/>
      </colorScale>
    </cfRule>
  </conditionalFormatting>
  <conditionalFormatting sqref="BP2:BP1549">
    <cfRule type="colorScale" priority="15">
      <colorScale>
        <cfvo type="min"/>
        <cfvo type="max"/>
        <color rgb="FFF8696B"/>
        <color rgb="FFFCFCFF"/>
      </colorScale>
    </cfRule>
  </conditionalFormatting>
  <conditionalFormatting sqref="BS1:BS1048576">
    <cfRule type="colorScale" priority="11">
      <colorScale>
        <cfvo type="min"/>
        <cfvo type="max"/>
        <color rgb="FFFCFCFF"/>
        <color rgb="FFF8696B"/>
      </colorScale>
    </cfRule>
    <cfRule type="colorScale" priority="13">
      <colorScale>
        <cfvo type="min"/>
        <cfvo type="max"/>
        <color rgb="FFFFEF9C"/>
        <color rgb="FF63BE7B"/>
      </colorScale>
    </cfRule>
  </conditionalFormatting>
  <conditionalFormatting sqref="BS2:BS1548">
    <cfRule type="colorScale" priority="60">
      <colorScale>
        <cfvo type="min"/>
        <cfvo type="max"/>
        <color rgb="FFF8696B"/>
        <color rgb="FFFCFCFF"/>
      </colorScale>
    </cfRule>
  </conditionalFormatting>
  <conditionalFormatting sqref="BU2:CK1549"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L2:CL1549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{E30FDE05-A745-5A41-8F50-80CAA7388B1A}</x14:id>
        </ext>
      </extLst>
    </cfRule>
  </conditionalFormatting>
  <pageMargins left="0.7" right="0.7" top="0.75" bottom="0.75" header="0.3" footer="0.3"/>
  <pageSetup paperSize="9" orientation="portrait" horizontalDpi="0" verticalDpi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30FDE05-A745-5A41-8F50-80CAA7388B1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CL2:CL1549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51C67-FD93-2642-8163-6DA992DF49B9}">
  <dimension ref="A1:AX1549"/>
  <sheetViews>
    <sheetView zoomScaleNormal="100" workbookViewId="0">
      <pane xSplit="1" ySplit="1" topLeftCell="AB2" activePane="bottomRight" state="frozen"/>
      <selection pane="topRight" activeCell="B1" sqref="B1"/>
      <selection pane="bottomLeft" activeCell="A2" sqref="A2"/>
      <selection pane="bottomRight" activeCell="AF2" sqref="AF2"/>
    </sheetView>
  </sheetViews>
  <sheetFormatPr baseColWidth="10" defaultColWidth="8.83203125" defaultRowHeight="15" x14ac:dyDescent="0.2"/>
  <cols>
    <col min="1" max="1" width="5.1640625" style="4" bestFit="1" customWidth="1"/>
    <col min="2" max="2" width="11.83203125" style="21" bestFit="1" customWidth="1"/>
    <col min="3" max="3" width="9.6640625" style="21" bestFit="1" customWidth="1"/>
    <col min="4" max="4" width="18.83203125" style="21" bestFit="1" customWidth="1"/>
    <col min="5" max="5" width="21.1640625" style="21" bestFit="1" customWidth="1"/>
    <col min="6" max="6" width="19.1640625" style="21" bestFit="1" customWidth="1"/>
    <col min="7" max="7" width="23.33203125" style="21" bestFit="1" customWidth="1"/>
    <col min="8" max="8" width="18.5" style="21" bestFit="1" customWidth="1"/>
    <col min="9" max="9" width="15.1640625" style="21" bestFit="1" customWidth="1"/>
    <col min="10" max="10" width="12.1640625" style="21" bestFit="1" customWidth="1"/>
    <col min="11" max="11" width="21" style="21" bestFit="1" customWidth="1"/>
    <col min="12" max="20" width="15.1640625" style="2" bestFit="1" customWidth="1"/>
    <col min="21" max="21" width="16.33203125" style="2" bestFit="1" customWidth="1"/>
    <col min="22" max="22" width="15.33203125" style="10" bestFit="1" customWidth="1"/>
    <col min="23" max="23" width="15.33203125" style="2" bestFit="1" customWidth="1"/>
    <col min="24" max="25" width="15.5" style="2" bestFit="1" customWidth="1"/>
    <col min="26" max="27" width="15.1640625" style="2" bestFit="1" customWidth="1"/>
    <col min="28" max="28" width="15.5" style="2" bestFit="1" customWidth="1"/>
    <col min="29" max="29" width="13.1640625" style="2" bestFit="1" customWidth="1"/>
    <col min="30" max="30" width="11.5" style="5" bestFit="1" customWidth="1"/>
    <col min="31" max="31" width="22.1640625" bestFit="1" customWidth="1"/>
    <col min="32" max="32" width="21.83203125" style="1" customWidth="1"/>
    <col min="33" max="40" width="10.6640625" style="1" bestFit="1" customWidth="1"/>
    <col min="41" max="41" width="11.6640625" style="1" bestFit="1" customWidth="1"/>
    <col min="42" max="43" width="10.6640625" style="1" bestFit="1" customWidth="1"/>
    <col min="44" max="45" width="10.83203125" style="1" bestFit="1" customWidth="1"/>
    <col min="46" max="46" width="10.6640625" style="1" bestFit="1" customWidth="1"/>
    <col min="47" max="47" width="10.5" style="1" bestFit="1" customWidth="1"/>
    <col min="48" max="48" width="10.83203125" style="1" bestFit="1" customWidth="1"/>
    <col min="49" max="49" width="11.5" style="5" bestFit="1" customWidth="1"/>
    <col min="50" max="50" width="22.5" style="1" bestFit="1" customWidth="1"/>
  </cols>
  <sheetData>
    <row r="1" spans="1:50" x14ac:dyDescent="0.2">
      <c r="A1" s="4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17" t="s">
        <v>34</v>
      </c>
      <c r="M1" s="17" t="s">
        <v>35</v>
      </c>
      <c r="N1" s="17" t="s">
        <v>36</v>
      </c>
      <c r="O1" s="17" t="s">
        <v>37</v>
      </c>
      <c r="P1" s="17" t="s">
        <v>38</v>
      </c>
      <c r="Q1" s="17" t="s">
        <v>39</v>
      </c>
      <c r="R1" s="17" t="s">
        <v>40</v>
      </c>
      <c r="S1" s="17" t="s">
        <v>41</v>
      </c>
      <c r="T1" s="17" t="s">
        <v>42</v>
      </c>
      <c r="U1" s="17" t="s">
        <v>43</v>
      </c>
      <c r="V1" s="17" t="s">
        <v>44</v>
      </c>
      <c r="W1" s="17" t="s">
        <v>45</v>
      </c>
      <c r="X1" s="17" t="s">
        <v>46</v>
      </c>
      <c r="Y1" s="17" t="s">
        <v>47</v>
      </c>
      <c r="Z1" s="17" t="s">
        <v>48</v>
      </c>
      <c r="AA1" s="17" t="s">
        <v>49</v>
      </c>
      <c r="AB1" s="17" t="s">
        <v>50</v>
      </c>
      <c r="AC1" s="19" t="s">
        <v>51</v>
      </c>
      <c r="AD1" s="5" t="s">
        <v>52</v>
      </c>
      <c r="AE1" s="23" t="s">
        <v>53</v>
      </c>
      <c r="AF1" s="7" t="s">
        <v>15</v>
      </c>
      <c r="AG1" s="7" t="s">
        <v>16</v>
      </c>
      <c r="AH1" s="7" t="s">
        <v>17</v>
      </c>
      <c r="AI1" s="7" t="s">
        <v>18</v>
      </c>
      <c r="AJ1" s="7" t="s">
        <v>19</v>
      </c>
      <c r="AK1" s="7" t="s">
        <v>20</v>
      </c>
      <c r="AL1" s="7" t="s">
        <v>21</v>
      </c>
      <c r="AM1" s="7" t="s">
        <v>22</v>
      </c>
      <c r="AN1" s="7" t="s">
        <v>23</v>
      </c>
      <c r="AO1" s="7" t="s">
        <v>24</v>
      </c>
      <c r="AP1" s="7" t="s">
        <v>54</v>
      </c>
      <c r="AQ1" s="7" t="s">
        <v>55</v>
      </c>
      <c r="AR1" s="7" t="s">
        <v>56</v>
      </c>
      <c r="AS1" s="7" t="s">
        <v>57</v>
      </c>
      <c r="AT1" s="7" t="s">
        <v>58</v>
      </c>
      <c r="AU1" s="7" t="s">
        <v>59</v>
      </c>
      <c r="AV1" s="7" t="s">
        <v>60</v>
      </c>
      <c r="AW1" s="5" t="s">
        <v>61</v>
      </c>
      <c r="AX1" s="18" t="s">
        <v>62</v>
      </c>
    </row>
    <row r="2" spans="1:50" ht="15" customHeight="1" x14ac:dyDescent="0.2">
      <c r="A2" s="4">
        <v>0</v>
      </c>
      <c r="B2" s="21">
        <v>0.68312672560217802</v>
      </c>
      <c r="C2" s="21">
        <v>5.3029999999999999</v>
      </c>
      <c r="D2" s="21">
        <v>0</v>
      </c>
      <c r="E2" s="21">
        <v>27</v>
      </c>
      <c r="F2" s="21">
        <v>73</v>
      </c>
      <c r="G2" s="21">
        <v>2.6514759770146101</v>
      </c>
      <c r="H2" s="21">
        <v>5</v>
      </c>
      <c r="I2" s="21">
        <v>1500</v>
      </c>
      <c r="J2" s="21">
        <v>185</v>
      </c>
      <c r="K2" s="21">
        <v>0</v>
      </c>
      <c r="L2" s="2">
        <f>IF(D2&gt;0,IF(AND(B2&gt;=0.2, B2&lt;=0.4), 1, 0) +
IF(C2&gt;2, 1, 0) +
IF(AND(D2&gt;=40, D2&lt;=60), 1, 0) +
IF(AND(E2&gt;=40, E2&lt;=60), 1, 0) +
IF(AND(F2&lt;10), 1, 0) +
IF(G2&gt;25, 1, 0) +
IF(H2=8, 1, 0) +
IF(AND(I2&gt;=1500, I2&lt;=1800), 1, 0) +
IF(AND(J2&gt;=0.1, J2&lt;=0.2), 1, 0) +
IF(AND(K2&gt;=50, K2&lt;=300), 1, 0),0)</f>
        <v>0</v>
      </c>
      <c r="M2" s="2">
        <f t="shared" ref="M2:M65" si="0">IF(D2&gt;0,IF(AND(B2&gt;=0.3, B2&lt;=0.6), 1, 0) +
IF(AND(C2&gt;=0.75, C2&lt;=2), 1, 0) +
IF(AND(D2&gt;=40, D2&lt;=70), 1, 0) +
IF(AND(E2&gt;=30, E2&lt;=50), 1, 0) +
IF(AND(F2&lt;20), 1, 0) +
IF(AND(G2&gt;=10, G2&lt;=25), 1, 0) +
IF(AND(H2&gt;=6, H2&lt;=7), 1, 0) +
IF(AND(I2&gt;=1500, I2&lt;=2200), 1, 0) +
IF(AND(J2&gt;=0.1, J2&lt;=0.2), 1, 0) +
IF(K2&lt;75, 1, 0),0)</f>
        <v>0</v>
      </c>
      <c r="N2" s="2">
        <f t="shared" ref="N2:N65" si="1">IF(D2&gt;0,IF(AND(B2&gt;=0.2, B2&lt;=0.6), 1, 0) +
IF(AND(C2&gt;=0.75, C2&lt;=1.5), 1, 0) +
IF(AND(D2&gt;=40, D2&lt;=70), 1, 0) +
IF(AND(E2&gt;=20, E2&lt;=50), 1, 0) +
IF(AND(F2&lt;30), 1, 0) +
IF(AND(G2&gt;=3, G2&lt;=10), 1, 0) +
IF(H2=6, 1, 0) +
IF(AND(I2&gt;=1200, I2&lt;=1800), 1, 0) +
IF(AND(J2&gt;=0.1, J2&lt;=0.2), 1, 0) +
IF(AND(K2&lt;75), 1, 0),)</f>
        <v>0</v>
      </c>
      <c r="O2" s="2">
        <f t="shared" ref="O2:O65" si="2">IF(D2&gt;0,IF(AND(B2&gt;=0.5, B2&lt;=0.7), 1, 0) +
IF(AND(C2&gt;=0.75, C2&lt;=1.25), 1, 0) +
IF(AND(D2&gt;=20, D2&lt;=40), 1, 0) +
IF(AND(E2&gt;=30, E2&lt;=40), 1, 0) +
IF(AND(F2&gt;=30, F2&lt;=40), 1, 0) +
IF(G2&gt;25, 1, 0) +
IF(AND(H2&gt;=7, H2&lt;=8), 1, 0) +
IF(AND(I2&gt;=1400, I2&lt;=1800), 1, 0) +
IF(AND(J2&gt;=0.12, J2&lt;=0.25), 1, 0) +
IF(AND(K2&lt;50), 1, 0),)</f>
        <v>0</v>
      </c>
      <c r="P2" s="2">
        <f t="shared" ref="P2:P65" si="3">IF(D2&gt;0,IF(AND(B2&gt;=0.5, B2&lt;=0.8), 1, 0) +
IF(AND(C2&gt;=0.3, C2&lt;=0.75), 1, 0) +
IF(AND(D2&gt;=20, D2&lt;=40), 1, 0) +
IF(AND(E2&gt;=30, E2&lt;=50), 1, 0) +
IF(AND(F2&gt;=20, F2&lt;=40), 1, 0) +
IF(AND(G2&gt;=10, G2&lt;=25), 1, 0) +
IF(AND(H2&gt;=5, H2&lt;=6), 1, 0) +
IF(AND(I2&gt;=1400, I2&lt;=2000), 1, 0) +
IF(AND(J2&gt;=0.12, J2&lt;=0.25), 1, 0) +
IF(AND(K2&lt;25), 1, 0),)</f>
        <v>0</v>
      </c>
      <c r="Q2" s="2">
        <f t="shared" ref="Q2:Q65" si="4">IF(D2&gt;0,IF(AND(B2&gt;=0.6, B2&lt;=0.9), 1, 0) +
IF(AND(C2&gt;=0.3, C2&lt;=0.75), 1, 0) +
IF(AND(D2&gt;=20, D2&lt;=40), 1, 0) +
IF(AND(E2&gt;=20, E2&lt;=50), 1, 0) +
IF(AND(F2&gt;=30, F2&lt;=60), 1, 0) +
IF(AND(G2&gt;=3, G2&lt;=10), 1, 0) +
IF(AND(H2&gt;=5, H2&lt;=6), 1, 0) +
IF(AND(I2&gt;=1200, I2&lt;=1800), 1, 0) +
IF(AND(J2&gt;=0.12, J2&lt;=0.25), 1, 0) +
IF(AND(K2&lt;25), 1, 0),0)</f>
        <v>0</v>
      </c>
      <c r="R2" s="2">
        <f t="shared" ref="R2:R65" si="5">IF(D2&gt;0,IF(AND(B2&gt;=0.2, B2&lt;=0.5), 1, 0) +
IF(AND(C2&gt;=1, C2&lt;=2), 1, 0) +
IF(AND(D2&gt;=60, D2&lt;=90), 1, 0) +
IF(E2&lt;20, 1, 0) +
IF(F2&lt;30, 1, 0) +
IF(AND(G2&gt;=2, G2&lt;=4), 1, 0) +
IF(AND(H2&gt;=4, H2&lt;=5), 1, 0) +
IF(AND(I2&gt;=800, I2&lt;=1500), 1, 0) +
IF(AND(J2&gt;=0.15, J2&lt;=0.35), 1, 0) +
IF(AND(K2&lt;35), 1, 0),)</f>
        <v>0</v>
      </c>
      <c r="S2" s="2">
        <f t="shared" ref="S2:S65" si="6">IF(D2&gt;0,IF(B2&gt;0.8, 1, 0) +
IF(AND(C2&gt;=0.1, C2&lt;=0.25), 1, 0) +
IF(AND(D2&gt;=10, D2&lt;=20), 1, 0) +
IF(E2&lt;20, 1, 0) +
IF(AND(F2&gt;=60, F2&lt;=80), 1, 0) +
IF(AND(G2&gt;=3, G2&lt;=10), 1, 0) +
IF(AND(H2&gt;=5, H2&lt;=6), 1, 0) +
IF(AND(I2&gt;=1000, I2&lt;=1800), 1, 0) +
IF(AND(J2&gt;=0.12, J2&lt;=0.25), 1, 0) +
IF(K2&lt;10, 1, 0),)</f>
        <v>0</v>
      </c>
      <c r="T2" s="2">
        <f t="shared" ref="T2:T65" si="7">IF(D2&gt;0,IF(B2&gt;0.8, 1, 0) +
IF(AND(C2&gt;=0.1, C2&lt;=0.25), 1, 0) +
IF(AND(D2&gt;=10, D2&lt;=20), 1, 0) +
IF(E2&lt;20, 1, 0) +
IF(AND(F2&gt;=60, F2&lt;=80), 1, 0) +
IF(AND(G2&gt;=3, G2&lt;=10), 1, 0) +
IF(AND(H2&gt;=5, H2&lt;=6), 1, 0) +
IF(AND(I2&gt;=1000, I2&lt;=1800), 1, 0) +
IF(AND(J2&gt;=0.12, J2&lt;=0.25), 1, 0) +
IF(K2&lt;10, 1, 0),0)</f>
        <v>0</v>
      </c>
      <c r="U2" s="2">
        <f t="shared" ref="U2:U65" si="8">IF(D2&gt;0,IF(AND(B2&gt;=0.6, B2&lt;=0.9), 1, 0) +
IF(AND(C2&gt;=0.2, C2&lt;=0.5), 1, 0) +
IF(AND(D2&gt;=20, D2&lt;=30), 1, 0) +
IF(AND(E2&gt;=20, E2&lt;=40), 1, 0) +
IF(AND(F2&gt;=40, F2&lt;=50), 1, 0) +
IF(AND(G2&gt;=5, G2&lt;=15), 1, 0) +
IF(AND(H2&gt;=5, H2&lt;=6), 1, 0) +
IF(AND(I2&gt;=1000, I2&lt;=2500), 1, 0) +
IF(AND(J2&gt;=0.12, J2&lt;=0.2), 1, 0) +
IF(K2&gt;300, 1, 0),0)</f>
        <v>0</v>
      </c>
      <c r="V2" s="10">
        <f t="shared" ref="V2:V65" si="9">IF(D2=0,IF(B2&lt;0.4, 1, 0) +
IF(C2&gt;1, 1, 0) +
IF(D2&lt;10, 1, 0) +
IF(E2&lt;10, 1, 0) +
IF(F2&gt;90, 1, 0) +
IF(AND(G2&gt;=3, G2&lt;=30), 1, 0) +
IF(H2=8, 1, 0) +
IF(AND(I2&gt;=1000, I2&lt;=1800), 1, 0) +
IF(AND(J2&gt;=0.12, J2&lt;=0.2), 1, 0) +
IF(K2=0, 1, 0),0)</f>
        <v>4</v>
      </c>
      <c r="W2" s="2">
        <f t="shared" ref="W2:W65" si="10">IF(D2=0,IF(AND(B2&gt;=0.5, B2&lt;=0.8), 1, 0) +
IF(AND(C2&gt;=0.25, C2&lt;=0.75), 1, 0) +
IF(D2&lt;10, 1, 0) +
IF(E2&lt;10, 1, 0) +
IF(F2&gt;90, 1, 0) +
IF(AND(G2&gt;=3, G2&lt;=15), 1, 0) +
IF(AND(H2&gt;=5, H2&lt;=6), 1, 0) +
IF(AND(I2&gt;=1200, I2&lt;=1800), 1, 0) +
IF(AND(J2&gt;=0.15, J2&lt;=0.25), 1, 0) +
IF(K2=0, 1, 0),0)</f>
        <v>5</v>
      </c>
      <c r="X2" s="2">
        <f t="shared" ref="X2:X65" si="11">IF(D2=0,IF(AND(B2&gt;=0.7, B2&lt;=0.9), 1, 0) +
IF(AND(C2&gt;=0.25, C2&lt;=1), 1, 0) +
IF(D2&lt;10, 1, 0) +
IF(E2&lt;10, 1, 0) +
IF(F2&gt;90, 1, 0) +
IF(G2&lt;2, 1, 0) +
IF(AND(H2&gt;=4, H2&lt;=5), 1, 0) +
IF(AND(I2&gt;=1200, I2&lt;=1600), 1, 0) +
IF(AND(J2&gt;=0.15, J2&lt;=0.25), 1, 0) +
IF(K2=0, 1, 0),0)</f>
        <v>4</v>
      </c>
      <c r="Y2" s="2">
        <f t="shared" ref="Y2:Y65" si="12">IF(D2=0,IF(B2&gt;0.9, 1, 0) +
IF(C2&lt;0.1, 1, 0) +
IF(D2&lt;10, 1, 0) +
IF(E2&gt;90, 1, 0) +
IF(F2&lt;10, 1, 0) +
IF(G2&lt;0.25, 1, 0) +
IF(AND(H2&gt;=1, H2&lt;=2), 1, 0) +
IF(AND(I2&gt;=1200, I2&lt;=2500), 1, 0) +
IF(AND(J2&gt;=0.15, J2&lt;=0.3), 1, 0) +
IF(K2=0, 1, 0),0)</f>
        <v>3</v>
      </c>
      <c r="Z2" s="2">
        <f t="shared" ref="Z2:Z65" si="13">IF(D2=0,IF(B2&gt;0.9, 1, 0) +
IF(C2&lt;0.1, 1, 0) +
IF(D2&lt;10, 1, 0) +
IF(E2&gt;90, 1, 0) +
IF(F2&lt;10, 1, 0) +
IF(G2&lt;0.25, 1, 0) +
IF(AND(H2&gt;=1, H2&lt;=2), 1, 0) +
IF(AND(I2&gt;=1200, I2&lt;=2500), 1, 0) +
IF(AND(J2&gt;=0.15, J2&lt;=0.3), 1, 0) +
IF(K2=0, 1, 0),0)</f>
        <v>3</v>
      </c>
      <c r="AA2" s="2">
        <f t="shared" ref="AA2:AA65" si="14">IF(D2=0,IF(B2&gt;0.9, 1, 0) +
IF(C2&lt;0.1, 1, 0) +
IF(D2&lt;10, 1, 0) +
IF(E2&lt;10, 1, 0) +
IF(F2&gt;90, 1, 0) +
IF(G2&lt;0.25, 1, 0) +
IF(AND(H2&gt;=1, H2&lt;=2), 1, 0) +
IF(AND(I2&gt;=1200, I2&lt;=2500), 1, 0) +
IF(AND(J2&gt;=0.15, J2&lt;=0.3), 1, 0) +
IF(K2=0, 1, 0),0)</f>
        <v>3</v>
      </c>
      <c r="AB2" s="2">
        <f>IF(D2=0,IF(B2&gt;0.9, 1, 0) +
IF(C2&lt;0.1, 1, 0) +
IF(D2&lt;10, 1, 0) +
IF(E2&lt;10, 1, 0) +
IF(F2&gt;90, 1, 0) +
IF(AND(G2&gt;=1, G2&lt;=2), 1, 0) +
IF(H2&lt;0.25, 1, 0) +
IF(I2=1500, 1, 0) +
IF(AND(J2&gt;=0.02, J2&lt;=0.1), 1, 0) +
IF(K2=0, 1, 0),0)</f>
        <v>3</v>
      </c>
      <c r="AC2" s="2">
        <f>MAX(L2:AB2)</f>
        <v>5</v>
      </c>
      <c r="AD2" s="5">
        <f>MATCH(MAX(L2:AB2), L2:AB2, 0)</f>
        <v>12</v>
      </c>
      <c r="AE2">
        <f>COUNTIF(L2:AB2, MAX(L2:AB2))</f>
        <v>1</v>
      </c>
      <c r="AF2" s="24" t="str">
        <f>IF(L2=AC2,SQRT(
AVERAGE(
(IF(B2&lt;&gt;0,((B2-0.3)/B2)^2,0)) +
(IF(C2&lt;&gt;0,((C2-2)/C2)^2,0)) +
(IF(D2&lt;&gt;0,((D2-0.5)/D2)^2,0)) +
(IF(E2&lt;&gt;0,((E2-0.5)/E2)^2,0)) +
(IF(F2&lt;&gt;0,((F2-0.05)/F2)^2,0)) +
(IF(G2&lt;&gt;0,((G2-25)/G2)^2,0)) +
(IF(H2&lt;&gt;0,((H2-8)/H2)^2,0)) +
(IF(I2&lt;&gt;0,((I2-1650)/I2)^2,0)) +
(IF(J2&lt;&gt;0,((J2-0.15)/J2)^2,0)) +
(IF(K2&lt;&gt;0,((IF(D2=0,0,K2)-175)/IF(D2=0,1,K2)))^2)
)
),"-")</f>
        <v>-</v>
      </c>
      <c r="AG2" s="1" t="str">
        <f t="shared" ref="AG2:AG65" si="15">IF(M2=AC2,SQRT(
AVERAGE(
(IF(B2&lt;&gt;0,((B2-0.45)/B2)^2,0)) +
(IF(C2&lt;&gt;0,((C2-1.375)/C2)^2,0)) +
(IF(D2&lt;&gt;0,((D2-0.55)/D2)^2,0)) +
(IF(E2&lt;&gt;0,((E2-0.4)/E2)^2,0)) +
(IF(F2&lt;&gt;0,((F2-0.1)/F2)^2,0)) +
(IF(G2&lt;&gt;0,((G2-17.5)/G2)^2,0)) +
(IF(H2&lt;&gt;0,((H2-6.5)/H2)^2,0)) +
(IF(I2&lt;&gt;0,((I2-1850)/I2)^2,0)) +
(IF(J2&lt;&gt;0,((J2-0.15)/J2)^2,0)) +
(IF(K2&lt;&gt;0,((IF(D2=0,0,K2)-37.5)/IF(D2=0,1,K2)))^2)
)
),"-")</f>
        <v>-</v>
      </c>
      <c r="AH2" s="1" t="str">
        <f t="shared" ref="AH2:AH65" si="16">IF(N2=AC2,SQRT(
AVERAGE(
(IF(B2&lt;&gt;0,((B2-0.4)/B2)^2,0)) +
(IF(C2&lt;&gt;0,((C2-1.125)/C2)^2,0)) +
(IF(D2&lt;&gt;0,((D2-0.55)/D2)^2,0)) +
(IF(E2&lt;&gt;0,((E2-0.35)/E2)^2,0)) +
(IF(F2&lt;&gt;0,((F2-0.15)/F2)^2,0)) +
(IF(G2&lt;&gt;0,((G2-6.5)/G2)^2,0)) +
(IF(H2&lt;&gt;0,((H2-6)/H2)^2,0)) +
(IF(I2&lt;&gt;0,((I2-1500)/I2)^2,0)) +
(IF(J2&lt;&gt;0,((J2-0.15)/J2)^2,0)) +
(IF(K2&lt;&gt;0,((IF(D2=0,0,K2)-37.5)/IF(D2=0,1,K2)))^2)
)
),"-")</f>
        <v>-</v>
      </c>
      <c r="AI2" s="1" t="str">
        <f t="shared" ref="AI2:AI65" si="17">IF(O2=AC2,SQRT(
AVERAGE(
(IF(B2&lt;&gt;0,((B2-0.6)/B2)^2,0)) +
(IF(C2&lt;&gt;0,((C2-1)/C2)^2,0)) +
(IF(D2&lt;&gt;0,((D2-0.3)/D2)^2,0)) +
(IF(E2&lt;&gt;0,((E2-0.35)/E2)^2,0)) +
(IF(F2&lt;&gt;0,((F2-0.35)/F2)^2,0)) +
(IF(G2&lt;&gt;0,((G2-27.5)/G2)^2,0)) +
(IF(H2&lt;&gt;0,((H2-7.5)/H2)^2,0)) +
(IF(I2&lt;&gt;0,((I2-1600)/I2)^2,0)) +
(IF(J2&lt;&gt;0,((J2-0.185)/J2)^2,0)) +
(IF(K2&lt;&gt;0,((IF(D2=0,0,K2)-25)/IF(D2=0,1,K2)))^2)
)
),"-")</f>
        <v>-</v>
      </c>
      <c r="AJ2" s="1" t="str">
        <f t="shared" ref="AJ2:AJ65" si="18">IF(P2=AC2,SQRT(
AVERAGE(
(IF(B2&lt;&gt;0,((B2-0.65)/B2)^2,0)) +
(IF(C2&lt;&gt;0,((C2-0.525)/C2)^2,0)) +
(IF(D2&lt;&gt;0,((D2-0.3)/D2)^2,0)) +
(IF(E2&lt;&gt;0,((E2-0.4)/E2)^2,0)) +
(IF(F2&lt;&gt;0,((F2-0.3)/F2)^2,0)) +
(IF(G2&lt;&gt;0,((G2-17.5)/G2)^2,0)) +
(IF(H2&lt;&gt;0,((H2-5.5)/H2)^2,0)) +
(IF(I2&lt;&gt;0,((I2-1700)/I2)^2,0)) +
(IF(J2&lt;&gt;0,((J2-0.185)/J2)^2,0)) +
(IF(K2&lt;&gt;0,((IF(D2=0,0,K2)-12.5)/IF(D2=0,1,K2)))^2)
)
),"-")</f>
        <v>-</v>
      </c>
      <c r="AK2" s="1" t="str">
        <f t="shared" ref="AK2:AK65" si="19">IF(Q2=AC2,SQRT(
AVERAGE(
(IF(B2&lt;&gt;0,((B2-0.75)/B2)^2,0)) +
(IF(C2&lt;&gt;0,((C2-0.525)/C2)^2,0)) +
(IF(D2&lt;&gt;0,((D2-0.3)/D2)^2,0)) +
(IF(E2&lt;&gt;0,((E2-0.35)/E2)^2,0)) +
(IF(F2&lt;&gt;0,((F2-0.45)/F2)^2,0)) +
(IF(G2&lt;&gt;0,((G2-6.5)/G2)^2,0)) +
(IF(H2&lt;&gt;0,((H2-5.5)/H2)^2,0)) +
(IF(I2&lt;&gt;0,((I2-1500)/I2)^2,0)) +
(IF(J2&lt;&gt;0,((J2-0.185)/J2)^2,0)) +
(IF(K2&lt;&gt;0,((IF(D2=0,0,K2)-12.5)/IF(D2=0,1,K2)))^2)
)
),"-")</f>
        <v>-</v>
      </c>
      <c r="AL2" s="1" t="str">
        <f t="shared" ref="AL2:AL65" si="20">IF(R2=AC2,SQRT(
AVERAGE(
(IF(B2&lt;&gt;0,((B2-0.35)/B2)^2,0)) +
(IF(C2&lt;&gt;0,((C2-1.5)/C2)^2,0)) +
(IF(D2&lt;&gt;0,((D2-0.75)/D2)^2,0)) +
(IF(E2&lt;&gt;0,((E2-0.1)/E2)^2,0)) +
(IF(F2&lt;&gt;0,((F2-0.15)/F2)^2,0)) +
(IF(G2&lt;&gt;0,((G2-3)/G2)^2,0)) +
(IF(H2&lt;&gt;0,((H2-4.5)/H2)^2,0)) +
(IF(I2&lt;&gt;0,((I2-1150)/I2)^2,0)) +
(IF(J2&lt;&gt;0,((J2-0.25)/J2)^2,0)) +
(IF(K2&lt;&gt;0,((IF(D2=0,0,K2)-17.5)/IF(D2=0,1,K2)))^2)
)
),"-")</f>
        <v>-</v>
      </c>
      <c r="AM2" s="1" t="str">
        <f t="shared" ref="AM2:AM65" si="21">IF(S2=AC2,SQRT(
AVERAGE(
(IF(B2&lt;&gt;0,((B2-0.85)/B2)^2,0)) +
(IF(C2&lt;&gt;0,((C2-0.2)/C2)^2,0)) +
(IF(D2&lt;&gt;0,((D2-0.4)/D2)^2,0)) +
(IF(E2&lt;&gt;0,((E2-0.45)/E2)^2,0)) +
(IF(F2&lt;&gt;0,((F2-0.1)/F2)^2,0)) +
(IF(G2&lt;&gt;0,((G2-6.5)/G2)^2,0)) +
(IF(H2&lt;&gt;0,((H2-5)/H2)^2,0)) +
(IF(I2&lt;&gt;0,((I2-1500)/I2)^2,0)) +
(IF(J2&lt;&gt;0,((J2-0.2)/J2)^2,0)) +
(IF(K2&lt;&gt;0,((IF(D2=0,0,K2)-25)/IF(D2=0,1,K2)))^2)
)
),"-")</f>
        <v>-</v>
      </c>
      <c r="AN2" s="1" t="str">
        <f t="shared" ref="AN2:AN65" si="22">IF(T2=AC2,SQRT(
AVERAGE(
(IF(B2&lt;&gt;0,((B2-0.9)/B2)^2,0)) +
(IF(C2&lt;&gt;0,((C2-0.175)/C2)^2,0)) +
(IF(D2&lt;&gt;0,((D2-0.15)/D2)^2,0)) +
(IF(E2&lt;&gt;0,((E2-0.1)/E2)^2,0)) +
(IF(F2&lt;&gt;0,((F2-0.7)/F2)^2,0)) +
(IF(G2&lt;&gt;0,((G2-6.5)/G2)^2,0)) +
(IF(H2&lt;&gt;0,((H2-5.5)/H2)^2,0)) +
(IF(I2&lt;&gt;0,((I2-1400)/I2)^2,0)) +
(IF(J2&lt;&gt;0,((J2-0.185)/J2)^2,0)) +
(IF(K2&lt;&gt;0,((IF(D2=0,0,K2)-5)/IF(D2=0,1,K2)))^2)
)
),"-")</f>
        <v>-</v>
      </c>
      <c r="AO2" s="1" t="str">
        <f t="shared" ref="AO2:AO65" si="23">IF(U2=AC2,SQRT(
AVERAGE(
(IF(B2&lt;&gt;0,((B2-0.75)/B2)^2,0)) +
(IF(C2&lt;&gt;0,((C2-0.35)/C2)^2,0)) +
(IF(D2&lt;&gt;0,((D2-0.25)/D2)^2,0)) +
(IF(E2&lt;&gt;0,((E2-0.3)/E2)^2,0)) +
(IF(F2&lt;&gt;0,((F2-0.45)/F2)^2,0)) +
(IF(G2&lt;&gt;0,((G2-10)/G2)^2,0)) +
(IF(H2&lt;&gt;0,((H2-5.5)/H2)^2,0)) +
(IF(I2&lt;&gt;0,((I2-1750)/I2)^2,0)) +
(IF(J2&lt;&gt;0,((J2-0.16)/J2)^2,0)) +
(IF(K2&lt;&gt;0,((IF(D2=0,0,K2)-400)/IF(D2=0,1,K2)))^2)
)
),"-")</f>
        <v>-</v>
      </c>
      <c r="AP2" s="1" t="str">
        <f>IF(V2=AC2,SQRT(
AVERAGE(
(IF(B2&lt;&gt;0,((B2-0.2)/B2)^2,0)) +
(IF(C2&lt;&gt;0,((C2-2)/C2)^2,0)) +
(IF(D2&lt;&gt;0,((D2-0.05)/D2)^2,0)) +
(IF(E2&lt;&gt;0,((E2-0.05)/E2)^2,0)) +
(IF(F2&lt;&gt;0,((F2-0.95)/F2)^2,0)) +
(IF(G2&lt;&gt;0,((G2-16.5)/G2)^2,0)) +
(IF(H2&lt;&gt;0,((H2-8)/H2)^2,0)) +
(IF(J2&lt;&gt;0,((J2-0.15)/J2)^2,0)) +
(IF(K2&lt;&gt;0,((IF(D2=0,0,K2)-0)/IF(D2=0,1,K2)))^2)
)
),"-")</f>
        <v>-</v>
      </c>
      <c r="AQ2" s="1">
        <f t="shared" ref="AQ2:AQ65" si="24">IF(W2=AC2,SQRT(
AVERAGE(
(IF(B2&lt;&gt;0,((B2-0.65)/B2)^2,0)) +
(IF(C2&lt;&gt;0,((C2-0.5)/C2)^2,0)) +
(IF(D2&lt;&gt;0,((D2-0.05)/D2)^2,0)) +
(IF(E2&lt;&gt;0,((E2-0.05)/E2)^2,0)) +
(IF(F2&lt;&gt;0,((F2-0.95)/F2)^2,0)) +
(IF(G2&lt;&gt;0,((G2-9)/G2)^2,0)) +
(IF(H2&lt;&gt;0,((H2-5.5)/H2)^2,0)) +
(IF(I2&lt;&gt;0,((I2-1400)/I2)^2,0)) +
(IF(J2&lt;&gt;0,((J2-0.2)/J2)^2,0)) +
(IF(K2&lt;&gt;0,((IF(D2=0,0,K2)-0)/IF(D2=0,1,K2)))^2)
)
),"-")</f>
        <v>3.0884038443455899</v>
      </c>
      <c r="AR2" s="1" t="str">
        <f t="shared" ref="AR2:AR65" si="25">IF(X2=AC2,SQRT(
AVERAGE(
(IF(B2&lt;&gt;0,((B2-0.8)/B2)^2,0)) +
(IF(C2&lt;&gt;0,((C2-0.625)/C2)^2,0)) +
(IF(D2&lt;&gt;0,((D2-0.05)/D2)^2,0)) +
(IF(E2&lt;&gt;0,((E2-0.05)/E2)^2,0)) +
(IF(F2&lt;&gt;0,((F2-0.95)/F2)^2,0)) +
(IF(G2&lt;&gt;0,((G2-1)/G2)^2,0)) +
(IF(H2&lt;&gt;0,((H2-4.5)/H2)^2,0)) +
(IF(I2&lt;&gt;0,((I2-1100)/I2)^2,0)) +
(IF(J2&lt;&gt;0,((J2-0.225)/J2)^2,0)) +
(IF(K2&lt;&gt;0,((IF(D2=0,0,K2)-0)/IF(D2=0,1,K2)))^2)
)
),"-")</f>
        <v>-</v>
      </c>
      <c r="AS2" s="1" t="str">
        <f t="shared" ref="AS2:AS65" si="26">IF(Y2=AC2,SQRT(
AVERAGE(
(IF(B2&lt;&gt;0,((B2-0.95)/B2)^2,0)) +
(IF(C2&lt;&gt;0,((C2-0.05)/C2)^2,0)) +
(IF(D2&lt;&gt;0,((D2-0.05)/D2)^2,0)) +
(IF(E2&lt;&gt;0,((E2-0.05)/E2)^2,0)) +
(IF(F2&lt;&gt;0,((F2-0.95)/F2)^2,0)) +
(IF(G2&lt;&gt;0,((G2-0.5)/G2)^2,0)) +
(IF(H2&lt;&gt;0,((H2-3.5)/H2)^2,0)) +
(IF(I2&lt;&gt;0,((I2-1400)/I2)^2,0)) +
(IF(J2&lt;&gt;0,((J2-0.2)/J2)^2,0)) +
(IF(K2&lt;&gt;0,((IF(D2=0,0,K2)-0)/IF(D2=0,1,K2)))^2)
)
),"-")</f>
        <v>-</v>
      </c>
      <c r="AT2" s="1" t="str">
        <f>IF(Z2=AC2,SQRT(
AVERAGE(
(IF(B2&lt;&gt;0,((B2-0.95)/B2)^2,0)) +
(IF(C2&lt;&gt;0,((C2-0.05)/C2)^2,0)) +
(IF(D2&lt;&gt;0,((D2-0.05)/D2)^2,0)) +
(IF(E2&lt;&gt;0,((E2-0.95)/E2)^2,0)) +
(IF(F2&lt;&gt;0,((F2-0.05)/F2)^2,0)) +
(IF(G2&lt;&gt;0,((G2-0.1)/G2)^2,0)) +
(IF(H2&lt;&gt;0,((H2-1.5)/H2)^2,0)) +
(IF(I2&lt;&gt;0,((I2-1350)/I2)^2,0)) +
(IF(J2&lt;&gt;0,((J2-0.225)/J2)^2,0)) +
(IF(K2&lt;&gt;0,((IF(D2=0,0,K2)-0)/IF(D2=0,1,K2)))^2)
)
),"-")</f>
        <v>-</v>
      </c>
      <c r="AU2" s="1" t="str">
        <f>IF(AA2=AC2,SQRT(
AVERAGE(
(IF(B2&lt;&gt;0,((B2-0.95)/B2)^2,0)) +
(IF(C2&lt;&gt;0,((C2-0.05)/C2)^2,0)) +
(IF(D2&lt;&gt;0,((D2-0.05)/D2)^2,0)) +
(IF(E2&lt;&gt;0,((E2-0.95)/E2)^2,0)) +
(IF(F2&lt;&gt;0,((F2-0.05)/F2)^2,0)) +
(IF(G2&lt;&gt;0,((G2-0.125)/G2)^2,0)) +
(IF(H2&lt;&gt;0,((H2-1.5)/H2)^2,0)) +
(IF(I2&lt;&gt;0,((I2-1000)/I2)^2,0)) +
(IF(J2&lt;&gt;0,((J2-0.275)/J2)^2,0)) +
(IF(K2&lt;&gt;0,((IF(D2=0,0,K2)-0)/IF(D2=0,1,K2)))^2)
)
),"-")</f>
        <v>-</v>
      </c>
      <c r="AV2" s="1" t="str">
        <f>IF(AB2=AC2,SQRT(
AVERAGE(
(IF(B2&lt;&gt;0,((B2-0.95)/B2)^2,0)) +
(IF(C2&lt;&gt;0,((C2-0.05)/C2)^2,0)) +
(IF(D2&lt;&gt;0,((D2-0.05)/D2)^2,0)) +
(IF(E2&lt;&gt;0,((E2-0.95)/E2)^2,0)) +
(IF(F2&lt;&gt;0,((F2-0.05)/F2)^2,0)) +
(IF(G2&lt;&gt;0,((G2-0)/G2)^2,0)) +
(IF(H2&lt;&gt;0,((H2-1)/H2)^2,0)) +
(IF(I2&lt;&gt;0,((I2-1500)/I2)^2,0)) +
(IF(J2&lt;&gt;0,((J2-0.06)/J2)^2,0)) +
(IF(K2&lt;&gt;0,((IF(D2=0,0,K2)-0)/IF(D2=0,1,K2)))^2)
)
),"-")</f>
        <v>-</v>
      </c>
      <c r="AW2" s="5">
        <f>MATCH(MIN(AF2:AV2), AF2:AV2, 0)</f>
        <v>12</v>
      </c>
      <c r="AX2" s="1">
        <f>MIN(AF2:AV2)</f>
        <v>3.0884038443455899</v>
      </c>
    </row>
    <row r="3" spans="1:50" x14ac:dyDescent="0.2">
      <c r="A3" s="4">
        <v>1</v>
      </c>
      <c r="B3" s="21">
        <v>0.67756960989389503</v>
      </c>
      <c r="C3" s="21">
        <v>0.46899999999999997</v>
      </c>
      <c r="D3" s="21">
        <v>0</v>
      </c>
      <c r="E3" s="21">
        <v>0</v>
      </c>
      <c r="F3" s="21">
        <v>100</v>
      </c>
      <c r="G3" s="21">
        <v>7.0418854347207001</v>
      </c>
      <c r="H3" s="21">
        <v>6</v>
      </c>
      <c r="I3" s="21">
        <v>1500</v>
      </c>
      <c r="J3" s="21">
        <v>185</v>
      </c>
      <c r="K3" s="21">
        <v>0</v>
      </c>
      <c r="L3" s="2">
        <f t="shared" ref="L3:L65" si="27">IF(D3&gt;0,IF(AND(B3&gt;=0.2, B3&lt;=0.4), 1, 0) +
IF(C3&gt;2, 1, 0) +
IF(AND(D3&gt;=40, D3&lt;=60), 1, 0) +
IF(AND(E3&gt;=40, E3&lt;=60), 1, 0) +
IF(AND(F3&lt;10), 1, 0) +
IF(G3&gt;25, 1, 0) +
IF(H3=8, 1, 0) +
IF(AND(I3&gt;=1500, I3&lt;=1800), 1, 0) +
IF(AND(J3&gt;=0.1, J3&lt;=0.2), 1, 0) +
IF(AND(K3&gt;=50, K3&lt;=300), 1, 0),0)</f>
        <v>0</v>
      </c>
      <c r="M3" s="2">
        <f t="shared" si="0"/>
        <v>0</v>
      </c>
      <c r="N3" s="2">
        <f t="shared" si="1"/>
        <v>0</v>
      </c>
      <c r="O3" s="2">
        <f t="shared" si="2"/>
        <v>0</v>
      </c>
      <c r="P3" s="2">
        <f t="shared" si="3"/>
        <v>0</v>
      </c>
      <c r="Q3" s="2">
        <f t="shared" si="4"/>
        <v>0</v>
      </c>
      <c r="R3" s="2">
        <f t="shared" si="5"/>
        <v>0</v>
      </c>
      <c r="S3" s="2">
        <f t="shared" si="6"/>
        <v>0</v>
      </c>
      <c r="T3" s="2">
        <f t="shared" si="7"/>
        <v>0</v>
      </c>
      <c r="U3" s="2">
        <f t="shared" si="8"/>
        <v>0</v>
      </c>
      <c r="V3" s="10">
        <f t="shared" si="9"/>
        <v>6</v>
      </c>
      <c r="W3" s="2">
        <f t="shared" si="10"/>
        <v>9</v>
      </c>
      <c r="X3" s="2">
        <f t="shared" si="11"/>
        <v>6</v>
      </c>
      <c r="Y3" s="2">
        <f t="shared" si="12"/>
        <v>3</v>
      </c>
      <c r="Z3" s="2">
        <f t="shared" si="13"/>
        <v>3</v>
      </c>
      <c r="AA3" s="2">
        <f t="shared" si="14"/>
        <v>5</v>
      </c>
      <c r="AB3" s="2">
        <f t="shared" ref="AB3:AB65" si="28">IF(D3=0,IF(B3&gt;0.9, 1, 0) +
IF(C3&lt;0.1, 1, 0) +
IF(D3&lt;10, 1, 0) +
IF(E3&lt;10, 1, 0) +
IF(F3&gt;90, 1, 0) +
IF(AND(G3&gt;=1, G3&lt;=2), 1, 0) +
IF(H3&lt;0.25, 1, 0) +
IF(I3=1500, 1, 0) +
IF(AND(J3&gt;=0.02, J3&lt;=0.1), 1, 0) +
IF(K3=0, 1, 0),0)</f>
        <v>5</v>
      </c>
      <c r="AC3" s="2">
        <f>MAX(L3:AB3)</f>
        <v>9</v>
      </c>
      <c r="AD3" s="5">
        <f t="shared" ref="AD3:AD66" si="29">MATCH(MAX(L3:AB3), L3:AB3, 0)</f>
        <v>12</v>
      </c>
      <c r="AE3">
        <f t="shared" ref="AE3:AE66" si="30">COUNTIF(L3:AB3, MAX(L3:AB3))</f>
        <v>1</v>
      </c>
      <c r="AF3" s="1" t="str">
        <f t="shared" ref="AF3:AF65" si="31">IF(L3=AC3,SQRT(
AVERAGE(
(IF(B3&lt;&gt;0,((B3-0.3)/B3)^2,0)) +
(IF(C3&lt;&gt;0,((C3-2)/C3)^2,0)) +
(IF(D3&lt;&gt;0,((D3-0.5)/D3)^2,0)) +
(IF(E3&lt;&gt;0,((E3-0.5)/E3)^2,0)) +
(IF(F3&lt;&gt;0,((F3-0.05)/F3)^2,0)) +
(IF(G3&lt;&gt;0,((G3-25)/G3)^2,0)) +
(IF(H3&lt;&gt;0,((H3-8)/H3)^2,0)) +
(IF(I3&lt;&gt;0,((I3-1650)/I3)^2,0)) +
(IF(J3&lt;&gt;0,((J3-0.15)/J3)^2,0)) +
(IF(K3&lt;&gt;0,((IF(D3=0,0,K3)-175)/IF(D3=0,1,K3)))^2)
)
),"-")</f>
        <v>-</v>
      </c>
      <c r="AG3" s="1" t="str">
        <f t="shared" si="15"/>
        <v>-</v>
      </c>
      <c r="AH3" s="1" t="str">
        <f t="shared" si="16"/>
        <v>-</v>
      </c>
      <c r="AI3" s="1" t="str">
        <f t="shared" si="17"/>
        <v>-</v>
      </c>
      <c r="AJ3" s="1" t="str">
        <f t="shared" si="18"/>
        <v>-</v>
      </c>
      <c r="AK3" s="1" t="str">
        <f t="shared" si="19"/>
        <v>-</v>
      </c>
      <c r="AL3" s="1" t="str">
        <f t="shared" si="20"/>
        <v>-</v>
      </c>
      <c r="AM3" s="1" t="str">
        <f t="shared" si="21"/>
        <v>-</v>
      </c>
      <c r="AN3" s="1" t="str">
        <f t="shared" si="22"/>
        <v>-</v>
      </c>
      <c r="AO3" s="1" t="str">
        <f t="shared" si="23"/>
        <v>-</v>
      </c>
      <c r="AP3" s="1" t="str">
        <f t="shared" ref="AP3:AP66" si="32">IF(V3=AC3,SQRT(
AVERAGE(
(IF(B3&lt;&gt;0,((B3-0.2)/B3)^2,0)) +
(IF(C3&lt;&gt;0,((C3-2)/C3)^2,0)) +
(IF(D3&lt;&gt;0,((D3-0.05)/D3)^2,0)) +
(IF(E3&lt;&gt;0,((E3-0.05)/E3)^2,0)) +
(IF(F3&lt;&gt;0,((F3-0.95)/F3)^2,0)) +
(IF(G3&lt;&gt;0,((G3-16.5)/G3)^2,0)) +
(IF(H3&lt;&gt;0,((H3-8)/H3)^2,0)) +
(IF(J3&lt;&gt;0,((J3-0.15)/J3)^2,0)) +
(IF(K3&lt;&gt;0,((IF(D3=0,0,K3)-0)/IF(D3=0,1,K3)))^2)
)
),"-")</f>
        <v>-</v>
      </c>
      <c r="AQ3" s="1">
        <f t="shared" si="24"/>
        <v>1.4400221667270039</v>
      </c>
      <c r="AR3" s="1" t="str">
        <f t="shared" si="25"/>
        <v>-</v>
      </c>
      <c r="AS3" s="1" t="str">
        <f t="shared" si="26"/>
        <v>-</v>
      </c>
      <c r="AT3" s="1" t="str">
        <f t="shared" ref="AT3:AT65" si="33">IF(Z3=AC3,SQRT(
AVERAGE(
(IF(B3&lt;&gt;0,((B3-0.95)/B3)^2,0)) +
(IF(C3&lt;&gt;0,((C3-0.05)/C3)^2,0)) +
(IF(D3&lt;&gt;0,((D3-0.05)/D3)^2,0)) +
(IF(E3&lt;&gt;0,((E3-0.95)/E3)^2,0)) +
(IF(F3&lt;&gt;0,((F3-0.05)/F3)^2,0)) +
(IF(G3&lt;&gt;0,((G3-0.1)/G3)^2,0)) +
(IF(H3&lt;&gt;0,((H3-1.5)/H3)^2,0)) +
(IF(I3&lt;&gt;0,((I3-1350)/I3)^2,0)) +
(IF(J3&lt;&gt;0,((J3-0.225)/J3)^2,0)) +
(IF(K3&lt;&gt;0,((IF(D3=0,0,K3)-0)/IF(D3=0,1,K3)))^2)
)
),"-")</f>
        <v>-</v>
      </c>
      <c r="AU3" s="1" t="str">
        <f t="shared" ref="AU3:AU65" si="34">IF(AA3=AC3,SQRT(
AVERAGE(
(IF(B3&lt;&gt;0,((B3-0.95)/B3)^2,0)) +
(IF(C3&lt;&gt;0,((C3-0.05)/C3)^2,0)) +
(IF(D3&lt;&gt;0,((D3-0.05)/D3)^2,0)) +
(IF(E3&lt;&gt;0,((E3-0.95)/E3)^2,0)) +
(IF(F3&lt;&gt;0,((F3-0.05)/F3)^2,0)) +
(IF(G3&lt;&gt;0,((G3-0.125)/G3)^2,0)) +
(IF(H3&lt;&gt;0,((H3-1.5)/H3)^2,0)) +
(IF(I3&lt;&gt;0,((I3-1000)/I3)^2,0)) +
(IF(J3&lt;&gt;0,((J3-0.275)/J3)^2,0)) +
(IF(K3&lt;&gt;0,((IF(D3=0,0,K3)-0)/IF(D3=0,1,K3)))^2)
)
),"-")</f>
        <v>-</v>
      </c>
      <c r="AV3" s="1" t="str">
        <f t="shared" ref="AV3:AV65" si="35">IF(AB3=AC3,SQRT(
AVERAGE(
(IF(B3&lt;&gt;0,((B3-0.95)/B3)^2,0)) +
(IF(C3&lt;&gt;0,((C3-0.05)/C3)^2,0)) +
(IF(D3&lt;&gt;0,((D3-0.05)/D3)^2,0)) +
(IF(E3&lt;&gt;0,((E3-0.95)/E3)^2,0)) +
(IF(F3&lt;&gt;0,((F3-0.05)/F3)^2,0)) +
(IF(G3&lt;&gt;0,((G3-0)/G3)^2,0)) +
(IF(H3&lt;&gt;0,((H3-1)/H3)^2,0)) +
(IF(I3&lt;&gt;0,((I3-1500)/I3)^2,0)) +
(IF(J3&lt;&gt;0,((J3-0.06)/J3)^2,0)) +
(IF(K3&lt;&gt;0,((IF(D3=0,0,K3)-0)/IF(D3=0,1,K3)))^2)
)
),"-")</f>
        <v>-</v>
      </c>
      <c r="AW3" s="5">
        <f t="shared" ref="AW3:AW66" si="36">MATCH(MIN(AF3:AV3), AF3:AV3, 0)</f>
        <v>12</v>
      </c>
      <c r="AX3" s="1">
        <f t="shared" ref="AX3:AX66" si="37">MIN(AF3:AV3)</f>
        <v>1.4400221667270039</v>
      </c>
    </row>
    <row r="4" spans="1:50" x14ac:dyDescent="0.2">
      <c r="A4" s="4">
        <v>2</v>
      </c>
      <c r="B4" s="21">
        <v>0.564289319164336</v>
      </c>
      <c r="C4" s="21">
        <v>14.786</v>
      </c>
      <c r="D4" s="21">
        <v>0</v>
      </c>
      <c r="E4" s="21">
        <v>4</v>
      </c>
      <c r="F4" s="21">
        <v>96</v>
      </c>
      <c r="G4" s="21">
        <v>6.6535972661992897</v>
      </c>
      <c r="H4" s="21">
        <v>6</v>
      </c>
      <c r="I4" s="21">
        <v>1500</v>
      </c>
      <c r="J4" s="21">
        <v>185</v>
      </c>
      <c r="K4" s="21">
        <v>0</v>
      </c>
      <c r="L4" s="2">
        <f t="shared" si="27"/>
        <v>0</v>
      </c>
      <c r="M4" s="2">
        <f t="shared" si="0"/>
        <v>0</v>
      </c>
      <c r="N4" s="2">
        <f t="shared" si="1"/>
        <v>0</v>
      </c>
      <c r="O4" s="2">
        <f t="shared" si="2"/>
        <v>0</v>
      </c>
      <c r="P4" s="2">
        <f t="shared" si="3"/>
        <v>0</v>
      </c>
      <c r="Q4" s="2">
        <f t="shared" si="4"/>
        <v>0</v>
      </c>
      <c r="R4" s="2">
        <f t="shared" si="5"/>
        <v>0</v>
      </c>
      <c r="S4" s="2">
        <f t="shared" si="6"/>
        <v>0</v>
      </c>
      <c r="T4" s="2">
        <f t="shared" si="7"/>
        <v>0</v>
      </c>
      <c r="U4" s="2">
        <f t="shared" si="8"/>
        <v>0</v>
      </c>
      <c r="V4" s="10">
        <f t="shared" si="9"/>
        <v>7</v>
      </c>
      <c r="W4" s="2">
        <f t="shared" si="10"/>
        <v>8</v>
      </c>
      <c r="X4" s="2">
        <f t="shared" si="11"/>
        <v>5</v>
      </c>
      <c r="Y4" s="2">
        <f t="shared" si="12"/>
        <v>3</v>
      </c>
      <c r="Z4" s="2">
        <f t="shared" si="13"/>
        <v>3</v>
      </c>
      <c r="AA4" s="2">
        <f t="shared" si="14"/>
        <v>5</v>
      </c>
      <c r="AB4" s="2">
        <f t="shared" si="28"/>
        <v>5</v>
      </c>
      <c r="AC4" s="2">
        <f t="shared" ref="AC4:AC66" si="38">MAX(L4:AB4)</f>
        <v>8</v>
      </c>
      <c r="AD4" s="5">
        <f t="shared" si="29"/>
        <v>12</v>
      </c>
      <c r="AE4">
        <f t="shared" si="30"/>
        <v>1</v>
      </c>
      <c r="AF4" s="1" t="str">
        <f t="shared" si="31"/>
        <v>-</v>
      </c>
      <c r="AG4" s="1" t="str">
        <f t="shared" si="15"/>
        <v>-</v>
      </c>
      <c r="AH4" s="1" t="str">
        <f t="shared" si="16"/>
        <v>-</v>
      </c>
      <c r="AI4" s="1" t="str">
        <f t="shared" si="17"/>
        <v>-</v>
      </c>
      <c r="AJ4" s="1" t="str">
        <f t="shared" si="18"/>
        <v>-</v>
      </c>
      <c r="AK4" s="1" t="str">
        <f t="shared" si="19"/>
        <v>-</v>
      </c>
      <c r="AL4" s="1" t="str">
        <f t="shared" si="20"/>
        <v>-</v>
      </c>
      <c r="AM4" s="1" t="str">
        <f t="shared" si="21"/>
        <v>-</v>
      </c>
      <c r="AN4" s="1" t="str">
        <f t="shared" si="22"/>
        <v>-</v>
      </c>
      <c r="AO4" s="1" t="str">
        <f t="shared" si="23"/>
        <v>-</v>
      </c>
      <c r="AP4" s="1" t="str">
        <f t="shared" si="32"/>
        <v>-</v>
      </c>
      <c r="AQ4" s="1">
        <f t="shared" si="24"/>
        <v>2.0113767965203664</v>
      </c>
      <c r="AR4" s="1" t="str">
        <f t="shared" si="25"/>
        <v>-</v>
      </c>
      <c r="AS4" s="1" t="str">
        <f t="shared" si="26"/>
        <v>-</v>
      </c>
      <c r="AT4" s="1" t="str">
        <f t="shared" si="33"/>
        <v>-</v>
      </c>
      <c r="AU4" s="1" t="str">
        <f t="shared" si="34"/>
        <v>-</v>
      </c>
      <c r="AV4" s="1" t="str">
        <f t="shared" si="35"/>
        <v>-</v>
      </c>
      <c r="AW4" s="5">
        <f t="shared" si="36"/>
        <v>12</v>
      </c>
      <c r="AX4" s="1">
        <f t="shared" si="37"/>
        <v>2.0113767965203664</v>
      </c>
    </row>
    <row r="5" spans="1:50" x14ac:dyDescent="0.2">
      <c r="A5" s="4">
        <v>3</v>
      </c>
      <c r="B5" s="21">
        <v>0.323182479393753</v>
      </c>
      <c r="C5" s="21">
        <v>1.0620000000000001</v>
      </c>
      <c r="D5" s="21">
        <v>0</v>
      </c>
      <c r="E5" s="21">
        <v>0</v>
      </c>
      <c r="F5" s="21">
        <v>100</v>
      </c>
      <c r="G5" s="21">
        <v>15.9358941351254</v>
      </c>
      <c r="H5" s="21">
        <v>7</v>
      </c>
      <c r="I5" s="21">
        <v>1500</v>
      </c>
      <c r="J5" s="21">
        <v>185</v>
      </c>
      <c r="K5" s="21">
        <v>0</v>
      </c>
      <c r="L5" s="2">
        <f t="shared" si="27"/>
        <v>0</v>
      </c>
      <c r="M5" s="2">
        <f t="shared" si="0"/>
        <v>0</v>
      </c>
      <c r="N5" s="2">
        <f t="shared" si="1"/>
        <v>0</v>
      </c>
      <c r="O5" s="2">
        <f t="shared" si="2"/>
        <v>0</v>
      </c>
      <c r="P5" s="2">
        <f t="shared" si="3"/>
        <v>0</v>
      </c>
      <c r="Q5" s="2">
        <f t="shared" si="4"/>
        <v>0</v>
      </c>
      <c r="R5" s="2">
        <f t="shared" si="5"/>
        <v>0</v>
      </c>
      <c r="S5" s="2">
        <f t="shared" si="6"/>
        <v>0</v>
      </c>
      <c r="T5" s="2">
        <f t="shared" si="7"/>
        <v>0</v>
      </c>
      <c r="U5" s="2">
        <f t="shared" si="8"/>
        <v>0</v>
      </c>
      <c r="V5" s="10">
        <f t="shared" si="9"/>
        <v>8</v>
      </c>
      <c r="W5" s="2">
        <f t="shared" si="10"/>
        <v>5</v>
      </c>
      <c r="X5" s="2">
        <f t="shared" si="11"/>
        <v>5</v>
      </c>
      <c r="Y5" s="2">
        <f t="shared" si="12"/>
        <v>3</v>
      </c>
      <c r="Z5" s="2">
        <f t="shared" si="13"/>
        <v>3</v>
      </c>
      <c r="AA5" s="2">
        <f t="shared" si="14"/>
        <v>5</v>
      </c>
      <c r="AB5" s="2">
        <f t="shared" si="28"/>
        <v>5</v>
      </c>
      <c r="AC5" s="2">
        <f t="shared" si="38"/>
        <v>8</v>
      </c>
      <c r="AD5" s="5">
        <f t="shared" si="29"/>
        <v>11</v>
      </c>
      <c r="AE5">
        <f t="shared" si="30"/>
        <v>1</v>
      </c>
      <c r="AF5" s="1" t="str">
        <f t="shared" si="31"/>
        <v>-</v>
      </c>
      <c r="AG5" s="1" t="str">
        <f t="shared" si="15"/>
        <v>-</v>
      </c>
      <c r="AH5" s="1" t="str">
        <f t="shared" si="16"/>
        <v>-</v>
      </c>
      <c r="AI5" s="1" t="str">
        <f t="shared" si="17"/>
        <v>-</v>
      </c>
      <c r="AJ5" s="1" t="str">
        <f t="shared" si="18"/>
        <v>-</v>
      </c>
      <c r="AK5" s="1" t="str">
        <f t="shared" si="19"/>
        <v>-</v>
      </c>
      <c r="AL5" s="1" t="str">
        <f t="shared" si="20"/>
        <v>-</v>
      </c>
      <c r="AM5" s="1" t="str">
        <f t="shared" si="21"/>
        <v>-</v>
      </c>
      <c r="AN5" s="1" t="str">
        <f t="shared" si="22"/>
        <v>-</v>
      </c>
      <c r="AO5" s="1" t="str">
        <f t="shared" si="23"/>
        <v>-</v>
      </c>
      <c r="AP5" s="1">
        <f t="shared" si="32"/>
        <v>1.7107076722890548</v>
      </c>
      <c r="AQ5" s="1" t="str">
        <f t="shared" si="24"/>
        <v>-</v>
      </c>
      <c r="AR5" s="1" t="str">
        <f t="shared" si="25"/>
        <v>-</v>
      </c>
      <c r="AS5" s="1" t="str">
        <f t="shared" si="26"/>
        <v>-</v>
      </c>
      <c r="AT5" s="1" t="str">
        <f t="shared" si="33"/>
        <v>-</v>
      </c>
      <c r="AU5" s="1" t="str">
        <f t="shared" si="34"/>
        <v>-</v>
      </c>
      <c r="AV5" s="1" t="str">
        <f t="shared" si="35"/>
        <v>-</v>
      </c>
      <c r="AW5" s="5">
        <f t="shared" si="36"/>
        <v>11</v>
      </c>
      <c r="AX5" s="1">
        <f t="shared" si="37"/>
        <v>1.7107076722890548</v>
      </c>
    </row>
    <row r="6" spans="1:50" x14ac:dyDescent="0.2">
      <c r="A6" s="4">
        <v>4</v>
      </c>
      <c r="B6" s="21">
        <v>0.36744887672168403</v>
      </c>
      <c r="C6" s="21">
        <v>0.81899999999999995</v>
      </c>
      <c r="D6" s="21">
        <v>0</v>
      </c>
      <c r="E6" s="21">
        <v>0</v>
      </c>
      <c r="F6" s="21">
        <v>100</v>
      </c>
      <c r="G6" s="21">
        <v>12.2905215723876</v>
      </c>
      <c r="H6" s="21">
        <v>7</v>
      </c>
      <c r="I6" s="21">
        <v>1500</v>
      </c>
      <c r="J6" s="21">
        <v>185</v>
      </c>
      <c r="K6" s="21">
        <v>0</v>
      </c>
      <c r="L6" s="2">
        <f t="shared" si="27"/>
        <v>0</v>
      </c>
      <c r="M6" s="2">
        <f t="shared" si="0"/>
        <v>0</v>
      </c>
      <c r="N6" s="2">
        <f t="shared" si="1"/>
        <v>0</v>
      </c>
      <c r="O6" s="2">
        <f t="shared" si="2"/>
        <v>0</v>
      </c>
      <c r="P6" s="2">
        <f t="shared" si="3"/>
        <v>0</v>
      </c>
      <c r="Q6" s="2">
        <f t="shared" si="4"/>
        <v>0</v>
      </c>
      <c r="R6" s="2">
        <f t="shared" si="5"/>
        <v>0</v>
      </c>
      <c r="S6" s="2">
        <f t="shared" si="6"/>
        <v>0</v>
      </c>
      <c r="T6" s="2">
        <f t="shared" si="7"/>
        <v>0</v>
      </c>
      <c r="U6" s="2">
        <f t="shared" si="8"/>
        <v>0</v>
      </c>
      <c r="V6" s="10">
        <f t="shared" si="9"/>
        <v>7</v>
      </c>
      <c r="W6" s="2">
        <f t="shared" si="10"/>
        <v>6</v>
      </c>
      <c r="X6" s="2">
        <f t="shared" si="11"/>
        <v>6</v>
      </c>
      <c r="Y6" s="2">
        <f t="shared" si="12"/>
        <v>3</v>
      </c>
      <c r="Z6" s="2">
        <f t="shared" si="13"/>
        <v>3</v>
      </c>
      <c r="AA6" s="2">
        <f t="shared" si="14"/>
        <v>5</v>
      </c>
      <c r="AB6" s="2">
        <f t="shared" si="28"/>
        <v>5</v>
      </c>
      <c r="AC6" s="2">
        <f t="shared" si="38"/>
        <v>7</v>
      </c>
      <c r="AD6" s="5">
        <f t="shared" si="29"/>
        <v>11</v>
      </c>
      <c r="AE6">
        <f t="shared" si="30"/>
        <v>1</v>
      </c>
      <c r="AF6" s="1" t="str">
        <f t="shared" si="31"/>
        <v>-</v>
      </c>
      <c r="AG6" s="1" t="str">
        <f t="shared" si="15"/>
        <v>-</v>
      </c>
      <c r="AH6" s="1" t="str">
        <f t="shared" si="16"/>
        <v>-</v>
      </c>
      <c r="AI6" s="1" t="str">
        <f t="shared" si="17"/>
        <v>-</v>
      </c>
      <c r="AJ6" s="1" t="str">
        <f t="shared" si="18"/>
        <v>-</v>
      </c>
      <c r="AK6" s="1" t="str">
        <f t="shared" si="19"/>
        <v>-</v>
      </c>
      <c r="AL6" s="1" t="str">
        <f t="shared" si="20"/>
        <v>-</v>
      </c>
      <c r="AM6" s="1" t="str">
        <f t="shared" si="21"/>
        <v>-</v>
      </c>
      <c r="AN6" s="1" t="str">
        <f t="shared" si="22"/>
        <v>-</v>
      </c>
      <c r="AO6" s="1" t="str">
        <f t="shared" si="23"/>
        <v>-</v>
      </c>
      <c r="AP6" s="1">
        <f t="shared" si="32"/>
        <v>2.0986237962302159</v>
      </c>
      <c r="AQ6" s="1" t="str">
        <f t="shared" si="24"/>
        <v>-</v>
      </c>
      <c r="AR6" s="1" t="str">
        <f t="shared" si="25"/>
        <v>-</v>
      </c>
      <c r="AS6" s="1" t="str">
        <f t="shared" si="26"/>
        <v>-</v>
      </c>
      <c r="AT6" s="1" t="str">
        <f t="shared" si="33"/>
        <v>-</v>
      </c>
      <c r="AU6" s="1" t="str">
        <f t="shared" si="34"/>
        <v>-</v>
      </c>
      <c r="AV6" s="1" t="str">
        <f t="shared" si="35"/>
        <v>-</v>
      </c>
      <c r="AW6" s="5">
        <f t="shared" si="36"/>
        <v>11</v>
      </c>
      <c r="AX6" s="1">
        <f t="shared" si="37"/>
        <v>2.0986237962302159</v>
      </c>
    </row>
    <row r="7" spans="1:50" x14ac:dyDescent="0.2">
      <c r="A7" s="4">
        <v>5</v>
      </c>
      <c r="B7" s="21">
        <v>0.39134840996908798</v>
      </c>
      <c r="C7" s="21">
        <v>0.72599999999999998</v>
      </c>
      <c r="D7" s="21">
        <v>0</v>
      </c>
      <c r="E7" s="21">
        <v>0</v>
      </c>
      <c r="F7" s="21">
        <v>100</v>
      </c>
      <c r="G7" s="21">
        <v>10.8853707414731</v>
      </c>
      <c r="H7" s="21">
        <v>7</v>
      </c>
      <c r="I7" s="21">
        <v>1500</v>
      </c>
      <c r="J7" s="21">
        <v>185</v>
      </c>
      <c r="K7" s="21">
        <v>0</v>
      </c>
      <c r="L7" s="2">
        <f t="shared" si="27"/>
        <v>0</v>
      </c>
      <c r="M7" s="2">
        <f t="shared" si="0"/>
        <v>0</v>
      </c>
      <c r="N7" s="2">
        <f t="shared" si="1"/>
        <v>0</v>
      </c>
      <c r="O7" s="2">
        <f t="shared" si="2"/>
        <v>0</v>
      </c>
      <c r="P7" s="2">
        <f t="shared" si="3"/>
        <v>0</v>
      </c>
      <c r="Q7" s="2">
        <f t="shared" si="4"/>
        <v>0</v>
      </c>
      <c r="R7" s="2">
        <f t="shared" si="5"/>
        <v>0</v>
      </c>
      <c r="S7" s="2">
        <f t="shared" si="6"/>
        <v>0</v>
      </c>
      <c r="T7" s="2">
        <f t="shared" si="7"/>
        <v>0</v>
      </c>
      <c r="U7" s="2">
        <f t="shared" si="8"/>
        <v>0</v>
      </c>
      <c r="V7" s="10">
        <f t="shared" si="9"/>
        <v>7</v>
      </c>
      <c r="W7" s="2">
        <f t="shared" si="10"/>
        <v>7</v>
      </c>
      <c r="X7" s="2">
        <f t="shared" si="11"/>
        <v>6</v>
      </c>
      <c r="Y7" s="2">
        <f t="shared" si="12"/>
        <v>3</v>
      </c>
      <c r="Z7" s="2">
        <f t="shared" si="13"/>
        <v>3</v>
      </c>
      <c r="AA7" s="2">
        <f t="shared" si="14"/>
        <v>5</v>
      </c>
      <c r="AB7" s="2">
        <f t="shared" si="28"/>
        <v>5</v>
      </c>
      <c r="AC7" s="2">
        <f>MAX(L7:AB7)</f>
        <v>7</v>
      </c>
      <c r="AD7" s="5">
        <f>MATCH(MAX(L7:AB7), L7:AB7, 0)</f>
        <v>11</v>
      </c>
      <c r="AE7">
        <f>COUNTIF(L7:AB7, MAX(L7:AB7))</f>
        <v>2</v>
      </c>
      <c r="AF7" s="1" t="str">
        <f t="shared" si="31"/>
        <v>-</v>
      </c>
      <c r="AG7" s="1" t="str">
        <f t="shared" si="15"/>
        <v>-</v>
      </c>
      <c r="AH7" s="1" t="str">
        <f t="shared" si="16"/>
        <v>-</v>
      </c>
      <c r="AI7" s="1" t="str">
        <f t="shared" si="17"/>
        <v>-</v>
      </c>
      <c r="AJ7" s="1" t="str">
        <f t="shared" si="18"/>
        <v>-</v>
      </c>
      <c r="AK7" s="1" t="str">
        <f t="shared" si="19"/>
        <v>-</v>
      </c>
      <c r="AL7" s="1" t="str">
        <f t="shared" si="20"/>
        <v>-</v>
      </c>
      <c r="AM7" s="1" t="str">
        <f t="shared" si="21"/>
        <v>-</v>
      </c>
      <c r="AN7" s="1" t="str">
        <f t="shared" si="22"/>
        <v>-</v>
      </c>
      <c r="AO7" s="1" t="str">
        <f t="shared" si="23"/>
        <v>-</v>
      </c>
      <c r="AP7" s="1">
        <f t="shared" si="32"/>
        <v>2.3631309662073146</v>
      </c>
      <c r="AQ7" s="1">
        <f t="shared" si="24"/>
        <v>1.6102844988336247</v>
      </c>
      <c r="AR7" s="1" t="str">
        <f t="shared" si="25"/>
        <v>-</v>
      </c>
      <c r="AS7" s="1" t="str">
        <f t="shared" si="26"/>
        <v>-</v>
      </c>
      <c r="AT7" s="1" t="str">
        <f t="shared" si="33"/>
        <v>-</v>
      </c>
      <c r="AU7" s="1" t="str">
        <f t="shared" si="34"/>
        <v>-</v>
      </c>
      <c r="AV7" s="1" t="str">
        <f t="shared" si="35"/>
        <v>-</v>
      </c>
      <c r="AW7" s="5">
        <f t="shared" si="36"/>
        <v>12</v>
      </c>
      <c r="AX7" s="1">
        <f t="shared" si="37"/>
        <v>1.6102844988336247</v>
      </c>
    </row>
    <row r="8" spans="1:50" x14ac:dyDescent="0.2">
      <c r="A8" s="4">
        <v>6</v>
      </c>
      <c r="B8" s="21">
        <v>0.48818429226347398</v>
      </c>
      <c r="C8" s="21">
        <v>0.377</v>
      </c>
      <c r="D8" s="21">
        <v>1</v>
      </c>
      <c r="E8" s="21">
        <v>0</v>
      </c>
      <c r="F8" s="21">
        <v>99</v>
      </c>
      <c r="G8" s="21">
        <v>5.65353450775146</v>
      </c>
      <c r="H8" s="21">
        <v>6</v>
      </c>
      <c r="I8" s="21">
        <v>1500</v>
      </c>
      <c r="J8" s="21">
        <v>185</v>
      </c>
      <c r="K8" s="21">
        <v>12.5</v>
      </c>
      <c r="L8" s="2">
        <f t="shared" si="27"/>
        <v>1</v>
      </c>
      <c r="M8" s="2">
        <f t="shared" si="0"/>
        <v>4</v>
      </c>
      <c r="N8" s="2">
        <f t="shared" si="1"/>
        <v>5</v>
      </c>
      <c r="O8" s="2">
        <f t="shared" si="2"/>
        <v>2</v>
      </c>
      <c r="P8" s="2">
        <f t="shared" si="3"/>
        <v>4</v>
      </c>
      <c r="Q8" s="2">
        <f t="shared" si="4"/>
        <v>5</v>
      </c>
      <c r="R8" s="2">
        <f t="shared" si="5"/>
        <v>4</v>
      </c>
      <c r="S8" s="2">
        <f t="shared" si="6"/>
        <v>4</v>
      </c>
      <c r="T8" s="2">
        <f t="shared" si="7"/>
        <v>4</v>
      </c>
      <c r="U8" s="2">
        <f t="shared" si="8"/>
        <v>4</v>
      </c>
      <c r="V8" s="10">
        <f t="shared" si="9"/>
        <v>0</v>
      </c>
      <c r="W8" s="2">
        <f t="shared" si="10"/>
        <v>0</v>
      </c>
      <c r="X8" s="2">
        <f t="shared" si="11"/>
        <v>0</v>
      </c>
      <c r="Y8" s="2">
        <f t="shared" si="12"/>
        <v>0</v>
      </c>
      <c r="Z8" s="2">
        <f t="shared" si="13"/>
        <v>0</v>
      </c>
      <c r="AA8" s="2">
        <f t="shared" si="14"/>
        <v>0</v>
      </c>
      <c r="AB8" s="2">
        <f t="shared" si="28"/>
        <v>0</v>
      </c>
      <c r="AC8" s="2">
        <f t="shared" si="38"/>
        <v>5</v>
      </c>
      <c r="AD8" s="5">
        <f t="shared" si="29"/>
        <v>3</v>
      </c>
      <c r="AE8">
        <f t="shared" si="30"/>
        <v>2</v>
      </c>
      <c r="AF8" s="1" t="str">
        <f t="shared" si="31"/>
        <v>-</v>
      </c>
      <c r="AG8" s="1" t="str">
        <f t="shared" si="15"/>
        <v>-</v>
      </c>
      <c r="AH8" s="1">
        <f t="shared" si="16"/>
        <v>3.1920981695432675</v>
      </c>
      <c r="AI8" s="1" t="str">
        <f t="shared" si="17"/>
        <v>-</v>
      </c>
      <c r="AJ8" s="1" t="str">
        <f t="shared" si="18"/>
        <v>-</v>
      </c>
      <c r="AK8" s="1">
        <f t="shared" si="19"/>
        <v>1.7175648115692004</v>
      </c>
      <c r="AL8" s="1" t="str">
        <f t="shared" si="20"/>
        <v>-</v>
      </c>
      <c r="AM8" s="1" t="str">
        <f t="shared" si="21"/>
        <v>-</v>
      </c>
      <c r="AN8" s="1" t="str">
        <f t="shared" si="22"/>
        <v>-</v>
      </c>
      <c r="AO8" s="1" t="str">
        <f t="shared" si="23"/>
        <v>-</v>
      </c>
      <c r="AP8" s="1" t="str">
        <f t="shared" si="32"/>
        <v>-</v>
      </c>
      <c r="AQ8" s="1" t="str">
        <f t="shared" si="24"/>
        <v>-</v>
      </c>
      <c r="AR8" s="1" t="str">
        <f t="shared" si="25"/>
        <v>-</v>
      </c>
      <c r="AS8" s="1" t="str">
        <f t="shared" si="26"/>
        <v>-</v>
      </c>
      <c r="AT8" s="1" t="str">
        <f t="shared" si="33"/>
        <v>-</v>
      </c>
      <c r="AU8" s="1" t="str">
        <f t="shared" si="34"/>
        <v>-</v>
      </c>
      <c r="AV8" s="1" t="str">
        <f t="shared" si="35"/>
        <v>-</v>
      </c>
      <c r="AW8" s="5">
        <f t="shared" si="36"/>
        <v>6</v>
      </c>
      <c r="AX8" s="1">
        <f t="shared" si="37"/>
        <v>1.7175648115692004</v>
      </c>
    </row>
    <row r="9" spans="1:50" x14ac:dyDescent="0.2">
      <c r="A9" s="4">
        <v>7</v>
      </c>
      <c r="B9" s="21">
        <v>0.64031081121475997</v>
      </c>
      <c r="C9" s="21">
        <v>0.26300000000000001</v>
      </c>
      <c r="D9" s="21">
        <v>0</v>
      </c>
      <c r="E9" s="21">
        <v>0</v>
      </c>
      <c r="F9" s="21">
        <v>100</v>
      </c>
      <c r="G9" s="21">
        <v>3.95053980210248</v>
      </c>
      <c r="H9" s="21">
        <v>5</v>
      </c>
      <c r="I9" s="21">
        <v>1500</v>
      </c>
      <c r="J9" s="21">
        <v>185</v>
      </c>
      <c r="K9" s="21">
        <v>0</v>
      </c>
      <c r="L9" s="2">
        <f t="shared" si="27"/>
        <v>0</v>
      </c>
      <c r="M9" s="2">
        <f t="shared" si="0"/>
        <v>0</v>
      </c>
      <c r="N9" s="2">
        <f t="shared" si="1"/>
        <v>0</v>
      </c>
      <c r="O9" s="2">
        <f t="shared" si="2"/>
        <v>0</v>
      </c>
      <c r="P9" s="2">
        <f t="shared" si="3"/>
        <v>0</v>
      </c>
      <c r="Q9" s="2">
        <f t="shared" si="4"/>
        <v>0</v>
      </c>
      <c r="R9" s="2">
        <f t="shared" si="5"/>
        <v>0</v>
      </c>
      <c r="S9" s="2">
        <f t="shared" si="6"/>
        <v>0</v>
      </c>
      <c r="T9" s="2">
        <f t="shared" si="7"/>
        <v>0</v>
      </c>
      <c r="U9" s="2">
        <f t="shared" si="8"/>
        <v>0</v>
      </c>
      <c r="V9" s="10">
        <f t="shared" si="9"/>
        <v>6</v>
      </c>
      <c r="W9" s="2">
        <f t="shared" si="10"/>
        <v>9</v>
      </c>
      <c r="X9" s="2">
        <f t="shared" si="11"/>
        <v>7</v>
      </c>
      <c r="Y9" s="2">
        <f t="shared" si="12"/>
        <v>3</v>
      </c>
      <c r="Z9" s="2">
        <f t="shared" si="13"/>
        <v>3</v>
      </c>
      <c r="AA9" s="2">
        <f t="shared" si="14"/>
        <v>5</v>
      </c>
      <c r="AB9" s="2">
        <f t="shared" si="28"/>
        <v>5</v>
      </c>
      <c r="AC9" s="2">
        <f t="shared" si="38"/>
        <v>9</v>
      </c>
      <c r="AD9" s="5">
        <f t="shared" si="29"/>
        <v>12</v>
      </c>
      <c r="AE9">
        <f t="shared" si="30"/>
        <v>1</v>
      </c>
      <c r="AF9" s="1" t="str">
        <f t="shared" si="31"/>
        <v>-</v>
      </c>
      <c r="AG9" s="1" t="str">
        <f t="shared" si="15"/>
        <v>-</v>
      </c>
      <c r="AH9" s="1" t="str">
        <f t="shared" si="16"/>
        <v>-</v>
      </c>
      <c r="AI9" s="1" t="str">
        <f t="shared" si="17"/>
        <v>-</v>
      </c>
      <c r="AJ9" s="1" t="str">
        <f t="shared" si="18"/>
        <v>-</v>
      </c>
      <c r="AK9" s="1" t="str">
        <f t="shared" si="19"/>
        <v>-</v>
      </c>
      <c r="AL9" s="1" t="str">
        <f t="shared" si="20"/>
        <v>-</v>
      </c>
      <c r="AM9" s="1" t="str">
        <f t="shared" si="21"/>
        <v>-</v>
      </c>
      <c r="AN9" s="1" t="str">
        <f t="shared" si="22"/>
        <v>-</v>
      </c>
      <c r="AO9" s="1" t="str">
        <f t="shared" si="23"/>
        <v>-</v>
      </c>
      <c r="AP9" s="1" t="str">
        <f t="shared" si="32"/>
        <v>-</v>
      </c>
      <c r="AQ9" s="1">
        <f t="shared" si="24"/>
        <v>2.1069824263054056</v>
      </c>
      <c r="AR9" s="1" t="str">
        <f t="shared" si="25"/>
        <v>-</v>
      </c>
      <c r="AS9" s="1" t="str">
        <f t="shared" si="26"/>
        <v>-</v>
      </c>
      <c r="AT9" s="1" t="str">
        <f t="shared" si="33"/>
        <v>-</v>
      </c>
      <c r="AU9" s="1" t="str">
        <f t="shared" si="34"/>
        <v>-</v>
      </c>
      <c r="AV9" s="1" t="str">
        <f t="shared" si="35"/>
        <v>-</v>
      </c>
      <c r="AW9" s="5">
        <f t="shared" si="36"/>
        <v>12</v>
      </c>
      <c r="AX9" s="1">
        <f t="shared" si="37"/>
        <v>2.1069824263054056</v>
      </c>
    </row>
    <row r="10" spans="1:50" x14ac:dyDescent="0.2">
      <c r="A10" s="4">
        <v>8</v>
      </c>
      <c r="B10" s="21">
        <v>0.56073066892309298</v>
      </c>
      <c r="C10" s="21">
        <v>10.371</v>
      </c>
      <c r="D10" s="21">
        <v>6</v>
      </c>
      <c r="E10" s="21">
        <v>1</v>
      </c>
      <c r="F10" s="21">
        <v>93</v>
      </c>
      <c r="G10" s="21">
        <v>5.1856060511789703</v>
      </c>
      <c r="H10" s="21">
        <v>6</v>
      </c>
      <c r="I10" s="21">
        <v>1500</v>
      </c>
      <c r="J10" s="21">
        <v>185</v>
      </c>
      <c r="K10" s="21">
        <v>12.5</v>
      </c>
      <c r="L10" s="2">
        <f t="shared" si="27"/>
        <v>2</v>
      </c>
      <c r="M10" s="2">
        <f t="shared" si="0"/>
        <v>4</v>
      </c>
      <c r="N10" s="2">
        <f t="shared" si="1"/>
        <v>5</v>
      </c>
      <c r="O10" s="2">
        <f t="shared" si="2"/>
        <v>3</v>
      </c>
      <c r="P10" s="2">
        <f t="shared" si="3"/>
        <v>4</v>
      </c>
      <c r="Q10" s="2">
        <f t="shared" si="4"/>
        <v>4</v>
      </c>
      <c r="R10" s="2">
        <f t="shared" si="5"/>
        <v>3</v>
      </c>
      <c r="S10" s="2">
        <f t="shared" si="6"/>
        <v>4</v>
      </c>
      <c r="T10" s="2">
        <f t="shared" si="7"/>
        <v>4</v>
      </c>
      <c r="U10" s="2">
        <f t="shared" si="8"/>
        <v>3</v>
      </c>
      <c r="V10" s="10">
        <f t="shared" si="9"/>
        <v>0</v>
      </c>
      <c r="W10" s="2">
        <f t="shared" si="10"/>
        <v>0</v>
      </c>
      <c r="X10" s="2">
        <f t="shared" si="11"/>
        <v>0</v>
      </c>
      <c r="Y10" s="2">
        <f t="shared" si="12"/>
        <v>0</v>
      </c>
      <c r="Z10" s="2">
        <f t="shared" si="13"/>
        <v>0</v>
      </c>
      <c r="AA10" s="2">
        <f t="shared" si="14"/>
        <v>0</v>
      </c>
      <c r="AB10" s="2">
        <f t="shared" si="28"/>
        <v>0</v>
      </c>
      <c r="AC10" s="2">
        <f t="shared" si="38"/>
        <v>5</v>
      </c>
      <c r="AD10" s="5">
        <f t="shared" si="29"/>
        <v>3</v>
      </c>
      <c r="AE10">
        <f t="shared" si="30"/>
        <v>1</v>
      </c>
      <c r="AF10" s="1" t="str">
        <f t="shared" si="31"/>
        <v>-</v>
      </c>
      <c r="AG10" s="1" t="str">
        <f t="shared" si="15"/>
        <v>-</v>
      </c>
      <c r="AH10" s="1">
        <f t="shared" si="16"/>
        <v>2.86076097809004</v>
      </c>
      <c r="AI10" s="1" t="str">
        <f t="shared" si="17"/>
        <v>-</v>
      </c>
      <c r="AJ10" s="1" t="str">
        <f t="shared" si="18"/>
        <v>-</v>
      </c>
      <c r="AK10" s="1" t="str">
        <f t="shared" si="19"/>
        <v>-</v>
      </c>
      <c r="AL10" s="1" t="str">
        <f t="shared" si="20"/>
        <v>-</v>
      </c>
      <c r="AM10" s="1" t="str">
        <f t="shared" si="21"/>
        <v>-</v>
      </c>
      <c r="AN10" s="1" t="str">
        <f t="shared" si="22"/>
        <v>-</v>
      </c>
      <c r="AO10" s="1" t="str">
        <f t="shared" si="23"/>
        <v>-</v>
      </c>
      <c r="AP10" s="1" t="str">
        <f t="shared" si="32"/>
        <v>-</v>
      </c>
      <c r="AQ10" s="1" t="str">
        <f t="shared" si="24"/>
        <v>-</v>
      </c>
      <c r="AR10" s="1" t="str">
        <f t="shared" si="25"/>
        <v>-</v>
      </c>
      <c r="AS10" s="1" t="str">
        <f t="shared" si="26"/>
        <v>-</v>
      </c>
      <c r="AT10" s="1" t="str">
        <f t="shared" si="33"/>
        <v>-</v>
      </c>
      <c r="AU10" s="1" t="str">
        <f t="shared" si="34"/>
        <v>-</v>
      </c>
      <c r="AV10" s="1" t="str">
        <f t="shared" si="35"/>
        <v>-</v>
      </c>
      <c r="AW10" s="5">
        <f t="shared" si="36"/>
        <v>3</v>
      </c>
      <c r="AX10" s="1">
        <f t="shared" si="37"/>
        <v>2.86076097809004</v>
      </c>
    </row>
    <row r="11" spans="1:50" x14ac:dyDescent="0.2">
      <c r="A11" s="4">
        <v>9</v>
      </c>
      <c r="B11" s="21">
        <v>0.52250579695008503</v>
      </c>
      <c r="C11" s="21">
        <v>45.570999999999998</v>
      </c>
      <c r="D11" s="21">
        <v>0</v>
      </c>
      <c r="E11" s="21">
        <v>3</v>
      </c>
      <c r="F11" s="21">
        <v>97</v>
      </c>
      <c r="G11" s="21">
        <v>12.889349584131899</v>
      </c>
      <c r="H11" s="21">
        <v>7</v>
      </c>
      <c r="I11" s="21">
        <v>1500</v>
      </c>
      <c r="J11" s="21">
        <v>185</v>
      </c>
      <c r="K11" s="21">
        <v>0</v>
      </c>
      <c r="L11" s="2">
        <f t="shared" si="27"/>
        <v>0</v>
      </c>
      <c r="M11" s="2">
        <f t="shared" si="0"/>
        <v>0</v>
      </c>
      <c r="N11" s="2">
        <f t="shared" si="1"/>
        <v>0</v>
      </c>
      <c r="O11" s="2">
        <f t="shared" si="2"/>
        <v>0</v>
      </c>
      <c r="P11" s="2">
        <f t="shared" si="3"/>
        <v>0</v>
      </c>
      <c r="Q11" s="2">
        <f t="shared" si="4"/>
        <v>0</v>
      </c>
      <c r="R11" s="2">
        <f t="shared" si="5"/>
        <v>0</v>
      </c>
      <c r="S11" s="2">
        <f t="shared" si="6"/>
        <v>0</v>
      </c>
      <c r="T11" s="2">
        <f t="shared" si="7"/>
        <v>0</v>
      </c>
      <c r="U11" s="2">
        <f t="shared" si="8"/>
        <v>0</v>
      </c>
      <c r="V11" s="10">
        <f t="shared" si="9"/>
        <v>7</v>
      </c>
      <c r="W11" s="2">
        <f t="shared" si="10"/>
        <v>7</v>
      </c>
      <c r="X11" s="2">
        <f t="shared" si="11"/>
        <v>5</v>
      </c>
      <c r="Y11" s="2">
        <f t="shared" si="12"/>
        <v>3</v>
      </c>
      <c r="Z11" s="2">
        <f t="shared" si="13"/>
        <v>3</v>
      </c>
      <c r="AA11" s="2">
        <f t="shared" si="14"/>
        <v>5</v>
      </c>
      <c r="AB11" s="2">
        <f t="shared" si="28"/>
        <v>5</v>
      </c>
      <c r="AC11" s="2">
        <f t="shared" si="38"/>
        <v>7</v>
      </c>
      <c r="AD11" s="5">
        <f t="shared" si="29"/>
        <v>11</v>
      </c>
      <c r="AE11">
        <f t="shared" si="30"/>
        <v>2</v>
      </c>
      <c r="AF11" s="1" t="str">
        <f t="shared" si="31"/>
        <v>-</v>
      </c>
      <c r="AG11" s="1" t="str">
        <f t="shared" si="15"/>
        <v>-</v>
      </c>
      <c r="AH11" s="1" t="str">
        <f t="shared" si="16"/>
        <v>-</v>
      </c>
      <c r="AI11" s="1" t="str">
        <f t="shared" si="17"/>
        <v>-</v>
      </c>
      <c r="AJ11" s="1" t="str">
        <f t="shared" si="18"/>
        <v>-</v>
      </c>
      <c r="AK11" s="1" t="str">
        <f t="shared" si="19"/>
        <v>-</v>
      </c>
      <c r="AL11" s="1" t="str">
        <f t="shared" si="20"/>
        <v>-</v>
      </c>
      <c r="AM11" s="1" t="str">
        <f t="shared" si="21"/>
        <v>-</v>
      </c>
      <c r="AN11" s="1" t="str">
        <f t="shared" si="22"/>
        <v>-</v>
      </c>
      <c r="AO11" s="1" t="str">
        <f t="shared" si="23"/>
        <v>-</v>
      </c>
      <c r="AP11" s="1">
        <f t="shared" si="32"/>
        <v>2.0832267449251805</v>
      </c>
      <c r="AQ11" s="1">
        <f t="shared" si="24"/>
        <v>2.0308673704702818</v>
      </c>
      <c r="AR11" s="1" t="str">
        <f t="shared" si="25"/>
        <v>-</v>
      </c>
      <c r="AS11" s="1" t="str">
        <f t="shared" si="26"/>
        <v>-</v>
      </c>
      <c r="AT11" s="1" t="str">
        <f t="shared" si="33"/>
        <v>-</v>
      </c>
      <c r="AU11" s="1" t="str">
        <f t="shared" si="34"/>
        <v>-</v>
      </c>
      <c r="AV11" s="1" t="str">
        <f t="shared" si="35"/>
        <v>-</v>
      </c>
      <c r="AW11" s="5">
        <f t="shared" si="36"/>
        <v>12</v>
      </c>
      <c r="AX11" s="1">
        <f t="shared" si="37"/>
        <v>2.0308673704702818</v>
      </c>
    </row>
    <row r="12" spans="1:50" x14ac:dyDescent="0.2">
      <c r="A12" s="4">
        <v>10</v>
      </c>
      <c r="B12" s="21">
        <v>0.46928628883937801</v>
      </c>
      <c r="C12" s="21">
        <v>0.26500000000000001</v>
      </c>
      <c r="D12" s="21">
        <v>0</v>
      </c>
      <c r="E12" s="21">
        <v>0</v>
      </c>
      <c r="F12" s="21">
        <v>100</v>
      </c>
      <c r="G12" s="21">
        <v>3.9720987376830101</v>
      </c>
      <c r="H12" s="21">
        <v>6</v>
      </c>
      <c r="I12" s="21">
        <v>1500</v>
      </c>
      <c r="J12" s="21">
        <v>185</v>
      </c>
      <c r="K12" s="21">
        <v>0</v>
      </c>
      <c r="L12" s="2">
        <f t="shared" si="27"/>
        <v>0</v>
      </c>
      <c r="M12" s="2">
        <f t="shared" si="0"/>
        <v>0</v>
      </c>
      <c r="N12" s="2">
        <f t="shared" si="1"/>
        <v>0</v>
      </c>
      <c r="O12" s="2">
        <f t="shared" si="2"/>
        <v>0</v>
      </c>
      <c r="P12" s="2">
        <f t="shared" si="3"/>
        <v>0</v>
      </c>
      <c r="Q12" s="2">
        <f t="shared" si="4"/>
        <v>0</v>
      </c>
      <c r="R12" s="2">
        <f t="shared" si="5"/>
        <v>0</v>
      </c>
      <c r="S12" s="2">
        <f t="shared" si="6"/>
        <v>0</v>
      </c>
      <c r="T12" s="2">
        <f t="shared" si="7"/>
        <v>0</v>
      </c>
      <c r="U12" s="2">
        <f t="shared" si="8"/>
        <v>0</v>
      </c>
      <c r="V12" s="10">
        <f t="shared" si="9"/>
        <v>6</v>
      </c>
      <c r="W12" s="2">
        <f t="shared" si="10"/>
        <v>8</v>
      </c>
      <c r="X12" s="2">
        <f t="shared" si="11"/>
        <v>6</v>
      </c>
      <c r="Y12" s="2">
        <f t="shared" si="12"/>
        <v>3</v>
      </c>
      <c r="Z12" s="2">
        <f t="shared" si="13"/>
        <v>3</v>
      </c>
      <c r="AA12" s="2">
        <f t="shared" si="14"/>
        <v>5</v>
      </c>
      <c r="AB12" s="2">
        <f t="shared" si="28"/>
        <v>5</v>
      </c>
      <c r="AC12" s="2">
        <f t="shared" si="38"/>
        <v>8</v>
      </c>
      <c r="AD12" s="5">
        <f t="shared" si="29"/>
        <v>12</v>
      </c>
      <c r="AE12">
        <f t="shared" si="30"/>
        <v>1</v>
      </c>
      <c r="AF12" s="1" t="str">
        <f t="shared" si="31"/>
        <v>-</v>
      </c>
      <c r="AG12" s="1" t="str">
        <f t="shared" si="15"/>
        <v>-</v>
      </c>
      <c r="AH12" s="1" t="str">
        <f t="shared" si="16"/>
        <v>-</v>
      </c>
      <c r="AI12" s="1" t="str">
        <f t="shared" si="17"/>
        <v>-</v>
      </c>
      <c r="AJ12" s="1" t="str">
        <f t="shared" si="18"/>
        <v>-</v>
      </c>
      <c r="AK12" s="1" t="str">
        <f t="shared" si="19"/>
        <v>-</v>
      </c>
      <c r="AL12" s="1" t="str">
        <f t="shared" si="20"/>
        <v>-</v>
      </c>
      <c r="AM12" s="1" t="str">
        <f t="shared" si="21"/>
        <v>-</v>
      </c>
      <c r="AN12" s="1" t="str">
        <f t="shared" si="22"/>
        <v>-</v>
      </c>
      <c r="AO12" s="1" t="str">
        <f t="shared" si="23"/>
        <v>-</v>
      </c>
      <c r="AP12" s="1" t="str">
        <f t="shared" si="32"/>
        <v>-</v>
      </c>
      <c r="AQ12" s="1">
        <f t="shared" si="24"/>
        <v>2.1277379317584058</v>
      </c>
      <c r="AR12" s="1" t="str">
        <f t="shared" si="25"/>
        <v>-</v>
      </c>
      <c r="AS12" s="1" t="str">
        <f t="shared" si="26"/>
        <v>-</v>
      </c>
      <c r="AT12" s="1" t="str">
        <f t="shared" si="33"/>
        <v>-</v>
      </c>
      <c r="AU12" s="1" t="str">
        <f t="shared" si="34"/>
        <v>-</v>
      </c>
      <c r="AV12" s="1" t="str">
        <f t="shared" si="35"/>
        <v>-</v>
      </c>
      <c r="AW12" s="5">
        <f t="shared" si="36"/>
        <v>12</v>
      </c>
      <c r="AX12" s="1">
        <f t="shared" si="37"/>
        <v>2.1277379317584058</v>
      </c>
    </row>
    <row r="13" spans="1:50" x14ac:dyDescent="0.2">
      <c r="A13" s="4">
        <v>11</v>
      </c>
      <c r="B13" s="21">
        <v>0.32778758462112501</v>
      </c>
      <c r="C13" s="21">
        <v>1.0449999999999999</v>
      </c>
      <c r="D13" s="21">
        <v>0</v>
      </c>
      <c r="E13" s="21">
        <v>0</v>
      </c>
      <c r="F13" s="21">
        <v>100</v>
      </c>
      <c r="G13" s="21">
        <v>15.6704099028904</v>
      </c>
      <c r="H13" s="21">
        <v>7</v>
      </c>
      <c r="I13" s="21">
        <v>1500</v>
      </c>
      <c r="J13" s="21">
        <v>185</v>
      </c>
      <c r="K13" s="21">
        <v>0</v>
      </c>
      <c r="L13" s="2">
        <f t="shared" si="27"/>
        <v>0</v>
      </c>
      <c r="M13" s="2">
        <f t="shared" si="0"/>
        <v>0</v>
      </c>
      <c r="N13" s="2">
        <f t="shared" si="1"/>
        <v>0</v>
      </c>
      <c r="O13" s="2">
        <f t="shared" si="2"/>
        <v>0</v>
      </c>
      <c r="P13" s="2">
        <f t="shared" si="3"/>
        <v>0</v>
      </c>
      <c r="Q13" s="2">
        <f t="shared" si="4"/>
        <v>0</v>
      </c>
      <c r="R13" s="2">
        <f t="shared" si="5"/>
        <v>0</v>
      </c>
      <c r="S13" s="2">
        <f t="shared" si="6"/>
        <v>0</v>
      </c>
      <c r="T13" s="2">
        <f t="shared" si="7"/>
        <v>0</v>
      </c>
      <c r="U13" s="2">
        <f t="shared" si="8"/>
        <v>0</v>
      </c>
      <c r="V13" s="10">
        <f t="shared" si="9"/>
        <v>8</v>
      </c>
      <c r="W13" s="2">
        <f t="shared" si="10"/>
        <v>5</v>
      </c>
      <c r="X13" s="2">
        <f t="shared" si="11"/>
        <v>5</v>
      </c>
      <c r="Y13" s="2">
        <f t="shared" si="12"/>
        <v>3</v>
      </c>
      <c r="Z13" s="2">
        <f t="shared" si="13"/>
        <v>3</v>
      </c>
      <c r="AA13" s="2">
        <f t="shared" si="14"/>
        <v>5</v>
      </c>
      <c r="AB13" s="2">
        <f t="shared" si="28"/>
        <v>5</v>
      </c>
      <c r="AC13" s="2">
        <f t="shared" si="38"/>
        <v>8</v>
      </c>
      <c r="AD13" s="5">
        <f t="shared" si="29"/>
        <v>11</v>
      </c>
      <c r="AE13">
        <f t="shared" si="30"/>
        <v>1</v>
      </c>
      <c r="AF13" s="1" t="str">
        <f t="shared" si="31"/>
        <v>-</v>
      </c>
      <c r="AG13" s="1" t="str">
        <f t="shared" si="15"/>
        <v>-</v>
      </c>
      <c r="AH13" s="1" t="str">
        <f t="shared" si="16"/>
        <v>-</v>
      </c>
      <c r="AI13" s="1" t="str">
        <f t="shared" si="17"/>
        <v>-</v>
      </c>
      <c r="AJ13" s="1" t="str">
        <f t="shared" si="18"/>
        <v>-</v>
      </c>
      <c r="AK13" s="1" t="str">
        <f t="shared" si="19"/>
        <v>-</v>
      </c>
      <c r="AL13" s="1" t="str">
        <f t="shared" si="20"/>
        <v>-</v>
      </c>
      <c r="AM13" s="1" t="str">
        <f t="shared" si="21"/>
        <v>-</v>
      </c>
      <c r="AN13" s="1" t="str">
        <f t="shared" si="22"/>
        <v>-</v>
      </c>
      <c r="AO13" s="1" t="str">
        <f t="shared" si="23"/>
        <v>-</v>
      </c>
      <c r="AP13" s="1">
        <f t="shared" si="32"/>
        <v>1.7291127061339286</v>
      </c>
      <c r="AQ13" s="1" t="str">
        <f t="shared" si="24"/>
        <v>-</v>
      </c>
      <c r="AR13" s="1" t="str">
        <f t="shared" si="25"/>
        <v>-</v>
      </c>
      <c r="AS13" s="1" t="str">
        <f t="shared" si="26"/>
        <v>-</v>
      </c>
      <c r="AT13" s="1" t="str">
        <f t="shared" si="33"/>
        <v>-</v>
      </c>
      <c r="AU13" s="1" t="str">
        <f t="shared" si="34"/>
        <v>-</v>
      </c>
      <c r="AV13" s="1" t="str">
        <f t="shared" si="35"/>
        <v>-</v>
      </c>
      <c r="AW13" s="5">
        <f t="shared" si="36"/>
        <v>11</v>
      </c>
      <c r="AX13" s="1">
        <f t="shared" si="37"/>
        <v>1.7291127061339286</v>
      </c>
    </row>
    <row r="14" spans="1:50" x14ac:dyDescent="0.2">
      <c r="A14" s="4">
        <v>12</v>
      </c>
      <c r="B14" s="21">
        <v>0.348039659383439</v>
      </c>
      <c r="C14" s="21">
        <v>1.421</v>
      </c>
      <c r="D14" s="21">
        <v>0</v>
      </c>
      <c r="E14" s="21">
        <v>0</v>
      </c>
      <c r="F14" s="21">
        <v>100</v>
      </c>
      <c r="G14" s="21">
        <v>21.3087026983413</v>
      </c>
      <c r="H14" s="21">
        <v>8</v>
      </c>
      <c r="I14" s="21">
        <v>1500</v>
      </c>
      <c r="J14" s="21">
        <v>185</v>
      </c>
      <c r="K14" s="21">
        <v>0</v>
      </c>
      <c r="L14" s="2">
        <f t="shared" si="27"/>
        <v>0</v>
      </c>
      <c r="M14" s="2">
        <f t="shared" si="0"/>
        <v>0</v>
      </c>
      <c r="N14" s="2">
        <f t="shared" si="1"/>
        <v>0</v>
      </c>
      <c r="O14" s="2">
        <f t="shared" si="2"/>
        <v>0</v>
      </c>
      <c r="P14" s="2">
        <f t="shared" si="3"/>
        <v>0</v>
      </c>
      <c r="Q14" s="2">
        <f t="shared" si="4"/>
        <v>0</v>
      </c>
      <c r="R14" s="2">
        <f t="shared" si="5"/>
        <v>0</v>
      </c>
      <c r="S14" s="2">
        <f t="shared" si="6"/>
        <v>0</v>
      </c>
      <c r="T14" s="2">
        <f t="shared" si="7"/>
        <v>0</v>
      </c>
      <c r="U14" s="2">
        <f t="shared" si="8"/>
        <v>0</v>
      </c>
      <c r="V14" s="10">
        <f t="shared" si="9"/>
        <v>9</v>
      </c>
      <c r="W14" s="2">
        <f t="shared" si="10"/>
        <v>5</v>
      </c>
      <c r="X14" s="2">
        <f t="shared" si="11"/>
        <v>5</v>
      </c>
      <c r="Y14" s="2">
        <f t="shared" si="12"/>
        <v>3</v>
      </c>
      <c r="Z14" s="2">
        <f t="shared" si="13"/>
        <v>3</v>
      </c>
      <c r="AA14" s="2">
        <f t="shared" si="14"/>
        <v>5</v>
      </c>
      <c r="AB14" s="2">
        <f t="shared" si="28"/>
        <v>5</v>
      </c>
      <c r="AC14" s="2">
        <f t="shared" si="38"/>
        <v>9</v>
      </c>
      <c r="AD14" s="5">
        <f t="shared" si="29"/>
        <v>11</v>
      </c>
      <c r="AE14">
        <f t="shared" si="30"/>
        <v>1</v>
      </c>
      <c r="AF14" s="1" t="str">
        <f t="shared" si="31"/>
        <v>-</v>
      </c>
      <c r="AG14" s="1" t="str">
        <f t="shared" si="15"/>
        <v>-</v>
      </c>
      <c r="AH14" s="1" t="str">
        <f t="shared" si="16"/>
        <v>-</v>
      </c>
      <c r="AI14" s="1" t="str">
        <f t="shared" si="17"/>
        <v>-</v>
      </c>
      <c r="AJ14" s="1" t="str">
        <f t="shared" si="18"/>
        <v>-</v>
      </c>
      <c r="AK14" s="1" t="str">
        <f t="shared" si="19"/>
        <v>-</v>
      </c>
      <c r="AL14" s="1" t="str">
        <f t="shared" si="20"/>
        <v>-</v>
      </c>
      <c r="AM14" s="1" t="str">
        <f t="shared" si="21"/>
        <v>-</v>
      </c>
      <c r="AN14" s="1" t="str">
        <f t="shared" si="22"/>
        <v>-</v>
      </c>
      <c r="AO14" s="1" t="str">
        <f t="shared" si="23"/>
        <v>-</v>
      </c>
      <c r="AP14" s="1">
        <f t="shared" si="32"/>
        <v>1.5418637643782656</v>
      </c>
      <c r="AQ14" s="1" t="str">
        <f t="shared" si="24"/>
        <v>-</v>
      </c>
      <c r="AR14" s="1" t="str">
        <f t="shared" si="25"/>
        <v>-</v>
      </c>
      <c r="AS14" s="1" t="str">
        <f t="shared" si="26"/>
        <v>-</v>
      </c>
      <c r="AT14" s="1" t="str">
        <f t="shared" si="33"/>
        <v>-</v>
      </c>
      <c r="AU14" s="1" t="str">
        <f t="shared" si="34"/>
        <v>-</v>
      </c>
      <c r="AV14" s="1" t="str">
        <f t="shared" si="35"/>
        <v>-</v>
      </c>
      <c r="AW14" s="5">
        <f t="shared" si="36"/>
        <v>11</v>
      </c>
      <c r="AX14" s="1">
        <f t="shared" si="37"/>
        <v>1.5418637643782656</v>
      </c>
    </row>
    <row r="15" spans="1:50" x14ac:dyDescent="0.2">
      <c r="A15" s="4">
        <v>13</v>
      </c>
      <c r="B15" s="21">
        <v>0.35054224080859298</v>
      </c>
      <c r="C15" s="21">
        <v>0.85</v>
      </c>
      <c r="D15" s="21">
        <v>0</v>
      </c>
      <c r="E15" s="21">
        <v>0</v>
      </c>
      <c r="F15" s="21">
        <v>100</v>
      </c>
      <c r="G15" s="21">
        <v>12.7531796876284</v>
      </c>
      <c r="H15" s="21">
        <v>7</v>
      </c>
      <c r="I15" s="21">
        <v>1500</v>
      </c>
      <c r="J15" s="21">
        <v>185</v>
      </c>
      <c r="K15" s="21">
        <v>0</v>
      </c>
      <c r="L15" s="2">
        <f t="shared" si="27"/>
        <v>0</v>
      </c>
      <c r="M15" s="2">
        <f t="shared" si="0"/>
        <v>0</v>
      </c>
      <c r="N15" s="2">
        <f t="shared" si="1"/>
        <v>0</v>
      </c>
      <c r="O15" s="2">
        <f t="shared" si="2"/>
        <v>0</v>
      </c>
      <c r="P15" s="2">
        <f t="shared" si="3"/>
        <v>0</v>
      </c>
      <c r="Q15" s="2">
        <f t="shared" si="4"/>
        <v>0</v>
      </c>
      <c r="R15" s="2">
        <f t="shared" si="5"/>
        <v>0</v>
      </c>
      <c r="S15" s="2">
        <f t="shared" si="6"/>
        <v>0</v>
      </c>
      <c r="T15" s="2">
        <f t="shared" si="7"/>
        <v>0</v>
      </c>
      <c r="U15" s="2">
        <f t="shared" si="8"/>
        <v>0</v>
      </c>
      <c r="V15" s="10">
        <f t="shared" si="9"/>
        <v>7</v>
      </c>
      <c r="W15" s="2">
        <f t="shared" si="10"/>
        <v>6</v>
      </c>
      <c r="X15" s="2">
        <f t="shared" si="11"/>
        <v>6</v>
      </c>
      <c r="Y15" s="2">
        <f t="shared" si="12"/>
        <v>3</v>
      </c>
      <c r="Z15" s="2">
        <f t="shared" si="13"/>
        <v>3</v>
      </c>
      <c r="AA15" s="2">
        <f t="shared" si="14"/>
        <v>5</v>
      </c>
      <c r="AB15" s="2">
        <f t="shared" si="28"/>
        <v>5</v>
      </c>
      <c r="AC15" s="2">
        <f t="shared" si="38"/>
        <v>7</v>
      </c>
      <c r="AD15" s="5">
        <f t="shared" si="29"/>
        <v>11</v>
      </c>
      <c r="AE15">
        <f t="shared" si="30"/>
        <v>1</v>
      </c>
      <c r="AF15" s="1" t="str">
        <f t="shared" si="31"/>
        <v>-</v>
      </c>
      <c r="AG15" s="1" t="str">
        <f t="shared" si="15"/>
        <v>-</v>
      </c>
      <c r="AH15" s="1" t="str">
        <f t="shared" si="16"/>
        <v>-</v>
      </c>
      <c r="AI15" s="1" t="str">
        <f t="shared" si="17"/>
        <v>-</v>
      </c>
      <c r="AJ15" s="1" t="str">
        <f t="shared" si="18"/>
        <v>-</v>
      </c>
      <c r="AK15" s="1" t="str">
        <f t="shared" si="19"/>
        <v>-</v>
      </c>
      <c r="AL15" s="1" t="str">
        <f t="shared" si="20"/>
        <v>-</v>
      </c>
      <c r="AM15" s="1" t="str">
        <f t="shared" si="21"/>
        <v>-</v>
      </c>
      <c r="AN15" s="1" t="str">
        <f t="shared" si="22"/>
        <v>-</v>
      </c>
      <c r="AO15" s="1" t="str">
        <f t="shared" si="23"/>
        <v>-</v>
      </c>
      <c r="AP15" s="1">
        <f t="shared" si="32"/>
        <v>2.0251110267568087</v>
      </c>
      <c r="AQ15" s="1" t="str">
        <f t="shared" si="24"/>
        <v>-</v>
      </c>
      <c r="AR15" s="1" t="str">
        <f t="shared" si="25"/>
        <v>-</v>
      </c>
      <c r="AS15" s="1" t="str">
        <f t="shared" si="26"/>
        <v>-</v>
      </c>
      <c r="AT15" s="1" t="str">
        <f t="shared" si="33"/>
        <v>-</v>
      </c>
      <c r="AU15" s="1" t="str">
        <f t="shared" si="34"/>
        <v>-</v>
      </c>
      <c r="AV15" s="1" t="str">
        <f t="shared" si="35"/>
        <v>-</v>
      </c>
      <c r="AW15" s="5">
        <f t="shared" si="36"/>
        <v>11</v>
      </c>
      <c r="AX15" s="1">
        <f t="shared" si="37"/>
        <v>2.0251110267568087</v>
      </c>
    </row>
    <row r="16" spans="1:50" x14ac:dyDescent="0.2">
      <c r="A16" s="4">
        <v>14</v>
      </c>
      <c r="B16" s="21">
        <v>0.354522943909512</v>
      </c>
      <c r="C16" s="21">
        <v>1.1080000000000001</v>
      </c>
      <c r="D16" s="21">
        <v>0</v>
      </c>
      <c r="E16" s="21">
        <v>0</v>
      </c>
      <c r="F16" s="21">
        <v>100</v>
      </c>
      <c r="G16" s="21">
        <v>16.6206480713718</v>
      </c>
      <c r="H16" s="21">
        <v>7</v>
      </c>
      <c r="I16" s="21">
        <v>1500</v>
      </c>
      <c r="J16" s="21">
        <v>185</v>
      </c>
      <c r="K16" s="21">
        <v>0</v>
      </c>
      <c r="L16" s="2">
        <f t="shared" si="27"/>
        <v>0</v>
      </c>
      <c r="M16" s="2">
        <f t="shared" si="0"/>
        <v>0</v>
      </c>
      <c r="N16" s="2">
        <f t="shared" si="1"/>
        <v>0</v>
      </c>
      <c r="O16" s="2">
        <f t="shared" si="2"/>
        <v>0</v>
      </c>
      <c r="P16" s="2">
        <f t="shared" si="3"/>
        <v>0</v>
      </c>
      <c r="Q16" s="2">
        <f t="shared" si="4"/>
        <v>0</v>
      </c>
      <c r="R16" s="2">
        <f t="shared" si="5"/>
        <v>0</v>
      </c>
      <c r="S16" s="2">
        <f t="shared" si="6"/>
        <v>0</v>
      </c>
      <c r="T16" s="2">
        <f t="shared" si="7"/>
        <v>0</v>
      </c>
      <c r="U16" s="2">
        <f t="shared" si="8"/>
        <v>0</v>
      </c>
      <c r="V16" s="10">
        <f t="shared" si="9"/>
        <v>8</v>
      </c>
      <c r="W16" s="2">
        <f t="shared" si="10"/>
        <v>5</v>
      </c>
      <c r="X16" s="2">
        <f t="shared" si="11"/>
        <v>5</v>
      </c>
      <c r="Y16" s="2">
        <f t="shared" si="12"/>
        <v>3</v>
      </c>
      <c r="Z16" s="2">
        <f t="shared" si="13"/>
        <v>3</v>
      </c>
      <c r="AA16" s="2">
        <f t="shared" si="14"/>
        <v>5</v>
      </c>
      <c r="AB16" s="2">
        <f t="shared" si="28"/>
        <v>5</v>
      </c>
      <c r="AC16" s="2">
        <f t="shared" si="38"/>
        <v>8</v>
      </c>
      <c r="AD16" s="5">
        <f t="shared" si="29"/>
        <v>11</v>
      </c>
      <c r="AE16">
        <f t="shared" si="30"/>
        <v>1</v>
      </c>
      <c r="AF16" s="1" t="str">
        <f t="shared" si="31"/>
        <v>-</v>
      </c>
      <c r="AG16" s="1" t="str">
        <f t="shared" si="15"/>
        <v>-</v>
      </c>
      <c r="AH16" s="1" t="str">
        <f t="shared" si="16"/>
        <v>-</v>
      </c>
      <c r="AI16" s="1" t="str">
        <f t="shared" si="17"/>
        <v>-</v>
      </c>
      <c r="AJ16" s="1" t="str">
        <f t="shared" si="18"/>
        <v>-</v>
      </c>
      <c r="AK16" s="1" t="str">
        <f t="shared" si="19"/>
        <v>-</v>
      </c>
      <c r="AL16" s="1" t="str">
        <f t="shared" si="20"/>
        <v>-</v>
      </c>
      <c r="AM16" s="1" t="str">
        <f t="shared" si="21"/>
        <v>-</v>
      </c>
      <c r="AN16" s="1" t="str">
        <f t="shared" si="22"/>
        <v>-</v>
      </c>
      <c r="AO16" s="1" t="str">
        <f t="shared" si="23"/>
        <v>-</v>
      </c>
      <c r="AP16" s="1">
        <f t="shared" si="32"/>
        <v>1.6846417061416925</v>
      </c>
      <c r="AQ16" s="1" t="str">
        <f t="shared" si="24"/>
        <v>-</v>
      </c>
      <c r="AR16" s="1" t="str">
        <f t="shared" si="25"/>
        <v>-</v>
      </c>
      <c r="AS16" s="1" t="str">
        <f t="shared" si="26"/>
        <v>-</v>
      </c>
      <c r="AT16" s="1" t="str">
        <f t="shared" si="33"/>
        <v>-</v>
      </c>
      <c r="AU16" s="1" t="str">
        <f t="shared" si="34"/>
        <v>-</v>
      </c>
      <c r="AV16" s="1" t="str">
        <f t="shared" si="35"/>
        <v>-</v>
      </c>
      <c r="AW16" s="5">
        <f t="shared" si="36"/>
        <v>11</v>
      </c>
      <c r="AX16" s="1">
        <f t="shared" si="37"/>
        <v>1.6846417061416925</v>
      </c>
    </row>
    <row r="17" spans="1:50" x14ac:dyDescent="0.2">
      <c r="A17" s="4">
        <v>15</v>
      </c>
      <c r="B17" s="21">
        <v>0.36628213349702998</v>
      </c>
      <c r="C17" s="21">
        <v>0.875</v>
      </c>
      <c r="D17" s="21">
        <v>0</v>
      </c>
      <c r="E17" s="21">
        <v>0</v>
      </c>
      <c r="F17" s="21">
        <v>100</v>
      </c>
      <c r="G17" s="21">
        <v>13.1252148511933</v>
      </c>
      <c r="H17" s="21">
        <v>7</v>
      </c>
      <c r="I17" s="21">
        <v>1500</v>
      </c>
      <c r="J17" s="21">
        <v>185</v>
      </c>
      <c r="K17" s="21">
        <v>0</v>
      </c>
      <c r="L17" s="2">
        <f t="shared" si="27"/>
        <v>0</v>
      </c>
      <c r="M17" s="2">
        <f t="shared" si="0"/>
        <v>0</v>
      </c>
      <c r="N17" s="2">
        <f t="shared" si="1"/>
        <v>0</v>
      </c>
      <c r="O17" s="2">
        <f t="shared" si="2"/>
        <v>0</v>
      </c>
      <c r="P17" s="2">
        <f t="shared" si="3"/>
        <v>0</v>
      </c>
      <c r="Q17" s="2">
        <f t="shared" si="4"/>
        <v>0</v>
      </c>
      <c r="R17" s="2">
        <f t="shared" si="5"/>
        <v>0</v>
      </c>
      <c r="S17" s="2">
        <f t="shared" si="6"/>
        <v>0</v>
      </c>
      <c r="T17" s="2">
        <f t="shared" si="7"/>
        <v>0</v>
      </c>
      <c r="U17" s="2">
        <f t="shared" si="8"/>
        <v>0</v>
      </c>
      <c r="V17" s="10">
        <f t="shared" si="9"/>
        <v>7</v>
      </c>
      <c r="W17" s="2">
        <f t="shared" si="10"/>
        <v>6</v>
      </c>
      <c r="X17" s="2">
        <f t="shared" si="11"/>
        <v>6</v>
      </c>
      <c r="Y17" s="2">
        <f t="shared" si="12"/>
        <v>3</v>
      </c>
      <c r="Z17" s="2">
        <f t="shared" si="13"/>
        <v>3</v>
      </c>
      <c r="AA17" s="2">
        <f t="shared" si="14"/>
        <v>5</v>
      </c>
      <c r="AB17" s="2">
        <f t="shared" si="28"/>
        <v>5</v>
      </c>
      <c r="AC17" s="2">
        <f t="shared" si="38"/>
        <v>7</v>
      </c>
      <c r="AD17" s="5">
        <f t="shared" si="29"/>
        <v>11</v>
      </c>
      <c r="AE17">
        <f t="shared" si="30"/>
        <v>1</v>
      </c>
      <c r="AF17" s="1" t="str">
        <f t="shared" si="31"/>
        <v>-</v>
      </c>
      <c r="AG17" s="1" t="str">
        <f t="shared" si="15"/>
        <v>-</v>
      </c>
      <c r="AH17" s="1" t="str">
        <f t="shared" si="16"/>
        <v>-</v>
      </c>
      <c r="AI17" s="1" t="str">
        <f t="shared" si="17"/>
        <v>-</v>
      </c>
      <c r="AJ17" s="1" t="str">
        <f t="shared" si="18"/>
        <v>-</v>
      </c>
      <c r="AK17" s="1" t="str">
        <f t="shared" si="19"/>
        <v>-</v>
      </c>
      <c r="AL17" s="1" t="str">
        <f t="shared" si="20"/>
        <v>-</v>
      </c>
      <c r="AM17" s="1" t="str">
        <f t="shared" si="21"/>
        <v>-</v>
      </c>
      <c r="AN17" s="1" t="str">
        <f t="shared" si="22"/>
        <v>-</v>
      </c>
      <c r="AO17" s="1" t="str">
        <f t="shared" si="23"/>
        <v>-</v>
      </c>
      <c r="AP17" s="1">
        <f t="shared" si="32"/>
        <v>1.9811970780441883</v>
      </c>
      <c r="AQ17" s="1" t="str">
        <f t="shared" si="24"/>
        <v>-</v>
      </c>
      <c r="AR17" s="1" t="str">
        <f t="shared" si="25"/>
        <v>-</v>
      </c>
      <c r="AS17" s="1" t="str">
        <f t="shared" si="26"/>
        <v>-</v>
      </c>
      <c r="AT17" s="1" t="str">
        <f t="shared" si="33"/>
        <v>-</v>
      </c>
      <c r="AU17" s="1" t="str">
        <f t="shared" si="34"/>
        <v>-</v>
      </c>
      <c r="AV17" s="1" t="str">
        <f t="shared" si="35"/>
        <v>-</v>
      </c>
      <c r="AW17" s="5">
        <f t="shared" si="36"/>
        <v>11</v>
      </c>
      <c r="AX17" s="1">
        <f t="shared" si="37"/>
        <v>1.9811970780441883</v>
      </c>
    </row>
    <row r="18" spans="1:50" x14ac:dyDescent="0.2">
      <c r="A18" s="4">
        <v>16</v>
      </c>
      <c r="B18" s="21">
        <v>0.38288411211662998</v>
      </c>
      <c r="C18" s="21">
        <v>0.55500000000000005</v>
      </c>
      <c r="D18" s="21">
        <v>0</v>
      </c>
      <c r="E18" s="21">
        <v>0</v>
      </c>
      <c r="F18" s="21">
        <v>100</v>
      </c>
      <c r="G18" s="21">
        <v>8.3272128810014401</v>
      </c>
      <c r="H18" s="21">
        <v>6</v>
      </c>
      <c r="I18" s="21">
        <v>1500</v>
      </c>
      <c r="J18" s="21">
        <v>185</v>
      </c>
      <c r="K18" s="21">
        <v>0</v>
      </c>
      <c r="L18" s="2">
        <f t="shared" si="27"/>
        <v>0</v>
      </c>
      <c r="M18" s="2">
        <f t="shared" si="0"/>
        <v>0</v>
      </c>
      <c r="N18" s="2">
        <f t="shared" si="1"/>
        <v>0</v>
      </c>
      <c r="O18" s="2">
        <f t="shared" si="2"/>
        <v>0</v>
      </c>
      <c r="P18" s="2">
        <f t="shared" si="3"/>
        <v>0</v>
      </c>
      <c r="Q18" s="2">
        <f t="shared" si="4"/>
        <v>0</v>
      </c>
      <c r="R18" s="2">
        <f t="shared" si="5"/>
        <v>0</v>
      </c>
      <c r="S18" s="2">
        <f t="shared" si="6"/>
        <v>0</v>
      </c>
      <c r="T18" s="2">
        <f t="shared" si="7"/>
        <v>0</v>
      </c>
      <c r="U18" s="2">
        <f t="shared" si="8"/>
        <v>0</v>
      </c>
      <c r="V18" s="10">
        <f t="shared" si="9"/>
        <v>7</v>
      </c>
      <c r="W18" s="2">
        <f t="shared" si="10"/>
        <v>8</v>
      </c>
      <c r="X18" s="2">
        <f t="shared" si="11"/>
        <v>6</v>
      </c>
      <c r="Y18" s="2">
        <f t="shared" si="12"/>
        <v>3</v>
      </c>
      <c r="Z18" s="2">
        <f t="shared" si="13"/>
        <v>3</v>
      </c>
      <c r="AA18" s="2">
        <f t="shared" si="14"/>
        <v>5</v>
      </c>
      <c r="AB18" s="2">
        <f t="shared" si="28"/>
        <v>5</v>
      </c>
      <c r="AC18" s="2">
        <f t="shared" si="38"/>
        <v>8</v>
      </c>
      <c r="AD18" s="5">
        <f t="shared" si="29"/>
        <v>12</v>
      </c>
      <c r="AE18">
        <f t="shared" si="30"/>
        <v>1</v>
      </c>
      <c r="AF18" s="1" t="str">
        <f t="shared" si="31"/>
        <v>-</v>
      </c>
      <c r="AG18" s="1" t="str">
        <f t="shared" si="15"/>
        <v>-</v>
      </c>
      <c r="AH18" s="1" t="str">
        <f t="shared" si="16"/>
        <v>-</v>
      </c>
      <c r="AI18" s="1" t="str">
        <f t="shared" si="17"/>
        <v>-</v>
      </c>
      <c r="AJ18" s="1" t="str">
        <f t="shared" si="18"/>
        <v>-</v>
      </c>
      <c r="AK18" s="1" t="str">
        <f t="shared" si="19"/>
        <v>-</v>
      </c>
      <c r="AL18" s="1" t="str">
        <f t="shared" si="20"/>
        <v>-</v>
      </c>
      <c r="AM18" s="1" t="str">
        <f t="shared" si="21"/>
        <v>-</v>
      </c>
      <c r="AN18" s="1" t="str">
        <f t="shared" si="22"/>
        <v>-</v>
      </c>
      <c r="AO18" s="1" t="str">
        <f t="shared" si="23"/>
        <v>-</v>
      </c>
      <c r="AP18" s="1" t="str">
        <f t="shared" si="32"/>
        <v>-</v>
      </c>
      <c r="AQ18" s="1">
        <f t="shared" si="24"/>
        <v>1.5790409203184441</v>
      </c>
      <c r="AR18" s="1" t="str">
        <f t="shared" si="25"/>
        <v>-</v>
      </c>
      <c r="AS18" s="1" t="str">
        <f t="shared" si="26"/>
        <v>-</v>
      </c>
      <c r="AT18" s="1" t="str">
        <f t="shared" si="33"/>
        <v>-</v>
      </c>
      <c r="AU18" s="1" t="str">
        <f t="shared" si="34"/>
        <v>-</v>
      </c>
      <c r="AV18" s="1" t="str">
        <f t="shared" si="35"/>
        <v>-</v>
      </c>
      <c r="AW18" s="5">
        <f t="shared" si="36"/>
        <v>12</v>
      </c>
      <c r="AX18" s="1">
        <f t="shared" si="37"/>
        <v>1.5790409203184441</v>
      </c>
    </row>
    <row r="19" spans="1:50" x14ac:dyDescent="0.2">
      <c r="A19" s="4">
        <v>17</v>
      </c>
      <c r="B19" s="21">
        <v>0.43311343517109602</v>
      </c>
      <c r="C19" s="21">
        <v>0.81499999999999995</v>
      </c>
      <c r="D19" s="21">
        <v>0</v>
      </c>
      <c r="E19" s="21">
        <v>0</v>
      </c>
      <c r="F19" s="21">
        <v>100</v>
      </c>
      <c r="G19" s="21">
        <v>12.2299494289358</v>
      </c>
      <c r="H19" s="21">
        <v>7</v>
      </c>
      <c r="I19" s="21">
        <v>1500</v>
      </c>
      <c r="J19" s="21">
        <v>185</v>
      </c>
      <c r="K19" s="21">
        <v>0</v>
      </c>
      <c r="L19" s="2">
        <f t="shared" si="27"/>
        <v>0</v>
      </c>
      <c r="M19" s="2">
        <f t="shared" si="0"/>
        <v>0</v>
      </c>
      <c r="N19" s="2">
        <f t="shared" si="1"/>
        <v>0</v>
      </c>
      <c r="O19" s="2">
        <f t="shared" si="2"/>
        <v>0</v>
      </c>
      <c r="P19" s="2">
        <f t="shared" si="3"/>
        <v>0</v>
      </c>
      <c r="Q19" s="2">
        <f t="shared" si="4"/>
        <v>0</v>
      </c>
      <c r="R19" s="2">
        <f t="shared" si="5"/>
        <v>0</v>
      </c>
      <c r="S19" s="2">
        <f t="shared" si="6"/>
        <v>0</v>
      </c>
      <c r="T19" s="2">
        <f t="shared" si="7"/>
        <v>0</v>
      </c>
      <c r="U19" s="2">
        <f t="shared" si="8"/>
        <v>0</v>
      </c>
      <c r="V19" s="10">
        <f t="shared" si="9"/>
        <v>6</v>
      </c>
      <c r="W19" s="2">
        <f t="shared" si="10"/>
        <v>6</v>
      </c>
      <c r="X19" s="2">
        <f t="shared" si="11"/>
        <v>6</v>
      </c>
      <c r="Y19" s="2">
        <f t="shared" si="12"/>
        <v>3</v>
      </c>
      <c r="Z19" s="2">
        <f t="shared" si="13"/>
        <v>3</v>
      </c>
      <c r="AA19" s="2">
        <f t="shared" si="14"/>
        <v>5</v>
      </c>
      <c r="AB19" s="2">
        <f t="shared" si="28"/>
        <v>5</v>
      </c>
      <c r="AC19" s="2">
        <f t="shared" si="38"/>
        <v>6</v>
      </c>
      <c r="AD19" s="5">
        <f t="shared" si="29"/>
        <v>11</v>
      </c>
      <c r="AE19">
        <f t="shared" si="30"/>
        <v>3</v>
      </c>
      <c r="AF19" s="1" t="str">
        <f t="shared" si="31"/>
        <v>-</v>
      </c>
      <c r="AG19" s="1" t="str">
        <f t="shared" si="15"/>
        <v>-</v>
      </c>
      <c r="AH19" s="1" t="str">
        <f t="shared" si="16"/>
        <v>-</v>
      </c>
      <c r="AI19" s="1" t="str">
        <f t="shared" si="17"/>
        <v>-</v>
      </c>
      <c r="AJ19" s="1" t="str">
        <f t="shared" si="18"/>
        <v>-</v>
      </c>
      <c r="AK19" s="1" t="str">
        <f t="shared" si="19"/>
        <v>-</v>
      </c>
      <c r="AL19" s="1" t="str">
        <f t="shared" si="20"/>
        <v>-</v>
      </c>
      <c r="AM19" s="1" t="str">
        <f t="shared" si="21"/>
        <v>-</v>
      </c>
      <c r="AN19" s="1" t="str">
        <f t="shared" si="22"/>
        <v>-</v>
      </c>
      <c r="AO19" s="1" t="str">
        <f t="shared" si="23"/>
        <v>-</v>
      </c>
      <c r="AP19" s="1">
        <f t="shared" si="32"/>
        <v>2.1273340000217376</v>
      </c>
      <c r="AQ19" s="1">
        <f t="shared" si="24"/>
        <v>1.5808821924584726</v>
      </c>
      <c r="AR19" s="1">
        <f t="shared" si="25"/>
        <v>1.9474051221596924</v>
      </c>
      <c r="AS19" s="1" t="str">
        <f t="shared" si="26"/>
        <v>-</v>
      </c>
      <c r="AT19" s="1" t="str">
        <f t="shared" si="33"/>
        <v>-</v>
      </c>
      <c r="AU19" s="1" t="str">
        <f t="shared" si="34"/>
        <v>-</v>
      </c>
      <c r="AV19" s="1" t="str">
        <f t="shared" si="35"/>
        <v>-</v>
      </c>
      <c r="AW19" s="5">
        <f t="shared" si="36"/>
        <v>12</v>
      </c>
      <c r="AX19" s="1">
        <f t="shared" si="37"/>
        <v>1.5808821924584726</v>
      </c>
    </row>
    <row r="20" spans="1:50" x14ac:dyDescent="0.2">
      <c r="A20" s="4">
        <v>18</v>
      </c>
      <c r="B20" s="21">
        <v>0</v>
      </c>
      <c r="C20" s="21">
        <v>0.55600000000000005</v>
      </c>
      <c r="D20" s="21">
        <v>0</v>
      </c>
      <c r="E20" s="21">
        <v>0</v>
      </c>
      <c r="F20" s="21">
        <v>100</v>
      </c>
      <c r="G20" s="21">
        <v>8.3327959699490197</v>
      </c>
      <c r="H20" s="21">
        <v>6</v>
      </c>
      <c r="I20" s="21">
        <v>1500</v>
      </c>
      <c r="J20" s="21">
        <v>185</v>
      </c>
      <c r="K20" s="21">
        <v>0</v>
      </c>
      <c r="L20" s="2">
        <f t="shared" si="27"/>
        <v>0</v>
      </c>
      <c r="M20" s="2">
        <f t="shared" si="0"/>
        <v>0</v>
      </c>
      <c r="N20" s="2">
        <f t="shared" si="1"/>
        <v>0</v>
      </c>
      <c r="O20" s="2">
        <f t="shared" si="2"/>
        <v>0</v>
      </c>
      <c r="P20" s="2">
        <f t="shared" si="3"/>
        <v>0</v>
      </c>
      <c r="Q20" s="2">
        <f t="shared" si="4"/>
        <v>0</v>
      </c>
      <c r="R20" s="2">
        <f t="shared" si="5"/>
        <v>0</v>
      </c>
      <c r="S20" s="2">
        <f t="shared" si="6"/>
        <v>0</v>
      </c>
      <c r="T20" s="2">
        <f t="shared" si="7"/>
        <v>0</v>
      </c>
      <c r="U20" s="2">
        <f t="shared" si="8"/>
        <v>0</v>
      </c>
      <c r="V20" s="10">
        <f t="shared" si="9"/>
        <v>7</v>
      </c>
      <c r="W20" s="2">
        <f t="shared" si="10"/>
        <v>8</v>
      </c>
      <c r="X20" s="2">
        <f t="shared" si="11"/>
        <v>6</v>
      </c>
      <c r="Y20" s="2">
        <f t="shared" si="12"/>
        <v>3</v>
      </c>
      <c r="Z20" s="2">
        <f t="shared" si="13"/>
        <v>3</v>
      </c>
      <c r="AA20" s="2">
        <f t="shared" si="14"/>
        <v>5</v>
      </c>
      <c r="AB20" s="2">
        <f t="shared" si="28"/>
        <v>5</v>
      </c>
      <c r="AC20" s="2">
        <f t="shared" si="38"/>
        <v>8</v>
      </c>
      <c r="AD20" s="5">
        <f t="shared" si="29"/>
        <v>12</v>
      </c>
      <c r="AE20">
        <f t="shared" si="30"/>
        <v>1</v>
      </c>
      <c r="AF20" s="1" t="str">
        <f t="shared" si="31"/>
        <v>-</v>
      </c>
      <c r="AG20" s="1" t="str">
        <f t="shared" si="15"/>
        <v>-</v>
      </c>
      <c r="AH20" s="1" t="str">
        <f t="shared" si="16"/>
        <v>-</v>
      </c>
      <c r="AI20" s="1" t="str">
        <f t="shared" si="17"/>
        <v>-</v>
      </c>
      <c r="AJ20" s="1" t="str">
        <f t="shared" si="18"/>
        <v>-</v>
      </c>
      <c r="AK20" s="1" t="str">
        <f t="shared" si="19"/>
        <v>-</v>
      </c>
      <c r="AL20" s="1" t="str">
        <f t="shared" si="20"/>
        <v>-</v>
      </c>
      <c r="AM20" s="1" t="str">
        <f t="shared" si="21"/>
        <v>-</v>
      </c>
      <c r="AN20" s="1" t="str">
        <f t="shared" si="22"/>
        <v>-</v>
      </c>
      <c r="AO20" s="1" t="str">
        <f t="shared" si="23"/>
        <v>-</v>
      </c>
      <c r="AP20" s="1" t="str">
        <f t="shared" si="32"/>
        <v>-</v>
      </c>
      <c r="AQ20" s="1">
        <f t="shared" si="24"/>
        <v>1.4166416965002318</v>
      </c>
      <c r="AR20" s="1" t="str">
        <f t="shared" si="25"/>
        <v>-</v>
      </c>
      <c r="AS20" s="1" t="str">
        <f t="shared" si="26"/>
        <v>-</v>
      </c>
      <c r="AT20" s="1" t="str">
        <f t="shared" si="33"/>
        <v>-</v>
      </c>
      <c r="AU20" s="1" t="str">
        <f t="shared" si="34"/>
        <v>-</v>
      </c>
      <c r="AV20" s="1" t="str">
        <f t="shared" si="35"/>
        <v>-</v>
      </c>
      <c r="AW20" s="5">
        <f t="shared" si="36"/>
        <v>12</v>
      </c>
      <c r="AX20" s="1">
        <f t="shared" si="37"/>
        <v>1.4166416965002318</v>
      </c>
    </row>
    <row r="21" spans="1:50" x14ac:dyDescent="0.2">
      <c r="A21" s="4">
        <v>19</v>
      </c>
      <c r="B21" s="21">
        <v>0.60055165401097099</v>
      </c>
      <c r="C21" s="21">
        <v>40.173000000000002</v>
      </c>
      <c r="D21" s="21">
        <v>19</v>
      </c>
      <c r="E21" s="21">
        <v>7</v>
      </c>
      <c r="F21" s="21">
        <v>74</v>
      </c>
      <c r="G21" s="21">
        <v>4.0172909561013004</v>
      </c>
      <c r="H21" s="21">
        <v>6</v>
      </c>
      <c r="I21" s="21">
        <v>1500</v>
      </c>
      <c r="J21" s="21">
        <v>185</v>
      </c>
      <c r="K21" s="21">
        <v>12.5</v>
      </c>
      <c r="L21" s="2">
        <f t="shared" si="27"/>
        <v>2</v>
      </c>
      <c r="M21" s="2">
        <f t="shared" si="0"/>
        <v>3</v>
      </c>
      <c r="N21" s="2">
        <f t="shared" si="1"/>
        <v>4</v>
      </c>
      <c r="O21" s="2">
        <f t="shared" si="2"/>
        <v>3</v>
      </c>
      <c r="P21" s="2">
        <f t="shared" si="3"/>
        <v>4</v>
      </c>
      <c r="Q21" s="2">
        <f t="shared" si="4"/>
        <v>5</v>
      </c>
      <c r="R21" s="2">
        <f t="shared" si="5"/>
        <v>3</v>
      </c>
      <c r="S21" s="2">
        <f t="shared" si="6"/>
        <v>6</v>
      </c>
      <c r="T21" s="2">
        <f t="shared" si="7"/>
        <v>6</v>
      </c>
      <c r="U21" s="2">
        <f t="shared" si="8"/>
        <v>3</v>
      </c>
      <c r="V21" s="10">
        <f t="shared" si="9"/>
        <v>0</v>
      </c>
      <c r="W21" s="2">
        <f t="shared" si="10"/>
        <v>0</v>
      </c>
      <c r="X21" s="2">
        <f t="shared" si="11"/>
        <v>0</v>
      </c>
      <c r="Y21" s="2">
        <f t="shared" si="12"/>
        <v>0</v>
      </c>
      <c r="Z21" s="2">
        <f t="shared" si="13"/>
        <v>0</v>
      </c>
      <c r="AA21" s="2">
        <f t="shared" si="14"/>
        <v>0</v>
      </c>
      <c r="AB21" s="2">
        <f t="shared" si="28"/>
        <v>0</v>
      </c>
      <c r="AC21" s="2">
        <f t="shared" si="38"/>
        <v>6</v>
      </c>
      <c r="AD21" s="5">
        <f t="shared" si="29"/>
        <v>8</v>
      </c>
      <c r="AE21">
        <f t="shared" si="30"/>
        <v>2</v>
      </c>
      <c r="AF21" s="1" t="str">
        <f t="shared" si="31"/>
        <v>-</v>
      </c>
      <c r="AG21" s="1" t="str">
        <f t="shared" si="15"/>
        <v>-</v>
      </c>
      <c r="AH21" s="1" t="str">
        <f t="shared" si="16"/>
        <v>-</v>
      </c>
      <c r="AI21" s="1" t="str">
        <f t="shared" si="17"/>
        <v>-</v>
      </c>
      <c r="AJ21" s="1" t="str">
        <f t="shared" si="18"/>
        <v>-</v>
      </c>
      <c r="AK21" s="1" t="str">
        <f t="shared" si="19"/>
        <v>-</v>
      </c>
      <c r="AL21" s="1" t="str">
        <f t="shared" si="20"/>
        <v>-</v>
      </c>
      <c r="AM21" s="1">
        <f t="shared" si="21"/>
        <v>2.5300874393416208</v>
      </c>
      <c r="AN21" s="1">
        <f t="shared" si="22"/>
        <v>2.4348157616079376</v>
      </c>
      <c r="AO21" s="1" t="str">
        <f t="shared" si="23"/>
        <v>-</v>
      </c>
      <c r="AP21" s="1" t="str">
        <f t="shared" si="32"/>
        <v>-</v>
      </c>
      <c r="AQ21" s="1" t="str">
        <f t="shared" si="24"/>
        <v>-</v>
      </c>
      <c r="AR21" s="1" t="str">
        <f t="shared" si="25"/>
        <v>-</v>
      </c>
      <c r="AS21" s="1" t="str">
        <f t="shared" si="26"/>
        <v>-</v>
      </c>
      <c r="AT21" s="1" t="str">
        <f t="shared" si="33"/>
        <v>-</v>
      </c>
      <c r="AU21" s="1" t="str">
        <f t="shared" si="34"/>
        <v>-</v>
      </c>
      <c r="AV21" s="1" t="str">
        <f t="shared" si="35"/>
        <v>-</v>
      </c>
      <c r="AW21" s="5">
        <f t="shared" si="36"/>
        <v>9</v>
      </c>
      <c r="AX21" s="1">
        <f t="shared" si="37"/>
        <v>2.4348157616079376</v>
      </c>
    </row>
    <row r="22" spans="1:50" x14ac:dyDescent="0.2">
      <c r="A22" s="4">
        <v>20</v>
      </c>
      <c r="B22" s="21">
        <v>0.59778778134031596</v>
      </c>
      <c r="C22" s="21">
        <v>16.271000000000001</v>
      </c>
      <c r="D22" s="21">
        <v>16</v>
      </c>
      <c r="E22" s="21">
        <v>17</v>
      </c>
      <c r="F22" s="21">
        <v>67</v>
      </c>
      <c r="G22" s="21">
        <v>4.8812743690278797</v>
      </c>
      <c r="H22" s="21">
        <v>6</v>
      </c>
      <c r="I22" s="21">
        <v>1500</v>
      </c>
      <c r="J22" s="21">
        <v>185</v>
      </c>
      <c r="K22" s="21">
        <v>12.5</v>
      </c>
      <c r="L22" s="2">
        <f t="shared" si="27"/>
        <v>2</v>
      </c>
      <c r="M22" s="2">
        <f t="shared" si="0"/>
        <v>4</v>
      </c>
      <c r="N22" s="2">
        <f t="shared" si="1"/>
        <v>5</v>
      </c>
      <c r="O22" s="2">
        <f t="shared" si="2"/>
        <v>3</v>
      </c>
      <c r="P22" s="2">
        <f t="shared" si="3"/>
        <v>4</v>
      </c>
      <c r="Q22" s="2">
        <f t="shared" si="4"/>
        <v>4</v>
      </c>
      <c r="R22" s="2">
        <f t="shared" si="5"/>
        <v>3</v>
      </c>
      <c r="S22" s="2">
        <f t="shared" si="6"/>
        <v>6</v>
      </c>
      <c r="T22" s="2">
        <f t="shared" si="7"/>
        <v>6</v>
      </c>
      <c r="U22" s="2">
        <f t="shared" si="8"/>
        <v>2</v>
      </c>
      <c r="V22" s="10">
        <f t="shared" si="9"/>
        <v>0</v>
      </c>
      <c r="W22" s="2">
        <f t="shared" si="10"/>
        <v>0</v>
      </c>
      <c r="X22" s="2">
        <f t="shared" si="11"/>
        <v>0</v>
      </c>
      <c r="Y22" s="2">
        <f t="shared" si="12"/>
        <v>0</v>
      </c>
      <c r="Z22" s="2">
        <f t="shared" si="13"/>
        <v>0</v>
      </c>
      <c r="AA22" s="2">
        <f t="shared" si="14"/>
        <v>0</v>
      </c>
      <c r="AB22" s="2">
        <f t="shared" si="28"/>
        <v>0</v>
      </c>
      <c r="AC22" s="2">
        <f t="shared" si="38"/>
        <v>6</v>
      </c>
      <c r="AD22" s="5">
        <f t="shared" si="29"/>
        <v>8</v>
      </c>
      <c r="AE22">
        <f t="shared" si="30"/>
        <v>2</v>
      </c>
      <c r="AF22" s="1" t="str">
        <f t="shared" si="31"/>
        <v>-</v>
      </c>
      <c r="AG22" s="1" t="str">
        <f t="shared" si="15"/>
        <v>-</v>
      </c>
      <c r="AH22" s="1" t="str">
        <f t="shared" si="16"/>
        <v>-</v>
      </c>
      <c r="AI22" s="1" t="str">
        <f t="shared" si="17"/>
        <v>-</v>
      </c>
      <c r="AJ22" s="1" t="str">
        <f t="shared" si="18"/>
        <v>-</v>
      </c>
      <c r="AK22" s="1" t="str">
        <f t="shared" si="19"/>
        <v>-</v>
      </c>
      <c r="AL22" s="1" t="str">
        <f t="shared" si="20"/>
        <v>-</v>
      </c>
      <c r="AM22" s="1">
        <f t="shared" si="21"/>
        <v>2.4868785354979774</v>
      </c>
      <c r="AN22" s="1">
        <f t="shared" si="22"/>
        <v>2.3795734123348691</v>
      </c>
      <c r="AO22" s="1" t="str">
        <f t="shared" si="23"/>
        <v>-</v>
      </c>
      <c r="AP22" s="1" t="str">
        <f t="shared" si="32"/>
        <v>-</v>
      </c>
      <c r="AQ22" s="1" t="str">
        <f t="shared" si="24"/>
        <v>-</v>
      </c>
      <c r="AR22" s="1" t="str">
        <f t="shared" si="25"/>
        <v>-</v>
      </c>
      <c r="AS22" s="1" t="str">
        <f t="shared" si="26"/>
        <v>-</v>
      </c>
      <c r="AT22" s="1" t="str">
        <f t="shared" si="33"/>
        <v>-</v>
      </c>
      <c r="AU22" s="1" t="str">
        <f t="shared" si="34"/>
        <v>-</v>
      </c>
      <c r="AV22" s="1" t="str">
        <f t="shared" si="35"/>
        <v>-</v>
      </c>
      <c r="AW22" s="5">
        <f t="shared" si="36"/>
        <v>9</v>
      </c>
      <c r="AX22" s="1">
        <f t="shared" si="37"/>
        <v>2.3795734123348691</v>
      </c>
    </row>
    <row r="23" spans="1:50" x14ac:dyDescent="0.2">
      <c r="A23" s="4">
        <v>21</v>
      </c>
      <c r="B23" s="21">
        <v>0.48672985016132198</v>
      </c>
      <c r="C23" s="21">
        <v>21.916</v>
      </c>
      <c r="D23" s="21">
        <v>10</v>
      </c>
      <c r="E23" s="21">
        <v>33</v>
      </c>
      <c r="F23" s="21">
        <v>57</v>
      </c>
      <c r="G23" s="21">
        <v>8.7665371236048308</v>
      </c>
      <c r="H23" s="21">
        <v>6</v>
      </c>
      <c r="I23" s="21">
        <v>1500</v>
      </c>
      <c r="J23" s="21">
        <v>185</v>
      </c>
      <c r="K23" s="21">
        <v>12.5</v>
      </c>
      <c r="L23" s="2">
        <f t="shared" si="27"/>
        <v>2</v>
      </c>
      <c r="M23" s="2">
        <f t="shared" si="0"/>
        <v>5</v>
      </c>
      <c r="N23" s="2">
        <f t="shared" si="1"/>
        <v>6</v>
      </c>
      <c r="O23" s="2">
        <f t="shared" si="2"/>
        <v>3</v>
      </c>
      <c r="P23" s="2">
        <f t="shared" si="3"/>
        <v>4</v>
      </c>
      <c r="Q23" s="2">
        <f t="shared" si="4"/>
        <v>6</v>
      </c>
      <c r="R23" s="2">
        <f t="shared" si="5"/>
        <v>3</v>
      </c>
      <c r="S23" s="2">
        <f t="shared" si="6"/>
        <v>4</v>
      </c>
      <c r="T23" s="2">
        <f t="shared" si="7"/>
        <v>4</v>
      </c>
      <c r="U23" s="2">
        <f t="shared" si="8"/>
        <v>4</v>
      </c>
      <c r="V23" s="10">
        <f t="shared" si="9"/>
        <v>0</v>
      </c>
      <c r="W23" s="2">
        <f t="shared" si="10"/>
        <v>0</v>
      </c>
      <c r="X23" s="2">
        <f t="shared" si="11"/>
        <v>0</v>
      </c>
      <c r="Y23" s="2">
        <f t="shared" si="12"/>
        <v>0</v>
      </c>
      <c r="Z23" s="2">
        <f t="shared" si="13"/>
        <v>0</v>
      </c>
      <c r="AA23" s="2">
        <f t="shared" si="14"/>
        <v>0</v>
      </c>
      <c r="AB23" s="2">
        <f t="shared" si="28"/>
        <v>0</v>
      </c>
      <c r="AC23" s="2">
        <f t="shared" si="38"/>
        <v>6</v>
      </c>
      <c r="AD23" s="5">
        <f t="shared" si="29"/>
        <v>3</v>
      </c>
      <c r="AE23">
        <f t="shared" si="30"/>
        <v>2</v>
      </c>
      <c r="AF23" s="1" t="str">
        <f t="shared" si="31"/>
        <v>-</v>
      </c>
      <c r="AG23" s="1" t="str">
        <f t="shared" si="15"/>
        <v>-</v>
      </c>
      <c r="AH23" s="1">
        <f t="shared" si="16"/>
        <v>2.9771823646620463</v>
      </c>
      <c r="AI23" s="1" t="str">
        <f t="shared" si="17"/>
        <v>-</v>
      </c>
      <c r="AJ23" s="1" t="str">
        <f t="shared" si="18"/>
        <v>-</v>
      </c>
      <c r="AK23" s="1">
        <f t="shared" si="19"/>
        <v>2.2849717082188366</v>
      </c>
      <c r="AL23" s="1" t="str">
        <f t="shared" si="20"/>
        <v>-</v>
      </c>
      <c r="AM23" s="1" t="str">
        <f t="shared" si="21"/>
        <v>-</v>
      </c>
      <c r="AN23" s="1" t="str">
        <f t="shared" si="22"/>
        <v>-</v>
      </c>
      <c r="AO23" s="1" t="str">
        <f t="shared" si="23"/>
        <v>-</v>
      </c>
      <c r="AP23" s="1" t="str">
        <f t="shared" si="32"/>
        <v>-</v>
      </c>
      <c r="AQ23" s="1" t="str">
        <f t="shared" si="24"/>
        <v>-</v>
      </c>
      <c r="AR23" s="1" t="str">
        <f t="shared" si="25"/>
        <v>-</v>
      </c>
      <c r="AS23" s="1" t="str">
        <f t="shared" si="26"/>
        <v>-</v>
      </c>
      <c r="AT23" s="1" t="str">
        <f t="shared" si="33"/>
        <v>-</v>
      </c>
      <c r="AU23" s="1" t="str">
        <f t="shared" si="34"/>
        <v>-</v>
      </c>
      <c r="AV23" s="1" t="str">
        <f t="shared" si="35"/>
        <v>-</v>
      </c>
      <c r="AW23" s="5">
        <f t="shared" si="36"/>
        <v>6</v>
      </c>
      <c r="AX23" s="1">
        <f t="shared" si="37"/>
        <v>2.2849717082188366</v>
      </c>
    </row>
    <row r="24" spans="1:50" x14ac:dyDescent="0.2">
      <c r="A24" s="4">
        <v>22</v>
      </c>
      <c r="B24" s="21">
        <v>0.44124430895278399</v>
      </c>
      <c r="C24" s="21">
        <v>0.56399999999999995</v>
      </c>
      <c r="D24" s="21">
        <v>0</v>
      </c>
      <c r="E24" s="21">
        <v>0</v>
      </c>
      <c r="F24" s="21">
        <v>100</v>
      </c>
      <c r="G24" s="21">
        <v>8.4632691346882503</v>
      </c>
      <c r="H24" s="21">
        <v>6</v>
      </c>
      <c r="I24" s="21">
        <v>1500</v>
      </c>
      <c r="J24" s="21">
        <v>185</v>
      </c>
      <c r="K24" s="21">
        <v>0</v>
      </c>
      <c r="L24" s="2">
        <f t="shared" si="27"/>
        <v>0</v>
      </c>
      <c r="M24" s="2">
        <f t="shared" si="0"/>
        <v>0</v>
      </c>
      <c r="N24" s="2">
        <f t="shared" si="1"/>
        <v>0</v>
      </c>
      <c r="O24" s="2">
        <f t="shared" si="2"/>
        <v>0</v>
      </c>
      <c r="P24" s="2">
        <f t="shared" si="3"/>
        <v>0</v>
      </c>
      <c r="Q24" s="2">
        <f t="shared" si="4"/>
        <v>0</v>
      </c>
      <c r="R24" s="2">
        <f t="shared" si="5"/>
        <v>0</v>
      </c>
      <c r="S24" s="2">
        <f t="shared" si="6"/>
        <v>0</v>
      </c>
      <c r="T24" s="2">
        <f t="shared" si="7"/>
        <v>0</v>
      </c>
      <c r="U24" s="2">
        <f t="shared" si="8"/>
        <v>0</v>
      </c>
      <c r="V24" s="10">
        <f t="shared" si="9"/>
        <v>6</v>
      </c>
      <c r="W24" s="2">
        <f t="shared" si="10"/>
        <v>8</v>
      </c>
      <c r="X24" s="2">
        <f t="shared" si="11"/>
        <v>6</v>
      </c>
      <c r="Y24" s="2">
        <f t="shared" si="12"/>
        <v>3</v>
      </c>
      <c r="Z24" s="2">
        <f t="shared" si="13"/>
        <v>3</v>
      </c>
      <c r="AA24" s="2">
        <f t="shared" si="14"/>
        <v>5</v>
      </c>
      <c r="AB24" s="2">
        <f t="shared" si="28"/>
        <v>5</v>
      </c>
      <c r="AC24" s="2">
        <f t="shared" si="38"/>
        <v>8</v>
      </c>
      <c r="AD24" s="5">
        <f t="shared" si="29"/>
        <v>12</v>
      </c>
      <c r="AE24">
        <f t="shared" si="30"/>
        <v>1</v>
      </c>
      <c r="AF24" s="1" t="str">
        <f t="shared" si="31"/>
        <v>-</v>
      </c>
      <c r="AG24" s="1" t="str">
        <f t="shared" si="15"/>
        <v>-</v>
      </c>
      <c r="AH24" s="1" t="str">
        <f t="shared" si="16"/>
        <v>-</v>
      </c>
      <c r="AI24" s="1" t="str">
        <f t="shared" si="17"/>
        <v>-</v>
      </c>
      <c r="AJ24" s="1" t="str">
        <f t="shared" si="18"/>
        <v>-</v>
      </c>
      <c r="AK24" s="1" t="str">
        <f t="shared" si="19"/>
        <v>-</v>
      </c>
      <c r="AL24" s="1" t="str">
        <f t="shared" si="20"/>
        <v>-</v>
      </c>
      <c r="AM24" s="1" t="str">
        <f t="shared" si="21"/>
        <v>-</v>
      </c>
      <c r="AN24" s="1" t="str">
        <f t="shared" si="22"/>
        <v>-</v>
      </c>
      <c r="AO24" s="1" t="str">
        <f t="shared" si="23"/>
        <v>-</v>
      </c>
      <c r="AP24" s="1" t="str">
        <f t="shared" si="32"/>
        <v>-</v>
      </c>
      <c r="AQ24" s="1">
        <f t="shared" si="24"/>
        <v>1.4936688971490053</v>
      </c>
      <c r="AR24" s="1" t="str">
        <f t="shared" si="25"/>
        <v>-</v>
      </c>
      <c r="AS24" s="1" t="str">
        <f t="shared" si="26"/>
        <v>-</v>
      </c>
      <c r="AT24" s="1" t="str">
        <f t="shared" si="33"/>
        <v>-</v>
      </c>
      <c r="AU24" s="1" t="str">
        <f t="shared" si="34"/>
        <v>-</v>
      </c>
      <c r="AV24" s="1" t="str">
        <f t="shared" si="35"/>
        <v>-</v>
      </c>
      <c r="AW24" s="5">
        <f t="shared" si="36"/>
        <v>12</v>
      </c>
      <c r="AX24" s="1">
        <f t="shared" si="37"/>
        <v>1.4936688971490053</v>
      </c>
    </row>
    <row r="25" spans="1:50" x14ac:dyDescent="0.2">
      <c r="A25" s="4">
        <v>23</v>
      </c>
      <c r="B25" s="21">
        <v>0.49886689786441102</v>
      </c>
      <c r="C25" s="21">
        <v>10.227</v>
      </c>
      <c r="D25" s="21">
        <v>0</v>
      </c>
      <c r="E25" s="21">
        <v>5</v>
      </c>
      <c r="F25" s="21">
        <v>95</v>
      </c>
      <c r="G25" s="21">
        <v>10.847666974337599</v>
      </c>
      <c r="H25" s="21">
        <v>7</v>
      </c>
      <c r="I25" s="21">
        <v>1500</v>
      </c>
      <c r="J25" s="21">
        <v>185</v>
      </c>
      <c r="K25" s="21">
        <v>0</v>
      </c>
      <c r="L25" s="2">
        <f t="shared" si="27"/>
        <v>0</v>
      </c>
      <c r="M25" s="2">
        <f t="shared" si="0"/>
        <v>0</v>
      </c>
      <c r="N25" s="2">
        <f t="shared" si="1"/>
        <v>0</v>
      </c>
      <c r="O25" s="2">
        <f t="shared" si="2"/>
        <v>0</v>
      </c>
      <c r="P25" s="2">
        <f t="shared" si="3"/>
        <v>0</v>
      </c>
      <c r="Q25" s="2">
        <f t="shared" si="4"/>
        <v>0</v>
      </c>
      <c r="R25" s="2">
        <f t="shared" si="5"/>
        <v>0</v>
      </c>
      <c r="S25" s="2">
        <f t="shared" si="6"/>
        <v>0</v>
      </c>
      <c r="T25" s="2">
        <f t="shared" si="7"/>
        <v>0</v>
      </c>
      <c r="U25" s="2">
        <f t="shared" si="8"/>
        <v>0</v>
      </c>
      <c r="V25" s="10">
        <f t="shared" si="9"/>
        <v>7</v>
      </c>
      <c r="W25" s="2">
        <f t="shared" si="10"/>
        <v>6</v>
      </c>
      <c r="X25" s="2">
        <f t="shared" si="11"/>
        <v>5</v>
      </c>
      <c r="Y25" s="2">
        <f t="shared" si="12"/>
        <v>3</v>
      </c>
      <c r="Z25" s="2">
        <f t="shared" si="13"/>
        <v>3</v>
      </c>
      <c r="AA25" s="2">
        <f t="shared" si="14"/>
        <v>5</v>
      </c>
      <c r="AB25" s="2">
        <f t="shared" si="28"/>
        <v>5</v>
      </c>
      <c r="AC25" s="2">
        <f t="shared" si="38"/>
        <v>7</v>
      </c>
      <c r="AD25" s="5">
        <f t="shared" si="29"/>
        <v>11</v>
      </c>
      <c r="AE25">
        <f t="shared" si="30"/>
        <v>1</v>
      </c>
      <c r="AF25" s="1" t="str">
        <f t="shared" si="31"/>
        <v>-</v>
      </c>
      <c r="AG25" s="1" t="str">
        <f t="shared" si="15"/>
        <v>-</v>
      </c>
      <c r="AH25" s="1" t="str">
        <f t="shared" si="16"/>
        <v>-</v>
      </c>
      <c r="AI25" s="1" t="str">
        <f t="shared" si="17"/>
        <v>-</v>
      </c>
      <c r="AJ25" s="1" t="str">
        <f t="shared" si="18"/>
        <v>-</v>
      </c>
      <c r="AK25" s="1" t="str">
        <f t="shared" si="19"/>
        <v>-</v>
      </c>
      <c r="AL25" s="1" t="str">
        <f t="shared" si="20"/>
        <v>-</v>
      </c>
      <c r="AM25" s="1" t="str">
        <f t="shared" si="21"/>
        <v>-</v>
      </c>
      <c r="AN25" s="1" t="str">
        <f t="shared" si="22"/>
        <v>-</v>
      </c>
      <c r="AO25" s="1" t="str">
        <f t="shared" si="23"/>
        <v>-</v>
      </c>
      <c r="AP25" s="1">
        <f t="shared" si="32"/>
        <v>2.0631355634259494</v>
      </c>
      <c r="AQ25" s="1" t="str">
        <f t="shared" si="24"/>
        <v>-</v>
      </c>
      <c r="AR25" s="1" t="str">
        <f t="shared" si="25"/>
        <v>-</v>
      </c>
      <c r="AS25" s="1" t="str">
        <f t="shared" si="26"/>
        <v>-</v>
      </c>
      <c r="AT25" s="1" t="str">
        <f t="shared" si="33"/>
        <v>-</v>
      </c>
      <c r="AU25" s="1" t="str">
        <f t="shared" si="34"/>
        <v>-</v>
      </c>
      <c r="AV25" s="1" t="str">
        <f t="shared" si="35"/>
        <v>-</v>
      </c>
      <c r="AW25" s="5">
        <f t="shared" si="36"/>
        <v>11</v>
      </c>
      <c r="AX25" s="1">
        <f t="shared" si="37"/>
        <v>2.0631355634259494</v>
      </c>
    </row>
    <row r="26" spans="1:50" x14ac:dyDescent="0.2">
      <c r="A26" s="4">
        <v>24</v>
      </c>
      <c r="B26" s="21">
        <v>0.401654614939846</v>
      </c>
      <c r="C26" s="21">
        <v>1.835</v>
      </c>
      <c r="D26" s="21">
        <v>0</v>
      </c>
      <c r="E26" s="21">
        <v>0</v>
      </c>
      <c r="F26" s="21">
        <v>100</v>
      </c>
      <c r="G26" s="21">
        <v>27.523529745204801</v>
      </c>
      <c r="H26" s="21">
        <v>8</v>
      </c>
      <c r="I26" s="21">
        <v>1500</v>
      </c>
      <c r="J26" s="21">
        <v>185</v>
      </c>
      <c r="K26" s="21">
        <v>0</v>
      </c>
      <c r="L26" s="2">
        <f t="shared" si="27"/>
        <v>0</v>
      </c>
      <c r="M26" s="2">
        <f t="shared" si="0"/>
        <v>0</v>
      </c>
      <c r="N26" s="2">
        <f t="shared" si="1"/>
        <v>0</v>
      </c>
      <c r="O26" s="2">
        <f t="shared" si="2"/>
        <v>0</v>
      </c>
      <c r="P26" s="2">
        <f t="shared" si="3"/>
        <v>0</v>
      </c>
      <c r="Q26" s="2">
        <f t="shared" si="4"/>
        <v>0</v>
      </c>
      <c r="R26" s="2">
        <f t="shared" si="5"/>
        <v>0</v>
      </c>
      <c r="S26" s="2">
        <f t="shared" si="6"/>
        <v>0</v>
      </c>
      <c r="T26" s="2">
        <f t="shared" si="7"/>
        <v>0</v>
      </c>
      <c r="U26" s="2">
        <f t="shared" si="8"/>
        <v>0</v>
      </c>
      <c r="V26" s="10">
        <f t="shared" si="9"/>
        <v>8</v>
      </c>
      <c r="W26" s="2">
        <f t="shared" si="10"/>
        <v>5</v>
      </c>
      <c r="X26" s="2">
        <f t="shared" si="11"/>
        <v>5</v>
      </c>
      <c r="Y26" s="2">
        <f t="shared" si="12"/>
        <v>3</v>
      </c>
      <c r="Z26" s="2">
        <f t="shared" si="13"/>
        <v>3</v>
      </c>
      <c r="AA26" s="2">
        <f t="shared" si="14"/>
        <v>5</v>
      </c>
      <c r="AB26" s="2">
        <f t="shared" si="28"/>
        <v>5</v>
      </c>
      <c r="AC26" s="2">
        <f t="shared" si="38"/>
        <v>8</v>
      </c>
      <c r="AD26" s="5">
        <f t="shared" si="29"/>
        <v>11</v>
      </c>
      <c r="AE26">
        <f t="shared" si="30"/>
        <v>1</v>
      </c>
      <c r="AF26" s="1" t="str">
        <f t="shared" si="31"/>
        <v>-</v>
      </c>
      <c r="AG26" s="1" t="str">
        <f t="shared" si="15"/>
        <v>-</v>
      </c>
      <c r="AH26" s="1" t="str">
        <f t="shared" si="16"/>
        <v>-</v>
      </c>
      <c r="AI26" s="1" t="str">
        <f t="shared" si="17"/>
        <v>-</v>
      </c>
      <c r="AJ26" s="1" t="str">
        <f t="shared" si="18"/>
        <v>-</v>
      </c>
      <c r="AK26" s="1" t="str">
        <f t="shared" si="19"/>
        <v>-</v>
      </c>
      <c r="AL26" s="1" t="str">
        <f t="shared" si="20"/>
        <v>-</v>
      </c>
      <c r="AM26" s="1" t="str">
        <f t="shared" si="21"/>
        <v>-</v>
      </c>
      <c r="AN26" s="1" t="str">
        <f t="shared" si="22"/>
        <v>-</v>
      </c>
      <c r="AO26" s="1" t="str">
        <f t="shared" si="23"/>
        <v>-</v>
      </c>
      <c r="AP26" s="1">
        <f t="shared" si="32"/>
        <v>1.5492027570966009</v>
      </c>
      <c r="AQ26" s="1" t="str">
        <f t="shared" si="24"/>
        <v>-</v>
      </c>
      <c r="AR26" s="1" t="str">
        <f t="shared" si="25"/>
        <v>-</v>
      </c>
      <c r="AS26" s="1" t="str">
        <f t="shared" si="26"/>
        <v>-</v>
      </c>
      <c r="AT26" s="1" t="str">
        <f t="shared" si="33"/>
        <v>-</v>
      </c>
      <c r="AU26" s="1" t="str">
        <f t="shared" si="34"/>
        <v>-</v>
      </c>
      <c r="AV26" s="1" t="str">
        <f t="shared" si="35"/>
        <v>-</v>
      </c>
      <c r="AW26" s="5">
        <f t="shared" si="36"/>
        <v>11</v>
      </c>
      <c r="AX26" s="1">
        <f t="shared" si="37"/>
        <v>1.5492027570966009</v>
      </c>
    </row>
    <row r="27" spans="1:50" x14ac:dyDescent="0.2">
      <c r="A27" s="4">
        <v>25</v>
      </c>
      <c r="B27" s="21">
        <v>0.38739122238368701</v>
      </c>
      <c r="C27" s="21">
        <v>1.9730000000000001</v>
      </c>
      <c r="D27" s="21">
        <v>0</v>
      </c>
      <c r="E27" s="21">
        <v>0</v>
      </c>
      <c r="F27" s="21">
        <v>100</v>
      </c>
      <c r="G27" s="21">
        <v>29.592965798641099</v>
      </c>
      <c r="H27" s="21">
        <v>8</v>
      </c>
      <c r="I27" s="21">
        <v>1500</v>
      </c>
      <c r="J27" s="21">
        <v>185</v>
      </c>
      <c r="K27" s="21">
        <v>0</v>
      </c>
      <c r="L27" s="2">
        <f t="shared" si="27"/>
        <v>0</v>
      </c>
      <c r="M27" s="2">
        <f t="shared" si="0"/>
        <v>0</v>
      </c>
      <c r="N27" s="2">
        <f t="shared" si="1"/>
        <v>0</v>
      </c>
      <c r="O27" s="2">
        <f t="shared" si="2"/>
        <v>0</v>
      </c>
      <c r="P27" s="2">
        <f t="shared" si="3"/>
        <v>0</v>
      </c>
      <c r="Q27" s="2">
        <f t="shared" si="4"/>
        <v>0</v>
      </c>
      <c r="R27" s="2">
        <f t="shared" si="5"/>
        <v>0</v>
      </c>
      <c r="S27" s="2">
        <f t="shared" si="6"/>
        <v>0</v>
      </c>
      <c r="T27" s="2">
        <f t="shared" si="7"/>
        <v>0</v>
      </c>
      <c r="U27" s="2">
        <f t="shared" si="8"/>
        <v>0</v>
      </c>
      <c r="V27" s="10">
        <f t="shared" si="9"/>
        <v>9</v>
      </c>
      <c r="W27" s="2">
        <f t="shared" si="10"/>
        <v>5</v>
      </c>
      <c r="X27" s="2">
        <f t="shared" si="11"/>
        <v>5</v>
      </c>
      <c r="Y27" s="2">
        <f t="shared" si="12"/>
        <v>3</v>
      </c>
      <c r="Z27" s="2">
        <f t="shared" si="13"/>
        <v>3</v>
      </c>
      <c r="AA27" s="2">
        <f t="shared" si="14"/>
        <v>5</v>
      </c>
      <c r="AB27" s="2">
        <f t="shared" si="28"/>
        <v>5</v>
      </c>
      <c r="AC27" s="2">
        <f t="shared" si="38"/>
        <v>9</v>
      </c>
      <c r="AD27" s="5">
        <f t="shared" si="29"/>
        <v>11</v>
      </c>
      <c r="AE27">
        <f t="shared" si="30"/>
        <v>1</v>
      </c>
      <c r="AF27" s="1" t="str">
        <f t="shared" si="31"/>
        <v>-</v>
      </c>
      <c r="AG27" s="1" t="str">
        <f t="shared" si="15"/>
        <v>-</v>
      </c>
      <c r="AH27" s="1" t="str">
        <f t="shared" si="16"/>
        <v>-</v>
      </c>
      <c r="AI27" s="1" t="str">
        <f t="shared" si="17"/>
        <v>-</v>
      </c>
      <c r="AJ27" s="1" t="str">
        <f t="shared" si="18"/>
        <v>-</v>
      </c>
      <c r="AK27" s="1" t="str">
        <f t="shared" si="19"/>
        <v>-</v>
      </c>
      <c r="AL27" s="1" t="str">
        <f t="shared" si="20"/>
        <v>-</v>
      </c>
      <c r="AM27" s="1" t="str">
        <f t="shared" si="21"/>
        <v>-</v>
      </c>
      <c r="AN27" s="1" t="str">
        <f t="shared" si="22"/>
        <v>-</v>
      </c>
      <c r="AO27" s="1" t="str">
        <f t="shared" si="23"/>
        <v>-</v>
      </c>
      <c r="AP27" s="1">
        <f t="shared" si="32"/>
        <v>1.5522229959654308</v>
      </c>
      <c r="AQ27" s="1" t="str">
        <f t="shared" si="24"/>
        <v>-</v>
      </c>
      <c r="AR27" s="1" t="str">
        <f t="shared" si="25"/>
        <v>-</v>
      </c>
      <c r="AS27" s="1" t="str">
        <f t="shared" si="26"/>
        <v>-</v>
      </c>
      <c r="AT27" s="1" t="str">
        <f t="shared" si="33"/>
        <v>-</v>
      </c>
      <c r="AU27" s="1" t="str">
        <f t="shared" si="34"/>
        <v>-</v>
      </c>
      <c r="AV27" s="1" t="str">
        <f t="shared" si="35"/>
        <v>-</v>
      </c>
      <c r="AW27" s="5">
        <f t="shared" si="36"/>
        <v>11</v>
      </c>
      <c r="AX27" s="1">
        <f t="shared" si="37"/>
        <v>1.5522229959654308</v>
      </c>
    </row>
    <row r="28" spans="1:50" x14ac:dyDescent="0.2">
      <c r="A28" s="4">
        <v>26</v>
      </c>
      <c r="B28" s="21">
        <v>0.50175317475416503</v>
      </c>
      <c r="C28" s="21">
        <v>1.54</v>
      </c>
      <c r="D28" s="21">
        <v>0</v>
      </c>
      <c r="E28" s="21">
        <v>0</v>
      </c>
      <c r="F28" s="21">
        <v>100</v>
      </c>
      <c r="G28" s="21">
        <v>23.097414400175001</v>
      </c>
      <c r="H28" s="21">
        <v>8</v>
      </c>
      <c r="I28" s="21">
        <v>1500</v>
      </c>
      <c r="J28" s="21">
        <v>185</v>
      </c>
      <c r="K28" s="21">
        <v>0</v>
      </c>
      <c r="L28" s="2">
        <f t="shared" si="27"/>
        <v>0</v>
      </c>
      <c r="M28" s="2">
        <f t="shared" si="0"/>
        <v>0</v>
      </c>
      <c r="N28" s="2">
        <f t="shared" si="1"/>
        <v>0</v>
      </c>
      <c r="O28" s="2">
        <f t="shared" si="2"/>
        <v>0</v>
      </c>
      <c r="P28" s="2">
        <f t="shared" si="3"/>
        <v>0</v>
      </c>
      <c r="Q28" s="2">
        <f t="shared" si="4"/>
        <v>0</v>
      </c>
      <c r="R28" s="2">
        <f t="shared" si="5"/>
        <v>0</v>
      </c>
      <c r="S28" s="2">
        <f t="shared" si="6"/>
        <v>0</v>
      </c>
      <c r="T28" s="2">
        <f t="shared" si="7"/>
        <v>0</v>
      </c>
      <c r="U28" s="2">
        <f t="shared" si="8"/>
        <v>0</v>
      </c>
      <c r="V28" s="10">
        <f t="shared" si="9"/>
        <v>8</v>
      </c>
      <c r="W28" s="2">
        <f t="shared" si="10"/>
        <v>6</v>
      </c>
      <c r="X28" s="2">
        <f t="shared" si="11"/>
        <v>5</v>
      </c>
      <c r="Y28" s="2">
        <f t="shared" si="12"/>
        <v>3</v>
      </c>
      <c r="Z28" s="2">
        <f t="shared" si="13"/>
        <v>3</v>
      </c>
      <c r="AA28" s="2">
        <f t="shared" si="14"/>
        <v>5</v>
      </c>
      <c r="AB28" s="2">
        <f t="shared" si="28"/>
        <v>5</v>
      </c>
      <c r="AC28" s="2">
        <f t="shared" si="38"/>
        <v>8</v>
      </c>
      <c r="AD28" s="5">
        <f t="shared" si="29"/>
        <v>11</v>
      </c>
      <c r="AE28">
        <f t="shared" si="30"/>
        <v>1</v>
      </c>
      <c r="AF28" s="1" t="str">
        <f t="shared" si="31"/>
        <v>-</v>
      </c>
      <c r="AG28" s="1" t="str">
        <f t="shared" si="15"/>
        <v>-</v>
      </c>
      <c r="AH28" s="1" t="str">
        <f t="shared" si="16"/>
        <v>-</v>
      </c>
      <c r="AI28" s="1" t="str">
        <f t="shared" si="17"/>
        <v>-</v>
      </c>
      <c r="AJ28" s="1" t="str">
        <f t="shared" si="18"/>
        <v>-</v>
      </c>
      <c r="AK28" s="1" t="str">
        <f t="shared" si="19"/>
        <v>-</v>
      </c>
      <c r="AL28" s="1" t="str">
        <f t="shared" si="20"/>
        <v>-</v>
      </c>
      <c r="AM28" s="1" t="str">
        <f t="shared" si="21"/>
        <v>-</v>
      </c>
      <c r="AN28" s="1" t="str">
        <f t="shared" si="22"/>
        <v>-</v>
      </c>
      <c r="AO28" s="1" t="str">
        <f t="shared" si="23"/>
        <v>-</v>
      </c>
      <c r="AP28" s="1">
        <f t="shared" si="32"/>
        <v>1.5849157202806829</v>
      </c>
      <c r="AQ28" s="1" t="str">
        <f t="shared" si="24"/>
        <v>-</v>
      </c>
      <c r="AR28" s="1" t="str">
        <f t="shared" si="25"/>
        <v>-</v>
      </c>
      <c r="AS28" s="1" t="str">
        <f t="shared" si="26"/>
        <v>-</v>
      </c>
      <c r="AT28" s="1" t="str">
        <f t="shared" si="33"/>
        <v>-</v>
      </c>
      <c r="AU28" s="1" t="str">
        <f t="shared" si="34"/>
        <v>-</v>
      </c>
      <c r="AV28" s="1" t="str">
        <f t="shared" si="35"/>
        <v>-</v>
      </c>
      <c r="AW28" s="5">
        <f t="shared" si="36"/>
        <v>11</v>
      </c>
      <c r="AX28" s="1">
        <f t="shared" si="37"/>
        <v>1.5849157202806829</v>
      </c>
    </row>
    <row r="29" spans="1:50" x14ac:dyDescent="0.2">
      <c r="A29" s="4">
        <v>27</v>
      </c>
      <c r="B29" s="21">
        <v>0.57451181794817097</v>
      </c>
      <c r="C29" s="21">
        <v>7.5970000000000004</v>
      </c>
      <c r="D29" s="21">
        <v>4</v>
      </c>
      <c r="E29" s="21">
        <v>4</v>
      </c>
      <c r="F29" s="21">
        <v>92</v>
      </c>
      <c r="G29" s="21">
        <v>7.2520463190626403</v>
      </c>
      <c r="H29" s="21">
        <v>6</v>
      </c>
      <c r="I29" s="21">
        <v>1500</v>
      </c>
      <c r="J29" s="21">
        <v>185</v>
      </c>
      <c r="K29" s="21">
        <v>12.5</v>
      </c>
      <c r="L29" s="2">
        <f t="shared" si="27"/>
        <v>2</v>
      </c>
      <c r="M29" s="2">
        <f t="shared" si="0"/>
        <v>4</v>
      </c>
      <c r="N29" s="2">
        <f t="shared" si="1"/>
        <v>5</v>
      </c>
      <c r="O29" s="2">
        <f t="shared" si="2"/>
        <v>3</v>
      </c>
      <c r="P29" s="2">
        <f t="shared" si="3"/>
        <v>4</v>
      </c>
      <c r="Q29" s="2">
        <f t="shared" si="4"/>
        <v>4</v>
      </c>
      <c r="R29" s="2">
        <f t="shared" si="5"/>
        <v>3</v>
      </c>
      <c r="S29" s="2">
        <f t="shared" si="6"/>
        <v>4</v>
      </c>
      <c r="T29" s="2">
        <f t="shared" si="7"/>
        <v>4</v>
      </c>
      <c r="U29" s="2">
        <f t="shared" si="8"/>
        <v>3</v>
      </c>
      <c r="V29" s="10">
        <f t="shared" si="9"/>
        <v>0</v>
      </c>
      <c r="W29" s="2">
        <f t="shared" si="10"/>
        <v>0</v>
      </c>
      <c r="X29" s="2">
        <f t="shared" si="11"/>
        <v>0</v>
      </c>
      <c r="Y29" s="2">
        <f t="shared" si="12"/>
        <v>0</v>
      </c>
      <c r="Z29" s="2">
        <f t="shared" si="13"/>
        <v>0</v>
      </c>
      <c r="AA29" s="2">
        <f t="shared" si="14"/>
        <v>0</v>
      </c>
      <c r="AB29" s="2">
        <f t="shared" si="28"/>
        <v>0</v>
      </c>
      <c r="AC29" s="2">
        <f t="shared" si="38"/>
        <v>5</v>
      </c>
      <c r="AD29" s="5">
        <f t="shared" si="29"/>
        <v>3</v>
      </c>
      <c r="AE29">
        <f t="shared" si="30"/>
        <v>1</v>
      </c>
      <c r="AF29" s="1" t="str">
        <f t="shared" si="31"/>
        <v>-</v>
      </c>
      <c r="AG29" s="1" t="str">
        <f t="shared" si="15"/>
        <v>-</v>
      </c>
      <c r="AH29" s="1">
        <f t="shared" si="16"/>
        <v>2.8983555632250719</v>
      </c>
      <c r="AI29" s="1" t="str">
        <f t="shared" si="17"/>
        <v>-</v>
      </c>
      <c r="AJ29" s="1" t="str">
        <f t="shared" si="18"/>
        <v>-</v>
      </c>
      <c r="AK29" s="1" t="str">
        <f t="shared" si="19"/>
        <v>-</v>
      </c>
      <c r="AL29" s="1" t="str">
        <f t="shared" si="20"/>
        <v>-</v>
      </c>
      <c r="AM29" s="1" t="str">
        <f t="shared" si="21"/>
        <v>-</v>
      </c>
      <c r="AN29" s="1" t="str">
        <f t="shared" si="22"/>
        <v>-</v>
      </c>
      <c r="AO29" s="1" t="str">
        <f t="shared" si="23"/>
        <v>-</v>
      </c>
      <c r="AP29" s="1" t="str">
        <f t="shared" si="32"/>
        <v>-</v>
      </c>
      <c r="AQ29" s="1" t="str">
        <f t="shared" si="24"/>
        <v>-</v>
      </c>
      <c r="AR29" s="1" t="str">
        <f t="shared" si="25"/>
        <v>-</v>
      </c>
      <c r="AS29" s="1" t="str">
        <f t="shared" si="26"/>
        <v>-</v>
      </c>
      <c r="AT29" s="1" t="str">
        <f t="shared" si="33"/>
        <v>-</v>
      </c>
      <c r="AU29" s="1" t="str">
        <f t="shared" si="34"/>
        <v>-</v>
      </c>
      <c r="AV29" s="1" t="str">
        <f t="shared" si="35"/>
        <v>-</v>
      </c>
      <c r="AW29" s="5">
        <f t="shared" si="36"/>
        <v>3</v>
      </c>
      <c r="AX29" s="1">
        <f t="shared" si="37"/>
        <v>2.8983555632250719</v>
      </c>
    </row>
    <row r="30" spans="1:50" x14ac:dyDescent="0.2">
      <c r="A30" s="4">
        <v>28</v>
      </c>
      <c r="B30" s="21">
        <v>0.47969885081114899</v>
      </c>
      <c r="C30" s="21">
        <v>23.216000000000001</v>
      </c>
      <c r="D30" s="21">
        <v>0</v>
      </c>
      <c r="E30" s="21">
        <v>2</v>
      </c>
      <c r="F30" s="21">
        <v>98</v>
      </c>
      <c r="G30" s="21">
        <v>10.447079821419999</v>
      </c>
      <c r="H30" s="21">
        <v>7</v>
      </c>
      <c r="I30" s="21">
        <v>1500</v>
      </c>
      <c r="J30" s="21">
        <v>185</v>
      </c>
      <c r="K30" s="21">
        <v>0</v>
      </c>
      <c r="L30" s="2">
        <f t="shared" si="27"/>
        <v>0</v>
      </c>
      <c r="M30" s="2">
        <f t="shared" si="0"/>
        <v>0</v>
      </c>
      <c r="N30" s="2">
        <f t="shared" si="1"/>
        <v>0</v>
      </c>
      <c r="O30" s="2">
        <f t="shared" si="2"/>
        <v>0</v>
      </c>
      <c r="P30" s="2">
        <f t="shared" si="3"/>
        <v>0</v>
      </c>
      <c r="Q30" s="2">
        <f t="shared" si="4"/>
        <v>0</v>
      </c>
      <c r="R30" s="2">
        <f t="shared" si="5"/>
        <v>0</v>
      </c>
      <c r="S30" s="2">
        <f t="shared" si="6"/>
        <v>0</v>
      </c>
      <c r="T30" s="2">
        <f t="shared" si="7"/>
        <v>0</v>
      </c>
      <c r="U30" s="2">
        <f t="shared" si="8"/>
        <v>0</v>
      </c>
      <c r="V30" s="10">
        <f t="shared" si="9"/>
        <v>7</v>
      </c>
      <c r="W30" s="2">
        <f t="shared" si="10"/>
        <v>6</v>
      </c>
      <c r="X30" s="2">
        <f t="shared" si="11"/>
        <v>5</v>
      </c>
      <c r="Y30" s="2">
        <f t="shared" si="12"/>
        <v>3</v>
      </c>
      <c r="Z30" s="2">
        <f t="shared" si="13"/>
        <v>3</v>
      </c>
      <c r="AA30" s="2">
        <f t="shared" si="14"/>
        <v>5</v>
      </c>
      <c r="AB30" s="2">
        <f t="shared" si="28"/>
        <v>5</v>
      </c>
      <c r="AC30" s="2">
        <f t="shared" si="38"/>
        <v>7</v>
      </c>
      <c r="AD30" s="5">
        <f t="shared" si="29"/>
        <v>11</v>
      </c>
      <c r="AE30">
        <f t="shared" si="30"/>
        <v>1</v>
      </c>
      <c r="AF30" s="1" t="str">
        <f t="shared" si="31"/>
        <v>-</v>
      </c>
      <c r="AG30" s="1" t="str">
        <f t="shared" si="15"/>
        <v>-</v>
      </c>
      <c r="AH30" s="1" t="str">
        <f t="shared" si="16"/>
        <v>-</v>
      </c>
      <c r="AI30" s="1" t="str">
        <f t="shared" si="17"/>
        <v>-</v>
      </c>
      <c r="AJ30" s="1" t="str">
        <f t="shared" si="18"/>
        <v>-</v>
      </c>
      <c r="AK30" s="1" t="str">
        <f t="shared" si="19"/>
        <v>-</v>
      </c>
      <c r="AL30" s="1" t="str">
        <f t="shared" si="20"/>
        <v>-</v>
      </c>
      <c r="AM30" s="1" t="str">
        <f t="shared" si="21"/>
        <v>-</v>
      </c>
      <c r="AN30" s="1" t="str">
        <f t="shared" si="22"/>
        <v>-</v>
      </c>
      <c r="AO30" s="1" t="str">
        <f t="shared" si="23"/>
        <v>-</v>
      </c>
      <c r="AP30" s="1">
        <f t="shared" si="32"/>
        <v>2.1120863601349305</v>
      </c>
      <c r="AQ30" s="1" t="str">
        <f t="shared" si="24"/>
        <v>-</v>
      </c>
      <c r="AR30" s="1" t="str">
        <f t="shared" si="25"/>
        <v>-</v>
      </c>
      <c r="AS30" s="1" t="str">
        <f t="shared" si="26"/>
        <v>-</v>
      </c>
      <c r="AT30" s="1" t="str">
        <f t="shared" si="33"/>
        <v>-</v>
      </c>
      <c r="AU30" s="1" t="str">
        <f t="shared" si="34"/>
        <v>-</v>
      </c>
      <c r="AV30" s="1" t="str">
        <f t="shared" si="35"/>
        <v>-</v>
      </c>
      <c r="AW30" s="5">
        <f t="shared" si="36"/>
        <v>11</v>
      </c>
      <c r="AX30" s="1">
        <f t="shared" si="37"/>
        <v>2.1120863601349305</v>
      </c>
    </row>
    <row r="31" spans="1:50" x14ac:dyDescent="0.2">
      <c r="A31" s="4">
        <v>29</v>
      </c>
      <c r="B31" s="21">
        <v>0.49128824275619598</v>
      </c>
      <c r="C31" s="21">
        <v>1.0620000000000001</v>
      </c>
      <c r="D31" s="21">
        <v>0</v>
      </c>
      <c r="E31" s="21">
        <v>0</v>
      </c>
      <c r="F31" s="21">
        <v>100</v>
      </c>
      <c r="G31" s="21">
        <v>15.9347117925407</v>
      </c>
      <c r="H31" s="21">
        <v>7</v>
      </c>
      <c r="I31" s="21">
        <v>1500</v>
      </c>
      <c r="J31" s="21">
        <v>185</v>
      </c>
      <c r="K31" s="21">
        <v>0</v>
      </c>
      <c r="L31" s="2">
        <f t="shared" si="27"/>
        <v>0</v>
      </c>
      <c r="M31" s="2">
        <f t="shared" si="0"/>
        <v>0</v>
      </c>
      <c r="N31" s="2">
        <f t="shared" si="1"/>
        <v>0</v>
      </c>
      <c r="O31" s="2">
        <f t="shared" si="2"/>
        <v>0</v>
      </c>
      <c r="P31" s="2">
        <f t="shared" si="3"/>
        <v>0</v>
      </c>
      <c r="Q31" s="2">
        <f t="shared" si="4"/>
        <v>0</v>
      </c>
      <c r="R31" s="2">
        <f t="shared" si="5"/>
        <v>0</v>
      </c>
      <c r="S31" s="2">
        <f t="shared" si="6"/>
        <v>0</v>
      </c>
      <c r="T31" s="2">
        <f t="shared" si="7"/>
        <v>0</v>
      </c>
      <c r="U31" s="2">
        <f t="shared" si="8"/>
        <v>0</v>
      </c>
      <c r="V31" s="10">
        <f t="shared" si="9"/>
        <v>7</v>
      </c>
      <c r="W31" s="2">
        <f t="shared" si="10"/>
        <v>5</v>
      </c>
      <c r="X31" s="2">
        <f t="shared" si="11"/>
        <v>5</v>
      </c>
      <c r="Y31" s="2">
        <f t="shared" si="12"/>
        <v>3</v>
      </c>
      <c r="Z31" s="2">
        <f t="shared" si="13"/>
        <v>3</v>
      </c>
      <c r="AA31" s="2">
        <f t="shared" si="14"/>
        <v>5</v>
      </c>
      <c r="AB31" s="2">
        <f t="shared" si="28"/>
        <v>5</v>
      </c>
      <c r="AC31" s="2">
        <f t="shared" si="38"/>
        <v>7</v>
      </c>
      <c r="AD31" s="5">
        <f t="shared" si="29"/>
        <v>11</v>
      </c>
      <c r="AE31">
        <f t="shared" si="30"/>
        <v>1</v>
      </c>
      <c r="AF31" s="1" t="str">
        <f t="shared" si="31"/>
        <v>-</v>
      </c>
      <c r="AG31" s="1" t="str">
        <f t="shared" si="15"/>
        <v>-</v>
      </c>
      <c r="AH31" s="1" t="str">
        <f t="shared" si="16"/>
        <v>-</v>
      </c>
      <c r="AI31" s="1" t="str">
        <f t="shared" si="17"/>
        <v>-</v>
      </c>
      <c r="AJ31" s="1" t="str">
        <f t="shared" si="18"/>
        <v>-</v>
      </c>
      <c r="AK31" s="1" t="str">
        <f t="shared" si="19"/>
        <v>-</v>
      </c>
      <c r="AL31" s="1" t="str">
        <f t="shared" si="20"/>
        <v>-</v>
      </c>
      <c r="AM31" s="1" t="str">
        <f t="shared" si="21"/>
        <v>-</v>
      </c>
      <c r="AN31" s="1" t="str">
        <f t="shared" si="22"/>
        <v>-</v>
      </c>
      <c r="AO31" s="1" t="str">
        <f t="shared" si="23"/>
        <v>-</v>
      </c>
      <c r="AP31" s="1">
        <f t="shared" si="32"/>
        <v>1.769967824419757</v>
      </c>
      <c r="AQ31" s="1" t="str">
        <f t="shared" si="24"/>
        <v>-</v>
      </c>
      <c r="AR31" s="1" t="str">
        <f t="shared" si="25"/>
        <v>-</v>
      </c>
      <c r="AS31" s="1" t="str">
        <f t="shared" si="26"/>
        <v>-</v>
      </c>
      <c r="AT31" s="1" t="str">
        <f t="shared" si="33"/>
        <v>-</v>
      </c>
      <c r="AU31" s="1" t="str">
        <f t="shared" si="34"/>
        <v>-</v>
      </c>
      <c r="AV31" s="1" t="str">
        <f t="shared" si="35"/>
        <v>-</v>
      </c>
      <c r="AW31" s="5">
        <f t="shared" si="36"/>
        <v>11</v>
      </c>
      <c r="AX31" s="1">
        <f t="shared" si="37"/>
        <v>1.769967824419757</v>
      </c>
    </row>
    <row r="32" spans="1:50" x14ac:dyDescent="0.2">
      <c r="A32" s="4">
        <v>30</v>
      </c>
      <c r="B32" s="21">
        <v>0.40091498818406501</v>
      </c>
      <c r="C32" s="21">
        <v>0.60899999999999999</v>
      </c>
      <c r="D32" s="21">
        <v>0</v>
      </c>
      <c r="E32" s="21">
        <v>0</v>
      </c>
      <c r="F32" s="21">
        <v>100</v>
      </c>
      <c r="G32" s="21">
        <v>9.1295769435038192</v>
      </c>
      <c r="H32" s="21">
        <v>6</v>
      </c>
      <c r="I32" s="21">
        <v>1500</v>
      </c>
      <c r="J32" s="21">
        <v>185</v>
      </c>
      <c r="K32" s="21">
        <v>0</v>
      </c>
      <c r="L32" s="2">
        <f t="shared" si="27"/>
        <v>0</v>
      </c>
      <c r="M32" s="2">
        <f t="shared" si="0"/>
        <v>0</v>
      </c>
      <c r="N32" s="2">
        <f t="shared" si="1"/>
        <v>0</v>
      </c>
      <c r="O32" s="2">
        <f t="shared" si="2"/>
        <v>0</v>
      </c>
      <c r="P32" s="2">
        <f t="shared" si="3"/>
        <v>0</v>
      </c>
      <c r="Q32" s="2">
        <f t="shared" si="4"/>
        <v>0</v>
      </c>
      <c r="R32" s="2">
        <f t="shared" si="5"/>
        <v>0</v>
      </c>
      <c r="S32" s="2">
        <f t="shared" si="6"/>
        <v>0</v>
      </c>
      <c r="T32" s="2">
        <f t="shared" si="7"/>
        <v>0</v>
      </c>
      <c r="U32" s="2">
        <f t="shared" si="8"/>
        <v>0</v>
      </c>
      <c r="V32" s="10">
        <f t="shared" si="9"/>
        <v>6</v>
      </c>
      <c r="W32" s="2">
        <f t="shared" si="10"/>
        <v>8</v>
      </c>
      <c r="X32" s="2">
        <f t="shared" si="11"/>
        <v>6</v>
      </c>
      <c r="Y32" s="2">
        <f t="shared" si="12"/>
        <v>3</v>
      </c>
      <c r="Z32" s="2">
        <f t="shared" si="13"/>
        <v>3</v>
      </c>
      <c r="AA32" s="2">
        <f t="shared" si="14"/>
        <v>5</v>
      </c>
      <c r="AB32" s="2">
        <f t="shared" si="28"/>
        <v>5</v>
      </c>
      <c r="AC32" s="2">
        <f t="shared" si="38"/>
        <v>8</v>
      </c>
      <c r="AD32" s="5">
        <f t="shared" si="29"/>
        <v>12</v>
      </c>
      <c r="AE32">
        <f t="shared" si="30"/>
        <v>1</v>
      </c>
      <c r="AF32" s="1" t="str">
        <f t="shared" si="31"/>
        <v>-</v>
      </c>
      <c r="AG32" s="1" t="str">
        <f t="shared" si="15"/>
        <v>-</v>
      </c>
      <c r="AH32" s="1" t="str">
        <f t="shared" si="16"/>
        <v>-</v>
      </c>
      <c r="AI32" s="1" t="str">
        <f t="shared" si="17"/>
        <v>-</v>
      </c>
      <c r="AJ32" s="1" t="str">
        <f t="shared" si="18"/>
        <v>-</v>
      </c>
      <c r="AK32" s="1" t="str">
        <f t="shared" si="19"/>
        <v>-</v>
      </c>
      <c r="AL32" s="1" t="str">
        <f t="shared" si="20"/>
        <v>-</v>
      </c>
      <c r="AM32" s="1" t="str">
        <f t="shared" si="21"/>
        <v>-</v>
      </c>
      <c r="AN32" s="1" t="str">
        <f t="shared" si="22"/>
        <v>-</v>
      </c>
      <c r="AO32" s="1" t="str">
        <f t="shared" si="23"/>
        <v>-</v>
      </c>
      <c r="AP32" s="1" t="str">
        <f t="shared" si="32"/>
        <v>-</v>
      </c>
      <c r="AQ32" s="1">
        <f t="shared" si="24"/>
        <v>1.5519526595314024</v>
      </c>
      <c r="AR32" s="1" t="str">
        <f t="shared" si="25"/>
        <v>-</v>
      </c>
      <c r="AS32" s="1" t="str">
        <f t="shared" si="26"/>
        <v>-</v>
      </c>
      <c r="AT32" s="1" t="str">
        <f t="shared" si="33"/>
        <v>-</v>
      </c>
      <c r="AU32" s="1" t="str">
        <f t="shared" si="34"/>
        <v>-</v>
      </c>
      <c r="AV32" s="1" t="str">
        <f t="shared" si="35"/>
        <v>-</v>
      </c>
      <c r="AW32" s="5">
        <f t="shared" si="36"/>
        <v>12</v>
      </c>
      <c r="AX32" s="1">
        <f t="shared" si="37"/>
        <v>1.5519526595314024</v>
      </c>
    </row>
    <row r="33" spans="1:50" x14ac:dyDescent="0.2">
      <c r="A33" s="4">
        <v>31</v>
      </c>
      <c r="B33" s="21">
        <v>0.47048532366461498</v>
      </c>
      <c r="C33" s="21">
        <v>13.368</v>
      </c>
      <c r="D33" s="21">
        <v>0</v>
      </c>
      <c r="E33" s="21">
        <v>0</v>
      </c>
      <c r="F33" s="21">
        <v>100</v>
      </c>
      <c r="G33" s="21">
        <v>12.0308473818093</v>
      </c>
      <c r="H33" s="21">
        <v>7</v>
      </c>
      <c r="I33" s="21">
        <v>1500</v>
      </c>
      <c r="J33" s="21">
        <v>185</v>
      </c>
      <c r="K33" s="21">
        <v>0</v>
      </c>
      <c r="L33" s="2">
        <f t="shared" si="27"/>
        <v>0</v>
      </c>
      <c r="M33" s="2">
        <f t="shared" si="0"/>
        <v>0</v>
      </c>
      <c r="N33" s="2">
        <f t="shared" si="1"/>
        <v>0</v>
      </c>
      <c r="O33" s="2">
        <f t="shared" si="2"/>
        <v>0</v>
      </c>
      <c r="P33" s="2">
        <f t="shared" si="3"/>
        <v>0</v>
      </c>
      <c r="Q33" s="2">
        <f t="shared" si="4"/>
        <v>0</v>
      </c>
      <c r="R33" s="2">
        <f t="shared" si="5"/>
        <v>0</v>
      </c>
      <c r="S33" s="2">
        <f t="shared" si="6"/>
        <v>0</v>
      </c>
      <c r="T33" s="2">
        <f t="shared" si="7"/>
        <v>0</v>
      </c>
      <c r="U33" s="2">
        <f t="shared" si="8"/>
        <v>0</v>
      </c>
      <c r="V33" s="10">
        <f t="shared" si="9"/>
        <v>7</v>
      </c>
      <c r="W33" s="2">
        <f t="shared" si="10"/>
        <v>6</v>
      </c>
      <c r="X33" s="2">
        <f t="shared" si="11"/>
        <v>5</v>
      </c>
      <c r="Y33" s="2">
        <f t="shared" si="12"/>
        <v>3</v>
      </c>
      <c r="Z33" s="2">
        <f t="shared" si="13"/>
        <v>3</v>
      </c>
      <c r="AA33" s="2">
        <f t="shared" si="14"/>
        <v>5</v>
      </c>
      <c r="AB33" s="2">
        <f t="shared" si="28"/>
        <v>5</v>
      </c>
      <c r="AC33" s="2">
        <f t="shared" si="38"/>
        <v>7</v>
      </c>
      <c r="AD33" s="5">
        <f t="shared" si="29"/>
        <v>11</v>
      </c>
      <c r="AE33">
        <f t="shared" si="30"/>
        <v>1</v>
      </c>
      <c r="AF33" s="1" t="str">
        <f t="shared" si="31"/>
        <v>-</v>
      </c>
      <c r="AG33" s="1" t="str">
        <f t="shared" si="15"/>
        <v>-</v>
      </c>
      <c r="AH33" s="1" t="str">
        <f t="shared" si="16"/>
        <v>-</v>
      </c>
      <c r="AI33" s="1" t="str">
        <f t="shared" si="17"/>
        <v>-</v>
      </c>
      <c r="AJ33" s="1" t="str">
        <f t="shared" si="18"/>
        <v>-</v>
      </c>
      <c r="AK33" s="1" t="str">
        <f t="shared" si="19"/>
        <v>-</v>
      </c>
      <c r="AL33" s="1" t="str">
        <f t="shared" si="20"/>
        <v>-</v>
      </c>
      <c r="AM33" s="1" t="str">
        <f t="shared" si="21"/>
        <v>-</v>
      </c>
      <c r="AN33" s="1" t="str">
        <f t="shared" si="22"/>
        <v>-</v>
      </c>
      <c r="AO33" s="1" t="str">
        <f t="shared" si="23"/>
        <v>-</v>
      </c>
      <c r="AP33" s="1">
        <f t="shared" si="32"/>
        <v>1.7864910474246511</v>
      </c>
      <c r="AQ33" s="1" t="str">
        <f t="shared" si="24"/>
        <v>-</v>
      </c>
      <c r="AR33" s="1" t="str">
        <f t="shared" si="25"/>
        <v>-</v>
      </c>
      <c r="AS33" s="1" t="str">
        <f t="shared" si="26"/>
        <v>-</v>
      </c>
      <c r="AT33" s="1" t="str">
        <f t="shared" si="33"/>
        <v>-</v>
      </c>
      <c r="AU33" s="1" t="str">
        <f t="shared" si="34"/>
        <v>-</v>
      </c>
      <c r="AV33" s="1" t="str">
        <f t="shared" si="35"/>
        <v>-</v>
      </c>
      <c r="AW33" s="5">
        <f t="shared" si="36"/>
        <v>11</v>
      </c>
      <c r="AX33" s="1">
        <f t="shared" si="37"/>
        <v>1.7864910474246511</v>
      </c>
    </row>
    <row r="34" spans="1:50" x14ac:dyDescent="0.2">
      <c r="A34" s="4">
        <v>32</v>
      </c>
      <c r="B34" s="21">
        <v>0.48073017039672</v>
      </c>
      <c r="C34" s="21">
        <v>1.0409999999999999</v>
      </c>
      <c r="D34" s="21">
        <v>0</v>
      </c>
      <c r="E34" s="21">
        <v>0</v>
      </c>
      <c r="F34" s="21">
        <v>100</v>
      </c>
      <c r="G34" s="21">
        <v>15.609096207500899</v>
      </c>
      <c r="H34" s="21">
        <v>7</v>
      </c>
      <c r="I34" s="21">
        <v>0</v>
      </c>
      <c r="J34" s="21">
        <v>0.15</v>
      </c>
      <c r="K34" s="21">
        <v>0</v>
      </c>
      <c r="L34" s="2">
        <f t="shared" si="27"/>
        <v>0</v>
      </c>
      <c r="M34" s="2">
        <f t="shared" si="0"/>
        <v>0</v>
      </c>
      <c r="N34" s="2">
        <f t="shared" si="1"/>
        <v>0</v>
      </c>
      <c r="O34" s="2">
        <f t="shared" si="2"/>
        <v>0</v>
      </c>
      <c r="P34" s="2">
        <f t="shared" si="3"/>
        <v>0</v>
      </c>
      <c r="Q34" s="2">
        <f t="shared" si="4"/>
        <v>0</v>
      </c>
      <c r="R34" s="2">
        <f t="shared" si="5"/>
        <v>0</v>
      </c>
      <c r="S34" s="2">
        <f t="shared" si="6"/>
        <v>0</v>
      </c>
      <c r="T34" s="2">
        <f t="shared" si="7"/>
        <v>0</v>
      </c>
      <c r="U34" s="2">
        <f t="shared" si="8"/>
        <v>0</v>
      </c>
      <c r="V34" s="10">
        <f t="shared" si="9"/>
        <v>7</v>
      </c>
      <c r="W34" s="2">
        <f t="shared" si="10"/>
        <v>5</v>
      </c>
      <c r="X34" s="2">
        <f t="shared" si="11"/>
        <v>5</v>
      </c>
      <c r="Y34" s="2">
        <f t="shared" si="12"/>
        <v>3</v>
      </c>
      <c r="Z34" s="2">
        <f t="shared" si="13"/>
        <v>3</v>
      </c>
      <c r="AA34" s="2">
        <f t="shared" si="14"/>
        <v>5</v>
      </c>
      <c r="AB34" s="2">
        <f t="shared" si="28"/>
        <v>4</v>
      </c>
      <c r="AC34" s="2">
        <f t="shared" si="38"/>
        <v>7</v>
      </c>
      <c r="AD34" s="5">
        <f t="shared" si="29"/>
        <v>11</v>
      </c>
      <c r="AE34">
        <f t="shared" si="30"/>
        <v>1</v>
      </c>
      <c r="AF34" s="1" t="str">
        <f t="shared" si="31"/>
        <v>-</v>
      </c>
      <c r="AG34" s="1" t="str">
        <f t="shared" si="15"/>
        <v>-</v>
      </c>
      <c r="AH34" s="1" t="str">
        <f t="shared" si="16"/>
        <v>-</v>
      </c>
      <c r="AI34" s="1" t="str">
        <f t="shared" si="17"/>
        <v>-</v>
      </c>
      <c r="AJ34" s="1" t="str">
        <f t="shared" si="18"/>
        <v>-</v>
      </c>
      <c r="AK34" s="1" t="str">
        <f t="shared" si="19"/>
        <v>-</v>
      </c>
      <c r="AL34" s="1" t="str">
        <f t="shared" si="20"/>
        <v>-</v>
      </c>
      <c r="AM34" s="1" t="str">
        <f t="shared" si="21"/>
        <v>-</v>
      </c>
      <c r="AN34" s="1" t="str">
        <f t="shared" si="22"/>
        <v>-</v>
      </c>
      <c r="AO34" s="1" t="str">
        <f t="shared" si="23"/>
        <v>-</v>
      </c>
      <c r="AP34" s="1">
        <f t="shared" si="32"/>
        <v>1.4813630714263846</v>
      </c>
      <c r="AQ34" s="1" t="str">
        <f t="shared" si="24"/>
        <v>-</v>
      </c>
      <c r="AR34" s="1" t="str">
        <f t="shared" si="25"/>
        <v>-</v>
      </c>
      <c r="AS34" s="1" t="str">
        <f t="shared" si="26"/>
        <v>-</v>
      </c>
      <c r="AT34" s="1" t="str">
        <f t="shared" si="33"/>
        <v>-</v>
      </c>
      <c r="AU34" s="1" t="str">
        <f t="shared" si="34"/>
        <v>-</v>
      </c>
      <c r="AV34" s="1" t="str">
        <f t="shared" si="35"/>
        <v>-</v>
      </c>
      <c r="AW34" s="5">
        <f t="shared" si="36"/>
        <v>11</v>
      </c>
      <c r="AX34" s="1">
        <f t="shared" si="37"/>
        <v>1.4813630714263846</v>
      </c>
    </row>
    <row r="35" spans="1:50" x14ac:dyDescent="0.2">
      <c r="A35" s="4">
        <v>33</v>
      </c>
      <c r="B35" s="21">
        <v>0.57433072755688297</v>
      </c>
      <c r="C35" s="21">
        <v>0.69899999999999995</v>
      </c>
      <c r="D35" s="21">
        <v>0</v>
      </c>
      <c r="E35" s="21">
        <v>0</v>
      </c>
      <c r="F35" s="21">
        <v>100</v>
      </c>
      <c r="G35" s="21">
        <v>10.4785082609013</v>
      </c>
      <c r="H35" s="21">
        <v>7</v>
      </c>
      <c r="I35" s="21">
        <v>1500</v>
      </c>
      <c r="J35" s="21">
        <v>185</v>
      </c>
      <c r="K35" s="21">
        <v>0</v>
      </c>
      <c r="L35" s="2">
        <f t="shared" si="27"/>
        <v>0</v>
      </c>
      <c r="M35" s="2">
        <f t="shared" si="0"/>
        <v>0</v>
      </c>
      <c r="N35" s="2">
        <f t="shared" si="1"/>
        <v>0</v>
      </c>
      <c r="O35" s="2">
        <f t="shared" si="2"/>
        <v>0</v>
      </c>
      <c r="P35" s="2">
        <f t="shared" si="3"/>
        <v>0</v>
      </c>
      <c r="Q35" s="2">
        <f t="shared" si="4"/>
        <v>0</v>
      </c>
      <c r="R35" s="2">
        <f t="shared" si="5"/>
        <v>0</v>
      </c>
      <c r="S35" s="2">
        <f t="shared" si="6"/>
        <v>0</v>
      </c>
      <c r="T35" s="2">
        <f t="shared" si="7"/>
        <v>0</v>
      </c>
      <c r="U35" s="2">
        <f t="shared" si="8"/>
        <v>0</v>
      </c>
      <c r="V35" s="10">
        <f t="shared" si="9"/>
        <v>6</v>
      </c>
      <c r="W35" s="2">
        <f t="shared" si="10"/>
        <v>8</v>
      </c>
      <c r="X35" s="2">
        <f t="shared" si="11"/>
        <v>6</v>
      </c>
      <c r="Y35" s="2">
        <f t="shared" si="12"/>
        <v>3</v>
      </c>
      <c r="Z35" s="2">
        <f t="shared" si="13"/>
        <v>3</v>
      </c>
      <c r="AA35" s="2">
        <f t="shared" si="14"/>
        <v>5</v>
      </c>
      <c r="AB35" s="2">
        <f t="shared" si="28"/>
        <v>5</v>
      </c>
      <c r="AC35" s="2">
        <f t="shared" si="38"/>
        <v>8</v>
      </c>
      <c r="AD35" s="5">
        <f t="shared" si="29"/>
        <v>12</v>
      </c>
      <c r="AE35">
        <f t="shared" si="30"/>
        <v>1</v>
      </c>
      <c r="AF35" s="1" t="str">
        <f t="shared" si="31"/>
        <v>-</v>
      </c>
      <c r="AG35" s="1" t="str">
        <f t="shared" si="15"/>
        <v>-</v>
      </c>
      <c r="AH35" s="1" t="str">
        <f t="shared" si="16"/>
        <v>-</v>
      </c>
      <c r="AI35" s="1" t="str">
        <f t="shared" si="17"/>
        <v>-</v>
      </c>
      <c r="AJ35" s="1" t="str">
        <f t="shared" si="18"/>
        <v>-</v>
      </c>
      <c r="AK35" s="1" t="str">
        <f t="shared" si="19"/>
        <v>-</v>
      </c>
      <c r="AL35" s="1" t="str">
        <f t="shared" si="20"/>
        <v>-</v>
      </c>
      <c r="AM35" s="1" t="str">
        <f t="shared" si="21"/>
        <v>-</v>
      </c>
      <c r="AN35" s="1" t="str">
        <f t="shared" si="22"/>
        <v>-</v>
      </c>
      <c r="AO35" s="1" t="str">
        <f t="shared" si="23"/>
        <v>-</v>
      </c>
      <c r="AP35" s="1" t="str">
        <f t="shared" si="32"/>
        <v>-</v>
      </c>
      <c r="AQ35" s="1">
        <f t="shared" si="24"/>
        <v>1.4654724202395466</v>
      </c>
      <c r="AR35" s="1" t="str">
        <f t="shared" si="25"/>
        <v>-</v>
      </c>
      <c r="AS35" s="1" t="str">
        <f t="shared" si="26"/>
        <v>-</v>
      </c>
      <c r="AT35" s="1" t="str">
        <f t="shared" si="33"/>
        <v>-</v>
      </c>
      <c r="AU35" s="1" t="str">
        <f t="shared" si="34"/>
        <v>-</v>
      </c>
      <c r="AV35" s="1" t="str">
        <f t="shared" si="35"/>
        <v>-</v>
      </c>
      <c r="AW35" s="5">
        <f t="shared" si="36"/>
        <v>12</v>
      </c>
      <c r="AX35" s="1">
        <f t="shared" si="37"/>
        <v>1.4654724202395466</v>
      </c>
    </row>
    <row r="36" spans="1:50" x14ac:dyDescent="0.2">
      <c r="A36" s="4">
        <v>34</v>
      </c>
      <c r="B36" s="21">
        <v>0.63584866604687296</v>
      </c>
      <c r="C36" s="21">
        <v>0.27300000000000002</v>
      </c>
      <c r="D36" s="21">
        <v>0</v>
      </c>
      <c r="E36" s="21">
        <v>0</v>
      </c>
      <c r="F36" s="21">
        <v>100</v>
      </c>
      <c r="G36" s="21">
        <v>4.09688633948549</v>
      </c>
      <c r="H36" s="21">
        <v>6</v>
      </c>
      <c r="I36" s="21">
        <v>1500</v>
      </c>
      <c r="J36" s="21">
        <v>185</v>
      </c>
      <c r="K36" s="21">
        <v>0</v>
      </c>
      <c r="L36" s="2">
        <f t="shared" si="27"/>
        <v>0</v>
      </c>
      <c r="M36" s="2">
        <f t="shared" si="0"/>
        <v>0</v>
      </c>
      <c r="N36" s="2">
        <f t="shared" si="1"/>
        <v>0</v>
      </c>
      <c r="O36" s="2">
        <f t="shared" si="2"/>
        <v>0</v>
      </c>
      <c r="P36" s="2">
        <f t="shared" si="3"/>
        <v>0</v>
      </c>
      <c r="Q36" s="2">
        <f t="shared" si="4"/>
        <v>0</v>
      </c>
      <c r="R36" s="2">
        <f t="shared" si="5"/>
        <v>0</v>
      </c>
      <c r="S36" s="2">
        <f t="shared" si="6"/>
        <v>0</v>
      </c>
      <c r="T36" s="2">
        <f t="shared" si="7"/>
        <v>0</v>
      </c>
      <c r="U36" s="2">
        <f t="shared" si="8"/>
        <v>0</v>
      </c>
      <c r="V36" s="10">
        <f t="shared" si="9"/>
        <v>6</v>
      </c>
      <c r="W36" s="2">
        <f t="shared" si="10"/>
        <v>9</v>
      </c>
      <c r="X36" s="2">
        <f t="shared" si="11"/>
        <v>6</v>
      </c>
      <c r="Y36" s="2">
        <f t="shared" si="12"/>
        <v>3</v>
      </c>
      <c r="Z36" s="2">
        <f t="shared" si="13"/>
        <v>3</v>
      </c>
      <c r="AA36" s="2">
        <f t="shared" si="14"/>
        <v>5</v>
      </c>
      <c r="AB36" s="2">
        <f t="shared" si="28"/>
        <v>5</v>
      </c>
      <c r="AC36" s="2">
        <f t="shared" si="38"/>
        <v>9</v>
      </c>
      <c r="AD36" s="5">
        <f t="shared" si="29"/>
        <v>12</v>
      </c>
      <c r="AE36">
        <f t="shared" si="30"/>
        <v>1</v>
      </c>
      <c r="AF36" s="1" t="str">
        <f t="shared" si="31"/>
        <v>-</v>
      </c>
      <c r="AG36" s="1" t="str">
        <f t="shared" si="15"/>
        <v>-</v>
      </c>
      <c r="AH36" s="1" t="str">
        <f t="shared" si="16"/>
        <v>-</v>
      </c>
      <c r="AI36" s="1" t="str">
        <f t="shared" si="17"/>
        <v>-</v>
      </c>
      <c r="AJ36" s="1" t="str">
        <f t="shared" si="18"/>
        <v>-</v>
      </c>
      <c r="AK36" s="1" t="str">
        <f t="shared" si="19"/>
        <v>-</v>
      </c>
      <c r="AL36" s="1" t="str">
        <f t="shared" si="20"/>
        <v>-</v>
      </c>
      <c r="AM36" s="1" t="str">
        <f t="shared" si="21"/>
        <v>-</v>
      </c>
      <c r="AN36" s="1" t="str">
        <f t="shared" si="22"/>
        <v>-</v>
      </c>
      <c r="AO36" s="1" t="str">
        <f t="shared" si="23"/>
        <v>-</v>
      </c>
      <c r="AP36" s="1" t="str">
        <f t="shared" si="32"/>
        <v>-</v>
      </c>
      <c r="AQ36" s="1">
        <f t="shared" si="24"/>
        <v>2.0284268991528549</v>
      </c>
      <c r="AR36" s="1" t="str">
        <f t="shared" si="25"/>
        <v>-</v>
      </c>
      <c r="AS36" s="1" t="str">
        <f t="shared" si="26"/>
        <v>-</v>
      </c>
      <c r="AT36" s="1" t="str">
        <f t="shared" si="33"/>
        <v>-</v>
      </c>
      <c r="AU36" s="1" t="str">
        <f t="shared" si="34"/>
        <v>-</v>
      </c>
      <c r="AV36" s="1" t="str">
        <f t="shared" si="35"/>
        <v>-</v>
      </c>
      <c r="AW36" s="5">
        <f t="shared" si="36"/>
        <v>12</v>
      </c>
      <c r="AX36" s="1">
        <f t="shared" si="37"/>
        <v>2.0284268991528549</v>
      </c>
    </row>
    <row r="37" spans="1:50" x14ac:dyDescent="0.2">
      <c r="A37" s="4">
        <v>35</v>
      </c>
      <c r="B37" s="21">
        <v>0.698039069934143</v>
      </c>
      <c r="C37" s="21">
        <v>0.29399999999999998</v>
      </c>
      <c r="D37" s="21">
        <v>0</v>
      </c>
      <c r="E37" s="21">
        <v>0</v>
      </c>
      <c r="F37" s="21">
        <v>100</v>
      </c>
      <c r="G37" s="21">
        <v>4.4055244610603497</v>
      </c>
      <c r="H37" s="21">
        <v>6</v>
      </c>
      <c r="I37" s="21">
        <v>1500</v>
      </c>
      <c r="J37" s="21">
        <v>185</v>
      </c>
      <c r="K37" s="21">
        <v>0</v>
      </c>
      <c r="L37" s="2">
        <f t="shared" si="27"/>
        <v>0</v>
      </c>
      <c r="M37" s="2">
        <f t="shared" si="0"/>
        <v>0</v>
      </c>
      <c r="N37" s="2">
        <f t="shared" si="1"/>
        <v>0</v>
      </c>
      <c r="O37" s="2">
        <f t="shared" si="2"/>
        <v>0</v>
      </c>
      <c r="P37" s="2">
        <f t="shared" si="3"/>
        <v>0</v>
      </c>
      <c r="Q37" s="2">
        <f t="shared" si="4"/>
        <v>0</v>
      </c>
      <c r="R37" s="2">
        <f t="shared" si="5"/>
        <v>0</v>
      </c>
      <c r="S37" s="2">
        <f t="shared" si="6"/>
        <v>0</v>
      </c>
      <c r="T37" s="2">
        <f t="shared" si="7"/>
        <v>0</v>
      </c>
      <c r="U37" s="2">
        <f t="shared" si="8"/>
        <v>0</v>
      </c>
      <c r="V37" s="10">
        <f t="shared" si="9"/>
        <v>6</v>
      </c>
      <c r="W37" s="2">
        <f t="shared" si="10"/>
        <v>9</v>
      </c>
      <c r="X37" s="2">
        <f t="shared" si="11"/>
        <v>6</v>
      </c>
      <c r="Y37" s="2">
        <f t="shared" si="12"/>
        <v>3</v>
      </c>
      <c r="Z37" s="2">
        <f t="shared" si="13"/>
        <v>3</v>
      </c>
      <c r="AA37" s="2">
        <f t="shared" si="14"/>
        <v>5</v>
      </c>
      <c r="AB37" s="2">
        <f t="shared" si="28"/>
        <v>5</v>
      </c>
      <c r="AC37" s="2">
        <f t="shared" si="38"/>
        <v>9</v>
      </c>
      <c r="AD37" s="5">
        <f t="shared" si="29"/>
        <v>12</v>
      </c>
      <c r="AE37">
        <f t="shared" si="30"/>
        <v>1</v>
      </c>
      <c r="AF37" s="1" t="str">
        <f t="shared" si="31"/>
        <v>-</v>
      </c>
      <c r="AG37" s="1" t="str">
        <f t="shared" si="15"/>
        <v>-</v>
      </c>
      <c r="AH37" s="1" t="str">
        <f t="shared" si="16"/>
        <v>-</v>
      </c>
      <c r="AI37" s="1" t="str">
        <f t="shared" si="17"/>
        <v>-</v>
      </c>
      <c r="AJ37" s="1" t="str">
        <f t="shared" si="18"/>
        <v>-</v>
      </c>
      <c r="AK37" s="1" t="str">
        <f t="shared" si="19"/>
        <v>-</v>
      </c>
      <c r="AL37" s="1" t="str">
        <f t="shared" si="20"/>
        <v>-</v>
      </c>
      <c r="AM37" s="1" t="str">
        <f t="shared" si="21"/>
        <v>-</v>
      </c>
      <c r="AN37" s="1" t="str">
        <f t="shared" si="22"/>
        <v>-</v>
      </c>
      <c r="AO37" s="1" t="str">
        <f t="shared" si="23"/>
        <v>-</v>
      </c>
      <c r="AP37" s="1" t="str">
        <f t="shared" si="32"/>
        <v>-</v>
      </c>
      <c r="AQ37" s="1">
        <f t="shared" si="24"/>
        <v>1.8904036220559557</v>
      </c>
      <c r="AR37" s="1" t="str">
        <f t="shared" si="25"/>
        <v>-</v>
      </c>
      <c r="AS37" s="1" t="str">
        <f t="shared" si="26"/>
        <v>-</v>
      </c>
      <c r="AT37" s="1" t="str">
        <f t="shared" si="33"/>
        <v>-</v>
      </c>
      <c r="AU37" s="1" t="str">
        <f t="shared" si="34"/>
        <v>-</v>
      </c>
      <c r="AV37" s="1" t="str">
        <f t="shared" si="35"/>
        <v>-</v>
      </c>
      <c r="AW37" s="5">
        <f t="shared" si="36"/>
        <v>12</v>
      </c>
      <c r="AX37" s="1">
        <f t="shared" si="37"/>
        <v>1.8904036220559557</v>
      </c>
    </row>
    <row r="38" spans="1:50" x14ac:dyDescent="0.2">
      <c r="A38" s="4">
        <v>36</v>
      </c>
      <c r="B38" s="21">
        <v>0.60815264072384001</v>
      </c>
      <c r="C38" s="21">
        <v>27.016999999999999</v>
      </c>
      <c r="D38" s="21">
        <v>0</v>
      </c>
      <c r="E38" s="21">
        <v>0</v>
      </c>
      <c r="F38" s="21">
        <v>100</v>
      </c>
      <c r="G38" s="21">
        <v>3.8207353563990498</v>
      </c>
      <c r="H38" s="21">
        <v>6</v>
      </c>
      <c r="I38" s="21">
        <v>1500</v>
      </c>
      <c r="J38" s="21">
        <v>185</v>
      </c>
      <c r="K38" s="21">
        <v>0</v>
      </c>
      <c r="L38" s="2">
        <f t="shared" si="27"/>
        <v>0</v>
      </c>
      <c r="M38" s="2">
        <f t="shared" si="0"/>
        <v>0</v>
      </c>
      <c r="N38" s="2">
        <f t="shared" si="1"/>
        <v>0</v>
      </c>
      <c r="O38" s="2">
        <f t="shared" si="2"/>
        <v>0</v>
      </c>
      <c r="P38" s="2">
        <f t="shared" si="3"/>
        <v>0</v>
      </c>
      <c r="Q38" s="2">
        <f t="shared" si="4"/>
        <v>0</v>
      </c>
      <c r="R38" s="2">
        <f t="shared" si="5"/>
        <v>0</v>
      </c>
      <c r="S38" s="2">
        <f t="shared" si="6"/>
        <v>0</v>
      </c>
      <c r="T38" s="2">
        <f t="shared" si="7"/>
        <v>0</v>
      </c>
      <c r="U38" s="2">
        <f t="shared" si="8"/>
        <v>0</v>
      </c>
      <c r="V38" s="10">
        <f t="shared" si="9"/>
        <v>7</v>
      </c>
      <c r="W38" s="2">
        <f t="shared" si="10"/>
        <v>8</v>
      </c>
      <c r="X38" s="2">
        <f t="shared" si="11"/>
        <v>5</v>
      </c>
      <c r="Y38" s="2">
        <f t="shared" si="12"/>
        <v>3</v>
      </c>
      <c r="Z38" s="2">
        <f t="shared" si="13"/>
        <v>3</v>
      </c>
      <c r="AA38" s="2">
        <f t="shared" si="14"/>
        <v>5</v>
      </c>
      <c r="AB38" s="2">
        <f t="shared" si="28"/>
        <v>5</v>
      </c>
      <c r="AC38" s="2">
        <f t="shared" si="38"/>
        <v>8</v>
      </c>
      <c r="AD38" s="5">
        <f t="shared" si="29"/>
        <v>12</v>
      </c>
      <c r="AE38">
        <f t="shared" si="30"/>
        <v>1</v>
      </c>
      <c r="AF38" s="1" t="str">
        <f t="shared" si="31"/>
        <v>-</v>
      </c>
      <c r="AG38" s="1" t="str">
        <f t="shared" si="15"/>
        <v>-</v>
      </c>
      <c r="AH38" s="1" t="str">
        <f t="shared" si="16"/>
        <v>-</v>
      </c>
      <c r="AI38" s="1" t="str">
        <f t="shared" si="17"/>
        <v>-</v>
      </c>
      <c r="AJ38" s="1" t="str">
        <f t="shared" si="18"/>
        <v>-</v>
      </c>
      <c r="AK38" s="1" t="str">
        <f t="shared" si="19"/>
        <v>-</v>
      </c>
      <c r="AL38" s="1" t="str">
        <f t="shared" si="20"/>
        <v>-</v>
      </c>
      <c r="AM38" s="1" t="str">
        <f t="shared" si="21"/>
        <v>-</v>
      </c>
      <c r="AN38" s="1" t="str">
        <f t="shared" si="22"/>
        <v>-</v>
      </c>
      <c r="AO38" s="1" t="str">
        <f t="shared" si="23"/>
        <v>-</v>
      </c>
      <c r="AP38" s="1" t="str">
        <f t="shared" si="32"/>
        <v>-</v>
      </c>
      <c r="AQ38" s="1">
        <f t="shared" si="24"/>
        <v>2.189964621465311</v>
      </c>
      <c r="AR38" s="1" t="str">
        <f t="shared" si="25"/>
        <v>-</v>
      </c>
      <c r="AS38" s="1" t="str">
        <f t="shared" si="26"/>
        <v>-</v>
      </c>
      <c r="AT38" s="1" t="str">
        <f t="shared" si="33"/>
        <v>-</v>
      </c>
      <c r="AU38" s="1" t="str">
        <f t="shared" si="34"/>
        <v>-</v>
      </c>
      <c r="AV38" s="1" t="str">
        <f t="shared" si="35"/>
        <v>-</v>
      </c>
      <c r="AW38" s="5">
        <f t="shared" si="36"/>
        <v>12</v>
      </c>
      <c r="AX38" s="1">
        <f t="shared" si="37"/>
        <v>2.189964621465311</v>
      </c>
    </row>
    <row r="39" spans="1:50" x14ac:dyDescent="0.2">
      <c r="A39" s="4">
        <v>37</v>
      </c>
      <c r="B39" s="21">
        <v>0.38504914167244902</v>
      </c>
      <c r="C39" s="21">
        <v>1.018</v>
      </c>
      <c r="D39" s="21">
        <v>0</v>
      </c>
      <c r="E39" s="21">
        <v>0</v>
      </c>
      <c r="F39" s="21">
        <v>100</v>
      </c>
      <c r="G39" s="21">
        <v>15.265056404130201</v>
      </c>
      <c r="H39" s="21">
        <v>7</v>
      </c>
      <c r="I39" s="21">
        <v>1500</v>
      </c>
      <c r="J39" s="21">
        <v>185</v>
      </c>
      <c r="K39" s="21">
        <v>0</v>
      </c>
      <c r="L39" s="2">
        <f t="shared" si="27"/>
        <v>0</v>
      </c>
      <c r="M39" s="2">
        <f t="shared" si="0"/>
        <v>0</v>
      </c>
      <c r="N39" s="2">
        <f t="shared" si="1"/>
        <v>0</v>
      </c>
      <c r="O39" s="2">
        <f t="shared" si="2"/>
        <v>0</v>
      </c>
      <c r="P39" s="2">
        <f t="shared" si="3"/>
        <v>0</v>
      </c>
      <c r="Q39" s="2">
        <f t="shared" si="4"/>
        <v>0</v>
      </c>
      <c r="R39" s="2">
        <f t="shared" si="5"/>
        <v>0</v>
      </c>
      <c r="S39" s="2">
        <f t="shared" si="6"/>
        <v>0</v>
      </c>
      <c r="T39" s="2">
        <f t="shared" si="7"/>
        <v>0</v>
      </c>
      <c r="U39" s="2">
        <f t="shared" si="8"/>
        <v>0</v>
      </c>
      <c r="V39" s="10">
        <f t="shared" si="9"/>
        <v>8</v>
      </c>
      <c r="W39" s="2">
        <f t="shared" si="10"/>
        <v>5</v>
      </c>
      <c r="X39" s="2">
        <f t="shared" si="11"/>
        <v>5</v>
      </c>
      <c r="Y39" s="2">
        <f t="shared" si="12"/>
        <v>3</v>
      </c>
      <c r="Z39" s="2">
        <f t="shared" si="13"/>
        <v>3</v>
      </c>
      <c r="AA39" s="2">
        <f t="shared" si="14"/>
        <v>5</v>
      </c>
      <c r="AB39" s="2">
        <f t="shared" si="28"/>
        <v>5</v>
      </c>
      <c r="AC39" s="2">
        <f t="shared" si="38"/>
        <v>8</v>
      </c>
      <c r="AD39" s="5">
        <f t="shared" si="29"/>
        <v>11</v>
      </c>
      <c r="AE39">
        <f t="shared" si="30"/>
        <v>1</v>
      </c>
      <c r="AF39" s="1" t="str">
        <f t="shared" si="31"/>
        <v>-</v>
      </c>
      <c r="AG39" s="1" t="str">
        <f t="shared" si="15"/>
        <v>-</v>
      </c>
      <c r="AH39" s="1" t="str">
        <f t="shared" si="16"/>
        <v>-</v>
      </c>
      <c r="AI39" s="1" t="str">
        <f t="shared" si="17"/>
        <v>-</v>
      </c>
      <c r="AJ39" s="1" t="str">
        <f t="shared" si="18"/>
        <v>-</v>
      </c>
      <c r="AK39" s="1" t="str">
        <f t="shared" si="19"/>
        <v>-</v>
      </c>
      <c r="AL39" s="1" t="str">
        <f t="shared" si="20"/>
        <v>-</v>
      </c>
      <c r="AM39" s="1" t="str">
        <f t="shared" si="21"/>
        <v>-</v>
      </c>
      <c r="AN39" s="1" t="str">
        <f t="shared" si="22"/>
        <v>-</v>
      </c>
      <c r="AO39" s="1" t="str">
        <f t="shared" si="23"/>
        <v>-</v>
      </c>
      <c r="AP39" s="1">
        <f t="shared" si="32"/>
        <v>1.7798619649364722</v>
      </c>
      <c r="AQ39" s="1" t="str">
        <f t="shared" si="24"/>
        <v>-</v>
      </c>
      <c r="AR39" s="1" t="str">
        <f t="shared" si="25"/>
        <v>-</v>
      </c>
      <c r="AS39" s="1" t="str">
        <f t="shared" si="26"/>
        <v>-</v>
      </c>
      <c r="AT39" s="1" t="str">
        <f t="shared" si="33"/>
        <v>-</v>
      </c>
      <c r="AU39" s="1" t="str">
        <f t="shared" si="34"/>
        <v>-</v>
      </c>
      <c r="AV39" s="1" t="str">
        <f t="shared" si="35"/>
        <v>-</v>
      </c>
      <c r="AW39" s="5">
        <f t="shared" si="36"/>
        <v>11</v>
      </c>
      <c r="AX39" s="1">
        <f t="shared" si="37"/>
        <v>1.7798619649364722</v>
      </c>
    </row>
    <row r="40" spans="1:50" x14ac:dyDescent="0.2">
      <c r="A40" s="4">
        <v>38</v>
      </c>
      <c r="B40" s="21">
        <v>0.36867100554843302</v>
      </c>
      <c r="C40" s="21">
        <v>1.4370000000000001</v>
      </c>
      <c r="D40" s="21">
        <v>0</v>
      </c>
      <c r="E40" s="21">
        <v>0</v>
      </c>
      <c r="F40" s="21">
        <v>100</v>
      </c>
      <c r="G40" s="21">
        <v>21.5593811599582</v>
      </c>
      <c r="H40" s="21">
        <v>8</v>
      </c>
      <c r="I40" s="21">
        <v>1500</v>
      </c>
      <c r="J40" s="21">
        <v>185</v>
      </c>
      <c r="K40" s="21">
        <v>0</v>
      </c>
      <c r="L40" s="2">
        <f t="shared" si="27"/>
        <v>0</v>
      </c>
      <c r="M40" s="2">
        <f t="shared" si="0"/>
        <v>0</v>
      </c>
      <c r="N40" s="2">
        <f t="shared" si="1"/>
        <v>0</v>
      </c>
      <c r="O40" s="2">
        <f t="shared" si="2"/>
        <v>0</v>
      </c>
      <c r="P40" s="2">
        <f t="shared" si="3"/>
        <v>0</v>
      </c>
      <c r="Q40" s="2">
        <f t="shared" si="4"/>
        <v>0</v>
      </c>
      <c r="R40" s="2">
        <f t="shared" si="5"/>
        <v>0</v>
      </c>
      <c r="S40" s="2">
        <f t="shared" si="6"/>
        <v>0</v>
      </c>
      <c r="T40" s="2">
        <f t="shared" si="7"/>
        <v>0</v>
      </c>
      <c r="U40" s="2">
        <f t="shared" si="8"/>
        <v>0</v>
      </c>
      <c r="V40" s="10">
        <f t="shared" si="9"/>
        <v>9</v>
      </c>
      <c r="W40" s="2">
        <f t="shared" si="10"/>
        <v>5</v>
      </c>
      <c r="X40" s="2">
        <f t="shared" si="11"/>
        <v>5</v>
      </c>
      <c r="Y40" s="2">
        <f t="shared" si="12"/>
        <v>3</v>
      </c>
      <c r="Z40" s="2">
        <f t="shared" si="13"/>
        <v>3</v>
      </c>
      <c r="AA40" s="2">
        <f t="shared" si="14"/>
        <v>5</v>
      </c>
      <c r="AB40" s="2">
        <f t="shared" si="28"/>
        <v>5</v>
      </c>
      <c r="AC40" s="2">
        <f t="shared" si="38"/>
        <v>9</v>
      </c>
      <c r="AD40" s="5">
        <f t="shared" si="29"/>
        <v>11</v>
      </c>
      <c r="AE40">
        <f t="shared" si="30"/>
        <v>1</v>
      </c>
      <c r="AF40" s="1" t="str">
        <f t="shared" si="31"/>
        <v>-</v>
      </c>
      <c r="AG40" s="1" t="str">
        <f t="shared" si="15"/>
        <v>-</v>
      </c>
      <c r="AH40" s="1" t="str">
        <f t="shared" si="16"/>
        <v>-</v>
      </c>
      <c r="AI40" s="1" t="str">
        <f t="shared" si="17"/>
        <v>-</v>
      </c>
      <c r="AJ40" s="1" t="str">
        <f t="shared" si="18"/>
        <v>-</v>
      </c>
      <c r="AK40" s="1" t="str">
        <f t="shared" si="19"/>
        <v>-</v>
      </c>
      <c r="AL40" s="1" t="str">
        <f t="shared" si="20"/>
        <v>-</v>
      </c>
      <c r="AM40" s="1" t="str">
        <f t="shared" si="21"/>
        <v>-</v>
      </c>
      <c r="AN40" s="1" t="str">
        <f t="shared" si="22"/>
        <v>-</v>
      </c>
      <c r="AO40" s="1" t="str">
        <f t="shared" si="23"/>
        <v>-</v>
      </c>
      <c r="AP40" s="1">
        <f t="shared" si="32"/>
        <v>1.5483393064570692</v>
      </c>
      <c r="AQ40" s="1" t="str">
        <f t="shared" si="24"/>
        <v>-</v>
      </c>
      <c r="AR40" s="1" t="str">
        <f t="shared" si="25"/>
        <v>-</v>
      </c>
      <c r="AS40" s="1" t="str">
        <f t="shared" si="26"/>
        <v>-</v>
      </c>
      <c r="AT40" s="1" t="str">
        <f t="shared" si="33"/>
        <v>-</v>
      </c>
      <c r="AU40" s="1" t="str">
        <f t="shared" si="34"/>
        <v>-</v>
      </c>
      <c r="AV40" s="1" t="str">
        <f t="shared" si="35"/>
        <v>-</v>
      </c>
      <c r="AW40" s="5">
        <f t="shared" si="36"/>
        <v>11</v>
      </c>
      <c r="AX40" s="1">
        <f t="shared" si="37"/>
        <v>1.5483393064570692</v>
      </c>
    </row>
    <row r="41" spans="1:50" x14ac:dyDescent="0.2">
      <c r="A41" s="4">
        <v>39</v>
      </c>
      <c r="B41" s="21">
        <v>0.57496968707872997</v>
      </c>
      <c r="C41" s="21">
        <v>0.69299999999999995</v>
      </c>
      <c r="D41" s="21">
        <v>0</v>
      </c>
      <c r="E41" s="21">
        <v>0</v>
      </c>
      <c r="F41" s="21">
        <v>100</v>
      </c>
      <c r="G41" s="21">
        <v>10.4013091215902</v>
      </c>
      <c r="H41" s="21">
        <v>7</v>
      </c>
      <c r="I41" s="21">
        <v>1500</v>
      </c>
      <c r="J41" s="21">
        <v>185</v>
      </c>
      <c r="K41" s="21">
        <v>0</v>
      </c>
      <c r="L41" s="2">
        <f t="shared" si="27"/>
        <v>0</v>
      </c>
      <c r="M41" s="2">
        <f t="shared" si="0"/>
        <v>0</v>
      </c>
      <c r="N41" s="2">
        <f t="shared" si="1"/>
        <v>0</v>
      </c>
      <c r="O41" s="2">
        <f t="shared" si="2"/>
        <v>0</v>
      </c>
      <c r="P41" s="2">
        <f t="shared" si="3"/>
        <v>0</v>
      </c>
      <c r="Q41" s="2">
        <f t="shared" si="4"/>
        <v>0</v>
      </c>
      <c r="R41" s="2">
        <f t="shared" si="5"/>
        <v>0</v>
      </c>
      <c r="S41" s="2">
        <f t="shared" si="6"/>
        <v>0</v>
      </c>
      <c r="T41" s="2">
        <f t="shared" si="7"/>
        <v>0</v>
      </c>
      <c r="U41" s="2">
        <f t="shared" si="8"/>
        <v>0</v>
      </c>
      <c r="V41" s="10">
        <f t="shared" si="9"/>
        <v>6</v>
      </c>
      <c r="W41" s="2">
        <f t="shared" si="10"/>
        <v>8</v>
      </c>
      <c r="X41" s="2">
        <f t="shared" si="11"/>
        <v>6</v>
      </c>
      <c r="Y41" s="2">
        <f t="shared" si="12"/>
        <v>3</v>
      </c>
      <c r="Z41" s="2">
        <f t="shared" si="13"/>
        <v>3</v>
      </c>
      <c r="AA41" s="2">
        <f t="shared" si="14"/>
        <v>5</v>
      </c>
      <c r="AB41" s="2">
        <f t="shared" si="28"/>
        <v>5</v>
      </c>
      <c r="AC41" s="2">
        <f t="shared" si="38"/>
        <v>8</v>
      </c>
      <c r="AD41" s="5">
        <f t="shared" si="29"/>
        <v>12</v>
      </c>
      <c r="AE41">
        <f t="shared" si="30"/>
        <v>1</v>
      </c>
      <c r="AF41" s="1" t="str">
        <f t="shared" si="31"/>
        <v>-</v>
      </c>
      <c r="AG41" s="1" t="str">
        <f t="shared" si="15"/>
        <v>-</v>
      </c>
      <c r="AH41" s="1" t="str">
        <f t="shared" si="16"/>
        <v>-</v>
      </c>
      <c r="AI41" s="1" t="str">
        <f t="shared" si="17"/>
        <v>-</v>
      </c>
      <c r="AJ41" s="1" t="str">
        <f t="shared" si="18"/>
        <v>-</v>
      </c>
      <c r="AK41" s="1" t="str">
        <f t="shared" si="19"/>
        <v>-</v>
      </c>
      <c r="AL41" s="1" t="str">
        <f t="shared" si="20"/>
        <v>-</v>
      </c>
      <c r="AM41" s="1" t="str">
        <f t="shared" si="21"/>
        <v>-</v>
      </c>
      <c r="AN41" s="1" t="str">
        <f t="shared" si="22"/>
        <v>-</v>
      </c>
      <c r="AO41" s="1" t="str">
        <f t="shared" si="23"/>
        <v>-</v>
      </c>
      <c r="AP41" s="1" t="str">
        <f t="shared" si="32"/>
        <v>-</v>
      </c>
      <c r="AQ41" s="1">
        <f t="shared" si="24"/>
        <v>1.4635686992954697</v>
      </c>
      <c r="AR41" s="1" t="str">
        <f t="shared" si="25"/>
        <v>-</v>
      </c>
      <c r="AS41" s="1" t="str">
        <f t="shared" si="26"/>
        <v>-</v>
      </c>
      <c r="AT41" s="1" t="str">
        <f t="shared" si="33"/>
        <v>-</v>
      </c>
      <c r="AU41" s="1" t="str">
        <f t="shared" si="34"/>
        <v>-</v>
      </c>
      <c r="AV41" s="1" t="str">
        <f t="shared" si="35"/>
        <v>-</v>
      </c>
      <c r="AW41" s="5">
        <f t="shared" si="36"/>
        <v>12</v>
      </c>
      <c r="AX41" s="1">
        <f t="shared" si="37"/>
        <v>1.4635686992954697</v>
      </c>
    </row>
    <row r="42" spans="1:50" x14ac:dyDescent="0.2">
      <c r="A42" s="4">
        <v>40</v>
      </c>
      <c r="B42" s="21">
        <v>0.66170859331870702</v>
      </c>
      <c r="C42" s="21">
        <v>0.157</v>
      </c>
      <c r="D42" s="21">
        <v>0</v>
      </c>
      <c r="E42" s="21">
        <v>0</v>
      </c>
      <c r="F42" s="21">
        <v>100</v>
      </c>
      <c r="G42" s="21">
        <v>2.35258349119312</v>
      </c>
      <c r="H42" s="21">
        <v>5</v>
      </c>
      <c r="I42" s="21">
        <v>1500</v>
      </c>
      <c r="J42" s="21">
        <v>185</v>
      </c>
      <c r="K42" s="21">
        <v>0</v>
      </c>
      <c r="L42" s="2">
        <f t="shared" si="27"/>
        <v>0</v>
      </c>
      <c r="M42" s="2">
        <f t="shared" si="0"/>
        <v>0</v>
      </c>
      <c r="N42" s="2">
        <f t="shared" si="1"/>
        <v>0</v>
      </c>
      <c r="O42" s="2">
        <f t="shared" si="2"/>
        <v>0</v>
      </c>
      <c r="P42" s="2">
        <f t="shared" si="3"/>
        <v>0</v>
      </c>
      <c r="Q42" s="2">
        <f t="shared" si="4"/>
        <v>0</v>
      </c>
      <c r="R42" s="2">
        <f t="shared" si="5"/>
        <v>0</v>
      </c>
      <c r="S42" s="2">
        <f t="shared" si="6"/>
        <v>0</v>
      </c>
      <c r="T42" s="2">
        <f t="shared" si="7"/>
        <v>0</v>
      </c>
      <c r="U42" s="2">
        <f t="shared" si="8"/>
        <v>0</v>
      </c>
      <c r="V42" s="10">
        <f t="shared" si="9"/>
        <v>5</v>
      </c>
      <c r="W42" s="2">
        <f t="shared" si="10"/>
        <v>7</v>
      </c>
      <c r="X42" s="2">
        <f t="shared" si="11"/>
        <v>6</v>
      </c>
      <c r="Y42" s="2">
        <f t="shared" si="12"/>
        <v>3</v>
      </c>
      <c r="Z42" s="2">
        <f t="shared" si="13"/>
        <v>3</v>
      </c>
      <c r="AA42" s="2">
        <f t="shared" si="14"/>
        <v>5</v>
      </c>
      <c r="AB42" s="2">
        <f t="shared" si="28"/>
        <v>5</v>
      </c>
      <c r="AC42" s="2">
        <f t="shared" si="38"/>
        <v>7</v>
      </c>
      <c r="AD42" s="5">
        <f t="shared" si="29"/>
        <v>12</v>
      </c>
      <c r="AE42">
        <f t="shared" si="30"/>
        <v>1</v>
      </c>
      <c r="AF42" s="1" t="str">
        <f t="shared" si="31"/>
        <v>-</v>
      </c>
      <c r="AG42" s="1" t="str">
        <f t="shared" si="15"/>
        <v>-</v>
      </c>
      <c r="AH42" s="1" t="str">
        <f t="shared" si="16"/>
        <v>-</v>
      </c>
      <c r="AI42" s="1" t="str">
        <f t="shared" si="17"/>
        <v>-</v>
      </c>
      <c r="AJ42" s="1" t="str">
        <f t="shared" si="18"/>
        <v>-</v>
      </c>
      <c r="AK42" s="1" t="str">
        <f t="shared" si="19"/>
        <v>-</v>
      </c>
      <c r="AL42" s="1" t="str">
        <f t="shared" si="20"/>
        <v>-</v>
      </c>
      <c r="AM42" s="1" t="str">
        <f t="shared" si="21"/>
        <v>-</v>
      </c>
      <c r="AN42" s="1" t="str">
        <f t="shared" si="22"/>
        <v>-</v>
      </c>
      <c r="AO42" s="1" t="str">
        <f t="shared" si="23"/>
        <v>-</v>
      </c>
      <c r="AP42" s="1" t="str">
        <f t="shared" si="32"/>
        <v>-</v>
      </c>
      <c r="AQ42" s="1">
        <f t="shared" si="24"/>
        <v>3.840647136740043</v>
      </c>
      <c r="AR42" s="1" t="str">
        <f t="shared" si="25"/>
        <v>-</v>
      </c>
      <c r="AS42" s="1" t="str">
        <f t="shared" si="26"/>
        <v>-</v>
      </c>
      <c r="AT42" s="1" t="str">
        <f t="shared" si="33"/>
        <v>-</v>
      </c>
      <c r="AU42" s="1" t="str">
        <f t="shared" si="34"/>
        <v>-</v>
      </c>
      <c r="AV42" s="1" t="str">
        <f t="shared" si="35"/>
        <v>-</v>
      </c>
      <c r="AW42" s="5">
        <f t="shared" si="36"/>
        <v>12</v>
      </c>
      <c r="AX42" s="1">
        <f t="shared" si="37"/>
        <v>3.840647136740043</v>
      </c>
    </row>
    <row r="43" spans="1:50" x14ac:dyDescent="0.2">
      <c r="A43" s="4">
        <v>41</v>
      </c>
      <c r="B43" s="21">
        <v>0.59228147038421397</v>
      </c>
      <c r="C43" s="21">
        <v>0.32200000000000001</v>
      </c>
      <c r="D43" s="21">
        <v>13</v>
      </c>
      <c r="E43" s="21">
        <v>0</v>
      </c>
      <c r="F43" s="21">
        <v>87</v>
      </c>
      <c r="G43" s="21">
        <v>4.8339698453605298</v>
      </c>
      <c r="H43" s="21">
        <v>6</v>
      </c>
      <c r="I43" s="21">
        <v>1500</v>
      </c>
      <c r="J43" s="21">
        <v>185</v>
      </c>
      <c r="K43" s="21">
        <v>12.5</v>
      </c>
      <c r="L43" s="2">
        <f t="shared" si="27"/>
        <v>1</v>
      </c>
      <c r="M43" s="2">
        <f t="shared" si="0"/>
        <v>4</v>
      </c>
      <c r="N43" s="2">
        <f t="shared" si="1"/>
        <v>5</v>
      </c>
      <c r="O43" s="2">
        <f t="shared" si="2"/>
        <v>3</v>
      </c>
      <c r="P43" s="2">
        <f t="shared" si="3"/>
        <v>5</v>
      </c>
      <c r="Q43" s="2">
        <f t="shared" si="4"/>
        <v>5</v>
      </c>
      <c r="R43" s="2">
        <f t="shared" si="5"/>
        <v>3</v>
      </c>
      <c r="S43" s="2">
        <f t="shared" si="6"/>
        <v>5</v>
      </c>
      <c r="T43" s="2">
        <f t="shared" si="7"/>
        <v>5</v>
      </c>
      <c r="U43" s="2">
        <f t="shared" si="8"/>
        <v>3</v>
      </c>
      <c r="V43" s="10">
        <f t="shared" si="9"/>
        <v>0</v>
      </c>
      <c r="W43" s="2">
        <f t="shared" si="10"/>
        <v>0</v>
      </c>
      <c r="X43" s="2">
        <f t="shared" si="11"/>
        <v>0</v>
      </c>
      <c r="Y43" s="2">
        <f t="shared" si="12"/>
        <v>0</v>
      </c>
      <c r="Z43" s="2">
        <f t="shared" si="13"/>
        <v>0</v>
      </c>
      <c r="AA43" s="2">
        <f t="shared" si="14"/>
        <v>0</v>
      </c>
      <c r="AB43" s="2">
        <f t="shared" si="28"/>
        <v>0</v>
      </c>
      <c r="AC43" s="2">
        <f t="shared" si="38"/>
        <v>5</v>
      </c>
      <c r="AD43" s="5">
        <f t="shared" si="29"/>
        <v>3</v>
      </c>
      <c r="AE43">
        <f t="shared" si="30"/>
        <v>5</v>
      </c>
      <c r="AF43" s="1" t="str">
        <f t="shared" si="31"/>
        <v>-</v>
      </c>
      <c r="AG43" s="1" t="str">
        <f t="shared" si="15"/>
        <v>-</v>
      </c>
      <c r="AH43" s="1">
        <f t="shared" si="16"/>
        <v>3.6544862280734596</v>
      </c>
      <c r="AI43" s="1" t="str">
        <f t="shared" si="17"/>
        <v>-</v>
      </c>
      <c r="AJ43" s="1">
        <f t="shared" si="18"/>
        <v>3.2004183565573481</v>
      </c>
      <c r="AK43" s="1">
        <f t="shared" si="19"/>
        <v>1.8804649230777315</v>
      </c>
      <c r="AL43" s="1" t="str">
        <f t="shared" si="20"/>
        <v>-</v>
      </c>
      <c r="AM43" s="1">
        <f t="shared" si="21"/>
        <v>2.1010473235500116</v>
      </c>
      <c r="AN43" s="1">
        <f t="shared" si="22"/>
        <v>1.9818034369235347</v>
      </c>
      <c r="AO43" s="1" t="str">
        <f t="shared" si="23"/>
        <v>-</v>
      </c>
      <c r="AP43" s="1" t="str">
        <f t="shared" si="32"/>
        <v>-</v>
      </c>
      <c r="AQ43" s="1" t="str">
        <f t="shared" si="24"/>
        <v>-</v>
      </c>
      <c r="AR43" s="1" t="str">
        <f t="shared" si="25"/>
        <v>-</v>
      </c>
      <c r="AS43" s="1" t="str">
        <f t="shared" si="26"/>
        <v>-</v>
      </c>
      <c r="AT43" s="1" t="str">
        <f t="shared" si="33"/>
        <v>-</v>
      </c>
      <c r="AU43" s="1" t="str">
        <f t="shared" si="34"/>
        <v>-</v>
      </c>
      <c r="AV43" s="1" t="str">
        <f t="shared" si="35"/>
        <v>-</v>
      </c>
      <c r="AW43" s="5">
        <f t="shared" si="36"/>
        <v>6</v>
      </c>
      <c r="AX43" s="1">
        <f t="shared" si="37"/>
        <v>1.8804649230777315</v>
      </c>
    </row>
    <row r="44" spans="1:50" x14ac:dyDescent="0.2">
      <c r="A44" s="4">
        <v>42</v>
      </c>
      <c r="B44" s="21">
        <v>0.76347816269329105</v>
      </c>
      <c r="C44" s="21">
        <v>7.7640000000000002</v>
      </c>
      <c r="D44" s="21">
        <v>0</v>
      </c>
      <c r="E44" s="21">
        <v>30</v>
      </c>
      <c r="F44" s="21">
        <v>70</v>
      </c>
      <c r="G44" s="21">
        <v>3.29391237258911</v>
      </c>
      <c r="H44" s="21">
        <v>5</v>
      </c>
      <c r="I44" s="21">
        <v>1500</v>
      </c>
      <c r="J44" s="21">
        <v>185</v>
      </c>
      <c r="K44" s="21">
        <v>0</v>
      </c>
      <c r="L44" s="2">
        <f t="shared" si="27"/>
        <v>0</v>
      </c>
      <c r="M44" s="2">
        <f t="shared" si="0"/>
        <v>0</v>
      </c>
      <c r="N44" s="2">
        <f t="shared" si="1"/>
        <v>0</v>
      </c>
      <c r="O44" s="2">
        <f t="shared" si="2"/>
        <v>0</v>
      </c>
      <c r="P44" s="2">
        <f t="shared" si="3"/>
        <v>0</v>
      </c>
      <c r="Q44" s="2">
        <f t="shared" si="4"/>
        <v>0</v>
      </c>
      <c r="R44" s="2">
        <f t="shared" si="5"/>
        <v>0</v>
      </c>
      <c r="S44" s="2">
        <f t="shared" si="6"/>
        <v>0</v>
      </c>
      <c r="T44" s="2">
        <f t="shared" si="7"/>
        <v>0</v>
      </c>
      <c r="U44" s="2">
        <f t="shared" si="8"/>
        <v>0</v>
      </c>
      <c r="V44" s="10">
        <f t="shared" si="9"/>
        <v>5</v>
      </c>
      <c r="W44" s="2">
        <f t="shared" si="10"/>
        <v>6</v>
      </c>
      <c r="X44" s="2">
        <f t="shared" si="11"/>
        <v>5</v>
      </c>
      <c r="Y44" s="2">
        <f t="shared" si="12"/>
        <v>3</v>
      </c>
      <c r="Z44" s="2">
        <f t="shared" si="13"/>
        <v>3</v>
      </c>
      <c r="AA44" s="2">
        <f t="shared" si="14"/>
        <v>3</v>
      </c>
      <c r="AB44" s="2">
        <f t="shared" si="28"/>
        <v>3</v>
      </c>
      <c r="AC44" s="2">
        <f t="shared" si="38"/>
        <v>6</v>
      </c>
      <c r="AD44" s="5">
        <f t="shared" si="29"/>
        <v>12</v>
      </c>
      <c r="AE44">
        <f t="shared" si="30"/>
        <v>1</v>
      </c>
      <c r="AF44" s="1" t="str">
        <f t="shared" si="31"/>
        <v>-</v>
      </c>
      <c r="AG44" s="1" t="str">
        <f t="shared" si="15"/>
        <v>-</v>
      </c>
      <c r="AH44" s="1" t="str">
        <f t="shared" si="16"/>
        <v>-</v>
      </c>
      <c r="AI44" s="1" t="str">
        <f t="shared" si="17"/>
        <v>-</v>
      </c>
      <c r="AJ44" s="1" t="str">
        <f t="shared" si="18"/>
        <v>-</v>
      </c>
      <c r="AK44" s="1" t="str">
        <f t="shared" si="19"/>
        <v>-</v>
      </c>
      <c r="AL44" s="1" t="str">
        <f t="shared" si="20"/>
        <v>-</v>
      </c>
      <c r="AM44" s="1" t="str">
        <f t="shared" si="21"/>
        <v>-</v>
      </c>
      <c r="AN44" s="1" t="str">
        <f t="shared" si="22"/>
        <v>-</v>
      </c>
      <c r="AO44" s="1" t="str">
        <f t="shared" si="23"/>
        <v>-</v>
      </c>
      <c r="AP44" s="1" t="str">
        <f t="shared" si="32"/>
        <v>-</v>
      </c>
      <c r="AQ44" s="1">
        <f t="shared" si="24"/>
        <v>2.6230407039669403</v>
      </c>
      <c r="AR44" s="1" t="str">
        <f t="shared" si="25"/>
        <v>-</v>
      </c>
      <c r="AS44" s="1" t="str">
        <f t="shared" si="26"/>
        <v>-</v>
      </c>
      <c r="AT44" s="1" t="str">
        <f t="shared" si="33"/>
        <v>-</v>
      </c>
      <c r="AU44" s="1" t="str">
        <f t="shared" si="34"/>
        <v>-</v>
      </c>
      <c r="AV44" s="1" t="str">
        <f t="shared" si="35"/>
        <v>-</v>
      </c>
      <c r="AW44" s="5">
        <f t="shared" si="36"/>
        <v>12</v>
      </c>
      <c r="AX44" s="1">
        <f t="shared" si="37"/>
        <v>2.6230407039669403</v>
      </c>
    </row>
    <row r="45" spans="1:50" x14ac:dyDescent="0.2">
      <c r="A45" s="4">
        <v>43</v>
      </c>
      <c r="B45" s="21">
        <v>0.73959720834971299</v>
      </c>
      <c r="C45" s="21">
        <v>0.46100000000000002</v>
      </c>
      <c r="D45" s="21">
        <v>20</v>
      </c>
      <c r="E45" s="21">
        <v>36</v>
      </c>
      <c r="F45" s="21">
        <v>44</v>
      </c>
      <c r="G45" s="21">
        <v>3.9616289176788899</v>
      </c>
      <c r="H45" s="21">
        <v>5</v>
      </c>
      <c r="I45" s="21">
        <v>1500</v>
      </c>
      <c r="J45" s="21">
        <v>185</v>
      </c>
      <c r="K45" s="21">
        <v>12.5</v>
      </c>
      <c r="L45" s="2">
        <f t="shared" si="27"/>
        <v>1</v>
      </c>
      <c r="M45" s="2">
        <f t="shared" si="0"/>
        <v>3</v>
      </c>
      <c r="N45" s="2">
        <f t="shared" si="1"/>
        <v>4</v>
      </c>
      <c r="O45" s="2">
        <f t="shared" si="2"/>
        <v>4</v>
      </c>
      <c r="P45" s="2">
        <f t="shared" si="3"/>
        <v>7</v>
      </c>
      <c r="Q45" s="2">
        <f t="shared" si="4"/>
        <v>9</v>
      </c>
      <c r="R45" s="2">
        <f t="shared" si="5"/>
        <v>4</v>
      </c>
      <c r="S45" s="2">
        <f t="shared" si="6"/>
        <v>4</v>
      </c>
      <c r="T45" s="2">
        <f t="shared" si="7"/>
        <v>4</v>
      </c>
      <c r="U45" s="2">
        <f t="shared" si="8"/>
        <v>7</v>
      </c>
      <c r="V45" s="10">
        <f t="shared" si="9"/>
        <v>0</v>
      </c>
      <c r="W45" s="2">
        <f t="shared" si="10"/>
        <v>0</v>
      </c>
      <c r="X45" s="2">
        <f t="shared" si="11"/>
        <v>0</v>
      </c>
      <c r="Y45" s="2">
        <f t="shared" si="12"/>
        <v>0</v>
      </c>
      <c r="Z45" s="2">
        <f t="shared" si="13"/>
        <v>0</v>
      </c>
      <c r="AA45" s="2">
        <f t="shared" si="14"/>
        <v>0</v>
      </c>
      <c r="AB45" s="2">
        <f t="shared" si="28"/>
        <v>0</v>
      </c>
      <c r="AC45" s="2">
        <f t="shared" si="38"/>
        <v>9</v>
      </c>
      <c r="AD45" s="5">
        <f t="shared" si="29"/>
        <v>6</v>
      </c>
      <c r="AE45">
        <f t="shared" si="30"/>
        <v>1</v>
      </c>
      <c r="AF45" s="1" t="str">
        <f t="shared" si="31"/>
        <v>-</v>
      </c>
      <c r="AG45" s="1" t="str">
        <f t="shared" si="15"/>
        <v>-</v>
      </c>
      <c r="AH45" s="1" t="str">
        <f t="shared" si="16"/>
        <v>-</v>
      </c>
      <c r="AI45" s="1" t="str">
        <f t="shared" si="17"/>
        <v>-</v>
      </c>
      <c r="AJ45" s="1" t="str">
        <f t="shared" si="18"/>
        <v>-</v>
      </c>
      <c r="AK45" s="1">
        <f t="shared" si="19"/>
        <v>2.0901062469207901</v>
      </c>
      <c r="AL45" s="1" t="str">
        <f t="shared" si="20"/>
        <v>-</v>
      </c>
      <c r="AM45" s="1" t="str">
        <f t="shared" si="21"/>
        <v>-</v>
      </c>
      <c r="AN45" s="1" t="str">
        <f t="shared" si="22"/>
        <v>-</v>
      </c>
      <c r="AO45" s="1" t="str">
        <f t="shared" si="23"/>
        <v>-</v>
      </c>
      <c r="AP45" s="1" t="str">
        <f t="shared" si="32"/>
        <v>-</v>
      </c>
      <c r="AQ45" s="1" t="str">
        <f t="shared" si="24"/>
        <v>-</v>
      </c>
      <c r="AR45" s="1" t="str">
        <f t="shared" si="25"/>
        <v>-</v>
      </c>
      <c r="AS45" s="1" t="str">
        <f t="shared" si="26"/>
        <v>-</v>
      </c>
      <c r="AT45" s="1" t="str">
        <f t="shared" si="33"/>
        <v>-</v>
      </c>
      <c r="AU45" s="1" t="str">
        <f t="shared" si="34"/>
        <v>-</v>
      </c>
      <c r="AV45" s="1" t="str">
        <f t="shared" si="35"/>
        <v>-</v>
      </c>
      <c r="AW45" s="5">
        <f t="shared" si="36"/>
        <v>6</v>
      </c>
      <c r="AX45" s="1">
        <f t="shared" si="37"/>
        <v>2.0901062469207901</v>
      </c>
    </row>
    <row r="46" spans="1:50" x14ac:dyDescent="0.2">
      <c r="A46" s="4">
        <v>44</v>
      </c>
      <c r="B46" s="21">
        <v>0.63471521195654401</v>
      </c>
      <c r="C46" s="21">
        <v>20.472000000000001</v>
      </c>
      <c r="D46" s="21">
        <v>14</v>
      </c>
      <c r="E46" s="21">
        <v>26</v>
      </c>
      <c r="F46" s="21">
        <v>60</v>
      </c>
      <c r="G46" s="21">
        <v>4.0944939834090199</v>
      </c>
      <c r="H46" s="21">
        <v>5</v>
      </c>
      <c r="I46" s="21">
        <v>1500</v>
      </c>
      <c r="J46" s="21">
        <v>185</v>
      </c>
      <c r="K46" s="21">
        <v>12.5</v>
      </c>
      <c r="L46" s="2">
        <f t="shared" si="27"/>
        <v>2</v>
      </c>
      <c r="M46" s="2">
        <f t="shared" si="0"/>
        <v>2</v>
      </c>
      <c r="N46" s="2">
        <f t="shared" si="1"/>
        <v>4</v>
      </c>
      <c r="O46" s="2">
        <f t="shared" si="2"/>
        <v>3</v>
      </c>
      <c r="P46" s="2">
        <f t="shared" si="3"/>
        <v>4</v>
      </c>
      <c r="Q46" s="2">
        <f t="shared" si="4"/>
        <v>7</v>
      </c>
      <c r="R46" s="2">
        <f t="shared" si="5"/>
        <v>3</v>
      </c>
      <c r="S46" s="2">
        <f t="shared" si="6"/>
        <v>5</v>
      </c>
      <c r="T46" s="2">
        <f t="shared" si="7"/>
        <v>5</v>
      </c>
      <c r="U46" s="2">
        <f t="shared" si="8"/>
        <v>4</v>
      </c>
      <c r="V46" s="10">
        <f t="shared" si="9"/>
        <v>0</v>
      </c>
      <c r="W46" s="2">
        <f t="shared" si="10"/>
        <v>0</v>
      </c>
      <c r="X46" s="2">
        <f t="shared" si="11"/>
        <v>0</v>
      </c>
      <c r="Y46" s="2">
        <f t="shared" si="12"/>
        <v>0</v>
      </c>
      <c r="Z46" s="2">
        <f t="shared" si="13"/>
        <v>0</v>
      </c>
      <c r="AA46" s="2">
        <f t="shared" si="14"/>
        <v>0</v>
      </c>
      <c r="AB46" s="2">
        <f t="shared" si="28"/>
        <v>0</v>
      </c>
      <c r="AC46" s="2">
        <f t="shared" si="38"/>
        <v>7</v>
      </c>
      <c r="AD46" s="5">
        <f t="shared" si="29"/>
        <v>6</v>
      </c>
      <c r="AE46">
        <f t="shared" si="30"/>
        <v>1</v>
      </c>
      <c r="AF46" s="1" t="str">
        <f t="shared" si="31"/>
        <v>-</v>
      </c>
      <c r="AG46" s="1" t="str">
        <f t="shared" si="15"/>
        <v>-</v>
      </c>
      <c r="AH46" s="1" t="str">
        <f t="shared" si="16"/>
        <v>-</v>
      </c>
      <c r="AI46" s="1" t="str">
        <f t="shared" si="17"/>
        <v>-</v>
      </c>
      <c r="AJ46" s="1" t="str">
        <f t="shared" si="18"/>
        <v>-</v>
      </c>
      <c r="AK46" s="1">
        <f t="shared" si="19"/>
        <v>2.2915997514115998</v>
      </c>
      <c r="AL46" s="1" t="str">
        <f t="shared" si="20"/>
        <v>-</v>
      </c>
      <c r="AM46" s="1" t="str">
        <f t="shared" si="21"/>
        <v>-</v>
      </c>
      <c r="AN46" s="1" t="str">
        <f t="shared" si="22"/>
        <v>-</v>
      </c>
      <c r="AO46" s="1" t="str">
        <f t="shared" si="23"/>
        <v>-</v>
      </c>
      <c r="AP46" s="1" t="str">
        <f t="shared" si="32"/>
        <v>-</v>
      </c>
      <c r="AQ46" s="1" t="str">
        <f t="shared" si="24"/>
        <v>-</v>
      </c>
      <c r="AR46" s="1" t="str">
        <f t="shared" si="25"/>
        <v>-</v>
      </c>
      <c r="AS46" s="1" t="str">
        <f t="shared" si="26"/>
        <v>-</v>
      </c>
      <c r="AT46" s="1" t="str">
        <f t="shared" si="33"/>
        <v>-</v>
      </c>
      <c r="AU46" s="1" t="str">
        <f t="shared" si="34"/>
        <v>-</v>
      </c>
      <c r="AV46" s="1" t="str">
        <f t="shared" si="35"/>
        <v>-</v>
      </c>
      <c r="AW46" s="5">
        <f t="shared" si="36"/>
        <v>6</v>
      </c>
      <c r="AX46" s="1">
        <f t="shared" si="37"/>
        <v>2.2915997514115998</v>
      </c>
    </row>
    <row r="47" spans="1:50" x14ac:dyDescent="0.2">
      <c r="A47" s="4">
        <v>45</v>
      </c>
      <c r="B47" s="21">
        <v>0.61799650228946301</v>
      </c>
      <c r="C47" s="21">
        <v>15.321999999999999</v>
      </c>
      <c r="D47" s="21">
        <v>23</v>
      </c>
      <c r="E47" s="21">
        <v>1</v>
      </c>
      <c r="F47" s="21">
        <v>76</v>
      </c>
      <c r="G47" s="21">
        <v>4.5965675434419104</v>
      </c>
      <c r="H47" s="21">
        <v>5</v>
      </c>
      <c r="I47" s="21">
        <v>1500</v>
      </c>
      <c r="J47" s="21">
        <v>185</v>
      </c>
      <c r="K47" s="21">
        <v>12.5</v>
      </c>
      <c r="L47" s="2">
        <f t="shared" si="27"/>
        <v>2</v>
      </c>
      <c r="M47" s="2">
        <f t="shared" si="0"/>
        <v>2</v>
      </c>
      <c r="N47" s="2">
        <f t="shared" si="1"/>
        <v>3</v>
      </c>
      <c r="O47" s="2">
        <f t="shared" si="2"/>
        <v>4</v>
      </c>
      <c r="P47" s="2">
        <f t="shared" si="3"/>
        <v>5</v>
      </c>
      <c r="Q47" s="2">
        <f t="shared" si="4"/>
        <v>6</v>
      </c>
      <c r="R47" s="2">
        <f t="shared" si="5"/>
        <v>4</v>
      </c>
      <c r="S47" s="2">
        <f t="shared" si="6"/>
        <v>5</v>
      </c>
      <c r="T47" s="2">
        <f t="shared" si="7"/>
        <v>5</v>
      </c>
      <c r="U47" s="2">
        <f t="shared" si="8"/>
        <v>4</v>
      </c>
      <c r="V47" s="10">
        <f t="shared" si="9"/>
        <v>0</v>
      </c>
      <c r="W47" s="2">
        <f t="shared" si="10"/>
        <v>0</v>
      </c>
      <c r="X47" s="2">
        <f t="shared" si="11"/>
        <v>0</v>
      </c>
      <c r="Y47" s="2">
        <f t="shared" si="12"/>
        <v>0</v>
      </c>
      <c r="Z47" s="2">
        <f t="shared" si="13"/>
        <v>0</v>
      </c>
      <c r="AA47" s="2">
        <f t="shared" si="14"/>
        <v>0</v>
      </c>
      <c r="AB47" s="2">
        <f t="shared" si="28"/>
        <v>0</v>
      </c>
      <c r="AC47" s="2">
        <f t="shared" si="38"/>
        <v>6</v>
      </c>
      <c r="AD47" s="5">
        <f t="shared" si="29"/>
        <v>6</v>
      </c>
      <c r="AE47">
        <f t="shared" si="30"/>
        <v>1</v>
      </c>
      <c r="AF47" s="1" t="str">
        <f t="shared" si="31"/>
        <v>-</v>
      </c>
      <c r="AG47" s="1" t="str">
        <f t="shared" si="15"/>
        <v>-</v>
      </c>
      <c r="AH47" s="1" t="str">
        <f t="shared" si="16"/>
        <v>-</v>
      </c>
      <c r="AI47" s="1" t="str">
        <f t="shared" si="17"/>
        <v>-</v>
      </c>
      <c r="AJ47" s="1" t="str">
        <f t="shared" si="18"/>
        <v>-</v>
      </c>
      <c r="AK47" s="1">
        <f t="shared" si="19"/>
        <v>2.1313199068782187</v>
      </c>
      <c r="AL47" s="1" t="str">
        <f t="shared" si="20"/>
        <v>-</v>
      </c>
      <c r="AM47" s="1" t="str">
        <f t="shared" si="21"/>
        <v>-</v>
      </c>
      <c r="AN47" s="1" t="str">
        <f t="shared" si="22"/>
        <v>-</v>
      </c>
      <c r="AO47" s="1" t="str">
        <f t="shared" si="23"/>
        <v>-</v>
      </c>
      <c r="AP47" s="1" t="str">
        <f t="shared" si="32"/>
        <v>-</v>
      </c>
      <c r="AQ47" s="1" t="str">
        <f t="shared" si="24"/>
        <v>-</v>
      </c>
      <c r="AR47" s="1" t="str">
        <f t="shared" si="25"/>
        <v>-</v>
      </c>
      <c r="AS47" s="1" t="str">
        <f t="shared" si="26"/>
        <v>-</v>
      </c>
      <c r="AT47" s="1" t="str">
        <f t="shared" si="33"/>
        <v>-</v>
      </c>
      <c r="AU47" s="1" t="str">
        <f t="shared" si="34"/>
        <v>-</v>
      </c>
      <c r="AV47" s="1" t="str">
        <f t="shared" si="35"/>
        <v>-</v>
      </c>
      <c r="AW47" s="5">
        <f t="shared" si="36"/>
        <v>6</v>
      </c>
      <c r="AX47" s="1">
        <f t="shared" si="37"/>
        <v>2.1313199068782187</v>
      </c>
    </row>
    <row r="48" spans="1:50" x14ac:dyDescent="0.2">
      <c r="A48" s="4">
        <v>46</v>
      </c>
      <c r="B48" s="21">
        <v>0.54452985119216701</v>
      </c>
      <c r="C48" s="21">
        <v>0.45800000000000002</v>
      </c>
      <c r="D48" s="21">
        <v>0</v>
      </c>
      <c r="E48" s="21">
        <v>0</v>
      </c>
      <c r="F48" s="21">
        <v>100</v>
      </c>
      <c r="G48" s="21">
        <v>6.8731872879992499</v>
      </c>
      <c r="H48" s="21">
        <v>6</v>
      </c>
      <c r="I48" s="21">
        <v>0</v>
      </c>
      <c r="J48" s="21">
        <v>0.15</v>
      </c>
      <c r="K48" s="21">
        <v>0</v>
      </c>
      <c r="L48" s="2">
        <f t="shared" si="27"/>
        <v>0</v>
      </c>
      <c r="M48" s="2">
        <f t="shared" si="0"/>
        <v>0</v>
      </c>
      <c r="N48" s="2">
        <f t="shared" si="1"/>
        <v>0</v>
      </c>
      <c r="O48" s="2">
        <f t="shared" si="2"/>
        <v>0</v>
      </c>
      <c r="P48" s="2">
        <f t="shared" si="3"/>
        <v>0</v>
      </c>
      <c r="Q48" s="2">
        <f t="shared" si="4"/>
        <v>0</v>
      </c>
      <c r="R48" s="2">
        <f t="shared" si="5"/>
        <v>0</v>
      </c>
      <c r="S48" s="2">
        <f t="shared" si="6"/>
        <v>0</v>
      </c>
      <c r="T48" s="2">
        <f t="shared" si="7"/>
        <v>0</v>
      </c>
      <c r="U48" s="2">
        <f t="shared" si="8"/>
        <v>0</v>
      </c>
      <c r="V48" s="10">
        <f t="shared" si="9"/>
        <v>6</v>
      </c>
      <c r="W48" s="2">
        <f t="shared" si="10"/>
        <v>9</v>
      </c>
      <c r="X48" s="2">
        <f t="shared" si="11"/>
        <v>6</v>
      </c>
      <c r="Y48" s="2">
        <f t="shared" si="12"/>
        <v>3</v>
      </c>
      <c r="Z48" s="2">
        <f t="shared" si="13"/>
        <v>3</v>
      </c>
      <c r="AA48" s="2">
        <f t="shared" si="14"/>
        <v>5</v>
      </c>
      <c r="AB48" s="2">
        <f t="shared" si="28"/>
        <v>4</v>
      </c>
      <c r="AC48" s="2">
        <f t="shared" si="38"/>
        <v>9</v>
      </c>
      <c r="AD48" s="5">
        <f t="shared" si="29"/>
        <v>12</v>
      </c>
      <c r="AE48">
        <f t="shared" si="30"/>
        <v>1</v>
      </c>
      <c r="AF48" s="1" t="str">
        <f t="shared" si="31"/>
        <v>-</v>
      </c>
      <c r="AG48" s="1" t="str">
        <f t="shared" si="15"/>
        <v>-</v>
      </c>
      <c r="AH48" s="1" t="str">
        <f t="shared" si="16"/>
        <v>-</v>
      </c>
      <c r="AI48" s="1" t="str">
        <f t="shared" si="17"/>
        <v>-</v>
      </c>
      <c r="AJ48" s="1" t="str">
        <f t="shared" si="18"/>
        <v>-</v>
      </c>
      <c r="AK48" s="1" t="str">
        <f t="shared" si="19"/>
        <v>-</v>
      </c>
      <c r="AL48" s="1" t="str">
        <f t="shared" si="20"/>
        <v>-</v>
      </c>
      <c r="AM48" s="1" t="str">
        <f t="shared" si="21"/>
        <v>-</v>
      </c>
      <c r="AN48" s="1" t="str">
        <f t="shared" si="22"/>
        <v>-</v>
      </c>
      <c r="AO48" s="1" t="str">
        <f t="shared" si="23"/>
        <v>-</v>
      </c>
      <c r="AP48" s="1" t="str">
        <f t="shared" si="32"/>
        <v>-</v>
      </c>
      <c r="AQ48" s="1">
        <f t="shared" si="24"/>
        <v>1.1139218677037577</v>
      </c>
      <c r="AR48" s="1" t="str">
        <f t="shared" si="25"/>
        <v>-</v>
      </c>
      <c r="AS48" s="1" t="str">
        <f t="shared" si="26"/>
        <v>-</v>
      </c>
      <c r="AT48" s="1" t="str">
        <f t="shared" si="33"/>
        <v>-</v>
      </c>
      <c r="AU48" s="1" t="str">
        <f t="shared" si="34"/>
        <v>-</v>
      </c>
      <c r="AV48" s="1" t="str">
        <f t="shared" si="35"/>
        <v>-</v>
      </c>
      <c r="AW48" s="5">
        <f t="shared" si="36"/>
        <v>12</v>
      </c>
      <c r="AX48" s="1">
        <f t="shared" si="37"/>
        <v>1.1139218677037577</v>
      </c>
    </row>
    <row r="49" spans="1:50" x14ac:dyDescent="0.2">
      <c r="A49" s="4">
        <v>47</v>
      </c>
      <c r="B49" s="21">
        <v>0.504814576813996</v>
      </c>
      <c r="C49" s="21">
        <v>0.71</v>
      </c>
      <c r="D49" s="21">
        <v>0</v>
      </c>
      <c r="E49" s="21">
        <v>0</v>
      </c>
      <c r="F49" s="21">
        <v>100</v>
      </c>
      <c r="G49" s="21">
        <v>10.6568911024362</v>
      </c>
      <c r="H49" s="21">
        <v>7</v>
      </c>
      <c r="I49" s="21">
        <v>1500</v>
      </c>
      <c r="J49" s="21">
        <v>185</v>
      </c>
      <c r="K49" s="21">
        <v>0</v>
      </c>
      <c r="L49" s="2">
        <f t="shared" si="27"/>
        <v>0</v>
      </c>
      <c r="M49" s="2">
        <f t="shared" si="0"/>
        <v>0</v>
      </c>
      <c r="N49" s="2">
        <f t="shared" si="1"/>
        <v>0</v>
      </c>
      <c r="O49" s="2">
        <f t="shared" si="2"/>
        <v>0</v>
      </c>
      <c r="P49" s="2">
        <f t="shared" si="3"/>
        <v>0</v>
      </c>
      <c r="Q49" s="2">
        <f t="shared" si="4"/>
        <v>0</v>
      </c>
      <c r="R49" s="2">
        <f t="shared" si="5"/>
        <v>0</v>
      </c>
      <c r="S49" s="2">
        <f t="shared" si="6"/>
        <v>0</v>
      </c>
      <c r="T49" s="2">
        <f t="shared" si="7"/>
        <v>0</v>
      </c>
      <c r="U49" s="2">
        <f t="shared" si="8"/>
        <v>0</v>
      </c>
      <c r="V49" s="10">
        <f t="shared" si="9"/>
        <v>6</v>
      </c>
      <c r="W49" s="2">
        <f t="shared" si="10"/>
        <v>8</v>
      </c>
      <c r="X49" s="2">
        <f t="shared" si="11"/>
        <v>6</v>
      </c>
      <c r="Y49" s="2">
        <f t="shared" si="12"/>
        <v>3</v>
      </c>
      <c r="Z49" s="2">
        <f t="shared" si="13"/>
        <v>3</v>
      </c>
      <c r="AA49" s="2">
        <f t="shared" si="14"/>
        <v>5</v>
      </c>
      <c r="AB49" s="2">
        <f t="shared" si="28"/>
        <v>5</v>
      </c>
      <c r="AC49" s="2">
        <f t="shared" si="38"/>
        <v>8</v>
      </c>
      <c r="AD49" s="5">
        <f t="shared" si="29"/>
        <v>12</v>
      </c>
      <c r="AE49">
        <f t="shared" si="30"/>
        <v>1</v>
      </c>
      <c r="AF49" s="1" t="str">
        <f t="shared" si="31"/>
        <v>-</v>
      </c>
      <c r="AG49" s="1" t="str">
        <f t="shared" si="15"/>
        <v>-</v>
      </c>
      <c r="AH49" s="1" t="str">
        <f t="shared" si="16"/>
        <v>-</v>
      </c>
      <c r="AI49" s="1" t="str">
        <f t="shared" si="17"/>
        <v>-</v>
      </c>
      <c r="AJ49" s="1" t="str">
        <f t="shared" si="18"/>
        <v>-</v>
      </c>
      <c r="AK49" s="1" t="str">
        <f t="shared" si="19"/>
        <v>-</v>
      </c>
      <c r="AL49" s="1" t="str">
        <f t="shared" si="20"/>
        <v>-</v>
      </c>
      <c r="AM49" s="1" t="str">
        <f t="shared" si="21"/>
        <v>-</v>
      </c>
      <c r="AN49" s="1" t="str">
        <f t="shared" si="22"/>
        <v>-</v>
      </c>
      <c r="AO49" s="1" t="str">
        <f t="shared" si="23"/>
        <v>-</v>
      </c>
      <c r="AP49" s="1" t="str">
        <f t="shared" si="32"/>
        <v>-</v>
      </c>
      <c r="AQ49" s="1">
        <f t="shared" si="24"/>
        <v>1.4911948637455192</v>
      </c>
      <c r="AR49" s="1" t="str">
        <f t="shared" si="25"/>
        <v>-</v>
      </c>
      <c r="AS49" s="1" t="str">
        <f t="shared" si="26"/>
        <v>-</v>
      </c>
      <c r="AT49" s="1" t="str">
        <f t="shared" si="33"/>
        <v>-</v>
      </c>
      <c r="AU49" s="1" t="str">
        <f t="shared" si="34"/>
        <v>-</v>
      </c>
      <c r="AV49" s="1" t="str">
        <f t="shared" si="35"/>
        <v>-</v>
      </c>
      <c r="AW49" s="5">
        <f t="shared" si="36"/>
        <v>12</v>
      </c>
      <c r="AX49" s="1">
        <f t="shared" si="37"/>
        <v>1.4911948637455192</v>
      </c>
    </row>
    <row r="50" spans="1:50" x14ac:dyDescent="0.2">
      <c r="A50" s="4">
        <v>48</v>
      </c>
      <c r="B50" s="21">
        <v>0.45244489669863203</v>
      </c>
      <c r="C50" s="21">
        <v>25.295999999999999</v>
      </c>
      <c r="D50" s="21">
        <v>0</v>
      </c>
      <c r="E50" s="21">
        <v>0</v>
      </c>
      <c r="F50" s="21">
        <v>100</v>
      </c>
      <c r="G50" s="21">
        <v>11.3830071164118</v>
      </c>
      <c r="H50" s="21">
        <v>7</v>
      </c>
      <c r="I50" s="21">
        <v>1500</v>
      </c>
      <c r="J50" s="21">
        <v>185</v>
      </c>
      <c r="K50" s="21">
        <v>0</v>
      </c>
      <c r="L50" s="2">
        <f t="shared" si="27"/>
        <v>0</v>
      </c>
      <c r="M50" s="2">
        <f t="shared" si="0"/>
        <v>0</v>
      </c>
      <c r="N50" s="2">
        <f t="shared" si="1"/>
        <v>0</v>
      </c>
      <c r="O50" s="2">
        <f t="shared" si="2"/>
        <v>0</v>
      </c>
      <c r="P50" s="2">
        <f t="shared" si="3"/>
        <v>0</v>
      </c>
      <c r="Q50" s="2">
        <f t="shared" si="4"/>
        <v>0</v>
      </c>
      <c r="R50" s="2">
        <f t="shared" si="5"/>
        <v>0</v>
      </c>
      <c r="S50" s="2">
        <f t="shared" si="6"/>
        <v>0</v>
      </c>
      <c r="T50" s="2">
        <f t="shared" si="7"/>
        <v>0</v>
      </c>
      <c r="U50" s="2">
        <f t="shared" si="8"/>
        <v>0</v>
      </c>
      <c r="V50" s="10">
        <f t="shared" si="9"/>
        <v>7</v>
      </c>
      <c r="W50" s="2">
        <f t="shared" si="10"/>
        <v>6</v>
      </c>
      <c r="X50" s="2">
        <f t="shared" si="11"/>
        <v>5</v>
      </c>
      <c r="Y50" s="2">
        <f t="shared" si="12"/>
        <v>3</v>
      </c>
      <c r="Z50" s="2">
        <f t="shared" si="13"/>
        <v>3</v>
      </c>
      <c r="AA50" s="2">
        <f t="shared" si="14"/>
        <v>5</v>
      </c>
      <c r="AB50" s="2">
        <f t="shared" si="28"/>
        <v>5</v>
      </c>
      <c r="AC50" s="2">
        <f t="shared" si="38"/>
        <v>7</v>
      </c>
      <c r="AD50" s="5">
        <f t="shared" si="29"/>
        <v>11</v>
      </c>
      <c r="AE50">
        <f t="shared" si="30"/>
        <v>1</v>
      </c>
      <c r="AF50" s="1" t="str">
        <f t="shared" si="31"/>
        <v>-</v>
      </c>
      <c r="AG50" s="1" t="str">
        <f t="shared" si="15"/>
        <v>-</v>
      </c>
      <c r="AH50" s="1" t="str">
        <f t="shared" si="16"/>
        <v>-</v>
      </c>
      <c r="AI50" s="1" t="str">
        <f t="shared" si="17"/>
        <v>-</v>
      </c>
      <c r="AJ50" s="1" t="str">
        <f t="shared" si="18"/>
        <v>-</v>
      </c>
      <c r="AK50" s="1" t="str">
        <f t="shared" si="19"/>
        <v>-</v>
      </c>
      <c r="AL50" s="1" t="str">
        <f t="shared" si="20"/>
        <v>-</v>
      </c>
      <c r="AM50" s="1" t="str">
        <f t="shared" si="21"/>
        <v>-</v>
      </c>
      <c r="AN50" s="1" t="str">
        <f t="shared" si="22"/>
        <v>-</v>
      </c>
      <c r="AO50" s="1" t="str">
        <f t="shared" si="23"/>
        <v>-</v>
      </c>
      <c r="AP50" s="1">
        <f t="shared" si="32"/>
        <v>1.8334103320450872</v>
      </c>
      <c r="AQ50" s="1" t="str">
        <f t="shared" si="24"/>
        <v>-</v>
      </c>
      <c r="AR50" s="1" t="str">
        <f t="shared" si="25"/>
        <v>-</v>
      </c>
      <c r="AS50" s="1" t="str">
        <f t="shared" si="26"/>
        <v>-</v>
      </c>
      <c r="AT50" s="1" t="str">
        <f t="shared" si="33"/>
        <v>-</v>
      </c>
      <c r="AU50" s="1" t="str">
        <f t="shared" si="34"/>
        <v>-</v>
      </c>
      <c r="AV50" s="1" t="str">
        <f t="shared" si="35"/>
        <v>-</v>
      </c>
      <c r="AW50" s="5">
        <f t="shared" si="36"/>
        <v>11</v>
      </c>
      <c r="AX50" s="1">
        <f t="shared" si="37"/>
        <v>1.8334103320450872</v>
      </c>
    </row>
    <row r="51" spans="1:50" x14ac:dyDescent="0.2">
      <c r="A51" s="4">
        <v>49</v>
      </c>
      <c r="B51" s="21">
        <v>0.50423705021701504</v>
      </c>
      <c r="C51" s="21">
        <v>0.55900000000000005</v>
      </c>
      <c r="D51" s="21">
        <v>0</v>
      </c>
      <c r="E51" s="21">
        <v>0</v>
      </c>
      <c r="F51" s="21">
        <v>100</v>
      </c>
      <c r="G51" s="21">
        <v>8.3882455547917907</v>
      </c>
      <c r="H51" s="21">
        <v>6</v>
      </c>
      <c r="I51" s="21">
        <v>1500</v>
      </c>
      <c r="J51" s="21">
        <v>185</v>
      </c>
      <c r="K51" s="21">
        <v>0</v>
      </c>
      <c r="L51" s="2">
        <f t="shared" si="27"/>
        <v>0</v>
      </c>
      <c r="M51" s="2">
        <f t="shared" si="0"/>
        <v>0</v>
      </c>
      <c r="N51" s="2">
        <f t="shared" si="1"/>
        <v>0</v>
      </c>
      <c r="O51" s="2">
        <f t="shared" si="2"/>
        <v>0</v>
      </c>
      <c r="P51" s="2">
        <f t="shared" si="3"/>
        <v>0</v>
      </c>
      <c r="Q51" s="2">
        <f t="shared" si="4"/>
        <v>0</v>
      </c>
      <c r="R51" s="2">
        <f t="shared" si="5"/>
        <v>0</v>
      </c>
      <c r="S51" s="2">
        <f t="shared" si="6"/>
        <v>0</v>
      </c>
      <c r="T51" s="2">
        <f t="shared" si="7"/>
        <v>0</v>
      </c>
      <c r="U51" s="2">
        <f t="shared" si="8"/>
        <v>0</v>
      </c>
      <c r="V51" s="10">
        <f t="shared" si="9"/>
        <v>6</v>
      </c>
      <c r="W51" s="2">
        <f t="shared" si="10"/>
        <v>9</v>
      </c>
      <c r="X51" s="2">
        <f t="shared" si="11"/>
        <v>6</v>
      </c>
      <c r="Y51" s="2">
        <f t="shared" si="12"/>
        <v>3</v>
      </c>
      <c r="Z51" s="2">
        <f t="shared" si="13"/>
        <v>3</v>
      </c>
      <c r="AA51" s="2">
        <f t="shared" si="14"/>
        <v>5</v>
      </c>
      <c r="AB51" s="2">
        <f t="shared" si="28"/>
        <v>5</v>
      </c>
      <c r="AC51" s="2">
        <f t="shared" si="38"/>
        <v>9</v>
      </c>
      <c r="AD51" s="5">
        <f t="shared" si="29"/>
        <v>12</v>
      </c>
      <c r="AE51">
        <f t="shared" si="30"/>
        <v>1</v>
      </c>
      <c r="AF51" s="1" t="str">
        <f t="shared" si="31"/>
        <v>-</v>
      </c>
      <c r="AG51" s="1" t="str">
        <f t="shared" si="15"/>
        <v>-</v>
      </c>
      <c r="AH51" s="1" t="str">
        <f t="shared" si="16"/>
        <v>-</v>
      </c>
      <c r="AI51" s="1" t="str">
        <f t="shared" si="17"/>
        <v>-</v>
      </c>
      <c r="AJ51" s="1" t="str">
        <f t="shared" si="18"/>
        <v>-</v>
      </c>
      <c r="AK51" s="1" t="str">
        <f t="shared" si="19"/>
        <v>-</v>
      </c>
      <c r="AL51" s="1" t="str">
        <f t="shared" si="20"/>
        <v>-</v>
      </c>
      <c r="AM51" s="1" t="str">
        <f t="shared" si="21"/>
        <v>-</v>
      </c>
      <c r="AN51" s="1" t="str">
        <f t="shared" si="22"/>
        <v>-</v>
      </c>
      <c r="AO51" s="1" t="str">
        <f t="shared" si="23"/>
        <v>-</v>
      </c>
      <c r="AP51" s="1" t="str">
        <f t="shared" si="32"/>
        <v>-</v>
      </c>
      <c r="AQ51" s="1">
        <f t="shared" si="24"/>
        <v>1.4458014642596559</v>
      </c>
      <c r="AR51" s="1" t="str">
        <f t="shared" si="25"/>
        <v>-</v>
      </c>
      <c r="AS51" s="1" t="str">
        <f t="shared" si="26"/>
        <v>-</v>
      </c>
      <c r="AT51" s="1" t="str">
        <f t="shared" si="33"/>
        <v>-</v>
      </c>
      <c r="AU51" s="1" t="str">
        <f t="shared" si="34"/>
        <v>-</v>
      </c>
      <c r="AV51" s="1" t="str">
        <f t="shared" si="35"/>
        <v>-</v>
      </c>
      <c r="AW51" s="5">
        <f t="shared" si="36"/>
        <v>12</v>
      </c>
      <c r="AX51" s="1">
        <f t="shared" si="37"/>
        <v>1.4458014642596559</v>
      </c>
    </row>
    <row r="52" spans="1:50" x14ac:dyDescent="0.2">
      <c r="A52" s="4">
        <v>50</v>
      </c>
      <c r="B52" s="21">
        <v>0.56861757633130405</v>
      </c>
      <c r="C52" s="21">
        <v>0.30599999999999999</v>
      </c>
      <c r="D52" s="21">
        <v>0</v>
      </c>
      <c r="E52" s="21">
        <v>0</v>
      </c>
      <c r="F52" s="21">
        <v>100</v>
      </c>
      <c r="G52" s="21">
        <v>4.5868264423100804</v>
      </c>
      <c r="H52" s="21">
        <v>6</v>
      </c>
      <c r="I52" s="21">
        <v>1500</v>
      </c>
      <c r="J52" s="21">
        <v>185</v>
      </c>
      <c r="K52" s="21">
        <v>0</v>
      </c>
      <c r="L52" s="2">
        <f t="shared" si="27"/>
        <v>0</v>
      </c>
      <c r="M52" s="2">
        <f t="shared" si="0"/>
        <v>0</v>
      </c>
      <c r="N52" s="2">
        <f t="shared" si="1"/>
        <v>0</v>
      </c>
      <c r="O52" s="2">
        <f t="shared" si="2"/>
        <v>0</v>
      </c>
      <c r="P52" s="2">
        <f t="shared" si="3"/>
        <v>0</v>
      </c>
      <c r="Q52" s="2">
        <f t="shared" si="4"/>
        <v>0</v>
      </c>
      <c r="R52" s="2">
        <f t="shared" si="5"/>
        <v>0</v>
      </c>
      <c r="S52" s="2">
        <f t="shared" si="6"/>
        <v>0</v>
      </c>
      <c r="T52" s="2">
        <f t="shared" si="7"/>
        <v>0</v>
      </c>
      <c r="U52" s="2">
        <f t="shared" si="8"/>
        <v>0</v>
      </c>
      <c r="V52" s="10">
        <f t="shared" si="9"/>
        <v>6</v>
      </c>
      <c r="W52" s="2">
        <f t="shared" si="10"/>
        <v>9</v>
      </c>
      <c r="X52" s="2">
        <f t="shared" si="11"/>
        <v>6</v>
      </c>
      <c r="Y52" s="2">
        <f t="shared" si="12"/>
        <v>3</v>
      </c>
      <c r="Z52" s="2">
        <f t="shared" si="13"/>
        <v>3</v>
      </c>
      <c r="AA52" s="2">
        <f t="shared" si="14"/>
        <v>5</v>
      </c>
      <c r="AB52" s="2">
        <f t="shared" si="28"/>
        <v>5</v>
      </c>
      <c r="AC52" s="2">
        <f t="shared" si="38"/>
        <v>9</v>
      </c>
      <c r="AD52" s="5">
        <f t="shared" si="29"/>
        <v>12</v>
      </c>
      <c r="AE52">
        <f t="shared" si="30"/>
        <v>1</v>
      </c>
      <c r="AF52" s="1" t="str">
        <f t="shared" si="31"/>
        <v>-</v>
      </c>
      <c r="AG52" s="1" t="str">
        <f t="shared" si="15"/>
        <v>-</v>
      </c>
      <c r="AH52" s="1" t="str">
        <f t="shared" si="16"/>
        <v>-</v>
      </c>
      <c r="AI52" s="1" t="str">
        <f t="shared" si="17"/>
        <v>-</v>
      </c>
      <c r="AJ52" s="1" t="str">
        <f t="shared" si="18"/>
        <v>-</v>
      </c>
      <c r="AK52" s="1" t="str">
        <f t="shared" si="19"/>
        <v>-</v>
      </c>
      <c r="AL52" s="1" t="str">
        <f t="shared" si="20"/>
        <v>-</v>
      </c>
      <c r="AM52" s="1" t="str">
        <f t="shared" si="21"/>
        <v>-</v>
      </c>
      <c r="AN52" s="1" t="str">
        <f t="shared" si="22"/>
        <v>-</v>
      </c>
      <c r="AO52" s="1" t="str">
        <f t="shared" si="23"/>
        <v>-</v>
      </c>
      <c r="AP52" s="1" t="str">
        <f t="shared" si="32"/>
        <v>-</v>
      </c>
      <c r="AQ52" s="1">
        <f t="shared" si="24"/>
        <v>1.8271445098648558</v>
      </c>
      <c r="AR52" s="1" t="str">
        <f t="shared" si="25"/>
        <v>-</v>
      </c>
      <c r="AS52" s="1" t="str">
        <f t="shared" si="26"/>
        <v>-</v>
      </c>
      <c r="AT52" s="1" t="str">
        <f t="shared" si="33"/>
        <v>-</v>
      </c>
      <c r="AU52" s="1" t="str">
        <f t="shared" si="34"/>
        <v>-</v>
      </c>
      <c r="AV52" s="1" t="str">
        <f t="shared" si="35"/>
        <v>-</v>
      </c>
      <c r="AW52" s="5">
        <f t="shared" si="36"/>
        <v>12</v>
      </c>
      <c r="AX52" s="1">
        <f t="shared" si="37"/>
        <v>1.8271445098648558</v>
      </c>
    </row>
    <row r="53" spans="1:50" x14ac:dyDescent="0.2">
      <c r="A53" s="4">
        <v>51</v>
      </c>
      <c r="B53" s="21">
        <v>0.49079180802524502</v>
      </c>
      <c r="C53" s="21">
        <v>0.42599999999999999</v>
      </c>
      <c r="D53" s="21">
        <v>16</v>
      </c>
      <c r="E53" s="21">
        <v>0</v>
      </c>
      <c r="F53" s="21">
        <v>84</v>
      </c>
      <c r="G53" s="21">
        <v>6.3831162440686704</v>
      </c>
      <c r="H53" s="21">
        <v>6</v>
      </c>
      <c r="I53" s="21">
        <v>1500</v>
      </c>
      <c r="J53" s="21">
        <v>185</v>
      </c>
      <c r="K53" s="21">
        <v>12.5</v>
      </c>
      <c r="L53" s="2">
        <f t="shared" si="27"/>
        <v>1</v>
      </c>
      <c r="M53" s="2">
        <f t="shared" si="0"/>
        <v>4</v>
      </c>
      <c r="N53" s="2">
        <f t="shared" si="1"/>
        <v>5</v>
      </c>
      <c r="O53" s="2">
        <f t="shared" si="2"/>
        <v>2</v>
      </c>
      <c r="P53" s="2">
        <f t="shared" si="3"/>
        <v>4</v>
      </c>
      <c r="Q53" s="2">
        <f t="shared" si="4"/>
        <v>5</v>
      </c>
      <c r="R53" s="2">
        <f t="shared" si="5"/>
        <v>4</v>
      </c>
      <c r="S53" s="2">
        <f t="shared" si="6"/>
        <v>5</v>
      </c>
      <c r="T53" s="2">
        <f t="shared" si="7"/>
        <v>5</v>
      </c>
      <c r="U53" s="2">
        <f t="shared" si="8"/>
        <v>4</v>
      </c>
      <c r="V53" s="10">
        <f t="shared" si="9"/>
        <v>0</v>
      </c>
      <c r="W53" s="2">
        <f t="shared" si="10"/>
        <v>0</v>
      </c>
      <c r="X53" s="2">
        <f t="shared" si="11"/>
        <v>0</v>
      </c>
      <c r="Y53" s="2">
        <f t="shared" si="12"/>
        <v>0</v>
      </c>
      <c r="Z53" s="2">
        <f t="shared" si="13"/>
        <v>0</v>
      </c>
      <c r="AA53" s="2">
        <f t="shared" si="14"/>
        <v>0</v>
      </c>
      <c r="AB53" s="2">
        <f t="shared" si="28"/>
        <v>0</v>
      </c>
      <c r="AC53" s="2">
        <f t="shared" si="38"/>
        <v>5</v>
      </c>
      <c r="AD53" s="5">
        <f t="shared" si="29"/>
        <v>3</v>
      </c>
      <c r="AE53">
        <f t="shared" si="30"/>
        <v>4</v>
      </c>
      <c r="AF53" s="1" t="str">
        <f t="shared" si="31"/>
        <v>-</v>
      </c>
      <c r="AG53" s="1" t="str">
        <f t="shared" si="15"/>
        <v>-</v>
      </c>
      <c r="AH53" s="1">
        <f t="shared" si="16"/>
        <v>3.1071163099379286</v>
      </c>
      <c r="AI53" s="1" t="str">
        <f t="shared" si="17"/>
        <v>-</v>
      </c>
      <c r="AJ53" s="1" t="str">
        <f t="shared" si="18"/>
        <v>-</v>
      </c>
      <c r="AK53" s="1">
        <f t="shared" si="19"/>
        <v>1.8139428754606821</v>
      </c>
      <c r="AL53" s="1" t="str">
        <f t="shared" si="20"/>
        <v>-</v>
      </c>
      <c r="AM53" s="1">
        <f t="shared" si="21"/>
        <v>2.1889074660001966</v>
      </c>
      <c r="AN53" s="1">
        <f t="shared" si="22"/>
        <v>2.092080191989746</v>
      </c>
      <c r="AO53" s="1" t="str">
        <f t="shared" si="23"/>
        <v>-</v>
      </c>
      <c r="AP53" s="1" t="str">
        <f t="shared" si="32"/>
        <v>-</v>
      </c>
      <c r="AQ53" s="1" t="str">
        <f t="shared" si="24"/>
        <v>-</v>
      </c>
      <c r="AR53" s="1" t="str">
        <f t="shared" si="25"/>
        <v>-</v>
      </c>
      <c r="AS53" s="1" t="str">
        <f t="shared" si="26"/>
        <v>-</v>
      </c>
      <c r="AT53" s="1" t="str">
        <f t="shared" si="33"/>
        <v>-</v>
      </c>
      <c r="AU53" s="1" t="str">
        <f t="shared" si="34"/>
        <v>-</v>
      </c>
      <c r="AV53" s="1" t="str">
        <f t="shared" si="35"/>
        <v>-</v>
      </c>
      <c r="AW53" s="5">
        <f t="shared" si="36"/>
        <v>6</v>
      </c>
      <c r="AX53" s="1">
        <f t="shared" si="37"/>
        <v>1.8139428754606821</v>
      </c>
    </row>
    <row r="54" spans="1:50" x14ac:dyDescent="0.2">
      <c r="A54" s="4">
        <v>52</v>
      </c>
      <c r="B54" s="21">
        <v>0.53544562254487704</v>
      </c>
      <c r="C54" s="21">
        <v>20.893999999999998</v>
      </c>
      <c r="D54" s="21">
        <v>73</v>
      </c>
      <c r="E54" s="21">
        <v>10</v>
      </c>
      <c r="F54" s="21">
        <v>17</v>
      </c>
      <c r="G54" s="21">
        <v>8.3575673390736895</v>
      </c>
      <c r="H54" s="21">
        <v>6</v>
      </c>
      <c r="I54" s="21">
        <v>1500</v>
      </c>
      <c r="J54" s="21">
        <v>0.15</v>
      </c>
      <c r="K54" s="21">
        <v>37.5</v>
      </c>
      <c r="L54" s="2">
        <f t="shared" si="27"/>
        <v>3</v>
      </c>
      <c r="M54" s="2">
        <f t="shared" si="0"/>
        <v>6</v>
      </c>
      <c r="N54" s="2">
        <f t="shared" si="1"/>
        <v>7</v>
      </c>
      <c r="O54" s="2">
        <f t="shared" si="2"/>
        <v>4</v>
      </c>
      <c r="P54" s="2">
        <f t="shared" si="3"/>
        <v>4</v>
      </c>
      <c r="Q54" s="2">
        <f t="shared" si="4"/>
        <v>4</v>
      </c>
      <c r="R54" s="2">
        <f t="shared" si="5"/>
        <v>5</v>
      </c>
      <c r="S54" s="2">
        <f t="shared" si="6"/>
        <v>5</v>
      </c>
      <c r="T54" s="2">
        <f t="shared" si="7"/>
        <v>5</v>
      </c>
      <c r="U54" s="2">
        <f t="shared" si="8"/>
        <v>4</v>
      </c>
      <c r="V54" s="10">
        <f t="shared" si="9"/>
        <v>0</v>
      </c>
      <c r="W54" s="2">
        <f t="shared" si="10"/>
        <v>0</v>
      </c>
      <c r="X54" s="2">
        <f t="shared" si="11"/>
        <v>0</v>
      </c>
      <c r="Y54" s="2">
        <f t="shared" si="12"/>
        <v>0</v>
      </c>
      <c r="Z54" s="2">
        <f t="shared" si="13"/>
        <v>0</v>
      </c>
      <c r="AA54" s="2">
        <f t="shared" si="14"/>
        <v>0</v>
      </c>
      <c r="AB54" s="2">
        <f t="shared" si="28"/>
        <v>0</v>
      </c>
      <c r="AC54" s="2">
        <f t="shared" si="38"/>
        <v>7</v>
      </c>
      <c r="AD54" s="5">
        <f t="shared" si="29"/>
        <v>3</v>
      </c>
      <c r="AE54">
        <f t="shared" si="30"/>
        <v>1</v>
      </c>
      <c r="AF54" s="1" t="str">
        <f t="shared" si="31"/>
        <v>-</v>
      </c>
      <c r="AG54" s="1" t="str">
        <f t="shared" si="15"/>
        <v>-</v>
      </c>
      <c r="AH54" s="1">
        <f t="shared" si="16"/>
        <v>1.9766752678175983</v>
      </c>
      <c r="AI54" s="1" t="str">
        <f t="shared" si="17"/>
        <v>-</v>
      </c>
      <c r="AJ54" s="1" t="str">
        <f t="shared" si="18"/>
        <v>-</v>
      </c>
      <c r="AK54" s="1" t="str">
        <f t="shared" si="19"/>
        <v>-</v>
      </c>
      <c r="AL54" s="1" t="str">
        <f t="shared" si="20"/>
        <v>-</v>
      </c>
      <c r="AM54" s="1" t="str">
        <f t="shared" si="21"/>
        <v>-</v>
      </c>
      <c r="AN54" s="1" t="str">
        <f t="shared" si="22"/>
        <v>-</v>
      </c>
      <c r="AO54" s="1" t="str">
        <f t="shared" si="23"/>
        <v>-</v>
      </c>
      <c r="AP54" s="1" t="str">
        <f t="shared" si="32"/>
        <v>-</v>
      </c>
      <c r="AQ54" s="1" t="str">
        <f t="shared" si="24"/>
        <v>-</v>
      </c>
      <c r="AR54" s="1" t="str">
        <f t="shared" si="25"/>
        <v>-</v>
      </c>
      <c r="AS54" s="1" t="str">
        <f t="shared" si="26"/>
        <v>-</v>
      </c>
      <c r="AT54" s="1" t="str">
        <f t="shared" si="33"/>
        <v>-</v>
      </c>
      <c r="AU54" s="1" t="str">
        <f t="shared" si="34"/>
        <v>-</v>
      </c>
      <c r="AV54" s="1" t="str">
        <f t="shared" si="35"/>
        <v>-</v>
      </c>
      <c r="AW54" s="5">
        <f t="shared" si="36"/>
        <v>3</v>
      </c>
      <c r="AX54" s="1">
        <f t="shared" si="37"/>
        <v>1.9766752678175983</v>
      </c>
    </row>
    <row r="55" spans="1:50" x14ac:dyDescent="0.2">
      <c r="A55" s="4">
        <v>53</v>
      </c>
      <c r="B55" s="21">
        <v>0.46959265657356403</v>
      </c>
      <c r="C55" s="21">
        <v>0.95099999999999996</v>
      </c>
      <c r="D55" s="21">
        <v>0</v>
      </c>
      <c r="E55" s="21">
        <v>0</v>
      </c>
      <c r="F55" s="21">
        <v>100</v>
      </c>
      <c r="G55" s="21">
        <v>14.2576402492433</v>
      </c>
      <c r="H55" s="21">
        <v>7</v>
      </c>
      <c r="I55" s="21">
        <v>1500</v>
      </c>
      <c r="J55" s="21">
        <v>185</v>
      </c>
      <c r="K55" s="21">
        <v>0</v>
      </c>
      <c r="L55" s="2">
        <f t="shared" si="27"/>
        <v>0</v>
      </c>
      <c r="M55" s="2">
        <f t="shared" si="0"/>
        <v>0</v>
      </c>
      <c r="N55" s="2">
        <f t="shared" si="1"/>
        <v>0</v>
      </c>
      <c r="O55" s="2">
        <f t="shared" si="2"/>
        <v>0</v>
      </c>
      <c r="P55" s="2">
        <f t="shared" si="3"/>
        <v>0</v>
      </c>
      <c r="Q55" s="2">
        <f t="shared" si="4"/>
        <v>0</v>
      </c>
      <c r="R55" s="2">
        <f t="shared" si="5"/>
        <v>0</v>
      </c>
      <c r="S55" s="2">
        <f t="shared" si="6"/>
        <v>0</v>
      </c>
      <c r="T55" s="2">
        <f t="shared" si="7"/>
        <v>0</v>
      </c>
      <c r="U55" s="2">
        <f t="shared" si="8"/>
        <v>0</v>
      </c>
      <c r="V55" s="10">
        <f t="shared" si="9"/>
        <v>6</v>
      </c>
      <c r="W55" s="2">
        <f t="shared" si="10"/>
        <v>6</v>
      </c>
      <c r="X55" s="2">
        <f t="shared" si="11"/>
        <v>6</v>
      </c>
      <c r="Y55" s="2">
        <f t="shared" si="12"/>
        <v>3</v>
      </c>
      <c r="Z55" s="2">
        <f t="shared" si="13"/>
        <v>3</v>
      </c>
      <c r="AA55" s="2">
        <f t="shared" si="14"/>
        <v>5</v>
      </c>
      <c r="AB55" s="2">
        <f t="shared" si="28"/>
        <v>5</v>
      </c>
      <c r="AC55" s="2">
        <f t="shared" si="38"/>
        <v>6</v>
      </c>
      <c r="AD55" s="5">
        <f t="shared" si="29"/>
        <v>11</v>
      </c>
      <c r="AE55">
        <f t="shared" si="30"/>
        <v>3</v>
      </c>
      <c r="AF55" s="1" t="str">
        <f t="shared" si="31"/>
        <v>-</v>
      </c>
      <c r="AG55" s="1" t="str">
        <f t="shared" si="15"/>
        <v>-</v>
      </c>
      <c r="AH55" s="1" t="str">
        <f t="shared" si="16"/>
        <v>-</v>
      </c>
      <c r="AI55" s="1" t="str">
        <f t="shared" si="17"/>
        <v>-</v>
      </c>
      <c r="AJ55" s="1" t="str">
        <f t="shared" si="18"/>
        <v>-</v>
      </c>
      <c r="AK55" s="1" t="str">
        <f t="shared" si="19"/>
        <v>-</v>
      </c>
      <c r="AL55" s="1" t="str">
        <f t="shared" si="20"/>
        <v>-</v>
      </c>
      <c r="AM55" s="1" t="str">
        <f t="shared" si="21"/>
        <v>-</v>
      </c>
      <c r="AN55" s="1" t="str">
        <f t="shared" si="22"/>
        <v>-</v>
      </c>
      <c r="AO55" s="1" t="str">
        <f t="shared" si="23"/>
        <v>-</v>
      </c>
      <c r="AP55" s="1">
        <f t="shared" si="32"/>
        <v>1.8896878802814288</v>
      </c>
      <c r="AQ55" s="1">
        <f t="shared" si="24"/>
        <v>1.5930379788352729</v>
      </c>
      <c r="AR55" s="1">
        <f t="shared" si="25"/>
        <v>1.9116834733681156</v>
      </c>
      <c r="AS55" s="1" t="str">
        <f t="shared" si="26"/>
        <v>-</v>
      </c>
      <c r="AT55" s="1" t="str">
        <f t="shared" si="33"/>
        <v>-</v>
      </c>
      <c r="AU55" s="1" t="str">
        <f t="shared" si="34"/>
        <v>-</v>
      </c>
      <c r="AV55" s="1" t="str">
        <f t="shared" si="35"/>
        <v>-</v>
      </c>
      <c r="AW55" s="5">
        <f t="shared" si="36"/>
        <v>12</v>
      </c>
      <c r="AX55" s="1">
        <f t="shared" si="37"/>
        <v>1.5930379788352729</v>
      </c>
    </row>
    <row r="56" spans="1:50" x14ac:dyDescent="0.2">
      <c r="A56" s="4">
        <v>54</v>
      </c>
      <c r="B56" s="21">
        <v>0.53019458659879004</v>
      </c>
      <c r="C56" s="21">
        <v>0.79800000000000004</v>
      </c>
      <c r="D56" s="21">
        <v>0</v>
      </c>
      <c r="E56" s="21">
        <v>0</v>
      </c>
      <c r="F56" s="21">
        <v>100</v>
      </c>
      <c r="G56" s="21">
        <v>11.970592534161201</v>
      </c>
      <c r="H56" s="21">
        <v>7</v>
      </c>
      <c r="I56" s="21">
        <v>1500</v>
      </c>
      <c r="J56" s="21">
        <v>185</v>
      </c>
      <c r="K56" s="21">
        <v>0</v>
      </c>
      <c r="L56" s="2">
        <f t="shared" si="27"/>
        <v>0</v>
      </c>
      <c r="M56" s="2">
        <f t="shared" si="0"/>
        <v>0</v>
      </c>
      <c r="N56" s="2">
        <f t="shared" si="1"/>
        <v>0</v>
      </c>
      <c r="O56" s="2">
        <f t="shared" si="2"/>
        <v>0</v>
      </c>
      <c r="P56" s="2">
        <f t="shared" si="3"/>
        <v>0</v>
      </c>
      <c r="Q56" s="2">
        <f t="shared" si="4"/>
        <v>0</v>
      </c>
      <c r="R56" s="2">
        <f t="shared" si="5"/>
        <v>0</v>
      </c>
      <c r="S56" s="2">
        <f t="shared" si="6"/>
        <v>0</v>
      </c>
      <c r="T56" s="2">
        <f t="shared" si="7"/>
        <v>0</v>
      </c>
      <c r="U56" s="2">
        <f t="shared" si="8"/>
        <v>0</v>
      </c>
      <c r="V56" s="10">
        <f t="shared" si="9"/>
        <v>6</v>
      </c>
      <c r="W56" s="2">
        <f t="shared" si="10"/>
        <v>7</v>
      </c>
      <c r="X56" s="2">
        <f t="shared" si="11"/>
        <v>6</v>
      </c>
      <c r="Y56" s="2">
        <f t="shared" si="12"/>
        <v>3</v>
      </c>
      <c r="Z56" s="2">
        <f t="shared" si="13"/>
        <v>3</v>
      </c>
      <c r="AA56" s="2">
        <f t="shared" si="14"/>
        <v>5</v>
      </c>
      <c r="AB56" s="2">
        <f t="shared" si="28"/>
        <v>5</v>
      </c>
      <c r="AC56" s="2">
        <f t="shared" si="38"/>
        <v>7</v>
      </c>
      <c r="AD56" s="5">
        <f t="shared" si="29"/>
        <v>12</v>
      </c>
      <c r="AE56">
        <f t="shared" si="30"/>
        <v>1</v>
      </c>
      <c r="AF56" s="1" t="str">
        <f t="shared" si="31"/>
        <v>-</v>
      </c>
      <c r="AG56" s="1" t="str">
        <f t="shared" si="15"/>
        <v>-</v>
      </c>
      <c r="AH56" s="1" t="str">
        <f t="shared" si="16"/>
        <v>-</v>
      </c>
      <c r="AI56" s="1" t="str">
        <f t="shared" si="17"/>
        <v>-</v>
      </c>
      <c r="AJ56" s="1" t="str">
        <f t="shared" si="18"/>
        <v>-</v>
      </c>
      <c r="AK56" s="1" t="str">
        <f t="shared" si="19"/>
        <v>-</v>
      </c>
      <c r="AL56" s="1" t="str">
        <f t="shared" si="20"/>
        <v>-</v>
      </c>
      <c r="AM56" s="1" t="str">
        <f t="shared" si="21"/>
        <v>-</v>
      </c>
      <c r="AN56" s="1" t="str">
        <f t="shared" si="22"/>
        <v>-</v>
      </c>
      <c r="AO56" s="1" t="str">
        <f t="shared" si="23"/>
        <v>-</v>
      </c>
      <c r="AP56" s="1" t="str">
        <f t="shared" si="32"/>
        <v>-</v>
      </c>
      <c r="AQ56" s="1">
        <f t="shared" si="24"/>
        <v>1.5104261119357376</v>
      </c>
      <c r="AR56" s="1" t="str">
        <f t="shared" si="25"/>
        <v>-</v>
      </c>
      <c r="AS56" s="1" t="str">
        <f t="shared" si="26"/>
        <v>-</v>
      </c>
      <c r="AT56" s="1" t="str">
        <f t="shared" si="33"/>
        <v>-</v>
      </c>
      <c r="AU56" s="1" t="str">
        <f t="shared" si="34"/>
        <v>-</v>
      </c>
      <c r="AV56" s="1" t="str">
        <f t="shared" si="35"/>
        <v>-</v>
      </c>
      <c r="AW56" s="5">
        <f t="shared" si="36"/>
        <v>12</v>
      </c>
      <c r="AX56" s="1">
        <f t="shared" si="37"/>
        <v>1.5104261119357376</v>
      </c>
    </row>
    <row r="57" spans="1:50" x14ac:dyDescent="0.2">
      <c r="A57" s="4">
        <v>55</v>
      </c>
      <c r="B57" s="21">
        <v>0.54635095124406396</v>
      </c>
      <c r="C57" s="21">
        <v>0.50900000000000001</v>
      </c>
      <c r="D57" s="21">
        <v>0</v>
      </c>
      <c r="E57" s="21">
        <v>0</v>
      </c>
      <c r="F57" s="21">
        <v>100</v>
      </c>
      <c r="G57" s="21">
        <v>7.6302488980914802</v>
      </c>
      <c r="H57" s="21">
        <v>6</v>
      </c>
      <c r="I57" s="21">
        <v>1500</v>
      </c>
      <c r="J57" s="21">
        <v>185</v>
      </c>
      <c r="K57" s="21">
        <v>0</v>
      </c>
      <c r="L57" s="2">
        <f t="shared" si="27"/>
        <v>0</v>
      </c>
      <c r="M57" s="2">
        <f t="shared" si="0"/>
        <v>0</v>
      </c>
      <c r="N57" s="2">
        <f t="shared" si="1"/>
        <v>0</v>
      </c>
      <c r="O57" s="2">
        <f t="shared" si="2"/>
        <v>0</v>
      </c>
      <c r="P57" s="2">
        <f t="shared" si="3"/>
        <v>0</v>
      </c>
      <c r="Q57" s="2">
        <f t="shared" si="4"/>
        <v>0</v>
      </c>
      <c r="R57" s="2">
        <f t="shared" si="5"/>
        <v>0</v>
      </c>
      <c r="S57" s="2">
        <f t="shared" si="6"/>
        <v>0</v>
      </c>
      <c r="T57" s="2">
        <f t="shared" si="7"/>
        <v>0</v>
      </c>
      <c r="U57" s="2">
        <f t="shared" si="8"/>
        <v>0</v>
      </c>
      <c r="V57" s="10">
        <f t="shared" si="9"/>
        <v>6</v>
      </c>
      <c r="W57" s="2">
        <f t="shared" si="10"/>
        <v>9</v>
      </c>
      <c r="X57" s="2">
        <f t="shared" si="11"/>
        <v>6</v>
      </c>
      <c r="Y57" s="2">
        <f t="shared" si="12"/>
        <v>3</v>
      </c>
      <c r="Z57" s="2">
        <f t="shared" si="13"/>
        <v>3</v>
      </c>
      <c r="AA57" s="2">
        <f t="shared" si="14"/>
        <v>5</v>
      </c>
      <c r="AB57" s="2">
        <f t="shared" si="28"/>
        <v>5</v>
      </c>
      <c r="AC57" s="2">
        <f t="shared" si="38"/>
        <v>9</v>
      </c>
      <c r="AD57" s="5">
        <f t="shared" si="29"/>
        <v>12</v>
      </c>
      <c r="AE57">
        <f t="shared" si="30"/>
        <v>1</v>
      </c>
      <c r="AF57" s="1" t="str">
        <f t="shared" si="31"/>
        <v>-</v>
      </c>
      <c r="AG57" s="1" t="str">
        <f t="shared" si="15"/>
        <v>-</v>
      </c>
      <c r="AH57" s="1" t="str">
        <f t="shared" si="16"/>
        <v>-</v>
      </c>
      <c r="AI57" s="1" t="str">
        <f t="shared" si="17"/>
        <v>-</v>
      </c>
      <c r="AJ57" s="1" t="str">
        <f t="shared" si="18"/>
        <v>-</v>
      </c>
      <c r="AK57" s="1" t="str">
        <f t="shared" si="19"/>
        <v>-</v>
      </c>
      <c r="AL57" s="1" t="str">
        <f t="shared" si="20"/>
        <v>-</v>
      </c>
      <c r="AM57" s="1" t="str">
        <f t="shared" si="21"/>
        <v>-</v>
      </c>
      <c r="AN57" s="1" t="str">
        <f t="shared" si="22"/>
        <v>-</v>
      </c>
      <c r="AO57" s="1" t="str">
        <f t="shared" si="23"/>
        <v>-</v>
      </c>
      <c r="AP57" s="1" t="str">
        <f t="shared" si="32"/>
        <v>-</v>
      </c>
      <c r="AQ57" s="1">
        <f t="shared" si="24"/>
        <v>1.4348683558807558</v>
      </c>
      <c r="AR57" s="1" t="str">
        <f t="shared" si="25"/>
        <v>-</v>
      </c>
      <c r="AS57" s="1" t="str">
        <f t="shared" si="26"/>
        <v>-</v>
      </c>
      <c r="AT57" s="1" t="str">
        <f t="shared" si="33"/>
        <v>-</v>
      </c>
      <c r="AU57" s="1" t="str">
        <f t="shared" si="34"/>
        <v>-</v>
      </c>
      <c r="AV57" s="1" t="str">
        <f t="shared" si="35"/>
        <v>-</v>
      </c>
      <c r="AW57" s="5">
        <f t="shared" si="36"/>
        <v>12</v>
      </c>
      <c r="AX57" s="1">
        <f t="shared" si="37"/>
        <v>1.4348683558807558</v>
      </c>
    </row>
    <row r="58" spans="1:50" x14ac:dyDescent="0.2">
      <c r="A58" s="4">
        <v>56</v>
      </c>
      <c r="B58" s="21">
        <v>0.58758754898782894</v>
      </c>
      <c r="C58" s="21">
        <v>0.63</v>
      </c>
      <c r="D58" s="21">
        <v>0</v>
      </c>
      <c r="E58" s="21">
        <v>0</v>
      </c>
      <c r="F58" s="21">
        <v>100</v>
      </c>
      <c r="G58" s="21">
        <v>9.4542569431903001</v>
      </c>
      <c r="H58" s="21">
        <v>6</v>
      </c>
      <c r="I58" s="21">
        <v>1500</v>
      </c>
      <c r="J58" s="21">
        <v>185</v>
      </c>
      <c r="K58" s="21">
        <v>0</v>
      </c>
      <c r="L58" s="2">
        <f t="shared" si="27"/>
        <v>0</v>
      </c>
      <c r="M58" s="2">
        <f t="shared" si="0"/>
        <v>0</v>
      </c>
      <c r="N58" s="2">
        <f t="shared" si="1"/>
        <v>0</v>
      </c>
      <c r="O58" s="2">
        <f t="shared" si="2"/>
        <v>0</v>
      </c>
      <c r="P58" s="2">
        <f t="shared" si="3"/>
        <v>0</v>
      </c>
      <c r="Q58" s="2">
        <f t="shared" si="4"/>
        <v>0</v>
      </c>
      <c r="R58" s="2">
        <f t="shared" si="5"/>
        <v>0</v>
      </c>
      <c r="S58" s="2">
        <f t="shared" si="6"/>
        <v>0</v>
      </c>
      <c r="T58" s="2">
        <f t="shared" si="7"/>
        <v>0</v>
      </c>
      <c r="U58" s="2">
        <f t="shared" si="8"/>
        <v>0</v>
      </c>
      <c r="V58" s="10">
        <f t="shared" si="9"/>
        <v>6</v>
      </c>
      <c r="W58" s="2">
        <f t="shared" si="10"/>
        <v>9</v>
      </c>
      <c r="X58" s="2">
        <f t="shared" si="11"/>
        <v>6</v>
      </c>
      <c r="Y58" s="2">
        <f t="shared" si="12"/>
        <v>3</v>
      </c>
      <c r="Z58" s="2">
        <f t="shared" si="13"/>
        <v>3</v>
      </c>
      <c r="AA58" s="2">
        <f t="shared" si="14"/>
        <v>5</v>
      </c>
      <c r="AB58" s="2">
        <f t="shared" si="28"/>
        <v>5</v>
      </c>
      <c r="AC58" s="2">
        <f t="shared" si="38"/>
        <v>9</v>
      </c>
      <c r="AD58" s="5">
        <f t="shared" si="29"/>
        <v>12</v>
      </c>
      <c r="AE58">
        <f t="shared" si="30"/>
        <v>1</v>
      </c>
      <c r="AF58" s="1" t="str">
        <f t="shared" si="31"/>
        <v>-</v>
      </c>
      <c r="AG58" s="1" t="str">
        <f t="shared" si="15"/>
        <v>-</v>
      </c>
      <c r="AH58" s="1" t="str">
        <f t="shared" si="16"/>
        <v>-</v>
      </c>
      <c r="AI58" s="1" t="str">
        <f t="shared" si="17"/>
        <v>-</v>
      </c>
      <c r="AJ58" s="1" t="str">
        <f t="shared" si="18"/>
        <v>-</v>
      </c>
      <c r="AK58" s="1" t="str">
        <f t="shared" si="19"/>
        <v>-</v>
      </c>
      <c r="AL58" s="1" t="str">
        <f t="shared" si="20"/>
        <v>-</v>
      </c>
      <c r="AM58" s="1" t="str">
        <f t="shared" si="21"/>
        <v>-</v>
      </c>
      <c r="AN58" s="1" t="str">
        <f t="shared" si="22"/>
        <v>-</v>
      </c>
      <c r="AO58" s="1" t="str">
        <f t="shared" si="23"/>
        <v>-</v>
      </c>
      <c r="AP58" s="1" t="str">
        <f t="shared" si="32"/>
        <v>-</v>
      </c>
      <c r="AQ58" s="1">
        <f t="shared" si="24"/>
        <v>1.4305554969500043</v>
      </c>
      <c r="AR58" s="1" t="str">
        <f t="shared" si="25"/>
        <v>-</v>
      </c>
      <c r="AS58" s="1" t="str">
        <f t="shared" si="26"/>
        <v>-</v>
      </c>
      <c r="AT58" s="1" t="str">
        <f t="shared" si="33"/>
        <v>-</v>
      </c>
      <c r="AU58" s="1" t="str">
        <f t="shared" si="34"/>
        <v>-</v>
      </c>
      <c r="AV58" s="1" t="str">
        <f t="shared" si="35"/>
        <v>-</v>
      </c>
      <c r="AW58" s="5">
        <f t="shared" si="36"/>
        <v>12</v>
      </c>
      <c r="AX58" s="1">
        <f t="shared" si="37"/>
        <v>1.4305554969500043</v>
      </c>
    </row>
    <row r="59" spans="1:50" x14ac:dyDescent="0.2">
      <c r="A59" s="4">
        <v>57</v>
      </c>
      <c r="B59" s="21">
        <v>0.57492077797242802</v>
      </c>
      <c r="C59" s="21">
        <v>0.32600000000000001</v>
      </c>
      <c r="D59" s="21">
        <v>0</v>
      </c>
      <c r="E59" s="21">
        <v>0</v>
      </c>
      <c r="F59" s="21">
        <v>100</v>
      </c>
      <c r="G59" s="21">
        <v>4.8964806986963998</v>
      </c>
      <c r="H59" s="21">
        <v>6</v>
      </c>
      <c r="I59" s="21">
        <v>1500</v>
      </c>
      <c r="J59" s="21">
        <v>185</v>
      </c>
      <c r="K59" s="21">
        <v>0</v>
      </c>
      <c r="L59" s="2">
        <f t="shared" si="27"/>
        <v>0</v>
      </c>
      <c r="M59" s="2">
        <f t="shared" si="0"/>
        <v>0</v>
      </c>
      <c r="N59" s="2">
        <f t="shared" si="1"/>
        <v>0</v>
      </c>
      <c r="O59" s="2">
        <f t="shared" si="2"/>
        <v>0</v>
      </c>
      <c r="P59" s="2">
        <f t="shared" si="3"/>
        <v>0</v>
      </c>
      <c r="Q59" s="2">
        <f t="shared" si="4"/>
        <v>0</v>
      </c>
      <c r="R59" s="2">
        <f t="shared" si="5"/>
        <v>0</v>
      </c>
      <c r="S59" s="2">
        <f t="shared" si="6"/>
        <v>0</v>
      </c>
      <c r="T59" s="2">
        <f t="shared" si="7"/>
        <v>0</v>
      </c>
      <c r="U59" s="2">
        <f t="shared" si="8"/>
        <v>0</v>
      </c>
      <c r="V59" s="10">
        <f t="shared" si="9"/>
        <v>6</v>
      </c>
      <c r="W59" s="2">
        <f t="shared" si="10"/>
        <v>9</v>
      </c>
      <c r="X59" s="2">
        <f t="shared" si="11"/>
        <v>6</v>
      </c>
      <c r="Y59" s="2">
        <f t="shared" si="12"/>
        <v>3</v>
      </c>
      <c r="Z59" s="2">
        <f t="shared" si="13"/>
        <v>3</v>
      </c>
      <c r="AA59" s="2">
        <f t="shared" si="14"/>
        <v>5</v>
      </c>
      <c r="AB59" s="2">
        <f t="shared" si="28"/>
        <v>5</v>
      </c>
      <c r="AC59" s="2">
        <f t="shared" si="38"/>
        <v>9</v>
      </c>
      <c r="AD59" s="5">
        <f t="shared" si="29"/>
        <v>12</v>
      </c>
      <c r="AE59">
        <f t="shared" si="30"/>
        <v>1</v>
      </c>
      <c r="AF59" s="1" t="str">
        <f t="shared" si="31"/>
        <v>-</v>
      </c>
      <c r="AG59" s="1" t="str">
        <f t="shared" si="15"/>
        <v>-</v>
      </c>
      <c r="AH59" s="1" t="str">
        <f t="shared" si="16"/>
        <v>-</v>
      </c>
      <c r="AI59" s="1" t="str">
        <f t="shared" si="17"/>
        <v>-</v>
      </c>
      <c r="AJ59" s="1" t="str">
        <f t="shared" si="18"/>
        <v>-</v>
      </c>
      <c r="AK59" s="1" t="str">
        <f t="shared" si="19"/>
        <v>-</v>
      </c>
      <c r="AL59" s="1" t="str">
        <f t="shared" si="20"/>
        <v>-</v>
      </c>
      <c r="AM59" s="1" t="str">
        <f t="shared" si="21"/>
        <v>-</v>
      </c>
      <c r="AN59" s="1" t="str">
        <f t="shared" si="22"/>
        <v>-</v>
      </c>
      <c r="AO59" s="1" t="str">
        <f t="shared" si="23"/>
        <v>-</v>
      </c>
      <c r="AP59" s="1" t="str">
        <f t="shared" si="32"/>
        <v>-</v>
      </c>
      <c r="AQ59" s="1">
        <f t="shared" si="24"/>
        <v>1.7304880273372878</v>
      </c>
      <c r="AR59" s="1" t="str">
        <f t="shared" si="25"/>
        <v>-</v>
      </c>
      <c r="AS59" s="1" t="str">
        <f t="shared" si="26"/>
        <v>-</v>
      </c>
      <c r="AT59" s="1" t="str">
        <f t="shared" si="33"/>
        <v>-</v>
      </c>
      <c r="AU59" s="1" t="str">
        <f t="shared" si="34"/>
        <v>-</v>
      </c>
      <c r="AV59" s="1" t="str">
        <f t="shared" si="35"/>
        <v>-</v>
      </c>
      <c r="AW59" s="5">
        <f t="shared" si="36"/>
        <v>12</v>
      </c>
      <c r="AX59" s="1">
        <f t="shared" si="37"/>
        <v>1.7304880273372878</v>
      </c>
    </row>
    <row r="60" spans="1:50" x14ac:dyDescent="0.2">
      <c r="A60" s="4">
        <v>58</v>
      </c>
      <c r="B60" s="21">
        <v>0.57923346480240501</v>
      </c>
      <c r="C60" s="21">
        <v>0.55800000000000005</v>
      </c>
      <c r="D60" s="21">
        <v>0</v>
      </c>
      <c r="E60" s="21">
        <v>0</v>
      </c>
      <c r="F60" s="21">
        <v>100</v>
      </c>
      <c r="G60" s="21">
        <v>8.3651749653001701</v>
      </c>
      <c r="H60" s="21">
        <v>6</v>
      </c>
      <c r="I60" s="21">
        <v>1500</v>
      </c>
      <c r="J60" s="21">
        <v>185</v>
      </c>
      <c r="K60" s="21">
        <v>0</v>
      </c>
      <c r="L60" s="2">
        <f t="shared" si="27"/>
        <v>0</v>
      </c>
      <c r="M60" s="2">
        <f t="shared" si="0"/>
        <v>0</v>
      </c>
      <c r="N60" s="2">
        <f t="shared" si="1"/>
        <v>0</v>
      </c>
      <c r="O60" s="2">
        <f t="shared" si="2"/>
        <v>0</v>
      </c>
      <c r="P60" s="2">
        <f t="shared" si="3"/>
        <v>0</v>
      </c>
      <c r="Q60" s="2">
        <f t="shared" si="4"/>
        <v>0</v>
      </c>
      <c r="R60" s="2">
        <f t="shared" si="5"/>
        <v>0</v>
      </c>
      <c r="S60" s="2">
        <f t="shared" si="6"/>
        <v>0</v>
      </c>
      <c r="T60" s="2">
        <f t="shared" si="7"/>
        <v>0</v>
      </c>
      <c r="U60" s="2">
        <f t="shared" si="8"/>
        <v>0</v>
      </c>
      <c r="V60" s="10">
        <f t="shared" si="9"/>
        <v>6</v>
      </c>
      <c r="W60" s="2">
        <f t="shared" si="10"/>
        <v>9</v>
      </c>
      <c r="X60" s="2">
        <f t="shared" si="11"/>
        <v>6</v>
      </c>
      <c r="Y60" s="2">
        <f t="shared" si="12"/>
        <v>3</v>
      </c>
      <c r="Z60" s="2">
        <f t="shared" si="13"/>
        <v>3</v>
      </c>
      <c r="AA60" s="2">
        <f t="shared" si="14"/>
        <v>5</v>
      </c>
      <c r="AB60" s="2">
        <f t="shared" si="28"/>
        <v>5</v>
      </c>
      <c r="AC60" s="2">
        <f t="shared" si="38"/>
        <v>9</v>
      </c>
      <c r="AD60" s="5">
        <f t="shared" si="29"/>
        <v>12</v>
      </c>
      <c r="AE60">
        <f t="shared" si="30"/>
        <v>1</v>
      </c>
      <c r="AF60" s="1" t="str">
        <f t="shared" si="31"/>
        <v>-</v>
      </c>
      <c r="AG60" s="1" t="str">
        <f t="shared" si="15"/>
        <v>-</v>
      </c>
      <c r="AH60" s="1" t="str">
        <f t="shared" si="16"/>
        <v>-</v>
      </c>
      <c r="AI60" s="1" t="str">
        <f t="shared" si="17"/>
        <v>-</v>
      </c>
      <c r="AJ60" s="1" t="str">
        <f t="shared" si="18"/>
        <v>-</v>
      </c>
      <c r="AK60" s="1" t="str">
        <f t="shared" si="19"/>
        <v>-</v>
      </c>
      <c r="AL60" s="1" t="str">
        <f t="shared" si="20"/>
        <v>-</v>
      </c>
      <c r="AM60" s="1" t="str">
        <f t="shared" si="21"/>
        <v>-</v>
      </c>
      <c r="AN60" s="1" t="str">
        <f t="shared" si="22"/>
        <v>-</v>
      </c>
      <c r="AO60" s="1" t="str">
        <f t="shared" si="23"/>
        <v>-</v>
      </c>
      <c r="AP60" s="1" t="str">
        <f t="shared" si="32"/>
        <v>-</v>
      </c>
      <c r="AQ60" s="1">
        <f t="shared" si="24"/>
        <v>1.421902789319512</v>
      </c>
      <c r="AR60" s="1" t="str">
        <f t="shared" si="25"/>
        <v>-</v>
      </c>
      <c r="AS60" s="1" t="str">
        <f t="shared" si="26"/>
        <v>-</v>
      </c>
      <c r="AT60" s="1" t="str">
        <f t="shared" si="33"/>
        <v>-</v>
      </c>
      <c r="AU60" s="1" t="str">
        <f t="shared" si="34"/>
        <v>-</v>
      </c>
      <c r="AV60" s="1" t="str">
        <f t="shared" si="35"/>
        <v>-</v>
      </c>
      <c r="AW60" s="5">
        <f t="shared" si="36"/>
        <v>12</v>
      </c>
      <c r="AX60" s="1">
        <f t="shared" si="37"/>
        <v>1.421902789319512</v>
      </c>
    </row>
    <row r="61" spans="1:50" x14ac:dyDescent="0.2">
      <c r="A61" s="4">
        <v>59</v>
      </c>
      <c r="B61" s="21">
        <v>0.56698765812733098</v>
      </c>
      <c r="C61" s="21">
        <v>0.33</v>
      </c>
      <c r="D61" s="21">
        <v>0</v>
      </c>
      <c r="E61" s="21">
        <v>0</v>
      </c>
      <c r="F61" s="21">
        <v>100</v>
      </c>
      <c r="G61" s="21">
        <v>4.9523882676400097</v>
      </c>
      <c r="H61" s="21">
        <v>6</v>
      </c>
      <c r="I61" s="21">
        <v>1500</v>
      </c>
      <c r="J61" s="21">
        <v>185</v>
      </c>
      <c r="K61" s="21">
        <v>0</v>
      </c>
      <c r="L61" s="2">
        <f t="shared" si="27"/>
        <v>0</v>
      </c>
      <c r="M61" s="2">
        <f t="shared" si="0"/>
        <v>0</v>
      </c>
      <c r="N61" s="2">
        <f t="shared" si="1"/>
        <v>0</v>
      </c>
      <c r="O61" s="2">
        <f t="shared" si="2"/>
        <v>0</v>
      </c>
      <c r="P61" s="2">
        <f t="shared" si="3"/>
        <v>0</v>
      </c>
      <c r="Q61" s="2">
        <f t="shared" si="4"/>
        <v>0</v>
      </c>
      <c r="R61" s="2">
        <f t="shared" si="5"/>
        <v>0</v>
      </c>
      <c r="S61" s="2">
        <f t="shared" si="6"/>
        <v>0</v>
      </c>
      <c r="T61" s="2">
        <f t="shared" si="7"/>
        <v>0</v>
      </c>
      <c r="U61" s="2">
        <f t="shared" si="8"/>
        <v>0</v>
      </c>
      <c r="V61" s="10">
        <f t="shared" si="9"/>
        <v>6</v>
      </c>
      <c r="W61" s="2">
        <f t="shared" si="10"/>
        <v>9</v>
      </c>
      <c r="X61" s="2">
        <f t="shared" si="11"/>
        <v>6</v>
      </c>
      <c r="Y61" s="2">
        <f t="shared" si="12"/>
        <v>3</v>
      </c>
      <c r="Z61" s="2">
        <f t="shared" si="13"/>
        <v>3</v>
      </c>
      <c r="AA61" s="2">
        <f t="shared" si="14"/>
        <v>5</v>
      </c>
      <c r="AB61" s="2">
        <f t="shared" si="28"/>
        <v>5</v>
      </c>
      <c r="AC61" s="2">
        <f t="shared" si="38"/>
        <v>9</v>
      </c>
      <c r="AD61" s="5">
        <f t="shared" si="29"/>
        <v>12</v>
      </c>
      <c r="AE61">
        <f t="shared" si="30"/>
        <v>1</v>
      </c>
      <c r="AF61" s="1" t="str">
        <f t="shared" si="31"/>
        <v>-</v>
      </c>
      <c r="AG61" s="1" t="str">
        <f t="shared" si="15"/>
        <v>-</v>
      </c>
      <c r="AH61" s="1" t="str">
        <f t="shared" si="16"/>
        <v>-</v>
      </c>
      <c r="AI61" s="1" t="str">
        <f t="shared" si="17"/>
        <v>-</v>
      </c>
      <c r="AJ61" s="1" t="str">
        <f t="shared" si="18"/>
        <v>-</v>
      </c>
      <c r="AK61" s="1" t="str">
        <f t="shared" si="19"/>
        <v>-</v>
      </c>
      <c r="AL61" s="1" t="str">
        <f t="shared" si="20"/>
        <v>-</v>
      </c>
      <c r="AM61" s="1" t="str">
        <f t="shared" si="21"/>
        <v>-</v>
      </c>
      <c r="AN61" s="1" t="str">
        <f t="shared" si="22"/>
        <v>-</v>
      </c>
      <c r="AO61" s="1" t="str">
        <f t="shared" si="23"/>
        <v>-</v>
      </c>
      <c r="AP61" s="1" t="str">
        <f t="shared" si="32"/>
        <v>-</v>
      </c>
      <c r="AQ61" s="1">
        <f t="shared" si="24"/>
        <v>1.7161358999961585</v>
      </c>
      <c r="AR61" s="1" t="str">
        <f t="shared" si="25"/>
        <v>-</v>
      </c>
      <c r="AS61" s="1" t="str">
        <f t="shared" si="26"/>
        <v>-</v>
      </c>
      <c r="AT61" s="1" t="str">
        <f t="shared" si="33"/>
        <v>-</v>
      </c>
      <c r="AU61" s="1" t="str">
        <f t="shared" si="34"/>
        <v>-</v>
      </c>
      <c r="AV61" s="1" t="str">
        <f t="shared" si="35"/>
        <v>-</v>
      </c>
      <c r="AW61" s="5">
        <f t="shared" si="36"/>
        <v>12</v>
      </c>
      <c r="AX61" s="1">
        <f t="shared" si="37"/>
        <v>1.7161358999961585</v>
      </c>
    </row>
    <row r="62" spans="1:50" x14ac:dyDescent="0.2">
      <c r="A62" s="4">
        <v>60</v>
      </c>
      <c r="B62" s="21">
        <v>0.48593053259570801</v>
      </c>
      <c r="C62" s="21">
        <v>0.49099999999999999</v>
      </c>
      <c r="D62" s="21">
        <v>0</v>
      </c>
      <c r="E62" s="21">
        <v>0</v>
      </c>
      <c r="F62" s="21">
        <v>100</v>
      </c>
      <c r="G62" s="21">
        <v>7.3612858628245696</v>
      </c>
      <c r="H62" s="21">
        <v>6</v>
      </c>
      <c r="I62" s="21">
        <v>1500</v>
      </c>
      <c r="J62" s="21">
        <v>185</v>
      </c>
      <c r="K62" s="21">
        <v>0</v>
      </c>
      <c r="L62" s="2">
        <f t="shared" si="27"/>
        <v>0</v>
      </c>
      <c r="M62" s="2">
        <f t="shared" si="0"/>
        <v>0</v>
      </c>
      <c r="N62" s="2">
        <f t="shared" si="1"/>
        <v>0</v>
      </c>
      <c r="O62" s="2">
        <f t="shared" si="2"/>
        <v>0</v>
      </c>
      <c r="P62" s="2">
        <f t="shared" si="3"/>
        <v>0</v>
      </c>
      <c r="Q62" s="2">
        <f t="shared" si="4"/>
        <v>0</v>
      </c>
      <c r="R62" s="2">
        <f t="shared" si="5"/>
        <v>0</v>
      </c>
      <c r="S62" s="2">
        <f t="shared" si="6"/>
        <v>0</v>
      </c>
      <c r="T62" s="2">
        <f t="shared" si="7"/>
        <v>0</v>
      </c>
      <c r="U62" s="2">
        <f t="shared" si="8"/>
        <v>0</v>
      </c>
      <c r="V62" s="10">
        <f t="shared" si="9"/>
        <v>6</v>
      </c>
      <c r="W62" s="2">
        <f t="shared" si="10"/>
        <v>8</v>
      </c>
      <c r="X62" s="2">
        <f t="shared" si="11"/>
        <v>6</v>
      </c>
      <c r="Y62" s="2">
        <f t="shared" si="12"/>
        <v>3</v>
      </c>
      <c r="Z62" s="2">
        <f t="shared" si="13"/>
        <v>3</v>
      </c>
      <c r="AA62" s="2">
        <f t="shared" si="14"/>
        <v>5</v>
      </c>
      <c r="AB62" s="2">
        <f t="shared" si="28"/>
        <v>5</v>
      </c>
      <c r="AC62" s="2">
        <f t="shared" si="38"/>
        <v>8</v>
      </c>
      <c r="AD62" s="5">
        <f t="shared" si="29"/>
        <v>12</v>
      </c>
      <c r="AE62">
        <f t="shared" si="30"/>
        <v>1</v>
      </c>
      <c r="AF62" s="1" t="str">
        <f t="shared" si="31"/>
        <v>-</v>
      </c>
      <c r="AG62" s="1" t="str">
        <f t="shared" si="15"/>
        <v>-</v>
      </c>
      <c r="AH62" s="1" t="str">
        <f t="shared" si="16"/>
        <v>-</v>
      </c>
      <c r="AI62" s="1" t="str">
        <f t="shared" si="17"/>
        <v>-</v>
      </c>
      <c r="AJ62" s="1" t="str">
        <f t="shared" si="18"/>
        <v>-</v>
      </c>
      <c r="AK62" s="1" t="str">
        <f t="shared" si="19"/>
        <v>-</v>
      </c>
      <c r="AL62" s="1" t="str">
        <f t="shared" si="20"/>
        <v>-</v>
      </c>
      <c r="AM62" s="1" t="str">
        <f t="shared" si="21"/>
        <v>-</v>
      </c>
      <c r="AN62" s="1" t="str">
        <f t="shared" si="22"/>
        <v>-</v>
      </c>
      <c r="AO62" s="1" t="str">
        <f t="shared" si="23"/>
        <v>-</v>
      </c>
      <c r="AP62" s="1" t="str">
        <f t="shared" si="32"/>
        <v>-</v>
      </c>
      <c r="AQ62" s="1">
        <f t="shared" si="24"/>
        <v>1.4677230858215828</v>
      </c>
      <c r="AR62" s="1" t="str">
        <f t="shared" si="25"/>
        <v>-</v>
      </c>
      <c r="AS62" s="1" t="str">
        <f t="shared" si="26"/>
        <v>-</v>
      </c>
      <c r="AT62" s="1" t="str">
        <f t="shared" si="33"/>
        <v>-</v>
      </c>
      <c r="AU62" s="1" t="str">
        <f t="shared" si="34"/>
        <v>-</v>
      </c>
      <c r="AV62" s="1" t="str">
        <f t="shared" si="35"/>
        <v>-</v>
      </c>
      <c r="AW62" s="5">
        <f t="shared" si="36"/>
        <v>12</v>
      </c>
      <c r="AX62" s="1">
        <f t="shared" si="37"/>
        <v>1.4677230858215828</v>
      </c>
    </row>
    <row r="63" spans="1:50" x14ac:dyDescent="0.2">
      <c r="A63" s="4">
        <v>61</v>
      </c>
      <c r="B63" s="21">
        <v>0.66277641223212902</v>
      </c>
      <c r="C63" s="21">
        <v>8.0559999999999992</v>
      </c>
      <c r="D63" s="21">
        <v>0</v>
      </c>
      <c r="E63" s="21">
        <v>3</v>
      </c>
      <c r="F63" s="21">
        <v>97</v>
      </c>
      <c r="G63" s="21">
        <v>4.0277861531999202</v>
      </c>
      <c r="H63" s="21">
        <v>5</v>
      </c>
      <c r="I63" s="21">
        <v>1500</v>
      </c>
      <c r="J63" s="21">
        <v>185</v>
      </c>
      <c r="K63" s="21">
        <v>0</v>
      </c>
      <c r="L63" s="2">
        <f t="shared" si="27"/>
        <v>0</v>
      </c>
      <c r="M63" s="2">
        <f t="shared" si="0"/>
        <v>0</v>
      </c>
      <c r="N63" s="2">
        <f t="shared" si="1"/>
        <v>0</v>
      </c>
      <c r="O63" s="2">
        <f t="shared" si="2"/>
        <v>0</v>
      </c>
      <c r="P63" s="2">
        <f t="shared" si="3"/>
        <v>0</v>
      </c>
      <c r="Q63" s="2">
        <f t="shared" si="4"/>
        <v>0</v>
      </c>
      <c r="R63" s="2">
        <f t="shared" si="5"/>
        <v>0</v>
      </c>
      <c r="S63" s="2">
        <f t="shared" si="6"/>
        <v>0</v>
      </c>
      <c r="T63" s="2">
        <f t="shared" si="7"/>
        <v>0</v>
      </c>
      <c r="U63" s="2">
        <f t="shared" si="8"/>
        <v>0</v>
      </c>
      <c r="V63" s="10">
        <f t="shared" si="9"/>
        <v>7</v>
      </c>
      <c r="W63" s="2">
        <f t="shared" si="10"/>
        <v>8</v>
      </c>
      <c r="X63" s="2">
        <f t="shared" si="11"/>
        <v>6</v>
      </c>
      <c r="Y63" s="2">
        <f t="shared" si="12"/>
        <v>3</v>
      </c>
      <c r="Z63" s="2">
        <f t="shared" si="13"/>
        <v>3</v>
      </c>
      <c r="AA63" s="2">
        <f t="shared" si="14"/>
        <v>5</v>
      </c>
      <c r="AB63" s="2">
        <f t="shared" si="28"/>
        <v>5</v>
      </c>
      <c r="AC63" s="2">
        <f t="shared" si="38"/>
        <v>8</v>
      </c>
      <c r="AD63" s="5">
        <f t="shared" si="29"/>
        <v>12</v>
      </c>
      <c r="AE63">
        <f t="shared" si="30"/>
        <v>1</v>
      </c>
      <c r="AF63" s="1" t="str">
        <f t="shared" si="31"/>
        <v>-</v>
      </c>
      <c r="AG63" s="1" t="str">
        <f t="shared" si="15"/>
        <v>-</v>
      </c>
      <c r="AH63" s="1" t="str">
        <f t="shared" si="16"/>
        <v>-</v>
      </c>
      <c r="AI63" s="1" t="str">
        <f t="shared" si="17"/>
        <v>-</v>
      </c>
      <c r="AJ63" s="1" t="str">
        <f t="shared" si="18"/>
        <v>-</v>
      </c>
      <c r="AK63" s="1" t="str">
        <f t="shared" si="19"/>
        <v>-</v>
      </c>
      <c r="AL63" s="1" t="str">
        <f t="shared" si="20"/>
        <v>-</v>
      </c>
      <c r="AM63" s="1" t="str">
        <f t="shared" si="21"/>
        <v>-</v>
      </c>
      <c r="AN63" s="1" t="str">
        <f t="shared" si="22"/>
        <v>-</v>
      </c>
      <c r="AO63" s="1" t="str">
        <f t="shared" si="23"/>
        <v>-</v>
      </c>
      <c r="AP63" s="1" t="str">
        <f t="shared" si="32"/>
        <v>-</v>
      </c>
      <c r="AQ63" s="1">
        <f t="shared" si="24"/>
        <v>2.3159803649410842</v>
      </c>
      <c r="AR63" s="1" t="str">
        <f t="shared" si="25"/>
        <v>-</v>
      </c>
      <c r="AS63" s="1" t="str">
        <f t="shared" si="26"/>
        <v>-</v>
      </c>
      <c r="AT63" s="1" t="str">
        <f t="shared" si="33"/>
        <v>-</v>
      </c>
      <c r="AU63" s="1" t="str">
        <f t="shared" si="34"/>
        <v>-</v>
      </c>
      <c r="AV63" s="1" t="str">
        <f t="shared" si="35"/>
        <v>-</v>
      </c>
      <c r="AW63" s="5">
        <f t="shared" si="36"/>
        <v>12</v>
      </c>
      <c r="AX63" s="1">
        <f t="shared" si="37"/>
        <v>2.3159803649410842</v>
      </c>
    </row>
    <row r="64" spans="1:50" x14ac:dyDescent="0.2">
      <c r="A64" s="4">
        <v>62</v>
      </c>
      <c r="B64" s="21">
        <v>0.73337540611641105</v>
      </c>
      <c r="C64" s="21">
        <v>7.0960000000000001</v>
      </c>
      <c r="D64" s="21">
        <v>19</v>
      </c>
      <c r="E64" s="21">
        <v>39</v>
      </c>
      <c r="F64" s="21">
        <v>42</v>
      </c>
      <c r="G64" s="21">
        <v>3.5123872393653501</v>
      </c>
      <c r="H64" s="21">
        <v>5</v>
      </c>
      <c r="I64" s="21">
        <v>1500</v>
      </c>
      <c r="J64" s="21">
        <v>185</v>
      </c>
      <c r="K64" s="21">
        <v>12.5</v>
      </c>
      <c r="L64" s="2">
        <f t="shared" si="27"/>
        <v>2</v>
      </c>
      <c r="M64" s="2">
        <f t="shared" si="0"/>
        <v>3</v>
      </c>
      <c r="N64" s="2">
        <f t="shared" si="1"/>
        <v>4</v>
      </c>
      <c r="O64" s="2">
        <f t="shared" si="2"/>
        <v>3</v>
      </c>
      <c r="P64" s="2">
        <f t="shared" si="3"/>
        <v>5</v>
      </c>
      <c r="Q64" s="2">
        <f t="shared" si="4"/>
        <v>7</v>
      </c>
      <c r="R64" s="2">
        <f t="shared" si="5"/>
        <v>4</v>
      </c>
      <c r="S64" s="2">
        <f t="shared" si="6"/>
        <v>4</v>
      </c>
      <c r="T64" s="2">
        <f t="shared" si="7"/>
        <v>4</v>
      </c>
      <c r="U64" s="2">
        <f t="shared" si="8"/>
        <v>5</v>
      </c>
      <c r="V64" s="10">
        <f t="shared" si="9"/>
        <v>0</v>
      </c>
      <c r="W64" s="2">
        <f t="shared" si="10"/>
        <v>0</v>
      </c>
      <c r="X64" s="2">
        <f t="shared" si="11"/>
        <v>0</v>
      </c>
      <c r="Y64" s="2">
        <f t="shared" si="12"/>
        <v>0</v>
      </c>
      <c r="Z64" s="2">
        <f t="shared" si="13"/>
        <v>0</v>
      </c>
      <c r="AA64" s="2">
        <f t="shared" si="14"/>
        <v>0</v>
      </c>
      <c r="AB64" s="2">
        <f t="shared" si="28"/>
        <v>0</v>
      </c>
      <c r="AC64" s="2">
        <f t="shared" si="38"/>
        <v>7</v>
      </c>
      <c r="AD64" s="5">
        <f t="shared" si="29"/>
        <v>6</v>
      </c>
      <c r="AE64">
        <f t="shared" si="30"/>
        <v>1</v>
      </c>
      <c r="AF64" s="1" t="str">
        <f t="shared" si="31"/>
        <v>-</v>
      </c>
      <c r="AG64" s="1" t="str">
        <f t="shared" si="15"/>
        <v>-</v>
      </c>
      <c r="AH64" s="1" t="str">
        <f t="shared" si="16"/>
        <v>-</v>
      </c>
      <c r="AI64" s="1" t="str">
        <f t="shared" si="17"/>
        <v>-</v>
      </c>
      <c r="AJ64" s="1" t="str">
        <f t="shared" si="18"/>
        <v>-</v>
      </c>
      <c r="AK64" s="1">
        <f t="shared" si="19"/>
        <v>2.3492584436569404</v>
      </c>
      <c r="AL64" s="1" t="str">
        <f t="shared" si="20"/>
        <v>-</v>
      </c>
      <c r="AM64" s="1" t="str">
        <f t="shared" si="21"/>
        <v>-</v>
      </c>
      <c r="AN64" s="1" t="str">
        <f t="shared" si="22"/>
        <v>-</v>
      </c>
      <c r="AO64" s="1" t="str">
        <f t="shared" si="23"/>
        <v>-</v>
      </c>
      <c r="AP64" s="1" t="str">
        <f t="shared" si="32"/>
        <v>-</v>
      </c>
      <c r="AQ64" s="1" t="str">
        <f t="shared" si="24"/>
        <v>-</v>
      </c>
      <c r="AR64" s="1" t="str">
        <f t="shared" si="25"/>
        <v>-</v>
      </c>
      <c r="AS64" s="1" t="str">
        <f t="shared" si="26"/>
        <v>-</v>
      </c>
      <c r="AT64" s="1" t="str">
        <f t="shared" si="33"/>
        <v>-</v>
      </c>
      <c r="AU64" s="1" t="str">
        <f t="shared" si="34"/>
        <v>-</v>
      </c>
      <c r="AV64" s="1" t="str">
        <f t="shared" si="35"/>
        <v>-</v>
      </c>
      <c r="AW64" s="5">
        <f t="shared" si="36"/>
        <v>6</v>
      </c>
      <c r="AX64" s="1">
        <f t="shared" si="37"/>
        <v>2.3492584436569404</v>
      </c>
    </row>
    <row r="65" spans="1:50" x14ac:dyDescent="0.2">
      <c r="A65" s="4">
        <v>63</v>
      </c>
      <c r="B65" s="21">
        <v>0.54396007991186801</v>
      </c>
      <c r="C65" s="21">
        <v>36.606000000000002</v>
      </c>
      <c r="D65" s="21">
        <v>57</v>
      </c>
      <c r="E65" s="21">
        <v>21</v>
      </c>
      <c r="F65" s="21">
        <v>22</v>
      </c>
      <c r="G65" s="21">
        <v>7.32119147207223</v>
      </c>
      <c r="H65" s="21">
        <v>6</v>
      </c>
      <c r="I65" s="21">
        <v>1500</v>
      </c>
      <c r="J65" s="21">
        <v>185</v>
      </c>
      <c r="K65" s="21">
        <v>12.5</v>
      </c>
      <c r="L65" s="2">
        <f t="shared" si="27"/>
        <v>3</v>
      </c>
      <c r="M65" s="2">
        <f t="shared" si="0"/>
        <v>5</v>
      </c>
      <c r="N65" s="2">
        <f t="shared" si="1"/>
        <v>8</v>
      </c>
      <c r="O65" s="2">
        <f t="shared" si="2"/>
        <v>3</v>
      </c>
      <c r="P65" s="2">
        <f t="shared" si="3"/>
        <v>5</v>
      </c>
      <c r="Q65" s="2">
        <f t="shared" si="4"/>
        <v>5</v>
      </c>
      <c r="R65" s="2">
        <f t="shared" si="5"/>
        <v>3</v>
      </c>
      <c r="S65" s="2">
        <f t="shared" si="6"/>
        <v>3</v>
      </c>
      <c r="T65" s="2">
        <f t="shared" si="7"/>
        <v>3</v>
      </c>
      <c r="U65" s="2">
        <f t="shared" si="8"/>
        <v>4</v>
      </c>
      <c r="V65" s="10">
        <f t="shared" si="9"/>
        <v>0</v>
      </c>
      <c r="W65" s="2">
        <f t="shared" si="10"/>
        <v>0</v>
      </c>
      <c r="X65" s="2">
        <f t="shared" si="11"/>
        <v>0</v>
      </c>
      <c r="Y65" s="2">
        <f t="shared" si="12"/>
        <v>0</v>
      </c>
      <c r="Z65" s="2">
        <f t="shared" si="13"/>
        <v>0</v>
      </c>
      <c r="AA65" s="2">
        <f t="shared" si="14"/>
        <v>0</v>
      </c>
      <c r="AB65" s="2">
        <f t="shared" si="28"/>
        <v>0</v>
      </c>
      <c r="AC65" s="2">
        <f t="shared" si="38"/>
        <v>8</v>
      </c>
      <c r="AD65" s="5">
        <f t="shared" si="29"/>
        <v>3</v>
      </c>
      <c r="AE65">
        <f t="shared" si="30"/>
        <v>1</v>
      </c>
      <c r="AF65" s="1" t="str">
        <f t="shared" si="31"/>
        <v>-</v>
      </c>
      <c r="AG65" s="1" t="str">
        <f t="shared" si="15"/>
        <v>-</v>
      </c>
      <c r="AH65" s="1">
        <f t="shared" si="16"/>
        <v>2.9924287061018768</v>
      </c>
      <c r="AI65" s="1" t="str">
        <f t="shared" si="17"/>
        <v>-</v>
      </c>
      <c r="AJ65" s="1" t="str">
        <f t="shared" si="18"/>
        <v>-</v>
      </c>
      <c r="AK65" s="1" t="str">
        <f t="shared" si="19"/>
        <v>-</v>
      </c>
      <c r="AL65" s="1" t="str">
        <f t="shared" si="20"/>
        <v>-</v>
      </c>
      <c r="AM65" s="1" t="str">
        <f t="shared" si="21"/>
        <v>-</v>
      </c>
      <c r="AN65" s="1" t="str">
        <f t="shared" si="22"/>
        <v>-</v>
      </c>
      <c r="AO65" s="1" t="str">
        <f t="shared" si="23"/>
        <v>-</v>
      </c>
      <c r="AP65" s="1" t="str">
        <f t="shared" si="32"/>
        <v>-</v>
      </c>
      <c r="AQ65" s="1" t="str">
        <f t="shared" si="24"/>
        <v>-</v>
      </c>
      <c r="AR65" s="1" t="str">
        <f t="shared" si="25"/>
        <v>-</v>
      </c>
      <c r="AS65" s="1" t="str">
        <f t="shared" si="26"/>
        <v>-</v>
      </c>
      <c r="AT65" s="1" t="str">
        <f t="shared" si="33"/>
        <v>-</v>
      </c>
      <c r="AU65" s="1" t="str">
        <f t="shared" si="34"/>
        <v>-</v>
      </c>
      <c r="AV65" s="1" t="str">
        <f t="shared" si="35"/>
        <v>-</v>
      </c>
      <c r="AW65" s="5">
        <f t="shared" si="36"/>
        <v>3</v>
      </c>
      <c r="AX65" s="1">
        <f t="shared" si="37"/>
        <v>2.9924287061018768</v>
      </c>
    </row>
    <row r="66" spans="1:50" x14ac:dyDescent="0.2">
      <c r="A66" s="4">
        <v>64</v>
      </c>
      <c r="B66" s="21">
        <v>0.65142056227281298</v>
      </c>
      <c r="C66" s="21">
        <v>0.99299999999999999</v>
      </c>
      <c r="D66" s="21">
        <v>11</v>
      </c>
      <c r="E66" s="21">
        <v>37</v>
      </c>
      <c r="F66" s="21">
        <v>52</v>
      </c>
      <c r="G66" s="21">
        <v>4.4400333365214202</v>
      </c>
      <c r="H66" s="21">
        <v>6</v>
      </c>
      <c r="I66" s="21">
        <v>1500</v>
      </c>
      <c r="J66" s="21">
        <v>185</v>
      </c>
      <c r="K66" s="21">
        <v>12.5</v>
      </c>
      <c r="L66" s="2">
        <f t="shared" ref="L66:L129" si="39">IF(D66&gt;0,IF(AND(B66&gt;=0.2, B66&lt;=0.4), 1, 0) +
IF(C66&gt;2, 1, 0) +
IF(AND(D66&gt;=40, D66&lt;=60), 1, 0) +
IF(AND(E66&gt;=40, E66&lt;=60), 1, 0) +
IF(AND(F66&lt;10), 1, 0) +
IF(G66&gt;25, 1, 0) +
IF(H66=8, 1, 0) +
IF(AND(I66&gt;=1500, I66&lt;=1800), 1, 0) +
IF(AND(J66&gt;=0.1, J66&lt;=0.2), 1, 0) +
IF(AND(K66&gt;=50, K66&lt;=300), 1, 0),0)</f>
        <v>1</v>
      </c>
      <c r="M66" s="2">
        <f t="shared" ref="M66:M129" si="40">IF(D66&gt;0,IF(AND(B66&gt;=0.3, B66&lt;=0.6), 1, 0) +
IF(AND(C66&gt;=0.75, C66&lt;=2), 1, 0) +
IF(AND(D66&gt;=40, D66&lt;=70), 1, 0) +
IF(AND(E66&gt;=30, E66&lt;=50), 1, 0) +
IF(AND(F66&lt;20), 1, 0) +
IF(AND(G66&gt;=10, G66&lt;=25), 1, 0) +
IF(AND(H66&gt;=6, H66&lt;=7), 1, 0) +
IF(AND(I66&gt;=1500, I66&lt;=2200), 1, 0) +
IF(AND(J66&gt;=0.1, J66&lt;=0.2), 1, 0) +
IF(K66&lt;75, 1, 0),0)</f>
        <v>5</v>
      </c>
      <c r="N66" s="2">
        <f t="shared" ref="N66:N129" si="41">IF(D66&gt;0,IF(AND(B66&gt;=0.2, B66&lt;=0.6), 1, 0) +
IF(AND(C66&gt;=0.75, C66&lt;=1.5), 1, 0) +
IF(AND(D66&gt;=40, D66&lt;=70), 1, 0) +
IF(AND(E66&gt;=20, E66&lt;=50), 1, 0) +
IF(AND(F66&lt;30), 1, 0) +
IF(AND(G66&gt;=3, G66&lt;=10), 1, 0) +
IF(H66=6, 1, 0) +
IF(AND(I66&gt;=1200, I66&lt;=1800), 1, 0) +
IF(AND(J66&gt;=0.1, J66&lt;=0.2), 1, 0) +
IF(AND(K66&lt;75), 1, 0),)</f>
        <v>6</v>
      </c>
      <c r="O66" s="2">
        <f t="shared" ref="O66:O129" si="42">IF(D66&gt;0,IF(AND(B66&gt;=0.5, B66&lt;=0.7), 1, 0) +
IF(AND(C66&gt;=0.75, C66&lt;=1.25), 1, 0) +
IF(AND(D66&gt;=20, D66&lt;=40), 1, 0) +
IF(AND(E66&gt;=30, E66&lt;=40), 1, 0) +
IF(AND(F66&gt;=30, F66&lt;=40), 1, 0) +
IF(G66&gt;25, 1, 0) +
IF(AND(H66&gt;=7, H66&lt;=8), 1, 0) +
IF(AND(I66&gt;=1400, I66&lt;=1800), 1, 0) +
IF(AND(J66&gt;=0.12, J66&lt;=0.25), 1, 0) +
IF(AND(K66&lt;50), 1, 0),)</f>
        <v>5</v>
      </c>
      <c r="P66" s="2">
        <f t="shared" ref="P66:P129" si="43">IF(D66&gt;0,IF(AND(B66&gt;=0.5, B66&lt;=0.8), 1, 0) +
IF(AND(C66&gt;=0.3, C66&lt;=0.75), 1, 0) +
IF(AND(D66&gt;=20, D66&lt;=40), 1, 0) +
IF(AND(E66&gt;=30, E66&lt;=50), 1, 0) +
IF(AND(F66&gt;=20, F66&lt;=40), 1, 0) +
IF(AND(G66&gt;=10, G66&lt;=25), 1, 0) +
IF(AND(H66&gt;=5, H66&lt;=6), 1, 0) +
IF(AND(I66&gt;=1400, I66&lt;=2000), 1, 0) +
IF(AND(J66&gt;=0.12, J66&lt;=0.25), 1, 0) +
IF(AND(K66&lt;25), 1, 0),)</f>
        <v>5</v>
      </c>
      <c r="Q66" s="2">
        <f t="shared" ref="Q66:Q129" si="44">IF(D66&gt;0,IF(AND(B66&gt;=0.6, B66&lt;=0.9), 1, 0) +
IF(AND(C66&gt;=0.3, C66&lt;=0.75), 1, 0) +
IF(AND(D66&gt;=20, D66&lt;=40), 1, 0) +
IF(AND(E66&gt;=20, E66&lt;=50), 1, 0) +
IF(AND(F66&gt;=30, F66&lt;=60), 1, 0) +
IF(AND(G66&gt;=3, G66&lt;=10), 1, 0) +
IF(AND(H66&gt;=5, H66&lt;=6), 1, 0) +
IF(AND(I66&gt;=1200, I66&lt;=1800), 1, 0) +
IF(AND(J66&gt;=0.12, J66&lt;=0.25), 1, 0) +
IF(AND(K66&lt;25), 1, 0),0)</f>
        <v>7</v>
      </c>
      <c r="R66" s="2">
        <f t="shared" ref="R66:R129" si="45">IF(D66&gt;0,IF(AND(B66&gt;=0.2, B66&lt;=0.5), 1, 0) +
IF(AND(C66&gt;=1, C66&lt;=2), 1, 0) +
IF(AND(D66&gt;=60, D66&lt;=90), 1, 0) +
IF(E66&lt;20, 1, 0) +
IF(F66&lt;30, 1, 0) +
IF(AND(G66&gt;=2, G66&lt;=4), 1, 0) +
IF(AND(H66&gt;=4, H66&lt;=5), 1, 0) +
IF(AND(I66&gt;=800, I66&lt;=1500), 1, 0) +
IF(AND(J66&gt;=0.15, J66&lt;=0.35), 1, 0) +
IF(AND(K66&lt;35), 1, 0),)</f>
        <v>2</v>
      </c>
      <c r="S66" s="2">
        <f t="shared" ref="S66:S129" si="46">IF(D66&gt;0,IF(B66&gt;0.8, 1, 0) +
IF(AND(C66&gt;=0.1, C66&lt;=0.25), 1, 0) +
IF(AND(D66&gt;=10, D66&lt;=20), 1, 0) +
IF(E66&lt;20, 1, 0) +
IF(AND(F66&gt;=60, F66&lt;=80), 1, 0) +
IF(AND(G66&gt;=3, G66&lt;=10), 1, 0) +
IF(AND(H66&gt;=5, H66&lt;=6), 1, 0) +
IF(AND(I66&gt;=1000, I66&lt;=1800), 1, 0) +
IF(AND(J66&gt;=0.12, J66&lt;=0.25), 1, 0) +
IF(K66&lt;10, 1, 0),)</f>
        <v>4</v>
      </c>
      <c r="T66" s="2">
        <f t="shared" ref="T66:T129" si="47">IF(D66&gt;0,IF(B66&gt;0.8, 1, 0) +
IF(AND(C66&gt;=0.1, C66&lt;=0.25), 1, 0) +
IF(AND(D66&gt;=10, D66&lt;=20), 1, 0) +
IF(E66&lt;20, 1, 0) +
IF(AND(F66&gt;=60, F66&lt;=80), 1, 0) +
IF(AND(G66&gt;=3, G66&lt;=10), 1, 0) +
IF(AND(H66&gt;=5, H66&lt;=6), 1, 0) +
IF(AND(I66&gt;=1000, I66&lt;=1800), 1, 0) +
IF(AND(J66&gt;=0.12, J66&lt;=0.25), 1, 0) +
IF(K66&lt;10, 1, 0),0)</f>
        <v>4</v>
      </c>
      <c r="U66" s="2">
        <f t="shared" ref="U66:U129" si="48">IF(D66&gt;0,IF(AND(B66&gt;=0.6, B66&lt;=0.9), 1, 0) +
IF(AND(C66&gt;=0.2, C66&lt;=0.5), 1, 0) +
IF(AND(D66&gt;=20, D66&lt;=30), 1, 0) +
IF(AND(E66&gt;=20, E66&lt;=40), 1, 0) +
IF(AND(F66&gt;=40, F66&lt;=50), 1, 0) +
IF(AND(G66&gt;=5, G66&lt;=15), 1, 0) +
IF(AND(H66&gt;=5, H66&lt;=6), 1, 0) +
IF(AND(I66&gt;=1000, I66&lt;=2500), 1, 0) +
IF(AND(J66&gt;=0.12, J66&lt;=0.2), 1, 0) +
IF(K66&gt;300, 1, 0),0)</f>
        <v>4</v>
      </c>
      <c r="V66" s="10">
        <f t="shared" ref="V66:V129" si="49">IF(D66=0,IF(B66&lt;0.4, 1, 0) +
IF(C66&gt;1, 1, 0) +
IF(D66&lt;10, 1, 0) +
IF(E66&lt;10, 1, 0) +
IF(F66&gt;90, 1, 0) +
IF(AND(G66&gt;=3, G66&lt;=30), 1, 0) +
IF(H66=8, 1, 0) +
IF(AND(I66&gt;=1000, I66&lt;=1800), 1, 0) +
IF(AND(J66&gt;=0.12, J66&lt;=0.2), 1, 0) +
IF(K66=0, 1, 0),0)</f>
        <v>0</v>
      </c>
      <c r="W66" s="2">
        <f t="shared" ref="W66:W129" si="50">IF(D66=0,IF(AND(B66&gt;=0.5, B66&lt;=0.8), 1, 0) +
IF(AND(C66&gt;=0.25, C66&lt;=0.75), 1, 0) +
IF(D66&lt;10, 1, 0) +
IF(E66&lt;10, 1, 0) +
IF(F66&gt;90, 1, 0) +
IF(AND(G66&gt;=3, G66&lt;=15), 1, 0) +
IF(AND(H66&gt;=5, H66&lt;=6), 1, 0) +
IF(AND(I66&gt;=1200, I66&lt;=1800), 1, 0) +
IF(AND(J66&gt;=0.15, J66&lt;=0.25), 1, 0) +
IF(K66=0, 1, 0),0)</f>
        <v>0</v>
      </c>
      <c r="X66" s="2">
        <f t="shared" ref="X66:X129" si="51">IF(D66=0,IF(AND(B66&gt;=0.7, B66&lt;=0.9), 1, 0) +
IF(AND(C66&gt;=0.25, C66&lt;=1), 1, 0) +
IF(D66&lt;10, 1, 0) +
IF(E66&lt;10, 1, 0) +
IF(F66&gt;90, 1, 0) +
IF(G66&lt;2, 1, 0) +
IF(AND(H66&gt;=4, H66&lt;=5), 1, 0) +
IF(AND(I66&gt;=1200, I66&lt;=1600), 1, 0) +
IF(AND(J66&gt;=0.15, J66&lt;=0.25), 1, 0) +
IF(K66=0, 1, 0),0)</f>
        <v>0</v>
      </c>
      <c r="Y66" s="2">
        <f t="shared" ref="Y66:Y129" si="52">IF(D66=0,IF(B66&gt;0.9, 1, 0) +
IF(C66&lt;0.1, 1, 0) +
IF(D66&lt;10, 1, 0) +
IF(E66&gt;90, 1, 0) +
IF(F66&lt;10, 1, 0) +
IF(G66&lt;0.25, 1, 0) +
IF(AND(H66&gt;=1, H66&lt;=2), 1, 0) +
IF(AND(I66&gt;=1200, I66&lt;=2500), 1, 0) +
IF(AND(J66&gt;=0.15, J66&lt;=0.3), 1, 0) +
IF(K66=0, 1, 0),0)</f>
        <v>0</v>
      </c>
      <c r="Z66" s="2">
        <f t="shared" ref="Z66:Z129" si="53">IF(D66=0,IF(B66&gt;0.9, 1, 0) +
IF(C66&lt;0.1, 1, 0) +
IF(D66&lt;10, 1, 0) +
IF(E66&gt;90, 1, 0) +
IF(F66&lt;10, 1, 0) +
IF(G66&lt;0.25, 1, 0) +
IF(AND(H66&gt;=1, H66&lt;=2), 1, 0) +
IF(AND(I66&gt;=1200, I66&lt;=2500), 1, 0) +
IF(AND(J66&gt;=0.15, J66&lt;=0.3), 1, 0) +
IF(K66=0, 1, 0),0)</f>
        <v>0</v>
      </c>
      <c r="AA66" s="2">
        <f t="shared" ref="AA66:AA129" si="54">IF(D66=0,IF(B66&gt;0.9, 1, 0) +
IF(C66&lt;0.1, 1, 0) +
IF(D66&lt;10, 1, 0) +
IF(E66&lt;10, 1, 0) +
IF(F66&gt;90, 1, 0) +
IF(G66&lt;0.25, 1, 0) +
IF(AND(H66&gt;=1, H66&lt;=2), 1, 0) +
IF(AND(I66&gt;=1200, I66&lt;=2500), 1, 0) +
IF(AND(J66&gt;=0.15, J66&lt;=0.3), 1, 0) +
IF(K66=0, 1, 0),0)</f>
        <v>0</v>
      </c>
      <c r="AB66" s="2">
        <f t="shared" ref="AB66:AB129" si="55">IF(D66=0,IF(B66&gt;0.9, 1, 0) +
IF(C66&lt;0.1, 1, 0) +
IF(D66&lt;10, 1, 0) +
IF(E66&lt;10, 1, 0) +
IF(F66&gt;90, 1, 0) +
IF(AND(G66&gt;=1, G66&lt;=2), 1, 0) +
IF(H66&lt;0.25, 1, 0) +
IF(I66=1500, 1, 0) +
IF(AND(J66&gt;=0.02, J66&lt;=0.1), 1, 0) +
IF(K66=0, 1, 0),0)</f>
        <v>0</v>
      </c>
      <c r="AC66" s="2">
        <f t="shared" si="38"/>
        <v>7</v>
      </c>
      <c r="AD66" s="5">
        <f t="shared" si="29"/>
        <v>6</v>
      </c>
      <c r="AE66">
        <f t="shared" si="30"/>
        <v>1</v>
      </c>
      <c r="AF66" s="1" t="str">
        <f t="shared" ref="AF66:AF129" si="56">IF(L66=AC66,SQRT(
AVERAGE(
(IF(B66&lt;&gt;0,((B66-0.3)/B66)^2,0)) +
(IF(C66&lt;&gt;0,((C66-2)/C66)^2,0)) +
(IF(D66&lt;&gt;0,((D66-0.5)/D66)^2,0)) +
(IF(E66&lt;&gt;0,((E66-0.5)/E66)^2,0)) +
(IF(F66&lt;&gt;0,((F66-0.05)/F66)^2,0)) +
(IF(G66&lt;&gt;0,((G66-25)/G66)^2,0)) +
(IF(H66&lt;&gt;0,((H66-8)/H66)^2,0)) +
(IF(I66&lt;&gt;0,((I66-1650)/I66)^2,0)) +
(IF(J66&lt;&gt;0,((J66-0.15)/J66)^2,0)) +
(IF(K66&lt;&gt;0,((IF(D66=0,0,K66)-175)/IF(D66=0,1,K66)))^2)
)
),"-")</f>
        <v>-</v>
      </c>
      <c r="AG66" s="1" t="str">
        <f t="shared" ref="AG66:AG129" si="57">IF(M66=AC66,SQRT(
AVERAGE(
(IF(B66&lt;&gt;0,((B66-0.45)/B66)^2,0)) +
(IF(C66&lt;&gt;0,((C66-1.375)/C66)^2,0)) +
(IF(D66&lt;&gt;0,((D66-0.55)/D66)^2,0)) +
(IF(E66&lt;&gt;0,((E66-0.4)/E66)^2,0)) +
(IF(F66&lt;&gt;0,((F66-0.1)/F66)^2,0)) +
(IF(G66&lt;&gt;0,((G66-17.5)/G66)^2,0)) +
(IF(H66&lt;&gt;0,((H66-6.5)/H66)^2,0)) +
(IF(I66&lt;&gt;0,((I66-1850)/I66)^2,0)) +
(IF(J66&lt;&gt;0,((J66-0.15)/J66)^2,0)) +
(IF(K66&lt;&gt;0,((IF(D66=0,0,K66)-37.5)/IF(D66=0,1,K66)))^2)
)
),"-")</f>
        <v>-</v>
      </c>
      <c r="AH66" s="1" t="str">
        <f t="shared" ref="AH66:AH129" si="58">IF(N66=AC66,SQRT(
AVERAGE(
(IF(B66&lt;&gt;0,((B66-0.4)/B66)^2,0)) +
(IF(C66&lt;&gt;0,((C66-1.125)/C66)^2,0)) +
(IF(D66&lt;&gt;0,((D66-0.55)/D66)^2,0)) +
(IF(E66&lt;&gt;0,((E66-0.35)/E66)^2,0)) +
(IF(F66&lt;&gt;0,((F66-0.15)/F66)^2,0)) +
(IF(G66&lt;&gt;0,((G66-6.5)/G66)^2,0)) +
(IF(H66&lt;&gt;0,((H66-6)/H66)^2,0)) +
(IF(I66&lt;&gt;0,((I66-1500)/I66)^2,0)) +
(IF(J66&lt;&gt;0,((J66-0.15)/J66)^2,0)) +
(IF(K66&lt;&gt;0,((IF(D66=0,0,K66)-37.5)/IF(D66=0,1,K66)))^2)
)
),"-")</f>
        <v>-</v>
      </c>
      <c r="AI66" s="1" t="str">
        <f t="shared" ref="AI66:AI129" si="59">IF(O66=AC66,SQRT(
AVERAGE(
(IF(B66&lt;&gt;0,((B66-0.6)/B66)^2,0)) +
(IF(C66&lt;&gt;0,((C66-1)/C66)^2,0)) +
(IF(D66&lt;&gt;0,((D66-0.3)/D66)^2,0)) +
(IF(E66&lt;&gt;0,((E66-0.35)/E66)^2,0)) +
(IF(F66&lt;&gt;0,((F66-0.35)/F66)^2,0)) +
(IF(G66&lt;&gt;0,((G66-27.5)/G66)^2,0)) +
(IF(H66&lt;&gt;0,((H66-7.5)/H66)^2,0)) +
(IF(I66&lt;&gt;0,((I66-1600)/I66)^2,0)) +
(IF(J66&lt;&gt;0,((J66-0.185)/J66)^2,0)) +
(IF(K66&lt;&gt;0,((IF(D66=0,0,K66)-25)/IF(D66=0,1,K66)))^2)
)
),"-")</f>
        <v>-</v>
      </c>
      <c r="AJ66" s="1" t="str">
        <f t="shared" ref="AJ66:AJ129" si="60">IF(P66=AC66,SQRT(
AVERAGE(
(IF(B66&lt;&gt;0,((B66-0.65)/B66)^2,0)) +
(IF(C66&lt;&gt;0,((C66-0.525)/C66)^2,0)) +
(IF(D66&lt;&gt;0,((D66-0.3)/D66)^2,0)) +
(IF(E66&lt;&gt;0,((E66-0.4)/E66)^2,0)) +
(IF(F66&lt;&gt;0,((F66-0.3)/F66)^2,0)) +
(IF(G66&lt;&gt;0,((G66-17.5)/G66)^2,0)) +
(IF(H66&lt;&gt;0,((H66-5.5)/H66)^2,0)) +
(IF(I66&lt;&gt;0,((I66-1700)/I66)^2,0)) +
(IF(J66&lt;&gt;0,((J66-0.185)/J66)^2,0)) +
(IF(K66&lt;&gt;0,((IF(D66=0,0,K66)-12.5)/IF(D66=0,1,K66)))^2)
)
),"-")</f>
        <v>-</v>
      </c>
      <c r="AK66" s="1">
        <f t="shared" ref="AK66:AK129" si="61">IF(Q66=AC66,SQRT(
AVERAGE(
(IF(B66&lt;&gt;0,((B66-0.75)/B66)^2,0)) +
(IF(C66&lt;&gt;0,((C66-0.525)/C66)^2,0)) +
(IF(D66&lt;&gt;0,((D66-0.3)/D66)^2,0)) +
(IF(E66&lt;&gt;0,((E66-0.35)/E66)^2,0)) +
(IF(F66&lt;&gt;0,((F66-0.45)/F66)^2,0)) +
(IF(G66&lt;&gt;0,((G66-6.5)/G66)^2,0)) +
(IF(H66&lt;&gt;0,((H66-5.5)/H66)^2,0)) +
(IF(I66&lt;&gt;0,((I66-1500)/I66)^2,0)) +
(IF(J66&lt;&gt;0,((J66-0.185)/J66)^2,0)) +
(IF(K66&lt;&gt;0,((IF(D66=0,0,K66)-12.5)/IF(D66=0,1,K66)))^2)
)
),"-")</f>
        <v>2.0917355232215087</v>
      </c>
      <c r="AL66" s="1" t="str">
        <f t="shared" ref="AL66:AL129" si="62">IF(R66=AC66,SQRT(
AVERAGE(
(IF(B66&lt;&gt;0,((B66-0.35)/B66)^2,0)) +
(IF(C66&lt;&gt;0,((C66-1.5)/C66)^2,0)) +
(IF(D66&lt;&gt;0,((D66-0.75)/D66)^2,0)) +
(IF(E66&lt;&gt;0,((E66-0.1)/E66)^2,0)) +
(IF(F66&lt;&gt;0,((F66-0.15)/F66)^2,0)) +
(IF(G66&lt;&gt;0,((G66-3)/G66)^2,0)) +
(IF(H66&lt;&gt;0,((H66-4.5)/H66)^2,0)) +
(IF(I66&lt;&gt;0,((I66-1150)/I66)^2,0)) +
(IF(J66&lt;&gt;0,((J66-0.25)/J66)^2,0)) +
(IF(K66&lt;&gt;0,((IF(D66=0,0,K66)-17.5)/IF(D66=0,1,K66)))^2)
)
),"-")</f>
        <v>-</v>
      </c>
      <c r="AM66" s="1" t="str">
        <f t="shared" ref="AM66:AM129" si="63">IF(S66=AC66,SQRT(
AVERAGE(
(IF(B66&lt;&gt;0,((B66-0.85)/B66)^2,0)) +
(IF(C66&lt;&gt;0,((C66-0.2)/C66)^2,0)) +
(IF(D66&lt;&gt;0,((D66-0.4)/D66)^2,0)) +
(IF(E66&lt;&gt;0,((E66-0.45)/E66)^2,0)) +
(IF(F66&lt;&gt;0,((F66-0.1)/F66)^2,0)) +
(IF(G66&lt;&gt;0,((G66-6.5)/G66)^2,0)) +
(IF(H66&lt;&gt;0,((H66-5)/H66)^2,0)) +
(IF(I66&lt;&gt;0,((I66-1500)/I66)^2,0)) +
(IF(J66&lt;&gt;0,((J66-0.2)/J66)^2,0)) +
(IF(K66&lt;&gt;0,((IF(D66=0,0,K66)-25)/IF(D66=0,1,K66)))^2)
)
),"-")</f>
        <v>-</v>
      </c>
      <c r="AN66" s="1" t="str">
        <f t="shared" ref="AN66:AN129" si="64">IF(T66=AC66,SQRT(
AVERAGE(
(IF(B66&lt;&gt;0,((B66-0.9)/B66)^2,0)) +
(IF(C66&lt;&gt;0,((C66-0.175)/C66)^2,0)) +
(IF(D66&lt;&gt;0,((D66-0.15)/D66)^2,0)) +
(IF(E66&lt;&gt;0,((E66-0.1)/E66)^2,0)) +
(IF(F66&lt;&gt;0,((F66-0.7)/F66)^2,0)) +
(IF(G66&lt;&gt;0,((G66-6.5)/G66)^2,0)) +
(IF(H66&lt;&gt;0,((H66-5.5)/H66)^2,0)) +
(IF(I66&lt;&gt;0,((I66-1400)/I66)^2,0)) +
(IF(J66&lt;&gt;0,((J66-0.185)/J66)^2,0)) +
(IF(K66&lt;&gt;0,((IF(D66=0,0,K66)-5)/IF(D66=0,1,K66)))^2)
)
),"-")</f>
        <v>-</v>
      </c>
      <c r="AO66" s="1" t="str">
        <f t="shared" ref="AO66:AO129" si="65">IF(U66=AC66,SQRT(
AVERAGE(
(IF(B66&lt;&gt;0,((B66-0.75)/B66)^2,0)) +
(IF(C66&lt;&gt;0,((C66-0.35)/C66)^2,0)) +
(IF(D66&lt;&gt;0,((D66-0.25)/D66)^2,0)) +
(IF(E66&lt;&gt;0,((E66-0.3)/E66)^2,0)) +
(IF(F66&lt;&gt;0,((F66-0.45)/F66)^2,0)) +
(IF(G66&lt;&gt;0,((G66-10)/G66)^2,0)) +
(IF(H66&lt;&gt;0,((H66-5.5)/H66)^2,0)) +
(IF(I66&lt;&gt;0,((I66-1750)/I66)^2,0)) +
(IF(J66&lt;&gt;0,((J66-0.16)/J66)^2,0)) +
(IF(K66&lt;&gt;0,((IF(D66=0,0,K66)-400)/IF(D66=0,1,K66)))^2)
)
),"-")</f>
        <v>-</v>
      </c>
      <c r="AP66" s="1" t="str">
        <f t="shared" si="32"/>
        <v>-</v>
      </c>
      <c r="AQ66" s="1" t="str">
        <f t="shared" ref="AQ66:AQ129" si="66">IF(W66=AC66,SQRT(
AVERAGE(
(IF(B66&lt;&gt;0,((B66-0.65)/B66)^2,0)) +
(IF(C66&lt;&gt;0,((C66-0.5)/C66)^2,0)) +
(IF(D66&lt;&gt;0,((D66-0.05)/D66)^2,0)) +
(IF(E66&lt;&gt;0,((E66-0.05)/E66)^2,0)) +
(IF(F66&lt;&gt;0,((F66-0.95)/F66)^2,0)) +
(IF(G66&lt;&gt;0,((G66-9)/G66)^2,0)) +
(IF(H66&lt;&gt;0,((H66-5.5)/H66)^2,0)) +
(IF(I66&lt;&gt;0,((I66-1400)/I66)^2,0)) +
(IF(J66&lt;&gt;0,((J66-0.2)/J66)^2,0)) +
(IF(K66&lt;&gt;0,((IF(D66=0,0,K66)-0)/IF(D66=0,1,K66)))^2)
)
),"-")</f>
        <v>-</v>
      </c>
      <c r="AR66" s="1" t="str">
        <f t="shared" ref="AR66:AR129" si="67">IF(X66=AC66,SQRT(
AVERAGE(
(IF(B66&lt;&gt;0,((B66-0.8)/B66)^2,0)) +
(IF(C66&lt;&gt;0,((C66-0.625)/C66)^2,0)) +
(IF(D66&lt;&gt;0,((D66-0.05)/D66)^2,0)) +
(IF(E66&lt;&gt;0,((E66-0.05)/E66)^2,0)) +
(IF(F66&lt;&gt;0,((F66-0.95)/F66)^2,0)) +
(IF(G66&lt;&gt;0,((G66-1)/G66)^2,0)) +
(IF(H66&lt;&gt;0,((H66-4.5)/H66)^2,0)) +
(IF(I66&lt;&gt;0,((I66-1100)/I66)^2,0)) +
(IF(J66&lt;&gt;0,((J66-0.225)/J66)^2,0)) +
(IF(K66&lt;&gt;0,((IF(D66=0,0,K66)-0)/IF(D66=0,1,K66)))^2)
)
),"-")</f>
        <v>-</v>
      </c>
      <c r="AS66" s="1" t="str">
        <f t="shared" ref="AS66:AS129" si="68">IF(Y66=AC66,SQRT(
AVERAGE(
(IF(B66&lt;&gt;0,((B66-0.95)/B66)^2,0)) +
(IF(C66&lt;&gt;0,((C66-0.05)/C66)^2,0)) +
(IF(D66&lt;&gt;0,((D66-0.05)/D66)^2,0)) +
(IF(E66&lt;&gt;0,((E66-0.05)/E66)^2,0)) +
(IF(F66&lt;&gt;0,((F66-0.95)/F66)^2,0)) +
(IF(G66&lt;&gt;0,((G66-0.5)/G66)^2,0)) +
(IF(H66&lt;&gt;0,((H66-3.5)/H66)^2,0)) +
(IF(I66&lt;&gt;0,((I66-1400)/I66)^2,0)) +
(IF(J66&lt;&gt;0,((J66-0.2)/J66)^2,0)) +
(IF(K66&lt;&gt;0,((IF(D66=0,0,K66)-0)/IF(D66=0,1,K66)))^2)
)
),"-")</f>
        <v>-</v>
      </c>
      <c r="AT66" s="1" t="str">
        <f t="shared" ref="AT66:AT129" si="69">IF(Z66=AC66,SQRT(
AVERAGE(
(IF(B66&lt;&gt;0,((B66-0.95)/B66)^2,0)) +
(IF(C66&lt;&gt;0,((C66-0.05)/C66)^2,0)) +
(IF(D66&lt;&gt;0,((D66-0.05)/D66)^2,0)) +
(IF(E66&lt;&gt;0,((E66-0.95)/E66)^2,0)) +
(IF(F66&lt;&gt;0,((F66-0.05)/F66)^2,0)) +
(IF(G66&lt;&gt;0,((G66-0.1)/G66)^2,0)) +
(IF(H66&lt;&gt;0,((H66-1.5)/H66)^2,0)) +
(IF(I66&lt;&gt;0,((I66-1350)/I66)^2,0)) +
(IF(J66&lt;&gt;0,((J66-0.225)/J66)^2,0)) +
(IF(K66&lt;&gt;0,((IF(D66=0,0,K66)-0)/IF(D66=0,1,K66)))^2)
)
),"-")</f>
        <v>-</v>
      </c>
      <c r="AU66" s="1" t="str">
        <f t="shared" ref="AU66:AU129" si="70">IF(AA66=AC66,SQRT(
AVERAGE(
(IF(B66&lt;&gt;0,((B66-0.95)/B66)^2,0)) +
(IF(C66&lt;&gt;0,((C66-0.05)/C66)^2,0)) +
(IF(D66&lt;&gt;0,((D66-0.05)/D66)^2,0)) +
(IF(E66&lt;&gt;0,((E66-0.95)/E66)^2,0)) +
(IF(F66&lt;&gt;0,((F66-0.05)/F66)^2,0)) +
(IF(G66&lt;&gt;0,((G66-0.125)/G66)^2,0)) +
(IF(H66&lt;&gt;0,((H66-1.5)/H66)^2,0)) +
(IF(I66&lt;&gt;0,((I66-1000)/I66)^2,0)) +
(IF(J66&lt;&gt;0,((J66-0.275)/J66)^2,0)) +
(IF(K66&lt;&gt;0,((IF(D66=0,0,K66)-0)/IF(D66=0,1,K66)))^2)
)
),"-")</f>
        <v>-</v>
      </c>
      <c r="AV66" s="1" t="str">
        <f t="shared" ref="AV66:AV129" si="71">IF(AB66=AC66,SQRT(
AVERAGE(
(IF(B66&lt;&gt;0,((B66-0.95)/B66)^2,0)) +
(IF(C66&lt;&gt;0,((C66-0.05)/C66)^2,0)) +
(IF(D66&lt;&gt;0,((D66-0.05)/D66)^2,0)) +
(IF(E66&lt;&gt;0,((E66-0.95)/E66)^2,0)) +
(IF(F66&lt;&gt;0,((F66-0.05)/F66)^2,0)) +
(IF(G66&lt;&gt;0,((G66-0)/G66)^2,0)) +
(IF(H66&lt;&gt;0,((H66-1)/H66)^2,0)) +
(IF(I66&lt;&gt;0,((I66-1500)/I66)^2,0)) +
(IF(J66&lt;&gt;0,((J66-0.06)/J66)^2,0)) +
(IF(K66&lt;&gt;0,((IF(D66=0,0,K66)-0)/IF(D66=0,1,K66)))^2)
)
),"-")</f>
        <v>-</v>
      </c>
      <c r="AW66" s="5">
        <f t="shared" si="36"/>
        <v>6</v>
      </c>
      <c r="AX66" s="1">
        <f t="shared" si="37"/>
        <v>2.0917355232215087</v>
      </c>
    </row>
    <row r="67" spans="1:50" x14ac:dyDescent="0.2">
      <c r="A67" s="4">
        <v>65</v>
      </c>
      <c r="B67" s="21">
        <v>0.46404377414453102</v>
      </c>
      <c r="C67" s="21">
        <v>0.40100000000000002</v>
      </c>
      <c r="D67" s="21">
        <v>0</v>
      </c>
      <c r="E67" s="21">
        <v>0</v>
      </c>
      <c r="F67" s="21">
        <v>100</v>
      </c>
      <c r="G67" s="21">
        <v>6.0167059660750004</v>
      </c>
      <c r="H67" s="21">
        <v>6</v>
      </c>
      <c r="I67" s="21">
        <v>0</v>
      </c>
      <c r="J67" s="21">
        <v>0.15</v>
      </c>
      <c r="K67" s="21">
        <v>0</v>
      </c>
      <c r="L67" s="2">
        <f t="shared" si="39"/>
        <v>0</v>
      </c>
      <c r="M67" s="2">
        <f t="shared" si="40"/>
        <v>0</v>
      </c>
      <c r="N67" s="2">
        <f t="shared" si="41"/>
        <v>0</v>
      </c>
      <c r="O67" s="2">
        <f t="shared" si="42"/>
        <v>0</v>
      </c>
      <c r="P67" s="2">
        <f t="shared" si="43"/>
        <v>0</v>
      </c>
      <c r="Q67" s="2">
        <f t="shared" si="44"/>
        <v>0</v>
      </c>
      <c r="R67" s="2">
        <f t="shared" si="45"/>
        <v>0</v>
      </c>
      <c r="S67" s="2">
        <f t="shared" si="46"/>
        <v>0</v>
      </c>
      <c r="T67" s="2">
        <f t="shared" si="47"/>
        <v>0</v>
      </c>
      <c r="U67" s="2">
        <f t="shared" si="48"/>
        <v>0</v>
      </c>
      <c r="V67" s="10">
        <f t="shared" si="49"/>
        <v>6</v>
      </c>
      <c r="W67" s="2">
        <f t="shared" si="50"/>
        <v>8</v>
      </c>
      <c r="X67" s="2">
        <f t="shared" si="51"/>
        <v>6</v>
      </c>
      <c r="Y67" s="2">
        <f t="shared" si="52"/>
        <v>3</v>
      </c>
      <c r="Z67" s="2">
        <f t="shared" si="53"/>
        <v>3</v>
      </c>
      <c r="AA67" s="2">
        <f t="shared" si="54"/>
        <v>5</v>
      </c>
      <c r="AB67" s="2">
        <f t="shared" si="55"/>
        <v>4</v>
      </c>
      <c r="AC67" s="2">
        <f t="shared" ref="AC67:AC130" si="72">MAX(L67:AB67)</f>
        <v>8</v>
      </c>
      <c r="AD67" s="5">
        <f t="shared" ref="AD67:AD130" si="73">MATCH(MAX(L67:AB67), L67:AB67, 0)</f>
        <v>12</v>
      </c>
      <c r="AE67">
        <f t="shared" ref="AE67:AE130" si="74">COUNTIF(L67:AB67, MAX(L67:AB67))</f>
        <v>1</v>
      </c>
      <c r="AF67" s="1" t="str">
        <f t="shared" si="56"/>
        <v>-</v>
      </c>
      <c r="AG67" s="1" t="str">
        <f t="shared" si="57"/>
        <v>-</v>
      </c>
      <c r="AH67" s="1" t="str">
        <f t="shared" si="58"/>
        <v>-</v>
      </c>
      <c r="AI67" s="1" t="str">
        <f t="shared" si="59"/>
        <v>-</v>
      </c>
      <c r="AJ67" s="1" t="str">
        <f t="shared" si="60"/>
        <v>-</v>
      </c>
      <c r="AK67" s="1" t="str">
        <f t="shared" si="61"/>
        <v>-</v>
      </c>
      <c r="AL67" s="1" t="str">
        <f t="shared" si="62"/>
        <v>-</v>
      </c>
      <c r="AM67" s="1" t="str">
        <f t="shared" si="63"/>
        <v>-</v>
      </c>
      <c r="AN67" s="1" t="str">
        <f t="shared" si="64"/>
        <v>-</v>
      </c>
      <c r="AO67" s="1" t="str">
        <f t="shared" si="65"/>
        <v>-</v>
      </c>
      <c r="AP67" s="1" t="str">
        <f t="shared" ref="AP67:AP130" si="75">IF(V67=AC67,SQRT(
AVERAGE(
(IF(B67&lt;&gt;0,((B67-0.2)/B67)^2,0)) +
(IF(C67&lt;&gt;0,((C67-2)/C67)^2,0)) +
(IF(D67&lt;&gt;0,((D67-0.05)/D67)^2,0)) +
(IF(E67&lt;&gt;0,((E67-0.05)/E67)^2,0)) +
(IF(F67&lt;&gt;0,((F67-0.95)/F67)^2,0)) +
(IF(G67&lt;&gt;0,((G67-16.5)/G67)^2,0)) +
(IF(H67&lt;&gt;0,((H67-8)/H67)^2,0)) +
(IF(J67&lt;&gt;0,((J67-0.15)/J67)^2,0)) +
(IF(K67&lt;&gt;0,((IF(D67=0,0,K67)-0)/IF(D67=0,1,K67)))^2)
)
),"-")</f>
        <v>-</v>
      </c>
      <c r="AQ67" s="1">
        <f t="shared" si="66"/>
        <v>1.2516124965224515</v>
      </c>
      <c r="AR67" s="1" t="str">
        <f t="shared" si="67"/>
        <v>-</v>
      </c>
      <c r="AS67" s="1" t="str">
        <f t="shared" si="68"/>
        <v>-</v>
      </c>
      <c r="AT67" s="1" t="str">
        <f t="shared" si="69"/>
        <v>-</v>
      </c>
      <c r="AU67" s="1" t="str">
        <f t="shared" si="70"/>
        <v>-</v>
      </c>
      <c r="AV67" s="1" t="str">
        <f t="shared" si="71"/>
        <v>-</v>
      </c>
      <c r="AW67" s="5">
        <f t="shared" ref="AW67:AW130" si="76">MATCH(MIN(AF67:AV67), AF67:AV67, 0)</f>
        <v>12</v>
      </c>
      <c r="AX67" s="1">
        <f t="shared" ref="AX67:AX130" si="77">MIN(AF67:AV67)</f>
        <v>1.2516124965224515</v>
      </c>
    </row>
    <row r="68" spans="1:50" x14ac:dyDescent="0.2">
      <c r="A68" s="4">
        <v>66</v>
      </c>
      <c r="B68" s="21">
        <v>0.61926796614314605</v>
      </c>
      <c r="C68" s="21">
        <v>0.44500000000000001</v>
      </c>
      <c r="D68" s="21">
        <v>0</v>
      </c>
      <c r="E68" s="21">
        <v>0</v>
      </c>
      <c r="F68" s="21">
        <v>100</v>
      </c>
      <c r="G68" s="21">
        <v>6.6800312715418197</v>
      </c>
      <c r="H68" s="21">
        <v>6</v>
      </c>
      <c r="I68" s="21">
        <v>1500</v>
      </c>
      <c r="J68" s="21">
        <v>185</v>
      </c>
      <c r="K68" s="21">
        <v>0</v>
      </c>
      <c r="L68" s="2">
        <f t="shared" si="39"/>
        <v>0</v>
      </c>
      <c r="M68" s="2">
        <f t="shared" si="40"/>
        <v>0</v>
      </c>
      <c r="N68" s="2">
        <f t="shared" si="41"/>
        <v>0</v>
      </c>
      <c r="O68" s="2">
        <f t="shared" si="42"/>
        <v>0</v>
      </c>
      <c r="P68" s="2">
        <f t="shared" si="43"/>
        <v>0</v>
      </c>
      <c r="Q68" s="2">
        <f t="shared" si="44"/>
        <v>0</v>
      </c>
      <c r="R68" s="2">
        <f t="shared" si="45"/>
        <v>0</v>
      </c>
      <c r="S68" s="2">
        <f t="shared" si="46"/>
        <v>0</v>
      </c>
      <c r="T68" s="2">
        <f t="shared" si="47"/>
        <v>0</v>
      </c>
      <c r="U68" s="2">
        <f t="shared" si="48"/>
        <v>0</v>
      </c>
      <c r="V68" s="10">
        <f t="shared" si="49"/>
        <v>6</v>
      </c>
      <c r="W68" s="2">
        <f t="shared" si="50"/>
        <v>9</v>
      </c>
      <c r="X68" s="2">
        <f t="shared" si="51"/>
        <v>6</v>
      </c>
      <c r="Y68" s="2">
        <f t="shared" si="52"/>
        <v>3</v>
      </c>
      <c r="Z68" s="2">
        <f t="shared" si="53"/>
        <v>3</v>
      </c>
      <c r="AA68" s="2">
        <f t="shared" si="54"/>
        <v>5</v>
      </c>
      <c r="AB68" s="2">
        <f t="shared" si="55"/>
        <v>5</v>
      </c>
      <c r="AC68" s="2">
        <f t="shared" si="72"/>
        <v>9</v>
      </c>
      <c r="AD68" s="5">
        <f t="shared" si="73"/>
        <v>12</v>
      </c>
      <c r="AE68">
        <f t="shared" si="74"/>
        <v>1</v>
      </c>
      <c r="AF68" s="1" t="str">
        <f t="shared" si="56"/>
        <v>-</v>
      </c>
      <c r="AG68" s="1" t="str">
        <f t="shared" si="57"/>
        <v>-</v>
      </c>
      <c r="AH68" s="1" t="str">
        <f t="shared" si="58"/>
        <v>-</v>
      </c>
      <c r="AI68" s="1" t="str">
        <f t="shared" si="59"/>
        <v>-</v>
      </c>
      <c r="AJ68" s="1" t="str">
        <f t="shared" si="60"/>
        <v>-</v>
      </c>
      <c r="AK68" s="1" t="str">
        <f t="shared" si="61"/>
        <v>-</v>
      </c>
      <c r="AL68" s="1" t="str">
        <f t="shared" si="62"/>
        <v>-</v>
      </c>
      <c r="AM68" s="1" t="str">
        <f t="shared" si="63"/>
        <v>-</v>
      </c>
      <c r="AN68" s="1" t="str">
        <f t="shared" si="64"/>
        <v>-</v>
      </c>
      <c r="AO68" s="1" t="str">
        <f t="shared" si="65"/>
        <v>-</v>
      </c>
      <c r="AP68" s="1" t="str">
        <f t="shared" si="75"/>
        <v>-</v>
      </c>
      <c r="AQ68" s="1">
        <f t="shared" si="66"/>
        <v>1.4589974042018663</v>
      </c>
      <c r="AR68" s="1" t="str">
        <f t="shared" si="67"/>
        <v>-</v>
      </c>
      <c r="AS68" s="1" t="str">
        <f t="shared" si="68"/>
        <v>-</v>
      </c>
      <c r="AT68" s="1" t="str">
        <f t="shared" si="69"/>
        <v>-</v>
      </c>
      <c r="AU68" s="1" t="str">
        <f t="shared" si="70"/>
        <v>-</v>
      </c>
      <c r="AV68" s="1" t="str">
        <f t="shared" si="71"/>
        <v>-</v>
      </c>
      <c r="AW68" s="5">
        <f t="shared" si="76"/>
        <v>12</v>
      </c>
      <c r="AX68" s="1">
        <f t="shared" si="77"/>
        <v>1.4589974042018663</v>
      </c>
    </row>
    <row r="69" spans="1:50" x14ac:dyDescent="0.2">
      <c r="A69" s="4">
        <v>67</v>
      </c>
      <c r="B69" s="21">
        <v>0.51741096874078096</v>
      </c>
      <c r="C69" s="21">
        <v>0.83799999999999997</v>
      </c>
      <c r="D69" s="21">
        <v>0</v>
      </c>
      <c r="E69" s="21">
        <v>0</v>
      </c>
      <c r="F69" s="21">
        <v>100</v>
      </c>
      <c r="G69" s="21">
        <v>12.5749288180593</v>
      </c>
      <c r="H69" s="21">
        <v>7</v>
      </c>
      <c r="I69" s="21">
        <v>1500</v>
      </c>
      <c r="J69" s="21">
        <v>185</v>
      </c>
      <c r="K69" s="21">
        <v>0</v>
      </c>
      <c r="L69" s="2">
        <f t="shared" si="39"/>
        <v>0</v>
      </c>
      <c r="M69" s="2">
        <f t="shared" si="40"/>
        <v>0</v>
      </c>
      <c r="N69" s="2">
        <f t="shared" si="41"/>
        <v>0</v>
      </c>
      <c r="O69" s="2">
        <f t="shared" si="42"/>
        <v>0</v>
      </c>
      <c r="P69" s="2">
        <f t="shared" si="43"/>
        <v>0</v>
      </c>
      <c r="Q69" s="2">
        <f t="shared" si="44"/>
        <v>0</v>
      </c>
      <c r="R69" s="2">
        <f t="shared" si="45"/>
        <v>0</v>
      </c>
      <c r="S69" s="2">
        <f t="shared" si="46"/>
        <v>0</v>
      </c>
      <c r="T69" s="2">
        <f t="shared" si="47"/>
        <v>0</v>
      </c>
      <c r="U69" s="2">
        <f t="shared" si="48"/>
        <v>0</v>
      </c>
      <c r="V69" s="10">
        <f t="shared" si="49"/>
        <v>6</v>
      </c>
      <c r="W69" s="2">
        <f t="shared" si="50"/>
        <v>7</v>
      </c>
      <c r="X69" s="2">
        <f t="shared" si="51"/>
        <v>6</v>
      </c>
      <c r="Y69" s="2">
        <f t="shared" si="52"/>
        <v>3</v>
      </c>
      <c r="Z69" s="2">
        <f t="shared" si="53"/>
        <v>3</v>
      </c>
      <c r="AA69" s="2">
        <f t="shared" si="54"/>
        <v>5</v>
      </c>
      <c r="AB69" s="2">
        <f t="shared" si="55"/>
        <v>5</v>
      </c>
      <c r="AC69" s="2">
        <f t="shared" si="72"/>
        <v>7</v>
      </c>
      <c r="AD69" s="5">
        <f t="shared" si="73"/>
        <v>12</v>
      </c>
      <c r="AE69">
        <f t="shared" si="74"/>
        <v>1</v>
      </c>
      <c r="AF69" s="1" t="str">
        <f t="shared" si="56"/>
        <v>-</v>
      </c>
      <c r="AG69" s="1" t="str">
        <f t="shared" si="57"/>
        <v>-</v>
      </c>
      <c r="AH69" s="1" t="str">
        <f t="shared" si="58"/>
        <v>-</v>
      </c>
      <c r="AI69" s="1" t="str">
        <f t="shared" si="59"/>
        <v>-</v>
      </c>
      <c r="AJ69" s="1" t="str">
        <f t="shared" si="60"/>
        <v>-</v>
      </c>
      <c r="AK69" s="1" t="str">
        <f t="shared" si="61"/>
        <v>-</v>
      </c>
      <c r="AL69" s="1" t="str">
        <f t="shared" si="62"/>
        <v>-</v>
      </c>
      <c r="AM69" s="1" t="str">
        <f t="shared" si="63"/>
        <v>-</v>
      </c>
      <c r="AN69" s="1" t="str">
        <f t="shared" si="64"/>
        <v>-</v>
      </c>
      <c r="AO69" s="1" t="str">
        <f t="shared" si="65"/>
        <v>-</v>
      </c>
      <c r="AP69" s="1" t="str">
        <f t="shared" si="75"/>
        <v>-</v>
      </c>
      <c r="AQ69" s="1">
        <f t="shared" si="66"/>
        <v>1.5292036102131903</v>
      </c>
      <c r="AR69" s="1" t="str">
        <f t="shared" si="67"/>
        <v>-</v>
      </c>
      <c r="AS69" s="1" t="str">
        <f t="shared" si="68"/>
        <v>-</v>
      </c>
      <c r="AT69" s="1" t="str">
        <f t="shared" si="69"/>
        <v>-</v>
      </c>
      <c r="AU69" s="1" t="str">
        <f t="shared" si="70"/>
        <v>-</v>
      </c>
      <c r="AV69" s="1" t="str">
        <f t="shared" si="71"/>
        <v>-</v>
      </c>
      <c r="AW69" s="5">
        <f t="shared" si="76"/>
        <v>12</v>
      </c>
      <c r="AX69" s="1">
        <f t="shared" si="77"/>
        <v>1.5292036102131903</v>
      </c>
    </row>
    <row r="70" spans="1:50" x14ac:dyDescent="0.2">
      <c r="A70" s="4">
        <v>68</v>
      </c>
      <c r="B70" s="21">
        <v>0.58333366147781096</v>
      </c>
      <c r="C70" s="21">
        <v>0.503</v>
      </c>
      <c r="D70" s="21">
        <v>0</v>
      </c>
      <c r="E70" s="21">
        <v>0</v>
      </c>
      <c r="F70" s="21">
        <v>100</v>
      </c>
      <c r="G70" s="21">
        <v>7.5448097123851499</v>
      </c>
      <c r="H70" s="21">
        <v>6</v>
      </c>
      <c r="I70" s="21">
        <v>1500</v>
      </c>
      <c r="J70" s="21">
        <v>185</v>
      </c>
      <c r="K70" s="21">
        <v>0</v>
      </c>
      <c r="L70" s="2">
        <f t="shared" si="39"/>
        <v>0</v>
      </c>
      <c r="M70" s="2">
        <f t="shared" si="40"/>
        <v>0</v>
      </c>
      <c r="N70" s="2">
        <f t="shared" si="41"/>
        <v>0</v>
      </c>
      <c r="O70" s="2">
        <f t="shared" si="42"/>
        <v>0</v>
      </c>
      <c r="P70" s="2">
        <f t="shared" si="43"/>
        <v>0</v>
      </c>
      <c r="Q70" s="2">
        <f t="shared" si="44"/>
        <v>0</v>
      </c>
      <c r="R70" s="2">
        <f t="shared" si="45"/>
        <v>0</v>
      </c>
      <c r="S70" s="2">
        <f t="shared" si="46"/>
        <v>0</v>
      </c>
      <c r="T70" s="2">
        <f t="shared" si="47"/>
        <v>0</v>
      </c>
      <c r="U70" s="2">
        <f t="shared" si="48"/>
        <v>0</v>
      </c>
      <c r="V70" s="10">
        <f t="shared" si="49"/>
        <v>6</v>
      </c>
      <c r="W70" s="2">
        <f t="shared" si="50"/>
        <v>9</v>
      </c>
      <c r="X70" s="2">
        <f t="shared" si="51"/>
        <v>6</v>
      </c>
      <c r="Y70" s="2">
        <f t="shared" si="52"/>
        <v>3</v>
      </c>
      <c r="Z70" s="2">
        <f t="shared" si="53"/>
        <v>3</v>
      </c>
      <c r="AA70" s="2">
        <f t="shared" si="54"/>
        <v>5</v>
      </c>
      <c r="AB70" s="2">
        <f t="shared" si="55"/>
        <v>5</v>
      </c>
      <c r="AC70" s="2">
        <f t="shared" si="72"/>
        <v>9</v>
      </c>
      <c r="AD70" s="5">
        <f t="shared" si="73"/>
        <v>12</v>
      </c>
      <c r="AE70">
        <f t="shared" si="74"/>
        <v>1</v>
      </c>
      <c r="AF70" s="1" t="str">
        <f t="shared" si="56"/>
        <v>-</v>
      </c>
      <c r="AG70" s="1" t="str">
        <f t="shared" si="57"/>
        <v>-</v>
      </c>
      <c r="AH70" s="1" t="str">
        <f t="shared" si="58"/>
        <v>-</v>
      </c>
      <c r="AI70" s="1" t="str">
        <f t="shared" si="59"/>
        <v>-</v>
      </c>
      <c r="AJ70" s="1" t="str">
        <f t="shared" si="60"/>
        <v>-</v>
      </c>
      <c r="AK70" s="1" t="str">
        <f t="shared" si="61"/>
        <v>-</v>
      </c>
      <c r="AL70" s="1" t="str">
        <f t="shared" si="62"/>
        <v>-</v>
      </c>
      <c r="AM70" s="1" t="str">
        <f t="shared" si="63"/>
        <v>-</v>
      </c>
      <c r="AN70" s="1" t="str">
        <f t="shared" si="64"/>
        <v>-</v>
      </c>
      <c r="AO70" s="1" t="str">
        <f t="shared" si="65"/>
        <v>-</v>
      </c>
      <c r="AP70" s="1" t="str">
        <f t="shared" si="75"/>
        <v>-</v>
      </c>
      <c r="AQ70" s="1">
        <f t="shared" si="66"/>
        <v>1.4285008936271077</v>
      </c>
      <c r="AR70" s="1" t="str">
        <f t="shared" si="67"/>
        <v>-</v>
      </c>
      <c r="AS70" s="1" t="str">
        <f t="shared" si="68"/>
        <v>-</v>
      </c>
      <c r="AT70" s="1" t="str">
        <f t="shared" si="69"/>
        <v>-</v>
      </c>
      <c r="AU70" s="1" t="str">
        <f t="shared" si="70"/>
        <v>-</v>
      </c>
      <c r="AV70" s="1" t="str">
        <f t="shared" si="71"/>
        <v>-</v>
      </c>
      <c r="AW70" s="5">
        <f t="shared" si="76"/>
        <v>12</v>
      </c>
      <c r="AX70" s="1">
        <f t="shared" si="77"/>
        <v>1.4285008936271077</v>
      </c>
    </row>
    <row r="71" spans="1:50" x14ac:dyDescent="0.2">
      <c r="A71" s="4">
        <v>69</v>
      </c>
      <c r="B71" s="21">
        <v>0.57919398481653095</v>
      </c>
      <c r="C71" s="21">
        <v>1.2</v>
      </c>
      <c r="D71" s="21">
        <v>0</v>
      </c>
      <c r="E71" s="21">
        <v>0</v>
      </c>
      <c r="F71" s="21">
        <v>100</v>
      </c>
      <c r="G71" s="21">
        <v>18.006822985272098</v>
      </c>
      <c r="H71" s="21">
        <v>7</v>
      </c>
      <c r="I71" s="21">
        <v>1500</v>
      </c>
      <c r="J71" s="21">
        <v>185</v>
      </c>
      <c r="K71" s="21">
        <v>0</v>
      </c>
      <c r="L71" s="2">
        <f t="shared" si="39"/>
        <v>0</v>
      </c>
      <c r="M71" s="2">
        <f t="shared" si="40"/>
        <v>0</v>
      </c>
      <c r="N71" s="2">
        <f t="shared" si="41"/>
        <v>0</v>
      </c>
      <c r="O71" s="2">
        <f t="shared" si="42"/>
        <v>0</v>
      </c>
      <c r="P71" s="2">
        <f t="shared" si="43"/>
        <v>0</v>
      </c>
      <c r="Q71" s="2">
        <f t="shared" si="44"/>
        <v>0</v>
      </c>
      <c r="R71" s="2">
        <f t="shared" si="45"/>
        <v>0</v>
      </c>
      <c r="S71" s="2">
        <f t="shared" si="46"/>
        <v>0</v>
      </c>
      <c r="T71" s="2">
        <f t="shared" si="47"/>
        <v>0</v>
      </c>
      <c r="U71" s="2">
        <f t="shared" si="48"/>
        <v>0</v>
      </c>
      <c r="V71" s="10">
        <f t="shared" si="49"/>
        <v>7</v>
      </c>
      <c r="W71" s="2">
        <f t="shared" si="50"/>
        <v>6</v>
      </c>
      <c r="X71" s="2">
        <f t="shared" si="51"/>
        <v>5</v>
      </c>
      <c r="Y71" s="2">
        <f t="shared" si="52"/>
        <v>3</v>
      </c>
      <c r="Z71" s="2">
        <f t="shared" si="53"/>
        <v>3</v>
      </c>
      <c r="AA71" s="2">
        <f t="shared" si="54"/>
        <v>5</v>
      </c>
      <c r="AB71" s="2">
        <f t="shared" si="55"/>
        <v>5</v>
      </c>
      <c r="AC71" s="2">
        <f t="shared" si="72"/>
        <v>7</v>
      </c>
      <c r="AD71" s="5">
        <f t="shared" si="73"/>
        <v>11</v>
      </c>
      <c r="AE71">
        <f t="shared" si="74"/>
        <v>1</v>
      </c>
      <c r="AF71" s="1" t="str">
        <f t="shared" si="56"/>
        <v>-</v>
      </c>
      <c r="AG71" s="1" t="str">
        <f t="shared" si="57"/>
        <v>-</v>
      </c>
      <c r="AH71" s="1" t="str">
        <f t="shared" si="58"/>
        <v>-</v>
      </c>
      <c r="AI71" s="1" t="str">
        <f t="shared" si="59"/>
        <v>-</v>
      </c>
      <c r="AJ71" s="1" t="str">
        <f t="shared" si="60"/>
        <v>-</v>
      </c>
      <c r="AK71" s="1" t="str">
        <f t="shared" si="61"/>
        <v>-</v>
      </c>
      <c r="AL71" s="1" t="str">
        <f t="shared" si="62"/>
        <v>-</v>
      </c>
      <c r="AM71" s="1" t="str">
        <f t="shared" si="63"/>
        <v>-</v>
      </c>
      <c r="AN71" s="1" t="str">
        <f t="shared" si="64"/>
        <v>-</v>
      </c>
      <c r="AO71" s="1" t="str">
        <f t="shared" si="65"/>
        <v>-</v>
      </c>
      <c r="AP71" s="1">
        <f t="shared" si="75"/>
        <v>1.6970405646837285</v>
      </c>
      <c r="AQ71" s="1" t="str">
        <f t="shared" si="66"/>
        <v>-</v>
      </c>
      <c r="AR71" s="1" t="str">
        <f t="shared" si="67"/>
        <v>-</v>
      </c>
      <c r="AS71" s="1" t="str">
        <f t="shared" si="68"/>
        <v>-</v>
      </c>
      <c r="AT71" s="1" t="str">
        <f t="shared" si="69"/>
        <v>-</v>
      </c>
      <c r="AU71" s="1" t="str">
        <f t="shared" si="70"/>
        <v>-</v>
      </c>
      <c r="AV71" s="1" t="str">
        <f t="shared" si="71"/>
        <v>-</v>
      </c>
      <c r="AW71" s="5">
        <f t="shared" si="76"/>
        <v>11</v>
      </c>
      <c r="AX71" s="1">
        <f t="shared" si="77"/>
        <v>1.6970405646837285</v>
      </c>
    </row>
    <row r="72" spans="1:50" x14ac:dyDescent="0.2">
      <c r="A72" s="4">
        <v>70</v>
      </c>
      <c r="B72" s="21">
        <v>0.51681182635140899</v>
      </c>
      <c r="C72" s="21">
        <v>0.35599999999999998</v>
      </c>
      <c r="D72" s="21">
        <v>0</v>
      </c>
      <c r="E72" s="21">
        <v>0</v>
      </c>
      <c r="F72" s="21">
        <v>100</v>
      </c>
      <c r="G72" s="21">
        <v>5.33826014744331</v>
      </c>
      <c r="H72" s="21">
        <v>6</v>
      </c>
      <c r="I72" s="21">
        <v>1500</v>
      </c>
      <c r="J72" s="21">
        <v>185</v>
      </c>
      <c r="K72" s="21">
        <v>0</v>
      </c>
      <c r="L72" s="2">
        <f t="shared" si="39"/>
        <v>0</v>
      </c>
      <c r="M72" s="2">
        <f t="shared" si="40"/>
        <v>0</v>
      </c>
      <c r="N72" s="2">
        <f t="shared" si="41"/>
        <v>0</v>
      </c>
      <c r="O72" s="2">
        <f t="shared" si="42"/>
        <v>0</v>
      </c>
      <c r="P72" s="2">
        <f t="shared" si="43"/>
        <v>0</v>
      </c>
      <c r="Q72" s="2">
        <f t="shared" si="44"/>
        <v>0</v>
      </c>
      <c r="R72" s="2">
        <f t="shared" si="45"/>
        <v>0</v>
      </c>
      <c r="S72" s="2">
        <f t="shared" si="46"/>
        <v>0</v>
      </c>
      <c r="T72" s="2">
        <f t="shared" si="47"/>
        <v>0</v>
      </c>
      <c r="U72" s="2">
        <f t="shared" si="48"/>
        <v>0</v>
      </c>
      <c r="V72" s="10">
        <f t="shared" si="49"/>
        <v>6</v>
      </c>
      <c r="W72" s="2">
        <f t="shared" si="50"/>
        <v>9</v>
      </c>
      <c r="X72" s="2">
        <f t="shared" si="51"/>
        <v>6</v>
      </c>
      <c r="Y72" s="2">
        <f t="shared" si="52"/>
        <v>3</v>
      </c>
      <c r="Z72" s="2">
        <f t="shared" si="53"/>
        <v>3</v>
      </c>
      <c r="AA72" s="2">
        <f t="shared" si="54"/>
        <v>5</v>
      </c>
      <c r="AB72" s="2">
        <f t="shared" si="55"/>
        <v>5</v>
      </c>
      <c r="AC72" s="2">
        <f t="shared" si="72"/>
        <v>9</v>
      </c>
      <c r="AD72" s="5">
        <f t="shared" si="73"/>
        <v>12</v>
      </c>
      <c r="AE72">
        <f t="shared" si="74"/>
        <v>1</v>
      </c>
      <c r="AF72" s="1" t="str">
        <f t="shared" si="56"/>
        <v>-</v>
      </c>
      <c r="AG72" s="1" t="str">
        <f t="shared" si="57"/>
        <v>-</v>
      </c>
      <c r="AH72" s="1" t="str">
        <f t="shared" si="58"/>
        <v>-</v>
      </c>
      <c r="AI72" s="1" t="str">
        <f t="shared" si="59"/>
        <v>-</v>
      </c>
      <c r="AJ72" s="1" t="str">
        <f t="shared" si="60"/>
        <v>-</v>
      </c>
      <c r="AK72" s="1" t="str">
        <f t="shared" si="61"/>
        <v>-</v>
      </c>
      <c r="AL72" s="1" t="str">
        <f t="shared" si="62"/>
        <v>-</v>
      </c>
      <c r="AM72" s="1" t="str">
        <f t="shared" si="63"/>
        <v>-</v>
      </c>
      <c r="AN72" s="1" t="str">
        <f t="shared" si="64"/>
        <v>-</v>
      </c>
      <c r="AO72" s="1" t="str">
        <f t="shared" si="65"/>
        <v>-</v>
      </c>
      <c r="AP72" s="1" t="str">
        <f t="shared" si="75"/>
        <v>-</v>
      </c>
      <c r="AQ72" s="1">
        <f t="shared" si="66"/>
        <v>1.640385958229517</v>
      </c>
      <c r="AR72" s="1" t="str">
        <f t="shared" si="67"/>
        <v>-</v>
      </c>
      <c r="AS72" s="1" t="str">
        <f t="shared" si="68"/>
        <v>-</v>
      </c>
      <c r="AT72" s="1" t="str">
        <f t="shared" si="69"/>
        <v>-</v>
      </c>
      <c r="AU72" s="1" t="str">
        <f t="shared" si="70"/>
        <v>-</v>
      </c>
      <c r="AV72" s="1" t="str">
        <f t="shared" si="71"/>
        <v>-</v>
      </c>
      <c r="AW72" s="5">
        <f t="shared" si="76"/>
        <v>12</v>
      </c>
      <c r="AX72" s="1">
        <f t="shared" si="77"/>
        <v>1.640385958229517</v>
      </c>
    </row>
    <row r="73" spans="1:50" x14ac:dyDescent="0.2">
      <c r="A73" s="4">
        <v>71</v>
      </c>
      <c r="B73" s="21">
        <v>0.60608956567330696</v>
      </c>
      <c r="C73" s="21">
        <v>24.524999999999999</v>
      </c>
      <c r="D73" s="21">
        <v>16</v>
      </c>
      <c r="E73" s="21">
        <v>29</v>
      </c>
      <c r="F73" s="21">
        <v>55</v>
      </c>
      <c r="G73" s="21">
        <v>4.9049495324684598</v>
      </c>
      <c r="H73" s="21">
        <v>6</v>
      </c>
      <c r="I73" s="21">
        <v>1500</v>
      </c>
      <c r="J73" s="21">
        <v>185</v>
      </c>
      <c r="K73" s="21">
        <v>12.5</v>
      </c>
      <c r="L73" s="2">
        <f t="shared" si="39"/>
        <v>2</v>
      </c>
      <c r="M73" s="2">
        <f t="shared" si="40"/>
        <v>3</v>
      </c>
      <c r="N73" s="2">
        <f t="shared" si="41"/>
        <v>5</v>
      </c>
      <c r="O73" s="2">
        <f t="shared" si="42"/>
        <v>3</v>
      </c>
      <c r="P73" s="2">
        <f t="shared" si="43"/>
        <v>4</v>
      </c>
      <c r="Q73" s="2">
        <f t="shared" si="44"/>
        <v>7</v>
      </c>
      <c r="R73" s="2">
        <f t="shared" si="45"/>
        <v>2</v>
      </c>
      <c r="S73" s="2">
        <f t="shared" si="46"/>
        <v>4</v>
      </c>
      <c r="T73" s="2">
        <f t="shared" si="47"/>
        <v>4</v>
      </c>
      <c r="U73" s="2">
        <f t="shared" si="48"/>
        <v>4</v>
      </c>
      <c r="V73" s="10">
        <f t="shared" si="49"/>
        <v>0</v>
      </c>
      <c r="W73" s="2">
        <f t="shared" si="50"/>
        <v>0</v>
      </c>
      <c r="X73" s="2">
        <f t="shared" si="51"/>
        <v>0</v>
      </c>
      <c r="Y73" s="2">
        <f t="shared" si="52"/>
        <v>0</v>
      </c>
      <c r="Z73" s="2">
        <f t="shared" si="53"/>
        <v>0</v>
      </c>
      <c r="AA73" s="2">
        <f t="shared" si="54"/>
        <v>0</v>
      </c>
      <c r="AB73" s="2">
        <f t="shared" si="55"/>
        <v>0</v>
      </c>
      <c r="AC73" s="2">
        <f t="shared" si="72"/>
        <v>7</v>
      </c>
      <c r="AD73" s="5">
        <f t="shared" si="73"/>
        <v>6</v>
      </c>
      <c r="AE73">
        <f t="shared" si="74"/>
        <v>1</v>
      </c>
      <c r="AF73" s="1" t="str">
        <f t="shared" si="56"/>
        <v>-</v>
      </c>
      <c r="AG73" s="1" t="str">
        <f t="shared" si="57"/>
        <v>-</v>
      </c>
      <c r="AH73" s="1" t="str">
        <f t="shared" si="58"/>
        <v>-</v>
      </c>
      <c r="AI73" s="1" t="str">
        <f t="shared" si="59"/>
        <v>-</v>
      </c>
      <c r="AJ73" s="1" t="str">
        <f t="shared" si="60"/>
        <v>-</v>
      </c>
      <c r="AK73" s="1">
        <f t="shared" si="61"/>
        <v>2.2466154218756595</v>
      </c>
      <c r="AL73" s="1" t="str">
        <f t="shared" si="62"/>
        <v>-</v>
      </c>
      <c r="AM73" s="1" t="str">
        <f t="shared" si="63"/>
        <v>-</v>
      </c>
      <c r="AN73" s="1" t="str">
        <f t="shared" si="64"/>
        <v>-</v>
      </c>
      <c r="AO73" s="1" t="str">
        <f t="shared" si="65"/>
        <v>-</v>
      </c>
      <c r="AP73" s="1" t="str">
        <f t="shared" si="75"/>
        <v>-</v>
      </c>
      <c r="AQ73" s="1" t="str">
        <f t="shared" si="66"/>
        <v>-</v>
      </c>
      <c r="AR73" s="1" t="str">
        <f t="shared" si="67"/>
        <v>-</v>
      </c>
      <c r="AS73" s="1" t="str">
        <f t="shared" si="68"/>
        <v>-</v>
      </c>
      <c r="AT73" s="1" t="str">
        <f t="shared" si="69"/>
        <v>-</v>
      </c>
      <c r="AU73" s="1" t="str">
        <f t="shared" si="70"/>
        <v>-</v>
      </c>
      <c r="AV73" s="1" t="str">
        <f t="shared" si="71"/>
        <v>-</v>
      </c>
      <c r="AW73" s="5">
        <f t="shared" si="76"/>
        <v>6</v>
      </c>
      <c r="AX73" s="1">
        <f t="shared" si="77"/>
        <v>2.2466154218756595</v>
      </c>
    </row>
    <row r="74" spans="1:50" x14ac:dyDescent="0.2">
      <c r="A74" s="4">
        <v>72</v>
      </c>
      <c r="B74" s="21">
        <v>0.48094944133613798</v>
      </c>
      <c r="C74" s="21">
        <v>11.680999999999999</v>
      </c>
      <c r="D74" s="21">
        <v>48</v>
      </c>
      <c r="E74" s="21">
        <v>8</v>
      </c>
      <c r="F74" s="21">
        <v>44</v>
      </c>
      <c r="G74" s="21">
        <v>7.4339601190763904</v>
      </c>
      <c r="H74" s="21">
        <v>6</v>
      </c>
      <c r="I74" s="21">
        <v>1500</v>
      </c>
      <c r="J74" s="21">
        <v>0.15</v>
      </c>
      <c r="K74" s="21">
        <v>37.5</v>
      </c>
      <c r="L74" s="2">
        <f t="shared" si="39"/>
        <v>4</v>
      </c>
      <c r="M74" s="2">
        <f t="shared" si="40"/>
        <v>6</v>
      </c>
      <c r="N74" s="2">
        <f t="shared" si="41"/>
        <v>7</v>
      </c>
      <c r="O74" s="2">
        <f t="shared" si="42"/>
        <v>3</v>
      </c>
      <c r="P74" s="2">
        <f t="shared" si="43"/>
        <v>3</v>
      </c>
      <c r="Q74" s="2">
        <f t="shared" si="44"/>
        <v>5</v>
      </c>
      <c r="R74" s="2">
        <f t="shared" si="45"/>
        <v>4</v>
      </c>
      <c r="S74" s="2">
        <f t="shared" si="46"/>
        <v>5</v>
      </c>
      <c r="T74" s="2">
        <f t="shared" si="47"/>
        <v>5</v>
      </c>
      <c r="U74" s="2">
        <f t="shared" si="48"/>
        <v>5</v>
      </c>
      <c r="V74" s="10">
        <f t="shared" si="49"/>
        <v>0</v>
      </c>
      <c r="W74" s="2">
        <f t="shared" si="50"/>
        <v>0</v>
      </c>
      <c r="X74" s="2">
        <f t="shared" si="51"/>
        <v>0</v>
      </c>
      <c r="Y74" s="2">
        <f t="shared" si="52"/>
        <v>0</v>
      </c>
      <c r="Z74" s="2">
        <f t="shared" si="53"/>
        <v>0</v>
      </c>
      <c r="AA74" s="2">
        <f t="shared" si="54"/>
        <v>0</v>
      </c>
      <c r="AB74" s="2">
        <f t="shared" si="55"/>
        <v>0</v>
      </c>
      <c r="AC74" s="2">
        <f t="shared" si="72"/>
        <v>7</v>
      </c>
      <c r="AD74" s="5">
        <f t="shared" si="73"/>
        <v>3</v>
      </c>
      <c r="AE74">
        <f t="shared" si="74"/>
        <v>1</v>
      </c>
      <c r="AF74" s="1" t="str">
        <f t="shared" si="56"/>
        <v>-</v>
      </c>
      <c r="AG74" s="1" t="str">
        <f t="shared" si="57"/>
        <v>-</v>
      </c>
      <c r="AH74" s="1">
        <f t="shared" si="58"/>
        <v>1.9353527098553425</v>
      </c>
      <c r="AI74" s="1" t="str">
        <f t="shared" si="59"/>
        <v>-</v>
      </c>
      <c r="AJ74" s="1" t="str">
        <f t="shared" si="60"/>
        <v>-</v>
      </c>
      <c r="AK74" s="1" t="str">
        <f t="shared" si="61"/>
        <v>-</v>
      </c>
      <c r="AL74" s="1" t="str">
        <f t="shared" si="62"/>
        <v>-</v>
      </c>
      <c r="AM74" s="1" t="str">
        <f t="shared" si="63"/>
        <v>-</v>
      </c>
      <c r="AN74" s="1" t="str">
        <f t="shared" si="64"/>
        <v>-</v>
      </c>
      <c r="AO74" s="1" t="str">
        <f t="shared" si="65"/>
        <v>-</v>
      </c>
      <c r="AP74" s="1" t="str">
        <f t="shared" si="75"/>
        <v>-</v>
      </c>
      <c r="AQ74" s="1" t="str">
        <f t="shared" si="66"/>
        <v>-</v>
      </c>
      <c r="AR74" s="1" t="str">
        <f t="shared" si="67"/>
        <v>-</v>
      </c>
      <c r="AS74" s="1" t="str">
        <f t="shared" si="68"/>
        <v>-</v>
      </c>
      <c r="AT74" s="1" t="str">
        <f t="shared" si="69"/>
        <v>-</v>
      </c>
      <c r="AU74" s="1" t="str">
        <f t="shared" si="70"/>
        <v>-</v>
      </c>
      <c r="AV74" s="1" t="str">
        <f t="shared" si="71"/>
        <v>-</v>
      </c>
      <c r="AW74" s="5">
        <f t="shared" si="76"/>
        <v>3</v>
      </c>
      <c r="AX74" s="1">
        <f t="shared" si="77"/>
        <v>1.9353527098553425</v>
      </c>
    </row>
    <row r="75" spans="1:50" x14ac:dyDescent="0.2">
      <c r="A75" s="4">
        <v>73</v>
      </c>
      <c r="B75" s="21">
        <v>0.46358781446105501</v>
      </c>
      <c r="C75" s="21">
        <v>9.1630000000000003</v>
      </c>
      <c r="D75" s="21">
        <v>0</v>
      </c>
      <c r="E75" s="21">
        <v>3</v>
      </c>
      <c r="F75" s="21">
        <v>97</v>
      </c>
      <c r="G75" s="21">
        <v>8.2467089257698198</v>
      </c>
      <c r="H75" s="21">
        <v>6</v>
      </c>
      <c r="I75" s="21">
        <v>1500</v>
      </c>
      <c r="J75" s="21">
        <v>185</v>
      </c>
      <c r="K75" s="21">
        <v>0</v>
      </c>
      <c r="L75" s="2">
        <f t="shared" si="39"/>
        <v>0</v>
      </c>
      <c r="M75" s="2">
        <f t="shared" si="40"/>
        <v>0</v>
      </c>
      <c r="N75" s="2">
        <f t="shared" si="41"/>
        <v>0</v>
      </c>
      <c r="O75" s="2">
        <f t="shared" si="42"/>
        <v>0</v>
      </c>
      <c r="P75" s="2">
        <f t="shared" si="43"/>
        <v>0</v>
      </c>
      <c r="Q75" s="2">
        <f t="shared" si="44"/>
        <v>0</v>
      </c>
      <c r="R75" s="2">
        <f t="shared" si="45"/>
        <v>0</v>
      </c>
      <c r="S75" s="2">
        <f t="shared" si="46"/>
        <v>0</v>
      </c>
      <c r="T75" s="2">
        <f t="shared" si="47"/>
        <v>0</v>
      </c>
      <c r="U75" s="2">
        <f t="shared" si="48"/>
        <v>0</v>
      </c>
      <c r="V75" s="10">
        <f t="shared" si="49"/>
        <v>7</v>
      </c>
      <c r="W75" s="2">
        <f t="shared" si="50"/>
        <v>7</v>
      </c>
      <c r="X75" s="2">
        <f t="shared" si="51"/>
        <v>5</v>
      </c>
      <c r="Y75" s="2">
        <f t="shared" si="52"/>
        <v>3</v>
      </c>
      <c r="Z75" s="2">
        <f t="shared" si="53"/>
        <v>3</v>
      </c>
      <c r="AA75" s="2">
        <f t="shared" si="54"/>
        <v>5</v>
      </c>
      <c r="AB75" s="2">
        <f t="shared" si="55"/>
        <v>5</v>
      </c>
      <c r="AC75" s="2">
        <f t="shared" si="72"/>
        <v>7</v>
      </c>
      <c r="AD75" s="5">
        <f t="shared" si="73"/>
        <v>11</v>
      </c>
      <c r="AE75">
        <f t="shared" si="74"/>
        <v>2</v>
      </c>
      <c r="AF75" s="1" t="str">
        <f t="shared" si="56"/>
        <v>-</v>
      </c>
      <c r="AG75" s="1" t="str">
        <f t="shared" si="57"/>
        <v>-</v>
      </c>
      <c r="AH75" s="1" t="str">
        <f t="shared" si="58"/>
        <v>-</v>
      </c>
      <c r="AI75" s="1" t="str">
        <f t="shared" si="59"/>
        <v>-</v>
      </c>
      <c r="AJ75" s="1" t="str">
        <f t="shared" si="60"/>
        <v>-</v>
      </c>
      <c r="AK75" s="1" t="str">
        <f t="shared" si="61"/>
        <v>-</v>
      </c>
      <c r="AL75" s="1" t="str">
        <f t="shared" si="62"/>
        <v>-</v>
      </c>
      <c r="AM75" s="1" t="str">
        <f t="shared" si="63"/>
        <v>-</v>
      </c>
      <c r="AN75" s="1" t="str">
        <f t="shared" si="64"/>
        <v>-</v>
      </c>
      <c r="AO75" s="1" t="str">
        <f t="shared" si="65"/>
        <v>-</v>
      </c>
      <c r="AP75" s="1">
        <f t="shared" si="75"/>
        <v>2.2344862477033565</v>
      </c>
      <c r="AQ75" s="1">
        <f t="shared" si="66"/>
        <v>2.0051329105283933</v>
      </c>
      <c r="AR75" s="1" t="str">
        <f t="shared" si="67"/>
        <v>-</v>
      </c>
      <c r="AS75" s="1" t="str">
        <f t="shared" si="68"/>
        <v>-</v>
      </c>
      <c r="AT75" s="1" t="str">
        <f t="shared" si="69"/>
        <v>-</v>
      </c>
      <c r="AU75" s="1" t="str">
        <f t="shared" si="70"/>
        <v>-</v>
      </c>
      <c r="AV75" s="1" t="str">
        <f t="shared" si="71"/>
        <v>-</v>
      </c>
      <c r="AW75" s="5">
        <f t="shared" si="76"/>
        <v>12</v>
      </c>
      <c r="AX75" s="1">
        <f t="shared" si="77"/>
        <v>2.0051329105283933</v>
      </c>
    </row>
    <row r="76" spans="1:50" x14ac:dyDescent="0.2">
      <c r="A76" s="4">
        <v>74</v>
      </c>
      <c r="B76" s="21">
        <v>0.52622328220808001</v>
      </c>
      <c r="C76" s="21">
        <v>2.952</v>
      </c>
      <c r="D76" s="21">
        <v>0</v>
      </c>
      <c r="E76" s="21">
        <v>4</v>
      </c>
      <c r="F76" s="21">
        <v>96</v>
      </c>
      <c r="G76" s="21">
        <v>7.9692388233733604</v>
      </c>
      <c r="H76" s="21">
        <v>6</v>
      </c>
      <c r="I76" s="21">
        <v>1500</v>
      </c>
      <c r="J76" s="21">
        <v>185</v>
      </c>
      <c r="K76" s="21">
        <v>0</v>
      </c>
      <c r="L76" s="2">
        <f t="shared" si="39"/>
        <v>0</v>
      </c>
      <c r="M76" s="2">
        <f t="shared" si="40"/>
        <v>0</v>
      </c>
      <c r="N76" s="2">
        <f t="shared" si="41"/>
        <v>0</v>
      </c>
      <c r="O76" s="2">
        <f t="shared" si="42"/>
        <v>0</v>
      </c>
      <c r="P76" s="2">
        <f t="shared" si="43"/>
        <v>0</v>
      </c>
      <c r="Q76" s="2">
        <f t="shared" si="44"/>
        <v>0</v>
      </c>
      <c r="R76" s="2">
        <f t="shared" si="45"/>
        <v>0</v>
      </c>
      <c r="S76" s="2">
        <f t="shared" si="46"/>
        <v>0</v>
      </c>
      <c r="T76" s="2">
        <f t="shared" si="47"/>
        <v>0</v>
      </c>
      <c r="U76" s="2">
        <f t="shared" si="48"/>
        <v>0</v>
      </c>
      <c r="V76" s="10">
        <f t="shared" si="49"/>
        <v>7</v>
      </c>
      <c r="W76" s="2">
        <f t="shared" si="50"/>
        <v>8</v>
      </c>
      <c r="X76" s="2">
        <f t="shared" si="51"/>
        <v>5</v>
      </c>
      <c r="Y76" s="2">
        <f t="shared" si="52"/>
        <v>3</v>
      </c>
      <c r="Z76" s="2">
        <f t="shared" si="53"/>
        <v>3</v>
      </c>
      <c r="AA76" s="2">
        <f t="shared" si="54"/>
        <v>5</v>
      </c>
      <c r="AB76" s="2">
        <f t="shared" si="55"/>
        <v>5</v>
      </c>
      <c r="AC76" s="2">
        <f t="shared" si="72"/>
        <v>8</v>
      </c>
      <c r="AD76" s="5">
        <f t="shared" si="73"/>
        <v>12</v>
      </c>
      <c r="AE76">
        <f t="shared" si="74"/>
        <v>1</v>
      </c>
      <c r="AF76" s="1" t="str">
        <f t="shared" si="56"/>
        <v>-</v>
      </c>
      <c r="AG76" s="1" t="str">
        <f t="shared" si="57"/>
        <v>-</v>
      </c>
      <c r="AH76" s="1" t="str">
        <f t="shared" si="58"/>
        <v>-</v>
      </c>
      <c r="AI76" s="1" t="str">
        <f t="shared" si="59"/>
        <v>-</v>
      </c>
      <c r="AJ76" s="1" t="str">
        <f t="shared" si="60"/>
        <v>-</v>
      </c>
      <c r="AK76" s="1" t="str">
        <f t="shared" si="61"/>
        <v>-</v>
      </c>
      <c r="AL76" s="1" t="str">
        <f t="shared" si="62"/>
        <v>-</v>
      </c>
      <c r="AM76" s="1" t="str">
        <f t="shared" si="63"/>
        <v>-</v>
      </c>
      <c r="AN76" s="1" t="str">
        <f t="shared" si="64"/>
        <v>-</v>
      </c>
      <c r="AO76" s="1" t="str">
        <f t="shared" si="65"/>
        <v>-</v>
      </c>
      <c r="AP76" s="1" t="str">
        <f t="shared" si="75"/>
        <v>-</v>
      </c>
      <c r="AQ76" s="1">
        <f t="shared" si="66"/>
        <v>1.9304616156597363</v>
      </c>
      <c r="AR76" s="1" t="str">
        <f t="shared" si="67"/>
        <v>-</v>
      </c>
      <c r="AS76" s="1" t="str">
        <f t="shared" si="68"/>
        <v>-</v>
      </c>
      <c r="AT76" s="1" t="str">
        <f t="shared" si="69"/>
        <v>-</v>
      </c>
      <c r="AU76" s="1" t="str">
        <f t="shared" si="70"/>
        <v>-</v>
      </c>
      <c r="AV76" s="1" t="str">
        <f t="shared" si="71"/>
        <v>-</v>
      </c>
      <c r="AW76" s="5">
        <f t="shared" si="76"/>
        <v>12</v>
      </c>
      <c r="AX76" s="1">
        <f t="shared" si="77"/>
        <v>1.9304616156597363</v>
      </c>
    </row>
    <row r="77" spans="1:50" x14ac:dyDescent="0.2">
      <c r="A77" s="4">
        <v>75</v>
      </c>
      <c r="B77" s="21">
        <v>0.48811761973083301</v>
      </c>
      <c r="C77" s="21">
        <v>0.40799999999999997</v>
      </c>
      <c r="D77" s="21">
        <v>0</v>
      </c>
      <c r="E77" s="21">
        <v>0</v>
      </c>
      <c r="F77" s="21">
        <v>100</v>
      </c>
      <c r="G77" s="21">
        <v>6.1134126790364602</v>
      </c>
      <c r="H77" s="21">
        <v>6</v>
      </c>
      <c r="I77" s="21">
        <v>1500</v>
      </c>
      <c r="J77" s="21">
        <v>185</v>
      </c>
      <c r="K77" s="21">
        <v>0</v>
      </c>
      <c r="L77" s="2">
        <f t="shared" si="39"/>
        <v>0</v>
      </c>
      <c r="M77" s="2">
        <f t="shared" si="40"/>
        <v>0</v>
      </c>
      <c r="N77" s="2">
        <f t="shared" si="41"/>
        <v>0</v>
      </c>
      <c r="O77" s="2">
        <f t="shared" si="42"/>
        <v>0</v>
      </c>
      <c r="P77" s="2">
        <f t="shared" si="43"/>
        <v>0</v>
      </c>
      <c r="Q77" s="2">
        <f t="shared" si="44"/>
        <v>0</v>
      </c>
      <c r="R77" s="2">
        <f t="shared" si="45"/>
        <v>0</v>
      </c>
      <c r="S77" s="2">
        <f t="shared" si="46"/>
        <v>0</v>
      </c>
      <c r="T77" s="2">
        <f t="shared" si="47"/>
        <v>0</v>
      </c>
      <c r="U77" s="2">
        <f t="shared" si="48"/>
        <v>0</v>
      </c>
      <c r="V77" s="10">
        <f t="shared" si="49"/>
        <v>6</v>
      </c>
      <c r="W77" s="2">
        <f t="shared" si="50"/>
        <v>8</v>
      </c>
      <c r="X77" s="2">
        <f t="shared" si="51"/>
        <v>6</v>
      </c>
      <c r="Y77" s="2">
        <f t="shared" si="52"/>
        <v>3</v>
      </c>
      <c r="Z77" s="2">
        <f t="shared" si="53"/>
        <v>3</v>
      </c>
      <c r="AA77" s="2">
        <f t="shared" si="54"/>
        <v>5</v>
      </c>
      <c r="AB77" s="2">
        <f t="shared" si="55"/>
        <v>5</v>
      </c>
      <c r="AC77" s="2">
        <f t="shared" si="72"/>
        <v>8</v>
      </c>
      <c r="AD77" s="5">
        <f t="shared" si="73"/>
        <v>12</v>
      </c>
      <c r="AE77">
        <f t="shared" si="74"/>
        <v>1</v>
      </c>
      <c r="AF77" s="1" t="str">
        <f t="shared" si="56"/>
        <v>-</v>
      </c>
      <c r="AG77" s="1" t="str">
        <f t="shared" si="57"/>
        <v>-</v>
      </c>
      <c r="AH77" s="1" t="str">
        <f t="shared" si="58"/>
        <v>-</v>
      </c>
      <c r="AI77" s="1" t="str">
        <f t="shared" si="59"/>
        <v>-</v>
      </c>
      <c r="AJ77" s="1" t="str">
        <f t="shared" si="60"/>
        <v>-</v>
      </c>
      <c r="AK77" s="1" t="str">
        <f t="shared" si="61"/>
        <v>-</v>
      </c>
      <c r="AL77" s="1" t="str">
        <f t="shared" si="62"/>
        <v>-</v>
      </c>
      <c r="AM77" s="1" t="str">
        <f t="shared" si="63"/>
        <v>-</v>
      </c>
      <c r="AN77" s="1" t="str">
        <f t="shared" si="64"/>
        <v>-</v>
      </c>
      <c r="AO77" s="1" t="str">
        <f t="shared" si="65"/>
        <v>-</v>
      </c>
      <c r="AP77" s="1" t="str">
        <f t="shared" si="75"/>
        <v>-</v>
      </c>
      <c r="AQ77" s="1">
        <f t="shared" si="66"/>
        <v>1.540811599940614</v>
      </c>
      <c r="AR77" s="1" t="str">
        <f t="shared" si="67"/>
        <v>-</v>
      </c>
      <c r="AS77" s="1" t="str">
        <f t="shared" si="68"/>
        <v>-</v>
      </c>
      <c r="AT77" s="1" t="str">
        <f t="shared" si="69"/>
        <v>-</v>
      </c>
      <c r="AU77" s="1" t="str">
        <f t="shared" si="70"/>
        <v>-</v>
      </c>
      <c r="AV77" s="1" t="str">
        <f t="shared" si="71"/>
        <v>-</v>
      </c>
      <c r="AW77" s="5">
        <f t="shared" si="76"/>
        <v>12</v>
      </c>
      <c r="AX77" s="1">
        <f t="shared" si="77"/>
        <v>1.540811599940614</v>
      </c>
    </row>
    <row r="78" spans="1:50" x14ac:dyDescent="0.2">
      <c r="A78" s="4">
        <v>76</v>
      </c>
      <c r="B78" s="21">
        <v>0.62522693975504695</v>
      </c>
      <c r="C78" s="21">
        <v>0.32300000000000001</v>
      </c>
      <c r="D78" s="21">
        <v>0</v>
      </c>
      <c r="E78" s="21">
        <v>0</v>
      </c>
      <c r="F78" s="21">
        <v>100</v>
      </c>
      <c r="G78" s="21">
        <v>4.8506864918221702</v>
      </c>
      <c r="H78" s="21">
        <v>6</v>
      </c>
      <c r="I78" s="21">
        <v>1500</v>
      </c>
      <c r="J78" s="21">
        <v>185</v>
      </c>
      <c r="K78" s="21">
        <v>0</v>
      </c>
      <c r="L78" s="2">
        <f t="shared" si="39"/>
        <v>0</v>
      </c>
      <c r="M78" s="2">
        <f t="shared" si="40"/>
        <v>0</v>
      </c>
      <c r="N78" s="2">
        <f t="shared" si="41"/>
        <v>0</v>
      </c>
      <c r="O78" s="2">
        <f t="shared" si="42"/>
        <v>0</v>
      </c>
      <c r="P78" s="2">
        <f t="shared" si="43"/>
        <v>0</v>
      </c>
      <c r="Q78" s="2">
        <f t="shared" si="44"/>
        <v>0</v>
      </c>
      <c r="R78" s="2">
        <f t="shared" si="45"/>
        <v>0</v>
      </c>
      <c r="S78" s="2">
        <f t="shared" si="46"/>
        <v>0</v>
      </c>
      <c r="T78" s="2">
        <f t="shared" si="47"/>
        <v>0</v>
      </c>
      <c r="U78" s="2">
        <f t="shared" si="48"/>
        <v>0</v>
      </c>
      <c r="V78" s="10">
        <f t="shared" si="49"/>
        <v>6</v>
      </c>
      <c r="W78" s="2">
        <f t="shared" si="50"/>
        <v>9</v>
      </c>
      <c r="X78" s="2">
        <f t="shared" si="51"/>
        <v>6</v>
      </c>
      <c r="Y78" s="2">
        <f t="shared" si="52"/>
        <v>3</v>
      </c>
      <c r="Z78" s="2">
        <f t="shared" si="53"/>
        <v>3</v>
      </c>
      <c r="AA78" s="2">
        <f t="shared" si="54"/>
        <v>5</v>
      </c>
      <c r="AB78" s="2">
        <f t="shared" si="55"/>
        <v>5</v>
      </c>
      <c r="AC78" s="2">
        <f t="shared" si="72"/>
        <v>9</v>
      </c>
      <c r="AD78" s="5">
        <f t="shared" si="73"/>
        <v>12</v>
      </c>
      <c r="AE78">
        <f t="shared" si="74"/>
        <v>1</v>
      </c>
      <c r="AF78" s="1" t="str">
        <f t="shared" si="56"/>
        <v>-</v>
      </c>
      <c r="AG78" s="1" t="str">
        <f t="shared" si="57"/>
        <v>-</v>
      </c>
      <c r="AH78" s="1" t="str">
        <f t="shared" si="58"/>
        <v>-</v>
      </c>
      <c r="AI78" s="1" t="str">
        <f t="shared" si="59"/>
        <v>-</v>
      </c>
      <c r="AJ78" s="1" t="str">
        <f t="shared" si="60"/>
        <v>-</v>
      </c>
      <c r="AK78" s="1" t="str">
        <f t="shared" si="61"/>
        <v>-</v>
      </c>
      <c r="AL78" s="1" t="str">
        <f t="shared" si="62"/>
        <v>-</v>
      </c>
      <c r="AM78" s="1" t="str">
        <f t="shared" si="63"/>
        <v>-</v>
      </c>
      <c r="AN78" s="1" t="str">
        <f t="shared" si="64"/>
        <v>-</v>
      </c>
      <c r="AO78" s="1" t="str">
        <f t="shared" si="65"/>
        <v>-</v>
      </c>
      <c r="AP78" s="1" t="str">
        <f t="shared" si="75"/>
        <v>-</v>
      </c>
      <c r="AQ78" s="1">
        <f t="shared" si="66"/>
        <v>1.7389365925540832</v>
      </c>
      <c r="AR78" s="1" t="str">
        <f t="shared" si="67"/>
        <v>-</v>
      </c>
      <c r="AS78" s="1" t="str">
        <f t="shared" si="68"/>
        <v>-</v>
      </c>
      <c r="AT78" s="1" t="str">
        <f t="shared" si="69"/>
        <v>-</v>
      </c>
      <c r="AU78" s="1" t="str">
        <f t="shared" si="70"/>
        <v>-</v>
      </c>
      <c r="AV78" s="1" t="str">
        <f t="shared" si="71"/>
        <v>-</v>
      </c>
      <c r="AW78" s="5">
        <f t="shared" si="76"/>
        <v>12</v>
      </c>
      <c r="AX78" s="1">
        <f t="shared" si="77"/>
        <v>1.7389365925540832</v>
      </c>
    </row>
    <row r="79" spans="1:50" x14ac:dyDescent="0.2">
      <c r="A79" s="4">
        <v>77</v>
      </c>
      <c r="B79" s="21">
        <v>0.64337157986752902</v>
      </c>
      <c r="C79" s="21">
        <v>4.899</v>
      </c>
      <c r="D79" s="21">
        <v>9</v>
      </c>
      <c r="E79" s="21">
        <v>2</v>
      </c>
      <c r="F79" s="21">
        <v>89</v>
      </c>
      <c r="G79" s="21">
        <v>3.4638624815880301</v>
      </c>
      <c r="H79" s="21">
        <v>5</v>
      </c>
      <c r="I79" s="21">
        <v>1500</v>
      </c>
      <c r="J79" s="21">
        <v>185</v>
      </c>
      <c r="K79" s="21">
        <v>12.5</v>
      </c>
      <c r="L79" s="2">
        <f t="shared" si="39"/>
        <v>2</v>
      </c>
      <c r="M79" s="2">
        <f t="shared" si="40"/>
        <v>2</v>
      </c>
      <c r="N79" s="2">
        <f t="shared" si="41"/>
        <v>3</v>
      </c>
      <c r="O79" s="2">
        <f t="shared" si="42"/>
        <v>3</v>
      </c>
      <c r="P79" s="2">
        <f t="shared" si="43"/>
        <v>4</v>
      </c>
      <c r="Q79" s="2">
        <f t="shared" si="44"/>
        <v>5</v>
      </c>
      <c r="R79" s="2">
        <f t="shared" si="45"/>
        <v>5</v>
      </c>
      <c r="S79" s="2">
        <f t="shared" si="46"/>
        <v>4</v>
      </c>
      <c r="T79" s="2">
        <f t="shared" si="47"/>
        <v>4</v>
      </c>
      <c r="U79" s="2">
        <f t="shared" si="48"/>
        <v>3</v>
      </c>
      <c r="V79" s="10">
        <f t="shared" si="49"/>
        <v>0</v>
      </c>
      <c r="W79" s="2">
        <f t="shared" si="50"/>
        <v>0</v>
      </c>
      <c r="X79" s="2">
        <f t="shared" si="51"/>
        <v>0</v>
      </c>
      <c r="Y79" s="2">
        <f t="shared" si="52"/>
        <v>0</v>
      </c>
      <c r="Z79" s="2">
        <f t="shared" si="53"/>
        <v>0</v>
      </c>
      <c r="AA79" s="2">
        <f t="shared" si="54"/>
        <v>0</v>
      </c>
      <c r="AB79" s="2">
        <f t="shared" si="55"/>
        <v>0</v>
      </c>
      <c r="AC79" s="2">
        <f t="shared" si="72"/>
        <v>5</v>
      </c>
      <c r="AD79" s="5">
        <f t="shared" si="73"/>
        <v>6</v>
      </c>
      <c r="AE79">
        <f t="shared" si="74"/>
        <v>2</v>
      </c>
      <c r="AF79" s="1" t="str">
        <f t="shared" si="56"/>
        <v>-</v>
      </c>
      <c r="AG79" s="1" t="str">
        <f t="shared" si="57"/>
        <v>-</v>
      </c>
      <c r="AH79" s="1" t="str">
        <f t="shared" si="58"/>
        <v>-</v>
      </c>
      <c r="AI79" s="1" t="str">
        <f t="shared" si="59"/>
        <v>-</v>
      </c>
      <c r="AJ79" s="1" t="str">
        <f t="shared" si="60"/>
        <v>-</v>
      </c>
      <c r="AK79" s="1">
        <f t="shared" si="61"/>
        <v>2.2816419136866077</v>
      </c>
      <c r="AL79" s="1">
        <f t="shared" si="62"/>
        <v>2.1606465726032233</v>
      </c>
      <c r="AM79" s="1" t="str">
        <f t="shared" si="63"/>
        <v>-</v>
      </c>
      <c r="AN79" s="1" t="str">
        <f t="shared" si="64"/>
        <v>-</v>
      </c>
      <c r="AO79" s="1" t="str">
        <f t="shared" si="65"/>
        <v>-</v>
      </c>
      <c r="AP79" s="1" t="str">
        <f t="shared" si="75"/>
        <v>-</v>
      </c>
      <c r="AQ79" s="1" t="str">
        <f t="shared" si="66"/>
        <v>-</v>
      </c>
      <c r="AR79" s="1" t="str">
        <f t="shared" si="67"/>
        <v>-</v>
      </c>
      <c r="AS79" s="1" t="str">
        <f t="shared" si="68"/>
        <v>-</v>
      </c>
      <c r="AT79" s="1" t="str">
        <f t="shared" si="69"/>
        <v>-</v>
      </c>
      <c r="AU79" s="1" t="str">
        <f t="shared" si="70"/>
        <v>-</v>
      </c>
      <c r="AV79" s="1" t="str">
        <f t="shared" si="71"/>
        <v>-</v>
      </c>
      <c r="AW79" s="5">
        <f t="shared" si="76"/>
        <v>7</v>
      </c>
      <c r="AX79" s="1">
        <f t="shared" si="77"/>
        <v>2.1606465726032233</v>
      </c>
    </row>
    <row r="80" spans="1:50" x14ac:dyDescent="0.2">
      <c r="A80" s="4">
        <v>78</v>
      </c>
      <c r="B80" s="21">
        <v>0.56287115494628503</v>
      </c>
      <c r="C80" s="21">
        <v>2.5640000000000001</v>
      </c>
      <c r="D80" s="21">
        <v>35</v>
      </c>
      <c r="E80" s="21">
        <v>35</v>
      </c>
      <c r="F80" s="21">
        <v>30</v>
      </c>
      <c r="G80" s="21">
        <v>5.5031684345941603</v>
      </c>
      <c r="H80" s="21">
        <v>6</v>
      </c>
      <c r="I80" s="21">
        <v>1500</v>
      </c>
      <c r="J80" s="21">
        <v>185</v>
      </c>
      <c r="K80" s="21">
        <v>12.5</v>
      </c>
      <c r="L80" s="2">
        <f t="shared" si="39"/>
        <v>2</v>
      </c>
      <c r="M80" s="2">
        <f t="shared" si="40"/>
        <v>5</v>
      </c>
      <c r="N80" s="2">
        <f t="shared" si="41"/>
        <v>6</v>
      </c>
      <c r="O80" s="2">
        <f t="shared" si="42"/>
        <v>6</v>
      </c>
      <c r="P80" s="2">
        <f t="shared" si="43"/>
        <v>7</v>
      </c>
      <c r="Q80" s="2">
        <f t="shared" si="44"/>
        <v>7</v>
      </c>
      <c r="R80" s="2">
        <f t="shared" si="45"/>
        <v>2</v>
      </c>
      <c r="S80" s="2">
        <f t="shared" si="46"/>
        <v>3</v>
      </c>
      <c r="T80" s="2">
        <f t="shared" si="47"/>
        <v>3</v>
      </c>
      <c r="U80" s="2">
        <f t="shared" si="48"/>
        <v>4</v>
      </c>
      <c r="V80" s="10">
        <f t="shared" si="49"/>
        <v>0</v>
      </c>
      <c r="W80" s="2">
        <f t="shared" si="50"/>
        <v>0</v>
      </c>
      <c r="X80" s="2">
        <f t="shared" si="51"/>
        <v>0</v>
      </c>
      <c r="Y80" s="2">
        <f t="shared" si="52"/>
        <v>0</v>
      </c>
      <c r="Z80" s="2">
        <f t="shared" si="53"/>
        <v>0</v>
      </c>
      <c r="AA80" s="2">
        <f t="shared" si="54"/>
        <v>0</v>
      </c>
      <c r="AB80" s="2">
        <f t="shared" si="55"/>
        <v>0</v>
      </c>
      <c r="AC80" s="2">
        <f t="shared" si="72"/>
        <v>7</v>
      </c>
      <c r="AD80" s="5">
        <f t="shared" si="73"/>
        <v>5</v>
      </c>
      <c r="AE80">
        <f t="shared" si="74"/>
        <v>2</v>
      </c>
      <c r="AF80" s="1" t="str">
        <f t="shared" si="56"/>
        <v>-</v>
      </c>
      <c r="AG80" s="1" t="str">
        <f t="shared" si="57"/>
        <v>-</v>
      </c>
      <c r="AH80" s="1" t="str">
        <f t="shared" si="58"/>
        <v>-</v>
      </c>
      <c r="AI80" s="1" t="str">
        <f t="shared" si="59"/>
        <v>-</v>
      </c>
      <c r="AJ80" s="1">
        <f t="shared" si="60"/>
        <v>3.0613294467167118</v>
      </c>
      <c r="AK80" s="1">
        <f t="shared" si="61"/>
        <v>2.1711626453437844</v>
      </c>
      <c r="AL80" s="1" t="str">
        <f t="shared" si="62"/>
        <v>-</v>
      </c>
      <c r="AM80" s="1" t="str">
        <f t="shared" si="63"/>
        <v>-</v>
      </c>
      <c r="AN80" s="1" t="str">
        <f t="shared" si="64"/>
        <v>-</v>
      </c>
      <c r="AO80" s="1" t="str">
        <f t="shared" si="65"/>
        <v>-</v>
      </c>
      <c r="AP80" s="1" t="str">
        <f t="shared" si="75"/>
        <v>-</v>
      </c>
      <c r="AQ80" s="1" t="str">
        <f t="shared" si="66"/>
        <v>-</v>
      </c>
      <c r="AR80" s="1" t="str">
        <f t="shared" si="67"/>
        <v>-</v>
      </c>
      <c r="AS80" s="1" t="str">
        <f t="shared" si="68"/>
        <v>-</v>
      </c>
      <c r="AT80" s="1" t="str">
        <f t="shared" si="69"/>
        <v>-</v>
      </c>
      <c r="AU80" s="1" t="str">
        <f t="shared" si="70"/>
        <v>-</v>
      </c>
      <c r="AV80" s="1" t="str">
        <f t="shared" si="71"/>
        <v>-</v>
      </c>
      <c r="AW80" s="5">
        <f t="shared" si="76"/>
        <v>6</v>
      </c>
      <c r="AX80" s="1">
        <f t="shared" si="77"/>
        <v>2.1711626453437844</v>
      </c>
    </row>
    <row r="81" spans="1:50" x14ac:dyDescent="0.2">
      <c r="A81" s="4">
        <v>79</v>
      </c>
      <c r="B81" s="21">
        <v>0.58982694535240998</v>
      </c>
      <c r="C81" s="21">
        <v>68.683000000000007</v>
      </c>
      <c r="D81" s="21">
        <v>9</v>
      </c>
      <c r="E81" s="21">
        <v>30</v>
      </c>
      <c r="F81" s="21">
        <v>61</v>
      </c>
      <c r="G81" s="21">
        <v>4.8566436309906003</v>
      </c>
      <c r="H81" s="21">
        <v>6</v>
      </c>
      <c r="I81" s="21">
        <v>1500</v>
      </c>
      <c r="J81" s="21">
        <v>0.15</v>
      </c>
      <c r="K81" s="21">
        <v>37.5</v>
      </c>
      <c r="L81" s="2">
        <f t="shared" si="39"/>
        <v>3</v>
      </c>
      <c r="M81" s="2">
        <f t="shared" si="40"/>
        <v>6</v>
      </c>
      <c r="N81" s="2">
        <f t="shared" si="41"/>
        <v>7</v>
      </c>
      <c r="O81" s="2">
        <f t="shared" si="42"/>
        <v>5</v>
      </c>
      <c r="P81" s="2">
        <f t="shared" si="43"/>
        <v>5</v>
      </c>
      <c r="Q81" s="2">
        <f t="shared" si="44"/>
        <v>5</v>
      </c>
      <c r="R81" s="2">
        <f t="shared" si="45"/>
        <v>2</v>
      </c>
      <c r="S81" s="2">
        <f t="shared" si="46"/>
        <v>5</v>
      </c>
      <c r="T81" s="2">
        <f t="shared" si="47"/>
        <v>5</v>
      </c>
      <c r="U81" s="2">
        <f t="shared" si="48"/>
        <v>4</v>
      </c>
      <c r="V81" s="10">
        <f t="shared" si="49"/>
        <v>0</v>
      </c>
      <c r="W81" s="2">
        <f t="shared" si="50"/>
        <v>0</v>
      </c>
      <c r="X81" s="2">
        <f t="shared" si="51"/>
        <v>0</v>
      </c>
      <c r="Y81" s="2">
        <f t="shared" si="52"/>
        <v>0</v>
      </c>
      <c r="Z81" s="2">
        <f t="shared" si="53"/>
        <v>0</v>
      </c>
      <c r="AA81" s="2">
        <f t="shared" si="54"/>
        <v>0</v>
      </c>
      <c r="AB81" s="2">
        <f t="shared" si="55"/>
        <v>0</v>
      </c>
      <c r="AC81" s="2">
        <f t="shared" si="72"/>
        <v>7</v>
      </c>
      <c r="AD81" s="5">
        <f t="shared" si="73"/>
        <v>3</v>
      </c>
      <c r="AE81">
        <f t="shared" si="74"/>
        <v>1</v>
      </c>
      <c r="AF81" s="1" t="str">
        <f t="shared" si="56"/>
        <v>-</v>
      </c>
      <c r="AG81" s="1" t="str">
        <f t="shared" si="57"/>
        <v>-</v>
      </c>
      <c r="AH81" s="1">
        <f t="shared" si="58"/>
        <v>2.0097229102761016</v>
      </c>
      <c r="AI81" s="1" t="str">
        <f t="shared" si="59"/>
        <v>-</v>
      </c>
      <c r="AJ81" s="1" t="str">
        <f t="shared" si="60"/>
        <v>-</v>
      </c>
      <c r="AK81" s="1" t="str">
        <f t="shared" si="61"/>
        <v>-</v>
      </c>
      <c r="AL81" s="1" t="str">
        <f t="shared" si="62"/>
        <v>-</v>
      </c>
      <c r="AM81" s="1" t="str">
        <f t="shared" si="63"/>
        <v>-</v>
      </c>
      <c r="AN81" s="1" t="str">
        <f t="shared" si="64"/>
        <v>-</v>
      </c>
      <c r="AO81" s="1" t="str">
        <f t="shared" si="65"/>
        <v>-</v>
      </c>
      <c r="AP81" s="1" t="str">
        <f t="shared" si="75"/>
        <v>-</v>
      </c>
      <c r="AQ81" s="1" t="str">
        <f t="shared" si="66"/>
        <v>-</v>
      </c>
      <c r="AR81" s="1" t="str">
        <f t="shared" si="67"/>
        <v>-</v>
      </c>
      <c r="AS81" s="1" t="str">
        <f t="shared" si="68"/>
        <v>-</v>
      </c>
      <c r="AT81" s="1" t="str">
        <f t="shared" si="69"/>
        <v>-</v>
      </c>
      <c r="AU81" s="1" t="str">
        <f t="shared" si="70"/>
        <v>-</v>
      </c>
      <c r="AV81" s="1" t="str">
        <f t="shared" si="71"/>
        <v>-</v>
      </c>
      <c r="AW81" s="5">
        <f t="shared" si="76"/>
        <v>3</v>
      </c>
      <c r="AX81" s="1">
        <f t="shared" si="77"/>
        <v>2.0097229102761016</v>
      </c>
    </row>
    <row r="82" spans="1:50" x14ac:dyDescent="0.2">
      <c r="A82" s="4">
        <v>80</v>
      </c>
      <c r="B82" s="21">
        <v>0.63329013214554897</v>
      </c>
      <c r="C82" s="21">
        <v>7.8209999999999997</v>
      </c>
      <c r="D82" s="21">
        <v>11</v>
      </c>
      <c r="E82" s="21">
        <v>46</v>
      </c>
      <c r="F82" s="21">
        <v>43</v>
      </c>
      <c r="G82" s="21">
        <v>4.6926854216294496</v>
      </c>
      <c r="H82" s="21">
        <v>6</v>
      </c>
      <c r="I82" s="21">
        <v>1500</v>
      </c>
      <c r="J82" s="21">
        <v>0.15</v>
      </c>
      <c r="K82" s="21">
        <v>37.5</v>
      </c>
      <c r="L82" s="2">
        <f t="shared" si="39"/>
        <v>4</v>
      </c>
      <c r="M82" s="2">
        <f t="shared" si="40"/>
        <v>5</v>
      </c>
      <c r="N82" s="2">
        <f t="shared" si="41"/>
        <v>6</v>
      </c>
      <c r="O82" s="2">
        <f t="shared" si="42"/>
        <v>4</v>
      </c>
      <c r="P82" s="2">
        <f t="shared" si="43"/>
        <v>5</v>
      </c>
      <c r="Q82" s="2">
        <f t="shared" si="44"/>
        <v>7</v>
      </c>
      <c r="R82" s="2">
        <f t="shared" si="45"/>
        <v>2</v>
      </c>
      <c r="S82" s="2">
        <f t="shared" si="46"/>
        <v>5</v>
      </c>
      <c r="T82" s="2">
        <f t="shared" si="47"/>
        <v>5</v>
      </c>
      <c r="U82" s="2">
        <f t="shared" si="48"/>
        <v>5</v>
      </c>
      <c r="V82" s="10">
        <f t="shared" si="49"/>
        <v>0</v>
      </c>
      <c r="W82" s="2">
        <f t="shared" si="50"/>
        <v>0</v>
      </c>
      <c r="X82" s="2">
        <f t="shared" si="51"/>
        <v>0</v>
      </c>
      <c r="Y82" s="2">
        <f t="shared" si="52"/>
        <v>0</v>
      </c>
      <c r="Z82" s="2">
        <f t="shared" si="53"/>
        <v>0</v>
      </c>
      <c r="AA82" s="2">
        <f t="shared" si="54"/>
        <v>0</v>
      </c>
      <c r="AB82" s="2">
        <f t="shared" si="55"/>
        <v>0</v>
      </c>
      <c r="AC82" s="2">
        <f t="shared" si="72"/>
        <v>7</v>
      </c>
      <c r="AD82" s="5">
        <f t="shared" si="73"/>
        <v>6</v>
      </c>
      <c r="AE82">
        <f t="shared" si="74"/>
        <v>1</v>
      </c>
      <c r="AF82" s="1" t="str">
        <f t="shared" si="56"/>
        <v>-</v>
      </c>
      <c r="AG82" s="1" t="str">
        <f t="shared" si="57"/>
        <v>-</v>
      </c>
      <c r="AH82" s="1" t="str">
        <f t="shared" si="58"/>
        <v>-</v>
      </c>
      <c r="AI82" s="1" t="str">
        <f t="shared" si="59"/>
        <v>-</v>
      </c>
      <c r="AJ82" s="1" t="str">
        <f t="shared" si="60"/>
        <v>-</v>
      </c>
      <c r="AK82" s="1">
        <f t="shared" si="61"/>
        <v>2.1139052384694632</v>
      </c>
      <c r="AL82" s="1" t="str">
        <f t="shared" si="62"/>
        <v>-</v>
      </c>
      <c r="AM82" s="1" t="str">
        <f t="shared" si="63"/>
        <v>-</v>
      </c>
      <c r="AN82" s="1" t="str">
        <f t="shared" si="64"/>
        <v>-</v>
      </c>
      <c r="AO82" s="1" t="str">
        <f t="shared" si="65"/>
        <v>-</v>
      </c>
      <c r="AP82" s="1" t="str">
        <f t="shared" si="75"/>
        <v>-</v>
      </c>
      <c r="AQ82" s="1" t="str">
        <f t="shared" si="66"/>
        <v>-</v>
      </c>
      <c r="AR82" s="1" t="str">
        <f t="shared" si="67"/>
        <v>-</v>
      </c>
      <c r="AS82" s="1" t="str">
        <f t="shared" si="68"/>
        <v>-</v>
      </c>
      <c r="AT82" s="1" t="str">
        <f t="shared" si="69"/>
        <v>-</v>
      </c>
      <c r="AU82" s="1" t="str">
        <f t="shared" si="70"/>
        <v>-</v>
      </c>
      <c r="AV82" s="1" t="str">
        <f t="shared" si="71"/>
        <v>-</v>
      </c>
      <c r="AW82" s="5">
        <f t="shared" si="76"/>
        <v>6</v>
      </c>
      <c r="AX82" s="1">
        <f t="shared" si="77"/>
        <v>2.1139052384694632</v>
      </c>
    </row>
    <row r="83" spans="1:50" x14ac:dyDescent="0.2">
      <c r="A83" s="4">
        <v>81</v>
      </c>
      <c r="B83" s="21">
        <v>0.65834916429106005</v>
      </c>
      <c r="C83" s="21">
        <v>12.775</v>
      </c>
      <c r="D83" s="21">
        <v>14</v>
      </c>
      <c r="E83" s="21">
        <v>31</v>
      </c>
      <c r="F83" s="21">
        <v>55</v>
      </c>
      <c r="G83" s="21">
        <v>5.4199661638043004</v>
      </c>
      <c r="H83" s="21">
        <v>6</v>
      </c>
      <c r="I83" s="21">
        <v>1500</v>
      </c>
      <c r="J83" s="21">
        <v>0.15</v>
      </c>
      <c r="K83" s="21">
        <v>37.5</v>
      </c>
      <c r="L83" s="2">
        <f t="shared" si="39"/>
        <v>3</v>
      </c>
      <c r="M83" s="2">
        <f t="shared" si="40"/>
        <v>5</v>
      </c>
      <c r="N83" s="2">
        <f t="shared" si="41"/>
        <v>6</v>
      </c>
      <c r="O83" s="2">
        <f t="shared" si="42"/>
        <v>5</v>
      </c>
      <c r="P83" s="2">
        <f t="shared" si="43"/>
        <v>5</v>
      </c>
      <c r="Q83" s="2">
        <f t="shared" si="44"/>
        <v>7</v>
      </c>
      <c r="R83" s="2">
        <f t="shared" si="45"/>
        <v>2</v>
      </c>
      <c r="S83" s="2">
        <f t="shared" si="46"/>
        <v>5</v>
      </c>
      <c r="T83" s="2">
        <f t="shared" si="47"/>
        <v>5</v>
      </c>
      <c r="U83" s="2">
        <f t="shared" si="48"/>
        <v>6</v>
      </c>
      <c r="V83" s="10">
        <f t="shared" si="49"/>
        <v>0</v>
      </c>
      <c r="W83" s="2">
        <f t="shared" si="50"/>
        <v>0</v>
      </c>
      <c r="X83" s="2">
        <f t="shared" si="51"/>
        <v>0</v>
      </c>
      <c r="Y83" s="2">
        <f t="shared" si="52"/>
        <v>0</v>
      </c>
      <c r="Z83" s="2">
        <f t="shared" si="53"/>
        <v>0</v>
      </c>
      <c r="AA83" s="2">
        <f t="shared" si="54"/>
        <v>0</v>
      </c>
      <c r="AB83" s="2">
        <f t="shared" si="55"/>
        <v>0</v>
      </c>
      <c r="AC83" s="2">
        <f t="shared" si="72"/>
        <v>7</v>
      </c>
      <c r="AD83" s="5">
        <f t="shared" si="73"/>
        <v>6</v>
      </c>
      <c r="AE83">
        <f t="shared" si="74"/>
        <v>1</v>
      </c>
      <c r="AF83" s="1" t="str">
        <f t="shared" si="56"/>
        <v>-</v>
      </c>
      <c r="AG83" s="1" t="str">
        <f t="shared" si="57"/>
        <v>-</v>
      </c>
      <c r="AH83" s="1" t="str">
        <f t="shared" si="58"/>
        <v>-</v>
      </c>
      <c r="AI83" s="1" t="str">
        <f t="shared" si="59"/>
        <v>-</v>
      </c>
      <c r="AJ83" s="1" t="str">
        <f t="shared" si="60"/>
        <v>-</v>
      </c>
      <c r="AK83" s="1">
        <f t="shared" si="61"/>
        <v>2.0983972963776871</v>
      </c>
      <c r="AL83" s="1" t="str">
        <f t="shared" si="62"/>
        <v>-</v>
      </c>
      <c r="AM83" s="1" t="str">
        <f t="shared" si="63"/>
        <v>-</v>
      </c>
      <c r="AN83" s="1" t="str">
        <f t="shared" si="64"/>
        <v>-</v>
      </c>
      <c r="AO83" s="1" t="str">
        <f t="shared" si="65"/>
        <v>-</v>
      </c>
      <c r="AP83" s="1" t="str">
        <f t="shared" si="75"/>
        <v>-</v>
      </c>
      <c r="AQ83" s="1" t="str">
        <f t="shared" si="66"/>
        <v>-</v>
      </c>
      <c r="AR83" s="1" t="str">
        <f t="shared" si="67"/>
        <v>-</v>
      </c>
      <c r="AS83" s="1" t="str">
        <f t="shared" si="68"/>
        <v>-</v>
      </c>
      <c r="AT83" s="1" t="str">
        <f t="shared" si="69"/>
        <v>-</v>
      </c>
      <c r="AU83" s="1" t="str">
        <f t="shared" si="70"/>
        <v>-</v>
      </c>
      <c r="AV83" s="1" t="str">
        <f t="shared" si="71"/>
        <v>-</v>
      </c>
      <c r="AW83" s="5">
        <f t="shared" si="76"/>
        <v>6</v>
      </c>
      <c r="AX83" s="1">
        <f t="shared" si="77"/>
        <v>2.0983972963776871</v>
      </c>
    </row>
    <row r="84" spans="1:50" x14ac:dyDescent="0.2">
      <c r="A84" s="4">
        <v>82</v>
      </c>
      <c r="B84" s="21">
        <v>0.68341341488325003</v>
      </c>
      <c r="C84" s="21">
        <v>42.63</v>
      </c>
      <c r="D84" s="21">
        <v>0</v>
      </c>
      <c r="E84" s="21">
        <v>23</v>
      </c>
      <c r="F84" s="21">
        <v>77</v>
      </c>
      <c r="G84" s="21">
        <v>4.2630485836652996</v>
      </c>
      <c r="H84" s="21">
        <v>6</v>
      </c>
      <c r="I84" s="21">
        <v>1500</v>
      </c>
      <c r="J84" s="21">
        <v>0.15</v>
      </c>
      <c r="K84" s="21">
        <v>0</v>
      </c>
      <c r="L84" s="2">
        <f t="shared" si="39"/>
        <v>0</v>
      </c>
      <c r="M84" s="2">
        <f t="shared" si="40"/>
        <v>0</v>
      </c>
      <c r="N84" s="2">
        <f t="shared" si="41"/>
        <v>0</v>
      </c>
      <c r="O84" s="2">
        <f t="shared" si="42"/>
        <v>0</v>
      </c>
      <c r="P84" s="2">
        <f t="shared" si="43"/>
        <v>0</v>
      </c>
      <c r="Q84" s="2">
        <f t="shared" si="44"/>
        <v>0</v>
      </c>
      <c r="R84" s="2">
        <f t="shared" si="45"/>
        <v>0</v>
      </c>
      <c r="S84" s="2">
        <f t="shared" si="46"/>
        <v>0</v>
      </c>
      <c r="T84" s="2">
        <f t="shared" si="47"/>
        <v>0</v>
      </c>
      <c r="U84" s="2">
        <f t="shared" si="48"/>
        <v>0</v>
      </c>
      <c r="V84" s="10">
        <f t="shared" si="49"/>
        <v>6</v>
      </c>
      <c r="W84" s="2">
        <f t="shared" si="50"/>
        <v>7</v>
      </c>
      <c r="X84" s="2">
        <f t="shared" si="51"/>
        <v>4</v>
      </c>
      <c r="Y84" s="2">
        <f t="shared" si="52"/>
        <v>4</v>
      </c>
      <c r="Z84" s="2">
        <f t="shared" si="53"/>
        <v>4</v>
      </c>
      <c r="AA84" s="2">
        <f t="shared" si="54"/>
        <v>4</v>
      </c>
      <c r="AB84" s="2">
        <f t="shared" si="55"/>
        <v>3</v>
      </c>
      <c r="AC84" s="2">
        <f t="shared" si="72"/>
        <v>7</v>
      </c>
      <c r="AD84" s="5">
        <f t="shared" si="73"/>
        <v>12</v>
      </c>
      <c r="AE84">
        <f t="shared" si="74"/>
        <v>1</v>
      </c>
      <c r="AF84" s="1" t="str">
        <f t="shared" si="56"/>
        <v>-</v>
      </c>
      <c r="AG84" s="1" t="str">
        <f t="shared" si="57"/>
        <v>-</v>
      </c>
      <c r="AH84" s="1" t="str">
        <f t="shared" si="58"/>
        <v>-</v>
      </c>
      <c r="AI84" s="1" t="str">
        <f t="shared" si="59"/>
        <v>-</v>
      </c>
      <c r="AJ84" s="1" t="str">
        <f t="shared" si="60"/>
        <v>-</v>
      </c>
      <c r="AK84" s="1" t="str">
        <f t="shared" si="61"/>
        <v>-</v>
      </c>
      <c r="AL84" s="1" t="str">
        <f t="shared" si="62"/>
        <v>-</v>
      </c>
      <c r="AM84" s="1" t="str">
        <f t="shared" si="63"/>
        <v>-</v>
      </c>
      <c r="AN84" s="1" t="str">
        <f t="shared" si="64"/>
        <v>-</v>
      </c>
      <c r="AO84" s="1" t="str">
        <f t="shared" si="65"/>
        <v>-</v>
      </c>
      <c r="AP84" s="1" t="str">
        <f t="shared" si="75"/>
        <v>-</v>
      </c>
      <c r="AQ84" s="1">
        <f t="shared" si="66"/>
        <v>2.0754258165819541</v>
      </c>
      <c r="AR84" s="1" t="str">
        <f t="shared" si="67"/>
        <v>-</v>
      </c>
      <c r="AS84" s="1" t="str">
        <f t="shared" si="68"/>
        <v>-</v>
      </c>
      <c r="AT84" s="1" t="str">
        <f t="shared" si="69"/>
        <v>-</v>
      </c>
      <c r="AU84" s="1" t="str">
        <f t="shared" si="70"/>
        <v>-</v>
      </c>
      <c r="AV84" s="1" t="str">
        <f t="shared" si="71"/>
        <v>-</v>
      </c>
      <c r="AW84" s="5">
        <f t="shared" si="76"/>
        <v>12</v>
      </c>
      <c r="AX84" s="1">
        <f t="shared" si="77"/>
        <v>2.0754258165819541</v>
      </c>
    </row>
    <row r="85" spans="1:50" x14ac:dyDescent="0.2">
      <c r="A85" s="4">
        <v>83</v>
      </c>
      <c r="B85" s="21">
        <v>0.65114225314949103</v>
      </c>
      <c r="C85" s="21">
        <v>6.9560000000000004</v>
      </c>
      <c r="D85" s="21">
        <v>0</v>
      </c>
      <c r="E85" s="21">
        <v>2</v>
      </c>
      <c r="F85" s="21">
        <v>98</v>
      </c>
      <c r="G85" s="21">
        <v>10.3387495667931</v>
      </c>
      <c r="H85" s="21">
        <v>7</v>
      </c>
      <c r="I85" s="21">
        <v>1500</v>
      </c>
      <c r="J85" s="21">
        <v>185</v>
      </c>
      <c r="K85" s="21">
        <v>0</v>
      </c>
      <c r="L85" s="2">
        <f t="shared" si="39"/>
        <v>0</v>
      </c>
      <c r="M85" s="2">
        <f t="shared" si="40"/>
        <v>0</v>
      </c>
      <c r="N85" s="2">
        <f t="shared" si="41"/>
        <v>0</v>
      </c>
      <c r="O85" s="2">
        <f t="shared" si="42"/>
        <v>0</v>
      </c>
      <c r="P85" s="2">
        <f t="shared" si="43"/>
        <v>0</v>
      </c>
      <c r="Q85" s="2">
        <f t="shared" si="44"/>
        <v>0</v>
      </c>
      <c r="R85" s="2">
        <f t="shared" si="45"/>
        <v>0</v>
      </c>
      <c r="S85" s="2">
        <f t="shared" si="46"/>
        <v>0</v>
      </c>
      <c r="T85" s="2">
        <f t="shared" si="47"/>
        <v>0</v>
      </c>
      <c r="U85" s="2">
        <f t="shared" si="48"/>
        <v>0</v>
      </c>
      <c r="V85" s="10">
        <f t="shared" si="49"/>
        <v>7</v>
      </c>
      <c r="W85" s="2">
        <f t="shared" si="50"/>
        <v>7</v>
      </c>
      <c r="X85" s="2">
        <f t="shared" si="51"/>
        <v>5</v>
      </c>
      <c r="Y85" s="2">
        <f t="shared" si="52"/>
        <v>3</v>
      </c>
      <c r="Z85" s="2">
        <f t="shared" si="53"/>
        <v>3</v>
      </c>
      <c r="AA85" s="2">
        <f t="shared" si="54"/>
        <v>5</v>
      </c>
      <c r="AB85" s="2">
        <f t="shared" si="55"/>
        <v>5</v>
      </c>
      <c r="AC85" s="2">
        <f t="shared" si="72"/>
        <v>7</v>
      </c>
      <c r="AD85" s="5">
        <f t="shared" si="73"/>
        <v>11</v>
      </c>
      <c r="AE85">
        <f t="shared" si="74"/>
        <v>2</v>
      </c>
      <c r="AF85" s="1" t="str">
        <f t="shared" si="56"/>
        <v>-</v>
      </c>
      <c r="AG85" s="1" t="str">
        <f t="shared" si="57"/>
        <v>-</v>
      </c>
      <c r="AH85" s="1" t="str">
        <f t="shared" si="58"/>
        <v>-</v>
      </c>
      <c r="AI85" s="1" t="str">
        <f t="shared" si="59"/>
        <v>-</v>
      </c>
      <c r="AJ85" s="1" t="str">
        <f t="shared" si="60"/>
        <v>-</v>
      </c>
      <c r="AK85" s="1" t="str">
        <f t="shared" si="61"/>
        <v>-</v>
      </c>
      <c r="AL85" s="1" t="str">
        <f t="shared" si="62"/>
        <v>-</v>
      </c>
      <c r="AM85" s="1" t="str">
        <f t="shared" si="63"/>
        <v>-</v>
      </c>
      <c r="AN85" s="1" t="str">
        <f t="shared" si="64"/>
        <v>-</v>
      </c>
      <c r="AO85" s="1" t="str">
        <f t="shared" si="65"/>
        <v>-</v>
      </c>
      <c r="AP85" s="1">
        <f t="shared" si="75"/>
        <v>2.0719370771990566</v>
      </c>
      <c r="AQ85" s="1">
        <f t="shared" si="66"/>
        <v>1.9641052420613776</v>
      </c>
      <c r="AR85" s="1" t="str">
        <f t="shared" si="67"/>
        <v>-</v>
      </c>
      <c r="AS85" s="1" t="str">
        <f t="shared" si="68"/>
        <v>-</v>
      </c>
      <c r="AT85" s="1" t="str">
        <f t="shared" si="69"/>
        <v>-</v>
      </c>
      <c r="AU85" s="1" t="str">
        <f t="shared" si="70"/>
        <v>-</v>
      </c>
      <c r="AV85" s="1" t="str">
        <f t="shared" si="71"/>
        <v>-</v>
      </c>
      <c r="AW85" s="5">
        <f t="shared" si="76"/>
        <v>12</v>
      </c>
      <c r="AX85" s="1">
        <f t="shared" si="77"/>
        <v>1.9641052420613776</v>
      </c>
    </row>
    <row r="86" spans="1:50" x14ac:dyDescent="0.2">
      <c r="A86" s="4">
        <v>84</v>
      </c>
      <c r="B86" s="21">
        <v>0.44133840954446502</v>
      </c>
      <c r="C86" s="21">
        <v>60.932000000000002</v>
      </c>
      <c r="D86" s="21">
        <v>0</v>
      </c>
      <c r="E86" s="21">
        <v>5</v>
      </c>
      <c r="F86" s="21">
        <v>95</v>
      </c>
      <c r="G86" s="21">
        <v>8.6171018610710597</v>
      </c>
      <c r="H86" s="21">
        <v>6</v>
      </c>
      <c r="I86" s="21">
        <v>1500</v>
      </c>
      <c r="J86" s="21">
        <v>185</v>
      </c>
      <c r="K86" s="21">
        <v>0</v>
      </c>
      <c r="L86" s="2">
        <f t="shared" si="39"/>
        <v>0</v>
      </c>
      <c r="M86" s="2">
        <f t="shared" si="40"/>
        <v>0</v>
      </c>
      <c r="N86" s="2">
        <f t="shared" si="41"/>
        <v>0</v>
      </c>
      <c r="O86" s="2">
        <f t="shared" si="42"/>
        <v>0</v>
      </c>
      <c r="P86" s="2">
        <f t="shared" si="43"/>
        <v>0</v>
      </c>
      <c r="Q86" s="2">
        <f t="shared" si="44"/>
        <v>0</v>
      </c>
      <c r="R86" s="2">
        <f t="shared" si="45"/>
        <v>0</v>
      </c>
      <c r="S86" s="2">
        <f t="shared" si="46"/>
        <v>0</v>
      </c>
      <c r="T86" s="2">
        <f t="shared" si="47"/>
        <v>0</v>
      </c>
      <c r="U86" s="2">
        <f t="shared" si="48"/>
        <v>0</v>
      </c>
      <c r="V86" s="10">
        <f t="shared" si="49"/>
        <v>7</v>
      </c>
      <c r="W86" s="2">
        <f t="shared" si="50"/>
        <v>7</v>
      </c>
      <c r="X86" s="2">
        <f t="shared" si="51"/>
        <v>5</v>
      </c>
      <c r="Y86" s="2">
        <f t="shared" si="52"/>
        <v>3</v>
      </c>
      <c r="Z86" s="2">
        <f t="shared" si="53"/>
        <v>3</v>
      </c>
      <c r="AA86" s="2">
        <f t="shared" si="54"/>
        <v>5</v>
      </c>
      <c r="AB86" s="2">
        <f t="shared" si="55"/>
        <v>5</v>
      </c>
      <c r="AC86" s="2">
        <f t="shared" si="72"/>
        <v>7</v>
      </c>
      <c r="AD86" s="5">
        <f t="shared" si="73"/>
        <v>11</v>
      </c>
      <c r="AE86">
        <f t="shared" si="74"/>
        <v>2</v>
      </c>
      <c r="AF86" s="1" t="str">
        <f t="shared" si="56"/>
        <v>-</v>
      </c>
      <c r="AG86" s="1" t="str">
        <f t="shared" si="57"/>
        <v>-</v>
      </c>
      <c r="AH86" s="1" t="str">
        <f t="shared" si="58"/>
        <v>-</v>
      </c>
      <c r="AI86" s="1" t="str">
        <f t="shared" si="59"/>
        <v>-</v>
      </c>
      <c r="AJ86" s="1" t="str">
        <f t="shared" si="60"/>
        <v>-</v>
      </c>
      <c r="AK86" s="1" t="str">
        <f t="shared" si="61"/>
        <v>-</v>
      </c>
      <c r="AL86" s="1" t="str">
        <f t="shared" si="62"/>
        <v>-</v>
      </c>
      <c r="AM86" s="1" t="str">
        <f t="shared" si="63"/>
        <v>-</v>
      </c>
      <c r="AN86" s="1" t="str">
        <f t="shared" si="64"/>
        <v>-</v>
      </c>
      <c r="AO86" s="1" t="str">
        <f t="shared" si="65"/>
        <v>-</v>
      </c>
      <c r="AP86" s="1">
        <f t="shared" si="75"/>
        <v>2.2673774050979119</v>
      </c>
      <c r="AQ86" s="1">
        <f t="shared" si="66"/>
        <v>2.0441601937961082</v>
      </c>
      <c r="AR86" s="1" t="str">
        <f t="shared" si="67"/>
        <v>-</v>
      </c>
      <c r="AS86" s="1" t="str">
        <f t="shared" si="68"/>
        <v>-</v>
      </c>
      <c r="AT86" s="1" t="str">
        <f t="shared" si="69"/>
        <v>-</v>
      </c>
      <c r="AU86" s="1" t="str">
        <f t="shared" si="70"/>
        <v>-</v>
      </c>
      <c r="AV86" s="1" t="str">
        <f t="shared" si="71"/>
        <v>-</v>
      </c>
      <c r="AW86" s="5">
        <f t="shared" si="76"/>
        <v>12</v>
      </c>
      <c r="AX86" s="1">
        <f t="shared" si="77"/>
        <v>2.0441601937961082</v>
      </c>
    </row>
    <row r="87" spans="1:50" x14ac:dyDescent="0.2">
      <c r="A87" s="4">
        <v>85</v>
      </c>
      <c r="B87" s="21">
        <v>0.51985773516418698</v>
      </c>
      <c r="C87" s="21">
        <v>4.7640000000000002</v>
      </c>
      <c r="D87" s="21">
        <v>0</v>
      </c>
      <c r="E87" s="21">
        <v>27</v>
      </c>
      <c r="F87" s="21">
        <v>73</v>
      </c>
      <c r="G87" s="21">
        <v>6.1930063923111502</v>
      </c>
      <c r="H87" s="21">
        <v>6</v>
      </c>
      <c r="I87" s="21">
        <v>1500</v>
      </c>
      <c r="J87" s="21">
        <v>185</v>
      </c>
      <c r="K87" s="21">
        <v>0</v>
      </c>
      <c r="L87" s="2">
        <f t="shared" si="39"/>
        <v>0</v>
      </c>
      <c r="M87" s="2">
        <f t="shared" si="40"/>
        <v>0</v>
      </c>
      <c r="N87" s="2">
        <f t="shared" si="41"/>
        <v>0</v>
      </c>
      <c r="O87" s="2">
        <f t="shared" si="42"/>
        <v>0</v>
      </c>
      <c r="P87" s="2">
        <f t="shared" si="43"/>
        <v>0</v>
      </c>
      <c r="Q87" s="2">
        <f t="shared" si="44"/>
        <v>0</v>
      </c>
      <c r="R87" s="2">
        <f t="shared" si="45"/>
        <v>0</v>
      </c>
      <c r="S87" s="2">
        <f t="shared" si="46"/>
        <v>0</v>
      </c>
      <c r="T87" s="2">
        <f t="shared" si="47"/>
        <v>0</v>
      </c>
      <c r="U87" s="2">
        <f t="shared" si="48"/>
        <v>0</v>
      </c>
      <c r="V87" s="10">
        <f t="shared" si="49"/>
        <v>5</v>
      </c>
      <c r="W87" s="2">
        <f t="shared" si="50"/>
        <v>6</v>
      </c>
      <c r="X87" s="2">
        <f t="shared" si="51"/>
        <v>3</v>
      </c>
      <c r="Y87" s="2">
        <f t="shared" si="52"/>
        <v>3</v>
      </c>
      <c r="Z87" s="2">
        <f t="shared" si="53"/>
        <v>3</v>
      </c>
      <c r="AA87" s="2">
        <f t="shared" si="54"/>
        <v>3</v>
      </c>
      <c r="AB87" s="2">
        <f t="shared" si="55"/>
        <v>3</v>
      </c>
      <c r="AC87" s="2">
        <f t="shared" si="72"/>
        <v>6</v>
      </c>
      <c r="AD87" s="5">
        <f t="shared" si="73"/>
        <v>12</v>
      </c>
      <c r="AE87">
        <f t="shared" si="74"/>
        <v>1</v>
      </c>
      <c r="AF87" s="1" t="str">
        <f t="shared" si="56"/>
        <v>-</v>
      </c>
      <c r="AG87" s="1" t="str">
        <f t="shared" si="57"/>
        <v>-</v>
      </c>
      <c r="AH87" s="1" t="str">
        <f t="shared" si="58"/>
        <v>-</v>
      </c>
      <c r="AI87" s="1" t="str">
        <f t="shared" si="59"/>
        <v>-</v>
      </c>
      <c r="AJ87" s="1" t="str">
        <f t="shared" si="60"/>
        <v>-</v>
      </c>
      <c r="AK87" s="1" t="str">
        <f t="shared" si="61"/>
        <v>-</v>
      </c>
      <c r="AL87" s="1" t="str">
        <f t="shared" si="62"/>
        <v>-</v>
      </c>
      <c r="AM87" s="1" t="str">
        <f t="shared" si="63"/>
        <v>-</v>
      </c>
      <c r="AN87" s="1" t="str">
        <f t="shared" si="64"/>
        <v>-</v>
      </c>
      <c r="AO87" s="1" t="str">
        <f t="shared" si="65"/>
        <v>-</v>
      </c>
      <c r="AP87" s="1" t="str">
        <f t="shared" si="75"/>
        <v>-</v>
      </c>
      <c r="AQ87" s="1">
        <f t="shared" si="66"/>
        <v>2.0121843682751934</v>
      </c>
      <c r="AR87" s="1" t="str">
        <f t="shared" si="67"/>
        <v>-</v>
      </c>
      <c r="AS87" s="1" t="str">
        <f t="shared" si="68"/>
        <v>-</v>
      </c>
      <c r="AT87" s="1" t="str">
        <f t="shared" si="69"/>
        <v>-</v>
      </c>
      <c r="AU87" s="1" t="str">
        <f t="shared" si="70"/>
        <v>-</v>
      </c>
      <c r="AV87" s="1" t="str">
        <f t="shared" si="71"/>
        <v>-</v>
      </c>
      <c r="AW87" s="5">
        <f t="shared" si="76"/>
        <v>12</v>
      </c>
      <c r="AX87" s="1">
        <f t="shared" si="77"/>
        <v>2.0121843682751934</v>
      </c>
    </row>
    <row r="88" spans="1:50" x14ac:dyDescent="0.2">
      <c r="A88" s="4">
        <v>86</v>
      </c>
      <c r="B88" s="21">
        <v>0.48614505963169602</v>
      </c>
      <c r="C88" s="21">
        <v>0.39700000000000002</v>
      </c>
      <c r="D88" s="21">
        <v>0</v>
      </c>
      <c r="E88" s="21">
        <v>0</v>
      </c>
      <c r="F88" s="21">
        <v>100</v>
      </c>
      <c r="G88" s="21">
        <v>5.9509614799442003</v>
      </c>
      <c r="H88" s="21">
        <v>6</v>
      </c>
      <c r="I88" s="21">
        <v>0</v>
      </c>
      <c r="J88" s="21">
        <v>0.15</v>
      </c>
      <c r="K88" s="21">
        <v>0</v>
      </c>
      <c r="L88" s="2">
        <f t="shared" si="39"/>
        <v>0</v>
      </c>
      <c r="M88" s="2">
        <f t="shared" si="40"/>
        <v>0</v>
      </c>
      <c r="N88" s="2">
        <f t="shared" si="41"/>
        <v>0</v>
      </c>
      <c r="O88" s="2">
        <f t="shared" si="42"/>
        <v>0</v>
      </c>
      <c r="P88" s="2">
        <f t="shared" si="43"/>
        <v>0</v>
      </c>
      <c r="Q88" s="2">
        <f t="shared" si="44"/>
        <v>0</v>
      </c>
      <c r="R88" s="2">
        <f t="shared" si="45"/>
        <v>0</v>
      </c>
      <c r="S88" s="2">
        <f t="shared" si="46"/>
        <v>0</v>
      </c>
      <c r="T88" s="2">
        <f t="shared" si="47"/>
        <v>0</v>
      </c>
      <c r="U88" s="2">
        <f t="shared" si="48"/>
        <v>0</v>
      </c>
      <c r="V88" s="10">
        <f t="shared" si="49"/>
        <v>6</v>
      </c>
      <c r="W88" s="2">
        <f t="shared" si="50"/>
        <v>8</v>
      </c>
      <c r="X88" s="2">
        <f t="shared" si="51"/>
        <v>6</v>
      </c>
      <c r="Y88" s="2">
        <f t="shared" si="52"/>
        <v>3</v>
      </c>
      <c r="Z88" s="2">
        <f t="shared" si="53"/>
        <v>3</v>
      </c>
      <c r="AA88" s="2">
        <f t="shared" si="54"/>
        <v>5</v>
      </c>
      <c r="AB88" s="2">
        <f t="shared" si="55"/>
        <v>4</v>
      </c>
      <c r="AC88" s="2">
        <f t="shared" si="72"/>
        <v>8</v>
      </c>
      <c r="AD88" s="5">
        <f t="shared" si="73"/>
        <v>12</v>
      </c>
      <c r="AE88">
        <f t="shared" si="74"/>
        <v>1</v>
      </c>
      <c r="AF88" s="1" t="str">
        <f t="shared" si="56"/>
        <v>-</v>
      </c>
      <c r="AG88" s="1" t="str">
        <f t="shared" si="57"/>
        <v>-</v>
      </c>
      <c r="AH88" s="1" t="str">
        <f t="shared" si="58"/>
        <v>-</v>
      </c>
      <c r="AI88" s="1" t="str">
        <f t="shared" si="59"/>
        <v>-</v>
      </c>
      <c r="AJ88" s="1" t="str">
        <f t="shared" si="60"/>
        <v>-</v>
      </c>
      <c r="AK88" s="1" t="str">
        <f t="shared" si="61"/>
        <v>-</v>
      </c>
      <c r="AL88" s="1" t="str">
        <f t="shared" si="62"/>
        <v>-</v>
      </c>
      <c r="AM88" s="1" t="str">
        <f t="shared" si="63"/>
        <v>-</v>
      </c>
      <c r="AN88" s="1" t="str">
        <f t="shared" si="64"/>
        <v>-</v>
      </c>
      <c r="AO88" s="1" t="str">
        <f t="shared" si="65"/>
        <v>-</v>
      </c>
      <c r="AP88" s="1" t="str">
        <f t="shared" si="75"/>
        <v>-</v>
      </c>
      <c r="AQ88" s="1">
        <f t="shared" si="66"/>
        <v>1.242003923115814</v>
      </c>
      <c r="AR88" s="1" t="str">
        <f t="shared" si="67"/>
        <v>-</v>
      </c>
      <c r="AS88" s="1" t="str">
        <f t="shared" si="68"/>
        <v>-</v>
      </c>
      <c r="AT88" s="1" t="str">
        <f t="shared" si="69"/>
        <v>-</v>
      </c>
      <c r="AU88" s="1" t="str">
        <f t="shared" si="70"/>
        <v>-</v>
      </c>
      <c r="AV88" s="1" t="str">
        <f t="shared" si="71"/>
        <v>-</v>
      </c>
      <c r="AW88" s="5">
        <f t="shared" si="76"/>
        <v>12</v>
      </c>
      <c r="AX88" s="1">
        <f t="shared" si="77"/>
        <v>1.242003923115814</v>
      </c>
    </row>
    <row r="89" spans="1:50" x14ac:dyDescent="0.2">
      <c r="A89" s="4">
        <v>87</v>
      </c>
      <c r="B89" s="21">
        <v>0.51733099129025495</v>
      </c>
      <c r="C89" s="21">
        <v>0.46100000000000002</v>
      </c>
      <c r="D89" s="21">
        <v>14</v>
      </c>
      <c r="E89" s="21">
        <v>0</v>
      </c>
      <c r="F89" s="21">
        <v>86</v>
      </c>
      <c r="G89" s="21">
        <v>6.9202063184796003</v>
      </c>
      <c r="H89" s="21">
        <v>6</v>
      </c>
      <c r="I89" s="21">
        <v>0</v>
      </c>
      <c r="J89" s="21">
        <v>0.15</v>
      </c>
      <c r="K89" s="21">
        <v>0</v>
      </c>
      <c r="L89" s="2">
        <f t="shared" si="39"/>
        <v>1</v>
      </c>
      <c r="M89" s="2">
        <f t="shared" si="40"/>
        <v>4</v>
      </c>
      <c r="N89" s="2">
        <f t="shared" si="41"/>
        <v>5</v>
      </c>
      <c r="O89" s="2">
        <f t="shared" si="42"/>
        <v>3</v>
      </c>
      <c r="P89" s="2">
        <f t="shared" si="43"/>
        <v>5</v>
      </c>
      <c r="Q89" s="2">
        <f t="shared" si="44"/>
        <v>5</v>
      </c>
      <c r="R89" s="2">
        <f t="shared" si="45"/>
        <v>3</v>
      </c>
      <c r="S89" s="2">
        <f t="shared" si="46"/>
        <v>6</v>
      </c>
      <c r="T89" s="2">
        <f t="shared" si="47"/>
        <v>6</v>
      </c>
      <c r="U89" s="2">
        <f t="shared" si="48"/>
        <v>4</v>
      </c>
      <c r="V89" s="10">
        <f t="shared" si="49"/>
        <v>0</v>
      </c>
      <c r="W89" s="2">
        <f t="shared" si="50"/>
        <v>0</v>
      </c>
      <c r="X89" s="2">
        <f t="shared" si="51"/>
        <v>0</v>
      </c>
      <c r="Y89" s="2">
        <f t="shared" si="52"/>
        <v>0</v>
      </c>
      <c r="Z89" s="2">
        <f t="shared" si="53"/>
        <v>0</v>
      </c>
      <c r="AA89" s="2">
        <f t="shared" si="54"/>
        <v>0</v>
      </c>
      <c r="AB89" s="2">
        <f t="shared" si="55"/>
        <v>0</v>
      </c>
      <c r="AC89" s="2">
        <f t="shared" si="72"/>
        <v>6</v>
      </c>
      <c r="AD89" s="5">
        <f t="shared" si="73"/>
        <v>8</v>
      </c>
      <c r="AE89">
        <f t="shared" si="74"/>
        <v>2</v>
      </c>
      <c r="AF89" s="1" t="str">
        <f t="shared" si="56"/>
        <v>-</v>
      </c>
      <c r="AG89" s="1" t="str">
        <f t="shared" si="57"/>
        <v>-</v>
      </c>
      <c r="AH89" s="1" t="str">
        <f t="shared" si="58"/>
        <v>-</v>
      </c>
      <c r="AI89" s="1" t="str">
        <f t="shared" si="59"/>
        <v>-</v>
      </c>
      <c r="AJ89" s="1" t="str">
        <f t="shared" si="60"/>
        <v>-</v>
      </c>
      <c r="AK89" s="1" t="str">
        <f t="shared" si="61"/>
        <v>-</v>
      </c>
      <c r="AL89" s="1" t="str">
        <f t="shared" si="62"/>
        <v>-</v>
      </c>
      <c r="AM89" s="1">
        <f t="shared" si="63"/>
        <v>1.6786823944183442</v>
      </c>
      <c r="AN89" s="1">
        <f t="shared" si="64"/>
        <v>1.7203452404732757</v>
      </c>
      <c r="AO89" s="1" t="str">
        <f t="shared" si="65"/>
        <v>-</v>
      </c>
      <c r="AP89" s="1" t="str">
        <f t="shared" si="75"/>
        <v>-</v>
      </c>
      <c r="AQ89" s="1" t="str">
        <f t="shared" si="66"/>
        <v>-</v>
      </c>
      <c r="AR89" s="1" t="str">
        <f t="shared" si="67"/>
        <v>-</v>
      </c>
      <c r="AS89" s="1" t="str">
        <f t="shared" si="68"/>
        <v>-</v>
      </c>
      <c r="AT89" s="1" t="str">
        <f t="shared" si="69"/>
        <v>-</v>
      </c>
      <c r="AU89" s="1" t="str">
        <f t="shared" si="70"/>
        <v>-</v>
      </c>
      <c r="AV89" s="1" t="str">
        <f t="shared" si="71"/>
        <v>-</v>
      </c>
      <c r="AW89" s="5">
        <f t="shared" si="76"/>
        <v>8</v>
      </c>
      <c r="AX89" s="1">
        <f t="shared" si="77"/>
        <v>1.6786823944183442</v>
      </c>
    </row>
    <row r="90" spans="1:50" x14ac:dyDescent="0.2">
      <c r="A90" s="4">
        <v>88</v>
      </c>
      <c r="B90" s="21">
        <v>0.42147901988592401</v>
      </c>
      <c r="C90" s="21">
        <v>6.5119999999999996</v>
      </c>
      <c r="D90" s="21">
        <v>40</v>
      </c>
      <c r="E90" s="21">
        <v>1</v>
      </c>
      <c r="F90" s="21">
        <v>59</v>
      </c>
      <c r="G90" s="21">
        <v>9.1166470079536897</v>
      </c>
      <c r="H90" s="21">
        <v>6</v>
      </c>
      <c r="I90" s="21">
        <v>0</v>
      </c>
      <c r="J90" s="21">
        <v>0.15</v>
      </c>
      <c r="K90" s="21">
        <v>0</v>
      </c>
      <c r="L90" s="2">
        <f t="shared" si="39"/>
        <v>3</v>
      </c>
      <c r="M90" s="2">
        <f t="shared" si="40"/>
        <v>5</v>
      </c>
      <c r="N90" s="2">
        <f t="shared" si="41"/>
        <v>6</v>
      </c>
      <c r="O90" s="2">
        <f t="shared" si="42"/>
        <v>3</v>
      </c>
      <c r="P90" s="2">
        <f t="shared" si="43"/>
        <v>4</v>
      </c>
      <c r="Q90" s="2">
        <f t="shared" si="44"/>
        <v>6</v>
      </c>
      <c r="R90" s="2">
        <f t="shared" si="45"/>
        <v>4</v>
      </c>
      <c r="S90" s="2">
        <f t="shared" si="46"/>
        <v>5</v>
      </c>
      <c r="T90" s="2">
        <f t="shared" si="47"/>
        <v>5</v>
      </c>
      <c r="U90" s="2">
        <f t="shared" si="48"/>
        <v>3</v>
      </c>
      <c r="V90" s="10">
        <f t="shared" si="49"/>
        <v>0</v>
      </c>
      <c r="W90" s="2">
        <f t="shared" si="50"/>
        <v>0</v>
      </c>
      <c r="X90" s="2">
        <f t="shared" si="51"/>
        <v>0</v>
      </c>
      <c r="Y90" s="2">
        <f t="shared" si="52"/>
        <v>0</v>
      </c>
      <c r="Z90" s="2">
        <f t="shared" si="53"/>
        <v>0</v>
      </c>
      <c r="AA90" s="2">
        <f t="shared" si="54"/>
        <v>0</v>
      </c>
      <c r="AB90" s="2">
        <f t="shared" si="55"/>
        <v>0</v>
      </c>
      <c r="AC90" s="2">
        <f t="shared" si="72"/>
        <v>6</v>
      </c>
      <c r="AD90" s="5">
        <f t="shared" si="73"/>
        <v>3</v>
      </c>
      <c r="AE90">
        <f t="shared" si="74"/>
        <v>2</v>
      </c>
      <c r="AF90" s="1" t="str">
        <f t="shared" si="56"/>
        <v>-</v>
      </c>
      <c r="AG90" s="1" t="str">
        <f t="shared" si="57"/>
        <v>-</v>
      </c>
      <c r="AH90" s="1">
        <f t="shared" si="58"/>
        <v>1.7774748443658743</v>
      </c>
      <c r="AI90" s="1" t="str">
        <f t="shared" si="59"/>
        <v>-</v>
      </c>
      <c r="AJ90" s="1" t="str">
        <f t="shared" si="60"/>
        <v>-</v>
      </c>
      <c r="AK90" s="1">
        <f t="shared" si="61"/>
        <v>1.9972297778141852</v>
      </c>
      <c r="AL90" s="1" t="str">
        <f t="shared" si="62"/>
        <v>-</v>
      </c>
      <c r="AM90" s="1" t="str">
        <f t="shared" si="63"/>
        <v>-</v>
      </c>
      <c r="AN90" s="1" t="str">
        <f t="shared" si="64"/>
        <v>-</v>
      </c>
      <c r="AO90" s="1" t="str">
        <f t="shared" si="65"/>
        <v>-</v>
      </c>
      <c r="AP90" s="1" t="str">
        <f t="shared" si="75"/>
        <v>-</v>
      </c>
      <c r="AQ90" s="1" t="str">
        <f t="shared" si="66"/>
        <v>-</v>
      </c>
      <c r="AR90" s="1" t="str">
        <f t="shared" si="67"/>
        <v>-</v>
      </c>
      <c r="AS90" s="1" t="str">
        <f t="shared" si="68"/>
        <v>-</v>
      </c>
      <c r="AT90" s="1" t="str">
        <f t="shared" si="69"/>
        <v>-</v>
      </c>
      <c r="AU90" s="1" t="str">
        <f t="shared" si="70"/>
        <v>-</v>
      </c>
      <c r="AV90" s="1" t="str">
        <f t="shared" si="71"/>
        <v>-</v>
      </c>
      <c r="AW90" s="5">
        <f t="shared" si="76"/>
        <v>3</v>
      </c>
      <c r="AX90" s="1">
        <f t="shared" si="77"/>
        <v>1.7774748443658743</v>
      </c>
    </row>
    <row r="91" spans="1:50" x14ac:dyDescent="0.2">
      <c r="A91" s="4">
        <v>89</v>
      </c>
      <c r="B91" s="21">
        <v>0.69423493817751902</v>
      </c>
      <c r="C91" s="21">
        <v>1.66</v>
      </c>
      <c r="D91" s="21">
        <v>0</v>
      </c>
      <c r="E91" s="21">
        <v>12</v>
      </c>
      <c r="F91" s="21">
        <v>88</v>
      </c>
      <c r="G91" s="21">
        <v>6.6053851513152404</v>
      </c>
      <c r="H91" s="21">
        <v>6</v>
      </c>
      <c r="I91" s="21">
        <v>1500</v>
      </c>
      <c r="J91" s="21">
        <v>185</v>
      </c>
      <c r="K91" s="21">
        <v>0</v>
      </c>
      <c r="L91" s="2">
        <f t="shared" si="39"/>
        <v>0</v>
      </c>
      <c r="M91" s="2">
        <f t="shared" si="40"/>
        <v>0</v>
      </c>
      <c r="N91" s="2">
        <f t="shared" si="41"/>
        <v>0</v>
      </c>
      <c r="O91" s="2">
        <f t="shared" si="42"/>
        <v>0</v>
      </c>
      <c r="P91" s="2">
        <f t="shared" si="43"/>
        <v>0</v>
      </c>
      <c r="Q91" s="2">
        <f t="shared" si="44"/>
        <v>0</v>
      </c>
      <c r="R91" s="2">
        <f t="shared" si="45"/>
        <v>0</v>
      </c>
      <c r="S91" s="2">
        <f t="shared" si="46"/>
        <v>0</v>
      </c>
      <c r="T91" s="2">
        <f t="shared" si="47"/>
        <v>0</v>
      </c>
      <c r="U91" s="2">
        <f t="shared" si="48"/>
        <v>0</v>
      </c>
      <c r="V91" s="10">
        <f t="shared" si="49"/>
        <v>5</v>
      </c>
      <c r="W91" s="2">
        <f t="shared" si="50"/>
        <v>6</v>
      </c>
      <c r="X91" s="2">
        <f t="shared" si="51"/>
        <v>3</v>
      </c>
      <c r="Y91" s="2">
        <f t="shared" si="52"/>
        <v>3</v>
      </c>
      <c r="Z91" s="2">
        <f t="shared" si="53"/>
        <v>3</v>
      </c>
      <c r="AA91" s="2">
        <f t="shared" si="54"/>
        <v>3</v>
      </c>
      <c r="AB91" s="2">
        <f t="shared" si="55"/>
        <v>3</v>
      </c>
      <c r="AC91" s="2">
        <f t="shared" si="72"/>
        <v>6</v>
      </c>
      <c r="AD91" s="5">
        <f t="shared" si="73"/>
        <v>12</v>
      </c>
      <c r="AE91">
        <f t="shared" si="74"/>
        <v>1</v>
      </c>
      <c r="AF91" s="1" t="str">
        <f t="shared" si="56"/>
        <v>-</v>
      </c>
      <c r="AG91" s="1" t="str">
        <f t="shared" si="57"/>
        <v>-</v>
      </c>
      <c r="AH91" s="1" t="str">
        <f t="shared" si="58"/>
        <v>-</v>
      </c>
      <c r="AI91" s="1" t="str">
        <f t="shared" si="59"/>
        <v>-</v>
      </c>
      <c r="AJ91" s="1" t="str">
        <f t="shared" si="60"/>
        <v>-</v>
      </c>
      <c r="AK91" s="1" t="str">
        <f t="shared" si="61"/>
        <v>-</v>
      </c>
      <c r="AL91" s="1" t="str">
        <f t="shared" si="62"/>
        <v>-</v>
      </c>
      <c r="AM91" s="1" t="str">
        <f t="shared" si="63"/>
        <v>-</v>
      </c>
      <c r="AN91" s="1" t="str">
        <f t="shared" si="64"/>
        <v>-</v>
      </c>
      <c r="AO91" s="1" t="str">
        <f t="shared" si="65"/>
        <v>-</v>
      </c>
      <c r="AP91" s="1" t="str">
        <f t="shared" si="75"/>
        <v>-</v>
      </c>
      <c r="AQ91" s="1">
        <f t="shared" si="66"/>
        <v>1.8982192435371554</v>
      </c>
      <c r="AR91" s="1" t="str">
        <f t="shared" si="67"/>
        <v>-</v>
      </c>
      <c r="AS91" s="1" t="str">
        <f t="shared" si="68"/>
        <v>-</v>
      </c>
      <c r="AT91" s="1" t="str">
        <f t="shared" si="69"/>
        <v>-</v>
      </c>
      <c r="AU91" s="1" t="str">
        <f t="shared" si="70"/>
        <v>-</v>
      </c>
      <c r="AV91" s="1" t="str">
        <f t="shared" si="71"/>
        <v>-</v>
      </c>
      <c r="AW91" s="5">
        <f t="shared" si="76"/>
        <v>12</v>
      </c>
      <c r="AX91" s="1">
        <f t="shared" si="77"/>
        <v>1.8982192435371554</v>
      </c>
    </row>
    <row r="92" spans="1:50" x14ac:dyDescent="0.2">
      <c r="A92" s="4">
        <v>90</v>
      </c>
      <c r="B92" s="21">
        <v>0.57626762688159905</v>
      </c>
      <c r="C92" s="21">
        <v>0.66100000000000003</v>
      </c>
      <c r="D92" s="21">
        <v>0</v>
      </c>
      <c r="E92" s="21">
        <v>0</v>
      </c>
      <c r="F92" s="21">
        <v>100</v>
      </c>
      <c r="G92" s="21">
        <v>9.9082756860750596</v>
      </c>
      <c r="H92" s="21">
        <v>7</v>
      </c>
      <c r="I92" s="21">
        <v>1500</v>
      </c>
      <c r="J92" s="21">
        <v>185</v>
      </c>
      <c r="K92" s="21">
        <v>0</v>
      </c>
      <c r="L92" s="2">
        <f t="shared" si="39"/>
        <v>0</v>
      </c>
      <c r="M92" s="2">
        <f t="shared" si="40"/>
        <v>0</v>
      </c>
      <c r="N92" s="2">
        <f t="shared" si="41"/>
        <v>0</v>
      </c>
      <c r="O92" s="2">
        <f t="shared" si="42"/>
        <v>0</v>
      </c>
      <c r="P92" s="2">
        <f t="shared" si="43"/>
        <v>0</v>
      </c>
      <c r="Q92" s="2">
        <f t="shared" si="44"/>
        <v>0</v>
      </c>
      <c r="R92" s="2">
        <f t="shared" si="45"/>
        <v>0</v>
      </c>
      <c r="S92" s="2">
        <f t="shared" si="46"/>
        <v>0</v>
      </c>
      <c r="T92" s="2">
        <f t="shared" si="47"/>
        <v>0</v>
      </c>
      <c r="U92" s="2">
        <f t="shared" si="48"/>
        <v>0</v>
      </c>
      <c r="V92" s="10">
        <f t="shared" si="49"/>
        <v>6</v>
      </c>
      <c r="W92" s="2">
        <f t="shared" si="50"/>
        <v>8</v>
      </c>
      <c r="X92" s="2">
        <f t="shared" si="51"/>
        <v>6</v>
      </c>
      <c r="Y92" s="2">
        <f t="shared" si="52"/>
        <v>3</v>
      </c>
      <c r="Z92" s="2">
        <f t="shared" si="53"/>
        <v>3</v>
      </c>
      <c r="AA92" s="2">
        <f t="shared" si="54"/>
        <v>5</v>
      </c>
      <c r="AB92" s="2">
        <f t="shared" si="55"/>
        <v>5</v>
      </c>
      <c r="AC92" s="2">
        <f t="shared" si="72"/>
        <v>8</v>
      </c>
      <c r="AD92" s="5">
        <f t="shared" si="73"/>
        <v>12</v>
      </c>
      <c r="AE92">
        <f t="shared" si="74"/>
        <v>1</v>
      </c>
      <c r="AF92" s="1" t="str">
        <f t="shared" si="56"/>
        <v>-</v>
      </c>
      <c r="AG92" s="1" t="str">
        <f t="shared" si="57"/>
        <v>-</v>
      </c>
      <c r="AH92" s="1" t="str">
        <f t="shared" si="58"/>
        <v>-</v>
      </c>
      <c r="AI92" s="1" t="str">
        <f t="shared" si="59"/>
        <v>-</v>
      </c>
      <c r="AJ92" s="1" t="str">
        <f t="shared" si="60"/>
        <v>-</v>
      </c>
      <c r="AK92" s="1" t="str">
        <f t="shared" si="61"/>
        <v>-</v>
      </c>
      <c r="AL92" s="1" t="str">
        <f t="shared" si="62"/>
        <v>-</v>
      </c>
      <c r="AM92" s="1" t="str">
        <f t="shared" si="63"/>
        <v>-</v>
      </c>
      <c r="AN92" s="1" t="str">
        <f t="shared" si="64"/>
        <v>-</v>
      </c>
      <c r="AO92" s="1" t="str">
        <f t="shared" si="65"/>
        <v>-</v>
      </c>
      <c r="AP92" s="1" t="str">
        <f t="shared" si="75"/>
        <v>-</v>
      </c>
      <c r="AQ92" s="1">
        <f t="shared" si="66"/>
        <v>1.4537511492962194</v>
      </c>
      <c r="AR92" s="1" t="str">
        <f t="shared" si="67"/>
        <v>-</v>
      </c>
      <c r="AS92" s="1" t="str">
        <f t="shared" si="68"/>
        <v>-</v>
      </c>
      <c r="AT92" s="1" t="str">
        <f t="shared" si="69"/>
        <v>-</v>
      </c>
      <c r="AU92" s="1" t="str">
        <f t="shared" si="70"/>
        <v>-</v>
      </c>
      <c r="AV92" s="1" t="str">
        <f t="shared" si="71"/>
        <v>-</v>
      </c>
      <c r="AW92" s="5">
        <f t="shared" si="76"/>
        <v>12</v>
      </c>
      <c r="AX92" s="1">
        <f t="shared" si="77"/>
        <v>1.4537511492962194</v>
      </c>
    </row>
    <row r="93" spans="1:50" x14ac:dyDescent="0.2">
      <c r="A93" s="4">
        <v>91</v>
      </c>
      <c r="B93" s="21">
        <v>0.38280178918272001</v>
      </c>
      <c r="C93" s="21">
        <v>1.06</v>
      </c>
      <c r="D93" s="21">
        <v>0</v>
      </c>
      <c r="E93" s="21">
        <v>0</v>
      </c>
      <c r="F93" s="21">
        <v>100</v>
      </c>
      <c r="G93" s="21">
        <v>15.8938355917791</v>
      </c>
      <c r="H93" s="21">
        <v>7</v>
      </c>
      <c r="I93" s="21">
        <v>1500</v>
      </c>
      <c r="J93" s="21">
        <v>185</v>
      </c>
      <c r="K93" s="21">
        <v>0</v>
      </c>
      <c r="L93" s="2">
        <f t="shared" si="39"/>
        <v>0</v>
      </c>
      <c r="M93" s="2">
        <f t="shared" si="40"/>
        <v>0</v>
      </c>
      <c r="N93" s="2">
        <f t="shared" si="41"/>
        <v>0</v>
      </c>
      <c r="O93" s="2">
        <f t="shared" si="42"/>
        <v>0</v>
      </c>
      <c r="P93" s="2">
        <f t="shared" si="43"/>
        <v>0</v>
      </c>
      <c r="Q93" s="2">
        <f t="shared" si="44"/>
        <v>0</v>
      </c>
      <c r="R93" s="2">
        <f t="shared" si="45"/>
        <v>0</v>
      </c>
      <c r="S93" s="2">
        <f t="shared" si="46"/>
        <v>0</v>
      </c>
      <c r="T93" s="2">
        <f t="shared" si="47"/>
        <v>0</v>
      </c>
      <c r="U93" s="2">
        <f t="shared" si="48"/>
        <v>0</v>
      </c>
      <c r="V93" s="10">
        <f t="shared" si="49"/>
        <v>8</v>
      </c>
      <c r="W93" s="2">
        <f t="shared" si="50"/>
        <v>5</v>
      </c>
      <c r="X93" s="2">
        <f t="shared" si="51"/>
        <v>5</v>
      </c>
      <c r="Y93" s="2">
        <f t="shared" si="52"/>
        <v>3</v>
      </c>
      <c r="Z93" s="2">
        <f t="shared" si="53"/>
        <v>3</v>
      </c>
      <c r="AA93" s="2">
        <f t="shared" si="54"/>
        <v>5</v>
      </c>
      <c r="AB93" s="2">
        <f t="shared" si="55"/>
        <v>5</v>
      </c>
      <c r="AC93" s="2">
        <f t="shared" si="72"/>
        <v>8</v>
      </c>
      <c r="AD93" s="5">
        <f t="shared" si="73"/>
        <v>11</v>
      </c>
      <c r="AE93">
        <f t="shared" si="74"/>
        <v>1</v>
      </c>
      <c r="AF93" s="1" t="str">
        <f t="shared" si="56"/>
        <v>-</v>
      </c>
      <c r="AG93" s="1" t="str">
        <f t="shared" si="57"/>
        <v>-</v>
      </c>
      <c r="AH93" s="1" t="str">
        <f t="shared" si="58"/>
        <v>-</v>
      </c>
      <c r="AI93" s="1" t="str">
        <f t="shared" si="59"/>
        <v>-</v>
      </c>
      <c r="AJ93" s="1" t="str">
        <f t="shared" si="60"/>
        <v>-</v>
      </c>
      <c r="AK93" s="1" t="str">
        <f t="shared" si="61"/>
        <v>-</v>
      </c>
      <c r="AL93" s="1" t="str">
        <f t="shared" si="62"/>
        <v>-</v>
      </c>
      <c r="AM93" s="1" t="str">
        <f t="shared" si="63"/>
        <v>-</v>
      </c>
      <c r="AN93" s="1" t="str">
        <f t="shared" si="64"/>
        <v>-</v>
      </c>
      <c r="AO93" s="1" t="str">
        <f t="shared" si="65"/>
        <v>-</v>
      </c>
      <c r="AP93" s="1">
        <f t="shared" si="75"/>
        <v>1.736598356397437</v>
      </c>
      <c r="AQ93" s="1" t="str">
        <f t="shared" si="66"/>
        <v>-</v>
      </c>
      <c r="AR93" s="1" t="str">
        <f t="shared" si="67"/>
        <v>-</v>
      </c>
      <c r="AS93" s="1" t="str">
        <f t="shared" si="68"/>
        <v>-</v>
      </c>
      <c r="AT93" s="1" t="str">
        <f t="shared" si="69"/>
        <v>-</v>
      </c>
      <c r="AU93" s="1" t="str">
        <f t="shared" si="70"/>
        <v>-</v>
      </c>
      <c r="AV93" s="1" t="str">
        <f t="shared" si="71"/>
        <v>-</v>
      </c>
      <c r="AW93" s="5">
        <f t="shared" si="76"/>
        <v>11</v>
      </c>
      <c r="AX93" s="1">
        <f t="shared" si="77"/>
        <v>1.736598356397437</v>
      </c>
    </row>
    <row r="94" spans="1:50" x14ac:dyDescent="0.2">
      <c r="A94" s="4">
        <v>92</v>
      </c>
      <c r="B94" s="21">
        <v>0.34322328605404601</v>
      </c>
      <c r="C94" s="21">
        <v>1.2070000000000001</v>
      </c>
      <c r="D94" s="21">
        <v>0</v>
      </c>
      <c r="E94" s="21">
        <v>0</v>
      </c>
      <c r="F94" s="21">
        <v>100</v>
      </c>
      <c r="G94" s="21">
        <v>18.098778114480499</v>
      </c>
      <c r="H94" s="21">
        <v>7</v>
      </c>
      <c r="I94" s="21">
        <v>1500</v>
      </c>
      <c r="J94" s="21">
        <v>185</v>
      </c>
      <c r="K94" s="21">
        <v>0</v>
      </c>
      <c r="L94" s="2">
        <f t="shared" si="39"/>
        <v>0</v>
      </c>
      <c r="M94" s="2">
        <f t="shared" si="40"/>
        <v>0</v>
      </c>
      <c r="N94" s="2">
        <f t="shared" si="41"/>
        <v>0</v>
      </c>
      <c r="O94" s="2">
        <f t="shared" si="42"/>
        <v>0</v>
      </c>
      <c r="P94" s="2">
        <f t="shared" si="43"/>
        <v>0</v>
      </c>
      <c r="Q94" s="2">
        <f t="shared" si="44"/>
        <v>0</v>
      </c>
      <c r="R94" s="2">
        <f t="shared" si="45"/>
        <v>0</v>
      </c>
      <c r="S94" s="2">
        <f t="shared" si="46"/>
        <v>0</v>
      </c>
      <c r="T94" s="2">
        <f t="shared" si="47"/>
        <v>0</v>
      </c>
      <c r="U94" s="2">
        <f t="shared" si="48"/>
        <v>0</v>
      </c>
      <c r="V94" s="10">
        <f t="shared" si="49"/>
        <v>8</v>
      </c>
      <c r="W94" s="2">
        <f t="shared" si="50"/>
        <v>5</v>
      </c>
      <c r="X94" s="2">
        <f t="shared" si="51"/>
        <v>5</v>
      </c>
      <c r="Y94" s="2">
        <f t="shared" si="52"/>
        <v>3</v>
      </c>
      <c r="Z94" s="2">
        <f t="shared" si="53"/>
        <v>3</v>
      </c>
      <c r="AA94" s="2">
        <f t="shared" si="54"/>
        <v>5</v>
      </c>
      <c r="AB94" s="2">
        <f t="shared" si="55"/>
        <v>5</v>
      </c>
      <c r="AC94" s="2">
        <f t="shared" si="72"/>
        <v>8</v>
      </c>
      <c r="AD94" s="5">
        <f t="shared" si="73"/>
        <v>11</v>
      </c>
      <c r="AE94">
        <f t="shared" si="74"/>
        <v>1</v>
      </c>
      <c r="AF94" s="1" t="str">
        <f t="shared" si="56"/>
        <v>-</v>
      </c>
      <c r="AG94" s="1" t="str">
        <f t="shared" si="57"/>
        <v>-</v>
      </c>
      <c r="AH94" s="1" t="str">
        <f t="shared" si="58"/>
        <v>-</v>
      </c>
      <c r="AI94" s="1" t="str">
        <f t="shared" si="59"/>
        <v>-</v>
      </c>
      <c r="AJ94" s="1" t="str">
        <f t="shared" si="60"/>
        <v>-</v>
      </c>
      <c r="AK94" s="1" t="str">
        <f t="shared" si="61"/>
        <v>-</v>
      </c>
      <c r="AL94" s="1" t="str">
        <f t="shared" si="62"/>
        <v>-</v>
      </c>
      <c r="AM94" s="1" t="str">
        <f t="shared" si="63"/>
        <v>-</v>
      </c>
      <c r="AN94" s="1" t="str">
        <f t="shared" si="64"/>
        <v>-</v>
      </c>
      <c r="AO94" s="1" t="str">
        <f t="shared" si="65"/>
        <v>-</v>
      </c>
      <c r="AP94" s="1">
        <f t="shared" si="75"/>
        <v>1.6166202093414359</v>
      </c>
      <c r="AQ94" s="1" t="str">
        <f t="shared" si="66"/>
        <v>-</v>
      </c>
      <c r="AR94" s="1" t="str">
        <f t="shared" si="67"/>
        <v>-</v>
      </c>
      <c r="AS94" s="1" t="str">
        <f t="shared" si="68"/>
        <v>-</v>
      </c>
      <c r="AT94" s="1" t="str">
        <f t="shared" si="69"/>
        <v>-</v>
      </c>
      <c r="AU94" s="1" t="str">
        <f t="shared" si="70"/>
        <v>-</v>
      </c>
      <c r="AV94" s="1" t="str">
        <f t="shared" si="71"/>
        <v>-</v>
      </c>
      <c r="AW94" s="5">
        <f t="shared" si="76"/>
        <v>11</v>
      </c>
      <c r="AX94" s="1">
        <f t="shared" si="77"/>
        <v>1.6166202093414359</v>
      </c>
    </row>
    <row r="95" spans="1:50" x14ac:dyDescent="0.2">
      <c r="A95" s="4">
        <v>93</v>
      </c>
      <c r="B95" s="21">
        <v>0.71024078064860596</v>
      </c>
      <c r="C95" s="21">
        <v>0.35099999999999998</v>
      </c>
      <c r="D95" s="21">
        <v>0</v>
      </c>
      <c r="E95" s="21">
        <v>0</v>
      </c>
      <c r="F95" s="21">
        <v>100</v>
      </c>
      <c r="G95" s="21">
        <v>5.2673884468162697</v>
      </c>
      <c r="H95" s="21">
        <v>6</v>
      </c>
      <c r="I95" s="21">
        <v>1500</v>
      </c>
      <c r="J95" s="21">
        <v>185</v>
      </c>
      <c r="K95" s="21">
        <v>0</v>
      </c>
      <c r="L95" s="2">
        <f t="shared" si="39"/>
        <v>0</v>
      </c>
      <c r="M95" s="2">
        <f t="shared" si="40"/>
        <v>0</v>
      </c>
      <c r="N95" s="2">
        <f t="shared" si="41"/>
        <v>0</v>
      </c>
      <c r="O95" s="2">
        <f t="shared" si="42"/>
        <v>0</v>
      </c>
      <c r="P95" s="2">
        <f t="shared" si="43"/>
        <v>0</v>
      </c>
      <c r="Q95" s="2">
        <f t="shared" si="44"/>
        <v>0</v>
      </c>
      <c r="R95" s="2">
        <f t="shared" si="45"/>
        <v>0</v>
      </c>
      <c r="S95" s="2">
        <f t="shared" si="46"/>
        <v>0</v>
      </c>
      <c r="T95" s="2">
        <f t="shared" si="47"/>
        <v>0</v>
      </c>
      <c r="U95" s="2">
        <f t="shared" si="48"/>
        <v>0</v>
      </c>
      <c r="V95" s="10">
        <f t="shared" si="49"/>
        <v>6</v>
      </c>
      <c r="W95" s="2">
        <f t="shared" si="50"/>
        <v>9</v>
      </c>
      <c r="X95" s="2">
        <f t="shared" si="51"/>
        <v>7</v>
      </c>
      <c r="Y95" s="2">
        <f t="shared" si="52"/>
        <v>3</v>
      </c>
      <c r="Z95" s="2">
        <f t="shared" si="53"/>
        <v>3</v>
      </c>
      <c r="AA95" s="2">
        <f t="shared" si="54"/>
        <v>5</v>
      </c>
      <c r="AB95" s="2">
        <f t="shared" si="55"/>
        <v>5</v>
      </c>
      <c r="AC95" s="2">
        <f t="shared" si="72"/>
        <v>9</v>
      </c>
      <c r="AD95" s="5">
        <f t="shared" si="73"/>
        <v>12</v>
      </c>
      <c r="AE95">
        <f t="shared" si="74"/>
        <v>1</v>
      </c>
      <c r="AF95" s="1" t="str">
        <f t="shared" si="56"/>
        <v>-</v>
      </c>
      <c r="AG95" s="1" t="str">
        <f t="shared" si="57"/>
        <v>-</v>
      </c>
      <c r="AH95" s="1" t="str">
        <f t="shared" si="58"/>
        <v>-</v>
      </c>
      <c r="AI95" s="1" t="str">
        <f t="shared" si="59"/>
        <v>-</v>
      </c>
      <c r="AJ95" s="1" t="str">
        <f t="shared" si="60"/>
        <v>-</v>
      </c>
      <c r="AK95" s="1" t="str">
        <f t="shared" si="61"/>
        <v>-</v>
      </c>
      <c r="AL95" s="1" t="str">
        <f t="shared" si="62"/>
        <v>-</v>
      </c>
      <c r="AM95" s="1" t="str">
        <f t="shared" si="63"/>
        <v>-</v>
      </c>
      <c r="AN95" s="1" t="str">
        <f t="shared" si="64"/>
        <v>-</v>
      </c>
      <c r="AO95" s="1" t="str">
        <f t="shared" si="65"/>
        <v>-</v>
      </c>
      <c r="AP95" s="1" t="str">
        <f t="shared" si="75"/>
        <v>-</v>
      </c>
      <c r="AQ95" s="1">
        <f t="shared" si="66"/>
        <v>1.6370293986427158</v>
      </c>
      <c r="AR95" s="1" t="str">
        <f t="shared" si="67"/>
        <v>-</v>
      </c>
      <c r="AS95" s="1" t="str">
        <f t="shared" si="68"/>
        <v>-</v>
      </c>
      <c r="AT95" s="1" t="str">
        <f t="shared" si="69"/>
        <v>-</v>
      </c>
      <c r="AU95" s="1" t="str">
        <f t="shared" si="70"/>
        <v>-</v>
      </c>
      <c r="AV95" s="1" t="str">
        <f t="shared" si="71"/>
        <v>-</v>
      </c>
      <c r="AW95" s="5">
        <f t="shared" si="76"/>
        <v>12</v>
      </c>
      <c r="AX95" s="1">
        <f t="shared" si="77"/>
        <v>1.6370293986427158</v>
      </c>
    </row>
    <row r="96" spans="1:50" x14ac:dyDescent="0.2">
      <c r="A96" s="4">
        <v>94</v>
      </c>
      <c r="B96" s="21">
        <v>0.60789290908916604</v>
      </c>
      <c r="C96" s="21">
        <v>13.638999999999999</v>
      </c>
      <c r="D96" s="21">
        <v>20</v>
      </c>
      <c r="E96" s="21">
        <v>2</v>
      </c>
      <c r="F96" s="21">
        <v>78</v>
      </c>
      <c r="G96" s="21">
        <v>3.8576177316372702</v>
      </c>
      <c r="H96" s="21">
        <v>5</v>
      </c>
      <c r="I96" s="21">
        <v>1500</v>
      </c>
      <c r="J96" s="21">
        <v>0.15</v>
      </c>
      <c r="K96" s="21">
        <v>37.5</v>
      </c>
      <c r="L96" s="2">
        <f t="shared" si="39"/>
        <v>3</v>
      </c>
      <c r="M96" s="2">
        <f t="shared" si="40"/>
        <v>3</v>
      </c>
      <c r="N96" s="2">
        <f t="shared" si="41"/>
        <v>4</v>
      </c>
      <c r="O96" s="2">
        <f t="shared" si="42"/>
        <v>5</v>
      </c>
      <c r="P96" s="2">
        <f t="shared" si="43"/>
        <v>5</v>
      </c>
      <c r="Q96" s="2">
        <f t="shared" si="44"/>
        <v>6</v>
      </c>
      <c r="R96" s="2">
        <f t="shared" si="45"/>
        <v>5</v>
      </c>
      <c r="S96" s="2">
        <f t="shared" si="46"/>
        <v>7</v>
      </c>
      <c r="T96" s="2">
        <f t="shared" si="47"/>
        <v>7</v>
      </c>
      <c r="U96" s="2">
        <f t="shared" si="48"/>
        <v>5</v>
      </c>
      <c r="V96" s="10">
        <f t="shared" si="49"/>
        <v>0</v>
      </c>
      <c r="W96" s="2">
        <f t="shared" si="50"/>
        <v>0</v>
      </c>
      <c r="X96" s="2">
        <f t="shared" si="51"/>
        <v>0</v>
      </c>
      <c r="Y96" s="2">
        <f t="shared" si="52"/>
        <v>0</v>
      </c>
      <c r="Z96" s="2">
        <f t="shared" si="53"/>
        <v>0</v>
      </c>
      <c r="AA96" s="2">
        <f t="shared" si="54"/>
        <v>0</v>
      </c>
      <c r="AB96" s="2">
        <f t="shared" si="55"/>
        <v>0</v>
      </c>
      <c r="AC96" s="2">
        <f t="shared" si="72"/>
        <v>7</v>
      </c>
      <c r="AD96" s="5">
        <f t="shared" si="73"/>
        <v>8</v>
      </c>
      <c r="AE96">
        <f t="shared" si="74"/>
        <v>2</v>
      </c>
      <c r="AF96" s="1" t="str">
        <f t="shared" si="56"/>
        <v>-</v>
      </c>
      <c r="AG96" s="1" t="str">
        <f t="shared" si="57"/>
        <v>-</v>
      </c>
      <c r="AH96" s="1" t="str">
        <f t="shared" si="58"/>
        <v>-</v>
      </c>
      <c r="AI96" s="1" t="str">
        <f t="shared" si="59"/>
        <v>-</v>
      </c>
      <c r="AJ96" s="1" t="str">
        <f t="shared" si="60"/>
        <v>-</v>
      </c>
      <c r="AK96" s="1" t="str">
        <f t="shared" si="61"/>
        <v>-</v>
      </c>
      <c r="AL96" s="1" t="str">
        <f t="shared" si="62"/>
        <v>-</v>
      </c>
      <c r="AM96" s="1">
        <f t="shared" si="63"/>
        <v>2.0926986633382052</v>
      </c>
      <c r="AN96" s="1">
        <f t="shared" si="64"/>
        <v>2.3160934237413904</v>
      </c>
      <c r="AO96" s="1" t="str">
        <f t="shared" si="65"/>
        <v>-</v>
      </c>
      <c r="AP96" s="1" t="str">
        <f t="shared" si="75"/>
        <v>-</v>
      </c>
      <c r="AQ96" s="1" t="str">
        <f t="shared" si="66"/>
        <v>-</v>
      </c>
      <c r="AR96" s="1" t="str">
        <f t="shared" si="67"/>
        <v>-</v>
      </c>
      <c r="AS96" s="1" t="str">
        <f t="shared" si="68"/>
        <v>-</v>
      </c>
      <c r="AT96" s="1" t="str">
        <f t="shared" si="69"/>
        <v>-</v>
      </c>
      <c r="AU96" s="1" t="str">
        <f t="shared" si="70"/>
        <v>-</v>
      </c>
      <c r="AV96" s="1" t="str">
        <f t="shared" si="71"/>
        <v>-</v>
      </c>
      <c r="AW96" s="5">
        <f t="shared" si="76"/>
        <v>8</v>
      </c>
      <c r="AX96" s="1">
        <f t="shared" si="77"/>
        <v>2.0926986633382052</v>
      </c>
    </row>
    <row r="97" spans="1:50" x14ac:dyDescent="0.2">
      <c r="A97" s="4">
        <v>95</v>
      </c>
      <c r="B97" s="21">
        <v>0.60536726587482803</v>
      </c>
      <c r="C97" s="21">
        <v>29.722999999999999</v>
      </c>
      <c r="D97" s="21">
        <v>37</v>
      </c>
      <c r="E97" s="21">
        <v>31</v>
      </c>
      <c r="F97" s="21">
        <v>32</v>
      </c>
      <c r="G97" s="21">
        <v>4.2034383099286803</v>
      </c>
      <c r="H97" s="21">
        <v>6</v>
      </c>
      <c r="I97" s="21">
        <v>1500</v>
      </c>
      <c r="J97" s="21">
        <v>0.15</v>
      </c>
      <c r="K97" s="21">
        <v>37.5</v>
      </c>
      <c r="L97" s="2">
        <f t="shared" si="39"/>
        <v>3</v>
      </c>
      <c r="M97" s="2">
        <f t="shared" si="40"/>
        <v>5</v>
      </c>
      <c r="N97" s="2">
        <f t="shared" si="41"/>
        <v>6</v>
      </c>
      <c r="O97" s="2">
        <f t="shared" si="42"/>
        <v>7</v>
      </c>
      <c r="P97" s="2">
        <f t="shared" si="43"/>
        <v>7</v>
      </c>
      <c r="Q97" s="2">
        <f t="shared" si="44"/>
        <v>8</v>
      </c>
      <c r="R97" s="2">
        <f t="shared" si="45"/>
        <v>2</v>
      </c>
      <c r="S97" s="2">
        <f t="shared" si="46"/>
        <v>4</v>
      </c>
      <c r="T97" s="2">
        <f t="shared" si="47"/>
        <v>4</v>
      </c>
      <c r="U97" s="2">
        <f t="shared" si="48"/>
        <v>5</v>
      </c>
      <c r="V97" s="10">
        <f t="shared" si="49"/>
        <v>0</v>
      </c>
      <c r="W97" s="2">
        <f t="shared" si="50"/>
        <v>0</v>
      </c>
      <c r="X97" s="2">
        <f t="shared" si="51"/>
        <v>0</v>
      </c>
      <c r="Y97" s="2">
        <f t="shared" si="52"/>
        <v>0</v>
      </c>
      <c r="Z97" s="2">
        <f t="shared" si="53"/>
        <v>0</v>
      </c>
      <c r="AA97" s="2">
        <f t="shared" si="54"/>
        <v>0</v>
      </c>
      <c r="AB97" s="2">
        <f t="shared" si="55"/>
        <v>0</v>
      </c>
      <c r="AC97" s="2">
        <f t="shared" si="72"/>
        <v>8</v>
      </c>
      <c r="AD97" s="5">
        <f t="shared" si="73"/>
        <v>6</v>
      </c>
      <c r="AE97">
        <f t="shared" si="74"/>
        <v>1</v>
      </c>
      <c r="AF97" s="1" t="str">
        <f t="shared" si="56"/>
        <v>-</v>
      </c>
      <c r="AG97" s="1" t="str">
        <f t="shared" si="57"/>
        <v>-</v>
      </c>
      <c r="AH97" s="1" t="str">
        <f t="shared" si="58"/>
        <v>-</v>
      </c>
      <c r="AI97" s="1" t="str">
        <f t="shared" si="59"/>
        <v>-</v>
      </c>
      <c r="AJ97" s="1" t="str">
        <f t="shared" si="60"/>
        <v>-</v>
      </c>
      <c r="AK97" s="1">
        <f t="shared" si="61"/>
        <v>2.1817129701528257</v>
      </c>
      <c r="AL97" s="1" t="str">
        <f t="shared" si="62"/>
        <v>-</v>
      </c>
      <c r="AM97" s="1" t="str">
        <f t="shared" si="63"/>
        <v>-</v>
      </c>
      <c r="AN97" s="1" t="str">
        <f t="shared" si="64"/>
        <v>-</v>
      </c>
      <c r="AO97" s="1" t="str">
        <f t="shared" si="65"/>
        <v>-</v>
      </c>
      <c r="AP97" s="1" t="str">
        <f t="shared" si="75"/>
        <v>-</v>
      </c>
      <c r="AQ97" s="1" t="str">
        <f t="shared" si="66"/>
        <v>-</v>
      </c>
      <c r="AR97" s="1" t="str">
        <f t="shared" si="67"/>
        <v>-</v>
      </c>
      <c r="AS97" s="1" t="str">
        <f t="shared" si="68"/>
        <v>-</v>
      </c>
      <c r="AT97" s="1" t="str">
        <f t="shared" si="69"/>
        <v>-</v>
      </c>
      <c r="AU97" s="1" t="str">
        <f t="shared" si="70"/>
        <v>-</v>
      </c>
      <c r="AV97" s="1" t="str">
        <f t="shared" si="71"/>
        <v>-</v>
      </c>
      <c r="AW97" s="5">
        <f t="shared" si="76"/>
        <v>6</v>
      </c>
      <c r="AX97" s="1">
        <f t="shared" si="77"/>
        <v>2.1817129701528257</v>
      </c>
    </row>
    <row r="98" spans="1:50" x14ac:dyDescent="0.2">
      <c r="A98" s="4">
        <v>96</v>
      </c>
      <c r="B98" s="21">
        <v>0.53426634349829105</v>
      </c>
      <c r="C98" s="21">
        <v>6.9390000000000001</v>
      </c>
      <c r="D98" s="21">
        <v>56</v>
      </c>
      <c r="E98" s="21">
        <v>40</v>
      </c>
      <c r="F98" s="21">
        <v>4</v>
      </c>
      <c r="G98" s="21">
        <v>9.1452062794004902</v>
      </c>
      <c r="H98" s="21">
        <v>6</v>
      </c>
      <c r="I98" s="21">
        <v>1500</v>
      </c>
      <c r="J98" s="21">
        <v>0.15</v>
      </c>
      <c r="K98" s="21">
        <v>37.5</v>
      </c>
      <c r="L98" s="2">
        <f t="shared" si="39"/>
        <v>6</v>
      </c>
      <c r="M98" s="2">
        <f t="shared" si="40"/>
        <v>8</v>
      </c>
      <c r="N98" s="2">
        <f t="shared" si="41"/>
        <v>9</v>
      </c>
      <c r="O98" s="2">
        <f t="shared" si="42"/>
        <v>5</v>
      </c>
      <c r="P98" s="2">
        <f t="shared" si="43"/>
        <v>5</v>
      </c>
      <c r="Q98" s="2">
        <f t="shared" si="44"/>
        <v>5</v>
      </c>
      <c r="R98" s="2">
        <f t="shared" si="45"/>
        <v>3</v>
      </c>
      <c r="S98" s="2">
        <f t="shared" si="46"/>
        <v>4</v>
      </c>
      <c r="T98" s="2">
        <f t="shared" si="47"/>
        <v>4</v>
      </c>
      <c r="U98" s="2">
        <f t="shared" si="48"/>
        <v>5</v>
      </c>
      <c r="V98" s="10">
        <f t="shared" si="49"/>
        <v>0</v>
      </c>
      <c r="W98" s="2">
        <f t="shared" si="50"/>
        <v>0</v>
      </c>
      <c r="X98" s="2">
        <f t="shared" si="51"/>
        <v>0</v>
      </c>
      <c r="Y98" s="2">
        <f t="shared" si="52"/>
        <v>0</v>
      </c>
      <c r="Z98" s="2">
        <f t="shared" si="53"/>
        <v>0</v>
      </c>
      <c r="AA98" s="2">
        <f t="shared" si="54"/>
        <v>0</v>
      </c>
      <c r="AB98" s="2">
        <f t="shared" si="55"/>
        <v>0</v>
      </c>
      <c r="AC98" s="2">
        <f t="shared" si="72"/>
        <v>9</v>
      </c>
      <c r="AD98" s="5">
        <f t="shared" si="73"/>
        <v>3</v>
      </c>
      <c r="AE98">
        <f t="shared" si="74"/>
        <v>1</v>
      </c>
      <c r="AF98" s="1" t="str">
        <f t="shared" si="56"/>
        <v>-</v>
      </c>
      <c r="AG98" s="1" t="str">
        <f t="shared" si="57"/>
        <v>-</v>
      </c>
      <c r="AH98" s="1">
        <f t="shared" si="58"/>
        <v>1.9334649547006952</v>
      </c>
      <c r="AI98" s="1" t="str">
        <f t="shared" si="59"/>
        <v>-</v>
      </c>
      <c r="AJ98" s="1" t="str">
        <f t="shared" si="60"/>
        <v>-</v>
      </c>
      <c r="AK98" s="1" t="str">
        <f t="shared" si="61"/>
        <v>-</v>
      </c>
      <c r="AL98" s="1" t="str">
        <f t="shared" si="62"/>
        <v>-</v>
      </c>
      <c r="AM98" s="1" t="str">
        <f t="shared" si="63"/>
        <v>-</v>
      </c>
      <c r="AN98" s="1" t="str">
        <f t="shared" si="64"/>
        <v>-</v>
      </c>
      <c r="AO98" s="1" t="str">
        <f t="shared" si="65"/>
        <v>-</v>
      </c>
      <c r="AP98" s="1" t="str">
        <f t="shared" si="75"/>
        <v>-</v>
      </c>
      <c r="AQ98" s="1" t="str">
        <f t="shared" si="66"/>
        <v>-</v>
      </c>
      <c r="AR98" s="1" t="str">
        <f t="shared" si="67"/>
        <v>-</v>
      </c>
      <c r="AS98" s="1" t="str">
        <f t="shared" si="68"/>
        <v>-</v>
      </c>
      <c r="AT98" s="1" t="str">
        <f t="shared" si="69"/>
        <v>-</v>
      </c>
      <c r="AU98" s="1" t="str">
        <f t="shared" si="70"/>
        <v>-</v>
      </c>
      <c r="AV98" s="1" t="str">
        <f t="shared" si="71"/>
        <v>-</v>
      </c>
      <c r="AW98" s="5">
        <f t="shared" si="76"/>
        <v>3</v>
      </c>
      <c r="AX98" s="1">
        <f t="shared" si="77"/>
        <v>1.9334649547006952</v>
      </c>
    </row>
    <row r="99" spans="1:50" x14ac:dyDescent="0.2">
      <c r="A99" s="4">
        <v>97</v>
      </c>
      <c r="B99" s="21">
        <v>0.167988531006976</v>
      </c>
      <c r="C99" s="21">
        <v>0.56100000000000005</v>
      </c>
      <c r="D99" s="21">
        <v>89</v>
      </c>
      <c r="E99" s="21">
        <v>0</v>
      </c>
      <c r="F99" s="21">
        <v>11</v>
      </c>
      <c r="G99" s="21">
        <v>8.4097746395962201</v>
      </c>
      <c r="H99" s="21">
        <v>6</v>
      </c>
      <c r="I99" s="21">
        <v>1500</v>
      </c>
      <c r="J99" s="21">
        <v>0.15</v>
      </c>
      <c r="K99" s="21">
        <v>37.5</v>
      </c>
      <c r="L99" s="2">
        <f t="shared" si="39"/>
        <v>2</v>
      </c>
      <c r="M99" s="2">
        <f t="shared" si="40"/>
        <v>5</v>
      </c>
      <c r="N99" s="2">
        <f t="shared" si="41"/>
        <v>6</v>
      </c>
      <c r="O99" s="2">
        <f t="shared" si="42"/>
        <v>3</v>
      </c>
      <c r="P99" s="2">
        <f t="shared" si="43"/>
        <v>4</v>
      </c>
      <c r="Q99" s="2">
        <f t="shared" si="44"/>
        <v>5</v>
      </c>
      <c r="R99" s="2">
        <f t="shared" si="45"/>
        <v>5</v>
      </c>
      <c r="S99" s="2">
        <f t="shared" si="46"/>
        <v>5</v>
      </c>
      <c r="T99" s="2">
        <f t="shared" si="47"/>
        <v>5</v>
      </c>
      <c r="U99" s="2">
        <f t="shared" si="48"/>
        <v>4</v>
      </c>
      <c r="V99" s="10">
        <f t="shared" si="49"/>
        <v>0</v>
      </c>
      <c r="W99" s="2">
        <f t="shared" si="50"/>
        <v>0</v>
      </c>
      <c r="X99" s="2">
        <f t="shared" si="51"/>
        <v>0</v>
      </c>
      <c r="Y99" s="2">
        <f t="shared" si="52"/>
        <v>0</v>
      </c>
      <c r="Z99" s="2">
        <f t="shared" si="53"/>
        <v>0</v>
      </c>
      <c r="AA99" s="2">
        <f t="shared" si="54"/>
        <v>0</v>
      </c>
      <c r="AB99" s="2">
        <f t="shared" si="55"/>
        <v>0</v>
      </c>
      <c r="AC99" s="2">
        <f t="shared" si="72"/>
        <v>6</v>
      </c>
      <c r="AD99" s="5">
        <f t="shared" si="73"/>
        <v>3</v>
      </c>
      <c r="AE99">
        <f t="shared" si="74"/>
        <v>1</v>
      </c>
      <c r="AF99" s="1" t="str">
        <f t="shared" si="56"/>
        <v>-</v>
      </c>
      <c r="AG99" s="1" t="str">
        <f t="shared" si="57"/>
        <v>-</v>
      </c>
      <c r="AH99" s="1">
        <f t="shared" si="58"/>
        <v>2.2204422798011216</v>
      </c>
      <c r="AI99" s="1" t="str">
        <f t="shared" si="59"/>
        <v>-</v>
      </c>
      <c r="AJ99" s="1" t="str">
        <f t="shared" si="60"/>
        <v>-</v>
      </c>
      <c r="AK99" s="1" t="str">
        <f t="shared" si="61"/>
        <v>-</v>
      </c>
      <c r="AL99" s="1" t="str">
        <f t="shared" si="62"/>
        <v>-</v>
      </c>
      <c r="AM99" s="1" t="str">
        <f t="shared" si="63"/>
        <v>-</v>
      </c>
      <c r="AN99" s="1" t="str">
        <f t="shared" si="64"/>
        <v>-</v>
      </c>
      <c r="AO99" s="1" t="str">
        <f t="shared" si="65"/>
        <v>-</v>
      </c>
      <c r="AP99" s="1" t="str">
        <f t="shared" si="75"/>
        <v>-</v>
      </c>
      <c r="AQ99" s="1" t="str">
        <f t="shared" si="66"/>
        <v>-</v>
      </c>
      <c r="AR99" s="1" t="str">
        <f t="shared" si="67"/>
        <v>-</v>
      </c>
      <c r="AS99" s="1" t="str">
        <f t="shared" si="68"/>
        <v>-</v>
      </c>
      <c r="AT99" s="1" t="str">
        <f t="shared" si="69"/>
        <v>-</v>
      </c>
      <c r="AU99" s="1" t="str">
        <f t="shared" si="70"/>
        <v>-</v>
      </c>
      <c r="AV99" s="1" t="str">
        <f t="shared" si="71"/>
        <v>-</v>
      </c>
      <c r="AW99" s="5">
        <f t="shared" si="76"/>
        <v>3</v>
      </c>
      <c r="AX99" s="1">
        <f t="shared" si="77"/>
        <v>2.2204422798011216</v>
      </c>
    </row>
    <row r="100" spans="1:50" x14ac:dyDescent="0.2">
      <c r="A100" s="4">
        <v>98</v>
      </c>
      <c r="B100" s="21">
        <v>0.55019384297671103</v>
      </c>
      <c r="C100" s="21">
        <v>3.92</v>
      </c>
      <c r="D100" s="21">
        <v>83</v>
      </c>
      <c r="E100" s="21">
        <v>6</v>
      </c>
      <c r="F100" s="21">
        <v>11</v>
      </c>
      <c r="G100" s="21">
        <v>7.4378342403791304</v>
      </c>
      <c r="H100" s="21">
        <v>6</v>
      </c>
      <c r="I100" s="21">
        <v>1500</v>
      </c>
      <c r="J100" s="21">
        <v>0.15</v>
      </c>
      <c r="K100" s="21">
        <v>37.5</v>
      </c>
      <c r="L100" s="2">
        <f t="shared" si="39"/>
        <v>3</v>
      </c>
      <c r="M100" s="2">
        <f t="shared" si="40"/>
        <v>6</v>
      </c>
      <c r="N100" s="2">
        <f t="shared" si="41"/>
        <v>7</v>
      </c>
      <c r="O100" s="2">
        <f t="shared" si="42"/>
        <v>4</v>
      </c>
      <c r="P100" s="2">
        <f t="shared" si="43"/>
        <v>4</v>
      </c>
      <c r="Q100" s="2">
        <f t="shared" si="44"/>
        <v>4</v>
      </c>
      <c r="R100" s="2">
        <f t="shared" si="45"/>
        <v>5</v>
      </c>
      <c r="S100" s="2">
        <f t="shared" si="46"/>
        <v>5</v>
      </c>
      <c r="T100" s="2">
        <f t="shared" si="47"/>
        <v>5</v>
      </c>
      <c r="U100" s="2">
        <f t="shared" si="48"/>
        <v>4</v>
      </c>
      <c r="V100" s="10">
        <f t="shared" si="49"/>
        <v>0</v>
      </c>
      <c r="W100" s="2">
        <f t="shared" si="50"/>
        <v>0</v>
      </c>
      <c r="X100" s="2">
        <f t="shared" si="51"/>
        <v>0</v>
      </c>
      <c r="Y100" s="2">
        <f t="shared" si="52"/>
        <v>0</v>
      </c>
      <c r="Z100" s="2">
        <f t="shared" si="53"/>
        <v>0</v>
      </c>
      <c r="AA100" s="2">
        <f t="shared" si="54"/>
        <v>0</v>
      </c>
      <c r="AB100" s="2">
        <f t="shared" si="55"/>
        <v>0</v>
      </c>
      <c r="AC100" s="2">
        <f t="shared" si="72"/>
        <v>7</v>
      </c>
      <c r="AD100" s="5">
        <f t="shared" si="73"/>
        <v>3</v>
      </c>
      <c r="AE100">
        <f t="shared" si="74"/>
        <v>1</v>
      </c>
      <c r="AF100" s="1" t="str">
        <f t="shared" si="56"/>
        <v>-</v>
      </c>
      <c r="AG100" s="1" t="str">
        <f t="shared" si="57"/>
        <v>-</v>
      </c>
      <c r="AH100" s="1">
        <f t="shared" si="58"/>
        <v>1.856136414178637</v>
      </c>
      <c r="AI100" s="1" t="str">
        <f t="shared" si="59"/>
        <v>-</v>
      </c>
      <c r="AJ100" s="1" t="str">
        <f t="shared" si="60"/>
        <v>-</v>
      </c>
      <c r="AK100" s="1" t="str">
        <f t="shared" si="61"/>
        <v>-</v>
      </c>
      <c r="AL100" s="1" t="str">
        <f t="shared" si="62"/>
        <v>-</v>
      </c>
      <c r="AM100" s="1" t="str">
        <f t="shared" si="63"/>
        <v>-</v>
      </c>
      <c r="AN100" s="1" t="str">
        <f t="shared" si="64"/>
        <v>-</v>
      </c>
      <c r="AO100" s="1" t="str">
        <f t="shared" si="65"/>
        <v>-</v>
      </c>
      <c r="AP100" s="1" t="str">
        <f t="shared" si="75"/>
        <v>-</v>
      </c>
      <c r="AQ100" s="1" t="str">
        <f t="shared" si="66"/>
        <v>-</v>
      </c>
      <c r="AR100" s="1" t="str">
        <f t="shared" si="67"/>
        <v>-</v>
      </c>
      <c r="AS100" s="1" t="str">
        <f t="shared" si="68"/>
        <v>-</v>
      </c>
      <c r="AT100" s="1" t="str">
        <f t="shared" si="69"/>
        <v>-</v>
      </c>
      <c r="AU100" s="1" t="str">
        <f t="shared" si="70"/>
        <v>-</v>
      </c>
      <c r="AV100" s="1" t="str">
        <f t="shared" si="71"/>
        <v>-</v>
      </c>
      <c r="AW100" s="5">
        <f t="shared" si="76"/>
        <v>3</v>
      </c>
      <c r="AX100" s="1">
        <f t="shared" si="77"/>
        <v>1.856136414178637</v>
      </c>
    </row>
    <row r="101" spans="1:50" x14ac:dyDescent="0.2">
      <c r="A101" s="4">
        <v>99</v>
      </c>
      <c r="B101" s="21">
        <v>0.58314030909346004</v>
      </c>
      <c r="C101" s="21">
        <v>3.7309999999999999</v>
      </c>
      <c r="D101" s="21">
        <v>31</v>
      </c>
      <c r="E101" s="21">
        <v>50</v>
      </c>
      <c r="F101" s="21">
        <v>19</v>
      </c>
      <c r="G101" s="21">
        <v>8.3673798759805091</v>
      </c>
      <c r="H101" s="21">
        <v>6</v>
      </c>
      <c r="I101" s="21">
        <v>1500</v>
      </c>
      <c r="J101" s="21">
        <v>0.15</v>
      </c>
      <c r="K101" s="21">
        <v>37.5</v>
      </c>
      <c r="L101" s="2">
        <f t="shared" si="39"/>
        <v>4</v>
      </c>
      <c r="M101" s="2">
        <f t="shared" si="40"/>
        <v>7</v>
      </c>
      <c r="N101" s="2">
        <f t="shared" si="41"/>
        <v>8</v>
      </c>
      <c r="O101" s="2">
        <f t="shared" si="42"/>
        <v>5</v>
      </c>
      <c r="P101" s="2">
        <f t="shared" si="43"/>
        <v>6</v>
      </c>
      <c r="Q101" s="2">
        <f t="shared" si="44"/>
        <v>6</v>
      </c>
      <c r="R101" s="2">
        <f t="shared" si="45"/>
        <v>3</v>
      </c>
      <c r="S101" s="2">
        <f t="shared" si="46"/>
        <v>4</v>
      </c>
      <c r="T101" s="2">
        <f t="shared" si="47"/>
        <v>4</v>
      </c>
      <c r="U101" s="2">
        <f t="shared" si="48"/>
        <v>4</v>
      </c>
      <c r="V101" s="10">
        <f t="shared" si="49"/>
        <v>0</v>
      </c>
      <c r="W101" s="2">
        <f t="shared" si="50"/>
        <v>0</v>
      </c>
      <c r="X101" s="2">
        <f t="shared" si="51"/>
        <v>0</v>
      </c>
      <c r="Y101" s="2">
        <f t="shared" si="52"/>
        <v>0</v>
      </c>
      <c r="Z101" s="2">
        <f t="shared" si="53"/>
        <v>0</v>
      </c>
      <c r="AA101" s="2">
        <f t="shared" si="54"/>
        <v>0</v>
      </c>
      <c r="AB101" s="2">
        <f t="shared" si="55"/>
        <v>0</v>
      </c>
      <c r="AC101" s="2">
        <f t="shared" si="72"/>
        <v>8</v>
      </c>
      <c r="AD101" s="5">
        <f t="shared" si="73"/>
        <v>3</v>
      </c>
      <c r="AE101">
        <f t="shared" si="74"/>
        <v>1</v>
      </c>
      <c r="AF101" s="1" t="str">
        <f t="shared" si="56"/>
        <v>-</v>
      </c>
      <c r="AG101" s="1" t="str">
        <f t="shared" si="57"/>
        <v>-</v>
      </c>
      <c r="AH101" s="1">
        <f t="shared" si="58"/>
        <v>1.889829539005726</v>
      </c>
      <c r="AI101" s="1" t="str">
        <f t="shared" si="59"/>
        <v>-</v>
      </c>
      <c r="AJ101" s="1" t="str">
        <f t="shared" si="60"/>
        <v>-</v>
      </c>
      <c r="AK101" s="1" t="str">
        <f t="shared" si="61"/>
        <v>-</v>
      </c>
      <c r="AL101" s="1" t="str">
        <f t="shared" si="62"/>
        <v>-</v>
      </c>
      <c r="AM101" s="1" t="str">
        <f t="shared" si="63"/>
        <v>-</v>
      </c>
      <c r="AN101" s="1" t="str">
        <f t="shared" si="64"/>
        <v>-</v>
      </c>
      <c r="AO101" s="1" t="str">
        <f t="shared" si="65"/>
        <v>-</v>
      </c>
      <c r="AP101" s="1" t="str">
        <f t="shared" si="75"/>
        <v>-</v>
      </c>
      <c r="AQ101" s="1" t="str">
        <f t="shared" si="66"/>
        <v>-</v>
      </c>
      <c r="AR101" s="1" t="str">
        <f t="shared" si="67"/>
        <v>-</v>
      </c>
      <c r="AS101" s="1" t="str">
        <f t="shared" si="68"/>
        <v>-</v>
      </c>
      <c r="AT101" s="1" t="str">
        <f t="shared" si="69"/>
        <v>-</v>
      </c>
      <c r="AU101" s="1" t="str">
        <f t="shared" si="70"/>
        <v>-</v>
      </c>
      <c r="AV101" s="1" t="str">
        <f t="shared" si="71"/>
        <v>-</v>
      </c>
      <c r="AW101" s="5">
        <f t="shared" si="76"/>
        <v>3</v>
      </c>
      <c r="AX101" s="1">
        <f t="shared" si="77"/>
        <v>1.889829539005726</v>
      </c>
    </row>
    <row r="102" spans="1:50" x14ac:dyDescent="0.2">
      <c r="A102" s="4">
        <v>100</v>
      </c>
      <c r="B102" s="21">
        <v>0.55365973336347296</v>
      </c>
      <c r="C102" s="21">
        <v>18.728999999999999</v>
      </c>
      <c r="D102" s="21">
        <v>32</v>
      </c>
      <c r="E102" s="21">
        <v>51</v>
      </c>
      <c r="F102" s="21">
        <v>17</v>
      </c>
      <c r="G102" s="21">
        <v>7.1071677143605898</v>
      </c>
      <c r="H102" s="21">
        <v>6</v>
      </c>
      <c r="I102" s="21">
        <v>1500</v>
      </c>
      <c r="J102" s="21">
        <v>185</v>
      </c>
      <c r="K102" s="21">
        <v>12.5</v>
      </c>
      <c r="L102" s="2">
        <f t="shared" si="39"/>
        <v>3</v>
      </c>
      <c r="M102" s="2">
        <f t="shared" si="40"/>
        <v>5</v>
      </c>
      <c r="N102" s="2">
        <f t="shared" si="41"/>
        <v>6</v>
      </c>
      <c r="O102" s="2">
        <f t="shared" si="42"/>
        <v>4</v>
      </c>
      <c r="P102" s="2">
        <f t="shared" si="43"/>
        <v>5</v>
      </c>
      <c r="Q102" s="2">
        <f t="shared" si="44"/>
        <v>5</v>
      </c>
      <c r="R102" s="2">
        <f t="shared" si="45"/>
        <v>3</v>
      </c>
      <c r="S102" s="2">
        <f t="shared" si="46"/>
        <v>3</v>
      </c>
      <c r="T102" s="2">
        <f t="shared" si="47"/>
        <v>3</v>
      </c>
      <c r="U102" s="2">
        <f t="shared" si="48"/>
        <v>3</v>
      </c>
      <c r="V102" s="10">
        <f t="shared" si="49"/>
        <v>0</v>
      </c>
      <c r="W102" s="2">
        <f t="shared" si="50"/>
        <v>0</v>
      </c>
      <c r="X102" s="2">
        <f t="shared" si="51"/>
        <v>0</v>
      </c>
      <c r="Y102" s="2">
        <f t="shared" si="52"/>
        <v>0</v>
      </c>
      <c r="Z102" s="2">
        <f t="shared" si="53"/>
        <v>0</v>
      </c>
      <c r="AA102" s="2">
        <f t="shared" si="54"/>
        <v>0</v>
      </c>
      <c r="AB102" s="2">
        <f t="shared" si="55"/>
        <v>0</v>
      </c>
      <c r="AC102" s="2">
        <f t="shared" si="72"/>
        <v>6</v>
      </c>
      <c r="AD102" s="5">
        <f t="shared" si="73"/>
        <v>3</v>
      </c>
      <c r="AE102">
        <f t="shared" si="74"/>
        <v>1</v>
      </c>
      <c r="AF102" s="1" t="str">
        <f t="shared" si="56"/>
        <v>-</v>
      </c>
      <c r="AG102" s="1" t="str">
        <f t="shared" si="57"/>
        <v>-</v>
      </c>
      <c r="AH102" s="1">
        <f t="shared" si="58"/>
        <v>2.9834290963088184</v>
      </c>
      <c r="AI102" s="1" t="str">
        <f t="shared" si="59"/>
        <v>-</v>
      </c>
      <c r="AJ102" s="1" t="str">
        <f t="shared" si="60"/>
        <v>-</v>
      </c>
      <c r="AK102" s="1" t="str">
        <f t="shared" si="61"/>
        <v>-</v>
      </c>
      <c r="AL102" s="1" t="str">
        <f t="shared" si="62"/>
        <v>-</v>
      </c>
      <c r="AM102" s="1" t="str">
        <f t="shared" si="63"/>
        <v>-</v>
      </c>
      <c r="AN102" s="1" t="str">
        <f t="shared" si="64"/>
        <v>-</v>
      </c>
      <c r="AO102" s="1" t="str">
        <f t="shared" si="65"/>
        <v>-</v>
      </c>
      <c r="AP102" s="1" t="str">
        <f t="shared" si="75"/>
        <v>-</v>
      </c>
      <c r="AQ102" s="1" t="str">
        <f t="shared" si="66"/>
        <v>-</v>
      </c>
      <c r="AR102" s="1" t="str">
        <f t="shared" si="67"/>
        <v>-</v>
      </c>
      <c r="AS102" s="1" t="str">
        <f t="shared" si="68"/>
        <v>-</v>
      </c>
      <c r="AT102" s="1" t="str">
        <f t="shared" si="69"/>
        <v>-</v>
      </c>
      <c r="AU102" s="1" t="str">
        <f t="shared" si="70"/>
        <v>-</v>
      </c>
      <c r="AV102" s="1" t="str">
        <f t="shared" si="71"/>
        <v>-</v>
      </c>
      <c r="AW102" s="5">
        <f t="shared" si="76"/>
        <v>3</v>
      </c>
      <c r="AX102" s="1">
        <f t="shared" si="77"/>
        <v>2.9834290963088184</v>
      </c>
    </row>
    <row r="103" spans="1:50" x14ac:dyDescent="0.2">
      <c r="A103" s="4">
        <v>101</v>
      </c>
      <c r="B103" s="21">
        <v>0.47054844976989302</v>
      </c>
      <c r="C103" s="21">
        <v>22.934999999999999</v>
      </c>
      <c r="D103" s="21">
        <v>12</v>
      </c>
      <c r="E103" s="21">
        <v>8</v>
      </c>
      <c r="F103" s="21">
        <v>80</v>
      </c>
      <c r="G103" s="21">
        <v>9.7303065478591098</v>
      </c>
      <c r="H103" s="21">
        <v>7</v>
      </c>
      <c r="I103" s="21">
        <v>1500</v>
      </c>
      <c r="J103" s="21">
        <v>185</v>
      </c>
      <c r="K103" s="21">
        <v>12.5</v>
      </c>
      <c r="L103" s="2">
        <f t="shared" si="39"/>
        <v>2</v>
      </c>
      <c r="M103" s="2">
        <f t="shared" si="40"/>
        <v>4</v>
      </c>
      <c r="N103" s="2">
        <f t="shared" si="41"/>
        <v>4</v>
      </c>
      <c r="O103" s="2">
        <f t="shared" si="42"/>
        <v>3</v>
      </c>
      <c r="P103" s="2">
        <f t="shared" si="43"/>
        <v>2</v>
      </c>
      <c r="Q103" s="2">
        <f t="shared" si="44"/>
        <v>3</v>
      </c>
      <c r="R103" s="2">
        <f t="shared" si="45"/>
        <v>4</v>
      </c>
      <c r="S103" s="2">
        <f t="shared" si="46"/>
        <v>5</v>
      </c>
      <c r="T103" s="2">
        <f t="shared" si="47"/>
        <v>5</v>
      </c>
      <c r="U103" s="2">
        <f t="shared" si="48"/>
        <v>2</v>
      </c>
      <c r="V103" s="10">
        <f t="shared" si="49"/>
        <v>0</v>
      </c>
      <c r="W103" s="2">
        <f t="shared" si="50"/>
        <v>0</v>
      </c>
      <c r="X103" s="2">
        <f t="shared" si="51"/>
        <v>0</v>
      </c>
      <c r="Y103" s="2">
        <f t="shared" si="52"/>
        <v>0</v>
      </c>
      <c r="Z103" s="2">
        <f t="shared" si="53"/>
        <v>0</v>
      </c>
      <c r="AA103" s="2">
        <f t="shared" si="54"/>
        <v>0</v>
      </c>
      <c r="AB103" s="2">
        <f t="shared" si="55"/>
        <v>0</v>
      </c>
      <c r="AC103" s="2">
        <f t="shared" si="72"/>
        <v>5</v>
      </c>
      <c r="AD103" s="5">
        <f t="shared" si="73"/>
        <v>8</v>
      </c>
      <c r="AE103">
        <f t="shared" si="74"/>
        <v>2</v>
      </c>
      <c r="AF103" s="1" t="str">
        <f t="shared" si="56"/>
        <v>-</v>
      </c>
      <c r="AG103" s="1" t="str">
        <f t="shared" si="57"/>
        <v>-</v>
      </c>
      <c r="AH103" s="1" t="str">
        <f t="shared" si="58"/>
        <v>-</v>
      </c>
      <c r="AI103" s="1" t="str">
        <f t="shared" si="59"/>
        <v>-</v>
      </c>
      <c r="AJ103" s="1" t="str">
        <f t="shared" si="60"/>
        <v>-</v>
      </c>
      <c r="AK103" s="1" t="str">
        <f t="shared" si="61"/>
        <v>-</v>
      </c>
      <c r="AL103" s="1" t="str">
        <f t="shared" si="62"/>
        <v>-</v>
      </c>
      <c r="AM103" s="1">
        <f t="shared" si="63"/>
        <v>2.5778316344524153</v>
      </c>
      <c r="AN103" s="1">
        <f t="shared" si="64"/>
        <v>2.5038401248429083</v>
      </c>
      <c r="AO103" s="1" t="str">
        <f t="shared" si="65"/>
        <v>-</v>
      </c>
      <c r="AP103" s="1" t="str">
        <f t="shared" si="75"/>
        <v>-</v>
      </c>
      <c r="AQ103" s="1" t="str">
        <f t="shared" si="66"/>
        <v>-</v>
      </c>
      <c r="AR103" s="1" t="str">
        <f t="shared" si="67"/>
        <v>-</v>
      </c>
      <c r="AS103" s="1" t="str">
        <f t="shared" si="68"/>
        <v>-</v>
      </c>
      <c r="AT103" s="1" t="str">
        <f t="shared" si="69"/>
        <v>-</v>
      </c>
      <c r="AU103" s="1" t="str">
        <f t="shared" si="70"/>
        <v>-</v>
      </c>
      <c r="AV103" s="1" t="str">
        <f t="shared" si="71"/>
        <v>-</v>
      </c>
      <c r="AW103" s="5">
        <f t="shared" si="76"/>
        <v>9</v>
      </c>
      <c r="AX103" s="1">
        <f t="shared" si="77"/>
        <v>2.5038401248429083</v>
      </c>
    </row>
    <row r="104" spans="1:50" x14ac:dyDescent="0.2">
      <c r="A104" s="4">
        <v>102</v>
      </c>
      <c r="B104" s="21">
        <v>0.45536357057144999</v>
      </c>
      <c r="C104" s="21">
        <v>1.0329999999999999</v>
      </c>
      <c r="D104" s="21">
        <v>0</v>
      </c>
      <c r="E104" s="21">
        <v>0</v>
      </c>
      <c r="F104" s="21">
        <v>100</v>
      </c>
      <c r="G104" s="21">
        <v>15.495849276480699</v>
      </c>
      <c r="H104" s="21">
        <v>7</v>
      </c>
      <c r="I104" s="21">
        <v>0</v>
      </c>
      <c r="J104" s="21">
        <v>0.15</v>
      </c>
      <c r="K104" s="21">
        <v>0</v>
      </c>
      <c r="L104" s="2">
        <f t="shared" si="39"/>
        <v>0</v>
      </c>
      <c r="M104" s="2">
        <f t="shared" si="40"/>
        <v>0</v>
      </c>
      <c r="N104" s="2">
        <f t="shared" si="41"/>
        <v>0</v>
      </c>
      <c r="O104" s="2">
        <f t="shared" si="42"/>
        <v>0</v>
      </c>
      <c r="P104" s="2">
        <f t="shared" si="43"/>
        <v>0</v>
      </c>
      <c r="Q104" s="2">
        <f t="shared" si="44"/>
        <v>0</v>
      </c>
      <c r="R104" s="2">
        <f t="shared" si="45"/>
        <v>0</v>
      </c>
      <c r="S104" s="2">
        <f t="shared" si="46"/>
        <v>0</v>
      </c>
      <c r="T104" s="2">
        <f t="shared" si="47"/>
        <v>0</v>
      </c>
      <c r="U104" s="2">
        <f t="shared" si="48"/>
        <v>0</v>
      </c>
      <c r="V104" s="10">
        <f t="shared" si="49"/>
        <v>7</v>
      </c>
      <c r="W104" s="2">
        <f t="shared" si="50"/>
        <v>5</v>
      </c>
      <c r="X104" s="2">
        <f t="shared" si="51"/>
        <v>5</v>
      </c>
      <c r="Y104" s="2">
        <f t="shared" si="52"/>
        <v>3</v>
      </c>
      <c r="Z104" s="2">
        <f t="shared" si="53"/>
        <v>3</v>
      </c>
      <c r="AA104" s="2">
        <f t="shared" si="54"/>
        <v>5</v>
      </c>
      <c r="AB104" s="2">
        <f t="shared" si="55"/>
        <v>4</v>
      </c>
      <c r="AC104" s="2">
        <f t="shared" si="72"/>
        <v>7</v>
      </c>
      <c r="AD104" s="5">
        <f t="shared" si="73"/>
        <v>11</v>
      </c>
      <c r="AE104">
        <f t="shared" si="74"/>
        <v>1</v>
      </c>
      <c r="AF104" s="1" t="str">
        <f t="shared" si="56"/>
        <v>-</v>
      </c>
      <c r="AG104" s="1" t="str">
        <f t="shared" si="57"/>
        <v>-</v>
      </c>
      <c r="AH104" s="1" t="str">
        <f t="shared" si="58"/>
        <v>-</v>
      </c>
      <c r="AI104" s="1" t="str">
        <f t="shared" si="59"/>
        <v>-</v>
      </c>
      <c r="AJ104" s="1" t="str">
        <f t="shared" si="60"/>
        <v>-</v>
      </c>
      <c r="AK104" s="1" t="str">
        <f t="shared" si="61"/>
        <v>-</v>
      </c>
      <c r="AL104" s="1" t="str">
        <f t="shared" si="62"/>
        <v>-</v>
      </c>
      <c r="AM104" s="1" t="str">
        <f t="shared" si="63"/>
        <v>-</v>
      </c>
      <c r="AN104" s="1" t="str">
        <f t="shared" si="64"/>
        <v>-</v>
      </c>
      <c r="AO104" s="1" t="str">
        <f t="shared" si="65"/>
        <v>-</v>
      </c>
      <c r="AP104" s="1">
        <f t="shared" si="75"/>
        <v>1.4820535064082265</v>
      </c>
      <c r="AQ104" s="1" t="str">
        <f t="shared" si="66"/>
        <v>-</v>
      </c>
      <c r="AR104" s="1" t="str">
        <f t="shared" si="67"/>
        <v>-</v>
      </c>
      <c r="AS104" s="1" t="str">
        <f t="shared" si="68"/>
        <v>-</v>
      </c>
      <c r="AT104" s="1" t="str">
        <f t="shared" si="69"/>
        <v>-</v>
      </c>
      <c r="AU104" s="1" t="str">
        <f t="shared" si="70"/>
        <v>-</v>
      </c>
      <c r="AV104" s="1" t="str">
        <f t="shared" si="71"/>
        <v>-</v>
      </c>
      <c r="AW104" s="5">
        <f t="shared" si="76"/>
        <v>11</v>
      </c>
      <c r="AX104" s="1">
        <f t="shared" si="77"/>
        <v>1.4820535064082265</v>
      </c>
    </row>
    <row r="105" spans="1:50" x14ac:dyDescent="0.2">
      <c r="A105" s="4">
        <v>103</v>
      </c>
      <c r="B105" s="21">
        <v>0.41534644083903799</v>
      </c>
      <c r="C105" s="21">
        <v>0.88800000000000001</v>
      </c>
      <c r="D105" s="21">
        <v>0</v>
      </c>
      <c r="E105" s="21">
        <v>0</v>
      </c>
      <c r="F105" s="21">
        <v>100</v>
      </c>
      <c r="G105" s="21">
        <v>13.3138039914919</v>
      </c>
      <c r="H105" s="21">
        <v>7</v>
      </c>
      <c r="I105" s="21">
        <v>0</v>
      </c>
      <c r="J105" s="21">
        <v>0.15</v>
      </c>
      <c r="K105" s="21">
        <v>0</v>
      </c>
      <c r="L105" s="2">
        <f t="shared" si="39"/>
        <v>0</v>
      </c>
      <c r="M105" s="2">
        <f t="shared" si="40"/>
        <v>0</v>
      </c>
      <c r="N105" s="2">
        <f t="shared" si="41"/>
        <v>0</v>
      </c>
      <c r="O105" s="2">
        <f t="shared" si="42"/>
        <v>0</v>
      </c>
      <c r="P105" s="2">
        <f t="shared" si="43"/>
        <v>0</v>
      </c>
      <c r="Q105" s="2">
        <f t="shared" si="44"/>
        <v>0</v>
      </c>
      <c r="R105" s="2">
        <f t="shared" si="45"/>
        <v>0</v>
      </c>
      <c r="S105" s="2">
        <f t="shared" si="46"/>
        <v>0</v>
      </c>
      <c r="T105" s="2">
        <f t="shared" si="47"/>
        <v>0</v>
      </c>
      <c r="U105" s="2">
        <f t="shared" si="48"/>
        <v>0</v>
      </c>
      <c r="V105" s="10">
        <f t="shared" si="49"/>
        <v>6</v>
      </c>
      <c r="W105" s="2">
        <f t="shared" si="50"/>
        <v>6</v>
      </c>
      <c r="X105" s="2">
        <f t="shared" si="51"/>
        <v>6</v>
      </c>
      <c r="Y105" s="2">
        <f t="shared" si="52"/>
        <v>3</v>
      </c>
      <c r="Z105" s="2">
        <f t="shared" si="53"/>
        <v>3</v>
      </c>
      <c r="AA105" s="2">
        <f t="shared" si="54"/>
        <v>5</v>
      </c>
      <c r="AB105" s="2">
        <f t="shared" si="55"/>
        <v>4</v>
      </c>
      <c r="AC105" s="2">
        <f t="shared" si="72"/>
        <v>6</v>
      </c>
      <c r="AD105" s="5">
        <f t="shared" si="73"/>
        <v>11</v>
      </c>
      <c r="AE105">
        <f t="shared" si="74"/>
        <v>3</v>
      </c>
      <c r="AF105" s="1" t="str">
        <f t="shared" si="56"/>
        <v>-</v>
      </c>
      <c r="AG105" s="1" t="str">
        <f t="shared" si="57"/>
        <v>-</v>
      </c>
      <c r="AH105" s="1" t="str">
        <f t="shared" si="58"/>
        <v>-</v>
      </c>
      <c r="AI105" s="1" t="str">
        <f t="shared" si="59"/>
        <v>-</v>
      </c>
      <c r="AJ105" s="1" t="str">
        <f t="shared" si="60"/>
        <v>-</v>
      </c>
      <c r="AK105" s="1" t="str">
        <f t="shared" si="61"/>
        <v>-</v>
      </c>
      <c r="AL105" s="1" t="str">
        <f t="shared" si="62"/>
        <v>-</v>
      </c>
      <c r="AM105" s="1" t="str">
        <f t="shared" si="63"/>
        <v>-</v>
      </c>
      <c r="AN105" s="1" t="str">
        <f t="shared" si="64"/>
        <v>-</v>
      </c>
      <c r="AO105" s="1" t="str">
        <f t="shared" si="65"/>
        <v>-</v>
      </c>
      <c r="AP105" s="1">
        <f t="shared" si="75"/>
        <v>1.7016819496648166</v>
      </c>
      <c r="AQ105" s="1">
        <f t="shared" si="66"/>
        <v>1.3240824284362078</v>
      </c>
      <c r="AR105" s="1">
        <f t="shared" si="67"/>
        <v>1.7774832690219633</v>
      </c>
      <c r="AS105" s="1" t="str">
        <f t="shared" si="68"/>
        <v>-</v>
      </c>
      <c r="AT105" s="1" t="str">
        <f t="shared" si="69"/>
        <v>-</v>
      </c>
      <c r="AU105" s="1" t="str">
        <f t="shared" si="70"/>
        <v>-</v>
      </c>
      <c r="AV105" s="1" t="str">
        <f t="shared" si="71"/>
        <v>-</v>
      </c>
      <c r="AW105" s="5">
        <f t="shared" si="76"/>
        <v>12</v>
      </c>
      <c r="AX105" s="1">
        <f t="shared" si="77"/>
        <v>1.3240824284362078</v>
      </c>
    </row>
    <row r="106" spans="1:50" x14ac:dyDescent="0.2">
      <c r="A106" s="4">
        <v>104</v>
      </c>
      <c r="B106" s="21">
        <v>0.42915792572308498</v>
      </c>
      <c r="C106" s="21">
        <v>0.52400000000000002</v>
      </c>
      <c r="D106" s="21">
        <v>0</v>
      </c>
      <c r="E106" s="21">
        <v>0</v>
      </c>
      <c r="F106" s="21">
        <v>100</v>
      </c>
      <c r="G106" s="21">
        <v>7.8562736288496096</v>
      </c>
      <c r="H106" s="21">
        <v>6</v>
      </c>
      <c r="I106" s="21">
        <v>0</v>
      </c>
      <c r="J106" s="21">
        <v>0.15</v>
      </c>
      <c r="K106" s="21">
        <v>0</v>
      </c>
      <c r="L106" s="2">
        <f t="shared" si="39"/>
        <v>0</v>
      </c>
      <c r="M106" s="2">
        <f t="shared" si="40"/>
        <v>0</v>
      </c>
      <c r="N106" s="2">
        <f t="shared" si="41"/>
        <v>0</v>
      </c>
      <c r="O106" s="2">
        <f t="shared" si="42"/>
        <v>0</v>
      </c>
      <c r="P106" s="2">
        <f t="shared" si="43"/>
        <v>0</v>
      </c>
      <c r="Q106" s="2">
        <f t="shared" si="44"/>
        <v>0</v>
      </c>
      <c r="R106" s="2">
        <f t="shared" si="45"/>
        <v>0</v>
      </c>
      <c r="S106" s="2">
        <f t="shared" si="46"/>
        <v>0</v>
      </c>
      <c r="T106" s="2">
        <f t="shared" si="47"/>
        <v>0</v>
      </c>
      <c r="U106" s="2">
        <f t="shared" si="48"/>
        <v>0</v>
      </c>
      <c r="V106" s="10">
        <f t="shared" si="49"/>
        <v>6</v>
      </c>
      <c r="W106" s="2">
        <f t="shared" si="50"/>
        <v>8</v>
      </c>
      <c r="X106" s="2">
        <f t="shared" si="51"/>
        <v>6</v>
      </c>
      <c r="Y106" s="2">
        <f t="shared" si="52"/>
        <v>3</v>
      </c>
      <c r="Z106" s="2">
        <f t="shared" si="53"/>
        <v>3</v>
      </c>
      <c r="AA106" s="2">
        <f t="shared" si="54"/>
        <v>5</v>
      </c>
      <c r="AB106" s="2">
        <f t="shared" si="55"/>
        <v>4</v>
      </c>
      <c r="AC106" s="2">
        <f t="shared" si="72"/>
        <v>8</v>
      </c>
      <c r="AD106" s="5">
        <f t="shared" si="73"/>
        <v>12</v>
      </c>
      <c r="AE106">
        <f t="shared" si="74"/>
        <v>1</v>
      </c>
      <c r="AF106" s="1" t="str">
        <f t="shared" si="56"/>
        <v>-</v>
      </c>
      <c r="AG106" s="1" t="str">
        <f t="shared" si="57"/>
        <v>-</v>
      </c>
      <c r="AH106" s="1" t="str">
        <f t="shared" si="58"/>
        <v>-</v>
      </c>
      <c r="AI106" s="1" t="str">
        <f t="shared" si="59"/>
        <v>-</v>
      </c>
      <c r="AJ106" s="1" t="str">
        <f t="shared" si="60"/>
        <v>-</v>
      </c>
      <c r="AK106" s="1" t="str">
        <f t="shared" si="61"/>
        <v>-</v>
      </c>
      <c r="AL106" s="1" t="str">
        <f t="shared" si="62"/>
        <v>-</v>
      </c>
      <c r="AM106" s="1" t="str">
        <f t="shared" si="63"/>
        <v>-</v>
      </c>
      <c r="AN106" s="1" t="str">
        <f t="shared" si="64"/>
        <v>-</v>
      </c>
      <c r="AO106" s="1" t="str">
        <f t="shared" si="65"/>
        <v>-</v>
      </c>
      <c r="AP106" s="1" t="str">
        <f t="shared" si="75"/>
        <v>-</v>
      </c>
      <c r="AQ106" s="1">
        <f t="shared" si="66"/>
        <v>1.1778134117616508</v>
      </c>
      <c r="AR106" s="1" t="str">
        <f t="shared" si="67"/>
        <v>-</v>
      </c>
      <c r="AS106" s="1" t="str">
        <f t="shared" si="68"/>
        <v>-</v>
      </c>
      <c r="AT106" s="1" t="str">
        <f t="shared" si="69"/>
        <v>-</v>
      </c>
      <c r="AU106" s="1" t="str">
        <f t="shared" si="70"/>
        <v>-</v>
      </c>
      <c r="AV106" s="1" t="str">
        <f t="shared" si="71"/>
        <v>-</v>
      </c>
      <c r="AW106" s="5">
        <f t="shared" si="76"/>
        <v>12</v>
      </c>
      <c r="AX106" s="1">
        <f t="shared" si="77"/>
        <v>1.1778134117616508</v>
      </c>
    </row>
    <row r="107" spans="1:50" x14ac:dyDescent="0.2">
      <c r="A107" s="4">
        <v>105</v>
      </c>
      <c r="B107" s="21">
        <v>0.46988079154604601</v>
      </c>
      <c r="C107" s="21">
        <v>3.5230000000000001</v>
      </c>
      <c r="D107" s="21">
        <v>13</v>
      </c>
      <c r="E107" s="21">
        <v>0</v>
      </c>
      <c r="F107" s="21">
        <v>87</v>
      </c>
      <c r="G107" s="21">
        <v>6.3411971731159396</v>
      </c>
      <c r="H107" s="21">
        <v>6</v>
      </c>
      <c r="I107" s="21">
        <v>0</v>
      </c>
      <c r="J107" s="21">
        <v>0.15</v>
      </c>
      <c r="K107" s="21">
        <v>0</v>
      </c>
      <c r="L107" s="2">
        <f t="shared" si="39"/>
        <v>2</v>
      </c>
      <c r="M107" s="2">
        <f t="shared" si="40"/>
        <v>4</v>
      </c>
      <c r="N107" s="2">
        <f t="shared" si="41"/>
        <v>5</v>
      </c>
      <c r="O107" s="2">
        <f t="shared" si="42"/>
        <v>2</v>
      </c>
      <c r="P107" s="2">
        <f t="shared" si="43"/>
        <v>3</v>
      </c>
      <c r="Q107" s="2">
        <f t="shared" si="44"/>
        <v>4</v>
      </c>
      <c r="R107" s="2">
        <f t="shared" si="45"/>
        <v>4</v>
      </c>
      <c r="S107" s="2">
        <f t="shared" si="46"/>
        <v>6</v>
      </c>
      <c r="T107" s="2">
        <f t="shared" si="47"/>
        <v>6</v>
      </c>
      <c r="U107" s="2">
        <f t="shared" si="48"/>
        <v>3</v>
      </c>
      <c r="V107" s="10">
        <f t="shared" si="49"/>
        <v>0</v>
      </c>
      <c r="W107" s="2">
        <f t="shared" si="50"/>
        <v>0</v>
      </c>
      <c r="X107" s="2">
        <f t="shared" si="51"/>
        <v>0</v>
      </c>
      <c r="Y107" s="2">
        <f t="shared" si="52"/>
        <v>0</v>
      </c>
      <c r="Z107" s="2">
        <f t="shared" si="53"/>
        <v>0</v>
      </c>
      <c r="AA107" s="2">
        <f t="shared" si="54"/>
        <v>0</v>
      </c>
      <c r="AB107" s="2">
        <f t="shared" si="55"/>
        <v>0</v>
      </c>
      <c r="AC107" s="2">
        <f t="shared" si="72"/>
        <v>6</v>
      </c>
      <c r="AD107" s="5">
        <f t="shared" si="73"/>
        <v>8</v>
      </c>
      <c r="AE107">
        <f t="shared" si="74"/>
        <v>2</v>
      </c>
      <c r="AF107" s="1" t="str">
        <f t="shared" si="56"/>
        <v>-</v>
      </c>
      <c r="AG107" s="1" t="str">
        <f t="shared" si="57"/>
        <v>-</v>
      </c>
      <c r="AH107" s="1" t="str">
        <f t="shared" si="58"/>
        <v>-</v>
      </c>
      <c r="AI107" s="1" t="str">
        <f t="shared" si="59"/>
        <v>-</v>
      </c>
      <c r="AJ107" s="1" t="str">
        <f t="shared" si="60"/>
        <v>-</v>
      </c>
      <c r="AK107" s="1" t="str">
        <f t="shared" si="61"/>
        <v>-</v>
      </c>
      <c r="AL107" s="1" t="str">
        <f t="shared" si="62"/>
        <v>-</v>
      </c>
      <c r="AM107" s="1">
        <f t="shared" si="63"/>
        <v>1.9028246349651841</v>
      </c>
      <c r="AN107" s="1">
        <f t="shared" si="64"/>
        <v>1.9401249563608907</v>
      </c>
      <c r="AO107" s="1" t="str">
        <f t="shared" si="65"/>
        <v>-</v>
      </c>
      <c r="AP107" s="1" t="str">
        <f t="shared" si="75"/>
        <v>-</v>
      </c>
      <c r="AQ107" s="1" t="str">
        <f t="shared" si="66"/>
        <v>-</v>
      </c>
      <c r="AR107" s="1" t="str">
        <f t="shared" si="67"/>
        <v>-</v>
      </c>
      <c r="AS107" s="1" t="str">
        <f t="shared" si="68"/>
        <v>-</v>
      </c>
      <c r="AT107" s="1" t="str">
        <f t="shared" si="69"/>
        <v>-</v>
      </c>
      <c r="AU107" s="1" t="str">
        <f t="shared" si="70"/>
        <v>-</v>
      </c>
      <c r="AV107" s="1" t="str">
        <f t="shared" si="71"/>
        <v>-</v>
      </c>
      <c r="AW107" s="5">
        <f t="shared" si="76"/>
        <v>8</v>
      </c>
      <c r="AX107" s="1">
        <f t="shared" si="77"/>
        <v>1.9028246349651841</v>
      </c>
    </row>
    <row r="108" spans="1:50" x14ac:dyDescent="0.2">
      <c r="A108" s="4">
        <v>106</v>
      </c>
      <c r="B108" s="21">
        <v>0.48552939396646999</v>
      </c>
      <c r="C108" s="21">
        <v>79.974000000000004</v>
      </c>
      <c r="D108" s="21">
        <v>62</v>
      </c>
      <c r="E108" s="21">
        <v>12</v>
      </c>
      <c r="F108" s="21">
        <v>26</v>
      </c>
      <c r="G108" s="21">
        <v>7.9974195362697102</v>
      </c>
      <c r="H108" s="21">
        <v>6</v>
      </c>
      <c r="I108" s="21">
        <v>1700</v>
      </c>
      <c r="J108" s="21">
        <v>185</v>
      </c>
      <c r="K108" s="21">
        <v>12.5</v>
      </c>
      <c r="L108" s="2">
        <f t="shared" si="39"/>
        <v>2</v>
      </c>
      <c r="M108" s="2">
        <f t="shared" si="40"/>
        <v>5</v>
      </c>
      <c r="N108" s="2">
        <f t="shared" si="41"/>
        <v>7</v>
      </c>
      <c r="O108" s="2">
        <f t="shared" si="42"/>
        <v>2</v>
      </c>
      <c r="P108" s="2">
        <f t="shared" si="43"/>
        <v>4</v>
      </c>
      <c r="Q108" s="2">
        <f t="shared" si="44"/>
        <v>4</v>
      </c>
      <c r="R108" s="2">
        <f t="shared" si="45"/>
        <v>5</v>
      </c>
      <c r="S108" s="2">
        <f t="shared" si="46"/>
        <v>4</v>
      </c>
      <c r="T108" s="2">
        <f t="shared" si="47"/>
        <v>4</v>
      </c>
      <c r="U108" s="2">
        <f t="shared" si="48"/>
        <v>3</v>
      </c>
      <c r="V108" s="10">
        <f t="shared" si="49"/>
        <v>0</v>
      </c>
      <c r="W108" s="2">
        <f t="shared" si="50"/>
        <v>0</v>
      </c>
      <c r="X108" s="2">
        <f t="shared" si="51"/>
        <v>0</v>
      </c>
      <c r="Y108" s="2">
        <f t="shared" si="52"/>
        <v>0</v>
      </c>
      <c r="Z108" s="2">
        <f t="shared" si="53"/>
        <v>0</v>
      </c>
      <c r="AA108" s="2">
        <f t="shared" si="54"/>
        <v>0</v>
      </c>
      <c r="AB108" s="2">
        <f t="shared" si="55"/>
        <v>0</v>
      </c>
      <c r="AC108" s="2">
        <f t="shared" si="72"/>
        <v>7</v>
      </c>
      <c r="AD108" s="5">
        <f t="shared" si="73"/>
        <v>3</v>
      </c>
      <c r="AE108">
        <f t="shared" si="74"/>
        <v>1</v>
      </c>
      <c r="AF108" s="1" t="str">
        <f t="shared" si="56"/>
        <v>-</v>
      </c>
      <c r="AG108" s="1" t="str">
        <f t="shared" si="57"/>
        <v>-</v>
      </c>
      <c r="AH108" s="1">
        <f t="shared" si="58"/>
        <v>2.9939475343082451</v>
      </c>
      <c r="AI108" s="1" t="str">
        <f t="shared" si="59"/>
        <v>-</v>
      </c>
      <c r="AJ108" s="1" t="str">
        <f t="shared" si="60"/>
        <v>-</v>
      </c>
      <c r="AK108" s="1" t="str">
        <f t="shared" si="61"/>
        <v>-</v>
      </c>
      <c r="AL108" s="1" t="str">
        <f t="shared" si="62"/>
        <v>-</v>
      </c>
      <c r="AM108" s="1" t="str">
        <f t="shared" si="63"/>
        <v>-</v>
      </c>
      <c r="AN108" s="1" t="str">
        <f t="shared" si="64"/>
        <v>-</v>
      </c>
      <c r="AO108" s="1" t="str">
        <f t="shared" si="65"/>
        <v>-</v>
      </c>
      <c r="AP108" s="1" t="str">
        <f t="shared" si="75"/>
        <v>-</v>
      </c>
      <c r="AQ108" s="1" t="str">
        <f t="shared" si="66"/>
        <v>-</v>
      </c>
      <c r="AR108" s="1" t="str">
        <f t="shared" si="67"/>
        <v>-</v>
      </c>
      <c r="AS108" s="1" t="str">
        <f t="shared" si="68"/>
        <v>-</v>
      </c>
      <c r="AT108" s="1" t="str">
        <f t="shared" si="69"/>
        <v>-</v>
      </c>
      <c r="AU108" s="1" t="str">
        <f t="shared" si="70"/>
        <v>-</v>
      </c>
      <c r="AV108" s="1" t="str">
        <f t="shared" si="71"/>
        <v>-</v>
      </c>
      <c r="AW108" s="5">
        <f t="shared" si="76"/>
        <v>3</v>
      </c>
      <c r="AX108" s="1">
        <f t="shared" si="77"/>
        <v>2.9939475343082451</v>
      </c>
    </row>
    <row r="109" spans="1:50" x14ac:dyDescent="0.2">
      <c r="A109" s="4">
        <v>107</v>
      </c>
      <c r="B109" s="21">
        <v>0.671291489419098</v>
      </c>
      <c r="C109" s="21">
        <v>2.3559999999999999</v>
      </c>
      <c r="D109" s="21">
        <v>5</v>
      </c>
      <c r="E109" s="21">
        <v>15</v>
      </c>
      <c r="F109" s="21">
        <v>80</v>
      </c>
      <c r="G109" s="21">
        <v>3.6648502259968998</v>
      </c>
      <c r="H109" s="21">
        <v>6</v>
      </c>
      <c r="I109" s="21">
        <v>1500</v>
      </c>
      <c r="J109" s="21">
        <v>185</v>
      </c>
      <c r="K109" s="21">
        <v>12.5</v>
      </c>
      <c r="L109" s="2">
        <f t="shared" si="39"/>
        <v>2</v>
      </c>
      <c r="M109" s="2">
        <f t="shared" si="40"/>
        <v>3</v>
      </c>
      <c r="N109" s="2">
        <f t="shared" si="41"/>
        <v>4</v>
      </c>
      <c r="O109" s="2">
        <f t="shared" si="42"/>
        <v>3</v>
      </c>
      <c r="P109" s="2">
        <f t="shared" si="43"/>
        <v>4</v>
      </c>
      <c r="Q109" s="2">
        <f t="shared" si="44"/>
        <v>5</v>
      </c>
      <c r="R109" s="2">
        <f t="shared" si="45"/>
        <v>4</v>
      </c>
      <c r="S109" s="2">
        <f t="shared" si="46"/>
        <v>5</v>
      </c>
      <c r="T109" s="2">
        <f t="shared" si="47"/>
        <v>5</v>
      </c>
      <c r="U109" s="2">
        <f t="shared" si="48"/>
        <v>3</v>
      </c>
      <c r="V109" s="10">
        <f t="shared" si="49"/>
        <v>0</v>
      </c>
      <c r="W109" s="2">
        <f t="shared" si="50"/>
        <v>0</v>
      </c>
      <c r="X109" s="2">
        <f t="shared" si="51"/>
        <v>0</v>
      </c>
      <c r="Y109" s="2">
        <f t="shared" si="52"/>
        <v>0</v>
      </c>
      <c r="Z109" s="2">
        <f t="shared" si="53"/>
        <v>0</v>
      </c>
      <c r="AA109" s="2">
        <f t="shared" si="54"/>
        <v>0</v>
      </c>
      <c r="AB109" s="2">
        <f t="shared" si="55"/>
        <v>0</v>
      </c>
      <c r="AC109" s="2">
        <f t="shared" si="72"/>
        <v>5</v>
      </c>
      <c r="AD109" s="5">
        <f t="shared" si="73"/>
        <v>6</v>
      </c>
      <c r="AE109">
        <f t="shared" si="74"/>
        <v>3</v>
      </c>
      <c r="AF109" s="1" t="str">
        <f t="shared" si="56"/>
        <v>-</v>
      </c>
      <c r="AG109" s="1" t="str">
        <f t="shared" si="57"/>
        <v>-</v>
      </c>
      <c r="AH109" s="1" t="str">
        <f t="shared" si="58"/>
        <v>-</v>
      </c>
      <c r="AI109" s="1" t="str">
        <f t="shared" si="59"/>
        <v>-</v>
      </c>
      <c r="AJ109" s="1" t="str">
        <f t="shared" si="60"/>
        <v>-</v>
      </c>
      <c r="AK109" s="1">
        <f t="shared" si="61"/>
        <v>2.2466426783895845</v>
      </c>
      <c r="AL109" s="1" t="str">
        <f t="shared" si="62"/>
        <v>-</v>
      </c>
      <c r="AM109" s="1">
        <f t="shared" si="63"/>
        <v>2.5134005542626521</v>
      </c>
      <c r="AN109" s="1">
        <f t="shared" si="64"/>
        <v>2.418900587231434</v>
      </c>
      <c r="AO109" s="1" t="str">
        <f t="shared" si="65"/>
        <v>-</v>
      </c>
      <c r="AP109" s="1" t="str">
        <f t="shared" si="75"/>
        <v>-</v>
      </c>
      <c r="AQ109" s="1" t="str">
        <f t="shared" si="66"/>
        <v>-</v>
      </c>
      <c r="AR109" s="1" t="str">
        <f t="shared" si="67"/>
        <v>-</v>
      </c>
      <c r="AS109" s="1" t="str">
        <f t="shared" si="68"/>
        <v>-</v>
      </c>
      <c r="AT109" s="1" t="str">
        <f t="shared" si="69"/>
        <v>-</v>
      </c>
      <c r="AU109" s="1" t="str">
        <f t="shared" si="70"/>
        <v>-</v>
      </c>
      <c r="AV109" s="1" t="str">
        <f t="shared" si="71"/>
        <v>-</v>
      </c>
      <c r="AW109" s="5">
        <f t="shared" si="76"/>
        <v>6</v>
      </c>
      <c r="AX109" s="1">
        <f t="shared" si="77"/>
        <v>2.2466426783895845</v>
      </c>
    </row>
    <row r="110" spans="1:50" x14ac:dyDescent="0.2">
      <c r="A110" s="4">
        <v>108</v>
      </c>
      <c r="B110" s="21">
        <v>0.68639014690724998</v>
      </c>
      <c r="C110" s="21">
        <v>8.6050000000000004</v>
      </c>
      <c r="D110" s="21">
        <v>0</v>
      </c>
      <c r="E110" s="21">
        <v>16</v>
      </c>
      <c r="F110" s="21">
        <v>84</v>
      </c>
      <c r="G110" s="21">
        <v>2.43395641744601</v>
      </c>
      <c r="H110" s="21">
        <v>5</v>
      </c>
      <c r="I110" s="21">
        <v>1500</v>
      </c>
      <c r="J110" s="21">
        <v>185</v>
      </c>
      <c r="K110" s="21">
        <v>0</v>
      </c>
      <c r="L110" s="2">
        <f t="shared" si="39"/>
        <v>0</v>
      </c>
      <c r="M110" s="2">
        <f t="shared" si="40"/>
        <v>0</v>
      </c>
      <c r="N110" s="2">
        <f t="shared" si="41"/>
        <v>0</v>
      </c>
      <c r="O110" s="2">
        <f t="shared" si="42"/>
        <v>0</v>
      </c>
      <c r="P110" s="2">
        <f t="shared" si="43"/>
        <v>0</v>
      </c>
      <c r="Q110" s="2">
        <f t="shared" si="44"/>
        <v>0</v>
      </c>
      <c r="R110" s="2">
        <f t="shared" si="45"/>
        <v>0</v>
      </c>
      <c r="S110" s="2">
        <f t="shared" si="46"/>
        <v>0</v>
      </c>
      <c r="T110" s="2">
        <f t="shared" si="47"/>
        <v>0</v>
      </c>
      <c r="U110" s="2">
        <f t="shared" si="48"/>
        <v>0</v>
      </c>
      <c r="V110" s="10">
        <f t="shared" si="49"/>
        <v>4</v>
      </c>
      <c r="W110" s="2">
        <f t="shared" si="50"/>
        <v>5</v>
      </c>
      <c r="X110" s="2">
        <f t="shared" si="51"/>
        <v>4</v>
      </c>
      <c r="Y110" s="2">
        <f t="shared" si="52"/>
        <v>3</v>
      </c>
      <c r="Z110" s="2">
        <f t="shared" si="53"/>
        <v>3</v>
      </c>
      <c r="AA110" s="2">
        <f t="shared" si="54"/>
        <v>3</v>
      </c>
      <c r="AB110" s="2">
        <f t="shared" si="55"/>
        <v>3</v>
      </c>
      <c r="AC110" s="2">
        <f t="shared" si="72"/>
        <v>5</v>
      </c>
      <c r="AD110" s="5">
        <f t="shared" si="73"/>
        <v>12</v>
      </c>
      <c r="AE110">
        <f t="shared" si="74"/>
        <v>1</v>
      </c>
      <c r="AF110" s="1" t="str">
        <f t="shared" si="56"/>
        <v>-</v>
      </c>
      <c r="AG110" s="1" t="str">
        <f t="shared" si="57"/>
        <v>-</v>
      </c>
      <c r="AH110" s="1" t="str">
        <f t="shared" si="58"/>
        <v>-</v>
      </c>
      <c r="AI110" s="1" t="str">
        <f t="shared" si="59"/>
        <v>-</v>
      </c>
      <c r="AJ110" s="1" t="str">
        <f t="shared" si="60"/>
        <v>-</v>
      </c>
      <c r="AK110" s="1" t="str">
        <f t="shared" si="61"/>
        <v>-</v>
      </c>
      <c r="AL110" s="1" t="str">
        <f t="shared" si="62"/>
        <v>-</v>
      </c>
      <c r="AM110" s="1" t="str">
        <f t="shared" si="63"/>
        <v>-</v>
      </c>
      <c r="AN110" s="1" t="str">
        <f t="shared" si="64"/>
        <v>-</v>
      </c>
      <c r="AO110" s="1" t="str">
        <f t="shared" si="65"/>
        <v>-</v>
      </c>
      <c r="AP110" s="1" t="str">
        <f t="shared" si="75"/>
        <v>-</v>
      </c>
      <c r="AQ110" s="1">
        <f t="shared" si="66"/>
        <v>3.3393147218419506</v>
      </c>
      <c r="AR110" s="1" t="str">
        <f t="shared" si="67"/>
        <v>-</v>
      </c>
      <c r="AS110" s="1" t="str">
        <f t="shared" si="68"/>
        <v>-</v>
      </c>
      <c r="AT110" s="1" t="str">
        <f t="shared" si="69"/>
        <v>-</v>
      </c>
      <c r="AU110" s="1" t="str">
        <f t="shared" si="70"/>
        <v>-</v>
      </c>
      <c r="AV110" s="1" t="str">
        <f t="shared" si="71"/>
        <v>-</v>
      </c>
      <c r="AW110" s="5">
        <f t="shared" si="76"/>
        <v>12</v>
      </c>
      <c r="AX110" s="1">
        <f t="shared" si="77"/>
        <v>3.3393147218419506</v>
      </c>
    </row>
    <row r="111" spans="1:50" x14ac:dyDescent="0.2">
      <c r="A111" s="4">
        <v>109</v>
      </c>
      <c r="B111" s="21">
        <v>0.48938248746676799</v>
      </c>
      <c r="C111" s="21">
        <v>0.71299999999999997</v>
      </c>
      <c r="D111" s="21">
        <v>0</v>
      </c>
      <c r="E111" s="21">
        <v>0</v>
      </c>
      <c r="F111" s="21">
        <v>100</v>
      </c>
      <c r="G111" s="21">
        <v>10.6888213255137</v>
      </c>
      <c r="H111" s="21">
        <v>7</v>
      </c>
      <c r="I111" s="21">
        <v>1500</v>
      </c>
      <c r="J111" s="21">
        <v>185</v>
      </c>
      <c r="K111" s="21">
        <v>0</v>
      </c>
      <c r="L111" s="2">
        <f t="shared" si="39"/>
        <v>0</v>
      </c>
      <c r="M111" s="2">
        <f t="shared" si="40"/>
        <v>0</v>
      </c>
      <c r="N111" s="2">
        <f t="shared" si="41"/>
        <v>0</v>
      </c>
      <c r="O111" s="2">
        <f t="shared" si="42"/>
        <v>0</v>
      </c>
      <c r="P111" s="2">
        <f t="shared" si="43"/>
        <v>0</v>
      </c>
      <c r="Q111" s="2">
        <f t="shared" si="44"/>
        <v>0</v>
      </c>
      <c r="R111" s="2">
        <f t="shared" si="45"/>
        <v>0</v>
      </c>
      <c r="S111" s="2">
        <f t="shared" si="46"/>
        <v>0</v>
      </c>
      <c r="T111" s="2">
        <f t="shared" si="47"/>
        <v>0</v>
      </c>
      <c r="U111" s="2">
        <f t="shared" si="48"/>
        <v>0</v>
      </c>
      <c r="V111" s="10">
        <f t="shared" si="49"/>
        <v>6</v>
      </c>
      <c r="W111" s="2">
        <f t="shared" si="50"/>
        <v>7</v>
      </c>
      <c r="X111" s="2">
        <f t="shared" si="51"/>
        <v>6</v>
      </c>
      <c r="Y111" s="2">
        <f t="shared" si="52"/>
        <v>3</v>
      </c>
      <c r="Z111" s="2">
        <f t="shared" si="53"/>
        <v>3</v>
      </c>
      <c r="AA111" s="2">
        <f t="shared" si="54"/>
        <v>5</v>
      </c>
      <c r="AB111" s="2">
        <f t="shared" si="55"/>
        <v>5</v>
      </c>
      <c r="AC111" s="2">
        <f t="shared" si="72"/>
        <v>7</v>
      </c>
      <c r="AD111" s="5">
        <f t="shared" si="73"/>
        <v>12</v>
      </c>
      <c r="AE111">
        <f t="shared" si="74"/>
        <v>1</v>
      </c>
      <c r="AF111" s="1" t="str">
        <f t="shared" si="56"/>
        <v>-</v>
      </c>
      <c r="AG111" s="1" t="str">
        <f t="shared" si="57"/>
        <v>-</v>
      </c>
      <c r="AH111" s="1" t="str">
        <f t="shared" si="58"/>
        <v>-</v>
      </c>
      <c r="AI111" s="1" t="str">
        <f t="shared" si="59"/>
        <v>-</v>
      </c>
      <c r="AJ111" s="1" t="str">
        <f t="shared" si="60"/>
        <v>-</v>
      </c>
      <c r="AK111" s="1" t="str">
        <f t="shared" si="61"/>
        <v>-</v>
      </c>
      <c r="AL111" s="1" t="str">
        <f t="shared" si="62"/>
        <v>-</v>
      </c>
      <c r="AM111" s="1" t="str">
        <f t="shared" si="63"/>
        <v>-</v>
      </c>
      <c r="AN111" s="1" t="str">
        <f t="shared" si="64"/>
        <v>-</v>
      </c>
      <c r="AO111" s="1" t="str">
        <f t="shared" si="65"/>
        <v>-</v>
      </c>
      <c r="AP111" s="1" t="str">
        <f t="shared" si="75"/>
        <v>-</v>
      </c>
      <c r="AQ111" s="1">
        <f t="shared" si="66"/>
        <v>1.5004059766504989</v>
      </c>
      <c r="AR111" s="1" t="str">
        <f t="shared" si="67"/>
        <v>-</v>
      </c>
      <c r="AS111" s="1" t="str">
        <f t="shared" si="68"/>
        <v>-</v>
      </c>
      <c r="AT111" s="1" t="str">
        <f t="shared" si="69"/>
        <v>-</v>
      </c>
      <c r="AU111" s="1" t="str">
        <f t="shared" si="70"/>
        <v>-</v>
      </c>
      <c r="AV111" s="1" t="str">
        <f t="shared" si="71"/>
        <v>-</v>
      </c>
      <c r="AW111" s="5">
        <f t="shared" si="76"/>
        <v>12</v>
      </c>
      <c r="AX111" s="1">
        <f t="shared" si="77"/>
        <v>1.5004059766504989</v>
      </c>
    </row>
    <row r="112" spans="1:50" x14ac:dyDescent="0.2">
      <c r="A112" s="4">
        <v>110</v>
      </c>
      <c r="B112" s="21">
        <v>0.53816430067696197</v>
      </c>
      <c r="C112" s="21">
        <v>22.302</v>
      </c>
      <c r="D112" s="21">
        <v>0</v>
      </c>
      <c r="E112" s="21">
        <v>4</v>
      </c>
      <c r="F112" s="21">
        <v>96</v>
      </c>
      <c r="G112" s="21">
        <v>10.035757007347399</v>
      </c>
      <c r="H112" s="21">
        <v>7</v>
      </c>
      <c r="I112" s="21">
        <v>1500</v>
      </c>
      <c r="J112" s="21">
        <v>185</v>
      </c>
      <c r="K112" s="21">
        <v>0</v>
      </c>
      <c r="L112" s="2">
        <f t="shared" si="39"/>
        <v>0</v>
      </c>
      <c r="M112" s="2">
        <f t="shared" si="40"/>
        <v>0</v>
      </c>
      <c r="N112" s="2">
        <f t="shared" si="41"/>
        <v>0</v>
      </c>
      <c r="O112" s="2">
        <f t="shared" si="42"/>
        <v>0</v>
      </c>
      <c r="P112" s="2">
        <f t="shared" si="43"/>
        <v>0</v>
      </c>
      <c r="Q112" s="2">
        <f t="shared" si="44"/>
        <v>0</v>
      </c>
      <c r="R112" s="2">
        <f t="shared" si="45"/>
        <v>0</v>
      </c>
      <c r="S112" s="2">
        <f t="shared" si="46"/>
        <v>0</v>
      </c>
      <c r="T112" s="2">
        <f t="shared" si="47"/>
        <v>0</v>
      </c>
      <c r="U112" s="2">
        <f t="shared" si="48"/>
        <v>0</v>
      </c>
      <c r="V112" s="10">
        <f t="shared" si="49"/>
        <v>7</v>
      </c>
      <c r="W112" s="2">
        <f t="shared" si="50"/>
        <v>7</v>
      </c>
      <c r="X112" s="2">
        <f t="shared" si="51"/>
        <v>5</v>
      </c>
      <c r="Y112" s="2">
        <f t="shared" si="52"/>
        <v>3</v>
      </c>
      <c r="Z112" s="2">
        <f t="shared" si="53"/>
        <v>3</v>
      </c>
      <c r="AA112" s="2">
        <f t="shared" si="54"/>
        <v>5</v>
      </c>
      <c r="AB112" s="2">
        <f t="shared" si="55"/>
        <v>5</v>
      </c>
      <c r="AC112" s="2">
        <f t="shared" si="72"/>
        <v>7</v>
      </c>
      <c r="AD112" s="5">
        <f t="shared" si="73"/>
        <v>11</v>
      </c>
      <c r="AE112">
        <f t="shared" si="74"/>
        <v>2</v>
      </c>
      <c r="AF112" s="1" t="str">
        <f t="shared" si="56"/>
        <v>-</v>
      </c>
      <c r="AG112" s="1" t="str">
        <f t="shared" si="57"/>
        <v>-</v>
      </c>
      <c r="AH112" s="1" t="str">
        <f t="shared" si="58"/>
        <v>-</v>
      </c>
      <c r="AI112" s="1" t="str">
        <f t="shared" si="59"/>
        <v>-</v>
      </c>
      <c r="AJ112" s="1" t="str">
        <f t="shared" si="60"/>
        <v>-</v>
      </c>
      <c r="AK112" s="1" t="str">
        <f t="shared" si="61"/>
        <v>-</v>
      </c>
      <c r="AL112" s="1" t="str">
        <f t="shared" si="62"/>
        <v>-</v>
      </c>
      <c r="AM112" s="1" t="str">
        <f t="shared" si="63"/>
        <v>-</v>
      </c>
      <c r="AN112" s="1" t="str">
        <f t="shared" si="64"/>
        <v>-</v>
      </c>
      <c r="AO112" s="1" t="str">
        <f t="shared" si="65"/>
        <v>-</v>
      </c>
      <c r="AP112" s="1">
        <f t="shared" si="75"/>
        <v>2.1477131901107063</v>
      </c>
      <c r="AQ112" s="1">
        <f t="shared" si="66"/>
        <v>2.0032883902857286</v>
      </c>
      <c r="AR112" s="1" t="str">
        <f t="shared" si="67"/>
        <v>-</v>
      </c>
      <c r="AS112" s="1" t="str">
        <f t="shared" si="68"/>
        <v>-</v>
      </c>
      <c r="AT112" s="1" t="str">
        <f t="shared" si="69"/>
        <v>-</v>
      </c>
      <c r="AU112" s="1" t="str">
        <f t="shared" si="70"/>
        <v>-</v>
      </c>
      <c r="AV112" s="1" t="str">
        <f t="shared" si="71"/>
        <v>-</v>
      </c>
      <c r="AW112" s="5">
        <f t="shared" si="76"/>
        <v>12</v>
      </c>
      <c r="AX112" s="1">
        <f t="shared" si="77"/>
        <v>2.0032883902857286</v>
      </c>
    </row>
    <row r="113" spans="1:50" x14ac:dyDescent="0.2">
      <c r="A113" s="4">
        <v>111</v>
      </c>
      <c r="B113" s="21">
        <v>0.49548046923257499</v>
      </c>
      <c r="C113" s="21">
        <v>20.699000000000002</v>
      </c>
      <c r="D113" s="21">
        <v>0</v>
      </c>
      <c r="E113" s="21">
        <v>8</v>
      </c>
      <c r="F113" s="21">
        <v>92</v>
      </c>
      <c r="G113" s="21">
        <v>9.3143928598913401</v>
      </c>
      <c r="H113" s="21">
        <v>7</v>
      </c>
      <c r="I113" s="21">
        <v>1500</v>
      </c>
      <c r="J113" s="21">
        <v>185</v>
      </c>
      <c r="K113" s="21">
        <v>0</v>
      </c>
      <c r="L113" s="2">
        <f t="shared" si="39"/>
        <v>0</v>
      </c>
      <c r="M113" s="2">
        <f t="shared" si="40"/>
        <v>0</v>
      </c>
      <c r="N113" s="2">
        <f t="shared" si="41"/>
        <v>0</v>
      </c>
      <c r="O113" s="2">
        <f t="shared" si="42"/>
        <v>0</v>
      </c>
      <c r="P113" s="2">
        <f t="shared" si="43"/>
        <v>0</v>
      </c>
      <c r="Q113" s="2">
        <f t="shared" si="44"/>
        <v>0</v>
      </c>
      <c r="R113" s="2">
        <f t="shared" si="45"/>
        <v>0</v>
      </c>
      <c r="S113" s="2">
        <f t="shared" si="46"/>
        <v>0</v>
      </c>
      <c r="T113" s="2">
        <f t="shared" si="47"/>
        <v>0</v>
      </c>
      <c r="U113" s="2">
        <f t="shared" si="48"/>
        <v>0</v>
      </c>
      <c r="V113" s="10">
        <f t="shared" si="49"/>
        <v>7</v>
      </c>
      <c r="W113" s="2">
        <f t="shared" si="50"/>
        <v>6</v>
      </c>
      <c r="X113" s="2">
        <f t="shared" si="51"/>
        <v>5</v>
      </c>
      <c r="Y113" s="2">
        <f t="shared" si="52"/>
        <v>3</v>
      </c>
      <c r="Z113" s="2">
        <f t="shared" si="53"/>
        <v>3</v>
      </c>
      <c r="AA113" s="2">
        <f t="shared" si="54"/>
        <v>5</v>
      </c>
      <c r="AB113" s="2">
        <f t="shared" si="55"/>
        <v>5</v>
      </c>
      <c r="AC113" s="2">
        <f t="shared" si="72"/>
        <v>7</v>
      </c>
      <c r="AD113" s="5">
        <f t="shared" si="73"/>
        <v>11</v>
      </c>
      <c r="AE113">
        <f t="shared" si="74"/>
        <v>1</v>
      </c>
      <c r="AF113" s="1" t="str">
        <f t="shared" si="56"/>
        <v>-</v>
      </c>
      <c r="AG113" s="1" t="str">
        <f t="shared" si="57"/>
        <v>-</v>
      </c>
      <c r="AH113" s="1" t="str">
        <f t="shared" si="58"/>
        <v>-</v>
      </c>
      <c r="AI113" s="1" t="str">
        <f t="shared" si="59"/>
        <v>-</v>
      </c>
      <c r="AJ113" s="1" t="str">
        <f t="shared" si="60"/>
        <v>-</v>
      </c>
      <c r="AK113" s="1" t="str">
        <f t="shared" si="61"/>
        <v>-</v>
      </c>
      <c r="AL113" s="1" t="str">
        <f t="shared" si="62"/>
        <v>-</v>
      </c>
      <c r="AM113" s="1" t="str">
        <f t="shared" si="63"/>
        <v>-</v>
      </c>
      <c r="AN113" s="1" t="str">
        <f t="shared" si="64"/>
        <v>-</v>
      </c>
      <c r="AO113" s="1" t="str">
        <f t="shared" si="65"/>
        <v>-</v>
      </c>
      <c r="AP113" s="1">
        <f t="shared" si="75"/>
        <v>2.1800559333286209</v>
      </c>
      <c r="AQ113" s="1" t="str">
        <f t="shared" si="66"/>
        <v>-</v>
      </c>
      <c r="AR113" s="1" t="str">
        <f t="shared" si="67"/>
        <v>-</v>
      </c>
      <c r="AS113" s="1" t="str">
        <f t="shared" si="68"/>
        <v>-</v>
      </c>
      <c r="AT113" s="1" t="str">
        <f t="shared" si="69"/>
        <v>-</v>
      </c>
      <c r="AU113" s="1" t="str">
        <f t="shared" si="70"/>
        <v>-</v>
      </c>
      <c r="AV113" s="1" t="str">
        <f t="shared" si="71"/>
        <v>-</v>
      </c>
      <c r="AW113" s="5">
        <f t="shared" si="76"/>
        <v>11</v>
      </c>
      <c r="AX113" s="1">
        <f t="shared" si="77"/>
        <v>2.1800559333286209</v>
      </c>
    </row>
    <row r="114" spans="1:50" x14ac:dyDescent="0.2">
      <c r="A114" s="4">
        <v>112</v>
      </c>
      <c r="B114" s="21">
        <v>0.70782674723627503</v>
      </c>
      <c r="C114" s="21">
        <v>0.45200000000000001</v>
      </c>
      <c r="D114" s="21">
        <v>0</v>
      </c>
      <c r="E114" s="21">
        <v>0</v>
      </c>
      <c r="F114" s="21">
        <v>100</v>
      </c>
      <c r="G114" s="21">
        <v>6.7735918598431999</v>
      </c>
      <c r="H114" s="21">
        <v>6</v>
      </c>
      <c r="I114" s="21">
        <v>1500</v>
      </c>
      <c r="J114" s="21">
        <v>185</v>
      </c>
      <c r="K114" s="21">
        <v>0</v>
      </c>
      <c r="L114" s="2">
        <f t="shared" si="39"/>
        <v>0</v>
      </c>
      <c r="M114" s="2">
        <f t="shared" si="40"/>
        <v>0</v>
      </c>
      <c r="N114" s="2">
        <f t="shared" si="41"/>
        <v>0</v>
      </c>
      <c r="O114" s="2">
        <f t="shared" si="42"/>
        <v>0</v>
      </c>
      <c r="P114" s="2">
        <f t="shared" si="43"/>
        <v>0</v>
      </c>
      <c r="Q114" s="2">
        <f t="shared" si="44"/>
        <v>0</v>
      </c>
      <c r="R114" s="2">
        <f t="shared" si="45"/>
        <v>0</v>
      </c>
      <c r="S114" s="2">
        <f t="shared" si="46"/>
        <v>0</v>
      </c>
      <c r="T114" s="2">
        <f t="shared" si="47"/>
        <v>0</v>
      </c>
      <c r="U114" s="2">
        <f t="shared" si="48"/>
        <v>0</v>
      </c>
      <c r="V114" s="10">
        <f t="shared" si="49"/>
        <v>6</v>
      </c>
      <c r="W114" s="2">
        <f t="shared" si="50"/>
        <v>9</v>
      </c>
      <c r="X114" s="2">
        <f t="shared" si="51"/>
        <v>7</v>
      </c>
      <c r="Y114" s="2">
        <f t="shared" si="52"/>
        <v>3</v>
      </c>
      <c r="Z114" s="2">
        <f t="shared" si="53"/>
        <v>3</v>
      </c>
      <c r="AA114" s="2">
        <f t="shared" si="54"/>
        <v>5</v>
      </c>
      <c r="AB114" s="2">
        <f t="shared" si="55"/>
        <v>5</v>
      </c>
      <c r="AC114" s="2">
        <f t="shared" si="72"/>
        <v>9</v>
      </c>
      <c r="AD114" s="5">
        <f t="shared" si="73"/>
        <v>12</v>
      </c>
      <c r="AE114">
        <f t="shared" si="74"/>
        <v>1</v>
      </c>
      <c r="AF114" s="1" t="str">
        <f t="shared" si="56"/>
        <v>-</v>
      </c>
      <c r="AG114" s="1" t="str">
        <f t="shared" si="57"/>
        <v>-</v>
      </c>
      <c r="AH114" s="1" t="str">
        <f t="shared" si="58"/>
        <v>-</v>
      </c>
      <c r="AI114" s="1" t="str">
        <f t="shared" si="59"/>
        <v>-</v>
      </c>
      <c r="AJ114" s="1" t="str">
        <f t="shared" si="60"/>
        <v>-</v>
      </c>
      <c r="AK114" s="1" t="str">
        <f t="shared" si="61"/>
        <v>-</v>
      </c>
      <c r="AL114" s="1" t="str">
        <f t="shared" si="62"/>
        <v>-</v>
      </c>
      <c r="AM114" s="1" t="str">
        <f t="shared" si="63"/>
        <v>-</v>
      </c>
      <c r="AN114" s="1" t="str">
        <f t="shared" si="64"/>
        <v>-</v>
      </c>
      <c r="AO114" s="1" t="str">
        <f t="shared" si="65"/>
        <v>-</v>
      </c>
      <c r="AP114" s="1" t="str">
        <f t="shared" si="75"/>
        <v>-</v>
      </c>
      <c r="AQ114" s="1">
        <f t="shared" si="66"/>
        <v>1.4547530633335244</v>
      </c>
      <c r="AR114" s="1" t="str">
        <f t="shared" si="67"/>
        <v>-</v>
      </c>
      <c r="AS114" s="1" t="str">
        <f t="shared" si="68"/>
        <v>-</v>
      </c>
      <c r="AT114" s="1" t="str">
        <f t="shared" si="69"/>
        <v>-</v>
      </c>
      <c r="AU114" s="1" t="str">
        <f t="shared" si="70"/>
        <v>-</v>
      </c>
      <c r="AV114" s="1" t="str">
        <f t="shared" si="71"/>
        <v>-</v>
      </c>
      <c r="AW114" s="5">
        <f t="shared" si="76"/>
        <v>12</v>
      </c>
      <c r="AX114" s="1">
        <f t="shared" si="77"/>
        <v>1.4547530633335244</v>
      </c>
    </row>
    <row r="115" spans="1:50" x14ac:dyDescent="0.2">
      <c r="A115" s="4">
        <v>113</v>
      </c>
      <c r="B115" s="21">
        <v>0.57358505442195995</v>
      </c>
      <c r="C115" s="21">
        <v>0.63800000000000001</v>
      </c>
      <c r="D115" s="21">
        <v>33</v>
      </c>
      <c r="E115" s="21">
        <v>0</v>
      </c>
      <c r="F115" s="21">
        <v>67</v>
      </c>
      <c r="G115" s="21">
        <v>9.5724595137468498</v>
      </c>
      <c r="H115" s="21">
        <v>7</v>
      </c>
      <c r="I115" s="21">
        <v>1500</v>
      </c>
      <c r="J115" s="21">
        <v>0.15</v>
      </c>
      <c r="K115" s="21">
        <v>37.5</v>
      </c>
      <c r="L115" s="2">
        <f t="shared" si="39"/>
        <v>2</v>
      </c>
      <c r="M115" s="2">
        <f t="shared" si="40"/>
        <v>5</v>
      </c>
      <c r="N115" s="2">
        <f t="shared" si="41"/>
        <v>5</v>
      </c>
      <c r="O115" s="2">
        <f t="shared" si="42"/>
        <v>6</v>
      </c>
      <c r="P115" s="2">
        <f t="shared" si="43"/>
        <v>5</v>
      </c>
      <c r="Q115" s="2">
        <f t="shared" si="44"/>
        <v>5</v>
      </c>
      <c r="R115" s="2">
        <f t="shared" si="45"/>
        <v>3</v>
      </c>
      <c r="S115" s="2">
        <f t="shared" si="46"/>
        <v>5</v>
      </c>
      <c r="T115" s="2">
        <f t="shared" si="47"/>
        <v>5</v>
      </c>
      <c r="U115" s="2">
        <f t="shared" si="48"/>
        <v>3</v>
      </c>
      <c r="V115" s="10">
        <f t="shared" si="49"/>
        <v>0</v>
      </c>
      <c r="W115" s="2">
        <f t="shared" si="50"/>
        <v>0</v>
      </c>
      <c r="X115" s="2">
        <f t="shared" si="51"/>
        <v>0</v>
      </c>
      <c r="Y115" s="2">
        <f t="shared" si="52"/>
        <v>0</v>
      </c>
      <c r="Z115" s="2">
        <f t="shared" si="53"/>
        <v>0</v>
      </c>
      <c r="AA115" s="2">
        <f t="shared" si="54"/>
        <v>0</v>
      </c>
      <c r="AB115" s="2">
        <f t="shared" si="55"/>
        <v>0</v>
      </c>
      <c r="AC115" s="2">
        <f t="shared" si="72"/>
        <v>6</v>
      </c>
      <c r="AD115" s="5">
        <f t="shared" si="73"/>
        <v>4</v>
      </c>
      <c r="AE115">
        <f t="shared" si="74"/>
        <v>1</v>
      </c>
      <c r="AF115" s="1" t="str">
        <f t="shared" si="56"/>
        <v>-</v>
      </c>
      <c r="AG115" s="1" t="str">
        <f t="shared" si="57"/>
        <v>-</v>
      </c>
      <c r="AH115" s="1" t="str">
        <f t="shared" si="58"/>
        <v>-</v>
      </c>
      <c r="AI115" s="1">
        <f t="shared" si="59"/>
        <v>2.4450187992711068</v>
      </c>
      <c r="AJ115" s="1" t="str">
        <f t="shared" si="60"/>
        <v>-</v>
      </c>
      <c r="AK115" s="1" t="str">
        <f t="shared" si="61"/>
        <v>-</v>
      </c>
      <c r="AL115" s="1" t="str">
        <f t="shared" si="62"/>
        <v>-</v>
      </c>
      <c r="AM115" s="1" t="str">
        <f t="shared" si="63"/>
        <v>-</v>
      </c>
      <c r="AN115" s="1" t="str">
        <f t="shared" si="64"/>
        <v>-</v>
      </c>
      <c r="AO115" s="1" t="str">
        <f t="shared" si="65"/>
        <v>-</v>
      </c>
      <c r="AP115" s="1" t="str">
        <f t="shared" si="75"/>
        <v>-</v>
      </c>
      <c r="AQ115" s="1" t="str">
        <f t="shared" si="66"/>
        <v>-</v>
      </c>
      <c r="AR115" s="1" t="str">
        <f t="shared" si="67"/>
        <v>-</v>
      </c>
      <c r="AS115" s="1" t="str">
        <f t="shared" si="68"/>
        <v>-</v>
      </c>
      <c r="AT115" s="1" t="str">
        <f t="shared" si="69"/>
        <v>-</v>
      </c>
      <c r="AU115" s="1" t="str">
        <f t="shared" si="70"/>
        <v>-</v>
      </c>
      <c r="AV115" s="1" t="str">
        <f t="shared" si="71"/>
        <v>-</v>
      </c>
      <c r="AW115" s="5">
        <f t="shared" si="76"/>
        <v>4</v>
      </c>
      <c r="AX115" s="1">
        <f t="shared" si="77"/>
        <v>2.4450187992711068</v>
      </c>
    </row>
    <row r="116" spans="1:50" x14ac:dyDescent="0.2">
      <c r="A116" s="4">
        <v>114</v>
      </c>
      <c r="B116" s="21">
        <v>0.51445383399320999</v>
      </c>
      <c r="C116" s="21">
        <v>5.1890000000000001</v>
      </c>
      <c r="D116" s="21">
        <v>53</v>
      </c>
      <c r="E116" s="21">
        <v>19</v>
      </c>
      <c r="F116" s="21">
        <v>28</v>
      </c>
      <c r="G116" s="21">
        <v>10.3778517303522</v>
      </c>
      <c r="H116" s="21">
        <v>7</v>
      </c>
      <c r="I116" s="21">
        <v>1500</v>
      </c>
      <c r="J116" s="21">
        <v>0.15</v>
      </c>
      <c r="K116" s="21">
        <v>37.5</v>
      </c>
      <c r="L116" s="2">
        <f t="shared" si="39"/>
        <v>4</v>
      </c>
      <c r="M116" s="2">
        <f t="shared" si="40"/>
        <v>7</v>
      </c>
      <c r="N116" s="2">
        <f t="shared" si="41"/>
        <v>6</v>
      </c>
      <c r="O116" s="2">
        <f t="shared" si="42"/>
        <v>5</v>
      </c>
      <c r="P116" s="2">
        <f t="shared" si="43"/>
        <v>5</v>
      </c>
      <c r="Q116" s="2">
        <f t="shared" si="44"/>
        <v>2</v>
      </c>
      <c r="R116" s="2">
        <f t="shared" si="45"/>
        <v>4</v>
      </c>
      <c r="S116" s="2">
        <f t="shared" si="46"/>
        <v>3</v>
      </c>
      <c r="T116" s="2">
        <f t="shared" si="47"/>
        <v>3</v>
      </c>
      <c r="U116" s="2">
        <f t="shared" si="48"/>
        <v>3</v>
      </c>
      <c r="V116" s="10">
        <f t="shared" si="49"/>
        <v>0</v>
      </c>
      <c r="W116" s="2">
        <f t="shared" si="50"/>
        <v>0</v>
      </c>
      <c r="X116" s="2">
        <f t="shared" si="51"/>
        <v>0</v>
      </c>
      <c r="Y116" s="2">
        <f t="shared" si="52"/>
        <v>0</v>
      </c>
      <c r="Z116" s="2">
        <f t="shared" si="53"/>
        <v>0</v>
      </c>
      <c r="AA116" s="2">
        <f t="shared" si="54"/>
        <v>0</v>
      </c>
      <c r="AB116" s="2">
        <f t="shared" si="55"/>
        <v>0</v>
      </c>
      <c r="AC116" s="2">
        <f t="shared" si="72"/>
        <v>7</v>
      </c>
      <c r="AD116" s="5">
        <f t="shared" si="73"/>
        <v>2</v>
      </c>
      <c r="AE116">
        <f t="shared" si="74"/>
        <v>1</v>
      </c>
      <c r="AF116" s="1" t="str">
        <f t="shared" si="56"/>
        <v>-</v>
      </c>
      <c r="AG116" s="1">
        <f t="shared" si="57"/>
        <v>2.0042549682413755</v>
      </c>
      <c r="AH116" s="1" t="str">
        <f t="shared" si="58"/>
        <v>-</v>
      </c>
      <c r="AI116" s="1" t="str">
        <f t="shared" si="59"/>
        <v>-</v>
      </c>
      <c r="AJ116" s="1" t="str">
        <f t="shared" si="60"/>
        <v>-</v>
      </c>
      <c r="AK116" s="1" t="str">
        <f t="shared" si="61"/>
        <v>-</v>
      </c>
      <c r="AL116" s="1" t="str">
        <f t="shared" si="62"/>
        <v>-</v>
      </c>
      <c r="AM116" s="1" t="str">
        <f t="shared" si="63"/>
        <v>-</v>
      </c>
      <c r="AN116" s="1" t="str">
        <f t="shared" si="64"/>
        <v>-</v>
      </c>
      <c r="AO116" s="1" t="str">
        <f t="shared" si="65"/>
        <v>-</v>
      </c>
      <c r="AP116" s="1" t="str">
        <f t="shared" si="75"/>
        <v>-</v>
      </c>
      <c r="AQ116" s="1" t="str">
        <f t="shared" si="66"/>
        <v>-</v>
      </c>
      <c r="AR116" s="1" t="str">
        <f t="shared" si="67"/>
        <v>-</v>
      </c>
      <c r="AS116" s="1" t="str">
        <f t="shared" si="68"/>
        <v>-</v>
      </c>
      <c r="AT116" s="1" t="str">
        <f t="shared" si="69"/>
        <v>-</v>
      </c>
      <c r="AU116" s="1" t="str">
        <f t="shared" si="70"/>
        <v>-</v>
      </c>
      <c r="AV116" s="1" t="str">
        <f t="shared" si="71"/>
        <v>-</v>
      </c>
      <c r="AW116" s="5">
        <f t="shared" si="76"/>
        <v>2</v>
      </c>
      <c r="AX116" s="1">
        <f t="shared" si="77"/>
        <v>2.0042549682413755</v>
      </c>
    </row>
    <row r="117" spans="1:50" x14ac:dyDescent="0.2">
      <c r="A117" s="4">
        <v>115</v>
      </c>
      <c r="B117" s="21">
        <v>0.47649835704684801</v>
      </c>
      <c r="C117" s="21">
        <v>3.476</v>
      </c>
      <c r="D117" s="21">
        <v>44</v>
      </c>
      <c r="E117" s="21">
        <v>53</v>
      </c>
      <c r="F117" s="21">
        <v>3</v>
      </c>
      <c r="G117" s="21">
        <v>11.4709364035829</v>
      </c>
      <c r="H117" s="21">
        <v>7</v>
      </c>
      <c r="I117" s="21">
        <v>1500</v>
      </c>
      <c r="J117" s="21">
        <v>0.15</v>
      </c>
      <c r="K117" s="21">
        <v>37.5</v>
      </c>
      <c r="L117" s="2">
        <f t="shared" si="39"/>
        <v>6</v>
      </c>
      <c r="M117" s="2">
        <f t="shared" si="40"/>
        <v>8</v>
      </c>
      <c r="N117" s="2">
        <f t="shared" si="41"/>
        <v>6</v>
      </c>
      <c r="O117" s="2">
        <f t="shared" si="42"/>
        <v>4</v>
      </c>
      <c r="P117" s="2">
        <f t="shared" si="43"/>
        <v>3</v>
      </c>
      <c r="Q117" s="2">
        <f t="shared" si="44"/>
        <v>2</v>
      </c>
      <c r="R117" s="2">
        <f t="shared" si="45"/>
        <v>4</v>
      </c>
      <c r="S117" s="2">
        <f t="shared" si="46"/>
        <v>2</v>
      </c>
      <c r="T117" s="2">
        <f t="shared" si="47"/>
        <v>2</v>
      </c>
      <c r="U117" s="2">
        <f t="shared" si="48"/>
        <v>3</v>
      </c>
      <c r="V117" s="10">
        <f t="shared" si="49"/>
        <v>0</v>
      </c>
      <c r="W117" s="2">
        <f t="shared" si="50"/>
        <v>0</v>
      </c>
      <c r="X117" s="2">
        <f t="shared" si="51"/>
        <v>0</v>
      </c>
      <c r="Y117" s="2">
        <f t="shared" si="52"/>
        <v>0</v>
      </c>
      <c r="Z117" s="2">
        <f t="shared" si="53"/>
        <v>0</v>
      </c>
      <c r="AA117" s="2">
        <f t="shared" si="54"/>
        <v>0</v>
      </c>
      <c r="AB117" s="2">
        <f t="shared" si="55"/>
        <v>0</v>
      </c>
      <c r="AC117" s="2">
        <f t="shared" si="72"/>
        <v>8</v>
      </c>
      <c r="AD117" s="5">
        <f t="shared" si="73"/>
        <v>2</v>
      </c>
      <c r="AE117">
        <f t="shared" si="74"/>
        <v>1</v>
      </c>
      <c r="AF117" s="1" t="str">
        <f t="shared" si="56"/>
        <v>-</v>
      </c>
      <c r="AG117" s="1">
        <f t="shared" si="57"/>
        <v>1.8970472399951037</v>
      </c>
      <c r="AH117" s="1" t="str">
        <f t="shared" si="58"/>
        <v>-</v>
      </c>
      <c r="AI117" s="1" t="str">
        <f t="shared" si="59"/>
        <v>-</v>
      </c>
      <c r="AJ117" s="1" t="str">
        <f t="shared" si="60"/>
        <v>-</v>
      </c>
      <c r="AK117" s="1" t="str">
        <f t="shared" si="61"/>
        <v>-</v>
      </c>
      <c r="AL117" s="1" t="str">
        <f t="shared" si="62"/>
        <v>-</v>
      </c>
      <c r="AM117" s="1" t="str">
        <f t="shared" si="63"/>
        <v>-</v>
      </c>
      <c r="AN117" s="1" t="str">
        <f t="shared" si="64"/>
        <v>-</v>
      </c>
      <c r="AO117" s="1" t="str">
        <f t="shared" si="65"/>
        <v>-</v>
      </c>
      <c r="AP117" s="1" t="str">
        <f t="shared" si="75"/>
        <v>-</v>
      </c>
      <c r="AQ117" s="1" t="str">
        <f t="shared" si="66"/>
        <v>-</v>
      </c>
      <c r="AR117" s="1" t="str">
        <f t="shared" si="67"/>
        <v>-</v>
      </c>
      <c r="AS117" s="1" t="str">
        <f t="shared" si="68"/>
        <v>-</v>
      </c>
      <c r="AT117" s="1" t="str">
        <f t="shared" si="69"/>
        <v>-</v>
      </c>
      <c r="AU117" s="1" t="str">
        <f t="shared" si="70"/>
        <v>-</v>
      </c>
      <c r="AV117" s="1" t="str">
        <f t="shared" si="71"/>
        <v>-</v>
      </c>
      <c r="AW117" s="5">
        <f t="shared" si="76"/>
        <v>2</v>
      </c>
      <c r="AX117" s="1">
        <f t="shared" si="77"/>
        <v>1.8970472399951037</v>
      </c>
    </row>
    <row r="118" spans="1:50" x14ac:dyDescent="0.2">
      <c r="A118" s="4">
        <v>116</v>
      </c>
      <c r="B118" s="21">
        <v>0.156621147285808</v>
      </c>
      <c r="C118" s="21">
        <v>0.67300000000000004</v>
      </c>
      <c r="D118" s="21">
        <v>99</v>
      </c>
      <c r="E118" s="21">
        <v>0</v>
      </c>
      <c r="F118" s="21">
        <v>1</v>
      </c>
      <c r="G118" s="21">
        <v>10.0933296024399</v>
      </c>
      <c r="H118" s="21">
        <v>7</v>
      </c>
      <c r="I118" s="21">
        <v>1500</v>
      </c>
      <c r="J118" s="21">
        <v>0.15</v>
      </c>
      <c r="K118" s="21">
        <v>37.5</v>
      </c>
      <c r="L118" s="2">
        <f t="shared" si="39"/>
        <v>3</v>
      </c>
      <c r="M118" s="2">
        <f t="shared" si="40"/>
        <v>6</v>
      </c>
      <c r="N118" s="2">
        <f t="shared" si="41"/>
        <v>4</v>
      </c>
      <c r="O118" s="2">
        <f t="shared" si="42"/>
        <v>4</v>
      </c>
      <c r="P118" s="2">
        <f t="shared" si="43"/>
        <v>4</v>
      </c>
      <c r="Q118" s="2">
        <f t="shared" si="44"/>
        <v>3</v>
      </c>
      <c r="R118" s="2">
        <f t="shared" si="45"/>
        <v>4</v>
      </c>
      <c r="S118" s="2">
        <f t="shared" si="46"/>
        <v>3</v>
      </c>
      <c r="T118" s="2">
        <f t="shared" si="47"/>
        <v>3</v>
      </c>
      <c r="U118" s="2">
        <f t="shared" si="48"/>
        <v>3</v>
      </c>
      <c r="V118" s="10">
        <f t="shared" si="49"/>
        <v>0</v>
      </c>
      <c r="W118" s="2">
        <f t="shared" si="50"/>
        <v>0</v>
      </c>
      <c r="X118" s="2">
        <f t="shared" si="51"/>
        <v>0</v>
      </c>
      <c r="Y118" s="2">
        <f t="shared" si="52"/>
        <v>0</v>
      </c>
      <c r="Z118" s="2">
        <f t="shared" si="53"/>
        <v>0</v>
      </c>
      <c r="AA118" s="2">
        <f t="shared" si="54"/>
        <v>0</v>
      </c>
      <c r="AB118" s="2">
        <f t="shared" si="55"/>
        <v>0</v>
      </c>
      <c r="AC118" s="2">
        <f t="shared" si="72"/>
        <v>6</v>
      </c>
      <c r="AD118" s="5">
        <f t="shared" si="73"/>
        <v>2</v>
      </c>
      <c r="AE118">
        <f t="shared" si="74"/>
        <v>1</v>
      </c>
      <c r="AF118" s="1" t="str">
        <f t="shared" si="56"/>
        <v>-</v>
      </c>
      <c r="AG118" s="1">
        <f t="shared" si="57"/>
        <v>2.6445754102055554</v>
      </c>
      <c r="AH118" s="1" t="str">
        <f t="shared" si="58"/>
        <v>-</v>
      </c>
      <c r="AI118" s="1" t="str">
        <f t="shared" si="59"/>
        <v>-</v>
      </c>
      <c r="AJ118" s="1" t="str">
        <f t="shared" si="60"/>
        <v>-</v>
      </c>
      <c r="AK118" s="1" t="str">
        <f t="shared" si="61"/>
        <v>-</v>
      </c>
      <c r="AL118" s="1" t="str">
        <f t="shared" si="62"/>
        <v>-</v>
      </c>
      <c r="AM118" s="1" t="str">
        <f t="shared" si="63"/>
        <v>-</v>
      </c>
      <c r="AN118" s="1" t="str">
        <f t="shared" si="64"/>
        <v>-</v>
      </c>
      <c r="AO118" s="1" t="str">
        <f t="shared" si="65"/>
        <v>-</v>
      </c>
      <c r="AP118" s="1" t="str">
        <f t="shared" si="75"/>
        <v>-</v>
      </c>
      <c r="AQ118" s="1" t="str">
        <f t="shared" si="66"/>
        <v>-</v>
      </c>
      <c r="AR118" s="1" t="str">
        <f t="shared" si="67"/>
        <v>-</v>
      </c>
      <c r="AS118" s="1" t="str">
        <f t="shared" si="68"/>
        <v>-</v>
      </c>
      <c r="AT118" s="1" t="str">
        <f t="shared" si="69"/>
        <v>-</v>
      </c>
      <c r="AU118" s="1" t="str">
        <f t="shared" si="70"/>
        <v>-</v>
      </c>
      <c r="AV118" s="1" t="str">
        <f t="shared" si="71"/>
        <v>-</v>
      </c>
      <c r="AW118" s="5">
        <f t="shared" si="76"/>
        <v>2</v>
      </c>
      <c r="AX118" s="1">
        <f t="shared" si="77"/>
        <v>2.6445754102055554</v>
      </c>
    </row>
    <row r="119" spans="1:50" x14ac:dyDescent="0.2">
      <c r="A119" s="4">
        <v>117</v>
      </c>
      <c r="B119" s="21">
        <v>0.21429941426638699</v>
      </c>
      <c r="C119" s="21">
        <v>21.163</v>
      </c>
      <c r="D119" s="21">
        <v>91</v>
      </c>
      <c r="E119" s="21">
        <v>6</v>
      </c>
      <c r="F119" s="21">
        <v>3</v>
      </c>
      <c r="G119" s="21">
        <v>7.4821497455003501</v>
      </c>
      <c r="H119" s="21">
        <v>6</v>
      </c>
      <c r="I119" s="21">
        <v>1500</v>
      </c>
      <c r="J119" s="21">
        <v>0.15</v>
      </c>
      <c r="K119" s="21">
        <v>37.5</v>
      </c>
      <c r="L119" s="2">
        <f t="shared" si="39"/>
        <v>5</v>
      </c>
      <c r="M119" s="2">
        <f t="shared" si="40"/>
        <v>5</v>
      </c>
      <c r="N119" s="2">
        <f t="shared" si="41"/>
        <v>7</v>
      </c>
      <c r="O119" s="2">
        <f t="shared" si="42"/>
        <v>3</v>
      </c>
      <c r="P119" s="2">
        <f t="shared" si="43"/>
        <v>3</v>
      </c>
      <c r="Q119" s="2">
        <f t="shared" si="44"/>
        <v>4</v>
      </c>
      <c r="R119" s="2">
        <f t="shared" si="45"/>
        <v>5</v>
      </c>
      <c r="S119" s="2">
        <f t="shared" si="46"/>
        <v>5</v>
      </c>
      <c r="T119" s="2">
        <f t="shared" si="47"/>
        <v>5</v>
      </c>
      <c r="U119" s="2">
        <f t="shared" si="48"/>
        <v>4</v>
      </c>
      <c r="V119" s="10">
        <f t="shared" si="49"/>
        <v>0</v>
      </c>
      <c r="W119" s="2">
        <f t="shared" si="50"/>
        <v>0</v>
      </c>
      <c r="X119" s="2">
        <f t="shared" si="51"/>
        <v>0</v>
      </c>
      <c r="Y119" s="2">
        <f t="shared" si="52"/>
        <v>0</v>
      </c>
      <c r="Z119" s="2">
        <f t="shared" si="53"/>
        <v>0</v>
      </c>
      <c r="AA119" s="2">
        <f t="shared" si="54"/>
        <v>0</v>
      </c>
      <c r="AB119" s="2">
        <f t="shared" si="55"/>
        <v>0</v>
      </c>
      <c r="AC119" s="2">
        <f t="shared" si="72"/>
        <v>7</v>
      </c>
      <c r="AD119" s="5">
        <f t="shared" si="73"/>
        <v>3</v>
      </c>
      <c r="AE119">
        <f t="shared" si="74"/>
        <v>1</v>
      </c>
      <c r="AF119" s="1" t="str">
        <f t="shared" si="56"/>
        <v>-</v>
      </c>
      <c r="AG119" s="1" t="str">
        <f t="shared" si="57"/>
        <v>-</v>
      </c>
      <c r="AH119" s="1">
        <f t="shared" si="58"/>
        <v>2.1075644534595614</v>
      </c>
      <c r="AI119" s="1" t="str">
        <f t="shared" si="59"/>
        <v>-</v>
      </c>
      <c r="AJ119" s="1" t="str">
        <f t="shared" si="60"/>
        <v>-</v>
      </c>
      <c r="AK119" s="1" t="str">
        <f t="shared" si="61"/>
        <v>-</v>
      </c>
      <c r="AL119" s="1" t="str">
        <f t="shared" si="62"/>
        <v>-</v>
      </c>
      <c r="AM119" s="1" t="str">
        <f t="shared" si="63"/>
        <v>-</v>
      </c>
      <c r="AN119" s="1" t="str">
        <f t="shared" si="64"/>
        <v>-</v>
      </c>
      <c r="AO119" s="1" t="str">
        <f t="shared" si="65"/>
        <v>-</v>
      </c>
      <c r="AP119" s="1" t="str">
        <f t="shared" si="75"/>
        <v>-</v>
      </c>
      <c r="AQ119" s="1" t="str">
        <f t="shared" si="66"/>
        <v>-</v>
      </c>
      <c r="AR119" s="1" t="str">
        <f t="shared" si="67"/>
        <v>-</v>
      </c>
      <c r="AS119" s="1" t="str">
        <f t="shared" si="68"/>
        <v>-</v>
      </c>
      <c r="AT119" s="1" t="str">
        <f t="shared" si="69"/>
        <v>-</v>
      </c>
      <c r="AU119" s="1" t="str">
        <f t="shared" si="70"/>
        <v>-</v>
      </c>
      <c r="AV119" s="1" t="str">
        <f t="shared" si="71"/>
        <v>-</v>
      </c>
      <c r="AW119" s="5">
        <f t="shared" si="76"/>
        <v>3</v>
      </c>
      <c r="AX119" s="1">
        <f t="shared" si="77"/>
        <v>2.1075644534595614</v>
      </c>
    </row>
    <row r="120" spans="1:50" x14ac:dyDescent="0.2">
      <c r="A120" s="4">
        <v>118</v>
      </c>
      <c r="B120" s="21">
        <v>0.51104653811454803</v>
      </c>
      <c r="C120" s="21">
        <v>7.7519999999999998</v>
      </c>
      <c r="D120" s="21">
        <v>63</v>
      </c>
      <c r="E120" s="21">
        <v>1</v>
      </c>
      <c r="F120" s="21">
        <v>36</v>
      </c>
      <c r="G120" s="21">
        <v>6.5777771377821397</v>
      </c>
      <c r="H120" s="21">
        <v>6</v>
      </c>
      <c r="I120" s="21">
        <v>1500</v>
      </c>
      <c r="J120" s="21">
        <v>0.15</v>
      </c>
      <c r="K120" s="21">
        <v>37.5</v>
      </c>
      <c r="L120" s="2">
        <f t="shared" si="39"/>
        <v>3</v>
      </c>
      <c r="M120" s="2">
        <f t="shared" si="40"/>
        <v>6</v>
      </c>
      <c r="N120" s="2">
        <f t="shared" si="41"/>
        <v>7</v>
      </c>
      <c r="O120" s="2">
        <f t="shared" si="42"/>
        <v>5</v>
      </c>
      <c r="P120" s="2">
        <f t="shared" si="43"/>
        <v>5</v>
      </c>
      <c r="Q120" s="2">
        <f t="shared" si="44"/>
        <v>5</v>
      </c>
      <c r="R120" s="2">
        <f t="shared" si="45"/>
        <v>4</v>
      </c>
      <c r="S120" s="2">
        <f t="shared" si="46"/>
        <v>5</v>
      </c>
      <c r="T120" s="2">
        <f t="shared" si="47"/>
        <v>5</v>
      </c>
      <c r="U120" s="2">
        <f t="shared" si="48"/>
        <v>4</v>
      </c>
      <c r="V120" s="10">
        <f t="shared" si="49"/>
        <v>0</v>
      </c>
      <c r="W120" s="2">
        <f t="shared" si="50"/>
        <v>0</v>
      </c>
      <c r="X120" s="2">
        <f t="shared" si="51"/>
        <v>0</v>
      </c>
      <c r="Y120" s="2">
        <f t="shared" si="52"/>
        <v>0</v>
      </c>
      <c r="Z120" s="2">
        <f t="shared" si="53"/>
        <v>0</v>
      </c>
      <c r="AA120" s="2">
        <f t="shared" si="54"/>
        <v>0</v>
      </c>
      <c r="AB120" s="2">
        <f t="shared" si="55"/>
        <v>0</v>
      </c>
      <c r="AC120" s="2">
        <f t="shared" si="72"/>
        <v>7</v>
      </c>
      <c r="AD120" s="5">
        <f t="shared" si="73"/>
        <v>3</v>
      </c>
      <c r="AE120">
        <f t="shared" si="74"/>
        <v>1</v>
      </c>
      <c r="AF120" s="1" t="str">
        <f t="shared" si="56"/>
        <v>-</v>
      </c>
      <c r="AG120" s="1" t="str">
        <f t="shared" si="57"/>
        <v>-</v>
      </c>
      <c r="AH120" s="1">
        <f t="shared" si="58"/>
        <v>1.7818442648076802</v>
      </c>
      <c r="AI120" s="1" t="str">
        <f t="shared" si="59"/>
        <v>-</v>
      </c>
      <c r="AJ120" s="1" t="str">
        <f t="shared" si="60"/>
        <v>-</v>
      </c>
      <c r="AK120" s="1" t="str">
        <f t="shared" si="61"/>
        <v>-</v>
      </c>
      <c r="AL120" s="1" t="str">
        <f t="shared" si="62"/>
        <v>-</v>
      </c>
      <c r="AM120" s="1" t="str">
        <f t="shared" si="63"/>
        <v>-</v>
      </c>
      <c r="AN120" s="1" t="str">
        <f t="shared" si="64"/>
        <v>-</v>
      </c>
      <c r="AO120" s="1" t="str">
        <f t="shared" si="65"/>
        <v>-</v>
      </c>
      <c r="AP120" s="1" t="str">
        <f t="shared" si="75"/>
        <v>-</v>
      </c>
      <c r="AQ120" s="1" t="str">
        <f t="shared" si="66"/>
        <v>-</v>
      </c>
      <c r="AR120" s="1" t="str">
        <f t="shared" si="67"/>
        <v>-</v>
      </c>
      <c r="AS120" s="1" t="str">
        <f t="shared" si="68"/>
        <v>-</v>
      </c>
      <c r="AT120" s="1" t="str">
        <f t="shared" si="69"/>
        <v>-</v>
      </c>
      <c r="AU120" s="1" t="str">
        <f t="shared" si="70"/>
        <v>-</v>
      </c>
      <c r="AV120" s="1" t="str">
        <f t="shared" si="71"/>
        <v>-</v>
      </c>
      <c r="AW120" s="5">
        <f t="shared" si="76"/>
        <v>3</v>
      </c>
      <c r="AX120" s="1">
        <f t="shared" si="77"/>
        <v>1.7818442648076802</v>
      </c>
    </row>
    <row r="121" spans="1:50" x14ac:dyDescent="0.2">
      <c r="A121" s="4">
        <v>119</v>
      </c>
      <c r="B121" s="21">
        <v>0.656284520254096</v>
      </c>
      <c r="C121" s="21">
        <v>2.879</v>
      </c>
      <c r="D121" s="21">
        <v>11</v>
      </c>
      <c r="E121" s="21">
        <v>21</v>
      </c>
      <c r="F121" s="21">
        <v>68</v>
      </c>
      <c r="G121" s="21">
        <v>3.16713001148121</v>
      </c>
      <c r="H121" s="21">
        <v>5</v>
      </c>
      <c r="I121" s="21">
        <v>1500</v>
      </c>
      <c r="J121" s="21">
        <v>185</v>
      </c>
      <c r="K121" s="21">
        <v>12.5</v>
      </c>
      <c r="L121" s="2">
        <f t="shared" si="39"/>
        <v>2</v>
      </c>
      <c r="M121" s="2">
        <f t="shared" si="40"/>
        <v>2</v>
      </c>
      <c r="N121" s="2">
        <f t="shared" si="41"/>
        <v>4</v>
      </c>
      <c r="O121" s="2">
        <f t="shared" si="42"/>
        <v>3</v>
      </c>
      <c r="P121" s="2">
        <f t="shared" si="43"/>
        <v>4</v>
      </c>
      <c r="Q121" s="2">
        <f t="shared" si="44"/>
        <v>6</v>
      </c>
      <c r="R121" s="2">
        <f t="shared" si="45"/>
        <v>4</v>
      </c>
      <c r="S121" s="2">
        <f t="shared" si="46"/>
        <v>5</v>
      </c>
      <c r="T121" s="2">
        <f t="shared" si="47"/>
        <v>5</v>
      </c>
      <c r="U121" s="2">
        <f t="shared" si="48"/>
        <v>4</v>
      </c>
      <c r="V121" s="10">
        <f t="shared" si="49"/>
        <v>0</v>
      </c>
      <c r="W121" s="2">
        <f t="shared" si="50"/>
        <v>0</v>
      </c>
      <c r="X121" s="2">
        <f t="shared" si="51"/>
        <v>0</v>
      </c>
      <c r="Y121" s="2">
        <f t="shared" si="52"/>
        <v>0</v>
      </c>
      <c r="Z121" s="2">
        <f t="shared" si="53"/>
        <v>0</v>
      </c>
      <c r="AA121" s="2">
        <f t="shared" si="54"/>
        <v>0</v>
      </c>
      <c r="AB121" s="2">
        <f t="shared" si="55"/>
        <v>0</v>
      </c>
      <c r="AC121" s="2">
        <f t="shared" si="72"/>
        <v>6</v>
      </c>
      <c r="AD121" s="5">
        <f t="shared" si="73"/>
        <v>6</v>
      </c>
      <c r="AE121">
        <f t="shared" si="74"/>
        <v>1</v>
      </c>
      <c r="AF121" s="1" t="str">
        <f t="shared" si="56"/>
        <v>-</v>
      </c>
      <c r="AG121" s="1" t="str">
        <f t="shared" si="57"/>
        <v>-</v>
      </c>
      <c r="AH121" s="1" t="str">
        <f t="shared" si="58"/>
        <v>-</v>
      </c>
      <c r="AI121" s="1" t="str">
        <f t="shared" si="59"/>
        <v>-</v>
      </c>
      <c r="AJ121" s="1" t="str">
        <f t="shared" si="60"/>
        <v>-</v>
      </c>
      <c r="AK121" s="1">
        <f t="shared" si="61"/>
        <v>2.388365085795884</v>
      </c>
      <c r="AL121" s="1" t="str">
        <f t="shared" si="62"/>
        <v>-</v>
      </c>
      <c r="AM121" s="1" t="str">
        <f t="shared" si="63"/>
        <v>-</v>
      </c>
      <c r="AN121" s="1" t="str">
        <f t="shared" si="64"/>
        <v>-</v>
      </c>
      <c r="AO121" s="1" t="str">
        <f t="shared" si="65"/>
        <v>-</v>
      </c>
      <c r="AP121" s="1" t="str">
        <f t="shared" si="75"/>
        <v>-</v>
      </c>
      <c r="AQ121" s="1" t="str">
        <f t="shared" si="66"/>
        <v>-</v>
      </c>
      <c r="AR121" s="1" t="str">
        <f t="shared" si="67"/>
        <v>-</v>
      </c>
      <c r="AS121" s="1" t="str">
        <f t="shared" si="68"/>
        <v>-</v>
      </c>
      <c r="AT121" s="1" t="str">
        <f t="shared" si="69"/>
        <v>-</v>
      </c>
      <c r="AU121" s="1" t="str">
        <f t="shared" si="70"/>
        <v>-</v>
      </c>
      <c r="AV121" s="1" t="str">
        <f t="shared" si="71"/>
        <v>-</v>
      </c>
      <c r="AW121" s="5">
        <f t="shared" si="76"/>
        <v>6</v>
      </c>
      <c r="AX121" s="1">
        <f t="shared" si="77"/>
        <v>2.388365085795884</v>
      </c>
    </row>
    <row r="122" spans="1:50" x14ac:dyDescent="0.2">
      <c r="A122" s="4">
        <v>120</v>
      </c>
      <c r="B122" s="21">
        <v>0.51737835441094304</v>
      </c>
      <c r="C122" s="21">
        <v>45.408999999999999</v>
      </c>
      <c r="D122" s="21">
        <v>13</v>
      </c>
      <c r="E122" s="21">
        <v>32</v>
      </c>
      <c r="F122" s="21">
        <v>55</v>
      </c>
      <c r="G122" s="21">
        <v>6.4217445971077503</v>
      </c>
      <c r="H122" s="21">
        <v>6</v>
      </c>
      <c r="I122" s="21">
        <v>1500</v>
      </c>
      <c r="J122" s="21">
        <v>185</v>
      </c>
      <c r="K122" s="21">
        <v>12.5</v>
      </c>
      <c r="L122" s="2">
        <f t="shared" si="39"/>
        <v>2</v>
      </c>
      <c r="M122" s="2">
        <f t="shared" si="40"/>
        <v>5</v>
      </c>
      <c r="N122" s="2">
        <f t="shared" si="41"/>
        <v>6</v>
      </c>
      <c r="O122" s="2">
        <f t="shared" si="42"/>
        <v>4</v>
      </c>
      <c r="P122" s="2">
        <f t="shared" si="43"/>
        <v>5</v>
      </c>
      <c r="Q122" s="2">
        <f t="shared" si="44"/>
        <v>6</v>
      </c>
      <c r="R122" s="2">
        <f t="shared" si="45"/>
        <v>2</v>
      </c>
      <c r="S122" s="2">
        <f t="shared" si="46"/>
        <v>4</v>
      </c>
      <c r="T122" s="2">
        <f t="shared" si="47"/>
        <v>4</v>
      </c>
      <c r="U122" s="2">
        <f t="shared" si="48"/>
        <v>4</v>
      </c>
      <c r="V122" s="10">
        <f t="shared" si="49"/>
        <v>0</v>
      </c>
      <c r="W122" s="2">
        <f t="shared" si="50"/>
        <v>0</v>
      </c>
      <c r="X122" s="2">
        <f t="shared" si="51"/>
        <v>0</v>
      </c>
      <c r="Y122" s="2">
        <f t="shared" si="52"/>
        <v>0</v>
      </c>
      <c r="Z122" s="2">
        <f t="shared" si="53"/>
        <v>0</v>
      </c>
      <c r="AA122" s="2">
        <f t="shared" si="54"/>
        <v>0</v>
      </c>
      <c r="AB122" s="2">
        <f t="shared" si="55"/>
        <v>0</v>
      </c>
      <c r="AC122" s="2">
        <f t="shared" si="72"/>
        <v>6</v>
      </c>
      <c r="AD122" s="5">
        <f t="shared" si="73"/>
        <v>3</v>
      </c>
      <c r="AE122">
        <f t="shared" si="74"/>
        <v>2</v>
      </c>
      <c r="AF122" s="1" t="str">
        <f t="shared" si="56"/>
        <v>-</v>
      </c>
      <c r="AG122" s="1" t="str">
        <f t="shared" si="57"/>
        <v>-</v>
      </c>
      <c r="AH122" s="1">
        <f t="shared" si="58"/>
        <v>2.9817837597552783</v>
      </c>
      <c r="AI122" s="1" t="str">
        <f t="shared" si="59"/>
        <v>-</v>
      </c>
      <c r="AJ122" s="1" t="str">
        <f t="shared" si="60"/>
        <v>-</v>
      </c>
      <c r="AK122" s="1">
        <f t="shared" si="61"/>
        <v>2.2584476366639561</v>
      </c>
      <c r="AL122" s="1" t="str">
        <f t="shared" si="62"/>
        <v>-</v>
      </c>
      <c r="AM122" s="1" t="str">
        <f t="shared" si="63"/>
        <v>-</v>
      </c>
      <c r="AN122" s="1" t="str">
        <f t="shared" si="64"/>
        <v>-</v>
      </c>
      <c r="AO122" s="1" t="str">
        <f t="shared" si="65"/>
        <v>-</v>
      </c>
      <c r="AP122" s="1" t="str">
        <f t="shared" si="75"/>
        <v>-</v>
      </c>
      <c r="AQ122" s="1" t="str">
        <f t="shared" si="66"/>
        <v>-</v>
      </c>
      <c r="AR122" s="1" t="str">
        <f t="shared" si="67"/>
        <v>-</v>
      </c>
      <c r="AS122" s="1" t="str">
        <f t="shared" si="68"/>
        <v>-</v>
      </c>
      <c r="AT122" s="1" t="str">
        <f t="shared" si="69"/>
        <v>-</v>
      </c>
      <c r="AU122" s="1" t="str">
        <f t="shared" si="70"/>
        <v>-</v>
      </c>
      <c r="AV122" s="1" t="str">
        <f t="shared" si="71"/>
        <v>-</v>
      </c>
      <c r="AW122" s="5">
        <f t="shared" si="76"/>
        <v>6</v>
      </c>
      <c r="AX122" s="1">
        <f t="shared" si="77"/>
        <v>2.2584476366639561</v>
      </c>
    </row>
    <row r="123" spans="1:50" x14ac:dyDescent="0.2">
      <c r="A123" s="4">
        <v>121</v>
      </c>
      <c r="B123" s="21">
        <v>0.55438927567358698</v>
      </c>
      <c r="C123" s="21">
        <v>1.3720000000000001</v>
      </c>
      <c r="D123" s="21">
        <v>2</v>
      </c>
      <c r="E123" s="21">
        <v>14</v>
      </c>
      <c r="F123" s="21">
        <v>84</v>
      </c>
      <c r="G123" s="21">
        <v>6.6432111637123699</v>
      </c>
      <c r="H123" s="21">
        <v>6</v>
      </c>
      <c r="I123" s="21">
        <v>0</v>
      </c>
      <c r="J123" s="21">
        <v>0.15</v>
      </c>
      <c r="K123" s="21">
        <v>0</v>
      </c>
      <c r="L123" s="2">
        <f t="shared" si="39"/>
        <v>1</v>
      </c>
      <c r="M123" s="2">
        <f t="shared" si="40"/>
        <v>5</v>
      </c>
      <c r="N123" s="2">
        <f t="shared" si="41"/>
        <v>6</v>
      </c>
      <c r="O123" s="2">
        <f t="shared" si="42"/>
        <v>3</v>
      </c>
      <c r="P123" s="2">
        <f t="shared" si="43"/>
        <v>4</v>
      </c>
      <c r="Q123" s="2">
        <f t="shared" si="44"/>
        <v>4</v>
      </c>
      <c r="R123" s="2">
        <f t="shared" si="45"/>
        <v>4</v>
      </c>
      <c r="S123" s="2">
        <f t="shared" si="46"/>
        <v>5</v>
      </c>
      <c r="T123" s="2">
        <f t="shared" si="47"/>
        <v>5</v>
      </c>
      <c r="U123" s="2">
        <f t="shared" si="48"/>
        <v>3</v>
      </c>
      <c r="V123" s="10">
        <f t="shared" si="49"/>
        <v>0</v>
      </c>
      <c r="W123" s="2">
        <f t="shared" si="50"/>
        <v>0</v>
      </c>
      <c r="X123" s="2">
        <f t="shared" si="51"/>
        <v>0</v>
      </c>
      <c r="Y123" s="2">
        <f t="shared" si="52"/>
        <v>0</v>
      </c>
      <c r="Z123" s="2">
        <f t="shared" si="53"/>
        <v>0</v>
      </c>
      <c r="AA123" s="2">
        <f t="shared" si="54"/>
        <v>0</v>
      </c>
      <c r="AB123" s="2">
        <f t="shared" si="55"/>
        <v>0</v>
      </c>
      <c r="AC123" s="2">
        <f t="shared" si="72"/>
        <v>6</v>
      </c>
      <c r="AD123" s="5">
        <f t="shared" si="73"/>
        <v>3</v>
      </c>
      <c r="AE123">
        <f t="shared" si="74"/>
        <v>1</v>
      </c>
      <c r="AF123" s="1" t="str">
        <f t="shared" si="56"/>
        <v>-</v>
      </c>
      <c r="AG123" s="1" t="str">
        <f t="shared" si="57"/>
        <v>-</v>
      </c>
      <c r="AH123" s="1">
        <f t="shared" si="58"/>
        <v>1.6072059786107167</v>
      </c>
      <c r="AI123" s="1" t="str">
        <f t="shared" si="59"/>
        <v>-</v>
      </c>
      <c r="AJ123" s="1" t="str">
        <f t="shared" si="60"/>
        <v>-</v>
      </c>
      <c r="AK123" s="1" t="str">
        <f t="shared" si="61"/>
        <v>-</v>
      </c>
      <c r="AL123" s="1" t="str">
        <f t="shared" si="62"/>
        <v>-</v>
      </c>
      <c r="AM123" s="1" t="str">
        <f t="shared" si="63"/>
        <v>-</v>
      </c>
      <c r="AN123" s="1" t="str">
        <f t="shared" si="64"/>
        <v>-</v>
      </c>
      <c r="AO123" s="1" t="str">
        <f t="shared" si="65"/>
        <v>-</v>
      </c>
      <c r="AP123" s="1" t="str">
        <f t="shared" si="75"/>
        <v>-</v>
      </c>
      <c r="AQ123" s="1" t="str">
        <f t="shared" si="66"/>
        <v>-</v>
      </c>
      <c r="AR123" s="1" t="str">
        <f t="shared" si="67"/>
        <v>-</v>
      </c>
      <c r="AS123" s="1" t="str">
        <f t="shared" si="68"/>
        <v>-</v>
      </c>
      <c r="AT123" s="1" t="str">
        <f t="shared" si="69"/>
        <v>-</v>
      </c>
      <c r="AU123" s="1" t="str">
        <f t="shared" si="70"/>
        <v>-</v>
      </c>
      <c r="AV123" s="1" t="str">
        <f t="shared" si="71"/>
        <v>-</v>
      </c>
      <c r="AW123" s="5">
        <f t="shared" si="76"/>
        <v>3</v>
      </c>
      <c r="AX123" s="1">
        <f t="shared" si="77"/>
        <v>1.6072059786107167</v>
      </c>
    </row>
    <row r="124" spans="1:50" x14ac:dyDescent="0.2">
      <c r="A124" s="4">
        <v>122</v>
      </c>
      <c r="B124" s="21">
        <v>0.44791456697981602</v>
      </c>
      <c r="C124" s="21">
        <v>6.1840000000000002</v>
      </c>
      <c r="D124" s="21">
        <v>0</v>
      </c>
      <c r="E124" s="21">
        <v>0</v>
      </c>
      <c r="F124" s="21">
        <v>100</v>
      </c>
      <c r="G124" s="21">
        <v>8.34870917336983</v>
      </c>
      <c r="H124" s="21">
        <v>6</v>
      </c>
      <c r="I124" s="21">
        <v>0</v>
      </c>
      <c r="J124" s="21">
        <v>0.15</v>
      </c>
      <c r="K124" s="21">
        <v>0</v>
      </c>
      <c r="L124" s="2">
        <f t="shared" si="39"/>
        <v>0</v>
      </c>
      <c r="M124" s="2">
        <f t="shared" si="40"/>
        <v>0</v>
      </c>
      <c r="N124" s="2">
        <f t="shared" si="41"/>
        <v>0</v>
      </c>
      <c r="O124" s="2">
        <f t="shared" si="42"/>
        <v>0</v>
      </c>
      <c r="P124" s="2">
        <f t="shared" si="43"/>
        <v>0</v>
      </c>
      <c r="Q124" s="2">
        <f t="shared" si="44"/>
        <v>0</v>
      </c>
      <c r="R124" s="2">
        <f t="shared" si="45"/>
        <v>0</v>
      </c>
      <c r="S124" s="2">
        <f t="shared" si="46"/>
        <v>0</v>
      </c>
      <c r="T124" s="2">
        <f t="shared" si="47"/>
        <v>0</v>
      </c>
      <c r="U124" s="2">
        <f t="shared" si="48"/>
        <v>0</v>
      </c>
      <c r="V124" s="10">
        <f t="shared" si="49"/>
        <v>7</v>
      </c>
      <c r="W124" s="2">
        <f t="shared" si="50"/>
        <v>7</v>
      </c>
      <c r="X124" s="2">
        <f t="shared" si="51"/>
        <v>5</v>
      </c>
      <c r="Y124" s="2">
        <f t="shared" si="52"/>
        <v>3</v>
      </c>
      <c r="Z124" s="2">
        <f t="shared" si="53"/>
        <v>3</v>
      </c>
      <c r="AA124" s="2">
        <f t="shared" si="54"/>
        <v>5</v>
      </c>
      <c r="AB124" s="2">
        <f t="shared" si="55"/>
        <v>4</v>
      </c>
      <c r="AC124" s="2">
        <f t="shared" si="72"/>
        <v>7</v>
      </c>
      <c r="AD124" s="5">
        <f t="shared" si="73"/>
        <v>11</v>
      </c>
      <c r="AE124">
        <f t="shared" si="74"/>
        <v>2</v>
      </c>
      <c r="AF124" s="1" t="str">
        <f t="shared" si="56"/>
        <v>-</v>
      </c>
      <c r="AG124" s="1" t="str">
        <f t="shared" si="57"/>
        <v>-</v>
      </c>
      <c r="AH124" s="1" t="str">
        <f t="shared" si="58"/>
        <v>-</v>
      </c>
      <c r="AI124" s="1" t="str">
        <f t="shared" si="59"/>
        <v>-</v>
      </c>
      <c r="AJ124" s="1" t="str">
        <f t="shared" si="60"/>
        <v>-</v>
      </c>
      <c r="AK124" s="1" t="str">
        <f t="shared" si="61"/>
        <v>-</v>
      </c>
      <c r="AL124" s="1" t="str">
        <f t="shared" si="62"/>
        <v>-</v>
      </c>
      <c r="AM124" s="1" t="str">
        <f t="shared" si="63"/>
        <v>-</v>
      </c>
      <c r="AN124" s="1" t="str">
        <f t="shared" si="64"/>
        <v>-</v>
      </c>
      <c r="AO124" s="1" t="str">
        <f t="shared" si="65"/>
        <v>-</v>
      </c>
      <c r="AP124" s="1">
        <f t="shared" si="75"/>
        <v>1.6761805819270101</v>
      </c>
      <c r="AQ124" s="1">
        <f t="shared" si="66"/>
        <v>1.4675200934033936</v>
      </c>
      <c r="AR124" s="1" t="str">
        <f t="shared" si="67"/>
        <v>-</v>
      </c>
      <c r="AS124" s="1" t="str">
        <f t="shared" si="68"/>
        <v>-</v>
      </c>
      <c r="AT124" s="1" t="str">
        <f t="shared" si="69"/>
        <v>-</v>
      </c>
      <c r="AU124" s="1" t="str">
        <f t="shared" si="70"/>
        <v>-</v>
      </c>
      <c r="AV124" s="1" t="str">
        <f t="shared" si="71"/>
        <v>-</v>
      </c>
      <c r="AW124" s="5">
        <f t="shared" si="76"/>
        <v>12</v>
      </c>
      <c r="AX124" s="1">
        <f t="shared" si="77"/>
        <v>1.4675200934033936</v>
      </c>
    </row>
    <row r="125" spans="1:50" x14ac:dyDescent="0.2">
      <c r="A125" s="4">
        <v>123</v>
      </c>
      <c r="B125" s="21">
        <v>0.43953284460293301</v>
      </c>
      <c r="C125" s="21">
        <v>0.82499999999999996</v>
      </c>
      <c r="D125" s="21">
        <v>0</v>
      </c>
      <c r="E125" s="21">
        <v>0</v>
      </c>
      <c r="F125" s="21">
        <v>100</v>
      </c>
      <c r="G125" s="21">
        <v>12.377790078821601</v>
      </c>
      <c r="H125" s="21">
        <v>7</v>
      </c>
      <c r="I125" s="21">
        <v>0</v>
      </c>
      <c r="J125" s="21">
        <v>0.15</v>
      </c>
      <c r="K125" s="21">
        <v>0</v>
      </c>
      <c r="L125" s="2">
        <f t="shared" si="39"/>
        <v>0</v>
      </c>
      <c r="M125" s="2">
        <f t="shared" si="40"/>
        <v>0</v>
      </c>
      <c r="N125" s="2">
        <f t="shared" si="41"/>
        <v>0</v>
      </c>
      <c r="O125" s="2">
        <f t="shared" si="42"/>
        <v>0</v>
      </c>
      <c r="P125" s="2">
        <f t="shared" si="43"/>
        <v>0</v>
      </c>
      <c r="Q125" s="2">
        <f t="shared" si="44"/>
        <v>0</v>
      </c>
      <c r="R125" s="2">
        <f t="shared" si="45"/>
        <v>0</v>
      </c>
      <c r="S125" s="2">
        <f t="shared" si="46"/>
        <v>0</v>
      </c>
      <c r="T125" s="2">
        <f t="shared" si="47"/>
        <v>0</v>
      </c>
      <c r="U125" s="2">
        <f t="shared" si="48"/>
        <v>0</v>
      </c>
      <c r="V125" s="10">
        <f t="shared" si="49"/>
        <v>6</v>
      </c>
      <c r="W125" s="2">
        <f t="shared" si="50"/>
        <v>6</v>
      </c>
      <c r="X125" s="2">
        <f t="shared" si="51"/>
        <v>6</v>
      </c>
      <c r="Y125" s="2">
        <f t="shared" si="52"/>
        <v>3</v>
      </c>
      <c r="Z125" s="2">
        <f t="shared" si="53"/>
        <v>3</v>
      </c>
      <c r="AA125" s="2">
        <f t="shared" si="54"/>
        <v>5</v>
      </c>
      <c r="AB125" s="2">
        <f t="shared" si="55"/>
        <v>4</v>
      </c>
      <c r="AC125" s="2">
        <f t="shared" si="72"/>
        <v>6</v>
      </c>
      <c r="AD125" s="5">
        <f t="shared" si="73"/>
        <v>11</v>
      </c>
      <c r="AE125">
        <f t="shared" si="74"/>
        <v>3</v>
      </c>
      <c r="AF125" s="1" t="str">
        <f t="shared" si="56"/>
        <v>-</v>
      </c>
      <c r="AG125" s="1" t="str">
        <f t="shared" si="57"/>
        <v>-</v>
      </c>
      <c r="AH125" s="1" t="str">
        <f t="shared" si="58"/>
        <v>-</v>
      </c>
      <c r="AI125" s="1" t="str">
        <f t="shared" si="59"/>
        <v>-</v>
      </c>
      <c r="AJ125" s="1" t="str">
        <f t="shared" si="60"/>
        <v>-</v>
      </c>
      <c r="AK125" s="1" t="str">
        <f t="shared" si="61"/>
        <v>-</v>
      </c>
      <c r="AL125" s="1" t="str">
        <f t="shared" si="62"/>
        <v>-</v>
      </c>
      <c r="AM125" s="1" t="str">
        <f t="shared" si="63"/>
        <v>-</v>
      </c>
      <c r="AN125" s="1" t="str">
        <f t="shared" si="64"/>
        <v>-</v>
      </c>
      <c r="AO125" s="1" t="str">
        <f t="shared" si="65"/>
        <v>-</v>
      </c>
      <c r="AP125" s="1">
        <f t="shared" si="75"/>
        <v>1.8541492920040572</v>
      </c>
      <c r="AQ125" s="1">
        <f t="shared" si="66"/>
        <v>1.2637515778876824</v>
      </c>
      <c r="AR125" s="1">
        <f t="shared" si="67"/>
        <v>1.7131682522791589</v>
      </c>
      <c r="AS125" s="1" t="str">
        <f t="shared" si="68"/>
        <v>-</v>
      </c>
      <c r="AT125" s="1" t="str">
        <f t="shared" si="69"/>
        <v>-</v>
      </c>
      <c r="AU125" s="1" t="str">
        <f t="shared" si="70"/>
        <v>-</v>
      </c>
      <c r="AV125" s="1" t="str">
        <f t="shared" si="71"/>
        <v>-</v>
      </c>
      <c r="AW125" s="5">
        <f t="shared" si="76"/>
        <v>12</v>
      </c>
      <c r="AX125" s="1">
        <f t="shared" si="77"/>
        <v>1.2637515778876824</v>
      </c>
    </row>
    <row r="126" spans="1:50" x14ac:dyDescent="0.2">
      <c r="A126" s="4">
        <v>124</v>
      </c>
      <c r="B126" s="21">
        <v>0.30302533060312298</v>
      </c>
      <c r="C126" s="21">
        <v>6.7160000000000002</v>
      </c>
      <c r="D126" s="21">
        <v>0</v>
      </c>
      <c r="E126" s="21">
        <v>0</v>
      </c>
      <c r="F126" s="21">
        <v>100</v>
      </c>
      <c r="G126" s="21">
        <v>12.822135550635201</v>
      </c>
      <c r="H126" s="21">
        <v>7</v>
      </c>
      <c r="I126" s="21">
        <v>0</v>
      </c>
      <c r="J126" s="21">
        <v>0.15</v>
      </c>
      <c r="K126" s="21">
        <v>0</v>
      </c>
      <c r="L126" s="2">
        <f t="shared" si="39"/>
        <v>0</v>
      </c>
      <c r="M126" s="2">
        <f t="shared" si="40"/>
        <v>0</v>
      </c>
      <c r="N126" s="2">
        <f t="shared" si="41"/>
        <v>0</v>
      </c>
      <c r="O126" s="2">
        <f t="shared" si="42"/>
        <v>0</v>
      </c>
      <c r="P126" s="2">
        <f t="shared" si="43"/>
        <v>0</v>
      </c>
      <c r="Q126" s="2">
        <f t="shared" si="44"/>
        <v>0</v>
      </c>
      <c r="R126" s="2">
        <f t="shared" si="45"/>
        <v>0</v>
      </c>
      <c r="S126" s="2">
        <f t="shared" si="46"/>
        <v>0</v>
      </c>
      <c r="T126" s="2">
        <f t="shared" si="47"/>
        <v>0</v>
      </c>
      <c r="U126" s="2">
        <f t="shared" si="48"/>
        <v>0</v>
      </c>
      <c r="V126" s="10">
        <f t="shared" si="49"/>
        <v>8</v>
      </c>
      <c r="W126" s="2">
        <f t="shared" si="50"/>
        <v>6</v>
      </c>
      <c r="X126" s="2">
        <f t="shared" si="51"/>
        <v>5</v>
      </c>
      <c r="Y126" s="2">
        <f t="shared" si="52"/>
        <v>3</v>
      </c>
      <c r="Z126" s="2">
        <f t="shared" si="53"/>
        <v>3</v>
      </c>
      <c r="AA126" s="2">
        <f t="shared" si="54"/>
        <v>5</v>
      </c>
      <c r="AB126" s="2">
        <f t="shared" si="55"/>
        <v>4</v>
      </c>
      <c r="AC126" s="2">
        <f t="shared" si="72"/>
        <v>8</v>
      </c>
      <c r="AD126" s="5">
        <f t="shared" si="73"/>
        <v>11</v>
      </c>
      <c r="AE126">
        <f t="shared" si="74"/>
        <v>1</v>
      </c>
      <c r="AF126" s="1" t="str">
        <f t="shared" si="56"/>
        <v>-</v>
      </c>
      <c r="AG126" s="1" t="str">
        <f t="shared" si="57"/>
        <v>-</v>
      </c>
      <c r="AH126" s="1" t="str">
        <f t="shared" si="58"/>
        <v>-</v>
      </c>
      <c r="AI126" s="1" t="str">
        <f t="shared" si="59"/>
        <v>-</v>
      </c>
      <c r="AJ126" s="1" t="str">
        <f t="shared" si="60"/>
        <v>-</v>
      </c>
      <c r="AK126" s="1" t="str">
        <f t="shared" si="61"/>
        <v>-</v>
      </c>
      <c r="AL126" s="1" t="str">
        <f t="shared" si="62"/>
        <v>-</v>
      </c>
      <c r="AM126" s="1" t="str">
        <f t="shared" si="63"/>
        <v>-</v>
      </c>
      <c r="AN126" s="1" t="str">
        <f t="shared" si="64"/>
        <v>-</v>
      </c>
      <c r="AO126" s="1" t="str">
        <f t="shared" si="65"/>
        <v>-</v>
      </c>
      <c r="AP126" s="1">
        <f t="shared" si="75"/>
        <v>1.3009445065101752</v>
      </c>
      <c r="AQ126" s="1" t="str">
        <f t="shared" si="66"/>
        <v>-</v>
      </c>
      <c r="AR126" s="1" t="str">
        <f t="shared" si="67"/>
        <v>-</v>
      </c>
      <c r="AS126" s="1" t="str">
        <f t="shared" si="68"/>
        <v>-</v>
      </c>
      <c r="AT126" s="1" t="str">
        <f t="shared" si="69"/>
        <v>-</v>
      </c>
      <c r="AU126" s="1" t="str">
        <f t="shared" si="70"/>
        <v>-</v>
      </c>
      <c r="AV126" s="1" t="str">
        <f t="shared" si="71"/>
        <v>-</v>
      </c>
      <c r="AW126" s="5">
        <f t="shared" si="76"/>
        <v>11</v>
      </c>
      <c r="AX126" s="1">
        <f t="shared" si="77"/>
        <v>1.3009445065101752</v>
      </c>
    </row>
    <row r="127" spans="1:50" x14ac:dyDescent="0.2">
      <c r="A127" s="4">
        <v>125</v>
      </c>
      <c r="B127" s="21">
        <v>0.57794016389510605</v>
      </c>
      <c r="C127" s="21">
        <v>0.88900000000000001</v>
      </c>
      <c r="D127" s="21">
        <v>1</v>
      </c>
      <c r="E127" s="21">
        <v>0</v>
      </c>
      <c r="F127" s="21">
        <v>99</v>
      </c>
      <c r="G127" s="21">
        <v>13.3385467800806</v>
      </c>
      <c r="H127" s="21">
        <v>7</v>
      </c>
      <c r="I127" s="21">
        <v>1700</v>
      </c>
      <c r="J127" s="21">
        <v>185</v>
      </c>
      <c r="K127" s="21">
        <v>12.5</v>
      </c>
      <c r="L127" s="2">
        <f t="shared" si="39"/>
        <v>1</v>
      </c>
      <c r="M127" s="2">
        <f t="shared" si="40"/>
        <v>6</v>
      </c>
      <c r="N127" s="2">
        <f t="shared" si="41"/>
        <v>4</v>
      </c>
      <c r="O127" s="2">
        <f t="shared" si="42"/>
        <v>5</v>
      </c>
      <c r="P127" s="2">
        <f t="shared" si="43"/>
        <v>4</v>
      </c>
      <c r="Q127" s="2">
        <f t="shared" si="44"/>
        <v>2</v>
      </c>
      <c r="R127" s="2">
        <f t="shared" si="45"/>
        <v>2</v>
      </c>
      <c r="S127" s="2">
        <f t="shared" si="46"/>
        <v>2</v>
      </c>
      <c r="T127" s="2">
        <f t="shared" si="47"/>
        <v>2</v>
      </c>
      <c r="U127" s="2">
        <f t="shared" si="48"/>
        <v>2</v>
      </c>
      <c r="V127" s="10">
        <f t="shared" si="49"/>
        <v>0</v>
      </c>
      <c r="W127" s="2">
        <f t="shared" si="50"/>
        <v>0</v>
      </c>
      <c r="X127" s="2">
        <f t="shared" si="51"/>
        <v>0</v>
      </c>
      <c r="Y127" s="2">
        <f t="shared" si="52"/>
        <v>0</v>
      </c>
      <c r="Z127" s="2">
        <f t="shared" si="53"/>
        <v>0</v>
      </c>
      <c r="AA127" s="2">
        <f t="shared" si="54"/>
        <v>0</v>
      </c>
      <c r="AB127" s="2">
        <f t="shared" si="55"/>
        <v>0</v>
      </c>
      <c r="AC127" s="2">
        <f t="shared" si="72"/>
        <v>6</v>
      </c>
      <c r="AD127" s="5">
        <f t="shared" si="73"/>
        <v>2</v>
      </c>
      <c r="AE127">
        <f t="shared" si="74"/>
        <v>1</v>
      </c>
      <c r="AF127" s="1" t="str">
        <f t="shared" si="56"/>
        <v>-</v>
      </c>
      <c r="AG127" s="1">
        <f t="shared" si="57"/>
        <v>2.5801065788402702</v>
      </c>
      <c r="AH127" s="1" t="str">
        <f t="shared" si="58"/>
        <v>-</v>
      </c>
      <c r="AI127" s="1" t="str">
        <f t="shared" si="59"/>
        <v>-</v>
      </c>
      <c r="AJ127" s="1" t="str">
        <f t="shared" si="60"/>
        <v>-</v>
      </c>
      <c r="AK127" s="1" t="str">
        <f t="shared" si="61"/>
        <v>-</v>
      </c>
      <c r="AL127" s="1" t="str">
        <f t="shared" si="62"/>
        <v>-</v>
      </c>
      <c r="AM127" s="1" t="str">
        <f t="shared" si="63"/>
        <v>-</v>
      </c>
      <c r="AN127" s="1" t="str">
        <f t="shared" si="64"/>
        <v>-</v>
      </c>
      <c r="AO127" s="1" t="str">
        <f t="shared" si="65"/>
        <v>-</v>
      </c>
      <c r="AP127" s="1" t="str">
        <f t="shared" si="75"/>
        <v>-</v>
      </c>
      <c r="AQ127" s="1" t="str">
        <f t="shared" si="66"/>
        <v>-</v>
      </c>
      <c r="AR127" s="1" t="str">
        <f t="shared" si="67"/>
        <v>-</v>
      </c>
      <c r="AS127" s="1" t="str">
        <f t="shared" si="68"/>
        <v>-</v>
      </c>
      <c r="AT127" s="1" t="str">
        <f t="shared" si="69"/>
        <v>-</v>
      </c>
      <c r="AU127" s="1" t="str">
        <f t="shared" si="70"/>
        <v>-</v>
      </c>
      <c r="AV127" s="1" t="str">
        <f t="shared" si="71"/>
        <v>-</v>
      </c>
      <c r="AW127" s="5">
        <f t="shared" si="76"/>
        <v>2</v>
      </c>
      <c r="AX127" s="1">
        <f t="shared" si="77"/>
        <v>2.5801065788402702</v>
      </c>
    </row>
    <row r="128" spans="1:50" x14ac:dyDescent="0.2">
      <c r="A128" s="4">
        <v>126</v>
      </c>
      <c r="B128" s="21">
        <v>0.56110136636915298</v>
      </c>
      <c r="C128" s="21">
        <v>2.57</v>
      </c>
      <c r="D128" s="21">
        <v>5</v>
      </c>
      <c r="E128" s="21">
        <v>0</v>
      </c>
      <c r="F128" s="21">
        <v>95</v>
      </c>
      <c r="G128" s="21">
        <v>4.6251563199063899</v>
      </c>
      <c r="H128" s="21">
        <v>6</v>
      </c>
      <c r="I128" s="21">
        <v>1700</v>
      </c>
      <c r="J128" s="21">
        <v>185</v>
      </c>
      <c r="K128" s="21">
        <v>12.5</v>
      </c>
      <c r="L128" s="2">
        <f t="shared" si="39"/>
        <v>2</v>
      </c>
      <c r="M128" s="2">
        <f t="shared" si="40"/>
        <v>4</v>
      </c>
      <c r="N128" s="2">
        <f t="shared" si="41"/>
        <v>5</v>
      </c>
      <c r="O128" s="2">
        <f t="shared" si="42"/>
        <v>3</v>
      </c>
      <c r="P128" s="2">
        <f t="shared" si="43"/>
        <v>4</v>
      </c>
      <c r="Q128" s="2">
        <f t="shared" si="44"/>
        <v>4</v>
      </c>
      <c r="R128" s="2">
        <f t="shared" si="45"/>
        <v>2</v>
      </c>
      <c r="S128" s="2">
        <f t="shared" si="46"/>
        <v>4</v>
      </c>
      <c r="T128" s="2">
        <f t="shared" si="47"/>
        <v>4</v>
      </c>
      <c r="U128" s="2">
        <f t="shared" si="48"/>
        <v>2</v>
      </c>
      <c r="V128" s="10">
        <f t="shared" si="49"/>
        <v>0</v>
      </c>
      <c r="W128" s="2">
        <f t="shared" si="50"/>
        <v>0</v>
      </c>
      <c r="X128" s="2">
        <f t="shared" si="51"/>
        <v>0</v>
      </c>
      <c r="Y128" s="2">
        <f t="shared" si="52"/>
        <v>0</v>
      </c>
      <c r="Z128" s="2">
        <f t="shared" si="53"/>
        <v>0</v>
      </c>
      <c r="AA128" s="2">
        <f t="shared" si="54"/>
        <v>0</v>
      </c>
      <c r="AB128" s="2">
        <f t="shared" si="55"/>
        <v>0</v>
      </c>
      <c r="AC128" s="2">
        <f t="shared" si="72"/>
        <v>5</v>
      </c>
      <c r="AD128" s="5">
        <f t="shared" si="73"/>
        <v>3</v>
      </c>
      <c r="AE128">
        <f t="shared" si="74"/>
        <v>1</v>
      </c>
      <c r="AF128" s="1" t="str">
        <f t="shared" si="56"/>
        <v>-</v>
      </c>
      <c r="AG128" s="1" t="str">
        <f t="shared" si="57"/>
        <v>-</v>
      </c>
      <c r="AH128" s="1">
        <f t="shared" si="58"/>
        <v>2.7136779477952251</v>
      </c>
      <c r="AI128" s="1" t="str">
        <f t="shared" si="59"/>
        <v>-</v>
      </c>
      <c r="AJ128" s="1" t="str">
        <f t="shared" si="60"/>
        <v>-</v>
      </c>
      <c r="AK128" s="1" t="str">
        <f t="shared" si="61"/>
        <v>-</v>
      </c>
      <c r="AL128" s="1" t="str">
        <f t="shared" si="62"/>
        <v>-</v>
      </c>
      <c r="AM128" s="1" t="str">
        <f t="shared" si="63"/>
        <v>-</v>
      </c>
      <c r="AN128" s="1" t="str">
        <f t="shared" si="64"/>
        <v>-</v>
      </c>
      <c r="AO128" s="1" t="str">
        <f t="shared" si="65"/>
        <v>-</v>
      </c>
      <c r="AP128" s="1" t="str">
        <f t="shared" si="75"/>
        <v>-</v>
      </c>
      <c r="AQ128" s="1" t="str">
        <f t="shared" si="66"/>
        <v>-</v>
      </c>
      <c r="AR128" s="1" t="str">
        <f t="shared" si="67"/>
        <v>-</v>
      </c>
      <c r="AS128" s="1" t="str">
        <f t="shared" si="68"/>
        <v>-</v>
      </c>
      <c r="AT128" s="1" t="str">
        <f t="shared" si="69"/>
        <v>-</v>
      </c>
      <c r="AU128" s="1" t="str">
        <f t="shared" si="70"/>
        <v>-</v>
      </c>
      <c r="AV128" s="1" t="str">
        <f t="shared" si="71"/>
        <v>-</v>
      </c>
      <c r="AW128" s="5">
        <f t="shared" si="76"/>
        <v>3</v>
      </c>
      <c r="AX128" s="1">
        <f t="shared" si="77"/>
        <v>2.7136779477952251</v>
      </c>
    </row>
    <row r="129" spans="1:50" x14ac:dyDescent="0.2">
      <c r="A129" s="4">
        <v>127</v>
      </c>
      <c r="B129" s="21">
        <v>0.40992364446731699</v>
      </c>
      <c r="C129" s="21">
        <v>6.7119999999999997</v>
      </c>
      <c r="D129" s="21">
        <v>0</v>
      </c>
      <c r="E129" s="21">
        <v>21</v>
      </c>
      <c r="F129" s="21">
        <v>79</v>
      </c>
      <c r="G129" s="21">
        <v>12.082493018395001</v>
      </c>
      <c r="H129" s="21">
        <v>7</v>
      </c>
      <c r="I129" s="21">
        <v>1500</v>
      </c>
      <c r="J129" s="21">
        <v>185</v>
      </c>
      <c r="K129" s="21">
        <v>0</v>
      </c>
      <c r="L129" s="2">
        <f t="shared" si="39"/>
        <v>0</v>
      </c>
      <c r="M129" s="2">
        <f t="shared" si="40"/>
        <v>0</v>
      </c>
      <c r="N129" s="2">
        <f t="shared" si="41"/>
        <v>0</v>
      </c>
      <c r="O129" s="2">
        <f t="shared" si="42"/>
        <v>0</v>
      </c>
      <c r="P129" s="2">
        <f t="shared" si="43"/>
        <v>0</v>
      </c>
      <c r="Q129" s="2">
        <f t="shared" si="44"/>
        <v>0</v>
      </c>
      <c r="R129" s="2">
        <f t="shared" si="45"/>
        <v>0</v>
      </c>
      <c r="S129" s="2">
        <f t="shared" si="46"/>
        <v>0</v>
      </c>
      <c r="T129" s="2">
        <f t="shared" si="47"/>
        <v>0</v>
      </c>
      <c r="U129" s="2">
        <f t="shared" si="48"/>
        <v>0</v>
      </c>
      <c r="V129" s="10">
        <f t="shared" si="49"/>
        <v>5</v>
      </c>
      <c r="W129" s="2">
        <f t="shared" si="50"/>
        <v>4</v>
      </c>
      <c r="X129" s="2">
        <f t="shared" si="51"/>
        <v>3</v>
      </c>
      <c r="Y129" s="2">
        <f t="shared" si="52"/>
        <v>3</v>
      </c>
      <c r="Z129" s="2">
        <f t="shared" si="53"/>
        <v>3</v>
      </c>
      <c r="AA129" s="2">
        <f t="shared" si="54"/>
        <v>3</v>
      </c>
      <c r="AB129" s="2">
        <f t="shared" si="55"/>
        <v>3</v>
      </c>
      <c r="AC129" s="2">
        <f t="shared" si="72"/>
        <v>5</v>
      </c>
      <c r="AD129" s="5">
        <f t="shared" si="73"/>
        <v>11</v>
      </c>
      <c r="AE129">
        <f t="shared" si="74"/>
        <v>1</v>
      </c>
      <c r="AF129" s="1" t="str">
        <f t="shared" si="56"/>
        <v>-</v>
      </c>
      <c r="AG129" s="1" t="str">
        <f t="shared" si="57"/>
        <v>-</v>
      </c>
      <c r="AH129" s="1" t="str">
        <f t="shared" si="58"/>
        <v>-</v>
      </c>
      <c r="AI129" s="1" t="str">
        <f t="shared" si="59"/>
        <v>-</v>
      </c>
      <c r="AJ129" s="1" t="str">
        <f t="shared" si="60"/>
        <v>-</v>
      </c>
      <c r="AK129" s="1" t="str">
        <f t="shared" si="61"/>
        <v>-</v>
      </c>
      <c r="AL129" s="1" t="str">
        <f t="shared" si="62"/>
        <v>-</v>
      </c>
      <c r="AM129" s="1" t="str">
        <f t="shared" si="63"/>
        <v>-</v>
      </c>
      <c r="AN129" s="1" t="str">
        <f t="shared" si="64"/>
        <v>-</v>
      </c>
      <c r="AO129" s="1" t="str">
        <f t="shared" si="65"/>
        <v>-</v>
      </c>
      <c r="AP129" s="1">
        <f t="shared" si="75"/>
        <v>1.9694894810016321</v>
      </c>
      <c r="AQ129" s="1" t="str">
        <f t="shared" si="66"/>
        <v>-</v>
      </c>
      <c r="AR129" s="1" t="str">
        <f t="shared" si="67"/>
        <v>-</v>
      </c>
      <c r="AS129" s="1" t="str">
        <f t="shared" si="68"/>
        <v>-</v>
      </c>
      <c r="AT129" s="1" t="str">
        <f t="shared" si="69"/>
        <v>-</v>
      </c>
      <c r="AU129" s="1" t="str">
        <f t="shared" si="70"/>
        <v>-</v>
      </c>
      <c r="AV129" s="1" t="str">
        <f t="shared" si="71"/>
        <v>-</v>
      </c>
      <c r="AW129" s="5">
        <f t="shared" si="76"/>
        <v>11</v>
      </c>
      <c r="AX129" s="1">
        <f t="shared" si="77"/>
        <v>1.9694894810016321</v>
      </c>
    </row>
    <row r="130" spans="1:50" x14ac:dyDescent="0.2">
      <c r="A130" s="4">
        <v>128</v>
      </c>
      <c r="B130" s="21">
        <v>0.47464103253882201</v>
      </c>
      <c r="C130" s="21">
        <v>13.178000000000001</v>
      </c>
      <c r="D130" s="21">
        <v>0</v>
      </c>
      <c r="E130" s="21">
        <v>22</v>
      </c>
      <c r="F130" s="21">
        <v>78</v>
      </c>
      <c r="G130" s="21">
        <v>6.5226802769568799</v>
      </c>
      <c r="H130" s="21">
        <v>6</v>
      </c>
      <c r="I130" s="21">
        <v>1500</v>
      </c>
      <c r="J130" s="21">
        <v>185</v>
      </c>
      <c r="K130" s="21">
        <v>0</v>
      </c>
      <c r="L130" s="2">
        <f t="shared" ref="L130:L193" si="78">IF(D130&gt;0,IF(AND(B130&gt;=0.2, B130&lt;=0.4), 1, 0) +
IF(C130&gt;2, 1, 0) +
IF(AND(D130&gt;=40, D130&lt;=60), 1, 0) +
IF(AND(E130&gt;=40, E130&lt;=60), 1, 0) +
IF(AND(F130&lt;10), 1, 0) +
IF(G130&gt;25, 1, 0) +
IF(H130=8, 1, 0) +
IF(AND(I130&gt;=1500, I130&lt;=1800), 1, 0) +
IF(AND(J130&gt;=0.1, J130&lt;=0.2), 1, 0) +
IF(AND(K130&gt;=50, K130&lt;=300), 1, 0),0)</f>
        <v>0</v>
      </c>
      <c r="M130" s="2">
        <f t="shared" ref="M130:M193" si="79">IF(D130&gt;0,IF(AND(B130&gt;=0.3, B130&lt;=0.6), 1, 0) +
IF(AND(C130&gt;=0.75, C130&lt;=2), 1, 0) +
IF(AND(D130&gt;=40, D130&lt;=70), 1, 0) +
IF(AND(E130&gt;=30, E130&lt;=50), 1, 0) +
IF(AND(F130&lt;20), 1, 0) +
IF(AND(G130&gt;=10, G130&lt;=25), 1, 0) +
IF(AND(H130&gt;=6, H130&lt;=7), 1, 0) +
IF(AND(I130&gt;=1500, I130&lt;=2200), 1, 0) +
IF(AND(J130&gt;=0.1, J130&lt;=0.2), 1, 0) +
IF(K130&lt;75, 1, 0),0)</f>
        <v>0</v>
      </c>
      <c r="N130" s="2">
        <f t="shared" ref="N130:N193" si="80">IF(D130&gt;0,IF(AND(B130&gt;=0.2, B130&lt;=0.6), 1, 0) +
IF(AND(C130&gt;=0.75, C130&lt;=1.5), 1, 0) +
IF(AND(D130&gt;=40, D130&lt;=70), 1, 0) +
IF(AND(E130&gt;=20, E130&lt;=50), 1, 0) +
IF(AND(F130&lt;30), 1, 0) +
IF(AND(G130&gt;=3, G130&lt;=10), 1, 0) +
IF(H130=6, 1, 0) +
IF(AND(I130&gt;=1200, I130&lt;=1800), 1, 0) +
IF(AND(J130&gt;=0.1, J130&lt;=0.2), 1, 0) +
IF(AND(K130&lt;75), 1, 0),)</f>
        <v>0</v>
      </c>
      <c r="O130" s="2">
        <f t="shared" ref="O130:O193" si="81">IF(D130&gt;0,IF(AND(B130&gt;=0.5, B130&lt;=0.7), 1, 0) +
IF(AND(C130&gt;=0.75, C130&lt;=1.25), 1, 0) +
IF(AND(D130&gt;=20, D130&lt;=40), 1, 0) +
IF(AND(E130&gt;=30, E130&lt;=40), 1, 0) +
IF(AND(F130&gt;=30, F130&lt;=40), 1, 0) +
IF(G130&gt;25, 1, 0) +
IF(AND(H130&gt;=7, H130&lt;=8), 1, 0) +
IF(AND(I130&gt;=1400, I130&lt;=1800), 1, 0) +
IF(AND(J130&gt;=0.12, J130&lt;=0.25), 1, 0) +
IF(AND(K130&lt;50), 1, 0),)</f>
        <v>0</v>
      </c>
      <c r="P130" s="2">
        <f t="shared" ref="P130:P193" si="82">IF(D130&gt;0,IF(AND(B130&gt;=0.5, B130&lt;=0.8), 1, 0) +
IF(AND(C130&gt;=0.3, C130&lt;=0.75), 1, 0) +
IF(AND(D130&gt;=20, D130&lt;=40), 1, 0) +
IF(AND(E130&gt;=30, E130&lt;=50), 1, 0) +
IF(AND(F130&gt;=20, F130&lt;=40), 1, 0) +
IF(AND(G130&gt;=10, G130&lt;=25), 1, 0) +
IF(AND(H130&gt;=5, H130&lt;=6), 1, 0) +
IF(AND(I130&gt;=1400, I130&lt;=2000), 1, 0) +
IF(AND(J130&gt;=0.12, J130&lt;=0.25), 1, 0) +
IF(AND(K130&lt;25), 1, 0),)</f>
        <v>0</v>
      </c>
      <c r="Q130" s="2">
        <f t="shared" ref="Q130:Q193" si="83">IF(D130&gt;0,IF(AND(B130&gt;=0.6, B130&lt;=0.9), 1, 0) +
IF(AND(C130&gt;=0.3, C130&lt;=0.75), 1, 0) +
IF(AND(D130&gt;=20, D130&lt;=40), 1, 0) +
IF(AND(E130&gt;=20, E130&lt;=50), 1, 0) +
IF(AND(F130&gt;=30, F130&lt;=60), 1, 0) +
IF(AND(G130&gt;=3, G130&lt;=10), 1, 0) +
IF(AND(H130&gt;=5, H130&lt;=6), 1, 0) +
IF(AND(I130&gt;=1200, I130&lt;=1800), 1, 0) +
IF(AND(J130&gt;=0.12, J130&lt;=0.25), 1, 0) +
IF(AND(K130&lt;25), 1, 0),0)</f>
        <v>0</v>
      </c>
      <c r="R130" s="2">
        <f t="shared" ref="R130:R193" si="84">IF(D130&gt;0,IF(AND(B130&gt;=0.2, B130&lt;=0.5), 1, 0) +
IF(AND(C130&gt;=1, C130&lt;=2), 1, 0) +
IF(AND(D130&gt;=60, D130&lt;=90), 1, 0) +
IF(E130&lt;20, 1, 0) +
IF(F130&lt;30, 1, 0) +
IF(AND(G130&gt;=2, G130&lt;=4), 1, 0) +
IF(AND(H130&gt;=4, H130&lt;=5), 1, 0) +
IF(AND(I130&gt;=800, I130&lt;=1500), 1, 0) +
IF(AND(J130&gt;=0.15, J130&lt;=0.35), 1, 0) +
IF(AND(K130&lt;35), 1, 0),)</f>
        <v>0</v>
      </c>
      <c r="S130" s="2">
        <f t="shared" ref="S130:S193" si="85">IF(D130&gt;0,IF(B130&gt;0.8, 1, 0) +
IF(AND(C130&gt;=0.1, C130&lt;=0.25), 1, 0) +
IF(AND(D130&gt;=10, D130&lt;=20), 1, 0) +
IF(E130&lt;20, 1, 0) +
IF(AND(F130&gt;=60, F130&lt;=80), 1, 0) +
IF(AND(G130&gt;=3, G130&lt;=10), 1, 0) +
IF(AND(H130&gt;=5, H130&lt;=6), 1, 0) +
IF(AND(I130&gt;=1000, I130&lt;=1800), 1, 0) +
IF(AND(J130&gt;=0.12, J130&lt;=0.25), 1, 0) +
IF(K130&lt;10, 1, 0),)</f>
        <v>0</v>
      </c>
      <c r="T130" s="2">
        <f t="shared" ref="T130:T193" si="86">IF(D130&gt;0,IF(B130&gt;0.8, 1, 0) +
IF(AND(C130&gt;=0.1, C130&lt;=0.25), 1, 0) +
IF(AND(D130&gt;=10, D130&lt;=20), 1, 0) +
IF(E130&lt;20, 1, 0) +
IF(AND(F130&gt;=60, F130&lt;=80), 1, 0) +
IF(AND(G130&gt;=3, G130&lt;=10), 1, 0) +
IF(AND(H130&gt;=5, H130&lt;=6), 1, 0) +
IF(AND(I130&gt;=1000, I130&lt;=1800), 1, 0) +
IF(AND(J130&gt;=0.12, J130&lt;=0.25), 1, 0) +
IF(K130&lt;10, 1, 0),0)</f>
        <v>0</v>
      </c>
      <c r="U130" s="2">
        <f t="shared" ref="U130:U193" si="87">IF(D130&gt;0,IF(AND(B130&gt;=0.6, B130&lt;=0.9), 1, 0) +
IF(AND(C130&gt;=0.2, C130&lt;=0.5), 1, 0) +
IF(AND(D130&gt;=20, D130&lt;=30), 1, 0) +
IF(AND(E130&gt;=20, E130&lt;=40), 1, 0) +
IF(AND(F130&gt;=40, F130&lt;=50), 1, 0) +
IF(AND(G130&gt;=5, G130&lt;=15), 1, 0) +
IF(AND(H130&gt;=5, H130&lt;=6), 1, 0) +
IF(AND(I130&gt;=1000, I130&lt;=2500), 1, 0) +
IF(AND(J130&gt;=0.12, J130&lt;=0.2), 1, 0) +
IF(K130&gt;300, 1, 0),0)</f>
        <v>0</v>
      </c>
      <c r="V130" s="10">
        <f t="shared" ref="V130:V193" si="88">IF(D130=0,IF(B130&lt;0.4, 1, 0) +
IF(C130&gt;1, 1, 0) +
IF(D130&lt;10, 1, 0) +
IF(E130&lt;10, 1, 0) +
IF(F130&gt;90, 1, 0) +
IF(AND(G130&gt;=3, G130&lt;=30), 1, 0) +
IF(H130=8, 1, 0) +
IF(AND(I130&gt;=1000, I130&lt;=1800), 1, 0) +
IF(AND(J130&gt;=0.12, J130&lt;=0.2), 1, 0) +
IF(K130=0, 1, 0),0)</f>
        <v>5</v>
      </c>
      <c r="W130" s="2">
        <f t="shared" ref="W130:W193" si="89">IF(D130=0,IF(AND(B130&gt;=0.5, B130&lt;=0.8), 1, 0) +
IF(AND(C130&gt;=0.25, C130&lt;=0.75), 1, 0) +
IF(D130&lt;10, 1, 0) +
IF(E130&lt;10, 1, 0) +
IF(F130&gt;90, 1, 0) +
IF(AND(G130&gt;=3, G130&lt;=15), 1, 0) +
IF(AND(H130&gt;=5, H130&lt;=6), 1, 0) +
IF(AND(I130&gt;=1200, I130&lt;=1800), 1, 0) +
IF(AND(J130&gt;=0.15, J130&lt;=0.25), 1, 0) +
IF(K130=0, 1, 0),0)</f>
        <v>5</v>
      </c>
      <c r="X130" s="2">
        <f t="shared" ref="X130:X193" si="90">IF(D130=0,IF(AND(B130&gt;=0.7, B130&lt;=0.9), 1, 0) +
IF(AND(C130&gt;=0.25, C130&lt;=1), 1, 0) +
IF(D130&lt;10, 1, 0) +
IF(E130&lt;10, 1, 0) +
IF(F130&gt;90, 1, 0) +
IF(G130&lt;2, 1, 0) +
IF(AND(H130&gt;=4, H130&lt;=5), 1, 0) +
IF(AND(I130&gt;=1200, I130&lt;=1600), 1, 0) +
IF(AND(J130&gt;=0.15, J130&lt;=0.25), 1, 0) +
IF(K130=0, 1, 0),0)</f>
        <v>3</v>
      </c>
      <c r="Y130" s="2">
        <f t="shared" ref="Y130:Y193" si="91">IF(D130=0,IF(B130&gt;0.9, 1, 0) +
IF(C130&lt;0.1, 1, 0) +
IF(D130&lt;10, 1, 0) +
IF(E130&gt;90, 1, 0) +
IF(F130&lt;10, 1, 0) +
IF(G130&lt;0.25, 1, 0) +
IF(AND(H130&gt;=1, H130&lt;=2), 1, 0) +
IF(AND(I130&gt;=1200, I130&lt;=2500), 1, 0) +
IF(AND(J130&gt;=0.15, J130&lt;=0.3), 1, 0) +
IF(K130=0, 1, 0),0)</f>
        <v>3</v>
      </c>
      <c r="Z130" s="2">
        <f t="shared" ref="Z130:Z193" si="92">IF(D130=0,IF(B130&gt;0.9, 1, 0) +
IF(C130&lt;0.1, 1, 0) +
IF(D130&lt;10, 1, 0) +
IF(E130&gt;90, 1, 0) +
IF(F130&lt;10, 1, 0) +
IF(G130&lt;0.25, 1, 0) +
IF(AND(H130&gt;=1, H130&lt;=2), 1, 0) +
IF(AND(I130&gt;=1200, I130&lt;=2500), 1, 0) +
IF(AND(J130&gt;=0.15, J130&lt;=0.3), 1, 0) +
IF(K130=0, 1, 0),0)</f>
        <v>3</v>
      </c>
      <c r="AA130" s="2">
        <f t="shared" ref="AA130:AA193" si="93">IF(D130=0,IF(B130&gt;0.9, 1, 0) +
IF(C130&lt;0.1, 1, 0) +
IF(D130&lt;10, 1, 0) +
IF(E130&lt;10, 1, 0) +
IF(F130&gt;90, 1, 0) +
IF(G130&lt;0.25, 1, 0) +
IF(AND(H130&gt;=1, H130&lt;=2), 1, 0) +
IF(AND(I130&gt;=1200, I130&lt;=2500), 1, 0) +
IF(AND(J130&gt;=0.15, J130&lt;=0.3), 1, 0) +
IF(K130=0, 1, 0),0)</f>
        <v>3</v>
      </c>
      <c r="AB130" s="2">
        <f t="shared" ref="AB130:AB193" si="94">IF(D130=0,IF(B130&gt;0.9, 1, 0) +
IF(C130&lt;0.1, 1, 0) +
IF(D130&lt;10, 1, 0) +
IF(E130&lt;10, 1, 0) +
IF(F130&gt;90, 1, 0) +
IF(AND(G130&gt;=1, G130&lt;=2), 1, 0) +
IF(H130&lt;0.25, 1, 0) +
IF(I130=1500, 1, 0) +
IF(AND(J130&gt;=0.02, J130&lt;=0.1), 1, 0) +
IF(K130=0, 1, 0),0)</f>
        <v>3</v>
      </c>
      <c r="AC130" s="2">
        <f t="shared" si="72"/>
        <v>5</v>
      </c>
      <c r="AD130" s="5">
        <f t="shared" si="73"/>
        <v>11</v>
      </c>
      <c r="AE130">
        <f t="shared" si="74"/>
        <v>2</v>
      </c>
      <c r="AF130" s="1" t="str">
        <f t="shared" ref="AF130:AF193" si="95">IF(L130=AC130,SQRT(
AVERAGE(
(IF(B130&lt;&gt;0,((B130-0.3)/B130)^2,0)) +
(IF(C130&lt;&gt;0,((C130-2)/C130)^2,0)) +
(IF(D130&lt;&gt;0,((D130-0.5)/D130)^2,0)) +
(IF(E130&lt;&gt;0,((E130-0.5)/E130)^2,0)) +
(IF(F130&lt;&gt;0,((F130-0.05)/F130)^2,0)) +
(IF(G130&lt;&gt;0,((G130-25)/G130)^2,0)) +
(IF(H130&lt;&gt;0,((H130-8)/H130)^2,0)) +
(IF(I130&lt;&gt;0,((I130-1650)/I130)^2,0)) +
(IF(J130&lt;&gt;0,((J130-0.15)/J130)^2,0)) +
(IF(K130&lt;&gt;0,((IF(D130=0,0,K130)-175)/IF(D130=0,1,K130)))^2)
)
),"-")</f>
        <v>-</v>
      </c>
      <c r="AG130" s="1" t="str">
        <f t="shared" ref="AG130:AG193" si="96">IF(M130=AC130,SQRT(
AVERAGE(
(IF(B130&lt;&gt;0,((B130-0.45)/B130)^2,0)) +
(IF(C130&lt;&gt;0,((C130-1.375)/C130)^2,0)) +
(IF(D130&lt;&gt;0,((D130-0.55)/D130)^2,0)) +
(IF(E130&lt;&gt;0,((E130-0.4)/E130)^2,0)) +
(IF(F130&lt;&gt;0,((F130-0.1)/F130)^2,0)) +
(IF(G130&lt;&gt;0,((G130-17.5)/G130)^2,0)) +
(IF(H130&lt;&gt;0,((H130-6.5)/H130)^2,0)) +
(IF(I130&lt;&gt;0,((I130-1850)/I130)^2,0)) +
(IF(J130&lt;&gt;0,((J130-0.15)/J130)^2,0)) +
(IF(K130&lt;&gt;0,((IF(D130=0,0,K130)-37.5)/IF(D130=0,1,K130)))^2)
)
),"-")</f>
        <v>-</v>
      </c>
      <c r="AH130" s="1" t="str">
        <f t="shared" ref="AH130:AH193" si="97">IF(N130=AC130,SQRT(
AVERAGE(
(IF(B130&lt;&gt;0,((B130-0.4)/B130)^2,0)) +
(IF(C130&lt;&gt;0,((C130-1.125)/C130)^2,0)) +
(IF(D130&lt;&gt;0,((D130-0.55)/D130)^2,0)) +
(IF(E130&lt;&gt;0,((E130-0.35)/E130)^2,0)) +
(IF(F130&lt;&gt;0,((F130-0.15)/F130)^2,0)) +
(IF(G130&lt;&gt;0,((G130-6.5)/G130)^2,0)) +
(IF(H130&lt;&gt;0,((H130-6)/H130)^2,0)) +
(IF(I130&lt;&gt;0,((I130-1500)/I130)^2,0)) +
(IF(J130&lt;&gt;0,((J130-0.15)/J130)^2,0)) +
(IF(K130&lt;&gt;0,((IF(D130=0,0,K130)-37.5)/IF(D130=0,1,K130)))^2)
)
),"-")</f>
        <v>-</v>
      </c>
      <c r="AI130" s="1" t="str">
        <f t="shared" ref="AI130:AI193" si="98">IF(O130=AC130,SQRT(
AVERAGE(
(IF(B130&lt;&gt;0,((B130-0.6)/B130)^2,0)) +
(IF(C130&lt;&gt;0,((C130-1)/C130)^2,0)) +
(IF(D130&lt;&gt;0,((D130-0.3)/D130)^2,0)) +
(IF(E130&lt;&gt;0,((E130-0.35)/E130)^2,0)) +
(IF(F130&lt;&gt;0,((F130-0.35)/F130)^2,0)) +
(IF(G130&lt;&gt;0,((G130-27.5)/G130)^2,0)) +
(IF(H130&lt;&gt;0,((H130-7.5)/H130)^2,0)) +
(IF(I130&lt;&gt;0,((I130-1600)/I130)^2,0)) +
(IF(J130&lt;&gt;0,((J130-0.185)/J130)^2,0)) +
(IF(K130&lt;&gt;0,((IF(D130=0,0,K130)-25)/IF(D130=0,1,K130)))^2)
)
),"-")</f>
        <v>-</v>
      </c>
      <c r="AJ130" s="1" t="str">
        <f t="shared" ref="AJ130:AJ193" si="99">IF(P130=AC130,SQRT(
AVERAGE(
(IF(B130&lt;&gt;0,((B130-0.65)/B130)^2,0)) +
(IF(C130&lt;&gt;0,((C130-0.525)/C130)^2,0)) +
(IF(D130&lt;&gt;0,((D130-0.3)/D130)^2,0)) +
(IF(E130&lt;&gt;0,((E130-0.4)/E130)^2,0)) +
(IF(F130&lt;&gt;0,((F130-0.3)/F130)^2,0)) +
(IF(G130&lt;&gt;0,((G130-17.5)/G130)^2,0)) +
(IF(H130&lt;&gt;0,((H130-5.5)/H130)^2,0)) +
(IF(I130&lt;&gt;0,((I130-1700)/I130)^2,0)) +
(IF(J130&lt;&gt;0,((J130-0.185)/J130)^2,0)) +
(IF(K130&lt;&gt;0,((IF(D130=0,0,K130)-12.5)/IF(D130=0,1,K130)))^2)
)
),"-")</f>
        <v>-</v>
      </c>
      <c r="AK130" s="1" t="str">
        <f t="shared" ref="AK130:AK193" si="100">IF(Q130=AC130,SQRT(
AVERAGE(
(IF(B130&lt;&gt;0,((B130-0.75)/B130)^2,0)) +
(IF(C130&lt;&gt;0,((C130-0.525)/C130)^2,0)) +
(IF(D130&lt;&gt;0,((D130-0.3)/D130)^2,0)) +
(IF(E130&lt;&gt;0,((E130-0.35)/E130)^2,0)) +
(IF(F130&lt;&gt;0,((F130-0.45)/F130)^2,0)) +
(IF(G130&lt;&gt;0,((G130-6.5)/G130)^2,0)) +
(IF(H130&lt;&gt;0,((H130-5.5)/H130)^2,0)) +
(IF(I130&lt;&gt;0,((I130-1500)/I130)^2,0)) +
(IF(J130&lt;&gt;0,((J130-0.185)/J130)^2,0)) +
(IF(K130&lt;&gt;0,((IF(D130=0,0,K130)-12.5)/IF(D130=0,1,K130)))^2)
)
),"-")</f>
        <v>-</v>
      </c>
      <c r="AL130" s="1" t="str">
        <f t="shared" ref="AL130:AL193" si="101">IF(R130=AC130,SQRT(
AVERAGE(
(IF(B130&lt;&gt;0,((B130-0.35)/B130)^2,0)) +
(IF(C130&lt;&gt;0,((C130-1.5)/C130)^2,0)) +
(IF(D130&lt;&gt;0,((D130-0.75)/D130)^2,0)) +
(IF(E130&lt;&gt;0,((E130-0.1)/E130)^2,0)) +
(IF(F130&lt;&gt;0,((F130-0.15)/F130)^2,0)) +
(IF(G130&lt;&gt;0,((G130-3)/G130)^2,0)) +
(IF(H130&lt;&gt;0,((H130-4.5)/H130)^2,0)) +
(IF(I130&lt;&gt;0,((I130-1150)/I130)^2,0)) +
(IF(J130&lt;&gt;0,((J130-0.25)/J130)^2,0)) +
(IF(K130&lt;&gt;0,((IF(D130=0,0,K130)-17.5)/IF(D130=0,1,K130)))^2)
)
),"-")</f>
        <v>-</v>
      </c>
      <c r="AM130" s="1" t="str">
        <f t="shared" ref="AM130:AM193" si="102">IF(S130=AC130,SQRT(
AVERAGE(
(IF(B130&lt;&gt;0,((B130-0.85)/B130)^2,0)) +
(IF(C130&lt;&gt;0,((C130-0.2)/C130)^2,0)) +
(IF(D130&lt;&gt;0,((D130-0.4)/D130)^2,0)) +
(IF(E130&lt;&gt;0,((E130-0.45)/E130)^2,0)) +
(IF(F130&lt;&gt;0,((F130-0.1)/F130)^2,0)) +
(IF(G130&lt;&gt;0,((G130-6.5)/G130)^2,0)) +
(IF(H130&lt;&gt;0,((H130-5)/H130)^2,0)) +
(IF(I130&lt;&gt;0,((I130-1500)/I130)^2,0)) +
(IF(J130&lt;&gt;0,((J130-0.2)/J130)^2,0)) +
(IF(K130&lt;&gt;0,((IF(D130=0,0,K130)-25)/IF(D130=0,1,K130)))^2)
)
),"-")</f>
        <v>-</v>
      </c>
      <c r="AN130" s="1" t="str">
        <f t="shared" ref="AN130:AN193" si="103">IF(T130=AC130,SQRT(
AVERAGE(
(IF(B130&lt;&gt;0,((B130-0.9)/B130)^2,0)) +
(IF(C130&lt;&gt;0,((C130-0.175)/C130)^2,0)) +
(IF(D130&lt;&gt;0,((D130-0.15)/D130)^2,0)) +
(IF(E130&lt;&gt;0,((E130-0.1)/E130)^2,0)) +
(IF(F130&lt;&gt;0,((F130-0.7)/F130)^2,0)) +
(IF(G130&lt;&gt;0,((G130-6.5)/G130)^2,0)) +
(IF(H130&lt;&gt;0,((H130-5.5)/H130)^2,0)) +
(IF(I130&lt;&gt;0,((I130-1400)/I130)^2,0)) +
(IF(J130&lt;&gt;0,((J130-0.185)/J130)^2,0)) +
(IF(K130&lt;&gt;0,((IF(D130=0,0,K130)-5)/IF(D130=0,1,K130)))^2)
)
),"-")</f>
        <v>-</v>
      </c>
      <c r="AO130" s="1" t="str">
        <f t="shared" ref="AO130:AO193" si="104">IF(U130=AC130,SQRT(
AVERAGE(
(IF(B130&lt;&gt;0,((B130-0.75)/B130)^2,0)) +
(IF(C130&lt;&gt;0,((C130-0.35)/C130)^2,0)) +
(IF(D130&lt;&gt;0,((D130-0.25)/D130)^2,0)) +
(IF(E130&lt;&gt;0,((E130-0.3)/E130)^2,0)) +
(IF(F130&lt;&gt;0,((F130-0.45)/F130)^2,0)) +
(IF(G130&lt;&gt;0,((G130-10)/G130)^2,0)) +
(IF(H130&lt;&gt;0,((H130-5.5)/H130)^2,0)) +
(IF(I130&lt;&gt;0,((I130-1750)/I130)^2,0)) +
(IF(J130&lt;&gt;0,((J130-0.16)/J130)^2,0)) +
(IF(K130&lt;&gt;0,((IF(D130=0,0,K130)-400)/IF(D130=0,1,K130)))^2)
)
),"-")</f>
        <v>-</v>
      </c>
      <c r="AP130" s="1">
        <f t="shared" si="75"/>
        <v>2.5445689423179227</v>
      </c>
      <c r="AQ130" s="1">
        <f t="shared" ref="AQ130:AQ193" si="105">IF(W130=AC130,SQRT(
AVERAGE(
(IF(B130&lt;&gt;0,((B130-0.65)/B130)^2,0)) +
(IF(C130&lt;&gt;0,((C130-0.5)/C130)^2,0)) +
(IF(D130&lt;&gt;0,((D130-0.05)/D130)^2,0)) +
(IF(E130&lt;&gt;0,((E130-0.05)/E130)^2,0)) +
(IF(F130&lt;&gt;0,((F130-0.95)/F130)^2,0)) +
(IF(G130&lt;&gt;0,((G130-9)/G130)^2,0)) +
(IF(H130&lt;&gt;0,((H130-5.5)/H130)^2,0)) +
(IF(I130&lt;&gt;0,((I130-1400)/I130)^2,0)) +
(IF(J130&lt;&gt;0,((J130-0.2)/J130)^2,0)) +
(IF(K130&lt;&gt;0,((IF(D130=0,0,K130)-0)/IF(D130=0,1,K130)))^2)
)
),"-")</f>
        <v>2.046162004942754</v>
      </c>
      <c r="AR130" s="1" t="str">
        <f t="shared" ref="AR130:AR193" si="106">IF(X130=AC130,SQRT(
AVERAGE(
(IF(B130&lt;&gt;0,((B130-0.8)/B130)^2,0)) +
(IF(C130&lt;&gt;0,((C130-0.625)/C130)^2,0)) +
(IF(D130&lt;&gt;0,((D130-0.05)/D130)^2,0)) +
(IF(E130&lt;&gt;0,((E130-0.05)/E130)^2,0)) +
(IF(F130&lt;&gt;0,((F130-0.95)/F130)^2,0)) +
(IF(G130&lt;&gt;0,((G130-1)/G130)^2,0)) +
(IF(H130&lt;&gt;0,((H130-4.5)/H130)^2,0)) +
(IF(I130&lt;&gt;0,((I130-1100)/I130)^2,0)) +
(IF(J130&lt;&gt;0,((J130-0.225)/J130)^2,0)) +
(IF(K130&lt;&gt;0,((IF(D130=0,0,K130)-0)/IF(D130=0,1,K130)))^2)
)
),"-")</f>
        <v>-</v>
      </c>
      <c r="AS130" s="1" t="str">
        <f t="shared" ref="AS130:AS193" si="107">IF(Y130=AC130,SQRT(
AVERAGE(
(IF(B130&lt;&gt;0,((B130-0.95)/B130)^2,0)) +
(IF(C130&lt;&gt;0,((C130-0.05)/C130)^2,0)) +
(IF(D130&lt;&gt;0,((D130-0.05)/D130)^2,0)) +
(IF(E130&lt;&gt;0,((E130-0.05)/E130)^2,0)) +
(IF(F130&lt;&gt;0,((F130-0.95)/F130)^2,0)) +
(IF(G130&lt;&gt;0,((G130-0.5)/G130)^2,0)) +
(IF(H130&lt;&gt;0,((H130-3.5)/H130)^2,0)) +
(IF(I130&lt;&gt;0,((I130-1400)/I130)^2,0)) +
(IF(J130&lt;&gt;0,((J130-0.2)/J130)^2,0)) +
(IF(K130&lt;&gt;0,((IF(D130=0,0,K130)-0)/IF(D130=0,1,K130)))^2)
)
),"-")</f>
        <v>-</v>
      </c>
      <c r="AT130" s="1" t="str">
        <f t="shared" ref="AT130:AT193" si="108">IF(Z130=AC130,SQRT(
AVERAGE(
(IF(B130&lt;&gt;0,((B130-0.95)/B130)^2,0)) +
(IF(C130&lt;&gt;0,((C130-0.05)/C130)^2,0)) +
(IF(D130&lt;&gt;0,((D130-0.05)/D130)^2,0)) +
(IF(E130&lt;&gt;0,((E130-0.95)/E130)^2,0)) +
(IF(F130&lt;&gt;0,((F130-0.05)/F130)^2,0)) +
(IF(G130&lt;&gt;0,((G130-0.1)/G130)^2,0)) +
(IF(H130&lt;&gt;0,((H130-1.5)/H130)^2,0)) +
(IF(I130&lt;&gt;0,((I130-1350)/I130)^2,0)) +
(IF(J130&lt;&gt;0,((J130-0.225)/J130)^2,0)) +
(IF(K130&lt;&gt;0,((IF(D130=0,0,K130)-0)/IF(D130=0,1,K130)))^2)
)
),"-")</f>
        <v>-</v>
      </c>
      <c r="AU130" s="1" t="str">
        <f t="shared" ref="AU130:AU193" si="109">IF(AA130=AC130,SQRT(
AVERAGE(
(IF(B130&lt;&gt;0,((B130-0.95)/B130)^2,0)) +
(IF(C130&lt;&gt;0,((C130-0.05)/C130)^2,0)) +
(IF(D130&lt;&gt;0,((D130-0.05)/D130)^2,0)) +
(IF(E130&lt;&gt;0,((E130-0.95)/E130)^2,0)) +
(IF(F130&lt;&gt;0,((F130-0.05)/F130)^2,0)) +
(IF(G130&lt;&gt;0,((G130-0.125)/G130)^2,0)) +
(IF(H130&lt;&gt;0,((H130-1.5)/H130)^2,0)) +
(IF(I130&lt;&gt;0,((I130-1000)/I130)^2,0)) +
(IF(J130&lt;&gt;0,((J130-0.275)/J130)^2,0)) +
(IF(K130&lt;&gt;0,((IF(D130=0,0,K130)-0)/IF(D130=0,1,K130)))^2)
)
),"-")</f>
        <v>-</v>
      </c>
      <c r="AV130" s="1" t="str">
        <f t="shared" ref="AV130:AV193" si="110">IF(AB130=AC130,SQRT(
AVERAGE(
(IF(B130&lt;&gt;0,((B130-0.95)/B130)^2,0)) +
(IF(C130&lt;&gt;0,((C130-0.05)/C130)^2,0)) +
(IF(D130&lt;&gt;0,((D130-0.05)/D130)^2,0)) +
(IF(E130&lt;&gt;0,((E130-0.95)/E130)^2,0)) +
(IF(F130&lt;&gt;0,((F130-0.05)/F130)^2,0)) +
(IF(G130&lt;&gt;0,((G130-0)/G130)^2,0)) +
(IF(H130&lt;&gt;0,((H130-1)/H130)^2,0)) +
(IF(I130&lt;&gt;0,((I130-1500)/I130)^2,0)) +
(IF(J130&lt;&gt;0,((J130-0.06)/J130)^2,0)) +
(IF(K130&lt;&gt;0,((IF(D130=0,0,K130)-0)/IF(D130=0,1,K130)))^2)
)
),"-")</f>
        <v>-</v>
      </c>
      <c r="AW130" s="5">
        <f t="shared" si="76"/>
        <v>12</v>
      </c>
      <c r="AX130" s="1">
        <f t="shared" si="77"/>
        <v>2.046162004942754</v>
      </c>
    </row>
    <row r="131" spans="1:50" x14ac:dyDescent="0.2">
      <c r="A131" s="4">
        <v>129</v>
      </c>
      <c r="B131" s="21">
        <v>0.50292895433316098</v>
      </c>
      <c r="C131" s="21">
        <v>4.1029999999999998</v>
      </c>
      <c r="D131" s="21">
        <v>0</v>
      </c>
      <c r="E131" s="21">
        <v>9</v>
      </c>
      <c r="F131" s="21">
        <v>91</v>
      </c>
      <c r="G131" s="21">
        <v>6.8125256864707504</v>
      </c>
      <c r="H131" s="21">
        <v>6</v>
      </c>
      <c r="I131" s="21">
        <v>1500</v>
      </c>
      <c r="J131" s="21">
        <v>185</v>
      </c>
      <c r="K131" s="21">
        <v>0</v>
      </c>
      <c r="L131" s="2">
        <f t="shared" si="78"/>
        <v>0</v>
      </c>
      <c r="M131" s="2">
        <f t="shared" si="79"/>
        <v>0</v>
      </c>
      <c r="N131" s="2">
        <f t="shared" si="80"/>
        <v>0</v>
      </c>
      <c r="O131" s="2">
        <f t="shared" si="81"/>
        <v>0</v>
      </c>
      <c r="P131" s="2">
        <f t="shared" si="82"/>
        <v>0</v>
      </c>
      <c r="Q131" s="2">
        <f t="shared" si="83"/>
        <v>0</v>
      </c>
      <c r="R131" s="2">
        <f t="shared" si="84"/>
        <v>0</v>
      </c>
      <c r="S131" s="2">
        <f t="shared" si="85"/>
        <v>0</v>
      </c>
      <c r="T131" s="2">
        <f t="shared" si="86"/>
        <v>0</v>
      </c>
      <c r="U131" s="2">
        <f t="shared" si="87"/>
        <v>0</v>
      </c>
      <c r="V131" s="10">
        <f t="shared" si="88"/>
        <v>7</v>
      </c>
      <c r="W131" s="2">
        <f t="shared" si="89"/>
        <v>8</v>
      </c>
      <c r="X131" s="2">
        <f t="shared" si="90"/>
        <v>5</v>
      </c>
      <c r="Y131" s="2">
        <f t="shared" si="91"/>
        <v>3</v>
      </c>
      <c r="Z131" s="2">
        <f t="shared" si="92"/>
        <v>3</v>
      </c>
      <c r="AA131" s="2">
        <f t="shared" si="93"/>
        <v>5</v>
      </c>
      <c r="AB131" s="2">
        <f t="shared" si="94"/>
        <v>5</v>
      </c>
      <c r="AC131" s="2">
        <f t="shared" ref="AC131:AC194" si="111">MAX(L131:AB131)</f>
        <v>8</v>
      </c>
      <c r="AD131" s="5">
        <f t="shared" ref="AD131:AD194" si="112">MATCH(MAX(L131:AB131), L131:AB131, 0)</f>
        <v>12</v>
      </c>
      <c r="AE131">
        <f t="shared" ref="AE131:AE194" si="113">COUNTIF(L131:AB131, MAX(L131:AB131))</f>
        <v>1</v>
      </c>
      <c r="AF131" s="1" t="str">
        <f t="shared" si="95"/>
        <v>-</v>
      </c>
      <c r="AG131" s="1" t="str">
        <f t="shared" si="96"/>
        <v>-</v>
      </c>
      <c r="AH131" s="1" t="str">
        <f t="shared" si="97"/>
        <v>-</v>
      </c>
      <c r="AI131" s="1" t="str">
        <f t="shared" si="98"/>
        <v>-</v>
      </c>
      <c r="AJ131" s="1" t="str">
        <f t="shared" si="99"/>
        <v>-</v>
      </c>
      <c r="AK131" s="1" t="str">
        <f t="shared" si="100"/>
        <v>-</v>
      </c>
      <c r="AL131" s="1" t="str">
        <f t="shared" si="101"/>
        <v>-</v>
      </c>
      <c r="AM131" s="1" t="str">
        <f t="shared" si="102"/>
        <v>-</v>
      </c>
      <c r="AN131" s="1" t="str">
        <f t="shared" si="103"/>
        <v>-</v>
      </c>
      <c r="AO131" s="1" t="str">
        <f t="shared" si="104"/>
        <v>-</v>
      </c>
      <c r="AP131" s="1" t="str">
        <f t="shared" ref="AP131:AP194" si="114">IF(V131=AC131,SQRT(
AVERAGE(
(IF(B131&lt;&gt;0,((B131-0.2)/B131)^2,0)) +
(IF(C131&lt;&gt;0,((C131-2)/C131)^2,0)) +
(IF(D131&lt;&gt;0,((D131-0.05)/D131)^2,0)) +
(IF(E131&lt;&gt;0,((E131-0.05)/E131)^2,0)) +
(IF(F131&lt;&gt;0,((F131-0.95)/F131)^2,0)) +
(IF(G131&lt;&gt;0,((G131-16.5)/G131)^2,0)) +
(IF(H131&lt;&gt;0,((H131-8)/H131)^2,0)) +
(IF(J131&lt;&gt;0,((J131-0.15)/J131)^2,0)) +
(IF(K131&lt;&gt;0,((IF(D131=0,0,K131)-0)/IF(D131=0,1,K131)))^2)
)
),"-")</f>
        <v>-</v>
      </c>
      <c r="AQ131" s="1">
        <f t="shared" si="105"/>
        <v>1.9842180142185233</v>
      </c>
      <c r="AR131" s="1" t="str">
        <f t="shared" si="106"/>
        <v>-</v>
      </c>
      <c r="AS131" s="1" t="str">
        <f t="shared" si="107"/>
        <v>-</v>
      </c>
      <c r="AT131" s="1" t="str">
        <f t="shared" si="108"/>
        <v>-</v>
      </c>
      <c r="AU131" s="1" t="str">
        <f t="shared" si="109"/>
        <v>-</v>
      </c>
      <c r="AV131" s="1" t="str">
        <f t="shared" si="110"/>
        <v>-</v>
      </c>
      <c r="AW131" s="5">
        <f t="shared" ref="AW131:AW194" si="115">MATCH(MIN(AF131:AV131), AF131:AV131, 0)</f>
        <v>12</v>
      </c>
      <c r="AX131" s="1">
        <f t="shared" ref="AX131:AX194" si="116">MIN(AF131:AV131)</f>
        <v>1.9842180142185233</v>
      </c>
    </row>
    <row r="132" spans="1:50" x14ac:dyDescent="0.2">
      <c r="A132" s="4">
        <v>130</v>
      </c>
      <c r="B132" s="21">
        <v>0.64123059224797796</v>
      </c>
      <c r="C132" s="21">
        <v>21.068000000000001</v>
      </c>
      <c r="D132" s="21">
        <v>0</v>
      </c>
      <c r="E132" s="21">
        <v>64</v>
      </c>
      <c r="F132" s="21">
        <v>36</v>
      </c>
      <c r="G132" s="21">
        <v>8.4272729307534906</v>
      </c>
      <c r="H132" s="21">
        <v>6</v>
      </c>
      <c r="I132" s="21">
        <v>1500</v>
      </c>
      <c r="J132" s="21">
        <v>185</v>
      </c>
      <c r="K132" s="21">
        <v>0</v>
      </c>
      <c r="L132" s="2">
        <f t="shared" si="78"/>
        <v>0</v>
      </c>
      <c r="M132" s="2">
        <f t="shared" si="79"/>
        <v>0</v>
      </c>
      <c r="N132" s="2">
        <f t="shared" si="80"/>
        <v>0</v>
      </c>
      <c r="O132" s="2">
        <f t="shared" si="81"/>
        <v>0</v>
      </c>
      <c r="P132" s="2">
        <f t="shared" si="82"/>
        <v>0</v>
      </c>
      <c r="Q132" s="2">
        <f t="shared" si="83"/>
        <v>0</v>
      </c>
      <c r="R132" s="2">
        <f t="shared" si="84"/>
        <v>0</v>
      </c>
      <c r="S132" s="2">
        <f t="shared" si="85"/>
        <v>0</v>
      </c>
      <c r="T132" s="2">
        <f t="shared" si="86"/>
        <v>0</v>
      </c>
      <c r="U132" s="2">
        <f t="shared" si="87"/>
        <v>0</v>
      </c>
      <c r="V132" s="10">
        <f t="shared" si="88"/>
        <v>5</v>
      </c>
      <c r="W132" s="2">
        <f t="shared" si="89"/>
        <v>6</v>
      </c>
      <c r="X132" s="2">
        <f t="shared" si="90"/>
        <v>3</v>
      </c>
      <c r="Y132" s="2">
        <f t="shared" si="91"/>
        <v>3</v>
      </c>
      <c r="Z132" s="2">
        <f t="shared" si="92"/>
        <v>3</v>
      </c>
      <c r="AA132" s="2">
        <f t="shared" si="93"/>
        <v>3</v>
      </c>
      <c r="AB132" s="2">
        <f t="shared" si="94"/>
        <v>3</v>
      </c>
      <c r="AC132" s="2">
        <f t="shared" si="111"/>
        <v>6</v>
      </c>
      <c r="AD132" s="5">
        <f t="shared" si="112"/>
        <v>12</v>
      </c>
      <c r="AE132">
        <f t="shared" si="113"/>
        <v>1</v>
      </c>
      <c r="AF132" s="1" t="str">
        <f t="shared" si="95"/>
        <v>-</v>
      </c>
      <c r="AG132" s="1" t="str">
        <f t="shared" si="96"/>
        <v>-</v>
      </c>
      <c r="AH132" s="1" t="str">
        <f t="shared" si="97"/>
        <v>-</v>
      </c>
      <c r="AI132" s="1" t="str">
        <f t="shared" si="98"/>
        <v>-</v>
      </c>
      <c r="AJ132" s="1" t="str">
        <f t="shared" si="99"/>
        <v>-</v>
      </c>
      <c r="AK132" s="1" t="str">
        <f t="shared" si="100"/>
        <v>-</v>
      </c>
      <c r="AL132" s="1" t="str">
        <f t="shared" si="101"/>
        <v>-</v>
      </c>
      <c r="AM132" s="1" t="str">
        <f t="shared" si="102"/>
        <v>-</v>
      </c>
      <c r="AN132" s="1" t="str">
        <f t="shared" si="103"/>
        <v>-</v>
      </c>
      <c r="AO132" s="1" t="str">
        <f t="shared" si="104"/>
        <v>-</v>
      </c>
      <c r="AP132" s="1" t="str">
        <f t="shared" si="114"/>
        <v>-</v>
      </c>
      <c r="AQ132" s="1">
        <f t="shared" si="105"/>
        <v>1.9782538355472699</v>
      </c>
      <c r="AR132" s="1" t="str">
        <f t="shared" si="106"/>
        <v>-</v>
      </c>
      <c r="AS132" s="1" t="str">
        <f t="shared" si="107"/>
        <v>-</v>
      </c>
      <c r="AT132" s="1" t="str">
        <f t="shared" si="108"/>
        <v>-</v>
      </c>
      <c r="AU132" s="1" t="str">
        <f t="shared" si="109"/>
        <v>-</v>
      </c>
      <c r="AV132" s="1" t="str">
        <f t="shared" si="110"/>
        <v>-</v>
      </c>
      <c r="AW132" s="5">
        <f t="shared" si="115"/>
        <v>12</v>
      </c>
      <c r="AX132" s="1">
        <f t="shared" si="116"/>
        <v>1.9782538355472699</v>
      </c>
    </row>
    <row r="133" spans="1:50" x14ac:dyDescent="0.2">
      <c r="A133" s="4">
        <v>131</v>
      </c>
      <c r="B133" s="21">
        <v>0.46547070503874899</v>
      </c>
      <c r="C133" s="21">
        <v>28.706</v>
      </c>
      <c r="D133" s="21">
        <v>0</v>
      </c>
      <c r="E133" s="21">
        <v>1</v>
      </c>
      <c r="F133" s="21">
        <v>99</v>
      </c>
      <c r="G133" s="21">
        <v>5.74117353272882</v>
      </c>
      <c r="H133" s="21">
        <v>6</v>
      </c>
      <c r="I133" s="21">
        <v>1500</v>
      </c>
      <c r="J133" s="21">
        <v>185</v>
      </c>
      <c r="K133" s="21">
        <v>0</v>
      </c>
      <c r="L133" s="2">
        <f t="shared" si="78"/>
        <v>0</v>
      </c>
      <c r="M133" s="2">
        <f t="shared" si="79"/>
        <v>0</v>
      </c>
      <c r="N133" s="2">
        <f t="shared" si="80"/>
        <v>0</v>
      </c>
      <c r="O133" s="2">
        <f t="shared" si="81"/>
        <v>0</v>
      </c>
      <c r="P133" s="2">
        <f t="shared" si="82"/>
        <v>0</v>
      </c>
      <c r="Q133" s="2">
        <f t="shared" si="83"/>
        <v>0</v>
      </c>
      <c r="R133" s="2">
        <f t="shared" si="84"/>
        <v>0</v>
      </c>
      <c r="S133" s="2">
        <f t="shared" si="85"/>
        <v>0</v>
      </c>
      <c r="T133" s="2">
        <f t="shared" si="86"/>
        <v>0</v>
      </c>
      <c r="U133" s="2">
        <f t="shared" si="87"/>
        <v>0</v>
      </c>
      <c r="V133" s="10">
        <f t="shared" si="88"/>
        <v>7</v>
      </c>
      <c r="W133" s="2">
        <f t="shared" si="89"/>
        <v>7</v>
      </c>
      <c r="X133" s="2">
        <f t="shared" si="90"/>
        <v>5</v>
      </c>
      <c r="Y133" s="2">
        <f t="shared" si="91"/>
        <v>3</v>
      </c>
      <c r="Z133" s="2">
        <f t="shared" si="92"/>
        <v>3</v>
      </c>
      <c r="AA133" s="2">
        <f t="shared" si="93"/>
        <v>5</v>
      </c>
      <c r="AB133" s="2">
        <f t="shared" si="94"/>
        <v>5</v>
      </c>
      <c r="AC133" s="2">
        <f t="shared" si="111"/>
        <v>7</v>
      </c>
      <c r="AD133" s="5">
        <f t="shared" si="112"/>
        <v>11</v>
      </c>
      <c r="AE133">
        <f t="shared" si="113"/>
        <v>2</v>
      </c>
      <c r="AF133" s="1" t="str">
        <f t="shared" si="95"/>
        <v>-</v>
      </c>
      <c r="AG133" s="1" t="str">
        <f t="shared" si="96"/>
        <v>-</v>
      </c>
      <c r="AH133" s="1" t="str">
        <f t="shared" si="97"/>
        <v>-</v>
      </c>
      <c r="AI133" s="1" t="str">
        <f t="shared" si="98"/>
        <v>-</v>
      </c>
      <c r="AJ133" s="1" t="str">
        <f t="shared" si="99"/>
        <v>-</v>
      </c>
      <c r="AK133" s="1" t="str">
        <f t="shared" si="100"/>
        <v>-</v>
      </c>
      <c r="AL133" s="1" t="str">
        <f t="shared" si="101"/>
        <v>-</v>
      </c>
      <c r="AM133" s="1" t="str">
        <f t="shared" si="102"/>
        <v>-</v>
      </c>
      <c r="AN133" s="1" t="str">
        <f t="shared" si="103"/>
        <v>-</v>
      </c>
      <c r="AO133" s="1" t="str">
        <f t="shared" si="104"/>
        <v>-</v>
      </c>
      <c r="AP133" s="1">
        <f t="shared" si="114"/>
        <v>2.7740698434958002</v>
      </c>
      <c r="AQ133" s="1">
        <f t="shared" si="105"/>
        <v>2.082655435760226</v>
      </c>
      <c r="AR133" s="1" t="str">
        <f t="shared" si="106"/>
        <v>-</v>
      </c>
      <c r="AS133" s="1" t="str">
        <f t="shared" si="107"/>
        <v>-</v>
      </c>
      <c r="AT133" s="1" t="str">
        <f t="shared" si="108"/>
        <v>-</v>
      </c>
      <c r="AU133" s="1" t="str">
        <f t="shared" si="109"/>
        <v>-</v>
      </c>
      <c r="AV133" s="1" t="str">
        <f t="shared" si="110"/>
        <v>-</v>
      </c>
      <c r="AW133" s="5">
        <f t="shared" si="115"/>
        <v>12</v>
      </c>
      <c r="AX133" s="1">
        <f t="shared" si="116"/>
        <v>2.082655435760226</v>
      </c>
    </row>
    <row r="134" spans="1:50" x14ac:dyDescent="0.2">
      <c r="A134" s="4">
        <v>132</v>
      </c>
      <c r="B134" s="21">
        <v>0.81974619626998901</v>
      </c>
      <c r="C134" s="21">
        <v>0.44900000000000001</v>
      </c>
      <c r="D134" s="21">
        <v>0</v>
      </c>
      <c r="E134" s="21">
        <v>0</v>
      </c>
      <c r="F134" s="21">
        <v>100</v>
      </c>
      <c r="G134" s="21">
        <v>6.7405508736234996</v>
      </c>
      <c r="H134" s="21">
        <v>6</v>
      </c>
      <c r="I134" s="21">
        <v>1500</v>
      </c>
      <c r="J134" s="21">
        <v>0.15</v>
      </c>
      <c r="K134" s="21">
        <v>0</v>
      </c>
      <c r="L134" s="2">
        <f t="shared" si="78"/>
        <v>0</v>
      </c>
      <c r="M134" s="2">
        <f t="shared" si="79"/>
        <v>0</v>
      </c>
      <c r="N134" s="2">
        <f t="shared" si="80"/>
        <v>0</v>
      </c>
      <c r="O134" s="2">
        <f t="shared" si="81"/>
        <v>0</v>
      </c>
      <c r="P134" s="2">
        <f t="shared" si="82"/>
        <v>0</v>
      </c>
      <c r="Q134" s="2">
        <f t="shared" si="83"/>
        <v>0</v>
      </c>
      <c r="R134" s="2">
        <f t="shared" si="84"/>
        <v>0</v>
      </c>
      <c r="S134" s="2">
        <f t="shared" si="85"/>
        <v>0</v>
      </c>
      <c r="T134" s="2">
        <f t="shared" si="86"/>
        <v>0</v>
      </c>
      <c r="U134" s="2">
        <f t="shared" si="87"/>
        <v>0</v>
      </c>
      <c r="V134" s="10">
        <f t="shared" si="88"/>
        <v>7</v>
      </c>
      <c r="W134" s="2">
        <f t="shared" si="89"/>
        <v>9</v>
      </c>
      <c r="X134" s="2">
        <f t="shared" si="90"/>
        <v>8</v>
      </c>
      <c r="Y134" s="2">
        <f t="shared" si="91"/>
        <v>4</v>
      </c>
      <c r="Z134" s="2">
        <f t="shared" si="92"/>
        <v>4</v>
      </c>
      <c r="AA134" s="2">
        <f t="shared" si="93"/>
        <v>6</v>
      </c>
      <c r="AB134" s="2">
        <f t="shared" si="94"/>
        <v>5</v>
      </c>
      <c r="AC134" s="2">
        <f t="shared" si="111"/>
        <v>9</v>
      </c>
      <c r="AD134" s="5">
        <f t="shared" si="112"/>
        <v>12</v>
      </c>
      <c r="AE134">
        <f t="shared" si="113"/>
        <v>1</v>
      </c>
      <c r="AF134" s="1" t="str">
        <f t="shared" si="95"/>
        <v>-</v>
      </c>
      <c r="AG134" s="1" t="str">
        <f t="shared" si="96"/>
        <v>-</v>
      </c>
      <c r="AH134" s="1" t="str">
        <f t="shared" si="97"/>
        <v>-</v>
      </c>
      <c r="AI134" s="1" t="str">
        <f t="shared" si="98"/>
        <v>-</v>
      </c>
      <c r="AJ134" s="1" t="str">
        <f t="shared" si="99"/>
        <v>-</v>
      </c>
      <c r="AK134" s="1" t="str">
        <f t="shared" si="100"/>
        <v>-</v>
      </c>
      <c r="AL134" s="1" t="str">
        <f t="shared" si="101"/>
        <v>-</v>
      </c>
      <c r="AM134" s="1" t="str">
        <f t="shared" si="102"/>
        <v>-</v>
      </c>
      <c r="AN134" s="1" t="str">
        <f t="shared" si="103"/>
        <v>-</v>
      </c>
      <c r="AO134" s="1" t="str">
        <f t="shared" si="104"/>
        <v>-</v>
      </c>
      <c r="AP134" s="1" t="str">
        <f t="shared" si="114"/>
        <v>-</v>
      </c>
      <c r="AQ134" s="1">
        <f t="shared" si="105"/>
        <v>1.1277106533972985</v>
      </c>
      <c r="AR134" s="1" t="str">
        <f t="shared" si="106"/>
        <v>-</v>
      </c>
      <c r="AS134" s="1" t="str">
        <f t="shared" si="107"/>
        <v>-</v>
      </c>
      <c r="AT134" s="1" t="str">
        <f t="shared" si="108"/>
        <v>-</v>
      </c>
      <c r="AU134" s="1" t="str">
        <f t="shared" si="109"/>
        <v>-</v>
      </c>
      <c r="AV134" s="1" t="str">
        <f t="shared" si="110"/>
        <v>-</v>
      </c>
      <c r="AW134" s="5">
        <f t="shared" si="115"/>
        <v>12</v>
      </c>
      <c r="AX134" s="1">
        <f t="shared" si="116"/>
        <v>1.1277106533972985</v>
      </c>
    </row>
    <row r="135" spans="1:50" x14ac:dyDescent="0.2">
      <c r="A135" s="4">
        <v>133</v>
      </c>
      <c r="B135" s="21">
        <v>0.54822027742468005</v>
      </c>
      <c r="C135" s="21">
        <v>0.251</v>
      </c>
      <c r="D135" s="21">
        <v>0</v>
      </c>
      <c r="E135" s="21">
        <v>0</v>
      </c>
      <c r="F135" s="21">
        <v>100</v>
      </c>
      <c r="G135" s="21">
        <v>3.7585260950533099</v>
      </c>
      <c r="H135" s="21">
        <v>5</v>
      </c>
      <c r="I135" s="21">
        <v>1500</v>
      </c>
      <c r="J135" s="21">
        <v>185</v>
      </c>
      <c r="K135" s="21">
        <v>0</v>
      </c>
      <c r="L135" s="2">
        <f t="shared" si="78"/>
        <v>0</v>
      </c>
      <c r="M135" s="2">
        <f t="shared" si="79"/>
        <v>0</v>
      </c>
      <c r="N135" s="2">
        <f t="shared" si="80"/>
        <v>0</v>
      </c>
      <c r="O135" s="2">
        <f t="shared" si="81"/>
        <v>0</v>
      </c>
      <c r="P135" s="2">
        <f t="shared" si="82"/>
        <v>0</v>
      </c>
      <c r="Q135" s="2">
        <f t="shared" si="83"/>
        <v>0</v>
      </c>
      <c r="R135" s="2">
        <f t="shared" si="84"/>
        <v>0</v>
      </c>
      <c r="S135" s="2">
        <f t="shared" si="85"/>
        <v>0</v>
      </c>
      <c r="T135" s="2">
        <f t="shared" si="86"/>
        <v>0</v>
      </c>
      <c r="U135" s="2">
        <f t="shared" si="87"/>
        <v>0</v>
      </c>
      <c r="V135" s="10">
        <f t="shared" si="88"/>
        <v>6</v>
      </c>
      <c r="W135" s="2">
        <f t="shared" si="89"/>
        <v>9</v>
      </c>
      <c r="X135" s="2">
        <f t="shared" si="90"/>
        <v>7</v>
      </c>
      <c r="Y135" s="2">
        <f t="shared" si="91"/>
        <v>3</v>
      </c>
      <c r="Z135" s="2">
        <f t="shared" si="92"/>
        <v>3</v>
      </c>
      <c r="AA135" s="2">
        <f t="shared" si="93"/>
        <v>5</v>
      </c>
      <c r="AB135" s="2">
        <f t="shared" si="94"/>
        <v>5</v>
      </c>
      <c r="AC135" s="2">
        <f t="shared" si="111"/>
        <v>9</v>
      </c>
      <c r="AD135" s="5">
        <f t="shared" si="112"/>
        <v>12</v>
      </c>
      <c r="AE135">
        <f t="shared" si="113"/>
        <v>1</v>
      </c>
      <c r="AF135" s="1" t="str">
        <f t="shared" si="95"/>
        <v>-</v>
      </c>
      <c r="AG135" s="1" t="str">
        <f t="shared" si="96"/>
        <v>-</v>
      </c>
      <c r="AH135" s="1" t="str">
        <f t="shared" si="97"/>
        <v>-</v>
      </c>
      <c r="AI135" s="1" t="str">
        <f t="shared" si="98"/>
        <v>-</v>
      </c>
      <c r="AJ135" s="1" t="str">
        <f t="shared" si="99"/>
        <v>-</v>
      </c>
      <c r="AK135" s="1" t="str">
        <f t="shared" si="100"/>
        <v>-</v>
      </c>
      <c r="AL135" s="1" t="str">
        <f t="shared" si="101"/>
        <v>-</v>
      </c>
      <c r="AM135" s="1" t="str">
        <f t="shared" si="102"/>
        <v>-</v>
      </c>
      <c r="AN135" s="1" t="str">
        <f t="shared" si="103"/>
        <v>-</v>
      </c>
      <c r="AO135" s="1" t="str">
        <f t="shared" si="104"/>
        <v>-</v>
      </c>
      <c r="AP135" s="1" t="str">
        <f t="shared" si="114"/>
        <v>-</v>
      </c>
      <c r="AQ135" s="1">
        <f t="shared" si="105"/>
        <v>2.2263769171581522</v>
      </c>
      <c r="AR135" s="1" t="str">
        <f t="shared" si="106"/>
        <v>-</v>
      </c>
      <c r="AS135" s="1" t="str">
        <f t="shared" si="107"/>
        <v>-</v>
      </c>
      <c r="AT135" s="1" t="str">
        <f t="shared" si="108"/>
        <v>-</v>
      </c>
      <c r="AU135" s="1" t="str">
        <f t="shared" si="109"/>
        <v>-</v>
      </c>
      <c r="AV135" s="1" t="str">
        <f t="shared" si="110"/>
        <v>-</v>
      </c>
      <c r="AW135" s="5">
        <f t="shared" si="115"/>
        <v>12</v>
      </c>
      <c r="AX135" s="1">
        <f t="shared" si="116"/>
        <v>2.2263769171581522</v>
      </c>
    </row>
    <row r="136" spans="1:50" x14ac:dyDescent="0.2">
      <c r="A136" s="4">
        <v>134</v>
      </c>
      <c r="B136" s="21">
        <v>0.56920402697815498</v>
      </c>
      <c r="C136" s="21">
        <v>0.35399999999999998</v>
      </c>
      <c r="D136" s="21">
        <v>0</v>
      </c>
      <c r="E136" s="21">
        <v>0</v>
      </c>
      <c r="F136" s="21">
        <v>100</v>
      </c>
      <c r="G136" s="21">
        <v>5.3086590057373</v>
      </c>
      <c r="H136" s="21">
        <v>6</v>
      </c>
      <c r="I136" s="21">
        <v>1500</v>
      </c>
      <c r="J136" s="21">
        <v>185</v>
      </c>
      <c r="K136" s="21">
        <v>0</v>
      </c>
      <c r="L136" s="2">
        <f t="shared" si="78"/>
        <v>0</v>
      </c>
      <c r="M136" s="2">
        <f t="shared" si="79"/>
        <v>0</v>
      </c>
      <c r="N136" s="2">
        <f t="shared" si="80"/>
        <v>0</v>
      </c>
      <c r="O136" s="2">
        <f t="shared" si="81"/>
        <v>0</v>
      </c>
      <c r="P136" s="2">
        <f t="shared" si="82"/>
        <v>0</v>
      </c>
      <c r="Q136" s="2">
        <f t="shared" si="83"/>
        <v>0</v>
      </c>
      <c r="R136" s="2">
        <f t="shared" si="84"/>
        <v>0</v>
      </c>
      <c r="S136" s="2">
        <f t="shared" si="85"/>
        <v>0</v>
      </c>
      <c r="T136" s="2">
        <f t="shared" si="86"/>
        <v>0</v>
      </c>
      <c r="U136" s="2">
        <f t="shared" si="87"/>
        <v>0</v>
      </c>
      <c r="V136" s="10">
        <f t="shared" si="88"/>
        <v>6</v>
      </c>
      <c r="W136" s="2">
        <f t="shared" si="89"/>
        <v>9</v>
      </c>
      <c r="X136" s="2">
        <f t="shared" si="90"/>
        <v>6</v>
      </c>
      <c r="Y136" s="2">
        <f t="shared" si="91"/>
        <v>3</v>
      </c>
      <c r="Z136" s="2">
        <f t="shared" si="92"/>
        <v>3</v>
      </c>
      <c r="AA136" s="2">
        <f t="shared" si="93"/>
        <v>5</v>
      </c>
      <c r="AB136" s="2">
        <f t="shared" si="94"/>
        <v>5</v>
      </c>
      <c r="AC136" s="2">
        <f t="shared" si="111"/>
        <v>9</v>
      </c>
      <c r="AD136" s="5">
        <f t="shared" si="112"/>
        <v>12</v>
      </c>
      <c r="AE136">
        <f t="shared" si="113"/>
        <v>1</v>
      </c>
      <c r="AF136" s="1" t="str">
        <f t="shared" si="95"/>
        <v>-</v>
      </c>
      <c r="AG136" s="1" t="str">
        <f t="shared" si="96"/>
        <v>-</v>
      </c>
      <c r="AH136" s="1" t="str">
        <f t="shared" si="97"/>
        <v>-</v>
      </c>
      <c r="AI136" s="1" t="str">
        <f t="shared" si="98"/>
        <v>-</v>
      </c>
      <c r="AJ136" s="1" t="str">
        <f t="shared" si="99"/>
        <v>-</v>
      </c>
      <c r="AK136" s="1" t="str">
        <f t="shared" si="100"/>
        <v>-</v>
      </c>
      <c r="AL136" s="1" t="str">
        <f t="shared" si="101"/>
        <v>-</v>
      </c>
      <c r="AM136" s="1" t="str">
        <f t="shared" si="102"/>
        <v>-</v>
      </c>
      <c r="AN136" s="1" t="str">
        <f t="shared" si="103"/>
        <v>-</v>
      </c>
      <c r="AO136" s="1" t="str">
        <f t="shared" si="104"/>
        <v>-</v>
      </c>
      <c r="AP136" s="1" t="str">
        <f t="shared" si="114"/>
        <v>-</v>
      </c>
      <c r="AQ136" s="1">
        <f t="shared" si="105"/>
        <v>1.6321970211508829</v>
      </c>
      <c r="AR136" s="1" t="str">
        <f t="shared" si="106"/>
        <v>-</v>
      </c>
      <c r="AS136" s="1" t="str">
        <f t="shared" si="107"/>
        <v>-</v>
      </c>
      <c r="AT136" s="1" t="str">
        <f t="shared" si="108"/>
        <v>-</v>
      </c>
      <c r="AU136" s="1" t="str">
        <f t="shared" si="109"/>
        <v>-</v>
      </c>
      <c r="AV136" s="1" t="str">
        <f t="shared" si="110"/>
        <v>-</v>
      </c>
      <c r="AW136" s="5">
        <f t="shared" si="115"/>
        <v>12</v>
      </c>
      <c r="AX136" s="1">
        <f t="shared" si="116"/>
        <v>1.6321970211508829</v>
      </c>
    </row>
    <row r="137" spans="1:50" x14ac:dyDescent="0.2">
      <c r="A137" s="4">
        <v>135</v>
      </c>
      <c r="B137" s="21">
        <v>0.59565917764797605</v>
      </c>
      <c r="C137" s="21">
        <v>0.18099999999999999</v>
      </c>
      <c r="D137" s="21">
        <v>0</v>
      </c>
      <c r="E137" s="21">
        <v>0</v>
      </c>
      <c r="F137" s="21">
        <v>100</v>
      </c>
      <c r="G137" s="21">
        <v>2.7169376531296199</v>
      </c>
      <c r="H137" s="21">
        <v>5</v>
      </c>
      <c r="I137" s="21">
        <v>1500</v>
      </c>
      <c r="J137" s="21">
        <v>185</v>
      </c>
      <c r="K137" s="21">
        <v>0</v>
      </c>
      <c r="L137" s="2">
        <f t="shared" si="78"/>
        <v>0</v>
      </c>
      <c r="M137" s="2">
        <f t="shared" si="79"/>
        <v>0</v>
      </c>
      <c r="N137" s="2">
        <f t="shared" si="80"/>
        <v>0</v>
      </c>
      <c r="O137" s="2">
        <f t="shared" si="81"/>
        <v>0</v>
      </c>
      <c r="P137" s="2">
        <f t="shared" si="82"/>
        <v>0</v>
      </c>
      <c r="Q137" s="2">
        <f t="shared" si="83"/>
        <v>0</v>
      </c>
      <c r="R137" s="2">
        <f t="shared" si="84"/>
        <v>0</v>
      </c>
      <c r="S137" s="2">
        <f t="shared" si="85"/>
        <v>0</v>
      </c>
      <c r="T137" s="2">
        <f t="shared" si="86"/>
        <v>0</v>
      </c>
      <c r="U137" s="2">
        <f t="shared" si="87"/>
        <v>0</v>
      </c>
      <c r="V137" s="10">
        <f t="shared" si="88"/>
        <v>5</v>
      </c>
      <c r="W137" s="2">
        <f t="shared" si="89"/>
        <v>7</v>
      </c>
      <c r="X137" s="2">
        <f t="shared" si="90"/>
        <v>6</v>
      </c>
      <c r="Y137" s="2">
        <f t="shared" si="91"/>
        <v>3</v>
      </c>
      <c r="Z137" s="2">
        <f t="shared" si="92"/>
        <v>3</v>
      </c>
      <c r="AA137" s="2">
        <f t="shared" si="93"/>
        <v>5</v>
      </c>
      <c r="AB137" s="2">
        <f t="shared" si="94"/>
        <v>5</v>
      </c>
      <c r="AC137" s="2">
        <f t="shared" si="111"/>
        <v>7</v>
      </c>
      <c r="AD137" s="5">
        <f t="shared" si="112"/>
        <v>12</v>
      </c>
      <c r="AE137">
        <f t="shared" si="113"/>
        <v>1</v>
      </c>
      <c r="AF137" s="1" t="str">
        <f t="shared" si="95"/>
        <v>-</v>
      </c>
      <c r="AG137" s="1" t="str">
        <f t="shared" si="96"/>
        <v>-</v>
      </c>
      <c r="AH137" s="1" t="str">
        <f t="shared" si="97"/>
        <v>-</v>
      </c>
      <c r="AI137" s="1" t="str">
        <f t="shared" si="98"/>
        <v>-</v>
      </c>
      <c r="AJ137" s="1" t="str">
        <f t="shared" si="99"/>
        <v>-</v>
      </c>
      <c r="AK137" s="1" t="str">
        <f t="shared" si="100"/>
        <v>-</v>
      </c>
      <c r="AL137" s="1" t="str">
        <f t="shared" si="101"/>
        <v>-</v>
      </c>
      <c r="AM137" s="1" t="str">
        <f t="shared" si="102"/>
        <v>-</v>
      </c>
      <c r="AN137" s="1" t="str">
        <f t="shared" si="103"/>
        <v>-</v>
      </c>
      <c r="AO137" s="1" t="str">
        <f t="shared" si="104"/>
        <v>-</v>
      </c>
      <c r="AP137" s="1" t="str">
        <f t="shared" si="114"/>
        <v>-</v>
      </c>
      <c r="AQ137" s="1">
        <f t="shared" si="105"/>
        <v>3.2335368399609457</v>
      </c>
      <c r="AR137" s="1" t="str">
        <f t="shared" si="106"/>
        <v>-</v>
      </c>
      <c r="AS137" s="1" t="str">
        <f t="shared" si="107"/>
        <v>-</v>
      </c>
      <c r="AT137" s="1" t="str">
        <f t="shared" si="108"/>
        <v>-</v>
      </c>
      <c r="AU137" s="1" t="str">
        <f t="shared" si="109"/>
        <v>-</v>
      </c>
      <c r="AV137" s="1" t="str">
        <f t="shared" si="110"/>
        <v>-</v>
      </c>
      <c r="AW137" s="5">
        <f t="shared" si="115"/>
        <v>12</v>
      </c>
      <c r="AX137" s="1">
        <f t="shared" si="116"/>
        <v>3.2335368399609457</v>
      </c>
    </row>
    <row r="138" spans="1:50" x14ac:dyDescent="0.2">
      <c r="A138" s="4">
        <v>136</v>
      </c>
      <c r="B138" s="21">
        <v>0.55807923419046002</v>
      </c>
      <c r="C138" s="21">
        <v>0.33500000000000002</v>
      </c>
      <c r="D138" s="21">
        <v>0</v>
      </c>
      <c r="E138" s="21">
        <v>0</v>
      </c>
      <c r="F138" s="21">
        <v>100</v>
      </c>
      <c r="G138" s="21">
        <v>5.0258560699082704</v>
      </c>
      <c r="H138" s="21">
        <v>6</v>
      </c>
      <c r="I138" s="21">
        <v>1500</v>
      </c>
      <c r="J138" s="21">
        <v>185</v>
      </c>
      <c r="K138" s="21">
        <v>0</v>
      </c>
      <c r="L138" s="2">
        <f t="shared" si="78"/>
        <v>0</v>
      </c>
      <c r="M138" s="2">
        <f t="shared" si="79"/>
        <v>0</v>
      </c>
      <c r="N138" s="2">
        <f t="shared" si="80"/>
        <v>0</v>
      </c>
      <c r="O138" s="2">
        <f t="shared" si="81"/>
        <v>0</v>
      </c>
      <c r="P138" s="2">
        <f t="shared" si="82"/>
        <v>0</v>
      </c>
      <c r="Q138" s="2">
        <f t="shared" si="83"/>
        <v>0</v>
      </c>
      <c r="R138" s="2">
        <f t="shared" si="84"/>
        <v>0</v>
      </c>
      <c r="S138" s="2">
        <f t="shared" si="85"/>
        <v>0</v>
      </c>
      <c r="T138" s="2">
        <f t="shared" si="86"/>
        <v>0</v>
      </c>
      <c r="U138" s="2">
        <f t="shared" si="87"/>
        <v>0</v>
      </c>
      <c r="V138" s="10">
        <f t="shared" si="88"/>
        <v>6</v>
      </c>
      <c r="W138" s="2">
        <f t="shared" si="89"/>
        <v>9</v>
      </c>
      <c r="X138" s="2">
        <f t="shared" si="90"/>
        <v>6</v>
      </c>
      <c r="Y138" s="2">
        <f t="shared" si="91"/>
        <v>3</v>
      </c>
      <c r="Z138" s="2">
        <f t="shared" si="92"/>
        <v>3</v>
      </c>
      <c r="AA138" s="2">
        <f t="shared" si="93"/>
        <v>5</v>
      </c>
      <c r="AB138" s="2">
        <f t="shared" si="94"/>
        <v>5</v>
      </c>
      <c r="AC138" s="2">
        <f t="shared" si="111"/>
        <v>9</v>
      </c>
      <c r="AD138" s="5">
        <f t="shared" si="112"/>
        <v>12</v>
      </c>
      <c r="AE138">
        <f t="shared" si="113"/>
        <v>1</v>
      </c>
      <c r="AF138" s="1" t="str">
        <f t="shared" si="95"/>
        <v>-</v>
      </c>
      <c r="AG138" s="1" t="str">
        <f t="shared" si="96"/>
        <v>-</v>
      </c>
      <c r="AH138" s="1" t="str">
        <f t="shared" si="97"/>
        <v>-</v>
      </c>
      <c r="AI138" s="1" t="str">
        <f t="shared" si="98"/>
        <v>-</v>
      </c>
      <c r="AJ138" s="1" t="str">
        <f t="shared" si="99"/>
        <v>-</v>
      </c>
      <c r="AK138" s="1" t="str">
        <f t="shared" si="100"/>
        <v>-</v>
      </c>
      <c r="AL138" s="1" t="str">
        <f t="shared" si="101"/>
        <v>-</v>
      </c>
      <c r="AM138" s="1" t="str">
        <f t="shared" si="102"/>
        <v>-</v>
      </c>
      <c r="AN138" s="1" t="str">
        <f t="shared" si="103"/>
        <v>-</v>
      </c>
      <c r="AO138" s="1" t="str">
        <f t="shared" si="104"/>
        <v>-</v>
      </c>
      <c r="AP138" s="1" t="str">
        <f t="shared" si="114"/>
        <v>-</v>
      </c>
      <c r="AQ138" s="1">
        <f t="shared" si="105"/>
        <v>1.6986198916545912</v>
      </c>
      <c r="AR138" s="1" t="str">
        <f t="shared" si="106"/>
        <v>-</v>
      </c>
      <c r="AS138" s="1" t="str">
        <f t="shared" si="107"/>
        <v>-</v>
      </c>
      <c r="AT138" s="1" t="str">
        <f t="shared" si="108"/>
        <v>-</v>
      </c>
      <c r="AU138" s="1" t="str">
        <f t="shared" si="109"/>
        <v>-</v>
      </c>
      <c r="AV138" s="1" t="str">
        <f t="shared" si="110"/>
        <v>-</v>
      </c>
      <c r="AW138" s="5">
        <f t="shared" si="115"/>
        <v>12</v>
      </c>
      <c r="AX138" s="1">
        <f t="shared" si="116"/>
        <v>1.6986198916545912</v>
      </c>
    </row>
    <row r="139" spans="1:50" x14ac:dyDescent="0.2">
      <c r="A139" s="4">
        <v>137</v>
      </c>
      <c r="B139" s="21">
        <v>0.57396579804105896</v>
      </c>
      <c r="C139" s="21">
        <v>0.19500000000000001</v>
      </c>
      <c r="D139" s="21">
        <v>0</v>
      </c>
      <c r="E139" s="21">
        <v>0</v>
      </c>
      <c r="F139" s="21">
        <v>100</v>
      </c>
      <c r="G139" s="21">
        <v>2.9180801728280898</v>
      </c>
      <c r="H139" s="21">
        <v>5</v>
      </c>
      <c r="I139" s="21">
        <v>1500</v>
      </c>
      <c r="J139" s="21">
        <v>185</v>
      </c>
      <c r="K139" s="21">
        <v>0</v>
      </c>
      <c r="L139" s="2">
        <f t="shared" si="78"/>
        <v>0</v>
      </c>
      <c r="M139" s="2">
        <f t="shared" si="79"/>
        <v>0</v>
      </c>
      <c r="N139" s="2">
        <f t="shared" si="80"/>
        <v>0</v>
      </c>
      <c r="O139" s="2">
        <f t="shared" si="81"/>
        <v>0</v>
      </c>
      <c r="P139" s="2">
        <f t="shared" si="82"/>
        <v>0</v>
      </c>
      <c r="Q139" s="2">
        <f t="shared" si="83"/>
        <v>0</v>
      </c>
      <c r="R139" s="2">
        <f t="shared" si="84"/>
        <v>0</v>
      </c>
      <c r="S139" s="2">
        <f t="shared" si="85"/>
        <v>0</v>
      </c>
      <c r="T139" s="2">
        <f t="shared" si="86"/>
        <v>0</v>
      </c>
      <c r="U139" s="2">
        <f t="shared" si="87"/>
        <v>0</v>
      </c>
      <c r="V139" s="10">
        <f t="shared" si="88"/>
        <v>5</v>
      </c>
      <c r="W139" s="2">
        <f t="shared" si="89"/>
        <v>7</v>
      </c>
      <c r="X139" s="2">
        <f t="shared" si="90"/>
        <v>6</v>
      </c>
      <c r="Y139" s="2">
        <f t="shared" si="91"/>
        <v>3</v>
      </c>
      <c r="Z139" s="2">
        <f t="shared" si="92"/>
        <v>3</v>
      </c>
      <c r="AA139" s="2">
        <f t="shared" si="93"/>
        <v>5</v>
      </c>
      <c r="AB139" s="2">
        <f t="shared" si="94"/>
        <v>5</v>
      </c>
      <c r="AC139" s="2">
        <f t="shared" si="111"/>
        <v>7</v>
      </c>
      <c r="AD139" s="5">
        <f t="shared" si="112"/>
        <v>12</v>
      </c>
      <c r="AE139">
        <f t="shared" si="113"/>
        <v>1</v>
      </c>
      <c r="AF139" s="1" t="str">
        <f t="shared" si="95"/>
        <v>-</v>
      </c>
      <c r="AG139" s="1" t="str">
        <f t="shared" si="96"/>
        <v>-</v>
      </c>
      <c r="AH139" s="1" t="str">
        <f t="shared" si="97"/>
        <v>-</v>
      </c>
      <c r="AI139" s="1" t="str">
        <f t="shared" si="98"/>
        <v>-</v>
      </c>
      <c r="AJ139" s="1" t="str">
        <f t="shared" si="99"/>
        <v>-</v>
      </c>
      <c r="AK139" s="1" t="str">
        <f t="shared" si="100"/>
        <v>-</v>
      </c>
      <c r="AL139" s="1" t="str">
        <f t="shared" si="101"/>
        <v>-</v>
      </c>
      <c r="AM139" s="1" t="str">
        <f t="shared" si="102"/>
        <v>-</v>
      </c>
      <c r="AN139" s="1" t="str">
        <f t="shared" si="103"/>
        <v>-</v>
      </c>
      <c r="AO139" s="1" t="str">
        <f t="shared" si="104"/>
        <v>-</v>
      </c>
      <c r="AP139" s="1" t="str">
        <f t="shared" si="114"/>
        <v>-</v>
      </c>
      <c r="AQ139" s="1">
        <f t="shared" si="105"/>
        <v>2.966700275248416</v>
      </c>
      <c r="AR139" s="1" t="str">
        <f t="shared" si="106"/>
        <v>-</v>
      </c>
      <c r="AS139" s="1" t="str">
        <f t="shared" si="107"/>
        <v>-</v>
      </c>
      <c r="AT139" s="1" t="str">
        <f t="shared" si="108"/>
        <v>-</v>
      </c>
      <c r="AU139" s="1" t="str">
        <f t="shared" si="109"/>
        <v>-</v>
      </c>
      <c r="AV139" s="1" t="str">
        <f t="shared" si="110"/>
        <v>-</v>
      </c>
      <c r="AW139" s="5">
        <f t="shared" si="115"/>
        <v>12</v>
      </c>
      <c r="AX139" s="1">
        <f t="shared" si="116"/>
        <v>2.966700275248416</v>
      </c>
    </row>
    <row r="140" spans="1:50" x14ac:dyDescent="0.2">
      <c r="A140" s="4">
        <v>138</v>
      </c>
      <c r="B140" s="21">
        <v>0.57997561139014497</v>
      </c>
      <c r="C140" s="21">
        <v>13.802</v>
      </c>
      <c r="D140" s="21">
        <v>0</v>
      </c>
      <c r="E140" s="21">
        <v>17</v>
      </c>
      <c r="F140" s="21">
        <v>83</v>
      </c>
      <c r="G140" s="21">
        <v>6.83168474091012</v>
      </c>
      <c r="H140" s="21">
        <v>6</v>
      </c>
      <c r="I140" s="21">
        <v>1500</v>
      </c>
      <c r="J140" s="21">
        <v>185</v>
      </c>
      <c r="K140" s="21">
        <v>0</v>
      </c>
      <c r="L140" s="2">
        <f t="shared" si="78"/>
        <v>0</v>
      </c>
      <c r="M140" s="2">
        <f t="shared" si="79"/>
        <v>0</v>
      </c>
      <c r="N140" s="2">
        <f t="shared" si="80"/>
        <v>0</v>
      </c>
      <c r="O140" s="2">
        <f t="shared" si="81"/>
        <v>0</v>
      </c>
      <c r="P140" s="2">
        <f t="shared" si="82"/>
        <v>0</v>
      </c>
      <c r="Q140" s="2">
        <f t="shared" si="83"/>
        <v>0</v>
      </c>
      <c r="R140" s="2">
        <f t="shared" si="84"/>
        <v>0</v>
      </c>
      <c r="S140" s="2">
        <f t="shared" si="85"/>
        <v>0</v>
      </c>
      <c r="T140" s="2">
        <f t="shared" si="86"/>
        <v>0</v>
      </c>
      <c r="U140" s="2">
        <f t="shared" si="87"/>
        <v>0</v>
      </c>
      <c r="V140" s="10">
        <f t="shared" si="88"/>
        <v>5</v>
      </c>
      <c r="W140" s="2">
        <f t="shared" si="89"/>
        <v>6</v>
      </c>
      <c r="X140" s="2">
        <f t="shared" si="90"/>
        <v>3</v>
      </c>
      <c r="Y140" s="2">
        <f t="shared" si="91"/>
        <v>3</v>
      </c>
      <c r="Z140" s="2">
        <f t="shared" si="92"/>
        <v>3</v>
      </c>
      <c r="AA140" s="2">
        <f t="shared" si="93"/>
        <v>3</v>
      </c>
      <c r="AB140" s="2">
        <f t="shared" si="94"/>
        <v>3</v>
      </c>
      <c r="AC140" s="2">
        <f t="shared" si="111"/>
        <v>6</v>
      </c>
      <c r="AD140" s="5">
        <f t="shared" si="112"/>
        <v>12</v>
      </c>
      <c r="AE140">
        <f t="shared" si="113"/>
        <v>1</v>
      </c>
      <c r="AF140" s="1" t="str">
        <f t="shared" si="95"/>
        <v>-</v>
      </c>
      <c r="AG140" s="1" t="str">
        <f t="shared" si="96"/>
        <v>-</v>
      </c>
      <c r="AH140" s="1" t="str">
        <f t="shared" si="97"/>
        <v>-</v>
      </c>
      <c r="AI140" s="1" t="str">
        <f t="shared" si="98"/>
        <v>-</v>
      </c>
      <c r="AJ140" s="1" t="str">
        <f t="shared" si="99"/>
        <v>-</v>
      </c>
      <c r="AK140" s="1" t="str">
        <f t="shared" si="100"/>
        <v>-</v>
      </c>
      <c r="AL140" s="1" t="str">
        <f t="shared" si="101"/>
        <v>-</v>
      </c>
      <c r="AM140" s="1" t="str">
        <f t="shared" si="102"/>
        <v>-</v>
      </c>
      <c r="AN140" s="1" t="str">
        <f t="shared" si="103"/>
        <v>-</v>
      </c>
      <c r="AO140" s="1" t="str">
        <f t="shared" si="104"/>
        <v>-</v>
      </c>
      <c r="AP140" s="1" t="str">
        <f t="shared" si="114"/>
        <v>-</v>
      </c>
      <c r="AQ140" s="1">
        <f t="shared" si="105"/>
        <v>2.0061822330094041</v>
      </c>
      <c r="AR140" s="1" t="str">
        <f t="shared" si="106"/>
        <v>-</v>
      </c>
      <c r="AS140" s="1" t="str">
        <f t="shared" si="107"/>
        <v>-</v>
      </c>
      <c r="AT140" s="1" t="str">
        <f t="shared" si="108"/>
        <v>-</v>
      </c>
      <c r="AU140" s="1" t="str">
        <f t="shared" si="109"/>
        <v>-</v>
      </c>
      <c r="AV140" s="1" t="str">
        <f t="shared" si="110"/>
        <v>-</v>
      </c>
      <c r="AW140" s="5">
        <f t="shared" si="115"/>
        <v>12</v>
      </c>
      <c r="AX140" s="1">
        <f t="shared" si="116"/>
        <v>2.0061822330094041</v>
      </c>
    </row>
    <row r="141" spans="1:50" x14ac:dyDescent="0.2">
      <c r="A141" s="4">
        <v>139</v>
      </c>
      <c r="B141" s="21">
        <v>0.45024015005461099</v>
      </c>
      <c r="C141" s="21">
        <v>151.65100000000001</v>
      </c>
      <c r="D141" s="21">
        <v>0</v>
      </c>
      <c r="E141" s="21">
        <v>9</v>
      </c>
      <c r="F141" s="21">
        <v>91</v>
      </c>
      <c r="G141" s="21">
        <v>15.1651195330604</v>
      </c>
      <c r="H141" s="21">
        <v>7</v>
      </c>
      <c r="I141" s="21">
        <v>1500</v>
      </c>
      <c r="J141" s="21">
        <v>185</v>
      </c>
      <c r="K141" s="21">
        <v>0</v>
      </c>
      <c r="L141" s="2">
        <f t="shared" si="78"/>
        <v>0</v>
      </c>
      <c r="M141" s="2">
        <f t="shared" si="79"/>
        <v>0</v>
      </c>
      <c r="N141" s="2">
        <f t="shared" si="80"/>
        <v>0</v>
      </c>
      <c r="O141" s="2">
        <f t="shared" si="81"/>
        <v>0</v>
      </c>
      <c r="P141" s="2">
        <f t="shared" si="82"/>
        <v>0</v>
      </c>
      <c r="Q141" s="2">
        <f t="shared" si="83"/>
        <v>0</v>
      </c>
      <c r="R141" s="2">
        <f t="shared" si="84"/>
        <v>0</v>
      </c>
      <c r="S141" s="2">
        <f t="shared" si="85"/>
        <v>0</v>
      </c>
      <c r="T141" s="2">
        <f t="shared" si="86"/>
        <v>0</v>
      </c>
      <c r="U141" s="2">
        <f t="shared" si="87"/>
        <v>0</v>
      </c>
      <c r="V141" s="10">
        <f t="shared" si="88"/>
        <v>7</v>
      </c>
      <c r="W141" s="2">
        <f t="shared" si="89"/>
        <v>5</v>
      </c>
      <c r="X141" s="2">
        <f t="shared" si="90"/>
        <v>5</v>
      </c>
      <c r="Y141" s="2">
        <f t="shared" si="91"/>
        <v>3</v>
      </c>
      <c r="Z141" s="2">
        <f t="shared" si="92"/>
        <v>3</v>
      </c>
      <c r="AA141" s="2">
        <f t="shared" si="93"/>
        <v>5</v>
      </c>
      <c r="AB141" s="2">
        <f t="shared" si="94"/>
        <v>5</v>
      </c>
      <c r="AC141" s="2">
        <f t="shared" si="111"/>
        <v>7</v>
      </c>
      <c r="AD141" s="5">
        <f t="shared" si="112"/>
        <v>11</v>
      </c>
      <c r="AE141">
        <f t="shared" si="113"/>
        <v>1</v>
      </c>
      <c r="AF141" s="1" t="str">
        <f t="shared" si="95"/>
        <v>-</v>
      </c>
      <c r="AG141" s="1" t="str">
        <f t="shared" si="96"/>
        <v>-</v>
      </c>
      <c r="AH141" s="1" t="str">
        <f t="shared" si="97"/>
        <v>-</v>
      </c>
      <c r="AI141" s="1" t="str">
        <f t="shared" si="98"/>
        <v>-</v>
      </c>
      <c r="AJ141" s="1" t="str">
        <f t="shared" si="99"/>
        <v>-</v>
      </c>
      <c r="AK141" s="1" t="str">
        <f t="shared" si="100"/>
        <v>-</v>
      </c>
      <c r="AL141" s="1" t="str">
        <f t="shared" si="101"/>
        <v>-</v>
      </c>
      <c r="AM141" s="1" t="str">
        <f t="shared" si="102"/>
        <v>-</v>
      </c>
      <c r="AN141" s="1" t="str">
        <f t="shared" si="103"/>
        <v>-</v>
      </c>
      <c r="AO141" s="1" t="str">
        <f t="shared" si="104"/>
        <v>-</v>
      </c>
      <c r="AP141" s="1">
        <f t="shared" si="114"/>
        <v>2.0681846834050623</v>
      </c>
      <c r="AQ141" s="1" t="str">
        <f t="shared" si="105"/>
        <v>-</v>
      </c>
      <c r="AR141" s="1" t="str">
        <f t="shared" si="106"/>
        <v>-</v>
      </c>
      <c r="AS141" s="1" t="str">
        <f t="shared" si="107"/>
        <v>-</v>
      </c>
      <c r="AT141" s="1" t="str">
        <f t="shared" si="108"/>
        <v>-</v>
      </c>
      <c r="AU141" s="1" t="str">
        <f t="shared" si="109"/>
        <v>-</v>
      </c>
      <c r="AV141" s="1" t="str">
        <f t="shared" si="110"/>
        <v>-</v>
      </c>
      <c r="AW141" s="5">
        <f t="shared" si="115"/>
        <v>11</v>
      </c>
      <c r="AX141" s="1">
        <f t="shared" si="116"/>
        <v>2.0681846834050623</v>
      </c>
    </row>
    <row r="142" spans="1:50" x14ac:dyDescent="0.2">
      <c r="A142" s="4">
        <v>140</v>
      </c>
      <c r="B142" s="21">
        <v>0.54246867830043699</v>
      </c>
      <c r="C142" s="21">
        <v>14.284000000000001</v>
      </c>
      <c r="D142" s="21">
        <v>0</v>
      </c>
      <c r="E142" s="21">
        <v>0</v>
      </c>
      <c r="F142" s="21">
        <v>100</v>
      </c>
      <c r="G142" s="21">
        <v>12.855858457018799</v>
      </c>
      <c r="H142" s="21">
        <v>7</v>
      </c>
      <c r="I142" s="21">
        <v>1500</v>
      </c>
      <c r="J142" s="21">
        <v>185</v>
      </c>
      <c r="K142" s="21">
        <v>0</v>
      </c>
      <c r="L142" s="2">
        <f t="shared" si="78"/>
        <v>0</v>
      </c>
      <c r="M142" s="2">
        <f t="shared" si="79"/>
        <v>0</v>
      </c>
      <c r="N142" s="2">
        <f t="shared" si="80"/>
        <v>0</v>
      </c>
      <c r="O142" s="2">
        <f t="shared" si="81"/>
        <v>0</v>
      </c>
      <c r="P142" s="2">
        <f t="shared" si="82"/>
        <v>0</v>
      </c>
      <c r="Q142" s="2">
        <f t="shared" si="83"/>
        <v>0</v>
      </c>
      <c r="R142" s="2">
        <f t="shared" si="84"/>
        <v>0</v>
      </c>
      <c r="S142" s="2">
        <f t="shared" si="85"/>
        <v>0</v>
      </c>
      <c r="T142" s="2">
        <f t="shared" si="86"/>
        <v>0</v>
      </c>
      <c r="U142" s="2">
        <f t="shared" si="87"/>
        <v>0</v>
      </c>
      <c r="V142" s="10">
        <f t="shared" si="88"/>
        <v>7</v>
      </c>
      <c r="W142" s="2">
        <f t="shared" si="89"/>
        <v>7</v>
      </c>
      <c r="X142" s="2">
        <f t="shared" si="90"/>
        <v>5</v>
      </c>
      <c r="Y142" s="2">
        <f t="shared" si="91"/>
        <v>3</v>
      </c>
      <c r="Z142" s="2">
        <f t="shared" si="92"/>
        <v>3</v>
      </c>
      <c r="AA142" s="2">
        <f t="shared" si="93"/>
        <v>5</v>
      </c>
      <c r="AB142" s="2">
        <f t="shared" si="94"/>
        <v>5</v>
      </c>
      <c r="AC142" s="2">
        <f t="shared" si="111"/>
        <v>7</v>
      </c>
      <c r="AD142" s="5">
        <f t="shared" si="112"/>
        <v>11</v>
      </c>
      <c r="AE142">
        <f t="shared" si="113"/>
        <v>2</v>
      </c>
      <c r="AF142" s="1" t="str">
        <f t="shared" si="95"/>
        <v>-</v>
      </c>
      <c r="AG142" s="1" t="str">
        <f t="shared" si="96"/>
        <v>-</v>
      </c>
      <c r="AH142" s="1" t="str">
        <f t="shared" si="97"/>
        <v>-</v>
      </c>
      <c r="AI142" s="1" t="str">
        <f t="shared" si="98"/>
        <v>-</v>
      </c>
      <c r="AJ142" s="1" t="str">
        <f t="shared" si="99"/>
        <v>-</v>
      </c>
      <c r="AK142" s="1" t="str">
        <f t="shared" si="100"/>
        <v>-</v>
      </c>
      <c r="AL142" s="1" t="str">
        <f t="shared" si="101"/>
        <v>-</v>
      </c>
      <c r="AM142" s="1" t="str">
        <f t="shared" si="102"/>
        <v>-</v>
      </c>
      <c r="AN142" s="1" t="str">
        <f t="shared" si="103"/>
        <v>-</v>
      </c>
      <c r="AO142" s="1" t="str">
        <f t="shared" si="104"/>
        <v>-</v>
      </c>
      <c r="AP142" s="1">
        <f t="shared" si="114"/>
        <v>1.7939781991321699</v>
      </c>
      <c r="AQ142" s="1">
        <f t="shared" si="105"/>
        <v>1.7577714577411783</v>
      </c>
      <c r="AR142" s="1" t="str">
        <f t="shared" si="106"/>
        <v>-</v>
      </c>
      <c r="AS142" s="1" t="str">
        <f t="shared" si="107"/>
        <v>-</v>
      </c>
      <c r="AT142" s="1" t="str">
        <f t="shared" si="108"/>
        <v>-</v>
      </c>
      <c r="AU142" s="1" t="str">
        <f t="shared" si="109"/>
        <v>-</v>
      </c>
      <c r="AV142" s="1" t="str">
        <f t="shared" si="110"/>
        <v>-</v>
      </c>
      <c r="AW142" s="5">
        <f t="shared" si="115"/>
        <v>12</v>
      </c>
      <c r="AX142" s="1">
        <f t="shared" si="116"/>
        <v>1.7577714577411783</v>
      </c>
    </row>
    <row r="143" spans="1:50" x14ac:dyDescent="0.2">
      <c r="A143" s="4">
        <v>141</v>
      </c>
      <c r="B143" s="21">
        <v>0.56581928167210205</v>
      </c>
      <c r="C143" s="21">
        <v>8.0730000000000004</v>
      </c>
      <c r="D143" s="21">
        <v>0</v>
      </c>
      <c r="E143" s="21">
        <v>8</v>
      </c>
      <c r="F143" s="21">
        <v>92</v>
      </c>
      <c r="G143" s="21">
        <v>7.2658635818675998</v>
      </c>
      <c r="H143" s="21">
        <v>6</v>
      </c>
      <c r="I143" s="21">
        <v>1500</v>
      </c>
      <c r="J143" s="21">
        <v>0.15</v>
      </c>
      <c r="K143" s="21">
        <v>0</v>
      </c>
      <c r="L143" s="2">
        <f t="shared" si="78"/>
        <v>0</v>
      </c>
      <c r="M143" s="2">
        <f t="shared" si="79"/>
        <v>0</v>
      </c>
      <c r="N143" s="2">
        <f t="shared" si="80"/>
        <v>0</v>
      </c>
      <c r="O143" s="2">
        <f t="shared" si="81"/>
        <v>0</v>
      </c>
      <c r="P143" s="2">
        <f t="shared" si="82"/>
        <v>0</v>
      </c>
      <c r="Q143" s="2">
        <f t="shared" si="83"/>
        <v>0</v>
      </c>
      <c r="R143" s="2">
        <f t="shared" si="84"/>
        <v>0</v>
      </c>
      <c r="S143" s="2">
        <f t="shared" si="85"/>
        <v>0</v>
      </c>
      <c r="T143" s="2">
        <f t="shared" si="86"/>
        <v>0</v>
      </c>
      <c r="U143" s="2">
        <f t="shared" si="87"/>
        <v>0</v>
      </c>
      <c r="V143" s="10">
        <f t="shared" si="88"/>
        <v>8</v>
      </c>
      <c r="W143" s="2">
        <f t="shared" si="89"/>
        <v>9</v>
      </c>
      <c r="X143" s="2">
        <f t="shared" si="90"/>
        <v>6</v>
      </c>
      <c r="Y143" s="2">
        <f t="shared" si="91"/>
        <v>4</v>
      </c>
      <c r="Z143" s="2">
        <f t="shared" si="92"/>
        <v>4</v>
      </c>
      <c r="AA143" s="2">
        <f t="shared" si="93"/>
        <v>6</v>
      </c>
      <c r="AB143" s="2">
        <f t="shared" si="94"/>
        <v>5</v>
      </c>
      <c r="AC143" s="2">
        <f t="shared" si="111"/>
        <v>9</v>
      </c>
      <c r="AD143" s="5">
        <f t="shared" si="112"/>
        <v>12</v>
      </c>
      <c r="AE143">
        <f t="shared" si="113"/>
        <v>1</v>
      </c>
      <c r="AF143" s="1" t="str">
        <f t="shared" si="95"/>
        <v>-</v>
      </c>
      <c r="AG143" s="1" t="str">
        <f t="shared" si="96"/>
        <v>-</v>
      </c>
      <c r="AH143" s="1" t="str">
        <f t="shared" si="97"/>
        <v>-</v>
      </c>
      <c r="AI143" s="1" t="str">
        <f t="shared" si="98"/>
        <v>-</v>
      </c>
      <c r="AJ143" s="1" t="str">
        <f t="shared" si="99"/>
        <v>-</v>
      </c>
      <c r="AK143" s="1" t="str">
        <f t="shared" si="100"/>
        <v>-</v>
      </c>
      <c r="AL143" s="1" t="str">
        <f t="shared" si="101"/>
        <v>-</v>
      </c>
      <c r="AM143" s="1" t="str">
        <f t="shared" si="102"/>
        <v>-</v>
      </c>
      <c r="AN143" s="1" t="str">
        <f t="shared" si="103"/>
        <v>-</v>
      </c>
      <c r="AO143" s="1" t="str">
        <f t="shared" si="104"/>
        <v>-</v>
      </c>
      <c r="AP143" s="1" t="str">
        <f t="shared" si="114"/>
        <v>-</v>
      </c>
      <c r="AQ143" s="1">
        <f t="shared" si="105"/>
        <v>1.7460117835471167</v>
      </c>
      <c r="AR143" s="1" t="str">
        <f t="shared" si="106"/>
        <v>-</v>
      </c>
      <c r="AS143" s="1" t="str">
        <f t="shared" si="107"/>
        <v>-</v>
      </c>
      <c r="AT143" s="1" t="str">
        <f t="shared" si="108"/>
        <v>-</v>
      </c>
      <c r="AU143" s="1" t="str">
        <f t="shared" si="109"/>
        <v>-</v>
      </c>
      <c r="AV143" s="1" t="str">
        <f t="shared" si="110"/>
        <v>-</v>
      </c>
      <c r="AW143" s="5">
        <f t="shared" si="115"/>
        <v>12</v>
      </c>
      <c r="AX143" s="1">
        <f t="shared" si="116"/>
        <v>1.7460117835471167</v>
      </c>
    </row>
    <row r="144" spans="1:50" x14ac:dyDescent="0.2">
      <c r="A144" s="4">
        <v>142</v>
      </c>
      <c r="B144" s="21">
        <v>0.58827478260771904</v>
      </c>
      <c r="C144" s="21">
        <v>0.309</v>
      </c>
      <c r="D144" s="21">
        <v>9</v>
      </c>
      <c r="E144" s="21">
        <v>0</v>
      </c>
      <c r="F144" s="21">
        <v>91</v>
      </c>
      <c r="G144" s="21">
        <v>4.6394073864645202</v>
      </c>
      <c r="H144" s="21">
        <v>6</v>
      </c>
      <c r="I144" s="21">
        <v>1500</v>
      </c>
      <c r="J144" s="21">
        <v>0.15</v>
      </c>
      <c r="K144" s="21">
        <v>37.5</v>
      </c>
      <c r="L144" s="2">
        <f t="shared" si="78"/>
        <v>2</v>
      </c>
      <c r="M144" s="2">
        <f t="shared" si="79"/>
        <v>5</v>
      </c>
      <c r="N144" s="2">
        <f t="shared" si="80"/>
        <v>6</v>
      </c>
      <c r="O144" s="2">
        <f t="shared" si="81"/>
        <v>4</v>
      </c>
      <c r="P144" s="2">
        <f t="shared" si="82"/>
        <v>5</v>
      </c>
      <c r="Q144" s="2">
        <f t="shared" si="83"/>
        <v>5</v>
      </c>
      <c r="R144" s="2">
        <f t="shared" si="84"/>
        <v>3</v>
      </c>
      <c r="S144" s="2">
        <f t="shared" si="85"/>
        <v>5</v>
      </c>
      <c r="T144" s="2">
        <f t="shared" si="86"/>
        <v>5</v>
      </c>
      <c r="U144" s="2">
        <f t="shared" si="87"/>
        <v>4</v>
      </c>
      <c r="V144" s="10">
        <f t="shared" si="88"/>
        <v>0</v>
      </c>
      <c r="W144" s="2">
        <f t="shared" si="89"/>
        <v>0</v>
      </c>
      <c r="X144" s="2">
        <f t="shared" si="90"/>
        <v>0</v>
      </c>
      <c r="Y144" s="2">
        <f t="shared" si="91"/>
        <v>0</v>
      </c>
      <c r="Z144" s="2">
        <f t="shared" si="92"/>
        <v>0</v>
      </c>
      <c r="AA144" s="2">
        <f t="shared" si="93"/>
        <v>0</v>
      </c>
      <c r="AB144" s="2">
        <f t="shared" si="94"/>
        <v>0</v>
      </c>
      <c r="AC144" s="2">
        <f t="shared" si="111"/>
        <v>6</v>
      </c>
      <c r="AD144" s="5">
        <f t="shared" si="112"/>
        <v>3</v>
      </c>
      <c r="AE144">
        <f t="shared" si="113"/>
        <v>1</v>
      </c>
      <c r="AF144" s="1" t="str">
        <f t="shared" si="95"/>
        <v>-</v>
      </c>
      <c r="AG144" s="1" t="str">
        <f t="shared" si="96"/>
        <v>-</v>
      </c>
      <c r="AH144" s="1">
        <f t="shared" si="97"/>
        <v>3.0191361411417441</v>
      </c>
      <c r="AI144" s="1" t="str">
        <f t="shared" si="98"/>
        <v>-</v>
      </c>
      <c r="AJ144" s="1" t="str">
        <f t="shared" si="99"/>
        <v>-</v>
      </c>
      <c r="AK144" s="1" t="str">
        <f t="shared" si="100"/>
        <v>-</v>
      </c>
      <c r="AL144" s="1" t="str">
        <f t="shared" si="101"/>
        <v>-</v>
      </c>
      <c r="AM144" s="1" t="str">
        <f t="shared" si="102"/>
        <v>-</v>
      </c>
      <c r="AN144" s="1" t="str">
        <f t="shared" si="103"/>
        <v>-</v>
      </c>
      <c r="AO144" s="1" t="str">
        <f t="shared" si="104"/>
        <v>-</v>
      </c>
      <c r="AP144" s="1" t="str">
        <f t="shared" si="114"/>
        <v>-</v>
      </c>
      <c r="AQ144" s="1" t="str">
        <f t="shared" si="105"/>
        <v>-</v>
      </c>
      <c r="AR144" s="1" t="str">
        <f t="shared" si="106"/>
        <v>-</v>
      </c>
      <c r="AS144" s="1" t="str">
        <f t="shared" si="107"/>
        <v>-</v>
      </c>
      <c r="AT144" s="1" t="str">
        <f t="shared" si="108"/>
        <v>-</v>
      </c>
      <c r="AU144" s="1" t="str">
        <f t="shared" si="109"/>
        <v>-</v>
      </c>
      <c r="AV144" s="1" t="str">
        <f t="shared" si="110"/>
        <v>-</v>
      </c>
      <c r="AW144" s="5">
        <f t="shared" si="115"/>
        <v>3</v>
      </c>
      <c r="AX144" s="1">
        <f t="shared" si="116"/>
        <v>3.0191361411417441</v>
      </c>
    </row>
    <row r="145" spans="1:50" x14ac:dyDescent="0.2">
      <c r="A145" s="4">
        <v>143</v>
      </c>
      <c r="B145" s="21">
        <v>0.43365974700799897</v>
      </c>
      <c r="C145" s="21">
        <v>24.273</v>
      </c>
      <c r="D145" s="21">
        <v>94</v>
      </c>
      <c r="E145" s="21">
        <v>3</v>
      </c>
      <c r="F145" s="21">
        <v>3</v>
      </c>
      <c r="G145" s="21">
        <v>10.922946007916901</v>
      </c>
      <c r="H145" s="21">
        <v>7</v>
      </c>
      <c r="I145" s="21">
        <v>1500</v>
      </c>
      <c r="J145" s="21">
        <v>0.15</v>
      </c>
      <c r="K145" s="21">
        <v>37.5</v>
      </c>
      <c r="L145" s="2">
        <f t="shared" si="78"/>
        <v>4</v>
      </c>
      <c r="M145" s="2">
        <f t="shared" si="79"/>
        <v>7</v>
      </c>
      <c r="N145" s="2">
        <f t="shared" si="80"/>
        <v>5</v>
      </c>
      <c r="O145" s="2">
        <f t="shared" si="81"/>
        <v>4</v>
      </c>
      <c r="P145" s="2">
        <f t="shared" si="82"/>
        <v>3</v>
      </c>
      <c r="Q145" s="2">
        <f t="shared" si="83"/>
        <v>2</v>
      </c>
      <c r="R145" s="2">
        <f t="shared" si="84"/>
        <v>5</v>
      </c>
      <c r="S145" s="2">
        <f t="shared" si="85"/>
        <v>3</v>
      </c>
      <c r="T145" s="2">
        <f t="shared" si="86"/>
        <v>3</v>
      </c>
      <c r="U145" s="2">
        <f t="shared" si="87"/>
        <v>3</v>
      </c>
      <c r="V145" s="10">
        <f t="shared" si="88"/>
        <v>0</v>
      </c>
      <c r="W145" s="2">
        <f t="shared" si="89"/>
        <v>0</v>
      </c>
      <c r="X145" s="2">
        <f t="shared" si="90"/>
        <v>0</v>
      </c>
      <c r="Y145" s="2">
        <f t="shared" si="91"/>
        <v>0</v>
      </c>
      <c r="Z145" s="2">
        <f t="shared" si="92"/>
        <v>0</v>
      </c>
      <c r="AA145" s="2">
        <f t="shared" si="93"/>
        <v>0</v>
      </c>
      <c r="AB145" s="2">
        <f t="shared" si="94"/>
        <v>0</v>
      </c>
      <c r="AC145" s="2">
        <f t="shared" si="111"/>
        <v>7</v>
      </c>
      <c r="AD145" s="5">
        <f t="shared" si="112"/>
        <v>2</v>
      </c>
      <c r="AE145">
        <f t="shared" si="113"/>
        <v>1</v>
      </c>
      <c r="AF145" s="1" t="str">
        <f t="shared" si="95"/>
        <v>-</v>
      </c>
      <c r="AG145" s="1">
        <f t="shared" si="96"/>
        <v>1.9968302458367915</v>
      </c>
      <c r="AH145" s="1" t="str">
        <f t="shared" si="97"/>
        <v>-</v>
      </c>
      <c r="AI145" s="1" t="str">
        <f t="shared" si="98"/>
        <v>-</v>
      </c>
      <c r="AJ145" s="1" t="str">
        <f t="shared" si="99"/>
        <v>-</v>
      </c>
      <c r="AK145" s="1" t="str">
        <f t="shared" si="100"/>
        <v>-</v>
      </c>
      <c r="AL145" s="1" t="str">
        <f t="shared" si="101"/>
        <v>-</v>
      </c>
      <c r="AM145" s="1" t="str">
        <f t="shared" si="102"/>
        <v>-</v>
      </c>
      <c r="AN145" s="1" t="str">
        <f t="shared" si="103"/>
        <v>-</v>
      </c>
      <c r="AO145" s="1" t="str">
        <f t="shared" si="104"/>
        <v>-</v>
      </c>
      <c r="AP145" s="1" t="str">
        <f t="shared" si="114"/>
        <v>-</v>
      </c>
      <c r="AQ145" s="1" t="str">
        <f t="shared" si="105"/>
        <v>-</v>
      </c>
      <c r="AR145" s="1" t="str">
        <f t="shared" si="106"/>
        <v>-</v>
      </c>
      <c r="AS145" s="1" t="str">
        <f t="shared" si="107"/>
        <v>-</v>
      </c>
      <c r="AT145" s="1" t="str">
        <f t="shared" si="108"/>
        <v>-</v>
      </c>
      <c r="AU145" s="1" t="str">
        <f t="shared" si="109"/>
        <v>-</v>
      </c>
      <c r="AV145" s="1" t="str">
        <f t="shared" si="110"/>
        <v>-</v>
      </c>
      <c r="AW145" s="5">
        <f t="shared" si="115"/>
        <v>2</v>
      </c>
      <c r="AX145" s="1">
        <f t="shared" si="116"/>
        <v>1.9968302458367915</v>
      </c>
    </row>
    <row r="146" spans="1:50" x14ac:dyDescent="0.2">
      <c r="A146" s="4">
        <v>144</v>
      </c>
      <c r="B146" s="21">
        <v>0.58190160908588895</v>
      </c>
      <c r="C146" s="21">
        <v>1.081</v>
      </c>
      <c r="D146" s="21">
        <v>32</v>
      </c>
      <c r="E146" s="21">
        <v>46</v>
      </c>
      <c r="F146" s="21">
        <v>22</v>
      </c>
      <c r="G146" s="21">
        <v>7.8729928491814798</v>
      </c>
      <c r="H146" s="21">
        <v>6</v>
      </c>
      <c r="I146" s="21">
        <v>1500</v>
      </c>
      <c r="J146" s="21">
        <v>0.15</v>
      </c>
      <c r="K146" s="21">
        <v>37.5</v>
      </c>
      <c r="L146" s="2">
        <f t="shared" si="78"/>
        <v>3</v>
      </c>
      <c r="M146" s="2">
        <f t="shared" si="79"/>
        <v>7</v>
      </c>
      <c r="N146" s="2">
        <f t="shared" si="80"/>
        <v>9</v>
      </c>
      <c r="O146" s="2">
        <f t="shared" si="81"/>
        <v>6</v>
      </c>
      <c r="P146" s="2">
        <f t="shared" si="82"/>
        <v>7</v>
      </c>
      <c r="Q146" s="2">
        <f t="shared" si="83"/>
        <v>6</v>
      </c>
      <c r="R146" s="2">
        <f t="shared" si="84"/>
        <v>4</v>
      </c>
      <c r="S146" s="2">
        <f t="shared" si="85"/>
        <v>4</v>
      </c>
      <c r="T146" s="2">
        <f t="shared" si="86"/>
        <v>4</v>
      </c>
      <c r="U146" s="2">
        <f t="shared" si="87"/>
        <v>4</v>
      </c>
      <c r="V146" s="10">
        <f t="shared" si="88"/>
        <v>0</v>
      </c>
      <c r="W146" s="2">
        <f t="shared" si="89"/>
        <v>0</v>
      </c>
      <c r="X146" s="2">
        <f t="shared" si="90"/>
        <v>0</v>
      </c>
      <c r="Y146" s="2">
        <f t="shared" si="91"/>
        <v>0</v>
      </c>
      <c r="Z146" s="2">
        <f t="shared" si="92"/>
        <v>0</v>
      </c>
      <c r="AA146" s="2">
        <f t="shared" si="93"/>
        <v>0</v>
      </c>
      <c r="AB146" s="2">
        <f t="shared" si="94"/>
        <v>0</v>
      </c>
      <c r="AC146" s="2">
        <f t="shared" si="111"/>
        <v>9</v>
      </c>
      <c r="AD146" s="5">
        <f t="shared" si="112"/>
        <v>3</v>
      </c>
      <c r="AE146">
        <f t="shared" si="113"/>
        <v>1</v>
      </c>
      <c r="AF146" s="1" t="str">
        <f t="shared" si="95"/>
        <v>-</v>
      </c>
      <c r="AG146" s="1" t="str">
        <f t="shared" si="96"/>
        <v>-</v>
      </c>
      <c r="AH146" s="1">
        <f t="shared" si="97"/>
        <v>1.7512733846471973</v>
      </c>
      <c r="AI146" s="1" t="str">
        <f t="shared" si="98"/>
        <v>-</v>
      </c>
      <c r="AJ146" s="1" t="str">
        <f t="shared" si="99"/>
        <v>-</v>
      </c>
      <c r="AK146" s="1" t="str">
        <f t="shared" si="100"/>
        <v>-</v>
      </c>
      <c r="AL146" s="1" t="str">
        <f t="shared" si="101"/>
        <v>-</v>
      </c>
      <c r="AM146" s="1" t="str">
        <f t="shared" si="102"/>
        <v>-</v>
      </c>
      <c r="AN146" s="1" t="str">
        <f t="shared" si="103"/>
        <v>-</v>
      </c>
      <c r="AO146" s="1" t="str">
        <f t="shared" si="104"/>
        <v>-</v>
      </c>
      <c r="AP146" s="1" t="str">
        <f t="shared" si="114"/>
        <v>-</v>
      </c>
      <c r="AQ146" s="1" t="str">
        <f t="shared" si="105"/>
        <v>-</v>
      </c>
      <c r="AR146" s="1" t="str">
        <f t="shared" si="106"/>
        <v>-</v>
      </c>
      <c r="AS146" s="1" t="str">
        <f t="shared" si="107"/>
        <v>-</v>
      </c>
      <c r="AT146" s="1" t="str">
        <f t="shared" si="108"/>
        <v>-</v>
      </c>
      <c r="AU146" s="1" t="str">
        <f t="shared" si="109"/>
        <v>-</v>
      </c>
      <c r="AV146" s="1" t="str">
        <f t="shared" si="110"/>
        <v>-</v>
      </c>
      <c r="AW146" s="5">
        <f t="shared" si="115"/>
        <v>3</v>
      </c>
      <c r="AX146" s="1">
        <f t="shared" si="116"/>
        <v>1.7512733846471973</v>
      </c>
    </row>
    <row r="147" spans="1:50" x14ac:dyDescent="0.2">
      <c r="A147" s="4">
        <v>145</v>
      </c>
      <c r="B147" s="21">
        <v>0.66685067132284903</v>
      </c>
      <c r="C147" s="21">
        <v>18.356000000000002</v>
      </c>
      <c r="D147" s="21">
        <v>12</v>
      </c>
      <c r="E147" s="21">
        <v>86</v>
      </c>
      <c r="F147" s="21">
        <v>2</v>
      </c>
      <c r="G147" s="21">
        <v>7.3424933017828504</v>
      </c>
      <c r="H147" s="21">
        <v>6</v>
      </c>
      <c r="I147" s="21">
        <v>1500</v>
      </c>
      <c r="J147" s="21">
        <v>0.15</v>
      </c>
      <c r="K147" s="21">
        <v>37.5</v>
      </c>
      <c r="L147" s="2">
        <f t="shared" si="78"/>
        <v>4</v>
      </c>
      <c r="M147" s="2">
        <f t="shared" si="79"/>
        <v>5</v>
      </c>
      <c r="N147" s="2">
        <f t="shared" si="80"/>
        <v>6</v>
      </c>
      <c r="O147" s="2">
        <f t="shared" si="81"/>
        <v>4</v>
      </c>
      <c r="P147" s="2">
        <f t="shared" si="82"/>
        <v>4</v>
      </c>
      <c r="Q147" s="2">
        <f t="shared" si="83"/>
        <v>5</v>
      </c>
      <c r="R147" s="2">
        <f t="shared" si="84"/>
        <v>3</v>
      </c>
      <c r="S147" s="2">
        <f t="shared" si="85"/>
        <v>5</v>
      </c>
      <c r="T147" s="2">
        <f t="shared" si="86"/>
        <v>5</v>
      </c>
      <c r="U147" s="2">
        <f t="shared" si="87"/>
        <v>5</v>
      </c>
      <c r="V147" s="10">
        <f t="shared" si="88"/>
        <v>0</v>
      </c>
      <c r="W147" s="2">
        <f t="shared" si="89"/>
        <v>0</v>
      </c>
      <c r="X147" s="2">
        <f t="shared" si="90"/>
        <v>0</v>
      </c>
      <c r="Y147" s="2">
        <f t="shared" si="91"/>
        <v>0</v>
      </c>
      <c r="Z147" s="2">
        <f t="shared" si="92"/>
        <v>0</v>
      </c>
      <c r="AA147" s="2">
        <f t="shared" si="93"/>
        <v>0</v>
      </c>
      <c r="AB147" s="2">
        <f t="shared" si="94"/>
        <v>0</v>
      </c>
      <c r="AC147" s="2">
        <f t="shared" si="111"/>
        <v>6</v>
      </c>
      <c r="AD147" s="5">
        <f t="shared" si="112"/>
        <v>3</v>
      </c>
      <c r="AE147">
        <f t="shared" si="113"/>
        <v>1</v>
      </c>
      <c r="AF147" s="1" t="str">
        <f t="shared" si="95"/>
        <v>-</v>
      </c>
      <c r="AG147" s="1" t="str">
        <f t="shared" si="96"/>
        <v>-</v>
      </c>
      <c r="AH147" s="1">
        <f t="shared" si="97"/>
        <v>1.9525405920002314</v>
      </c>
      <c r="AI147" s="1" t="str">
        <f t="shared" si="98"/>
        <v>-</v>
      </c>
      <c r="AJ147" s="1" t="str">
        <f t="shared" si="99"/>
        <v>-</v>
      </c>
      <c r="AK147" s="1" t="str">
        <f t="shared" si="100"/>
        <v>-</v>
      </c>
      <c r="AL147" s="1" t="str">
        <f t="shared" si="101"/>
        <v>-</v>
      </c>
      <c r="AM147" s="1" t="str">
        <f t="shared" si="102"/>
        <v>-</v>
      </c>
      <c r="AN147" s="1" t="str">
        <f t="shared" si="103"/>
        <v>-</v>
      </c>
      <c r="AO147" s="1" t="str">
        <f t="shared" si="104"/>
        <v>-</v>
      </c>
      <c r="AP147" s="1" t="str">
        <f t="shared" si="114"/>
        <v>-</v>
      </c>
      <c r="AQ147" s="1" t="str">
        <f t="shared" si="105"/>
        <v>-</v>
      </c>
      <c r="AR147" s="1" t="str">
        <f t="shared" si="106"/>
        <v>-</v>
      </c>
      <c r="AS147" s="1" t="str">
        <f t="shared" si="107"/>
        <v>-</v>
      </c>
      <c r="AT147" s="1" t="str">
        <f t="shared" si="108"/>
        <v>-</v>
      </c>
      <c r="AU147" s="1" t="str">
        <f t="shared" si="109"/>
        <v>-</v>
      </c>
      <c r="AV147" s="1" t="str">
        <f t="shared" si="110"/>
        <v>-</v>
      </c>
      <c r="AW147" s="5">
        <f t="shared" si="115"/>
        <v>3</v>
      </c>
      <c r="AX147" s="1">
        <f t="shared" si="116"/>
        <v>1.9525405920002314</v>
      </c>
    </row>
    <row r="148" spans="1:50" x14ac:dyDescent="0.2">
      <c r="A148" s="4">
        <v>146</v>
      </c>
      <c r="B148" s="21">
        <v>0.471713665487968</v>
      </c>
      <c r="C148" s="21">
        <v>16.491</v>
      </c>
      <c r="D148" s="21">
        <v>86</v>
      </c>
      <c r="E148" s="21">
        <v>1</v>
      </c>
      <c r="F148" s="21">
        <v>13</v>
      </c>
      <c r="G148" s="21">
        <v>9.8947568974864808</v>
      </c>
      <c r="H148" s="21">
        <v>7</v>
      </c>
      <c r="I148" s="21">
        <v>1500</v>
      </c>
      <c r="J148" s="21">
        <v>0.15</v>
      </c>
      <c r="K148" s="21">
        <v>37.5</v>
      </c>
      <c r="L148" s="2">
        <f t="shared" si="78"/>
        <v>3</v>
      </c>
      <c r="M148" s="2">
        <f t="shared" si="79"/>
        <v>6</v>
      </c>
      <c r="N148" s="2">
        <f t="shared" si="80"/>
        <v>6</v>
      </c>
      <c r="O148" s="2">
        <f t="shared" si="81"/>
        <v>4</v>
      </c>
      <c r="P148" s="2">
        <f t="shared" si="82"/>
        <v>2</v>
      </c>
      <c r="Q148" s="2">
        <f t="shared" si="83"/>
        <v>3</v>
      </c>
      <c r="R148" s="2">
        <f t="shared" si="84"/>
        <v>6</v>
      </c>
      <c r="S148" s="2">
        <f t="shared" si="85"/>
        <v>4</v>
      </c>
      <c r="T148" s="2">
        <f t="shared" si="86"/>
        <v>4</v>
      </c>
      <c r="U148" s="2">
        <f t="shared" si="87"/>
        <v>3</v>
      </c>
      <c r="V148" s="10">
        <f t="shared" si="88"/>
        <v>0</v>
      </c>
      <c r="W148" s="2">
        <f t="shared" si="89"/>
        <v>0</v>
      </c>
      <c r="X148" s="2">
        <f t="shared" si="90"/>
        <v>0</v>
      </c>
      <c r="Y148" s="2">
        <f t="shared" si="91"/>
        <v>0</v>
      </c>
      <c r="Z148" s="2">
        <f t="shared" si="92"/>
        <v>0</v>
      </c>
      <c r="AA148" s="2">
        <f t="shared" si="93"/>
        <v>0</v>
      </c>
      <c r="AB148" s="2">
        <f t="shared" si="94"/>
        <v>0</v>
      </c>
      <c r="AC148" s="2">
        <f t="shared" si="111"/>
        <v>6</v>
      </c>
      <c r="AD148" s="5">
        <f t="shared" si="112"/>
        <v>2</v>
      </c>
      <c r="AE148">
        <f t="shared" si="113"/>
        <v>3</v>
      </c>
      <c r="AF148" s="1" t="str">
        <f t="shared" si="95"/>
        <v>-</v>
      </c>
      <c r="AG148" s="1">
        <f t="shared" si="96"/>
        <v>1.9556459686757637</v>
      </c>
      <c r="AH148" s="1">
        <f t="shared" si="97"/>
        <v>1.8483103532134366</v>
      </c>
      <c r="AI148" s="1" t="str">
        <f t="shared" si="98"/>
        <v>-</v>
      </c>
      <c r="AJ148" s="1" t="str">
        <f t="shared" si="99"/>
        <v>-</v>
      </c>
      <c r="AK148" s="1" t="str">
        <f t="shared" si="100"/>
        <v>-</v>
      </c>
      <c r="AL148" s="1">
        <f t="shared" si="101"/>
        <v>2.2492332956144092</v>
      </c>
      <c r="AM148" s="1" t="str">
        <f t="shared" si="102"/>
        <v>-</v>
      </c>
      <c r="AN148" s="1" t="str">
        <f t="shared" si="103"/>
        <v>-</v>
      </c>
      <c r="AO148" s="1" t="str">
        <f t="shared" si="104"/>
        <v>-</v>
      </c>
      <c r="AP148" s="1" t="str">
        <f t="shared" si="114"/>
        <v>-</v>
      </c>
      <c r="AQ148" s="1" t="str">
        <f t="shared" si="105"/>
        <v>-</v>
      </c>
      <c r="AR148" s="1" t="str">
        <f t="shared" si="106"/>
        <v>-</v>
      </c>
      <c r="AS148" s="1" t="str">
        <f t="shared" si="107"/>
        <v>-</v>
      </c>
      <c r="AT148" s="1" t="str">
        <f t="shared" si="108"/>
        <v>-</v>
      </c>
      <c r="AU148" s="1" t="str">
        <f t="shared" si="109"/>
        <v>-</v>
      </c>
      <c r="AV148" s="1" t="str">
        <f t="shared" si="110"/>
        <v>-</v>
      </c>
      <c r="AW148" s="5">
        <f t="shared" si="115"/>
        <v>3</v>
      </c>
      <c r="AX148" s="1">
        <f t="shared" si="116"/>
        <v>1.8483103532134366</v>
      </c>
    </row>
    <row r="149" spans="1:50" x14ac:dyDescent="0.2">
      <c r="A149" s="4">
        <v>147</v>
      </c>
      <c r="B149" s="21">
        <v>0.26363646183162898</v>
      </c>
      <c r="C149" s="21">
        <v>5.1909999999999998</v>
      </c>
      <c r="D149" s="21">
        <v>90</v>
      </c>
      <c r="E149" s="21">
        <v>4</v>
      </c>
      <c r="F149" s="21">
        <v>6</v>
      </c>
      <c r="G149" s="21">
        <v>10.277030878728</v>
      </c>
      <c r="H149" s="21">
        <v>7</v>
      </c>
      <c r="I149" s="21">
        <v>1500</v>
      </c>
      <c r="J149" s="21">
        <v>0.15</v>
      </c>
      <c r="K149" s="21">
        <v>37.5</v>
      </c>
      <c r="L149" s="2">
        <f t="shared" si="78"/>
        <v>5</v>
      </c>
      <c r="M149" s="2">
        <f t="shared" si="79"/>
        <v>6</v>
      </c>
      <c r="N149" s="2">
        <f t="shared" si="80"/>
        <v>5</v>
      </c>
      <c r="O149" s="2">
        <f t="shared" si="81"/>
        <v>4</v>
      </c>
      <c r="P149" s="2">
        <f t="shared" si="82"/>
        <v>3</v>
      </c>
      <c r="Q149" s="2">
        <f t="shared" si="83"/>
        <v>2</v>
      </c>
      <c r="R149" s="2">
        <f t="shared" si="84"/>
        <v>6</v>
      </c>
      <c r="S149" s="2">
        <f t="shared" si="85"/>
        <v>3</v>
      </c>
      <c r="T149" s="2">
        <f t="shared" si="86"/>
        <v>3</v>
      </c>
      <c r="U149" s="2">
        <f t="shared" si="87"/>
        <v>3</v>
      </c>
      <c r="V149" s="10">
        <f t="shared" si="88"/>
        <v>0</v>
      </c>
      <c r="W149" s="2">
        <f t="shared" si="89"/>
        <v>0</v>
      </c>
      <c r="X149" s="2">
        <f t="shared" si="90"/>
        <v>0</v>
      </c>
      <c r="Y149" s="2">
        <f t="shared" si="91"/>
        <v>0</v>
      </c>
      <c r="Z149" s="2">
        <f t="shared" si="92"/>
        <v>0</v>
      </c>
      <c r="AA149" s="2">
        <f t="shared" si="93"/>
        <v>0</v>
      </c>
      <c r="AB149" s="2">
        <f t="shared" si="94"/>
        <v>0</v>
      </c>
      <c r="AC149" s="2">
        <f t="shared" si="111"/>
        <v>6</v>
      </c>
      <c r="AD149" s="5">
        <f t="shared" si="112"/>
        <v>2</v>
      </c>
      <c r="AE149">
        <f t="shared" si="113"/>
        <v>2</v>
      </c>
      <c r="AF149" s="1" t="str">
        <f t="shared" si="95"/>
        <v>-</v>
      </c>
      <c r="AG149" s="1">
        <f t="shared" si="96"/>
        <v>2.0876714488059571</v>
      </c>
      <c r="AH149" s="1" t="str">
        <f t="shared" si="97"/>
        <v>-</v>
      </c>
      <c r="AI149" s="1" t="str">
        <f t="shared" si="98"/>
        <v>-</v>
      </c>
      <c r="AJ149" s="1" t="str">
        <f t="shared" si="99"/>
        <v>-</v>
      </c>
      <c r="AK149" s="1" t="str">
        <f t="shared" si="100"/>
        <v>-</v>
      </c>
      <c r="AL149" s="1">
        <f t="shared" si="101"/>
        <v>2.2158095800875066</v>
      </c>
      <c r="AM149" s="1" t="str">
        <f t="shared" si="102"/>
        <v>-</v>
      </c>
      <c r="AN149" s="1" t="str">
        <f t="shared" si="103"/>
        <v>-</v>
      </c>
      <c r="AO149" s="1" t="str">
        <f t="shared" si="104"/>
        <v>-</v>
      </c>
      <c r="AP149" s="1" t="str">
        <f t="shared" si="114"/>
        <v>-</v>
      </c>
      <c r="AQ149" s="1" t="str">
        <f t="shared" si="105"/>
        <v>-</v>
      </c>
      <c r="AR149" s="1" t="str">
        <f t="shared" si="106"/>
        <v>-</v>
      </c>
      <c r="AS149" s="1" t="str">
        <f t="shared" si="107"/>
        <v>-</v>
      </c>
      <c r="AT149" s="1" t="str">
        <f t="shared" si="108"/>
        <v>-</v>
      </c>
      <c r="AU149" s="1" t="str">
        <f t="shared" si="109"/>
        <v>-</v>
      </c>
      <c r="AV149" s="1" t="str">
        <f t="shared" si="110"/>
        <v>-</v>
      </c>
      <c r="AW149" s="5">
        <f t="shared" si="115"/>
        <v>2</v>
      </c>
      <c r="AX149" s="1">
        <f t="shared" si="116"/>
        <v>2.0876714488059571</v>
      </c>
    </row>
    <row r="150" spans="1:50" x14ac:dyDescent="0.2">
      <c r="A150" s="4">
        <v>148</v>
      </c>
      <c r="B150" s="21">
        <v>0.44885673002622001</v>
      </c>
      <c r="C150" s="21">
        <v>36.487000000000002</v>
      </c>
      <c r="D150" s="21">
        <v>74</v>
      </c>
      <c r="E150" s="21">
        <v>2</v>
      </c>
      <c r="F150" s="21">
        <v>24</v>
      </c>
      <c r="G150" s="21">
        <v>8.7134514631445406</v>
      </c>
      <c r="H150" s="21">
        <v>6</v>
      </c>
      <c r="I150" s="21">
        <v>1500</v>
      </c>
      <c r="J150" s="21">
        <v>0.15</v>
      </c>
      <c r="K150" s="21">
        <v>37.5</v>
      </c>
      <c r="L150" s="2">
        <f t="shared" si="78"/>
        <v>3</v>
      </c>
      <c r="M150" s="2">
        <f t="shared" si="79"/>
        <v>5</v>
      </c>
      <c r="N150" s="2">
        <f t="shared" si="80"/>
        <v>7</v>
      </c>
      <c r="O150" s="2">
        <f t="shared" si="81"/>
        <v>3</v>
      </c>
      <c r="P150" s="2">
        <f t="shared" si="82"/>
        <v>4</v>
      </c>
      <c r="Q150" s="2">
        <f t="shared" si="83"/>
        <v>4</v>
      </c>
      <c r="R150" s="2">
        <f t="shared" si="84"/>
        <v>6</v>
      </c>
      <c r="S150" s="2">
        <f t="shared" si="85"/>
        <v>5</v>
      </c>
      <c r="T150" s="2">
        <f t="shared" si="86"/>
        <v>5</v>
      </c>
      <c r="U150" s="2">
        <f t="shared" si="87"/>
        <v>4</v>
      </c>
      <c r="V150" s="10">
        <f t="shared" si="88"/>
        <v>0</v>
      </c>
      <c r="W150" s="2">
        <f t="shared" si="89"/>
        <v>0</v>
      </c>
      <c r="X150" s="2">
        <f t="shared" si="90"/>
        <v>0</v>
      </c>
      <c r="Y150" s="2">
        <f t="shared" si="91"/>
        <v>0</v>
      </c>
      <c r="Z150" s="2">
        <f t="shared" si="92"/>
        <v>0</v>
      </c>
      <c r="AA150" s="2">
        <f t="shared" si="93"/>
        <v>0</v>
      </c>
      <c r="AB150" s="2">
        <f t="shared" si="94"/>
        <v>0</v>
      </c>
      <c r="AC150" s="2">
        <f t="shared" si="111"/>
        <v>7</v>
      </c>
      <c r="AD150" s="5">
        <f t="shared" si="112"/>
        <v>3</v>
      </c>
      <c r="AE150">
        <f t="shared" si="113"/>
        <v>1</v>
      </c>
      <c r="AF150" s="1" t="str">
        <f t="shared" si="95"/>
        <v>-</v>
      </c>
      <c r="AG150" s="1" t="str">
        <f t="shared" si="96"/>
        <v>-</v>
      </c>
      <c r="AH150" s="1">
        <f t="shared" si="97"/>
        <v>1.9154677435741754</v>
      </c>
      <c r="AI150" s="1" t="str">
        <f t="shared" si="98"/>
        <v>-</v>
      </c>
      <c r="AJ150" s="1" t="str">
        <f t="shared" si="99"/>
        <v>-</v>
      </c>
      <c r="AK150" s="1" t="str">
        <f t="shared" si="100"/>
        <v>-</v>
      </c>
      <c r="AL150" s="1" t="str">
        <f t="shared" si="101"/>
        <v>-</v>
      </c>
      <c r="AM150" s="1" t="str">
        <f t="shared" si="102"/>
        <v>-</v>
      </c>
      <c r="AN150" s="1" t="str">
        <f t="shared" si="103"/>
        <v>-</v>
      </c>
      <c r="AO150" s="1" t="str">
        <f t="shared" si="104"/>
        <v>-</v>
      </c>
      <c r="AP150" s="1" t="str">
        <f t="shared" si="114"/>
        <v>-</v>
      </c>
      <c r="AQ150" s="1" t="str">
        <f t="shared" si="105"/>
        <v>-</v>
      </c>
      <c r="AR150" s="1" t="str">
        <f t="shared" si="106"/>
        <v>-</v>
      </c>
      <c r="AS150" s="1" t="str">
        <f t="shared" si="107"/>
        <v>-</v>
      </c>
      <c r="AT150" s="1" t="str">
        <f t="shared" si="108"/>
        <v>-</v>
      </c>
      <c r="AU150" s="1" t="str">
        <f t="shared" si="109"/>
        <v>-</v>
      </c>
      <c r="AV150" s="1" t="str">
        <f t="shared" si="110"/>
        <v>-</v>
      </c>
      <c r="AW150" s="5">
        <f t="shared" si="115"/>
        <v>3</v>
      </c>
      <c r="AX150" s="1">
        <f t="shared" si="116"/>
        <v>1.9154677435741754</v>
      </c>
    </row>
    <row r="151" spans="1:50" x14ac:dyDescent="0.2">
      <c r="A151" s="4">
        <v>149</v>
      </c>
      <c r="B151" s="21">
        <v>0.52595779906342299</v>
      </c>
      <c r="C151" s="21">
        <v>24.943999999999999</v>
      </c>
      <c r="D151" s="21">
        <v>64</v>
      </c>
      <c r="E151" s="21">
        <v>8</v>
      </c>
      <c r="F151" s="21">
        <v>28</v>
      </c>
      <c r="G151" s="21">
        <v>7.0552358469991496</v>
      </c>
      <c r="H151" s="21">
        <v>6</v>
      </c>
      <c r="I151" s="21">
        <v>1500</v>
      </c>
      <c r="J151" s="21">
        <v>0.15</v>
      </c>
      <c r="K151" s="21">
        <v>37.5</v>
      </c>
      <c r="L151" s="2">
        <f t="shared" si="78"/>
        <v>3</v>
      </c>
      <c r="M151" s="2">
        <f t="shared" si="79"/>
        <v>6</v>
      </c>
      <c r="N151" s="2">
        <f t="shared" si="80"/>
        <v>8</v>
      </c>
      <c r="O151" s="2">
        <f t="shared" si="81"/>
        <v>4</v>
      </c>
      <c r="P151" s="2">
        <f t="shared" si="82"/>
        <v>5</v>
      </c>
      <c r="Q151" s="2">
        <f t="shared" si="83"/>
        <v>4</v>
      </c>
      <c r="R151" s="2">
        <f t="shared" si="84"/>
        <v>5</v>
      </c>
      <c r="S151" s="2">
        <f t="shared" si="85"/>
        <v>5</v>
      </c>
      <c r="T151" s="2">
        <f t="shared" si="86"/>
        <v>5</v>
      </c>
      <c r="U151" s="2">
        <f t="shared" si="87"/>
        <v>4</v>
      </c>
      <c r="V151" s="10">
        <f t="shared" si="88"/>
        <v>0</v>
      </c>
      <c r="W151" s="2">
        <f t="shared" si="89"/>
        <v>0</v>
      </c>
      <c r="X151" s="2">
        <f t="shared" si="90"/>
        <v>0</v>
      </c>
      <c r="Y151" s="2">
        <f t="shared" si="91"/>
        <v>0</v>
      </c>
      <c r="Z151" s="2">
        <f t="shared" si="92"/>
        <v>0</v>
      </c>
      <c r="AA151" s="2">
        <f t="shared" si="93"/>
        <v>0</v>
      </c>
      <c r="AB151" s="2">
        <f t="shared" si="94"/>
        <v>0</v>
      </c>
      <c r="AC151" s="2">
        <f t="shared" si="111"/>
        <v>8</v>
      </c>
      <c r="AD151" s="5">
        <f t="shared" si="112"/>
        <v>3</v>
      </c>
      <c r="AE151">
        <f t="shared" si="113"/>
        <v>1</v>
      </c>
      <c r="AF151" s="1" t="str">
        <f t="shared" si="95"/>
        <v>-</v>
      </c>
      <c r="AG151" s="1" t="str">
        <f t="shared" si="96"/>
        <v>-</v>
      </c>
      <c r="AH151" s="1">
        <f t="shared" si="97"/>
        <v>1.9651952285931436</v>
      </c>
      <c r="AI151" s="1" t="str">
        <f t="shared" si="98"/>
        <v>-</v>
      </c>
      <c r="AJ151" s="1" t="str">
        <f t="shared" si="99"/>
        <v>-</v>
      </c>
      <c r="AK151" s="1" t="str">
        <f t="shared" si="100"/>
        <v>-</v>
      </c>
      <c r="AL151" s="1" t="str">
        <f t="shared" si="101"/>
        <v>-</v>
      </c>
      <c r="AM151" s="1" t="str">
        <f t="shared" si="102"/>
        <v>-</v>
      </c>
      <c r="AN151" s="1" t="str">
        <f t="shared" si="103"/>
        <v>-</v>
      </c>
      <c r="AO151" s="1" t="str">
        <f t="shared" si="104"/>
        <v>-</v>
      </c>
      <c r="AP151" s="1" t="str">
        <f t="shared" si="114"/>
        <v>-</v>
      </c>
      <c r="AQ151" s="1" t="str">
        <f t="shared" si="105"/>
        <v>-</v>
      </c>
      <c r="AR151" s="1" t="str">
        <f t="shared" si="106"/>
        <v>-</v>
      </c>
      <c r="AS151" s="1" t="str">
        <f t="shared" si="107"/>
        <v>-</v>
      </c>
      <c r="AT151" s="1" t="str">
        <f t="shared" si="108"/>
        <v>-</v>
      </c>
      <c r="AU151" s="1" t="str">
        <f t="shared" si="109"/>
        <v>-</v>
      </c>
      <c r="AV151" s="1" t="str">
        <f t="shared" si="110"/>
        <v>-</v>
      </c>
      <c r="AW151" s="5">
        <f t="shared" si="115"/>
        <v>3</v>
      </c>
      <c r="AX151" s="1">
        <f t="shared" si="116"/>
        <v>1.9651952285931436</v>
      </c>
    </row>
    <row r="152" spans="1:50" x14ac:dyDescent="0.2">
      <c r="A152" s="4">
        <v>150</v>
      </c>
      <c r="B152" s="21">
        <v>0.40112087686957698</v>
      </c>
      <c r="C152" s="21">
        <v>1.2190000000000001</v>
      </c>
      <c r="D152" s="21">
        <v>52</v>
      </c>
      <c r="E152" s="21">
        <v>24</v>
      </c>
      <c r="F152" s="21">
        <v>24</v>
      </c>
      <c r="G152" s="21">
        <v>7.5594449370151704</v>
      </c>
      <c r="H152" s="21">
        <v>6</v>
      </c>
      <c r="I152" s="21">
        <v>1500</v>
      </c>
      <c r="J152" s="21">
        <v>185</v>
      </c>
      <c r="K152" s="21">
        <v>12.5</v>
      </c>
      <c r="L152" s="2">
        <f t="shared" si="78"/>
        <v>2</v>
      </c>
      <c r="M152" s="2">
        <f t="shared" si="79"/>
        <v>6</v>
      </c>
      <c r="N152" s="2">
        <f t="shared" si="80"/>
        <v>9</v>
      </c>
      <c r="O152" s="2">
        <f t="shared" si="81"/>
        <v>3</v>
      </c>
      <c r="P152" s="2">
        <f t="shared" si="82"/>
        <v>4</v>
      </c>
      <c r="Q152" s="2">
        <f t="shared" si="83"/>
        <v>5</v>
      </c>
      <c r="R152" s="2">
        <f t="shared" si="84"/>
        <v>5</v>
      </c>
      <c r="S152" s="2">
        <f t="shared" si="85"/>
        <v>3</v>
      </c>
      <c r="T152" s="2">
        <f t="shared" si="86"/>
        <v>3</v>
      </c>
      <c r="U152" s="2">
        <f t="shared" si="87"/>
        <v>4</v>
      </c>
      <c r="V152" s="10">
        <f t="shared" si="88"/>
        <v>0</v>
      </c>
      <c r="W152" s="2">
        <f t="shared" si="89"/>
        <v>0</v>
      </c>
      <c r="X152" s="2">
        <f t="shared" si="90"/>
        <v>0</v>
      </c>
      <c r="Y152" s="2">
        <f t="shared" si="91"/>
        <v>0</v>
      </c>
      <c r="Z152" s="2">
        <f t="shared" si="92"/>
        <v>0</v>
      </c>
      <c r="AA152" s="2">
        <f t="shared" si="93"/>
        <v>0</v>
      </c>
      <c r="AB152" s="2">
        <f t="shared" si="94"/>
        <v>0</v>
      </c>
      <c r="AC152" s="2">
        <f t="shared" si="111"/>
        <v>9</v>
      </c>
      <c r="AD152" s="5">
        <f t="shared" si="112"/>
        <v>3</v>
      </c>
      <c r="AE152">
        <f t="shared" si="113"/>
        <v>1</v>
      </c>
      <c r="AF152" s="1" t="str">
        <f t="shared" si="95"/>
        <v>-</v>
      </c>
      <c r="AG152" s="1" t="str">
        <f t="shared" si="96"/>
        <v>-</v>
      </c>
      <c r="AH152" s="1">
        <f t="shared" si="97"/>
        <v>2.82161617937067</v>
      </c>
      <c r="AI152" s="1" t="str">
        <f t="shared" si="98"/>
        <v>-</v>
      </c>
      <c r="AJ152" s="1" t="str">
        <f t="shared" si="99"/>
        <v>-</v>
      </c>
      <c r="AK152" s="1" t="str">
        <f t="shared" si="100"/>
        <v>-</v>
      </c>
      <c r="AL152" s="1" t="str">
        <f t="shared" si="101"/>
        <v>-</v>
      </c>
      <c r="AM152" s="1" t="str">
        <f t="shared" si="102"/>
        <v>-</v>
      </c>
      <c r="AN152" s="1" t="str">
        <f t="shared" si="103"/>
        <v>-</v>
      </c>
      <c r="AO152" s="1" t="str">
        <f t="shared" si="104"/>
        <v>-</v>
      </c>
      <c r="AP152" s="1" t="str">
        <f t="shared" si="114"/>
        <v>-</v>
      </c>
      <c r="AQ152" s="1" t="str">
        <f t="shared" si="105"/>
        <v>-</v>
      </c>
      <c r="AR152" s="1" t="str">
        <f t="shared" si="106"/>
        <v>-</v>
      </c>
      <c r="AS152" s="1" t="str">
        <f t="shared" si="107"/>
        <v>-</v>
      </c>
      <c r="AT152" s="1" t="str">
        <f t="shared" si="108"/>
        <v>-</v>
      </c>
      <c r="AU152" s="1" t="str">
        <f t="shared" si="109"/>
        <v>-</v>
      </c>
      <c r="AV152" s="1" t="str">
        <f t="shared" si="110"/>
        <v>-</v>
      </c>
      <c r="AW152" s="5">
        <f t="shared" si="115"/>
        <v>3</v>
      </c>
      <c r="AX152" s="1">
        <f t="shared" si="116"/>
        <v>2.82161617937067</v>
      </c>
    </row>
    <row r="153" spans="1:50" x14ac:dyDescent="0.2">
      <c r="A153" s="4">
        <v>151</v>
      </c>
      <c r="B153" s="21">
        <v>0.58620410237177101</v>
      </c>
      <c r="C153" s="21">
        <v>32.381</v>
      </c>
      <c r="D153" s="21">
        <v>6</v>
      </c>
      <c r="E153" s="21">
        <v>5</v>
      </c>
      <c r="F153" s="21">
        <v>89</v>
      </c>
      <c r="G153" s="21">
        <v>4.5793863619098101</v>
      </c>
      <c r="H153" s="21">
        <v>6</v>
      </c>
      <c r="I153" s="21">
        <v>1500</v>
      </c>
      <c r="J153" s="21">
        <v>185</v>
      </c>
      <c r="K153" s="21">
        <v>12.5</v>
      </c>
      <c r="L153" s="2">
        <f t="shared" si="78"/>
        <v>2</v>
      </c>
      <c r="M153" s="2">
        <f t="shared" si="79"/>
        <v>4</v>
      </c>
      <c r="N153" s="2">
        <f t="shared" si="80"/>
        <v>5</v>
      </c>
      <c r="O153" s="2">
        <f t="shared" si="81"/>
        <v>3</v>
      </c>
      <c r="P153" s="2">
        <f t="shared" si="82"/>
        <v>4</v>
      </c>
      <c r="Q153" s="2">
        <f t="shared" si="83"/>
        <v>4</v>
      </c>
      <c r="R153" s="2">
        <f t="shared" si="84"/>
        <v>3</v>
      </c>
      <c r="S153" s="2">
        <f t="shared" si="85"/>
        <v>4</v>
      </c>
      <c r="T153" s="2">
        <f t="shared" si="86"/>
        <v>4</v>
      </c>
      <c r="U153" s="2">
        <f t="shared" si="87"/>
        <v>2</v>
      </c>
      <c r="V153" s="10">
        <f t="shared" si="88"/>
        <v>0</v>
      </c>
      <c r="W153" s="2">
        <f t="shared" si="89"/>
        <v>0</v>
      </c>
      <c r="X153" s="2">
        <f t="shared" si="90"/>
        <v>0</v>
      </c>
      <c r="Y153" s="2">
        <f t="shared" si="91"/>
        <v>0</v>
      </c>
      <c r="Z153" s="2">
        <f t="shared" si="92"/>
        <v>0</v>
      </c>
      <c r="AA153" s="2">
        <f t="shared" si="93"/>
        <v>0</v>
      </c>
      <c r="AB153" s="2">
        <f t="shared" si="94"/>
        <v>0</v>
      </c>
      <c r="AC153" s="2">
        <f t="shared" si="111"/>
        <v>5</v>
      </c>
      <c r="AD153" s="5">
        <f t="shared" si="112"/>
        <v>3</v>
      </c>
      <c r="AE153">
        <f t="shared" si="113"/>
        <v>1</v>
      </c>
      <c r="AF153" s="1" t="str">
        <f t="shared" si="95"/>
        <v>-</v>
      </c>
      <c r="AG153" s="1" t="str">
        <f t="shared" si="96"/>
        <v>-</v>
      </c>
      <c r="AH153" s="1">
        <f t="shared" si="97"/>
        <v>2.9821971460414827</v>
      </c>
      <c r="AI153" s="1" t="str">
        <f t="shared" si="98"/>
        <v>-</v>
      </c>
      <c r="AJ153" s="1" t="str">
        <f t="shared" si="99"/>
        <v>-</v>
      </c>
      <c r="AK153" s="1" t="str">
        <f t="shared" si="100"/>
        <v>-</v>
      </c>
      <c r="AL153" s="1" t="str">
        <f t="shared" si="101"/>
        <v>-</v>
      </c>
      <c r="AM153" s="1" t="str">
        <f t="shared" si="102"/>
        <v>-</v>
      </c>
      <c r="AN153" s="1" t="str">
        <f t="shared" si="103"/>
        <v>-</v>
      </c>
      <c r="AO153" s="1" t="str">
        <f t="shared" si="104"/>
        <v>-</v>
      </c>
      <c r="AP153" s="1" t="str">
        <f t="shared" si="114"/>
        <v>-</v>
      </c>
      <c r="AQ153" s="1" t="str">
        <f t="shared" si="105"/>
        <v>-</v>
      </c>
      <c r="AR153" s="1" t="str">
        <f t="shared" si="106"/>
        <v>-</v>
      </c>
      <c r="AS153" s="1" t="str">
        <f t="shared" si="107"/>
        <v>-</v>
      </c>
      <c r="AT153" s="1" t="str">
        <f t="shared" si="108"/>
        <v>-</v>
      </c>
      <c r="AU153" s="1" t="str">
        <f t="shared" si="109"/>
        <v>-</v>
      </c>
      <c r="AV153" s="1" t="str">
        <f t="shared" si="110"/>
        <v>-</v>
      </c>
      <c r="AW153" s="5">
        <f t="shared" si="115"/>
        <v>3</v>
      </c>
      <c r="AX153" s="1">
        <f t="shared" si="116"/>
        <v>2.9821971460414827</v>
      </c>
    </row>
    <row r="154" spans="1:50" x14ac:dyDescent="0.2">
      <c r="A154" s="4">
        <v>152</v>
      </c>
      <c r="B154" s="21">
        <v>0.63673601327256002</v>
      </c>
      <c r="C154" s="21">
        <v>2.774</v>
      </c>
      <c r="D154" s="21">
        <v>1</v>
      </c>
      <c r="E154" s="21">
        <v>17</v>
      </c>
      <c r="F154" s="21">
        <v>82</v>
      </c>
      <c r="G154" s="21">
        <v>2.4968678909919202</v>
      </c>
      <c r="H154" s="21">
        <v>5</v>
      </c>
      <c r="I154" s="21">
        <v>1500</v>
      </c>
      <c r="J154" s="21">
        <v>185</v>
      </c>
      <c r="K154" s="21">
        <v>12.5</v>
      </c>
      <c r="L154" s="2">
        <f t="shared" si="78"/>
        <v>2</v>
      </c>
      <c r="M154" s="2">
        <f t="shared" si="79"/>
        <v>2</v>
      </c>
      <c r="N154" s="2">
        <f t="shared" si="80"/>
        <v>2</v>
      </c>
      <c r="O154" s="2">
        <f t="shared" si="81"/>
        <v>3</v>
      </c>
      <c r="P154" s="2">
        <f t="shared" si="82"/>
        <v>4</v>
      </c>
      <c r="Q154" s="2">
        <f t="shared" si="83"/>
        <v>4</v>
      </c>
      <c r="R154" s="2">
        <f t="shared" si="84"/>
        <v>5</v>
      </c>
      <c r="S154" s="2">
        <f t="shared" si="85"/>
        <v>3</v>
      </c>
      <c r="T154" s="2">
        <f t="shared" si="86"/>
        <v>3</v>
      </c>
      <c r="U154" s="2">
        <f t="shared" si="87"/>
        <v>3</v>
      </c>
      <c r="V154" s="10">
        <f t="shared" si="88"/>
        <v>0</v>
      </c>
      <c r="W154" s="2">
        <f t="shared" si="89"/>
        <v>0</v>
      </c>
      <c r="X154" s="2">
        <f t="shared" si="90"/>
        <v>0</v>
      </c>
      <c r="Y154" s="2">
        <f t="shared" si="91"/>
        <v>0</v>
      </c>
      <c r="Z154" s="2">
        <f t="shared" si="92"/>
        <v>0</v>
      </c>
      <c r="AA154" s="2">
        <f t="shared" si="93"/>
        <v>0</v>
      </c>
      <c r="AB154" s="2">
        <f t="shared" si="94"/>
        <v>0</v>
      </c>
      <c r="AC154" s="2">
        <f t="shared" si="111"/>
        <v>5</v>
      </c>
      <c r="AD154" s="5">
        <f t="shared" si="112"/>
        <v>7</v>
      </c>
      <c r="AE154">
        <f t="shared" si="113"/>
        <v>1</v>
      </c>
      <c r="AF154" s="1" t="str">
        <f t="shared" si="95"/>
        <v>-</v>
      </c>
      <c r="AG154" s="1" t="str">
        <f t="shared" si="96"/>
        <v>-</v>
      </c>
      <c r="AH154" s="1" t="str">
        <f t="shared" si="97"/>
        <v>-</v>
      </c>
      <c r="AI154" s="1" t="str">
        <f t="shared" si="98"/>
        <v>-</v>
      </c>
      <c r="AJ154" s="1" t="str">
        <f t="shared" si="99"/>
        <v>-</v>
      </c>
      <c r="AK154" s="1" t="str">
        <f t="shared" si="100"/>
        <v>-</v>
      </c>
      <c r="AL154" s="1">
        <f t="shared" si="101"/>
        <v>1.9295533736382329</v>
      </c>
      <c r="AM154" s="1" t="str">
        <f t="shared" si="102"/>
        <v>-</v>
      </c>
      <c r="AN154" s="1" t="str">
        <f t="shared" si="103"/>
        <v>-</v>
      </c>
      <c r="AO154" s="1" t="str">
        <f t="shared" si="104"/>
        <v>-</v>
      </c>
      <c r="AP154" s="1" t="str">
        <f t="shared" si="114"/>
        <v>-</v>
      </c>
      <c r="AQ154" s="1" t="str">
        <f t="shared" si="105"/>
        <v>-</v>
      </c>
      <c r="AR154" s="1" t="str">
        <f t="shared" si="106"/>
        <v>-</v>
      </c>
      <c r="AS154" s="1" t="str">
        <f t="shared" si="107"/>
        <v>-</v>
      </c>
      <c r="AT154" s="1" t="str">
        <f t="shared" si="108"/>
        <v>-</v>
      </c>
      <c r="AU154" s="1" t="str">
        <f t="shared" si="109"/>
        <v>-</v>
      </c>
      <c r="AV154" s="1" t="str">
        <f t="shared" si="110"/>
        <v>-</v>
      </c>
      <c r="AW154" s="5">
        <f t="shared" si="115"/>
        <v>7</v>
      </c>
      <c r="AX154" s="1">
        <f t="shared" si="116"/>
        <v>1.9295533736382329</v>
      </c>
    </row>
    <row r="155" spans="1:50" x14ac:dyDescent="0.2">
      <c r="A155" s="4">
        <v>153</v>
      </c>
      <c r="B155" s="21">
        <v>0.36931936563672202</v>
      </c>
      <c r="C155" s="21">
        <v>0.79</v>
      </c>
      <c r="D155" s="21">
        <v>0</v>
      </c>
      <c r="E155" s="21">
        <v>0</v>
      </c>
      <c r="F155" s="21">
        <v>100</v>
      </c>
      <c r="G155" s="21">
        <v>11.845756177166599</v>
      </c>
      <c r="H155" s="21">
        <v>7</v>
      </c>
      <c r="I155" s="21">
        <v>0</v>
      </c>
      <c r="J155" s="21">
        <v>0.15</v>
      </c>
      <c r="K155" s="21">
        <v>0</v>
      </c>
      <c r="L155" s="2">
        <f t="shared" si="78"/>
        <v>0</v>
      </c>
      <c r="M155" s="2">
        <f t="shared" si="79"/>
        <v>0</v>
      </c>
      <c r="N155" s="2">
        <f t="shared" si="80"/>
        <v>0</v>
      </c>
      <c r="O155" s="2">
        <f t="shared" si="81"/>
        <v>0</v>
      </c>
      <c r="P155" s="2">
        <f t="shared" si="82"/>
        <v>0</v>
      </c>
      <c r="Q155" s="2">
        <f t="shared" si="83"/>
        <v>0</v>
      </c>
      <c r="R155" s="2">
        <f t="shared" si="84"/>
        <v>0</v>
      </c>
      <c r="S155" s="2">
        <f t="shared" si="85"/>
        <v>0</v>
      </c>
      <c r="T155" s="2">
        <f t="shared" si="86"/>
        <v>0</v>
      </c>
      <c r="U155" s="2">
        <f t="shared" si="87"/>
        <v>0</v>
      </c>
      <c r="V155" s="10">
        <f t="shared" si="88"/>
        <v>7</v>
      </c>
      <c r="W155" s="2">
        <f t="shared" si="89"/>
        <v>6</v>
      </c>
      <c r="X155" s="2">
        <f t="shared" si="90"/>
        <v>6</v>
      </c>
      <c r="Y155" s="2">
        <f t="shared" si="91"/>
        <v>3</v>
      </c>
      <c r="Z155" s="2">
        <f t="shared" si="92"/>
        <v>3</v>
      </c>
      <c r="AA155" s="2">
        <f t="shared" si="93"/>
        <v>5</v>
      </c>
      <c r="AB155" s="2">
        <f t="shared" si="94"/>
        <v>4</v>
      </c>
      <c r="AC155" s="2">
        <f t="shared" si="111"/>
        <v>7</v>
      </c>
      <c r="AD155" s="5">
        <f t="shared" si="112"/>
        <v>11</v>
      </c>
      <c r="AE155">
        <f t="shared" si="113"/>
        <v>1</v>
      </c>
      <c r="AF155" s="1" t="str">
        <f t="shared" si="95"/>
        <v>-</v>
      </c>
      <c r="AG155" s="1" t="str">
        <f t="shared" si="96"/>
        <v>-</v>
      </c>
      <c r="AH155" s="1" t="str">
        <f t="shared" si="97"/>
        <v>-</v>
      </c>
      <c r="AI155" s="1" t="str">
        <f t="shared" si="98"/>
        <v>-</v>
      </c>
      <c r="AJ155" s="1" t="str">
        <f t="shared" si="99"/>
        <v>-</v>
      </c>
      <c r="AK155" s="1" t="str">
        <f t="shared" si="100"/>
        <v>-</v>
      </c>
      <c r="AL155" s="1" t="str">
        <f t="shared" si="101"/>
        <v>-</v>
      </c>
      <c r="AM155" s="1" t="str">
        <f t="shared" si="102"/>
        <v>-</v>
      </c>
      <c r="AN155" s="1" t="str">
        <f t="shared" si="103"/>
        <v>-</v>
      </c>
      <c r="AO155" s="1" t="str">
        <f t="shared" si="104"/>
        <v>-</v>
      </c>
      <c r="AP155" s="1">
        <f t="shared" si="114"/>
        <v>1.9266547729718635</v>
      </c>
      <c r="AQ155" s="1" t="str">
        <f t="shared" si="105"/>
        <v>-</v>
      </c>
      <c r="AR155" s="1" t="str">
        <f t="shared" si="106"/>
        <v>-</v>
      </c>
      <c r="AS155" s="1" t="str">
        <f t="shared" si="107"/>
        <v>-</v>
      </c>
      <c r="AT155" s="1" t="str">
        <f t="shared" si="108"/>
        <v>-</v>
      </c>
      <c r="AU155" s="1" t="str">
        <f t="shared" si="109"/>
        <v>-</v>
      </c>
      <c r="AV155" s="1" t="str">
        <f t="shared" si="110"/>
        <v>-</v>
      </c>
      <c r="AW155" s="5">
        <f t="shared" si="115"/>
        <v>11</v>
      </c>
      <c r="AX155" s="1">
        <f t="shared" si="116"/>
        <v>1.9266547729718635</v>
      </c>
    </row>
    <row r="156" spans="1:50" x14ac:dyDescent="0.2">
      <c r="A156" s="4">
        <v>154</v>
      </c>
      <c r="B156" s="21">
        <v>0.26364839038632398</v>
      </c>
      <c r="C156" s="21">
        <v>0.97599999999999998</v>
      </c>
      <c r="D156" s="21">
        <v>0</v>
      </c>
      <c r="E156" s="21">
        <v>0</v>
      </c>
      <c r="F156" s="21">
        <v>100</v>
      </c>
      <c r="G156" s="21">
        <v>14.6339679400383</v>
      </c>
      <c r="H156" s="21">
        <v>7</v>
      </c>
      <c r="I156" s="21">
        <v>1700</v>
      </c>
      <c r="J156" s="21">
        <v>185</v>
      </c>
      <c r="K156" s="21">
        <v>0</v>
      </c>
      <c r="L156" s="2">
        <f t="shared" si="78"/>
        <v>0</v>
      </c>
      <c r="M156" s="2">
        <f t="shared" si="79"/>
        <v>0</v>
      </c>
      <c r="N156" s="2">
        <f t="shared" si="80"/>
        <v>0</v>
      </c>
      <c r="O156" s="2">
        <f t="shared" si="81"/>
        <v>0</v>
      </c>
      <c r="P156" s="2">
        <f t="shared" si="82"/>
        <v>0</v>
      </c>
      <c r="Q156" s="2">
        <f t="shared" si="83"/>
        <v>0</v>
      </c>
      <c r="R156" s="2">
        <f t="shared" si="84"/>
        <v>0</v>
      </c>
      <c r="S156" s="2">
        <f t="shared" si="85"/>
        <v>0</v>
      </c>
      <c r="T156" s="2">
        <f t="shared" si="86"/>
        <v>0</v>
      </c>
      <c r="U156" s="2">
        <f t="shared" si="87"/>
        <v>0</v>
      </c>
      <c r="V156" s="10">
        <f t="shared" si="88"/>
        <v>7</v>
      </c>
      <c r="W156" s="2">
        <f t="shared" si="89"/>
        <v>6</v>
      </c>
      <c r="X156" s="2">
        <f t="shared" si="90"/>
        <v>5</v>
      </c>
      <c r="Y156" s="2">
        <f t="shared" si="91"/>
        <v>3</v>
      </c>
      <c r="Z156" s="2">
        <f t="shared" si="92"/>
        <v>3</v>
      </c>
      <c r="AA156" s="2">
        <f t="shared" si="93"/>
        <v>5</v>
      </c>
      <c r="AB156" s="2">
        <f t="shared" si="94"/>
        <v>4</v>
      </c>
      <c r="AC156" s="2">
        <f t="shared" si="111"/>
        <v>7</v>
      </c>
      <c r="AD156" s="5">
        <f t="shared" si="112"/>
        <v>11</v>
      </c>
      <c r="AE156">
        <f t="shared" si="113"/>
        <v>1</v>
      </c>
      <c r="AF156" s="1" t="str">
        <f t="shared" si="95"/>
        <v>-</v>
      </c>
      <c r="AG156" s="1" t="str">
        <f t="shared" si="96"/>
        <v>-</v>
      </c>
      <c r="AH156" s="1" t="str">
        <f t="shared" si="97"/>
        <v>-</v>
      </c>
      <c r="AI156" s="1" t="str">
        <f t="shared" si="98"/>
        <v>-</v>
      </c>
      <c r="AJ156" s="1" t="str">
        <f t="shared" si="99"/>
        <v>-</v>
      </c>
      <c r="AK156" s="1" t="str">
        <f t="shared" si="100"/>
        <v>-</v>
      </c>
      <c r="AL156" s="1" t="str">
        <f t="shared" si="101"/>
        <v>-</v>
      </c>
      <c r="AM156" s="1" t="str">
        <f t="shared" si="102"/>
        <v>-</v>
      </c>
      <c r="AN156" s="1" t="str">
        <f t="shared" si="103"/>
        <v>-</v>
      </c>
      <c r="AO156" s="1" t="str">
        <f t="shared" si="104"/>
        <v>-</v>
      </c>
      <c r="AP156" s="1">
        <f t="shared" si="114"/>
        <v>1.7819083151333663</v>
      </c>
      <c r="AQ156" s="1" t="str">
        <f t="shared" si="105"/>
        <v>-</v>
      </c>
      <c r="AR156" s="1" t="str">
        <f t="shared" si="106"/>
        <v>-</v>
      </c>
      <c r="AS156" s="1" t="str">
        <f t="shared" si="107"/>
        <v>-</v>
      </c>
      <c r="AT156" s="1" t="str">
        <f t="shared" si="108"/>
        <v>-</v>
      </c>
      <c r="AU156" s="1" t="str">
        <f t="shared" si="109"/>
        <v>-</v>
      </c>
      <c r="AV156" s="1" t="str">
        <f t="shared" si="110"/>
        <v>-</v>
      </c>
      <c r="AW156" s="5">
        <f t="shared" si="115"/>
        <v>11</v>
      </c>
      <c r="AX156" s="1">
        <f t="shared" si="116"/>
        <v>1.7819083151333663</v>
      </c>
    </row>
    <row r="157" spans="1:50" x14ac:dyDescent="0.2">
      <c r="A157" s="4">
        <v>155</v>
      </c>
      <c r="B157" s="21">
        <v>0.406480032496779</v>
      </c>
      <c r="C157" s="21">
        <v>0.84299999999999997</v>
      </c>
      <c r="D157" s="21">
        <v>0</v>
      </c>
      <c r="E157" s="21">
        <v>0</v>
      </c>
      <c r="F157" s="21">
        <v>100</v>
      </c>
      <c r="G157" s="21">
        <v>12.6497388292045</v>
      </c>
      <c r="H157" s="21">
        <v>7</v>
      </c>
      <c r="I157" s="21">
        <v>1700</v>
      </c>
      <c r="J157" s="21">
        <v>185</v>
      </c>
      <c r="K157" s="21">
        <v>0</v>
      </c>
      <c r="L157" s="2">
        <f t="shared" si="78"/>
        <v>0</v>
      </c>
      <c r="M157" s="2">
        <f t="shared" si="79"/>
        <v>0</v>
      </c>
      <c r="N157" s="2">
        <f t="shared" si="80"/>
        <v>0</v>
      </c>
      <c r="O157" s="2">
        <f t="shared" si="81"/>
        <v>0</v>
      </c>
      <c r="P157" s="2">
        <f t="shared" si="82"/>
        <v>0</v>
      </c>
      <c r="Q157" s="2">
        <f t="shared" si="83"/>
        <v>0</v>
      </c>
      <c r="R157" s="2">
        <f t="shared" si="84"/>
        <v>0</v>
      </c>
      <c r="S157" s="2">
        <f t="shared" si="85"/>
        <v>0</v>
      </c>
      <c r="T157" s="2">
        <f t="shared" si="86"/>
        <v>0</v>
      </c>
      <c r="U157" s="2">
        <f t="shared" si="87"/>
        <v>0</v>
      </c>
      <c r="V157" s="10">
        <f t="shared" si="88"/>
        <v>6</v>
      </c>
      <c r="W157" s="2">
        <f t="shared" si="89"/>
        <v>6</v>
      </c>
      <c r="X157" s="2">
        <f t="shared" si="90"/>
        <v>5</v>
      </c>
      <c r="Y157" s="2">
        <f t="shared" si="91"/>
        <v>3</v>
      </c>
      <c r="Z157" s="2">
        <f t="shared" si="92"/>
        <v>3</v>
      </c>
      <c r="AA157" s="2">
        <f t="shared" si="93"/>
        <v>5</v>
      </c>
      <c r="AB157" s="2">
        <f t="shared" si="94"/>
        <v>4</v>
      </c>
      <c r="AC157" s="2">
        <f t="shared" si="111"/>
        <v>6</v>
      </c>
      <c r="AD157" s="5">
        <f t="shared" si="112"/>
        <v>11</v>
      </c>
      <c r="AE157">
        <f t="shared" si="113"/>
        <v>2</v>
      </c>
      <c r="AF157" s="1" t="str">
        <f t="shared" si="95"/>
        <v>-</v>
      </c>
      <c r="AG157" s="1" t="str">
        <f t="shared" si="96"/>
        <v>-</v>
      </c>
      <c r="AH157" s="1" t="str">
        <f t="shared" si="97"/>
        <v>-</v>
      </c>
      <c r="AI157" s="1" t="str">
        <f t="shared" si="98"/>
        <v>-</v>
      </c>
      <c r="AJ157" s="1" t="str">
        <f t="shared" si="99"/>
        <v>-</v>
      </c>
      <c r="AK157" s="1" t="str">
        <f t="shared" si="100"/>
        <v>-</v>
      </c>
      <c r="AL157" s="1" t="str">
        <f t="shared" si="101"/>
        <v>-</v>
      </c>
      <c r="AM157" s="1" t="str">
        <f t="shared" si="102"/>
        <v>-</v>
      </c>
      <c r="AN157" s="1" t="str">
        <f t="shared" si="103"/>
        <v>-</v>
      </c>
      <c r="AO157" s="1" t="str">
        <f t="shared" si="104"/>
        <v>-</v>
      </c>
      <c r="AP157" s="1">
        <f t="shared" si="114"/>
        <v>2.0577305835040223</v>
      </c>
      <c r="AQ157" s="1">
        <f t="shared" si="105"/>
        <v>1.6320847675107972</v>
      </c>
      <c r="AR157" s="1" t="str">
        <f t="shared" si="106"/>
        <v>-</v>
      </c>
      <c r="AS157" s="1" t="str">
        <f t="shared" si="107"/>
        <v>-</v>
      </c>
      <c r="AT157" s="1" t="str">
        <f t="shared" si="108"/>
        <v>-</v>
      </c>
      <c r="AU157" s="1" t="str">
        <f t="shared" si="109"/>
        <v>-</v>
      </c>
      <c r="AV157" s="1" t="str">
        <f t="shared" si="110"/>
        <v>-</v>
      </c>
      <c r="AW157" s="5">
        <f t="shared" si="115"/>
        <v>12</v>
      </c>
      <c r="AX157" s="1">
        <f t="shared" si="116"/>
        <v>1.6320847675107972</v>
      </c>
    </row>
    <row r="158" spans="1:50" x14ac:dyDescent="0.2">
      <c r="A158" s="4">
        <v>156</v>
      </c>
      <c r="B158" s="21">
        <v>0.40729831599982502</v>
      </c>
      <c r="C158" s="21">
        <v>1.069</v>
      </c>
      <c r="D158" s="21">
        <v>0</v>
      </c>
      <c r="E158" s="21">
        <v>0</v>
      </c>
      <c r="F158" s="21">
        <v>100</v>
      </c>
      <c r="G158" s="21">
        <v>16.0348130020135</v>
      </c>
      <c r="H158" s="21">
        <v>7</v>
      </c>
      <c r="I158" s="21">
        <v>1700</v>
      </c>
      <c r="J158" s="21">
        <v>185</v>
      </c>
      <c r="K158" s="21">
        <v>0</v>
      </c>
      <c r="L158" s="2">
        <f t="shared" si="78"/>
        <v>0</v>
      </c>
      <c r="M158" s="2">
        <f t="shared" si="79"/>
        <v>0</v>
      </c>
      <c r="N158" s="2">
        <f t="shared" si="80"/>
        <v>0</v>
      </c>
      <c r="O158" s="2">
        <f t="shared" si="81"/>
        <v>0</v>
      </c>
      <c r="P158" s="2">
        <f t="shared" si="82"/>
        <v>0</v>
      </c>
      <c r="Q158" s="2">
        <f t="shared" si="83"/>
        <v>0</v>
      </c>
      <c r="R158" s="2">
        <f t="shared" si="84"/>
        <v>0</v>
      </c>
      <c r="S158" s="2">
        <f t="shared" si="85"/>
        <v>0</v>
      </c>
      <c r="T158" s="2">
        <f t="shared" si="86"/>
        <v>0</v>
      </c>
      <c r="U158" s="2">
        <f t="shared" si="87"/>
        <v>0</v>
      </c>
      <c r="V158" s="10">
        <f t="shared" si="88"/>
        <v>7</v>
      </c>
      <c r="W158" s="2">
        <f t="shared" si="89"/>
        <v>5</v>
      </c>
      <c r="X158" s="2">
        <f t="shared" si="90"/>
        <v>4</v>
      </c>
      <c r="Y158" s="2">
        <f t="shared" si="91"/>
        <v>3</v>
      </c>
      <c r="Z158" s="2">
        <f t="shared" si="92"/>
        <v>3</v>
      </c>
      <c r="AA158" s="2">
        <f t="shared" si="93"/>
        <v>5</v>
      </c>
      <c r="AB158" s="2">
        <f t="shared" si="94"/>
        <v>4</v>
      </c>
      <c r="AC158" s="2">
        <f t="shared" si="111"/>
        <v>7</v>
      </c>
      <c r="AD158" s="5">
        <f t="shared" si="112"/>
        <v>11</v>
      </c>
      <c r="AE158">
        <f t="shared" si="113"/>
        <v>1</v>
      </c>
      <c r="AF158" s="1" t="str">
        <f t="shared" si="95"/>
        <v>-</v>
      </c>
      <c r="AG158" s="1" t="str">
        <f t="shared" si="96"/>
        <v>-</v>
      </c>
      <c r="AH158" s="1" t="str">
        <f t="shared" si="97"/>
        <v>-</v>
      </c>
      <c r="AI158" s="1" t="str">
        <f t="shared" si="98"/>
        <v>-</v>
      </c>
      <c r="AJ158" s="1" t="str">
        <f t="shared" si="99"/>
        <v>-</v>
      </c>
      <c r="AK158" s="1" t="str">
        <f t="shared" si="100"/>
        <v>-</v>
      </c>
      <c r="AL158" s="1" t="str">
        <f t="shared" si="101"/>
        <v>-</v>
      </c>
      <c r="AM158" s="1" t="str">
        <f t="shared" si="102"/>
        <v>-</v>
      </c>
      <c r="AN158" s="1" t="str">
        <f t="shared" si="103"/>
        <v>-</v>
      </c>
      <c r="AO158" s="1" t="str">
        <f t="shared" si="104"/>
        <v>-</v>
      </c>
      <c r="AP158" s="1">
        <f t="shared" si="114"/>
        <v>1.7373078217597726</v>
      </c>
      <c r="AQ158" s="1" t="str">
        <f t="shared" si="105"/>
        <v>-</v>
      </c>
      <c r="AR158" s="1" t="str">
        <f t="shared" si="106"/>
        <v>-</v>
      </c>
      <c r="AS158" s="1" t="str">
        <f t="shared" si="107"/>
        <v>-</v>
      </c>
      <c r="AT158" s="1" t="str">
        <f t="shared" si="108"/>
        <v>-</v>
      </c>
      <c r="AU158" s="1" t="str">
        <f t="shared" si="109"/>
        <v>-</v>
      </c>
      <c r="AV158" s="1" t="str">
        <f t="shared" si="110"/>
        <v>-</v>
      </c>
      <c r="AW158" s="5">
        <f t="shared" si="115"/>
        <v>11</v>
      </c>
      <c r="AX158" s="1">
        <f t="shared" si="116"/>
        <v>1.7373078217597726</v>
      </c>
    </row>
    <row r="159" spans="1:50" x14ac:dyDescent="0.2">
      <c r="A159" s="4">
        <v>157</v>
      </c>
      <c r="B159" s="21">
        <v>0</v>
      </c>
      <c r="C159" s="21">
        <v>0.92900000000000005</v>
      </c>
      <c r="D159" s="21">
        <v>0</v>
      </c>
      <c r="E159" s="21">
        <v>0</v>
      </c>
      <c r="F159" s="21">
        <v>100</v>
      </c>
      <c r="G159" s="21">
        <v>13.932940769066199</v>
      </c>
      <c r="H159" s="21">
        <v>7</v>
      </c>
      <c r="I159" s="21">
        <v>1700</v>
      </c>
      <c r="J159" s="21">
        <v>185</v>
      </c>
      <c r="K159" s="21">
        <v>0</v>
      </c>
      <c r="L159" s="2">
        <f t="shared" si="78"/>
        <v>0</v>
      </c>
      <c r="M159" s="2">
        <f t="shared" si="79"/>
        <v>0</v>
      </c>
      <c r="N159" s="2">
        <f t="shared" si="80"/>
        <v>0</v>
      </c>
      <c r="O159" s="2">
        <f t="shared" si="81"/>
        <v>0</v>
      </c>
      <c r="P159" s="2">
        <f t="shared" si="82"/>
        <v>0</v>
      </c>
      <c r="Q159" s="2">
        <f t="shared" si="83"/>
        <v>0</v>
      </c>
      <c r="R159" s="2">
        <f t="shared" si="84"/>
        <v>0</v>
      </c>
      <c r="S159" s="2">
        <f t="shared" si="85"/>
        <v>0</v>
      </c>
      <c r="T159" s="2">
        <f t="shared" si="86"/>
        <v>0</v>
      </c>
      <c r="U159" s="2">
        <f t="shared" si="87"/>
        <v>0</v>
      </c>
      <c r="V159" s="10">
        <f t="shared" si="88"/>
        <v>7</v>
      </c>
      <c r="W159" s="2">
        <f t="shared" si="89"/>
        <v>6</v>
      </c>
      <c r="X159" s="2">
        <f t="shared" si="90"/>
        <v>5</v>
      </c>
      <c r="Y159" s="2">
        <f t="shared" si="91"/>
        <v>3</v>
      </c>
      <c r="Z159" s="2">
        <f t="shared" si="92"/>
        <v>3</v>
      </c>
      <c r="AA159" s="2">
        <f t="shared" si="93"/>
        <v>5</v>
      </c>
      <c r="AB159" s="2">
        <f t="shared" si="94"/>
        <v>4</v>
      </c>
      <c r="AC159" s="2">
        <f t="shared" si="111"/>
        <v>7</v>
      </c>
      <c r="AD159" s="5">
        <f t="shared" si="112"/>
        <v>11</v>
      </c>
      <c r="AE159">
        <f t="shared" si="113"/>
        <v>1</v>
      </c>
      <c r="AF159" s="1" t="str">
        <f t="shared" si="95"/>
        <v>-</v>
      </c>
      <c r="AG159" s="1" t="str">
        <f t="shared" si="96"/>
        <v>-</v>
      </c>
      <c r="AH159" s="1" t="str">
        <f t="shared" si="97"/>
        <v>-</v>
      </c>
      <c r="AI159" s="1" t="str">
        <f t="shared" si="98"/>
        <v>-</v>
      </c>
      <c r="AJ159" s="1" t="str">
        <f t="shared" si="99"/>
        <v>-</v>
      </c>
      <c r="AK159" s="1" t="str">
        <f t="shared" si="100"/>
        <v>-</v>
      </c>
      <c r="AL159" s="1" t="str">
        <f t="shared" si="101"/>
        <v>-</v>
      </c>
      <c r="AM159" s="1" t="str">
        <f t="shared" si="102"/>
        <v>-</v>
      </c>
      <c r="AN159" s="1" t="str">
        <f t="shared" si="103"/>
        <v>-</v>
      </c>
      <c r="AO159" s="1" t="str">
        <f t="shared" si="104"/>
        <v>-</v>
      </c>
      <c r="AP159" s="1">
        <f t="shared" si="114"/>
        <v>1.8338190247996864</v>
      </c>
      <c r="AQ159" s="1" t="str">
        <f t="shared" si="105"/>
        <v>-</v>
      </c>
      <c r="AR159" s="1" t="str">
        <f t="shared" si="106"/>
        <v>-</v>
      </c>
      <c r="AS159" s="1" t="str">
        <f t="shared" si="107"/>
        <v>-</v>
      </c>
      <c r="AT159" s="1" t="str">
        <f t="shared" si="108"/>
        <v>-</v>
      </c>
      <c r="AU159" s="1" t="str">
        <f t="shared" si="109"/>
        <v>-</v>
      </c>
      <c r="AV159" s="1" t="str">
        <f t="shared" si="110"/>
        <v>-</v>
      </c>
      <c r="AW159" s="5">
        <f t="shared" si="115"/>
        <v>11</v>
      </c>
      <c r="AX159" s="1">
        <f t="shared" si="116"/>
        <v>1.8338190247996864</v>
      </c>
    </row>
    <row r="160" spans="1:50" x14ac:dyDescent="0.2">
      <c r="A160" s="4">
        <v>158</v>
      </c>
      <c r="B160" s="21">
        <v>0.52131782543972705</v>
      </c>
      <c r="C160" s="21">
        <v>23.472000000000001</v>
      </c>
      <c r="D160" s="21">
        <v>28</v>
      </c>
      <c r="E160" s="21">
        <v>2</v>
      </c>
      <c r="F160" s="21">
        <v>70</v>
      </c>
      <c r="G160" s="21">
        <v>9.3886616377246703</v>
      </c>
      <c r="H160" s="21">
        <v>7</v>
      </c>
      <c r="I160" s="21">
        <v>1500</v>
      </c>
      <c r="J160" s="21">
        <v>185</v>
      </c>
      <c r="K160" s="21">
        <v>12.5</v>
      </c>
      <c r="L160" s="2">
        <f t="shared" si="78"/>
        <v>2</v>
      </c>
      <c r="M160" s="2">
        <f t="shared" si="79"/>
        <v>4</v>
      </c>
      <c r="N160" s="2">
        <f t="shared" si="80"/>
        <v>4</v>
      </c>
      <c r="O160" s="2">
        <f t="shared" si="81"/>
        <v>5</v>
      </c>
      <c r="P160" s="2">
        <f t="shared" si="82"/>
        <v>4</v>
      </c>
      <c r="Q160" s="2">
        <f t="shared" si="83"/>
        <v>4</v>
      </c>
      <c r="R160" s="2">
        <f t="shared" si="84"/>
        <v>3</v>
      </c>
      <c r="S160" s="2">
        <f t="shared" si="85"/>
        <v>4</v>
      </c>
      <c r="T160" s="2">
        <f t="shared" si="86"/>
        <v>4</v>
      </c>
      <c r="U160" s="2">
        <f t="shared" si="87"/>
        <v>3</v>
      </c>
      <c r="V160" s="10">
        <f t="shared" si="88"/>
        <v>0</v>
      </c>
      <c r="W160" s="2">
        <f t="shared" si="89"/>
        <v>0</v>
      </c>
      <c r="X160" s="2">
        <f t="shared" si="90"/>
        <v>0</v>
      </c>
      <c r="Y160" s="2">
        <f t="shared" si="91"/>
        <v>0</v>
      </c>
      <c r="Z160" s="2">
        <f t="shared" si="92"/>
        <v>0</v>
      </c>
      <c r="AA160" s="2">
        <f t="shared" si="93"/>
        <v>0</v>
      </c>
      <c r="AB160" s="2">
        <f t="shared" si="94"/>
        <v>0</v>
      </c>
      <c r="AC160" s="2">
        <f t="shared" si="111"/>
        <v>5</v>
      </c>
      <c r="AD160" s="5">
        <f t="shared" si="112"/>
        <v>4</v>
      </c>
      <c r="AE160">
        <f t="shared" si="113"/>
        <v>1</v>
      </c>
      <c r="AF160" s="1" t="str">
        <f t="shared" si="95"/>
        <v>-</v>
      </c>
      <c r="AG160" s="1" t="str">
        <f t="shared" si="96"/>
        <v>-</v>
      </c>
      <c r="AH160" s="1" t="str">
        <f t="shared" si="97"/>
        <v>-</v>
      </c>
      <c r="AI160" s="1">
        <f t="shared" si="98"/>
        <v>3.0524682255860878</v>
      </c>
      <c r="AJ160" s="1" t="str">
        <f t="shared" si="99"/>
        <v>-</v>
      </c>
      <c r="AK160" s="1" t="str">
        <f t="shared" si="100"/>
        <v>-</v>
      </c>
      <c r="AL160" s="1" t="str">
        <f t="shared" si="101"/>
        <v>-</v>
      </c>
      <c r="AM160" s="1" t="str">
        <f t="shared" si="102"/>
        <v>-</v>
      </c>
      <c r="AN160" s="1" t="str">
        <f t="shared" si="103"/>
        <v>-</v>
      </c>
      <c r="AO160" s="1" t="str">
        <f t="shared" si="104"/>
        <v>-</v>
      </c>
      <c r="AP160" s="1" t="str">
        <f t="shared" si="114"/>
        <v>-</v>
      </c>
      <c r="AQ160" s="1" t="str">
        <f t="shared" si="105"/>
        <v>-</v>
      </c>
      <c r="AR160" s="1" t="str">
        <f t="shared" si="106"/>
        <v>-</v>
      </c>
      <c r="AS160" s="1" t="str">
        <f t="shared" si="107"/>
        <v>-</v>
      </c>
      <c r="AT160" s="1" t="str">
        <f t="shared" si="108"/>
        <v>-</v>
      </c>
      <c r="AU160" s="1" t="str">
        <f t="shared" si="109"/>
        <v>-</v>
      </c>
      <c r="AV160" s="1" t="str">
        <f t="shared" si="110"/>
        <v>-</v>
      </c>
      <c r="AW160" s="5">
        <f t="shared" si="115"/>
        <v>4</v>
      </c>
      <c r="AX160" s="1">
        <f t="shared" si="116"/>
        <v>3.0524682255860878</v>
      </c>
    </row>
    <row r="161" spans="1:50" x14ac:dyDescent="0.2">
      <c r="A161" s="4">
        <v>159</v>
      </c>
      <c r="B161" s="21">
        <v>0.54377559442407397</v>
      </c>
      <c r="C161" s="21">
        <v>78.968999999999994</v>
      </c>
      <c r="D161" s="21">
        <v>23</v>
      </c>
      <c r="E161" s="21">
        <v>38</v>
      </c>
      <c r="F161" s="21">
        <v>39</v>
      </c>
      <c r="G161" s="21">
        <v>7.89692912710189</v>
      </c>
      <c r="H161" s="21">
        <v>6</v>
      </c>
      <c r="I161" s="21">
        <v>1500</v>
      </c>
      <c r="J161" s="21">
        <v>185</v>
      </c>
      <c r="K161" s="21">
        <v>12.5</v>
      </c>
      <c r="L161" s="2">
        <f t="shared" si="78"/>
        <v>2</v>
      </c>
      <c r="M161" s="2">
        <f t="shared" si="79"/>
        <v>5</v>
      </c>
      <c r="N161" s="2">
        <f t="shared" si="80"/>
        <v>6</v>
      </c>
      <c r="O161" s="2">
        <f t="shared" si="81"/>
        <v>6</v>
      </c>
      <c r="P161" s="2">
        <f t="shared" si="82"/>
        <v>7</v>
      </c>
      <c r="Q161" s="2">
        <f t="shared" si="83"/>
        <v>7</v>
      </c>
      <c r="R161" s="2">
        <f t="shared" si="84"/>
        <v>2</v>
      </c>
      <c r="S161" s="2">
        <f t="shared" si="85"/>
        <v>3</v>
      </c>
      <c r="T161" s="2">
        <f t="shared" si="86"/>
        <v>3</v>
      </c>
      <c r="U161" s="2">
        <f t="shared" si="87"/>
        <v>5</v>
      </c>
      <c r="V161" s="10">
        <f t="shared" si="88"/>
        <v>0</v>
      </c>
      <c r="W161" s="2">
        <f t="shared" si="89"/>
        <v>0</v>
      </c>
      <c r="X161" s="2">
        <f t="shared" si="90"/>
        <v>0</v>
      </c>
      <c r="Y161" s="2">
        <f t="shared" si="91"/>
        <v>0</v>
      </c>
      <c r="Z161" s="2">
        <f t="shared" si="92"/>
        <v>0</v>
      </c>
      <c r="AA161" s="2">
        <f t="shared" si="93"/>
        <v>0</v>
      </c>
      <c r="AB161" s="2">
        <f t="shared" si="94"/>
        <v>0</v>
      </c>
      <c r="AC161" s="2">
        <f t="shared" si="111"/>
        <v>7</v>
      </c>
      <c r="AD161" s="5">
        <f t="shared" si="112"/>
        <v>5</v>
      </c>
      <c r="AE161">
        <f t="shared" si="113"/>
        <v>2</v>
      </c>
      <c r="AF161" s="1" t="str">
        <f t="shared" si="95"/>
        <v>-</v>
      </c>
      <c r="AG161" s="1" t="str">
        <f t="shared" si="96"/>
        <v>-</v>
      </c>
      <c r="AH161" s="1" t="str">
        <f t="shared" si="97"/>
        <v>-</v>
      </c>
      <c r="AI161" s="1" t="str">
        <f t="shared" si="98"/>
        <v>-</v>
      </c>
      <c r="AJ161" s="1">
        <f t="shared" si="99"/>
        <v>2.5424845696016392</v>
      </c>
      <c r="AK161" s="1">
        <f t="shared" si="100"/>
        <v>2.2582328203693716</v>
      </c>
      <c r="AL161" s="1" t="str">
        <f t="shared" si="101"/>
        <v>-</v>
      </c>
      <c r="AM161" s="1" t="str">
        <f t="shared" si="102"/>
        <v>-</v>
      </c>
      <c r="AN161" s="1" t="str">
        <f t="shared" si="103"/>
        <v>-</v>
      </c>
      <c r="AO161" s="1" t="str">
        <f t="shared" si="104"/>
        <v>-</v>
      </c>
      <c r="AP161" s="1" t="str">
        <f t="shared" si="114"/>
        <v>-</v>
      </c>
      <c r="AQ161" s="1" t="str">
        <f t="shared" si="105"/>
        <v>-</v>
      </c>
      <c r="AR161" s="1" t="str">
        <f t="shared" si="106"/>
        <v>-</v>
      </c>
      <c r="AS161" s="1" t="str">
        <f t="shared" si="107"/>
        <v>-</v>
      </c>
      <c r="AT161" s="1" t="str">
        <f t="shared" si="108"/>
        <v>-</v>
      </c>
      <c r="AU161" s="1" t="str">
        <f t="shared" si="109"/>
        <v>-</v>
      </c>
      <c r="AV161" s="1" t="str">
        <f t="shared" si="110"/>
        <v>-</v>
      </c>
      <c r="AW161" s="5">
        <f t="shared" si="115"/>
        <v>6</v>
      </c>
      <c r="AX161" s="1">
        <f t="shared" si="116"/>
        <v>2.2582328203693716</v>
      </c>
    </row>
    <row r="162" spans="1:50" x14ac:dyDescent="0.2">
      <c r="A162" s="4">
        <v>160</v>
      </c>
      <c r="B162" s="21">
        <v>0.55195849947461595</v>
      </c>
      <c r="C162" s="21">
        <v>23.576000000000001</v>
      </c>
      <c r="D162" s="21">
        <v>38</v>
      </c>
      <c r="E162" s="21">
        <v>16</v>
      </c>
      <c r="F162" s="21">
        <v>46</v>
      </c>
      <c r="G162" s="21">
        <v>5.0011553099402599</v>
      </c>
      <c r="H162" s="21">
        <v>6</v>
      </c>
      <c r="I162" s="21">
        <v>1500</v>
      </c>
      <c r="J162" s="21">
        <v>185</v>
      </c>
      <c r="K162" s="21">
        <v>12.5</v>
      </c>
      <c r="L162" s="2">
        <f t="shared" si="78"/>
        <v>2</v>
      </c>
      <c r="M162" s="2">
        <f t="shared" si="79"/>
        <v>4</v>
      </c>
      <c r="N162" s="2">
        <f t="shared" si="80"/>
        <v>5</v>
      </c>
      <c r="O162" s="2">
        <f t="shared" si="81"/>
        <v>4</v>
      </c>
      <c r="P162" s="2">
        <f t="shared" si="82"/>
        <v>5</v>
      </c>
      <c r="Q162" s="2">
        <f t="shared" si="83"/>
        <v>6</v>
      </c>
      <c r="R162" s="2">
        <f t="shared" si="84"/>
        <v>3</v>
      </c>
      <c r="S162" s="2">
        <f t="shared" si="85"/>
        <v>4</v>
      </c>
      <c r="T162" s="2">
        <f t="shared" si="86"/>
        <v>4</v>
      </c>
      <c r="U162" s="2">
        <f t="shared" si="87"/>
        <v>4</v>
      </c>
      <c r="V162" s="10">
        <f t="shared" si="88"/>
        <v>0</v>
      </c>
      <c r="W162" s="2">
        <f t="shared" si="89"/>
        <v>0</v>
      </c>
      <c r="X162" s="2">
        <f t="shared" si="90"/>
        <v>0</v>
      </c>
      <c r="Y162" s="2">
        <f t="shared" si="91"/>
        <v>0</v>
      </c>
      <c r="Z162" s="2">
        <f t="shared" si="92"/>
        <v>0</v>
      </c>
      <c r="AA162" s="2">
        <f t="shared" si="93"/>
        <v>0</v>
      </c>
      <c r="AB162" s="2">
        <f t="shared" si="94"/>
        <v>0</v>
      </c>
      <c r="AC162" s="2">
        <f t="shared" si="111"/>
        <v>6</v>
      </c>
      <c r="AD162" s="5">
        <f t="shared" si="112"/>
        <v>6</v>
      </c>
      <c r="AE162">
        <f t="shared" si="113"/>
        <v>1</v>
      </c>
      <c r="AF162" s="1" t="str">
        <f t="shared" si="95"/>
        <v>-</v>
      </c>
      <c r="AG162" s="1" t="str">
        <f t="shared" si="96"/>
        <v>-</v>
      </c>
      <c r="AH162" s="1" t="str">
        <f t="shared" si="97"/>
        <v>-</v>
      </c>
      <c r="AI162" s="1" t="str">
        <f t="shared" si="98"/>
        <v>-</v>
      </c>
      <c r="AJ162" s="1" t="str">
        <f t="shared" si="99"/>
        <v>-</v>
      </c>
      <c r="AK162" s="1">
        <f t="shared" si="100"/>
        <v>2.258537609108823</v>
      </c>
      <c r="AL162" s="1" t="str">
        <f t="shared" si="101"/>
        <v>-</v>
      </c>
      <c r="AM162" s="1" t="str">
        <f t="shared" si="102"/>
        <v>-</v>
      </c>
      <c r="AN162" s="1" t="str">
        <f t="shared" si="103"/>
        <v>-</v>
      </c>
      <c r="AO162" s="1" t="str">
        <f t="shared" si="104"/>
        <v>-</v>
      </c>
      <c r="AP162" s="1" t="str">
        <f t="shared" si="114"/>
        <v>-</v>
      </c>
      <c r="AQ162" s="1" t="str">
        <f t="shared" si="105"/>
        <v>-</v>
      </c>
      <c r="AR162" s="1" t="str">
        <f t="shared" si="106"/>
        <v>-</v>
      </c>
      <c r="AS162" s="1" t="str">
        <f t="shared" si="107"/>
        <v>-</v>
      </c>
      <c r="AT162" s="1" t="str">
        <f t="shared" si="108"/>
        <v>-</v>
      </c>
      <c r="AU162" s="1" t="str">
        <f t="shared" si="109"/>
        <v>-</v>
      </c>
      <c r="AV162" s="1" t="str">
        <f t="shared" si="110"/>
        <v>-</v>
      </c>
      <c r="AW162" s="5">
        <f t="shared" si="115"/>
        <v>6</v>
      </c>
      <c r="AX162" s="1">
        <f t="shared" si="116"/>
        <v>2.258537609108823</v>
      </c>
    </row>
    <row r="163" spans="1:50" x14ac:dyDescent="0.2">
      <c r="A163" s="4">
        <v>161</v>
      </c>
      <c r="B163" s="21">
        <v>0.483789816263612</v>
      </c>
      <c r="C163" s="21">
        <v>3.3210000000000002</v>
      </c>
      <c r="D163" s="21">
        <v>43</v>
      </c>
      <c r="E163" s="21">
        <v>17</v>
      </c>
      <c r="F163" s="21">
        <v>40</v>
      </c>
      <c r="G163" s="21">
        <v>5.97697475302152</v>
      </c>
      <c r="H163" s="21">
        <v>6</v>
      </c>
      <c r="I163" s="21">
        <v>1500</v>
      </c>
      <c r="J163" s="21">
        <v>185</v>
      </c>
      <c r="K163" s="21">
        <v>12.5</v>
      </c>
      <c r="L163" s="2">
        <f t="shared" si="78"/>
        <v>3</v>
      </c>
      <c r="M163" s="2">
        <f t="shared" si="79"/>
        <v>5</v>
      </c>
      <c r="N163" s="2">
        <f t="shared" si="80"/>
        <v>6</v>
      </c>
      <c r="O163" s="2">
        <f t="shared" si="81"/>
        <v>3</v>
      </c>
      <c r="P163" s="2">
        <f t="shared" si="82"/>
        <v>4</v>
      </c>
      <c r="Q163" s="2">
        <f t="shared" si="83"/>
        <v>5</v>
      </c>
      <c r="R163" s="2">
        <f t="shared" si="84"/>
        <v>4</v>
      </c>
      <c r="S163" s="2">
        <f t="shared" si="85"/>
        <v>4</v>
      </c>
      <c r="T163" s="2">
        <f t="shared" si="86"/>
        <v>4</v>
      </c>
      <c r="U163" s="2">
        <f t="shared" si="87"/>
        <v>4</v>
      </c>
      <c r="V163" s="10">
        <f t="shared" si="88"/>
        <v>0</v>
      </c>
      <c r="W163" s="2">
        <f t="shared" si="89"/>
        <v>0</v>
      </c>
      <c r="X163" s="2">
        <f t="shared" si="90"/>
        <v>0</v>
      </c>
      <c r="Y163" s="2">
        <f t="shared" si="91"/>
        <v>0</v>
      </c>
      <c r="Z163" s="2">
        <f t="shared" si="92"/>
        <v>0</v>
      </c>
      <c r="AA163" s="2">
        <f t="shared" si="93"/>
        <v>0</v>
      </c>
      <c r="AB163" s="2">
        <f t="shared" si="94"/>
        <v>0</v>
      </c>
      <c r="AC163" s="2">
        <f t="shared" si="111"/>
        <v>6</v>
      </c>
      <c r="AD163" s="5">
        <f t="shared" si="112"/>
        <v>3</v>
      </c>
      <c r="AE163">
        <f t="shared" si="113"/>
        <v>1</v>
      </c>
      <c r="AF163" s="1" t="str">
        <f t="shared" si="95"/>
        <v>-</v>
      </c>
      <c r="AG163" s="1" t="str">
        <f t="shared" si="96"/>
        <v>-</v>
      </c>
      <c r="AH163" s="1">
        <f t="shared" si="97"/>
        <v>2.8982104141916492</v>
      </c>
      <c r="AI163" s="1" t="str">
        <f t="shared" si="98"/>
        <v>-</v>
      </c>
      <c r="AJ163" s="1" t="str">
        <f t="shared" si="99"/>
        <v>-</v>
      </c>
      <c r="AK163" s="1" t="str">
        <f t="shared" si="100"/>
        <v>-</v>
      </c>
      <c r="AL163" s="1" t="str">
        <f t="shared" si="101"/>
        <v>-</v>
      </c>
      <c r="AM163" s="1" t="str">
        <f t="shared" si="102"/>
        <v>-</v>
      </c>
      <c r="AN163" s="1" t="str">
        <f t="shared" si="103"/>
        <v>-</v>
      </c>
      <c r="AO163" s="1" t="str">
        <f t="shared" si="104"/>
        <v>-</v>
      </c>
      <c r="AP163" s="1" t="str">
        <f t="shared" si="114"/>
        <v>-</v>
      </c>
      <c r="AQ163" s="1" t="str">
        <f t="shared" si="105"/>
        <v>-</v>
      </c>
      <c r="AR163" s="1" t="str">
        <f t="shared" si="106"/>
        <v>-</v>
      </c>
      <c r="AS163" s="1" t="str">
        <f t="shared" si="107"/>
        <v>-</v>
      </c>
      <c r="AT163" s="1" t="str">
        <f t="shared" si="108"/>
        <v>-</v>
      </c>
      <c r="AU163" s="1" t="str">
        <f t="shared" si="109"/>
        <v>-</v>
      </c>
      <c r="AV163" s="1" t="str">
        <f t="shared" si="110"/>
        <v>-</v>
      </c>
      <c r="AW163" s="5">
        <f t="shared" si="115"/>
        <v>3</v>
      </c>
      <c r="AX163" s="1">
        <f t="shared" si="116"/>
        <v>2.8982104141916492</v>
      </c>
    </row>
    <row r="164" spans="1:50" x14ac:dyDescent="0.2">
      <c r="A164" s="4">
        <v>162</v>
      </c>
      <c r="B164" s="21">
        <v>0.45677251873545799</v>
      </c>
      <c r="C164" s="21">
        <v>26.646999999999998</v>
      </c>
      <c r="D164" s="21">
        <v>12</v>
      </c>
      <c r="E164" s="21">
        <v>19</v>
      </c>
      <c r="F164" s="21">
        <v>69</v>
      </c>
      <c r="G164" s="21">
        <v>5.3294061028610598</v>
      </c>
      <c r="H164" s="21">
        <v>6</v>
      </c>
      <c r="I164" s="21">
        <v>0</v>
      </c>
      <c r="J164" s="21">
        <v>0.15</v>
      </c>
      <c r="K164" s="21">
        <v>0</v>
      </c>
      <c r="L164" s="2">
        <f t="shared" si="78"/>
        <v>2</v>
      </c>
      <c r="M164" s="2">
        <f t="shared" si="79"/>
        <v>4</v>
      </c>
      <c r="N164" s="2">
        <f t="shared" si="80"/>
        <v>5</v>
      </c>
      <c r="O164" s="2">
        <f t="shared" si="81"/>
        <v>2</v>
      </c>
      <c r="P164" s="2">
        <f t="shared" si="82"/>
        <v>3</v>
      </c>
      <c r="Q164" s="2">
        <f t="shared" si="83"/>
        <v>4</v>
      </c>
      <c r="R164" s="2">
        <f t="shared" si="84"/>
        <v>4</v>
      </c>
      <c r="S164" s="2">
        <f t="shared" si="85"/>
        <v>7</v>
      </c>
      <c r="T164" s="2">
        <f t="shared" si="86"/>
        <v>7</v>
      </c>
      <c r="U164" s="2">
        <f t="shared" si="87"/>
        <v>3</v>
      </c>
      <c r="V164" s="10">
        <f t="shared" si="88"/>
        <v>0</v>
      </c>
      <c r="W164" s="2">
        <f t="shared" si="89"/>
        <v>0</v>
      </c>
      <c r="X164" s="2">
        <f t="shared" si="90"/>
        <v>0</v>
      </c>
      <c r="Y164" s="2">
        <f t="shared" si="91"/>
        <v>0</v>
      </c>
      <c r="Z164" s="2">
        <f t="shared" si="92"/>
        <v>0</v>
      </c>
      <c r="AA164" s="2">
        <f t="shared" si="93"/>
        <v>0</v>
      </c>
      <c r="AB164" s="2">
        <f t="shared" si="94"/>
        <v>0</v>
      </c>
      <c r="AC164" s="2">
        <f t="shared" si="111"/>
        <v>7</v>
      </c>
      <c r="AD164" s="5">
        <f t="shared" si="112"/>
        <v>8</v>
      </c>
      <c r="AE164">
        <f t="shared" si="113"/>
        <v>2</v>
      </c>
      <c r="AF164" s="1" t="str">
        <f t="shared" si="95"/>
        <v>-</v>
      </c>
      <c r="AG164" s="1" t="str">
        <f t="shared" si="96"/>
        <v>-</v>
      </c>
      <c r="AH164" s="1" t="str">
        <f t="shared" si="97"/>
        <v>-</v>
      </c>
      <c r="AI164" s="1" t="str">
        <f t="shared" si="98"/>
        <v>-</v>
      </c>
      <c r="AJ164" s="1" t="str">
        <f t="shared" si="99"/>
        <v>-</v>
      </c>
      <c r="AK164" s="1" t="str">
        <f t="shared" si="100"/>
        <v>-</v>
      </c>
      <c r="AL164" s="1" t="str">
        <f t="shared" si="101"/>
        <v>-</v>
      </c>
      <c r="AM164" s="1">
        <f t="shared" si="102"/>
        <v>2.1904425765310793</v>
      </c>
      <c r="AN164" s="1">
        <f t="shared" si="103"/>
        <v>2.2321704862399834</v>
      </c>
      <c r="AO164" s="1" t="str">
        <f t="shared" si="104"/>
        <v>-</v>
      </c>
      <c r="AP164" s="1" t="str">
        <f t="shared" si="114"/>
        <v>-</v>
      </c>
      <c r="AQ164" s="1" t="str">
        <f t="shared" si="105"/>
        <v>-</v>
      </c>
      <c r="AR164" s="1" t="str">
        <f t="shared" si="106"/>
        <v>-</v>
      </c>
      <c r="AS164" s="1" t="str">
        <f t="shared" si="107"/>
        <v>-</v>
      </c>
      <c r="AT164" s="1" t="str">
        <f t="shared" si="108"/>
        <v>-</v>
      </c>
      <c r="AU164" s="1" t="str">
        <f t="shared" si="109"/>
        <v>-</v>
      </c>
      <c r="AV164" s="1" t="str">
        <f t="shared" si="110"/>
        <v>-</v>
      </c>
      <c r="AW164" s="5">
        <f t="shared" si="115"/>
        <v>8</v>
      </c>
      <c r="AX164" s="1">
        <f t="shared" si="116"/>
        <v>2.1904425765310793</v>
      </c>
    </row>
    <row r="165" spans="1:50" x14ac:dyDescent="0.2">
      <c r="A165" s="4">
        <v>163</v>
      </c>
      <c r="B165" s="21">
        <v>0.51586492352445401</v>
      </c>
      <c r="C165" s="21">
        <v>5.085</v>
      </c>
      <c r="D165" s="21">
        <v>2</v>
      </c>
      <c r="E165" s="21">
        <v>14</v>
      </c>
      <c r="F165" s="21">
        <v>84</v>
      </c>
      <c r="G165" s="21">
        <v>3.2360424498145002</v>
      </c>
      <c r="H165" s="21">
        <v>5</v>
      </c>
      <c r="I165" s="21">
        <v>1500</v>
      </c>
      <c r="J165" s="21">
        <v>185</v>
      </c>
      <c r="K165" s="21">
        <v>12.5</v>
      </c>
      <c r="L165" s="2">
        <f t="shared" si="78"/>
        <v>2</v>
      </c>
      <c r="M165" s="2">
        <f t="shared" si="79"/>
        <v>3</v>
      </c>
      <c r="N165" s="2">
        <f t="shared" si="80"/>
        <v>4</v>
      </c>
      <c r="O165" s="2">
        <f t="shared" si="81"/>
        <v>3</v>
      </c>
      <c r="P165" s="2">
        <f t="shared" si="82"/>
        <v>4</v>
      </c>
      <c r="Q165" s="2">
        <f t="shared" si="83"/>
        <v>4</v>
      </c>
      <c r="R165" s="2">
        <f t="shared" si="84"/>
        <v>5</v>
      </c>
      <c r="S165" s="2">
        <f t="shared" si="85"/>
        <v>4</v>
      </c>
      <c r="T165" s="2">
        <f t="shared" si="86"/>
        <v>4</v>
      </c>
      <c r="U165" s="2">
        <f t="shared" si="87"/>
        <v>2</v>
      </c>
      <c r="V165" s="10">
        <f t="shared" si="88"/>
        <v>0</v>
      </c>
      <c r="W165" s="2">
        <f t="shared" si="89"/>
        <v>0</v>
      </c>
      <c r="X165" s="2">
        <f t="shared" si="90"/>
        <v>0</v>
      </c>
      <c r="Y165" s="2">
        <f t="shared" si="91"/>
        <v>0</v>
      </c>
      <c r="Z165" s="2">
        <f t="shared" si="92"/>
        <v>0</v>
      </c>
      <c r="AA165" s="2">
        <f t="shared" si="93"/>
        <v>0</v>
      </c>
      <c r="AB165" s="2">
        <f t="shared" si="94"/>
        <v>0</v>
      </c>
      <c r="AC165" s="2">
        <f t="shared" si="111"/>
        <v>5</v>
      </c>
      <c r="AD165" s="5">
        <f t="shared" si="112"/>
        <v>7</v>
      </c>
      <c r="AE165">
        <f t="shared" si="113"/>
        <v>1</v>
      </c>
      <c r="AF165" s="1" t="str">
        <f t="shared" si="95"/>
        <v>-</v>
      </c>
      <c r="AG165" s="1" t="str">
        <f t="shared" si="96"/>
        <v>-</v>
      </c>
      <c r="AH165" s="1" t="str">
        <f t="shared" si="97"/>
        <v>-</v>
      </c>
      <c r="AI165" s="1" t="str">
        <f t="shared" si="98"/>
        <v>-</v>
      </c>
      <c r="AJ165" s="1" t="str">
        <f t="shared" si="99"/>
        <v>-</v>
      </c>
      <c r="AK165" s="1" t="str">
        <f t="shared" si="100"/>
        <v>-</v>
      </c>
      <c r="AL165" s="1">
        <f t="shared" si="101"/>
        <v>2.0494662869014757</v>
      </c>
      <c r="AM165" s="1" t="str">
        <f t="shared" si="102"/>
        <v>-</v>
      </c>
      <c r="AN165" s="1" t="str">
        <f t="shared" si="103"/>
        <v>-</v>
      </c>
      <c r="AO165" s="1" t="str">
        <f t="shared" si="104"/>
        <v>-</v>
      </c>
      <c r="AP165" s="1" t="str">
        <f t="shared" si="114"/>
        <v>-</v>
      </c>
      <c r="AQ165" s="1" t="str">
        <f t="shared" si="105"/>
        <v>-</v>
      </c>
      <c r="AR165" s="1" t="str">
        <f t="shared" si="106"/>
        <v>-</v>
      </c>
      <c r="AS165" s="1" t="str">
        <f t="shared" si="107"/>
        <v>-</v>
      </c>
      <c r="AT165" s="1" t="str">
        <f t="shared" si="108"/>
        <v>-</v>
      </c>
      <c r="AU165" s="1" t="str">
        <f t="shared" si="109"/>
        <v>-</v>
      </c>
      <c r="AV165" s="1" t="str">
        <f t="shared" si="110"/>
        <v>-</v>
      </c>
      <c r="AW165" s="5">
        <f t="shared" si="115"/>
        <v>7</v>
      </c>
      <c r="AX165" s="1">
        <f t="shared" si="116"/>
        <v>2.0494662869014757</v>
      </c>
    </row>
    <row r="166" spans="1:50" x14ac:dyDescent="0.2">
      <c r="A166" s="4">
        <v>164</v>
      </c>
      <c r="B166" s="21">
        <v>0.472817556736501</v>
      </c>
      <c r="C166" s="21">
        <v>10.205</v>
      </c>
      <c r="D166" s="21">
        <v>0</v>
      </c>
      <c r="E166" s="21">
        <v>11</v>
      </c>
      <c r="F166" s="21">
        <v>89</v>
      </c>
      <c r="G166" s="21">
        <v>6.4945994277919104</v>
      </c>
      <c r="H166" s="21">
        <v>6</v>
      </c>
      <c r="I166" s="21">
        <v>1500</v>
      </c>
      <c r="J166" s="21">
        <v>185</v>
      </c>
      <c r="K166" s="21">
        <v>0</v>
      </c>
      <c r="L166" s="2">
        <f t="shared" si="78"/>
        <v>0</v>
      </c>
      <c r="M166" s="2">
        <f t="shared" si="79"/>
        <v>0</v>
      </c>
      <c r="N166" s="2">
        <f t="shared" si="80"/>
        <v>0</v>
      </c>
      <c r="O166" s="2">
        <f t="shared" si="81"/>
        <v>0</v>
      </c>
      <c r="P166" s="2">
        <f t="shared" si="82"/>
        <v>0</v>
      </c>
      <c r="Q166" s="2">
        <f t="shared" si="83"/>
        <v>0</v>
      </c>
      <c r="R166" s="2">
        <f t="shared" si="84"/>
        <v>0</v>
      </c>
      <c r="S166" s="2">
        <f t="shared" si="85"/>
        <v>0</v>
      </c>
      <c r="T166" s="2">
        <f t="shared" si="86"/>
        <v>0</v>
      </c>
      <c r="U166" s="2">
        <f t="shared" si="87"/>
        <v>0</v>
      </c>
      <c r="V166" s="10">
        <f t="shared" si="88"/>
        <v>5</v>
      </c>
      <c r="W166" s="2">
        <f t="shared" si="89"/>
        <v>5</v>
      </c>
      <c r="X166" s="2">
        <f t="shared" si="90"/>
        <v>3</v>
      </c>
      <c r="Y166" s="2">
        <f t="shared" si="91"/>
        <v>3</v>
      </c>
      <c r="Z166" s="2">
        <f t="shared" si="92"/>
        <v>3</v>
      </c>
      <c r="AA166" s="2">
        <f t="shared" si="93"/>
        <v>3</v>
      </c>
      <c r="AB166" s="2">
        <f t="shared" si="94"/>
        <v>3</v>
      </c>
      <c r="AC166" s="2">
        <f t="shared" si="111"/>
        <v>5</v>
      </c>
      <c r="AD166" s="5">
        <f t="shared" si="112"/>
        <v>11</v>
      </c>
      <c r="AE166">
        <f t="shared" si="113"/>
        <v>2</v>
      </c>
      <c r="AF166" s="1" t="str">
        <f t="shared" si="95"/>
        <v>-</v>
      </c>
      <c r="AG166" s="1" t="str">
        <f t="shared" si="96"/>
        <v>-</v>
      </c>
      <c r="AH166" s="1" t="str">
        <f t="shared" si="97"/>
        <v>-</v>
      </c>
      <c r="AI166" s="1" t="str">
        <f t="shared" si="98"/>
        <v>-</v>
      </c>
      <c r="AJ166" s="1" t="str">
        <f t="shared" si="99"/>
        <v>-</v>
      </c>
      <c r="AK166" s="1" t="str">
        <f t="shared" si="100"/>
        <v>-</v>
      </c>
      <c r="AL166" s="1" t="str">
        <f t="shared" si="101"/>
        <v>-</v>
      </c>
      <c r="AM166" s="1" t="str">
        <f t="shared" si="102"/>
        <v>-</v>
      </c>
      <c r="AN166" s="1" t="str">
        <f t="shared" si="103"/>
        <v>-</v>
      </c>
      <c r="AO166" s="1" t="str">
        <f t="shared" si="104"/>
        <v>-</v>
      </c>
      <c r="AP166" s="1">
        <f t="shared" si="114"/>
        <v>2.5361243337443509</v>
      </c>
      <c r="AQ166" s="1">
        <f t="shared" si="105"/>
        <v>2.04268862111413</v>
      </c>
      <c r="AR166" s="1" t="str">
        <f t="shared" si="106"/>
        <v>-</v>
      </c>
      <c r="AS166" s="1" t="str">
        <f t="shared" si="107"/>
        <v>-</v>
      </c>
      <c r="AT166" s="1" t="str">
        <f t="shared" si="108"/>
        <v>-</v>
      </c>
      <c r="AU166" s="1" t="str">
        <f t="shared" si="109"/>
        <v>-</v>
      </c>
      <c r="AV166" s="1" t="str">
        <f t="shared" si="110"/>
        <v>-</v>
      </c>
      <c r="AW166" s="5">
        <f t="shared" si="115"/>
        <v>12</v>
      </c>
      <c r="AX166" s="1">
        <f t="shared" si="116"/>
        <v>2.04268862111413</v>
      </c>
    </row>
    <row r="167" spans="1:50" x14ac:dyDescent="0.2">
      <c r="A167" s="4">
        <v>165</v>
      </c>
      <c r="B167" s="21">
        <v>0.50222152893535799</v>
      </c>
      <c r="C167" s="21">
        <v>85.688000000000002</v>
      </c>
      <c r="D167" s="21">
        <v>0</v>
      </c>
      <c r="E167" s="21">
        <v>2</v>
      </c>
      <c r="F167" s="21">
        <v>98</v>
      </c>
      <c r="G167" s="21">
        <v>8.5687889839569102</v>
      </c>
      <c r="H167" s="21">
        <v>6</v>
      </c>
      <c r="I167" s="21">
        <v>1500</v>
      </c>
      <c r="J167" s="21">
        <v>185</v>
      </c>
      <c r="K167" s="21">
        <v>0</v>
      </c>
      <c r="L167" s="2">
        <f t="shared" si="78"/>
        <v>0</v>
      </c>
      <c r="M167" s="2">
        <f t="shared" si="79"/>
        <v>0</v>
      </c>
      <c r="N167" s="2">
        <f t="shared" si="80"/>
        <v>0</v>
      </c>
      <c r="O167" s="2">
        <f t="shared" si="81"/>
        <v>0</v>
      </c>
      <c r="P167" s="2">
        <f t="shared" si="82"/>
        <v>0</v>
      </c>
      <c r="Q167" s="2">
        <f t="shared" si="83"/>
        <v>0</v>
      </c>
      <c r="R167" s="2">
        <f t="shared" si="84"/>
        <v>0</v>
      </c>
      <c r="S167" s="2">
        <f t="shared" si="85"/>
        <v>0</v>
      </c>
      <c r="T167" s="2">
        <f t="shared" si="86"/>
        <v>0</v>
      </c>
      <c r="U167" s="2">
        <f t="shared" si="87"/>
        <v>0</v>
      </c>
      <c r="V167" s="10">
        <f t="shared" si="88"/>
        <v>7</v>
      </c>
      <c r="W167" s="2">
        <f t="shared" si="89"/>
        <v>8</v>
      </c>
      <c r="X167" s="2">
        <f t="shared" si="90"/>
        <v>5</v>
      </c>
      <c r="Y167" s="2">
        <f t="shared" si="91"/>
        <v>3</v>
      </c>
      <c r="Z167" s="2">
        <f t="shared" si="92"/>
        <v>3</v>
      </c>
      <c r="AA167" s="2">
        <f t="shared" si="93"/>
        <v>5</v>
      </c>
      <c r="AB167" s="2">
        <f t="shared" si="94"/>
        <v>5</v>
      </c>
      <c r="AC167" s="2">
        <f t="shared" si="111"/>
        <v>8</v>
      </c>
      <c r="AD167" s="5">
        <f t="shared" si="112"/>
        <v>12</v>
      </c>
      <c r="AE167">
        <f t="shared" si="113"/>
        <v>1</v>
      </c>
      <c r="AF167" s="1" t="str">
        <f t="shared" si="95"/>
        <v>-</v>
      </c>
      <c r="AG167" s="1" t="str">
        <f t="shared" si="96"/>
        <v>-</v>
      </c>
      <c r="AH167" s="1" t="str">
        <f t="shared" si="97"/>
        <v>-</v>
      </c>
      <c r="AI167" s="1" t="str">
        <f t="shared" si="98"/>
        <v>-</v>
      </c>
      <c r="AJ167" s="1" t="str">
        <f t="shared" si="99"/>
        <v>-</v>
      </c>
      <c r="AK167" s="1" t="str">
        <f t="shared" si="100"/>
        <v>-</v>
      </c>
      <c r="AL167" s="1" t="str">
        <f t="shared" si="101"/>
        <v>-</v>
      </c>
      <c r="AM167" s="1" t="str">
        <f t="shared" si="102"/>
        <v>-</v>
      </c>
      <c r="AN167" s="1" t="str">
        <f t="shared" si="103"/>
        <v>-</v>
      </c>
      <c r="AO167" s="1" t="str">
        <f t="shared" si="104"/>
        <v>-</v>
      </c>
      <c r="AP167" s="1" t="str">
        <f t="shared" si="114"/>
        <v>-</v>
      </c>
      <c r="AQ167" s="1">
        <f t="shared" si="105"/>
        <v>2.0045044714859435</v>
      </c>
      <c r="AR167" s="1" t="str">
        <f t="shared" si="106"/>
        <v>-</v>
      </c>
      <c r="AS167" s="1" t="str">
        <f t="shared" si="107"/>
        <v>-</v>
      </c>
      <c r="AT167" s="1" t="str">
        <f t="shared" si="108"/>
        <v>-</v>
      </c>
      <c r="AU167" s="1" t="str">
        <f t="shared" si="109"/>
        <v>-</v>
      </c>
      <c r="AV167" s="1" t="str">
        <f t="shared" si="110"/>
        <v>-</v>
      </c>
      <c r="AW167" s="5">
        <f t="shared" si="115"/>
        <v>12</v>
      </c>
      <c r="AX167" s="1">
        <f t="shared" si="116"/>
        <v>2.0045044714859435</v>
      </c>
    </row>
    <row r="168" spans="1:50" x14ac:dyDescent="0.2">
      <c r="A168" s="4">
        <v>166</v>
      </c>
      <c r="B168" s="21">
        <v>0.53283133518447601</v>
      </c>
      <c r="C168" s="21">
        <v>38.375999999999998</v>
      </c>
      <c r="D168" s="21">
        <v>0</v>
      </c>
      <c r="E168" s="21">
        <v>0</v>
      </c>
      <c r="F168" s="21">
        <v>100</v>
      </c>
      <c r="G168" s="21">
        <v>10.8544425124936</v>
      </c>
      <c r="H168" s="21">
        <v>7</v>
      </c>
      <c r="I168" s="21">
        <v>1500</v>
      </c>
      <c r="J168" s="21">
        <v>185</v>
      </c>
      <c r="K168" s="21">
        <v>0</v>
      </c>
      <c r="L168" s="2">
        <f t="shared" si="78"/>
        <v>0</v>
      </c>
      <c r="M168" s="2">
        <f t="shared" si="79"/>
        <v>0</v>
      </c>
      <c r="N168" s="2">
        <f t="shared" si="80"/>
        <v>0</v>
      </c>
      <c r="O168" s="2">
        <f t="shared" si="81"/>
        <v>0</v>
      </c>
      <c r="P168" s="2">
        <f t="shared" si="82"/>
        <v>0</v>
      </c>
      <c r="Q168" s="2">
        <f t="shared" si="83"/>
        <v>0</v>
      </c>
      <c r="R168" s="2">
        <f t="shared" si="84"/>
        <v>0</v>
      </c>
      <c r="S168" s="2">
        <f t="shared" si="85"/>
        <v>0</v>
      </c>
      <c r="T168" s="2">
        <f t="shared" si="86"/>
        <v>0</v>
      </c>
      <c r="U168" s="2">
        <f t="shared" si="87"/>
        <v>0</v>
      </c>
      <c r="V168" s="10">
        <f t="shared" si="88"/>
        <v>7</v>
      </c>
      <c r="W168" s="2">
        <f t="shared" si="89"/>
        <v>7</v>
      </c>
      <c r="X168" s="2">
        <f t="shared" si="90"/>
        <v>5</v>
      </c>
      <c r="Y168" s="2">
        <f t="shared" si="91"/>
        <v>3</v>
      </c>
      <c r="Z168" s="2">
        <f t="shared" si="92"/>
        <v>3</v>
      </c>
      <c r="AA168" s="2">
        <f t="shared" si="93"/>
        <v>5</v>
      </c>
      <c r="AB168" s="2">
        <f t="shared" si="94"/>
        <v>5</v>
      </c>
      <c r="AC168" s="2">
        <f t="shared" si="111"/>
        <v>7</v>
      </c>
      <c r="AD168" s="5">
        <f t="shared" si="112"/>
        <v>11</v>
      </c>
      <c r="AE168">
        <f t="shared" si="113"/>
        <v>2</v>
      </c>
      <c r="AF168" s="1" t="str">
        <f t="shared" si="95"/>
        <v>-</v>
      </c>
      <c r="AG168" s="1" t="str">
        <f t="shared" si="96"/>
        <v>-</v>
      </c>
      <c r="AH168" s="1" t="str">
        <f t="shared" si="97"/>
        <v>-</v>
      </c>
      <c r="AI168" s="1" t="str">
        <f t="shared" si="98"/>
        <v>-</v>
      </c>
      <c r="AJ168" s="1" t="str">
        <f t="shared" si="99"/>
        <v>-</v>
      </c>
      <c r="AK168" s="1" t="str">
        <f t="shared" si="100"/>
        <v>-</v>
      </c>
      <c r="AL168" s="1" t="str">
        <f t="shared" si="101"/>
        <v>-</v>
      </c>
      <c r="AM168" s="1" t="str">
        <f t="shared" si="102"/>
        <v>-</v>
      </c>
      <c r="AN168" s="1" t="str">
        <f t="shared" si="103"/>
        <v>-</v>
      </c>
      <c r="AO168" s="1" t="str">
        <f t="shared" si="104"/>
        <v>-</v>
      </c>
      <c r="AP168" s="1">
        <f t="shared" si="114"/>
        <v>1.8865483651044481</v>
      </c>
      <c r="AQ168" s="1">
        <f t="shared" si="105"/>
        <v>1.7552628276489961</v>
      </c>
      <c r="AR168" s="1" t="str">
        <f t="shared" si="106"/>
        <v>-</v>
      </c>
      <c r="AS168" s="1" t="str">
        <f t="shared" si="107"/>
        <v>-</v>
      </c>
      <c r="AT168" s="1" t="str">
        <f t="shared" si="108"/>
        <v>-</v>
      </c>
      <c r="AU168" s="1" t="str">
        <f t="shared" si="109"/>
        <v>-</v>
      </c>
      <c r="AV168" s="1" t="str">
        <f t="shared" si="110"/>
        <v>-</v>
      </c>
      <c r="AW168" s="5">
        <f t="shared" si="115"/>
        <v>12</v>
      </c>
      <c r="AX168" s="1">
        <f t="shared" si="116"/>
        <v>1.7552628276489961</v>
      </c>
    </row>
    <row r="169" spans="1:50" x14ac:dyDescent="0.2">
      <c r="A169" s="4">
        <v>167</v>
      </c>
      <c r="B169" s="21">
        <v>0.50851721875449796</v>
      </c>
      <c r="C169" s="21">
        <v>0.92800000000000005</v>
      </c>
      <c r="D169" s="21">
        <v>0</v>
      </c>
      <c r="E169" s="21">
        <v>0</v>
      </c>
      <c r="F169" s="21">
        <v>100</v>
      </c>
      <c r="G169" s="21">
        <v>13.9268911596723</v>
      </c>
      <c r="H169" s="21">
        <v>7</v>
      </c>
      <c r="I169" s="21">
        <v>0</v>
      </c>
      <c r="J169" s="21">
        <v>0.15</v>
      </c>
      <c r="K169" s="21">
        <v>0</v>
      </c>
      <c r="L169" s="2">
        <f t="shared" si="78"/>
        <v>0</v>
      </c>
      <c r="M169" s="2">
        <f t="shared" si="79"/>
        <v>0</v>
      </c>
      <c r="N169" s="2">
        <f t="shared" si="80"/>
        <v>0</v>
      </c>
      <c r="O169" s="2">
        <f t="shared" si="81"/>
        <v>0</v>
      </c>
      <c r="P169" s="2">
        <f t="shared" si="82"/>
        <v>0</v>
      </c>
      <c r="Q169" s="2">
        <f t="shared" si="83"/>
        <v>0</v>
      </c>
      <c r="R169" s="2">
        <f t="shared" si="84"/>
        <v>0</v>
      </c>
      <c r="S169" s="2">
        <f t="shared" si="85"/>
        <v>0</v>
      </c>
      <c r="T169" s="2">
        <f t="shared" si="86"/>
        <v>0</v>
      </c>
      <c r="U169" s="2">
        <f t="shared" si="87"/>
        <v>0</v>
      </c>
      <c r="V169" s="10">
        <f t="shared" si="88"/>
        <v>6</v>
      </c>
      <c r="W169" s="2">
        <f t="shared" si="89"/>
        <v>7</v>
      </c>
      <c r="X169" s="2">
        <f t="shared" si="90"/>
        <v>6</v>
      </c>
      <c r="Y169" s="2">
        <f t="shared" si="91"/>
        <v>3</v>
      </c>
      <c r="Z169" s="2">
        <f t="shared" si="92"/>
        <v>3</v>
      </c>
      <c r="AA169" s="2">
        <f t="shared" si="93"/>
        <v>5</v>
      </c>
      <c r="AB169" s="2">
        <f t="shared" si="94"/>
        <v>4</v>
      </c>
      <c r="AC169" s="2">
        <f t="shared" si="111"/>
        <v>7</v>
      </c>
      <c r="AD169" s="5">
        <f t="shared" si="112"/>
        <v>12</v>
      </c>
      <c r="AE169">
        <f t="shared" si="113"/>
        <v>1</v>
      </c>
      <c r="AF169" s="1" t="str">
        <f t="shared" si="95"/>
        <v>-</v>
      </c>
      <c r="AG169" s="1" t="str">
        <f t="shared" si="96"/>
        <v>-</v>
      </c>
      <c r="AH169" s="1" t="str">
        <f t="shared" si="97"/>
        <v>-</v>
      </c>
      <c r="AI169" s="1" t="str">
        <f t="shared" si="98"/>
        <v>-</v>
      </c>
      <c r="AJ169" s="1" t="str">
        <f t="shared" si="99"/>
        <v>-</v>
      </c>
      <c r="AK169" s="1" t="str">
        <f t="shared" si="100"/>
        <v>-</v>
      </c>
      <c r="AL169" s="1" t="str">
        <f t="shared" si="101"/>
        <v>-</v>
      </c>
      <c r="AM169" s="1" t="str">
        <f t="shared" si="102"/>
        <v>-</v>
      </c>
      <c r="AN169" s="1" t="str">
        <f t="shared" si="103"/>
        <v>-</v>
      </c>
      <c r="AO169" s="1" t="str">
        <f t="shared" si="104"/>
        <v>-</v>
      </c>
      <c r="AP169" s="1" t="str">
        <f t="shared" si="114"/>
        <v>-</v>
      </c>
      <c r="AQ169" s="1">
        <f t="shared" si="105"/>
        <v>1.2463519765569413</v>
      </c>
      <c r="AR169" s="1" t="str">
        <f t="shared" si="106"/>
        <v>-</v>
      </c>
      <c r="AS169" s="1" t="str">
        <f t="shared" si="107"/>
        <v>-</v>
      </c>
      <c r="AT169" s="1" t="str">
        <f t="shared" si="108"/>
        <v>-</v>
      </c>
      <c r="AU169" s="1" t="str">
        <f t="shared" si="109"/>
        <v>-</v>
      </c>
      <c r="AV169" s="1" t="str">
        <f t="shared" si="110"/>
        <v>-</v>
      </c>
      <c r="AW169" s="5">
        <f t="shared" si="115"/>
        <v>12</v>
      </c>
      <c r="AX169" s="1">
        <f t="shared" si="116"/>
        <v>1.2463519765569413</v>
      </c>
    </row>
    <row r="170" spans="1:50" x14ac:dyDescent="0.2">
      <c r="A170" s="4">
        <v>168</v>
      </c>
      <c r="B170" s="21">
        <v>0.52682523575375995</v>
      </c>
      <c r="C170" s="21">
        <v>31.847999999999999</v>
      </c>
      <c r="D170" s="21">
        <v>0</v>
      </c>
      <c r="E170" s="21">
        <v>20</v>
      </c>
      <c r="F170" s="21">
        <v>80</v>
      </c>
      <c r="G170" s="21">
        <v>4.5040109830670101</v>
      </c>
      <c r="H170" s="21">
        <v>6</v>
      </c>
      <c r="I170" s="21">
        <v>1500</v>
      </c>
      <c r="J170" s="21">
        <v>185</v>
      </c>
      <c r="K170" s="21">
        <v>0</v>
      </c>
      <c r="L170" s="2">
        <f t="shared" si="78"/>
        <v>0</v>
      </c>
      <c r="M170" s="2">
        <f t="shared" si="79"/>
        <v>0</v>
      </c>
      <c r="N170" s="2">
        <f t="shared" si="80"/>
        <v>0</v>
      </c>
      <c r="O170" s="2">
        <f t="shared" si="81"/>
        <v>0</v>
      </c>
      <c r="P170" s="2">
        <f t="shared" si="82"/>
        <v>0</v>
      </c>
      <c r="Q170" s="2">
        <f t="shared" si="83"/>
        <v>0</v>
      </c>
      <c r="R170" s="2">
        <f t="shared" si="84"/>
        <v>0</v>
      </c>
      <c r="S170" s="2">
        <f t="shared" si="85"/>
        <v>0</v>
      </c>
      <c r="T170" s="2">
        <f t="shared" si="86"/>
        <v>0</v>
      </c>
      <c r="U170" s="2">
        <f t="shared" si="87"/>
        <v>0</v>
      </c>
      <c r="V170" s="10">
        <f t="shared" si="88"/>
        <v>5</v>
      </c>
      <c r="W170" s="2">
        <f t="shared" si="89"/>
        <v>6</v>
      </c>
      <c r="X170" s="2">
        <f t="shared" si="90"/>
        <v>3</v>
      </c>
      <c r="Y170" s="2">
        <f t="shared" si="91"/>
        <v>3</v>
      </c>
      <c r="Z170" s="2">
        <f t="shared" si="92"/>
        <v>3</v>
      </c>
      <c r="AA170" s="2">
        <f t="shared" si="93"/>
        <v>3</v>
      </c>
      <c r="AB170" s="2">
        <f t="shared" si="94"/>
        <v>3</v>
      </c>
      <c r="AC170" s="2">
        <f t="shared" si="111"/>
        <v>6</v>
      </c>
      <c r="AD170" s="5">
        <f t="shared" si="112"/>
        <v>12</v>
      </c>
      <c r="AE170">
        <f t="shared" si="113"/>
        <v>1</v>
      </c>
      <c r="AF170" s="1" t="str">
        <f t="shared" si="95"/>
        <v>-</v>
      </c>
      <c r="AG170" s="1" t="str">
        <f t="shared" si="96"/>
        <v>-</v>
      </c>
      <c r="AH170" s="1" t="str">
        <f t="shared" si="97"/>
        <v>-</v>
      </c>
      <c r="AI170" s="1" t="str">
        <f t="shared" si="98"/>
        <v>-</v>
      </c>
      <c r="AJ170" s="1" t="str">
        <f t="shared" si="99"/>
        <v>-</v>
      </c>
      <c r="AK170" s="1" t="str">
        <f t="shared" si="100"/>
        <v>-</v>
      </c>
      <c r="AL170" s="1" t="str">
        <f t="shared" si="101"/>
        <v>-</v>
      </c>
      <c r="AM170" s="1" t="str">
        <f t="shared" si="102"/>
        <v>-</v>
      </c>
      <c r="AN170" s="1" t="str">
        <f t="shared" si="103"/>
        <v>-</v>
      </c>
      <c r="AO170" s="1" t="str">
        <f t="shared" si="104"/>
        <v>-</v>
      </c>
      <c r="AP170" s="1" t="str">
        <f t="shared" si="114"/>
        <v>-</v>
      </c>
      <c r="AQ170" s="1">
        <f t="shared" si="105"/>
        <v>2.2361973626906115</v>
      </c>
      <c r="AR170" s="1" t="str">
        <f t="shared" si="106"/>
        <v>-</v>
      </c>
      <c r="AS170" s="1" t="str">
        <f t="shared" si="107"/>
        <v>-</v>
      </c>
      <c r="AT170" s="1" t="str">
        <f t="shared" si="108"/>
        <v>-</v>
      </c>
      <c r="AU170" s="1" t="str">
        <f t="shared" si="109"/>
        <v>-</v>
      </c>
      <c r="AV170" s="1" t="str">
        <f t="shared" si="110"/>
        <v>-</v>
      </c>
      <c r="AW170" s="5">
        <f t="shared" si="115"/>
        <v>12</v>
      </c>
      <c r="AX170" s="1">
        <f t="shared" si="116"/>
        <v>2.2361973626906115</v>
      </c>
    </row>
    <row r="171" spans="1:50" x14ac:dyDescent="0.2">
      <c r="A171" s="4">
        <v>169</v>
      </c>
      <c r="B171" s="21">
        <v>0.46915667031478703</v>
      </c>
      <c r="C171" s="21">
        <v>47.801000000000002</v>
      </c>
      <c r="D171" s="21">
        <v>0</v>
      </c>
      <c r="E171" s="21">
        <v>4</v>
      </c>
      <c r="F171" s="21">
        <v>96</v>
      </c>
      <c r="G171" s="21">
        <v>10.140108111543199</v>
      </c>
      <c r="H171" s="21">
        <v>7</v>
      </c>
      <c r="I171" s="21">
        <v>1500</v>
      </c>
      <c r="J171" s="21">
        <v>185</v>
      </c>
      <c r="K171" s="21">
        <v>0</v>
      </c>
      <c r="L171" s="2">
        <f t="shared" si="78"/>
        <v>0</v>
      </c>
      <c r="M171" s="2">
        <f t="shared" si="79"/>
        <v>0</v>
      </c>
      <c r="N171" s="2">
        <f t="shared" si="80"/>
        <v>0</v>
      </c>
      <c r="O171" s="2">
        <f t="shared" si="81"/>
        <v>0</v>
      </c>
      <c r="P171" s="2">
        <f t="shared" si="82"/>
        <v>0</v>
      </c>
      <c r="Q171" s="2">
        <f t="shared" si="83"/>
        <v>0</v>
      </c>
      <c r="R171" s="2">
        <f t="shared" si="84"/>
        <v>0</v>
      </c>
      <c r="S171" s="2">
        <f t="shared" si="85"/>
        <v>0</v>
      </c>
      <c r="T171" s="2">
        <f t="shared" si="86"/>
        <v>0</v>
      </c>
      <c r="U171" s="2">
        <f t="shared" si="87"/>
        <v>0</v>
      </c>
      <c r="V171" s="10">
        <f t="shared" si="88"/>
        <v>7</v>
      </c>
      <c r="W171" s="2">
        <f t="shared" si="89"/>
        <v>6</v>
      </c>
      <c r="X171" s="2">
        <f t="shared" si="90"/>
        <v>5</v>
      </c>
      <c r="Y171" s="2">
        <f t="shared" si="91"/>
        <v>3</v>
      </c>
      <c r="Z171" s="2">
        <f t="shared" si="92"/>
        <v>3</v>
      </c>
      <c r="AA171" s="2">
        <f t="shared" si="93"/>
        <v>5</v>
      </c>
      <c r="AB171" s="2">
        <f t="shared" si="94"/>
        <v>5</v>
      </c>
      <c r="AC171" s="2">
        <f t="shared" si="111"/>
        <v>7</v>
      </c>
      <c r="AD171" s="5">
        <f t="shared" si="112"/>
        <v>11</v>
      </c>
      <c r="AE171">
        <f t="shared" si="113"/>
        <v>1</v>
      </c>
      <c r="AF171" s="1" t="str">
        <f t="shared" si="95"/>
        <v>-</v>
      </c>
      <c r="AG171" s="1" t="str">
        <f t="shared" si="96"/>
        <v>-</v>
      </c>
      <c r="AH171" s="1" t="str">
        <f t="shared" si="97"/>
        <v>-</v>
      </c>
      <c r="AI171" s="1" t="str">
        <f t="shared" si="98"/>
        <v>-</v>
      </c>
      <c r="AJ171" s="1" t="str">
        <f t="shared" si="99"/>
        <v>-</v>
      </c>
      <c r="AK171" s="1" t="str">
        <f t="shared" si="100"/>
        <v>-</v>
      </c>
      <c r="AL171" s="1" t="str">
        <f t="shared" si="101"/>
        <v>-</v>
      </c>
      <c r="AM171" s="1" t="str">
        <f t="shared" si="102"/>
        <v>-</v>
      </c>
      <c r="AN171" s="1" t="str">
        <f t="shared" si="103"/>
        <v>-</v>
      </c>
      <c r="AO171" s="1" t="str">
        <f t="shared" si="104"/>
        <v>-</v>
      </c>
      <c r="AP171" s="1">
        <f t="shared" si="114"/>
        <v>2.1482172162964712</v>
      </c>
      <c r="AQ171" s="1" t="str">
        <f t="shared" si="105"/>
        <v>-</v>
      </c>
      <c r="AR171" s="1" t="str">
        <f t="shared" si="106"/>
        <v>-</v>
      </c>
      <c r="AS171" s="1" t="str">
        <f t="shared" si="107"/>
        <v>-</v>
      </c>
      <c r="AT171" s="1" t="str">
        <f t="shared" si="108"/>
        <v>-</v>
      </c>
      <c r="AU171" s="1" t="str">
        <f t="shared" si="109"/>
        <v>-</v>
      </c>
      <c r="AV171" s="1" t="str">
        <f t="shared" si="110"/>
        <v>-</v>
      </c>
      <c r="AW171" s="5">
        <f t="shared" si="115"/>
        <v>11</v>
      </c>
      <c r="AX171" s="1">
        <f t="shared" si="116"/>
        <v>2.1482172162964712</v>
      </c>
    </row>
    <row r="172" spans="1:50" x14ac:dyDescent="0.2">
      <c r="A172" s="4">
        <v>170</v>
      </c>
      <c r="B172" s="21">
        <v>0.62781817489686398</v>
      </c>
      <c r="C172" s="21">
        <v>17.318000000000001</v>
      </c>
      <c r="D172" s="21">
        <v>0</v>
      </c>
      <c r="E172" s="21">
        <v>57</v>
      </c>
      <c r="F172" s="21">
        <v>43</v>
      </c>
      <c r="G172" s="21">
        <v>6.9272486821598198</v>
      </c>
      <c r="H172" s="21">
        <v>6</v>
      </c>
      <c r="I172" s="21">
        <v>1500</v>
      </c>
      <c r="J172" s="21">
        <v>185</v>
      </c>
      <c r="K172" s="21">
        <v>0</v>
      </c>
      <c r="L172" s="2">
        <f t="shared" si="78"/>
        <v>0</v>
      </c>
      <c r="M172" s="2">
        <f t="shared" si="79"/>
        <v>0</v>
      </c>
      <c r="N172" s="2">
        <f t="shared" si="80"/>
        <v>0</v>
      </c>
      <c r="O172" s="2">
        <f t="shared" si="81"/>
        <v>0</v>
      </c>
      <c r="P172" s="2">
        <f t="shared" si="82"/>
        <v>0</v>
      </c>
      <c r="Q172" s="2">
        <f t="shared" si="83"/>
        <v>0</v>
      </c>
      <c r="R172" s="2">
        <f t="shared" si="84"/>
        <v>0</v>
      </c>
      <c r="S172" s="2">
        <f t="shared" si="85"/>
        <v>0</v>
      </c>
      <c r="T172" s="2">
        <f t="shared" si="86"/>
        <v>0</v>
      </c>
      <c r="U172" s="2">
        <f t="shared" si="87"/>
        <v>0</v>
      </c>
      <c r="V172" s="10">
        <f t="shared" si="88"/>
        <v>5</v>
      </c>
      <c r="W172" s="2">
        <f t="shared" si="89"/>
        <v>6</v>
      </c>
      <c r="X172" s="2">
        <f t="shared" si="90"/>
        <v>3</v>
      </c>
      <c r="Y172" s="2">
        <f t="shared" si="91"/>
        <v>3</v>
      </c>
      <c r="Z172" s="2">
        <f t="shared" si="92"/>
        <v>3</v>
      </c>
      <c r="AA172" s="2">
        <f t="shared" si="93"/>
        <v>3</v>
      </c>
      <c r="AB172" s="2">
        <f t="shared" si="94"/>
        <v>3</v>
      </c>
      <c r="AC172" s="2">
        <f t="shared" si="111"/>
        <v>6</v>
      </c>
      <c r="AD172" s="5">
        <f t="shared" si="112"/>
        <v>12</v>
      </c>
      <c r="AE172">
        <f t="shared" si="113"/>
        <v>1</v>
      </c>
      <c r="AF172" s="1" t="str">
        <f t="shared" si="95"/>
        <v>-</v>
      </c>
      <c r="AG172" s="1" t="str">
        <f t="shared" si="96"/>
        <v>-</v>
      </c>
      <c r="AH172" s="1" t="str">
        <f t="shared" si="97"/>
        <v>-</v>
      </c>
      <c r="AI172" s="1" t="str">
        <f t="shared" si="98"/>
        <v>-</v>
      </c>
      <c r="AJ172" s="1" t="str">
        <f t="shared" si="99"/>
        <v>-</v>
      </c>
      <c r="AK172" s="1" t="str">
        <f t="shared" si="100"/>
        <v>-</v>
      </c>
      <c r="AL172" s="1" t="str">
        <f t="shared" si="101"/>
        <v>-</v>
      </c>
      <c r="AM172" s="1" t="str">
        <f t="shared" si="102"/>
        <v>-</v>
      </c>
      <c r="AN172" s="1" t="str">
        <f t="shared" si="103"/>
        <v>-</v>
      </c>
      <c r="AO172" s="1" t="str">
        <f t="shared" si="104"/>
        <v>-</v>
      </c>
      <c r="AP172" s="1" t="str">
        <f t="shared" si="114"/>
        <v>-</v>
      </c>
      <c r="AQ172" s="1">
        <f t="shared" si="105"/>
        <v>1.9994113435515088</v>
      </c>
      <c r="AR172" s="1" t="str">
        <f t="shared" si="106"/>
        <v>-</v>
      </c>
      <c r="AS172" s="1" t="str">
        <f t="shared" si="107"/>
        <v>-</v>
      </c>
      <c r="AT172" s="1" t="str">
        <f t="shared" si="108"/>
        <v>-</v>
      </c>
      <c r="AU172" s="1" t="str">
        <f t="shared" si="109"/>
        <v>-</v>
      </c>
      <c r="AV172" s="1" t="str">
        <f t="shared" si="110"/>
        <v>-</v>
      </c>
      <c r="AW172" s="5">
        <f t="shared" si="115"/>
        <v>12</v>
      </c>
      <c r="AX172" s="1">
        <f t="shared" si="116"/>
        <v>1.9994113435515088</v>
      </c>
    </row>
    <row r="173" spans="1:50" x14ac:dyDescent="0.2">
      <c r="A173" s="4">
        <v>171</v>
      </c>
      <c r="B173" s="21">
        <v>0.33384572422914499</v>
      </c>
      <c r="C173" s="21">
        <v>52.685000000000002</v>
      </c>
      <c r="D173" s="21">
        <v>0</v>
      </c>
      <c r="E173" s="21">
        <v>3</v>
      </c>
      <c r="F173" s="21">
        <v>97</v>
      </c>
      <c r="G173" s="21">
        <v>14.901497114119399</v>
      </c>
      <c r="H173" s="21">
        <v>7</v>
      </c>
      <c r="I173" s="21">
        <v>1500</v>
      </c>
      <c r="J173" s="21">
        <v>185</v>
      </c>
      <c r="K173" s="21">
        <v>0</v>
      </c>
      <c r="L173" s="2">
        <f t="shared" si="78"/>
        <v>0</v>
      </c>
      <c r="M173" s="2">
        <f t="shared" si="79"/>
        <v>0</v>
      </c>
      <c r="N173" s="2">
        <f t="shared" si="80"/>
        <v>0</v>
      </c>
      <c r="O173" s="2">
        <f t="shared" si="81"/>
        <v>0</v>
      </c>
      <c r="P173" s="2">
        <f t="shared" si="82"/>
        <v>0</v>
      </c>
      <c r="Q173" s="2">
        <f t="shared" si="83"/>
        <v>0</v>
      </c>
      <c r="R173" s="2">
        <f t="shared" si="84"/>
        <v>0</v>
      </c>
      <c r="S173" s="2">
        <f t="shared" si="85"/>
        <v>0</v>
      </c>
      <c r="T173" s="2">
        <f t="shared" si="86"/>
        <v>0</v>
      </c>
      <c r="U173" s="2">
        <f t="shared" si="87"/>
        <v>0</v>
      </c>
      <c r="V173" s="10">
        <f t="shared" si="88"/>
        <v>8</v>
      </c>
      <c r="W173" s="2">
        <f t="shared" si="89"/>
        <v>6</v>
      </c>
      <c r="X173" s="2">
        <f t="shared" si="90"/>
        <v>5</v>
      </c>
      <c r="Y173" s="2">
        <f t="shared" si="91"/>
        <v>3</v>
      </c>
      <c r="Z173" s="2">
        <f t="shared" si="92"/>
        <v>3</v>
      </c>
      <c r="AA173" s="2">
        <f t="shared" si="93"/>
        <v>5</v>
      </c>
      <c r="AB173" s="2">
        <f t="shared" si="94"/>
        <v>5</v>
      </c>
      <c r="AC173" s="2">
        <f t="shared" si="111"/>
        <v>8</v>
      </c>
      <c r="AD173" s="5">
        <f t="shared" si="112"/>
        <v>11</v>
      </c>
      <c r="AE173">
        <f t="shared" si="113"/>
        <v>1</v>
      </c>
      <c r="AF173" s="1" t="str">
        <f t="shared" si="95"/>
        <v>-</v>
      </c>
      <c r="AG173" s="1" t="str">
        <f t="shared" si="96"/>
        <v>-</v>
      </c>
      <c r="AH173" s="1" t="str">
        <f t="shared" si="97"/>
        <v>-</v>
      </c>
      <c r="AI173" s="1" t="str">
        <f t="shared" si="98"/>
        <v>-</v>
      </c>
      <c r="AJ173" s="1" t="str">
        <f t="shared" si="99"/>
        <v>-</v>
      </c>
      <c r="AK173" s="1" t="str">
        <f t="shared" si="100"/>
        <v>-</v>
      </c>
      <c r="AL173" s="1" t="str">
        <f t="shared" si="101"/>
        <v>-</v>
      </c>
      <c r="AM173" s="1" t="str">
        <f t="shared" si="102"/>
        <v>-</v>
      </c>
      <c r="AN173" s="1" t="str">
        <f t="shared" si="103"/>
        <v>-</v>
      </c>
      <c r="AO173" s="1" t="str">
        <f t="shared" si="104"/>
        <v>-</v>
      </c>
      <c r="AP173" s="1">
        <f t="shared" si="114"/>
        <v>2.0159371908520876</v>
      </c>
      <c r="AQ173" s="1" t="str">
        <f t="shared" si="105"/>
        <v>-</v>
      </c>
      <c r="AR173" s="1" t="str">
        <f t="shared" si="106"/>
        <v>-</v>
      </c>
      <c r="AS173" s="1" t="str">
        <f t="shared" si="107"/>
        <v>-</v>
      </c>
      <c r="AT173" s="1" t="str">
        <f t="shared" si="108"/>
        <v>-</v>
      </c>
      <c r="AU173" s="1" t="str">
        <f t="shared" si="109"/>
        <v>-</v>
      </c>
      <c r="AV173" s="1" t="str">
        <f t="shared" si="110"/>
        <v>-</v>
      </c>
      <c r="AW173" s="5">
        <f t="shared" si="115"/>
        <v>11</v>
      </c>
      <c r="AX173" s="1">
        <f t="shared" si="116"/>
        <v>2.0159371908520876</v>
      </c>
    </row>
    <row r="174" spans="1:50" x14ac:dyDescent="0.2">
      <c r="A174" s="4">
        <v>172</v>
      </c>
      <c r="B174" s="21">
        <v>0.480223179437063</v>
      </c>
      <c r="C174" s="21">
        <v>0.53700000000000003</v>
      </c>
      <c r="D174" s="21">
        <v>0</v>
      </c>
      <c r="E174" s="21">
        <v>0</v>
      </c>
      <c r="F174" s="21">
        <v>100</v>
      </c>
      <c r="G174" s="21">
        <v>8.0524239138956908</v>
      </c>
      <c r="H174" s="21">
        <v>6</v>
      </c>
      <c r="I174" s="21">
        <v>1500</v>
      </c>
      <c r="J174" s="21">
        <v>185</v>
      </c>
      <c r="K174" s="21">
        <v>0</v>
      </c>
      <c r="L174" s="2">
        <f t="shared" si="78"/>
        <v>0</v>
      </c>
      <c r="M174" s="2">
        <f t="shared" si="79"/>
        <v>0</v>
      </c>
      <c r="N174" s="2">
        <f t="shared" si="80"/>
        <v>0</v>
      </c>
      <c r="O174" s="2">
        <f t="shared" si="81"/>
        <v>0</v>
      </c>
      <c r="P174" s="2">
        <f t="shared" si="82"/>
        <v>0</v>
      </c>
      <c r="Q174" s="2">
        <f t="shared" si="83"/>
        <v>0</v>
      </c>
      <c r="R174" s="2">
        <f t="shared" si="84"/>
        <v>0</v>
      </c>
      <c r="S174" s="2">
        <f t="shared" si="85"/>
        <v>0</v>
      </c>
      <c r="T174" s="2">
        <f t="shared" si="86"/>
        <v>0</v>
      </c>
      <c r="U174" s="2">
        <f t="shared" si="87"/>
        <v>0</v>
      </c>
      <c r="V174" s="10">
        <f t="shared" si="88"/>
        <v>6</v>
      </c>
      <c r="W174" s="2">
        <f t="shared" si="89"/>
        <v>8</v>
      </c>
      <c r="X174" s="2">
        <f t="shared" si="90"/>
        <v>6</v>
      </c>
      <c r="Y174" s="2">
        <f t="shared" si="91"/>
        <v>3</v>
      </c>
      <c r="Z174" s="2">
        <f t="shared" si="92"/>
        <v>3</v>
      </c>
      <c r="AA174" s="2">
        <f t="shared" si="93"/>
        <v>5</v>
      </c>
      <c r="AB174" s="2">
        <f t="shared" si="94"/>
        <v>5</v>
      </c>
      <c r="AC174" s="2">
        <f t="shared" si="111"/>
        <v>8</v>
      </c>
      <c r="AD174" s="5">
        <f t="shared" si="112"/>
        <v>12</v>
      </c>
      <c r="AE174">
        <f t="shared" si="113"/>
        <v>1</v>
      </c>
      <c r="AF174" s="1" t="str">
        <f t="shared" si="95"/>
        <v>-</v>
      </c>
      <c r="AG174" s="1" t="str">
        <f t="shared" si="96"/>
        <v>-</v>
      </c>
      <c r="AH174" s="1" t="str">
        <f t="shared" si="97"/>
        <v>-</v>
      </c>
      <c r="AI174" s="1" t="str">
        <f t="shared" si="98"/>
        <v>-</v>
      </c>
      <c r="AJ174" s="1" t="str">
        <f t="shared" si="99"/>
        <v>-</v>
      </c>
      <c r="AK174" s="1" t="str">
        <f t="shared" si="100"/>
        <v>-</v>
      </c>
      <c r="AL174" s="1" t="str">
        <f t="shared" si="101"/>
        <v>-</v>
      </c>
      <c r="AM174" s="1" t="str">
        <f t="shared" si="102"/>
        <v>-</v>
      </c>
      <c r="AN174" s="1" t="str">
        <f t="shared" si="103"/>
        <v>-</v>
      </c>
      <c r="AO174" s="1" t="str">
        <f t="shared" si="104"/>
        <v>-</v>
      </c>
      <c r="AP174" s="1" t="str">
        <f t="shared" si="114"/>
        <v>-</v>
      </c>
      <c r="AQ174" s="1">
        <f t="shared" si="105"/>
        <v>1.4607880721884774</v>
      </c>
      <c r="AR174" s="1" t="str">
        <f t="shared" si="106"/>
        <v>-</v>
      </c>
      <c r="AS174" s="1" t="str">
        <f t="shared" si="107"/>
        <v>-</v>
      </c>
      <c r="AT174" s="1" t="str">
        <f t="shared" si="108"/>
        <v>-</v>
      </c>
      <c r="AU174" s="1" t="str">
        <f t="shared" si="109"/>
        <v>-</v>
      </c>
      <c r="AV174" s="1" t="str">
        <f t="shared" si="110"/>
        <v>-</v>
      </c>
      <c r="AW174" s="5">
        <f t="shared" si="115"/>
        <v>12</v>
      </c>
      <c r="AX174" s="1">
        <f t="shared" si="116"/>
        <v>1.4607880721884774</v>
      </c>
    </row>
    <row r="175" spans="1:50" x14ac:dyDescent="0.2">
      <c r="A175" s="4">
        <v>173</v>
      </c>
      <c r="B175" s="21">
        <v>0.47394460000559302</v>
      </c>
      <c r="C175" s="21">
        <v>0.58199999999999996</v>
      </c>
      <c r="D175" s="21">
        <v>0</v>
      </c>
      <c r="E175" s="21">
        <v>0</v>
      </c>
      <c r="F175" s="21">
        <v>100</v>
      </c>
      <c r="G175" s="21">
        <v>8.7358603828141792</v>
      </c>
      <c r="H175" s="21">
        <v>6</v>
      </c>
      <c r="I175" s="21">
        <v>1500</v>
      </c>
      <c r="J175" s="21">
        <v>185</v>
      </c>
      <c r="K175" s="21">
        <v>0</v>
      </c>
      <c r="L175" s="2">
        <f t="shared" si="78"/>
        <v>0</v>
      </c>
      <c r="M175" s="2">
        <f t="shared" si="79"/>
        <v>0</v>
      </c>
      <c r="N175" s="2">
        <f t="shared" si="80"/>
        <v>0</v>
      </c>
      <c r="O175" s="2">
        <f t="shared" si="81"/>
        <v>0</v>
      </c>
      <c r="P175" s="2">
        <f t="shared" si="82"/>
        <v>0</v>
      </c>
      <c r="Q175" s="2">
        <f t="shared" si="83"/>
        <v>0</v>
      </c>
      <c r="R175" s="2">
        <f t="shared" si="84"/>
        <v>0</v>
      </c>
      <c r="S175" s="2">
        <f t="shared" si="85"/>
        <v>0</v>
      </c>
      <c r="T175" s="2">
        <f t="shared" si="86"/>
        <v>0</v>
      </c>
      <c r="U175" s="2">
        <f t="shared" si="87"/>
        <v>0</v>
      </c>
      <c r="V175" s="10">
        <f t="shared" si="88"/>
        <v>6</v>
      </c>
      <c r="W175" s="2">
        <f t="shared" si="89"/>
        <v>8</v>
      </c>
      <c r="X175" s="2">
        <f t="shared" si="90"/>
        <v>6</v>
      </c>
      <c r="Y175" s="2">
        <f t="shared" si="91"/>
        <v>3</v>
      </c>
      <c r="Z175" s="2">
        <f t="shared" si="92"/>
        <v>3</v>
      </c>
      <c r="AA175" s="2">
        <f t="shared" si="93"/>
        <v>5</v>
      </c>
      <c r="AB175" s="2">
        <f t="shared" si="94"/>
        <v>5</v>
      </c>
      <c r="AC175" s="2">
        <f t="shared" si="111"/>
        <v>8</v>
      </c>
      <c r="AD175" s="5">
        <f t="shared" si="112"/>
        <v>12</v>
      </c>
      <c r="AE175">
        <f t="shared" si="113"/>
        <v>1</v>
      </c>
      <c r="AF175" s="1" t="str">
        <f t="shared" si="95"/>
        <v>-</v>
      </c>
      <c r="AG175" s="1" t="str">
        <f t="shared" si="96"/>
        <v>-</v>
      </c>
      <c r="AH175" s="1" t="str">
        <f t="shared" si="97"/>
        <v>-</v>
      </c>
      <c r="AI175" s="1" t="str">
        <f t="shared" si="98"/>
        <v>-</v>
      </c>
      <c r="AJ175" s="1" t="str">
        <f t="shared" si="99"/>
        <v>-</v>
      </c>
      <c r="AK175" s="1" t="str">
        <f t="shared" si="100"/>
        <v>-</v>
      </c>
      <c r="AL175" s="1" t="str">
        <f t="shared" si="101"/>
        <v>-</v>
      </c>
      <c r="AM175" s="1" t="str">
        <f t="shared" si="102"/>
        <v>-</v>
      </c>
      <c r="AN175" s="1" t="str">
        <f t="shared" si="103"/>
        <v>-</v>
      </c>
      <c r="AO175" s="1" t="str">
        <f t="shared" si="104"/>
        <v>-</v>
      </c>
      <c r="AP175" s="1" t="str">
        <f t="shared" si="114"/>
        <v>-</v>
      </c>
      <c r="AQ175" s="1">
        <f t="shared" si="105"/>
        <v>1.4659713680896278</v>
      </c>
      <c r="AR175" s="1" t="str">
        <f t="shared" si="106"/>
        <v>-</v>
      </c>
      <c r="AS175" s="1" t="str">
        <f t="shared" si="107"/>
        <v>-</v>
      </c>
      <c r="AT175" s="1" t="str">
        <f t="shared" si="108"/>
        <v>-</v>
      </c>
      <c r="AU175" s="1" t="str">
        <f t="shared" si="109"/>
        <v>-</v>
      </c>
      <c r="AV175" s="1" t="str">
        <f t="shared" si="110"/>
        <v>-</v>
      </c>
      <c r="AW175" s="5">
        <f t="shared" si="115"/>
        <v>12</v>
      </c>
      <c r="AX175" s="1">
        <f t="shared" si="116"/>
        <v>1.4659713680896278</v>
      </c>
    </row>
    <row r="176" spans="1:50" x14ac:dyDescent="0.2">
      <c r="A176" s="4">
        <v>174</v>
      </c>
      <c r="B176" s="21">
        <v>0.485931400007586</v>
      </c>
      <c r="C176" s="21">
        <v>0.622</v>
      </c>
      <c r="D176" s="21">
        <v>0</v>
      </c>
      <c r="E176" s="21">
        <v>0</v>
      </c>
      <c r="F176" s="21">
        <v>100</v>
      </c>
      <c r="G176" s="21">
        <v>9.3257750016374796</v>
      </c>
      <c r="H176" s="21">
        <v>6</v>
      </c>
      <c r="I176" s="21">
        <v>0</v>
      </c>
      <c r="J176" s="21">
        <v>0.15</v>
      </c>
      <c r="K176" s="21">
        <v>0</v>
      </c>
      <c r="L176" s="2">
        <f t="shared" si="78"/>
        <v>0</v>
      </c>
      <c r="M176" s="2">
        <f t="shared" si="79"/>
        <v>0</v>
      </c>
      <c r="N176" s="2">
        <f t="shared" si="80"/>
        <v>0</v>
      </c>
      <c r="O176" s="2">
        <f t="shared" si="81"/>
        <v>0</v>
      </c>
      <c r="P176" s="2">
        <f t="shared" si="82"/>
        <v>0</v>
      </c>
      <c r="Q176" s="2">
        <f t="shared" si="83"/>
        <v>0</v>
      </c>
      <c r="R176" s="2">
        <f t="shared" si="84"/>
        <v>0</v>
      </c>
      <c r="S176" s="2">
        <f t="shared" si="85"/>
        <v>0</v>
      </c>
      <c r="T176" s="2">
        <f t="shared" si="86"/>
        <v>0</v>
      </c>
      <c r="U176" s="2">
        <f t="shared" si="87"/>
        <v>0</v>
      </c>
      <c r="V176" s="10">
        <f t="shared" si="88"/>
        <v>6</v>
      </c>
      <c r="W176" s="2">
        <f t="shared" si="89"/>
        <v>8</v>
      </c>
      <c r="X176" s="2">
        <f t="shared" si="90"/>
        <v>6</v>
      </c>
      <c r="Y176" s="2">
        <f t="shared" si="91"/>
        <v>3</v>
      </c>
      <c r="Z176" s="2">
        <f t="shared" si="92"/>
        <v>3</v>
      </c>
      <c r="AA176" s="2">
        <f t="shared" si="93"/>
        <v>5</v>
      </c>
      <c r="AB176" s="2">
        <f t="shared" si="94"/>
        <v>4</v>
      </c>
      <c r="AC176" s="2">
        <f t="shared" si="111"/>
        <v>8</v>
      </c>
      <c r="AD176" s="5">
        <f t="shared" si="112"/>
        <v>12</v>
      </c>
      <c r="AE176">
        <f t="shared" si="113"/>
        <v>1</v>
      </c>
      <c r="AF176" s="1" t="str">
        <f t="shared" si="95"/>
        <v>-</v>
      </c>
      <c r="AG176" s="1" t="str">
        <f t="shared" si="96"/>
        <v>-</v>
      </c>
      <c r="AH176" s="1" t="str">
        <f t="shared" si="97"/>
        <v>-</v>
      </c>
      <c r="AI176" s="1" t="str">
        <f t="shared" si="98"/>
        <v>-</v>
      </c>
      <c r="AJ176" s="1" t="str">
        <f t="shared" si="99"/>
        <v>-</v>
      </c>
      <c r="AK176" s="1" t="str">
        <f t="shared" si="100"/>
        <v>-</v>
      </c>
      <c r="AL176" s="1" t="str">
        <f t="shared" si="101"/>
        <v>-</v>
      </c>
      <c r="AM176" s="1" t="str">
        <f t="shared" si="102"/>
        <v>-</v>
      </c>
      <c r="AN176" s="1" t="str">
        <f t="shared" si="103"/>
        <v>-</v>
      </c>
      <c r="AO176" s="1" t="str">
        <f t="shared" si="104"/>
        <v>-</v>
      </c>
      <c r="AP176" s="1" t="str">
        <f t="shared" si="114"/>
        <v>-</v>
      </c>
      <c r="AQ176" s="1">
        <f t="shared" si="105"/>
        <v>1.1193018254312428</v>
      </c>
      <c r="AR176" s="1" t="str">
        <f t="shared" si="106"/>
        <v>-</v>
      </c>
      <c r="AS176" s="1" t="str">
        <f t="shared" si="107"/>
        <v>-</v>
      </c>
      <c r="AT176" s="1" t="str">
        <f t="shared" si="108"/>
        <v>-</v>
      </c>
      <c r="AU176" s="1" t="str">
        <f t="shared" si="109"/>
        <v>-</v>
      </c>
      <c r="AV176" s="1" t="str">
        <f t="shared" si="110"/>
        <v>-</v>
      </c>
      <c r="AW176" s="5">
        <f t="shared" si="115"/>
        <v>12</v>
      </c>
      <c r="AX176" s="1">
        <f t="shared" si="116"/>
        <v>1.1193018254312428</v>
      </c>
    </row>
    <row r="177" spans="1:50" x14ac:dyDescent="0.2">
      <c r="A177" s="4">
        <v>175</v>
      </c>
      <c r="B177" s="21">
        <v>0.51040190514681205</v>
      </c>
      <c r="C177" s="21">
        <v>0.56899999999999995</v>
      </c>
      <c r="D177" s="21">
        <v>0</v>
      </c>
      <c r="E177" s="21">
        <v>0</v>
      </c>
      <c r="F177" s="21">
        <v>100</v>
      </c>
      <c r="G177" s="21">
        <v>8.54030846196002</v>
      </c>
      <c r="H177" s="21">
        <v>6</v>
      </c>
      <c r="I177" s="21">
        <v>1500</v>
      </c>
      <c r="J177" s="21">
        <v>185</v>
      </c>
      <c r="K177" s="21">
        <v>0</v>
      </c>
      <c r="L177" s="2">
        <f t="shared" si="78"/>
        <v>0</v>
      </c>
      <c r="M177" s="2">
        <f t="shared" si="79"/>
        <v>0</v>
      </c>
      <c r="N177" s="2">
        <f t="shared" si="80"/>
        <v>0</v>
      </c>
      <c r="O177" s="2">
        <f t="shared" si="81"/>
        <v>0</v>
      </c>
      <c r="P177" s="2">
        <f t="shared" si="82"/>
        <v>0</v>
      </c>
      <c r="Q177" s="2">
        <f t="shared" si="83"/>
        <v>0</v>
      </c>
      <c r="R177" s="2">
        <f t="shared" si="84"/>
        <v>0</v>
      </c>
      <c r="S177" s="2">
        <f t="shared" si="85"/>
        <v>0</v>
      </c>
      <c r="T177" s="2">
        <f t="shared" si="86"/>
        <v>0</v>
      </c>
      <c r="U177" s="2">
        <f t="shared" si="87"/>
        <v>0</v>
      </c>
      <c r="V177" s="10">
        <f t="shared" si="88"/>
        <v>6</v>
      </c>
      <c r="W177" s="2">
        <f t="shared" si="89"/>
        <v>9</v>
      </c>
      <c r="X177" s="2">
        <f t="shared" si="90"/>
        <v>6</v>
      </c>
      <c r="Y177" s="2">
        <f t="shared" si="91"/>
        <v>3</v>
      </c>
      <c r="Z177" s="2">
        <f t="shared" si="92"/>
        <v>3</v>
      </c>
      <c r="AA177" s="2">
        <f t="shared" si="93"/>
        <v>5</v>
      </c>
      <c r="AB177" s="2">
        <f t="shared" si="94"/>
        <v>5</v>
      </c>
      <c r="AC177" s="2">
        <f t="shared" si="111"/>
        <v>9</v>
      </c>
      <c r="AD177" s="5">
        <f t="shared" si="112"/>
        <v>12</v>
      </c>
      <c r="AE177">
        <f t="shared" si="113"/>
        <v>1</v>
      </c>
      <c r="AF177" s="1" t="str">
        <f t="shared" si="95"/>
        <v>-</v>
      </c>
      <c r="AG177" s="1" t="str">
        <f t="shared" si="96"/>
        <v>-</v>
      </c>
      <c r="AH177" s="1" t="str">
        <f t="shared" si="97"/>
        <v>-</v>
      </c>
      <c r="AI177" s="1" t="str">
        <f t="shared" si="98"/>
        <v>-</v>
      </c>
      <c r="AJ177" s="1" t="str">
        <f t="shared" si="99"/>
        <v>-</v>
      </c>
      <c r="AK177" s="1" t="str">
        <f t="shared" si="100"/>
        <v>-</v>
      </c>
      <c r="AL177" s="1" t="str">
        <f t="shared" si="101"/>
        <v>-</v>
      </c>
      <c r="AM177" s="1" t="str">
        <f t="shared" si="102"/>
        <v>-</v>
      </c>
      <c r="AN177" s="1" t="str">
        <f t="shared" si="103"/>
        <v>-</v>
      </c>
      <c r="AO177" s="1" t="str">
        <f t="shared" si="104"/>
        <v>-</v>
      </c>
      <c r="AP177" s="1" t="str">
        <f t="shared" si="114"/>
        <v>-</v>
      </c>
      <c r="AQ177" s="1">
        <f t="shared" si="105"/>
        <v>1.4431653884062492</v>
      </c>
      <c r="AR177" s="1" t="str">
        <f t="shared" si="106"/>
        <v>-</v>
      </c>
      <c r="AS177" s="1" t="str">
        <f t="shared" si="107"/>
        <v>-</v>
      </c>
      <c r="AT177" s="1" t="str">
        <f t="shared" si="108"/>
        <v>-</v>
      </c>
      <c r="AU177" s="1" t="str">
        <f t="shared" si="109"/>
        <v>-</v>
      </c>
      <c r="AV177" s="1" t="str">
        <f t="shared" si="110"/>
        <v>-</v>
      </c>
      <c r="AW177" s="5">
        <f t="shared" si="115"/>
        <v>12</v>
      </c>
      <c r="AX177" s="1">
        <f t="shared" si="116"/>
        <v>1.4431653884062492</v>
      </c>
    </row>
    <row r="178" spans="1:50" x14ac:dyDescent="0.2">
      <c r="A178" s="4">
        <v>176</v>
      </c>
      <c r="B178" s="21">
        <v>0.379118187680896</v>
      </c>
      <c r="C178" s="21">
        <v>1.125</v>
      </c>
      <c r="D178" s="21">
        <v>0</v>
      </c>
      <c r="E178" s="21">
        <v>0</v>
      </c>
      <c r="F178" s="21">
        <v>100</v>
      </c>
      <c r="G178" s="21">
        <v>16.869424326119699</v>
      </c>
      <c r="H178" s="21">
        <v>7</v>
      </c>
      <c r="I178" s="21">
        <v>1500</v>
      </c>
      <c r="J178" s="21">
        <v>185</v>
      </c>
      <c r="K178" s="21">
        <v>0</v>
      </c>
      <c r="L178" s="2">
        <f t="shared" si="78"/>
        <v>0</v>
      </c>
      <c r="M178" s="2">
        <f t="shared" si="79"/>
        <v>0</v>
      </c>
      <c r="N178" s="2">
        <f t="shared" si="80"/>
        <v>0</v>
      </c>
      <c r="O178" s="2">
        <f t="shared" si="81"/>
        <v>0</v>
      </c>
      <c r="P178" s="2">
        <f t="shared" si="82"/>
        <v>0</v>
      </c>
      <c r="Q178" s="2">
        <f t="shared" si="83"/>
        <v>0</v>
      </c>
      <c r="R178" s="2">
        <f t="shared" si="84"/>
        <v>0</v>
      </c>
      <c r="S178" s="2">
        <f t="shared" si="85"/>
        <v>0</v>
      </c>
      <c r="T178" s="2">
        <f t="shared" si="86"/>
        <v>0</v>
      </c>
      <c r="U178" s="2">
        <f t="shared" si="87"/>
        <v>0</v>
      </c>
      <c r="V178" s="10">
        <f t="shared" si="88"/>
        <v>8</v>
      </c>
      <c r="W178" s="2">
        <f t="shared" si="89"/>
        <v>5</v>
      </c>
      <c r="X178" s="2">
        <f t="shared" si="90"/>
        <v>5</v>
      </c>
      <c r="Y178" s="2">
        <f t="shared" si="91"/>
        <v>3</v>
      </c>
      <c r="Z178" s="2">
        <f t="shared" si="92"/>
        <v>3</v>
      </c>
      <c r="AA178" s="2">
        <f t="shared" si="93"/>
        <v>5</v>
      </c>
      <c r="AB178" s="2">
        <f t="shared" si="94"/>
        <v>5</v>
      </c>
      <c r="AC178" s="2">
        <f t="shared" si="111"/>
        <v>8</v>
      </c>
      <c r="AD178" s="5">
        <f t="shared" si="112"/>
        <v>11</v>
      </c>
      <c r="AE178">
        <f t="shared" si="113"/>
        <v>1</v>
      </c>
      <c r="AF178" s="1" t="str">
        <f t="shared" si="95"/>
        <v>-</v>
      </c>
      <c r="AG178" s="1" t="str">
        <f t="shared" si="96"/>
        <v>-</v>
      </c>
      <c r="AH178" s="1" t="str">
        <f t="shared" si="97"/>
        <v>-</v>
      </c>
      <c r="AI178" s="1" t="str">
        <f t="shared" si="98"/>
        <v>-</v>
      </c>
      <c r="AJ178" s="1" t="str">
        <f t="shared" si="99"/>
        <v>-</v>
      </c>
      <c r="AK178" s="1" t="str">
        <f t="shared" si="100"/>
        <v>-</v>
      </c>
      <c r="AL178" s="1" t="str">
        <f t="shared" si="101"/>
        <v>-</v>
      </c>
      <c r="AM178" s="1" t="str">
        <f t="shared" si="102"/>
        <v>-</v>
      </c>
      <c r="AN178" s="1" t="str">
        <f t="shared" si="103"/>
        <v>-</v>
      </c>
      <c r="AO178" s="1" t="str">
        <f t="shared" si="104"/>
        <v>-</v>
      </c>
      <c r="AP178" s="1">
        <f t="shared" si="114"/>
        <v>1.6818185878104834</v>
      </c>
      <c r="AQ178" s="1" t="str">
        <f t="shared" si="105"/>
        <v>-</v>
      </c>
      <c r="AR178" s="1" t="str">
        <f t="shared" si="106"/>
        <v>-</v>
      </c>
      <c r="AS178" s="1" t="str">
        <f t="shared" si="107"/>
        <v>-</v>
      </c>
      <c r="AT178" s="1" t="str">
        <f t="shared" si="108"/>
        <v>-</v>
      </c>
      <c r="AU178" s="1" t="str">
        <f t="shared" si="109"/>
        <v>-</v>
      </c>
      <c r="AV178" s="1" t="str">
        <f t="shared" si="110"/>
        <v>-</v>
      </c>
      <c r="AW178" s="5">
        <f t="shared" si="115"/>
        <v>11</v>
      </c>
      <c r="AX178" s="1">
        <f t="shared" si="116"/>
        <v>1.6818185878104834</v>
      </c>
    </row>
    <row r="179" spans="1:50" x14ac:dyDescent="0.2">
      <c r="A179" s="4">
        <v>177</v>
      </c>
      <c r="B179" s="21">
        <v>0.45067630319806901</v>
      </c>
      <c r="C179" s="21">
        <v>0.86599999999999999</v>
      </c>
      <c r="D179" s="21">
        <v>0</v>
      </c>
      <c r="E179" s="21">
        <v>0</v>
      </c>
      <c r="F179" s="21">
        <v>100</v>
      </c>
      <c r="G179" s="21">
        <v>12.988682591349701</v>
      </c>
      <c r="H179" s="21">
        <v>7</v>
      </c>
      <c r="I179" s="21">
        <v>1500</v>
      </c>
      <c r="J179" s="21">
        <v>185</v>
      </c>
      <c r="K179" s="21">
        <v>0</v>
      </c>
      <c r="L179" s="2">
        <f t="shared" si="78"/>
        <v>0</v>
      </c>
      <c r="M179" s="2">
        <f t="shared" si="79"/>
        <v>0</v>
      </c>
      <c r="N179" s="2">
        <f t="shared" si="80"/>
        <v>0</v>
      </c>
      <c r="O179" s="2">
        <f t="shared" si="81"/>
        <v>0</v>
      </c>
      <c r="P179" s="2">
        <f t="shared" si="82"/>
        <v>0</v>
      </c>
      <c r="Q179" s="2">
        <f t="shared" si="83"/>
        <v>0</v>
      </c>
      <c r="R179" s="2">
        <f t="shared" si="84"/>
        <v>0</v>
      </c>
      <c r="S179" s="2">
        <f t="shared" si="85"/>
        <v>0</v>
      </c>
      <c r="T179" s="2">
        <f t="shared" si="86"/>
        <v>0</v>
      </c>
      <c r="U179" s="2">
        <f t="shared" si="87"/>
        <v>0</v>
      </c>
      <c r="V179" s="10">
        <f t="shared" si="88"/>
        <v>6</v>
      </c>
      <c r="W179" s="2">
        <f t="shared" si="89"/>
        <v>6</v>
      </c>
      <c r="X179" s="2">
        <f t="shared" si="90"/>
        <v>6</v>
      </c>
      <c r="Y179" s="2">
        <f t="shared" si="91"/>
        <v>3</v>
      </c>
      <c r="Z179" s="2">
        <f t="shared" si="92"/>
        <v>3</v>
      </c>
      <c r="AA179" s="2">
        <f t="shared" si="93"/>
        <v>5</v>
      </c>
      <c r="AB179" s="2">
        <f t="shared" si="94"/>
        <v>5</v>
      </c>
      <c r="AC179" s="2">
        <f t="shared" si="111"/>
        <v>6</v>
      </c>
      <c r="AD179" s="5">
        <f t="shared" si="112"/>
        <v>11</v>
      </c>
      <c r="AE179">
        <f t="shared" si="113"/>
        <v>3</v>
      </c>
      <c r="AF179" s="1" t="str">
        <f t="shared" si="95"/>
        <v>-</v>
      </c>
      <c r="AG179" s="1" t="str">
        <f t="shared" si="96"/>
        <v>-</v>
      </c>
      <c r="AH179" s="1" t="str">
        <f t="shared" si="97"/>
        <v>-</v>
      </c>
      <c r="AI179" s="1" t="str">
        <f t="shared" si="98"/>
        <v>-</v>
      </c>
      <c r="AJ179" s="1" t="str">
        <f t="shared" si="99"/>
        <v>-</v>
      </c>
      <c r="AK179" s="1" t="str">
        <f t="shared" si="100"/>
        <v>-</v>
      </c>
      <c r="AL179" s="1" t="str">
        <f t="shared" si="101"/>
        <v>-</v>
      </c>
      <c r="AM179" s="1" t="str">
        <f t="shared" si="102"/>
        <v>-</v>
      </c>
      <c r="AN179" s="1" t="str">
        <f t="shared" si="103"/>
        <v>-</v>
      </c>
      <c r="AO179" s="1" t="str">
        <f t="shared" si="104"/>
        <v>-</v>
      </c>
      <c r="AP179" s="1">
        <f t="shared" si="114"/>
        <v>2.0241174487697879</v>
      </c>
      <c r="AQ179" s="1">
        <f t="shared" si="105"/>
        <v>1.5804502727618863</v>
      </c>
      <c r="AR179" s="1">
        <f t="shared" si="106"/>
        <v>1.9254895599338397</v>
      </c>
      <c r="AS179" s="1" t="str">
        <f t="shared" si="107"/>
        <v>-</v>
      </c>
      <c r="AT179" s="1" t="str">
        <f t="shared" si="108"/>
        <v>-</v>
      </c>
      <c r="AU179" s="1" t="str">
        <f t="shared" si="109"/>
        <v>-</v>
      </c>
      <c r="AV179" s="1" t="str">
        <f t="shared" si="110"/>
        <v>-</v>
      </c>
      <c r="AW179" s="5">
        <f t="shared" si="115"/>
        <v>12</v>
      </c>
      <c r="AX179" s="1">
        <f t="shared" si="116"/>
        <v>1.5804502727618863</v>
      </c>
    </row>
    <row r="180" spans="1:50" x14ac:dyDescent="0.2">
      <c r="A180" s="4">
        <v>178</v>
      </c>
      <c r="B180" s="21">
        <v>0.45720286941324301</v>
      </c>
      <c r="C180" s="21">
        <v>0.69</v>
      </c>
      <c r="D180" s="21">
        <v>0</v>
      </c>
      <c r="E180" s="21">
        <v>0</v>
      </c>
      <c r="F180" s="21">
        <v>100</v>
      </c>
      <c r="G180" s="21">
        <v>10.3523021455653</v>
      </c>
      <c r="H180" s="21">
        <v>7</v>
      </c>
      <c r="I180" s="21">
        <v>1500</v>
      </c>
      <c r="J180" s="21">
        <v>185</v>
      </c>
      <c r="K180" s="21">
        <v>0</v>
      </c>
      <c r="L180" s="2">
        <f t="shared" si="78"/>
        <v>0</v>
      </c>
      <c r="M180" s="2">
        <f t="shared" si="79"/>
        <v>0</v>
      </c>
      <c r="N180" s="2">
        <f t="shared" si="80"/>
        <v>0</v>
      </c>
      <c r="O180" s="2">
        <f t="shared" si="81"/>
        <v>0</v>
      </c>
      <c r="P180" s="2">
        <f t="shared" si="82"/>
        <v>0</v>
      </c>
      <c r="Q180" s="2">
        <f t="shared" si="83"/>
        <v>0</v>
      </c>
      <c r="R180" s="2">
        <f t="shared" si="84"/>
        <v>0</v>
      </c>
      <c r="S180" s="2">
        <f t="shared" si="85"/>
        <v>0</v>
      </c>
      <c r="T180" s="2">
        <f t="shared" si="86"/>
        <v>0</v>
      </c>
      <c r="U180" s="2">
        <f t="shared" si="87"/>
        <v>0</v>
      </c>
      <c r="V180" s="10">
        <f t="shared" si="88"/>
        <v>6</v>
      </c>
      <c r="W180" s="2">
        <f t="shared" si="89"/>
        <v>7</v>
      </c>
      <c r="X180" s="2">
        <f t="shared" si="90"/>
        <v>6</v>
      </c>
      <c r="Y180" s="2">
        <f t="shared" si="91"/>
        <v>3</v>
      </c>
      <c r="Z180" s="2">
        <f t="shared" si="92"/>
        <v>3</v>
      </c>
      <c r="AA180" s="2">
        <f t="shared" si="93"/>
        <v>5</v>
      </c>
      <c r="AB180" s="2">
        <f t="shared" si="94"/>
        <v>5</v>
      </c>
      <c r="AC180" s="2">
        <f t="shared" si="111"/>
        <v>7</v>
      </c>
      <c r="AD180" s="5">
        <f t="shared" si="112"/>
        <v>12</v>
      </c>
      <c r="AE180">
        <f t="shared" si="113"/>
        <v>1</v>
      </c>
      <c r="AF180" s="1" t="str">
        <f t="shared" si="95"/>
        <v>-</v>
      </c>
      <c r="AG180" s="1" t="str">
        <f t="shared" si="96"/>
        <v>-</v>
      </c>
      <c r="AH180" s="1" t="str">
        <f t="shared" si="97"/>
        <v>-</v>
      </c>
      <c r="AI180" s="1" t="str">
        <f t="shared" si="98"/>
        <v>-</v>
      </c>
      <c r="AJ180" s="1" t="str">
        <f t="shared" si="99"/>
        <v>-</v>
      </c>
      <c r="AK180" s="1" t="str">
        <f t="shared" si="100"/>
        <v>-</v>
      </c>
      <c r="AL180" s="1" t="str">
        <f t="shared" si="101"/>
        <v>-</v>
      </c>
      <c r="AM180" s="1" t="str">
        <f t="shared" si="102"/>
        <v>-</v>
      </c>
      <c r="AN180" s="1" t="str">
        <f t="shared" si="103"/>
        <v>-</v>
      </c>
      <c r="AO180" s="1" t="str">
        <f t="shared" si="104"/>
        <v>-</v>
      </c>
      <c r="AP180" s="1" t="str">
        <f t="shared" si="114"/>
        <v>-</v>
      </c>
      <c r="AQ180" s="1">
        <f t="shared" si="105"/>
        <v>1.5165755067496252</v>
      </c>
      <c r="AR180" s="1" t="str">
        <f t="shared" si="106"/>
        <v>-</v>
      </c>
      <c r="AS180" s="1" t="str">
        <f t="shared" si="107"/>
        <v>-</v>
      </c>
      <c r="AT180" s="1" t="str">
        <f t="shared" si="108"/>
        <v>-</v>
      </c>
      <c r="AU180" s="1" t="str">
        <f t="shared" si="109"/>
        <v>-</v>
      </c>
      <c r="AV180" s="1" t="str">
        <f t="shared" si="110"/>
        <v>-</v>
      </c>
      <c r="AW180" s="5">
        <f t="shared" si="115"/>
        <v>12</v>
      </c>
      <c r="AX180" s="1">
        <f t="shared" si="116"/>
        <v>1.5165755067496252</v>
      </c>
    </row>
    <row r="181" spans="1:50" x14ac:dyDescent="0.2">
      <c r="A181" s="4">
        <v>179</v>
      </c>
      <c r="B181" s="21">
        <v>0.37602437083367901</v>
      </c>
      <c r="C181" s="21">
        <v>32.186</v>
      </c>
      <c r="D181" s="21">
        <v>0</v>
      </c>
      <c r="E181" s="21">
        <v>1</v>
      </c>
      <c r="F181" s="21">
        <v>99</v>
      </c>
      <c r="G181" s="21">
        <v>14.4837402835969</v>
      </c>
      <c r="H181" s="21">
        <v>7</v>
      </c>
      <c r="I181" s="21">
        <v>1500</v>
      </c>
      <c r="J181" s="21">
        <v>185</v>
      </c>
      <c r="K181" s="21">
        <v>0</v>
      </c>
      <c r="L181" s="2">
        <f t="shared" si="78"/>
        <v>0</v>
      </c>
      <c r="M181" s="2">
        <f t="shared" si="79"/>
        <v>0</v>
      </c>
      <c r="N181" s="2">
        <f t="shared" si="80"/>
        <v>0</v>
      </c>
      <c r="O181" s="2">
        <f t="shared" si="81"/>
        <v>0</v>
      </c>
      <c r="P181" s="2">
        <f t="shared" si="82"/>
        <v>0</v>
      </c>
      <c r="Q181" s="2">
        <f t="shared" si="83"/>
        <v>0</v>
      </c>
      <c r="R181" s="2">
        <f t="shared" si="84"/>
        <v>0</v>
      </c>
      <c r="S181" s="2">
        <f t="shared" si="85"/>
        <v>0</v>
      </c>
      <c r="T181" s="2">
        <f t="shared" si="86"/>
        <v>0</v>
      </c>
      <c r="U181" s="2">
        <f t="shared" si="87"/>
        <v>0</v>
      </c>
      <c r="V181" s="10">
        <f t="shared" si="88"/>
        <v>8</v>
      </c>
      <c r="W181" s="2">
        <f t="shared" si="89"/>
        <v>6</v>
      </c>
      <c r="X181" s="2">
        <f t="shared" si="90"/>
        <v>5</v>
      </c>
      <c r="Y181" s="2">
        <f t="shared" si="91"/>
        <v>3</v>
      </c>
      <c r="Z181" s="2">
        <f t="shared" si="92"/>
        <v>3</v>
      </c>
      <c r="AA181" s="2">
        <f t="shared" si="93"/>
        <v>5</v>
      </c>
      <c r="AB181" s="2">
        <f t="shared" si="94"/>
        <v>5</v>
      </c>
      <c r="AC181" s="2">
        <f t="shared" si="111"/>
        <v>8</v>
      </c>
      <c r="AD181" s="5">
        <f t="shared" si="112"/>
        <v>11</v>
      </c>
      <c r="AE181">
        <f t="shared" si="113"/>
        <v>1</v>
      </c>
      <c r="AF181" s="1" t="str">
        <f t="shared" si="95"/>
        <v>-</v>
      </c>
      <c r="AG181" s="1" t="str">
        <f t="shared" si="96"/>
        <v>-</v>
      </c>
      <c r="AH181" s="1" t="str">
        <f t="shared" si="97"/>
        <v>-</v>
      </c>
      <c r="AI181" s="1" t="str">
        <f t="shared" si="98"/>
        <v>-</v>
      </c>
      <c r="AJ181" s="1" t="str">
        <f t="shared" si="99"/>
        <v>-</v>
      </c>
      <c r="AK181" s="1" t="str">
        <f t="shared" si="100"/>
        <v>-</v>
      </c>
      <c r="AL181" s="1" t="str">
        <f t="shared" si="101"/>
        <v>-</v>
      </c>
      <c r="AM181" s="1" t="str">
        <f t="shared" si="102"/>
        <v>-</v>
      </c>
      <c r="AN181" s="1" t="str">
        <f t="shared" si="103"/>
        <v>-</v>
      </c>
      <c r="AO181" s="1" t="str">
        <f t="shared" si="104"/>
        <v>-</v>
      </c>
      <c r="AP181" s="1">
        <f t="shared" si="114"/>
        <v>2.005065062867605</v>
      </c>
      <c r="AQ181" s="1" t="str">
        <f t="shared" si="105"/>
        <v>-</v>
      </c>
      <c r="AR181" s="1" t="str">
        <f t="shared" si="106"/>
        <v>-</v>
      </c>
      <c r="AS181" s="1" t="str">
        <f t="shared" si="107"/>
        <v>-</v>
      </c>
      <c r="AT181" s="1" t="str">
        <f t="shared" si="108"/>
        <v>-</v>
      </c>
      <c r="AU181" s="1" t="str">
        <f t="shared" si="109"/>
        <v>-</v>
      </c>
      <c r="AV181" s="1" t="str">
        <f t="shared" si="110"/>
        <v>-</v>
      </c>
      <c r="AW181" s="5">
        <f t="shared" si="115"/>
        <v>11</v>
      </c>
      <c r="AX181" s="1">
        <f t="shared" si="116"/>
        <v>2.005065062867605</v>
      </c>
    </row>
    <row r="182" spans="1:50" x14ac:dyDescent="0.2">
      <c r="A182" s="4">
        <v>180</v>
      </c>
      <c r="B182" s="21">
        <v>0.49987164758521102</v>
      </c>
      <c r="C182" s="21">
        <v>7.7629999999999999</v>
      </c>
      <c r="D182" s="21">
        <v>0</v>
      </c>
      <c r="E182" s="21">
        <v>18</v>
      </c>
      <c r="F182" s="21">
        <v>82</v>
      </c>
      <c r="G182" s="21">
        <v>7.4102723678602702</v>
      </c>
      <c r="H182" s="21">
        <v>6</v>
      </c>
      <c r="I182" s="21">
        <v>1500</v>
      </c>
      <c r="J182" s="21">
        <v>0.15</v>
      </c>
      <c r="K182" s="21">
        <v>0</v>
      </c>
      <c r="L182" s="2">
        <f t="shared" si="78"/>
        <v>0</v>
      </c>
      <c r="M182" s="2">
        <f t="shared" si="79"/>
        <v>0</v>
      </c>
      <c r="N182" s="2">
        <f t="shared" si="80"/>
        <v>0</v>
      </c>
      <c r="O182" s="2">
        <f t="shared" si="81"/>
        <v>0</v>
      </c>
      <c r="P182" s="2">
        <f t="shared" si="82"/>
        <v>0</v>
      </c>
      <c r="Q182" s="2">
        <f t="shared" si="83"/>
        <v>0</v>
      </c>
      <c r="R182" s="2">
        <f t="shared" si="84"/>
        <v>0</v>
      </c>
      <c r="S182" s="2">
        <f t="shared" si="85"/>
        <v>0</v>
      </c>
      <c r="T182" s="2">
        <f t="shared" si="86"/>
        <v>0</v>
      </c>
      <c r="U182" s="2">
        <f t="shared" si="87"/>
        <v>0</v>
      </c>
      <c r="V182" s="10">
        <f t="shared" si="88"/>
        <v>6</v>
      </c>
      <c r="W182" s="2">
        <f t="shared" si="89"/>
        <v>6</v>
      </c>
      <c r="X182" s="2">
        <f t="shared" si="90"/>
        <v>4</v>
      </c>
      <c r="Y182" s="2">
        <f t="shared" si="91"/>
        <v>4</v>
      </c>
      <c r="Z182" s="2">
        <f t="shared" si="92"/>
        <v>4</v>
      </c>
      <c r="AA182" s="2">
        <f t="shared" si="93"/>
        <v>4</v>
      </c>
      <c r="AB182" s="2">
        <f t="shared" si="94"/>
        <v>3</v>
      </c>
      <c r="AC182" s="2">
        <f t="shared" si="111"/>
        <v>6</v>
      </c>
      <c r="AD182" s="5">
        <f t="shared" si="112"/>
        <v>11</v>
      </c>
      <c r="AE182">
        <f t="shared" si="113"/>
        <v>2</v>
      </c>
      <c r="AF182" s="1" t="str">
        <f t="shared" si="95"/>
        <v>-</v>
      </c>
      <c r="AG182" s="1" t="str">
        <f t="shared" si="96"/>
        <v>-</v>
      </c>
      <c r="AH182" s="1" t="str">
        <f t="shared" si="97"/>
        <v>-</v>
      </c>
      <c r="AI182" s="1" t="str">
        <f t="shared" si="98"/>
        <v>-</v>
      </c>
      <c r="AJ182" s="1" t="str">
        <f t="shared" si="99"/>
        <v>-</v>
      </c>
      <c r="AK182" s="1" t="str">
        <f t="shared" si="100"/>
        <v>-</v>
      </c>
      <c r="AL182" s="1" t="str">
        <f t="shared" si="101"/>
        <v>-</v>
      </c>
      <c r="AM182" s="1" t="str">
        <f t="shared" si="102"/>
        <v>-</v>
      </c>
      <c r="AN182" s="1" t="str">
        <f t="shared" si="103"/>
        <v>-</v>
      </c>
      <c r="AO182" s="1" t="str">
        <f t="shared" si="104"/>
        <v>-</v>
      </c>
      <c r="AP182" s="1">
        <f t="shared" si="114"/>
        <v>2.1208856618895413</v>
      </c>
      <c r="AQ182" s="1">
        <f t="shared" si="105"/>
        <v>1.7622348015421785</v>
      </c>
      <c r="AR182" s="1" t="str">
        <f t="shared" si="106"/>
        <v>-</v>
      </c>
      <c r="AS182" s="1" t="str">
        <f t="shared" si="107"/>
        <v>-</v>
      </c>
      <c r="AT182" s="1" t="str">
        <f t="shared" si="108"/>
        <v>-</v>
      </c>
      <c r="AU182" s="1" t="str">
        <f t="shared" si="109"/>
        <v>-</v>
      </c>
      <c r="AV182" s="1" t="str">
        <f t="shared" si="110"/>
        <v>-</v>
      </c>
      <c r="AW182" s="5">
        <f t="shared" si="115"/>
        <v>12</v>
      </c>
      <c r="AX182" s="1">
        <f t="shared" si="116"/>
        <v>1.7622348015421785</v>
      </c>
    </row>
    <row r="183" spans="1:50" x14ac:dyDescent="0.2">
      <c r="A183" s="4">
        <v>181</v>
      </c>
      <c r="B183" s="21">
        <v>0.636396516150179</v>
      </c>
      <c r="C183" s="21">
        <v>1.038</v>
      </c>
      <c r="D183" s="21">
        <v>4</v>
      </c>
      <c r="E183" s="21">
        <v>14</v>
      </c>
      <c r="F183" s="21">
        <v>82</v>
      </c>
      <c r="G183" s="21">
        <v>4.4759621166047596</v>
      </c>
      <c r="H183" s="21">
        <v>6</v>
      </c>
      <c r="I183" s="21">
        <v>1500</v>
      </c>
      <c r="J183" s="21">
        <v>0.15</v>
      </c>
      <c r="K183" s="21">
        <v>37.5</v>
      </c>
      <c r="L183" s="2">
        <f t="shared" si="78"/>
        <v>2</v>
      </c>
      <c r="M183" s="2">
        <f t="shared" si="79"/>
        <v>5</v>
      </c>
      <c r="N183" s="2">
        <f t="shared" si="80"/>
        <v>6</v>
      </c>
      <c r="O183" s="2">
        <f t="shared" si="81"/>
        <v>5</v>
      </c>
      <c r="P183" s="2">
        <f t="shared" si="82"/>
        <v>4</v>
      </c>
      <c r="Q183" s="2">
        <f t="shared" si="83"/>
        <v>5</v>
      </c>
      <c r="R183" s="2">
        <f t="shared" si="84"/>
        <v>4</v>
      </c>
      <c r="S183" s="2">
        <f t="shared" si="85"/>
        <v>5</v>
      </c>
      <c r="T183" s="2">
        <f t="shared" si="86"/>
        <v>5</v>
      </c>
      <c r="U183" s="2">
        <f t="shared" si="87"/>
        <v>4</v>
      </c>
      <c r="V183" s="10">
        <f t="shared" si="88"/>
        <v>0</v>
      </c>
      <c r="W183" s="2">
        <f t="shared" si="89"/>
        <v>0</v>
      </c>
      <c r="X183" s="2">
        <f t="shared" si="90"/>
        <v>0</v>
      </c>
      <c r="Y183" s="2">
        <f t="shared" si="91"/>
        <v>0</v>
      </c>
      <c r="Z183" s="2">
        <f t="shared" si="92"/>
        <v>0</v>
      </c>
      <c r="AA183" s="2">
        <f t="shared" si="93"/>
        <v>0</v>
      </c>
      <c r="AB183" s="2">
        <f t="shared" si="94"/>
        <v>0</v>
      </c>
      <c r="AC183" s="2">
        <f t="shared" si="111"/>
        <v>6</v>
      </c>
      <c r="AD183" s="5">
        <f t="shared" si="112"/>
        <v>3</v>
      </c>
      <c r="AE183">
        <f t="shared" si="113"/>
        <v>1</v>
      </c>
      <c r="AF183" s="1" t="str">
        <f t="shared" si="95"/>
        <v>-</v>
      </c>
      <c r="AG183" s="1" t="str">
        <f t="shared" si="96"/>
        <v>-</v>
      </c>
      <c r="AH183" s="1">
        <f t="shared" si="97"/>
        <v>1.7436658931752484</v>
      </c>
      <c r="AI183" s="1" t="str">
        <f t="shared" si="98"/>
        <v>-</v>
      </c>
      <c r="AJ183" s="1" t="str">
        <f t="shared" si="99"/>
        <v>-</v>
      </c>
      <c r="AK183" s="1" t="str">
        <f t="shared" si="100"/>
        <v>-</v>
      </c>
      <c r="AL183" s="1" t="str">
        <f t="shared" si="101"/>
        <v>-</v>
      </c>
      <c r="AM183" s="1" t="str">
        <f t="shared" si="102"/>
        <v>-</v>
      </c>
      <c r="AN183" s="1" t="str">
        <f t="shared" si="103"/>
        <v>-</v>
      </c>
      <c r="AO183" s="1" t="str">
        <f t="shared" si="104"/>
        <v>-</v>
      </c>
      <c r="AP183" s="1" t="str">
        <f t="shared" si="114"/>
        <v>-</v>
      </c>
      <c r="AQ183" s="1" t="str">
        <f t="shared" si="105"/>
        <v>-</v>
      </c>
      <c r="AR183" s="1" t="str">
        <f t="shared" si="106"/>
        <v>-</v>
      </c>
      <c r="AS183" s="1" t="str">
        <f t="shared" si="107"/>
        <v>-</v>
      </c>
      <c r="AT183" s="1" t="str">
        <f t="shared" si="108"/>
        <v>-</v>
      </c>
      <c r="AU183" s="1" t="str">
        <f t="shared" si="109"/>
        <v>-</v>
      </c>
      <c r="AV183" s="1" t="str">
        <f t="shared" si="110"/>
        <v>-</v>
      </c>
      <c r="AW183" s="5">
        <f t="shared" si="115"/>
        <v>3</v>
      </c>
      <c r="AX183" s="1">
        <f t="shared" si="116"/>
        <v>1.7436658931752484</v>
      </c>
    </row>
    <row r="184" spans="1:50" x14ac:dyDescent="0.2">
      <c r="A184" s="4">
        <v>182</v>
      </c>
      <c r="B184" s="21">
        <v>0.61692228706996799</v>
      </c>
      <c r="C184" s="21">
        <v>4.1829999999999998</v>
      </c>
      <c r="D184" s="21">
        <v>38</v>
      </c>
      <c r="E184" s="21">
        <v>39</v>
      </c>
      <c r="F184" s="21">
        <v>23</v>
      </c>
      <c r="G184" s="21">
        <v>4.81068252108824</v>
      </c>
      <c r="H184" s="21">
        <v>6</v>
      </c>
      <c r="I184" s="21">
        <v>1500</v>
      </c>
      <c r="J184" s="21">
        <v>0.15</v>
      </c>
      <c r="K184" s="21">
        <v>37.5</v>
      </c>
      <c r="L184" s="2">
        <f t="shared" si="78"/>
        <v>3</v>
      </c>
      <c r="M184" s="2">
        <f t="shared" si="79"/>
        <v>5</v>
      </c>
      <c r="N184" s="2">
        <f t="shared" si="80"/>
        <v>7</v>
      </c>
      <c r="O184" s="2">
        <f t="shared" si="81"/>
        <v>6</v>
      </c>
      <c r="P184" s="2">
        <f t="shared" si="82"/>
        <v>7</v>
      </c>
      <c r="Q184" s="2">
        <f t="shared" si="83"/>
        <v>7</v>
      </c>
      <c r="R184" s="2">
        <f t="shared" si="84"/>
        <v>3</v>
      </c>
      <c r="S184" s="2">
        <f t="shared" si="85"/>
        <v>4</v>
      </c>
      <c r="T184" s="2">
        <f t="shared" si="86"/>
        <v>4</v>
      </c>
      <c r="U184" s="2">
        <f t="shared" si="87"/>
        <v>5</v>
      </c>
      <c r="V184" s="10">
        <f t="shared" si="88"/>
        <v>0</v>
      </c>
      <c r="W184" s="2">
        <f t="shared" si="89"/>
        <v>0</v>
      </c>
      <c r="X184" s="2">
        <f t="shared" si="90"/>
        <v>0</v>
      </c>
      <c r="Y184" s="2">
        <f t="shared" si="91"/>
        <v>0</v>
      </c>
      <c r="Z184" s="2">
        <f t="shared" si="92"/>
        <v>0</v>
      </c>
      <c r="AA184" s="2">
        <f t="shared" si="93"/>
        <v>0</v>
      </c>
      <c r="AB184" s="2">
        <f t="shared" si="94"/>
        <v>0</v>
      </c>
      <c r="AC184" s="2">
        <f t="shared" si="111"/>
        <v>7</v>
      </c>
      <c r="AD184" s="5">
        <f t="shared" si="112"/>
        <v>3</v>
      </c>
      <c r="AE184">
        <f t="shared" si="113"/>
        <v>3</v>
      </c>
      <c r="AF184" s="1" t="str">
        <f t="shared" si="95"/>
        <v>-</v>
      </c>
      <c r="AG184" s="1" t="str">
        <f t="shared" si="96"/>
        <v>-</v>
      </c>
      <c r="AH184" s="1">
        <f t="shared" si="97"/>
        <v>1.9291923510503119</v>
      </c>
      <c r="AI184" s="1" t="str">
        <f t="shared" si="98"/>
        <v>-</v>
      </c>
      <c r="AJ184" s="1">
        <f t="shared" si="99"/>
        <v>3.3446718020870834</v>
      </c>
      <c r="AK184" s="1">
        <f t="shared" si="100"/>
        <v>2.0899931781639638</v>
      </c>
      <c r="AL184" s="1" t="str">
        <f t="shared" si="101"/>
        <v>-</v>
      </c>
      <c r="AM184" s="1" t="str">
        <f t="shared" si="102"/>
        <v>-</v>
      </c>
      <c r="AN184" s="1" t="str">
        <f t="shared" si="103"/>
        <v>-</v>
      </c>
      <c r="AO184" s="1" t="str">
        <f t="shared" si="104"/>
        <v>-</v>
      </c>
      <c r="AP184" s="1" t="str">
        <f t="shared" si="114"/>
        <v>-</v>
      </c>
      <c r="AQ184" s="1" t="str">
        <f t="shared" si="105"/>
        <v>-</v>
      </c>
      <c r="AR184" s="1" t="str">
        <f t="shared" si="106"/>
        <v>-</v>
      </c>
      <c r="AS184" s="1" t="str">
        <f t="shared" si="107"/>
        <v>-</v>
      </c>
      <c r="AT184" s="1" t="str">
        <f t="shared" si="108"/>
        <v>-</v>
      </c>
      <c r="AU184" s="1" t="str">
        <f t="shared" si="109"/>
        <v>-</v>
      </c>
      <c r="AV184" s="1" t="str">
        <f t="shared" si="110"/>
        <v>-</v>
      </c>
      <c r="AW184" s="5">
        <f t="shared" si="115"/>
        <v>3</v>
      </c>
      <c r="AX184" s="1">
        <f t="shared" si="116"/>
        <v>1.9291923510503119</v>
      </c>
    </row>
    <row r="185" spans="1:50" x14ac:dyDescent="0.2">
      <c r="A185" s="4">
        <v>183</v>
      </c>
      <c r="B185" s="21">
        <v>0.56394358028911196</v>
      </c>
      <c r="C185" s="21">
        <v>1.0580000000000001</v>
      </c>
      <c r="D185" s="21">
        <v>52</v>
      </c>
      <c r="E185" s="21">
        <v>48</v>
      </c>
      <c r="F185" s="21">
        <v>0</v>
      </c>
      <c r="G185" s="21">
        <v>8.7855445295649606</v>
      </c>
      <c r="H185" s="21">
        <v>6</v>
      </c>
      <c r="I185" s="21">
        <v>1500</v>
      </c>
      <c r="J185" s="21">
        <v>0.15</v>
      </c>
      <c r="K185" s="21">
        <v>37.5</v>
      </c>
      <c r="L185" s="2">
        <f t="shared" si="78"/>
        <v>5</v>
      </c>
      <c r="M185" s="2">
        <f t="shared" si="79"/>
        <v>9</v>
      </c>
      <c r="N185" s="2">
        <f t="shared" si="80"/>
        <v>10</v>
      </c>
      <c r="O185" s="2">
        <f t="shared" si="81"/>
        <v>5</v>
      </c>
      <c r="P185" s="2">
        <f t="shared" si="82"/>
        <v>5</v>
      </c>
      <c r="Q185" s="2">
        <f t="shared" si="83"/>
        <v>5</v>
      </c>
      <c r="R185" s="2">
        <f t="shared" si="84"/>
        <v>4</v>
      </c>
      <c r="S185" s="2">
        <f t="shared" si="85"/>
        <v>4</v>
      </c>
      <c r="T185" s="2">
        <f t="shared" si="86"/>
        <v>4</v>
      </c>
      <c r="U185" s="2">
        <f t="shared" si="87"/>
        <v>4</v>
      </c>
      <c r="V185" s="10">
        <f t="shared" si="88"/>
        <v>0</v>
      </c>
      <c r="W185" s="2">
        <f t="shared" si="89"/>
        <v>0</v>
      </c>
      <c r="X185" s="2">
        <f t="shared" si="90"/>
        <v>0</v>
      </c>
      <c r="Y185" s="2">
        <f t="shared" si="91"/>
        <v>0</v>
      </c>
      <c r="Z185" s="2">
        <f t="shared" si="92"/>
        <v>0</v>
      </c>
      <c r="AA185" s="2">
        <f t="shared" si="93"/>
        <v>0</v>
      </c>
      <c r="AB185" s="2">
        <f t="shared" si="94"/>
        <v>0</v>
      </c>
      <c r="AC185" s="2">
        <f t="shared" si="111"/>
        <v>10</v>
      </c>
      <c r="AD185" s="5">
        <f t="shared" si="112"/>
        <v>3</v>
      </c>
      <c r="AE185">
        <f t="shared" si="113"/>
        <v>1</v>
      </c>
      <c r="AF185" s="1" t="str">
        <f t="shared" si="95"/>
        <v>-</v>
      </c>
      <c r="AG185" s="1" t="str">
        <f t="shared" si="96"/>
        <v>-</v>
      </c>
      <c r="AH185" s="1">
        <f t="shared" si="97"/>
        <v>1.4562373249152176</v>
      </c>
      <c r="AI185" s="1" t="str">
        <f t="shared" si="98"/>
        <v>-</v>
      </c>
      <c r="AJ185" s="1" t="str">
        <f t="shared" si="99"/>
        <v>-</v>
      </c>
      <c r="AK185" s="1" t="str">
        <f t="shared" si="100"/>
        <v>-</v>
      </c>
      <c r="AL185" s="1" t="str">
        <f t="shared" si="101"/>
        <v>-</v>
      </c>
      <c r="AM185" s="1" t="str">
        <f t="shared" si="102"/>
        <v>-</v>
      </c>
      <c r="AN185" s="1" t="str">
        <f t="shared" si="103"/>
        <v>-</v>
      </c>
      <c r="AO185" s="1" t="str">
        <f t="shared" si="104"/>
        <v>-</v>
      </c>
      <c r="AP185" s="1" t="str">
        <f t="shared" si="114"/>
        <v>-</v>
      </c>
      <c r="AQ185" s="1" t="str">
        <f t="shared" si="105"/>
        <v>-</v>
      </c>
      <c r="AR185" s="1" t="str">
        <f t="shared" si="106"/>
        <v>-</v>
      </c>
      <c r="AS185" s="1" t="str">
        <f t="shared" si="107"/>
        <v>-</v>
      </c>
      <c r="AT185" s="1" t="str">
        <f t="shared" si="108"/>
        <v>-</v>
      </c>
      <c r="AU185" s="1" t="str">
        <f t="shared" si="109"/>
        <v>-</v>
      </c>
      <c r="AV185" s="1" t="str">
        <f t="shared" si="110"/>
        <v>-</v>
      </c>
      <c r="AW185" s="5">
        <f t="shared" si="115"/>
        <v>3</v>
      </c>
      <c r="AX185" s="1">
        <f t="shared" si="116"/>
        <v>1.4562373249152176</v>
      </c>
    </row>
    <row r="186" spans="1:50" x14ac:dyDescent="0.2">
      <c r="A186" s="4">
        <v>184</v>
      </c>
      <c r="B186" s="21">
        <v>0.53483018337277299</v>
      </c>
      <c r="C186" s="21">
        <v>23.855</v>
      </c>
      <c r="D186" s="21">
        <v>46</v>
      </c>
      <c r="E186" s="21">
        <v>33</v>
      </c>
      <c r="F186" s="21">
        <v>21</v>
      </c>
      <c r="G186" s="21">
        <v>9.5419991782434597</v>
      </c>
      <c r="H186" s="21">
        <v>6</v>
      </c>
      <c r="I186" s="21">
        <v>1500</v>
      </c>
      <c r="J186" s="21">
        <v>0.15</v>
      </c>
      <c r="K186" s="21">
        <v>37.5</v>
      </c>
      <c r="L186" s="2">
        <f t="shared" si="78"/>
        <v>4</v>
      </c>
      <c r="M186" s="2">
        <f t="shared" si="79"/>
        <v>7</v>
      </c>
      <c r="N186" s="2">
        <f t="shared" si="80"/>
        <v>9</v>
      </c>
      <c r="O186" s="2">
        <f t="shared" si="81"/>
        <v>5</v>
      </c>
      <c r="P186" s="2">
        <f t="shared" si="82"/>
        <v>6</v>
      </c>
      <c r="Q186" s="2">
        <f t="shared" si="83"/>
        <v>5</v>
      </c>
      <c r="R186" s="2">
        <f t="shared" si="84"/>
        <v>3</v>
      </c>
      <c r="S186" s="2">
        <f t="shared" si="85"/>
        <v>4</v>
      </c>
      <c r="T186" s="2">
        <f t="shared" si="86"/>
        <v>4</v>
      </c>
      <c r="U186" s="2">
        <f t="shared" si="87"/>
        <v>5</v>
      </c>
      <c r="V186" s="10">
        <f t="shared" si="88"/>
        <v>0</v>
      </c>
      <c r="W186" s="2">
        <f t="shared" si="89"/>
        <v>0</v>
      </c>
      <c r="X186" s="2">
        <f t="shared" si="90"/>
        <v>0</v>
      </c>
      <c r="Y186" s="2">
        <f t="shared" si="91"/>
        <v>0</v>
      </c>
      <c r="Z186" s="2">
        <f t="shared" si="92"/>
        <v>0</v>
      </c>
      <c r="AA186" s="2">
        <f t="shared" si="93"/>
        <v>0</v>
      </c>
      <c r="AB186" s="2">
        <f t="shared" si="94"/>
        <v>0</v>
      </c>
      <c r="AC186" s="2">
        <f t="shared" si="111"/>
        <v>9</v>
      </c>
      <c r="AD186" s="5">
        <f t="shared" si="112"/>
        <v>3</v>
      </c>
      <c r="AE186">
        <f t="shared" si="113"/>
        <v>1</v>
      </c>
      <c r="AF186" s="1" t="str">
        <f t="shared" si="95"/>
        <v>-</v>
      </c>
      <c r="AG186" s="1" t="str">
        <f t="shared" si="96"/>
        <v>-</v>
      </c>
      <c r="AH186" s="1">
        <f t="shared" si="97"/>
        <v>2.0034939052577463</v>
      </c>
      <c r="AI186" s="1" t="str">
        <f t="shared" si="98"/>
        <v>-</v>
      </c>
      <c r="AJ186" s="1" t="str">
        <f t="shared" si="99"/>
        <v>-</v>
      </c>
      <c r="AK186" s="1" t="str">
        <f t="shared" si="100"/>
        <v>-</v>
      </c>
      <c r="AL186" s="1" t="str">
        <f t="shared" si="101"/>
        <v>-</v>
      </c>
      <c r="AM186" s="1" t="str">
        <f t="shared" si="102"/>
        <v>-</v>
      </c>
      <c r="AN186" s="1" t="str">
        <f t="shared" si="103"/>
        <v>-</v>
      </c>
      <c r="AO186" s="1" t="str">
        <f t="shared" si="104"/>
        <v>-</v>
      </c>
      <c r="AP186" s="1" t="str">
        <f t="shared" si="114"/>
        <v>-</v>
      </c>
      <c r="AQ186" s="1" t="str">
        <f t="shared" si="105"/>
        <v>-</v>
      </c>
      <c r="AR186" s="1" t="str">
        <f t="shared" si="106"/>
        <v>-</v>
      </c>
      <c r="AS186" s="1" t="str">
        <f t="shared" si="107"/>
        <v>-</v>
      </c>
      <c r="AT186" s="1" t="str">
        <f t="shared" si="108"/>
        <v>-</v>
      </c>
      <c r="AU186" s="1" t="str">
        <f t="shared" si="109"/>
        <v>-</v>
      </c>
      <c r="AV186" s="1" t="str">
        <f t="shared" si="110"/>
        <v>-</v>
      </c>
      <c r="AW186" s="5">
        <f t="shared" si="115"/>
        <v>3</v>
      </c>
      <c r="AX186" s="1">
        <f t="shared" si="116"/>
        <v>2.0034939052577463</v>
      </c>
    </row>
    <row r="187" spans="1:50" x14ac:dyDescent="0.2">
      <c r="A187" s="4">
        <v>185</v>
      </c>
      <c r="B187" s="21">
        <v>0.62885077801167599</v>
      </c>
      <c r="C187" s="21">
        <v>2.028</v>
      </c>
      <c r="D187" s="21">
        <v>11</v>
      </c>
      <c r="E187" s="21">
        <v>85</v>
      </c>
      <c r="F187" s="21">
        <v>4</v>
      </c>
      <c r="G187" s="21">
        <v>9.6072414759043099</v>
      </c>
      <c r="H187" s="21">
        <v>7</v>
      </c>
      <c r="I187" s="21">
        <v>1500</v>
      </c>
      <c r="J187" s="21">
        <v>0.15</v>
      </c>
      <c r="K187" s="21">
        <v>37.5</v>
      </c>
      <c r="L187" s="2">
        <f t="shared" si="78"/>
        <v>4</v>
      </c>
      <c r="M187" s="2">
        <f t="shared" si="79"/>
        <v>5</v>
      </c>
      <c r="N187" s="2">
        <f t="shared" si="80"/>
        <v>5</v>
      </c>
      <c r="O187" s="2">
        <f t="shared" si="81"/>
        <v>5</v>
      </c>
      <c r="P187" s="2">
        <f t="shared" si="82"/>
        <v>3</v>
      </c>
      <c r="Q187" s="2">
        <f t="shared" si="83"/>
        <v>4</v>
      </c>
      <c r="R187" s="2">
        <f t="shared" si="84"/>
        <v>3</v>
      </c>
      <c r="S187" s="2">
        <f t="shared" si="85"/>
        <v>4</v>
      </c>
      <c r="T187" s="2">
        <f t="shared" si="86"/>
        <v>4</v>
      </c>
      <c r="U187" s="2">
        <f t="shared" si="87"/>
        <v>4</v>
      </c>
      <c r="V187" s="10">
        <f t="shared" si="88"/>
        <v>0</v>
      </c>
      <c r="W187" s="2">
        <f t="shared" si="89"/>
        <v>0</v>
      </c>
      <c r="X187" s="2">
        <f t="shared" si="90"/>
        <v>0</v>
      </c>
      <c r="Y187" s="2">
        <f t="shared" si="91"/>
        <v>0</v>
      </c>
      <c r="Z187" s="2">
        <f t="shared" si="92"/>
        <v>0</v>
      </c>
      <c r="AA187" s="2">
        <f t="shared" si="93"/>
        <v>0</v>
      </c>
      <c r="AB187" s="2">
        <f t="shared" si="94"/>
        <v>0</v>
      </c>
      <c r="AC187" s="2">
        <f t="shared" si="111"/>
        <v>5</v>
      </c>
      <c r="AD187" s="5">
        <f t="shared" si="112"/>
        <v>2</v>
      </c>
      <c r="AE187">
        <f t="shared" si="113"/>
        <v>3</v>
      </c>
      <c r="AF187" s="1" t="str">
        <f t="shared" si="95"/>
        <v>-</v>
      </c>
      <c r="AG187" s="1">
        <f t="shared" si="96"/>
        <v>1.9397890438621292</v>
      </c>
      <c r="AH187" s="1">
        <f t="shared" si="97"/>
        <v>1.8100829371946019</v>
      </c>
      <c r="AI187" s="1">
        <f t="shared" si="98"/>
        <v>2.5832959296914479</v>
      </c>
      <c r="AJ187" s="1" t="str">
        <f t="shared" si="99"/>
        <v>-</v>
      </c>
      <c r="AK187" s="1" t="str">
        <f t="shared" si="100"/>
        <v>-</v>
      </c>
      <c r="AL187" s="1" t="str">
        <f t="shared" si="101"/>
        <v>-</v>
      </c>
      <c r="AM187" s="1" t="str">
        <f t="shared" si="102"/>
        <v>-</v>
      </c>
      <c r="AN187" s="1" t="str">
        <f t="shared" si="103"/>
        <v>-</v>
      </c>
      <c r="AO187" s="1" t="str">
        <f t="shared" si="104"/>
        <v>-</v>
      </c>
      <c r="AP187" s="1" t="str">
        <f t="shared" si="114"/>
        <v>-</v>
      </c>
      <c r="AQ187" s="1" t="str">
        <f t="shared" si="105"/>
        <v>-</v>
      </c>
      <c r="AR187" s="1" t="str">
        <f t="shared" si="106"/>
        <v>-</v>
      </c>
      <c r="AS187" s="1" t="str">
        <f t="shared" si="107"/>
        <v>-</v>
      </c>
      <c r="AT187" s="1" t="str">
        <f t="shared" si="108"/>
        <v>-</v>
      </c>
      <c r="AU187" s="1" t="str">
        <f t="shared" si="109"/>
        <v>-</v>
      </c>
      <c r="AV187" s="1" t="str">
        <f t="shared" si="110"/>
        <v>-</v>
      </c>
      <c r="AW187" s="5">
        <f t="shared" si="115"/>
        <v>3</v>
      </c>
      <c r="AX187" s="1">
        <f t="shared" si="116"/>
        <v>1.8100829371946019</v>
      </c>
    </row>
    <row r="188" spans="1:50" x14ac:dyDescent="0.2">
      <c r="A188" s="4">
        <v>186</v>
      </c>
      <c r="B188" s="21">
        <v>0.35637970353433401</v>
      </c>
      <c r="C188" s="21">
        <v>6.5060000000000002</v>
      </c>
      <c r="D188" s="21">
        <v>77</v>
      </c>
      <c r="E188" s="21">
        <v>21</v>
      </c>
      <c r="F188" s="21">
        <v>2</v>
      </c>
      <c r="G188" s="21">
        <v>15.6138600021443</v>
      </c>
      <c r="H188" s="21">
        <v>7</v>
      </c>
      <c r="I188" s="21">
        <v>1500</v>
      </c>
      <c r="J188" s="21">
        <v>0.15</v>
      </c>
      <c r="K188" s="21">
        <v>37.5</v>
      </c>
      <c r="L188" s="2">
        <f t="shared" si="78"/>
        <v>5</v>
      </c>
      <c r="M188" s="2">
        <f t="shared" si="79"/>
        <v>7</v>
      </c>
      <c r="N188" s="2">
        <f t="shared" si="80"/>
        <v>6</v>
      </c>
      <c r="O188" s="2">
        <f t="shared" si="81"/>
        <v>4</v>
      </c>
      <c r="P188" s="2">
        <f t="shared" si="82"/>
        <v>3</v>
      </c>
      <c r="Q188" s="2">
        <f t="shared" si="83"/>
        <v>3</v>
      </c>
      <c r="R188" s="2">
        <f t="shared" si="84"/>
        <v>5</v>
      </c>
      <c r="S188" s="2">
        <f t="shared" si="85"/>
        <v>2</v>
      </c>
      <c r="T188" s="2">
        <f t="shared" si="86"/>
        <v>2</v>
      </c>
      <c r="U188" s="2">
        <f t="shared" si="87"/>
        <v>3</v>
      </c>
      <c r="V188" s="10">
        <f t="shared" si="88"/>
        <v>0</v>
      </c>
      <c r="W188" s="2">
        <f t="shared" si="89"/>
        <v>0</v>
      </c>
      <c r="X188" s="2">
        <f t="shared" si="90"/>
        <v>0</v>
      </c>
      <c r="Y188" s="2">
        <f t="shared" si="91"/>
        <v>0</v>
      </c>
      <c r="Z188" s="2">
        <f t="shared" si="92"/>
        <v>0</v>
      </c>
      <c r="AA188" s="2">
        <f t="shared" si="93"/>
        <v>0</v>
      </c>
      <c r="AB188" s="2">
        <f t="shared" si="94"/>
        <v>0</v>
      </c>
      <c r="AC188" s="2">
        <f t="shared" si="111"/>
        <v>7</v>
      </c>
      <c r="AD188" s="5">
        <f t="shared" si="112"/>
        <v>2</v>
      </c>
      <c r="AE188">
        <f t="shared" si="113"/>
        <v>1</v>
      </c>
      <c r="AF188" s="1" t="str">
        <f t="shared" si="95"/>
        <v>-</v>
      </c>
      <c r="AG188" s="1">
        <f t="shared" si="96"/>
        <v>1.9014892544688524</v>
      </c>
      <c r="AH188" s="1" t="str">
        <f t="shared" si="97"/>
        <v>-</v>
      </c>
      <c r="AI188" s="1" t="str">
        <f t="shared" si="98"/>
        <v>-</v>
      </c>
      <c r="AJ188" s="1" t="str">
        <f t="shared" si="99"/>
        <v>-</v>
      </c>
      <c r="AK188" s="1" t="str">
        <f t="shared" si="100"/>
        <v>-</v>
      </c>
      <c r="AL188" s="1" t="str">
        <f t="shared" si="101"/>
        <v>-</v>
      </c>
      <c r="AM188" s="1" t="str">
        <f t="shared" si="102"/>
        <v>-</v>
      </c>
      <c r="AN188" s="1" t="str">
        <f t="shared" si="103"/>
        <v>-</v>
      </c>
      <c r="AO188" s="1" t="str">
        <f t="shared" si="104"/>
        <v>-</v>
      </c>
      <c r="AP188" s="1" t="str">
        <f t="shared" si="114"/>
        <v>-</v>
      </c>
      <c r="AQ188" s="1" t="str">
        <f t="shared" si="105"/>
        <v>-</v>
      </c>
      <c r="AR188" s="1" t="str">
        <f t="shared" si="106"/>
        <v>-</v>
      </c>
      <c r="AS188" s="1" t="str">
        <f t="shared" si="107"/>
        <v>-</v>
      </c>
      <c r="AT188" s="1" t="str">
        <f t="shared" si="108"/>
        <v>-</v>
      </c>
      <c r="AU188" s="1" t="str">
        <f t="shared" si="109"/>
        <v>-</v>
      </c>
      <c r="AV188" s="1" t="str">
        <f t="shared" si="110"/>
        <v>-</v>
      </c>
      <c r="AW188" s="5">
        <f t="shared" si="115"/>
        <v>2</v>
      </c>
      <c r="AX188" s="1">
        <f t="shared" si="116"/>
        <v>1.9014892544688524</v>
      </c>
    </row>
    <row r="189" spans="1:50" x14ac:dyDescent="0.2">
      <c r="A189" s="4">
        <v>187</v>
      </c>
      <c r="B189" s="21">
        <v>0.27912032252559299</v>
      </c>
      <c r="C189" s="21">
        <v>33.15</v>
      </c>
      <c r="D189" s="21">
        <v>63</v>
      </c>
      <c r="E189" s="21">
        <v>34</v>
      </c>
      <c r="F189" s="21">
        <v>3</v>
      </c>
      <c r="G189" s="21">
        <v>14.9174122928126</v>
      </c>
      <c r="H189" s="21">
        <v>7</v>
      </c>
      <c r="I189" s="21">
        <v>1500</v>
      </c>
      <c r="J189" s="21">
        <v>0.15</v>
      </c>
      <c r="K189" s="21">
        <v>37.5</v>
      </c>
      <c r="L189" s="2">
        <f t="shared" si="78"/>
        <v>5</v>
      </c>
      <c r="M189" s="2">
        <f t="shared" si="79"/>
        <v>8</v>
      </c>
      <c r="N189" s="2">
        <f t="shared" si="80"/>
        <v>7</v>
      </c>
      <c r="O189" s="2">
        <f t="shared" si="81"/>
        <v>5</v>
      </c>
      <c r="P189" s="2">
        <f t="shared" si="82"/>
        <v>4</v>
      </c>
      <c r="Q189" s="2">
        <f t="shared" si="83"/>
        <v>3</v>
      </c>
      <c r="R189" s="2">
        <f t="shared" si="84"/>
        <v>5</v>
      </c>
      <c r="S189" s="2">
        <f t="shared" si="85"/>
        <v>2</v>
      </c>
      <c r="T189" s="2">
        <f t="shared" si="86"/>
        <v>2</v>
      </c>
      <c r="U189" s="2">
        <f t="shared" si="87"/>
        <v>4</v>
      </c>
      <c r="V189" s="10">
        <f t="shared" si="88"/>
        <v>0</v>
      </c>
      <c r="W189" s="2">
        <f t="shared" si="89"/>
        <v>0</v>
      </c>
      <c r="X189" s="2">
        <f t="shared" si="90"/>
        <v>0</v>
      </c>
      <c r="Y189" s="2">
        <f t="shared" si="91"/>
        <v>0</v>
      </c>
      <c r="Z189" s="2">
        <f t="shared" si="92"/>
        <v>0</v>
      </c>
      <c r="AA189" s="2">
        <f t="shared" si="93"/>
        <v>0</v>
      </c>
      <c r="AB189" s="2">
        <f t="shared" si="94"/>
        <v>0</v>
      </c>
      <c r="AC189" s="2">
        <f t="shared" si="111"/>
        <v>8</v>
      </c>
      <c r="AD189" s="5">
        <f t="shared" si="112"/>
        <v>2</v>
      </c>
      <c r="AE189">
        <f t="shared" si="113"/>
        <v>1</v>
      </c>
      <c r="AF189" s="1" t="str">
        <f t="shared" si="95"/>
        <v>-</v>
      </c>
      <c r="AG189" s="1">
        <f t="shared" si="96"/>
        <v>2.0680307239767473</v>
      </c>
      <c r="AH189" s="1" t="str">
        <f t="shared" si="97"/>
        <v>-</v>
      </c>
      <c r="AI189" s="1" t="str">
        <f t="shared" si="98"/>
        <v>-</v>
      </c>
      <c r="AJ189" s="1" t="str">
        <f t="shared" si="99"/>
        <v>-</v>
      </c>
      <c r="AK189" s="1" t="str">
        <f t="shared" si="100"/>
        <v>-</v>
      </c>
      <c r="AL189" s="1" t="str">
        <f t="shared" si="101"/>
        <v>-</v>
      </c>
      <c r="AM189" s="1" t="str">
        <f t="shared" si="102"/>
        <v>-</v>
      </c>
      <c r="AN189" s="1" t="str">
        <f t="shared" si="103"/>
        <v>-</v>
      </c>
      <c r="AO189" s="1" t="str">
        <f t="shared" si="104"/>
        <v>-</v>
      </c>
      <c r="AP189" s="1" t="str">
        <f t="shared" si="114"/>
        <v>-</v>
      </c>
      <c r="AQ189" s="1" t="str">
        <f t="shared" si="105"/>
        <v>-</v>
      </c>
      <c r="AR189" s="1" t="str">
        <f t="shared" si="106"/>
        <v>-</v>
      </c>
      <c r="AS189" s="1" t="str">
        <f t="shared" si="107"/>
        <v>-</v>
      </c>
      <c r="AT189" s="1" t="str">
        <f t="shared" si="108"/>
        <v>-</v>
      </c>
      <c r="AU189" s="1" t="str">
        <f t="shared" si="109"/>
        <v>-</v>
      </c>
      <c r="AV189" s="1" t="str">
        <f t="shared" si="110"/>
        <v>-</v>
      </c>
      <c r="AW189" s="5">
        <f t="shared" si="115"/>
        <v>2</v>
      </c>
      <c r="AX189" s="1">
        <f t="shared" si="116"/>
        <v>2.0680307239767473</v>
      </c>
    </row>
    <row r="190" spans="1:50" x14ac:dyDescent="0.2">
      <c r="A190" s="4">
        <v>188</v>
      </c>
      <c r="B190" s="21">
        <v>0.19266428552567999</v>
      </c>
      <c r="C190" s="21">
        <v>2.9649999999999999</v>
      </c>
      <c r="D190" s="21">
        <v>80</v>
      </c>
      <c r="E190" s="21">
        <v>9</v>
      </c>
      <c r="F190" s="21">
        <v>11</v>
      </c>
      <c r="G190" s="21">
        <v>10.8582710655659</v>
      </c>
      <c r="H190" s="21">
        <v>7</v>
      </c>
      <c r="I190" s="21">
        <v>1500</v>
      </c>
      <c r="J190" s="21">
        <v>0.15</v>
      </c>
      <c r="K190" s="21">
        <v>37.5</v>
      </c>
      <c r="L190" s="2">
        <f t="shared" si="78"/>
        <v>3</v>
      </c>
      <c r="M190" s="2">
        <f t="shared" si="79"/>
        <v>6</v>
      </c>
      <c r="N190" s="2">
        <f t="shared" si="80"/>
        <v>4</v>
      </c>
      <c r="O190" s="2">
        <f t="shared" si="81"/>
        <v>4</v>
      </c>
      <c r="P190" s="2">
        <f t="shared" si="82"/>
        <v>3</v>
      </c>
      <c r="Q190" s="2">
        <f t="shared" si="83"/>
        <v>2</v>
      </c>
      <c r="R190" s="2">
        <f t="shared" si="84"/>
        <v>5</v>
      </c>
      <c r="S190" s="2">
        <f t="shared" si="85"/>
        <v>3</v>
      </c>
      <c r="T190" s="2">
        <f t="shared" si="86"/>
        <v>3</v>
      </c>
      <c r="U190" s="2">
        <f t="shared" si="87"/>
        <v>3</v>
      </c>
      <c r="V190" s="10">
        <f t="shared" si="88"/>
        <v>0</v>
      </c>
      <c r="W190" s="2">
        <f t="shared" si="89"/>
        <v>0</v>
      </c>
      <c r="X190" s="2">
        <f t="shared" si="90"/>
        <v>0</v>
      </c>
      <c r="Y190" s="2">
        <f t="shared" si="91"/>
        <v>0</v>
      </c>
      <c r="Z190" s="2">
        <f t="shared" si="92"/>
        <v>0</v>
      </c>
      <c r="AA190" s="2">
        <f t="shared" si="93"/>
        <v>0</v>
      </c>
      <c r="AB190" s="2">
        <f t="shared" si="94"/>
        <v>0</v>
      </c>
      <c r="AC190" s="2">
        <f t="shared" si="111"/>
        <v>6</v>
      </c>
      <c r="AD190" s="5">
        <f t="shared" si="112"/>
        <v>2</v>
      </c>
      <c r="AE190">
        <f t="shared" si="113"/>
        <v>1</v>
      </c>
      <c r="AF190" s="1" t="str">
        <f t="shared" si="95"/>
        <v>-</v>
      </c>
      <c r="AG190" s="1">
        <f t="shared" si="96"/>
        <v>2.3208962459664098</v>
      </c>
      <c r="AH190" s="1" t="str">
        <f t="shared" si="97"/>
        <v>-</v>
      </c>
      <c r="AI190" s="1" t="str">
        <f t="shared" si="98"/>
        <v>-</v>
      </c>
      <c r="AJ190" s="1" t="str">
        <f t="shared" si="99"/>
        <v>-</v>
      </c>
      <c r="AK190" s="1" t="str">
        <f t="shared" si="100"/>
        <v>-</v>
      </c>
      <c r="AL190" s="1" t="str">
        <f t="shared" si="101"/>
        <v>-</v>
      </c>
      <c r="AM190" s="1" t="str">
        <f t="shared" si="102"/>
        <v>-</v>
      </c>
      <c r="AN190" s="1" t="str">
        <f t="shared" si="103"/>
        <v>-</v>
      </c>
      <c r="AO190" s="1" t="str">
        <f t="shared" si="104"/>
        <v>-</v>
      </c>
      <c r="AP190" s="1" t="str">
        <f t="shared" si="114"/>
        <v>-</v>
      </c>
      <c r="AQ190" s="1" t="str">
        <f t="shared" si="105"/>
        <v>-</v>
      </c>
      <c r="AR190" s="1" t="str">
        <f t="shared" si="106"/>
        <v>-</v>
      </c>
      <c r="AS190" s="1" t="str">
        <f t="shared" si="107"/>
        <v>-</v>
      </c>
      <c r="AT190" s="1" t="str">
        <f t="shared" si="108"/>
        <v>-</v>
      </c>
      <c r="AU190" s="1" t="str">
        <f t="shared" si="109"/>
        <v>-</v>
      </c>
      <c r="AV190" s="1" t="str">
        <f t="shared" si="110"/>
        <v>-</v>
      </c>
      <c r="AW190" s="5">
        <f t="shared" si="115"/>
        <v>2</v>
      </c>
      <c r="AX190" s="1">
        <f t="shared" si="116"/>
        <v>2.3208962459664098</v>
      </c>
    </row>
    <row r="191" spans="1:50" x14ac:dyDescent="0.2">
      <c r="A191" s="4">
        <v>189</v>
      </c>
      <c r="B191" s="21">
        <v>0.213027245448072</v>
      </c>
      <c r="C191" s="21">
        <v>8.8030000000000008</v>
      </c>
      <c r="D191" s="21">
        <v>82</v>
      </c>
      <c r="E191" s="21">
        <v>11</v>
      </c>
      <c r="F191" s="21">
        <v>7</v>
      </c>
      <c r="G191" s="21">
        <v>10.563000787089001</v>
      </c>
      <c r="H191" s="21">
        <v>7</v>
      </c>
      <c r="I191" s="21">
        <v>1500</v>
      </c>
      <c r="J191" s="21">
        <v>0.15</v>
      </c>
      <c r="K191" s="21">
        <v>37.5</v>
      </c>
      <c r="L191" s="2">
        <f t="shared" si="78"/>
        <v>5</v>
      </c>
      <c r="M191" s="2">
        <f t="shared" si="79"/>
        <v>6</v>
      </c>
      <c r="N191" s="2">
        <f t="shared" si="80"/>
        <v>5</v>
      </c>
      <c r="O191" s="2">
        <f t="shared" si="81"/>
        <v>4</v>
      </c>
      <c r="P191" s="2">
        <f t="shared" si="82"/>
        <v>3</v>
      </c>
      <c r="Q191" s="2">
        <f t="shared" si="83"/>
        <v>2</v>
      </c>
      <c r="R191" s="2">
        <f t="shared" si="84"/>
        <v>6</v>
      </c>
      <c r="S191" s="2">
        <f t="shared" si="85"/>
        <v>3</v>
      </c>
      <c r="T191" s="2">
        <f t="shared" si="86"/>
        <v>3</v>
      </c>
      <c r="U191" s="2">
        <f t="shared" si="87"/>
        <v>3</v>
      </c>
      <c r="V191" s="10">
        <f t="shared" si="88"/>
        <v>0</v>
      </c>
      <c r="W191" s="2">
        <f t="shared" si="89"/>
        <v>0</v>
      </c>
      <c r="X191" s="2">
        <f t="shared" si="90"/>
        <v>0</v>
      </c>
      <c r="Y191" s="2">
        <f t="shared" si="91"/>
        <v>0</v>
      </c>
      <c r="Z191" s="2">
        <f t="shared" si="92"/>
        <v>0</v>
      </c>
      <c r="AA191" s="2">
        <f t="shared" si="93"/>
        <v>0</v>
      </c>
      <c r="AB191" s="2">
        <f t="shared" si="94"/>
        <v>0</v>
      </c>
      <c r="AC191" s="2">
        <f t="shared" si="111"/>
        <v>6</v>
      </c>
      <c r="AD191" s="5">
        <f t="shared" si="112"/>
        <v>2</v>
      </c>
      <c r="AE191">
        <f t="shared" si="113"/>
        <v>2</v>
      </c>
      <c r="AF191" s="1" t="str">
        <f t="shared" si="95"/>
        <v>-</v>
      </c>
      <c r="AG191" s="1">
        <f t="shared" si="96"/>
        <v>2.3080607702973239</v>
      </c>
      <c r="AH191" s="1" t="str">
        <f t="shared" si="97"/>
        <v>-</v>
      </c>
      <c r="AI191" s="1" t="str">
        <f t="shared" si="98"/>
        <v>-</v>
      </c>
      <c r="AJ191" s="1" t="str">
        <f t="shared" si="99"/>
        <v>-</v>
      </c>
      <c r="AK191" s="1" t="str">
        <f t="shared" si="100"/>
        <v>-</v>
      </c>
      <c r="AL191" s="1">
        <f t="shared" si="101"/>
        <v>2.3337711754990402</v>
      </c>
      <c r="AM191" s="1" t="str">
        <f t="shared" si="102"/>
        <v>-</v>
      </c>
      <c r="AN191" s="1" t="str">
        <f t="shared" si="103"/>
        <v>-</v>
      </c>
      <c r="AO191" s="1" t="str">
        <f t="shared" si="104"/>
        <v>-</v>
      </c>
      <c r="AP191" s="1" t="str">
        <f t="shared" si="114"/>
        <v>-</v>
      </c>
      <c r="AQ191" s="1" t="str">
        <f t="shared" si="105"/>
        <v>-</v>
      </c>
      <c r="AR191" s="1" t="str">
        <f t="shared" si="106"/>
        <v>-</v>
      </c>
      <c r="AS191" s="1" t="str">
        <f t="shared" si="107"/>
        <v>-</v>
      </c>
      <c r="AT191" s="1" t="str">
        <f t="shared" si="108"/>
        <v>-</v>
      </c>
      <c r="AU191" s="1" t="str">
        <f t="shared" si="109"/>
        <v>-</v>
      </c>
      <c r="AV191" s="1" t="str">
        <f t="shared" si="110"/>
        <v>-</v>
      </c>
      <c r="AW191" s="5">
        <f t="shared" si="115"/>
        <v>2</v>
      </c>
      <c r="AX191" s="1">
        <f t="shared" si="116"/>
        <v>2.3080607702973239</v>
      </c>
    </row>
    <row r="192" spans="1:50" x14ac:dyDescent="0.2">
      <c r="A192" s="4">
        <v>190</v>
      </c>
      <c r="B192" s="21">
        <v>0.21025804370325099</v>
      </c>
      <c r="C192" s="21">
        <v>8.85</v>
      </c>
      <c r="D192" s="21">
        <v>81</v>
      </c>
      <c r="E192" s="21">
        <v>17</v>
      </c>
      <c r="F192" s="21">
        <v>2</v>
      </c>
      <c r="G192" s="21">
        <v>12.390407479708299</v>
      </c>
      <c r="H192" s="21">
        <v>7</v>
      </c>
      <c r="I192" s="21">
        <v>1500</v>
      </c>
      <c r="J192" s="21">
        <v>0.15</v>
      </c>
      <c r="K192" s="21">
        <v>37.5</v>
      </c>
      <c r="L192" s="2">
        <f t="shared" si="78"/>
        <v>5</v>
      </c>
      <c r="M192" s="2">
        <f t="shared" si="79"/>
        <v>6</v>
      </c>
      <c r="N192" s="2">
        <f t="shared" si="80"/>
        <v>5</v>
      </c>
      <c r="O192" s="2">
        <f t="shared" si="81"/>
        <v>4</v>
      </c>
      <c r="P192" s="2">
        <f t="shared" si="82"/>
        <v>3</v>
      </c>
      <c r="Q192" s="2">
        <f t="shared" si="83"/>
        <v>2</v>
      </c>
      <c r="R192" s="2">
        <f t="shared" si="84"/>
        <v>6</v>
      </c>
      <c r="S192" s="2">
        <f t="shared" si="85"/>
        <v>3</v>
      </c>
      <c r="T192" s="2">
        <f t="shared" si="86"/>
        <v>3</v>
      </c>
      <c r="U192" s="2">
        <f t="shared" si="87"/>
        <v>3</v>
      </c>
      <c r="V192" s="10">
        <f t="shared" si="88"/>
        <v>0</v>
      </c>
      <c r="W192" s="2">
        <f t="shared" si="89"/>
        <v>0</v>
      </c>
      <c r="X192" s="2">
        <f t="shared" si="90"/>
        <v>0</v>
      </c>
      <c r="Y192" s="2">
        <f t="shared" si="91"/>
        <v>0</v>
      </c>
      <c r="Z192" s="2">
        <f t="shared" si="92"/>
        <v>0</v>
      </c>
      <c r="AA192" s="2">
        <f t="shared" si="93"/>
        <v>0</v>
      </c>
      <c r="AB192" s="2">
        <f t="shared" si="94"/>
        <v>0</v>
      </c>
      <c r="AC192" s="2">
        <f t="shared" si="111"/>
        <v>6</v>
      </c>
      <c r="AD192" s="5">
        <f t="shared" si="112"/>
        <v>2</v>
      </c>
      <c r="AE192">
        <f t="shared" si="113"/>
        <v>2</v>
      </c>
      <c r="AF192" s="1" t="str">
        <f t="shared" si="95"/>
        <v>-</v>
      </c>
      <c r="AG192" s="1">
        <f t="shared" si="96"/>
        <v>2.2551251819627671</v>
      </c>
      <c r="AH192" s="1" t="str">
        <f t="shared" si="97"/>
        <v>-</v>
      </c>
      <c r="AI192" s="1" t="str">
        <f t="shared" si="98"/>
        <v>-</v>
      </c>
      <c r="AJ192" s="1" t="str">
        <f t="shared" si="99"/>
        <v>-</v>
      </c>
      <c r="AK192" s="1" t="str">
        <f t="shared" si="100"/>
        <v>-</v>
      </c>
      <c r="AL192" s="1">
        <f t="shared" si="101"/>
        <v>2.3328501921185021</v>
      </c>
      <c r="AM192" s="1" t="str">
        <f t="shared" si="102"/>
        <v>-</v>
      </c>
      <c r="AN192" s="1" t="str">
        <f t="shared" si="103"/>
        <v>-</v>
      </c>
      <c r="AO192" s="1" t="str">
        <f t="shared" si="104"/>
        <v>-</v>
      </c>
      <c r="AP192" s="1" t="str">
        <f t="shared" si="114"/>
        <v>-</v>
      </c>
      <c r="AQ192" s="1" t="str">
        <f t="shared" si="105"/>
        <v>-</v>
      </c>
      <c r="AR192" s="1" t="str">
        <f t="shared" si="106"/>
        <v>-</v>
      </c>
      <c r="AS192" s="1" t="str">
        <f t="shared" si="107"/>
        <v>-</v>
      </c>
      <c r="AT192" s="1" t="str">
        <f t="shared" si="108"/>
        <v>-</v>
      </c>
      <c r="AU192" s="1" t="str">
        <f t="shared" si="109"/>
        <v>-</v>
      </c>
      <c r="AV192" s="1" t="str">
        <f t="shared" si="110"/>
        <v>-</v>
      </c>
      <c r="AW192" s="5">
        <f t="shared" si="115"/>
        <v>2</v>
      </c>
      <c r="AX192" s="1">
        <f t="shared" si="116"/>
        <v>2.2551251819627671</v>
      </c>
    </row>
    <row r="193" spans="1:50" x14ac:dyDescent="0.2">
      <c r="A193" s="4">
        <v>191</v>
      </c>
      <c r="B193" s="21">
        <v>0.472398978484799</v>
      </c>
      <c r="C193" s="21">
        <v>7.48</v>
      </c>
      <c r="D193" s="21">
        <v>39</v>
      </c>
      <c r="E193" s="21">
        <v>9</v>
      </c>
      <c r="F193" s="21">
        <v>52</v>
      </c>
      <c r="G193" s="21">
        <v>7.9340799252481604</v>
      </c>
      <c r="H193" s="21">
        <v>6</v>
      </c>
      <c r="I193" s="21">
        <v>1500</v>
      </c>
      <c r="J193" s="21">
        <v>185</v>
      </c>
      <c r="K193" s="21">
        <v>12.5</v>
      </c>
      <c r="L193" s="2">
        <f t="shared" si="78"/>
        <v>2</v>
      </c>
      <c r="M193" s="2">
        <f t="shared" si="79"/>
        <v>4</v>
      </c>
      <c r="N193" s="2">
        <f t="shared" si="80"/>
        <v>5</v>
      </c>
      <c r="O193" s="2">
        <f t="shared" si="81"/>
        <v>3</v>
      </c>
      <c r="P193" s="2">
        <f t="shared" si="82"/>
        <v>4</v>
      </c>
      <c r="Q193" s="2">
        <f t="shared" si="83"/>
        <v>6</v>
      </c>
      <c r="R193" s="2">
        <f t="shared" si="84"/>
        <v>4</v>
      </c>
      <c r="S193" s="2">
        <f t="shared" si="85"/>
        <v>4</v>
      </c>
      <c r="T193" s="2">
        <f t="shared" si="86"/>
        <v>4</v>
      </c>
      <c r="U193" s="2">
        <f t="shared" si="87"/>
        <v>3</v>
      </c>
      <c r="V193" s="10">
        <f t="shared" si="88"/>
        <v>0</v>
      </c>
      <c r="W193" s="2">
        <f t="shared" si="89"/>
        <v>0</v>
      </c>
      <c r="X193" s="2">
        <f t="shared" si="90"/>
        <v>0</v>
      </c>
      <c r="Y193" s="2">
        <f t="shared" si="91"/>
        <v>0</v>
      </c>
      <c r="Z193" s="2">
        <f t="shared" si="92"/>
        <v>0</v>
      </c>
      <c r="AA193" s="2">
        <f t="shared" si="93"/>
        <v>0</v>
      </c>
      <c r="AB193" s="2">
        <f t="shared" si="94"/>
        <v>0</v>
      </c>
      <c r="AC193" s="2">
        <f t="shared" si="111"/>
        <v>6</v>
      </c>
      <c r="AD193" s="5">
        <f t="shared" si="112"/>
        <v>6</v>
      </c>
      <c r="AE193">
        <f t="shared" si="113"/>
        <v>1</v>
      </c>
      <c r="AF193" s="1" t="str">
        <f t="shared" si="95"/>
        <v>-</v>
      </c>
      <c r="AG193" s="1" t="str">
        <f t="shared" si="96"/>
        <v>-</v>
      </c>
      <c r="AH193" s="1" t="str">
        <f t="shared" si="97"/>
        <v>-</v>
      </c>
      <c r="AI193" s="1" t="str">
        <f t="shared" si="98"/>
        <v>-</v>
      </c>
      <c r="AJ193" s="1" t="str">
        <f t="shared" si="99"/>
        <v>-</v>
      </c>
      <c r="AK193" s="1">
        <f t="shared" si="100"/>
        <v>2.2668625860268619</v>
      </c>
      <c r="AL193" s="1" t="str">
        <f t="shared" si="101"/>
        <v>-</v>
      </c>
      <c r="AM193" s="1" t="str">
        <f t="shared" si="102"/>
        <v>-</v>
      </c>
      <c r="AN193" s="1" t="str">
        <f t="shared" si="103"/>
        <v>-</v>
      </c>
      <c r="AO193" s="1" t="str">
        <f t="shared" si="104"/>
        <v>-</v>
      </c>
      <c r="AP193" s="1" t="str">
        <f t="shared" si="114"/>
        <v>-</v>
      </c>
      <c r="AQ193" s="1" t="str">
        <f t="shared" si="105"/>
        <v>-</v>
      </c>
      <c r="AR193" s="1" t="str">
        <f t="shared" si="106"/>
        <v>-</v>
      </c>
      <c r="AS193" s="1" t="str">
        <f t="shared" si="107"/>
        <v>-</v>
      </c>
      <c r="AT193" s="1" t="str">
        <f t="shared" si="108"/>
        <v>-</v>
      </c>
      <c r="AU193" s="1" t="str">
        <f t="shared" si="109"/>
        <v>-</v>
      </c>
      <c r="AV193" s="1" t="str">
        <f t="shared" si="110"/>
        <v>-</v>
      </c>
      <c r="AW193" s="5">
        <f t="shared" si="115"/>
        <v>6</v>
      </c>
      <c r="AX193" s="1">
        <f t="shared" si="116"/>
        <v>2.2668625860268619</v>
      </c>
    </row>
    <row r="194" spans="1:50" x14ac:dyDescent="0.2">
      <c r="A194" s="4">
        <v>192</v>
      </c>
      <c r="B194" s="21">
        <v>0.43216731227440403</v>
      </c>
      <c r="C194" s="21">
        <v>51.927</v>
      </c>
      <c r="D194" s="21">
        <v>57</v>
      </c>
      <c r="E194" s="21">
        <v>11</v>
      </c>
      <c r="F194" s="21">
        <v>32</v>
      </c>
      <c r="G194" s="21">
        <v>11.0153848688166</v>
      </c>
      <c r="H194" s="21">
        <v>7</v>
      </c>
      <c r="I194" s="21">
        <v>1500</v>
      </c>
      <c r="J194" s="21">
        <v>185</v>
      </c>
      <c r="K194" s="21">
        <v>12.5</v>
      </c>
      <c r="L194" s="2">
        <f t="shared" ref="L194:L257" si="117">IF(D194&gt;0,IF(AND(B194&gt;=0.2, B194&lt;=0.4), 1, 0) +
IF(C194&gt;2, 1, 0) +
IF(AND(D194&gt;=40, D194&lt;=60), 1, 0) +
IF(AND(E194&gt;=40, E194&lt;=60), 1, 0) +
IF(AND(F194&lt;10), 1, 0) +
IF(G194&gt;25, 1, 0) +
IF(H194=8, 1, 0) +
IF(AND(I194&gt;=1500, I194&lt;=1800), 1, 0) +
IF(AND(J194&gt;=0.1, J194&lt;=0.2), 1, 0) +
IF(AND(K194&gt;=50, K194&lt;=300), 1, 0),0)</f>
        <v>3</v>
      </c>
      <c r="M194" s="2">
        <f t="shared" ref="M194:M257" si="118">IF(D194&gt;0,IF(AND(B194&gt;=0.3, B194&lt;=0.6), 1, 0) +
IF(AND(C194&gt;=0.75, C194&lt;=2), 1, 0) +
IF(AND(D194&gt;=40, D194&lt;=70), 1, 0) +
IF(AND(E194&gt;=30, E194&lt;=50), 1, 0) +
IF(AND(F194&lt;20), 1, 0) +
IF(AND(G194&gt;=10, G194&lt;=25), 1, 0) +
IF(AND(H194&gt;=6, H194&lt;=7), 1, 0) +
IF(AND(I194&gt;=1500, I194&lt;=2200), 1, 0) +
IF(AND(J194&gt;=0.1, J194&lt;=0.2), 1, 0) +
IF(K194&lt;75, 1, 0),0)</f>
        <v>6</v>
      </c>
      <c r="N194" s="2">
        <f t="shared" ref="N194:N257" si="119">IF(D194&gt;0,IF(AND(B194&gt;=0.2, B194&lt;=0.6), 1, 0) +
IF(AND(C194&gt;=0.75, C194&lt;=1.5), 1, 0) +
IF(AND(D194&gt;=40, D194&lt;=70), 1, 0) +
IF(AND(E194&gt;=20, E194&lt;=50), 1, 0) +
IF(AND(F194&lt;30), 1, 0) +
IF(AND(G194&gt;=3, G194&lt;=10), 1, 0) +
IF(H194=6, 1, 0) +
IF(AND(I194&gt;=1200, I194&lt;=1800), 1, 0) +
IF(AND(J194&gt;=0.1, J194&lt;=0.2), 1, 0) +
IF(AND(K194&lt;75), 1, 0),)</f>
        <v>4</v>
      </c>
      <c r="O194" s="2">
        <f t="shared" ref="O194:O257" si="120">IF(D194&gt;0,IF(AND(B194&gt;=0.5, B194&lt;=0.7), 1, 0) +
IF(AND(C194&gt;=0.75, C194&lt;=1.25), 1, 0) +
IF(AND(D194&gt;=20, D194&lt;=40), 1, 0) +
IF(AND(E194&gt;=30, E194&lt;=40), 1, 0) +
IF(AND(F194&gt;=30, F194&lt;=40), 1, 0) +
IF(G194&gt;25, 1, 0) +
IF(AND(H194&gt;=7, H194&lt;=8), 1, 0) +
IF(AND(I194&gt;=1400, I194&lt;=1800), 1, 0) +
IF(AND(J194&gt;=0.12, J194&lt;=0.25), 1, 0) +
IF(AND(K194&lt;50), 1, 0),)</f>
        <v>4</v>
      </c>
      <c r="P194" s="2">
        <f t="shared" ref="P194:P257" si="121">IF(D194&gt;0,IF(AND(B194&gt;=0.5, B194&lt;=0.8), 1, 0) +
IF(AND(C194&gt;=0.3, C194&lt;=0.75), 1, 0) +
IF(AND(D194&gt;=20, D194&lt;=40), 1, 0) +
IF(AND(E194&gt;=30, E194&lt;=50), 1, 0) +
IF(AND(F194&gt;=20, F194&lt;=40), 1, 0) +
IF(AND(G194&gt;=10, G194&lt;=25), 1, 0) +
IF(AND(H194&gt;=5, H194&lt;=6), 1, 0) +
IF(AND(I194&gt;=1400, I194&lt;=2000), 1, 0) +
IF(AND(J194&gt;=0.12, J194&lt;=0.25), 1, 0) +
IF(AND(K194&lt;25), 1, 0),)</f>
        <v>4</v>
      </c>
      <c r="Q194" s="2">
        <f t="shared" ref="Q194:Q257" si="122">IF(D194&gt;0,IF(AND(B194&gt;=0.6, B194&lt;=0.9), 1, 0) +
IF(AND(C194&gt;=0.3, C194&lt;=0.75), 1, 0) +
IF(AND(D194&gt;=20, D194&lt;=40), 1, 0) +
IF(AND(E194&gt;=20, E194&lt;=50), 1, 0) +
IF(AND(F194&gt;=30, F194&lt;=60), 1, 0) +
IF(AND(G194&gt;=3, G194&lt;=10), 1, 0) +
IF(AND(H194&gt;=5, H194&lt;=6), 1, 0) +
IF(AND(I194&gt;=1200, I194&lt;=1800), 1, 0) +
IF(AND(J194&gt;=0.12, J194&lt;=0.25), 1, 0) +
IF(AND(K194&lt;25), 1, 0),0)</f>
        <v>3</v>
      </c>
      <c r="R194" s="2">
        <f t="shared" ref="R194:R257" si="123">IF(D194&gt;0,IF(AND(B194&gt;=0.2, B194&lt;=0.5), 1, 0) +
IF(AND(C194&gt;=1, C194&lt;=2), 1, 0) +
IF(AND(D194&gt;=60, D194&lt;=90), 1, 0) +
IF(E194&lt;20, 1, 0) +
IF(F194&lt;30, 1, 0) +
IF(AND(G194&gt;=2, G194&lt;=4), 1, 0) +
IF(AND(H194&gt;=4, H194&lt;=5), 1, 0) +
IF(AND(I194&gt;=800, I194&lt;=1500), 1, 0) +
IF(AND(J194&gt;=0.15, J194&lt;=0.35), 1, 0) +
IF(AND(K194&lt;35), 1, 0),)</f>
        <v>4</v>
      </c>
      <c r="S194" s="2">
        <f t="shared" ref="S194:S257" si="124">IF(D194&gt;0,IF(B194&gt;0.8, 1, 0) +
IF(AND(C194&gt;=0.1, C194&lt;=0.25), 1, 0) +
IF(AND(D194&gt;=10, D194&lt;=20), 1, 0) +
IF(E194&lt;20, 1, 0) +
IF(AND(F194&gt;=60, F194&lt;=80), 1, 0) +
IF(AND(G194&gt;=3, G194&lt;=10), 1, 0) +
IF(AND(H194&gt;=5, H194&lt;=6), 1, 0) +
IF(AND(I194&gt;=1000, I194&lt;=1800), 1, 0) +
IF(AND(J194&gt;=0.12, J194&lt;=0.25), 1, 0) +
IF(K194&lt;10, 1, 0),)</f>
        <v>2</v>
      </c>
      <c r="T194" s="2">
        <f t="shared" ref="T194:T257" si="125">IF(D194&gt;0,IF(B194&gt;0.8, 1, 0) +
IF(AND(C194&gt;=0.1, C194&lt;=0.25), 1, 0) +
IF(AND(D194&gt;=10, D194&lt;=20), 1, 0) +
IF(E194&lt;20, 1, 0) +
IF(AND(F194&gt;=60, F194&lt;=80), 1, 0) +
IF(AND(G194&gt;=3, G194&lt;=10), 1, 0) +
IF(AND(H194&gt;=5, H194&lt;=6), 1, 0) +
IF(AND(I194&gt;=1000, I194&lt;=1800), 1, 0) +
IF(AND(J194&gt;=0.12, J194&lt;=0.25), 1, 0) +
IF(K194&lt;10, 1, 0),0)</f>
        <v>2</v>
      </c>
      <c r="U194" s="2">
        <f t="shared" ref="U194:U257" si="126">IF(D194&gt;0,IF(AND(B194&gt;=0.6, B194&lt;=0.9), 1, 0) +
IF(AND(C194&gt;=0.2, C194&lt;=0.5), 1, 0) +
IF(AND(D194&gt;=20, D194&lt;=30), 1, 0) +
IF(AND(E194&gt;=20, E194&lt;=40), 1, 0) +
IF(AND(F194&gt;=40, F194&lt;=50), 1, 0) +
IF(AND(G194&gt;=5, G194&lt;=15), 1, 0) +
IF(AND(H194&gt;=5, H194&lt;=6), 1, 0) +
IF(AND(I194&gt;=1000, I194&lt;=2500), 1, 0) +
IF(AND(J194&gt;=0.12, J194&lt;=0.2), 1, 0) +
IF(K194&gt;300, 1, 0),0)</f>
        <v>2</v>
      </c>
      <c r="V194" s="10">
        <f t="shared" ref="V194:V257" si="127">IF(D194=0,IF(B194&lt;0.4, 1, 0) +
IF(C194&gt;1, 1, 0) +
IF(D194&lt;10, 1, 0) +
IF(E194&lt;10, 1, 0) +
IF(F194&gt;90, 1, 0) +
IF(AND(G194&gt;=3, G194&lt;=30), 1, 0) +
IF(H194=8, 1, 0) +
IF(AND(I194&gt;=1000, I194&lt;=1800), 1, 0) +
IF(AND(J194&gt;=0.12, J194&lt;=0.2), 1, 0) +
IF(K194=0, 1, 0),0)</f>
        <v>0</v>
      </c>
      <c r="W194" s="2">
        <f t="shared" ref="W194:W257" si="128">IF(D194=0,IF(AND(B194&gt;=0.5, B194&lt;=0.8), 1, 0) +
IF(AND(C194&gt;=0.25, C194&lt;=0.75), 1, 0) +
IF(D194&lt;10, 1, 0) +
IF(E194&lt;10, 1, 0) +
IF(F194&gt;90, 1, 0) +
IF(AND(G194&gt;=3, G194&lt;=15), 1, 0) +
IF(AND(H194&gt;=5, H194&lt;=6), 1, 0) +
IF(AND(I194&gt;=1200, I194&lt;=1800), 1, 0) +
IF(AND(J194&gt;=0.15, J194&lt;=0.25), 1, 0) +
IF(K194=0, 1, 0),0)</f>
        <v>0</v>
      </c>
      <c r="X194" s="2">
        <f t="shared" ref="X194:X257" si="129">IF(D194=0,IF(AND(B194&gt;=0.7, B194&lt;=0.9), 1, 0) +
IF(AND(C194&gt;=0.25, C194&lt;=1), 1, 0) +
IF(D194&lt;10, 1, 0) +
IF(E194&lt;10, 1, 0) +
IF(F194&gt;90, 1, 0) +
IF(G194&lt;2, 1, 0) +
IF(AND(H194&gt;=4, H194&lt;=5), 1, 0) +
IF(AND(I194&gt;=1200, I194&lt;=1600), 1, 0) +
IF(AND(J194&gt;=0.15, J194&lt;=0.25), 1, 0) +
IF(K194=0, 1, 0),0)</f>
        <v>0</v>
      </c>
      <c r="Y194" s="2">
        <f t="shared" ref="Y194:Y257" si="130">IF(D194=0,IF(B194&gt;0.9, 1, 0) +
IF(C194&lt;0.1, 1, 0) +
IF(D194&lt;10, 1, 0) +
IF(E194&gt;90, 1, 0) +
IF(F194&lt;10, 1, 0) +
IF(G194&lt;0.25, 1, 0) +
IF(AND(H194&gt;=1, H194&lt;=2), 1, 0) +
IF(AND(I194&gt;=1200, I194&lt;=2500), 1, 0) +
IF(AND(J194&gt;=0.15, J194&lt;=0.3), 1, 0) +
IF(K194=0, 1, 0),0)</f>
        <v>0</v>
      </c>
      <c r="Z194" s="2">
        <f t="shared" ref="Z194:Z257" si="131">IF(D194=0,IF(B194&gt;0.9, 1, 0) +
IF(C194&lt;0.1, 1, 0) +
IF(D194&lt;10, 1, 0) +
IF(E194&gt;90, 1, 0) +
IF(F194&lt;10, 1, 0) +
IF(G194&lt;0.25, 1, 0) +
IF(AND(H194&gt;=1, H194&lt;=2), 1, 0) +
IF(AND(I194&gt;=1200, I194&lt;=2500), 1, 0) +
IF(AND(J194&gt;=0.15, J194&lt;=0.3), 1, 0) +
IF(K194=0, 1, 0),0)</f>
        <v>0</v>
      </c>
      <c r="AA194" s="2">
        <f t="shared" ref="AA194:AA257" si="132">IF(D194=0,IF(B194&gt;0.9, 1, 0) +
IF(C194&lt;0.1, 1, 0) +
IF(D194&lt;10, 1, 0) +
IF(E194&lt;10, 1, 0) +
IF(F194&gt;90, 1, 0) +
IF(G194&lt;0.25, 1, 0) +
IF(AND(H194&gt;=1, H194&lt;=2), 1, 0) +
IF(AND(I194&gt;=1200, I194&lt;=2500), 1, 0) +
IF(AND(J194&gt;=0.15, J194&lt;=0.3), 1, 0) +
IF(K194=0, 1, 0),0)</f>
        <v>0</v>
      </c>
      <c r="AB194" s="2">
        <f t="shared" ref="AB194:AB257" si="133">IF(D194=0,IF(B194&gt;0.9, 1, 0) +
IF(C194&lt;0.1, 1, 0) +
IF(D194&lt;10, 1, 0) +
IF(E194&lt;10, 1, 0) +
IF(F194&gt;90, 1, 0) +
IF(AND(G194&gt;=1, G194&lt;=2), 1, 0) +
IF(H194&lt;0.25, 1, 0) +
IF(I194=1500, 1, 0) +
IF(AND(J194&gt;=0.02, J194&lt;=0.1), 1, 0) +
IF(K194=0, 1, 0),0)</f>
        <v>0</v>
      </c>
      <c r="AC194" s="2">
        <f t="shared" si="111"/>
        <v>6</v>
      </c>
      <c r="AD194" s="5">
        <f t="shared" si="112"/>
        <v>2</v>
      </c>
      <c r="AE194">
        <f t="shared" si="113"/>
        <v>1</v>
      </c>
      <c r="AF194" s="1" t="str">
        <f t="shared" ref="AF194:AF257" si="134">IF(L194=AC194,SQRT(
AVERAGE(
(IF(B194&lt;&gt;0,((B194-0.3)/B194)^2,0)) +
(IF(C194&lt;&gt;0,((C194-2)/C194)^2,0)) +
(IF(D194&lt;&gt;0,((D194-0.5)/D194)^2,0)) +
(IF(E194&lt;&gt;0,((E194-0.5)/E194)^2,0)) +
(IF(F194&lt;&gt;0,((F194-0.05)/F194)^2,0)) +
(IF(G194&lt;&gt;0,((G194-25)/G194)^2,0)) +
(IF(H194&lt;&gt;0,((H194-8)/H194)^2,0)) +
(IF(I194&lt;&gt;0,((I194-1650)/I194)^2,0)) +
(IF(J194&lt;&gt;0,((J194-0.15)/J194)^2,0)) +
(IF(K194&lt;&gt;0,((IF(D194=0,0,K194)-175)/IF(D194=0,1,K194)))^2)
)
),"-")</f>
        <v>-</v>
      </c>
      <c r="AG194" s="1">
        <f t="shared" ref="AG194:AG257" si="135">IF(M194=AC194,SQRT(
AVERAGE(
(IF(B194&lt;&gt;0,((B194-0.45)/B194)^2,0)) +
(IF(C194&lt;&gt;0,((C194-1.375)/C194)^2,0)) +
(IF(D194&lt;&gt;0,((D194-0.55)/D194)^2,0)) +
(IF(E194&lt;&gt;0,((E194-0.4)/E194)^2,0)) +
(IF(F194&lt;&gt;0,((F194-0.1)/F194)^2,0)) +
(IF(G194&lt;&gt;0,((G194-17.5)/G194)^2,0)) +
(IF(H194&lt;&gt;0,((H194-6.5)/H194)^2,0)) +
(IF(I194&lt;&gt;0,((I194-1850)/I194)^2,0)) +
(IF(J194&lt;&gt;0,((J194-0.15)/J194)^2,0)) +
(IF(K194&lt;&gt;0,((IF(D194=0,0,K194)-37.5)/IF(D194=0,1,K194)))^2)
)
),"-")</f>
        <v>3.0425437671469071</v>
      </c>
      <c r="AH194" s="1" t="str">
        <f t="shared" ref="AH194:AH257" si="136">IF(N194=AC194,SQRT(
AVERAGE(
(IF(B194&lt;&gt;0,((B194-0.4)/B194)^2,0)) +
(IF(C194&lt;&gt;0,((C194-1.125)/C194)^2,0)) +
(IF(D194&lt;&gt;0,((D194-0.55)/D194)^2,0)) +
(IF(E194&lt;&gt;0,((E194-0.35)/E194)^2,0)) +
(IF(F194&lt;&gt;0,((F194-0.15)/F194)^2,0)) +
(IF(G194&lt;&gt;0,((G194-6.5)/G194)^2,0)) +
(IF(H194&lt;&gt;0,((H194-6)/H194)^2,0)) +
(IF(I194&lt;&gt;0,((I194-1500)/I194)^2,0)) +
(IF(J194&lt;&gt;0,((J194-0.15)/J194)^2,0)) +
(IF(K194&lt;&gt;0,((IF(D194=0,0,K194)-37.5)/IF(D194=0,1,K194)))^2)
)
),"-")</f>
        <v>-</v>
      </c>
      <c r="AI194" s="1" t="str">
        <f t="shared" ref="AI194:AI257" si="137">IF(O194=AC194,SQRT(
AVERAGE(
(IF(B194&lt;&gt;0,((B194-0.6)/B194)^2,0)) +
(IF(C194&lt;&gt;0,((C194-1)/C194)^2,0)) +
(IF(D194&lt;&gt;0,((D194-0.3)/D194)^2,0)) +
(IF(E194&lt;&gt;0,((E194-0.35)/E194)^2,0)) +
(IF(F194&lt;&gt;0,((F194-0.35)/F194)^2,0)) +
(IF(G194&lt;&gt;0,((G194-27.5)/G194)^2,0)) +
(IF(H194&lt;&gt;0,((H194-7.5)/H194)^2,0)) +
(IF(I194&lt;&gt;0,((I194-1600)/I194)^2,0)) +
(IF(J194&lt;&gt;0,((J194-0.185)/J194)^2,0)) +
(IF(K194&lt;&gt;0,((IF(D194=0,0,K194)-25)/IF(D194=0,1,K194)))^2)
)
),"-")</f>
        <v>-</v>
      </c>
      <c r="AJ194" s="1" t="str">
        <f t="shared" ref="AJ194:AJ257" si="138">IF(P194=AC194,SQRT(
AVERAGE(
(IF(B194&lt;&gt;0,((B194-0.65)/B194)^2,0)) +
(IF(C194&lt;&gt;0,((C194-0.525)/C194)^2,0)) +
(IF(D194&lt;&gt;0,((D194-0.3)/D194)^2,0)) +
(IF(E194&lt;&gt;0,((E194-0.4)/E194)^2,0)) +
(IF(F194&lt;&gt;0,((F194-0.3)/F194)^2,0)) +
(IF(G194&lt;&gt;0,((G194-17.5)/G194)^2,0)) +
(IF(H194&lt;&gt;0,((H194-5.5)/H194)^2,0)) +
(IF(I194&lt;&gt;0,((I194-1700)/I194)^2,0)) +
(IF(J194&lt;&gt;0,((J194-0.185)/J194)^2,0)) +
(IF(K194&lt;&gt;0,((IF(D194=0,0,K194)-12.5)/IF(D194=0,1,K194)))^2)
)
),"-")</f>
        <v>-</v>
      </c>
      <c r="AK194" s="1" t="str">
        <f t="shared" ref="AK194:AK257" si="139">IF(Q194=AC194,SQRT(
AVERAGE(
(IF(B194&lt;&gt;0,((B194-0.75)/B194)^2,0)) +
(IF(C194&lt;&gt;0,((C194-0.525)/C194)^2,0)) +
(IF(D194&lt;&gt;0,((D194-0.3)/D194)^2,0)) +
(IF(E194&lt;&gt;0,((E194-0.35)/E194)^2,0)) +
(IF(F194&lt;&gt;0,((F194-0.45)/F194)^2,0)) +
(IF(G194&lt;&gt;0,((G194-6.5)/G194)^2,0)) +
(IF(H194&lt;&gt;0,((H194-5.5)/H194)^2,0)) +
(IF(I194&lt;&gt;0,((I194-1500)/I194)^2,0)) +
(IF(J194&lt;&gt;0,((J194-0.185)/J194)^2,0)) +
(IF(K194&lt;&gt;0,((IF(D194=0,0,K194)-12.5)/IF(D194=0,1,K194)))^2)
)
),"-")</f>
        <v>-</v>
      </c>
      <c r="AL194" s="1" t="str">
        <f t="shared" ref="AL194:AL257" si="140">IF(R194=AC194,SQRT(
AVERAGE(
(IF(B194&lt;&gt;0,((B194-0.35)/B194)^2,0)) +
(IF(C194&lt;&gt;0,((C194-1.5)/C194)^2,0)) +
(IF(D194&lt;&gt;0,((D194-0.75)/D194)^2,0)) +
(IF(E194&lt;&gt;0,((E194-0.1)/E194)^2,0)) +
(IF(F194&lt;&gt;0,((F194-0.15)/F194)^2,0)) +
(IF(G194&lt;&gt;0,((G194-3)/G194)^2,0)) +
(IF(H194&lt;&gt;0,((H194-4.5)/H194)^2,0)) +
(IF(I194&lt;&gt;0,((I194-1150)/I194)^2,0)) +
(IF(J194&lt;&gt;0,((J194-0.25)/J194)^2,0)) +
(IF(K194&lt;&gt;0,((IF(D194=0,0,K194)-17.5)/IF(D194=0,1,K194)))^2)
)
),"-")</f>
        <v>-</v>
      </c>
      <c r="AM194" s="1" t="str">
        <f t="shared" ref="AM194:AM257" si="141">IF(S194=AC194,SQRT(
AVERAGE(
(IF(B194&lt;&gt;0,((B194-0.85)/B194)^2,0)) +
(IF(C194&lt;&gt;0,((C194-0.2)/C194)^2,0)) +
(IF(D194&lt;&gt;0,((D194-0.4)/D194)^2,0)) +
(IF(E194&lt;&gt;0,((E194-0.45)/E194)^2,0)) +
(IF(F194&lt;&gt;0,((F194-0.1)/F194)^2,0)) +
(IF(G194&lt;&gt;0,((G194-6.5)/G194)^2,0)) +
(IF(H194&lt;&gt;0,((H194-5)/H194)^2,0)) +
(IF(I194&lt;&gt;0,((I194-1500)/I194)^2,0)) +
(IF(J194&lt;&gt;0,((J194-0.2)/J194)^2,0)) +
(IF(K194&lt;&gt;0,((IF(D194=0,0,K194)-25)/IF(D194=0,1,K194)))^2)
)
),"-")</f>
        <v>-</v>
      </c>
      <c r="AN194" s="1" t="str">
        <f t="shared" ref="AN194:AN257" si="142">IF(T194=AC194,SQRT(
AVERAGE(
(IF(B194&lt;&gt;0,((B194-0.9)/B194)^2,0)) +
(IF(C194&lt;&gt;0,((C194-0.175)/C194)^2,0)) +
(IF(D194&lt;&gt;0,((D194-0.15)/D194)^2,0)) +
(IF(E194&lt;&gt;0,((E194-0.1)/E194)^2,0)) +
(IF(F194&lt;&gt;0,((F194-0.7)/F194)^2,0)) +
(IF(G194&lt;&gt;0,((G194-6.5)/G194)^2,0)) +
(IF(H194&lt;&gt;0,((H194-5.5)/H194)^2,0)) +
(IF(I194&lt;&gt;0,((I194-1400)/I194)^2,0)) +
(IF(J194&lt;&gt;0,((J194-0.185)/J194)^2,0)) +
(IF(K194&lt;&gt;0,((IF(D194=0,0,K194)-5)/IF(D194=0,1,K194)))^2)
)
),"-")</f>
        <v>-</v>
      </c>
      <c r="AO194" s="1" t="str">
        <f t="shared" ref="AO194:AO257" si="143">IF(U194=AC194,SQRT(
AVERAGE(
(IF(B194&lt;&gt;0,((B194-0.75)/B194)^2,0)) +
(IF(C194&lt;&gt;0,((C194-0.35)/C194)^2,0)) +
(IF(D194&lt;&gt;0,((D194-0.25)/D194)^2,0)) +
(IF(E194&lt;&gt;0,((E194-0.3)/E194)^2,0)) +
(IF(F194&lt;&gt;0,((F194-0.45)/F194)^2,0)) +
(IF(G194&lt;&gt;0,((G194-10)/G194)^2,0)) +
(IF(H194&lt;&gt;0,((H194-5.5)/H194)^2,0)) +
(IF(I194&lt;&gt;0,((I194-1750)/I194)^2,0)) +
(IF(J194&lt;&gt;0,((J194-0.16)/J194)^2,0)) +
(IF(K194&lt;&gt;0,((IF(D194=0,0,K194)-400)/IF(D194=0,1,K194)))^2)
)
),"-")</f>
        <v>-</v>
      </c>
      <c r="AP194" s="1" t="str">
        <f t="shared" si="114"/>
        <v>-</v>
      </c>
      <c r="AQ194" s="1" t="str">
        <f t="shared" ref="AQ194:AQ257" si="144">IF(W194=AC194,SQRT(
AVERAGE(
(IF(B194&lt;&gt;0,((B194-0.65)/B194)^2,0)) +
(IF(C194&lt;&gt;0,((C194-0.5)/C194)^2,0)) +
(IF(D194&lt;&gt;0,((D194-0.05)/D194)^2,0)) +
(IF(E194&lt;&gt;0,((E194-0.05)/E194)^2,0)) +
(IF(F194&lt;&gt;0,((F194-0.95)/F194)^2,0)) +
(IF(G194&lt;&gt;0,((G194-9)/G194)^2,0)) +
(IF(H194&lt;&gt;0,((H194-5.5)/H194)^2,0)) +
(IF(I194&lt;&gt;0,((I194-1400)/I194)^2,0)) +
(IF(J194&lt;&gt;0,((J194-0.2)/J194)^2,0)) +
(IF(K194&lt;&gt;0,((IF(D194=0,0,K194)-0)/IF(D194=0,1,K194)))^2)
)
),"-")</f>
        <v>-</v>
      </c>
      <c r="AR194" s="1" t="str">
        <f t="shared" ref="AR194:AR257" si="145">IF(X194=AC194,SQRT(
AVERAGE(
(IF(B194&lt;&gt;0,((B194-0.8)/B194)^2,0)) +
(IF(C194&lt;&gt;0,((C194-0.625)/C194)^2,0)) +
(IF(D194&lt;&gt;0,((D194-0.05)/D194)^2,0)) +
(IF(E194&lt;&gt;0,((E194-0.05)/E194)^2,0)) +
(IF(F194&lt;&gt;0,((F194-0.95)/F194)^2,0)) +
(IF(G194&lt;&gt;0,((G194-1)/G194)^2,0)) +
(IF(H194&lt;&gt;0,((H194-4.5)/H194)^2,0)) +
(IF(I194&lt;&gt;0,((I194-1100)/I194)^2,0)) +
(IF(J194&lt;&gt;0,((J194-0.225)/J194)^2,0)) +
(IF(K194&lt;&gt;0,((IF(D194=0,0,K194)-0)/IF(D194=0,1,K194)))^2)
)
),"-")</f>
        <v>-</v>
      </c>
      <c r="AS194" s="1" t="str">
        <f t="shared" ref="AS194:AS257" si="146">IF(Y194=AC194,SQRT(
AVERAGE(
(IF(B194&lt;&gt;0,((B194-0.95)/B194)^2,0)) +
(IF(C194&lt;&gt;0,((C194-0.05)/C194)^2,0)) +
(IF(D194&lt;&gt;0,((D194-0.05)/D194)^2,0)) +
(IF(E194&lt;&gt;0,((E194-0.05)/E194)^2,0)) +
(IF(F194&lt;&gt;0,((F194-0.95)/F194)^2,0)) +
(IF(G194&lt;&gt;0,((G194-0.5)/G194)^2,0)) +
(IF(H194&lt;&gt;0,((H194-3.5)/H194)^2,0)) +
(IF(I194&lt;&gt;0,((I194-1400)/I194)^2,0)) +
(IF(J194&lt;&gt;0,((J194-0.2)/J194)^2,0)) +
(IF(K194&lt;&gt;0,((IF(D194=0,0,K194)-0)/IF(D194=0,1,K194)))^2)
)
),"-")</f>
        <v>-</v>
      </c>
      <c r="AT194" s="1" t="str">
        <f t="shared" ref="AT194:AT257" si="147">IF(Z194=AC194,SQRT(
AVERAGE(
(IF(B194&lt;&gt;0,((B194-0.95)/B194)^2,0)) +
(IF(C194&lt;&gt;0,((C194-0.05)/C194)^2,0)) +
(IF(D194&lt;&gt;0,((D194-0.05)/D194)^2,0)) +
(IF(E194&lt;&gt;0,((E194-0.95)/E194)^2,0)) +
(IF(F194&lt;&gt;0,((F194-0.05)/F194)^2,0)) +
(IF(G194&lt;&gt;0,((G194-0.1)/G194)^2,0)) +
(IF(H194&lt;&gt;0,((H194-1.5)/H194)^2,0)) +
(IF(I194&lt;&gt;0,((I194-1350)/I194)^2,0)) +
(IF(J194&lt;&gt;0,((J194-0.225)/J194)^2,0)) +
(IF(K194&lt;&gt;0,((IF(D194=0,0,K194)-0)/IF(D194=0,1,K194)))^2)
)
),"-")</f>
        <v>-</v>
      </c>
      <c r="AU194" s="1" t="str">
        <f t="shared" ref="AU194:AU257" si="148">IF(AA194=AC194,SQRT(
AVERAGE(
(IF(B194&lt;&gt;0,((B194-0.95)/B194)^2,0)) +
(IF(C194&lt;&gt;0,((C194-0.05)/C194)^2,0)) +
(IF(D194&lt;&gt;0,((D194-0.05)/D194)^2,0)) +
(IF(E194&lt;&gt;0,((E194-0.95)/E194)^2,0)) +
(IF(F194&lt;&gt;0,((F194-0.05)/F194)^2,0)) +
(IF(G194&lt;&gt;0,((G194-0.125)/G194)^2,0)) +
(IF(H194&lt;&gt;0,((H194-1.5)/H194)^2,0)) +
(IF(I194&lt;&gt;0,((I194-1000)/I194)^2,0)) +
(IF(J194&lt;&gt;0,((J194-0.275)/J194)^2,0)) +
(IF(K194&lt;&gt;0,((IF(D194=0,0,K194)-0)/IF(D194=0,1,K194)))^2)
)
),"-")</f>
        <v>-</v>
      </c>
      <c r="AV194" s="1" t="str">
        <f t="shared" ref="AV194:AV257" si="149">IF(AB194=AC194,SQRT(
AVERAGE(
(IF(B194&lt;&gt;0,((B194-0.95)/B194)^2,0)) +
(IF(C194&lt;&gt;0,((C194-0.05)/C194)^2,0)) +
(IF(D194&lt;&gt;0,((D194-0.05)/D194)^2,0)) +
(IF(E194&lt;&gt;0,((E194-0.95)/E194)^2,0)) +
(IF(F194&lt;&gt;0,((F194-0.05)/F194)^2,0)) +
(IF(G194&lt;&gt;0,((G194-0)/G194)^2,0)) +
(IF(H194&lt;&gt;0,((H194-1)/H194)^2,0)) +
(IF(I194&lt;&gt;0,((I194-1500)/I194)^2,0)) +
(IF(J194&lt;&gt;0,((J194-0.06)/J194)^2,0)) +
(IF(K194&lt;&gt;0,((IF(D194=0,0,K194)-0)/IF(D194=0,1,K194)))^2)
)
),"-")</f>
        <v>-</v>
      </c>
      <c r="AW194" s="5">
        <f t="shared" si="115"/>
        <v>2</v>
      </c>
      <c r="AX194" s="1">
        <f t="shared" si="116"/>
        <v>3.0425437671469071</v>
      </c>
    </row>
    <row r="195" spans="1:50" x14ac:dyDescent="0.2">
      <c r="A195" s="4">
        <v>193</v>
      </c>
      <c r="B195" s="21">
        <v>0.48866023471132802</v>
      </c>
      <c r="C195" s="21">
        <v>31.632999999999999</v>
      </c>
      <c r="D195" s="21">
        <v>23</v>
      </c>
      <c r="E195" s="21">
        <v>6</v>
      </c>
      <c r="F195" s="21">
        <v>71</v>
      </c>
      <c r="G195" s="21">
        <v>6.7104505717754401</v>
      </c>
      <c r="H195" s="21">
        <v>6</v>
      </c>
      <c r="I195" s="21">
        <v>1700</v>
      </c>
      <c r="J195" s="21">
        <v>185</v>
      </c>
      <c r="K195" s="21">
        <v>12.5</v>
      </c>
      <c r="L195" s="2">
        <f t="shared" si="117"/>
        <v>2</v>
      </c>
      <c r="M195" s="2">
        <f t="shared" si="118"/>
        <v>4</v>
      </c>
      <c r="N195" s="2">
        <f t="shared" si="119"/>
        <v>5</v>
      </c>
      <c r="O195" s="2">
        <f t="shared" si="120"/>
        <v>3</v>
      </c>
      <c r="P195" s="2">
        <f t="shared" si="121"/>
        <v>4</v>
      </c>
      <c r="Q195" s="2">
        <f t="shared" si="122"/>
        <v>5</v>
      </c>
      <c r="R195" s="2">
        <f t="shared" si="123"/>
        <v>3</v>
      </c>
      <c r="S195" s="2">
        <f t="shared" si="124"/>
        <v>5</v>
      </c>
      <c r="T195" s="2">
        <f t="shared" si="125"/>
        <v>5</v>
      </c>
      <c r="U195" s="2">
        <f t="shared" si="126"/>
        <v>4</v>
      </c>
      <c r="V195" s="10">
        <f t="shared" si="127"/>
        <v>0</v>
      </c>
      <c r="W195" s="2">
        <f t="shared" si="128"/>
        <v>0</v>
      </c>
      <c r="X195" s="2">
        <f t="shared" si="129"/>
        <v>0</v>
      </c>
      <c r="Y195" s="2">
        <f t="shared" si="130"/>
        <v>0</v>
      </c>
      <c r="Z195" s="2">
        <f t="shared" si="131"/>
        <v>0</v>
      </c>
      <c r="AA195" s="2">
        <f t="shared" si="132"/>
        <v>0</v>
      </c>
      <c r="AB195" s="2">
        <f t="shared" si="133"/>
        <v>0</v>
      </c>
      <c r="AC195" s="2">
        <f t="shared" ref="AC195:AC258" si="150">MAX(L195:AB195)</f>
        <v>5</v>
      </c>
      <c r="AD195" s="5">
        <f t="shared" ref="AD195:AD258" si="151">MATCH(MAX(L195:AB195), L195:AB195, 0)</f>
        <v>3</v>
      </c>
      <c r="AE195">
        <f t="shared" ref="AE195:AE258" si="152">COUNTIF(L195:AB195, MAX(L195:AB195))</f>
        <v>4</v>
      </c>
      <c r="AF195" s="1" t="str">
        <f t="shared" si="134"/>
        <v>-</v>
      </c>
      <c r="AG195" s="1" t="str">
        <f t="shared" si="135"/>
        <v>-</v>
      </c>
      <c r="AH195" s="1">
        <f t="shared" si="136"/>
        <v>2.9684204087295489</v>
      </c>
      <c r="AI195" s="1" t="str">
        <f t="shared" si="137"/>
        <v>-</v>
      </c>
      <c r="AJ195" s="1" t="str">
        <f t="shared" si="138"/>
        <v>-</v>
      </c>
      <c r="AK195" s="1">
        <f t="shared" si="139"/>
        <v>2.2629750064555498</v>
      </c>
      <c r="AL195" s="1" t="str">
        <f t="shared" si="140"/>
        <v>-</v>
      </c>
      <c r="AM195" s="1">
        <f t="shared" si="141"/>
        <v>2.5284288034031368</v>
      </c>
      <c r="AN195" s="1">
        <f t="shared" si="142"/>
        <v>2.4553893835294809</v>
      </c>
      <c r="AO195" s="1" t="str">
        <f t="shared" si="143"/>
        <v>-</v>
      </c>
      <c r="AP195" s="1" t="str">
        <f t="shared" ref="AP195:AP258" si="153">IF(V195=AC195,SQRT(
AVERAGE(
(IF(B195&lt;&gt;0,((B195-0.2)/B195)^2,0)) +
(IF(C195&lt;&gt;0,((C195-2)/C195)^2,0)) +
(IF(D195&lt;&gt;0,((D195-0.05)/D195)^2,0)) +
(IF(E195&lt;&gt;0,((E195-0.05)/E195)^2,0)) +
(IF(F195&lt;&gt;0,((F195-0.95)/F195)^2,0)) +
(IF(G195&lt;&gt;0,((G195-16.5)/G195)^2,0)) +
(IF(H195&lt;&gt;0,((H195-8)/H195)^2,0)) +
(IF(J195&lt;&gt;0,((J195-0.15)/J195)^2,0)) +
(IF(K195&lt;&gt;0,((IF(D195=0,0,K195)-0)/IF(D195=0,1,K195)))^2)
)
),"-")</f>
        <v>-</v>
      </c>
      <c r="AQ195" s="1" t="str">
        <f t="shared" si="144"/>
        <v>-</v>
      </c>
      <c r="AR195" s="1" t="str">
        <f t="shared" si="145"/>
        <v>-</v>
      </c>
      <c r="AS195" s="1" t="str">
        <f t="shared" si="146"/>
        <v>-</v>
      </c>
      <c r="AT195" s="1" t="str">
        <f t="shared" si="147"/>
        <v>-</v>
      </c>
      <c r="AU195" s="1" t="str">
        <f t="shared" si="148"/>
        <v>-</v>
      </c>
      <c r="AV195" s="1" t="str">
        <f t="shared" si="149"/>
        <v>-</v>
      </c>
      <c r="AW195" s="5">
        <f t="shared" ref="AW195:AW258" si="154">MATCH(MIN(AF195:AV195), AF195:AV195, 0)</f>
        <v>6</v>
      </c>
      <c r="AX195" s="1">
        <f t="shared" ref="AX195:AX258" si="155">MIN(AF195:AV195)</f>
        <v>2.2629750064555498</v>
      </c>
    </row>
    <row r="196" spans="1:50" x14ac:dyDescent="0.2">
      <c r="A196" s="4">
        <v>194</v>
      </c>
      <c r="B196" s="21">
        <v>0.469140283983352</v>
      </c>
      <c r="C196" s="21">
        <v>0.52800000000000002</v>
      </c>
      <c r="D196" s="21">
        <v>48</v>
      </c>
      <c r="E196" s="21">
        <v>0</v>
      </c>
      <c r="F196" s="21">
        <v>52</v>
      </c>
      <c r="G196" s="21">
        <v>7.91286281979857</v>
      </c>
      <c r="H196" s="21">
        <v>6</v>
      </c>
      <c r="I196" s="21">
        <v>1700</v>
      </c>
      <c r="J196" s="21">
        <v>185</v>
      </c>
      <c r="K196" s="21">
        <v>12.5</v>
      </c>
      <c r="L196" s="2">
        <f t="shared" si="117"/>
        <v>2</v>
      </c>
      <c r="M196" s="2">
        <f t="shared" si="118"/>
        <v>5</v>
      </c>
      <c r="N196" s="2">
        <f t="shared" si="119"/>
        <v>6</v>
      </c>
      <c r="O196" s="2">
        <f t="shared" si="120"/>
        <v>2</v>
      </c>
      <c r="P196" s="2">
        <f t="shared" si="121"/>
        <v>4</v>
      </c>
      <c r="Q196" s="2">
        <f t="shared" si="122"/>
        <v>6</v>
      </c>
      <c r="R196" s="2">
        <f t="shared" si="123"/>
        <v>3</v>
      </c>
      <c r="S196" s="2">
        <f t="shared" si="124"/>
        <v>4</v>
      </c>
      <c r="T196" s="2">
        <f t="shared" si="125"/>
        <v>4</v>
      </c>
      <c r="U196" s="2">
        <f t="shared" si="126"/>
        <v>3</v>
      </c>
      <c r="V196" s="10">
        <f t="shared" si="127"/>
        <v>0</v>
      </c>
      <c r="W196" s="2">
        <f t="shared" si="128"/>
        <v>0</v>
      </c>
      <c r="X196" s="2">
        <f t="shared" si="129"/>
        <v>0</v>
      </c>
      <c r="Y196" s="2">
        <f t="shared" si="130"/>
        <v>0</v>
      </c>
      <c r="Z196" s="2">
        <f t="shared" si="131"/>
        <v>0</v>
      </c>
      <c r="AA196" s="2">
        <f t="shared" si="132"/>
        <v>0</v>
      </c>
      <c r="AB196" s="2">
        <f t="shared" si="133"/>
        <v>0</v>
      </c>
      <c r="AC196" s="2">
        <f t="shared" si="150"/>
        <v>6</v>
      </c>
      <c r="AD196" s="5">
        <f t="shared" si="151"/>
        <v>3</v>
      </c>
      <c r="AE196">
        <f t="shared" si="152"/>
        <v>2</v>
      </c>
      <c r="AF196" s="1" t="str">
        <f t="shared" si="134"/>
        <v>-</v>
      </c>
      <c r="AG196" s="1" t="str">
        <f t="shared" si="135"/>
        <v>-</v>
      </c>
      <c r="AH196" s="1">
        <f t="shared" si="136"/>
        <v>2.8836982967968976</v>
      </c>
      <c r="AI196" s="1" t="str">
        <f t="shared" si="137"/>
        <v>-</v>
      </c>
      <c r="AJ196" s="1" t="str">
        <f t="shared" si="138"/>
        <v>-</v>
      </c>
      <c r="AK196" s="1">
        <f t="shared" si="139"/>
        <v>1.8383172667448957</v>
      </c>
      <c r="AL196" s="1" t="str">
        <f t="shared" si="140"/>
        <v>-</v>
      </c>
      <c r="AM196" s="1" t="str">
        <f t="shared" si="141"/>
        <v>-</v>
      </c>
      <c r="AN196" s="1" t="str">
        <f t="shared" si="142"/>
        <v>-</v>
      </c>
      <c r="AO196" s="1" t="str">
        <f t="shared" si="143"/>
        <v>-</v>
      </c>
      <c r="AP196" s="1" t="str">
        <f t="shared" si="153"/>
        <v>-</v>
      </c>
      <c r="AQ196" s="1" t="str">
        <f t="shared" si="144"/>
        <v>-</v>
      </c>
      <c r="AR196" s="1" t="str">
        <f t="shared" si="145"/>
        <v>-</v>
      </c>
      <c r="AS196" s="1" t="str">
        <f t="shared" si="146"/>
        <v>-</v>
      </c>
      <c r="AT196" s="1" t="str">
        <f t="shared" si="147"/>
        <v>-</v>
      </c>
      <c r="AU196" s="1" t="str">
        <f t="shared" si="148"/>
        <v>-</v>
      </c>
      <c r="AV196" s="1" t="str">
        <f t="shared" si="149"/>
        <v>-</v>
      </c>
      <c r="AW196" s="5">
        <f t="shared" si="154"/>
        <v>6</v>
      </c>
      <c r="AX196" s="1">
        <f t="shared" si="155"/>
        <v>1.8383172667448957</v>
      </c>
    </row>
    <row r="197" spans="1:50" x14ac:dyDescent="0.2">
      <c r="A197" s="4">
        <v>195</v>
      </c>
      <c r="B197" s="21">
        <v>0.47592919121962002</v>
      </c>
      <c r="C197" s="21">
        <v>0.749</v>
      </c>
      <c r="D197" s="21">
        <v>4</v>
      </c>
      <c r="E197" s="21">
        <v>0</v>
      </c>
      <c r="F197" s="21">
        <v>96</v>
      </c>
      <c r="G197" s="21">
        <v>11.233444914447301</v>
      </c>
      <c r="H197" s="21">
        <v>7</v>
      </c>
      <c r="I197" s="21">
        <v>1700</v>
      </c>
      <c r="J197" s="21">
        <v>185</v>
      </c>
      <c r="K197" s="21">
        <v>12.5</v>
      </c>
      <c r="L197" s="2">
        <f t="shared" si="117"/>
        <v>1</v>
      </c>
      <c r="M197" s="2">
        <f t="shared" si="118"/>
        <v>5</v>
      </c>
      <c r="N197" s="2">
        <f t="shared" si="119"/>
        <v>3</v>
      </c>
      <c r="O197" s="2">
        <f t="shared" si="120"/>
        <v>3</v>
      </c>
      <c r="P197" s="2">
        <f t="shared" si="121"/>
        <v>4</v>
      </c>
      <c r="Q197" s="2">
        <f t="shared" si="122"/>
        <v>3</v>
      </c>
      <c r="R197" s="2">
        <f t="shared" si="123"/>
        <v>3</v>
      </c>
      <c r="S197" s="2">
        <f t="shared" si="124"/>
        <v>2</v>
      </c>
      <c r="T197" s="2">
        <f t="shared" si="125"/>
        <v>2</v>
      </c>
      <c r="U197" s="2">
        <f t="shared" si="126"/>
        <v>2</v>
      </c>
      <c r="V197" s="10">
        <f t="shared" si="127"/>
        <v>0</v>
      </c>
      <c r="W197" s="2">
        <f t="shared" si="128"/>
        <v>0</v>
      </c>
      <c r="X197" s="2">
        <f t="shared" si="129"/>
        <v>0</v>
      </c>
      <c r="Y197" s="2">
        <f t="shared" si="130"/>
        <v>0</v>
      </c>
      <c r="Z197" s="2">
        <f t="shared" si="131"/>
        <v>0</v>
      </c>
      <c r="AA197" s="2">
        <f t="shared" si="132"/>
        <v>0</v>
      </c>
      <c r="AB197" s="2">
        <f t="shared" si="133"/>
        <v>0</v>
      </c>
      <c r="AC197" s="2">
        <f t="shared" si="150"/>
        <v>5</v>
      </c>
      <c r="AD197" s="5">
        <f t="shared" si="151"/>
        <v>2</v>
      </c>
      <c r="AE197">
        <f t="shared" si="152"/>
        <v>1</v>
      </c>
      <c r="AF197" s="1" t="str">
        <f t="shared" si="134"/>
        <v>-</v>
      </c>
      <c r="AG197" s="1">
        <f t="shared" si="135"/>
        <v>2.7867154710961293</v>
      </c>
      <c r="AH197" s="1" t="str">
        <f t="shared" si="136"/>
        <v>-</v>
      </c>
      <c r="AI197" s="1" t="str">
        <f t="shared" si="137"/>
        <v>-</v>
      </c>
      <c r="AJ197" s="1" t="str">
        <f t="shared" si="138"/>
        <v>-</v>
      </c>
      <c r="AK197" s="1" t="str">
        <f t="shared" si="139"/>
        <v>-</v>
      </c>
      <c r="AL197" s="1" t="str">
        <f t="shared" si="140"/>
        <v>-</v>
      </c>
      <c r="AM197" s="1" t="str">
        <f t="shared" si="141"/>
        <v>-</v>
      </c>
      <c r="AN197" s="1" t="str">
        <f t="shared" si="142"/>
        <v>-</v>
      </c>
      <c r="AO197" s="1" t="str">
        <f t="shared" si="143"/>
        <v>-</v>
      </c>
      <c r="AP197" s="1" t="str">
        <f t="shared" si="153"/>
        <v>-</v>
      </c>
      <c r="AQ197" s="1" t="str">
        <f t="shared" si="144"/>
        <v>-</v>
      </c>
      <c r="AR197" s="1" t="str">
        <f t="shared" si="145"/>
        <v>-</v>
      </c>
      <c r="AS197" s="1" t="str">
        <f t="shared" si="146"/>
        <v>-</v>
      </c>
      <c r="AT197" s="1" t="str">
        <f t="shared" si="147"/>
        <v>-</v>
      </c>
      <c r="AU197" s="1" t="str">
        <f t="shared" si="148"/>
        <v>-</v>
      </c>
      <c r="AV197" s="1" t="str">
        <f t="shared" si="149"/>
        <v>-</v>
      </c>
      <c r="AW197" s="5">
        <f t="shared" si="154"/>
        <v>2</v>
      </c>
      <c r="AX197" s="1">
        <f t="shared" si="155"/>
        <v>2.7867154710961293</v>
      </c>
    </row>
    <row r="198" spans="1:50" x14ac:dyDescent="0.2">
      <c r="A198" s="4">
        <v>196</v>
      </c>
      <c r="B198" s="21">
        <v>0.37825848462600897</v>
      </c>
      <c r="C198" s="21">
        <v>1.133</v>
      </c>
      <c r="D198" s="21">
        <v>0</v>
      </c>
      <c r="E198" s="21">
        <v>0</v>
      </c>
      <c r="F198" s="21">
        <v>100</v>
      </c>
      <c r="G198" s="21">
        <v>16.9944902696739</v>
      </c>
      <c r="H198" s="21">
        <v>7</v>
      </c>
      <c r="I198" s="21">
        <v>0</v>
      </c>
      <c r="J198" s="21">
        <v>0.15</v>
      </c>
      <c r="K198" s="21">
        <v>0</v>
      </c>
      <c r="L198" s="2">
        <f t="shared" si="117"/>
        <v>0</v>
      </c>
      <c r="M198" s="2">
        <f t="shared" si="118"/>
        <v>0</v>
      </c>
      <c r="N198" s="2">
        <f t="shared" si="119"/>
        <v>0</v>
      </c>
      <c r="O198" s="2">
        <f t="shared" si="120"/>
        <v>0</v>
      </c>
      <c r="P198" s="2">
        <f t="shared" si="121"/>
        <v>0</v>
      </c>
      <c r="Q198" s="2">
        <f t="shared" si="122"/>
        <v>0</v>
      </c>
      <c r="R198" s="2">
        <f t="shared" si="123"/>
        <v>0</v>
      </c>
      <c r="S198" s="2">
        <f t="shared" si="124"/>
        <v>0</v>
      </c>
      <c r="T198" s="2">
        <f t="shared" si="125"/>
        <v>0</v>
      </c>
      <c r="U198" s="2">
        <f t="shared" si="126"/>
        <v>0</v>
      </c>
      <c r="V198" s="10">
        <f t="shared" si="127"/>
        <v>8</v>
      </c>
      <c r="W198" s="2">
        <f t="shared" si="128"/>
        <v>5</v>
      </c>
      <c r="X198" s="2">
        <f t="shared" si="129"/>
        <v>5</v>
      </c>
      <c r="Y198" s="2">
        <f t="shared" si="130"/>
        <v>3</v>
      </c>
      <c r="Z198" s="2">
        <f t="shared" si="131"/>
        <v>3</v>
      </c>
      <c r="AA198" s="2">
        <f t="shared" si="132"/>
        <v>5</v>
      </c>
      <c r="AB198" s="2">
        <f t="shared" si="133"/>
        <v>4</v>
      </c>
      <c r="AC198" s="2">
        <f t="shared" si="150"/>
        <v>8</v>
      </c>
      <c r="AD198" s="5">
        <f t="shared" si="151"/>
        <v>11</v>
      </c>
      <c r="AE198">
        <f t="shared" si="152"/>
        <v>1</v>
      </c>
      <c r="AF198" s="1" t="str">
        <f t="shared" si="134"/>
        <v>-</v>
      </c>
      <c r="AG198" s="1" t="str">
        <f t="shared" si="135"/>
        <v>-</v>
      </c>
      <c r="AH198" s="1" t="str">
        <f t="shared" si="136"/>
        <v>-</v>
      </c>
      <c r="AI198" s="1" t="str">
        <f t="shared" si="137"/>
        <v>-</v>
      </c>
      <c r="AJ198" s="1" t="str">
        <f t="shared" si="138"/>
        <v>-</v>
      </c>
      <c r="AK198" s="1" t="str">
        <f t="shared" si="139"/>
        <v>-</v>
      </c>
      <c r="AL198" s="1" t="str">
        <f t="shared" si="140"/>
        <v>-</v>
      </c>
      <c r="AM198" s="1" t="str">
        <f t="shared" si="141"/>
        <v>-</v>
      </c>
      <c r="AN198" s="1" t="str">
        <f t="shared" si="142"/>
        <v>-</v>
      </c>
      <c r="AO198" s="1" t="str">
        <f t="shared" si="143"/>
        <v>-</v>
      </c>
      <c r="AP198" s="1">
        <f t="shared" si="153"/>
        <v>1.3453629318187497</v>
      </c>
      <c r="AQ198" s="1" t="str">
        <f t="shared" si="144"/>
        <v>-</v>
      </c>
      <c r="AR198" s="1" t="str">
        <f t="shared" si="145"/>
        <v>-</v>
      </c>
      <c r="AS198" s="1" t="str">
        <f t="shared" si="146"/>
        <v>-</v>
      </c>
      <c r="AT198" s="1" t="str">
        <f t="shared" si="147"/>
        <v>-</v>
      </c>
      <c r="AU198" s="1" t="str">
        <f t="shared" si="148"/>
        <v>-</v>
      </c>
      <c r="AV198" s="1" t="str">
        <f t="shared" si="149"/>
        <v>-</v>
      </c>
      <c r="AW198" s="5">
        <f t="shared" si="154"/>
        <v>11</v>
      </c>
      <c r="AX198" s="1">
        <f t="shared" si="155"/>
        <v>1.3453629318187497</v>
      </c>
    </row>
    <row r="199" spans="1:50" x14ac:dyDescent="0.2">
      <c r="A199" s="4">
        <v>197</v>
      </c>
      <c r="B199" s="21">
        <v>0.30294089959961801</v>
      </c>
      <c r="C199" s="21">
        <v>1.504</v>
      </c>
      <c r="D199" s="21">
        <v>0</v>
      </c>
      <c r="E199" s="21">
        <v>0</v>
      </c>
      <c r="F199" s="21">
        <v>100</v>
      </c>
      <c r="G199" s="21">
        <v>22.5661018374816</v>
      </c>
      <c r="H199" s="21">
        <v>8</v>
      </c>
      <c r="I199" s="21">
        <v>0</v>
      </c>
      <c r="J199" s="21">
        <v>0.15</v>
      </c>
      <c r="K199" s="21">
        <v>0</v>
      </c>
      <c r="L199" s="2">
        <f t="shared" si="117"/>
        <v>0</v>
      </c>
      <c r="M199" s="2">
        <f t="shared" si="118"/>
        <v>0</v>
      </c>
      <c r="N199" s="2">
        <f t="shared" si="119"/>
        <v>0</v>
      </c>
      <c r="O199" s="2">
        <f t="shared" si="120"/>
        <v>0</v>
      </c>
      <c r="P199" s="2">
        <f t="shared" si="121"/>
        <v>0</v>
      </c>
      <c r="Q199" s="2">
        <f t="shared" si="122"/>
        <v>0</v>
      </c>
      <c r="R199" s="2">
        <f t="shared" si="123"/>
        <v>0</v>
      </c>
      <c r="S199" s="2">
        <f t="shared" si="124"/>
        <v>0</v>
      </c>
      <c r="T199" s="2">
        <f t="shared" si="125"/>
        <v>0</v>
      </c>
      <c r="U199" s="2">
        <f t="shared" si="126"/>
        <v>0</v>
      </c>
      <c r="V199" s="10">
        <f t="shared" si="127"/>
        <v>9</v>
      </c>
      <c r="W199" s="2">
        <f t="shared" si="128"/>
        <v>5</v>
      </c>
      <c r="X199" s="2">
        <f t="shared" si="129"/>
        <v>5</v>
      </c>
      <c r="Y199" s="2">
        <f t="shared" si="130"/>
        <v>3</v>
      </c>
      <c r="Z199" s="2">
        <f t="shared" si="131"/>
        <v>3</v>
      </c>
      <c r="AA199" s="2">
        <f t="shared" si="132"/>
        <v>5</v>
      </c>
      <c r="AB199" s="2">
        <f t="shared" si="133"/>
        <v>4</v>
      </c>
      <c r="AC199" s="2">
        <f t="shared" si="150"/>
        <v>9</v>
      </c>
      <c r="AD199" s="5">
        <f t="shared" si="151"/>
        <v>11</v>
      </c>
      <c r="AE199">
        <f t="shared" si="152"/>
        <v>1</v>
      </c>
      <c r="AF199" s="1" t="str">
        <f t="shared" si="134"/>
        <v>-</v>
      </c>
      <c r="AG199" s="1" t="str">
        <f t="shared" si="135"/>
        <v>-</v>
      </c>
      <c r="AH199" s="1" t="str">
        <f t="shared" si="136"/>
        <v>-</v>
      </c>
      <c r="AI199" s="1" t="str">
        <f t="shared" si="137"/>
        <v>-</v>
      </c>
      <c r="AJ199" s="1" t="str">
        <f t="shared" si="138"/>
        <v>-</v>
      </c>
      <c r="AK199" s="1" t="str">
        <f t="shared" si="139"/>
        <v>-</v>
      </c>
      <c r="AL199" s="1" t="str">
        <f t="shared" si="140"/>
        <v>-</v>
      </c>
      <c r="AM199" s="1" t="str">
        <f t="shared" si="141"/>
        <v>-</v>
      </c>
      <c r="AN199" s="1" t="str">
        <f t="shared" si="142"/>
        <v>-</v>
      </c>
      <c r="AO199" s="1" t="str">
        <f t="shared" si="143"/>
        <v>-</v>
      </c>
      <c r="AP199" s="1">
        <f t="shared" si="153"/>
        <v>1.13030033519538</v>
      </c>
      <c r="AQ199" s="1" t="str">
        <f t="shared" si="144"/>
        <v>-</v>
      </c>
      <c r="AR199" s="1" t="str">
        <f t="shared" si="145"/>
        <v>-</v>
      </c>
      <c r="AS199" s="1" t="str">
        <f t="shared" si="146"/>
        <v>-</v>
      </c>
      <c r="AT199" s="1" t="str">
        <f t="shared" si="147"/>
        <v>-</v>
      </c>
      <c r="AU199" s="1" t="str">
        <f t="shared" si="148"/>
        <v>-</v>
      </c>
      <c r="AV199" s="1" t="str">
        <f t="shared" si="149"/>
        <v>-</v>
      </c>
      <c r="AW199" s="5">
        <f t="shared" si="154"/>
        <v>11</v>
      </c>
      <c r="AX199" s="1">
        <f t="shared" si="155"/>
        <v>1.13030033519538</v>
      </c>
    </row>
    <row r="200" spans="1:50" x14ac:dyDescent="0.2">
      <c r="A200" s="4">
        <v>198</v>
      </c>
      <c r="B200" s="21">
        <v>0.35818613708200198</v>
      </c>
      <c r="C200" s="21">
        <v>15.672000000000001</v>
      </c>
      <c r="D200" s="21">
        <v>0</v>
      </c>
      <c r="E200" s="21">
        <v>2</v>
      </c>
      <c r="F200" s="21">
        <v>98</v>
      </c>
      <c r="G200" s="21">
        <v>7.0524923077273298</v>
      </c>
      <c r="H200" s="21">
        <v>6</v>
      </c>
      <c r="I200" s="21">
        <v>1500</v>
      </c>
      <c r="J200" s="21">
        <v>185</v>
      </c>
      <c r="K200" s="21">
        <v>0</v>
      </c>
      <c r="L200" s="2">
        <f t="shared" si="117"/>
        <v>0</v>
      </c>
      <c r="M200" s="2">
        <f t="shared" si="118"/>
        <v>0</v>
      </c>
      <c r="N200" s="2">
        <f t="shared" si="119"/>
        <v>0</v>
      </c>
      <c r="O200" s="2">
        <f t="shared" si="120"/>
        <v>0</v>
      </c>
      <c r="P200" s="2">
        <f t="shared" si="121"/>
        <v>0</v>
      </c>
      <c r="Q200" s="2">
        <f t="shared" si="122"/>
        <v>0</v>
      </c>
      <c r="R200" s="2">
        <f t="shared" si="123"/>
        <v>0</v>
      </c>
      <c r="S200" s="2">
        <f t="shared" si="124"/>
        <v>0</v>
      </c>
      <c r="T200" s="2">
        <f t="shared" si="125"/>
        <v>0</v>
      </c>
      <c r="U200" s="2">
        <f t="shared" si="126"/>
        <v>0</v>
      </c>
      <c r="V200" s="10">
        <f t="shared" si="127"/>
        <v>8</v>
      </c>
      <c r="W200" s="2">
        <f t="shared" si="128"/>
        <v>7</v>
      </c>
      <c r="X200" s="2">
        <f t="shared" si="129"/>
        <v>5</v>
      </c>
      <c r="Y200" s="2">
        <f t="shared" si="130"/>
        <v>3</v>
      </c>
      <c r="Z200" s="2">
        <f t="shared" si="131"/>
        <v>3</v>
      </c>
      <c r="AA200" s="2">
        <f t="shared" si="132"/>
        <v>5</v>
      </c>
      <c r="AB200" s="2">
        <f t="shared" si="133"/>
        <v>5</v>
      </c>
      <c r="AC200" s="2">
        <f t="shared" si="150"/>
        <v>8</v>
      </c>
      <c r="AD200" s="5">
        <f t="shared" si="151"/>
        <v>11</v>
      </c>
      <c r="AE200">
        <f t="shared" si="152"/>
        <v>1</v>
      </c>
      <c r="AF200" s="1" t="str">
        <f t="shared" si="134"/>
        <v>-</v>
      </c>
      <c r="AG200" s="1" t="str">
        <f t="shared" si="135"/>
        <v>-</v>
      </c>
      <c r="AH200" s="1" t="str">
        <f t="shared" si="136"/>
        <v>-</v>
      </c>
      <c r="AI200" s="1" t="str">
        <f t="shared" si="137"/>
        <v>-</v>
      </c>
      <c r="AJ200" s="1" t="str">
        <f t="shared" si="138"/>
        <v>-</v>
      </c>
      <c r="AK200" s="1" t="str">
        <f t="shared" si="139"/>
        <v>-</v>
      </c>
      <c r="AL200" s="1" t="str">
        <f t="shared" si="140"/>
        <v>-</v>
      </c>
      <c r="AM200" s="1" t="str">
        <f t="shared" si="141"/>
        <v>-</v>
      </c>
      <c r="AN200" s="1" t="str">
        <f t="shared" si="142"/>
        <v>-</v>
      </c>
      <c r="AO200" s="1" t="str">
        <f t="shared" si="143"/>
        <v>-</v>
      </c>
      <c r="AP200" s="1">
        <f t="shared" si="153"/>
        <v>2.4065404599520588</v>
      </c>
      <c r="AQ200" s="1" t="str">
        <f t="shared" si="144"/>
        <v>-</v>
      </c>
      <c r="AR200" s="1" t="str">
        <f t="shared" si="145"/>
        <v>-</v>
      </c>
      <c r="AS200" s="1" t="str">
        <f t="shared" si="146"/>
        <v>-</v>
      </c>
      <c r="AT200" s="1" t="str">
        <f t="shared" si="147"/>
        <v>-</v>
      </c>
      <c r="AU200" s="1" t="str">
        <f t="shared" si="148"/>
        <v>-</v>
      </c>
      <c r="AV200" s="1" t="str">
        <f t="shared" si="149"/>
        <v>-</v>
      </c>
      <c r="AW200" s="5">
        <f t="shared" si="154"/>
        <v>11</v>
      </c>
      <c r="AX200" s="1">
        <f t="shared" si="155"/>
        <v>2.4065404599520588</v>
      </c>
    </row>
    <row r="201" spans="1:50" x14ac:dyDescent="0.2">
      <c r="A201" s="4">
        <v>199</v>
      </c>
      <c r="B201" s="21">
        <v>0.55948116393598901</v>
      </c>
      <c r="C201" s="21">
        <v>3.5590000000000002</v>
      </c>
      <c r="D201" s="21">
        <v>9</v>
      </c>
      <c r="E201" s="21">
        <v>1</v>
      </c>
      <c r="F201" s="21">
        <v>90</v>
      </c>
      <c r="G201" s="21">
        <v>4.8047616287989801</v>
      </c>
      <c r="H201" s="21">
        <v>6</v>
      </c>
      <c r="I201" s="21">
        <v>1500</v>
      </c>
      <c r="J201" s="21">
        <v>185</v>
      </c>
      <c r="K201" s="21">
        <v>12.5</v>
      </c>
      <c r="L201" s="2">
        <f t="shared" si="117"/>
        <v>2</v>
      </c>
      <c r="M201" s="2">
        <f t="shared" si="118"/>
        <v>4</v>
      </c>
      <c r="N201" s="2">
        <f t="shared" si="119"/>
        <v>5</v>
      </c>
      <c r="O201" s="2">
        <f t="shared" si="120"/>
        <v>3</v>
      </c>
      <c r="P201" s="2">
        <f t="shared" si="121"/>
        <v>4</v>
      </c>
      <c r="Q201" s="2">
        <f t="shared" si="122"/>
        <v>4</v>
      </c>
      <c r="R201" s="2">
        <f t="shared" si="123"/>
        <v>3</v>
      </c>
      <c r="S201" s="2">
        <f t="shared" si="124"/>
        <v>4</v>
      </c>
      <c r="T201" s="2">
        <f t="shared" si="125"/>
        <v>4</v>
      </c>
      <c r="U201" s="2">
        <f t="shared" si="126"/>
        <v>2</v>
      </c>
      <c r="V201" s="10">
        <f t="shared" si="127"/>
        <v>0</v>
      </c>
      <c r="W201" s="2">
        <f t="shared" si="128"/>
        <v>0</v>
      </c>
      <c r="X201" s="2">
        <f t="shared" si="129"/>
        <v>0</v>
      </c>
      <c r="Y201" s="2">
        <f t="shared" si="130"/>
        <v>0</v>
      </c>
      <c r="Z201" s="2">
        <f t="shared" si="131"/>
        <v>0</v>
      </c>
      <c r="AA201" s="2">
        <f t="shared" si="132"/>
        <v>0</v>
      </c>
      <c r="AB201" s="2">
        <f t="shared" si="133"/>
        <v>0</v>
      </c>
      <c r="AC201" s="2">
        <f t="shared" si="150"/>
        <v>5</v>
      </c>
      <c r="AD201" s="5">
        <f t="shared" si="151"/>
        <v>3</v>
      </c>
      <c r="AE201">
        <f t="shared" si="152"/>
        <v>1</v>
      </c>
      <c r="AF201" s="1" t="str">
        <f t="shared" si="134"/>
        <v>-</v>
      </c>
      <c r="AG201" s="1" t="str">
        <f t="shared" si="135"/>
        <v>-</v>
      </c>
      <c r="AH201" s="1">
        <f t="shared" si="136"/>
        <v>2.8235650898208253</v>
      </c>
      <c r="AI201" s="1" t="str">
        <f t="shared" si="137"/>
        <v>-</v>
      </c>
      <c r="AJ201" s="1" t="str">
        <f t="shared" si="138"/>
        <v>-</v>
      </c>
      <c r="AK201" s="1" t="str">
        <f t="shared" si="139"/>
        <v>-</v>
      </c>
      <c r="AL201" s="1" t="str">
        <f t="shared" si="140"/>
        <v>-</v>
      </c>
      <c r="AM201" s="1" t="str">
        <f t="shared" si="141"/>
        <v>-</v>
      </c>
      <c r="AN201" s="1" t="str">
        <f t="shared" si="142"/>
        <v>-</v>
      </c>
      <c r="AO201" s="1" t="str">
        <f t="shared" si="143"/>
        <v>-</v>
      </c>
      <c r="AP201" s="1" t="str">
        <f t="shared" si="153"/>
        <v>-</v>
      </c>
      <c r="AQ201" s="1" t="str">
        <f t="shared" si="144"/>
        <v>-</v>
      </c>
      <c r="AR201" s="1" t="str">
        <f t="shared" si="145"/>
        <v>-</v>
      </c>
      <c r="AS201" s="1" t="str">
        <f t="shared" si="146"/>
        <v>-</v>
      </c>
      <c r="AT201" s="1" t="str">
        <f t="shared" si="147"/>
        <v>-</v>
      </c>
      <c r="AU201" s="1" t="str">
        <f t="shared" si="148"/>
        <v>-</v>
      </c>
      <c r="AV201" s="1" t="str">
        <f t="shared" si="149"/>
        <v>-</v>
      </c>
      <c r="AW201" s="5">
        <f t="shared" si="154"/>
        <v>3</v>
      </c>
      <c r="AX201" s="1">
        <f t="shared" si="155"/>
        <v>2.8235650898208253</v>
      </c>
    </row>
    <row r="202" spans="1:50" x14ac:dyDescent="0.2">
      <c r="A202" s="4">
        <v>200</v>
      </c>
      <c r="B202" s="21">
        <v>0.57934335776065504</v>
      </c>
      <c r="C202" s="21">
        <v>28.311</v>
      </c>
      <c r="D202" s="21">
        <v>3</v>
      </c>
      <c r="E202" s="21">
        <v>3</v>
      </c>
      <c r="F202" s="21">
        <v>94</v>
      </c>
      <c r="G202" s="21">
        <v>5.6622961072645897</v>
      </c>
      <c r="H202" s="21">
        <v>6</v>
      </c>
      <c r="I202" s="21">
        <v>1500</v>
      </c>
      <c r="J202" s="21">
        <v>185</v>
      </c>
      <c r="K202" s="21">
        <v>12.5</v>
      </c>
      <c r="L202" s="2">
        <f t="shared" si="117"/>
        <v>2</v>
      </c>
      <c r="M202" s="2">
        <f t="shared" si="118"/>
        <v>4</v>
      </c>
      <c r="N202" s="2">
        <f t="shared" si="119"/>
        <v>5</v>
      </c>
      <c r="O202" s="2">
        <f t="shared" si="120"/>
        <v>3</v>
      </c>
      <c r="P202" s="2">
        <f t="shared" si="121"/>
        <v>4</v>
      </c>
      <c r="Q202" s="2">
        <f t="shared" si="122"/>
        <v>4</v>
      </c>
      <c r="R202" s="2">
        <f t="shared" si="123"/>
        <v>3</v>
      </c>
      <c r="S202" s="2">
        <f t="shared" si="124"/>
        <v>4</v>
      </c>
      <c r="T202" s="2">
        <f t="shared" si="125"/>
        <v>4</v>
      </c>
      <c r="U202" s="2">
        <f t="shared" si="126"/>
        <v>3</v>
      </c>
      <c r="V202" s="10">
        <f t="shared" si="127"/>
        <v>0</v>
      </c>
      <c r="W202" s="2">
        <f t="shared" si="128"/>
        <v>0</v>
      </c>
      <c r="X202" s="2">
        <f t="shared" si="129"/>
        <v>0</v>
      </c>
      <c r="Y202" s="2">
        <f t="shared" si="130"/>
        <v>0</v>
      </c>
      <c r="Z202" s="2">
        <f t="shared" si="131"/>
        <v>0</v>
      </c>
      <c r="AA202" s="2">
        <f t="shared" si="132"/>
        <v>0</v>
      </c>
      <c r="AB202" s="2">
        <f t="shared" si="133"/>
        <v>0</v>
      </c>
      <c r="AC202" s="2">
        <f t="shared" si="150"/>
        <v>5</v>
      </c>
      <c r="AD202" s="5">
        <f t="shared" si="151"/>
        <v>3</v>
      </c>
      <c r="AE202">
        <f t="shared" si="152"/>
        <v>1</v>
      </c>
      <c r="AF202" s="1" t="str">
        <f t="shared" si="134"/>
        <v>-</v>
      </c>
      <c r="AG202" s="1" t="str">
        <f t="shared" si="135"/>
        <v>-</v>
      </c>
      <c r="AH202" s="1">
        <f t="shared" si="136"/>
        <v>2.9124274730727238</v>
      </c>
      <c r="AI202" s="1" t="str">
        <f t="shared" si="137"/>
        <v>-</v>
      </c>
      <c r="AJ202" s="1" t="str">
        <f t="shared" si="138"/>
        <v>-</v>
      </c>
      <c r="AK202" s="1" t="str">
        <f t="shared" si="139"/>
        <v>-</v>
      </c>
      <c r="AL202" s="1" t="str">
        <f t="shared" si="140"/>
        <v>-</v>
      </c>
      <c r="AM202" s="1" t="str">
        <f t="shared" si="141"/>
        <v>-</v>
      </c>
      <c r="AN202" s="1" t="str">
        <f t="shared" si="142"/>
        <v>-</v>
      </c>
      <c r="AO202" s="1" t="str">
        <f t="shared" si="143"/>
        <v>-</v>
      </c>
      <c r="AP202" s="1" t="str">
        <f t="shared" si="153"/>
        <v>-</v>
      </c>
      <c r="AQ202" s="1" t="str">
        <f t="shared" si="144"/>
        <v>-</v>
      </c>
      <c r="AR202" s="1" t="str">
        <f t="shared" si="145"/>
        <v>-</v>
      </c>
      <c r="AS202" s="1" t="str">
        <f t="shared" si="146"/>
        <v>-</v>
      </c>
      <c r="AT202" s="1" t="str">
        <f t="shared" si="147"/>
        <v>-</v>
      </c>
      <c r="AU202" s="1" t="str">
        <f t="shared" si="148"/>
        <v>-</v>
      </c>
      <c r="AV202" s="1" t="str">
        <f t="shared" si="149"/>
        <v>-</v>
      </c>
      <c r="AW202" s="5">
        <f t="shared" si="154"/>
        <v>3</v>
      </c>
      <c r="AX202" s="1">
        <f t="shared" si="155"/>
        <v>2.9124274730727238</v>
      </c>
    </row>
    <row r="203" spans="1:50" x14ac:dyDescent="0.2">
      <c r="A203" s="4">
        <v>201</v>
      </c>
      <c r="B203" s="21">
        <v>0.49871943004680802</v>
      </c>
      <c r="C203" s="21">
        <v>49.030999999999999</v>
      </c>
      <c r="D203" s="21">
        <v>19</v>
      </c>
      <c r="E203" s="21">
        <v>19</v>
      </c>
      <c r="F203" s="21">
        <v>62</v>
      </c>
      <c r="G203" s="21">
        <v>6.9339548077195898</v>
      </c>
      <c r="H203" s="21">
        <v>6</v>
      </c>
      <c r="I203" s="21">
        <v>1500</v>
      </c>
      <c r="J203" s="21">
        <v>185</v>
      </c>
      <c r="K203" s="21">
        <v>12.5</v>
      </c>
      <c r="L203" s="2">
        <f t="shared" si="117"/>
        <v>2</v>
      </c>
      <c r="M203" s="2">
        <f t="shared" si="118"/>
        <v>4</v>
      </c>
      <c r="N203" s="2">
        <f t="shared" si="119"/>
        <v>5</v>
      </c>
      <c r="O203" s="2">
        <f t="shared" si="120"/>
        <v>2</v>
      </c>
      <c r="P203" s="2">
        <f t="shared" si="121"/>
        <v>3</v>
      </c>
      <c r="Q203" s="2">
        <f t="shared" si="122"/>
        <v>4</v>
      </c>
      <c r="R203" s="2">
        <f t="shared" si="123"/>
        <v>4</v>
      </c>
      <c r="S203" s="2">
        <f t="shared" si="124"/>
        <v>6</v>
      </c>
      <c r="T203" s="2">
        <f t="shared" si="125"/>
        <v>6</v>
      </c>
      <c r="U203" s="2">
        <f t="shared" si="126"/>
        <v>3</v>
      </c>
      <c r="V203" s="10">
        <f t="shared" si="127"/>
        <v>0</v>
      </c>
      <c r="W203" s="2">
        <f t="shared" si="128"/>
        <v>0</v>
      </c>
      <c r="X203" s="2">
        <f t="shared" si="129"/>
        <v>0</v>
      </c>
      <c r="Y203" s="2">
        <f t="shared" si="130"/>
        <v>0</v>
      </c>
      <c r="Z203" s="2">
        <f t="shared" si="131"/>
        <v>0</v>
      </c>
      <c r="AA203" s="2">
        <f t="shared" si="132"/>
        <v>0</v>
      </c>
      <c r="AB203" s="2">
        <f t="shared" si="133"/>
        <v>0</v>
      </c>
      <c r="AC203" s="2">
        <f t="shared" si="150"/>
        <v>6</v>
      </c>
      <c r="AD203" s="5">
        <f t="shared" si="151"/>
        <v>8</v>
      </c>
      <c r="AE203">
        <f t="shared" si="152"/>
        <v>2</v>
      </c>
      <c r="AF203" s="1" t="str">
        <f t="shared" si="134"/>
        <v>-</v>
      </c>
      <c r="AG203" s="1" t="str">
        <f t="shared" si="135"/>
        <v>-</v>
      </c>
      <c r="AH203" s="1" t="str">
        <f t="shared" si="136"/>
        <v>-</v>
      </c>
      <c r="AI203" s="1" t="str">
        <f t="shared" si="137"/>
        <v>-</v>
      </c>
      <c r="AJ203" s="1" t="str">
        <f t="shared" si="138"/>
        <v>-</v>
      </c>
      <c r="AK203" s="1" t="str">
        <f t="shared" si="139"/>
        <v>-</v>
      </c>
      <c r="AL203" s="1" t="str">
        <f t="shared" si="140"/>
        <v>-</v>
      </c>
      <c r="AM203" s="1">
        <f t="shared" si="141"/>
        <v>2.5349220035262268</v>
      </c>
      <c r="AN203" s="1">
        <f t="shared" si="142"/>
        <v>2.4423182626452244</v>
      </c>
      <c r="AO203" s="1" t="str">
        <f t="shared" si="143"/>
        <v>-</v>
      </c>
      <c r="AP203" s="1" t="str">
        <f t="shared" si="153"/>
        <v>-</v>
      </c>
      <c r="AQ203" s="1" t="str">
        <f t="shared" si="144"/>
        <v>-</v>
      </c>
      <c r="AR203" s="1" t="str">
        <f t="shared" si="145"/>
        <v>-</v>
      </c>
      <c r="AS203" s="1" t="str">
        <f t="shared" si="146"/>
        <v>-</v>
      </c>
      <c r="AT203" s="1" t="str">
        <f t="shared" si="147"/>
        <v>-</v>
      </c>
      <c r="AU203" s="1" t="str">
        <f t="shared" si="148"/>
        <v>-</v>
      </c>
      <c r="AV203" s="1" t="str">
        <f t="shared" si="149"/>
        <v>-</v>
      </c>
      <c r="AW203" s="5">
        <f t="shared" si="154"/>
        <v>9</v>
      </c>
      <c r="AX203" s="1">
        <f t="shared" si="155"/>
        <v>2.4423182626452244</v>
      </c>
    </row>
    <row r="204" spans="1:50" x14ac:dyDescent="0.2">
      <c r="A204" s="4">
        <v>202</v>
      </c>
      <c r="B204" s="21">
        <v>0.44157064706087101</v>
      </c>
      <c r="C204" s="21">
        <v>0.47399999999999998</v>
      </c>
      <c r="D204" s="21">
        <v>0</v>
      </c>
      <c r="E204" s="21">
        <v>0</v>
      </c>
      <c r="F204" s="21">
        <v>100</v>
      </c>
      <c r="G204" s="21">
        <v>7.1116251035501001</v>
      </c>
      <c r="H204" s="21">
        <v>6</v>
      </c>
      <c r="I204" s="21">
        <v>1500</v>
      </c>
      <c r="J204" s="21">
        <v>185</v>
      </c>
      <c r="K204" s="21">
        <v>0</v>
      </c>
      <c r="L204" s="2">
        <f t="shared" si="117"/>
        <v>0</v>
      </c>
      <c r="M204" s="2">
        <f t="shared" si="118"/>
        <v>0</v>
      </c>
      <c r="N204" s="2">
        <f t="shared" si="119"/>
        <v>0</v>
      </c>
      <c r="O204" s="2">
        <f t="shared" si="120"/>
        <v>0</v>
      </c>
      <c r="P204" s="2">
        <f t="shared" si="121"/>
        <v>0</v>
      </c>
      <c r="Q204" s="2">
        <f t="shared" si="122"/>
        <v>0</v>
      </c>
      <c r="R204" s="2">
        <f t="shared" si="123"/>
        <v>0</v>
      </c>
      <c r="S204" s="2">
        <f t="shared" si="124"/>
        <v>0</v>
      </c>
      <c r="T204" s="2">
        <f t="shared" si="125"/>
        <v>0</v>
      </c>
      <c r="U204" s="2">
        <f t="shared" si="126"/>
        <v>0</v>
      </c>
      <c r="V204" s="10">
        <f t="shared" si="127"/>
        <v>6</v>
      </c>
      <c r="W204" s="2">
        <f t="shared" si="128"/>
        <v>8</v>
      </c>
      <c r="X204" s="2">
        <f t="shared" si="129"/>
        <v>6</v>
      </c>
      <c r="Y204" s="2">
        <f t="shared" si="130"/>
        <v>3</v>
      </c>
      <c r="Z204" s="2">
        <f t="shared" si="131"/>
        <v>3</v>
      </c>
      <c r="AA204" s="2">
        <f t="shared" si="132"/>
        <v>5</v>
      </c>
      <c r="AB204" s="2">
        <f t="shared" si="133"/>
        <v>5</v>
      </c>
      <c r="AC204" s="2">
        <f t="shared" si="150"/>
        <v>8</v>
      </c>
      <c r="AD204" s="5">
        <f t="shared" si="151"/>
        <v>12</v>
      </c>
      <c r="AE204">
        <f t="shared" si="152"/>
        <v>1</v>
      </c>
      <c r="AF204" s="1" t="str">
        <f t="shared" si="134"/>
        <v>-</v>
      </c>
      <c r="AG204" s="1" t="str">
        <f t="shared" si="135"/>
        <v>-</v>
      </c>
      <c r="AH204" s="1" t="str">
        <f t="shared" si="136"/>
        <v>-</v>
      </c>
      <c r="AI204" s="1" t="str">
        <f t="shared" si="137"/>
        <v>-</v>
      </c>
      <c r="AJ204" s="1" t="str">
        <f t="shared" si="138"/>
        <v>-</v>
      </c>
      <c r="AK204" s="1" t="str">
        <f t="shared" si="139"/>
        <v>-</v>
      </c>
      <c r="AL204" s="1" t="str">
        <f t="shared" si="140"/>
        <v>-</v>
      </c>
      <c r="AM204" s="1" t="str">
        <f t="shared" si="141"/>
        <v>-</v>
      </c>
      <c r="AN204" s="1" t="str">
        <f t="shared" si="142"/>
        <v>-</v>
      </c>
      <c r="AO204" s="1" t="str">
        <f t="shared" si="143"/>
        <v>-</v>
      </c>
      <c r="AP204" s="1" t="str">
        <f t="shared" si="153"/>
        <v>-</v>
      </c>
      <c r="AQ204" s="1">
        <f t="shared" si="144"/>
        <v>1.5121627212415849</v>
      </c>
      <c r="AR204" s="1" t="str">
        <f t="shared" si="145"/>
        <v>-</v>
      </c>
      <c r="AS204" s="1" t="str">
        <f t="shared" si="146"/>
        <v>-</v>
      </c>
      <c r="AT204" s="1" t="str">
        <f t="shared" si="147"/>
        <v>-</v>
      </c>
      <c r="AU204" s="1" t="str">
        <f t="shared" si="148"/>
        <v>-</v>
      </c>
      <c r="AV204" s="1" t="str">
        <f t="shared" si="149"/>
        <v>-</v>
      </c>
      <c r="AW204" s="5">
        <f t="shared" si="154"/>
        <v>12</v>
      </c>
      <c r="AX204" s="1">
        <f t="shared" si="155"/>
        <v>1.5121627212415849</v>
      </c>
    </row>
    <row r="205" spans="1:50" x14ac:dyDescent="0.2">
      <c r="A205" s="4">
        <v>203</v>
      </c>
      <c r="B205" s="21">
        <v>0.487432110490221</v>
      </c>
      <c r="C205" s="21">
        <v>0.65500000000000003</v>
      </c>
      <c r="D205" s="21">
        <v>0</v>
      </c>
      <c r="E205" s="21">
        <v>0</v>
      </c>
      <c r="F205" s="21">
        <v>100</v>
      </c>
      <c r="G205" s="21">
        <v>9.8308419200166295</v>
      </c>
      <c r="H205" s="21">
        <v>7</v>
      </c>
      <c r="I205" s="21">
        <v>1500</v>
      </c>
      <c r="J205" s="21">
        <v>185</v>
      </c>
      <c r="K205" s="21">
        <v>0</v>
      </c>
      <c r="L205" s="2">
        <f t="shared" si="117"/>
        <v>0</v>
      </c>
      <c r="M205" s="2">
        <f t="shared" si="118"/>
        <v>0</v>
      </c>
      <c r="N205" s="2">
        <f t="shared" si="119"/>
        <v>0</v>
      </c>
      <c r="O205" s="2">
        <f t="shared" si="120"/>
        <v>0</v>
      </c>
      <c r="P205" s="2">
        <f t="shared" si="121"/>
        <v>0</v>
      </c>
      <c r="Q205" s="2">
        <f t="shared" si="122"/>
        <v>0</v>
      </c>
      <c r="R205" s="2">
        <f t="shared" si="123"/>
        <v>0</v>
      </c>
      <c r="S205" s="2">
        <f t="shared" si="124"/>
        <v>0</v>
      </c>
      <c r="T205" s="2">
        <f t="shared" si="125"/>
        <v>0</v>
      </c>
      <c r="U205" s="2">
        <f t="shared" si="126"/>
        <v>0</v>
      </c>
      <c r="V205" s="10">
        <f t="shared" si="127"/>
        <v>6</v>
      </c>
      <c r="W205" s="2">
        <f t="shared" si="128"/>
        <v>7</v>
      </c>
      <c r="X205" s="2">
        <f t="shared" si="129"/>
        <v>6</v>
      </c>
      <c r="Y205" s="2">
        <f t="shared" si="130"/>
        <v>3</v>
      </c>
      <c r="Z205" s="2">
        <f t="shared" si="131"/>
        <v>3</v>
      </c>
      <c r="AA205" s="2">
        <f t="shared" si="132"/>
        <v>5</v>
      </c>
      <c r="AB205" s="2">
        <f t="shared" si="133"/>
        <v>5</v>
      </c>
      <c r="AC205" s="2">
        <f t="shared" si="150"/>
        <v>7</v>
      </c>
      <c r="AD205" s="5">
        <f t="shared" si="151"/>
        <v>12</v>
      </c>
      <c r="AE205">
        <f t="shared" si="152"/>
        <v>1</v>
      </c>
      <c r="AF205" s="1" t="str">
        <f t="shared" si="134"/>
        <v>-</v>
      </c>
      <c r="AG205" s="1" t="str">
        <f t="shared" si="135"/>
        <v>-</v>
      </c>
      <c r="AH205" s="1" t="str">
        <f t="shared" si="136"/>
        <v>-</v>
      </c>
      <c r="AI205" s="1" t="str">
        <f t="shared" si="137"/>
        <v>-</v>
      </c>
      <c r="AJ205" s="1" t="str">
        <f t="shared" si="138"/>
        <v>-</v>
      </c>
      <c r="AK205" s="1" t="str">
        <f t="shared" si="139"/>
        <v>-</v>
      </c>
      <c r="AL205" s="1" t="str">
        <f t="shared" si="140"/>
        <v>-</v>
      </c>
      <c r="AM205" s="1" t="str">
        <f t="shared" si="141"/>
        <v>-</v>
      </c>
      <c r="AN205" s="1" t="str">
        <f t="shared" si="142"/>
        <v>-</v>
      </c>
      <c r="AO205" s="1" t="str">
        <f t="shared" si="143"/>
        <v>-</v>
      </c>
      <c r="AP205" s="1" t="str">
        <f t="shared" si="153"/>
        <v>-</v>
      </c>
      <c r="AQ205" s="1">
        <f t="shared" si="144"/>
        <v>1.4844758907834064</v>
      </c>
      <c r="AR205" s="1" t="str">
        <f t="shared" si="145"/>
        <v>-</v>
      </c>
      <c r="AS205" s="1" t="str">
        <f t="shared" si="146"/>
        <v>-</v>
      </c>
      <c r="AT205" s="1" t="str">
        <f t="shared" si="147"/>
        <v>-</v>
      </c>
      <c r="AU205" s="1" t="str">
        <f t="shared" si="148"/>
        <v>-</v>
      </c>
      <c r="AV205" s="1" t="str">
        <f t="shared" si="149"/>
        <v>-</v>
      </c>
      <c r="AW205" s="5">
        <f t="shared" si="154"/>
        <v>12</v>
      </c>
      <c r="AX205" s="1">
        <f t="shared" si="155"/>
        <v>1.4844758907834064</v>
      </c>
    </row>
    <row r="206" spans="1:50" x14ac:dyDescent="0.2">
      <c r="A206" s="4">
        <v>204</v>
      </c>
      <c r="B206" s="21">
        <v>0.53317814350442005</v>
      </c>
      <c r="C206" s="21">
        <v>0.496</v>
      </c>
      <c r="D206" s="21">
        <v>0</v>
      </c>
      <c r="E206" s="21">
        <v>0</v>
      </c>
      <c r="F206" s="21">
        <v>100</v>
      </c>
      <c r="G206" s="21">
        <v>7.4354321348900898</v>
      </c>
      <c r="H206" s="21">
        <v>6</v>
      </c>
      <c r="I206" s="21">
        <v>1500</v>
      </c>
      <c r="J206" s="21">
        <v>185</v>
      </c>
      <c r="K206" s="21">
        <v>0</v>
      </c>
      <c r="L206" s="2">
        <f t="shared" si="117"/>
        <v>0</v>
      </c>
      <c r="M206" s="2">
        <f t="shared" si="118"/>
        <v>0</v>
      </c>
      <c r="N206" s="2">
        <f t="shared" si="119"/>
        <v>0</v>
      </c>
      <c r="O206" s="2">
        <f t="shared" si="120"/>
        <v>0</v>
      </c>
      <c r="P206" s="2">
        <f t="shared" si="121"/>
        <v>0</v>
      </c>
      <c r="Q206" s="2">
        <f t="shared" si="122"/>
        <v>0</v>
      </c>
      <c r="R206" s="2">
        <f t="shared" si="123"/>
        <v>0</v>
      </c>
      <c r="S206" s="2">
        <f t="shared" si="124"/>
        <v>0</v>
      </c>
      <c r="T206" s="2">
        <f t="shared" si="125"/>
        <v>0</v>
      </c>
      <c r="U206" s="2">
        <f t="shared" si="126"/>
        <v>0</v>
      </c>
      <c r="V206" s="10">
        <f t="shared" si="127"/>
        <v>6</v>
      </c>
      <c r="W206" s="2">
        <f t="shared" si="128"/>
        <v>9</v>
      </c>
      <c r="X206" s="2">
        <f t="shared" si="129"/>
        <v>6</v>
      </c>
      <c r="Y206" s="2">
        <f t="shared" si="130"/>
        <v>3</v>
      </c>
      <c r="Z206" s="2">
        <f t="shared" si="131"/>
        <v>3</v>
      </c>
      <c r="AA206" s="2">
        <f t="shared" si="132"/>
        <v>5</v>
      </c>
      <c r="AB206" s="2">
        <f t="shared" si="133"/>
        <v>5</v>
      </c>
      <c r="AC206" s="2">
        <f t="shared" si="150"/>
        <v>9</v>
      </c>
      <c r="AD206" s="5">
        <f t="shared" si="151"/>
        <v>12</v>
      </c>
      <c r="AE206">
        <f t="shared" si="152"/>
        <v>1</v>
      </c>
      <c r="AF206" s="1" t="str">
        <f t="shared" si="134"/>
        <v>-</v>
      </c>
      <c r="AG206" s="1" t="str">
        <f t="shared" si="135"/>
        <v>-</v>
      </c>
      <c r="AH206" s="1" t="str">
        <f t="shared" si="136"/>
        <v>-</v>
      </c>
      <c r="AI206" s="1" t="str">
        <f t="shared" si="137"/>
        <v>-</v>
      </c>
      <c r="AJ206" s="1" t="str">
        <f t="shared" si="138"/>
        <v>-</v>
      </c>
      <c r="AK206" s="1" t="str">
        <f t="shared" si="139"/>
        <v>-</v>
      </c>
      <c r="AL206" s="1" t="str">
        <f t="shared" si="140"/>
        <v>-</v>
      </c>
      <c r="AM206" s="1" t="str">
        <f t="shared" si="141"/>
        <v>-</v>
      </c>
      <c r="AN206" s="1" t="str">
        <f t="shared" si="142"/>
        <v>-</v>
      </c>
      <c r="AO206" s="1" t="str">
        <f t="shared" si="143"/>
        <v>-</v>
      </c>
      <c r="AP206" s="1" t="str">
        <f t="shared" si="153"/>
        <v>-</v>
      </c>
      <c r="AQ206" s="1">
        <f t="shared" si="144"/>
        <v>1.4431447894912719</v>
      </c>
      <c r="AR206" s="1" t="str">
        <f t="shared" si="145"/>
        <v>-</v>
      </c>
      <c r="AS206" s="1" t="str">
        <f t="shared" si="146"/>
        <v>-</v>
      </c>
      <c r="AT206" s="1" t="str">
        <f t="shared" si="147"/>
        <v>-</v>
      </c>
      <c r="AU206" s="1" t="str">
        <f t="shared" si="148"/>
        <v>-</v>
      </c>
      <c r="AV206" s="1" t="str">
        <f t="shared" si="149"/>
        <v>-</v>
      </c>
      <c r="AW206" s="5">
        <f t="shared" si="154"/>
        <v>12</v>
      </c>
      <c r="AX206" s="1">
        <f t="shared" si="155"/>
        <v>1.4431447894912719</v>
      </c>
    </row>
    <row r="207" spans="1:50" x14ac:dyDescent="0.2">
      <c r="A207" s="4">
        <v>205</v>
      </c>
      <c r="B207" s="21">
        <v>0.411812324076891</v>
      </c>
      <c r="C207" s="21">
        <v>0.39900000000000002</v>
      </c>
      <c r="D207" s="21">
        <v>0</v>
      </c>
      <c r="E207" s="21">
        <v>0</v>
      </c>
      <c r="F207" s="21">
        <v>100</v>
      </c>
      <c r="G207" s="21">
        <v>5.9776747292501398</v>
      </c>
      <c r="H207" s="21">
        <v>6</v>
      </c>
      <c r="I207" s="21">
        <v>1500</v>
      </c>
      <c r="J207" s="21">
        <v>185</v>
      </c>
      <c r="K207" s="21">
        <v>0</v>
      </c>
      <c r="L207" s="2">
        <f t="shared" si="117"/>
        <v>0</v>
      </c>
      <c r="M207" s="2">
        <f t="shared" si="118"/>
        <v>0</v>
      </c>
      <c r="N207" s="2">
        <f t="shared" si="119"/>
        <v>0</v>
      </c>
      <c r="O207" s="2">
        <f t="shared" si="120"/>
        <v>0</v>
      </c>
      <c r="P207" s="2">
        <f t="shared" si="121"/>
        <v>0</v>
      </c>
      <c r="Q207" s="2">
        <f t="shared" si="122"/>
        <v>0</v>
      </c>
      <c r="R207" s="2">
        <f t="shared" si="123"/>
        <v>0</v>
      </c>
      <c r="S207" s="2">
        <f t="shared" si="124"/>
        <v>0</v>
      </c>
      <c r="T207" s="2">
        <f t="shared" si="125"/>
        <v>0</v>
      </c>
      <c r="U207" s="2">
        <f t="shared" si="126"/>
        <v>0</v>
      </c>
      <c r="V207" s="10">
        <f t="shared" si="127"/>
        <v>6</v>
      </c>
      <c r="W207" s="2">
        <f t="shared" si="128"/>
        <v>8</v>
      </c>
      <c r="X207" s="2">
        <f t="shared" si="129"/>
        <v>6</v>
      </c>
      <c r="Y207" s="2">
        <f t="shared" si="130"/>
        <v>3</v>
      </c>
      <c r="Z207" s="2">
        <f t="shared" si="131"/>
        <v>3</v>
      </c>
      <c r="AA207" s="2">
        <f t="shared" si="132"/>
        <v>5</v>
      </c>
      <c r="AB207" s="2">
        <f t="shared" si="133"/>
        <v>5</v>
      </c>
      <c r="AC207" s="2">
        <f t="shared" si="150"/>
        <v>8</v>
      </c>
      <c r="AD207" s="5">
        <f t="shared" si="151"/>
        <v>12</v>
      </c>
      <c r="AE207">
        <f t="shared" si="152"/>
        <v>1</v>
      </c>
      <c r="AF207" s="1" t="str">
        <f t="shared" si="134"/>
        <v>-</v>
      </c>
      <c r="AG207" s="1" t="str">
        <f t="shared" si="135"/>
        <v>-</v>
      </c>
      <c r="AH207" s="1" t="str">
        <f t="shared" si="136"/>
        <v>-</v>
      </c>
      <c r="AI207" s="1" t="str">
        <f t="shared" si="137"/>
        <v>-</v>
      </c>
      <c r="AJ207" s="1" t="str">
        <f t="shared" si="138"/>
        <v>-</v>
      </c>
      <c r="AK207" s="1" t="str">
        <f t="shared" si="139"/>
        <v>-</v>
      </c>
      <c r="AL207" s="1" t="str">
        <f t="shared" si="140"/>
        <v>-</v>
      </c>
      <c r="AM207" s="1" t="str">
        <f t="shared" si="141"/>
        <v>-</v>
      </c>
      <c r="AN207" s="1" t="str">
        <f t="shared" si="142"/>
        <v>-</v>
      </c>
      <c r="AO207" s="1" t="str">
        <f t="shared" si="143"/>
        <v>-</v>
      </c>
      <c r="AP207" s="1" t="str">
        <f t="shared" si="153"/>
        <v>-</v>
      </c>
      <c r="AQ207" s="1">
        <f t="shared" si="144"/>
        <v>1.6262108225181848</v>
      </c>
      <c r="AR207" s="1" t="str">
        <f t="shared" si="145"/>
        <v>-</v>
      </c>
      <c r="AS207" s="1" t="str">
        <f t="shared" si="146"/>
        <v>-</v>
      </c>
      <c r="AT207" s="1" t="str">
        <f t="shared" si="147"/>
        <v>-</v>
      </c>
      <c r="AU207" s="1" t="str">
        <f t="shared" si="148"/>
        <v>-</v>
      </c>
      <c r="AV207" s="1" t="str">
        <f t="shared" si="149"/>
        <v>-</v>
      </c>
      <c r="AW207" s="5">
        <f t="shared" si="154"/>
        <v>12</v>
      </c>
      <c r="AX207" s="1">
        <f t="shared" si="155"/>
        <v>1.6262108225181848</v>
      </c>
    </row>
    <row r="208" spans="1:50" x14ac:dyDescent="0.2">
      <c r="A208" s="4">
        <v>206</v>
      </c>
      <c r="B208" s="21">
        <v>0.461882708320417</v>
      </c>
      <c r="C208" s="21">
        <v>0.44</v>
      </c>
      <c r="D208" s="21">
        <v>0</v>
      </c>
      <c r="E208" s="21">
        <v>0</v>
      </c>
      <c r="F208" s="21">
        <v>100</v>
      </c>
      <c r="G208" s="21">
        <v>6.6026417299233398</v>
      </c>
      <c r="H208" s="21">
        <v>6</v>
      </c>
      <c r="I208" s="21">
        <v>0</v>
      </c>
      <c r="J208" s="21">
        <v>0.15</v>
      </c>
      <c r="K208" s="21">
        <v>0</v>
      </c>
      <c r="L208" s="2">
        <f t="shared" si="117"/>
        <v>0</v>
      </c>
      <c r="M208" s="2">
        <f t="shared" si="118"/>
        <v>0</v>
      </c>
      <c r="N208" s="2">
        <f t="shared" si="119"/>
        <v>0</v>
      </c>
      <c r="O208" s="2">
        <f t="shared" si="120"/>
        <v>0</v>
      </c>
      <c r="P208" s="2">
        <f t="shared" si="121"/>
        <v>0</v>
      </c>
      <c r="Q208" s="2">
        <f t="shared" si="122"/>
        <v>0</v>
      </c>
      <c r="R208" s="2">
        <f t="shared" si="123"/>
        <v>0</v>
      </c>
      <c r="S208" s="2">
        <f t="shared" si="124"/>
        <v>0</v>
      </c>
      <c r="T208" s="2">
        <f t="shared" si="125"/>
        <v>0</v>
      </c>
      <c r="U208" s="2">
        <f t="shared" si="126"/>
        <v>0</v>
      </c>
      <c r="V208" s="10">
        <f t="shared" si="127"/>
        <v>6</v>
      </c>
      <c r="W208" s="2">
        <f t="shared" si="128"/>
        <v>8</v>
      </c>
      <c r="X208" s="2">
        <f t="shared" si="129"/>
        <v>6</v>
      </c>
      <c r="Y208" s="2">
        <f t="shared" si="130"/>
        <v>3</v>
      </c>
      <c r="Z208" s="2">
        <f t="shared" si="131"/>
        <v>3</v>
      </c>
      <c r="AA208" s="2">
        <f t="shared" si="132"/>
        <v>5</v>
      </c>
      <c r="AB208" s="2">
        <f t="shared" si="133"/>
        <v>4</v>
      </c>
      <c r="AC208" s="2">
        <f t="shared" si="150"/>
        <v>8</v>
      </c>
      <c r="AD208" s="5">
        <f t="shared" si="151"/>
        <v>12</v>
      </c>
      <c r="AE208">
        <f t="shared" si="152"/>
        <v>1</v>
      </c>
      <c r="AF208" s="1" t="str">
        <f t="shared" si="134"/>
        <v>-</v>
      </c>
      <c r="AG208" s="1" t="str">
        <f t="shared" si="135"/>
        <v>-</v>
      </c>
      <c r="AH208" s="1" t="str">
        <f t="shared" si="136"/>
        <v>-</v>
      </c>
      <c r="AI208" s="1" t="str">
        <f t="shared" si="137"/>
        <v>-</v>
      </c>
      <c r="AJ208" s="1" t="str">
        <f t="shared" si="138"/>
        <v>-</v>
      </c>
      <c r="AK208" s="1" t="str">
        <f t="shared" si="139"/>
        <v>-</v>
      </c>
      <c r="AL208" s="1" t="str">
        <f t="shared" si="140"/>
        <v>-</v>
      </c>
      <c r="AM208" s="1" t="str">
        <f t="shared" si="141"/>
        <v>-</v>
      </c>
      <c r="AN208" s="1" t="str">
        <f t="shared" si="142"/>
        <v>-</v>
      </c>
      <c r="AO208" s="1" t="str">
        <f t="shared" si="143"/>
        <v>-</v>
      </c>
      <c r="AP208" s="1" t="str">
        <f t="shared" si="153"/>
        <v>-</v>
      </c>
      <c r="AQ208" s="1">
        <f t="shared" si="144"/>
        <v>1.1897292778558852</v>
      </c>
      <c r="AR208" s="1" t="str">
        <f t="shared" si="145"/>
        <v>-</v>
      </c>
      <c r="AS208" s="1" t="str">
        <f t="shared" si="146"/>
        <v>-</v>
      </c>
      <c r="AT208" s="1" t="str">
        <f t="shared" si="147"/>
        <v>-</v>
      </c>
      <c r="AU208" s="1" t="str">
        <f t="shared" si="148"/>
        <v>-</v>
      </c>
      <c r="AV208" s="1" t="str">
        <f t="shared" si="149"/>
        <v>-</v>
      </c>
      <c r="AW208" s="5">
        <f t="shared" si="154"/>
        <v>12</v>
      </c>
      <c r="AX208" s="1">
        <f t="shared" si="155"/>
        <v>1.1897292778558852</v>
      </c>
    </row>
    <row r="209" spans="1:50" x14ac:dyDescent="0.2">
      <c r="A209" s="4">
        <v>207</v>
      </c>
      <c r="B209" s="21">
        <v>0.49575494865937397</v>
      </c>
      <c r="C209" s="21">
        <v>0.48799999999999999</v>
      </c>
      <c r="D209" s="21">
        <v>0</v>
      </c>
      <c r="E209" s="21">
        <v>0</v>
      </c>
      <c r="F209" s="21">
        <v>100</v>
      </c>
      <c r="G209" s="21">
        <v>7.3220197471840303</v>
      </c>
      <c r="H209" s="21">
        <v>6</v>
      </c>
      <c r="I209" s="21">
        <v>1500</v>
      </c>
      <c r="J209" s="21">
        <v>185</v>
      </c>
      <c r="K209" s="21">
        <v>0</v>
      </c>
      <c r="L209" s="2">
        <f t="shared" si="117"/>
        <v>0</v>
      </c>
      <c r="M209" s="2">
        <f t="shared" si="118"/>
        <v>0</v>
      </c>
      <c r="N209" s="2">
        <f t="shared" si="119"/>
        <v>0</v>
      </c>
      <c r="O209" s="2">
        <f t="shared" si="120"/>
        <v>0</v>
      </c>
      <c r="P209" s="2">
        <f t="shared" si="121"/>
        <v>0</v>
      </c>
      <c r="Q209" s="2">
        <f t="shared" si="122"/>
        <v>0</v>
      </c>
      <c r="R209" s="2">
        <f t="shared" si="123"/>
        <v>0</v>
      </c>
      <c r="S209" s="2">
        <f t="shared" si="124"/>
        <v>0</v>
      </c>
      <c r="T209" s="2">
        <f t="shared" si="125"/>
        <v>0</v>
      </c>
      <c r="U209" s="2">
        <f t="shared" si="126"/>
        <v>0</v>
      </c>
      <c r="V209" s="10">
        <f t="shared" si="127"/>
        <v>6</v>
      </c>
      <c r="W209" s="2">
        <f t="shared" si="128"/>
        <v>8</v>
      </c>
      <c r="X209" s="2">
        <f t="shared" si="129"/>
        <v>6</v>
      </c>
      <c r="Y209" s="2">
        <f t="shared" si="130"/>
        <v>3</v>
      </c>
      <c r="Z209" s="2">
        <f t="shared" si="131"/>
        <v>3</v>
      </c>
      <c r="AA209" s="2">
        <f t="shared" si="132"/>
        <v>5</v>
      </c>
      <c r="AB209" s="2">
        <f t="shared" si="133"/>
        <v>5</v>
      </c>
      <c r="AC209" s="2">
        <f t="shared" si="150"/>
        <v>8</v>
      </c>
      <c r="AD209" s="5">
        <f t="shared" si="151"/>
        <v>12</v>
      </c>
      <c r="AE209">
        <f t="shared" si="152"/>
        <v>1</v>
      </c>
      <c r="AF209" s="1" t="str">
        <f t="shared" si="134"/>
        <v>-</v>
      </c>
      <c r="AG209" s="1" t="str">
        <f t="shared" si="135"/>
        <v>-</v>
      </c>
      <c r="AH209" s="1" t="str">
        <f t="shared" si="136"/>
        <v>-</v>
      </c>
      <c r="AI209" s="1" t="str">
        <f t="shared" si="137"/>
        <v>-</v>
      </c>
      <c r="AJ209" s="1" t="str">
        <f t="shared" si="138"/>
        <v>-</v>
      </c>
      <c r="AK209" s="1" t="str">
        <f t="shared" si="139"/>
        <v>-</v>
      </c>
      <c r="AL209" s="1" t="str">
        <f t="shared" si="140"/>
        <v>-</v>
      </c>
      <c r="AM209" s="1" t="str">
        <f t="shared" si="141"/>
        <v>-</v>
      </c>
      <c r="AN209" s="1" t="str">
        <f t="shared" si="142"/>
        <v>-</v>
      </c>
      <c r="AO209" s="1" t="str">
        <f t="shared" si="143"/>
        <v>-</v>
      </c>
      <c r="AP209" s="1" t="str">
        <f t="shared" si="153"/>
        <v>-</v>
      </c>
      <c r="AQ209" s="1">
        <f t="shared" si="144"/>
        <v>1.4629573371683984</v>
      </c>
      <c r="AR209" s="1" t="str">
        <f t="shared" si="145"/>
        <v>-</v>
      </c>
      <c r="AS209" s="1" t="str">
        <f t="shared" si="146"/>
        <v>-</v>
      </c>
      <c r="AT209" s="1" t="str">
        <f t="shared" si="147"/>
        <v>-</v>
      </c>
      <c r="AU209" s="1" t="str">
        <f t="shared" si="148"/>
        <v>-</v>
      </c>
      <c r="AV209" s="1" t="str">
        <f t="shared" si="149"/>
        <v>-</v>
      </c>
      <c r="AW209" s="5">
        <f t="shared" si="154"/>
        <v>12</v>
      </c>
      <c r="AX209" s="1">
        <f t="shared" si="155"/>
        <v>1.4629573371683984</v>
      </c>
    </row>
    <row r="210" spans="1:50" x14ac:dyDescent="0.2">
      <c r="A210" s="4">
        <v>208</v>
      </c>
      <c r="B210" s="21">
        <v>0.52011421910083799</v>
      </c>
      <c r="C210" s="21">
        <v>0.64400000000000002</v>
      </c>
      <c r="D210" s="21">
        <v>0</v>
      </c>
      <c r="E210" s="21">
        <v>0</v>
      </c>
      <c r="F210" s="21">
        <v>100</v>
      </c>
      <c r="G210" s="21">
        <v>9.6608871819081195</v>
      </c>
      <c r="H210" s="21">
        <v>7</v>
      </c>
      <c r="I210" s="21">
        <v>1500</v>
      </c>
      <c r="J210" s="21">
        <v>185</v>
      </c>
      <c r="K210" s="21">
        <v>0</v>
      </c>
      <c r="L210" s="2">
        <f t="shared" si="117"/>
        <v>0</v>
      </c>
      <c r="M210" s="2">
        <f t="shared" si="118"/>
        <v>0</v>
      </c>
      <c r="N210" s="2">
        <f t="shared" si="119"/>
        <v>0</v>
      </c>
      <c r="O210" s="2">
        <f t="shared" si="120"/>
        <v>0</v>
      </c>
      <c r="P210" s="2">
        <f t="shared" si="121"/>
        <v>0</v>
      </c>
      <c r="Q210" s="2">
        <f t="shared" si="122"/>
        <v>0</v>
      </c>
      <c r="R210" s="2">
        <f t="shared" si="123"/>
        <v>0</v>
      </c>
      <c r="S210" s="2">
        <f t="shared" si="124"/>
        <v>0</v>
      </c>
      <c r="T210" s="2">
        <f t="shared" si="125"/>
        <v>0</v>
      </c>
      <c r="U210" s="2">
        <f t="shared" si="126"/>
        <v>0</v>
      </c>
      <c r="V210" s="10">
        <f t="shared" si="127"/>
        <v>6</v>
      </c>
      <c r="W210" s="2">
        <f t="shared" si="128"/>
        <v>8</v>
      </c>
      <c r="X210" s="2">
        <f t="shared" si="129"/>
        <v>6</v>
      </c>
      <c r="Y210" s="2">
        <f t="shared" si="130"/>
        <v>3</v>
      </c>
      <c r="Z210" s="2">
        <f t="shared" si="131"/>
        <v>3</v>
      </c>
      <c r="AA210" s="2">
        <f t="shared" si="132"/>
        <v>5</v>
      </c>
      <c r="AB210" s="2">
        <f t="shared" si="133"/>
        <v>5</v>
      </c>
      <c r="AC210" s="2">
        <f t="shared" si="150"/>
        <v>8</v>
      </c>
      <c r="AD210" s="5">
        <f t="shared" si="151"/>
        <v>12</v>
      </c>
      <c r="AE210">
        <f t="shared" si="152"/>
        <v>1</v>
      </c>
      <c r="AF210" s="1" t="str">
        <f t="shared" si="134"/>
        <v>-</v>
      </c>
      <c r="AG210" s="1" t="str">
        <f t="shared" si="135"/>
        <v>-</v>
      </c>
      <c r="AH210" s="1" t="str">
        <f t="shared" si="136"/>
        <v>-</v>
      </c>
      <c r="AI210" s="1" t="str">
        <f t="shared" si="137"/>
        <v>-</v>
      </c>
      <c r="AJ210" s="1" t="str">
        <f t="shared" si="138"/>
        <v>-</v>
      </c>
      <c r="AK210" s="1" t="str">
        <f t="shared" si="139"/>
        <v>-</v>
      </c>
      <c r="AL210" s="1" t="str">
        <f t="shared" si="140"/>
        <v>-</v>
      </c>
      <c r="AM210" s="1" t="str">
        <f t="shared" si="141"/>
        <v>-</v>
      </c>
      <c r="AN210" s="1" t="str">
        <f t="shared" si="142"/>
        <v>-</v>
      </c>
      <c r="AO210" s="1" t="str">
        <f t="shared" si="143"/>
        <v>-</v>
      </c>
      <c r="AP210" s="1" t="str">
        <f t="shared" si="153"/>
        <v>-</v>
      </c>
      <c r="AQ210" s="1">
        <f t="shared" si="144"/>
        <v>1.4650367540184419</v>
      </c>
      <c r="AR210" s="1" t="str">
        <f t="shared" si="145"/>
        <v>-</v>
      </c>
      <c r="AS210" s="1" t="str">
        <f t="shared" si="146"/>
        <v>-</v>
      </c>
      <c r="AT210" s="1" t="str">
        <f t="shared" si="147"/>
        <v>-</v>
      </c>
      <c r="AU210" s="1" t="str">
        <f t="shared" si="148"/>
        <v>-</v>
      </c>
      <c r="AV210" s="1" t="str">
        <f t="shared" si="149"/>
        <v>-</v>
      </c>
      <c r="AW210" s="5">
        <f t="shared" si="154"/>
        <v>12</v>
      </c>
      <c r="AX210" s="1">
        <f t="shared" si="155"/>
        <v>1.4650367540184419</v>
      </c>
    </row>
    <row r="211" spans="1:50" x14ac:dyDescent="0.2">
      <c r="A211" s="4">
        <v>209</v>
      </c>
      <c r="B211" s="21">
        <v>0.61638909517519502</v>
      </c>
      <c r="C211" s="21">
        <v>0.14899999999999999</v>
      </c>
      <c r="D211" s="21">
        <v>0</v>
      </c>
      <c r="E211" s="21">
        <v>0</v>
      </c>
      <c r="F211" s="21">
        <v>100</v>
      </c>
      <c r="G211" s="21">
        <v>2.2328627099952501</v>
      </c>
      <c r="H211" s="21">
        <v>5</v>
      </c>
      <c r="I211" s="21">
        <v>1500</v>
      </c>
      <c r="J211" s="21">
        <v>185</v>
      </c>
      <c r="K211" s="21">
        <v>0</v>
      </c>
      <c r="L211" s="2">
        <f t="shared" si="117"/>
        <v>0</v>
      </c>
      <c r="M211" s="2">
        <f t="shared" si="118"/>
        <v>0</v>
      </c>
      <c r="N211" s="2">
        <f t="shared" si="119"/>
        <v>0</v>
      </c>
      <c r="O211" s="2">
        <f t="shared" si="120"/>
        <v>0</v>
      </c>
      <c r="P211" s="2">
        <f t="shared" si="121"/>
        <v>0</v>
      </c>
      <c r="Q211" s="2">
        <f t="shared" si="122"/>
        <v>0</v>
      </c>
      <c r="R211" s="2">
        <f t="shared" si="123"/>
        <v>0</v>
      </c>
      <c r="S211" s="2">
        <f t="shared" si="124"/>
        <v>0</v>
      </c>
      <c r="T211" s="2">
        <f t="shared" si="125"/>
        <v>0</v>
      </c>
      <c r="U211" s="2">
        <f t="shared" si="126"/>
        <v>0</v>
      </c>
      <c r="V211" s="10">
        <f t="shared" si="127"/>
        <v>5</v>
      </c>
      <c r="W211" s="2">
        <f t="shared" si="128"/>
        <v>7</v>
      </c>
      <c r="X211" s="2">
        <f t="shared" si="129"/>
        <v>6</v>
      </c>
      <c r="Y211" s="2">
        <f t="shared" si="130"/>
        <v>3</v>
      </c>
      <c r="Z211" s="2">
        <f t="shared" si="131"/>
        <v>3</v>
      </c>
      <c r="AA211" s="2">
        <f t="shared" si="132"/>
        <v>5</v>
      </c>
      <c r="AB211" s="2">
        <f t="shared" si="133"/>
        <v>5</v>
      </c>
      <c r="AC211" s="2">
        <f t="shared" si="150"/>
        <v>7</v>
      </c>
      <c r="AD211" s="5">
        <f t="shared" si="151"/>
        <v>12</v>
      </c>
      <c r="AE211">
        <f t="shared" si="152"/>
        <v>1</v>
      </c>
      <c r="AF211" s="1" t="str">
        <f t="shared" si="134"/>
        <v>-</v>
      </c>
      <c r="AG211" s="1" t="str">
        <f t="shared" si="135"/>
        <v>-</v>
      </c>
      <c r="AH211" s="1" t="str">
        <f t="shared" si="136"/>
        <v>-</v>
      </c>
      <c r="AI211" s="1" t="str">
        <f t="shared" si="137"/>
        <v>-</v>
      </c>
      <c r="AJ211" s="1" t="str">
        <f t="shared" si="138"/>
        <v>-</v>
      </c>
      <c r="AK211" s="1" t="str">
        <f t="shared" si="139"/>
        <v>-</v>
      </c>
      <c r="AL211" s="1" t="str">
        <f t="shared" si="140"/>
        <v>-</v>
      </c>
      <c r="AM211" s="1" t="str">
        <f t="shared" si="141"/>
        <v>-</v>
      </c>
      <c r="AN211" s="1" t="str">
        <f t="shared" si="142"/>
        <v>-</v>
      </c>
      <c r="AO211" s="1" t="str">
        <f t="shared" si="143"/>
        <v>-</v>
      </c>
      <c r="AP211" s="1" t="str">
        <f t="shared" si="153"/>
        <v>-</v>
      </c>
      <c r="AQ211" s="1">
        <f t="shared" si="144"/>
        <v>4.0903343313048435</v>
      </c>
      <c r="AR211" s="1" t="str">
        <f t="shared" si="145"/>
        <v>-</v>
      </c>
      <c r="AS211" s="1" t="str">
        <f t="shared" si="146"/>
        <v>-</v>
      </c>
      <c r="AT211" s="1" t="str">
        <f t="shared" si="147"/>
        <v>-</v>
      </c>
      <c r="AU211" s="1" t="str">
        <f t="shared" si="148"/>
        <v>-</v>
      </c>
      <c r="AV211" s="1" t="str">
        <f t="shared" si="149"/>
        <v>-</v>
      </c>
      <c r="AW211" s="5">
        <f t="shared" si="154"/>
        <v>12</v>
      </c>
      <c r="AX211" s="1">
        <f t="shared" si="155"/>
        <v>4.0903343313048435</v>
      </c>
    </row>
    <row r="212" spans="1:50" x14ac:dyDescent="0.2">
      <c r="A212" s="4">
        <v>210</v>
      </c>
      <c r="B212" s="21">
        <v>0.58116570426508696</v>
      </c>
      <c r="C212" s="21">
        <v>1.2370000000000001</v>
      </c>
      <c r="D212" s="21">
        <v>0</v>
      </c>
      <c r="E212" s="21">
        <v>0</v>
      </c>
      <c r="F212" s="21">
        <v>100</v>
      </c>
      <c r="G212" s="21">
        <v>18.549562822688699</v>
      </c>
      <c r="H212" s="21">
        <v>8</v>
      </c>
      <c r="I212" s="21">
        <v>1500</v>
      </c>
      <c r="J212" s="21">
        <v>185</v>
      </c>
      <c r="K212" s="21">
        <v>0</v>
      </c>
      <c r="L212" s="2">
        <f t="shared" si="117"/>
        <v>0</v>
      </c>
      <c r="M212" s="2">
        <f t="shared" si="118"/>
        <v>0</v>
      </c>
      <c r="N212" s="2">
        <f t="shared" si="119"/>
        <v>0</v>
      </c>
      <c r="O212" s="2">
        <f t="shared" si="120"/>
        <v>0</v>
      </c>
      <c r="P212" s="2">
        <f t="shared" si="121"/>
        <v>0</v>
      </c>
      <c r="Q212" s="2">
        <f t="shared" si="122"/>
        <v>0</v>
      </c>
      <c r="R212" s="2">
        <f t="shared" si="123"/>
        <v>0</v>
      </c>
      <c r="S212" s="2">
        <f t="shared" si="124"/>
        <v>0</v>
      </c>
      <c r="T212" s="2">
        <f t="shared" si="125"/>
        <v>0</v>
      </c>
      <c r="U212" s="2">
        <f t="shared" si="126"/>
        <v>0</v>
      </c>
      <c r="V212" s="10">
        <f t="shared" si="127"/>
        <v>8</v>
      </c>
      <c r="W212" s="2">
        <f t="shared" si="128"/>
        <v>6</v>
      </c>
      <c r="X212" s="2">
        <f t="shared" si="129"/>
        <v>5</v>
      </c>
      <c r="Y212" s="2">
        <f t="shared" si="130"/>
        <v>3</v>
      </c>
      <c r="Z212" s="2">
        <f t="shared" si="131"/>
        <v>3</v>
      </c>
      <c r="AA212" s="2">
        <f t="shared" si="132"/>
        <v>5</v>
      </c>
      <c r="AB212" s="2">
        <f t="shared" si="133"/>
        <v>5</v>
      </c>
      <c r="AC212" s="2">
        <f t="shared" si="150"/>
        <v>8</v>
      </c>
      <c r="AD212" s="5">
        <f t="shared" si="151"/>
        <v>11</v>
      </c>
      <c r="AE212">
        <f t="shared" si="152"/>
        <v>1</v>
      </c>
      <c r="AF212" s="1" t="str">
        <f t="shared" si="134"/>
        <v>-</v>
      </c>
      <c r="AG212" s="1" t="str">
        <f t="shared" si="135"/>
        <v>-</v>
      </c>
      <c r="AH212" s="1" t="str">
        <f t="shared" si="136"/>
        <v>-</v>
      </c>
      <c r="AI212" s="1" t="str">
        <f t="shared" si="137"/>
        <v>-</v>
      </c>
      <c r="AJ212" s="1" t="str">
        <f t="shared" si="138"/>
        <v>-</v>
      </c>
      <c r="AK212" s="1" t="str">
        <f t="shared" si="139"/>
        <v>-</v>
      </c>
      <c r="AL212" s="1" t="str">
        <f t="shared" si="140"/>
        <v>-</v>
      </c>
      <c r="AM212" s="1" t="str">
        <f t="shared" si="141"/>
        <v>-</v>
      </c>
      <c r="AN212" s="1" t="str">
        <f t="shared" si="142"/>
        <v>-</v>
      </c>
      <c r="AO212" s="1" t="str">
        <f t="shared" si="143"/>
        <v>-</v>
      </c>
      <c r="AP212" s="1">
        <f t="shared" si="153"/>
        <v>1.6740059294298881</v>
      </c>
      <c r="AQ212" s="1" t="str">
        <f t="shared" si="144"/>
        <v>-</v>
      </c>
      <c r="AR212" s="1" t="str">
        <f t="shared" si="145"/>
        <v>-</v>
      </c>
      <c r="AS212" s="1" t="str">
        <f t="shared" si="146"/>
        <v>-</v>
      </c>
      <c r="AT212" s="1" t="str">
        <f t="shared" si="147"/>
        <v>-</v>
      </c>
      <c r="AU212" s="1" t="str">
        <f t="shared" si="148"/>
        <v>-</v>
      </c>
      <c r="AV212" s="1" t="str">
        <f t="shared" si="149"/>
        <v>-</v>
      </c>
      <c r="AW212" s="5">
        <f t="shared" si="154"/>
        <v>11</v>
      </c>
      <c r="AX212" s="1">
        <f t="shared" si="155"/>
        <v>1.6740059294298881</v>
      </c>
    </row>
    <row r="213" spans="1:50" x14ac:dyDescent="0.2">
      <c r="A213" s="4">
        <v>211</v>
      </c>
      <c r="B213" s="21">
        <v>0.45521440509331201</v>
      </c>
      <c r="C213" s="21">
        <v>1.63</v>
      </c>
      <c r="D213" s="21">
        <v>0</v>
      </c>
      <c r="E213" s="21">
        <v>0</v>
      </c>
      <c r="F213" s="21">
        <v>100</v>
      </c>
      <c r="G213" s="21">
        <v>24.453598202414099</v>
      </c>
      <c r="H213" s="21">
        <v>8</v>
      </c>
      <c r="I213" s="21">
        <v>0</v>
      </c>
      <c r="J213" s="21">
        <v>0.15</v>
      </c>
      <c r="K213" s="21">
        <v>0</v>
      </c>
      <c r="L213" s="2">
        <f t="shared" si="117"/>
        <v>0</v>
      </c>
      <c r="M213" s="2">
        <f t="shared" si="118"/>
        <v>0</v>
      </c>
      <c r="N213" s="2">
        <f t="shared" si="119"/>
        <v>0</v>
      </c>
      <c r="O213" s="2">
        <f t="shared" si="120"/>
        <v>0</v>
      </c>
      <c r="P213" s="2">
        <f t="shared" si="121"/>
        <v>0</v>
      </c>
      <c r="Q213" s="2">
        <f t="shared" si="122"/>
        <v>0</v>
      </c>
      <c r="R213" s="2">
        <f t="shared" si="123"/>
        <v>0</v>
      </c>
      <c r="S213" s="2">
        <f t="shared" si="124"/>
        <v>0</v>
      </c>
      <c r="T213" s="2">
        <f t="shared" si="125"/>
        <v>0</v>
      </c>
      <c r="U213" s="2">
        <f t="shared" si="126"/>
        <v>0</v>
      </c>
      <c r="V213" s="10">
        <f t="shared" si="127"/>
        <v>8</v>
      </c>
      <c r="W213" s="2">
        <f t="shared" si="128"/>
        <v>5</v>
      </c>
      <c r="X213" s="2">
        <f t="shared" si="129"/>
        <v>5</v>
      </c>
      <c r="Y213" s="2">
        <f t="shared" si="130"/>
        <v>3</v>
      </c>
      <c r="Z213" s="2">
        <f t="shared" si="131"/>
        <v>3</v>
      </c>
      <c r="AA213" s="2">
        <f t="shared" si="132"/>
        <v>5</v>
      </c>
      <c r="AB213" s="2">
        <f t="shared" si="133"/>
        <v>4</v>
      </c>
      <c r="AC213" s="2">
        <f t="shared" si="150"/>
        <v>8</v>
      </c>
      <c r="AD213" s="5">
        <f t="shared" si="151"/>
        <v>11</v>
      </c>
      <c r="AE213">
        <f t="shared" si="152"/>
        <v>1</v>
      </c>
      <c r="AF213" s="1" t="str">
        <f t="shared" si="134"/>
        <v>-</v>
      </c>
      <c r="AG213" s="1" t="str">
        <f t="shared" si="135"/>
        <v>-</v>
      </c>
      <c r="AH213" s="1" t="str">
        <f t="shared" si="136"/>
        <v>-</v>
      </c>
      <c r="AI213" s="1" t="str">
        <f t="shared" si="137"/>
        <v>-</v>
      </c>
      <c r="AJ213" s="1" t="str">
        <f t="shared" si="138"/>
        <v>-</v>
      </c>
      <c r="AK213" s="1" t="str">
        <f t="shared" si="139"/>
        <v>-</v>
      </c>
      <c r="AL213" s="1" t="str">
        <f t="shared" si="140"/>
        <v>-</v>
      </c>
      <c r="AM213" s="1" t="str">
        <f t="shared" si="141"/>
        <v>-</v>
      </c>
      <c r="AN213" s="1" t="str">
        <f t="shared" si="142"/>
        <v>-</v>
      </c>
      <c r="AO213" s="1" t="str">
        <f t="shared" si="143"/>
        <v>-</v>
      </c>
      <c r="AP213" s="1">
        <f t="shared" si="153"/>
        <v>1.2052926484426389</v>
      </c>
      <c r="AQ213" s="1" t="str">
        <f t="shared" si="144"/>
        <v>-</v>
      </c>
      <c r="AR213" s="1" t="str">
        <f t="shared" si="145"/>
        <v>-</v>
      </c>
      <c r="AS213" s="1" t="str">
        <f t="shared" si="146"/>
        <v>-</v>
      </c>
      <c r="AT213" s="1" t="str">
        <f t="shared" si="147"/>
        <v>-</v>
      </c>
      <c r="AU213" s="1" t="str">
        <f t="shared" si="148"/>
        <v>-</v>
      </c>
      <c r="AV213" s="1" t="str">
        <f t="shared" si="149"/>
        <v>-</v>
      </c>
      <c r="AW213" s="5">
        <f t="shared" si="154"/>
        <v>11</v>
      </c>
      <c r="AX213" s="1">
        <f t="shared" si="155"/>
        <v>1.2052926484426389</v>
      </c>
    </row>
    <row r="214" spans="1:50" x14ac:dyDescent="0.2">
      <c r="A214" s="4">
        <v>212</v>
      </c>
      <c r="B214" s="21">
        <v>0.52271130585509296</v>
      </c>
      <c r="C214" s="21">
        <v>90.381</v>
      </c>
      <c r="D214" s="21">
        <v>0</v>
      </c>
      <c r="E214" s="21">
        <v>24</v>
      </c>
      <c r="F214" s="21">
        <v>76</v>
      </c>
      <c r="G214" s="21">
        <v>9.0381074381205</v>
      </c>
      <c r="H214" s="21">
        <v>6</v>
      </c>
      <c r="I214" s="21">
        <v>1500</v>
      </c>
      <c r="J214" s="21">
        <v>185</v>
      </c>
      <c r="K214" s="21">
        <v>0</v>
      </c>
      <c r="L214" s="2">
        <f t="shared" si="117"/>
        <v>0</v>
      </c>
      <c r="M214" s="2">
        <f t="shared" si="118"/>
        <v>0</v>
      </c>
      <c r="N214" s="2">
        <f t="shared" si="119"/>
        <v>0</v>
      </c>
      <c r="O214" s="2">
        <f t="shared" si="120"/>
        <v>0</v>
      </c>
      <c r="P214" s="2">
        <f t="shared" si="121"/>
        <v>0</v>
      </c>
      <c r="Q214" s="2">
        <f t="shared" si="122"/>
        <v>0</v>
      </c>
      <c r="R214" s="2">
        <f t="shared" si="123"/>
        <v>0</v>
      </c>
      <c r="S214" s="2">
        <f t="shared" si="124"/>
        <v>0</v>
      </c>
      <c r="T214" s="2">
        <f t="shared" si="125"/>
        <v>0</v>
      </c>
      <c r="U214" s="2">
        <f t="shared" si="126"/>
        <v>0</v>
      </c>
      <c r="V214" s="10">
        <f t="shared" si="127"/>
        <v>5</v>
      </c>
      <c r="W214" s="2">
        <f t="shared" si="128"/>
        <v>6</v>
      </c>
      <c r="X214" s="2">
        <f t="shared" si="129"/>
        <v>3</v>
      </c>
      <c r="Y214" s="2">
        <f t="shared" si="130"/>
        <v>3</v>
      </c>
      <c r="Z214" s="2">
        <f t="shared" si="131"/>
        <v>3</v>
      </c>
      <c r="AA214" s="2">
        <f t="shared" si="132"/>
        <v>3</v>
      </c>
      <c r="AB214" s="2">
        <f t="shared" si="133"/>
        <v>3</v>
      </c>
      <c r="AC214" s="2">
        <f t="shared" si="150"/>
        <v>6</v>
      </c>
      <c r="AD214" s="5">
        <f t="shared" si="151"/>
        <v>12</v>
      </c>
      <c r="AE214">
        <f t="shared" si="152"/>
        <v>1</v>
      </c>
      <c r="AF214" s="1" t="str">
        <f t="shared" si="134"/>
        <v>-</v>
      </c>
      <c r="AG214" s="1" t="str">
        <f t="shared" si="135"/>
        <v>-</v>
      </c>
      <c r="AH214" s="1" t="str">
        <f t="shared" si="136"/>
        <v>-</v>
      </c>
      <c r="AI214" s="1" t="str">
        <f t="shared" si="137"/>
        <v>-</v>
      </c>
      <c r="AJ214" s="1" t="str">
        <f t="shared" si="138"/>
        <v>-</v>
      </c>
      <c r="AK214" s="1" t="str">
        <f t="shared" si="139"/>
        <v>-</v>
      </c>
      <c r="AL214" s="1" t="str">
        <f t="shared" si="140"/>
        <v>-</v>
      </c>
      <c r="AM214" s="1" t="str">
        <f t="shared" si="141"/>
        <v>-</v>
      </c>
      <c r="AN214" s="1" t="str">
        <f t="shared" si="142"/>
        <v>-</v>
      </c>
      <c r="AO214" s="1" t="str">
        <f t="shared" si="143"/>
        <v>-</v>
      </c>
      <c r="AP214" s="1" t="str">
        <f t="shared" si="153"/>
        <v>-</v>
      </c>
      <c r="AQ214" s="1">
        <f t="shared" si="144"/>
        <v>2.0071138706649152</v>
      </c>
      <c r="AR214" s="1" t="str">
        <f t="shared" si="145"/>
        <v>-</v>
      </c>
      <c r="AS214" s="1" t="str">
        <f t="shared" si="146"/>
        <v>-</v>
      </c>
      <c r="AT214" s="1" t="str">
        <f t="shared" si="147"/>
        <v>-</v>
      </c>
      <c r="AU214" s="1" t="str">
        <f t="shared" si="148"/>
        <v>-</v>
      </c>
      <c r="AV214" s="1" t="str">
        <f t="shared" si="149"/>
        <v>-</v>
      </c>
      <c r="AW214" s="5">
        <f t="shared" si="154"/>
        <v>12</v>
      </c>
      <c r="AX214" s="1">
        <f t="shared" si="155"/>
        <v>2.0071138706649152</v>
      </c>
    </row>
    <row r="215" spans="1:50" x14ac:dyDescent="0.2">
      <c r="A215" s="4">
        <v>213</v>
      </c>
      <c r="B215" s="21">
        <v>0.54879718460912796</v>
      </c>
      <c r="C215" s="21">
        <v>31.949000000000002</v>
      </c>
      <c r="D215" s="21">
        <v>0</v>
      </c>
      <c r="E215" s="21">
        <v>4</v>
      </c>
      <c r="F215" s="21">
        <v>96</v>
      </c>
      <c r="G215" s="21">
        <v>3.1949370737298701</v>
      </c>
      <c r="H215" s="21">
        <v>5</v>
      </c>
      <c r="I215" s="21">
        <v>1500</v>
      </c>
      <c r="J215" s="21">
        <v>185</v>
      </c>
      <c r="K215" s="21">
        <v>0</v>
      </c>
      <c r="L215" s="2">
        <f t="shared" si="117"/>
        <v>0</v>
      </c>
      <c r="M215" s="2">
        <f t="shared" si="118"/>
        <v>0</v>
      </c>
      <c r="N215" s="2">
        <f t="shared" si="119"/>
        <v>0</v>
      </c>
      <c r="O215" s="2">
        <f t="shared" si="120"/>
        <v>0</v>
      </c>
      <c r="P215" s="2">
        <f t="shared" si="121"/>
        <v>0</v>
      </c>
      <c r="Q215" s="2">
        <f t="shared" si="122"/>
        <v>0</v>
      </c>
      <c r="R215" s="2">
        <f t="shared" si="123"/>
        <v>0</v>
      </c>
      <c r="S215" s="2">
        <f t="shared" si="124"/>
        <v>0</v>
      </c>
      <c r="T215" s="2">
        <f t="shared" si="125"/>
        <v>0</v>
      </c>
      <c r="U215" s="2">
        <f t="shared" si="126"/>
        <v>0</v>
      </c>
      <c r="V215" s="10">
        <f t="shared" si="127"/>
        <v>7</v>
      </c>
      <c r="W215" s="2">
        <f t="shared" si="128"/>
        <v>8</v>
      </c>
      <c r="X215" s="2">
        <f t="shared" si="129"/>
        <v>6</v>
      </c>
      <c r="Y215" s="2">
        <f t="shared" si="130"/>
        <v>3</v>
      </c>
      <c r="Z215" s="2">
        <f t="shared" si="131"/>
        <v>3</v>
      </c>
      <c r="AA215" s="2">
        <f t="shared" si="132"/>
        <v>5</v>
      </c>
      <c r="AB215" s="2">
        <f t="shared" si="133"/>
        <v>5</v>
      </c>
      <c r="AC215" s="2">
        <f t="shared" si="150"/>
        <v>8</v>
      </c>
      <c r="AD215" s="5">
        <f t="shared" si="151"/>
        <v>12</v>
      </c>
      <c r="AE215">
        <f t="shared" si="152"/>
        <v>1</v>
      </c>
      <c r="AF215" s="1" t="str">
        <f t="shared" si="134"/>
        <v>-</v>
      </c>
      <c r="AG215" s="1" t="str">
        <f t="shared" si="135"/>
        <v>-</v>
      </c>
      <c r="AH215" s="1" t="str">
        <f t="shared" si="136"/>
        <v>-</v>
      </c>
      <c r="AI215" s="1" t="str">
        <f t="shared" si="137"/>
        <v>-</v>
      </c>
      <c r="AJ215" s="1" t="str">
        <f t="shared" si="138"/>
        <v>-</v>
      </c>
      <c r="AK215" s="1" t="str">
        <f t="shared" si="139"/>
        <v>-</v>
      </c>
      <c r="AL215" s="1" t="str">
        <f t="shared" si="140"/>
        <v>-</v>
      </c>
      <c r="AM215" s="1" t="str">
        <f t="shared" si="141"/>
        <v>-</v>
      </c>
      <c r="AN215" s="1" t="str">
        <f t="shared" si="142"/>
        <v>-</v>
      </c>
      <c r="AO215" s="1" t="str">
        <f t="shared" si="143"/>
        <v>-</v>
      </c>
      <c r="AP215" s="1" t="str">
        <f t="shared" si="153"/>
        <v>-</v>
      </c>
      <c r="AQ215" s="1">
        <f t="shared" si="144"/>
        <v>2.6966701311498524</v>
      </c>
      <c r="AR215" s="1" t="str">
        <f t="shared" si="145"/>
        <v>-</v>
      </c>
      <c r="AS215" s="1" t="str">
        <f t="shared" si="146"/>
        <v>-</v>
      </c>
      <c r="AT215" s="1" t="str">
        <f t="shared" si="147"/>
        <v>-</v>
      </c>
      <c r="AU215" s="1" t="str">
        <f t="shared" si="148"/>
        <v>-</v>
      </c>
      <c r="AV215" s="1" t="str">
        <f t="shared" si="149"/>
        <v>-</v>
      </c>
      <c r="AW215" s="5">
        <f t="shared" si="154"/>
        <v>12</v>
      </c>
      <c r="AX215" s="1">
        <f t="shared" si="155"/>
        <v>2.6966701311498524</v>
      </c>
    </row>
    <row r="216" spans="1:50" x14ac:dyDescent="0.2">
      <c r="A216" s="4">
        <v>214</v>
      </c>
      <c r="B216" s="21">
        <v>0.67464289207327199</v>
      </c>
      <c r="C216" s="21">
        <v>17.911999999999999</v>
      </c>
      <c r="D216" s="21">
        <v>0</v>
      </c>
      <c r="E216" s="21">
        <v>46</v>
      </c>
      <c r="F216" s="21">
        <v>54</v>
      </c>
      <c r="G216" s="21">
        <v>6.3327187133993501</v>
      </c>
      <c r="H216" s="21">
        <v>6</v>
      </c>
      <c r="I216" s="21">
        <v>1500</v>
      </c>
      <c r="J216" s="21">
        <v>185</v>
      </c>
      <c r="K216" s="21">
        <v>0</v>
      </c>
      <c r="L216" s="2">
        <f t="shared" si="117"/>
        <v>0</v>
      </c>
      <c r="M216" s="2">
        <f t="shared" si="118"/>
        <v>0</v>
      </c>
      <c r="N216" s="2">
        <f t="shared" si="119"/>
        <v>0</v>
      </c>
      <c r="O216" s="2">
        <f t="shared" si="120"/>
        <v>0</v>
      </c>
      <c r="P216" s="2">
        <f t="shared" si="121"/>
        <v>0</v>
      </c>
      <c r="Q216" s="2">
        <f t="shared" si="122"/>
        <v>0</v>
      </c>
      <c r="R216" s="2">
        <f t="shared" si="123"/>
        <v>0</v>
      </c>
      <c r="S216" s="2">
        <f t="shared" si="124"/>
        <v>0</v>
      </c>
      <c r="T216" s="2">
        <f t="shared" si="125"/>
        <v>0</v>
      </c>
      <c r="U216" s="2">
        <f t="shared" si="126"/>
        <v>0</v>
      </c>
      <c r="V216" s="10">
        <f t="shared" si="127"/>
        <v>5</v>
      </c>
      <c r="W216" s="2">
        <f t="shared" si="128"/>
        <v>6</v>
      </c>
      <c r="X216" s="2">
        <f t="shared" si="129"/>
        <v>3</v>
      </c>
      <c r="Y216" s="2">
        <f t="shared" si="130"/>
        <v>3</v>
      </c>
      <c r="Z216" s="2">
        <f t="shared" si="131"/>
        <v>3</v>
      </c>
      <c r="AA216" s="2">
        <f t="shared" si="132"/>
        <v>3</v>
      </c>
      <c r="AB216" s="2">
        <f t="shared" si="133"/>
        <v>3</v>
      </c>
      <c r="AC216" s="2">
        <f t="shared" si="150"/>
        <v>6</v>
      </c>
      <c r="AD216" s="5">
        <f t="shared" si="151"/>
        <v>12</v>
      </c>
      <c r="AE216">
        <f t="shared" si="152"/>
        <v>1</v>
      </c>
      <c r="AF216" s="1" t="str">
        <f t="shared" si="134"/>
        <v>-</v>
      </c>
      <c r="AG216" s="1" t="str">
        <f t="shared" si="135"/>
        <v>-</v>
      </c>
      <c r="AH216" s="1" t="str">
        <f t="shared" si="136"/>
        <v>-</v>
      </c>
      <c r="AI216" s="1" t="str">
        <f t="shared" si="137"/>
        <v>-</v>
      </c>
      <c r="AJ216" s="1" t="str">
        <f t="shared" si="138"/>
        <v>-</v>
      </c>
      <c r="AK216" s="1" t="str">
        <f t="shared" si="139"/>
        <v>-</v>
      </c>
      <c r="AL216" s="1" t="str">
        <f t="shared" si="140"/>
        <v>-</v>
      </c>
      <c r="AM216" s="1" t="str">
        <f t="shared" si="141"/>
        <v>-</v>
      </c>
      <c r="AN216" s="1" t="str">
        <f t="shared" si="142"/>
        <v>-</v>
      </c>
      <c r="AO216" s="1" t="str">
        <f t="shared" si="143"/>
        <v>-</v>
      </c>
      <c r="AP216" s="1" t="str">
        <f t="shared" si="153"/>
        <v>-</v>
      </c>
      <c r="AQ216" s="1">
        <f t="shared" si="144"/>
        <v>2.0238245757798969</v>
      </c>
      <c r="AR216" s="1" t="str">
        <f t="shared" si="145"/>
        <v>-</v>
      </c>
      <c r="AS216" s="1" t="str">
        <f t="shared" si="146"/>
        <v>-</v>
      </c>
      <c r="AT216" s="1" t="str">
        <f t="shared" si="147"/>
        <v>-</v>
      </c>
      <c r="AU216" s="1" t="str">
        <f t="shared" si="148"/>
        <v>-</v>
      </c>
      <c r="AV216" s="1" t="str">
        <f t="shared" si="149"/>
        <v>-</v>
      </c>
      <c r="AW216" s="5">
        <f t="shared" si="154"/>
        <v>12</v>
      </c>
      <c r="AX216" s="1">
        <f t="shared" si="155"/>
        <v>2.0238245757798969</v>
      </c>
    </row>
    <row r="217" spans="1:50" x14ac:dyDescent="0.2">
      <c r="A217" s="4">
        <v>215</v>
      </c>
      <c r="B217" s="21">
        <v>0.44003978142938999</v>
      </c>
      <c r="C217" s="21">
        <v>61.593000000000004</v>
      </c>
      <c r="D217" s="21">
        <v>0</v>
      </c>
      <c r="E217" s="21">
        <v>7</v>
      </c>
      <c r="F217" s="21">
        <v>93</v>
      </c>
      <c r="G217" s="21">
        <v>8.7105830045250396</v>
      </c>
      <c r="H217" s="21">
        <v>6</v>
      </c>
      <c r="I217" s="21">
        <v>1500</v>
      </c>
      <c r="J217" s="21">
        <v>185</v>
      </c>
      <c r="K217" s="21">
        <v>0</v>
      </c>
      <c r="L217" s="2">
        <f t="shared" si="117"/>
        <v>0</v>
      </c>
      <c r="M217" s="2">
        <f t="shared" si="118"/>
        <v>0</v>
      </c>
      <c r="N217" s="2">
        <f t="shared" si="119"/>
        <v>0</v>
      </c>
      <c r="O217" s="2">
        <f t="shared" si="120"/>
        <v>0</v>
      </c>
      <c r="P217" s="2">
        <f t="shared" si="121"/>
        <v>0</v>
      </c>
      <c r="Q217" s="2">
        <f t="shared" si="122"/>
        <v>0</v>
      </c>
      <c r="R217" s="2">
        <f t="shared" si="123"/>
        <v>0</v>
      </c>
      <c r="S217" s="2">
        <f t="shared" si="124"/>
        <v>0</v>
      </c>
      <c r="T217" s="2">
        <f t="shared" si="125"/>
        <v>0</v>
      </c>
      <c r="U217" s="2">
        <f t="shared" si="126"/>
        <v>0</v>
      </c>
      <c r="V217" s="10">
        <f t="shared" si="127"/>
        <v>7</v>
      </c>
      <c r="W217" s="2">
        <f t="shared" si="128"/>
        <v>7</v>
      </c>
      <c r="X217" s="2">
        <f t="shared" si="129"/>
        <v>5</v>
      </c>
      <c r="Y217" s="2">
        <f t="shared" si="130"/>
        <v>3</v>
      </c>
      <c r="Z217" s="2">
        <f t="shared" si="131"/>
        <v>3</v>
      </c>
      <c r="AA217" s="2">
        <f t="shared" si="132"/>
        <v>5</v>
      </c>
      <c r="AB217" s="2">
        <f t="shared" si="133"/>
        <v>5</v>
      </c>
      <c r="AC217" s="2">
        <f t="shared" si="150"/>
        <v>7</v>
      </c>
      <c r="AD217" s="5">
        <f t="shared" si="151"/>
        <v>11</v>
      </c>
      <c r="AE217">
        <f t="shared" si="152"/>
        <v>2</v>
      </c>
      <c r="AF217" s="1" t="str">
        <f t="shared" si="134"/>
        <v>-</v>
      </c>
      <c r="AG217" s="1" t="str">
        <f t="shared" si="135"/>
        <v>-</v>
      </c>
      <c r="AH217" s="1" t="str">
        <f t="shared" si="136"/>
        <v>-</v>
      </c>
      <c r="AI217" s="1" t="str">
        <f t="shared" si="137"/>
        <v>-</v>
      </c>
      <c r="AJ217" s="1" t="str">
        <f t="shared" si="138"/>
        <v>-</v>
      </c>
      <c r="AK217" s="1" t="str">
        <f t="shared" si="139"/>
        <v>-</v>
      </c>
      <c r="AL217" s="1" t="str">
        <f t="shared" si="140"/>
        <v>-</v>
      </c>
      <c r="AM217" s="1" t="str">
        <f t="shared" si="141"/>
        <v>-</v>
      </c>
      <c r="AN217" s="1" t="str">
        <f t="shared" si="142"/>
        <v>-</v>
      </c>
      <c r="AO217" s="1" t="str">
        <f t="shared" si="143"/>
        <v>-</v>
      </c>
      <c r="AP217" s="1">
        <f t="shared" si="153"/>
        <v>2.2601516972457714</v>
      </c>
      <c r="AQ217" s="1">
        <f t="shared" si="144"/>
        <v>2.046280401757306</v>
      </c>
      <c r="AR217" s="1" t="str">
        <f t="shared" si="145"/>
        <v>-</v>
      </c>
      <c r="AS217" s="1" t="str">
        <f t="shared" si="146"/>
        <v>-</v>
      </c>
      <c r="AT217" s="1" t="str">
        <f t="shared" si="147"/>
        <v>-</v>
      </c>
      <c r="AU217" s="1" t="str">
        <f t="shared" si="148"/>
        <v>-</v>
      </c>
      <c r="AV217" s="1" t="str">
        <f t="shared" si="149"/>
        <v>-</v>
      </c>
      <c r="AW217" s="5">
        <f t="shared" si="154"/>
        <v>12</v>
      </c>
      <c r="AX217" s="1">
        <f t="shared" si="155"/>
        <v>2.046280401757306</v>
      </c>
    </row>
    <row r="218" spans="1:50" x14ac:dyDescent="0.2">
      <c r="A218" s="4">
        <v>216</v>
      </c>
      <c r="B218" s="21">
        <v>0.49544061530963901</v>
      </c>
      <c r="C218" s="21">
        <v>2.044</v>
      </c>
      <c r="D218" s="21">
        <v>0</v>
      </c>
      <c r="E218" s="21">
        <v>8</v>
      </c>
      <c r="F218" s="21">
        <v>92</v>
      </c>
      <c r="G218" s="21">
        <v>6.4268498194607098</v>
      </c>
      <c r="H218" s="21">
        <v>6</v>
      </c>
      <c r="I218" s="21">
        <v>1500</v>
      </c>
      <c r="J218" s="21">
        <v>185</v>
      </c>
      <c r="K218" s="21">
        <v>0</v>
      </c>
      <c r="L218" s="2">
        <f t="shared" si="117"/>
        <v>0</v>
      </c>
      <c r="M218" s="2">
        <f t="shared" si="118"/>
        <v>0</v>
      </c>
      <c r="N218" s="2">
        <f t="shared" si="119"/>
        <v>0</v>
      </c>
      <c r="O218" s="2">
        <f t="shared" si="120"/>
        <v>0</v>
      </c>
      <c r="P218" s="2">
        <f t="shared" si="121"/>
        <v>0</v>
      </c>
      <c r="Q218" s="2">
        <f t="shared" si="122"/>
        <v>0</v>
      </c>
      <c r="R218" s="2">
        <f t="shared" si="123"/>
        <v>0</v>
      </c>
      <c r="S218" s="2">
        <f t="shared" si="124"/>
        <v>0</v>
      </c>
      <c r="T218" s="2">
        <f t="shared" si="125"/>
        <v>0</v>
      </c>
      <c r="U218" s="2">
        <f t="shared" si="126"/>
        <v>0</v>
      </c>
      <c r="V218" s="10">
        <f t="shared" si="127"/>
        <v>7</v>
      </c>
      <c r="W218" s="2">
        <f t="shared" si="128"/>
        <v>7</v>
      </c>
      <c r="X218" s="2">
        <f t="shared" si="129"/>
        <v>5</v>
      </c>
      <c r="Y218" s="2">
        <f t="shared" si="130"/>
        <v>3</v>
      </c>
      <c r="Z218" s="2">
        <f t="shared" si="131"/>
        <v>3</v>
      </c>
      <c r="AA218" s="2">
        <f t="shared" si="132"/>
        <v>5</v>
      </c>
      <c r="AB218" s="2">
        <f t="shared" si="133"/>
        <v>5</v>
      </c>
      <c r="AC218" s="2">
        <f t="shared" si="150"/>
        <v>7</v>
      </c>
      <c r="AD218" s="5">
        <f t="shared" si="151"/>
        <v>11</v>
      </c>
      <c r="AE218">
        <f t="shared" si="152"/>
        <v>2</v>
      </c>
      <c r="AF218" s="1" t="str">
        <f t="shared" si="134"/>
        <v>-</v>
      </c>
      <c r="AG218" s="1" t="str">
        <f t="shared" si="135"/>
        <v>-</v>
      </c>
      <c r="AH218" s="1" t="str">
        <f t="shared" si="136"/>
        <v>-</v>
      </c>
      <c r="AI218" s="1" t="str">
        <f t="shared" si="137"/>
        <v>-</v>
      </c>
      <c r="AJ218" s="1" t="str">
        <f t="shared" si="138"/>
        <v>-</v>
      </c>
      <c r="AK218" s="1" t="str">
        <f t="shared" si="139"/>
        <v>-</v>
      </c>
      <c r="AL218" s="1" t="str">
        <f t="shared" si="140"/>
        <v>-</v>
      </c>
      <c r="AM218" s="1" t="str">
        <f t="shared" si="141"/>
        <v>-</v>
      </c>
      <c r="AN218" s="1" t="str">
        <f t="shared" si="142"/>
        <v>-</v>
      </c>
      <c r="AO218" s="1" t="str">
        <f t="shared" si="143"/>
        <v>-</v>
      </c>
      <c r="AP218" s="1">
        <f t="shared" si="153"/>
        <v>2.4267555623503894</v>
      </c>
      <c r="AQ218" s="1">
        <f t="shared" si="144"/>
        <v>1.9504984401591601</v>
      </c>
      <c r="AR218" s="1" t="str">
        <f t="shared" si="145"/>
        <v>-</v>
      </c>
      <c r="AS218" s="1" t="str">
        <f t="shared" si="146"/>
        <v>-</v>
      </c>
      <c r="AT218" s="1" t="str">
        <f t="shared" si="147"/>
        <v>-</v>
      </c>
      <c r="AU218" s="1" t="str">
        <f t="shared" si="148"/>
        <v>-</v>
      </c>
      <c r="AV218" s="1" t="str">
        <f t="shared" si="149"/>
        <v>-</v>
      </c>
      <c r="AW218" s="5">
        <f t="shared" si="154"/>
        <v>12</v>
      </c>
      <c r="AX218" s="1">
        <f t="shared" si="155"/>
        <v>1.9504984401591601</v>
      </c>
    </row>
    <row r="219" spans="1:50" x14ac:dyDescent="0.2">
      <c r="A219" s="4">
        <v>217</v>
      </c>
      <c r="B219" s="21">
        <v>0.51088274480339102</v>
      </c>
      <c r="C219" s="21">
        <v>4.9409999999999998</v>
      </c>
      <c r="D219" s="21">
        <v>0</v>
      </c>
      <c r="E219" s="21">
        <v>20</v>
      </c>
      <c r="F219" s="21">
        <v>80</v>
      </c>
      <c r="G219" s="21">
        <v>6.2504814746978496</v>
      </c>
      <c r="H219" s="21">
        <v>6</v>
      </c>
      <c r="I219" s="21">
        <v>1500</v>
      </c>
      <c r="J219" s="21">
        <v>185</v>
      </c>
      <c r="K219" s="21">
        <v>0</v>
      </c>
      <c r="L219" s="2">
        <f t="shared" si="117"/>
        <v>0</v>
      </c>
      <c r="M219" s="2">
        <f t="shared" si="118"/>
        <v>0</v>
      </c>
      <c r="N219" s="2">
        <f t="shared" si="119"/>
        <v>0</v>
      </c>
      <c r="O219" s="2">
        <f t="shared" si="120"/>
        <v>0</v>
      </c>
      <c r="P219" s="2">
        <f t="shared" si="121"/>
        <v>0</v>
      </c>
      <c r="Q219" s="2">
        <f t="shared" si="122"/>
        <v>0</v>
      </c>
      <c r="R219" s="2">
        <f t="shared" si="123"/>
        <v>0</v>
      </c>
      <c r="S219" s="2">
        <f t="shared" si="124"/>
        <v>0</v>
      </c>
      <c r="T219" s="2">
        <f t="shared" si="125"/>
        <v>0</v>
      </c>
      <c r="U219" s="2">
        <f t="shared" si="126"/>
        <v>0</v>
      </c>
      <c r="V219" s="10">
        <f t="shared" si="127"/>
        <v>5</v>
      </c>
      <c r="W219" s="2">
        <f t="shared" si="128"/>
        <v>6</v>
      </c>
      <c r="X219" s="2">
        <f t="shared" si="129"/>
        <v>3</v>
      </c>
      <c r="Y219" s="2">
        <f t="shared" si="130"/>
        <v>3</v>
      </c>
      <c r="Z219" s="2">
        <f t="shared" si="131"/>
        <v>3</v>
      </c>
      <c r="AA219" s="2">
        <f t="shared" si="132"/>
        <v>3</v>
      </c>
      <c r="AB219" s="2">
        <f t="shared" si="133"/>
        <v>3</v>
      </c>
      <c r="AC219" s="2">
        <f t="shared" si="150"/>
        <v>6</v>
      </c>
      <c r="AD219" s="5">
        <f t="shared" si="151"/>
        <v>12</v>
      </c>
      <c r="AE219">
        <f t="shared" si="152"/>
        <v>1</v>
      </c>
      <c r="AF219" s="1" t="str">
        <f t="shared" si="134"/>
        <v>-</v>
      </c>
      <c r="AG219" s="1" t="str">
        <f t="shared" si="135"/>
        <v>-</v>
      </c>
      <c r="AH219" s="1" t="str">
        <f t="shared" si="136"/>
        <v>-</v>
      </c>
      <c r="AI219" s="1" t="str">
        <f t="shared" si="137"/>
        <v>-</v>
      </c>
      <c r="AJ219" s="1" t="str">
        <f t="shared" si="138"/>
        <v>-</v>
      </c>
      <c r="AK219" s="1" t="str">
        <f t="shared" si="139"/>
        <v>-</v>
      </c>
      <c r="AL219" s="1" t="str">
        <f t="shared" si="140"/>
        <v>-</v>
      </c>
      <c r="AM219" s="1" t="str">
        <f t="shared" si="141"/>
        <v>-</v>
      </c>
      <c r="AN219" s="1" t="str">
        <f t="shared" si="142"/>
        <v>-</v>
      </c>
      <c r="AO219" s="1" t="str">
        <f t="shared" si="143"/>
        <v>-</v>
      </c>
      <c r="AP219" s="1" t="str">
        <f t="shared" si="153"/>
        <v>-</v>
      </c>
      <c r="AQ219" s="1">
        <f t="shared" si="144"/>
        <v>2.0139838764237314</v>
      </c>
      <c r="AR219" s="1" t="str">
        <f t="shared" si="145"/>
        <v>-</v>
      </c>
      <c r="AS219" s="1" t="str">
        <f t="shared" si="146"/>
        <v>-</v>
      </c>
      <c r="AT219" s="1" t="str">
        <f t="shared" si="147"/>
        <v>-</v>
      </c>
      <c r="AU219" s="1" t="str">
        <f t="shared" si="148"/>
        <v>-</v>
      </c>
      <c r="AV219" s="1" t="str">
        <f t="shared" si="149"/>
        <v>-</v>
      </c>
      <c r="AW219" s="5">
        <f t="shared" si="154"/>
        <v>12</v>
      </c>
      <c r="AX219" s="1">
        <f t="shared" si="155"/>
        <v>2.0139838764237314</v>
      </c>
    </row>
    <row r="220" spans="1:50" x14ac:dyDescent="0.2">
      <c r="A220" s="4">
        <v>218</v>
      </c>
      <c r="B220" s="21">
        <v>0.51850785222643703</v>
      </c>
      <c r="C220" s="21">
        <v>93.078999999999994</v>
      </c>
      <c r="D220" s="21">
        <v>0</v>
      </c>
      <c r="E220" s="21">
        <v>3</v>
      </c>
      <c r="F220" s="21">
        <v>97</v>
      </c>
      <c r="G220" s="21">
        <v>9.3078629671174706</v>
      </c>
      <c r="H220" s="21">
        <v>7</v>
      </c>
      <c r="I220" s="21">
        <v>0</v>
      </c>
      <c r="J220" s="21">
        <v>0.15</v>
      </c>
      <c r="K220" s="21">
        <v>0</v>
      </c>
      <c r="L220" s="2">
        <f t="shared" si="117"/>
        <v>0</v>
      </c>
      <c r="M220" s="2">
        <f t="shared" si="118"/>
        <v>0</v>
      </c>
      <c r="N220" s="2">
        <f t="shared" si="119"/>
        <v>0</v>
      </c>
      <c r="O220" s="2">
        <f t="shared" si="120"/>
        <v>0</v>
      </c>
      <c r="P220" s="2">
        <f t="shared" si="121"/>
        <v>0</v>
      </c>
      <c r="Q220" s="2">
        <f t="shared" si="122"/>
        <v>0</v>
      </c>
      <c r="R220" s="2">
        <f t="shared" si="123"/>
        <v>0</v>
      </c>
      <c r="S220" s="2">
        <f t="shared" si="124"/>
        <v>0</v>
      </c>
      <c r="T220" s="2">
        <f t="shared" si="125"/>
        <v>0</v>
      </c>
      <c r="U220" s="2">
        <f t="shared" si="126"/>
        <v>0</v>
      </c>
      <c r="V220" s="10">
        <f t="shared" si="127"/>
        <v>7</v>
      </c>
      <c r="W220" s="2">
        <f t="shared" si="128"/>
        <v>7</v>
      </c>
      <c r="X220" s="2">
        <f t="shared" si="129"/>
        <v>5</v>
      </c>
      <c r="Y220" s="2">
        <f t="shared" si="130"/>
        <v>3</v>
      </c>
      <c r="Z220" s="2">
        <f t="shared" si="131"/>
        <v>3</v>
      </c>
      <c r="AA220" s="2">
        <f t="shared" si="132"/>
        <v>5</v>
      </c>
      <c r="AB220" s="2">
        <f t="shared" si="133"/>
        <v>4</v>
      </c>
      <c r="AC220" s="2">
        <f t="shared" si="150"/>
        <v>7</v>
      </c>
      <c r="AD220" s="5">
        <f t="shared" si="151"/>
        <v>11</v>
      </c>
      <c r="AE220">
        <f t="shared" si="152"/>
        <v>2</v>
      </c>
      <c r="AF220" s="1" t="str">
        <f t="shared" si="134"/>
        <v>-</v>
      </c>
      <c r="AG220" s="1" t="str">
        <f t="shared" si="135"/>
        <v>-</v>
      </c>
      <c r="AH220" s="1" t="str">
        <f t="shared" si="136"/>
        <v>-</v>
      </c>
      <c r="AI220" s="1" t="str">
        <f t="shared" si="137"/>
        <v>-</v>
      </c>
      <c r="AJ220" s="1" t="str">
        <f t="shared" si="138"/>
        <v>-</v>
      </c>
      <c r="AK220" s="1" t="str">
        <f t="shared" si="139"/>
        <v>-</v>
      </c>
      <c r="AL220" s="1" t="str">
        <f t="shared" si="140"/>
        <v>-</v>
      </c>
      <c r="AM220" s="1" t="str">
        <f t="shared" si="141"/>
        <v>-</v>
      </c>
      <c r="AN220" s="1" t="str">
        <f t="shared" si="142"/>
        <v>-</v>
      </c>
      <c r="AO220" s="1" t="str">
        <f t="shared" si="143"/>
        <v>-</v>
      </c>
      <c r="AP220" s="1">
        <f t="shared" si="153"/>
        <v>1.9747766315209783</v>
      </c>
      <c r="AQ220" s="1">
        <f t="shared" si="144"/>
        <v>1.7774062700702391</v>
      </c>
      <c r="AR220" s="1" t="str">
        <f t="shared" si="145"/>
        <v>-</v>
      </c>
      <c r="AS220" s="1" t="str">
        <f t="shared" si="146"/>
        <v>-</v>
      </c>
      <c r="AT220" s="1" t="str">
        <f t="shared" si="147"/>
        <v>-</v>
      </c>
      <c r="AU220" s="1" t="str">
        <f t="shared" si="148"/>
        <v>-</v>
      </c>
      <c r="AV220" s="1" t="str">
        <f t="shared" si="149"/>
        <v>-</v>
      </c>
      <c r="AW220" s="5">
        <f t="shared" si="154"/>
        <v>12</v>
      </c>
      <c r="AX220" s="1">
        <f t="shared" si="155"/>
        <v>1.7774062700702391</v>
      </c>
    </row>
    <row r="221" spans="1:50" x14ac:dyDescent="0.2">
      <c r="A221" s="4">
        <v>219</v>
      </c>
      <c r="B221" s="21">
        <v>0.53006687602212699</v>
      </c>
      <c r="C221" s="21">
        <v>0.214</v>
      </c>
      <c r="D221" s="21">
        <v>0</v>
      </c>
      <c r="E221" s="21">
        <v>0</v>
      </c>
      <c r="F221" s="21">
        <v>100</v>
      </c>
      <c r="G221" s="21">
        <v>3.2085175447060998</v>
      </c>
      <c r="H221" s="21">
        <v>5</v>
      </c>
      <c r="I221" s="21">
        <v>0</v>
      </c>
      <c r="J221" s="21">
        <v>0.15</v>
      </c>
      <c r="K221" s="21">
        <v>0</v>
      </c>
      <c r="L221" s="2">
        <f t="shared" si="117"/>
        <v>0</v>
      </c>
      <c r="M221" s="2">
        <f t="shared" si="118"/>
        <v>0</v>
      </c>
      <c r="N221" s="2">
        <f t="shared" si="119"/>
        <v>0</v>
      </c>
      <c r="O221" s="2">
        <f t="shared" si="120"/>
        <v>0</v>
      </c>
      <c r="P221" s="2">
        <f t="shared" si="121"/>
        <v>0</v>
      </c>
      <c r="Q221" s="2">
        <f t="shared" si="122"/>
        <v>0</v>
      </c>
      <c r="R221" s="2">
        <f t="shared" si="123"/>
        <v>0</v>
      </c>
      <c r="S221" s="2">
        <f t="shared" si="124"/>
        <v>0</v>
      </c>
      <c r="T221" s="2">
        <f t="shared" si="125"/>
        <v>0</v>
      </c>
      <c r="U221" s="2">
        <f t="shared" si="126"/>
        <v>0</v>
      </c>
      <c r="V221" s="10">
        <f t="shared" si="127"/>
        <v>6</v>
      </c>
      <c r="W221" s="2">
        <f t="shared" si="128"/>
        <v>8</v>
      </c>
      <c r="X221" s="2">
        <f t="shared" si="129"/>
        <v>6</v>
      </c>
      <c r="Y221" s="2">
        <f t="shared" si="130"/>
        <v>3</v>
      </c>
      <c r="Z221" s="2">
        <f t="shared" si="131"/>
        <v>3</v>
      </c>
      <c r="AA221" s="2">
        <f t="shared" si="132"/>
        <v>5</v>
      </c>
      <c r="AB221" s="2">
        <f t="shared" si="133"/>
        <v>4</v>
      </c>
      <c r="AC221" s="2">
        <f t="shared" si="150"/>
        <v>8</v>
      </c>
      <c r="AD221" s="5">
        <f t="shared" si="151"/>
        <v>12</v>
      </c>
      <c r="AE221">
        <f t="shared" si="152"/>
        <v>1</v>
      </c>
      <c r="AF221" s="1" t="str">
        <f t="shared" si="134"/>
        <v>-</v>
      </c>
      <c r="AG221" s="1" t="str">
        <f t="shared" si="135"/>
        <v>-</v>
      </c>
      <c r="AH221" s="1" t="str">
        <f t="shared" si="136"/>
        <v>-</v>
      </c>
      <c r="AI221" s="1" t="str">
        <f t="shared" si="137"/>
        <v>-</v>
      </c>
      <c r="AJ221" s="1" t="str">
        <f t="shared" si="138"/>
        <v>-</v>
      </c>
      <c r="AK221" s="1" t="str">
        <f t="shared" si="139"/>
        <v>-</v>
      </c>
      <c r="AL221" s="1" t="str">
        <f t="shared" si="140"/>
        <v>-</v>
      </c>
      <c r="AM221" s="1" t="str">
        <f t="shared" si="141"/>
        <v>-</v>
      </c>
      <c r="AN221" s="1" t="str">
        <f t="shared" si="142"/>
        <v>-</v>
      </c>
      <c r="AO221" s="1" t="str">
        <f t="shared" si="143"/>
        <v>-</v>
      </c>
      <c r="AP221" s="1" t="str">
        <f t="shared" si="153"/>
        <v>-</v>
      </c>
      <c r="AQ221" s="1">
        <f t="shared" si="144"/>
        <v>2.4895053337588005</v>
      </c>
      <c r="AR221" s="1" t="str">
        <f t="shared" si="145"/>
        <v>-</v>
      </c>
      <c r="AS221" s="1" t="str">
        <f t="shared" si="146"/>
        <v>-</v>
      </c>
      <c r="AT221" s="1" t="str">
        <f t="shared" si="147"/>
        <v>-</v>
      </c>
      <c r="AU221" s="1" t="str">
        <f t="shared" si="148"/>
        <v>-</v>
      </c>
      <c r="AV221" s="1" t="str">
        <f t="shared" si="149"/>
        <v>-</v>
      </c>
      <c r="AW221" s="5">
        <f t="shared" si="154"/>
        <v>12</v>
      </c>
      <c r="AX221" s="1">
        <f t="shared" si="155"/>
        <v>2.4895053337588005</v>
      </c>
    </row>
    <row r="222" spans="1:50" x14ac:dyDescent="0.2">
      <c r="A222" s="4">
        <v>220</v>
      </c>
      <c r="B222" s="21">
        <v>0.49999717024909301</v>
      </c>
      <c r="C222" s="21">
        <v>0.61199999999999999</v>
      </c>
      <c r="D222" s="21">
        <v>0</v>
      </c>
      <c r="E222" s="21">
        <v>0</v>
      </c>
      <c r="F222" s="21">
        <v>100</v>
      </c>
      <c r="G222" s="21">
        <v>9.1827973088040693</v>
      </c>
      <c r="H222" s="21">
        <v>7</v>
      </c>
      <c r="I222" s="21">
        <v>1500</v>
      </c>
      <c r="J222" s="21">
        <v>185</v>
      </c>
      <c r="K222" s="21">
        <v>0</v>
      </c>
      <c r="L222" s="2">
        <f t="shared" si="117"/>
        <v>0</v>
      </c>
      <c r="M222" s="2">
        <f t="shared" si="118"/>
        <v>0</v>
      </c>
      <c r="N222" s="2">
        <f t="shared" si="119"/>
        <v>0</v>
      </c>
      <c r="O222" s="2">
        <f t="shared" si="120"/>
        <v>0</v>
      </c>
      <c r="P222" s="2">
        <f t="shared" si="121"/>
        <v>0</v>
      </c>
      <c r="Q222" s="2">
        <f t="shared" si="122"/>
        <v>0</v>
      </c>
      <c r="R222" s="2">
        <f t="shared" si="123"/>
        <v>0</v>
      </c>
      <c r="S222" s="2">
        <f t="shared" si="124"/>
        <v>0</v>
      </c>
      <c r="T222" s="2">
        <f t="shared" si="125"/>
        <v>0</v>
      </c>
      <c r="U222" s="2">
        <f t="shared" si="126"/>
        <v>0</v>
      </c>
      <c r="V222" s="10">
        <f t="shared" si="127"/>
        <v>6</v>
      </c>
      <c r="W222" s="2">
        <f t="shared" si="128"/>
        <v>7</v>
      </c>
      <c r="X222" s="2">
        <f t="shared" si="129"/>
        <v>6</v>
      </c>
      <c r="Y222" s="2">
        <f t="shared" si="130"/>
        <v>3</v>
      </c>
      <c r="Z222" s="2">
        <f t="shared" si="131"/>
        <v>3</v>
      </c>
      <c r="AA222" s="2">
        <f t="shared" si="132"/>
        <v>5</v>
      </c>
      <c r="AB222" s="2">
        <f t="shared" si="133"/>
        <v>5</v>
      </c>
      <c r="AC222" s="2">
        <f t="shared" si="150"/>
        <v>7</v>
      </c>
      <c r="AD222" s="5">
        <f t="shared" si="151"/>
        <v>12</v>
      </c>
      <c r="AE222">
        <f t="shared" si="152"/>
        <v>1</v>
      </c>
      <c r="AF222" s="1" t="str">
        <f t="shared" si="134"/>
        <v>-</v>
      </c>
      <c r="AG222" s="1" t="str">
        <f t="shared" si="135"/>
        <v>-</v>
      </c>
      <c r="AH222" s="1" t="str">
        <f t="shared" si="136"/>
        <v>-</v>
      </c>
      <c r="AI222" s="1" t="str">
        <f t="shared" si="137"/>
        <v>-</v>
      </c>
      <c r="AJ222" s="1" t="str">
        <f t="shared" si="138"/>
        <v>-</v>
      </c>
      <c r="AK222" s="1" t="str">
        <f t="shared" si="139"/>
        <v>-</v>
      </c>
      <c r="AL222" s="1" t="str">
        <f t="shared" si="140"/>
        <v>-</v>
      </c>
      <c r="AM222" s="1" t="str">
        <f t="shared" si="141"/>
        <v>-</v>
      </c>
      <c r="AN222" s="1" t="str">
        <f t="shared" si="142"/>
        <v>-</v>
      </c>
      <c r="AO222" s="1" t="str">
        <f t="shared" si="143"/>
        <v>-</v>
      </c>
      <c r="AP222" s="1" t="str">
        <f t="shared" si="153"/>
        <v>-</v>
      </c>
      <c r="AQ222" s="1">
        <f t="shared" si="144"/>
        <v>1.4673732121035918</v>
      </c>
      <c r="AR222" s="1" t="str">
        <f t="shared" si="145"/>
        <v>-</v>
      </c>
      <c r="AS222" s="1" t="str">
        <f t="shared" si="146"/>
        <v>-</v>
      </c>
      <c r="AT222" s="1" t="str">
        <f t="shared" si="147"/>
        <v>-</v>
      </c>
      <c r="AU222" s="1" t="str">
        <f t="shared" si="148"/>
        <v>-</v>
      </c>
      <c r="AV222" s="1" t="str">
        <f t="shared" si="149"/>
        <v>-</v>
      </c>
      <c r="AW222" s="5">
        <f t="shared" si="154"/>
        <v>12</v>
      </c>
      <c r="AX222" s="1">
        <f t="shared" si="155"/>
        <v>1.4673732121035918</v>
      </c>
    </row>
    <row r="223" spans="1:50" x14ac:dyDescent="0.2">
      <c r="A223" s="4">
        <v>221</v>
      </c>
      <c r="B223" s="21">
        <v>0.50944386019782995</v>
      </c>
      <c r="C223" s="21">
        <v>6.7069999999999999</v>
      </c>
      <c r="D223" s="21">
        <v>0</v>
      </c>
      <c r="E223" s="21">
        <v>0</v>
      </c>
      <c r="F223" s="21">
        <v>100</v>
      </c>
      <c r="G223" s="21">
        <v>6.0360822372050604</v>
      </c>
      <c r="H223" s="21">
        <v>6</v>
      </c>
      <c r="I223" s="21">
        <v>1500</v>
      </c>
      <c r="J223" s="21">
        <v>185</v>
      </c>
      <c r="K223" s="21">
        <v>0</v>
      </c>
      <c r="L223" s="2">
        <f t="shared" si="117"/>
        <v>0</v>
      </c>
      <c r="M223" s="2">
        <f t="shared" si="118"/>
        <v>0</v>
      </c>
      <c r="N223" s="2">
        <f t="shared" si="119"/>
        <v>0</v>
      </c>
      <c r="O223" s="2">
        <f t="shared" si="120"/>
        <v>0</v>
      </c>
      <c r="P223" s="2">
        <f t="shared" si="121"/>
        <v>0</v>
      </c>
      <c r="Q223" s="2">
        <f t="shared" si="122"/>
        <v>0</v>
      </c>
      <c r="R223" s="2">
        <f t="shared" si="123"/>
        <v>0</v>
      </c>
      <c r="S223" s="2">
        <f t="shared" si="124"/>
        <v>0</v>
      </c>
      <c r="T223" s="2">
        <f t="shared" si="125"/>
        <v>0</v>
      </c>
      <c r="U223" s="2">
        <f t="shared" si="126"/>
        <v>0</v>
      </c>
      <c r="V223" s="10">
        <f t="shared" si="127"/>
        <v>7</v>
      </c>
      <c r="W223" s="2">
        <f t="shared" si="128"/>
        <v>8</v>
      </c>
      <c r="X223" s="2">
        <f t="shared" si="129"/>
        <v>5</v>
      </c>
      <c r="Y223" s="2">
        <f t="shared" si="130"/>
        <v>3</v>
      </c>
      <c r="Z223" s="2">
        <f t="shared" si="131"/>
        <v>3</v>
      </c>
      <c r="AA223" s="2">
        <f t="shared" si="132"/>
        <v>5</v>
      </c>
      <c r="AB223" s="2">
        <f t="shared" si="133"/>
        <v>5</v>
      </c>
      <c r="AC223" s="2">
        <f t="shared" si="150"/>
        <v>8</v>
      </c>
      <c r="AD223" s="5">
        <f t="shared" si="151"/>
        <v>12</v>
      </c>
      <c r="AE223">
        <f t="shared" si="152"/>
        <v>1</v>
      </c>
      <c r="AF223" s="1" t="str">
        <f t="shared" si="134"/>
        <v>-</v>
      </c>
      <c r="AG223" s="1" t="str">
        <f t="shared" si="135"/>
        <v>-</v>
      </c>
      <c r="AH223" s="1" t="str">
        <f t="shared" si="136"/>
        <v>-</v>
      </c>
      <c r="AI223" s="1" t="str">
        <f t="shared" si="137"/>
        <v>-</v>
      </c>
      <c r="AJ223" s="1" t="str">
        <f t="shared" si="138"/>
        <v>-</v>
      </c>
      <c r="AK223" s="1" t="str">
        <f t="shared" si="139"/>
        <v>-</v>
      </c>
      <c r="AL223" s="1" t="str">
        <f t="shared" si="140"/>
        <v>-</v>
      </c>
      <c r="AM223" s="1" t="str">
        <f t="shared" si="141"/>
        <v>-</v>
      </c>
      <c r="AN223" s="1" t="str">
        <f t="shared" si="142"/>
        <v>-</v>
      </c>
      <c r="AO223" s="1" t="str">
        <f t="shared" si="143"/>
        <v>-</v>
      </c>
      <c r="AP223" s="1" t="str">
        <f t="shared" si="153"/>
        <v>-</v>
      </c>
      <c r="AQ223" s="1">
        <f t="shared" si="144"/>
        <v>1.7787672526811158</v>
      </c>
      <c r="AR223" s="1" t="str">
        <f t="shared" si="145"/>
        <v>-</v>
      </c>
      <c r="AS223" s="1" t="str">
        <f t="shared" si="146"/>
        <v>-</v>
      </c>
      <c r="AT223" s="1" t="str">
        <f t="shared" si="147"/>
        <v>-</v>
      </c>
      <c r="AU223" s="1" t="str">
        <f t="shared" si="148"/>
        <v>-</v>
      </c>
      <c r="AV223" s="1" t="str">
        <f t="shared" si="149"/>
        <v>-</v>
      </c>
      <c r="AW223" s="5">
        <f t="shared" si="154"/>
        <v>12</v>
      </c>
      <c r="AX223" s="1">
        <f t="shared" si="155"/>
        <v>1.7787672526811158</v>
      </c>
    </row>
    <row r="224" spans="1:50" x14ac:dyDescent="0.2">
      <c r="A224" s="4">
        <v>222</v>
      </c>
      <c r="B224" s="21">
        <v>0.53236301753009796</v>
      </c>
      <c r="C224" s="21">
        <v>0.27600000000000002</v>
      </c>
      <c r="D224" s="21">
        <v>0</v>
      </c>
      <c r="E224" s="21">
        <v>0</v>
      </c>
      <c r="F224" s="21">
        <v>100</v>
      </c>
      <c r="G224" s="21">
        <v>4.1439958844866096</v>
      </c>
      <c r="H224" s="21">
        <v>5</v>
      </c>
      <c r="I224" s="21">
        <v>1500</v>
      </c>
      <c r="J224" s="21">
        <v>185</v>
      </c>
      <c r="K224" s="21">
        <v>0</v>
      </c>
      <c r="L224" s="2">
        <f t="shared" si="117"/>
        <v>0</v>
      </c>
      <c r="M224" s="2">
        <f t="shared" si="118"/>
        <v>0</v>
      </c>
      <c r="N224" s="2">
        <f t="shared" si="119"/>
        <v>0</v>
      </c>
      <c r="O224" s="2">
        <f t="shared" si="120"/>
        <v>0</v>
      </c>
      <c r="P224" s="2">
        <f t="shared" si="121"/>
        <v>0</v>
      </c>
      <c r="Q224" s="2">
        <f t="shared" si="122"/>
        <v>0</v>
      </c>
      <c r="R224" s="2">
        <f t="shared" si="123"/>
        <v>0</v>
      </c>
      <c r="S224" s="2">
        <f t="shared" si="124"/>
        <v>0</v>
      </c>
      <c r="T224" s="2">
        <f t="shared" si="125"/>
        <v>0</v>
      </c>
      <c r="U224" s="2">
        <f t="shared" si="126"/>
        <v>0</v>
      </c>
      <c r="V224" s="10">
        <f t="shared" si="127"/>
        <v>6</v>
      </c>
      <c r="W224" s="2">
        <f t="shared" si="128"/>
        <v>9</v>
      </c>
      <c r="X224" s="2">
        <f t="shared" si="129"/>
        <v>7</v>
      </c>
      <c r="Y224" s="2">
        <f t="shared" si="130"/>
        <v>3</v>
      </c>
      <c r="Z224" s="2">
        <f t="shared" si="131"/>
        <v>3</v>
      </c>
      <c r="AA224" s="2">
        <f t="shared" si="132"/>
        <v>5</v>
      </c>
      <c r="AB224" s="2">
        <f t="shared" si="133"/>
        <v>5</v>
      </c>
      <c r="AC224" s="2">
        <f t="shared" si="150"/>
        <v>9</v>
      </c>
      <c r="AD224" s="5">
        <f t="shared" si="151"/>
        <v>12</v>
      </c>
      <c r="AE224">
        <f t="shared" si="152"/>
        <v>1</v>
      </c>
      <c r="AF224" s="1" t="str">
        <f t="shared" si="134"/>
        <v>-</v>
      </c>
      <c r="AG224" s="1" t="str">
        <f t="shared" si="135"/>
        <v>-</v>
      </c>
      <c r="AH224" s="1" t="str">
        <f t="shared" si="136"/>
        <v>-</v>
      </c>
      <c r="AI224" s="1" t="str">
        <f t="shared" si="137"/>
        <v>-</v>
      </c>
      <c r="AJ224" s="1" t="str">
        <f t="shared" si="138"/>
        <v>-</v>
      </c>
      <c r="AK224" s="1" t="str">
        <f t="shared" si="139"/>
        <v>-</v>
      </c>
      <c r="AL224" s="1" t="str">
        <f t="shared" si="140"/>
        <v>-</v>
      </c>
      <c r="AM224" s="1" t="str">
        <f t="shared" si="141"/>
        <v>-</v>
      </c>
      <c r="AN224" s="1" t="str">
        <f t="shared" si="142"/>
        <v>-</v>
      </c>
      <c r="AO224" s="1" t="str">
        <f t="shared" si="143"/>
        <v>-</v>
      </c>
      <c r="AP224" s="1" t="str">
        <f t="shared" si="153"/>
        <v>-</v>
      </c>
      <c r="AQ224" s="1">
        <f t="shared" si="144"/>
        <v>2.0184255931837769</v>
      </c>
      <c r="AR224" s="1" t="str">
        <f t="shared" si="145"/>
        <v>-</v>
      </c>
      <c r="AS224" s="1" t="str">
        <f t="shared" si="146"/>
        <v>-</v>
      </c>
      <c r="AT224" s="1" t="str">
        <f t="shared" si="147"/>
        <v>-</v>
      </c>
      <c r="AU224" s="1" t="str">
        <f t="shared" si="148"/>
        <v>-</v>
      </c>
      <c r="AV224" s="1" t="str">
        <f t="shared" si="149"/>
        <v>-</v>
      </c>
      <c r="AW224" s="5">
        <f t="shared" si="154"/>
        <v>12</v>
      </c>
      <c r="AX224" s="1">
        <f t="shared" si="155"/>
        <v>2.0184255931837769</v>
      </c>
    </row>
    <row r="225" spans="1:50" x14ac:dyDescent="0.2">
      <c r="A225" s="4">
        <v>223</v>
      </c>
      <c r="B225" s="21">
        <v>0.66438494692339001</v>
      </c>
      <c r="C225" s="21">
        <v>1.536</v>
      </c>
      <c r="D225" s="21">
        <v>0</v>
      </c>
      <c r="E225" s="21">
        <v>14</v>
      </c>
      <c r="F225" s="21">
        <v>86</v>
      </c>
      <c r="G225" s="21">
        <v>6.8210586261260797</v>
      </c>
      <c r="H225" s="21">
        <v>6</v>
      </c>
      <c r="I225" s="21">
        <v>1500</v>
      </c>
      <c r="J225" s="21">
        <v>185</v>
      </c>
      <c r="K225" s="21">
        <v>0</v>
      </c>
      <c r="L225" s="2">
        <f t="shared" si="117"/>
        <v>0</v>
      </c>
      <c r="M225" s="2">
        <f t="shared" si="118"/>
        <v>0</v>
      </c>
      <c r="N225" s="2">
        <f t="shared" si="119"/>
        <v>0</v>
      </c>
      <c r="O225" s="2">
        <f t="shared" si="120"/>
        <v>0</v>
      </c>
      <c r="P225" s="2">
        <f t="shared" si="121"/>
        <v>0</v>
      </c>
      <c r="Q225" s="2">
        <f t="shared" si="122"/>
        <v>0</v>
      </c>
      <c r="R225" s="2">
        <f t="shared" si="123"/>
        <v>0</v>
      </c>
      <c r="S225" s="2">
        <f t="shared" si="124"/>
        <v>0</v>
      </c>
      <c r="T225" s="2">
        <f t="shared" si="125"/>
        <v>0</v>
      </c>
      <c r="U225" s="2">
        <f t="shared" si="126"/>
        <v>0</v>
      </c>
      <c r="V225" s="10">
        <f t="shared" si="127"/>
        <v>5</v>
      </c>
      <c r="W225" s="2">
        <f t="shared" si="128"/>
        <v>6</v>
      </c>
      <c r="X225" s="2">
        <f t="shared" si="129"/>
        <v>3</v>
      </c>
      <c r="Y225" s="2">
        <f t="shared" si="130"/>
        <v>3</v>
      </c>
      <c r="Z225" s="2">
        <f t="shared" si="131"/>
        <v>3</v>
      </c>
      <c r="AA225" s="2">
        <f t="shared" si="132"/>
        <v>3</v>
      </c>
      <c r="AB225" s="2">
        <f t="shared" si="133"/>
        <v>3</v>
      </c>
      <c r="AC225" s="2">
        <f t="shared" si="150"/>
        <v>6</v>
      </c>
      <c r="AD225" s="5">
        <f t="shared" si="151"/>
        <v>12</v>
      </c>
      <c r="AE225">
        <f t="shared" si="152"/>
        <v>1</v>
      </c>
      <c r="AF225" s="1" t="str">
        <f t="shared" si="134"/>
        <v>-</v>
      </c>
      <c r="AG225" s="1" t="str">
        <f t="shared" si="135"/>
        <v>-</v>
      </c>
      <c r="AH225" s="1" t="str">
        <f t="shared" si="136"/>
        <v>-</v>
      </c>
      <c r="AI225" s="1" t="str">
        <f t="shared" si="137"/>
        <v>-</v>
      </c>
      <c r="AJ225" s="1" t="str">
        <f t="shared" si="138"/>
        <v>-</v>
      </c>
      <c r="AK225" s="1" t="str">
        <f t="shared" si="139"/>
        <v>-</v>
      </c>
      <c r="AL225" s="1" t="str">
        <f t="shared" si="140"/>
        <v>-</v>
      </c>
      <c r="AM225" s="1" t="str">
        <f t="shared" si="141"/>
        <v>-</v>
      </c>
      <c r="AN225" s="1" t="str">
        <f t="shared" si="142"/>
        <v>-</v>
      </c>
      <c r="AO225" s="1" t="str">
        <f t="shared" si="143"/>
        <v>-</v>
      </c>
      <c r="AP225" s="1" t="str">
        <f t="shared" si="153"/>
        <v>-</v>
      </c>
      <c r="AQ225" s="1">
        <f t="shared" si="144"/>
        <v>1.8808407010210901</v>
      </c>
      <c r="AR225" s="1" t="str">
        <f t="shared" si="145"/>
        <v>-</v>
      </c>
      <c r="AS225" s="1" t="str">
        <f t="shared" si="146"/>
        <v>-</v>
      </c>
      <c r="AT225" s="1" t="str">
        <f t="shared" si="147"/>
        <v>-</v>
      </c>
      <c r="AU225" s="1" t="str">
        <f t="shared" si="148"/>
        <v>-</v>
      </c>
      <c r="AV225" s="1" t="str">
        <f t="shared" si="149"/>
        <v>-</v>
      </c>
      <c r="AW225" s="5">
        <f t="shared" si="154"/>
        <v>12</v>
      </c>
      <c r="AX225" s="1">
        <f t="shared" si="155"/>
        <v>1.8808407010210901</v>
      </c>
    </row>
    <row r="226" spans="1:50" x14ac:dyDescent="0.2">
      <c r="A226" s="4">
        <v>224</v>
      </c>
      <c r="B226" s="21">
        <v>0.60925908507332605</v>
      </c>
      <c r="C226" s="21">
        <v>13.884</v>
      </c>
      <c r="D226" s="21">
        <v>27</v>
      </c>
      <c r="E226" s="21">
        <v>51</v>
      </c>
      <c r="F226" s="21">
        <v>22</v>
      </c>
      <c r="G226" s="21">
        <v>8.3306445983788997</v>
      </c>
      <c r="H226" s="21">
        <v>6</v>
      </c>
      <c r="I226" s="21">
        <v>1500</v>
      </c>
      <c r="J226" s="21">
        <v>0.15</v>
      </c>
      <c r="K226" s="21">
        <v>37.5</v>
      </c>
      <c r="L226" s="2">
        <f t="shared" si="117"/>
        <v>4</v>
      </c>
      <c r="M226" s="2">
        <f t="shared" si="118"/>
        <v>4</v>
      </c>
      <c r="N226" s="2">
        <f t="shared" si="119"/>
        <v>6</v>
      </c>
      <c r="O226" s="2">
        <f t="shared" si="120"/>
        <v>5</v>
      </c>
      <c r="P226" s="2">
        <f t="shared" si="121"/>
        <v>6</v>
      </c>
      <c r="Q226" s="2">
        <f t="shared" si="122"/>
        <v>6</v>
      </c>
      <c r="R226" s="2">
        <f t="shared" si="123"/>
        <v>3</v>
      </c>
      <c r="S226" s="2">
        <f t="shared" si="124"/>
        <v>4</v>
      </c>
      <c r="T226" s="2">
        <f t="shared" si="125"/>
        <v>4</v>
      </c>
      <c r="U226" s="2">
        <f t="shared" si="126"/>
        <v>6</v>
      </c>
      <c r="V226" s="10">
        <f t="shared" si="127"/>
        <v>0</v>
      </c>
      <c r="W226" s="2">
        <f t="shared" si="128"/>
        <v>0</v>
      </c>
      <c r="X226" s="2">
        <f t="shared" si="129"/>
        <v>0</v>
      </c>
      <c r="Y226" s="2">
        <f t="shared" si="130"/>
        <v>0</v>
      </c>
      <c r="Z226" s="2">
        <f t="shared" si="131"/>
        <v>0</v>
      </c>
      <c r="AA226" s="2">
        <f t="shared" si="132"/>
        <v>0</v>
      </c>
      <c r="AB226" s="2">
        <f t="shared" si="133"/>
        <v>0</v>
      </c>
      <c r="AC226" s="2">
        <f t="shared" si="150"/>
        <v>6</v>
      </c>
      <c r="AD226" s="5">
        <f t="shared" si="151"/>
        <v>3</v>
      </c>
      <c r="AE226">
        <f t="shared" si="152"/>
        <v>4</v>
      </c>
      <c r="AF226" s="1" t="str">
        <f t="shared" si="134"/>
        <v>-</v>
      </c>
      <c r="AG226" s="1" t="str">
        <f t="shared" si="135"/>
        <v>-</v>
      </c>
      <c r="AH226" s="1">
        <f t="shared" si="136"/>
        <v>1.9857421592383402</v>
      </c>
      <c r="AI226" s="1" t="str">
        <f t="shared" si="137"/>
        <v>-</v>
      </c>
      <c r="AJ226" s="1">
        <f t="shared" si="138"/>
        <v>2.3665517434281962</v>
      </c>
      <c r="AK226" s="1">
        <f t="shared" si="139"/>
        <v>2.1111656874818889</v>
      </c>
      <c r="AL226" s="1" t="str">
        <f t="shared" si="140"/>
        <v>-</v>
      </c>
      <c r="AM226" s="1" t="str">
        <f t="shared" si="141"/>
        <v>-</v>
      </c>
      <c r="AN226" s="1" t="str">
        <f t="shared" si="142"/>
        <v>-</v>
      </c>
      <c r="AO226" s="1">
        <f t="shared" si="143"/>
        <v>9.8720156451675027</v>
      </c>
      <c r="AP226" s="1" t="str">
        <f t="shared" si="153"/>
        <v>-</v>
      </c>
      <c r="AQ226" s="1" t="str">
        <f t="shared" si="144"/>
        <v>-</v>
      </c>
      <c r="AR226" s="1" t="str">
        <f t="shared" si="145"/>
        <v>-</v>
      </c>
      <c r="AS226" s="1" t="str">
        <f t="shared" si="146"/>
        <v>-</v>
      </c>
      <c r="AT226" s="1" t="str">
        <f t="shared" si="147"/>
        <v>-</v>
      </c>
      <c r="AU226" s="1" t="str">
        <f t="shared" si="148"/>
        <v>-</v>
      </c>
      <c r="AV226" s="1" t="str">
        <f t="shared" si="149"/>
        <v>-</v>
      </c>
      <c r="AW226" s="5">
        <f t="shared" si="154"/>
        <v>3</v>
      </c>
      <c r="AX226" s="1">
        <f t="shared" si="155"/>
        <v>1.9857421592383402</v>
      </c>
    </row>
    <row r="227" spans="1:50" x14ac:dyDescent="0.2">
      <c r="A227" s="4">
        <v>225</v>
      </c>
      <c r="B227" s="21">
        <v>0.53299116257016299</v>
      </c>
      <c r="C227" s="21">
        <v>2.0289999999999999</v>
      </c>
      <c r="D227" s="21">
        <v>69</v>
      </c>
      <c r="E227" s="21">
        <v>25</v>
      </c>
      <c r="F227" s="21">
        <v>6</v>
      </c>
      <c r="G227" s="21">
        <v>9.6831850740355794</v>
      </c>
      <c r="H227" s="21">
        <v>7</v>
      </c>
      <c r="I227" s="21">
        <v>1500</v>
      </c>
      <c r="J227" s="21">
        <v>0.15</v>
      </c>
      <c r="K227" s="21">
        <v>37.5</v>
      </c>
      <c r="L227" s="2">
        <f t="shared" si="117"/>
        <v>4</v>
      </c>
      <c r="M227" s="2">
        <f t="shared" si="118"/>
        <v>7</v>
      </c>
      <c r="N227" s="2">
        <f t="shared" si="119"/>
        <v>8</v>
      </c>
      <c r="O227" s="2">
        <f t="shared" si="120"/>
        <v>5</v>
      </c>
      <c r="P227" s="2">
        <f t="shared" si="121"/>
        <v>3</v>
      </c>
      <c r="Q227" s="2">
        <f t="shared" si="122"/>
        <v>4</v>
      </c>
      <c r="R227" s="2">
        <f t="shared" si="123"/>
        <v>4</v>
      </c>
      <c r="S227" s="2">
        <f t="shared" si="124"/>
        <v>3</v>
      </c>
      <c r="T227" s="2">
        <f t="shared" si="125"/>
        <v>3</v>
      </c>
      <c r="U227" s="2">
        <f t="shared" si="126"/>
        <v>4</v>
      </c>
      <c r="V227" s="10">
        <f t="shared" si="127"/>
        <v>0</v>
      </c>
      <c r="W227" s="2">
        <f t="shared" si="128"/>
        <v>0</v>
      </c>
      <c r="X227" s="2">
        <f t="shared" si="129"/>
        <v>0</v>
      </c>
      <c r="Y227" s="2">
        <f t="shared" si="130"/>
        <v>0</v>
      </c>
      <c r="Z227" s="2">
        <f t="shared" si="131"/>
        <v>0</v>
      </c>
      <c r="AA227" s="2">
        <f t="shared" si="132"/>
        <v>0</v>
      </c>
      <c r="AB227" s="2">
        <f t="shared" si="133"/>
        <v>0</v>
      </c>
      <c r="AC227" s="2">
        <f t="shared" si="150"/>
        <v>8</v>
      </c>
      <c r="AD227" s="5">
        <f t="shared" si="151"/>
        <v>3</v>
      </c>
      <c r="AE227">
        <f t="shared" si="152"/>
        <v>1</v>
      </c>
      <c r="AF227" s="1" t="str">
        <f t="shared" si="134"/>
        <v>-</v>
      </c>
      <c r="AG227" s="1" t="str">
        <f t="shared" si="135"/>
        <v>-</v>
      </c>
      <c r="AH227" s="1">
        <f t="shared" si="136"/>
        <v>1.8155388520067677</v>
      </c>
      <c r="AI227" s="1" t="str">
        <f t="shared" si="137"/>
        <v>-</v>
      </c>
      <c r="AJ227" s="1" t="str">
        <f t="shared" si="138"/>
        <v>-</v>
      </c>
      <c r="AK227" s="1" t="str">
        <f t="shared" si="139"/>
        <v>-</v>
      </c>
      <c r="AL227" s="1" t="str">
        <f t="shared" si="140"/>
        <v>-</v>
      </c>
      <c r="AM227" s="1" t="str">
        <f t="shared" si="141"/>
        <v>-</v>
      </c>
      <c r="AN227" s="1" t="str">
        <f t="shared" si="142"/>
        <v>-</v>
      </c>
      <c r="AO227" s="1" t="str">
        <f t="shared" si="143"/>
        <v>-</v>
      </c>
      <c r="AP227" s="1" t="str">
        <f t="shared" si="153"/>
        <v>-</v>
      </c>
      <c r="AQ227" s="1" t="str">
        <f t="shared" si="144"/>
        <v>-</v>
      </c>
      <c r="AR227" s="1" t="str">
        <f t="shared" si="145"/>
        <v>-</v>
      </c>
      <c r="AS227" s="1" t="str">
        <f t="shared" si="146"/>
        <v>-</v>
      </c>
      <c r="AT227" s="1" t="str">
        <f t="shared" si="147"/>
        <v>-</v>
      </c>
      <c r="AU227" s="1" t="str">
        <f t="shared" si="148"/>
        <v>-</v>
      </c>
      <c r="AV227" s="1" t="str">
        <f t="shared" si="149"/>
        <v>-</v>
      </c>
      <c r="AW227" s="5">
        <f t="shared" si="154"/>
        <v>3</v>
      </c>
      <c r="AX227" s="1">
        <f t="shared" si="155"/>
        <v>1.8155388520067677</v>
      </c>
    </row>
    <row r="228" spans="1:50" x14ac:dyDescent="0.2">
      <c r="A228" s="4">
        <v>226</v>
      </c>
      <c r="B228" s="21">
        <v>0.29754917493280503</v>
      </c>
      <c r="C228" s="21">
        <v>2.9239999999999999</v>
      </c>
      <c r="D228" s="21">
        <v>78</v>
      </c>
      <c r="E228" s="21">
        <v>15</v>
      </c>
      <c r="F228" s="21">
        <v>7</v>
      </c>
      <c r="G228" s="21">
        <v>7.8559299848902597</v>
      </c>
      <c r="H228" s="21">
        <v>6</v>
      </c>
      <c r="I228" s="21">
        <v>1500</v>
      </c>
      <c r="J228" s="21">
        <v>0.15</v>
      </c>
      <c r="K228" s="21">
        <v>37.5</v>
      </c>
      <c r="L228" s="2">
        <f t="shared" si="117"/>
        <v>5</v>
      </c>
      <c r="M228" s="2">
        <f t="shared" si="118"/>
        <v>5</v>
      </c>
      <c r="N228" s="2">
        <f t="shared" si="119"/>
        <v>7</v>
      </c>
      <c r="O228" s="2">
        <f t="shared" si="120"/>
        <v>3</v>
      </c>
      <c r="P228" s="2">
        <f t="shared" si="121"/>
        <v>3</v>
      </c>
      <c r="Q228" s="2">
        <f t="shared" si="122"/>
        <v>4</v>
      </c>
      <c r="R228" s="2">
        <f t="shared" si="123"/>
        <v>6</v>
      </c>
      <c r="S228" s="2">
        <f t="shared" si="124"/>
        <v>5</v>
      </c>
      <c r="T228" s="2">
        <f t="shared" si="125"/>
        <v>5</v>
      </c>
      <c r="U228" s="2">
        <f t="shared" si="126"/>
        <v>4</v>
      </c>
      <c r="V228" s="10">
        <f t="shared" si="127"/>
        <v>0</v>
      </c>
      <c r="W228" s="2">
        <f t="shared" si="128"/>
        <v>0</v>
      </c>
      <c r="X228" s="2">
        <f t="shared" si="129"/>
        <v>0</v>
      </c>
      <c r="Y228" s="2">
        <f t="shared" si="130"/>
        <v>0</v>
      </c>
      <c r="Z228" s="2">
        <f t="shared" si="131"/>
        <v>0</v>
      </c>
      <c r="AA228" s="2">
        <f t="shared" si="132"/>
        <v>0</v>
      </c>
      <c r="AB228" s="2">
        <f t="shared" si="133"/>
        <v>0</v>
      </c>
      <c r="AC228" s="2">
        <f t="shared" si="150"/>
        <v>7</v>
      </c>
      <c r="AD228" s="5">
        <f t="shared" si="151"/>
        <v>3</v>
      </c>
      <c r="AE228">
        <f t="shared" si="152"/>
        <v>1</v>
      </c>
      <c r="AF228" s="1" t="str">
        <f t="shared" si="134"/>
        <v>-</v>
      </c>
      <c r="AG228" s="1" t="str">
        <f t="shared" si="135"/>
        <v>-</v>
      </c>
      <c r="AH228" s="1">
        <f t="shared" si="136"/>
        <v>1.8504883592672294</v>
      </c>
      <c r="AI228" s="1" t="str">
        <f t="shared" si="137"/>
        <v>-</v>
      </c>
      <c r="AJ228" s="1" t="str">
        <f t="shared" si="138"/>
        <v>-</v>
      </c>
      <c r="AK228" s="1" t="str">
        <f t="shared" si="139"/>
        <v>-</v>
      </c>
      <c r="AL228" s="1" t="str">
        <f t="shared" si="140"/>
        <v>-</v>
      </c>
      <c r="AM228" s="1" t="str">
        <f t="shared" si="141"/>
        <v>-</v>
      </c>
      <c r="AN228" s="1" t="str">
        <f t="shared" si="142"/>
        <v>-</v>
      </c>
      <c r="AO228" s="1" t="str">
        <f t="shared" si="143"/>
        <v>-</v>
      </c>
      <c r="AP228" s="1" t="str">
        <f t="shared" si="153"/>
        <v>-</v>
      </c>
      <c r="AQ228" s="1" t="str">
        <f t="shared" si="144"/>
        <v>-</v>
      </c>
      <c r="AR228" s="1" t="str">
        <f t="shared" si="145"/>
        <v>-</v>
      </c>
      <c r="AS228" s="1" t="str">
        <f t="shared" si="146"/>
        <v>-</v>
      </c>
      <c r="AT228" s="1" t="str">
        <f t="shared" si="147"/>
        <v>-</v>
      </c>
      <c r="AU228" s="1" t="str">
        <f t="shared" si="148"/>
        <v>-</v>
      </c>
      <c r="AV228" s="1" t="str">
        <f t="shared" si="149"/>
        <v>-</v>
      </c>
      <c r="AW228" s="5">
        <f t="shared" si="154"/>
        <v>3</v>
      </c>
      <c r="AX228" s="1">
        <f t="shared" si="155"/>
        <v>1.8504883592672294</v>
      </c>
    </row>
    <row r="229" spans="1:50" x14ac:dyDescent="0.2">
      <c r="A229" s="4">
        <v>227</v>
      </c>
      <c r="B229" s="21">
        <v>0.36282438507767101</v>
      </c>
      <c r="C229" s="21">
        <v>92.924000000000007</v>
      </c>
      <c r="D229" s="21">
        <v>70</v>
      </c>
      <c r="E229" s="21">
        <v>4</v>
      </c>
      <c r="F229" s="21">
        <v>26</v>
      </c>
      <c r="G229" s="21">
        <v>9.2924455990086692</v>
      </c>
      <c r="H229" s="21">
        <v>6</v>
      </c>
      <c r="I229" s="21">
        <v>1500</v>
      </c>
      <c r="J229" s="21">
        <v>0.15</v>
      </c>
      <c r="K229" s="21">
        <v>37.5</v>
      </c>
      <c r="L229" s="2">
        <f t="shared" si="117"/>
        <v>4</v>
      </c>
      <c r="M229" s="2">
        <f t="shared" si="118"/>
        <v>6</v>
      </c>
      <c r="N229" s="2">
        <f t="shared" si="119"/>
        <v>8</v>
      </c>
      <c r="O229" s="2">
        <f t="shared" si="120"/>
        <v>3</v>
      </c>
      <c r="P229" s="2">
        <f t="shared" si="121"/>
        <v>4</v>
      </c>
      <c r="Q229" s="2">
        <f t="shared" si="122"/>
        <v>4</v>
      </c>
      <c r="R229" s="2">
        <f t="shared" si="123"/>
        <v>6</v>
      </c>
      <c r="S229" s="2">
        <f t="shared" si="124"/>
        <v>5</v>
      </c>
      <c r="T229" s="2">
        <f t="shared" si="125"/>
        <v>5</v>
      </c>
      <c r="U229" s="2">
        <f t="shared" si="126"/>
        <v>4</v>
      </c>
      <c r="V229" s="10">
        <f t="shared" si="127"/>
        <v>0</v>
      </c>
      <c r="W229" s="2">
        <f t="shared" si="128"/>
        <v>0</v>
      </c>
      <c r="X229" s="2">
        <f t="shared" si="129"/>
        <v>0</v>
      </c>
      <c r="Y229" s="2">
        <f t="shared" si="130"/>
        <v>0</v>
      </c>
      <c r="Z229" s="2">
        <f t="shared" si="131"/>
        <v>0</v>
      </c>
      <c r="AA229" s="2">
        <f t="shared" si="132"/>
        <v>0</v>
      </c>
      <c r="AB229" s="2">
        <f t="shared" si="133"/>
        <v>0</v>
      </c>
      <c r="AC229" s="2">
        <f t="shared" si="150"/>
        <v>8</v>
      </c>
      <c r="AD229" s="5">
        <f t="shared" si="151"/>
        <v>3</v>
      </c>
      <c r="AE229">
        <f t="shared" si="152"/>
        <v>1</v>
      </c>
      <c r="AF229" s="1" t="str">
        <f t="shared" si="134"/>
        <v>-</v>
      </c>
      <c r="AG229" s="1" t="str">
        <f t="shared" si="135"/>
        <v>-</v>
      </c>
      <c r="AH229" s="1">
        <f t="shared" si="136"/>
        <v>1.9703387177904967</v>
      </c>
      <c r="AI229" s="1" t="str">
        <f t="shared" si="137"/>
        <v>-</v>
      </c>
      <c r="AJ229" s="1" t="str">
        <f t="shared" si="138"/>
        <v>-</v>
      </c>
      <c r="AK229" s="1" t="str">
        <f t="shared" si="139"/>
        <v>-</v>
      </c>
      <c r="AL229" s="1" t="str">
        <f t="shared" si="140"/>
        <v>-</v>
      </c>
      <c r="AM229" s="1" t="str">
        <f t="shared" si="141"/>
        <v>-</v>
      </c>
      <c r="AN229" s="1" t="str">
        <f t="shared" si="142"/>
        <v>-</v>
      </c>
      <c r="AO229" s="1" t="str">
        <f t="shared" si="143"/>
        <v>-</v>
      </c>
      <c r="AP229" s="1" t="str">
        <f t="shared" si="153"/>
        <v>-</v>
      </c>
      <c r="AQ229" s="1" t="str">
        <f t="shared" si="144"/>
        <v>-</v>
      </c>
      <c r="AR229" s="1" t="str">
        <f t="shared" si="145"/>
        <v>-</v>
      </c>
      <c r="AS229" s="1" t="str">
        <f t="shared" si="146"/>
        <v>-</v>
      </c>
      <c r="AT229" s="1" t="str">
        <f t="shared" si="147"/>
        <v>-</v>
      </c>
      <c r="AU229" s="1" t="str">
        <f t="shared" si="148"/>
        <v>-</v>
      </c>
      <c r="AV229" s="1" t="str">
        <f t="shared" si="149"/>
        <v>-</v>
      </c>
      <c r="AW229" s="5">
        <f t="shared" si="154"/>
        <v>3</v>
      </c>
      <c r="AX229" s="1">
        <f t="shared" si="155"/>
        <v>1.9703387177904967</v>
      </c>
    </row>
    <row r="230" spans="1:50" x14ac:dyDescent="0.2">
      <c r="A230" s="4">
        <v>228</v>
      </c>
      <c r="B230" s="21">
        <v>0.47792641788974399</v>
      </c>
      <c r="C230" s="21">
        <v>1.4510000000000001</v>
      </c>
      <c r="D230" s="21">
        <v>72</v>
      </c>
      <c r="E230" s="21">
        <v>29</v>
      </c>
      <c r="F230" s="21">
        <v>-1</v>
      </c>
      <c r="G230" s="21">
        <v>10.303954780803</v>
      </c>
      <c r="H230" s="21">
        <v>7</v>
      </c>
      <c r="I230" s="21">
        <v>1500</v>
      </c>
      <c r="J230" s="21">
        <v>0.15</v>
      </c>
      <c r="K230" s="21">
        <v>37.5</v>
      </c>
      <c r="L230" s="2">
        <f t="shared" si="117"/>
        <v>3</v>
      </c>
      <c r="M230" s="2">
        <f t="shared" si="118"/>
        <v>8</v>
      </c>
      <c r="N230" s="2">
        <f t="shared" si="119"/>
        <v>7</v>
      </c>
      <c r="O230" s="2">
        <f t="shared" si="120"/>
        <v>4</v>
      </c>
      <c r="P230" s="2">
        <f t="shared" si="121"/>
        <v>3</v>
      </c>
      <c r="Q230" s="2">
        <f t="shared" si="122"/>
        <v>3</v>
      </c>
      <c r="R230" s="2">
        <f t="shared" si="123"/>
        <v>6</v>
      </c>
      <c r="S230" s="2">
        <f t="shared" si="124"/>
        <v>2</v>
      </c>
      <c r="T230" s="2">
        <f t="shared" si="125"/>
        <v>2</v>
      </c>
      <c r="U230" s="2">
        <f t="shared" si="126"/>
        <v>4</v>
      </c>
      <c r="V230" s="10">
        <f t="shared" si="127"/>
        <v>0</v>
      </c>
      <c r="W230" s="2">
        <f t="shared" si="128"/>
        <v>0</v>
      </c>
      <c r="X230" s="2">
        <f t="shared" si="129"/>
        <v>0</v>
      </c>
      <c r="Y230" s="2">
        <f t="shared" si="130"/>
        <v>0</v>
      </c>
      <c r="Z230" s="2">
        <f t="shared" si="131"/>
        <v>0</v>
      </c>
      <c r="AA230" s="2">
        <f t="shared" si="132"/>
        <v>0</v>
      </c>
      <c r="AB230" s="2">
        <f t="shared" si="133"/>
        <v>0</v>
      </c>
      <c r="AC230" s="2">
        <f t="shared" si="150"/>
        <v>8</v>
      </c>
      <c r="AD230" s="5">
        <f t="shared" si="151"/>
        <v>2</v>
      </c>
      <c r="AE230">
        <f t="shared" si="152"/>
        <v>1</v>
      </c>
      <c r="AF230" s="1" t="str">
        <f t="shared" si="134"/>
        <v>-</v>
      </c>
      <c r="AG230" s="1">
        <f t="shared" si="135"/>
        <v>1.928942543496722</v>
      </c>
      <c r="AH230" s="1" t="str">
        <f t="shared" si="136"/>
        <v>-</v>
      </c>
      <c r="AI230" s="1" t="str">
        <f t="shared" si="137"/>
        <v>-</v>
      </c>
      <c r="AJ230" s="1" t="str">
        <f t="shared" si="138"/>
        <v>-</v>
      </c>
      <c r="AK230" s="1" t="str">
        <f t="shared" si="139"/>
        <v>-</v>
      </c>
      <c r="AL230" s="1" t="str">
        <f t="shared" si="140"/>
        <v>-</v>
      </c>
      <c r="AM230" s="1" t="str">
        <f t="shared" si="141"/>
        <v>-</v>
      </c>
      <c r="AN230" s="1" t="str">
        <f t="shared" si="142"/>
        <v>-</v>
      </c>
      <c r="AO230" s="1" t="str">
        <f t="shared" si="143"/>
        <v>-</v>
      </c>
      <c r="AP230" s="1" t="str">
        <f t="shared" si="153"/>
        <v>-</v>
      </c>
      <c r="AQ230" s="1" t="str">
        <f t="shared" si="144"/>
        <v>-</v>
      </c>
      <c r="AR230" s="1" t="str">
        <f t="shared" si="145"/>
        <v>-</v>
      </c>
      <c r="AS230" s="1" t="str">
        <f t="shared" si="146"/>
        <v>-</v>
      </c>
      <c r="AT230" s="1" t="str">
        <f t="shared" si="147"/>
        <v>-</v>
      </c>
      <c r="AU230" s="1" t="str">
        <f t="shared" si="148"/>
        <v>-</v>
      </c>
      <c r="AV230" s="1" t="str">
        <f t="shared" si="149"/>
        <v>-</v>
      </c>
      <c r="AW230" s="5">
        <f t="shared" si="154"/>
        <v>2</v>
      </c>
      <c r="AX230" s="1">
        <f t="shared" si="155"/>
        <v>1.928942543496722</v>
      </c>
    </row>
    <row r="231" spans="1:50" x14ac:dyDescent="0.2">
      <c r="A231" s="4">
        <v>229</v>
      </c>
      <c r="B231" s="21">
        <v>0.508423135040727</v>
      </c>
      <c r="C231" s="21">
        <v>1.288</v>
      </c>
      <c r="D231" s="21">
        <v>57</v>
      </c>
      <c r="E231" s="21">
        <v>31</v>
      </c>
      <c r="F231" s="21">
        <v>12</v>
      </c>
      <c r="G231" s="21">
        <v>16.172733491441001</v>
      </c>
      <c r="H231" s="21">
        <v>7</v>
      </c>
      <c r="I231" s="21">
        <v>1500</v>
      </c>
      <c r="J231" s="21">
        <v>0.15</v>
      </c>
      <c r="K231" s="21">
        <v>37.5</v>
      </c>
      <c r="L231" s="2">
        <f t="shared" si="117"/>
        <v>3</v>
      </c>
      <c r="M231" s="2">
        <f t="shared" si="118"/>
        <v>10</v>
      </c>
      <c r="N231" s="2">
        <f t="shared" si="119"/>
        <v>8</v>
      </c>
      <c r="O231" s="2">
        <f t="shared" si="120"/>
        <v>6</v>
      </c>
      <c r="P231" s="2">
        <f t="shared" si="121"/>
        <v>5</v>
      </c>
      <c r="Q231" s="2">
        <f t="shared" si="122"/>
        <v>3</v>
      </c>
      <c r="R231" s="2">
        <f t="shared" si="123"/>
        <v>4</v>
      </c>
      <c r="S231" s="2">
        <f t="shared" si="124"/>
        <v>2</v>
      </c>
      <c r="T231" s="2">
        <f t="shared" si="125"/>
        <v>2</v>
      </c>
      <c r="U231" s="2">
        <f t="shared" si="126"/>
        <v>3</v>
      </c>
      <c r="V231" s="10">
        <f t="shared" si="127"/>
        <v>0</v>
      </c>
      <c r="W231" s="2">
        <f t="shared" si="128"/>
        <v>0</v>
      </c>
      <c r="X231" s="2">
        <f t="shared" si="129"/>
        <v>0</v>
      </c>
      <c r="Y231" s="2">
        <f t="shared" si="130"/>
        <v>0</v>
      </c>
      <c r="Z231" s="2">
        <f t="shared" si="131"/>
        <v>0</v>
      </c>
      <c r="AA231" s="2">
        <f t="shared" si="132"/>
        <v>0</v>
      </c>
      <c r="AB231" s="2">
        <f t="shared" si="133"/>
        <v>0</v>
      </c>
      <c r="AC231" s="2">
        <f t="shared" si="150"/>
        <v>10</v>
      </c>
      <c r="AD231" s="5">
        <f t="shared" si="151"/>
        <v>2</v>
      </c>
      <c r="AE231">
        <f t="shared" si="152"/>
        <v>1</v>
      </c>
      <c r="AF231" s="1" t="str">
        <f t="shared" si="134"/>
        <v>-</v>
      </c>
      <c r="AG231" s="1">
        <f t="shared" si="135"/>
        <v>1.7385644371217281</v>
      </c>
      <c r="AH231" s="1" t="str">
        <f t="shared" si="136"/>
        <v>-</v>
      </c>
      <c r="AI231" s="1" t="str">
        <f t="shared" si="137"/>
        <v>-</v>
      </c>
      <c r="AJ231" s="1" t="str">
        <f t="shared" si="138"/>
        <v>-</v>
      </c>
      <c r="AK231" s="1" t="str">
        <f t="shared" si="139"/>
        <v>-</v>
      </c>
      <c r="AL231" s="1" t="str">
        <f t="shared" si="140"/>
        <v>-</v>
      </c>
      <c r="AM231" s="1" t="str">
        <f t="shared" si="141"/>
        <v>-</v>
      </c>
      <c r="AN231" s="1" t="str">
        <f t="shared" si="142"/>
        <v>-</v>
      </c>
      <c r="AO231" s="1" t="str">
        <f t="shared" si="143"/>
        <v>-</v>
      </c>
      <c r="AP231" s="1" t="str">
        <f t="shared" si="153"/>
        <v>-</v>
      </c>
      <c r="AQ231" s="1" t="str">
        <f t="shared" si="144"/>
        <v>-</v>
      </c>
      <c r="AR231" s="1" t="str">
        <f t="shared" si="145"/>
        <v>-</v>
      </c>
      <c r="AS231" s="1" t="str">
        <f t="shared" si="146"/>
        <v>-</v>
      </c>
      <c r="AT231" s="1" t="str">
        <f t="shared" si="147"/>
        <v>-</v>
      </c>
      <c r="AU231" s="1" t="str">
        <f t="shared" si="148"/>
        <v>-</v>
      </c>
      <c r="AV231" s="1" t="str">
        <f t="shared" si="149"/>
        <v>-</v>
      </c>
      <c r="AW231" s="5">
        <f t="shared" si="154"/>
        <v>2</v>
      </c>
      <c r="AX231" s="1">
        <f t="shared" si="155"/>
        <v>1.7385644371217281</v>
      </c>
    </row>
    <row r="232" spans="1:50" x14ac:dyDescent="0.2">
      <c r="A232" s="4">
        <v>230</v>
      </c>
      <c r="B232" s="21">
        <v>0</v>
      </c>
      <c r="C232" s="21">
        <v>1.0549999999999999</v>
      </c>
      <c r="D232" s="21">
        <v>100</v>
      </c>
      <c r="E232" s="21">
        <v>0</v>
      </c>
      <c r="F232" s="21">
        <v>0</v>
      </c>
      <c r="G232" s="21">
        <v>15.822155046134201</v>
      </c>
      <c r="H232" s="21">
        <v>7</v>
      </c>
      <c r="I232" s="21">
        <v>1500</v>
      </c>
      <c r="J232" s="21">
        <v>0.15</v>
      </c>
      <c r="K232" s="21">
        <v>37.5</v>
      </c>
      <c r="L232" s="2">
        <f t="shared" si="117"/>
        <v>3</v>
      </c>
      <c r="M232" s="2">
        <f t="shared" si="118"/>
        <v>7</v>
      </c>
      <c r="N232" s="2">
        <f t="shared" si="119"/>
        <v>5</v>
      </c>
      <c r="O232" s="2">
        <f t="shared" si="120"/>
        <v>5</v>
      </c>
      <c r="P232" s="2">
        <f t="shared" si="121"/>
        <v>3</v>
      </c>
      <c r="Q232" s="2">
        <f t="shared" si="122"/>
        <v>2</v>
      </c>
      <c r="R232" s="2">
        <f t="shared" si="123"/>
        <v>5</v>
      </c>
      <c r="S232" s="2">
        <f t="shared" si="124"/>
        <v>3</v>
      </c>
      <c r="T232" s="2">
        <f t="shared" si="125"/>
        <v>3</v>
      </c>
      <c r="U232" s="2">
        <f t="shared" si="126"/>
        <v>2</v>
      </c>
      <c r="V232" s="10">
        <f t="shared" si="127"/>
        <v>0</v>
      </c>
      <c r="W232" s="2">
        <f t="shared" si="128"/>
        <v>0</v>
      </c>
      <c r="X232" s="2">
        <f t="shared" si="129"/>
        <v>0</v>
      </c>
      <c r="Y232" s="2">
        <f t="shared" si="130"/>
        <v>0</v>
      </c>
      <c r="Z232" s="2">
        <f t="shared" si="131"/>
        <v>0</v>
      </c>
      <c r="AA232" s="2">
        <f t="shared" si="132"/>
        <v>0</v>
      </c>
      <c r="AB232" s="2">
        <f t="shared" si="133"/>
        <v>0</v>
      </c>
      <c r="AC232" s="2">
        <f t="shared" si="150"/>
        <v>7</v>
      </c>
      <c r="AD232" s="5">
        <f t="shared" si="151"/>
        <v>2</v>
      </c>
      <c r="AE232">
        <f t="shared" si="152"/>
        <v>1</v>
      </c>
      <c r="AF232" s="1" t="str">
        <f t="shared" si="134"/>
        <v>-</v>
      </c>
      <c r="AG232" s="1">
        <f t="shared" si="135"/>
        <v>1.0732304492414866</v>
      </c>
      <c r="AH232" s="1" t="str">
        <f t="shared" si="136"/>
        <v>-</v>
      </c>
      <c r="AI232" s="1" t="str">
        <f t="shared" si="137"/>
        <v>-</v>
      </c>
      <c r="AJ232" s="1" t="str">
        <f t="shared" si="138"/>
        <v>-</v>
      </c>
      <c r="AK232" s="1" t="str">
        <f t="shared" si="139"/>
        <v>-</v>
      </c>
      <c r="AL232" s="1" t="str">
        <f t="shared" si="140"/>
        <v>-</v>
      </c>
      <c r="AM232" s="1" t="str">
        <f t="shared" si="141"/>
        <v>-</v>
      </c>
      <c r="AN232" s="1" t="str">
        <f t="shared" si="142"/>
        <v>-</v>
      </c>
      <c r="AO232" s="1" t="str">
        <f t="shared" si="143"/>
        <v>-</v>
      </c>
      <c r="AP232" s="1" t="str">
        <f t="shared" si="153"/>
        <v>-</v>
      </c>
      <c r="AQ232" s="1" t="str">
        <f t="shared" si="144"/>
        <v>-</v>
      </c>
      <c r="AR232" s="1" t="str">
        <f t="shared" si="145"/>
        <v>-</v>
      </c>
      <c r="AS232" s="1" t="str">
        <f t="shared" si="146"/>
        <v>-</v>
      </c>
      <c r="AT232" s="1" t="str">
        <f t="shared" si="147"/>
        <v>-</v>
      </c>
      <c r="AU232" s="1" t="str">
        <f t="shared" si="148"/>
        <v>-</v>
      </c>
      <c r="AV232" s="1" t="str">
        <f t="shared" si="149"/>
        <v>-</v>
      </c>
      <c r="AW232" s="5">
        <f t="shared" si="154"/>
        <v>2</v>
      </c>
      <c r="AX232" s="1">
        <f t="shared" si="155"/>
        <v>1.0732304492414866</v>
      </c>
    </row>
    <row r="233" spans="1:50" x14ac:dyDescent="0.2">
      <c r="A233" s="4">
        <v>231</v>
      </c>
      <c r="B233" s="21">
        <v>0.202562099443438</v>
      </c>
      <c r="C233" s="21">
        <v>9.9830000000000005</v>
      </c>
      <c r="D233" s="21">
        <v>85</v>
      </c>
      <c r="E233" s="21">
        <v>13</v>
      </c>
      <c r="F233" s="21">
        <v>2</v>
      </c>
      <c r="G233" s="21">
        <v>12.978443128645701</v>
      </c>
      <c r="H233" s="21">
        <v>7</v>
      </c>
      <c r="I233" s="21">
        <v>1500</v>
      </c>
      <c r="J233" s="21">
        <v>0.15</v>
      </c>
      <c r="K233" s="21">
        <v>37.5</v>
      </c>
      <c r="L233" s="2">
        <f t="shared" si="117"/>
        <v>5</v>
      </c>
      <c r="M233" s="2">
        <f t="shared" si="118"/>
        <v>6</v>
      </c>
      <c r="N233" s="2">
        <f t="shared" si="119"/>
        <v>5</v>
      </c>
      <c r="O233" s="2">
        <f t="shared" si="120"/>
        <v>4</v>
      </c>
      <c r="P233" s="2">
        <f t="shared" si="121"/>
        <v>3</v>
      </c>
      <c r="Q233" s="2">
        <f t="shared" si="122"/>
        <v>2</v>
      </c>
      <c r="R233" s="2">
        <f t="shared" si="123"/>
        <v>6</v>
      </c>
      <c r="S233" s="2">
        <f t="shared" si="124"/>
        <v>3</v>
      </c>
      <c r="T233" s="2">
        <f t="shared" si="125"/>
        <v>3</v>
      </c>
      <c r="U233" s="2">
        <f t="shared" si="126"/>
        <v>3</v>
      </c>
      <c r="V233" s="10">
        <f t="shared" si="127"/>
        <v>0</v>
      </c>
      <c r="W233" s="2">
        <f t="shared" si="128"/>
        <v>0</v>
      </c>
      <c r="X233" s="2">
        <f t="shared" si="129"/>
        <v>0</v>
      </c>
      <c r="Y233" s="2">
        <f t="shared" si="130"/>
        <v>0</v>
      </c>
      <c r="Z233" s="2">
        <f t="shared" si="131"/>
        <v>0</v>
      </c>
      <c r="AA233" s="2">
        <f t="shared" si="132"/>
        <v>0</v>
      </c>
      <c r="AB233" s="2">
        <f t="shared" si="133"/>
        <v>0</v>
      </c>
      <c r="AC233" s="2">
        <f t="shared" si="150"/>
        <v>6</v>
      </c>
      <c r="AD233" s="5">
        <f t="shared" si="151"/>
        <v>2</v>
      </c>
      <c r="AE233">
        <f t="shared" si="152"/>
        <v>2</v>
      </c>
      <c r="AF233" s="1" t="str">
        <f t="shared" si="134"/>
        <v>-</v>
      </c>
      <c r="AG233" s="1">
        <f t="shared" si="135"/>
        <v>2.2903265274114206</v>
      </c>
      <c r="AH233" s="1" t="str">
        <f t="shared" si="136"/>
        <v>-</v>
      </c>
      <c r="AI233" s="1" t="str">
        <f t="shared" si="137"/>
        <v>-</v>
      </c>
      <c r="AJ233" s="1" t="str">
        <f t="shared" si="138"/>
        <v>-</v>
      </c>
      <c r="AK233" s="1" t="str">
        <f t="shared" si="139"/>
        <v>-</v>
      </c>
      <c r="AL233" s="1">
        <f t="shared" si="140"/>
        <v>2.3614814613756074</v>
      </c>
      <c r="AM233" s="1" t="str">
        <f t="shared" si="141"/>
        <v>-</v>
      </c>
      <c r="AN233" s="1" t="str">
        <f t="shared" si="142"/>
        <v>-</v>
      </c>
      <c r="AO233" s="1" t="str">
        <f t="shared" si="143"/>
        <v>-</v>
      </c>
      <c r="AP233" s="1" t="str">
        <f t="shared" si="153"/>
        <v>-</v>
      </c>
      <c r="AQ233" s="1" t="str">
        <f t="shared" si="144"/>
        <v>-</v>
      </c>
      <c r="AR233" s="1" t="str">
        <f t="shared" si="145"/>
        <v>-</v>
      </c>
      <c r="AS233" s="1" t="str">
        <f t="shared" si="146"/>
        <v>-</v>
      </c>
      <c r="AT233" s="1" t="str">
        <f t="shared" si="147"/>
        <v>-</v>
      </c>
      <c r="AU233" s="1" t="str">
        <f t="shared" si="148"/>
        <v>-</v>
      </c>
      <c r="AV233" s="1" t="str">
        <f t="shared" si="149"/>
        <v>-</v>
      </c>
      <c r="AW233" s="5">
        <f t="shared" si="154"/>
        <v>2</v>
      </c>
      <c r="AX233" s="1">
        <f t="shared" si="155"/>
        <v>2.2903265274114206</v>
      </c>
    </row>
    <row r="234" spans="1:50" x14ac:dyDescent="0.2">
      <c r="A234" s="4">
        <v>232</v>
      </c>
      <c r="B234" s="21">
        <v>0.30289892378044497</v>
      </c>
      <c r="C234" s="21">
        <v>0.59499999999999997</v>
      </c>
      <c r="D234" s="21">
        <v>80</v>
      </c>
      <c r="E234" s="21">
        <v>0</v>
      </c>
      <c r="F234" s="21">
        <v>20</v>
      </c>
      <c r="G234" s="21">
        <v>8.9229079203883295</v>
      </c>
      <c r="H234" s="21">
        <v>6</v>
      </c>
      <c r="I234" s="21">
        <v>1500</v>
      </c>
      <c r="J234" s="21">
        <v>0.15</v>
      </c>
      <c r="K234" s="21">
        <v>37.5</v>
      </c>
      <c r="L234" s="2">
        <f t="shared" si="117"/>
        <v>3</v>
      </c>
      <c r="M234" s="2">
        <f t="shared" si="118"/>
        <v>5</v>
      </c>
      <c r="N234" s="2">
        <f t="shared" si="119"/>
        <v>7</v>
      </c>
      <c r="O234" s="2">
        <f t="shared" si="120"/>
        <v>3</v>
      </c>
      <c r="P234" s="2">
        <f t="shared" si="121"/>
        <v>5</v>
      </c>
      <c r="Q234" s="2">
        <f t="shared" si="122"/>
        <v>5</v>
      </c>
      <c r="R234" s="2">
        <f t="shared" si="123"/>
        <v>6</v>
      </c>
      <c r="S234" s="2">
        <f t="shared" si="124"/>
        <v>5</v>
      </c>
      <c r="T234" s="2">
        <f t="shared" si="125"/>
        <v>5</v>
      </c>
      <c r="U234" s="2">
        <f t="shared" si="126"/>
        <v>4</v>
      </c>
      <c r="V234" s="10">
        <f t="shared" si="127"/>
        <v>0</v>
      </c>
      <c r="W234" s="2">
        <f t="shared" si="128"/>
        <v>0</v>
      </c>
      <c r="X234" s="2">
        <f t="shared" si="129"/>
        <v>0</v>
      </c>
      <c r="Y234" s="2">
        <f t="shared" si="130"/>
        <v>0</v>
      </c>
      <c r="Z234" s="2">
        <f t="shared" si="131"/>
        <v>0</v>
      </c>
      <c r="AA234" s="2">
        <f t="shared" si="132"/>
        <v>0</v>
      </c>
      <c r="AB234" s="2">
        <f t="shared" si="133"/>
        <v>0</v>
      </c>
      <c r="AC234" s="2">
        <f t="shared" si="150"/>
        <v>7</v>
      </c>
      <c r="AD234" s="5">
        <f t="shared" si="151"/>
        <v>3</v>
      </c>
      <c r="AE234">
        <f t="shared" si="152"/>
        <v>1</v>
      </c>
      <c r="AF234" s="1" t="str">
        <f t="shared" si="134"/>
        <v>-</v>
      </c>
      <c r="AG234" s="1" t="str">
        <f t="shared" si="135"/>
        <v>-</v>
      </c>
      <c r="AH234" s="1">
        <f t="shared" si="136"/>
        <v>1.715021837455011</v>
      </c>
      <c r="AI234" s="1" t="str">
        <f t="shared" si="137"/>
        <v>-</v>
      </c>
      <c r="AJ234" s="1" t="str">
        <f t="shared" si="138"/>
        <v>-</v>
      </c>
      <c r="AK234" s="1" t="str">
        <f t="shared" si="139"/>
        <v>-</v>
      </c>
      <c r="AL234" s="1" t="str">
        <f t="shared" si="140"/>
        <v>-</v>
      </c>
      <c r="AM234" s="1" t="str">
        <f t="shared" si="141"/>
        <v>-</v>
      </c>
      <c r="AN234" s="1" t="str">
        <f t="shared" si="142"/>
        <v>-</v>
      </c>
      <c r="AO234" s="1" t="str">
        <f t="shared" si="143"/>
        <v>-</v>
      </c>
      <c r="AP234" s="1" t="str">
        <f t="shared" si="153"/>
        <v>-</v>
      </c>
      <c r="AQ234" s="1" t="str">
        <f t="shared" si="144"/>
        <v>-</v>
      </c>
      <c r="AR234" s="1" t="str">
        <f t="shared" si="145"/>
        <v>-</v>
      </c>
      <c r="AS234" s="1" t="str">
        <f t="shared" si="146"/>
        <v>-</v>
      </c>
      <c r="AT234" s="1" t="str">
        <f t="shared" si="147"/>
        <v>-</v>
      </c>
      <c r="AU234" s="1" t="str">
        <f t="shared" si="148"/>
        <v>-</v>
      </c>
      <c r="AV234" s="1" t="str">
        <f t="shared" si="149"/>
        <v>-</v>
      </c>
      <c r="AW234" s="5">
        <f t="shared" si="154"/>
        <v>3</v>
      </c>
      <c r="AX234" s="1">
        <f t="shared" si="155"/>
        <v>1.715021837455011</v>
      </c>
    </row>
    <row r="235" spans="1:50" x14ac:dyDescent="0.2">
      <c r="A235" s="4">
        <v>233</v>
      </c>
      <c r="B235" s="21">
        <v>0.44097667056898299</v>
      </c>
      <c r="C235" s="21">
        <v>0.502</v>
      </c>
      <c r="D235" s="21">
        <v>54</v>
      </c>
      <c r="E235" s="21">
        <v>0</v>
      </c>
      <c r="F235" s="21">
        <v>46</v>
      </c>
      <c r="G235" s="21">
        <v>7.5325538990244798</v>
      </c>
      <c r="H235" s="21">
        <v>6</v>
      </c>
      <c r="I235" s="21">
        <v>1500</v>
      </c>
      <c r="J235" s="21">
        <v>0.15</v>
      </c>
      <c r="K235" s="21">
        <v>37.5</v>
      </c>
      <c r="L235" s="2">
        <f t="shared" si="117"/>
        <v>3</v>
      </c>
      <c r="M235" s="2">
        <f t="shared" si="118"/>
        <v>6</v>
      </c>
      <c r="N235" s="2">
        <f t="shared" si="119"/>
        <v>7</v>
      </c>
      <c r="O235" s="2">
        <f t="shared" si="120"/>
        <v>3</v>
      </c>
      <c r="P235" s="2">
        <f t="shared" si="121"/>
        <v>4</v>
      </c>
      <c r="Q235" s="2">
        <f t="shared" si="122"/>
        <v>6</v>
      </c>
      <c r="R235" s="2">
        <f t="shared" si="123"/>
        <v>4</v>
      </c>
      <c r="S235" s="2">
        <f t="shared" si="124"/>
        <v>5</v>
      </c>
      <c r="T235" s="2">
        <f t="shared" si="125"/>
        <v>5</v>
      </c>
      <c r="U235" s="2">
        <f t="shared" si="126"/>
        <v>5</v>
      </c>
      <c r="V235" s="10">
        <f t="shared" si="127"/>
        <v>0</v>
      </c>
      <c r="W235" s="2">
        <f t="shared" si="128"/>
        <v>0</v>
      </c>
      <c r="X235" s="2">
        <f t="shared" si="129"/>
        <v>0</v>
      </c>
      <c r="Y235" s="2">
        <f t="shared" si="130"/>
        <v>0</v>
      </c>
      <c r="Z235" s="2">
        <f t="shared" si="131"/>
        <v>0</v>
      </c>
      <c r="AA235" s="2">
        <f t="shared" si="132"/>
        <v>0</v>
      </c>
      <c r="AB235" s="2">
        <f t="shared" si="133"/>
        <v>0</v>
      </c>
      <c r="AC235" s="2">
        <f t="shared" si="150"/>
        <v>7</v>
      </c>
      <c r="AD235" s="5">
        <f t="shared" si="151"/>
        <v>3</v>
      </c>
      <c r="AE235">
        <f t="shared" si="152"/>
        <v>1</v>
      </c>
      <c r="AF235" s="1" t="str">
        <f t="shared" si="134"/>
        <v>-</v>
      </c>
      <c r="AG235" s="1" t="str">
        <f t="shared" si="135"/>
        <v>-</v>
      </c>
      <c r="AH235" s="1">
        <f t="shared" si="136"/>
        <v>1.8817060000298564</v>
      </c>
      <c r="AI235" s="1" t="str">
        <f t="shared" si="137"/>
        <v>-</v>
      </c>
      <c r="AJ235" s="1" t="str">
        <f t="shared" si="138"/>
        <v>-</v>
      </c>
      <c r="AK235" s="1" t="str">
        <f t="shared" si="139"/>
        <v>-</v>
      </c>
      <c r="AL235" s="1" t="str">
        <f t="shared" si="140"/>
        <v>-</v>
      </c>
      <c r="AM235" s="1" t="str">
        <f t="shared" si="141"/>
        <v>-</v>
      </c>
      <c r="AN235" s="1" t="str">
        <f t="shared" si="142"/>
        <v>-</v>
      </c>
      <c r="AO235" s="1" t="str">
        <f t="shared" si="143"/>
        <v>-</v>
      </c>
      <c r="AP235" s="1" t="str">
        <f t="shared" si="153"/>
        <v>-</v>
      </c>
      <c r="AQ235" s="1" t="str">
        <f t="shared" si="144"/>
        <v>-</v>
      </c>
      <c r="AR235" s="1" t="str">
        <f t="shared" si="145"/>
        <v>-</v>
      </c>
      <c r="AS235" s="1" t="str">
        <f t="shared" si="146"/>
        <v>-</v>
      </c>
      <c r="AT235" s="1" t="str">
        <f t="shared" si="147"/>
        <v>-</v>
      </c>
      <c r="AU235" s="1" t="str">
        <f t="shared" si="148"/>
        <v>-</v>
      </c>
      <c r="AV235" s="1" t="str">
        <f t="shared" si="149"/>
        <v>-</v>
      </c>
      <c r="AW235" s="5">
        <f t="shared" si="154"/>
        <v>3</v>
      </c>
      <c r="AX235" s="1">
        <f t="shared" si="155"/>
        <v>1.8817060000298564</v>
      </c>
    </row>
    <row r="236" spans="1:50" x14ac:dyDescent="0.2">
      <c r="A236" s="4">
        <v>234</v>
      </c>
      <c r="B236" s="21">
        <v>0.46152162251404999</v>
      </c>
      <c r="C236" s="21">
        <v>0.504</v>
      </c>
      <c r="D236" s="21">
        <v>65</v>
      </c>
      <c r="E236" s="21">
        <v>0</v>
      </c>
      <c r="F236" s="21">
        <v>35</v>
      </c>
      <c r="G236" s="21">
        <v>7.5555799923021398</v>
      </c>
      <c r="H236" s="21">
        <v>6</v>
      </c>
      <c r="I236" s="21">
        <v>1500</v>
      </c>
      <c r="J236" s="21">
        <v>0.15</v>
      </c>
      <c r="K236" s="21">
        <v>37.5</v>
      </c>
      <c r="L236" s="2">
        <f t="shared" si="117"/>
        <v>2</v>
      </c>
      <c r="M236" s="2">
        <f t="shared" si="118"/>
        <v>6</v>
      </c>
      <c r="N236" s="2">
        <f t="shared" si="119"/>
        <v>7</v>
      </c>
      <c r="O236" s="2">
        <f t="shared" si="120"/>
        <v>4</v>
      </c>
      <c r="P236" s="2">
        <f t="shared" si="121"/>
        <v>5</v>
      </c>
      <c r="Q236" s="2">
        <f t="shared" si="122"/>
        <v>6</v>
      </c>
      <c r="R236" s="2">
        <f t="shared" si="123"/>
        <v>5</v>
      </c>
      <c r="S236" s="2">
        <f t="shared" si="124"/>
        <v>5</v>
      </c>
      <c r="T236" s="2">
        <f t="shared" si="125"/>
        <v>5</v>
      </c>
      <c r="U236" s="2">
        <f t="shared" si="126"/>
        <v>4</v>
      </c>
      <c r="V236" s="10">
        <f t="shared" si="127"/>
        <v>0</v>
      </c>
      <c r="W236" s="2">
        <f t="shared" si="128"/>
        <v>0</v>
      </c>
      <c r="X236" s="2">
        <f t="shared" si="129"/>
        <v>0</v>
      </c>
      <c r="Y236" s="2">
        <f t="shared" si="130"/>
        <v>0</v>
      </c>
      <c r="Z236" s="2">
        <f t="shared" si="131"/>
        <v>0</v>
      </c>
      <c r="AA236" s="2">
        <f t="shared" si="132"/>
        <v>0</v>
      </c>
      <c r="AB236" s="2">
        <f t="shared" si="133"/>
        <v>0</v>
      </c>
      <c r="AC236" s="2">
        <f t="shared" si="150"/>
        <v>7</v>
      </c>
      <c r="AD236" s="5">
        <f t="shared" si="151"/>
        <v>3</v>
      </c>
      <c r="AE236">
        <f t="shared" si="152"/>
        <v>1</v>
      </c>
      <c r="AF236" s="1" t="str">
        <f t="shared" si="134"/>
        <v>-</v>
      </c>
      <c r="AG236" s="1" t="str">
        <f t="shared" si="135"/>
        <v>-</v>
      </c>
      <c r="AH236" s="1">
        <f t="shared" si="136"/>
        <v>1.8788452137923866</v>
      </c>
      <c r="AI236" s="1" t="str">
        <f t="shared" si="137"/>
        <v>-</v>
      </c>
      <c r="AJ236" s="1" t="str">
        <f t="shared" si="138"/>
        <v>-</v>
      </c>
      <c r="AK236" s="1" t="str">
        <f t="shared" si="139"/>
        <v>-</v>
      </c>
      <c r="AL236" s="1" t="str">
        <f t="shared" si="140"/>
        <v>-</v>
      </c>
      <c r="AM236" s="1" t="str">
        <f t="shared" si="141"/>
        <v>-</v>
      </c>
      <c r="AN236" s="1" t="str">
        <f t="shared" si="142"/>
        <v>-</v>
      </c>
      <c r="AO236" s="1" t="str">
        <f t="shared" si="143"/>
        <v>-</v>
      </c>
      <c r="AP236" s="1" t="str">
        <f t="shared" si="153"/>
        <v>-</v>
      </c>
      <c r="AQ236" s="1" t="str">
        <f t="shared" si="144"/>
        <v>-</v>
      </c>
      <c r="AR236" s="1" t="str">
        <f t="shared" si="145"/>
        <v>-</v>
      </c>
      <c r="AS236" s="1" t="str">
        <f t="shared" si="146"/>
        <v>-</v>
      </c>
      <c r="AT236" s="1" t="str">
        <f t="shared" si="147"/>
        <v>-</v>
      </c>
      <c r="AU236" s="1" t="str">
        <f t="shared" si="148"/>
        <v>-</v>
      </c>
      <c r="AV236" s="1" t="str">
        <f t="shared" si="149"/>
        <v>-</v>
      </c>
      <c r="AW236" s="5">
        <f t="shared" si="154"/>
        <v>3</v>
      </c>
      <c r="AX236" s="1">
        <f t="shared" si="155"/>
        <v>1.8788452137923866</v>
      </c>
    </row>
    <row r="237" spans="1:50" x14ac:dyDescent="0.2">
      <c r="A237" s="4">
        <v>235</v>
      </c>
      <c r="B237" s="21">
        <v>0.397876790525306</v>
      </c>
      <c r="C237" s="21">
        <v>9.9359999999999999</v>
      </c>
      <c r="D237" s="21">
        <v>80</v>
      </c>
      <c r="E237" s="21">
        <v>1</v>
      </c>
      <c r="F237" s="21">
        <v>19</v>
      </c>
      <c r="G237" s="21">
        <v>8.9425008204384007</v>
      </c>
      <c r="H237" s="21">
        <v>6</v>
      </c>
      <c r="I237" s="21">
        <v>1500</v>
      </c>
      <c r="J237" s="21">
        <v>185</v>
      </c>
      <c r="K237" s="21">
        <v>12.5</v>
      </c>
      <c r="L237" s="2">
        <f t="shared" si="117"/>
        <v>3</v>
      </c>
      <c r="M237" s="2">
        <f t="shared" si="118"/>
        <v>5</v>
      </c>
      <c r="N237" s="2">
        <f t="shared" si="119"/>
        <v>6</v>
      </c>
      <c r="O237" s="2">
        <f t="shared" si="120"/>
        <v>2</v>
      </c>
      <c r="P237" s="2">
        <f t="shared" si="121"/>
        <v>3</v>
      </c>
      <c r="Q237" s="2">
        <f t="shared" si="122"/>
        <v>4</v>
      </c>
      <c r="R237" s="2">
        <f t="shared" si="123"/>
        <v>6</v>
      </c>
      <c r="S237" s="2">
        <f t="shared" si="124"/>
        <v>4</v>
      </c>
      <c r="T237" s="2">
        <f t="shared" si="125"/>
        <v>4</v>
      </c>
      <c r="U237" s="2">
        <f t="shared" si="126"/>
        <v>3</v>
      </c>
      <c r="V237" s="10">
        <f t="shared" si="127"/>
        <v>0</v>
      </c>
      <c r="W237" s="2">
        <f t="shared" si="128"/>
        <v>0</v>
      </c>
      <c r="X237" s="2">
        <f t="shared" si="129"/>
        <v>0</v>
      </c>
      <c r="Y237" s="2">
        <f t="shared" si="130"/>
        <v>0</v>
      </c>
      <c r="Z237" s="2">
        <f t="shared" si="131"/>
        <v>0</v>
      </c>
      <c r="AA237" s="2">
        <f t="shared" si="132"/>
        <v>0</v>
      </c>
      <c r="AB237" s="2">
        <f t="shared" si="133"/>
        <v>0</v>
      </c>
      <c r="AC237" s="2">
        <f t="shared" si="150"/>
        <v>6</v>
      </c>
      <c r="AD237" s="5">
        <f t="shared" si="151"/>
        <v>3</v>
      </c>
      <c r="AE237">
        <f t="shared" si="152"/>
        <v>2</v>
      </c>
      <c r="AF237" s="1" t="str">
        <f t="shared" si="134"/>
        <v>-</v>
      </c>
      <c r="AG237" s="1" t="str">
        <f t="shared" si="135"/>
        <v>-</v>
      </c>
      <c r="AH237" s="1">
        <f t="shared" si="136"/>
        <v>2.8727078417865961</v>
      </c>
      <c r="AI237" s="1" t="str">
        <f t="shared" si="137"/>
        <v>-</v>
      </c>
      <c r="AJ237" s="1" t="str">
        <f t="shared" si="138"/>
        <v>-</v>
      </c>
      <c r="AK237" s="1" t="str">
        <f t="shared" si="139"/>
        <v>-</v>
      </c>
      <c r="AL237" s="1">
        <f t="shared" si="140"/>
        <v>2.2862159837265899</v>
      </c>
      <c r="AM237" s="1" t="str">
        <f t="shared" si="141"/>
        <v>-</v>
      </c>
      <c r="AN237" s="1" t="str">
        <f t="shared" si="142"/>
        <v>-</v>
      </c>
      <c r="AO237" s="1" t="str">
        <f t="shared" si="143"/>
        <v>-</v>
      </c>
      <c r="AP237" s="1" t="str">
        <f t="shared" si="153"/>
        <v>-</v>
      </c>
      <c r="AQ237" s="1" t="str">
        <f t="shared" si="144"/>
        <v>-</v>
      </c>
      <c r="AR237" s="1" t="str">
        <f t="shared" si="145"/>
        <v>-</v>
      </c>
      <c r="AS237" s="1" t="str">
        <f t="shared" si="146"/>
        <v>-</v>
      </c>
      <c r="AT237" s="1" t="str">
        <f t="shared" si="147"/>
        <v>-</v>
      </c>
      <c r="AU237" s="1" t="str">
        <f t="shared" si="148"/>
        <v>-</v>
      </c>
      <c r="AV237" s="1" t="str">
        <f t="shared" si="149"/>
        <v>-</v>
      </c>
      <c r="AW237" s="5">
        <f t="shared" si="154"/>
        <v>7</v>
      </c>
      <c r="AX237" s="1">
        <f t="shared" si="155"/>
        <v>2.2862159837265899</v>
      </c>
    </row>
    <row r="238" spans="1:50" x14ac:dyDescent="0.2">
      <c r="A238" s="4">
        <v>236</v>
      </c>
      <c r="B238" s="21">
        <v>0.33372478908293801</v>
      </c>
      <c r="C238" s="21">
        <v>30.366</v>
      </c>
      <c r="D238" s="21">
        <v>61</v>
      </c>
      <c r="E238" s="21">
        <v>34</v>
      </c>
      <c r="F238" s="21">
        <v>5</v>
      </c>
      <c r="G238" s="21">
        <v>12.1464114938795</v>
      </c>
      <c r="H238" s="21">
        <v>7</v>
      </c>
      <c r="I238" s="21">
        <v>1500</v>
      </c>
      <c r="J238" s="21">
        <v>185</v>
      </c>
      <c r="K238" s="21">
        <v>12.5</v>
      </c>
      <c r="L238" s="2">
        <f t="shared" si="117"/>
        <v>4</v>
      </c>
      <c r="M238" s="2">
        <f t="shared" si="118"/>
        <v>8</v>
      </c>
      <c r="N238" s="2">
        <f t="shared" si="119"/>
        <v>6</v>
      </c>
      <c r="O238" s="2">
        <f t="shared" si="120"/>
        <v>4</v>
      </c>
      <c r="P238" s="2">
        <f t="shared" si="121"/>
        <v>4</v>
      </c>
      <c r="Q238" s="2">
        <f t="shared" si="122"/>
        <v>3</v>
      </c>
      <c r="R238" s="2">
        <f t="shared" si="123"/>
        <v>5</v>
      </c>
      <c r="S238" s="2">
        <f t="shared" si="124"/>
        <v>1</v>
      </c>
      <c r="T238" s="2">
        <f t="shared" si="125"/>
        <v>1</v>
      </c>
      <c r="U238" s="2">
        <f t="shared" si="126"/>
        <v>3</v>
      </c>
      <c r="V238" s="10">
        <f t="shared" si="127"/>
        <v>0</v>
      </c>
      <c r="W238" s="2">
        <f t="shared" si="128"/>
        <v>0</v>
      </c>
      <c r="X238" s="2">
        <f t="shared" si="129"/>
        <v>0</v>
      </c>
      <c r="Y238" s="2">
        <f t="shared" si="130"/>
        <v>0</v>
      </c>
      <c r="Z238" s="2">
        <f t="shared" si="131"/>
        <v>0</v>
      </c>
      <c r="AA238" s="2">
        <f t="shared" si="132"/>
        <v>0</v>
      </c>
      <c r="AB238" s="2">
        <f t="shared" si="133"/>
        <v>0</v>
      </c>
      <c r="AC238" s="2">
        <f t="shared" si="150"/>
        <v>8</v>
      </c>
      <c r="AD238" s="5">
        <f t="shared" si="151"/>
        <v>2</v>
      </c>
      <c r="AE238">
        <f t="shared" si="152"/>
        <v>1</v>
      </c>
      <c r="AF238" s="1" t="str">
        <f t="shared" si="134"/>
        <v>-</v>
      </c>
      <c r="AG238" s="1">
        <f t="shared" si="135"/>
        <v>3.0338309695678465</v>
      </c>
      <c r="AH238" s="1" t="str">
        <f t="shared" si="136"/>
        <v>-</v>
      </c>
      <c r="AI238" s="1" t="str">
        <f t="shared" si="137"/>
        <v>-</v>
      </c>
      <c r="AJ238" s="1" t="str">
        <f t="shared" si="138"/>
        <v>-</v>
      </c>
      <c r="AK238" s="1" t="str">
        <f t="shared" si="139"/>
        <v>-</v>
      </c>
      <c r="AL238" s="1" t="str">
        <f t="shared" si="140"/>
        <v>-</v>
      </c>
      <c r="AM238" s="1" t="str">
        <f t="shared" si="141"/>
        <v>-</v>
      </c>
      <c r="AN238" s="1" t="str">
        <f t="shared" si="142"/>
        <v>-</v>
      </c>
      <c r="AO238" s="1" t="str">
        <f t="shared" si="143"/>
        <v>-</v>
      </c>
      <c r="AP238" s="1" t="str">
        <f t="shared" si="153"/>
        <v>-</v>
      </c>
      <c r="AQ238" s="1" t="str">
        <f t="shared" si="144"/>
        <v>-</v>
      </c>
      <c r="AR238" s="1" t="str">
        <f t="shared" si="145"/>
        <v>-</v>
      </c>
      <c r="AS238" s="1" t="str">
        <f t="shared" si="146"/>
        <v>-</v>
      </c>
      <c r="AT238" s="1" t="str">
        <f t="shared" si="147"/>
        <v>-</v>
      </c>
      <c r="AU238" s="1" t="str">
        <f t="shared" si="148"/>
        <v>-</v>
      </c>
      <c r="AV238" s="1" t="str">
        <f t="shared" si="149"/>
        <v>-</v>
      </c>
      <c r="AW238" s="5">
        <f t="shared" si="154"/>
        <v>2</v>
      </c>
      <c r="AX238" s="1">
        <f t="shared" si="155"/>
        <v>3.0338309695678465</v>
      </c>
    </row>
    <row r="239" spans="1:50" x14ac:dyDescent="0.2">
      <c r="A239" s="4">
        <v>237</v>
      </c>
      <c r="B239" s="21">
        <v>0.26122229347474002</v>
      </c>
      <c r="C239" s="21">
        <v>43.017000000000003</v>
      </c>
      <c r="D239" s="21">
        <v>81</v>
      </c>
      <c r="E239" s="21">
        <v>14</v>
      </c>
      <c r="F239" s="21">
        <v>5</v>
      </c>
      <c r="G239" s="21">
        <v>12.9051513469638</v>
      </c>
      <c r="H239" s="21">
        <v>7</v>
      </c>
      <c r="I239" s="21">
        <v>1700</v>
      </c>
      <c r="J239" s="21">
        <v>185</v>
      </c>
      <c r="K239" s="21">
        <v>12.5</v>
      </c>
      <c r="L239" s="2">
        <f t="shared" si="117"/>
        <v>4</v>
      </c>
      <c r="M239" s="2">
        <f t="shared" si="118"/>
        <v>5</v>
      </c>
      <c r="N239" s="2">
        <f t="shared" si="119"/>
        <v>4</v>
      </c>
      <c r="O239" s="2">
        <f t="shared" si="120"/>
        <v>3</v>
      </c>
      <c r="P239" s="2">
        <f t="shared" si="121"/>
        <v>3</v>
      </c>
      <c r="Q239" s="2">
        <f t="shared" si="122"/>
        <v>2</v>
      </c>
      <c r="R239" s="2">
        <f t="shared" si="123"/>
        <v>5</v>
      </c>
      <c r="S239" s="2">
        <f t="shared" si="124"/>
        <v>2</v>
      </c>
      <c r="T239" s="2">
        <f t="shared" si="125"/>
        <v>2</v>
      </c>
      <c r="U239" s="2">
        <f t="shared" si="126"/>
        <v>2</v>
      </c>
      <c r="V239" s="10">
        <f t="shared" si="127"/>
        <v>0</v>
      </c>
      <c r="W239" s="2">
        <f t="shared" si="128"/>
        <v>0</v>
      </c>
      <c r="X239" s="2">
        <f t="shared" si="129"/>
        <v>0</v>
      </c>
      <c r="Y239" s="2">
        <f t="shared" si="130"/>
        <v>0</v>
      </c>
      <c r="Z239" s="2">
        <f t="shared" si="131"/>
        <v>0</v>
      </c>
      <c r="AA239" s="2">
        <f t="shared" si="132"/>
        <v>0</v>
      </c>
      <c r="AB239" s="2">
        <f t="shared" si="133"/>
        <v>0</v>
      </c>
      <c r="AC239" s="2">
        <f t="shared" si="150"/>
        <v>5</v>
      </c>
      <c r="AD239" s="5">
        <f t="shared" si="151"/>
        <v>2</v>
      </c>
      <c r="AE239">
        <f t="shared" si="152"/>
        <v>2</v>
      </c>
      <c r="AF239" s="1" t="str">
        <f t="shared" si="134"/>
        <v>-</v>
      </c>
      <c r="AG239" s="1">
        <f t="shared" si="135"/>
        <v>3.0802471121153476</v>
      </c>
      <c r="AH239" s="1" t="str">
        <f t="shared" si="136"/>
        <v>-</v>
      </c>
      <c r="AI239" s="1" t="str">
        <f t="shared" si="137"/>
        <v>-</v>
      </c>
      <c r="AJ239" s="1" t="str">
        <f t="shared" si="138"/>
        <v>-</v>
      </c>
      <c r="AK239" s="1" t="str">
        <f t="shared" si="139"/>
        <v>-</v>
      </c>
      <c r="AL239" s="1">
        <f t="shared" si="140"/>
        <v>2.4359476432066813</v>
      </c>
      <c r="AM239" s="1" t="str">
        <f t="shared" si="141"/>
        <v>-</v>
      </c>
      <c r="AN239" s="1" t="str">
        <f t="shared" si="142"/>
        <v>-</v>
      </c>
      <c r="AO239" s="1" t="str">
        <f t="shared" si="143"/>
        <v>-</v>
      </c>
      <c r="AP239" s="1" t="str">
        <f t="shared" si="153"/>
        <v>-</v>
      </c>
      <c r="AQ239" s="1" t="str">
        <f t="shared" si="144"/>
        <v>-</v>
      </c>
      <c r="AR239" s="1" t="str">
        <f t="shared" si="145"/>
        <v>-</v>
      </c>
      <c r="AS239" s="1" t="str">
        <f t="shared" si="146"/>
        <v>-</v>
      </c>
      <c r="AT239" s="1" t="str">
        <f t="shared" si="147"/>
        <v>-</v>
      </c>
      <c r="AU239" s="1" t="str">
        <f t="shared" si="148"/>
        <v>-</v>
      </c>
      <c r="AV239" s="1" t="str">
        <f t="shared" si="149"/>
        <v>-</v>
      </c>
      <c r="AW239" s="5">
        <f t="shared" si="154"/>
        <v>7</v>
      </c>
      <c r="AX239" s="1">
        <f t="shared" si="155"/>
        <v>2.4359476432066813</v>
      </c>
    </row>
    <row r="240" spans="1:50" x14ac:dyDescent="0.2">
      <c r="A240" s="4">
        <v>238</v>
      </c>
      <c r="B240" s="21">
        <v>0.38937685589809901</v>
      </c>
      <c r="C240" s="21">
        <v>8.6620000000000008</v>
      </c>
      <c r="D240" s="21">
        <v>82</v>
      </c>
      <c r="E240" s="21">
        <v>0</v>
      </c>
      <c r="F240" s="21">
        <v>18</v>
      </c>
      <c r="G240" s="21">
        <v>7.7960414766371704</v>
      </c>
      <c r="H240" s="21">
        <v>6</v>
      </c>
      <c r="I240" s="21">
        <v>1700</v>
      </c>
      <c r="J240" s="21">
        <v>185</v>
      </c>
      <c r="K240" s="21">
        <v>12.5</v>
      </c>
      <c r="L240" s="2">
        <f t="shared" si="117"/>
        <v>3</v>
      </c>
      <c r="M240" s="2">
        <f t="shared" si="118"/>
        <v>5</v>
      </c>
      <c r="N240" s="2">
        <f t="shared" si="119"/>
        <v>6</v>
      </c>
      <c r="O240" s="2">
        <f t="shared" si="120"/>
        <v>2</v>
      </c>
      <c r="P240" s="2">
        <f t="shared" si="121"/>
        <v>3</v>
      </c>
      <c r="Q240" s="2">
        <f t="shared" si="122"/>
        <v>4</v>
      </c>
      <c r="R240" s="2">
        <f t="shared" si="123"/>
        <v>5</v>
      </c>
      <c r="S240" s="2">
        <f t="shared" si="124"/>
        <v>4</v>
      </c>
      <c r="T240" s="2">
        <f t="shared" si="125"/>
        <v>4</v>
      </c>
      <c r="U240" s="2">
        <f t="shared" si="126"/>
        <v>3</v>
      </c>
      <c r="V240" s="10">
        <f t="shared" si="127"/>
        <v>0</v>
      </c>
      <c r="W240" s="2">
        <f t="shared" si="128"/>
        <v>0</v>
      </c>
      <c r="X240" s="2">
        <f t="shared" si="129"/>
        <v>0</v>
      </c>
      <c r="Y240" s="2">
        <f t="shared" si="130"/>
        <v>0</v>
      </c>
      <c r="Z240" s="2">
        <f t="shared" si="131"/>
        <v>0</v>
      </c>
      <c r="AA240" s="2">
        <f t="shared" si="132"/>
        <v>0</v>
      </c>
      <c r="AB240" s="2">
        <f t="shared" si="133"/>
        <v>0</v>
      </c>
      <c r="AC240" s="2">
        <f t="shared" si="150"/>
        <v>6</v>
      </c>
      <c r="AD240" s="5">
        <f t="shared" si="151"/>
        <v>3</v>
      </c>
      <c r="AE240">
        <f t="shared" si="152"/>
        <v>1</v>
      </c>
      <c r="AF240" s="1" t="str">
        <f t="shared" si="134"/>
        <v>-</v>
      </c>
      <c r="AG240" s="1" t="str">
        <f t="shared" si="135"/>
        <v>-</v>
      </c>
      <c r="AH240" s="1">
        <f t="shared" si="136"/>
        <v>2.7870678473590318</v>
      </c>
      <c r="AI240" s="1" t="str">
        <f t="shared" si="137"/>
        <v>-</v>
      </c>
      <c r="AJ240" s="1" t="str">
        <f t="shared" si="138"/>
        <v>-</v>
      </c>
      <c r="AK240" s="1" t="str">
        <f t="shared" si="139"/>
        <v>-</v>
      </c>
      <c r="AL240" s="1" t="str">
        <f t="shared" si="140"/>
        <v>-</v>
      </c>
      <c r="AM240" s="1" t="str">
        <f t="shared" si="141"/>
        <v>-</v>
      </c>
      <c r="AN240" s="1" t="str">
        <f t="shared" si="142"/>
        <v>-</v>
      </c>
      <c r="AO240" s="1" t="str">
        <f t="shared" si="143"/>
        <v>-</v>
      </c>
      <c r="AP240" s="1" t="str">
        <f t="shared" si="153"/>
        <v>-</v>
      </c>
      <c r="AQ240" s="1" t="str">
        <f t="shared" si="144"/>
        <v>-</v>
      </c>
      <c r="AR240" s="1" t="str">
        <f t="shared" si="145"/>
        <v>-</v>
      </c>
      <c r="AS240" s="1" t="str">
        <f t="shared" si="146"/>
        <v>-</v>
      </c>
      <c r="AT240" s="1" t="str">
        <f t="shared" si="147"/>
        <v>-</v>
      </c>
      <c r="AU240" s="1" t="str">
        <f t="shared" si="148"/>
        <v>-</v>
      </c>
      <c r="AV240" s="1" t="str">
        <f t="shared" si="149"/>
        <v>-</v>
      </c>
      <c r="AW240" s="5">
        <f t="shared" si="154"/>
        <v>3</v>
      </c>
      <c r="AX240" s="1">
        <f t="shared" si="155"/>
        <v>2.7870678473590318</v>
      </c>
    </row>
    <row r="241" spans="1:50" x14ac:dyDescent="0.2">
      <c r="A241" s="4">
        <v>239</v>
      </c>
      <c r="B241" s="21">
        <v>0.51915583720854896</v>
      </c>
      <c r="C241" s="21">
        <v>50.72</v>
      </c>
      <c r="D241" s="21">
        <v>33</v>
      </c>
      <c r="E241" s="21">
        <v>15</v>
      </c>
      <c r="F241" s="21">
        <v>52</v>
      </c>
      <c r="G241" s="21">
        <v>5.0720322433718499</v>
      </c>
      <c r="H241" s="21">
        <v>6</v>
      </c>
      <c r="I241" s="21">
        <v>1700</v>
      </c>
      <c r="J241" s="21">
        <v>185</v>
      </c>
      <c r="K241" s="21">
        <v>12.5</v>
      </c>
      <c r="L241" s="2">
        <f t="shared" si="117"/>
        <v>2</v>
      </c>
      <c r="M241" s="2">
        <f t="shared" si="118"/>
        <v>4</v>
      </c>
      <c r="N241" s="2">
        <f t="shared" si="119"/>
        <v>5</v>
      </c>
      <c r="O241" s="2">
        <f t="shared" si="120"/>
        <v>4</v>
      </c>
      <c r="P241" s="2">
        <f t="shared" si="121"/>
        <v>5</v>
      </c>
      <c r="Q241" s="2">
        <f t="shared" si="122"/>
        <v>6</v>
      </c>
      <c r="R241" s="2">
        <f t="shared" si="123"/>
        <v>2</v>
      </c>
      <c r="S241" s="2">
        <f t="shared" si="124"/>
        <v>4</v>
      </c>
      <c r="T241" s="2">
        <f t="shared" si="125"/>
        <v>4</v>
      </c>
      <c r="U241" s="2">
        <f t="shared" si="126"/>
        <v>3</v>
      </c>
      <c r="V241" s="10">
        <f t="shared" si="127"/>
        <v>0</v>
      </c>
      <c r="W241" s="2">
        <f t="shared" si="128"/>
        <v>0</v>
      </c>
      <c r="X241" s="2">
        <f t="shared" si="129"/>
        <v>0</v>
      </c>
      <c r="Y241" s="2">
        <f t="shared" si="130"/>
        <v>0</v>
      </c>
      <c r="Z241" s="2">
        <f t="shared" si="131"/>
        <v>0</v>
      </c>
      <c r="AA241" s="2">
        <f t="shared" si="132"/>
        <v>0</v>
      </c>
      <c r="AB241" s="2">
        <f t="shared" si="133"/>
        <v>0</v>
      </c>
      <c r="AC241" s="2">
        <f t="shared" si="150"/>
        <v>6</v>
      </c>
      <c r="AD241" s="5">
        <f t="shared" si="151"/>
        <v>6</v>
      </c>
      <c r="AE241">
        <f t="shared" si="152"/>
        <v>1</v>
      </c>
      <c r="AF241" s="1" t="str">
        <f t="shared" si="134"/>
        <v>-</v>
      </c>
      <c r="AG241" s="1" t="str">
        <f t="shared" si="135"/>
        <v>-</v>
      </c>
      <c r="AH241" s="1" t="str">
        <f t="shared" si="136"/>
        <v>-</v>
      </c>
      <c r="AI241" s="1" t="str">
        <f t="shared" si="137"/>
        <v>-</v>
      </c>
      <c r="AJ241" s="1" t="str">
        <f t="shared" si="138"/>
        <v>-</v>
      </c>
      <c r="AK241" s="1">
        <f t="shared" si="139"/>
        <v>2.2789727879305919</v>
      </c>
      <c r="AL241" s="1" t="str">
        <f t="shared" si="140"/>
        <v>-</v>
      </c>
      <c r="AM241" s="1" t="str">
        <f t="shared" si="141"/>
        <v>-</v>
      </c>
      <c r="AN241" s="1" t="str">
        <f t="shared" si="142"/>
        <v>-</v>
      </c>
      <c r="AO241" s="1" t="str">
        <f t="shared" si="143"/>
        <v>-</v>
      </c>
      <c r="AP241" s="1" t="str">
        <f t="shared" si="153"/>
        <v>-</v>
      </c>
      <c r="AQ241" s="1" t="str">
        <f t="shared" si="144"/>
        <v>-</v>
      </c>
      <c r="AR241" s="1" t="str">
        <f t="shared" si="145"/>
        <v>-</v>
      </c>
      <c r="AS241" s="1" t="str">
        <f t="shared" si="146"/>
        <v>-</v>
      </c>
      <c r="AT241" s="1" t="str">
        <f t="shared" si="147"/>
        <v>-</v>
      </c>
      <c r="AU241" s="1" t="str">
        <f t="shared" si="148"/>
        <v>-</v>
      </c>
      <c r="AV241" s="1" t="str">
        <f t="shared" si="149"/>
        <v>-</v>
      </c>
      <c r="AW241" s="5">
        <f t="shared" si="154"/>
        <v>6</v>
      </c>
      <c r="AX241" s="1">
        <f t="shared" si="155"/>
        <v>2.2789727879305919</v>
      </c>
    </row>
    <row r="242" spans="1:50" x14ac:dyDescent="0.2">
      <c r="A242" s="4">
        <v>240</v>
      </c>
      <c r="B242" s="21">
        <v>0.52890194096240295</v>
      </c>
      <c r="C242" s="21">
        <v>17.190000000000001</v>
      </c>
      <c r="D242" s="21">
        <v>12</v>
      </c>
      <c r="E242" s="21">
        <v>17</v>
      </c>
      <c r="F242" s="21">
        <v>71</v>
      </c>
      <c r="G242" s="21">
        <v>6.8761282810548501</v>
      </c>
      <c r="H242" s="21">
        <v>6</v>
      </c>
      <c r="I242" s="21">
        <v>0</v>
      </c>
      <c r="J242" s="21">
        <v>0.15</v>
      </c>
      <c r="K242" s="21">
        <v>0</v>
      </c>
      <c r="L242" s="2">
        <f t="shared" si="117"/>
        <v>2</v>
      </c>
      <c r="M242" s="2">
        <f t="shared" si="118"/>
        <v>4</v>
      </c>
      <c r="N242" s="2">
        <f t="shared" si="119"/>
        <v>5</v>
      </c>
      <c r="O242" s="2">
        <f t="shared" si="120"/>
        <v>3</v>
      </c>
      <c r="P242" s="2">
        <f t="shared" si="121"/>
        <v>4</v>
      </c>
      <c r="Q242" s="2">
        <f t="shared" si="122"/>
        <v>4</v>
      </c>
      <c r="R242" s="2">
        <f t="shared" si="123"/>
        <v>3</v>
      </c>
      <c r="S242" s="2">
        <f t="shared" si="124"/>
        <v>7</v>
      </c>
      <c r="T242" s="2">
        <f t="shared" si="125"/>
        <v>7</v>
      </c>
      <c r="U242" s="2">
        <f t="shared" si="126"/>
        <v>3</v>
      </c>
      <c r="V242" s="10">
        <f t="shared" si="127"/>
        <v>0</v>
      </c>
      <c r="W242" s="2">
        <f t="shared" si="128"/>
        <v>0</v>
      </c>
      <c r="X242" s="2">
        <f t="shared" si="129"/>
        <v>0</v>
      </c>
      <c r="Y242" s="2">
        <f t="shared" si="130"/>
        <v>0</v>
      </c>
      <c r="Z242" s="2">
        <f t="shared" si="131"/>
        <v>0</v>
      </c>
      <c r="AA242" s="2">
        <f t="shared" si="132"/>
        <v>0</v>
      </c>
      <c r="AB242" s="2">
        <f t="shared" si="133"/>
        <v>0</v>
      </c>
      <c r="AC242" s="2">
        <f t="shared" si="150"/>
        <v>7</v>
      </c>
      <c r="AD242" s="5">
        <f t="shared" si="151"/>
        <v>8</v>
      </c>
      <c r="AE242">
        <f t="shared" si="152"/>
        <v>2</v>
      </c>
      <c r="AF242" s="1" t="str">
        <f t="shared" si="134"/>
        <v>-</v>
      </c>
      <c r="AG242" s="1" t="str">
        <f t="shared" si="135"/>
        <v>-</v>
      </c>
      <c r="AH242" s="1" t="str">
        <f t="shared" si="136"/>
        <v>-</v>
      </c>
      <c r="AI242" s="1" t="str">
        <f t="shared" si="137"/>
        <v>-</v>
      </c>
      <c r="AJ242" s="1" t="str">
        <f t="shared" si="138"/>
        <v>-</v>
      </c>
      <c r="AK242" s="1" t="str">
        <f t="shared" si="139"/>
        <v>-</v>
      </c>
      <c r="AL242" s="1" t="str">
        <f t="shared" si="140"/>
        <v>-</v>
      </c>
      <c r="AM242" s="1">
        <f t="shared" si="141"/>
        <v>2.0896675333955321</v>
      </c>
      <c r="AN242" s="1">
        <f t="shared" si="142"/>
        <v>2.1166544079694463</v>
      </c>
      <c r="AO242" s="1" t="str">
        <f t="shared" si="143"/>
        <v>-</v>
      </c>
      <c r="AP242" s="1" t="str">
        <f t="shared" si="153"/>
        <v>-</v>
      </c>
      <c r="AQ242" s="1" t="str">
        <f t="shared" si="144"/>
        <v>-</v>
      </c>
      <c r="AR242" s="1" t="str">
        <f t="shared" si="145"/>
        <v>-</v>
      </c>
      <c r="AS242" s="1" t="str">
        <f t="shared" si="146"/>
        <v>-</v>
      </c>
      <c r="AT242" s="1" t="str">
        <f t="shared" si="147"/>
        <v>-</v>
      </c>
      <c r="AU242" s="1" t="str">
        <f t="shared" si="148"/>
        <v>-</v>
      </c>
      <c r="AV242" s="1" t="str">
        <f t="shared" si="149"/>
        <v>-</v>
      </c>
      <c r="AW242" s="5">
        <f t="shared" si="154"/>
        <v>8</v>
      </c>
      <c r="AX242" s="1">
        <f t="shared" si="155"/>
        <v>2.0896675333955321</v>
      </c>
    </row>
    <row r="243" spans="1:50" x14ac:dyDescent="0.2">
      <c r="A243" s="4">
        <v>241</v>
      </c>
      <c r="B243" s="21">
        <v>0.66396806912219297</v>
      </c>
      <c r="C243" s="21">
        <v>79.504999999999995</v>
      </c>
      <c r="D243" s="21">
        <v>0</v>
      </c>
      <c r="E243" s="21">
        <v>1</v>
      </c>
      <c r="F243" s="21">
        <v>99</v>
      </c>
      <c r="G243" s="21">
        <v>11.2437070012299</v>
      </c>
      <c r="H243" s="21">
        <v>7</v>
      </c>
      <c r="I243" s="21">
        <v>0</v>
      </c>
      <c r="J243" s="21">
        <v>0.15</v>
      </c>
      <c r="K243" s="21">
        <v>0</v>
      </c>
      <c r="L243" s="2">
        <f t="shared" si="117"/>
        <v>0</v>
      </c>
      <c r="M243" s="2">
        <f t="shared" si="118"/>
        <v>0</v>
      </c>
      <c r="N243" s="2">
        <f t="shared" si="119"/>
        <v>0</v>
      </c>
      <c r="O243" s="2">
        <f t="shared" si="120"/>
        <v>0</v>
      </c>
      <c r="P243" s="2">
        <f t="shared" si="121"/>
        <v>0</v>
      </c>
      <c r="Q243" s="2">
        <f t="shared" si="122"/>
        <v>0</v>
      </c>
      <c r="R243" s="2">
        <f t="shared" si="123"/>
        <v>0</v>
      </c>
      <c r="S243" s="2">
        <f t="shared" si="124"/>
        <v>0</v>
      </c>
      <c r="T243" s="2">
        <f t="shared" si="125"/>
        <v>0</v>
      </c>
      <c r="U243" s="2">
        <f t="shared" si="126"/>
        <v>0</v>
      </c>
      <c r="V243" s="10">
        <f t="shared" si="127"/>
        <v>7</v>
      </c>
      <c r="W243" s="2">
        <f t="shared" si="128"/>
        <v>7</v>
      </c>
      <c r="X243" s="2">
        <f t="shared" si="129"/>
        <v>5</v>
      </c>
      <c r="Y243" s="2">
        <f t="shared" si="130"/>
        <v>3</v>
      </c>
      <c r="Z243" s="2">
        <f t="shared" si="131"/>
        <v>3</v>
      </c>
      <c r="AA243" s="2">
        <f t="shared" si="132"/>
        <v>5</v>
      </c>
      <c r="AB243" s="2">
        <f t="shared" si="133"/>
        <v>4</v>
      </c>
      <c r="AC243" s="2">
        <f t="shared" si="150"/>
        <v>7</v>
      </c>
      <c r="AD243" s="5">
        <f t="shared" si="151"/>
        <v>11</v>
      </c>
      <c r="AE243">
        <f t="shared" si="152"/>
        <v>2</v>
      </c>
      <c r="AF243" s="1" t="str">
        <f t="shared" si="134"/>
        <v>-</v>
      </c>
      <c r="AG243" s="1" t="str">
        <f t="shared" si="135"/>
        <v>-</v>
      </c>
      <c r="AH243" s="1" t="str">
        <f t="shared" si="136"/>
        <v>-</v>
      </c>
      <c r="AI243" s="1" t="str">
        <f t="shared" si="137"/>
        <v>-</v>
      </c>
      <c r="AJ243" s="1" t="str">
        <f t="shared" si="138"/>
        <v>-</v>
      </c>
      <c r="AK243" s="1" t="str">
        <f t="shared" si="139"/>
        <v>-</v>
      </c>
      <c r="AL243" s="1" t="str">
        <f t="shared" si="140"/>
        <v>-</v>
      </c>
      <c r="AM243" s="1" t="str">
        <f t="shared" si="141"/>
        <v>-</v>
      </c>
      <c r="AN243" s="1" t="str">
        <f t="shared" si="142"/>
        <v>-</v>
      </c>
      <c r="AO243" s="1" t="str">
        <f t="shared" si="143"/>
        <v>-</v>
      </c>
      <c r="AP243" s="1">
        <f t="shared" si="153"/>
        <v>1.8870529665447791</v>
      </c>
      <c r="AQ243" s="1">
        <f t="shared" si="144"/>
        <v>1.7516149784129522</v>
      </c>
      <c r="AR243" s="1" t="str">
        <f t="shared" si="145"/>
        <v>-</v>
      </c>
      <c r="AS243" s="1" t="str">
        <f t="shared" si="146"/>
        <v>-</v>
      </c>
      <c r="AT243" s="1" t="str">
        <f t="shared" si="147"/>
        <v>-</v>
      </c>
      <c r="AU243" s="1" t="str">
        <f t="shared" si="148"/>
        <v>-</v>
      </c>
      <c r="AV243" s="1" t="str">
        <f t="shared" si="149"/>
        <v>-</v>
      </c>
      <c r="AW243" s="5">
        <f t="shared" si="154"/>
        <v>12</v>
      </c>
      <c r="AX243" s="1">
        <f t="shared" si="155"/>
        <v>1.7516149784129522</v>
      </c>
    </row>
    <row r="244" spans="1:50" x14ac:dyDescent="0.2">
      <c r="A244" s="4">
        <v>242</v>
      </c>
      <c r="B244" s="21">
        <v>0.38645735597365499</v>
      </c>
      <c r="C244" s="21">
        <v>0.90800000000000003</v>
      </c>
      <c r="D244" s="21">
        <v>0</v>
      </c>
      <c r="E244" s="21">
        <v>0</v>
      </c>
      <c r="F244" s="21">
        <v>100</v>
      </c>
      <c r="G244" s="21">
        <v>13.6187983952472</v>
      </c>
      <c r="H244" s="21">
        <v>7</v>
      </c>
      <c r="I244" s="21">
        <v>1500</v>
      </c>
      <c r="J244" s="21">
        <v>185</v>
      </c>
      <c r="K244" s="21">
        <v>0</v>
      </c>
      <c r="L244" s="2">
        <f t="shared" si="117"/>
        <v>0</v>
      </c>
      <c r="M244" s="2">
        <f t="shared" si="118"/>
        <v>0</v>
      </c>
      <c r="N244" s="2">
        <f t="shared" si="119"/>
        <v>0</v>
      </c>
      <c r="O244" s="2">
        <f t="shared" si="120"/>
        <v>0</v>
      </c>
      <c r="P244" s="2">
        <f t="shared" si="121"/>
        <v>0</v>
      </c>
      <c r="Q244" s="2">
        <f t="shared" si="122"/>
        <v>0</v>
      </c>
      <c r="R244" s="2">
        <f t="shared" si="123"/>
        <v>0</v>
      </c>
      <c r="S244" s="2">
        <f t="shared" si="124"/>
        <v>0</v>
      </c>
      <c r="T244" s="2">
        <f t="shared" si="125"/>
        <v>0</v>
      </c>
      <c r="U244" s="2">
        <f t="shared" si="126"/>
        <v>0</v>
      </c>
      <c r="V244" s="10">
        <f t="shared" si="127"/>
        <v>7</v>
      </c>
      <c r="W244" s="2">
        <f t="shared" si="128"/>
        <v>6</v>
      </c>
      <c r="X244" s="2">
        <f t="shared" si="129"/>
        <v>6</v>
      </c>
      <c r="Y244" s="2">
        <f t="shared" si="130"/>
        <v>3</v>
      </c>
      <c r="Z244" s="2">
        <f t="shared" si="131"/>
        <v>3</v>
      </c>
      <c r="AA244" s="2">
        <f t="shared" si="132"/>
        <v>5</v>
      </c>
      <c r="AB244" s="2">
        <f t="shared" si="133"/>
        <v>5</v>
      </c>
      <c r="AC244" s="2">
        <f t="shared" si="150"/>
        <v>7</v>
      </c>
      <c r="AD244" s="5">
        <f t="shared" si="151"/>
        <v>11</v>
      </c>
      <c r="AE244">
        <f t="shared" si="152"/>
        <v>1</v>
      </c>
      <c r="AF244" s="1" t="str">
        <f t="shared" si="134"/>
        <v>-</v>
      </c>
      <c r="AG244" s="1" t="str">
        <f t="shared" si="135"/>
        <v>-</v>
      </c>
      <c r="AH244" s="1" t="str">
        <f t="shared" si="136"/>
        <v>-</v>
      </c>
      <c r="AI244" s="1" t="str">
        <f t="shared" si="137"/>
        <v>-</v>
      </c>
      <c r="AJ244" s="1" t="str">
        <f t="shared" si="138"/>
        <v>-</v>
      </c>
      <c r="AK244" s="1" t="str">
        <f t="shared" si="139"/>
        <v>-</v>
      </c>
      <c r="AL244" s="1" t="str">
        <f t="shared" si="140"/>
        <v>-</v>
      </c>
      <c r="AM244" s="1" t="str">
        <f t="shared" si="141"/>
        <v>-</v>
      </c>
      <c r="AN244" s="1" t="str">
        <f t="shared" si="142"/>
        <v>-</v>
      </c>
      <c r="AO244" s="1" t="str">
        <f t="shared" si="143"/>
        <v>-</v>
      </c>
      <c r="AP244" s="1">
        <f t="shared" si="153"/>
        <v>1.9297076017915702</v>
      </c>
      <c r="AQ244" s="1" t="str">
        <f t="shared" si="144"/>
        <v>-</v>
      </c>
      <c r="AR244" s="1" t="str">
        <f t="shared" si="145"/>
        <v>-</v>
      </c>
      <c r="AS244" s="1" t="str">
        <f t="shared" si="146"/>
        <v>-</v>
      </c>
      <c r="AT244" s="1" t="str">
        <f t="shared" si="147"/>
        <v>-</v>
      </c>
      <c r="AU244" s="1" t="str">
        <f t="shared" si="148"/>
        <v>-</v>
      </c>
      <c r="AV244" s="1" t="str">
        <f t="shared" si="149"/>
        <v>-</v>
      </c>
      <c r="AW244" s="5">
        <f t="shared" si="154"/>
        <v>11</v>
      </c>
      <c r="AX244" s="1">
        <f t="shared" si="155"/>
        <v>1.9297076017915702</v>
      </c>
    </row>
    <row r="245" spans="1:50" x14ac:dyDescent="0.2">
      <c r="A245" s="4">
        <v>243</v>
      </c>
      <c r="B245" s="21">
        <v>0.42968642082626302</v>
      </c>
      <c r="C245" s="21">
        <v>0.91100000000000003</v>
      </c>
      <c r="D245" s="21">
        <v>0</v>
      </c>
      <c r="E245" s="21">
        <v>0</v>
      </c>
      <c r="F245" s="21">
        <v>100</v>
      </c>
      <c r="G245" s="21">
        <v>13.671216108128</v>
      </c>
      <c r="H245" s="21">
        <v>7</v>
      </c>
      <c r="I245" s="21">
        <v>1500</v>
      </c>
      <c r="J245" s="21">
        <v>185</v>
      </c>
      <c r="K245" s="21">
        <v>0</v>
      </c>
      <c r="L245" s="2">
        <f t="shared" si="117"/>
        <v>0</v>
      </c>
      <c r="M245" s="2">
        <f t="shared" si="118"/>
        <v>0</v>
      </c>
      <c r="N245" s="2">
        <f t="shared" si="119"/>
        <v>0</v>
      </c>
      <c r="O245" s="2">
        <f t="shared" si="120"/>
        <v>0</v>
      </c>
      <c r="P245" s="2">
        <f t="shared" si="121"/>
        <v>0</v>
      </c>
      <c r="Q245" s="2">
        <f t="shared" si="122"/>
        <v>0</v>
      </c>
      <c r="R245" s="2">
        <f t="shared" si="123"/>
        <v>0</v>
      </c>
      <c r="S245" s="2">
        <f t="shared" si="124"/>
        <v>0</v>
      </c>
      <c r="T245" s="2">
        <f t="shared" si="125"/>
        <v>0</v>
      </c>
      <c r="U245" s="2">
        <f t="shared" si="126"/>
        <v>0</v>
      </c>
      <c r="V245" s="10">
        <f t="shared" si="127"/>
        <v>6</v>
      </c>
      <c r="W245" s="2">
        <f t="shared" si="128"/>
        <v>6</v>
      </c>
      <c r="X245" s="2">
        <f t="shared" si="129"/>
        <v>6</v>
      </c>
      <c r="Y245" s="2">
        <f t="shared" si="130"/>
        <v>3</v>
      </c>
      <c r="Z245" s="2">
        <f t="shared" si="131"/>
        <v>3</v>
      </c>
      <c r="AA245" s="2">
        <f t="shared" si="132"/>
        <v>5</v>
      </c>
      <c r="AB245" s="2">
        <f t="shared" si="133"/>
        <v>5</v>
      </c>
      <c r="AC245" s="2">
        <f t="shared" si="150"/>
        <v>6</v>
      </c>
      <c r="AD245" s="5">
        <f t="shared" si="151"/>
        <v>11</v>
      </c>
      <c r="AE245">
        <f t="shared" si="152"/>
        <v>3</v>
      </c>
      <c r="AF245" s="1" t="str">
        <f t="shared" si="134"/>
        <v>-</v>
      </c>
      <c r="AG245" s="1" t="str">
        <f t="shared" si="135"/>
        <v>-</v>
      </c>
      <c r="AH245" s="1" t="str">
        <f t="shared" si="136"/>
        <v>-</v>
      </c>
      <c r="AI245" s="1" t="str">
        <f t="shared" si="137"/>
        <v>-</v>
      </c>
      <c r="AJ245" s="1" t="str">
        <f t="shared" si="138"/>
        <v>-</v>
      </c>
      <c r="AK245" s="1" t="str">
        <f t="shared" si="139"/>
        <v>-</v>
      </c>
      <c r="AL245" s="1" t="str">
        <f t="shared" si="140"/>
        <v>-</v>
      </c>
      <c r="AM245" s="1" t="str">
        <f t="shared" si="141"/>
        <v>-</v>
      </c>
      <c r="AN245" s="1" t="str">
        <f t="shared" si="142"/>
        <v>-</v>
      </c>
      <c r="AO245" s="1" t="str">
        <f t="shared" si="143"/>
        <v>-</v>
      </c>
      <c r="AP245" s="1">
        <f t="shared" si="153"/>
        <v>1.9383976573417419</v>
      </c>
      <c r="AQ245" s="1">
        <f t="shared" si="144"/>
        <v>1.6163139676223193</v>
      </c>
      <c r="AR245" s="1">
        <f t="shared" si="145"/>
        <v>1.9691816761528547</v>
      </c>
      <c r="AS245" s="1" t="str">
        <f t="shared" si="146"/>
        <v>-</v>
      </c>
      <c r="AT245" s="1" t="str">
        <f t="shared" si="147"/>
        <v>-</v>
      </c>
      <c r="AU245" s="1" t="str">
        <f t="shared" si="148"/>
        <v>-</v>
      </c>
      <c r="AV245" s="1" t="str">
        <f t="shared" si="149"/>
        <v>-</v>
      </c>
      <c r="AW245" s="5">
        <f t="shared" si="154"/>
        <v>12</v>
      </c>
      <c r="AX245" s="1">
        <f t="shared" si="155"/>
        <v>1.6163139676223193</v>
      </c>
    </row>
    <row r="246" spans="1:50" x14ac:dyDescent="0.2">
      <c r="A246" s="4">
        <v>244</v>
      </c>
      <c r="B246" s="21">
        <v>0.43992194438580701</v>
      </c>
      <c r="C246" s="21">
        <v>0.56999999999999995</v>
      </c>
      <c r="D246" s="21">
        <v>2</v>
      </c>
      <c r="E246" s="21">
        <v>0</v>
      </c>
      <c r="F246" s="21">
        <v>98</v>
      </c>
      <c r="G246" s="21">
        <v>8.5475573173335899</v>
      </c>
      <c r="H246" s="21">
        <v>6</v>
      </c>
      <c r="I246" s="21">
        <v>1500</v>
      </c>
      <c r="J246" s="21">
        <v>185</v>
      </c>
      <c r="K246" s="21">
        <v>12.5</v>
      </c>
      <c r="L246" s="2">
        <f t="shared" si="117"/>
        <v>1</v>
      </c>
      <c r="M246" s="2">
        <f t="shared" si="118"/>
        <v>4</v>
      </c>
      <c r="N246" s="2">
        <f t="shared" si="119"/>
        <v>5</v>
      </c>
      <c r="O246" s="2">
        <f t="shared" si="120"/>
        <v>2</v>
      </c>
      <c r="P246" s="2">
        <f t="shared" si="121"/>
        <v>4</v>
      </c>
      <c r="Q246" s="2">
        <f t="shared" si="122"/>
        <v>5</v>
      </c>
      <c r="R246" s="2">
        <f t="shared" si="123"/>
        <v>4</v>
      </c>
      <c r="S246" s="2">
        <f t="shared" si="124"/>
        <v>4</v>
      </c>
      <c r="T246" s="2">
        <f t="shared" si="125"/>
        <v>4</v>
      </c>
      <c r="U246" s="2">
        <f t="shared" si="126"/>
        <v>3</v>
      </c>
      <c r="V246" s="10">
        <f t="shared" si="127"/>
        <v>0</v>
      </c>
      <c r="W246" s="2">
        <f t="shared" si="128"/>
        <v>0</v>
      </c>
      <c r="X246" s="2">
        <f t="shared" si="129"/>
        <v>0</v>
      </c>
      <c r="Y246" s="2">
        <f t="shared" si="130"/>
        <v>0</v>
      </c>
      <c r="Z246" s="2">
        <f t="shared" si="131"/>
        <v>0</v>
      </c>
      <c r="AA246" s="2">
        <f t="shared" si="132"/>
        <v>0</v>
      </c>
      <c r="AB246" s="2">
        <f t="shared" si="133"/>
        <v>0</v>
      </c>
      <c r="AC246" s="2">
        <f t="shared" si="150"/>
        <v>5</v>
      </c>
      <c r="AD246" s="5">
        <f t="shared" si="151"/>
        <v>3</v>
      </c>
      <c r="AE246">
        <f t="shared" si="152"/>
        <v>2</v>
      </c>
      <c r="AF246" s="1" t="str">
        <f t="shared" si="134"/>
        <v>-</v>
      </c>
      <c r="AG246" s="1" t="str">
        <f t="shared" si="135"/>
        <v>-</v>
      </c>
      <c r="AH246" s="1">
        <f t="shared" si="136"/>
        <v>2.744927120566119</v>
      </c>
      <c r="AI246" s="1" t="str">
        <f t="shared" si="137"/>
        <v>-</v>
      </c>
      <c r="AJ246" s="1" t="str">
        <f t="shared" si="138"/>
        <v>-</v>
      </c>
      <c r="AK246" s="1">
        <f t="shared" si="139"/>
        <v>1.8107207777952767</v>
      </c>
      <c r="AL246" s="1" t="str">
        <f t="shared" si="140"/>
        <v>-</v>
      </c>
      <c r="AM246" s="1" t="str">
        <f t="shared" si="141"/>
        <v>-</v>
      </c>
      <c r="AN246" s="1" t="str">
        <f t="shared" si="142"/>
        <v>-</v>
      </c>
      <c r="AO246" s="1" t="str">
        <f t="shared" si="143"/>
        <v>-</v>
      </c>
      <c r="AP246" s="1" t="str">
        <f t="shared" si="153"/>
        <v>-</v>
      </c>
      <c r="AQ246" s="1" t="str">
        <f t="shared" si="144"/>
        <v>-</v>
      </c>
      <c r="AR246" s="1" t="str">
        <f t="shared" si="145"/>
        <v>-</v>
      </c>
      <c r="AS246" s="1" t="str">
        <f t="shared" si="146"/>
        <v>-</v>
      </c>
      <c r="AT246" s="1" t="str">
        <f t="shared" si="147"/>
        <v>-</v>
      </c>
      <c r="AU246" s="1" t="str">
        <f t="shared" si="148"/>
        <v>-</v>
      </c>
      <c r="AV246" s="1" t="str">
        <f t="shared" si="149"/>
        <v>-</v>
      </c>
      <c r="AW246" s="5">
        <f t="shared" si="154"/>
        <v>6</v>
      </c>
      <c r="AX246" s="1">
        <f t="shared" si="155"/>
        <v>1.8107207777952767</v>
      </c>
    </row>
    <row r="247" spans="1:50" x14ac:dyDescent="0.2">
      <c r="A247" s="4">
        <v>245</v>
      </c>
      <c r="B247" s="21">
        <v>0.37938159871904797</v>
      </c>
      <c r="C247" s="21">
        <v>20.673999999999999</v>
      </c>
      <c r="D247" s="21">
        <v>55</v>
      </c>
      <c r="E247" s="21">
        <v>16</v>
      </c>
      <c r="F247" s="21">
        <v>29</v>
      </c>
      <c r="G247" s="21">
        <v>12.818114447782801</v>
      </c>
      <c r="H247" s="21">
        <v>7</v>
      </c>
      <c r="I247" s="21">
        <v>1500</v>
      </c>
      <c r="J247" s="21">
        <v>185</v>
      </c>
      <c r="K247" s="21">
        <v>12.5</v>
      </c>
      <c r="L247" s="2">
        <f t="shared" si="117"/>
        <v>4</v>
      </c>
      <c r="M247" s="2">
        <f t="shared" si="118"/>
        <v>6</v>
      </c>
      <c r="N247" s="2">
        <f t="shared" si="119"/>
        <v>5</v>
      </c>
      <c r="O247" s="2">
        <f t="shared" si="120"/>
        <v>3</v>
      </c>
      <c r="P247" s="2">
        <f t="shared" si="121"/>
        <v>4</v>
      </c>
      <c r="Q247" s="2">
        <f t="shared" si="122"/>
        <v>2</v>
      </c>
      <c r="R247" s="2">
        <f t="shared" si="123"/>
        <v>5</v>
      </c>
      <c r="S247" s="2">
        <f t="shared" si="124"/>
        <v>2</v>
      </c>
      <c r="T247" s="2">
        <f t="shared" si="125"/>
        <v>2</v>
      </c>
      <c r="U247" s="2">
        <f t="shared" si="126"/>
        <v>2</v>
      </c>
      <c r="V247" s="10">
        <f t="shared" si="127"/>
        <v>0</v>
      </c>
      <c r="W247" s="2">
        <f t="shared" si="128"/>
        <v>0</v>
      </c>
      <c r="X247" s="2">
        <f t="shared" si="129"/>
        <v>0</v>
      </c>
      <c r="Y247" s="2">
        <f t="shared" si="130"/>
        <v>0</v>
      </c>
      <c r="Z247" s="2">
        <f t="shared" si="131"/>
        <v>0</v>
      </c>
      <c r="AA247" s="2">
        <f t="shared" si="132"/>
        <v>0</v>
      </c>
      <c r="AB247" s="2">
        <f t="shared" si="133"/>
        <v>0</v>
      </c>
      <c r="AC247" s="2">
        <f t="shared" si="150"/>
        <v>6</v>
      </c>
      <c r="AD247" s="5">
        <f t="shared" si="151"/>
        <v>2</v>
      </c>
      <c r="AE247">
        <f t="shared" si="152"/>
        <v>1</v>
      </c>
      <c r="AF247" s="1" t="str">
        <f t="shared" si="134"/>
        <v>-</v>
      </c>
      <c r="AG247" s="1">
        <f t="shared" si="135"/>
        <v>3.0035365585379519</v>
      </c>
      <c r="AH247" s="1" t="str">
        <f t="shared" si="136"/>
        <v>-</v>
      </c>
      <c r="AI247" s="1" t="str">
        <f t="shared" si="137"/>
        <v>-</v>
      </c>
      <c r="AJ247" s="1" t="str">
        <f t="shared" si="138"/>
        <v>-</v>
      </c>
      <c r="AK247" s="1" t="str">
        <f t="shared" si="139"/>
        <v>-</v>
      </c>
      <c r="AL247" s="1" t="str">
        <f t="shared" si="140"/>
        <v>-</v>
      </c>
      <c r="AM247" s="1" t="str">
        <f t="shared" si="141"/>
        <v>-</v>
      </c>
      <c r="AN247" s="1" t="str">
        <f t="shared" si="142"/>
        <v>-</v>
      </c>
      <c r="AO247" s="1" t="str">
        <f t="shared" si="143"/>
        <v>-</v>
      </c>
      <c r="AP247" s="1" t="str">
        <f t="shared" si="153"/>
        <v>-</v>
      </c>
      <c r="AQ247" s="1" t="str">
        <f t="shared" si="144"/>
        <v>-</v>
      </c>
      <c r="AR247" s="1" t="str">
        <f t="shared" si="145"/>
        <v>-</v>
      </c>
      <c r="AS247" s="1" t="str">
        <f t="shared" si="146"/>
        <v>-</v>
      </c>
      <c r="AT247" s="1" t="str">
        <f t="shared" si="147"/>
        <v>-</v>
      </c>
      <c r="AU247" s="1" t="str">
        <f t="shared" si="148"/>
        <v>-</v>
      </c>
      <c r="AV247" s="1" t="str">
        <f t="shared" si="149"/>
        <v>-</v>
      </c>
      <c r="AW247" s="5">
        <f t="shared" si="154"/>
        <v>2</v>
      </c>
      <c r="AX247" s="1">
        <f t="shared" si="155"/>
        <v>3.0035365585379519</v>
      </c>
    </row>
    <row r="248" spans="1:50" x14ac:dyDescent="0.2">
      <c r="A248" s="4">
        <v>246</v>
      </c>
      <c r="B248" s="21">
        <v>0.52435423571447803</v>
      </c>
      <c r="C248" s="21">
        <v>47.158000000000001</v>
      </c>
      <c r="D248" s="21">
        <v>32</v>
      </c>
      <c r="E248" s="21">
        <v>40</v>
      </c>
      <c r="F248" s="21">
        <v>28</v>
      </c>
      <c r="G248" s="21">
        <v>9.4316265704180804</v>
      </c>
      <c r="H248" s="21">
        <v>7</v>
      </c>
      <c r="I248" s="21">
        <v>1500</v>
      </c>
      <c r="J248" s="21">
        <v>185</v>
      </c>
      <c r="K248" s="21">
        <v>12.5</v>
      </c>
      <c r="L248" s="2">
        <f t="shared" si="117"/>
        <v>3</v>
      </c>
      <c r="M248" s="2">
        <f t="shared" si="118"/>
        <v>5</v>
      </c>
      <c r="N248" s="2">
        <f t="shared" si="119"/>
        <v>6</v>
      </c>
      <c r="O248" s="2">
        <f t="shared" si="120"/>
        <v>6</v>
      </c>
      <c r="P248" s="2">
        <f t="shared" si="121"/>
        <v>6</v>
      </c>
      <c r="Q248" s="2">
        <f t="shared" si="122"/>
        <v>5</v>
      </c>
      <c r="R248" s="2">
        <f t="shared" si="123"/>
        <v>3</v>
      </c>
      <c r="S248" s="2">
        <f t="shared" si="124"/>
        <v>2</v>
      </c>
      <c r="T248" s="2">
        <f t="shared" si="125"/>
        <v>2</v>
      </c>
      <c r="U248" s="2">
        <f t="shared" si="126"/>
        <v>3</v>
      </c>
      <c r="V248" s="10">
        <f t="shared" si="127"/>
        <v>0</v>
      </c>
      <c r="W248" s="2">
        <f t="shared" si="128"/>
        <v>0</v>
      </c>
      <c r="X248" s="2">
        <f t="shared" si="129"/>
        <v>0</v>
      </c>
      <c r="Y248" s="2">
        <f t="shared" si="130"/>
        <v>0</v>
      </c>
      <c r="Z248" s="2">
        <f t="shared" si="131"/>
        <v>0</v>
      </c>
      <c r="AA248" s="2">
        <f t="shared" si="132"/>
        <v>0</v>
      </c>
      <c r="AB248" s="2">
        <f t="shared" si="133"/>
        <v>0</v>
      </c>
      <c r="AC248" s="2">
        <f t="shared" si="150"/>
        <v>6</v>
      </c>
      <c r="AD248" s="5">
        <f t="shared" si="151"/>
        <v>3</v>
      </c>
      <c r="AE248">
        <f t="shared" si="152"/>
        <v>3</v>
      </c>
      <c r="AF248" s="1" t="str">
        <f t="shared" si="134"/>
        <v>-</v>
      </c>
      <c r="AG248" s="1" t="str">
        <f t="shared" si="135"/>
        <v>-</v>
      </c>
      <c r="AH248" s="1">
        <f t="shared" si="136"/>
        <v>3.0103677597901162</v>
      </c>
      <c r="AI248" s="1">
        <f t="shared" si="137"/>
        <v>3.0976539274116979</v>
      </c>
      <c r="AJ248" s="1">
        <f t="shared" si="138"/>
        <v>2.4018551420301537</v>
      </c>
      <c r="AK248" s="1" t="str">
        <f t="shared" si="139"/>
        <v>-</v>
      </c>
      <c r="AL248" s="1" t="str">
        <f t="shared" si="140"/>
        <v>-</v>
      </c>
      <c r="AM248" s="1" t="str">
        <f t="shared" si="141"/>
        <v>-</v>
      </c>
      <c r="AN248" s="1" t="str">
        <f t="shared" si="142"/>
        <v>-</v>
      </c>
      <c r="AO248" s="1" t="str">
        <f t="shared" si="143"/>
        <v>-</v>
      </c>
      <c r="AP248" s="1" t="str">
        <f t="shared" si="153"/>
        <v>-</v>
      </c>
      <c r="AQ248" s="1" t="str">
        <f t="shared" si="144"/>
        <v>-</v>
      </c>
      <c r="AR248" s="1" t="str">
        <f t="shared" si="145"/>
        <v>-</v>
      </c>
      <c r="AS248" s="1" t="str">
        <f t="shared" si="146"/>
        <v>-</v>
      </c>
      <c r="AT248" s="1" t="str">
        <f t="shared" si="147"/>
        <v>-</v>
      </c>
      <c r="AU248" s="1" t="str">
        <f t="shared" si="148"/>
        <v>-</v>
      </c>
      <c r="AV248" s="1" t="str">
        <f t="shared" si="149"/>
        <v>-</v>
      </c>
      <c r="AW248" s="5">
        <f t="shared" si="154"/>
        <v>5</v>
      </c>
      <c r="AX248" s="1">
        <f t="shared" si="155"/>
        <v>2.4018551420301537</v>
      </c>
    </row>
    <row r="249" spans="1:50" x14ac:dyDescent="0.2">
      <c r="A249" s="4">
        <v>247</v>
      </c>
      <c r="B249" s="21">
        <v>0.65739409760303402</v>
      </c>
      <c r="C249" s="21">
        <v>0.54900000000000004</v>
      </c>
      <c r="D249" s="21">
        <v>0</v>
      </c>
      <c r="E249" s="21">
        <v>0</v>
      </c>
      <c r="F249" s="21">
        <v>100</v>
      </c>
      <c r="G249" s="21">
        <v>8.2420401365860592</v>
      </c>
      <c r="H249" s="21">
        <v>6</v>
      </c>
      <c r="I249" s="21">
        <v>1500</v>
      </c>
      <c r="J249" s="21">
        <v>185</v>
      </c>
      <c r="K249" s="21">
        <v>0</v>
      </c>
      <c r="L249" s="2">
        <f t="shared" si="117"/>
        <v>0</v>
      </c>
      <c r="M249" s="2">
        <f t="shared" si="118"/>
        <v>0</v>
      </c>
      <c r="N249" s="2">
        <f t="shared" si="119"/>
        <v>0</v>
      </c>
      <c r="O249" s="2">
        <f t="shared" si="120"/>
        <v>0</v>
      </c>
      <c r="P249" s="2">
        <f t="shared" si="121"/>
        <v>0</v>
      </c>
      <c r="Q249" s="2">
        <f t="shared" si="122"/>
        <v>0</v>
      </c>
      <c r="R249" s="2">
        <f t="shared" si="123"/>
        <v>0</v>
      </c>
      <c r="S249" s="2">
        <f t="shared" si="124"/>
        <v>0</v>
      </c>
      <c r="T249" s="2">
        <f t="shared" si="125"/>
        <v>0</v>
      </c>
      <c r="U249" s="2">
        <f t="shared" si="126"/>
        <v>0</v>
      </c>
      <c r="V249" s="10">
        <f t="shared" si="127"/>
        <v>6</v>
      </c>
      <c r="W249" s="2">
        <f t="shared" si="128"/>
        <v>9</v>
      </c>
      <c r="X249" s="2">
        <f t="shared" si="129"/>
        <v>6</v>
      </c>
      <c r="Y249" s="2">
        <f t="shared" si="130"/>
        <v>3</v>
      </c>
      <c r="Z249" s="2">
        <f t="shared" si="131"/>
        <v>3</v>
      </c>
      <c r="AA249" s="2">
        <f t="shared" si="132"/>
        <v>5</v>
      </c>
      <c r="AB249" s="2">
        <f t="shared" si="133"/>
        <v>5</v>
      </c>
      <c r="AC249" s="2">
        <f t="shared" si="150"/>
        <v>9</v>
      </c>
      <c r="AD249" s="5">
        <f t="shared" si="151"/>
        <v>12</v>
      </c>
      <c r="AE249">
        <f t="shared" si="152"/>
        <v>1</v>
      </c>
      <c r="AF249" s="1" t="str">
        <f t="shared" si="134"/>
        <v>-</v>
      </c>
      <c r="AG249" s="1" t="str">
        <f t="shared" si="135"/>
        <v>-</v>
      </c>
      <c r="AH249" s="1" t="str">
        <f t="shared" si="136"/>
        <v>-</v>
      </c>
      <c r="AI249" s="1" t="str">
        <f t="shared" si="137"/>
        <v>-</v>
      </c>
      <c r="AJ249" s="1" t="str">
        <f t="shared" si="138"/>
        <v>-</v>
      </c>
      <c r="AK249" s="1" t="str">
        <f t="shared" si="139"/>
        <v>-</v>
      </c>
      <c r="AL249" s="1" t="str">
        <f t="shared" si="140"/>
        <v>-</v>
      </c>
      <c r="AM249" s="1" t="str">
        <f t="shared" si="141"/>
        <v>-</v>
      </c>
      <c r="AN249" s="1" t="str">
        <f t="shared" si="142"/>
        <v>-</v>
      </c>
      <c r="AO249" s="1" t="str">
        <f t="shared" si="143"/>
        <v>-</v>
      </c>
      <c r="AP249" s="1" t="str">
        <f t="shared" si="153"/>
        <v>-</v>
      </c>
      <c r="AQ249" s="1">
        <f t="shared" si="144"/>
        <v>1.4166396558148764</v>
      </c>
      <c r="AR249" s="1" t="str">
        <f t="shared" si="145"/>
        <v>-</v>
      </c>
      <c r="AS249" s="1" t="str">
        <f t="shared" si="146"/>
        <v>-</v>
      </c>
      <c r="AT249" s="1" t="str">
        <f t="shared" si="147"/>
        <v>-</v>
      </c>
      <c r="AU249" s="1" t="str">
        <f t="shared" si="148"/>
        <v>-</v>
      </c>
      <c r="AV249" s="1" t="str">
        <f t="shared" si="149"/>
        <v>-</v>
      </c>
      <c r="AW249" s="5">
        <f t="shared" si="154"/>
        <v>12</v>
      </c>
      <c r="AX249" s="1">
        <f t="shared" si="155"/>
        <v>1.4166396558148764</v>
      </c>
    </row>
    <row r="250" spans="1:50" x14ac:dyDescent="0.2">
      <c r="A250" s="4">
        <v>248</v>
      </c>
      <c r="B250" s="21">
        <v>0.59792861124806695</v>
      </c>
      <c r="C250" s="21">
        <v>0.38</v>
      </c>
      <c r="D250" s="21">
        <v>0</v>
      </c>
      <c r="E250" s="21">
        <v>0</v>
      </c>
      <c r="F250" s="21">
        <v>100</v>
      </c>
      <c r="G250" s="21">
        <v>5.6980274242577096</v>
      </c>
      <c r="H250" s="21">
        <v>6</v>
      </c>
      <c r="I250" s="21">
        <v>1500</v>
      </c>
      <c r="J250" s="21">
        <v>185</v>
      </c>
      <c r="K250" s="21">
        <v>0</v>
      </c>
      <c r="L250" s="2">
        <f t="shared" si="117"/>
        <v>0</v>
      </c>
      <c r="M250" s="2">
        <f t="shared" si="118"/>
        <v>0</v>
      </c>
      <c r="N250" s="2">
        <f t="shared" si="119"/>
        <v>0</v>
      </c>
      <c r="O250" s="2">
        <f t="shared" si="120"/>
        <v>0</v>
      </c>
      <c r="P250" s="2">
        <f t="shared" si="121"/>
        <v>0</v>
      </c>
      <c r="Q250" s="2">
        <f t="shared" si="122"/>
        <v>0</v>
      </c>
      <c r="R250" s="2">
        <f t="shared" si="123"/>
        <v>0</v>
      </c>
      <c r="S250" s="2">
        <f t="shared" si="124"/>
        <v>0</v>
      </c>
      <c r="T250" s="2">
        <f t="shared" si="125"/>
        <v>0</v>
      </c>
      <c r="U250" s="2">
        <f t="shared" si="126"/>
        <v>0</v>
      </c>
      <c r="V250" s="10">
        <f t="shared" si="127"/>
        <v>6</v>
      </c>
      <c r="W250" s="2">
        <f t="shared" si="128"/>
        <v>9</v>
      </c>
      <c r="X250" s="2">
        <f t="shared" si="129"/>
        <v>6</v>
      </c>
      <c r="Y250" s="2">
        <f t="shared" si="130"/>
        <v>3</v>
      </c>
      <c r="Z250" s="2">
        <f t="shared" si="131"/>
        <v>3</v>
      </c>
      <c r="AA250" s="2">
        <f t="shared" si="132"/>
        <v>5</v>
      </c>
      <c r="AB250" s="2">
        <f t="shared" si="133"/>
        <v>5</v>
      </c>
      <c r="AC250" s="2">
        <f t="shared" si="150"/>
        <v>9</v>
      </c>
      <c r="AD250" s="5">
        <f t="shared" si="151"/>
        <v>12</v>
      </c>
      <c r="AE250">
        <f t="shared" si="152"/>
        <v>1</v>
      </c>
      <c r="AF250" s="1" t="str">
        <f t="shared" si="134"/>
        <v>-</v>
      </c>
      <c r="AG250" s="1" t="str">
        <f t="shared" si="135"/>
        <v>-</v>
      </c>
      <c r="AH250" s="1" t="str">
        <f t="shared" si="136"/>
        <v>-</v>
      </c>
      <c r="AI250" s="1" t="str">
        <f t="shared" si="137"/>
        <v>-</v>
      </c>
      <c r="AJ250" s="1" t="str">
        <f t="shared" si="138"/>
        <v>-</v>
      </c>
      <c r="AK250" s="1" t="str">
        <f t="shared" si="139"/>
        <v>-</v>
      </c>
      <c r="AL250" s="1" t="str">
        <f t="shared" si="140"/>
        <v>-</v>
      </c>
      <c r="AM250" s="1" t="str">
        <f t="shared" si="141"/>
        <v>-</v>
      </c>
      <c r="AN250" s="1" t="str">
        <f t="shared" si="142"/>
        <v>-</v>
      </c>
      <c r="AO250" s="1" t="str">
        <f t="shared" si="143"/>
        <v>-</v>
      </c>
      <c r="AP250" s="1" t="str">
        <f t="shared" si="153"/>
        <v>-</v>
      </c>
      <c r="AQ250" s="1">
        <f t="shared" si="144"/>
        <v>1.5599482139558973</v>
      </c>
      <c r="AR250" s="1" t="str">
        <f t="shared" si="145"/>
        <v>-</v>
      </c>
      <c r="AS250" s="1" t="str">
        <f t="shared" si="146"/>
        <v>-</v>
      </c>
      <c r="AT250" s="1" t="str">
        <f t="shared" si="147"/>
        <v>-</v>
      </c>
      <c r="AU250" s="1" t="str">
        <f t="shared" si="148"/>
        <v>-</v>
      </c>
      <c r="AV250" s="1" t="str">
        <f t="shared" si="149"/>
        <v>-</v>
      </c>
      <c r="AW250" s="5">
        <f t="shared" si="154"/>
        <v>12</v>
      </c>
      <c r="AX250" s="1">
        <f t="shared" si="155"/>
        <v>1.5599482139558973</v>
      </c>
    </row>
    <row r="251" spans="1:50" x14ac:dyDescent="0.2">
      <c r="A251" s="4">
        <v>249</v>
      </c>
      <c r="B251" s="21">
        <v>0.57173672969714295</v>
      </c>
      <c r="C251" s="21">
        <v>0.879</v>
      </c>
      <c r="D251" s="21">
        <v>0</v>
      </c>
      <c r="E251" s="21">
        <v>0</v>
      </c>
      <c r="F251" s="21">
        <v>100</v>
      </c>
      <c r="G251" s="21">
        <v>13.189803726532899</v>
      </c>
      <c r="H251" s="21">
        <v>7</v>
      </c>
      <c r="I251" s="21">
        <v>1500</v>
      </c>
      <c r="J251" s="21">
        <v>185</v>
      </c>
      <c r="K251" s="21">
        <v>0</v>
      </c>
      <c r="L251" s="2">
        <f t="shared" si="117"/>
        <v>0</v>
      </c>
      <c r="M251" s="2">
        <f t="shared" si="118"/>
        <v>0</v>
      </c>
      <c r="N251" s="2">
        <f t="shared" si="119"/>
        <v>0</v>
      </c>
      <c r="O251" s="2">
        <f t="shared" si="120"/>
        <v>0</v>
      </c>
      <c r="P251" s="2">
        <f t="shared" si="121"/>
        <v>0</v>
      </c>
      <c r="Q251" s="2">
        <f t="shared" si="122"/>
        <v>0</v>
      </c>
      <c r="R251" s="2">
        <f t="shared" si="123"/>
        <v>0</v>
      </c>
      <c r="S251" s="2">
        <f t="shared" si="124"/>
        <v>0</v>
      </c>
      <c r="T251" s="2">
        <f t="shared" si="125"/>
        <v>0</v>
      </c>
      <c r="U251" s="2">
        <f t="shared" si="126"/>
        <v>0</v>
      </c>
      <c r="V251" s="10">
        <f t="shared" si="127"/>
        <v>6</v>
      </c>
      <c r="W251" s="2">
        <f t="shared" si="128"/>
        <v>7</v>
      </c>
      <c r="X251" s="2">
        <f t="shared" si="129"/>
        <v>6</v>
      </c>
      <c r="Y251" s="2">
        <f t="shared" si="130"/>
        <v>3</v>
      </c>
      <c r="Z251" s="2">
        <f t="shared" si="131"/>
        <v>3</v>
      </c>
      <c r="AA251" s="2">
        <f t="shared" si="132"/>
        <v>5</v>
      </c>
      <c r="AB251" s="2">
        <f t="shared" si="133"/>
        <v>5</v>
      </c>
      <c r="AC251" s="2">
        <f t="shared" si="150"/>
        <v>7</v>
      </c>
      <c r="AD251" s="5">
        <f t="shared" si="151"/>
        <v>12</v>
      </c>
      <c r="AE251">
        <f t="shared" si="152"/>
        <v>1</v>
      </c>
      <c r="AF251" s="1" t="str">
        <f t="shared" si="134"/>
        <v>-</v>
      </c>
      <c r="AG251" s="1" t="str">
        <f t="shared" si="135"/>
        <v>-</v>
      </c>
      <c r="AH251" s="1" t="str">
        <f t="shared" si="136"/>
        <v>-</v>
      </c>
      <c r="AI251" s="1" t="str">
        <f t="shared" si="137"/>
        <v>-</v>
      </c>
      <c r="AJ251" s="1" t="str">
        <f t="shared" si="138"/>
        <v>-</v>
      </c>
      <c r="AK251" s="1" t="str">
        <f t="shared" si="139"/>
        <v>-</v>
      </c>
      <c r="AL251" s="1" t="str">
        <f t="shared" si="140"/>
        <v>-</v>
      </c>
      <c r="AM251" s="1" t="str">
        <f t="shared" si="141"/>
        <v>-</v>
      </c>
      <c r="AN251" s="1" t="str">
        <f t="shared" si="142"/>
        <v>-</v>
      </c>
      <c r="AO251" s="1" t="str">
        <f t="shared" si="143"/>
        <v>-</v>
      </c>
      <c r="AP251" s="1" t="str">
        <f t="shared" si="153"/>
        <v>-</v>
      </c>
      <c r="AQ251" s="1">
        <f t="shared" si="144"/>
        <v>1.5280195476986422</v>
      </c>
      <c r="AR251" s="1" t="str">
        <f t="shared" si="145"/>
        <v>-</v>
      </c>
      <c r="AS251" s="1" t="str">
        <f t="shared" si="146"/>
        <v>-</v>
      </c>
      <c r="AT251" s="1" t="str">
        <f t="shared" si="147"/>
        <v>-</v>
      </c>
      <c r="AU251" s="1" t="str">
        <f t="shared" si="148"/>
        <v>-</v>
      </c>
      <c r="AV251" s="1" t="str">
        <f t="shared" si="149"/>
        <v>-</v>
      </c>
      <c r="AW251" s="5">
        <f t="shared" si="154"/>
        <v>12</v>
      </c>
      <c r="AX251" s="1">
        <f t="shared" si="155"/>
        <v>1.5280195476986422</v>
      </c>
    </row>
    <row r="252" spans="1:50" x14ac:dyDescent="0.2">
      <c r="A252" s="4">
        <v>250</v>
      </c>
      <c r="B252" s="21">
        <v>0.60642288247896303</v>
      </c>
      <c r="C252" s="21">
        <v>0.63800000000000001</v>
      </c>
      <c r="D252" s="21">
        <v>0</v>
      </c>
      <c r="E252" s="21">
        <v>0</v>
      </c>
      <c r="F252" s="21">
        <v>100</v>
      </c>
      <c r="G252" s="21">
        <v>9.5674347936859796</v>
      </c>
      <c r="H252" s="21">
        <v>7</v>
      </c>
      <c r="I252" s="21">
        <v>1500</v>
      </c>
      <c r="J252" s="21">
        <v>185</v>
      </c>
      <c r="K252" s="21">
        <v>0</v>
      </c>
      <c r="L252" s="2">
        <f t="shared" si="117"/>
        <v>0</v>
      </c>
      <c r="M252" s="2">
        <f t="shared" si="118"/>
        <v>0</v>
      </c>
      <c r="N252" s="2">
        <f t="shared" si="119"/>
        <v>0</v>
      </c>
      <c r="O252" s="2">
        <f t="shared" si="120"/>
        <v>0</v>
      </c>
      <c r="P252" s="2">
        <f t="shared" si="121"/>
        <v>0</v>
      </c>
      <c r="Q252" s="2">
        <f t="shared" si="122"/>
        <v>0</v>
      </c>
      <c r="R252" s="2">
        <f t="shared" si="123"/>
        <v>0</v>
      </c>
      <c r="S252" s="2">
        <f t="shared" si="124"/>
        <v>0</v>
      </c>
      <c r="T252" s="2">
        <f t="shared" si="125"/>
        <v>0</v>
      </c>
      <c r="U252" s="2">
        <f t="shared" si="126"/>
        <v>0</v>
      </c>
      <c r="V252" s="10">
        <f t="shared" si="127"/>
        <v>6</v>
      </c>
      <c r="W252" s="2">
        <f t="shared" si="128"/>
        <v>8</v>
      </c>
      <c r="X252" s="2">
        <f t="shared" si="129"/>
        <v>6</v>
      </c>
      <c r="Y252" s="2">
        <f t="shared" si="130"/>
        <v>3</v>
      </c>
      <c r="Z252" s="2">
        <f t="shared" si="131"/>
        <v>3</v>
      </c>
      <c r="AA252" s="2">
        <f t="shared" si="132"/>
        <v>5</v>
      </c>
      <c r="AB252" s="2">
        <f t="shared" si="133"/>
        <v>5</v>
      </c>
      <c r="AC252" s="2">
        <f t="shared" si="150"/>
        <v>8</v>
      </c>
      <c r="AD252" s="5">
        <f t="shared" si="151"/>
        <v>12</v>
      </c>
      <c r="AE252">
        <f t="shared" si="152"/>
        <v>1</v>
      </c>
      <c r="AF252" s="1" t="str">
        <f t="shared" si="134"/>
        <v>-</v>
      </c>
      <c r="AG252" s="1" t="str">
        <f t="shared" si="135"/>
        <v>-</v>
      </c>
      <c r="AH252" s="1" t="str">
        <f t="shared" si="136"/>
        <v>-</v>
      </c>
      <c r="AI252" s="1" t="str">
        <f t="shared" si="137"/>
        <v>-</v>
      </c>
      <c r="AJ252" s="1" t="str">
        <f t="shared" si="138"/>
        <v>-</v>
      </c>
      <c r="AK252" s="1" t="str">
        <f t="shared" si="139"/>
        <v>-</v>
      </c>
      <c r="AL252" s="1" t="str">
        <f t="shared" si="140"/>
        <v>-</v>
      </c>
      <c r="AM252" s="1" t="str">
        <f t="shared" si="141"/>
        <v>-</v>
      </c>
      <c r="AN252" s="1" t="str">
        <f t="shared" si="142"/>
        <v>-</v>
      </c>
      <c r="AO252" s="1" t="str">
        <f t="shared" si="143"/>
        <v>-</v>
      </c>
      <c r="AP252" s="1" t="str">
        <f t="shared" si="153"/>
        <v>-</v>
      </c>
      <c r="AQ252" s="1">
        <f t="shared" si="144"/>
        <v>1.4438696193716101</v>
      </c>
      <c r="AR252" s="1" t="str">
        <f t="shared" si="145"/>
        <v>-</v>
      </c>
      <c r="AS252" s="1" t="str">
        <f t="shared" si="146"/>
        <v>-</v>
      </c>
      <c r="AT252" s="1" t="str">
        <f t="shared" si="147"/>
        <v>-</v>
      </c>
      <c r="AU252" s="1" t="str">
        <f t="shared" si="148"/>
        <v>-</v>
      </c>
      <c r="AV252" s="1" t="str">
        <f t="shared" si="149"/>
        <v>-</v>
      </c>
      <c r="AW252" s="5">
        <f t="shared" si="154"/>
        <v>12</v>
      </c>
      <c r="AX252" s="1">
        <f t="shared" si="155"/>
        <v>1.4438696193716101</v>
      </c>
    </row>
    <row r="253" spans="1:50" x14ac:dyDescent="0.2">
      <c r="A253" s="4">
        <v>251</v>
      </c>
      <c r="B253" s="21">
        <v>0.60551901604919001</v>
      </c>
      <c r="C253" s="21">
        <v>5.7640000000000002</v>
      </c>
      <c r="D253" s="21">
        <v>0</v>
      </c>
      <c r="E253" s="21">
        <v>0</v>
      </c>
      <c r="F253" s="21">
        <v>100</v>
      </c>
      <c r="G253" s="21">
        <v>4.5909221120124304</v>
      </c>
      <c r="H253" s="21">
        <v>6</v>
      </c>
      <c r="I253" s="21">
        <v>1500</v>
      </c>
      <c r="J253" s="21">
        <v>185</v>
      </c>
      <c r="K253" s="21">
        <v>0</v>
      </c>
      <c r="L253" s="2">
        <f t="shared" si="117"/>
        <v>0</v>
      </c>
      <c r="M253" s="2">
        <f t="shared" si="118"/>
        <v>0</v>
      </c>
      <c r="N253" s="2">
        <f t="shared" si="119"/>
        <v>0</v>
      </c>
      <c r="O253" s="2">
        <f t="shared" si="120"/>
        <v>0</v>
      </c>
      <c r="P253" s="2">
        <f t="shared" si="121"/>
        <v>0</v>
      </c>
      <c r="Q253" s="2">
        <f t="shared" si="122"/>
        <v>0</v>
      </c>
      <c r="R253" s="2">
        <f t="shared" si="123"/>
        <v>0</v>
      </c>
      <c r="S253" s="2">
        <f t="shared" si="124"/>
        <v>0</v>
      </c>
      <c r="T253" s="2">
        <f t="shared" si="125"/>
        <v>0</v>
      </c>
      <c r="U253" s="2">
        <f t="shared" si="126"/>
        <v>0</v>
      </c>
      <c r="V253" s="10">
        <f t="shared" si="127"/>
        <v>7</v>
      </c>
      <c r="W253" s="2">
        <f t="shared" si="128"/>
        <v>8</v>
      </c>
      <c r="X253" s="2">
        <f t="shared" si="129"/>
        <v>5</v>
      </c>
      <c r="Y253" s="2">
        <f t="shared" si="130"/>
        <v>3</v>
      </c>
      <c r="Z253" s="2">
        <f t="shared" si="131"/>
        <v>3</v>
      </c>
      <c r="AA253" s="2">
        <f t="shared" si="132"/>
        <v>5</v>
      </c>
      <c r="AB253" s="2">
        <f t="shared" si="133"/>
        <v>5</v>
      </c>
      <c r="AC253" s="2">
        <f t="shared" si="150"/>
        <v>8</v>
      </c>
      <c r="AD253" s="5">
        <f t="shared" si="151"/>
        <v>12</v>
      </c>
      <c r="AE253">
        <f t="shared" si="152"/>
        <v>1</v>
      </c>
      <c r="AF253" s="1" t="str">
        <f t="shared" si="134"/>
        <v>-</v>
      </c>
      <c r="AG253" s="1" t="str">
        <f t="shared" si="135"/>
        <v>-</v>
      </c>
      <c r="AH253" s="1" t="str">
        <f t="shared" si="136"/>
        <v>-</v>
      </c>
      <c r="AI253" s="1" t="str">
        <f t="shared" si="137"/>
        <v>-</v>
      </c>
      <c r="AJ253" s="1" t="str">
        <f t="shared" si="138"/>
        <v>-</v>
      </c>
      <c r="AK253" s="1" t="str">
        <f t="shared" si="139"/>
        <v>-</v>
      </c>
      <c r="AL253" s="1" t="str">
        <f t="shared" si="140"/>
        <v>-</v>
      </c>
      <c r="AM253" s="1" t="str">
        <f t="shared" si="141"/>
        <v>-</v>
      </c>
      <c r="AN253" s="1" t="str">
        <f t="shared" si="142"/>
        <v>-</v>
      </c>
      <c r="AO253" s="1" t="str">
        <f t="shared" si="143"/>
        <v>-</v>
      </c>
      <c r="AP253" s="1" t="str">
        <f t="shared" si="153"/>
        <v>-</v>
      </c>
      <c r="AQ253" s="1">
        <f t="shared" si="144"/>
        <v>1.9370334020821454</v>
      </c>
      <c r="AR253" s="1" t="str">
        <f t="shared" si="145"/>
        <v>-</v>
      </c>
      <c r="AS253" s="1" t="str">
        <f t="shared" si="146"/>
        <v>-</v>
      </c>
      <c r="AT253" s="1" t="str">
        <f t="shared" si="147"/>
        <v>-</v>
      </c>
      <c r="AU253" s="1" t="str">
        <f t="shared" si="148"/>
        <v>-</v>
      </c>
      <c r="AV253" s="1" t="str">
        <f t="shared" si="149"/>
        <v>-</v>
      </c>
      <c r="AW253" s="5">
        <f t="shared" si="154"/>
        <v>12</v>
      </c>
      <c r="AX253" s="1">
        <f t="shared" si="155"/>
        <v>1.9370334020821454</v>
      </c>
    </row>
    <row r="254" spans="1:50" x14ac:dyDescent="0.2">
      <c r="A254" s="4">
        <v>252</v>
      </c>
      <c r="B254" s="21">
        <v>0.55826406828067099</v>
      </c>
      <c r="C254" s="21">
        <v>0.67300000000000004</v>
      </c>
      <c r="D254" s="21">
        <v>0</v>
      </c>
      <c r="E254" s="21">
        <v>0</v>
      </c>
      <c r="F254" s="21">
        <v>100</v>
      </c>
      <c r="G254" s="21">
        <v>10.096326838579699</v>
      </c>
      <c r="H254" s="21">
        <v>7</v>
      </c>
      <c r="I254" s="21">
        <v>0</v>
      </c>
      <c r="J254" s="21">
        <v>0.15</v>
      </c>
      <c r="K254" s="21">
        <v>0</v>
      </c>
      <c r="L254" s="2">
        <f t="shared" si="117"/>
        <v>0</v>
      </c>
      <c r="M254" s="2">
        <f t="shared" si="118"/>
        <v>0</v>
      </c>
      <c r="N254" s="2">
        <f t="shared" si="119"/>
        <v>0</v>
      </c>
      <c r="O254" s="2">
        <f t="shared" si="120"/>
        <v>0</v>
      </c>
      <c r="P254" s="2">
        <f t="shared" si="121"/>
        <v>0</v>
      </c>
      <c r="Q254" s="2">
        <f t="shared" si="122"/>
        <v>0</v>
      </c>
      <c r="R254" s="2">
        <f t="shared" si="123"/>
        <v>0</v>
      </c>
      <c r="S254" s="2">
        <f t="shared" si="124"/>
        <v>0</v>
      </c>
      <c r="T254" s="2">
        <f t="shared" si="125"/>
        <v>0</v>
      </c>
      <c r="U254" s="2">
        <f t="shared" si="126"/>
        <v>0</v>
      </c>
      <c r="V254" s="10">
        <f t="shared" si="127"/>
        <v>6</v>
      </c>
      <c r="W254" s="2">
        <f t="shared" si="128"/>
        <v>8</v>
      </c>
      <c r="X254" s="2">
        <f t="shared" si="129"/>
        <v>6</v>
      </c>
      <c r="Y254" s="2">
        <f t="shared" si="130"/>
        <v>3</v>
      </c>
      <c r="Z254" s="2">
        <f t="shared" si="131"/>
        <v>3</v>
      </c>
      <c r="AA254" s="2">
        <f t="shared" si="132"/>
        <v>5</v>
      </c>
      <c r="AB254" s="2">
        <f t="shared" si="133"/>
        <v>4</v>
      </c>
      <c r="AC254" s="2">
        <f t="shared" si="150"/>
        <v>8</v>
      </c>
      <c r="AD254" s="5">
        <f t="shared" si="151"/>
        <v>12</v>
      </c>
      <c r="AE254">
        <f t="shared" si="152"/>
        <v>1</v>
      </c>
      <c r="AF254" s="1" t="str">
        <f t="shared" si="134"/>
        <v>-</v>
      </c>
      <c r="AG254" s="1" t="str">
        <f t="shared" si="135"/>
        <v>-</v>
      </c>
      <c r="AH254" s="1" t="str">
        <f t="shared" si="136"/>
        <v>-</v>
      </c>
      <c r="AI254" s="1" t="str">
        <f t="shared" si="137"/>
        <v>-</v>
      </c>
      <c r="AJ254" s="1" t="str">
        <f t="shared" si="138"/>
        <v>-</v>
      </c>
      <c r="AK254" s="1" t="str">
        <f t="shared" si="139"/>
        <v>-</v>
      </c>
      <c r="AL254" s="1" t="str">
        <f t="shared" si="140"/>
        <v>-</v>
      </c>
      <c r="AM254" s="1" t="str">
        <f t="shared" si="141"/>
        <v>-</v>
      </c>
      <c r="AN254" s="1" t="str">
        <f t="shared" si="142"/>
        <v>-</v>
      </c>
      <c r="AO254" s="1" t="str">
        <f t="shared" si="143"/>
        <v>-</v>
      </c>
      <c r="AP254" s="1" t="str">
        <f t="shared" si="153"/>
        <v>-</v>
      </c>
      <c r="AQ254" s="1">
        <f t="shared" si="144"/>
        <v>1.1148954290959796</v>
      </c>
      <c r="AR254" s="1" t="str">
        <f t="shared" si="145"/>
        <v>-</v>
      </c>
      <c r="AS254" s="1" t="str">
        <f t="shared" si="146"/>
        <v>-</v>
      </c>
      <c r="AT254" s="1" t="str">
        <f t="shared" si="147"/>
        <v>-</v>
      </c>
      <c r="AU254" s="1" t="str">
        <f t="shared" si="148"/>
        <v>-</v>
      </c>
      <c r="AV254" s="1" t="str">
        <f t="shared" si="149"/>
        <v>-</v>
      </c>
      <c r="AW254" s="5">
        <f t="shared" si="154"/>
        <v>12</v>
      </c>
      <c r="AX254" s="1">
        <f t="shared" si="155"/>
        <v>1.1148954290959796</v>
      </c>
    </row>
    <row r="255" spans="1:50" x14ac:dyDescent="0.2">
      <c r="A255" s="4">
        <v>253</v>
      </c>
      <c r="B255" s="21">
        <v>0.51932218434147903</v>
      </c>
      <c r="C255" s="21">
        <v>106.22799999999999</v>
      </c>
      <c r="D255" s="21">
        <v>0</v>
      </c>
      <c r="E255" s="21">
        <v>0</v>
      </c>
      <c r="F255" s="21">
        <v>100</v>
      </c>
      <c r="G255" s="21">
        <v>10.6227702327848</v>
      </c>
      <c r="H255" s="21">
        <v>7</v>
      </c>
      <c r="I255" s="21">
        <v>1500</v>
      </c>
      <c r="J255" s="21">
        <v>185</v>
      </c>
      <c r="K255" s="21">
        <v>0</v>
      </c>
      <c r="L255" s="2">
        <f t="shared" si="117"/>
        <v>0</v>
      </c>
      <c r="M255" s="2">
        <f t="shared" si="118"/>
        <v>0</v>
      </c>
      <c r="N255" s="2">
        <f t="shared" si="119"/>
        <v>0</v>
      </c>
      <c r="O255" s="2">
        <f t="shared" si="120"/>
        <v>0</v>
      </c>
      <c r="P255" s="2">
        <f t="shared" si="121"/>
        <v>0</v>
      </c>
      <c r="Q255" s="2">
        <f t="shared" si="122"/>
        <v>0</v>
      </c>
      <c r="R255" s="2">
        <f t="shared" si="123"/>
        <v>0</v>
      </c>
      <c r="S255" s="2">
        <f t="shared" si="124"/>
        <v>0</v>
      </c>
      <c r="T255" s="2">
        <f t="shared" si="125"/>
        <v>0</v>
      </c>
      <c r="U255" s="2">
        <f t="shared" si="126"/>
        <v>0</v>
      </c>
      <c r="V255" s="10">
        <f t="shared" si="127"/>
        <v>7</v>
      </c>
      <c r="W255" s="2">
        <f t="shared" si="128"/>
        <v>7</v>
      </c>
      <c r="X255" s="2">
        <f t="shared" si="129"/>
        <v>5</v>
      </c>
      <c r="Y255" s="2">
        <f t="shared" si="130"/>
        <v>3</v>
      </c>
      <c r="Z255" s="2">
        <f t="shared" si="131"/>
        <v>3</v>
      </c>
      <c r="AA255" s="2">
        <f t="shared" si="132"/>
        <v>5</v>
      </c>
      <c r="AB255" s="2">
        <f t="shared" si="133"/>
        <v>5</v>
      </c>
      <c r="AC255" s="2">
        <f t="shared" si="150"/>
        <v>7</v>
      </c>
      <c r="AD255" s="5">
        <f t="shared" si="151"/>
        <v>11</v>
      </c>
      <c r="AE255">
        <f t="shared" si="152"/>
        <v>2</v>
      </c>
      <c r="AF255" s="1" t="str">
        <f t="shared" si="134"/>
        <v>-</v>
      </c>
      <c r="AG255" s="1" t="str">
        <f t="shared" si="135"/>
        <v>-</v>
      </c>
      <c r="AH255" s="1" t="str">
        <f t="shared" si="136"/>
        <v>-</v>
      </c>
      <c r="AI255" s="1" t="str">
        <f t="shared" si="137"/>
        <v>-</v>
      </c>
      <c r="AJ255" s="1" t="str">
        <f t="shared" si="138"/>
        <v>-</v>
      </c>
      <c r="AK255" s="1" t="str">
        <f t="shared" si="139"/>
        <v>-</v>
      </c>
      <c r="AL255" s="1" t="str">
        <f t="shared" si="140"/>
        <v>-</v>
      </c>
      <c r="AM255" s="1" t="str">
        <f t="shared" si="141"/>
        <v>-</v>
      </c>
      <c r="AN255" s="1" t="str">
        <f t="shared" si="142"/>
        <v>-</v>
      </c>
      <c r="AO255" s="1" t="str">
        <f t="shared" si="143"/>
        <v>-</v>
      </c>
      <c r="AP255" s="1">
        <f t="shared" si="153"/>
        <v>1.9096497674074338</v>
      </c>
      <c r="AQ255" s="1">
        <f t="shared" si="144"/>
        <v>1.7625423583786206</v>
      </c>
      <c r="AR255" s="1" t="str">
        <f t="shared" si="145"/>
        <v>-</v>
      </c>
      <c r="AS255" s="1" t="str">
        <f t="shared" si="146"/>
        <v>-</v>
      </c>
      <c r="AT255" s="1" t="str">
        <f t="shared" si="147"/>
        <v>-</v>
      </c>
      <c r="AU255" s="1" t="str">
        <f t="shared" si="148"/>
        <v>-</v>
      </c>
      <c r="AV255" s="1" t="str">
        <f t="shared" si="149"/>
        <v>-</v>
      </c>
      <c r="AW255" s="5">
        <f t="shared" si="154"/>
        <v>12</v>
      </c>
      <c r="AX255" s="1">
        <f t="shared" si="155"/>
        <v>1.7625423583786206</v>
      </c>
    </row>
    <row r="256" spans="1:50" x14ac:dyDescent="0.2">
      <c r="A256" s="4">
        <v>254</v>
      </c>
      <c r="B256" s="21">
        <v>0.45678410626869798</v>
      </c>
      <c r="C256" s="21">
        <v>6.7119999999999997</v>
      </c>
      <c r="D256" s="21">
        <v>0</v>
      </c>
      <c r="E256" s="21">
        <v>7</v>
      </c>
      <c r="F256" s="21">
        <v>93</v>
      </c>
      <c r="G256" s="21">
        <v>12.8136010164375</v>
      </c>
      <c r="H256" s="21">
        <v>7</v>
      </c>
      <c r="I256" s="21">
        <v>1500</v>
      </c>
      <c r="J256" s="21">
        <v>185</v>
      </c>
      <c r="K256" s="21">
        <v>0</v>
      </c>
      <c r="L256" s="2">
        <f t="shared" si="117"/>
        <v>0</v>
      </c>
      <c r="M256" s="2">
        <f t="shared" si="118"/>
        <v>0</v>
      </c>
      <c r="N256" s="2">
        <f t="shared" si="119"/>
        <v>0</v>
      </c>
      <c r="O256" s="2">
        <f t="shared" si="120"/>
        <v>0</v>
      </c>
      <c r="P256" s="2">
        <f t="shared" si="121"/>
        <v>0</v>
      </c>
      <c r="Q256" s="2">
        <f t="shared" si="122"/>
        <v>0</v>
      </c>
      <c r="R256" s="2">
        <f t="shared" si="123"/>
        <v>0</v>
      </c>
      <c r="S256" s="2">
        <f t="shared" si="124"/>
        <v>0</v>
      </c>
      <c r="T256" s="2">
        <f t="shared" si="125"/>
        <v>0</v>
      </c>
      <c r="U256" s="2">
        <f t="shared" si="126"/>
        <v>0</v>
      </c>
      <c r="V256" s="10">
        <f t="shared" si="127"/>
        <v>7</v>
      </c>
      <c r="W256" s="2">
        <f t="shared" si="128"/>
        <v>6</v>
      </c>
      <c r="X256" s="2">
        <f t="shared" si="129"/>
        <v>5</v>
      </c>
      <c r="Y256" s="2">
        <f t="shared" si="130"/>
        <v>3</v>
      </c>
      <c r="Z256" s="2">
        <f t="shared" si="131"/>
        <v>3</v>
      </c>
      <c r="AA256" s="2">
        <f t="shared" si="132"/>
        <v>5</v>
      </c>
      <c r="AB256" s="2">
        <f t="shared" si="133"/>
        <v>5</v>
      </c>
      <c r="AC256" s="2">
        <f t="shared" si="150"/>
        <v>7</v>
      </c>
      <c r="AD256" s="5">
        <f t="shared" si="151"/>
        <v>11</v>
      </c>
      <c r="AE256">
        <f t="shared" si="152"/>
        <v>1</v>
      </c>
      <c r="AF256" s="1" t="str">
        <f t="shared" si="134"/>
        <v>-</v>
      </c>
      <c r="AG256" s="1" t="str">
        <f t="shared" si="135"/>
        <v>-</v>
      </c>
      <c r="AH256" s="1" t="str">
        <f t="shared" si="136"/>
        <v>-</v>
      </c>
      <c r="AI256" s="1" t="str">
        <f t="shared" si="137"/>
        <v>-</v>
      </c>
      <c r="AJ256" s="1" t="str">
        <f t="shared" si="138"/>
        <v>-</v>
      </c>
      <c r="AK256" s="1" t="str">
        <f t="shared" si="139"/>
        <v>-</v>
      </c>
      <c r="AL256" s="1" t="str">
        <f t="shared" si="140"/>
        <v>-</v>
      </c>
      <c r="AM256" s="1" t="str">
        <f t="shared" si="141"/>
        <v>-</v>
      </c>
      <c r="AN256" s="1" t="str">
        <f t="shared" si="142"/>
        <v>-</v>
      </c>
      <c r="AO256" s="1" t="str">
        <f t="shared" si="143"/>
        <v>-</v>
      </c>
      <c r="AP256" s="1">
        <f t="shared" si="153"/>
        <v>1.968719212735335</v>
      </c>
      <c r="AQ256" s="1" t="str">
        <f t="shared" si="144"/>
        <v>-</v>
      </c>
      <c r="AR256" s="1" t="str">
        <f t="shared" si="145"/>
        <v>-</v>
      </c>
      <c r="AS256" s="1" t="str">
        <f t="shared" si="146"/>
        <v>-</v>
      </c>
      <c r="AT256" s="1" t="str">
        <f t="shared" si="147"/>
        <v>-</v>
      </c>
      <c r="AU256" s="1" t="str">
        <f t="shared" si="148"/>
        <v>-</v>
      </c>
      <c r="AV256" s="1" t="str">
        <f t="shared" si="149"/>
        <v>-</v>
      </c>
      <c r="AW256" s="5">
        <f t="shared" si="154"/>
        <v>11</v>
      </c>
      <c r="AX256" s="1">
        <f t="shared" si="155"/>
        <v>1.968719212735335</v>
      </c>
    </row>
    <row r="257" spans="1:50" x14ac:dyDescent="0.2">
      <c r="A257" s="4">
        <v>255</v>
      </c>
      <c r="B257" s="21">
        <v>0.52011782311515897</v>
      </c>
      <c r="C257" s="21">
        <v>88.837999999999994</v>
      </c>
      <c r="D257" s="21">
        <v>0</v>
      </c>
      <c r="E257" s="21">
        <v>13</v>
      </c>
      <c r="F257" s="21">
        <v>87</v>
      </c>
      <c r="G257" s="21">
        <v>8.8838316510750595</v>
      </c>
      <c r="H257" s="21">
        <v>7</v>
      </c>
      <c r="I257" s="21">
        <v>1500</v>
      </c>
      <c r="J257" s="21">
        <v>185</v>
      </c>
      <c r="K257" s="21">
        <v>0</v>
      </c>
      <c r="L257" s="2">
        <f t="shared" si="117"/>
        <v>0</v>
      </c>
      <c r="M257" s="2">
        <f t="shared" si="118"/>
        <v>0</v>
      </c>
      <c r="N257" s="2">
        <f t="shared" si="119"/>
        <v>0</v>
      </c>
      <c r="O257" s="2">
        <f t="shared" si="120"/>
        <v>0</v>
      </c>
      <c r="P257" s="2">
        <f t="shared" si="121"/>
        <v>0</v>
      </c>
      <c r="Q257" s="2">
        <f t="shared" si="122"/>
        <v>0</v>
      </c>
      <c r="R257" s="2">
        <f t="shared" si="123"/>
        <v>0</v>
      </c>
      <c r="S257" s="2">
        <f t="shared" si="124"/>
        <v>0</v>
      </c>
      <c r="T257" s="2">
        <f t="shared" si="125"/>
        <v>0</v>
      </c>
      <c r="U257" s="2">
        <f t="shared" si="126"/>
        <v>0</v>
      </c>
      <c r="V257" s="10">
        <f t="shared" si="127"/>
        <v>5</v>
      </c>
      <c r="W257" s="2">
        <f t="shared" si="128"/>
        <v>5</v>
      </c>
      <c r="X257" s="2">
        <f t="shared" si="129"/>
        <v>3</v>
      </c>
      <c r="Y257" s="2">
        <f t="shared" si="130"/>
        <v>3</v>
      </c>
      <c r="Z257" s="2">
        <f t="shared" si="131"/>
        <v>3</v>
      </c>
      <c r="AA257" s="2">
        <f t="shared" si="132"/>
        <v>3</v>
      </c>
      <c r="AB257" s="2">
        <f t="shared" si="133"/>
        <v>3</v>
      </c>
      <c r="AC257" s="2">
        <f t="shared" si="150"/>
        <v>5</v>
      </c>
      <c r="AD257" s="5">
        <f t="shared" si="151"/>
        <v>11</v>
      </c>
      <c r="AE257">
        <f t="shared" si="152"/>
        <v>2</v>
      </c>
      <c r="AF257" s="1" t="str">
        <f t="shared" si="134"/>
        <v>-</v>
      </c>
      <c r="AG257" s="1" t="str">
        <f t="shared" si="135"/>
        <v>-</v>
      </c>
      <c r="AH257" s="1" t="str">
        <f t="shared" si="136"/>
        <v>-</v>
      </c>
      <c r="AI257" s="1" t="str">
        <f t="shared" si="137"/>
        <v>-</v>
      </c>
      <c r="AJ257" s="1" t="str">
        <f t="shared" si="138"/>
        <v>-</v>
      </c>
      <c r="AK257" s="1" t="str">
        <f t="shared" si="139"/>
        <v>-</v>
      </c>
      <c r="AL257" s="1" t="str">
        <f t="shared" si="140"/>
        <v>-</v>
      </c>
      <c r="AM257" s="1" t="str">
        <f t="shared" si="141"/>
        <v>-</v>
      </c>
      <c r="AN257" s="1" t="str">
        <f t="shared" si="142"/>
        <v>-</v>
      </c>
      <c r="AO257" s="1" t="str">
        <f t="shared" si="143"/>
        <v>-</v>
      </c>
      <c r="AP257" s="1">
        <f t="shared" si="153"/>
        <v>2.2491445325152726</v>
      </c>
      <c r="AQ257" s="1">
        <f t="shared" si="144"/>
        <v>2.0174511596736973</v>
      </c>
      <c r="AR257" s="1" t="str">
        <f t="shared" si="145"/>
        <v>-</v>
      </c>
      <c r="AS257" s="1" t="str">
        <f t="shared" si="146"/>
        <v>-</v>
      </c>
      <c r="AT257" s="1" t="str">
        <f t="shared" si="147"/>
        <v>-</v>
      </c>
      <c r="AU257" s="1" t="str">
        <f t="shared" si="148"/>
        <v>-</v>
      </c>
      <c r="AV257" s="1" t="str">
        <f t="shared" si="149"/>
        <v>-</v>
      </c>
      <c r="AW257" s="5">
        <f t="shared" si="154"/>
        <v>12</v>
      </c>
      <c r="AX257" s="1">
        <f t="shared" si="155"/>
        <v>2.0174511596736973</v>
      </c>
    </row>
    <row r="258" spans="1:50" x14ac:dyDescent="0.2">
      <c r="A258" s="4">
        <v>256</v>
      </c>
      <c r="B258" s="21">
        <v>0.54052533028431204</v>
      </c>
      <c r="C258" s="21">
        <v>2.1669999999999998</v>
      </c>
      <c r="D258" s="21">
        <v>0</v>
      </c>
      <c r="E258" s="21">
        <v>15</v>
      </c>
      <c r="F258" s="21">
        <v>85</v>
      </c>
      <c r="G258" s="21">
        <v>8.0433667046683208</v>
      </c>
      <c r="H258" s="21">
        <v>7</v>
      </c>
      <c r="I258" s="21">
        <v>1500</v>
      </c>
      <c r="J258" s="21">
        <v>185</v>
      </c>
      <c r="K258" s="21">
        <v>0</v>
      </c>
      <c r="L258" s="2">
        <f t="shared" ref="L258:L321" si="156">IF(D258&gt;0,IF(AND(B258&gt;=0.2, B258&lt;=0.4), 1, 0) +
IF(C258&gt;2, 1, 0) +
IF(AND(D258&gt;=40, D258&lt;=60), 1, 0) +
IF(AND(E258&gt;=40, E258&lt;=60), 1, 0) +
IF(AND(F258&lt;10), 1, 0) +
IF(G258&gt;25, 1, 0) +
IF(H258=8, 1, 0) +
IF(AND(I258&gt;=1500, I258&lt;=1800), 1, 0) +
IF(AND(J258&gt;=0.1, J258&lt;=0.2), 1, 0) +
IF(AND(K258&gt;=50, K258&lt;=300), 1, 0),0)</f>
        <v>0</v>
      </c>
      <c r="M258" s="2">
        <f t="shared" ref="M258:M321" si="157">IF(D258&gt;0,IF(AND(B258&gt;=0.3, B258&lt;=0.6), 1, 0) +
IF(AND(C258&gt;=0.75, C258&lt;=2), 1, 0) +
IF(AND(D258&gt;=40, D258&lt;=70), 1, 0) +
IF(AND(E258&gt;=30, E258&lt;=50), 1, 0) +
IF(AND(F258&lt;20), 1, 0) +
IF(AND(G258&gt;=10, G258&lt;=25), 1, 0) +
IF(AND(H258&gt;=6, H258&lt;=7), 1, 0) +
IF(AND(I258&gt;=1500, I258&lt;=2200), 1, 0) +
IF(AND(J258&gt;=0.1, J258&lt;=0.2), 1, 0) +
IF(K258&lt;75, 1, 0),0)</f>
        <v>0</v>
      </c>
      <c r="N258" s="2">
        <f t="shared" ref="N258:N321" si="158">IF(D258&gt;0,IF(AND(B258&gt;=0.2, B258&lt;=0.6), 1, 0) +
IF(AND(C258&gt;=0.75, C258&lt;=1.5), 1, 0) +
IF(AND(D258&gt;=40, D258&lt;=70), 1, 0) +
IF(AND(E258&gt;=20, E258&lt;=50), 1, 0) +
IF(AND(F258&lt;30), 1, 0) +
IF(AND(G258&gt;=3, G258&lt;=10), 1, 0) +
IF(H258=6, 1, 0) +
IF(AND(I258&gt;=1200, I258&lt;=1800), 1, 0) +
IF(AND(J258&gt;=0.1, J258&lt;=0.2), 1, 0) +
IF(AND(K258&lt;75), 1, 0),)</f>
        <v>0</v>
      </c>
      <c r="O258" s="2">
        <f t="shared" ref="O258:O321" si="159">IF(D258&gt;0,IF(AND(B258&gt;=0.5, B258&lt;=0.7), 1, 0) +
IF(AND(C258&gt;=0.75, C258&lt;=1.25), 1, 0) +
IF(AND(D258&gt;=20, D258&lt;=40), 1, 0) +
IF(AND(E258&gt;=30, E258&lt;=40), 1, 0) +
IF(AND(F258&gt;=30, F258&lt;=40), 1, 0) +
IF(G258&gt;25, 1, 0) +
IF(AND(H258&gt;=7, H258&lt;=8), 1, 0) +
IF(AND(I258&gt;=1400, I258&lt;=1800), 1, 0) +
IF(AND(J258&gt;=0.12, J258&lt;=0.25), 1, 0) +
IF(AND(K258&lt;50), 1, 0),)</f>
        <v>0</v>
      </c>
      <c r="P258" s="2">
        <f t="shared" ref="P258:P321" si="160">IF(D258&gt;0,IF(AND(B258&gt;=0.5, B258&lt;=0.8), 1, 0) +
IF(AND(C258&gt;=0.3, C258&lt;=0.75), 1, 0) +
IF(AND(D258&gt;=20, D258&lt;=40), 1, 0) +
IF(AND(E258&gt;=30, E258&lt;=50), 1, 0) +
IF(AND(F258&gt;=20, F258&lt;=40), 1, 0) +
IF(AND(G258&gt;=10, G258&lt;=25), 1, 0) +
IF(AND(H258&gt;=5, H258&lt;=6), 1, 0) +
IF(AND(I258&gt;=1400, I258&lt;=2000), 1, 0) +
IF(AND(J258&gt;=0.12, J258&lt;=0.25), 1, 0) +
IF(AND(K258&lt;25), 1, 0),)</f>
        <v>0</v>
      </c>
      <c r="Q258" s="2">
        <f t="shared" ref="Q258:Q321" si="161">IF(D258&gt;0,IF(AND(B258&gt;=0.6, B258&lt;=0.9), 1, 0) +
IF(AND(C258&gt;=0.3, C258&lt;=0.75), 1, 0) +
IF(AND(D258&gt;=20, D258&lt;=40), 1, 0) +
IF(AND(E258&gt;=20, E258&lt;=50), 1, 0) +
IF(AND(F258&gt;=30, F258&lt;=60), 1, 0) +
IF(AND(G258&gt;=3, G258&lt;=10), 1, 0) +
IF(AND(H258&gt;=5, H258&lt;=6), 1, 0) +
IF(AND(I258&gt;=1200, I258&lt;=1800), 1, 0) +
IF(AND(J258&gt;=0.12, J258&lt;=0.25), 1, 0) +
IF(AND(K258&lt;25), 1, 0),0)</f>
        <v>0</v>
      </c>
      <c r="R258" s="2">
        <f t="shared" ref="R258:R321" si="162">IF(D258&gt;0,IF(AND(B258&gt;=0.2, B258&lt;=0.5), 1, 0) +
IF(AND(C258&gt;=1, C258&lt;=2), 1, 0) +
IF(AND(D258&gt;=60, D258&lt;=90), 1, 0) +
IF(E258&lt;20, 1, 0) +
IF(F258&lt;30, 1, 0) +
IF(AND(G258&gt;=2, G258&lt;=4), 1, 0) +
IF(AND(H258&gt;=4, H258&lt;=5), 1, 0) +
IF(AND(I258&gt;=800, I258&lt;=1500), 1, 0) +
IF(AND(J258&gt;=0.15, J258&lt;=0.35), 1, 0) +
IF(AND(K258&lt;35), 1, 0),)</f>
        <v>0</v>
      </c>
      <c r="S258" s="2">
        <f t="shared" ref="S258:S321" si="163">IF(D258&gt;0,IF(B258&gt;0.8, 1, 0) +
IF(AND(C258&gt;=0.1, C258&lt;=0.25), 1, 0) +
IF(AND(D258&gt;=10, D258&lt;=20), 1, 0) +
IF(E258&lt;20, 1, 0) +
IF(AND(F258&gt;=60, F258&lt;=80), 1, 0) +
IF(AND(G258&gt;=3, G258&lt;=10), 1, 0) +
IF(AND(H258&gt;=5, H258&lt;=6), 1, 0) +
IF(AND(I258&gt;=1000, I258&lt;=1800), 1, 0) +
IF(AND(J258&gt;=0.12, J258&lt;=0.25), 1, 0) +
IF(K258&lt;10, 1, 0),)</f>
        <v>0</v>
      </c>
      <c r="T258" s="2">
        <f t="shared" ref="T258:T321" si="164">IF(D258&gt;0,IF(B258&gt;0.8, 1, 0) +
IF(AND(C258&gt;=0.1, C258&lt;=0.25), 1, 0) +
IF(AND(D258&gt;=10, D258&lt;=20), 1, 0) +
IF(E258&lt;20, 1, 0) +
IF(AND(F258&gt;=60, F258&lt;=80), 1, 0) +
IF(AND(G258&gt;=3, G258&lt;=10), 1, 0) +
IF(AND(H258&gt;=5, H258&lt;=6), 1, 0) +
IF(AND(I258&gt;=1000, I258&lt;=1800), 1, 0) +
IF(AND(J258&gt;=0.12, J258&lt;=0.25), 1, 0) +
IF(K258&lt;10, 1, 0),0)</f>
        <v>0</v>
      </c>
      <c r="U258" s="2">
        <f t="shared" ref="U258:U321" si="165">IF(D258&gt;0,IF(AND(B258&gt;=0.6, B258&lt;=0.9), 1, 0) +
IF(AND(C258&gt;=0.2, C258&lt;=0.5), 1, 0) +
IF(AND(D258&gt;=20, D258&lt;=30), 1, 0) +
IF(AND(E258&gt;=20, E258&lt;=40), 1, 0) +
IF(AND(F258&gt;=40, F258&lt;=50), 1, 0) +
IF(AND(G258&gt;=5, G258&lt;=15), 1, 0) +
IF(AND(H258&gt;=5, H258&lt;=6), 1, 0) +
IF(AND(I258&gt;=1000, I258&lt;=2500), 1, 0) +
IF(AND(J258&gt;=0.12, J258&lt;=0.2), 1, 0) +
IF(K258&gt;300, 1, 0),0)</f>
        <v>0</v>
      </c>
      <c r="V258" s="10">
        <f t="shared" ref="V258:V321" si="166">IF(D258=0,IF(B258&lt;0.4, 1, 0) +
IF(C258&gt;1, 1, 0) +
IF(D258&lt;10, 1, 0) +
IF(E258&lt;10, 1, 0) +
IF(F258&gt;90, 1, 0) +
IF(AND(G258&gt;=3, G258&lt;=30), 1, 0) +
IF(H258=8, 1, 0) +
IF(AND(I258&gt;=1000, I258&lt;=1800), 1, 0) +
IF(AND(J258&gt;=0.12, J258&lt;=0.2), 1, 0) +
IF(K258=0, 1, 0),0)</f>
        <v>5</v>
      </c>
      <c r="W258" s="2">
        <f t="shared" ref="W258:W321" si="167">IF(D258=0,IF(AND(B258&gt;=0.5, B258&lt;=0.8), 1, 0) +
IF(AND(C258&gt;=0.25, C258&lt;=0.75), 1, 0) +
IF(D258&lt;10, 1, 0) +
IF(E258&lt;10, 1, 0) +
IF(F258&gt;90, 1, 0) +
IF(AND(G258&gt;=3, G258&lt;=15), 1, 0) +
IF(AND(H258&gt;=5, H258&lt;=6), 1, 0) +
IF(AND(I258&gt;=1200, I258&lt;=1800), 1, 0) +
IF(AND(J258&gt;=0.15, J258&lt;=0.25), 1, 0) +
IF(K258=0, 1, 0),0)</f>
        <v>5</v>
      </c>
      <c r="X258" s="2">
        <f t="shared" ref="X258:X321" si="168">IF(D258=0,IF(AND(B258&gt;=0.7, B258&lt;=0.9), 1, 0) +
IF(AND(C258&gt;=0.25, C258&lt;=1), 1, 0) +
IF(D258&lt;10, 1, 0) +
IF(E258&lt;10, 1, 0) +
IF(F258&gt;90, 1, 0) +
IF(G258&lt;2, 1, 0) +
IF(AND(H258&gt;=4, H258&lt;=5), 1, 0) +
IF(AND(I258&gt;=1200, I258&lt;=1600), 1, 0) +
IF(AND(J258&gt;=0.15, J258&lt;=0.25), 1, 0) +
IF(K258=0, 1, 0),0)</f>
        <v>3</v>
      </c>
      <c r="Y258" s="2">
        <f t="shared" ref="Y258:Y321" si="169">IF(D258=0,IF(B258&gt;0.9, 1, 0) +
IF(C258&lt;0.1, 1, 0) +
IF(D258&lt;10, 1, 0) +
IF(E258&gt;90, 1, 0) +
IF(F258&lt;10, 1, 0) +
IF(G258&lt;0.25, 1, 0) +
IF(AND(H258&gt;=1, H258&lt;=2), 1, 0) +
IF(AND(I258&gt;=1200, I258&lt;=2500), 1, 0) +
IF(AND(J258&gt;=0.15, J258&lt;=0.3), 1, 0) +
IF(K258=0, 1, 0),0)</f>
        <v>3</v>
      </c>
      <c r="Z258" s="2">
        <f t="shared" ref="Z258:Z321" si="170">IF(D258=0,IF(B258&gt;0.9, 1, 0) +
IF(C258&lt;0.1, 1, 0) +
IF(D258&lt;10, 1, 0) +
IF(E258&gt;90, 1, 0) +
IF(F258&lt;10, 1, 0) +
IF(G258&lt;0.25, 1, 0) +
IF(AND(H258&gt;=1, H258&lt;=2), 1, 0) +
IF(AND(I258&gt;=1200, I258&lt;=2500), 1, 0) +
IF(AND(J258&gt;=0.15, J258&lt;=0.3), 1, 0) +
IF(K258=0, 1, 0),0)</f>
        <v>3</v>
      </c>
      <c r="AA258" s="2">
        <f t="shared" ref="AA258:AA321" si="171">IF(D258=0,IF(B258&gt;0.9, 1, 0) +
IF(C258&lt;0.1, 1, 0) +
IF(D258&lt;10, 1, 0) +
IF(E258&lt;10, 1, 0) +
IF(F258&gt;90, 1, 0) +
IF(G258&lt;0.25, 1, 0) +
IF(AND(H258&gt;=1, H258&lt;=2), 1, 0) +
IF(AND(I258&gt;=1200, I258&lt;=2500), 1, 0) +
IF(AND(J258&gt;=0.15, J258&lt;=0.3), 1, 0) +
IF(K258=0, 1, 0),0)</f>
        <v>3</v>
      </c>
      <c r="AB258" s="2">
        <f t="shared" ref="AB258:AB321" si="172">IF(D258=0,IF(B258&gt;0.9, 1, 0) +
IF(C258&lt;0.1, 1, 0) +
IF(D258&lt;10, 1, 0) +
IF(E258&lt;10, 1, 0) +
IF(F258&gt;90, 1, 0) +
IF(AND(G258&gt;=1, G258&lt;=2), 1, 0) +
IF(H258&lt;0.25, 1, 0) +
IF(I258=1500, 1, 0) +
IF(AND(J258&gt;=0.02, J258&lt;=0.1), 1, 0) +
IF(K258=0, 1, 0),0)</f>
        <v>3</v>
      </c>
      <c r="AC258" s="2">
        <f t="shared" si="150"/>
        <v>5</v>
      </c>
      <c r="AD258" s="5">
        <f t="shared" si="151"/>
        <v>11</v>
      </c>
      <c r="AE258">
        <f t="shared" si="152"/>
        <v>2</v>
      </c>
      <c r="AF258" s="1" t="str">
        <f t="shared" ref="AF258:AF321" si="173">IF(L258=AC258,SQRT(
AVERAGE(
(IF(B258&lt;&gt;0,((B258-0.3)/B258)^2,0)) +
(IF(C258&lt;&gt;0,((C258-2)/C258)^2,0)) +
(IF(D258&lt;&gt;0,((D258-0.5)/D258)^2,0)) +
(IF(E258&lt;&gt;0,((E258-0.5)/E258)^2,0)) +
(IF(F258&lt;&gt;0,((F258-0.05)/F258)^2,0)) +
(IF(G258&lt;&gt;0,((G258-25)/G258)^2,0)) +
(IF(H258&lt;&gt;0,((H258-8)/H258)^2,0)) +
(IF(I258&lt;&gt;0,((I258-1650)/I258)^2,0)) +
(IF(J258&lt;&gt;0,((J258-0.15)/J258)^2,0)) +
(IF(K258&lt;&gt;0,((IF(D258=0,0,K258)-175)/IF(D258=0,1,K258)))^2)
)
),"-")</f>
        <v>-</v>
      </c>
      <c r="AG258" s="1" t="str">
        <f t="shared" ref="AG258:AG321" si="174">IF(M258=AC258,SQRT(
AVERAGE(
(IF(B258&lt;&gt;0,((B258-0.45)/B258)^2,0)) +
(IF(C258&lt;&gt;0,((C258-1.375)/C258)^2,0)) +
(IF(D258&lt;&gt;0,((D258-0.55)/D258)^2,0)) +
(IF(E258&lt;&gt;0,((E258-0.4)/E258)^2,0)) +
(IF(F258&lt;&gt;0,((F258-0.1)/F258)^2,0)) +
(IF(G258&lt;&gt;0,((G258-17.5)/G258)^2,0)) +
(IF(H258&lt;&gt;0,((H258-6.5)/H258)^2,0)) +
(IF(I258&lt;&gt;0,((I258-1850)/I258)^2,0)) +
(IF(J258&lt;&gt;0,((J258-0.15)/J258)^2,0)) +
(IF(K258&lt;&gt;0,((IF(D258=0,0,K258)-37.5)/IF(D258=0,1,K258)))^2)
)
),"-")</f>
        <v>-</v>
      </c>
      <c r="AH258" s="1" t="str">
        <f t="shared" ref="AH258:AH321" si="175">IF(N258=AC258,SQRT(
AVERAGE(
(IF(B258&lt;&gt;0,((B258-0.4)/B258)^2,0)) +
(IF(C258&lt;&gt;0,((C258-1.125)/C258)^2,0)) +
(IF(D258&lt;&gt;0,((D258-0.55)/D258)^2,0)) +
(IF(E258&lt;&gt;0,((E258-0.35)/E258)^2,0)) +
(IF(F258&lt;&gt;0,((F258-0.15)/F258)^2,0)) +
(IF(G258&lt;&gt;0,((G258-6.5)/G258)^2,0)) +
(IF(H258&lt;&gt;0,((H258-6)/H258)^2,0)) +
(IF(I258&lt;&gt;0,((I258-1500)/I258)^2,0)) +
(IF(J258&lt;&gt;0,((J258-0.15)/J258)^2,0)) +
(IF(K258&lt;&gt;0,((IF(D258=0,0,K258)-37.5)/IF(D258=0,1,K258)))^2)
)
),"-")</f>
        <v>-</v>
      </c>
      <c r="AI258" s="1" t="str">
        <f t="shared" ref="AI258:AI321" si="176">IF(O258=AC258,SQRT(
AVERAGE(
(IF(B258&lt;&gt;0,((B258-0.6)/B258)^2,0)) +
(IF(C258&lt;&gt;0,((C258-1)/C258)^2,0)) +
(IF(D258&lt;&gt;0,((D258-0.3)/D258)^2,0)) +
(IF(E258&lt;&gt;0,((E258-0.35)/E258)^2,0)) +
(IF(F258&lt;&gt;0,((F258-0.35)/F258)^2,0)) +
(IF(G258&lt;&gt;0,((G258-27.5)/G258)^2,0)) +
(IF(H258&lt;&gt;0,((H258-7.5)/H258)^2,0)) +
(IF(I258&lt;&gt;0,((I258-1600)/I258)^2,0)) +
(IF(J258&lt;&gt;0,((J258-0.185)/J258)^2,0)) +
(IF(K258&lt;&gt;0,((IF(D258=0,0,K258)-25)/IF(D258=0,1,K258)))^2)
)
),"-")</f>
        <v>-</v>
      </c>
      <c r="AJ258" s="1" t="str">
        <f t="shared" ref="AJ258:AJ321" si="177">IF(P258=AC258,SQRT(
AVERAGE(
(IF(B258&lt;&gt;0,((B258-0.65)/B258)^2,0)) +
(IF(C258&lt;&gt;0,((C258-0.525)/C258)^2,0)) +
(IF(D258&lt;&gt;0,((D258-0.3)/D258)^2,0)) +
(IF(E258&lt;&gt;0,((E258-0.4)/E258)^2,0)) +
(IF(F258&lt;&gt;0,((F258-0.3)/F258)^2,0)) +
(IF(G258&lt;&gt;0,((G258-17.5)/G258)^2,0)) +
(IF(H258&lt;&gt;0,((H258-5.5)/H258)^2,0)) +
(IF(I258&lt;&gt;0,((I258-1700)/I258)^2,0)) +
(IF(J258&lt;&gt;0,((J258-0.185)/J258)^2,0)) +
(IF(K258&lt;&gt;0,((IF(D258=0,0,K258)-12.5)/IF(D258=0,1,K258)))^2)
)
),"-")</f>
        <v>-</v>
      </c>
      <c r="AK258" s="1" t="str">
        <f t="shared" ref="AK258:AK321" si="178">IF(Q258=AC258,SQRT(
AVERAGE(
(IF(B258&lt;&gt;0,((B258-0.75)/B258)^2,0)) +
(IF(C258&lt;&gt;0,((C258-0.525)/C258)^2,0)) +
(IF(D258&lt;&gt;0,((D258-0.3)/D258)^2,0)) +
(IF(E258&lt;&gt;0,((E258-0.35)/E258)^2,0)) +
(IF(F258&lt;&gt;0,((F258-0.45)/F258)^2,0)) +
(IF(G258&lt;&gt;0,((G258-6.5)/G258)^2,0)) +
(IF(H258&lt;&gt;0,((H258-5.5)/H258)^2,0)) +
(IF(I258&lt;&gt;0,((I258-1500)/I258)^2,0)) +
(IF(J258&lt;&gt;0,((J258-0.185)/J258)^2,0)) +
(IF(K258&lt;&gt;0,((IF(D258=0,0,K258)-12.5)/IF(D258=0,1,K258)))^2)
)
),"-")</f>
        <v>-</v>
      </c>
      <c r="AL258" s="1" t="str">
        <f t="shared" ref="AL258:AL321" si="179">IF(R258=AC258,SQRT(
AVERAGE(
(IF(B258&lt;&gt;0,((B258-0.35)/B258)^2,0)) +
(IF(C258&lt;&gt;0,((C258-1.5)/C258)^2,0)) +
(IF(D258&lt;&gt;0,((D258-0.75)/D258)^2,0)) +
(IF(E258&lt;&gt;0,((E258-0.1)/E258)^2,0)) +
(IF(F258&lt;&gt;0,((F258-0.15)/F258)^2,0)) +
(IF(G258&lt;&gt;0,((G258-3)/G258)^2,0)) +
(IF(H258&lt;&gt;0,((H258-4.5)/H258)^2,0)) +
(IF(I258&lt;&gt;0,((I258-1150)/I258)^2,0)) +
(IF(J258&lt;&gt;0,((J258-0.25)/J258)^2,0)) +
(IF(K258&lt;&gt;0,((IF(D258=0,0,K258)-17.5)/IF(D258=0,1,K258)))^2)
)
),"-")</f>
        <v>-</v>
      </c>
      <c r="AM258" s="1" t="str">
        <f t="shared" ref="AM258:AM321" si="180">IF(S258=AC258,SQRT(
AVERAGE(
(IF(B258&lt;&gt;0,((B258-0.85)/B258)^2,0)) +
(IF(C258&lt;&gt;0,((C258-0.2)/C258)^2,0)) +
(IF(D258&lt;&gt;0,((D258-0.4)/D258)^2,0)) +
(IF(E258&lt;&gt;0,((E258-0.45)/E258)^2,0)) +
(IF(F258&lt;&gt;0,((F258-0.1)/F258)^2,0)) +
(IF(G258&lt;&gt;0,((G258-6.5)/G258)^2,0)) +
(IF(H258&lt;&gt;0,((H258-5)/H258)^2,0)) +
(IF(I258&lt;&gt;0,((I258-1500)/I258)^2,0)) +
(IF(J258&lt;&gt;0,((J258-0.2)/J258)^2,0)) +
(IF(K258&lt;&gt;0,((IF(D258=0,0,K258)-25)/IF(D258=0,1,K258)))^2)
)
),"-")</f>
        <v>-</v>
      </c>
      <c r="AN258" s="1" t="str">
        <f t="shared" ref="AN258:AN321" si="181">IF(T258=AC258,SQRT(
AVERAGE(
(IF(B258&lt;&gt;0,((B258-0.9)/B258)^2,0)) +
(IF(C258&lt;&gt;0,((C258-0.175)/C258)^2,0)) +
(IF(D258&lt;&gt;0,((D258-0.15)/D258)^2,0)) +
(IF(E258&lt;&gt;0,((E258-0.1)/E258)^2,0)) +
(IF(F258&lt;&gt;0,((F258-0.7)/F258)^2,0)) +
(IF(G258&lt;&gt;0,((G258-6.5)/G258)^2,0)) +
(IF(H258&lt;&gt;0,((H258-5.5)/H258)^2,0)) +
(IF(I258&lt;&gt;0,((I258-1400)/I258)^2,0)) +
(IF(J258&lt;&gt;0,((J258-0.185)/J258)^2,0)) +
(IF(K258&lt;&gt;0,((IF(D258=0,0,K258)-5)/IF(D258=0,1,K258)))^2)
)
),"-")</f>
        <v>-</v>
      </c>
      <c r="AO258" s="1" t="str">
        <f t="shared" ref="AO258:AO321" si="182">IF(U258=AC258,SQRT(
AVERAGE(
(IF(B258&lt;&gt;0,((B258-0.75)/B258)^2,0)) +
(IF(C258&lt;&gt;0,((C258-0.35)/C258)^2,0)) +
(IF(D258&lt;&gt;0,((D258-0.25)/D258)^2,0)) +
(IF(E258&lt;&gt;0,((E258-0.3)/E258)^2,0)) +
(IF(F258&lt;&gt;0,((F258-0.45)/F258)^2,0)) +
(IF(G258&lt;&gt;0,((G258-10)/G258)^2,0)) +
(IF(H258&lt;&gt;0,((H258-5.5)/H258)^2,0)) +
(IF(I258&lt;&gt;0,((I258-1750)/I258)^2,0)) +
(IF(J258&lt;&gt;0,((J258-0.16)/J258)^2,0)) +
(IF(K258&lt;&gt;0,((IF(D258=0,0,K258)-400)/IF(D258=0,1,K258)))^2)
)
),"-")</f>
        <v>-</v>
      </c>
      <c r="AP258" s="1">
        <f t="shared" si="153"/>
        <v>2.1208793012039862</v>
      </c>
      <c r="AQ258" s="1">
        <f t="shared" ref="AQ258:AQ321" si="183">IF(W258=AC258,SQRT(
AVERAGE(
(IF(B258&lt;&gt;0,((B258-0.65)/B258)^2,0)) +
(IF(C258&lt;&gt;0,((C258-0.5)/C258)^2,0)) +
(IF(D258&lt;&gt;0,((D258-0.05)/D258)^2,0)) +
(IF(E258&lt;&gt;0,((E258-0.05)/E258)^2,0)) +
(IF(F258&lt;&gt;0,((F258-0.95)/F258)^2,0)) +
(IF(G258&lt;&gt;0,((G258-9)/G258)^2,0)) +
(IF(H258&lt;&gt;0,((H258-5.5)/H258)^2,0)) +
(IF(I258&lt;&gt;0,((I258-1400)/I258)^2,0)) +
(IF(J258&lt;&gt;0,((J258-0.2)/J258)^2,0)) +
(IF(K258&lt;&gt;0,((IF(D258=0,0,K258)-0)/IF(D258=0,1,K258)))^2)
)
),"-")</f>
        <v>1.9147465054835027</v>
      </c>
      <c r="AR258" s="1" t="str">
        <f t="shared" ref="AR258:AR321" si="184">IF(X258=AC258,SQRT(
AVERAGE(
(IF(B258&lt;&gt;0,((B258-0.8)/B258)^2,0)) +
(IF(C258&lt;&gt;0,((C258-0.625)/C258)^2,0)) +
(IF(D258&lt;&gt;0,((D258-0.05)/D258)^2,0)) +
(IF(E258&lt;&gt;0,((E258-0.05)/E258)^2,0)) +
(IF(F258&lt;&gt;0,((F258-0.95)/F258)^2,0)) +
(IF(G258&lt;&gt;0,((G258-1)/G258)^2,0)) +
(IF(H258&lt;&gt;0,((H258-4.5)/H258)^2,0)) +
(IF(I258&lt;&gt;0,((I258-1100)/I258)^2,0)) +
(IF(J258&lt;&gt;0,((J258-0.225)/J258)^2,0)) +
(IF(K258&lt;&gt;0,((IF(D258=0,0,K258)-0)/IF(D258=0,1,K258)))^2)
)
),"-")</f>
        <v>-</v>
      </c>
      <c r="AS258" s="1" t="str">
        <f t="shared" ref="AS258:AS321" si="185">IF(Y258=AC258,SQRT(
AVERAGE(
(IF(B258&lt;&gt;0,((B258-0.95)/B258)^2,0)) +
(IF(C258&lt;&gt;0,((C258-0.05)/C258)^2,0)) +
(IF(D258&lt;&gt;0,((D258-0.05)/D258)^2,0)) +
(IF(E258&lt;&gt;0,((E258-0.05)/E258)^2,0)) +
(IF(F258&lt;&gt;0,((F258-0.95)/F258)^2,0)) +
(IF(G258&lt;&gt;0,((G258-0.5)/G258)^2,0)) +
(IF(H258&lt;&gt;0,((H258-3.5)/H258)^2,0)) +
(IF(I258&lt;&gt;0,((I258-1400)/I258)^2,0)) +
(IF(J258&lt;&gt;0,((J258-0.2)/J258)^2,0)) +
(IF(K258&lt;&gt;0,((IF(D258=0,0,K258)-0)/IF(D258=0,1,K258)))^2)
)
),"-")</f>
        <v>-</v>
      </c>
      <c r="AT258" s="1" t="str">
        <f t="shared" ref="AT258:AT321" si="186">IF(Z258=AC258,SQRT(
AVERAGE(
(IF(B258&lt;&gt;0,((B258-0.95)/B258)^2,0)) +
(IF(C258&lt;&gt;0,((C258-0.05)/C258)^2,0)) +
(IF(D258&lt;&gt;0,((D258-0.05)/D258)^2,0)) +
(IF(E258&lt;&gt;0,((E258-0.95)/E258)^2,0)) +
(IF(F258&lt;&gt;0,((F258-0.05)/F258)^2,0)) +
(IF(G258&lt;&gt;0,((G258-0.1)/G258)^2,0)) +
(IF(H258&lt;&gt;0,((H258-1.5)/H258)^2,0)) +
(IF(I258&lt;&gt;0,((I258-1350)/I258)^2,0)) +
(IF(J258&lt;&gt;0,((J258-0.225)/J258)^2,0)) +
(IF(K258&lt;&gt;0,((IF(D258=0,0,K258)-0)/IF(D258=0,1,K258)))^2)
)
),"-")</f>
        <v>-</v>
      </c>
      <c r="AU258" s="1" t="str">
        <f t="shared" ref="AU258:AU321" si="187">IF(AA258=AC258,SQRT(
AVERAGE(
(IF(B258&lt;&gt;0,((B258-0.95)/B258)^2,0)) +
(IF(C258&lt;&gt;0,((C258-0.05)/C258)^2,0)) +
(IF(D258&lt;&gt;0,((D258-0.05)/D258)^2,0)) +
(IF(E258&lt;&gt;0,((E258-0.95)/E258)^2,0)) +
(IF(F258&lt;&gt;0,((F258-0.05)/F258)^2,0)) +
(IF(G258&lt;&gt;0,((G258-0.125)/G258)^2,0)) +
(IF(H258&lt;&gt;0,((H258-1.5)/H258)^2,0)) +
(IF(I258&lt;&gt;0,((I258-1000)/I258)^2,0)) +
(IF(J258&lt;&gt;0,((J258-0.275)/J258)^2,0)) +
(IF(K258&lt;&gt;0,((IF(D258=0,0,K258)-0)/IF(D258=0,1,K258)))^2)
)
),"-")</f>
        <v>-</v>
      </c>
      <c r="AV258" s="1" t="str">
        <f t="shared" ref="AV258:AV321" si="188">IF(AB258=AC258,SQRT(
AVERAGE(
(IF(B258&lt;&gt;0,((B258-0.95)/B258)^2,0)) +
(IF(C258&lt;&gt;0,((C258-0.05)/C258)^2,0)) +
(IF(D258&lt;&gt;0,((D258-0.05)/D258)^2,0)) +
(IF(E258&lt;&gt;0,((E258-0.95)/E258)^2,0)) +
(IF(F258&lt;&gt;0,((F258-0.05)/F258)^2,0)) +
(IF(G258&lt;&gt;0,((G258-0)/G258)^2,0)) +
(IF(H258&lt;&gt;0,((H258-1)/H258)^2,0)) +
(IF(I258&lt;&gt;0,((I258-1500)/I258)^2,0)) +
(IF(J258&lt;&gt;0,((J258-0.06)/J258)^2,0)) +
(IF(K258&lt;&gt;0,((IF(D258=0,0,K258)-0)/IF(D258=0,1,K258)))^2)
)
),"-")</f>
        <v>-</v>
      </c>
      <c r="AW258" s="5">
        <f t="shared" si="154"/>
        <v>12</v>
      </c>
      <c r="AX258" s="1">
        <f t="shared" si="155"/>
        <v>1.9147465054835027</v>
      </c>
    </row>
    <row r="259" spans="1:50" x14ac:dyDescent="0.2">
      <c r="A259" s="4">
        <v>257</v>
      </c>
      <c r="B259" s="21">
        <v>0.51961291427102296</v>
      </c>
      <c r="C259" s="21">
        <v>2.7759999999999998</v>
      </c>
      <c r="D259" s="21">
        <v>0</v>
      </c>
      <c r="E259" s="21">
        <v>25</v>
      </c>
      <c r="F259" s="21">
        <v>75</v>
      </c>
      <c r="G259" s="21">
        <v>11.6694893529728</v>
      </c>
      <c r="H259" s="21">
        <v>7</v>
      </c>
      <c r="I259" s="21">
        <v>0</v>
      </c>
      <c r="J259" s="21">
        <v>0.15</v>
      </c>
      <c r="K259" s="21">
        <v>0</v>
      </c>
      <c r="L259" s="2">
        <f t="shared" si="156"/>
        <v>0</v>
      </c>
      <c r="M259" s="2">
        <f t="shared" si="157"/>
        <v>0</v>
      </c>
      <c r="N259" s="2">
        <f t="shared" si="158"/>
        <v>0</v>
      </c>
      <c r="O259" s="2">
        <f t="shared" si="159"/>
        <v>0</v>
      </c>
      <c r="P259" s="2">
        <f t="shared" si="160"/>
        <v>0</v>
      </c>
      <c r="Q259" s="2">
        <f t="shared" si="161"/>
        <v>0</v>
      </c>
      <c r="R259" s="2">
        <f t="shared" si="162"/>
        <v>0</v>
      </c>
      <c r="S259" s="2">
        <f t="shared" si="163"/>
        <v>0</v>
      </c>
      <c r="T259" s="2">
        <f t="shared" si="164"/>
        <v>0</v>
      </c>
      <c r="U259" s="2">
        <f t="shared" si="165"/>
        <v>0</v>
      </c>
      <c r="V259" s="10">
        <f t="shared" si="166"/>
        <v>5</v>
      </c>
      <c r="W259" s="2">
        <f t="shared" si="167"/>
        <v>5</v>
      </c>
      <c r="X259" s="2">
        <f t="shared" si="168"/>
        <v>3</v>
      </c>
      <c r="Y259" s="2">
        <f t="shared" si="169"/>
        <v>3</v>
      </c>
      <c r="Z259" s="2">
        <f t="shared" si="170"/>
        <v>3</v>
      </c>
      <c r="AA259" s="2">
        <f t="shared" si="171"/>
        <v>3</v>
      </c>
      <c r="AB259" s="2">
        <f t="shared" si="172"/>
        <v>2</v>
      </c>
      <c r="AC259" s="2">
        <f t="shared" ref="AC259:AC322" si="189">MAX(L259:AB259)</f>
        <v>5</v>
      </c>
      <c r="AD259" s="5">
        <f t="shared" ref="AD259:AD322" si="190">MATCH(MAX(L259:AB259), L259:AB259, 0)</f>
        <v>11</v>
      </c>
      <c r="AE259">
        <f t="shared" ref="AE259:AE322" si="191">COUNTIF(L259:AB259, MAX(L259:AB259))</f>
        <v>2</v>
      </c>
      <c r="AF259" s="1" t="str">
        <f t="shared" si="173"/>
        <v>-</v>
      </c>
      <c r="AG259" s="1" t="str">
        <f t="shared" si="174"/>
        <v>-</v>
      </c>
      <c r="AH259" s="1" t="str">
        <f t="shared" si="175"/>
        <v>-</v>
      </c>
      <c r="AI259" s="1" t="str">
        <f t="shared" si="176"/>
        <v>-</v>
      </c>
      <c r="AJ259" s="1" t="str">
        <f t="shared" si="177"/>
        <v>-</v>
      </c>
      <c r="AK259" s="1" t="str">
        <f t="shared" si="178"/>
        <v>-</v>
      </c>
      <c r="AL259" s="1" t="str">
        <f t="shared" si="179"/>
        <v>-</v>
      </c>
      <c r="AM259" s="1" t="str">
        <f t="shared" si="180"/>
        <v>-</v>
      </c>
      <c r="AN259" s="1" t="str">
        <f t="shared" si="181"/>
        <v>-</v>
      </c>
      <c r="AO259" s="1" t="str">
        <f t="shared" si="182"/>
        <v>-</v>
      </c>
      <c r="AP259" s="1">
        <f t="shared" ref="AP259:AP322" si="192">IF(V259=AC259,SQRT(
AVERAGE(
(IF(B259&lt;&gt;0,((B259-0.2)/B259)^2,0)) +
(IF(C259&lt;&gt;0,((C259-2)/C259)^2,0)) +
(IF(D259&lt;&gt;0,((D259-0.05)/D259)^2,0)) +
(IF(E259&lt;&gt;0,((E259-0.05)/E259)^2,0)) +
(IF(F259&lt;&gt;0,((F259-0.95)/F259)^2,0)) +
(IF(G259&lt;&gt;0,((G259-16.5)/G259)^2,0)) +
(IF(H259&lt;&gt;0,((H259-8)/H259)^2,0)) +
(IF(J259&lt;&gt;0,((J259-0.15)/J259)^2,0)) +
(IF(K259&lt;&gt;0,((IF(D259=0,0,K259)-0)/IF(D259=0,1,K259)))^2)
)
),"-")</f>
        <v>1.6183560364487304</v>
      </c>
      <c r="AQ259" s="1">
        <f t="shared" si="183"/>
        <v>1.7074449477085079</v>
      </c>
      <c r="AR259" s="1" t="str">
        <f t="shared" si="184"/>
        <v>-</v>
      </c>
      <c r="AS259" s="1" t="str">
        <f t="shared" si="185"/>
        <v>-</v>
      </c>
      <c r="AT259" s="1" t="str">
        <f t="shared" si="186"/>
        <v>-</v>
      </c>
      <c r="AU259" s="1" t="str">
        <f t="shared" si="187"/>
        <v>-</v>
      </c>
      <c r="AV259" s="1" t="str">
        <f t="shared" si="188"/>
        <v>-</v>
      </c>
      <c r="AW259" s="5">
        <f t="shared" ref="AW259:AW322" si="193">MATCH(MIN(AF259:AV259), AF259:AV259, 0)</f>
        <v>11</v>
      </c>
      <c r="AX259" s="1">
        <f t="shared" ref="AX259:AX322" si="194">MIN(AF259:AV259)</f>
        <v>1.6183560364487304</v>
      </c>
    </row>
    <row r="260" spans="1:50" x14ac:dyDescent="0.2">
      <c r="A260" s="4">
        <v>258</v>
      </c>
      <c r="B260" s="21">
        <v>0.54299532620197599</v>
      </c>
      <c r="C260" s="21">
        <v>9.6950000000000003</v>
      </c>
      <c r="D260" s="21">
        <v>0</v>
      </c>
      <c r="E260" s="21">
        <v>42</v>
      </c>
      <c r="F260" s="21">
        <v>58</v>
      </c>
      <c r="G260" s="21">
        <v>6.8446990554111196</v>
      </c>
      <c r="H260" s="21">
        <v>6</v>
      </c>
      <c r="I260" s="21">
        <v>1500</v>
      </c>
      <c r="J260" s="21">
        <v>185</v>
      </c>
      <c r="K260" s="21">
        <v>0</v>
      </c>
      <c r="L260" s="2">
        <f t="shared" si="156"/>
        <v>0</v>
      </c>
      <c r="M260" s="2">
        <f t="shared" si="157"/>
        <v>0</v>
      </c>
      <c r="N260" s="2">
        <f t="shared" si="158"/>
        <v>0</v>
      </c>
      <c r="O260" s="2">
        <f t="shared" si="159"/>
        <v>0</v>
      </c>
      <c r="P260" s="2">
        <f t="shared" si="160"/>
        <v>0</v>
      </c>
      <c r="Q260" s="2">
        <f t="shared" si="161"/>
        <v>0</v>
      </c>
      <c r="R260" s="2">
        <f t="shared" si="162"/>
        <v>0</v>
      </c>
      <c r="S260" s="2">
        <f t="shared" si="163"/>
        <v>0</v>
      </c>
      <c r="T260" s="2">
        <f t="shared" si="164"/>
        <v>0</v>
      </c>
      <c r="U260" s="2">
        <f t="shared" si="165"/>
        <v>0</v>
      </c>
      <c r="V260" s="10">
        <f t="shared" si="166"/>
        <v>5</v>
      </c>
      <c r="W260" s="2">
        <f t="shared" si="167"/>
        <v>6</v>
      </c>
      <c r="X260" s="2">
        <f t="shared" si="168"/>
        <v>3</v>
      </c>
      <c r="Y260" s="2">
        <f t="shared" si="169"/>
        <v>3</v>
      </c>
      <c r="Z260" s="2">
        <f t="shared" si="170"/>
        <v>3</v>
      </c>
      <c r="AA260" s="2">
        <f t="shared" si="171"/>
        <v>3</v>
      </c>
      <c r="AB260" s="2">
        <f t="shared" si="172"/>
        <v>3</v>
      </c>
      <c r="AC260" s="2">
        <f t="shared" si="189"/>
        <v>6</v>
      </c>
      <c r="AD260" s="5">
        <f t="shared" si="190"/>
        <v>12</v>
      </c>
      <c r="AE260">
        <f t="shared" si="191"/>
        <v>1</v>
      </c>
      <c r="AF260" s="1" t="str">
        <f t="shared" si="173"/>
        <v>-</v>
      </c>
      <c r="AG260" s="1" t="str">
        <f t="shared" si="174"/>
        <v>-</v>
      </c>
      <c r="AH260" s="1" t="str">
        <f t="shared" si="175"/>
        <v>-</v>
      </c>
      <c r="AI260" s="1" t="str">
        <f t="shared" si="176"/>
        <v>-</v>
      </c>
      <c r="AJ260" s="1" t="str">
        <f t="shared" si="177"/>
        <v>-</v>
      </c>
      <c r="AK260" s="1" t="str">
        <f t="shared" si="178"/>
        <v>-</v>
      </c>
      <c r="AL260" s="1" t="str">
        <f t="shared" si="179"/>
        <v>-</v>
      </c>
      <c r="AM260" s="1" t="str">
        <f t="shared" si="180"/>
        <v>-</v>
      </c>
      <c r="AN260" s="1" t="str">
        <f t="shared" si="181"/>
        <v>-</v>
      </c>
      <c r="AO260" s="1" t="str">
        <f t="shared" si="182"/>
        <v>-</v>
      </c>
      <c r="AP260" s="1" t="str">
        <f t="shared" si="192"/>
        <v>-</v>
      </c>
      <c r="AQ260" s="1">
        <f t="shared" si="183"/>
        <v>2.002962614789781</v>
      </c>
      <c r="AR260" s="1" t="str">
        <f t="shared" si="184"/>
        <v>-</v>
      </c>
      <c r="AS260" s="1" t="str">
        <f t="shared" si="185"/>
        <v>-</v>
      </c>
      <c r="AT260" s="1" t="str">
        <f t="shared" si="186"/>
        <v>-</v>
      </c>
      <c r="AU260" s="1" t="str">
        <f t="shared" si="187"/>
        <v>-</v>
      </c>
      <c r="AV260" s="1" t="str">
        <f t="shared" si="188"/>
        <v>-</v>
      </c>
      <c r="AW260" s="5">
        <f t="shared" si="193"/>
        <v>12</v>
      </c>
      <c r="AX260" s="1">
        <f t="shared" si="194"/>
        <v>2.002962614789781</v>
      </c>
    </row>
    <row r="261" spans="1:50" x14ac:dyDescent="0.2">
      <c r="A261" s="4">
        <v>259</v>
      </c>
      <c r="B261" s="21">
        <v>0.568161962253797</v>
      </c>
      <c r="C261" s="21">
        <v>2.2130000000000001</v>
      </c>
      <c r="D261" s="21">
        <v>0</v>
      </c>
      <c r="E261" s="21">
        <v>36</v>
      </c>
      <c r="F261" s="21">
        <v>64</v>
      </c>
      <c r="G261" s="21">
        <v>4.2249593001968497</v>
      </c>
      <c r="H261" s="21">
        <v>6</v>
      </c>
      <c r="I261" s="21">
        <v>1500</v>
      </c>
      <c r="J261" s="21">
        <v>185</v>
      </c>
      <c r="K261" s="21">
        <v>0</v>
      </c>
      <c r="L261" s="2">
        <f t="shared" si="156"/>
        <v>0</v>
      </c>
      <c r="M261" s="2">
        <f t="shared" si="157"/>
        <v>0</v>
      </c>
      <c r="N261" s="2">
        <f t="shared" si="158"/>
        <v>0</v>
      </c>
      <c r="O261" s="2">
        <f t="shared" si="159"/>
        <v>0</v>
      </c>
      <c r="P261" s="2">
        <f t="shared" si="160"/>
        <v>0</v>
      </c>
      <c r="Q261" s="2">
        <f t="shared" si="161"/>
        <v>0</v>
      </c>
      <c r="R261" s="2">
        <f t="shared" si="162"/>
        <v>0</v>
      </c>
      <c r="S261" s="2">
        <f t="shared" si="163"/>
        <v>0</v>
      </c>
      <c r="T261" s="2">
        <f t="shared" si="164"/>
        <v>0</v>
      </c>
      <c r="U261" s="2">
        <f t="shared" si="165"/>
        <v>0</v>
      </c>
      <c r="V261" s="10">
        <f t="shared" si="166"/>
        <v>5</v>
      </c>
      <c r="W261" s="2">
        <f t="shared" si="167"/>
        <v>6</v>
      </c>
      <c r="X261" s="2">
        <f t="shared" si="168"/>
        <v>3</v>
      </c>
      <c r="Y261" s="2">
        <f t="shared" si="169"/>
        <v>3</v>
      </c>
      <c r="Z261" s="2">
        <f t="shared" si="170"/>
        <v>3</v>
      </c>
      <c r="AA261" s="2">
        <f t="shared" si="171"/>
        <v>3</v>
      </c>
      <c r="AB261" s="2">
        <f t="shared" si="172"/>
        <v>3</v>
      </c>
      <c r="AC261" s="2">
        <f t="shared" si="189"/>
        <v>6</v>
      </c>
      <c r="AD261" s="5">
        <f t="shared" si="190"/>
        <v>12</v>
      </c>
      <c r="AE261">
        <f t="shared" si="191"/>
        <v>1</v>
      </c>
      <c r="AF261" s="1" t="str">
        <f t="shared" si="173"/>
        <v>-</v>
      </c>
      <c r="AG261" s="1" t="str">
        <f t="shared" si="174"/>
        <v>-</v>
      </c>
      <c r="AH261" s="1" t="str">
        <f t="shared" si="175"/>
        <v>-</v>
      </c>
      <c r="AI261" s="1" t="str">
        <f t="shared" si="176"/>
        <v>-</v>
      </c>
      <c r="AJ261" s="1" t="str">
        <f t="shared" si="177"/>
        <v>-</v>
      </c>
      <c r="AK261" s="1" t="str">
        <f t="shared" si="178"/>
        <v>-</v>
      </c>
      <c r="AL261" s="1" t="str">
        <f t="shared" si="179"/>
        <v>-</v>
      </c>
      <c r="AM261" s="1" t="str">
        <f t="shared" si="180"/>
        <v>-</v>
      </c>
      <c r="AN261" s="1" t="str">
        <f t="shared" si="181"/>
        <v>-</v>
      </c>
      <c r="AO261" s="1" t="str">
        <f t="shared" si="182"/>
        <v>-</v>
      </c>
      <c r="AP261" s="1" t="str">
        <f t="shared" si="192"/>
        <v>-</v>
      </c>
      <c r="AQ261" s="1">
        <f t="shared" si="183"/>
        <v>2.2077709422639837</v>
      </c>
      <c r="AR261" s="1" t="str">
        <f t="shared" si="184"/>
        <v>-</v>
      </c>
      <c r="AS261" s="1" t="str">
        <f t="shared" si="185"/>
        <v>-</v>
      </c>
      <c r="AT261" s="1" t="str">
        <f t="shared" si="186"/>
        <v>-</v>
      </c>
      <c r="AU261" s="1" t="str">
        <f t="shared" si="187"/>
        <v>-</v>
      </c>
      <c r="AV261" s="1" t="str">
        <f t="shared" si="188"/>
        <v>-</v>
      </c>
      <c r="AW261" s="5">
        <f t="shared" si="193"/>
        <v>12</v>
      </c>
      <c r="AX261" s="1">
        <f t="shared" si="194"/>
        <v>2.2077709422639837</v>
      </c>
    </row>
    <row r="262" spans="1:50" x14ac:dyDescent="0.2">
      <c r="A262" s="4">
        <v>260</v>
      </c>
      <c r="B262" s="21">
        <v>0.68241624968186299</v>
      </c>
      <c r="C262" s="21">
        <v>4.34</v>
      </c>
      <c r="D262" s="21">
        <v>0</v>
      </c>
      <c r="E262" s="21">
        <v>59</v>
      </c>
      <c r="F262" s="21">
        <v>41</v>
      </c>
      <c r="G262" s="21">
        <v>5.2408550245646301</v>
      </c>
      <c r="H262" s="21">
        <v>6</v>
      </c>
      <c r="I262" s="21">
        <v>1500</v>
      </c>
      <c r="J262" s="21">
        <v>185</v>
      </c>
      <c r="K262" s="21">
        <v>0</v>
      </c>
      <c r="L262" s="2">
        <f t="shared" si="156"/>
        <v>0</v>
      </c>
      <c r="M262" s="2">
        <f t="shared" si="157"/>
        <v>0</v>
      </c>
      <c r="N262" s="2">
        <f t="shared" si="158"/>
        <v>0</v>
      </c>
      <c r="O262" s="2">
        <f t="shared" si="159"/>
        <v>0</v>
      </c>
      <c r="P262" s="2">
        <f t="shared" si="160"/>
        <v>0</v>
      </c>
      <c r="Q262" s="2">
        <f t="shared" si="161"/>
        <v>0</v>
      </c>
      <c r="R262" s="2">
        <f t="shared" si="162"/>
        <v>0</v>
      </c>
      <c r="S262" s="2">
        <f t="shared" si="163"/>
        <v>0</v>
      </c>
      <c r="T262" s="2">
        <f t="shared" si="164"/>
        <v>0</v>
      </c>
      <c r="U262" s="2">
        <f t="shared" si="165"/>
        <v>0</v>
      </c>
      <c r="V262" s="10">
        <f t="shared" si="166"/>
        <v>5</v>
      </c>
      <c r="W262" s="2">
        <f t="shared" si="167"/>
        <v>6</v>
      </c>
      <c r="X262" s="2">
        <f t="shared" si="168"/>
        <v>3</v>
      </c>
      <c r="Y262" s="2">
        <f t="shared" si="169"/>
        <v>3</v>
      </c>
      <c r="Z262" s="2">
        <f t="shared" si="170"/>
        <v>3</v>
      </c>
      <c r="AA262" s="2">
        <f t="shared" si="171"/>
        <v>3</v>
      </c>
      <c r="AB262" s="2">
        <f t="shared" si="172"/>
        <v>3</v>
      </c>
      <c r="AC262" s="2">
        <f t="shared" si="189"/>
        <v>6</v>
      </c>
      <c r="AD262" s="5">
        <f t="shared" si="190"/>
        <v>12</v>
      </c>
      <c r="AE262">
        <f t="shared" si="191"/>
        <v>1</v>
      </c>
      <c r="AF262" s="1" t="str">
        <f t="shared" si="173"/>
        <v>-</v>
      </c>
      <c r="AG262" s="1" t="str">
        <f t="shared" si="174"/>
        <v>-</v>
      </c>
      <c r="AH262" s="1" t="str">
        <f t="shared" si="175"/>
        <v>-</v>
      </c>
      <c r="AI262" s="1" t="str">
        <f t="shared" si="176"/>
        <v>-</v>
      </c>
      <c r="AJ262" s="1" t="str">
        <f t="shared" si="177"/>
        <v>-</v>
      </c>
      <c r="AK262" s="1" t="str">
        <f t="shared" si="178"/>
        <v>-</v>
      </c>
      <c r="AL262" s="1" t="str">
        <f t="shared" si="179"/>
        <v>-</v>
      </c>
      <c r="AM262" s="1" t="str">
        <f t="shared" si="180"/>
        <v>-</v>
      </c>
      <c r="AN262" s="1" t="str">
        <f t="shared" si="181"/>
        <v>-</v>
      </c>
      <c r="AO262" s="1" t="str">
        <f t="shared" si="182"/>
        <v>-</v>
      </c>
      <c r="AP262" s="1" t="str">
        <f t="shared" si="192"/>
        <v>-</v>
      </c>
      <c r="AQ262" s="1">
        <f t="shared" si="183"/>
        <v>2.064298892346764</v>
      </c>
      <c r="AR262" s="1" t="str">
        <f t="shared" si="184"/>
        <v>-</v>
      </c>
      <c r="AS262" s="1" t="str">
        <f t="shared" si="185"/>
        <v>-</v>
      </c>
      <c r="AT262" s="1" t="str">
        <f t="shared" si="186"/>
        <v>-</v>
      </c>
      <c r="AU262" s="1" t="str">
        <f t="shared" si="187"/>
        <v>-</v>
      </c>
      <c r="AV262" s="1" t="str">
        <f t="shared" si="188"/>
        <v>-</v>
      </c>
      <c r="AW262" s="5">
        <f t="shared" si="193"/>
        <v>12</v>
      </c>
      <c r="AX262" s="1">
        <f t="shared" si="194"/>
        <v>2.064298892346764</v>
      </c>
    </row>
    <row r="263" spans="1:50" x14ac:dyDescent="0.2">
      <c r="A263" s="4">
        <v>261</v>
      </c>
      <c r="B263" s="21">
        <v>0.69284645677544199</v>
      </c>
      <c r="C263" s="21">
        <v>1.115</v>
      </c>
      <c r="D263" s="21">
        <v>1</v>
      </c>
      <c r="E263" s="21">
        <v>66</v>
      </c>
      <c r="F263" s="21">
        <v>33</v>
      </c>
      <c r="G263" s="21">
        <v>4.9353012772857197</v>
      </c>
      <c r="H263" s="21">
        <v>6</v>
      </c>
      <c r="I263" s="21">
        <v>1500</v>
      </c>
      <c r="J263" s="21">
        <v>185</v>
      </c>
      <c r="K263" s="21">
        <v>12.5</v>
      </c>
      <c r="L263" s="2">
        <f t="shared" si="156"/>
        <v>1</v>
      </c>
      <c r="M263" s="2">
        <f t="shared" si="157"/>
        <v>4</v>
      </c>
      <c r="N263" s="2">
        <f t="shared" si="158"/>
        <v>5</v>
      </c>
      <c r="O263" s="2">
        <f t="shared" si="159"/>
        <v>5</v>
      </c>
      <c r="P263" s="2">
        <f t="shared" si="160"/>
        <v>5</v>
      </c>
      <c r="Q263" s="2">
        <f t="shared" si="161"/>
        <v>6</v>
      </c>
      <c r="R263" s="2">
        <f t="shared" si="162"/>
        <v>3</v>
      </c>
      <c r="S263" s="2">
        <f t="shared" si="163"/>
        <v>3</v>
      </c>
      <c r="T263" s="2">
        <f t="shared" si="164"/>
        <v>3</v>
      </c>
      <c r="U263" s="2">
        <f t="shared" si="165"/>
        <v>3</v>
      </c>
      <c r="V263" s="10">
        <f t="shared" si="166"/>
        <v>0</v>
      </c>
      <c r="W263" s="2">
        <f t="shared" si="167"/>
        <v>0</v>
      </c>
      <c r="X263" s="2">
        <f t="shared" si="168"/>
        <v>0</v>
      </c>
      <c r="Y263" s="2">
        <f t="shared" si="169"/>
        <v>0</v>
      </c>
      <c r="Z263" s="2">
        <f t="shared" si="170"/>
        <v>0</v>
      </c>
      <c r="AA263" s="2">
        <f t="shared" si="171"/>
        <v>0</v>
      </c>
      <c r="AB263" s="2">
        <f t="shared" si="172"/>
        <v>0</v>
      </c>
      <c r="AC263" s="2">
        <f t="shared" si="189"/>
        <v>6</v>
      </c>
      <c r="AD263" s="5">
        <f t="shared" si="190"/>
        <v>6</v>
      </c>
      <c r="AE263">
        <f t="shared" si="191"/>
        <v>1</v>
      </c>
      <c r="AF263" s="1" t="str">
        <f t="shared" si="173"/>
        <v>-</v>
      </c>
      <c r="AG263" s="1" t="str">
        <f t="shared" si="174"/>
        <v>-</v>
      </c>
      <c r="AH263" s="1" t="str">
        <f t="shared" si="175"/>
        <v>-</v>
      </c>
      <c r="AI263" s="1" t="str">
        <f t="shared" si="176"/>
        <v>-</v>
      </c>
      <c r="AJ263" s="1" t="str">
        <f t="shared" si="177"/>
        <v>-</v>
      </c>
      <c r="AK263" s="1">
        <f t="shared" si="178"/>
        <v>1.960764855408077</v>
      </c>
      <c r="AL263" s="1" t="str">
        <f t="shared" si="179"/>
        <v>-</v>
      </c>
      <c r="AM263" s="1" t="str">
        <f t="shared" si="180"/>
        <v>-</v>
      </c>
      <c r="AN263" s="1" t="str">
        <f t="shared" si="181"/>
        <v>-</v>
      </c>
      <c r="AO263" s="1" t="str">
        <f t="shared" si="182"/>
        <v>-</v>
      </c>
      <c r="AP263" s="1" t="str">
        <f t="shared" si="192"/>
        <v>-</v>
      </c>
      <c r="AQ263" s="1" t="str">
        <f t="shared" si="183"/>
        <v>-</v>
      </c>
      <c r="AR263" s="1" t="str">
        <f t="shared" si="184"/>
        <v>-</v>
      </c>
      <c r="AS263" s="1" t="str">
        <f t="shared" si="185"/>
        <v>-</v>
      </c>
      <c r="AT263" s="1" t="str">
        <f t="shared" si="186"/>
        <v>-</v>
      </c>
      <c r="AU263" s="1" t="str">
        <f t="shared" si="187"/>
        <v>-</v>
      </c>
      <c r="AV263" s="1" t="str">
        <f t="shared" si="188"/>
        <v>-</v>
      </c>
      <c r="AW263" s="5">
        <f t="shared" si="193"/>
        <v>6</v>
      </c>
      <c r="AX263" s="1">
        <f t="shared" si="194"/>
        <v>1.960764855408077</v>
      </c>
    </row>
    <row r="264" spans="1:50" x14ac:dyDescent="0.2">
      <c r="A264" s="4">
        <v>262</v>
      </c>
      <c r="B264" s="21">
        <v>0.58542199268085504</v>
      </c>
      <c r="C264" s="21">
        <v>3.0619999999999998</v>
      </c>
      <c r="D264" s="21">
        <v>8</v>
      </c>
      <c r="E264" s="21">
        <v>54</v>
      </c>
      <c r="F264" s="21">
        <v>38</v>
      </c>
      <c r="G264" s="21">
        <v>6.5726160381720096</v>
      </c>
      <c r="H264" s="21">
        <v>6</v>
      </c>
      <c r="I264" s="21">
        <v>1500</v>
      </c>
      <c r="J264" s="21">
        <v>0.15</v>
      </c>
      <c r="K264" s="21">
        <v>37.5</v>
      </c>
      <c r="L264" s="2">
        <f t="shared" si="156"/>
        <v>4</v>
      </c>
      <c r="M264" s="2">
        <f t="shared" si="157"/>
        <v>5</v>
      </c>
      <c r="N264" s="2">
        <f t="shared" si="158"/>
        <v>6</v>
      </c>
      <c r="O264" s="2">
        <f t="shared" si="159"/>
        <v>5</v>
      </c>
      <c r="P264" s="2">
        <f t="shared" si="160"/>
        <v>5</v>
      </c>
      <c r="Q264" s="2">
        <f t="shared" si="161"/>
        <v>5</v>
      </c>
      <c r="R264" s="2">
        <f t="shared" si="162"/>
        <v>2</v>
      </c>
      <c r="S264" s="2">
        <f t="shared" si="163"/>
        <v>4</v>
      </c>
      <c r="T264" s="2">
        <f t="shared" si="164"/>
        <v>4</v>
      </c>
      <c r="U264" s="2">
        <f t="shared" si="165"/>
        <v>4</v>
      </c>
      <c r="V264" s="10">
        <f t="shared" si="166"/>
        <v>0</v>
      </c>
      <c r="W264" s="2">
        <f t="shared" si="167"/>
        <v>0</v>
      </c>
      <c r="X264" s="2">
        <f t="shared" si="168"/>
        <v>0</v>
      </c>
      <c r="Y264" s="2">
        <f t="shared" si="169"/>
        <v>0</v>
      </c>
      <c r="Z264" s="2">
        <f t="shared" si="170"/>
        <v>0</v>
      </c>
      <c r="AA264" s="2">
        <f t="shared" si="171"/>
        <v>0</v>
      </c>
      <c r="AB264" s="2">
        <f t="shared" si="172"/>
        <v>0</v>
      </c>
      <c r="AC264" s="2">
        <f t="shared" si="189"/>
        <v>6</v>
      </c>
      <c r="AD264" s="5">
        <f t="shared" si="190"/>
        <v>3</v>
      </c>
      <c r="AE264">
        <f t="shared" si="191"/>
        <v>1</v>
      </c>
      <c r="AF264" s="1" t="str">
        <f t="shared" si="173"/>
        <v>-</v>
      </c>
      <c r="AG264" s="1" t="str">
        <f t="shared" si="174"/>
        <v>-</v>
      </c>
      <c r="AH264" s="1">
        <f t="shared" si="175"/>
        <v>1.8294922251563095</v>
      </c>
      <c r="AI264" s="1" t="str">
        <f t="shared" si="176"/>
        <v>-</v>
      </c>
      <c r="AJ264" s="1" t="str">
        <f t="shared" si="177"/>
        <v>-</v>
      </c>
      <c r="AK264" s="1" t="str">
        <f t="shared" si="178"/>
        <v>-</v>
      </c>
      <c r="AL264" s="1" t="str">
        <f t="shared" si="179"/>
        <v>-</v>
      </c>
      <c r="AM264" s="1" t="str">
        <f t="shared" si="180"/>
        <v>-</v>
      </c>
      <c r="AN264" s="1" t="str">
        <f t="shared" si="181"/>
        <v>-</v>
      </c>
      <c r="AO264" s="1" t="str">
        <f t="shared" si="182"/>
        <v>-</v>
      </c>
      <c r="AP264" s="1" t="str">
        <f t="shared" si="192"/>
        <v>-</v>
      </c>
      <c r="AQ264" s="1" t="str">
        <f t="shared" si="183"/>
        <v>-</v>
      </c>
      <c r="AR264" s="1" t="str">
        <f t="shared" si="184"/>
        <v>-</v>
      </c>
      <c r="AS264" s="1" t="str">
        <f t="shared" si="185"/>
        <v>-</v>
      </c>
      <c r="AT264" s="1" t="str">
        <f t="shared" si="186"/>
        <v>-</v>
      </c>
      <c r="AU264" s="1" t="str">
        <f t="shared" si="187"/>
        <v>-</v>
      </c>
      <c r="AV264" s="1" t="str">
        <f t="shared" si="188"/>
        <v>-</v>
      </c>
      <c r="AW264" s="5">
        <f t="shared" si="193"/>
        <v>3</v>
      </c>
      <c r="AX264" s="1">
        <f t="shared" si="194"/>
        <v>1.8294922251563095</v>
      </c>
    </row>
    <row r="265" spans="1:50" x14ac:dyDescent="0.2">
      <c r="A265" s="4">
        <v>263</v>
      </c>
      <c r="B265" s="21">
        <v>0.65774848588077195</v>
      </c>
      <c r="C265" s="21">
        <v>0.89700000000000002</v>
      </c>
      <c r="D265" s="21">
        <v>2</v>
      </c>
      <c r="E265" s="21">
        <v>63</v>
      </c>
      <c r="F265" s="21">
        <v>35</v>
      </c>
      <c r="G265" s="21">
        <v>3.4921921847159401</v>
      </c>
      <c r="H265" s="21">
        <v>5</v>
      </c>
      <c r="I265" s="21">
        <v>1500</v>
      </c>
      <c r="J265" s="21">
        <v>0.15</v>
      </c>
      <c r="K265" s="21">
        <v>37.5</v>
      </c>
      <c r="L265" s="2">
        <f t="shared" si="156"/>
        <v>2</v>
      </c>
      <c r="M265" s="2">
        <f t="shared" si="157"/>
        <v>4</v>
      </c>
      <c r="N265" s="2">
        <f t="shared" si="158"/>
        <v>5</v>
      </c>
      <c r="O265" s="2">
        <f t="shared" si="159"/>
        <v>6</v>
      </c>
      <c r="P265" s="2">
        <f t="shared" si="160"/>
        <v>5</v>
      </c>
      <c r="Q265" s="2">
        <f t="shared" si="161"/>
        <v>6</v>
      </c>
      <c r="R265" s="2">
        <f t="shared" si="162"/>
        <v>4</v>
      </c>
      <c r="S265" s="2">
        <f t="shared" si="163"/>
        <v>4</v>
      </c>
      <c r="T265" s="2">
        <f t="shared" si="164"/>
        <v>4</v>
      </c>
      <c r="U265" s="2">
        <f t="shared" si="165"/>
        <v>4</v>
      </c>
      <c r="V265" s="10">
        <f t="shared" si="166"/>
        <v>0</v>
      </c>
      <c r="W265" s="2">
        <f t="shared" si="167"/>
        <v>0</v>
      </c>
      <c r="X265" s="2">
        <f t="shared" si="168"/>
        <v>0</v>
      </c>
      <c r="Y265" s="2">
        <f t="shared" si="169"/>
        <v>0</v>
      </c>
      <c r="Z265" s="2">
        <f t="shared" si="170"/>
        <v>0</v>
      </c>
      <c r="AA265" s="2">
        <f t="shared" si="171"/>
        <v>0</v>
      </c>
      <c r="AB265" s="2">
        <f t="shared" si="172"/>
        <v>0</v>
      </c>
      <c r="AC265" s="2">
        <f t="shared" si="189"/>
        <v>6</v>
      </c>
      <c r="AD265" s="5">
        <f t="shared" si="190"/>
        <v>4</v>
      </c>
      <c r="AE265">
        <f t="shared" si="191"/>
        <v>2</v>
      </c>
      <c r="AF265" s="1" t="str">
        <f t="shared" si="173"/>
        <v>-</v>
      </c>
      <c r="AG265" s="1" t="str">
        <f t="shared" si="174"/>
        <v>-</v>
      </c>
      <c r="AH265" s="1" t="str">
        <f t="shared" si="175"/>
        <v>-</v>
      </c>
      <c r="AI265" s="1">
        <f t="shared" si="176"/>
        <v>7.098876540983694</v>
      </c>
      <c r="AJ265" s="1" t="str">
        <f t="shared" si="177"/>
        <v>-</v>
      </c>
      <c r="AK265" s="1">
        <f t="shared" si="178"/>
        <v>2.031809286937269</v>
      </c>
      <c r="AL265" s="1" t="str">
        <f t="shared" si="179"/>
        <v>-</v>
      </c>
      <c r="AM265" s="1" t="str">
        <f t="shared" si="180"/>
        <v>-</v>
      </c>
      <c r="AN265" s="1" t="str">
        <f t="shared" si="181"/>
        <v>-</v>
      </c>
      <c r="AO265" s="1" t="str">
        <f t="shared" si="182"/>
        <v>-</v>
      </c>
      <c r="AP265" s="1" t="str">
        <f t="shared" si="192"/>
        <v>-</v>
      </c>
      <c r="AQ265" s="1" t="str">
        <f t="shared" si="183"/>
        <v>-</v>
      </c>
      <c r="AR265" s="1" t="str">
        <f t="shared" si="184"/>
        <v>-</v>
      </c>
      <c r="AS265" s="1" t="str">
        <f t="shared" si="185"/>
        <v>-</v>
      </c>
      <c r="AT265" s="1" t="str">
        <f t="shared" si="186"/>
        <v>-</v>
      </c>
      <c r="AU265" s="1" t="str">
        <f t="shared" si="187"/>
        <v>-</v>
      </c>
      <c r="AV265" s="1" t="str">
        <f t="shared" si="188"/>
        <v>-</v>
      </c>
      <c r="AW265" s="5">
        <f t="shared" si="193"/>
        <v>6</v>
      </c>
      <c r="AX265" s="1">
        <f t="shared" si="194"/>
        <v>2.031809286937269</v>
      </c>
    </row>
    <row r="266" spans="1:50" x14ac:dyDescent="0.2">
      <c r="A266" s="4">
        <v>264</v>
      </c>
      <c r="B266" s="21">
        <v>0.53533218594031695</v>
      </c>
      <c r="C266" s="21">
        <v>4.6639999999999997</v>
      </c>
      <c r="D266" s="21">
        <v>1</v>
      </c>
      <c r="E266" s="21">
        <v>30</v>
      </c>
      <c r="F266" s="21">
        <v>69</v>
      </c>
      <c r="G266" s="21">
        <v>6.3350930895124202</v>
      </c>
      <c r="H266" s="21">
        <v>6</v>
      </c>
      <c r="I266" s="21">
        <v>1500</v>
      </c>
      <c r="J266" s="21">
        <v>0.15</v>
      </c>
      <c r="K266" s="21">
        <v>37.5</v>
      </c>
      <c r="L266" s="2">
        <f t="shared" si="156"/>
        <v>3</v>
      </c>
      <c r="M266" s="2">
        <f t="shared" si="157"/>
        <v>6</v>
      </c>
      <c r="N266" s="2">
        <f t="shared" si="158"/>
        <v>7</v>
      </c>
      <c r="O266" s="2">
        <f t="shared" si="159"/>
        <v>5</v>
      </c>
      <c r="P266" s="2">
        <f t="shared" si="160"/>
        <v>5</v>
      </c>
      <c r="Q266" s="2">
        <f t="shared" si="161"/>
        <v>5</v>
      </c>
      <c r="R266" s="2">
        <f t="shared" si="162"/>
        <v>2</v>
      </c>
      <c r="S266" s="2">
        <f t="shared" si="163"/>
        <v>5</v>
      </c>
      <c r="T266" s="2">
        <f t="shared" si="164"/>
        <v>5</v>
      </c>
      <c r="U266" s="2">
        <f t="shared" si="165"/>
        <v>5</v>
      </c>
      <c r="V266" s="10">
        <f t="shared" si="166"/>
        <v>0</v>
      </c>
      <c r="W266" s="2">
        <f t="shared" si="167"/>
        <v>0</v>
      </c>
      <c r="X266" s="2">
        <f t="shared" si="168"/>
        <v>0</v>
      </c>
      <c r="Y266" s="2">
        <f t="shared" si="169"/>
        <v>0</v>
      </c>
      <c r="Z266" s="2">
        <f t="shared" si="170"/>
        <v>0</v>
      </c>
      <c r="AA266" s="2">
        <f t="shared" si="171"/>
        <v>0</v>
      </c>
      <c r="AB266" s="2">
        <f t="shared" si="172"/>
        <v>0</v>
      </c>
      <c r="AC266" s="2">
        <f t="shared" si="189"/>
        <v>7</v>
      </c>
      <c r="AD266" s="5">
        <f t="shared" si="190"/>
        <v>3</v>
      </c>
      <c r="AE266">
        <f t="shared" si="191"/>
        <v>1</v>
      </c>
      <c r="AF266" s="1" t="str">
        <f t="shared" si="173"/>
        <v>-</v>
      </c>
      <c r="AG266" s="1" t="str">
        <f t="shared" si="174"/>
        <v>-</v>
      </c>
      <c r="AH266" s="1">
        <f t="shared" si="175"/>
        <v>1.6778881655450246</v>
      </c>
      <c r="AI266" s="1" t="str">
        <f t="shared" si="176"/>
        <v>-</v>
      </c>
      <c r="AJ266" s="1" t="str">
        <f t="shared" si="177"/>
        <v>-</v>
      </c>
      <c r="AK266" s="1" t="str">
        <f t="shared" si="178"/>
        <v>-</v>
      </c>
      <c r="AL266" s="1" t="str">
        <f t="shared" si="179"/>
        <v>-</v>
      </c>
      <c r="AM266" s="1" t="str">
        <f t="shared" si="180"/>
        <v>-</v>
      </c>
      <c r="AN266" s="1" t="str">
        <f t="shared" si="181"/>
        <v>-</v>
      </c>
      <c r="AO266" s="1" t="str">
        <f t="shared" si="182"/>
        <v>-</v>
      </c>
      <c r="AP266" s="1" t="str">
        <f t="shared" si="192"/>
        <v>-</v>
      </c>
      <c r="AQ266" s="1" t="str">
        <f t="shared" si="183"/>
        <v>-</v>
      </c>
      <c r="AR266" s="1" t="str">
        <f t="shared" si="184"/>
        <v>-</v>
      </c>
      <c r="AS266" s="1" t="str">
        <f t="shared" si="185"/>
        <v>-</v>
      </c>
      <c r="AT266" s="1" t="str">
        <f t="shared" si="186"/>
        <v>-</v>
      </c>
      <c r="AU266" s="1" t="str">
        <f t="shared" si="187"/>
        <v>-</v>
      </c>
      <c r="AV266" s="1" t="str">
        <f t="shared" si="188"/>
        <v>-</v>
      </c>
      <c r="AW266" s="5">
        <f t="shared" si="193"/>
        <v>3</v>
      </c>
      <c r="AX266" s="1">
        <f t="shared" si="194"/>
        <v>1.6778881655450246</v>
      </c>
    </row>
    <row r="267" spans="1:50" x14ac:dyDescent="0.2">
      <c r="A267" s="4">
        <v>265</v>
      </c>
      <c r="B267" s="21">
        <v>0.58902993140497595</v>
      </c>
      <c r="C267" s="21">
        <v>0.59699999999999998</v>
      </c>
      <c r="D267" s="21">
        <v>0</v>
      </c>
      <c r="E267" s="21">
        <v>26</v>
      </c>
      <c r="F267" s="21">
        <v>74</v>
      </c>
      <c r="G267" s="21">
        <v>4.0745677489922496</v>
      </c>
      <c r="H267" s="21">
        <v>5</v>
      </c>
      <c r="I267" s="21">
        <v>1500</v>
      </c>
      <c r="J267" s="21">
        <v>0.15</v>
      </c>
      <c r="K267" s="21">
        <v>0</v>
      </c>
      <c r="L267" s="2">
        <f t="shared" si="156"/>
        <v>0</v>
      </c>
      <c r="M267" s="2">
        <f t="shared" si="157"/>
        <v>0</v>
      </c>
      <c r="N267" s="2">
        <f t="shared" si="158"/>
        <v>0</v>
      </c>
      <c r="O267" s="2">
        <f t="shared" si="159"/>
        <v>0</v>
      </c>
      <c r="P267" s="2">
        <f t="shared" si="160"/>
        <v>0</v>
      </c>
      <c r="Q267" s="2">
        <f t="shared" si="161"/>
        <v>0</v>
      </c>
      <c r="R267" s="2">
        <f t="shared" si="162"/>
        <v>0</v>
      </c>
      <c r="S267" s="2">
        <f t="shared" si="163"/>
        <v>0</v>
      </c>
      <c r="T267" s="2">
        <f t="shared" si="164"/>
        <v>0</v>
      </c>
      <c r="U267" s="2">
        <f t="shared" si="165"/>
        <v>0</v>
      </c>
      <c r="V267" s="10">
        <f t="shared" si="166"/>
        <v>5</v>
      </c>
      <c r="W267" s="2">
        <f t="shared" si="167"/>
        <v>8</v>
      </c>
      <c r="X267" s="2">
        <f t="shared" si="168"/>
        <v>6</v>
      </c>
      <c r="Y267" s="2">
        <f t="shared" si="169"/>
        <v>4</v>
      </c>
      <c r="Z267" s="2">
        <f t="shared" si="170"/>
        <v>4</v>
      </c>
      <c r="AA267" s="2">
        <f t="shared" si="171"/>
        <v>4</v>
      </c>
      <c r="AB267" s="2">
        <f t="shared" si="172"/>
        <v>3</v>
      </c>
      <c r="AC267" s="2">
        <f t="shared" si="189"/>
        <v>8</v>
      </c>
      <c r="AD267" s="5">
        <f t="shared" si="190"/>
        <v>12</v>
      </c>
      <c r="AE267">
        <f t="shared" si="191"/>
        <v>1</v>
      </c>
      <c r="AF267" s="1" t="str">
        <f t="shared" si="173"/>
        <v>-</v>
      </c>
      <c r="AG267" s="1" t="str">
        <f t="shared" si="174"/>
        <v>-</v>
      </c>
      <c r="AH267" s="1" t="str">
        <f t="shared" si="175"/>
        <v>-</v>
      </c>
      <c r="AI267" s="1" t="str">
        <f t="shared" si="176"/>
        <v>-</v>
      </c>
      <c r="AJ267" s="1" t="str">
        <f t="shared" si="177"/>
        <v>-</v>
      </c>
      <c r="AK267" s="1" t="str">
        <f t="shared" si="178"/>
        <v>-</v>
      </c>
      <c r="AL267" s="1" t="str">
        <f t="shared" si="179"/>
        <v>-</v>
      </c>
      <c r="AM267" s="1" t="str">
        <f t="shared" si="180"/>
        <v>-</v>
      </c>
      <c r="AN267" s="1" t="str">
        <f t="shared" si="181"/>
        <v>-</v>
      </c>
      <c r="AO267" s="1" t="str">
        <f t="shared" si="182"/>
        <v>-</v>
      </c>
      <c r="AP267" s="1" t="str">
        <f t="shared" si="192"/>
        <v>-</v>
      </c>
      <c r="AQ267" s="1">
        <f t="shared" si="183"/>
        <v>1.8959349977079467</v>
      </c>
      <c r="AR267" s="1" t="str">
        <f t="shared" si="184"/>
        <v>-</v>
      </c>
      <c r="AS267" s="1" t="str">
        <f t="shared" si="185"/>
        <v>-</v>
      </c>
      <c r="AT267" s="1" t="str">
        <f t="shared" si="186"/>
        <v>-</v>
      </c>
      <c r="AU267" s="1" t="str">
        <f t="shared" si="187"/>
        <v>-</v>
      </c>
      <c r="AV267" s="1" t="str">
        <f t="shared" si="188"/>
        <v>-</v>
      </c>
      <c r="AW267" s="5">
        <f t="shared" si="193"/>
        <v>12</v>
      </c>
      <c r="AX267" s="1">
        <f t="shared" si="194"/>
        <v>1.8959349977079467</v>
      </c>
    </row>
    <row r="268" spans="1:50" x14ac:dyDescent="0.2">
      <c r="A268" s="4">
        <v>266</v>
      </c>
      <c r="B268" s="21">
        <v>0.73297655754949897</v>
      </c>
      <c r="C268" s="21">
        <v>0.23400000000000001</v>
      </c>
      <c r="D268" s="21">
        <v>0</v>
      </c>
      <c r="E268" s="21">
        <v>20</v>
      </c>
      <c r="F268" s="21">
        <v>80</v>
      </c>
      <c r="G268" s="21">
        <v>2.2002547345842598</v>
      </c>
      <c r="H268" s="21">
        <v>5</v>
      </c>
      <c r="I268" s="21">
        <v>1500</v>
      </c>
      <c r="J268" s="21">
        <v>0.15</v>
      </c>
      <c r="K268" s="21">
        <v>0</v>
      </c>
      <c r="L268" s="2">
        <f t="shared" si="156"/>
        <v>0</v>
      </c>
      <c r="M268" s="2">
        <f t="shared" si="157"/>
        <v>0</v>
      </c>
      <c r="N268" s="2">
        <f t="shared" si="158"/>
        <v>0</v>
      </c>
      <c r="O268" s="2">
        <f t="shared" si="159"/>
        <v>0</v>
      </c>
      <c r="P268" s="2">
        <f t="shared" si="160"/>
        <v>0</v>
      </c>
      <c r="Q268" s="2">
        <f t="shared" si="161"/>
        <v>0</v>
      </c>
      <c r="R268" s="2">
        <f t="shared" si="162"/>
        <v>0</v>
      </c>
      <c r="S268" s="2">
        <f t="shared" si="163"/>
        <v>0</v>
      </c>
      <c r="T268" s="2">
        <f t="shared" si="164"/>
        <v>0</v>
      </c>
      <c r="U268" s="2">
        <f t="shared" si="165"/>
        <v>0</v>
      </c>
      <c r="V268" s="10">
        <f t="shared" si="166"/>
        <v>4</v>
      </c>
      <c r="W268" s="2">
        <f t="shared" si="167"/>
        <v>6</v>
      </c>
      <c r="X268" s="2">
        <f t="shared" si="168"/>
        <v>6</v>
      </c>
      <c r="Y268" s="2">
        <f t="shared" si="169"/>
        <v>4</v>
      </c>
      <c r="Z268" s="2">
        <f t="shared" si="170"/>
        <v>4</v>
      </c>
      <c r="AA268" s="2">
        <f t="shared" si="171"/>
        <v>4</v>
      </c>
      <c r="AB268" s="2">
        <f t="shared" si="172"/>
        <v>3</v>
      </c>
      <c r="AC268" s="2">
        <f t="shared" si="189"/>
        <v>6</v>
      </c>
      <c r="AD268" s="5">
        <f t="shared" si="190"/>
        <v>12</v>
      </c>
      <c r="AE268">
        <f t="shared" si="191"/>
        <v>2</v>
      </c>
      <c r="AF268" s="1" t="str">
        <f t="shared" si="173"/>
        <v>-</v>
      </c>
      <c r="AG268" s="1" t="str">
        <f t="shared" si="174"/>
        <v>-</v>
      </c>
      <c r="AH268" s="1" t="str">
        <f t="shared" si="175"/>
        <v>-</v>
      </c>
      <c r="AI268" s="1" t="str">
        <f t="shared" si="176"/>
        <v>-</v>
      </c>
      <c r="AJ268" s="1" t="str">
        <f t="shared" si="177"/>
        <v>-</v>
      </c>
      <c r="AK268" s="1" t="str">
        <f t="shared" si="178"/>
        <v>-</v>
      </c>
      <c r="AL268" s="1" t="str">
        <f t="shared" si="179"/>
        <v>-</v>
      </c>
      <c r="AM268" s="1" t="str">
        <f t="shared" si="180"/>
        <v>-</v>
      </c>
      <c r="AN268" s="1" t="str">
        <f t="shared" si="181"/>
        <v>-</v>
      </c>
      <c r="AO268" s="1" t="str">
        <f t="shared" si="182"/>
        <v>-</v>
      </c>
      <c r="AP268" s="1" t="str">
        <f t="shared" si="192"/>
        <v>-</v>
      </c>
      <c r="AQ268" s="1">
        <f t="shared" si="183"/>
        <v>3.5989949937353409</v>
      </c>
      <c r="AR268" s="1">
        <f t="shared" si="184"/>
        <v>2.3238951772207947</v>
      </c>
      <c r="AS268" s="1" t="str">
        <f t="shared" si="185"/>
        <v>-</v>
      </c>
      <c r="AT268" s="1" t="str">
        <f t="shared" si="186"/>
        <v>-</v>
      </c>
      <c r="AU268" s="1" t="str">
        <f t="shared" si="187"/>
        <v>-</v>
      </c>
      <c r="AV268" s="1" t="str">
        <f t="shared" si="188"/>
        <v>-</v>
      </c>
      <c r="AW268" s="5">
        <f t="shared" si="193"/>
        <v>13</v>
      </c>
      <c r="AX268" s="1">
        <f t="shared" si="194"/>
        <v>2.3238951772207947</v>
      </c>
    </row>
    <row r="269" spans="1:50" x14ac:dyDescent="0.2">
      <c r="A269" s="4">
        <v>267</v>
      </c>
      <c r="B269" s="21">
        <v>0.45956741384451699</v>
      </c>
      <c r="C269" s="21">
        <v>26.908999999999999</v>
      </c>
      <c r="D269" s="21">
        <v>22</v>
      </c>
      <c r="E269" s="21">
        <v>7</v>
      </c>
      <c r="F269" s="21">
        <v>71</v>
      </c>
      <c r="G269" s="21">
        <v>5.7083058741450596</v>
      </c>
      <c r="H269" s="21">
        <v>6</v>
      </c>
      <c r="I269" s="21">
        <v>1500</v>
      </c>
      <c r="J269" s="21">
        <v>0.15</v>
      </c>
      <c r="K269" s="21">
        <v>37.5</v>
      </c>
      <c r="L269" s="2">
        <f t="shared" si="156"/>
        <v>3</v>
      </c>
      <c r="M269" s="2">
        <f t="shared" si="157"/>
        <v>5</v>
      </c>
      <c r="N269" s="2">
        <f t="shared" si="158"/>
        <v>6</v>
      </c>
      <c r="O269" s="2">
        <f t="shared" si="159"/>
        <v>4</v>
      </c>
      <c r="P269" s="2">
        <f t="shared" si="160"/>
        <v>4</v>
      </c>
      <c r="Q269" s="2">
        <f t="shared" si="161"/>
        <v>5</v>
      </c>
      <c r="R269" s="2">
        <f t="shared" si="162"/>
        <v>4</v>
      </c>
      <c r="S269" s="2">
        <f t="shared" si="163"/>
        <v>6</v>
      </c>
      <c r="T269" s="2">
        <f t="shared" si="164"/>
        <v>6</v>
      </c>
      <c r="U269" s="2">
        <f t="shared" si="165"/>
        <v>5</v>
      </c>
      <c r="V269" s="10">
        <f t="shared" si="166"/>
        <v>0</v>
      </c>
      <c r="W269" s="2">
        <f t="shared" si="167"/>
        <v>0</v>
      </c>
      <c r="X269" s="2">
        <f t="shared" si="168"/>
        <v>0</v>
      </c>
      <c r="Y269" s="2">
        <f t="shared" si="169"/>
        <v>0</v>
      </c>
      <c r="Z269" s="2">
        <f t="shared" si="170"/>
        <v>0</v>
      </c>
      <c r="AA269" s="2">
        <f t="shared" si="171"/>
        <v>0</v>
      </c>
      <c r="AB269" s="2">
        <f t="shared" si="172"/>
        <v>0</v>
      </c>
      <c r="AC269" s="2">
        <f t="shared" si="189"/>
        <v>6</v>
      </c>
      <c r="AD269" s="5">
        <f t="shared" si="190"/>
        <v>3</v>
      </c>
      <c r="AE269">
        <f t="shared" si="191"/>
        <v>3</v>
      </c>
      <c r="AF269" s="1" t="str">
        <f t="shared" si="173"/>
        <v>-</v>
      </c>
      <c r="AG269" s="1" t="str">
        <f t="shared" si="174"/>
        <v>-</v>
      </c>
      <c r="AH269" s="1">
        <f t="shared" si="175"/>
        <v>1.9501468090637963</v>
      </c>
      <c r="AI269" s="1" t="str">
        <f t="shared" si="176"/>
        <v>-</v>
      </c>
      <c r="AJ269" s="1" t="str">
        <f t="shared" si="177"/>
        <v>-</v>
      </c>
      <c r="AK269" s="1" t="str">
        <f t="shared" si="178"/>
        <v>-</v>
      </c>
      <c r="AL269" s="1" t="str">
        <f t="shared" si="179"/>
        <v>-</v>
      </c>
      <c r="AM269" s="1">
        <f t="shared" si="180"/>
        <v>2.1938323437212519</v>
      </c>
      <c r="AN269" s="1">
        <f t="shared" si="181"/>
        <v>2.3832954839793041</v>
      </c>
      <c r="AO269" s="1" t="str">
        <f t="shared" si="182"/>
        <v>-</v>
      </c>
      <c r="AP269" s="1" t="str">
        <f t="shared" si="192"/>
        <v>-</v>
      </c>
      <c r="AQ269" s="1" t="str">
        <f t="shared" si="183"/>
        <v>-</v>
      </c>
      <c r="AR269" s="1" t="str">
        <f t="shared" si="184"/>
        <v>-</v>
      </c>
      <c r="AS269" s="1" t="str">
        <f t="shared" si="185"/>
        <v>-</v>
      </c>
      <c r="AT269" s="1" t="str">
        <f t="shared" si="186"/>
        <v>-</v>
      </c>
      <c r="AU269" s="1" t="str">
        <f t="shared" si="187"/>
        <v>-</v>
      </c>
      <c r="AV269" s="1" t="str">
        <f t="shared" si="188"/>
        <v>-</v>
      </c>
      <c r="AW269" s="5">
        <f t="shared" si="193"/>
        <v>3</v>
      </c>
      <c r="AX269" s="1">
        <f t="shared" si="194"/>
        <v>1.9501468090637963</v>
      </c>
    </row>
    <row r="270" spans="1:50" x14ac:dyDescent="0.2">
      <c r="A270" s="4">
        <v>268</v>
      </c>
      <c r="B270" s="21">
        <v>0.61429620449144695</v>
      </c>
      <c r="C270" s="21">
        <v>15.237</v>
      </c>
      <c r="D270" s="21">
        <v>54</v>
      </c>
      <c r="E270" s="21">
        <v>2</v>
      </c>
      <c r="F270" s="21">
        <v>44</v>
      </c>
      <c r="G270" s="21">
        <v>6.0947988145894803</v>
      </c>
      <c r="H270" s="21">
        <v>6</v>
      </c>
      <c r="I270" s="21">
        <v>1500</v>
      </c>
      <c r="J270" s="21">
        <v>0.15</v>
      </c>
      <c r="K270" s="21">
        <v>37.5</v>
      </c>
      <c r="L270" s="2">
        <f t="shared" si="156"/>
        <v>4</v>
      </c>
      <c r="M270" s="2">
        <f t="shared" si="157"/>
        <v>5</v>
      </c>
      <c r="N270" s="2">
        <f t="shared" si="158"/>
        <v>6</v>
      </c>
      <c r="O270" s="2">
        <f t="shared" si="159"/>
        <v>4</v>
      </c>
      <c r="P270" s="2">
        <f t="shared" si="160"/>
        <v>4</v>
      </c>
      <c r="Q270" s="2">
        <f t="shared" si="161"/>
        <v>6</v>
      </c>
      <c r="R270" s="2">
        <f t="shared" si="162"/>
        <v>3</v>
      </c>
      <c r="S270" s="2">
        <f t="shared" si="163"/>
        <v>5</v>
      </c>
      <c r="T270" s="2">
        <f t="shared" si="164"/>
        <v>5</v>
      </c>
      <c r="U270" s="2">
        <f t="shared" si="165"/>
        <v>6</v>
      </c>
      <c r="V270" s="10">
        <f t="shared" si="166"/>
        <v>0</v>
      </c>
      <c r="W270" s="2">
        <f t="shared" si="167"/>
        <v>0</v>
      </c>
      <c r="X270" s="2">
        <f t="shared" si="168"/>
        <v>0</v>
      </c>
      <c r="Y270" s="2">
        <f t="shared" si="169"/>
        <v>0</v>
      </c>
      <c r="Z270" s="2">
        <f t="shared" si="170"/>
        <v>0</v>
      </c>
      <c r="AA270" s="2">
        <f t="shared" si="171"/>
        <v>0</v>
      </c>
      <c r="AB270" s="2">
        <f t="shared" si="172"/>
        <v>0</v>
      </c>
      <c r="AC270" s="2">
        <f t="shared" si="189"/>
        <v>6</v>
      </c>
      <c r="AD270" s="5">
        <f t="shared" si="190"/>
        <v>3</v>
      </c>
      <c r="AE270">
        <f t="shared" si="191"/>
        <v>3</v>
      </c>
      <c r="AF270" s="1" t="str">
        <f t="shared" si="173"/>
        <v>-</v>
      </c>
      <c r="AG270" s="1" t="str">
        <f t="shared" si="174"/>
        <v>-</v>
      </c>
      <c r="AH270" s="1">
        <f t="shared" si="175"/>
        <v>1.907210392308698</v>
      </c>
      <c r="AI270" s="1" t="str">
        <f t="shared" si="176"/>
        <v>-</v>
      </c>
      <c r="AJ270" s="1" t="str">
        <f t="shared" si="177"/>
        <v>-</v>
      </c>
      <c r="AK270" s="1">
        <f t="shared" si="178"/>
        <v>2.0348280229742364</v>
      </c>
      <c r="AL270" s="1" t="str">
        <f t="shared" si="179"/>
        <v>-</v>
      </c>
      <c r="AM270" s="1" t="str">
        <f t="shared" si="180"/>
        <v>-</v>
      </c>
      <c r="AN270" s="1" t="str">
        <f t="shared" si="181"/>
        <v>-</v>
      </c>
      <c r="AO270" s="1">
        <f t="shared" si="182"/>
        <v>9.8787885410627165</v>
      </c>
      <c r="AP270" s="1" t="str">
        <f t="shared" si="192"/>
        <v>-</v>
      </c>
      <c r="AQ270" s="1" t="str">
        <f t="shared" si="183"/>
        <v>-</v>
      </c>
      <c r="AR270" s="1" t="str">
        <f t="shared" si="184"/>
        <v>-</v>
      </c>
      <c r="AS270" s="1" t="str">
        <f t="shared" si="185"/>
        <v>-</v>
      </c>
      <c r="AT270" s="1" t="str">
        <f t="shared" si="186"/>
        <v>-</v>
      </c>
      <c r="AU270" s="1" t="str">
        <f t="shared" si="187"/>
        <v>-</v>
      </c>
      <c r="AV270" s="1" t="str">
        <f t="shared" si="188"/>
        <v>-</v>
      </c>
      <c r="AW270" s="5">
        <f t="shared" si="193"/>
        <v>3</v>
      </c>
      <c r="AX270" s="1">
        <f t="shared" si="194"/>
        <v>1.907210392308698</v>
      </c>
    </row>
    <row r="271" spans="1:50" x14ac:dyDescent="0.2">
      <c r="A271" s="4">
        <v>269</v>
      </c>
      <c r="B271" s="21">
        <v>0.51670165828484904</v>
      </c>
      <c r="C271" s="21">
        <v>33.133000000000003</v>
      </c>
      <c r="D271" s="21">
        <v>35</v>
      </c>
      <c r="E271" s="21">
        <v>55</v>
      </c>
      <c r="F271" s="21">
        <v>10</v>
      </c>
      <c r="G271" s="21">
        <v>9.9399399976065794</v>
      </c>
      <c r="H271" s="21">
        <v>7</v>
      </c>
      <c r="I271" s="21">
        <v>1500</v>
      </c>
      <c r="J271" s="21">
        <v>0.15</v>
      </c>
      <c r="K271" s="21">
        <v>37.5</v>
      </c>
      <c r="L271" s="2">
        <f t="shared" si="156"/>
        <v>4</v>
      </c>
      <c r="M271" s="2">
        <f t="shared" si="157"/>
        <v>6</v>
      </c>
      <c r="N271" s="2">
        <f t="shared" si="158"/>
        <v>6</v>
      </c>
      <c r="O271" s="2">
        <f t="shared" si="159"/>
        <v>6</v>
      </c>
      <c r="P271" s="2">
        <f t="shared" si="160"/>
        <v>4</v>
      </c>
      <c r="Q271" s="2">
        <f t="shared" si="161"/>
        <v>4</v>
      </c>
      <c r="R271" s="2">
        <f t="shared" si="162"/>
        <v>3</v>
      </c>
      <c r="S271" s="2">
        <f t="shared" si="163"/>
        <v>3</v>
      </c>
      <c r="T271" s="2">
        <f t="shared" si="164"/>
        <v>3</v>
      </c>
      <c r="U271" s="2">
        <f t="shared" si="165"/>
        <v>3</v>
      </c>
      <c r="V271" s="10">
        <f t="shared" si="166"/>
        <v>0</v>
      </c>
      <c r="W271" s="2">
        <f t="shared" si="167"/>
        <v>0</v>
      </c>
      <c r="X271" s="2">
        <f t="shared" si="168"/>
        <v>0</v>
      </c>
      <c r="Y271" s="2">
        <f t="shared" si="169"/>
        <v>0</v>
      </c>
      <c r="Z271" s="2">
        <f t="shared" si="170"/>
        <v>0</v>
      </c>
      <c r="AA271" s="2">
        <f t="shared" si="171"/>
        <v>0</v>
      </c>
      <c r="AB271" s="2">
        <f t="shared" si="172"/>
        <v>0</v>
      </c>
      <c r="AC271" s="2">
        <f t="shared" si="189"/>
        <v>6</v>
      </c>
      <c r="AD271" s="5">
        <f t="shared" si="190"/>
        <v>2</v>
      </c>
      <c r="AE271">
        <f t="shared" si="191"/>
        <v>3</v>
      </c>
      <c r="AF271" s="1" t="str">
        <f t="shared" si="173"/>
        <v>-</v>
      </c>
      <c r="AG271" s="1">
        <f t="shared" si="174"/>
        <v>2.1231658057864657</v>
      </c>
      <c r="AH271" s="1">
        <f t="shared" si="175"/>
        <v>2.0126569309099342</v>
      </c>
      <c r="AI271" s="1">
        <f t="shared" si="176"/>
        <v>2.6765726895482671</v>
      </c>
      <c r="AJ271" s="1" t="str">
        <f t="shared" si="177"/>
        <v>-</v>
      </c>
      <c r="AK271" s="1" t="str">
        <f t="shared" si="178"/>
        <v>-</v>
      </c>
      <c r="AL271" s="1" t="str">
        <f t="shared" si="179"/>
        <v>-</v>
      </c>
      <c r="AM271" s="1" t="str">
        <f t="shared" si="180"/>
        <v>-</v>
      </c>
      <c r="AN271" s="1" t="str">
        <f t="shared" si="181"/>
        <v>-</v>
      </c>
      <c r="AO271" s="1" t="str">
        <f t="shared" si="182"/>
        <v>-</v>
      </c>
      <c r="AP271" s="1" t="str">
        <f t="shared" si="192"/>
        <v>-</v>
      </c>
      <c r="AQ271" s="1" t="str">
        <f t="shared" si="183"/>
        <v>-</v>
      </c>
      <c r="AR271" s="1" t="str">
        <f t="shared" si="184"/>
        <v>-</v>
      </c>
      <c r="AS271" s="1" t="str">
        <f t="shared" si="185"/>
        <v>-</v>
      </c>
      <c r="AT271" s="1" t="str">
        <f t="shared" si="186"/>
        <v>-</v>
      </c>
      <c r="AU271" s="1" t="str">
        <f t="shared" si="187"/>
        <v>-</v>
      </c>
      <c r="AV271" s="1" t="str">
        <f t="shared" si="188"/>
        <v>-</v>
      </c>
      <c r="AW271" s="5">
        <f t="shared" si="193"/>
        <v>3</v>
      </c>
      <c r="AX271" s="1">
        <f t="shared" si="194"/>
        <v>2.0126569309099342</v>
      </c>
    </row>
    <row r="272" spans="1:50" x14ac:dyDescent="0.2">
      <c r="A272" s="4">
        <v>270</v>
      </c>
      <c r="B272" s="21">
        <v>0.34120592758714702</v>
      </c>
      <c r="C272" s="21">
        <v>5.8239999999999998</v>
      </c>
      <c r="D272" s="21">
        <v>71</v>
      </c>
      <c r="E272" s="21">
        <v>22</v>
      </c>
      <c r="F272" s="21">
        <v>7</v>
      </c>
      <c r="G272" s="21">
        <v>9.8976034644753703</v>
      </c>
      <c r="H272" s="21">
        <v>7</v>
      </c>
      <c r="I272" s="21">
        <v>1500</v>
      </c>
      <c r="J272" s="21">
        <v>0.15</v>
      </c>
      <c r="K272" s="21">
        <v>37.5</v>
      </c>
      <c r="L272" s="2">
        <f t="shared" si="156"/>
        <v>5</v>
      </c>
      <c r="M272" s="2">
        <f t="shared" si="157"/>
        <v>6</v>
      </c>
      <c r="N272" s="2">
        <f t="shared" si="158"/>
        <v>7</v>
      </c>
      <c r="O272" s="2">
        <f t="shared" si="159"/>
        <v>4</v>
      </c>
      <c r="P272" s="2">
        <f t="shared" si="160"/>
        <v>2</v>
      </c>
      <c r="Q272" s="2">
        <f t="shared" si="161"/>
        <v>4</v>
      </c>
      <c r="R272" s="2">
        <f t="shared" si="162"/>
        <v>5</v>
      </c>
      <c r="S272" s="2">
        <f t="shared" si="163"/>
        <v>3</v>
      </c>
      <c r="T272" s="2">
        <f t="shared" si="164"/>
        <v>3</v>
      </c>
      <c r="U272" s="2">
        <f t="shared" si="165"/>
        <v>4</v>
      </c>
      <c r="V272" s="10">
        <f t="shared" si="166"/>
        <v>0</v>
      </c>
      <c r="W272" s="2">
        <f t="shared" si="167"/>
        <v>0</v>
      </c>
      <c r="X272" s="2">
        <f t="shared" si="168"/>
        <v>0</v>
      </c>
      <c r="Y272" s="2">
        <f t="shared" si="169"/>
        <v>0</v>
      </c>
      <c r="Z272" s="2">
        <f t="shared" si="170"/>
        <v>0</v>
      </c>
      <c r="AA272" s="2">
        <f t="shared" si="171"/>
        <v>0</v>
      </c>
      <c r="AB272" s="2">
        <f t="shared" si="172"/>
        <v>0</v>
      </c>
      <c r="AC272" s="2">
        <f t="shared" si="189"/>
        <v>7</v>
      </c>
      <c r="AD272" s="5">
        <f t="shared" si="190"/>
        <v>3</v>
      </c>
      <c r="AE272">
        <f t="shared" si="191"/>
        <v>1</v>
      </c>
      <c r="AF272" s="1" t="str">
        <f t="shared" si="173"/>
        <v>-</v>
      </c>
      <c r="AG272" s="1" t="str">
        <f t="shared" si="174"/>
        <v>-</v>
      </c>
      <c r="AH272" s="1">
        <f t="shared" si="175"/>
        <v>1.9311971779123338</v>
      </c>
      <c r="AI272" s="1" t="str">
        <f t="shared" si="176"/>
        <v>-</v>
      </c>
      <c r="AJ272" s="1" t="str">
        <f t="shared" si="177"/>
        <v>-</v>
      </c>
      <c r="AK272" s="1" t="str">
        <f t="shared" si="178"/>
        <v>-</v>
      </c>
      <c r="AL272" s="1" t="str">
        <f t="shared" si="179"/>
        <v>-</v>
      </c>
      <c r="AM272" s="1" t="str">
        <f t="shared" si="180"/>
        <v>-</v>
      </c>
      <c r="AN272" s="1" t="str">
        <f t="shared" si="181"/>
        <v>-</v>
      </c>
      <c r="AO272" s="1" t="str">
        <f t="shared" si="182"/>
        <v>-</v>
      </c>
      <c r="AP272" s="1" t="str">
        <f t="shared" si="192"/>
        <v>-</v>
      </c>
      <c r="AQ272" s="1" t="str">
        <f t="shared" si="183"/>
        <v>-</v>
      </c>
      <c r="AR272" s="1" t="str">
        <f t="shared" si="184"/>
        <v>-</v>
      </c>
      <c r="AS272" s="1" t="str">
        <f t="shared" si="185"/>
        <v>-</v>
      </c>
      <c r="AT272" s="1" t="str">
        <f t="shared" si="186"/>
        <v>-</v>
      </c>
      <c r="AU272" s="1" t="str">
        <f t="shared" si="187"/>
        <v>-</v>
      </c>
      <c r="AV272" s="1" t="str">
        <f t="shared" si="188"/>
        <v>-</v>
      </c>
      <c r="AW272" s="5">
        <f t="shared" si="193"/>
        <v>3</v>
      </c>
      <c r="AX272" s="1">
        <f t="shared" si="194"/>
        <v>1.9311971779123338</v>
      </c>
    </row>
    <row r="273" spans="1:50" x14ac:dyDescent="0.2">
      <c r="A273" s="4">
        <v>271</v>
      </c>
      <c r="B273" s="21">
        <v>0.40443385424061201</v>
      </c>
      <c r="C273" s="21">
        <v>20.741</v>
      </c>
      <c r="D273" s="21">
        <v>47</v>
      </c>
      <c r="E273" s="21">
        <v>22</v>
      </c>
      <c r="F273" s="21">
        <v>31</v>
      </c>
      <c r="G273" s="21">
        <v>8.2964546026932595</v>
      </c>
      <c r="H273" s="21">
        <v>6</v>
      </c>
      <c r="I273" s="21">
        <v>1500</v>
      </c>
      <c r="J273" s="21">
        <v>0.15</v>
      </c>
      <c r="K273" s="21">
        <v>37.5</v>
      </c>
      <c r="L273" s="2">
        <f t="shared" si="156"/>
        <v>4</v>
      </c>
      <c r="M273" s="2">
        <f t="shared" si="157"/>
        <v>6</v>
      </c>
      <c r="N273" s="2">
        <f t="shared" si="158"/>
        <v>8</v>
      </c>
      <c r="O273" s="2">
        <f t="shared" si="159"/>
        <v>4</v>
      </c>
      <c r="P273" s="2">
        <f t="shared" si="160"/>
        <v>4</v>
      </c>
      <c r="Q273" s="2">
        <f t="shared" si="161"/>
        <v>6</v>
      </c>
      <c r="R273" s="2">
        <f t="shared" si="162"/>
        <v>3</v>
      </c>
      <c r="S273" s="2">
        <f t="shared" si="163"/>
        <v>4</v>
      </c>
      <c r="T273" s="2">
        <f t="shared" si="164"/>
        <v>4</v>
      </c>
      <c r="U273" s="2">
        <f t="shared" si="165"/>
        <v>5</v>
      </c>
      <c r="V273" s="10">
        <f t="shared" si="166"/>
        <v>0</v>
      </c>
      <c r="W273" s="2">
        <f t="shared" si="167"/>
        <v>0</v>
      </c>
      <c r="X273" s="2">
        <f t="shared" si="168"/>
        <v>0</v>
      </c>
      <c r="Y273" s="2">
        <f t="shared" si="169"/>
        <v>0</v>
      </c>
      <c r="Z273" s="2">
        <f t="shared" si="170"/>
        <v>0</v>
      </c>
      <c r="AA273" s="2">
        <f t="shared" si="171"/>
        <v>0</v>
      </c>
      <c r="AB273" s="2">
        <f t="shared" si="172"/>
        <v>0</v>
      </c>
      <c r="AC273" s="2">
        <f t="shared" si="189"/>
        <v>8</v>
      </c>
      <c r="AD273" s="5">
        <f t="shared" si="190"/>
        <v>3</v>
      </c>
      <c r="AE273">
        <f t="shared" si="191"/>
        <v>1</v>
      </c>
      <c r="AF273" s="1" t="str">
        <f t="shared" si="173"/>
        <v>-</v>
      </c>
      <c r="AG273" s="1" t="str">
        <f t="shared" si="174"/>
        <v>-</v>
      </c>
      <c r="AH273" s="1">
        <f t="shared" si="175"/>
        <v>1.9690051994218853</v>
      </c>
      <c r="AI273" s="1" t="str">
        <f t="shared" si="176"/>
        <v>-</v>
      </c>
      <c r="AJ273" s="1" t="str">
        <f t="shared" si="177"/>
        <v>-</v>
      </c>
      <c r="AK273" s="1" t="str">
        <f t="shared" si="178"/>
        <v>-</v>
      </c>
      <c r="AL273" s="1" t="str">
        <f t="shared" si="179"/>
        <v>-</v>
      </c>
      <c r="AM273" s="1" t="str">
        <f t="shared" si="180"/>
        <v>-</v>
      </c>
      <c r="AN273" s="1" t="str">
        <f t="shared" si="181"/>
        <v>-</v>
      </c>
      <c r="AO273" s="1" t="str">
        <f t="shared" si="182"/>
        <v>-</v>
      </c>
      <c r="AP273" s="1" t="str">
        <f t="shared" si="192"/>
        <v>-</v>
      </c>
      <c r="AQ273" s="1" t="str">
        <f t="shared" si="183"/>
        <v>-</v>
      </c>
      <c r="AR273" s="1" t="str">
        <f t="shared" si="184"/>
        <v>-</v>
      </c>
      <c r="AS273" s="1" t="str">
        <f t="shared" si="185"/>
        <v>-</v>
      </c>
      <c r="AT273" s="1" t="str">
        <f t="shared" si="186"/>
        <v>-</v>
      </c>
      <c r="AU273" s="1" t="str">
        <f t="shared" si="187"/>
        <v>-</v>
      </c>
      <c r="AV273" s="1" t="str">
        <f t="shared" si="188"/>
        <v>-</v>
      </c>
      <c r="AW273" s="5">
        <f t="shared" si="193"/>
        <v>3</v>
      </c>
      <c r="AX273" s="1">
        <f t="shared" si="194"/>
        <v>1.9690051994218853</v>
      </c>
    </row>
    <row r="274" spans="1:50" x14ac:dyDescent="0.2">
      <c r="A274" s="4">
        <v>272</v>
      </c>
      <c r="B274" s="21">
        <v>0.24109562480017299</v>
      </c>
      <c r="C274" s="21">
        <v>6.8330000000000002</v>
      </c>
      <c r="D274" s="21">
        <v>80</v>
      </c>
      <c r="E274" s="21">
        <v>8</v>
      </c>
      <c r="F274" s="21">
        <v>12</v>
      </c>
      <c r="G274" s="21">
        <v>9.5657791678171105</v>
      </c>
      <c r="H274" s="21">
        <v>6</v>
      </c>
      <c r="I274" s="21">
        <v>1500</v>
      </c>
      <c r="J274" s="21">
        <v>0.15</v>
      </c>
      <c r="K274" s="21">
        <v>37.5</v>
      </c>
      <c r="L274" s="2">
        <f t="shared" si="156"/>
        <v>4</v>
      </c>
      <c r="M274" s="2">
        <f t="shared" si="157"/>
        <v>5</v>
      </c>
      <c r="N274" s="2">
        <f t="shared" si="158"/>
        <v>7</v>
      </c>
      <c r="O274" s="2">
        <f t="shared" si="159"/>
        <v>3</v>
      </c>
      <c r="P274" s="2">
        <f t="shared" si="160"/>
        <v>3</v>
      </c>
      <c r="Q274" s="2">
        <f t="shared" si="161"/>
        <v>4</v>
      </c>
      <c r="R274" s="2">
        <f t="shared" si="162"/>
        <v>6</v>
      </c>
      <c r="S274" s="2">
        <f t="shared" si="163"/>
        <v>5</v>
      </c>
      <c r="T274" s="2">
        <f t="shared" si="164"/>
        <v>5</v>
      </c>
      <c r="U274" s="2">
        <f t="shared" si="165"/>
        <v>4</v>
      </c>
      <c r="V274" s="10">
        <f t="shared" si="166"/>
        <v>0</v>
      </c>
      <c r="W274" s="2">
        <f t="shared" si="167"/>
        <v>0</v>
      </c>
      <c r="X274" s="2">
        <f t="shared" si="168"/>
        <v>0</v>
      </c>
      <c r="Y274" s="2">
        <f t="shared" si="169"/>
        <v>0</v>
      </c>
      <c r="Z274" s="2">
        <f t="shared" si="170"/>
        <v>0</v>
      </c>
      <c r="AA274" s="2">
        <f t="shared" si="171"/>
        <v>0</v>
      </c>
      <c r="AB274" s="2">
        <f t="shared" si="172"/>
        <v>0</v>
      </c>
      <c r="AC274" s="2">
        <f t="shared" si="189"/>
        <v>7</v>
      </c>
      <c r="AD274" s="5">
        <f t="shared" si="190"/>
        <v>3</v>
      </c>
      <c r="AE274">
        <f t="shared" si="191"/>
        <v>1</v>
      </c>
      <c r="AF274" s="1" t="str">
        <f t="shared" si="173"/>
        <v>-</v>
      </c>
      <c r="AG274" s="1" t="str">
        <f t="shared" si="174"/>
        <v>-</v>
      </c>
      <c r="AH274" s="1">
        <f t="shared" si="175"/>
        <v>2.0275133045353693</v>
      </c>
      <c r="AI274" s="1" t="str">
        <f t="shared" si="176"/>
        <v>-</v>
      </c>
      <c r="AJ274" s="1" t="str">
        <f t="shared" si="177"/>
        <v>-</v>
      </c>
      <c r="AK274" s="1" t="str">
        <f t="shared" si="178"/>
        <v>-</v>
      </c>
      <c r="AL274" s="1" t="str">
        <f t="shared" si="179"/>
        <v>-</v>
      </c>
      <c r="AM274" s="1" t="str">
        <f t="shared" si="180"/>
        <v>-</v>
      </c>
      <c r="AN274" s="1" t="str">
        <f t="shared" si="181"/>
        <v>-</v>
      </c>
      <c r="AO274" s="1" t="str">
        <f t="shared" si="182"/>
        <v>-</v>
      </c>
      <c r="AP274" s="1" t="str">
        <f t="shared" si="192"/>
        <v>-</v>
      </c>
      <c r="AQ274" s="1" t="str">
        <f t="shared" si="183"/>
        <v>-</v>
      </c>
      <c r="AR274" s="1" t="str">
        <f t="shared" si="184"/>
        <v>-</v>
      </c>
      <c r="AS274" s="1" t="str">
        <f t="shared" si="185"/>
        <v>-</v>
      </c>
      <c r="AT274" s="1" t="str">
        <f t="shared" si="186"/>
        <v>-</v>
      </c>
      <c r="AU274" s="1" t="str">
        <f t="shared" si="187"/>
        <v>-</v>
      </c>
      <c r="AV274" s="1" t="str">
        <f t="shared" si="188"/>
        <v>-</v>
      </c>
      <c r="AW274" s="5">
        <f t="shared" si="193"/>
        <v>3</v>
      </c>
      <c r="AX274" s="1">
        <f t="shared" si="194"/>
        <v>2.0275133045353693</v>
      </c>
    </row>
    <row r="275" spans="1:50" x14ac:dyDescent="0.2">
      <c r="A275" s="4">
        <v>273</v>
      </c>
      <c r="B275" s="21">
        <v>0.22157127400638901</v>
      </c>
      <c r="C275" s="21">
        <v>12.082000000000001</v>
      </c>
      <c r="D275" s="21">
        <v>85</v>
      </c>
      <c r="E275" s="21">
        <v>13</v>
      </c>
      <c r="F275" s="21">
        <v>2</v>
      </c>
      <c r="G275" s="21">
        <v>11.8868920979868</v>
      </c>
      <c r="H275" s="21">
        <v>7</v>
      </c>
      <c r="I275" s="21">
        <v>1500</v>
      </c>
      <c r="J275" s="21">
        <v>0.15</v>
      </c>
      <c r="K275" s="21">
        <v>37.5</v>
      </c>
      <c r="L275" s="2">
        <f t="shared" si="156"/>
        <v>5</v>
      </c>
      <c r="M275" s="2">
        <f t="shared" si="157"/>
        <v>6</v>
      </c>
      <c r="N275" s="2">
        <f t="shared" si="158"/>
        <v>5</v>
      </c>
      <c r="O275" s="2">
        <f t="shared" si="159"/>
        <v>4</v>
      </c>
      <c r="P275" s="2">
        <f t="shared" si="160"/>
        <v>3</v>
      </c>
      <c r="Q275" s="2">
        <f t="shared" si="161"/>
        <v>2</v>
      </c>
      <c r="R275" s="2">
        <f t="shared" si="162"/>
        <v>6</v>
      </c>
      <c r="S275" s="2">
        <f t="shared" si="163"/>
        <v>3</v>
      </c>
      <c r="T275" s="2">
        <f t="shared" si="164"/>
        <v>3</v>
      </c>
      <c r="U275" s="2">
        <f t="shared" si="165"/>
        <v>3</v>
      </c>
      <c r="V275" s="10">
        <f t="shared" si="166"/>
        <v>0</v>
      </c>
      <c r="W275" s="2">
        <f t="shared" si="167"/>
        <v>0</v>
      </c>
      <c r="X275" s="2">
        <f t="shared" si="168"/>
        <v>0</v>
      </c>
      <c r="Y275" s="2">
        <f t="shared" si="169"/>
        <v>0</v>
      </c>
      <c r="Z275" s="2">
        <f t="shared" si="170"/>
        <v>0</v>
      </c>
      <c r="AA275" s="2">
        <f t="shared" si="171"/>
        <v>0</v>
      </c>
      <c r="AB275" s="2">
        <f t="shared" si="172"/>
        <v>0</v>
      </c>
      <c r="AC275" s="2">
        <f t="shared" si="189"/>
        <v>6</v>
      </c>
      <c r="AD275" s="5">
        <f t="shared" si="190"/>
        <v>2</v>
      </c>
      <c r="AE275">
        <f t="shared" si="191"/>
        <v>2</v>
      </c>
      <c r="AF275" s="1" t="str">
        <f t="shared" si="173"/>
        <v>-</v>
      </c>
      <c r="AG275" s="1">
        <f t="shared" si="174"/>
        <v>2.2270460875708813</v>
      </c>
      <c r="AH275" s="1" t="str">
        <f t="shared" si="175"/>
        <v>-</v>
      </c>
      <c r="AI275" s="1" t="str">
        <f t="shared" si="176"/>
        <v>-</v>
      </c>
      <c r="AJ275" s="1" t="str">
        <f t="shared" si="177"/>
        <v>-</v>
      </c>
      <c r="AK275" s="1" t="str">
        <f t="shared" si="178"/>
        <v>-</v>
      </c>
      <c r="AL275" s="1">
        <f t="shared" si="179"/>
        <v>2.3228495664770397</v>
      </c>
      <c r="AM275" s="1" t="str">
        <f t="shared" si="180"/>
        <v>-</v>
      </c>
      <c r="AN275" s="1" t="str">
        <f t="shared" si="181"/>
        <v>-</v>
      </c>
      <c r="AO275" s="1" t="str">
        <f t="shared" si="182"/>
        <v>-</v>
      </c>
      <c r="AP275" s="1" t="str">
        <f t="shared" si="192"/>
        <v>-</v>
      </c>
      <c r="AQ275" s="1" t="str">
        <f t="shared" si="183"/>
        <v>-</v>
      </c>
      <c r="AR275" s="1" t="str">
        <f t="shared" si="184"/>
        <v>-</v>
      </c>
      <c r="AS275" s="1" t="str">
        <f t="shared" si="185"/>
        <v>-</v>
      </c>
      <c r="AT275" s="1" t="str">
        <f t="shared" si="186"/>
        <v>-</v>
      </c>
      <c r="AU275" s="1" t="str">
        <f t="shared" si="187"/>
        <v>-</v>
      </c>
      <c r="AV275" s="1" t="str">
        <f t="shared" si="188"/>
        <v>-</v>
      </c>
      <c r="AW275" s="5">
        <f t="shared" si="193"/>
        <v>2</v>
      </c>
      <c r="AX275" s="1">
        <f t="shared" si="194"/>
        <v>2.2270460875708813</v>
      </c>
    </row>
    <row r="276" spans="1:50" x14ac:dyDescent="0.2">
      <c r="A276" s="4">
        <v>274</v>
      </c>
      <c r="B276" s="21">
        <v>0.42956167348728702</v>
      </c>
      <c r="C276" s="21">
        <v>22.744</v>
      </c>
      <c r="D276" s="21">
        <v>62</v>
      </c>
      <c r="E276" s="21">
        <v>23</v>
      </c>
      <c r="F276" s="21">
        <v>15</v>
      </c>
      <c r="G276" s="21">
        <v>9.0975873137173604</v>
      </c>
      <c r="H276" s="21">
        <v>6</v>
      </c>
      <c r="I276" s="21">
        <v>1500</v>
      </c>
      <c r="J276" s="21">
        <v>0.15</v>
      </c>
      <c r="K276" s="21">
        <v>37.5</v>
      </c>
      <c r="L276" s="2">
        <f t="shared" si="156"/>
        <v>3</v>
      </c>
      <c r="M276" s="2">
        <f t="shared" si="157"/>
        <v>7</v>
      </c>
      <c r="N276" s="2">
        <f t="shared" si="158"/>
        <v>9</v>
      </c>
      <c r="O276" s="2">
        <f t="shared" si="159"/>
        <v>3</v>
      </c>
      <c r="P276" s="2">
        <f t="shared" si="160"/>
        <v>3</v>
      </c>
      <c r="Q276" s="2">
        <f t="shared" si="161"/>
        <v>5</v>
      </c>
      <c r="R276" s="2">
        <f t="shared" si="162"/>
        <v>5</v>
      </c>
      <c r="S276" s="2">
        <f t="shared" si="163"/>
        <v>4</v>
      </c>
      <c r="T276" s="2">
        <f t="shared" si="164"/>
        <v>4</v>
      </c>
      <c r="U276" s="2">
        <f t="shared" si="165"/>
        <v>5</v>
      </c>
      <c r="V276" s="10">
        <f t="shared" si="166"/>
        <v>0</v>
      </c>
      <c r="W276" s="2">
        <f t="shared" si="167"/>
        <v>0</v>
      </c>
      <c r="X276" s="2">
        <f t="shared" si="168"/>
        <v>0</v>
      </c>
      <c r="Y276" s="2">
        <f t="shared" si="169"/>
        <v>0</v>
      </c>
      <c r="Z276" s="2">
        <f t="shared" si="170"/>
        <v>0</v>
      </c>
      <c r="AA276" s="2">
        <f t="shared" si="171"/>
        <v>0</v>
      </c>
      <c r="AB276" s="2">
        <f t="shared" si="172"/>
        <v>0</v>
      </c>
      <c r="AC276" s="2">
        <f t="shared" si="189"/>
        <v>9</v>
      </c>
      <c r="AD276" s="5">
        <f t="shared" si="190"/>
        <v>3</v>
      </c>
      <c r="AE276">
        <f t="shared" si="191"/>
        <v>1</v>
      </c>
      <c r="AF276" s="1" t="str">
        <f t="shared" si="173"/>
        <v>-</v>
      </c>
      <c r="AG276" s="1" t="str">
        <f t="shared" si="174"/>
        <v>-</v>
      </c>
      <c r="AH276" s="1">
        <f t="shared" si="175"/>
        <v>1.9804073810630551</v>
      </c>
      <c r="AI276" s="1" t="str">
        <f t="shared" si="176"/>
        <v>-</v>
      </c>
      <c r="AJ276" s="1" t="str">
        <f t="shared" si="177"/>
        <v>-</v>
      </c>
      <c r="AK276" s="1" t="str">
        <f t="shared" si="178"/>
        <v>-</v>
      </c>
      <c r="AL276" s="1" t="str">
        <f t="shared" si="179"/>
        <v>-</v>
      </c>
      <c r="AM276" s="1" t="str">
        <f t="shared" si="180"/>
        <v>-</v>
      </c>
      <c r="AN276" s="1" t="str">
        <f t="shared" si="181"/>
        <v>-</v>
      </c>
      <c r="AO276" s="1" t="str">
        <f t="shared" si="182"/>
        <v>-</v>
      </c>
      <c r="AP276" s="1" t="str">
        <f t="shared" si="192"/>
        <v>-</v>
      </c>
      <c r="AQ276" s="1" t="str">
        <f t="shared" si="183"/>
        <v>-</v>
      </c>
      <c r="AR276" s="1" t="str">
        <f t="shared" si="184"/>
        <v>-</v>
      </c>
      <c r="AS276" s="1" t="str">
        <f t="shared" si="185"/>
        <v>-</v>
      </c>
      <c r="AT276" s="1" t="str">
        <f t="shared" si="186"/>
        <v>-</v>
      </c>
      <c r="AU276" s="1" t="str">
        <f t="shared" si="187"/>
        <v>-</v>
      </c>
      <c r="AV276" s="1" t="str">
        <f t="shared" si="188"/>
        <v>-</v>
      </c>
      <c r="AW276" s="5">
        <f t="shared" si="193"/>
        <v>3</v>
      </c>
      <c r="AX276" s="1">
        <f t="shared" si="194"/>
        <v>1.9804073810630551</v>
      </c>
    </row>
    <row r="277" spans="1:50" x14ac:dyDescent="0.2">
      <c r="A277" s="4">
        <v>275</v>
      </c>
      <c r="B277" s="21">
        <v>0.48712300432350297</v>
      </c>
      <c r="C277" s="21">
        <v>5.79</v>
      </c>
      <c r="D277" s="21">
        <v>53</v>
      </c>
      <c r="E277" s="21">
        <v>36</v>
      </c>
      <c r="F277" s="21">
        <v>11</v>
      </c>
      <c r="G277" s="21">
        <v>12.282560250460801</v>
      </c>
      <c r="H277" s="21">
        <v>7</v>
      </c>
      <c r="I277" s="21">
        <v>1500</v>
      </c>
      <c r="J277" s="21">
        <v>0.15</v>
      </c>
      <c r="K277" s="21">
        <v>37.5</v>
      </c>
      <c r="L277" s="2">
        <f t="shared" si="156"/>
        <v>4</v>
      </c>
      <c r="M277" s="2">
        <f t="shared" si="157"/>
        <v>9</v>
      </c>
      <c r="N277" s="2">
        <f t="shared" si="158"/>
        <v>7</v>
      </c>
      <c r="O277" s="2">
        <f t="shared" si="159"/>
        <v>5</v>
      </c>
      <c r="P277" s="2">
        <f t="shared" si="160"/>
        <v>4</v>
      </c>
      <c r="Q277" s="2">
        <f t="shared" si="161"/>
        <v>3</v>
      </c>
      <c r="R277" s="2">
        <f t="shared" si="162"/>
        <v>4</v>
      </c>
      <c r="S277" s="2">
        <f t="shared" si="163"/>
        <v>2</v>
      </c>
      <c r="T277" s="2">
        <f t="shared" si="164"/>
        <v>2</v>
      </c>
      <c r="U277" s="2">
        <f t="shared" si="165"/>
        <v>4</v>
      </c>
      <c r="V277" s="10">
        <f t="shared" si="166"/>
        <v>0</v>
      </c>
      <c r="W277" s="2">
        <f t="shared" si="167"/>
        <v>0</v>
      </c>
      <c r="X277" s="2">
        <f t="shared" si="168"/>
        <v>0</v>
      </c>
      <c r="Y277" s="2">
        <f t="shared" si="169"/>
        <v>0</v>
      </c>
      <c r="Z277" s="2">
        <f t="shared" si="170"/>
        <v>0</v>
      </c>
      <c r="AA277" s="2">
        <f t="shared" si="171"/>
        <v>0</v>
      </c>
      <c r="AB277" s="2">
        <f t="shared" si="172"/>
        <v>0</v>
      </c>
      <c r="AC277" s="2">
        <f t="shared" si="189"/>
        <v>9</v>
      </c>
      <c r="AD277" s="5">
        <f t="shared" si="190"/>
        <v>2</v>
      </c>
      <c r="AE277">
        <f t="shared" si="191"/>
        <v>1</v>
      </c>
      <c r="AF277" s="1" t="str">
        <f t="shared" si="173"/>
        <v>-</v>
      </c>
      <c r="AG277" s="1">
        <f t="shared" si="174"/>
        <v>1.9407189972962902</v>
      </c>
      <c r="AH277" s="1" t="str">
        <f t="shared" si="175"/>
        <v>-</v>
      </c>
      <c r="AI277" s="1" t="str">
        <f t="shared" si="176"/>
        <v>-</v>
      </c>
      <c r="AJ277" s="1" t="str">
        <f t="shared" si="177"/>
        <v>-</v>
      </c>
      <c r="AK277" s="1" t="str">
        <f t="shared" si="178"/>
        <v>-</v>
      </c>
      <c r="AL277" s="1" t="str">
        <f t="shared" si="179"/>
        <v>-</v>
      </c>
      <c r="AM277" s="1" t="str">
        <f t="shared" si="180"/>
        <v>-</v>
      </c>
      <c r="AN277" s="1" t="str">
        <f t="shared" si="181"/>
        <v>-</v>
      </c>
      <c r="AO277" s="1" t="str">
        <f t="shared" si="182"/>
        <v>-</v>
      </c>
      <c r="AP277" s="1" t="str">
        <f t="shared" si="192"/>
        <v>-</v>
      </c>
      <c r="AQ277" s="1" t="str">
        <f t="shared" si="183"/>
        <v>-</v>
      </c>
      <c r="AR277" s="1" t="str">
        <f t="shared" si="184"/>
        <v>-</v>
      </c>
      <c r="AS277" s="1" t="str">
        <f t="shared" si="185"/>
        <v>-</v>
      </c>
      <c r="AT277" s="1" t="str">
        <f t="shared" si="186"/>
        <v>-</v>
      </c>
      <c r="AU277" s="1" t="str">
        <f t="shared" si="187"/>
        <v>-</v>
      </c>
      <c r="AV277" s="1" t="str">
        <f t="shared" si="188"/>
        <v>-</v>
      </c>
      <c r="AW277" s="5">
        <f t="shared" si="193"/>
        <v>2</v>
      </c>
      <c r="AX277" s="1">
        <f t="shared" si="194"/>
        <v>1.9407189972962902</v>
      </c>
    </row>
    <row r="278" spans="1:50" x14ac:dyDescent="0.2">
      <c r="A278" s="4">
        <v>276</v>
      </c>
      <c r="B278" s="21">
        <v>0.38507658777699699</v>
      </c>
      <c r="C278" s="21">
        <v>0.85299999999999998</v>
      </c>
      <c r="D278" s="21">
        <v>80</v>
      </c>
      <c r="E278" s="21">
        <v>0</v>
      </c>
      <c r="F278" s="21">
        <v>20</v>
      </c>
      <c r="G278" s="21">
        <v>12.801773822073001</v>
      </c>
      <c r="H278" s="21">
        <v>7</v>
      </c>
      <c r="I278" s="21">
        <v>1500</v>
      </c>
      <c r="J278" s="21">
        <v>0.15</v>
      </c>
      <c r="K278" s="21">
        <v>37.5</v>
      </c>
      <c r="L278" s="2">
        <f t="shared" si="156"/>
        <v>3</v>
      </c>
      <c r="M278" s="2">
        <f t="shared" si="157"/>
        <v>7</v>
      </c>
      <c r="N278" s="2">
        <f t="shared" si="158"/>
        <v>6</v>
      </c>
      <c r="O278" s="2">
        <f t="shared" si="159"/>
        <v>5</v>
      </c>
      <c r="P278" s="2">
        <f t="shared" si="160"/>
        <v>4</v>
      </c>
      <c r="Q278" s="2">
        <f t="shared" si="161"/>
        <v>2</v>
      </c>
      <c r="R278" s="2">
        <f t="shared" si="162"/>
        <v>6</v>
      </c>
      <c r="S278" s="2">
        <f t="shared" si="163"/>
        <v>3</v>
      </c>
      <c r="T278" s="2">
        <f t="shared" si="164"/>
        <v>3</v>
      </c>
      <c r="U278" s="2">
        <f t="shared" si="165"/>
        <v>3</v>
      </c>
      <c r="V278" s="10">
        <f t="shared" si="166"/>
        <v>0</v>
      </c>
      <c r="W278" s="2">
        <f t="shared" si="167"/>
        <v>0</v>
      </c>
      <c r="X278" s="2">
        <f t="shared" si="168"/>
        <v>0</v>
      </c>
      <c r="Y278" s="2">
        <f t="shared" si="169"/>
        <v>0</v>
      </c>
      <c r="Z278" s="2">
        <f t="shared" si="170"/>
        <v>0</v>
      </c>
      <c r="AA278" s="2">
        <f t="shared" si="171"/>
        <v>0</v>
      </c>
      <c r="AB278" s="2">
        <f t="shared" si="172"/>
        <v>0</v>
      </c>
      <c r="AC278" s="2">
        <f t="shared" si="189"/>
        <v>7</v>
      </c>
      <c r="AD278" s="5">
        <f t="shared" si="190"/>
        <v>2</v>
      </c>
      <c r="AE278">
        <f t="shared" si="191"/>
        <v>1</v>
      </c>
      <c r="AF278" s="1" t="str">
        <f t="shared" si="173"/>
        <v>-</v>
      </c>
      <c r="AG278" s="1">
        <f t="shared" si="174"/>
        <v>1.6042051595623996</v>
      </c>
      <c r="AH278" s="1" t="str">
        <f t="shared" si="175"/>
        <v>-</v>
      </c>
      <c r="AI278" s="1" t="str">
        <f t="shared" si="176"/>
        <v>-</v>
      </c>
      <c r="AJ278" s="1" t="str">
        <f t="shared" si="177"/>
        <v>-</v>
      </c>
      <c r="AK278" s="1" t="str">
        <f t="shared" si="178"/>
        <v>-</v>
      </c>
      <c r="AL278" s="1" t="str">
        <f t="shared" si="179"/>
        <v>-</v>
      </c>
      <c r="AM278" s="1" t="str">
        <f t="shared" si="180"/>
        <v>-</v>
      </c>
      <c r="AN278" s="1" t="str">
        <f t="shared" si="181"/>
        <v>-</v>
      </c>
      <c r="AO278" s="1" t="str">
        <f t="shared" si="182"/>
        <v>-</v>
      </c>
      <c r="AP278" s="1" t="str">
        <f t="shared" si="192"/>
        <v>-</v>
      </c>
      <c r="AQ278" s="1" t="str">
        <f t="shared" si="183"/>
        <v>-</v>
      </c>
      <c r="AR278" s="1" t="str">
        <f t="shared" si="184"/>
        <v>-</v>
      </c>
      <c r="AS278" s="1" t="str">
        <f t="shared" si="185"/>
        <v>-</v>
      </c>
      <c r="AT278" s="1" t="str">
        <f t="shared" si="186"/>
        <v>-</v>
      </c>
      <c r="AU278" s="1" t="str">
        <f t="shared" si="187"/>
        <v>-</v>
      </c>
      <c r="AV278" s="1" t="str">
        <f t="shared" si="188"/>
        <v>-</v>
      </c>
      <c r="AW278" s="5">
        <f t="shared" si="193"/>
        <v>2</v>
      </c>
      <c r="AX278" s="1">
        <f t="shared" si="194"/>
        <v>1.6042051595623996</v>
      </c>
    </row>
    <row r="279" spans="1:50" x14ac:dyDescent="0.2">
      <c r="A279" s="4">
        <v>277</v>
      </c>
      <c r="B279" s="21">
        <v>0.210023608389694</v>
      </c>
      <c r="C279" s="21">
        <v>13.167</v>
      </c>
      <c r="D279" s="21">
        <v>83</v>
      </c>
      <c r="E279" s="21">
        <v>16</v>
      </c>
      <c r="F279" s="21">
        <v>1</v>
      </c>
      <c r="G279" s="21">
        <v>11.850565622425901</v>
      </c>
      <c r="H279" s="21">
        <v>7</v>
      </c>
      <c r="I279" s="21">
        <v>1500</v>
      </c>
      <c r="J279" s="21">
        <v>0.15</v>
      </c>
      <c r="K279" s="21">
        <v>37.5</v>
      </c>
      <c r="L279" s="2">
        <f t="shared" si="156"/>
        <v>5</v>
      </c>
      <c r="M279" s="2">
        <f t="shared" si="157"/>
        <v>6</v>
      </c>
      <c r="N279" s="2">
        <f t="shared" si="158"/>
        <v>5</v>
      </c>
      <c r="O279" s="2">
        <f t="shared" si="159"/>
        <v>4</v>
      </c>
      <c r="P279" s="2">
        <f t="shared" si="160"/>
        <v>3</v>
      </c>
      <c r="Q279" s="2">
        <f t="shared" si="161"/>
        <v>2</v>
      </c>
      <c r="R279" s="2">
        <f t="shared" si="162"/>
        <v>6</v>
      </c>
      <c r="S279" s="2">
        <f t="shared" si="163"/>
        <v>3</v>
      </c>
      <c r="T279" s="2">
        <f t="shared" si="164"/>
        <v>3</v>
      </c>
      <c r="U279" s="2">
        <f t="shared" si="165"/>
        <v>3</v>
      </c>
      <c r="V279" s="10">
        <f t="shared" si="166"/>
        <v>0</v>
      </c>
      <c r="W279" s="2">
        <f t="shared" si="167"/>
        <v>0</v>
      </c>
      <c r="X279" s="2">
        <f t="shared" si="168"/>
        <v>0</v>
      </c>
      <c r="Y279" s="2">
        <f t="shared" si="169"/>
        <v>0</v>
      </c>
      <c r="Z279" s="2">
        <f t="shared" si="170"/>
        <v>0</v>
      </c>
      <c r="AA279" s="2">
        <f t="shared" si="171"/>
        <v>0</v>
      </c>
      <c r="AB279" s="2">
        <f t="shared" si="172"/>
        <v>0</v>
      </c>
      <c r="AC279" s="2">
        <f t="shared" si="189"/>
        <v>6</v>
      </c>
      <c r="AD279" s="5">
        <f t="shared" si="190"/>
        <v>2</v>
      </c>
      <c r="AE279">
        <f t="shared" si="191"/>
        <v>2</v>
      </c>
      <c r="AF279" s="1" t="str">
        <f t="shared" si="173"/>
        <v>-</v>
      </c>
      <c r="AG279" s="1">
        <f t="shared" si="174"/>
        <v>2.2675644625373472</v>
      </c>
      <c r="AH279" s="1" t="str">
        <f t="shared" si="175"/>
        <v>-</v>
      </c>
      <c r="AI279" s="1" t="str">
        <f t="shared" si="176"/>
        <v>-</v>
      </c>
      <c r="AJ279" s="1" t="str">
        <f t="shared" si="177"/>
        <v>-</v>
      </c>
      <c r="AK279" s="1" t="str">
        <f t="shared" si="178"/>
        <v>-</v>
      </c>
      <c r="AL279" s="1">
        <f t="shared" si="179"/>
        <v>2.321646913135873</v>
      </c>
      <c r="AM279" s="1" t="str">
        <f t="shared" si="180"/>
        <v>-</v>
      </c>
      <c r="AN279" s="1" t="str">
        <f t="shared" si="181"/>
        <v>-</v>
      </c>
      <c r="AO279" s="1" t="str">
        <f t="shared" si="182"/>
        <v>-</v>
      </c>
      <c r="AP279" s="1" t="str">
        <f t="shared" si="192"/>
        <v>-</v>
      </c>
      <c r="AQ279" s="1" t="str">
        <f t="shared" si="183"/>
        <v>-</v>
      </c>
      <c r="AR279" s="1" t="str">
        <f t="shared" si="184"/>
        <v>-</v>
      </c>
      <c r="AS279" s="1" t="str">
        <f t="shared" si="185"/>
        <v>-</v>
      </c>
      <c r="AT279" s="1" t="str">
        <f t="shared" si="186"/>
        <v>-</v>
      </c>
      <c r="AU279" s="1" t="str">
        <f t="shared" si="187"/>
        <v>-</v>
      </c>
      <c r="AV279" s="1" t="str">
        <f t="shared" si="188"/>
        <v>-</v>
      </c>
      <c r="AW279" s="5">
        <f t="shared" si="193"/>
        <v>2</v>
      </c>
      <c r="AX279" s="1">
        <f t="shared" si="194"/>
        <v>2.2675644625373472</v>
      </c>
    </row>
    <row r="280" spans="1:50" x14ac:dyDescent="0.2">
      <c r="A280" s="4">
        <v>278</v>
      </c>
      <c r="B280" s="21">
        <v>0.24434363668557799</v>
      </c>
      <c r="C280" s="21">
        <v>0.47199999999999998</v>
      </c>
      <c r="D280" s="21">
        <v>95</v>
      </c>
      <c r="E280" s="21">
        <v>0</v>
      </c>
      <c r="F280" s="21">
        <v>5</v>
      </c>
      <c r="G280" s="21">
        <v>7.0787894158802898</v>
      </c>
      <c r="H280" s="21">
        <v>6</v>
      </c>
      <c r="I280" s="21">
        <v>1500</v>
      </c>
      <c r="J280" s="21">
        <v>0.15</v>
      </c>
      <c r="K280" s="21">
        <v>37.5</v>
      </c>
      <c r="L280" s="2">
        <f t="shared" si="156"/>
        <v>4</v>
      </c>
      <c r="M280" s="2">
        <f t="shared" si="157"/>
        <v>5</v>
      </c>
      <c r="N280" s="2">
        <f t="shared" si="158"/>
        <v>7</v>
      </c>
      <c r="O280" s="2">
        <f t="shared" si="159"/>
        <v>3</v>
      </c>
      <c r="P280" s="2">
        <f t="shared" si="160"/>
        <v>4</v>
      </c>
      <c r="Q280" s="2">
        <f t="shared" si="161"/>
        <v>5</v>
      </c>
      <c r="R280" s="2">
        <f t="shared" si="162"/>
        <v>5</v>
      </c>
      <c r="S280" s="2">
        <f t="shared" si="163"/>
        <v>5</v>
      </c>
      <c r="T280" s="2">
        <f t="shared" si="164"/>
        <v>5</v>
      </c>
      <c r="U280" s="2">
        <f t="shared" si="165"/>
        <v>5</v>
      </c>
      <c r="V280" s="10">
        <f t="shared" si="166"/>
        <v>0</v>
      </c>
      <c r="W280" s="2">
        <f t="shared" si="167"/>
        <v>0</v>
      </c>
      <c r="X280" s="2">
        <f t="shared" si="168"/>
        <v>0</v>
      </c>
      <c r="Y280" s="2">
        <f t="shared" si="169"/>
        <v>0</v>
      </c>
      <c r="Z280" s="2">
        <f t="shared" si="170"/>
        <v>0</v>
      </c>
      <c r="AA280" s="2">
        <f t="shared" si="171"/>
        <v>0</v>
      </c>
      <c r="AB280" s="2">
        <f t="shared" si="172"/>
        <v>0</v>
      </c>
      <c r="AC280" s="2">
        <f t="shared" si="189"/>
        <v>7</v>
      </c>
      <c r="AD280" s="5">
        <f t="shared" si="190"/>
        <v>3</v>
      </c>
      <c r="AE280">
        <f t="shared" si="191"/>
        <v>1</v>
      </c>
      <c r="AF280" s="1" t="str">
        <f t="shared" si="173"/>
        <v>-</v>
      </c>
      <c r="AG280" s="1" t="str">
        <f t="shared" si="174"/>
        <v>-</v>
      </c>
      <c r="AH280" s="1">
        <f t="shared" si="175"/>
        <v>2.0629736231126987</v>
      </c>
      <c r="AI280" s="1" t="str">
        <f t="shared" si="176"/>
        <v>-</v>
      </c>
      <c r="AJ280" s="1" t="str">
        <f t="shared" si="177"/>
        <v>-</v>
      </c>
      <c r="AK280" s="1" t="str">
        <f t="shared" si="178"/>
        <v>-</v>
      </c>
      <c r="AL280" s="1" t="str">
        <f t="shared" si="179"/>
        <v>-</v>
      </c>
      <c r="AM280" s="1" t="str">
        <f t="shared" si="180"/>
        <v>-</v>
      </c>
      <c r="AN280" s="1" t="str">
        <f t="shared" si="181"/>
        <v>-</v>
      </c>
      <c r="AO280" s="1" t="str">
        <f t="shared" si="182"/>
        <v>-</v>
      </c>
      <c r="AP280" s="1" t="str">
        <f t="shared" si="192"/>
        <v>-</v>
      </c>
      <c r="AQ280" s="1" t="str">
        <f t="shared" si="183"/>
        <v>-</v>
      </c>
      <c r="AR280" s="1" t="str">
        <f t="shared" si="184"/>
        <v>-</v>
      </c>
      <c r="AS280" s="1" t="str">
        <f t="shared" si="185"/>
        <v>-</v>
      </c>
      <c r="AT280" s="1" t="str">
        <f t="shared" si="186"/>
        <v>-</v>
      </c>
      <c r="AU280" s="1" t="str">
        <f t="shared" si="187"/>
        <v>-</v>
      </c>
      <c r="AV280" s="1" t="str">
        <f t="shared" si="188"/>
        <v>-</v>
      </c>
      <c r="AW280" s="5">
        <f t="shared" si="193"/>
        <v>3</v>
      </c>
      <c r="AX280" s="1">
        <f t="shared" si="194"/>
        <v>2.0629736231126987</v>
      </c>
    </row>
    <row r="281" spans="1:50" x14ac:dyDescent="0.2">
      <c r="A281" s="4">
        <v>279</v>
      </c>
      <c r="B281" s="21">
        <v>0.210393276954363</v>
      </c>
      <c r="C281" s="21">
        <v>0.63100000000000001</v>
      </c>
      <c r="D281" s="21">
        <v>94</v>
      </c>
      <c r="E281" s="21">
        <v>0</v>
      </c>
      <c r="F281" s="21">
        <v>6</v>
      </c>
      <c r="G281" s="21">
        <v>9.4693684985344593</v>
      </c>
      <c r="H281" s="21">
        <v>6</v>
      </c>
      <c r="I281" s="21">
        <v>1500</v>
      </c>
      <c r="J281" s="21">
        <v>0.15</v>
      </c>
      <c r="K281" s="21">
        <v>37.5</v>
      </c>
      <c r="L281" s="2">
        <f t="shared" si="156"/>
        <v>4</v>
      </c>
      <c r="M281" s="2">
        <f t="shared" si="157"/>
        <v>5</v>
      </c>
      <c r="N281" s="2">
        <f t="shared" si="158"/>
        <v>7</v>
      </c>
      <c r="O281" s="2">
        <f t="shared" si="159"/>
        <v>3</v>
      </c>
      <c r="P281" s="2">
        <f t="shared" si="160"/>
        <v>4</v>
      </c>
      <c r="Q281" s="2">
        <f t="shared" si="161"/>
        <v>5</v>
      </c>
      <c r="R281" s="2">
        <f t="shared" si="162"/>
        <v>5</v>
      </c>
      <c r="S281" s="2">
        <f t="shared" si="163"/>
        <v>5</v>
      </c>
      <c r="T281" s="2">
        <f t="shared" si="164"/>
        <v>5</v>
      </c>
      <c r="U281" s="2">
        <f t="shared" si="165"/>
        <v>4</v>
      </c>
      <c r="V281" s="10">
        <f t="shared" si="166"/>
        <v>0</v>
      </c>
      <c r="W281" s="2">
        <f t="shared" si="167"/>
        <v>0</v>
      </c>
      <c r="X281" s="2">
        <f t="shared" si="168"/>
        <v>0</v>
      </c>
      <c r="Y281" s="2">
        <f t="shared" si="169"/>
        <v>0</v>
      </c>
      <c r="Z281" s="2">
        <f t="shared" si="170"/>
        <v>0</v>
      </c>
      <c r="AA281" s="2">
        <f t="shared" si="171"/>
        <v>0</v>
      </c>
      <c r="AB281" s="2">
        <f t="shared" si="172"/>
        <v>0</v>
      </c>
      <c r="AC281" s="2">
        <f t="shared" si="189"/>
        <v>7</v>
      </c>
      <c r="AD281" s="5">
        <f t="shared" si="190"/>
        <v>3</v>
      </c>
      <c r="AE281">
        <f t="shared" si="191"/>
        <v>1</v>
      </c>
      <c r="AF281" s="1" t="str">
        <f t="shared" si="173"/>
        <v>-</v>
      </c>
      <c r="AG281" s="1" t="str">
        <f t="shared" si="174"/>
        <v>-</v>
      </c>
      <c r="AH281" s="1">
        <f t="shared" si="175"/>
        <v>1.8607415199779618</v>
      </c>
      <c r="AI281" s="1" t="str">
        <f t="shared" si="176"/>
        <v>-</v>
      </c>
      <c r="AJ281" s="1" t="str">
        <f t="shared" si="177"/>
        <v>-</v>
      </c>
      <c r="AK281" s="1" t="str">
        <f t="shared" si="178"/>
        <v>-</v>
      </c>
      <c r="AL281" s="1" t="str">
        <f t="shared" si="179"/>
        <v>-</v>
      </c>
      <c r="AM281" s="1" t="str">
        <f t="shared" si="180"/>
        <v>-</v>
      </c>
      <c r="AN281" s="1" t="str">
        <f t="shared" si="181"/>
        <v>-</v>
      </c>
      <c r="AO281" s="1" t="str">
        <f t="shared" si="182"/>
        <v>-</v>
      </c>
      <c r="AP281" s="1" t="str">
        <f t="shared" si="192"/>
        <v>-</v>
      </c>
      <c r="AQ281" s="1" t="str">
        <f t="shared" si="183"/>
        <v>-</v>
      </c>
      <c r="AR281" s="1" t="str">
        <f t="shared" si="184"/>
        <v>-</v>
      </c>
      <c r="AS281" s="1" t="str">
        <f t="shared" si="185"/>
        <v>-</v>
      </c>
      <c r="AT281" s="1" t="str">
        <f t="shared" si="186"/>
        <v>-</v>
      </c>
      <c r="AU281" s="1" t="str">
        <f t="shared" si="187"/>
        <v>-</v>
      </c>
      <c r="AV281" s="1" t="str">
        <f t="shared" si="188"/>
        <v>-</v>
      </c>
      <c r="AW281" s="5">
        <f t="shared" si="193"/>
        <v>3</v>
      </c>
      <c r="AX281" s="1">
        <f t="shared" si="194"/>
        <v>1.8607415199779618</v>
      </c>
    </row>
    <row r="282" spans="1:50" x14ac:dyDescent="0.2">
      <c r="A282" s="4">
        <v>280</v>
      </c>
      <c r="B282" s="21">
        <v>0.44348986539618701</v>
      </c>
      <c r="C282" s="21">
        <v>8.5180000000000007</v>
      </c>
      <c r="D282" s="21">
        <v>73</v>
      </c>
      <c r="E282" s="21">
        <v>11</v>
      </c>
      <c r="F282" s="21">
        <v>16</v>
      </c>
      <c r="G282" s="21">
        <v>7.6657736737241002</v>
      </c>
      <c r="H282" s="21">
        <v>6</v>
      </c>
      <c r="I282" s="21">
        <v>1500</v>
      </c>
      <c r="J282" s="21">
        <v>0.15</v>
      </c>
      <c r="K282" s="21">
        <v>37.5</v>
      </c>
      <c r="L282" s="2">
        <f t="shared" si="156"/>
        <v>3</v>
      </c>
      <c r="M282" s="2">
        <f t="shared" si="157"/>
        <v>6</v>
      </c>
      <c r="N282" s="2">
        <f t="shared" si="158"/>
        <v>7</v>
      </c>
      <c r="O282" s="2">
        <f t="shared" si="159"/>
        <v>3</v>
      </c>
      <c r="P282" s="2">
        <f t="shared" si="160"/>
        <v>3</v>
      </c>
      <c r="Q282" s="2">
        <f t="shared" si="161"/>
        <v>4</v>
      </c>
      <c r="R282" s="2">
        <f t="shared" si="162"/>
        <v>6</v>
      </c>
      <c r="S282" s="2">
        <f t="shared" si="163"/>
        <v>5</v>
      </c>
      <c r="T282" s="2">
        <f t="shared" si="164"/>
        <v>5</v>
      </c>
      <c r="U282" s="2">
        <f t="shared" si="165"/>
        <v>4</v>
      </c>
      <c r="V282" s="10">
        <f t="shared" si="166"/>
        <v>0</v>
      </c>
      <c r="W282" s="2">
        <f t="shared" si="167"/>
        <v>0</v>
      </c>
      <c r="X282" s="2">
        <f t="shared" si="168"/>
        <v>0</v>
      </c>
      <c r="Y282" s="2">
        <f t="shared" si="169"/>
        <v>0</v>
      </c>
      <c r="Z282" s="2">
        <f t="shared" si="170"/>
        <v>0</v>
      </c>
      <c r="AA282" s="2">
        <f t="shared" si="171"/>
        <v>0</v>
      </c>
      <c r="AB282" s="2">
        <f t="shared" si="172"/>
        <v>0</v>
      </c>
      <c r="AC282" s="2">
        <f t="shared" si="189"/>
        <v>7</v>
      </c>
      <c r="AD282" s="5">
        <f t="shared" si="190"/>
        <v>3</v>
      </c>
      <c r="AE282">
        <f t="shared" si="191"/>
        <v>1</v>
      </c>
      <c r="AF282" s="1" t="str">
        <f t="shared" si="173"/>
        <v>-</v>
      </c>
      <c r="AG282" s="1" t="str">
        <f t="shared" si="174"/>
        <v>-</v>
      </c>
      <c r="AH282" s="1">
        <f t="shared" si="175"/>
        <v>1.9208701658959597</v>
      </c>
      <c r="AI282" s="1" t="str">
        <f t="shared" si="176"/>
        <v>-</v>
      </c>
      <c r="AJ282" s="1" t="str">
        <f t="shared" si="177"/>
        <v>-</v>
      </c>
      <c r="AK282" s="1" t="str">
        <f t="shared" si="178"/>
        <v>-</v>
      </c>
      <c r="AL282" s="1" t="str">
        <f t="shared" si="179"/>
        <v>-</v>
      </c>
      <c r="AM282" s="1" t="str">
        <f t="shared" si="180"/>
        <v>-</v>
      </c>
      <c r="AN282" s="1" t="str">
        <f t="shared" si="181"/>
        <v>-</v>
      </c>
      <c r="AO282" s="1" t="str">
        <f t="shared" si="182"/>
        <v>-</v>
      </c>
      <c r="AP282" s="1" t="str">
        <f t="shared" si="192"/>
        <v>-</v>
      </c>
      <c r="AQ282" s="1" t="str">
        <f t="shared" si="183"/>
        <v>-</v>
      </c>
      <c r="AR282" s="1" t="str">
        <f t="shared" si="184"/>
        <v>-</v>
      </c>
      <c r="AS282" s="1" t="str">
        <f t="shared" si="185"/>
        <v>-</v>
      </c>
      <c r="AT282" s="1" t="str">
        <f t="shared" si="186"/>
        <v>-</v>
      </c>
      <c r="AU282" s="1" t="str">
        <f t="shared" si="187"/>
        <v>-</v>
      </c>
      <c r="AV282" s="1" t="str">
        <f t="shared" si="188"/>
        <v>-</v>
      </c>
      <c r="AW282" s="5">
        <f t="shared" si="193"/>
        <v>3</v>
      </c>
      <c r="AX282" s="1">
        <f t="shared" si="194"/>
        <v>1.9208701658959597</v>
      </c>
    </row>
    <row r="283" spans="1:50" x14ac:dyDescent="0.2">
      <c r="A283" s="4">
        <v>281</v>
      </c>
      <c r="B283" s="21">
        <v>0.46938110497685198</v>
      </c>
      <c r="C283" s="21">
        <v>0.47</v>
      </c>
      <c r="D283" s="21">
        <v>61</v>
      </c>
      <c r="E283" s="21">
        <v>0</v>
      </c>
      <c r="F283" s="21">
        <v>39</v>
      </c>
      <c r="G283" s="21">
        <v>7.04257331486835</v>
      </c>
      <c r="H283" s="21">
        <v>6</v>
      </c>
      <c r="I283" s="21">
        <v>1500</v>
      </c>
      <c r="J283" s="21">
        <v>0.15</v>
      </c>
      <c r="K283" s="21">
        <v>37.5</v>
      </c>
      <c r="L283" s="2">
        <f t="shared" si="156"/>
        <v>2</v>
      </c>
      <c r="M283" s="2">
        <f t="shared" si="157"/>
        <v>6</v>
      </c>
      <c r="N283" s="2">
        <f t="shared" si="158"/>
        <v>7</v>
      </c>
      <c r="O283" s="2">
        <f t="shared" si="159"/>
        <v>4</v>
      </c>
      <c r="P283" s="2">
        <f t="shared" si="160"/>
        <v>5</v>
      </c>
      <c r="Q283" s="2">
        <f t="shared" si="161"/>
        <v>6</v>
      </c>
      <c r="R283" s="2">
        <f t="shared" si="162"/>
        <v>5</v>
      </c>
      <c r="S283" s="2">
        <f t="shared" si="163"/>
        <v>5</v>
      </c>
      <c r="T283" s="2">
        <f t="shared" si="164"/>
        <v>5</v>
      </c>
      <c r="U283" s="2">
        <f t="shared" si="165"/>
        <v>5</v>
      </c>
      <c r="V283" s="10">
        <f t="shared" si="166"/>
        <v>0</v>
      </c>
      <c r="W283" s="2">
        <f t="shared" si="167"/>
        <v>0</v>
      </c>
      <c r="X283" s="2">
        <f t="shared" si="168"/>
        <v>0</v>
      </c>
      <c r="Y283" s="2">
        <f t="shared" si="169"/>
        <v>0</v>
      </c>
      <c r="Z283" s="2">
        <f t="shared" si="170"/>
        <v>0</v>
      </c>
      <c r="AA283" s="2">
        <f t="shared" si="171"/>
        <v>0</v>
      </c>
      <c r="AB283" s="2">
        <f t="shared" si="172"/>
        <v>0</v>
      </c>
      <c r="AC283" s="2">
        <f t="shared" si="189"/>
        <v>7</v>
      </c>
      <c r="AD283" s="5">
        <f t="shared" si="190"/>
        <v>3</v>
      </c>
      <c r="AE283">
        <f t="shared" si="191"/>
        <v>1</v>
      </c>
      <c r="AF283" s="1" t="str">
        <f t="shared" si="173"/>
        <v>-</v>
      </c>
      <c r="AG283" s="1" t="str">
        <f t="shared" si="174"/>
        <v>-</v>
      </c>
      <c r="AH283" s="1">
        <f t="shared" si="175"/>
        <v>1.9860321836459307</v>
      </c>
      <c r="AI283" s="1" t="str">
        <f t="shared" si="176"/>
        <v>-</v>
      </c>
      <c r="AJ283" s="1" t="str">
        <f t="shared" si="177"/>
        <v>-</v>
      </c>
      <c r="AK283" s="1" t="str">
        <f t="shared" si="178"/>
        <v>-</v>
      </c>
      <c r="AL283" s="1" t="str">
        <f t="shared" si="179"/>
        <v>-</v>
      </c>
      <c r="AM283" s="1" t="str">
        <f t="shared" si="180"/>
        <v>-</v>
      </c>
      <c r="AN283" s="1" t="str">
        <f t="shared" si="181"/>
        <v>-</v>
      </c>
      <c r="AO283" s="1" t="str">
        <f t="shared" si="182"/>
        <v>-</v>
      </c>
      <c r="AP283" s="1" t="str">
        <f t="shared" si="192"/>
        <v>-</v>
      </c>
      <c r="AQ283" s="1" t="str">
        <f t="shared" si="183"/>
        <v>-</v>
      </c>
      <c r="AR283" s="1" t="str">
        <f t="shared" si="184"/>
        <v>-</v>
      </c>
      <c r="AS283" s="1" t="str">
        <f t="shared" si="185"/>
        <v>-</v>
      </c>
      <c r="AT283" s="1" t="str">
        <f t="shared" si="186"/>
        <v>-</v>
      </c>
      <c r="AU283" s="1" t="str">
        <f t="shared" si="187"/>
        <v>-</v>
      </c>
      <c r="AV283" s="1" t="str">
        <f t="shared" si="188"/>
        <v>-</v>
      </c>
      <c r="AW283" s="5">
        <f t="shared" si="193"/>
        <v>3</v>
      </c>
      <c r="AX283" s="1">
        <f t="shared" si="194"/>
        <v>1.9860321836459307</v>
      </c>
    </row>
    <row r="284" spans="1:50" x14ac:dyDescent="0.2">
      <c r="A284" s="4">
        <v>282</v>
      </c>
      <c r="B284" s="21">
        <v>0.31614550748665199</v>
      </c>
      <c r="C284" s="21">
        <v>52.66</v>
      </c>
      <c r="D284" s="21">
        <v>76</v>
      </c>
      <c r="E284" s="21">
        <v>7</v>
      </c>
      <c r="F284" s="21">
        <v>17</v>
      </c>
      <c r="G284" s="21">
        <v>11.1708024237071</v>
      </c>
      <c r="H284" s="21">
        <v>7</v>
      </c>
      <c r="I284" s="21">
        <v>1500</v>
      </c>
      <c r="J284" s="21">
        <v>0.15</v>
      </c>
      <c r="K284" s="21">
        <v>37.5</v>
      </c>
      <c r="L284" s="2">
        <f t="shared" si="156"/>
        <v>4</v>
      </c>
      <c r="M284" s="2">
        <f t="shared" si="157"/>
        <v>7</v>
      </c>
      <c r="N284" s="2">
        <f t="shared" si="158"/>
        <v>5</v>
      </c>
      <c r="O284" s="2">
        <f t="shared" si="159"/>
        <v>4</v>
      </c>
      <c r="P284" s="2">
        <f t="shared" si="160"/>
        <v>3</v>
      </c>
      <c r="Q284" s="2">
        <f t="shared" si="161"/>
        <v>2</v>
      </c>
      <c r="R284" s="2">
        <f t="shared" si="162"/>
        <v>6</v>
      </c>
      <c r="S284" s="2">
        <f t="shared" si="163"/>
        <v>3</v>
      </c>
      <c r="T284" s="2">
        <f t="shared" si="164"/>
        <v>3</v>
      </c>
      <c r="U284" s="2">
        <f t="shared" si="165"/>
        <v>3</v>
      </c>
      <c r="V284" s="10">
        <f t="shared" si="166"/>
        <v>0</v>
      </c>
      <c r="W284" s="2">
        <f t="shared" si="167"/>
        <v>0</v>
      </c>
      <c r="X284" s="2">
        <f t="shared" si="168"/>
        <v>0</v>
      </c>
      <c r="Y284" s="2">
        <f t="shared" si="169"/>
        <v>0</v>
      </c>
      <c r="Z284" s="2">
        <f t="shared" si="170"/>
        <v>0</v>
      </c>
      <c r="AA284" s="2">
        <f t="shared" si="171"/>
        <v>0</v>
      </c>
      <c r="AB284" s="2">
        <f t="shared" si="172"/>
        <v>0</v>
      </c>
      <c r="AC284" s="2">
        <f t="shared" si="189"/>
        <v>7</v>
      </c>
      <c r="AD284" s="5">
        <f t="shared" si="190"/>
        <v>2</v>
      </c>
      <c r="AE284">
        <f t="shared" si="191"/>
        <v>1</v>
      </c>
      <c r="AF284" s="1" t="str">
        <f t="shared" si="173"/>
        <v>-</v>
      </c>
      <c r="AG284" s="1">
        <f t="shared" si="174"/>
        <v>2.0907212954164347</v>
      </c>
      <c r="AH284" s="1" t="str">
        <f t="shared" si="175"/>
        <v>-</v>
      </c>
      <c r="AI284" s="1" t="str">
        <f t="shared" si="176"/>
        <v>-</v>
      </c>
      <c r="AJ284" s="1" t="str">
        <f t="shared" si="177"/>
        <v>-</v>
      </c>
      <c r="AK284" s="1" t="str">
        <f t="shared" si="178"/>
        <v>-</v>
      </c>
      <c r="AL284" s="1" t="str">
        <f t="shared" si="179"/>
        <v>-</v>
      </c>
      <c r="AM284" s="1" t="str">
        <f t="shared" si="180"/>
        <v>-</v>
      </c>
      <c r="AN284" s="1" t="str">
        <f t="shared" si="181"/>
        <v>-</v>
      </c>
      <c r="AO284" s="1" t="str">
        <f t="shared" si="182"/>
        <v>-</v>
      </c>
      <c r="AP284" s="1" t="str">
        <f t="shared" si="192"/>
        <v>-</v>
      </c>
      <c r="AQ284" s="1" t="str">
        <f t="shared" si="183"/>
        <v>-</v>
      </c>
      <c r="AR284" s="1" t="str">
        <f t="shared" si="184"/>
        <v>-</v>
      </c>
      <c r="AS284" s="1" t="str">
        <f t="shared" si="185"/>
        <v>-</v>
      </c>
      <c r="AT284" s="1" t="str">
        <f t="shared" si="186"/>
        <v>-</v>
      </c>
      <c r="AU284" s="1" t="str">
        <f t="shared" si="187"/>
        <v>-</v>
      </c>
      <c r="AV284" s="1" t="str">
        <f t="shared" si="188"/>
        <v>-</v>
      </c>
      <c r="AW284" s="5">
        <f t="shared" si="193"/>
        <v>2</v>
      </c>
      <c r="AX284" s="1">
        <f t="shared" si="194"/>
        <v>2.0907212954164347</v>
      </c>
    </row>
    <row r="285" spans="1:50" x14ac:dyDescent="0.2">
      <c r="A285" s="4">
        <v>283</v>
      </c>
      <c r="B285" s="21">
        <v>0.43266342521955597</v>
      </c>
      <c r="C285" s="21">
        <v>16.228000000000002</v>
      </c>
      <c r="D285" s="21">
        <v>66</v>
      </c>
      <c r="E285" s="21">
        <v>1</v>
      </c>
      <c r="F285" s="21">
        <v>33</v>
      </c>
      <c r="G285" s="21">
        <v>11.3593670701511</v>
      </c>
      <c r="H285" s="21">
        <v>7</v>
      </c>
      <c r="I285" s="21">
        <v>1500</v>
      </c>
      <c r="J285" s="21">
        <v>0.15</v>
      </c>
      <c r="K285" s="21">
        <v>37.5</v>
      </c>
      <c r="L285" s="2">
        <f t="shared" si="156"/>
        <v>3</v>
      </c>
      <c r="M285" s="2">
        <f t="shared" si="157"/>
        <v>7</v>
      </c>
      <c r="N285" s="2">
        <f t="shared" si="158"/>
        <v>5</v>
      </c>
      <c r="O285" s="2">
        <f t="shared" si="159"/>
        <v>5</v>
      </c>
      <c r="P285" s="2">
        <f t="shared" si="160"/>
        <v>4</v>
      </c>
      <c r="Q285" s="2">
        <f t="shared" si="161"/>
        <v>3</v>
      </c>
      <c r="R285" s="2">
        <f t="shared" si="162"/>
        <v>5</v>
      </c>
      <c r="S285" s="2">
        <f t="shared" si="163"/>
        <v>3</v>
      </c>
      <c r="T285" s="2">
        <f t="shared" si="164"/>
        <v>3</v>
      </c>
      <c r="U285" s="2">
        <f t="shared" si="165"/>
        <v>3</v>
      </c>
      <c r="V285" s="10">
        <f t="shared" si="166"/>
        <v>0</v>
      </c>
      <c r="W285" s="2">
        <f t="shared" si="167"/>
        <v>0</v>
      </c>
      <c r="X285" s="2">
        <f t="shared" si="168"/>
        <v>0</v>
      </c>
      <c r="Y285" s="2">
        <f t="shared" si="169"/>
        <v>0</v>
      </c>
      <c r="Z285" s="2">
        <f t="shared" si="170"/>
        <v>0</v>
      </c>
      <c r="AA285" s="2">
        <f t="shared" si="171"/>
        <v>0</v>
      </c>
      <c r="AB285" s="2">
        <f t="shared" si="172"/>
        <v>0</v>
      </c>
      <c r="AC285" s="2">
        <f t="shared" si="189"/>
        <v>7</v>
      </c>
      <c r="AD285" s="5">
        <f t="shared" si="190"/>
        <v>2</v>
      </c>
      <c r="AE285">
        <f t="shared" si="191"/>
        <v>1</v>
      </c>
      <c r="AF285" s="1" t="str">
        <f t="shared" si="173"/>
        <v>-</v>
      </c>
      <c r="AG285" s="1">
        <f t="shared" si="174"/>
        <v>1.878416307946096</v>
      </c>
      <c r="AH285" s="1" t="str">
        <f t="shared" si="175"/>
        <v>-</v>
      </c>
      <c r="AI285" s="1" t="str">
        <f t="shared" si="176"/>
        <v>-</v>
      </c>
      <c r="AJ285" s="1" t="str">
        <f t="shared" si="177"/>
        <v>-</v>
      </c>
      <c r="AK285" s="1" t="str">
        <f t="shared" si="178"/>
        <v>-</v>
      </c>
      <c r="AL285" s="1" t="str">
        <f t="shared" si="179"/>
        <v>-</v>
      </c>
      <c r="AM285" s="1" t="str">
        <f t="shared" si="180"/>
        <v>-</v>
      </c>
      <c r="AN285" s="1" t="str">
        <f t="shared" si="181"/>
        <v>-</v>
      </c>
      <c r="AO285" s="1" t="str">
        <f t="shared" si="182"/>
        <v>-</v>
      </c>
      <c r="AP285" s="1" t="str">
        <f t="shared" si="192"/>
        <v>-</v>
      </c>
      <c r="AQ285" s="1" t="str">
        <f t="shared" si="183"/>
        <v>-</v>
      </c>
      <c r="AR285" s="1" t="str">
        <f t="shared" si="184"/>
        <v>-</v>
      </c>
      <c r="AS285" s="1" t="str">
        <f t="shared" si="185"/>
        <v>-</v>
      </c>
      <c r="AT285" s="1" t="str">
        <f t="shared" si="186"/>
        <v>-</v>
      </c>
      <c r="AU285" s="1" t="str">
        <f t="shared" si="187"/>
        <v>-</v>
      </c>
      <c r="AV285" s="1" t="str">
        <f t="shared" si="188"/>
        <v>-</v>
      </c>
      <c r="AW285" s="5">
        <f t="shared" si="193"/>
        <v>2</v>
      </c>
      <c r="AX285" s="1">
        <f t="shared" si="194"/>
        <v>1.878416307946096</v>
      </c>
    </row>
    <row r="286" spans="1:50" x14ac:dyDescent="0.2">
      <c r="A286" s="4">
        <v>284</v>
      </c>
      <c r="B286" s="21">
        <v>0.34923528186548097</v>
      </c>
      <c r="C286" s="21">
        <v>4.8410000000000002</v>
      </c>
      <c r="D286" s="21">
        <v>61</v>
      </c>
      <c r="E286" s="21">
        <v>36</v>
      </c>
      <c r="F286" s="21">
        <v>3</v>
      </c>
      <c r="G286" s="21">
        <v>11.6189205887454</v>
      </c>
      <c r="H286" s="21">
        <v>7</v>
      </c>
      <c r="I286" s="21">
        <v>1500</v>
      </c>
      <c r="J286" s="21">
        <v>0.15</v>
      </c>
      <c r="K286" s="21">
        <v>37.5</v>
      </c>
      <c r="L286" s="2">
        <f t="shared" si="156"/>
        <v>5</v>
      </c>
      <c r="M286" s="2">
        <f t="shared" si="157"/>
        <v>9</v>
      </c>
      <c r="N286" s="2">
        <f t="shared" si="158"/>
        <v>7</v>
      </c>
      <c r="O286" s="2">
        <f t="shared" si="159"/>
        <v>5</v>
      </c>
      <c r="P286" s="2">
        <f t="shared" si="160"/>
        <v>4</v>
      </c>
      <c r="Q286" s="2">
        <f t="shared" si="161"/>
        <v>3</v>
      </c>
      <c r="R286" s="2">
        <f t="shared" si="162"/>
        <v>5</v>
      </c>
      <c r="S286" s="2">
        <f t="shared" si="163"/>
        <v>2</v>
      </c>
      <c r="T286" s="2">
        <f t="shared" si="164"/>
        <v>2</v>
      </c>
      <c r="U286" s="2">
        <f t="shared" si="165"/>
        <v>4</v>
      </c>
      <c r="V286" s="10">
        <f t="shared" si="166"/>
        <v>0</v>
      </c>
      <c r="W286" s="2">
        <f t="shared" si="167"/>
        <v>0</v>
      </c>
      <c r="X286" s="2">
        <f t="shared" si="168"/>
        <v>0</v>
      </c>
      <c r="Y286" s="2">
        <f t="shared" si="169"/>
        <v>0</v>
      </c>
      <c r="Z286" s="2">
        <f t="shared" si="170"/>
        <v>0</v>
      </c>
      <c r="AA286" s="2">
        <f t="shared" si="171"/>
        <v>0</v>
      </c>
      <c r="AB286" s="2">
        <f t="shared" si="172"/>
        <v>0</v>
      </c>
      <c r="AC286" s="2">
        <f t="shared" si="189"/>
        <v>9</v>
      </c>
      <c r="AD286" s="5">
        <f t="shared" si="190"/>
        <v>2</v>
      </c>
      <c r="AE286">
        <f t="shared" si="191"/>
        <v>1</v>
      </c>
      <c r="AF286" s="1" t="str">
        <f t="shared" si="173"/>
        <v>-</v>
      </c>
      <c r="AG286" s="1">
        <f t="shared" si="174"/>
        <v>1.9508977072134948</v>
      </c>
      <c r="AH286" s="1" t="str">
        <f t="shared" si="175"/>
        <v>-</v>
      </c>
      <c r="AI286" s="1" t="str">
        <f t="shared" si="176"/>
        <v>-</v>
      </c>
      <c r="AJ286" s="1" t="str">
        <f t="shared" si="177"/>
        <v>-</v>
      </c>
      <c r="AK286" s="1" t="str">
        <f t="shared" si="178"/>
        <v>-</v>
      </c>
      <c r="AL286" s="1" t="str">
        <f t="shared" si="179"/>
        <v>-</v>
      </c>
      <c r="AM286" s="1" t="str">
        <f t="shared" si="180"/>
        <v>-</v>
      </c>
      <c r="AN286" s="1" t="str">
        <f t="shared" si="181"/>
        <v>-</v>
      </c>
      <c r="AO286" s="1" t="str">
        <f t="shared" si="182"/>
        <v>-</v>
      </c>
      <c r="AP286" s="1" t="str">
        <f t="shared" si="192"/>
        <v>-</v>
      </c>
      <c r="AQ286" s="1" t="str">
        <f t="shared" si="183"/>
        <v>-</v>
      </c>
      <c r="AR286" s="1" t="str">
        <f t="shared" si="184"/>
        <v>-</v>
      </c>
      <c r="AS286" s="1" t="str">
        <f t="shared" si="185"/>
        <v>-</v>
      </c>
      <c r="AT286" s="1" t="str">
        <f t="shared" si="186"/>
        <v>-</v>
      </c>
      <c r="AU286" s="1" t="str">
        <f t="shared" si="187"/>
        <v>-</v>
      </c>
      <c r="AV286" s="1" t="str">
        <f t="shared" si="188"/>
        <v>-</v>
      </c>
      <c r="AW286" s="5">
        <f t="shared" si="193"/>
        <v>2</v>
      </c>
      <c r="AX286" s="1">
        <f t="shared" si="194"/>
        <v>1.9508977072134948</v>
      </c>
    </row>
    <row r="287" spans="1:50" x14ac:dyDescent="0.2">
      <c r="A287" s="4">
        <v>285</v>
      </c>
      <c r="B287" s="21">
        <v>0.34037775313378399</v>
      </c>
      <c r="C287" s="21">
        <v>16.542999999999999</v>
      </c>
      <c r="D287" s="21">
        <v>74</v>
      </c>
      <c r="E287" s="21">
        <v>15</v>
      </c>
      <c r="F287" s="21">
        <v>11</v>
      </c>
      <c r="G287" s="21">
        <v>9.9257599823553697</v>
      </c>
      <c r="H287" s="21">
        <v>7</v>
      </c>
      <c r="I287" s="21">
        <v>1500</v>
      </c>
      <c r="J287" s="21">
        <v>0.15</v>
      </c>
      <c r="K287" s="21">
        <v>37.5</v>
      </c>
      <c r="L287" s="2">
        <f t="shared" si="156"/>
        <v>4</v>
      </c>
      <c r="M287" s="2">
        <f t="shared" si="157"/>
        <v>6</v>
      </c>
      <c r="N287" s="2">
        <f t="shared" si="158"/>
        <v>6</v>
      </c>
      <c r="O287" s="2">
        <f t="shared" si="159"/>
        <v>4</v>
      </c>
      <c r="P287" s="2">
        <f t="shared" si="160"/>
        <v>2</v>
      </c>
      <c r="Q287" s="2">
        <f t="shared" si="161"/>
        <v>3</v>
      </c>
      <c r="R287" s="2">
        <f t="shared" si="162"/>
        <v>6</v>
      </c>
      <c r="S287" s="2">
        <f t="shared" si="163"/>
        <v>4</v>
      </c>
      <c r="T287" s="2">
        <f t="shared" si="164"/>
        <v>4</v>
      </c>
      <c r="U287" s="2">
        <f t="shared" si="165"/>
        <v>3</v>
      </c>
      <c r="V287" s="10">
        <f t="shared" si="166"/>
        <v>0</v>
      </c>
      <c r="W287" s="2">
        <f t="shared" si="167"/>
        <v>0</v>
      </c>
      <c r="X287" s="2">
        <f t="shared" si="168"/>
        <v>0</v>
      </c>
      <c r="Y287" s="2">
        <f t="shared" si="169"/>
        <v>0</v>
      </c>
      <c r="Z287" s="2">
        <f t="shared" si="170"/>
        <v>0</v>
      </c>
      <c r="AA287" s="2">
        <f t="shared" si="171"/>
        <v>0</v>
      </c>
      <c r="AB287" s="2">
        <f t="shared" si="172"/>
        <v>0</v>
      </c>
      <c r="AC287" s="2">
        <f t="shared" si="189"/>
        <v>6</v>
      </c>
      <c r="AD287" s="5">
        <f t="shared" si="190"/>
        <v>2</v>
      </c>
      <c r="AE287">
        <f t="shared" si="191"/>
        <v>3</v>
      </c>
      <c r="AF287" s="1" t="str">
        <f t="shared" si="173"/>
        <v>-</v>
      </c>
      <c r="AG287" s="1">
        <f t="shared" si="174"/>
        <v>2.1214896876251448</v>
      </c>
      <c r="AH287" s="1">
        <f t="shared" si="175"/>
        <v>1.9876640011164042</v>
      </c>
      <c r="AI287" s="1" t="str">
        <f t="shared" si="176"/>
        <v>-</v>
      </c>
      <c r="AJ287" s="1" t="str">
        <f t="shared" si="177"/>
        <v>-</v>
      </c>
      <c r="AK287" s="1" t="str">
        <f t="shared" si="178"/>
        <v>-</v>
      </c>
      <c r="AL287" s="1">
        <f t="shared" si="179"/>
        <v>2.2726372117858564</v>
      </c>
      <c r="AM287" s="1" t="str">
        <f t="shared" si="180"/>
        <v>-</v>
      </c>
      <c r="AN287" s="1" t="str">
        <f t="shared" si="181"/>
        <v>-</v>
      </c>
      <c r="AO287" s="1" t="str">
        <f t="shared" si="182"/>
        <v>-</v>
      </c>
      <c r="AP287" s="1" t="str">
        <f t="shared" si="192"/>
        <v>-</v>
      </c>
      <c r="AQ287" s="1" t="str">
        <f t="shared" si="183"/>
        <v>-</v>
      </c>
      <c r="AR287" s="1" t="str">
        <f t="shared" si="184"/>
        <v>-</v>
      </c>
      <c r="AS287" s="1" t="str">
        <f t="shared" si="185"/>
        <v>-</v>
      </c>
      <c r="AT287" s="1" t="str">
        <f t="shared" si="186"/>
        <v>-</v>
      </c>
      <c r="AU287" s="1" t="str">
        <f t="shared" si="187"/>
        <v>-</v>
      </c>
      <c r="AV287" s="1" t="str">
        <f t="shared" si="188"/>
        <v>-</v>
      </c>
      <c r="AW287" s="5">
        <f t="shared" si="193"/>
        <v>3</v>
      </c>
      <c r="AX287" s="1">
        <f t="shared" si="194"/>
        <v>1.9876640011164042</v>
      </c>
    </row>
    <row r="288" spans="1:50" x14ac:dyDescent="0.2">
      <c r="A288" s="4">
        <v>286</v>
      </c>
      <c r="B288" s="21">
        <v>0.55391856717457899</v>
      </c>
      <c r="C288" s="21">
        <v>18.805</v>
      </c>
      <c r="D288" s="21">
        <v>68</v>
      </c>
      <c r="E288" s="21">
        <v>16</v>
      </c>
      <c r="F288" s="21">
        <v>16</v>
      </c>
      <c r="G288" s="21">
        <v>6.6484226194839904</v>
      </c>
      <c r="H288" s="21">
        <v>6</v>
      </c>
      <c r="I288" s="21">
        <v>1500</v>
      </c>
      <c r="J288" s="21">
        <v>0.15</v>
      </c>
      <c r="K288" s="21">
        <v>37.5</v>
      </c>
      <c r="L288" s="2">
        <f t="shared" si="156"/>
        <v>3</v>
      </c>
      <c r="M288" s="2">
        <f t="shared" si="157"/>
        <v>7</v>
      </c>
      <c r="N288" s="2">
        <f t="shared" si="158"/>
        <v>8</v>
      </c>
      <c r="O288" s="2">
        <f t="shared" si="159"/>
        <v>4</v>
      </c>
      <c r="P288" s="2">
        <f t="shared" si="160"/>
        <v>4</v>
      </c>
      <c r="Q288" s="2">
        <f t="shared" si="161"/>
        <v>4</v>
      </c>
      <c r="R288" s="2">
        <f t="shared" si="162"/>
        <v>5</v>
      </c>
      <c r="S288" s="2">
        <f t="shared" si="163"/>
        <v>5</v>
      </c>
      <c r="T288" s="2">
        <f t="shared" si="164"/>
        <v>5</v>
      </c>
      <c r="U288" s="2">
        <f t="shared" si="165"/>
        <v>4</v>
      </c>
      <c r="V288" s="10">
        <f t="shared" si="166"/>
        <v>0</v>
      </c>
      <c r="W288" s="2">
        <f t="shared" si="167"/>
        <v>0</v>
      </c>
      <c r="X288" s="2">
        <f t="shared" si="168"/>
        <v>0</v>
      </c>
      <c r="Y288" s="2">
        <f t="shared" si="169"/>
        <v>0</v>
      </c>
      <c r="Z288" s="2">
        <f t="shared" si="170"/>
        <v>0</v>
      </c>
      <c r="AA288" s="2">
        <f t="shared" si="171"/>
        <v>0</v>
      </c>
      <c r="AB288" s="2">
        <f t="shared" si="172"/>
        <v>0</v>
      </c>
      <c r="AC288" s="2">
        <f t="shared" si="189"/>
        <v>8</v>
      </c>
      <c r="AD288" s="5">
        <f t="shared" si="190"/>
        <v>3</v>
      </c>
      <c r="AE288">
        <f t="shared" si="191"/>
        <v>1</v>
      </c>
      <c r="AF288" s="1" t="str">
        <f t="shared" si="173"/>
        <v>-</v>
      </c>
      <c r="AG288" s="1" t="str">
        <f t="shared" si="174"/>
        <v>-</v>
      </c>
      <c r="AH288" s="1">
        <f t="shared" si="175"/>
        <v>1.9706843067232116</v>
      </c>
      <c r="AI288" s="1" t="str">
        <f t="shared" si="176"/>
        <v>-</v>
      </c>
      <c r="AJ288" s="1" t="str">
        <f t="shared" si="177"/>
        <v>-</v>
      </c>
      <c r="AK288" s="1" t="str">
        <f t="shared" si="178"/>
        <v>-</v>
      </c>
      <c r="AL288" s="1" t="str">
        <f t="shared" si="179"/>
        <v>-</v>
      </c>
      <c r="AM288" s="1" t="str">
        <f t="shared" si="180"/>
        <v>-</v>
      </c>
      <c r="AN288" s="1" t="str">
        <f t="shared" si="181"/>
        <v>-</v>
      </c>
      <c r="AO288" s="1" t="str">
        <f t="shared" si="182"/>
        <v>-</v>
      </c>
      <c r="AP288" s="1" t="str">
        <f t="shared" si="192"/>
        <v>-</v>
      </c>
      <c r="AQ288" s="1" t="str">
        <f t="shared" si="183"/>
        <v>-</v>
      </c>
      <c r="AR288" s="1" t="str">
        <f t="shared" si="184"/>
        <v>-</v>
      </c>
      <c r="AS288" s="1" t="str">
        <f t="shared" si="185"/>
        <v>-</v>
      </c>
      <c r="AT288" s="1" t="str">
        <f t="shared" si="186"/>
        <v>-</v>
      </c>
      <c r="AU288" s="1" t="str">
        <f t="shared" si="187"/>
        <v>-</v>
      </c>
      <c r="AV288" s="1" t="str">
        <f t="shared" si="188"/>
        <v>-</v>
      </c>
      <c r="AW288" s="5">
        <f t="shared" si="193"/>
        <v>3</v>
      </c>
      <c r="AX288" s="1">
        <f t="shared" si="194"/>
        <v>1.9706843067232116</v>
      </c>
    </row>
    <row r="289" spans="1:50" x14ac:dyDescent="0.2">
      <c r="A289" s="4">
        <v>287</v>
      </c>
      <c r="B289" s="21">
        <v>0.54020818710715002</v>
      </c>
      <c r="C289" s="21">
        <v>6.3360000000000003</v>
      </c>
      <c r="D289" s="21">
        <v>21</v>
      </c>
      <c r="E289" s="21">
        <v>3</v>
      </c>
      <c r="F289" s="21">
        <v>76</v>
      </c>
      <c r="G289" s="21">
        <v>5.0685727613618301</v>
      </c>
      <c r="H289" s="21">
        <v>6</v>
      </c>
      <c r="I289" s="21">
        <v>1500</v>
      </c>
      <c r="J289" s="21">
        <v>0.15</v>
      </c>
      <c r="K289" s="21">
        <v>37.5</v>
      </c>
      <c r="L289" s="2">
        <f t="shared" si="156"/>
        <v>3</v>
      </c>
      <c r="M289" s="2">
        <f t="shared" si="157"/>
        <v>5</v>
      </c>
      <c r="N289" s="2">
        <f t="shared" si="158"/>
        <v>6</v>
      </c>
      <c r="O289" s="2">
        <f t="shared" si="159"/>
        <v>5</v>
      </c>
      <c r="P289" s="2">
        <f t="shared" si="160"/>
        <v>5</v>
      </c>
      <c r="Q289" s="2">
        <f t="shared" si="161"/>
        <v>5</v>
      </c>
      <c r="R289" s="2">
        <f t="shared" si="162"/>
        <v>3</v>
      </c>
      <c r="S289" s="2">
        <f t="shared" si="163"/>
        <v>6</v>
      </c>
      <c r="T289" s="2">
        <f t="shared" si="164"/>
        <v>6</v>
      </c>
      <c r="U289" s="2">
        <f t="shared" si="165"/>
        <v>5</v>
      </c>
      <c r="V289" s="10">
        <f t="shared" si="166"/>
        <v>0</v>
      </c>
      <c r="W289" s="2">
        <f t="shared" si="167"/>
        <v>0</v>
      </c>
      <c r="X289" s="2">
        <f t="shared" si="168"/>
        <v>0</v>
      </c>
      <c r="Y289" s="2">
        <f t="shared" si="169"/>
        <v>0</v>
      </c>
      <c r="Z289" s="2">
        <f t="shared" si="170"/>
        <v>0</v>
      </c>
      <c r="AA289" s="2">
        <f t="shared" si="171"/>
        <v>0</v>
      </c>
      <c r="AB289" s="2">
        <f t="shared" si="172"/>
        <v>0</v>
      </c>
      <c r="AC289" s="2">
        <f t="shared" si="189"/>
        <v>6</v>
      </c>
      <c r="AD289" s="5">
        <f t="shared" si="190"/>
        <v>3</v>
      </c>
      <c r="AE289">
        <f t="shared" si="191"/>
        <v>3</v>
      </c>
      <c r="AF289" s="1" t="str">
        <f t="shared" si="173"/>
        <v>-</v>
      </c>
      <c r="AG289" s="1" t="str">
        <f t="shared" si="174"/>
        <v>-</v>
      </c>
      <c r="AH289" s="1">
        <f t="shared" si="175"/>
        <v>1.8836592706868083</v>
      </c>
      <c r="AI289" s="1" t="str">
        <f t="shared" si="176"/>
        <v>-</v>
      </c>
      <c r="AJ289" s="1" t="str">
        <f t="shared" si="177"/>
        <v>-</v>
      </c>
      <c r="AK289" s="1" t="str">
        <f t="shared" si="178"/>
        <v>-</v>
      </c>
      <c r="AL289" s="1" t="str">
        <f t="shared" si="179"/>
        <v>-</v>
      </c>
      <c r="AM289" s="1">
        <f t="shared" si="180"/>
        <v>2.0684836049691082</v>
      </c>
      <c r="AN289" s="1">
        <f t="shared" si="181"/>
        <v>2.2776492465322424</v>
      </c>
      <c r="AO289" s="1" t="str">
        <f t="shared" si="182"/>
        <v>-</v>
      </c>
      <c r="AP289" s="1" t="str">
        <f t="shared" si="192"/>
        <v>-</v>
      </c>
      <c r="AQ289" s="1" t="str">
        <f t="shared" si="183"/>
        <v>-</v>
      </c>
      <c r="AR289" s="1" t="str">
        <f t="shared" si="184"/>
        <v>-</v>
      </c>
      <c r="AS289" s="1" t="str">
        <f t="shared" si="185"/>
        <v>-</v>
      </c>
      <c r="AT289" s="1" t="str">
        <f t="shared" si="186"/>
        <v>-</v>
      </c>
      <c r="AU289" s="1" t="str">
        <f t="shared" si="187"/>
        <v>-</v>
      </c>
      <c r="AV289" s="1" t="str">
        <f t="shared" si="188"/>
        <v>-</v>
      </c>
      <c r="AW289" s="5">
        <f t="shared" si="193"/>
        <v>3</v>
      </c>
      <c r="AX289" s="1">
        <f t="shared" si="194"/>
        <v>1.8836592706868083</v>
      </c>
    </row>
    <row r="290" spans="1:50" x14ac:dyDescent="0.2">
      <c r="A290" s="4">
        <v>288</v>
      </c>
      <c r="B290" s="21">
        <v>0.66207028943982005</v>
      </c>
      <c r="C290" s="21">
        <v>0.36399999999999999</v>
      </c>
      <c r="D290" s="21">
        <v>4</v>
      </c>
      <c r="E290" s="21">
        <v>0</v>
      </c>
      <c r="F290" s="21">
        <v>96</v>
      </c>
      <c r="G290" s="21">
        <v>5.4622791909845096</v>
      </c>
      <c r="H290" s="21">
        <v>6</v>
      </c>
      <c r="I290" s="21">
        <v>1500</v>
      </c>
      <c r="J290" s="21">
        <v>0.15</v>
      </c>
      <c r="K290" s="21">
        <v>37.5</v>
      </c>
      <c r="L290" s="2">
        <f t="shared" si="156"/>
        <v>2</v>
      </c>
      <c r="M290" s="2">
        <f t="shared" si="157"/>
        <v>4</v>
      </c>
      <c r="N290" s="2">
        <f t="shared" si="158"/>
        <v>5</v>
      </c>
      <c r="O290" s="2">
        <f t="shared" si="159"/>
        <v>4</v>
      </c>
      <c r="P290" s="2">
        <f t="shared" si="160"/>
        <v>5</v>
      </c>
      <c r="Q290" s="2">
        <f t="shared" si="161"/>
        <v>6</v>
      </c>
      <c r="R290" s="2">
        <f t="shared" si="162"/>
        <v>3</v>
      </c>
      <c r="S290" s="2">
        <f t="shared" si="163"/>
        <v>5</v>
      </c>
      <c r="T290" s="2">
        <f t="shared" si="164"/>
        <v>5</v>
      </c>
      <c r="U290" s="2">
        <f t="shared" si="165"/>
        <v>6</v>
      </c>
      <c r="V290" s="10">
        <f t="shared" si="166"/>
        <v>0</v>
      </c>
      <c r="W290" s="2">
        <f t="shared" si="167"/>
        <v>0</v>
      </c>
      <c r="X290" s="2">
        <f t="shared" si="168"/>
        <v>0</v>
      </c>
      <c r="Y290" s="2">
        <f t="shared" si="169"/>
        <v>0</v>
      </c>
      <c r="Z290" s="2">
        <f t="shared" si="170"/>
        <v>0</v>
      </c>
      <c r="AA290" s="2">
        <f t="shared" si="171"/>
        <v>0</v>
      </c>
      <c r="AB290" s="2">
        <f t="shared" si="172"/>
        <v>0</v>
      </c>
      <c r="AC290" s="2">
        <f t="shared" si="189"/>
        <v>6</v>
      </c>
      <c r="AD290" s="5">
        <f t="shared" si="190"/>
        <v>6</v>
      </c>
      <c r="AE290">
        <f t="shared" si="191"/>
        <v>2</v>
      </c>
      <c r="AF290" s="1" t="str">
        <f t="shared" si="173"/>
        <v>-</v>
      </c>
      <c r="AG290" s="1" t="str">
        <f t="shared" si="174"/>
        <v>-</v>
      </c>
      <c r="AH290" s="1" t="str">
        <f t="shared" si="175"/>
        <v>-</v>
      </c>
      <c r="AI290" s="1" t="str">
        <f t="shared" si="176"/>
        <v>-</v>
      </c>
      <c r="AJ290" s="1" t="str">
        <f t="shared" si="177"/>
        <v>-</v>
      </c>
      <c r="AK290" s="1">
        <f t="shared" si="178"/>
        <v>1.6129079798346666</v>
      </c>
      <c r="AL290" s="1" t="str">
        <f t="shared" si="179"/>
        <v>-</v>
      </c>
      <c r="AM290" s="1" t="str">
        <f t="shared" si="180"/>
        <v>-</v>
      </c>
      <c r="AN290" s="1" t="str">
        <f t="shared" si="181"/>
        <v>-</v>
      </c>
      <c r="AO290" s="1">
        <f t="shared" si="182"/>
        <v>9.8011431564719622</v>
      </c>
      <c r="AP290" s="1" t="str">
        <f t="shared" si="192"/>
        <v>-</v>
      </c>
      <c r="AQ290" s="1" t="str">
        <f t="shared" si="183"/>
        <v>-</v>
      </c>
      <c r="AR290" s="1" t="str">
        <f t="shared" si="184"/>
        <v>-</v>
      </c>
      <c r="AS290" s="1" t="str">
        <f t="shared" si="185"/>
        <v>-</v>
      </c>
      <c r="AT290" s="1" t="str">
        <f t="shared" si="186"/>
        <v>-</v>
      </c>
      <c r="AU290" s="1" t="str">
        <f t="shared" si="187"/>
        <v>-</v>
      </c>
      <c r="AV290" s="1" t="str">
        <f t="shared" si="188"/>
        <v>-</v>
      </c>
      <c r="AW290" s="5">
        <f t="shared" si="193"/>
        <v>6</v>
      </c>
      <c r="AX290" s="1">
        <f t="shared" si="194"/>
        <v>1.6129079798346666</v>
      </c>
    </row>
    <row r="291" spans="1:50" x14ac:dyDescent="0.2">
      <c r="A291" s="4">
        <v>289</v>
      </c>
      <c r="B291" s="21">
        <v>0.33198530519647301</v>
      </c>
      <c r="C291" s="21">
        <v>0.91</v>
      </c>
      <c r="D291" s="21">
        <v>0</v>
      </c>
      <c r="E291" s="21">
        <v>0</v>
      </c>
      <c r="F291" s="21">
        <v>100</v>
      </c>
      <c r="G291" s="21">
        <v>13.648379894977101</v>
      </c>
      <c r="H291" s="21">
        <v>7</v>
      </c>
      <c r="I291" s="21">
        <v>1700</v>
      </c>
      <c r="J291" s="21">
        <v>185</v>
      </c>
      <c r="K291" s="21">
        <v>0</v>
      </c>
      <c r="L291" s="2">
        <f t="shared" si="156"/>
        <v>0</v>
      </c>
      <c r="M291" s="2">
        <f t="shared" si="157"/>
        <v>0</v>
      </c>
      <c r="N291" s="2">
        <f t="shared" si="158"/>
        <v>0</v>
      </c>
      <c r="O291" s="2">
        <f t="shared" si="159"/>
        <v>0</v>
      </c>
      <c r="P291" s="2">
        <f t="shared" si="160"/>
        <v>0</v>
      </c>
      <c r="Q291" s="2">
        <f t="shared" si="161"/>
        <v>0</v>
      </c>
      <c r="R291" s="2">
        <f t="shared" si="162"/>
        <v>0</v>
      </c>
      <c r="S291" s="2">
        <f t="shared" si="163"/>
        <v>0</v>
      </c>
      <c r="T291" s="2">
        <f t="shared" si="164"/>
        <v>0</v>
      </c>
      <c r="U291" s="2">
        <f t="shared" si="165"/>
        <v>0</v>
      </c>
      <c r="V291" s="10">
        <f t="shared" si="166"/>
        <v>7</v>
      </c>
      <c r="W291" s="2">
        <f t="shared" si="167"/>
        <v>6</v>
      </c>
      <c r="X291" s="2">
        <f t="shared" si="168"/>
        <v>5</v>
      </c>
      <c r="Y291" s="2">
        <f t="shared" si="169"/>
        <v>3</v>
      </c>
      <c r="Z291" s="2">
        <f t="shared" si="170"/>
        <v>3</v>
      </c>
      <c r="AA291" s="2">
        <f t="shared" si="171"/>
        <v>5</v>
      </c>
      <c r="AB291" s="2">
        <f t="shared" si="172"/>
        <v>4</v>
      </c>
      <c r="AC291" s="2">
        <f t="shared" si="189"/>
        <v>7</v>
      </c>
      <c r="AD291" s="5">
        <f t="shared" si="190"/>
        <v>11</v>
      </c>
      <c r="AE291">
        <f t="shared" si="191"/>
        <v>1</v>
      </c>
      <c r="AF291" s="1" t="str">
        <f t="shared" si="173"/>
        <v>-</v>
      </c>
      <c r="AG291" s="1" t="str">
        <f t="shared" si="174"/>
        <v>-</v>
      </c>
      <c r="AH291" s="1" t="str">
        <f t="shared" si="175"/>
        <v>-</v>
      </c>
      <c r="AI291" s="1" t="str">
        <f t="shared" si="176"/>
        <v>-</v>
      </c>
      <c r="AJ291" s="1" t="str">
        <f t="shared" si="177"/>
        <v>-</v>
      </c>
      <c r="AK291" s="1" t="str">
        <f t="shared" si="178"/>
        <v>-</v>
      </c>
      <c r="AL291" s="1" t="str">
        <f t="shared" si="179"/>
        <v>-</v>
      </c>
      <c r="AM291" s="1" t="str">
        <f t="shared" si="180"/>
        <v>-</v>
      </c>
      <c r="AN291" s="1" t="str">
        <f t="shared" si="181"/>
        <v>-</v>
      </c>
      <c r="AO291" s="1" t="str">
        <f t="shared" si="182"/>
        <v>-</v>
      </c>
      <c r="AP291" s="1">
        <f t="shared" si="192"/>
        <v>1.9069132529555697</v>
      </c>
      <c r="AQ291" s="1" t="str">
        <f t="shared" si="183"/>
        <v>-</v>
      </c>
      <c r="AR291" s="1" t="str">
        <f t="shared" si="184"/>
        <v>-</v>
      </c>
      <c r="AS291" s="1" t="str">
        <f t="shared" si="185"/>
        <v>-</v>
      </c>
      <c r="AT291" s="1" t="str">
        <f t="shared" si="186"/>
        <v>-</v>
      </c>
      <c r="AU291" s="1" t="str">
        <f t="shared" si="187"/>
        <v>-</v>
      </c>
      <c r="AV291" s="1" t="str">
        <f t="shared" si="188"/>
        <v>-</v>
      </c>
      <c r="AW291" s="5">
        <f t="shared" si="193"/>
        <v>11</v>
      </c>
      <c r="AX291" s="1">
        <f t="shared" si="194"/>
        <v>1.9069132529555697</v>
      </c>
    </row>
    <row r="292" spans="1:50" x14ac:dyDescent="0.2">
      <c r="A292" s="4">
        <v>290</v>
      </c>
      <c r="B292" s="21">
        <v>0.35301593310271601</v>
      </c>
      <c r="C292" s="21">
        <v>0.82499999999999996</v>
      </c>
      <c r="D292" s="21">
        <v>0</v>
      </c>
      <c r="E292" s="21">
        <v>0</v>
      </c>
      <c r="F292" s="21">
        <v>100</v>
      </c>
      <c r="G292" s="21">
        <v>12.372786380965501</v>
      </c>
      <c r="H292" s="21">
        <v>7</v>
      </c>
      <c r="I292" s="21">
        <v>1500</v>
      </c>
      <c r="J292" s="21">
        <v>185</v>
      </c>
      <c r="K292" s="21">
        <v>0</v>
      </c>
      <c r="L292" s="2">
        <f t="shared" si="156"/>
        <v>0</v>
      </c>
      <c r="M292" s="2">
        <f t="shared" si="157"/>
        <v>0</v>
      </c>
      <c r="N292" s="2">
        <f t="shared" si="158"/>
        <v>0</v>
      </c>
      <c r="O292" s="2">
        <f t="shared" si="159"/>
        <v>0</v>
      </c>
      <c r="P292" s="2">
        <f t="shared" si="160"/>
        <v>0</v>
      </c>
      <c r="Q292" s="2">
        <f t="shared" si="161"/>
        <v>0</v>
      </c>
      <c r="R292" s="2">
        <f t="shared" si="162"/>
        <v>0</v>
      </c>
      <c r="S292" s="2">
        <f t="shared" si="163"/>
        <v>0</v>
      </c>
      <c r="T292" s="2">
        <f t="shared" si="164"/>
        <v>0</v>
      </c>
      <c r="U292" s="2">
        <f t="shared" si="165"/>
        <v>0</v>
      </c>
      <c r="V292" s="10">
        <f t="shared" si="166"/>
        <v>7</v>
      </c>
      <c r="W292" s="2">
        <f t="shared" si="167"/>
        <v>6</v>
      </c>
      <c r="X292" s="2">
        <f t="shared" si="168"/>
        <v>6</v>
      </c>
      <c r="Y292" s="2">
        <f t="shared" si="169"/>
        <v>3</v>
      </c>
      <c r="Z292" s="2">
        <f t="shared" si="170"/>
        <v>3</v>
      </c>
      <c r="AA292" s="2">
        <f t="shared" si="171"/>
        <v>5</v>
      </c>
      <c r="AB292" s="2">
        <f t="shared" si="172"/>
        <v>5</v>
      </c>
      <c r="AC292" s="2">
        <f t="shared" si="189"/>
        <v>7</v>
      </c>
      <c r="AD292" s="5">
        <f t="shared" si="190"/>
        <v>11</v>
      </c>
      <c r="AE292">
        <f t="shared" si="191"/>
        <v>1</v>
      </c>
      <c r="AF292" s="1" t="str">
        <f t="shared" si="173"/>
        <v>-</v>
      </c>
      <c r="AG292" s="1" t="str">
        <f t="shared" si="174"/>
        <v>-</v>
      </c>
      <c r="AH292" s="1" t="str">
        <f t="shared" si="175"/>
        <v>-</v>
      </c>
      <c r="AI292" s="1" t="str">
        <f t="shared" si="176"/>
        <v>-</v>
      </c>
      <c r="AJ292" s="1" t="str">
        <f t="shared" si="177"/>
        <v>-</v>
      </c>
      <c r="AK292" s="1" t="str">
        <f t="shared" si="178"/>
        <v>-</v>
      </c>
      <c r="AL292" s="1" t="str">
        <f t="shared" si="179"/>
        <v>-</v>
      </c>
      <c r="AM292" s="1" t="str">
        <f t="shared" si="180"/>
        <v>-</v>
      </c>
      <c r="AN292" s="1" t="str">
        <f t="shared" si="181"/>
        <v>-</v>
      </c>
      <c r="AO292" s="1" t="str">
        <f t="shared" si="182"/>
        <v>-</v>
      </c>
      <c r="AP292" s="1">
        <f t="shared" si="192"/>
        <v>2.0802634266097466</v>
      </c>
      <c r="AQ292" s="1" t="str">
        <f t="shared" si="183"/>
        <v>-</v>
      </c>
      <c r="AR292" s="1" t="str">
        <f t="shared" si="184"/>
        <v>-</v>
      </c>
      <c r="AS292" s="1" t="str">
        <f t="shared" si="185"/>
        <v>-</v>
      </c>
      <c r="AT292" s="1" t="str">
        <f t="shared" si="186"/>
        <v>-</v>
      </c>
      <c r="AU292" s="1" t="str">
        <f t="shared" si="187"/>
        <v>-</v>
      </c>
      <c r="AV292" s="1" t="str">
        <f t="shared" si="188"/>
        <v>-</v>
      </c>
      <c r="AW292" s="5">
        <f t="shared" si="193"/>
        <v>11</v>
      </c>
      <c r="AX292" s="1">
        <f t="shared" si="194"/>
        <v>2.0802634266097466</v>
      </c>
    </row>
    <row r="293" spans="1:50" x14ac:dyDescent="0.2">
      <c r="A293" s="4">
        <v>291</v>
      </c>
      <c r="B293" s="21">
        <v>0.57921443971050102</v>
      </c>
      <c r="C293" s="21">
        <v>0.48199999999999998</v>
      </c>
      <c r="D293" s="21">
        <v>0</v>
      </c>
      <c r="E293" s="21">
        <v>0</v>
      </c>
      <c r="F293" s="21">
        <v>100</v>
      </c>
      <c r="G293" s="21">
        <v>7.2261502568709597</v>
      </c>
      <c r="H293" s="21">
        <v>6</v>
      </c>
      <c r="I293" s="21">
        <v>1500</v>
      </c>
      <c r="J293" s="21">
        <v>185</v>
      </c>
      <c r="K293" s="21">
        <v>0</v>
      </c>
      <c r="L293" s="2">
        <f t="shared" si="156"/>
        <v>0</v>
      </c>
      <c r="M293" s="2">
        <f t="shared" si="157"/>
        <v>0</v>
      </c>
      <c r="N293" s="2">
        <f t="shared" si="158"/>
        <v>0</v>
      </c>
      <c r="O293" s="2">
        <f t="shared" si="159"/>
        <v>0</v>
      </c>
      <c r="P293" s="2">
        <f t="shared" si="160"/>
        <v>0</v>
      </c>
      <c r="Q293" s="2">
        <f t="shared" si="161"/>
        <v>0</v>
      </c>
      <c r="R293" s="2">
        <f t="shared" si="162"/>
        <v>0</v>
      </c>
      <c r="S293" s="2">
        <f t="shared" si="163"/>
        <v>0</v>
      </c>
      <c r="T293" s="2">
        <f t="shared" si="164"/>
        <v>0</v>
      </c>
      <c r="U293" s="2">
        <f t="shared" si="165"/>
        <v>0</v>
      </c>
      <c r="V293" s="10">
        <f t="shared" si="166"/>
        <v>6</v>
      </c>
      <c r="W293" s="2">
        <f t="shared" si="167"/>
        <v>9</v>
      </c>
      <c r="X293" s="2">
        <f t="shared" si="168"/>
        <v>6</v>
      </c>
      <c r="Y293" s="2">
        <f t="shared" si="169"/>
        <v>3</v>
      </c>
      <c r="Z293" s="2">
        <f t="shared" si="170"/>
        <v>3</v>
      </c>
      <c r="AA293" s="2">
        <f t="shared" si="171"/>
        <v>5</v>
      </c>
      <c r="AB293" s="2">
        <f t="shared" si="172"/>
        <v>5</v>
      </c>
      <c r="AC293" s="2">
        <f t="shared" si="189"/>
        <v>9</v>
      </c>
      <c r="AD293" s="5">
        <f t="shared" si="190"/>
        <v>12</v>
      </c>
      <c r="AE293">
        <f t="shared" si="191"/>
        <v>1</v>
      </c>
      <c r="AF293" s="1" t="str">
        <f t="shared" si="173"/>
        <v>-</v>
      </c>
      <c r="AG293" s="1" t="str">
        <f t="shared" si="174"/>
        <v>-</v>
      </c>
      <c r="AH293" s="1" t="str">
        <f t="shared" si="175"/>
        <v>-</v>
      </c>
      <c r="AI293" s="1" t="str">
        <f t="shared" si="176"/>
        <v>-</v>
      </c>
      <c r="AJ293" s="1" t="str">
        <f t="shared" si="177"/>
        <v>-</v>
      </c>
      <c r="AK293" s="1" t="str">
        <f t="shared" si="178"/>
        <v>-</v>
      </c>
      <c r="AL293" s="1" t="str">
        <f t="shared" si="179"/>
        <v>-</v>
      </c>
      <c r="AM293" s="1" t="str">
        <f t="shared" si="180"/>
        <v>-</v>
      </c>
      <c r="AN293" s="1" t="str">
        <f t="shared" si="181"/>
        <v>-</v>
      </c>
      <c r="AO293" s="1" t="str">
        <f t="shared" si="182"/>
        <v>-</v>
      </c>
      <c r="AP293" s="1" t="str">
        <f t="shared" si="192"/>
        <v>-</v>
      </c>
      <c r="AQ293" s="1">
        <f t="shared" si="183"/>
        <v>1.437674032422823</v>
      </c>
      <c r="AR293" s="1" t="str">
        <f t="shared" si="184"/>
        <v>-</v>
      </c>
      <c r="AS293" s="1" t="str">
        <f t="shared" si="185"/>
        <v>-</v>
      </c>
      <c r="AT293" s="1" t="str">
        <f t="shared" si="186"/>
        <v>-</v>
      </c>
      <c r="AU293" s="1" t="str">
        <f t="shared" si="187"/>
        <v>-</v>
      </c>
      <c r="AV293" s="1" t="str">
        <f t="shared" si="188"/>
        <v>-</v>
      </c>
      <c r="AW293" s="5">
        <f t="shared" si="193"/>
        <v>12</v>
      </c>
      <c r="AX293" s="1">
        <f t="shared" si="194"/>
        <v>1.437674032422823</v>
      </c>
    </row>
    <row r="294" spans="1:50" x14ac:dyDescent="0.2">
      <c r="A294" s="4">
        <v>292</v>
      </c>
      <c r="B294" s="21">
        <v>0.48577851868525901</v>
      </c>
      <c r="C294" s="21">
        <v>0.35799999999999998</v>
      </c>
      <c r="D294" s="21">
        <v>5</v>
      </c>
      <c r="E294" s="21">
        <v>0</v>
      </c>
      <c r="F294" s="21">
        <v>95</v>
      </c>
      <c r="G294" s="21">
        <v>5.3728839345481703</v>
      </c>
      <c r="H294" s="21">
        <v>6</v>
      </c>
      <c r="I294" s="21">
        <v>1500</v>
      </c>
      <c r="J294" s="21">
        <v>185</v>
      </c>
      <c r="K294" s="21">
        <v>12.5</v>
      </c>
      <c r="L294" s="2">
        <f t="shared" si="156"/>
        <v>1</v>
      </c>
      <c r="M294" s="2">
        <f t="shared" si="157"/>
        <v>4</v>
      </c>
      <c r="N294" s="2">
        <f t="shared" si="158"/>
        <v>5</v>
      </c>
      <c r="O294" s="2">
        <f t="shared" si="159"/>
        <v>2</v>
      </c>
      <c r="P294" s="2">
        <f t="shared" si="160"/>
        <v>4</v>
      </c>
      <c r="Q294" s="2">
        <f t="shared" si="161"/>
        <v>5</v>
      </c>
      <c r="R294" s="2">
        <f t="shared" si="162"/>
        <v>4</v>
      </c>
      <c r="S294" s="2">
        <f t="shared" si="163"/>
        <v>4</v>
      </c>
      <c r="T294" s="2">
        <f t="shared" si="164"/>
        <v>4</v>
      </c>
      <c r="U294" s="2">
        <f t="shared" si="165"/>
        <v>4</v>
      </c>
      <c r="V294" s="10">
        <f t="shared" si="166"/>
        <v>0</v>
      </c>
      <c r="W294" s="2">
        <f t="shared" si="167"/>
        <v>0</v>
      </c>
      <c r="X294" s="2">
        <f t="shared" si="168"/>
        <v>0</v>
      </c>
      <c r="Y294" s="2">
        <f t="shared" si="169"/>
        <v>0</v>
      </c>
      <c r="Z294" s="2">
        <f t="shared" si="170"/>
        <v>0</v>
      </c>
      <c r="AA294" s="2">
        <f t="shared" si="171"/>
        <v>0</v>
      </c>
      <c r="AB294" s="2">
        <f t="shared" si="172"/>
        <v>0</v>
      </c>
      <c r="AC294" s="2">
        <f t="shared" si="189"/>
        <v>5</v>
      </c>
      <c r="AD294" s="5">
        <f t="shared" si="190"/>
        <v>3</v>
      </c>
      <c r="AE294">
        <f t="shared" si="191"/>
        <v>2</v>
      </c>
      <c r="AF294" s="1" t="str">
        <f t="shared" si="173"/>
        <v>-</v>
      </c>
      <c r="AG294" s="1" t="str">
        <f t="shared" si="174"/>
        <v>-</v>
      </c>
      <c r="AH294" s="1">
        <f t="shared" si="175"/>
        <v>3.3841745995964869</v>
      </c>
      <c r="AI294" s="1" t="str">
        <f t="shared" si="176"/>
        <v>-</v>
      </c>
      <c r="AJ294" s="1" t="str">
        <f t="shared" si="177"/>
        <v>-</v>
      </c>
      <c r="AK294" s="1">
        <f t="shared" si="178"/>
        <v>1.8537926346566402</v>
      </c>
      <c r="AL294" s="1" t="str">
        <f t="shared" si="179"/>
        <v>-</v>
      </c>
      <c r="AM294" s="1" t="str">
        <f t="shared" si="180"/>
        <v>-</v>
      </c>
      <c r="AN294" s="1" t="str">
        <f t="shared" si="181"/>
        <v>-</v>
      </c>
      <c r="AO294" s="1" t="str">
        <f t="shared" si="182"/>
        <v>-</v>
      </c>
      <c r="AP294" s="1" t="str">
        <f t="shared" si="192"/>
        <v>-</v>
      </c>
      <c r="AQ294" s="1" t="str">
        <f t="shared" si="183"/>
        <v>-</v>
      </c>
      <c r="AR294" s="1" t="str">
        <f t="shared" si="184"/>
        <v>-</v>
      </c>
      <c r="AS294" s="1" t="str">
        <f t="shared" si="185"/>
        <v>-</v>
      </c>
      <c r="AT294" s="1" t="str">
        <f t="shared" si="186"/>
        <v>-</v>
      </c>
      <c r="AU294" s="1" t="str">
        <f t="shared" si="187"/>
        <v>-</v>
      </c>
      <c r="AV294" s="1" t="str">
        <f t="shared" si="188"/>
        <v>-</v>
      </c>
      <c r="AW294" s="5">
        <f t="shared" si="193"/>
        <v>6</v>
      </c>
      <c r="AX294" s="1">
        <f t="shared" si="194"/>
        <v>1.8537926346566402</v>
      </c>
    </row>
    <row r="295" spans="1:50" x14ac:dyDescent="0.2">
      <c r="A295" s="4">
        <v>293</v>
      </c>
      <c r="B295" s="21">
        <v>0.52006849313040504</v>
      </c>
      <c r="C295" s="21">
        <v>0.66700000000000004</v>
      </c>
      <c r="D295" s="21">
        <v>0</v>
      </c>
      <c r="E295" s="21">
        <v>0</v>
      </c>
      <c r="F295" s="21">
        <v>100</v>
      </c>
      <c r="G295" s="21">
        <v>10.0122306366728</v>
      </c>
      <c r="H295" s="21">
        <v>7</v>
      </c>
      <c r="I295" s="21">
        <v>1500</v>
      </c>
      <c r="J295" s="21">
        <v>185</v>
      </c>
      <c r="K295" s="21">
        <v>0</v>
      </c>
      <c r="L295" s="2">
        <f t="shared" si="156"/>
        <v>0</v>
      </c>
      <c r="M295" s="2">
        <f t="shared" si="157"/>
        <v>0</v>
      </c>
      <c r="N295" s="2">
        <f t="shared" si="158"/>
        <v>0</v>
      </c>
      <c r="O295" s="2">
        <f t="shared" si="159"/>
        <v>0</v>
      </c>
      <c r="P295" s="2">
        <f t="shared" si="160"/>
        <v>0</v>
      </c>
      <c r="Q295" s="2">
        <f t="shared" si="161"/>
        <v>0</v>
      </c>
      <c r="R295" s="2">
        <f t="shared" si="162"/>
        <v>0</v>
      </c>
      <c r="S295" s="2">
        <f t="shared" si="163"/>
        <v>0</v>
      </c>
      <c r="T295" s="2">
        <f t="shared" si="164"/>
        <v>0</v>
      </c>
      <c r="U295" s="2">
        <f t="shared" si="165"/>
        <v>0</v>
      </c>
      <c r="V295" s="10">
        <f t="shared" si="166"/>
        <v>6</v>
      </c>
      <c r="W295" s="2">
        <f t="shared" si="167"/>
        <v>8</v>
      </c>
      <c r="X295" s="2">
        <f t="shared" si="168"/>
        <v>6</v>
      </c>
      <c r="Y295" s="2">
        <f t="shared" si="169"/>
        <v>3</v>
      </c>
      <c r="Z295" s="2">
        <f t="shared" si="170"/>
        <v>3</v>
      </c>
      <c r="AA295" s="2">
        <f t="shared" si="171"/>
        <v>5</v>
      </c>
      <c r="AB295" s="2">
        <f t="shared" si="172"/>
        <v>5</v>
      </c>
      <c r="AC295" s="2">
        <f t="shared" si="189"/>
        <v>8</v>
      </c>
      <c r="AD295" s="5">
        <f t="shared" si="190"/>
        <v>12</v>
      </c>
      <c r="AE295">
        <f t="shared" si="191"/>
        <v>1</v>
      </c>
      <c r="AF295" s="1" t="str">
        <f t="shared" si="173"/>
        <v>-</v>
      </c>
      <c r="AG295" s="1" t="str">
        <f t="shared" si="174"/>
        <v>-</v>
      </c>
      <c r="AH295" s="1" t="str">
        <f t="shared" si="175"/>
        <v>-</v>
      </c>
      <c r="AI295" s="1" t="str">
        <f t="shared" si="176"/>
        <v>-</v>
      </c>
      <c r="AJ295" s="1" t="str">
        <f t="shared" si="177"/>
        <v>-</v>
      </c>
      <c r="AK295" s="1" t="str">
        <f t="shared" si="178"/>
        <v>-</v>
      </c>
      <c r="AL295" s="1" t="str">
        <f t="shared" si="179"/>
        <v>-</v>
      </c>
      <c r="AM295" s="1" t="str">
        <f t="shared" si="180"/>
        <v>-</v>
      </c>
      <c r="AN295" s="1" t="str">
        <f t="shared" si="181"/>
        <v>-</v>
      </c>
      <c r="AO295" s="1" t="str">
        <f t="shared" si="182"/>
        <v>-</v>
      </c>
      <c r="AP295" s="1" t="str">
        <f t="shared" si="192"/>
        <v>-</v>
      </c>
      <c r="AQ295" s="1">
        <f t="shared" si="183"/>
        <v>1.4712642253702284</v>
      </c>
      <c r="AR295" s="1" t="str">
        <f t="shared" si="184"/>
        <v>-</v>
      </c>
      <c r="AS295" s="1" t="str">
        <f t="shared" si="185"/>
        <v>-</v>
      </c>
      <c r="AT295" s="1" t="str">
        <f t="shared" si="186"/>
        <v>-</v>
      </c>
      <c r="AU295" s="1" t="str">
        <f t="shared" si="187"/>
        <v>-</v>
      </c>
      <c r="AV295" s="1" t="str">
        <f t="shared" si="188"/>
        <v>-</v>
      </c>
      <c r="AW295" s="5">
        <f t="shared" si="193"/>
        <v>12</v>
      </c>
      <c r="AX295" s="1">
        <f t="shared" si="194"/>
        <v>1.4712642253702284</v>
      </c>
    </row>
    <row r="296" spans="1:50" x14ac:dyDescent="0.2">
      <c r="A296" s="4">
        <v>294</v>
      </c>
      <c r="B296" s="21">
        <v>0.61686635826236602</v>
      </c>
      <c r="C296" s="21">
        <v>0.86599999999999999</v>
      </c>
      <c r="D296" s="21">
        <v>0</v>
      </c>
      <c r="E296" s="21">
        <v>0</v>
      </c>
      <c r="F296" s="21">
        <v>100</v>
      </c>
      <c r="G296" s="21">
        <v>12.9968284543531</v>
      </c>
      <c r="H296" s="21">
        <v>7</v>
      </c>
      <c r="I296" s="21">
        <v>1500</v>
      </c>
      <c r="J296" s="21">
        <v>185</v>
      </c>
      <c r="K296" s="21">
        <v>0</v>
      </c>
      <c r="L296" s="2">
        <f t="shared" si="156"/>
        <v>0</v>
      </c>
      <c r="M296" s="2">
        <f t="shared" si="157"/>
        <v>0</v>
      </c>
      <c r="N296" s="2">
        <f t="shared" si="158"/>
        <v>0</v>
      </c>
      <c r="O296" s="2">
        <f t="shared" si="159"/>
        <v>0</v>
      </c>
      <c r="P296" s="2">
        <f t="shared" si="160"/>
        <v>0</v>
      </c>
      <c r="Q296" s="2">
        <f t="shared" si="161"/>
        <v>0</v>
      </c>
      <c r="R296" s="2">
        <f t="shared" si="162"/>
        <v>0</v>
      </c>
      <c r="S296" s="2">
        <f t="shared" si="163"/>
        <v>0</v>
      </c>
      <c r="T296" s="2">
        <f t="shared" si="164"/>
        <v>0</v>
      </c>
      <c r="U296" s="2">
        <f t="shared" si="165"/>
        <v>0</v>
      </c>
      <c r="V296" s="10">
        <f t="shared" si="166"/>
        <v>6</v>
      </c>
      <c r="W296" s="2">
        <f t="shared" si="167"/>
        <v>7</v>
      </c>
      <c r="X296" s="2">
        <f t="shared" si="168"/>
        <v>6</v>
      </c>
      <c r="Y296" s="2">
        <f t="shared" si="169"/>
        <v>3</v>
      </c>
      <c r="Z296" s="2">
        <f t="shared" si="170"/>
        <v>3</v>
      </c>
      <c r="AA296" s="2">
        <f t="shared" si="171"/>
        <v>5</v>
      </c>
      <c r="AB296" s="2">
        <f t="shared" si="172"/>
        <v>5</v>
      </c>
      <c r="AC296" s="2">
        <f t="shared" si="189"/>
        <v>7</v>
      </c>
      <c r="AD296" s="5">
        <f t="shared" si="190"/>
        <v>12</v>
      </c>
      <c r="AE296">
        <f t="shared" si="191"/>
        <v>1</v>
      </c>
      <c r="AF296" s="1" t="str">
        <f t="shared" si="173"/>
        <v>-</v>
      </c>
      <c r="AG296" s="1" t="str">
        <f t="shared" si="174"/>
        <v>-</v>
      </c>
      <c r="AH296" s="1" t="str">
        <f t="shared" si="175"/>
        <v>-</v>
      </c>
      <c r="AI296" s="1" t="str">
        <f t="shared" si="176"/>
        <v>-</v>
      </c>
      <c r="AJ296" s="1" t="str">
        <f t="shared" si="177"/>
        <v>-</v>
      </c>
      <c r="AK296" s="1" t="str">
        <f t="shared" si="178"/>
        <v>-</v>
      </c>
      <c r="AL296" s="1" t="str">
        <f t="shared" si="179"/>
        <v>-</v>
      </c>
      <c r="AM296" s="1" t="str">
        <f t="shared" si="180"/>
        <v>-</v>
      </c>
      <c r="AN296" s="1" t="str">
        <f t="shared" si="181"/>
        <v>-</v>
      </c>
      <c r="AO296" s="1" t="str">
        <f t="shared" si="182"/>
        <v>-</v>
      </c>
      <c r="AP296" s="1" t="str">
        <f t="shared" si="192"/>
        <v>-</v>
      </c>
      <c r="AQ296" s="1">
        <f t="shared" si="183"/>
        <v>1.5183432542480035</v>
      </c>
      <c r="AR296" s="1" t="str">
        <f t="shared" si="184"/>
        <v>-</v>
      </c>
      <c r="AS296" s="1" t="str">
        <f t="shared" si="185"/>
        <v>-</v>
      </c>
      <c r="AT296" s="1" t="str">
        <f t="shared" si="186"/>
        <v>-</v>
      </c>
      <c r="AU296" s="1" t="str">
        <f t="shared" si="187"/>
        <v>-</v>
      </c>
      <c r="AV296" s="1" t="str">
        <f t="shared" si="188"/>
        <v>-</v>
      </c>
      <c r="AW296" s="5">
        <f t="shared" si="193"/>
        <v>12</v>
      </c>
      <c r="AX296" s="1">
        <f t="shared" si="194"/>
        <v>1.5183432542480035</v>
      </c>
    </row>
    <row r="297" spans="1:50" x14ac:dyDescent="0.2">
      <c r="A297" s="4">
        <v>295</v>
      </c>
      <c r="B297" s="21">
        <v>0.614125573898334</v>
      </c>
      <c r="C297" s="21">
        <v>25.024000000000001</v>
      </c>
      <c r="D297" s="21">
        <v>0</v>
      </c>
      <c r="E297" s="21">
        <v>1</v>
      </c>
      <c r="F297" s="21">
        <v>99</v>
      </c>
      <c r="G297" s="21">
        <v>12.3100031215379</v>
      </c>
      <c r="H297" s="21">
        <v>7</v>
      </c>
      <c r="I297" s="21">
        <v>1500</v>
      </c>
      <c r="J297" s="21">
        <v>185</v>
      </c>
      <c r="K297" s="21">
        <v>0</v>
      </c>
      <c r="L297" s="2">
        <f t="shared" si="156"/>
        <v>0</v>
      </c>
      <c r="M297" s="2">
        <f t="shared" si="157"/>
        <v>0</v>
      </c>
      <c r="N297" s="2">
        <f t="shared" si="158"/>
        <v>0</v>
      </c>
      <c r="O297" s="2">
        <f t="shared" si="159"/>
        <v>0</v>
      </c>
      <c r="P297" s="2">
        <f t="shared" si="160"/>
        <v>0</v>
      </c>
      <c r="Q297" s="2">
        <f t="shared" si="161"/>
        <v>0</v>
      </c>
      <c r="R297" s="2">
        <f t="shared" si="162"/>
        <v>0</v>
      </c>
      <c r="S297" s="2">
        <f t="shared" si="163"/>
        <v>0</v>
      </c>
      <c r="T297" s="2">
        <f t="shared" si="164"/>
        <v>0</v>
      </c>
      <c r="U297" s="2">
        <f t="shared" si="165"/>
        <v>0</v>
      </c>
      <c r="V297" s="10">
        <f t="shared" si="166"/>
        <v>7</v>
      </c>
      <c r="W297" s="2">
        <f t="shared" si="167"/>
        <v>7</v>
      </c>
      <c r="X297" s="2">
        <f t="shared" si="168"/>
        <v>5</v>
      </c>
      <c r="Y297" s="2">
        <f t="shared" si="169"/>
        <v>3</v>
      </c>
      <c r="Z297" s="2">
        <f t="shared" si="170"/>
        <v>3</v>
      </c>
      <c r="AA297" s="2">
        <f t="shared" si="171"/>
        <v>5</v>
      </c>
      <c r="AB297" s="2">
        <f t="shared" si="172"/>
        <v>5</v>
      </c>
      <c r="AC297" s="2">
        <f t="shared" si="189"/>
        <v>7</v>
      </c>
      <c r="AD297" s="5">
        <f t="shared" si="190"/>
        <v>11</v>
      </c>
      <c r="AE297">
        <f t="shared" si="191"/>
        <v>2</v>
      </c>
      <c r="AF297" s="1" t="str">
        <f t="shared" si="173"/>
        <v>-</v>
      </c>
      <c r="AG297" s="1" t="str">
        <f t="shared" si="174"/>
        <v>-</v>
      </c>
      <c r="AH297" s="1" t="str">
        <f t="shared" si="175"/>
        <v>-</v>
      </c>
      <c r="AI297" s="1" t="str">
        <f t="shared" si="176"/>
        <v>-</v>
      </c>
      <c r="AJ297" s="1" t="str">
        <f t="shared" si="177"/>
        <v>-</v>
      </c>
      <c r="AK297" s="1" t="str">
        <f t="shared" si="178"/>
        <v>-</v>
      </c>
      <c r="AL297" s="1" t="str">
        <f t="shared" si="179"/>
        <v>-</v>
      </c>
      <c r="AM297" s="1" t="str">
        <f t="shared" si="180"/>
        <v>-</v>
      </c>
      <c r="AN297" s="1" t="str">
        <f t="shared" si="181"/>
        <v>-</v>
      </c>
      <c r="AO297" s="1" t="str">
        <f t="shared" si="182"/>
        <v>-</v>
      </c>
      <c r="AP297" s="1">
        <f t="shared" si="192"/>
        <v>2.0782946137812077</v>
      </c>
      <c r="AQ297" s="1">
        <f t="shared" si="183"/>
        <v>1.9919217622640175</v>
      </c>
      <c r="AR297" s="1" t="str">
        <f t="shared" si="184"/>
        <v>-</v>
      </c>
      <c r="AS297" s="1" t="str">
        <f t="shared" si="185"/>
        <v>-</v>
      </c>
      <c r="AT297" s="1" t="str">
        <f t="shared" si="186"/>
        <v>-</v>
      </c>
      <c r="AU297" s="1" t="str">
        <f t="shared" si="187"/>
        <v>-</v>
      </c>
      <c r="AV297" s="1" t="str">
        <f t="shared" si="188"/>
        <v>-</v>
      </c>
      <c r="AW297" s="5">
        <f t="shared" si="193"/>
        <v>12</v>
      </c>
      <c r="AX297" s="1">
        <f t="shared" si="194"/>
        <v>1.9919217622640175</v>
      </c>
    </row>
    <row r="298" spans="1:50" x14ac:dyDescent="0.2">
      <c r="A298" s="4">
        <v>296</v>
      </c>
      <c r="B298" s="21">
        <v>0.67570527791976898</v>
      </c>
      <c r="C298" s="21">
        <v>0.61399999999999999</v>
      </c>
      <c r="D298" s="21">
        <v>0</v>
      </c>
      <c r="E298" s="21">
        <v>0</v>
      </c>
      <c r="F298" s="21">
        <v>100</v>
      </c>
      <c r="G298" s="21">
        <v>9.2051322750928897</v>
      </c>
      <c r="H298" s="21">
        <v>6</v>
      </c>
      <c r="I298" s="21">
        <v>1500</v>
      </c>
      <c r="J298" s="21">
        <v>185</v>
      </c>
      <c r="K298" s="21">
        <v>0</v>
      </c>
      <c r="L298" s="2">
        <f t="shared" si="156"/>
        <v>0</v>
      </c>
      <c r="M298" s="2">
        <f t="shared" si="157"/>
        <v>0</v>
      </c>
      <c r="N298" s="2">
        <f t="shared" si="158"/>
        <v>0</v>
      </c>
      <c r="O298" s="2">
        <f t="shared" si="159"/>
        <v>0</v>
      </c>
      <c r="P298" s="2">
        <f t="shared" si="160"/>
        <v>0</v>
      </c>
      <c r="Q298" s="2">
        <f t="shared" si="161"/>
        <v>0</v>
      </c>
      <c r="R298" s="2">
        <f t="shared" si="162"/>
        <v>0</v>
      </c>
      <c r="S298" s="2">
        <f t="shared" si="163"/>
        <v>0</v>
      </c>
      <c r="T298" s="2">
        <f t="shared" si="164"/>
        <v>0</v>
      </c>
      <c r="U298" s="2">
        <f t="shared" si="165"/>
        <v>0</v>
      </c>
      <c r="V298" s="10">
        <f t="shared" si="166"/>
        <v>6</v>
      </c>
      <c r="W298" s="2">
        <f t="shared" si="167"/>
        <v>9</v>
      </c>
      <c r="X298" s="2">
        <f t="shared" si="168"/>
        <v>6</v>
      </c>
      <c r="Y298" s="2">
        <f t="shared" si="169"/>
        <v>3</v>
      </c>
      <c r="Z298" s="2">
        <f t="shared" si="170"/>
        <v>3</v>
      </c>
      <c r="AA298" s="2">
        <f t="shared" si="171"/>
        <v>5</v>
      </c>
      <c r="AB298" s="2">
        <f t="shared" si="172"/>
        <v>5</v>
      </c>
      <c r="AC298" s="2">
        <f t="shared" si="189"/>
        <v>9</v>
      </c>
      <c r="AD298" s="5">
        <f t="shared" si="190"/>
        <v>12</v>
      </c>
      <c r="AE298">
        <f t="shared" si="191"/>
        <v>1</v>
      </c>
      <c r="AF298" s="1" t="str">
        <f t="shared" si="173"/>
        <v>-</v>
      </c>
      <c r="AG298" s="1" t="str">
        <f t="shared" si="174"/>
        <v>-</v>
      </c>
      <c r="AH298" s="1" t="str">
        <f t="shared" si="175"/>
        <v>-</v>
      </c>
      <c r="AI298" s="1" t="str">
        <f t="shared" si="176"/>
        <v>-</v>
      </c>
      <c r="AJ298" s="1" t="str">
        <f t="shared" si="177"/>
        <v>-</v>
      </c>
      <c r="AK298" s="1" t="str">
        <f t="shared" si="178"/>
        <v>-</v>
      </c>
      <c r="AL298" s="1" t="str">
        <f t="shared" si="179"/>
        <v>-</v>
      </c>
      <c r="AM298" s="1" t="str">
        <f t="shared" si="180"/>
        <v>-</v>
      </c>
      <c r="AN298" s="1" t="str">
        <f t="shared" si="181"/>
        <v>-</v>
      </c>
      <c r="AO298" s="1" t="str">
        <f t="shared" si="182"/>
        <v>-</v>
      </c>
      <c r="AP298" s="1" t="str">
        <f t="shared" si="192"/>
        <v>-</v>
      </c>
      <c r="AQ298" s="1">
        <f t="shared" si="183"/>
        <v>1.4236342458350475</v>
      </c>
      <c r="AR298" s="1" t="str">
        <f t="shared" si="184"/>
        <v>-</v>
      </c>
      <c r="AS298" s="1" t="str">
        <f t="shared" si="185"/>
        <v>-</v>
      </c>
      <c r="AT298" s="1" t="str">
        <f t="shared" si="186"/>
        <v>-</v>
      </c>
      <c r="AU298" s="1" t="str">
        <f t="shared" si="187"/>
        <v>-</v>
      </c>
      <c r="AV298" s="1" t="str">
        <f t="shared" si="188"/>
        <v>-</v>
      </c>
      <c r="AW298" s="5">
        <f t="shared" si="193"/>
        <v>12</v>
      </c>
      <c r="AX298" s="1">
        <f t="shared" si="194"/>
        <v>1.4236342458350475</v>
      </c>
    </row>
    <row r="299" spans="1:50" x14ac:dyDescent="0.2">
      <c r="A299" s="4">
        <v>297</v>
      </c>
      <c r="B299" s="21">
        <v>0.38904882816077901</v>
      </c>
      <c r="C299" s="21">
        <v>15.387</v>
      </c>
      <c r="D299" s="21">
        <v>0</v>
      </c>
      <c r="E299" s="21">
        <v>19</v>
      </c>
      <c r="F299" s="21">
        <v>81</v>
      </c>
      <c r="G299" s="21">
        <v>10.7705663063703</v>
      </c>
      <c r="H299" s="21">
        <v>7</v>
      </c>
      <c r="I299" s="21">
        <v>1500</v>
      </c>
      <c r="J299" s="21">
        <v>185</v>
      </c>
      <c r="K299" s="21">
        <v>0</v>
      </c>
      <c r="L299" s="2">
        <f t="shared" si="156"/>
        <v>0</v>
      </c>
      <c r="M299" s="2">
        <f t="shared" si="157"/>
        <v>0</v>
      </c>
      <c r="N299" s="2">
        <f t="shared" si="158"/>
        <v>0</v>
      </c>
      <c r="O299" s="2">
        <f t="shared" si="159"/>
        <v>0</v>
      </c>
      <c r="P299" s="2">
        <f t="shared" si="160"/>
        <v>0</v>
      </c>
      <c r="Q299" s="2">
        <f t="shared" si="161"/>
        <v>0</v>
      </c>
      <c r="R299" s="2">
        <f t="shared" si="162"/>
        <v>0</v>
      </c>
      <c r="S299" s="2">
        <f t="shared" si="163"/>
        <v>0</v>
      </c>
      <c r="T299" s="2">
        <f t="shared" si="164"/>
        <v>0</v>
      </c>
      <c r="U299" s="2">
        <f t="shared" si="165"/>
        <v>0</v>
      </c>
      <c r="V299" s="10">
        <f t="shared" si="166"/>
        <v>6</v>
      </c>
      <c r="W299" s="2">
        <f t="shared" si="167"/>
        <v>4</v>
      </c>
      <c r="X299" s="2">
        <f t="shared" si="168"/>
        <v>3</v>
      </c>
      <c r="Y299" s="2">
        <f t="shared" si="169"/>
        <v>3</v>
      </c>
      <c r="Z299" s="2">
        <f t="shared" si="170"/>
        <v>3</v>
      </c>
      <c r="AA299" s="2">
        <f t="shared" si="171"/>
        <v>3</v>
      </c>
      <c r="AB299" s="2">
        <f t="shared" si="172"/>
        <v>3</v>
      </c>
      <c r="AC299" s="2">
        <f t="shared" si="189"/>
        <v>6</v>
      </c>
      <c r="AD299" s="5">
        <f t="shared" si="190"/>
        <v>11</v>
      </c>
      <c r="AE299">
        <f t="shared" si="191"/>
        <v>1</v>
      </c>
      <c r="AF299" s="1" t="str">
        <f t="shared" si="173"/>
        <v>-</v>
      </c>
      <c r="AG299" s="1" t="str">
        <f t="shared" si="174"/>
        <v>-</v>
      </c>
      <c r="AH299" s="1" t="str">
        <f t="shared" si="175"/>
        <v>-</v>
      </c>
      <c r="AI299" s="1" t="str">
        <f t="shared" si="176"/>
        <v>-</v>
      </c>
      <c r="AJ299" s="1" t="str">
        <f t="shared" si="177"/>
        <v>-</v>
      </c>
      <c r="AK299" s="1" t="str">
        <f t="shared" si="178"/>
        <v>-</v>
      </c>
      <c r="AL299" s="1" t="str">
        <f t="shared" si="179"/>
        <v>-</v>
      </c>
      <c r="AM299" s="1" t="str">
        <f t="shared" si="180"/>
        <v>-</v>
      </c>
      <c r="AN299" s="1" t="str">
        <f t="shared" si="181"/>
        <v>-</v>
      </c>
      <c r="AO299" s="1" t="str">
        <f t="shared" si="182"/>
        <v>-</v>
      </c>
      <c r="AP299" s="1">
        <f t="shared" si="192"/>
        <v>2.0654889113211108</v>
      </c>
      <c r="AQ299" s="1" t="str">
        <f t="shared" si="183"/>
        <v>-</v>
      </c>
      <c r="AR299" s="1" t="str">
        <f t="shared" si="184"/>
        <v>-</v>
      </c>
      <c r="AS299" s="1" t="str">
        <f t="shared" si="185"/>
        <v>-</v>
      </c>
      <c r="AT299" s="1" t="str">
        <f t="shared" si="186"/>
        <v>-</v>
      </c>
      <c r="AU299" s="1" t="str">
        <f t="shared" si="187"/>
        <v>-</v>
      </c>
      <c r="AV299" s="1" t="str">
        <f t="shared" si="188"/>
        <v>-</v>
      </c>
      <c r="AW299" s="5">
        <f t="shared" si="193"/>
        <v>11</v>
      </c>
      <c r="AX299" s="1">
        <f t="shared" si="194"/>
        <v>2.0654889113211108</v>
      </c>
    </row>
    <row r="300" spans="1:50" x14ac:dyDescent="0.2">
      <c r="A300" s="4">
        <v>298</v>
      </c>
      <c r="B300" s="21">
        <v>0.44762681876035298</v>
      </c>
      <c r="C300" s="21">
        <v>24.001000000000001</v>
      </c>
      <c r="D300" s="21">
        <v>0</v>
      </c>
      <c r="E300" s="21">
        <v>20</v>
      </c>
      <c r="F300" s="21">
        <v>80</v>
      </c>
      <c r="G300" s="21">
        <v>9.60053067996982</v>
      </c>
      <c r="H300" s="21">
        <v>7</v>
      </c>
      <c r="I300" s="21">
        <v>1500</v>
      </c>
      <c r="J300" s="21">
        <v>185</v>
      </c>
      <c r="K300" s="21">
        <v>0</v>
      </c>
      <c r="L300" s="2">
        <f t="shared" si="156"/>
        <v>0</v>
      </c>
      <c r="M300" s="2">
        <f t="shared" si="157"/>
        <v>0</v>
      </c>
      <c r="N300" s="2">
        <f t="shared" si="158"/>
        <v>0</v>
      </c>
      <c r="O300" s="2">
        <f t="shared" si="159"/>
        <v>0</v>
      </c>
      <c r="P300" s="2">
        <f t="shared" si="160"/>
        <v>0</v>
      </c>
      <c r="Q300" s="2">
        <f t="shared" si="161"/>
        <v>0</v>
      </c>
      <c r="R300" s="2">
        <f t="shared" si="162"/>
        <v>0</v>
      </c>
      <c r="S300" s="2">
        <f t="shared" si="163"/>
        <v>0</v>
      </c>
      <c r="T300" s="2">
        <f t="shared" si="164"/>
        <v>0</v>
      </c>
      <c r="U300" s="2">
        <f t="shared" si="165"/>
        <v>0</v>
      </c>
      <c r="V300" s="10">
        <f t="shared" si="166"/>
        <v>5</v>
      </c>
      <c r="W300" s="2">
        <f t="shared" si="167"/>
        <v>4</v>
      </c>
      <c r="X300" s="2">
        <f t="shared" si="168"/>
        <v>3</v>
      </c>
      <c r="Y300" s="2">
        <f t="shared" si="169"/>
        <v>3</v>
      </c>
      <c r="Z300" s="2">
        <f t="shared" si="170"/>
        <v>3</v>
      </c>
      <c r="AA300" s="2">
        <f t="shared" si="171"/>
        <v>3</v>
      </c>
      <c r="AB300" s="2">
        <f t="shared" si="172"/>
        <v>3</v>
      </c>
      <c r="AC300" s="2">
        <f t="shared" si="189"/>
        <v>5</v>
      </c>
      <c r="AD300" s="5">
        <f t="shared" si="190"/>
        <v>11</v>
      </c>
      <c r="AE300">
        <f t="shared" si="191"/>
        <v>1</v>
      </c>
      <c r="AF300" s="1" t="str">
        <f t="shared" si="173"/>
        <v>-</v>
      </c>
      <c r="AG300" s="1" t="str">
        <f t="shared" si="174"/>
        <v>-</v>
      </c>
      <c r="AH300" s="1" t="str">
        <f t="shared" si="175"/>
        <v>-</v>
      </c>
      <c r="AI300" s="1" t="str">
        <f t="shared" si="176"/>
        <v>-</v>
      </c>
      <c r="AJ300" s="1" t="str">
        <f t="shared" si="177"/>
        <v>-</v>
      </c>
      <c r="AK300" s="1" t="str">
        <f t="shared" si="178"/>
        <v>-</v>
      </c>
      <c r="AL300" s="1" t="str">
        <f t="shared" si="179"/>
        <v>-</v>
      </c>
      <c r="AM300" s="1" t="str">
        <f t="shared" si="180"/>
        <v>-</v>
      </c>
      <c r="AN300" s="1" t="str">
        <f t="shared" si="181"/>
        <v>-</v>
      </c>
      <c r="AO300" s="1" t="str">
        <f t="shared" si="182"/>
        <v>-</v>
      </c>
      <c r="AP300" s="1">
        <f t="shared" si="192"/>
        <v>2.1570727884623744</v>
      </c>
      <c r="AQ300" s="1" t="str">
        <f t="shared" si="183"/>
        <v>-</v>
      </c>
      <c r="AR300" s="1" t="str">
        <f t="shared" si="184"/>
        <v>-</v>
      </c>
      <c r="AS300" s="1" t="str">
        <f t="shared" si="185"/>
        <v>-</v>
      </c>
      <c r="AT300" s="1" t="str">
        <f t="shared" si="186"/>
        <v>-</v>
      </c>
      <c r="AU300" s="1" t="str">
        <f t="shared" si="187"/>
        <v>-</v>
      </c>
      <c r="AV300" s="1" t="str">
        <f t="shared" si="188"/>
        <v>-</v>
      </c>
      <c r="AW300" s="5">
        <f t="shared" si="193"/>
        <v>11</v>
      </c>
      <c r="AX300" s="1">
        <f t="shared" si="194"/>
        <v>2.1570727884623744</v>
      </c>
    </row>
    <row r="301" spans="1:50" x14ac:dyDescent="0.2">
      <c r="A301" s="4">
        <v>299</v>
      </c>
      <c r="B301" s="21">
        <v>0.388007919136997</v>
      </c>
      <c r="C301" s="21">
        <v>22.753</v>
      </c>
      <c r="D301" s="21">
        <v>0</v>
      </c>
      <c r="E301" s="21">
        <v>25</v>
      </c>
      <c r="F301" s="21">
        <v>75</v>
      </c>
      <c r="G301" s="21">
        <v>8.0444026448904005</v>
      </c>
      <c r="H301" s="21">
        <v>6</v>
      </c>
      <c r="I301" s="21">
        <v>1500</v>
      </c>
      <c r="J301" s="21">
        <v>185</v>
      </c>
      <c r="K301" s="21">
        <v>0</v>
      </c>
      <c r="L301" s="2">
        <f t="shared" si="156"/>
        <v>0</v>
      </c>
      <c r="M301" s="2">
        <f t="shared" si="157"/>
        <v>0</v>
      </c>
      <c r="N301" s="2">
        <f t="shared" si="158"/>
        <v>0</v>
      </c>
      <c r="O301" s="2">
        <f t="shared" si="159"/>
        <v>0</v>
      </c>
      <c r="P301" s="2">
        <f t="shared" si="160"/>
        <v>0</v>
      </c>
      <c r="Q301" s="2">
        <f t="shared" si="161"/>
        <v>0</v>
      </c>
      <c r="R301" s="2">
        <f t="shared" si="162"/>
        <v>0</v>
      </c>
      <c r="S301" s="2">
        <f t="shared" si="163"/>
        <v>0</v>
      </c>
      <c r="T301" s="2">
        <f t="shared" si="164"/>
        <v>0</v>
      </c>
      <c r="U301" s="2">
        <f t="shared" si="165"/>
        <v>0</v>
      </c>
      <c r="V301" s="10">
        <f t="shared" si="166"/>
        <v>6</v>
      </c>
      <c r="W301" s="2">
        <f t="shared" si="167"/>
        <v>5</v>
      </c>
      <c r="X301" s="2">
        <f t="shared" si="168"/>
        <v>3</v>
      </c>
      <c r="Y301" s="2">
        <f t="shared" si="169"/>
        <v>3</v>
      </c>
      <c r="Z301" s="2">
        <f t="shared" si="170"/>
        <v>3</v>
      </c>
      <c r="AA301" s="2">
        <f t="shared" si="171"/>
        <v>3</v>
      </c>
      <c r="AB301" s="2">
        <f t="shared" si="172"/>
        <v>3</v>
      </c>
      <c r="AC301" s="2">
        <f t="shared" si="189"/>
        <v>6</v>
      </c>
      <c r="AD301" s="5">
        <f t="shared" si="190"/>
        <v>11</v>
      </c>
      <c r="AE301">
        <f t="shared" si="191"/>
        <v>1</v>
      </c>
      <c r="AF301" s="1" t="str">
        <f t="shared" si="173"/>
        <v>-</v>
      </c>
      <c r="AG301" s="1" t="str">
        <f t="shared" si="174"/>
        <v>-</v>
      </c>
      <c r="AH301" s="1" t="str">
        <f t="shared" si="175"/>
        <v>-</v>
      </c>
      <c r="AI301" s="1" t="str">
        <f t="shared" si="176"/>
        <v>-</v>
      </c>
      <c r="AJ301" s="1" t="str">
        <f t="shared" si="177"/>
        <v>-</v>
      </c>
      <c r="AK301" s="1" t="str">
        <f t="shared" si="178"/>
        <v>-</v>
      </c>
      <c r="AL301" s="1" t="str">
        <f t="shared" si="179"/>
        <v>-</v>
      </c>
      <c r="AM301" s="1" t="str">
        <f t="shared" si="180"/>
        <v>-</v>
      </c>
      <c r="AN301" s="1" t="str">
        <f t="shared" si="181"/>
        <v>-</v>
      </c>
      <c r="AO301" s="1" t="str">
        <f t="shared" si="182"/>
        <v>-</v>
      </c>
      <c r="AP301" s="1">
        <f t="shared" si="192"/>
        <v>2.2916972401230455</v>
      </c>
      <c r="AQ301" s="1" t="str">
        <f t="shared" si="183"/>
        <v>-</v>
      </c>
      <c r="AR301" s="1" t="str">
        <f t="shared" si="184"/>
        <v>-</v>
      </c>
      <c r="AS301" s="1" t="str">
        <f t="shared" si="185"/>
        <v>-</v>
      </c>
      <c r="AT301" s="1" t="str">
        <f t="shared" si="186"/>
        <v>-</v>
      </c>
      <c r="AU301" s="1" t="str">
        <f t="shared" si="187"/>
        <v>-</v>
      </c>
      <c r="AV301" s="1" t="str">
        <f t="shared" si="188"/>
        <v>-</v>
      </c>
      <c r="AW301" s="5">
        <f t="shared" si="193"/>
        <v>11</v>
      </c>
      <c r="AX301" s="1">
        <f t="shared" si="194"/>
        <v>2.2916972401230455</v>
      </c>
    </row>
    <row r="302" spans="1:50" x14ac:dyDescent="0.2">
      <c r="A302" s="4">
        <v>300</v>
      </c>
      <c r="B302" s="21">
        <v>0.55919238804868698</v>
      </c>
      <c r="C302" s="21">
        <v>31.541</v>
      </c>
      <c r="D302" s="21">
        <v>1</v>
      </c>
      <c r="E302" s="21">
        <v>27</v>
      </c>
      <c r="F302" s="21">
        <v>72</v>
      </c>
      <c r="G302" s="21">
        <v>4.4605232310072296</v>
      </c>
      <c r="H302" s="21">
        <v>6</v>
      </c>
      <c r="I302" s="21">
        <v>1500</v>
      </c>
      <c r="J302" s="21">
        <v>185</v>
      </c>
      <c r="K302" s="21">
        <v>12.5</v>
      </c>
      <c r="L302" s="2">
        <f t="shared" si="156"/>
        <v>2</v>
      </c>
      <c r="M302" s="2">
        <f t="shared" si="157"/>
        <v>4</v>
      </c>
      <c r="N302" s="2">
        <f t="shared" si="158"/>
        <v>6</v>
      </c>
      <c r="O302" s="2">
        <f t="shared" si="159"/>
        <v>3</v>
      </c>
      <c r="P302" s="2">
        <f t="shared" si="160"/>
        <v>4</v>
      </c>
      <c r="Q302" s="2">
        <f t="shared" si="161"/>
        <v>5</v>
      </c>
      <c r="R302" s="2">
        <f t="shared" si="162"/>
        <v>2</v>
      </c>
      <c r="S302" s="2">
        <f t="shared" si="163"/>
        <v>4</v>
      </c>
      <c r="T302" s="2">
        <f t="shared" si="164"/>
        <v>4</v>
      </c>
      <c r="U302" s="2">
        <f t="shared" si="165"/>
        <v>3</v>
      </c>
      <c r="V302" s="10">
        <f t="shared" si="166"/>
        <v>0</v>
      </c>
      <c r="W302" s="2">
        <f t="shared" si="167"/>
        <v>0</v>
      </c>
      <c r="X302" s="2">
        <f t="shared" si="168"/>
        <v>0</v>
      </c>
      <c r="Y302" s="2">
        <f t="shared" si="169"/>
        <v>0</v>
      </c>
      <c r="Z302" s="2">
        <f t="shared" si="170"/>
        <v>0</v>
      </c>
      <c r="AA302" s="2">
        <f t="shared" si="171"/>
        <v>0</v>
      </c>
      <c r="AB302" s="2">
        <f t="shared" si="172"/>
        <v>0</v>
      </c>
      <c r="AC302" s="2">
        <f t="shared" si="189"/>
        <v>6</v>
      </c>
      <c r="AD302" s="5">
        <f t="shared" si="190"/>
        <v>3</v>
      </c>
      <c r="AE302">
        <f t="shared" si="191"/>
        <v>1</v>
      </c>
      <c r="AF302" s="1" t="str">
        <f t="shared" si="173"/>
        <v>-</v>
      </c>
      <c r="AG302" s="1" t="str">
        <f t="shared" si="174"/>
        <v>-</v>
      </c>
      <c r="AH302" s="1">
        <f t="shared" si="175"/>
        <v>2.8967217855692562</v>
      </c>
      <c r="AI302" s="1" t="str">
        <f t="shared" si="176"/>
        <v>-</v>
      </c>
      <c r="AJ302" s="1" t="str">
        <f t="shared" si="177"/>
        <v>-</v>
      </c>
      <c r="AK302" s="1" t="str">
        <f t="shared" si="178"/>
        <v>-</v>
      </c>
      <c r="AL302" s="1" t="str">
        <f t="shared" si="179"/>
        <v>-</v>
      </c>
      <c r="AM302" s="1" t="str">
        <f t="shared" si="180"/>
        <v>-</v>
      </c>
      <c r="AN302" s="1" t="str">
        <f t="shared" si="181"/>
        <v>-</v>
      </c>
      <c r="AO302" s="1" t="str">
        <f t="shared" si="182"/>
        <v>-</v>
      </c>
      <c r="AP302" s="1" t="str">
        <f t="shared" si="192"/>
        <v>-</v>
      </c>
      <c r="AQ302" s="1" t="str">
        <f t="shared" si="183"/>
        <v>-</v>
      </c>
      <c r="AR302" s="1" t="str">
        <f t="shared" si="184"/>
        <v>-</v>
      </c>
      <c r="AS302" s="1" t="str">
        <f t="shared" si="185"/>
        <v>-</v>
      </c>
      <c r="AT302" s="1" t="str">
        <f t="shared" si="186"/>
        <v>-</v>
      </c>
      <c r="AU302" s="1" t="str">
        <f t="shared" si="187"/>
        <v>-</v>
      </c>
      <c r="AV302" s="1" t="str">
        <f t="shared" si="188"/>
        <v>-</v>
      </c>
      <c r="AW302" s="5">
        <f t="shared" si="193"/>
        <v>3</v>
      </c>
      <c r="AX302" s="1">
        <f t="shared" si="194"/>
        <v>2.8967217855692562</v>
      </c>
    </row>
    <row r="303" spans="1:50" x14ac:dyDescent="0.2">
      <c r="A303" s="4">
        <v>301</v>
      </c>
      <c r="B303" s="21">
        <v>0.59857324857164096</v>
      </c>
      <c r="C303" s="21">
        <v>11.265000000000001</v>
      </c>
      <c r="D303" s="21">
        <v>0</v>
      </c>
      <c r="E303" s="21">
        <v>17</v>
      </c>
      <c r="F303" s="21">
        <v>83</v>
      </c>
      <c r="G303" s="21">
        <v>4.3809728954426204</v>
      </c>
      <c r="H303" s="21">
        <v>5</v>
      </c>
      <c r="I303" s="21">
        <v>1500</v>
      </c>
      <c r="J303" s="21">
        <v>185</v>
      </c>
      <c r="K303" s="21">
        <v>0</v>
      </c>
      <c r="L303" s="2">
        <f t="shared" si="156"/>
        <v>0</v>
      </c>
      <c r="M303" s="2">
        <f t="shared" si="157"/>
        <v>0</v>
      </c>
      <c r="N303" s="2">
        <f t="shared" si="158"/>
        <v>0</v>
      </c>
      <c r="O303" s="2">
        <f t="shared" si="159"/>
        <v>0</v>
      </c>
      <c r="P303" s="2">
        <f t="shared" si="160"/>
        <v>0</v>
      </c>
      <c r="Q303" s="2">
        <f t="shared" si="161"/>
        <v>0</v>
      </c>
      <c r="R303" s="2">
        <f t="shared" si="162"/>
        <v>0</v>
      </c>
      <c r="S303" s="2">
        <f t="shared" si="163"/>
        <v>0</v>
      </c>
      <c r="T303" s="2">
        <f t="shared" si="164"/>
        <v>0</v>
      </c>
      <c r="U303" s="2">
        <f t="shared" si="165"/>
        <v>0</v>
      </c>
      <c r="V303" s="10">
        <f t="shared" si="166"/>
        <v>5</v>
      </c>
      <c r="W303" s="2">
        <f t="shared" si="167"/>
        <v>6</v>
      </c>
      <c r="X303" s="2">
        <f t="shared" si="168"/>
        <v>4</v>
      </c>
      <c r="Y303" s="2">
        <f t="shared" si="169"/>
        <v>3</v>
      </c>
      <c r="Z303" s="2">
        <f t="shared" si="170"/>
        <v>3</v>
      </c>
      <c r="AA303" s="2">
        <f t="shared" si="171"/>
        <v>3</v>
      </c>
      <c r="AB303" s="2">
        <f t="shared" si="172"/>
        <v>3</v>
      </c>
      <c r="AC303" s="2">
        <f t="shared" si="189"/>
        <v>6</v>
      </c>
      <c r="AD303" s="5">
        <f t="shared" si="190"/>
        <v>12</v>
      </c>
      <c r="AE303">
        <f t="shared" si="191"/>
        <v>1</v>
      </c>
      <c r="AF303" s="1" t="str">
        <f t="shared" si="173"/>
        <v>-</v>
      </c>
      <c r="AG303" s="1" t="str">
        <f t="shared" si="174"/>
        <v>-</v>
      </c>
      <c r="AH303" s="1" t="str">
        <f t="shared" si="175"/>
        <v>-</v>
      </c>
      <c r="AI303" s="1" t="str">
        <f t="shared" si="176"/>
        <v>-</v>
      </c>
      <c r="AJ303" s="1" t="str">
        <f t="shared" si="177"/>
        <v>-</v>
      </c>
      <c r="AK303" s="1" t="str">
        <f t="shared" si="178"/>
        <v>-</v>
      </c>
      <c r="AL303" s="1" t="str">
        <f t="shared" si="179"/>
        <v>-</v>
      </c>
      <c r="AM303" s="1" t="str">
        <f t="shared" si="180"/>
        <v>-</v>
      </c>
      <c r="AN303" s="1" t="str">
        <f t="shared" si="181"/>
        <v>-</v>
      </c>
      <c r="AO303" s="1" t="str">
        <f t="shared" si="182"/>
        <v>-</v>
      </c>
      <c r="AP303" s="1" t="str">
        <f t="shared" si="192"/>
        <v>-</v>
      </c>
      <c r="AQ303" s="1">
        <f t="shared" si="183"/>
        <v>2.2396114054166363</v>
      </c>
      <c r="AR303" s="1" t="str">
        <f t="shared" si="184"/>
        <v>-</v>
      </c>
      <c r="AS303" s="1" t="str">
        <f t="shared" si="185"/>
        <v>-</v>
      </c>
      <c r="AT303" s="1" t="str">
        <f t="shared" si="186"/>
        <v>-</v>
      </c>
      <c r="AU303" s="1" t="str">
        <f t="shared" si="187"/>
        <v>-</v>
      </c>
      <c r="AV303" s="1" t="str">
        <f t="shared" si="188"/>
        <v>-</v>
      </c>
      <c r="AW303" s="5">
        <f t="shared" si="193"/>
        <v>12</v>
      </c>
      <c r="AX303" s="1">
        <f t="shared" si="194"/>
        <v>2.2396114054166363</v>
      </c>
    </row>
    <row r="304" spans="1:50" x14ac:dyDescent="0.2">
      <c r="A304" s="4">
        <v>302</v>
      </c>
      <c r="B304" s="21">
        <v>0.58777798087823996</v>
      </c>
      <c r="C304" s="21">
        <v>1.3140000000000001</v>
      </c>
      <c r="D304" s="21">
        <v>0</v>
      </c>
      <c r="E304" s="21">
        <v>19</v>
      </c>
      <c r="F304" s="21">
        <v>81</v>
      </c>
      <c r="G304" s="21">
        <v>7.1256012882404702</v>
      </c>
      <c r="H304" s="21">
        <v>6</v>
      </c>
      <c r="I304" s="21">
        <v>1500</v>
      </c>
      <c r="J304" s="21">
        <v>185</v>
      </c>
      <c r="K304" s="21">
        <v>0</v>
      </c>
      <c r="L304" s="2">
        <f t="shared" si="156"/>
        <v>0</v>
      </c>
      <c r="M304" s="2">
        <f t="shared" si="157"/>
        <v>0</v>
      </c>
      <c r="N304" s="2">
        <f t="shared" si="158"/>
        <v>0</v>
      </c>
      <c r="O304" s="2">
        <f t="shared" si="159"/>
        <v>0</v>
      </c>
      <c r="P304" s="2">
        <f t="shared" si="160"/>
        <v>0</v>
      </c>
      <c r="Q304" s="2">
        <f t="shared" si="161"/>
        <v>0</v>
      </c>
      <c r="R304" s="2">
        <f t="shared" si="162"/>
        <v>0</v>
      </c>
      <c r="S304" s="2">
        <f t="shared" si="163"/>
        <v>0</v>
      </c>
      <c r="T304" s="2">
        <f t="shared" si="164"/>
        <v>0</v>
      </c>
      <c r="U304" s="2">
        <f t="shared" si="165"/>
        <v>0</v>
      </c>
      <c r="V304" s="10">
        <f t="shared" si="166"/>
        <v>5</v>
      </c>
      <c r="W304" s="2">
        <f t="shared" si="167"/>
        <v>6</v>
      </c>
      <c r="X304" s="2">
        <f t="shared" si="168"/>
        <v>3</v>
      </c>
      <c r="Y304" s="2">
        <f t="shared" si="169"/>
        <v>3</v>
      </c>
      <c r="Z304" s="2">
        <f t="shared" si="170"/>
        <v>3</v>
      </c>
      <c r="AA304" s="2">
        <f t="shared" si="171"/>
        <v>3</v>
      </c>
      <c r="AB304" s="2">
        <f t="shared" si="172"/>
        <v>3</v>
      </c>
      <c r="AC304" s="2">
        <f t="shared" si="189"/>
        <v>6</v>
      </c>
      <c r="AD304" s="5">
        <f t="shared" si="190"/>
        <v>12</v>
      </c>
      <c r="AE304">
        <f t="shared" si="191"/>
        <v>1</v>
      </c>
      <c r="AF304" s="1" t="str">
        <f t="shared" si="173"/>
        <v>-</v>
      </c>
      <c r="AG304" s="1" t="str">
        <f t="shared" si="174"/>
        <v>-</v>
      </c>
      <c r="AH304" s="1" t="str">
        <f t="shared" si="175"/>
        <v>-</v>
      </c>
      <c r="AI304" s="1" t="str">
        <f t="shared" si="176"/>
        <v>-</v>
      </c>
      <c r="AJ304" s="1" t="str">
        <f t="shared" si="177"/>
        <v>-</v>
      </c>
      <c r="AK304" s="1" t="str">
        <f t="shared" si="178"/>
        <v>-</v>
      </c>
      <c r="AL304" s="1" t="str">
        <f t="shared" si="179"/>
        <v>-</v>
      </c>
      <c r="AM304" s="1" t="str">
        <f t="shared" si="180"/>
        <v>-</v>
      </c>
      <c r="AN304" s="1" t="str">
        <f t="shared" si="181"/>
        <v>-</v>
      </c>
      <c r="AO304" s="1" t="str">
        <f t="shared" si="182"/>
        <v>-</v>
      </c>
      <c r="AP304" s="1" t="str">
        <f t="shared" si="192"/>
        <v>-</v>
      </c>
      <c r="AQ304" s="1">
        <f t="shared" si="183"/>
        <v>1.856020814087032</v>
      </c>
      <c r="AR304" s="1" t="str">
        <f t="shared" si="184"/>
        <v>-</v>
      </c>
      <c r="AS304" s="1" t="str">
        <f t="shared" si="185"/>
        <v>-</v>
      </c>
      <c r="AT304" s="1" t="str">
        <f t="shared" si="186"/>
        <v>-</v>
      </c>
      <c r="AU304" s="1" t="str">
        <f t="shared" si="187"/>
        <v>-</v>
      </c>
      <c r="AV304" s="1" t="str">
        <f t="shared" si="188"/>
        <v>-</v>
      </c>
      <c r="AW304" s="5">
        <f t="shared" si="193"/>
        <v>12</v>
      </c>
      <c r="AX304" s="1">
        <f t="shared" si="194"/>
        <v>1.856020814087032</v>
      </c>
    </row>
    <row r="305" spans="1:50" x14ac:dyDescent="0.2">
      <c r="A305" s="4">
        <v>303</v>
      </c>
      <c r="B305" s="21">
        <v>0.42041668985297698</v>
      </c>
      <c r="C305" s="21">
        <v>2.0979999999999999</v>
      </c>
      <c r="D305" s="21">
        <v>1</v>
      </c>
      <c r="E305" s="21">
        <v>22</v>
      </c>
      <c r="F305" s="21">
        <v>77</v>
      </c>
      <c r="G305" s="21">
        <v>9.2213176709215805</v>
      </c>
      <c r="H305" s="21">
        <v>6</v>
      </c>
      <c r="I305" s="21">
        <v>1500</v>
      </c>
      <c r="J305" s="21">
        <v>185</v>
      </c>
      <c r="K305" s="21">
        <v>12.5</v>
      </c>
      <c r="L305" s="2">
        <f t="shared" si="156"/>
        <v>2</v>
      </c>
      <c r="M305" s="2">
        <f t="shared" si="157"/>
        <v>4</v>
      </c>
      <c r="N305" s="2">
        <f t="shared" si="158"/>
        <v>6</v>
      </c>
      <c r="O305" s="2">
        <f t="shared" si="159"/>
        <v>2</v>
      </c>
      <c r="P305" s="2">
        <f t="shared" si="160"/>
        <v>3</v>
      </c>
      <c r="Q305" s="2">
        <f t="shared" si="161"/>
        <v>5</v>
      </c>
      <c r="R305" s="2">
        <f t="shared" si="162"/>
        <v>3</v>
      </c>
      <c r="S305" s="2">
        <f t="shared" si="163"/>
        <v>4</v>
      </c>
      <c r="T305" s="2">
        <f t="shared" si="164"/>
        <v>4</v>
      </c>
      <c r="U305" s="2">
        <f t="shared" si="165"/>
        <v>4</v>
      </c>
      <c r="V305" s="10">
        <f t="shared" si="166"/>
        <v>0</v>
      </c>
      <c r="W305" s="2">
        <f t="shared" si="167"/>
        <v>0</v>
      </c>
      <c r="X305" s="2">
        <f t="shared" si="168"/>
        <v>0</v>
      </c>
      <c r="Y305" s="2">
        <f t="shared" si="169"/>
        <v>0</v>
      </c>
      <c r="Z305" s="2">
        <f t="shared" si="170"/>
        <v>0</v>
      </c>
      <c r="AA305" s="2">
        <f t="shared" si="171"/>
        <v>0</v>
      </c>
      <c r="AB305" s="2">
        <f t="shared" si="172"/>
        <v>0</v>
      </c>
      <c r="AC305" s="2">
        <f t="shared" si="189"/>
        <v>6</v>
      </c>
      <c r="AD305" s="5">
        <f t="shared" si="190"/>
        <v>3</v>
      </c>
      <c r="AE305">
        <f t="shared" si="191"/>
        <v>1</v>
      </c>
      <c r="AF305" s="1" t="str">
        <f t="shared" si="173"/>
        <v>-</v>
      </c>
      <c r="AG305" s="1" t="str">
        <f t="shared" si="174"/>
        <v>-</v>
      </c>
      <c r="AH305" s="1">
        <f t="shared" si="175"/>
        <v>2.7331224136381347</v>
      </c>
      <c r="AI305" s="1" t="str">
        <f t="shared" si="176"/>
        <v>-</v>
      </c>
      <c r="AJ305" s="1" t="str">
        <f t="shared" si="177"/>
        <v>-</v>
      </c>
      <c r="AK305" s="1" t="str">
        <f t="shared" si="178"/>
        <v>-</v>
      </c>
      <c r="AL305" s="1" t="str">
        <f t="shared" si="179"/>
        <v>-</v>
      </c>
      <c r="AM305" s="1" t="str">
        <f t="shared" si="180"/>
        <v>-</v>
      </c>
      <c r="AN305" s="1" t="str">
        <f t="shared" si="181"/>
        <v>-</v>
      </c>
      <c r="AO305" s="1" t="str">
        <f t="shared" si="182"/>
        <v>-</v>
      </c>
      <c r="AP305" s="1" t="str">
        <f t="shared" si="192"/>
        <v>-</v>
      </c>
      <c r="AQ305" s="1" t="str">
        <f t="shared" si="183"/>
        <v>-</v>
      </c>
      <c r="AR305" s="1" t="str">
        <f t="shared" si="184"/>
        <v>-</v>
      </c>
      <c r="AS305" s="1" t="str">
        <f t="shared" si="185"/>
        <v>-</v>
      </c>
      <c r="AT305" s="1" t="str">
        <f t="shared" si="186"/>
        <v>-</v>
      </c>
      <c r="AU305" s="1" t="str">
        <f t="shared" si="187"/>
        <v>-</v>
      </c>
      <c r="AV305" s="1" t="str">
        <f t="shared" si="188"/>
        <v>-</v>
      </c>
      <c r="AW305" s="5">
        <f t="shared" si="193"/>
        <v>3</v>
      </c>
      <c r="AX305" s="1">
        <f t="shared" si="194"/>
        <v>2.7331224136381347</v>
      </c>
    </row>
    <row r="306" spans="1:50" x14ac:dyDescent="0.2">
      <c r="A306" s="4">
        <v>304</v>
      </c>
      <c r="B306" s="21">
        <v>0.49165695731067</v>
      </c>
      <c r="C306" s="21">
        <v>0.91900000000000004</v>
      </c>
      <c r="D306" s="21">
        <v>4</v>
      </c>
      <c r="E306" s="21">
        <v>36</v>
      </c>
      <c r="F306" s="21">
        <v>60</v>
      </c>
      <c r="G306" s="21">
        <v>7.2734377647307999</v>
      </c>
      <c r="H306" s="21">
        <v>6</v>
      </c>
      <c r="I306" s="21">
        <v>1500</v>
      </c>
      <c r="J306" s="21">
        <v>185</v>
      </c>
      <c r="K306" s="21">
        <v>12.5</v>
      </c>
      <c r="L306" s="2">
        <f t="shared" si="156"/>
        <v>1</v>
      </c>
      <c r="M306" s="2">
        <f t="shared" si="157"/>
        <v>6</v>
      </c>
      <c r="N306" s="2">
        <f t="shared" si="158"/>
        <v>7</v>
      </c>
      <c r="O306" s="2">
        <f t="shared" si="159"/>
        <v>4</v>
      </c>
      <c r="P306" s="2">
        <f t="shared" si="160"/>
        <v>4</v>
      </c>
      <c r="Q306" s="2">
        <f t="shared" si="161"/>
        <v>6</v>
      </c>
      <c r="R306" s="2">
        <f t="shared" si="162"/>
        <v>3</v>
      </c>
      <c r="S306" s="2">
        <f t="shared" si="163"/>
        <v>4</v>
      </c>
      <c r="T306" s="2">
        <f t="shared" si="164"/>
        <v>4</v>
      </c>
      <c r="U306" s="2">
        <f t="shared" si="165"/>
        <v>4</v>
      </c>
      <c r="V306" s="10">
        <f t="shared" si="166"/>
        <v>0</v>
      </c>
      <c r="W306" s="2">
        <f t="shared" si="167"/>
        <v>0</v>
      </c>
      <c r="X306" s="2">
        <f t="shared" si="168"/>
        <v>0</v>
      </c>
      <c r="Y306" s="2">
        <f t="shared" si="169"/>
        <v>0</v>
      </c>
      <c r="Z306" s="2">
        <f t="shared" si="170"/>
        <v>0</v>
      </c>
      <c r="AA306" s="2">
        <f t="shared" si="171"/>
        <v>0</v>
      </c>
      <c r="AB306" s="2">
        <f t="shared" si="172"/>
        <v>0</v>
      </c>
      <c r="AC306" s="2">
        <f t="shared" si="189"/>
        <v>7</v>
      </c>
      <c r="AD306" s="5">
        <f t="shared" si="190"/>
        <v>3</v>
      </c>
      <c r="AE306">
        <f t="shared" si="191"/>
        <v>1</v>
      </c>
      <c r="AF306" s="1" t="str">
        <f t="shared" si="173"/>
        <v>-</v>
      </c>
      <c r="AG306" s="1" t="str">
        <f t="shared" si="174"/>
        <v>-</v>
      </c>
      <c r="AH306" s="1">
        <f t="shared" si="175"/>
        <v>2.7953979311791564</v>
      </c>
      <c r="AI306" s="1" t="str">
        <f t="shared" si="176"/>
        <v>-</v>
      </c>
      <c r="AJ306" s="1" t="str">
        <f t="shared" si="177"/>
        <v>-</v>
      </c>
      <c r="AK306" s="1" t="str">
        <f t="shared" si="178"/>
        <v>-</v>
      </c>
      <c r="AL306" s="1" t="str">
        <f t="shared" si="179"/>
        <v>-</v>
      </c>
      <c r="AM306" s="1" t="str">
        <f t="shared" si="180"/>
        <v>-</v>
      </c>
      <c r="AN306" s="1" t="str">
        <f t="shared" si="181"/>
        <v>-</v>
      </c>
      <c r="AO306" s="1" t="str">
        <f t="shared" si="182"/>
        <v>-</v>
      </c>
      <c r="AP306" s="1" t="str">
        <f t="shared" si="192"/>
        <v>-</v>
      </c>
      <c r="AQ306" s="1" t="str">
        <f t="shared" si="183"/>
        <v>-</v>
      </c>
      <c r="AR306" s="1" t="str">
        <f t="shared" si="184"/>
        <v>-</v>
      </c>
      <c r="AS306" s="1" t="str">
        <f t="shared" si="185"/>
        <v>-</v>
      </c>
      <c r="AT306" s="1" t="str">
        <f t="shared" si="186"/>
        <v>-</v>
      </c>
      <c r="AU306" s="1" t="str">
        <f t="shared" si="187"/>
        <v>-</v>
      </c>
      <c r="AV306" s="1" t="str">
        <f t="shared" si="188"/>
        <v>-</v>
      </c>
      <c r="AW306" s="5">
        <f t="shared" si="193"/>
        <v>3</v>
      </c>
      <c r="AX306" s="1">
        <f t="shared" si="194"/>
        <v>2.7953979311791564</v>
      </c>
    </row>
    <row r="307" spans="1:50" x14ac:dyDescent="0.2">
      <c r="A307" s="4">
        <v>305</v>
      </c>
      <c r="B307" s="21">
        <v>0.40957922059173102</v>
      </c>
      <c r="C307" s="21">
        <v>2.496</v>
      </c>
      <c r="D307" s="21">
        <v>56</v>
      </c>
      <c r="E307" s="21">
        <v>30</v>
      </c>
      <c r="F307" s="21">
        <v>14</v>
      </c>
      <c r="G307" s="21">
        <v>8.4852220376390406</v>
      </c>
      <c r="H307" s="21">
        <v>6</v>
      </c>
      <c r="I307" s="21">
        <v>1500</v>
      </c>
      <c r="J307" s="21">
        <v>185</v>
      </c>
      <c r="K307" s="21">
        <v>12.5</v>
      </c>
      <c r="L307" s="2">
        <f t="shared" si="156"/>
        <v>3</v>
      </c>
      <c r="M307" s="2">
        <f t="shared" si="157"/>
        <v>7</v>
      </c>
      <c r="N307" s="2">
        <f t="shared" si="158"/>
        <v>8</v>
      </c>
      <c r="O307" s="2">
        <f t="shared" si="159"/>
        <v>3</v>
      </c>
      <c r="P307" s="2">
        <f t="shared" si="160"/>
        <v>4</v>
      </c>
      <c r="Q307" s="2">
        <f t="shared" si="161"/>
        <v>5</v>
      </c>
      <c r="R307" s="2">
        <f t="shared" si="162"/>
        <v>4</v>
      </c>
      <c r="S307" s="2">
        <f t="shared" si="163"/>
        <v>3</v>
      </c>
      <c r="T307" s="2">
        <f t="shared" si="164"/>
        <v>3</v>
      </c>
      <c r="U307" s="2">
        <f t="shared" si="165"/>
        <v>4</v>
      </c>
      <c r="V307" s="10">
        <f t="shared" si="166"/>
        <v>0</v>
      </c>
      <c r="W307" s="2">
        <f t="shared" si="167"/>
        <v>0</v>
      </c>
      <c r="X307" s="2">
        <f t="shared" si="168"/>
        <v>0</v>
      </c>
      <c r="Y307" s="2">
        <f t="shared" si="169"/>
        <v>0</v>
      </c>
      <c r="Z307" s="2">
        <f t="shared" si="170"/>
        <v>0</v>
      </c>
      <c r="AA307" s="2">
        <f t="shared" si="171"/>
        <v>0</v>
      </c>
      <c r="AB307" s="2">
        <f t="shared" si="172"/>
        <v>0</v>
      </c>
      <c r="AC307" s="2">
        <f t="shared" si="189"/>
        <v>8</v>
      </c>
      <c r="AD307" s="5">
        <f t="shared" si="190"/>
        <v>3</v>
      </c>
      <c r="AE307">
        <f t="shared" si="191"/>
        <v>1</v>
      </c>
      <c r="AF307" s="1" t="str">
        <f t="shared" si="173"/>
        <v>-</v>
      </c>
      <c r="AG307" s="1" t="str">
        <f t="shared" si="174"/>
        <v>-</v>
      </c>
      <c r="AH307" s="1">
        <f t="shared" si="175"/>
        <v>2.8794642288180765</v>
      </c>
      <c r="AI307" s="1" t="str">
        <f t="shared" si="176"/>
        <v>-</v>
      </c>
      <c r="AJ307" s="1" t="str">
        <f t="shared" si="177"/>
        <v>-</v>
      </c>
      <c r="AK307" s="1" t="str">
        <f t="shared" si="178"/>
        <v>-</v>
      </c>
      <c r="AL307" s="1" t="str">
        <f t="shared" si="179"/>
        <v>-</v>
      </c>
      <c r="AM307" s="1" t="str">
        <f t="shared" si="180"/>
        <v>-</v>
      </c>
      <c r="AN307" s="1" t="str">
        <f t="shared" si="181"/>
        <v>-</v>
      </c>
      <c r="AO307" s="1" t="str">
        <f t="shared" si="182"/>
        <v>-</v>
      </c>
      <c r="AP307" s="1" t="str">
        <f t="shared" si="192"/>
        <v>-</v>
      </c>
      <c r="AQ307" s="1" t="str">
        <f t="shared" si="183"/>
        <v>-</v>
      </c>
      <c r="AR307" s="1" t="str">
        <f t="shared" si="184"/>
        <v>-</v>
      </c>
      <c r="AS307" s="1" t="str">
        <f t="shared" si="185"/>
        <v>-</v>
      </c>
      <c r="AT307" s="1" t="str">
        <f t="shared" si="186"/>
        <v>-</v>
      </c>
      <c r="AU307" s="1" t="str">
        <f t="shared" si="187"/>
        <v>-</v>
      </c>
      <c r="AV307" s="1" t="str">
        <f t="shared" si="188"/>
        <v>-</v>
      </c>
      <c r="AW307" s="5">
        <f t="shared" si="193"/>
        <v>3</v>
      </c>
      <c r="AX307" s="1">
        <f t="shared" si="194"/>
        <v>2.8794642288180765</v>
      </c>
    </row>
    <row r="308" spans="1:50" x14ac:dyDescent="0.2">
      <c r="A308" s="4">
        <v>306</v>
      </c>
      <c r="B308" s="21">
        <v>0.60170415858258397</v>
      </c>
      <c r="C308" s="21">
        <v>41.798000000000002</v>
      </c>
      <c r="D308" s="21">
        <v>28</v>
      </c>
      <c r="E308" s="21">
        <v>66</v>
      </c>
      <c r="F308" s="21">
        <v>6</v>
      </c>
      <c r="G308" s="21">
        <v>11.822232738728999</v>
      </c>
      <c r="H308" s="21">
        <v>7</v>
      </c>
      <c r="I308" s="21">
        <v>1500</v>
      </c>
      <c r="J308" s="21">
        <v>185</v>
      </c>
      <c r="K308" s="21">
        <v>12.5</v>
      </c>
      <c r="L308" s="2">
        <f t="shared" si="156"/>
        <v>3</v>
      </c>
      <c r="M308" s="2">
        <f t="shared" si="157"/>
        <v>5</v>
      </c>
      <c r="N308" s="2">
        <f t="shared" si="158"/>
        <v>3</v>
      </c>
      <c r="O308" s="2">
        <f t="shared" si="159"/>
        <v>5</v>
      </c>
      <c r="P308" s="2">
        <f t="shared" si="160"/>
        <v>5</v>
      </c>
      <c r="Q308" s="2">
        <f t="shared" si="161"/>
        <v>4</v>
      </c>
      <c r="R308" s="2">
        <f t="shared" si="162"/>
        <v>3</v>
      </c>
      <c r="S308" s="2">
        <f t="shared" si="163"/>
        <v>1</v>
      </c>
      <c r="T308" s="2">
        <f t="shared" si="164"/>
        <v>1</v>
      </c>
      <c r="U308" s="2">
        <f t="shared" si="165"/>
        <v>4</v>
      </c>
      <c r="V308" s="10">
        <f t="shared" si="166"/>
        <v>0</v>
      </c>
      <c r="W308" s="2">
        <f t="shared" si="167"/>
        <v>0</v>
      </c>
      <c r="X308" s="2">
        <f t="shared" si="168"/>
        <v>0</v>
      </c>
      <c r="Y308" s="2">
        <f t="shared" si="169"/>
        <v>0</v>
      </c>
      <c r="Z308" s="2">
        <f t="shared" si="170"/>
        <v>0</v>
      </c>
      <c r="AA308" s="2">
        <f t="shared" si="171"/>
        <v>0</v>
      </c>
      <c r="AB308" s="2">
        <f t="shared" si="172"/>
        <v>0</v>
      </c>
      <c r="AC308" s="2">
        <f t="shared" si="189"/>
        <v>5</v>
      </c>
      <c r="AD308" s="5">
        <f t="shared" si="190"/>
        <v>2</v>
      </c>
      <c r="AE308">
        <f t="shared" si="191"/>
        <v>3</v>
      </c>
      <c r="AF308" s="1" t="str">
        <f t="shared" si="173"/>
        <v>-</v>
      </c>
      <c r="AG308" s="1">
        <f t="shared" si="174"/>
        <v>3.0337094765512256</v>
      </c>
      <c r="AH308" s="1" t="str">
        <f t="shared" si="175"/>
        <v>-</v>
      </c>
      <c r="AI308" s="1">
        <f t="shared" si="176"/>
        <v>2.7520415360529982</v>
      </c>
      <c r="AJ308" s="1">
        <f t="shared" si="177"/>
        <v>2.2678028473953211</v>
      </c>
      <c r="AK308" s="1" t="str">
        <f t="shared" si="178"/>
        <v>-</v>
      </c>
      <c r="AL308" s="1" t="str">
        <f t="shared" si="179"/>
        <v>-</v>
      </c>
      <c r="AM308" s="1" t="str">
        <f t="shared" si="180"/>
        <v>-</v>
      </c>
      <c r="AN308" s="1" t="str">
        <f t="shared" si="181"/>
        <v>-</v>
      </c>
      <c r="AO308" s="1" t="str">
        <f t="shared" si="182"/>
        <v>-</v>
      </c>
      <c r="AP308" s="1" t="str">
        <f t="shared" si="192"/>
        <v>-</v>
      </c>
      <c r="AQ308" s="1" t="str">
        <f t="shared" si="183"/>
        <v>-</v>
      </c>
      <c r="AR308" s="1" t="str">
        <f t="shared" si="184"/>
        <v>-</v>
      </c>
      <c r="AS308" s="1" t="str">
        <f t="shared" si="185"/>
        <v>-</v>
      </c>
      <c r="AT308" s="1" t="str">
        <f t="shared" si="186"/>
        <v>-</v>
      </c>
      <c r="AU308" s="1" t="str">
        <f t="shared" si="187"/>
        <v>-</v>
      </c>
      <c r="AV308" s="1" t="str">
        <f t="shared" si="188"/>
        <v>-</v>
      </c>
      <c r="AW308" s="5">
        <f t="shared" si="193"/>
        <v>5</v>
      </c>
      <c r="AX308" s="1">
        <f t="shared" si="194"/>
        <v>2.2678028473953211</v>
      </c>
    </row>
    <row r="309" spans="1:50" x14ac:dyDescent="0.2">
      <c r="A309" s="4">
        <v>307</v>
      </c>
      <c r="B309" s="21">
        <v>0.62936722067593598</v>
      </c>
      <c r="C309" s="21">
        <v>2.93</v>
      </c>
      <c r="D309" s="21">
        <v>24</v>
      </c>
      <c r="E309" s="21">
        <v>73</v>
      </c>
      <c r="F309" s="21">
        <v>3</v>
      </c>
      <c r="G309" s="21">
        <v>11.1890085001139</v>
      </c>
      <c r="H309" s="21">
        <v>7</v>
      </c>
      <c r="I309" s="21">
        <v>1500</v>
      </c>
      <c r="J309" s="21">
        <v>0.15</v>
      </c>
      <c r="K309" s="21">
        <v>37.5</v>
      </c>
      <c r="L309" s="2">
        <f t="shared" si="156"/>
        <v>4</v>
      </c>
      <c r="M309" s="2">
        <f t="shared" si="157"/>
        <v>6</v>
      </c>
      <c r="N309" s="2">
        <f t="shared" si="158"/>
        <v>4</v>
      </c>
      <c r="O309" s="2">
        <f t="shared" si="159"/>
        <v>6</v>
      </c>
      <c r="P309" s="2">
        <f t="shared" si="160"/>
        <v>5</v>
      </c>
      <c r="Q309" s="2">
        <f t="shared" si="161"/>
        <v>4</v>
      </c>
      <c r="R309" s="2">
        <f t="shared" si="162"/>
        <v>3</v>
      </c>
      <c r="S309" s="2">
        <f t="shared" si="163"/>
        <v>2</v>
      </c>
      <c r="T309" s="2">
        <f t="shared" si="164"/>
        <v>2</v>
      </c>
      <c r="U309" s="2">
        <f t="shared" si="165"/>
        <v>5</v>
      </c>
      <c r="V309" s="10">
        <f t="shared" si="166"/>
        <v>0</v>
      </c>
      <c r="W309" s="2">
        <f t="shared" si="167"/>
        <v>0</v>
      </c>
      <c r="X309" s="2">
        <f t="shared" si="168"/>
        <v>0</v>
      </c>
      <c r="Y309" s="2">
        <f t="shared" si="169"/>
        <v>0</v>
      </c>
      <c r="Z309" s="2">
        <f t="shared" si="170"/>
        <v>0</v>
      </c>
      <c r="AA309" s="2">
        <f t="shared" si="171"/>
        <v>0</v>
      </c>
      <c r="AB309" s="2">
        <f t="shared" si="172"/>
        <v>0</v>
      </c>
      <c r="AC309" s="2">
        <f t="shared" si="189"/>
        <v>6</v>
      </c>
      <c r="AD309" s="5">
        <f t="shared" si="190"/>
        <v>2</v>
      </c>
      <c r="AE309">
        <f t="shared" si="191"/>
        <v>2</v>
      </c>
      <c r="AF309" s="1" t="str">
        <f t="shared" si="173"/>
        <v>-</v>
      </c>
      <c r="AG309" s="1">
        <f t="shared" si="174"/>
        <v>1.9023071027446086</v>
      </c>
      <c r="AH309" s="1" t="str">
        <f t="shared" si="175"/>
        <v>-</v>
      </c>
      <c r="AI309" s="1">
        <f t="shared" si="176"/>
        <v>2.3413944489171739</v>
      </c>
      <c r="AJ309" s="1" t="str">
        <f t="shared" si="177"/>
        <v>-</v>
      </c>
      <c r="AK309" s="1" t="str">
        <f t="shared" si="178"/>
        <v>-</v>
      </c>
      <c r="AL309" s="1" t="str">
        <f t="shared" si="179"/>
        <v>-</v>
      </c>
      <c r="AM309" s="1" t="str">
        <f t="shared" si="180"/>
        <v>-</v>
      </c>
      <c r="AN309" s="1" t="str">
        <f t="shared" si="181"/>
        <v>-</v>
      </c>
      <c r="AO309" s="1" t="str">
        <f t="shared" si="182"/>
        <v>-</v>
      </c>
      <c r="AP309" s="1" t="str">
        <f t="shared" si="192"/>
        <v>-</v>
      </c>
      <c r="AQ309" s="1" t="str">
        <f t="shared" si="183"/>
        <v>-</v>
      </c>
      <c r="AR309" s="1" t="str">
        <f t="shared" si="184"/>
        <v>-</v>
      </c>
      <c r="AS309" s="1" t="str">
        <f t="shared" si="185"/>
        <v>-</v>
      </c>
      <c r="AT309" s="1" t="str">
        <f t="shared" si="186"/>
        <v>-</v>
      </c>
      <c r="AU309" s="1" t="str">
        <f t="shared" si="187"/>
        <v>-</v>
      </c>
      <c r="AV309" s="1" t="str">
        <f t="shared" si="188"/>
        <v>-</v>
      </c>
      <c r="AW309" s="5">
        <f t="shared" si="193"/>
        <v>2</v>
      </c>
      <c r="AX309" s="1">
        <f t="shared" si="194"/>
        <v>1.9023071027446086</v>
      </c>
    </row>
    <row r="310" spans="1:50" x14ac:dyDescent="0.2">
      <c r="A310" s="4">
        <v>308</v>
      </c>
      <c r="B310" s="21">
        <v>0.21325233883886499</v>
      </c>
      <c r="C310" s="21">
        <v>1.4470000000000001</v>
      </c>
      <c r="D310" s="21">
        <v>89</v>
      </c>
      <c r="E310" s="21">
        <v>11</v>
      </c>
      <c r="F310" s="21">
        <v>0</v>
      </c>
      <c r="G310" s="21">
        <v>13.0298267245802</v>
      </c>
      <c r="H310" s="21">
        <v>7</v>
      </c>
      <c r="I310" s="21">
        <v>1500</v>
      </c>
      <c r="J310" s="21">
        <v>0.15</v>
      </c>
      <c r="K310" s="21">
        <v>37.5</v>
      </c>
      <c r="L310" s="2">
        <f t="shared" si="156"/>
        <v>4</v>
      </c>
      <c r="M310" s="2">
        <f t="shared" si="157"/>
        <v>7</v>
      </c>
      <c r="N310" s="2">
        <f t="shared" si="158"/>
        <v>6</v>
      </c>
      <c r="O310" s="2">
        <f t="shared" si="159"/>
        <v>4</v>
      </c>
      <c r="P310" s="2">
        <f t="shared" si="160"/>
        <v>3</v>
      </c>
      <c r="Q310" s="2">
        <f t="shared" si="161"/>
        <v>2</v>
      </c>
      <c r="R310" s="2">
        <f t="shared" si="162"/>
        <v>7</v>
      </c>
      <c r="S310" s="2">
        <f t="shared" si="163"/>
        <v>3</v>
      </c>
      <c r="T310" s="2">
        <f t="shared" si="164"/>
        <v>3</v>
      </c>
      <c r="U310" s="2">
        <f t="shared" si="165"/>
        <v>3</v>
      </c>
      <c r="V310" s="10">
        <f t="shared" si="166"/>
        <v>0</v>
      </c>
      <c r="W310" s="2">
        <f t="shared" si="167"/>
        <v>0</v>
      </c>
      <c r="X310" s="2">
        <f t="shared" si="168"/>
        <v>0</v>
      </c>
      <c r="Y310" s="2">
        <f t="shared" si="169"/>
        <v>0</v>
      </c>
      <c r="Z310" s="2">
        <f t="shared" si="170"/>
        <v>0</v>
      </c>
      <c r="AA310" s="2">
        <f t="shared" si="171"/>
        <v>0</v>
      </c>
      <c r="AB310" s="2">
        <f t="shared" si="172"/>
        <v>0</v>
      </c>
      <c r="AC310" s="2">
        <f t="shared" si="189"/>
        <v>7</v>
      </c>
      <c r="AD310" s="5">
        <f t="shared" si="190"/>
        <v>2</v>
      </c>
      <c r="AE310">
        <f t="shared" si="191"/>
        <v>2</v>
      </c>
      <c r="AF310" s="1" t="str">
        <f t="shared" si="173"/>
        <v>-</v>
      </c>
      <c r="AG310" s="1">
        <f t="shared" si="174"/>
        <v>1.8244138139028578</v>
      </c>
      <c r="AH310" s="1" t="str">
        <f t="shared" si="175"/>
        <v>-</v>
      </c>
      <c r="AI310" s="1" t="str">
        <f t="shared" si="176"/>
        <v>-</v>
      </c>
      <c r="AJ310" s="1" t="str">
        <f t="shared" si="177"/>
        <v>-</v>
      </c>
      <c r="AK310" s="1" t="str">
        <f t="shared" si="178"/>
        <v>-</v>
      </c>
      <c r="AL310" s="1">
        <f t="shared" si="179"/>
        <v>1.970043639953575</v>
      </c>
      <c r="AM310" s="1" t="str">
        <f t="shared" si="180"/>
        <v>-</v>
      </c>
      <c r="AN310" s="1" t="str">
        <f t="shared" si="181"/>
        <v>-</v>
      </c>
      <c r="AO310" s="1" t="str">
        <f t="shared" si="182"/>
        <v>-</v>
      </c>
      <c r="AP310" s="1" t="str">
        <f t="shared" si="192"/>
        <v>-</v>
      </c>
      <c r="AQ310" s="1" t="str">
        <f t="shared" si="183"/>
        <v>-</v>
      </c>
      <c r="AR310" s="1" t="str">
        <f t="shared" si="184"/>
        <v>-</v>
      </c>
      <c r="AS310" s="1" t="str">
        <f t="shared" si="185"/>
        <v>-</v>
      </c>
      <c r="AT310" s="1" t="str">
        <f t="shared" si="186"/>
        <v>-</v>
      </c>
      <c r="AU310" s="1" t="str">
        <f t="shared" si="187"/>
        <v>-</v>
      </c>
      <c r="AV310" s="1" t="str">
        <f t="shared" si="188"/>
        <v>-</v>
      </c>
      <c r="AW310" s="5">
        <f t="shared" si="193"/>
        <v>2</v>
      </c>
      <c r="AX310" s="1">
        <f t="shared" si="194"/>
        <v>1.8244138139028578</v>
      </c>
    </row>
    <row r="311" spans="1:50" x14ac:dyDescent="0.2">
      <c r="A311" s="4">
        <v>309</v>
      </c>
      <c r="B311" s="21">
        <v>0.30990267771116498</v>
      </c>
      <c r="C311" s="21">
        <v>6.2220000000000004</v>
      </c>
      <c r="D311" s="21">
        <v>75</v>
      </c>
      <c r="E311" s="21">
        <v>19</v>
      </c>
      <c r="F311" s="21">
        <v>6</v>
      </c>
      <c r="G311" s="21">
        <v>9.6786617023369104</v>
      </c>
      <c r="H311" s="21">
        <v>7</v>
      </c>
      <c r="I311" s="21">
        <v>1500</v>
      </c>
      <c r="J311" s="21">
        <v>0.15</v>
      </c>
      <c r="K311" s="21">
        <v>37.5</v>
      </c>
      <c r="L311" s="2">
        <f t="shared" si="156"/>
        <v>5</v>
      </c>
      <c r="M311" s="2">
        <f t="shared" si="157"/>
        <v>6</v>
      </c>
      <c r="N311" s="2">
        <f t="shared" si="158"/>
        <v>6</v>
      </c>
      <c r="O311" s="2">
        <f t="shared" si="159"/>
        <v>4</v>
      </c>
      <c r="P311" s="2">
        <f t="shared" si="160"/>
        <v>2</v>
      </c>
      <c r="Q311" s="2">
        <f t="shared" si="161"/>
        <v>3</v>
      </c>
      <c r="R311" s="2">
        <f t="shared" si="162"/>
        <v>6</v>
      </c>
      <c r="S311" s="2">
        <f t="shared" si="163"/>
        <v>4</v>
      </c>
      <c r="T311" s="2">
        <f t="shared" si="164"/>
        <v>4</v>
      </c>
      <c r="U311" s="2">
        <f t="shared" si="165"/>
        <v>3</v>
      </c>
      <c r="V311" s="10">
        <f t="shared" si="166"/>
        <v>0</v>
      </c>
      <c r="W311" s="2">
        <f t="shared" si="167"/>
        <v>0</v>
      </c>
      <c r="X311" s="2">
        <f t="shared" si="168"/>
        <v>0</v>
      </c>
      <c r="Y311" s="2">
        <f t="shared" si="169"/>
        <v>0</v>
      </c>
      <c r="Z311" s="2">
        <f t="shared" si="170"/>
        <v>0</v>
      </c>
      <c r="AA311" s="2">
        <f t="shared" si="171"/>
        <v>0</v>
      </c>
      <c r="AB311" s="2">
        <f t="shared" si="172"/>
        <v>0</v>
      </c>
      <c r="AC311" s="2">
        <f t="shared" si="189"/>
        <v>6</v>
      </c>
      <c r="AD311" s="5">
        <f t="shared" si="190"/>
        <v>2</v>
      </c>
      <c r="AE311">
        <f t="shared" si="191"/>
        <v>3</v>
      </c>
      <c r="AF311" s="1" t="str">
        <f t="shared" si="173"/>
        <v>-</v>
      </c>
      <c r="AG311" s="1">
        <f t="shared" si="174"/>
        <v>2.1058172439876039</v>
      </c>
      <c r="AH311" s="1">
        <f t="shared" si="175"/>
        <v>1.9450891402696107</v>
      </c>
      <c r="AI311" s="1" t="str">
        <f t="shared" si="176"/>
        <v>-</v>
      </c>
      <c r="AJ311" s="1" t="str">
        <f t="shared" si="177"/>
        <v>-</v>
      </c>
      <c r="AK311" s="1" t="str">
        <f t="shared" si="178"/>
        <v>-</v>
      </c>
      <c r="AL311" s="1">
        <f t="shared" si="179"/>
        <v>2.2135867070959709</v>
      </c>
      <c r="AM311" s="1" t="str">
        <f t="shared" si="180"/>
        <v>-</v>
      </c>
      <c r="AN311" s="1" t="str">
        <f t="shared" si="181"/>
        <v>-</v>
      </c>
      <c r="AO311" s="1" t="str">
        <f t="shared" si="182"/>
        <v>-</v>
      </c>
      <c r="AP311" s="1" t="str">
        <f t="shared" si="192"/>
        <v>-</v>
      </c>
      <c r="AQ311" s="1" t="str">
        <f t="shared" si="183"/>
        <v>-</v>
      </c>
      <c r="AR311" s="1" t="str">
        <f t="shared" si="184"/>
        <v>-</v>
      </c>
      <c r="AS311" s="1" t="str">
        <f t="shared" si="185"/>
        <v>-</v>
      </c>
      <c r="AT311" s="1" t="str">
        <f t="shared" si="186"/>
        <v>-</v>
      </c>
      <c r="AU311" s="1" t="str">
        <f t="shared" si="187"/>
        <v>-</v>
      </c>
      <c r="AV311" s="1" t="str">
        <f t="shared" si="188"/>
        <v>-</v>
      </c>
      <c r="AW311" s="5">
        <f t="shared" si="193"/>
        <v>3</v>
      </c>
      <c r="AX311" s="1">
        <f t="shared" si="194"/>
        <v>1.9450891402696107</v>
      </c>
    </row>
    <row r="312" spans="1:50" x14ac:dyDescent="0.2">
      <c r="A312" s="4">
        <v>310</v>
      </c>
      <c r="B312" s="21">
        <v>0.32497860570510101</v>
      </c>
      <c r="C312" s="21">
        <v>3.0640000000000001</v>
      </c>
      <c r="D312" s="21">
        <v>66</v>
      </c>
      <c r="E312" s="21">
        <v>31</v>
      </c>
      <c r="F312" s="21">
        <v>3</v>
      </c>
      <c r="G312" s="21">
        <v>10.3987299372842</v>
      </c>
      <c r="H312" s="21">
        <v>7</v>
      </c>
      <c r="I312" s="21">
        <v>1500</v>
      </c>
      <c r="J312" s="21">
        <v>0.15</v>
      </c>
      <c r="K312" s="21">
        <v>37.5</v>
      </c>
      <c r="L312" s="2">
        <f t="shared" si="156"/>
        <v>5</v>
      </c>
      <c r="M312" s="2">
        <f t="shared" si="157"/>
        <v>9</v>
      </c>
      <c r="N312" s="2">
        <f t="shared" si="158"/>
        <v>7</v>
      </c>
      <c r="O312" s="2">
        <f t="shared" si="159"/>
        <v>5</v>
      </c>
      <c r="P312" s="2">
        <f t="shared" si="160"/>
        <v>4</v>
      </c>
      <c r="Q312" s="2">
        <f t="shared" si="161"/>
        <v>3</v>
      </c>
      <c r="R312" s="2">
        <f t="shared" si="162"/>
        <v>5</v>
      </c>
      <c r="S312" s="2">
        <f t="shared" si="163"/>
        <v>2</v>
      </c>
      <c r="T312" s="2">
        <f t="shared" si="164"/>
        <v>2</v>
      </c>
      <c r="U312" s="2">
        <f t="shared" si="165"/>
        <v>4</v>
      </c>
      <c r="V312" s="10">
        <f t="shared" si="166"/>
        <v>0</v>
      </c>
      <c r="W312" s="2">
        <f t="shared" si="167"/>
        <v>0</v>
      </c>
      <c r="X312" s="2">
        <f t="shared" si="168"/>
        <v>0</v>
      </c>
      <c r="Y312" s="2">
        <f t="shared" si="169"/>
        <v>0</v>
      </c>
      <c r="Z312" s="2">
        <f t="shared" si="170"/>
        <v>0</v>
      </c>
      <c r="AA312" s="2">
        <f t="shared" si="171"/>
        <v>0</v>
      </c>
      <c r="AB312" s="2">
        <f t="shared" si="172"/>
        <v>0</v>
      </c>
      <c r="AC312" s="2">
        <f t="shared" si="189"/>
        <v>9</v>
      </c>
      <c r="AD312" s="5">
        <f t="shared" si="190"/>
        <v>2</v>
      </c>
      <c r="AE312">
        <f t="shared" si="191"/>
        <v>1</v>
      </c>
      <c r="AF312" s="1" t="str">
        <f t="shared" si="173"/>
        <v>-</v>
      </c>
      <c r="AG312" s="1">
        <f t="shared" si="174"/>
        <v>1.9672234437011735</v>
      </c>
      <c r="AH312" s="1" t="str">
        <f t="shared" si="175"/>
        <v>-</v>
      </c>
      <c r="AI312" s="1" t="str">
        <f t="shared" si="176"/>
        <v>-</v>
      </c>
      <c r="AJ312" s="1" t="str">
        <f t="shared" si="177"/>
        <v>-</v>
      </c>
      <c r="AK312" s="1" t="str">
        <f t="shared" si="178"/>
        <v>-</v>
      </c>
      <c r="AL312" s="1" t="str">
        <f t="shared" si="179"/>
        <v>-</v>
      </c>
      <c r="AM312" s="1" t="str">
        <f t="shared" si="180"/>
        <v>-</v>
      </c>
      <c r="AN312" s="1" t="str">
        <f t="shared" si="181"/>
        <v>-</v>
      </c>
      <c r="AO312" s="1" t="str">
        <f t="shared" si="182"/>
        <v>-</v>
      </c>
      <c r="AP312" s="1" t="str">
        <f t="shared" si="192"/>
        <v>-</v>
      </c>
      <c r="AQ312" s="1" t="str">
        <f t="shared" si="183"/>
        <v>-</v>
      </c>
      <c r="AR312" s="1" t="str">
        <f t="shared" si="184"/>
        <v>-</v>
      </c>
      <c r="AS312" s="1" t="str">
        <f t="shared" si="185"/>
        <v>-</v>
      </c>
      <c r="AT312" s="1" t="str">
        <f t="shared" si="186"/>
        <v>-</v>
      </c>
      <c r="AU312" s="1" t="str">
        <f t="shared" si="187"/>
        <v>-</v>
      </c>
      <c r="AV312" s="1" t="str">
        <f t="shared" si="188"/>
        <v>-</v>
      </c>
      <c r="AW312" s="5">
        <f t="shared" si="193"/>
        <v>2</v>
      </c>
      <c r="AX312" s="1">
        <f t="shared" si="194"/>
        <v>1.9672234437011735</v>
      </c>
    </row>
    <row r="313" spans="1:50" x14ac:dyDescent="0.2">
      <c r="A313" s="4">
        <v>311</v>
      </c>
      <c r="B313" s="21">
        <v>0.39165933489217802</v>
      </c>
      <c r="C313" s="21">
        <v>4.2880000000000003</v>
      </c>
      <c r="D313" s="21">
        <v>74</v>
      </c>
      <c r="E313" s="21">
        <v>17</v>
      </c>
      <c r="F313" s="21">
        <v>9</v>
      </c>
      <c r="G313" s="21">
        <v>12.434558382510801</v>
      </c>
      <c r="H313" s="21">
        <v>7</v>
      </c>
      <c r="I313" s="21">
        <v>1500</v>
      </c>
      <c r="J313" s="21">
        <v>0.15</v>
      </c>
      <c r="K313" s="21">
        <v>37.5</v>
      </c>
      <c r="L313" s="2">
        <f t="shared" si="156"/>
        <v>5</v>
      </c>
      <c r="M313" s="2">
        <f t="shared" si="157"/>
        <v>7</v>
      </c>
      <c r="N313" s="2">
        <f t="shared" si="158"/>
        <v>5</v>
      </c>
      <c r="O313" s="2">
        <f t="shared" si="159"/>
        <v>4</v>
      </c>
      <c r="P313" s="2">
        <f t="shared" si="160"/>
        <v>3</v>
      </c>
      <c r="Q313" s="2">
        <f t="shared" si="161"/>
        <v>2</v>
      </c>
      <c r="R313" s="2">
        <f t="shared" si="162"/>
        <v>6</v>
      </c>
      <c r="S313" s="2">
        <f t="shared" si="163"/>
        <v>3</v>
      </c>
      <c r="T313" s="2">
        <f t="shared" si="164"/>
        <v>3</v>
      </c>
      <c r="U313" s="2">
        <f t="shared" si="165"/>
        <v>3</v>
      </c>
      <c r="V313" s="10">
        <f t="shared" si="166"/>
        <v>0</v>
      </c>
      <c r="W313" s="2">
        <f t="shared" si="167"/>
        <v>0</v>
      </c>
      <c r="X313" s="2">
        <f t="shared" si="168"/>
        <v>0</v>
      </c>
      <c r="Y313" s="2">
        <f t="shared" si="169"/>
        <v>0</v>
      </c>
      <c r="Z313" s="2">
        <f t="shared" si="170"/>
        <v>0</v>
      </c>
      <c r="AA313" s="2">
        <f t="shared" si="171"/>
        <v>0</v>
      </c>
      <c r="AB313" s="2">
        <f t="shared" si="172"/>
        <v>0</v>
      </c>
      <c r="AC313" s="2">
        <f t="shared" si="189"/>
        <v>7</v>
      </c>
      <c r="AD313" s="5">
        <f t="shared" si="190"/>
        <v>2</v>
      </c>
      <c r="AE313">
        <f t="shared" si="191"/>
        <v>1</v>
      </c>
      <c r="AF313" s="1" t="str">
        <f t="shared" si="173"/>
        <v>-</v>
      </c>
      <c r="AG313" s="1">
        <f t="shared" si="174"/>
        <v>1.9041453999327802</v>
      </c>
      <c r="AH313" s="1" t="str">
        <f t="shared" si="175"/>
        <v>-</v>
      </c>
      <c r="AI313" s="1" t="str">
        <f t="shared" si="176"/>
        <v>-</v>
      </c>
      <c r="AJ313" s="1" t="str">
        <f t="shared" si="177"/>
        <v>-</v>
      </c>
      <c r="AK313" s="1" t="str">
        <f t="shared" si="178"/>
        <v>-</v>
      </c>
      <c r="AL313" s="1" t="str">
        <f t="shared" si="179"/>
        <v>-</v>
      </c>
      <c r="AM313" s="1" t="str">
        <f t="shared" si="180"/>
        <v>-</v>
      </c>
      <c r="AN313" s="1" t="str">
        <f t="shared" si="181"/>
        <v>-</v>
      </c>
      <c r="AO313" s="1" t="str">
        <f t="shared" si="182"/>
        <v>-</v>
      </c>
      <c r="AP313" s="1" t="str">
        <f t="shared" si="192"/>
        <v>-</v>
      </c>
      <c r="AQ313" s="1" t="str">
        <f t="shared" si="183"/>
        <v>-</v>
      </c>
      <c r="AR313" s="1" t="str">
        <f t="shared" si="184"/>
        <v>-</v>
      </c>
      <c r="AS313" s="1" t="str">
        <f t="shared" si="185"/>
        <v>-</v>
      </c>
      <c r="AT313" s="1" t="str">
        <f t="shared" si="186"/>
        <v>-</v>
      </c>
      <c r="AU313" s="1" t="str">
        <f t="shared" si="187"/>
        <v>-</v>
      </c>
      <c r="AV313" s="1" t="str">
        <f t="shared" si="188"/>
        <v>-</v>
      </c>
      <c r="AW313" s="5">
        <f t="shared" si="193"/>
        <v>2</v>
      </c>
      <c r="AX313" s="1">
        <f t="shared" si="194"/>
        <v>1.9041453999327802</v>
      </c>
    </row>
    <row r="314" spans="1:50" x14ac:dyDescent="0.2">
      <c r="A314" s="4">
        <v>312</v>
      </c>
      <c r="B314" s="21">
        <v>0.51747659532075396</v>
      </c>
      <c r="C314" s="21">
        <v>3.6880000000000002</v>
      </c>
      <c r="D314" s="21">
        <v>64</v>
      </c>
      <c r="E314" s="21">
        <v>24</v>
      </c>
      <c r="F314" s="21">
        <v>12</v>
      </c>
      <c r="G314" s="21">
        <v>8.8520111746594594</v>
      </c>
      <c r="H314" s="21">
        <v>6</v>
      </c>
      <c r="I314" s="21">
        <v>1500</v>
      </c>
      <c r="J314" s="21">
        <v>0.15</v>
      </c>
      <c r="K314" s="21">
        <v>37.5</v>
      </c>
      <c r="L314" s="2">
        <f t="shared" si="156"/>
        <v>3</v>
      </c>
      <c r="M314" s="2">
        <f t="shared" si="157"/>
        <v>7</v>
      </c>
      <c r="N314" s="2">
        <f t="shared" si="158"/>
        <v>9</v>
      </c>
      <c r="O314" s="2">
        <f t="shared" si="159"/>
        <v>4</v>
      </c>
      <c r="P314" s="2">
        <f t="shared" si="160"/>
        <v>4</v>
      </c>
      <c r="Q314" s="2">
        <f t="shared" si="161"/>
        <v>5</v>
      </c>
      <c r="R314" s="2">
        <f t="shared" si="162"/>
        <v>4</v>
      </c>
      <c r="S314" s="2">
        <f t="shared" si="163"/>
        <v>4</v>
      </c>
      <c r="T314" s="2">
        <f t="shared" si="164"/>
        <v>4</v>
      </c>
      <c r="U314" s="2">
        <f t="shared" si="165"/>
        <v>5</v>
      </c>
      <c r="V314" s="10">
        <f t="shared" si="166"/>
        <v>0</v>
      </c>
      <c r="W314" s="2">
        <f t="shared" si="167"/>
        <v>0</v>
      </c>
      <c r="X314" s="2">
        <f t="shared" si="168"/>
        <v>0</v>
      </c>
      <c r="Y314" s="2">
        <f t="shared" si="169"/>
        <v>0</v>
      </c>
      <c r="Z314" s="2">
        <f t="shared" si="170"/>
        <v>0</v>
      </c>
      <c r="AA314" s="2">
        <f t="shared" si="171"/>
        <v>0</v>
      </c>
      <c r="AB314" s="2">
        <f t="shared" si="172"/>
        <v>0</v>
      </c>
      <c r="AC314" s="2">
        <f t="shared" si="189"/>
        <v>9</v>
      </c>
      <c r="AD314" s="5">
        <f t="shared" si="190"/>
        <v>3</v>
      </c>
      <c r="AE314">
        <f t="shared" si="191"/>
        <v>1</v>
      </c>
      <c r="AF314" s="1" t="str">
        <f t="shared" si="173"/>
        <v>-</v>
      </c>
      <c r="AG314" s="1" t="str">
        <f t="shared" si="174"/>
        <v>-</v>
      </c>
      <c r="AH314" s="1">
        <f t="shared" si="175"/>
        <v>1.8799438718963084</v>
      </c>
      <c r="AI314" s="1" t="str">
        <f t="shared" si="176"/>
        <v>-</v>
      </c>
      <c r="AJ314" s="1" t="str">
        <f t="shared" si="177"/>
        <v>-</v>
      </c>
      <c r="AK314" s="1" t="str">
        <f t="shared" si="178"/>
        <v>-</v>
      </c>
      <c r="AL314" s="1" t="str">
        <f t="shared" si="179"/>
        <v>-</v>
      </c>
      <c r="AM314" s="1" t="str">
        <f t="shared" si="180"/>
        <v>-</v>
      </c>
      <c r="AN314" s="1" t="str">
        <f t="shared" si="181"/>
        <v>-</v>
      </c>
      <c r="AO314" s="1" t="str">
        <f t="shared" si="182"/>
        <v>-</v>
      </c>
      <c r="AP314" s="1" t="str">
        <f t="shared" si="192"/>
        <v>-</v>
      </c>
      <c r="AQ314" s="1" t="str">
        <f t="shared" si="183"/>
        <v>-</v>
      </c>
      <c r="AR314" s="1" t="str">
        <f t="shared" si="184"/>
        <v>-</v>
      </c>
      <c r="AS314" s="1" t="str">
        <f t="shared" si="185"/>
        <v>-</v>
      </c>
      <c r="AT314" s="1" t="str">
        <f t="shared" si="186"/>
        <v>-</v>
      </c>
      <c r="AU314" s="1" t="str">
        <f t="shared" si="187"/>
        <v>-</v>
      </c>
      <c r="AV314" s="1" t="str">
        <f t="shared" si="188"/>
        <v>-</v>
      </c>
      <c r="AW314" s="5">
        <f t="shared" si="193"/>
        <v>3</v>
      </c>
      <c r="AX314" s="1">
        <f t="shared" si="194"/>
        <v>1.8799438718963084</v>
      </c>
    </row>
    <row r="315" spans="1:50" x14ac:dyDescent="0.2">
      <c r="A315" s="4">
        <v>313</v>
      </c>
      <c r="B315" s="21">
        <v>0.45534844947285602</v>
      </c>
      <c r="C315" s="21">
        <v>20.001999999999999</v>
      </c>
      <c r="D315" s="21">
        <v>65</v>
      </c>
      <c r="E315" s="21">
        <v>28</v>
      </c>
      <c r="F315" s="21">
        <v>7</v>
      </c>
      <c r="G315" s="21">
        <v>12.0010242846609</v>
      </c>
      <c r="H315" s="21">
        <v>7</v>
      </c>
      <c r="I315" s="21">
        <v>1500</v>
      </c>
      <c r="J315" s="21">
        <v>0.15</v>
      </c>
      <c r="K315" s="21">
        <v>37.5</v>
      </c>
      <c r="L315" s="2">
        <f t="shared" si="156"/>
        <v>4</v>
      </c>
      <c r="M315" s="2">
        <f t="shared" si="157"/>
        <v>8</v>
      </c>
      <c r="N315" s="2">
        <f t="shared" si="158"/>
        <v>7</v>
      </c>
      <c r="O315" s="2">
        <f t="shared" si="159"/>
        <v>4</v>
      </c>
      <c r="P315" s="2">
        <f t="shared" si="160"/>
        <v>3</v>
      </c>
      <c r="Q315" s="2">
        <f t="shared" si="161"/>
        <v>3</v>
      </c>
      <c r="R315" s="2">
        <f t="shared" si="162"/>
        <v>5</v>
      </c>
      <c r="S315" s="2">
        <f t="shared" si="163"/>
        <v>2</v>
      </c>
      <c r="T315" s="2">
        <f t="shared" si="164"/>
        <v>2</v>
      </c>
      <c r="U315" s="2">
        <f t="shared" si="165"/>
        <v>4</v>
      </c>
      <c r="V315" s="10">
        <f t="shared" si="166"/>
        <v>0</v>
      </c>
      <c r="W315" s="2">
        <f t="shared" si="167"/>
        <v>0</v>
      </c>
      <c r="X315" s="2">
        <f t="shared" si="168"/>
        <v>0</v>
      </c>
      <c r="Y315" s="2">
        <f t="shared" si="169"/>
        <v>0</v>
      </c>
      <c r="Z315" s="2">
        <f t="shared" si="170"/>
        <v>0</v>
      </c>
      <c r="AA315" s="2">
        <f t="shared" si="171"/>
        <v>0</v>
      </c>
      <c r="AB315" s="2">
        <f t="shared" si="172"/>
        <v>0</v>
      </c>
      <c r="AC315" s="2">
        <f t="shared" si="189"/>
        <v>8</v>
      </c>
      <c r="AD315" s="5">
        <f t="shared" si="190"/>
        <v>2</v>
      </c>
      <c r="AE315">
        <f t="shared" si="191"/>
        <v>1</v>
      </c>
      <c r="AF315" s="1" t="str">
        <f t="shared" si="173"/>
        <v>-</v>
      </c>
      <c r="AG315" s="1">
        <f t="shared" si="174"/>
        <v>2.0157611482183273</v>
      </c>
      <c r="AH315" s="1" t="str">
        <f t="shared" si="175"/>
        <v>-</v>
      </c>
      <c r="AI315" s="1" t="str">
        <f t="shared" si="176"/>
        <v>-</v>
      </c>
      <c r="AJ315" s="1" t="str">
        <f t="shared" si="177"/>
        <v>-</v>
      </c>
      <c r="AK315" s="1" t="str">
        <f t="shared" si="178"/>
        <v>-</v>
      </c>
      <c r="AL315" s="1" t="str">
        <f t="shared" si="179"/>
        <v>-</v>
      </c>
      <c r="AM315" s="1" t="str">
        <f t="shared" si="180"/>
        <v>-</v>
      </c>
      <c r="AN315" s="1" t="str">
        <f t="shared" si="181"/>
        <v>-</v>
      </c>
      <c r="AO315" s="1" t="str">
        <f t="shared" si="182"/>
        <v>-</v>
      </c>
      <c r="AP315" s="1" t="str">
        <f t="shared" si="192"/>
        <v>-</v>
      </c>
      <c r="AQ315" s="1" t="str">
        <f t="shared" si="183"/>
        <v>-</v>
      </c>
      <c r="AR315" s="1" t="str">
        <f t="shared" si="184"/>
        <v>-</v>
      </c>
      <c r="AS315" s="1" t="str">
        <f t="shared" si="185"/>
        <v>-</v>
      </c>
      <c r="AT315" s="1" t="str">
        <f t="shared" si="186"/>
        <v>-</v>
      </c>
      <c r="AU315" s="1" t="str">
        <f t="shared" si="187"/>
        <v>-</v>
      </c>
      <c r="AV315" s="1" t="str">
        <f t="shared" si="188"/>
        <v>-</v>
      </c>
      <c r="AW315" s="5">
        <f t="shared" si="193"/>
        <v>2</v>
      </c>
      <c r="AX315" s="1">
        <f t="shared" si="194"/>
        <v>2.0157611482183273</v>
      </c>
    </row>
    <row r="316" spans="1:50" x14ac:dyDescent="0.2">
      <c r="A316" s="4">
        <v>314</v>
      </c>
      <c r="B316" s="21">
        <v>0.54418357923271998</v>
      </c>
      <c r="C316" s="21">
        <v>0.70199999999999996</v>
      </c>
      <c r="D316" s="21">
        <v>35</v>
      </c>
      <c r="E316" s="21">
        <v>53</v>
      </c>
      <c r="F316" s="21">
        <v>12</v>
      </c>
      <c r="G316" s="21">
        <v>10.068408313854</v>
      </c>
      <c r="H316" s="21">
        <v>7</v>
      </c>
      <c r="I316" s="21">
        <v>1500</v>
      </c>
      <c r="J316" s="21">
        <v>0.15</v>
      </c>
      <c r="K316" s="21">
        <v>37.5</v>
      </c>
      <c r="L316" s="2">
        <f t="shared" si="156"/>
        <v>3</v>
      </c>
      <c r="M316" s="2">
        <f t="shared" si="157"/>
        <v>7</v>
      </c>
      <c r="N316" s="2">
        <f t="shared" si="158"/>
        <v>5</v>
      </c>
      <c r="O316" s="2">
        <f t="shared" si="159"/>
        <v>6</v>
      </c>
      <c r="P316" s="2">
        <f t="shared" si="160"/>
        <v>6</v>
      </c>
      <c r="Q316" s="2">
        <f t="shared" si="161"/>
        <v>4</v>
      </c>
      <c r="R316" s="2">
        <f t="shared" si="162"/>
        <v>3</v>
      </c>
      <c r="S316" s="2">
        <f t="shared" si="163"/>
        <v>2</v>
      </c>
      <c r="T316" s="2">
        <f t="shared" si="164"/>
        <v>2</v>
      </c>
      <c r="U316" s="2">
        <f t="shared" si="165"/>
        <v>3</v>
      </c>
      <c r="V316" s="10">
        <f t="shared" si="166"/>
        <v>0</v>
      </c>
      <c r="W316" s="2">
        <f t="shared" si="167"/>
        <v>0</v>
      </c>
      <c r="X316" s="2">
        <f t="shared" si="168"/>
        <v>0</v>
      </c>
      <c r="Y316" s="2">
        <f t="shared" si="169"/>
        <v>0</v>
      </c>
      <c r="Z316" s="2">
        <f t="shared" si="170"/>
        <v>0</v>
      </c>
      <c r="AA316" s="2">
        <f t="shared" si="171"/>
        <v>0</v>
      </c>
      <c r="AB316" s="2">
        <f t="shared" si="172"/>
        <v>0</v>
      </c>
      <c r="AC316" s="2">
        <f t="shared" si="189"/>
        <v>7</v>
      </c>
      <c r="AD316" s="5">
        <f t="shared" si="190"/>
        <v>2</v>
      </c>
      <c r="AE316">
        <f t="shared" si="191"/>
        <v>1</v>
      </c>
      <c r="AF316" s="1" t="str">
        <f t="shared" si="173"/>
        <v>-</v>
      </c>
      <c r="AG316" s="1">
        <f t="shared" si="174"/>
        <v>2.1190979807849568</v>
      </c>
      <c r="AH316" s="1" t="str">
        <f t="shared" si="175"/>
        <v>-</v>
      </c>
      <c r="AI316" s="1" t="str">
        <f t="shared" si="176"/>
        <v>-</v>
      </c>
      <c r="AJ316" s="1" t="str">
        <f t="shared" si="177"/>
        <v>-</v>
      </c>
      <c r="AK316" s="1" t="str">
        <f t="shared" si="178"/>
        <v>-</v>
      </c>
      <c r="AL316" s="1" t="str">
        <f t="shared" si="179"/>
        <v>-</v>
      </c>
      <c r="AM316" s="1" t="str">
        <f t="shared" si="180"/>
        <v>-</v>
      </c>
      <c r="AN316" s="1" t="str">
        <f t="shared" si="181"/>
        <v>-</v>
      </c>
      <c r="AO316" s="1" t="str">
        <f t="shared" si="182"/>
        <v>-</v>
      </c>
      <c r="AP316" s="1" t="str">
        <f t="shared" si="192"/>
        <v>-</v>
      </c>
      <c r="AQ316" s="1" t="str">
        <f t="shared" si="183"/>
        <v>-</v>
      </c>
      <c r="AR316" s="1" t="str">
        <f t="shared" si="184"/>
        <v>-</v>
      </c>
      <c r="AS316" s="1" t="str">
        <f t="shared" si="185"/>
        <v>-</v>
      </c>
      <c r="AT316" s="1" t="str">
        <f t="shared" si="186"/>
        <v>-</v>
      </c>
      <c r="AU316" s="1" t="str">
        <f t="shared" si="187"/>
        <v>-</v>
      </c>
      <c r="AV316" s="1" t="str">
        <f t="shared" si="188"/>
        <v>-</v>
      </c>
      <c r="AW316" s="5">
        <f t="shared" si="193"/>
        <v>2</v>
      </c>
      <c r="AX316" s="1">
        <f t="shared" si="194"/>
        <v>2.1190979807849568</v>
      </c>
    </row>
    <row r="317" spans="1:50" x14ac:dyDescent="0.2">
      <c r="A317" s="4">
        <v>315</v>
      </c>
      <c r="B317" s="21">
        <v>0.51910642079342195</v>
      </c>
      <c r="C317" s="21">
        <v>1.4930000000000001</v>
      </c>
      <c r="D317" s="21">
        <v>72</v>
      </c>
      <c r="E317" s="21">
        <v>27</v>
      </c>
      <c r="F317" s="21">
        <v>1</v>
      </c>
      <c r="G317" s="21">
        <v>12.0009342028888</v>
      </c>
      <c r="H317" s="21">
        <v>7</v>
      </c>
      <c r="I317" s="21">
        <v>1500</v>
      </c>
      <c r="J317" s="21">
        <v>0.15</v>
      </c>
      <c r="K317" s="21">
        <v>37.5</v>
      </c>
      <c r="L317" s="2">
        <f t="shared" si="156"/>
        <v>3</v>
      </c>
      <c r="M317" s="2">
        <f t="shared" si="157"/>
        <v>8</v>
      </c>
      <c r="N317" s="2">
        <f t="shared" si="158"/>
        <v>7</v>
      </c>
      <c r="O317" s="2">
        <f t="shared" si="159"/>
        <v>5</v>
      </c>
      <c r="P317" s="2">
        <f t="shared" si="160"/>
        <v>4</v>
      </c>
      <c r="Q317" s="2">
        <f t="shared" si="161"/>
        <v>3</v>
      </c>
      <c r="R317" s="2">
        <f t="shared" si="162"/>
        <v>5</v>
      </c>
      <c r="S317" s="2">
        <f t="shared" si="163"/>
        <v>2</v>
      </c>
      <c r="T317" s="2">
        <f t="shared" si="164"/>
        <v>2</v>
      </c>
      <c r="U317" s="2">
        <f t="shared" si="165"/>
        <v>4</v>
      </c>
      <c r="V317" s="10">
        <f t="shared" si="166"/>
        <v>0</v>
      </c>
      <c r="W317" s="2">
        <f t="shared" si="167"/>
        <v>0</v>
      </c>
      <c r="X317" s="2">
        <f t="shared" si="168"/>
        <v>0</v>
      </c>
      <c r="Y317" s="2">
        <f t="shared" si="169"/>
        <v>0</v>
      </c>
      <c r="Z317" s="2">
        <f t="shared" si="170"/>
        <v>0</v>
      </c>
      <c r="AA317" s="2">
        <f t="shared" si="171"/>
        <v>0</v>
      </c>
      <c r="AB317" s="2">
        <f t="shared" si="172"/>
        <v>0</v>
      </c>
      <c r="AC317" s="2">
        <f t="shared" si="189"/>
        <v>8</v>
      </c>
      <c r="AD317" s="5">
        <f t="shared" si="190"/>
        <v>2</v>
      </c>
      <c r="AE317">
        <f t="shared" si="191"/>
        <v>1</v>
      </c>
      <c r="AF317" s="1" t="str">
        <f t="shared" si="173"/>
        <v>-</v>
      </c>
      <c r="AG317" s="1">
        <f t="shared" si="174"/>
        <v>1.7489572247160552</v>
      </c>
      <c r="AH317" s="1" t="str">
        <f t="shared" si="175"/>
        <v>-</v>
      </c>
      <c r="AI317" s="1" t="str">
        <f t="shared" si="176"/>
        <v>-</v>
      </c>
      <c r="AJ317" s="1" t="str">
        <f t="shared" si="177"/>
        <v>-</v>
      </c>
      <c r="AK317" s="1" t="str">
        <f t="shared" si="178"/>
        <v>-</v>
      </c>
      <c r="AL317" s="1" t="str">
        <f t="shared" si="179"/>
        <v>-</v>
      </c>
      <c r="AM317" s="1" t="str">
        <f t="shared" si="180"/>
        <v>-</v>
      </c>
      <c r="AN317" s="1" t="str">
        <f t="shared" si="181"/>
        <v>-</v>
      </c>
      <c r="AO317" s="1" t="str">
        <f t="shared" si="182"/>
        <v>-</v>
      </c>
      <c r="AP317" s="1" t="str">
        <f t="shared" si="192"/>
        <v>-</v>
      </c>
      <c r="AQ317" s="1" t="str">
        <f t="shared" si="183"/>
        <v>-</v>
      </c>
      <c r="AR317" s="1" t="str">
        <f t="shared" si="184"/>
        <v>-</v>
      </c>
      <c r="AS317" s="1" t="str">
        <f t="shared" si="185"/>
        <v>-</v>
      </c>
      <c r="AT317" s="1" t="str">
        <f t="shared" si="186"/>
        <v>-</v>
      </c>
      <c r="AU317" s="1" t="str">
        <f t="shared" si="187"/>
        <v>-</v>
      </c>
      <c r="AV317" s="1" t="str">
        <f t="shared" si="188"/>
        <v>-</v>
      </c>
      <c r="AW317" s="5">
        <f t="shared" si="193"/>
        <v>2</v>
      </c>
      <c r="AX317" s="1">
        <f t="shared" si="194"/>
        <v>1.7489572247160552</v>
      </c>
    </row>
    <row r="318" spans="1:50" x14ac:dyDescent="0.2">
      <c r="A318" s="4">
        <v>316</v>
      </c>
      <c r="B318" s="21">
        <v>0.28008864044326598</v>
      </c>
      <c r="C318" s="21">
        <v>8.9870000000000001</v>
      </c>
      <c r="D318" s="21">
        <v>92</v>
      </c>
      <c r="E318" s="21">
        <v>3</v>
      </c>
      <c r="F318" s="21">
        <v>5</v>
      </c>
      <c r="G318" s="21">
        <v>13.016771366136499</v>
      </c>
      <c r="H318" s="21">
        <v>7</v>
      </c>
      <c r="I318" s="21">
        <v>1500</v>
      </c>
      <c r="J318" s="21">
        <v>0.15</v>
      </c>
      <c r="K318" s="21">
        <v>37.5</v>
      </c>
      <c r="L318" s="2">
        <f t="shared" si="156"/>
        <v>5</v>
      </c>
      <c r="M318" s="2">
        <f t="shared" si="157"/>
        <v>6</v>
      </c>
      <c r="N318" s="2">
        <f t="shared" si="158"/>
        <v>5</v>
      </c>
      <c r="O318" s="2">
        <f t="shared" si="159"/>
        <v>4</v>
      </c>
      <c r="P318" s="2">
        <f t="shared" si="160"/>
        <v>3</v>
      </c>
      <c r="Q318" s="2">
        <f t="shared" si="161"/>
        <v>2</v>
      </c>
      <c r="R318" s="2">
        <f t="shared" si="162"/>
        <v>5</v>
      </c>
      <c r="S318" s="2">
        <f t="shared" si="163"/>
        <v>3</v>
      </c>
      <c r="T318" s="2">
        <f t="shared" si="164"/>
        <v>3</v>
      </c>
      <c r="U318" s="2">
        <f t="shared" si="165"/>
        <v>3</v>
      </c>
      <c r="V318" s="10">
        <f t="shared" si="166"/>
        <v>0</v>
      </c>
      <c r="W318" s="2">
        <f t="shared" si="167"/>
        <v>0</v>
      </c>
      <c r="X318" s="2">
        <f t="shared" si="168"/>
        <v>0</v>
      </c>
      <c r="Y318" s="2">
        <f t="shared" si="169"/>
        <v>0</v>
      </c>
      <c r="Z318" s="2">
        <f t="shared" si="170"/>
        <v>0</v>
      </c>
      <c r="AA318" s="2">
        <f t="shared" si="171"/>
        <v>0</v>
      </c>
      <c r="AB318" s="2">
        <f t="shared" si="172"/>
        <v>0</v>
      </c>
      <c r="AC318" s="2">
        <f t="shared" si="189"/>
        <v>6</v>
      </c>
      <c r="AD318" s="5">
        <f t="shared" si="190"/>
        <v>2</v>
      </c>
      <c r="AE318">
        <f t="shared" si="191"/>
        <v>1</v>
      </c>
      <c r="AF318" s="1" t="str">
        <f t="shared" si="173"/>
        <v>-</v>
      </c>
      <c r="AG318" s="1">
        <f t="shared" si="174"/>
        <v>1.9907731449575639</v>
      </c>
      <c r="AH318" s="1" t="str">
        <f t="shared" si="175"/>
        <v>-</v>
      </c>
      <c r="AI318" s="1" t="str">
        <f t="shared" si="176"/>
        <v>-</v>
      </c>
      <c r="AJ318" s="1" t="str">
        <f t="shared" si="177"/>
        <v>-</v>
      </c>
      <c r="AK318" s="1" t="str">
        <f t="shared" si="178"/>
        <v>-</v>
      </c>
      <c r="AL318" s="1" t="str">
        <f t="shared" si="179"/>
        <v>-</v>
      </c>
      <c r="AM318" s="1" t="str">
        <f t="shared" si="180"/>
        <v>-</v>
      </c>
      <c r="AN318" s="1" t="str">
        <f t="shared" si="181"/>
        <v>-</v>
      </c>
      <c r="AO318" s="1" t="str">
        <f t="shared" si="182"/>
        <v>-</v>
      </c>
      <c r="AP318" s="1" t="str">
        <f t="shared" si="192"/>
        <v>-</v>
      </c>
      <c r="AQ318" s="1" t="str">
        <f t="shared" si="183"/>
        <v>-</v>
      </c>
      <c r="AR318" s="1" t="str">
        <f t="shared" si="184"/>
        <v>-</v>
      </c>
      <c r="AS318" s="1" t="str">
        <f t="shared" si="185"/>
        <v>-</v>
      </c>
      <c r="AT318" s="1" t="str">
        <f t="shared" si="186"/>
        <v>-</v>
      </c>
      <c r="AU318" s="1" t="str">
        <f t="shared" si="187"/>
        <v>-</v>
      </c>
      <c r="AV318" s="1" t="str">
        <f t="shared" si="188"/>
        <v>-</v>
      </c>
      <c r="AW318" s="5">
        <f t="shared" si="193"/>
        <v>2</v>
      </c>
      <c r="AX318" s="1">
        <f t="shared" si="194"/>
        <v>1.9907731449575639</v>
      </c>
    </row>
    <row r="319" spans="1:50" x14ac:dyDescent="0.2">
      <c r="A319" s="4">
        <v>317</v>
      </c>
      <c r="B319" s="21">
        <v>0.18049855612538299</v>
      </c>
      <c r="C319" s="21">
        <v>7.5709999999999997</v>
      </c>
      <c r="D319" s="21">
        <v>96</v>
      </c>
      <c r="E319" s="21">
        <v>1</v>
      </c>
      <c r="F319" s="21">
        <v>3</v>
      </c>
      <c r="G319" s="21">
        <v>13.2212516051283</v>
      </c>
      <c r="H319" s="21">
        <v>7</v>
      </c>
      <c r="I319" s="21">
        <v>1500</v>
      </c>
      <c r="J319" s="21">
        <v>0.15</v>
      </c>
      <c r="K319" s="21">
        <v>37.5</v>
      </c>
      <c r="L319" s="2">
        <f t="shared" si="156"/>
        <v>4</v>
      </c>
      <c r="M319" s="2">
        <f t="shared" si="157"/>
        <v>6</v>
      </c>
      <c r="N319" s="2">
        <f t="shared" si="158"/>
        <v>4</v>
      </c>
      <c r="O319" s="2">
        <f t="shared" si="159"/>
        <v>4</v>
      </c>
      <c r="P319" s="2">
        <f t="shared" si="160"/>
        <v>3</v>
      </c>
      <c r="Q319" s="2">
        <f t="shared" si="161"/>
        <v>2</v>
      </c>
      <c r="R319" s="2">
        <f t="shared" si="162"/>
        <v>4</v>
      </c>
      <c r="S319" s="2">
        <f t="shared" si="163"/>
        <v>3</v>
      </c>
      <c r="T319" s="2">
        <f t="shared" si="164"/>
        <v>3</v>
      </c>
      <c r="U319" s="2">
        <f t="shared" si="165"/>
        <v>3</v>
      </c>
      <c r="V319" s="10">
        <f t="shared" si="166"/>
        <v>0</v>
      </c>
      <c r="W319" s="2">
        <f t="shared" si="167"/>
        <v>0</v>
      </c>
      <c r="X319" s="2">
        <f t="shared" si="168"/>
        <v>0</v>
      </c>
      <c r="Y319" s="2">
        <f t="shared" si="169"/>
        <v>0</v>
      </c>
      <c r="Z319" s="2">
        <f t="shared" si="170"/>
        <v>0</v>
      </c>
      <c r="AA319" s="2">
        <f t="shared" si="171"/>
        <v>0</v>
      </c>
      <c r="AB319" s="2">
        <f t="shared" si="172"/>
        <v>0</v>
      </c>
      <c r="AC319" s="2">
        <f t="shared" si="189"/>
        <v>6</v>
      </c>
      <c r="AD319" s="5">
        <f t="shared" si="190"/>
        <v>2</v>
      </c>
      <c r="AE319">
        <f t="shared" si="191"/>
        <v>1</v>
      </c>
      <c r="AF319" s="1" t="str">
        <f t="shared" si="173"/>
        <v>-</v>
      </c>
      <c r="AG319" s="1">
        <f t="shared" si="174"/>
        <v>2.3122255570110894</v>
      </c>
      <c r="AH319" s="1" t="str">
        <f t="shared" si="175"/>
        <v>-</v>
      </c>
      <c r="AI319" s="1" t="str">
        <f t="shared" si="176"/>
        <v>-</v>
      </c>
      <c r="AJ319" s="1" t="str">
        <f t="shared" si="177"/>
        <v>-</v>
      </c>
      <c r="AK319" s="1" t="str">
        <f t="shared" si="178"/>
        <v>-</v>
      </c>
      <c r="AL319" s="1" t="str">
        <f t="shared" si="179"/>
        <v>-</v>
      </c>
      <c r="AM319" s="1" t="str">
        <f t="shared" si="180"/>
        <v>-</v>
      </c>
      <c r="AN319" s="1" t="str">
        <f t="shared" si="181"/>
        <v>-</v>
      </c>
      <c r="AO319" s="1" t="str">
        <f t="shared" si="182"/>
        <v>-</v>
      </c>
      <c r="AP319" s="1" t="str">
        <f t="shared" si="192"/>
        <v>-</v>
      </c>
      <c r="AQ319" s="1" t="str">
        <f t="shared" si="183"/>
        <v>-</v>
      </c>
      <c r="AR319" s="1" t="str">
        <f t="shared" si="184"/>
        <v>-</v>
      </c>
      <c r="AS319" s="1" t="str">
        <f t="shared" si="185"/>
        <v>-</v>
      </c>
      <c r="AT319" s="1" t="str">
        <f t="shared" si="186"/>
        <v>-</v>
      </c>
      <c r="AU319" s="1" t="str">
        <f t="shared" si="187"/>
        <v>-</v>
      </c>
      <c r="AV319" s="1" t="str">
        <f t="shared" si="188"/>
        <v>-</v>
      </c>
      <c r="AW319" s="5">
        <f t="shared" si="193"/>
        <v>2</v>
      </c>
      <c r="AX319" s="1">
        <f t="shared" si="194"/>
        <v>2.3122255570110894</v>
      </c>
    </row>
    <row r="320" spans="1:50" x14ac:dyDescent="0.2">
      <c r="A320" s="4">
        <v>318</v>
      </c>
      <c r="B320" s="21">
        <v>0.21428235414240401</v>
      </c>
      <c r="C320" s="21">
        <v>2.8530000000000002</v>
      </c>
      <c r="D320" s="21">
        <v>85</v>
      </c>
      <c r="E320" s="21">
        <v>14</v>
      </c>
      <c r="F320" s="21">
        <v>1</v>
      </c>
      <c r="G320" s="21">
        <v>13.980369277609601</v>
      </c>
      <c r="H320" s="21">
        <v>7</v>
      </c>
      <c r="I320" s="21">
        <v>1500</v>
      </c>
      <c r="J320" s="21">
        <v>0.15</v>
      </c>
      <c r="K320" s="21">
        <v>37.5</v>
      </c>
      <c r="L320" s="2">
        <f t="shared" si="156"/>
        <v>5</v>
      </c>
      <c r="M320" s="2">
        <f t="shared" si="157"/>
        <v>6</v>
      </c>
      <c r="N320" s="2">
        <f t="shared" si="158"/>
        <v>5</v>
      </c>
      <c r="O320" s="2">
        <f t="shared" si="159"/>
        <v>4</v>
      </c>
      <c r="P320" s="2">
        <f t="shared" si="160"/>
        <v>3</v>
      </c>
      <c r="Q320" s="2">
        <f t="shared" si="161"/>
        <v>2</v>
      </c>
      <c r="R320" s="2">
        <f t="shared" si="162"/>
        <v>6</v>
      </c>
      <c r="S320" s="2">
        <f t="shared" si="163"/>
        <v>3</v>
      </c>
      <c r="T320" s="2">
        <f t="shared" si="164"/>
        <v>3</v>
      </c>
      <c r="U320" s="2">
        <f t="shared" si="165"/>
        <v>3</v>
      </c>
      <c r="V320" s="10">
        <f t="shared" si="166"/>
        <v>0</v>
      </c>
      <c r="W320" s="2">
        <f t="shared" si="167"/>
        <v>0</v>
      </c>
      <c r="X320" s="2">
        <f t="shared" si="168"/>
        <v>0</v>
      </c>
      <c r="Y320" s="2">
        <f t="shared" si="169"/>
        <v>0</v>
      </c>
      <c r="Z320" s="2">
        <f t="shared" si="170"/>
        <v>0</v>
      </c>
      <c r="AA320" s="2">
        <f t="shared" si="171"/>
        <v>0</v>
      </c>
      <c r="AB320" s="2">
        <f t="shared" si="172"/>
        <v>0</v>
      </c>
      <c r="AC320" s="2">
        <f t="shared" si="189"/>
        <v>6</v>
      </c>
      <c r="AD320" s="5">
        <f t="shared" si="190"/>
        <v>2</v>
      </c>
      <c r="AE320">
        <f t="shared" si="191"/>
        <v>2</v>
      </c>
      <c r="AF320" s="1" t="str">
        <f t="shared" si="173"/>
        <v>-</v>
      </c>
      <c r="AG320" s="1">
        <f t="shared" si="174"/>
        <v>2.0837828091091417</v>
      </c>
      <c r="AH320" s="1" t="str">
        <f t="shared" si="175"/>
        <v>-</v>
      </c>
      <c r="AI320" s="1" t="str">
        <f t="shared" si="176"/>
        <v>-</v>
      </c>
      <c r="AJ320" s="1" t="str">
        <f t="shared" si="177"/>
        <v>-</v>
      </c>
      <c r="AK320" s="1" t="str">
        <f t="shared" si="178"/>
        <v>-</v>
      </c>
      <c r="AL320" s="1">
        <f t="shared" si="179"/>
        <v>2.2010223878644033</v>
      </c>
      <c r="AM320" s="1" t="str">
        <f t="shared" si="180"/>
        <v>-</v>
      </c>
      <c r="AN320" s="1" t="str">
        <f t="shared" si="181"/>
        <v>-</v>
      </c>
      <c r="AO320" s="1" t="str">
        <f t="shared" si="182"/>
        <v>-</v>
      </c>
      <c r="AP320" s="1" t="str">
        <f t="shared" si="192"/>
        <v>-</v>
      </c>
      <c r="AQ320" s="1" t="str">
        <f t="shared" si="183"/>
        <v>-</v>
      </c>
      <c r="AR320" s="1" t="str">
        <f t="shared" si="184"/>
        <v>-</v>
      </c>
      <c r="AS320" s="1" t="str">
        <f t="shared" si="185"/>
        <v>-</v>
      </c>
      <c r="AT320" s="1" t="str">
        <f t="shared" si="186"/>
        <v>-</v>
      </c>
      <c r="AU320" s="1" t="str">
        <f t="shared" si="187"/>
        <v>-</v>
      </c>
      <c r="AV320" s="1" t="str">
        <f t="shared" si="188"/>
        <v>-</v>
      </c>
      <c r="AW320" s="5">
        <f t="shared" si="193"/>
        <v>2</v>
      </c>
      <c r="AX320" s="1">
        <f t="shared" si="194"/>
        <v>2.0837828091091417</v>
      </c>
    </row>
    <row r="321" spans="1:50" x14ac:dyDescent="0.2">
      <c r="A321" s="4">
        <v>319</v>
      </c>
      <c r="B321" s="21">
        <v>0.23406392100482501</v>
      </c>
      <c r="C321" s="21">
        <v>43.113</v>
      </c>
      <c r="D321" s="21">
        <v>90</v>
      </c>
      <c r="E321" s="21">
        <v>8</v>
      </c>
      <c r="F321" s="21">
        <v>2</v>
      </c>
      <c r="G321" s="21">
        <v>12.933942161369499</v>
      </c>
      <c r="H321" s="21">
        <v>7</v>
      </c>
      <c r="I321" s="21">
        <v>1500</v>
      </c>
      <c r="J321" s="21">
        <v>0.15</v>
      </c>
      <c r="K321" s="21">
        <v>37.5</v>
      </c>
      <c r="L321" s="2">
        <f t="shared" si="156"/>
        <v>5</v>
      </c>
      <c r="M321" s="2">
        <f t="shared" si="157"/>
        <v>6</v>
      </c>
      <c r="N321" s="2">
        <f t="shared" si="158"/>
        <v>5</v>
      </c>
      <c r="O321" s="2">
        <f t="shared" si="159"/>
        <v>4</v>
      </c>
      <c r="P321" s="2">
        <f t="shared" si="160"/>
        <v>3</v>
      </c>
      <c r="Q321" s="2">
        <f t="shared" si="161"/>
        <v>2</v>
      </c>
      <c r="R321" s="2">
        <f t="shared" si="162"/>
        <v>6</v>
      </c>
      <c r="S321" s="2">
        <f t="shared" si="163"/>
        <v>3</v>
      </c>
      <c r="T321" s="2">
        <f t="shared" si="164"/>
        <v>3</v>
      </c>
      <c r="U321" s="2">
        <f t="shared" si="165"/>
        <v>3</v>
      </c>
      <c r="V321" s="10">
        <f t="shared" si="166"/>
        <v>0</v>
      </c>
      <c r="W321" s="2">
        <f t="shared" si="167"/>
        <v>0</v>
      </c>
      <c r="X321" s="2">
        <f t="shared" si="168"/>
        <v>0</v>
      </c>
      <c r="Y321" s="2">
        <f t="shared" si="169"/>
        <v>0</v>
      </c>
      <c r="Z321" s="2">
        <f t="shared" si="170"/>
        <v>0</v>
      </c>
      <c r="AA321" s="2">
        <f t="shared" si="171"/>
        <v>0</v>
      </c>
      <c r="AB321" s="2">
        <f t="shared" si="172"/>
        <v>0</v>
      </c>
      <c r="AC321" s="2">
        <f t="shared" si="189"/>
        <v>6</v>
      </c>
      <c r="AD321" s="5">
        <f t="shared" si="190"/>
        <v>2</v>
      </c>
      <c r="AE321">
        <f t="shared" si="191"/>
        <v>2</v>
      </c>
      <c r="AF321" s="1" t="str">
        <f t="shared" si="173"/>
        <v>-</v>
      </c>
      <c r="AG321" s="1">
        <f t="shared" si="174"/>
        <v>2.182962245577126</v>
      </c>
      <c r="AH321" s="1" t="str">
        <f t="shared" si="175"/>
        <v>-</v>
      </c>
      <c r="AI321" s="1" t="str">
        <f t="shared" si="176"/>
        <v>-</v>
      </c>
      <c r="AJ321" s="1" t="str">
        <f t="shared" si="177"/>
        <v>-</v>
      </c>
      <c r="AK321" s="1" t="str">
        <f t="shared" si="178"/>
        <v>-</v>
      </c>
      <c r="AL321" s="1">
        <f t="shared" si="179"/>
        <v>2.3434885032028361</v>
      </c>
      <c r="AM321" s="1" t="str">
        <f t="shared" si="180"/>
        <v>-</v>
      </c>
      <c r="AN321" s="1" t="str">
        <f t="shared" si="181"/>
        <v>-</v>
      </c>
      <c r="AO321" s="1" t="str">
        <f t="shared" si="182"/>
        <v>-</v>
      </c>
      <c r="AP321" s="1" t="str">
        <f t="shared" si="192"/>
        <v>-</v>
      </c>
      <c r="AQ321" s="1" t="str">
        <f t="shared" si="183"/>
        <v>-</v>
      </c>
      <c r="AR321" s="1" t="str">
        <f t="shared" si="184"/>
        <v>-</v>
      </c>
      <c r="AS321" s="1" t="str">
        <f t="shared" si="185"/>
        <v>-</v>
      </c>
      <c r="AT321" s="1" t="str">
        <f t="shared" si="186"/>
        <v>-</v>
      </c>
      <c r="AU321" s="1" t="str">
        <f t="shared" si="187"/>
        <v>-</v>
      </c>
      <c r="AV321" s="1" t="str">
        <f t="shared" si="188"/>
        <v>-</v>
      </c>
      <c r="AW321" s="5">
        <f t="shared" si="193"/>
        <v>2</v>
      </c>
      <c r="AX321" s="1">
        <f t="shared" si="194"/>
        <v>2.182962245577126</v>
      </c>
    </row>
    <row r="322" spans="1:50" x14ac:dyDescent="0.2">
      <c r="A322" s="4">
        <v>320</v>
      </c>
      <c r="B322" s="21">
        <v>0.14735529784332299</v>
      </c>
      <c r="C322" s="21">
        <v>3.3239999999999998</v>
      </c>
      <c r="D322" s="21">
        <v>95</v>
      </c>
      <c r="E322" s="21">
        <v>1</v>
      </c>
      <c r="F322" s="21">
        <v>4</v>
      </c>
      <c r="G322" s="21">
        <v>9.1668767783847596</v>
      </c>
      <c r="H322" s="21">
        <v>6</v>
      </c>
      <c r="I322" s="21">
        <v>1500</v>
      </c>
      <c r="J322" s="21">
        <v>0.15</v>
      </c>
      <c r="K322" s="21">
        <v>37.5</v>
      </c>
      <c r="L322" s="2">
        <f t="shared" ref="L322:L385" si="195">IF(D322&gt;0,IF(AND(B322&gt;=0.2, B322&lt;=0.4), 1, 0) +
IF(C322&gt;2, 1, 0) +
IF(AND(D322&gt;=40, D322&lt;=60), 1, 0) +
IF(AND(E322&gt;=40, E322&lt;=60), 1, 0) +
IF(AND(F322&lt;10), 1, 0) +
IF(G322&gt;25, 1, 0) +
IF(H322=8, 1, 0) +
IF(AND(I322&gt;=1500, I322&lt;=1800), 1, 0) +
IF(AND(J322&gt;=0.1, J322&lt;=0.2), 1, 0) +
IF(AND(K322&gt;=50, K322&lt;=300), 1, 0),0)</f>
        <v>4</v>
      </c>
      <c r="M322" s="2">
        <f t="shared" ref="M322:M385" si="196">IF(D322&gt;0,IF(AND(B322&gt;=0.3, B322&lt;=0.6), 1, 0) +
IF(AND(C322&gt;=0.75, C322&lt;=2), 1, 0) +
IF(AND(D322&gt;=40, D322&lt;=70), 1, 0) +
IF(AND(E322&gt;=30, E322&lt;=50), 1, 0) +
IF(AND(F322&lt;20), 1, 0) +
IF(AND(G322&gt;=10, G322&lt;=25), 1, 0) +
IF(AND(H322&gt;=6, H322&lt;=7), 1, 0) +
IF(AND(I322&gt;=1500, I322&lt;=2200), 1, 0) +
IF(AND(J322&gt;=0.1, J322&lt;=0.2), 1, 0) +
IF(K322&lt;75, 1, 0),0)</f>
        <v>5</v>
      </c>
      <c r="N322" s="2">
        <f t="shared" ref="N322:N385" si="197">IF(D322&gt;0,IF(AND(B322&gt;=0.2, B322&lt;=0.6), 1, 0) +
IF(AND(C322&gt;=0.75, C322&lt;=1.5), 1, 0) +
IF(AND(D322&gt;=40, D322&lt;=70), 1, 0) +
IF(AND(E322&gt;=20, E322&lt;=50), 1, 0) +
IF(AND(F322&lt;30), 1, 0) +
IF(AND(G322&gt;=3, G322&lt;=10), 1, 0) +
IF(H322=6, 1, 0) +
IF(AND(I322&gt;=1200, I322&lt;=1800), 1, 0) +
IF(AND(J322&gt;=0.1, J322&lt;=0.2), 1, 0) +
IF(AND(K322&lt;75), 1, 0),)</f>
        <v>6</v>
      </c>
      <c r="O322" s="2">
        <f t="shared" ref="O322:O385" si="198">IF(D322&gt;0,IF(AND(B322&gt;=0.5, B322&lt;=0.7), 1, 0) +
IF(AND(C322&gt;=0.75, C322&lt;=1.25), 1, 0) +
IF(AND(D322&gt;=20, D322&lt;=40), 1, 0) +
IF(AND(E322&gt;=30, E322&lt;=40), 1, 0) +
IF(AND(F322&gt;=30, F322&lt;=40), 1, 0) +
IF(G322&gt;25, 1, 0) +
IF(AND(H322&gt;=7, H322&lt;=8), 1, 0) +
IF(AND(I322&gt;=1400, I322&lt;=1800), 1, 0) +
IF(AND(J322&gt;=0.12, J322&lt;=0.25), 1, 0) +
IF(AND(K322&lt;50), 1, 0),)</f>
        <v>3</v>
      </c>
      <c r="P322" s="2">
        <f t="shared" ref="P322:P385" si="199">IF(D322&gt;0,IF(AND(B322&gt;=0.5, B322&lt;=0.8), 1, 0) +
IF(AND(C322&gt;=0.3, C322&lt;=0.75), 1, 0) +
IF(AND(D322&gt;=20, D322&lt;=40), 1, 0) +
IF(AND(E322&gt;=30, E322&lt;=50), 1, 0) +
IF(AND(F322&gt;=20, F322&lt;=40), 1, 0) +
IF(AND(G322&gt;=10, G322&lt;=25), 1, 0) +
IF(AND(H322&gt;=5, H322&lt;=6), 1, 0) +
IF(AND(I322&gt;=1400, I322&lt;=2000), 1, 0) +
IF(AND(J322&gt;=0.12, J322&lt;=0.25), 1, 0) +
IF(AND(K322&lt;25), 1, 0),)</f>
        <v>3</v>
      </c>
      <c r="Q322" s="2">
        <f t="shared" ref="Q322:Q385" si="200">IF(D322&gt;0,IF(AND(B322&gt;=0.6, B322&lt;=0.9), 1, 0) +
IF(AND(C322&gt;=0.3, C322&lt;=0.75), 1, 0) +
IF(AND(D322&gt;=20, D322&lt;=40), 1, 0) +
IF(AND(E322&gt;=20, E322&lt;=50), 1, 0) +
IF(AND(F322&gt;=30, F322&lt;=60), 1, 0) +
IF(AND(G322&gt;=3, G322&lt;=10), 1, 0) +
IF(AND(H322&gt;=5, H322&lt;=6), 1, 0) +
IF(AND(I322&gt;=1200, I322&lt;=1800), 1, 0) +
IF(AND(J322&gt;=0.12, J322&lt;=0.25), 1, 0) +
IF(AND(K322&lt;25), 1, 0),0)</f>
        <v>4</v>
      </c>
      <c r="R322" s="2">
        <f t="shared" ref="R322:R385" si="201">IF(D322&gt;0,IF(AND(B322&gt;=0.2, B322&lt;=0.5), 1, 0) +
IF(AND(C322&gt;=1, C322&lt;=2), 1, 0) +
IF(AND(D322&gt;=60, D322&lt;=90), 1, 0) +
IF(E322&lt;20, 1, 0) +
IF(F322&lt;30, 1, 0) +
IF(AND(G322&gt;=2, G322&lt;=4), 1, 0) +
IF(AND(H322&gt;=4, H322&lt;=5), 1, 0) +
IF(AND(I322&gt;=800, I322&lt;=1500), 1, 0) +
IF(AND(J322&gt;=0.15, J322&lt;=0.35), 1, 0) +
IF(AND(K322&lt;35), 1, 0),)</f>
        <v>4</v>
      </c>
      <c r="S322" s="2">
        <f t="shared" ref="S322:S385" si="202">IF(D322&gt;0,IF(B322&gt;0.8, 1, 0) +
IF(AND(C322&gt;=0.1, C322&lt;=0.25), 1, 0) +
IF(AND(D322&gt;=10, D322&lt;=20), 1, 0) +
IF(E322&lt;20, 1, 0) +
IF(AND(F322&gt;=60, F322&lt;=80), 1, 0) +
IF(AND(G322&gt;=3, G322&lt;=10), 1, 0) +
IF(AND(H322&gt;=5, H322&lt;=6), 1, 0) +
IF(AND(I322&gt;=1000, I322&lt;=1800), 1, 0) +
IF(AND(J322&gt;=0.12, J322&lt;=0.25), 1, 0) +
IF(K322&lt;10, 1, 0),)</f>
        <v>5</v>
      </c>
      <c r="T322" s="2">
        <f t="shared" ref="T322:T385" si="203">IF(D322&gt;0,IF(B322&gt;0.8, 1, 0) +
IF(AND(C322&gt;=0.1, C322&lt;=0.25), 1, 0) +
IF(AND(D322&gt;=10, D322&lt;=20), 1, 0) +
IF(E322&lt;20, 1, 0) +
IF(AND(F322&gt;=60, F322&lt;=80), 1, 0) +
IF(AND(G322&gt;=3, G322&lt;=10), 1, 0) +
IF(AND(H322&gt;=5, H322&lt;=6), 1, 0) +
IF(AND(I322&gt;=1000, I322&lt;=1800), 1, 0) +
IF(AND(J322&gt;=0.12, J322&lt;=0.25), 1, 0) +
IF(K322&lt;10, 1, 0),0)</f>
        <v>5</v>
      </c>
      <c r="U322" s="2">
        <f t="shared" ref="U322:U385" si="204">IF(D322&gt;0,IF(AND(B322&gt;=0.6, B322&lt;=0.9), 1, 0) +
IF(AND(C322&gt;=0.2, C322&lt;=0.5), 1, 0) +
IF(AND(D322&gt;=20, D322&lt;=30), 1, 0) +
IF(AND(E322&gt;=20, E322&lt;=40), 1, 0) +
IF(AND(F322&gt;=40, F322&lt;=50), 1, 0) +
IF(AND(G322&gt;=5, G322&lt;=15), 1, 0) +
IF(AND(H322&gt;=5, H322&lt;=6), 1, 0) +
IF(AND(I322&gt;=1000, I322&lt;=2500), 1, 0) +
IF(AND(J322&gt;=0.12, J322&lt;=0.2), 1, 0) +
IF(K322&gt;300, 1, 0),0)</f>
        <v>4</v>
      </c>
      <c r="V322" s="10">
        <f t="shared" ref="V322:V385" si="205">IF(D322=0,IF(B322&lt;0.4, 1, 0) +
IF(C322&gt;1, 1, 0) +
IF(D322&lt;10, 1, 0) +
IF(E322&lt;10, 1, 0) +
IF(F322&gt;90, 1, 0) +
IF(AND(G322&gt;=3, G322&lt;=30), 1, 0) +
IF(H322=8, 1, 0) +
IF(AND(I322&gt;=1000, I322&lt;=1800), 1, 0) +
IF(AND(J322&gt;=0.12, J322&lt;=0.2), 1, 0) +
IF(K322=0, 1, 0),0)</f>
        <v>0</v>
      </c>
      <c r="W322" s="2">
        <f t="shared" ref="W322:W385" si="206">IF(D322=0,IF(AND(B322&gt;=0.5, B322&lt;=0.8), 1, 0) +
IF(AND(C322&gt;=0.25, C322&lt;=0.75), 1, 0) +
IF(D322&lt;10, 1, 0) +
IF(E322&lt;10, 1, 0) +
IF(F322&gt;90, 1, 0) +
IF(AND(G322&gt;=3, G322&lt;=15), 1, 0) +
IF(AND(H322&gt;=5, H322&lt;=6), 1, 0) +
IF(AND(I322&gt;=1200, I322&lt;=1800), 1, 0) +
IF(AND(J322&gt;=0.15, J322&lt;=0.25), 1, 0) +
IF(K322=0, 1, 0),0)</f>
        <v>0</v>
      </c>
      <c r="X322" s="2">
        <f t="shared" ref="X322:X385" si="207">IF(D322=0,IF(AND(B322&gt;=0.7, B322&lt;=0.9), 1, 0) +
IF(AND(C322&gt;=0.25, C322&lt;=1), 1, 0) +
IF(D322&lt;10, 1, 0) +
IF(E322&lt;10, 1, 0) +
IF(F322&gt;90, 1, 0) +
IF(G322&lt;2, 1, 0) +
IF(AND(H322&gt;=4, H322&lt;=5), 1, 0) +
IF(AND(I322&gt;=1200, I322&lt;=1600), 1, 0) +
IF(AND(J322&gt;=0.15, J322&lt;=0.25), 1, 0) +
IF(K322=0, 1, 0),0)</f>
        <v>0</v>
      </c>
      <c r="Y322" s="2">
        <f t="shared" ref="Y322:Y385" si="208">IF(D322=0,IF(B322&gt;0.9, 1, 0) +
IF(C322&lt;0.1, 1, 0) +
IF(D322&lt;10, 1, 0) +
IF(E322&gt;90, 1, 0) +
IF(F322&lt;10, 1, 0) +
IF(G322&lt;0.25, 1, 0) +
IF(AND(H322&gt;=1, H322&lt;=2), 1, 0) +
IF(AND(I322&gt;=1200, I322&lt;=2500), 1, 0) +
IF(AND(J322&gt;=0.15, J322&lt;=0.3), 1, 0) +
IF(K322=0, 1, 0),0)</f>
        <v>0</v>
      </c>
      <c r="Z322" s="2">
        <f t="shared" ref="Z322:Z385" si="209">IF(D322=0,IF(B322&gt;0.9, 1, 0) +
IF(C322&lt;0.1, 1, 0) +
IF(D322&lt;10, 1, 0) +
IF(E322&gt;90, 1, 0) +
IF(F322&lt;10, 1, 0) +
IF(G322&lt;0.25, 1, 0) +
IF(AND(H322&gt;=1, H322&lt;=2), 1, 0) +
IF(AND(I322&gt;=1200, I322&lt;=2500), 1, 0) +
IF(AND(J322&gt;=0.15, J322&lt;=0.3), 1, 0) +
IF(K322=0, 1, 0),0)</f>
        <v>0</v>
      </c>
      <c r="AA322" s="2">
        <f t="shared" ref="AA322:AA385" si="210">IF(D322=0,IF(B322&gt;0.9, 1, 0) +
IF(C322&lt;0.1, 1, 0) +
IF(D322&lt;10, 1, 0) +
IF(E322&lt;10, 1, 0) +
IF(F322&gt;90, 1, 0) +
IF(G322&lt;0.25, 1, 0) +
IF(AND(H322&gt;=1, H322&lt;=2), 1, 0) +
IF(AND(I322&gt;=1200, I322&lt;=2500), 1, 0) +
IF(AND(J322&gt;=0.15, J322&lt;=0.3), 1, 0) +
IF(K322=0, 1, 0),0)</f>
        <v>0</v>
      </c>
      <c r="AB322" s="2">
        <f t="shared" ref="AB322:AB385" si="211">IF(D322=0,IF(B322&gt;0.9, 1, 0) +
IF(C322&lt;0.1, 1, 0) +
IF(D322&lt;10, 1, 0) +
IF(E322&lt;10, 1, 0) +
IF(F322&gt;90, 1, 0) +
IF(AND(G322&gt;=1, G322&lt;=2), 1, 0) +
IF(H322&lt;0.25, 1, 0) +
IF(I322=1500, 1, 0) +
IF(AND(J322&gt;=0.02, J322&lt;=0.1), 1, 0) +
IF(K322=0, 1, 0),0)</f>
        <v>0</v>
      </c>
      <c r="AC322" s="2">
        <f t="shared" si="189"/>
        <v>6</v>
      </c>
      <c r="AD322" s="5">
        <f t="shared" si="190"/>
        <v>3</v>
      </c>
      <c r="AE322">
        <f t="shared" si="191"/>
        <v>1</v>
      </c>
      <c r="AF322" s="1" t="str">
        <f t="shared" ref="AF322:AF385" si="212">IF(L322=AC322,SQRT(
AVERAGE(
(IF(B322&lt;&gt;0,((B322-0.3)/B322)^2,0)) +
(IF(C322&lt;&gt;0,((C322-2)/C322)^2,0)) +
(IF(D322&lt;&gt;0,((D322-0.5)/D322)^2,0)) +
(IF(E322&lt;&gt;0,((E322-0.5)/E322)^2,0)) +
(IF(F322&lt;&gt;0,((F322-0.05)/F322)^2,0)) +
(IF(G322&lt;&gt;0,((G322-25)/G322)^2,0)) +
(IF(H322&lt;&gt;0,((H322-8)/H322)^2,0)) +
(IF(I322&lt;&gt;0,((I322-1650)/I322)^2,0)) +
(IF(J322&lt;&gt;0,((J322-0.15)/J322)^2,0)) +
(IF(K322&lt;&gt;0,((IF(D322=0,0,K322)-175)/IF(D322=0,1,K322)))^2)
)
),"-")</f>
        <v>-</v>
      </c>
      <c r="AG322" s="1" t="str">
        <f t="shared" ref="AG322:AG385" si="213">IF(M322=AC322,SQRT(
AVERAGE(
(IF(B322&lt;&gt;0,((B322-0.45)/B322)^2,0)) +
(IF(C322&lt;&gt;0,((C322-1.375)/C322)^2,0)) +
(IF(D322&lt;&gt;0,((D322-0.55)/D322)^2,0)) +
(IF(E322&lt;&gt;0,((E322-0.4)/E322)^2,0)) +
(IF(F322&lt;&gt;0,((F322-0.1)/F322)^2,0)) +
(IF(G322&lt;&gt;0,((G322-17.5)/G322)^2,0)) +
(IF(H322&lt;&gt;0,((H322-6.5)/H322)^2,0)) +
(IF(I322&lt;&gt;0,((I322-1850)/I322)^2,0)) +
(IF(J322&lt;&gt;0,((J322-0.15)/J322)^2,0)) +
(IF(K322&lt;&gt;0,((IF(D322=0,0,K322)-37.5)/IF(D322=0,1,K322)))^2)
)
),"-")</f>
        <v>-</v>
      </c>
      <c r="AH322" s="1">
        <f t="shared" ref="AH322:AH385" si="214">IF(N322=AC322,SQRT(
AVERAGE(
(IF(B322&lt;&gt;0,((B322-0.4)/B322)^2,0)) +
(IF(C322&lt;&gt;0,((C322-1.125)/C322)^2,0)) +
(IF(D322&lt;&gt;0,((D322-0.55)/D322)^2,0)) +
(IF(E322&lt;&gt;0,((E322-0.35)/E322)^2,0)) +
(IF(F322&lt;&gt;0,((F322-0.15)/F322)^2,0)) +
(IF(G322&lt;&gt;0,((G322-6.5)/G322)^2,0)) +
(IF(H322&lt;&gt;0,((H322-6)/H322)^2,0)) +
(IF(I322&lt;&gt;0,((I322-1500)/I322)^2,0)) +
(IF(J322&lt;&gt;0,((J322-0.15)/J322)^2,0)) +
(IF(K322&lt;&gt;0,((IF(D322=0,0,K322)-37.5)/IF(D322=0,1,K322)))^2)
)
),"-")</f>
        <v>2.4081640806744913</v>
      </c>
      <c r="AI322" s="1" t="str">
        <f t="shared" ref="AI322:AI385" si="215">IF(O322=AC322,SQRT(
AVERAGE(
(IF(B322&lt;&gt;0,((B322-0.6)/B322)^2,0)) +
(IF(C322&lt;&gt;0,((C322-1)/C322)^2,0)) +
(IF(D322&lt;&gt;0,((D322-0.3)/D322)^2,0)) +
(IF(E322&lt;&gt;0,((E322-0.35)/E322)^2,0)) +
(IF(F322&lt;&gt;0,((F322-0.35)/F322)^2,0)) +
(IF(G322&lt;&gt;0,((G322-27.5)/G322)^2,0)) +
(IF(H322&lt;&gt;0,((H322-7.5)/H322)^2,0)) +
(IF(I322&lt;&gt;0,((I322-1600)/I322)^2,0)) +
(IF(J322&lt;&gt;0,((J322-0.185)/J322)^2,0)) +
(IF(K322&lt;&gt;0,((IF(D322=0,0,K322)-25)/IF(D322=0,1,K322)))^2)
)
),"-")</f>
        <v>-</v>
      </c>
      <c r="AJ322" s="1" t="str">
        <f t="shared" ref="AJ322:AJ385" si="216">IF(P322=AC322,SQRT(
AVERAGE(
(IF(B322&lt;&gt;0,((B322-0.65)/B322)^2,0)) +
(IF(C322&lt;&gt;0,((C322-0.525)/C322)^2,0)) +
(IF(D322&lt;&gt;0,((D322-0.3)/D322)^2,0)) +
(IF(E322&lt;&gt;0,((E322-0.4)/E322)^2,0)) +
(IF(F322&lt;&gt;0,((F322-0.3)/F322)^2,0)) +
(IF(G322&lt;&gt;0,((G322-17.5)/G322)^2,0)) +
(IF(H322&lt;&gt;0,((H322-5.5)/H322)^2,0)) +
(IF(I322&lt;&gt;0,((I322-1700)/I322)^2,0)) +
(IF(J322&lt;&gt;0,((J322-0.185)/J322)^2,0)) +
(IF(K322&lt;&gt;0,((IF(D322=0,0,K322)-12.5)/IF(D322=0,1,K322)))^2)
)
),"-")</f>
        <v>-</v>
      </c>
      <c r="AK322" s="1" t="str">
        <f t="shared" ref="AK322:AK385" si="217">IF(Q322=AC322,SQRT(
AVERAGE(
(IF(B322&lt;&gt;0,((B322-0.75)/B322)^2,0)) +
(IF(C322&lt;&gt;0,((C322-0.525)/C322)^2,0)) +
(IF(D322&lt;&gt;0,((D322-0.3)/D322)^2,0)) +
(IF(E322&lt;&gt;0,((E322-0.35)/E322)^2,0)) +
(IF(F322&lt;&gt;0,((F322-0.45)/F322)^2,0)) +
(IF(G322&lt;&gt;0,((G322-6.5)/G322)^2,0)) +
(IF(H322&lt;&gt;0,((H322-5.5)/H322)^2,0)) +
(IF(I322&lt;&gt;0,((I322-1500)/I322)^2,0)) +
(IF(J322&lt;&gt;0,((J322-0.185)/J322)^2,0)) +
(IF(K322&lt;&gt;0,((IF(D322=0,0,K322)-12.5)/IF(D322=0,1,K322)))^2)
)
),"-")</f>
        <v>-</v>
      </c>
      <c r="AL322" s="1" t="str">
        <f t="shared" ref="AL322:AL385" si="218">IF(R322=AC322,SQRT(
AVERAGE(
(IF(B322&lt;&gt;0,((B322-0.35)/B322)^2,0)) +
(IF(C322&lt;&gt;0,((C322-1.5)/C322)^2,0)) +
(IF(D322&lt;&gt;0,((D322-0.75)/D322)^2,0)) +
(IF(E322&lt;&gt;0,((E322-0.1)/E322)^2,0)) +
(IF(F322&lt;&gt;0,((F322-0.15)/F322)^2,0)) +
(IF(G322&lt;&gt;0,((G322-3)/G322)^2,0)) +
(IF(H322&lt;&gt;0,((H322-4.5)/H322)^2,0)) +
(IF(I322&lt;&gt;0,((I322-1150)/I322)^2,0)) +
(IF(J322&lt;&gt;0,((J322-0.25)/J322)^2,0)) +
(IF(K322&lt;&gt;0,((IF(D322=0,0,K322)-17.5)/IF(D322=0,1,K322)))^2)
)
),"-")</f>
        <v>-</v>
      </c>
      <c r="AM322" s="1" t="str">
        <f t="shared" ref="AM322:AM385" si="219">IF(S322=AC322,SQRT(
AVERAGE(
(IF(B322&lt;&gt;0,((B322-0.85)/B322)^2,0)) +
(IF(C322&lt;&gt;0,((C322-0.2)/C322)^2,0)) +
(IF(D322&lt;&gt;0,((D322-0.4)/D322)^2,0)) +
(IF(E322&lt;&gt;0,((E322-0.45)/E322)^2,0)) +
(IF(F322&lt;&gt;0,((F322-0.1)/F322)^2,0)) +
(IF(G322&lt;&gt;0,((G322-6.5)/G322)^2,0)) +
(IF(H322&lt;&gt;0,((H322-5)/H322)^2,0)) +
(IF(I322&lt;&gt;0,((I322-1500)/I322)^2,0)) +
(IF(J322&lt;&gt;0,((J322-0.2)/J322)^2,0)) +
(IF(K322&lt;&gt;0,((IF(D322=0,0,K322)-25)/IF(D322=0,1,K322)))^2)
)
),"-")</f>
        <v>-</v>
      </c>
      <c r="AN322" s="1" t="str">
        <f t="shared" ref="AN322:AN385" si="220">IF(T322=AC322,SQRT(
AVERAGE(
(IF(B322&lt;&gt;0,((B322-0.9)/B322)^2,0)) +
(IF(C322&lt;&gt;0,((C322-0.175)/C322)^2,0)) +
(IF(D322&lt;&gt;0,((D322-0.15)/D322)^2,0)) +
(IF(E322&lt;&gt;0,((E322-0.1)/E322)^2,0)) +
(IF(F322&lt;&gt;0,((F322-0.7)/F322)^2,0)) +
(IF(G322&lt;&gt;0,((G322-6.5)/G322)^2,0)) +
(IF(H322&lt;&gt;0,((H322-5.5)/H322)^2,0)) +
(IF(I322&lt;&gt;0,((I322-1400)/I322)^2,0)) +
(IF(J322&lt;&gt;0,((J322-0.185)/J322)^2,0)) +
(IF(K322&lt;&gt;0,((IF(D322=0,0,K322)-5)/IF(D322=0,1,K322)))^2)
)
),"-")</f>
        <v>-</v>
      </c>
      <c r="AO322" s="1" t="str">
        <f t="shared" ref="AO322:AO385" si="221">IF(U322=AC322,SQRT(
AVERAGE(
(IF(B322&lt;&gt;0,((B322-0.75)/B322)^2,0)) +
(IF(C322&lt;&gt;0,((C322-0.35)/C322)^2,0)) +
(IF(D322&lt;&gt;0,((D322-0.25)/D322)^2,0)) +
(IF(E322&lt;&gt;0,((E322-0.3)/E322)^2,0)) +
(IF(F322&lt;&gt;0,((F322-0.45)/F322)^2,0)) +
(IF(G322&lt;&gt;0,((G322-10)/G322)^2,0)) +
(IF(H322&lt;&gt;0,((H322-5.5)/H322)^2,0)) +
(IF(I322&lt;&gt;0,((I322-1750)/I322)^2,0)) +
(IF(J322&lt;&gt;0,((J322-0.16)/J322)^2,0)) +
(IF(K322&lt;&gt;0,((IF(D322=0,0,K322)-400)/IF(D322=0,1,K322)))^2)
)
),"-")</f>
        <v>-</v>
      </c>
      <c r="AP322" s="1" t="str">
        <f t="shared" si="192"/>
        <v>-</v>
      </c>
      <c r="AQ322" s="1" t="str">
        <f t="shared" ref="AQ322:AQ385" si="222">IF(W322=AC322,SQRT(
AVERAGE(
(IF(B322&lt;&gt;0,((B322-0.65)/B322)^2,0)) +
(IF(C322&lt;&gt;0,((C322-0.5)/C322)^2,0)) +
(IF(D322&lt;&gt;0,((D322-0.05)/D322)^2,0)) +
(IF(E322&lt;&gt;0,((E322-0.05)/E322)^2,0)) +
(IF(F322&lt;&gt;0,((F322-0.95)/F322)^2,0)) +
(IF(G322&lt;&gt;0,((G322-9)/G322)^2,0)) +
(IF(H322&lt;&gt;0,((H322-5.5)/H322)^2,0)) +
(IF(I322&lt;&gt;0,((I322-1400)/I322)^2,0)) +
(IF(J322&lt;&gt;0,((J322-0.2)/J322)^2,0)) +
(IF(K322&lt;&gt;0,((IF(D322=0,0,K322)-0)/IF(D322=0,1,K322)))^2)
)
),"-")</f>
        <v>-</v>
      </c>
      <c r="AR322" s="1" t="str">
        <f t="shared" ref="AR322:AR385" si="223">IF(X322=AC322,SQRT(
AVERAGE(
(IF(B322&lt;&gt;0,((B322-0.8)/B322)^2,0)) +
(IF(C322&lt;&gt;0,((C322-0.625)/C322)^2,0)) +
(IF(D322&lt;&gt;0,((D322-0.05)/D322)^2,0)) +
(IF(E322&lt;&gt;0,((E322-0.05)/E322)^2,0)) +
(IF(F322&lt;&gt;0,((F322-0.95)/F322)^2,0)) +
(IF(G322&lt;&gt;0,((G322-1)/G322)^2,0)) +
(IF(H322&lt;&gt;0,((H322-4.5)/H322)^2,0)) +
(IF(I322&lt;&gt;0,((I322-1100)/I322)^2,0)) +
(IF(J322&lt;&gt;0,((J322-0.225)/J322)^2,0)) +
(IF(K322&lt;&gt;0,((IF(D322=0,0,K322)-0)/IF(D322=0,1,K322)))^2)
)
),"-")</f>
        <v>-</v>
      </c>
      <c r="AS322" s="1" t="str">
        <f t="shared" ref="AS322:AS385" si="224">IF(Y322=AC322,SQRT(
AVERAGE(
(IF(B322&lt;&gt;0,((B322-0.95)/B322)^2,0)) +
(IF(C322&lt;&gt;0,((C322-0.05)/C322)^2,0)) +
(IF(D322&lt;&gt;0,((D322-0.05)/D322)^2,0)) +
(IF(E322&lt;&gt;0,((E322-0.05)/E322)^2,0)) +
(IF(F322&lt;&gt;0,((F322-0.95)/F322)^2,0)) +
(IF(G322&lt;&gt;0,((G322-0.5)/G322)^2,0)) +
(IF(H322&lt;&gt;0,((H322-3.5)/H322)^2,0)) +
(IF(I322&lt;&gt;0,((I322-1400)/I322)^2,0)) +
(IF(J322&lt;&gt;0,((J322-0.2)/J322)^2,0)) +
(IF(K322&lt;&gt;0,((IF(D322=0,0,K322)-0)/IF(D322=0,1,K322)))^2)
)
),"-")</f>
        <v>-</v>
      </c>
      <c r="AT322" s="1" t="str">
        <f t="shared" ref="AT322:AT385" si="225">IF(Z322=AC322,SQRT(
AVERAGE(
(IF(B322&lt;&gt;0,((B322-0.95)/B322)^2,0)) +
(IF(C322&lt;&gt;0,((C322-0.05)/C322)^2,0)) +
(IF(D322&lt;&gt;0,((D322-0.05)/D322)^2,0)) +
(IF(E322&lt;&gt;0,((E322-0.95)/E322)^2,0)) +
(IF(F322&lt;&gt;0,((F322-0.05)/F322)^2,0)) +
(IF(G322&lt;&gt;0,((G322-0.1)/G322)^2,0)) +
(IF(H322&lt;&gt;0,((H322-1.5)/H322)^2,0)) +
(IF(I322&lt;&gt;0,((I322-1350)/I322)^2,0)) +
(IF(J322&lt;&gt;0,((J322-0.225)/J322)^2,0)) +
(IF(K322&lt;&gt;0,((IF(D322=0,0,K322)-0)/IF(D322=0,1,K322)))^2)
)
),"-")</f>
        <v>-</v>
      </c>
      <c r="AU322" s="1" t="str">
        <f t="shared" ref="AU322:AU385" si="226">IF(AA322=AC322,SQRT(
AVERAGE(
(IF(B322&lt;&gt;0,((B322-0.95)/B322)^2,0)) +
(IF(C322&lt;&gt;0,((C322-0.05)/C322)^2,0)) +
(IF(D322&lt;&gt;0,((D322-0.05)/D322)^2,0)) +
(IF(E322&lt;&gt;0,((E322-0.95)/E322)^2,0)) +
(IF(F322&lt;&gt;0,((F322-0.05)/F322)^2,0)) +
(IF(G322&lt;&gt;0,((G322-0.125)/G322)^2,0)) +
(IF(H322&lt;&gt;0,((H322-1.5)/H322)^2,0)) +
(IF(I322&lt;&gt;0,((I322-1000)/I322)^2,0)) +
(IF(J322&lt;&gt;0,((J322-0.275)/J322)^2,0)) +
(IF(K322&lt;&gt;0,((IF(D322=0,0,K322)-0)/IF(D322=0,1,K322)))^2)
)
),"-")</f>
        <v>-</v>
      </c>
      <c r="AV322" s="1" t="str">
        <f t="shared" ref="AV322:AV385" si="227">IF(AB322=AC322,SQRT(
AVERAGE(
(IF(B322&lt;&gt;0,((B322-0.95)/B322)^2,0)) +
(IF(C322&lt;&gt;0,((C322-0.05)/C322)^2,0)) +
(IF(D322&lt;&gt;0,((D322-0.05)/D322)^2,0)) +
(IF(E322&lt;&gt;0,((E322-0.95)/E322)^2,0)) +
(IF(F322&lt;&gt;0,((F322-0.05)/F322)^2,0)) +
(IF(G322&lt;&gt;0,((G322-0)/G322)^2,0)) +
(IF(H322&lt;&gt;0,((H322-1)/H322)^2,0)) +
(IF(I322&lt;&gt;0,((I322-1500)/I322)^2,0)) +
(IF(J322&lt;&gt;0,((J322-0.06)/J322)^2,0)) +
(IF(K322&lt;&gt;0,((IF(D322=0,0,K322)-0)/IF(D322=0,1,K322)))^2)
)
),"-")</f>
        <v>-</v>
      </c>
      <c r="AW322" s="5">
        <f t="shared" si="193"/>
        <v>3</v>
      </c>
      <c r="AX322" s="1">
        <f t="shared" si="194"/>
        <v>2.4081640806744913</v>
      </c>
    </row>
    <row r="323" spans="1:50" x14ac:dyDescent="0.2">
      <c r="A323" s="4">
        <v>321</v>
      </c>
      <c r="B323" s="21">
        <v>0.37714662846262298</v>
      </c>
      <c r="C323" s="21">
        <v>91.180999999999997</v>
      </c>
      <c r="D323" s="21">
        <v>69</v>
      </c>
      <c r="E323" s="21">
        <v>32</v>
      </c>
      <c r="F323" s="21">
        <v>-1</v>
      </c>
      <c r="G323" s="21">
        <v>12.8948391940754</v>
      </c>
      <c r="H323" s="21">
        <v>7</v>
      </c>
      <c r="I323" s="21">
        <v>1500</v>
      </c>
      <c r="J323" s="21">
        <v>0.15</v>
      </c>
      <c r="K323" s="21">
        <v>37.5</v>
      </c>
      <c r="L323" s="2">
        <f t="shared" si="195"/>
        <v>5</v>
      </c>
      <c r="M323" s="2">
        <f t="shared" si="196"/>
        <v>9</v>
      </c>
      <c r="N323" s="2">
        <f t="shared" si="197"/>
        <v>7</v>
      </c>
      <c r="O323" s="2">
        <f t="shared" si="198"/>
        <v>5</v>
      </c>
      <c r="P323" s="2">
        <f t="shared" si="199"/>
        <v>4</v>
      </c>
      <c r="Q323" s="2">
        <f t="shared" si="200"/>
        <v>3</v>
      </c>
      <c r="R323" s="2">
        <f t="shared" si="201"/>
        <v>5</v>
      </c>
      <c r="S323" s="2">
        <f t="shared" si="202"/>
        <v>2</v>
      </c>
      <c r="T323" s="2">
        <f t="shared" si="203"/>
        <v>2</v>
      </c>
      <c r="U323" s="2">
        <f t="shared" si="204"/>
        <v>4</v>
      </c>
      <c r="V323" s="10">
        <f t="shared" si="205"/>
        <v>0</v>
      </c>
      <c r="W323" s="2">
        <f t="shared" si="206"/>
        <v>0</v>
      </c>
      <c r="X323" s="2">
        <f t="shared" si="207"/>
        <v>0</v>
      </c>
      <c r="Y323" s="2">
        <f t="shared" si="208"/>
        <v>0</v>
      </c>
      <c r="Z323" s="2">
        <f t="shared" si="209"/>
        <v>0</v>
      </c>
      <c r="AA323" s="2">
        <f t="shared" si="210"/>
        <v>0</v>
      </c>
      <c r="AB323" s="2">
        <f t="shared" si="211"/>
        <v>0</v>
      </c>
      <c r="AC323" s="2">
        <f t="shared" ref="AC323:AC386" si="228">MAX(L323:AB323)</f>
        <v>9</v>
      </c>
      <c r="AD323" s="5">
        <f t="shared" ref="AD323:AD386" si="229">MATCH(MAX(L323:AB323), L323:AB323, 0)</f>
        <v>2</v>
      </c>
      <c r="AE323">
        <f t="shared" ref="AE323:AE386" si="230">COUNTIF(L323:AB323, MAX(L323:AB323))</f>
        <v>1</v>
      </c>
      <c r="AF323" s="1" t="str">
        <f t="shared" si="212"/>
        <v>-</v>
      </c>
      <c r="AG323" s="1">
        <f t="shared" si="213"/>
        <v>2.0889590196547019</v>
      </c>
      <c r="AH323" s="1" t="str">
        <f t="shared" si="214"/>
        <v>-</v>
      </c>
      <c r="AI323" s="1" t="str">
        <f t="shared" si="215"/>
        <v>-</v>
      </c>
      <c r="AJ323" s="1" t="str">
        <f t="shared" si="216"/>
        <v>-</v>
      </c>
      <c r="AK323" s="1" t="str">
        <f t="shared" si="217"/>
        <v>-</v>
      </c>
      <c r="AL323" s="1" t="str">
        <f t="shared" si="218"/>
        <v>-</v>
      </c>
      <c r="AM323" s="1" t="str">
        <f t="shared" si="219"/>
        <v>-</v>
      </c>
      <c r="AN323" s="1" t="str">
        <f t="shared" si="220"/>
        <v>-</v>
      </c>
      <c r="AO323" s="1" t="str">
        <f t="shared" si="221"/>
        <v>-</v>
      </c>
      <c r="AP323" s="1" t="str">
        <f t="shared" ref="AP323:AP386" si="231">IF(V323=AC323,SQRT(
AVERAGE(
(IF(B323&lt;&gt;0,((B323-0.2)/B323)^2,0)) +
(IF(C323&lt;&gt;0,((C323-2)/C323)^2,0)) +
(IF(D323&lt;&gt;0,((D323-0.05)/D323)^2,0)) +
(IF(E323&lt;&gt;0,((E323-0.05)/E323)^2,0)) +
(IF(F323&lt;&gt;0,((F323-0.95)/F323)^2,0)) +
(IF(G323&lt;&gt;0,((G323-16.5)/G323)^2,0)) +
(IF(H323&lt;&gt;0,((H323-8)/H323)^2,0)) +
(IF(J323&lt;&gt;0,((J323-0.15)/J323)^2,0)) +
(IF(K323&lt;&gt;0,((IF(D323=0,0,K323)-0)/IF(D323=0,1,K323)))^2)
)
),"-")</f>
        <v>-</v>
      </c>
      <c r="AQ323" s="1" t="str">
        <f t="shared" si="222"/>
        <v>-</v>
      </c>
      <c r="AR323" s="1" t="str">
        <f t="shared" si="223"/>
        <v>-</v>
      </c>
      <c r="AS323" s="1" t="str">
        <f t="shared" si="224"/>
        <v>-</v>
      </c>
      <c r="AT323" s="1" t="str">
        <f t="shared" si="225"/>
        <v>-</v>
      </c>
      <c r="AU323" s="1" t="str">
        <f t="shared" si="226"/>
        <v>-</v>
      </c>
      <c r="AV323" s="1" t="str">
        <f t="shared" si="227"/>
        <v>-</v>
      </c>
      <c r="AW323" s="5">
        <f t="shared" ref="AW323:AW386" si="232">MATCH(MIN(AF323:AV323), AF323:AV323, 0)</f>
        <v>2</v>
      </c>
      <c r="AX323" s="1">
        <f t="shared" ref="AX323:AX386" si="233">MIN(AF323:AV323)</f>
        <v>2.0889590196547019</v>
      </c>
    </row>
    <row r="324" spans="1:50" x14ac:dyDescent="0.2">
      <c r="A324" s="4">
        <v>322</v>
      </c>
      <c r="B324" s="21">
        <v>0.30827095578659103</v>
      </c>
      <c r="C324" s="21">
        <v>0.75600000000000001</v>
      </c>
      <c r="D324" s="21">
        <v>85</v>
      </c>
      <c r="E324" s="21">
        <v>0</v>
      </c>
      <c r="F324" s="21">
        <v>15</v>
      </c>
      <c r="G324" s="21">
        <v>11.342460709294601</v>
      </c>
      <c r="H324" s="21">
        <v>7</v>
      </c>
      <c r="I324" s="21">
        <v>1500</v>
      </c>
      <c r="J324" s="21">
        <v>0.15</v>
      </c>
      <c r="K324" s="21">
        <v>37.5</v>
      </c>
      <c r="L324" s="2">
        <f t="shared" si="195"/>
        <v>3</v>
      </c>
      <c r="M324" s="2">
        <f t="shared" si="196"/>
        <v>8</v>
      </c>
      <c r="N324" s="2">
        <f t="shared" si="197"/>
        <v>6</v>
      </c>
      <c r="O324" s="2">
        <f t="shared" si="198"/>
        <v>5</v>
      </c>
      <c r="P324" s="2">
        <f t="shared" si="199"/>
        <v>3</v>
      </c>
      <c r="Q324" s="2">
        <f t="shared" si="200"/>
        <v>2</v>
      </c>
      <c r="R324" s="2">
        <f t="shared" si="201"/>
        <v>6</v>
      </c>
      <c r="S324" s="2">
        <f t="shared" si="202"/>
        <v>3</v>
      </c>
      <c r="T324" s="2">
        <f t="shared" si="203"/>
        <v>3</v>
      </c>
      <c r="U324" s="2">
        <f t="shared" si="204"/>
        <v>3</v>
      </c>
      <c r="V324" s="10">
        <f t="shared" si="205"/>
        <v>0</v>
      </c>
      <c r="W324" s="2">
        <f t="shared" si="206"/>
        <v>0</v>
      </c>
      <c r="X324" s="2">
        <f t="shared" si="207"/>
        <v>0</v>
      </c>
      <c r="Y324" s="2">
        <f t="shared" si="208"/>
        <v>0</v>
      </c>
      <c r="Z324" s="2">
        <f t="shared" si="209"/>
        <v>0</v>
      </c>
      <c r="AA324" s="2">
        <f t="shared" si="210"/>
        <v>0</v>
      </c>
      <c r="AB324" s="2">
        <f t="shared" si="211"/>
        <v>0</v>
      </c>
      <c r="AC324" s="2">
        <f t="shared" si="228"/>
        <v>8</v>
      </c>
      <c r="AD324" s="5">
        <f t="shared" si="229"/>
        <v>2</v>
      </c>
      <c r="AE324">
        <f t="shared" si="230"/>
        <v>1</v>
      </c>
      <c r="AF324" s="1" t="str">
        <f t="shared" si="212"/>
        <v>-</v>
      </c>
      <c r="AG324" s="1">
        <f t="shared" si="213"/>
        <v>1.7916059307530443</v>
      </c>
      <c r="AH324" s="1" t="str">
        <f t="shared" si="214"/>
        <v>-</v>
      </c>
      <c r="AI324" s="1" t="str">
        <f t="shared" si="215"/>
        <v>-</v>
      </c>
      <c r="AJ324" s="1" t="str">
        <f t="shared" si="216"/>
        <v>-</v>
      </c>
      <c r="AK324" s="1" t="str">
        <f t="shared" si="217"/>
        <v>-</v>
      </c>
      <c r="AL324" s="1" t="str">
        <f t="shared" si="218"/>
        <v>-</v>
      </c>
      <c r="AM324" s="1" t="str">
        <f t="shared" si="219"/>
        <v>-</v>
      </c>
      <c r="AN324" s="1" t="str">
        <f t="shared" si="220"/>
        <v>-</v>
      </c>
      <c r="AO324" s="1" t="str">
        <f t="shared" si="221"/>
        <v>-</v>
      </c>
      <c r="AP324" s="1" t="str">
        <f t="shared" si="231"/>
        <v>-</v>
      </c>
      <c r="AQ324" s="1" t="str">
        <f t="shared" si="222"/>
        <v>-</v>
      </c>
      <c r="AR324" s="1" t="str">
        <f t="shared" si="223"/>
        <v>-</v>
      </c>
      <c r="AS324" s="1" t="str">
        <f t="shared" si="224"/>
        <v>-</v>
      </c>
      <c r="AT324" s="1" t="str">
        <f t="shared" si="225"/>
        <v>-</v>
      </c>
      <c r="AU324" s="1" t="str">
        <f t="shared" si="226"/>
        <v>-</v>
      </c>
      <c r="AV324" s="1" t="str">
        <f t="shared" si="227"/>
        <v>-</v>
      </c>
      <c r="AW324" s="5">
        <f t="shared" si="232"/>
        <v>2</v>
      </c>
      <c r="AX324" s="1">
        <f t="shared" si="233"/>
        <v>1.7916059307530443</v>
      </c>
    </row>
    <row r="325" spans="1:50" x14ac:dyDescent="0.2">
      <c r="A325" s="4">
        <v>323</v>
      </c>
      <c r="B325" s="21">
        <v>0.238282606835473</v>
      </c>
      <c r="C325" s="21">
        <v>2.33</v>
      </c>
      <c r="D325" s="21">
        <v>76</v>
      </c>
      <c r="E325" s="21">
        <v>23</v>
      </c>
      <c r="F325" s="21">
        <v>1</v>
      </c>
      <c r="G325" s="21">
        <v>14.4487322147539</v>
      </c>
      <c r="H325" s="21">
        <v>7</v>
      </c>
      <c r="I325" s="21">
        <v>1500</v>
      </c>
      <c r="J325" s="21">
        <v>0.15</v>
      </c>
      <c r="K325" s="21">
        <v>37.5</v>
      </c>
      <c r="L325" s="2">
        <f t="shared" si="195"/>
        <v>5</v>
      </c>
      <c r="M325" s="2">
        <f t="shared" si="196"/>
        <v>6</v>
      </c>
      <c r="N325" s="2">
        <f t="shared" si="197"/>
        <v>6</v>
      </c>
      <c r="O325" s="2">
        <f t="shared" si="198"/>
        <v>4</v>
      </c>
      <c r="P325" s="2">
        <f t="shared" si="199"/>
        <v>3</v>
      </c>
      <c r="Q325" s="2">
        <f t="shared" si="200"/>
        <v>3</v>
      </c>
      <c r="R325" s="2">
        <f t="shared" si="201"/>
        <v>5</v>
      </c>
      <c r="S325" s="2">
        <f t="shared" si="202"/>
        <v>2</v>
      </c>
      <c r="T325" s="2">
        <f t="shared" si="203"/>
        <v>2</v>
      </c>
      <c r="U325" s="2">
        <f t="shared" si="204"/>
        <v>4</v>
      </c>
      <c r="V325" s="10">
        <f t="shared" si="205"/>
        <v>0</v>
      </c>
      <c r="W325" s="2">
        <f t="shared" si="206"/>
        <v>0</v>
      </c>
      <c r="X325" s="2">
        <f t="shared" si="207"/>
        <v>0</v>
      </c>
      <c r="Y325" s="2">
        <f t="shared" si="208"/>
        <v>0</v>
      </c>
      <c r="Z325" s="2">
        <f t="shared" si="209"/>
        <v>0</v>
      </c>
      <c r="AA325" s="2">
        <f t="shared" si="210"/>
        <v>0</v>
      </c>
      <c r="AB325" s="2">
        <f t="shared" si="211"/>
        <v>0</v>
      </c>
      <c r="AC325" s="2">
        <f t="shared" si="228"/>
        <v>6</v>
      </c>
      <c r="AD325" s="5">
        <f t="shared" si="229"/>
        <v>2</v>
      </c>
      <c r="AE325">
        <f t="shared" si="230"/>
        <v>2</v>
      </c>
      <c r="AF325" s="1" t="str">
        <f t="shared" si="212"/>
        <v>-</v>
      </c>
      <c r="AG325" s="1">
        <f t="shared" si="213"/>
        <v>1.9551707946553125</v>
      </c>
      <c r="AH325" s="1">
        <f t="shared" si="214"/>
        <v>1.931061311735754</v>
      </c>
      <c r="AI325" s="1" t="str">
        <f t="shared" si="215"/>
        <v>-</v>
      </c>
      <c r="AJ325" s="1" t="str">
        <f t="shared" si="216"/>
        <v>-</v>
      </c>
      <c r="AK325" s="1" t="str">
        <f t="shared" si="217"/>
        <v>-</v>
      </c>
      <c r="AL325" s="1" t="str">
        <f t="shared" si="218"/>
        <v>-</v>
      </c>
      <c r="AM325" s="1" t="str">
        <f t="shared" si="219"/>
        <v>-</v>
      </c>
      <c r="AN325" s="1" t="str">
        <f t="shared" si="220"/>
        <v>-</v>
      </c>
      <c r="AO325" s="1" t="str">
        <f t="shared" si="221"/>
        <v>-</v>
      </c>
      <c r="AP325" s="1" t="str">
        <f t="shared" si="231"/>
        <v>-</v>
      </c>
      <c r="AQ325" s="1" t="str">
        <f t="shared" si="222"/>
        <v>-</v>
      </c>
      <c r="AR325" s="1" t="str">
        <f t="shared" si="223"/>
        <v>-</v>
      </c>
      <c r="AS325" s="1" t="str">
        <f t="shared" si="224"/>
        <v>-</v>
      </c>
      <c r="AT325" s="1" t="str">
        <f t="shared" si="225"/>
        <v>-</v>
      </c>
      <c r="AU325" s="1" t="str">
        <f t="shared" si="226"/>
        <v>-</v>
      </c>
      <c r="AV325" s="1" t="str">
        <f t="shared" si="227"/>
        <v>-</v>
      </c>
      <c r="AW325" s="5">
        <f t="shared" si="232"/>
        <v>3</v>
      </c>
      <c r="AX325" s="1">
        <f t="shared" si="233"/>
        <v>1.931061311735754</v>
      </c>
    </row>
    <row r="326" spans="1:50" x14ac:dyDescent="0.2">
      <c r="A326" s="4">
        <v>324</v>
      </c>
      <c r="B326" s="21">
        <v>0.35307994009966098</v>
      </c>
      <c r="C326" s="21">
        <v>35.997999999999998</v>
      </c>
      <c r="D326" s="21">
        <v>81</v>
      </c>
      <c r="E326" s="21">
        <v>1</v>
      </c>
      <c r="F326" s="21">
        <v>18</v>
      </c>
      <c r="G326" s="21">
        <v>7.1996313042244298</v>
      </c>
      <c r="H326" s="21">
        <v>6</v>
      </c>
      <c r="I326" s="21">
        <v>1500</v>
      </c>
      <c r="J326" s="21">
        <v>0.15</v>
      </c>
      <c r="K326" s="21">
        <v>37.5</v>
      </c>
      <c r="L326" s="2">
        <f t="shared" si="195"/>
        <v>4</v>
      </c>
      <c r="M326" s="2">
        <f t="shared" si="196"/>
        <v>6</v>
      </c>
      <c r="N326" s="2">
        <f t="shared" si="197"/>
        <v>7</v>
      </c>
      <c r="O326" s="2">
        <f t="shared" si="198"/>
        <v>3</v>
      </c>
      <c r="P326" s="2">
        <f t="shared" si="199"/>
        <v>3</v>
      </c>
      <c r="Q326" s="2">
        <f t="shared" si="200"/>
        <v>4</v>
      </c>
      <c r="R326" s="2">
        <f t="shared" si="201"/>
        <v>6</v>
      </c>
      <c r="S326" s="2">
        <f t="shared" si="202"/>
        <v>5</v>
      </c>
      <c r="T326" s="2">
        <f t="shared" si="203"/>
        <v>5</v>
      </c>
      <c r="U326" s="2">
        <f t="shared" si="204"/>
        <v>4</v>
      </c>
      <c r="V326" s="10">
        <f t="shared" si="205"/>
        <v>0</v>
      </c>
      <c r="W326" s="2">
        <f t="shared" si="206"/>
        <v>0</v>
      </c>
      <c r="X326" s="2">
        <f t="shared" si="207"/>
        <v>0</v>
      </c>
      <c r="Y326" s="2">
        <f t="shared" si="208"/>
        <v>0</v>
      </c>
      <c r="Z326" s="2">
        <f t="shared" si="209"/>
        <v>0</v>
      </c>
      <c r="AA326" s="2">
        <f t="shared" si="210"/>
        <v>0</v>
      </c>
      <c r="AB326" s="2">
        <f t="shared" si="211"/>
        <v>0</v>
      </c>
      <c r="AC326" s="2">
        <f t="shared" si="228"/>
        <v>7</v>
      </c>
      <c r="AD326" s="5">
        <f t="shared" si="229"/>
        <v>3</v>
      </c>
      <c r="AE326">
        <f t="shared" si="230"/>
        <v>1</v>
      </c>
      <c r="AF326" s="1" t="str">
        <f t="shared" si="212"/>
        <v>-</v>
      </c>
      <c r="AG326" s="1" t="str">
        <f t="shared" si="213"/>
        <v>-</v>
      </c>
      <c r="AH326" s="1">
        <f t="shared" si="214"/>
        <v>1.8324694290719357</v>
      </c>
      <c r="AI326" s="1" t="str">
        <f t="shared" si="215"/>
        <v>-</v>
      </c>
      <c r="AJ326" s="1" t="str">
        <f t="shared" si="216"/>
        <v>-</v>
      </c>
      <c r="AK326" s="1" t="str">
        <f t="shared" si="217"/>
        <v>-</v>
      </c>
      <c r="AL326" s="1" t="str">
        <f t="shared" si="218"/>
        <v>-</v>
      </c>
      <c r="AM326" s="1" t="str">
        <f t="shared" si="219"/>
        <v>-</v>
      </c>
      <c r="AN326" s="1" t="str">
        <f t="shared" si="220"/>
        <v>-</v>
      </c>
      <c r="AO326" s="1" t="str">
        <f t="shared" si="221"/>
        <v>-</v>
      </c>
      <c r="AP326" s="1" t="str">
        <f t="shared" si="231"/>
        <v>-</v>
      </c>
      <c r="AQ326" s="1" t="str">
        <f t="shared" si="222"/>
        <v>-</v>
      </c>
      <c r="AR326" s="1" t="str">
        <f t="shared" si="223"/>
        <v>-</v>
      </c>
      <c r="AS326" s="1" t="str">
        <f t="shared" si="224"/>
        <v>-</v>
      </c>
      <c r="AT326" s="1" t="str">
        <f t="shared" si="225"/>
        <v>-</v>
      </c>
      <c r="AU326" s="1" t="str">
        <f t="shared" si="226"/>
        <v>-</v>
      </c>
      <c r="AV326" s="1" t="str">
        <f t="shared" si="227"/>
        <v>-</v>
      </c>
      <c r="AW326" s="5">
        <f t="shared" si="232"/>
        <v>3</v>
      </c>
      <c r="AX326" s="1">
        <f t="shared" si="233"/>
        <v>1.8324694290719357</v>
      </c>
    </row>
    <row r="327" spans="1:50" x14ac:dyDescent="0.2">
      <c r="A327" s="4">
        <v>325</v>
      </c>
      <c r="B327" s="21">
        <v>0.35257589743338202</v>
      </c>
      <c r="C327" s="21">
        <v>11.967000000000001</v>
      </c>
      <c r="D327" s="21">
        <v>89</v>
      </c>
      <c r="E327" s="21">
        <v>1</v>
      </c>
      <c r="F327" s="21">
        <v>10</v>
      </c>
      <c r="G327" s="21">
        <v>5.6765942308637802</v>
      </c>
      <c r="H327" s="21">
        <v>6</v>
      </c>
      <c r="I327" s="21">
        <v>1500</v>
      </c>
      <c r="J327" s="21">
        <v>0.15</v>
      </c>
      <c r="K327" s="21">
        <v>37.5</v>
      </c>
      <c r="L327" s="2">
        <f t="shared" si="195"/>
        <v>4</v>
      </c>
      <c r="M327" s="2">
        <f t="shared" si="196"/>
        <v>6</v>
      </c>
      <c r="N327" s="2">
        <f t="shared" si="197"/>
        <v>7</v>
      </c>
      <c r="O327" s="2">
        <f t="shared" si="198"/>
        <v>3</v>
      </c>
      <c r="P327" s="2">
        <f t="shared" si="199"/>
        <v>3</v>
      </c>
      <c r="Q327" s="2">
        <f t="shared" si="200"/>
        <v>4</v>
      </c>
      <c r="R327" s="2">
        <f t="shared" si="201"/>
        <v>6</v>
      </c>
      <c r="S327" s="2">
        <f t="shared" si="202"/>
        <v>5</v>
      </c>
      <c r="T327" s="2">
        <f t="shared" si="203"/>
        <v>5</v>
      </c>
      <c r="U327" s="2">
        <f t="shared" si="204"/>
        <v>4</v>
      </c>
      <c r="V327" s="10">
        <f t="shared" si="205"/>
        <v>0</v>
      </c>
      <c r="W327" s="2">
        <f t="shared" si="206"/>
        <v>0</v>
      </c>
      <c r="X327" s="2">
        <f t="shared" si="207"/>
        <v>0</v>
      </c>
      <c r="Y327" s="2">
        <f t="shared" si="208"/>
        <v>0</v>
      </c>
      <c r="Z327" s="2">
        <f t="shared" si="209"/>
        <v>0</v>
      </c>
      <c r="AA327" s="2">
        <f t="shared" si="210"/>
        <v>0</v>
      </c>
      <c r="AB327" s="2">
        <f t="shared" si="211"/>
        <v>0</v>
      </c>
      <c r="AC327" s="2">
        <f t="shared" si="228"/>
        <v>7</v>
      </c>
      <c r="AD327" s="5">
        <f t="shared" si="229"/>
        <v>3</v>
      </c>
      <c r="AE327">
        <f t="shared" si="230"/>
        <v>1</v>
      </c>
      <c r="AF327" s="1" t="str">
        <f t="shared" si="212"/>
        <v>-</v>
      </c>
      <c r="AG327" s="1" t="str">
        <f t="shared" si="213"/>
        <v>-</v>
      </c>
      <c r="AH327" s="1">
        <f t="shared" si="214"/>
        <v>1.8000991003222351</v>
      </c>
      <c r="AI327" s="1" t="str">
        <f t="shared" si="215"/>
        <v>-</v>
      </c>
      <c r="AJ327" s="1" t="str">
        <f t="shared" si="216"/>
        <v>-</v>
      </c>
      <c r="AK327" s="1" t="str">
        <f t="shared" si="217"/>
        <v>-</v>
      </c>
      <c r="AL327" s="1" t="str">
        <f t="shared" si="218"/>
        <v>-</v>
      </c>
      <c r="AM327" s="1" t="str">
        <f t="shared" si="219"/>
        <v>-</v>
      </c>
      <c r="AN327" s="1" t="str">
        <f t="shared" si="220"/>
        <v>-</v>
      </c>
      <c r="AO327" s="1" t="str">
        <f t="shared" si="221"/>
        <v>-</v>
      </c>
      <c r="AP327" s="1" t="str">
        <f t="shared" si="231"/>
        <v>-</v>
      </c>
      <c r="AQ327" s="1" t="str">
        <f t="shared" si="222"/>
        <v>-</v>
      </c>
      <c r="AR327" s="1" t="str">
        <f t="shared" si="223"/>
        <v>-</v>
      </c>
      <c r="AS327" s="1" t="str">
        <f t="shared" si="224"/>
        <v>-</v>
      </c>
      <c r="AT327" s="1" t="str">
        <f t="shared" si="225"/>
        <v>-</v>
      </c>
      <c r="AU327" s="1" t="str">
        <f t="shared" si="226"/>
        <v>-</v>
      </c>
      <c r="AV327" s="1" t="str">
        <f t="shared" si="227"/>
        <v>-</v>
      </c>
      <c r="AW327" s="5">
        <f t="shared" si="232"/>
        <v>3</v>
      </c>
      <c r="AX327" s="1">
        <f t="shared" si="233"/>
        <v>1.8000991003222351</v>
      </c>
    </row>
    <row r="328" spans="1:50" x14ac:dyDescent="0.2">
      <c r="A328" s="4">
        <v>326</v>
      </c>
      <c r="B328" s="21">
        <v>0.46098429205951902</v>
      </c>
      <c r="C328" s="21">
        <v>38.026000000000003</v>
      </c>
      <c r="D328" s="21">
        <v>70</v>
      </c>
      <c r="E328" s="21">
        <v>15</v>
      </c>
      <c r="F328" s="21">
        <v>15</v>
      </c>
      <c r="G328" s="21">
        <v>8.0664839420304908</v>
      </c>
      <c r="H328" s="21">
        <v>6</v>
      </c>
      <c r="I328" s="21">
        <v>1500</v>
      </c>
      <c r="J328" s="21">
        <v>0.15</v>
      </c>
      <c r="K328" s="21">
        <v>37.5</v>
      </c>
      <c r="L328" s="2">
        <f t="shared" si="195"/>
        <v>3</v>
      </c>
      <c r="M328" s="2">
        <f t="shared" si="196"/>
        <v>7</v>
      </c>
      <c r="N328" s="2">
        <f t="shared" si="197"/>
        <v>8</v>
      </c>
      <c r="O328" s="2">
        <f t="shared" si="198"/>
        <v>3</v>
      </c>
      <c r="P328" s="2">
        <f t="shared" si="199"/>
        <v>3</v>
      </c>
      <c r="Q328" s="2">
        <f t="shared" si="200"/>
        <v>4</v>
      </c>
      <c r="R328" s="2">
        <f t="shared" si="201"/>
        <v>6</v>
      </c>
      <c r="S328" s="2">
        <f t="shared" si="202"/>
        <v>5</v>
      </c>
      <c r="T328" s="2">
        <f t="shared" si="203"/>
        <v>5</v>
      </c>
      <c r="U328" s="2">
        <f t="shared" si="204"/>
        <v>4</v>
      </c>
      <c r="V328" s="10">
        <f t="shared" si="205"/>
        <v>0</v>
      </c>
      <c r="W328" s="2">
        <f t="shared" si="206"/>
        <v>0</v>
      </c>
      <c r="X328" s="2">
        <f t="shared" si="207"/>
        <v>0</v>
      </c>
      <c r="Y328" s="2">
        <f t="shared" si="208"/>
        <v>0</v>
      </c>
      <c r="Z328" s="2">
        <f t="shared" si="209"/>
        <v>0</v>
      </c>
      <c r="AA328" s="2">
        <f t="shared" si="210"/>
        <v>0</v>
      </c>
      <c r="AB328" s="2">
        <f t="shared" si="211"/>
        <v>0</v>
      </c>
      <c r="AC328" s="2">
        <f t="shared" si="228"/>
        <v>8</v>
      </c>
      <c r="AD328" s="5">
        <f t="shared" si="229"/>
        <v>3</v>
      </c>
      <c r="AE328">
        <f t="shared" si="230"/>
        <v>1</v>
      </c>
      <c r="AF328" s="1" t="str">
        <f t="shared" si="212"/>
        <v>-</v>
      </c>
      <c r="AG328" s="1" t="str">
        <f t="shared" si="213"/>
        <v>-</v>
      </c>
      <c r="AH328" s="1">
        <f t="shared" si="214"/>
        <v>1.9786975063196377</v>
      </c>
      <c r="AI328" s="1" t="str">
        <f t="shared" si="215"/>
        <v>-</v>
      </c>
      <c r="AJ328" s="1" t="str">
        <f t="shared" si="216"/>
        <v>-</v>
      </c>
      <c r="AK328" s="1" t="str">
        <f t="shared" si="217"/>
        <v>-</v>
      </c>
      <c r="AL328" s="1" t="str">
        <f t="shared" si="218"/>
        <v>-</v>
      </c>
      <c r="AM328" s="1" t="str">
        <f t="shared" si="219"/>
        <v>-</v>
      </c>
      <c r="AN328" s="1" t="str">
        <f t="shared" si="220"/>
        <v>-</v>
      </c>
      <c r="AO328" s="1" t="str">
        <f t="shared" si="221"/>
        <v>-</v>
      </c>
      <c r="AP328" s="1" t="str">
        <f t="shared" si="231"/>
        <v>-</v>
      </c>
      <c r="AQ328" s="1" t="str">
        <f t="shared" si="222"/>
        <v>-</v>
      </c>
      <c r="AR328" s="1" t="str">
        <f t="shared" si="223"/>
        <v>-</v>
      </c>
      <c r="AS328" s="1" t="str">
        <f t="shared" si="224"/>
        <v>-</v>
      </c>
      <c r="AT328" s="1" t="str">
        <f t="shared" si="225"/>
        <v>-</v>
      </c>
      <c r="AU328" s="1" t="str">
        <f t="shared" si="226"/>
        <v>-</v>
      </c>
      <c r="AV328" s="1" t="str">
        <f t="shared" si="227"/>
        <v>-</v>
      </c>
      <c r="AW328" s="5">
        <f t="shared" si="232"/>
        <v>3</v>
      </c>
      <c r="AX328" s="1">
        <f t="shared" si="233"/>
        <v>1.9786975063196377</v>
      </c>
    </row>
    <row r="329" spans="1:50" x14ac:dyDescent="0.2">
      <c r="A329" s="4">
        <v>327</v>
      </c>
      <c r="B329" s="21">
        <v>0.38428017447288398</v>
      </c>
      <c r="C329" s="21">
        <v>9.3539999999999992</v>
      </c>
      <c r="D329" s="21">
        <v>86</v>
      </c>
      <c r="E329" s="21">
        <v>3</v>
      </c>
      <c r="F329" s="21">
        <v>11</v>
      </c>
      <c r="G329" s="21">
        <v>8.4184951469644993</v>
      </c>
      <c r="H329" s="21">
        <v>6</v>
      </c>
      <c r="I329" s="21">
        <v>1500</v>
      </c>
      <c r="J329" s="21">
        <v>0.15</v>
      </c>
      <c r="K329" s="21">
        <v>37.5</v>
      </c>
      <c r="L329" s="2">
        <f t="shared" si="195"/>
        <v>4</v>
      </c>
      <c r="M329" s="2">
        <f t="shared" si="196"/>
        <v>6</v>
      </c>
      <c r="N329" s="2">
        <f t="shared" si="197"/>
        <v>7</v>
      </c>
      <c r="O329" s="2">
        <f t="shared" si="198"/>
        <v>3</v>
      </c>
      <c r="P329" s="2">
        <f t="shared" si="199"/>
        <v>3</v>
      </c>
      <c r="Q329" s="2">
        <f t="shared" si="200"/>
        <v>4</v>
      </c>
      <c r="R329" s="2">
        <f t="shared" si="201"/>
        <v>6</v>
      </c>
      <c r="S329" s="2">
        <f t="shared" si="202"/>
        <v>5</v>
      </c>
      <c r="T329" s="2">
        <f t="shared" si="203"/>
        <v>5</v>
      </c>
      <c r="U329" s="2">
        <f t="shared" si="204"/>
        <v>4</v>
      </c>
      <c r="V329" s="10">
        <f t="shared" si="205"/>
        <v>0</v>
      </c>
      <c r="W329" s="2">
        <f t="shared" si="206"/>
        <v>0</v>
      </c>
      <c r="X329" s="2">
        <f t="shared" si="207"/>
        <v>0</v>
      </c>
      <c r="Y329" s="2">
        <f t="shared" si="208"/>
        <v>0</v>
      </c>
      <c r="Z329" s="2">
        <f t="shared" si="209"/>
        <v>0</v>
      </c>
      <c r="AA329" s="2">
        <f t="shared" si="210"/>
        <v>0</v>
      </c>
      <c r="AB329" s="2">
        <f t="shared" si="211"/>
        <v>0</v>
      </c>
      <c r="AC329" s="2">
        <f t="shared" si="228"/>
        <v>7</v>
      </c>
      <c r="AD329" s="5">
        <f t="shared" si="229"/>
        <v>3</v>
      </c>
      <c r="AE329">
        <f t="shared" si="230"/>
        <v>1</v>
      </c>
      <c r="AF329" s="1" t="str">
        <f t="shared" si="212"/>
        <v>-</v>
      </c>
      <c r="AG329" s="1" t="str">
        <f t="shared" si="213"/>
        <v>-</v>
      </c>
      <c r="AH329" s="1">
        <f t="shared" si="214"/>
        <v>1.888908311534337</v>
      </c>
      <c r="AI329" s="1" t="str">
        <f t="shared" si="215"/>
        <v>-</v>
      </c>
      <c r="AJ329" s="1" t="str">
        <f t="shared" si="216"/>
        <v>-</v>
      </c>
      <c r="AK329" s="1" t="str">
        <f t="shared" si="217"/>
        <v>-</v>
      </c>
      <c r="AL329" s="1" t="str">
        <f t="shared" si="218"/>
        <v>-</v>
      </c>
      <c r="AM329" s="1" t="str">
        <f t="shared" si="219"/>
        <v>-</v>
      </c>
      <c r="AN329" s="1" t="str">
        <f t="shared" si="220"/>
        <v>-</v>
      </c>
      <c r="AO329" s="1" t="str">
        <f t="shared" si="221"/>
        <v>-</v>
      </c>
      <c r="AP329" s="1" t="str">
        <f t="shared" si="231"/>
        <v>-</v>
      </c>
      <c r="AQ329" s="1" t="str">
        <f t="shared" si="222"/>
        <v>-</v>
      </c>
      <c r="AR329" s="1" t="str">
        <f t="shared" si="223"/>
        <v>-</v>
      </c>
      <c r="AS329" s="1" t="str">
        <f t="shared" si="224"/>
        <v>-</v>
      </c>
      <c r="AT329" s="1" t="str">
        <f t="shared" si="225"/>
        <v>-</v>
      </c>
      <c r="AU329" s="1" t="str">
        <f t="shared" si="226"/>
        <v>-</v>
      </c>
      <c r="AV329" s="1" t="str">
        <f t="shared" si="227"/>
        <v>-</v>
      </c>
      <c r="AW329" s="5">
        <f t="shared" si="232"/>
        <v>3</v>
      </c>
      <c r="AX329" s="1">
        <f t="shared" si="233"/>
        <v>1.888908311534337</v>
      </c>
    </row>
    <row r="330" spans="1:50" x14ac:dyDescent="0.2">
      <c r="A330" s="4">
        <v>328</v>
      </c>
      <c r="B330" s="21">
        <v>0.31828460254921398</v>
      </c>
      <c r="C330" s="21">
        <v>0.70799999999999996</v>
      </c>
      <c r="D330" s="21">
        <v>97</v>
      </c>
      <c r="E330" s="21">
        <v>0</v>
      </c>
      <c r="F330" s="21">
        <v>3</v>
      </c>
      <c r="G330" s="21">
        <v>10.614692616645099</v>
      </c>
      <c r="H330" s="21">
        <v>7</v>
      </c>
      <c r="I330" s="21">
        <v>1500</v>
      </c>
      <c r="J330" s="21">
        <v>0.15</v>
      </c>
      <c r="K330" s="21">
        <v>37.5</v>
      </c>
      <c r="L330" s="2">
        <f t="shared" si="195"/>
        <v>4</v>
      </c>
      <c r="M330" s="2">
        <f t="shared" si="196"/>
        <v>7</v>
      </c>
      <c r="N330" s="2">
        <f t="shared" si="197"/>
        <v>5</v>
      </c>
      <c r="O330" s="2">
        <f t="shared" si="198"/>
        <v>4</v>
      </c>
      <c r="P330" s="2">
        <f t="shared" si="199"/>
        <v>4</v>
      </c>
      <c r="Q330" s="2">
        <f t="shared" si="200"/>
        <v>3</v>
      </c>
      <c r="R330" s="2">
        <f t="shared" si="201"/>
        <v>5</v>
      </c>
      <c r="S330" s="2">
        <f t="shared" si="202"/>
        <v>3</v>
      </c>
      <c r="T330" s="2">
        <f t="shared" si="203"/>
        <v>3</v>
      </c>
      <c r="U330" s="2">
        <f t="shared" si="204"/>
        <v>3</v>
      </c>
      <c r="V330" s="10">
        <f t="shared" si="205"/>
        <v>0</v>
      </c>
      <c r="W330" s="2">
        <f t="shared" si="206"/>
        <v>0</v>
      </c>
      <c r="X330" s="2">
        <f t="shared" si="207"/>
        <v>0</v>
      </c>
      <c r="Y330" s="2">
        <f t="shared" si="208"/>
        <v>0</v>
      </c>
      <c r="Z330" s="2">
        <f t="shared" si="209"/>
        <v>0</v>
      </c>
      <c r="AA330" s="2">
        <f t="shared" si="210"/>
        <v>0</v>
      </c>
      <c r="AB330" s="2">
        <f t="shared" si="211"/>
        <v>0</v>
      </c>
      <c r="AC330" s="2">
        <f t="shared" si="228"/>
        <v>7</v>
      </c>
      <c r="AD330" s="5">
        <f t="shared" si="229"/>
        <v>2</v>
      </c>
      <c r="AE330">
        <f t="shared" si="230"/>
        <v>1</v>
      </c>
      <c r="AF330" s="1" t="str">
        <f t="shared" si="212"/>
        <v>-</v>
      </c>
      <c r="AG330" s="1">
        <f t="shared" si="213"/>
        <v>1.8607066083170449</v>
      </c>
      <c r="AH330" s="1" t="str">
        <f t="shared" si="214"/>
        <v>-</v>
      </c>
      <c r="AI330" s="1" t="str">
        <f t="shared" si="215"/>
        <v>-</v>
      </c>
      <c r="AJ330" s="1" t="str">
        <f t="shared" si="216"/>
        <v>-</v>
      </c>
      <c r="AK330" s="1" t="str">
        <f t="shared" si="217"/>
        <v>-</v>
      </c>
      <c r="AL330" s="1" t="str">
        <f t="shared" si="218"/>
        <v>-</v>
      </c>
      <c r="AM330" s="1" t="str">
        <f t="shared" si="219"/>
        <v>-</v>
      </c>
      <c r="AN330" s="1" t="str">
        <f t="shared" si="220"/>
        <v>-</v>
      </c>
      <c r="AO330" s="1" t="str">
        <f t="shared" si="221"/>
        <v>-</v>
      </c>
      <c r="AP330" s="1" t="str">
        <f t="shared" si="231"/>
        <v>-</v>
      </c>
      <c r="AQ330" s="1" t="str">
        <f t="shared" si="222"/>
        <v>-</v>
      </c>
      <c r="AR330" s="1" t="str">
        <f t="shared" si="223"/>
        <v>-</v>
      </c>
      <c r="AS330" s="1" t="str">
        <f t="shared" si="224"/>
        <v>-</v>
      </c>
      <c r="AT330" s="1" t="str">
        <f t="shared" si="225"/>
        <v>-</v>
      </c>
      <c r="AU330" s="1" t="str">
        <f t="shared" si="226"/>
        <v>-</v>
      </c>
      <c r="AV330" s="1" t="str">
        <f t="shared" si="227"/>
        <v>-</v>
      </c>
      <c r="AW330" s="5">
        <f t="shared" si="232"/>
        <v>2</v>
      </c>
      <c r="AX330" s="1">
        <f t="shared" si="233"/>
        <v>1.8607066083170449</v>
      </c>
    </row>
    <row r="331" spans="1:50" x14ac:dyDescent="0.2">
      <c r="A331" s="4">
        <v>329</v>
      </c>
      <c r="B331" s="21">
        <v>0.41022113295628898</v>
      </c>
      <c r="C331" s="21">
        <v>0.88700000000000001</v>
      </c>
      <c r="D331" s="21">
        <v>64</v>
      </c>
      <c r="E331" s="21">
        <v>0</v>
      </c>
      <c r="F331" s="21">
        <v>36</v>
      </c>
      <c r="G331" s="21">
        <v>13.3122258652017</v>
      </c>
      <c r="H331" s="21">
        <v>7</v>
      </c>
      <c r="I331" s="21">
        <v>1500</v>
      </c>
      <c r="J331" s="21">
        <v>0.15</v>
      </c>
      <c r="K331" s="21">
        <v>37.5</v>
      </c>
      <c r="L331" s="2">
        <f t="shared" si="195"/>
        <v>2</v>
      </c>
      <c r="M331" s="2">
        <f t="shared" si="196"/>
        <v>8</v>
      </c>
      <c r="N331" s="2">
        <f t="shared" si="197"/>
        <v>6</v>
      </c>
      <c r="O331" s="2">
        <f t="shared" si="198"/>
        <v>6</v>
      </c>
      <c r="P331" s="2">
        <f t="shared" si="199"/>
        <v>4</v>
      </c>
      <c r="Q331" s="2">
        <f t="shared" si="200"/>
        <v>3</v>
      </c>
      <c r="R331" s="2">
        <f t="shared" si="201"/>
        <v>5</v>
      </c>
      <c r="S331" s="2">
        <f t="shared" si="202"/>
        <v>3</v>
      </c>
      <c r="T331" s="2">
        <f t="shared" si="203"/>
        <v>3</v>
      </c>
      <c r="U331" s="2">
        <f t="shared" si="204"/>
        <v>3</v>
      </c>
      <c r="V331" s="10">
        <f t="shared" si="205"/>
        <v>0</v>
      </c>
      <c r="W331" s="2">
        <f t="shared" si="206"/>
        <v>0</v>
      </c>
      <c r="X331" s="2">
        <f t="shared" si="207"/>
        <v>0</v>
      </c>
      <c r="Y331" s="2">
        <f t="shared" si="208"/>
        <v>0</v>
      </c>
      <c r="Z331" s="2">
        <f t="shared" si="209"/>
        <v>0</v>
      </c>
      <c r="AA331" s="2">
        <f t="shared" si="210"/>
        <v>0</v>
      </c>
      <c r="AB331" s="2">
        <f t="shared" si="211"/>
        <v>0</v>
      </c>
      <c r="AC331" s="2">
        <f t="shared" si="228"/>
        <v>8</v>
      </c>
      <c r="AD331" s="5">
        <f t="shared" si="229"/>
        <v>2</v>
      </c>
      <c r="AE331">
        <f t="shared" si="230"/>
        <v>1</v>
      </c>
      <c r="AF331" s="1" t="str">
        <f t="shared" si="212"/>
        <v>-</v>
      </c>
      <c r="AG331" s="1">
        <f t="shared" si="213"/>
        <v>1.5645879142239454</v>
      </c>
      <c r="AH331" s="1" t="str">
        <f t="shared" si="214"/>
        <v>-</v>
      </c>
      <c r="AI331" s="1" t="str">
        <f t="shared" si="215"/>
        <v>-</v>
      </c>
      <c r="AJ331" s="1" t="str">
        <f t="shared" si="216"/>
        <v>-</v>
      </c>
      <c r="AK331" s="1" t="str">
        <f t="shared" si="217"/>
        <v>-</v>
      </c>
      <c r="AL331" s="1" t="str">
        <f t="shared" si="218"/>
        <v>-</v>
      </c>
      <c r="AM331" s="1" t="str">
        <f t="shared" si="219"/>
        <v>-</v>
      </c>
      <c r="AN331" s="1" t="str">
        <f t="shared" si="220"/>
        <v>-</v>
      </c>
      <c r="AO331" s="1" t="str">
        <f t="shared" si="221"/>
        <v>-</v>
      </c>
      <c r="AP331" s="1" t="str">
        <f t="shared" si="231"/>
        <v>-</v>
      </c>
      <c r="AQ331" s="1" t="str">
        <f t="shared" si="222"/>
        <v>-</v>
      </c>
      <c r="AR331" s="1" t="str">
        <f t="shared" si="223"/>
        <v>-</v>
      </c>
      <c r="AS331" s="1" t="str">
        <f t="shared" si="224"/>
        <v>-</v>
      </c>
      <c r="AT331" s="1" t="str">
        <f t="shared" si="225"/>
        <v>-</v>
      </c>
      <c r="AU331" s="1" t="str">
        <f t="shared" si="226"/>
        <v>-</v>
      </c>
      <c r="AV331" s="1" t="str">
        <f t="shared" si="227"/>
        <v>-</v>
      </c>
      <c r="AW331" s="5">
        <f t="shared" si="232"/>
        <v>2</v>
      </c>
      <c r="AX331" s="1">
        <f t="shared" si="233"/>
        <v>1.5645879142239454</v>
      </c>
    </row>
    <row r="332" spans="1:50" x14ac:dyDescent="0.2">
      <c r="A332" s="4">
        <v>330</v>
      </c>
      <c r="B332" s="21">
        <v>0.33595635122151901</v>
      </c>
      <c r="C332" s="21">
        <v>102.505</v>
      </c>
      <c r="D332" s="21">
        <v>49</v>
      </c>
      <c r="E332" s="21">
        <v>32</v>
      </c>
      <c r="F332" s="21">
        <v>19</v>
      </c>
      <c r="G332" s="21">
        <v>10.250473307272699</v>
      </c>
      <c r="H332" s="21">
        <v>7</v>
      </c>
      <c r="I332" s="21">
        <v>1500</v>
      </c>
      <c r="J332" s="21">
        <v>0.15</v>
      </c>
      <c r="K332" s="21">
        <v>37.5</v>
      </c>
      <c r="L332" s="2">
        <f t="shared" si="195"/>
        <v>5</v>
      </c>
      <c r="M332" s="2">
        <f t="shared" si="196"/>
        <v>9</v>
      </c>
      <c r="N332" s="2">
        <f t="shared" si="197"/>
        <v>7</v>
      </c>
      <c r="O332" s="2">
        <f t="shared" si="198"/>
        <v>5</v>
      </c>
      <c r="P332" s="2">
        <f t="shared" si="199"/>
        <v>4</v>
      </c>
      <c r="Q332" s="2">
        <f t="shared" si="200"/>
        <v>3</v>
      </c>
      <c r="R332" s="2">
        <f t="shared" si="201"/>
        <v>4</v>
      </c>
      <c r="S332" s="2">
        <f t="shared" si="202"/>
        <v>2</v>
      </c>
      <c r="T332" s="2">
        <f t="shared" si="203"/>
        <v>2</v>
      </c>
      <c r="U332" s="2">
        <f t="shared" si="204"/>
        <v>4</v>
      </c>
      <c r="V332" s="10">
        <f t="shared" si="205"/>
        <v>0</v>
      </c>
      <c r="W332" s="2">
        <f t="shared" si="206"/>
        <v>0</v>
      </c>
      <c r="X332" s="2">
        <f t="shared" si="207"/>
        <v>0</v>
      </c>
      <c r="Y332" s="2">
        <f t="shared" si="208"/>
        <v>0</v>
      </c>
      <c r="Z332" s="2">
        <f t="shared" si="209"/>
        <v>0</v>
      </c>
      <c r="AA332" s="2">
        <f t="shared" si="210"/>
        <v>0</v>
      </c>
      <c r="AB332" s="2">
        <f t="shared" si="211"/>
        <v>0</v>
      </c>
      <c r="AC332" s="2">
        <f t="shared" si="228"/>
        <v>9</v>
      </c>
      <c r="AD332" s="5">
        <f t="shared" si="229"/>
        <v>2</v>
      </c>
      <c r="AE332">
        <f t="shared" si="230"/>
        <v>1</v>
      </c>
      <c r="AF332" s="1" t="str">
        <f t="shared" si="212"/>
        <v>-</v>
      </c>
      <c r="AG332" s="1">
        <f t="shared" si="213"/>
        <v>2.1425806713683699</v>
      </c>
      <c r="AH332" s="1" t="str">
        <f t="shared" si="214"/>
        <v>-</v>
      </c>
      <c r="AI332" s="1" t="str">
        <f t="shared" si="215"/>
        <v>-</v>
      </c>
      <c r="AJ332" s="1" t="str">
        <f t="shared" si="216"/>
        <v>-</v>
      </c>
      <c r="AK332" s="1" t="str">
        <f t="shared" si="217"/>
        <v>-</v>
      </c>
      <c r="AL332" s="1" t="str">
        <f t="shared" si="218"/>
        <v>-</v>
      </c>
      <c r="AM332" s="1" t="str">
        <f t="shared" si="219"/>
        <v>-</v>
      </c>
      <c r="AN332" s="1" t="str">
        <f t="shared" si="220"/>
        <v>-</v>
      </c>
      <c r="AO332" s="1" t="str">
        <f t="shared" si="221"/>
        <v>-</v>
      </c>
      <c r="AP332" s="1" t="str">
        <f t="shared" si="231"/>
        <v>-</v>
      </c>
      <c r="AQ332" s="1" t="str">
        <f t="shared" si="222"/>
        <v>-</v>
      </c>
      <c r="AR332" s="1" t="str">
        <f t="shared" si="223"/>
        <v>-</v>
      </c>
      <c r="AS332" s="1" t="str">
        <f t="shared" si="224"/>
        <v>-</v>
      </c>
      <c r="AT332" s="1" t="str">
        <f t="shared" si="225"/>
        <v>-</v>
      </c>
      <c r="AU332" s="1" t="str">
        <f t="shared" si="226"/>
        <v>-</v>
      </c>
      <c r="AV332" s="1" t="str">
        <f t="shared" si="227"/>
        <v>-</v>
      </c>
      <c r="AW332" s="5">
        <f t="shared" si="232"/>
        <v>2</v>
      </c>
      <c r="AX332" s="1">
        <f t="shared" si="233"/>
        <v>2.1425806713683699</v>
      </c>
    </row>
    <row r="333" spans="1:50" x14ac:dyDescent="0.2">
      <c r="A333" s="4">
        <v>331</v>
      </c>
      <c r="B333" s="21">
        <v>0.41700489316360101</v>
      </c>
      <c r="C333" s="21">
        <v>26.54</v>
      </c>
      <c r="D333" s="21">
        <v>58</v>
      </c>
      <c r="E333" s="21">
        <v>31</v>
      </c>
      <c r="F333" s="21">
        <v>11</v>
      </c>
      <c r="G333" s="21">
        <v>9.3834702768097298</v>
      </c>
      <c r="H333" s="21">
        <v>7</v>
      </c>
      <c r="I333" s="21">
        <v>1500</v>
      </c>
      <c r="J333" s="21">
        <v>0.15</v>
      </c>
      <c r="K333" s="21">
        <v>37.5</v>
      </c>
      <c r="L333" s="2">
        <f t="shared" si="195"/>
        <v>4</v>
      </c>
      <c r="M333" s="2">
        <f t="shared" si="196"/>
        <v>8</v>
      </c>
      <c r="N333" s="2">
        <f t="shared" si="197"/>
        <v>8</v>
      </c>
      <c r="O333" s="2">
        <f t="shared" si="198"/>
        <v>5</v>
      </c>
      <c r="P333" s="2">
        <f t="shared" si="199"/>
        <v>3</v>
      </c>
      <c r="Q333" s="2">
        <f t="shared" si="200"/>
        <v>4</v>
      </c>
      <c r="R333" s="2">
        <f t="shared" si="201"/>
        <v>4</v>
      </c>
      <c r="S333" s="2">
        <f t="shared" si="202"/>
        <v>3</v>
      </c>
      <c r="T333" s="2">
        <f t="shared" si="203"/>
        <v>3</v>
      </c>
      <c r="U333" s="2">
        <f t="shared" si="204"/>
        <v>4</v>
      </c>
      <c r="V333" s="10">
        <f t="shared" si="205"/>
        <v>0</v>
      </c>
      <c r="W333" s="2">
        <f t="shared" si="206"/>
        <v>0</v>
      </c>
      <c r="X333" s="2">
        <f t="shared" si="207"/>
        <v>0</v>
      </c>
      <c r="Y333" s="2">
        <f t="shared" si="208"/>
        <v>0</v>
      </c>
      <c r="Z333" s="2">
        <f t="shared" si="209"/>
        <v>0</v>
      </c>
      <c r="AA333" s="2">
        <f t="shared" si="210"/>
        <v>0</v>
      </c>
      <c r="AB333" s="2">
        <f t="shared" si="211"/>
        <v>0</v>
      </c>
      <c r="AC333" s="2">
        <f t="shared" si="228"/>
        <v>8</v>
      </c>
      <c r="AD333" s="5">
        <f t="shared" si="229"/>
        <v>2</v>
      </c>
      <c r="AE333">
        <f t="shared" si="230"/>
        <v>2</v>
      </c>
      <c r="AF333" s="1" t="str">
        <f t="shared" si="212"/>
        <v>-</v>
      </c>
      <c r="AG333" s="1">
        <f t="shared" si="213"/>
        <v>2.1564908059420667</v>
      </c>
      <c r="AH333" s="1">
        <f t="shared" si="214"/>
        <v>1.9912567217950194</v>
      </c>
      <c r="AI333" s="1" t="str">
        <f t="shared" si="215"/>
        <v>-</v>
      </c>
      <c r="AJ333" s="1" t="str">
        <f t="shared" si="216"/>
        <v>-</v>
      </c>
      <c r="AK333" s="1" t="str">
        <f t="shared" si="217"/>
        <v>-</v>
      </c>
      <c r="AL333" s="1" t="str">
        <f t="shared" si="218"/>
        <v>-</v>
      </c>
      <c r="AM333" s="1" t="str">
        <f t="shared" si="219"/>
        <v>-</v>
      </c>
      <c r="AN333" s="1" t="str">
        <f t="shared" si="220"/>
        <v>-</v>
      </c>
      <c r="AO333" s="1" t="str">
        <f t="shared" si="221"/>
        <v>-</v>
      </c>
      <c r="AP333" s="1" t="str">
        <f t="shared" si="231"/>
        <v>-</v>
      </c>
      <c r="AQ333" s="1" t="str">
        <f t="shared" si="222"/>
        <v>-</v>
      </c>
      <c r="AR333" s="1" t="str">
        <f t="shared" si="223"/>
        <v>-</v>
      </c>
      <c r="AS333" s="1" t="str">
        <f t="shared" si="224"/>
        <v>-</v>
      </c>
      <c r="AT333" s="1" t="str">
        <f t="shared" si="225"/>
        <v>-</v>
      </c>
      <c r="AU333" s="1" t="str">
        <f t="shared" si="226"/>
        <v>-</v>
      </c>
      <c r="AV333" s="1" t="str">
        <f t="shared" si="227"/>
        <v>-</v>
      </c>
      <c r="AW333" s="5">
        <f t="shared" si="232"/>
        <v>3</v>
      </c>
      <c r="AX333" s="1">
        <f t="shared" si="233"/>
        <v>1.9912567217950194</v>
      </c>
    </row>
    <row r="334" spans="1:50" x14ac:dyDescent="0.2">
      <c r="A334" s="4">
        <v>332</v>
      </c>
      <c r="B334" s="21">
        <v>0.27459077241227903</v>
      </c>
      <c r="C334" s="21">
        <v>4.4859999999999998</v>
      </c>
      <c r="D334" s="21">
        <v>84</v>
      </c>
      <c r="E334" s="21">
        <v>12</v>
      </c>
      <c r="F334" s="21">
        <v>4</v>
      </c>
      <c r="G334" s="21">
        <v>8.5225971569595504</v>
      </c>
      <c r="H334" s="21">
        <v>6</v>
      </c>
      <c r="I334" s="21">
        <v>1500</v>
      </c>
      <c r="J334" s="21">
        <v>0.15</v>
      </c>
      <c r="K334" s="21">
        <v>37.5</v>
      </c>
      <c r="L334" s="2">
        <f t="shared" si="195"/>
        <v>5</v>
      </c>
      <c r="M334" s="2">
        <f t="shared" si="196"/>
        <v>5</v>
      </c>
      <c r="N334" s="2">
        <f t="shared" si="197"/>
        <v>7</v>
      </c>
      <c r="O334" s="2">
        <f t="shared" si="198"/>
        <v>3</v>
      </c>
      <c r="P334" s="2">
        <f t="shared" si="199"/>
        <v>3</v>
      </c>
      <c r="Q334" s="2">
        <f t="shared" si="200"/>
        <v>4</v>
      </c>
      <c r="R334" s="2">
        <f t="shared" si="201"/>
        <v>6</v>
      </c>
      <c r="S334" s="2">
        <f t="shared" si="202"/>
        <v>5</v>
      </c>
      <c r="T334" s="2">
        <f t="shared" si="203"/>
        <v>5</v>
      </c>
      <c r="U334" s="2">
        <f t="shared" si="204"/>
        <v>4</v>
      </c>
      <c r="V334" s="10">
        <f t="shared" si="205"/>
        <v>0</v>
      </c>
      <c r="W334" s="2">
        <f t="shared" si="206"/>
        <v>0</v>
      </c>
      <c r="X334" s="2">
        <f t="shared" si="207"/>
        <v>0</v>
      </c>
      <c r="Y334" s="2">
        <f t="shared" si="208"/>
        <v>0</v>
      </c>
      <c r="Z334" s="2">
        <f t="shared" si="209"/>
        <v>0</v>
      </c>
      <c r="AA334" s="2">
        <f t="shared" si="210"/>
        <v>0</v>
      </c>
      <c r="AB334" s="2">
        <f t="shared" si="211"/>
        <v>0</v>
      </c>
      <c r="AC334" s="2">
        <f t="shared" si="228"/>
        <v>7</v>
      </c>
      <c r="AD334" s="5">
        <f t="shared" si="229"/>
        <v>3</v>
      </c>
      <c r="AE334">
        <f t="shared" si="230"/>
        <v>1</v>
      </c>
      <c r="AF334" s="1" t="str">
        <f t="shared" si="212"/>
        <v>-</v>
      </c>
      <c r="AG334" s="1" t="str">
        <f t="shared" si="213"/>
        <v>-</v>
      </c>
      <c r="AH334" s="1">
        <f t="shared" si="214"/>
        <v>1.9188825049001157</v>
      </c>
      <c r="AI334" s="1" t="str">
        <f t="shared" si="215"/>
        <v>-</v>
      </c>
      <c r="AJ334" s="1" t="str">
        <f t="shared" si="216"/>
        <v>-</v>
      </c>
      <c r="AK334" s="1" t="str">
        <f t="shared" si="217"/>
        <v>-</v>
      </c>
      <c r="AL334" s="1" t="str">
        <f t="shared" si="218"/>
        <v>-</v>
      </c>
      <c r="AM334" s="1" t="str">
        <f t="shared" si="219"/>
        <v>-</v>
      </c>
      <c r="AN334" s="1" t="str">
        <f t="shared" si="220"/>
        <v>-</v>
      </c>
      <c r="AO334" s="1" t="str">
        <f t="shared" si="221"/>
        <v>-</v>
      </c>
      <c r="AP334" s="1" t="str">
        <f t="shared" si="231"/>
        <v>-</v>
      </c>
      <c r="AQ334" s="1" t="str">
        <f t="shared" si="222"/>
        <v>-</v>
      </c>
      <c r="AR334" s="1" t="str">
        <f t="shared" si="223"/>
        <v>-</v>
      </c>
      <c r="AS334" s="1" t="str">
        <f t="shared" si="224"/>
        <v>-</v>
      </c>
      <c r="AT334" s="1" t="str">
        <f t="shared" si="225"/>
        <v>-</v>
      </c>
      <c r="AU334" s="1" t="str">
        <f t="shared" si="226"/>
        <v>-</v>
      </c>
      <c r="AV334" s="1" t="str">
        <f t="shared" si="227"/>
        <v>-</v>
      </c>
      <c r="AW334" s="5">
        <f t="shared" si="232"/>
        <v>3</v>
      </c>
      <c r="AX334" s="1">
        <f t="shared" si="233"/>
        <v>1.9188825049001157</v>
      </c>
    </row>
    <row r="335" spans="1:50" x14ac:dyDescent="0.2">
      <c r="A335" s="4">
        <v>333</v>
      </c>
      <c r="B335" s="21">
        <v>0.28005917781642398</v>
      </c>
      <c r="C335" s="21">
        <v>6.9139999999999997</v>
      </c>
      <c r="D335" s="21">
        <v>81</v>
      </c>
      <c r="E335" s="21">
        <v>15</v>
      </c>
      <c r="F335" s="21">
        <v>4</v>
      </c>
      <c r="G335" s="21">
        <v>9.6795742166098595</v>
      </c>
      <c r="H335" s="21">
        <v>6</v>
      </c>
      <c r="I335" s="21">
        <v>1500</v>
      </c>
      <c r="J335" s="21">
        <v>0.15</v>
      </c>
      <c r="K335" s="21">
        <v>37.5</v>
      </c>
      <c r="L335" s="2">
        <f t="shared" si="195"/>
        <v>5</v>
      </c>
      <c r="M335" s="2">
        <f t="shared" si="196"/>
        <v>5</v>
      </c>
      <c r="N335" s="2">
        <f t="shared" si="197"/>
        <v>7</v>
      </c>
      <c r="O335" s="2">
        <f t="shared" si="198"/>
        <v>3</v>
      </c>
      <c r="P335" s="2">
        <f t="shared" si="199"/>
        <v>3</v>
      </c>
      <c r="Q335" s="2">
        <f t="shared" si="200"/>
        <v>4</v>
      </c>
      <c r="R335" s="2">
        <f t="shared" si="201"/>
        <v>6</v>
      </c>
      <c r="S335" s="2">
        <f t="shared" si="202"/>
        <v>5</v>
      </c>
      <c r="T335" s="2">
        <f t="shared" si="203"/>
        <v>5</v>
      </c>
      <c r="U335" s="2">
        <f t="shared" si="204"/>
        <v>4</v>
      </c>
      <c r="V335" s="10">
        <f t="shared" si="205"/>
        <v>0</v>
      </c>
      <c r="W335" s="2">
        <f t="shared" si="206"/>
        <v>0</v>
      </c>
      <c r="X335" s="2">
        <f t="shared" si="207"/>
        <v>0</v>
      </c>
      <c r="Y335" s="2">
        <f t="shared" si="208"/>
        <v>0</v>
      </c>
      <c r="Z335" s="2">
        <f t="shared" si="209"/>
        <v>0</v>
      </c>
      <c r="AA335" s="2">
        <f t="shared" si="210"/>
        <v>0</v>
      </c>
      <c r="AB335" s="2">
        <f t="shared" si="211"/>
        <v>0</v>
      </c>
      <c r="AC335" s="2">
        <f t="shared" si="228"/>
        <v>7</v>
      </c>
      <c r="AD335" s="5">
        <f t="shared" si="229"/>
        <v>3</v>
      </c>
      <c r="AE335">
        <f t="shared" si="230"/>
        <v>1</v>
      </c>
      <c r="AF335" s="1" t="str">
        <f t="shared" si="212"/>
        <v>-</v>
      </c>
      <c r="AG335" s="1" t="str">
        <f t="shared" si="213"/>
        <v>-</v>
      </c>
      <c r="AH335" s="1">
        <f t="shared" si="214"/>
        <v>1.9644629430453699</v>
      </c>
      <c r="AI335" s="1" t="str">
        <f t="shared" si="215"/>
        <v>-</v>
      </c>
      <c r="AJ335" s="1" t="str">
        <f t="shared" si="216"/>
        <v>-</v>
      </c>
      <c r="AK335" s="1" t="str">
        <f t="shared" si="217"/>
        <v>-</v>
      </c>
      <c r="AL335" s="1" t="str">
        <f t="shared" si="218"/>
        <v>-</v>
      </c>
      <c r="AM335" s="1" t="str">
        <f t="shared" si="219"/>
        <v>-</v>
      </c>
      <c r="AN335" s="1" t="str">
        <f t="shared" si="220"/>
        <v>-</v>
      </c>
      <c r="AO335" s="1" t="str">
        <f t="shared" si="221"/>
        <v>-</v>
      </c>
      <c r="AP335" s="1" t="str">
        <f t="shared" si="231"/>
        <v>-</v>
      </c>
      <c r="AQ335" s="1" t="str">
        <f t="shared" si="222"/>
        <v>-</v>
      </c>
      <c r="AR335" s="1" t="str">
        <f t="shared" si="223"/>
        <v>-</v>
      </c>
      <c r="AS335" s="1" t="str">
        <f t="shared" si="224"/>
        <v>-</v>
      </c>
      <c r="AT335" s="1" t="str">
        <f t="shared" si="225"/>
        <v>-</v>
      </c>
      <c r="AU335" s="1" t="str">
        <f t="shared" si="226"/>
        <v>-</v>
      </c>
      <c r="AV335" s="1" t="str">
        <f t="shared" si="227"/>
        <v>-</v>
      </c>
      <c r="AW335" s="5">
        <f t="shared" si="232"/>
        <v>3</v>
      </c>
      <c r="AX335" s="1">
        <f t="shared" si="233"/>
        <v>1.9644629430453699</v>
      </c>
    </row>
    <row r="336" spans="1:50" x14ac:dyDescent="0.2">
      <c r="A336" s="4">
        <v>334</v>
      </c>
      <c r="B336" s="21">
        <v>0.40607936032797998</v>
      </c>
      <c r="C336" s="21">
        <v>44.901000000000003</v>
      </c>
      <c r="D336" s="21">
        <v>82</v>
      </c>
      <c r="E336" s="21">
        <v>6</v>
      </c>
      <c r="F336" s="21">
        <v>12</v>
      </c>
      <c r="G336" s="21">
        <v>8.9802413307809896</v>
      </c>
      <c r="H336" s="21">
        <v>6</v>
      </c>
      <c r="I336" s="21">
        <v>1500</v>
      </c>
      <c r="J336" s="21">
        <v>0.15</v>
      </c>
      <c r="K336" s="21">
        <v>37.5</v>
      </c>
      <c r="L336" s="2">
        <f t="shared" si="195"/>
        <v>3</v>
      </c>
      <c r="M336" s="2">
        <f t="shared" si="196"/>
        <v>6</v>
      </c>
      <c r="N336" s="2">
        <f t="shared" si="197"/>
        <v>7</v>
      </c>
      <c r="O336" s="2">
        <f t="shared" si="198"/>
        <v>3</v>
      </c>
      <c r="P336" s="2">
        <f t="shared" si="199"/>
        <v>3</v>
      </c>
      <c r="Q336" s="2">
        <f t="shared" si="200"/>
        <v>4</v>
      </c>
      <c r="R336" s="2">
        <f t="shared" si="201"/>
        <v>6</v>
      </c>
      <c r="S336" s="2">
        <f t="shared" si="202"/>
        <v>5</v>
      </c>
      <c r="T336" s="2">
        <f t="shared" si="203"/>
        <v>5</v>
      </c>
      <c r="U336" s="2">
        <f t="shared" si="204"/>
        <v>4</v>
      </c>
      <c r="V336" s="10">
        <f t="shared" si="205"/>
        <v>0</v>
      </c>
      <c r="W336" s="2">
        <f t="shared" si="206"/>
        <v>0</v>
      </c>
      <c r="X336" s="2">
        <f t="shared" si="207"/>
        <v>0</v>
      </c>
      <c r="Y336" s="2">
        <f t="shared" si="208"/>
        <v>0</v>
      </c>
      <c r="Z336" s="2">
        <f t="shared" si="209"/>
        <v>0</v>
      </c>
      <c r="AA336" s="2">
        <f t="shared" si="210"/>
        <v>0</v>
      </c>
      <c r="AB336" s="2">
        <f t="shared" si="211"/>
        <v>0</v>
      </c>
      <c r="AC336" s="2">
        <f t="shared" si="228"/>
        <v>7</v>
      </c>
      <c r="AD336" s="5">
        <f t="shared" si="229"/>
        <v>3</v>
      </c>
      <c r="AE336">
        <f t="shared" si="230"/>
        <v>1</v>
      </c>
      <c r="AF336" s="1" t="str">
        <f t="shared" si="212"/>
        <v>-</v>
      </c>
      <c r="AG336" s="1" t="str">
        <f t="shared" si="213"/>
        <v>-</v>
      </c>
      <c r="AH336" s="1">
        <f t="shared" si="214"/>
        <v>1.9686402835117138</v>
      </c>
      <c r="AI336" s="1" t="str">
        <f t="shared" si="215"/>
        <v>-</v>
      </c>
      <c r="AJ336" s="1" t="str">
        <f t="shared" si="216"/>
        <v>-</v>
      </c>
      <c r="AK336" s="1" t="str">
        <f t="shared" si="217"/>
        <v>-</v>
      </c>
      <c r="AL336" s="1" t="str">
        <f t="shared" si="218"/>
        <v>-</v>
      </c>
      <c r="AM336" s="1" t="str">
        <f t="shared" si="219"/>
        <v>-</v>
      </c>
      <c r="AN336" s="1" t="str">
        <f t="shared" si="220"/>
        <v>-</v>
      </c>
      <c r="AO336" s="1" t="str">
        <f t="shared" si="221"/>
        <v>-</v>
      </c>
      <c r="AP336" s="1" t="str">
        <f t="shared" si="231"/>
        <v>-</v>
      </c>
      <c r="AQ336" s="1" t="str">
        <f t="shared" si="222"/>
        <v>-</v>
      </c>
      <c r="AR336" s="1" t="str">
        <f t="shared" si="223"/>
        <v>-</v>
      </c>
      <c r="AS336" s="1" t="str">
        <f t="shared" si="224"/>
        <v>-</v>
      </c>
      <c r="AT336" s="1" t="str">
        <f t="shared" si="225"/>
        <v>-</v>
      </c>
      <c r="AU336" s="1" t="str">
        <f t="shared" si="226"/>
        <v>-</v>
      </c>
      <c r="AV336" s="1" t="str">
        <f t="shared" si="227"/>
        <v>-</v>
      </c>
      <c r="AW336" s="5">
        <f t="shared" si="232"/>
        <v>3</v>
      </c>
      <c r="AX336" s="1">
        <f t="shared" si="233"/>
        <v>1.9686402835117138</v>
      </c>
    </row>
    <row r="337" spans="1:50" x14ac:dyDescent="0.2">
      <c r="A337" s="4">
        <v>335</v>
      </c>
      <c r="B337" s="21">
        <v>0.72003297453451398</v>
      </c>
      <c r="C337" s="21">
        <v>3.056</v>
      </c>
      <c r="D337" s="21">
        <v>7</v>
      </c>
      <c r="E337" s="21">
        <v>7</v>
      </c>
      <c r="F337" s="21">
        <v>86</v>
      </c>
      <c r="G337" s="21">
        <v>3.5597617334464302</v>
      </c>
      <c r="H337" s="21">
        <v>5</v>
      </c>
      <c r="I337" s="21">
        <v>1700</v>
      </c>
      <c r="J337" s="21">
        <v>185</v>
      </c>
      <c r="K337" s="21">
        <v>12.5</v>
      </c>
      <c r="L337" s="2">
        <f t="shared" si="195"/>
        <v>2</v>
      </c>
      <c r="M337" s="2">
        <f t="shared" si="196"/>
        <v>2</v>
      </c>
      <c r="N337" s="2">
        <f t="shared" si="197"/>
        <v>3</v>
      </c>
      <c r="O337" s="2">
        <f t="shared" si="198"/>
        <v>2</v>
      </c>
      <c r="P337" s="2">
        <f t="shared" si="199"/>
        <v>4</v>
      </c>
      <c r="Q337" s="2">
        <f t="shared" si="200"/>
        <v>5</v>
      </c>
      <c r="R337" s="2">
        <f t="shared" si="201"/>
        <v>4</v>
      </c>
      <c r="S337" s="2">
        <f t="shared" si="202"/>
        <v>4</v>
      </c>
      <c r="T337" s="2">
        <f t="shared" si="203"/>
        <v>4</v>
      </c>
      <c r="U337" s="2">
        <f t="shared" si="204"/>
        <v>3</v>
      </c>
      <c r="V337" s="10">
        <f t="shared" si="205"/>
        <v>0</v>
      </c>
      <c r="W337" s="2">
        <f t="shared" si="206"/>
        <v>0</v>
      </c>
      <c r="X337" s="2">
        <f t="shared" si="207"/>
        <v>0</v>
      </c>
      <c r="Y337" s="2">
        <f t="shared" si="208"/>
        <v>0</v>
      </c>
      <c r="Z337" s="2">
        <f t="shared" si="209"/>
        <v>0</v>
      </c>
      <c r="AA337" s="2">
        <f t="shared" si="210"/>
        <v>0</v>
      </c>
      <c r="AB337" s="2">
        <f t="shared" si="211"/>
        <v>0</v>
      </c>
      <c r="AC337" s="2">
        <f t="shared" si="228"/>
        <v>5</v>
      </c>
      <c r="AD337" s="5">
        <f t="shared" si="229"/>
        <v>6</v>
      </c>
      <c r="AE337">
        <f t="shared" si="230"/>
        <v>1</v>
      </c>
      <c r="AF337" s="1" t="str">
        <f t="shared" si="212"/>
        <v>-</v>
      </c>
      <c r="AG337" s="1" t="str">
        <f t="shared" si="213"/>
        <v>-</v>
      </c>
      <c r="AH337" s="1" t="str">
        <f t="shared" si="214"/>
        <v>-</v>
      </c>
      <c r="AI337" s="1" t="str">
        <f t="shared" si="215"/>
        <v>-</v>
      </c>
      <c r="AJ337" s="1" t="str">
        <f t="shared" si="216"/>
        <v>-</v>
      </c>
      <c r="AK337" s="1">
        <f t="shared" si="217"/>
        <v>2.2803296299546596</v>
      </c>
      <c r="AL337" s="1" t="str">
        <f t="shared" si="218"/>
        <v>-</v>
      </c>
      <c r="AM337" s="1" t="str">
        <f t="shared" si="219"/>
        <v>-</v>
      </c>
      <c r="AN337" s="1" t="str">
        <f t="shared" si="220"/>
        <v>-</v>
      </c>
      <c r="AO337" s="1" t="str">
        <f t="shared" si="221"/>
        <v>-</v>
      </c>
      <c r="AP337" s="1" t="str">
        <f t="shared" si="231"/>
        <v>-</v>
      </c>
      <c r="AQ337" s="1" t="str">
        <f t="shared" si="222"/>
        <v>-</v>
      </c>
      <c r="AR337" s="1" t="str">
        <f t="shared" si="223"/>
        <v>-</v>
      </c>
      <c r="AS337" s="1" t="str">
        <f t="shared" si="224"/>
        <v>-</v>
      </c>
      <c r="AT337" s="1" t="str">
        <f t="shared" si="225"/>
        <v>-</v>
      </c>
      <c r="AU337" s="1" t="str">
        <f t="shared" si="226"/>
        <v>-</v>
      </c>
      <c r="AV337" s="1" t="str">
        <f t="shared" si="227"/>
        <v>-</v>
      </c>
      <c r="AW337" s="5">
        <f t="shared" si="232"/>
        <v>6</v>
      </c>
      <c r="AX337" s="1">
        <f t="shared" si="233"/>
        <v>2.2803296299546596</v>
      </c>
    </row>
    <row r="338" spans="1:50" x14ac:dyDescent="0.2">
      <c r="A338" s="4">
        <v>336</v>
      </c>
      <c r="B338" s="21">
        <v>0.62623945631042399</v>
      </c>
      <c r="C338" s="21">
        <v>0.30399999999999999</v>
      </c>
      <c r="D338" s="21">
        <v>5</v>
      </c>
      <c r="E338" s="21">
        <v>0</v>
      </c>
      <c r="F338" s="21">
        <v>95</v>
      </c>
      <c r="G338" s="21">
        <v>4.55497894587874</v>
      </c>
      <c r="H338" s="21">
        <v>6</v>
      </c>
      <c r="I338" s="21">
        <v>1700</v>
      </c>
      <c r="J338" s="21">
        <v>185</v>
      </c>
      <c r="K338" s="21">
        <v>12.5</v>
      </c>
      <c r="L338" s="2">
        <f t="shared" si="195"/>
        <v>1</v>
      </c>
      <c r="M338" s="2">
        <f t="shared" si="196"/>
        <v>3</v>
      </c>
      <c r="N338" s="2">
        <f t="shared" si="197"/>
        <v>4</v>
      </c>
      <c r="O338" s="2">
        <f t="shared" si="198"/>
        <v>3</v>
      </c>
      <c r="P338" s="2">
        <f t="shared" si="199"/>
        <v>5</v>
      </c>
      <c r="Q338" s="2">
        <f t="shared" si="200"/>
        <v>6</v>
      </c>
      <c r="R338" s="2">
        <f t="shared" si="201"/>
        <v>2</v>
      </c>
      <c r="S338" s="2">
        <f t="shared" si="202"/>
        <v>4</v>
      </c>
      <c r="T338" s="2">
        <f t="shared" si="203"/>
        <v>4</v>
      </c>
      <c r="U338" s="2">
        <f t="shared" si="204"/>
        <v>4</v>
      </c>
      <c r="V338" s="10">
        <f t="shared" si="205"/>
        <v>0</v>
      </c>
      <c r="W338" s="2">
        <f t="shared" si="206"/>
        <v>0</v>
      </c>
      <c r="X338" s="2">
        <f t="shared" si="207"/>
        <v>0</v>
      </c>
      <c r="Y338" s="2">
        <f t="shared" si="208"/>
        <v>0</v>
      </c>
      <c r="Z338" s="2">
        <f t="shared" si="209"/>
        <v>0</v>
      </c>
      <c r="AA338" s="2">
        <f t="shared" si="210"/>
        <v>0</v>
      </c>
      <c r="AB338" s="2">
        <f t="shared" si="211"/>
        <v>0</v>
      </c>
      <c r="AC338" s="2">
        <f t="shared" si="228"/>
        <v>6</v>
      </c>
      <c r="AD338" s="5">
        <f t="shared" si="229"/>
        <v>6</v>
      </c>
      <c r="AE338">
        <f t="shared" si="230"/>
        <v>1</v>
      </c>
      <c r="AF338" s="1" t="str">
        <f t="shared" si="212"/>
        <v>-</v>
      </c>
      <c r="AG338" s="1" t="str">
        <f t="shared" si="213"/>
        <v>-</v>
      </c>
      <c r="AH338" s="1" t="str">
        <f t="shared" si="214"/>
        <v>-</v>
      </c>
      <c r="AI338" s="1" t="str">
        <f t="shared" si="215"/>
        <v>-</v>
      </c>
      <c r="AJ338" s="1" t="str">
        <f t="shared" si="216"/>
        <v>-</v>
      </c>
      <c r="AK338" s="1">
        <f t="shared" si="217"/>
        <v>1.9086169950022109</v>
      </c>
      <c r="AL338" s="1" t="str">
        <f t="shared" si="218"/>
        <v>-</v>
      </c>
      <c r="AM338" s="1" t="str">
        <f t="shared" si="219"/>
        <v>-</v>
      </c>
      <c r="AN338" s="1" t="str">
        <f t="shared" si="220"/>
        <v>-</v>
      </c>
      <c r="AO338" s="1" t="str">
        <f t="shared" si="221"/>
        <v>-</v>
      </c>
      <c r="AP338" s="1" t="str">
        <f t="shared" si="231"/>
        <v>-</v>
      </c>
      <c r="AQ338" s="1" t="str">
        <f t="shared" si="222"/>
        <v>-</v>
      </c>
      <c r="AR338" s="1" t="str">
        <f t="shared" si="223"/>
        <v>-</v>
      </c>
      <c r="AS338" s="1" t="str">
        <f t="shared" si="224"/>
        <v>-</v>
      </c>
      <c r="AT338" s="1" t="str">
        <f t="shared" si="225"/>
        <v>-</v>
      </c>
      <c r="AU338" s="1" t="str">
        <f t="shared" si="226"/>
        <v>-</v>
      </c>
      <c r="AV338" s="1" t="str">
        <f t="shared" si="227"/>
        <v>-</v>
      </c>
      <c r="AW338" s="5">
        <f t="shared" si="232"/>
        <v>6</v>
      </c>
      <c r="AX338" s="1">
        <f t="shared" si="233"/>
        <v>1.9086169950022109</v>
      </c>
    </row>
    <row r="339" spans="1:50" x14ac:dyDescent="0.2">
      <c r="A339" s="4">
        <v>337</v>
      </c>
      <c r="B339" s="21">
        <v>0.41439308586009499</v>
      </c>
      <c r="C339" s="21">
        <v>35.213999999999999</v>
      </c>
      <c r="D339" s="21">
        <v>0</v>
      </c>
      <c r="E339" s="21">
        <v>14</v>
      </c>
      <c r="F339" s="21">
        <v>86</v>
      </c>
      <c r="G339" s="21">
        <v>15.8461680175874</v>
      </c>
      <c r="H339" s="21">
        <v>7</v>
      </c>
      <c r="I339" s="21">
        <v>0</v>
      </c>
      <c r="J339" s="21">
        <v>0.15</v>
      </c>
      <c r="K339" s="21">
        <v>0</v>
      </c>
      <c r="L339" s="2">
        <f t="shared" si="195"/>
        <v>0</v>
      </c>
      <c r="M339" s="2">
        <f t="shared" si="196"/>
        <v>0</v>
      </c>
      <c r="N339" s="2">
        <f t="shared" si="197"/>
        <v>0</v>
      </c>
      <c r="O339" s="2">
        <f t="shared" si="198"/>
        <v>0</v>
      </c>
      <c r="P339" s="2">
        <f t="shared" si="199"/>
        <v>0</v>
      </c>
      <c r="Q339" s="2">
        <f t="shared" si="200"/>
        <v>0</v>
      </c>
      <c r="R339" s="2">
        <f t="shared" si="201"/>
        <v>0</v>
      </c>
      <c r="S339" s="2">
        <f t="shared" si="202"/>
        <v>0</v>
      </c>
      <c r="T339" s="2">
        <f t="shared" si="203"/>
        <v>0</v>
      </c>
      <c r="U339" s="2">
        <f t="shared" si="204"/>
        <v>0</v>
      </c>
      <c r="V339" s="10">
        <f t="shared" si="205"/>
        <v>5</v>
      </c>
      <c r="W339" s="2">
        <f t="shared" si="206"/>
        <v>3</v>
      </c>
      <c r="X339" s="2">
        <f t="shared" si="207"/>
        <v>3</v>
      </c>
      <c r="Y339" s="2">
        <f t="shared" si="208"/>
        <v>3</v>
      </c>
      <c r="Z339" s="2">
        <f t="shared" si="209"/>
        <v>3</v>
      </c>
      <c r="AA339" s="2">
        <f t="shared" si="210"/>
        <v>3</v>
      </c>
      <c r="AB339" s="2">
        <f t="shared" si="211"/>
        <v>2</v>
      </c>
      <c r="AC339" s="2">
        <f t="shared" si="228"/>
        <v>5</v>
      </c>
      <c r="AD339" s="5">
        <f t="shared" si="229"/>
        <v>11</v>
      </c>
      <c r="AE339">
        <f t="shared" si="230"/>
        <v>1</v>
      </c>
      <c r="AF339" s="1" t="str">
        <f t="shared" si="212"/>
        <v>-</v>
      </c>
      <c r="AG339" s="1" t="str">
        <f t="shared" si="213"/>
        <v>-</v>
      </c>
      <c r="AH339" s="1" t="str">
        <f t="shared" si="214"/>
        <v>-</v>
      </c>
      <c r="AI339" s="1" t="str">
        <f t="shared" si="215"/>
        <v>-</v>
      </c>
      <c r="AJ339" s="1" t="str">
        <f t="shared" si="216"/>
        <v>-</v>
      </c>
      <c r="AK339" s="1" t="str">
        <f t="shared" si="217"/>
        <v>-</v>
      </c>
      <c r="AL339" s="1" t="str">
        <f t="shared" si="218"/>
        <v>-</v>
      </c>
      <c r="AM339" s="1" t="str">
        <f t="shared" si="219"/>
        <v>-</v>
      </c>
      <c r="AN339" s="1" t="str">
        <f t="shared" si="220"/>
        <v>-</v>
      </c>
      <c r="AO339" s="1" t="str">
        <f t="shared" si="221"/>
        <v>-</v>
      </c>
      <c r="AP339" s="1">
        <f t="shared" si="231"/>
        <v>1.7749118747985795</v>
      </c>
      <c r="AQ339" s="1" t="str">
        <f t="shared" si="222"/>
        <v>-</v>
      </c>
      <c r="AR339" s="1" t="str">
        <f t="shared" si="223"/>
        <v>-</v>
      </c>
      <c r="AS339" s="1" t="str">
        <f t="shared" si="224"/>
        <v>-</v>
      </c>
      <c r="AT339" s="1" t="str">
        <f t="shared" si="225"/>
        <v>-</v>
      </c>
      <c r="AU339" s="1" t="str">
        <f t="shared" si="226"/>
        <v>-</v>
      </c>
      <c r="AV339" s="1" t="str">
        <f t="shared" si="227"/>
        <v>-</v>
      </c>
      <c r="AW339" s="5">
        <f t="shared" si="232"/>
        <v>11</v>
      </c>
      <c r="AX339" s="1">
        <f t="shared" si="233"/>
        <v>1.7749118747985795</v>
      </c>
    </row>
    <row r="340" spans="1:50" x14ac:dyDescent="0.2">
      <c r="A340" s="4">
        <v>338</v>
      </c>
      <c r="B340" s="21">
        <v>0.49861202740350302</v>
      </c>
      <c r="C340" s="21">
        <v>21.896999999999998</v>
      </c>
      <c r="D340" s="21">
        <v>0</v>
      </c>
      <c r="E340" s="21">
        <v>0</v>
      </c>
      <c r="F340" s="21">
        <v>100</v>
      </c>
      <c r="G340" s="21">
        <v>13.935201980255499</v>
      </c>
      <c r="H340" s="21">
        <v>7</v>
      </c>
      <c r="I340" s="21">
        <v>0</v>
      </c>
      <c r="J340" s="21">
        <v>0.15</v>
      </c>
      <c r="K340" s="21">
        <v>0</v>
      </c>
      <c r="L340" s="2">
        <f t="shared" si="195"/>
        <v>0</v>
      </c>
      <c r="M340" s="2">
        <f t="shared" si="196"/>
        <v>0</v>
      </c>
      <c r="N340" s="2">
        <f t="shared" si="197"/>
        <v>0</v>
      </c>
      <c r="O340" s="2">
        <f t="shared" si="198"/>
        <v>0</v>
      </c>
      <c r="P340" s="2">
        <f t="shared" si="199"/>
        <v>0</v>
      </c>
      <c r="Q340" s="2">
        <f t="shared" si="200"/>
        <v>0</v>
      </c>
      <c r="R340" s="2">
        <f t="shared" si="201"/>
        <v>0</v>
      </c>
      <c r="S340" s="2">
        <f t="shared" si="202"/>
        <v>0</v>
      </c>
      <c r="T340" s="2">
        <f t="shared" si="203"/>
        <v>0</v>
      </c>
      <c r="U340" s="2">
        <f t="shared" si="204"/>
        <v>0</v>
      </c>
      <c r="V340" s="10">
        <f t="shared" si="205"/>
        <v>7</v>
      </c>
      <c r="W340" s="2">
        <f t="shared" si="206"/>
        <v>6</v>
      </c>
      <c r="X340" s="2">
        <f t="shared" si="207"/>
        <v>5</v>
      </c>
      <c r="Y340" s="2">
        <f t="shared" si="208"/>
        <v>3</v>
      </c>
      <c r="Z340" s="2">
        <f t="shared" si="209"/>
        <v>3</v>
      </c>
      <c r="AA340" s="2">
        <f t="shared" si="210"/>
        <v>5</v>
      </c>
      <c r="AB340" s="2">
        <f t="shared" si="211"/>
        <v>4</v>
      </c>
      <c r="AC340" s="2">
        <f t="shared" si="228"/>
        <v>7</v>
      </c>
      <c r="AD340" s="5">
        <f t="shared" si="229"/>
        <v>11</v>
      </c>
      <c r="AE340">
        <f t="shared" si="230"/>
        <v>1</v>
      </c>
      <c r="AF340" s="1" t="str">
        <f t="shared" si="212"/>
        <v>-</v>
      </c>
      <c r="AG340" s="1" t="str">
        <f t="shared" si="213"/>
        <v>-</v>
      </c>
      <c r="AH340" s="1" t="str">
        <f t="shared" si="214"/>
        <v>-</v>
      </c>
      <c r="AI340" s="1" t="str">
        <f t="shared" si="215"/>
        <v>-</v>
      </c>
      <c r="AJ340" s="1" t="str">
        <f t="shared" si="216"/>
        <v>-</v>
      </c>
      <c r="AK340" s="1" t="str">
        <f t="shared" si="217"/>
        <v>-</v>
      </c>
      <c r="AL340" s="1" t="str">
        <f t="shared" si="218"/>
        <v>-</v>
      </c>
      <c r="AM340" s="1" t="str">
        <f t="shared" si="219"/>
        <v>-</v>
      </c>
      <c r="AN340" s="1" t="str">
        <f t="shared" si="220"/>
        <v>-</v>
      </c>
      <c r="AO340" s="1" t="str">
        <f t="shared" si="221"/>
        <v>-</v>
      </c>
      <c r="AP340" s="1">
        <f t="shared" si="231"/>
        <v>1.4898682823571892</v>
      </c>
      <c r="AQ340" s="1" t="str">
        <f t="shared" si="222"/>
        <v>-</v>
      </c>
      <c r="AR340" s="1" t="str">
        <f t="shared" si="223"/>
        <v>-</v>
      </c>
      <c r="AS340" s="1" t="str">
        <f t="shared" si="224"/>
        <v>-</v>
      </c>
      <c r="AT340" s="1" t="str">
        <f t="shared" si="225"/>
        <v>-</v>
      </c>
      <c r="AU340" s="1" t="str">
        <f t="shared" si="226"/>
        <v>-</v>
      </c>
      <c r="AV340" s="1" t="str">
        <f t="shared" si="227"/>
        <v>-</v>
      </c>
      <c r="AW340" s="5">
        <f t="shared" si="232"/>
        <v>11</v>
      </c>
      <c r="AX340" s="1">
        <f t="shared" si="233"/>
        <v>1.4898682823571892</v>
      </c>
    </row>
    <row r="341" spans="1:50" x14ac:dyDescent="0.2">
      <c r="A341" s="4">
        <v>339</v>
      </c>
      <c r="B341" s="21">
        <v>0.44641616266398199</v>
      </c>
      <c r="C341" s="21">
        <v>30.834</v>
      </c>
      <c r="D341" s="21">
        <v>0</v>
      </c>
      <c r="E341" s="21">
        <v>1</v>
      </c>
      <c r="F341" s="21">
        <v>99</v>
      </c>
      <c r="G341" s="21">
        <v>6.5408227318211596</v>
      </c>
      <c r="H341" s="21">
        <v>6</v>
      </c>
      <c r="I341" s="21">
        <v>0</v>
      </c>
      <c r="J341" s="21">
        <v>0.15</v>
      </c>
      <c r="K341" s="21">
        <v>0</v>
      </c>
      <c r="L341" s="2">
        <f t="shared" si="195"/>
        <v>0</v>
      </c>
      <c r="M341" s="2">
        <f t="shared" si="196"/>
        <v>0</v>
      </c>
      <c r="N341" s="2">
        <f t="shared" si="197"/>
        <v>0</v>
      </c>
      <c r="O341" s="2">
        <f t="shared" si="198"/>
        <v>0</v>
      </c>
      <c r="P341" s="2">
        <f t="shared" si="199"/>
        <v>0</v>
      </c>
      <c r="Q341" s="2">
        <f t="shared" si="200"/>
        <v>0</v>
      </c>
      <c r="R341" s="2">
        <f t="shared" si="201"/>
        <v>0</v>
      </c>
      <c r="S341" s="2">
        <f t="shared" si="202"/>
        <v>0</v>
      </c>
      <c r="T341" s="2">
        <f t="shared" si="203"/>
        <v>0</v>
      </c>
      <c r="U341" s="2">
        <f t="shared" si="204"/>
        <v>0</v>
      </c>
      <c r="V341" s="10">
        <f t="shared" si="205"/>
        <v>7</v>
      </c>
      <c r="W341" s="2">
        <f t="shared" si="206"/>
        <v>7</v>
      </c>
      <c r="X341" s="2">
        <f t="shared" si="207"/>
        <v>5</v>
      </c>
      <c r="Y341" s="2">
        <f t="shared" si="208"/>
        <v>3</v>
      </c>
      <c r="Z341" s="2">
        <f t="shared" si="209"/>
        <v>3</v>
      </c>
      <c r="AA341" s="2">
        <f t="shared" si="210"/>
        <v>5</v>
      </c>
      <c r="AB341" s="2">
        <f t="shared" si="211"/>
        <v>4</v>
      </c>
      <c r="AC341" s="2">
        <f t="shared" si="228"/>
        <v>7</v>
      </c>
      <c r="AD341" s="5">
        <f t="shared" si="229"/>
        <v>11</v>
      </c>
      <c r="AE341">
        <f t="shared" si="230"/>
        <v>2</v>
      </c>
      <c r="AF341" s="1" t="str">
        <f t="shared" si="212"/>
        <v>-</v>
      </c>
      <c r="AG341" s="1" t="str">
        <f t="shared" si="213"/>
        <v>-</v>
      </c>
      <c r="AH341" s="1" t="str">
        <f t="shared" si="214"/>
        <v>-</v>
      </c>
      <c r="AI341" s="1" t="str">
        <f t="shared" si="215"/>
        <v>-</v>
      </c>
      <c r="AJ341" s="1" t="str">
        <f t="shared" si="216"/>
        <v>-</v>
      </c>
      <c r="AK341" s="1" t="str">
        <f t="shared" si="217"/>
        <v>-</v>
      </c>
      <c r="AL341" s="1" t="str">
        <f t="shared" si="218"/>
        <v>-</v>
      </c>
      <c r="AM341" s="1" t="str">
        <f t="shared" si="219"/>
        <v>-</v>
      </c>
      <c r="AN341" s="1" t="str">
        <f t="shared" si="220"/>
        <v>-</v>
      </c>
      <c r="AO341" s="1" t="str">
        <f t="shared" si="221"/>
        <v>-</v>
      </c>
      <c r="AP341" s="1">
        <f t="shared" si="231"/>
        <v>2.343512058344452</v>
      </c>
      <c r="AQ341" s="1">
        <f t="shared" si="222"/>
        <v>1.8217069112046105</v>
      </c>
      <c r="AR341" s="1" t="str">
        <f t="shared" si="223"/>
        <v>-</v>
      </c>
      <c r="AS341" s="1" t="str">
        <f t="shared" si="224"/>
        <v>-</v>
      </c>
      <c r="AT341" s="1" t="str">
        <f t="shared" si="225"/>
        <v>-</v>
      </c>
      <c r="AU341" s="1" t="str">
        <f t="shared" si="226"/>
        <v>-</v>
      </c>
      <c r="AV341" s="1" t="str">
        <f t="shared" si="227"/>
        <v>-</v>
      </c>
      <c r="AW341" s="5">
        <f t="shared" si="232"/>
        <v>12</v>
      </c>
      <c r="AX341" s="1">
        <f t="shared" si="233"/>
        <v>1.8217069112046105</v>
      </c>
    </row>
    <row r="342" spans="1:50" x14ac:dyDescent="0.2">
      <c r="A342" s="4">
        <v>340</v>
      </c>
      <c r="B342" s="21">
        <v>0.53114777937375002</v>
      </c>
      <c r="C342" s="21">
        <v>15.318</v>
      </c>
      <c r="D342" s="21">
        <v>10</v>
      </c>
      <c r="E342" s="21">
        <v>2</v>
      </c>
      <c r="F342" s="21">
        <v>88</v>
      </c>
      <c r="G342" s="21">
        <v>4.5954137192391196</v>
      </c>
      <c r="H342" s="21">
        <v>6</v>
      </c>
      <c r="I342" s="21">
        <v>1700</v>
      </c>
      <c r="J342" s="21">
        <v>185</v>
      </c>
      <c r="K342" s="21">
        <v>12.5</v>
      </c>
      <c r="L342" s="2">
        <f t="shared" si="195"/>
        <v>2</v>
      </c>
      <c r="M342" s="2">
        <f t="shared" si="196"/>
        <v>4</v>
      </c>
      <c r="N342" s="2">
        <f t="shared" si="197"/>
        <v>5</v>
      </c>
      <c r="O342" s="2">
        <f t="shared" si="198"/>
        <v>3</v>
      </c>
      <c r="P342" s="2">
        <f t="shared" si="199"/>
        <v>4</v>
      </c>
      <c r="Q342" s="2">
        <f t="shared" si="200"/>
        <v>4</v>
      </c>
      <c r="R342" s="2">
        <f t="shared" si="201"/>
        <v>2</v>
      </c>
      <c r="S342" s="2">
        <f t="shared" si="202"/>
        <v>5</v>
      </c>
      <c r="T342" s="2">
        <f t="shared" si="203"/>
        <v>5</v>
      </c>
      <c r="U342" s="2">
        <f t="shared" si="204"/>
        <v>2</v>
      </c>
      <c r="V342" s="10">
        <f t="shared" si="205"/>
        <v>0</v>
      </c>
      <c r="W342" s="2">
        <f t="shared" si="206"/>
        <v>0</v>
      </c>
      <c r="X342" s="2">
        <f t="shared" si="207"/>
        <v>0</v>
      </c>
      <c r="Y342" s="2">
        <f t="shared" si="208"/>
        <v>0</v>
      </c>
      <c r="Z342" s="2">
        <f t="shared" si="209"/>
        <v>0</v>
      </c>
      <c r="AA342" s="2">
        <f t="shared" si="210"/>
        <v>0</v>
      </c>
      <c r="AB342" s="2">
        <f t="shared" si="211"/>
        <v>0</v>
      </c>
      <c r="AC342" s="2">
        <f t="shared" si="228"/>
        <v>5</v>
      </c>
      <c r="AD342" s="5">
        <f t="shared" si="229"/>
        <v>3</v>
      </c>
      <c r="AE342">
        <f t="shared" si="230"/>
        <v>3</v>
      </c>
      <c r="AF342" s="1" t="str">
        <f t="shared" si="212"/>
        <v>-</v>
      </c>
      <c r="AG342" s="1" t="str">
        <f t="shared" si="213"/>
        <v>-</v>
      </c>
      <c r="AH342" s="1">
        <f t="shared" si="214"/>
        <v>2.9451162801200881</v>
      </c>
      <c r="AI342" s="1" t="str">
        <f t="shared" si="215"/>
        <v>-</v>
      </c>
      <c r="AJ342" s="1" t="str">
        <f t="shared" si="216"/>
        <v>-</v>
      </c>
      <c r="AK342" s="1" t="str">
        <f t="shared" si="217"/>
        <v>-</v>
      </c>
      <c r="AL342" s="1" t="str">
        <f t="shared" si="218"/>
        <v>-</v>
      </c>
      <c r="AM342" s="1">
        <f t="shared" si="219"/>
        <v>2.4628459282374231</v>
      </c>
      <c r="AN342" s="1">
        <f t="shared" si="220"/>
        <v>2.4257518401876044</v>
      </c>
      <c r="AO342" s="1" t="str">
        <f t="shared" si="221"/>
        <v>-</v>
      </c>
      <c r="AP342" s="1" t="str">
        <f t="shared" si="231"/>
        <v>-</v>
      </c>
      <c r="AQ342" s="1" t="str">
        <f t="shared" si="222"/>
        <v>-</v>
      </c>
      <c r="AR342" s="1" t="str">
        <f t="shared" si="223"/>
        <v>-</v>
      </c>
      <c r="AS342" s="1" t="str">
        <f t="shared" si="224"/>
        <v>-</v>
      </c>
      <c r="AT342" s="1" t="str">
        <f t="shared" si="225"/>
        <v>-</v>
      </c>
      <c r="AU342" s="1" t="str">
        <f t="shared" si="226"/>
        <v>-</v>
      </c>
      <c r="AV342" s="1" t="str">
        <f t="shared" si="227"/>
        <v>-</v>
      </c>
      <c r="AW342" s="5">
        <f t="shared" si="232"/>
        <v>9</v>
      </c>
      <c r="AX342" s="1">
        <f t="shared" si="233"/>
        <v>2.4257518401876044</v>
      </c>
    </row>
    <row r="343" spans="1:50" x14ac:dyDescent="0.2">
      <c r="A343" s="4">
        <v>341</v>
      </c>
      <c r="B343" s="21">
        <v>0.36302731540941102</v>
      </c>
      <c r="C343" s="21">
        <v>0.54900000000000004</v>
      </c>
      <c r="D343" s="21">
        <v>3</v>
      </c>
      <c r="E343" s="21">
        <v>0</v>
      </c>
      <c r="F343" s="21">
        <v>97</v>
      </c>
      <c r="G343" s="21">
        <v>8.2339744223956792</v>
      </c>
      <c r="H343" s="21">
        <v>6</v>
      </c>
      <c r="I343" s="21">
        <v>1500</v>
      </c>
      <c r="J343" s="21">
        <v>185</v>
      </c>
      <c r="K343" s="21">
        <v>12.5</v>
      </c>
      <c r="L343" s="2">
        <f t="shared" si="195"/>
        <v>2</v>
      </c>
      <c r="M343" s="2">
        <f t="shared" si="196"/>
        <v>4</v>
      </c>
      <c r="N343" s="2">
        <f t="shared" si="197"/>
        <v>5</v>
      </c>
      <c r="O343" s="2">
        <f t="shared" si="198"/>
        <v>2</v>
      </c>
      <c r="P343" s="2">
        <f t="shared" si="199"/>
        <v>4</v>
      </c>
      <c r="Q343" s="2">
        <f t="shared" si="200"/>
        <v>5</v>
      </c>
      <c r="R343" s="2">
        <f t="shared" si="201"/>
        <v>4</v>
      </c>
      <c r="S343" s="2">
        <f t="shared" si="202"/>
        <v>4</v>
      </c>
      <c r="T343" s="2">
        <f t="shared" si="203"/>
        <v>4</v>
      </c>
      <c r="U343" s="2">
        <f t="shared" si="204"/>
        <v>3</v>
      </c>
      <c r="V343" s="10">
        <f t="shared" si="205"/>
        <v>0</v>
      </c>
      <c r="W343" s="2">
        <f t="shared" si="206"/>
        <v>0</v>
      </c>
      <c r="X343" s="2">
        <f t="shared" si="207"/>
        <v>0</v>
      </c>
      <c r="Y343" s="2">
        <f t="shared" si="208"/>
        <v>0</v>
      </c>
      <c r="Z343" s="2">
        <f t="shared" si="209"/>
        <v>0</v>
      </c>
      <c r="AA343" s="2">
        <f t="shared" si="210"/>
        <v>0</v>
      </c>
      <c r="AB343" s="2">
        <f t="shared" si="211"/>
        <v>0</v>
      </c>
      <c r="AC343" s="2">
        <f t="shared" si="228"/>
        <v>5</v>
      </c>
      <c r="AD343" s="5">
        <f t="shared" si="229"/>
        <v>3</v>
      </c>
      <c r="AE343">
        <f t="shared" si="230"/>
        <v>2</v>
      </c>
      <c r="AF343" s="1" t="str">
        <f t="shared" si="212"/>
        <v>-</v>
      </c>
      <c r="AG343" s="1" t="str">
        <f t="shared" si="213"/>
        <v>-</v>
      </c>
      <c r="AH343" s="1">
        <f t="shared" si="214"/>
        <v>2.7960207726459081</v>
      </c>
      <c r="AI343" s="1" t="str">
        <f t="shared" si="215"/>
        <v>-</v>
      </c>
      <c r="AJ343" s="1" t="str">
        <f t="shared" si="216"/>
        <v>-</v>
      </c>
      <c r="AK343" s="1">
        <f t="shared" si="217"/>
        <v>1.9970523630798276</v>
      </c>
      <c r="AL343" s="1" t="str">
        <f t="shared" si="218"/>
        <v>-</v>
      </c>
      <c r="AM343" s="1" t="str">
        <f t="shared" si="219"/>
        <v>-</v>
      </c>
      <c r="AN343" s="1" t="str">
        <f t="shared" si="220"/>
        <v>-</v>
      </c>
      <c r="AO343" s="1" t="str">
        <f t="shared" si="221"/>
        <v>-</v>
      </c>
      <c r="AP343" s="1" t="str">
        <f t="shared" si="231"/>
        <v>-</v>
      </c>
      <c r="AQ343" s="1" t="str">
        <f t="shared" si="222"/>
        <v>-</v>
      </c>
      <c r="AR343" s="1" t="str">
        <f t="shared" si="223"/>
        <v>-</v>
      </c>
      <c r="AS343" s="1" t="str">
        <f t="shared" si="224"/>
        <v>-</v>
      </c>
      <c r="AT343" s="1" t="str">
        <f t="shared" si="225"/>
        <v>-</v>
      </c>
      <c r="AU343" s="1" t="str">
        <f t="shared" si="226"/>
        <v>-</v>
      </c>
      <c r="AV343" s="1" t="str">
        <f t="shared" si="227"/>
        <v>-</v>
      </c>
      <c r="AW343" s="5">
        <f t="shared" si="232"/>
        <v>6</v>
      </c>
      <c r="AX343" s="1">
        <f t="shared" si="233"/>
        <v>1.9970523630798276</v>
      </c>
    </row>
    <row r="344" spans="1:50" x14ac:dyDescent="0.2">
      <c r="A344" s="4">
        <v>342</v>
      </c>
      <c r="B344" s="21">
        <v>0.46995518102143102</v>
      </c>
      <c r="C344" s="21">
        <v>0.54600000000000004</v>
      </c>
      <c r="D344" s="21">
        <v>0</v>
      </c>
      <c r="E344" s="21">
        <v>0</v>
      </c>
      <c r="F344" s="21">
        <v>100</v>
      </c>
      <c r="G344" s="21">
        <v>8.1853549922210505</v>
      </c>
      <c r="H344" s="21">
        <v>6</v>
      </c>
      <c r="I344" s="21">
        <v>1500</v>
      </c>
      <c r="J344" s="21">
        <v>185</v>
      </c>
      <c r="K344" s="21">
        <v>0</v>
      </c>
      <c r="L344" s="2">
        <f t="shared" si="195"/>
        <v>0</v>
      </c>
      <c r="M344" s="2">
        <f t="shared" si="196"/>
        <v>0</v>
      </c>
      <c r="N344" s="2">
        <f t="shared" si="197"/>
        <v>0</v>
      </c>
      <c r="O344" s="2">
        <f t="shared" si="198"/>
        <v>0</v>
      </c>
      <c r="P344" s="2">
        <f t="shared" si="199"/>
        <v>0</v>
      </c>
      <c r="Q344" s="2">
        <f t="shared" si="200"/>
        <v>0</v>
      </c>
      <c r="R344" s="2">
        <f t="shared" si="201"/>
        <v>0</v>
      </c>
      <c r="S344" s="2">
        <f t="shared" si="202"/>
        <v>0</v>
      </c>
      <c r="T344" s="2">
        <f t="shared" si="203"/>
        <v>0</v>
      </c>
      <c r="U344" s="2">
        <f t="shared" si="204"/>
        <v>0</v>
      </c>
      <c r="V344" s="10">
        <f t="shared" si="205"/>
        <v>6</v>
      </c>
      <c r="W344" s="2">
        <f t="shared" si="206"/>
        <v>8</v>
      </c>
      <c r="X344" s="2">
        <f t="shared" si="207"/>
        <v>6</v>
      </c>
      <c r="Y344" s="2">
        <f t="shared" si="208"/>
        <v>3</v>
      </c>
      <c r="Z344" s="2">
        <f t="shared" si="209"/>
        <v>3</v>
      </c>
      <c r="AA344" s="2">
        <f t="shared" si="210"/>
        <v>5</v>
      </c>
      <c r="AB344" s="2">
        <f t="shared" si="211"/>
        <v>5</v>
      </c>
      <c r="AC344" s="2">
        <f t="shared" si="228"/>
        <v>8</v>
      </c>
      <c r="AD344" s="5">
        <f t="shared" si="229"/>
        <v>12</v>
      </c>
      <c r="AE344">
        <f t="shared" si="230"/>
        <v>1</v>
      </c>
      <c r="AF344" s="1" t="str">
        <f t="shared" si="212"/>
        <v>-</v>
      </c>
      <c r="AG344" s="1" t="str">
        <f t="shared" si="213"/>
        <v>-</v>
      </c>
      <c r="AH344" s="1" t="str">
        <f t="shared" si="214"/>
        <v>-</v>
      </c>
      <c r="AI344" s="1" t="str">
        <f t="shared" si="215"/>
        <v>-</v>
      </c>
      <c r="AJ344" s="1" t="str">
        <f t="shared" si="216"/>
        <v>-</v>
      </c>
      <c r="AK344" s="1" t="str">
        <f t="shared" si="217"/>
        <v>-</v>
      </c>
      <c r="AL344" s="1" t="str">
        <f t="shared" si="218"/>
        <v>-</v>
      </c>
      <c r="AM344" s="1" t="str">
        <f t="shared" si="219"/>
        <v>-</v>
      </c>
      <c r="AN344" s="1" t="str">
        <f t="shared" si="220"/>
        <v>-</v>
      </c>
      <c r="AO344" s="1" t="str">
        <f t="shared" si="221"/>
        <v>-</v>
      </c>
      <c r="AP344" s="1" t="str">
        <f t="shared" si="231"/>
        <v>-</v>
      </c>
      <c r="AQ344" s="1">
        <f t="shared" si="222"/>
        <v>1.4676835367305217</v>
      </c>
      <c r="AR344" s="1" t="str">
        <f t="shared" si="223"/>
        <v>-</v>
      </c>
      <c r="AS344" s="1" t="str">
        <f t="shared" si="224"/>
        <v>-</v>
      </c>
      <c r="AT344" s="1" t="str">
        <f t="shared" si="225"/>
        <v>-</v>
      </c>
      <c r="AU344" s="1" t="str">
        <f t="shared" si="226"/>
        <v>-</v>
      </c>
      <c r="AV344" s="1" t="str">
        <f t="shared" si="227"/>
        <v>-</v>
      </c>
      <c r="AW344" s="5">
        <f t="shared" si="232"/>
        <v>12</v>
      </c>
      <c r="AX344" s="1">
        <f t="shared" si="233"/>
        <v>1.4676835367305217</v>
      </c>
    </row>
    <row r="345" spans="1:50" x14ac:dyDescent="0.2">
      <c r="A345" s="4">
        <v>343</v>
      </c>
      <c r="B345" s="21">
        <v>0.45578042518162598</v>
      </c>
      <c r="C345" s="21">
        <v>32.661000000000001</v>
      </c>
      <c r="D345" s="21">
        <v>0</v>
      </c>
      <c r="E345" s="21">
        <v>9</v>
      </c>
      <c r="F345" s="21">
        <v>91</v>
      </c>
      <c r="G345" s="21">
        <v>13.0643210912091</v>
      </c>
      <c r="H345" s="21">
        <v>7</v>
      </c>
      <c r="I345" s="21">
        <v>1500</v>
      </c>
      <c r="J345" s="21">
        <v>185</v>
      </c>
      <c r="K345" s="21">
        <v>0</v>
      </c>
      <c r="L345" s="2">
        <f t="shared" si="195"/>
        <v>0</v>
      </c>
      <c r="M345" s="2">
        <f t="shared" si="196"/>
        <v>0</v>
      </c>
      <c r="N345" s="2">
        <f t="shared" si="197"/>
        <v>0</v>
      </c>
      <c r="O345" s="2">
        <f t="shared" si="198"/>
        <v>0</v>
      </c>
      <c r="P345" s="2">
        <f t="shared" si="199"/>
        <v>0</v>
      </c>
      <c r="Q345" s="2">
        <f t="shared" si="200"/>
        <v>0</v>
      </c>
      <c r="R345" s="2">
        <f t="shared" si="201"/>
        <v>0</v>
      </c>
      <c r="S345" s="2">
        <f t="shared" si="202"/>
        <v>0</v>
      </c>
      <c r="T345" s="2">
        <f t="shared" si="203"/>
        <v>0</v>
      </c>
      <c r="U345" s="2">
        <f t="shared" si="204"/>
        <v>0</v>
      </c>
      <c r="V345" s="10">
        <f t="shared" si="205"/>
        <v>7</v>
      </c>
      <c r="W345" s="2">
        <f t="shared" si="206"/>
        <v>6</v>
      </c>
      <c r="X345" s="2">
        <f t="shared" si="207"/>
        <v>5</v>
      </c>
      <c r="Y345" s="2">
        <f t="shared" si="208"/>
        <v>3</v>
      </c>
      <c r="Z345" s="2">
        <f t="shared" si="209"/>
        <v>3</v>
      </c>
      <c r="AA345" s="2">
        <f t="shared" si="210"/>
        <v>5</v>
      </c>
      <c r="AB345" s="2">
        <f t="shared" si="211"/>
        <v>5</v>
      </c>
      <c r="AC345" s="2">
        <f t="shared" si="228"/>
        <v>7</v>
      </c>
      <c r="AD345" s="5">
        <f t="shared" si="229"/>
        <v>11</v>
      </c>
      <c r="AE345">
        <f t="shared" si="230"/>
        <v>1</v>
      </c>
      <c r="AF345" s="1" t="str">
        <f t="shared" si="212"/>
        <v>-</v>
      </c>
      <c r="AG345" s="1" t="str">
        <f t="shared" si="213"/>
        <v>-</v>
      </c>
      <c r="AH345" s="1" t="str">
        <f t="shared" si="214"/>
        <v>-</v>
      </c>
      <c r="AI345" s="1" t="str">
        <f t="shared" si="215"/>
        <v>-</v>
      </c>
      <c r="AJ345" s="1" t="str">
        <f t="shared" si="216"/>
        <v>-</v>
      </c>
      <c r="AK345" s="1" t="str">
        <f t="shared" si="217"/>
        <v>-</v>
      </c>
      <c r="AL345" s="1" t="str">
        <f t="shared" si="218"/>
        <v>-</v>
      </c>
      <c r="AM345" s="1" t="str">
        <f t="shared" si="219"/>
        <v>-</v>
      </c>
      <c r="AN345" s="1" t="str">
        <f t="shared" si="220"/>
        <v>-</v>
      </c>
      <c r="AO345" s="1" t="str">
        <f t="shared" si="221"/>
        <v>-</v>
      </c>
      <c r="AP345" s="1">
        <f t="shared" si="231"/>
        <v>2.0621135919219893</v>
      </c>
      <c r="AQ345" s="1" t="str">
        <f t="shared" si="222"/>
        <v>-</v>
      </c>
      <c r="AR345" s="1" t="str">
        <f t="shared" si="223"/>
        <v>-</v>
      </c>
      <c r="AS345" s="1" t="str">
        <f t="shared" si="224"/>
        <v>-</v>
      </c>
      <c r="AT345" s="1" t="str">
        <f t="shared" si="225"/>
        <v>-</v>
      </c>
      <c r="AU345" s="1" t="str">
        <f t="shared" si="226"/>
        <v>-</v>
      </c>
      <c r="AV345" s="1" t="str">
        <f t="shared" si="227"/>
        <v>-</v>
      </c>
      <c r="AW345" s="5">
        <f t="shared" si="232"/>
        <v>11</v>
      </c>
      <c r="AX345" s="1">
        <f t="shared" si="233"/>
        <v>2.0621135919219893</v>
      </c>
    </row>
    <row r="346" spans="1:50" x14ac:dyDescent="0.2">
      <c r="A346" s="4">
        <v>344</v>
      </c>
      <c r="B346" s="21">
        <v>0.42812406201066899</v>
      </c>
      <c r="C346" s="21">
        <v>13.305</v>
      </c>
      <c r="D346" s="21">
        <v>0</v>
      </c>
      <c r="E346" s="21">
        <v>26</v>
      </c>
      <c r="F346" s="21">
        <v>74</v>
      </c>
      <c r="G346" s="21">
        <v>9.40829296525418</v>
      </c>
      <c r="H346" s="21">
        <v>6</v>
      </c>
      <c r="I346" s="21">
        <v>1500</v>
      </c>
      <c r="J346" s="21">
        <v>185</v>
      </c>
      <c r="K346" s="21">
        <v>0</v>
      </c>
      <c r="L346" s="2">
        <f t="shared" si="195"/>
        <v>0</v>
      </c>
      <c r="M346" s="2">
        <f t="shared" si="196"/>
        <v>0</v>
      </c>
      <c r="N346" s="2">
        <f t="shared" si="197"/>
        <v>0</v>
      </c>
      <c r="O346" s="2">
        <f t="shared" si="198"/>
        <v>0</v>
      </c>
      <c r="P346" s="2">
        <f t="shared" si="199"/>
        <v>0</v>
      </c>
      <c r="Q346" s="2">
        <f t="shared" si="200"/>
        <v>0</v>
      </c>
      <c r="R346" s="2">
        <f t="shared" si="201"/>
        <v>0</v>
      </c>
      <c r="S346" s="2">
        <f t="shared" si="202"/>
        <v>0</v>
      </c>
      <c r="T346" s="2">
        <f t="shared" si="203"/>
        <v>0</v>
      </c>
      <c r="U346" s="2">
        <f t="shared" si="204"/>
        <v>0</v>
      </c>
      <c r="V346" s="10">
        <f t="shared" si="205"/>
        <v>5</v>
      </c>
      <c r="W346" s="2">
        <f t="shared" si="206"/>
        <v>5</v>
      </c>
      <c r="X346" s="2">
        <f t="shared" si="207"/>
        <v>3</v>
      </c>
      <c r="Y346" s="2">
        <f t="shared" si="208"/>
        <v>3</v>
      </c>
      <c r="Z346" s="2">
        <f t="shared" si="209"/>
        <v>3</v>
      </c>
      <c r="AA346" s="2">
        <f t="shared" si="210"/>
        <v>3</v>
      </c>
      <c r="AB346" s="2">
        <f t="shared" si="211"/>
        <v>3</v>
      </c>
      <c r="AC346" s="2">
        <f t="shared" si="228"/>
        <v>5</v>
      </c>
      <c r="AD346" s="5">
        <f t="shared" si="229"/>
        <v>11</v>
      </c>
      <c r="AE346">
        <f t="shared" si="230"/>
        <v>2</v>
      </c>
      <c r="AF346" s="1" t="str">
        <f t="shared" si="212"/>
        <v>-</v>
      </c>
      <c r="AG346" s="1" t="str">
        <f t="shared" si="213"/>
        <v>-</v>
      </c>
      <c r="AH346" s="1" t="str">
        <f t="shared" si="214"/>
        <v>-</v>
      </c>
      <c r="AI346" s="1" t="str">
        <f t="shared" si="215"/>
        <v>-</v>
      </c>
      <c r="AJ346" s="1" t="str">
        <f t="shared" si="216"/>
        <v>-</v>
      </c>
      <c r="AK346" s="1" t="str">
        <f t="shared" si="217"/>
        <v>-</v>
      </c>
      <c r="AL346" s="1" t="str">
        <f t="shared" si="218"/>
        <v>-</v>
      </c>
      <c r="AM346" s="1" t="str">
        <f t="shared" si="219"/>
        <v>-</v>
      </c>
      <c r="AN346" s="1" t="str">
        <f t="shared" si="220"/>
        <v>-</v>
      </c>
      <c r="AO346" s="1" t="str">
        <f t="shared" si="221"/>
        <v>-</v>
      </c>
      <c r="AP346" s="1">
        <f t="shared" si="231"/>
        <v>2.1573573034263078</v>
      </c>
      <c r="AQ346" s="1">
        <f t="shared" si="222"/>
        <v>2.0436719491544371</v>
      </c>
      <c r="AR346" s="1" t="str">
        <f t="shared" si="223"/>
        <v>-</v>
      </c>
      <c r="AS346" s="1" t="str">
        <f t="shared" si="224"/>
        <v>-</v>
      </c>
      <c r="AT346" s="1" t="str">
        <f t="shared" si="225"/>
        <v>-</v>
      </c>
      <c r="AU346" s="1" t="str">
        <f t="shared" si="226"/>
        <v>-</v>
      </c>
      <c r="AV346" s="1" t="str">
        <f t="shared" si="227"/>
        <v>-</v>
      </c>
      <c r="AW346" s="5">
        <f t="shared" si="232"/>
        <v>12</v>
      </c>
      <c r="AX346" s="1">
        <f t="shared" si="233"/>
        <v>2.0436719491544371</v>
      </c>
    </row>
    <row r="347" spans="1:50" x14ac:dyDescent="0.2">
      <c r="A347" s="4">
        <v>345</v>
      </c>
      <c r="B347" s="21">
        <v>0.225856128890636</v>
      </c>
      <c r="C347" s="21">
        <v>81.930999999999997</v>
      </c>
      <c r="D347" s="21">
        <v>0</v>
      </c>
      <c r="E347" s="21">
        <v>5</v>
      </c>
      <c r="F347" s="21">
        <v>95</v>
      </c>
      <c r="G347" s="21">
        <v>8.1930821121848894</v>
      </c>
      <c r="H347" s="21">
        <v>6</v>
      </c>
      <c r="I347" s="21">
        <v>1500</v>
      </c>
      <c r="J347" s="21">
        <v>185</v>
      </c>
      <c r="K347" s="21">
        <v>0</v>
      </c>
      <c r="L347" s="2">
        <f t="shared" si="195"/>
        <v>0</v>
      </c>
      <c r="M347" s="2">
        <f t="shared" si="196"/>
        <v>0</v>
      </c>
      <c r="N347" s="2">
        <f t="shared" si="197"/>
        <v>0</v>
      </c>
      <c r="O347" s="2">
        <f t="shared" si="198"/>
        <v>0</v>
      </c>
      <c r="P347" s="2">
        <f t="shared" si="199"/>
        <v>0</v>
      </c>
      <c r="Q347" s="2">
        <f t="shared" si="200"/>
        <v>0</v>
      </c>
      <c r="R347" s="2">
        <f t="shared" si="201"/>
        <v>0</v>
      </c>
      <c r="S347" s="2">
        <f t="shared" si="202"/>
        <v>0</v>
      </c>
      <c r="T347" s="2">
        <f t="shared" si="203"/>
        <v>0</v>
      </c>
      <c r="U347" s="2">
        <f t="shared" si="204"/>
        <v>0</v>
      </c>
      <c r="V347" s="10">
        <f t="shared" si="205"/>
        <v>8</v>
      </c>
      <c r="W347" s="2">
        <f t="shared" si="206"/>
        <v>7</v>
      </c>
      <c r="X347" s="2">
        <f t="shared" si="207"/>
        <v>5</v>
      </c>
      <c r="Y347" s="2">
        <f t="shared" si="208"/>
        <v>3</v>
      </c>
      <c r="Z347" s="2">
        <f t="shared" si="209"/>
        <v>3</v>
      </c>
      <c r="AA347" s="2">
        <f t="shared" si="210"/>
        <v>5</v>
      </c>
      <c r="AB347" s="2">
        <f t="shared" si="211"/>
        <v>5</v>
      </c>
      <c r="AC347" s="2">
        <f t="shared" si="228"/>
        <v>8</v>
      </c>
      <c r="AD347" s="5">
        <f t="shared" si="229"/>
        <v>11</v>
      </c>
      <c r="AE347">
        <f t="shared" si="230"/>
        <v>1</v>
      </c>
      <c r="AF347" s="1" t="str">
        <f t="shared" si="212"/>
        <v>-</v>
      </c>
      <c r="AG347" s="1" t="str">
        <f t="shared" si="213"/>
        <v>-</v>
      </c>
      <c r="AH347" s="1" t="str">
        <f t="shared" si="214"/>
        <v>-</v>
      </c>
      <c r="AI347" s="1" t="str">
        <f t="shared" si="215"/>
        <v>-</v>
      </c>
      <c r="AJ347" s="1" t="str">
        <f t="shared" si="216"/>
        <v>-</v>
      </c>
      <c r="AK347" s="1" t="str">
        <f t="shared" si="217"/>
        <v>-</v>
      </c>
      <c r="AL347" s="1" t="str">
        <f t="shared" si="218"/>
        <v>-</v>
      </c>
      <c r="AM347" s="1" t="str">
        <f t="shared" si="219"/>
        <v>-</v>
      </c>
      <c r="AN347" s="1" t="str">
        <f t="shared" si="220"/>
        <v>-</v>
      </c>
      <c r="AO347" s="1" t="str">
        <f t="shared" si="221"/>
        <v>-</v>
      </c>
      <c r="AP347" s="1">
        <f t="shared" si="231"/>
        <v>2.2500114597336278</v>
      </c>
      <c r="AQ347" s="1" t="str">
        <f t="shared" si="222"/>
        <v>-</v>
      </c>
      <c r="AR347" s="1" t="str">
        <f t="shared" si="223"/>
        <v>-</v>
      </c>
      <c r="AS347" s="1" t="str">
        <f t="shared" si="224"/>
        <v>-</v>
      </c>
      <c r="AT347" s="1" t="str">
        <f t="shared" si="225"/>
        <v>-</v>
      </c>
      <c r="AU347" s="1" t="str">
        <f t="shared" si="226"/>
        <v>-</v>
      </c>
      <c r="AV347" s="1" t="str">
        <f t="shared" si="227"/>
        <v>-</v>
      </c>
      <c r="AW347" s="5">
        <f t="shared" si="232"/>
        <v>11</v>
      </c>
      <c r="AX347" s="1">
        <f t="shared" si="233"/>
        <v>2.2500114597336278</v>
      </c>
    </row>
    <row r="348" spans="1:50" x14ac:dyDescent="0.2">
      <c r="A348" s="4">
        <v>346</v>
      </c>
      <c r="B348" s="21">
        <v>0.74450892337835295</v>
      </c>
      <c r="C348" s="21">
        <v>13.595000000000001</v>
      </c>
      <c r="D348" s="21">
        <v>18</v>
      </c>
      <c r="E348" s="21">
        <v>0</v>
      </c>
      <c r="F348" s="21">
        <v>82</v>
      </c>
      <c r="G348" s="21">
        <v>4.0785883304684702</v>
      </c>
      <c r="H348" s="21">
        <v>5</v>
      </c>
      <c r="I348" s="21">
        <v>1500</v>
      </c>
      <c r="J348" s="21">
        <v>185</v>
      </c>
      <c r="K348" s="21">
        <v>12.5</v>
      </c>
      <c r="L348" s="2">
        <f t="shared" si="195"/>
        <v>2</v>
      </c>
      <c r="M348" s="2">
        <f t="shared" si="196"/>
        <v>2</v>
      </c>
      <c r="N348" s="2">
        <f t="shared" si="197"/>
        <v>3</v>
      </c>
      <c r="O348" s="2">
        <f t="shared" si="198"/>
        <v>2</v>
      </c>
      <c r="P348" s="2">
        <f t="shared" si="199"/>
        <v>4</v>
      </c>
      <c r="Q348" s="2">
        <f t="shared" si="200"/>
        <v>5</v>
      </c>
      <c r="R348" s="2">
        <f t="shared" si="201"/>
        <v>4</v>
      </c>
      <c r="S348" s="2">
        <f t="shared" si="202"/>
        <v>5</v>
      </c>
      <c r="T348" s="2">
        <f t="shared" si="203"/>
        <v>5</v>
      </c>
      <c r="U348" s="2">
        <f t="shared" si="204"/>
        <v>3</v>
      </c>
      <c r="V348" s="10">
        <f t="shared" si="205"/>
        <v>0</v>
      </c>
      <c r="W348" s="2">
        <f t="shared" si="206"/>
        <v>0</v>
      </c>
      <c r="X348" s="2">
        <f t="shared" si="207"/>
        <v>0</v>
      </c>
      <c r="Y348" s="2">
        <f t="shared" si="208"/>
        <v>0</v>
      </c>
      <c r="Z348" s="2">
        <f t="shared" si="209"/>
        <v>0</v>
      </c>
      <c r="AA348" s="2">
        <f t="shared" si="210"/>
        <v>0</v>
      </c>
      <c r="AB348" s="2">
        <f t="shared" si="211"/>
        <v>0</v>
      </c>
      <c r="AC348" s="2">
        <f t="shared" si="228"/>
        <v>5</v>
      </c>
      <c r="AD348" s="5">
        <f t="shared" si="229"/>
        <v>6</v>
      </c>
      <c r="AE348">
        <f t="shared" si="230"/>
        <v>3</v>
      </c>
      <c r="AF348" s="1" t="str">
        <f t="shared" si="212"/>
        <v>-</v>
      </c>
      <c r="AG348" s="1" t="str">
        <f t="shared" si="213"/>
        <v>-</v>
      </c>
      <c r="AH348" s="1" t="str">
        <f t="shared" si="214"/>
        <v>-</v>
      </c>
      <c r="AI348" s="1" t="str">
        <f t="shared" si="215"/>
        <v>-</v>
      </c>
      <c r="AJ348" s="1" t="str">
        <f t="shared" si="216"/>
        <v>-</v>
      </c>
      <c r="AK348" s="1">
        <f t="shared" si="217"/>
        <v>2.0593148344156509</v>
      </c>
      <c r="AL348" s="1" t="str">
        <f t="shared" si="218"/>
        <v>-</v>
      </c>
      <c r="AM348" s="1">
        <f t="shared" si="219"/>
        <v>2.3010405458543732</v>
      </c>
      <c r="AN348" s="1">
        <f t="shared" si="220"/>
        <v>2.1701045222374997</v>
      </c>
      <c r="AO348" s="1" t="str">
        <f t="shared" si="221"/>
        <v>-</v>
      </c>
      <c r="AP348" s="1" t="str">
        <f t="shared" si="231"/>
        <v>-</v>
      </c>
      <c r="AQ348" s="1" t="str">
        <f t="shared" si="222"/>
        <v>-</v>
      </c>
      <c r="AR348" s="1" t="str">
        <f t="shared" si="223"/>
        <v>-</v>
      </c>
      <c r="AS348" s="1" t="str">
        <f t="shared" si="224"/>
        <v>-</v>
      </c>
      <c r="AT348" s="1" t="str">
        <f t="shared" si="225"/>
        <v>-</v>
      </c>
      <c r="AU348" s="1" t="str">
        <f t="shared" si="226"/>
        <v>-</v>
      </c>
      <c r="AV348" s="1" t="str">
        <f t="shared" si="227"/>
        <v>-</v>
      </c>
      <c r="AW348" s="5">
        <f t="shared" si="232"/>
        <v>6</v>
      </c>
      <c r="AX348" s="1">
        <f t="shared" si="233"/>
        <v>2.0593148344156509</v>
      </c>
    </row>
    <row r="349" spans="1:50" x14ac:dyDescent="0.2">
      <c r="A349" s="4">
        <v>347</v>
      </c>
      <c r="B349" s="21">
        <v>0.68563429175516899</v>
      </c>
      <c r="C349" s="21">
        <v>12.101000000000001</v>
      </c>
      <c r="D349" s="21">
        <v>12</v>
      </c>
      <c r="E349" s="21">
        <v>19</v>
      </c>
      <c r="F349" s="21">
        <v>69</v>
      </c>
      <c r="G349" s="21">
        <v>5.1339420310672796</v>
      </c>
      <c r="H349" s="21">
        <v>6</v>
      </c>
      <c r="I349" s="21">
        <v>1500</v>
      </c>
      <c r="J349" s="21">
        <v>185</v>
      </c>
      <c r="K349" s="21">
        <v>12.5</v>
      </c>
      <c r="L349" s="2">
        <f t="shared" si="195"/>
        <v>2</v>
      </c>
      <c r="M349" s="2">
        <f t="shared" si="196"/>
        <v>3</v>
      </c>
      <c r="N349" s="2">
        <f t="shared" si="197"/>
        <v>4</v>
      </c>
      <c r="O349" s="2">
        <f t="shared" si="198"/>
        <v>3</v>
      </c>
      <c r="P349" s="2">
        <f t="shared" si="199"/>
        <v>4</v>
      </c>
      <c r="Q349" s="2">
        <f t="shared" si="200"/>
        <v>5</v>
      </c>
      <c r="R349" s="2">
        <f t="shared" si="201"/>
        <v>3</v>
      </c>
      <c r="S349" s="2">
        <f t="shared" si="202"/>
        <v>6</v>
      </c>
      <c r="T349" s="2">
        <f t="shared" si="203"/>
        <v>6</v>
      </c>
      <c r="U349" s="2">
        <f t="shared" si="204"/>
        <v>4</v>
      </c>
      <c r="V349" s="10">
        <f t="shared" si="205"/>
        <v>0</v>
      </c>
      <c r="W349" s="2">
        <f t="shared" si="206"/>
        <v>0</v>
      </c>
      <c r="X349" s="2">
        <f t="shared" si="207"/>
        <v>0</v>
      </c>
      <c r="Y349" s="2">
        <f t="shared" si="208"/>
        <v>0</v>
      </c>
      <c r="Z349" s="2">
        <f t="shared" si="209"/>
        <v>0</v>
      </c>
      <c r="AA349" s="2">
        <f t="shared" si="210"/>
        <v>0</v>
      </c>
      <c r="AB349" s="2">
        <f t="shared" si="211"/>
        <v>0</v>
      </c>
      <c r="AC349" s="2">
        <f t="shared" si="228"/>
        <v>6</v>
      </c>
      <c r="AD349" s="5">
        <f t="shared" si="229"/>
        <v>8</v>
      </c>
      <c r="AE349">
        <f t="shared" si="230"/>
        <v>2</v>
      </c>
      <c r="AF349" s="1" t="str">
        <f t="shared" si="212"/>
        <v>-</v>
      </c>
      <c r="AG349" s="1" t="str">
        <f t="shared" si="213"/>
        <v>-</v>
      </c>
      <c r="AH349" s="1" t="str">
        <f t="shared" si="214"/>
        <v>-</v>
      </c>
      <c r="AI349" s="1" t="str">
        <f t="shared" si="215"/>
        <v>-</v>
      </c>
      <c r="AJ349" s="1" t="str">
        <f t="shared" si="216"/>
        <v>-</v>
      </c>
      <c r="AK349" s="1" t="str">
        <f t="shared" si="217"/>
        <v>-</v>
      </c>
      <c r="AL349" s="1" t="str">
        <f t="shared" si="218"/>
        <v>-</v>
      </c>
      <c r="AM349" s="1">
        <f t="shared" si="219"/>
        <v>2.4506826264521533</v>
      </c>
      <c r="AN349" s="1">
        <f t="shared" si="220"/>
        <v>2.3353156060242317</v>
      </c>
      <c r="AO349" s="1" t="str">
        <f t="shared" si="221"/>
        <v>-</v>
      </c>
      <c r="AP349" s="1" t="str">
        <f t="shared" si="231"/>
        <v>-</v>
      </c>
      <c r="AQ349" s="1" t="str">
        <f t="shared" si="222"/>
        <v>-</v>
      </c>
      <c r="AR349" s="1" t="str">
        <f t="shared" si="223"/>
        <v>-</v>
      </c>
      <c r="AS349" s="1" t="str">
        <f t="shared" si="224"/>
        <v>-</v>
      </c>
      <c r="AT349" s="1" t="str">
        <f t="shared" si="225"/>
        <v>-</v>
      </c>
      <c r="AU349" s="1" t="str">
        <f t="shared" si="226"/>
        <v>-</v>
      </c>
      <c r="AV349" s="1" t="str">
        <f t="shared" si="227"/>
        <v>-</v>
      </c>
      <c r="AW349" s="5">
        <f t="shared" si="232"/>
        <v>9</v>
      </c>
      <c r="AX349" s="1">
        <f t="shared" si="233"/>
        <v>2.3353156060242317</v>
      </c>
    </row>
    <row r="350" spans="1:50" x14ac:dyDescent="0.2">
      <c r="A350" s="4">
        <v>348</v>
      </c>
      <c r="B350" s="21">
        <v>0.75081534808114603</v>
      </c>
      <c r="C350" s="21">
        <v>0.73299999999999998</v>
      </c>
      <c r="D350" s="21">
        <v>10</v>
      </c>
      <c r="E350" s="21">
        <v>22</v>
      </c>
      <c r="F350" s="21">
        <v>68</v>
      </c>
      <c r="G350" s="21">
        <v>2.71092319032222</v>
      </c>
      <c r="H350" s="21">
        <v>5</v>
      </c>
      <c r="I350" s="21">
        <v>1500</v>
      </c>
      <c r="J350" s="21">
        <v>185</v>
      </c>
      <c r="K350" s="21">
        <v>12.5</v>
      </c>
      <c r="L350" s="2">
        <f t="shared" si="195"/>
        <v>1</v>
      </c>
      <c r="M350" s="2">
        <f t="shared" si="196"/>
        <v>2</v>
      </c>
      <c r="N350" s="2">
        <f t="shared" si="197"/>
        <v>3</v>
      </c>
      <c r="O350" s="2">
        <f t="shared" si="198"/>
        <v>2</v>
      </c>
      <c r="P350" s="2">
        <f t="shared" si="199"/>
        <v>5</v>
      </c>
      <c r="Q350" s="2">
        <f t="shared" si="200"/>
        <v>6</v>
      </c>
      <c r="R350" s="2">
        <f t="shared" si="201"/>
        <v>4</v>
      </c>
      <c r="S350" s="2">
        <f t="shared" si="202"/>
        <v>4</v>
      </c>
      <c r="T350" s="2">
        <f t="shared" si="203"/>
        <v>4</v>
      </c>
      <c r="U350" s="2">
        <f t="shared" si="204"/>
        <v>4</v>
      </c>
      <c r="V350" s="10">
        <f t="shared" si="205"/>
        <v>0</v>
      </c>
      <c r="W350" s="2">
        <f t="shared" si="206"/>
        <v>0</v>
      </c>
      <c r="X350" s="2">
        <f t="shared" si="207"/>
        <v>0</v>
      </c>
      <c r="Y350" s="2">
        <f t="shared" si="208"/>
        <v>0</v>
      </c>
      <c r="Z350" s="2">
        <f t="shared" si="209"/>
        <v>0</v>
      </c>
      <c r="AA350" s="2">
        <f t="shared" si="210"/>
        <v>0</v>
      </c>
      <c r="AB350" s="2">
        <f t="shared" si="211"/>
        <v>0</v>
      </c>
      <c r="AC350" s="2">
        <f t="shared" si="228"/>
        <v>6</v>
      </c>
      <c r="AD350" s="5">
        <f t="shared" si="229"/>
        <v>6</v>
      </c>
      <c r="AE350">
        <f t="shared" si="230"/>
        <v>1</v>
      </c>
      <c r="AF350" s="1" t="str">
        <f t="shared" si="212"/>
        <v>-</v>
      </c>
      <c r="AG350" s="1" t="str">
        <f t="shared" si="213"/>
        <v>-</v>
      </c>
      <c r="AH350" s="1" t="str">
        <f t="shared" si="214"/>
        <v>-</v>
      </c>
      <c r="AI350" s="1" t="str">
        <f t="shared" si="215"/>
        <v>-</v>
      </c>
      <c r="AJ350" s="1" t="str">
        <f t="shared" si="216"/>
        <v>-</v>
      </c>
      <c r="AK350" s="1">
        <f t="shared" si="217"/>
        <v>2.43685324376843</v>
      </c>
      <c r="AL350" s="1" t="str">
        <f t="shared" si="218"/>
        <v>-</v>
      </c>
      <c r="AM350" s="1" t="str">
        <f t="shared" si="219"/>
        <v>-</v>
      </c>
      <c r="AN350" s="1" t="str">
        <f t="shared" si="220"/>
        <v>-</v>
      </c>
      <c r="AO350" s="1" t="str">
        <f t="shared" si="221"/>
        <v>-</v>
      </c>
      <c r="AP350" s="1" t="str">
        <f t="shared" si="231"/>
        <v>-</v>
      </c>
      <c r="AQ350" s="1" t="str">
        <f t="shared" si="222"/>
        <v>-</v>
      </c>
      <c r="AR350" s="1" t="str">
        <f t="shared" si="223"/>
        <v>-</v>
      </c>
      <c r="AS350" s="1" t="str">
        <f t="shared" si="224"/>
        <v>-</v>
      </c>
      <c r="AT350" s="1" t="str">
        <f t="shared" si="225"/>
        <v>-</v>
      </c>
      <c r="AU350" s="1" t="str">
        <f t="shared" si="226"/>
        <v>-</v>
      </c>
      <c r="AV350" s="1" t="str">
        <f t="shared" si="227"/>
        <v>-</v>
      </c>
      <c r="AW350" s="5">
        <f t="shared" si="232"/>
        <v>6</v>
      </c>
      <c r="AX350" s="1">
        <f t="shared" si="233"/>
        <v>2.43685324376843</v>
      </c>
    </row>
    <row r="351" spans="1:50" x14ac:dyDescent="0.2">
      <c r="A351" s="4">
        <v>349</v>
      </c>
      <c r="B351" s="21">
        <v>0.82418315464377701</v>
      </c>
      <c r="C351" s="21">
        <v>0.26400000000000001</v>
      </c>
      <c r="D351" s="21">
        <v>0</v>
      </c>
      <c r="E351" s="21">
        <v>0</v>
      </c>
      <c r="F351" s="21">
        <v>100</v>
      </c>
      <c r="G351" s="21">
        <v>3.9663782040934898</v>
      </c>
      <c r="H351" s="21">
        <v>5</v>
      </c>
      <c r="I351" s="21">
        <v>1500</v>
      </c>
      <c r="J351" s="21">
        <v>185</v>
      </c>
      <c r="K351" s="21">
        <v>0</v>
      </c>
      <c r="L351" s="2">
        <f t="shared" si="195"/>
        <v>0</v>
      </c>
      <c r="M351" s="2">
        <f t="shared" si="196"/>
        <v>0</v>
      </c>
      <c r="N351" s="2">
        <f t="shared" si="197"/>
        <v>0</v>
      </c>
      <c r="O351" s="2">
        <f t="shared" si="198"/>
        <v>0</v>
      </c>
      <c r="P351" s="2">
        <f t="shared" si="199"/>
        <v>0</v>
      </c>
      <c r="Q351" s="2">
        <f t="shared" si="200"/>
        <v>0</v>
      </c>
      <c r="R351" s="2">
        <f t="shared" si="201"/>
        <v>0</v>
      </c>
      <c r="S351" s="2">
        <f t="shared" si="202"/>
        <v>0</v>
      </c>
      <c r="T351" s="2">
        <f t="shared" si="203"/>
        <v>0</v>
      </c>
      <c r="U351" s="2">
        <f t="shared" si="204"/>
        <v>0</v>
      </c>
      <c r="V351" s="10">
        <f t="shared" si="205"/>
        <v>6</v>
      </c>
      <c r="W351" s="2">
        <f t="shared" si="206"/>
        <v>8</v>
      </c>
      <c r="X351" s="2">
        <f t="shared" si="207"/>
        <v>8</v>
      </c>
      <c r="Y351" s="2">
        <f t="shared" si="208"/>
        <v>3</v>
      </c>
      <c r="Z351" s="2">
        <f t="shared" si="209"/>
        <v>3</v>
      </c>
      <c r="AA351" s="2">
        <f t="shared" si="210"/>
        <v>5</v>
      </c>
      <c r="AB351" s="2">
        <f t="shared" si="211"/>
        <v>5</v>
      </c>
      <c r="AC351" s="2">
        <f t="shared" si="228"/>
        <v>8</v>
      </c>
      <c r="AD351" s="5">
        <f t="shared" si="229"/>
        <v>12</v>
      </c>
      <c r="AE351">
        <f t="shared" si="230"/>
        <v>2</v>
      </c>
      <c r="AF351" s="1" t="str">
        <f t="shared" si="212"/>
        <v>-</v>
      </c>
      <c r="AG351" s="1" t="str">
        <f t="shared" si="213"/>
        <v>-</v>
      </c>
      <c r="AH351" s="1" t="str">
        <f t="shared" si="214"/>
        <v>-</v>
      </c>
      <c r="AI351" s="1" t="str">
        <f t="shared" si="215"/>
        <v>-</v>
      </c>
      <c r="AJ351" s="1" t="str">
        <f t="shared" si="216"/>
        <v>-</v>
      </c>
      <c r="AK351" s="1" t="str">
        <f t="shared" si="217"/>
        <v>-</v>
      </c>
      <c r="AL351" s="1" t="str">
        <f t="shared" si="218"/>
        <v>-</v>
      </c>
      <c r="AM351" s="1" t="str">
        <f t="shared" si="219"/>
        <v>-</v>
      </c>
      <c r="AN351" s="1" t="str">
        <f t="shared" si="220"/>
        <v>-</v>
      </c>
      <c r="AO351" s="1" t="str">
        <f t="shared" si="221"/>
        <v>-</v>
      </c>
      <c r="AP351" s="1" t="str">
        <f t="shared" si="231"/>
        <v>-</v>
      </c>
      <c r="AQ351" s="1">
        <f t="shared" si="222"/>
        <v>2.1089597628063612</v>
      </c>
      <c r="AR351" s="1">
        <f t="shared" si="223"/>
        <v>2.1189162669272839</v>
      </c>
      <c r="AS351" s="1" t="str">
        <f t="shared" si="224"/>
        <v>-</v>
      </c>
      <c r="AT351" s="1" t="str">
        <f t="shared" si="225"/>
        <v>-</v>
      </c>
      <c r="AU351" s="1" t="str">
        <f t="shared" si="226"/>
        <v>-</v>
      </c>
      <c r="AV351" s="1" t="str">
        <f t="shared" si="227"/>
        <v>-</v>
      </c>
      <c r="AW351" s="5">
        <f t="shared" si="232"/>
        <v>12</v>
      </c>
      <c r="AX351" s="1">
        <f t="shared" si="233"/>
        <v>2.1089597628063612</v>
      </c>
    </row>
    <row r="352" spans="1:50" x14ac:dyDescent="0.2">
      <c r="A352" s="4">
        <v>350</v>
      </c>
      <c r="B352" s="21">
        <v>0.68897678051143896</v>
      </c>
      <c r="C352" s="21">
        <v>17.463999999999999</v>
      </c>
      <c r="D352" s="21">
        <v>24</v>
      </c>
      <c r="E352" s="21">
        <v>18</v>
      </c>
      <c r="F352" s="21">
        <v>58</v>
      </c>
      <c r="G352" s="21">
        <v>12.3488953388251</v>
      </c>
      <c r="H352" s="21">
        <v>7</v>
      </c>
      <c r="I352" s="21">
        <v>1500</v>
      </c>
      <c r="J352" s="21">
        <v>185</v>
      </c>
      <c r="K352" s="21">
        <v>12.5</v>
      </c>
      <c r="L352" s="2">
        <f t="shared" si="195"/>
        <v>2</v>
      </c>
      <c r="M352" s="2">
        <f t="shared" si="196"/>
        <v>4</v>
      </c>
      <c r="N352" s="2">
        <f t="shared" si="197"/>
        <v>2</v>
      </c>
      <c r="O352" s="2">
        <f t="shared" si="198"/>
        <v>5</v>
      </c>
      <c r="P352" s="2">
        <f t="shared" si="199"/>
        <v>5</v>
      </c>
      <c r="Q352" s="2">
        <f t="shared" si="200"/>
        <v>5</v>
      </c>
      <c r="R352" s="2">
        <f t="shared" si="201"/>
        <v>3</v>
      </c>
      <c r="S352" s="2">
        <f t="shared" si="202"/>
        <v>2</v>
      </c>
      <c r="T352" s="2">
        <f t="shared" si="203"/>
        <v>2</v>
      </c>
      <c r="U352" s="2">
        <f t="shared" si="204"/>
        <v>4</v>
      </c>
      <c r="V352" s="10">
        <f t="shared" si="205"/>
        <v>0</v>
      </c>
      <c r="W352" s="2">
        <f t="shared" si="206"/>
        <v>0</v>
      </c>
      <c r="X352" s="2">
        <f t="shared" si="207"/>
        <v>0</v>
      </c>
      <c r="Y352" s="2">
        <f t="shared" si="208"/>
        <v>0</v>
      </c>
      <c r="Z352" s="2">
        <f t="shared" si="209"/>
        <v>0</v>
      </c>
      <c r="AA352" s="2">
        <f t="shared" si="210"/>
        <v>0</v>
      </c>
      <c r="AB352" s="2">
        <f t="shared" si="211"/>
        <v>0</v>
      </c>
      <c r="AC352" s="2">
        <f t="shared" si="228"/>
        <v>5</v>
      </c>
      <c r="AD352" s="5">
        <f t="shared" si="229"/>
        <v>4</v>
      </c>
      <c r="AE352">
        <f t="shared" si="230"/>
        <v>3</v>
      </c>
      <c r="AF352" s="1" t="str">
        <f t="shared" si="212"/>
        <v>-</v>
      </c>
      <c r="AG352" s="1" t="str">
        <f t="shared" si="213"/>
        <v>-</v>
      </c>
      <c r="AH352" s="1" t="str">
        <f t="shared" si="214"/>
        <v>-</v>
      </c>
      <c r="AI352" s="1">
        <f t="shared" si="215"/>
        <v>2.7097837846896522</v>
      </c>
      <c r="AJ352" s="1">
        <f t="shared" si="216"/>
        <v>2.2584426566381253</v>
      </c>
      <c r="AK352" s="1">
        <f t="shared" si="217"/>
        <v>2.266729961107993</v>
      </c>
      <c r="AL352" s="1" t="str">
        <f t="shared" si="218"/>
        <v>-</v>
      </c>
      <c r="AM352" s="1" t="str">
        <f t="shared" si="219"/>
        <v>-</v>
      </c>
      <c r="AN352" s="1" t="str">
        <f t="shared" si="220"/>
        <v>-</v>
      </c>
      <c r="AO352" s="1" t="str">
        <f t="shared" si="221"/>
        <v>-</v>
      </c>
      <c r="AP352" s="1" t="str">
        <f t="shared" si="231"/>
        <v>-</v>
      </c>
      <c r="AQ352" s="1" t="str">
        <f t="shared" si="222"/>
        <v>-</v>
      </c>
      <c r="AR352" s="1" t="str">
        <f t="shared" si="223"/>
        <v>-</v>
      </c>
      <c r="AS352" s="1" t="str">
        <f t="shared" si="224"/>
        <v>-</v>
      </c>
      <c r="AT352" s="1" t="str">
        <f t="shared" si="225"/>
        <v>-</v>
      </c>
      <c r="AU352" s="1" t="str">
        <f t="shared" si="226"/>
        <v>-</v>
      </c>
      <c r="AV352" s="1" t="str">
        <f t="shared" si="227"/>
        <v>-</v>
      </c>
      <c r="AW352" s="5">
        <f t="shared" si="232"/>
        <v>5</v>
      </c>
      <c r="AX352" s="1">
        <f t="shared" si="233"/>
        <v>2.2584426566381253</v>
      </c>
    </row>
    <row r="353" spans="1:50" x14ac:dyDescent="0.2">
      <c r="A353" s="4">
        <v>351</v>
      </c>
      <c r="B353" s="21">
        <v>0.45401575571656599</v>
      </c>
      <c r="C353" s="21">
        <v>11.473000000000001</v>
      </c>
      <c r="D353" s="21">
        <v>61</v>
      </c>
      <c r="E353" s="21">
        <v>5</v>
      </c>
      <c r="F353" s="21">
        <v>34</v>
      </c>
      <c r="G353" s="21">
        <v>15.600329809707199</v>
      </c>
      <c r="H353" s="21">
        <v>7</v>
      </c>
      <c r="I353" s="21">
        <v>1500</v>
      </c>
      <c r="J353" s="21">
        <v>185</v>
      </c>
      <c r="K353" s="21">
        <v>12.5</v>
      </c>
      <c r="L353" s="2">
        <f t="shared" si="195"/>
        <v>2</v>
      </c>
      <c r="M353" s="2">
        <f t="shared" si="196"/>
        <v>6</v>
      </c>
      <c r="N353" s="2">
        <f t="shared" si="197"/>
        <v>4</v>
      </c>
      <c r="O353" s="2">
        <f t="shared" si="198"/>
        <v>4</v>
      </c>
      <c r="P353" s="2">
        <f t="shared" si="199"/>
        <v>4</v>
      </c>
      <c r="Q353" s="2">
        <f t="shared" si="200"/>
        <v>3</v>
      </c>
      <c r="R353" s="2">
        <f t="shared" si="201"/>
        <v>5</v>
      </c>
      <c r="S353" s="2">
        <f t="shared" si="202"/>
        <v>2</v>
      </c>
      <c r="T353" s="2">
        <f t="shared" si="203"/>
        <v>2</v>
      </c>
      <c r="U353" s="2">
        <f t="shared" si="204"/>
        <v>1</v>
      </c>
      <c r="V353" s="10">
        <f t="shared" si="205"/>
        <v>0</v>
      </c>
      <c r="W353" s="2">
        <f t="shared" si="206"/>
        <v>0</v>
      </c>
      <c r="X353" s="2">
        <f t="shared" si="207"/>
        <v>0</v>
      </c>
      <c r="Y353" s="2">
        <f t="shared" si="208"/>
        <v>0</v>
      </c>
      <c r="Z353" s="2">
        <f t="shared" si="209"/>
        <v>0</v>
      </c>
      <c r="AA353" s="2">
        <f t="shared" si="210"/>
        <v>0</v>
      </c>
      <c r="AB353" s="2">
        <f t="shared" si="211"/>
        <v>0</v>
      </c>
      <c r="AC353" s="2">
        <f t="shared" si="228"/>
        <v>6</v>
      </c>
      <c r="AD353" s="5">
        <f t="shared" si="229"/>
        <v>2</v>
      </c>
      <c r="AE353">
        <f t="shared" si="230"/>
        <v>1</v>
      </c>
      <c r="AF353" s="1" t="str">
        <f t="shared" si="212"/>
        <v>-</v>
      </c>
      <c r="AG353" s="1">
        <f t="shared" si="213"/>
        <v>2.9444994122764792</v>
      </c>
      <c r="AH353" s="1" t="str">
        <f t="shared" si="214"/>
        <v>-</v>
      </c>
      <c r="AI353" s="1" t="str">
        <f t="shared" si="215"/>
        <v>-</v>
      </c>
      <c r="AJ353" s="1" t="str">
        <f t="shared" si="216"/>
        <v>-</v>
      </c>
      <c r="AK353" s="1" t="str">
        <f t="shared" si="217"/>
        <v>-</v>
      </c>
      <c r="AL353" s="1" t="str">
        <f t="shared" si="218"/>
        <v>-</v>
      </c>
      <c r="AM353" s="1" t="str">
        <f t="shared" si="219"/>
        <v>-</v>
      </c>
      <c r="AN353" s="1" t="str">
        <f t="shared" si="220"/>
        <v>-</v>
      </c>
      <c r="AO353" s="1" t="str">
        <f t="shared" si="221"/>
        <v>-</v>
      </c>
      <c r="AP353" s="1" t="str">
        <f t="shared" si="231"/>
        <v>-</v>
      </c>
      <c r="AQ353" s="1" t="str">
        <f t="shared" si="222"/>
        <v>-</v>
      </c>
      <c r="AR353" s="1" t="str">
        <f t="shared" si="223"/>
        <v>-</v>
      </c>
      <c r="AS353" s="1" t="str">
        <f t="shared" si="224"/>
        <v>-</v>
      </c>
      <c r="AT353" s="1" t="str">
        <f t="shared" si="225"/>
        <v>-</v>
      </c>
      <c r="AU353" s="1" t="str">
        <f t="shared" si="226"/>
        <v>-</v>
      </c>
      <c r="AV353" s="1" t="str">
        <f t="shared" si="227"/>
        <v>-</v>
      </c>
      <c r="AW353" s="5">
        <f t="shared" si="232"/>
        <v>2</v>
      </c>
      <c r="AX353" s="1">
        <f t="shared" si="233"/>
        <v>2.9444994122764792</v>
      </c>
    </row>
    <row r="354" spans="1:50" x14ac:dyDescent="0.2">
      <c r="A354" s="4">
        <v>352</v>
      </c>
      <c r="B354" s="21">
        <v>0.40003288762371703</v>
      </c>
      <c r="C354" s="21">
        <v>0.59</v>
      </c>
      <c r="D354" s="21">
        <v>65</v>
      </c>
      <c r="E354" s="21">
        <v>27</v>
      </c>
      <c r="F354" s="21">
        <v>8</v>
      </c>
      <c r="G354" s="21">
        <v>13.005482820451199</v>
      </c>
      <c r="H354" s="21">
        <v>7</v>
      </c>
      <c r="I354" s="21">
        <v>1500</v>
      </c>
      <c r="J354" s="21">
        <v>185</v>
      </c>
      <c r="K354" s="21">
        <v>12.5</v>
      </c>
      <c r="L354" s="2">
        <f t="shared" si="195"/>
        <v>2</v>
      </c>
      <c r="M354" s="2">
        <f t="shared" si="196"/>
        <v>7</v>
      </c>
      <c r="N354" s="2">
        <f t="shared" si="197"/>
        <v>6</v>
      </c>
      <c r="O354" s="2">
        <f t="shared" si="198"/>
        <v>3</v>
      </c>
      <c r="P354" s="2">
        <f t="shared" si="199"/>
        <v>4</v>
      </c>
      <c r="Q354" s="2">
        <f t="shared" si="200"/>
        <v>4</v>
      </c>
      <c r="R354" s="2">
        <f t="shared" si="201"/>
        <v>5</v>
      </c>
      <c r="S354" s="2">
        <f t="shared" si="202"/>
        <v>1</v>
      </c>
      <c r="T354" s="2">
        <f t="shared" si="203"/>
        <v>1</v>
      </c>
      <c r="U354" s="2">
        <f t="shared" si="204"/>
        <v>3</v>
      </c>
      <c r="V354" s="10">
        <f t="shared" si="205"/>
        <v>0</v>
      </c>
      <c r="W354" s="2">
        <f t="shared" si="206"/>
        <v>0</v>
      </c>
      <c r="X354" s="2">
        <f t="shared" si="207"/>
        <v>0</v>
      </c>
      <c r="Y354" s="2">
        <f t="shared" si="208"/>
        <v>0</v>
      </c>
      <c r="Z354" s="2">
        <f t="shared" si="209"/>
        <v>0</v>
      </c>
      <c r="AA354" s="2">
        <f t="shared" si="210"/>
        <v>0</v>
      </c>
      <c r="AB354" s="2">
        <f t="shared" si="211"/>
        <v>0</v>
      </c>
      <c r="AC354" s="2">
        <f t="shared" si="228"/>
        <v>7</v>
      </c>
      <c r="AD354" s="5">
        <f t="shared" si="229"/>
        <v>2</v>
      </c>
      <c r="AE354">
        <f t="shared" si="230"/>
        <v>1</v>
      </c>
      <c r="AF354" s="1" t="str">
        <f t="shared" si="212"/>
        <v>-</v>
      </c>
      <c r="AG354" s="1">
        <f t="shared" si="213"/>
        <v>3.1451716558919749</v>
      </c>
      <c r="AH354" s="1" t="str">
        <f t="shared" si="214"/>
        <v>-</v>
      </c>
      <c r="AI354" s="1" t="str">
        <f t="shared" si="215"/>
        <v>-</v>
      </c>
      <c r="AJ354" s="1" t="str">
        <f t="shared" si="216"/>
        <v>-</v>
      </c>
      <c r="AK354" s="1" t="str">
        <f t="shared" si="217"/>
        <v>-</v>
      </c>
      <c r="AL354" s="1" t="str">
        <f t="shared" si="218"/>
        <v>-</v>
      </c>
      <c r="AM354" s="1" t="str">
        <f t="shared" si="219"/>
        <v>-</v>
      </c>
      <c r="AN354" s="1" t="str">
        <f t="shared" si="220"/>
        <v>-</v>
      </c>
      <c r="AO354" s="1" t="str">
        <f t="shared" si="221"/>
        <v>-</v>
      </c>
      <c r="AP354" s="1" t="str">
        <f t="shared" si="231"/>
        <v>-</v>
      </c>
      <c r="AQ354" s="1" t="str">
        <f t="shared" si="222"/>
        <v>-</v>
      </c>
      <c r="AR354" s="1" t="str">
        <f t="shared" si="223"/>
        <v>-</v>
      </c>
      <c r="AS354" s="1" t="str">
        <f t="shared" si="224"/>
        <v>-</v>
      </c>
      <c r="AT354" s="1" t="str">
        <f t="shared" si="225"/>
        <v>-</v>
      </c>
      <c r="AU354" s="1" t="str">
        <f t="shared" si="226"/>
        <v>-</v>
      </c>
      <c r="AV354" s="1" t="str">
        <f t="shared" si="227"/>
        <v>-</v>
      </c>
      <c r="AW354" s="5">
        <f t="shared" si="232"/>
        <v>2</v>
      </c>
      <c r="AX354" s="1">
        <f t="shared" si="233"/>
        <v>3.1451716558919749</v>
      </c>
    </row>
    <row r="355" spans="1:50" x14ac:dyDescent="0.2">
      <c r="A355" s="4">
        <v>353</v>
      </c>
      <c r="B355" s="21">
        <v>0.37423245401702798</v>
      </c>
      <c r="C355" s="21">
        <v>3.891</v>
      </c>
      <c r="D355" s="21">
        <v>75</v>
      </c>
      <c r="E355" s="21">
        <v>7</v>
      </c>
      <c r="F355" s="21">
        <v>18</v>
      </c>
      <c r="G355" s="21">
        <v>7.8325945219535402</v>
      </c>
      <c r="H355" s="21">
        <v>6</v>
      </c>
      <c r="I355" s="21">
        <v>1500</v>
      </c>
      <c r="J355" s="21">
        <v>185</v>
      </c>
      <c r="K355" s="21">
        <v>12.5</v>
      </c>
      <c r="L355" s="2">
        <f t="shared" si="195"/>
        <v>3</v>
      </c>
      <c r="M355" s="2">
        <f t="shared" si="196"/>
        <v>5</v>
      </c>
      <c r="N355" s="2">
        <f t="shared" si="197"/>
        <v>6</v>
      </c>
      <c r="O355" s="2">
        <f t="shared" si="198"/>
        <v>2</v>
      </c>
      <c r="P355" s="2">
        <f t="shared" si="199"/>
        <v>3</v>
      </c>
      <c r="Q355" s="2">
        <f t="shared" si="200"/>
        <v>4</v>
      </c>
      <c r="R355" s="2">
        <f t="shared" si="201"/>
        <v>6</v>
      </c>
      <c r="S355" s="2">
        <f t="shared" si="202"/>
        <v>4</v>
      </c>
      <c r="T355" s="2">
        <f t="shared" si="203"/>
        <v>4</v>
      </c>
      <c r="U355" s="2">
        <f t="shared" si="204"/>
        <v>3</v>
      </c>
      <c r="V355" s="10">
        <f t="shared" si="205"/>
        <v>0</v>
      </c>
      <c r="W355" s="2">
        <f t="shared" si="206"/>
        <v>0</v>
      </c>
      <c r="X355" s="2">
        <f t="shared" si="207"/>
        <v>0</v>
      </c>
      <c r="Y355" s="2">
        <f t="shared" si="208"/>
        <v>0</v>
      </c>
      <c r="Z355" s="2">
        <f t="shared" si="209"/>
        <v>0</v>
      </c>
      <c r="AA355" s="2">
        <f t="shared" si="210"/>
        <v>0</v>
      </c>
      <c r="AB355" s="2">
        <f t="shared" si="211"/>
        <v>0</v>
      </c>
      <c r="AC355" s="2">
        <f t="shared" si="228"/>
        <v>6</v>
      </c>
      <c r="AD355" s="5">
        <f t="shared" si="229"/>
        <v>3</v>
      </c>
      <c r="AE355">
        <f t="shared" si="230"/>
        <v>2</v>
      </c>
      <c r="AF355" s="1" t="str">
        <f t="shared" si="212"/>
        <v>-</v>
      </c>
      <c r="AG355" s="1" t="str">
        <f t="shared" si="213"/>
        <v>-</v>
      </c>
      <c r="AH355" s="1">
        <f t="shared" si="214"/>
        <v>2.8997747360275818</v>
      </c>
      <c r="AI355" s="1" t="str">
        <f t="shared" si="215"/>
        <v>-</v>
      </c>
      <c r="AJ355" s="1" t="str">
        <f t="shared" si="216"/>
        <v>-</v>
      </c>
      <c r="AK355" s="1" t="str">
        <f t="shared" si="217"/>
        <v>-</v>
      </c>
      <c r="AL355" s="1">
        <f t="shared" si="218"/>
        <v>2.2297638086182405</v>
      </c>
      <c r="AM355" s="1" t="str">
        <f t="shared" si="219"/>
        <v>-</v>
      </c>
      <c r="AN355" s="1" t="str">
        <f t="shared" si="220"/>
        <v>-</v>
      </c>
      <c r="AO355" s="1" t="str">
        <f t="shared" si="221"/>
        <v>-</v>
      </c>
      <c r="AP355" s="1" t="str">
        <f t="shared" si="231"/>
        <v>-</v>
      </c>
      <c r="AQ355" s="1" t="str">
        <f t="shared" si="222"/>
        <v>-</v>
      </c>
      <c r="AR355" s="1" t="str">
        <f t="shared" si="223"/>
        <v>-</v>
      </c>
      <c r="AS355" s="1" t="str">
        <f t="shared" si="224"/>
        <v>-</v>
      </c>
      <c r="AT355" s="1" t="str">
        <f t="shared" si="225"/>
        <v>-</v>
      </c>
      <c r="AU355" s="1" t="str">
        <f t="shared" si="226"/>
        <v>-</v>
      </c>
      <c r="AV355" s="1" t="str">
        <f t="shared" si="227"/>
        <v>-</v>
      </c>
      <c r="AW355" s="5">
        <f t="shared" si="232"/>
        <v>7</v>
      </c>
      <c r="AX355" s="1">
        <f t="shared" si="233"/>
        <v>2.2297638086182405</v>
      </c>
    </row>
    <row r="356" spans="1:50" x14ac:dyDescent="0.2">
      <c r="A356" s="4">
        <v>354</v>
      </c>
      <c r="B356" s="21">
        <v>0.41418738610091899</v>
      </c>
      <c r="C356" s="21">
        <v>10.436</v>
      </c>
      <c r="D356" s="21">
        <v>60</v>
      </c>
      <c r="E356" s="21">
        <v>34</v>
      </c>
      <c r="F356" s="21">
        <v>6</v>
      </c>
      <c r="G356" s="21">
        <v>12.5237774590697</v>
      </c>
      <c r="H356" s="21">
        <v>7</v>
      </c>
      <c r="I356" s="21">
        <v>1500</v>
      </c>
      <c r="J356" s="21">
        <v>185</v>
      </c>
      <c r="K356" s="21">
        <v>12.5</v>
      </c>
      <c r="L356" s="2">
        <f t="shared" si="195"/>
        <v>4</v>
      </c>
      <c r="M356" s="2">
        <f t="shared" si="196"/>
        <v>8</v>
      </c>
      <c r="N356" s="2">
        <f t="shared" si="197"/>
        <v>6</v>
      </c>
      <c r="O356" s="2">
        <f t="shared" si="198"/>
        <v>4</v>
      </c>
      <c r="P356" s="2">
        <f t="shared" si="199"/>
        <v>4</v>
      </c>
      <c r="Q356" s="2">
        <f t="shared" si="200"/>
        <v>3</v>
      </c>
      <c r="R356" s="2">
        <f t="shared" si="201"/>
        <v>5</v>
      </c>
      <c r="S356" s="2">
        <f t="shared" si="202"/>
        <v>1</v>
      </c>
      <c r="T356" s="2">
        <f t="shared" si="203"/>
        <v>1</v>
      </c>
      <c r="U356" s="2">
        <f t="shared" si="204"/>
        <v>3</v>
      </c>
      <c r="V356" s="10">
        <f t="shared" si="205"/>
        <v>0</v>
      </c>
      <c r="W356" s="2">
        <f t="shared" si="206"/>
        <v>0</v>
      </c>
      <c r="X356" s="2">
        <f t="shared" si="207"/>
        <v>0</v>
      </c>
      <c r="Y356" s="2">
        <f t="shared" si="208"/>
        <v>0</v>
      </c>
      <c r="Z356" s="2">
        <f t="shared" si="209"/>
        <v>0</v>
      </c>
      <c r="AA356" s="2">
        <f t="shared" si="210"/>
        <v>0</v>
      </c>
      <c r="AB356" s="2">
        <f t="shared" si="211"/>
        <v>0</v>
      </c>
      <c r="AC356" s="2">
        <f t="shared" si="228"/>
        <v>8</v>
      </c>
      <c r="AD356" s="5">
        <f t="shared" si="229"/>
        <v>2</v>
      </c>
      <c r="AE356">
        <f t="shared" si="230"/>
        <v>1</v>
      </c>
      <c r="AF356" s="1" t="str">
        <f t="shared" si="212"/>
        <v>-</v>
      </c>
      <c r="AG356" s="1">
        <f t="shared" si="213"/>
        <v>2.9836948636223712</v>
      </c>
      <c r="AH356" s="1" t="str">
        <f t="shared" si="214"/>
        <v>-</v>
      </c>
      <c r="AI356" s="1" t="str">
        <f t="shared" si="215"/>
        <v>-</v>
      </c>
      <c r="AJ356" s="1" t="str">
        <f t="shared" si="216"/>
        <v>-</v>
      </c>
      <c r="AK356" s="1" t="str">
        <f t="shared" si="217"/>
        <v>-</v>
      </c>
      <c r="AL356" s="1" t="str">
        <f t="shared" si="218"/>
        <v>-</v>
      </c>
      <c r="AM356" s="1" t="str">
        <f t="shared" si="219"/>
        <v>-</v>
      </c>
      <c r="AN356" s="1" t="str">
        <f t="shared" si="220"/>
        <v>-</v>
      </c>
      <c r="AO356" s="1" t="str">
        <f t="shared" si="221"/>
        <v>-</v>
      </c>
      <c r="AP356" s="1" t="str">
        <f t="shared" si="231"/>
        <v>-</v>
      </c>
      <c r="AQ356" s="1" t="str">
        <f t="shared" si="222"/>
        <v>-</v>
      </c>
      <c r="AR356" s="1" t="str">
        <f t="shared" si="223"/>
        <v>-</v>
      </c>
      <c r="AS356" s="1" t="str">
        <f t="shared" si="224"/>
        <v>-</v>
      </c>
      <c r="AT356" s="1" t="str">
        <f t="shared" si="225"/>
        <v>-</v>
      </c>
      <c r="AU356" s="1" t="str">
        <f t="shared" si="226"/>
        <v>-</v>
      </c>
      <c r="AV356" s="1" t="str">
        <f t="shared" si="227"/>
        <v>-</v>
      </c>
      <c r="AW356" s="5">
        <f t="shared" si="232"/>
        <v>2</v>
      </c>
      <c r="AX356" s="1">
        <f t="shared" si="233"/>
        <v>2.9836948636223712</v>
      </c>
    </row>
    <row r="357" spans="1:50" x14ac:dyDescent="0.2">
      <c r="A357" s="4">
        <v>355</v>
      </c>
      <c r="B357" s="21">
        <v>0.36027647750504199</v>
      </c>
      <c r="C357" s="21">
        <v>3.7810000000000001</v>
      </c>
      <c r="D357" s="21">
        <v>91</v>
      </c>
      <c r="E357" s="21">
        <v>9</v>
      </c>
      <c r="F357" s="21">
        <v>0</v>
      </c>
      <c r="G357" s="21">
        <v>11.495652496055</v>
      </c>
      <c r="H357" s="21">
        <v>7</v>
      </c>
      <c r="I357" s="21">
        <v>1500</v>
      </c>
      <c r="J357" s="21">
        <v>0.15</v>
      </c>
      <c r="K357" s="21">
        <v>37.5</v>
      </c>
      <c r="L357" s="2">
        <f t="shared" si="195"/>
        <v>5</v>
      </c>
      <c r="M357" s="2">
        <f t="shared" si="196"/>
        <v>7</v>
      </c>
      <c r="N357" s="2">
        <f t="shared" si="197"/>
        <v>5</v>
      </c>
      <c r="O357" s="2">
        <f t="shared" si="198"/>
        <v>4</v>
      </c>
      <c r="P357" s="2">
        <f t="shared" si="199"/>
        <v>3</v>
      </c>
      <c r="Q357" s="2">
        <f t="shared" si="200"/>
        <v>2</v>
      </c>
      <c r="R357" s="2">
        <f t="shared" si="201"/>
        <v>5</v>
      </c>
      <c r="S357" s="2">
        <f t="shared" si="202"/>
        <v>3</v>
      </c>
      <c r="T357" s="2">
        <f t="shared" si="203"/>
        <v>3</v>
      </c>
      <c r="U357" s="2">
        <f t="shared" si="204"/>
        <v>3</v>
      </c>
      <c r="V357" s="10">
        <f t="shared" si="205"/>
        <v>0</v>
      </c>
      <c r="W357" s="2">
        <f t="shared" si="206"/>
        <v>0</v>
      </c>
      <c r="X357" s="2">
        <f t="shared" si="207"/>
        <v>0</v>
      </c>
      <c r="Y357" s="2">
        <f t="shared" si="208"/>
        <v>0</v>
      </c>
      <c r="Z357" s="2">
        <f t="shared" si="209"/>
        <v>0</v>
      </c>
      <c r="AA357" s="2">
        <f t="shared" si="210"/>
        <v>0</v>
      </c>
      <c r="AB357" s="2">
        <f t="shared" si="211"/>
        <v>0</v>
      </c>
      <c r="AC357" s="2">
        <f t="shared" si="228"/>
        <v>7</v>
      </c>
      <c r="AD357" s="5">
        <f t="shared" si="229"/>
        <v>2</v>
      </c>
      <c r="AE357">
        <f t="shared" si="230"/>
        <v>1</v>
      </c>
      <c r="AF357" s="1" t="str">
        <f t="shared" si="212"/>
        <v>-</v>
      </c>
      <c r="AG357" s="1">
        <f t="shared" si="213"/>
        <v>1.643272182963087</v>
      </c>
      <c r="AH357" s="1" t="str">
        <f t="shared" si="214"/>
        <v>-</v>
      </c>
      <c r="AI357" s="1" t="str">
        <f t="shared" si="215"/>
        <v>-</v>
      </c>
      <c r="AJ357" s="1" t="str">
        <f t="shared" si="216"/>
        <v>-</v>
      </c>
      <c r="AK357" s="1" t="str">
        <f t="shared" si="217"/>
        <v>-</v>
      </c>
      <c r="AL357" s="1" t="str">
        <f t="shared" si="218"/>
        <v>-</v>
      </c>
      <c r="AM357" s="1" t="str">
        <f t="shared" si="219"/>
        <v>-</v>
      </c>
      <c r="AN357" s="1" t="str">
        <f t="shared" si="220"/>
        <v>-</v>
      </c>
      <c r="AO357" s="1" t="str">
        <f t="shared" si="221"/>
        <v>-</v>
      </c>
      <c r="AP357" s="1" t="str">
        <f t="shared" si="231"/>
        <v>-</v>
      </c>
      <c r="AQ357" s="1" t="str">
        <f t="shared" si="222"/>
        <v>-</v>
      </c>
      <c r="AR357" s="1" t="str">
        <f t="shared" si="223"/>
        <v>-</v>
      </c>
      <c r="AS357" s="1" t="str">
        <f t="shared" si="224"/>
        <v>-</v>
      </c>
      <c r="AT357" s="1" t="str">
        <f t="shared" si="225"/>
        <v>-</v>
      </c>
      <c r="AU357" s="1" t="str">
        <f t="shared" si="226"/>
        <v>-</v>
      </c>
      <c r="AV357" s="1" t="str">
        <f t="shared" si="227"/>
        <v>-</v>
      </c>
      <c r="AW357" s="5">
        <f t="shared" si="232"/>
        <v>2</v>
      </c>
      <c r="AX357" s="1">
        <f t="shared" si="233"/>
        <v>1.643272182963087</v>
      </c>
    </row>
    <row r="358" spans="1:50" x14ac:dyDescent="0.2">
      <c r="A358" s="4">
        <v>356</v>
      </c>
      <c r="B358" s="21">
        <v>0.226455710064142</v>
      </c>
      <c r="C358" s="21">
        <v>0.61699999999999999</v>
      </c>
      <c r="D358" s="21">
        <v>99</v>
      </c>
      <c r="E358" s="21">
        <v>0</v>
      </c>
      <c r="F358" s="21">
        <v>1</v>
      </c>
      <c r="G358" s="21">
        <v>9.2604844849316699</v>
      </c>
      <c r="H358" s="21">
        <v>6</v>
      </c>
      <c r="I358" s="21">
        <v>1500</v>
      </c>
      <c r="J358" s="21">
        <v>0.15</v>
      </c>
      <c r="K358" s="21">
        <v>37.5</v>
      </c>
      <c r="L358" s="2">
        <f t="shared" si="195"/>
        <v>4</v>
      </c>
      <c r="M358" s="2">
        <f t="shared" si="196"/>
        <v>5</v>
      </c>
      <c r="N358" s="2">
        <f t="shared" si="197"/>
        <v>7</v>
      </c>
      <c r="O358" s="2">
        <f t="shared" si="198"/>
        <v>3</v>
      </c>
      <c r="P358" s="2">
        <f t="shared" si="199"/>
        <v>4</v>
      </c>
      <c r="Q358" s="2">
        <f t="shared" si="200"/>
        <v>5</v>
      </c>
      <c r="R358" s="2">
        <f t="shared" si="201"/>
        <v>5</v>
      </c>
      <c r="S358" s="2">
        <f t="shared" si="202"/>
        <v>5</v>
      </c>
      <c r="T358" s="2">
        <f t="shared" si="203"/>
        <v>5</v>
      </c>
      <c r="U358" s="2">
        <f t="shared" si="204"/>
        <v>4</v>
      </c>
      <c r="V358" s="10">
        <f t="shared" si="205"/>
        <v>0</v>
      </c>
      <c r="W358" s="2">
        <f t="shared" si="206"/>
        <v>0</v>
      </c>
      <c r="X358" s="2">
        <f t="shared" si="207"/>
        <v>0</v>
      </c>
      <c r="Y358" s="2">
        <f t="shared" si="208"/>
        <v>0</v>
      </c>
      <c r="Z358" s="2">
        <f t="shared" si="209"/>
        <v>0</v>
      </c>
      <c r="AA358" s="2">
        <f t="shared" si="210"/>
        <v>0</v>
      </c>
      <c r="AB358" s="2">
        <f t="shared" si="211"/>
        <v>0</v>
      </c>
      <c r="AC358" s="2">
        <f t="shared" si="228"/>
        <v>7</v>
      </c>
      <c r="AD358" s="5">
        <f t="shared" si="229"/>
        <v>3</v>
      </c>
      <c r="AE358">
        <f t="shared" si="230"/>
        <v>1</v>
      </c>
      <c r="AF358" s="1" t="str">
        <f t="shared" si="212"/>
        <v>-</v>
      </c>
      <c r="AG358" s="1" t="str">
        <f t="shared" si="213"/>
        <v>-</v>
      </c>
      <c r="AH358" s="1">
        <f t="shared" si="214"/>
        <v>1.7508448874814306</v>
      </c>
      <c r="AI358" s="1" t="str">
        <f t="shared" si="215"/>
        <v>-</v>
      </c>
      <c r="AJ358" s="1" t="str">
        <f t="shared" si="216"/>
        <v>-</v>
      </c>
      <c r="AK358" s="1" t="str">
        <f t="shared" si="217"/>
        <v>-</v>
      </c>
      <c r="AL358" s="1" t="str">
        <f t="shared" si="218"/>
        <v>-</v>
      </c>
      <c r="AM358" s="1" t="str">
        <f t="shared" si="219"/>
        <v>-</v>
      </c>
      <c r="AN358" s="1" t="str">
        <f t="shared" si="220"/>
        <v>-</v>
      </c>
      <c r="AO358" s="1" t="str">
        <f t="shared" si="221"/>
        <v>-</v>
      </c>
      <c r="AP358" s="1" t="str">
        <f t="shared" si="231"/>
        <v>-</v>
      </c>
      <c r="AQ358" s="1" t="str">
        <f t="shared" si="222"/>
        <v>-</v>
      </c>
      <c r="AR358" s="1" t="str">
        <f t="shared" si="223"/>
        <v>-</v>
      </c>
      <c r="AS358" s="1" t="str">
        <f t="shared" si="224"/>
        <v>-</v>
      </c>
      <c r="AT358" s="1" t="str">
        <f t="shared" si="225"/>
        <v>-</v>
      </c>
      <c r="AU358" s="1" t="str">
        <f t="shared" si="226"/>
        <v>-</v>
      </c>
      <c r="AV358" s="1" t="str">
        <f t="shared" si="227"/>
        <v>-</v>
      </c>
      <c r="AW358" s="5">
        <f t="shared" si="232"/>
        <v>3</v>
      </c>
      <c r="AX358" s="1">
        <f t="shared" si="233"/>
        <v>1.7508448874814306</v>
      </c>
    </row>
    <row r="359" spans="1:50" x14ac:dyDescent="0.2">
      <c r="A359" s="4">
        <v>357</v>
      </c>
      <c r="B359" s="21">
        <v>0.50927891582250595</v>
      </c>
      <c r="C359" s="21">
        <v>0.63300000000000001</v>
      </c>
      <c r="D359" s="21">
        <v>99</v>
      </c>
      <c r="E359" s="21">
        <v>0</v>
      </c>
      <c r="F359" s="21">
        <v>1</v>
      </c>
      <c r="G359" s="21">
        <v>9.4940770246968604</v>
      </c>
      <c r="H359" s="21">
        <v>6</v>
      </c>
      <c r="I359" s="21">
        <v>1500</v>
      </c>
      <c r="J359" s="21">
        <v>0.15</v>
      </c>
      <c r="K359" s="21">
        <v>37.5</v>
      </c>
      <c r="L359" s="2">
        <f t="shared" si="195"/>
        <v>3</v>
      </c>
      <c r="M359" s="2">
        <f t="shared" si="196"/>
        <v>6</v>
      </c>
      <c r="N359" s="2">
        <f t="shared" si="197"/>
        <v>7</v>
      </c>
      <c r="O359" s="2">
        <f t="shared" si="198"/>
        <v>4</v>
      </c>
      <c r="P359" s="2">
        <f t="shared" si="199"/>
        <v>5</v>
      </c>
      <c r="Q359" s="2">
        <f t="shared" si="200"/>
        <v>5</v>
      </c>
      <c r="R359" s="2">
        <f t="shared" si="201"/>
        <v>4</v>
      </c>
      <c r="S359" s="2">
        <f t="shared" si="202"/>
        <v>5</v>
      </c>
      <c r="T359" s="2">
        <f t="shared" si="203"/>
        <v>5</v>
      </c>
      <c r="U359" s="2">
        <f t="shared" si="204"/>
        <v>4</v>
      </c>
      <c r="V359" s="10">
        <f t="shared" si="205"/>
        <v>0</v>
      </c>
      <c r="W359" s="2">
        <f t="shared" si="206"/>
        <v>0</v>
      </c>
      <c r="X359" s="2">
        <f t="shared" si="207"/>
        <v>0</v>
      </c>
      <c r="Y359" s="2">
        <f t="shared" si="208"/>
        <v>0</v>
      </c>
      <c r="Z359" s="2">
        <f t="shared" si="209"/>
        <v>0</v>
      </c>
      <c r="AA359" s="2">
        <f t="shared" si="210"/>
        <v>0</v>
      </c>
      <c r="AB359" s="2">
        <f t="shared" si="211"/>
        <v>0</v>
      </c>
      <c r="AC359" s="2">
        <f t="shared" si="228"/>
        <v>7</v>
      </c>
      <c r="AD359" s="5">
        <f t="shared" si="229"/>
        <v>3</v>
      </c>
      <c r="AE359">
        <f t="shared" si="230"/>
        <v>1</v>
      </c>
      <c r="AF359" s="1" t="str">
        <f t="shared" si="212"/>
        <v>-</v>
      </c>
      <c r="AG359" s="1" t="str">
        <f t="shared" si="213"/>
        <v>-</v>
      </c>
      <c r="AH359" s="1">
        <f t="shared" si="214"/>
        <v>1.5687687854338364</v>
      </c>
      <c r="AI359" s="1" t="str">
        <f t="shared" si="215"/>
        <v>-</v>
      </c>
      <c r="AJ359" s="1" t="str">
        <f t="shared" si="216"/>
        <v>-</v>
      </c>
      <c r="AK359" s="1" t="str">
        <f t="shared" si="217"/>
        <v>-</v>
      </c>
      <c r="AL359" s="1" t="str">
        <f t="shared" si="218"/>
        <v>-</v>
      </c>
      <c r="AM359" s="1" t="str">
        <f t="shared" si="219"/>
        <v>-</v>
      </c>
      <c r="AN359" s="1" t="str">
        <f t="shared" si="220"/>
        <v>-</v>
      </c>
      <c r="AO359" s="1" t="str">
        <f t="shared" si="221"/>
        <v>-</v>
      </c>
      <c r="AP359" s="1" t="str">
        <f t="shared" si="231"/>
        <v>-</v>
      </c>
      <c r="AQ359" s="1" t="str">
        <f t="shared" si="222"/>
        <v>-</v>
      </c>
      <c r="AR359" s="1" t="str">
        <f t="shared" si="223"/>
        <v>-</v>
      </c>
      <c r="AS359" s="1" t="str">
        <f t="shared" si="224"/>
        <v>-</v>
      </c>
      <c r="AT359" s="1" t="str">
        <f t="shared" si="225"/>
        <v>-</v>
      </c>
      <c r="AU359" s="1" t="str">
        <f t="shared" si="226"/>
        <v>-</v>
      </c>
      <c r="AV359" s="1" t="str">
        <f t="shared" si="227"/>
        <v>-</v>
      </c>
      <c r="AW359" s="5">
        <f t="shared" si="232"/>
        <v>3</v>
      </c>
      <c r="AX359" s="1">
        <f t="shared" si="233"/>
        <v>1.5687687854338364</v>
      </c>
    </row>
    <row r="360" spans="1:50" x14ac:dyDescent="0.2">
      <c r="A360" s="4">
        <v>358</v>
      </c>
      <c r="B360" s="21">
        <v>0.39060009645184401</v>
      </c>
      <c r="C360" s="21">
        <v>80.930999999999997</v>
      </c>
      <c r="D360" s="21">
        <v>94</v>
      </c>
      <c r="E360" s="21">
        <v>1</v>
      </c>
      <c r="F360" s="21">
        <v>5</v>
      </c>
      <c r="G360" s="21">
        <v>8.0930935397469899</v>
      </c>
      <c r="H360" s="21">
        <v>6</v>
      </c>
      <c r="I360" s="21">
        <v>1500</v>
      </c>
      <c r="J360" s="21">
        <v>0.15</v>
      </c>
      <c r="K360" s="21">
        <v>37.5</v>
      </c>
      <c r="L360" s="2">
        <f t="shared" si="195"/>
        <v>5</v>
      </c>
      <c r="M360" s="2">
        <f t="shared" si="196"/>
        <v>6</v>
      </c>
      <c r="N360" s="2">
        <f t="shared" si="197"/>
        <v>7</v>
      </c>
      <c r="O360" s="2">
        <f t="shared" si="198"/>
        <v>3</v>
      </c>
      <c r="P360" s="2">
        <f t="shared" si="199"/>
        <v>3</v>
      </c>
      <c r="Q360" s="2">
        <f t="shared" si="200"/>
        <v>4</v>
      </c>
      <c r="R360" s="2">
        <f t="shared" si="201"/>
        <v>5</v>
      </c>
      <c r="S360" s="2">
        <f t="shared" si="202"/>
        <v>5</v>
      </c>
      <c r="T360" s="2">
        <f t="shared" si="203"/>
        <v>5</v>
      </c>
      <c r="U360" s="2">
        <f t="shared" si="204"/>
        <v>4</v>
      </c>
      <c r="V360" s="10">
        <f t="shared" si="205"/>
        <v>0</v>
      </c>
      <c r="W360" s="2">
        <f t="shared" si="206"/>
        <v>0</v>
      </c>
      <c r="X360" s="2">
        <f t="shared" si="207"/>
        <v>0</v>
      </c>
      <c r="Y360" s="2">
        <f t="shared" si="208"/>
        <v>0</v>
      </c>
      <c r="Z360" s="2">
        <f t="shared" si="209"/>
        <v>0</v>
      </c>
      <c r="AA360" s="2">
        <f t="shared" si="210"/>
        <v>0</v>
      </c>
      <c r="AB360" s="2">
        <f t="shared" si="211"/>
        <v>0</v>
      </c>
      <c r="AC360" s="2">
        <f t="shared" si="228"/>
        <v>7</v>
      </c>
      <c r="AD360" s="5">
        <f t="shared" si="229"/>
        <v>3</v>
      </c>
      <c r="AE360">
        <f t="shared" si="230"/>
        <v>1</v>
      </c>
      <c r="AF360" s="1" t="str">
        <f t="shared" si="212"/>
        <v>-</v>
      </c>
      <c r="AG360" s="1" t="str">
        <f t="shared" si="213"/>
        <v>-</v>
      </c>
      <c r="AH360" s="1">
        <f t="shared" si="214"/>
        <v>1.8339714787011863</v>
      </c>
      <c r="AI360" s="1" t="str">
        <f t="shared" si="215"/>
        <v>-</v>
      </c>
      <c r="AJ360" s="1" t="str">
        <f t="shared" si="216"/>
        <v>-</v>
      </c>
      <c r="AK360" s="1" t="str">
        <f t="shared" si="217"/>
        <v>-</v>
      </c>
      <c r="AL360" s="1" t="str">
        <f t="shared" si="218"/>
        <v>-</v>
      </c>
      <c r="AM360" s="1" t="str">
        <f t="shared" si="219"/>
        <v>-</v>
      </c>
      <c r="AN360" s="1" t="str">
        <f t="shared" si="220"/>
        <v>-</v>
      </c>
      <c r="AO360" s="1" t="str">
        <f t="shared" si="221"/>
        <v>-</v>
      </c>
      <c r="AP360" s="1" t="str">
        <f t="shared" si="231"/>
        <v>-</v>
      </c>
      <c r="AQ360" s="1" t="str">
        <f t="shared" si="222"/>
        <v>-</v>
      </c>
      <c r="AR360" s="1" t="str">
        <f t="shared" si="223"/>
        <v>-</v>
      </c>
      <c r="AS360" s="1" t="str">
        <f t="shared" si="224"/>
        <v>-</v>
      </c>
      <c r="AT360" s="1" t="str">
        <f t="shared" si="225"/>
        <v>-</v>
      </c>
      <c r="AU360" s="1" t="str">
        <f t="shared" si="226"/>
        <v>-</v>
      </c>
      <c r="AV360" s="1" t="str">
        <f t="shared" si="227"/>
        <v>-</v>
      </c>
      <c r="AW360" s="5">
        <f t="shared" si="232"/>
        <v>3</v>
      </c>
      <c r="AX360" s="1">
        <f t="shared" si="233"/>
        <v>1.8339714787011863</v>
      </c>
    </row>
    <row r="361" spans="1:50" x14ac:dyDescent="0.2">
      <c r="A361" s="4">
        <v>359</v>
      </c>
      <c r="B361" s="21">
        <v>0.36750478671062398</v>
      </c>
      <c r="C361" s="21">
        <v>15.002000000000001</v>
      </c>
      <c r="D361" s="21">
        <v>81</v>
      </c>
      <c r="E361" s="21">
        <v>15</v>
      </c>
      <c r="F361" s="21">
        <v>4</v>
      </c>
      <c r="G361" s="21">
        <v>10.607907212432201</v>
      </c>
      <c r="H361" s="21">
        <v>7</v>
      </c>
      <c r="I361" s="21">
        <v>1500</v>
      </c>
      <c r="J361" s="21">
        <v>0.15</v>
      </c>
      <c r="K361" s="21">
        <v>37.5</v>
      </c>
      <c r="L361" s="2">
        <f t="shared" si="195"/>
        <v>5</v>
      </c>
      <c r="M361" s="2">
        <f t="shared" si="196"/>
        <v>7</v>
      </c>
      <c r="N361" s="2">
        <f t="shared" si="197"/>
        <v>5</v>
      </c>
      <c r="O361" s="2">
        <f t="shared" si="198"/>
        <v>4</v>
      </c>
      <c r="P361" s="2">
        <f t="shared" si="199"/>
        <v>3</v>
      </c>
      <c r="Q361" s="2">
        <f t="shared" si="200"/>
        <v>2</v>
      </c>
      <c r="R361" s="2">
        <f t="shared" si="201"/>
        <v>6</v>
      </c>
      <c r="S361" s="2">
        <f t="shared" si="202"/>
        <v>3</v>
      </c>
      <c r="T361" s="2">
        <f t="shared" si="203"/>
        <v>3</v>
      </c>
      <c r="U361" s="2">
        <f t="shared" si="204"/>
        <v>3</v>
      </c>
      <c r="V361" s="10">
        <f t="shared" si="205"/>
        <v>0</v>
      </c>
      <c r="W361" s="2">
        <f t="shared" si="206"/>
        <v>0</v>
      </c>
      <c r="X361" s="2">
        <f t="shared" si="207"/>
        <v>0</v>
      </c>
      <c r="Y361" s="2">
        <f t="shared" si="208"/>
        <v>0</v>
      </c>
      <c r="Z361" s="2">
        <f t="shared" si="209"/>
        <v>0</v>
      </c>
      <c r="AA361" s="2">
        <f t="shared" si="210"/>
        <v>0</v>
      </c>
      <c r="AB361" s="2">
        <f t="shared" si="211"/>
        <v>0</v>
      </c>
      <c r="AC361" s="2">
        <f t="shared" si="228"/>
        <v>7</v>
      </c>
      <c r="AD361" s="5">
        <f t="shared" si="229"/>
        <v>2</v>
      </c>
      <c r="AE361">
        <f t="shared" si="230"/>
        <v>1</v>
      </c>
      <c r="AF361" s="1" t="str">
        <f t="shared" si="212"/>
        <v>-</v>
      </c>
      <c r="AG361" s="1">
        <f t="shared" si="213"/>
        <v>2.0595198372001344</v>
      </c>
      <c r="AH361" s="1" t="str">
        <f t="shared" si="214"/>
        <v>-</v>
      </c>
      <c r="AI361" s="1" t="str">
        <f t="shared" si="215"/>
        <v>-</v>
      </c>
      <c r="AJ361" s="1" t="str">
        <f t="shared" si="216"/>
        <v>-</v>
      </c>
      <c r="AK361" s="1" t="str">
        <f t="shared" si="217"/>
        <v>-</v>
      </c>
      <c r="AL361" s="1" t="str">
        <f t="shared" si="218"/>
        <v>-</v>
      </c>
      <c r="AM361" s="1" t="str">
        <f t="shared" si="219"/>
        <v>-</v>
      </c>
      <c r="AN361" s="1" t="str">
        <f t="shared" si="220"/>
        <v>-</v>
      </c>
      <c r="AO361" s="1" t="str">
        <f t="shared" si="221"/>
        <v>-</v>
      </c>
      <c r="AP361" s="1" t="str">
        <f t="shared" si="231"/>
        <v>-</v>
      </c>
      <c r="AQ361" s="1" t="str">
        <f t="shared" si="222"/>
        <v>-</v>
      </c>
      <c r="AR361" s="1" t="str">
        <f t="shared" si="223"/>
        <v>-</v>
      </c>
      <c r="AS361" s="1" t="str">
        <f t="shared" si="224"/>
        <v>-</v>
      </c>
      <c r="AT361" s="1" t="str">
        <f t="shared" si="225"/>
        <v>-</v>
      </c>
      <c r="AU361" s="1" t="str">
        <f t="shared" si="226"/>
        <v>-</v>
      </c>
      <c r="AV361" s="1" t="str">
        <f t="shared" si="227"/>
        <v>-</v>
      </c>
      <c r="AW361" s="5">
        <f t="shared" si="232"/>
        <v>2</v>
      </c>
      <c r="AX361" s="1">
        <f t="shared" si="233"/>
        <v>2.0595198372001344</v>
      </c>
    </row>
    <row r="362" spans="1:50" x14ac:dyDescent="0.2">
      <c r="A362" s="4">
        <v>360</v>
      </c>
      <c r="B362" s="21">
        <v>0.26142626989203399</v>
      </c>
      <c r="C362" s="21">
        <v>14.776</v>
      </c>
      <c r="D362" s="21">
        <v>91</v>
      </c>
      <c r="E362" s="21">
        <v>7</v>
      </c>
      <c r="F362" s="21">
        <v>2</v>
      </c>
      <c r="G362" s="21">
        <v>10.447901313884101</v>
      </c>
      <c r="H362" s="21">
        <v>7</v>
      </c>
      <c r="I362" s="21">
        <v>1500</v>
      </c>
      <c r="J362" s="21">
        <v>0.15</v>
      </c>
      <c r="K362" s="21">
        <v>37.5</v>
      </c>
      <c r="L362" s="2">
        <f t="shared" si="195"/>
        <v>5</v>
      </c>
      <c r="M362" s="2">
        <f t="shared" si="196"/>
        <v>6</v>
      </c>
      <c r="N362" s="2">
        <f t="shared" si="197"/>
        <v>5</v>
      </c>
      <c r="O362" s="2">
        <f t="shared" si="198"/>
        <v>4</v>
      </c>
      <c r="P362" s="2">
        <f t="shared" si="199"/>
        <v>3</v>
      </c>
      <c r="Q362" s="2">
        <f t="shared" si="200"/>
        <v>2</v>
      </c>
      <c r="R362" s="2">
        <f t="shared" si="201"/>
        <v>5</v>
      </c>
      <c r="S362" s="2">
        <f t="shared" si="202"/>
        <v>3</v>
      </c>
      <c r="T362" s="2">
        <f t="shared" si="203"/>
        <v>3</v>
      </c>
      <c r="U362" s="2">
        <f t="shared" si="204"/>
        <v>3</v>
      </c>
      <c r="V362" s="10">
        <f t="shared" si="205"/>
        <v>0</v>
      </c>
      <c r="W362" s="2">
        <f t="shared" si="206"/>
        <v>0</v>
      </c>
      <c r="X362" s="2">
        <f t="shared" si="207"/>
        <v>0</v>
      </c>
      <c r="Y362" s="2">
        <f t="shared" si="208"/>
        <v>0</v>
      </c>
      <c r="Z362" s="2">
        <f t="shared" si="209"/>
        <v>0</v>
      </c>
      <c r="AA362" s="2">
        <f t="shared" si="210"/>
        <v>0</v>
      </c>
      <c r="AB362" s="2">
        <f t="shared" si="211"/>
        <v>0</v>
      </c>
      <c r="AC362" s="2">
        <f t="shared" si="228"/>
        <v>6</v>
      </c>
      <c r="AD362" s="5">
        <f t="shared" si="229"/>
        <v>2</v>
      </c>
      <c r="AE362">
        <f t="shared" si="230"/>
        <v>1</v>
      </c>
      <c r="AF362" s="1" t="str">
        <f t="shared" si="212"/>
        <v>-</v>
      </c>
      <c r="AG362" s="1">
        <f t="shared" si="213"/>
        <v>2.1534689076676798</v>
      </c>
      <c r="AH362" s="1" t="str">
        <f t="shared" si="214"/>
        <v>-</v>
      </c>
      <c r="AI362" s="1" t="str">
        <f t="shared" si="215"/>
        <v>-</v>
      </c>
      <c r="AJ362" s="1" t="str">
        <f t="shared" si="216"/>
        <v>-</v>
      </c>
      <c r="AK362" s="1" t="str">
        <f t="shared" si="217"/>
        <v>-</v>
      </c>
      <c r="AL362" s="1" t="str">
        <f t="shared" si="218"/>
        <v>-</v>
      </c>
      <c r="AM362" s="1" t="str">
        <f t="shared" si="219"/>
        <v>-</v>
      </c>
      <c r="AN362" s="1" t="str">
        <f t="shared" si="220"/>
        <v>-</v>
      </c>
      <c r="AO362" s="1" t="str">
        <f t="shared" si="221"/>
        <v>-</v>
      </c>
      <c r="AP362" s="1" t="str">
        <f t="shared" si="231"/>
        <v>-</v>
      </c>
      <c r="AQ362" s="1" t="str">
        <f t="shared" si="222"/>
        <v>-</v>
      </c>
      <c r="AR362" s="1" t="str">
        <f t="shared" si="223"/>
        <v>-</v>
      </c>
      <c r="AS362" s="1" t="str">
        <f t="shared" si="224"/>
        <v>-</v>
      </c>
      <c r="AT362" s="1" t="str">
        <f t="shared" si="225"/>
        <v>-</v>
      </c>
      <c r="AU362" s="1" t="str">
        <f t="shared" si="226"/>
        <v>-</v>
      </c>
      <c r="AV362" s="1" t="str">
        <f t="shared" si="227"/>
        <v>-</v>
      </c>
      <c r="AW362" s="5">
        <f t="shared" si="232"/>
        <v>2</v>
      </c>
      <c r="AX362" s="1">
        <f t="shared" si="233"/>
        <v>2.1534689076676798</v>
      </c>
    </row>
    <row r="363" spans="1:50" x14ac:dyDescent="0.2">
      <c r="A363" s="4">
        <v>361</v>
      </c>
      <c r="B363" s="21">
        <v>0.23305012698325001</v>
      </c>
      <c r="C363" s="21">
        <v>9.14</v>
      </c>
      <c r="D363" s="21">
        <v>85</v>
      </c>
      <c r="E363" s="21">
        <v>10</v>
      </c>
      <c r="F363" s="21">
        <v>5</v>
      </c>
      <c r="G363" s="21">
        <v>9.6941280682978004</v>
      </c>
      <c r="H363" s="21">
        <v>7</v>
      </c>
      <c r="I363" s="21">
        <v>1500</v>
      </c>
      <c r="J363" s="21">
        <v>0.15</v>
      </c>
      <c r="K363" s="21">
        <v>37.5</v>
      </c>
      <c r="L363" s="2">
        <f t="shared" si="195"/>
        <v>5</v>
      </c>
      <c r="M363" s="2">
        <f t="shared" si="196"/>
        <v>5</v>
      </c>
      <c r="N363" s="2">
        <f t="shared" si="197"/>
        <v>6</v>
      </c>
      <c r="O363" s="2">
        <f t="shared" si="198"/>
        <v>4</v>
      </c>
      <c r="P363" s="2">
        <f t="shared" si="199"/>
        <v>2</v>
      </c>
      <c r="Q363" s="2">
        <f t="shared" si="200"/>
        <v>3</v>
      </c>
      <c r="R363" s="2">
        <f t="shared" si="201"/>
        <v>6</v>
      </c>
      <c r="S363" s="2">
        <f t="shared" si="202"/>
        <v>4</v>
      </c>
      <c r="T363" s="2">
        <f t="shared" si="203"/>
        <v>4</v>
      </c>
      <c r="U363" s="2">
        <f t="shared" si="204"/>
        <v>3</v>
      </c>
      <c r="V363" s="10">
        <f t="shared" si="205"/>
        <v>0</v>
      </c>
      <c r="W363" s="2">
        <f t="shared" si="206"/>
        <v>0</v>
      </c>
      <c r="X363" s="2">
        <f t="shared" si="207"/>
        <v>0</v>
      </c>
      <c r="Y363" s="2">
        <f t="shared" si="208"/>
        <v>0</v>
      </c>
      <c r="Z363" s="2">
        <f t="shared" si="209"/>
        <v>0</v>
      </c>
      <c r="AA363" s="2">
        <f t="shared" si="210"/>
        <v>0</v>
      </c>
      <c r="AB363" s="2">
        <f t="shared" si="211"/>
        <v>0</v>
      </c>
      <c r="AC363" s="2">
        <f t="shared" si="228"/>
        <v>6</v>
      </c>
      <c r="AD363" s="5">
        <f t="shared" si="229"/>
        <v>3</v>
      </c>
      <c r="AE363">
        <f t="shared" si="230"/>
        <v>2</v>
      </c>
      <c r="AF363" s="1" t="str">
        <f t="shared" si="212"/>
        <v>-</v>
      </c>
      <c r="AG363" s="1" t="str">
        <f t="shared" si="213"/>
        <v>-</v>
      </c>
      <c r="AH363" s="1">
        <f t="shared" si="214"/>
        <v>2.0664854140542581</v>
      </c>
      <c r="AI363" s="1" t="str">
        <f t="shared" si="215"/>
        <v>-</v>
      </c>
      <c r="AJ363" s="1" t="str">
        <f t="shared" si="216"/>
        <v>-</v>
      </c>
      <c r="AK363" s="1" t="str">
        <f t="shared" si="217"/>
        <v>-</v>
      </c>
      <c r="AL363" s="1">
        <f t="shared" si="218"/>
        <v>2.2894725808035883</v>
      </c>
      <c r="AM363" s="1" t="str">
        <f t="shared" si="219"/>
        <v>-</v>
      </c>
      <c r="AN363" s="1" t="str">
        <f t="shared" si="220"/>
        <v>-</v>
      </c>
      <c r="AO363" s="1" t="str">
        <f t="shared" si="221"/>
        <v>-</v>
      </c>
      <c r="AP363" s="1" t="str">
        <f t="shared" si="231"/>
        <v>-</v>
      </c>
      <c r="AQ363" s="1" t="str">
        <f t="shared" si="222"/>
        <v>-</v>
      </c>
      <c r="AR363" s="1" t="str">
        <f t="shared" si="223"/>
        <v>-</v>
      </c>
      <c r="AS363" s="1" t="str">
        <f t="shared" si="224"/>
        <v>-</v>
      </c>
      <c r="AT363" s="1" t="str">
        <f t="shared" si="225"/>
        <v>-</v>
      </c>
      <c r="AU363" s="1" t="str">
        <f t="shared" si="226"/>
        <v>-</v>
      </c>
      <c r="AV363" s="1" t="str">
        <f t="shared" si="227"/>
        <v>-</v>
      </c>
      <c r="AW363" s="5">
        <f t="shared" si="232"/>
        <v>3</v>
      </c>
      <c r="AX363" s="1">
        <f t="shared" si="233"/>
        <v>2.0664854140542581</v>
      </c>
    </row>
    <row r="364" spans="1:50" x14ac:dyDescent="0.2">
      <c r="A364" s="4">
        <v>362</v>
      </c>
      <c r="B364" s="21">
        <v>0.36731283541269999</v>
      </c>
      <c r="C364" s="21">
        <v>12.943</v>
      </c>
      <c r="D364" s="21">
        <v>59</v>
      </c>
      <c r="E364" s="21">
        <v>35</v>
      </c>
      <c r="F364" s="21">
        <v>6</v>
      </c>
      <c r="G364" s="21">
        <v>11.897360124075099</v>
      </c>
      <c r="H364" s="21">
        <v>7</v>
      </c>
      <c r="I364" s="21">
        <v>1500</v>
      </c>
      <c r="J364" s="21">
        <v>0.15</v>
      </c>
      <c r="K364" s="21">
        <v>37.5</v>
      </c>
      <c r="L364" s="2">
        <f t="shared" si="195"/>
        <v>6</v>
      </c>
      <c r="M364" s="2">
        <f t="shared" si="196"/>
        <v>9</v>
      </c>
      <c r="N364" s="2">
        <f t="shared" si="197"/>
        <v>7</v>
      </c>
      <c r="O364" s="2">
        <f t="shared" si="198"/>
        <v>5</v>
      </c>
      <c r="P364" s="2">
        <f t="shared" si="199"/>
        <v>4</v>
      </c>
      <c r="Q364" s="2">
        <f t="shared" si="200"/>
        <v>3</v>
      </c>
      <c r="R364" s="2">
        <f t="shared" si="201"/>
        <v>4</v>
      </c>
      <c r="S364" s="2">
        <f t="shared" si="202"/>
        <v>2</v>
      </c>
      <c r="T364" s="2">
        <f t="shared" si="203"/>
        <v>2</v>
      </c>
      <c r="U364" s="2">
        <f t="shared" si="204"/>
        <v>4</v>
      </c>
      <c r="V364" s="10">
        <f t="shared" si="205"/>
        <v>0</v>
      </c>
      <c r="W364" s="2">
        <f t="shared" si="206"/>
        <v>0</v>
      </c>
      <c r="X364" s="2">
        <f t="shared" si="207"/>
        <v>0</v>
      </c>
      <c r="Y364" s="2">
        <f t="shared" si="208"/>
        <v>0</v>
      </c>
      <c r="Z364" s="2">
        <f t="shared" si="209"/>
        <v>0</v>
      </c>
      <c r="AA364" s="2">
        <f t="shared" si="210"/>
        <v>0</v>
      </c>
      <c r="AB364" s="2">
        <f t="shared" si="211"/>
        <v>0</v>
      </c>
      <c r="AC364" s="2">
        <f t="shared" si="228"/>
        <v>9</v>
      </c>
      <c r="AD364" s="5">
        <f t="shared" si="229"/>
        <v>2</v>
      </c>
      <c r="AE364">
        <f t="shared" si="230"/>
        <v>1</v>
      </c>
      <c r="AF364" s="1" t="str">
        <f t="shared" si="212"/>
        <v>-</v>
      </c>
      <c r="AG364" s="1">
        <f t="shared" si="213"/>
        <v>2.0140654782752052</v>
      </c>
      <c r="AH364" s="1" t="str">
        <f t="shared" si="214"/>
        <v>-</v>
      </c>
      <c r="AI364" s="1" t="str">
        <f t="shared" si="215"/>
        <v>-</v>
      </c>
      <c r="AJ364" s="1" t="str">
        <f t="shared" si="216"/>
        <v>-</v>
      </c>
      <c r="AK364" s="1" t="str">
        <f t="shared" si="217"/>
        <v>-</v>
      </c>
      <c r="AL364" s="1" t="str">
        <f t="shared" si="218"/>
        <v>-</v>
      </c>
      <c r="AM364" s="1" t="str">
        <f t="shared" si="219"/>
        <v>-</v>
      </c>
      <c r="AN364" s="1" t="str">
        <f t="shared" si="220"/>
        <v>-</v>
      </c>
      <c r="AO364" s="1" t="str">
        <f t="shared" si="221"/>
        <v>-</v>
      </c>
      <c r="AP364" s="1" t="str">
        <f t="shared" si="231"/>
        <v>-</v>
      </c>
      <c r="AQ364" s="1" t="str">
        <f t="shared" si="222"/>
        <v>-</v>
      </c>
      <c r="AR364" s="1" t="str">
        <f t="shared" si="223"/>
        <v>-</v>
      </c>
      <c r="AS364" s="1" t="str">
        <f t="shared" si="224"/>
        <v>-</v>
      </c>
      <c r="AT364" s="1" t="str">
        <f t="shared" si="225"/>
        <v>-</v>
      </c>
      <c r="AU364" s="1" t="str">
        <f t="shared" si="226"/>
        <v>-</v>
      </c>
      <c r="AV364" s="1" t="str">
        <f t="shared" si="227"/>
        <v>-</v>
      </c>
      <c r="AW364" s="5">
        <f t="shared" si="232"/>
        <v>2</v>
      </c>
      <c r="AX364" s="1">
        <f t="shared" si="233"/>
        <v>2.0140654782752052</v>
      </c>
    </row>
    <row r="365" spans="1:50" x14ac:dyDescent="0.2">
      <c r="A365" s="4">
        <v>363</v>
      </c>
      <c r="B365" s="21">
        <v>0.301598388401847</v>
      </c>
      <c r="C365" s="21">
        <v>2.0699999999999998</v>
      </c>
      <c r="D365" s="21">
        <v>75</v>
      </c>
      <c r="E365" s="21">
        <v>21</v>
      </c>
      <c r="F365" s="21">
        <v>4</v>
      </c>
      <c r="G365" s="21">
        <v>12.4205263236473</v>
      </c>
      <c r="H365" s="21">
        <v>7</v>
      </c>
      <c r="I365" s="21">
        <v>1500</v>
      </c>
      <c r="J365" s="21">
        <v>0.15</v>
      </c>
      <c r="K365" s="21">
        <v>37.5</v>
      </c>
      <c r="L365" s="2">
        <f t="shared" si="195"/>
        <v>5</v>
      </c>
      <c r="M365" s="2">
        <f t="shared" si="196"/>
        <v>7</v>
      </c>
      <c r="N365" s="2">
        <f t="shared" si="197"/>
        <v>6</v>
      </c>
      <c r="O365" s="2">
        <f t="shared" si="198"/>
        <v>4</v>
      </c>
      <c r="P365" s="2">
        <f t="shared" si="199"/>
        <v>3</v>
      </c>
      <c r="Q365" s="2">
        <f t="shared" si="200"/>
        <v>3</v>
      </c>
      <c r="R365" s="2">
        <f t="shared" si="201"/>
        <v>5</v>
      </c>
      <c r="S365" s="2">
        <f t="shared" si="202"/>
        <v>2</v>
      </c>
      <c r="T365" s="2">
        <f t="shared" si="203"/>
        <v>2</v>
      </c>
      <c r="U365" s="2">
        <f t="shared" si="204"/>
        <v>4</v>
      </c>
      <c r="V365" s="10">
        <f t="shared" si="205"/>
        <v>0</v>
      </c>
      <c r="W365" s="2">
        <f t="shared" si="206"/>
        <v>0</v>
      </c>
      <c r="X365" s="2">
        <f t="shared" si="207"/>
        <v>0</v>
      </c>
      <c r="Y365" s="2">
        <f t="shared" si="208"/>
        <v>0</v>
      </c>
      <c r="Z365" s="2">
        <f t="shared" si="209"/>
        <v>0</v>
      </c>
      <c r="AA365" s="2">
        <f t="shared" si="210"/>
        <v>0</v>
      </c>
      <c r="AB365" s="2">
        <f t="shared" si="211"/>
        <v>0</v>
      </c>
      <c r="AC365" s="2">
        <f t="shared" si="228"/>
        <v>7</v>
      </c>
      <c r="AD365" s="5">
        <f t="shared" si="229"/>
        <v>2</v>
      </c>
      <c r="AE365">
        <f t="shared" si="230"/>
        <v>1</v>
      </c>
      <c r="AF365" s="1" t="str">
        <f t="shared" si="212"/>
        <v>-</v>
      </c>
      <c r="AG365" s="1">
        <f t="shared" si="213"/>
        <v>1.8654526745819293</v>
      </c>
      <c r="AH365" s="1" t="str">
        <f t="shared" si="214"/>
        <v>-</v>
      </c>
      <c r="AI365" s="1" t="str">
        <f t="shared" si="215"/>
        <v>-</v>
      </c>
      <c r="AJ365" s="1" t="str">
        <f t="shared" si="216"/>
        <v>-</v>
      </c>
      <c r="AK365" s="1" t="str">
        <f t="shared" si="217"/>
        <v>-</v>
      </c>
      <c r="AL365" s="1" t="str">
        <f t="shared" si="218"/>
        <v>-</v>
      </c>
      <c r="AM365" s="1" t="str">
        <f t="shared" si="219"/>
        <v>-</v>
      </c>
      <c r="AN365" s="1" t="str">
        <f t="shared" si="220"/>
        <v>-</v>
      </c>
      <c r="AO365" s="1" t="str">
        <f t="shared" si="221"/>
        <v>-</v>
      </c>
      <c r="AP365" s="1" t="str">
        <f t="shared" si="231"/>
        <v>-</v>
      </c>
      <c r="AQ365" s="1" t="str">
        <f t="shared" si="222"/>
        <v>-</v>
      </c>
      <c r="AR365" s="1" t="str">
        <f t="shared" si="223"/>
        <v>-</v>
      </c>
      <c r="AS365" s="1" t="str">
        <f t="shared" si="224"/>
        <v>-</v>
      </c>
      <c r="AT365" s="1" t="str">
        <f t="shared" si="225"/>
        <v>-</v>
      </c>
      <c r="AU365" s="1" t="str">
        <f t="shared" si="226"/>
        <v>-</v>
      </c>
      <c r="AV365" s="1" t="str">
        <f t="shared" si="227"/>
        <v>-</v>
      </c>
      <c r="AW365" s="5">
        <f t="shared" si="232"/>
        <v>2</v>
      </c>
      <c r="AX365" s="1">
        <f t="shared" si="233"/>
        <v>1.8654526745819293</v>
      </c>
    </row>
    <row r="366" spans="1:50" x14ac:dyDescent="0.2">
      <c r="A366" s="4">
        <v>364</v>
      </c>
      <c r="B366" s="21">
        <v>0.314127697887918</v>
      </c>
      <c r="C366" s="21">
        <v>5.2370000000000001</v>
      </c>
      <c r="D366" s="21">
        <v>53</v>
      </c>
      <c r="E366" s="21">
        <v>34</v>
      </c>
      <c r="F366" s="21">
        <v>13</v>
      </c>
      <c r="G366" s="21">
        <v>12.5690523484565</v>
      </c>
      <c r="H366" s="21">
        <v>7</v>
      </c>
      <c r="I366" s="21">
        <v>1500</v>
      </c>
      <c r="J366" s="21">
        <v>0.15</v>
      </c>
      <c r="K366" s="21">
        <v>37.5</v>
      </c>
      <c r="L366" s="2">
        <f t="shared" si="195"/>
        <v>5</v>
      </c>
      <c r="M366" s="2">
        <f t="shared" si="196"/>
        <v>9</v>
      </c>
      <c r="N366" s="2">
        <f t="shared" si="197"/>
        <v>7</v>
      </c>
      <c r="O366" s="2">
        <f t="shared" si="198"/>
        <v>5</v>
      </c>
      <c r="P366" s="2">
        <f t="shared" si="199"/>
        <v>4</v>
      </c>
      <c r="Q366" s="2">
        <f t="shared" si="200"/>
        <v>3</v>
      </c>
      <c r="R366" s="2">
        <f t="shared" si="201"/>
        <v>4</v>
      </c>
      <c r="S366" s="2">
        <f t="shared" si="202"/>
        <v>2</v>
      </c>
      <c r="T366" s="2">
        <f t="shared" si="203"/>
        <v>2</v>
      </c>
      <c r="U366" s="2">
        <f t="shared" si="204"/>
        <v>4</v>
      </c>
      <c r="V366" s="10">
        <f t="shared" si="205"/>
        <v>0</v>
      </c>
      <c r="W366" s="2">
        <f t="shared" si="206"/>
        <v>0</v>
      </c>
      <c r="X366" s="2">
        <f t="shared" si="207"/>
        <v>0</v>
      </c>
      <c r="Y366" s="2">
        <f t="shared" si="208"/>
        <v>0</v>
      </c>
      <c r="Z366" s="2">
        <f t="shared" si="209"/>
        <v>0</v>
      </c>
      <c r="AA366" s="2">
        <f t="shared" si="210"/>
        <v>0</v>
      </c>
      <c r="AB366" s="2">
        <f t="shared" si="211"/>
        <v>0</v>
      </c>
      <c r="AC366" s="2">
        <f t="shared" si="228"/>
        <v>9</v>
      </c>
      <c r="AD366" s="5">
        <f t="shared" si="229"/>
        <v>2</v>
      </c>
      <c r="AE366">
        <f t="shared" si="230"/>
        <v>1</v>
      </c>
      <c r="AF366" s="1" t="str">
        <f t="shared" si="212"/>
        <v>-</v>
      </c>
      <c r="AG366" s="1">
        <f t="shared" si="213"/>
        <v>1.9710413092468284</v>
      </c>
      <c r="AH366" s="1" t="str">
        <f t="shared" si="214"/>
        <v>-</v>
      </c>
      <c r="AI366" s="1" t="str">
        <f t="shared" si="215"/>
        <v>-</v>
      </c>
      <c r="AJ366" s="1" t="str">
        <f t="shared" si="216"/>
        <v>-</v>
      </c>
      <c r="AK366" s="1" t="str">
        <f t="shared" si="217"/>
        <v>-</v>
      </c>
      <c r="AL366" s="1" t="str">
        <f t="shared" si="218"/>
        <v>-</v>
      </c>
      <c r="AM366" s="1" t="str">
        <f t="shared" si="219"/>
        <v>-</v>
      </c>
      <c r="AN366" s="1" t="str">
        <f t="shared" si="220"/>
        <v>-</v>
      </c>
      <c r="AO366" s="1" t="str">
        <f t="shared" si="221"/>
        <v>-</v>
      </c>
      <c r="AP366" s="1" t="str">
        <f t="shared" si="231"/>
        <v>-</v>
      </c>
      <c r="AQ366" s="1" t="str">
        <f t="shared" si="222"/>
        <v>-</v>
      </c>
      <c r="AR366" s="1" t="str">
        <f t="shared" si="223"/>
        <v>-</v>
      </c>
      <c r="AS366" s="1" t="str">
        <f t="shared" si="224"/>
        <v>-</v>
      </c>
      <c r="AT366" s="1" t="str">
        <f t="shared" si="225"/>
        <v>-</v>
      </c>
      <c r="AU366" s="1" t="str">
        <f t="shared" si="226"/>
        <v>-</v>
      </c>
      <c r="AV366" s="1" t="str">
        <f t="shared" si="227"/>
        <v>-</v>
      </c>
      <c r="AW366" s="5">
        <f t="shared" si="232"/>
        <v>2</v>
      </c>
      <c r="AX366" s="1">
        <f t="shared" si="233"/>
        <v>1.9710413092468284</v>
      </c>
    </row>
    <row r="367" spans="1:50" x14ac:dyDescent="0.2">
      <c r="A367" s="4">
        <v>365</v>
      </c>
      <c r="B367" s="21">
        <v>0.36551718187590698</v>
      </c>
      <c r="C367" s="21">
        <v>2.5990000000000002</v>
      </c>
      <c r="D367" s="21">
        <v>64</v>
      </c>
      <c r="E367" s="21">
        <v>11</v>
      </c>
      <c r="F367" s="21">
        <v>25</v>
      </c>
      <c r="G367" s="21">
        <v>11.4377779052371</v>
      </c>
      <c r="H367" s="21">
        <v>7</v>
      </c>
      <c r="I367" s="21">
        <v>1500</v>
      </c>
      <c r="J367" s="21">
        <v>0.15</v>
      </c>
      <c r="K367" s="21">
        <v>37.5</v>
      </c>
      <c r="L367" s="2">
        <f t="shared" si="195"/>
        <v>4</v>
      </c>
      <c r="M367" s="2">
        <f t="shared" si="196"/>
        <v>7</v>
      </c>
      <c r="N367" s="2">
        <f t="shared" si="197"/>
        <v>6</v>
      </c>
      <c r="O367" s="2">
        <f t="shared" si="198"/>
        <v>4</v>
      </c>
      <c r="P367" s="2">
        <f t="shared" si="199"/>
        <v>4</v>
      </c>
      <c r="Q367" s="2">
        <f t="shared" si="200"/>
        <v>2</v>
      </c>
      <c r="R367" s="2">
        <f t="shared" si="201"/>
        <v>6</v>
      </c>
      <c r="S367" s="2">
        <f t="shared" si="202"/>
        <v>3</v>
      </c>
      <c r="T367" s="2">
        <f t="shared" si="203"/>
        <v>3</v>
      </c>
      <c r="U367" s="2">
        <f t="shared" si="204"/>
        <v>3</v>
      </c>
      <c r="V367" s="10">
        <f t="shared" si="205"/>
        <v>0</v>
      </c>
      <c r="W367" s="2">
        <f t="shared" si="206"/>
        <v>0</v>
      </c>
      <c r="X367" s="2">
        <f t="shared" si="207"/>
        <v>0</v>
      </c>
      <c r="Y367" s="2">
        <f t="shared" si="208"/>
        <v>0</v>
      </c>
      <c r="Z367" s="2">
        <f t="shared" si="209"/>
        <v>0</v>
      </c>
      <c r="AA367" s="2">
        <f t="shared" si="210"/>
        <v>0</v>
      </c>
      <c r="AB367" s="2">
        <f t="shared" si="211"/>
        <v>0</v>
      </c>
      <c r="AC367" s="2">
        <f t="shared" si="228"/>
        <v>7</v>
      </c>
      <c r="AD367" s="5">
        <f t="shared" si="229"/>
        <v>2</v>
      </c>
      <c r="AE367">
        <f t="shared" si="230"/>
        <v>1</v>
      </c>
      <c r="AF367" s="1" t="str">
        <f t="shared" si="212"/>
        <v>-</v>
      </c>
      <c r="AG367" s="1">
        <f t="shared" si="213"/>
        <v>1.8759474332107191</v>
      </c>
      <c r="AH367" s="1" t="str">
        <f t="shared" si="214"/>
        <v>-</v>
      </c>
      <c r="AI367" s="1" t="str">
        <f t="shared" si="215"/>
        <v>-</v>
      </c>
      <c r="AJ367" s="1" t="str">
        <f t="shared" si="216"/>
        <v>-</v>
      </c>
      <c r="AK367" s="1" t="str">
        <f t="shared" si="217"/>
        <v>-</v>
      </c>
      <c r="AL367" s="1" t="str">
        <f t="shared" si="218"/>
        <v>-</v>
      </c>
      <c r="AM367" s="1" t="str">
        <f t="shared" si="219"/>
        <v>-</v>
      </c>
      <c r="AN367" s="1" t="str">
        <f t="shared" si="220"/>
        <v>-</v>
      </c>
      <c r="AO367" s="1" t="str">
        <f t="shared" si="221"/>
        <v>-</v>
      </c>
      <c r="AP367" s="1" t="str">
        <f t="shared" si="231"/>
        <v>-</v>
      </c>
      <c r="AQ367" s="1" t="str">
        <f t="shared" si="222"/>
        <v>-</v>
      </c>
      <c r="AR367" s="1" t="str">
        <f t="shared" si="223"/>
        <v>-</v>
      </c>
      <c r="AS367" s="1" t="str">
        <f t="shared" si="224"/>
        <v>-</v>
      </c>
      <c r="AT367" s="1" t="str">
        <f t="shared" si="225"/>
        <v>-</v>
      </c>
      <c r="AU367" s="1" t="str">
        <f t="shared" si="226"/>
        <v>-</v>
      </c>
      <c r="AV367" s="1" t="str">
        <f t="shared" si="227"/>
        <v>-</v>
      </c>
      <c r="AW367" s="5">
        <f t="shared" si="232"/>
        <v>2</v>
      </c>
      <c r="AX367" s="1">
        <f t="shared" si="233"/>
        <v>1.8759474332107191</v>
      </c>
    </row>
    <row r="368" spans="1:50" x14ac:dyDescent="0.2">
      <c r="A368" s="4">
        <v>366</v>
      </c>
      <c r="B368" s="21">
        <v>0.27461448300837499</v>
      </c>
      <c r="C368" s="21">
        <v>2.2829999999999999</v>
      </c>
      <c r="D368" s="21">
        <v>71</v>
      </c>
      <c r="E368" s="21">
        <v>26</v>
      </c>
      <c r="F368" s="21">
        <v>3</v>
      </c>
      <c r="G368" s="21">
        <v>14.1554491302704</v>
      </c>
      <c r="H368" s="21">
        <v>7</v>
      </c>
      <c r="I368" s="21">
        <v>1500</v>
      </c>
      <c r="J368" s="21">
        <v>0.15</v>
      </c>
      <c r="K368" s="21">
        <v>37.5</v>
      </c>
      <c r="L368" s="2">
        <f t="shared" si="195"/>
        <v>5</v>
      </c>
      <c r="M368" s="2">
        <f t="shared" si="196"/>
        <v>6</v>
      </c>
      <c r="N368" s="2">
        <f t="shared" si="197"/>
        <v>6</v>
      </c>
      <c r="O368" s="2">
        <f t="shared" si="198"/>
        <v>4</v>
      </c>
      <c r="P368" s="2">
        <f t="shared" si="199"/>
        <v>3</v>
      </c>
      <c r="Q368" s="2">
        <f t="shared" si="200"/>
        <v>3</v>
      </c>
      <c r="R368" s="2">
        <f t="shared" si="201"/>
        <v>5</v>
      </c>
      <c r="S368" s="2">
        <f t="shared" si="202"/>
        <v>2</v>
      </c>
      <c r="T368" s="2">
        <f t="shared" si="203"/>
        <v>2</v>
      </c>
      <c r="U368" s="2">
        <f t="shared" si="204"/>
        <v>4</v>
      </c>
      <c r="V368" s="10">
        <f t="shared" si="205"/>
        <v>0</v>
      </c>
      <c r="W368" s="2">
        <f t="shared" si="206"/>
        <v>0</v>
      </c>
      <c r="X368" s="2">
        <f t="shared" si="207"/>
        <v>0</v>
      </c>
      <c r="Y368" s="2">
        <f t="shared" si="208"/>
        <v>0</v>
      </c>
      <c r="Z368" s="2">
        <f t="shared" si="209"/>
        <v>0</v>
      </c>
      <c r="AA368" s="2">
        <f t="shared" si="210"/>
        <v>0</v>
      </c>
      <c r="AB368" s="2">
        <f t="shared" si="211"/>
        <v>0</v>
      </c>
      <c r="AC368" s="2">
        <f t="shared" si="228"/>
        <v>6</v>
      </c>
      <c r="AD368" s="5">
        <f t="shared" si="229"/>
        <v>2</v>
      </c>
      <c r="AE368">
        <f t="shared" si="230"/>
        <v>2</v>
      </c>
      <c r="AF368" s="1" t="str">
        <f t="shared" si="212"/>
        <v>-</v>
      </c>
      <c r="AG368" s="1">
        <f t="shared" si="213"/>
        <v>1.889423477172872</v>
      </c>
      <c r="AH368" s="1">
        <f t="shared" si="214"/>
        <v>1.9076067595449797</v>
      </c>
      <c r="AI368" s="1" t="str">
        <f t="shared" si="215"/>
        <v>-</v>
      </c>
      <c r="AJ368" s="1" t="str">
        <f t="shared" si="216"/>
        <v>-</v>
      </c>
      <c r="AK368" s="1" t="str">
        <f t="shared" si="217"/>
        <v>-</v>
      </c>
      <c r="AL368" s="1" t="str">
        <f t="shared" si="218"/>
        <v>-</v>
      </c>
      <c r="AM368" s="1" t="str">
        <f t="shared" si="219"/>
        <v>-</v>
      </c>
      <c r="AN368" s="1" t="str">
        <f t="shared" si="220"/>
        <v>-</v>
      </c>
      <c r="AO368" s="1" t="str">
        <f t="shared" si="221"/>
        <v>-</v>
      </c>
      <c r="AP368" s="1" t="str">
        <f t="shared" si="231"/>
        <v>-</v>
      </c>
      <c r="AQ368" s="1" t="str">
        <f t="shared" si="222"/>
        <v>-</v>
      </c>
      <c r="AR368" s="1" t="str">
        <f t="shared" si="223"/>
        <v>-</v>
      </c>
      <c r="AS368" s="1" t="str">
        <f t="shared" si="224"/>
        <v>-</v>
      </c>
      <c r="AT368" s="1" t="str">
        <f t="shared" si="225"/>
        <v>-</v>
      </c>
      <c r="AU368" s="1" t="str">
        <f t="shared" si="226"/>
        <v>-</v>
      </c>
      <c r="AV368" s="1" t="str">
        <f t="shared" si="227"/>
        <v>-</v>
      </c>
      <c r="AW368" s="5">
        <f t="shared" si="232"/>
        <v>2</v>
      </c>
      <c r="AX368" s="1">
        <f t="shared" si="233"/>
        <v>1.889423477172872</v>
      </c>
    </row>
    <row r="369" spans="1:50" x14ac:dyDescent="0.2">
      <c r="A369" s="4">
        <v>367</v>
      </c>
      <c r="B369" s="21">
        <v>0.36116972668604402</v>
      </c>
      <c r="C369" s="21">
        <v>0.79800000000000004</v>
      </c>
      <c r="D369" s="21">
        <v>83</v>
      </c>
      <c r="E369" s="21">
        <v>14</v>
      </c>
      <c r="F369" s="21">
        <v>3</v>
      </c>
      <c r="G369" s="21">
        <v>8.6135653601616902</v>
      </c>
      <c r="H369" s="21">
        <v>6</v>
      </c>
      <c r="I369" s="21">
        <v>1500</v>
      </c>
      <c r="J369" s="21">
        <v>0.15</v>
      </c>
      <c r="K369" s="21">
        <v>37.5</v>
      </c>
      <c r="L369" s="2">
        <f t="shared" si="195"/>
        <v>4</v>
      </c>
      <c r="M369" s="2">
        <f t="shared" si="196"/>
        <v>7</v>
      </c>
      <c r="N369" s="2">
        <f t="shared" si="197"/>
        <v>8</v>
      </c>
      <c r="O369" s="2">
        <f t="shared" si="198"/>
        <v>4</v>
      </c>
      <c r="P369" s="2">
        <f t="shared" si="199"/>
        <v>3</v>
      </c>
      <c r="Q369" s="2">
        <f t="shared" si="200"/>
        <v>4</v>
      </c>
      <c r="R369" s="2">
        <f t="shared" si="201"/>
        <v>6</v>
      </c>
      <c r="S369" s="2">
        <f t="shared" si="202"/>
        <v>5</v>
      </c>
      <c r="T369" s="2">
        <f t="shared" si="203"/>
        <v>5</v>
      </c>
      <c r="U369" s="2">
        <f t="shared" si="204"/>
        <v>4</v>
      </c>
      <c r="V369" s="10">
        <f t="shared" si="205"/>
        <v>0</v>
      </c>
      <c r="W369" s="2">
        <f t="shared" si="206"/>
        <v>0</v>
      </c>
      <c r="X369" s="2">
        <f t="shared" si="207"/>
        <v>0</v>
      </c>
      <c r="Y369" s="2">
        <f t="shared" si="208"/>
        <v>0</v>
      </c>
      <c r="Z369" s="2">
        <f t="shared" si="209"/>
        <v>0</v>
      </c>
      <c r="AA369" s="2">
        <f t="shared" si="210"/>
        <v>0</v>
      </c>
      <c r="AB369" s="2">
        <f t="shared" si="211"/>
        <v>0</v>
      </c>
      <c r="AC369" s="2">
        <f t="shared" si="228"/>
        <v>8</v>
      </c>
      <c r="AD369" s="5">
        <f t="shared" si="229"/>
        <v>3</v>
      </c>
      <c r="AE369">
        <f t="shared" si="230"/>
        <v>1</v>
      </c>
      <c r="AF369" s="1" t="str">
        <f t="shared" si="212"/>
        <v>-</v>
      </c>
      <c r="AG369" s="1" t="str">
        <f t="shared" si="213"/>
        <v>-</v>
      </c>
      <c r="AH369" s="1">
        <f t="shared" si="214"/>
        <v>1.7548787687711558</v>
      </c>
      <c r="AI369" s="1" t="str">
        <f t="shared" si="215"/>
        <v>-</v>
      </c>
      <c r="AJ369" s="1" t="str">
        <f t="shared" si="216"/>
        <v>-</v>
      </c>
      <c r="AK369" s="1" t="str">
        <f t="shared" si="217"/>
        <v>-</v>
      </c>
      <c r="AL369" s="1" t="str">
        <f t="shared" si="218"/>
        <v>-</v>
      </c>
      <c r="AM369" s="1" t="str">
        <f t="shared" si="219"/>
        <v>-</v>
      </c>
      <c r="AN369" s="1" t="str">
        <f t="shared" si="220"/>
        <v>-</v>
      </c>
      <c r="AO369" s="1" t="str">
        <f t="shared" si="221"/>
        <v>-</v>
      </c>
      <c r="AP369" s="1" t="str">
        <f t="shared" si="231"/>
        <v>-</v>
      </c>
      <c r="AQ369" s="1" t="str">
        <f t="shared" si="222"/>
        <v>-</v>
      </c>
      <c r="AR369" s="1" t="str">
        <f t="shared" si="223"/>
        <v>-</v>
      </c>
      <c r="AS369" s="1" t="str">
        <f t="shared" si="224"/>
        <v>-</v>
      </c>
      <c r="AT369" s="1" t="str">
        <f t="shared" si="225"/>
        <v>-</v>
      </c>
      <c r="AU369" s="1" t="str">
        <f t="shared" si="226"/>
        <v>-</v>
      </c>
      <c r="AV369" s="1" t="str">
        <f t="shared" si="227"/>
        <v>-</v>
      </c>
      <c r="AW369" s="5">
        <f t="shared" si="232"/>
        <v>3</v>
      </c>
      <c r="AX369" s="1">
        <f t="shared" si="233"/>
        <v>1.7548787687711558</v>
      </c>
    </row>
    <row r="370" spans="1:50" x14ac:dyDescent="0.2">
      <c r="A370" s="4">
        <v>368</v>
      </c>
      <c r="B370" s="21">
        <v>0.40976580406720198</v>
      </c>
      <c r="C370" s="21">
        <v>27.326000000000001</v>
      </c>
      <c r="D370" s="21">
        <v>76</v>
      </c>
      <c r="E370" s="21">
        <v>19</v>
      </c>
      <c r="F370" s="21">
        <v>5</v>
      </c>
      <c r="G370" s="21">
        <v>8.5543497190403794</v>
      </c>
      <c r="H370" s="21">
        <v>6</v>
      </c>
      <c r="I370" s="21">
        <v>1500</v>
      </c>
      <c r="J370" s="21">
        <v>0.15</v>
      </c>
      <c r="K370" s="21">
        <v>37.5</v>
      </c>
      <c r="L370" s="2">
        <f t="shared" si="195"/>
        <v>4</v>
      </c>
      <c r="M370" s="2">
        <f t="shared" si="196"/>
        <v>6</v>
      </c>
      <c r="N370" s="2">
        <f t="shared" si="197"/>
        <v>7</v>
      </c>
      <c r="O370" s="2">
        <f t="shared" si="198"/>
        <v>3</v>
      </c>
      <c r="P370" s="2">
        <f t="shared" si="199"/>
        <v>3</v>
      </c>
      <c r="Q370" s="2">
        <f t="shared" si="200"/>
        <v>4</v>
      </c>
      <c r="R370" s="2">
        <f t="shared" si="201"/>
        <v>6</v>
      </c>
      <c r="S370" s="2">
        <f t="shared" si="202"/>
        <v>5</v>
      </c>
      <c r="T370" s="2">
        <f t="shared" si="203"/>
        <v>5</v>
      </c>
      <c r="U370" s="2">
        <f t="shared" si="204"/>
        <v>4</v>
      </c>
      <c r="V370" s="10">
        <f t="shared" si="205"/>
        <v>0</v>
      </c>
      <c r="W370" s="2">
        <f t="shared" si="206"/>
        <v>0</v>
      </c>
      <c r="X370" s="2">
        <f t="shared" si="207"/>
        <v>0</v>
      </c>
      <c r="Y370" s="2">
        <f t="shared" si="208"/>
        <v>0</v>
      </c>
      <c r="Z370" s="2">
        <f t="shared" si="209"/>
        <v>0</v>
      </c>
      <c r="AA370" s="2">
        <f t="shared" si="210"/>
        <v>0</v>
      </c>
      <c r="AB370" s="2">
        <f t="shared" si="211"/>
        <v>0</v>
      </c>
      <c r="AC370" s="2">
        <f t="shared" si="228"/>
        <v>7</v>
      </c>
      <c r="AD370" s="5">
        <f t="shared" si="229"/>
        <v>3</v>
      </c>
      <c r="AE370">
        <f t="shared" si="230"/>
        <v>1</v>
      </c>
      <c r="AF370" s="1" t="str">
        <f t="shared" si="212"/>
        <v>-</v>
      </c>
      <c r="AG370" s="1" t="str">
        <f t="shared" si="213"/>
        <v>-</v>
      </c>
      <c r="AH370" s="1">
        <f t="shared" si="214"/>
        <v>1.9666145978171838</v>
      </c>
      <c r="AI370" s="1" t="str">
        <f t="shared" si="215"/>
        <v>-</v>
      </c>
      <c r="AJ370" s="1" t="str">
        <f t="shared" si="216"/>
        <v>-</v>
      </c>
      <c r="AK370" s="1" t="str">
        <f t="shared" si="217"/>
        <v>-</v>
      </c>
      <c r="AL370" s="1" t="str">
        <f t="shared" si="218"/>
        <v>-</v>
      </c>
      <c r="AM370" s="1" t="str">
        <f t="shared" si="219"/>
        <v>-</v>
      </c>
      <c r="AN370" s="1" t="str">
        <f t="shared" si="220"/>
        <v>-</v>
      </c>
      <c r="AO370" s="1" t="str">
        <f t="shared" si="221"/>
        <v>-</v>
      </c>
      <c r="AP370" s="1" t="str">
        <f t="shared" si="231"/>
        <v>-</v>
      </c>
      <c r="AQ370" s="1" t="str">
        <f t="shared" si="222"/>
        <v>-</v>
      </c>
      <c r="AR370" s="1" t="str">
        <f t="shared" si="223"/>
        <v>-</v>
      </c>
      <c r="AS370" s="1" t="str">
        <f t="shared" si="224"/>
        <v>-</v>
      </c>
      <c r="AT370" s="1" t="str">
        <f t="shared" si="225"/>
        <v>-</v>
      </c>
      <c r="AU370" s="1" t="str">
        <f t="shared" si="226"/>
        <v>-</v>
      </c>
      <c r="AV370" s="1" t="str">
        <f t="shared" si="227"/>
        <v>-</v>
      </c>
      <c r="AW370" s="5">
        <f t="shared" si="232"/>
        <v>3</v>
      </c>
      <c r="AX370" s="1">
        <f t="shared" si="233"/>
        <v>1.9666145978171838</v>
      </c>
    </row>
    <row r="371" spans="1:50" x14ac:dyDescent="0.2">
      <c r="A371" s="4">
        <v>369</v>
      </c>
      <c r="B371" s="21">
        <v>0.40614054407947298</v>
      </c>
      <c r="C371" s="21">
        <v>5.4290000000000003</v>
      </c>
      <c r="D371" s="21">
        <v>54</v>
      </c>
      <c r="E371" s="21">
        <v>42</v>
      </c>
      <c r="F371" s="21">
        <v>4</v>
      </c>
      <c r="G371" s="21">
        <v>12.366085233793701</v>
      </c>
      <c r="H371" s="21">
        <v>7</v>
      </c>
      <c r="I371" s="21">
        <v>1500</v>
      </c>
      <c r="J371" s="21">
        <v>0.15</v>
      </c>
      <c r="K371" s="21">
        <v>37.5</v>
      </c>
      <c r="L371" s="2">
        <f t="shared" si="195"/>
        <v>6</v>
      </c>
      <c r="M371" s="2">
        <f t="shared" si="196"/>
        <v>9</v>
      </c>
      <c r="N371" s="2">
        <f t="shared" si="197"/>
        <v>7</v>
      </c>
      <c r="O371" s="2">
        <f t="shared" si="198"/>
        <v>4</v>
      </c>
      <c r="P371" s="2">
        <f t="shared" si="199"/>
        <v>4</v>
      </c>
      <c r="Q371" s="2">
        <f t="shared" si="200"/>
        <v>3</v>
      </c>
      <c r="R371" s="2">
        <f t="shared" si="201"/>
        <v>4</v>
      </c>
      <c r="S371" s="2">
        <f t="shared" si="202"/>
        <v>2</v>
      </c>
      <c r="T371" s="2">
        <f t="shared" si="203"/>
        <v>2</v>
      </c>
      <c r="U371" s="2">
        <f t="shared" si="204"/>
        <v>3</v>
      </c>
      <c r="V371" s="10">
        <f t="shared" si="205"/>
        <v>0</v>
      </c>
      <c r="W371" s="2">
        <f t="shared" si="206"/>
        <v>0</v>
      </c>
      <c r="X371" s="2">
        <f t="shared" si="207"/>
        <v>0</v>
      </c>
      <c r="Y371" s="2">
        <f t="shared" si="208"/>
        <v>0</v>
      </c>
      <c r="Z371" s="2">
        <f t="shared" si="209"/>
        <v>0</v>
      </c>
      <c r="AA371" s="2">
        <f t="shared" si="210"/>
        <v>0</v>
      </c>
      <c r="AB371" s="2">
        <f t="shared" si="211"/>
        <v>0</v>
      </c>
      <c r="AC371" s="2">
        <f t="shared" si="228"/>
        <v>9</v>
      </c>
      <c r="AD371" s="5">
        <f t="shared" si="229"/>
        <v>2</v>
      </c>
      <c r="AE371">
        <f t="shared" si="230"/>
        <v>1</v>
      </c>
      <c r="AF371" s="1" t="str">
        <f t="shared" si="212"/>
        <v>-</v>
      </c>
      <c r="AG371" s="1">
        <f t="shared" si="213"/>
        <v>1.9268043441101261</v>
      </c>
      <c r="AH371" s="1" t="str">
        <f t="shared" si="214"/>
        <v>-</v>
      </c>
      <c r="AI371" s="1" t="str">
        <f t="shared" si="215"/>
        <v>-</v>
      </c>
      <c r="AJ371" s="1" t="str">
        <f t="shared" si="216"/>
        <v>-</v>
      </c>
      <c r="AK371" s="1" t="str">
        <f t="shared" si="217"/>
        <v>-</v>
      </c>
      <c r="AL371" s="1" t="str">
        <f t="shared" si="218"/>
        <v>-</v>
      </c>
      <c r="AM371" s="1" t="str">
        <f t="shared" si="219"/>
        <v>-</v>
      </c>
      <c r="AN371" s="1" t="str">
        <f t="shared" si="220"/>
        <v>-</v>
      </c>
      <c r="AO371" s="1" t="str">
        <f t="shared" si="221"/>
        <v>-</v>
      </c>
      <c r="AP371" s="1" t="str">
        <f t="shared" si="231"/>
        <v>-</v>
      </c>
      <c r="AQ371" s="1" t="str">
        <f t="shared" si="222"/>
        <v>-</v>
      </c>
      <c r="AR371" s="1" t="str">
        <f t="shared" si="223"/>
        <v>-</v>
      </c>
      <c r="AS371" s="1" t="str">
        <f t="shared" si="224"/>
        <v>-</v>
      </c>
      <c r="AT371" s="1" t="str">
        <f t="shared" si="225"/>
        <v>-</v>
      </c>
      <c r="AU371" s="1" t="str">
        <f t="shared" si="226"/>
        <v>-</v>
      </c>
      <c r="AV371" s="1" t="str">
        <f t="shared" si="227"/>
        <v>-</v>
      </c>
      <c r="AW371" s="5">
        <f t="shared" si="232"/>
        <v>2</v>
      </c>
      <c r="AX371" s="1">
        <f t="shared" si="233"/>
        <v>1.9268043441101261</v>
      </c>
    </row>
    <row r="372" spans="1:50" x14ac:dyDescent="0.2">
      <c r="A372" s="4">
        <v>370</v>
      </c>
      <c r="B372" s="21">
        <v>0.46212076914248901</v>
      </c>
      <c r="C372" s="21">
        <v>6.1349999999999998</v>
      </c>
      <c r="D372" s="21">
        <v>43</v>
      </c>
      <c r="E372" s="21">
        <v>58</v>
      </c>
      <c r="F372" s="21">
        <v>-1</v>
      </c>
      <c r="G372" s="21">
        <v>11.6558832721283</v>
      </c>
      <c r="H372" s="21">
        <v>7</v>
      </c>
      <c r="I372" s="21">
        <v>1500</v>
      </c>
      <c r="J372" s="21">
        <v>0.15</v>
      </c>
      <c r="K372" s="21">
        <v>37.5</v>
      </c>
      <c r="L372" s="2">
        <f t="shared" si="195"/>
        <v>6</v>
      </c>
      <c r="M372" s="2">
        <f t="shared" si="196"/>
        <v>8</v>
      </c>
      <c r="N372" s="2">
        <f t="shared" si="197"/>
        <v>6</v>
      </c>
      <c r="O372" s="2">
        <f t="shared" si="198"/>
        <v>4</v>
      </c>
      <c r="P372" s="2">
        <f t="shared" si="199"/>
        <v>3</v>
      </c>
      <c r="Q372" s="2">
        <f t="shared" si="200"/>
        <v>2</v>
      </c>
      <c r="R372" s="2">
        <f t="shared" si="201"/>
        <v>4</v>
      </c>
      <c r="S372" s="2">
        <f t="shared" si="202"/>
        <v>2</v>
      </c>
      <c r="T372" s="2">
        <f t="shared" si="203"/>
        <v>2</v>
      </c>
      <c r="U372" s="2">
        <f t="shared" si="204"/>
        <v>3</v>
      </c>
      <c r="V372" s="10">
        <f t="shared" si="205"/>
        <v>0</v>
      </c>
      <c r="W372" s="2">
        <f t="shared" si="206"/>
        <v>0</v>
      </c>
      <c r="X372" s="2">
        <f t="shared" si="207"/>
        <v>0</v>
      </c>
      <c r="Y372" s="2">
        <f t="shared" si="208"/>
        <v>0</v>
      </c>
      <c r="Z372" s="2">
        <f t="shared" si="209"/>
        <v>0</v>
      </c>
      <c r="AA372" s="2">
        <f t="shared" si="210"/>
        <v>0</v>
      </c>
      <c r="AB372" s="2">
        <f t="shared" si="211"/>
        <v>0</v>
      </c>
      <c r="AC372" s="2">
        <f t="shared" si="228"/>
        <v>8</v>
      </c>
      <c r="AD372" s="5">
        <f t="shared" si="229"/>
        <v>2</v>
      </c>
      <c r="AE372">
        <f t="shared" si="230"/>
        <v>1</v>
      </c>
      <c r="AF372" s="1" t="str">
        <f t="shared" si="212"/>
        <v>-</v>
      </c>
      <c r="AG372" s="1">
        <f t="shared" si="213"/>
        <v>2.0210008630327061</v>
      </c>
      <c r="AH372" s="1" t="str">
        <f t="shared" si="214"/>
        <v>-</v>
      </c>
      <c r="AI372" s="1" t="str">
        <f t="shared" si="215"/>
        <v>-</v>
      </c>
      <c r="AJ372" s="1" t="str">
        <f t="shared" si="216"/>
        <v>-</v>
      </c>
      <c r="AK372" s="1" t="str">
        <f t="shared" si="217"/>
        <v>-</v>
      </c>
      <c r="AL372" s="1" t="str">
        <f t="shared" si="218"/>
        <v>-</v>
      </c>
      <c r="AM372" s="1" t="str">
        <f t="shared" si="219"/>
        <v>-</v>
      </c>
      <c r="AN372" s="1" t="str">
        <f t="shared" si="220"/>
        <v>-</v>
      </c>
      <c r="AO372" s="1" t="str">
        <f t="shared" si="221"/>
        <v>-</v>
      </c>
      <c r="AP372" s="1" t="str">
        <f t="shared" si="231"/>
        <v>-</v>
      </c>
      <c r="AQ372" s="1" t="str">
        <f t="shared" si="222"/>
        <v>-</v>
      </c>
      <c r="AR372" s="1" t="str">
        <f t="shared" si="223"/>
        <v>-</v>
      </c>
      <c r="AS372" s="1" t="str">
        <f t="shared" si="224"/>
        <v>-</v>
      </c>
      <c r="AT372" s="1" t="str">
        <f t="shared" si="225"/>
        <v>-</v>
      </c>
      <c r="AU372" s="1" t="str">
        <f t="shared" si="226"/>
        <v>-</v>
      </c>
      <c r="AV372" s="1" t="str">
        <f t="shared" si="227"/>
        <v>-</v>
      </c>
      <c r="AW372" s="5">
        <f t="shared" si="232"/>
        <v>2</v>
      </c>
      <c r="AX372" s="1">
        <f t="shared" si="233"/>
        <v>2.0210008630327061</v>
      </c>
    </row>
    <row r="373" spans="1:50" x14ac:dyDescent="0.2">
      <c r="A373" s="4">
        <v>371</v>
      </c>
      <c r="B373" s="21">
        <v>0.38421971158108198</v>
      </c>
      <c r="C373" s="21">
        <v>2.4649999999999999</v>
      </c>
      <c r="D373" s="21">
        <v>60</v>
      </c>
      <c r="E373" s="21">
        <v>35</v>
      </c>
      <c r="F373" s="21">
        <v>5</v>
      </c>
      <c r="G373" s="21">
        <v>13.768208505751399</v>
      </c>
      <c r="H373" s="21">
        <v>7</v>
      </c>
      <c r="I373" s="21">
        <v>1500</v>
      </c>
      <c r="J373" s="21">
        <v>0.15</v>
      </c>
      <c r="K373" s="21">
        <v>37.5</v>
      </c>
      <c r="L373" s="2">
        <f t="shared" si="195"/>
        <v>6</v>
      </c>
      <c r="M373" s="2">
        <f t="shared" si="196"/>
        <v>9</v>
      </c>
      <c r="N373" s="2">
        <f t="shared" si="197"/>
        <v>7</v>
      </c>
      <c r="O373" s="2">
        <f t="shared" si="198"/>
        <v>5</v>
      </c>
      <c r="P373" s="2">
        <f t="shared" si="199"/>
        <v>4</v>
      </c>
      <c r="Q373" s="2">
        <f t="shared" si="200"/>
        <v>3</v>
      </c>
      <c r="R373" s="2">
        <f t="shared" si="201"/>
        <v>5</v>
      </c>
      <c r="S373" s="2">
        <f t="shared" si="202"/>
        <v>2</v>
      </c>
      <c r="T373" s="2">
        <f t="shared" si="203"/>
        <v>2</v>
      </c>
      <c r="U373" s="2">
        <f t="shared" si="204"/>
        <v>4</v>
      </c>
      <c r="V373" s="10">
        <f t="shared" si="205"/>
        <v>0</v>
      </c>
      <c r="W373" s="2">
        <f t="shared" si="206"/>
        <v>0</v>
      </c>
      <c r="X373" s="2">
        <f t="shared" si="207"/>
        <v>0</v>
      </c>
      <c r="Y373" s="2">
        <f t="shared" si="208"/>
        <v>0</v>
      </c>
      <c r="Z373" s="2">
        <f t="shared" si="209"/>
        <v>0</v>
      </c>
      <c r="AA373" s="2">
        <f t="shared" si="210"/>
        <v>0</v>
      </c>
      <c r="AB373" s="2">
        <f t="shared" si="211"/>
        <v>0</v>
      </c>
      <c r="AC373" s="2">
        <f t="shared" si="228"/>
        <v>9</v>
      </c>
      <c r="AD373" s="5">
        <f t="shared" si="229"/>
        <v>2</v>
      </c>
      <c r="AE373">
        <f t="shared" si="230"/>
        <v>1</v>
      </c>
      <c r="AF373" s="1" t="str">
        <f t="shared" si="212"/>
        <v>-</v>
      </c>
      <c r="AG373" s="1">
        <f t="shared" si="213"/>
        <v>1.810325728633664</v>
      </c>
      <c r="AH373" s="1" t="str">
        <f t="shared" si="214"/>
        <v>-</v>
      </c>
      <c r="AI373" s="1" t="str">
        <f t="shared" si="215"/>
        <v>-</v>
      </c>
      <c r="AJ373" s="1" t="str">
        <f t="shared" si="216"/>
        <v>-</v>
      </c>
      <c r="AK373" s="1" t="str">
        <f t="shared" si="217"/>
        <v>-</v>
      </c>
      <c r="AL373" s="1" t="str">
        <f t="shared" si="218"/>
        <v>-</v>
      </c>
      <c r="AM373" s="1" t="str">
        <f t="shared" si="219"/>
        <v>-</v>
      </c>
      <c r="AN373" s="1" t="str">
        <f t="shared" si="220"/>
        <v>-</v>
      </c>
      <c r="AO373" s="1" t="str">
        <f t="shared" si="221"/>
        <v>-</v>
      </c>
      <c r="AP373" s="1" t="str">
        <f t="shared" si="231"/>
        <v>-</v>
      </c>
      <c r="AQ373" s="1" t="str">
        <f t="shared" si="222"/>
        <v>-</v>
      </c>
      <c r="AR373" s="1" t="str">
        <f t="shared" si="223"/>
        <v>-</v>
      </c>
      <c r="AS373" s="1" t="str">
        <f t="shared" si="224"/>
        <v>-</v>
      </c>
      <c r="AT373" s="1" t="str">
        <f t="shared" si="225"/>
        <v>-</v>
      </c>
      <c r="AU373" s="1" t="str">
        <f t="shared" si="226"/>
        <v>-</v>
      </c>
      <c r="AV373" s="1" t="str">
        <f t="shared" si="227"/>
        <v>-</v>
      </c>
      <c r="AW373" s="5">
        <f t="shared" si="232"/>
        <v>2</v>
      </c>
      <c r="AX373" s="1">
        <f t="shared" si="233"/>
        <v>1.810325728633664</v>
      </c>
    </row>
    <row r="374" spans="1:50" x14ac:dyDescent="0.2">
      <c r="A374" s="4">
        <v>372</v>
      </c>
      <c r="B374" s="21">
        <v>0.22707349778420299</v>
      </c>
      <c r="C374" s="21">
        <v>3.6269999999999998</v>
      </c>
      <c r="D374" s="21">
        <v>85</v>
      </c>
      <c r="E374" s="21">
        <v>8</v>
      </c>
      <c r="F374" s="21">
        <v>7</v>
      </c>
      <c r="G374" s="21">
        <v>11.101845601025801</v>
      </c>
      <c r="H374" s="21">
        <v>7</v>
      </c>
      <c r="I374" s="21">
        <v>1500</v>
      </c>
      <c r="J374" s="21">
        <v>0.15</v>
      </c>
      <c r="K374" s="21">
        <v>37.5</v>
      </c>
      <c r="L374" s="2">
        <f t="shared" si="195"/>
        <v>5</v>
      </c>
      <c r="M374" s="2">
        <f t="shared" si="196"/>
        <v>6</v>
      </c>
      <c r="N374" s="2">
        <f t="shared" si="197"/>
        <v>5</v>
      </c>
      <c r="O374" s="2">
        <f t="shared" si="198"/>
        <v>4</v>
      </c>
      <c r="P374" s="2">
        <f t="shared" si="199"/>
        <v>3</v>
      </c>
      <c r="Q374" s="2">
        <f t="shared" si="200"/>
        <v>2</v>
      </c>
      <c r="R374" s="2">
        <f t="shared" si="201"/>
        <v>6</v>
      </c>
      <c r="S374" s="2">
        <f t="shared" si="202"/>
        <v>3</v>
      </c>
      <c r="T374" s="2">
        <f t="shared" si="203"/>
        <v>3</v>
      </c>
      <c r="U374" s="2">
        <f t="shared" si="204"/>
        <v>3</v>
      </c>
      <c r="V374" s="10">
        <f t="shared" si="205"/>
        <v>0</v>
      </c>
      <c r="W374" s="2">
        <f t="shared" si="206"/>
        <v>0</v>
      </c>
      <c r="X374" s="2">
        <f t="shared" si="207"/>
        <v>0</v>
      </c>
      <c r="Y374" s="2">
        <f t="shared" si="208"/>
        <v>0</v>
      </c>
      <c r="Z374" s="2">
        <f t="shared" si="209"/>
        <v>0</v>
      </c>
      <c r="AA374" s="2">
        <f t="shared" si="210"/>
        <v>0</v>
      </c>
      <c r="AB374" s="2">
        <f t="shared" si="211"/>
        <v>0</v>
      </c>
      <c r="AC374" s="2">
        <f t="shared" si="228"/>
        <v>6</v>
      </c>
      <c r="AD374" s="5">
        <f t="shared" si="229"/>
        <v>2</v>
      </c>
      <c r="AE374">
        <f t="shared" si="230"/>
        <v>2</v>
      </c>
      <c r="AF374" s="1" t="str">
        <f t="shared" si="212"/>
        <v>-</v>
      </c>
      <c r="AG374" s="1">
        <f t="shared" si="213"/>
        <v>2.1452835477730536</v>
      </c>
      <c r="AH374" s="1" t="str">
        <f t="shared" si="214"/>
        <v>-</v>
      </c>
      <c r="AI374" s="1" t="str">
        <f t="shared" si="215"/>
        <v>-</v>
      </c>
      <c r="AJ374" s="1" t="str">
        <f t="shared" si="216"/>
        <v>-</v>
      </c>
      <c r="AK374" s="1" t="str">
        <f t="shared" si="217"/>
        <v>-</v>
      </c>
      <c r="AL374" s="1">
        <f t="shared" si="218"/>
        <v>2.2350865014423271</v>
      </c>
      <c r="AM374" s="1" t="str">
        <f t="shared" si="219"/>
        <v>-</v>
      </c>
      <c r="AN374" s="1" t="str">
        <f t="shared" si="220"/>
        <v>-</v>
      </c>
      <c r="AO374" s="1" t="str">
        <f t="shared" si="221"/>
        <v>-</v>
      </c>
      <c r="AP374" s="1" t="str">
        <f t="shared" si="231"/>
        <v>-</v>
      </c>
      <c r="AQ374" s="1" t="str">
        <f t="shared" si="222"/>
        <v>-</v>
      </c>
      <c r="AR374" s="1" t="str">
        <f t="shared" si="223"/>
        <v>-</v>
      </c>
      <c r="AS374" s="1" t="str">
        <f t="shared" si="224"/>
        <v>-</v>
      </c>
      <c r="AT374" s="1" t="str">
        <f t="shared" si="225"/>
        <v>-</v>
      </c>
      <c r="AU374" s="1" t="str">
        <f t="shared" si="226"/>
        <v>-</v>
      </c>
      <c r="AV374" s="1" t="str">
        <f t="shared" si="227"/>
        <v>-</v>
      </c>
      <c r="AW374" s="5">
        <f t="shared" si="232"/>
        <v>2</v>
      </c>
      <c r="AX374" s="1">
        <f t="shared" si="233"/>
        <v>2.1452835477730536</v>
      </c>
    </row>
    <row r="375" spans="1:50" x14ac:dyDescent="0.2">
      <c r="A375" s="4">
        <v>373</v>
      </c>
      <c r="B375" s="21">
        <v>0.28824549636066099</v>
      </c>
      <c r="C375" s="21">
        <v>3.4929999999999999</v>
      </c>
      <c r="D375" s="21">
        <v>81</v>
      </c>
      <c r="E375" s="21">
        <v>5</v>
      </c>
      <c r="F375" s="21">
        <v>14</v>
      </c>
      <c r="G375" s="21">
        <v>8.0348379347059495</v>
      </c>
      <c r="H375" s="21">
        <v>6</v>
      </c>
      <c r="I375" s="21">
        <v>1500</v>
      </c>
      <c r="J375" s="21">
        <v>0.15</v>
      </c>
      <c r="K375" s="21">
        <v>37.5</v>
      </c>
      <c r="L375" s="2">
        <f t="shared" si="195"/>
        <v>4</v>
      </c>
      <c r="M375" s="2">
        <f t="shared" si="196"/>
        <v>5</v>
      </c>
      <c r="N375" s="2">
        <f t="shared" si="197"/>
        <v>7</v>
      </c>
      <c r="O375" s="2">
        <f t="shared" si="198"/>
        <v>3</v>
      </c>
      <c r="P375" s="2">
        <f t="shared" si="199"/>
        <v>3</v>
      </c>
      <c r="Q375" s="2">
        <f t="shared" si="200"/>
        <v>4</v>
      </c>
      <c r="R375" s="2">
        <f t="shared" si="201"/>
        <v>6</v>
      </c>
      <c r="S375" s="2">
        <f t="shared" si="202"/>
        <v>5</v>
      </c>
      <c r="T375" s="2">
        <f t="shared" si="203"/>
        <v>5</v>
      </c>
      <c r="U375" s="2">
        <f t="shared" si="204"/>
        <v>4</v>
      </c>
      <c r="V375" s="10">
        <f t="shared" si="205"/>
        <v>0</v>
      </c>
      <c r="W375" s="2">
        <f t="shared" si="206"/>
        <v>0</v>
      </c>
      <c r="X375" s="2">
        <f t="shared" si="207"/>
        <v>0</v>
      </c>
      <c r="Y375" s="2">
        <f t="shared" si="208"/>
        <v>0</v>
      </c>
      <c r="Z375" s="2">
        <f t="shared" si="209"/>
        <v>0</v>
      </c>
      <c r="AA375" s="2">
        <f t="shared" si="210"/>
        <v>0</v>
      </c>
      <c r="AB375" s="2">
        <f t="shared" si="211"/>
        <v>0</v>
      </c>
      <c r="AC375" s="2">
        <f t="shared" si="228"/>
        <v>7</v>
      </c>
      <c r="AD375" s="5">
        <f t="shared" si="229"/>
        <v>3</v>
      </c>
      <c r="AE375">
        <f t="shared" si="230"/>
        <v>1</v>
      </c>
      <c r="AF375" s="1" t="str">
        <f t="shared" si="212"/>
        <v>-</v>
      </c>
      <c r="AG375" s="1" t="str">
        <f t="shared" si="213"/>
        <v>-</v>
      </c>
      <c r="AH375" s="1">
        <f t="shared" si="214"/>
        <v>1.8645222329949083</v>
      </c>
      <c r="AI375" s="1" t="str">
        <f t="shared" si="215"/>
        <v>-</v>
      </c>
      <c r="AJ375" s="1" t="str">
        <f t="shared" si="216"/>
        <v>-</v>
      </c>
      <c r="AK375" s="1" t="str">
        <f t="shared" si="217"/>
        <v>-</v>
      </c>
      <c r="AL375" s="1" t="str">
        <f t="shared" si="218"/>
        <v>-</v>
      </c>
      <c r="AM375" s="1" t="str">
        <f t="shared" si="219"/>
        <v>-</v>
      </c>
      <c r="AN375" s="1" t="str">
        <f t="shared" si="220"/>
        <v>-</v>
      </c>
      <c r="AO375" s="1" t="str">
        <f t="shared" si="221"/>
        <v>-</v>
      </c>
      <c r="AP375" s="1" t="str">
        <f t="shared" si="231"/>
        <v>-</v>
      </c>
      <c r="AQ375" s="1" t="str">
        <f t="shared" si="222"/>
        <v>-</v>
      </c>
      <c r="AR375" s="1" t="str">
        <f t="shared" si="223"/>
        <v>-</v>
      </c>
      <c r="AS375" s="1" t="str">
        <f t="shared" si="224"/>
        <v>-</v>
      </c>
      <c r="AT375" s="1" t="str">
        <f t="shared" si="225"/>
        <v>-</v>
      </c>
      <c r="AU375" s="1" t="str">
        <f t="shared" si="226"/>
        <v>-</v>
      </c>
      <c r="AV375" s="1" t="str">
        <f t="shared" si="227"/>
        <v>-</v>
      </c>
      <c r="AW375" s="5">
        <f t="shared" si="232"/>
        <v>3</v>
      </c>
      <c r="AX375" s="1">
        <f t="shared" si="233"/>
        <v>1.8645222329949083</v>
      </c>
    </row>
    <row r="376" spans="1:50" x14ac:dyDescent="0.2">
      <c r="A376" s="4">
        <v>374</v>
      </c>
      <c r="B376" s="21">
        <v>0.38319979801627901</v>
      </c>
      <c r="C376" s="21">
        <v>13.852</v>
      </c>
      <c r="D376" s="21">
        <v>79</v>
      </c>
      <c r="E376" s="21">
        <v>7</v>
      </c>
      <c r="F376" s="21">
        <v>14</v>
      </c>
      <c r="G376" s="21">
        <v>6.8563515404785802</v>
      </c>
      <c r="H376" s="21">
        <v>6</v>
      </c>
      <c r="I376" s="21">
        <v>1500</v>
      </c>
      <c r="J376" s="21">
        <v>0.15</v>
      </c>
      <c r="K376" s="21">
        <v>37.5</v>
      </c>
      <c r="L376" s="2">
        <f t="shared" si="195"/>
        <v>4</v>
      </c>
      <c r="M376" s="2">
        <f t="shared" si="196"/>
        <v>6</v>
      </c>
      <c r="N376" s="2">
        <f t="shared" si="197"/>
        <v>7</v>
      </c>
      <c r="O376" s="2">
        <f t="shared" si="198"/>
        <v>3</v>
      </c>
      <c r="P376" s="2">
        <f t="shared" si="199"/>
        <v>3</v>
      </c>
      <c r="Q376" s="2">
        <f t="shared" si="200"/>
        <v>4</v>
      </c>
      <c r="R376" s="2">
        <f t="shared" si="201"/>
        <v>6</v>
      </c>
      <c r="S376" s="2">
        <f t="shared" si="202"/>
        <v>5</v>
      </c>
      <c r="T376" s="2">
        <f t="shared" si="203"/>
        <v>5</v>
      </c>
      <c r="U376" s="2">
        <f t="shared" si="204"/>
        <v>4</v>
      </c>
      <c r="V376" s="10">
        <f t="shared" si="205"/>
        <v>0</v>
      </c>
      <c r="W376" s="2">
        <f t="shared" si="206"/>
        <v>0</v>
      </c>
      <c r="X376" s="2">
        <f t="shared" si="207"/>
        <v>0</v>
      </c>
      <c r="Y376" s="2">
        <f t="shared" si="208"/>
        <v>0</v>
      </c>
      <c r="Z376" s="2">
        <f t="shared" si="209"/>
        <v>0</v>
      </c>
      <c r="AA376" s="2">
        <f t="shared" si="210"/>
        <v>0</v>
      </c>
      <c r="AB376" s="2">
        <f t="shared" si="211"/>
        <v>0</v>
      </c>
      <c r="AC376" s="2">
        <f t="shared" si="228"/>
        <v>7</v>
      </c>
      <c r="AD376" s="5">
        <f t="shared" si="229"/>
        <v>3</v>
      </c>
      <c r="AE376">
        <f t="shared" si="230"/>
        <v>1</v>
      </c>
      <c r="AF376" s="1" t="str">
        <f t="shared" si="212"/>
        <v>-</v>
      </c>
      <c r="AG376" s="1" t="str">
        <f t="shared" si="213"/>
        <v>-</v>
      </c>
      <c r="AH376" s="1">
        <f t="shared" si="214"/>
        <v>1.9277185006276776</v>
      </c>
      <c r="AI376" s="1" t="str">
        <f t="shared" si="215"/>
        <v>-</v>
      </c>
      <c r="AJ376" s="1" t="str">
        <f t="shared" si="216"/>
        <v>-</v>
      </c>
      <c r="AK376" s="1" t="str">
        <f t="shared" si="217"/>
        <v>-</v>
      </c>
      <c r="AL376" s="1" t="str">
        <f t="shared" si="218"/>
        <v>-</v>
      </c>
      <c r="AM376" s="1" t="str">
        <f t="shared" si="219"/>
        <v>-</v>
      </c>
      <c r="AN376" s="1" t="str">
        <f t="shared" si="220"/>
        <v>-</v>
      </c>
      <c r="AO376" s="1" t="str">
        <f t="shared" si="221"/>
        <v>-</v>
      </c>
      <c r="AP376" s="1" t="str">
        <f t="shared" si="231"/>
        <v>-</v>
      </c>
      <c r="AQ376" s="1" t="str">
        <f t="shared" si="222"/>
        <v>-</v>
      </c>
      <c r="AR376" s="1" t="str">
        <f t="shared" si="223"/>
        <v>-</v>
      </c>
      <c r="AS376" s="1" t="str">
        <f t="shared" si="224"/>
        <v>-</v>
      </c>
      <c r="AT376" s="1" t="str">
        <f t="shared" si="225"/>
        <v>-</v>
      </c>
      <c r="AU376" s="1" t="str">
        <f t="shared" si="226"/>
        <v>-</v>
      </c>
      <c r="AV376" s="1" t="str">
        <f t="shared" si="227"/>
        <v>-</v>
      </c>
      <c r="AW376" s="5">
        <f t="shared" si="232"/>
        <v>3</v>
      </c>
      <c r="AX376" s="1">
        <f t="shared" si="233"/>
        <v>1.9277185006276776</v>
      </c>
    </row>
    <row r="377" spans="1:50" x14ac:dyDescent="0.2">
      <c r="A377" s="4">
        <v>375</v>
      </c>
      <c r="B377" s="21">
        <v>0.245322552962837</v>
      </c>
      <c r="C377" s="21">
        <v>5.0599999999999996</v>
      </c>
      <c r="D377" s="21">
        <v>87</v>
      </c>
      <c r="E377" s="21">
        <v>12</v>
      </c>
      <c r="F377" s="21">
        <v>1</v>
      </c>
      <c r="G377" s="21">
        <v>8.9444891777180402</v>
      </c>
      <c r="H377" s="21">
        <v>6</v>
      </c>
      <c r="I377" s="21">
        <v>1500</v>
      </c>
      <c r="J377" s="21">
        <v>0.15</v>
      </c>
      <c r="K377" s="21">
        <v>37.5</v>
      </c>
      <c r="L377" s="2">
        <f t="shared" si="195"/>
        <v>5</v>
      </c>
      <c r="M377" s="2">
        <f t="shared" si="196"/>
        <v>5</v>
      </c>
      <c r="N377" s="2">
        <f t="shared" si="197"/>
        <v>7</v>
      </c>
      <c r="O377" s="2">
        <f t="shared" si="198"/>
        <v>3</v>
      </c>
      <c r="P377" s="2">
        <f t="shared" si="199"/>
        <v>3</v>
      </c>
      <c r="Q377" s="2">
        <f t="shared" si="200"/>
        <v>4</v>
      </c>
      <c r="R377" s="2">
        <f t="shared" si="201"/>
        <v>6</v>
      </c>
      <c r="S377" s="2">
        <f t="shared" si="202"/>
        <v>5</v>
      </c>
      <c r="T377" s="2">
        <f t="shared" si="203"/>
        <v>5</v>
      </c>
      <c r="U377" s="2">
        <f t="shared" si="204"/>
        <v>4</v>
      </c>
      <c r="V377" s="10">
        <f t="shared" si="205"/>
        <v>0</v>
      </c>
      <c r="W377" s="2">
        <f t="shared" si="206"/>
        <v>0</v>
      </c>
      <c r="X377" s="2">
        <f t="shared" si="207"/>
        <v>0</v>
      </c>
      <c r="Y377" s="2">
        <f t="shared" si="208"/>
        <v>0</v>
      </c>
      <c r="Z377" s="2">
        <f t="shared" si="209"/>
        <v>0</v>
      </c>
      <c r="AA377" s="2">
        <f t="shared" si="210"/>
        <v>0</v>
      </c>
      <c r="AB377" s="2">
        <f t="shared" si="211"/>
        <v>0</v>
      </c>
      <c r="AC377" s="2">
        <f t="shared" si="228"/>
        <v>7</v>
      </c>
      <c r="AD377" s="5">
        <f t="shared" si="229"/>
        <v>3</v>
      </c>
      <c r="AE377">
        <f t="shared" si="230"/>
        <v>1</v>
      </c>
      <c r="AF377" s="1" t="str">
        <f t="shared" si="212"/>
        <v>-</v>
      </c>
      <c r="AG377" s="1" t="str">
        <f t="shared" si="213"/>
        <v>-</v>
      </c>
      <c r="AH377" s="1">
        <f t="shared" si="214"/>
        <v>1.9311680308570154</v>
      </c>
      <c r="AI377" s="1" t="str">
        <f t="shared" si="215"/>
        <v>-</v>
      </c>
      <c r="AJ377" s="1" t="str">
        <f t="shared" si="216"/>
        <v>-</v>
      </c>
      <c r="AK377" s="1" t="str">
        <f t="shared" si="217"/>
        <v>-</v>
      </c>
      <c r="AL377" s="1" t="str">
        <f t="shared" si="218"/>
        <v>-</v>
      </c>
      <c r="AM377" s="1" t="str">
        <f t="shared" si="219"/>
        <v>-</v>
      </c>
      <c r="AN377" s="1" t="str">
        <f t="shared" si="220"/>
        <v>-</v>
      </c>
      <c r="AO377" s="1" t="str">
        <f t="shared" si="221"/>
        <v>-</v>
      </c>
      <c r="AP377" s="1" t="str">
        <f t="shared" si="231"/>
        <v>-</v>
      </c>
      <c r="AQ377" s="1" t="str">
        <f t="shared" si="222"/>
        <v>-</v>
      </c>
      <c r="AR377" s="1" t="str">
        <f t="shared" si="223"/>
        <v>-</v>
      </c>
      <c r="AS377" s="1" t="str">
        <f t="shared" si="224"/>
        <v>-</v>
      </c>
      <c r="AT377" s="1" t="str">
        <f t="shared" si="225"/>
        <v>-</v>
      </c>
      <c r="AU377" s="1" t="str">
        <f t="shared" si="226"/>
        <v>-</v>
      </c>
      <c r="AV377" s="1" t="str">
        <f t="shared" si="227"/>
        <v>-</v>
      </c>
      <c r="AW377" s="5">
        <f t="shared" si="232"/>
        <v>3</v>
      </c>
      <c r="AX377" s="1">
        <f t="shared" si="233"/>
        <v>1.9311680308570154</v>
      </c>
    </row>
    <row r="378" spans="1:50" x14ac:dyDescent="0.2">
      <c r="A378" s="4">
        <v>376</v>
      </c>
      <c r="B378" s="21">
        <v>0.19535581606425501</v>
      </c>
      <c r="C378" s="21">
        <v>5.66</v>
      </c>
      <c r="D378" s="21">
        <v>86</v>
      </c>
      <c r="E378" s="21">
        <v>11</v>
      </c>
      <c r="F378" s="21">
        <v>3</v>
      </c>
      <c r="G378" s="21">
        <v>10.1878798488119</v>
      </c>
      <c r="H378" s="21">
        <v>7</v>
      </c>
      <c r="I378" s="21">
        <v>1500</v>
      </c>
      <c r="J378" s="21">
        <v>0.15</v>
      </c>
      <c r="K378" s="21">
        <v>37.5</v>
      </c>
      <c r="L378" s="2">
        <f t="shared" si="195"/>
        <v>4</v>
      </c>
      <c r="M378" s="2">
        <f t="shared" si="196"/>
        <v>6</v>
      </c>
      <c r="N378" s="2">
        <f t="shared" si="197"/>
        <v>4</v>
      </c>
      <c r="O378" s="2">
        <f t="shared" si="198"/>
        <v>4</v>
      </c>
      <c r="P378" s="2">
        <f t="shared" si="199"/>
        <v>3</v>
      </c>
      <c r="Q378" s="2">
        <f t="shared" si="200"/>
        <v>2</v>
      </c>
      <c r="R378" s="2">
        <f t="shared" si="201"/>
        <v>5</v>
      </c>
      <c r="S378" s="2">
        <f t="shared" si="202"/>
        <v>3</v>
      </c>
      <c r="T378" s="2">
        <f t="shared" si="203"/>
        <v>3</v>
      </c>
      <c r="U378" s="2">
        <f t="shared" si="204"/>
        <v>3</v>
      </c>
      <c r="V378" s="10">
        <f t="shared" si="205"/>
        <v>0</v>
      </c>
      <c r="W378" s="2">
        <f t="shared" si="206"/>
        <v>0</v>
      </c>
      <c r="X378" s="2">
        <f t="shared" si="207"/>
        <v>0</v>
      </c>
      <c r="Y378" s="2">
        <f t="shared" si="208"/>
        <v>0</v>
      </c>
      <c r="Z378" s="2">
        <f t="shared" si="209"/>
        <v>0</v>
      </c>
      <c r="AA378" s="2">
        <f t="shared" si="210"/>
        <v>0</v>
      </c>
      <c r="AB378" s="2">
        <f t="shared" si="211"/>
        <v>0</v>
      </c>
      <c r="AC378" s="2">
        <f t="shared" si="228"/>
        <v>6</v>
      </c>
      <c r="AD378" s="5">
        <f t="shared" si="229"/>
        <v>2</v>
      </c>
      <c r="AE378">
        <f t="shared" si="230"/>
        <v>1</v>
      </c>
      <c r="AF378" s="1" t="str">
        <f t="shared" si="212"/>
        <v>-</v>
      </c>
      <c r="AG378" s="1">
        <f t="shared" si="213"/>
        <v>2.3868815057746766</v>
      </c>
      <c r="AH378" s="1" t="str">
        <f t="shared" si="214"/>
        <v>-</v>
      </c>
      <c r="AI378" s="1" t="str">
        <f t="shared" si="215"/>
        <v>-</v>
      </c>
      <c r="AJ378" s="1" t="str">
        <f t="shared" si="216"/>
        <v>-</v>
      </c>
      <c r="AK378" s="1" t="str">
        <f t="shared" si="217"/>
        <v>-</v>
      </c>
      <c r="AL378" s="1" t="str">
        <f t="shared" si="218"/>
        <v>-</v>
      </c>
      <c r="AM378" s="1" t="str">
        <f t="shared" si="219"/>
        <v>-</v>
      </c>
      <c r="AN378" s="1" t="str">
        <f t="shared" si="220"/>
        <v>-</v>
      </c>
      <c r="AO378" s="1" t="str">
        <f t="shared" si="221"/>
        <v>-</v>
      </c>
      <c r="AP378" s="1" t="str">
        <f t="shared" si="231"/>
        <v>-</v>
      </c>
      <c r="AQ378" s="1" t="str">
        <f t="shared" si="222"/>
        <v>-</v>
      </c>
      <c r="AR378" s="1" t="str">
        <f t="shared" si="223"/>
        <v>-</v>
      </c>
      <c r="AS378" s="1" t="str">
        <f t="shared" si="224"/>
        <v>-</v>
      </c>
      <c r="AT378" s="1" t="str">
        <f t="shared" si="225"/>
        <v>-</v>
      </c>
      <c r="AU378" s="1" t="str">
        <f t="shared" si="226"/>
        <v>-</v>
      </c>
      <c r="AV378" s="1" t="str">
        <f t="shared" si="227"/>
        <v>-</v>
      </c>
      <c r="AW378" s="5">
        <f t="shared" si="232"/>
        <v>2</v>
      </c>
      <c r="AX378" s="1">
        <f t="shared" si="233"/>
        <v>2.3868815057746766</v>
      </c>
    </row>
    <row r="379" spans="1:50" x14ac:dyDescent="0.2">
      <c r="A379" s="4">
        <v>377</v>
      </c>
      <c r="B379" s="21">
        <v>0.22242321302606299</v>
      </c>
      <c r="C379" s="21">
        <v>5.3479999999999999</v>
      </c>
      <c r="D379" s="21">
        <v>78</v>
      </c>
      <c r="E379" s="21">
        <v>16</v>
      </c>
      <c r="F379" s="21">
        <v>6</v>
      </c>
      <c r="G379" s="21">
        <v>10.1621434431711</v>
      </c>
      <c r="H379" s="21">
        <v>7</v>
      </c>
      <c r="I379" s="21">
        <v>1500</v>
      </c>
      <c r="J379" s="21">
        <v>0.15</v>
      </c>
      <c r="K379" s="21">
        <v>37.5</v>
      </c>
      <c r="L379" s="2">
        <f t="shared" si="195"/>
        <v>5</v>
      </c>
      <c r="M379" s="2">
        <f t="shared" si="196"/>
        <v>6</v>
      </c>
      <c r="N379" s="2">
        <f t="shared" si="197"/>
        <v>5</v>
      </c>
      <c r="O379" s="2">
        <f t="shared" si="198"/>
        <v>4</v>
      </c>
      <c r="P379" s="2">
        <f t="shared" si="199"/>
        <v>3</v>
      </c>
      <c r="Q379" s="2">
        <f t="shared" si="200"/>
        <v>2</v>
      </c>
      <c r="R379" s="2">
        <f t="shared" si="201"/>
        <v>6</v>
      </c>
      <c r="S379" s="2">
        <f t="shared" si="202"/>
        <v>3</v>
      </c>
      <c r="T379" s="2">
        <f t="shared" si="203"/>
        <v>3</v>
      </c>
      <c r="U379" s="2">
        <f t="shared" si="204"/>
        <v>3</v>
      </c>
      <c r="V379" s="10">
        <f t="shared" si="205"/>
        <v>0</v>
      </c>
      <c r="W379" s="2">
        <f t="shared" si="206"/>
        <v>0</v>
      </c>
      <c r="X379" s="2">
        <f t="shared" si="207"/>
        <v>0</v>
      </c>
      <c r="Y379" s="2">
        <f t="shared" si="208"/>
        <v>0</v>
      </c>
      <c r="Z379" s="2">
        <f t="shared" si="209"/>
        <v>0</v>
      </c>
      <c r="AA379" s="2">
        <f t="shared" si="210"/>
        <v>0</v>
      </c>
      <c r="AB379" s="2">
        <f t="shared" si="211"/>
        <v>0</v>
      </c>
      <c r="AC379" s="2">
        <f t="shared" si="228"/>
        <v>6</v>
      </c>
      <c r="AD379" s="5">
        <f t="shared" si="229"/>
        <v>2</v>
      </c>
      <c r="AE379">
        <f t="shared" si="230"/>
        <v>2</v>
      </c>
      <c r="AF379" s="1" t="str">
        <f t="shared" si="212"/>
        <v>-</v>
      </c>
      <c r="AG379" s="1">
        <f t="shared" si="213"/>
        <v>2.2546016521080423</v>
      </c>
      <c r="AH379" s="1" t="str">
        <f t="shared" si="214"/>
        <v>-</v>
      </c>
      <c r="AI379" s="1" t="str">
        <f t="shared" si="215"/>
        <v>-</v>
      </c>
      <c r="AJ379" s="1" t="str">
        <f t="shared" si="216"/>
        <v>-</v>
      </c>
      <c r="AK379" s="1" t="str">
        <f t="shared" si="217"/>
        <v>-</v>
      </c>
      <c r="AL379" s="1">
        <f t="shared" si="218"/>
        <v>2.2744967820126272</v>
      </c>
      <c r="AM379" s="1" t="str">
        <f t="shared" si="219"/>
        <v>-</v>
      </c>
      <c r="AN379" s="1" t="str">
        <f t="shared" si="220"/>
        <v>-</v>
      </c>
      <c r="AO379" s="1" t="str">
        <f t="shared" si="221"/>
        <v>-</v>
      </c>
      <c r="AP379" s="1" t="str">
        <f t="shared" si="231"/>
        <v>-</v>
      </c>
      <c r="AQ379" s="1" t="str">
        <f t="shared" si="222"/>
        <v>-</v>
      </c>
      <c r="AR379" s="1" t="str">
        <f t="shared" si="223"/>
        <v>-</v>
      </c>
      <c r="AS379" s="1" t="str">
        <f t="shared" si="224"/>
        <v>-</v>
      </c>
      <c r="AT379" s="1" t="str">
        <f t="shared" si="225"/>
        <v>-</v>
      </c>
      <c r="AU379" s="1" t="str">
        <f t="shared" si="226"/>
        <v>-</v>
      </c>
      <c r="AV379" s="1" t="str">
        <f t="shared" si="227"/>
        <v>-</v>
      </c>
      <c r="AW379" s="5">
        <f t="shared" si="232"/>
        <v>2</v>
      </c>
      <c r="AX379" s="1">
        <f t="shared" si="233"/>
        <v>2.2546016521080423</v>
      </c>
    </row>
    <row r="380" spans="1:50" x14ac:dyDescent="0.2">
      <c r="A380" s="4">
        <v>378</v>
      </c>
      <c r="B380" s="21">
        <v>0.32884402414102398</v>
      </c>
      <c r="C380" s="21">
        <v>3.8410000000000002</v>
      </c>
      <c r="D380" s="21">
        <v>72</v>
      </c>
      <c r="E380" s="21">
        <v>17</v>
      </c>
      <c r="F380" s="21">
        <v>11</v>
      </c>
      <c r="G380" s="21">
        <v>9.0460618508493607</v>
      </c>
      <c r="H380" s="21">
        <v>6</v>
      </c>
      <c r="I380" s="21">
        <v>1500</v>
      </c>
      <c r="J380" s="21">
        <v>0.15</v>
      </c>
      <c r="K380" s="21">
        <v>37.5</v>
      </c>
      <c r="L380" s="2">
        <f t="shared" si="195"/>
        <v>4</v>
      </c>
      <c r="M380" s="2">
        <f t="shared" si="196"/>
        <v>6</v>
      </c>
      <c r="N380" s="2">
        <f t="shared" si="197"/>
        <v>7</v>
      </c>
      <c r="O380" s="2">
        <f t="shared" si="198"/>
        <v>3</v>
      </c>
      <c r="P380" s="2">
        <f t="shared" si="199"/>
        <v>3</v>
      </c>
      <c r="Q380" s="2">
        <f t="shared" si="200"/>
        <v>4</v>
      </c>
      <c r="R380" s="2">
        <f t="shared" si="201"/>
        <v>6</v>
      </c>
      <c r="S380" s="2">
        <f t="shared" si="202"/>
        <v>5</v>
      </c>
      <c r="T380" s="2">
        <f t="shared" si="203"/>
        <v>5</v>
      </c>
      <c r="U380" s="2">
        <f t="shared" si="204"/>
        <v>4</v>
      </c>
      <c r="V380" s="10">
        <f t="shared" si="205"/>
        <v>0</v>
      </c>
      <c r="W380" s="2">
        <f t="shared" si="206"/>
        <v>0</v>
      </c>
      <c r="X380" s="2">
        <f t="shared" si="207"/>
        <v>0</v>
      </c>
      <c r="Y380" s="2">
        <f t="shared" si="208"/>
        <v>0</v>
      </c>
      <c r="Z380" s="2">
        <f t="shared" si="209"/>
        <v>0</v>
      </c>
      <c r="AA380" s="2">
        <f t="shared" si="210"/>
        <v>0</v>
      </c>
      <c r="AB380" s="2">
        <f t="shared" si="211"/>
        <v>0</v>
      </c>
      <c r="AC380" s="2">
        <f t="shared" si="228"/>
        <v>7</v>
      </c>
      <c r="AD380" s="5">
        <f t="shared" si="229"/>
        <v>3</v>
      </c>
      <c r="AE380">
        <f t="shared" si="230"/>
        <v>1</v>
      </c>
      <c r="AF380" s="1" t="str">
        <f t="shared" si="212"/>
        <v>-</v>
      </c>
      <c r="AG380" s="1" t="str">
        <f t="shared" si="213"/>
        <v>-</v>
      </c>
      <c r="AH380" s="1">
        <f t="shared" si="214"/>
        <v>1.8822806805081234</v>
      </c>
      <c r="AI380" s="1" t="str">
        <f t="shared" si="215"/>
        <v>-</v>
      </c>
      <c r="AJ380" s="1" t="str">
        <f t="shared" si="216"/>
        <v>-</v>
      </c>
      <c r="AK380" s="1" t="str">
        <f t="shared" si="217"/>
        <v>-</v>
      </c>
      <c r="AL380" s="1" t="str">
        <f t="shared" si="218"/>
        <v>-</v>
      </c>
      <c r="AM380" s="1" t="str">
        <f t="shared" si="219"/>
        <v>-</v>
      </c>
      <c r="AN380" s="1" t="str">
        <f t="shared" si="220"/>
        <v>-</v>
      </c>
      <c r="AO380" s="1" t="str">
        <f t="shared" si="221"/>
        <v>-</v>
      </c>
      <c r="AP380" s="1" t="str">
        <f t="shared" si="231"/>
        <v>-</v>
      </c>
      <c r="AQ380" s="1" t="str">
        <f t="shared" si="222"/>
        <v>-</v>
      </c>
      <c r="AR380" s="1" t="str">
        <f t="shared" si="223"/>
        <v>-</v>
      </c>
      <c r="AS380" s="1" t="str">
        <f t="shared" si="224"/>
        <v>-</v>
      </c>
      <c r="AT380" s="1" t="str">
        <f t="shared" si="225"/>
        <v>-</v>
      </c>
      <c r="AU380" s="1" t="str">
        <f t="shared" si="226"/>
        <v>-</v>
      </c>
      <c r="AV380" s="1" t="str">
        <f t="shared" si="227"/>
        <v>-</v>
      </c>
      <c r="AW380" s="5">
        <f t="shared" si="232"/>
        <v>3</v>
      </c>
      <c r="AX380" s="1">
        <f t="shared" si="233"/>
        <v>1.8822806805081234</v>
      </c>
    </row>
    <row r="381" spans="1:50" x14ac:dyDescent="0.2">
      <c r="A381" s="4">
        <v>379</v>
      </c>
      <c r="B381" s="21">
        <v>0.301829276733943</v>
      </c>
      <c r="C381" s="21">
        <v>5.7729999999999997</v>
      </c>
      <c r="D381" s="21">
        <v>91</v>
      </c>
      <c r="E381" s="21">
        <v>5</v>
      </c>
      <c r="F381" s="21">
        <v>4</v>
      </c>
      <c r="G381" s="21">
        <v>8.0821148005247494</v>
      </c>
      <c r="H381" s="21">
        <v>6</v>
      </c>
      <c r="I381" s="21">
        <v>1500</v>
      </c>
      <c r="J381" s="21">
        <v>0.15</v>
      </c>
      <c r="K381" s="21">
        <v>37.5</v>
      </c>
      <c r="L381" s="2">
        <f t="shared" si="195"/>
        <v>5</v>
      </c>
      <c r="M381" s="2">
        <f t="shared" si="196"/>
        <v>6</v>
      </c>
      <c r="N381" s="2">
        <f t="shared" si="197"/>
        <v>7</v>
      </c>
      <c r="O381" s="2">
        <f t="shared" si="198"/>
        <v>3</v>
      </c>
      <c r="P381" s="2">
        <f t="shared" si="199"/>
        <v>3</v>
      </c>
      <c r="Q381" s="2">
        <f t="shared" si="200"/>
        <v>4</v>
      </c>
      <c r="R381" s="2">
        <f t="shared" si="201"/>
        <v>5</v>
      </c>
      <c r="S381" s="2">
        <f t="shared" si="202"/>
        <v>5</v>
      </c>
      <c r="T381" s="2">
        <f t="shared" si="203"/>
        <v>5</v>
      </c>
      <c r="U381" s="2">
        <f t="shared" si="204"/>
        <v>4</v>
      </c>
      <c r="V381" s="10">
        <f t="shared" si="205"/>
        <v>0</v>
      </c>
      <c r="W381" s="2">
        <f t="shared" si="206"/>
        <v>0</v>
      </c>
      <c r="X381" s="2">
        <f t="shared" si="207"/>
        <v>0</v>
      </c>
      <c r="Y381" s="2">
        <f t="shared" si="208"/>
        <v>0</v>
      </c>
      <c r="Z381" s="2">
        <f t="shared" si="209"/>
        <v>0</v>
      </c>
      <c r="AA381" s="2">
        <f t="shared" si="210"/>
        <v>0</v>
      </c>
      <c r="AB381" s="2">
        <f t="shared" si="211"/>
        <v>0</v>
      </c>
      <c r="AC381" s="2">
        <f t="shared" si="228"/>
        <v>7</v>
      </c>
      <c r="AD381" s="5">
        <f t="shared" si="229"/>
        <v>3</v>
      </c>
      <c r="AE381">
        <f t="shared" si="230"/>
        <v>1</v>
      </c>
      <c r="AF381" s="1" t="str">
        <f t="shared" si="212"/>
        <v>-</v>
      </c>
      <c r="AG381" s="1" t="str">
        <f t="shared" si="213"/>
        <v>-</v>
      </c>
      <c r="AH381" s="1">
        <f t="shared" si="214"/>
        <v>1.8898661552979392</v>
      </c>
      <c r="AI381" s="1" t="str">
        <f t="shared" si="215"/>
        <v>-</v>
      </c>
      <c r="AJ381" s="1" t="str">
        <f t="shared" si="216"/>
        <v>-</v>
      </c>
      <c r="AK381" s="1" t="str">
        <f t="shared" si="217"/>
        <v>-</v>
      </c>
      <c r="AL381" s="1" t="str">
        <f t="shared" si="218"/>
        <v>-</v>
      </c>
      <c r="AM381" s="1" t="str">
        <f t="shared" si="219"/>
        <v>-</v>
      </c>
      <c r="AN381" s="1" t="str">
        <f t="shared" si="220"/>
        <v>-</v>
      </c>
      <c r="AO381" s="1" t="str">
        <f t="shared" si="221"/>
        <v>-</v>
      </c>
      <c r="AP381" s="1" t="str">
        <f t="shared" si="231"/>
        <v>-</v>
      </c>
      <c r="AQ381" s="1" t="str">
        <f t="shared" si="222"/>
        <v>-</v>
      </c>
      <c r="AR381" s="1" t="str">
        <f t="shared" si="223"/>
        <v>-</v>
      </c>
      <c r="AS381" s="1" t="str">
        <f t="shared" si="224"/>
        <v>-</v>
      </c>
      <c r="AT381" s="1" t="str">
        <f t="shared" si="225"/>
        <v>-</v>
      </c>
      <c r="AU381" s="1" t="str">
        <f t="shared" si="226"/>
        <v>-</v>
      </c>
      <c r="AV381" s="1" t="str">
        <f t="shared" si="227"/>
        <v>-</v>
      </c>
      <c r="AW381" s="5">
        <f t="shared" si="232"/>
        <v>3</v>
      </c>
      <c r="AX381" s="1">
        <f t="shared" si="233"/>
        <v>1.8898661552979392</v>
      </c>
    </row>
    <row r="382" spans="1:50" x14ac:dyDescent="0.2">
      <c r="A382" s="4">
        <v>380</v>
      </c>
      <c r="B382" s="21">
        <v>0.22955255488269599</v>
      </c>
      <c r="C382" s="21">
        <v>4.7880000000000003</v>
      </c>
      <c r="D382" s="21">
        <v>86</v>
      </c>
      <c r="E382" s="21">
        <v>12</v>
      </c>
      <c r="F382" s="21">
        <v>2</v>
      </c>
      <c r="G382" s="21">
        <v>9.10785947921479</v>
      </c>
      <c r="H382" s="21">
        <v>6</v>
      </c>
      <c r="I382" s="21">
        <v>1500</v>
      </c>
      <c r="J382" s="21">
        <v>0.15</v>
      </c>
      <c r="K382" s="21">
        <v>37.5</v>
      </c>
      <c r="L382" s="2">
        <f t="shared" si="195"/>
        <v>5</v>
      </c>
      <c r="M382" s="2">
        <f t="shared" si="196"/>
        <v>5</v>
      </c>
      <c r="N382" s="2">
        <f t="shared" si="197"/>
        <v>7</v>
      </c>
      <c r="O382" s="2">
        <f t="shared" si="198"/>
        <v>3</v>
      </c>
      <c r="P382" s="2">
        <f t="shared" si="199"/>
        <v>3</v>
      </c>
      <c r="Q382" s="2">
        <f t="shared" si="200"/>
        <v>4</v>
      </c>
      <c r="R382" s="2">
        <f t="shared" si="201"/>
        <v>6</v>
      </c>
      <c r="S382" s="2">
        <f t="shared" si="202"/>
        <v>5</v>
      </c>
      <c r="T382" s="2">
        <f t="shared" si="203"/>
        <v>5</v>
      </c>
      <c r="U382" s="2">
        <f t="shared" si="204"/>
        <v>4</v>
      </c>
      <c r="V382" s="10">
        <f t="shared" si="205"/>
        <v>0</v>
      </c>
      <c r="W382" s="2">
        <f t="shared" si="206"/>
        <v>0</v>
      </c>
      <c r="X382" s="2">
        <f t="shared" si="207"/>
        <v>0</v>
      </c>
      <c r="Y382" s="2">
        <f t="shared" si="208"/>
        <v>0</v>
      </c>
      <c r="Z382" s="2">
        <f t="shared" si="209"/>
        <v>0</v>
      </c>
      <c r="AA382" s="2">
        <f t="shared" si="210"/>
        <v>0</v>
      </c>
      <c r="AB382" s="2">
        <f t="shared" si="211"/>
        <v>0</v>
      </c>
      <c r="AC382" s="2">
        <f t="shared" si="228"/>
        <v>7</v>
      </c>
      <c r="AD382" s="5">
        <f t="shared" si="229"/>
        <v>3</v>
      </c>
      <c r="AE382">
        <f t="shared" si="230"/>
        <v>1</v>
      </c>
      <c r="AF382" s="1" t="str">
        <f t="shared" si="212"/>
        <v>-</v>
      </c>
      <c r="AG382" s="1" t="str">
        <f t="shared" si="213"/>
        <v>-</v>
      </c>
      <c r="AH382" s="1">
        <f t="shared" si="214"/>
        <v>2.0009989545922924</v>
      </c>
      <c r="AI382" s="1" t="str">
        <f t="shared" si="215"/>
        <v>-</v>
      </c>
      <c r="AJ382" s="1" t="str">
        <f t="shared" si="216"/>
        <v>-</v>
      </c>
      <c r="AK382" s="1" t="str">
        <f t="shared" si="217"/>
        <v>-</v>
      </c>
      <c r="AL382" s="1" t="str">
        <f t="shared" si="218"/>
        <v>-</v>
      </c>
      <c r="AM382" s="1" t="str">
        <f t="shared" si="219"/>
        <v>-</v>
      </c>
      <c r="AN382" s="1" t="str">
        <f t="shared" si="220"/>
        <v>-</v>
      </c>
      <c r="AO382" s="1" t="str">
        <f t="shared" si="221"/>
        <v>-</v>
      </c>
      <c r="AP382" s="1" t="str">
        <f t="shared" si="231"/>
        <v>-</v>
      </c>
      <c r="AQ382" s="1" t="str">
        <f t="shared" si="222"/>
        <v>-</v>
      </c>
      <c r="AR382" s="1" t="str">
        <f t="shared" si="223"/>
        <v>-</v>
      </c>
      <c r="AS382" s="1" t="str">
        <f t="shared" si="224"/>
        <v>-</v>
      </c>
      <c r="AT382" s="1" t="str">
        <f t="shared" si="225"/>
        <v>-</v>
      </c>
      <c r="AU382" s="1" t="str">
        <f t="shared" si="226"/>
        <v>-</v>
      </c>
      <c r="AV382" s="1" t="str">
        <f t="shared" si="227"/>
        <v>-</v>
      </c>
      <c r="AW382" s="5">
        <f t="shared" si="232"/>
        <v>3</v>
      </c>
      <c r="AX382" s="1">
        <f t="shared" si="233"/>
        <v>2.0009989545922924</v>
      </c>
    </row>
    <row r="383" spans="1:50" x14ac:dyDescent="0.2">
      <c r="A383" s="4">
        <v>381</v>
      </c>
      <c r="B383" s="21">
        <v>0.225305493836818</v>
      </c>
      <c r="C383" s="21">
        <v>6.2409999999999997</v>
      </c>
      <c r="D383" s="21">
        <v>83</v>
      </c>
      <c r="E383" s="21">
        <v>14</v>
      </c>
      <c r="F383" s="21">
        <v>3</v>
      </c>
      <c r="G383" s="21">
        <v>11.8584000920675</v>
      </c>
      <c r="H383" s="21">
        <v>7</v>
      </c>
      <c r="I383" s="21">
        <v>1500</v>
      </c>
      <c r="J383" s="21">
        <v>0.15</v>
      </c>
      <c r="K383" s="21">
        <v>37.5</v>
      </c>
      <c r="L383" s="2">
        <f t="shared" si="195"/>
        <v>5</v>
      </c>
      <c r="M383" s="2">
        <f t="shared" si="196"/>
        <v>6</v>
      </c>
      <c r="N383" s="2">
        <f t="shared" si="197"/>
        <v>5</v>
      </c>
      <c r="O383" s="2">
        <f t="shared" si="198"/>
        <v>4</v>
      </c>
      <c r="P383" s="2">
        <f t="shared" si="199"/>
        <v>3</v>
      </c>
      <c r="Q383" s="2">
        <f t="shared" si="200"/>
        <v>2</v>
      </c>
      <c r="R383" s="2">
        <f t="shared" si="201"/>
        <v>6</v>
      </c>
      <c r="S383" s="2">
        <f t="shared" si="202"/>
        <v>3</v>
      </c>
      <c r="T383" s="2">
        <f t="shared" si="203"/>
        <v>3</v>
      </c>
      <c r="U383" s="2">
        <f t="shared" si="204"/>
        <v>3</v>
      </c>
      <c r="V383" s="10">
        <f t="shared" si="205"/>
        <v>0</v>
      </c>
      <c r="W383" s="2">
        <f t="shared" si="206"/>
        <v>0</v>
      </c>
      <c r="X383" s="2">
        <f t="shared" si="207"/>
        <v>0</v>
      </c>
      <c r="Y383" s="2">
        <f t="shared" si="208"/>
        <v>0</v>
      </c>
      <c r="Z383" s="2">
        <f t="shared" si="209"/>
        <v>0</v>
      </c>
      <c r="AA383" s="2">
        <f t="shared" si="210"/>
        <v>0</v>
      </c>
      <c r="AB383" s="2">
        <f t="shared" si="211"/>
        <v>0</v>
      </c>
      <c r="AC383" s="2">
        <f t="shared" si="228"/>
        <v>6</v>
      </c>
      <c r="AD383" s="5">
        <f t="shared" si="229"/>
        <v>2</v>
      </c>
      <c r="AE383">
        <f t="shared" si="230"/>
        <v>2</v>
      </c>
      <c r="AF383" s="1" t="str">
        <f t="shared" si="212"/>
        <v>-</v>
      </c>
      <c r="AG383" s="1">
        <f t="shared" si="213"/>
        <v>2.1802017185348843</v>
      </c>
      <c r="AH383" s="1" t="str">
        <f t="shared" si="214"/>
        <v>-</v>
      </c>
      <c r="AI383" s="1" t="str">
        <f t="shared" si="215"/>
        <v>-</v>
      </c>
      <c r="AJ383" s="1" t="str">
        <f t="shared" si="216"/>
        <v>-</v>
      </c>
      <c r="AK383" s="1" t="str">
        <f t="shared" si="217"/>
        <v>-</v>
      </c>
      <c r="AL383" s="1">
        <f t="shared" si="218"/>
        <v>2.2852936410369402</v>
      </c>
      <c r="AM383" s="1" t="str">
        <f t="shared" si="219"/>
        <v>-</v>
      </c>
      <c r="AN383" s="1" t="str">
        <f t="shared" si="220"/>
        <v>-</v>
      </c>
      <c r="AO383" s="1" t="str">
        <f t="shared" si="221"/>
        <v>-</v>
      </c>
      <c r="AP383" s="1" t="str">
        <f t="shared" si="231"/>
        <v>-</v>
      </c>
      <c r="AQ383" s="1" t="str">
        <f t="shared" si="222"/>
        <v>-</v>
      </c>
      <c r="AR383" s="1" t="str">
        <f t="shared" si="223"/>
        <v>-</v>
      </c>
      <c r="AS383" s="1" t="str">
        <f t="shared" si="224"/>
        <v>-</v>
      </c>
      <c r="AT383" s="1" t="str">
        <f t="shared" si="225"/>
        <v>-</v>
      </c>
      <c r="AU383" s="1" t="str">
        <f t="shared" si="226"/>
        <v>-</v>
      </c>
      <c r="AV383" s="1" t="str">
        <f t="shared" si="227"/>
        <v>-</v>
      </c>
      <c r="AW383" s="5">
        <f t="shared" si="232"/>
        <v>2</v>
      </c>
      <c r="AX383" s="1">
        <f t="shared" si="233"/>
        <v>2.1802017185348843</v>
      </c>
    </row>
    <row r="384" spans="1:50" x14ac:dyDescent="0.2">
      <c r="A384" s="4">
        <v>382</v>
      </c>
      <c r="B384" s="21">
        <v>0.23448437352132201</v>
      </c>
      <c r="C384" s="21">
        <v>25.706</v>
      </c>
      <c r="D384" s="21">
        <v>79</v>
      </c>
      <c r="E384" s="21">
        <v>18</v>
      </c>
      <c r="F384" s="21">
        <v>3</v>
      </c>
      <c r="G384" s="21">
        <v>9.0884061107262504</v>
      </c>
      <c r="H384" s="21">
        <v>6</v>
      </c>
      <c r="I384" s="21">
        <v>1500</v>
      </c>
      <c r="J384" s="21">
        <v>0.15</v>
      </c>
      <c r="K384" s="21">
        <v>37.5</v>
      </c>
      <c r="L384" s="2">
        <f t="shared" si="195"/>
        <v>5</v>
      </c>
      <c r="M384" s="2">
        <f t="shared" si="196"/>
        <v>5</v>
      </c>
      <c r="N384" s="2">
        <f t="shared" si="197"/>
        <v>7</v>
      </c>
      <c r="O384" s="2">
        <f t="shared" si="198"/>
        <v>3</v>
      </c>
      <c r="P384" s="2">
        <f t="shared" si="199"/>
        <v>3</v>
      </c>
      <c r="Q384" s="2">
        <f t="shared" si="200"/>
        <v>4</v>
      </c>
      <c r="R384" s="2">
        <f t="shared" si="201"/>
        <v>6</v>
      </c>
      <c r="S384" s="2">
        <f t="shared" si="202"/>
        <v>5</v>
      </c>
      <c r="T384" s="2">
        <f t="shared" si="203"/>
        <v>5</v>
      </c>
      <c r="U384" s="2">
        <f t="shared" si="204"/>
        <v>4</v>
      </c>
      <c r="V384" s="10">
        <f t="shared" si="205"/>
        <v>0</v>
      </c>
      <c r="W384" s="2">
        <f t="shared" si="206"/>
        <v>0</v>
      </c>
      <c r="X384" s="2">
        <f t="shared" si="207"/>
        <v>0</v>
      </c>
      <c r="Y384" s="2">
        <f t="shared" si="208"/>
        <v>0</v>
      </c>
      <c r="Z384" s="2">
        <f t="shared" si="209"/>
        <v>0</v>
      </c>
      <c r="AA384" s="2">
        <f t="shared" si="210"/>
        <v>0</v>
      </c>
      <c r="AB384" s="2">
        <f t="shared" si="211"/>
        <v>0</v>
      </c>
      <c r="AC384" s="2">
        <f t="shared" si="228"/>
        <v>7</v>
      </c>
      <c r="AD384" s="5">
        <f t="shared" si="229"/>
        <v>3</v>
      </c>
      <c r="AE384">
        <f t="shared" si="230"/>
        <v>1</v>
      </c>
      <c r="AF384" s="1" t="str">
        <f t="shared" si="212"/>
        <v>-</v>
      </c>
      <c r="AG384" s="1" t="str">
        <f t="shared" si="213"/>
        <v>-</v>
      </c>
      <c r="AH384" s="1">
        <f t="shared" si="214"/>
        <v>2.0841945250033302</v>
      </c>
      <c r="AI384" s="1" t="str">
        <f t="shared" si="215"/>
        <v>-</v>
      </c>
      <c r="AJ384" s="1" t="str">
        <f t="shared" si="216"/>
        <v>-</v>
      </c>
      <c r="AK384" s="1" t="str">
        <f t="shared" si="217"/>
        <v>-</v>
      </c>
      <c r="AL384" s="1" t="str">
        <f t="shared" si="218"/>
        <v>-</v>
      </c>
      <c r="AM384" s="1" t="str">
        <f t="shared" si="219"/>
        <v>-</v>
      </c>
      <c r="AN384" s="1" t="str">
        <f t="shared" si="220"/>
        <v>-</v>
      </c>
      <c r="AO384" s="1" t="str">
        <f t="shared" si="221"/>
        <v>-</v>
      </c>
      <c r="AP384" s="1" t="str">
        <f t="shared" si="231"/>
        <v>-</v>
      </c>
      <c r="AQ384" s="1" t="str">
        <f t="shared" si="222"/>
        <v>-</v>
      </c>
      <c r="AR384" s="1" t="str">
        <f t="shared" si="223"/>
        <v>-</v>
      </c>
      <c r="AS384" s="1" t="str">
        <f t="shared" si="224"/>
        <v>-</v>
      </c>
      <c r="AT384" s="1" t="str">
        <f t="shared" si="225"/>
        <v>-</v>
      </c>
      <c r="AU384" s="1" t="str">
        <f t="shared" si="226"/>
        <v>-</v>
      </c>
      <c r="AV384" s="1" t="str">
        <f t="shared" si="227"/>
        <v>-</v>
      </c>
      <c r="AW384" s="5">
        <f t="shared" si="232"/>
        <v>3</v>
      </c>
      <c r="AX384" s="1">
        <f t="shared" si="233"/>
        <v>2.0841945250033302</v>
      </c>
    </row>
    <row r="385" spans="1:50" x14ac:dyDescent="0.2">
      <c r="A385" s="4">
        <v>383</v>
      </c>
      <c r="B385" s="21">
        <v>0.64272572448735799</v>
      </c>
      <c r="C385" s="21">
        <v>0.35799999999999998</v>
      </c>
      <c r="D385" s="21">
        <v>39</v>
      </c>
      <c r="E385" s="21">
        <v>0</v>
      </c>
      <c r="F385" s="21">
        <v>61</v>
      </c>
      <c r="G385" s="21">
        <v>5.3721362310849603</v>
      </c>
      <c r="H385" s="21">
        <v>6</v>
      </c>
      <c r="I385" s="21">
        <v>1700</v>
      </c>
      <c r="J385" s="21">
        <v>185</v>
      </c>
      <c r="K385" s="21">
        <v>12.5</v>
      </c>
      <c r="L385" s="2">
        <f t="shared" si="195"/>
        <v>1</v>
      </c>
      <c r="M385" s="2">
        <f t="shared" si="196"/>
        <v>3</v>
      </c>
      <c r="N385" s="2">
        <f t="shared" si="197"/>
        <v>4</v>
      </c>
      <c r="O385" s="2">
        <f t="shared" si="198"/>
        <v>4</v>
      </c>
      <c r="P385" s="2">
        <f t="shared" si="199"/>
        <v>6</v>
      </c>
      <c r="Q385" s="2">
        <f t="shared" si="200"/>
        <v>7</v>
      </c>
      <c r="R385" s="2">
        <f t="shared" si="201"/>
        <v>2</v>
      </c>
      <c r="S385" s="2">
        <f t="shared" si="202"/>
        <v>5</v>
      </c>
      <c r="T385" s="2">
        <f t="shared" si="203"/>
        <v>5</v>
      </c>
      <c r="U385" s="2">
        <f t="shared" si="204"/>
        <v>5</v>
      </c>
      <c r="V385" s="10">
        <f t="shared" si="205"/>
        <v>0</v>
      </c>
      <c r="W385" s="2">
        <f t="shared" si="206"/>
        <v>0</v>
      </c>
      <c r="X385" s="2">
        <f t="shared" si="207"/>
        <v>0</v>
      </c>
      <c r="Y385" s="2">
        <f t="shared" si="208"/>
        <v>0</v>
      </c>
      <c r="Z385" s="2">
        <f t="shared" si="209"/>
        <v>0</v>
      </c>
      <c r="AA385" s="2">
        <f t="shared" si="210"/>
        <v>0</v>
      </c>
      <c r="AB385" s="2">
        <f t="shared" si="211"/>
        <v>0</v>
      </c>
      <c r="AC385" s="2">
        <f t="shared" si="228"/>
        <v>7</v>
      </c>
      <c r="AD385" s="5">
        <f t="shared" si="229"/>
        <v>6</v>
      </c>
      <c r="AE385">
        <f t="shared" si="230"/>
        <v>1</v>
      </c>
      <c r="AF385" s="1" t="str">
        <f t="shared" si="212"/>
        <v>-</v>
      </c>
      <c r="AG385" s="1" t="str">
        <f t="shared" si="213"/>
        <v>-</v>
      </c>
      <c r="AH385" s="1" t="str">
        <f t="shared" si="214"/>
        <v>-</v>
      </c>
      <c r="AI385" s="1" t="str">
        <f t="shared" si="215"/>
        <v>-</v>
      </c>
      <c r="AJ385" s="1" t="str">
        <f t="shared" si="216"/>
        <v>-</v>
      </c>
      <c r="AK385" s="1">
        <f t="shared" si="217"/>
        <v>1.8106077006404668</v>
      </c>
      <c r="AL385" s="1" t="str">
        <f t="shared" si="218"/>
        <v>-</v>
      </c>
      <c r="AM385" s="1" t="str">
        <f t="shared" si="219"/>
        <v>-</v>
      </c>
      <c r="AN385" s="1" t="str">
        <f t="shared" si="220"/>
        <v>-</v>
      </c>
      <c r="AO385" s="1" t="str">
        <f t="shared" si="221"/>
        <v>-</v>
      </c>
      <c r="AP385" s="1" t="str">
        <f t="shared" si="231"/>
        <v>-</v>
      </c>
      <c r="AQ385" s="1" t="str">
        <f t="shared" si="222"/>
        <v>-</v>
      </c>
      <c r="AR385" s="1" t="str">
        <f t="shared" si="223"/>
        <v>-</v>
      </c>
      <c r="AS385" s="1" t="str">
        <f t="shared" si="224"/>
        <v>-</v>
      </c>
      <c r="AT385" s="1" t="str">
        <f t="shared" si="225"/>
        <v>-</v>
      </c>
      <c r="AU385" s="1" t="str">
        <f t="shared" si="226"/>
        <v>-</v>
      </c>
      <c r="AV385" s="1" t="str">
        <f t="shared" si="227"/>
        <v>-</v>
      </c>
      <c r="AW385" s="5">
        <f t="shared" si="232"/>
        <v>6</v>
      </c>
      <c r="AX385" s="1">
        <f t="shared" si="233"/>
        <v>1.8106077006404668</v>
      </c>
    </row>
    <row r="386" spans="1:50" x14ac:dyDescent="0.2">
      <c r="A386" s="4">
        <v>384</v>
      </c>
      <c r="B386" s="21">
        <v>0.73558409259764801</v>
      </c>
      <c r="C386" s="21">
        <v>0.23599999999999999</v>
      </c>
      <c r="D386" s="21">
        <v>21</v>
      </c>
      <c r="E386" s="21">
        <v>0</v>
      </c>
      <c r="F386" s="21">
        <v>79</v>
      </c>
      <c r="G386" s="21">
        <v>3.5385111679378101</v>
      </c>
      <c r="H386" s="21">
        <v>5</v>
      </c>
      <c r="I386" s="21">
        <v>1700</v>
      </c>
      <c r="J386" s="21">
        <v>185</v>
      </c>
      <c r="K386" s="21">
        <v>12.5</v>
      </c>
      <c r="L386" s="2">
        <f t="shared" ref="L386:L449" si="234">IF(D386&gt;0,IF(AND(B386&gt;=0.2, B386&lt;=0.4), 1, 0) +
IF(C386&gt;2, 1, 0) +
IF(AND(D386&gt;=40, D386&lt;=60), 1, 0) +
IF(AND(E386&gt;=40, E386&lt;=60), 1, 0) +
IF(AND(F386&lt;10), 1, 0) +
IF(G386&gt;25, 1, 0) +
IF(H386=8, 1, 0) +
IF(AND(I386&gt;=1500, I386&lt;=1800), 1, 0) +
IF(AND(J386&gt;=0.1, J386&lt;=0.2), 1, 0) +
IF(AND(K386&gt;=50, K386&lt;=300), 1, 0),0)</f>
        <v>1</v>
      </c>
      <c r="M386" s="2">
        <f t="shared" ref="M386:M449" si="235">IF(D386&gt;0,IF(AND(B386&gt;=0.3, B386&lt;=0.6), 1, 0) +
IF(AND(C386&gt;=0.75, C386&lt;=2), 1, 0) +
IF(AND(D386&gt;=40, D386&lt;=70), 1, 0) +
IF(AND(E386&gt;=30, E386&lt;=50), 1, 0) +
IF(AND(F386&lt;20), 1, 0) +
IF(AND(G386&gt;=10, G386&lt;=25), 1, 0) +
IF(AND(H386&gt;=6, H386&lt;=7), 1, 0) +
IF(AND(I386&gt;=1500, I386&lt;=2200), 1, 0) +
IF(AND(J386&gt;=0.1, J386&lt;=0.2), 1, 0) +
IF(K386&lt;75, 1, 0),0)</f>
        <v>2</v>
      </c>
      <c r="N386" s="2">
        <f t="shared" ref="N386:N449" si="236">IF(D386&gt;0,IF(AND(B386&gt;=0.2, B386&lt;=0.6), 1, 0) +
IF(AND(C386&gt;=0.75, C386&lt;=1.5), 1, 0) +
IF(AND(D386&gt;=40, D386&lt;=70), 1, 0) +
IF(AND(E386&gt;=20, E386&lt;=50), 1, 0) +
IF(AND(F386&lt;30), 1, 0) +
IF(AND(G386&gt;=3, G386&lt;=10), 1, 0) +
IF(H386=6, 1, 0) +
IF(AND(I386&gt;=1200, I386&lt;=1800), 1, 0) +
IF(AND(J386&gt;=0.1, J386&lt;=0.2), 1, 0) +
IF(AND(K386&lt;75), 1, 0),)</f>
        <v>3</v>
      </c>
      <c r="O386" s="2">
        <f t="shared" ref="O386:O449" si="237">IF(D386&gt;0,IF(AND(B386&gt;=0.5, B386&lt;=0.7), 1, 0) +
IF(AND(C386&gt;=0.75, C386&lt;=1.25), 1, 0) +
IF(AND(D386&gt;=20, D386&lt;=40), 1, 0) +
IF(AND(E386&gt;=30, E386&lt;=40), 1, 0) +
IF(AND(F386&gt;=30, F386&lt;=40), 1, 0) +
IF(G386&gt;25, 1, 0) +
IF(AND(H386&gt;=7, H386&lt;=8), 1, 0) +
IF(AND(I386&gt;=1400, I386&lt;=1800), 1, 0) +
IF(AND(J386&gt;=0.12, J386&lt;=0.25), 1, 0) +
IF(AND(K386&lt;50), 1, 0),)</f>
        <v>3</v>
      </c>
      <c r="P386" s="2">
        <f t="shared" ref="P386:P449" si="238">IF(D386&gt;0,IF(AND(B386&gt;=0.5, B386&lt;=0.8), 1, 0) +
IF(AND(C386&gt;=0.3, C386&lt;=0.75), 1, 0) +
IF(AND(D386&gt;=20, D386&lt;=40), 1, 0) +
IF(AND(E386&gt;=30, E386&lt;=50), 1, 0) +
IF(AND(F386&gt;=20, F386&lt;=40), 1, 0) +
IF(AND(G386&gt;=10, G386&lt;=25), 1, 0) +
IF(AND(H386&gt;=5, H386&lt;=6), 1, 0) +
IF(AND(I386&gt;=1400, I386&lt;=2000), 1, 0) +
IF(AND(J386&gt;=0.12, J386&lt;=0.25), 1, 0) +
IF(AND(K386&lt;25), 1, 0),)</f>
        <v>5</v>
      </c>
      <c r="Q386" s="2">
        <f t="shared" ref="Q386:Q449" si="239">IF(D386&gt;0,IF(AND(B386&gt;=0.6, B386&lt;=0.9), 1, 0) +
IF(AND(C386&gt;=0.3, C386&lt;=0.75), 1, 0) +
IF(AND(D386&gt;=20, D386&lt;=40), 1, 0) +
IF(AND(E386&gt;=20, E386&lt;=50), 1, 0) +
IF(AND(F386&gt;=30, F386&lt;=60), 1, 0) +
IF(AND(G386&gt;=3, G386&lt;=10), 1, 0) +
IF(AND(H386&gt;=5, H386&lt;=6), 1, 0) +
IF(AND(I386&gt;=1200, I386&lt;=1800), 1, 0) +
IF(AND(J386&gt;=0.12, J386&lt;=0.25), 1, 0) +
IF(AND(K386&lt;25), 1, 0),0)</f>
        <v>6</v>
      </c>
      <c r="R386" s="2">
        <f t="shared" ref="R386:R449" si="240">IF(D386&gt;0,IF(AND(B386&gt;=0.2, B386&lt;=0.5), 1, 0) +
IF(AND(C386&gt;=1, C386&lt;=2), 1, 0) +
IF(AND(D386&gt;=60, D386&lt;=90), 1, 0) +
IF(E386&lt;20, 1, 0) +
IF(F386&lt;30, 1, 0) +
IF(AND(G386&gt;=2, G386&lt;=4), 1, 0) +
IF(AND(H386&gt;=4, H386&lt;=5), 1, 0) +
IF(AND(I386&gt;=800, I386&lt;=1500), 1, 0) +
IF(AND(J386&gt;=0.15, J386&lt;=0.35), 1, 0) +
IF(AND(K386&lt;35), 1, 0),)</f>
        <v>4</v>
      </c>
      <c r="S386" s="2">
        <f t="shared" ref="S386:S449" si="241">IF(D386&gt;0,IF(B386&gt;0.8, 1, 0) +
IF(AND(C386&gt;=0.1, C386&lt;=0.25), 1, 0) +
IF(AND(D386&gt;=10, D386&lt;=20), 1, 0) +
IF(E386&lt;20, 1, 0) +
IF(AND(F386&gt;=60, F386&lt;=80), 1, 0) +
IF(AND(G386&gt;=3, G386&lt;=10), 1, 0) +
IF(AND(H386&gt;=5, H386&lt;=6), 1, 0) +
IF(AND(I386&gt;=1000, I386&lt;=1800), 1, 0) +
IF(AND(J386&gt;=0.12, J386&lt;=0.25), 1, 0) +
IF(K386&lt;10, 1, 0),)</f>
        <v>6</v>
      </c>
      <c r="T386" s="2">
        <f t="shared" ref="T386:T449" si="242">IF(D386&gt;0,IF(B386&gt;0.8, 1, 0) +
IF(AND(C386&gt;=0.1, C386&lt;=0.25), 1, 0) +
IF(AND(D386&gt;=10, D386&lt;=20), 1, 0) +
IF(E386&lt;20, 1, 0) +
IF(AND(F386&gt;=60, F386&lt;=80), 1, 0) +
IF(AND(G386&gt;=3, G386&lt;=10), 1, 0) +
IF(AND(H386&gt;=5, H386&lt;=6), 1, 0) +
IF(AND(I386&gt;=1000, I386&lt;=1800), 1, 0) +
IF(AND(J386&gt;=0.12, J386&lt;=0.25), 1, 0) +
IF(K386&lt;10, 1, 0),0)</f>
        <v>6</v>
      </c>
      <c r="U386" s="2">
        <f t="shared" ref="U386:U449" si="243">IF(D386&gt;0,IF(AND(B386&gt;=0.6, B386&lt;=0.9), 1, 0) +
IF(AND(C386&gt;=0.2, C386&lt;=0.5), 1, 0) +
IF(AND(D386&gt;=20, D386&lt;=30), 1, 0) +
IF(AND(E386&gt;=20, E386&lt;=40), 1, 0) +
IF(AND(F386&gt;=40, F386&lt;=50), 1, 0) +
IF(AND(G386&gt;=5, G386&lt;=15), 1, 0) +
IF(AND(H386&gt;=5, H386&lt;=6), 1, 0) +
IF(AND(I386&gt;=1000, I386&lt;=2500), 1, 0) +
IF(AND(J386&gt;=0.12, J386&lt;=0.2), 1, 0) +
IF(K386&gt;300, 1, 0),0)</f>
        <v>5</v>
      </c>
      <c r="V386" s="10">
        <f t="shared" ref="V386:V449" si="244">IF(D386=0,IF(B386&lt;0.4, 1, 0) +
IF(C386&gt;1, 1, 0) +
IF(D386&lt;10, 1, 0) +
IF(E386&lt;10, 1, 0) +
IF(F386&gt;90, 1, 0) +
IF(AND(G386&gt;=3, G386&lt;=30), 1, 0) +
IF(H386=8, 1, 0) +
IF(AND(I386&gt;=1000, I386&lt;=1800), 1, 0) +
IF(AND(J386&gt;=0.12, J386&lt;=0.2), 1, 0) +
IF(K386=0, 1, 0),0)</f>
        <v>0</v>
      </c>
      <c r="W386" s="2">
        <f t="shared" ref="W386:W449" si="245">IF(D386=0,IF(AND(B386&gt;=0.5, B386&lt;=0.8), 1, 0) +
IF(AND(C386&gt;=0.25, C386&lt;=0.75), 1, 0) +
IF(D386&lt;10, 1, 0) +
IF(E386&lt;10, 1, 0) +
IF(F386&gt;90, 1, 0) +
IF(AND(G386&gt;=3, G386&lt;=15), 1, 0) +
IF(AND(H386&gt;=5, H386&lt;=6), 1, 0) +
IF(AND(I386&gt;=1200, I386&lt;=1800), 1, 0) +
IF(AND(J386&gt;=0.15, J386&lt;=0.25), 1, 0) +
IF(K386=0, 1, 0),0)</f>
        <v>0</v>
      </c>
      <c r="X386" s="2">
        <f t="shared" ref="X386:X449" si="246">IF(D386=0,IF(AND(B386&gt;=0.7, B386&lt;=0.9), 1, 0) +
IF(AND(C386&gt;=0.25, C386&lt;=1), 1, 0) +
IF(D386&lt;10, 1, 0) +
IF(E386&lt;10, 1, 0) +
IF(F386&gt;90, 1, 0) +
IF(G386&lt;2, 1, 0) +
IF(AND(H386&gt;=4, H386&lt;=5), 1, 0) +
IF(AND(I386&gt;=1200, I386&lt;=1600), 1, 0) +
IF(AND(J386&gt;=0.15, J386&lt;=0.25), 1, 0) +
IF(K386=0, 1, 0),0)</f>
        <v>0</v>
      </c>
      <c r="Y386" s="2">
        <f t="shared" ref="Y386:Y449" si="247">IF(D386=0,IF(B386&gt;0.9, 1, 0) +
IF(C386&lt;0.1, 1, 0) +
IF(D386&lt;10, 1, 0) +
IF(E386&gt;90, 1, 0) +
IF(F386&lt;10, 1, 0) +
IF(G386&lt;0.25, 1, 0) +
IF(AND(H386&gt;=1, H386&lt;=2), 1, 0) +
IF(AND(I386&gt;=1200, I386&lt;=2500), 1, 0) +
IF(AND(J386&gt;=0.15, J386&lt;=0.3), 1, 0) +
IF(K386=0, 1, 0),0)</f>
        <v>0</v>
      </c>
      <c r="Z386" s="2">
        <f t="shared" ref="Z386:Z449" si="248">IF(D386=0,IF(B386&gt;0.9, 1, 0) +
IF(C386&lt;0.1, 1, 0) +
IF(D386&lt;10, 1, 0) +
IF(E386&gt;90, 1, 0) +
IF(F386&lt;10, 1, 0) +
IF(G386&lt;0.25, 1, 0) +
IF(AND(H386&gt;=1, H386&lt;=2), 1, 0) +
IF(AND(I386&gt;=1200, I386&lt;=2500), 1, 0) +
IF(AND(J386&gt;=0.15, J386&lt;=0.3), 1, 0) +
IF(K386=0, 1, 0),0)</f>
        <v>0</v>
      </c>
      <c r="AA386" s="2">
        <f t="shared" ref="AA386:AA449" si="249">IF(D386=0,IF(B386&gt;0.9, 1, 0) +
IF(C386&lt;0.1, 1, 0) +
IF(D386&lt;10, 1, 0) +
IF(E386&lt;10, 1, 0) +
IF(F386&gt;90, 1, 0) +
IF(G386&lt;0.25, 1, 0) +
IF(AND(H386&gt;=1, H386&lt;=2), 1, 0) +
IF(AND(I386&gt;=1200, I386&lt;=2500), 1, 0) +
IF(AND(J386&gt;=0.15, J386&lt;=0.3), 1, 0) +
IF(K386=0, 1, 0),0)</f>
        <v>0</v>
      </c>
      <c r="AB386" s="2">
        <f t="shared" ref="AB386:AB449" si="250">IF(D386=0,IF(B386&gt;0.9, 1, 0) +
IF(C386&lt;0.1, 1, 0) +
IF(D386&lt;10, 1, 0) +
IF(E386&lt;10, 1, 0) +
IF(F386&gt;90, 1, 0) +
IF(AND(G386&gt;=1, G386&lt;=2), 1, 0) +
IF(H386&lt;0.25, 1, 0) +
IF(I386=1500, 1, 0) +
IF(AND(J386&gt;=0.02, J386&lt;=0.1), 1, 0) +
IF(K386=0, 1, 0),0)</f>
        <v>0</v>
      </c>
      <c r="AC386" s="2">
        <f t="shared" si="228"/>
        <v>6</v>
      </c>
      <c r="AD386" s="5">
        <f t="shared" si="229"/>
        <v>6</v>
      </c>
      <c r="AE386">
        <f t="shared" si="230"/>
        <v>3</v>
      </c>
      <c r="AF386" s="1" t="str">
        <f t="shared" ref="AF386:AF449" si="251">IF(L386=AC386,SQRT(
AVERAGE(
(IF(B386&lt;&gt;0,((B386-0.3)/B386)^2,0)) +
(IF(C386&lt;&gt;0,((C386-2)/C386)^2,0)) +
(IF(D386&lt;&gt;0,((D386-0.5)/D386)^2,0)) +
(IF(E386&lt;&gt;0,((E386-0.5)/E386)^2,0)) +
(IF(F386&lt;&gt;0,((F386-0.05)/F386)^2,0)) +
(IF(G386&lt;&gt;0,((G386-25)/G386)^2,0)) +
(IF(H386&lt;&gt;0,((H386-8)/H386)^2,0)) +
(IF(I386&lt;&gt;0,((I386-1650)/I386)^2,0)) +
(IF(J386&lt;&gt;0,((J386-0.15)/J386)^2,0)) +
(IF(K386&lt;&gt;0,((IF(D386=0,0,K386)-175)/IF(D386=0,1,K386)))^2)
)
),"-")</f>
        <v>-</v>
      </c>
      <c r="AG386" s="1" t="str">
        <f t="shared" ref="AG386:AG449" si="252">IF(M386=AC386,SQRT(
AVERAGE(
(IF(B386&lt;&gt;0,((B386-0.45)/B386)^2,0)) +
(IF(C386&lt;&gt;0,((C386-1.375)/C386)^2,0)) +
(IF(D386&lt;&gt;0,((D386-0.55)/D386)^2,0)) +
(IF(E386&lt;&gt;0,((E386-0.4)/E386)^2,0)) +
(IF(F386&lt;&gt;0,((F386-0.1)/F386)^2,0)) +
(IF(G386&lt;&gt;0,((G386-17.5)/G386)^2,0)) +
(IF(H386&lt;&gt;0,((H386-6.5)/H386)^2,0)) +
(IF(I386&lt;&gt;0,((I386-1850)/I386)^2,0)) +
(IF(J386&lt;&gt;0,((J386-0.15)/J386)^2,0)) +
(IF(K386&lt;&gt;0,((IF(D386=0,0,K386)-37.5)/IF(D386=0,1,K386)))^2)
)
),"-")</f>
        <v>-</v>
      </c>
      <c r="AH386" s="1" t="str">
        <f t="shared" ref="AH386:AH449" si="253">IF(N386=AC386,SQRT(
AVERAGE(
(IF(B386&lt;&gt;0,((B386-0.4)/B386)^2,0)) +
(IF(C386&lt;&gt;0,((C386-1.125)/C386)^2,0)) +
(IF(D386&lt;&gt;0,((D386-0.55)/D386)^2,0)) +
(IF(E386&lt;&gt;0,((E386-0.35)/E386)^2,0)) +
(IF(F386&lt;&gt;0,((F386-0.15)/F386)^2,0)) +
(IF(G386&lt;&gt;0,((G386-6.5)/G386)^2,0)) +
(IF(H386&lt;&gt;0,((H386-6)/H386)^2,0)) +
(IF(I386&lt;&gt;0,((I386-1500)/I386)^2,0)) +
(IF(J386&lt;&gt;0,((J386-0.15)/J386)^2,0)) +
(IF(K386&lt;&gt;0,((IF(D386=0,0,K386)-37.5)/IF(D386=0,1,K386)))^2)
)
),"-")</f>
        <v>-</v>
      </c>
      <c r="AI386" s="1" t="str">
        <f t="shared" ref="AI386:AI449" si="254">IF(O386=AC386,SQRT(
AVERAGE(
(IF(B386&lt;&gt;0,((B386-0.6)/B386)^2,0)) +
(IF(C386&lt;&gt;0,((C386-1)/C386)^2,0)) +
(IF(D386&lt;&gt;0,((D386-0.3)/D386)^2,0)) +
(IF(E386&lt;&gt;0,((E386-0.35)/E386)^2,0)) +
(IF(F386&lt;&gt;0,((F386-0.35)/F386)^2,0)) +
(IF(G386&lt;&gt;0,((G386-27.5)/G386)^2,0)) +
(IF(H386&lt;&gt;0,((H386-7.5)/H386)^2,0)) +
(IF(I386&lt;&gt;0,((I386-1600)/I386)^2,0)) +
(IF(J386&lt;&gt;0,((J386-0.185)/J386)^2,0)) +
(IF(K386&lt;&gt;0,((IF(D386=0,0,K386)-25)/IF(D386=0,1,K386)))^2)
)
),"-")</f>
        <v>-</v>
      </c>
      <c r="AJ386" s="1" t="str">
        <f t="shared" ref="AJ386:AJ449" si="255">IF(P386=AC386,SQRT(
AVERAGE(
(IF(B386&lt;&gt;0,((B386-0.65)/B386)^2,0)) +
(IF(C386&lt;&gt;0,((C386-0.525)/C386)^2,0)) +
(IF(D386&lt;&gt;0,((D386-0.3)/D386)^2,0)) +
(IF(E386&lt;&gt;0,((E386-0.4)/E386)^2,0)) +
(IF(F386&lt;&gt;0,((F386-0.3)/F386)^2,0)) +
(IF(G386&lt;&gt;0,((G386-17.5)/G386)^2,0)) +
(IF(H386&lt;&gt;0,((H386-5.5)/H386)^2,0)) +
(IF(I386&lt;&gt;0,((I386-1700)/I386)^2,0)) +
(IF(J386&lt;&gt;0,((J386-0.185)/J386)^2,0)) +
(IF(K386&lt;&gt;0,((IF(D386=0,0,K386)-12.5)/IF(D386=0,1,K386)))^2)
)
),"-")</f>
        <v>-</v>
      </c>
      <c r="AK386" s="1">
        <f t="shared" ref="AK386:AK449" si="256">IF(Q386=AC386,SQRT(
AVERAGE(
(IF(B386&lt;&gt;0,((B386-0.75)/B386)^2,0)) +
(IF(C386&lt;&gt;0,((C386-0.525)/C386)^2,0)) +
(IF(D386&lt;&gt;0,((D386-0.3)/D386)^2,0)) +
(IF(E386&lt;&gt;0,((E386-0.35)/E386)^2,0)) +
(IF(F386&lt;&gt;0,((F386-0.45)/F386)^2,0)) +
(IF(G386&lt;&gt;0,((G386-6.5)/G386)^2,0)) +
(IF(H386&lt;&gt;0,((H386-5.5)/H386)^2,0)) +
(IF(I386&lt;&gt;0,((I386-1500)/I386)^2,0)) +
(IF(J386&lt;&gt;0,((J386-0.185)/J386)^2,0)) +
(IF(K386&lt;&gt;0,((IF(D386=0,0,K386)-12.5)/IF(D386=0,1,K386)))^2)
)
),"-")</f>
        <v>2.2765189961428285</v>
      </c>
      <c r="AL386" s="1" t="str">
        <f t="shared" ref="AL386:AL449" si="257">IF(R386=AC386,SQRT(
AVERAGE(
(IF(B386&lt;&gt;0,((B386-0.35)/B386)^2,0)) +
(IF(C386&lt;&gt;0,((C386-1.5)/C386)^2,0)) +
(IF(D386&lt;&gt;0,((D386-0.75)/D386)^2,0)) +
(IF(E386&lt;&gt;0,((E386-0.1)/E386)^2,0)) +
(IF(F386&lt;&gt;0,((F386-0.15)/F386)^2,0)) +
(IF(G386&lt;&gt;0,((G386-3)/G386)^2,0)) +
(IF(H386&lt;&gt;0,((H386-4.5)/H386)^2,0)) +
(IF(I386&lt;&gt;0,((I386-1150)/I386)^2,0)) +
(IF(J386&lt;&gt;0,((J386-0.25)/J386)^2,0)) +
(IF(K386&lt;&gt;0,((IF(D386=0,0,K386)-17.5)/IF(D386=0,1,K386)))^2)
)
),"-")</f>
        <v>-</v>
      </c>
      <c r="AM386" s="1">
        <f t="shared" ref="AM386:AM449" si="258">IF(S386=AC386,SQRT(
AVERAGE(
(IF(B386&lt;&gt;0,((B386-0.85)/B386)^2,0)) +
(IF(C386&lt;&gt;0,((C386-0.2)/C386)^2,0)) +
(IF(D386&lt;&gt;0,((D386-0.4)/D386)^2,0)) +
(IF(E386&lt;&gt;0,((E386-0.45)/E386)^2,0)) +
(IF(F386&lt;&gt;0,((F386-0.1)/F386)^2,0)) +
(IF(G386&lt;&gt;0,((G386-6.5)/G386)^2,0)) +
(IF(H386&lt;&gt;0,((H386-5)/H386)^2,0)) +
(IF(I386&lt;&gt;0,((I386-1500)/I386)^2,0)) +
(IF(J386&lt;&gt;0,((J386-0.2)/J386)^2,0)) +
(IF(K386&lt;&gt;0,((IF(D386=0,0,K386)-25)/IF(D386=0,1,K386)))^2)
)
),"-")</f>
        <v>2.1724027395386405</v>
      </c>
      <c r="AN386" s="1">
        <f t="shared" ref="AN386:AN449" si="259">IF(T386=AC386,SQRT(
AVERAGE(
(IF(B386&lt;&gt;0,((B386-0.9)/B386)^2,0)) +
(IF(C386&lt;&gt;0,((C386-0.175)/C386)^2,0)) +
(IF(D386&lt;&gt;0,((D386-0.15)/D386)^2,0)) +
(IF(E386&lt;&gt;0,((E386-0.1)/E386)^2,0)) +
(IF(F386&lt;&gt;0,((F386-0.7)/F386)^2,0)) +
(IF(G386&lt;&gt;0,((G386-6.5)/G386)^2,0)) +
(IF(H386&lt;&gt;0,((H386-5.5)/H386)^2,0)) +
(IF(I386&lt;&gt;0,((I386-1400)/I386)^2,0)) +
(IF(J386&lt;&gt;0,((J386-0.185)/J386)^2,0)) +
(IF(K386&lt;&gt;0,((IF(D386=0,0,K386)-5)/IF(D386=0,1,K386)))^2)
)
),"-")</f>
        <v>2.0456019736954678</v>
      </c>
      <c r="AO386" s="1" t="str">
        <f t="shared" ref="AO386:AO449" si="260">IF(U386=AC386,SQRT(
AVERAGE(
(IF(B386&lt;&gt;0,((B386-0.75)/B386)^2,0)) +
(IF(C386&lt;&gt;0,((C386-0.35)/C386)^2,0)) +
(IF(D386&lt;&gt;0,((D386-0.25)/D386)^2,0)) +
(IF(E386&lt;&gt;0,((E386-0.3)/E386)^2,0)) +
(IF(F386&lt;&gt;0,((F386-0.45)/F386)^2,0)) +
(IF(G386&lt;&gt;0,((G386-10)/G386)^2,0)) +
(IF(H386&lt;&gt;0,((H386-5.5)/H386)^2,0)) +
(IF(I386&lt;&gt;0,((I386-1750)/I386)^2,0)) +
(IF(J386&lt;&gt;0,((J386-0.16)/J386)^2,0)) +
(IF(K386&lt;&gt;0,((IF(D386=0,0,K386)-400)/IF(D386=0,1,K386)))^2)
)
),"-")</f>
        <v>-</v>
      </c>
      <c r="AP386" s="1" t="str">
        <f t="shared" si="231"/>
        <v>-</v>
      </c>
      <c r="AQ386" s="1" t="str">
        <f t="shared" ref="AQ386:AQ449" si="261">IF(W386=AC386,SQRT(
AVERAGE(
(IF(B386&lt;&gt;0,((B386-0.65)/B386)^2,0)) +
(IF(C386&lt;&gt;0,((C386-0.5)/C386)^2,0)) +
(IF(D386&lt;&gt;0,((D386-0.05)/D386)^2,0)) +
(IF(E386&lt;&gt;0,((E386-0.05)/E386)^2,0)) +
(IF(F386&lt;&gt;0,((F386-0.95)/F386)^2,0)) +
(IF(G386&lt;&gt;0,((G386-9)/G386)^2,0)) +
(IF(H386&lt;&gt;0,((H386-5.5)/H386)^2,0)) +
(IF(I386&lt;&gt;0,((I386-1400)/I386)^2,0)) +
(IF(J386&lt;&gt;0,((J386-0.2)/J386)^2,0)) +
(IF(K386&lt;&gt;0,((IF(D386=0,0,K386)-0)/IF(D386=0,1,K386)))^2)
)
),"-")</f>
        <v>-</v>
      </c>
      <c r="AR386" s="1" t="str">
        <f t="shared" ref="AR386:AR449" si="262">IF(X386=AC386,SQRT(
AVERAGE(
(IF(B386&lt;&gt;0,((B386-0.8)/B386)^2,0)) +
(IF(C386&lt;&gt;0,((C386-0.625)/C386)^2,0)) +
(IF(D386&lt;&gt;0,((D386-0.05)/D386)^2,0)) +
(IF(E386&lt;&gt;0,((E386-0.05)/E386)^2,0)) +
(IF(F386&lt;&gt;0,((F386-0.95)/F386)^2,0)) +
(IF(G386&lt;&gt;0,((G386-1)/G386)^2,0)) +
(IF(H386&lt;&gt;0,((H386-4.5)/H386)^2,0)) +
(IF(I386&lt;&gt;0,((I386-1100)/I386)^2,0)) +
(IF(J386&lt;&gt;0,((J386-0.225)/J386)^2,0)) +
(IF(K386&lt;&gt;0,((IF(D386=0,0,K386)-0)/IF(D386=0,1,K386)))^2)
)
),"-")</f>
        <v>-</v>
      </c>
      <c r="AS386" s="1" t="str">
        <f t="shared" ref="AS386:AS449" si="263">IF(Y386=AC386,SQRT(
AVERAGE(
(IF(B386&lt;&gt;0,((B386-0.95)/B386)^2,0)) +
(IF(C386&lt;&gt;0,((C386-0.05)/C386)^2,0)) +
(IF(D386&lt;&gt;0,((D386-0.05)/D386)^2,0)) +
(IF(E386&lt;&gt;0,((E386-0.05)/E386)^2,0)) +
(IF(F386&lt;&gt;0,((F386-0.95)/F386)^2,0)) +
(IF(G386&lt;&gt;0,((G386-0.5)/G386)^2,0)) +
(IF(H386&lt;&gt;0,((H386-3.5)/H386)^2,0)) +
(IF(I386&lt;&gt;0,((I386-1400)/I386)^2,0)) +
(IF(J386&lt;&gt;0,((J386-0.2)/J386)^2,0)) +
(IF(K386&lt;&gt;0,((IF(D386=0,0,K386)-0)/IF(D386=0,1,K386)))^2)
)
),"-")</f>
        <v>-</v>
      </c>
      <c r="AT386" s="1" t="str">
        <f t="shared" ref="AT386:AT449" si="264">IF(Z386=AC386,SQRT(
AVERAGE(
(IF(B386&lt;&gt;0,((B386-0.95)/B386)^2,0)) +
(IF(C386&lt;&gt;0,((C386-0.05)/C386)^2,0)) +
(IF(D386&lt;&gt;0,((D386-0.05)/D386)^2,0)) +
(IF(E386&lt;&gt;0,((E386-0.95)/E386)^2,0)) +
(IF(F386&lt;&gt;0,((F386-0.05)/F386)^2,0)) +
(IF(G386&lt;&gt;0,((G386-0.1)/G386)^2,0)) +
(IF(H386&lt;&gt;0,((H386-1.5)/H386)^2,0)) +
(IF(I386&lt;&gt;0,((I386-1350)/I386)^2,0)) +
(IF(J386&lt;&gt;0,((J386-0.225)/J386)^2,0)) +
(IF(K386&lt;&gt;0,((IF(D386=0,0,K386)-0)/IF(D386=0,1,K386)))^2)
)
),"-")</f>
        <v>-</v>
      </c>
      <c r="AU386" s="1" t="str">
        <f t="shared" ref="AU386:AU449" si="265">IF(AA386=AC386,SQRT(
AVERAGE(
(IF(B386&lt;&gt;0,((B386-0.95)/B386)^2,0)) +
(IF(C386&lt;&gt;0,((C386-0.05)/C386)^2,0)) +
(IF(D386&lt;&gt;0,((D386-0.05)/D386)^2,0)) +
(IF(E386&lt;&gt;0,((E386-0.95)/E386)^2,0)) +
(IF(F386&lt;&gt;0,((F386-0.05)/F386)^2,0)) +
(IF(G386&lt;&gt;0,((G386-0.125)/G386)^2,0)) +
(IF(H386&lt;&gt;0,((H386-1.5)/H386)^2,0)) +
(IF(I386&lt;&gt;0,((I386-1000)/I386)^2,0)) +
(IF(J386&lt;&gt;0,((J386-0.275)/J386)^2,0)) +
(IF(K386&lt;&gt;0,((IF(D386=0,0,K386)-0)/IF(D386=0,1,K386)))^2)
)
),"-")</f>
        <v>-</v>
      </c>
      <c r="AV386" s="1" t="str">
        <f t="shared" ref="AV386:AV449" si="266">IF(AB386=AC386,SQRT(
AVERAGE(
(IF(B386&lt;&gt;0,((B386-0.95)/B386)^2,0)) +
(IF(C386&lt;&gt;0,((C386-0.05)/C386)^2,0)) +
(IF(D386&lt;&gt;0,((D386-0.05)/D386)^2,0)) +
(IF(E386&lt;&gt;0,((E386-0.95)/E386)^2,0)) +
(IF(F386&lt;&gt;0,((F386-0.05)/F386)^2,0)) +
(IF(G386&lt;&gt;0,((G386-0)/G386)^2,0)) +
(IF(H386&lt;&gt;0,((H386-1)/H386)^2,0)) +
(IF(I386&lt;&gt;0,((I386-1500)/I386)^2,0)) +
(IF(J386&lt;&gt;0,((J386-0.06)/J386)^2,0)) +
(IF(K386&lt;&gt;0,((IF(D386=0,0,K386)-0)/IF(D386=0,1,K386)))^2)
)
),"-")</f>
        <v>-</v>
      </c>
      <c r="AW386" s="5">
        <f t="shared" si="232"/>
        <v>9</v>
      </c>
      <c r="AX386" s="1">
        <f t="shared" si="233"/>
        <v>2.0456019736954678</v>
      </c>
    </row>
    <row r="387" spans="1:50" x14ac:dyDescent="0.2">
      <c r="A387" s="4">
        <v>385</v>
      </c>
      <c r="B387" s="21">
        <v>0.732749330912421</v>
      </c>
      <c r="C387" s="21">
        <v>0.60599999999999998</v>
      </c>
      <c r="D387" s="21">
        <v>0</v>
      </c>
      <c r="E387" s="21">
        <v>0</v>
      </c>
      <c r="F387" s="21">
        <v>100</v>
      </c>
      <c r="G387" s="21">
        <v>9.0864627936239195</v>
      </c>
      <c r="H387" s="21">
        <v>7</v>
      </c>
      <c r="I387" s="21">
        <v>0</v>
      </c>
      <c r="J387" s="21">
        <v>0.15</v>
      </c>
      <c r="K387" s="21">
        <v>0</v>
      </c>
      <c r="L387" s="2">
        <f t="shared" si="234"/>
        <v>0</v>
      </c>
      <c r="M387" s="2">
        <f t="shared" si="235"/>
        <v>0</v>
      </c>
      <c r="N387" s="2">
        <f t="shared" si="236"/>
        <v>0</v>
      </c>
      <c r="O387" s="2">
        <f t="shared" si="237"/>
        <v>0</v>
      </c>
      <c r="P387" s="2">
        <f t="shared" si="238"/>
        <v>0</v>
      </c>
      <c r="Q387" s="2">
        <f t="shared" si="239"/>
        <v>0</v>
      </c>
      <c r="R387" s="2">
        <f t="shared" si="240"/>
        <v>0</v>
      </c>
      <c r="S387" s="2">
        <f t="shared" si="241"/>
        <v>0</v>
      </c>
      <c r="T387" s="2">
        <f t="shared" si="242"/>
        <v>0</v>
      </c>
      <c r="U387" s="2">
        <f t="shared" si="243"/>
        <v>0</v>
      </c>
      <c r="V387" s="10">
        <f t="shared" si="244"/>
        <v>6</v>
      </c>
      <c r="W387" s="2">
        <f t="shared" si="245"/>
        <v>8</v>
      </c>
      <c r="X387" s="2">
        <f t="shared" si="246"/>
        <v>7</v>
      </c>
      <c r="Y387" s="2">
        <f t="shared" si="247"/>
        <v>3</v>
      </c>
      <c r="Z387" s="2">
        <f t="shared" si="248"/>
        <v>3</v>
      </c>
      <c r="AA387" s="2">
        <f t="shared" si="249"/>
        <v>5</v>
      </c>
      <c r="AB387" s="2">
        <f t="shared" si="250"/>
        <v>4</v>
      </c>
      <c r="AC387" s="2">
        <f t="shared" ref="AC387:AC450" si="267">MAX(L387:AB387)</f>
        <v>8</v>
      </c>
      <c r="AD387" s="5">
        <f t="shared" ref="AD387:AD450" si="268">MATCH(MAX(L387:AB387), L387:AB387, 0)</f>
        <v>12</v>
      </c>
      <c r="AE387">
        <f t="shared" ref="AE387:AE450" si="269">COUNTIF(L387:AB387, MAX(L387:AB387))</f>
        <v>1</v>
      </c>
      <c r="AF387" s="1" t="str">
        <f t="shared" si="251"/>
        <v>-</v>
      </c>
      <c r="AG387" s="1" t="str">
        <f t="shared" si="252"/>
        <v>-</v>
      </c>
      <c r="AH387" s="1" t="str">
        <f t="shared" si="253"/>
        <v>-</v>
      </c>
      <c r="AI387" s="1" t="str">
        <f t="shared" si="254"/>
        <v>-</v>
      </c>
      <c r="AJ387" s="1" t="str">
        <f t="shared" si="255"/>
        <v>-</v>
      </c>
      <c r="AK387" s="1" t="str">
        <f t="shared" si="256"/>
        <v>-</v>
      </c>
      <c r="AL387" s="1" t="str">
        <f t="shared" si="257"/>
        <v>-</v>
      </c>
      <c r="AM387" s="1" t="str">
        <f t="shared" si="258"/>
        <v>-</v>
      </c>
      <c r="AN387" s="1" t="str">
        <f t="shared" si="259"/>
        <v>-</v>
      </c>
      <c r="AO387" s="1" t="str">
        <f t="shared" si="260"/>
        <v>-</v>
      </c>
      <c r="AP387" s="1" t="str">
        <f t="shared" ref="AP387:AP450" si="270">IF(V387=AC387,SQRT(
AVERAGE(
(IF(B387&lt;&gt;0,((B387-0.2)/B387)^2,0)) +
(IF(C387&lt;&gt;0,((C387-2)/C387)^2,0)) +
(IF(D387&lt;&gt;0,((D387-0.05)/D387)^2,0)) +
(IF(E387&lt;&gt;0,((E387-0.05)/E387)^2,0)) +
(IF(F387&lt;&gt;0,((F387-0.95)/F387)^2,0)) +
(IF(G387&lt;&gt;0,((G387-16.5)/G387)^2,0)) +
(IF(H387&lt;&gt;0,((H387-8)/H387)^2,0)) +
(IF(J387&lt;&gt;0,((J387-0.15)/J387)^2,0)) +
(IF(K387&lt;&gt;0,((IF(D387=0,0,K387)-0)/IF(D387=0,1,K387)))^2)
)
),"-")</f>
        <v>-</v>
      </c>
      <c r="AQ387" s="1">
        <f t="shared" si="261"/>
        <v>1.0869956634945732</v>
      </c>
      <c r="AR387" s="1" t="str">
        <f t="shared" si="262"/>
        <v>-</v>
      </c>
      <c r="AS387" s="1" t="str">
        <f t="shared" si="263"/>
        <v>-</v>
      </c>
      <c r="AT387" s="1" t="str">
        <f t="shared" si="264"/>
        <v>-</v>
      </c>
      <c r="AU387" s="1" t="str">
        <f t="shared" si="265"/>
        <v>-</v>
      </c>
      <c r="AV387" s="1" t="str">
        <f t="shared" si="266"/>
        <v>-</v>
      </c>
      <c r="AW387" s="5">
        <f t="shared" ref="AW387:AW450" si="271">MATCH(MIN(AF387:AV387), AF387:AV387, 0)</f>
        <v>12</v>
      </c>
      <c r="AX387" s="1">
        <f t="shared" ref="AX387:AX450" si="272">MIN(AF387:AV387)</f>
        <v>1.0869956634945732</v>
      </c>
    </row>
    <row r="388" spans="1:50" x14ac:dyDescent="0.2">
      <c r="A388" s="4">
        <v>386</v>
      </c>
      <c r="B388" s="21">
        <v>0.46835446157025301</v>
      </c>
      <c r="C388" s="21">
        <v>16.564</v>
      </c>
      <c r="D388" s="21">
        <v>0</v>
      </c>
      <c r="E388" s="21">
        <v>0</v>
      </c>
      <c r="F388" s="21">
        <v>100</v>
      </c>
      <c r="G388" s="21">
        <v>7.4538258918918796</v>
      </c>
      <c r="H388" s="21">
        <v>6</v>
      </c>
      <c r="I388" s="21">
        <v>0</v>
      </c>
      <c r="J388" s="21">
        <v>0.15</v>
      </c>
      <c r="K388" s="21">
        <v>0</v>
      </c>
      <c r="L388" s="2">
        <f t="shared" si="234"/>
        <v>0</v>
      </c>
      <c r="M388" s="2">
        <f t="shared" si="235"/>
        <v>0</v>
      </c>
      <c r="N388" s="2">
        <f t="shared" si="236"/>
        <v>0</v>
      </c>
      <c r="O388" s="2">
        <f t="shared" si="237"/>
        <v>0</v>
      </c>
      <c r="P388" s="2">
        <f t="shared" si="238"/>
        <v>0</v>
      </c>
      <c r="Q388" s="2">
        <f t="shared" si="239"/>
        <v>0</v>
      </c>
      <c r="R388" s="2">
        <f t="shared" si="240"/>
        <v>0</v>
      </c>
      <c r="S388" s="2">
        <f t="shared" si="241"/>
        <v>0</v>
      </c>
      <c r="T388" s="2">
        <f t="shared" si="242"/>
        <v>0</v>
      </c>
      <c r="U388" s="2">
        <f t="shared" si="243"/>
        <v>0</v>
      </c>
      <c r="V388" s="10">
        <f t="shared" si="244"/>
        <v>7</v>
      </c>
      <c r="W388" s="2">
        <f t="shared" si="245"/>
        <v>7</v>
      </c>
      <c r="X388" s="2">
        <f t="shared" si="246"/>
        <v>5</v>
      </c>
      <c r="Y388" s="2">
        <f t="shared" si="247"/>
        <v>3</v>
      </c>
      <c r="Z388" s="2">
        <f t="shared" si="248"/>
        <v>3</v>
      </c>
      <c r="AA388" s="2">
        <f t="shared" si="249"/>
        <v>5</v>
      </c>
      <c r="AB388" s="2">
        <f t="shared" si="250"/>
        <v>4</v>
      </c>
      <c r="AC388" s="2">
        <f t="shared" si="267"/>
        <v>7</v>
      </c>
      <c r="AD388" s="5">
        <f t="shared" si="268"/>
        <v>11</v>
      </c>
      <c r="AE388">
        <f t="shared" si="269"/>
        <v>2</v>
      </c>
      <c r="AF388" s="1" t="str">
        <f t="shared" si="251"/>
        <v>-</v>
      </c>
      <c r="AG388" s="1" t="str">
        <f t="shared" si="252"/>
        <v>-</v>
      </c>
      <c r="AH388" s="1" t="str">
        <f t="shared" si="253"/>
        <v>-</v>
      </c>
      <c r="AI388" s="1" t="str">
        <f t="shared" si="254"/>
        <v>-</v>
      </c>
      <c r="AJ388" s="1" t="str">
        <f t="shared" si="255"/>
        <v>-</v>
      </c>
      <c r="AK388" s="1" t="str">
        <f t="shared" si="256"/>
        <v>-</v>
      </c>
      <c r="AL388" s="1" t="str">
        <f t="shared" si="257"/>
        <v>-</v>
      </c>
      <c r="AM388" s="1" t="str">
        <f t="shared" si="258"/>
        <v>-</v>
      </c>
      <c r="AN388" s="1" t="str">
        <f t="shared" si="259"/>
        <v>-</v>
      </c>
      <c r="AO388" s="1" t="str">
        <f t="shared" si="260"/>
        <v>-</v>
      </c>
      <c r="AP388" s="1">
        <f t="shared" si="270"/>
        <v>1.9148066716452576</v>
      </c>
      <c r="AQ388" s="1">
        <f t="shared" si="261"/>
        <v>1.4943667323063468</v>
      </c>
      <c r="AR388" s="1" t="str">
        <f t="shared" si="262"/>
        <v>-</v>
      </c>
      <c r="AS388" s="1" t="str">
        <f t="shared" si="263"/>
        <v>-</v>
      </c>
      <c r="AT388" s="1" t="str">
        <f t="shared" si="264"/>
        <v>-</v>
      </c>
      <c r="AU388" s="1" t="str">
        <f t="shared" si="265"/>
        <v>-</v>
      </c>
      <c r="AV388" s="1" t="str">
        <f t="shared" si="266"/>
        <v>-</v>
      </c>
      <c r="AW388" s="5">
        <f t="shared" si="271"/>
        <v>12</v>
      </c>
      <c r="AX388" s="1">
        <f t="shared" si="272"/>
        <v>1.4943667323063468</v>
      </c>
    </row>
    <row r="389" spans="1:50" x14ac:dyDescent="0.2">
      <c r="A389" s="4">
        <v>387</v>
      </c>
      <c r="B389" s="21">
        <v>0.45311083957891601</v>
      </c>
      <c r="C389" s="21">
        <v>0.52800000000000002</v>
      </c>
      <c r="D389" s="21">
        <v>0</v>
      </c>
      <c r="E389" s="21">
        <v>0</v>
      </c>
      <c r="F389" s="21">
        <v>100</v>
      </c>
      <c r="G389" s="21">
        <v>7.9195590746712501</v>
      </c>
      <c r="H389" s="21">
        <v>6</v>
      </c>
      <c r="I389" s="21">
        <v>0</v>
      </c>
      <c r="J389" s="21">
        <v>0.15</v>
      </c>
      <c r="K389" s="21">
        <v>0</v>
      </c>
      <c r="L389" s="2">
        <f t="shared" si="234"/>
        <v>0</v>
      </c>
      <c r="M389" s="2">
        <f t="shared" si="235"/>
        <v>0</v>
      </c>
      <c r="N389" s="2">
        <f t="shared" si="236"/>
        <v>0</v>
      </c>
      <c r="O389" s="2">
        <f t="shared" si="237"/>
        <v>0</v>
      </c>
      <c r="P389" s="2">
        <f t="shared" si="238"/>
        <v>0</v>
      </c>
      <c r="Q389" s="2">
        <f t="shared" si="239"/>
        <v>0</v>
      </c>
      <c r="R389" s="2">
        <f t="shared" si="240"/>
        <v>0</v>
      </c>
      <c r="S389" s="2">
        <f t="shared" si="241"/>
        <v>0</v>
      </c>
      <c r="T389" s="2">
        <f t="shared" si="242"/>
        <v>0</v>
      </c>
      <c r="U389" s="2">
        <f t="shared" si="243"/>
        <v>0</v>
      </c>
      <c r="V389" s="10">
        <f t="shared" si="244"/>
        <v>6</v>
      </c>
      <c r="W389" s="2">
        <f t="shared" si="245"/>
        <v>8</v>
      </c>
      <c r="X389" s="2">
        <f t="shared" si="246"/>
        <v>6</v>
      </c>
      <c r="Y389" s="2">
        <f t="shared" si="247"/>
        <v>3</v>
      </c>
      <c r="Z389" s="2">
        <f t="shared" si="248"/>
        <v>3</v>
      </c>
      <c r="AA389" s="2">
        <f t="shared" si="249"/>
        <v>5</v>
      </c>
      <c r="AB389" s="2">
        <f t="shared" si="250"/>
        <v>4</v>
      </c>
      <c r="AC389" s="2">
        <f t="shared" si="267"/>
        <v>8</v>
      </c>
      <c r="AD389" s="5">
        <f t="shared" si="268"/>
        <v>12</v>
      </c>
      <c r="AE389">
        <f t="shared" si="269"/>
        <v>1</v>
      </c>
      <c r="AF389" s="1" t="str">
        <f t="shared" si="251"/>
        <v>-</v>
      </c>
      <c r="AG389" s="1" t="str">
        <f t="shared" si="252"/>
        <v>-</v>
      </c>
      <c r="AH389" s="1" t="str">
        <f t="shared" si="253"/>
        <v>-</v>
      </c>
      <c r="AI389" s="1" t="str">
        <f t="shared" si="254"/>
        <v>-</v>
      </c>
      <c r="AJ389" s="1" t="str">
        <f t="shared" si="255"/>
        <v>-</v>
      </c>
      <c r="AK389" s="1" t="str">
        <f t="shared" si="256"/>
        <v>-</v>
      </c>
      <c r="AL389" s="1" t="str">
        <f t="shared" si="257"/>
        <v>-</v>
      </c>
      <c r="AM389" s="1" t="str">
        <f t="shared" si="258"/>
        <v>-</v>
      </c>
      <c r="AN389" s="1" t="str">
        <f t="shared" si="259"/>
        <v>-</v>
      </c>
      <c r="AO389" s="1" t="str">
        <f t="shared" si="260"/>
        <v>-</v>
      </c>
      <c r="AP389" s="1" t="str">
        <f t="shared" si="270"/>
        <v>-</v>
      </c>
      <c r="AQ389" s="1">
        <f t="shared" si="261"/>
        <v>1.1442834193684501</v>
      </c>
      <c r="AR389" s="1" t="str">
        <f t="shared" si="262"/>
        <v>-</v>
      </c>
      <c r="AS389" s="1" t="str">
        <f t="shared" si="263"/>
        <v>-</v>
      </c>
      <c r="AT389" s="1" t="str">
        <f t="shared" si="264"/>
        <v>-</v>
      </c>
      <c r="AU389" s="1" t="str">
        <f t="shared" si="265"/>
        <v>-</v>
      </c>
      <c r="AV389" s="1" t="str">
        <f t="shared" si="266"/>
        <v>-</v>
      </c>
      <c r="AW389" s="5">
        <f t="shared" si="271"/>
        <v>12</v>
      </c>
      <c r="AX389" s="1">
        <f t="shared" si="272"/>
        <v>1.1442834193684501</v>
      </c>
    </row>
    <row r="390" spans="1:50" x14ac:dyDescent="0.2">
      <c r="A390" s="4">
        <v>388</v>
      </c>
      <c r="B390" s="21">
        <v>0.49570764960640701</v>
      </c>
      <c r="C390" s="21">
        <v>4.7919999999999998</v>
      </c>
      <c r="D390" s="21">
        <v>46</v>
      </c>
      <c r="E390" s="21">
        <v>29</v>
      </c>
      <c r="F390" s="21">
        <v>25</v>
      </c>
      <c r="G390" s="21">
        <v>6.6456611673975399</v>
      </c>
      <c r="H390" s="21">
        <v>6</v>
      </c>
      <c r="I390" s="21">
        <v>1700</v>
      </c>
      <c r="J390" s="21">
        <v>185</v>
      </c>
      <c r="K390" s="21">
        <v>12.5</v>
      </c>
      <c r="L390" s="2">
        <f t="shared" si="234"/>
        <v>3</v>
      </c>
      <c r="M390" s="2">
        <f t="shared" si="235"/>
        <v>5</v>
      </c>
      <c r="N390" s="2">
        <f t="shared" si="236"/>
        <v>8</v>
      </c>
      <c r="O390" s="2">
        <f t="shared" si="237"/>
        <v>2</v>
      </c>
      <c r="P390" s="2">
        <f t="shared" si="238"/>
        <v>4</v>
      </c>
      <c r="Q390" s="2">
        <f t="shared" si="239"/>
        <v>5</v>
      </c>
      <c r="R390" s="2">
        <f t="shared" si="240"/>
        <v>3</v>
      </c>
      <c r="S390" s="2">
        <f t="shared" si="241"/>
        <v>3</v>
      </c>
      <c r="T390" s="2">
        <f t="shared" si="242"/>
        <v>3</v>
      </c>
      <c r="U390" s="2">
        <f t="shared" si="243"/>
        <v>4</v>
      </c>
      <c r="V390" s="10">
        <f t="shared" si="244"/>
        <v>0</v>
      </c>
      <c r="W390" s="2">
        <f t="shared" si="245"/>
        <v>0</v>
      </c>
      <c r="X390" s="2">
        <f t="shared" si="246"/>
        <v>0</v>
      </c>
      <c r="Y390" s="2">
        <f t="shared" si="247"/>
        <v>0</v>
      </c>
      <c r="Z390" s="2">
        <f t="shared" si="248"/>
        <v>0</v>
      </c>
      <c r="AA390" s="2">
        <f t="shared" si="249"/>
        <v>0</v>
      </c>
      <c r="AB390" s="2">
        <f t="shared" si="250"/>
        <v>0</v>
      </c>
      <c r="AC390" s="2">
        <f t="shared" si="267"/>
        <v>8</v>
      </c>
      <c r="AD390" s="5">
        <f t="shared" si="268"/>
        <v>3</v>
      </c>
      <c r="AE390">
        <f t="shared" si="269"/>
        <v>1</v>
      </c>
      <c r="AF390" s="1" t="str">
        <f t="shared" si="251"/>
        <v>-</v>
      </c>
      <c r="AG390" s="1" t="str">
        <f t="shared" si="252"/>
        <v>-</v>
      </c>
      <c r="AH390" s="1">
        <f t="shared" si="253"/>
        <v>2.9284524351124124</v>
      </c>
      <c r="AI390" s="1" t="str">
        <f t="shared" si="254"/>
        <v>-</v>
      </c>
      <c r="AJ390" s="1" t="str">
        <f t="shared" si="255"/>
        <v>-</v>
      </c>
      <c r="AK390" s="1" t="str">
        <f t="shared" si="256"/>
        <v>-</v>
      </c>
      <c r="AL390" s="1" t="str">
        <f t="shared" si="257"/>
        <v>-</v>
      </c>
      <c r="AM390" s="1" t="str">
        <f t="shared" si="258"/>
        <v>-</v>
      </c>
      <c r="AN390" s="1" t="str">
        <f t="shared" si="259"/>
        <v>-</v>
      </c>
      <c r="AO390" s="1" t="str">
        <f t="shared" si="260"/>
        <v>-</v>
      </c>
      <c r="AP390" s="1" t="str">
        <f t="shared" si="270"/>
        <v>-</v>
      </c>
      <c r="AQ390" s="1" t="str">
        <f t="shared" si="261"/>
        <v>-</v>
      </c>
      <c r="AR390" s="1" t="str">
        <f t="shared" si="262"/>
        <v>-</v>
      </c>
      <c r="AS390" s="1" t="str">
        <f t="shared" si="263"/>
        <v>-</v>
      </c>
      <c r="AT390" s="1" t="str">
        <f t="shared" si="264"/>
        <v>-</v>
      </c>
      <c r="AU390" s="1" t="str">
        <f t="shared" si="265"/>
        <v>-</v>
      </c>
      <c r="AV390" s="1" t="str">
        <f t="shared" si="266"/>
        <v>-</v>
      </c>
      <c r="AW390" s="5">
        <f t="shared" si="271"/>
        <v>3</v>
      </c>
      <c r="AX390" s="1">
        <f t="shared" si="272"/>
        <v>2.9284524351124124</v>
      </c>
    </row>
    <row r="391" spans="1:50" x14ac:dyDescent="0.2">
      <c r="A391" s="4">
        <v>389</v>
      </c>
      <c r="B391" s="21">
        <v>0.60706283113925896</v>
      </c>
      <c r="C391" s="21">
        <v>31.026</v>
      </c>
      <c r="D391" s="21">
        <v>2</v>
      </c>
      <c r="E391" s="21">
        <v>0</v>
      </c>
      <c r="F391" s="21">
        <v>98</v>
      </c>
      <c r="G391" s="21">
        <v>6.2052014942899199</v>
      </c>
      <c r="H391" s="21">
        <v>6</v>
      </c>
      <c r="I391" s="21">
        <v>1700</v>
      </c>
      <c r="J391" s="21">
        <v>185</v>
      </c>
      <c r="K391" s="21">
        <v>12.5</v>
      </c>
      <c r="L391" s="2">
        <f t="shared" si="234"/>
        <v>2</v>
      </c>
      <c r="M391" s="2">
        <f t="shared" si="235"/>
        <v>3</v>
      </c>
      <c r="N391" s="2">
        <f t="shared" si="236"/>
        <v>4</v>
      </c>
      <c r="O391" s="2">
        <f t="shared" si="237"/>
        <v>3</v>
      </c>
      <c r="P391" s="2">
        <f t="shared" si="238"/>
        <v>4</v>
      </c>
      <c r="Q391" s="2">
        <f t="shared" si="239"/>
        <v>5</v>
      </c>
      <c r="R391" s="2">
        <f t="shared" si="240"/>
        <v>2</v>
      </c>
      <c r="S391" s="2">
        <f t="shared" si="241"/>
        <v>4</v>
      </c>
      <c r="T391" s="2">
        <f t="shared" si="242"/>
        <v>4</v>
      </c>
      <c r="U391" s="2">
        <f t="shared" si="243"/>
        <v>4</v>
      </c>
      <c r="V391" s="10">
        <f t="shared" si="244"/>
        <v>0</v>
      </c>
      <c r="W391" s="2">
        <f t="shared" si="245"/>
        <v>0</v>
      </c>
      <c r="X391" s="2">
        <f t="shared" si="246"/>
        <v>0</v>
      </c>
      <c r="Y391" s="2">
        <f t="shared" si="247"/>
        <v>0</v>
      </c>
      <c r="Z391" s="2">
        <f t="shared" si="248"/>
        <v>0</v>
      </c>
      <c r="AA391" s="2">
        <f t="shared" si="249"/>
        <v>0</v>
      </c>
      <c r="AB391" s="2">
        <f t="shared" si="250"/>
        <v>0</v>
      </c>
      <c r="AC391" s="2">
        <f t="shared" si="267"/>
        <v>5</v>
      </c>
      <c r="AD391" s="5">
        <f t="shared" si="268"/>
        <v>6</v>
      </c>
      <c r="AE391">
        <f t="shared" si="269"/>
        <v>1</v>
      </c>
      <c r="AF391" s="1" t="str">
        <f t="shared" si="251"/>
        <v>-</v>
      </c>
      <c r="AG391" s="1" t="str">
        <f t="shared" si="252"/>
        <v>-</v>
      </c>
      <c r="AH391" s="1" t="str">
        <f t="shared" si="253"/>
        <v>-</v>
      </c>
      <c r="AI391" s="1" t="str">
        <f t="shared" si="254"/>
        <v>-</v>
      </c>
      <c r="AJ391" s="1" t="str">
        <f t="shared" si="255"/>
        <v>-</v>
      </c>
      <c r="AK391" s="1">
        <f t="shared" si="256"/>
        <v>1.9381084723221205</v>
      </c>
      <c r="AL391" s="1" t="str">
        <f t="shared" si="257"/>
        <v>-</v>
      </c>
      <c r="AM391" s="1" t="str">
        <f t="shared" si="258"/>
        <v>-</v>
      </c>
      <c r="AN391" s="1" t="str">
        <f t="shared" si="259"/>
        <v>-</v>
      </c>
      <c r="AO391" s="1" t="str">
        <f t="shared" si="260"/>
        <v>-</v>
      </c>
      <c r="AP391" s="1" t="str">
        <f t="shared" si="270"/>
        <v>-</v>
      </c>
      <c r="AQ391" s="1" t="str">
        <f t="shared" si="261"/>
        <v>-</v>
      </c>
      <c r="AR391" s="1" t="str">
        <f t="shared" si="262"/>
        <v>-</v>
      </c>
      <c r="AS391" s="1" t="str">
        <f t="shared" si="263"/>
        <v>-</v>
      </c>
      <c r="AT391" s="1" t="str">
        <f t="shared" si="264"/>
        <v>-</v>
      </c>
      <c r="AU391" s="1" t="str">
        <f t="shared" si="265"/>
        <v>-</v>
      </c>
      <c r="AV391" s="1" t="str">
        <f t="shared" si="266"/>
        <v>-</v>
      </c>
      <c r="AW391" s="5">
        <f t="shared" si="271"/>
        <v>6</v>
      </c>
      <c r="AX391" s="1">
        <f t="shared" si="272"/>
        <v>1.9381084723221205</v>
      </c>
    </row>
    <row r="392" spans="1:50" x14ac:dyDescent="0.2">
      <c r="A392" s="4">
        <v>390</v>
      </c>
      <c r="B392" s="21">
        <v>0.52266063702558396</v>
      </c>
      <c r="C392" s="21">
        <v>8.7149999999999999</v>
      </c>
      <c r="D392" s="21">
        <v>0</v>
      </c>
      <c r="E392" s="21">
        <v>0</v>
      </c>
      <c r="F392" s="21">
        <v>100</v>
      </c>
      <c r="G392" s="21">
        <v>11.0929268694154</v>
      </c>
      <c r="H392" s="21">
        <v>7</v>
      </c>
      <c r="I392" s="21">
        <v>1500</v>
      </c>
      <c r="J392" s="21">
        <v>185</v>
      </c>
      <c r="K392" s="21">
        <v>0</v>
      </c>
      <c r="L392" s="2">
        <f t="shared" si="234"/>
        <v>0</v>
      </c>
      <c r="M392" s="2">
        <f t="shared" si="235"/>
        <v>0</v>
      </c>
      <c r="N392" s="2">
        <f t="shared" si="236"/>
        <v>0</v>
      </c>
      <c r="O392" s="2">
        <f t="shared" si="237"/>
        <v>0</v>
      </c>
      <c r="P392" s="2">
        <f t="shared" si="238"/>
        <v>0</v>
      </c>
      <c r="Q392" s="2">
        <f t="shared" si="239"/>
        <v>0</v>
      </c>
      <c r="R392" s="2">
        <f t="shared" si="240"/>
        <v>0</v>
      </c>
      <c r="S392" s="2">
        <f t="shared" si="241"/>
        <v>0</v>
      </c>
      <c r="T392" s="2">
        <f t="shared" si="242"/>
        <v>0</v>
      </c>
      <c r="U392" s="2">
        <f t="shared" si="243"/>
        <v>0</v>
      </c>
      <c r="V392" s="10">
        <f t="shared" si="244"/>
        <v>7</v>
      </c>
      <c r="W392" s="2">
        <f t="shared" si="245"/>
        <v>7</v>
      </c>
      <c r="X392" s="2">
        <f t="shared" si="246"/>
        <v>5</v>
      </c>
      <c r="Y392" s="2">
        <f t="shared" si="247"/>
        <v>3</v>
      </c>
      <c r="Z392" s="2">
        <f t="shared" si="248"/>
        <v>3</v>
      </c>
      <c r="AA392" s="2">
        <f t="shared" si="249"/>
        <v>5</v>
      </c>
      <c r="AB392" s="2">
        <f t="shared" si="250"/>
        <v>5</v>
      </c>
      <c r="AC392" s="2">
        <f t="shared" si="267"/>
        <v>7</v>
      </c>
      <c r="AD392" s="5">
        <f t="shared" si="268"/>
        <v>11</v>
      </c>
      <c r="AE392">
        <f t="shared" si="269"/>
        <v>2</v>
      </c>
      <c r="AF392" s="1" t="str">
        <f t="shared" si="251"/>
        <v>-</v>
      </c>
      <c r="AG392" s="1" t="str">
        <f t="shared" si="252"/>
        <v>-</v>
      </c>
      <c r="AH392" s="1" t="str">
        <f t="shared" si="253"/>
        <v>-</v>
      </c>
      <c r="AI392" s="1" t="str">
        <f t="shared" si="254"/>
        <v>-</v>
      </c>
      <c r="AJ392" s="1" t="str">
        <f t="shared" si="255"/>
        <v>-</v>
      </c>
      <c r="AK392" s="1" t="str">
        <f t="shared" si="256"/>
        <v>-</v>
      </c>
      <c r="AL392" s="1" t="str">
        <f t="shared" si="257"/>
        <v>-</v>
      </c>
      <c r="AM392" s="1" t="str">
        <f t="shared" si="258"/>
        <v>-</v>
      </c>
      <c r="AN392" s="1" t="str">
        <f t="shared" si="259"/>
        <v>-</v>
      </c>
      <c r="AO392" s="1" t="str">
        <f t="shared" si="260"/>
        <v>-</v>
      </c>
      <c r="AP392" s="1">
        <f t="shared" si="270"/>
        <v>1.7922801265340778</v>
      </c>
      <c r="AQ392" s="1">
        <f t="shared" si="261"/>
        <v>1.7357404895988198</v>
      </c>
      <c r="AR392" s="1" t="str">
        <f t="shared" si="262"/>
        <v>-</v>
      </c>
      <c r="AS392" s="1" t="str">
        <f t="shared" si="263"/>
        <v>-</v>
      </c>
      <c r="AT392" s="1" t="str">
        <f t="shared" si="264"/>
        <v>-</v>
      </c>
      <c r="AU392" s="1" t="str">
        <f t="shared" si="265"/>
        <v>-</v>
      </c>
      <c r="AV392" s="1" t="str">
        <f t="shared" si="266"/>
        <v>-</v>
      </c>
      <c r="AW392" s="5">
        <f t="shared" si="271"/>
        <v>12</v>
      </c>
      <c r="AX392" s="1">
        <f t="shared" si="272"/>
        <v>1.7357404895988198</v>
      </c>
    </row>
    <row r="393" spans="1:50" x14ac:dyDescent="0.2">
      <c r="A393" s="4">
        <v>391</v>
      </c>
      <c r="B393" s="21">
        <v>0.46379448439620702</v>
      </c>
      <c r="C393" s="21">
        <v>15.89</v>
      </c>
      <c r="D393" s="21">
        <v>0</v>
      </c>
      <c r="E393" s="21">
        <v>9</v>
      </c>
      <c r="F393" s="21">
        <v>91</v>
      </c>
      <c r="G393" s="21">
        <v>6.3559033861079097</v>
      </c>
      <c r="H393" s="21">
        <v>6</v>
      </c>
      <c r="I393" s="21">
        <v>1500</v>
      </c>
      <c r="J393" s="21">
        <v>185</v>
      </c>
      <c r="K393" s="21">
        <v>0</v>
      </c>
      <c r="L393" s="2">
        <f t="shared" si="234"/>
        <v>0</v>
      </c>
      <c r="M393" s="2">
        <f t="shared" si="235"/>
        <v>0</v>
      </c>
      <c r="N393" s="2">
        <f t="shared" si="236"/>
        <v>0</v>
      </c>
      <c r="O393" s="2">
        <f t="shared" si="237"/>
        <v>0</v>
      </c>
      <c r="P393" s="2">
        <f t="shared" si="238"/>
        <v>0</v>
      </c>
      <c r="Q393" s="2">
        <f t="shared" si="239"/>
        <v>0</v>
      </c>
      <c r="R393" s="2">
        <f t="shared" si="240"/>
        <v>0</v>
      </c>
      <c r="S393" s="2">
        <f t="shared" si="241"/>
        <v>0</v>
      </c>
      <c r="T393" s="2">
        <f t="shared" si="242"/>
        <v>0</v>
      </c>
      <c r="U393" s="2">
        <f t="shared" si="243"/>
        <v>0</v>
      </c>
      <c r="V393" s="10">
        <f t="shared" si="244"/>
        <v>7</v>
      </c>
      <c r="W393" s="2">
        <f t="shared" si="245"/>
        <v>7</v>
      </c>
      <c r="X393" s="2">
        <f t="shared" si="246"/>
        <v>5</v>
      </c>
      <c r="Y393" s="2">
        <f t="shared" si="247"/>
        <v>3</v>
      </c>
      <c r="Z393" s="2">
        <f t="shared" si="248"/>
        <v>3</v>
      </c>
      <c r="AA393" s="2">
        <f t="shared" si="249"/>
        <v>5</v>
      </c>
      <c r="AB393" s="2">
        <f t="shared" si="250"/>
        <v>5</v>
      </c>
      <c r="AC393" s="2">
        <f t="shared" si="267"/>
        <v>7</v>
      </c>
      <c r="AD393" s="5">
        <f t="shared" si="268"/>
        <v>11</v>
      </c>
      <c r="AE393">
        <f t="shared" si="269"/>
        <v>2</v>
      </c>
      <c r="AF393" s="1" t="str">
        <f t="shared" si="251"/>
        <v>-</v>
      </c>
      <c r="AG393" s="1" t="str">
        <f t="shared" si="252"/>
        <v>-</v>
      </c>
      <c r="AH393" s="1" t="str">
        <f t="shared" si="253"/>
        <v>-</v>
      </c>
      <c r="AI393" s="1" t="str">
        <f t="shared" si="254"/>
        <v>-</v>
      </c>
      <c r="AJ393" s="1" t="str">
        <f t="shared" si="255"/>
        <v>-</v>
      </c>
      <c r="AK393" s="1" t="str">
        <f t="shared" si="256"/>
        <v>-</v>
      </c>
      <c r="AL393" s="1" t="str">
        <f t="shared" si="257"/>
        <v>-</v>
      </c>
      <c r="AM393" s="1" t="str">
        <f t="shared" si="258"/>
        <v>-</v>
      </c>
      <c r="AN393" s="1" t="str">
        <f t="shared" si="259"/>
        <v>-</v>
      </c>
      <c r="AO393" s="1" t="str">
        <f t="shared" si="260"/>
        <v>-</v>
      </c>
      <c r="AP393" s="1">
        <f t="shared" si="270"/>
        <v>2.5908510605567088</v>
      </c>
      <c r="AQ393" s="1">
        <f t="shared" si="261"/>
        <v>2.0614763576229609</v>
      </c>
      <c r="AR393" s="1" t="str">
        <f t="shared" si="262"/>
        <v>-</v>
      </c>
      <c r="AS393" s="1" t="str">
        <f t="shared" si="263"/>
        <v>-</v>
      </c>
      <c r="AT393" s="1" t="str">
        <f t="shared" si="264"/>
        <v>-</v>
      </c>
      <c r="AU393" s="1" t="str">
        <f t="shared" si="265"/>
        <v>-</v>
      </c>
      <c r="AV393" s="1" t="str">
        <f t="shared" si="266"/>
        <v>-</v>
      </c>
      <c r="AW393" s="5">
        <f t="shared" si="271"/>
        <v>12</v>
      </c>
      <c r="AX393" s="1">
        <f t="shared" si="272"/>
        <v>2.0614763576229609</v>
      </c>
    </row>
    <row r="394" spans="1:50" x14ac:dyDescent="0.2">
      <c r="A394" s="4">
        <v>392</v>
      </c>
      <c r="B394" s="21">
        <v>0.49863459995584303</v>
      </c>
      <c r="C394" s="21">
        <v>46.88</v>
      </c>
      <c r="D394" s="21">
        <v>0</v>
      </c>
      <c r="E394" s="21">
        <v>30</v>
      </c>
      <c r="F394" s="21">
        <v>70</v>
      </c>
      <c r="G394" s="21">
        <v>9.3759676324602506</v>
      </c>
      <c r="H394" s="21">
        <v>6</v>
      </c>
      <c r="I394" s="21">
        <v>1500</v>
      </c>
      <c r="J394" s="21">
        <v>185</v>
      </c>
      <c r="K394" s="21">
        <v>0</v>
      </c>
      <c r="L394" s="2">
        <f t="shared" si="234"/>
        <v>0</v>
      </c>
      <c r="M394" s="2">
        <f t="shared" si="235"/>
        <v>0</v>
      </c>
      <c r="N394" s="2">
        <f t="shared" si="236"/>
        <v>0</v>
      </c>
      <c r="O394" s="2">
        <f t="shared" si="237"/>
        <v>0</v>
      </c>
      <c r="P394" s="2">
        <f t="shared" si="238"/>
        <v>0</v>
      </c>
      <c r="Q394" s="2">
        <f t="shared" si="239"/>
        <v>0</v>
      </c>
      <c r="R394" s="2">
        <f t="shared" si="240"/>
        <v>0</v>
      </c>
      <c r="S394" s="2">
        <f t="shared" si="241"/>
        <v>0</v>
      </c>
      <c r="T394" s="2">
        <f t="shared" si="242"/>
        <v>0</v>
      </c>
      <c r="U394" s="2">
        <f t="shared" si="243"/>
        <v>0</v>
      </c>
      <c r="V394" s="10">
        <f t="shared" si="244"/>
        <v>5</v>
      </c>
      <c r="W394" s="2">
        <f t="shared" si="245"/>
        <v>5</v>
      </c>
      <c r="X394" s="2">
        <f t="shared" si="246"/>
        <v>3</v>
      </c>
      <c r="Y394" s="2">
        <f t="shared" si="247"/>
        <v>3</v>
      </c>
      <c r="Z394" s="2">
        <f t="shared" si="248"/>
        <v>3</v>
      </c>
      <c r="AA394" s="2">
        <f t="shared" si="249"/>
        <v>3</v>
      </c>
      <c r="AB394" s="2">
        <f t="shared" si="250"/>
        <v>3</v>
      </c>
      <c r="AC394" s="2">
        <f t="shared" si="267"/>
        <v>5</v>
      </c>
      <c r="AD394" s="5">
        <f t="shared" si="268"/>
        <v>11</v>
      </c>
      <c r="AE394">
        <f t="shared" si="269"/>
        <v>2</v>
      </c>
      <c r="AF394" s="1" t="str">
        <f t="shared" si="251"/>
        <v>-</v>
      </c>
      <c r="AG394" s="1" t="str">
        <f t="shared" si="252"/>
        <v>-</v>
      </c>
      <c r="AH394" s="1" t="str">
        <f t="shared" si="253"/>
        <v>-</v>
      </c>
      <c r="AI394" s="1" t="str">
        <f t="shared" si="254"/>
        <v>-</v>
      </c>
      <c r="AJ394" s="1" t="str">
        <f t="shared" si="255"/>
        <v>-</v>
      </c>
      <c r="AK394" s="1" t="str">
        <f t="shared" si="256"/>
        <v>-</v>
      </c>
      <c r="AL394" s="1" t="str">
        <f t="shared" si="257"/>
        <v>-</v>
      </c>
      <c r="AM394" s="1" t="str">
        <f t="shared" si="258"/>
        <v>-</v>
      </c>
      <c r="AN394" s="1" t="str">
        <f t="shared" si="259"/>
        <v>-</v>
      </c>
      <c r="AO394" s="1" t="str">
        <f t="shared" si="260"/>
        <v>-</v>
      </c>
      <c r="AP394" s="1">
        <f t="shared" si="270"/>
        <v>2.2207448100503941</v>
      </c>
      <c r="AQ394" s="1">
        <f t="shared" si="261"/>
        <v>2.0128283151663138</v>
      </c>
      <c r="AR394" s="1" t="str">
        <f t="shared" si="262"/>
        <v>-</v>
      </c>
      <c r="AS394" s="1" t="str">
        <f t="shared" si="263"/>
        <v>-</v>
      </c>
      <c r="AT394" s="1" t="str">
        <f t="shared" si="264"/>
        <v>-</v>
      </c>
      <c r="AU394" s="1" t="str">
        <f t="shared" si="265"/>
        <v>-</v>
      </c>
      <c r="AV394" s="1" t="str">
        <f t="shared" si="266"/>
        <v>-</v>
      </c>
      <c r="AW394" s="5">
        <f t="shared" si="271"/>
        <v>12</v>
      </c>
      <c r="AX394" s="1">
        <f t="shared" si="272"/>
        <v>2.0128283151663138</v>
      </c>
    </row>
    <row r="395" spans="1:50" x14ac:dyDescent="0.2">
      <c r="A395" s="4">
        <v>393</v>
      </c>
      <c r="B395" s="21">
        <v>0.521381755560402</v>
      </c>
      <c r="C395" s="21">
        <v>0.30599999999999999</v>
      </c>
      <c r="D395" s="21">
        <v>0</v>
      </c>
      <c r="E395" s="21">
        <v>0</v>
      </c>
      <c r="F395" s="21">
        <v>100</v>
      </c>
      <c r="G395" s="21">
        <v>4.5875013944749297</v>
      </c>
      <c r="H395" s="21">
        <v>6</v>
      </c>
      <c r="I395" s="21">
        <v>1500</v>
      </c>
      <c r="J395" s="21">
        <v>185</v>
      </c>
      <c r="K395" s="21">
        <v>0</v>
      </c>
      <c r="L395" s="2">
        <f t="shared" si="234"/>
        <v>0</v>
      </c>
      <c r="M395" s="2">
        <f t="shared" si="235"/>
        <v>0</v>
      </c>
      <c r="N395" s="2">
        <f t="shared" si="236"/>
        <v>0</v>
      </c>
      <c r="O395" s="2">
        <f t="shared" si="237"/>
        <v>0</v>
      </c>
      <c r="P395" s="2">
        <f t="shared" si="238"/>
        <v>0</v>
      </c>
      <c r="Q395" s="2">
        <f t="shared" si="239"/>
        <v>0</v>
      </c>
      <c r="R395" s="2">
        <f t="shared" si="240"/>
        <v>0</v>
      </c>
      <c r="S395" s="2">
        <f t="shared" si="241"/>
        <v>0</v>
      </c>
      <c r="T395" s="2">
        <f t="shared" si="242"/>
        <v>0</v>
      </c>
      <c r="U395" s="2">
        <f t="shared" si="243"/>
        <v>0</v>
      </c>
      <c r="V395" s="10">
        <f t="shared" si="244"/>
        <v>6</v>
      </c>
      <c r="W395" s="2">
        <f t="shared" si="245"/>
        <v>9</v>
      </c>
      <c r="X395" s="2">
        <f t="shared" si="246"/>
        <v>6</v>
      </c>
      <c r="Y395" s="2">
        <f t="shared" si="247"/>
        <v>3</v>
      </c>
      <c r="Z395" s="2">
        <f t="shared" si="248"/>
        <v>3</v>
      </c>
      <c r="AA395" s="2">
        <f t="shared" si="249"/>
        <v>5</v>
      </c>
      <c r="AB395" s="2">
        <f t="shared" si="250"/>
        <v>5</v>
      </c>
      <c r="AC395" s="2">
        <f t="shared" si="267"/>
        <v>9</v>
      </c>
      <c r="AD395" s="5">
        <f t="shared" si="268"/>
        <v>12</v>
      </c>
      <c r="AE395">
        <f t="shared" si="269"/>
        <v>1</v>
      </c>
      <c r="AF395" s="1" t="str">
        <f t="shared" si="251"/>
        <v>-</v>
      </c>
      <c r="AG395" s="1" t="str">
        <f t="shared" si="252"/>
        <v>-</v>
      </c>
      <c r="AH395" s="1" t="str">
        <f t="shared" si="253"/>
        <v>-</v>
      </c>
      <c r="AI395" s="1" t="str">
        <f t="shared" si="254"/>
        <v>-</v>
      </c>
      <c r="AJ395" s="1" t="str">
        <f t="shared" si="255"/>
        <v>-</v>
      </c>
      <c r="AK395" s="1" t="str">
        <f t="shared" si="256"/>
        <v>-</v>
      </c>
      <c r="AL395" s="1" t="str">
        <f t="shared" si="257"/>
        <v>-</v>
      </c>
      <c r="AM395" s="1" t="str">
        <f t="shared" si="258"/>
        <v>-</v>
      </c>
      <c r="AN395" s="1" t="str">
        <f t="shared" si="259"/>
        <v>-</v>
      </c>
      <c r="AO395" s="1" t="str">
        <f t="shared" si="260"/>
        <v>-</v>
      </c>
      <c r="AP395" s="1" t="str">
        <f t="shared" si="270"/>
        <v>-</v>
      </c>
      <c r="AQ395" s="1">
        <f t="shared" si="261"/>
        <v>1.8380076063847917</v>
      </c>
      <c r="AR395" s="1" t="str">
        <f t="shared" si="262"/>
        <v>-</v>
      </c>
      <c r="AS395" s="1" t="str">
        <f t="shared" si="263"/>
        <v>-</v>
      </c>
      <c r="AT395" s="1" t="str">
        <f t="shared" si="264"/>
        <v>-</v>
      </c>
      <c r="AU395" s="1" t="str">
        <f t="shared" si="265"/>
        <v>-</v>
      </c>
      <c r="AV395" s="1" t="str">
        <f t="shared" si="266"/>
        <v>-</v>
      </c>
      <c r="AW395" s="5">
        <f t="shared" si="271"/>
        <v>12</v>
      </c>
      <c r="AX395" s="1">
        <f t="shared" si="272"/>
        <v>1.8380076063847917</v>
      </c>
    </row>
    <row r="396" spans="1:50" x14ac:dyDescent="0.2">
      <c r="A396" s="4">
        <v>394</v>
      </c>
      <c r="B396" s="21">
        <v>0.76903994302491896</v>
      </c>
      <c r="C396" s="21">
        <v>4.383</v>
      </c>
      <c r="D396" s="21">
        <v>3</v>
      </c>
      <c r="E396" s="21">
        <v>0</v>
      </c>
      <c r="F396" s="21">
        <v>97</v>
      </c>
      <c r="G396" s="21">
        <v>2.1696323800024202</v>
      </c>
      <c r="H396" s="21">
        <v>5</v>
      </c>
      <c r="I396" s="21">
        <v>1500</v>
      </c>
      <c r="J396" s="21">
        <v>185</v>
      </c>
      <c r="K396" s="21">
        <v>12.5</v>
      </c>
      <c r="L396" s="2">
        <f t="shared" si="234"/>
        <v>2</v>
      </c>
      <c r="M396" s="2">
        <f t="shared" si="235"/>
        <v>2</v>
      </c>
      <c r="N396" s="2">
        <f t="shared" si="236"/>
        <v>2</v>
      </c>
      <c r="O396" s="2">
        <f t="shared" si="237"/>
        <v>2</v>
      </c>
      <c r="P396" s="2">
        <f t="shared" si="238"/>
        <v>4</v>
      </c>
      <c r="Q396" s="2">
        <f t="shared" si="239"/>
        <v>4</v>
      </c>
      <c r="R396" s="2">
        <f t="shared" si="240"/>
        <v>5</v>
      </c>
      <c r="S396" s="2">
        <f t="shared" si="241"/>
        <v>3</v>
      </c>
      <c r="T396" s="2">
        <f t="shared" si="242"/>
        <v>3</v>
      </c>
      <c r="U396" s="2">
        <f t="shared" si="243"/>
        <v>3</v>
      </c>
      <c r="V396" s="10">
        <f t="shared" si="244"/>
        <v>0</v>
      </c>
      <c r="W396" s="2">
        <f t="shared" si="245"/>
        <v>0</v>
      </c>
      <c r="X396" s="2">
        <f t="shared" si="246"/>
        <v>0</v>
      </c>
      <c r="Y396" s="2">
        <f t="shared" si="247"/>
        <v>0</v>
      </c>
      <c r="Z396" s="2">
        <f t="shared" si="248"/>
        <v>0</v>
      </c>
      <c r="AA396" s="2">
        <f t="shared" si="249"/>
        <v>0</v>
      </c>
      <c r="AB396" s="2">
        <f t="shared" si="250"/>
        <v>0</v>
      </c>
      <c r="AC396" s="2">
        <f t="shared" si="267"/>
        <v>5</v>
      </c>
      <c r="AD396" s="5">
        <f t="shared" si="268"/>
        <v>7</v>
      </c>
      <c r="AE396">
        <f t="shared" si="269"/>
        <v>1</v>
      </c>
      <c r="AF396" s="1" t="str">
        <f t="shared" si="251"/>
        <v>-</v>
      </c>
      <c r="AG396" s="1" t="str">
        <f t="shared" si="252"/>
        <v>-</v>
      </c>
      <c r="AH396" s="1" t="str">
        <f t="shared" si="253"/>
        <v>-</v>
      </c>
      <c r="AI396" s="1" t="str">
        <f t="shared" si="254"/>
        <v>-</v>
      </c>
      <c r="AJ396" s="1" t="str">
        <f t="shared" si="255"/>
        <v>-</v>
      </c>
      <c r="AK396" s="1" t="str">
        <f t="shared" si="256"/>
        <v>-</v>
      </c>
      <c r="AL396" s="1">
        <f t="shared" si="257"/>
        <v>1.9123784693476351</v>
      </c>
      <c r="AM396" s="1" t="str">
        <f t="shared" si="258"/>
        <v>-</v>
      </c>
      <c r="AN396" s="1" t="str">
        <f t="shared" si="259"/>
        <v>-</v>
      </c>
      <c r="AO396" s="1" t="str">
        <f t="shared" si="260"/>
        <v>-</v>
      </c>
      <c r="AP396" s="1" t="str">
        <f t="shared" si="270"/>
        <v>-</v>
      </c>
      <c r="AQ396" s="1" t="str">
        <f t="shared" si="261"/>
        <v>-</v>
      </c>
      <c r="AR396" s="1" t="str">
        <f t="shared" si="262"/>
        <v>-</v>
      </c>
      <c r="AS396" s="1" t="str">
        <f t="shared" si="263"/>
        <v>-</v>
      </c>
      <c r="AT396" s="1" t="str">
        <f t="shared" si="264"/>
        <v>-</v>
      </c>
      <c r="AU396" s="1" t="str">
        <f t="shared" si="265"/>
        <v>-</v>
      </c>
      <c r="AV396" s="1" t="str">
        <f t="shared" si="266"/>
        <v>-</v>
      </c>
      <c r="AW396" s="5">
        <f t="shared" si="271"/>
        <v>7</v>
      </c>
      <c r="AX396" s="1">
        <f t="shared" si="272"/>
        <v>1.9123784693476351</v>
      </c>
    </row>
    <row r="397" spans="1:50" x14ac:dyDescent="0.2">
      <c r="A397" s="4">
        <v>395</v>
      </c>
      <c r="B397" s="21">
        <v>0.73217594196818803</v>
      </c>
      <c r="C397" s="21">
        <v>13.545</v>
      </c>
      <c r="D397" s="21">
        <v>5</v>
      </c>
      <c r="E397" s="21">
        <v>1</v>
      </c>
      <c r="F397" s="21">
        <v>94</v>
      </c>
      <c r="G397" s="21">
        <v>4.6762677562784498</v>
      </c>
      <c r="H397" s="21">
        <v>6</v>
      </c>
      <c r="I397" s="21">
        <v>1500</v>
      </c>
      <c r="J397" s="21">
        <v>185</v>
      </c>
      <c r="K397" s="21">
        <v>12.5</v>
      </c>
      <c r="L397" s="2">
        <f t="shared" si="234"/>
        <v>2</v>
      </c>
      <c r="M397" s="2">
        <f t="shared" si="235"/>
        <v>3</v>
      </c>
      <c r="N397" s="2">
        <f t="shared" si="236"/>
        <v>4</v>
      </c>
      <c r="O397" s="2">
        <f t="shared" si="237"/>
        <v>2</v>
      </c>
      <c r="P397" s="2">
        <f t="shared" si="238"/>
        <v>4</v>
      </c>
      <c r="Q397" s="2">
        <f t="shared" si="239"/>
        <v>5</v>
      </c>
      <c r="R397" s="2">
        <f t="shared" si="240"/>
        <v>3</v>
      </c>
      <c r="S397" s="2">
        <f t="shared" si="241"/>
        <v>4</v>
      </c>
      <c r="T397" s="2">
        <f t="shared" si="242"/>
        <v>4</v>
      </c>
      <c r="U397" s="2">
        <f t="shared" si="243"/>
        <v>3</v>
      </c>
      <c r="V397" s="10">
        <f t="shared" si="244"/>
        <v>0</v>
      </c>
      <c r="W397" s="2">
        <f t="shared" si="245"/>
        <v>0</v>
      </c>
      <c r="X397" s="2">
        <f t="shared" si="246"/>
        <v>0</v>
      </c>
      <c r="Y397" s="2">
        <f t="shared" si="247"/>
        <v>0</v>
      </c>
      <c r="Z397" s="2">
        <f t="shared" si="248"/>
        <v>0</v>
      </c>
      <c r="AA397" s="2">
        <f t="shared" si="249"/>
        <v>0</v>
      </c>
      <c r="AB397" s="2">
        <f t="shared" si="250"/>
        <v>0</v>
      </c>
      <c r="AC397" s="2">
        <f t="shared" si="267"/>
        <v>5</v>
      </c>
      <c r="AD397" s="5">
        <f t="shared" si="268"/>
        <v>6</v>
      </c>
      <c r="AE397">
        <f t="shared" si="269"/>
        <v>1</v>
      </c>
      <c r="AF397" s="1" t="str">
        <f t="shared" si="251"/>
        <v>-</v>
      </c>
      <c r="AG397" s="1" t="str">
        <f t="shared" si="252"/>
        <v>-</v>
      </c>
      <c r="AH397" s="1" t="str">
        <f t="shared" si="253"/>
        <v>-</v>
      </c>
      <c r="AI397" s="1" t="str">
        <f t="shared" si="254"/>
        <v>-</v>
      </c>
      <c r="AJ397" s="1" t="str">
        <f t="shared" si="255"/>
        <v>-</v>
      </c>
      <c r="AK397" s="1">
        <f t="shared" si="256"/>
        <v>2.0924070884997326</v>
      </c>
      <c r="AL397" s="1" t="str">
        <f t="shared" si="257"/>
        <v>-</v>
      </c>
      <c r="AM397" s="1" t="str">
        <f t="shared" si="258"/>
        <v>-</v>
      </c>
      <c r="AN397" s="1" t="str">
        <f t="shared" si="259"/>
        <v>-</v>
      </c>
      <c r="AO397" s="1" t="str">
        <f t="shared" si="260"/>
        <v>-</v>
      </c>
      <c r="AP397" s="1" t="str">
        <f t="shared" si="270"/>
        <v>-</v>
      </c>
      <c r="AQ397" s="1" t="str">
        <f t="shared" si="261"/>
        <v>-</v>
      </c>
      <c r="AR397" s="1" t="str">
        <f t="shared" si="262"/>
        <v>-</v>
      </c>
      <c r="AS397" s="1" t="str">
        <f t="shared" si="263"/>
        <v>-</v>
      </c>
      <c r="AT397" s="1" t="str">
        <f t="shared" si="264"/>
        <v>-</v>
      </c>
      <c r="AU397" s="1" t="str">
        <f t="shared" si="265"/>
        <v>-</v>
      </c>
      <c r="AV397" s="1" t="str">
        <f t="shared" si="266"/>
        <v>-</v>
      </c>
      <c r="AW397" s="5">
        <f t="shared" si="271"/>
        <v>6</v>
      </c>
      <c r="AX397" s="1">
        <f t="shared" si="272"/>
        <v>2.0924070884997326</v>
      </c>
    </row>
    <row r="398" spans="1:50" x14ac:dyDescent="0.2">
      <c r="A398" s="4">
        <v>396</v>
      </c>
      <c r="B398" s="21">
        <v>0.73930407300405099</v>
      </c>
      <c r="C398" s="21">
        <v>12.170999999999999</v>
      </c>
      <c r="D398" s="21">
        <v>0</v>
      </c>
      <c r="E398" s="21">
        <v>7</v>
      </c>
      <c r="F398" s="21">
        <v>93</v>
      </c>
      <c r="G398" s="21">
        <v>6.8846818408826804</v>
      </c>
      <c r="H398" s="21">
        <v>6</v>
      </c>
      <c r="I398" s="21">
        <v>1500</v>
      </c>
      <c r="J398" s="21">
        <v>185</v>
      </c>
      <c r="K398" s="21">
        <v>0</v>
      </c>
      <c r="L398" s="2">
        <f t="shared" si="234"/>
        <v>0</v>
      </c>
      <c r="M398" s="2">
        <f t="shared" si="235"/>
        <v>0</v>
      </c>
      <c r="N398" s="2">
        <f t="shared" si="236"/>
        <v>0</v>
      </c>
      <c r="O398" s="2">
        <f t="shared" si="237"/>
        <v>0</v>
      </c>
      <c r="P398" s="2">
        <f t="shared" si="238"/>
        <v>0</v>
      </c>
      <c r="Q398" s="2">
        <f t="shared" si="239"/>
        <v>0</v>
      </c>
      <c r="R398" s="2">
        <f t="shared" si="240"/>
        <v>0</v>
      </c>
      <c r="S398" s="2">
        <f t="shared" si="241"/>
        <v>0</v>
      </c>
      <c r="T398" s="2">
        <f t="shared" si="242"/>
        <v>0</v>
      </c>
      <c r="U398" s="2">
        <f t="shared" si="243"/>
        <v>0</v>
      </c>
      <c r="V398" s="10">
        <f t="shared" si="244"/>
        <v>7</v>
      </c>
      <c r="W398" s="2">
        <f t="shared" si="245"/>
        <v>8</v>
      </c>
      <c r="X398" s="2">
        <f t="shared" si="246"/>
        <v>6</v>
      </c>
      <c r="Y398" s="2">
        <f t="shared" si="247"/>
        <v>3</v>
      </c>
      <c r="Z398" s="2">
        <f t="shared" si="248"/>
        <v>3</v>
      </c>
      <c r="AA398" s="2">
        <f t="shared" si="249"/>
        <v>5</v>
      </c>
      <c r="AB398" s="2">
        <f t="shared" si="250"/>
        <v>5</v>
      </c>
      <c r="AC398" s="2">
        <f t="shared" si="267"/>
        <v>8</v>
      </c>
      <c r="AD398" s="5">
        <f t="shared" si="268"/>
        <v>12</v>
      </c>
      <c r="AE398">
        <f t="shared" si="269"/>
        <v>1</v>
      </c>
      <c r="AF398" s="1" t="str">
        <f t="shared" si="251"/>
        <v>-</v>
      </c>
      <c r="AG398" s="1" t="str">
        <f t="shared" si="252"/>
        <v>-</v>
      </c>
      <c r="AH398" s="1" t="str">
        <f t="shared" si="253"/>
        <v>-</v>
      </c>
      <c r="AI398" s="1" t="str">
        <f t="shared" si="254"/>
        <v>-</v>
      </c>
      <c r="AJ398" s="1" t="str">
        <f t="shared" si="255"/>
        <v>-</v>
      </c>
      <c r="AK398" s="1" t="str">
        <f t="shared" si="256"/>
        <v>-</v>
      </c>
      <c r="AL398" s="1" t="str">
        <f t="shared" si="257"/>
        <v>-</v>
      </c>
      <c r="AM398" s="1" t="str">
        <f t="shared" si="258"/>
        <v>-</v>
      </c>
      <c r="AN398" s="1" t="str">
        <f t="shared" si="259"/>
        <v>-</v>
      </c>
      <c r="AO398" s="1" t="str">
        <f t="shared" si="260"/>
        <v>-</v>
      </c>
      <c r="AP398" s="1" t="str">
        <f t="shared" si="270"/>
        <v>-</v>
      </c>
      <c r="AQ398" s="1">
        <f t="shared" si="261"/>
        <v>2.0007964676928522</v>
      </c>
      <c r="AR398" s="1" t="str">
        <f t="shared" si="262"/>
        <v>-</v>
      </c>
      <c r="AS398" s="1" t="str">
        <f t="shared" si="263"/>
        <v>-</v>
      </c>
      <c r="AT398" s="1" t="str">
        <f t="shared" si="264"/>
        <v>-</v>
      </c>
      <c r="AU398" s="1" t="str">
        <f t="shared" si="265"/>
        <v>-</v>
      </c>
      <c r="AV398" s="1" t="str">
        <f t="shared" si="266"/>
        <v>-</v>
      </c>
      <c r="AW398" s="5">
        <f t="shared" si="271"/>
        <v>12</v>
      </c>
      <c r="AX398" s="1">
        <f t="shared" si="272"/>
        <v>2.0007964676928522</v>
      </c>
    </row>
    <row r="399" spans="1:50" x14ac:dyDescent="0.2">
      <c r="A399" s="4">
        <v>397</v>
      </c>
      <c r="B399" s="21">
        <v>0.66243932650332504</v>
      </c>
      <c r="C399" s="21">
        <v>40.579000000000001</v>
      </c>
      <c r="D399" s="21">
        <v>0</v>
      </c>
      <c r="E399" s="21">
        <v>1</v>
      </c>
      <c r="F399" s="21">
        <v>99</v>
      </c>
      <c r="G399" s="21">
        <v>8.1158977192926507</v>
      </c>
      <c r="H399" s="21">
        <v>6</v>
      </c>
      <c r="I399" s="21">
        <v>1500</v>
      </c>
      <c r="J399" s="21">
        <v>185</v>
      </c>
      <c r="K399" s="21">
        <v>0</v>
      </c>
      <c r="L399" s="2">
        <f t="shared" si="234"/>
        <v>0</v>
      </c>
      <c r="M399" s="2">
        <f t="shared" si="235"/>
        <v>0</v>
      </c>
      <c r="N399" s="2">
        <f t="shared" si="236"/>
        <v>0</v>
      </c>
      <c r="O399" s="2">
        <f t="shared" si="237"/>
        <v>0</v>
      </c>
      <c r="P399" s="2">
        <f t="shared" si="238"/>
        <v>0</v>
      </c>
      <c r="Q399" s="2">
        <f t="shared" si="239"/>
        <v>0</v>
      </c>
      <c r="R399" s="2">
        <f t="shared" si="240"/>
        <v>0</v>
      </c>
      <c r="S399" s="2">
        <f t="shared" si="241"/>
        <v>0</v>
      </c>
      <c r="T399" s="2">
        <f t="shared" si="242"/>
        <v>0</v>
      </c>
      <c r="U399" s="2">
        <f t="shared" si="243"/>
        <v>0</v>
      </c>
      <c r="V399" s="10">
        <f t="shared" si="244"/>
        <v>7</v>
      </c>
      <c r="W399" s="2">
        <f t="shared" si="245"/>
        <v>8</v>
      </c>
      <c r="X399" s="2">
        <f t="shared" si="246"/>
        <v>5</v>
      </c>
      <c r="Y399" s="2">
        <f t="shared" si="247"/>
        <v>3</v>
      </c>
      <c r="Z399" s="2">
        <f t="shared" si="248"/>
        <v>3</v>
      </c>
      <c r="AA399" s="2">
        <f t="shared" si="249"/>
        <v>5</v>
      </c>
      <c r="AB399" s="2">
        <f t="shared" si="250"/>
        <v>5</v>
      </c>
      <c r="AC399" s="2">
        <f t="shared" si="267"/>
        <v>8</v>
      </c>
      <c r="AD399" s="5">
        <f t="shared" si="268"/>
        <v>12</v>
      </c>
      <c r="AE399">
        <f t="shared" si="269"/>
        <v>1</v>
      </c>
      <c r="AF399" s="1" t="str">
        <f t="shared" si="251"/>
        <v>-</v>
      </c>
      <c r="AG399" s="1" t="str">
        <f t="shared" si="252"/>
        <v>-</v>
      </c>
      <c r="AH399" s="1" t="str">
        <f t="shared" si="253"/>
        <v>-</v>
      </c>
      <c r="AI399" s="1" t="str">
        <f t="shared" si="254"/>
        <v>-</v>
      </c>
      <c r="AJ399" s="1" t="str">
        <f t="shared" si="255"/>
        <v>-</v>
      </c>
      <c r="AK399" s="1" t="str">
        <f t="shared" si="256"/>
        <v>-</v>
      </c>
      <c r="AL399" s="1" t="str">
        <f t="shared" si="257"/>
        <v>-</v>
      </c>
      <c r="AM399" s="1" t="str">
        <f t="shared" si="258"/>
        <v>-</v>
      </c>
      <c r="AN399" s="1" t="str">
        <f t="shared" si="259"/>
        <v>-</v>
      </c>
      <c r="AO399" s="1" t="str">
        <f t="shared" si="260"/>
        <v>-</v>
      </c>
      <c r="AP399" s="1" t="str">
        <f t="shared" si="270"/>
        <v>-</v>
      </c>
      <c r="AQ399" s="1">
        <f t="shared" si="261"/>
        <v>1.9698619143264855</v>
      </c>
      <c r="AR399" s="1" t="str">
        <f t="shared" si="262"/>
        <v>-</v>
      </c>
      <c r="AS399" s="1" t="str">
        <f t="shared" si="263"/>
        <v>-</v>
      </c>
      <c r="AT399" s="1" t="str">
        <f t="shared" si="264"/>
        <v>-</v>
      </c>
      <c r="AU399" s="1" t="str">
        <f t="shared" si="265"/>
        <v>-</v>
      </c>
      <c r="AV399" s="1" t="str">
        <f t="shared" si="266"/>
        <v>-</v>
      </c>
      <c r="AW399" s="5">
        <f t="shared" si="271"/>
        <v>12</v>
      </c>
      <c r="AX399" s="1">
        <f t="shared" si="272"/>
        <v>1.9698619143264855</v>
      </c>
    </row>
    <row r="400" spans="1:50" x14ac:dyDescent="0.2">
      <c r="A400" s="4">
        <v>398</v>
      </c>
      <c r="B400" s="21">
        <v>0.85155255364275095</v>
      </c>
      <c r="C400" s="21">
        <v>0.159</v>
      </c>
      <c r="D400" s="21">
        <v>0</v>
      </c>
      <c r="E400" s="21">
        <v>0</v>
      </c>
      <c r="F400" s="21">
        <v>100</v>
      </c>
      <c r="G400" s="21">
        <v>2.3808842709190001</v>
      </c>
      <c r="H400" s="21">
        <v>5</v>
      </c>
      <c r="I400" s="21">
        <v>1500</v>
      </c>
      <c r="J400" s="21">
        <v>185</v>
      </c>
      <c r="K400" s="21">
        <v>0</v>
      </c>
      <c r="L400" s="2">
        <f t="shared" si="234"/>
        <v>0</v>
      </c>
      <c r="M400" s="2">
        <f t="shared" si="235"/>
        <v>0</v>
      </c>
      <c r="N400" s="2">
        <f t="shared" si="236"/>
        <v>0</v>
      </c>
      <c r="O400" s="2">
        <f t="shared" si="237"/>
        <v>0</v>
      </c>
      <c r="P400" s="2">
        <f t="shared" si="238"/>
        <v>0</v>
      </c>
      <c r="Q400" s="2">
        <f t="shared" si="239"/>
        <v>0</v>
      </c>
      <c r="R400" s="2">
        <f t="shared" si="240"/>
        <v>0</v>
      </c>
      <c r="S400" s="2">
        <f t="shared" si="241"/>
        <v>0</v>
      </c>
      <c r="T400" s="2">
        <f t="shared" si="242"/>
        <v>0</v>
      </c>
      <c r="U400" s="2">
        <f t="shared" si="243"/>
        <v>0</v>
      </c>
      <c r="V400" s="10">
        <f t="shared" si="244"/>
        <v>5</v>
      </c>
      <c r="W400" s="2">
        <f t="shared" si="245"/>
        <v>6</v>
      </c>
      <c r="X400" s="2">
        <f t="shared" si="246"/>
        <v>7</v>
      </c>
      <c r="Y400" s="2">
        <f t="shared" si="247"/>
        <v>3</v>
      </c>
      <c r="Z400" s="2">
        <f t="shared" si="248"/>
        <v>3</v>
      </c>
      <c r="AA400" s="2">
        <f t="shared" si="249"/>
        <v>5</v>
      </c>
      <c r="AB400" s="2">
        <f t="shared" si="250"/>
        <v>5</v>
      </c>
      <c r="AC400" s="2">
        <f t="shared" si="267"/>
        <v>7</v>
      </c>
      <c r="AD400" s="5">
        <f t="shared" si="268"/>
        <v>13</v>
      </c>
      <c r="AE400">
        <f t="shared" si="269"/>
        <v>1</v>
      </c>
      <c r="AF400" s="1" t="str">
        <f t="shared" si="251"/>
        <v>-</v>
      </c>
      <c r="AG400" s="1" t="str">
        <f t="shared" si="252"/>
        <v>-</v>
      </c>
      <c r="AH400" s="1" t="str">
        <f t="shared" si="253"/>
        <v>-</v>
      </c>
      <c r="AI400" s="1" t="str">
        <f t="shared" si="254"/>
        <v>-</v>
      </c>
      <c r="AJ400" s="1" t="str">
        <f t="shared" si="255"/>
        <v>-</v>
      </c>
      <c r="AK400" s="1" t="str">
        <f t="shared" si="256"/>
        <v>-</v>
      </c>
      <c r="AL400" s="1" t="str">
        <f t="shared" si="257"/>
        <v>-</v>
      </c>
      <c r="AM400" s="1" t="str">
        <f t="shared" si="258"/>
        <v>-</v>
      </c>
      <c r="AN400" s="1" t="str">
        <f t="shared" si="259"/>
        <v>-</v>
      </c>
      <c r="AO400" s="1" t="str">
        <f t="shared" si="260"/>
        <v>-</v>
      </c>
      <c r="AP400" s="1" t="str">
        <f t="shared" si="270"/>
        <v>-</v>
      </c>
      <c r="AQ400" s="1" t="str">
        <f t="shared" si="261"/>
        <v>-</v>
      </c>
      <c r="AR400" s="1">
        <f t="shared" si="262"/>
        <v>3.3150434934465278</v>
      </c>
      <c r="AS400" s="1" t="str">
        <f t="shared" si="263"/>
        <v>-</v>
      </c>
      <c r="AT400" s="1" t="str">
        <f t="shared" si="264"/>
        <v>-</v>
      </c>
      <c r="AU400" s="1" t="str">
        <f t="shared" si="265"/>
        <v>-</v>
      </c>
      <c r="AV400" s="1" t="str">
        <f t="shared" si="266"/>
        <v>-</v>
      </c>
      <c r="AW400" s="5">
        <f t="shared" si="271"/>
        <v>13</v>
      </c>
      <c r="AX400" s="1">
        <f t="shared" si="272"/>
        <v>3.3150434934465278</v>
      </c>
    </row>
    <row r="401" spans="1:50" x14ac:dyDescent="0.2">
      <c r="A401" s="4">
        <v>399</v>
      </c>
      <c r="B401" s="21">
        <v>0.69266362703689299</v>
      </c>
      <c r="C401" s="21">
        <v>43.325000000000003</v>
      </c>
      <c r="D401" s="21">
        <v>7</v>
      </c>
      <c r="E401" s="21">
        <v>24</v>
      </c>
      <c r="F401" s="21">
        <v>69</v>
      </c>
      <c r="G401" s="21">
        <v>6.1270157546593396</v>
      </c>
      <c r="H401" s="21">
        <v>6</v>
      </c>
      <c r="I401" s="21">
        <v>1500</v>
      </c>
      <c r="J401" s="21">
        <v>185</v>
      </c>
      <c r="K401" s="21">
        <v>12.5</v>
      </c>
      <c r="L401" s="2">
        <f t="shared" si="234"/>
        <v>2</v>
      </c>
      <c r="M401" s="2">
        <f t="shared" si="235"/>
        <v>3</v>
      </c>
      <c r="N401" s="2">
        <f t="shared" si="236"/>
        <v>5</v>
      </c>
      <c r="O401" s="2">
        <f t="shared" si="237"/>
        <v>3</v>
      </c>
      <c r="P401" s="2">
        <f t="shared" si="238"/>
        <v>4</v>
      </c>
      <c r="Q401" s="2">
        <f t="shared" si="239"/>
        <v>6</v>
      </c>
      <c r="R401" s="2">
        <f t="shared" si="240"/>
        <v>2</v>
      </c>
      <c r="S401" s="2">
        <f t="shared" si="241"/>
        <v>4</v>
      </c>
      <c r="T401" s="2">
        <f t="shared" si="242"/>
        <v>4</v>
      </c>
      <c r="U401" s="2">
        <f t="shared" si="243"/>
        <v>5</v>
      </c>
      <c r="V401" s="10">
        <f t="shared" si="244"/>
        <v>0</v>
      </c>
      <c r="W401" s="2">
        <f t="shared" si="245"/>
        <v>0</v>
      </c>
      <c r="X401" s="2">
        <f t="shared" si="246"/>
        <v>0</v>
      </c>
      <c r="Y401" s="2">
        <f t="shared" si="247"/>
        <v>0</v>
      </c>
      <c r="Z401" s="2">
        <f t="shared" si="248"/>
        <v>0</v>
      </c>
      <c r="AA401" s="2">
        <f t="shared" si="249"/>
        <v>0</v>
      </c>
      <c r="AB401" s="2">
        <f t="shared" si="250"/>
        <v>0</v>
      </c>
      <c r="AC401" s="2">
        <f t="shared" si="267"/>
        <v>6</v>
      </c>
      <c r="AD401" s="5">
        <f t="shared" si="268"/>
        <v>6</v>
      </c>
      <c r="AE401">
        <f t="shared" si="269"/>
        <v>1</v>
      </c>
      <c r="AF401" s="1" t="str">
        <f t="shared" si="251"/>
        <v>-</v>
      </c>
      <c r="AG401" s="1" t="str">
        <f t="shared" si="252"/>
        <v>-</v>
      </c>
      <c r="AH401" s="1" t="str">
        <f t="shared" si="253"/>
        <v>-</v>
      </c>
      <c r="AI401" s="1" t="str">
        <f t="shared" si="254"/>
        <v>-</v>
      </c>
      <c r="AJ401" s="1" t="str">
        <f t="shared" si="255"/>
        <v>-</v>
      </c>
      <c r="AK401" s="1">
        <f t="shared" si="256"/>
        <v>2.2058064616539657</v>
      </c>
      <c r="AL401" s="1" t="str">
        <f t="shared" si="257"/>
        <v>-</v>
      </c>
      <c r="AM401" s="1" t="str">
        <f t="shared" si="258"/>
        <v>-</v>
      </c>
      <c r="AN401" s="1" t="str">
        <f t="shared" si="259"/>
        <v>-</v>
      </c>
      <c r="AO401" s="1" t="str">
        <f t="shared" si="260"/>
        <v>-</v>
      </c>
      <c r="AP401" s="1" t="str">
        <f t="shared" si="270"/>
        <v>-</v>
      </c>
      <c r="AQ401" s="1" t="str">
        <f t="shared" si="261"/>
        <v>-</v>
      </c>
      <c r="AR401" s="1" t="str">
        <f t="shared" si="262"/>
        <v>-</v>
      </c>
      <c r="AS401" s="1" t="str">
        <f t="shared" si="263"/>
        <v>-</v>
      </c>
      <c r="AT401" s="1" t="str">
        <f t="shared" si="264"/>
        <v>-</v>
      </c>
      <c r="AU401" s="1" t="str">
        <f t="shared" si="265"/>
        <v>-</v>
      </c>
      <c r="AV401" s="1" t="str">
        <f t="shared" si="266"/>
        <v>-</v>
      </c>
      <c r="AW401" s="5">
        <f t="shared" si="271"/>
        <v>6</v>
      </c>
      <c r="AX401" s="1">
        <f t="shared" si="272"/>
        <v>2.2058064616539657</v>
      </c>
    </row>
    <row r="402" spans="1:50" x14ac:dyDescent="0.2">
      <c r="A402" s="4">
        <v>400</v>
      </c>
      <c r="B402" s="21">
        <v>0.52208729823466404</v>
      </c>
      <c r="C402" s="21">
        <v>51.198999999999998</v>
      </c>
      <c r="D402" s="21">
        <v>8</v>
      </c>
      <c r="E402" s="21">
        <v>30</v>
      </c>
      <c r="F402" s="21">
        <v>62</v>
      </c>
      <c r="G402" s="21">
        <v>7.2405923367882297</v>
      </c>
      <c r="H402" s="21">
        <v>6</v>
      </c>
      <c r="I402" s="21">
        <v>1500</v>
      </c>
      <c r="J402" s="21">
        <v>185</v>
      </c>
      <c r="K402" s="21">
        <v>12.5</v>
      </c>
      <c r="L402" s="2">
        <f t="shared" si="234"/>
        <v>2</v>
      </c>
      <c r="M402" s="2">
        <f t="shared" si="235"/>
        <v>5</v>
      </c>
      <c r="N402" s="2">
        <f t="shared" si="236"/>
        <v>6</v>
      </c>
      <c r="O402" s="2">
        <f t="shared" si="237"/>
        <v>4</v>
      </c>
      <c r="P402" s="2">
        <f t="shared" si="238"/>
        <v>5</v>
      </c>
      <c r="Q402" s="2">
        <f t="shared" si="239"/>
        <v>5</v>
      </c>
      <c r="R402" s="2">
        <f t="shared" si="240"/>
        <v>2</v>
      </c>
      <c r="S402" s="2">
        <f t="shared" si="241"/>
        <v>4</v>
      </c>
      <c r="T402" s="2">
        <f t="shared" si="242"/>
        <v>4</v>
      </c>
      <c r="U402" s="2">
        <f t="shared" si="243"/>
        <v>4</v>
      </c>
      <c r="V402" s="10">
        <f t="shared" si="244"/>
        <v>0</v>
      </c>
      <c r="W402" s="2">
        <f t="shared" si="245"/>
        <v>0</v>
      </c>
      <c r="X402" s="2">
        <f t="shared" si="246"/>
        <v>0</v>
      </c>
      <c r="Y402" s="2">
        <f t="shared" si="247"/>
        <v>0</v>
      </c>
      <c r="Z402" s="2">
        <f t="shared" si="248"/>
        <v>0</v>
      </c>
      <c r="AA402" s="2">
        <f t="shared" si="249"/>
        <v>0</v>
      </c>
      <c r="AB402" s="2">
        <f t="shared" si="250"/>
        <v>0</v>
      </c>
      <c r="AC402" s="2">
        <f t="shared" si="267"/>
        <v>6</v>
      </c>
      <c r="AD402" s="5">
        <f t="shared" si="268"/>
        <v>3</v>
      </c>
      <c r="AE402">
        <f t="shared" si="269"/>
        <v>1</v>
      </c>
      <c r="AF402" s="1" t="str">
        <f t="shared" si="251"/>
        <v>-</v>
      </c>
      <c r="AG402" s="1" t="str">
        <f t="shared" si="252"/>
        <v>-</v>
      </c>
      <c r="AH402" s="1">
        <f t="shared" si="253"/>
        <v>2.9764504626931707</v>
      </c>
      <c r="AI402" s="1" t="str">
        <f t="shared" si="254"/>
        <v>-</v>
      </c>
      <c r="AJ402" s="1" t="str">
        <f t="shared" si="255"/>
        <v>-</v>
      </c>
      <c r="AK402" s="1" t="str">
        <f t="shared" si="256"/>
        <v>-</v>
      </c>
      <c r="AL402" s="1" t="str">
        <f t="shared" si="257"/>
        <v>-</v>
      </c>
      <c r="AM402" s="1" t="str">
        <f t="shared" si="258"/>
        <v>-</v>
      </c>
      <c r="AN402" s="1" t="str">
        <f t="shared" si="259"/>
        <v>-</v>
      </c>
      <c r="AO402" s="1" t="str">
        <f t="shared" si="260"/>
        <v>-</v>
      </c>
      <c r="AP402" s="1" t="str">
        <f t="shared" si="270"/>
        <v>-</v>
      </c>
      <c r="AQ402" s="1" t="str">
        <f t="shared" si="261"/>
        <v>-</v>
      </c>
      <c r="AR402" s="1" t="str">
        <f t="shared" si="262"/>
        <v>-</v>
      </c>
      <c r="AS402" s="1" t="str">
        <f t="shared" si="263"/>
        <v>-</v>
      </c>
      <c r="AT402" s="1" t="str">
        <f t="shared" si="264"/>
        <v>-</v>
      </c>
      <c r="AU402" s="1" t="str">
        <f t="shared" si="265"/>
        <v>-</v>
      </c>
      <c r="AV402" s="1" t="str">
        <f t="shared" si="266"/>
        <v>-</v>
      </c>
      <c r="AW402" s="5">
        <f t="shared" si="271"/>
        <v>3</v>
      </c>
      <c r="AX402" s="1">
        <f t="shared" si="272"/>
        <v>2.9764504626931707</v>
      </c>
    </row>
    <row r="403" spans="1:50" x14ac:dyDescent="0.2">
      <c r="A403" s="4">
        <v>401</v>
      </c>
      <c r="B403" s="21">
        <v>0.50433231831137204</v>
      </c>
      <c r="C403" s="21">
        <v>0.752</v>
      </c>
      <c r="D403" s="21">
        <v>21</v>
      </c>
      <c r="E403" s="21">
        <v>40</v>
      </c>
      <c r="F403" s="21">
        <v>39</v>
      </c>
      <c r="G403" s="21">
        <v>7.2290779378511898</v>
      </c>
      <c r="H403" s="21">
        <v>6</v>
      </c>
      <c r="I403" s="21">
        <v>1500</v>
      </c>
      <c r="J403" s="21">
        <v>185</v>
      </c>
      <c r="K403" s="21">
        <v>12.5</v>
      </c>
      <c r="L403" s="2">
        <f t="shared" si="234"/>
        <v>2</v>
      </c>
      <c r="M403" s="2">
        <f t="shared" si="235"/>
        <v>6</v>
      </c>
      <c r="N403" s="2">
        <f t="shared" si="236"/>
        <v>7</v>
      </c>
      <c r="O403" s="2">
        <f t="shared" si="237"/>
        <v>7</v>
      </c>
      <c r="P403" s="2">
        <f t="shared" si="238"/>
        <v>7</v>
      </c>
      <c r="Q403" s="2">
        <f t="shared" si="239"/>
        <v>7</v>
      </c>
      <c r="R403" s="2">
        <f t="shared" si="240"/>
        <v>2</v>
      </c>
      <c r="S403" s="2">
        <f t="shared" si="241"/>
        <v>3</v>
      </c>
      <c r="T403" s="2">
        <f t="shared" si="242"/>
        <v>3</v>
      </c>
      <c r="U403" s="2">
        <f t="shared" si="243"/>
        <v>5</v>
      </c>
      <c r="V403" s="10">
        <f t="shared" si="244"/>
        <v>0</v>
      </c>
      <c r="W403" s="2">
        <f t="shared" si="245"/>
        <v>0</v>
      </c>
      <c r="X403" s="2">
        <f t="shared" si="246"/>
        <v>0</v>
      </c>
      <c r="Y403" s="2">
        <f t="shared" si="247"/>
        <v>0</v>
      </c>
      <c r="Z403" s="2">
        <f t="shared" si="248"/>
        <v>0</v>
      </c>
      <c r="AA403" s="2">
        <f t="shared" si="249"/>
        <v>0</v>
      </c>
      <c r="AB403" s="2">
        <f t="shared" si="250"/>
        <v>0</v>
      </c>
      <c r="AC403" s="2">
        <f t="shared" si="267"/>
        <v>7</v>
      </c>
      <c r="AD403" s="5">
        <f t="shared" si="268"/>
        <v>3</v>
      </c>
      <c r="AE403">
        <f t="shared" si="269"/>
        <v>4</v>
      </c>
      <c r="AF403" s="1" t="str">
        <f t="shared" si="251"/>
        <v>-</v>
      </c>
      <c r="AG403" s="1" t="str">
        <f t="shared" si="252"/>
        <v>-</v>
      </c>
      <c r="AH403" s="1">
        <f t="shared" si="253"/>
        <v>2.8671548876693889</v>
      </c>
      <c r="AI403" s="1">
        <f t="shared" si="254"/>
        <v>3.6067853892790929</v>
      </c>
      <c r="AJ403" s="1">
        <f t="shared" si="255"/>
        <v>2.4803806580702945</v>
      </c>
      <c r="AK403" s="1">
        <f t="shared" si="256"/>
        <v>2.0675549605677221</v>
      </c>
      <c r="AL403" s="1" t="str">
        <f t="shared" si="257"/>
        <v>-</v>
      </c>
      <c r="AM403" s="1" t="str">
        <f t="shared" si="258"/>
        <v>-</v>
      </c>
      <c r="AN403" s="1" t="str">
        <f t="shared" si="259"/>
        <v>-</v>
      </c>
      <c r="AO403" s="1" t="str">
        <f t="shared" si="260"/>
        <v>-</v>
      </c>
      <c r="AP403" s="1" t="str">
        <f t="shared" si="270"/>
        <v>-</v>
      </c>
      <c r="AQ403" s="1" t="str">
        <f t="shared" si="261"/>
        <v>-</v>
      </c>
      <c r="AR403" s="1" t="str">
        <f t="shared" si="262"/>
        <v>-</v>
      </c>
      <c r="AS403" s="1" t="str">
        <f t="shared" si="263"/>
        <v>-</v>
      </c>
      <c r="AT403" s="1" t="str">
        <f t="shared" si="264"/>
        <v>-</v>
      </c>
      <c r="AU403" s="1" t="str">
        <f t="shared" si="265"/>
        <v>-</v>
      </c>
      <c r="AV403" s="1" t="str">
        <f t="shared" si="266"/>
        <v>-</v>
      </c>
      <c r="AW403" s="5">
        <f t="shared" si="271"/>
        <v>6</v>
      </c>
      <c r="AX403" s="1">
        <f t="shared" si="272"/>
        <v>2.0675549605677221</v>
      </c>
    </row>
    <row r="404" spans="1:50" x14ac:dyDescent="0.2">
      <c r="A404" s="4">
        <v>402</v>
      </c>
      <c r="B404" s="21">
        <v>0.36372204646216699</v>
      </c>
      <c r="C404" s="21">
        <v>94.316999999999993</v>
      </c>
      <c r="D404" s="21">
        <v>50</v>
      </c>
      <c r="E404" s="21">
        <v>32</v>
      </c>
      <c r="F404" s="21">
        <v>18</v>
      </c>
      <c r="G404" s="21">
        <v>9.43169087252131</v>
      </c>
      <c r="H404" s="21">
        <v>7</v>
      </c>
      <c r="I404" s="21">
        <v>1500</v>
      </c>
      <c r="J404" s="21">
        <v>185</v>
      </c>
      <c r="K404" s="21">
        <v>12.5</v>
      </c>
      <c r="L404" s="2">
        <f t="shared" si="234"/>
        <v>4</v>
      </c>
      <c r="M404" s="2">
        <f t="shared" si="235"/>
        <v>7</v>
      </c>
      <c r="N404" s="2">
        <f t="shared" si="236"/>
        <v>7</v>
      </c>
      <c r="O404" s="2">
        <f t="shared" si="237"/>
        <v>4</v>
      </c>
      <c r="P404" s="2">
        <f t="shared" si="238"/>
        <v>3</v>
      </c>
      <c r="Q404" s="2">
        <f t="shared" si="239"/>
        <v>4</v>
      </c>
      <c r="R404" s="2">
        <f t="shared" si="240"/>
        <v>4</v>
      </c>
      <c r="S404" s="2">
        <f t="shared" si="241"/>
        <v>2</v>
      </c>
      <c r="T404" s="2">
        <f t="shared" si="242"/>
        <v>2</v>
      </c>
      <c r="U404" s="2">
        <f t="shared" si="243"/>
        <v>3</v>
      </c>
      <c r="V404" s="10">
        <f t="shared" si="244"/>
        <v>0</v>
      </c>
      <c r="W404" s="2">
        <f t="shared" si="245"/>
        <v>0</v>
      </c>
      <c r="X404" s="2">
        <f t="shared" si="246"/>
        <v>0</v>
      </c>
      <c r="Y404" s="2">
        <f t="shared" si="247"/>
        <v>0</v>
      </c>
      <c r="Z404" s="2">
        <f t="shared" si="248"/>
        <v>0</v>
      </c>
      <c r="AA404" s="2">
        <f t="shared" si="249"/>
        <v>0</v>
      </c>
      <c r="AB404" s="2">
        <f t="shared" si="250"/>
        <v>0</v>
      </c>
      <c r="AC404" s="2">
        <f t="shared" si="267"/>
        <v>7</v>
      </c>
      <c r="AD404" s="5">
        <f t="shared" si="268"/>
        <v>2</v>
      </c>
      <c r="AE404">
        <f t="shared" si="269"/>
        <v>2</v>
      </c>
      <c r="AF404" s="1" t="str">
        <f t="shared" si="251"/>
        <v>-</v>
      </c>
      <c r="AG404" s="1">
        <f t="shared" si="252"/>
        <v>3.1239774387120764</v>
      </c>
      <c r="AH404" s="1">
        <f t="shared" si="253"/>
        <v>3.006893450071205</v>
      </c>
      <c r="AI404" s="1" t="str">
        <f t="shared" si="254"/>
        <v>-</v>
      </c>
      <c r="AJ404" s="1" t="str">
        <f t="shared" si="255"/>
        <v>-</v>
      </c>
      <c r="AK404" s="1" t="str">
        <f t="shared" si="256"/>
        <v>-</v>
      </c>
      <c r="AL404" s="1" t="str">
        <f t="shared" si="257"/>
        <v>-</v>
      </c>
      <c r="AM404" s="1" t="str">
        <f t="shared" si="258"/>
        <v>-</v>
      </c>
      <c r="AN404" s="1" t="str">
        <f t="shared" si="259"/>
        <v>-</v>
      </c>
      <c r="AO404" s="1" t="str">
        <f t="shared" si="260"/>
        <v>-</v>
      </c>
      <c r="AP404" s="1" t="str">
        <f t="shared" si="270"/>
        <v>-</v>
      </c>
      <c r="AQ404" s="1" t="str">
        <f t="shared" si="261"/>
        <v>-</v>
      </c>
      <c r="AR404" s="1" t="str">
        <f t="shared" si="262"/>
        <v>-</v>
      </c>
      <c r="AS404" s="1" t="str">
        <f t="shared" si="263"/>
        <v>-</v>
      </c>
      <c r="AT404" s="1" t="str">
        <f t="shared" si="264"/>
        <v>-</v>
      </c>
      <c r="AU404" s="1" t="str">
        <f t="shared" si="265"/>
        <v>-</v>
      </c>
      <c r="AV404" s="1" t="str">
        <f t="shared" si="266"/>
        <v>-</v>
      </c>
      <c r="AW404" s="5">
        <f t="shared" si="271"/>
        <v>3</v>
      </c>
      <c r="AX404" s="1">
        <f t="shared" si="272"/>
        <v>3.006893450071205</v>
      </c>
    </row>
    <row r="405" spans="1:50" x14ac:dyDescent="0.2">
      <c r="A405" s="4">
        <v>403</v>
      </c>
      <c r="B405" s="21">
        <v>0.453453492303794</v>
      </c>
      <c r="C405" s="21">
        <v>53.826000000000001</v>
      </c>
      <c r="D405" s="21">
        <v>29</v>
      </c>
      <c r="E405" s="21">
        <v>42</v>
      </c>
      <c r="F405" s="21">
        <v>29</v>
      </c>
      <c r="G405" s="21">
        <v>7.6121263499795404</v>
      </c>
      <c r="H405" s="21">
        <v>6</v>
      </c>
      <c r="I405" s="21">
        <v>1500</v>
      </c>
      <c r="J405" s="21">
        <v>185</v>
      </c>
      <c r="K405" s="21">
        <v>12.5</v>
      </c>
      <c r="L405" s="2">
        <f t="shared" si="234"/>
        <v>3</v>
      </c>
      <c r="M405" s="2">
        <f t="shared" si="235"/>
        <v>5</v>
      </c>
      <c r="N405" s="2">
        <f t="shared" si="236"/>
        <v>7</v>
      </c>
      <c r="O405" s="2">
        <f t="shared" si="237"/>
        <v>3</v>
      </c>
      <c r="P405" s="2">
        <f t="shared" si="238"/>
        <v>6</v>
      </c>
      <c r="Q405" s="2">
        <f t="shared" si="239"/>
        <v>6</v>
      </c>
      <c r="R405" s="2">
        <f t="shared" si="240"/>
        <v>4</v>
      </c>
      <c r="S405" s="2">
        <f t="shared" si="241"/>
        <v>3</v>
      </c>
      <c r="T405" s="2">
        <f t="shared" si="242"/>
        <v>3</v>
      </c>
      <c r="U405" s="2">
        <f t="shared" si="243"/>
        <v>4</v>
      </c>
      <c r="V405" s="10">
        <f t="shared" si="244"/>
        <v>0</v>
      </c>
      <c r="W405" s="2">
        <f t="shared" si="245"/>
        <v>0</v>
      </c>
      <c r="X405" s="2">
        <f t="shared" si="246"/>
        <v>0</v>
      </c>
      <c r="Y405" s="2">
        <f t="shared" si="247"/>
        <v>0</v>
      </c>
      <c r="Z405" s="2">
        <f t="shared" si="248"/>
        <v>0</v>
      </c>
      <c r="AA405" s="2">
        <f t="shared" si="249"/>
        <v>0</v>
      </c>
      <c r="AB405" s="2">
        <f t="shared" si="250"/>
        <v>0</v>
      </c>
      <c r="AC405" s="2">
        <f t="shared" si="267"/>
        <v>7</v>
      </c>
      <c r="AD405" s="5">
        <f t="shared" si="268"/>
        <v>3</v>
      </c>
      <c r="AE405">
        <f t="shared" si="269"/>
        <v>1</v>
      </c>
      <c r="AF405" s="1" t="str">
        <f t="shared" si="251"/>
        <v>-</v>
      </c>
      <c r="AG405" s="1" t="str">
        <f t="shared" si="252"/>
        <v>-</v>
      </c>
      <c r="AH405" s="1">
        <f t="shared" si="253"/>
        <v>2.9879372115981671</v>
      </c>
      <c r="AI405" s="1" t="str">
        <f t="shared" si="254"/>
        <v>-</v>
      </c>
      <c r="AJ405" s="1" t="str">
        <f t="shared" si="255"/>
        <v>-</v>
      </c>
      <c r="AK405" s="1" t="str">
        <f t="shared" si="256"/>
        <v>-</v>
      </c>
      <c r="AL405" s="1" t="str">
        <f t="shared" si="257"/>
        <v>-</v>
      </c>
      <c r="AM405" s="1" t="str">
        <f t="shared" si="258"/>
        <v>-</v>
      </c>
      <c r="AN405" s="1" t="str">
        <f t="shared" si="259"/>
        <v>-</v>
      </c>
      <c r="AO405" s="1" t="str">
        <f t="shared" si="260"/>
        <v>-</v>
      </c>
      <c r="AP405" s="1" t="str">
        <f t="shared" si="270"/>
        <v>-</v>
      </c>
      <c r="AQ405" s="1" t="str">
        <f t="shared" si="261"/>
        <v>-</v>
      </c>
      <c r="AR405" s="1" t="str">
        <f t="shared" si="262"/>
        <v>-</v>
      </c>
      <c r="AS405" s="1" t="str">
        <f t="shared" si="263"/>
        <v>-</v>
      </c>
      <c r="AT405" s="1" t="str">
        <f t="shared" si="264"/>
        <v>-</v>
      </c>
      <c r="AU405" s="1" t="str">
        <f t="shared" si="265"/>
        <v>-</v>
      </c>
      <c r="AV405" s="1" t="str">
        <f t="shared" si="266"/>
        <v>-</v>
      </c>
      <c r="AW405" s="5">
        <f t="shared" si="271"/>
        <v>3</v>
      </c>
      <c r="AX405" s="1">
        <f t="shared" si="272"/>
        <v>2.9879372115981671</v>
      </c>
    </row>
    <row r="406" spans="1:50" x14ac:dyDescent="0.2">
      <c r="A406" s="4">
        <v>404</v>
      </c>
      <c r="B406" s="21">
        <v>0.33913485188100301</v>
      </c>
      <c r="C406" s="21">
        <v>8.9920000000000009</v>
      </c>
      <c r="D406" s="21">
        <v>96</v>
      </c>
      <c r="E406" s="21">
        <v>3</v>
      </c>
      <c r="F406" s="21">
        <v>1</v>
      </c>
      <c r="G406" s="21">
        <v>12.312130519015099</v>
      </c>
      <c r="H406" s="21">
        <v>7</v>
      </c>
      <c r="I406" s="21">
        <v>1500</v>
      </c>
      <c r="J406" s="21">
        <v>0.15</v>
      </c>
      <c r="K406" s="21">
        <v>37.5</v>
      </c>
      <c r="L406" s="2">
        <f t="shared" si="234"/>
        <v>5</v>
      </c>
      <c r="M406" s="2">
        <f t="shared" si="235"/>
        <v>7</v>
      </c>
      <c r="N406" s="2">
        <f t="shared" si="236"/>
        <v>5</v>
      </c>
      <c r="O406" s="2">
        <f t="shared" si="237"/>
        <v>4</v>
      </c>
      <c r="P406" s="2">
        <f t="shared" si="238"/>
        <v>3</v>
      </c>
      <c r="Q406" s="2">
        <f t="shared" si="239"/>
        <v>2</v>
      </c>
      <c r="R406" s="2">
        <f t="shared" si="240"/>
        <v>5</v>
      </c>
      <c r="S406" s="2">
        <f t="shared" si="241"/>
        <v>3</v>
      </c>
      <c r="T406" s="2">
        <f t="shared" si="242"/>
        <v>3</v>
      </c>
      <c r="U406" s="2">
        <f t="shared" si="243"/>
        <v>3</v>
      </c>
      <c r="V406" s="10">
        <f t="shared" si="244"/>
        <v>0</v>
      </c>
      <c r="W406" s="2">
        <f t="shared" si="245"/>
        <v>0</v>
      </c>
      <c r="X406" s="2">
        <f t="shared" si="246"/>
        <v>0</v>
      </c>
      <c r="Y406" s="2">
        <f t="shared" si="247"/>
        <v>0</v>
      </c>
      <c r="Z406" s="2">
        <f t="shared" si="248"/>
        <v>0</v>
      </c>
      <c r="AA406" s="2">
        <f t="shared" si="249"/>
        <v>0</v>
      </c>
      <c r="AB406" s="2">
        <f t="shared" si="250"/>
        <v>0</v>
      </c>
      <c r="AC406" s="2">
        <f t="shared" si="267"/>
        <v>7</v>
      </c>
      <c r="AD406" s="5">
        <f t="shared" si="268"/>
        <v>2</v>
      </c>
      <c r="AE406">
        <f t="shared" si="269"/>
        <v>1</v>
      </c>
      <c r="AF406" s="1" t="str">
        <f t="shared" si="251"/>
        <v>-</v>
      </c>
      <c r="AG406" s="1">
        <f t="shared" si="252"/>
        <v>1.9003160255280696</v>
      </c>
      <c r="AH406" s="1" t="str">
        <f t="shared" si="253"/>
        <v>-</v>
      </c>
      <c r="AI406" s="1" t="str">
        <f t="shared" si="254"/>
        <v>-</v>
      </c>
      <c r="AJ406" s="1" t="str">
        <f t="shared" si="255"/>
        <v>-</v>
      </c>
      <c r="AK406" s="1" t="str">
        <f t="shared" si="256"/>
        <v>-</v>
      </c>
      <c r="AL406" s="1" t="str">
        <f t="shared" si="257"/>
        <v>-</v>
      </c>
      <c r="AM406" s="1" t="str">
        <f t="shared" si="258"/>
        <v>-</v>
      </c>
      <c r="AN406" s="1" t="str">
        <f t="shared" si="259"/>
        <v>-</v>
      </c>
      <c r="AO406" s="1" t="str">
        <f t="shared" si="260"/>
        <v>-</v>
      </c>
      <c r="AP406" s="1" t="str">
        <f t="shared" si="270"/>
        <v>-</v>
      </c>
      <c r="AQ406" s="1" t="str">
        <f t="shared" si="261"/>
        <v>-</v>
      </c>
      <c r="AR406" s="1" t="str">
        <f t="shared" si="262"/>
        <v>-</v>
      </c>
      <c r="AS406" s="1" t="str">
        <f t="shared" si="263"/>
        <v>-</v>
      </c>
      <c r="AT406" s="1" t="str">
        <f t="shared" si="264"/>
        <v>-</v>
      </c>
      <c r="AU406" s="1" t="str">
        <f t="shared" si="265"/>
        <v>-</v>
      </c>
      <c r="AV406" s="1" t="str">
        <f t="shared" si="266"/>
        <v>-</v>
      </c>
      <c r="AW406" s="5">
        <f t="shared" si="271"/>
        <v>2</v>
      </c>
      <c r="AX406" s="1">
        <f t="shared" si="272"/>
        <v>1.9003160255280696</v>
      </c>
    </row>
    <row r="407" spans="1:50" x14ac:dyDescent="0.2">
      <c r="A407" s="4">
        <v>405</v>
      </c>
      <c r="B407" s="21">
        <v>0.37037241243932101</v>
      </c>
      <c r="C407" s="21">
        <v>0.432</v>
      </c>
      <c r="D407" s="21">
        <v>79</v>
      </c>
      <c r="E407" s="21">
        <v>0</v>
      </c>
      <c r="F407" s="21">
        <v>21</v>
      </c>
      <c r="G407" s="21">
        <v>6.4753247899823601</v>
      </c>
      <c r="H407" s="21">
        <v>6</v>
      </c>
      <c r="I407" s="21">
        <v>1500</v>
      </c>
      <c r="J407" s="21">
        <v>0.15</v>
      </c>
      <c r="K407" s="21">
        <v>37.5</v>
      </c>
      <c r="L407" s="2">
        <f t="shared" si="234"/>
        <v>3</v>
      </c>
      <c r="M407" s="2">
        <f t="shared" si="235"/>
        <v>5</v>
      </c>
      <c r="N407" s="2">
        <f t="shared" si="236"/>
        <v>7</v>
      </c>
      <c r="O407" s="2">
        <f t="shared" si="237"/>
        <v>3</v>
      </c>
      <c r="P407" s="2">
        <f t="shared" si="238"/>
        <v>5</v>
      </c>
      <c r="Q407" s="2">
        <f t="shared" si="239"/>
        <v>5</v>
      </c>
      <c r="R407" s="2">
        <f t="shared" si="240"/>
        <v>6</v>
      </c>
      <c r="S407" s="2">
        <f t="shared" si="241"/>
        <v>5</v>
      </c>
      <c r="T407" s="2">
        <f t="shared" si="242"/>
        <v>5</v>
      </c>
      <c r="U407" s="2">
        <f t="shared" si="243"/>
        <v>5</v>
      </c>
      <c r="V407" s="10">
        <f t="shared" si="244"/>
        <v>0</v>
      </c>
      <c r="W407" s="2">
        <f t="shared" si="245"/>
        <v>0</v>
      </c>
      <c r="X407" s="2">
        <f t="shared" si="246"/>
        <v>0</v>
      </c>
      <c r="Y407" s="2">
        <f t="shared" si="247"/>
        <v>0</v>
      </c>
      <c r="Z407" s="2">
        <f t="shared" si="248"/>
        <v>0</v>
      </c>
      <c r="AA407" s="2">
        <f t="shared" si="249"/>
        <v>0</v>
      </c>
      <c r="AB407" s="2">
        <f t="shared" si="250"/>
        <v>0</v>
      </c>
      <c r="AC407" s="2">
        <f t="shared" si="267"/>
        <v>7</v>
      </c>
      <c r="AD407" s="5">
        <f t="shared" si="268"/>
        <v>3</v>
      </c>
      <c r="AE407">
        <f t="shared" si="269"/>
        <v>1</v>
      </c>
      <c r="AF407" s="1" t="str">
        <f t="shared" si="251"/>
        <v>-</v>
      </c>
      <c r="AG407" s="1" t="str">
        <f t="shared" si="252"/>
        <v>-</v>
      </c>
      <c r="AH407" s="1">
        <f t="shared" si="253"/>
        <v>2.1334605663318333</v>
      </c>
      <c r="AI407" s="1" t="str">
        <f t="shared" si="254"/>
        <v>-</v>
      </c>
      <c r="AJ407" s="1" t="str">
        <f t="shared" si="255"/>
        <v>-</v>
      </c>
      <c r="AK407" s="1" t="str">
        <f t="shared" si="256"/>
        <v>-</v>
      </c>
      <c r="AL407" s="1" t="str">
        <f t="shared" si="257"/>
        <v>-</v>
      </c>
      <c r="AM407" s="1" t="str">
        <f t="shared" si="258"/>
        <v>-</v>
      </c>
      <c r="AN407" s="1" t="str">
        <f t="shared" si="259"/>
        <v>-</v>
      </c>
      <c r="AO407" s="1" t="str">
        <f t="shared" si="260"/>
        <v>-</v>
      </c>
      <c r="AP407" s="1" t="str">
        <f t="shared" si="270"/>
        <v>-</v>
      </c>
      <c r="AQ407" s="1" t="str">
        <f t="shared" si="261"/>
        <v>-</v>
      </c>
      <c r="AR407" s="1" t="str">
        <f t="shared" si="262"/>
        <v>-</v>
      </c>
      <c r="AS407" s="1" t="str">
        <f t="shared" si="263"/>
        <v>-</v>
      </c>
      <c r="AT407" s="1" t="str">
        <f t="shared" si="264"/>
        <v>-</v>
      </c>
      <c r="AU407" s="1" t="str">
        <f t="shared" si="265"/>
        <v>-</v>
      </c>
      <c r="AV407" s="1" t="str">
        <f t="shared" si="266"/>
        <v>-</v>
      </c>
      <c r="AW407" s="5">
        <f t="shared" si="271"/>
        <v>3</v>
      </c>
      <c r="AX407" s="1">
        <f t="shared" si="272"/>
        <v>2.1334605663318333</v>
      </c>
    </row>
    <row r="408" spans="1:50" x14ac:dyDescent="0.2">
      <c r="A408" s="4">
        <v>406</v>
      </c>
      <c r="B408" s="21">
        <v>0.23400927646844499</v>
      </c>
      <c r="C408" s="21">
        <v>22.792000000000002</v>
      </c>
      <c r="D408" s="21">
        <v>97</v>
      </c>
      <c r="E408" s="21">
        <v>1</v>
      </c>
      <c r="F408" s="21">
        <v>2</v>
      </c>
      <c r="G408" s="21">
        <v>10.2565036939914</v>
      </c>
      <c r="H408" s="21">
        <v>7</v>
      </c>
      <c r="I408" s="21">
        <v>1500</v>
      </c>
      <c r="J408" s="21">
        <v>0.15</v>
      </c>
      <c r="K408" s="21">
        <v>37.5</v>
      </c>
      <c r="L408" s="2">
        <f t="shared" si="234"/>
        <v>5</v>
      </c>
      <c r="M408" s="2">
        <f t="shared" si="235"/>
        <v>6</v>
      </c>
      <c r="N408" s="2">
        <f t="shared" si="236"/>
        <v>5</v>
      </c>
      <c r="O408" s="2">
        <f t="shared" si="237"/>
        <v>4</v>
      </c>
      <c r="P408" s="2">
        <f t="shared" si="238"/>
        <v>3</v>
      </c>
      <c r="Q408" s="2">
        <f t="shared" si="239"/>
        <v>2</v>
      </c>
      <c r="R408" s="2">
        <f t="shared" si="240"/>
        <v>5</v>
      </c>
      <c r="S408" s="2">
        <f t="shared" si="241"/>
        <v>3</v>
      </c>
      <c r="T408" s="2">
        <f t="shared" si="242"/>
        <v>3</v>
      </c>
      <c r="U408" s="2">
        <f t="shared" si="243"/>
        <v>3</v>
      </c>
      <c r="V408" s="10">
        <f t="shared" si="244"/>
        <v>0</v>
      </c>
      <c r="W408" s="2">
        <f t="shared" si="245"/>
        <v>0</v>
      </c>
      <c r="X408" s="2">
        <f t="shared" si="246"/>
        <v>0</v>
      </c>
      <c r="Y408" s="2">
        <f t="shared" si="247"/>
        <v>0</v>
      </c>
      <c r="Z408" s="2">
        <f t="shared" si="248"/>
        <v>0</v>
      </c>
      <c r="AA408" s="2">
        <f t="shared" si="249"/>
        <v>0</v>
      </c>
      <c r="AB408" s="2">
        <f t="shared" si="250"/>
        <v>0</v>
      </c>
      <c r="AC408" s="2">
        <f t="shared" si="267"/>
        <v>6</v>
      </c>
      <c r="AD408" s="5">
        <f t="shared" si="268"/>
        <v>2</v>
      </c>
      <c r="AE408">
        <f t="shared" si="269"/>
        <v>1</v>
      </c>
      <c r="AF408" s="1" t="str">
        <f t="shared" si="251"/>
        <v>-</v>
      </c>
      <c r="AG408" s="1">
        <f t="shared" si="252"/>
        <v>2.1317642758988944</v>
      </c>
      <c r="AH408" s="1" t="str">
        <f t="shared" si="253"/>
        <v>-</v>
      </c>
      <c r="AI408" s="1" t="str">
        <f t="shared" si="254"/>
        <v>-</v>
      </c>
      <c r="AJ408" s="1" t="str">
        <f t="shared" si="255"/>
        <v>-</v>
      </c>
      <c r="AK408" s="1" t="str">
        <f t="shared" si="256"/>
        <v>-</v>
      </c>
      <c r="AL408" s="1" t="str">
        <f t="shared" si="257"/>
        <v>-</v>
      </c>
      <c r="AM408" s="1" t="str">
        <f t="shared" si="258"/>
        <v>-</v>
      </c>
      <c r="AN408" s="1" t="str">
        <f t="shared" si="259"/>
        <v>-</v>
      </c>
      <c r="AO408" s="1" t="str">
        <f t="shared" si="260"/>
        <v>-</v>
      </c>
      <c r="AP408" s="1" t="str">
        <f t="shared" si="270"/>
        <v>-</v>
      </c>
      <c r="AQ408" s="1" t="str">
        <f t="shared" si="261"/>
        <v>-</v>
      </c>
      <c r="AR408" s="1" t="str">
        <f t="shared" si="262"/>
        <v>-</v>
      </c>
      <c r="AS408" s="1" t="str">
        <f t="shared" si="263"/>
        <v>-</v>
      </c>
      <c r="AT408" s="1" t="str">
        <f t="shared" si="264"/>
        <v>-</v>
      </c>
      <c r="AU408" s="1" t="str">
        <f t="shared" si="265"/>
        <v>-</v>
      </c>
      <c r="AV408" s="1" t="str">
        <f t="shared" si="266"/>
        <v>-</v>
      </c>
      <c r="AW408" s="5">
        <f t="shared" si="271"/>
        <v>2</v>
      </c>
      <c r="AX408" s="1">
        <f t="shared" si="272"/>
        <v>2.1317642758988944</v>
      </c>
    </row>
    <row r="409" spans="1:50" x14ac:dyDescent="0.2">
      <c r="A409" s="4">
        <v>407</v>
      </c>
      <c r="B409" s="21">
        <v>0.48731441877735099</v>
      </c>
      <c r="C409" s="21">
        <v>13.186</v>
      </c>
      <c r="D409" s="21">
        <v>86</v>
      </c>
      <c r="E409" s="21">
        <v>0</v>
      </c>
      <c r="F409" s="21">
        <v>14</v>
      </c>
      <c r="G409" s="21">
        <v>5.8969539252887699</v>
      </c>
      <c r="H409" s="21">
        <v>6</v>
      </c>
      <c r="I409" s="21">
        <v>1500</v>
      </c>
      <c r="J409" s="21">
        <v>0.15</v>
      </c>
      <c r="K409" s="21">
        <v>37.5</v>
      </c>
      <c r="L409" s="2">
        <f t="shared" si="234"/>
        <v>3</v>
      </c>
      <c r="M409" s="2">
        <f t="shared" si="235"/>
        <v>6</v>
      </c>
      <c r="N409" s="2">
        <f t="shared" si="236"/>
        <v>7</v>
      </c>
      <c r="O409" s="2">
        <f t="shared" si="237"/>
        <v>3</v>
      </c>
      <c r="P409" s="2">
        <f t="shared" si="238"/>
        <v>3</v>
      </c>
      <c r="Q409" s="2">
        <f t="shared" si="239"/>
        <v>4</v>
      </c>
      <c r="R409" s="2">
        <f t="shared" si="240"/>
        <v>6</v>
      </c>
      <c r="S409" s="2">
        <f t="shared" si="241"/>
        <v>5</v>
      </c>
      <c r="T409" s="2">
        <f t="shared" si="242"/>
        <v>5</v>
      </c>
      <c r="U409" s="2">
        <f t="shared" si="243"/>
        <v>4</v>
      </c>
      <c r="V409" s="10">
        <f t="shared" si="244"/>
        <v>0</v>
      </c>
      <c r="W409" s="2">
        <f t="shared" si="245"/>
        <v>0</v>
      </c>
      <c r="X409" s="2">
        <f t="shared" si="246"/>
        <v>0</v>
      </c>
      <c r="Y409" s="2">
        <f t="shared" si="247"/>
        <v>0</v>
      </c>
      <c r="Z409" s="2">
        <f t="shared" si="248"/>
        <v>0</v>
      </c>
      <c r="AA409" s="2">
        <f t="shared" si="249"/>
        <v>0</v>
      </c>
      <c r="AB409" s="2">
        <f t="shared" si="250"/>
        <v>0</v>
      </c>
      <c r="AC409" s="2">
        <f t="shared" si="267"/>
        <v>7</v>
      </c>
      <c r="AD409" s="5">
        <f t="shared" si="268"/>
        <v>3</v>
      </c>
      <c r="AE409">
        <f t="shared" si="269"/>
        <v>1</v>
      </c>
      <c r="AF409" s="1" t="str">
        <f t="shared" si="251"/>
        <v>-</v>
      </c>
      <c r="AG409" s="1" t="str">
        <f t="shared" si="252"/>
        <v>-</v>
      </c>
      <c r="AH409" s="1">
        <f t="shared" si="253"/>
        <v>1.6867547320719944</v>
      </c>
      <c r="AI409" s="1" t="str">
        <f t="shared" si="254"/>
        <v>-</v>
      </c>
      <c r="AJ409" s="1" t="str">
        <f t="shared" si="255"/>
        <v>-</v>
      </c>
      <c r="AK409" s="1" t="str">
        <f t="shared" si="256"/>
        <v>-</v>
      </c>
      <c r="AL409" s="1" t="str">
        <f t="shared" si="257"/>
        <v>-</v>
      </c>
      <c r="AM409" s="1" t="str">
        <f t="shared" si="258"/>
        <v>-</v>
      </c>
      <c r="AN409" s="1" t="str">
        <f t="shared" si="259"/>
        <v>-</v>
      </c>
      <c r="AO409" s="1" t="str">
        <f t="shared" si="260"/>
        <v>-</v>
      </c>
      <c r="AP409" s="1" t="str">
        <f t="shared" si="270"/>
        <v>-</v>
      </c>
      <c r="AQ409" s="1" t="str">
        <f t="shared" si="261"/>
        <v>-</v>
      </c>
      <c r="AR409" s="1" t="str">
        <f t="shared" si="262"/>
        <v>-</v>
      </c>
      <c r="AS409" s="1" t="str">
        <f t="shared" si="263"/>
        <v>-</v>
      </c>
      <c r="AT409" s="1" t="str">
        <f t="shared" si="264"/>
        <v>-</v>
      </c>
      <c r="AU409" s="1" t="str">
        <f t="shared" si="265"/>
        <v>-</v>
      </c>
      <c r="AV409" s="1" t="str">
        <f t="shared" si="266"/>
        <v>-</v>
      </c>
      <c r="AW409" s="5">
        <f t="shared" si="271"/>
        <v>3</v>
      </c>
      <c r="AX409" s="1">
        <f t="shared" si="272"/>
        <v>1.6867547320719944</v>
      </c>
    </row>
    <row r="410" spans="1:50" x14ac:dyDescent="0.2">
      <c r="A410" s="4">
        <v>408</v>
      </c>
      <c r="B410" s="21">
        <v>0.43924422530417701</v>
      </c>
      <c r="C410" s="21">
        <v>0.51500000000000001</v>
      </c>
      <c r="D410" s="21">
        <v>99</v>
      </c>
      <c r="E410" s="21">
        <v>0</v>
      </c>
      <c r="F410" s="21">
        <v>1</v>
      </c>
      <c r="G410" s="21">
        <v>7.7288829935891901</v>
      </c>
      <c r="H410" s="21">
        <v>6</v>
      </c>
      <c r="I410" s="21">
        <v>1500</v>
      </c>
      <c r="J410" s="21">
        <v>0.15</v>
      </c>
      <c r="K410" s="21">
        <v>37.5</v>
      </c>
      <c r="L410" s="2">
        <f t="shared" si="234"/>
        <v>3</v>
      </c>
      <c r="M410" s="2">
        <f t="shared" si="235"/>
        <v>6</v>
      </c>
      <c r="N410" s="2">
        <f t="shared" si="236"/>
        <v>7</v>
      </c>
      <c r="O410" s="2">
        <f t="shared" si="237"/>
        <v>3</v>
      </c>
      <c r="P410" s="2">
        <f t="shared" si="238"/>
        <v>4</v>
      </c>
      <c r="Q410" s="2">
        <f t="shared" si="239"/>
        <v>5</v>
      </c>
      <c r="R410" s="2">
        <f t="shared" si="240"/>
        <v>5</v>
      </c>
      <c r="S410" s="2">
        <f t="shared" si="241"/>
        <v>5</v>
      </c>
      <c r="T410" s="2">
        <f t="shared" si="242"/>
        <v>5</v>
      </c>
      <c r="U410" s="2">
        <f t="shared" si="243"/>
        <v>4</v>
      </c>
      <c r="V410" s="10">
        <f t="shared" si="244"/>
        <v>0</v>
      </c>
      <c r="W410" s="2">
        <f t="shared" si="245"/>
        <v>0</v>
      </c>
      <c r="X410" s="2">
        <f t="shared" si="246"/>
        <v>0</v>
      </c>
      <c r="Y410" s="2">
        <f t="shared" si="247"/>
        <v>0</v>
      </c>
      <c r="Z410" s="2">
        <f t="shared" si="248"/>
        <v>0</v>
      </c>
      <c r="AA410" s="2">
        <f t="shared" si="249"/>
        <v>0</v>
      </c>
      <c r="AB410" s="2">
        <f t="shared" si="250"/>
        <v>0</v>
      </c>
      <c r="AC410" s="2">
        <f t="shared" si="267"/>
        <v>7</v>
      </c>
      <c r="AD410" s="5">
        <f t="shared" si="268"/>
        <v>3</v>
      </c>
      <c r="AE410">
        <f t="shared" si="269"/>
        <v>1</v>
      </c>
      <c r="AF410" s="1" t="str">
        <f t="shared" si="251"/>
        <v>-</v>
      </c>
      <c r="AG410" s="1" t="str">
        <f t="shared" si="252"/>
        <v>-</v>
      </c>
      <c r="AH410" s="1">
        <f t="shared" si="253"/>
        <v>1.7741596957628238</v>
      </c>
      <c r="AI410" s="1" t="str">
        <f t="shared" si="254"/>
        <v>-</v>
      </c>
      <c r="AJ410" s="1" t="str">
        <f t="shared" si="255"/>
        <v>-</v>
      </c>
      <c r="AK410" s="1" t="str">
        <f t="shared" si="256"/>
        <v>-</v>
      </c>
      <c r="AL410" s="1" t="str">
        <f t="shared" si="257"/>
        <v>-</v>
      </c>
      <c r="AM410" s="1" t="str">
        <f t="shared" si="258"/>
        <v>-</v>
      </c>
      <c r="AN410" s="1" t="str">
        <f t="shared" si="259"/>
        <v>-</v>
      </c>
      <c r="AO410" s="1" t="str">
        <f t="shared" si="260"/>
        <v>-</v>
      </c>
      <c r="AP410" s="1" t="str">
        <f t="shared" si="270"/>
        <v>-</v>
      </c>
      <c r="AQ410" s="1" t="str">
        <f t="shared" si="261"/>
        <v>-</v>
      </c>
      <c r="AR410" s="1" t="str">
        <f t="shared" si="262"/>
        <v>-</v>
      </c>
      <c r="AS410" s="1" t="str">
        <f t="shared" si="263"/>
        <v>-</v>
      </c>
      <c r="AT410" s="1" t="str">
        <f t="shared" si="264"/>
        <v>-</v>
      </c>
      <c r="AU410" s="1" t="str">
        <f t="shared" si="265"/>
        <v>-</v>
      </c>
      <c r="AV410" s="1" t="str">
        <f t="shared" si="266"/>
        <v>-</v>
      </c>
      <c r="AW410" s="5">
        <f t="shared" si="271"/>
        <v>3</v>
      </c>
      <c r="AX410" s="1">
        <f t="shared" si="272"/>
        <v>1.7741596957628238</v>
      </c>
    </row>
    <row r="411" spans="1:50" x14ac:dyDescent="0.2">
      <c r="A411" s="4">
        <v>409</v>
      </c>
      <c r="B411" s="21">
        <v>0.31947757694870199</v>
      </c>
      <c r="C411" s="21">
        <v>0.48299999999999998</v>
      </c>
      <c r="D411" s="21">
        <v>90</v>
      </c>
      <c r="E411" s="21">
        <v>0</v>
      </c>
      <c r="F411" s="21">
        <v>10</v>
      </c>
      <c r="G411" s="21">
        <v>7.2455973143320396</v>
      </c>
      <c r="H411" s="21">
        <v>6</v>
      </c>
      <c r="I411" s="21">
        <v>1500</v>
      </c>
      <c r="J411" s="21">
        <v>0.15</v>
      </c>
      <c r="K411" s="21">
        <v>37.5</v>
      </c>
      <c r="L411" s="2">
        <f t="shared" si="234"/>
        <v>3</v>
      </c>
      <c r="M411" s="2">
        <f t="shared" si="235"/>
        <v>6</v>
      </c>
      <c r="N411" s="2">
        <f t="shared" si="236"/>
        <v>7</v>
      </c>
      <c r="O411" s="2">
        <f t="shared" si="237"/>
        <v>3</v>
      </c>
      <c r="P411" s="2">
        <f t="shared" si="238"/>
        <v>4</v>
      </c>
      <c r="Q411" s="2">
        <f t="shared" si="239"/>
        <v>5</v>
      </c>
      <c r="R411" s="2">
        <f t="shared" si="240"/>
        <v>6</v>
      </c>
      <c r="S411" s="2">
        <f t="shared" si="241"/>
        <v>5</v>
      </c>
      <c r="T411" s="2">
        <f t="shared" si="242"/>
        <v>5</v>
      </c>
      <c r="U411" s="2">
        <f t="shared" si="243"/>
        <v>5</v>
      </c>
      <c r="V411" s="10">
        <f t="shared" si="244"/>
        <v>0</v>
      </c>
      <c r="W411" s="2">
        <f t="shared" si="245"/>
        <v>0</v>
      </c>
      <c r="X411" s="2">
        <f t="shared" si="246"/>
        <v>0</v>
      </c>
      <c r="Y411" s="2">
        <f t="shared" si="247"/>
        <v>0</v>
      </c>
      <c r="Z411" s="2">
        <f t="shared" si="248"/>
        <v>0</v>
      </c>
      <c r="AA411" s="2">
        <f t="shared" si="249"/>
        <v>0</v>
      </c>
      <c r="AB411" s="2">
        <f t="shared" si="250"/>
        <v>0</v>
      </c>
      <c r="AC411" s="2">
        <f t="shared" si="267"/>
        <v>7</v>
      </c>
      <c r="AD411" s="5">
        <f t="shared" si="268"/>
        <v>3</v>
      </c>
      <c r="AE411">
        <f t="shared" si="269"/>
        <v>1</v>
      </c>
      <c r="AF411" s="1" t="str">
        <f t="shared" si="251"/>
        <v>-</v>
      </c>
      <c r="AG411" s="1" t="str">
        <f t="shared" si="252"/>
        <v>-</v>
      </c>
      <c r="AH411" s="1">
        <f t="shared" si="253"/>
        <v>1.9490788295018864</v>
      </c>
      <c r="AI411" s="1" t="str">
        <f t="shared" si="254"/>
        <v>-</v>
      </c>
      <c r="AJ411" s="1" t="str">
        <f t="shared" si="255"/>
        <v>-</v>
      </c>
      <c r="AK411" s="1" t="str">
        <f t="shared" si="256"/>
        <v>-</v>
      </c>
      <c r="AL411" s="1" t="str">
        <f t="shared" si="257"/>
        <v>-</v>
      </c>
      <c r="AM411" s="1" t="str">
        <f t="shared" si="258"/>
        <v>-</v>
      </c>
      <c r="AN411" s="1" t="str">
        <f t="shared" si="259"/>
        <v>-</v>
      </c>
      <c r="AO411" s="1" t="str">
        <f t="shared" si="260"/>
        <v>-</v>
      </c>
      <c r="AP411" s="1" t="str">
        <f t="shared" si="270"/>
        <v>-</v>
      </c>
      <c r="AQ411" s="1" t="str">
        <f t="shared" si="261"/>
        <v>-</v>
      </c>
      <c r="AR411" s="1" t="str">
        <f t="shared" si="262"/>
        <v>-</v>
      </c>
      <c r="AS411" s="1" t="str">
        <f t="shared" si="263"/>
        <v>-</v>
      </c>
      <c r="AT411" s="1" t="str">
        <f t="shared" si="264"/>
        <v>-</v>
      </c>
      <c r="AU411" s="1" t="str">
        <f t="shared" si="265"/>
        <v>-</v>
      </c>
      <c r="AV411" s="1" t="str">
        <f t="shared" si="266"/>
        <v>-</v>
      </c>
      <c r="AW411" s="5">
        <f t="shared" si="271"/>
        <v>3</v>
      </c>
      <c r="AX411" s="1">
        <f t="shared" si="272"/>
        <v>1.9490788295018864</v>
      </c>
    </row>
    <row r="412" spans="1:50" x14ac:dyDescent="0.2">
      <c r="A412" s="4">
        <v>410</v>
      </c>
      <c r="B412" s="21">
        <v>0.16237592820784699</v>
      </c>
      <c r="C412" s="21">
        <v>38.033999999999999</v>
      </c>
      <c r="D412" s="21">
        <v>86</v>
      </c>
      <c r="E412" s="21">
        <v>12</v>
      </c>
      <c r="F412" s="21">
        <v>2</v>
      </c>
      <c r="G412" s="21">
        <v>12.1023462381794</v>
      </c>
      <c r="H412" s="21">
        <v>7</v>
      </c>
      <c r="I412" s="21">
        <v>1500</v>
      </c>
      <c r="J412" s="21">
        <v>0.15</v>
      </c>
      <c r="K412" s="21">
        <v>37.5</v>
      </c>
      <c r="L412" s="2">
        <f t="shared" si="234"/>
        <v>4</v>
      </c>
      <c r="M412" s="2">
        <f t="shared" si="235"/>
        <v>6</v>
      </c>
      <c r="N412" s="2">
        <f t="shared" si="236"/>
        <v>4</v>
      </c>
      <c r="O412" s="2">
        <f t="shared" si="237"/>
        <v>4</v>
      </c>
      <c r="P412" s="2">
        <f t="shared" si="238"/>
        <v>3</v>
      </c>
      <c r="Q412" s="2">
        <f t="shared" si="239"/>
        <v>2</v>
      </c>
      <c r="R412" s="2">
        <f t="shared" si="240"/>
        <v>5</v>
      </c>
      <c r="S412" s="2">
        <f t="shared" si="241"/>
        <v>3</v>
      </c>
      <c r="T412" s="2">
        <f t="shared" si="242"/>
        <v>3</v>
      </c>
      <c r="U412" s="2">
        <f t="shared" si="243"/>
        <v>3</v>
      </c>
      <c r="V412" s="10">
        <f t="shared" si="244"/>
        <v>0</v>
      </c>
      <c r="W412" s="2">
        <f t="shared" si="245"/>
        <v>0</v>
      </c>
      <c r="X412" s="2">
        <f t="shared" si="246"/>
        <v>0</v>
      </c>
      <c r="Y412" s="2">
        <f t="shared" si="247"/>
        <v>0</v>
      </c>
      <c r="Z412" s="2">
        <f t="shared" si="248"/>
        <v>0</v>
      </c>
      <c r="AA412" s="2">
        <f t="shared" si="249"/>
        <v>0</v>
      </c>
      <c r="AB412" s="2">
        <f t="shared" si="250"/>
        <v>0</v>
      </c>
      <c r="AC412" s="2">
        <f t="shared" si="267"/>
        <v>6</v>
      </c>
      <c r="AD412" s="5">
        <f t="shared" si="268"/>
        <v>2</v>
      </c>
      <c r="AE412">
        <f t="shared" si="269"/>
        <v>1</v>
      </c>
      <c r="AF412" s="1" t="str">
        <f t="shared" si="251"/>
        <v>-</v>
      </c>
      <c r="AG412" s="1">
        <f t="shared" si="252"/>
        <v>2.6738231413547755</v>
      </c>
      <c r="AH412" s="1" t="str">
        <f t="shared" si="253"/>
        <v>-</v>
      </c>
      <c r="AI412" s="1" t="str">
        <f t="shared" si="254"/>
        <v>-</v>
      </c>
      <c r="AJ412" s="1" t="str">
        <f t="shared" si="255"/>
        <v>-</v>
      </c>
      <c r="AK412" s="1" t="str">
        <f t="shared" si="256"/>
        <v>-</v>
      </c>
      <c r="AL412" s="1" t="str">
        <f t="shared" si="257"/>
        <v>-</v>
      </c>
      <c r="AM412" s="1" t="str">
        <f t="shared" si="258"/>
        <v>-</v>
      </c>
      <c r="AN412" s="1" t="str">
        <f t="shared" si="259"/>
        <v>-</v>
      </c>
      <c r="AO412" s="1" t="str">
        <f t="shared" si="260"/>
        <v>-</v>
      </c>
      <c r="AP412" s="1" t="str">
        <f t="shared" si="270"/>
        <v>-</v>
      </c>
      <c r="AQ412" s="1" t="str">
        <f t="shared" si="261"/>
        <v>-</v>
      </c>
      <c r="AR412" s="1" t="str">
        <f t="shared" si="262"/>
        <v>-</v>
      </c>
      <c r="AS412" s="1" t="str">
        <f t="shared" si="263"/>
        <v>-</v>
      </c>
      <c r="AT412" s="1" t="str">
        <f t="shared" si="264"/>
        <v>-</v>
      </c>
      <c r="AU412" s="1" t="str">
        <f t="shared" si="265"/>
        <v>-</v>
      </c>
      <c r="AV412" s="1" t="str">
        <f t="shared" si="266"/>
        <v>-</v>
      </c>
      <c r="AW412" s="5">
        <f t="shared" si="271"/>
        <v>2</v>
      </c>
      <c r="AX412" s="1">
        <f t="shared" si="272"/>
        <v>2.6738231413547755</v>
      </c>
    </row>
    <row r="413" spans="1:50" x14ac:dyDescent="0.2">
      <c r="A413" s="4">
        <v>411</v>
      </c>
      <c r="B413" s="21">
        <v>0.37319397937753901</v>
      </c>
      <c r="C413" s="21">
        <v>44.366</v>
      </c>
      <c r="D413" s="21">
        <v>48</v>
      </c>
      <c r="E413" s="21">
        <v>47</v>
      </c>
      <c r="F413" s="21">
        <v>5</v>
      </c>
      <c r="G413" s="21">
        <v>13.3099146875842</v>
      </c>
      <c r="H413" s="21">
        <v>7</v>
      </c>
      <c r="I413" s="21">
        <v>1500</v>
      </c>
      <c r="J413" s="21">
        <v>0.15</v>
      </c>
      <c r="K413" s="21">
        <v>37.5</v>
      </c>
      <c r="L413" s="2">
        <f t="shared" si="234"/>
        <v>7</v>
      </c>
      <c r="M413" s="2">
        <f t="shared" si="235"/>
        <v>9</v>
      </c>
      <c r="N413" s="2">
        <f t="shared" si="236"/>
        <v>7</v>
      </c>
      <c r="O413" s="2">
        <f t="shared" si="237"/>
        <v>4</v>
      </c>
      <c r="P413" s="2">
        <f t="shared" si="238"/>
        <v>4</v>
      </c>
      <c r="Q413" s="2">
        <f t="shared" si="239"/>
        <v>3</v>
      </c>
      <c r="R413" s="2">
        <f t="shared" si="240"/>
        <v>4</v>
      </c>
      <c r="S413" s="2">
        <f t="shared" si="241"/>
        <v>2</v>
      </c>
      <c r="T413" s="2">
        <f t="shared" si="242"/>
        <v>2</v>
      </c>
      <c r="U413" s="2">
        <f t="shared" si="243"/>
        <v>3</v>
      </c>
      <c r="V413" s="10">
        <f t="shared" si="244"/>
        <v>0</v>
      </c>
      <c r="W413" s="2">
        <f t="shared" si="245"/>
        <v>0</v>
      </c>
      <c r="X413" s="2">
        <f t="shared" si="246"/>
        <v>0</v>
      </c>
      <c r="Y413" s="2">
        <f t="shared" si="247"/>
        <v>0</v>
      </c>
      <c r="Z413" s="2">
        <f t="shared" si="248"/>
        <v>0</v>
      </c>
      <c r="AA413" s="2">
        <f t="shared" si="249"/>
        <v>0</v>
      </c>
      <c r="AB413" s="2">
        <f t="shared" si="250"/>
        <v>0</v>
      </c>
      <c r="AC413" s="2">
        <f t="shared" si="267"/>
        <v>9</v>
      </c>
      <c r="AD413" s="5">
        <f t="shared" si="268"/>
        <v>2</v>
      </c>
      <c r="AE413">
        <f t="shared" si="269"/>
        <v>1</v>
      </c>
      <c r="AF413" s="1" t="str">
        <f t="shared" si="251"/>
        <v>-</v>
      </c>
      <c r="AG413" s="1">
        <f t="shared" si="252"/>
        <v>2.0151054343708523</v>
      </c>
      <c r="AH413" s="1" t="str">
        <f t="shared" si="253"/>
        <v>-</v>
      </c>
      <c r="AI413" s="1" t="str">
        <f t="shared" si="254"/>
        <v>-</v>
      </c>
      <c r="AJ413" s="1" t="str">
        <f t="shared" si="255"/>
        <v>-</v>
      </c>
      <c r="AK413" s="1" t="str">
        <f t="shared" si="256"/>
        <v>-</v>
      </c>
      <c r="AL413" s="1" t="str">
        <f t="shared" si="257"/>
        <v>-</v>
      </c>
      <c r="AM413" s="1" t="str">
        <f t="shared" si="258"/>
        <v>-</v>
      </c>
      <c r="AN413" s="1" t="str">
        <f t="shared" si="259"/>
        <v>-</v>
      </c>
      <c r="AO413" s="1" t="str">
        <f t="shared" si="260"/>
        <v>-</v>
      </c>
      <c r="AP413" s="1" t="str">
        <f t="shared" si="270"/>
        <v>-</v>
      </c>
      <c r="AQ413" s="1" t="str">
        <f t="shared" si="261"/>
        <v>-</v>
      </c>
      <c r="AR413" s="1" t="str">
        <f t="shared" si="262"/>
        <v>-</v>
      </c>
      <c r="AS413" s="1" t="str">
        <f t="shared" si="263"/>
        <v>-</v>
      </c>
      <c r="AT413" s="1" t="str">
        <f t="shared" si="264"/>
        <v>-</v>
      </c>
      <c r="AU413" s="1" t="str">
        <f t="shared" si="265"/>
        <v>-</v>
      </c>
      <c r="AV413" s="1" t="str">
        <f t="shared" si="266"/>
        <v>-</v>
      </c>
      <c r="AW413" s="5">
        <f t="shared" si="271"/>
        <v>2</v>
      </c>
      <c r="AX413" s="1">
        <f t="shared" si="272"/>
        <v>2.0151054343708523</v>
      </c>
    </row>
    <row r="414" spans="1:50" x14ac:dyDescent="0.2">
      <c r="A414" s="4">
        <v>412</v>
      </c>
      <c r="B414" s="21">
        <v>0.31262548404813401</v>
      </c>
      <c r="C414" s="21">
        <v>4.9189999999999996</v>
      </c>
      <c r="D414" s="21">
        <v>75</v>
      </c>
      <c r="E414" s="21">
        <v>21</v>
      </c>
      <c r="F414" s="21">
        <v>4</v>
      </c>
      <c r="G414" s="21">
        <v>9.3462234080448106</v>
      </c>
      <c r="H414" s="21">
        <v>6</v>
      </c>
      <c r="I414" s="21">
        <v>1500</v>
      </c>
      <c r="J414" s="21">
        <v>0.15</v>
      </c>
      <c r="K414" s="21">
        <v>37.5</v>
      </c>
      <c r="L414" s="2">
        <f t="shared" si="234"/>
        <v>5</v>
      </c>
      <c r="M414" s="2">
        <f t="shared" si="235"/>
        <v>6</v>
      </c>
      <c r="N414" s="2">
        <f t="shared" si="236"/>
        <v>8</v>
      </c>
      <c r="O414" s="2">
        <f t="shared" si="237"/>
        <v>3</v>
      </c>
      <c r="P414" s="2">
        <f t="shared" si="238"/>
        <v>3</v>
      </c>
      <c r="Q414" s="2">
        <f t="shared" si="239"/>
        <v>5</v>
      </c>
      <c r="R414" s="2">
        <f t="shared" si="240"/>
        <v>5</v>
      </c>
      <c r="S414" s="2">
        <f t="shared" si="241"/>
        <v>4</v>
      </c>
      <c r="T414" s="2">
        <f t="shared" si="242"/>
        <v>4</v>
      </c>
      <c r="U414" s="2">
        <f t="shared" si="243"/>
        <v>5</v>
      </c>
      <c r="V414" s="10">
        <f t="shared" si="244"/>
        <v>0</v>
      </c>
      <c r="W414" s="2">
        <f t="shared" si="245"/>
        <v>0</v>
      </c>
      <c r="X414" s="2">
        <f t="shared" si="246"/>
        <v>0</v>
      </c>
      <c r="Y414" s="2">
        <f t="shared" si="247"/>
        <v>0</v>
      </c>
      <c r="Z414" s="2">
        <f t="shared" si="248"/>
        <v>0</v>
      </c>
      <c r="AA414" s="2">
        <f t="shared" si="249"/>
        <v>0</v>
      </c>
      <c r="AB414" s="2">
        <f t="shared" si="250"/>
        <v>0</v>
      </c>
      <c r="AC414" s="2">
        <f t="shared" si="267"/>
        <v>8</v>
      </c>
      <c r="AD414" s="5">
        <f t="shared" si="268"/>
        <v>3</v>
      </c>
      <c r="AE414">
        <f t="shared" si="269"/>
        <v>1</v>
      </c>
      <c r="AF414" s="1" t="str">
        <f t="shared" si="251"/>
        <v>-</v>
      </c>
      <c r="AG414" s="1" t="str">
        <f t="shared" si="252"/>
        <v>-</v>
      </c>
      <c r="AH414" s="1">
        <f t="shared" si="253"/>
        <v>1.9090536902722473</v>
      </c>
      <c r="AI414" s="1" t="str">
        <f t="shared" si="254"/>
        <v>-</v>
      </c>
      <c r="AJ414" s="1" t="str">
        <f t="shared" si="255"/>
        <v>-</v>
      </c>
      <c r="AK414" s="1" t="str">
        <f t="shared" si="256"/>
        <v>-</v>
      </c>
      <c r="AL414" s="1" t="str">
        <f t="shared" si="257"/>
        <v>-</v>
      </c>
      <c r="AM414" s="1" t="str">
        <f t="shared" si="258"/>
        <v>-</v>
      </c>
      <c r="AN414" s="1" t="str">
        <f t="shared" si="259"/>
        <v>-</v>
      </c>
      <c r="AO414" s="1" t="str">
        <f t="shared" si="260"/>
        <v>-</v>
      </c>
      <c r="AP414" s="1" t="str">
        <f t="shared" si="270"/>
        <v>-</v>
      </c>
      <c r="AQ414" s="1" t="str">
        <f t="shared" si="261"/>
        <v>-</v>
      </c>
      <c r="AR414" s="1" t="str">
        <f t="shared" si="262"/>
        <v>-</v>
      </c>
      <c r="AS414" s="1" t="str">
        <f t="shared" si="263"/>
        <v>-</v>
      </c>
      <c r="AT414" s="1" t="str">
        <f t="shared" si="264"/>
        <v>-</v>
      </c>
      <c r="AU414" s="1" t="str">
        <f t="shared" si="265"/>
        <v>-</v>
      </c>
      <c r="AV414" s="1" t="str">
        <f t="shared" si="266"/>
        <v>-</v>
      </c>
      <c r="AW414" s="5">
        <f t="shared" si="271"/>
        <v>3</v>
      </c>
      <c r="AX414" s="1">
        <f t="shared" si="272"/>
        <v>1.9090536902722473</v>
      </c>
    </row>
    <row r="415" spans="1:50" x14ac:dyDescent="0.2">
      <c r="A415" s="4">
        <v>413</v>
      </c>
      <c r="B415" s="21">
        <v>0.38666320437002799</v>
      </c>
      <c r="C415" s="21">
        <v>8.2629999999999999</v>
      </c>
      <c r="D415" s="21">
        <v>54</v>
      </c>
      <c r="E415" s="21">
        <v>31</v>
      </c>
      <c r="F415" s="21">
        <v>15</v>
      </c>
      <c r="G415" s="21">
        <v>11.5678470057693</v>
      </c>
      <c r="H415" s="21">
        <v>7</v>
      </c>
      <c r="I415" s="21">
        <v>1500</v>
      </c>
      <c r="J415" s="21">
        <v>0.15</v>
      </c>
      <c r="K415" s="21">
        <v>37.5</v>
      </c>
      <c r="L415" s="2">
        <f t="shared" si="234"/>
        <v>5</v>
      </c>
      <c r="M415" s="2">
        <f t="shared" si="235"/>
        <v>9</v>
      </c>
      <c r="N415" s="2">
        <f t="shared" si="236"/>
        <v>7</v>
      </c>
      <c r="O415" s="2">
        <f t="shared" si="237"/>
        <v>5</v>
      </c>
      <c r="P415" s="2">
        <f t="shared" si="238"/>
        <v>4</v>
      </c>
      <c r="Q415" s="2">
        <f t="shared" si="239"/>
        <v>3</v>
      </c>
      <c r="R415" s="2">
        <f t="shared" si="240"/>
        <v>4</v>
      </c>
      <c r="S415" s="2">
        <f t="shared" si="241"/>
        <v>2</v>
      </c>
      <c r="T415" s="2">
        <f t="shared" si="242"/>
        <v>2</v>
      </c>
      <c r="U415" s="2">
        <f t="shared" si="243"/>
        <v>4</v>
      </c>
      <c r="V415" s="10">
        <f t="shared" si="244"/>
        <v>0</v>
      </c>
      <c r="W415" s="2">
        <f t="shared" si="245"/>
        <v>0</v>
      </c>
      <c r="X415" s="2">
        <f t="shared" si="246"/>
        <v>0</v>
      </c>
      <c r="Y415" s="2">
        <f t="shared" si="247"/>
        <v>0</v>
      </c>
      <c r="Z415" s="2">
        <f t="shared" si="248"/>
        <v>0</v>
      </c>
      <c r="AA415" s="2">
        <f t="shared" si="249"/>
        <v>0</v>
      </c>
      <c r="AB415" s="2">
        <f t="shared" si="250"/>
        <v>0</v>
      </c>
      <c r="AC415" s="2">
        <f t="shared" si="267"/>
        <v>9</v>
      </c>
      <c r="AD415" s="5">
        <f t="shared" si="268"/>
        <v>2</v>
      </c>
      <c r="AE415">
        <f t="shared" si="269"/>
        <v>1</v>
      </c>
      <c r="AF415" s="1" t="str">
        <f t="shared" si="251"/>
        <v>-</v>
      </c>
      <c r="AG415" s="1">
        <f t="shared" si="252"/>
        <v>1.9962570611040451</v>
      </c>
      <c r="AH415" s="1" t="str">
        <f t="shared" si="253"/>
        <v>-</v>
      </c>
      <c r="AI415" s="1" t="str">
        <f t="shared" si="254"/>
        <v>-</v>
      </c>
      <c r="AJ415" s="1" t="str">
        <f t="shared" si="255"/>
        <v>-</v>
      </c>
      <c r="AK415" s="1" t="str">
        <f t="shared" si="256"/>
        <v>-</v>
      </c>
      <c r="AL415" s="1" t="str">
        <f t="shared" si="257"/>
        <v>-</v>
      </c>
      <c r="AM415" s="1" t="str">
        <f t="shared" si="258"/>
        <v>-</v>
      </c>
      <c r="AN415" s="1" t="str">
        <f t="shared" si="259"/>
        <v>-</v>
      </c>
      <c r="AO415" s="1" t="str">
        <f t="shared" si="260"/>
        <v>-</v>
      </c>
      <c r="AP415" s="1" t="str">
        <f t="shared" si="270"/>
        <v>-</v>
      </c>
      <c r="AQ415" s="1" t="str">
        <f t="shared" si="261"/>
        <v>-</v>
      </c>
      <c r="AR415" s="1" t="str">
        <f t="shared" si="262"/>
        <v>-</v>
      </c>
      <c r="AS415" s="1" t="str">
        <f t="shared" si="263"/>
        <v>-</v>
      </c>
      <c r="AT415" s="1" t="str">
        <f t="shared" si="264"/>
        <v>-</v>
      </c>
      <c r="AU415" s="1" t="str">
        <f t="shared" si="265"/>
        <v>-</v>
      </c>
      <c r="AV415" s="1" t="str">
        <f t="shared" si="266"/>
        <v>-</v>
      </c>
      <c r="AW415" s="5">
        <f t="shared" si="271"/>
        <v>2</v>
      </c>
      <c r="AX415" s="1">
        <f t="shared" si="272"/>
        <v>1.9962570611040451</v>
      </c>
    </row>
    <row r="416" spans="1:50" x14ac:dyDescent="0.2">
      <c r="A416" s="4">
        <v>414</v>
      </c>
      <c r="B416" s="21">
        <v>0.40757010970264701</v>
      </c>
      <c r="C416" s="21">
        <v>2.5649999999999999</v>
      </c>
      <c r="D416" s="21">
        <v>69</v>
      </c>
      <c r="E416" s="21">
        <v>19</v>
      </c>
      <c r="F416" s="21">
        <v>12</v>
      </c>
      <c r="G416" s="21">
        <v>9.4304205108686592</v>
      </c>
      <c r="H416" s="21">
        <v>6</v>
      </c>
      <c r="I416" s="21">
        <v>1500</v>
      </c>
      <c r="J416" s="21">
        <v>0.15</v>
      </c>
      <c r="K416" s="21">
        <v>37.5</v>
      </c>
      <c r="L416" s="2">
        <f t="shared" si="234"/>
        <v>3</v>
      </c>
      <c r="M416" s="2">
        <f t="shared" si="235"/>
        <v>7</v>
      </c>
      <c r="N416" s="2">
        <f t="shared" si="236"/>
        <v>8</v>
      </c>
      <c r="O416" s="2">
        <f t="shared" si="237"/>
        <v>3</v>
      </c>
      <c r="P416" s="2">
        <f t="shared" si="238"/>
        <v>3</v>
      </c>
      <c r="Q416" s="2">
        <f t="shared" si="239"/>
        <v>4</v>
      </c>
      <c r="R416" s="2">
        <f t="shared" si="240"/>
        <v>6</v>
      </c>
      <c r="S416" s="2">
        <f t="shared" si="241"/>
        <v>5</v>
      </c>
      <c r="T416" s="2">
        <f t="shared" si="242"/>
        <v>5</v>
      </c>
      <c r="U416" s="2">
        <f t="shared" si="243"/>
        <v>4</v>
      </c>
      <c r="V416" s="10">
        <f t="shared" si="244"/>
        <v>0</v>
      </c>
      <c r="W416" s="2">
        <f t="shared" si="245"/>
        <v>0</v>
      </c>
      <c r="X416" s="2">
        <f t="shared" si="246"/>
        <v>0</v>
      </c>
      <c r="Y416" s="2">
        <f t="shared" si="247"/>
        <v>0</v>
      </c>
      <c r="Z416" s="2">
        <f t="shared" si="248"/>
        <v>0</v>
      </c>
      <c r="AA416" s="2">
        <f t="shared" si="249"/>
        <v>0</v>
      </c>
      <c r="AB416" s="2">
        <f t="shared" si="250"/>
        <v>0</v>
      </c>
      <c r="AC416" s="2">
        <f t="shared" si="267"/>
        <v>8</v>
      </c>
      <c r="AD416" s="5">
        <f t="shared" si="268"/>
        <v>3</v>
      </c>
      <c r="AE416">
        <f t="shared" si="269"/>
        <v>1</v>
      </c>
      <c r="AF416" s="1" t="str">
        <f t="shared" si="251"/>
        <v>-</v>
      </c>
      <c r="AG416" s="1" t="str">
        <f t="shared" si="252"/>
        <v>-</v>
      </c>
      <c r="AH416" s="1">
        <f t="shared" si="253"/>
        <v>1.8261582590335346</v>
      </c>
      <c r="AI416" s="1" t="str">
        <f t="shared" si="254"/>
        <v>-</v>
      </c>
      <c r="AJ416" s="1" t="str">
        <f t="shared" si="255"/>
        <v>-</v>
      </c>
      <c r="AK416" s="1" t="str">
        <f t="shared" si="256"/>
        <v>-</v>
      </c>
      <c r="AL416" s="1" t="str">
        <f t="shared" si="257"/>
        <v>-</v>
      </c>
      <c r="AM416" s="1" t="str">
        <f t="shared" si="258"/>
        <v>-</v>
      </c>
      <c r="AN416" s="1" t="str">
        <f t="shared" si="259"/>
        <v>-</v>
      </c>
      <c r="AO416" s="1" t="str">
        <f t="shared" si="260"/>
        <v>-</v>
      </c>
      <c r="AP416" s="1" t="str">
        <f t="shared" si="270"/>
        <v>-</v>
      </c>
      <c r="AQ416" s="1" t="str">
        <f t="shared" si="261"/>
        <v>-</v>
      </c>
      <c r="AR416" s="1" t="str">
        <f t="shared" si="262"/>
        <v>-</v>
      </c>
      <c r="AS416" s="1" t="str">
        <f t="shared" si="263"/>
        <v>-</v>
      </c>
      <c r="AT416" s="1" t="str">
        <f t="shared" si="264"/>
        <v>-</v>
      </c>
      <c r="AU416" s="1" t="str">
        <f t="shared" si="265"/>
        <v>-</v>
      </c>
      <c r="AV416" s="1" t="str">
        <f t="shared" si="266"/>
        <v>-</v>
      </c>
      <c r="AW416" s="5">
        <f t="shared" si="271"/>
        <v>3</v>
      </c>
      <c r="AX416" s="1">
        <f t="shared" si="272"/>
        <v>1.8261582590335346</v>
      </c>
    </row>
    <row r="417" spans="1:50" x14ac:dyDescent="0.2">
      <c r="A417" s="4">
        <v>415</v>
      </c>
      <c r="B417" s="21">
        <v>0.32027772909862801</v>
      </c>
      <c r="C417" s="21">
        <v>1.343</v>
      </c>
      <c r="D417" s="21">
        <v>63</v>
      </c>
      <c r="E417" s="21">
        <v>33</v>
      </c>
      <c r="F417" s="21">
        <v>4</v>
      </c>
      <c r="G417" s="21">
        <v>13.8484197390412</v>
      </c>
      <c r="H417" s="21">
        <v>7</v>
      </c>
      <c r="I417" s="21">
        <v>1500</v>
      </c>
      <c r="J417" s="21">
        <v>0.15</v>
      </c>
      <c r="K417" s="21">
        <v>37.5</v>
      </c>
      <c r="L417" s="2">
        <f t="shared" si="234"/>
        <v>4</v>
      </c>
      <c r="M417" s="2">
        <f t="shared" si="235"/>
        <v>10</v>
      </c>
      <c r="N417" s="2">
        <f t="shared" si="236"/>
        <v>8</v>
      </c>
      <c r="O417" s="2">
        <f t="shared" si="237"/>
        <v>5</v>
      </c>
      <c r="P417" s="2">
        <f t="shared" si="238"/>
        <v>4</v>
      </c>
      <c r="Q417" s="2">
        <f t="shared" si="239"/>
        <v>3</v>
      </c>
      <c r="R417" s="2">
        <f t="shared" si="240"/>
        <v>6</v>
      </c>
      <c r="S417" s="2">
        <f t="shared" si="241"/>
        <v>2</v>
      </c>
      <c r="T417" s="2">
        <f t="shared" si="242"/>
        <v>2</v>
      </c>
      <c r="U417" s="2">
        <f t="shared" si="243"/>
        <v>4</v>
      </c>
      <c r="V417" s="10">
        <f t="shared" si="244"/>
        <v>0</v>
      </c>
      <c r="W417" s="2">
        <f t="shared" si="245"/>
        <v>0</v>
      </c>
      <c r="X417" s="2">
        <f t="shared" si="246"/>
        <v>0</v>
      </c>
      <c r="Y417" s="2">
        <f t="shared" si="247"/>
        <v>0</v>
      </c>
      <c r="Z417" s="2">
        <f t="shared" si="248"/>
        <v>0</v>
      </c>
      <c r="AA417" s="2">
        <f t="shared" si="249"/>
        <v>0</v>
      </c>
      <c r="AB417" s="2">
        <f t="shared" si="250"/>
        <v>0</v>
      </c>
      <c r="AC417" s="2">
        <f t="shared" si="267"/>
        <v>10</v>
      </c>
      <c r="AD417" s="5">
        <f t="shared" si="268"/>
        <v>2</v>
      </c>
      <c r="AE417">
        <f t="shared" si="269"/>
        <v>1</v>
      </c>
      <c r="AF417" s="1" t="str">
        <f t="shared" si="251"/>
        <v>-</v>
      </c>
      <c r="AG417" s="1">
        <f t="shared" si="252"/>
        <v>1.7896473472549133</v>
      </c>
      <c r="AH417" s="1" t="str">
        <f t="shared" si="253"/>
        <v>-</v>
      </c>
      <c r="AI417" s="1" t="str">
        <f t="shared" si="254"/>
        <v>-</v>
      </c>
      <c r="AJ417" s="1" t="str">
        <f t="shared" si="255"/>
        <v>-</v>
      </c>
      <c r="AK417" s="1" t="str">
        <f t="shared" si="256"/>
        <v>-</v>
      </c>
      <c r="AL417" s="1" t="str">
        <f t="shared" si="257"/>
        <v>-</v>
      </c>
      <c r="AM417" s="1" t="str">
        <f t="shared" si="258"/>
        <v>-</v>
      </c>
      <c r="AN417" s="1" t="str">
        <f t="shared" si="259"/>
        <v>-</v>
      </c>
      <c r="AO417" s="1" t="str">
        <f t="shared" si="260"/>
        <v>-</v>
      </c>
      <c r="AP417" s="1" t="str">
        <f t="shared" si="270"/>
        <v>-</v>
      </c>
      <c r="AQ417" s="1" t="str">
        <f t="shared" si="261"/>
        <v>-</v>
      </c>
      <c r="AR417" s="1" t="str">
        <f t="shared" si="262"/>
        <v>-</v>
      </c>
      <c r="AS417" s="1" t="str">
        <f t="shared" si="263"/>
        <v>-</v>
      </c>
      <c r="AT417" s="1" t="str">
        <f t="shared" si="264"/>
        <v>-</v>
      </c>
      <c r="AU417" s="1" t="str">
        <f t="shared" si="265"/>
        <v>-</v>
      </c>
      <c r="AV417" s="1" t="str">
        <f t="shared" si="266"/>
        <v>-</v>
      </c>
      <c r="AW417" s="5">
        <f t="shared" si="271"/>
        <v>2</v>
      </c>
      <c r="AX417" s="1">
        <f t="shared" si="272"/>
        <v>1.7896473472549133</v>
      </c>
    </row>
    <row r="418" spans="1:50" x14ac:dyDescent="0.2">
      <c r="A418" s="4">
        <v>416</v>
      </c>
      <c r="B418" s="21">
        <v>0.30541010337366298</v>
      </c>
      <c r="C418" s="21">
        <v>104.117</v>
      </c>
      <c r="D418" s="21">
        <v>59</v>
      </c>
      <c r="E418" s="21">
        <v>19</v>
      </c>
      <c r="F418" s="21">
        <v>22</v>
      </c>
      <c r="G418" s="21">
        <v>10.4116805759116</v>
      </c>
      <c r="H418" s="21">
        <v>7</v>
      </c>
      <c r="I418" s="21">
        <v>1500</v>
      </c>
      <c r="J418" s="21">
        <v>0.15</v>
      </c>
      <c r="K418" s="21">
        <v>37.5</v>
      </c>
      <c r="L418" s="2">
        <f t="shared" si="234"/>
        <v>5</v>
      </c>
      <c r="M418" s="2">
        <f t="shared" si="235"/>
        <v>7</v>
      </c>
      <c r="N418" s="2">
        <f t="shared" si="236"/>
        <v>6</v>
      </c>
      <c r="O418" s="2">
        <f t="shared" si="237"/>
        <v>4</v>
      </c>
      <c r="P418" s="2">
        <f t="shared" si="238"/>
        <v>4</v>
      </c>
      <c r="Q418" s="2">
        <f t="shared" si="239"/>
        <v>2</v>
      </c>
      <c r="R418" s="2">
        <f t="shared" si="240"/>
        <v>5</v>
      </c>
      <c r="S418" s="2">
        <f t="shared" si="241"/>
        <v>3</v>
      </c>
      <c r="T418" s="2">
        <f t="shared" si="242"/>
        <v>3</v>
      </c>
      <c r="U418" s="2">
        <f t="shared" si="243"/>
        <v>3</v>
      </c>
      <c r="V418" s="10">
        <f t="shared" si="244"/>
        <v>0</v>
      </c>
      <c r="W418" s="2">
        <f t="shared" si="245"/>
        <v>0</v>
      </c>
      <c r="X418" s="2">
        <f t="shared" si="246"/>
        <v>0</v>
      </c>
      <c r="Y418" s="2">
        <f t="shared" si="247"/>
        <v>0</v>
      </c>
      <c r="Z418" s="2">
        <f t="shared" si="248"/>
        <v>0</v>
      </c>
      <c r="AA418" s="2">
        <f t="shared" si="249"/>
        <v>0</v>
      </c>
      <c r="AB418" s="2">
        <f t="shared" si="250"/>
        <v>0</v>
      </c>
      <c r="AC418" s="2">
        <f t="shared" si="267"/>
        <v>7</v>
      </c>
      <c r="AD418" s="5">
        <f t="shared" si="268"/>
        <v>2</v>
      </c>
      <c r="AE418">
        <f t="shared" si="269"/>
        <v>1</v>
      </c>
      <c r="AF418" s="1" t="str">
        <f t="shared" si="251"/>
        <v>-</v>
      </c>
      <c r="AG418" s="1">
        <f t="shared" si="252"/>
        <v>2.156768034578834</v>
      </c>
      <c r="AH418" s="1" t="str">
        <f t="shared" si="253"/>
        <v>-</v>
      </c>
      <c r="AI418" s="1" t="str">
        <f t="shared" si="254"/>
        <v>-</v>
      </c>
      <c r="AJ418" s="1" t="str">
        <f t="shared" si="255"/>
        <v>-</v>
      </c>
      <c r="AK418" s="1" t="str">
        <f t="shared" si="256"/>
        <v>-</v>
      </c>
      <c r="AL418" s="1" t="str">
        <f t="shared" si="257"/>
        <v>-</v>
      </c>
      <c r="AM418" s="1" t="str">
        <f t="shared" si="258"/>
        <v>-</v>
      </c>
      <c r="AN418" s="1" t="str">
        <f t="shared" si="259"/>
        <v>-</v>
      </c>
      <c r="AO418" s="1" t="str">
        <f t="shared" si="260"/>
        <v>-</v>
      </c>
      <c r="AP418" s="1" t="str">
        <f t="shared" si="270"/>
        <v>-</v>
      </c>
      <c r="AQ418" s="1" t="str">
        <f t="shared" si="261"/>
        <v>-</v>
      </c>
      <c r="AR418" s="1" t="str">
        <f t="shared" si="262"/>
        <v>-</v>
      </c>
      <c r="AS418" s="1" t="str">
        <f t="shared" si="263"/>
        <v>-</v>
      </c>
      <c r="AT418" s="1" t="str">
        <f t="shared" si="264"/>
        <v>-</v>
      </c>
      <c r="AU418" s="1" t="str">
        <f t="shared" si="265"/>
        <v>-</v>
      </c>
      <c r="AV418" s="1" t="str">
        <f t="shared" si="266"/>
        <v>-</v>
      </c>
      <c r="AW418" s="5">
        <f t="shared" si="271"/>
        <v>2</v>
      </c>
      <c r="AX418" s="1">
        <f t="shared" si="272"/>
        <v>2.156768034578834</v>
      </c>
    </row>
    <row r="419" spans="1:50" x14ac:dyDescent="0.2">
      <c r="A419" s="4">
        <v>417</v>
      </c>
      <c r="B419" s="21">
        <v>0.25098459054658401</v>
      </c>
      <c r="C419" s="21">
        <v>0.97899999999999998</v>
      </c>
      <c r="D419" s="21">
        <v>89</v>
      </c>
      <c r="E419" s="21">
        <v>10</v>
      </c>
      <c r="F419" s="21">
        <v>1</v>
      </c>
      <c r="G419" s="21">
        <v>10.1769832099715</v>
      </c>
      <c r="H419" s="21">
        <v>7</v>
      </c>
      <c r="I419" s="21">
        <v>1500</v>
      </c>
      <c r="J419" s="21">
        <v>0.15</v>
      </c>
      <c r="K419" s="21">
        <v>37.5</v>
      </c>
      <c r="L419" s="2">
        <f t="shared" si="234"/>
        <v>4</v>
      </c>
      <c r="M419" s="2">
        <f t="shared" si="235"/>
        <v>7</v>
      </c>
      <c r="N419" s="2">
        <f t="shared" si="236"/>
        <v>6</v>
      </c>
      <c r="O419" s="2">
        <f t="shared" si="237"/>
        <v>5</v>
      </c>
      <c r="P419" s="2">
        <f t="shared" si="238"/>
        <v>3</v>
      </c>
      <c r="Q419" s="2">
        <f t="shared" si="239"/>
        <v>2</v>
      </c>
      <c r="R419" s="2">
        <f t="shared" si="240"/>
        <v>6</v>
      </c>
      <c r="S419" s="2">
        <f t="shared" si="241"/>
        <v>3</v>
      </c>
      <c r="T419" s="2">
        <f t="shared" si="242"/>
        <v>3</v>
      </c>
      <c r="U419" s="2">
        <f t="shared" si="243"/>
        <v>3</v>
      </c>
      <c r="V419" s="10">
        <f t="shared" si="244"/>
        <v>0</v>
      </c>
      <c r="W419" s="2">
        <f t="shared" si="245"/>
        <v>0</v>
      </c>
      <c r="X419" s="2">
        <f t="shared" si="246"/>
        <v>0</v>
      </c>
      <c r="Y419" s="2">
        <f t="shared" si="247"/>
        <v>0</v>
      </c>
      <c r="Z419" s="2">
        <f t="shared" si="248"/>
        <v>0</v>
      </c>
      <c r="AA419" s="2">
        <f t="shared" si="249"/>
        <v>0</v>
      </c>
      <c r="AB419" s="2">
        <f t="shared" si="250"/>
        <v>0</v>
      </c>
      <c r="AC419" s="2">
        <f t="shared" si="267"/>
        <v>7</v>
      </c>
      <c r="AD419" s="5">
        <f t="shared" si="268"/>
        <v>2</v>
      </c>
      <c r="AE419">
        <f t="shared" si="269"/>
        <v>1</v>
      </c>
      <c r="AF419" s="1" t="str">
        <f t="shared" si="251"/>
        <v>-</v>
      </c>
      <c r="AG419" s="1">
        <f t="shared" si="252"/>
        <v>2.0221198619124765</v>
      </c>
      <c r="AH419" s="1" t="str">
        <f t="shared" si="253"/>
        <v>-</v>
      </c>
      <c r="AI419" s="1" t="str">
        <f t="shared" si="254"/>
        <v>-</v>
      </c>
      <c r="AJ419" s="1" t="str">
        <f t="shared" si="255"/>
        <v>-</v>
      </c>
      <c r="AK419" s="1" t="str">
        <f t="shared" si="256"/>
        <v>-</v>
      </c>
      <c r="AL419" s="1" t="str">
        <f t="shared" si="257"/>
        <v>-</v>
      </c>
      <c r="AM419" s="1" t="str">
        <f t="shared" si="258"/>
        <v>-</v>
      </c>
      <c r="AN419" s="1" t="str">
        <f t="shared" si="259"/>
        <v>-</v>
      </c>
      <c r="AO419" s="1" t="str">
        <f t="shared" si="260"/>
        <v>-</v>
      </c>
      <c r="AP419" s="1" t="str">
        <f t="shared" si="270"/>
        <v>-</v>
      </c>
      <c r="AQ419" s="1" t="str">
        <f t="shared" si="261"/>
        <v>-</v>
      </c>
      <c r="AR419" s="1" t="str">
        <f t="shared" si="262"/>
        <v>-</v>
      </c>
      <c r="AS419" s="1" t="str">
        <f t="shared" si="263"/>
        <v>-</v>
      </c>
      <c r="AT419" s="1" t="str">
        <f t="shared" si="264"/>
        <v>-</v>
      </c>
      <c r="AU419" s="1" t="str">
        <f t="shared" si="265"/>
        <v>-</v>
      </c>
      <c r="AV419" s="1" t="str">
        <f t="shared" si="266"/>
        <v>-</v>
      </c>
      <c r="AW419" s="5">
        <f t="shared" si="271"/>
        <v>2</v>
      </c>
      <c r="AX419" s="1">
        <f t="shared" si="272"/>
        <v>2.0221198619124765</v>
      </c>
    </row>
    <row r="420" spans="1:50" x14ac:dyDescent="0.2">
      <c r="A420" s="4">
        <v>418</v>
      </c>
      <c r="B420" s="21">
        <v>0.30933798178320798</v>
      </c>
      <c r="C420" s="21">
        <v>1.171</v>
      </c>
      <c r="D420" s="21">
        <v>70</v>
      </c>
      <c r="E420" s="21">
        <v>18</v>
      </c>
      <c r="F420" s="21">
        <v>12</v>
      </c>
      <c r="G420" s="21">
        <v>11.0872872272391</v>
      </c>
      <c r="H420" s="21">
        <v>7</v>
      </c>
      <c r="I420" s="21">
        <v>1500</v>
      </c>
      <c r="J420" s="21">
        <v>0.15</v>
      </c>
      <c r="K420" s="21">
        <v>37.5</v>
      </c>
      <c r="L420" s="2">
        <f t="shared" si="234"/>
        <v>3</v>
      </c>
      <c r="M420" s="2">
        <f t="shared" si="235"/>
        <v>9</v>
      </c>
      <c r="N420" s="2">
        <f t="shared" si="236"/>
        <v>7</v>
      </c>
      <c r="O420" s="2">
        <f t="shared" si="237"/>
        <v>5</v>
      </c>
      <c r="P420" s="2">
        <f t="shared" si="238"/>
        <v>3</v>
      </c>
      <c r="Q420" s="2">
        <f t="shared" si="239"/>
        <v>2</v>
      </c>
      <c r="R420" s="2">
        <f t="shared" si="240"/>
        <v>7</v>
      </c>
      <c r="S420" s="2">
        <f t="shared" si="241"/>
        <v>3</v>
      </c>
      <c r="T420" s="2">
        <f t="shared" si="242"/>
        <v>3</v>
      </c>
      <c r="U420" s="2">
        <f t="shared" si="243"/>
        <v>3</v>
      </c>
      <c r="V420" s="10">
        <f t="shared" si="244"/>
        <v>0</v>
      </c>
      <c r="W420" s="2">
        <f t="shared" si="245"/>
        <v>0</v>
      </c>
      <c r="X420" s="2">
        <f t="shared" si="246"/>
        <v>0</v>
      </c>
      <c r="Y420" s="2">
        <f t="shared" si="247"/>
        <v>0</v>
      </c>
      <c r="Z420" s="2">
        <f t="shared" si="248"/>
        <v>0</v>
      </c>
      <c r="AA420" s="2">
        <f t="shared" si="249"/>
        <v>0</v>
      </c>
      <c r="AB420" s="2">
        <f t="shared" si="250"/>
        <v>0</v>
      </c>
      <c r="AC420" s="2">
        <f t="shared" si="267"/>
        <v>9</v>
      </c>
      <c r="AD420" s="5">
        <f t="shared" si="268"/>
        <v>2</v>
      </c>
      <c r="AE420">
        <f t="shared" si="269"/>
        <v>1</v>
      </c>
      <c r="AF420" s="1" t="str">
        <f t="shared" si="251"/>
        <v>-</v>
      </c>
      <c r="AG420" s="1">
        <f t="shared" si="252"/>
        <v>1.8854690333087787</v>
      </c>
      <c r="AH420" s="1" t="str">
        <f t="shared" si="253"/>
        <v>-</v>
      </c>
      <c r="AI420" s="1" t="str">
        <f t="shared" si="254"/>
        <v>-</v>
      </c>
      <c r="AJ420" s="1" t="str">
        <f t="shared" si="255"/>
        <v>-</v>
      </c>
      <c r="AK420" s="1" t="str">
        <f t="shared" si="256"/>
        <v>-</v>
      </c>
      <c r="AL420" s="1" t="str">
        <f t="shared" si="257"/>
        <v>-</v>
      </c>
      <c r="AM420" s="1" t="str">
        <f t="shared" si="258"/>
        <v>-</v>
      </c>
      <c r="AN420" s="1" t="str">
        <f t="shared" si="259"/>
        <v>-</v>
      </c>
      <c r="AO420" s="1" t="str">
        <f t="shared" si="260"/>
        <v>-</v>
      </c>
      <c r="AP420" s="1" t="str">
        <f t="shared" si="270"/>
        <v>-</v>
      </c>
      <c r="AQ420" s="1" t="str">
        <f t="shared" si="261"/>
        <v>-</v>
      </c>
      <c r="AR420" s="1" t="str">
        <f t="shared" si="262"/>
        <v>-</v>
      </c>
      <c r="AS420" s="1" t="str">
        <f t="shared" si="263"/>
        <v>-</v>
      </c>
      <c r="AT420" s="1" t="str">
        <f t="shared" si="264"/>
        <v>-</v>
      </c>
      <c r="AU420" s="1" t="str">
        <f t="shared" si="265"/>
        <v>-</v>
      </c>
      <c r="AV420" s="1" t="str">
        <f t="shared" si="266"/>
        <v>-</v>
      </c>
      <c r="AW420" s="5">
        <f t="shared" si="271"/>
        <v>2</v>
      </c>
      <c r="AX420" s="1">
        <f t="shared" si="272"/>
        <v>1.8854690333087787</v>
      </c>
    </row>
    <row r="421" spans="1:50" x14ac:dyDescent="0.2">
      <c r="A421" s="4">
        <v>419</v>
      </c>
      <c r="B421" s="21">
        <v>0.30467927557868002</v>
      </c>
      <c r="C421" s="21">
        <v>101.175</v>
      </c>
      <c r="D421" s="21">
        <v>91</v>
      </c>
      <c r="E421" s="21">
        <v>5</v>
      </c>
      <c r="F421" s="21">
        <v>4</v>
      </c>
      <c r="G421" s="21">
        <v>10.117480578480199</v>
      </c>
      <c r="H421" s="21">
        <v>7</v>
      </c>
      <c r="I421" s="21">
        <v>1500</v>
      </c>
      <c r="J421" s="21">
        <v>0.15</v>
      </c>
      <c r="K421" s="21">
        <v>37.5</v>
      </c>
      <c r="L421" s="2">
        <f t="shared" si="234"/>
        <v>5</v>
      </c>
      <c r="M421" s="2">
        <f t="shared" si="235"/>
        <v>7</v>
      </c>
      <c r="N421" s="2">
        <f t="shared" si="236"/>
        <v>5</v>
      </c>
      <c r="O421" s="2">
        <f t="shared" si="237"/>
        <v>4</v>
      </c>
      <c r="P421" s="2">
        <f t="shared" si="238"/>
        <v>3</v>
      </c>
      <c r="Q421" s="2">
        <f t="shared" si="239"/>
        <v>2</v>
      </c>
      <c r="R421" s="2">
        <f t="shared" si="240"/>
        <v>5</v>
      </c>
      <c r="S421" s="2">
        <f t="shared" si="241"/>
        <v>3</v>
      </c>
      <c r="T421" s="2">
        <f t="shared" si="242"/>
        <v>3</v>
      </c>
      <c r="U421" s="2">
        <f t="shared" si="243"/>
        <v>3</v>
      </c>
      <c r="V421" s="10">
        <f t="shared" si="244"/>
        <v>0</v>
      </c>
      <c r="W421" s="2">
        <f t="shared" si="245"/>
        <v>0</v>
      </c>
      <c r="X421" s="2">
        <f t="shared" si="246"/>
        <v>0</v>
      </c>
      <c r="Y421" s="2">
        <f t="shared" si="247"/>
        <v>0</v>
      </c>
      <c r="Z421" s="2">
        <f t="shared" si="248"/>
        <v>0</v>
      </c>
      <c r="AA421" s="2">
        <f t="shared" si="249"/>
        <v>0</v>
      </c>
      <c r="AB421" s="2">
        <f t="shared" si="250"/>
        <v>0</v>
      </c>
      <c r="AC421" s="2">
        <f t="shared" si="267"/>
        <v>7</v>
      </c>
      <c r="AD421" s="5">
        <f t="shared" si="268"/>
        <v>2</v>
      </c>
      <c r="AE421">
        <f t="shared" si="269"/>
        <v>1</v>
      </c>
      <c r="AF421" s="1" t="str">
        <f t="shared" si="251"/>
        <v>-</v>
      </c>
      <c r="AG421" s="1">
        <f t="shared" si="252"/>
        <v>2.1394976455523573</v>
      </c>
      <c r="AH421" s="1" t="str">
        <f t="shared" si="253"/>
        <v>-</v>
      </c>
      <c r="AI421" s="1" t="str">
        <f t="shared" si="254"/>
        <v>-</v>
      </c>
      <c r="AJ421" s="1" t="str">
        <f t="shared" si="255"/>
        <v>-</v>
      </c>
      <c r="AK421" s="1" t="str">
        <f t="shared" si="256"/>
        <v>-</v>
      </c>
      <c r="AL421" s="1" t="str">
        <f t="shared" si="257"/>
        <v>-</v>
      </c>
      <c r="AM421" s="1" t="str">
        <f t="shared" si="258"/>
        <v>-</v>
      </c>
      <c r="AN421" s="1" t="str">
        <f t="shared" si="259"/>
        <v>-</v>
      </c>
      <c r="AO421" s="1" t="str">
        <f t="shared" si="260"/>
        <v>-</v>
      </c>
      <c r="AP421" s="1" t="str">
        <f t="shared" si="270"/>
        <v>-</v>
      </c>
      <c r="AQ421" s="1" t="str">
        <f t="shared" si="261"/>
        <v>-</v>
      </c>
      <c r="AR421" s="1" t="str">
        <f t="shared" si="262"/>
        <v>-</v>
      </c>
      <c r="AS421" s="1" t="str">
        <f t="shared" si="263"/>
        <v>-</v>
      </c>
      <c r="AT421" s="1" t="str">
        <f t="shared" si="264"/>
        <v>-</v>
      </c>
      <c r="AU421" s="1" t="str">
        <f t="shared" si="265"/>
        <v>-</v>
      </c>
      <c r="AV421" s="1" t="str">
        <f t="shared" si="266"/>
        <v>-</v>
      </c>
      <c r="AW421" s="5">
        <f t="shared" si="271"/>
        <v>2</v>
      </c>
      <c r="AX421" s="1">
        <f t="shared" si="272"/>
        <v>2.1394976455523573</v>
      </c>
    </row>
    <row r="422" spans="1:50" x14ac:dyDescent="0.2">
      <c r="A422" s="4">
        <v>420</v>
      </c>
      <c r="B422" s="21">
        <v>0.120190915562922</v>
      </c>
      <c r="C422" s="21">
        <v>5.3840000000000003</v>
      </c>
      <c r="D422" s="21">
        <v>91</v>
      </c>
      <c r="E422" s="21">
        <v>6</v>
      </c>
      <c r="F422" s="21">
        <v>3</v>
      </c>
      <c r="G422" s="21">
        <v>12.333872103180299</v>
      </c>
      <c r="H422" s="21">
        <v>7</v>
      </c>
      <c r="I422" s="21">
        <v>1500</v>
      </c>
      <c r="J422" s="21">
        <v>0.15</v>
      </c>
      <c r="K422" s="21">
        <v>37.5</v>
      </c>
      <c r="L422" s="2">
        <f t="shared" si="234"/>
        <v>4</v>
      </c>
      <c r="M422" s="2">
        <f t="shared" si="235"/>
        <v>6</v>
      </c>
      <c r="N422" s="2">
        <f t="shared" si="236"/>
        <v>4</v>
      </c>
      <c r="O422" s="2">
        <f t="shared" si="237"/>
        <v>4</v>
      </c>
      <c r="P422" s="2">
        <f t="shared" si="238"/>
        <v>3</v>
      </c>
      <c r="Q422" s="2">
        <f t="shared" si="239"/>
        <v>2</v>
      </c>
      <c r="R422" s="2">
        <f t="shared" si="240"/>
        <v>4</v>
      </c>
      <c r="S422" s="2">
        <f t="shared" si="241"/>
        <v>3</v>
      </c>
      <c r="T422" s="2">
        <f t="shared" si="242"/>
        <v>3</v>
      </c>
      <c r="U422" s="2">
        <f t="shared" si="243"/>
        <v>3</v>
      </c>
      <c r="V422" s="10">
        <f t="shared" si="244"/>
        <v>0</v>
      </c>
      <c r="W422" s="2">
        <f t="shared" si="245"/>
        <v>0</v>
      </c>
      <c r="X422" s="2">
        <f t="shared" si="246"/>
        <v>0</v>
      </c>
      <c r="Y422" s="2">
        <f t="shared" si="247"/>
        <v>0</v>
      </c>
      <c r="Z422" s="2">
        <f t="shared" si="248"/>
        <v>0</v>
      </c>
      <c r="AA422" s="2">
        <f t="shared" si="249"/>
        <v>0</v>
      </c>
      <c r="AB422" s="2">
        <f t="shared" si="250"/>
        <v>0</v>
      </c>
      <c r="AC422" s="2">
        <f t="shared" si="267"/>
        <v>6</v>
      </c>
      <c r="AD422" s="5">
        <f t="shared" si="268"/>
        <v>2</v>
      </c>
      <c r="AE422">
        <f t="shared" si="269"/>
        <v>1</v>
      </c>
      <c r="AF422" s="1" t="str">
        <f t="shared" si="251"/>
        <v>-</v>
      </c>
      <c r="AG422" s="1">
        <f t="shared" si="252"/>
        <v>3.3335739531955042</v>
      </c>
      <c r="AH422" s="1" t="str">
        <f t="shared" si="253"/>
        <v>-</v>
      </c>
      <c r="AI422" s="1" t="str">
        <f t="shared" si="254"/>
        <v>-</v>
      </c>
      <c r="AJ422" s="1" t="str">
        <f t="shared" si="255"/>
        <v>-</v>
      </c>
      <c r="AK422" s="1" t="str">
        <f t="shared" si="256"/>
        <v>-</v>
      </c>
      <c r="AL422" s="1" t="str">
        <f t="shared" si="257"/>
        <v>-</v>
      </c>
      <c r="AM422" s="1" t="str">
        <f t="shared" si="258"/>
        <v>-</v>
      </c>
      <c r="AN422" s="1" t="str">
        <f t="shared" si="259"/>
        <v>-</v>
      </c>
      <c r="AO422" s="1" t="str">
        <f t="shared" si="260"/>
        <v>-</v>
      </c>
      <c r="AP422" s="1" t="str">
        <f t="shared" si="270"/>
        <v>-</v>
      </c>
      <c r="AQ422" s="1" t="str">
        <f t="shared" si="261"/>
        <v>-</v>
      </c>
      <c r="AR422" s="1" t="str">
        <f t="shared" si="262"/>
        <v>-</v>
      </c>
      <c r="AS422" s="1" t="str">
        <f t="shared" si="263"/>
        <v>-</v>
      </c>
      <c r="AT422" s="1" t="str">
        <f t="shared" si="264"/>
        <v>-</v>
      </c>
      <c r="AU422" s="1" t="str">
        <f t="shared" si="265"/>
        <v>-</v>
      </c>
      <c r="AV422" s="1" t="str">
        <f t="shared" si="266"/>
        <v>-</v>
      </c>
      <c r="AW422" s="5">
        <f t="shared" si="271"/>
        <v>2</v>
      </c>
      <c r="AX422" s="1">
        <f t="shared" si="272"/>
        <v>3.3335739531955042</v>
      </c>
    </row>
    <row r="423" spans="1:50" x14ac:dyDescent="0.2">
      <c r="A423" s="4">
        <v>421</v>
      </c>
      <c r="B423" s="21">
        <v>0.50640542527779597</v>
      </c>
      <c r="C423" s="21">
        <v>0.45900000000000002</v>
      </c>
      <c r="D423" s="21">
        <v>49</v>
      </c>
      <c r="E423" s="21">
        <v>0</v>
      </c>
      <c r="F423" s="21">
        <v>51</v>
      </c>
      <c r="G423" s="21">
        <v>6.8869988267345796</v>
      </c>
      <c r="H423" s="21">
        <v>6</v>
      </c>
      <c r="I423" s="21">
        <v>1500</v>
      </c>
      <c r="J423" s="21">
        <v>0.15</v>
      </c>
      <c r="K423" s="21">
        <v>37.5</v>
      </c>
      <c r="L423" s="2">
        <f t="shared" si="234"/>
        <v>3</v>
      </c>
      <c r="M423" s="2">
        <f t="shared" si="235"/>
        <v>6</v>
      </c>
      <c r="N423" s="2">
        <f t="shared" si="236"/>
        <v>7</v>
      </c>
      <c r="O423" s="2">
        <f t="shared" si="237"/>
        <v>4</v>
      </c>
      <c r="P423" s="2">
        <f t="shared" si="238"/>
        <v>5</v>
      </c>
      <c r="Q423" s="2">
        <f t="shared" si="239"/>
        <v>6</v>
      </c>
      <c r="R423" s="2">
        <f t="shared" si="240"/>
        <v>3</v>
      </c>
      <c r="S423" s="2">
        <f t="shared" si="241"/>
        <v>5</v>
      </c>
      <c r="T423" s="2">
        <f t="shared" si="242"/>
        <v>5</v>
      </c>
      <c r="U423" s="2">
        <f t="shared" si="243"/>
        <v>5</v>
      </c>
      <c r="V423" s="10">
        <f t="shared" si="244"/>
        <v>0</v>
      </c>
      <c r="W423" s="2">
        <f t="shared" si="245"/>
        <v>0</v>
      </c>
      <c r="X423" s="2">
        <f t="shared" si="246"/>
        <v>0</v>
      </c>
      <c r="Y423" s="2">
        <f t="shared" si="247"/>
        <v>0</v>
      </c>
      <c r="Z423" s="2">
        <f t="shared" si="248"/>
        <v>0</v>
      </c>
      <c r="AA423" s="2">
        <f t="shared" si="249"/>
        <v>0</v>
      </c>
      <c r="AB423" s="2">
        <f t="shared" si="250"/>
        <v>0</v>
      </c>
      <c r="AC423" s="2">
        <f t="shared" si="267"/>
        <v>7</v>
      </c>
      <c r="AD423" s="5">
        <f t="shared" si="268"/>
        <v>3</v>
      </c>
      <c r="AE423">
        <f t="shared" si="269"/>
        <v>1</v>
      </c>
      <c r="AF423" s="1" t="str">
        <f t="shared" si="251"/>
        <v>-</v>
      </c>
      <c r="AG423" s="1" t="str">
        <f t="shared" si="252"/>
        <v>-</v>
      </c>
      <c r="AH423" s="1">
        <f t="shared" si="253"/>
        <v>2.0308754356613168</v>
      </c>
      <c r="AI423" s="1" t="str">
        <f t="shared" si="254"/>
        <v>-</v>
      </c>
      <c r="AJ423" s="1" t="str">
        <f t="shared" si="255"/>
        <v>-</v>
      </c>
      <c r="AK423" s="1" t="str">
        <f t="shared" si="256"/>
        <v>-</v>
      </c>
      <c r="AL423" s="1" t="str">
        <f t="shared" si="257"/>
        <v>-</v>
      </c>
      <c r="AM423" s="1" t="str">
        <f t="shared" si="258"/>
        <v>-</v>
      </c>
      <c r="AN423" s="1" t="str">
        <f t="shared" si="259"/>
        <v>-</v>
      </c>
      <c r="AO423" s="1" t="str">
        <f t="shared" si="260"/>
        <v>-</v>
      </c>
      <c r="AP423" s="1" t="str">
        <f t="shared" si="270"/>
        <v>-</v>
      </c>
      <c r="AQ423" s="1" t="str">
        <f t="shared" si="261"/>
        <v>-</v>
      </c>
      <c r="AR423" s="1" t="str">
        <f t="shared" si="262"/>
        <v>-</v>
      </c>
      <c r="AS423" s="1" t="str">
        <f t="shared" si="263"/>
        <v>-</v>
      </c>
      <c r="AT423" s="1" t="str">
        <f t="shared" si="264"/>
        <v>-</v>
      </c>
      <c r="AU423" s="1" t="str">
        <f t="shared" si="265"/>
        <v>-</v>
      </c>
      <c r="AV423" s="1" t="str">
        <f t="shared" si="266"/>
        <v>-</v>
      </c>
      <c r="AW423" s="5">
        <f t="shared" si="271"/>
        <v>3</v>
      </c>
      <c r="AX423" s="1">
        <f t="shared" si="272"/>
        <v>2.0308754356613168</v>
      </c>
    </row>
    <row r="424" spans="1:50" x14ac:dyDescent="0.2">
      <c r="A424" s="4">
        <v>422</v>
      </c>
      <c r="B424" s="21">
        <v>0.48999551030453298</v>
      </c>
      <c r="C424" s="21">
        <v>3.2629999999999999</v>
      </c>
      <c r="D424" s="21">
        <v>68</v>
      </c>
      <c r="E424" s="21">
        <v>0</v>
      </c>
      <c r="F424" s="21">
        <v>32</v>
      </c>
      <c r="G424" s="21">
        <v>5.8758408630287304</v>
      </c>
      <c r="H424" s="21">
        <v>6</v>
      </c>
      <c r="I424" s="21">
        <v>1500</v>
      </c>
      <c r="J424" s="21">
        <v>0.15</v>
      </c>
      <c r="K424" s="21">
        <v>37.5</v>
      </c>
      <c r="L424" s="2">
        <f t="shared" si="234"/>
        <v>3</v>
      </c>
      <c r="M424" s="2">
        <f t="shared" si="235"/>
        <v>6</v>
      </c>
      <c r="N424" s="2">
        <f t="shared" si="236"/>
        <v>7</v>
      </c>
      <c r="O424" s="2">
        <f t="shared" si="237"/>
        <v>4</v>
      </c>
      <c r="P424" s="2">
        <f t="shared" si="238"/>
        <v>4</v>
      </c>
      <c r="Q424" s="2">
        <f t="shared" si="239"/>
        <v>5</v>
      </c>
      <c r="R424" s="2">
        <f t="shared" si="240"/>
        <v>5</v>
      </c>
      <c r="S424" s="2">
        <f t="shared" si="241"/>
        <v>5</v>
      </c>
      <c r="T424" s="2">
        <f t="shared" si="242"/>
        <v>5</v>
      </c>
      <c r="U424" s="2">
        <f t="shared" si="243"/>
        <v>4</v>
      </c>
      <c r="V424" s="10">
        <f t="shared" si="244"/>
        <v>0</v>
      </c>
      <c r="W424" s="2">
        <f t="shared" si="245"/>
        <v>0</v>
      </c>
      <c r="X424" s="2">
        <f t="shared" si="246"/>
        <v>0</v>
      </c>
      <c r="Y424" s="2">
        <f t="shared" si="247"/>
        <v>0</v>
      </c>
      <c r="Z424" s="2">
        <f t="shared" si="248"/>
        <v>0</v>
      </c>
      <c r="AA424" s="2">
        <f t="shared" si="249"/>
        <v>0</v>
      </c>
      <c r="AB424" s="2">
        <f t="shared" si="250"/>
        <v>0</v>
      </c>
      <c r="AC424" s="2">
        <f t="shared" si="267"/>
        <v>7</v>
      </c>
      <c r="AD424" s="5">
        <f t="shared" si="268"/>
        <v>3</v>
      </c>
      <c r="AE424">
        <f t="shared" si="269"/>
        <v>1</v>
      </c>
      <c r="AF424" s="1" t="str">
        <f t="shared" si="251"/>
        <v>-</v>
      </c>
      <c r="AG424" s="1" t="str">
        <f t="shared" si="252"/>
        <v>-</v>
      </c>
      <c r="AH424" s="1">
        <f t="shared" si="253"/>
        <v>1.5648875120913923</v>
      </c>
      <c r="AI424" s="1" t="str">
        <f t="shared" si="254"/>
        <v>-</v>
      </c>
      <c r="AJ424" s="1" t="str">
        <f t="shared" si="255"/>
        <v>-</v>
      </c>
      <c r="AK424" s="1" t="str">
        <f t="shared" si="256"/>
        <v>-</v>
      </c>
      <c r="AL424" s="1" t="str">
        <f t="shared" si="257"/>
        <v>-</v>
      </c>
      <c r="AM424" s="1" t="str">
        <f t="shared" si="258"/>
        <v>-</v>
      </c>
      <c r="AN424" s="1" t="str">
        <f t="shared" si="259"/>
        <v>-</v>
      </c>
      <c r="AO424" s="1" t="str">
        <f t="shared" si="260"/>
        <v>-</v>
      </c>
      <c r="AP424" s="1" t="str">
        <f t="shared" si="270"/>
        <v>-</v>
      </c>
      <c r="AQ424" s="1" t="str">
        <f t="shared" si="261"/>
        <v>-</v>
      </c>
      <c r="AR424" s="1" t="str">
        <f t="shared" si="262"/>
        <v>-</v>
      </c>
      <c r="AS424" s="1" t="str">
        <f t="shared" si="263"/>
        <v>-</v>
      </c>
      <c r="AT424" s="1" t="str">
        <f t="shared" si="264"/>
        <v>-</v>
      </c>
      <c r="AU424" s="1" t="str">
        <f t="shared" si="265"/>
        <v>-</v>
      </c>
      <c r="AV424" s="1" t="str">
        <f t="shared" si="266"/>
        <v>-</v>
      </c>
      <c r="AW424" s="5">
        <f t="shared" si="271"/>
        <v>3</v>
      </c>
      <c r="AX424" s="1">
        <f t="shared" si="272"/>
        <v>1.5648875120913923</v>
      </c>
    </row>
    <row r="425" spans="1:50" x14ac:dyDescent="0.2">
      <c r="A425" s="4">
        <v>423</v>
      </c>
      <c r="B425" s="21">
        <v>0.49227987610680901</v>
      </c>
      <c r="C425" s="21">
        <v>2.5510000000000002</v>
      </c>
      <c r="D425" s="21">
        <v>81</v>
      </c>
      <c r="E425" s="21">
        <v>2</v>
      </c>
      <c r="F425" s="21">
        <v>17</v>
      </c>
      <c r="G425" s="21">
        <v>6.1035357124574698</v>
      </c>
      <c r="H425" s="21">
        <v>6</v>
      </c>
      <c r="I425" s="21">
        <v>1500</v>
      </c>
      <c r="J425" s="21">
        <v>0.15</v>
      </c>
      <c r="K425" s="21">
        <v>37.5</v>
      </c>
      <c r="L425" s="2">
        <f t="shared" si="234"/>
        <v>3</v>
      </c>
      <c r="M425" s="2">
        <f t="shared" si="235"/>
        <v>6</v>
      </c>
      <c r="N425" s="2">
        <f t="shared" si="236"/>
        <v>7</v>
      </c>
      <c r="O425" s="2">
        <f t="shared" si="237"/>
        <v>3</v>
      </c>
      <c r="P425" s="2">
        <f t="shared" si="238"/>
        <v>3</v>
      </c>
      <c r="Q425" s="2">
        <f t="shared" si="239"/>
        <v>4</v>
      </c>
      <c r="R425" s="2">
        <f t="shared" si="240"/>
        <v>6</v>
      </c>
      <c r="S425" s="2">
        <f t="shared" si="241"/>
        <v>5</v>
      </c>
      <c r="T425" s="2">
        <f t="shared" si="242"/>
        <v>5</v>
      </c>
      <c r="U425" s="2">
        <f t="shared" si="243"/>
        <v>4</v>
      </c>
      <c r="V425" s="10">
        <f t="shared" si="244"/>
        <v>0</v>
      </c>
      <c r="W425" s="2">
        <f t="shared" si="245"/>
        <v>0</v>
      </c>
      <c r="X425" s="2">
        <f t="shared" si="246"/>
        <v>0</v>
      </c>
      <c r="Y425" s="2">
        <f t="shared" si="247"/>
        <v>0</v>
      </c>
      <c r="Z425" s="2">
        <f t="shared" si="248"/>
        <v>0</v>
      </c>
      <c r="AA425" s="2">
        <f t="shared" si="249"/>
        <v>0</v>
      </c>
      <c r="AB425" s="2">
        <f t="shared" si="250"/>
        <v>0</v>
      </c>
      <c r="AC425" s="2">
        <f t="shared" si="267"/>
        <v>7</v>
      </c>
      <c r="AD425" s="5">
        <f t="shared" si="268"/>
        <v>3</v>
      </c>
      <c r="AE425">
        <f t="shared" si="269"/>
        <v>1</v>
      </c>
      <c r="AF425" s="1" t="str">
        <f t="shared" si="251"/>
        <v>-</v>
      </c>
      <c r="AG425" s="1" t="str">
        <f t="shared" si="252"/>
        <v>-</v>
      </c>
      <c r="AH425" s="1">
        <f t="shared" si="253"/>
        <v>1.7324425221138384</v>
      </c>
      <c r="AI425" s="1" t="str">
        <f t="shared" si="254"/>
        <v>-</v>
      </c>
      <c r="AJ425" s="1" t="str">
        <f t="shared" si="255"/>
        <v>-</v>
      </c>
      <c r="AK425" s="1" t="str">
        <f t="shared" si="256"/>
        <v>-</v>
      </c>
      <c r="AL425" s="1" t="str">
        <f t="shared" si="257"/>
        <v>-</v>
      </c>
      <c r="AM425" s="1" t="str">
        <f t="shared" si="258"/>
        <v>-</v>
      </c>
      <c r="AN425" s="1" t="str">
        <f t="shared" si="259"/>
        <v>-</v>
      </c>
      <c r="AO425" s="1" t="str">
        <f t="shared" si="260"/>
        <v>-</v>
      </c>
      <c r="AP425" s="1" t="str">
        <f t="shared" si="270"/>
        <v>-</v>
      </c>
      <c r="AQ425" s="1" t="str">
        <f t="shared" si="261"/>
        <v>-</v>
      </c>
      <c r="AR425" s="1" t="str">
        <f t="shared" si="262"/>
        <v>-</v>
      </c>
      <c r="AS425" s="1" t="str">
        <f t="shared" si="263"/>
        <v>-</v>
      </c>
      <c r="AT425" s="1" t="str">
        <f t="shared" si="264"/>
        <v>-</v>
      </c>
      <c r="AU425" s="1" t="str">
        <f t="shared" si="265"/>
        <v>-</v>
      </c>
      <c r="AV425" s="1" t="str">
        <f t="shared" si="266"/>
        <v>-</v>
      </c>
      <c r="AW425" s="5">
        <f t="shared" si="271"/>
        <v>3</v>
      </c>
      <c r="AX425" s="1">
        <f t="shared" si="272"/>
        <v>1.7324425221138384</v>
      </c>
    </row>
    <row r="426" spans="1:50" x14ac:dyDescent="0.2">
      <c r="A426" s="4">
        <v>424</v>
      </c>
      <c r="B426" s="21">
        <v>0.40762723054305</v>
      </c>
      <c r="C426" s="21">
        <v>28.216999999999999</v>
      </c>
      <c r="D426" s="21">
        <v>85</v>
      </c>
      <c r="E426" s="21">
        <v>6</v>
      </c>
      <c r="F426" s="21">
        <v>9</v>
      </c>
      <c r="G426" s="21">
        <v>9.9760936419359592</v>
      </c>
      <c r="H426" s="21">
        <v>7</v>
      </c>
      <c r="I426" s="21">
        <v>1500</v>
      </c>
      <c r="J426" s="21">
        <v>0.15</v>
      </c>
      <c r="K426" s="21">
        <v>37.5</v>
      </c>
      <c r="L426" s="2">
        <f t="shared" si="234"/>
        <v>4</v>
      </c>
      <c r="M426" s="2">
        <f t="shared" si="235"/>
        <v>6</v>
      </c>
      <c r="N426" s="2">
        <f t="shared" si="236"/>
        <v>6</v>
      </c>
      <c r="O426" s="2">
        <f t="shared" si="237"/>
        <v>4</v>
      </c>
      <c r="P426" s="2">
        <f t="shared" si="238"/>
        <v>2</v>
      </c>
      <c r="Q426" s="2">
        <f t="shared" si="239"/>
        <v>3</v>
      </c>
      <c r="R426" s="2">
        <f t="shared" si="240"/>
        <v>6</v>
      </c>
      <c r="S426" s="2">
        <f t="shared" si="241"/>
        <v>4</v>
      </c>
      <c r="T426" s="2">
        <f t="shared" si="242"/>
        <v>4</v>
      </c>
      <c r="U426" s="2">
        <f t="shared" si="243"/>
        <v>3</v>
      </c>
      <c r="V426" s="10">
        <f t="shared" si="244"/>
        <v>0</v>
      </c>
      <c r="W426" s="2">
        <f t="shared" si="245"/>
        <v>0</v>
      </c>
      <c r="X426" s="2">
        <f t="shared" si="246"/>
        <v>0</v>
      </c>
      <c r="Y426" s="2">
        <f t="shared" si="247"/>
        <v>0</v>
      </c>
      <c r="Z426" s="2">
        <f t="shared" si="248"/>
        <v>0</v>
      </c>
      <c r="AA426" s="2">
        <f t="shared" si="249"/>
        <v>0</v>
      </c>
      <c r="AB426" s="2">
        <f t="shared" si="250"/>
        <v>0</v>
      </c>
      <c r="AC426" s="2">
        <f t="shared" si="267"/>
        <v>6</v>
      </c>
      <c r="AD426" s="5">
        <f t="shared" si="268"/>
        <v>2</v>
      </c>
      <c r="AE426">
        <f t="shared" si="269"/>
        <v>3</v>
      </c>
      <c r="AF426" s="1" t="str">
        <f t="shared" si="251"/>
        <v>-</v>
      </c>
      <c r="AG426" s="1">
        <f t="shared" si="252"/>
        <v>2.0928900382897426</v>
      </c>
      <c r="AH426" s="1">
        <f t="shared" si="253"/>
        <v>1.9760571911597251</v>
      </c>
      <c r="AI426" s="1" t="str">
        <f t="shared" si="254"/>
        <v>-</v>
      </c>
      <c r="AJ426" s="1" t="str">
        <f t="shared" si="255"/>
        <v>-</v>
      </c>
      <c r="AK426" s="1" t="str">
        <f t="shared" si="256"/>
        <v>-</v>
      </c>
      <c r="AL426" s="1">
        <f t="shared" si="257"/>
        <v>2.2875076550144953</v>
      </c>
      <c r="AM426" s="1" t="str">
        <f t="shared" si="258"/>
        <v>-</v>
      </c>
      <c r="AN426" s="1" t="str">
        <f t="shared" si="259"/>
        <v>-</v>
      </c>
      <c r="AO426" s="1" t="str">
        <f t="shared" si="260"/>
        <v>-</v>
      </c>
      <c r="AP426" s="1" t="str">
        <f t="shared" si="270"/>
        <v>-</v>
      </c>
      <c r="AQ426" s="1" t="str">
        <f t="shared" si="261"/>
        <v>-</v>
      </c>
      <c r="AR426" s="1" t="str">
        <f t="shared" si="262"/>
        <v>-</v>
      </c>
      <c r="AS426" s="1" t="str">
        <f t="shared" si="263"/>
        <v>-</v>
      </c>
      <c r="AT426" s="1" t="str">
        <f t="shared" si="264"/>
        <v>-</v>
      </c>
      <c r="AU426" s="1" t="str">
        <f t="shared" si="265"/>
        <v>-</v>
      </c>
      <c r="AV426" s="1" t="str">
        <f t="shared" si="266"/>
        <v>-</v>
      </c>
      <c r="AW426" s="5">
        <f t="shared" si="271"/>
        <v>3</v>
      </c>
      <c r="AX426" s="1">
        <f t="shared" si="272"/>
        <v>1.9760571911597251</v>
      </c>
    </row>
    <row r="427" spans="1:50" x14ac:dyDescent="0.2">
      <c r="A427" s="4">
        <v>425</v>
      </c>
      <c r="B427" s="21">
        <v>0.46456736755728401</v>
      </c>
      <c r="C427" s="21">
        <v>14.941000000000001</v>
      </c>
      <c r="D427" s="21">
        <v>63</v>
      </c>
      <c r="E427" s="21">
        <v>15</v>
      </c>
      <c r="F427" s="21">
        <v>22</v>
      </c>
      <c r="G427" s="21">
        <v>8.4521812478495395</v>
      </c>
      <c r="H427" s="21">
        <v>6</v>
      </c>
      <c r="I427" s="21">
        <v>1500</v>
      </c>
      <c r="J427" s="21">
        <v>0.15</v>
      </c>
      <c r="K427" s="21">
        <v>37.5</v>
      </c>
      <c r="L427" s="2">
        <f t="shared" si="234"/>
        <v>3</v>
      </c>
      <c r="M427" s="2">
        <f t="shared" si="235"/>
        <v>6</v>
      </c>
      <c r="N427" s="2">
        <f t="shared" si="236"/>
        <v>8</v>
      </c>
      <c r="O427" s="2">
        <f t="shared" si="237"/>
        <v>3</v>
      </c>
      <c r="P427" s="2">
        <f t="shared" si="238"/>
        <v>4</v>
      </c>
      <c r="Q427" s="2">
        <f t="shared" si="239"/>
        <v>4</v>
      </c>
      <c r="R427" s="2">
        <f t="shared" si="240"/>
        <v>6</v>
      </c>
      <c r="S427" s="2">
        <f t="shared" si="241"/>
        <v>5</v>
      </c>
      <c r="T427" s="2">
        <f t="shared" si="242"/>
        <v>5</v>
      </c>
      <c r="U427" s="2">
        <f t="shared" si="243"/>
        <v>4</v>
      </c>
      <c r="V427" s="10">
        <f t="shared" si="244"/>
        <v>0</v>
      </c>
      <c r="W427" s="2">
        <f t="shared" si="245"/>
        <v>0</v>
      </c>
      <c r="X427" s="2">
        <f t="shared" si="246"/>
        <v>0</v>
      </c>
      <c r="Y427" s="2">
        <f t="shared" si="247"/>
        <v>0</v>
      </c>
      <c r="Z427" s="2">
        <f t="shared" si="248"/>
        <v>0</v>
      </c>
      <c r="AA427" s="2">
        <f t="shared" si="249"/>
        <v>0</v>
      </c>
      <c r="AB427" s="2">
        <f t="shared" si="250"/>
        <v>0</v>
      </c>
      <c r="AC427" s="2">
        <f t="shared" si="267"/>
        <v>8</v>
      </c>
      <c r="AD427" s="5">
        <f t="shared" si="268"/>
        <v>3</v>
      </c>
      <c r="AE427">
        <f t="shared" si="269"/>
        <v>1</v>
      </c>
      <c r="AF427" s="1" t="str">
        <f t="shared" si="251"/>
        <v>-</v>
      </c>
      <c r="AG427" s="1" t="str">
        <f t="shared" si="252"/>
        <v>-</v>
      </c>
      <c r="AH427" s="1">
        <f t="shared" si="253"/>
        <v>1.9623056837179773</v>
      </c>
      <c r="AI427" s="1" t="str">
        <f t="shared" si="254"/>
        <v>-</v>
      </c>
      <c r="AJ427" s="1" t="str">
        <f t="shared" si="255"/>
        <v>-</v>
      </c>
      <c r="AK427" s="1" t="str">
        <f t="shared" si="256"/>
        <v>-</v>
      </c>
      <c r="AL427" s="1" t="str">
        <f t="shared" si="257"/>
        <v>-</v>
      </c>
      <c r="AM427" s="1" t="str">
        <f t="shared" si="258"/>
        <v>-</v>
      </c>
      <c r="AN427" s="1" t="str">
        <f t="shared" si="259"/>
        <v>-</v>
      </c>
      <c r="AO427" s="1" t="str">
        <f t="shared" si="260"/>
        <v>-</v>
      </c>
      <c r="AP427" s="1" t="str">
        <f t="shared" si="270"/>
        <v>-</v>
      </c>
      <c r="AQ427" s="1" t="str">
        <f t="shared" si="261"/>
        <v>-</v>
      </c>
      <c r="AR427" s="1" t="str">
        <f t="shared" si="262"/>
        <v>-</v>
      </c>
      <c r="AS427" s="1" t="str">
        <f t="shared" si="263"/>
        <v>-</v>
      </c>
      <c r="AT427" s="1" t="str">
        <f t="shared" si="264"/>
        <v>-</v>
      </c>
      <c r="AU427" s="1" t="str">
        <f t="shared" si="265"/>
        <v>-</v>
      </c>
      <c r="AV427" s="1" t="str">
        <f t="shared" si="266"/>
        <v>-</v>
      </c>
      <c r="AW427" s="5">
        <f t="shared" si="271"/>
        <v>3</v>
      </c>
      <c r="AX427" s="1">
        <f t="shared" si="272"/>
        <v>1.9623056837179773</v>
      </c>
    </row>
    <row r="428" spans="1:50" x14ac:dyDescent="0.2">
      <c r="A428" s="4">
        <v>426</v>
      </c>
      <c r="B428" s="21">
        <v>0.45098674510389802</v>
      </c>
      <c r="C428" s="21">
        <v>29.933</v>
      </c>
      <c r="D428" s="21">
        <v>67</v>
      </c>
      <c r="E428" s="21">
        <v>28</v>
      </c>
      <c r="F428" s="21">
        <v>5</v>
      </c>
      <c r="G428" s="21">
        <v>9.5247567313057999</v>
      </c>
      <c r="H428" s="21">
        <v>6</v>
      </c>
      <c r="I428" s="21">
        <v>1500</v>
      </c>
      <c r="J428" s="21">
        <v>0.15</v>
      </c>
      <c r="K428" s="21">
        <v>37.5</v>
      </c>
      <c r="L428" s="2">
        <f t="shared" si="234"/>
        <v>4</v>
      </c>
      <c r="M428" s="2">
        <f t="shared" si="235"/>
        <v>7</v>
      </c>
      <c r="N428" s="2">
        <f t="shared" si="236"/>
        <v>9</v>
      </c>
      <c r="O428" s="2">
        <f t="shared" si="237"/>
        <v>3</v>
      </c>
      <c r="P428" s="2">
        <f t="shared" si="238"/>
        <v>3</v>
      </c>
      <c r="Q428" s="2">
        <f t="shared" si="239"/>
        <v>5</v>
      </c>
      <c r="R428" s="2">
        <f t="shared" si="240"/>
        <v>5</v>
      </c>
      <c r="S428" s="2">
        <f t="shared" si="241"/>
        <v>4</v>
      </c>
      <c r="T428" s="2">
        <f t="shared" si="242"/>
        <v>4</v>
      </c>
      <c r="U428" s="2">
        <f t="shared" si="243"/>
        <v>5</v>
      </c>
      <c r="V428" s="10">
        <f t="shared" si="244"/>
        <v>0</v>
      </c>
      <c r="W428" s="2">
        <f t="shared" si="245"/>
        <v>0</v>
      </c>
      <c r="X428" s="2">
        <f t="shared" si="246"/>
        <v>0</v>
      </c>
      <c r="Y428" s="2">
        <f t="shared" si="247"/>
        <v>0</v>
      </c>
      <c r="Z428" s="2">
        <f t="shared" si="248"/>
        <v>0</v>
      </c>
      <c r="AA428" s="2">
        <f t="shared" si="249"/>
        <v>0</v>
      </c>
      <c r="AB428" s="2">
        <f t="shared" si="250"/>
        <v>0</v>
      </c>
      <c r="AC428" s="2">
        <f t="shared" si="267"/>
        <v>9</v>
      </c>
      <c r="AD428" s="5">
        <f t="shared" si="268"/>
        <v>3</v>
      </c>
      <c r="AE428">
        <f t="shared" si="269"/>
        <v>1</v>
      </c>
      <c r="AF428" s="1" t="str">
        <f t="shared" si="251"/>
        <v>-</v>
      </c>
      <c r="AG428" s="1" t="str">
        <f t="shared" si="252"/>
        <v>-</v>
      </c>
      <c r="AH428" s="1">
        <f t="shared" si="253"/>
        <v>1.984837880161691</v>
      </c>
      <c r="AI428" s="1" t="str">
        <f t="shared" si="254"/>
        <v>-</v>
      </c>
      <c r="AJ428" s="1" t="str">
        <f t="shared" si="255"/>
        <v>-</v>
      </c>
      <c r="AK428" s="1" t="str">
        <f t="shared" si="256"/>
        <v>-</v>
      </c>
      <c r="AL428" s="1" t="str">
        <f t="shared" si="257"/>
        <v>-</v>
      </c>
      <c r="AM428" s="1" t="str">
        <f t="shared" si="258"/>
        <v>-</v>
      </c>
      <c r="AN428" s="1" t="str">
        <f t="shared" si="259"/>
        <v>-</v>
      </c>
      <c r="AO428" s="1" t="str">
        <f t="shared" si="260"/>
        <v>-</v>
      </c>
      <c r="AP428" s="1" t="str">
        <f t="shared" si="270"/>
        <v>-</v>
      </c>
      <c r="AQ428" s="1" t="str">
        <f t="shared" si="261"/>
        <v>-</v>
      </c>
      <c r="AR428" s="1" t="str">
        <f t="shared" si="262"/>
        <v>-</v>
      </c>
      <c r="AS428" s="1" t="str">
        <f t="shared" si="263"/>
        <v>-</v>
      </c>
      <c r="AT428" s="1" t="str">
        <f t="shared" si="264"/>
        <v>-</v>
      </c>
      <c r="AU428" s="1" t="str">
        <f t="shared" si="265"/>
        <v>-</v>
      </c>
      <c r="AV428" s="1" t="str">
        <f t="shared" si="266"/>
        <v>-</v>
      </c>
      <c r="AW428" s="5">
        <f t="shared" si="271"/>
        <v>3</v>
      </c>
      <c r="AX428" s="1">
        <f t="shared" si="272"/>
        <v>1.984837880161691</v>
      </c>
    </row>
    <row r="429" spans="1:50" x14ac:dyDescent="0.2">
      <c r="A429" s="4">
        <v>427</v>
      </c>
      <c r="B429" s="21">
        <v>0.53037414910483205</v>
      </c>
      <c r="C429" s="21">
        <v>1.113</v>
      </c>
      <c r="D429" s="21">
        <v>28</v>
      </c>
      <c r="E429" s="21">
        <v>44</v>
      </c>
      <c r="F429" s="21">
        <v>28</v>
      </c>
      <c r="G429" s="21">
        <v>7.7926385501199498</v>
      </c>
      <c r="H429" s="21">
        <v>6</v>
      </c>
      <c r="I429" s="21">
        <v>1500</v>
      </c>
      <c r="J429" s="21">
        <v>0.15</v>
      </c>
      <c r="K429" s="21">
        <v>37.5</v>
      </c>
      <c r="L429" s="2">
        <f t="shared" si="234"/>
        <v>3</v>
      </c>
      <c r="M429" s="2">
        <f t="shared" si="235"/>
        <v>7</v>
      </c>
      <c r="N429" s="2">
        <f t="shared" si="236"/>
        <v>9</v>
      </c>
      <c r="O429" s="2">
        <f t="shared" si="237"/>
        <v>6</v>
      </c>
      <c r="P429" s="2">
        <f t="shared" si="238"/>
        <v>7</v>
      </c>
      <c r="Q429" s="2">
        <f t="shared" si="239"/>
        <v>6</v>
      </c>
      <c r="R429" s="2">
        <f t="shared" si="240"/>
        <v>4</v>
      </c>
      <c r="S429" s="2">
        <f t="shared" si="241"/>
        <v>4</v>
      </c>
      <c r="T429" s="2">
        <f t="shared" si="242"/>
        <v>4</v>
      </c>
      <c r="U429" s="2">
        <f t="shared" si="243"/>
        <v>5</v>
      </c>
      <c r="V429" s="10">
        <f t="shared" si="244"/>
        <v>0</v>
      </c>
      <c r="W429" s="2">
        <f t="shared" si="245"/>
        <v>0</v>
      </c>
      <c r="X429" s="2">
        <f t="shared" si="246"/>
        <v>0</v>
      </c>
      <c r="Y429" s="2">
        <f t="shared" si="247"/>
        <v>0</v>
      </c>
      <c r="Z429" s="2">
        <f t="shared" si="248"/>
        <v>0</v>
      </c>
      <c r="AA429" s="2">
        <f t="shared" si="249"/>
        <v>0</v>
      </c>
      <c r="AB429" s="2">
        <f t="shared" si="250"/>
        <v>0</v>
      </c>
      <c r="AC429" s="2">
        <f t="shared" si="267"/>
        <v>9</v>
      </c>
      <c r="AD429" s="5">
        <f t="shared" si="268"/>
        <v>3</v>
      </c>
      <c r="AE429">
        <f t="shared" si="269"/>
        <v>1</v>
      </c>
      <c r="AF429" s="1" t="str">
        <f t="shared" si="251"/>
        <v>-</v>
      </c>
      <c r="AG429" s="1" t="str">
        <f t="shared" si="252"/>
        <v>-</v>
      </c>
      <c r="AH429" s="1">
        <f t="shared" si="253"/>
        <v>1.7385701551330628</v>
      </c>
      <c r="AI429" s="1" t="str">
        <f t="shared" si="254"/>
        <v>-</v>
      </c>
      <c r="AJ429" s="1" t="str">
        <f t="shared" si="255"/>
        <v>-</v>
      </c>
      <c r="AK429" s="1" t="str">
        <f t="shared" si="256"/>
        <v>-</v>
      </c>
      <c r="AL429" s="1" t="str">
        <f t="shared" si="257"/>
        <v>-</v>
      </c>
      <c r="AM429" s="1" t="str">
        <f t="shared" si="258"/>
        <v>-</v>
      </c>
      <c r="AN429" s="1" t="str">
        <f t="shared" si="259"/>
        <v>-</v>
      </c>
      <c r="AO429" s="1" t="str">
        <f t="shared" si="260"/>
        <v>-</v>
      </c>
      <c r="AP429" s="1" t="str">
        <f t="shared" si="270"/>
        <v>-</v>
      </c>
      <c r="AQ429" s="1" t="str">
        <f t="shared" si="261"/>
        <v>-</v>
      </c>
      <c r="AR429" s="1" t="str">
        <f t="shared" si="262"/>
        <v>-</v>
      </c>
      <c r="AS429" s="1" t="str">
        <f t="shared" si="263"/>
        <v>-</v>
      </c>
      <c r="AT429" s="1" t="str">
        <f t="shared" si="264"/>
        <v>-</v>
      </c>
      <c r="AU429" s="1" t="str">
        <f t="shared" si="265"/>
        <v>-</v>
      </c>
      <c r="AV429" s="1" t="str">
        <f t="shared" si="266"/>
        <v>-</v>
      </c>
      <c r="AW429" s="5">
        <f t="shared" si="271"/>
        <v>3</v>
      </c>
      <c r="AX429" s="1">
        <f t="shared" si="272"/>
        <v>1.7385701551330628</v>
      </c>
    </row>
    <row r="430" spans="1:50" x14ac:dyDescent="0.2">
      <c r="A430" s="4">
        <v>428</v>
      </c>
      <c r="B430" s="21">
        <v>0.45790999040918501</v>
      </c>
      <c r="C430" s="21">
        <v>20.535</v>
      </c>
      <c r="D430" s="21">
        <v>12</v>
      </c>
      <c r="E430" s="21">
        <v>30</v>
      </c>
      <c r="F430" s="21">
        <v>58</v>
      </c>
      <c r="G430" s="21">
        <v>9.2409619830417107</v>
      </c>
      <c r="H430" s="21">
        <v>7</v>
      </c>
      <c r="I430" s="21">
        <v>1500</v>
      </c>
      <c r="J430" s="21">
        <v>0.15</v>
      </c>
      <c r="K430" s="21">
        <v>37.5</v>
      </c>
      <c r="L430" s="2">
        <f t="shared" si="234"/>
        <v>3</v>
      </c>
      <c r="M430" s="2">
        <f t="shared" si="235"/>
        <v>6</v>
      </c>
      <c r="N430" s="2">
        <f t="shared" si="236"/>
        <v>6</v>
      </c>
      <c r="O430" s="2">
        <f t="shared" si="237"/>
        <v>5</v>
      </c>
      <c r="P430" s="2">
        <f t="shared" si="238"/>
        <v>3</v>
      </c>
      <c r="Q430" s="2">
        <f t="shared" si="239"/>
        <v>5</v>
      </c>
      <c r="R430" s="2">
        <f t="shared" si="240"/>
        <v>3</v>
      </c>
      <c r="S430" s="2">
        <f t="shared" si="241"/>
        <v>4</v>
      </c>
      <c r="T430" s="2">
        <f t="shared" si="242"/>
        <v>4</v>
      </c>
      <c r="U430" s="2">
        <f t="shared" si="243"/>
        <v>4</v>
      </c>
      <c r="V430" s="10">
        <f t="shared" si="244"/>
        <v>0</v>
      </c>
      <c r="W430" s="2">
        <f t="shared" si="245"/>
        <v>0</v>
      </c>
      <c r="X430" s="2">
        <f t="shared" si="246"/>
        <v>0</v>
      </c>
      <c r="Y430" s="2">
        <f t="shared" si="247"/>
        <v>0</v>
      </c>
      <c r="Z430" s="2">
        <f t="shared" si="248"/>
        <v>0</v>
      </c>
      <c r="AA430" s="2">
        <f t="shared" si="249"/>
        <v>0</v>
      </c>
      <c r="AB430" s="2">
        <f t="shared" si="250"/>
        <v>0</v>
      </c>
      <c r="AC430" s="2">
        <f t="shared" si="267"/>
        <v>6</v>
      </c>
      <c r="AD430" s="5">
        <f t="shared" si="268"/>
        <v>2</v>
      </c>
      <c r="AE430">
        <f t="shared" si="269"/>
        <v>2</v>
      </c>
      <c r="AF430" s="1" t="str">
        <f t="shared" si="251"/>
        <v>-</v>
      </c>
      <c r="AG430" s="1">
        <f t="shared" si="252"/>
        <v>2.147017858564372</v>
      </c>
      <c r="AH430" s="1">
        <f t="shared" si="253"/>
        <v>1.9748120632592063</v>
      </c>
      <c r="AI430" s="1" t="str">
        <f t="shared" si="254"/>
        <v>-</v>
      </c>
      <c r="AJ430" s="1" t="str">
        <f t="shared" si="255"/>
        <v>-</v>
      </c>
      <c r="AK430" s="1" t="str">
        <f t="shared" si="256"/>
        <v>-</v>
      </c>
      <c r="AL430" s="1" t="str">
        <f t="shared" si="257"/>
        <v>-</v>
      </c>
      <c r="AM430" s="1" t="str">
        <f t="shared" si="258"/>
        <v>-</v>
      </c>
      <c r="AN430" s="1" t="str">
        <f t="shared" si="259"/>
        <v>-</v>
      </c>
      <c r="AO430" s="1" t="str">
        <f t="shared" si="260"/>
        <v>-</v>
      </c>
      <c r="AP430" s="1" t="str">
        <f t="shared" si="270"/>
        <v>-</v>
      </c>
      <c r="AQ430" s="1" t="str">
        <f t="shared" si="261"/>
        <v>-</v>
      </c>
      <c r="AR430" s="1" t="str">
        <f t="shared" si="262"/>
        <v>-</v>
      </c>
      <c r="AS430" s="1" t="str">
        <f t="shared" si="263"/>
        <v>-</v>
      </c>
      <c r="AT430" s="1" t="str">
        <f t="shared" si="264"/>
        <v>-</v>
      </c>
      <c r="AU430" s="1" t="str">
        <f t="shared" si="265"/>
        <v>-</v>
      </c>
      <c r="AV430" s="1" t="str">
        <f t="shared" si="266"/>
        <v>-</v>
      </c>
      <c r="AW430" s="5">
        <f t="shared" si="271"/>
        <v>3</v>
      </c>
      <c r="AX430" s="1">
        <f t="shared" si="272"/>
        <v>1.9748120632592063</v>
      </c>
    </row>
    <row r="431" spans="1:50" x14ac:dyDescent="0.2">
      <c r="A431" s="4">
        <v>429</v>
      </c>
      <c r="B431" s="21">
        <v>0.442098468444522</v>
      </c>
      <c r="C431" s="21">
        <v>1.2350000000000001</v>
      </c>
      <c r="D431" s="21">
        <v>23</v>
      </c>
      <c r="E431" s="21">
        <v>56</v>
      </c>
      <c r="F431" s="21">
        <v>21</v>
      </c>
      <c r="G431" s="21">
        <v>10.1708974453917</v>
      </c>
      <c r="H431" s="21">
        <v>7</v>
      </c>
      <c r="I431" s="21">
        <v>1500</v>
      </c>
      <c r="J431" s="21">
        <v>0.15</v>
      </c>
      <c r="K431" s="21">
        <v>37.5</v>
      </c>
      <c r="L431" s="2">
        <f t="shared" si="234"/>
        <v>3</v>
      </c>
      <c r="M431" s="2">
        <f t="shared" si="235"/>
        <v>7</v>
      </c>
      <c r="N431" s="2">
        <f t="shared" si="236"/>
        <v>6</v>
      </c>
      <c r="O431" s="2">
        <f t="shared" si="237"/>
        <v>6</v>
      </c>
      <c r="P431" s="2">
        <f t="shared" si="238"/>
        <v>5</v>
      </c>
      <c r="Q431" s="2">
        <f t="shared" si="239"/>
        <v>3</v>
      </c>
      <c r="R431" s="2">
        <f t="shared" si="240"/>
        <v>5</v>
      </c>
      <c r="S431" s="2">
        <f t="shared" si="241"/>
        <v>2</v>
      </c>
      <c r="T431" s="2">
        <f t="shared" si="242"/>
        <v>2</v>
      </c>
      <c r="U431" s="2">
        <f t="shared" si="243"/>
        <v>4</v>
      </c>
      <c r="V431" s="10">
        <f t="shared" si="244"/>
        <v>0</v>
      </c>
      <c r="W431" s="2">
        <f t="shared" si="245"/>
        <v>0</v>
      </c>
      <c r="X431" s="2">
        <f t="shared" si="246"/>
        <v>0</v>
      </c>
      <c r="Y431" s="2">
        <f t="shared" si="247"/>
        <v>0</v>
      </c>
      <c r="Z431" s="2">
        <f t="shared" si="248"/>
        <v>0</v>
      </c>
      <c r="AA431" s="2">
        <f t="shared" si="249"/>
        <v>0</v>
      </c>
      <c r="AB431" s="2">
        <f t="shared" si="250"/>
        <v>0</v>
      </c>
      <c r="AC431" s="2">
        <f t="shared" si="267"/>
        <v>7</v>
      </c>
      <c r="AD431" s="5">
        <f t="shared" si="268"/>
        <v>2</v>
      </c>
      <c r="AE431">
        <f t="shared" si="269"/>
        <v>1</v>
      </c>
      <c r="AF431" s="1" t="str">
        <f t="shared" si="251"/>
        <v>-</v>
      </c>
      <c r="AG431" s="1">
        <f t="shared" si="252"/>
        <v>1.876428582502158</v>
      </c>
      <c r="AH431" s="1" t="str">
        <f t="shared" si="253"/>
        <v>-</v>
      </c>
      <c r="AI431" s="1" t="str">
        <f t="shared" si="254"/>
        <v>-</v>
      </c>
      <c r="AJ431" s="1" t="str">
        <f t="shared" si="255"/>
        <v>-</v>
      </c>
      <c r="AK431" s="1" t="str">
        <f t="shared" si="256"/>
        <v>-</v>
      </c>
      <c r="AL431" s="1" t="str">
        <f t="shared" si="257"/>
        <v>-</v>
      </c>
      <c r="AM431" s="1" t="str">
        <f t="shared" si="258"/>
        <v>-</v>
      </c>
      <c r="AN431" s="1" t="str">
        <f t="shared" si="259"/>
        <v>-</v>
      </c>
      <c r="AO431" s="1" t="str">
        <f t="shared" si="260"/>
        <v>-</v>
      </c>
      <c r="AP431" s="1" t="str">
        <f t="shared" si="270"/>
        <v>-</v>
      </c>
      <c r="AQ431" s="1" t="str">
        <f t="shared" si="261"/>
        <v>-</v>
      </c>
      <c r="AR431" s="1" t="str">
        <f t="shared" si="262"/>
        <v>-</v>
      </c>
      <c r="AS431" s="1" t="str">
        <f t="shared" si="263"/>
        <v>-</v>
      </c>
      <c r="AT431" s="1" t="str">
        <f t="shared" si="264"/>
        <v>-</v>
      </c>
      <c r="AU431" s="1" t="str">
        <f t="shared" si="265"/>
        <v>-</v>
      </c>
      <c r="AV431" s="1" t="str">
        <f t="shared" si="266"/>
        <v>-</v>
      </c>
      <c r="AW431" s="5">
        <f t="shared" si="271"/>
        <v>2</v>
      </c>
      <c r="AX431" s="1">
        <f t="shared" si="272"/>
        <v>1.876428582502158</v>
      </c>
    </row>
    <row r="432" spans="1:50" x14ac:dyDescent="0.2">
      <c r="A432" s="4">
        <v>430</v>
      </c>
      <c r="B432" s="21">
        <v>0.41330158309870602</v>
      </c>
      <c r="C432" s="21">
        <v>0.624</v>
      </c>
      <c r="D432" s="21">
        <v>84</v>
      </c>
      <c r="E432" s="21">
        <v>0</v>
      </c>
      <c r="F432" s="21">
        <v>16</v>
      </c>
      <c r="G432" s="21">
        <v>9.3596742610148809</v>
      </c>
      <c r="H432" s="21">
        <v>6</v>
      </c>
      <c r="I432" s="21">
        <v>1500</v>
      </c>
      <c r="J432" s="21">
        <v>0.15</v>
      </c>
      <c r="K432" s="21">
        <v>37.5</v>
      </c>
      <c r="L432" s="2">
        <f t="shared" si="234"/>
        <v>2</v>
      </c>
      <c r="M432" s="2">
        <f t="shared" si="235"/>
        <v>6</v>
      </c>
      <c r="N432" s="2">
        <f t="shared" si="236"/>
        <v>7</v>
      </c>
      <c r="O432" s="2">
        <f t="shared" si="237"/>
        <v>3</v>
      </c>
      <c r="P432" s="2">
        <f t="shared" si="238"/>
        <v>4</v>
      </c>
      <c r="Q432" s="2">
        <f t="shared" si="239"/>
        <v>5</v>
      </c>
      <c r="R432" s="2">
        <f t="shared" si="240"/>
        <v>6</v>
      </c>
      <c r="S432" s="2">
        <f t="shared" si="241"/>
        <v>5</v>
      </c>
      <c r="T432" s="2">
        <f t="shared" si="242"/>
        <v>5</v>
      </c>
      <c r="U432" s="2">
        <f t="shared" si="243"/>
        <v>4</v>
      </c>
      <c r="V432" s="10">
        <f t="shared" si="244"/>
        <v>0</v>
      </c>
      <c r="W432" s="2">
        <f t="shared" si="245"/>
        <v>0</v>
      </c>
      <c r="X432" s="2">
        <f t="shared" si="246"/>
        <v>0</v>
      </c>
      <c r="Y432" s="2">
        <f t="shared" si="247"/>
        <v>0</v>
      </c>
      <c r="Z432" s="2">
        <f t="shared" si="248"/>
        <v>0</v>
      </c>
      <c r="AA432" s="2">
        <f t="shared" si="249"/>
        <v>0</v>
      </c>
      <c r="AB432" s="2">
        <f t="shared" si="250"/>
        <v>0</v>
      </c>
      <c r="AC432" s="2">
        <f t="shared" si="267"/>
        <v>7</v>
      </c>
      <c r="AD432" s="5">
        <f t="shared" si="268"/>
        <v>3</v>
      </c>
      <c r="AE432">
        <f t="shared" si="269"/>
        <v>1</v>
      </c>
      <c r="AF432" s="1" t="str">
        <f t="shared" si="251"/>
        <v>-</v>
      </c>
      <c r="AG432" s="1" t="str">
        <f t="shared" si="252"/>
        <v>-</v>
      </c>
      <c r="AH432" s="1">
        <f t="shared" si="253"/>
        <v>1.645385805818335</v>
      </c>
      <c r="AI432" s="1" t="str">
        <f t="shared" si="254"/>
        <v>-</v>
      </c>
      <c r="AJ432" s="1" t="str">
        <f t="shared" si="255"/>
        <v>-</v>
      </c>
      <c r="AK432" s="1" t="str">
        <f t="shared" si="256"/>
        <v>-</v>
      </c>
      <c r="AL432" s="1" t="str">
        <f t="shared" si="257"/>
        <v>-</v>
      </c>
      <c r="AM432" s="1" t="str">
        <f t="shared" si="258"/>
        <v>-</v>
      </c>
      <c r="AN432" s="1" t="str">
        <f t="shared" si="259"/>
        <v>-</v>
      </c>
      <c r="AO432" s="1" t="str">
        <f t="shared" si="260"/>
        <v>-</v>
      </c>
      <c r="AP432" s="1" t="str">
        <f t="shared" si="270"/>
        <v>-</v>
      </c>
      <c r="AQ432" s="1" t="str">
        <f t="shared" si="261"/>
        <v>-</v>
      </c>
      <c r="AR432" s="1" t="str">
        <f t="shared" si="262"/>
        <v>-</v>
      </c>
      <c r="AS432" s="1" t="str">
        <f t="shared" si="263"/>
        <v>-</v>
      </c>
      <c r="AT432" s="1" t="str">
        <f t="shared" si="264"/>
        <v>-</v>
      </c>
      <c r="AU432" s="1" t="str">
        <f t="shared" si="265"/>
        <v>-</v>
      </c>
      <c r="AV432" s="1" t="str">
        <f t="shared" si="266"/>
        <v>-</v>
      </c>
      <c r="AW432" s="5">
        <f t="shared" si="271"/>
        <v>3</v>
      </c>
      <c r="AX432" s="1">
        <f t="shared" si="272"/>
        <v>1.645385805818335</v>
      </c>
    </row>
    <row r="433" spans="1:50" x14ac:dyDescent="0.2">
      <c r="A433" s="4">
        <v>431</v>
      </c>
      <c r="B433" s="21">
        <v>0.43313182792683802</v>
      </c>
      <c r="C433" s="21">
        <v>37.475999999999999</v>
      </c>
      <c r="D433" s="21">
        <v>73</v>
      </c>
      <c r="E433" s="21">
        <v>5</v>
      </c>
      <c r="F433" s="21">
        <v>22</v>
      </c>
      <c r="G433" s="21">
        <v>7.9497962149236399</v>
      </c>
      <c r="H433" s="21">
        <v>6</v>
      </c>
      <c r="I433" s="21">
        <v>1500</v>
      </c>
      <c r="J433" s="21">
        <v>0.15</v>
      </c>
      <c r="K433" s="21">
        <v>37.5</v>
      </c>
      <c r="L433" s="2">
        <f t="shared" si="234"/>
        <v>3</v>
      </c>
      <c r="M433" s="2">
        <f t="shared" si="235"/>
        <v>5</v>
      </c>
      <c r="N433" s="2">
        <f t="shared" si="236"/>
        <v>7</v>
      </c>
      <c r="O433" s="2">
        <f t="shared" si="237"/>
        <v>3</v>
      </c>
      <c r="P433" s="2">
        <f t="shared" si="238"/>
        <v>4</v>
      </c>
      <c r="Q433" s="2">
        <f t="shared" si="239"/>
        <v>4</v>
      </c>
      <c r="R433" s="2">
        <f t="shared" si="240"/>
        <v>6</v>
      </c>
      <c r="S433" s="2">
        <f t="shared" si="241"/>
        <v>5</v>
      </c>
      <c r="T433" s="2">
        <f t="shared" si="242"/>
        <v>5</v>
      </c>
      <c r="U433" s="2">
        <f t="shared" si="243"/>
        <v>4</v>
      </c>
      <c r="V433" s="10">
        <f t="shared" si="244"/>
        <v>0</v>
      </c>
      <c r="W433" s="2">
        <f t="shared" si="245"/>
        <v>0</v>
      </c>
      <c r="X433" s="2">
        <f t="shared" si="246"/>
        <v>0</v>
      </c>
      <c r="Y433" s="2">
        <f t="shared" si="247"/>
        <v>0</v>
      </c>
      <c r="Z433" s="2">
        <f t="shared" si="248"/>
        <v>0</v>
      </c>
      <c r="AA433" s="2">
        <f t="shared" si="249"/>
        <v>0</v>
      </c>
      <c r="AB433" s="2">
        <f t="shared" si="250"/>
        <v>0</v>
      </c>
      <c r="AC433" s="2">
        <f t="shared" si="267"/>
        <v>7</v>
      </c>
      <c r="AD433" s="5">
        <f t="shared" si="268"/>
        <v>3</v>
      </c>
      <c r="AE433">
        <f t="shared" si="269"/>
        <v>1</v>
      </c>
      <c r="AF433" s="1" t="str">
        <f t="shared" si="251"/>
        <v>-</v>
      </c>
      <c r="AG433" s="1" t="str">
        <f t="shared" si="252"/>
        <v>-</v>
      </c>
      <c r="AH433" s="1">
        <f t="shared" si="253"/>
        <v>1.9535277947101342</v>
      </c>
      <c r="AI433" s="1" t="str">
        <f t="shared" si="254"/>
        <v>-</v>
      </c>
      <c r="AJ433" s="1" t="str">
        <f t="shared" si="255"/>
        <v>-</v>
      </c>
      <c r="AK433" s="1" t="str">
        <f t="shared" si="256"/>
        <v>-</v>
      </c>
      <c r="AL433" s="1" t="str">
        <f t="shared" si="257"/>
        <v>-</v>
      </c>
      <c r="AM433" s="1" t="str">
        <f t="shared" si="258"/>
        <v>-</v>
      </c>
      <c r="AN433" s="1" t="str">
        <f t="shared" si="259"/>
        <v>-</v>
      </c>
      <c r="AO433" s="1" t="str">
        <f t="shared" si="260"/>
        <v>-</v>
      </c>
      <c r="AP433" s="1" t="str">
        <f t="shared" si="270"/>
        <v>-</v>
      </c>
      <c r="AQ433" s="1" t="str">
        <f t="shared" si="261"/>
        <v>-</v>
      </c>
      <c r="AR433" s="1" t="str">
        <f t="shared" si="262"/>
        <v>-</v>
      </c>
      <c r="AS433" s="1" t="str">
        <f t="shared" si="263"/>
        <v>-</v>
      </c>
      <c r="AT433" s="1" t="str">
        <f t="shared" si="264"/>
        <v>-</v>
      </c>
      <c r="AU433" s="1" t="str">
        <f t="shared" si="265"/>
        <v>-</v>
      </c>
      <c r="AV433" s="1" t="str">
        <f t="shared" si="266"/>
        <v>-</v>
      </c>
      <c r="AW433" s="5">
        <f t="shared" si="271"/>
        <v>3</v>
      </c>
      <c r="AX433" s="1">
        <f t="shared" si="272"/>
        <v>1.9535277947101342</v>
      </c>
    </row>
    <row r="434" spans="1:50" x14ac:dyDescent="0.2">
      <c r="A434" s="4">
        <v>432</v>
      </c>
      <c r="B434" s="21">
        <v>0.30601884622417302</v>
      </c>
      <c r="C434" s="21">
        <v>9.1110000000000007</v>
      </c>
      <c r="D434" s="21">
        <v>80</v>
      </c>
      <c r="E434" s="21">
        <v>14</v>
      </c>
      <c r="F434" s="21">
        <v>6</v>
      </c>
      <c r="G434" s="21">
        <v>9.7792116617893008</v>
      </c>
      <c r="H434" s="21">
        <v>7</v>
      </c>
      <c r="I434" s="21">
        <v>1500</v>
      </c>
      <c r="J434" s="21">
        <v>0.15</v>
      </c>
      <c r="K434" s="21">
        <v>37.5</v>
      </c>
      <c r="L434" s="2">
        <f t="shared" si="234"/>
        <v>5</v>
      </c>
      <c r="M434" s="2">
        <f t="shared" si="235"/>
        <v>6</v>
      </c>
      <c r="N434" s="2">
        <f t="shared" si="236"/>
        <v>6</v>
      </c>
      <c r="O434" s="2">
        <f t="shared" si="237"/>
        <v>4</v>
      </c>
      <c r="P434" s="2">
        <f t="shared" si="238"/>
        <v>2</v>
      </c>
      <c r="Q434" s="2">
        <f t="shared" si="239"/>
        <v>3</v>
      </c>
      <c r="R434" s="2">
        <f t="shared" si="240"/>
        <v>6</v>
      </c>
      <c r="S434" s="2">
        <f t="shared" si="241"/>
        <v>4</v>
      </c>
      <c r="T434" s="2">
        <f t="shared" si="242"/>
        <v>4</v>
      </c>
      <c r="U434" s="2">
        <f t="shared" si="243"/>
        <v>3</v>
      </c>
      <c r="V434" s="10">
        <f t="shared" si="244"/>
        <v>0</v>
      </c>
      <c r="W434" s="2">
        <f t="shared" si="245"/>
        <v>0</v>
      </c>
      <c r="X434" s="2">
        <f t="shared" si="246"/>
        <v>0</v>
      </c>
      <c r="Y434" s="2">
        <f t="shared" si="247"/>
        <v>0</v>
      </c>
      <c r="Z434" s="2">
        <f t="shared" si="248"/>
        <v>0</v>
      </c>
      <c r="AA434" s="2">
        <f t="shared" si="249"/>
        <v>0</v>
      </c>
      <c r="AB434" s="2">
        <f t="shared" si="250"/>
        <v>0</v>
      </c>
      <c r="AC434" s="2">
        <f t="shared" si="267"/>
        <v>6</v>
      </c>
      <c r="AD434" s="5">
        <f t="shared" si="268"/>
        <v>2</v>
      </c>
      <c r="AE434">
        <f t="shared" si="269"/>
        <v>3</v>
      </c>
      <c r="AF434" s="1" t="str">
        <f t="shared" si="251"/>
        <v>-</v>
      </c>
      <c r="AG434" s="1">
        <f t="shared" si="252"/>
        <v>2.1265227647291653</v>
      </c>
      <c r="AH434" s="1">
        <f t="shared" si="253"/>
        <v>1.9705345575735105</v>
      </c>
      <c r="AI434" s="1" t="str">
        <f t="shared" si="254"/>
        <v>-</v>
      </c>
      <c r="AJ434" s="1" t="str">
        <f t="shared" si="255"/>
        <v>-</v>
      </c>
      <c r="AK434" s="1" t="str">
        <f t="shared" si="256"/>
        <v>-</v>
      </c>
      <c r="AL434" s="1">
        <f t="shared" si="257"/>
        <v>2.2422453624778376</v>
      </c>
      <c r="AM434" s="1" t="str">
        <f t="shared" si="258"/>
        <v>-</v>
      </c>
      <c r="AN434" s="1" t="str">
        <f t="shared" si="259"/>
        <v>-</v>
      </c>
      <c r="AO434" s="1" t="str">
        <f t="shared" si="260"/>
        <v>-</v>
      </c>
      <c r="AP434" s="1" t="str">
        <f t="shared" si="270"/>
        <v>-</v>
      </c>
      <c r="AQ434" s="1" t="str">
        <f t="shared" si="261"/>
        <v>-</v>
      </c>
      <c r="AR434" s="1" t="str">
        <f t="shared" si="262"/>
        <v>-</v>
      </c>
      <c r="AS434" s="1" t="str">
        <f t="shared" si="263"/>
        <v>-</v>
      </c>
      <c r="AT434" s="1" t="str">
        <f t="shared" si="264"/>
        <v>-</v>
      </c>
      <c r="AU434" s="1" t="str">
        <f t="shared" si="265"/>
        <v>-</v>
      </c>
      <c r="AV434" s="1" t="str">
        <f t="shared" si="266"/>
        <v>-</v>
      </c>
      <c r="AW434" s="5">
        <f t="shared" si="271"/>
        <v>3</v>
      </c>
      <c r="AX434" s="1">
        <f t="shared" si="272"/>
        <v>1.9705345575735105</v>
      </c>
    </row>
    <row r="435" spans="1:50" x14ac:dyDescent="0.2">
      <c r="A435" s="4">
        <v>433</v>
      </c>
      <c r="B435" s="21">
        <v>0.64276384553251797</v>
      </c>
      <c r="C435" s="21">
        <v>0.307</v>
      </c>
      <c r="D435" s="21">
        <v>22</v>
      </c>
      <c r="E435" s="21">
        <v>0</v>
      </c>
      <c r="F435" s="21">
        <v>78</v>
      </c>
      <c r="G435" s="21">
        <v>4.6079548517457196</v>
      </c>
      <c r="H435" s="21">
        <v>6</v>
      </c>
      <c r="I435" s="21">
        <v>1500</v>
      </c>
      <c r="J435" s="21">
        <v>0.15</v>
      </c>
      <c r="K435" s="21">
        <v>37.5</v>
      </c>
      <c r="L435" s="2">
        <f t="shared" si="234"/>
        <v>2</v>
      </c>
      <c r="M435" s="2">
        <f t="shared" si="235"/>
        <v>4</v>
      </c>
      <c r="N435" s="2">
        <f t="shared" si="236"/>
        <v>5</v>
      </c>
      <c r="O435" s="2">
        <f t="shared" si="237"/>
        <v>5</v>
      </c>
      <c r="P435" s="2">
        <f t="shared" si="238"/>
        <v>6</v>
      </c>
      <c r="Q435" s="2">
        <f t="shared" si="239"/>
        <v>7</v>
      </c>
      <c r="R435" s="2">
        <f t="shared" si="240"/>
        <v>3</v>
      </c>
      <c r="S435" s="2">
        <f t="shared" si="241"/>
        <v>6</v>
      </c>
      <c r="T435" s="2">
        <f t="shared" si="242"/>
        <v>6</v>
      </c>
      <c r="U435" s="2">
        <f t="shared" si="243"/>
        <v>6</v>
      </c>
      <c r="V435" s="10">
        <f t="shared" si="244"/>
        <v>0</v>
      </c>
      <c r="W435" s="2">
        <f t="shared" si="245"/>
        <v>0</v>
      </c>
      <c r="X435" s="2">
        <f t="shared" si="246"/>
        <v>0</v>
      </c>
      <c r="Y435" s="2">
        <f t="shared" si="247"/>
        <v>0</v>
      </c>
      <c r="Z435" s="2">
        <f t="shared" si="248"/>
        <v>0</v>
      </c>
      <c r="AA435" s="2">
        <f t="shared" si="249"/>
        <v>0</v>
      </c>
      <c r="AB435" s="2">
        <f t="shared" si="250"/>
        <v>0</v>
      </c>
      <c r="AC435" s="2">
        <f t="shared" si="267"/>
        <v>7</v>
      </c>
      <c r="AD435" s="5">
        <f t="shared" si="268"/>
        <v>6</v>
      </c>
      <c r="AE435">
        <f t="shared" si="269"/>
        <v>1</v>
      </c>
      <c r="AF435" s="1" t="str">
        <f t="shared" si="251"/>
        <v>-</v>
      </c>
      <c r="AG435" s="1" t="str">
        <f t="shared" si="252"/>
        <v>-</v>
      </c>
      <c r="AH435" s="1" t="str">
        <f t="shared" si="253"/>
        <v>-</v>
      </c>
      <c r="AI435" s="1" t="str">
        <f t="shared" si="254"/>
        <v>-</v>
      </c>
      <c r="AJ435" s="1" t="str">
        <f t="shared" si="255"/>
        <v>-</v>
      </c>
      <c r="AK435" s="1">
        <f t="shared" si="256"/>
        <v>1.779862390824857</v>
      </c>
      <c r="AL435" s="1" t="str">
        <f t="shared" si="257"/>
        <v>-</v>
      </c>
      <c r="AM435" s="1" t="str">
        <f t="shared" si="258"/>
        <v>-</v>
      </c>
      <c r="AN435" s="1" t="str">
        <f t="shared" si="259"/>
        <v>-</v>
      </c>
      <c r="AO435" s="1" t="str">
        <f t="shared" si="260"/>
        <v>-</v>
      </c>
      <c r="AP435" s="1" t="str">
        <f t="shared" si="270"/>
        <v>-</v>
      </c>
      <c r="AQ435" s="1" t="str">
        <f t="shared" si="261"/>
        <v>-</v>
      </c>
      <c r="AR435" s="1" t="str">
        <f t="shared" si="262"/>
        <v>-</v>
      </c>
      <c r="AS435" s="1" t="str">
        <f t="shared" si="263"/>
        <v>-</v>
      </c>
      <c r="AT435" s="1" t="str">
        <f t="shared" si="264"/>
        <v>-</v>
      </c>
      <c r="AU435" s="1" t="str">
        <f t="shared" si="265"/>
        <v>-</v>
      </c>
      <c r="AV435" s="1" t="str">
        <f t="shared" si="266"/>
        <v>-</v>
      </c>
      <c r="AW435" s="5">
        <f t="shared" si="271"/>
        <v>6</v>
      </c>
      <c r="AX435" s="1">
        <f t="shared" si="272"/>
        <v>1.779862390824857</v>
      </c>
    </row>
    <row r="436" spans="1:50" x14ac:dyDescent="0.2">
      <c r="A436" s="4">
        <v>434</v>
      </c>
      <c r="B436" s="21">
        <v>0.59205023619927699</v>
      </c>
      <c r="C436" s="21">
        <v>1.887</v>
      </c>
      <c r="D436" s="21">
        <v>31</v>
      </c>
      <c r="E436" s="21">
        <v>7</v>
      </c>
      <c r="F436" s="21">
        <v>62</v>
      </c>
      <c r="G436" s="21">
        <v>6.4972967884590203</v>
      </c>
      <c r="H436" s="21">
        <v>6</v>
      </c>
      <c r="I436" s="21">
        <v>1500</v>
      </c>
      <c r="J436" s="21">
        <v>0.15</v>
      </c>
      <c r="K436" s="21">
        <v>37.5</v>
      </c>
      <c r="L436" s="2">
        <f t="shared" si="234"/>
        <v>2</v>
      </c>
      <c r="M436" s="2">
        <f t="shared" si="235"/>
        <v>6</v>
      </c>
      <c r="N436" s="2">
        <f t="shared" si="236"/>
        <v>6</v>
      </c>
      <c r="O436" s="2">
        <f t="shared" si="237"/>
        <v>5</v>
      </c>
      <c r="P436" s="2">
        <f t="shared" si="238"/>
        <v>5</v>
      </c>
      <c r="Q436" s="2">
        <f t="shared" si="239"/>
        <v>5</v>
      </c>
      <c r="R436" s="2">
        <f t="shared" si="240"/>
        <v>4</v>
      </c>
      <c r="S436" s="2">
        <f t="shared" si="241"/>
        <v>6</v>
      </c>
      <c r="T436" s="2">
        <f t="shared" si="242"/>
        <v>6</v>
      </c>
      <c r="U436" s="2">
        <f t="shared" si="243"/>
        <v>4</v>
      </c>
      <c r="V436" s="10">
        <f t="shared" si="244"/>
        <v>0</v>
      </c>
      <c r="W436" s="2">
        <f t="shared" si="245"/>
        <v>0</v>
      </c>
      <c r="X436" s="2">
        <f t="shared" si="246"/>
        <v>0</v>
      </c>
      <c r="Y436" s="2">
        <f t="shared" si="247"/>
        <v>0</v>
      </c>
      <c r="Z436" s="2">
        <f t="shared" si="248"/>
        <v>0</v>
      </c>
      <c r="AA436" s="2">
        <f t="shared" si="249"/>
        <v>0</v>
      </c>
      <c r="AB436" s="2">
        <f t="shared" si="250"/>
        <v>0</v>
      </c>
      <c r="AC436" s="2">
        <f t="shared" si="267"/>
        <v>6</v>
      </c>
      <c r="AD436" s="5">
        <f t="shared" si="268"/>
        <v>2</v>
      </c>
      <c r="AE436">
        <f t="shared" si="269"/>
        <v>4</v>
      </c>
      <c r="AF436" s="1" t="str">
        <f t="shared" si="251"/>
        <v>-</v>
      </c>
      <c r="AG436" s="1">
        <f t="shared" si="252"/>
        <v>2.4312260597136541</v>
      </c>
      <c r="AH436" s="1">
        <f t="shared" si="253"/>
        <v>1.7694034881273719</v>
      </c>
      <c r="AI436" s="1" t="str">
        <f t="shared" si="254"/>
        <v>-</v>
      </c>
      <c r="AJ436" s="1" t="str">
        <f t="shared" si="255"/>
        <v>-</v>
      </c>
      <c r="AK436" s="1" t="str">
        <f t="shared" si="256"/>
        <v>-</v>
      </c>
      <c r="AL436" s="1" t="str">
        <f t="shared" si="257"/>
        <v>-</v>
      </c>
      <c r="AM436" s="1">
        <f t="shared" si="258"/>
        <v>2.0213312365491127</v>
      </c>
      <c r="AN436" s="1">
        <f t="shared" si="259"/>
        <v>2.2023029101216167</v>
      </c>
      <c r="AO436" s="1" t="str">
        <f t="shared" si="260"/>
        <v>-</v>
      </c>
      <c r="AP436" s="1" t="str">
        <f t="shared" si="270"/>
        <v>-</v>
      </c>
      <c r="AQ436" s="1" t="str">
        <f t="shared" si="261"/>
        <v>-</v>
      </c>
      <c r="AR436" s="1" t="str">
        <f t="shared" si="262"/>
        <v>-</v>
      </c>
      <c r="AS436" s="1" t="str">
        <f t="shared" si="263"/>
        <v>-</v>
      </c>
      <c r="AT436" s="1" t="str">
        <f t="shared" si="264"/>
        <v>-</v>
      </c>
      <c r="AU436" s="1" t="str">
        <f t="shared" si="265"/>
        <v>-</v>
      </c>
      <c r="AV436" s="1" t="str">
        <f t="shared" si="266"/>
        <v>-</v>
      </c>
      <c r="AW436" s="5">
        <f t="shared" si="271"/>
        <v>3</v>
      </c>
      <c r="AX436" s="1">
        <f t="shared" si="272"/>
        <v>1.7694034881273719</v>
      </c>
    </row>
    <row r="437" spans="1:50" x14ac:dyDescent="0.2">
      <c r="A437" s="4">
        <v>435</v>
      </c>
      <c r="B437" s="21">
        <v>0.39102882894357699</v>
      </c>
      <c r="C437" s="21">
        <v>0.88700000000000001</v>
      </c>
      <c r="D437" s="21">
        <v>0</v>
      </c>
      <c r="E437" s="21">
        <v>0</v>
      </c>
      <c r="F437" s="21">
        <v>100</v>
      </c>
      <c r="G437" s="21">
        <v>13.3033362104415</v>
      </c>
      <c r="H437" s="21">
        <v>7</v>
      </c>
      <c r="I437" s="21">
        <v>1500</v>
      </c>
      <c r="J437" s="21">
        <v>0.15</v>
      </c>
      <c r="K437" s="21">
        <v>0</v>
      </c>
      <c r="L437" s="2">
        <f t="shared" si="234"/>
        <v>0</v>
      </c>
      <c r="M437" s="2">
        <f t="shared" si="235"/>
        <v>0</v>
      </c>
      <c r="N437" s="2">
        <f t="shared" si="236"/>
        <v>0</v>
      </c>
      <c r="O437" s="2">
        <f t="shared" si="237"/>
        <v>0</v>
      </c>
      <c r="P437" s="2">
        <f t="shared" si="238"/>
        <v>0</v>
      </c>
      <c r="Q437" s="2">
        <f t="shared" si="239"/>
        <v>0</v>
      </c>
      <c r="R437" s="2">
        <f t="shared" si="240"/>
        <v>0</v>
      </c>
      <c r="S437" s="2">
        <f t="shared" si="241"/>
        <v>0</v>
      </c>
      <c r="T437" s="2">
        <f t="shared" si="242"/>
        <v>0</v>
      </c>
      <c r="U437" s="2">
        <f t="shared" si="243"/>
        <v>0</v>
      </c>
      <c r="V437" s="10">
        <f t="shared" si="244"/>
        <v>8</v>
      </c>
      <c r="W437" s="2">
        <f t="shared" si="245"/>
        <v>7</v>
      </c>
      <c r="X437" s="2">
        <f t="shared" si="246"/>
        <v>7</v>
      </c>
      <c r="Y437" s="2">
        <f t="shared" si="247"/>
        <v>4</v>
      </c>
      <c r="Z437" s="2">
        <f t="shared" si="248"/>
        <v>4</v>
      </c>
      <c r="AA437" s="2">
        <f t="shared" si="249"/>
        <v>6</v>
      </c>
      <c r="AB437" s="2">
        <f t="shared" si="250"/>
        <v>5</v>
      </c>
      <c r="AC437" s="2">
        <f t="shared" si="267"/>
        <v>8</v>
      </c>
      <c r="AD437" s="5">
        <f t="shared" si="268"/>
        <v>11</v>
      </c>
      <c r="AE437">
        <f t="shared" si="269"/>
        <v>1</v>
      </c>
      <c r="AF437" s="1" t="str">
        <f t="shared" si="251"/>
        <v>-</v>
      </c>
      <c r="AG437" s="1" t="str">
        <f t="shared" si="252"/>
        <v>-</v>
      </c>
      <c r="AH437" s="1" t="str">
        <f t="shared" si="253"/>
        <v>-</v>
      </c>
      <c r="AI437" s="1" t="str">
        <f t="shared" si="254"/>
        <v>-</v>
      </c>
      <c r="AJ437" s="1" t="str">
        <f t="shared" si="255"/>
        <v>-</v>
      </c>
      <c r="AK437" s="1" t="str">
        <f t="shared" si="256"/>
        <v>-</v>
      </c>
      <c r="AL437" s="1" t="str">
        <f t="shared" si="257"/>
        <v>-</v>
      </c>
      <c r="AM437" s="1" t="str">
        <f t="shared" si="258"/>
        <v>-</v>
      </c>
      <c r="AN437" s="1" t="str">
        <f t="shared" si="259"/>
        <v>-</v>
      </c>
      <c r="AO437" s="1" t="str">
        <f t="shared" si="260"/>
        <v>-</v>
      </c>
      <c r="AP437" s="1">
        <f t="shared" si="270"/>
        <v>1.6948155561675504</v>
      </c>
      <c r="AQ437" s="1" t="str">
        <f t="shared" si="261"/>
        <v>-</v>
      </c>
      <c r="AR437" s="1" t="str">
        <f t="shared" si="262"/>
        <v>-</v>
      </c>
      <c r="AS437" s="1" t="str">
        <f t="shared" si="263"/>
        <v>-</v>
      </c>
      <c r="AT437" s="1" t="str">
        <f t="shared" si="264"/>
        <v>-</v>
      </c>
      <c r="AU437" s="1" t="str">
        <f t="shared" si="265"/>
        <v>-</v>
      </c>
      <c r="AV437" s="1" t="str">
        <f t="shared" si="266"/>
        <v>-</v>
      </c>
      <c r="AW437" s="5">
        <f t="shared" si="271"/>
        <v>11</v>
      </c>
      <c r="AX437" s="1">
        <f t="shared" si="272"/>
        <v>1.6948155561675504</v>
      </c>
    </row>
    <row r="438" spans="1:50" x14ac:dyDescent="0.2">
      <c r="A438" s="4">
        <v>436</v>
      </c>
      <c r="B438" s="21">
        <v>0.40207043427107197</v>
      </c>
      <c r="C438" s="21">
        <v>28.210999999999999</v>
      </c>
      <c r="D438" s="21">
        <v>0</v>
      </c>
      <c r="E438" s="21">
        <v>6</v>
      </c>
      <c r="F438" s="21">
        <v>94</v>
      </c>
      <c r="G438" s="21">
        <v>12.694902268323</v>
      </c>
      <c r="H438" s="21">
        <v>7</v>
      </c>
      <c r="I438" s="21">
        <v>0</v>
      </c>
      <c r="J438" s="21">
        <v>0.15</v>
      </c>
      <c r="K438" s="21">
        <v>0</v>
      </c>
      <c r="L438" s="2">
        <f t="shared" si="234"/>
        <v>0</v>
      </c>
      <c r="M438" s="2">
        <f t="shared" si="235"/>
        <v>0</v>
      </c>
      <c r="N438" s="2">
        <f t="shared" si="236"/>
        <v>0</v>
      </c>
      <c r="O438" s="2">
        <f t="shared" si="237"/>
        <v>0</v>
      </c>
      <c r="P438" s="2">
        <f t="shared" si="238"/>
        <v>0</v>
      </c>
      <c r="Q438" s="2">
        <f t="shared" si="239"/>
        <v>0</v>
      </c>
      <c r="R438" s="2">
        <f t="shared" si="240"/>
        <v>0</v>
      </c>
      <c r="S438" s="2">
        <f t="shared" si="241"/>
        <v>0</v>
      </c>
      <c r="T438" s="2">
        <f t="shared" si="242"/>
        <v>0</v>
      </c>
      <c r="U438" s="2">
        <f t="shared" si="243"/>
        <v>0</v>
      </c>
      <c r="V438" s="10">
        <f t="shared" si="244"/>
        <v>7</v>
      </c>
      <c r="W438" s="2">
        <f t="shared" si="245"/>
        <v>6</v>
      </c>
      <c r="X438" s="2">
        <f t="shared" si="246"/>
        <v>5</v>
      </c>
      <c r="Y438" s="2">
        <f t="shared" si="247"/>
        <v>3</v>
      </c>
      <c r="Z438" s="2">
        <f t="shared" si="248"/>
        <v>3</v>
      </c>
      <c r="AA438" s="2">
        <f t="shared" si="249"/>
        <v>5</v>
      </c>
      <c r="AB438" s="2">
        <f t="shared" si="250"/>
        <v>4</v>
      </c>
      <c r="AC438" s="2">
        <f t="shared" si="267"/>
        <v>7</v>
      </c>
      <c r="AD438" s="5">
        <f t="shared" si="268"/>
        <v>11</v>
      </c>
      <c r="AE438">
        <f t="shared" si="269"/>
        <v>1</v>
      </c>
      <c r="AF438" s="1" t="str">
        <f t="shared" si="251"/>
        <v>-</v>
      </c>
      <c r="AG438" s="1" t="str">
        <f t="shared" si="252"/>
        <v>-</v>
      </c>
      <c r="AH438" s="1" t="str">
        <f t="shared" si="253"/>
        <v>-</v>
      </c>
      <c r="AI438" s="1" t="str">
        <f t="shared" si="254"/>
        <v>-</v>
      </c>
      <c r="AJ438" s="1" t="str">
        <f t="shared" si="255"/>
        <v>-</v>
      </c>
      <c r="AK438" s="1" t="str">
        <f t="shared" si="256"/>
        <v>-</v>
      </c>
      <c r="AL438" s="1" t="str">
        <f t="shared" si="257"/>
        <v>-</v>
      </c>
      <c r="AM438" s="1" t="str">
        <f t="shared" si="258"/>
        <v>-</v>
      </c>
      <c r="AN438" s="1" t="str">
        <f t="shared" si="259"/>
        <v>-</v>
      </c>
      <c r="AO438" s="1" t="str">
        <f t="shared" si="260"/>
        <v>-</v>
      </c>
      <c r="AP438" s="1">
        <f t="shared" si="270"/>
        <v>1.7858778390801495</v>
      </c>
      <c r="AQ438" s="1" t="str">
        <f t="shared" si="261"/>
        <v>-</v>
      </c>
      <c r="AR438" s="1" t="str">
        <f t="shared" si="262"/>
        <v>-</v>
      </c>
      <c r="AS438" s="1" t="str">
        <f t="shared" si="263"/>
        <v>-</v>
      </c>
      <c r="AT438" s="1" t="str">
        <f t="shared" si="264"/>
        <v>-</v>
      </c>
      <c r="AU438" s="1" t="str">
        <f t="shared" si="265"/>
        <v>-</v>
      </c>
      <c r="AV438" s="1" t="str">
        <f t="shared" si="266"/>
        <v>-</v>
      </c>
      <c r="AW438" s="5">
        <f t="shared" si="271"/>
        <v>11</v>
      </c>
      <c r="AX438" s="1">
        <f t="shared" si="272"/>
        <v>1.7858778390801495</v>
      </c>
    </row>
    <row r="439" spans="1:50" x14ac:dyDescent="0.2">
      <c r="A439" s="4">
        <v>437</v>
      </c>
      <c r="B439" s="21">
        <v>0.66668825528838405</v>
      </c>
      <c r="C439" s="21">
        <v>4.2030000000000003</v>
      </c>
      <c r="D439" s="21">
        <v>99</v>
      </c>
      <c r="E439" s="21">
        <v>1</v>
      </c>
      <c r="F439" s="21">
        <v>0</v>
      </c>
      <c r="G439" s="21">
        <v>7.9855053139469296</v>
      </c>
      <c r="H439" s="21">
        <v>6</v>
      </c>
      <c r="I439" s="21">
        <v>1700</v>
      </c>
      <c r="J439" s="21">
        <v>185</v>
      </c>
      <c r="K439" s="21">
        <v>12.5</v>
      </c>
      <c r="L439" s="2">
        <f t="shared" si="234"/>
        <v>3</v>
      </c>
      <c r="M439" s="2">
        <f t="shared" si="235"/>
        <v>4</v>
      </c>
      <c r="N439" s="2">
        <f t="shared" si="236"/>
        <v>5</v>
      </c>
      <c r="O439" s="2">
        <f t="shared" si="237"/>
        <v>3</v>
      </c>
      <c r="P439" s="2">
        <f t="shared" si="238"/>
        <v>4</v>
      </c>
      <c r="Q439" s="2">
        <f t="shared" si="239"/>
        <v>5</v>
      </c>
      <c r="R439" s="2">
        <f t="shared" si="240"/>
        <v>3</v>
      </c>
      <c r="S439" s="2">
        <f t="shared" si="241"/>
        <v>4</v>
      </c>
      <c r="T439" s="2">
        <f t="shared" si="242"/>
        <v>4</v>
      </c>
      <c r="U439" s="2">
        <f t="shared" si="243"/>
        <v>4</v>
      </c>
      <c r="V439" s="10">
        <f t="shared" si="244"/>
        <v>0</v>
      </c>
      <c r="W439" s="2">
        <f t="shared" si="245"/>
        <v>0</v>
      </c>
      <c r="X439" s="2">
        <f t="shared" si="246"/>
        <v>0</v>
      </c>
      <c r="Y439" s="2">
        <f t="shared" si="247"/>
        <v>0</v>
      </c>
      <c r="Z439" s="2">
        <f t="shared" si="248"/>
        <v>0</v>
      </c>
      <c r="AA439" s="2">
        <f t="shared" si="249"/>
        <v>0</v>
      </c>
      <c r="AB439" s="2">
        <f t="shared" si="250"/>
        <v>0</v>
      </c>
      <c r="AC439" s="2">
        <f t="shared" si="267"/>
        <v>5</v>
      </c>
      <c r="AD439" s="5">
        <f t="shared" si="268"/>
        <v>3</v>
      </c>
      <c r="AE439">
        <f t="shared" si="269"/>
        <v>2</v>
      </c>
      <c r="AF439" s="1" t="str">
        <f t="shared" si="251"/>
        <v>-</v>
      </c>
      <c r="AG439" s="1" t="str">
        <f t="shared" si="252"/>
        <v>-</v>
      </c>
      <c r="AH439" s="1">
        <f t="shared" si="253"/>
        <v>2.6748034878907077</v>
      </c>
      <c r="AI439" s="1" t="str">
        <f t="shared" si="254"/>
        <v>-</v>
      </c>
      <c r="AJ439" s="1" t="str">
        <f t="shared" si="255"/>
        <v>-</v>
      </c>
      <c r="AK439" s="1">
        <f t="shared" si="256"/>
        <v>1.8031187623647575</v>
      </c>
      <c r="AL439" s="1" t="str">
        <f t="shared" si="257"/>
        <v>-</v>
      </c>
      <c r="AM439" s="1" t="str">
        <f t="shared" si="258"/>
        <v>-</v>
      </c>
      <c r="AN439" s="1" t="str">
        <f t="shared" si="259"/>
        <v>-</v>
      </c>
      <c r="AO439" s="1" t="str">
        <f t="shared" si="260"/>
        <v>-</v>
      </c>
      <c r="AP439" s="1" t="str">
        <f t="shared" si="270"/>
        <v>-</v>
      </c>
      <c r="AQ439" s="1" t="str">
        <f t="shared" si="261"/>
        <v>-</v>
      </c>
      <c r="AR439" s="1" t="str">
        <f t="shared" si="262"/>
        <v>-</v>
      </c>
      <c r="AS439" s="1" t="str">
        <f t="shared" si="263"/>
        <v>-</v>
      </c>
      <c r="AT439" s="1" t="str">
        <f t="shared" si="264"/>
        <v>-</v>
      </c>
      <c r="AU439" s="1" t="str">
        <f t="shared" si="265"/>
        <v>-</v>
      </c>
      <c r="AV439" s="1" t="str">
        <f t="shared" si="266"/>
        <v>-</v>
      </c>
      <c r="AW439" s="5">
        <f t="shared" si="271"/>
        <v>6</v>
      </c>
      <c r="AX439" s="1">
        <f t="shared" si="272"/>
        <v>1.8031187623647575</v>
      </c>
    </row>
    <row r="440" spans="1:50" x14ac:dyDescent="0.2">
      <c r="A440" s="4">
        <v>438</v>
      </c>
      <c r="B440" s="21">
        <v>0.59193157665023599</v>
      </c>
      <c r="C440" s="21">
        <v>22.544</v>
      </c>
      <c r="D440" s="21">
        <v>25</v>
      </c>
      <c r="E440" s="21">
        <v>4</v>
      </c>
      <c r="F440" s="21">
        <v>71</v>
      </c>
      <c r="G440" s="21">
        <v>6.3763483787069504</v>
      </c>
      <c r="H440" s="21">
        <v>6</v>
      </c>
      <c r="I440" s="21">
        <v>1700</v>
      </c>
      <c r="J440" s="21">
        <v>185</v>
      </c>
      <c r="K440" s="21">
        <v>12.5</v>
      </c>
      <c r="L440" s="2">
        <f t="shared" si="234"/>
        <v>2</v>
      </c>
      <c r="M440" s="2">
        <f t="shared" si="235"/>
        <v>4</v>
      </c>
      <c r="N440" s="2">
        <f t="shared" si="236"/>
        <v>5</v>
      </c>
      <c r="O440" s="2">
        <f t="shared" si="237"/>
        <v>4</v>
      </c>
      <c r="P440" s="2">
        <f t="shared" si="238"/>
        <v>5</v>
      </c>
      <c r="Q440" s="2">
        <f t="shared" si="239"/>
        <v>5</v>
      </c>
      <c r="R440" s="2">
        <f t="shared" si="240"/>
        <v>2</v>
      </c>
      <c r="S440" s="2">
        <f t="shared" si="241"/>
        <v>5</v>
      </c>
      <c r="T440" s="2">
        <f t="shared" si="242"/>
        <v>5</v>
      </c>
      <c r="U440" s="2">
        <f t="shared" si="243"/>
        <v>4</v>
      </c>
      <c r="V440" s="10">
        <f t="shared" si="244"/>
        <v>0</v>
      </c>
      <c r="W440" s="2">
        <f t="shared" si="245"/>
        <v>0</v>
      </c>
      <c r="X440" s="2">
        <f t="shared" si="246"/>
        <v>0</v>
      </c>
      <c r="Y440" s="2">
        <f t="shared" si="247"/>
        <v>0</v>
      </c>
      <c r="Z440" s="2">
        <f t="shared" si="248"/>
        <v>0</v>
      </c>
      <c r="AA440" s="2">
        <f t="shared" si="249"/>
        <v>0</v>
      </c>
      <c r="AB440" s="2">
        <f t="shared" si="250"/>
        <v>0</v>
      </c>
      <c r="AC440" s="2">
        <f t="shared" si="267"/>
        <v>5</v>
      </c>
      <c r="AD440" s="5">
        <f t="shared" si="268"/>
        <v>3</v>
      </c>
      <c r="AE440">
        <f t="shared" si="269"/>
        <v>5</v>
      </c>
      <c r="AF440" s="1" t="str">
        <f t="shared" si="251"/>
        <v>-</v>
      </c>
      <c r="AG440" s="1" t="str">
        <f t="shared" si="252"/>
        <v>-</v>
      </c>
      <c r="AH440" s="1">
        <f t="shared" si="253"/>
        <v>2.967378695501357</v>
      </c>
      <c r="AI440" s="1" t="str">
        <f t="shared" si="254"/>
        <v>-</v>
      </c>
      <c r="AJ440" s="1">
        <f t="shared" si="255"/>
        <v>2.7909834080413778</v>
      </c>
      <c r="AK440" s="1">
        <f t="shared" si="256"/>
        <v>2.2001370199452794</v>
      </c>
      <c r="AL440" s="1" t="str">
        <f t="shared" si="257"/>
        <v>-</v>
      </c>
      <c r="AM440" s="1">
        <f t="shared" si="258"/>
        <v>2.4424050408018312</v>
      </c>
      <c r="AN440" s="1">
        <f t="shared" si="259"/>
        <v>2.3602759096883843</v>
      </c>
      <c r="AO440" s="1" t="str">
        <f t="shared" si="260"/>
        <v>-</v>
      </c>
      <c r="AP440" s="1" t="str">
        <f t="shared" si="270"/>
        <v>-</v>
      </c>
      <c r="AQ440" s="1" t="str">
        <f t="shared" si="261"/>
        <v>-</v>
      </c>
      <c r="AR440" s="1" t="str">
        <f t="shared" si="262"/>
        <v>-</v>
      </c>
      <c r="AS440" s="1" t="str">
        <f t="shared" si="263"/>
        <v>-</v>
      </c>
      <c r="AT440" s="1" t="str">
        <f t="shared" si="264"/>
        <v>-</v>
      </c>
      <c r="AU440" s="1" t="str">
        <f t="shared" si="265"/>
        <v>-</v>
      </c>
      <c r="AV440" s="1" t="str">
        <f t="shared" si="266"/>
        <v>-</v>
      </c>
      <c r="AW440" s="5">
        <f t="shared" si="271"/>
        <v>6</v>
      </c>
      <c r="AX440" s="1">
        <f t="shared" si="272"/>
        <v>2.2001370199452794</v>
      </c>
    </row>
    <row r="441" spans="1:50" x14ac:dyDescent="0.2">
      <c r="A441" s="4">
        <v>439</v>
      </c>
      <c r="B441" s="21">
        <v>0.30583828558999698</v>
      </c>
      <c r="C441" s="21">
        <v>28.294</v>
      </c>
      <c r="D441" s="21">
        <v>0</v>
      </c>
      <c r="E441" s="21">
        <v>0</v>
      </c>
      <c r="F441" s="21">
        <v>100</v>
      </c>
      <c r="G441" s="21">
        <v>12.732428246107601</v>
      </c>
      <c r="H441" s="21">
        <v>7</v>
      </c>
      <c r="I441" s="21">
        <v>1500</v>
      </c>
      <c r="J441" s="21">
        <v>185</v>
      </c>
      <c r="K441" s="21">
        <v>0</v>
      </c>
      <c r="L441" s="2">
        <f t="shared" si="234"/>
        <v>0</v>
      </c>
      <c r="M441" s="2">
        <f t="shared" si="235"/>
        <v>0</v>
      </c>
      <c r="N441" s="2">
        <f t="shared" si="236"/>
        <v>0</v>
      </c>
      <c r="O441" s="2">
        <f t="shared" si="237"/>
        <v>0</v>
      </c>
      <c r="P441" s="2">
        <f t="shared" si="238"/>
        <v>0</v>
      </c>
      <c r="Q441" s="2">
        <f t="shared" si="239"/>
        <v>0</v>
      </c>
      <c r="R441" s="2">
        <f t="shared" si="240"/>
        <v>0</v>
      </c>
      <c r="S441" s="2">
        <f t="shared" si="241"/>
        <v>0</v>
      </c>
      <c r="T441" s="2">
        <f t="shared" si="242"/>
        <v>0</v>
      </c>
      <c r="U441" s="2">
        <f t="shared" si="243"/>
        <v>0</v>
      </c>
      <c r="V441" s="10">
        <f t="shared" si="244"/>
        <v>8</v>
      </c>
      <c r="W441" s="2">
        <f t="shared" si="245"/>
        <v>6</v>
      </c>
      <c r="X441" s="2">
        <f t="shared" si="246"/>
        <v>5</v>
      </c>
      <c r="Y441" s="2">
        <f t="shared" si="247"/>
        <v>3</v>
      </c>
      <c r="Z441" s="2">
        <f t="shared" si="248"/>
        <v>3</v>
      </c>
      <c r="AA441" s="2">
        <f t="shared" si="249"/>
        <v>5</v>
      </c>
      <c r="AB441" s="2">
        <f t="shared" si="250"/>
        <v>5</v>
      </c>
      <c r="AC441" s="2">
        <f t="shared" si="267"/>
        <v>8</v>
      </c>
      <c r="AD441" s="5">
        <f t="shared" si="268"/>
        <v>11</v>
      </c>
      <c r="AE441">
        <f t="shared" si="269"/>
        <v>1</v>
      </c>
      <c r="AF441" s="1" t="str">
        <f t="shared" si="251"/>
        <v>-</v>
      </c>
      <c r="AG441" s="1" t="str">
        <f t="shared" si="252"/>
        <v>-</v>
      </c>
      <c r="AH441" s="1" t="str">
        <f t="shared" si="253"/>
        <v>-</v>
      </c>
      <c r="AI441" s="1" t="str">
        <f t="shared" si="254"/>
        <v>-</v>
      </c>
      <c r="AJ441" s="1" t="str">
        <f t="shared" si="255"/>
        <v>-</v>
      </c>
      <c r="AK441" s="1" t="str">
        <f t="shared" si="256"/>
        <v>-</v>
      </c>
      <c r="AL441" s="1" t="str">
        <f t="shared" si="257"/>
        <v>-</v>
      </c>
      <c r="AM441" s="1" t="str">
        <f t="shared" si="258"/>
        <v>-</v>
      </c>
      <c r="AN441" s="1" t="str">
        <f t="shared" si="259"/>
        <v>-</v>
      </c>
      <c r="AO441" s="1" t="str">
        <f t="shared" si="260"/>
        <v>-</v>
      </c>
      <c r="AP441" s="1">
        <f t="shared" si="270"/>
        <v>1.7523748207124037</v>
      </c>
      <c r="AQ441" s="1" t="str">
        <f t="shared" si="261"/>
        <v>-</v>
      </c>
      <c r="AR441" s="1" t="str">
        <f t="shared" si="262"/>
        <v>-</v>
      </c>
      <c r="AS441" s="1" t="str">
        <f t="shared" si="263"/>
        <v>-</v>
      </c>
      <c r="AT441" s="1" t="str">
        <f t="shared" si="264"/>
        <v>-</v>
      </c>
      <c r="AU441" s="1" t="str">
        <f t="shared" si="265"/>
        <v>-</v>
      </c>
      <c r="AV441" s="1" t="str">
        <f t="shared" si="266"/>
        <v>-</v>
      </c>
      <c r="AW441" s="5">
        <f t="shared" si="271"/>
        <v>11</v>
      </c>
      <c r="AX441" s="1">
        <f t="shared" si="272"/>
        <v>1.7523748207124037</v>
      </c>
    </row>
    <row r="442" spans="1:50" x14ac:dyDescent="0.2">
      <c r="A442" s="4">
        <v>440</v>
      </c>
      <c r="B442" s="21">
        <v>0.30215176454606602</v>
      </c>
      <c r="C442" s="21">
        <v>22.268000000000001</v>
      </c>
      <c r="D442" s="21">
        <v>9</v>
      </c>
      <c r="E442" s="21">
        <v>11</v>
      </c>
      <c r="F442" s="21">
        <v>80</v>
      </c>
      <c r="G442" s="21">
        <v>8.9071744137302193</v>
      </c>
      <c r="H442" s="21">
        <v>6</v>
      </c>
      <c r="I442" s="21">
        <v>1500</v>
      </c>
      <c r="J442" s="21">
        <v>185</v>
      </c>
      <c r="K442" s="21">
        <v>12.5</v>
      </c>
      <c r="L442" s="2">
        <f t="shared" si="234"/>
        <v>3</v>
      </c>
      <c r="M442" s="2">
        <f t="shared" si="235"/>
        <v>4</v>
      </c>
      <c r="N442" s="2">
        <f t="shared" si="236"/>
        <v>5</v>
      </c>
      <c r="O442" s="2">
        <f t="shared" si="237"/>
        <v>2</v>
      </c>
      <c r="P442" s="2">
        <f t="shared" si="238"/>
        <v>3</v>
      </c>
      <c r="Q442" s="2">
        <f t="shared" si="239"/>
        <v>4</v>
      </c>
      <c r="R442" s="2">
        <f t="shared" si="240"/>
        <v>4</v>
      </c>
      <c r="S442" s="2">
        <f t="shared" si="241"/>
        <v>5</v>
      </c>
      <c r="T442" s="2">
        <f t="shared" si="242"/>
        <v>5</v>
      </c>
      <c r="U442" s="2">
        <f t="shared" si="243"/>
        <v>3</v>
      </c>
      <c r="V442" s="10">
        <f t="shared" si="244"/>
        <v>0</v>
      </c>
      <c r="W442" s="2">
        <f t="shared" si="245"/>
        <v>0</v>
      </c>
      <c r="X442" s="2">
        <f t="shared" si="246"/>
        <v>0</v>
      </c>
      <c r="Y442" s="2">
        <f t="shared" si="247"/>
        <v>0</v>
      </c>
      <c r="Z442" s="2">
        <f t="shared" si="248"/>
        <v>0</v>
      </c>
      <c r="AA442" s="2">
        <f t="shared" si="249"/>
        <v>0</v>
      </c>
      <c r="AB442" s="2">
        <f t="shared" si="250"/>
        <v>0</v>
      </c>
      <c r="AC442" s="2">
        <f t="shared" si="267"/>
        <v>5</v>
      </c>
      <c r="AD442" s="5">
        <f t="shared" si="268"/>
        <v>3</v>
      </c>
      <c r="AE442">
        <f t="shared" si="269"/>
        <v>3</v>
      </c>
      <c r="AF442" s="1" t="str">
        <f t="shared" si="251"/>
        <v>-</v>
      </c>
      <c r="AG442" s="1" t="str">
        <f t="shared" si="252"/>
        <v>-</v>
      </c>
      <c r="AH442" s="1">
        <f t="shared" si="253"/>
        <v>2.9821029858935364</v>
      </c>
      <c r="AI442" s="1" t="str">
        <f t="shared" si="254"/>
        <v>-</v>
      </c>
      <c r="AJ442" s="1" t="str">
        <f t="shared" si="255"/>
        <v>-</v>
      </c>
      <c r="AK442" s="1" t="str">
        <f t="shared" si="256"/>
        <v>-</v>
      </c>
      <c r="AL442" s="1" t="str">
        <f t="shared" si="257"/>
        <v>-</v>
      </c>
      <c r="AM442" s="1">
        <f t="shared" si="258"/>
        <v>3.0329437184199328</v>
      </c>
      <c r="AN442" s="1">
        <f t="shared" si="259"/>
        <v>3.0451913516197249</v>
      </c>
      <c r="AO442" s="1" t="str">
        <f t="shared" si="260"/>
        <v>-</v>
      </c>
      <c r="AP442" s="1" t="str">
        <f t="shared" si="270"/>
        <v>-</v>
      </c>
      <c r="AQ442" s="1" t="str">
        <f t="shared" si="261"/>
        <v>-</v>
      </c>
      <c r="AR442" s="1" t="str">
        <f t="shared" si="262"/>
        <v>-</v>
      </c>
      <c r="AS442" s="1" t="str">
        <f t="shared" si="263"/>
        <v>-</v>
      </c>
      <c r="AT442" s="1" t="str">
        <f t="shared" si="264"/>
        <v>-</v>
      </c>
      <c r="AU442" s="1" t="str">
        <f t="shared" si="265"/>
        <v>-</v>
      </c>
      <c r="AV442" s="1" t="str">
        <f t="shared" si="266"/>
        <v>-</v>
      </c>
      <c r="AW442" s="5">
        <f t="shared" si="271"/>
        <v>3</v>
      </c>
      <c r="AX442" s="1">
        <f t="shared" si="272"/>
        <v>2.9821029858935364</v>
      </c>
    </row>
    <row r="443" spans="1:50" x14ac:dyDescent="0.2">
      <c r="A443" s="4">
        <v>441</v>
      </c>
      <c r="B443" s="21">
        <v>0.42000597121514199</v>
      </c>
      <c r="C443" s="21">
        <v>125.184</v>
      </c>
      <c r="D443" s="21">
        <v>24</v>
      </c>
      <c r="E443" s="21">
        <v>12</v>
      </c>
      <c r="F443" s="21">
        <v>64</v>
      </c>
      <c r="G443" s="21">
        <v>12.5183660770819</v>
      </c>
      <c r="H443" s="21">
        <v>7</v>
      </c>
      <c r="I443" s="21">
        <v>1500</v>
      </c>
      <c r="J443" s="21">
        <v>185</v>
      </c>
      <c r="K443" s="21">
        <v>12.5</v>
      </c>
      <c r="L443" s="2">
        <f t="shared" si="234"/>
        <v>2</v>
      </c>
      <c r="M443" s="2">
        <f t="shared" si="235"/>
        <v>5</v>
      </c>
      <c r="N443" s="2">
        <f t="shared" si="236"/>
        <v>3</v>
      </c>
      <c r="O443" s="2">
        <f t="shared" si="237"/>
        <v>4</v>
      </c>
      <c r="P443" s="2">
        <f t="shared" si="238"/>
        <v>4</v>
      </c>
      <c r="Q443" s="2">
        <f t="shared" si="239"/>
        <v>3</v>
      </c>
      <c r="R443" s="2">
        <f t="shared" si="240"/>
        <v>4</v>
      </c>
      <c r="S443" s="2">
        <f t="shared" si="241"/>
        <v>3</v>
      </c>
      <c r="T443" s="2">
        <f t="shared" si="242"/>
        <v>3</v>
      </c>
      <c r="U443" s="2">
        <f t="shared" si="243"/>
        <v>3</v>
      </c>
      <c r="V443" s="10">
        <f t="shared" si="244"/>
        <v>0</v>
      </c>
      <c r="W443" s="2">
        <f t="shared" si="245"/>
        <v>0</v>
      </c>
      <c r="X443" s="2">
        <f t="shared" si="246"/>
        <v>0</v>
      </c>
      <c r="Y443" s="2">
        <f t="shared" si="247"/>
        <v>0</v>
      </c>
      <c r="Z443" s="2">
        <f t="shared" si="248"/>
        <v>0</v>
      </c>
      <c r="AA443" s="2">
        <f t="shared" si="249"/>
        <v>0</v>
      </c>
      <c r="AB443" s="2">
        <f t="shared" si="250"/>
        <v>0</v>
      </c>
      <c r="AC443" s="2">
        <f t="shared" si="267"/>
        <v>5</v>
      </c>
      <c r="AD443" s="5">
        <f t="shared" si="268"/>
        <v>2</v>
      </c>
      <c r="AE443">
        <f t="shared" si="269"/>
        <v>1</v>
      </c>
      <c r="AF443" s="1" t="str">
        <f t="shared" si="251"/>
        <v>-</v>
      </c>
      <c r="AG443" s="1">
        <f t="shared" si="252"/>
        <v>3.0142251285817081</v>
      </c>
      <c r="AH443" s="1" t="str">
        <f t="shared" si="253"/>
        <v>-</v>
      </c>
      <c r="AI443" s="1" t="str">
        <f t="shared" si="254"/>
        <v>-</v>
      </c>
      <c r="AJ443" s="1" t="str">
        <f t="shared" si="255"/>
        <v>-</v>
      </c>
      <c r="AK443" s="1" t="str">
        <f t="shared" si="256"/>
        <v>-</v>
      </c>
      <c r="AL443" s="1" t="str">
        <f t="shared" si="257"/>
        <v>-</v>
      </c>
      <c r="AM443" s="1" t="str">
        <f t="shared" si="258"/>
        <v>-</v>
      </c>
      <c r="AN443" s="1" t="str">
        <f t="shared" si="259"/>
        <v>-</v>
      </c>
      <c r="AO443" s="1" t="str">
        <f t="shared" si="260"/>
        <v>-</v>
      </c>
      <c r="AP443" s="1" t="str">
        <f t="shared" si="270"/>
        <v>-</v>
      </c>
      <c r="AQ443" s="1" t="str">
        <f t="shared" si="261"/>
        <v>-</v>
      </c>
      <c r="AR443" s="1" t="str">
        <f t="shared" si="262"/>
        <v>-</v>
      </c>
      <c r="AS443" s="1" t="str">
        <f t="shared" si="263"/>
        <v>-</v>
      </c>
      <c r="AT443" s="1" t="str">
        <f t="shared" si="264"/>
        <v>-</v>
      </c>
      <c r="AU443" s="1" t="str">
        <f t="shared" si="265"/>
        <v>-</v>
      </c>
      <c r="AV443" s="1" t="str">
        <f t="shared" si="266"/>
        <v>-</v>
      </c>
      <c r="AW443" s="5">
        <f t="shared" si="271"/>
        <v>2</v>
      </c>
      <c r="AX443" s="1">
        <f t="shared" si="272"/>
        <v>3.0142251285817081</v>
      </c>
    </row>
    <row r="444" spans="1:50" x14ac:dyDescent="0.2">
      <c r="A444" s="4">
        <v>442</v>
      </c>
      <c r="B444" s="21">
        <v>0.58823729125272395</v>
      </c>
      <c r="C444" s="21">
        <v>0.36299999999999999</v>
      </c>
      <c r="D444" s="21">
        <v>0</v>
      </c>
      <c r="E444" s="21">
        <v>0</v>
      </c>
      <c r="F444" s="21">
        <v>100</v>
      </c>
      <c r="G444" s="21">
        <v>5.4448617956140497</v>
      </c>
      <c r="H444" s="21">
        <v>6</v>
      </c>
      <c r="I444" s="21">
        <v>1500</v>
      </c>
      <c r="J444" s="21">
        <v>185</v>
      </c>
      <c r="K444" s="21">
        <v>0</v>
      </c>
      <c r="L444" s="2">
        <f t="shared" si="234"/>
        <v>0</v>
      </c>
      <c r="M444" s="2">
        <f t="shared" si="235"/>
        <v>0</v>
      </c>
      <c r="N444" s="2">
        <f t="shared" si="236"/>
        <v>0</v>
      </c>
      <c r="O444" s="2">
        <f t="shared" si="237"/>
        <v>0</v>
      </c>
      <c r="P444" s="2">
        <f t="shared" si="238"/>
        <v>0</v>
      </c>
      <c r="Q444" s="2">
        <f t="shared" si="239"/>
        <v>0</v>
      </c>
      <c r="R444" s="2">
        <f t="shared" si="240"/>
        <v>0</v>
      </c>
      <c r="S444" s="2">
        <f t="shared" si="241"/>
        <v>0</v>
      </c>
      <c r="T444" s="2">
        <f t="shared" si="242"/>
        <v>0</v>
      </c>
      <c r="U444" s="2">
        <f t="shared" si="243"/>
        <v>0</v>
      </c>
      <c r="V444" s="10">
        <f t="shared" si="244"/>
        <v>6</v>
      </c>
      <c r="W444" s="2">
        <f t="shared" si="245"/>
        <v>9</v>
      </c>
      <c r="X444" s="2">
        <f t="shared" si="246"/>
        <v>6</v>
      </c>
      <c r="Y444" s="2">
        <f t="shared" si="247"/>
        <v>3</v>
      </c>
      <c r="Z444" s="2">
        <f t="shared" si="248"/>
        <v>3</v>
      </c>
      <c r="AA444" s="2">
        <f t="shared" si="249"/>
        <v>5</v>
      </c>
      <c r="AB444" s="2">
        <f t="shared" si="250"/>
        <v>5</v>
      </c>
      <c r="AC444" s="2">
        <f t="shared" si="267"/>
        <v>9</v>
      </c>
      <c r="AD444" s="5">
        <f t="shared" si="268"/>
        <v>12</v>
      </c>
      <c r="AE444">
        <f t="shared" si="269"/>
        <v>1</v>
      </c>
      <c r="AF444" s="1" t="str">
        <f t="shared" si="251"/>
        <v>-</v>
      </c>
      <c r="AG444" s="1" t="str">
        <f t="shared" si="252"/>
        <v>-</v>
      </c>
      <c r="AH444" s="1" t="str">
        <f t="shared" si="253"/>
        <v>-</v>
      </c>
      <c r="AI444" s="1" t="str">
        <f t="shared" si="254"/>
        <v>-</v>
      </c>
      <c r="AJ444" s="1" t="str">
        <f t="shared" si="255"/>
        <v>-</v>
      </c>
      <c r="AK444" s="1" t="str">
        <f t="shared" si="256"/>
        <v>-</v>
      </c>
      <c r="AL444" s="1" t="str">
        <f t="shared" si="257"/>
        <v>-</v>
      </c>
      <c r="AM444" s="1" t="str">
        <f t="shared" si="258"/>
        <v>-</v>
      </c>
      <c r="AN444" s="1" t="str">
        <f t="shared" si="259"/>
        <v>-</v>
      </c>
      <c r="AO444" s="1" t="str">
        <f t="shared" si="260"/>
        <v>-</v>
      </c>
      <c r="AP444" s="1" t="str">
        <f t="shared" si="270"/>
        <v>-</v>
      </c>
      <c r="AQ444" s="1">
        <f t="shared" si="261"/>
        <v>1.6031545471924782</v>
      </c>
      <c r="AR444" s="1" t="str">
        <f t="shared" si="262"/>
        <v>-</v>
      </c>
      <c r="AS444" s="1" t="str">
        <f t="shared" si="263"/>
        <v>-</v>
      </c>
      <c r="AT444" s="1" t="str">
        <f t="shared" si="264"/>
        <v>-</v>
      </c>
      <c r="AU444" s="1" t="str">
        <f t="shared" si="265"/>
        <v>-</v>
      </c>
      <c r="AV444" s="1" t="str">
        <f t="shared" si="266"/>
        <v>-</v>
      </c>
      <c r="AW444" s="5">
        <f t="shared" si="271"/>
        <v>12</v>
      </c>
      <c r="AX444" s="1">
        <f t="shared" si="272"/>
        <v>1.6031545471924782</v>
      </c>
    </row>
    <row r="445" spans="1:50" x14ac:dyDescent="0.2">
      <c r="A445" s="4">
        <v>443</v>
      </c>
      <c r="B445" s="21">
        <v>0.56440131011463301</v>
      </c>
      <c r="C445" s="21">
        <v>0.46100000000000002</v>
      </c>
      <c r="D445" s="21">
        <v>0</v>
      </c>
      <c r="E445" s="21">
        <v>0</v>
      </c>
      <c r="F445" s="21">
        <v>100</v>
      </c>
      <c r="G445" s="21">
        <v>6.9131417636909198</v>
      </c>
      <c r="H445" s="21">
        <v>6</v>
      </c>
      <c r="I445" s="21">
        <v>1500</v>
      </c>
      <c r="J445" s="21">
        <v>185</v>
      </c>
      <c r="K445" s="21">
        <v>0</v>
      </c>
      <c r="L445" s="2">
        <f t="shared" si="234"/>
        <v>0</v>
      </c>
      <c r="M445" s="2">
        <f t="shared" si="235"/>
        <v>0</v>
      </c>
      <c r="N445" s="2">
        <f t="shared" si="236"/>
        <v>0</v>
      </c>
      <c r="O445" s="2">
        <f t="shared" si="237"/>
        <v>0</v>
      </c>
      <c r="P445" s="2">
        <f t="shared" si="238"/>
        <v>0</v>
      </c>
      <c r="Q445" s="2">
        <f t="shared" si="239"/>
        <v>0</v>
      </c>
      <c r="R445" s="2">
        <f t="shared" si="240"/>
        <v>0</v>
      </c>
      <c r="S445" s="2">
        <f t="shared" si="241"/>
        <v>0</v>
      </c>
      <c r="T445" s="2">
        <f t="shared" si="242"/>
        <v>0</v>
      </c>
      <c r="U445" s="2">
        <f t="shared" si="243"/>
        <v>0</v>
      </c>
      <c r="V445" s="10">
        <f t="shared" si="244"/>
        <v>6</v>
      </c>
      <c r="W445" s="2">
        <f t="shared" si="245"/>
        <v>9</v>
      </c>
      <c r="X445" s="2">
        <f t="shared" si="246"/>
        <v>6</v>
      </c>
      <c r="Y445" s="2">
        <f t="shared" si="247"/>
        <v>3</v>
      </c>
      <c r="Z445" s="2">
        <f t="shared" si="248"/>
        <v>3</v>
      </c>
      <c r="AA445" s="2">
        <f t="shared" si="249"/>
        <v>5</v>
      </c>
      <c r="AB445" s="2">
        <f t="shared" si="250"/>
        <v>5</v>
      </c>
      <c r="AC445" s="2">
        <f t="shared" si="267"/>
        <v>9</v>
      </c>
      <c r="AD445" s="5">
        <f t="shared" si="268"/>
        <v>12</v>
      </c>
      <c r="AE445">
        <f t="shared" si="269"/>
        <v>1</v>
      </c>
      <c r="AF445" s="1" t="str">
        <f t="shared" si="251"/>
        <v>-</v>
      </c>
      <c r="AG445" s="1" t="str">
        <f t="shared" si="252"/>
        <v>-</v>
      </c>
      <c r="AH445" s="1" t="str">
        <f t="shared" si="253"/>
        <v>-</v>
      </c>
      <c r="AI445" s="1" t="str">
        <f t="shared" si="254"/>
        <v>-</v>
      </c>
      <c r="AJ445" s="1" t="str">
        <f t="shared" si="255"/>
        <v>-</v>
      </c>
      <c r="AK445" s="1" t="str">
        <f t="shared" si="256"/>
        <v>-</v>
      </c>
      <c r="AL445" s="1" t="str">
        <f t="shared" si="257"/>
        <v>-</v>
      </c>
      <c r="AM445" s="1" t="str">
        <f t="shared" si="258"/>
        <v>-</v>
      </c>
      <c r="AN445" s="1" t="str">
        <f t="shared" si="259"/>
        <v>-</v>
      </c>
      <c r="AO445" s="1" t="str">
        <f t="shared" si="260"/>
        <v>-</v>
      </c>
      <c r="AP445" s="1" t="str">
        <f t="shared" si="270"/>
        <v>-</v>
      </c>
      <c r="AQ445" s="1">
        <f t="shared" si="261"/>
        <v>1.4531349401541738</v>
      </c>
      <c r="AR445" s="1" t="str">
        <f t="shared" si="262"/>
        <v>-</v>
      </c>
      <c r="AS445" s="1" t="str">
        <f t="shared" si="263"/>
        <v>-</v>
      </c>
      <c r="AT445" s="1" t="str">
        <f t="shared" si="264"/>
        <v>-</v>
      </c>
      <c r="AU445" s="1" t="str">
        <f t="shared" si="265"/>
        <v>-</v>
      </c>
      <c r="AV445" s="1" t="str">
        <f t="shared" si="266"/>
        <v>-</v>
      </c>
      <c r="AW445" s="5">
        <f t="shared" si="271"/>
        <v>12</v>
      </c>
      <c r="AX445" s="1">
        <f t="shared" si="272"/>
        <v>1.4531349401541738</v>
      </c>
    </row>
    <row r="446" spans="1:50" x14ac:dyDescent="0.2">
      <c r="A446" s="4">
        <v>444</v>
      </c>
      <c r="B446" s="21">
        <v>0.60024277991675701</v>
      </c>
      <c r="C446" s="21">
        <v>0.40200000000000002</v>
      </c>
      <c r="D446" s="21">
        <v>16</v>
      </c>
      <c r="E446" s="21">
        <v>0</v>
      </c>
      <c r="F446" s="21">
        <v>84</v>
      </c>
      <c r="G446" s="21">
        <v>6.0273334163388999</v>
      </c>
      <c r="H446" s="21">
        <v>6</v>
      </c>
      <c r="I446" s="21">
        <v>1500</v>
      </c>
      <c r="J446" s="21">
        <v>185</v>
      </c>
      <c r="K446" s="21">
        <v>12.5</v>
      </c>
      <c r="L446" s="2">
        <f t="shared" si="234"/>
        <v>1</v>
      </c>
      <c r="M446" s="2">
        <f t="shared" si="235"/>
        <v>3</v>
      </c>
      <c r="N446" s="2">
        <f t="shared" si="236"/>
        <v>4</v>
      </c>
      <c r="O446" s="2">
        <f t="shared" si="237"/>
        <v>3</v>
      </c>
      <c r="P446" s="2">
        <f t="shared" si="238"/>
        <v>5</v>
      </c>
      <c r="Q446" s="2">
        <f t="shared" si="239"/>
        <v>6</v>
      </c>
      <c r="R446" s="2">
        <f t="shared" si="240"/>
        <v>3</v>
      </c>
      <c r="S446" s="2">
        <f t="shared" si="241"/>
        <v>5</v>
      </c>
      <c r="T446" s="2">
        <f t="shared" si="242"/>
        <v>5</v>
      </c>
      <c r="U446" s="2">
        <f t="shared" si="243"/>
        <v>5</v>
      </c>
      <c r="V446" s="10">
        <f t="shared" si="244"/>
        <v>0</v>
      </c>
      <c r="W446" s="2">
        <f t="shared" si="245"/>
        <v>0</v>
      </c>
      <c r="X446" s="2">
        <f t="shared" si="246"/>
        <v>0</v>
      </c>
      <c r="Y446" s="2">
        <f t="shared" si="247"/>
        <v>0</v>
      </c>
      <c r="Z446" s="2">
        <f t="shared" si="248"/>
        <v>0</v>
      </c>
      <c r="AA446" s="2">
        <f t="shared" si="249"/>
        <v>0</v>
      </c>
      <c r="AB446" s="2">
        <f t="shared" si="250"/>
        <v>0</v>
      </c>
      <c r="AC446" s="2">
        <f t="shared" si="267"/>
        <v>6</v>
      </c>
      <c r="AD446" s="5">
        <f t="shared" si="268"/>
        <v>6</v>
      </c>
      <c r="AE446">
        <f t="shared" si="269"/>
        <v>1</v>
      </c>
      <c r="AF446" s="1" t="str">
        <f t="shared" si="251"/>
        <v>-</v>
      </c>
      <c r="AG446" s="1" t="str">
        <f t="shared" si="252"/>
        <v>-</v>
      </c>
      <c r="AH446" s="1" t="str">
        <f t="shared" si="253"/>
        <v>-</v>
      </c>
      <c r="AI446" s="1" t="str">
        <f t="shared" si="254"/>
        <v>-</v>
      </c>
      <c r="AJ446" s="1" t="str">
        <f t="shared" si="255"/>
        <v>-</v>
      </c>
      <c r="AK446" s="1">
        <f t="shared" si="256"/>
        <v>1.7661048642696451</v>
      </c>
      <c r="AL446" s="1" t="str">
        <f t="shared" si="257"/>
        <v>-</v>
      </c>
      <c r="AM446" s="1" t="str">
        <f t="shared" si="258"/>
        <v>-</v>
      </c>
      <c r="AN446" s="1" t="str">
        <f t="shared" si="259"/>
        <v>-</v>
      </c>
      <c r="AO446" s="1" t="str">
        <f t="shared" si="260"/>
        <v>-</v>
      </c>
      <c r="AP446" s="1" t="str">
        <f t="shared" si="270"/>
        <v>-</v>
      </c>
      <c r="AQ446" s="1" t="str">
        <f t="shared" si="261"/>
        <v>-</v>
      </c>
      <c r="AR446" s="1" t="str">
        <f t="shared" si="262"/>
        <v>-</v>
      </c>
      <c r="AS446" s="1" t="str">
        <f t="shared" si="263"/>
        <v>-</v>
      </c>
      <c r="AT446" s="1" t="str">
        <f t="shared" si="264"/>
        <v>-</v>
      </c>
      <c r="AU446" s="1" t="str">
        <f t="shared" si="265"/>
        <v>-</v>
      </c>
      <c r="AV446" s="1" t="str">
        <f t="shared" si="266"/>
        <v>-</v>
      </c>
      <c r="AW446" s="5">
        <f t="shared" si="271"/>
        <v>6</v>
      </c>
      <c r="AX446" s="1">
        <f t="shared" si="272"/>
        <v>1.7661048642696451</v>
      </c>
    </row>
    <row r="447" spans="1:50" x14ac:dyDescent="0.2">
      <c r="A447" s="4">
        <v>445</v>
      </c>
      <c r="B447" s="21">
        <v>0.51385556608525496</v>
      </c>
      <c r="C447" s="21">
        <v>64.570999999999998</v>
      </c>
      <c r="D447" s="21">
        <v>51</v>
      </c>
      <c r="E447" s="21">
        <v>8</v>
      </c>
      <c r="F447" s="21">
        <v>41</v>
      </c>
      <c r="G447" s="21">
        <v>9.1316699817938005</v>
      </c>
      <c r="H447" s="21">
        <v>6</v>
      </c>
      <c r="I447" s="21">
        <v>1500</v>
      </c>
      <c r="J447" s="21">
        <v>185</v>
      </c>
      <c r="K447" s="21">
        <v>12.5</v>
      </c>
      <c r="L447" s="2">
        <f t="shared" si="234"/>
        <v>3</v>
      </c>
      <c r="M447" s="2">
        <f t="shared" si="235"/>
        <v>5</v>
      </c>
      <c r="N447" s="2">
        <f t="shared" si="236"/>
        <v>6</v>
      </c>
      <c r="O447" s="2">
        <f t="shared" si="237"/>
        <v>3</v>
      </c>
      <c r="P447" s="2">
        <f t="shared" si="238"/>
        <v>4</v>
      </c>
      <c r="Q447" s="2">
        <f t="shared" si="239"/>
        <v>5</v>
      </c>
      <c r="R447" s="2">
        <f t="shared" si="240"/>
        <v>3</v>
      </c>
      <c r="S447" s="2">
        <f t="shared" si="241"/>
        <v>4</v>
      </c>
      <c r="T447" s="2">
        <f t="shared" si="242"/>
        <v>4</v>
      </c>
      <c r="U447" s="2">
        <f t="shared" si="243"/>
        <v>4</v>
      </c>
      <c r="V447" s="10">
        <f t="shared" si="244"/>
        <v>0</v>
      </c>
      <c r="W447" s="2">
        <f t="shared" si="245"/>
        <v>0</v>
      </c>
      <c r="X447" s="2">
        <f t="shared" si="246"/>
        <v>0</v>
      </c>
      <c r="Y447" s="2">
        <f t="shared" si="247"/>
        <v>0</v>
      </c>
      <c r="Z447" s="2">
        <f t="shared" si="248"/>
        <v>0</v>
      </c>
      <c r="AA447" s="2">
        <f t="shared" si="249"/>
        <v>0</v>
      </c>
      <c r="AB447" s="2">
        <f t="shared" si="250"/>
        <v>0</v>
      </c>
      <c r="AC447" s="2">
        <f t="shared" si="267"/>
        <v>6</v>
      </c>
      <c r="AD447" s="5">
        <f t="shared" si="268"/>
        <v>3</v>
      </c>
      <c r="AE447">
        <f t="shared" si="269"/>
        <v>1</v>
      </c>
      <c r="AF447" s="1" t="str">
        <f t="shared" si="251"/>
        <v>-</v>
      </c>
      <c r="AG447" s="1" t="str">
        <f t="shared" si="252"/>
        <v>-</v>
      </c>
      <c r="AH447" s="1">
        <f t="shared" si="253"/>
        <v>2.9969390054590113</v>
      </c>
      <c r="AI447" s="1" t="str">
        <f t="shared" si="254"/>
        <v>-</v>
      </c>
      <c r="AJ447" s="1" t="str">
        <f t="shared" si="255"/>
        <v>-</v>
      </c>
      <c r="AK447" s="1" t="str">
        <f t="shared" si="256"/>
        <v>-</v>
      </c>
      <c r="AL447" s="1" t="str">
        <f t="shared" si="257"/>
        <v>-</v>
      </c>
      <c r="AM447" s="1" t="str">
        <f t="shared" si="258"/>
        <v>-</v>
      </c>
      <c r="AN447" s="1" t="str">
        <f t="shared" si="259"/>
        <v>-</v>
      </c>
      <c r="AO447" s="1" t="str">
        <f t="shared" si="260"/>
        <v>-</v>
      </c>
      <c r="AP447" s="1" t="str">
        <f t="shared" si="270"/>
        <v>-</v>
      </c>
      <c r="AQ447" s="1" t="str">
        <f t="shared" si="261"/>
        <v>-</v>
      </c>
      <c r="AR447" s="1" t="str">
        <f t="shared" si="262"/>
        <v>-</v>
      </c>
      <c r="AS447" s="1" t="str">
        <f t="shared" si="263"/>
        <v>-</v>
      </c>
      <c r="AT447" s="1" t="str">
        <f t="shared" si="264"/>
        <v>-</v>
      </c>
      <c r="AU447" s="1" t="str">
        <f t="shared" si="265"/>
        <v>-</v>
      </c>
      <c r="AV447" s="1" t="str">
        <f t="shared" si="266"/>
        <v>-</v>
      </c>
      <c r="AW447" s="5">
        <f t="shared" si="271"/>
        <v>3</v>
      </c>
      <c r="AX447" s="1">
        <f t="shared" si="272"/>
        <v>2.9969390054590113</v>
      </c>
    </row>
    <row r="448" spans="1:50" x14ac:dyDescent="0.2">
      <c r="A448" s="4">
        <v>446</v>
      </c>
      <c r="B448" s="21">
        <v>0.54047198501038596</v>
      </c>
      <c r="C448" s="21">
        <v>95.759</v>
      </c>
      <c r="D448" s="21">
        <v>7</v>
      </c>
      <c r="E448" s="21">
        <v>2</v>
      </c>
      <c r="F448" s="21">
        <v>91</v>
      </c>
      <c r="G448" s="21">
        <v>9.5759031985549594</v>
      </c>
      <c r="H448" s="21">
        <v>6</v>
      </c>
      <c r="I448" s="21">
        <v>1500</v>
      </c>
      <c r="J448" s="21">
        <v>185</v>
      </c>
      <c r="K448" s="21">
        <v>12.5</v>
      </c>
      <c r="L448" s="2">
        <f t="shared" si="234"/>
        <v>2</v>
      </c>
      <c r="M448" s="2">
        <f t="shared" si="235"/>
        <v>4</v>
      </c>
      <c r="N448" s="2">
        <f t="shared" si="236"/>
        <v>5</v>
      </c>
      <c r="O448" s="2">
        <f t="shared" si="237"/>
        <v>3</v>
      </c>
      <c r="P448" s="2">
        <f t="shared" si="238"/>
        <v>4</v>
      </c>
      <c r="Q448" s="2">
        <f t="shared" si="239"/>
        <v>4</v>
      </c>
      <c r="R448" s="2">
        <f t="shared" si="240"/>
        <v>3</v>
      </c>
      <c r="S448" s="2">
        <f t="shared" si="241"/>
        <v>4</v>
      </c>
      <c r="T448" s="2">
        <f t="shared" si="242"/>
        <v>4</v>
      </c>
      <c r="U448" s="2">
        <f t="shared" si="243"/>
        <v>3</v>
      </c>
      <c r="V448" s="10">
        <f t="shared" si="244"/>
        <v>0</v>
      </c>
      <c r="W448" s="2">
        <f t="shared" si="245"/>
        <v>0</v>
      </c>
      <c r="X448" s="2">
        <f t="shared" si="246"/>
        <v>0</v>
      </c>
      <c r="Y448" s="2">
        <f t="shared" si="247"/>
        <v>0</v>
      </c>
      <c r="Z448" s="2">
        <f t="shared" si="248"/>
        <v>0</v>
      </c>
      <c r="AA448" s="2">
        <f t="shared" si="249"/>
        <v>0</v>
      </c>
      <c r="AB448" s="2">
        <f t="shared" si="250"/>
        <v>0</v>
      </c>
      <c r="AC448" s="2">
        <f t="shared" si="267"/>
        <v>5</v>
      </c>
      <c r="AD448" s="5">
        <f t="shared" si="268"/>
        <v>3</v>
      </c>
      <c r="AE448">
        <f t="shared" si="269"/>
        <v>1</v>
      </c>
      <c r="AF448" s="1" t="str">
        <f t="shared" si="251"/>
        <v>-</v>
      </c>
      <c r="AG448" s="1" t="str">
        <f t="shared" si="252"/>
        <v>-</v>
      </c>
      <c r="AH448" s="1">
        <f t="shared" si="253"/>
        <v>2.944844833620325</v>
      </c>
      <c r="AI448" s="1" t="str">
        <f t="shared" si="254"/>
        <v>-</v>
      </c>
      <c r="AJ448" s="1" t="str">
        <f t="shared" si="255"/>
        <v>-</v>
      </c>
      <c r="AK448" s="1" t="str">
        <f t="shared" si="256"/>
        <v>-</v>
      </c>
      <c r="AL448" s="1" t="str">
        <f t="shared" si="257"/>
        <v>-</v>
      </c>
      <c r="AM448" s="1" t="str">
        <f t="shared" si="258"/>
        <v>-</v>
      </c>
      <c r="AN448" s="1" t="str">
        <f t="shared" si="259"/>
        <v>-</v>
      </c>
      <c r="AO448" s="1" t="str">
        <f t="shared" si="260"/>
        <v>-</v>
      </c>
      <c r="AP448" s="1" t="str">
        <f t="shared" si="270"/>
        <v>-</v>
      </c>
      <c r="AQ448" s="1" t="str">
        <f t="shared" si="261"/>
        <v>-</v>
      </c>
      <c r="AR448" s="1" t="str">
        <f t="shared" si="262"/>
        <v>-</v>
      </c>
      <c r="AS448" s="1" t="str">
        <f t="shared" si="263"/>
        <v>-</v>
      </c>
      <c r="AT448" s="1" t="str">
        <f t="shared" si="264"/>
        <v>-</v>
      </c>
      <c r="AU448" s="1" t="str">
        <f t="shared" si="265"/>
        <v>-</v>
      </c>
      <c r="AV448" s="1" t="str">
        <f t="shared" si="266"/>
        <v>-</v>
      </c>
      <c r="AW448" s="5">
        <f t="shared" si="271"/>
        <v>3</v>
      </c>
      <c r="AX448" s="1">
        <f t="shared" si="272"/>
        <v>2.944844833620325</v>
      </c>
    </row>
    <row r="449" spans="1:50" x14ac:dyDescent="0.2">
      <c r="A449" s="4">
        <v>447</v>
      </c>
      <c r="B449" s="21">
        <v>0.68648738417859101</v>
      </c>
      <c r="C449" s="21">
        <v>0.82</v>
      </c>
      <c r="D449" s="21">
        <v>1</v>
      </c>
      <c r="E449" s="21">
        <v>0</v>
      </c>
      <c r="F449" s="21">
        <v>99</v>
      </c>
      <c r="G449" s="21">
        <v>12.2955000350987</v>
      </c>
      <c r="H449" s="21">
        <v>7</v>
      </c>
      <c r="I449" s="21">
        <v>1500</v>
      </c>
      <c r="J449" s="21">
        <v>185</v>
      </c>
      <c r="K449" s="21">
        <v>12.5</v>
      </c>
      <c r="L449" s="2">
        <f t="shared" si="234"/>
        <v>1</v>
      </c>
      <c r="M449" s="2">
        <f t="shared" si="235"/>
        <v>5</v>
      </c>
      <c r="N449" s="2">
        <f t="shared" si="236"/>
        <v>3</v>
      </c>
      <c r="O449" s="2">
        <f t="shared" si="237"/>
        <v>5</v>
      </c>
      <c r="P449" s="2">
        <f t="shared" si="238"/>
        <v>4</v>
      </c>
      <c r="Q449" s="2">
        <f t="shared" si="239"/>
        <v>3</v>
      </c>
      <c r="R449" s="2">
        <f t="shared" si="240"/>
        <v>3</v>
      </c>
      <c r="S449" s="2">
        <f t="shared" si="241"/>
        <v>2</v>
      </c>
      <c r="T449" s="2">
        <f t="shared" si="242"/>
        <v>2</v>
      </c>
      <c r="U449" s="2">
        <f t="shared" si="243"/>
        <v>3</v>
      </c>
      <c r="V449" s="10">
        <f t="shared" si="244"/>
        <v>0</v>
      </c>
      <c r="W449" s="2">
        <f t="shared" si="245"/>
        <v>0</v>
      </c>
      <c r="X449" s="2">
        <f t="shared" si="246"/>
        <v>0</v>
      </c>
      <c r="Y449" s="2">
        <f t="shared" si="247"/>
        <v>0</v>
      </c>
      <c r="Z449" s="2">
        <f t="shared" si="248"/>
        <v>0</v>
      </c>
      <c r="AA449" s="2">
        <f t="shared" si="249"/>
        <v>0</v>
      </c>
      <c r="AB449" s="2">
        <f t="shared" si="250"/>
        <v>0</v>
      </c>
      <c r="AC449" s="2">
        <f t="shared" si="267"/>
        <v>5</v>
      </c>
      <c r="AD449" s="5">
        <f t="shared" si="268"/>
        <v>2</v>
      </c>
      <c r="AE449">
        <f t="shared" si="269"/>
        <v>2</v>
      </c>
      <c r="AF449" s="1" t="str">
        <f t="shared" si="251"/>
        <v>-</v>
      </c>
      <c r="AG449" s="1">
        <f t="shared" si="252"/>
        <v>2.6484612587434979</v>
      </c>
      <c r="AH449" s="1" t="str">
        <f t="shared" si="253"/>
        <v>-</v>
      </c>
      <c r="AI449" s="1">
        <f t="shared" si="254"/>
        <v>2.2547069770864265</v>
      </c>
      <c r="AJ449" s="1" t="str">
        <f t="shared" si="255"/>
        <v>-</v>
      </c>
      <c r="AK449" s="1" t="str">
        <f t="shared" si="256"/>
        <v>-</v>
      </c>
      <c r="AL449" s="1" t="str">
        <f t="shared" si="257"/>
        <v>-</v>
      </c>
      <c r="AM449" s="1" t="str">
        <f t="shared" si="258"/>
        <v>-</v>
      </c>
      <c r="AN449" s="1" t="str">
        <f t="shared" si="259"/>
        <v>-</v>
      </c>
      <c r="AO449" s="1" t="str">
        <f t="shared" si="260"/>
        <v>-</v>
      </c>
      <c r="AP449" s="1" t="str">
        <f t="shared" si="270"/>
        <v>-</v>
      </c>
      <c r="AQ449" s="1" t="str">
        <f t="shared" si="261"/>
        <v>-</v>
      </c>
      <c r="AR449" s="1" t="str">
        <f t="shared" si="262"/>
        <v>-</v>
      </c>
      <c r="AS449" s="1" t="str">
        <f t="shared" si="263"/>
        <v>-</v>
      </c>
      <c r="AT449" s="1" t="str">
        <f t="shared" si="264"/>
        <v>-</v>
      </c>
      <c r="AU449" s="1" t="str">
        <f t="shared" si="265"/>
        <v>-</v>
      </c>
      <c r="AV449" s="1" t="str">
        <f t="shared" si="266"/>
        <v>-</v>
      </c>
      <c r="AW449" s="5">
        <f t="shared" si="271"/>
        <v>4</v>
      </c>
      <c r="AX449" s="1">
        <f t="shared" si="272"/>
        <v>2.2547069770864265</v>
      </c>
    </row>
    <row r="450" spans="1:50" x14ac:dyDescent="0.2">
      <c r="A450" s="4">
        <v>448</v>
      </c>
      <c r="B450" s="21">
        <v>0.72003877933105698</v>
      </c>
      <c r="C450" s="21">
        <v>0.35699999999999998</v>
      </c>
      <c r="D450" s="21">
        <v>0</v>
      </c>
      <c r="E450" s="21">
        <v>0</v>
      </c>
      <c r="F450" s="21">
        <v>100</v>
      </c>
      <c r="G450" s="21">
        <v>5.3620467001562</v>
      </c>
      <c r="H450" s="21">
        <v>6</v>
      </c>
      <c r="I450" s="21">
        <v>1500</v>
      </c>
      <c r="J450" s="21">
        <v>185</v>
      </c>
      <c r="K450" s="21">
        <v>0</v>
      </c>
      <c r="L450" s="2">
        <f t="shared" ref="L450:L513" si="273">IF(D450&gt;0,IF(AND(B450&gt;=0.2, B450&lt;=0.4), 1, 0) +
IF(C450&gt;2, 1, 0) +
IF(AND(D450&gt;=40, D450&lt;=60), 1, 0) +
IF(AND(E450&gt;=40, E450&lt;=60), 1, 0) +
IF(AND(F450&lt;10), 1, 0) +
IF(G450&gt;25, 1, 0) +
IF(H450=8, 1, 0) +
IF(AND(I450&gt;=1500, I450&lt;=1800), 1, 0) +
IF(AND(J450&gt;=0.1, J450&lt;=0.2), 1, 0) +
IF(AND(K450&gt;=50, K450&lt;=300), 1, 0),0)</f>
        <v>0</v>
      </c>
      <c r="M450" s="2">
        <f t="shared" ref="M450:M513" si="274">IF(D450&gt;0,IF(AND(B450&gt;=0.3, B450&lt;=0.6), 1, 0) +
IF(AND(C450&gt;=0.75, C450&lt;=2), 1, 0) +
IF(AND(D450&gt;=40, D450&lt;=70), 1, 0) +
IF(AND(E450&gt;=30, E450&lt;=50), 1, 0) +
IF(AND(F450&lt;20), 1, 0) +
IF(AND(G450&gt;=10, G450&lt;=25), 1, 0) +
IF(AND(H450&gt;=6, H450&lt;=7), 1, 0) +
IF(AND(I450&gt;=1500, I450&lt;=2200), 1, 0) +
IF(AND(J450&gt;=0.1, J450&lt;=0.2), 1, 0) +
IF(K450&lt;75, 1, 0),0)</f>
        <v>0</v>
      </c>
      <c r="N450" s="2">
        <f t="shared" ref="N450:N513" si="275">IF(D450&gt;0,IF(AND(B450&gt;=0.2, B450&lt;=0.6), 1, 0) +
IF(AND(C450&gt;=0.75, C450&lt;=1.5), 1, 0) +
IF(AND(D450&gt;=40, D450&lt;=70), 1, 0) +
IF(AND(E450&gt;=20, E450&lt;=50), 1, 0) +
IF(AND(F450&lt;30), 1, 0) +
IF(AND(G450&gt;=3, G450&lt;=10), 1, 0) +
IF(H450=6, 1, 0) +
IF(AND(I450&gt;=1200, I450&lt;=1800), 1, 0) +
IF(AND(J450&gt;=0.1, J450&lt;=0.2), 1, 0) +
IF(AND(K450&lt;75), 1, 0),)</f>
        <v>0</v>
      </c>
      <c r="O450" s="2">
        <f t="shared" ref="O450:O513" si="276">IF(D450&gt;0,IF(AND(B450&gt;=0.5, B450&lt;=0.7), 1, 0) +
IF(AND(C450&gt;=0.75, C450&lt;=1.25), 1, 0) +
IF(AND(D450&gt;=20, D450&lt;=40), 1, 0) +
IF(AND(E450&gt;=30, E450&lt;=40), 1, 0) +
IF(AND(F450&gt;=30, F450&lt;=40), 1, 0) +
IF(G450&gt;25, 1, 0) +
IF(AND(H450&gt;=7, H450&lt;=8), 1, 0) +
IF(AND(I450&gt;=1400, I450&lt;=1800), 1, 0) +
IF(AND(J450&gt;=0.12, J450&lt;=0.25), 1, 0) +
IF(AND(K450&lt;50), 1, 0),)</f>
        <v>0</v>
      </c>
      <c r="P450" s="2">
        <f t="shared" ref="P450:P513" si="277">IF(D450&gt;0,IF(AND(B450&gt;=0.5, B450&lt;=0.8), 1, 0) +
IF(AND(C450&gt;=0.3, C450&lt;=0.75), 1, 0) +
IF(AND(D450&gt;=20, D450&lt;=40), 1, 0) +
IF(AND(E450&gt;=30, E450&lt;=50), 1, 0) +
IF(AND(F450&gt;=20, F450&lt;=40), 1, 0) +
IF(AND(G450&gt;=10, G450&lt;=25), 1, 0) +
IF(AND(H450&gt;=5, H450&lt;=6), 1, 0) +
IF(AND(I450&gt;=1400, I450&lt;=2000), 1, 0) +
IF(AND(J450&gt;=0.12, J450&lt;=0.25), 1, 0) +
IF(AND(K450&lt;25), 1, 0),)</f>
        <v>0</v>
      </c>
      <c r="Q450" s="2">
        <f t="shared" ref="Q450:Q513" si="278">IF(D450&gt;0,IF(AND(B450&gt;=0.6, B450&lt;=0.9), 1, 0) +
IF(AND(C450&gt;=0.3, C450&lt;=0.75), 1, 0) +
IF(AND(D450&gt;=20, D450&lt;=40), 1, 0) +
IF(AND(E450&gt;=20, E450&lt;=50), 1, 0) +
IF(AND(F450&gt;=30, F450&lt;=60), 1, 0) +
IF(AND(G450&gt;=3, G450&lt;=10), 1, 0) +
IF(AND(H450&gt;=5, H450&lt;=6), 1, 0) +
IF(AND(I450&gt;=1200, I450&lt;=1800), 1, 0) +
IF(AND(J450&gt;=0.12, J450&lt;=0.25), 1, 0) +
IF(AND(K450&lt;25), 1, 0),0)</f>
        <v>0</v>
      </c>
      <c r="R450" s="2">
        <f t="shared" ref="R450:R513" si="279">IF(D450&gt;0,IF(AND(B450&gt;=0.2, B450&lt;=0.5), 1, 0) +
IF(AND(C450&gt;=1, C450&lt;=2), 1, 0) +
IF(AND(D450&gt;=60, D450&lt;=90), 1, 0) +
IF(E450&lt;20, 1, 0) +
IF(F450&lt;30, 1, 0) +
IF(AND(G450&gt;=2, G450&lt;=4), 1, 0) +
IF(AND(H450&gt;=4, H450&lt;=5), 1, 0) +
IF(AND(I450&gt;=800, I450&lt;=1500), 1, 0) +
IF(AND(J450&gt;=0.15, J450&lt;=0.35), 1, 0) +
IF(AND(K450&lt;35), 1, 0),)</f>
        <v>0</v>
      </c>
      <c r="S450" s="2">
        <f t="shared" ref="S450:S513" si="280">IF(D450&gt;0,IF(B450&gt;0.8, 1, 0) +
IF(AND(C450&gt;=0.1, C450&lt;=0.25), 1, 0) +
IF(AND(D450&gt;=10, D450&lt;=20), 1, 0) +
IF(E450&lt;20, 1, 0) +
IF(AND(F450&gt;=60, F450&lt;=80), 1, 0) +
IF(AND(G450&gt;=3, G450&lt;=10), 1, 0) +
IF(AND(H450&gt;=5, H450&lt;=6), 1, 0) +
IF(AND(I450&gt;=1000, I450&lt;=1800), 1, 0) +
IF(AND(J450&gt;=0.12, J450&lt;=0.25), 1, 0) +
IF(K450&lt;10, 1, 0),)</f>
        <v>0</v>
      </c>
      <c r="T450" s="2">
        <f t="shared" ref="T450:T513" si="281">IF(D450&gt;0,IF(B450&gt;0.8, 1, 0) +
IF(AND(C450&gt;=0.1, C450&lt;=0.25), 1, 0) +
IF(AND(D450&gt;=10, D450&lt;=20), 1, 0) +
IF(E450&lt;20, 1, 0) +
IF(AND(F450&gt;=60, F450&lt;=80), 1, 0) +
IF(AND(G450&gt;=3, G450&lt;=10), 1, 0) +
IF(AND(H450&gt;=5, H450&lt;=6), 1, 0) +
IF(AND(I450&gt;=1000, I450&lt;=1800), 1, 0) +
IF(AND(J450&gt;=0.12, J450&lt;=0.25), 1, 0) +
IF(K450&lt;10, 1, 0),0)</f>
        <v>0</v>
      </c>
      <c r="U450" s="2">
        <f t="shared" ref="U450:U513" si="282">IF(D450&gt;0,IF(AND(B450&gt;=0.6, B450&lt;=0.9), 1, 0) +
IF(AND(C450&gt;=0.2, C450&lt;=0.5), 1, 0) +
IF(AND(D450&gt;=20, D450&lt;=30), 1, 0) +
IF(AND(E450&gt;=20, E450&lt;=40), 1, 0) +
IF(AND(F450&gt;=40, F450&lt;=50), 1, 0) +
IF(AND(G450&gt;=5, G450&lt;=15), 1, 0) +
IF(AND(H450&gt;=5, H450&lt;=6), 1, 0) +
IF(AND(I450&gt;=1000, I450&lt;=2500), 1, 0) +
IF(AND(J450&gt;=0.12, J450&lt;=0.2), 1, 0) +
IF(K450&gt;300, 1, 0),0)</f>
        <v>0</v>
      </c>
      <c r="V450" s="10">
        <f t="shared" ref="V450:V513" si="283">IF(D450=0,IF(B450&lt;0.4, 1, 0) +
IF(C450&gt;1, 1, 0) +
IF(D450&lt;10, 1, 0) +
IF(E450&lt;10, 1, 0) +
IF(F450&gt;90, 1, 0) +
IF(AND(G450&gt;=3, G450&lt;=30), 1, 0) +
IF(H450=8, 1, 0) +
IF(AND(I450&gt;=1000, I450&lt;=1800), 1, 0) +
IF(AND(J450&gt;=0.12, J450&lt;=0.2), 1, 0) +
IF(K450=0, 1, 0),0)</f>
        <v>6</v>
      </c>
      <c r="W450" s="2">
        <f t="shared" ref="W450:W513" si="284">IF(D450=0,IF(AND(B450&gt;=0.5, B450&lt;=0.8), 1, 0) +
IF(AND(C450&gt;=0.25, C450&lt;=0.75), 1, 0) +
IF(D450&lt;10, 1, 0) +
IF(E450&lt;10, 1, 0) +
IF(F450&gt;90, 1, 0) +
IF(AND(G450&gt;=3, G450&lt;=15), 1, 0) +
IF(AND(H450&gt;=5, H450&lt;=6), 1, 0) +
IF(AND(I450&gt;=1200, I450&lt;=1800), 1, 0) +
IF(AND(J450&gt;=0.15, J450&lt;=0.25), 1, 0) +
IF(K450=0, 1, 0),0)</f>
        <v>9</v>
      </c>
      <c r="X450" s="2">
        <f t="shared" ref="X450:X513" si="285">IF(D450=0,IF(AND(B450&gt;=0.7, B450&lt;=0.9), 1, 0) +
IF(AND(C450&gt;=0.25, C450&lt;=1), 1, 0) +
IF(D450&lt;10, 1, 0) +
IF(E450&lt;10, 1, 0) +
IF(F450&gt;90, 1, 0) +
IF(G450&lt;2, 1, 0) +
IF(AND(H450&gt;=4, H450&lt;=5), 1, 0) +
IF(AND(I450&gt;=1200, I450&lt;=1600), 1, 0) +
IF(AND(J450&gt;=0.15, J450&lt;=0.25), 1, 0) +
IF(K450=0, 1, 0),0)</f>
        <v>7</v>
      </c>
      <c r="Y450" s="2">
        <f t="shared" ref="Y450:Y513" si="286">IF(D450=0,IF(B450&gt;0.9, 1, 0) +
IF(C450&lt;0.1, 1, 0) +
IF(D450&lt;10, 1, 0) +
IF(E450&gt;90, 1, 0) +
IF(F450&lt;10, 1, 0) +
IF(G450&lt;0.25, 1, 0) +
IF(AND(H450&gt;=1, H450&lt;=2), 1, 0) +
IF(AND(I450&gt;=1200, I450&lt;=2500), 1, 0) +
IF(AND(J450&gt;=0.15, J450&lt;=0.3), 1, 0) +
IF(K450=0, 1, 0),0)</f>
        <v>3</v>
      </c>
      <c r="Z450" s="2">
        <f t="shared" ref="Z450:Z513" si="287">IF(D450=0,IF(B450&gt;0.9, 1, 0) +
IF(C450&lt;0.1, 1, 0) +
IF(D450&lt;10, 1, 0) +
IF(E450&gt;90, 1, 0) +
IF(F450&lt;10, 1, 0) +
IF(G450&lt;0.25, 1, 0) +
IF(AND(H450&gt;=1, H450&lt;=2), 1, 0) +
IF(AND(I450&gt;=1200, I450&lt;=2500), 1, 0) +
IF(AND(J450&gt;=0.15, J450&lt;=0.3), 1, 0) +
IF(K450=0, 1, 0),0)</f>
        <v>3</v>
      </c>
      <c r="AA450" s="2">
        <f t="shared" ref="AA450:AA513" si="288">IF(D450=0,IF(B450&gt;0.9, 1, 0) +
IF(C450&lt;0.1, 1, 0) +
IF(D450&lt;10, 1, 0) +
IF(E450&lt;10, 1, 0) +
IF(F450&gt;90, 1, 0) +
IF(G450&lt;0.25, 1, 0) +
IF(AND(H450&gt;=1, H450&lt;=2), 1, 0) +
IF(AND(I450&gt;=1200, I450&lt;=2500), 1, 0) +
IF(AND(J450&gt;=0.15, J450&lt;=0.3), 1, 0) +
IF(K450=0, 1, 0),0)</f>
        <v>5</v>
      </c>
      <c r="AB450" s="2">
        <f t="shared" ref="AB450:AB513" si="289">IF(D450=0,IF(B450&gt;0.9, 1, 0) +
IF(C450&lt;0.1, 1, 0) +
IF(D450&lt;10, 1, 0) +
IF(E450&lt;10, 1, 0) +
IF(F450&gt;90, 1, 0) +
IF(AND(G450&gt;=1, G450&lt;=2), 1, 0) +
IF(H450&lt;0.25, 1, 0) +
IF(I450=1500, 1, 0) +
IF(AND(J450&gt;=0.02, J450&lt;=0.1), 1, 0) +
IF(K450=0, 1, 0),0)</f>
        <v>5</v>
      </c>
      <c r="AC450" s="2">
        <f t="shared" si="267"/>
        <v>9</v>
      </c>
      <c r="AD450" s="5">
        <f t="shared" si="268"/>
        <v>12</v>
      </c>
      <c r="AE450">
        <f t="shared" si="269"/>
        <v>1</v>
      </c>
      <c r="AF450" s="1" t="str">
        <f t="shared" ref="AF450:AF513" si="290">IF(L450=AC450,SQRT(
AVERAGE(
(IF(B450&lt;&gt;0,((B450-0.3)/B450)^2,0)) +
(IF(C450&lt;&gt;0,((C450-2)/C450)^2,0)) +
(IF(D450&lt;&gt;0,((D450-0.5)/D450)^2,0)) +
(IF(E450&lt;&gt;0,((E450-0.5)/E450)^2,0)) +
(IF(F450&lt;&gt;0,((F450-0.05)/F450)^2,0)) +
(IF(G450&lt;&gt;0,((G450-25)/G450)^2,0)) +
(IF(H450&lt;&gt;0,((H450-8)/H450)^2,0)) +
(IF(I450&lt;&gt;0,((I450-1650)/I450)^2,0)) +
(IF(J450&lt;&gt;0,((J450-0.15)/J450)^2,0)) +
(IF(K450&lt;&gt;0,((IF(D450=0,0,K450)-175)/IF(D450=0,1,K450)))^2)
)
),"-")</f>
        <v>-</v>
      </c>
      <c r="AG450" s="1" t="str">
        <f t="shared" ref="AG450:AG513" si="291">IF(M450=AC450,SQRT(
AVERAGE(
(IF(B450&lt;&gt;0,((B450-0.45)/B450)^2,0)) +
(IF(C450&lt;&gt;0,((C450-1.375)/C450)^2,0)) +
(IF(D450&lt;&gt;0,((D450-0.55)/D450)^2,0)) +
(IF(E450&lt;&gt;0,((E450-0.4)/E450)^2,0)) +
(IF(F450&lt;&gt;0,((F450-0.1)/F450)^2,0)) +
(IF(G450&lt;&gt;0,((G450-17.5)/G450)^2,0)) +
(IF(H450&lt;&gt;0,((H450-6.5)/H450)^2,0)) +
(IF(I450&lt;&gt;0,((I450-1850)/I450)^2,0)) +
(IF(J450&lt;&gt;0,((J450-0.15)/J450)^2,0)) +
(IF(K450&lt;&gt;0,((IF(D450=0,0,K450)-37.5)/IF(D450=0,1,K450)))^2)
)
),"-")</f>
        <v>-</v>
      </c>
      <c r="AH450" s="1" t="str">
        <f t="shared" ref="AH450:AH513" si="292">IF(N450=AC450,SQRT(
AVERAGE(
(IF(B450&lt;&gt;0,((B450-0.4)/B450)^2,0)) +
(IF(C450&lt;&gt;0,((C450-1.125)/C450)^2,0)) +
(IF(D450&lt;&gt;0,((D450-0.55)/D450)^2,0)) +
(IF(E450&lt;&gt;0,((E450-0.35)/E450)^2,0)) +
(IF(F450&lt;&gt;0,((F450-0.15)/F450)^2,0)) +
(IF(G450&lt;&gt;0,((G450-6.5)/G450)^2,0)) +
(IF(H450&lt;&gt;0,((H450-6)/H450)^2,0)) +
(IF(I450&lt;&gt;0,((I450-1500)/I450)^2,0)) +
(IF(J450&lt;&gt;0,((J450-0.15)/J450)^2,0)) +
(IF(K450&lt;&gt;0,((IF(D450=0,0,K450)-37.5)/IF(D450=0,1,K450)))^2)
)
),"-")</f>
        <v>-</v>
      </c>
      <c r="AI450" s="1" t="str">
        <f t="shared" ref="AI450:AI513" si="293">IF(O450=AC450,SQRT(
AVERAGE(
(IF(B450&lt;&gt;0,((B450-0.6)/B450)^2,0)) +
(IF(C450&lt;&gt;0,((C450-1)/C450)^2,0)) +
(IF(D450&lt;&gt;0,((D450-0.3)/D450)^2,0)) +
(IF(E450&lt;&gt;0,((E450-0.35)/E450)^2,0)) +
(IF(F450&lt;&gt;0,((F450-0.35)/F450)^2,0)) +
(IF(G450&lt;&gt;0,((G450-27.5)/G450)^2,0)) +
(IF(H450&lt;&gt;0,((H450-7.5)/H450)^2,0)) +
(IF(I450&lt;&gt;0,((I450-1600)/I450)^2,0)) +
(IF(J450&lt;&gt;0,((J450-0.185)/J450)^2,0)) +
(IF(K450&lt;&gt;0,((IF(D450=0,0,K450)-25)/IF(D450=0,1,K450)))^2)
)
),"-")</f>
        <v>-</v>
      </c>
      <c r="AJ450" s="1" t="str">
        <f t="shared" ref="AJ450:AJ513" si="294">IF(P450=AC450,SQRT(
AVERAGE(
(IF(B450&lt;&gt;0,((B450-0.65)/B450)^2,0)) +
(IF(C450&lt;&gt;0,((C450-0.525)/C450)^2,0)) +
(IF(D450&lt;&gt;0,((D450-0.3)/D450)^2,0)) +
(IF(E450&lt;&gt;0,((E450-0.4)/E450)^2,0)) +
(IF(F450&lt;&gt;0,((F450-0.3)/F450)^2,0)) +
(IF(G450&lt;&gt;0,((G450-17.5)/G450)^2,0)) +
(IF(H450&lt;&gt;0,((H450-5.5)/H450)^2,0)) +
(IF(I450&lt;&gt;0,((I450-1700)/I450)^2,0)) +
(IF(J450&lt;&gt;0,((J450-0.185)/J450)^2,0)) +
(IF(K450&lt;&gt;0,((IF(D450=0,0,K450)-12.5)/IF(D450=0,1,K450)))^2)
)
),"-")</f>
        <v>-</v>
      </c>
      <c r="AK450" s="1" t="str">
        <f t="shared" ref="AK450:AK513" si="295">IF(Q450=AC450,SQRT(
AVERAGE(
(IF(B450&lt;&gt;0,((B450-0.75)/B450)^2,0)) +
(IF(C450&lt;&gt;0,((C450-0.525)/C450)^2,0)) +
(IF(D450&lt;&gt;0,((D450-0.3)/D450)^2,0)) +
(IF(E450&lt;&gt;0,((E450-0.35)/E450)^2,0)) +
(IF(F450&lt;&gt;0,((F450-0.45)/F450)^2,0)) +
(IF(G450&lt;&gt;0,((G450-6.5)/G450)^2,0)) +
(IF(H450&lt;&gt;0,((H450-5.5)/H450)^2,0)) +
(IF(I450&lt;&gt;0,((I450-1500)/I450)^2,0)) +
(IF(J450&lt;&gt;0,((J450-0.185)/J450)^2,0)) +
(IF(K450&lt;&gt;0,((IF(D450=0,0,K450)-12.5)/IF(D450=0,1,K450)))^2)
)
),"-")</f>
        <v>-</v>
      </c>
      <c r="AL450" s="1" t="str">
        <f t="shared" ref="AL450:AL513" si="296">IF(R450=AC450,SQRT(
AVERAGE(
(IF(B450&lt;&gt;0,((B450-0.35)/B450)^2,0)) +
(IF(C450&lt;&gt;0,((C450-1.5)/C450)^2,0)) +
(IF(D450&lt;&gt;0,((D450-0.75)/D450)^2,0)) +
(IF(E450&lt;&gt;0,((E450-0.1)/E450)^2,0)) +
(IF(F450&lt;&gt;0,((F450-0.15)/F450)^2,0)) +
(IF(G450&lt;&gt;0,((G450-3)/G450)^2,0)) +
(IF(H450&lt;&gt;0,((H450-4.5)/H450)^2,0)) +
(IF(I450&lt;&gt;0,((I450-1150)/I450)^2,0)) +
(IF(J450&lt;&gt;0,((J450-0.25)/J450)^2,0)) +
(IF(K450&lt;&gt;0,((IF(D450=0,0,K450)-17.5)/IF(D450=0,1,K450)))^2)
)
),"-")</f>
        <v>-</v>
      </c>
      <c r="AM450" s="1" t="str">
        <f t="shared" ref="AM450:AM513" si="297">IF(S450=AC450,SQRT(
AVERAGE(
(IF(B450&lt;&gt;0,((B450-0.85)/B450)^2,0)) +
(IF(C450&lt;&gt;0,((C450-0.2)/C450)^2,0)) +
(IF(D450&lt;&gt;0,((D450-0.4)/D450)^2,0)) +
(IF(E450&lt;&gt;0,((E450-0.45)/E450)^2,0)) +
(IF(F450&lt;&gt;0,((F450-0.1)/F450)^2,0)) +
(IF(G450&lt;&gt;0,((G450-6.5)/G450)^2,0)) +
(IF(H450&lt;&gt;0,((H450-5)/H450)^2,0)) +
(IF(I450&lt;&gt;0,((I450-1500)/I450)^2,0)) +
(IF(J450&lt;&gt;0,((J450-0.2)/J450)^2,0)) +
(IF(K450&lt;&gt;0,((IF(D450=0,0,K450)-25)/IF(D450=0,1,K450)))^2)
)
),"-")</f>
        <v>-</v>
      </c>
      <c r="AN450" s="1" t="str">
        <f t="shared" ref="AN450:AN513" si="298">IF(T450=AC450,SQRT(
AVERAGE(
(IF(B450&lt;&gt;0,((B450-0.9)/B450)^2,0)) +
(IF(C450&lt;&gt;0,((C450-0.175)/C450)^2,0)) +
(IF(D450&lt;&gt;0,((D450-0.15)/D450)^2,0)) +
(IF(E450&lt;&gt;0,((E450-0.1)/E450)^2,0)) +
(IF(F450&lt;&gt;0,((F450-0.7)/F450)^2,0)) +
(IF(G450&lt;&gt;0,((G450-6.5)/G450)^2,0)) +
(IF(H450&lt;&gt;0,((H450-5.5)/H450)^2,0)) +
(IF(I450&lt;&gt;0,((I450-1400)/I450)^2,0)) +
(IF(J450&lt;&gt;0,((J450-0.185)/J450)^2,0)) +
(IF(K450&lt;&gt;0,((IF(D450=0,0,K450)-5)/IF(D450=0,1,K450)))^2)
)
),"-")</f>
        <v>-</v>
      </c>
      <c r="AO450" s="1" t="str">
        <f t="shared" ref="AO450:AO513" si="299">IF(U450=AC450,SQRT(
AVERAGE(
(IF(B450&lt;&gt;0,((B450-0.75)/B450)^2,0)) +
(IF(C450&lt;&gt;0,((C450-0.35)/C450)^2,0)) +
(IF(D450&lt;&gt;0,((D450-0.25)/D450)^2,0)) +
(IF(E450&lt;&gt;0,((E450-0.3)/E450)^2,0)) +
(IF(F450&lt;&gt;0,((F450-0.45)/F450)^2,0)) +
(IF(G450&lt;&gt;0,((G450-10)/G450)^2,0)) +
(IF(H450&lt;&gt;0,((H450-5.5)/H450)^2,0)) +
(IF(I450&lt;&gt;0,((I450-1750)/I450)^2,0)) +
(IF(J450&lt;&gt;0,((J450-0.16)/J450)^2,0)) +
(IF(K450&lt;&gt;0,((IF(D450=0,0,K450)-400)/IF(D450=0,1,K450)))^2)
)
),"-")</f>
        <v>-</v>
      </c>
      <c r="AP450" s="1" t="str">
        <f t="shared" si="270"/>
        <v>-</v>
      </c>
      <c r="AQ450" s="1">
        <f t="shared" ref="AQ450:AQ513" si="300">IF(W450=AC450,SQRT(
AVERAGE(
(IF(B450&lt;&gt;0,((B450-0.65)/B450)^2,0)) +
(IF(C450&lt;&gt;0,((C450-0.5)/C450)^2,0)) +
(IF(D450&lt;&gt;0,((D450-0.05)/D450)^2,0)) +
(IF(E450&lt;&gt;0,((E450-0.05)/E450)^2,0)) +
(IF(F450&lt;&gt;0,((F450-0.95)/F450)^2,0)) +
(IF(G450&lt;&gt;0,((G450-9)/G450)^2,0)) +
(IF(H450&lt;&gt;0,((H450-5.5)/H450)^2,0)) +
(IF(I450&lt;&gt;0,((I450-1400)/I450)^2,0)) +
(IF(J450&lt;&gt;0,((J450-0.2)/J450)^2,0)) +
(IF(K450&lt;&gt;0,((IF(D450=0,0,K450)-0)/IF(D450=0,1,K450)))^2)
)
),"-")</f>
        <v>1.6188085308393969</v>
      </c>
      <c r="AR450" s="1" t="str">
        <f t="shared" ref="AR450:AR513" si="301">IF(X450=AC450,SQRT(
AVERAGE(
(IF(B450&lt;&gt;0,((B450-0.8)/B450)^2,0)) +
(IF(C450&lt;&gt;0,((C450-0.625)/C450)^2,0)) +
(IF(D450&lt;&gt;0,((D450-0.05)/D450)^2,0)) +
(IF(E450&lt;&gt;0,((E450-0.05)/E450)^2,0)) +
(IF(F450&lt;&gt;0,((F450-0.95)/F450)^2,0)) +
(IF(G450&lt;&gt;0,((G450-1)/G450)^2,0)) +
(IF(H450&lt;&gt;0,((H450-4.5)/H450)^2,0)) +
(IF(I450&lt;&gt;0,((I450-1100)/I450)^2,0)) +
(IF(J450&lt;&gt;0,((J450-0.225)/J450)^2,0)) +
(IF(K450&lt;&gt;0,((IF(D450=0,0,K450)-0)/IF(D450=0,1,K450)))^2)
)
),"-")</f>
        <v>-</v>
      </c>
      <c r="AS450" s="1" t="str">
        <f t="shared" ref="AS450:AS513" si="302">IF(Y450=AC450,SQRT(
AVERAGE(
(IF(B450&lt;&gt;0,((B450-0.95)/B450)^2,0)) +
(IF(C450&lt;&gt;0,((C450-0.05)/C450)^2,0)) +
(IF(D450&lt;&gt;0,((D450-0.05)/D450)^2,0)) +
(IF(E450&lt;&gt;0,((E450-0.05)/E450)^2,0)) +
(IF(F450&lt;&gt;0,((F450-0.95)/F450)^2,0)) +
(IF(G450&lt;&gt;0,((G450-0.5)/G450)^2,0)) +
(IF(H450&lt;&gt;0,((H450-3.5)/H450)^2,0)) +
(IF(I450&lt;&gt;0,((I450-1400)/I450)^2,0)) +
(IF(J450&lt;&gt;0,((J450-0.2)/J450)^2,0)) +
(IF(K450&lt;&gt;0,((IF(D450=0,0,K450)-0)/IF(D450=0,1,K450)))^2)
)
),"-")</f>
        <v>-</v>
      </c>
      <c r="AT450" s="1" t="str">
        <f t="shared" ref="AT450:AT513" si="303">IF(Z450=AC450,SQRT(
AVERAGE(
(IF(B450&lt;&gt;0,((B450-0.95)/B450)^2,0)) +
(IF(C450&lt;&gt;0,((C450-0.05)/C450)^2,0)) +
(IF(D450&lt;&gt;0,((D450-0.05)/D450)^2,0)) +
(IF(E450&lt;&gt;0,((E450-0.95)/E450)^2,0)) +
(IF(F450&lt;&gt;0,((F450-0.05)/F450)^2,0)) +
(IF(G450&lt;&gt;0,((G450-0.1)/G450)^2,0)) +
(IF(H450&lt;&gt;0,((H450-1.5)/H450)^2,0)) +
(IF(I450&lt;&gt;0,((I450-1350)/I450)^2,0)) +
(IF(J450&lt;&gt;0,((J450-0.225)/J450)^2,0)) +
(IF(K450&lt;&gt;0,((IF(D450=0,0,K450)-0)/IF(D450=0,1,K450)))^2)
)
),"-")</f>
        <v>-</v>
      </c>
      <c r="AU450" s="1" t="str">
        <f t="shared" ref="AU450:AU513" si="304">IF(AA450=AC450,SQRT(
AVERAGE(
(IF(B450&lt;&gt;0,((B450-0.95)/B450)^2,0)) +
(IF(C450&lt;&gt;0,((C450-0.05)/C450)^2,0)) +
(IF(D450&lt;&gt;0,((D450-0.05)/D450)^2,0)) +
(IF(E450&lt;&gt;0,((E450-0.95)/E450)^2,0)) +
(IF(F450&lt;&gt;0,((F450-0.05)/F450)^2,0)) +
(IF(G450&lt;&gt;0,((G450-0.125)/G450)^2,0)) +
(IF(H450&lt;&gt;0,((H450-1.5)/H450)^2,0)) +
(IF(I450&lt;&gt;0,((I450-1000)/I450)^2,0)) +
(IF(J450&lt;&gt;0,((J450-0.275)/J450)^2,0)) +
(IF(K450&lt;&gt;0,((IF(D450=0,0,K450)-0)/IF(D450=0,1,K450)))^2)
)
),"-")</f>
        <v>-</v>
      </c>
      <c r="AV450" s="1" t="str">
        <f t="shared" ref="AV450:AV513" si="305">IF(AB450=AC450,SQRT(
AVERAGE(
(IF(B450&lt;&gt;0,((B450-0.95)/B450)^2,0)) +
(IF(C450&lt;&gt;0,((C450-0.05)/C450)^2,0)) +
(IF(D450&lt;&gt;0,((D450-0.05)/D450)^2,0)) +
(IF(E450&lt;&gt;0,((E450-0.95)/E450)^2,0)) +
(IF(F450&lt;&gt;0,((F450-0.05)/F450)^2,0)) +
(IF(G450&lt;&gt;0,((G450-0)/G450)^2,0)) +
(IF(H450&lt;&gt;0,((H450-1)/H450)^2,0)) +
(IF(I450&lt;&gt;0,((I450-1500)/I450)^2,0)) +
(IF(J450&lt;&gt;0,((J450-0.06)/J450)^2,0)) +
(IF(K450&lt;&gt;0,((IF(D450=0,0,K450)-0)/IF(D450=0,1,K450)))^2)
)
),"-")</f>
        <v>-</v>
      </c>
      <c r="AW450" s="5">
        <f t="shared" si="271"/>
        <v>12</v>
      </c>
      <c r="AX450" s="1">
        <f t="shared" si="272"/>
        <v>1.6188085308393969</v>
      </c>
    </row>
    <row r="451" spans="1:50" x14ac:dyDescent="0.2">
      <c r="A451" s="4">
        <v>449</v>
      </c>
      <c r="B451" s="21">
        <v>0.39738802451161698</v>
      </c>
      <c r="C451" s="21">
        <v>45.558</v>
      </c>
      <c r="D451" s="21">
        <v>21</v>
      </c>
      <c r="E451" s="21">
        <v>13</v>
      </c>
      <c r="F451" s="21">
        <v>66</v>
      </c>
      <c r="G451" s="21">
        <v>9.6643905340456495</v>
      </c>
      <c r="H451" s="21">
        <v>7</v>
      </c>
      <c r="I451" s="21">
        <v>1500</v>
      </c>
      <c r="J451" s="21">
        <v>185</v>
      </c>
      <c r="K451" s="21">
        <v>12.5</v>
      </c>
      <c r="L451" s="2">
        <f t="shared" si="273"/>
        <v>3</v>
      </c>
      <c r="M451" s="2">
        <f t="shared" si="274"/>
        <v>4</v>
      </c>
      <c r="N451" s="2">
        <f t="shared" si="275"/>
        <v>4</v>
      </c>
      <c r="O451" s="2">
        <f t="shared" si="276"/>
        <v>4</v>
      </c>
      <c r="P451" s="2">
        <f t="shared" si="277"/>
        <v>3</v>
      </c>
      <c r="Q451" s="2">
        <f t="shared" si="278"/>
        <v>4</v>
      </c>
      <c r="R451" s="2">
        <f t="shared" si="279"/>
        <v>4</v>
      </c>
      <c r="S451" s="2">
        <f t="shared" si="280"/>
        <v>4</v>
      </c>
      <c r="T451" s="2">
        <f t="shared" si="281"/>
        <v>4</v>
      </c>
      <c r="U451" s="2">
        <f t="shared" si="282"/>
        <v>3</v>
      </c>
      <c r="V451" s="10">
        <f t="shared" si="283"/>
        <v>0</v>
      </c>
      <c r="W451" s="2">
        <f t="shared" si="284"/>
        <v>0</v>
      </c>
      <c r="X451" s="2">
        <f t="shared" si="285"/>
        <v>0</v>
      </c>
      <c r="Y451" s="2">
        <f t="shared" si="286"/>
        <v>0</v>
      </c>
      <c r="Z451" s="2">
        <f t="shared" si="287"/>
        <v>0</v>
      </c>
      <c r="AA451" s="2">
        <f t="shared" si="288"/>
        <v>0</v>
      </c>
      <c r="AB451" s="2">
        <f t="shared" si="289"/>
        <v>0</v>
      </c>
      <c r="AC451" s="2">
        <f t="shared" ref="AC451:AC514" si="306">MAX(L451:AB451)</f>
        <v>4</v>
      </c>
      <c r="AD451" s="5">
        <f t="shared" ref="AD451:AD514" si="307">MATCH(MAX(L451:AB451), L451:AB451, 0)</f>
        <v>2</v>
      </c>
      <c r="AE451">
        <f t="shared" ref="AE451:AE514" si="308">COUNTIF(L451:AB451, MAX(L451:AB451))</f>
        <v>7</v>
      </c>
      <c r="AF451" s="1" t="str">
        <f t="shared" si="290"/>
        <v>-</v>
      </c>
      <c r="AG451" s="1">
        <f t="shared" si="291"/>
        <v>3.0916075606447411</v>
      </c>
      <c r="AH451" s="1">
        <f t="shared" si="292"/>
        <v>2.9946460526186822</v>
      </c>
      <c r="AI451" s="1">
        <f t="shared" si="293"/>
        <v>3.0883459129497761</v>
      </c>
      <c r="AJ451" s="1" t="str">
        <f t="shared" si="294"/>
        <v>-</v>
      </c>
      <c r="AK451" s="1">
        <f t="shared" si="295"/>
        <v>2.4125669245115824</v>
      </c>
      <c r="AL451" s="1">
        <f t="shared" si="296"/>
        <v>2.3820691507134724</v>
      </c>
      <c r="AM451" s="1">
        <f t="shared" si="297"/>
        <v>2.7141063902001727</v>
      </c>
      <c r="AN451" s="1">
        <f t="shared" si="298"/>
        <v>2.6564894726941146</v>
      </c>
      <c r="AO451" s="1" t="str">
        <f t="shared" si="299"/>
        <v>-</v>
      </c>
      <c r="AP451" s="1" t="str">
        <f t="shared" ref="AP451:AP514" si="309">IF(V451=AC451,SQRT(
AVERAGE(
(IF(B451&lt;&gt;0,((B451-0.2)/B451)^2,0)) +
(IF(C451&lt;&gt;0,((C451-2)/C451)^2,0)) +
(IF(D451&lt;&gt;0,((D451-0.05)/D451)^2,0)) +
(IF(E451&lt;&gt;0,((E451-0.05)/E451)^2,0)) +
(IF(F451&lt;&gt;0,((F451-0.95)/F451)^2,0)) +
(IF(G451&lt;&gt;0,((G451-16.5)/G451)^2,0)) +
(IF(H451&lt;&gt;0,((H451-8)/H451)^2,0)) +
(IF(J451&lt;&gt;0,((J451-0.15)/J451)^2,0)) +
(IF(K451&lt;&gt;0,((IF(D451=0,0,K451)-0)/IF(D451=0,1,K451)))^2)
)
),"-")</f>
        <v>-</v>
      </c>
      <c r="AQ451" s="1" t="str">
        <f t="shared" si="300"/>
        <v>-</v>
      </c>
      <c r="AR451" s="1" t="str">
        <f t="shared" si="301"/>
        <v>-</v>
      </c>
      <c r="AS451" s="1" t="str">
        <f t="shared" si="302"/>
        <v>-</v>
      </c>
      <c r="AT451" s="1" t="str">
        <f t="shared" si="303"/>
        <v>-</v>
      </c>
      <c r="AU451" s="1" t="str">
        <f t="shared" si="304"/>
        <v>-</v>
      </c>
      <c r="AV451" s="1" t="str">
        <f t="shared" si="305"/>
        <v>-</v>
      </c>
      <c r="AW451" s="5">
        <f t="shared" ref="AW451:AW514" si="310">MATCH(MIN(AF451:AV451), AF451:AV451, 0)</f>
        <v>7</v>
      </c>
      <c r="AX451" s="1">
        <f t="shared" ref="AX451:AX514" si="311">MIN(AF451:AV451)</f>
        <v>2.3820691507134724</v>
      </c>
    </row>
    <row r="452" spans="1:50" x14ac:dyDescent="0.2">
      <c r="A452" s="4">
        <v>450</v>
      </c>
      <c r="B452" s="21">
        <v>0.51530761674679604</v>
      </c>
      <c r="C452" s="21">
        <v>27.431000000000001</v>
      </c>
      <c r="D452" s="21">
        <v>57</v>
      </c>
      <c r="E452" s="21">
        <v>10</v>
      </c>
      <c r="F452" s="21">
        <v>33</v>
      </c>
      <c r="G452" s="21">
        <v>9.6984603249815091</v>
      </c>
      <c r="H452" s="21">
        <v>7</v>
      </c>
      <c r="I452" s="21">
        <v>1500</v>
      </c>
      <c r="J452" s="21">
        <v>185</v>
      </c>
      <c r="K452" s="21">
        <v>12.5</v>
      </c>
      <c r="L452" s="2">
        <f t="shared" si="273"/>
        <v>3</v>
      </c>
      <c r="M452" s="2">
        <f t="shared" si="274"/>
        <v>5</v>
      </c>
      <c r="N452" s="2">
        <f t="shared" si="275"/>
        <v>5</v>
      </c>
      <c r="O452" s="2">
        <f t="shared" si="276"/>
        <v>5</v>
      </c>
      <c r="P452" s="2">
        <f t="shared" si="277"/>
        <v>4</v>
      </c>
      <c r="Q452" s="2">
        <f t="shared" si="278"/>
        <v>4</v>
      </c>
      <c r="R452" s="2">
        <f t="shared" si="279"/>
        <v>3</v>
      </c>
      <c r="S452" s="2">
        <f t="shared" si="280"/>
        <v>3</v>
      </c>
      <c r="T452" s="2">
        <f t="shared" si="281"/>
        <v>3</v>
      </c>
      <c r="U452" s="2">
        <f t="shared" si="282"/>
        <v>2</v>
      </c>
      <c r="V452" s="10">
        <f t="shared" si="283"/>
        <v>0</v>
      </c>
      <c r="W452" s="2">
        <f t="shared" si="284"/>
        <v>0</v>
      </c>
      <c r="X452" s="2">
        <f t="shared" si="285"/>
        <v>0</v>
      </c>
      <c r="Y452" s="2">
        <f t="shared" si="286"/>
        <v>0</v>
      </c>
      <c r="Z452" s="2">
        <f t="shared" si="287"/>
        <v>0</v>
      </c>
      <c r="AA452" s="2">
        <f t="shared" si="288"/>
        <v>0</v>
      </c>
      <c r="AB452" s="2">
        <f t="shared" si="289"/>
        <v>0</v>
      </c>
      <c r="AC452" s="2">
        <f t="shared" si="306"/>
        <v>5</v>
      </c>
      <c r="AD452" s="5">
        <f t="shared" si="307"/>
        <v>2</v>
      </c>
      <c r="AE452">
        <f t="shared" si="308"/>
        <v>3</v>
      </c>
      <c r="AF452" s="1" t="str">
        <f t="shared" si="290"/>
        <v>-</v>
      </c>
      <c r="AG452" s="1">
        <f t="shared" si="291"/>
        <v>3.0853958369408372</v>
      </c>
      <c r="AH452" s="1">
        <f t="shared" si="292"/>
        <v>3.0000378674601107</v>
      </c>
      <c r="AI452" s="1">
        <f t="shared" si="293"/>
        <v>3.0383665250202334</v>
      </c>
      <c r="AJ452" s="1" t="str">
        <f t="shared" si="294"/>
        <v>-</v>
      </c>
      <c r="AK452" s="1" t="str">
        <f t="shared" si="295"/>
        <v>-</v>
      </c>
      <c r="AL452" s="1" t="str">
        <f t="shared" si="296"/>
        <v>-</v>
      </c>
      <c r="AM452" s="1" t="str">
        <f t="shared" si="297"/>
        <v>-</v>
      </c>
      <c r="AN452" s="1" t="str">
        <f t="shared" si="298"/>
        <v>-</v>
      </c>
      <c r="AO452" s="1" t="str">
        <f t="shared" si="299"/>
        <v>-</v>
      </c>
      <c r="AP452" s="1" t="str">
        <f t="shared" si="309"/>
        <v>-</v>
      </c>
      <c r="AQ452" s="1" t="str">
        <f t="shared" si="300"/>
        <v>-</v>
      </c>
      <c r="AR452" s="1" t="str">
        <f t="shared" si="301"/>
        <v>-</v>
      </c>
      <c r="AS452" s="1" t="str">
        <f t="shared" si="302"/>
        <v>-</v>
      </c>
      <c r="AT452" s="1" t="str">
        <f t="shared" si="303"/>
        <v>-</v>
      </c>
      <c r="AU452" s="1" t="str">
        <f t="shared" si="304"/>
        <v>-</v>
      </c>
      <c r="AV452" s="1" t="str">
        <f t="shared" si="305"/>
        <v>-</v>
      </c>
      <c r="AW452" s="5">
        <f t="shared" si="310"/>
        <v>3</v>
      </c>
      <c r="AX452" s="1">
        <f t="shared" si="311"/>
        <v>3.0000378674601107</v>
      </c>
    </row>
    <row r="453" spans="1:50" x14ac:dyDescent="0.2">
      <c r="A453" s="4">
        <v>451</v>
      </c>
      <c r="B453" s="21">
        <v>0.52834482311021103</v>
      </c>
      <c r="C453" s="21">
        <v>95.114000000000004</v>
      </c>
      <c r="D453" s="21">
        <v>23</v>
      </c>
      <c r="E453" s="21">
        <v>67</v>
      </c>
      <c r="F453" s="21">
        <v>10</v>
      </c>
      <c r="G453" s="21">
        <v>9.5113707467129398</v>
      </c>
      <c r="H453" s="21">
        <v>7</v>
      </c>
      <c r="I453" s="21">
        <v>1500</v>
      </c>
      <c r="J453" s="21">
        <v>185</v>
      </c>
      <c r="K453" s="21">
        <v>12.5</v>
      </c>
      <c r="L453" s="2">
        <f t="shared" si="273"/>
        <v>2</v>
      </c>
      <c r="M453" s="2">
        <f t="shared" si="274"/>
        <v>5</v>
      </c>
      <c r="N453" s="2">
        <f t="shared" si="275"/>
        <v>5</v>
      </c>
      <c r="O453" s="2">
        <f t="shared" si="276"/>
        <v>5</v>
      </c>
      <c r="P453" s="2">
        <f t="shared" si="277"/>
        <v>4</v>
      </c>
      <c r="Q453" s="2">
        <f t="shared" si="278"/>
        <v>4</v>
      </c>
      <c r="R453" s="2">
        <f t="shared" si="279"/>
        <v>3</v>
      </c>
      <c r="S453" s="2">
        <f t="shared" si="280"/>
        <v>2</v>
      </c>
      <c r="T453" s="2">
        <f t="shared" si="281"/>
        <v>2</v>
      </c>
      <c r="U453" s="2">
        <f t="shared" si="282"/>
        <v>3</v>
      </c>
      <c r="V453" s="10">
        <f t="shared" si="283"/>
        <v>0</v>
      </c>
      <c r="W453" s="2">
        <f t="shared" si="284"/>
        <v>0</v>
      </c>
      <c r="X453" s="2">
        <f t="shared" si="285"/>
        <v>0</v>
      </c>
      <c r="Y453" s="2">
        <f t="shared" si="286"/>
        <v>0</v>
      </c>
      <c r="Z453" s="2">
        <f t="shared" si="287"/>
        <v>0</v>
      </c>
      <c r="AA453" s="2">
        <f t="shared" si="288"/>
        <v>0</v>
      </c>
      <c r="AB453" s="2">
        <f t="shared" si="289"/>
        <v>0</v>
      </c>
      <c r="AC453" s="2">
        <f t="shared" si="306"/>
        <v>5</v>
      </c>
      <c r="AD453" s="5">
        <f t="shared" si="307"/>
        <v>2</v>
      </c>
      <c r="AE453">
        <f t="shared" si="308"/>
        <v>3</v>
      </c>
      <c r="AF453" s="1" t="str">
        <f t="shared" si="290"/>
        <v>-</v>
      </c>
      <c r="AG453" s="1">
        <f t="shared" si="291"/>
        <v>3.1108821976903172</v>
      </c>
      <c r="AH453" s="1">
        <f t="shared" si="292"/>
        <v>3.0111578009555542</v>
      </c>
      <c r="AI453" s="1">
        <f t="shared" si="293"/>
        <v>3.078447233441469</v>
      </c>
      <c r="AJ453" s="1" t="str">
        <f t="shared" si="294"/>
        <v>-</v>
      </c>
      <c r="AK453" s="1" t="str">
        <f t="shared" si="295"/>
        <v>-</v>
      </c>
      <c r="AL453" s="1" t="str">
        <f t="shared" si="296"/>
        <v>-</v>
      </c>
      <c r="AM453" s="1" t="str">
        <f t="shared" si="297"/>
        <v>-</v>
      </c>
      <c r="AN453" s="1" t="str">
        <f t="shared" si="298"/>
        <v>-</v>
      </c>
      <c r="AO453" s="1" t="str">
        <f t="shared" si="299"/>
        <v>-</v>
      </c>
      <c r="AP453" s="1" t="str">
        <f t="shared" si="309"/>
        <v>-</v>
      </c>
      <c r="AQ453" s="1" t="str">
        <f t="shared" si="300"/>
        <v>-</v>
      </c>
      <c r="AR453" s="1" t="str">
        <f t="shared" si="301"/>
        <v>-</v>
      </c>
      <c r="AS453" s="1" t="str">
        <f t="shared" si="302"/>
        <v>-</v>
      </c>
      <c r="AT453" s="1" t="str">
        <f t="shared" si="303"/>
        <v>-</v>
      </c>
      <c r="AU453" s="1" t="str">
        <f t="shared" si="304"/>
        <v>-</v>
      </c>
      <c r="AV453" s="1" t="str">
        <f t="shared" si="305"/>
        <v>-</v>
      </c>
      <c r="AW453" s="5">
        <f t="shared" si="310"/>
        <v>3</v>
      </c>
      <c r="AX453" s="1">
        <f t="shared" si="311"/>
        <v>3.0111578009555542</v>
      </c>
    </row>
    <row r="454" spans="1:50" x14ac:dyDescent="0.2">
      <c r="A454" s="4">
        <v>452</v>
      </c>
      <c r="B454" s="21">
        <v>0.30390494880704599</v>
      </c>
      <c r="C454" s="21">
        <v>1.9450000000000001</v>
      </c>
      <c r="D454" s="21">
        <v>48</v>
      </c>
      <c r="E454" s="21">
        <v>33</v>
      </c>
      <c r="F454" s="21">
        <v>19</v>
      </c>
      <c r="G454" s="21">
        <v>13.423733925147401</v>
      </c>
      <c r="H454" s="21">
        <v>7</v>
      </c>
      <c r="I454" s="21">
        <v>1500</v>
      </c>
      <c r="J454" s="21">
        <v>0.15</v>
      </c>
      <c r="K454" s="21">
        <v>37.5</v>
      </c>
      <c r="L454" s="2">
        <f t="shared" si="273"/>
        <v>4</v>
      </c>
      <c r="M454" s="2">
        <f t="shared" si="274"/>
        <v>10</v>
      </c>
      <c r="N454" s="2">
        <f t="shared" si="275"/>
        <v>7</v>
      </c>
      <c r="O454" s="2">
        <f t="shared" si="276"/>
        <v>5</v>
      </c>
      <c r="P454" s="2">
        <f t="shared" si="277"/>
        <v>4</v>
      </c>
      <c r="Q454" s="2">
        <f t="shared" si="278"/>
        <v>3</v>
      </c>
      <c r="R454" s="2">
        <f t="shared" si="279"/>
        <v>5</v>
      </c>
      <c r="S454" s="2">
        <f t="shared" si="280"/>
        <v>2</v>
      </c>
      <c r="T454" s="2">
        <f t="shared" si="281"/>
        <v>2</v>
      </c>
      <c r="U454" s="2">
        <f t="shared" si="282"/>
        <v>4</v>
      </c>
      <c r="V454" s="10">
        <f t="shared" si="283"/>
        <v>0</v>
      </c>
      <c r="W454" s="2">
        <f t="shared" si="284"/>
        <v>0</v>
      </c>
      <c r="X454" s="2">
        <f t="shared" si="285"/>
        <v>0</v>
      </c>
      <c r="Y454" s="2">
        <f t="shared" si="286"/>
        <v>0</v>
      </c>
      <c r="Z454" s="2">
        <f t="shared" si="287"/>
        <v>0</v>
      </c>
      <c r="AA454" s="2">
        <f t="shared" si="288"/>
        <v>0</v>
      </c>
      <c r="AB454" s="2">
        <f t="shared" si="289"/>
        <v>0</v>
      </c>
      <c r="AC454" s="2">
        <f t="shared" si="306"/>
        <v>10</v>
      </c>
      <c r="AD454" s="5">
        <f t="shared" si="307"/>
        <v>2</v>
      </c>
      <c r="AE454">
        <f t="shared" si="308"/>
        <v>1</v>
      </c>
      <c r="AF454" s="1" t="str">
        <f t="shared" si="290"/>
        <v>-</v>
      </c>
      <c r="AG454" s="1">
        <f t="shared" si="291"/>
        <v>1.8469862857101105</v>
      </c>
      <c r="AH454" s="1" t="str">
        <f t="shared" si="292"/>
        <v>-</v>
      </c>
      <c r="AI454" s="1" t="str">
        <f t="shared" si="293"/>
        <v>-</v>
      </c>
      <c r="AJ454" s="1" t="str">
        <f t="shared" si="294"/>
        <v>-</v>
      </c>
      <c r="AK454" s="1" t="str">
        <f t="shared" si="295"/>
        <v>-</v>
      </c>
      <c r="AL454" s="1" t="str">
        <f t="shared" si="296"/>
        <v>-</v>
      </c>
      <c r="AM454" s="1" t="str">
        <f t="shared" si="297"/>
        <v>-</v>
      </c>
      <c r="AN454" s="1" t="str">
        <f t="shared" si="298"/>
        <v>-</v>
      </c>
      <c r="AO454" s="1" t="str">
        <f t="shared" si="299"/>
        <v>-</v>
      </c>
      <c r="AP454" s="1" t="str">
        <f t="shared" si="309"/>
        <v>-</v>
      </c>
      <c r="AQ454" s="1" t="str">
        <f t="shared" si="300"/>
        <v>-</v>
      </c>
      <c r="AR454" s="1" t="str">
        <f t="shared" si="301"/>
        <v>-</v>
      </c>
      <c r="AS454" s="1" t="str">
        <f t="shared" si="302"/>
        <v>-</v>
      </c>
      <c r="AT454" s="1" t="str">
        <f t="shared" si="303"/>
        <v>-</v>
      </c>
      <c r="AU454" s="1" t="str">
        <f t="shared" si="304"/>
        <v>-</v>
      </c>
      <c r="AV454" s="1" t="str">
        <f t="shared" si="305"/>
        <v>-</v>
      </c>
      <c r="AW454" s="5">
        <f t="shared" si="310"/>
        <v>2</v>
      </c>
      <c r="AX454" s="1">
        <f t="shared" si="311"/>
        <v>1.8469862857101105</v>
      </c>
    </row>
    <row r="455" spans="1:50" x14ac:dyDescent="0.2">
      <c r="A455" s="4">
        <v>453</v>
      </c>
      <c r="B455" s="21">
        <v>0.47817278150543002</v>
      </c>
      <c r="C455" s="21">
        <v>27.170999999999999</v>
      </c>
      <c r="D455" s="21">
        <v>37</v>
      </c>
      <c r="E455" s="21">
        <v>47</v>
      </c>
      <c r="F455" s="21">
        <v>16</v>
      </c>
      <c r="G455" s="21">
        <v>8.1514073456287193</v>
      </c>
      <c r="H455" s="21">
        <v>6</v>
      </c>
      <c r="I455" s="21">
        <v>1500</v>
      </c>
      <c r="J455" s="21">
        <v>0.15</v>
      </c>
      <c r="K455" s="21">
        <v>37.5</v>
      </c>
      <c r="L455" s="2">
        <f t="shared" si="273"/>
        <v>4</v>
      </c>
      <c r="M455" s="2">
        <f t="shared" si="274"/>
        <v>7</v>
      </c>
      <c r="N455" s="2">
        <f t="shared" si="275"/>
        <v>8</v>
      </c>
      <c r="O455" s="2">
        <f t="shared" si="276"/>
        <v>4</v>
      </c>
      <c r="P455" s="2">
        <f t="shared" si="277"/>
        <v>5</v>
      </c>
      <c r="Q455" s="2">
        <f t="shared" si="278"/>
        <v>6</v>
      </c>
      <c r="R455" s="2">
        <f t="shared" si="279"/>
        <v>4</v>
      </c>
      <c r="S455" s="2">
        <f t="shared" si="280"/>
        <v>4</v>
      </c>
      <c r="T455" s="2">
        <f t="shared" si="281"/>
        <v>4</v>
      </c>
      <c r="U455" s="2">
        <f t="shared" si="282"/>
        <v>4</v>
      </c>
      <c r="V455" s="10">
        <f t="shared" si="283"/>
        <v>0</v>
      </c>
      <c r="W455" s="2">
        <f t="shared" si="284"/>
        <v>0</v>
      </c>
      <c r="X455" s="2">
        <f t="shared" si="285"/>
        <v>0</v>
      </c>
      <c r="Y455" s="2">
        <f t="shared" si="286"/>
        <v>0</v>
      </c>
      <c r="Z455" s="2">
        <f t="shared" si="287"/>
        <v>0</v>
      </c>
      <c r="AA455" s="2">
        <f t="shared" si="288"/>
        <v>0</v>
      </c>
      <c r="AB455" s="2">
        <f t="shared" si="289"/>
        <v>0</v>
      </c>
      <c r="AC455" s="2">
        <f t="shared" si="306"/>
        <v>8</v>
      </c>
      <c r="AD455" s="5">
        <f t="shared" si="307"/>
        <v>3</v>
      </c>
      <c r="AE455">
        <f t="shared" si="308"/>
        <v>1</v>
      </c>
      <c r="AF455" s="1" t="str">
        <f t="shared" si="290"/>
        <v>-</v>
      </c>
      <c r="AG455" s="1" t="str">
        <f t="shared" si="291"/>
        <v>-</v>
      </c>
      <c r="AH455" s="1">
        <f t="shared" si="292"/>
        <v>1.980824642255931</v>
      </c>
      <c r="AI455" s="1" t="str">
        <f t="shared" si="293"/>
        <v>-</v>
      </c>
      <c r="AJ455" s="1" t="str">
        <f t="shared" si="294"/>
        <v>-</v>
      </c>
      <c r="AK455" s="1" t="str">
        <f t="shared" si="295"/>
        <v>-</v>
      </c>
      <c r="AL455" s="1" t="str">
        <f t="shared" si="296"/>
        <v>-</v>
      </c>
      <c r="AM455" s="1" t="str">
        <f t="shared" si="297"/>
        <v>-</v>
      </c>
      <c r="AN455" s="1" t="str">
        <f t="shared" si="298"/>
        <v>-</v>
      </c>
      <c r="AO455" s="1" t="str">
        <f t="shared" si="299"/>
        <v>-</v>
      </c>
      <c r="AP455" s="1" t="str">
        <f t="shared" si="309"/>
        <v>-</v>
      </c>
      <c r="AQ455" s="1" t="str">
        <f t="shared" si="300"/>
        <v>-</v>
      </c>
      <c r="AR455" s="1" t="str">
        <f t="shared" si="301"/>
        <v>-</v>
      </c>
      <c r="AS455" s="1" t="str">
        <f t="shared" si="302"/>
        <v>-</v>
      </c>
      <c r="AT455" s="1" t="str">
        <f t="shared" si="303"/>
        <v>-</v>
      </c>
      <c r="AU455" s="1" t="str">
        <f t="shared" si="304"/>
        <v>-</v>
      </c>
      <c r="AV455" s="1" t="str">
        <f t="shared" si="305"/>
        <v>-</v>
      </c>
      <c r="AW455" s="5">
        <f t="shared" si="310"/>
        <v>3</v>
      </c>
      <c r="AX455" s="1">
        <f t="shared" si="311"/>
        <v>1.980824642255931</v>
      </c>
    </row>
    <row r="456" spans="1:50" x14ac:dyDescent="0.2">
      <c r="A456" s="4">
        <v>454</v>
      </c>
      <c r="B456" s="21">
        <v>0.33243681016293403</v>
      </c>
      <c r="C456" s="21">
        <v>9.0329999999999995</v>
      </c>
      <c r="D456" s="21">
        <v>100</v>
      </c>
      <c r="E456" s="21">
        <v>0</v>
      </c>
      <c r="F456" s="21">
        <v>0</v>
      </c>
      <c r="G456" s="21">
        <v>10.440873794747899</v>
      </c>
      <c r="H456" s="21">
        <v>7</v>
      </c>
      <c r="I456" s="21">
        <v>1500</v>
      </c>
      <c r="J456" s="21">
        <v>0.15</v>
      </c>
      <c r="K456" s="21">
        <v>37.5</v>
      </c>
      <c r="L456" s="2">
        <f t="shared" si="273"/>
        <v>5</v>
      </c>
      <c r="M456" s="2">
        <f t="shared" si="274"/>
        <v>7</v>
      </c>
      <c r="N456" s="2">
        <f t="shared" si="275"/>
        <v>5</v>
      </c>
      <c r="O456" s="2">
        <f t="shared" si="276"/>
        <v>4</v>
      </c>
      <c r="P456" s="2">
        <f t="shared" si="277"/>
        <v>3</v>
      </c>
      <c r="Q456" s="2">
        <f t="shared" si="278"/>
        <v>2</v>
      </c>
      <c r="R456" s="2">
        <f t="shared" si="279"/>
        <v>5</v>
      </c>
      <c r="S456" s="2">
        <f t="shared" si="280"/>
        <v>3</v>
      </c>
      <c r="T456" s="2">
        <f t="shared" si="281"/>
        <v>3</v>
      </c>
      <c r="U456" s="2">
        <f t="shared" si="282"/>
        <v>3</v>
      </c>
      <c r="V456" s="10">
        <f t="shared" si="283"/>
        <v>0</v>
      </c>
      <c r="W456" s="2">
        <f t="shared" si="284"/>
        <v>0</v>
      </c>
      <c r="X456" s="2">
        <f t="shared" si="285"/>
        <v>0</v>
      </c>
      <c r="Y456" s="2">
        <f t="shared" si="286"/>
        <v>0</v>
      </c>
      <c r="Z456" s="2">
        <f t="shared" si="287"/>
        <v>0</v>
      </c>
      <c r="AA456" s="2">
        <f t="shared" si="288"/>
        <v>0</v>
      </c>
      <c r="AB456" s="2">
        <f t="shared" si="289"/>
        <v>0</v>
      </c>
      <c r="AC456" s="2">
        <f t="shared" si="306"/>
        <v>7</v>
      </c>
      <c r="AD456" s="5">
        <f t="shared" si="307"/>
        <v>2</v>
      </c>
      <c r="AE456">
        <f t="shared" si="308"/>
        <v>1</v>
      </c>
      <c r="AF456" s="1" t="str">
        <f t="shared" si="290"/>
        <v>-</v>
      </c>
      <c r="AG456" s="1">
        <f t="shared" si="291"/>
        <v>1.5328039336413399</v>
      </c>
      <c r="AH456" s="1" t="str">
        <f t="shared" si="292"/>
        <v>-</v>
      </c>
      <c r="AI456" s="1" t="str">
        <f t="shared" si="293"/>
        <v>-</v>
      </c>
      <c r="AJ456" s="1" t="str">
        <f t="shared" si="294"/>
        <v>-</v>
      </c>
      <c r="AK456" s="1" t="str">
        <f t="shared" si="295"/>
        <v>-</v>
      </c>
      <c r="AL456" s="1" t="str">
        <f t="shared" si="296"/>
        <v>-</v>
      </c>
      <c r="AM456" s="1" t="str">
        <f t="shared" si="297"/>
        <v>-</v>
      </c>
      <c r="AN456" s="1" t="str">
        <f t="shared" si="298"/>
        <v>-</v>
      </c>
      <c r="AO456" s="1" t="str">
        <f t="shared" si="299"/>
        <v>-</v>
      </c>
      <c r="AP456" s="1" t="str">
        <f t="shared" si="309"/>
        <v>-</v>
      </c>
      <c r="AQ456" s="1" t="str">
        <f t="shared" si="300"/>
        <v>-</v>
      </c>
      <c r="AR456" s="1" t="str">
        <f t="shared" si="301"/>
        <v>-</v>
      </c>
      <c r="AS456" s="1" t="str">
        <f t="shared" si="302"/>
        <v>-</v>
      </c>
      <c r="AT456" s="1" t="str">
        <f t="shared" si="303"/>
        <v>-</v>
      </c>
      <c r="AU456" s="1" t="str">
        <f t="shared" si="304"/>
        <v>-</v>
      </c>
      <c r="AV456" s="1" t="str">
        <f t="shared" si="305"/>
        <v>-</v>
      </c>
      <c r="AW456" s="5">
        <f t="shared" si="310"/>
        <v>2</v>
      </c>
      <c r="AX456" s="1">
        <f t="shared" si="311"/>
        <v>1.5328039336413399</v>
      </c>
    </row>
    <row r="457" spans="1:50" x14ac:dyDescent="0.2">
      <c r="A457" s="4">
        <v>455</v>
      </c>
      <c r="B457" s="21">
        <v>0.38621886119475202</v>
      </c>
      <c r="C457" s="21">
        <v>0.45</v>
      </c>
      <c r="D457" s="21">
        <v>62</v>
      </c>
      <c r="E457" s="21">
        <v>0</v>
      </c>
      <c r="F457" s="21">
        <v>38</v>
      </c>
      <c r="G457" s="21">
        <v>6.7503681241508904</v>
      </c>
      <c r="H457" s="21">
        <v>6</v>
      </c>
      <c r="I457" s="21">
        <v>1500</v>
      </c>
      <c r="J457" s="21">
        <v>0.15</v>
      </c>
      <c r="K457" s="21">
        <v>37.5</v>
      </c>
      <c r="L457" s="2">
        <f t="shared" si="273"/>
        <v>3</v>
      </c>
      <c r="M457" s="2">
        <f t="shared" si="274"/>
        <v>6</v>
      </c>
      <c r="N457" s="2">
        <f t="shared" si="275"/>
        <v>7</v>
      </c>
      <c r="O457" s="2">
        <f t="shared" si="276"/>
        <v>4</v>
      </c>
      <c r="P457" s="2">
        <f t="shared" si="277"/>
        <v>5</v>
      </c>
      <c r="Q457" s="2">
        <f t="shared" si="278"/>
        <v>6</v>
      </c>
      <c r="R457" s="2">
        <f t="shared" si="279"/>
        <v>5</v>
      </c>
      <c r="S457" s="2">
        <f t="shared" si="280"/>
        <v>5</v>
      </c>
      <c r="T457" s="2">
        <f t="shared" si="281"/>
        <v>5</v>
      </c>
      <c r="U457" s="2">
        <f t="shared" si="282"/>
        <v>5</v>
      </c>
      <c r="V457" s="10">
        <f t="shared" si="283"/>
        <v>0</v>
      </c>
      <c r="W457" s="2">
        <f t="shared" si="284"/>
        <v>0</v>
      </c>
      <c r="X457" s="2">
        <f t="shared" si="285"/>
        <v>0</v>
      </c>
      <c r="Y457" s="2">
        <f t="shared" si="286"/>
        <v>0</v>
      </c>
      <c r="Z457" s="2">
        <f t="shared" si="287"/>
        <v>0</v>
      </c>
      <c r="AA457" s="2">
        <f t="shared" si="288"/>
        <v>0</v>
      </c>
      <c r="AB457" s="2">
        <f t="shared" si="289"/>
        <v>0</v>
      </c>
      <c r="AC457" s="2">
        <f t="shared" si="306"/>
        <v>7</v>
      </c>
      <c r="AD457" s="5">
        <f t="shared" si="307"/>
        <v>3</v>
      </c>
      <c r="AE457">
        <f t="shared" si="308"/>
        <v>1</v>
      </c>
      <c r="AF457" s="1" t="str">
        <f t="shared" si="290"/>
        <v>-</v>
      </c>
      <c r="AG457" s="1" t="str">
        <f t="shared" si="291"/>
        <v>-</v>
      </c>
      <c r="AH457" s="1">
        <f t="shared" si="292"/>
        <v>2.05599281557451</v>
      </c>
      <c r="AI457" s="1" t="str">
        <f t="shared" si="293"/>
        <v>-</v>
      </c>
      <c r="AJ457" s="1" t="str">
        <f t="shared" si="294"/>
        <v>-</v>
      </c>
      <c r="AK457" s="1" t="str">
        <f t="shared" si="295"/>
        <v>-</v>
      </c>
      <c r="AL457" s="1" t="str">
        <f t="shared" si="296"/>
        <v>-</v>
      </c>
      <c r="AM457" s="1" t="str">
        <f t="shared" si="297"/>
        <v>-</v>
      </c>
      <c r="AN457" s="1" t="str">
        <f t="shared" si="298"/>
        <v>-</v>
      </c>
      <c r="AO457" s="1" t="str">
        <f t="shared" si="299"/>
        <v>-</v>
      </c>
      <c r="AP457" s="1" t="str">
        <f t="shared" si="309"/>
        <v>-</v>
      </c>
      <c r="AQ457" s="1" t="str">
        <f t="shared" si="300"/>
        <v>-</v>
      </c>
      <c r="AR457" s="1" t="str">
        <f t="shared" si="301"/>
        <v>-</v>
      </c>
      <c r="AS457" s="1" t="str">
        <f t="shared" si="302"/>
        <v>-</v>
      </c>
      <c r="AT457" s="1" t="str">
        <f t="shared" si="303"/>
        <v>-</v>
      </c>
      <c r="AU457" s="1" t="str">
        <f t="shared" si="304"/>
        <v>-</v>
      </c>
      <c r="AV457" s="1" t="str">
        <f t="shared" si="305"/>
        <v>-</v>
      </c>
      <c r="AW457" s="5">
        <f t="shared" si="310"/>
        <v>3</v>
      </c>
      <c r="AX457" s="1">
        <f t="shared" si="311"/>
        <v>2.05599281557451</v>
      </c>
    </row>
    <row r="458" spans="1:50" x14ac:dyDescent="0.2">
      <c r="A458" s="4">
        <v>456</v>
      </c>
      <c r="B458" s="21">
        <v>0.34865419456737201</v>
      </c>
      <c r="C458" s="21">
        <v>1.9850000000000001</v>
      </c>
      <c r="D458" s="21">
        <v>72</v>
      </c>
      <c r="E458" s="21">
        <v>22</v>
      </c>
      <c r="F458" s="21">
        <v>6</v>
      </c>
      <c r="G458" s="21">
        <v>10.369478266407301</v>
      </c>
      <c r="H458" s="21">
        <v>7</v>
      </c>
      <c r="I458" s="21">
        <v>1500</v>
      </c>
      <c r="J458" s="21">
        <v>0.15</v>
      </c>
      <c r="K458" s="21">
        <v>37.5</v>
      </c>
      <c r="L458" s="2">
        <f t="shared" si="273"/>
        <v>4</v>
      </c>
      <c r="M458" s="2">
        <f t="shared" si="274"/>
        <v>8</v>
      </c>
      <c r="N458" s="2">
        <f t="shared" si="275"/>
        <v>6</v>
      </c>
      <c r="O458" s="2">
        <f t="shared" si="276"/>
        <v>4</v>
      </c>
      <c r="P458" s="2">
        <f t="shared" si="277"/>
        <v>3</v>
      </c>
      <c r="Q458" s="2">
        <f t="shared" si="278"/>
        <v>3</v>
      </c>
      <c r="R458" s="2">
        <f t="shared" si="279"/>
        <v>6</v>
      </c>
      <c r="S458" s="2">
        <f t="shared" si="280"/>
        <v>2</v>
      </c>
      <c r="T458" s="2">
        <f t="shared" si="281"/>
        <v>2</v>
      </c>
      <c r="U458" s="2">
        <f t="shared" si="282"/>
        <v>4</v>
      </c>
      <c r="V458" s="10">
        <f t="shared" si="283"/>
        <v>0</v>
      </c>
      <c r="W458" s="2">
        <f t="shared" si="284"/>
        <v>0</v>
      </c>
      <c r="X458" s="2">
        <f t="shared" si="285"/>
        <v>0</v>
      </c>
      <c r="Y458" s="2">
        <f t="shared" si="286"/>
        <v>0</v>
      </c>
      <c r="Z458" s="2">
        <f t="shared" si="287"/>
        <v>0</v>
      </c>
      <c r="AA458" s="2">
        <f t="shared" si="288"/>
        <v>0</v>
      </c>
      <c r="AB458" s="2">
        <f t="shared" si="289"/>
        <v>0</v>
      </c>
      <c r="AC458" s="2">
        <f t="shared" si="306"/>
        <v>8</v>
      </c>
      <c r="AD458" s="5">
        <f t="shared" si="307"/>
        <v>2</v>
      </c>
      <c r="AE458">
        <f t="shared" si="308"/>
        <v>1</v>
      </c>
      <c r="AF458" s="1" t="str">
        <f t="shared" si="290"/>
        <v>-</v>
      </c>
      <c r="AG458" s="1">
        <f t="shared" si="291"/>
        <v>1.9044746707591487</v>
      </c>
      <c r="AH458" s="1" t="str">
        <f t="shared" si="292"/>
        <v>-</v>
      </c>
      <c r="AI458" s="1" t="str">
        <f t="shared" si="293"/>
        <v>-</v>
      </c>
      <c r="AJ458" s="1" t="str">
        <f t="shared" si="294"/>
        <v>-</v>
      </c>
      <c r="AK458" s="1" t="str">
        <f t="shared" si="295"/>
        <v>-</v>
      </c>
      <c r="AL458" s="1" t="str">
        <f t="shared" si="296"/>
        <v>-</v>
      </c>
      <c r="AM458" s="1" t="str">
        <f t="shared" si="297"/>
        <v>-</v>
      </c>
      <c r="AN458" s="1" t="str">
        <f t="shared" si="298"/>
        <v>-</v>
      </c>
      <c r="AO458" s="1" t="str">
        <f t="shared" si="299"/>
        <v>-</v>
      </c>
      <c r="AP458" s="1" t="str">
        <f t="shared" si="309"/>
        <v>-</v>
      </c>
      <c r="AQ458" s="1" t="str">
        <f t="shared" si="300"/>
        <v>-</v>
      </c>
      <c r="AR458" s="1" t="str">
        <f t="shared" si="301"/>
        <v>-</v>
      </c>
      <c r="AS458" s="1" t="str">
        <f t="shared" si="302"/>
        <v>-</v>
      </c>
      <c r="AT458" s="1" t="str">
        <f t="shared" si="303"/>
        <v>-</v>
      </c>
      <c r="AU458" s="1" t="str">
        <f t="shared" si="304"/>
        <v>-</v>
      </c>
      <c r="AV458" s="1" t="str">
        <f t="shared" si="305"/>
        <v>-</v>
      </c>
      <c r="AW458" s="5">
        <f t="shared" si="310"/>
        <v>2</v>
      </c>
      <c r="AX458" s="1">
        <f t="shared" si="311"/>
        <v>1.9044746707591487</v>
      </c>
    </row>
    <row r="459" spans="1:50" x14ac:dyDescent="0.2">
      <c r="A459" s="4">
        <v>457</v>
      </c>
      <c r="B459" s="21">
        <v>0.51417939130484902</v>
      </c>
      <c r="C459" s="21">
        <v>7.4390000000000001</v>
      </c>
      <c r="D459" s="21">
        <v>44</v>
      </c>
      <c r="E459" s="21">
        <v>41</v>
      </c>
      <c r="F459" s="21">
        <v>15</v>
      </c>
      <c r="G459" s="21">
        <v>11.9770363948805</v>
      </c>
      <c r="H459" s="21">
        <v>7</v>
      </c>
      <c r="I459" s="21">
        <v>1500</v>
      </c>
      <c r="J459" s="21">
        <v>0.15</v>
      </c>
      <c r="K459" s="21">
        <v>37.5</v>
      </c>
      <c r="L459" s="2">
        <f t="shared" si="273"/>
        <v>5</v>
      </c>
      <c r="M459" s="2">
        <f t="shared" si="274"/>
        <v>9</v>
      </c>
      <c r="N459" s="2">
        <f t="shared" si="275"/>
        <v>7</v>
      </c>
      <c r="O459" s="2">
        <f t="shared" si="276"/>
        <v>5</v>
      </c>
      <c r="P459" s="2">
        <f t="shared" si="277"/>
        <v>5</v>
      </c>
      <c r="Q459" s="2">
        <f t="shared" si="278"/>
        <v>3</v>
      </c>
      <c r="R459" s="2">
        <f t="shared" si="279"/>
        <v>3</v>
      </c>
      <c r="S459" s="2">
        <f t="shared" si="280"/>
        <v>2</v>
      </c>
      <c r="T459" s="2">
        <f t="shared" si="281"/>
        <v>2</v>
      </c>
      <c r="U459" s="2">
        <f t="shared" si="282"/>
        <v>3</v>
      </c>
      <c r="V459" s="10">
        <f t="shared" si="283"/>
        <v>0</v>
      </c>
      <c r="W459" s="2">
        <f t="shared" si="284"/>
        <v>0</v>
      </c>
      <c r="X459" s="2">
        <f t="shared" si="285"/>
        <v>0</v>
      </c>
      <c r="Y459" s="2">
        <f t="shared" si="286"/>
        <v>0</v>
      </c>
      <c r="Z459" s="2">
        <f t="shared" si="287"/>
        <v>0</v>
      </c>
      <c r="AA459" s="2">
        <f t="shared" si="288"/>
        <v>0</v>
      </c>
      <c r="AB459" s="2">
        <f t="shared" si="289"/>
        <v>0</v>
      </c>
      <c r="AC459" s="2">
        <f t="shared" si="306"/>
        <v>9</v>
      </c>
      <c r="AD459" s="5">
        <f t="shared" si="307"/>
        <v>2</v>
      </c>
      <c r="AE459">
        <f t="shared" si="308"/>
        <v>1</v>
      </c>
      <c r="AF459" s="1" t="str">
        <f t="shared" si="290"/>
        <v>-</v>
      </c>
      <c r="AG459" s="1">
        <f t="shared" si="291"/>
        <v>1.9735015093229913</v>
      </c>
      <c r="AH459" s="1" t="str">
        <f t="shared" si="292"/>
        <v>-</v>
      </c>
      <c r="AI459" s="1" t="str">
        <f t="shared" si="293"/>
        <v>-</v>
      </c>
      <c r="AJ459" s="1" t="str">
        <f t="shared" si="294"/>
        <v>-</v>
      </c>
      <c r="AK459" s="1" t="str">
        <f t="shared" si="295"/>
        <v>-</v>
      </c>
      <c r="AL459" s="1" t="str">
        <f t="shared" si="296"/>
        <v>-</v>
      </c>
      <c r="AM459" s="1" t="str">
        <f t="shared" si="297"/>
        <v>-</v>
      </c>
      <c r="AN459" s="1" t="str">
        <f t="shared" si="298"/>
        <v>-</v>
      </c>
      <c r="AO459" s="1" t="str">
        <f t="shared" si="299"/>
        <v>-</v>
      </c>
      <c r="AP459" s="1" t="str">
        <f t="shared" si="309"/>
        <v>-</v>
      </c>
      <c r="AQ459" s="1" t="str">
        <f t="shared" si="300"/>
        <v>-</v>
      </c>
      <c r="AR459" s="1" t="str">
        <f t="shared" si="301"/>
        <v>-</v>
      </c>
      <c r="AS459" s="1" t="str">
        <f t="shared" si="302"/>
        <v>-</v>
      </c>
      <c r="AT459" s="1" t="str">
        <f t="shared" si="303"/>
        <v>-</v>
      </c>
      <c r="AU459" s="1" t="str">
        <f t="shared" si="304"/>
        <v>-</v>
      </c>
      <c r="AV459" s="1" t="str">
        <f t="shared" si="305"/>
        <v>-</v>
      </c>
      <c r="AW459" s="5">
        <f t="shared" si="310"/>
        <v>2</v>
      </c>
      <c r="AX459" s="1">
        <f t="shared" si="311"/>
        <v>1.9735015093229913</v>
      </c>
    </row>
    <row r="460" spans="1:50" x14ac:dyDescent="0.2">
      <c r="A460" s="4">
        <v>458</v>
      </c>
      <c r="B460" s="21">
        <v>0.38366307557989898</v>
      </c>
      <c r="C460" s="21">
        <v>1.0649999999999999</v>
      </c>
      <c r="D460" s="21">
        <v>62</v>
      </c>
      <c r="E460" s="21">
        <v>34</v>
      </c>
      <c r="F460" s="21">
        <v>4</v>
      </c>
      <c r="G460" s="21">
        <v>10.713204752852</v>
      </c>
      <c r="H460" s="21">
        <v>7</v>
      </c>
      <c r="I460" s="21">
        <v>1500</v>
      </c>
      <c r="J460" s="21">
        <v>0.15</v>
      </c>
      <c r="K460" s="21">
        <v>37.5</v>
      </c>
      <c r="L460" s="2">
        <f t="shared" si="273"/>
        <v>4</v>
      </c>
      <c r="M460" s="2">
        <f t="shared" si="274"/>
        <v>10</v>
      </c>
      <c r="N460" s="2">
        <f t="shared" si="275"/>
        <v>8</v>
      </c>
      <c r="O460" s="2">
        <f t="shared" si="276"/>
        <v>6</v>
      </c>
      <c r="P460" s="2">
        <f t="shared" si="277"/>
        <v>4</v>
      </c>
      <c r="Q460" s="2">
        <f t="shared" si="278"/>
        <v>3</v>
      </c>
      <c r="R460" s="2">
        <f t="shared" si="279"/>
        <v>6</v>
      </c>
      <c r="S460" s="2">
        <f t="shared" si="280"/>
        <v>2</v>
      </c>
      <c r="T460" s="2">
        <f t="shared" si="281"/>
        <v>2</v>
      </c>
      <c r="U460" s="2">
        <f t="shared" si="282"/>
        <v>4</v>
      </c>
      <c r="V460" s="10">
        <f t="shared" si="283"/>
        <v>0</v>
      </c>
      <c r="W460" s="2">
        <f t="shared" si="284"/>
        <v>0</v>
      </c>
      <c r="X460" s="2">
        <f t="shared" si="285"/>
        <v>0</v>
      </c>
      <c r="Y460" s="2">
        <f t="shared" si="286"/>
        <v>0</v>
      </c>
      <c r="Z460" s="2">
        <f t="shared" si="287"/>
        <v>0</v>
      </c>
      <c r="AA460" s="2">
        <f t="shared" si="288"/>
        <v>0</v>
      </c>
      <c r="AB460" s="2">
        <f t="shared" si="289"/>
        <v>0</v>
      </c>
      <c r="AC460" s="2">
        <f t="shared" si="306"/>
        <v>10</v>
      </c>
      <c r="AD460" s="5">
        <f t="shared" si="307"/>
        <v>2</v>
      </c>
      <c r="AE460">
        <f t="shared" si="308"/>
        <v>1</v>
      </c>
      <c r="AF460" s="1" t="str">
        <f t="shared" si="290"/>
        <v>-</v>
      </c>
      <c r="AG460" s="1">
        <f t="shared" si="291"/>
        <v>1.866831652644543</v>
      </c>
      <c r="AH460" s="1" t="str">
        <f t="shared" si="292"/>
        <v>-</v>
      </c>
      <c r="AI460" s="1" t="str">
        <f t="shared" si="293"/>
        <v>-</v>
      </c>
      <c r="AJ460" s="1" t="str">
        <f t="shared" si="294"/>
        <v>-</v>
      </c>
      <c r="AK460" s="1" t="str">
        <f t="shared" si="295"/>
        <v>-</v>
      </c>
      <c r="AL460" s="1" t="str">
        <f t="shared" si="296"/>
        <v>-</v>
      </c>
      <c r="AM460" s="1" t="str">
        <f t="shared" si="297"/>
        <v>-</v>
      </c>
      <c r="AN460" s="1" t="str">
        <f t="shared" si="298"/>
        <v>-</v>
      </c>
      <c r="AO460" s="1" t="str">
        <f t="shared" si="299"/>
        <v>-</v>
      </c>
      <c r="AP460" s="1" t="str">
        <f t="shared" si="309"/>
        <v>-</v>
      </c>
      <c r="AQ460" s="1" t="str">
        <f t="shared" si="300"/>
        <v>-</v>
      </c>
      <c r="AR460" s="1" t="str">
        <f t="shared" si="301"/>
        <v>-</v>
      </c>
      <c r="AS460" s="1" t="str">
        <f t="shared" si="302"/>
        <v>-</v>
      </c>
      <c r="AT460" s="1" t="str">
        <f t="shared" si="303"/>
        <v>-</v>
      </c>
      <c r="AU460" s="1" t="str">
        <f t="shared" si="304"/>
        <v>-</v>
      </c>
      <c r="AV460" s="1" t="str">
        <f t="shared" si="305"/>
        <v>-</v>
      </c>
      <c r="AW460" s="5">
        <f t="shared" si="310"/>
        <v>2</v>
      </c>
      <c r="AX460" s="1">
        <f t="shared" si="311"/>
        <v>1.866831652644543</v>
      </c>
    </row>
    <row r="461" spans="1:50" x14ac:dyDescent="0.2">
      <c r="A461" s="4">
        <v>459</v>
      </c>
      <c r="B461" s="21">
        <v>0.30085405447105701</v>
      </c>
      <c r="C461" s="21">
        <v>3.5179999999999998</v>
      </c>
      <c r="D461" s="21">
        <v>79</v>
      </c>
      <c r="E461" s="21">
        <v>0</v>
      </c>
      <c r="F461" s="21">
        <v>21</v>
      </c>
      <c r="G461" s="21">
        <v>10.4852899428132</v>
      </c>
      <c r="H461" s="21">
        <v>7</v>
      </c>
      <c r="I461" s="21">
        <v>1500</v>
      </c>
      <c r="J461" s="21">
        <v>0.15</v>
      </c>
      <c r="K461" s="21">
        <v>37.5</v>
      </c>
      <c r="L461" s="2">
        <f t="shared" si="273"/>
        <v>4</v>
      </c>
      <c r="M461" s="2">
        <f t="shared" si="274"/>
        <v>6</v>
      </c>
      <c r="N461" s="2">
        <f t="shared" si="275"/>
        <v>5</v>
      </c>
      <c r="O461" s="2">
        <f t="shared" si="276"/>
        <v>4</v>
      </c>
      <c r="P461" s="2">
        <f t="shared" si="277"/>
        <v>4</v>
      </c>
      <c r="Q461" s="2">
        <f t="shared" si="278"/>
        <v>2</v>
      </c>
      <c r="R461" s="2">
        <f t="shared" si="279"/>
        <v>6</v>
      </c>
      <c r="S461" s="2">
        <f t="shared" si="280"/>
        <v>3</v>
      </c>
      <c r="T461" s="2">
        <f t="shared" si="281"/>
        <v>3</v>
      </c>
      <c r="U461" s="2">
        <f t="shared" si="282"/>
        <v>3</v>
      </c>
      <c r="V461" s="10">
        <f t="shared" si="283"/>
        <v>0</v>
      </c>
      <c r="W461" s="2">
        <f t="shared" si="284"/>
        <v>0</v>
      </c>
      <c r="X461" s="2">
        <f t="shared" si="285"/>
        <v>0</v>
      </c>
      <c r="Y461" s="2">
        <f t="shared" si="286"/>
        <v>0</v>
      </c>
      <c r="Z461" s="2">
        <f t="shared" si="287"/>
        <v>0</v>
      </c>
      <c r="AA461" s="2">
        <f t="shared" si="288"/>
        <v>0</v>
      </c>
      <c r="AB461" s="2">
        <f t="shared" si="289"/>
        <v>0</v>
      </c>
      <c r="AC461" s="2">
        <f t="shared" si="306"/>
        <v>6</v>
      </c>
      <c r="AD461" s="5">
        <f t="shared" si="307"/>
        <v>2</v>
      </c>
      <c r="AE461">
        <f t="shared" si="308"/>
        <v>2</v>
      </c>
      <c r="AF461" s="1" t="str">
        <f t="shared" si="290"/>
        <v>-</v>
      </c>
      <c r="AG461" s="1">
        <f t="shared" si="291"/>
        <v>1.7608420033551724</v>
      </c>
      <c r="AH461" s="1" t="str">
        <f t="shared" si="292"/>
        <v>-</v>
      </c>
      <c r="AI461" s="1" t="str">
        <f t="shared" si="293"/>
        <v>-</v>
      </c>
      <c r="AJ461" s="1" t="str">
        <f t="shared" si="294"/>
        <v>-</v>
      </c>
      <c r="AK461" s="1" t="str">
        <f t="shared" si="295"/>
        <v>-</v>
      </c>
      <c r="AL461" s="1">
        <f t="shared" si="296"/>
        <v>1.9347119508570592</v>
      </c>
      <c r="AM461" s="1" t="str">
        <f t="shared" si="297"/>
        <v>-</v>
      </c>
      <c r="AN461" s="1" t="str">
        <f t="shared" si="298"/>
        <v>-</v>
      </c>
      <c r="AO461" s="1" t="str">
        <f t="shared" si="299"/>
        <v>-</v>
      </c>
      <c r="AP461" s="1" t="str">
        <f t="shared" si="309"/>
        <v>-</v>
      </c>
      <c r="AQ461" s="1" t="str">
        <f t="shared" si="300"/>
        <v>-</v>
      </c>
      <c r="AR461" s="1" t="str">
        <f t="shared" si="301"/>
        <v>-</v>
      </c>
      <c r="AS461" s="1" t="str">
        <f t="shared" si="302"/>
        <v>-</v>
      </c>
      <c r="AT461" s="1" t="str">
        <f t="shared" si="303"/>
        <v>-</v>
      </c>
      <c r="AU461" s="1" t="str">
        <f t="shared" si="304"/>
        <v>-</v>
      </c>
      <c r="AV461" s="1" t="str">
        <f t="shared" si="305"/>
        <v>-</v>
      </c>
      <c r="AW461" s="5">
        <f t="shared" si="310"/>
        <v>2</v>
      </c>
      <c r="AX461" s="1">
        <f t="shared" si="311"/>
        <v>1.7608420033551724</v>
      </c>
    </row>
    <row r="462" spans="1:50" x14ac:dyDescent="0.2">
      <c r="A462" s="4">
        <v>460</v>
      </c>
      <c r="B462" s="21">
        <v>0.151844724501351</v>
      </c>
      <c r="C462" s="21">
        <v>40.999000000000002</v>
      </c>
      <c r="D462" s="21">
        <v>83</v>
      </c>
      <c r="E462" s="21">
        <v>15</v>
      </c>
      <c r="F462" s="21">
        <v>2</v>
      </c>
      <c r="G462" s="21">
        <v>14.4953019206385</v>
      </c>
      <c r="H462" s="21">
        <v>7</v>
      </c>
      <c r="I462" s="21">
        <v>1500</v>
      </c>
      <c r="J462" s="21">
        <v>0.15</v>
      </c>
      <c r="K462" s="21">
        <v>37.5</v>
      </c>
      <c r="L462" s="2">
        <f t="shared" si="273"/>
        <v>4</v>
      </c>
      <c r="M462" s="2">
        <f t="shared" si="274"/>
        <v>6</v>
      </c>
      <c r="N462" s="2">
        <f t="shared" si="275"/>
        <v>4</v>
      </c>
      <c r="O462" s="2">
        <f t="shared" si="276"/>
        <v>4</v>
      </c>
      <c r="P462" s="2">
        <f t="shared" si="277"/>
        <v>3</v>
      </c>
      <c r="Q462" s="2">
        <f t="shared" si="278"/>
        <v>2</v>
      </c>
      <c r="R462" s="2">
        <f t="shared" si="279"/>
        <v>5</v>
      </c>
      <c r="S462" s="2">
        <f t="shared" si="280"/>
        <v>3</v>
      </c>
      <c r="T462" s="2">
        <f t="shared" si="281"/>
        <v>3</v>
      </c>
      <c r="U462" s="2">
        <f t="shared" si="282"/>
        <v>3</v>
      </c>
      <c r="V462" s="10">
        <f t="shared" si="283"/>
        <v>0</v>
      </c>
      <c r="W462" s="2">
        <f t="shared" si="284"/>
        <v>0</v>
      </c>
      <c r="X462" s="2">
        <f t="shared" si="285"/>
        <v>0</v>
      </c>
      <c r="Y462" s="2">
        <f t="shared" si="286"/>
        <v>0</v>
      </c>
      <c r="Z462" s="2">
        <f t="shared" si="287"/>
        <v>0</v>
      </c>
      <c r="AA462" s="2">
        <f t="shared" si="288"/>
        <v>0</v>
      </c>
      <c r="AB462" s="2">
        <f t="shared" si="289"/>
        <v>0</v>
      </c>
      <c r="AC462" s="2">
        <f t="shared" si="306"/>
        <v>6</v>
      </c>
      <c r="AD462" s="5">
        <f t="shared" si="307"/>
        <v>2</v>
      </c>
      <c r="AE462">
        <f t="shared" si="308"/>
        <v>1</v>
      </c>
      <c r="AF462" s="1" t="str">
        <f t="shared" si="290"/>
        <v>-</v>
      </c>
      <c r="AG462" s="1">
        <f t="shared" si="291"/>
        <v>2.7800677275790542</v>
      </c>
      <c r="AH462" s="1" t="str">
        <f t="shared" si="292"/>
        <v>-</v>
      </c>
      <c r="AI462" s="1" t="str">
        <f t="shared" si="293"/>
        <v>-</v>
      </c>
      <c r="AJ462" s="1" t="str">
        <f t="shared" si="294"/>
        <v>-</v>
      </c>
      <c r="AK462" s="1" t="str">
        <f t="shared" si="295"/>
        <v>-</v>
      </c>
      <c r="AL462" s="1" t="str">
        <f t="shared" si="296"/>
        <v>-</v>
      </c>
      <c r="AM462" s="1" t="str">
        <f t="shared" si="297"/>
        <v>-</v>
      </c>
      <c r="AN462" s="1" t="str">
        <f t="shared" si="298"/>
        <v>-</v>
      </c>
      <c r="AO462" s="1" t="str">
        <f t="shared" si="299"/>
        <v>-</v>
      </c>
      <c r="AP462" s="1" t="str">
        <f t="shared" si="309"/>
        <v>-</v>
      </c>
      <c r="AQ462" s="1" t="str">
        <f t="shared" si="300"/>
        <v>-</v>
      </c>
      <c r="AR462" s="1" t="str">
        <f t="shared" si="301"/>
        <v>-</v>
      </c>
      <c r="AS462" s="1" t="str">
        <f t="shared" si="302"/>
        <v>-</v>
      </c>
      <c r="AT462" s="1" t="str">
        <f t="shared" si="303"/>
        <v>-</v>
      </c>
      <c r="AU462" s="1" t="str">
        <f t="shared" si="304"/>
        <v>-</v>
      </c>
      <c r="AV462" s="1" t="str">
        <f t="shared" si="305"/>
        <v>-</v>
      </c>
      <c r="AW462" s="5">
        <f t="shared" si="310"/>
        <v>2</v>
      </c>
      <c r="AX462" s="1">
        <f t="shared" si="311"/>
        <v>2.7800677275790542</v>
      </c>
    </row>
    <row r="463" spans="1:50" x14ac:dyDescent="0.2">
      <c r="A463" s="4">
        <v>461</v>
      </c>
      <c r="B463" s="21">
        <v>0.33195788791736902</v>
      </c>
      <c r="C463" s="21">
        <v>6.01</v>
      </c>
      <c r="D463" s="21">
        <v>61</v>
      </c>
      <c r="E463" s="21">
        <v>37</v>
      </c>
      <c r="F463" s="21">
        <v>2</v>
      </c>
      <c r="G463" s="21">
        <v>13.456490999297801</v>
      </c>
      <c r="H463" s="21">
        <v>7</v>
      </c>
      <c r="I463" s="21">
        <v>1500</v>
      </c>
      <c r="J463" s="21">
        <v>0.15</v>
      </c>
      <c r="K463" s="21">
        <v>37.5</v>
      </c>
      <c r="L463" s="2">
        <f t="shared" si="273"/>
        <v>5</v>
      </c>
      <c r="M463" s="2">
        <f t="shared" si="274"/>
        <v>9</v>
      </c>
      <c r="N463" s="2">
        <f t="shared" si="275"/>
        <v>7</v>
      </c>
      <c r="O463" s="2">
        <f t="shared" si="276"/>
        <v>5</v>
      </c>
      <c r="P463" s="2">
        <f t="shared" si="277"/>
        <v>4</v>
      </c>
      <c r="Q463" s="2">
        <f t="shared" si="278"/>
        <v>3</v>
      </c>
      <c r="R463" s="2">
        <f t="shared" si="279"/>
        <v>5</v>
      </c>
      <c r="S463" s="2">
        <f t="shared" si="280"/>
        <v>2</v>
      </c>
      <c r="T463" s="2">
        <f t="shared" si="281"/>
        <v>2</v>
      </c>
      <c r="U463" s="2">
        <f t="shared" si="282"/>
        <v>4</v>
      </c>
      <c r="V463" s="10">
        <f t="shared" si="283"/>
        <v>0</v>
      </c>
      <c r="W463" s="2">
        <f t="shared" si="284"/>
        <v>0</v>
      </c>
      <c r="X463" s="2">
        <f t="shared" si="285"/>
        <v>0</v>
      </c>
      <c r="Y463" s="2">
        <f t="shared" si="286"/>
        <v>0</v>
      </c>
      <c r="Z463" s="2">
        <f t="shared" si="287"/>
        <v>0</v>
      </c>
      <c r="AA463" s="2">
        <f t="shared" si="288"/>
        <v>0</v>
      </c>
      <c r="AB463" s="2">
        <f t="shared" si="289"/>
        <v>0</v>
      </c>
      <c r="AC463" s="2">
        <f t="shared" si="306"/>
        <v>9</v>
      </c>
      <c r="AD463" s="5">
        <f t="shared" si="307"/>
        <v>2</v>
      </c>
      <c r="AE463">
        <f t="shared" si="308"/>
        <v>1</v>
      </c>
      <c r="AF463" s="1" t="str">
        <f t="shared" si="290"/>
        <v>-</v>
      </c>
      <c r="AG463" s="1">
        <f t="shared" si="291"/>
        <v>1.9323824454284282</v>
      </c>
      <c r="AH463" s="1" t="str">
        <f t="shared" si="292"/>
        <v>-</v>
      </c>
      <c r="AI463" s="1" t="str">
        <f t="shared" si="293"/>
        <v>-</v>
      </c>
      <c r="AJ463" s="1" t="str">
        <f t="shared" si="294"/>
        <v>-</v>
      </c>
      <c r="AK463" s="1" t="str">
        <f t="shared" si="295"/>
        <v>-</v>
      </c>
      <c r="AL463" s="1" t="str">
        <f t="shared" si="296"/>
        <v>-</v>
      </c>
      <c r="AM463" s="1" t="str">
        <f t="shared" si="297"/>
        <v>-</v>
      </c>
      <c r="AN463" s="1" t="str">
        <f t="shared" si="298"/>
        <v>-</v>
      </c>
      <c r="AO463" s="1" t="str">
        <f t="shared" si="299"/>
        <v>-</v>
      </c>
      <c r="AP463" s="1" t="str">
        <f t="shared" si="309"/>
        <v>-</v>
      </c>
      <c r="AQ463" s="1" t="str">
        <f t="shared" si="300"/>
        <v>-</v>
      </c>
      <c r="AR463" s="1" t="str">
        <f t="shared" si="301"/>
        <v>-</v>
      </c>
      <c r="AS463" s="1" t="str">
        <f t="shared" si="302"/>
        <v>-</v>
      </c>
      <c r="AT463" s="1" t="str">
        <f t="shared" si="303"/>
        <v>-</v>
      </c>
      <c r="AU463" s="1" t="str">
        <f t="shared" si="304"/>
        <v>-</v>
      </c>
      <c r="AV463" s="1" t="str">
        <f t="shared" si="305"/>
        <v>-</v>
      </c>
      <c r="AW463" s="5">
        <f t="shared" si="310"/>
        <v>2</v>
      </c>
      <c r="AX463" s="1">
        <f t="shared" si="311"/>
        <v>1.9323824454284282</v>
      </c>
    </row>
    <row r="464" spans="1:50" x14ac:dyDescent="0.2">
      <c r="A464" s="4">
        <v>462</v>
      </c>
      <c r="B464" s="21">
        <v>0.46364448951890802</v>
      </c>
      <c r="C464" s="21">
        <v>2.2599999999999998</v>
      </c>
      <c r="D464" s="21">
        <v>78</v>
      </c>
      <c r="E464" s="21">
        <v>7</v>
      </c>
      <c r="F464" s="21">
        <v>15</v>
      </c>
      <c r="G464" s="21">
        <v>7.6851328582012002</v>
      </c>
      <c r="H464" s="21">
        <v>6</v>
      </c>
      <c r="I464" s="21">
        <v>1500</v>
      </c>
      <c r="J464" s="21">
        <v>0.15</v>
      </c>
      <c r="K464" s="21">
        <v>37.5</v>
      </c>
      <c r="L464" s="2">
        <f t="shared" si="273"/>
        <v>3</v>
      </c>
      <c r="M464" s="2">
        <f t="shared" si="274"/>
        <v>6</v>
      </c>
      <c r="N464" s="2">
        <f t="shared" si="275"/>
        <v>7</v>
      </c>
      <c r="O464" s="2">
        <f t="shared" si="276"/>
        <v>3</v>
      </c>
      <c r="P464" s="2">
        <f t="shared" si="277"/>
        <v>3</v>
      </c>
      <c r="Q464" s="2">
        <f t="shared" si="278"/>
        <v>4</v>
      </c>
      <c r="R464" s="2">
        <f t="shared" si="279"/>
        <v>6</v>
      </c>
      <c r="S464" s="2">
        <f t="shared" si="280"/>
        <v>5</v>
      </c>
      <c r="T464" s="2">
        <f t="shared" si="281"/>
        <v>5</v>
      </c>
      <c r="U464" s="2">
        <f t="shared" si="282"/>
        <v>4</v>
      </c>
      <c r="V464" s="10">
        <f t="shared" si="283"/>
        <v>0</v>
      </c>
      <c r="W464" s="2">
        <f t="shared" si="284"/>
        <v>0</v>
      </c>
      <c r="X464" s="2">
        <f t="shared" si="285"/>
        <v>0</v>
      </c>
      <c r="Y464" s="2">
        <f t="shared" si="286"/>
        <v>0</v>
      </c>
      <c r="Z464" s="2">
        <f t="shared" si="287"/>
        <v>0</v>
      </c>
      <c r="AA464" s="2">
        <f t="shared" si="288"/>
        <v>0</v>
      </c>
      <c r="AB464" s="2">
        <f t="shared" si="289"/>
        <v>0</v>
      </c>
      <c r="AC464" s="2">
        <f t="shared" si="306"/>
        <v>7</v>
      </c>
      <c r="AD464" s="5">
        <f t="shared" si="307"/>
        <v>3</v>
      </c>
      <c r="AE464">
        <f t="shared" si="308"/>
        <v>1</v>
      </c>
      <c r="AF464" s="1" t="str">
        <f t="shared" si="290"/>
        <v>-</v>
      </c>
      <c r="AG464" s="1" t="str">
        <f t="shared" si="291"/>
        <v>-</v>
      </c>
      <c r="AH464" s="1">
        <f t="shared" si="292"/>
        <v>1.7785917366384116</v>
      </c>
      <c r="AI464" s="1" t="str">
        <f t="shared" si="293"/>
        <v>-</v>
      </c>
      <c r="AJ464" s="1" t="str">
        <f t="shared" si="294"/>
        <v>-</v>
      </c>
      <c r="AK464" s="1" t="str">
        <f t="shared" si="295"/>
        <v>-</v>
      </c>
      <c r="AL464" s="1" t="str">
        <f t="shared" si="296"/>
        <v>-</v>
      </c>
      <c r="AM464" s="1" t="str">
        <f t="shared" si="297"/>
        <v>-</v>
      </c>
      <c r="AN464" s="1" t="str">
        <f t="shared" si="298"/>
        <v>-</v>
      </c>
      <c r="AO464" s="1" t="str">
        <f t="shared" si="299"/>
        <v>-</v>
      </c>
      <c r="AP464" s="1" t="str">
        <f t="shared" si="309"/>
        <v>-</v>
      </c>
      <c r="AQ464" s="1" t="str">
        <f t="shared" si="300"/>
        <v>-</v>
      </c>
      <c r="AR464" s="1" t="str">
        <f t="shared" si="301"/>
        <v>-</v>
      </c>
      <c r="AS464" s="1" t="str">
        <f t="shared" si="302"/>
        <v>-</v>
      </c>
      <c r="AT464" s="1" t="str">
        <f t="shared" si="303"/>
        <v>-</v>
      </c>
      <c r="AU464" s="1" t="str">
        <f t="shared" si="304"/>
        <v>-</v>
      </c>
      <c r="AV464" s="1" t="str">
        <f t="shared" si="305"/>
        <v>-</v>
      </c>
      <c r="AW464" s="5">
        <f t="shared" si="310"/>
        <v>3</v>
      </c>
      <c r="AX464" s="1">
        <f t="shared" si="311"/>
        <v>1.7785917366384116</v>
      </c>
    </row>
    <row r="465" spans="1:50" x14ac:dyDescent="0.2">
      <c r="A465" s="4">
        <v>463</v>
      </c>
      <c r="B465" s="21">
        <v>0.31831548635671297</v>
      </c>
      <c r="C465" s="21">
        <v>3.2549999999999999</v>
      </c>
      <c r="D465" s="21">
        <v>83</v>
      </c>
      <c r="E465" s="21">
        <v>2</v>
      </c>
      <c r="F465" s="21">
        <v>15</v>
      </c>
      <c r="G465" s="21">
        <v>13.34593507534</v>
      </c>
      <c r="H465" s="21">
        <v>7</v>
      </c>
      <c r="I465" s="21">
        <v>1500</v>
      </c>
      <c r="J465" s="21">
        <v>0.15</v>
      </c>
      <c r="K465" s="21">
        <v>37.5</v>
      </c>
      <c r="L465" s="2">
        <f t="shared" si="273"/>
        <v>4</v>
      </c>
      <c r="M465" s="2">
        <f t="shared" si="274"/>
        <v>7</v>
      </c>
      <c r="N465" s="2">
        <f t="shared" si="275"/>
        <v>5</v>
      </c>
      <c r="O465" s="2">
        <f t="shared" si="276"/>
        <v>4</v>
      </c>
      <c r="P465" s="2">
        <f t="shared" si="277"/>
        <v>3</v>
      </c>
      <c r="Q465" s="2">
        <f t="shared" si="278"/>
        <v>2</v>
      </c>
      <c r="R465" s="2">
        <f t="shared" si="279"/>
        <v>6</v>
      </c>
      <c r="S465" s="2">
        <f t="shared" si="280"/>
        <v>3</v>
      </c>
      <c r="T465" s="2">
        <f t="shared" si="281"/>
        <v>3</v>
      </c>
      <c r="U465" s="2">
        <f t="shared" si="282"/>
        <v>3</v>
      </c>
      <c r="V465" s="10">
        <f t="shared" si="283"/>
        <v>0</v>
      </c>
      <c r="W465" s="2">
        <f t="shared" si="284"/>
        <v>0</v>
      </c>
      <c r="X465" s="2">
        <f t="shared" si="285"/>
        <v>0</v>
      </c>
      <c r="Y465" s="2">
        <f t="shared" si="286"/>
        <v>0</v>
      </c>
      <c r="Z465" s="2">
        <f t="shared" si="287"/>
        <v>0</v>
      </c>
      <c r="AA465" s="2">
        <f t="shared" si="288"/>
        <v>0</v>
      </c>
      <c r="AB465" s="2">
        <f t="shared" si="289"/>
        <v>0</v>
      </c>
      <c r="AC465" s="2">
        <f t="shared" si="306"/>
        <v>7</v>
      </c>
      <c r="AD465" s="5">
        <f t="shared" si="307"/>
        <v>2</v>
      </c>
      <c r="AE465">
        <f t="shared" si="308"/>
        <v>1</v>
      </c>
      <c r="AF465" s="1" t="str">
        <f t="shared" si="290"/>
        <v>-</v>
      </c>
      <c r="AG465" s="1">
        <f t="shared" si="291"/>
        <v>1.8096030403953816</v>
      </c>
      <c r="AH465" s="1" t="str">
        <f t="shared" si="292"/>
        <v>-</v>
      </c>
      <c r="AI465" s="1" t="str">
        <f t="shared" si="293"/>
        <v>-</v>
      </c>
      <c r="AJ465" s="1" t="str">
        <f t="shared" si="294"/>
        <v>-</v>
      </c>
      <c r="AK465" s="1" t="str">
        <f t="shared" si="295"/>
        <v>-</v>
      </c>
      <c r="AL465" s="1" t="str">
        <f t="shared" si="296"/>
        <v>-</v>
      </c>
      <c r="AM465" s="1" t="str">
        <f t="shared" si="297"/>
        <v>-</v>
      </c>
      <c r="AN465" s="1" t="str">
        <f t="shared" si="298"/>
        <v>-</v>
      </c>
      <c r="AO465" s="1" t="str">
        <f t="shared" si="299"/>
        <v>-</v>
      </c>
      <c r="AP465" s="1" t="str">
        <f t="shared" si="309"/>
        <v>-</v>
      </c>
      <c r="AQ465" s="1" t="str">
        <f t="shared" si="300"/>
        <v>-</v>
      </c>
      <c r="AR465" s="1" t="str">
        <f t="shared" si="301"/>
        <v>-</v>
      </c>
      <c r="AS465" s="1" t="str">
        <f t="shared" si="302"/>
        <v>-</v>
      </c>
      <c r="AT465" s="1" t="str">
        <f t="shared" si="303"/>
        <v>-</v>
      </c>
      <c r="AU465" s="1" t="str">
        <f t="shared" si="304"/>
        <v>-</v>
      </c>
      <c r="AV465" s="1" t="str">
        <f t="shared" si="305"/>
        <v>-</v>
      </c>
      <c r="AW465" s="5">
        <f t="shared" si="310"/>
        <v>2</v>
      </c>
      <c r="AX465" s="1">
        <f t="shared" si="311"/>
        <v>1.8096030403953816</v>
      </c>
    </row>
    <row r="466" spans="1:50" x14ac:dyDescent="0.2">
      <c r="A466" s="4">
        <v>464</v>
      </c>
      <c r="B466" s="21">
        <v>0.36325013986906102</v>
      </c>
      <c r="C466" s="21">
        <v>29.984000000000002</v>
      </c>
      <c r="D466" s="21">
        <v>85</v>
      </c>
      <c r="E466" s="21">
        <v>1</v>
      </c>
      <c r="F466" s="21">
        <v>14</v>
      </c>
      <c r="G466" s="21">
        <v>13.492976245578101</v>
      </c>
      <c r="H466" s="21">
        <v>7</v>
      </c>
      <c r="I466" s="21">
        <v>1500</v>
      </c>
      <c r="J466" s="21">
        <v>0.15</v>
      </c>
      <c r="K466" s="21">
        <v>37.5</v>
      </c>
      <c r="L466" s="2">
        <f t="shared" si="273"/>
        <v>4</v>
      </c>
      <c r="M466" s="2">
        <f t="shared" si="274"/>
        <v>7</v>
      </c>
      <c r="N466" s="2">
        <f t="shared" si="275"/>
        <v>5</v>
      </c>
      <c r="O466" s="2">
        <f t="shared" si="276"/>
        <v>4</v>
      </c>
      <c r="P466" s="2">
        <f t="shared" si="277"/>
        <v>3</v>
      </c>
      <c r="Q466" s="2">
        <f t="shared" si="278"/>
        <v>2</v>
      </c>
      <c r="R466" s="2">
        <f t="shared" si="279"/>
        <v>6</v>
      </c>
      <c r="S466" s="2">
        <f t="shared" si="280"/>
        <v>3</v>
      </c>
      <c r="T466" s="2">
        <f t="shared" si="281"/>
        <v>3</v>
      </c>
      <c r="U466" s="2">
        <f t="shared" si="282"/>
        <v>3</v>
      </c>
      <c r="V466" s="10">
        <f t="shared" si="283"/>
        <v>0</v>
      </c>
      <c r="W466" s="2">
        <f t="shared" si="284"/>
        <v>0</v>
      </c>
      <c r="X466" s="2">
        <f t="shared" si="285"/>
        <v>0</v>
      </c>
      <c r="Y466" s="2">
        <f t="shared" si="286"/>
        <v>0</v>
      </c>
      <c r="Z466" s="2">
        <f t="shared" si="287"/>
        <v>0</v>
      </c>
      <c r="AA466" s="2">
        <f t="shared" si="288"/>
        <v>0</v>
      </c>
      <c r="AB466" s="2">
        <f t="shared" si="289"/>
        <v>0</v>
      </c>
      <c r="AC466" s="2">
        <f t="shared" si="306"/>
        <v>7</v>
      </c>
      <c r="AD466" s="5">
        <f t="shared" si="307"/>
        <v>2</v>
      </c>
      <c r="AE466">
        <f t="shared" si="308"/>
        <v>1</v>
      </c>
      <c r="AF466" s="1" t="str">
        <f t="shared" si="290"/>
        <v>-</v>
      </c>
      <c r="AG466" s="1">
        <f t="shared" si="291"/>
        <v>1.8568857347747734</v>
      </c>
      <c r="AH466" s="1" t="str">
        <f t="shared" si="292"/>
        <v>-</v>
      </c>
      <c r="AI466" s="1" t="str">
        <f t="shared" si="293"/>
        <v>-</v>
      </c>
      <c r="AJ466" s="1" t="str">
        <f t="shared" si="294"/>
        <v>-</v>
      </c>
      <c r="AK466" s="1" t="str">
        <f t="shared" si="295"/>
        <v>-</v>
      </c>
      <c r="AL466" s="1" t="str">
        <f t="shared" si="296"/>
        <v>-</v>
      </c>
      <c r="AM466" s="1" t="str">
        <f t="shared" si="297"/>
        <v>-</v>
      </c>
      <c r="AN466" s="1" t="str">
        <f t="shared" si="298"/>
        <v>-</v>
      </c>
      <c r="AO466" s="1" t="str">
        <f t="shared" si="299"/>
        <v>-</v>
      </c>
      <c r="AP466" s="1" t="str">
        <f t="shared" si="309"/>
        <v>-</v>
      </c>
      <c r="AQ466" s="1" t="str">
        <f t="shared" si="300"/>
        <v>-</v>
      </c>
      <c r="AR466" s="1" t="str">
        <f t="shared" si="301"/>
        <v>-</v>
      </c>
      <c r="AS466" s="1" t="str">
        <f t="shared" si="302"/>
        <v>-</v>
      </c>
      <c r="AT466" s="1" t="str">
        <f t="shared" si="303"/>
        <v>-</v>
      </c>
      <c r="AU466" s="1" t="str">
        <f t="shared" si="304"/>
        <v>-</v>
      </c>
      <c r="AV466" s="1" t="str">
        <f t="shared" si="305"/>
        <v>-</v>
      </c>
      <c r="AW466" s="5">
        <f t="shared" si="310"/>
        <v>2</v>
      </c>
      <c r="AX466" s="1">
        <f t="shared" si="311"/>
        <v>1.8568857347747734</v>
      </c>
    </row>
    <row r="467" spans="1:50" x14ac:dyDescent="0.2">
      <c r="A467" s="4">
        <v>465</v>
      </c>
      <c r="B467" s="21">
        <v>0.312882764572816</v>
      </c>
      <c r="C467" s="21">
        <v>3.4020000000000001</v>
      </c>
      <c r="D467" s="21">
        <v>74</v>
      </c>
      <c r="E467" s="21">
        <v>25</v>
      </c>
      <c r="F467" s="21">
        <v>1</v>
      </c>
      <c r="G467" s="21">
        <v>13.266240260099501</v>
      </c>
      <c r="H467" s="21">
        <v>7</v>
      </c>
      <c r="I467" s="21">
        <v>1500</v>
      </c>
      <c r="J467" s="21">
        <v>0.15</v>
      </c>
      <c r="K467" s="21">
        <v>37.5</v>
      </c>
      <c r="L467" s="2">
        <f t="shared" si="273"/>
        <v>5</v>
      </c>
      <c r="M467" s="2">
        <f t="shared" si="274"/>
        <v>7</v>
      </c>
      <c r="N467" s="2">
        <f t="shared" si="275"/>
        <v>6</v>
      </c>
      <c r="O467" s="2">
        <f t="shared" si="276"/>
        <v>4</v>
      </c>
      <c r="P467" s="2">
        <f t="shared" si="277"/>
        <v>3</v>
      </c>
      <c r="Q467" s="2">
        <f t="shared" si="278"/>
        <v>3</v>
      </c>
      <c r="R467" s="2">
        <f t="shared" si="279"/>
        <v>5</v>
      </c>
      <c r="S467" s="2">
        <f t="shared" si="280"/>
        <v>2</v>
      </c>
      <c r="T467" s="2">
        <f t="shared" si="281"/>
        <v>2</v>
      </c>
      <c r="U467" s="2">
        <f t="shared" si="282"/>
        <v>4</v>
      </c>
      <c r="V467" s="10">
        <f t="shared" si="283"/>
        <v>0</v>
      </c>
      <c r="W467" s="2">
        <f t="shared" si="284"/>
        <v>0</v>
      </c>
      <c r="X467" s="2">
        <f t="shared" si="285"/>
        <v>0</v>
      </c>
      <c r="Y467" s="2">
        <f t="shared" si="286"/>
        <v>0</v>
      </c>
      <c r="Z467" s="2">
        <f t="shared" si="287"/>
        <v>0</v>
      </c>
      <c r="AA467" s="2">
        <f t="shared" si="288"/>
        <v>0</v>
      </c>
      <c r="AB467" s="2">
        <f t="shared" si="289"/>
        <v>0</v>
      </c>
      <c r="AC467" s="2">
        <f t="shared" si="306"/>
        <v>7</v>
      </c>
      <c r="AD467" s="5">
        <f t="shared" si="307"/>
        <v>2</v>
      </c>
      <c r="AE467">
        <f t="shared" si="308"/>
        <v>1</v>
      </c>
      <c r="AF467" s="1" t="str">
        <f t="shared" si="290"/>
        <v>-</v>
      </c>
      <c r="AG467" s="1">
        <f t="shared" si="291"/>
        <v>1.8633044104203</v>
      </c>
      <c r="AH467" s="1" t="str">
        <f t="shared" si="292"/>
        <v>-</v>
      </c>
      <c r="AI467" s="1" t="str">
        <f t="shared" si="293"/>
        <v>-</v>
      </c>
      <c r="AJ467" s="1" t="str">
        <f t="shared" si="294"/>
        <v>-</v>
      </c>
      <c r="AK467" s="1" t="str">
        <f t="shared" si="295"/>
        <v>-</v>
      </c>
      <c r="AL467" s="1" t="str">
        <f t="shared" si="296"/>
        <v>-</v>
      </c>
      <c r="AM467" s="1" t="str">
        <f t="shared" si="297"/>
        <v>-</v>
      </c>
      <c r="AN467" s="1" t="str">
        <f t="shared" si="298"/>
        <v>-</v>
      </c>
      <c r="AO467" s="1" t="str">
        <f t="shared" si="299"/>
        <v>-</v>
      </c>
      <c r="AP467" s="1" t="str">
        <f t="shared" si="309"/>
        <v>-</v>
      </c>
      <c r="AQ467" s="1" t="str">
        <f t="shared" si="300"/>
        <v>-</v>
      </c>
      <c r="AR467" s="1" t="str">
        <f t="shared" si="301"/>
        <v>-</v>
      </c>
      <c r="AS467" s="1" t="str">
        <f t="shared" si="302"/>
        <v>-</v>
      </c>
      <c r="AT467" s="1" t="str">
        <f t="shared" si="303"/>
        <v>-</v>
      </c>
      <c r="AU467" s="1" t="str">
        <f t="shared" si="304"/>
        <v>-</v>
      </c>
      <c r="AV467" s="1" t="str">
        <f t="shared" si="305"/>
        <v>-</v>
      </c>
      <c r="AW467" s="5">
        <f t="shared" si="310"/>
        <v>2</v>
      </c>
      <c r="AX467" s="1">
        <f t="shared" si="311"/>
        <v>1.8633044104203</v>
      </c>
    </row>
    <row r="468" spans="1:50" x14ac:dyDescent="0.2">
      <c r="A468" s="4">
        <v>466</v>
      </c>
      <c r="B468" s="21">
        <v>0.45202503422107299</v>
      </c>
      <c r="C468" s="21">
        <v>0.60499999999999998</v>
      </c>
      <c r="D468" s="21">
        <v>61</v>
      </c>
      <c r="E468" s="21">
        <v>0</v>
      </c>
      <c r="F468" s="21">
        <v>39</v>
      </c>
      <c r="G468" s="21">
        <v>9.0777006130945104</v>
      </c>
      <c r="H468" s="21">
        <v>7</v>
      </c>
      <c r="I468" s="21">
        <v>1500</v>
      </c>
      <c r="J468" s="21">
        <v>0.15</v>
      </c>
      <c r="K468" s="21">
        <v>37.5</v>
      </c>
      <c r="L468" s="2">
        <f t="shared" si="273"/>
        <v>2</v>
      </c>
      <c r="M468" s="2">
        <f t="shared" si="274"/>
        <v>6</v>
      </c>
      <c r="N468" s="2">
        <f t="shared" si="275"/>
        <v>6</v>
      </c>
      <c r="O468" s="2">
        <f t="shared" si="276"/>
        <v>5</v>
      </c>
      <c r="P468" s="2">
        <f t="shared" si="277"/>
        <v>4</v>
      </c>
      <c r="Q468" s="2">
        <f t="shared" si="278"/>
        <v>5</v>
      </c>
      <c r="R468" s="2">
        <f t="shared" si="279"/>
        <v>5</v>
      </c>
      <c r="S468" s="2">
        <f t="shared" si="280"/>
        <v>4</v>
      </c>
      <c r="T468" s="2">
        <f t="shared" si="281"/>
        <v>4</v>
      </c>
      <c r="U468" s="2">
        <f t="shared" si="282"/>
        <v>3</v>
      </c>
      <c r="V468" s="10">
        <f t="shared" si="283"/>
        <v>0</v>
      </c>
      <c r="W468" s="2">
        <f t="shared" si="284"/>
        <v>0</v>
      </c>
      <c r="X468" s="2">
        <f t="shared" si="285"/>
        <v>0</v>
      </c>
      <c r="Y468" s="2">
        <f t="shared" si="286"/>
        <v>0</v>
      </c>
      <c r="Z468" s="2">
        <f t="shared" si="287"/>
        <v>0</v>
      </c>
      <c r="AA468" s="2">
        <f t="shared" si="288"/>
        <v>0</v>
      </c>
      <c r="AB468" s="2">
        <f t="shared" si="289"/>
        <v>0</v>
      </c>
      <c r="AC468" s="2">
        <f t="shared" si="306"/>
        <v>6</v>
      </c>
      <c r="AD468" s="5">
        <f t="shared" si="307"/>
        <v>2</v>
      </c>
      <c r="AE468">
        <f t="shared" si="308"/>
        <v>2</v>
      </c>
      <c r="AF468" s="1" t="str">
        <f t="shared" si="290"/>
        <v>-</v>
      </c>
      <c r="AG468" s="1">
        <f t="shared" si="291"/>
        <v>2.1253570932616235</v>
      </c>
      <c r="AH468" s="1">
        <f t="shared" si="292"/>
        <v>1.6814892347422328</v>
      </c>
      <c r="AI468" s="1" t="str">
        <f t="shared" si="293"/>
        <v>-</v>
      </c>
      <c r="AJ468" s="1" t="str">
        <f t="shared" si="294"/>
        <v>-</v>
      </c>
      <c r="AK468" s="1" t="str">
        <f t="shared" si="295"/>
        <v>-</v>
      </c>
      <c r="AL468" s="1" t="str">
        <f t="shared" si="296"/>
        <v>-</v>
      </c>
      <c r="AM468" s="1" t="str">
        <f t="shared" si="297"/>
        <v>-</v>
      </c>
      <c r="AN468" s="1" t="str">
        <f t="shared" si="298"/>
        <v>-</v>
      </c>
      <c r="AO468" s="1" t="str">
        <f t="shared" si="299"/>
        <v>-</v>
      </c>
      <c r="AP468" s="1" t="str">
        <f t="shared" si="309"/>
        <v>-</v>
      </c>
      <c r="AQ468" s="1" t="str">
        <f t="shared" si="300"/>
        <v>-</v>
      </c>
      <c r="AR468" s="1" t="str">
        <f t="shared" si="301"/>
        <v>-</v>
      </c>
      <c r="AS468" s="1" t="str">
        <f t="shared" si="302"/>
        <v>-</v>
      </c>
      <c r="AT468" s="1" t="str">
        <f t="shared" si="303"/>
        <v>-</v>
      </c>
      <c r="AU468" s="1" t="str">
        <f t="shared" si="304"/>
        <v>-</v>
      </c>
      <c r="AV468" s="1" t="str">
        <f t="shared" si="305"/>
        <v>-</v>
      </c>
      <c r="AW468" s="5">
        <f t="shared" si="310"/>
        <v>3</v>
      </c>
      <c r="AX468" s="1">
        <f t="shared" si="311"/>
        <v>1.6814892347422328</v>
      </c>
    </row>
    <row r="469" spans="1:50" x14ac:dyDescent="0.2">
      <c r="A469" s="4">
        <v>467</v>
      </c>
      <c r="B469" s="21">
        <v>0.369263145988597</v>
      </c>
      <c r="C469" s="21">
        <v>0.46</v>
      </c>
      <c r="D469" s="21">
        <v>97</v>
      </c>
      <c r="E469" s="21">
        <v>0</v>
      </c>
      <c r="F469" s="21">
        <v>3</v>
      </c>
      <c r="G469" s="21">
        <v>6.9033625824033802</v>
      </c>
      <c r="H469" s="21">
        <v>6</v>
      </c>
      <c r="I469" s="21">
        <v>1500</v>
      </c>
      <c r="J469" s="21">
        <v>0.15</v>
      </c>
      <c r="K469" s="21">
        <v>37.5</v>
      </c>
      <c r="L469" s="2">
        <f t="shared" si="273"/>
        <v>4</v>
      </c>
      <c r="M469" s="2">
        <f t="shared" si="274"/>
        <v>6</v>
      </c>
      <c r="N469" s="2">
        <f t="shared" si="275"/>
        <v>7</v>
      </c>
      <c r="O469" s="2">
        <f t="shared" si="276"/>
        <v>3</v>
      </c>
      <c r="P469" s="2">
        <f t="shared" si="277"/>
        <v>4</v>
      </c>
      <c r="Q469" s="2">
        <f t="shared" si="278"/>
        <v>5</v>
      </c>
      <c r="R469" s="2">
        <f t="shared" si="279"/>
        <v>5</v>
      </c>
      <c r="S469" s="2">
        <f t="shared" si="280"/>
        <v>5</v>
      </c>
      <c r="T469" s="2">
        <f t="shared" si="281"/>
        <v>5</v>
      </c>
      <c r="U469" s="2">
        <f t="shared" si="282"/>
        <v>5</v>
      </c>
      <c r="V469" s="10">
        <f t="shared" si="283"/>
        <v>0</v>
      </c>
      <c r="W469" s="2">
        <f t="shared" si="284"/>
        <v>0</v>
      </c>
      <c r="X469" s="2">
        <f t="shared" si="285"/>
        <v>0</v>
      </c>
      <c r="Y469" s="2">
        <f t="shared" si="286"/>
        <v>0</v>
      </c>
      <c r="Z469" s="2">
        <f t="shared" si="287"/>
        <v>0</v>
      </c>
      <c r="AA469" s="2">
        <f t="shared" si="288"/>
        <v>0</v>
      </c>
      <c r="AB469" s="2">
        <f t="shared" si="289"/>
        <v>0</v>
      </c>
      <c r="AC469" s="2">
        <f t="shared" si="306"/>
        <v>7</v>
      </c>
      <c r="AD469" s="5">
        <f t="shared" si="307"/>
        <v>3</v>
      </c>
      <c r="AE469">
        <f t="shared" si="308"/>
        <v>1</v>
      </c>
      <c r="AF469" s="1" t="str">
        <f t="shared" si="290"/>
        <v>-</v>
      </c>
      <c r="AG469" s="1" t="str">
        <f t="shared" si="291"/>
        <v>-</v>
      </c>
      <c r="AH469" s="1">
        <f t="shared" si="292"/>
        <v>1.997860061183462</v>
      </c>
      <c r="AI469" s="1" t="str">
        <f t="shared" si="293"/>
        <v>-</v>
      </c>
      <c r="AJ469" s="1" t="str">
        <f t="shared" si="294"/>
        <v>-</v>
      </c>
      <c r="AK469" s="1" t="str">
        <f t="shared" si="295"/>
        <v>-</v>
      </c>
      <c r="AL469" s="1" t="str">
        <f t="shared" si="296"/>
        <v>-</v>
      </c>
      <c r="AM469" s="1" t="str">
        <f t="shared" si="297"/>
        <v>-</v>
      </c>
      <c r="AN469" s="1" t="str">
        <f t="shared" si="298"/>
        <v>-</v>
      </c>
      <c r="AO469" s="1" t="str">
        <f t="shared" si="299"/>
        <v>-</v>
      </c>
      <c r="AP469" s="1" t="str">
        <f t="shared" si="309"/>
        <v>-</v>
      </c>
      <c r="AQ469" s="1" t="str">
        <f t="shared" si="300"/>
        <v>-</v>
      </c>
      <c r="AR469" s="1" t="str">
        <f t="shared" si="301"/>
        <v>-</v>
      </c>
      <c r="AS469" s="1" t="str">
        <f t="shared" si="302"/>
        <v>-</v>
      </c>
      <c r="AT469" s="1" t="str">
        <f t="shared" si="303"/>
        <v>-</v>
      </c>
      <c r="AU469" s="1" t="str">
        <f t="shared" si="304"/>
        <v>-</v>
      </c>
      <c r="AV469" s="1" t="str">
        <f t="shared" si="305"/>
        <v>-</v>
      </c>
      <c r="AW469" s="5">
        <f t="shared" si="310"/>
        <v>3</v>
      </c>
      <c r="AX469" s="1">
        <f t="shared" si="311"/>
        <v>1.997860061183462</v>
      </c>
    </row>
    <row r="470" spans="1:50" x14ac:dyDescent="0.2">
      <c r="A470" s="4">
        <v>468</v>
      </c>
      <c r="B470" s="21">
        <v>0.18718280449835301</v>
      </c>
      <c r="C470" s="21">
        <v>3.141</v>
      </c>
      <c r="D470" s="21">
        <v>89</v>
      </c>
      <c r="E470" s="21">
        <v>5</v>
      </c>
      <c r="F470" s="21">
        <v>6</v>
      </c>
      <c r="G470" s="21">
        <v>10.36387684202</v>
      </c>
      <c r="H470" s="21">
        <v>7</v>
      </c>
      <c r="I470" s="21">
        <v>1500</v>
      </c>
      <c r="J470" s="21">
        <v>0.15</v>
      </c>
      <c r="K470" s="21">
        <v>37.5</v>
      </c>
      <c r="L470" s="2">
        <f t="shared" si="273"/>
        <v>4</v>
      </c>
      <c r="M470" s="2">
        <f t="shared" si="274"/>
        <v>6</v>
      </c>
      <c r="N470" s="2">
        <f t="shared" si="275"/>
        <v>4</v>
      </c>
      <c r="O470" s="2">
        <f t="shared" si="276"/>
        <v>4</v>
      </c>
      <c r="P470" s="2">
        <f t="shared" si="277"/>
        <v>3</v>
      </c>
      <c r="Q470" s="2">
        <f t="shared" si="278"/>
        <v>2</v>
      </c>
      <c r="R470" s="2">
        <f t="shared" si="279"/>
        <v>5</v>
      </c>
      <c r="S470" s="2">
        <f t="shared" si="280"/>
        <v>3</v>
      </c>
      <c r="T470" s="2">
        <f t="shared" si="281"/>
        <v>3</v>
      </c>
      <c r="U470" s="2">
        <f t="shared" si="282"/>
        <v>3</v>
      </c>
      <c r="V470" s="10">
        <f t="shared" si="283"/>
        <v>0</v>
      </c>
      <c r="W470" s="2">
        <f t="shared" si="284"/>
        <v>0</v>
      </c>
      <c r="X470" s="2">
        <f t="shared" si="285"/>
        <v>0</v>
      </c>
      <c r="Y470" s="2">
        <f t="shared" si="286"/>
        <v>0</v>
      </c>
      <c r="Z470" s="2">
        <f t="shared" si="287"/>
        <v>0</v>
      </c>
      <c r="AA470" s="2">
        <f t="shared" si="288"/>
        <v>0</v>
      </c>
      <c r="AB470" s="2">
        <f t="shared" si="289"/>
        <v>0</v>
      </c>
      <c r="AC470" s="2">
        <f t="shared" si="306"/>
        <v>6</v>
      </c>
      <c r="AD470" s="5">
        <f t="shared" si="307"/>
        <v>2</v>
      </c>
      <c r="AE470">
        <f t="shared" si="308"/>
        <v>1</v>
      </c>
      <c r="AF470" s="1" t="str">
        <f t="shared" si="290"/>
        <v>-</v>
      </c>
      <c r="AG470" s="1">
        <f t="shared" si="291"/>
        <v>2.3711179085305258</v>
      </c>
      <c r="AH470" s="1" t="str">
        <f t="shared" si="292"/>
        <v>-</v>
      </c>
      <c r="AI470" s="1" t="str">
        <f t="shared" si="293"/>
        <v>-</v>
      </c>
      <c r="AJ470" s="1" t="str">
        <f t="shared" si="294"/>
        <v>-</v>
      </c>
      <c r="AK470" s="1" t="str">
        <f t="shared" si="295"/>
        <v>-</v>
      </c>
      <c r="AL470" s="1" t="str">
        <f t="shared" si="296"/>
        <v>-</v>
      </c>
      <c r="AM470" s="1" t="str">
        <f t="shared" si="297"/>
        <v>-</v>
      </c>
      <c r="AN470" s="1" t="str">
        <f t="shared" si="298"/>
        <v>-</v>
      </c>
      <c r="AO470" s="1" t="str">
        <f t="shared" si="299"/>
        <v>-</v>
      </c>
      <c r="AP470" s="1" t="str">
        <f t="shared" si="309"/>
        <v>-</v>
      </c>
      <c r="AQ470" s="1" t="str">
        <f t="shared" si="300"/>
        <v>-</v>
      </c>
      <c r="AR470" s="1" t="str">
        <f t="shared" si="301"/>
        <v>-</v>
      </c>
      <c r="AS470" s="1" t="str">
        <f t="shared" si="302"/>
        <v>-</v>
      </c>
      <c r="AT470" s="1" t="str">
        <f t="shared" si="303"/>
        <v>-</v>
      </c>
      <c r="AU470" s="1" t="str">
        <f t="shared" si="304"/>
        <v>-</v>
      </c>
      <c r="AV470" s="1" t="str">
        <f t="shared" si="305"/>
        <v>-</v>
      </c>
      <c r="AW470" s="5">
        <f t="shared" si="310"/>
        <v>2</v>
      </c>
      <c r="AX470" s="1">
        <f t="shared" si="311"/>
        <v>2.3711179085305258</v>
      </c>
    </row>
    <row r="471" spans="1:50" x14ac:dyDescent="0.2">
      <c r="A471" s="4">
        <v>469</v>
      </c>
      <c r="B471" s="21">
        <v>0.18024410412181199</v>
      </c>
      <c r="C471" s="21">
        <v>25.058</v>
      </c>
      <c r="D471" s="21">
        <v>97</v>
      </c>
      <c r="E471" s="21">
        <v>1</v>
      </c>
      <c r="F471" s="21">
        <v>2</v>
      </c>
      <c r="G471" s="21">
        <v>8.9649148225291597</v>
      </c>
      <c r="H471" s="21">
        <v>6</v>
      </c>
      <c r="I471" s="21">
        <v>1500</v>
      </c>
      <c r="J471" s="21">
        <v>0.15</v>
      </c>
      <c r="K471" s="21">
        <v>37.5</v>
      </c>
      <c r="L471" s="2">
        <f t="shared" si="273"/>
        <v>4</v>
      </c>
      <c r="M471" s="2">
        <f t="shared" si="274"/>
        <v>5</v>
      </c>
      <c r="N471" s="2">
        <f t="shared" si="275"/>
        <v>6</v>
      </c>
      <c r="O471" s="2">
        <f t="shared" si="276"/>
        <v>3</v>
      </c>
      <c r="P471" s="2">
        <f t="shared" si="277"/>
        <v>3</v>
      </c>
      <c r="Q471" s="2">
        <f t="shared" si="278"/>
        <v>4</v>
      </c>
      <c r="R471" s="2">
        <f t="shared" si="279"/>
        <v>4</v>
      </c>
      <c r="S471" s="2">
        <f t="shared" si="280"/>
        <v>5</v>
      </c>
      <c r="T471" s="2">
        <f t="shared" si="281"/>
        <v>5</v>
      </c>
      <c r="U471" s="2">
        <f t="shared" si="282"/>
        <v>4</v>
      </c>
      <c r="V471" s="10">
        <f t="shared" si="283"/>
        <v>0</v>
      </c>
      <c r="W471" s="2">
        <f t="shared" si="284"/>
        <v>0</v>
      </c>
      <c r="X471" s="2">
        <f t="shared" si="285"/>
        <v>0</v>
      </c>
      <c r="Y471" s="2">
        <f t="shared" si="286"/>
        <v>0</v>
      </c>
      <c r="Z471" s="2">
        <f t="shared" si="287"/>
        <v>0</v>
      </c>
      <c r="AA471" s="2">
        <f t="shared" si="288"/>
        <v>0</v>
      </c>
      <c r="AB471" s="2">
        <f t="shared" si="289"/>
        <v>0</v>
      </c>
      <c r="AC471" s="2">
        <f t="shared" si="306"/>
        <v>6</v>
      </c>
      <c r="AD471" s="5">
        <f t="shared" si="307"/>
        <v>3</v>
      </c>
      <c r="AE471">
        <f t="shared" si="308"/>
        <v>1</v>
      </c>
      <c r="AF471" s="1" t="str">
        <f t="shared" si="290"/>
        <v>-</v>
      </c>
      <c r="AG471" s="1" t="str">
        <f t="shared" si="291"/>
        <v>-</v>
      </c>
      <c r="AH471" s="1">
        <f t="shared" si="292"/>
        <v>2.1774109959407006</v>
      </c>
      <c r="AI471" s="1" t="str">
        <f t="shared" si="293"/>
        <v>-</v>
      </c>
      <c r="AJ471" s="1" t="str">
        <f t="shared" si="294"/>
        <v>-</v>
      </c>
      <c r="AK471" s="1" t="str">
        <f t="shared" si="295"/>
        <v>-</v>
      </c>
      <c r="AL471" s="1" t="str">
        <f t="shared" si="296"/>
        <v>-</v>
      </c>
      <c r="AM471" s="1" t="str">
        <f t="shared" si="297"/>
        <v>-</v>
      </c>
      <c r="AN471" s="1" t="str">
        <f t="shared" si="298"/>
        <v>-</v>
      </c>
      <c r="AO471" s="1" t="str">
        <f t="shared" si="299"/>
        <v>-</v>
      </c>
      <c r="AP471" s="1" t="str">
        <f t="shared" si="309"/>
        <v>-</v>
      </c>
      <c r="AQ471" s="1" t="str">
        <f t="shared" si="300"/>
        <v>-</v>
      </c>
      <c r="AR471" s="1" t="str">
        <f t="shared" si="301"/>
        <v>-</v>
      </c>
      <c r="AS471" s="1" t="str">
        <f t="shared" si="302"/>
        <v>-</v>
      </c>
      <c r="AT471" s="1" t="str">
        <f t="shared" si="303"/>
        <v>-</v>
      </c>
      <c r="AU471" s="1" t="str">
        <f t="shared" si="304"/>
        <v>-</v>
      </c>
      <c r="AV471" s="1" t="str">
        <f t="shared" si="305"/>
        <v>-</v>
      </c>
      <c r="AW471" s="5">
        <f t="shared" si="310"/>
        <v>3</v>
      </c>
      <c r="AX471" s="1">
        <f t="shared" si="311"/>
        <v>2.1774109959407006</v>
      </c>
    </row>
    <row r="472" spans="1:50" x14ac:dyDescent="0.2">
      <c r="A472" s="4">
        <v>470</v>
      </c>
      <c r="B472" s="21">
        <v>0.184429083743266</v>
      </c>
      <c r="C472" s="21">
        <v>24.600999999999999</v>
      </c>
      <c r="D472" s="21">
        <v>90</v>
      </c>
      <c r="E472" s="21">
        <v>9</v>
      </c>
      <c r="F472" s="21">
        <v>1</v>
      </c>
      <c r="G472" s="21">
        <v>12.3002717762466</v>
      </c>
      <c r="H472" s="21">
        <v>7</v>
      </c>
      <c r="I472" s="21">
        <v>1500</v>
      </c>
      <c r="J472" s="21">
        <v>0.15</v>
      </c>
      <c r="K472" s="21">
        <v>37.5</v>
      </c>
      <c r="L472" s="2">
        <f t="shared" si="273"/>
        <v>4</v>
      </c>
      <c r="M472" s="2">
        <f t="shared" si="274"/>
        <v>6</v>
      </c>
      <c r="N472" s="2">
        <f t="shared" si="275"/>
        <v>4</v>
      </c>
      <c r="O472" s="2">
        <f t="shared" si="276"/>
        <v>4</v>
      </c>
      <c r="P472" s="2">
        <f t="shared" si="277"/>
        <v>3</v>
      </c>
      <c r="Q472" s="2">
        <f t="shared" si="278"/>
        <v>2</v>
      </c>
      <c r="R472" s="2">
        <f t="shared" si="279"/>
        <v>5</v>
      </c>
      <c r="S472" s="2">
        <f t="shared" si="280"/>
        <v>3</v>
      </c>
      <c r="T472" s="2">
        <f t="shared" si="281"/>
        <v>3</v>
      </c>
      <c r="U472" s="2">
        <f t="shared" si="282"/>
        <v>3</v>
      </c>
      <c r="V472" s="10">
        <f t="shared" si="283"/>
        <v>0</v>
      </c>
      <c r="W472" s="2">
        <f t="shared" si="284"/>
        <v>0</v>
      </c>
      <c r="X472" s="2">
        <f t="shared" si="285"/>
        <v>0</v>
      </c>
      <c r="Y472" s="2">
        <f t="shared" si="286"/>
        <v>0</v>
      </c>
      <c r="Z472" s="2">
        <f t="shared" si="287"/>
        <v>0</v>
      </c>
      <c r="AA472" s="2">
        <f t="shared" si="288"/>
        <v>0</v>
      </c>
      <c r="AB472" s="2">
        <f t="shared" si="289"/>
        <v>0</v>
      </c>
      <c r="AC472" s="2">
        <f t="shared" si="306"/>
        <v>6</v>
      </c>
      <c r="AD472" s="5">
        <f t="shared" si="307"/>
        <v>2</v>
      </c>
      <c r="AE472">
        <f t="shared" si="308"/>
        <v>1</v>
      </c>
      <c r="AF472" s="1" t="str">
        <f t="shared" si="290"/>
        <v>-</v>
      </c>
      <c r="AG472" s="1">
        <f t="shared" si="291"/>
        <v>2.4318680341454266</v>
      </c>
      <c r="AH472" s="1" t="str">
        <f t="shared" si="292"/>
        <v>-</v>
      </c>
      <c r="AI472" s="1" t="str">
        <f t="shared" si="293"/>
        <v>-</v>
      </c>
      <c r="AJ472" s="1" t="str">
        <f t="shared" si="294"/>
        <v>-</v>
      </c>
      <c r="AK472" s="1" t="str">
        <f t="shared" si="295"/>
        <v>-</v>
      </c>
      <c r="AL472" s="1" t="str">
        <f t="shared" si="296"/>
        <v>-</v>
      </c>
      <c r="AM472" s="1" t="str">
        <f t="shared" si="297"/>
        <v>-</v>
      </c>
      <c r="AN472" s="1" t="str">
        <f t="shared" si="298"/>
        <v>-</v>
      </c>
      <c r="AO472" s="1" t="str">
        <f t="shared" si="299"/>
        <v>-</v>
      </c>
      <c r="AP472" s="1" t="str">
        <f t="shared" si="309"/>
        <v>-</v>
      </c>
      <c r="AQ472" s="1" t="str">
        <f t="shared" si="300"/>
        <v>-</v>
      </c>
      <c r="AR472" s="1" t="str">
        <f t="shared" si="301"/>
        <v>-</v>
      </c>
      <c r="AS472" s="1" t="str">
        <f t="shared" si="302"/>
        <v>-</v>
      </c>
      <c r="AT472" s="1" t="str">
        <f t="shared" si="303"/>
        <v>-</v>
      </c>
      <c r="AU472" s="1" t="str">
        <f t="shared" si="304"/>
        <v>-</v>
      </c>
      <c r="AV472" s="1" t="str">
        <f t="shared" si="305"/>
        <v>-</v>
      </c>
      <c r="AW472" s="5">
        <f t="shared" si="310"/>
        <v>2</v>
      </c>
      <c r="AX472" s="1">
        <f t="shared" si="311"/>
        <v>2.4318680341454266</v>
      </c>
    </row>
    <row r="473" spans="1:50" x14ac:dyDescent="0.2">
      <c r="A473" s="4">
        <v>471</v>
      </c>
      <c r="B473" s="21">
        <v>0.23778347909478201</v>
      </c>
      <c r="C473" s="21">
        <v>16.954999999999998</v>
      </c>
      <c r="D473" s="21">
        <v>70</v>
      </c>
      <c r="E473" s="21">
        <v>9</v>
      </c>
      <c r="F473" s="21">
        <v>21</v>
      </c>
      <c r="G473" s="21">
        <v>10.7899668602668</v>
      </c>
      <c r="H473" s="21">
        <v>7</v>
      </c>
      <c r="I473" s="21">
        <v>1500</v>
      </c>
      <c r="J473" s="21">
        <v>0.15</v>
      </c>
      <c r="K473" s="21">
        <v>37.5</v>
      </c>
      <c r="L473" s="2">
        <f t="shared" si="273"/>
        <v>4</v>
      </c>
      <c r="M473" s="2">
        <f t="shared" si="274"/>
        <v>6</v>
      </c>
      <c r="N473" s="2">
        <f t="shared" si="275"/>
        <v>6</v>
      </c>
      <c r="O473" s="2">
        <f t="shared" si="276"/>
        <v>4</v>
      </c>
      <c r="P473" s="2">
        <f t="shared" si="277"/>
        <v>4</v>
      </c>
      <c r="Q473" s="2">
        <f t="shared" si="278"/>
        <v>2</v>
      </c>
      <c r="R473" s="2">
        <f t="shared" si="279"/>
        <v>6</v>
      </c>
      <c r="S473" s="2">
        <f t="shared" si="280"/>
        <v>3</v>
      </c>
      <c r="T473" s="2">
        <f t="shared" si="281"/>
        <v>3</v>
      </c>
      <c r="U473" s="2">
        <f t="shared" si="282"/>
        <v>3</v>
      </c>
      <c r="V473" s="10">
        <f t="shared" si="283"/>
        <v>0</v>
      </c>
      <c r="W473" s="2">
        <f t="shared" si="284"/>
        <v>0</v>
      </c>
      <c r="X473" s="2">
        <f t="shared" si="285"/>
        <v>0</v>
      </c>
      <c r="Y473" s="2">
        <f t="shared" si="286"/>
        <v>0</v>
      </c>
      <c r="Z473" s="2">
        <f t="shared" si="287"/>
        <v>0</v>
      </c>
      <c r="AA473" s="2">
        <f t="shared" si="288"/>
        <v>0</v>
      </c>
      <c r="AB473" s="2">
        <f t="shared" si="289"/>
        <v>0</v>
      </c>
      <c r="AC473" s="2">
        <f t="shared" si="306"/>
        <v>6</v>
      </c>
      <c r="AD473" s="5">
        <f t="shared" si="307"/>
        <v>2</v>
      </c>
      <c r="AE473">
        <f t="shared" si="308"/>
        <v>3</v>
      </c>
      <c r="AF473" s="1" t="str">
        <f t="shared" si="290"/>
        <v>-</v>
      </c>
      <c r="AG473" s="1">
        <f t="shared" si="291"/>
        <v>2.2304954542435658</v>
      </c>
      <c r="AH473" s="1">
        <f t="shared" si="292"/>
        <v>2.0998645097137381</v>
      </c>
      <c r="AI473" s="1" t="str">
        <f t="shared" si="293"/>
        <v>-</v>
      </c>
      <c r="AJ473" s="1" t="str">
        <f t="shared" si="294"/>
        <v>-</v>
      </c>
      <c r="AK473" s="1" t="str">
        <f t="shared" si="295"/>
        <v>-</v>
      </c>
      <c r="AL473" s="1">
        <f t="shared" si="296"/>
        <v>2.3298223803449081</v>
      </c>
      <c r="AM473" s="1" t="str">
        <f t="shared" si="297"/>
        <v>-</v>
      </c>
      <c r="AN473" s="1" t="str">
        <f t="shared" si="298"/>
        <v>-</v>
      </c>
      <c r="AO473" s="1" t="str">
        <f t="shared" si="299"/>
        <v>-</v>
      </c>
      <c r="AP473" s="1" t="str">
        <f t="shared" si="309"/>
        <v>-</v>
      </c>
      <c r="AQ473" s="1" t="str">
        <f t="shared" si="300"/>
        <v>-</v>
      </c>
      <c r="AR473" s="1" t="str">
        <f t="shared" si="301"/>
        <v>-</v>
      </c>
      <c r="AS473" s="1" t="str">
        <f t="shared" si="302"/>
        <v>-</v>
      </c>
      <c r="AT473" s="1" t="str">
        <f t="shared" si="303"/>
        <v>-</v>
      </c>
      <c r="AU473" s="1" t="str">
        <f t="shared" si="304"/>
        <v>-</v>
      </c>
      <c r="AV473" s="1" t="str">
        <f t="shared" si="305"/>
        <v>-</v>
      </c>
      <c r="AW473" s="5">
        <f t="shared" si="310"/>
        <v>3</v>
      </c>
      <c r="AX473" s="1">
        <f t="shared" si="311"/>
        <v>2.0998645097137381</v>
      </c>
    </row>
    <row r="474" spans="1:50" x14ac:dyDescent="0.2">
      <c r="A474" s="4">
        <v>472</v>
      </c>
      <c r="B474" s="21">
        <v>0.31074040071433501</v>
      </c>
      <c r="C474" s="21">
        <v>25.315999999999999</v>
      </c>
      <c r="D474" s="21">
        <v>86</v>
      </c>
      <c r="E474" s="21">
        <v>9</v>
      </c>
      <c r="F474" s="21">
        <v>5</v>
      </c>
      <c r="G474" s="21">
        <v>10.1263444932643</v>
      </c>
      <c r="H474" s="21">
        <v>7</v>
      </c>
      <c r="I474" s="21">
        <v>1500</v>
      </c>
      <c r="J474" s="21">
        <v>0.15</v>
      </c>
      <c r="K474" s="21">
        <v>37.5</v>
      </c>
      <c r="L474" s="2">
        <f t="shared" si="273"/>
        <v>5</v>
      </c>
      <c r="M474" s="2">
        <f t="shared" si="274"/>
        <v>7</v>
      </c>
      <c r="N474" s="2">
        <f t="shared" si="275"/>
        <v>5</v>
      </c>
      <c r="O474" s="2">
        <f t="shared" si="276"/>
        <v>4</v>
      </c>
      <c r="P474" s="2">
        <f t="shared" si="277"/>
        <v>3</v>
      </c>
      <c r="Q474" s="2">
        <f t="shared" si="278"/>
        <v>2</v>
      </c>
      <c r="R474" s="2">
        <f t="shared" si="279"/>
        <v>6</v>
      </c>
      <c r="S474" s="2">
        <f t="shared" si="280"/>
        <v>3</v>
      </c>
      <c r="T474" s="2">
        <f t="shared" si="281"/>
        <v>3</v>
      </c>
      <c r="U474" s="2">
        <f t="shared" si="282"/>
        <v>3</v>
      </c>
      <c r="V474" s="10">
        <f t="shared" si="283"/>
        <v>0</v>
      </c>
      <c r="W474" s="2">
        <f t="shared" si="284"/>
        <v>0</v>
      </c>
      <c r="X474" s="2">
        <f t="shared" si="285"/>
        <v>0</v>
      </c>
      <c r="Y474" s="2">
        <f t="shared" si="286"/>
        <v>0</v>
      </c>
      <c r="Z474" s="2">
        <f t="shared" si="287"/>
        <v>0</v>
      </c>
      <c r="AA474" s="2">
        <f t="shared" si="288"/>
        <v>0</v>
      </c>
      <c r="AB474" s="2">
        <f t="shared" si="289"/>
        <v>0</v>
      </c>
      <c r="AC474" s="2">
        <f t="shared" si="306"/>
        <v>7</v>
      </c>
      <c r="AD474" s="5">
        <f t="shared" si="307"/>
        <v>2</v>
      </c>
      <c r="AE474">
        <f t="shared" si="308"/>
        <v>1</v>
      </c>
      <c r="AF474" s="1" t="str">
        <f t="shared" si="290"/>
        <v>-</v>
      </c>
      <c r="AG474" s="1">
        <f t="shared" si="291"/>
        <v>2.1320584788668082</v>
      </c>
      <c r="AH474" s="1" t="str">
        <f t="shared" si="292"/>
        <v>-</v>
      </c>
      <c r="AI474" s="1" t="str">
        <f t="shared" si="293"/>
        <v>-</v>
      </c>
      <c r="AJ474" s="1" t="str">
        <f t="shared" si="294"/>
        <v>-</v>
      </c>
      <c r="AK474" s="1" t="str">
        <f t="shared" si="295"/>
        <v>-</v>
      </c>
      <c r="AL474" s="1" t="str">
        <f t="shared" si="296"/>
        <v>-</v>
      </c>
      <c r="AM474" s="1" t="str">
        <f t="shared" si="297"/>
        <v>-</v>
      </c>
      <c r="AN474" s="1" t="str">
        <f t="shared" si="298"/>
        <v>-</v>
      </c>
      <c r="AO474" s="1" t="str">
        <f t="shared" si="299"/>
        <v>-</v>
      </c>
      <c r="AP474" s="1" t="str">
        <f t="shared" si="309"/>
        <v>-</v>
      </c>
      <c r="AQ474" s="1" t="str">
        <f t="shared" si="300"/>
        <v>-</v>
      </c>
      <c r="AR474" s="1" t="str">
        <f t="shared" si="301"/>
        <v>-</v>
      </c>
      <c r="AS474" s="1" t="str">
        <f t="shared" si="302"/>
        <v>-</v>
      </c>
      <c r="AT474" s="1" t="str">
        <f t="shared" si="303"/>
        <v>-</v>
      </c>
      <c r="AU474" s="1" t="str">
        <f t="shared" si="304"/>
        <v>-</v>
      </c>
      <c r="AV474" s="1" t="str">
        <f t="shared" si="305"/>
        <v>-</v>
      </c>
      <c r="AW474" s="5">
        <f t="shared" si="310"/>
        <v>2</v>
      </c>
      <c r="AX474" s="1">
        <f t="shared" si="311"/>
        <v>2.1320584788668082</v>
      </c>
    </row>
    <row r="475" spans="1:50" x14ac:dyDescent="0.2">
      <c r="A475" s="4">
        <v>473</v>
      </c>
      <c r="B475" s="21">
        <v>0.24425989842663201</v>
      </c>
      <c r="C475" s="21">
        <v>3.99</v>
      </c>
      <c r="D475" s="21">
        <v>91</v>
      </c>
      <c r="E475" s="21">
        <v>4</v>
      </c>
      <c r="F475" s="21">
        <v>5</v>
      </c>
      <c r="G475" s="21">
        <v>11.1718812262875</v>
      </c>
      <c r="H475" s="21">
        <v>7</v>
      </c>
      <c r="I475" s="21">
        <v>1500</v>
      </c>
      <c r="J475" s="21">
        <v>0.15</v>
      </c>
      <c r="K475" s="21">
        <v>37.5</v>
      </c>
      <c r="L475" s="2">
        <f t="shared" si="273"/>
        <v>5</v>
      </c>
      <c r="M475" s="2">
        <f t="shared" si="274"/>
        <v>6</v>
      </c>
      <c r="N475" s="2">
        <f t="shared" si="275"/>
        <v>5</v>
      </c>
      <c r="O475" s="2">
        <f t="shared" si="276"/>
        <v>4</v>
      </c>
      <c r="P475" s="2">
        <f t="shared" si="277"/>
        <v>3</v>
      </c>
      <c r="Q475" s="2">
        <f t="shared" si="278"/>
        <v>2</v>
      </c>
      <c r="R475" s="2">
        <f t="shared" si="279"/>
        <v>5</v>
      </c>
      <c r="S475" s="2">
        <f t="shared" si="280"/>
        <v>3</v>
      </c>
      <c r="T475" s="2">
        <f t="shared" si="281"/>
        <v>3</v>
      </c>
      <c r="U475" s="2">
        <f t="shared" si="282"/>
        <v>3</v>
      </c>
      <c r="V475" s="10">
        <f t="shared" si="283"/>
        <v>0</v>
      </c>
      <c r="W475" s="2">
        <f t="shared" si="284"/>
        <v>0</v>
      </c>
      <c r="X475" s="2">
        <f t="shared" si="285"/>
        <v>0</v>
      </c>
      <c r="Y475" s="2">
        <f t="shared" si="286"/>
        <v>0</v>
      </c>
      <c r="Z475" s="2">
        <f t="shared" si="287"/>
        <v>0</v>
      </c>
      <c r="AA475" s="2">
        <f t="shared" si="288"/>
        <v>0</v>
      </c>
      <c r="AB475" s="2">
        <f t="shared" si="289"/>
        <v>0</v>
      </c>
      <c r="AC475" s="2">
        <f t="shared" si="306"/>
        <v>6</v>
      </c>
      <c r="AD475" s="5">
        <f t="shared" si="307"/>
        <v>2</v>
      </c>
      <c r="AE475">
        <f t="shared" si="308"/>
        <v>1</v>
      </c>
      <c r="AF475" s="1" t="str">
        <f t="shared" si="290"/>
        <v>-</v>
      </c>
      <c r="AG475" s="1">
        <f t="shared" si="291"/>
        <v>2.0682708628084199</v>
      </c>
      <c r="AH475" s="1" t="str">
        <f t="shared" si="292"/>
        <v>-</v>
      </c>
      <c r="AI475" s="1" t="str">
        <f t="shared" si="293"/>
        <v>-</v>
      </c>
      <c r="AJ475" s="1" t="str">
        <f t="shared" si="294"/>
        <v>-</v>
      </c>
      <c r="AK475" s="1" t="str">
        <f t="shared" si="295"/>
        <v>-</v>
      </c>
      <c r="AL475" s="1" t="str">
        <f t="shared" si="296"/>
        <v>-</v>
      </c>
      <c r="AM475" s="1" t="str">
        <f t="shared" si="297"/>
        <v>-</v>
      </c>
      <c r="AN475" s="1" t="str">
        <f t="shared" si="298"/>
        <v>-</v>
      </c>
      <c r="AO475" s="1" t="str">
        <f t="shared" si="299"/>
        <v>-</v>
      </c>
      <c r="AP475" s="1" t="str">
        <f t="shared" si="309"/>
        <v>-</v>
      </c>
      <c r="AQ475" s="1" t="str">
        <f t="shared" si="300"/>
        <v>-</v>
      </c>
      <c r="AR475" s="1" t="str">
        <f t="shared" si="301"/>
        <v>-</v>
      </c>
      <c r="AS475" s="1" t="str">
        <f t="shared" si="302"/>
        <v>-</v>
      </c>
      <c r="AT475" s="1" t="str">
        <f t="shared" si="303"/>
        <v>-</v>
      </c>
      <c r="AU475" s="1" t="str">
        <f t="shared" si="304"/>
        <v>-</v>
      </c>
      <c r="AV475" s="1" t="str">
        <f t="shared" si="305"/>
        <v>-</v>
      </c>
      <c r="AW475" s="5">
        <f t="shared" si="310"/>
        <v>2</v>
      </c>
      <c r="AX475" s="1">
        <f t="shared" si="311"/>
        <v>2.0682708628084199</v>
      </c>
    </row>
    <row r="476" spans="1:50" x14ac:dyDescent="0.2">
      <c r="A476" s="4">
        <v>474</v>
      </c>
      <c r="B476" s="21">
        <v>0.30409708689217302</v>
      </c>
      <c r="C476" s="21">
        <v>75.950999999999993</v>
      </c>
      <c r="D476" s="21">
        <v>72</v>
      </c>
      <c r="E476" s="21">
        <v>17</v>
      </c>
      <c r="F476" s="21">
        <v>11</v>
      </c>
      <c r="G476" s="21">
        <v>10.7410357528624</v>
      </c>
      <c r="H476" s="21">
        <v>7</v>
      </c>
      <c r="I476" s="21">
        <v>1500</v>
      </c>
      <c r="J476" s="21">
        <v>0.15</v>
      </c>
      <c r="K476" s="21">
        <v>37.5</v>
      </c>
      <c r="L476" s="2">
        <f t="shared" si="273"/>
        <v>4</v>
      </c>
      <c r="M476" s="2">
        <f t="shared" si="274"/>
        <v>7</v>
      </c>
      <c r="N476" s="2">
        <f t="shared" si="275"/>
        <v>5</v>
      </c>
      <c r="O476" s="2">
        <f t="shared" si="276"/>
        <v>4</v>
      </c>
      <c r="P476" s="2">
        <f t="shared" si="277"/>
        <v>3</v>
      </c>
      <c r="Q476" s="2">
        <f t="shared" si="278"/>
        <v>2</v>
      </c>
      <c r="R476" s="2">
        <f t="shared" si="279"/>
        <v>6</v>
      </c>
      <c r="S476" s="2">
        <f t="shared" si="280"/>
        <v>3</v>
      </c>
      <c r="T476" s="2">
        <f t="shared" si="281"/>
        <v>3</v>
      </c>
      <c r="U476" s="2">
        <f t="shared" si="282"/>
        <v>3</v>
      </c>
      <c r="V476" s="10">
        <f t="shared" si="283"/>
        <v>0</v>
      </c>
      <c r="W476" s="2">
        <f t="shared" si="284"/>
        <v>0</v>
      </c>
      <c r="X476" s="2">
        <f t="shared" si="285"/>
        <v>0</v>
      </c>
      <c r="Y476" s="2">
        <f t="shared" si="286"/>
        <v>0</v>
      </c>
      <c r="Z476" s="2">
        <f t="shared" si="287"/>
        <v>0</v>
      </c>
      <c r="AA476" s="2">
        <f t="shared" si="288"/>
        <v>0</v>
      </c>
      <c r="AB476" s="2">
        <f t="shared" si="289"/>
        <v>0</v>
      </c>
      <c r="AC476" s="2">
        <f t="shared" si="306"/>
        <v>7</v>
      </c>
      <c r="AD476" s="5">
        <f t="shared" si="307"/>
        <v>2</v>
      </c>
      <c r="AE476">
        <f t="shared" si="308"/>
        <v>1</v>
      </c>
      <c r="AF476" s="1" t="str">
        <f t="shared" si="290"/>
        <v>-</v>
      </c>
      <c r="AG476" s="1">
        <f t="shared" si="291"/>
        <v>2.1377598234037212</v>
      </c>
      <c r="AH476" s="1" t="str">
        <f t="shared" si="292"/>
        <v>-</v>
      </c>
      <c r="AI476" s="1" t="str">
        <f t="shared" si="293"/>
        <v>-</v>
      </c>
      <c r="AJ476" s="1" t="str">
        <f t="shared" si="294"/>
        <v>-</v>
      </c>
      <c r="AK476" s="1" t="str">
        <f t="shared" si="295"/>
        <v>-</v>
      </c>
      <c r="AL476" s="1" t="str">
        <f t="shared" si="296"/>
        <v>-</v>
      </c>
      <c r="AM476" s="1" t="str">
        <f t="shared" si="297"/>
        <v>-</v>
      </c>
      <c r="AN476" s="1" t="str">
        <f t="shared" si="298"/>
        <v>-</v>
      </c>
      <c r="AO476" s="1" t="str">
        <f t="shared" si="299"/>
        <v>-</v>
      </c>
      <c r="AP476" s="1" t="str">
        <f t="shared" si="309"/>
        <v>-</v>
      </c>
      <c r="AQ476" s="1" t="str">
        <f t="shared" si="300"/>
        <v>-</v>
      </c>
      <c r="AR476" s="1" t="str">
        <f t="shared" si="301"/>
        <v>-</v>
      </c>
      <c r="AS476" s="1" t="str">
        <f t="shared" si="302"/>
        <v>-</v>
      </c>
      <c r="AT476" s="1" t="str">
        <f t="shared" si="303"/>
        <v>-</v>
      </c>
      <c r="AU476" s="1" t="str">
        <f t="shared" si="304"/>
        <v>-</v>
      </c>
      <c r="AV476" s="1" t="str">
        <f t="shared" si="305"/>
        <v>-</v>
      </c>
      <c r="AW476" s="5">
        <f t="shared" si="310"/>
        <v>2</v>
      </c>
      <c r="AX476" s="1">
        <f t="shared" si="311"/>
        <v>2.1377598234037212</v>
      </c>
    </row>
    <row r="477" spans="1:50" x14ac:dyDescent="0.2">
      <c r="A477" s="4">
        <v>475</v>
      </c>
      <c r="B477" s="21">
        <v>0.49525738827118199</v>
      </c>
      <c r="C477" s="21">
        <v>1.8180000000000001</v>
      </c>
      <c r="D477" s="21">
        <v>69</v>
      </c>
      <c r="E477" s="21">
        <v>27</v>
      </c>
      <c r="F477" s="21">
        <v>4</v>
      </c>
      <c r="G477" s="21">
        <v>9.8804256425917405</v>
      </c>
      <c r="H477" s="21">
        <v>7</v>
      </c>
      <c r="I477" s="21">
        <v>1500</v>
      </c>
      <c r="J477" s="21">
        <v>0.15</v>
      </c>
      <c r="K477" s="21">
        <v>37.5</v>
      </c>
      <c r="L477" s="2">
        <f t="shared" si="273"/>
        <v>3</v>
      </c>
      <c r="M477" s="2">
        <f t="shared" si="274"/>
        <v>8</v>
      </c>
      <c r="N477" s="2">
        <f t="shared" si="275"/>
        <v>8</v>
      </c>
      <c r="O477" s="2">
        <f t="shared" si="276"/>
        <v>4</v>
      </c>
      <c r="P477" s="2">
        <f t="shared" si="277"/>
        <v>2</v>
      </c>
      <c r="Q477" s="2">
        <f t="shared" si="278"/>
        <v>4</v>
      </c>
      <c r="R477" s="2">
        <f t="shared" si="279"/>
        <v>6</v>
      </c>
      <c r="S477" s="2">
        <f t="shared" si="280"/>
        <v>3</v>
      </c>
      <c r="T477" s="2">
        <f t="shared" si="281"/>
        <v>3</v>
      </c>
      <c r="U477" s="2">
        <f t="shared" si="282"/>
        <v>4</v>
      </c>
      <c r="V477" s="10">
        <f t="shared" si="283"/>
        <v>0</v>
      </c>
      <c r="W477" s="2">
        <f t="shared" si="284"/>
        <v>0</v>
      </c>
      <c r="X477" s="2">
        <f t="shared" si="285"/>
        <v>0</v>
      </c>
      <c r="Y477" s="2">
        <f t="shared" si="286"/>
        <v>0</v>
      </c>
      <c r="Z477" s="2">
        <f t="shared" si="287"/>
        <v>0</v>
      </c>
      <c r="AA477" s="2">
        <f t="shared" si="288"/>
        <v>0</v>
      </c>
      <c r="AB477" s="2">
        <f t="shared" si="289"/>
        <v>0</v>
      </c>
      <c r="AC477" s="2">
        <f t="shared" si="306"/>
        <v>8</v>
      </c>
      <c r="AD477" s="5">
        <f t="shared" si="307"/>
        <v>2</v>
      </c>
      <c r="AE477">
        <f t="shared" si="308"/>
        <v>2</v>
      </c>
      <c r="AF477" s="1" t="str">
        <f t="shared" si="290"/>
        <v>-</v>
      </c>
      <c r="AG477" s="1">
        <f t="shared" si="291"/>
        <v>1.9045543577476918</v>
      </c>
      <c r="AH477" s="1">
        <f t="shared" si="292"/>
        <v>1.7901207139243538</v>
      </c>
      <c r="AI477" s="1" t="str">
        <f t="shared" si="293"/>
        <v>-</v>
      </c>
      <c r="AJ477" s="1" t="str">
        <f t="shared" si="294"/>
        <v>-</v>
      </c>
      <c r="AK477" s="1" t="str">
        <f t="shared" si="295"/>
        <v>-</v>
      </c>
      <c r="AL477" s="1" t="str">
        <f t="shared" si="296"/>
        <v>-</v>
      </c>
      <c r="AM477" s="1" t="str">
        <f t="shared" si="297"/>
        <v>-</v>
      </c>
      <c r="AN477" s="1" t="str">
        <f t="shared" si="298"/>
        <v>-</v>
      </c>
      <c r="AO477" s="1" t="str">
        <f t="shared" si="299"/>
        <v>-</v>
      </c>
      <c r="AP477" s="1" t="str">
        <f t="shared" si="309"/>
        <v>-</v>
      </c>
      <c r="AQ477" s="1" t="str">
        <f t="shared" si="300"/>
        <v>-</v>
      </c>
      <c r="AR477" s="1" t="str">
        <f t="shared" si="301"/>
        <v>-</v>
      </c>
      <c r="AS477" s="1" t="str">
        <f t="shared" si="302"/>
        <v>-</v>
      </c>
      <c r="AT477" s="1" t="str">
        <f t="shared" si="303"/>
        <v>-</v>
      </c>
      <c r="AU477" s="1" t="str">
        <f t="shared" si="304"/>
        <v>-</v>
      </c>
      <c r="AV477" s="1" t="str">
        <f t="shared" si="305"/>
        <v>-</v>
      </c>
      <c r="AW477" s="5">
        <f t="shared" si="310"/>
        <v>3</v>
      </c>
      <c r="AX477" s="1">
        <f t="shared" si="311"/>
        <v>1.7901207139243538</v>
      </c>
    </row>
    <row r="478" spans="1:50" x14ac:dyDescent="0.2">
      <c r="A478" s="4">
        <v>476</v>
      </c>
      <c r="B478" s="21">
        <v>0.69634390223419695</v>
      </c>
      <c r="C478" s="21">
        <v>23.132999999999999</v>
      </c>
      <c r="D478" s="21">
        <v>10</v>
      </c>
      <c r="E478" s="21">
        <v>60</v>
      </c>
      <c r="F478" s="21">
        <v>30</v>
      </c>
      <c r="G478" s="21">
        <v>7.24184268736433</v>
      </c>
      <c r="H478" s="21">
        <v>6</v>
      </c>
      <c r="I478" s="21">
        <v>1500</v>
      </c>
      <c r="J478" s="21">
        <v>0.15</v>
      </c>
      <c r="K478" s="21">
        <v>37.5</v>
      </c>
      <c r="L478" s="2">
        <f t="shared" si="273"/>
        <v>4</v>
      </c>
      <c r="M478" s="2">
        <f t="shared" si="274"/>
        <v>4</v>
      </c>
      <c r="N478" s="2">
        <f t="shared" si="275"/>
        <v>5</v>
      </c>
      <c r="O478" s="2">
        <f t="shared" si="276"/>
        <v>5</v>
      </c>
      <c r="P478" s="2">
        <f t="shared" si="277"/>
        <v>5</v>
      </c>
      <c r="Q478" s="2">
        <f t="shared" si="278"/>
        <v>6</v>
      </c>
      <c r="R478" s="2">
        <f t="shared" si="279"/>
        <v>2</v>
      </c>
      <c r="S478" s="2">
        <f t="shared" si="280"/>
        <v>5</v>
      </c>
      <c r="T478" s="2">
        <f t="shared" si="281"/>
        <v>5</v>
      </c>
      <c r="U478" s="2">
        <f t="shared" si="282"/>
        <v>5</v>
      </c>
      <c r="V478" s="10">
        <f t="shared" si="283"/>
        <v>0</v>
      </c>
      <c r="W478" s="2">
        <f t="shared" si="284"/>
        <v>0</v>
      </c>
      <c r="X478" s="2">
        <f t="shared" si="285"/>
        <v>0</v>
      </c>
      <c r="Y478" s="2">
        <f t="shared" si="286"/>
        <v>0</v>
      </c>
      <c r="Z478" s="2">
        <f t="shared" si="287"/>
        <v>0</v>
      </c>
      <c r="AA478" s="2">
        <f t="shared" si="288"/>
        <v>0</v>
      </c>
      <c r="AB478" s="2">
        <f t="shared" si="289"/>
        <v>0</v>
      </c>
      <c r="AC478" s="2">
        <f t="shared" si="306"/>
        <v>6</v>
      </c>
      <c r="AD478" s="5">
        <f t="shared" si="307"/>
        <v>6</v>
      </c>
      <c r="AE478">
        <f t="shared" si="308"/>
        <v>1</v>
      </c>
      <c r="AF478" s="1" t="str">
        <f t="shared" si="290"/>
        <v>-</v>
      </c>
      <c r="AG478" s="1" t="str">
        <f t="shared" si="291"/>
        <v>-</v>
      </c>
      <c r="AH478" s="1" t="str">
        <f t="shared" si="292"/>
        <v>-</v>
      </c>
      <c r="AI478" s="1" t="str">
        <f t="shared" si="293"/>
        <v>-</v>
      </c>
      <c r="AJ478" s="1" t="str">
        <f t="shared" si="294"/>
        <v>-</v>
      </c>
      <c r="AK478" s="1">
        <f t="shared" si="295"/>
        <v>2.0920999003666649</v>
      </c>
      <c r="AL478" s="1" t="str">
        <f t="shared" si="296"/>
        <v>-</v>
      </c>
      <c r="AM478" s="1" t="str">
        <f t="shared" si="297"/>
        <v>-</v>
      </c>
      <c r="AN478" s="1" t="str">
        <f t="shared" si="298"/>
        <v>-</v>
      </c>
      <c r="AO478" s="1" t="str">
        <f t="shared" si="299"/>
        <v>-</v>
      </c>
      <c r="AP478" s="1" t="str">
        <f t="shared" si="309"/>
        <v>-</v>
      </c>
      <c r="AQ478" s="1" t="str">
        <f t="shared" si="300"/>
        <v>-</v>
      </c>
      <c r="AR478" s="1" t="str">
        <f t="shared" si="301"/>
        <v>-</v>
      </c>
      <c r="AS478" s="1" t="str">
        <f t="shared" si="302"/>
        <v>-</v>
      </c>
      <c r="AT478" s="1" t="str">
        <f t="shared" si="303"/>
        <v>-</v>
      </c>
      <c r="AU478" s="1" t="str">
        <f t="shared" si="304"/>
        <v>-</v>
      </c>
      <c r="AV478" s="1" t="str">
        <f t="shared" si="305"/>
        <v>-</v>
      </c>
      <c r="AW478" s="5">
        <f t="shared" si="310"/>
        <v>6</v>
      </c>
      <c r="AX478" s="1">
        <f t="shared" si="311"/>
        <v>2.0920999003666649</v>
      </c>
    </row>
    <row r="479" spans="1:50" x14ac:dyDescent="0.2">
      <c r="A479" s="4">
        <v>477</v>
      </c>
      <c r="B479" s="21">
        <v>0.59637217842717205</v>
      </c>
      <c r="C479" s="21">
        <v>0.86799999999999999</v>
      </c>
      <c r="D479" s="21">
        <v>11</v>
      </c>
      <c r="E479" s="21">
        <v>61</v>
      </c>
      <c r="F479" s="21">
        <v>28</v>
      </c>
      <c r="G479" s="21">
        <v>5.36804178952511</v>
      </c>
      <c r="H479" s="21">
        <v>6</v>
      </c>
      <c r="I479" s="21">
        <v>1500</v>
      </c>
      <c r="J479" s="21">
        <v>0.15</v>
      </c>
      <c r="K479" s="21">
        <v>37.5</v>
      </c>
      <c r="L479" s="2">
        <f t="shared" si="273"/>
        <v>2</v>
      </c>
      <c r="M479" s="2">
        <f t="shared" si="274"/>
        <v>6</v>
      </c>
      <c r="N479" s="2">
        <f t="shared" si="275"/>
        <v>8</v>
      </c>
      <c r="O479" s="2">
        <f t="shared" si="276"/>
        <v>5</v>
      </c>
      <c r="P479" s="2">
        <f t="shared" si="277"/>
        <v>5</v>
      </c>
      <c r="Q479" s="2">
        <f t="shared" si="278"/>
        <v>4</v>
      </c>
      <c r="R479" s="2">
        <f t="shared" si="279"/>
        <v>3</v>
      </c>
      <c r="S479" s="2">
        <f t="shared" si="280"/>
        <v>5</v>
      </c>
      <c r="T479" s="2">
        <f t="shared" si="281"/>
        <v>5</v>
      </c>
      <c r="U479" s="2">
        <f t="shared" si="282"/>
        <v>4</v>
      </c>
      <c r="V479" s="10">
        <f t="shared" si="283"/>
        <v>0</v>
      </c>
      <c r="W479" s="2">
        <f t="shared" si="284"/>
        <v>0</v>
      </c>
      <c r="X479" s="2">
        <f t="shared" si="285"/>
        <v>0</v>
      </c>
      <c r="Y479" s="2">
        <f t="shared" si="286"/>
        <v>0</v>
      </c>
      <c r="Z479" s="2">
        <f t="shared" si="287"/>
        <v>0</v>
      </c>
      <c r="AA479" s="2">
        <f t="shared" si="288"/>
        <v>0</v>
      </c>
      <c r="AB479" s="2">
        <f t="shared" si="289"/>
        <v>0</v>
      </c>
      <c r="AC479" s="2">
        <f t="shared" si="306"/>
        <v>8</v>
      </c>
      <c r="AD479" s="5">
        <f t="shared" si="307"/>
        <v>3</v>
      </c>
      <c r="AE479">
        <f t="shared" si="308"/>
        <v>1</v>
      </c>
      <c r="AF479" s="1" t="str">
        <f t="shared" si="290"/>
        <v>-</v>
      </c>
      <c r="AG479" s="1" t="str">
        <f t="shared" si="291"/>
        <v>-</v>
      </c>
      <c r="AH479" s="1">
        <f t="shared" si="292"/>
        <v>1.7666145787722514</v>
      </c>
      <c r="AI479" s="1" t="str">
        <f t="shared" si="293"/>
        <v>-</v>
      </c>
      <c r="AJ479" s="1" t="str">
        <f t="shared" si="294"/>
        <v>-</v>
      </c>
      <c r="AK479" s="1" t="str">
        <f t="shared" si="295"/>
        <v>-</v>
      </c>
      <c r="AL479" s="1" t="str">
        <f t="shared" si="296"/>
        <v>-</v>
      </c>
      <c r="AM479" s="1" t="str">
        <f t="shared" si="297"/>
        <v>-</v>
      </c>
      <c r="AN479" s="1" t="str">
        <f t="shared" si="298"/>
        <v>-</v>
      </c>
      <c r="AO479" s="1" t="str">
        <f t="shared" si="299"/>
        <v>-</v>
      </c>
      <c r="AP479" s="1" t="str">
        <f t="shared" si="309"/>
        <v>-</v>
      </c>
      <c r="AQ479" s="1" t="str">
        <f t="shared" si="300"/>
        <v>-</v>
      </c>
      <c r="AR479" s="1" t="str">
        <f t="shared" si="301"/>
        <v>-</v>
      </c>
      <c r="AS479" s="1" t="str">
        <f t="shared" si="302"/>
        <v>-</v>
      </c>
      <c r="AT479" s="1" t="str">
        <f t="shared" si="303"/>
        <v>-</v>
      </c>
      <c r="AU479" s="1" t="str">
        <f t="shared" si="304"/>
        <v>-</v>
      </c>
      <c r="AV479" s="1" t="str">
        <f t="shared" si="305"/>
        <v>-</v>
      </c>
      <c r="AW479" s="5">
        <f t="shared" si="310"/>
        <v>3</v>
      </c>
      <c r="AX479" s="1">
        <f t="shared" si="311"/>
        <v>1.7666145787722514</v>
      </c>
    </row>
    <row r="480" spans="1:50" x14ac:dyDescent="0.2">
      <c r="A480" s="4">
        <v>478</v>
      </c>
      <c r="B480" s="21">
        <v>0.58220277338025495</v>
      </c>
      <c r="C480" s="21">
        <v>13.734999999999999</v>
      </c>
      <c r="D480" s="21">
        <v>46</v>
      </c>
      <c r="E480" s="21">
        <v>24</v>
      </c>
      <c r="F480" s="21">
        <v>30</v>
      </c>
      <c r="G480" s="21">
        <v>3.8848859974173302</v>
      </c>
      <c r="H480" s="21">
        <v>5</v>
      </c>
      <c r="I480" s="21">
        <v>1500</v>
      </c>
      <c r="J480" s="21">
        <v>0.15</v>
      </c>
      <c r="K480" s="21">
        <v>37.5</v>
      </c>
      <c r="L480" s="2">
        <f t="shared" si="273"/>
        <v>4</v>
      </c>
      <c r="M480" s="2">
        <f t="shared" si="274"/>
        <v>5</v>
      </c>
      <c r="N480" s="2">
        <f t="shared" si="275"/>
        <v>7</v>
      </c>
      <c r="O480" s="2">
        <f t="shared" si="276"/>
        <v>5</v>
      </c>
      <c r="P480" s="2">
        <f t="shared" si="277"/>
        <v>5</v>
      </c>
      <c r="Q480" s="2">
        <f t="shared" si="278"/>
        <v>6</v>
      </c>
      <c r="R480" s="2">
        <f t="shared" si="279"/>
        <v>4</v>
      </c>
      <c r="S480" s="2">
        <f t="shared" si="280"/>
        <v>4</v>
      </c>
      <c r="T480" s="2">
        <f t="shared" si="281"/>
        <v>4</v>
      </c>
      <c r="U480" s="2">
        <f t="shared" si="282"/>
        <v>4</v>
      </c>
      <c r="V480" s="10">
        <f t="shared" si="283"/>
        <v>0</v>
      </c>
      <c r="W480" s="2">
        <f t="shared" si="284"/>
        <v>0</v>
      </c>
      <c r="X480" s="2">
        <f t="shared" si="285"/>
        <v>0</v>
      </c>
      <c r="Y480" s="2">
        <f t="shared" si="286"/>
        <v>0</v>
      </c>
      <c r="Z480" s="2">
        <f t="shared" si="287"/>
        <v>0</v>
      </c>
      <c r="AA480" s="2">
        <f t="shared" si="288"/>
        <v>0</v>
      </c>
      <c r="AB480" s="2">
        <f t="shared" si="289"/>
        <v>0</v>
      </c>
      <c r="AC480" s="2">
        <f t="shared" si="306"/>
        <v>7</v>
      </c>
      <c r="AD480" s="5">
        <f t="shared" si="307"/>
        <v>3</v>
      </c>
      <c r="AE480">
        <f t="shared" si="308"/>
        <v>1</v>
      </c>
      <c r="AF480" s="1" t="str">
        <f t="shared" si="290"/>
        <v>-</v>
      </c>
      <c r="AG480" s="1" t="str">
        <f t="shared" si="291"/>
        <v>-</v>
      </c>
      <c r="AH480" s="1">
        <f t="shared" si="292"/>
        <v>2.090757507313374</v>
      </c>
      <c r="AI480" s="1" t="str">
        <f t="shared" si="293"/>
        <v>-</v>
      </c>
      <c r="AJ480" s="1" t="str">
        <f t="shared" si="294"/>
        <v>-</v>
      </c>
      <c r="AK480" s="1" t="str">
        <f t="shared" si="295"/>
        <v>-</v>
      </c>
      <c r="AL480" s="1" t="str">
        <f t="shared" si="296"/>
        <v>-</v>
      </c>
      <c r="AM480" s="1" t="str">
        <f t="shared" si="297"/>
        <v>-</v>
      </c>
      <c r="AN480" s="1" t="str">
        <f t="shared" si="298"/>
        <v>-</v>
      </c>
      <c r="AO480" s="1" t="str">
        <f t="shared" si="299"/>
        <v>-</v>
      </c>
      <c r="AP480" s="1" t="str">
        <f t="shared" si="309"/>
        <v>-</v>
      </c>
      <c r="AQ480" s="1" t="str">
        <f t="shared" si="300"/>
        <v>-</v>
      </c>
      <c r="AR480" s="1" t="str">
        <f t="shared" si="301"/>
        <v>-</v>
      </c>
      <c r="AS480" s="1" t="str">
        <f t="shared" si="302"/>
        <v>-</v>
      </c>
      <c r="AT480" s="1" t="str">
        <f t="shared" si="303"/>
        <v>-</v>
      </c>
      <c r="AU480" s="1" t="str">
        <f t="shared" si="304"/>
        <v>-</v>
      </c>
      <c r="AV480" s="1" t="str">
        <f t="shared" si="305"/>
        <v>-</v>
      </c>
      <c r="AW480" s="5">
        <f t="shared" si="310"/>
        <v>3</v>
      </c>
      <c r="AX480" s="1">
        <f t="shared" si="311"/>
        <v>2.090757507313374</v>
      </c>
    </row>
    <row r="481" spans="1:50" x14ac:dyDescent="0.2">
      <c r="A481" s="4">
        <v>479</v>
      </c>
      <c r="B481" s="21">
        <v>0.53586664809530904</v>
      </c>
      <c r="C481" s="21">
        <v>35.982999999999997</v>
      </c>
      <c r="D481" s="21">
        <v>32</v>
      </c>
      <c r="E481" s="21">
        <v>42</v>
      </c>
      <c r="F481" s="21">
        <v>26</v>
      </c>
      <c r="G481" s="21">
        <v>7.1966863169568702</v>
      </c>
      <c r="H481" s="21">
        <v>6</v>
      </c>
      <c r="I481" s="21">
        <v>1500</v>
      </c>
      <c r="J481" s="21">
        <v>185</v>
      </c>
      <c r="K481" s="21">
        <v>12.5</v>
      </c>
      <c r="L481" s="2">
        <f t="shared" si="273"/>
        <v>3</v>
      </c>
      <c r="M481" s="2">
        <f t="shared" si="274"/>
        <v>5</v>
      </c>
      <c r="N481" s="2">
        <f t="shared" si="275"/>
        <v>7</v>
      </c>
      <c r="O481" s="2">
        <f t="shared" si="276"/>
        <v>4</v>
      </c>
      <c r="P481" s="2">
        <f t="shared" si="277"/>
        <v>7</v>
      </c>
      <c r="Q481" s="2">
        <f t="shared" si="278"/>
        <v>6</v>
      </c>
      <c r="R481" s="2">
        <f t="shared" si="279"/>
        <v>3</v>
      </c>
      <c r="S481" s="2">
        <f t="shared" si="280"/>
        <v>3</v>
      </c>
      <c r="T481" s="2">
        <f t="shared" si="281"/>
        <v>3</v>
      </c>
      <c r="U481" s="2">
        <f t="shared" si="282"/>
        <v>3</v>
      </c>
      <c r="V481" s="10">
        <f t="shared" si="283"/>
        <v>0</v>
      </c>
      <c r="W481" s="2">
        <f t="shared" si="284"/>
        <v>0</v>
      </c>
      <c r="X481" s="2">
        <f t="shared" si="285"/>
        <v>0</v>
      </c>
      <c r="Y481" s="2">
        <f t="shared" si="286"/>
        <v>0</v>
      </c>
      <c r="Z481" s="2">
        <f t="shared" si="287"/>
        <v>0</v>
      </c>
      <c r="AA481" s="2">
        <f t="shared" si="288"/>
        <v>0</v>
      </c>
      <c r="AB481" s="2">
        <f t="shared" si="289"/>
        <v>0</v>
      </c>
      <c r="AC481" s="2">
        <f t="shared" si="306"/>
        <v>7</v>
      </c>
      <c r="AD481" s="5">
        <f t="shared" si="307"/>
        <v>3</v>
      </c>
      <c r="AE481">
        <f t="shared" si="308"/>
        <v>2</v>
      </c>
      <c r="AF481" s="1" t="str">
        <f t="shared" si="290"/>
        <v>-</v>
      </c>
      <c r="AG481" s="1" t="str">
        <f t="shared" si="291"/>
        <v>-</v>
      </c>
      <c r="AH481" s="1">
        <f t="shared" si="292"/>
        <v>2.9913712404299524</v>
      </c>
      <c r="AI481" s="1" t="str">
        <f t="shared" si="293"/>
        <v>-</v>
      </c>
      <c r="AJ481" s="1">
        <f t="shared" si="294"/>
        <v>2.6510845525289861</v>
      </c>
      <c r="AK481" s="1" t="str">
        <f t="shared" si="295"/>
        <v>-</v>
      </c>
      <c r="AL481" s="1" t="str">
        <f t="shared" si="296"/>
        <v>-</v>
      </c>
      <c r="AM481" s="1" t="str">
        <f t="shared" si="297"/>
        <v>-</v>
      </c>
      <c r="AN481" s="1" t="str">
        <f t="shared" si="298"/>
        <v>-</v>
      </c>
      <c r="AO481" s="1" t="str">
        <f t="shared" si="299"/>
        <v>-</v>
      </c>
      <c r="AP481" s="1" t="str">
        <f t="shared" si="309"/>
        <v>-</v>
      </c>
      <c r="AQ481" s="1" t="str">
        <f t="shared" si="300"/>
        <v>-</v>
      </c>
      <c r="AR481" s="1" t="str">
        <f t="shared" si="301"/>
        <v>-</v>
      </c>
      <c r="AS481" s="1" t="str">
        <f t="shared" si="302"/>
        <v>-</v>
      </c>
      <c r="AT481" s="1" t="str">
        <f t="shared" si="303"/>
        <v>-</v>
      </c>
      <c r="AU481" s="1" t="str">
        <f t="shared" si="304"/>
        <v>-</v>
      </c>
      <c r="AV481" s="1" t="str">
        <f t="shared" si="305"/>
        <v>-</v>
      </c>
      <c r="AW481" s="5">
        <f t="shared" si="310"/>
        <v>5</v>
      </c>
      <c r="AX481" s="1">
        <f t="shared" si="311"/>
        <v>2.6510845525289861</v>
      </c>
    </row>
    <row r="482" spans="1:50" x14ac:dyDescent="0.2">
      <c r="A482" s="4">
        <v>480</v>
      </c>
      <c r="B482" s="21">
        <v>0.51711085851122096</v>
      </c>
      <c r="C482" s="21">
        <v>0.46899999999999997</v>
      </c>
      <c r="D482" s="21">
        <v>69</v>
      </c>
      <c r="E482" s="21">
        <v>0</v>
      </c>
      <c r="F482" s="21">
        <v>31</v>
      </c>
      <c r="G482" s="21">
        <v>7.0291147299829504</v>
      </c>
      <c r="H482" s="21">
        <v>6</v>
      </c>
      <c r="I482" s="21">
        <v>1500</v>
      </c>
      <c r="J482" s="21">
        <v>185</v>
      </c>
      <c r="K482" s="21">
        <v>12.5</v>
      </c>
      <c r="L482" s="2">
        <f t="shared" si="273"/>
        <v>1</v>
      </c>
      <c r="M482" s="2">
        <f t="shared" si="274"/>
        <v>5</v>
      </c>
      <c r="N482" s="2">
        <f t="shared" si="275"/>
        <v>6</v>
      </c>
      <c r="O482" s="2">
        <f t="shared" si="276"/>
        <v>4</v>
      </c>
      <c r="P482" s="2">
        <f t="shared" si="277"/>
        <v>6</v>
      </c>
      <c r="Q482" s="2">
        <f t="shared" si="278"/>
        <v>6</v>
      </c>
      <c r="R482" s="2">
        <f t="shared" si="279"/>
        <v>4</v>
      </c>
      <c r="S482" s="2">
        <f t="shared" si="280"/>
        <v>4</v>
      </c>
      <c r="T482" s="2">
        <f t="shared" si="281"/>
        <v>4</v>
      </c>
      <c r="U482" s="2">
        <f t="shared" si="282"/>
        <v>4</v>
      </c>
      <c r="V482" s="10">
        <f t="shared" si="283"/>
        <v>0</v>
      </c>
      <c r="W482" s="2">
        <f t="shared" si="284"/>
        <v>0</v>
      </c>
      <c r="X482" s="2">
        <f t="shared" si="285"/>
        <v>0</v>
      </c>
      <c r="Y482" s="2">
        <f t="shared" si="286"/>
        <v>0</v>
      </c>
      <c r="Z482" s="2">
        <f t="shared" si="287"/>
        <v>0</v>
      </c>
      <c r="AA482" s="2">
        <f t="shared" si="288"/>
        <v>0</v>
      </c>
      <c r="AB482" s="2">
        <f t="shared" si="289"/>
        <v>0</v>
      </c>
      <c r="AC482" s="2">
        <f t="shared" si="306"/>
        <v>6</v>
      </c>
      <c r="AD482" s="5">
        <f t="shared" si="307"/>
        <v>3</v>
      </c>
      <c r="AE482">
        <f t="shared" si="308"/>
        <v>3</v>
      </c>
      <c r="AF482" s="1" t="str">
        <f t="shared" si="290"/>
        <v>-</v>
      </c>
      <c r="AG482" s="1" t="str">
        <f t="shared" si="291"/>
        <v>-</v>
      </c>
      <c r="AH482" s="1">
        <f t="shared" si="292"/>
        <v>2.9977027368880917</v>
      </c>
      <c r="AI482" s="1" t="str">
        <f t="shared" si="293"/>
        <v>-</v>
      </c>
      <c r="AJ482" s="1">
        <f t="shared" si="294"/>
        <v>2.3008965953858809</v>
      </c>
      <c r="AK482" s="1">
        <f t="shared" si="295"/>
        <v>1.7861131081246602</v>
      </c>
      <c r="AL482" s="1" t="str">
        <f t="shared" si="296"/>
        <v>-</v>
      </c>
      <c r="AM482" s="1" t="str">
        <f t="shared" si="297"/>
        <v>-</v>
      </c>
      <c r="AN482" s="1" t="str">
        <f t="shared" si="298"/>
        <v>-</v>
      </c>
      <c r="AO482" s="1" t="str">
        <f t="shared" si="299"/>
        <v>-</v>
      </c>
      <c r="AP482" s="1" t="str">
        <f t="shared" si="309"/>
        <v>-</v>
      </c>
      <c r="AQ482" s="1" t="str">
        <f t="shared" si="300"/>
        <v>-</v>
      </c>
      <c r="AR482" s="1" t="str">
        <f t="shared" si="301"/>
        <v>-</v>
      </c>
      <c r="AS482" s="1" t="str">
        <f t="shared" si="302"/>
        <v>-</v>
      </c>
      <c r="AT482" s="1" t="str">
        <f t="shared" si="303"/>
        <v>-</v>
      </c>
      <c r="AU482" s="1" t="str">
        <f t="shared" si="304"/>
        <v>-</v>
      </c>
      <c r="AV482" s="1" t="str">
        <f t="shared" si="305"/>
        <v>-</v>
      </c>
      <c r="AW482" s="5">
        <f t="shared" si="310"/>
        <v>6</v>
      </c>
      <c r="AX482" s="1">
        <f t="shared" si="311"/>
        <v>1.7861131081246602</v>
      </c>
    </row>
    <row r="483" spans="1:50" x14ac:dyDescent="0.2">
      <c r="A483" s="4">
        <v>481</v>
      </c>
      <c r="B483" s="21">
        <v>0.57505554071328302</v>
      </c>
      <c r="C483" s="21">
        <v>1.5409999999999999</v>
      </c>
      <c r="D483" s="21">
        <v>54</v>
      </c>
      <c r="E483" s="21">
        <v>8</v>
      </c>
      <c r="F483" s="21">
        <v>38</v>
      </c>
      <c r="G483" s="21">
        <v>4.8415370346434097</v>
      </c>
      <c r="H483" s="21">
        <v>6</v>
      </c>
      <c r="I483" s="21">
        <v>1500</v>
      </c>
      <c r="J483" s="21">
        <v>0.15</v>
      </c>
      <c r="K483" s="21">
        <v>37.5</v>
      </c>
      <c r="L483" s="2">
        <f t="shared" si="273"/>
        <v>3</v>
      </c>
      <c r="M483" s="2">
        <f t="shared" si="274"/>
        <v>7</v>
      </c>
      <c r="N483" s="2">
        <f t="shared" si="275"/>
        <v>7</v>
      </c>
      <c r="O483" s="2">
        <f t="shared" si="276"/>
        <v>5</v>
      </c>
      <c r="P483" s="2">
        <f t="shared" si="277"/>
        <v>5</v>
      </c>
      <c r="Q483" s="2">
        <f t="shared" si="278"/>
        <v>5</v>
      </c>
      <c r="R483" s="2">
        <f t="shared" si="279"/>
        <v>4</v>
      </c>
      <c r="S483" s="2">
        <f t="shared" si="280"/>
        <v>5</v>
      </c>
      <c r="T483" s="2">
        <f t="shared" si="281"/>
        <v>5</v>
      </c>
      <c r="U483" s="2">
        <f t="shared" si="282"/>
        <v>3</v>
      </c>
      <c r="V483" s="10">
        <f t="shared" si="283"/>
        <v>0</v>
      </c>
      <c r="W483" s="2">
        <f t="shared" si="284"/>
        <v>0</v>
      </c>
      <c r="X483" s="2">
        <f t="shared" si="285"/>
        <v>0</v>
      </c>
      <c r="Y483" s="2">
        <f t="shared" si="286"/>
        <v>0</v>
      </c>
      <c r="Z483" s="2">
        <f t="shared" si="287"/>
        <v>0</v>
      </c>
      <c r="AA483" s="2">
        <f t="shared" si="288"/>
        <v>0</v>
      </c>
      <c r="AB483" s="2">
        <f t="shared" si="289"/>
        <v>0</v>
      </c>
      <c r="AC483" s="2">
        <f t="shared" si="306"/>
        <v>7</v>
      </c>
      <c r="AD483" s="5">
        <f t="shared" si="307"/>
        <v>2</v>
      </c>
      <c r="AE483">
        <f t="shared" si="308"/>
        <v>2</v>
      </c>
      <c r="AF483" s="1" t="str">
        <f t="shared" si="290"/>
        <v>-</v>
      </c>
      <c r="AG483" s="1">
        <f t="shared" si="291"/>
        <v>3.1357866249955859</v>
      </c>
      <c r="AH483" s="1">
        <f t="shared" si="292"/>
        <v>1.7802112139503055</v>
      </c>
      <c r="AI483" s="1" t="str">
        <f t="shared" si="293"/>
        <v>-</v>
      </c>
      <c r="AJ483" s="1" t="str">
        <f t="shared" si="294"/>
        <v>-</v>
      </c>
      <c r="AK483" s="1" t="str">
        <f t="shared" si="295"/>
        <v>-</v>
      </c>
      <c r="AL483" s="1" t="str">
        <f t="shared" si="296"/>
        <v>-</v>
      </c>
      <c r="AM483" s="1" t="str">
        <f t="shared" si="297"/>
        <v>-</v>
      </c>
      <c r="AN483" s="1" t="str">
        <f t="shared" si="298"/>
        <v>-</v>
      </c>
      <c r="AO483" s="1" t="str">
        <f t="shared" si="299"/>
        <v>-</v>
      </c>
      <c r="AP483" s="1" t="str">
        <f t="shared" si="309"/>
        <v>-</v>
      </c>
      <c r="AQ483" s="1" t="str">
        <f t="shared" si="300"/>
        <v>-</v>
      </c>
      <c r="AR483" s="1" t="str">
        <f t="shared" si="301"/>
        <v>-</v>
      </c>
      <c r="AS483" s="1" t="str">
        <f t="shared" si="302"/>
        <v>-</v>
      </c>
      <c r="AT483" s="1" t="str">
        <f t="shared" si="303"/>
        <v>-</v>
      </c>
      <c r="AU483" s="1" t="str">
        <f t="shared" si="304"/>
        <v>-</v>
      </c>
      <c r="AV483" s="1" t="str">
        <f t="shared" si="305"/>
        <v>-</v>
      </c>
      <c r="AW483" s="5">
        <f t="shared" si="310"/>
        <v>3</v>
      </c>
      <c r="AX483" s="1">
        <f t="shared" si="311"/>
        <v>1.7802112139503055</v>
      </c>
    </row>
    <row r="484" spans="1:50" x14ac:dyDescent="0.2">
      <c r="A484" s="4">
        <v>482</v>
      </c>
      <c r="B484" s="21">
        <v>0.58857874838755697</v>
      </c>
      <c r="C484" s="21">
        <v>3.649</v>
      </c>
      <c r="D484" s="21">
        <v>22</v>
      </c>
      <c r="E484" s="21">
        <v>49</v>
      </c>
      <c r="F484" s="21">
        <v>29</v>
      </c>
      <c r="G484" s="21">
        <v>5.1089934191167004</v>
      </c>
      <c r="H484" s="21">
        <v>6</v>
      </c>
      <c r="I484" s="21">
        <v>1500</v>
      </c>
      <c r="J484" s="21">
        <v>0.15</v>
      </c>
      <c r="K484" s="21">
        <v>37.5</v>
      </c>
      <c r="L484" s="2">
        <f t="shared" si="273"/>
        <v>4</v>
      </c>
      <c r="M484" s="2">
        <f t="shared" si="274"/>
        <v>6</v>
      </c>
      <c r="N484" s="2">
        <f t="shared" si="275"/>
        <v>8</v>
      </c>
      <c r="O484" s="2">
        <f t="shared" si="276"/>
        <v>5</v>
      </c>
      <c r="P484" s="2">
        <f t="shared" si="277"/>
        <v>7</v>
      </c>
      <c r="Q484" s="2">
        <f t="shared" si="278"/>
        <v>6</v>
      </c>
      <c r="R484" s="2">
        <f t="shared" si="279"/>
        <v>3</v>
      </c>
      <c r="S484" s="2">
        <f t="shared" si="280"/>
        <v>4</v>
      </c>
      <c r="T484" s="2">
        <f t="shared" si="281"/>
        <v>4</v>
      </c>
      <c r="U484" s="2">
        <f t="shared" si="282"/>
        <v>5</v>
      </c>
      <c r="V484" s="10">
        <f t="shared" si="283"/>
        <v>0</v>
      </c>
      <c r="W484" s="2">
        <f t="shared" si="284"/>
        <v>0</v>
      </c>
      <c r="X484" s="2">
        <f t="shared" si="285"/>
        <v>0</v>
      </c>
      <c r="Y484" s="2">
        <f t="shared" si="286"/>
        <v>0</v>
      </c>
      <c r="Z484" s="2">
        <f t="shared" si="287"/>
        <v>0</v>
      </c>
      <c r="AA484" s="2">
        <f t="shared" si="288"/>
        <v>0</v>
      </c>
      <c r="AB484" s="2">
        <f t="shared" si="289"/>
        <v>0</v>
      </c>
      <c r="AC484" s="2">
        <f t="shared" si="306"/>
        <v>8</v>
      </c>
      <c r="AD484" s="5">
        <f t="shared" si="307"/>
        <v>3</v>
      </c>
      <c r="AE484">
        <f t="shared" si="308"/>
        <v>1</v>
      </c>
      <c r="AF484" s="1" t="str">
        <f t="shared" si="290"/>
        <v>-</v>
      </c>
      <c r="AG484" s="1" t="str">
        <f t="shared" si="291"/>
        <v>-</v>
      </c>
      <c r="AH484" s="1">
        <f t="shared" si="292"/>
        <v>1.8924320627773625</v>
      </c>
      <c r="AI484" s="1" t="str">
        <f t="shared" si="293"/>
        <v>-</v>
      </c>
      <c r="AJ484" s="1" t="str">
        <f t="shared" si="294"/>
        <v>-</v>
      </c>
      <c r="AK484" s="1" t="str">
        <f t="shared" si="295"/>
        <v>-</v>
      </c>
      <c r="AL484" s="1" t="str">
        <f t="shared" si="296"/>
        <v>-</v>
      </c>
      <c r="AM484" s="1" t="str">
        <f t="shared" si="297"/>
        <v>-</v>
      </c>
      <c r="AN484" s="1" t="str">
        <f t="shared" si="298"/>
        <v>-</v>
      </c>
      <c r="AO484" s="1" t="str">
        <f t="shared" si="299"/>
        <v>-</v>
      </c>
      <c r="AP484" s="1" t="str">
        <f t="shared" si="309"/>
        <v>-</v>
      </c>
      <c r="AQ484" s="1" t="str">
        <f t="shared" si="300"/>
        <v>-</v>
      </c>
      <c r="AR484" s="1" t="str">
        <f t="shared" si="301"/>
        <v>-</v>
      </c>
      <c r="AS484" s="1" t="str">
        <f t="shared" si="302"/>
        <v>-</v>
      </c>
      <c r="AT484" s="1" t="str">
        <f t="shared" si="303"/>
        <v>-</v>
      </c>
      <c r="AU484" s="1" t="str">
        <f t="shared" si="304"/>
        <v>-</v>
      </c>
      <c r="AV484" s="1" t="str">
        <f t="shared" si="305"/>
        <v>-</v>
      </c>
      <c r="AW484" s="5">
        <f t="shared" si="310"/>
        <v>3</v>
      </c>
      <c r="AX484" s="1">
        <f t="shared" si="311"/>
        <v>1.8924320627773625</v>
      </c>
    </row>
    <row r="485" spans="1:50" x14ac:dyDescent="0.2">
      <c r="A485" s="4">
        <v>483</v>
      </c>
      <c r="B485" s="21">
        <v>0.363003823072163</v>
      </c>
      <c r="C485" s="21">
        <v>6.5090000000000003</v>
      </c>
      <c r="D485" s="21">
        <v>74</v>
      </c>
      <c r="E485" s="21">
        <v>21</v>
      </c>
      <c r="F485" s="21">
        <v>5</v>
      </c>
      <c r="G485" s="21">
        <v>10.196235826640001</v>
      </c>
      <c r="H485" s="21">
        <v>7</v>
      </c>
      <c r="I485" s="21">
        <v>1500</v>
      </c>
      <c r="J485" s="21">
        <v>0.15</v>
      </c>
      <c r="K485" s="21">
        <v>37.5</v>
      </c>
      <c r="L485" s="2">
        <f t="shared" si="273"/>
        <v>5</v>
      </c>
      <c r="M485" s="2">
        <f t="shared" si="274"/>
        <v>7</v>
      </c>
      <c r="N485" s="2">
        <f t="shared" si="275"/>
        <v>6</v>
      </c>
      <c r="O485" s="2">
        <f t="shared" si="276"/>
        <v>4</v>
      </c>
      <c r="P485" s="2">
        <f t="shared" si="277"/>
        <v>3</v>
      </c>
      <c r="Q485" s="2">
        <f t="shared" si="278"/>
        <v>3</v>
      </c>
      <c r="R485" s="2">
        <f t="shared" si="279"/>
        <v>5</v>
      </c>
      <c r="S485" s="2">
        <f t="shared" si="280"/>
        <v>2</v>
      </c>
      <c r="T485" s="2">
        <f t="shared" si="281"/>
        <v>2</v>
      </c>
      <c r="U485" s="2">
        <f t="shared" si="282"/>
        <v>4</v>
      </c>
      <c r="V485" s="10">
        <f t="shared" si="283"/>
        <v>0</v>
      </c>
      <c r="W485" s="2">
        <f t="shared" si="284"/>
        <v>0</v>
      </c>
      <c r="X485" s="2">
        <f t="shared" si="285"/>
        <v>0</v>
      </c>
      <c r="Y485" s="2">
        <f t="shared" si="286"/>
        <v>0</v>
      </c>
      <c r="Z485" s="2">
        <f t="shared" si="287"/>
        <v>0</v>
      </c>
      <c r="AA485" s="2">
        <f t="shared" si="288"/>
        <v>0</v>
      </c>
      <c r="AB485" s="2">
        <f t="shared" si="289"/>
        <v>0</v>
      </c>
      <c r="AC485" s="2">
        <f t="shared" si="306"/>
        <v>7</v>
      </c>
      <c r="AD485" s="5">
        <f t="shared" si="307"/>
        <v>2</v>
      </c>
      <c r="AE485">
        <f t="shared" si="308"/>
        <v>1</v>
      </c>
      <c r="AF485" s="1" t="str">
        <f t="shared" si="290"/>
        <v>-</v>
      </c>
      <c r="AG485" s="1">
        <f t="shared" si="291"/>
        <v>2.0396289827732095</v>
      </c>
      <c r="AH485" s="1" t="str">
        <f t="shared" si="292"/>
        <v>-</v>
      </c>
      <c r="AI485" s="1" t="str">
        <f t="shared" si="293"/>
        <v>-</v>
      </c>
      <c r="AJ485" s="1" t="str">
        <f t="shared" si="294"/>
        <v>-</v>
      </c>
      <c r="AK485" s="1" t="str">
        <f t="shared" si="295"/>
        <v>-</v>
      </c>
      <c r="AL485" s="1" t="str">
        <f t="shared" si="296"/>
        <v>-</v>
      </c>
      <c r="AM485" s="1" t="str">
        <f t="shared" si="297"/>
        <v>-</v>
      </c>
      <c r="AN485" s="1" t="str">
        <f t="shared" si="298"/>
        <v>-</v>
      </c>
      <c r="AO485" s="1" t="str">
        <f t="shared" si="299"/>
        <v>-</v>
      </c>
      <c r="AP485" s="1" t="str">
        <f t="shared" si="309"/>
        <v>-</v>
      </c>
      <c r="AQ485" s="1" t="str">
        <f t="shared" si="300"/>
        <v>-</v>
      </c>
      <c r="AR485" s="1" t="str">
        <f t="shared" si="301"/>
        <v>-</v>
      </c>
      <c r="AS485" s="1" t="str">
        <f t="shared" si="302"/>
        <v>-</v>
      </c>
      <c r="AT485" s="1" t="str">
        <f t="shared" si="303"/>
        <v>-</v>
      </c>
      <c r="AU485" s="1" t="str">
        <f t="shared" si="304"/>
        <v>-</v>
      </c>
      <c r="AV485" s="1" t="str">
        <f t="shared" si="305"/>
        <v>-</v>
      </c>
      <c r="AW485" s="5">
        <f t="shared" si="310"/>
        <v>2</v>
      </c>
      <c r="AX485" s="1">
        <f t="shared" si="311"/>
        <v>2.0396289827732095</v>
      </c>
    </row>
    <row r="486" spans="1:50" x14ac:dyDescent="0.2">
      <c r="A486" s="4">
        <v>484</v>
      </c>
      <c r="B486" s="21">
        <v>0.42763318995011601</v>
      </c>
      <c r="C486" s="21">
        <v>29.155000000000001</v>
      </c>
      <c r="D486" s="21">
        <v>49</v>
      </c>
      <c r="E486" s="21">
        <v>12</v>
      </c>
      <c r="F486" s="21">
        <v>39</v>
      </c>
      <c r="G486" s="21">
        <v>11.6618589402034</v>
      </c>
      <c r="H486" s="21">
        <v>7</v>
      </c>
      <c r="I486" s="21">
        <v>1500</v>
      </c>
      <c r="J486" s="21">
        <v>0.15</v>
      </c>
      <c r="K486" s="21">
        <v>37.5</v>
      </c>
      <c r="L486" s="2">
        <f t="shared" si="273"/>
        <v>4</v>
      </c>
      <c r="M486" s="2">
        <f t="shared" si="274"/>
        <v>7</v>
      </c>
      <c r="N486" s="2">
        <f t="shared" si="275"/>
        <v>5</v>
      </c>
      <c r="O486" s="2">
        <f t="shared" si="276"/>
        <v>5</v>
      </c>
      <c r="P486" s="2">
        <f t="shared" si="277"/>
        <v>4</v>
      </c>
      <c r="Q486" s="2">
        <f t="shared" si="278"/>
        <v>3</v>
      </c>
      <c r="R486" s="2">
        <f t="shared" si="279"/>
        <v>4</v>
      </c>
      <c r="S486" s="2">
        <f t="shared" si="280"/>
        <v>3</v>
      </c>
      <c r="T486" s="2">
        <f t="shared" si="281"/>
        <v>3</v>
      </c>
      <c r="U486" s="2">
        <f t="shared" si="282"/>
        <v>3</v>
      </c>
      <c r="V486" s="10">
        <f t="shared" si="283"/>
        <v>0</v>
      </c>
      <c r="W486" s="2">
        <f t="shared" si="284"/>
        <v>0</v>
      </c>
      <c r="X486" s="2">
        <f t="shared" si="285"/>
        <v>0</v>
      </c>
      <c r="Y486" s="2">
        <f t="shared" si="286"/>
        <v>0</v>
      </c>
      <c r="Z486" s="2">
        <f t="shared" si="287"/>
        <v>0</v>
      </c>
      <c r="AA486" s="2">
        <f t="shared" si="288"/>
        <v>0</v>
      </c>
      <c r="AB486" s="2">
        <f t="shared" si="289"/>
        <v>0</v>
      </c>
      <c r="AC486" s="2">
        <f t="shared" si="306"/>
        <v>7</v>
      </c>
      <c r="AD486" s="5">
        <f t="shared" si="307"/>
        <v>2</v>
      </c>
      <c r="AE486">
        <f t="shared" si="308"/>
        <v>1</v>
      </c>
      <c r="AF486" s="1" t="str">
        <f t="shared" si="290"/>
        <v>-</v>
      </c>
      <c r="AG486" s="1">
        <f t="shared" si="291"/>
        <v>2.0316991771874364</v>
      </c>
      <c r="AH486" s="1" t="str">
        <f t="shared" si="292"/>
        <v>-</v>
      </c>
      <c r="AI486" s="1" t="str">
        <f t="shared" si="293"/>
        <v>-</v>
      </c>
      <c r="AJ486" s="1" t="str">
        <f t="shared" si="294"/>
        <v>-</v>
      </c>
      <c r="AK486" s="1" t="str">
        <f t="shared" si="295"/>
        <v>-</v>
      </c>
      <c r="AL486" s="1" t="str">
        <f t="shared" si="296"/>
        <v>-</v>
      </c>
      <c r="AM486" s="1" t="str">
        <f t="shared" si="297"/>
        <v>-</v>
      </c>
      <c r="AN486" s="1" t="str">
        <f t="shared" si="298"/>
        <v>-</v>
      </c>
      <c r="AO486" s="1" t="str">
        <f t="shared" si="299"/>
        <v>-</v>
      </c>
      <c r="AP486" s="1" t="str">
        <f t="shared" si="309"/>
        <v>-</v>
      </c>
      <c r="AQ486" s="1" t="str">
        <f t="shared" si="300"/>
        <v>-</v>
      </c>
      <c r="AR486" s="1" t="str">
        <f t="shared" si="301"/>
        <v>-</v>
      </c>
      <c r="AS486" s="1" t="str">
        <f t="shared" si="302"/>
        <v>-</v>
      </c>
      <c r="AT486" s="1" t="str">
        <f t="shared" si="303"/>
        <v>-</v>
      </c>
      <c r="AU486" s="1" t="str">
        <f t="shared" si="304"/>
        <v>-</v>
      </c>
      <c r="AV486" s="1" t="str">
        <f t="shared" si="305"/>
        <v>-</v>
      </c>
      <c r="AW486" s="5">
        <f t="shared" si="310"/>
        <v>2</v>
      </c>
      <c r="AX486" s="1">
        <f t="shared" si="311"/>
        <v>2.0316991771874364</v>
      </c>
    </row>
    <row r="487" spans="1:50" x14ac:dyDescent="0.2">
      <c r="A487" s="4">
        <v>485</v>
      </c>
      <c r="B487" s="21">
        <v>0.59251073699988299</v>
      </c>
      <c r="C487" s="21">
        <v>0.41699999999999998</v>
      </c>
      <c r="D487" s="21">
        <v>0</v>
      </c>
      <c r="E487" s="21">
        <v>0</v>
      </c>
      <c r="F487" s="21">
        <v>100</v>
      </c>
      <c r="G487" s="21">
        <v>6.2518920658627204</v>
      </c>
      <c r="H487" s="21">
        <v>6</v>
      </c>
      <c r="I487" s="21">
        <v>1500</v>
      </c>
      <c r="J487" s="21">
        <v>0.15</v>
      </c>
      <c r="K487" s="21">
        <v>0</v>
      </c>
      <c r="L487" s="2">
        <f t="shared" si="273"/>
        <v>0</v>
      </c>
      <c r="M487" s="2">
        <f t="shared" si="274"/>
        <v>0</v>
      </c>
      <c r="N487" s="2">
        <f t="shared" si="275"/>
        <v>0</v>
      </c>
      <c r="O487" s="2">
        <f t="shared" si="276"/>
        <v>0</v>
      </c>
      <c r="P487" s="2">
        <f t="shared" si="277"/>
        <v>0</v>
      </c>
      <c r="Q487" s="2">
        <f t="shared" si="278"/>
        <v>0</v>
      </c>
      <c r="R487" s="2">
        <f t="shared" si="279"/>
        <v>0</v>
      </c>
      <c r="S487" s="2">
        <f t="shared" si="280"/>
        <v>0</v>
      </c>
      <c r="T487" s="2">
        <f t="shared" si="281"/>
        <v>0</v>
      </c>
      <c r="U487" s="2">
        <f t="shared" si="282"/>
        <v>0</v>
      </c>
      <c r="V487" s="10">
        <f t="shared" si="283"/>
        <v>7</v>
      </c>
      <c r="W487" s="2">
        <f t="shared" si="284"/>
        <v>10</v>
      </c>
      <c r="X487" s="2">
        <f t="shared" si="285"/>
        <v>7</v>
      </c>
      <c r="Y487" s="2">
        <f t="shared" si="286"/>
        <v>4</v>
      </c>
      <c r="Z487" s="2">
        <f t="shared" si="287"/>
        <v>4</v>
      </c>
      <c r="AA487" s="2">
        <f t="shared" si="288"/>
        <v>6</v>
      </c>
      <c r="AB487" s="2">
        <f t="shared" si="289"/>
        <v>5</v>
      </c>
      <c r="AC487" s="2">
        <f t="shared" si="306"/>
        <v>10</v>
      </c>
      <c r="AD487" s="5">
        <f t="shared" si="307"/>
        <v>12</v>
      </c>
      <c r="AE487">
        <f t="shared" si="308"/>
        <v>1</v>
      </c>
      <c r="AF487" s="1" t="str">
        <f t="shared" si="290"/>
        <v>-</v>
      </c>
      <c r="AG487" s="1" t="str">
        <f t="shared" si="291"/>
        <v>-</v>
      </c>
      <c r="AH487" s="1" t="str">
        <f t="shared" si="292"/>
        <v>-</v>
      </c>
      <c r="AI487" s="1" t="str">
        <f t="shared" si="293"/>
        <v>-</v>
      </c>
      <c r="AJ487" s="1" t="str">
        <f t="shared" si="294"/>
        <v>-</v>
      </c>
      <c r="AK487" s="1" t="str">
        <f t="shared" si="295"/>
        <v>-</v>
      </c>
      <c r="AL487" s="1" t="str">
        <f t="shared" si="296"/>
        <v>-</v>
      </c>
      <c r="AM487" s="1" t="str">
        <f t="shared" si="297"/>
        <v>-</v>
      </c>
      <c r="AN487" s="1" t="str">
        <f t="shared" si="298"/>
        <v>-</v>
      </c>
      <c r="AO487" s="1" t="str">
        <f t="shared" si="299"/>
        <v>-</v>
      </c>
      <c r="AP487" s="1" t="str">
        <f t="shared" si="309"/>
        <v>-</v>
      </c>
      <c r="AQ487" s="1">
        <f t="shared" si="300"/>
        <v>1.1601027158009283</v>
      </c>
      <c r="AR487" s="1" t="str">
        <f t="shared" si="301"/>
        <v>-</v>
      </c>
      <c r="AS487" s="1" t="str">
        <f t="shared" si="302"/>
        <v>-</v>
      </c>
      <c r="AT487" s="1" t="str">
        <f t="shared" si="303"/>
        <v>-</v>
      </c>
      <c r="AU487" s="1" t="str">
        <f t="shared" si="304"/>
        <v>-</v>
      </c>
      <c r="AV487" s="1" t="str">
        <f t="shared" si="305"/>
        <v>-</v>
      </c>
      <c r="AW487" s="5">
        <f t="shared" si="310"/>
        <v>12</v>
      </c>
      <c r="AX487" s="1">
        <f t="shared" si="311"/>
        <v>1.1601027158009283</v>
      </c>
    </row>
    <row r="488" spans="1:50" x14ac:dyDescent="0.2">
      <c r="A488" s="4">
        <v>486</v>
      </c>
      <c r="B488" s="21">
        <v>0.42390678936014797</v>
      </c>
      <c r="C488" s="21">
        <v>7.17</v>
      </c>
      <c r="D488" s="21">
        <v>0</v>
      </c>
      <c r="E488" s="21">
        <v>3</v>
      </c>
      <c r="F488" s="21">
        <v>97</v>
      </c>
      <c r="G488" s="21">
        <v>6.45287633096018</v>
      </c>
      <c r="H488" s="21">
        <v>6</v>
      </c>
      <c r="I488" s="21">
        <v>1500</v>
      </c>
      <c r="J488" s="21">
        <v>0.15</v>
      </c>
      <c r="K488" s="21">
        <v>0</v>
      </c>
      <c r="L488" s="2">
        <f t="shared" si="273"/>
        <v>0</v>
      </c>
      <c r="M488" s="2">
        <f t="shared" si="274"/>
        <v>0</v>
      </c>
      <c r="N488" s="2">
        <f t="shared" si="275"/>
        <v>0</v>
      </c>
      <c r="O488" s="2">
        <f t="shared" si="276"/>
        <v>0</v>
      </c>
      <c r="P488" s="2">
        <f t="shared" si="277"/>
        <v>0</v>
      </c>
      <c r="Q488" s="2">
        <f t="shared" si="278"/>
        <v>0</v>
      </c>
      <c r="R488" s="2">
        <f t="shared" si="279"/>
        <v>0</v>
      </c>
      <c r="S488" s="2">
        <f t="shared" si="280"/>
        <v>0</v>
      </c>
      <c r="T488" s="2">
        <f t="shared" si="281"/>
        <v>0</v>
      </c>
      <c r="U488" s="2">
        <f t="shared" si="282"/>
        <v>0</v>
      </c>
      <c r="V488" s="10">
        <f t="shared" si="283"/>
        <v>8</v>
      </c>
      <c r="W488" s="2">
        <f t="shared" si="284"/>
        <v>8</v>
      </c>
      <c r="X488" s="2">
        <f t="shared" si="285"/>
        <v>6</v>
      </c>
      <c r="Y488" s="2">
        <f t="shared" si="286"/>
        <v>4</v>
      </c>
      <c r="Z488" s="2">
        <f t="shared" si="287"/>
        <v>4</v>
      </c>
      <c r="AA488" s="2">
        <f t="shared" si="288"/>
        <v>6</v>
      </c>
      <c r="AB488" s="2">
        <f t="shared" si="289"/>
        <v>5</v>
      </c>
      <c r="AC488" s="2">
        <f t="shared" si="306"/>
        <v>8</v>
      </c>
      <c r="AD488" s="5">
        <f t="shared" si="307"/>
        <v>11</v>
      </c>
      <c r="AE488">
        <f t="shared" si="308"/>
        <v>2</v>
      </c>
      <c r="AF488" s="1" t="str">
        <f t="shared" si="290"/>
        <v>-</v>
      </c>
      <c r="AG488" s="1" t="str">
        <f t="shared" si="291"/>
        <v>-</v>
      </c>
      <c r="AH488" s="1" t="str">
        <f t="shared" si="292"/>
        <v>-</v>
      </c>
      <c r="AI488" s="1" t="str">
        <f t="shared" si="293"/>
        <v>-</v>
      </c>
      <c r="AJ488" s="1" t="str">
        <f t="shared" si="294"/>
        <v>-</v>
      </c>
      <c r="AK488" s="1" t="str">
        <f t="shared" si="295"/>
        <v>-</v>
      </c>
      <c r="AL488" s="1" t="str">
        <f t="shared" si="296"/>
        <v>-</v>
      </c>
      <c r="AM488" s="1" t="str">
        <f t="shared" si="297"/>
        <v>-</v>
      </c>
      <c r="AN488" s="1" t="str">
        <f t="shared" si="298"/>
        <v>-</v>
      </c>
      <c r="AO488" s="1" t="str">
        <f t="shared" si="299"/>
        <v>-</v>
      </c>
      <c r="AP488" s="1">
        <f t="shared" si="309"/>
        <v>2.298201759466405</v>
      </c>
      <c r="AQ488" s="1">
        <f t="shared" si="300"/>
        <v>1.8372870128981369</v>
      </c>
      <c r="AR488" s="1" t="str">
        <f t="shared" si="301"/>
        <v>-</v>
      </c>
      <c r="AS488" s="1" t="str">
        <f t="shared" si="302"/>
        <v>-</v>
      </c>
      <c r="AT488" s="1" t="str">
        <f t="shared" si="303"/>
        <v>-</v>
      </c>
      <c r="AU488" s="1" t="str">
        <f t="shared" si="304"/>
        <v>-</v>
      </c>
      <c r="AV488" s="1" t="str">
        <f t="shared" si="305"/>
        <v>-</v>
      </c>
      <c r="AW488" s="5">
        <f t="shared" si="310"/>
        <v>12</v>
      </c>
      <c r="AX488" s="1">
        <f t="shared" si="311"/>
        <v>1.8372870128981369</v>
      </c>
    </row>
    <row r="489" spans="1:50" x14ac:dyDescent="0.2">
      <c r="A489" s="4">
        <v>487</v>
      </c>
      <c r="B489" s="21">
        <v>0.66966364650152099</v>
      </c>
      <c r="C489" s="21">
        <v>6.6109999999999998</v>
      </c>
      <c r="D489" s="21">
        <v>14</v>
      </c>
      <c r="E489" s="21">
        <v>33</v>
      </c>
      <c r="F489" s="21">
        <v>53</v>
      </c>
      <c r="G489" s="21">
        <v>4.2072268350738202</v>
      </c>
      <c r="H489" s="21">
        <v>5</v>
      </c>
      <c r="I489" s="21">
        <v>1700</v>
      </c>
      <c r="J489" s="21">
        <v>185</v>
      </c>
      <c r="K489" s="21">
        <v>12.5</v>
      </c>
      <c r="L489" s="2">
        <f t="shared" si="273"/>
        <v>2</v>
      </c>
      <c r="M489" s="2">
        <f t="shared" si="274"/>
        <v>3</v>
      </c>
      <c r="N489" s="2">
        <f t="shared" si="275"/>
        <v>4</v>
      </c>
      <c r="O489" s="2">
        <f t="shared" si="276"/>
        <v>4</v>
      </c>
      <c r="P489" s="2">
        <f t="shared" si="277"/>
        <v>5</v>
      </c>
      <c r="Q489" s="2">
        <f t="shared" si="278"/>
        <v>7</v>
      </c>
      <c r="R489" s="2">
        <f t="shared" si="279"/>
        <v>2</v>
      </c>
      <c r="S489" s="2">
        <f t="shared" si="280"/>
        <v>4</v>
      </c>
      <c r="T489" s="2">
        <f t="shared" si="281"/>
        <v>4</v>
      </c>
      <c r="U489" s="2">
        <f t="shared" si="282"/>
        <v>4</v>
      </c>
      <c r="V489" s="10">
        <f t="shared" si="283"/>
        <v>0</v>
      </c>
      <c r="W489" s="2">
        <f t="shared" si="284"/>
        <v>0</v>
      </c>
      <c r="X489" s="2">
        <f t="shared" si="285"/>
        <v>0</v>
      </c>
      <c r="Y489" s="2">
        <f t="shared" si="286"/>
        <v>0</v>
      </c>
      <c r="Z489" s="2">
        <f t="shared" si="287"/>
        <v>0</v>
      </c>
      <c r="AA489" s="2">
        <f t="shared" si="288"/>
        <v>0</v>
      </c>
      <c r="AB489" s="2">
        <f t="shared" si="289"/>
        <v>0</v>
      </c>
      <c r="AC489" s="2">
        <f t="shared" si="306"/>
        <v>7</v>
      </c>
      <c r="AD489" s="5">
        <f t="shared" si="307"/>
        <v>6</v>
      </c>
      <c r="AE489">
        <f t="shared" si="308"/>
        <v>1</v>
      </c>
      <c r="AF489" s="1" t="str">
        <f t="shared" si="290"/>
        <v>-</v>
      </c>
      <c r="AG489" s="1" t="str">
        <f t="shared" si="291"/>
        <v>-</v>
      </c>
      <c r="AH489" s="1" t="str">
        <f t="shared" si="292"/>
        <v>-</v>
      </c>
      <c r="AI489" s="1" t="str">
        <f t="shared" si="293"/>
        <v>-</v>
      </c>
      <c r="AJ489" s="1" t="str">
        <f t="shared" si="294"/>
        <v>-</v>
      </c>
      <c r="AK489" s="1">
        <f t="shared" si="295"/>
        <v>2.2583819935313847</v>
      </c>
      <c r="AL489" s="1" t="str">
        <f t="shared" si="296"/>
        <v>-</v>
      </c>
      <c r="AM489" s="1" t="str">
        <f t="shared" si="297"/>
        <v>-</v>
      </c>
      <c r="AN489" s="1" t="str">
        <f t="shared" si="298"/>
        <v>-</v>
      </c>
      <c r="AO489" s="1" t="str">
        <f t="shared" si="299"/>
        <v>-</v>
      </c>
      <c r="AP489" s="1" t="str">
        <f t="shared" si="309"/>
        <v>-</v>
      </c>
      <c r="AQ489" s="1" t="str">
        <f t="shared" si="300"/>
        <v>-</v>
      </c>
      <c r="AR489" s="1" t="str">
        <f t="shared" si="301"/>
        <v>-</v>
      </c>
      <c r="AS489" s="1" t="str">
        <f t="shared" si="302"/>
        <v>-</v>
      </c>
      <c r="AT489" s="1" t="str">
        <f t="shared" si="303"/>
        <v>-</v>
      </c>
      <c r="AU489" s="1" t="str">
        <f t="shared" si="304"/>
        <v>-</v>
      </c>
      <c r="AV489" s="1" t="str">
        <f t="shared" si="305"/>
        <v>-</v>
      </c>
      <c r="AW489" s="5">
        <f t="shared" si="310"/>
        <v>6</v>
      </c>
      <c r="AX489" s="1">
        <f t="shared" si="311"/>
        <v>2.2583819935313847</v>
      </c>
    </row>
    <row r="490" spans="1:50" x14ac:dyDescent="0.2">
      <c r="A490" s="4">
        <v>488</v>
      </c>
      <c r="B490" s="21">
        <v>0.75365996524828305</v>
      </c>
      <c r="C490" s="21">
        <v>7.5670000000000002</v>
      </c>
      <c r="D490" s="21">
        <v>0</v>
      </c>
      <c r="E490" s="21">
        <v>0</v>
      </c>
      <c r="F490" s="21">
        <v>100</v>
      </c>
      <c r="G490" s="21">
        <v>4.5403389473079496</v>
      </c>
      <c r="H490" s="21">
        <v>6</v>
      </c>
      <c r="I490" s="21">
        <v>1500</v>
      </c>
      <c r="J490" s="21">
        <v>185</v>
      </c>
      <c r="K490" s="21">
        <v>0</v>
      </c>
      <c r="L490" s="2">
        <f t="shared" si="273"/>
        <v>0</v>
      </c>
      <c r="M490" s="2">
        <f t="shared" si="274"/>
        <v>0</v>
      </c>
      <c r="N490" s="2">
        <f t="shared" si="275"/>
        <v>0</v>
      </c>
      <c r="O490" s="2">
        <f t="shared" si="276"/>
        <v>0</v>
      </c>
      <c r="P490" s="2">
        <f t="shared" si="277"/>
        <v>0</v>
      </c>
      <c r="Q490" s="2">
        <f t="shared" si="278"/>
        <v>0</v>
      </c>
      <c r="R490" s="2">
        <f t="shared" si="279"/>
        <v>0</v>
      </c>
      <c r="S490" s="2">
        <f t="shared" si="280"/>
        <v>0</v>
      </c>
      <c r="T490" s="2">
        <f t="shared" si="281"/>
        <v>0</v>
      </c>
      <c r="U490" s="2">
        <f t="shared" si="282"/>
        <v>0</v>
      </c>
      <c r="V490" s="10">
        <f t="shared" si="283"/>
        <v>7</v>
      </c>
      <c r="W490" s="2">
        <f t="shared" si="284"/>
        <v>8</v>
      </c>
      <c r="X490" s="2">
        <f t="shared" si="285"/>
        <v>6</v>
      </c>
      <c r="Y490" s="2">
        <f t="shared" si="286"/>
        <v>3</v>
      </c>
      <c r="Z490" s="2">
        <f t="shared" si="287"/>
        <v>3</v>
      </c>
      <c r="AA490" s="2">
        <f t="shared" si="288"/>
        <v>5</v>
      </c>
      <c r="AB490" s="2">
        <f t="shared" si="289"/>
        <v>5</v>
      </c>
      <c r="AC490" s="2">
        <f t="shared" si="306"/>
        <v>8</v>
      </c>
      <c r="AD490" s="5">
        <f t="shared" si="307"/>
        <v>12</v>
      </c>
      <c r="AE490">
        <f t="shared" si="308"/>
        <v>1</v>
      </c>
      <c r="AF490" s="1" t="str">
        <f t="shared" si="290"/>
        <v>-</v>
      </c>
      <c r="AG490" s="1" t="str">
        <f t="shared" si="291"/>
        <v>-</v>
      </c>
      <c r="AH490" s="1" t="str">
        <f t="shared" si="292"/>
        <v>-</v>
      </c>
      <c r="AI490" s="1" t="str">
        <f t="shared" si="293"/>
        <v>-</v>
      </c>
      <c r="AJ490" s="1" t="str">
        <f t="shared" si="294"/>
        <v>-</v>
      </c>
      <c r="AK490" s="1" t="str">
        <f t="shared" si="295"/>
        <v>-</v>
      </c>
      <c r="AL490" s="1" t="str">
        <f t="shared" si="296"/>
        <v>-</v>
      </c>
      <c r="AM490" s="1" t="str">
        <f t="shared" si="297"/>
        <v>-</v>
      </c>
      <c r="AN490" s="1" t="str">
        <f t="shared" si="298"/>
        <v>-</v>
      </c>
      <c r="AO490" s="1" t="str">
        <f t="shared" si="299"/>
        <v>-</v>
      </c>
      <c r="AP490" s="1" t="str">
        <f t="shared" si="309"/>
        <v>-</v>
      </c>
      <c r="AQ490" s="1">
        <f t="shared" si="300"/>
        <v>1.9611799417745766</v>
      </c>
      <c r="AR490" s="1" t="str">
        <f t="shared" si="301"/>
        <v>-</v>
      </c>
      <c r="AS490" s="1" t="str">
        <f t="shared" si="302"/>
        <v>-</v>
      </c>
      <c r="AT490" s="1" t="str">
        <f t="shared" si="303"/>
        <v>-</v>
      </c>
      <c r="AU490" s="1" t="str">
        <f t="shared" si="304"/>
        <v>-</v>
      </c>
      <c r="AV490" s="1" t="str">
        <f t="shared" si="305"/>
        <v>-</v>
      </c>
      <c r="AW490" s="5">
        <f t="shared" si="310"/>
        <v>12</v>
      </c>
      <c r="AX490" s="1">
        <f t="shared" si="311"/>
        <v>1.9611799417745766</v>
      </c>
    </row>
    <row r="491" spans="1:50" x14ac:dyDescent="0.2">
      <c r="A491" s="4">
        <v>489</v>
      </c>
      <c r="B491" s="21">
        <v>0.36420371822966002</v>
      </c>
      <c r="C491" s="21">
        <v>5.899</v>
      </c>
      <c r="D491" s="21">
        <v>0</v>
      </c>
      <c r="E491" s="21">
        <v>10</v>
      </c>
      <c r="F491" s="21">
        <v>90</v>
      </c>
      <c r="G491" s="21">
        <v>9.3846736590301791</v>
      </c>
      <c r="H491" s="21">
        <v>6</v>
      </c>
      <c r="I491" s="21">
        <v>1500</v>
      </c>
      <c r="J491" s="21">
        <v>185</v>
      </c>
      <c r="K491" s="21">
        <v>0</v>
      </c>
      <c r="L491" s="2">
        <f t="shared" si="273"/>
        <v>0</v>
      </c>
      <c r="M491" s="2">
        <f t="shared" si="274"/>
        <v>0</v>
      </c>
      <c r="N491" s="2">
        <f t="shared" si="275"/>
        <v>0</v>
      </c>
      <c r="O491" s="2">
        <f t="shared" si="276"/>
        <v>0</v>
      </c>
      <c r="P491" s="2">
        <f t="shared" si="277"/>
        <v>0</v>
      </c>
      <c r="Q491" s="2">
        <f t="shared" si="278"/>
        <v>0</v>
      </c>
      <c r="R491" s="2">
        <f t="shared" si="279"/>
        <v>0</v>
      </c>
      <c r="S491" s="2">
        <f t="shared" si="280"/>
        <v>0</v>
      </c>
      <c r="T491" s="2">
        <f t="shared" si="281"/>
        <v>0</v>
      </c>
      <c r="U491" s="2">
        <f t="shared" si="282"/>
        <v>0</v>
      </c>
      <c r="V491" s="10">
        <f t="shared" si="283"/>
        <v>6</v>
      </c>
      <c r="W491" s="2">
        <f t="shared" si="284"/>
        <v>5</v>
      </c>
      <c r="X491" s="2">
        <f t="shared" si="285"/>
        <v>3</v>
      </c>
      <c r="Y491" s="2">
        <f t="shared" si="286"/>
        <v>3</v>
      </c>
      <c r="Z491" s="2">
        <f t="shared" si="287"/>
        <v>3</v>
      </c>
      <c r="AA491" s="2">
        <f t="shared" si="288"/>
        <v>3</v>
      </c>
      <c r="AB491" s="2">
        <f t="shared" si="289"/>
        <v>3</v>
      </c>
      <c r="AC491" s="2">
        <f t="shared" si="306"/>
        <v>6</v>
      </c>
      <c r="AD491" s="5">
        <f t="shared" si="307"/>
        <v>11</v>
      </c>
      <c r="AE491">
        <f t="shared" si="308"/>
        <v>1</v>
      </c>
      <c r="AF491" s="1" t="str">
        <f t="shared" si="290"/>
        <v>-</v>
      </c>
      <c r="AG491" s="1" t="str">
        <f t="shared" si="291"/>
        <v>-</v>
      </c>
      <c r="AH491" s="1" t="str">
        <f t="shared" si="292"/>
        <v>-</v>
      </c>
      <c r="AI491" s="1" t="str">
        <f t="shared" si="293"/>
        <v>-</v>
      </c>
      <c r="AJ491" s="1" t="str">
        <f t="shared" si="294"/>
        <v>-</v>
      </c>
      <c r="AK491" s="1" t="str">
        <f t="shared" si="295"/>
        <v>-</v>
      </c>
      <c r="AL491" s="1" t="str">
        <f t="shared" si="296"/>
        <v>-</v>
      </c>
      <c r="AM491" s="1" t="str">
        <f t="shared" si="297"/>
        <v>-</v>
      </c>
      <c r="AN491" s="1" t="str">
        <f t="shared" si="298"/>
        <v>-</v>
      </c>
      <c r="AO491" s="1" t="str">
        <f t="shared" si="299"/>
        <v>-</v>
      </c>
      <c r="AP491" s="1">
        <f t="shared" si="309"/>
        <v>2.0720763623268286</v>
      </c>
      <c r="AQ491" s="1" t="str">
        <f t="shared" si="300"/>
        <v>-</v>
      </c>
      <c r="AR491" s="1" t="str">
        <f t="shared" si="301"/>
        <v>-</v>
      </c>
      <c r="AS491" s="1" t="str">
        <f t="shared" si="302"/>
        <v>-</v>
      </c>
      <c r="AT491" s="1" t="str">
        <f t="shared" si="303"/>
        <v>-</v>
      </c>
      <c r="AU491" s="1" t="str">
        <f t="shared" si="304"/>
        <v>-</v>
      </c>
      <c r="AV491" s="1" t="str">
        <f t="shared" si="305"/>
        <v>-</v>
      </c>
      <c r="AW491" s="5">
        <f t="shared" si="310"/>
        <v>11</v>
      </c>
      <c r="AX491" s="1">
        <f t="shared" si="311"/>
        <v>2.0720763623268286</v>
      </c>
    </row>
    <row r="492" spans="1:50" x14ac:dyDescent="0.2">
      <c r="A492" s="4">
        <v>490</v>
      </c>
      <c r="B492" s="21">
        <v>0.225296286536563</v>
      </c>
      <c r="C492" s="21">
        <v>50.529000000000003</v>
      </c>
      <c r="D492" s="21">
        <v>69</v>
      </c>
      <c r="E492" s="21">
        <v>14</v>
      </c>
      <c r="F492" s="21">
        <v>17</v>
      </c>
      <c r="G492" s="21">
        <v>20.211532222008898</v>
      </c>
      <c r="H492" s="21">
        <v>8</v>
      </c>
      <c r="I492" s="21">
        <v>1500</v>
      </c>
      <c r="J492" s="21">
        <v>185</v>
      </c>
      <c r="K492" s="21">
        <v>12.5</v>
      </c>
      <c r="L492" s="2">
        <f t="shared" si="273"/>
        <v>4</v>
      </c>
      <c r="M492" s="2">
        <f t="shared" si="274"/>
        <v>5</v>
      </c>
      <c r="N492" s="2">
        <f t="shared" si="275"/>
        <v>5</v>
      </c>
      <c r="O492" s="2">
        <f t="shared" si="276"/>
        <v>3</v>
      </c>
      <c r="P492" s="2">
        <f t="shared" si="277"/>
        <v>3</v>
      </c>
      <c r="Q492" s="2">
        <f t="shared" si="278"/>
        <v>2</v>
      </c>
      <c r="R492" s="2">
        <f t="shared" si="279"/>
        <v>6</v>
      </c>
      <c r="S492" s="2">
        <f t="shared" si="280"/>
        <v>2</v>
      </c>
      <c r="T492" s="2">
        <f t="shared" si="281"/>
        <v>2</v>
      </c>
      <c r="U492" s="2">
        <f t="shared" si="282"/>
        <v>1</v>
      </c>
      <c r="V492" s="10">
        <f t="shared" si="283"/>
        <v>0</v>
      </c>
      <c r="W492" s="2">
        <f t="shared" si="284"/>
        <v>0</v>
      </c>
      <c r="X492" s="2">
        <f t="shared" si="285"/>
        <v>0</v>
      </c>
      <c r="Y492" s="2">
        <f t="shared" si="286"/>
        <v>0</v>
      </c>
      <c r="Z492" s="2">
        <f t="shared" si="287"/>
        <v>0</v>
      </c>
      <c r="AA492" s="2">
        <f t="shared" si="288"/>
        <v>0</v>
      </c>
      <c r="AB492" s="2">
        <f t="shared" si="289"/>
        <v>0</v>
      </c>
      <c r="AC492" s="2">
        <f t="shared" si="306"/>
        <v>6</v>
      </c>
      <c r="AD492" s="5">
        <f t="shared" si="307"/>
        <v>7</v>
      </c>
      <c r="AE492">
        <f t="shared" si="308"/>
        <v>1</v>
      </c>
      <c r="AF492" s="1" t="str">
        <f t="shared" si="290"/>
        <v>-</v>
      </c>
      <c r="AG492" s="1" t="str">
        <f t="shared" si="291"/>
        <v>-</v>
      </c>
      <c r="AH492" s="1" t="str">
        <f t="shared" si="292"/>
        <v>-</v>
      </c>
      <c r="AI492" s="1" t="str">
        <f t="shared" si="293"/>
        <v>-</v>
      </c>
      <c r="AJ492" s="1" t="str">
        <f t="shared" si="294"/>
        <v>-</v>
      </c>
      <c r="AK492" s="1" t="str">
        <f t="shared" si="295"/>
        <v>-</v>
      </c>
      <c r="AL492" s="1">
        <f t="shared" si="296"/>
        <v>2.5145136251386329</v>
      </c>
      <c r="AM492" s="1" t="str">
        <f t="shared" si="297"/>
        <v>-</v>
      </c>
      <c r="AN492" s="1" t="str">
        <f t="shared" si="298"/>
        <v>-</v>
      </c>
      <c r="AO492" s="1" t="str">
        <f t="shared" si="299"/>
        <v>-</v>
      </c>
      <c r="AP492" s="1" t="str">
        <f t="shared" si="309"/>
        <v>-</v>
      </c>
      <c r="AQ492" s="1" t="str">
        <f t="shared" si="300"/>
        <v>-</v>
      </c>
      <c r="AR492" s="1" t="str">
        <f t="shared" si="301"/>
        <v>-</v>
      </c>
      <c r="AS492" s="1" t="str">
        <f t="shared" si="302"/>
        <v>-</v>
      </c>
      <c r="AT492" s="1" t="str">
        <f t="shared" si="303"/>
        <v>-</v>
      </c>
      <c r="AU492" s="1" t="str">
        <f t="shared" si="304"/>
        <v>-</v>
      </c>
      <c r="AV492" s="1" t="str">
        <f t="shared" si="305"/>
        <v>-</v>
      </c>
      <c r="AW492" s="5">
        <f t="shared" si="310"/>
        <v>7</v>
      </c>
      <c r="AX492" s="1">
        <f t="shared" si="311"/>
        <v>2.5145136251386329</v>
      </c>
    </row>
    <row r="493" spans="1:50" x14ac:dyDescent="0.2">
      <c r="A493" s="4">
        <v>491</v>
      </c>
      <c r="B493" s="21">
        <v>0.416428374027701</v>
      </c>
      <c r="C493" s="21">
        <v>21.439</v>
      </c>
      <c r="D493" s="21">
        <v>53</v>
      </c>
      <c r="E493" s="21">
        <v>17</v>
      </c>
      <c r="F493" s="21">
        <v>30</v>
      </c>
      <c r="G493" s="21">
        <v>15.007311263298901</v>
      </c>
      <c r="H493" s="21">
        <v>7</v>
      </c>
      <c r="I493" s="21">
        <v>1500</v>
      </c>
      <c r="J493" s="21">
        <v>185</v>
      </c>
      <c r="K493" s="21">
        <v>12.5</v>
      </c>
      <c r="L493" s="2">
        <f t="shared" si="273"/>
        <v>3</v>
      </c>
      <c r="M493" s="2">
        <f t="shared" si="274"/>
        <v>6</v>
      </c>
      <c r="N493" s="2">
        <f t="shared" si="275"/>
        <v>4</v>
      </c>
      <c r="O493" s="2">
        <f t="shared" si="276"/>
        <v>4</v>
      </c>
      <c r="P493" s="2">
        <f t="shared" si="277"/>
        <v>4</v>
      </c>
      <c r="Q493" s="2">
        <f t="shared" si="278"/>
        <v>3</v>
      </c>
      <c r="R493" s="2">
        <f t="shared" si="279"/>
        <v>4</v>
      </c>
      <c r="S493" s="2">
        <f t="shared" si="280"/>
        <v>2</v>
      </c>
      <c r="T493" s="2">
        <f t="shared" si="281"/>
        <v>2</v>
      </c>
      <c r="U493" s="2">
        <f t="shared" si="282"/>
        <v>1</v>
      </c>
      <c r="V493" s="10">
        <f t="shared" si="283"/>
        <v>0</v>
      </c>
      <c r="W493" s="2">
        <f t="shared" si="284"/>
        <v>0</v>
      </c>
      <c r="X493" s="2">
        <f t="shared" si="285"/>
        <v>0</v>
      </c>
      <c r="Y493" s="2">
        <f t="shared" si="286"/>
        <v>0</v>
      </c>
      <c r="Z493" s="2">
        <f t="shared" si="287"/>
        <v>0</v>
      </c>
      <c r="AA493" s="2">
        <f t="shared" si="288"/>
        <v>0</v>
      </c>
      <c r="AB493" s="2">
        <f t="shared" si="289"/>
        <v>0</v>
      </c>
      <c r="AC493" s="2">
        <f t="shared" si="306"/>
        <v>6</v>
      </c>
      <c r="AD493" s="5">
        <f t="shared" si="307"/>
        <v>2</v>
      </c>
      <c r="AE493">
        <f t="shared" si="308"/>
        <v>1</v>
      </c>
      <c r="AF493" s="1" t="str">
        <f t="shared" si="290"/>
        <v>-</v>
      </c>
      <c r="AG493" s="1">
        <f t="shared" si="291"/>
        <v>2.982289070696984</v>
      </c>
      <c r="AH493" s="1" t="str">
        <f t="shared" si="292"/>
        <v>-</v>
      </c>
      <c r="AI493" s="1" t="str">
        <f t="shared" si="293"/>
        <v>-</v>
      </c>
      <c r="AJ493" s="1" t="str">
        <f t="shared" si="294"/>
        <v>-</v>
      </c>
      <c r="AK493" s="1" t="str">
        <f t="shared" si="295"/>
        <v>-</v>
      </c>
      <c r="AL493" s="1" t="str">
        <f t="shared" si="296"/>
        <v>-</v>
      </c>
      <c r="AM493" s="1" t="str">
        <f t="shared" si="297"/>
        <v>-</v>
      </c>
      <c r="AN493" s="1" t="str">
        <f t="shared" si="298"/>
        <v>-</v>
      </c>
      <c r="AO493" s="1" t="str">
        <f t="shared" si="299"/>
        <v>-</v>
      </c>
      <c r="AP493" s="1" t="str">
        <f t="shared" si="309"/>
        <v>-</v>
      </c>
      <c r="AQ493" s="1" t="str">
        <f t="shared" si="300"/>
        <v>-</v>
      </c>
      <c r="AR493" s="1" t="str">
        <f t="shared" si="301"/>
        <v>-</v>
      </c>
      <c r="AS493" s="1" t="str">
        <f t="shared" si="302"/>
        <v>-</v>
      </c>
      <c r="AT493" s="1" t="str">
        <f t="shared" si="303"/>
        <v>-</v>
      </c>
      <c r="AU493" s="1" t="str">
        <f t="shared" si="304"/>
        <v>-</v>
      </c>
      <c r="AV493" s="1" t="str">
        <f t="shared" si="305"/>
        <v>-</v>
      </c>
      <c r="AW493" s="5">
        <f t="shared" si="310"/>
        <v>2</v>
      </c>
      <c r="AX493" s="1">
        <f t="shared" si="311"/>
        <v>2.982289070696984</v>
      </c>
    </row>
    <row r="494" spans="1:50" x14ac:dyDescent="0.2">
      <c r="A494" s="4">
        <v>492</v>
      </c>
      <c r="B494" s="21">
        <v>0.64260568069277002</v>
      </c>
      <c r="C494" s="21">
        <v>0.20100000000000001</v>
      </c>
      <c r="D494" s="21">
        <v>0</v>
      </c>
      <c r="E494" s="21">
        <v>0</v>
      </c>
      <c r="F494" s="21">
        <v>100</v>
      </c>
      <c r="G494" s="21">
        <v>3.0191149317442099</v>
      </c>
      <c r="H494" s="21">
        <v>5</v>
      </c>
      <c r="I494" s="21">
        <v>1500</v>
      </c>
      <c r="J494" s="21">
        <v>185</v>
      </c>
      <c r="K494" s="21">
        <v>0</v>
      </c>
      <c r="L494" s="2">
        <f t="shared" si="273"/>
        <v>0</v>
      </c>
      <c r="M494" s="2">
        <f t="shared" si="274"/>
        <v>0</v>
      </c>
      <c r="N494" s="2">
        <f t="shared" si="275"/>
        <v>0</v>
      </c>
      <c r="O494" s="2">
        <f t="shared" si="276"/>
        <v>0</v>
      </c>
      <c r="P494" s="2">
        <f t="shared" si="277"/>
        <v>0</v>
      </c>
      <c r="Q494" s="2">
        <f t="shared" si="278"/>
        <v>0</v>
      </c>
      <c r="R494" s="2">
        <f t="shared" si="279"/>
        <v>0</v>
      </c>
      <c r="S494" s="2">
        <f t="shared" si="280"/>
        <v>0</v>
      </c>
      <c r="T494" s="2">
        <f t="shared" si="281"/>
        <v>0</v>
      </c>
      <c r="U494" s="2">
        <f t="shared" si="282"/>
        <v>0</v>
      </c>
      <c r="V494" s="10">
        <f t="shared" si="283"/>
        <v>6</v>
      </c>
      <c r="W494" s="2">
        <f t="shared" si="284"/>
        <v>8</v>
      </c>
      <c r="X494" s="2">
        <f t="shared" si="285"/>
        <v>6</v>
      </c>
      <c r="Y494" s="2">
        <f t="shared" si="286"/>
        <v>3</v>
      </c>
      <c r="Z494" s="2">
        <f t="shared" si="287"/>
        <v>3</v>
      </c>
      <c r="AA494" s="2">
        <f t="shared" si="288"/>
        <v>5</v>
      </c>
      <c r="AB494" s="2">
        <f t="shared" si="289"/>
        <v>5</v>
      </c>
      <c r="AC494" s="2">
        <f t="shared" si="306"/>
        <v>8</v>
      </c>
      <c r="AD494" s="5">
        <f t="shared" si="307"/>
        <v>12</v>
      </c>
      <c r="AE494">
        <f t="shared" si="308"/>
        <v>1</v>
      </c>
      <c r="AF494" s="1" t="str">
        <f t="shared" si="290"/>
        <v>-</v>
      </c>
      <c r="AG494" s="1" t="str">
        <f t="shared" si="291"/>
        <v>-</v>
      </c>
      <c r="AH494" s="1" t="str">
        <f t="shared" si="292"/>
        <v>-</v>
      </c>
      <c r="AI494" s="1" t="str">
        <f t="shared" si="293"/>
        <v>-</v>
      </c>
      <c r="AJ494" s="1" t="str">
        <f t="shared" si="294"/>
        <v>-</v>
      </c>
      <c r="AK494" s="1" t="str">
        <f t="shared" si="295"/>
        <v>-</v>
      </c>
      <c r="AL494" s="1" t="str">
        <f t="shared" si="296"/>
        <v>-</v>
      </c>
      <c r="AM494" s="1" t="str">
        <f t="shared" si="297"/>
        <v>-</v>
      </c>
      <c r="AN494" s="1" t="str">
        <f t="shared" si="298"/>
        <v>-</v>
      </c>
      <c r="AO494" s="1" t="str">
        <f t="shared" si="299"/>
        <v>-</v>
      </c>
      <c r="AP494" s="1" t="str">
        <f t="shared" si="309"/>
        <v>-</v>
      </c>
      <c r="AQ494" s="1">
        <f t="shared" si="300"/>
        <v>2.851443933260418</v>
      </c>
      <c r="AR494" s="1" t="str">
        <f t="shared" si="301"/>
        <v>-</v>
      </c>
      <c r="AS494" s="1" t="str">
        <f t="shared" si="302"/>
        <v>-</v>
      </c>
      <c r="AT494" s="1" t="str">
        <f t="shared" si="303"/>
        <v>-</v>
      </c>
      <c r="AU494" s="1" t="str">
        <f t="shared" si="304"/>
        <v>-</v>
      </c>
      <c r="AV494" s="1" t="str">
        <f t="shared" si="305"/>
        <v>-</v>
      </c>
      <c r="AW494" s="5">
        <f t="shared" si="310"/>
        <v>12</v>
      </c>
      <c r="AX494" s="1">
        <f t="shared" si="311"/>
        <v>2.851443933260418</v>
      </c>
    </row>
    <row r="495" spans="1:50" x14ac:dyDescent="0.2">
      <c r="A495" s="4">
        <v>493</v>
      </c>
      <c r="B495" s="21">
        <v>0.54229492012736902</v>
      </c>
      <c r="C495" s="21">
        <v>0.27300000000000002</v>
      </c>
      <c r="D495" s="21">
        <v>4</v>
      </c>
      <c r="E495" s="21">
        <v>0</v>
      </c>
      <c r="F495" s="21">
        <v>96</v>
      </c>
      <c r="G495" s="21">
        <v>4.0910701162501599</v>
      </c>
      <c r="H495" s="21">
        <v>6</v>
      </c>
      <c r="I495" s="21">
        <v>1500</v>
      </c>
      <c r="J495" s="21">
        <v>185</v>
      </c>
      <c r="K495" s="21">
        <v>12.5</v>
      </c>
      <c r="L495" s="2">
        <f t="shared" si="273"/>
        <v>1</v>
      </c>
      <c r="M495" s="2">
        <f t="shared" si="274"/>
        <v>4</v>
      </c>
      <c r="N495" s="2">
        <f t="shared" si="275"/>
        <v>5</v>
      </c>
      <c r="O495" s="2">
        <f t="shared" si="276"/>
        <v>3</v>
      </c>
      <c r="P495" s="2">
        <f t="shared" si="277"/>
        <v>4</v>
      </c>
      <c r="Q495" s="2">
        <f t="shared" si="278"/>
        <v>4</v>
      </c>
      <c r="R495" s="2">
        <f t="shared" si="279"/>
        <v>3</v>
      </c>
      <c r="S495" s="2">
        <f t="shared" si="280"/>
        <v>4</v>
      </c>
      <c r="T495" s="2">
        <f t="shared" si="281"/>
        <v>4</v>
      </c>
      <c r="U495" s="2">
        <f t="shared" si="282"/>
        <v>3</v>
      </c>
      <c r="V495" s="10">
        <f t="shared" si="283"/>
        <v>0</v>
      </c>
      <c r="W495" s="2">
        <f t="shared" si="284"/>
        <v>0</v>
      </c>
      <c r="X495" s="2">
        <f t="shared" si="285"/>
        <v>0</v>
      </c>
      <c r="Y495" s="2">
        <f t="shared" si="286"/>
        <v>0</v>
      </c>
      <c r="Z495" s="2">
        <f t="shared" si="287"/>
        <v>0</v>
      </c>
      <c r="AA495" s="2">
        <f t="shared" si="288"/>
        <v>0</v>
      </c>
      <c r="AB495" s="2">
        <f t="shared" si="289"/>
        <v>0</v>
      </c>
      <c r="AC495" s="2">
        <f t="shared" si="306"/>
        <v>5</v>
      </c>
      <c r="AD495" s="5">
        <f t="shared" si="307"/>
        <v>3</v>
      </c>
      <c r="AE495">
        <f t="shared" si="308"/>
        <v>1</v>
      </c>
      <c r="AF495" s="1" t="str">
        <f t="shared" si="290"/>
        <v>-</v>
      </c>
      <c r="AG495" s="1" t="str">
        <f t="shared" si="291"/>
        <v>-</v>
      </c>
      <c r="AH495" s="1">
        <f t="shared" si="292"/>
        <v>4.1103061057777959</v>
      </c>
      <c r="AI495" s="1" t="str">
        <f t="shared" si="293"/>
        <v>-</v>
      </c>
      <c r="AJ495" s="1" t="str">
        <f t="shared" si="294"/>
        <v>-</v>
      </c>
      <c r="AK495" s="1" t="str">
        <f t="shared" si="295"/>
        <v>-</v>
      </c>
      <c r="AL495" s="1" t="str">
        <f t="shared" si="296"/>
        <v>-</v>
      </c>
      <c r="AM495" s="1" t="str">
        <f t="shared" si="297"/>
        <v>-</v>
      </c>
      <c r="AN495" s="1" t="str">
        <f t="shared" si="298"/>
        <v>-</v>
      </c>
      <c r="AO495" s="1" t="str">
        <f t="shared" si="299"/>
        <v>-</v>
      </c>
      <c r="AP495" s="1" t="str">
        <f t="shared" si="309"/>
        <v>-</v>
      </c>
      <c r="AQ495" s="1" t="str">
        <f t="shared" si="300"/>
        <v>-</v>
      </c>
      <c r="AR495" s="1" t="str">
        <f t="shared" si="301"/>
        <v>-</v>
      </c>
      <c r="AS495" s="1" t="str">
        <f t="shared" si="302"/>
        <v>-</v>
      </c>
      <c r="AT495" s="1" t="str">
        <f t="shared" si="303"/>
        <v>-</v>
      </c>
      <c r="AU495" s="1" t="str">
        <f t="shared" si="304"/>
        <v>-</v>
      </c>
      <c r="AV495" s="1" t="str">
        <f t="shared" si="305"/>
        <v>-</v>
      </c>
      <c r="AW495" s="5">
        <f t="shared" si="310"/>
        <v>3</v>
      </c>
      <c r="AX495" s="1">
        <f t="shared" si="311"/>
        <v>4.1103061057777959</v>
      </c>
    </row>
    <row r="496" spans="1:50" x14ac:dyDescent="0.2">
      <c r="A496" s="4">
        <v>494</v>
      </c>
      <c r="B496" s="21">
        <v>0.38361905198308499</v>
      </c>
      <c r="C496" s="21">
        <v>0.85799999999999998</v>
      </c>
      <c r="D496" s="21">
        <v>76</v>
      </c>
      <c r="E496" s="21">
        <v>0</v>
      </c>
      <c r="F496" s="21">
        <v>24</v>
      </c>
      <c r="G496" s="21">
        <v>12.8757209754241</v>
      </c>
      <c r="H496" s="21">
        <v>7</v>
      </c>
      <c r="I496" s="21">
        <v>1500</v>
      </c>
      <c r="J496" s="21">
        <v>185</v>
      </c>
      <c r="K496" s="21">
        <v>12.5</v>
      </c>
      <c r="L496" s="2">
        <f t="shared" si="273"/>
        <v>2</v>
      </c>
      <c r="M496" s="2">
        <f t="shared" si="274"/>
        <v>6</v>
      </c>
      <c r="N496" s="2">
        <f t="shared" si="275"/>
        <v>5</v>
      </c>
      <c r="O496" s="2">
        <f t="shared" si="276"/>
        <v>4</v>
      </c>
      <c r="P496" s="2">
        <f t="shared" si="277"/>
        <v>4</v>
      </c>
      <c r="Q496" s="2">
        <f t="shared" si="278"/>
        <v>2</v>
      </c>
      <c r="R496" s="2">
        <f t="shared" si="279"/>
        <v>6</v>
      </c>
      <c r="S496" s="2">
        <f t="shared" si="280"/>
        <v>2</v>
      </c>
      <c r="T496" s="2">
        <f t="shared" si="281"/>
        <v>2</v>
      </c>
      <c r="U496" s="2">
        <f t="shared" si="282"/>
        <v>2</v>
      </c>
      <c r="V496" s="10">
        <f t="shared" si="283"/>
        <v>0</v>
      </c>
      <c r="W496" s="2">
        <f t="shared" si="284"/>
        <v>0</v>
      </c>
      <c r="X496" s="2">
        <f t="shared" si="285"/>
        <v>0</v>
      </c>
      <c r="Y496" s="2">
        <f t="shared" si="286"/>
        <v>0</v>
      </c>
      <c r="Z496" s="2">
        <f t="shared" si="287"/>
        <v>0</v>
      </c>
      <c r="AA496" s="2">
        <f t="shared" si="288"/>
        <v>0</v>
      </c>
      <c r="AB496" s="2">
        <f t="shared" si="289"/>
        <v>0</v>
      </c>
      <c r="AC496" s="2">
        <f t="shared" si="306"/>
        <v>6</v>
      </c>
      <c r="AD496" s="5">
        <f t="shared" si="307"/>
        <v>2</v>
      </c>
      <c r="AE496">
        <f t="shared" si="308"/>
        <v>2</v>
      </c>
      <c r="AF496" s="1" t="str">
        <f t="shared" si="290"/>
        <v>-</v>
      </c>
      <c r="AG496" s="1">
        <f t="shared" si="291"/>
        <v>2.7490363468528902</v>
      </c>
      <c r="AH496" s="1" t="str">
        <f t="shared" si="292"/>
        <v>-</v>
      </c>
      <c r="AI496" s="1" t="str">
        <f t="shared" si="293"/>
        <v>-</v>
      </c>
      <c r="AJ496" s="1" t="str">
        <f t="shared" si="294"/>
        <v>-</v>
      </c>
      <c r="AK496" s="1" t="str">
        <f t="shared" si="295"/>
        <v>-</v>
      </c>
      <c r="AL496" s="1">
        <f t="shared" si="296"/>
        <v>2.1125929944875925</v>
      </c>
      <c r="AM496" s="1" t="str">
        <f t="shared" si="297"/>
        <v>-</v>
      </c>
      <c r="AN496" s="1" t="str">
        <f t="shared" si="298"/>
        <v>-</v>
      </c>
      <c r="AO496" s="1" t="str">
        <f t="shared" si="299"/>
        <v>-</v>
      </c>
      <c r="AP496" s="1" t="str">
        <f t="shared" si="309"/>
        <v>-</v>
      </c>
      <c r="AQ496" s="1" t="str">
        <f t="shared" si="300"/>
        <v>-</v>
      </c>
      <c r="AR496" s="1" t="str">
        <f t="shared" si="301"/>
        <v>-</v>
      </c>
      <c r="AS496" s="1" t="str">
        <f t="shared" si="302"/>
        <v>-</v>
      </c>
      <c r="AT496" s="1" t="str">
        <f t="shared" si="303"/>
        <v>-</v>
      </c>
      <c r="AU496" s="1" t="str">
        <f t="shared" si="304"/>
        <v>-</v>
      </c>
      <c r="AV496" s="1" t="str">
        <f t="shared" si="305"/>
        <v>-</v>
      </c>
      <c r="AW496" s="5">
        <f t="shared" si="310"/>
        <v>7</v>
      </c>
      <c r="AX496" s="1">
        <f t="shared" si="311"/>
        <v>2.1125929944875925</v>
      </c>
    </row>
    <row r="497" spans="1:50" x14ac:dyDescent="0.2">
      <c r="A497" s="4">
        <v>495</v>
      </c>
      <c r="B497" s="21">
        <v>0.36008652239980599</v>
      </c>
      <c r="C497" s="21">
        <v>0.73599999999999999</v>
      </c>
      <c r="D497" s="21">
        <v>59</v>
      </c>
      <c r="E497" s="21">
        <v>0</v>
      </c>
      <c r="F497" s="21">
        <v>41</v>
      </c>
      <c r="G497" s="21">
        <v>11.0426621371476</v>
      </c>
      <c r="H497" s="21">
        <v>7</v>
      </c>
      <c r="I497" s="21">
        <v>1500</v>
      </c>
      <c r="J497" s="21">
        <v>185</v>
      </c>
      <c r="K497" s="21">
        <v>12.5</v>
      </c>
      <c r="L497" s="2">
        <f t="shared" si="273"/>
        <v>3</v>
      </c>
      <c r="M497" s="2">
        <f t="shared" si="274"/>
        <v>6</v>
      </c>
      <c r="N497" s="2">
        <f t="shared" si="275"/>
        <v>4</v>
      </c>
      <c r="O497" s="2">
        <f t="shared" si="276"/>
        <v>3</v>
      </c>
      <c r="P497" s="2">
        <f t="shared" si="277"/>
        <v>4</v>
      </c>
      <c r="Q497" s="2">
        <f t="shared" si="278"/>
        <v>4</v>
      </c>
      <c r="R497" s="2">
        <f t="shared" si="279"/>
        <v>4</v>
      </c>
      <c r="S497" s="2">
        <f t="shared" si="280"/>
        <v>2</v>
      </c>
      <c r="T497" s="2">
        <f t="shared" si="281"/>
        <v>2</v>
      </c>
      <c r="U497" s="2">
        <f t="shared" si="282"/>
        <v>3</v>
      </c>
      <c r="V497" s="10">
        <f t="shared" si="283"/>
        <v>0</v>
      </c>
      <c r="W497" s="2">
        <f t="shared" si="284"/>
        <v>0</v>
      </c>
      <c r="X497" s="2">
        <f t="shared" si="285"/>
        <v>0</v>
      </c>
      <c r="Y497" s="2">
        <f t="shared" si="286"/>
        <v>0</v>
      </c>
      <c r="Z497" s="2">
        <f t="shared" si="287"/>
        <v>0</v>
      </c>
      <c r="AA497" s="2">
        <f t="shared" si="288"/>
        <v>0</v>
      </c>
      <c r="AB497" s="2">
        <f t="shared" si="289"/>
        <v>0</v>
      </c>
      <c r="AC497" s="2">
        <f t="shared" si="306"/>
        <v>6</v>
      </c>
      <c r="AD497" s="5">
        <f t="shared" si="307"/>
        <v>2</v>
      </c>
      <c r="AE497">
        <f t="shared" si="308"/>
        <v>1</v>
      </c>
      <c r="AF497" s="1" t="str">
        <f t="shared" si="290"/>
        <v>-</v>
      </c>
      <c r="AG497" s="1">
        <f t="shared" si="291"/>
        <v>2.8622676755166663</v>
      </c>
      <c r="AH497" s="1" t="str">
        <f t="shared" si="292"/>
        <v>-</v>
      </c>
      <c r="AI497" s="1" t="str">
        <f t="shared" si="293"/>
        <v>-</v>
      </c>
      <c r="AJ497" s="1" t="str">
        <f t="shared" si="294"/>
        <v>-</v>
      </c>
      <c r="AK497" s="1" t="str">
        <f t="shared" si="295"/>
        <v>-</v>
      </c>
      <c r="AL497" s="1" t="str">
        <f t="shared" si="296"/>
        <v>-</v>
      </c>
      <c r="AM497" s="1" t="str">
        <f t="shared" si="297"/>
        <v>-</v>
      </c>
      <c r="AN497" s="1" t="str">
        <f t="shared" si="298"/>
        <v>-</v>
      </c>
      <c r="AO497" s="1" t="str">
        <f t="shared" si="299"/>
        <v>-</v>
      </c>
      <c r="AP497" s="1" t="str">
        <f t="shared" si="309"/>
        <v>-</v>
      </c>
      <c r="AQ497" s="1" t="str">
        <f t="shared" si="300"/>
        <v>-</v>
      </c>
      <c r="AR497" s="1" t="str">
        <f t="shared" si="301"/>
        <v>-</v>
      </c>
      <c r="AS497" s="1" t="str">
        <f t="shared" si="302"/>
        <v>-</v>
      </c>
      <c r="AT497" s="1" t="str">
        <f t="shared" si="303"/>
        <v>-</v>
      </c>
      <c r="AU497" s="1" t="str">
        <f t="shared" si="304"/>
        <v>-</v>
      </c>
      <c r="AV497" s="1" t="str">
        <f t="shared" si="305"/>
        <v>-</v>
      </c>
      <c r="AW497" s="5">
        <f t="shared" si="310"/>
        <v>2</v>
      </c>
      <c r="AX497" s="1">
        <f t="shared" si="311"/>
        <v>2.8622676755166663</v>
      </c>
    </row>
    <row r="498" spans="1:50" x14ac:dyDescent="0.2">
      <c r="A498" s="4">
        <v>496</v>
      </c>
      <c r="B498" s="21">
        <v>0.46239259107810698</v>
      </c>
      <c r="C498" s="21">
        <v>0.52300000000000002</v>
      </c>
      <c r="D498" s="21">
        <v>27</v>
      </c>
      <c r="E498" s="21">
        <v>0</v>
      </c>
      <c r="F498" s="21">
        <v>73</v>
      </c>
      <c r="G498" s="21">
        <v>7.8444527622826596</v>
      </c>
      <c r="H498" s="21">
        <v>6</v>
      </c>
      <c r="I498" s="21">
        <v>1500</v>
      </c>
      <c r="J498" s="21">
        <v>185</v>
      </c>
      <c r="K498" s="21">
        <v>12.5</v>
      </c>
      <c r="L498" s="2">
        <f t="shared" si="273"/>
        <v>1</v>
      </c>
      <c r="M498" s="2">
        <f t="shared" si="274"/>
        <v>4</v>
      </c>
      <c r="N498" s="2">
        <f t="shared" si="275"/>
        <v>5</v>
      </c>
      <c r="O498" s="2">
        <f t="shared" si="276"/>
        <v>3</v>
      </c>
      <c r="P498" s="2">
        <f t="shared" si="277"/>
        <v>5</v>
      </c>
      <c r="Q498" s="2">
        <f t="shared" si="278"/>
        <v>6</v>
      </c>
      <c r="R498" s="2">
        <f t="shared" si="279"/>
        <v>4</v>
      </c>
      <c r="S498" s="2">
        <f t="shared" si="280"/>
        <v>5</v>
      </c>
      <c r="T498" s="2">
        <f t="shared" si="281"/>
        <v>5</v>
      </c>
      <c r="U498" s="2">
        <f t="shared" si="282"/>
        <v>4</v>
      </c>
      <c r="V498" s="10">
        <f t="shared" si="283"/>
        <v>0</v>
      </c>
      <c r="W498" s="2">
        <f t="shared" si="284"/>
        <v>0</v>
      </c>
      <c r="X498" s="2">
        <f t="shared" si="285"/>
        <v>0</v>
      </c>
      <c r="Y498" s="2">
        <f t="shared" si="286"/>
        <v>0</v>
      </c>
      <c r="Z498" s="2">
        <f t="shared" si="287"/>
        <v>0</v>
      </c>
      <c r="AA498" s="2">
        <f t="shared" si="288"/>
        <v>0</v>
      </c>
      <c r="AB498" s="2">
        <f t="shared" si="289"/>
        <v>0</v>
      </c>
      <c r="AC498" s="2">
        <f t="shared" si="306"/>
        <v>6</v>
      </c>
      <c r="AD498" s="5">
        <f t="shared" si="307"/>
        <v>6</v>
      </c>
      <c r="AE498">
        <f t="shared" si="308"/>
        <v>1</v>
      </c>
      <c r="AF498" s="1" t="str">
        <f t="shared" si="290"/>
        <v>-</v>
      </c>
      <c r="AG498" s="1" t="str">
        <f t="shared" si="291"/>
        <v>-</v>
      </c>
      <c r="AH498" s="1" t="str">
        <f t="shared" si="292"/>
        <v>-</v>
      </c>
      <c r="AI498" s="1" t="str">
        <f t="shared" si="293"/>
        <v>-</v>
      </c>
      <c r="AJ498" s="1" t="str">
        <f t="shared" si="294"/>
        <v>-</v>
      </c>
      <c r="AK498" s="1">
        <f t="shared" si="295"/>
        <v>1.8403332883061025</v>
      </c>
      <c r="AL498" s="1" t="str">
        <f t="shared" si="296"/>
        <v>-</v>
      </c>
      <c r="AM498" s="1" t="str">
        <f t="shared" si="297"/>
        <v>-</v>
      </c>
      <c r="AN498" s="1" t="str">
        <f t="shared" si="298"/>
        <v>-</v>
      </c>
      <c r="AO498" s="1" t="str">
        <f t="shared" si="299"/>
        <v>-</v>
      </c>
      <c r="AP498" s="1" t="str">
        <f t="shared" si="309"/>
        <v>-</v>
      </c>
      <c r="AQ498" s="1" t="str">
        <f t="shared" si="300"/>
        <v>-</v>
      </c>
      <c r="AR498" s="1" t="str">
        <f t="shared" si="301"/>
        <v>-</v>
      </c>
      <c r="AS498" s="1" t="str">
        <f t="shared" si="302"/>
        <v>-</v>
      </c>
      <c r="AT498" s="1" t="str">
        <f t="shared" si="303"/>
        <v>-</v>
      </c>
      <c r="AU498" s="1" t="str">
        <f t="shared" si="304"/>
        <v>-</v>
      </c>
      <c r="AV498" s="1" t="str">
        <f t="shared" si="305"/>
        <v>-</v>
      </c>
      <c r="AW498" s="5">
        <f t="shared" si="310"/>
        <v>6</v>
      </c>
      <c r="AX498" s="1">
        <f t="shared" si="311"/>
        <v>1.8403332883061025</v>
      </c>
    </row>
    <row r="499" spans="1:50" x14ac:dyDescent="0.2">
      <c r="A499" s="4">
        <v>497</v>
      </c>
      <c r="B499" s="21">
        <v>0.52291899492081795</v>
      </c>
      <c r="C499" s="21">
        <v>0.57999999999999996</v>
      </c>
      <c r="D499" s="21">
        <v>44</v>
      </c>
      <c r="E499" s="21">
        <v>0</v>
      </c>
      <c r="F499" s="21">
        <v>56</v>
      </c>
      <c r="G499" s="21">
        <v>8.6932798870645005</v>
      </c>
      <c r="H499" s="21">
        <v>6</v>
      </c>
      <c r="I499" s="21">
        <v>1500</v>
      </c>
      <c r="J499" s="21">
        <v>185</v>
      </c>
      <c r="K499" s="21">
        <v>12.5</v>
      </c>
      <c r="L499" s="2">
        <f t="shared" si="273"/>
        <v>2</v>
      </c>
      <c r="M499" s="2">
        <f t="shared" si="274"/>
        <v>5</v>
      </c>
      <c r="N499" s="2">
        <f t="shared" si="275"/>
        <v>6</v>
      </c>
      <c r="O499" s="2">
        <f t="shared" si="276"/>
        <v>3</v>
      </c>
      <c r="P499" s="2">
        <f t="shared" si="277"/>
        <v>5</v>
      </c>
      <c r="Q499" s="2">
        <f t="shared" si="278"/>
        <v>6</v>
      </c>
      <c r="R499" s="2">
        <f t="shared" si="279"/>
        <v>3</v>
      </c>
      <c r="S499" s="2">
        <f t="shared" si="280"/>
        <v>4</v>
      </c>
      <c r="T499" s="2">
        <f t="shared" si="281"/>
        <v>4</v>
      </c>
      <c r="U499" s="2">
        <f t="shared" si="282"/>
        <v>3</v>
      </c>
      <c r="V499" s="10">
        <f t="shared" si="283"/>
        <v>0</v>
      </c>
      <c r="W499" s="2">
        <f t="shared" si="284"/>
        <v>0</v>
      </c>
      <c r="X499" s="2">
        <f t="shared" si="285"/>
        <v>0</v>
      </c>
      <c r="Y499" s="2">
        <f t="shared" si="286"/>
        <v>0</v>
      </c>
      <c r="Z499" s="2">
        <f t="shared" si="287"/>
        <v>0</v>
      </c>
      <c r="AA499" s="2">
        <f t="shared" si="288"/>
        <v>0</v>
      </c>
      <c r="AB499" s="2">
        <f t="shared" si="289"/>
        <v>0</v>
      </c>
      <c r="AC499" s="2">
        <f t="shared" si="306"/>
        <v>6</v>
      </c>
      <c r="AD499" s="5">
        <f t="shared" si="307"/>
        <v>3</v>
      </c>
      <c r="AE499">
        <f t="shared" si="308"/>
        <v>2</v>
      </c>
      <c r="AF499" s="1" t="str">
        <f t="shared" si="290"/>
        <v>-</v>
      </c>
      <c r="AG499" s="1" t="str">
        <f t="shared" si="291"/>
        <v>-</v>
      </c>
      <c r="AH499" s="1">
        <f t="shared" si="292"/>
        <v>2.8231268361728596</v>
      </c>
      <c r="AI499" s="1" t="str">
        <f t="shared" si="293"/>
        <v>-</v>
      </c>
      <c r="AJ499" s="1" t="str">
        <f t="shared" si="294"/>
        <v>-</v>
      </c>
      <c r="AK499" s="1">
        <f t="shared" si="295"/>
        <v>1.7990478107979033</v>
      </c>
      <c r="AL499" s="1" t="str">
        <f t="shared" si="296"/>
        <v>-</v>
      </c>
      <c r="AM499" s="1" t="str">
        <f t="shared" si="297"/>
        <v>-</v>
      </c>
      <c r="AN499" s="1" t="str">
        <f t="shared" si="298"/>
        <v>-</v>
      </c>
      <c r="AO499" s="1" t="str">
        <f t="shared" si="299"/>
        <v>-</v>
      </c>
      <c r="AP499" s="1" t="str">
        <f t="shared" si="309"/>
        <v>-</v>
      </c>
      <c r="AQ499" s="1" t="str">
        <f t="shared" si="300"/>
        <v>-</v>
      </c>
      <c r="AR499" s="1" t="str">
        <f t="shared" si="301"/>
        <v>-</v>
      </c>
      <c r="AS499" s="1" t="str">
        <f t="shared" si="302"/>
        <v>-</v>
      </c>
      <c r="AT499" s="1" t="str">
        <f t="shared" si="303"/>
        <v>-</v>
      </c>
      <c r="AU499" s="1" t="str">
        <f t="shared" si="304"/>
        <v>-</v>
      </c>
      <c r="AV499" s="1" t="str">
        <f t="shared" si="305"/>
        <v>-</v>
      </c>
      <c r="AW499" s="5">
        <f t="shared" si="310"/>
        <v>6</v>
      </c>
      <c r="AX499" s="1">
        <f t="shared" si="311"/>
        <v>1.7990478107979033</v>
      </c>
    </row>
    <row r="500" spans="1:50" x14ac:dyDescent="0.2">
      <c r="A500" s="4">
        <v>498</v>
      </c>
      <c r="B500" s="21">
        <v>0.61781097882248204</v>
      </c>
      <c r="C500" s="21">
        <v>0.39</v>
      </c>
      <c r="D500" s="21">
        <v>0</v>
      </c>
      <c r="E500" s="21">
        <v>0</v>
      </c>
      <c r="F500" s="21">
        <v>100</v>
      </c>
      <c r="G500" s="21">
        <v>5.8533976880809897</v>
      </c>
      <c r="H500" s="21">
        <v>6</v>
      </c>
      <c r="I500" s="21">
        <v>1500</v>
      </c>
      <c r="J500" s="21">
        <v>185</v>
      </c>
      <c r="K500" s="21">
        <v>0</v>
      </c>
      <c r="L500" s="2">
        <f t="shared" si="273"/>
        <v>0</v>
      </c>
      <c r="M500" s="2">
        <f t="shared" si="274"/>
        <v>0</v>
      </c>
      <c r="N500" s="2">
        <f t="shared" si="275"/>
        <v>0</v>
      </c>
      <c r="O500" s="2">
        <f t="shared" si="276"/>
        <v>0</v>
      </c>
      <c r="P500" s="2">
        <f t="shared" si="277"/>
        <v>0</v>
      </c>
      <c r="Q500" s="2">
        <f t="shared" si="278"/>
        <v>0</v>
      </c>
      <c r="R500" s="2">
        <f t="shared" si="279"/>
        <v>0</v>
      </c>
      <c r="S500" s="2">
        <f t="shared" si="280"/>
        <v>0</v>
      </c>
      <c r="T500" s="2">
        <f t="shared" si="281"/>
        <v>0</v>
      </c>
      <c r="U500" s="2">
        <f t="shared" si="282"/>
        <v>0</v>
      </c>
      <c r="V500" s="10">
        <f t="shared" si="283"/>
        <v>6</v>
      </c>
      <c r="W500" s="2">
        <f t="shared" si="284"/>
        <v>9</v>
      </c>
      <c r="X500" s="2">
        <f t="shared" si="285"/>
        <v>6</v>
      </c>
      <c r="Y500" s="2">
        <f t="shared" si="286"/>
        <v>3</v>
      </c>
      <c r="Z500" s="2">
        <f t="shared" si="287"/>
        <v>3</v>
      </c>
      <c r="AA500" s="2">
        <f t="shared" si="288"/>
        <v>5</v>
      </c>
      <c r="AB500" s="2">
        <f t="shared" si="289"/>
        <v>5</v>
      </c>
      <c r="AC500" s="2">
        <f t="shared" si="306"/>
        <v>9</v>
      </c>
      <c r="AD500" s="5">
        <f t="shared" si="307"/>
        <v>12</v>
      </c>
      <c r="AE500">
        <f t="shared" si="308"/>
        <v>1</v>
      </c>
      <c r="AF500" s="1" t="str">
        <f t="shared" si="290"/>
        <v>-</v>
      </c>
      <c r="AG500" s="1" t="str">
        <f t="shared" si="291"/>
        <v>-</v>
      </c>
      <c r="AH500" s="1" t="str">
        <f t="shared" si="292"/>
        <v>-</v>
      </c>
      <c r="AI500" s="1" t="str">
        <f t="shared" si="293"/>
        <v>-</v>
      </c>
      <c r="AJ500" s="1" t="str">
        <f t="shared" si="294"/>
        <v>-</v>
      </c>
      <c r="AK500" s="1" t="str">
        <f t="shared" si="295"/>
        <v>-</v>
      </c>
      <c r="AL500" s="1" t="str">
        <f t="shared" si="296"/>
        <v>-</v>
      </c>
      <c r="AM500" s="1" t="str">
        <f t="shared" si="297"/>
        <v>-</v>
      </c>
      <c r="AN500" s="1" t="str">
        <f t="shared" si="298"/>
        <v>-</v>
      </c>
      <c r="AO500" s="1" t="str">
        <f t="shared" si="299"/>
        <v>-</v>
      </c>
      <c r="AP500" s="1" t="str">
        <f t="shared" si="309"/>
        <v>-</v>
      </c>
      <c r="AQ500" s="1">
        <f t="shared" si="300"/>
        <v>1.5367386152105647</v>
      </c>
      <c r="AR500" s="1" t="str">
        <f t="shared" si="301"/>
        <v>-</v>
      </c>
      <c r="AS500" s="1" t="str">
        <f t="shared" si="302"/>
        <v>-</v>
      </c>
      <c r="AT500" s="1" t="str">
        <f t="shared" si="303"/>
        <v>-</v>
      </c>
      <c r="AU500" s="1" t="str">
        <f t="shared" si="304"/>
        <v>-</v>
      </c>
      <c r="AV500" s="1" t="str">
        <f t="shared" si="305"/>
        <v>-</v>
      </c>
      <c r="AW500" s="5">
        <f t="shared" si="310"/>
        <v>12</v>
      </c>
      <c r="AX500" s="1">
        <f t="shared" si="311"/>
        <v>1.5367386152105647</v>
      </c>
    </row>
    <row r="501" spans="1:50" x14ac:dyDescent="0.2">
      <c r="A501" s="4">
        <v>499</v>
      </c>
      <c r="B501" s="21">
        <v>0.498854048373085</v>
      </c>
      <c r="C501" s="21">
        <v>15.888999999999999</v>
      </c>
      <c r="D501" s="21">
        <v>29</v>
      </c>
      <c r="E501" s="21">
        <v>2</v>
      </c>
      <c r="F501" s="21">
        <v>69</v>
      </c>
      <c r="G501" s="21">
        <v>6.0292581727233099</v>
      </c>
      <c r="H501" s="21">
        <v>6</v>
      </c>
      <c r="I501" s="21">
        <v>1500</v>
      </c>
      <c r="J501" s="21">
        <v>185</v>
      </c>
      <c r="K501" s="21">
        <v>12.5</v>
      </c>
      <c r="L501" s="2">
        <f t="shared" si="273"/>
        <v>2</v>
      </c>
      <c r="M501" s="2">
        <f t="shared" si="274"/>
        <v>4</v>
      </c>
      <c r="N501" s="2">
        <f t="shared" si="275"/>
        <v>5</v>
      </c>
      <c r="O501" s="2">
        <f t="shared" si="276"/>
        <v>3</v>
      </c>
      <c r="P501" s="2">
        <f t="shared" si="277"/>
        <v>4</v>
      </c>
      <c r="Q501" s="2">
        <f t="shared" si="278"/>
        <v>5</v>
      </c>
      <c r="R501" s="2">
        <f t="shared" si="279"/>
        <v>4</v>
      </c>
      <c r="S501" s="2">
        <f t="shared" si="280"/>
        <v>5</v>
      </c>
      <c r="T501" s="2">
        <f t="shared" si="281"/>
        <v>5</v>
      </c>
      <c r="U501" s="2">
        <f t="shared" si="282"/>
        <v>4</v>
      </c>
      <c r="V501" s="10">
        <f t="shared" si="283"/>
        <v>0</v>
      </c>
      <c r="W501" s="2">
        <f t="shared" si="284"/>
        <v>0</v>
      </c>
      <c r="X501" s="2">
        <f t="shared" si="285"/>
        <v>0</v>
      </c>
      <c r="Y501" s="2">
        <f t="shared" si="286"/>
        <v>0</v>
      </c>
      <c r="Z501" s="2">
        <f t="shared" si="287"/>
        <v>0</v>
      </c>
      <c r="AA501" s="2">
        <f t="shared" si="288"/>
        <v>0</v>
      </c>
      <c r="AB501" s="2">
        <f t="shared" si="289"/>
        <v>0</v>
      </c>
      <c r="AC501" s="2">
        <f t="shared" si="306"/>
        <v>5</v>
      </c>
      <c r="AD501" s="5">
        <f t="shared" si="307"/>
        <v>3</v>
      </c>
      <c r="AE501">
        <f t="shared" si="308"/>
        <v>4</v>
      </c>
      <c r="AF501" s="1" t="str">
        <f t="shared" si="290"/>
        <v>-</v>
      </c>
      <c r="AG501" s="1" t="str">
        <f t="shared" si="291"/>
        <v>-</v>
      </c>
      <c r="AH501" s="1">
        <f t="shared" si="292"/>
        <v>2.9233302136192245</v>
      </c>
      <c r="AI501" s="1" t="str">
        <f t="shared" si="293"/>
        <v>-</v>
      </c>
      <c r="AJ501" s="1" t="str">
        <f t="shared" si="294"/>
        <v>-</v>
      </c>
      <c r="AK501" s="1">
        <f t="shared" si="295"/>
        <v>2.2014878347333209</v>
      </c>
      <c r="AL501" s="1" t="str">
        <f t="shared" si="296"/>
        <v>-</v>
      </c>
      <c r="AM501" s="1">
        <f t="shared" si="297"/>
        <v>2.4642466554394744</v>
      </c>
      <c r="AN501" s="1">
        <f t="shared" si="298"/>
        <v>2.4232637514864432</v>
      </c>
      <c r="AO501" s="1" t="str">
        <f t="shared" si="299"/>
        <v>-</v>
      </c>
      <c r="AP501" s="1" t="str">
        <f t="shared" si="309"/>
        <v>-</v>
      </c>
      <c r="AQ501" s="1" t="str">
        <f t="shared" si="300"/>
        <v>-</v>
      </c>
      <c r="AR501" s="1" t="str">
        <f t="shared" si="301"/>
        <v>-</v>
      </c>
      <c r="AS501" s="1" t="str">
        <f t="shared" si="302"/>
        <v>-</v>
      </c>
      <c r="AT501" s="1" t="str">
        <f t="shared" si="303"/>
        <v>-</v>
      </c>
      <c r="AU501" s="1" t="str">
        <f t="shared" si="304"/>
        <v>-</v>
      </c>
      <c r="AV501" s="1" t="str">
        <f t="shared" si="305"/>
        <v>-</v>
      </c>
      <c r="AW501" s="5">
        <f t="shared" si="310"/>
        <v>6</v>
      </c>
      <c r="AX501" s="1">
        <f t="shared" si="311"/>
        <v>2.2014878347333209</v>
      </c>
    </row>
    <row r="502" spans="1:50" x14ac:dyDescent="0.2">
      <c r="A502" s="4">
        <v>500</v>
      </c>
      <c r="B502" s="21">
        <v>0.49872237430623201</v>
      </c>
      <c r="C502" s="21">
        <v>2.3679999999999999</v>
      </c>
      <c r="D502" s="21">
        <v>3</v>
      </c>
      <c r="E502" s="21">
        <v>20</v>
      </c>
      <c r="F502" s="21">
        <v>77</v>
      </c>
      <c r="G502" s="21">
        <v>7.6951422834925296</v>
      </c>
      <c r="H502" s="21">
        <v>6</v>
      </c>
      <c r="I502" s="21">
        <v>1500</v>
      </c>
      <c r="J502" s="21">
        <v>185</v>
      </c>
      <c r="K502" s="21">
        <v>12.5</v>
      </c>
      <c r="L502" s="2">
        <f t="shared" si="273"/>
        <v>2</v>
      </c>
      <c r="M502" s="2">
        <f t="shared" si="274"/>
        <v>4</v>
      </c>
      <c r="N502" s="2">
        <f t="shared" si="275"/>
        <v>6</v>
      </c>
      <c r="O502" s="2">
        <f t="shared" si="276"/>
        <v>2</v>
      </c>
      <c r="P502" s="2">
        <f t="shared" si="277"/>
        <v>3</v>
      </c>
      <c r="Q502" s="2">
        <f t="shared" si="278"/>
        <v>5</v>
      </c>
      <c r="R502" s="2">
        <f t="shared" si="279"/>
        <v>3</v>
      </c>
      <c r="S502" s="2">
        <f t="shared" si="280"/>
        <v>4</v>
      </c>
      <c r="T502" s="2">
        <f t="shared" si="281"/>
        <v>4</v>
      </c>
      <c r="U502" s="2">
        <f t="shared" si="282"/>
        <v>4</v>
      </c>
      <c r="V502" s="10">
        <f t="shared" si="283"/>
        <v>0</v>
      </c>
      <c r="W502" s="2">
        <f t="shared" si="284"/>
        <v>0</v>
      </c>
      <c r="X502" s="2">
        <f t="shared" si="285"/>
        <v>0</v>
      </c>
      <c r="Y502" s="2">
        <f t="shared" si="286"/>
        <v>0</v>
      </c>
      <c r="Z502" s="2">
        <f t="shared" si="287"/>
        <v>0</v>
      </c>
      <c r="AA502" s="2">
        <f t="shared" si="288"/>
        <v>0</v>
      </c>
      <c r="AB502" s="2">
        <f t="shared" si="289"/>
        <v>0</v>
      </c>
      <c r="AC502" s="2">
        <f t="shared" si="306"/>
        <v>6</v>
      </c>
      <c r="AD502" s="5">
        <f t="shared" si="307"/>
        <v>3</v>
      </c>
      <c r="AE502">
        <f t="shared" si="308"/>
        <v>1</v>
      </c>
      <c r="AF502" s="1" t="str">
        <f t="shared" si="290"/>
        <v>-</v>
      </c>
      <c r="AG502" s="1" t="str">
        <f t="shared" si="291"/>
        <v>-</v>
      </c>
      <c r="AH502" s="1">
        <f t="shared" si="292"/>
        <v>2.8223358694613725</v>
      </c>
      <c r="AI502" s="1" t="str">
        <f t="shared" si="293"/>
        <v>-</v>
      </c>
      <c r="AJ502" s="1" t="str">
        <f t="shared" si="294"/>
        <v>-</v>
      </c>
      <c r="AK502" s="1" t="str">
        <f t="shared" si="295"/>
        <v>-</v>
      </c>
      <c r="AL502" s="1" t="str">
        <f t="shared" si="296"/>
        <v>-</v>
      </c>
      <c r="AM502" s="1" t="str">
        <f t="shared" si="297"/>
        <v>-</v>
      </c>
      <c r="AN502" s="1" t="str">
        <f t="shared" si="298"/>
        <v>-</v>
      </c>
      <c r="AO502" s="1" t="str">
        <f t="shared" si="299"/>
        <v>-</v>
      </c>
      <c r="AP502" s="1" t="str">
        <f t="shared" si="309"/>
        <v>-</v>
      </c>
      <c r="AQ502" s="1" t="str">
        <f t="shared" si="300"/>
        <v>-</v>
      </c>
      <c r="AR502" s="1" t="str">
        <f t="shared" si="301"/>
        <v>-</v>
      </c>
      <c r="AS502" s="1" t="str">
        <f t="shared" si="302"/>
        <v>-</v>
      </c>
      <c r="AT502" s="1" t="str">
        <f t="shared" si="303"/>
        <v>-</v>
      </c>
      <c r="AU502" s="1" t="str">
        <f t="shared" si="304"/>
        <v>-</v>
      </c>
      <c r="AV502" s="1" t="str">
        <f t="shared" si="305"/>
        <v>-</v>
      </c>
      <c r="AW502" s="5">
        <f t="shared" si="310"/>
        <v>3</v>
      </c>
      <c r="AX502" s="1">
        <f t="shared" si="311"/>
        <v>2.8223358694613725</v>
      </c>
    </row>
    <row r="503" spans="1:50" x14ac:dyDescent="0.2">
      <c r="A503" s="4">
        <v>501</v>
      </c>
      <c r="B503" s="21">
        <v>0.39817023956307201</v>
      </c>
      <c r="C503" s="21">
        <v>56.412999999999997</v>
      </c>
      <c r="D503" s="21">
        <v>64</v>
      </c>
      <c r="E503" s="21">
        <v>29</v>
      </c>
      <c r="F503" s="21">
        <v>7</v>
      </c>
      <c r="G503" s="21">
        <v>11.966944457857901</v>
      </c>
      <c r="H503" s="21">
        <v>7</v>
      </c>
      <c r="I503" s="21">
        <v>1500</v>
      </c>
      <c r="J503" s="21">
        <v>0.15</v>
      </c>
      <c r="K503" s="21">
        <v>37.5</v>
      </c>
      <c r="L503" s="2">
        <f t="shared" si="273"/>
        <v>5</v>
      </c>
      <c r="M503" s="2">
        <f t="shared" si="274"/>
        <v>8</v>
      </c>
      <c r="N503" s="2">
        <f t="shared" si="275"/>
        <v>7</v>
      </c>
      <c r="O503" s="2">
        <f t="shared" si="276"/>
        <v>4</v>
      </c>
      <c r="P503" s="2">
        <f t="shared" si="277"/>
        <v>3</v>
      </c>
      <c r="Q503" s="2">
        <f t="shared" si="278"/>
        <v>3</v>
      </c>
      <c r="R503" s="2">
        <f t="shared" si="279"/>
        <v>5</v>
      </c>
      <c r="S503" s="2">
        <f t="shared" si="280"/>
        <v>2</v>
      </c>
      <c r="T503" s="2">
        <f t="shared" si="281"/>
        <v>2</v>
      </c>
      <c r="U503" s="2">
        <f t="shared" si="282"/>
        <v>4</v>
      </c>
      <c r="V503" s="10">
        <f t="shared" si="283"/>
        <v>0</v>
      </c>
      <c r="W503" s="2">
        <f t="shared" si="284"/>
        <v>0</v>
      </c>
      <c r="X503" s="2">
        <f t="shared" si="285"/>
        <v>0</v>
      </c>
      <c r="Y503" s="2">
        <f t="shared" si="286"/>
        <v>0</v>
      </c>
      <c r="Z503" s="2">
        <f t="shared" si="287"/>
        <v>0</v>
      </c>
      <c r="AA503" s="2">
        <f t="shared" si="288"/>
        <v>0</v>
      </c>
      <c r="AB503" s="2">
        <f t="shared" si="289"/>
        <v>0</v>
      </c>
      <c r="AC503" s="2">
        <f t="shared" si="306"/>
        <v>8</v>
      </c>
      <c r="AD503" s="5">
        <f t="shared" si="307"/>
        <v>2</v>
      </c>
      <c r="AE503">
        <f t="shared" si="308"/>
        <v>1</v>
      </c>
      <c r="AF503" s="1" t="str">
        <f t="shared" si="290"/>
        <v>-</v>
      </c>
      <c r="AG503" s="1">
        <f t="shared" si="291"/>
        <v>2.0418713042271168</v>
      </c>
      <c r="AH503" s="1" t="str">
        <f t="shared" si="292"/>
        <v>-</v>
      </c>
      <c r="AI503" s="1" t="str">
        <f t="shared" si="293"/>
        <v>-</v>
      </c>
      <c r="AJ503" s="1" t="str">
        <f t="shared" si="294"/>
        <v>-</v>
      </c>
      <c r="AK503" s="1" t="str">
        <f t="shared" si="295"/>
        <v>-</v>
      </c>
      <c r="AL503" s="1" t="str">
        <f t="shared" si="296"/>
        <v>-</v>
      </c>
      <c r="AM503" s="1" t="str">
        <f t="shared" si="297"/>
        <v>-</v>
      </c>
      <c r="AN503" s="1" t="str">
        <f t="shared" si="298"/>
        <v>-</v>
      </c>
      <c r="AO503" s="1" t="str">
        <f t="shared" si="299"/>
        <v>-</v>
      </c>
      <c r="AP503" s="1" t="str">
        <f t="shared" si="309"/>
        <v>-</v>
      </c>
      <c r="AQ503" s="1" t="str">
        <f t="shared" si="300"/>
        <v>-</v>
      </c>
      <c r="AR503" s="1" t="str">
        <f t="shared" si="301"/>
        <v>-</v>
      </c>
      <c r="AS503" s="1" t="str">
        <f t="shared" si="302"/>
        <v>-</v>
      </c>
      <c r="AT503" s="1" t="str">
        <f t="shared" si="303"/>
        <v>-</v>
      </c>
      <c r="AU503" s="1" t="str">
        <f t="shared" si="304"/>
        <v>-</v>
      </c>
      <c r="AV503" s="1" t="str">
        <f t="shared" si="305"/>
        <v>-</v>
      </c>
      <c r="AW503" s="5">
        <f t="shared" si="310"/>
        <v>2</v>
      </c>
      <c r="AX503" s="1">
        <f t="shared" si="311"/>
        <v>2.0418713042271168</v>
      </c>
    </row>
    <row r="504" spans="1:50" x14ac:dyDescent="0.2">
      <c r="A504" s="4">
        <v>502</v>
      </c>
      <c r="B504" s="21">
        <v>0.31921047267817898</v>
      </c>
      <c r="C504" s="21">
        <v>1.873</v>
      </c>
      <c r="D504" s="21">
        <v>58</v>
      </c>
      <c r="E504" s="21">
        <v>36</v>
      </c>
      <c r="F504" s="21">
        <v>6</v>
      </c>
      <c r="G504" s="21">
        <v>14.8353492243186</v>
      </c>
      <c r="H504" s="21">
        <v>7</v>
      </c>
      <c r="I504" s="21">
        <v>1500</v>
      </c>
      <c r="J504" s="21">
        <v>0.15</v>
      </c>
      <c r="K504" s="21">
        <v>37.5</v>
      </c>
      <c r="L504" s="2">
        <f t="shared" si="273"/>
        <v>5</v>
      </c>
      <c r="M504" s="2">
        <f t="shared" si="274"/>
        <v>10</v>
      </c>
      <c r="N504" s="2">
        <f t="shared" si="275"/>
        <v>7</v>
      </c>
      <c r="O504" s="2">
        <f t="shared" si="276"/>
        <v>5</v>
      </c>
      <c r="P504" s="2">
        <f t="shared" si="277"/>
        <v>4</v>
      </c>
      <c r="Q504" s="2">
        <f t="shared" si="278"/>
        <v>3</v>
      </c>
      <c r="R504" s="2">
        <f t="shared" si="279"/>
        <v>5</v>
      </c>
      <c r="S504" s="2">
        <f t="shared" si="280"/>
        <v>2</v>
      </c>
      <c r="T504" s="2">
        <f t="shared" si="281"/>
        <v>2</v>
      </c>
      <c r="U504" s="2">
        <f t="shared" si="282"/>
        <v>4</v>
      </c>
      <c r="V504" s="10">
        <f t="shared" si="283"/>
        <v>0</v>
      </c>
      <c r="W504" s="2">
        <f t="shared" si="284"/>
        <v>0</v>
      </c>
      <c r="X504" s="2">
        <f t="shared" si="285"/>
        <v>0</v>
      </c>
      <c r="Y504" s="2">
        <f t="shared" si="286"/>
        <v>0</v>
      </c>
      <c r="Z504" s="2">
        <f t="shared" si="287"/>
        <v>0</v>
      </c>
      <c r="AA504" s="2">
        <f t="shared" si="288"/>
        <v>0</v>
      </c>
      <c r="AB504" s="2">
        <f t="shared" si="289"/>
        <v>0</v>
      </c>
      <c r="AC504" s="2">
        <f t="shared" si="306"/>
        <v>10</v>
      </c>
      <c r="AD504" s="5">
        <f t="shared" si="307"/>
        <v>2</v>
      </c>
      <c r="AE504">
        <f t="shared" si="308"/>
        <v>1</v>
      </c>
      <c r="AF504" s="1" t="str">
        <f t="shared" si="290"/>
        <v>-</v>
      </c>
      <c r="AG504" s="1">
        <f t="shared" si="291"/>
        <v>1.8045357810120413</v>
      </c>
      <c r="AH504" s="1" t="str">
        <f t="shared" si="292"/>
        <v>-</v>
      </c>
      <c r="AI504" s="1" t="str">
        <f t="shared" si="293"/>
        <v>-</v>
      </c>
      <c r="AJ504" s="1" t="str">
        <f t="shared" si="294"/>
        <v>-</v>
      </c>
      <c r="AK504" s="1" t="str">
        <f t="shared" si="295"/>
        <v>-</v>
      </c>
      <c r="AL504" s="1" t="str">
        <f t="shared" si="296"/>
        <v>-</v>
      </c>
      <c r="AM504" s="1" t="str">
        <f t="shared" si="297"/>
        <v>-</v>
      </c>
      <c r="AN504" s="1" t="str">
        <f t="shared" si="298"/>
        <v>-</v>
      </c>
      <c r="AO504" s="1" t="str">
        <f t="shared" si="299"/>
        <v>-</v>
      </c>
      <c r="AP504" s="1" t="str">
        <f t="shared" si="309"/>
        <v>-</v>
      </c>
      <c r="AQ504" s="1" t="str">
        <f t="shared" si="300"/>
        <v>-</v>
      </c>
      <c r="AR504" s="1" t="str">
        <f t="shared" si="301"/>
        <v>-</v>
      </c>
      <c r="AS504" s="1" t="str">
        <f t="shared" si="302"/>
        <v>-</v>
      </c>
      <c r="AT504" s="1" t="str">
        <f t="shared" si="303"/>
        <v>-</v>
      </c>
      <c r="AU504" s="1" t="str">
        <f t="shared" si="304"/>
        <v>-</v>
      </c>
      <c r="AV504" s="1" t="str">
        <f t="shared" si="305"/>
        <v>-</v>
      </c>
      <c r="AW504" s="5">
        <f t="shared" si="310"/>
        <v>2</v>
      </c>
      <c r="AX504" s="1">
        <f t="shared" si="311"/>
        <v>1.8045357810120413</v>
      </c>
    </row>
    <row r="505" spans="1:50" x14ac:dyDescent="0.2">
      <c r="A505" s="4">
        <v>503</v>
      </c>
      <c r="B505" s="21">
        <v>0.45432260197426499</v>
      </c>
      <c r="C505" s="21">
        <v>10.076000000000001</v>
      </c>
      <c r="D505" s="21">
        <v>39</v>
      </c>
      <c r="E505" s="21">
        <v>48</v>
      </c>
      <c r="F505" s="21">
        <v>13</v>
      </c>
      <c r="G505" s="21">
        <v>12.1265185526665</v>
      </c>
      <c r="H505" s="21">
        <v>7</v>
      </c>
      <c r="I505" s="21">
        <v>1500</v>
      </c>
      <c r="J505" s="21">
        <v>0.15</v>
      </c>
      <c r="K505" s="21">
        <v>37.5</v>
      </c>
      <c r="L505" s="2">
        <f t="shared" si="273"/>
        <v>4</v>
      </c>
      <c r="M505" s="2">
        <f t="shared" si="274"/>
        <v>8</v>
      </c>
      <c r="N505" s="2">
        <f t="shared" si="275"/>
        <v>6</v>
      </c>
      <c r="O505" s="2">
        <f t="shared" si="276"/>
        <v>5</v>
      </c>
      <c r="P505" s="2">
        <f t="shared" si="277"/>
        <v>5</v>
      </c>
      <c r="Q505" s="2">
        <f t="shared" si="278"/>
        <v>4</v>
      </c>
      <c r="R505" s="2">
        <f t="shared" si="279"/>
        <v>4</v>
      </c>
      <c r="S505" s="2">
        <f t="shared" si="280"/>
        <v>2</v>
      </c>
      <c r="T505" s="2">
        <f t="shared" si="281"/>
        <v>2</v>
      </c>
      <c r="U505" s="2">
        <f t="shared" si="282"/>
        <v>3</v>
      </c>
      <c r="V505" s="10">
        <f t="shared" si="283"/>
        <v>0</v>
      </c>
      <c r="W505" s="2">
        <f t="shared" si="284"/>
        <v>0</v>
      </c>
      <c r="X505" s="2">
        <f t="shared" si="285"/>
        <v>0</v>
      </c>
      <c r="Y505" s="2">
        <f t="shared" si="286"/>
        <v>0</v>
      </c>
      <c r="Z505" s="2">
        <f t="shared" si="287"/>
        <v>0</v>
      </c>
      <c r="AA505" s="2">
        <f t="shared" si="288"/>
        <v>0</v>
      </c>
      <c r="AB505" s="2">
        <f t="shared" si="289"/>
        <v>0</v>
      </c>
      <c r="AC505" s="2">
        <f t="shared" si="306"/>
        <v>8</v>
      </c>
      <c r="AD505" s="5">
        <f t="shared" si="307"/>
        <v>2</v>
      </c>
      <c r="AE505">
        <f t="shared" si="308"/>
        <v>1</v>
      </c>
      <c r="AF505" s="1" t="str">
        <f t="shared" si="290"/>
        <v>-</v>
      </c>
      <c r="AG505" s="1">
        <f t="shared" si="291"/>
        <v>1.9853861633097156</v>
      </c>
      <c r="AH505" s="1" t="str">
        <f t="shared" si="292"/>
        <v>-</v>
      </c>
      <c r="AI505" s="1" t="str">
        <f t="shared" si="293"/>
        <v>-</v>
      </c>
      <c r="AJ505" s="1" t="str">
        <f t="shared" si="294"/>
        <v>-</v>
      </c>
      <c r="AK505" s="1" t="str">
        <f t="shared" si="295"/>
        <v>-</v>
      </c>
      <c r="AL505" s="1" t="str">
        <f t="shared" si="296"/>
        <v>-</v>
      </c>
      <c r="AM505" s="1" t="str">
        <f t="shared" si="297"/>
        <v>-</v>
      </c>
      <c r="AN505" s="1" t="str">
        <f t="shared" si="298"/>
        <v>-</v>
      </c>
      <c r="AO505" s="1" t="str">
        <f t="shared" si="299"/>
        <v>-</v>
      </c>
      <c r="AP505" s="1" t="str">
        <f t="shared" si="309"/>
        <v>-</v>
      </c>
      <c r="AQ505" s="1" t="str">
        <f t="shared" si="300"/>
        <v>-</v>
      </c>
      <c r="AR505" s="1" t="str">
        <f t="shared" si="301"/>
        <v>-</v>
      </c>
      <c r="AS505" s="1" t="str">
        <f t="shared" si="302"/>
        <v>-</v>
      </c>
      <c r="AT505" s="1" t="str">
        <f t="shared" si="303"/>
        <v>-</v>
      </c>
      <c r="AU505" s="1" t="str">
        <f t="shared" si="304"/>
        <v>-</v>
      </c>
      <c r="AV505" s="1" t="str">
        <f t="shared" si="305"/>
        <v>-</v>
      </c>
      <c r="AW505" s="5">
        <f t="shared" si="310"/>
        <v>2</v>
      </c>
      <c r="AX505" s="1">
        <f t="shared" si="311"/>
        <v>1.9853861633097156</v>
      </c>
    </row>
    <row r="506" spans="1:50" x14ac:dyDescent="0.2">
      <c r="A506" s="4">
        <v>504</v>
      </c>
      <c r="B506" s="21">
        <v>0.34795472025871299</v>
      </c>
      <c r="C506" s="21">
        <v>48.947000000000003</v>
      </c>
      <c r="D506" s="21">
        <v>100</v>
      </c>
      <c r="E506" s="21">
        <v>0</v>
      </c>
      <c r="F506" s="21">
        <v>0</v>
      </c>
      <c r="G506" s="21">
        <v>9.7894114581746106</v>
      </c>
      <c r="H506" s="21">
        <v>6</v>
      </c>
      <c r="I506" s="21">
        <v>1500</v>
      </c>
      <c r="J506" s="21">
        <v>0.15</v>
      </c>
      <c r="K506" s="21">
        <v>37.5</v>
      </c>
      <c r="L506" s="2">
        <f t="shared" si="273"/>
        <v>5</v>
      </c>
      <c r="M506" s="2">
        <f t="shared" si="274"/>
        <v>6</v>
      </c>
      <c r="N506" s="2">
        <f t="shared" si="275"/>
        <v>7</v>
      </c>
      <c r="O506" s="2">
        <f t="shared" si="276"/>
        <v>3</v>
      </c>
      <c r="P506" s="2">
        <f t="shared" si="277"/>
        <v>3</v>
      </c>
      <c r="Q506" s="2">
        <f t="shared" si="278"/>
        <v>4</v>
      </c>
      <c r="R506" s="2">
        <f t="shared" si="279"/>
        <v>5</v>
      </c>
      <c r="S506" s="2">
        <f t="shared" si="280"/>
        <v>5</v>
      </c>
      <c r="T506" s="2">
        <f t="shared" si="281"/>
        <v>5</v>
      </c>
      <c r="U506" s="2">
        <f t="shared" si="282"/>
        <v>4</v>
      </c>
      <c r="V506" s="10">
        <f t="shared" si="283"/>
        <v>0</v>
      </c>
      <c r="W506" s="2">
        <f t="shared" si="284"/>
        <v>0</v>
      </c>
      <c r="X506" s="2">
        <f t="shared" si="285"/>
        <v>0</v>
      </c>
      <c r="Y506" s="2">
        <f t="shared" si="286"/>
        <v>0</v>
      </c>
      <c r="Z506" s="2">
        <f t="shared" si="287"/>
        <v>0</v>
      </c>
      <c r="AA506" s="2">
        <f t="shared" si="288"/>
        <v>0</v>
      </c>
      <c r="AB506" s="2">
        <f t="shared" si="289"/>
        <v>0</v>
      </c>
      <c r="AC506" s="2">
        <f t="shared" si="306"/>
        <v>7</v>
      </c>
      <c r="AD506" s="5">
        <f t="shared" si="307"/>
        <v>3</v>
      </c>
      <c r="AE506">
        <f t="shared" si="308"/>
        <v>1</v>
      </c>
      <c r="AF506" s="1" t="str">
        <f t="shared" si="290"/>
        <v>-</v>
      </c>
      <c r="AG506" s="1" t="str">
        <f t="shared" si="291"/>
        <v>-</v>
      </c>
      <c r="AH506" s="1">
        <f t="shared" si="292"/>
        <v>1.4418289370780872</v>
      </c>
      <c r="AI506" s="1" t="str">
        <f t="shared" si="293"/>
        <v>-</v>
      </c>
      <c r="AJ506" s="1" t="str">
        <f t="shared" si="294"/>
        <v>-</v>
      </c>
      <c r="AK506" s="1" t="str">
        <f t="shared" si="295"/>
        <v>-</v>
      </c>
      <c r="AL506" s="1" t="str">
        <f t="shared" si="296"/>
        <v>-</v>
      </c>
      <c r="AM506" s="1" t="str">
        <f t="shared" si="297"/>
        <v>-</v>
      </c>
      <c r="AN506" s="1" t="str">
        <f t="shared" si="298"/>
        <v>-</v>
      </c>
      <c r="AO506" s="1" t="str">
        <f t="shared" si="299"/>
        <v>-</v>
      </c>
      <c r="AP506" s="1" t="str">
        <f t="shared" si="309"/>
        <v>-</v>
      </c>
      <c r="AQ506" s="1" t="str">
        <f t="shared" si="300"/>
        <v>-</v>
      </c>
      <c r="AR506" s="1" t="str">
        <f t="shared" si="301"/>
        <v>-</v>
      </c>
      <c r="AS506" s="1" t="str">
        <f t="shared" si="302"/>
        <v>-</v>
      </c>
      <c r="AT506" s="1" t="str">
        <f t="shared" si="303"/>
        <v>-</v>
      </c>
      <c r="AU506" s="1" t="str">
        <f t="shared" si="304"/>
        <v>-</v>
      </c>
      <c r="AV506" s="1" t="str">
        <f t="shared" si="305"/>
        <v>-</v>
      </c>
      <c r="AW506" s="5">
        <f t="shared" si="310"/>
        <v>3</v>
      </c>
      <c r="AX506" s="1">
        <f t="shared" si="311"/>
        <v>1.4418289370780872</v>
      </c>
    </row>
    <row r="507" spans="1:50" x14ac:dyDescent="0.2">
      <c r="A507" s="4">
        <v>505</v>
      </c>
      <c r="B507" s="21">
        <v>0.37732273286961998</v>
      </c>
      <c r="C507" s="21">
        <v>0.50900000000000001</v>
      </c>
      <c r="D507" s="21">
        <v>67</v>
      </c>
      <c r="E507" s="21">
        <v>0</v>
      </c>
      <c r="F507" s="21">
        <v>33</v>
      </c>
      <c r="G507" s="21">
        <v>7.6325958183877001</v>
      </c>
      <c r="H507" s="21">
        <v>6</v>
      </c>
      <c r="I507" s="21">
        <v>1500</v>
      </c>
      <c r="J507" s="21">
        <v>0.15</v>
      </c>
      <c r="K507" s="21">
        <v>37.5</v>
      </c>
      <c r="L507" s="2">
        <f t="shared" si="273"/>
        <v>3</v>
      </c>
      <c r="M507" s="2">
        <f t="shared" si="274"/>
        <v>6</v>
      </c>
      <c r="N507" s="2">
        <f t="shared" si="275"/>
        <v>7</v>
      </c>
      <c r="O507" s="2">
        <f t="shared" si="276"/>
        <v>4</v>
      </c>
      <c r="P507" s="2">
        <f t="shared" si="277"/>
        <v>5</v>
      </c>
      <c r="Q507" s="2">
        <f t="shared" si="278"/>
        <v>6</v>
      </c>
      <c r="R507" s="2">
        <f t="shared" si="279"/>
        <v>5</v>
      </c>
      <c r="S507" s="2">
        <f t="shared" si="280"/>
        <v>5</v>
      </c>
      <c r="T507" s="2">
        <f t="shared" si="281"/>
        <v>5</v>
      </c>
      <c r="U507" s="2">
        <f t="shared" si="282"/>
        <v>4</v>
      </c>
      <c r="V507" s="10">
        <f t="shared" si="283"/>
        <v>0</v>
      </c>
      <c r="W507" s="2">
        <f t="shared" si="284"/>
        <v>0</v>
      </c>
      <c r="X507" s="2">
        <f t="shared" si="285"/>
        <v>0</v>
      </c>
      <c r="Y507" s="2">
        <f t="shared" si="286"/>
        <v>0</v>
      </c>
      <c r="Z507" s="2">
        <f t="shared" si="287"/>
        <v>0</v>
      </c>
      <c r="AA507" s="2">
        <f t="shared" si="288"/>
        <v>0</v>
      </c>
      <c r="AB507" s="2">
        <f t="shared" si="289"/>
        <v>0</v>
      </c>
      <c r="AC507" s="2">
        <f t="shared" si="306"/>
        <v>7</v>
      </c>
      <c r="AD507" s="5">
        <f t="shared" si="307"/>
        <v>3</v>
      </c>
      <c r="AE507">
        <f t="shared" si="308"/>
        <v>1</v>
      </c>
      <c r="AF507" s="1" t="str">
        <f t="shared" si="290"/>
        <v>-</v>
      </c>
      <c r="AG507" s="1" t="str">
        <f t="shared" si="291"/>
        <v>-</v>
      </c>
      <c r="AH507" s="1">
        <f t="shared" si="292"/>
        <v>1.8614063824744664</v>
      </c>
      <c r="AI507" s="1" t="str">
        <f t="shared" si="293"/>
        <v>-</v>
      </c>
      <c r="AJ507" s="1" t="str">
        <f t="shared" si="294"/>
        <v>-</v>
      </c>
      <c r="AK507" s="1" t="str">
        <f t="shared" si="295"/>
        <v>-</v>
      </c>
      <c r="AL507" s="1" t="str">
        <f t="shared" si="296"/>
        <v>-</v>
      </c>
      <c r="AM507" s="1" t="str">
        <f t="shared" si="297"/>
        <v>-</v>
      </c>
      <c r="AN507" s="1" t="str">
        <f t="shared" si="298"/>
        <v>-</v>
      </c>
      <c r="AO507" s="1" t="str">
        <f t="shared" si="299"/>
        <v>-</v>
      </c>
      <c r="AP507" s="1" t="str">
        <f t="shared" si="309"/>
        <v>-</v>
      </c>
      <c r="AQ507" s="1" t="str">
        <f t="shared" si="300"/>
        <v>-</v>
      </c>
      <c r="AR507" s="1" t="str">
        <f t="shared" si="301"/>
        <v>-</v>
      </c>
      <c r="AS507" s="1" t="str">
        <f t="shared" si="302"/>
        <v>-</v>
      </c>
      <c r="AT507" s="1" t="str">
        <f t="shared" si="303"/>
        <v>-</v>
      </c>
      <c r="AU507" s="1" t="str">
        <f t="shared" si="304"/>
        <v>-</v>
      </c>
      <c r="AV507" s="1" t="str">
        <f t="shared" si="305"/>
        <v>-</v>
      </c>
      <c r="AW507" s="5">
        <f t="shared" si="310"/>
        <v>3</v>
      </c>
      <c r="AX507" s="1">
        <f t="shared" si="311"/>
        <v>1.8614063824744664</v>
      </c>
    </row>
    <row r="508" spans="1:50" x14ac:dyDescent="0.2">
      <c r="A508" s="4">
        <v>506</v>
      </c>
      <c r="B508" s="21">
        <v>0.41889012084506899</v>
      </c>
      <c r="C508" s="21">
        <v>1.2150000000000001</v>
      </c>
      <c r="D508" s="21">
        <v>62</v>
      </c>
      <c r="E508" s="21">
        <v>37</v>
      </c>
      <c r="F508" s="21">
        <v>1</v>
      </c>
      <c r="G508" s="21">
        <v>11.804482901455399</v>
      </c>
      <c r="H508" s="21">
        <v>7</v>
      </c>
      <c r="I508" s="21">
        <v>1500</v>
      </c>
      <c r="J508" s="21">
        <v>0.15</v>
      </c>
      <c r="K508" s="21">
        <v>37.5</v>
      </c>
      <c r="L508" s="2">
        <f t="shared" si="273"/>
        <v>3</v>
      </c>
      <c r="M508" s="2">
        <f t="shared" si="274"/>
        <v>10</v>
      </c>
      <c r="N508" s="2">
        <f t="shared" si="275"/>
        <v>8</v>
      </c>
      <c r="O508" s="2">
        <f t="shared" si="276"/>
        <v>6</v>
      </c>
      <c r="P508" s="2">
        <f t="shared" si="277"/>
        <v>4</v>
      </c>
      <c r="Q508" s="2">
        <f t="shared" si="278"/>
        <v>3</v>
      </c>
      <c r="R508" s="2">
        <f t="shared" si="279"/>
        <v>6</v>
      </c>
      <c r="S508" s="2">
        <f t="shared" si="280"/>
        <v>2</v>
      </c>
      <c r="T508" s="2">
        <f t="shared" si="281"/>
        <v>2</v>
      </c>
      <c r="U508" s="2">
        <f t="shared" si="282"/>
        <v>4</v>
      </c>
      <c r="V508" s="10">
        <f t="shared" si="283"/>
        <v>0</v>
      </c>
      <c r="W508" s="2">
        <f t="shared" si="284"/>
        <v>0</v>
      </c>
      <c r="X508" s="2">
        <f t="shared" si="285"/>
        <v>0</v>
      </c>
      <c r="Y508" s="2">
        <f t="shared" si="286"/>
        <v>0</v>
      </c>
      <c r="Z508" s="2">
        <f t="shared" si="287"/>
        <v>0</v>
      </c>
      <c r="AA508" s="2">
        <f t="shared" si="288"/>
        <v>0</v>
      </c>
      <c r="AB508" s="2">
        <f t="shared" si="289"/>
        <v>0</v>
      </c>
      <c r="AC508" s="2">
        <f t="shared" si="306"/>
        <v>10</v>
      </c>
      <c r="AD508" s="5">
        <f t="shared" si="307"/>
        <v>2</v>
      </c>
      <c r="AE508">
        <f t="shared" si="308"/>
        <v>1</v>
      </c>
      <c r="AF508" s="1" t="str">
        <f t="shared" si="290"/>
        <v>-</v>
      </c>
      <c r="AG508" s="1">
        <f t="shared" si="291"/>
        <v>1.756709991726749</v>
      </c>
      <c r="AH508" s="1" t="str">
        <f t="shared" si="292"/>
        <v>-</v>
      </c>
      <c r="AI508" s="1" t="str">
        <f t="shared" si="293"/>
        <v>-</v>
      </c>
      <c r="AJ508" s="1" t="str">
        <f t="shared" si="294"/>
        <v>-</v>
      </c>
      <c r="AK508" s="1" t="str">
        <f t="shared" si="295"/>
        <v>-</v>
      </c>
      <c r="AL508" s="1" t="str">
        <f t="shared" si="296"/>
        <v>-</v>
      </c>
      <c r="AM508" s="1" t="str">
        <f t="shared" si="297"/>
        <v>-</v>
      </c>
      <c r="AN508" s="1" t="str">
        <f t="shared" si="298"/>
        <v>-</v>
      </c>
      <c r="AO508" s="1" t="str">
        <f t="shared" si="299"/>
        <v>-</v>
      </c>
      <c r="AP508" s="1" t="str">
        <f t="shared" si="309"/>
        <v>-</v>
      </c>
      <c r="AQ508" s="1" t="str">
        <f t="shared" si="300"/>
        <v>-</v>
      </c>
      <c r="AR508" s="1" t="str">
        <f t="shared" si="301"/>
        <v>-</v>
      </c>
      <c r="AS508" s="1" t="str">
        <f t="shared" si="302"/>
        <v>-</v>
      </c>
      <c r="AT508" s="1" t="str">
        <f t="shared" si="303"/>
        <v>-</v>
      </c>
      <c r="AU508" s="1" t="str">
        <f t="shared" si="304"/>
        <v>-</v>
      </c>
      <c r="AV508" s="1" t="str">
        <f t="shared" si="305"/>
        <v>-</v>
      </c>
      <c r="AW508" s="5">
        <f t="shared" si="310"/>
        <v>2</v>
      </c>
      <c r="AX508" s="1">
        <f t="shared" si="311"/>
        <v>1.756709991726749</v>
      </c>
    </row>
    <row r="509" spans="1:50" x14ac:dyDescent="0.2">
      <c r="A509" s="4">
        <v>507</v>
      </c>
      <c r="B509" s="21">
        <v>0.37551495534559998</v>
      </c>
      <c r="C509" s="21">
        <v>0.98899999999999999</v>
      </c>
      <c r="D509" s="21">
        <v>67</v>
      </c>
      <c r="E509" s="21">
        <v>34</v>
      </c>
      <c r="F509" s="21">
        <v>-1</v>
      </c>
      <c r="G509" s="21">
        <v>17.118210044893001</v>
      </c>
      <c r="H509" s="21">
        <v>7</v>
      </c>
      <c r="I509" s="21">
        <v>1500</v>
      </c>
      <c r="J509" s="21">
        <v>0.15</v>
      </c>
      <c r="K509" s="21">
        <v>37.5</v>
      </c>
      <c r="L509" s="2">
        <f t="shared" si="273"/>
        <v>4</v>
      </c>
      <c r="M509" s="2">
        <f t="shared" si="274"/>
        <v>10</v>
      </c>
      <c r="N509" s="2">
        <f t="shared" si="275"/>
        <v>8</v>
      </c>
      <c r="O509" s="2">
        <f t="shared" si="276"/>
        <v>6</v>
      </c>
      <c r="P509" s="2">
        <f t="shared" si="277"/>
        <v>4</v>
      </c>
      <c r="Q509" s="2">
        <f t="shared" si="278"/>
        <v>3</v>
      </c>
      <c r="R509" s="2">
        <f t="shared" si="279"/>
        <v>5</v>
      </c>
      <c r="S509" s="2">
        <f t="shared" si="280"/>
        <v>2</v>
      </c>
      <c r="T509" s="2">
        <f t="shared" si="281"/>
        <v>2</v>
      </c>
      <c r="U509" s="2">
        <f t="shared" si="282"/>
        <v>3</v>
      </c>
      <c r="V509" s="10">
        <f t="shared" si="283"/>
        <v>0</v>
      </c>
      <c r="W509" s="2">
        <f t="shared" si="284"/>
        <v>0</v>
      </c>
      <c r="X509" s="2">
        <f t="shared" si="285"/>
        <v>0</v>
      </c>
      <c r="Y509" s="2">
        <f t="shared" si="286"/>
        <v>0</v>
      </c>
      <c r="Z509" s="2">
        <f t="shared" si="287"/>
        <v>0</v>
      </c>
      <c r="AA509" s="2">
        <f t="shared" si="288"/>
        <v>0</v>
      </c>
      <c r="AB509" s="2">
        <f t="shared" si="289"/>
        <v>0</v>
      </c>
      <c r="AC509" s="2">
        <f t="shared" si="306"/>
        <v>10</v>
      </c>
      <c r="AD509" s="5">
        <f t="shared" si="307"/>
        <v>2</v>
      </c>
      <c r="AE509">
        <f t="shared" si="308"/>
        <v>1</v>
      </c>
      <c r="AF509" s="1" t="str">
        <f t="shared" si="290"/>
        <v>-</v>
      </c>
      <c r="AG509" s="1">
        <f t="shared" si="291"/>
        <v>1.8498582809426765</v>
      </c>
      <c r="AH509" s="1" t="str">
        <f t="shared" si="292"/>
        <v>-</v>
      </c>
      <c r="AI509" s="1" t="str">
        <f t="shared" si="293"/>
        <v>-</v>
      </c>
      <c r="AJ509" s="1" t="str">
        <f t="shared" si="294"/>
        <v>-</v>
      </c>
      <c r="AK509" s="1" t="str">
        <f t="shared" si="295"/>
        <v>-</v>
      </c>
      <c r="AL509" s="1" t="str">
        <f t="shared" si="296"/>
        <v>-</v>
      </c>
      <c r="AM509" s="1" t="str">
        <f t="shared" si="297"/>
        <v>-</v>
      </c>
      <c r="AN509" s="1" t="str">
        <f t="shared" si="298"/>
        <v>-</v>
      </c>
      <c r="AO509" s="1" t="str">
        <f t="shared" si="299"/>
        <v>-</v>
      </c>
      <c r="AP509" s="1" t="str">
        <f t="shared" si="309"/>
        <v>-</v>
      </c>
      <c r="AQ509" s="1" t="str">
        <f t="shared" si="300"/>
        <v>-</v>
      </c>
      <c r="AR509" s="1" t="str">
        <f t="shared" si="301"/>
        <v>-</v>
      </c>
      <c r="AS509" s="1" t="str">
        <f t="shared" si="302"/>
        <v>-</v>
      </c>
      <c r="AT509" s="1" t="str">
        <f t="shared" si="303"/>
        <v>-</v>
      </c>
      <c r="AU509" s="1" t="str">
        <f t="shared" si="304"/>
        <v>-</v>
      </c>
      <c r="AV509" s="1" t="str">
        <f t="shared" si="305"/>
        <v>-</v>
      </c>
      <c r="AW509" s="5">
        <f t="shared" si="310"/>
        <v>2</v>
      </c>
      <c r="AX509" s="1">
        <f t="shared" si="311"/>
        <v>1.8498582809426765</v>
      </c>
    </row>
    <row r="510" spans="1:50" x14ac:dyDescent="0.2">
      <c r="A510" s="4">
        <v>508</v>
      </c>
      <c r="B510" s="21">
        <v>0.40099433216324598</v>
      </c>
      <c r="C510" s="21">
        <v>1.8049999999999999</v>
      </c>
      <c r="D510" s="21">
        <v>47</v>
      </c>
      <c r="E510" s="21">
        <v>53</v>
      </c>
      <c r="F510" s="21">
        <v>0</v>
      </c>
      <c r="G510" s="21">
        <v>14.6979791972761</v>
      </c>
      <c r="H510" s="21">
        <v>7</v>
      </c>
      <c r="I510" s="21">
        <v>1500</v>
      </c>
      <c r="J510" s="21">
        <v>0.15</v>
      </c>
      <c r="K510" s="21">
        <v>37.5</v>
      </c>
      <c r="L510" s="2">
        <f t="shared" si="273"/>
        <v>5</v>
      </c>
      <c r="M510" s="2">
        <f t="shared" si="274"/>
        <v>9</v>
      </c>
      <c r="N510" s="2">
        <f t="shared" si="275"/>
        <v>6</v>
      </c>
      <c r="O510" s="2">
        <f t="shared" si="276"/>
        <v>4</v>
      </c>
      <c r="P510" s="2">
        <f t="shared" si="277"/>
        <v>3</v>
      </c>
      <c r="Q510" s="2">
        <f t="shared" si="278"/>
        <v>2</v>
      </c>
      <c r="R510" s="2">
        <f t="shared" si="279"/>
        <v>5</v>
      </c>
      <c r="S510" s="2">
        <f t="shared" si="280"/>
        <v>2</v>
      </c>
      <c r="T510" s="2">
        <f t="shared" si="281"/>
        <v>2</v>
      </c>
      <c r="U510" s="2">
        <f t="shared" si="282"/>
        <v>3</v>
      </c>
      <c r="V510" s="10">
        <f t="shared" si="283"/>
        <v>0</v>
      </c>
      <c r="W510" s="2">
        <f t="shared" si="284"/>
        <v>0</v>
      </c>
      <c r="X510" s="2">
        <f t="shared" si="285"/>
        <v>0</v>
      </c>
      <c r="Y510" s="2">
        <f t="shared" si="286"/>
        <v>0</v>
      </c>
      <c r="Z510" s="2">
        <f t="shared" si="287"/>
        <v>0</v>
      </c>
      <c r="AA510" s="2">
        <f t="shared" si="288"/>
        <v>0</v>
      </c>
      <c r="AB510" s="2">
        <f t="shared" si="289"/>
        <v>0</v>
      </c>
      <c r="AC510" s="2">
        <f t="shared" si="306"/>
        <v>9</v>
      </c>
      <c r="AD510" s="5">
        <f t="shared" si="307"/>
        <v>2</v>
      </c>
      <c r="AE510">
        <f t="shared" si="308"/>
        <v>1</v>
      </c>
      <c r="AF510" s="1" t="str">
        <f t="shared" si="290"/>
        <v>-</v>
      </c>
      <c r="AG510" s="1">
        <f t="shared" si="291"/>
        <v>1.4592028296905359</v>
      </c>
      <c r="AH510" s="1" t="str">
        <f t="shared" si="292"/>
        <v>-</v>
      </c>
      <c r="AI510" s="1" t="str">
        <f t="shared" si="293"/>
        <v>-</v>
      </c>
      <c r="AJ510" s="1" t="str">
        <f t="shared" si="294"/>
        <v>-</v>
      </c>
      <c r="AK510" s="1" t="str">
        <f t="shared" si="295"/>
        <v>-</v>
      </c>
      <c r="AL510" s="1" t="str">
        <f t="shared" si="296"/>
        <v>-</v>
      </c>
      <c r="AM510" s="1" t="str">
        <f t="shared" si="297"/>
        <v>-</v>
      </c>
      <c r="AN510" s="1" t="str">
        <f t="shared" si="298"/>
        <v>-</v>
      </c>
      <c r="AO510" s="1" t="str">
        <f t="shared" si="299"/>
        <v>-</v>
      </c>
      <c r="AP510" s="1" t="str">
        <f t="shared" si="309"/>
        <v>-</v>
      </c>
      <c r="AQ510" s="1" t="str">
        <f t="shared" si="300"/>
        <v>-</v>
      </c>
      <c r="AR510" s="1" t="str">
        <f t="shared" si="301"/>
        <v>-</v>
      </c>
      <c r="AS510" s="1" t="str">
        <f t="shared" si="302"/>
        <v>-</v>
      </c>
      <c r="AT510" s="1" t="str">
        <f t="shared" si="303"/>
        <v>-</v>
      </c>
      <c r="AU510" s="1" t="str">
        <f t="shared" si="304"/>
        <v>-</v>
      </c>
      <c r="AV510" s="1" t="str">
        <f t="shared" si="305"/>
        <v>-</v>
      </c>
      <c r="AW510" s="5">
        <f t="shared" si="310"/>
        <v>2</v>
      </c>
      <c r="AX510" s="1">
        <f t="shared" si="311"/>
        <v>1.4592028296905359</v>
      </c>
    </row>
    <row r="511" spans="1:50" x14ac:dyDescent="0.2">
      <c r="A511" s="4">
        <v>509</v>
      </c>
      <c r="B511" s="21">
        <v>0.18121361871951899</v>
      </c>
      <c r="C511" s="21">
        <v>4.9109999999999996</v>
      </c>
      <c r="D511" s="21">
        <v>94</v>
      </c>
      <c r="E511" s="21">
        <v>5</v>
      </c>
      <c r="F511" s="21">
        <v>1</v>
      </c>
      <c r="G511" s="21">
        <v>11.785890620859</v>
      </c>
      <c r="H511" s="21">
        <v>7</v>
      </c>
      <c r="I511" s="21">
        <v>1500</v>
      </c>
      <c r="J511" s="21">
        <v>0.15</v>
      </c>
      <c r="K511" s="21">
        <v>37.5</v>
      </c>
      <c r="L511" s="2">
        <f t="shared" si="273"/>
        <v>4</v>
      </c>
      <c r="M511" s="2">
        <f t="shared" si="274"/>
        <v>6</v>
      </c>
      <c r="N511" s="2">
        <f t="shared" si="275"/>
        <v>4</v>
      </c>
      <c r="O511" s="2">
        <f t="shared" si="276"/>
        <v>4</v>
      </c>
      <c r="P511" s="2">
        <f t="shared" si="277"/>
        <v>3</v>
      </c>
      <c r="Q511" s="2">
        <f t="shared" si="278"/>
        <v>2</v>
      </c>
      <c r="R511" s="2">
        <f t="shared" si="279"/>
        <v>4</v>
      </c>
      <c r="S511" s="2">
        <f t="shared" si="280"/>
        <v>3</v>
      </c>
      <c r="T511" s="2">
        <f t="shared" si="281"/>
        <v>3</v>
      </c>
      <c r="U511" s="2">
        <f t="shared" si="282"/>
        <v>3</v>
      </c>
      <c r="V511" s="10">
        <f t="shared" si="283"/>
        <v>0</v>
      </c>
      <c r="W511" s="2">
        <f t="shared" si="284"/>
        <v>0</v>
      </c>
      <c r="X511" s="2">
        <f t="shared" si="285"/>
        <v>0</v>
      </c>
      <c r="Y511" s="2">
        <f t="shared" si="286"/>
        <v>0</v>
      </c>
      <c r="Z511" s="2">
        <f t="shared" si="287"/>
        <v>0</v>
      </c>
      <c r="AA511" s="2">
        <f t="shared" si="288"/>
        <v>0</v>
      </c>
      <c r="AB511" s="2">
        <f t="shared" si="289"/>
        <v>0</v>
      </c>
      <c r="AC511" s="2">
        <f t="shared" si="306"/>
        <v>6</v>
      </c>
      <c r="AD511" s="5">
        <f t="shared" si="307"/>
        <v>2</v>
      </c>
      <c r="AE511">
        <f t="shared" si="308"/>
        <v>1</v>
      </c>
      <c r="AF511" s="1" t="str">
        <f t="shared" si="290"/>
        <v>-</v>
      </c>
      <c r="AG511" s="1">
        <f t="shared" si="291"/>
        <v>2.3786151642479814</v>
      </c>
      <c r="AH511" s="1" t="str">
        <f t="shared" si="292"/>
        <v>-</v>
      </c>
      <c r="AI511" s="1" t="str">
        <f t="shared" si="293"/>
        <v>-</v>
      </c>
      <c r="AJ511" s="1" t="str">
        <f t="shared" si="294"/>
        <v>-</v>
      </c>
      <c r="AK511" s="1" t="str">
        <f t="shared" si="295"/>
        <v>-</v>
      </c>
      <c r="AL511" s="1" t="str">
        <f t="shared" si="296"/>
        <v>-</v>
      </c>
      <c r="AM511" s="1" t="str">
        <f t="shared" si="297"/>
        <v>-</v>
      </c>
      <c r="AN511" s="1" t="str">
        <f t="shared" si="298"/>
        <v>-</v>
      </c>
      <c r="AO511" s="1" t="str">
        <f t="shared" si="299"/>
        <v>-</v>
      </c>
      <c r="AP511" s="1" t="str">
        <f t="shared" si="309"/>
        <v>-</v>
      </c>
      <c r="AQ511" s="1" t="str">
        <f t="shared" si="300"/>
        <v>-</v>
      </c>
      <c r="AR511" s="1" t="str">
        <f t="shared" si="301"/>
        <v>-</v>
      </c>
      <c r="AS511" s="1" t="str">
        <f t="shared" si="302"/>
        <v>-</v>
      </c>
      <c r="AT511" s="1" t="str">
        <f t="shared" si="303"/>
        <v>-</v>
      </c>
      <c r="AU511" s="1" t="str">
        <f t="shared" si="304"/>
        <v>-</v>
      </c>
      <c r="AV511" s="1" t="str">
        <f t="shared" si="305"/>
        <v>-</v>
      </c>
      <c r="AW511" s="5">
        <f t="shared" si="310"/>
        <v>2</v>
      </c>
      <c r="AX511" s="1">
        <f t="shared" si="311"/>
        <v>2.3786151642479814</v>
      </c>
    </row>
    <row r="512" spans="1:50" x14ac:dyDescent="0.2">
      <c r="A512" s="4">
        <v>510</v>
      </c>
      <c r="B512" s="21">
        <v>0.21989693440139199</v>
      </c>
      <c r="C512" s="21">
        <v>158.02699999999999</v>
      </c>
      <c r="D512" s="21">
        <v>73</v>
      </c>
      <c r="E512" s="21">
        <v>25</v>
      </c>
      <c r="F512" s="21">
        <v>2</v>
      </c>
      <c r="G512" s="21">
        <v>15.8026617880562</v>
      </c>
      <c r="H512" s="21">
        <v>7</v>
      </c>
      <c r="I512" s="21">
        <v>1500</v>
      </c>
      <c r="J512" s="21">
        <v>0.15</v>
      </c>
      <c r="K512" s="21">
        <v>37.5</v>
      </c>
      <c r="L512" s="2">
        <f t="shared" si="273"/>
        <v>5</v>
      </c>
      <c r="M512" s="2">
        <f t="shared" si="274"/>
        <v>6</v>
      </c>
      <c r="N512" s="2">
        <f t="shared" si="275"/>
        <v>6</v>
      </c>
      <c r="O512" s="2">
        <f t="shared" si="276"/>
        <v>4</v>
      </c>
      <c r="P512" s="2">
        <f t="shared" si="277"/>
        <v>3</v>
      </c>
      <c r="Q512" s="2">
        <f t="shared" si="278"/>
        <v>3</v>
      </c>
      <c r="R512" s="2">
        <f t="shared" si="279"/>
        <v>5</v>
      </c>
      <c r="S512" s="2">
        <f t="shared" si="280"/>
        <v>2</v>
      </c>
      <c r="T512" s="2">
        <f t="shared" si="281"/>
        <v>2</v>
      </c>
      <c r="U512" s="2">
        <f t="shared" si="282"/>
        <v>3</v>
      </c>
      <c r="V512" s="10">
        <f t="shared" si="283"/>
        <v>0</v>
      </c>
      <c r="W512" s="2">
        <f t="shared" si="284"/>
        <v>0</v>
      </c>
      <c r="X512" s="2">
        <f t="shared" si="285"/>
        <v>0</v>
      </c>
      <c r="Y512" s="2">
        <f t="shared" si="286"/>
        <v>0</v>
      </c>
      <c r="Z512" s="2">
        <f t="shared" si="287"/>
        <v>0</v>
      </c>
      <c r="AA512" s="2">
        <f t="shared" si="288"/>
        <v>0</v>
      </c>
      <c r="AB512" s="2">
        <f t="shared" si="289"/>
        <v>0</v>
      </c>
      <c r="AC512" s="2">
        <f t="shared" si="306"/>
        <v>6</v>
      </c>
      <c r="AD512" s="5">
        <f t="shared" si="307"/>
        <v>2</v>
      </c>
      <c r="AE512">
        <f t="shared" si="308"/>
        <v>2</v>
      </c>
      <c r="AF512" s="1" t="str">
        <f t="shared" si="290"/>
        <v>-</v>
      </c>
      <c r="AG512" s="1">
        <f t="shared" si="291"/>
        <v>2.237069874287672</v>
      </c>
      <c r="AH512" s="1">
        <f t="shared" si="292"/>
        <v>2.1991787591274785</v>
      </c>
      <c r="AI512" s="1" t="str">
        <f t="shared" si="293"/>
        <v>-</v>
      </c>
      <c r="AJ512" s="1" t="str">
        <f t="shared" si="294"/>
        <v>-</v>
      </c>
      <c r="AK512" s="1" t="str">
        <f t="shared" si="295"/>
        <v>-</v>
      </c>
      <c r="AL512" s="1" t="str">
        <f t="shared" si="296"/>
        <v>-</v>
      </c>
      <c r="AM512" s="1" t="str">
        <f t="shared" si="297"/>
        <v>-</v>
      </c>
      <c r="AN512" s="1" t="str">
        <f t="shared" si="298"/>
        <v>-</v>
      </c>
      <c r="AO512" s="1" t="str">
        <f t="shared" si="299"/>
        <v>-</v>
      </c>
      <c r="AP512" s="1" t="str">
        <f t="shared" si="309"/>
        <v>-</v>
      </c>
      <c r="AQ512" s="1" t="str">
        <f t="shared" si="300"/>
        <v>-</v>
      </c>
      <c r="AR512" s="1" t="str">
        <f t="shared" si="301"/>
        <v>-</v>
      </c>
      <c r="AS512" s="1" t="str">
        <f t="shared" si="302"/>
        <v>-</v>
      </c>
      <c r="AT512" s="1" t="str">
        <f t="shared" si="303"/>
        <v>-</v>
      </c>
      <c r="AU512" s="1" t="str">
        <f t="shared" si="304"/>
        <v>-</v>
      </c>
      <c r="AV512" s="1" t="str">
        <f t="shared" si="305"/>
        <v>-</v>
      </c>
      <c r="AW512" s="5">
        <f t="shared" si="310"/>
        <v>3</v>
      </c>
      <c r="AX512" s="1">
        <f t="shared" si="311"/>
        <v>2.1991787591274785</v>
      </c>
    </row>
    <row r="513" spans="1:50" x14ac:dyDescent="0.2">
      <c r="A513" s="4">
        <v>511</v>
      </c>
      <c r="B513" s="21">
        <v>0.35976707817488002</v>
      </c>
      <c r="C513" s="21">
        <v>8.0440000000000005</v>
      </c>
      <c r="D513" s="21">
        <v>51</v>
      </c>
      <c r="E513" s="21">
        <v>41</v>
      </c>
      <c r="F513" s="21">
        <v>8</v>
      </c>
      <c r="G513" s="21">
        <v>14.219849014822801</v>
      </c>
      <c r="H513" s="21">
        <v>7</v>
      </c>
      <c r="I513" s="21">
        <v>1500</v>
      </c>
      <c r="J513" s="21">
        <v>0.15</v>
      </c>
      <c r="K513" s="21">
        <v>37.5</v>
      </c>
      <c r="L513" s="2">
        <f t="shared" si="273"/>
        <v>7</v>
      </c>
      <c r="M513" s="2">
        <f t="shared" si="274"/>
        <v>9</v>
      </c>
      <c r="N513" s="2">
        <f t="shared" si="275"/>
        <v>7</v>
      </c>
      <c r="O513" s="2">
        <f t="shared" si="276"/>
        <v>4</v>
      </c>
      <c r="P513" s="2">
        <f t="shared" si="277"/>
        <v>4</v>
      </c>
      <c r="Q513" s="2">
        <f t="shared" si="278"/>
        <v>3</v>
      </c>
      <c r="R513" s="2">
        <f t="shared" si="279"/>
        <v>4</v>
      </c>
      <c r="S513" s="2">
        <f t="shared" si="280"/>
        <v>2</v>
      </c>
      <c r="T513" s="2">
        <f t="shared" si="281"/>
        <v>2</v>
      </c>
      <c r="U513" s="2">
        <f t="shared" si="282"/>
        <v>3</v>
      </c>
      <c r="V513" s="10">
        <f t="shared" si="283"/>
        <v>0</v>
      </c>
      <c r="W513" s="2">
        <f t="shared" si="284"/>
        <v>0</v>
      </c>
      <c r="X513" s="2">
        <f t="shared" si="285"/>
        <v>0</v>
      </c>
      <c r="Y513" s="2">
        <f t="shared" si="286"/>
        <v>0</v>
      </c>
      <c r="Z513" s="2">
        <f t="shared" si="287"/>
        <v>0</v>
      </c>
      <c r="AA513" s="2">
        <f t="shared" si="288"/>
        <v>0</v>
      </c>
      <c r="AB513" s="2">
        <f t="shared" si="289"/>
        <v>0</v>
      </c>
      <c r="AC513" s="2">
        <f t="shared" si="306"/>
        <v>9</v>
      </c>
      <c r="AD513" s="5">
        <f t="shared" si="307"/>
        <v>2</v>
      </c>
      <c r="AE513">
        <f t="shared" si="308"/>
        <v>1</v>
      </c>
      <c r="AF513" s="1" t="str">
        <f t="shared" si="290"/>
        <v>-</v>
      </c>
      <c r="AG513" s="1">
        <f t="shared" si="291"/>
        <v>1.9486657598733232</v>
      </c>
      <c r="AH513" s="1" t="str">
        <f t="shared" si="292"/>
        <v>-</v>
      </c>
      <c r="AI513" s="1" t="str">
        <f t="shared" si="293"/>
        <v>-</v>
      </c>
      <c r="AJ513" s="1" t="str">
        <f t="shared" si="294"/>
        <v>-</v>
      </c>
      <c r="AK513" s="1" t="str">
        <f t="shared" si="295"/>
        <v>-</v>
      </c>
      <c r="AL513" s="1" t="str">
        <f t="shared" si="296"/>
        <v>-</v>
      </c>
      <c r="AM513" s="1" t="str">
        <f t="shared" si="297"/>
        <v>-</v>
      </c>
      <c r="AN513" s="1" t="str">
        <f t="shared" si="298"/>
        <v>-</v>
      </c>
      <c r="AO513" s="1" t="str">
        <f t="shared" si="299"/>
        <v>-</v>
      </c>
      <c r="AP513" s="1" t="str">
        <f t="shared" si="309"/>
        <v>-</v>
      </c>
      <c r="AQ513" s="1" t="str">
        <f t="shared" si="300"/>
        <v>-</v>
      </c>
      <c r="AR513" s="1" t="str">
        <f t="shared" si="301"/>
        <v>-</v>
      </c>
      <c r="AS513" s="1" t="str">
        <f t="shared" si="302"/>
        <v>-</v>
      </c>
      <c r="AT513" s="1" t="str">
        <f t="shared" si="303"/>
        <v>-</v>
      </c>
      <c r="AU513" s="1" t="str">
        <f t="shared" si="304"/>
        <v>-</v>
      </c>
      <c r="AV513" s="1" t="str">
        <f t="shared" si="305"/>
        <v>-</v>
      </c>
      <c r="AW513" s="5">
        <f t="shared" si="310"/>
        <v>2</v>
      </c>
      <c r="AX513" s="1">
        <f t="shared" si="311"/>
        <v>1.9486657598733232</v>
      </c>
    </row>
    <row r="514" spans="1:50" x14ac:dyDescent="0.2">
      <c r="A514" s="4">
        <v>512</v>
      </c>
      <c r="B514" s="21">
        <v>0.55606415321733405</v>
      </c>
      <c r="C514" s="21">
        <v>8.7840000000000007</v>
      </c>
      <c r="D514" s="21">
        <v>72</v>
      </c>
      <c r="E514" s="21">
        <v>15</v>
      </c>
      <c r="F514" s="21">
        <v>13</v>
      </c>
      <c r="G514" s="21">
        <v>6.8320699764583503</v>
      </c>
      <c r="H514" s="21">
        <v>6</v>
      </c>
      <c r="I514" s="21">
        <v>1500</v>
      </c>
      <c r="J514" s="21">
        <v>0.15</v>
      </c>
      <c r="K514" s="21">
        <v>37.5</v>
      </c>
      <c r="L514" s="2">
        <f t="shared" ref="L514:L577" si="312">IF(D514&gt;0,IF(AND(B514&gt;=0.2, B514&lt;=0.4), 1, 0) +
IF(C514&gt;2, 1, 0) +
IF(AND(D514&gt;=40, D514&lt;=60), 1, 0) +
IF(AND(E514&gt;=40, E514&lt;=60), 1, 0) +
IF(AND(F514&lt;10), 1, 0) +
IF(G514&gt;25, 1, 0) +
IF(H514=8, 1, 0) +
IF(AND(I514&gt;=1500, I514&lt;=1800), 1, 0) +
IF(AND(J514&gt;=0.1, J514&lt;=0.2), 1, 0) +
IF(AND(K514&gt;=50, K514&lt;=300), 1, 0),0)</f>
        <v>3</v>
      </c>
      <c r="M514" s="2">
        <f t="shared" ref="M514:M577" si="313">IF(D514&gt;0,IF(AND(B514&gt;=0.3, B514&lt;=0.6), 1, 0) +
IF(AND(C514&gt;=0.75, C514&lt;=2), 1, 0) +
IF(AND(D514&gt;=40, D514&lt;=70), 1, 0) +
IF(AND(E514&gt;=30, E514&lt;=50), 1, 0) +
IF(AND(F514&lt;20), 1, 0) +
IF(AND(G514&gt;=10, G514&lt;=25), 1, 0) +
IF(AND(H514&gt;=6, H514&lt;=7), 1, 0) +
IF(AND(I514&gt;=1500, I514&lt;=2200), 1, 0) +
IF(AND(J514&gt;=0.1, J514&lt;=0.2), 1, 0) +
IF(K514&lt;75, 1, 0),0)</f>
        <v>6</v>
      </c>
      <c r="N514" s="2">
        <f t="shared" ref="N514:N577" si="314">IF(D514&gt;0,IF(AND(B514&gt;=0.2, B514&lt;=0.6), 1, 0) +
IF(AND(C514&gt;=0.75, C514&lt;=1.5), 1, 0) +
IF(AND(D514&gt;=40, D514&lt;=70), 1, 0) +
IF(AND(E514&gt;=20, E514&lt;=50), 1, 0) +
IF(AND(F514&lt;30), 1, 0) +
IF(AND(G514&gt;=3, G514&lt;=10), 1, 0) +
IF(H514=6, 1, 0) +
IF(AND(I514&gt;=1200, I514&lt;=1800), 1, 0) +
IF(AND(J514&gt;=0.1, J514&lt;=0.2), 1, 0) +
IF(AND(K514&lt;75), 1, 0),)</f>
        <v>7</v>
      </c>
      <c r="O514" s="2">
        <f t="shared" ref="O514:O577" si="315">IF(D514&gt;0,IF(AND(B514&gt;=0.5, B514&lt;=0.7), 1, 0) +
IF(AND(C514&gt;=0.75, C514&lt;=1.25), 1, 0) +
IF(AND(D514&gt;=20, D514&lt;=40), 1, 0) +
IF(AND(E514&gt;=30, E514&lt;=40), 1, 0) +
IF(AND(F514&gt;=30, F514&lt;=40), 1, 0) +
IF(G514&gt;25, 1, 0) +
IF(AND(H514&gt;=7, H514&lt;=8), 1, 0) +
IF(AND(I514&gt;=1400, I514&lt;=1800), 1, 0) +
IF(AND(J514&gt;=0.12, J514&lt;=0.25), 1, 0) +
IF(AND(K514&lt;50), 1, 0),)</f>
        <v>4</v>
      </c>
      <c r="P514" s="2">
        <f t="shared" ref="P514:P577" si="316">IF(D514&gt;0,IF(AND(B514&gt;=0.5, B514&lt;=0.8), 1, 0) +
IF(AND(C514&gt;=0.3, C514&lt;=0.75), 1, 0) +
IF(AND(D514&gt;=20, D514&lt;=40), 1, 0) +
IF(AND(E514&gt;=30, E514&lt;=50), 1, 0) +
IF(AND(F514&gt;=20, F514&lt;=40), 1, 0) +
IF(AND(G514&gt;=10, G514&lt;=25), 1, 0) +
IF(AND(H514&gt;=5, H514&lt;=6), 1, 0) +
IF(AND(I514&gt;=1400, I514&lt;=2000), 1, 0) +
IF(AND(J514&gt;=0.12, J514&lt;=0.25), 1, 0) +
IF(AND(K514&lt;25), 1, 0),)</f>
        <v>4</v>
      </c>
      <c r="Q514" s="2">
        <f t="shared" ref="Q514:Q577" si="317">IF(D514&gt;0,IF(AND(B514&gt;=0.6, B514&lt;=0.9), 1, 0) +
IF(AND(C514&gt;=0.3, C514&lt;=0.75), 1, 0) +
IF(AND(D514&gt;=20, D514&lt;=40), 1, 0) +
IF(AND(E514&gt;=20, E514&lt;=50), 1, 0) +
IF(AND(F514&gt;=30, F514&lt;=60), 1, 0) +
IF(AND(G514&gt;=3, G514&lt;=10), 1, 0) +
IF(AND(H514&gt;=5, H514&lt;=6), 1, 0) +
IF(AND(I514&gt;=1200, I514&lt;=1800), 1, 0) +
IF(AND(J514&gt;=0.12, J514&lt;=0.25), 1, 0) +
IF(AND(K514&lt;25), 1, 0),0)</f>
        <v>4</v>
      </c>
      <c r="R514" s="2">
        <f t="shared" ref="R514:R577" si="318">IF(D514&gt;0,IF(AND(B514&gt;=0.2, B514&lt;=0.5), 1, 0) +
IF(AND(C514&gt;=1, C514&lt;=2), 1, 0) +
IF(AND(D514&gt;=60, D514&lt;=90), 1, 0) +
IF(E514&lt;20, 1, 0) +
IF(F514&lt;30, 1, 0) +
IF(AND(G514&gt;=2, G514&lt;=4), 1, 0) +
IF(AND(H514&gt;=4, H514&lt;=5), 1, 0) +
IF(AND(I514&gt;=800, I514&lt;=1500), 1, 0) +
IF(AND(J514&gt;=0.15, J514&lt;=0.35), 1, 0) +
IF(AND(K514&lt;35), 1, 0),)</f>
        <v>5</v>
      </c>
      <c r="S514" s="2">
        <f t="shared" ref="S514:S577" si="319">IF(D514&gt;0,IF(B514&gt;0.8, 1, 0) +
IF(AND(C514&gt;=0.1, C514&lt;=0.25), 1, 0) +
IF(AND(D514&gt;=10, D514&lt;=20), 1, 0) +
IF(E514&lt;20, 1, 0) +
IF(AND(F514&gt;=60, F514&lt;=80), 1, 0) +
IF(AND(G514&gt;=3, G514&lt;=10), 1, 0) +
IF(AND(H514&gt;=5, H514&lt;=6), 1, 0) +
IF(AND(I514&gt;=1000, I514&lt;=1800), 1, 0) +
IF(AND(J514&gt;=0.12, J514&lt;=0.25), 1, 0) +
IF(K514&lt;10, 1, 0),)</f>
        <v>5</v>
      </c>
      <c r="T514" s="2">
        <f t="shared" ref="T514:T577" si="320">IF(D514&gt;0,IF(B514&gt;0.8, 1, 0) +
IF(AND(C514&gt;=0.1, C514&lt;=0.25), 1, 0) +
IF(AND(D514&gt;=10, D514&lt;=20), 1, 0) +
IF(E514&lt;20, 1, 0) +
IF(AND(F514&gt;=60, F514&lt;=80), 1, 0) +
IF(AND(G514&gt;=3, G514&lt;=10), 1, 0) +
IF(AND(H514&gt;=5, H514&lt;=6), 1, 0) +
IF(AND(I514&gt;=1000, I514&lt;=1800), 1, 0) +
IF(AND(J514&gt;=0.12, J514&lt;=0.25), 1, 0) +
IF(K514&lt;10, 1, 0),0)</f>
        <v>5</v>
      </c>
      <c r="U514" s="2">
        <f t="shared" ref="U514:U577" si="321">IF(D514&gt;0,IF(AND(B514&gt;=0.6, B514&lt;=0.9), 1, 0) +
IF(AND(C514&gt;=0.2, C514&lt;=0.5), 1, 0) +
IF(AND(D514&gt;=20, D514&lt;=30), 1, 0) +
IF(AND(E514&gt;=20, E514&lt;=40), 1, 0) +
IF(AND(F514&gt;=40, F514&lt;=50), 1, 0) +
IF(AND(G514&gt;=5, G514&lt;=15), 1, 0) +
IF(AND(H514&gt;=5, H514&lt;=6), 1, 0) +
IF(AND(I514&gt;=1000, I514&lt;=2500), 1, 0) +
IF(AND(J514&gt;=0.12, J514&lt;=0.2), 1, 0) +
IF(K514&gt;300, 1, 0),0)</f>
        <v>4</v>
      </c>
      <c r="V514" s="10">
        <f t="shared" ref="V514:V577" si="322">IF(D514=0,IF(B514&lt;0.4, 1, 0) +
IF(C514&gt;1, 1, 0) +
IF(D514&lt;10, 1, 0) +
IF(E514&lt;10, 1, 0) +
IF(F514&gt;90, 1, 0) +
IF(AND(G514&gt;=3, G514&lt;=30), 1, 0) +
IF(H514=8, 1, 0) +
IF(AND(I514&gt;=1000, I514&lt;=1800), 1, 0) +
IF(AND(J514&gt;=0.12, J514&lt;=0.2), 1, 0) +
IF(K514=0, 1, 0),0)</f>
        <v>0</v>
      </c>
      <c r="W514" s="2">
        <f t="shared" ref="W514:W577" si="323">IF(D514=0,IF(AND(B514&gt;=0.5, B514&lt;=0.8), 1, 0) +
IF(AND(C514&gt;=0.25, C514&lt;=0.75), 1, 0) +
IF(D514&lt;10, 1, 0) +
IF(E514&lt;10, 1, 0) +
IF(F514&gt;90, 1, 0) +
IF(AND(G514&gt;=3, G514&lt;=15), 1, 0) +
IF(AND(H514&gt;=5, H514&lt;=6), 1, 0) +
IF(AND(I514&gt;=1200, I514&lt;=1800), 1, 0) +
IF(AND(J514&gt;=0.15, J514&lt;=0.25), 1, 0) +
IF(K514=0, 1, 0),0)</f>
        <v>0</v>
      </c>
      <c r="X514" s="2">
        <f t="shared" ref="X514:X577" si="324">IF(D514=0,IF(AND(B514&gt;=0.7, B514&lt;=0.9), 1, 0) +
IF(AND(C514&gt;=0.25, C514&lt;=1), 1, 0) +
IF(D514&lt;10, 1, 0) +
IF(E514&lt;10, 1, 0) +
IF(F514&gt;90, 1, 0) +
IF(G514&lt;2, 1, 0) +
IF(AND(H514&gt;=4, H514&lt;=5), 1, 0) +
IF(AND(I514&gt;=1200, I514&lt;=1600), 1, 0) +
IF(AND(J514&gt;=0.15, J514&lt;=0.25), 1, 0) +
IF(K514=0, 1, 0),0)</f>
        <v>0</v>
      </c>
      <c r="Y514" s="2">
        <f t="shared" ref="Y514:Y577" si="325">IF(D514=0,IF(B514&gt;0.9, 1, 0) +
IF(C514&lt;0.1, 1, 0) +
IF(D514&lt;10, 1, 0) +
IF(E514&gt;90, 1, 0) +
IF(F514&lt;10, 1, 0) +
IF(G514&lt;0.25, 1, 0) +
IF(AND(H514&gt;=1, H514&lt;=2), 1, 0) +
IF(AND(I514&gt;=1200, I514&lt;=2500), 1, 0) +
IF(AND(J514&gt;=0.15, J514&lt;=0.3), 1, 0) +
IF(K514=0, 1, 0),0)</f>
        <v>0</v>
      </c>
      <c r="Z514" s="2">
        <f t="shared" ref="Z514:Z577" si="326">IF(D514=0,IF(B514&gt;0.9, 1, 0) +
IF(C514&lt;0.1, 1, 0) +
IF(D514&lt;10, 1, 0) +
IF(E514&gt;90, 1, 0) +
IF(F514&lt;10, 1, 0) +
IF(G514&lt;0.25, 1, 0) +
IF(AND(H514&gt;=1, H514&lt;=2), 1, 0) +
IF(AND(I514&gt;=1200, I514&lt;=2500), 1, 0) +
IF(AND(J514&gt;=0.15, J514&lt;=0.3), 1, 0) +
IF(K514=0, 1, 0),0)</f>
        <v>0</v>
      </c>
      <c r="AA514" s="2">
        <f t="shared" ref="AA514:AA577" si="327">IF(D514=0,IF(B514&gt;0.9, 1, 0) +
IF(C514&lt;0.1, 1, 0) +
IF(D514&lt;10, 1, 0) +
IF(E514&lt;10, 1, 0) +
IF(F514&gt;90, 1, 0) +
IF(G514&lt;0.25, 1, 0) +
IF(AND(H514&gt;=1, H514&lt;=2), 1, 0) +
IF(AND(I514&gt;=1200, I514&lt;=2500), 1, 0) +
IF(AND(J514&gt;=0.15, J514&lt;=0.3), 1, 0) +
IF(K514=0, 1, 0),0)</f>
        <v>0</v>
      </c>
      <c r="AB514" s="2">
        <f t="shared" ref="AB514:AB577" si="328">IF(D514=0,IF(B514&gt;0.9, 1, 0) +
IF(C514&lt;0.1, 1, 0) +
IF(D514&lt;10, 1, 0) +
IF(E514&lt;10, 1, 0) +
IF(F514&gt;90, 1, 0) +
IF(AND(G514&gt;=1, G514&lt;=2), 1, 0) +
IF(H514&lt;0.25, 1, 0) +
IF(I514=1500, 1, 0) +
IF(AND(J514&gt;=0.02, J514&lt;=0.1), 1, 0) +
IF(K514=0, 1, 0),0)</f>
        <v>0</v>
      </c>
      <c r="AC514" s="2">
        <f t="shared" si="306"/>
        <v>7</v>
      </c>
      <c r="AD514" s="5">
        <f t="shared" si="307"/>
        <v>3</v>
      </c>
      <c r="AE514">
        <f t="shared" si="308"/>
        <v>1</v>
      </c>
      <c r="AF514" s="1" t="str">
        <f t="shared" ref="AF514:AF577" si="329">IF(L514=AC514,SQRT(
AVERAGE(
(IF(B514&lt;&gt;0,((B514-0.3)/B514)^2,0)) +
(IF(C514&lt;&gt;0,((C514-2)/C514)^2,0)) +
(IF(D514&lt;&gt;0,((D514-0.5)/D514)^2,0)) +
(IF(E514&lt;&gt;0,((E514-0.5)/E514)^2,0)) +
(IF(F514&lt;&gt;0,((F514-0.05)/F514)^2,0)) +
(IF(G514&lt;&gt;0,((G514-25)/G514)^2,0)) +
(IF(H514&lt;&gt;0,((H514-8)/H514)^2,0)) +
(IF(I514&lt;&gt;0,((I514-1650)/I514)^2,0)) +
(IF(J514&lt;&gt;0,((J514-0.15)/J514)^2,0)) +
(IF(K514&lt;&gt;0,((IF(D514=0,0,K514)-175)/IF(D514=0,1,K514)))^2)
)
),"-")</f>
        <v>-</v>
      </c>
      <c r="AG514" s="1" t="str">
        <f t="shared" ref="AG514:AG577" si="330">IF(M514=AC514,SQRT(
AVERAGE(
(IF(B514&lt;&gt;0,((B514-0.45)/B514)^2,0)) +
(IF(C514&lt;&gt;0,((C514-1.375)/C514)^2,0)) +
(IF(D514&lt;&gt;0,((D514-0.55)/D514)^2,0)) +
(IF(E514&lt;&gt;0,((E514-0.4)/E514)^2,0)) +
(IF(F514&lt;&gt;0,((F514-0.1)/F514)^2,0)) +
(IF(G514&lt;&gt;0,((G514-17.5)/G514)^2,0)) +
(IF(H514&lt;&gt;0,((H514-6.5)/H514)^2,0)) +
(IF(I514&lt;&gt;0,((I514-1850)/I514)^2,0)) +
(IF(J514&lt;&gt;0,((J514-0.15)/J514)^2,0)) +
(IF(K514&lt;&gt;0,((IF(D514=0,0,K514)-37.5)/IF(D514=0,1,K514)))^2)
)
),"-")</f>
        <v>-</v>
      </c>
      <c r="AH514" s="1">
        <f t="shared" ref="AH514:AH577" si="331">IF(N514=AC514,SQRT(
AVERAGE(
(IF(B514&lt;&gt;0,((B514-0.4)/B514)^2,0)) +
(IF(C514&lt;&gt;0,((C514-1.125)/C514)^2,0)) +
(IF(D514&lt;&gt;0,((D514-0.55)/D514)^2,0)) +
(IF(E514&lt;&gt;0,((E514-0.35)/E514)^2,0)) +
(IF(F514&lt;&gt;0,((F514-0.15)/F514)^2,0)) +
(IF(G514&lt;&gt;0,((G514-6.5)/G514)^2,0)) +
(IF(H514&lt;&gt;0,((H514-6)/H514)^2,0)) +
(IF(I514&lt;&gt;0,((I514-1500)/I514)^2,0)) +
(IF(J514&lt;&gt;0,((J514-0.15)/J514)^2,0)) +
(IF(K514&lt;&gt;0,((IF(D514=0,0,K514)-37.5)/IF(D514=0,1,K514)))^2)
)
),"-")</f>
        <v>1.9383244149652445</v>
      </c>
      <c r="AI514" s="1" t="str">
        <f t="shared" ref="AI514:AI577" si="332">IF(O514=AC514,SQRT(
AVERAGE(
(IF(B514&lt;&gt;0,((B514-0.6)/B514)^2,0)) +
(IF(C514&lt;&gt;0,((C514-1)/C514)^2,0)) +
(IF(D514&lt;&gt;0,((D514-0.3)/D514)^2,0)) +
(IF(E514&lt;&gt;0,((E514-0.35)/E514)^2,0)) +
(IF(F514&lt;&gt;0,((F514-0.35)/F514)^2,0)) +
(IF(G514&lt;&gt;0,((G514-27.5)/G514)^2,0)) +
(IF(H514&lt;&gt;0,((H514-7.5)/H514)^2,0)) +
(IF(I514&lt;&gt;0,((I514-1600)/I514)^2,0)) +
(IF(J514&lt;&gt;0,((J514-0.185)/J514)^2,0)) +
(IF(K514&lt;&gt;0,((IF(D514=0,0,K514)-25)/IF(D514=0,1,K514)))^2)
)
),"-")</f>
        <v>-</v>
      </c>
      <c r="AJ514" s="1" t="str">
        <f t="shared" ref="AJ514:AJ577" si="333">IF(P514=AC514,SQRT(
AVERAGE(
(IF(B514&lt;&gt;0,((B514-0.65)/B514)^2,0)) +
(IF(C514&lt;&gt;0,((C514-0.525)/C514)^2,0)) +
(IF(D514&lt;&gt;0,((D514-0.3)/D514)^2,0)) +
(IF(E514&lt;&gt;0,((E514-0.4)/E514)^2,0)) +
(IF(F514&lt;&gt;0,((F514-0.3)/F514)^2,0)) +
(IF(G514&lt;&gt;0,((G514-17.5)/G514)^2,0)) +
(IF(H514&lt;&gt;0,((H514-5.5)/H514)^2,0)) +
(IF(I514&lt;&gt;0,((I514-1700)/I514)^2,0)) +
(IF(J514&lt;&gt;0,((J514-0.185)/J514)^2,0)) +
(IF(K514&lt;&gt;0,((IF(D514=0,0,K514)-12.5)/IF(D514=0,1,K514)))^2)
)
),"-")</f>
        <v>-</v>
      </c>
      <c r="AK514" s="1" t="str">
        <f t="shared" ref="AK514:AK577" si="334">IF(Q514=AC514,SQRT(
AVERAGE(
(IF(B514&lt;&gt;0,((B514-0.75)/B514)^2,0)) +
(IF(C514&lt;&gt;0,((C514-0.525)/C514)^2,0)) +
(IF(D514&lt;&gt;0,((D514-0.3)/D514)^2,0)) +
(IF(E514&lt;&gt;0,((E514-0.35)/E514)^2,0)) +
(IF(F514&lt;&gt;0,((F514-0.45)/F514)^2,0)) +
(IF(G514&lt;&gt;0,((G514-6.5)/G514)^2,0)) +
(IF(H514&lt;&gt;0,((H514-5.5)/H514)^2,0)) +
(IF(I514&lt;&gt;0,((I514-1500)/I514)^2,0)) +
(IF(J514&lt;&gt;0,((J514-0.185)/J514)^2,0)) +
(IF(K514&lt;&gt;0,((IF(D514=0,0,K514)-12.5)/IF(D514=0,1,K514)))^2)
)
),"-")</f>
        <v>-</v>
      </c>
      <c r="AL514" s="1" t="str">
        <f t="shared" ref="AL514:AL577" si="335">IF(R514=AC514,SQRT(
AVERAGE(
(IF(B514&lt;&gt;0,((B514-0.35)/B514)^2,0)) +
(IF(C514&lt;&gt;0,((C514-1.5)/C514)^2,0)) +
(IF(D514&lt;&gt;0,((D514-0.75)/D514)^2,0)) +
(IF(E514&lt;&gt;0,((E514-0.1)/E514)^2,0)) +
(IF(F514&lt;&gt;0,((F514-0.15)/F514)^2,0)) +
(IF(G514&lt;&gt;0,((G514-3)/G514)^2,0)) +
(IF(H514&lt;&gt;0,((H514-4.5)/H514)^2,0)) +
(IF(I514&lt;&gt;0,((I514-1150)/I514)^2,0)) +
(IF(J514&lt;&gt;0,((J514-0.25)/J514)^2,0)) +
(IF(K514&lt;&gt;0,((IF(D514=0,0,K514)-17.5)/IF(D514=0,1,K514)))^2)
)
),"-")</f>
        <v>-</v>
      </c>
      <c r="AM514" s="1" t="str">
        <f t="shared" ref="AM514:AM577" si="336">IF(S514=AC514,SQRT(
AVERAGE(
(IF(B514&lt;&gt;0,((B514-0.85)/B514)^2,0)) +
(IF(C514&lt;&gt;0,((C514-0.2)/C514)^2,0)) +
(IF(D514&lt;&gt;0,((D514-0.4)/D514)^2,0)) +
(IF(E514&lt;&gt;0,((E514-0.45)/E514)^2,0)) +
(IF(F514&lt;&gt;0,((F514-0.1)/F514)^2,0)) +
(IF(G514&lt;&gt;0,((G514-6.5)/G514)^2,0)) +
(IF(H514&lt;&gt;0,((H514-5)/H514)^2,0)) +
(IF(I514&lt;&gt;0,((I514-1500)/I514)^2,0)) +
(IF(J514&lt;&gt;0,((J514-0.2)/J514)^2,0)) +
(IF(K514&lt;&gt;0,((IF(D514=0,0,K514)-25)/IF(D514=0,1,K514)))^2)
)
),"-")</f>
        <v>-</v>
      </c>
      <c r="AN514" s="1" t="str">
        <f t="shared" ref="AN514:AN577" si="337">IF(T514=AC514,SQRT(
AVERAGE(
(IF(B514&lt;&gt;0,((B514-0.9)/B514)^2,0)) +
(IF(C514&lt;&gt;0,((C514-0.175)/C514)^2,0)) +
(IF(D514&lt;&gt;0,((D514-0.15)/D514)^2,0)) +
(IF(E514&lt;&gt;0,((E514-0.1)/E514)^2,0)) +
(IF(F514&lt;&gt;0,((F514-0.7)/F514)^2,0)) +
(IF(G514&lt;&gt;0,((G514-6.5)/G514)^2,0)) +
(IF(H514&lt;&gt;0,((H514-5.5)/H514)^2,0)) +
(IF(I514&lt;&gt;0,((I514-1400)/I514)^2,0)) +
(IF(J514&lt;&gt;0,((J514-0.185)/J514)^2,0)) +
(IF(K514&lt;&gt;0,((IF(D514=0,0,K514)-5)/IF(D514=0,1,K514)))^2)
)
),"-")</f>
        <v>-</v>
      </c>
      <c r="AO514" s="1" t="str">
        <f t="shared" ref="AO514:AO577" si="338">IF(U514=AC514,SQRT(
AVERAGE(
(IF(B514&lt;&gt;0,((B514-0.75)/B514)^2,0)) +
(IF(C514&lt;&gt;0,((C514-0.35)/C514)^2,0)) +
(IF(D514&lt;&gt;0,((D514-0.25)/D514)^2,0)) +
(IF(E514&lt;&gt;0,((E514-0.3)/E514)^2,0)) +
(IF(F514&lt;&gt;0,((F514-0.45)/F514)^2,0)) +
(IF(G514&lt;&gt;0,((G514-10)/G514)^2,0)) +
(IF(H514&lt;&gt;0,((H514-5.5)/H514)^2,0)) +
(IF(I514&lt;&gt;0,((I514-1750)/I514)^2,0)) +
(IF(J514&lt;&gt;0,((J514-0.16)/J514)^2,0)) +
(IF(K514&lt;&gt;0,((IF(D514=0,0,K514)-400)/IF(D514=0,1,K514)))^2)
)
),"-")</f>
        <v>-</v>
      </c>
      <c r="AP514" s="1" t="str">
        <f t="shared" si="309"/>
        <v>-</v>
      </c>
      <c r="AQ514" s="1" t="str">
        <f t="shared" ref="AQ514:AQ577" si="339">IF(W514=AC514,SQRT(
AVERAGE(
(IF(B514&lt;&gt;0,((B514-0.65)/B514)^2,0)) +
(IF(C514&lt;&gt;0,((C514-0.5)/C514)^2,0)) +
(IF(D514&lt;&gt;0,((D514-0.05)/D514)^2,0)) +
(IF(E514&lt;&gt;0,((E514-0.05)/E514)^2,0)) +
(IF(F514&lt;&gt;0,((F514-0.95)/F514)^2,0)) +
(IF(G514&lt;&gt;0,((G514-9)/G514)^2,0)) +
(IF(H514&lt;&gt;0,((H514-5.5)/H514)^2,0)) +
(IF(I514&lt;&gt;0,((I514-1400)/I514)^2,0)) +
(IF(J514&lt;&gt;0,((J514-0.2)/J514)^2,0)) +
(IF(K514&lt;&gt;0,((IF(D514=0,0,K514)-0)/IF(D514=0,1,K514)))^2)
)
),"-")</f>
        <v>-</v>
      </c>
      <c r="AR514" s="1" t="str">
        <f t="shared" ref="AR514:AR577" si="340">IF(X514=AC514,SQRT(
AVERAGE(
(IF(B514&lt;&gt;0,((B514-0.8)/B514)^2,0)) +
(IF(C514&lt;&gt;0,((C514-0.625)/C514)^2,0)) +
(IF(D514&lt;&gt;0,((D514-0.05)/D514)^2,0)) +
(IF(E514&lt;&gt;0,((E514-0.05)/E514)^2,0)) +
(IF(F514&lt;&gt;0,((F514-0.95)/F514)^2,0)) +
(IF(G514&lt;&gt;0,((G514-1)/G514)^2,0)) +
(IF(H514&lt;&gt;0,((H514-4.5)/H514)^2,0)) +
(IF(I514&lt;&gt;0,((I514-1100)/I514)^2,0)) +
(IF(J514&lt;&gt;0,((J514-0.225)/J514)^2,0)) +
(IF(K514&lt;&gt;0,((IF(D514=0,0,K514)-0)/IF(D514=0,1,K514)))^2)
)
),"-")</f>
        <v>-</v>
      </c>
      <c r="AS514" s="1" t="str">
        <f t="shared" ref="AS514:AS577" si="341">IF(Y514=AC514,SQRT(
AVERAGE(
(IF(B514&lt;&gt;0,((B514-0.95)/B514)^2,0)) +
(IF(C514&lt;&gt;0,((C514-0.05)/C514)^2,0)) +
(IF(D514&lt;&gt;0,((D514-0.05)/D514)^2,0)) +
(IF(E514&lt;&gt;0,((E514-0.05)/E514)^2,0)) +
(IF(F514&lt;&gt;0,((F514-0.95)/F514)^2,0)) +
(IF(G514&lt;&gt;0,((G514-0.5)/G514)^2,0)) +
(IF(H514&lt;&gt;0,((H514-3.5)/H514)^2,0)) +
(IF(I514&lt;&gt;0,((I514-1400)/I514)^2,0)) +
(IF(J514&lt;&gt;0,((J514-0.2)/J514)^2,0)) +
(IF(K514&lt;&gt;0,((IF(D514=0,0,K514)-0)/IF(D514=0,1,K514)))^2)
)
),"-")</f>
        <v>-</v>
      </c>
      <c r="AT514" s="1" t="str">
        <f t="shared" ref="AT514:AT577" si="342">IF(Z514=AC514,SQRT(
AVERAGE(
(IF(B514&lt;&gt;0,((B514-0.95)/B514)^2,0)) +
(IF(C514&lt;&gt;0,((C514-0.05)/C514)^2,0)) +
(IF(D514&lt;&gt;0,((D514-0.05)/D514)^2,0)) +
(IF(E514&lt;&gt;0,((E514-0.95)/E514)^2,0)) +
(IF(F514&lt;&gt;0,((F514-0.05)/F514)^2,0)) +
(IF(G514&lt;&gt;0,((G514-0.1)/G514)^2,0)) +
(IF(H514&lt;&gt;0,((H514-1.5)/H514)^2,0)) +
(IF(I514&lt;&gt;0,((I514-1350)/I514)^2,0)) +
(IF(J514&lt;&gt;0,((J514-0.225)/J514)^2,0)) +
(IF(K514&lt;&gt;0,((IF(D514=0,0,K514)-0)/IF(D514=0,1,K514)))^2)
)
),"-")</f>
        <v>-</v>
      </c>
      <c r="AU514" s="1" t="str">
        <f t="shared" ref="AU514:AU577" si="343">IF(AA514=AC514,SQRT(
AVERAGE(
(IF(B514&lt;&gt;0,((B514-0.95)/B514)^2,0)) +
(IF(C514&lt;&gt;0,((C514-0.05)/C514)^2,0)) +
(IF(D514&lt;&gt;0,((D514-0.05)/D514)^2,0)) +
(IF(E514&lt;&gt;0,((E514-0.95)/E514)^2,0)) +
(IF(F514&lt;&gt;0,((F514-0.05)/F514)^2,0)) +
(IF(G514&lt;&gt;0,((G514-0.125)/G514)^2,0)) +
(IF(H514&lt;&gt;0,((H514-1.5)/H514)^2,0)) +
(IF(I514&lt;&gt;0,((I514-1000)/I514)^2,0)) +
(IF(J514&lt;&gt;0,((J514-0.275)/J514)^2,0)) +
(IF(K514&lt;&gt;0,((IF(D514=0,0,K514)-0)/IF(D514=0,1,K514)))^2)
)
),"-")</f>
        <v>-</v>
      </c>
      <c r="AV514" s="1" t="str">
        <f t="shared" ref="AV514:AV577" si="344">IF(AB514=AC514,SQRT(
AVERAGE(
(IF(B514&lt;&gt;0,((B514-0.95)/B514)^2,0)) +
(IF(C514&lt;&gt;0,((C514-0.05)/C514)^2,0)) +
(IF(D514&lt;&gt;0,((D514-0.05)/D514)^2,0)) +
(IF(E514&lt;&gt;0,((E514-0.95)/E514)^2,0)) +
(IF(F514&lt;&gt;0,((F514-0.05)/F514)^2,0)) +
(IF(G514&lt;&gt;0,((G514-0)/G514)^2,0)) +
(IF(H514&lt;&gt;0,((H514-1)/H514)^2,0)) +
(IF(I514&lt;&gt;0,((I514-1500)/I514)^2,0)) +
(IF(J514&lt;&gt;0,((J514-0.06)/J514)^2,0)) +
(IF(K514&lt;&gt;0,((IF(D514=0,0,K514)-0)/IF(D514=0,1,K514)))^2)
)
),"-")</f>
        <v>-</v>
      </c>
      <c r="AW514" s="5">
        <f t="shared" si="310"/>
        <v>3</v>
      </c>
      <c r="AX514" s="1">
        <f t="shared" si="311"/>
        <v>1.9383244149652445</v>
      </c>
    </row>
    <row r="515" spans="1:50" x14ac:dyDescent="0.2">
      <c r="A515" s="4">
        <v>513</v>
      </c>
      <c r="B515" s="21">
        <v>0.400819906566454</v>
      </c>
      <c r="C515" s="21">
        <v>3.452</v>
      </c>
      <c r="D515" s="21">
        <v>84</v>
      </c>
      <c r="E515" s="21">
        <v>8</v>
      </c>
      <c r="F515" s="21">
        <v>8</v>
      </c>
      <c r="G515" s="21">
        <v>12.205311785442101</v>
      </c>
      <c r="H515" s="21">
        <v>7</v>
      </c>
      <c r="I515" s="21">
        <v>1500</v>
      </c>
      <c r="J515" s="21">
        <v>0.15</v>
      </c>
      <c r="K515" s="21">
        <v>37.5</v>
      </c>
      <c r="L515" s="2">
        <f t="shared" si="312"/>
        <v>4</v>
      </c>
      <c r="M515" s="2">
        <f t="shared" si="313"/>
        <v>7</v>
      </c>
      <c r="N515" s="2">
        <f t="shared" si="314"/>
        <v>5</v>
      </c>
      <c r="O515" s="2">
        <f t="shared" si="315"/>
        <v>4</v>
      </c>
      <c r="P515" s="2">
        <f t="shared" si="316"/>
        <v>3</v>
      </c>
      <c r="Q515" s="2">
        <f t="shared" si="317"/>
        <v>2</v>
      </c>
      <c r="R515" s="2">
        <f t="shared" si="318"/>
        <v>6</v>
      </c>
      <c r="S515" s="2">
        <f t="shared" si="319"/>
        <v>3</v>
      </c>
      <c r="T515" s="2">
        <f t="shared" si="320"/>
        <v>3</v>
      </c>
      <c r="U515" s="2">
        <f t="shared" si="321"/>
        <v>3</v>
      </c>
      <c r="V515" s="10">
        <f t="shared" si="322"/>
        <v>0</v>
      </c>
      <c r="W515" s="2">
        <f t="shared" si="323"/>
        <v>0</v>
      </c>
      <c r="X515" s="2">
        <f t="shared" si="324"/>
        <v>0</v>
      </c>
      <c r="Y515" s="2">
        <f t="shared" si="325"/>
        <v>0</v>
      </c>
      <c r="Z515" s="2">
        <f t="shared" si="326"/>
        <v>0</v>
      </c>
      <c r="AA515" s="2">
        <f t="shared" si="327"/>
        <v>0</v>
      </c>
      <c r="AB515" s="2">
        <f t="shared" si="328"/>
        <v>0</v>
      </c>
      <c r="AC515" s="2">
        <f t="shared" ref="AC515:AC578" si="345">MAX(L515:AB515)</f>
        <v>7</v>
      </c>
      <c r="AD515" s="5">
        <f t="shared" ref="AD515:AD578" si="346">MATCH(MAX(L515:AB515), L515:AB515, 0)</f>
        <v>2</v>
      </c>
      <c r="AE515">
        <f t="shared" ref="AE515:AE578" si="347">COUNTIF(L515:AB515, MAX(L515:AB515))</f>
        <v>1</v>
      </c>
      <c r="AF515" s="1" t="str">
        <f t="shared" si="329"/>
        <v>-</v>
      </c>
      <c r="AG515" s="1">
        <f t="shared" si="330"/>
        <v>1.8679958607036862</v>
      </c>
      <c r="AH515" s="1" t="str">
        <f t="shared" si="331"/>
        <v>-</v>
      </c>
      <c r="AI515" s="1" t="str">
        <f t="shared" si="332"/>
        <v>-</v>
      </c>
      <c r="AJ515" s="1" t="str">
        <f t="shared" si="333"/>
        <v>-</v>
      </c>
      <c r="AK515" s="1" t="str">
        <f t="shared" si="334"/>
        <v>-</v>
      </c>
      <c r="AL515" s="1" t="str">
        <f t="shared" si="335"/>
        <v>-</v>
      </c>
      <c r="AM515" s="1" t="str">
        <f t="shared" si="336"/>
        <v>-</v>
      </c>
      <c r="AN515" s="1" t="str">
        <f t="shared" si="337"/>
        <v>-</v>
      </c>
      <c r="AO515" s="1" t="str">
        <f t="shared" si="338"/>
        <v>-</v>
      </c>
      <c r="AP515" s="1" t="str">
        <f t="shared" ref="AP515:AP578" si="348">IF(V515=AC515,SQRT(
AVERAGE(
(IF(B515&lt;&gt;0,((B515-0.2)/B515)^2,0)) +
(IF(C515&lt;&gt;0,((C515-2)/C515)^2,0)) +
(IF(D515&lt;&gt;0,((D515-0.05)/D515)^2,0)) +
(IF(E515&lt;&gt;0,((E515-0.05)/E515)^2,0)) +
(IF(F515&lt;&gt;0,((F515-0.95)/F515)^2,0)) +
(IF(G515&lt;&gt;0,((G515-16.5)/G515)^2,0)) +
(IF(H515&lt;&gt;0,((H515-8)/H515)^2,0)) +
(IF(J515&lt;&gt;0,((J515-0.15)/J515)^2,0)) +
(IF(K515&lt;&gt;0,((IF(D515=0,0,K515)-0)/IF(D515=0,1,K515)))^2)
)
),"-")</f>
        <v>-</v>
      </c>
      <c r="AQ515" s="1" t="str">
        <f t="shared" si="339"/>
        <v>-</v>
      </c>
      <c r="AR515" s="1" t="str">
        <f t="shared" si="340"/>
        <v>-</v>
      </c>
      <c r="AS515" s="1" t="str">
        <f t="shared" si="341"/>
        <v>-</v>
      </c>
      <c r="AT515" s="1" t="str">
        <f t="shared" si="342"/>
        <v>-</v>
      </c>
      <c r="AU515" s="1" t="str">
        <f t="shared" si="343"/>
        <v>-</v>
      </c>
      <c r="AV515" s="1" t="str">
        <f t="shared" si="344"/>
        <v>-</v>
      </c>
      <c r="AW515" s="5">
        <f t="shared" ref="AW515:AW578" si="349">MATCH(MIN(AF515:AV515), AF515:AV515, 0)</f>
        <v>2</v>
      </c>
      <c r="AX515" s="1">
        <f t="shared" ref="AX515:AX578" si="350">MIN(AF515:AV515)</f>
        <v>1.8679958607036862</v>
      </c>
    </row>
    <row r="516" spans="1:50" x14ac:dyDescent="0.2">
      <c r="A516" s="4">
        <v>514</v>
      </c>
      <c r="B516" s="21">
        <v>0.49616198078391099</v>
      </c>
      <c r="C516" s="21">
        <v>4.7</v>
      </c>
      <c r="D516" s="21">
        <v>41</v>
      </c>
      <c r="E516" s="21">
        <v>42</v>
      </c>
      <c r="F516" s="21">
        <v>17</v>
      </c>
      <c r="G516" s="21">
        <v>8.3089671660482107</v>
      </c>
      <c r="H516" s="21">
        <v>6</v>
      </c>
      <c r="I516" s="21">
        <v>1500</v>
      </c>
      <c r="J516" s="21">
        <v>0.15</v>
      </c>
      <c r="K516" s="21">
        <v>37.5</v>
      </c>
      <c r="L516" s="2">
        <f t="shared" si="312"/>
        <v>5</v>
      </c>
      <c r="M516" s="2">
        <f t="shared" si="313"/>
        <v>8</v>
      </c>
      <c r="N516" s="2">
        <f t="shared" si="314"/>
        <v>9</v>
      </c>
      <c r="O516" s="2">
        <f t="shared" si="315"/>
        <v>3</v>
      </c>
      <c r="P516" s="2">
        <f t="shared" si="316"/>
        <v>4</v>
      </c>
      <c r="Q516" s="2">
        <f t="shared" si="317"/>
        <v>5</v>
      </c>
      <c r="R516" s="2">
        <f t="shared" si="318"/>
        <v>4</v>
      </c>
      <c r="S516" s="2">
        <f t="shared" si="319"/>
        <v>4</v>
      </c>
      <c r="T516" s="2">
        <f t="shared" si="320"/>
        <v>4</v>
      </c>
      <c r="U516" s="2">
        <f t="shared" si="321"/>
        <v>4</v>
      </c>
      <c r="V516" s="10">
        <f t="shared" si="322"/>
        <v>0</v>
      </c>
      <c r="W516" s="2">
        <f t="shared" si="323"/>
        <v>0</v>
      </c>
      <c r="X516" s="2">
        <f t="shared" si="324"/>
        <v>0</v>
      </c>
      <c r="Y516" s="2">
        <f t="shared" si="325"/>
        <v>0</v>
      </c>
      <c r="Z516" s="2">
        <f t="shared" si="326"/>
        <v>0</v>
      </c>
      <c r="AA516" s="2">
        <f t="shared" si="327"/>
        <v>0</v>
      </c>
      <c r="AB516" s="2">
        <f t="shared" si="328"/>
        <v>0</v>
      </c>
      <c r="AC516" s="2">
        <f t="shared" si="345"/>
        <v>9</v>
      </c>
      <c r="AD516" s="5">
        <f t="shared" si="346"/>
        <v>3</v>
      </c>
      <c r="AE516">
        <f t="shared" si="347"/>
        <v>1</v>
      </c>
      <c r="AF516" s="1" t="str">
        <f t="shared" si="329"/>
        <v>-</v>
      </c>
      <c r="AG516" s="1" t="str">
        <f t="shared" si="330"/>
        <v>-</v>
      </c>
      <c r="AH516" s="1">
        <f t="shared" si="331"/>
        <v>1.8980823568444627</v>
      </c>
      <c r="AI516" s="1" t="str">
        <f t="shared" si="332"/>
        <v>-</v>
      </c>
      <c r="AJ516" s="1" t="str">
        <f t="shared" si="333"/>
        <v>-</v>
      </c>
      <c r="AK516" s="1" t="str">
        <f t="shared" si="334"/>
        <v>-</v>
      </c>
      <c r="AL516" s="1" t="str">
        <f t="shared" si="335"/>
        <v>-</v>
      </c>
      <c r="AM516" s="1" t="str">
        <f t="shared" si="336"/>
        <v>-</v>
      </c>
      <c r="AN516" s="1" t="str">
        <f t="shared" si="337"/>
        <v>-</v>
      </c>
      <c r="AO516" s="1" t="str">
        <f t="shared" si="338"/>
        <v>-</v>
      </c>
      <c r="AP516" s="1" t="str">
        <f t="shared" si="348"/>
        <v>-</v>
      </c>
      <c r="AQ516" s="1" t="str">
        <f t="shared" si="339"/>
        <v>-</v>
      </c>
      <c r="AR516" s="1" t="str">
        <f t="shared" si="340"/>
        <v>-</v>
      </c>
      <c r="AS516" s="1" t="str">
        <f t="shared" si="341"/>
        <v>-</v>
      </c>
      <c r="AT516" s="1" t="str">
        <f t="shared" si="342"/>
        <v>-</v>
      </c>
      <c r="AU516" s="1" t="str">
        <f t="shared" si="343"/>
        <v>-</v>
      </c>
      <c r="AV516" s="1" t="str">
        <f t="shared" si="344"/>
        <v>-</v>
      </c>
      <c r="AW516" s="5">
        <f t="shared" si="349"/>
        <v>3</v>
      </c>
      <c r="AX516" s="1">
        <f t="shared" si="350"/>
        <v>1.8980823568444627</v>
      </c>
    </row>
    <row r="517" spans="1:50" x14ac:dyDescent="0.2">
      <c r="A517" s="4">
        <v>515</v>
      </c>
      <c r="B517" s="21">
        <v>0.388478072708968</v>
      </c>
      <c r="C517" s="21">
        <v>2.0219999999999998</v>
      </c>
      <c r="D517" s="21">
        <v>70</v>
      </c>
      <c r="E517" s="21">
        <v>29</v>
      </c>
      <c r="F517" s="21">
        <v>1</v>
      </c>
      <c r="G517" s="21">
        <v>12.580877478512299</v>
      </c>
      <c r="H517" s="21">
        <v>7</v>
      </c>
      <c r="I517" s="21">
        <v>1500</v>
      </c>
      <c r="J517" s="21">
        <v>0.15</v>
      </c>
      <c r="K517" s="21">
        <v>37.5</v>
      </c>
      <c r="L517" s="2">
        <f t="shared" si="312"/>
        <v>5</v>
      </c>
      <c r="M517" s="2">
        <f t="shared" si="313"/>
        <v>8</v>
      </c>
      <c r="N517" s="2">
        <f t="shared" si="314"/>
        <v>7</v>
      </c>
      <c r="O517" s="2">
        <f t="shared" si="315"/>
        <v>4</v>
      </c>
      <c r="P517" s="2">
        <f t="shared" si="316"/>
        <v>3</v>
      </c>
      <c r="Q517" s="2">
        <f t="shared" si="317"/>
        <v>3</v>
      </c>
      <c r="R517" s="2">
        <f t="shared" si="318"/>
        <v>5</v>
      </c>
      <c r="S517" s="2">
        <f t="shared" si="319"/>
        <v>2</v>
      </c>
      <c r="T517" s="2">
        <f t="shared" si="320"/>
        <v>2</v>
      </c>
      <c r="U517" s="2">
        <f t="shared" si="321"/>
        <v>4</v>
      </c>
      <c r="V517" s="10">
        <f t="shared" si="322"/>
        <v>0</v>
      </c>
      <c r="W517" s="2">
        <f t="shared" si="323"/>
        <v>0</v>
      </c>
      <c r="X517" s="2">
        <f t="shared" si="324"/>
        <v>0</v>
      </c>
      <c r="Y517" s="2">
        <f t="shared" si="325"/>
        <v>0</v>
      </c>
      <c r="Z517" s="2">
        <f t="shared" si="326"/>
        <v>0</v>
      </c>
      <c r="AA517" s="2">
        <f t="shared" si="327"/>
        <v>0</v>
      </c>
      <c r="AB517" s="2">
        <f t="shared" si="328"/>
        <v>0</v>
      </c>
      <c r="AC517" s="2">
        <f t="shared" si="345"/>
        <v>8</v>
      </c>
      <c r="AD517" s="5">
        <f t="shared" si="346"/>
        <v>2</v>
      </c>
      <c r="AE517">
        <f t="shared" si="347"/>
        <v>1</v>
      </c>
      <c r="AF517" s="1" t="str">
        <f t="shared" si="329"/>
        <v>-</v>
      </c>
      <c r="AG517" s="1">
        <f t="shared" si="330"/>
        <v>1.7626248158161539</v>
      </c>
      <c r="AH517" s="1" t="str">
        <f t="shared" si="331"/>
        <v>-</v>
      </c>
      <c r="AI517" s="1" t="str">
        <f t="shared" si="332"/>
        <v>-</v>
      </c>
      <c r="AJ517" s="1" t="str">
        <f t="shared" si="333"/>
        <v>-</v>
      </c>
      <c r="AK517" s="1" t="str">
        <f t="shared" si="334"/>
        <v>-</v>
      </c>
      <c r="AL517" s="1" t="str">
        <f t="shared" si="335"/>
        <v>-</v>
      </c>
      <c r="AM517" s="1" t="str">
        <f t="shared" si="336"/>
        <v>-</v>
      </c>
      <c r="AN517" s="1" t="str">
        <f t="shared" si="337"/>
        <v>-</v>
      </c>
      <c r="AO517" s="1" t="str">
        <f t="shared" si="338"/>
        <v>-</v>
      </c>
      <c r="AP517" s="1" t="str">
        <f t="shared" si="348"/>
        <v>-</v>
      </c>
      <c r="AQ517" s="1" t="str">
        <f t="shared" si="339"/>
        <v>-</v>
      </c>
      <c r="AR517" s="1" t="str">
        <f t="shared" si="340"/>
        <v>-</v>
      </c>
      <c r="AS517" s="1" t="str">
        <f t="shared" si="341"/>
        <v>-</v>
      </c>
      <c r="AT517" s="1" t="str">
        <f t="shared" si="342"/>
        <v>-</v>
      </c>
      <c r="AU517" s="1" t="str">
        <f t="shared" si="343"/>
        <v>-</v>
      </c>
      <c r="AV517" s="1" t="str">
        <f t="shared" si="344"/>
        <v>-</v>
      </c>
      <c r="AW517" s="5">
        <f t="shared" si="349"/>
        <v>2</v>
      </c>
      <c r="AX517" s="1">
        <f t="shared" si="350"/>
        <v>1.7626248158161539</v>
      </c>
    </row>
    <row r="518" spans="1:50" x14ac:dyDescent="0.2">
      <c r="A518" s="4">
        <v>516</v>
      </c>
      <c r="B518" s="21">
        <v>0.24016214626194099</v>
      </c>
      <c r="C518" s="21">
        <v>6.9109999999999996</v>
      </c>
      <c r="D518" s="21">
        <v>98</v>
      </c>
      <c r="E518" s="21">
        <v>1</v>
      </c>
      <c r="F518" s="21">
        <v>1</v>
      </c>
      <c r="G518" s="21">
        <v>9.7739108178203598</v>
      </c>
      <c r="H518" s="21">
        <v>7</v>
      </c>
      <c r="I518" s="21">
        <v>1500</v>
      </c>
      <c r="J518" s="21">
        <v>0.15</v>
      </c>
      <c r="K518" s="21">
        <v>37.5</v>
      </c>
      <c r="L518" s="2">
        <f t="shared" si="312"/>
        <v>5</v>
      </c>
      <c r="M518" s="2">
        <f t="shared" si="313"/>
        <v>5</v>
      </c>
      <c r="N518" s="2">
        <f t="shared" si="314"/>
        <v>6</v>
      </c>
      <c r="O518" s="2">
        <f t="shared" si="315"/>
        <v>4</v>
      </c>
      <c r="P518" s="2">
        <f t="shared" si="316"/>
        <v>2</v>
      </c>
      <c r="Q518" s="2">
        <f t="shared" si="317"/>
        <v>3</v>
      </c>
      <c r="R518" s="2">
        <f t="shared" si="318"/>
        <v>5</v>
      </c>
      <c r="S518" s="2">
        <f t="shared" si="319"/>
        <v>4</v>
      </c>
      <c r="T518" s="2">
        <f t="shared" si="320"/>
        <v>4</v>
      </c>
      <c r="U518" s="2">
        <f t="shared" si="321"/>
        <v>3</v>
      </c>
      <c r="V518" s="10">
        <f t="shared" si="322"/>
        <v>0</v>
      </c>
      <c r="W518" s="2">
        <f t="shared" si="323"/>
        <v>0</v>
      </c>
      <c r="X518" s="2">
        <f t="shared" si="324"/>
        <v>0</v>
      </c>
      <c r="Y518" s="2">
        <f t="shared" si="325"/>
        <v>0</v>
      </c>
      <c r="Z518" s="2">
        <f t="shared" si="326"/>
        <v>0</v>
      </c>
      <c r="AA518" s="2">
        <f t="shared" si="327"/>
        <v>0</v>
      </c>
      <c r="AB518" s="2">
        <f t="shared" si="328"/>
        <v>0</v>
      </c>
      <c r="AC518" s="2">
        <f t="shared" si="345"/>
        <v>6</v>
      </c>
      <c r="AD518" s="5">
        <f t="shared" si="346"/>
        <v>3</v>
      </c>
      <c r="AE518">
        <f t="shared" si="347"/>
        <v>1</v>
      </c>
      <c r="AF518" s="1" t="str">
        <f t="shared" si="329"/>
        <v>-</v>
      </c>
      <c r="AG518" s="1" t="str">
        <f t="shared" si="330"/>
        <v>-</v>
      </c>
      <c r="AH518" s="1">
        <f t="shared" si="331"/>
        <v>1.846697669381431</v>
      </c>
      <c r="AI518" s="1" t="str">
        <f t="shared" si="332"/>
        <v>-</v>
      </c>
      <c r="AJ518" s="1" t="str">
        <f t="shared" si="333"/>
        <v>-</v>
      </c>
      <c r="AK518" s="1" t="str">
        <f t="shared" si="334"/>
        <v>-</v>
      </c>
      <c r="AL518" s="1" t="str">
        <f t="shared" si="335"/>
        <v>-</v>
      </c>
      <c r="AM518" s="1" t="str">
        <f t="shared" si="336"/>
        <v>-</v>
      </c>
      <c r="AN518" s="1" t="str">
        <f t="shared" si="337"/>
        <v>-</v>
      </c>
      <c r="AO518" s="1" t="str">
        <f t="shared" si="338"/>
        <v>-</v>
      </c>
      <c r="AP518" s="1" t="str">
        <f t="shared" si="348"/>
        <v>-</v>
      </c>
      <c r="AQ518" s="1" t="str">
        <f t="shared" si="339"/>
        <v>-</v>
      </c>
      <c r="AR518" s="1" t="str">
        <f t="shared" si="340"/>
        <v>-</v>
      </c>
      <c r="AS518" s="1" t="str">
        <f t="shared" si="341"/>
        <v>-</v>
      </c>
      <c r="AT518" s="1" t="str">
        <f t="shared" si="342"/>
        <v>-</v>
      </c>
      <c r="AU518" s="1" t="str">
        <f t="shared" si="343"/>
        <v>-</v>
      </c>
      <c r="AV518" s="1" t="str">
        <f t="shared" si="344"/>
        <v>-</v>
      </c>
      <c r="AW518" s="5">
        <f t="shared" si="349"/>
        <v>3</v>
      </c>
      <c r="AX518" s="1">
        <f t="shared" si="350"/>
        <v>1.846697669381431</v>
      </c>
    </row>
    <row r="519" spans="1:50" x14ac:dyDescent="0.2">
      <c r="A519" s="4">
        <v>517</v>
      </c>
      <c r="B519" s="21">
        <v>0.13848337939836899</v>
      </c>
      <c r="C519" s="21">
        <v>0.73699999999999999</v>
      </c>
      <c r="D519" s="21">
        <v>98</v>
      </c>
      <c r="E519" s="21">
        <v>0</v>
      </c>
      <c r="F519" s="21">
        <v>2</v>
      </c>
      <c r="G519" s="21">
        <v>11.062203720486901</v>
      </c>
      <c r="H519" s="21">
        <v>7</v>
      </c>
      <c r="I519" s="21">
        <v>1500</v>
      </c>
      <c r="J519" s="21">
        <v>0.15</v>
      </c>
      <c r="K519" s="21">
        <v>37.5</v>
      </c>
      <c r="L519" s="2">
        <f t="shared" si="312"/>
        <v>3</v>
      </c>
      <c r="M519" s="2">
        <f t="shared" si="313"/>
        <v>6</v>
      </c>
      <c r="N519" s="2">
        <f t="shared" si="314"/>
        <v>4</v>
      </c>
      <c r="O519" s="2">
        <f t="shared" si="315"/>
        <v>4</v>
      </c>
      <c r="P519" s="2">
        <f t="shared" si="316"/>
        <v>4</v>
      </c>
      <c r="Q519" s="2">
        <f t="shared" si="317"/>
        <v>3</v>
      </c>
      <c r="R519" s="2">
        <f t="shared" si="318"/>
        <v>4</v>
      </c>
      <c r="S519" s="2">
        <f t="shared" si="319"/>
        <v>3</v>
      </c>
      <c r="T519" s="2">
        <f t="shared" si="320"/>
        <v>3</v>
      </c>
      <c r="U519" s="2">
        <f t="shared" si="321"/>
        <v>3</v>
      </c>
      <c r="V519" s="10">
        <f t="shared" si="322"/>
        <v>0</v>
      </c>
      <c r="W519" s="2">
        <f t="shared" si="323"/>
        <v>0</v>
      </c>
      <c r="X519" s="2">
        <f t="shared" si="324"/>
        <v>0</v>
      </c>
      <c r="Y519" s="2">
        <f t="shared" si="325"/>
        <v>0</v>
      </c>
      <c r="Z519" s="2">
        <f t="shared" si="326"/>
        <v>0</v>
      </c>
      <c r="AA519" s="2">
        <f t="shared" si="327"/>
        <v>0</v>
      </c>
      <c r="AB519" s="2">
        <f t="shared" si="328"/>
        <v>0</v>
      </c>
      <c r="AC519" s="2">
        <f t="shared" si="345"/>
        <v>6</v>
      </c>
      <c r="AD519" s="5">
        <f t="shared" si="346"/>
        <v>2</v>
      </c>
      <c r="AE519">
        <f t="shared" si="347"/>
        <v>1</v>
      </c>
      <c r="AF519" s="1" t="str">
        <f t="shared" si="329"/>
        <v>-</v>
      </c>
      <c r="AG519" s="1">
        <f t="shared" si="330"/>
        <v>2.8458945539940395</v>
      </c>
      <c r="AH519" s="1" t="str">
        <f t="shared" si="331"/>
        <v>-</v>
      </c>
      <c r="AI519" s="1" t="str">
        <f t="shared" si="332"/>
        <v>-</v>
      </c>
      <c r="AJ519" s="1" t="str">
        <f t="shared" si="333"/>
        <v>-</v>
      </c>
      <c r="AK519" s="1" t="str">
        <f t="shared" si="334"/>
        <v>-</v>
      </c>
      <c r="AL519" s="1" t="str">
        <f t="shared" si="335"/>
        <v>-</v>
      </c>
      <c r="AM519" s="1" t="str">
        <f t="shared" si="336"/>
        <v>-</v>
      </c>
      <c r="AN519" s="1" t="str">
        <f t="shared" si="337"/>
        <v>-</v>
      </c>
      <c r="AO519" s="1" t="str">
        <f t="shared" si="338"/>
        <v>-</v>
      </c>
      <c r="AP519" s="1" t="str">
        <f t="shared" si="348"/>
        <v>-</v>
      </c>
      <c r="AQ519" s="1" t="str">
        <f t="shared" si="339"/>
        <v>-</v>
      </c>
      <c r="AR519" s="1" t="str">
        <f t="shared" si="340"/>
        <v>-</v>
      </c>
      <c r="AS519" s="1" t="str">
        <f t="shared" si="341"/>
        <v>-</v>
      </c>
      <c r="AT519" s="1" t="str">
        <f t="shared" si="342"/>
        <v>-</v>
      </c>
      <c r="AU519" s="1" t="str">
        <f t="shared" si="343"/>
        <v>-</v>
      </c>
      <c r="AV519" s="1" t="str">
        <f t="shared" si="344"/>
        <v>-</v>
      </c>
      <c r="AW519" s="5">
        <f t="shared" si="349"/>
        <v>2</v>
      </c>
      <c r="AX519" s="1">
        <f t="shared" si="350"/>
        <v>2.8458945539940395</v>
      </c>
    </row>
    <row r="520" spans="1:50" x14ac:dyDescent="0.2">
      <c r="A520" s="4">
        <v>518</v>
      </c>
      <c r="B520" s="21">
        <v>0.232003317399784</v>
      </c>
      <c r="C520" s="21">
        <v>2.7509999999999999</v>
      </c>
      <c r="D520" s="21">
        <v>78</v>
      </c>
      <c r="E520" s="21">
        <v>7</v>
      </c>
      <c r="F520" s="21">
        <v>15</v>
      </c>
      <c r="G520" s="21">
        <v>10.729182595925501</v>
      </c>
      <c r="H520" s="21">
        <v>7</v>
      </c>
      <c r="I520" s="21">
        <v>1500</v>
      </c>
      <c r="J520" s="21">
        <v>0.15</v>
      </c>
      <c r="K520" s="21">
        <v>37.5</v>
      </c>
      <c r="L520" s="2">
        <f t="shared" si="312"/>
        <v>4</v>
      </c>
      <c r="M520" s="2">
        <f t="shared" si="313"/>
        <v>6</v>
      </c>
      <c r="N520" s="2">
        <f t="shared" si="314"/>
        <v>5</v>
      </c>
      <c r="O520" s="2">
        <f t="shared" si="315"/>
        <v>4</v>
      </c>
      <c r="P520" s="2">
        <f t="shared" si="316"/>
        <v>3</v>
      </c>
      <c r="Q520" s="2">
        <f t="shared" si="317"/>
        <v>2</v>
      </c>
      <c r="R520" s="2">
        <f t="shared" si="318"/>
        <v>6</v>
      </c>
      <c r="S520" s="2">
        <f t="shared" si="319"/>
        <v>3</v>
      </c>
      <c r="T520" s="2">
        <f t="shared" si="320"/>
        <v>3</v>
      </c>
      <c r="U520" s="2">
        <f t="shared" si="321"/>
        <v>3</v>
      </c>
      <c r="V520" s="10">
        <f t="shared" si="322"/>
        <v>0</v>
      </c>
      <c r="W520" s="2">
        <f t="shared" si="323"/>
        <v>0</v>
      </c>
      <c r="X520" s="2">
        <f t="shared" si="324"/>
        <v>0</v>
      </c>
      <c r="Y520" s="2">
        <f t="shared" si="325"/>
        <v>0</v>
      </c>
      <c r="Z520" s="2">
        <f t="shared" si="326"/>
        <v>0</v>
      </c>
      <c r="AA520" s="2">
        <f t="shared" si="327"/>
        <v>0</v>
      </c>
      <c r="AB520" s="2">
        <f t="shared" si="328"/>
        <v>0</v>
      </c>
      <c r="AC520" s="2">
        <f t="shared" si="345"/>
        <v>6</v>
      </c>
      <c r="AD520" s="5">
        <f t="shared" si="346"/>
        <v>2</v>
      </c>
      <c r="AE520">
        <f t="shared" si="347"/>
        <v>2</v>
      </c>
      <c r="AF520" s="1" t="str">
        <f t="shared" si="329"/>
        <v>-</v>
      </c>
      <c r="AG520" s="1">
        <f t="shared" si="330"/>
        <v>2.1100970513672608</v>
      </c>
      <c r="AH520" s="1" t="str">
        <f t="shared" si="331"/>
        <v>-</v>
      </c>
      <c r="AI520" s="1" t="str">
        <f t="shared" si="332"/>
        <v>-</v>
      </c>
      <c r="AJ520" s="1" t="str">
        <f t="shared" si="333"/>
        <v>-</v>
      </c>
      <c r="AK520" s="1" t="str">
        <f t="shared" si="334"/>
        <v>-</v>
      </c>
      <c r="AL520" s="1">
        <f t="shared" si="335"/>
        <v>2.1972490955299215</v>
      </c>
      <c r="AM520" s="1" t="str">
        <f t="shared" si="336"/>
        <v>-</v>
      </c>
      <c r="AN520" s="1" t="str">
        <f t="shared" si="337"/>
        <v>-</v>
      </c>
      <c r="AO520" s="1" t="str">
        <f t="shared" si="338"/>
        <v>-</v>
      </c>
      <c r="AP520" s="1" t="str">
        <f t="shared" si="348"/>
        <v>-</v>
      </c>
      <c r="AQ520" s="1" t="str">
        <f t="shared" si="339"/>
        <v>-</v>
      </c>
      <c r="AR520" s="1" t="str">
        <f t="shared" si="340"/>
        <v>-</v>
      </c>
      <c r="AS520" s="1" t="str">
        <f t="shared" si="341"/>
        <v>-</v>
      </c>
      <c r="AT520" s="1" t="str">
        <f t="shared" si="342"/>
        <v>-</v>
      </c>
      <c r="AU520" s="1" t="str">
        <f t="shared" si="343"/>
        <v>-</v>
      </c>
      <c r="AV520" s="1" t="str">
        <f t="shared" si="344"/>
        <v>-</v>
      </c>
      <c r="AW520" s="5">
        <f t="shared" si="349"/>
        <v>2</v>
      </c>
      <c r="AX520" s="1">
        <f t="shared" si="350"/>
        <v>2.1100970513672608</v>
      </c>
    </row>
    <row r="521" spans="1:50" x14ac:dyDescent="0.2">
      <c r="A521" s="4">
        <v>519</v>
      </c>
      <c r="B521" s="21">
        <v>0.43202477186132099</v>
      </c>
      <c r="C521" s="21">
        <v>6.0359999999999996</v>
      </c>
      <c r="D521" s="21">
        <v>87</v>
      </c>
      <c r="E521" s="21">
        <v>10</v>
      </c>
      <c r="F521" s="21">
        <v>3</v>
      </c>
      <c r="G521" s="21">
        <v>8.4508751534126905</v>
      </c>
      <c r="H521" s="21">
        <v>6</v>
      </c>
      <c r="I521" s="21">
        <v>1500</v>
      </c>
      <c r="J521" s="21">
        <v>0.15</v>
      </c>
      <c r="K521" s="21">
        <v>37.5</v>
      </c>
      <c r="L521" s="2">
        <f t="shared" si="312"/>
        <v>4</v>
      </c>
      <c r="M521" s="2">
        <f t="shared" si="313"/>
        <v>6</v>
      </c>
      <c r="N521" s="2">
        <f t="shared" si="314"/>
        <v>7</v>
      </c>
      <c r="O521" s="2">
        <f t="shared" si="315"/>
        <v>3</v>
      </c>
      <c r="P521" s="2">
        <f t="shared" si="316"/>
        <v>3</v>
      </c>
      <c r="Q521" s="2">
        <f t="shared" si="317"/>
        <v>4</v>
      </c>
      <c r="R521" s="2">
        <f t="shared" si="318"/>
        <v>6</v>
      </c>
      <c r="S521" s="2">
        <f t="shared" si="319"/>
        <v>5</v>
      </c>
      <c r="T521" s="2">
        <f t="shared" si="320"/>
        <v>5</v>
      </c>
      <c r="U521" s="2">
        <f t="shared" si="321"/>
        <v>4</v>
      </c>
      <c r="V521" s="10">
        <f t="shared" si="322"/>
        <v>0</v>
      </c>
      <c r="W521" s="2">
        <f t="shared" si="323"/>
        <v>0</v>
      </c>
      <c r="X521" s="2">
        <f t="shared" si="324"/>
        <v>0</v>
      </c>
      <c r="Y521" s="2">
        <f t="shared" si="325"/>
        <v>0</v>
      </c>
      <c r="Z521" s="2">
        <f t="shared" si="326"/>
        <v>0</v>
      </c>
      <c r="AA521" s="2">
        <f t="shared" si="327"/>
        <v>0</v>
      </c>
      <c r="AB521" s="2">
        <f t="shared" si="328"/>
        <v>0</v>
      </c>
      <c r="AC521" s="2">
        <f t="shared" si="345"/>
        <v>7</v>
      </c>
      <c r="AD521" s="5">
        <f t="shared" si="346"/>
        <v>3</v>
      </c>
      <c r="AE521">
        <f t="shared" si="347"/>
        <v>1</v>
      </c>
      <c r="AF521" s="1" t="str">
        <f t="shared" si="329"/>
        <v>-</v>
      </c>
      <c r="AG521" s="1" t="str">
        <f t="shared" si="330"/>
        <v>-</v>
      </c>
      <c r="AH521" s="1">
        <f t="shared" si="331"/>
        <v>1.8819888566891316</v>
      </c>
      <c r="AI521" s="1" t="str">
        <f t="shared" si="332"/>
        <v>-</v>
      </c>
      <c r="AJ521" s="1" t="str">
        <f t="shared" si="333"/>
        <v>-</v>
      </c>
      <c r="AK521" s="1" t="str">
        <f t="shared" si="334"/>
        <v>-</v>
      </c>
      <c r="AL521" s="1" t="str">
        <f t="shared" si="335"/>
        <v>-</v>
      </c>
      <c r="AM521" s="1" t="str">
        <f t="shared" si="336"/>
        <v>-</v>
      </c>
      <c r="AN521" s="1" t="str">
        <f t="shared" si="337"/>
        <v>-</v>
      </c>
      <c r="AO521" s="1" t="str">
        <f t="shared" si="338"/>
        <v>-</v>
      </c>
      <c r="AP521" s="1" t="str">
        <f t="shared" si="348"/>
        <v>-</v>
      </c>
      <c r="AQ521" s="1" t="str">
        <f t="shared" si="339"/>
        <v>-</v>
      </c>
      <c r="AR521" s="1" t="str">
        <f t="shared" si="340"/>
        <v>-</v>
      </c>
      <c r="AS521" s="1" t="str">
        <f t="shared" si="341"/>
        <v>-</v>
      </c>
      <c r="AT521" s="1" t="str">
        <f t="shared" si="342"/>
        <v>-</v>
      </c>
      <c r="AU521" s="1" t="str">
        <f t="shared" si="343"/>
        <v>-</v>
      </c>
      <c r="AV521" s="1" t="str">
        <f t="shared" si="344"/>
        <v>-</v>
      </c>
      <c r="AW521" s="5">
        <f t="shared" si="349"/>
        <v>3</v>
      </c>
      <c r="AX521" s="1">
        <f t="shared" si="350"/>
        <v>1.8819888566891316</v>
      </c>
    </row>
    <row r="522" spans="1:50" x14ac:dyDescent="0.2">
      <c r="A522" s="4">
        <v>520</v>
      </c>
      <c r="B522" s="21">
        <v>0.30893383435904997</v>
      </c>
      <c r="C522" s="21">
        <v>1.7390000000000001</v>
      </c>
      <c r="D522" s="21">
        <v>71</v>
      </c>
      <c r="E522" s="21">
        <v>26</v>
      </c>
      <c r="F522" s="21">
        <v>3</v>
      </c>
      <c r="G522" s="21">
        <v>13.8598088245292</v>
      </c>
      <c r="H522" s="21">
        <v>7</v>
      </c>
      <c r="I522" s="21">
        <v>1500</v>
      </c>
      <c r="J522" s="21">
        <v>0.15</v>
      </c>
      <c r="K522" s="21">
        <v>37.5</v>
      </c>
      <c r="L522" s="2">
        <f t="shared" si="312"/>
        <v>4</v>
      </c>
      <c r="M522" s="2">
        <f t="shared" si="313"/>
        <v>8</v>
      </c>
      <c r="N522" s="2">
        <f t="shared" si="314"/>
        <v>6</v>
      </c>
      <c r="O522" s="2">
        <f t="shared" si="315"/>
        <v>4</v>
      </c>
      <c r="P522" s="2">
        <f t="shared" si="316"/>
        <v>3</v>
      </c>
      <c r="Q522" s="2">
        <f t="shared" si="317"/>
        <v>3</v>
      </c>
      <c r="R522" s="2">
        <f t="shared" si="318"/>
        <v>6</v>
      </c>
      <c r="S522" s="2">
        <f t="shared" si="319"/>
        <v>2</v>
      </c>
      <c r="T522" s="2">
        <f t="shared" si="320"/>
        <v>2</v>
      </c>
      <c r="U522" s="2">
        <f t="shared" si="321"/>
        <v>4</v>
      </c>
      <c r="V522" s="10">
        <f t="shared" si="322"/>
        <v>0</v>
      </c>
      <c r="W522" s="2">
        <f t="shared" si="323"/>
        <v>0</v>
      </c>
      <c r="X522" s="2">
        <f t="shared" si="324"/>
        <v>0</v>
      </c>
      <c r="Y522" s="2">
        <f t="shared" si="325"/>
        <v>0</v>
      </c>
      <c r="Z522" s="2">
        <f t="shared" si="326"/>
        <v>0</v>
      </c>
      <c r="AA522" s="2">
        <f t="shared" si="327"/>
        <v>0</v>
      </c>
      <c r="AB522" s="2">
        <f t="shared" si="328"/>
        <v>0</v>
      </c>
      <c r="AC522" s="2">
        <f t="shared" si="345"/>
        <v>8</v>
      </c>
      <c r="AD522" s="5">
        <f t="shared" si="346"/>
        <v>2</v>
      </c>
      <c r="AE522">
        <f t="shared" si="347"/>
        <v>1</v>
      </c>
      <c r="AF522" s="1" t="str">
        <f t="shared" si="329"/>
        <v>-</v>
      </c>
      <c r="AG522" s="1">
        <f t="shared" si="330"/>
        <v>1.8081273138619351</v>
      </c>
      <c r="AH522" s="1" t="str">
        <f t="shared" si="331"/>
        <v>-</v>
      </c>
      <c r="AI522" s="1" t="str">
        <f t="shared" si="332"/>
        <v>-</v>
      </c>
      <c r="AJ522" s="1" t="str">
        <f t="shared" si="333"/>
        <v>-</v>
      </c>
      <c r="AK522" s="1" t="str">
        <f t="shared" si="334"/>
        <v>-</v>
      </c>
      <c r="AL522" s="1" t="str">
        <f t="shared" si="335"/>
        <v>-</v>
      </c>
      <c r="AM522" s="1" t="str">
        <f t="shared" si="336"/>
        <v>-</v>
      </c>
      <c r="AN522" s="1" t="str">
        <f t="shared" si="337"/>
        <v>-</v>
      </c>
      <c r="AO522" s="1" t="str">
        <f t="shared" si="338"/>
        <v>-</v>
      </c>
      <c r="AP522" s="1" t="str">
        <f t="shared" si="348"/>
        <v>-</v>
      </c>
      <c r="AQ522" s="1" t="str">
        <f t="shared" si="339"/>
        <v>-</v>
      </c>
      <c r="AR522" s="1" t="str">
        <f t="shared" si="340"/>
        <v>-</v>
      </c>
      <c r="AS522" s="1" t="str">
        <f t="shared" si="341"/>
        <v>-</v>
      </c>
      <c r="AT522" s="1" t="str">
        <f t="shared" si="342"/>
        <v>-</v>
      </c>
      <c r="AU522" s="1" t="str">
        <f t="shared" si="343"/>
        <v>-</v>
      </c>
      <c r="AV522" s="1" t="str">
        <f t="shared" si="344"/>
        <v>-</v>
      </c>
      <c r="AW522" s="5">
        <f t="shared" si="349"/>
        <v>2</v>
      </c>
      <c r="AX522" s="1">
        <f t="shared" si="350"/>
        <v>1.8081273138619351</v>
      </c>
    </row>
    <row r="523" spans="1:50" x14ac:dyDescent="0.2">
      <c r="A523" s="4">
        <v>521</v>
      </c>
      <c r="B523" s="21">
        <v>0.36535255450038301</v>
      </c>
      <c r="C523" s="21">
        <v>2.9980000000000002</v>
      </c>
      <c r="D523" s="21">
        <v>75</v>
      </c>
      <c r="E523" s="21">
        <v>9</v>
      </c>
      <c r="F523" s="21">
        <v>16</v>
      </c>
      <c r="G523" s="21">
        <v>9.8438420177367405</v>
      </c>
      <c r="H523" s="21">
        <v>7</v>
      </c>
      <c r="I523" s="21">
        <v>1500</v>
      </c>
      <c r="J523" s="21">
        <v>0.15</v>
      </c>
      <c r="K523" s="21">
        <v>37.5</v>
      </c>
      <c r="L523" s="2">
        <f t="shared" si="312"/>
        <v>4</v>
      </c>
      <c r="M523" s="2">
        <f t="shared" si="313"/>
        <v>6</v>
      </c>
      <c r="N523" s="2">
        <f t="shared" si="314"/>
        <v>6</v>
      </c>
      <c r="O523" s="2">
        <f t="shared" si="315"/>
        <v>4</v>
      </c>
      <c r="P523" s="2">
        <f t="shared" si="316"/>
        <v>2</v>
      </c>
      <c r="Q523" s="2">
        <f t="shared" si="317"/>
        <v>3</v>
      </c>
      <c r="R523" s="2">
        <f t="shared" si="318"/>
        <v>6</v>
      </c>
      <c r="S523" s="2">
        <f t="shared" si="319"/>
        <v>4</v>
      </c>
      <c r="T523" s="2">
        <f t="shared" si="320"/>
        <v>4</v>
      </c>
      <c r="U523" s="2">
        <f t="shared" si="321"/>
        <v>3</v>
      </c>
      <c r="V523" s="10">
        <f t="shared" si="322"/>
        <v>0</v>
      </c>
      <c r="W523" s="2">
        <f t="shared" si="323"/>
        <v>0</v>
      </c>
      <c r="X523" s="2">
        <f t="shared" si="324"/>
        <v>0</v>
      </c>
      <c r="Y523" s="2">
        <f t="shared" si="325"/>
        <v>0</v>
      </c>
      <c r="Z523" s="2">
        <f t="shared" si="326"/>
        <v>0</v>
      </c>
      <c r="AA523" s="2">
        <f t="shared" si="327"/>
        <v>0</v>
      </c>
      <c r="AB523" s="2">
        <f t="shared" si="328"/>
        <v>0</v>
      </c>
      <c r="AC523" s="2">
        <f t="shared" si="345"/>
        <v>6</v>
      </c>
      <c r="AD523" s="5">
        <f t="shared" si="346"/>
        <v>2</v>
      </c>
      <c r="AE523">
        <f t="shared" si="347"/>
        <v>3</v>
      </c>
      <c r="AF523" s="1" t="str">
        <f t="shared" si="329"/>
        <v>-</v>
      </c>
      <c r="AG523" s="1">
        <f t="shared" si="330"/>
        <v>1.9741382951166289</v>
      </c>
      <c r="AH523" s="1">
        <f t="shared" si="331"/>
        <v>1.8508273254914038</v>
      </c>
      <c r="AI523" s="1" t="str">
        <f t="shared" si="332"/>
        <v>-</v>
      </c>
      <c r="AJ523" s="1" t="str">
        <f t="shared" si="333"/>
        <v>-</v>
      </c>
      <c r="AK523" s="1" t="str">
        <f t="shared" si="334"/>
        <v>-</v>
      </c>
      <c r="AL523" s="1">
        <f t="shared" si="335"/>
        <v>2.14126499678517</v>
      </c>
      <c r="AM523" s="1" t="str">
        <f t="shared" si="336"/>
        <v>-</v>
      </c>
      <c r="AN523" s="1" t="str">
        <f t="shared" si="337"/>
        <v>-</v>
      </c>
      <c r="AO523" s="1" t="str">
        <f t="shared" si="338"/>
        <v>-</v>
      </c>
      <c r="AP523" s="1" t="str">
        <f t="shared" si="348"/>
        <v>-</v>
      </c>
      <c r="AQ523" s="1" t="str">
        <f t="shared" si="339"/>
        <v>-</v>
      </c>
      <c r="AR523" s="1" t="str">
        <f t="shared" si="340"/>
        <v>-</v>
      </c>
      <c r="AS523" s="1" t="str">
        <f t="shared" si="341"/>
        <v>-</v>
      </c>
      <c r="AT523" s="1" t="str">
        <f t="shared" si="342"/>
        <v>-</v>
      </c>
      <c r="AU523" s="1" t="str">
        <f t="shared" si="343"/>
        <v>-</v>
      </c>
      <c r="AV523" s="1" t="str">
        <f t="shared" si="344"/>
        <v>-</v>
      </c>
      <c r="AW523" s="5">
        <f t="shared" si="349"/>
        <v>3</v>
      </c>
      <c r="AX523" s="1">
        <f t="shared" si="350"/>
        <v>1.8508273254914038</v>
      </c>
    </row>
    <row r="524" spans="1:50" x14ac:dyDescent="0.2">
      <c r="A524" s="4">
        <v>522</v>
      </c>
      <c r="B524" s="21">
        <v>0.37446742812293599</v>
      </c>
      <c r="C524" s="21">
        <v>2.2170000000000001</v>
      </c>
      <c r="D524" s="21">
        <v>62</v>
      </c>
      <c r="E524" s="21">
        <v>25</v>
      </c>
      <c r="F524" s="21">
        <v>13</v>
      </c>
      <c r="G524" s="21">
        <v>10.8175882554547</v>
      </c>
      <c r="H524" s="21">
        <v>7</v>
      </c>
      <c r="I524" s="21">
        <v>1500</v>
      </c>
      <c r="J524" s="21">
        <v>0.15</v>
      </c>
      <c r="K524" s="21">
        <v>37.5</v>
      </c>
      <c r="L524" s="2">
        <f t="shared" si="312"/>
        <v>4</v>
      </c>
      <c r="M524" s="2">
        <f t="shared" si="313"/>
        <v>8</v>
      </c>
      <c r="N524" s="2">
        <f t="shared" si="314"/>
        <v>7</v>
      </c>
      <c r="O524" s="2">
        <f t="shared" si="315"/>
        <v>4</v>
      </c>
      <c r="P524" s="2">
        <f t="shared" si="316"/>
        <v>3</v>
      </c>
      <c r="Q524" s="2">
        <f t="shared" si="317"/>
        <v>3</v>
      </c>
      <c r="R524" s="2">
        <f t="shared" si="318"/>
        <v>5</v>
      </c>
      <c r="S524" s="2">
        <f t="shared" si="319"/>
        <v>2</v>
      </c>
      <c r="T524" s="2">
        <f t="shared" si="320"/>
        <v>2</v>
      </c>
      <c r="U524" s="2">
        <f t="shared" si="321"/>
        <v>4</v>
      </c>
      <c r="V524" s="10">
        <f t="shared" si="322"/>
        <v>0</v>
      </c>
      <c r="W524" s="2">
        <f t="shared" si="323"/>
        <v>0</v>
      </c>
      <c r="X524" s="2">
        <f t="shared" si="324"/>
        <v>0</v>
      </c>
      <c r="Y524" s="2">
        <f t="shared" si="325"/>
        <v>0</v>
      </c>
      <c r="Z524" s="2">
        <f t="shared" si="326"/>
        <v>0</v>
      </c>
      <c r="AA524" s="2">
        <f t="shared" si="327"/>
        <v>0</v>
      </c>
      <c r="AB524" s="2">
        <f t="shared" si="328"/>
        <v>0</v>
      </c>
      <c r="AC524" s="2">
        <f t="shared" si="345"/>
        <v>8</v>
      </c>
      <c r="AD524" s="5">
        <f t="shared" si="346"/>
        <v>2</v>
      </c>
      <c r="AE524">
        <f t="shared" si="347"/>
        <v>1</v>
      </c>
      <c r="AF524" s="1" t="str">
        <f t="shared" si="329"/>
        <v>-</v>
      </c>
      <c r="AG524" s="1">
        <f t="shared" si="330"/>
        <v>1.8871510986787399</v>
      </c>
      <c r="AH524" s="1" t="str">
        <f t="shared" si="331"/>
        <v>-</v>
      </c>
      <c r="AI524" s="1" t="str">
        <f t="shared" si="332"/>
        <v>-</v>
      </c>
      <c r="AJ524" s="1" t="str">
        <f t="shared" si="333"/>
        <v>-</v>
      </c>
      <c r="AK524" s="1" t="str">
        <f t="shared" si="334"/>
        <v>-</v>
      </c>
      <c r="AL524" s="1" t="str">
        <f t="shared" si="335"/>
        <v>-</v>
      </c>
      <c r="AM524" s="1" t="str">
        <f t="shared" si="336"/>
        <v>-</v>
      </c>
      <c r="AN524" s="1" t="str">
        <f t="shared" si="337"/>
        <v>-</v>
      </c>
      <c r="AO524" s="1" t="str">
        <f t="shared" si="338"/>
        <v>-</v>
      </c>
      <c r="AP524" s="1" t="str">
        <f t="shared" si="348"/>
        <v>-</v>
      </c>
      <c r="AQ524" s="1" t="str">
        <f t="shared" si="339"/>
        <v>-</v>
      </c>
      <c r="AR524" s="1" t="str">
        <f t="shared" si="340"/>
        <v>-</v>
      </c>
      <c r="AS524" s="1" t="str">
        <f t="shared" si="341"/>
        <v>-</v>
      </c>
      <c r="AT524" s="1" t="str">
        <f t="shared" si="342"/>
        <v>-</v>
      </c>
      <c r="AU524" s="1" t="str">
        <f t="shared" si="343"/>
        <v>-</v>
      </c>
      <c r="AV524" s="1" t="str">
        <f t="shared" si="344"/>
        <v>-</v>
      </c>
      <c r="AW524" s="5">
        <f t="shared" si="349"/>
        <v>2</v>
      </c>
      <c r="AX524" s="1">
        <f t="shared" si="350"/>
        <v>1.8871510986787399</v>
      </c>
    </row>
    <row r="525" spans="1:50" x14ac:dyDescent="0.2">
      <c r="A525" s="4">
        <v>523</v>
      </c>
      <c r="B525" s="21">
        <v>0.33926678738258398</v>
      </c>
      <c r="C525" s="21">
        <v>36.165999999999997</v>
      </c>
      <c r="D525" s="21">
        <v>74</v>
      </c>
      <c r="E525" s="21">
        <v>14</v>
      </c>
      <c r="F525" s="21">
        <v>12</v>
      </c>
      <c r="G525" s="21">
        <v>10.8499015139415</v>
      </c>
      <c r="H525" s="21">
        <v>7</v>
      </c>
      <c r="I525" s="21">
        <v>1500</v>
      </c>
      <c r="J525" s="21">
        <v>0.15</v>
      </c>
      <c r="K525" s="21">
        <v>37.5</v>
      </c>
      <c r="L525" s="2">
        <f t="shared" si="312"/>
        <v>4</v>
      </c>
      <c r="M525" s="2">
        <f t="shared" si="313"/>
        <v>7</v>
      </c>
      <c r="N525" s="2">
        <f t="shared" si="314"/>
        <v>5</v>
      </c>
      <c r="O525" s="2">
        <f t="shared" si="315"/>
        <v>4</v>
      </c>
      <c r="P525" s="2">
        <f t="shared" si="316"/>
        <v>3</v>
      </c>
      <c r="Q525" s="2">
        <f t="shared" si="317"/>
        <v>2</v>
      </c>
      <c r="R525" s="2">
        <f t="shared" si="318"/>
        <v>6</v>
      </c>
      <c r="S525" s="2">
        <f t="shared" si="319"/>
        <v>3</v>
      </c>
      <c r="T525" s="2">
        <f t="shared" si="320"/>
        <v>3</v>
      </c>
      <c r="U525" s="2">
        <f t="shared" si="321"/>
        <v>3</v>
      </c>
      <c r="V525" s="10">
        <f t="shared" si="322"/>
        <v>0</v>
      </c>
      <c r="W525" s="2">
        <f t="shared" si="323"/>
        <v>0</v>
      </c>
      <c r="X525" s="2">
        <f t="shared" si="324"/>
        <v>0</v>
      </c>
      <c r="Y525" s="2">
        <f t="shared" si="325"/>
        <v>0</v>
      </c>
      <c r="Z525" s="2">
        <f t="shared" si="326"/>
        <v>0</v>
      </c>
      <c r="AA525" s="2">
        <f t="shared" si="327"/>
        <v>0</v>
      </c>
      <c r="AB525" s="2">
        <f t="shared" si="328"/>
        <v>0</v>
      </c>
      <c r="AC525" s="2">
        <f t="shared" si="345"/>
        <v>7</v>
      </c>
      <c r="AD525" s="5">
        <f t="shared" si="346"/>
        <v>2</v>
      </c>
      <c r="AE525">
        <f t="shared" si="347"/>
        <v>1</v>
      </c>
      <c r="AF525" s="1" t="str">
        <f t="shared" si="329"/>
        <v>-</v>
      </c>
      <c r="AG525" s="1">
        <f t="shared" si="330"/>
        <v>2.0927061178205992</v>
      </c>
      <c r="AH525" s="1" t="str">
        <f t="shared" si="331"/>
        <v>-</v>
      </c>
      <c r="AI525" s="1" t="str">
        <f t="shared" si="332"/>
        <v>-</v>
      </c>
      <c r="AJ525" s="1" t="str">
        <f t="shared" si="333"/>
        <v>-</v>
      </c>
      <c r="AK525" s="1" t="str">
        <f t="shared" si="334"/>
        <v>-</v>
      </c>
      <c r="AL525" s="1" t="str">
        <f t="shared" si="335"/>
        <v>-</v>
      </c>
      <c r="AM525" s="1" t="str">
        <f t="shared" si="336"/>
        <v>-</v>
      </c>
      <c r="AN525" s="1" t="str">
        <f t="shared" si="337"/>
        <v>-</v>
      </c>
      <c r="AO525" s="1" t="str">
        <f t="shared" si="338"/>
        <v>-</v>
      </c>
      <c r="AP525" s="1" t="str">
        <f t="shared" si="348"/>
        <v>-</v>
      </c>
      <c r="AQ525" s="1" t="str">
        <f t="shared" si="339"/>
        <v>-</v>
      </c>
      <c r="AR525" s="1" t="str">
        <f t="shared" si="340"/>
        <v>-</v>
      </c>
      <c r="AS525" s="1" t="str">
        <f t="shared" si="341"/>
        <v>-</v>
      </c>
      <c r="AT525" s="1" t="str">
        <f t="shared" si="342"/>
        <v>-</v>
      </c>
      <c r="AU525" s="1" t="str">
        <f t="shared" si="343"/>
        <v>-</v>
      </c>
      <c r="AV525" s="1" t="str">
        <f t="shared" si="344"/>
        <v>-</v>
      </c>
      <c r="AW525" s="5">
        <f t="shared" si="349"/>
        <v>2</v>
      </c>
      <c r="AX525" s="1">
        <f t="shared" si="350"/>
        <v>2.0927061178205992</v>
      </c>
    </row>
    <row r="526" spans="1:50" x14ac:dyDescent="0.2">
      <c r="A526" s="4">
        <v>524</v>
      </c>
      <c r="B526" s="21">
        <v>0.33597430814301898</v>
      </c>
      <c r="C526" s="21">
        <v>6.5309999999999997</v>
      </c>
      <c r="D526" s="21">
        <v>68</v>
      </c>
      <c r="E526" s="21">
        <v>15</v>
      </c>
      <c r="F526" s="21">
        <v>17</v>
      </c>
      <c r="G526" s="21">
        <v>8.3131070595003091</v>
      </c>
      <c r="H526" s="21">
        <v>6</v>
      </c>
      <c r="I526" s="21">
        <v>1500</v>
      </c>
      <c r="J526" s="21">
        <v>0.15</v>
      </c>
      <c r="K526" s="21">
        <v>37.5</v>
      </c>
      <c r="L526" s="2">
        <f t="shared" si="312"/>
        <v>4</v>
      </c>
      <c r="M526" s="2">
        <f t="shared" si="313"/>
        <v>7</v>
      </c>
      <c r="N526" s="2">
        <f t="shared" si="314"/>
        <v>8</v>
      </c>
      <c r="O526" s="2">
        <f t="shared" si="315"/>
        <v>3</v>
      </c>
      <c r="P526" s="2">
        <f t="shared" si="316"/>
        <v>3</v>
      </c>
      <c r="Q526" s="2">
        <f t="shared" si="317"/>
        <v>4</v>
      </c>
      <c r="R526" s="2">
        <f t="shared" si="318"/>
        <v>6</v>
      </c>
      <c r="S526" s="2">
        <f t="shared" si="319"/>
        <v>5</v>
      </c>
      <c r="T526" s="2">
        <f t="shared" si="320"/>
        <v>5</v>
      </c>
      <c r="U526" s="2">
        <f t="shared" si="321"/>
        <v>4</v>
      </c>
      <c r="V526" s="10">
        <f t="shared" si="322"/>
        <v>0</v>
      </c>
      <c r="W526" s="2">
        <f t="shared" si="323"/>
        <v>0</v>
      </c>
      <c r="X526" s="2">
        <f t="shared" si="324"/>
        <v>0</v>
      </c>
      <c r="Y526" s="2">
        <f t="shared" si="325"/>
        <v>0</v>
      </c>
      <c r="Z526" s="2">
        <f t="shared" si="326"/>
        <v>0</v>
      </c>
      <c r="AA526" s="2">
        <f t="shared" si="327"/>
        <v>0</v>
      </c>
      <c r="AB526" s="2">
        <f t="shared" si="328"/>
        <v>0</v>
      </c>
      <c r="AC526" s="2">
        <f t="shared" si="345"/>
        <v>8</v>
      </c>
      <c r="AD526" s="5">
        <f t="shared" si="346"/>
        <v>3</v>
      </c>
      <c r="AE526">
        <f t="shared" si="347"/>
        <v>1</v>
      </c>
      <c r="AF526" s="1" t="str">
        <f t="shared" si="329"/>
        <v>-</v>
      </c>
      <c r="AG526" s="1" t="str">
        <f t="shared" si="330"/>
        <v>-</v>
      </c>
      <c r="AH526" s="1">
        <f t="shared" si="331"/>
        <v>1.9207402462034262</v>
      </c>
      <c r="AI526" s="1" t="str">
        <f t="shared" si="332"/>
        <v>-</v>
      </c>
      <c r="AJ526" s="1" t="str">
        <f t="shared" si="333"/>
        <v>-</v>
      </c>
      <c r="AK526" s="1" t="str">
        <f t="shared" si="334"/>
        <v>-</v>
      </c>
      <c r="AL526" s="1" t="str">
        <f t="shared" si="335"/>
        <v>-</v>
      </c>
      <c r="AM526" s="1" t="str">
        <f t="shared" si="336"/>
        <v>-</v>
      </c>
      <c r="AN526" s="1" t="str">
        <f t="shared" si="337"/>
        <v>-</v>
      </c>
      <c r="AO526" s="1" t="str">
        <f t="shared" si="338"/>
        <v>-</v>
      </c>
      <c r="AP526" s="1" t="str">
        <f t="shared" si="348"/>
        <v>-</v>
      </c>
      <c r="AQ526" s="1" t="str">
        <f t="shared" si="339"/>
        <v>-</v>
      </c>
      <c r="AR526" s="1" t="str">
        <f t="shared" si="340"/>
        <v>-</v>
      </c>
      <c r="AS526" s="1" t="str">
        <f t="shared" si="341"/>
        <v>-</v>
      </c>
      <c r="AT526" s="1" t="str">
        <f t="shared" si="342"/>
        <v>-</v>
      </c>
      <c r="AU526" s="1" t="str">
        <f t="shared" si="343"/>
        <v>-</v>
      </c>
      <c r="AV526" s="1" t="str">
        <f t="shared" si="344"/>
        <v>-</v>
      </c>
      <c r="AW526" s="5">
        <f t="shared" si="349"/>
        <v>3</v>
      </c>
      <c r="AX526" s="1">
        <f t="shared" si="350"/>
        <v>1.9207402462034262</v>
      </c>
    </row>
    <row r="527" spans="1:50" x14ac:dyDescent="0.2">
      <c r="A527" s="4">
        <v>525</v>
      </c>
      <c r="B527" s="21">
        <v>0.56938905746842094</v>
      </c>
      <c r="C527" s="21">
        <v>3.39</v>
      </c>
      <c r="D527" s="21">
        <v>68</v>
      </c>
      <c r="E527" s="21">
        <v>24</v>
      </c>
      <c r="F527" s="21">
        <v>8</v>
      </c>
      <c r="G527" s="21">
        <v>7.2048829322886299</v>
      </c>
      <c r="H527" s="21">
        <v>6</v>
      </c>
      <c r="I527" s="21">
        <v>1500</v>
      </c>
      <c r="J527" s="21">
        <v>0.15</v>
      </c>
      <c r="K527" s="21">
        <v>37.5</v>
      </c>
      <c r="L527" s="2">
        <f t="shared" si="312"/>
        <v>4</v>
      </c>
      <c r="M527" s="2">
        <f t="shared" si="313"/>
        <v>7</v>
      </c>
      <c r="N527" s="2">
        <f t="shared" si="314"/>
        <v>9</v>
      </c>
      <c r="O527" s="2">
        <f t="shared" si="315"/>
        <v>4</v>
      </c>
      <c r="P527" s="2">
        <f t="shared" si="316"/>
        <v>4</v>
      </c>
      <c r="Q527" s="2">
        <f t="shared" si="317"/>
        <v>5</v>
      </c>
      <c r="R527" s="2">
        <f t="shared" si="318"/>
        <v>4</v>
      </c>
      <c r="S527" s="2">
        <f t="shared" si="319"/>
        <v>4</v>
      </c>
      <c r="T527" s="2">
        <f t="shared" si="320"/>
        <v>4</v>
      </c>
      <c r="U527" s="2">
        <f t="shared" si="321"/>
        <v>5</v>
      </c>
      <c r="V527" s="10">
        <f t="shared" si="322"/>
        <v>0</v>
      </c>
      <c r="W527" s="2">
        <f t="shared" si="323"/>
        <v>0</v>
      </c>
      <c r="X527" s="2">
        <f t="shared" si="324"/>
        <v>0</v>
      </c>
      <c r="Y527" s="2">
        <f t="shared" si="325"/>
        <v>0</v>
      </c>
      <c r="Z527" s="2">
        <f t="shared" si="326"/>
        <v>0</v>
      </c>
      <c r="AA527" s="2">
        <f t="shared" si="327"/>
        <v>0</v>
      </c>
      <c r="AB527" s="2">
        <f t="shared" si="328"/>
        <v>0</v>
      </c>
      <c r="AC527" s="2">
        <f t="shared" si="345"/>
        <v>9</v>
      </c>
      <c r="AD527" s="5">
        <f t="shared" si="346"/>
        <v>3</v>
      </c>
      <c r="AE527">
        <f t="shared" si="347"/>
        <v>1</v>
      </c>
      <c r="AF527" s="1" t="str">
        <f t="shared" si="329"/>
        <v>-</v>
      </c>
      <c r="AG527" s="1" t="str">
        <f t="shared" si="330"/>
        <v>-</v>
      </c>
      <c r="AH527" s="1">
        <f t="shared" si="331"/>
        <v>1.8607184322261718</v>
      </c>
      <c r="AI527" s="1" t="str">
        <f t="shared" si="332"/>
        <v>-</v>
      </c>
      <c r="AJ527" s="1" t="str">
        <f t="shared" si="333"/>
        <v>-</v>
      </c>
      <c r="AK527" s="1" t="str">
        <f t="shared" si="334"/>
        <v>-</v>
      </c>
      <c r="AL527" s="1" t="str">
        <f t="shared" si="335"/>
        <v>-</v>
      </c>
      <c r="AM527" s="1" t="str">
        <f t="shared" si="336"/>
        <v>-</v>
      </c>
      <c r="AN527" s="1" t="str">
        <f t="shared" si="337"/>
        <v>-</v>
      </c>
      <c r="AO527" s="1" t="str">
        <f t="shared" si="338"/>
        <v>-</v>
      </c>
      <c r="AP527" s="1" t="str">
        <f t="shared" si="348"/>
        <v>-</v>
      </c>
      <c r="AQ527" s="1" t="str">
        <f t="shared" si="339"/>
        <v>-</v>
      </c>
      <c r="AR527" s="1" t="str">
        <f t="shared" si="340"/>
        <v>-</v>
      </c>
      <c r="AS527" s="1" t="str">
        <f t="shared" si="341"/>
        <v>-</v>
      </c>
      <c r="AT527" s="1" t="str">
        <f t="shared" si="342"/>
        <v>-</v>
      </c>
      <c r="AU527" s="1" t="str">
        <f t="shared" si="343"/>
        <v>-</v>
      </c>
      <c r="AV527" s="1" t="str">
        <f t="shared" si="344"/>
        <v>-</v>
      </c>
      <c r="AW527" s="5">
        <f t="shared" si="349"/>
        <v>3</v>
      </c>
      <c r="AX527" s="1">
        <f t="shared" si="350"/>
        <v>1.8607184322261718</v>
      </c>
    </row>
    <row r="528" spans="1:50" x14ac:dyDescent="0.2">
      <c r="A528" s="4">
        <v>526</v>
      </c>
      <c r="B528" s="21">
        <v>0.66421786695718799</v>
      </c>
      <c r="C528" s="21">
        <v>5.0110000000000001</v>
      </c>
      <c r="D528" s="21">
        <v>23</v>
      </c>
      <c r="E528" s="21">
        <v>58</v>
      </c>
      <c r="F528" s="21">
        <v>19</v>
      </c>
      <c r="G528" s="21">
        <v>6.0137680281054902</v>
      </c>
      <c r="H528" s="21">
        <v>6</v>
      </c>
      <c r="I528" s="21">
        <v>1500</v>
      </c>
      <c r="J528" s="21">
        <v>0.15</v>
      </c>
      <c r="K528" s="21">
        <v>37.5</v>
      </c>
      <c r="L528" s="2">
        <f t="shared" si="312"/>
        <v>4</v>
      </c>
      <c r="M528" s="2">
        <f t="shared" si="313"/>
        <v>5</v>
      </c>
      <c r="N528" s="2">
        <f t="shared" si="314"/>
        <v>6</v>
      </c>
      <c r="O528" s="2">
        <f t="shared" si="315"/>
        <v>5</v>
      </c>
      <c r="P528" s="2">
        <f t="shared" si="316"/>
        <v>5</v>
      </c>
      <c r="Q528" s="2">
        <f t="shared" si="317"/>
        <v>6</v>
      </c>
      <c r="R528" s="2">
        <f t="shared" si="318"/>
        <v>3</v>
      </c>
      <c r="S528" s="2">
        <f t="shared" si="319"/>
        <v>4</v>
      </c>
      <c r="T528" s="2">
        <f t="shared" si="320"/>
        <v>4</v>
      </c>
      <c r="U528" s="2">
        <f t="shared" si="321"/>
        <v>6</v>
      </c>
      <c r="V528" s="10">
        <f t="shared" si="322"/>
        <v>0</v>
      </c>
      <c r="W528" s="2">
        <f t="shared" si="323"/>
        <v>0</v>
      </c>
      <c r="X528" s="2">
        <f t="shared" si="324"/>
        <v>0</v>
      </c>
      <c r="Y528" s="2">
        <f t="shared" si="325"/>
        <v>0</v>
      </c>
      <c r="Z528" s="2">
        <f t="shared" si="326"/>
        <v>0</v>
      </c>
      <c r="AA528" s="2">
        <f t="shared" si="327"/>
        <v>0</v>
      </c>
      <c r="AB528" s="2">
        <f t="shared" si="328"/>
        <v>0</v>
      </c>
      <c r="AC528" s="2">
        <f t="shared" si="345"/>
        <v>6</v>
      </c>
      <c r="AD528" s="5">
        <f t="shared" si="346"/>
        <v>3</v>
      </c>
      <c r="AE528">
        <f t="shared" si="347"/>
        <v>3</v>
      </c>
      <c r="AF528" s="1" t="str">
        <f t="shared" si="329"/>
        <v>-</v>
      </c>
      <c r="AG528" s="1" t="str">
        <f t="shared" si="330"/>
        <v>-</v>
      </c>
      <c r="AH528" s="1">
        <f t="shared" si="331"/>
        <v>1.921236410467311</v>
      </c>
      <c r="AI528" s="1" t="str">
        <f t="shared" si="332"/>
        <v>-</v>
      </c>
      <c r="AJ528" s="1" t="str">
        <f t="shared" si="333"/>
        <v>-</v>
      </c>
      <c r="AK528" s="1">
        <f t="shared" si="334"/>
        <v>2.0605170327164113</v>
      </c>
      <c r="AL528" s="1" t="str">
        <f t="shared" si="335"/>
        <v>-</v>
      </c>
      <c r="AM528" s="1" t="str">
        <f t="shared" si="336"/>
        <v>-</v>
      </c>
      <c r="AN528" s="1" t="str">
        <f t="shared" si="337"/>
        <v>-</v>
      </c>
      <c r="AO528" s="1">
        <f t="shared" si="338"/>
        <v>9.8856512641929832</v>
      </c>
      <c r="AP528" s="1" t="str">
        <f t="shared" si="348"/>
        <v>-</v>
      </c>
      <c r="AQ528" s="1" t="str">
        <f t="shared" si="339"/>
        <v>-</v>
      </c>
      <c r="AR528" s="1" t="str">
        <f t="shared" si="340"/>
        <v>-</v>
      </c>
      <c r="AS528" s="1" t="str">
        <f t="shared" si="341"/>
        <v>-</v>
      </c>
      <c r="AT528" s="1" t="str">
        <f t="shared" si="342"/>
        <v>-</v>
      </c>
      <c r="AU528" s="1" t="str">
        <f t="shared" si="343"/>
        <v>-</v>
      </c>
      <c r="AV528" s="1" t="str">
        <f t="shared" si="344"/>
        <v>-</v>
      </c>
      <c r="AW528" s="5">
        <f t="shared" si="349"/>
        <v>3</v>
      </c>
      <c r="AX528" s="1">
        <f t="shared" si="350"/>
        <v>1.921236410467311</v>
      </c>
    </row>
    <row r="529" spans="1:50" x14ac:dyDescent="0.2">
      <c r="A529" s="4">
        <v>527</v>
      </c>
      <c r="B529" s="21">
        <v>0.51845317018304504</v>
      </c>
      <c r="C529" s="21">
        <v>18.846</v>
      </c>
      <c r="D529" s="21">
        <v>50</v>
      </c>
      <c r="E529" s="21">
        <v>40</v>
      </c>
      <c r="F529" s="21">
        <v>10</v>
      </c>
      <c r="G529" s="21">
        <v>7.5382423197969501</v>
      </c>
      <c r="H529" s="21">
        <v>6</v>
      </c>
      <c r="I529" s="21">
        <v>1500</v>
      </c>
      <c r="J529" s="21">
        <v>0.15</v>
      </c>
      <c r="K529" s="21">
        <v>37.5</v>
      </c>
      <c r="L529" s="2">
        <f t="shared" si="312"/>
        <v>5</v>
      </c>
      <c r="M529" s="2">
        <f t="shared" si="313"/>
        <v>8</v>
      </c>
      <c r="N529" s="2">
        <f t="shared" si="314"/>
        <v>9</v>
      </c>
      <c r="O529" s="2">
        <f t="shared" si="315"/>
        <v>5</v>
      </c>
      <c r="P529" s="2">
        <f t="shared" si="316"/>
        <v>5</v>
      </c>
      <c r="Q529" s="2">
        <f t="shared" si="317"/>
        <v>5</v>
      </c>
      <c r="R529" s="2">
        <f t="shared" si="318"/>
        <v>3</v>
      </c>
      <c r="S529" s="2">
        <f t="shared" si="319"/>
        <v>4</v>
      </c>
      <c r="T529" s="2">
        <f t="shared" si="320"/>
        <v>4</v>
      </c>
      <c r="U529" s="2">
        <f t="shared" si="321"/>
        <v>5</v>
      </c>
      <c r="V529" s="10">
        <f t="shared" si="322"/>
        <v>0</v>
      </c>
      <c r="W529" s="2">
        <f t="shared" si="323"/>
        <v>0</v>
      </c>
      <c r="X529" s="2">
        <f t="shared" si="324"/>
        <v>0</v>
      </c>
      <c r="Y529" s="2">
        <f t="shared" si="325"/>
        <v>0</v>
      </c>
      <c r="Z529" s="2">
        <f t="shared" si="326"/>
        <v>0</v>
      </c>
      <c r="AA529" s="2">
        <f t="shared" si="327"/>
        <v>0</v>
      </c>
      <c r="AB529" s="2">
        <f t="shared" si="328"/>
        <v>0</v>
      </c>
      <c r="AC529" s="2">
        <f t="shared" si="345"/>
        <v>9</v>
      </c>
      <c r="AD529" s="5">
        <f t="shared" si="346"/>
        <v>3</v>
      </c>
      <c r="AE529">
        <f t="shared" si="347"/>
        <v>1</v>
      </c>
      <c r="AF529" s="1" t="str">
        <f t="shared" si="329"/>
        <v>-</v>
      </c>
      <c r="AG529" s="1" t="str">
        <f t="shared" si="330"/>
        <v>-</v>
      </c>
      <c r="AH529" s="1">
        <f t="shared" si="331"/>
        <v>1.9713617800161323</v>
      </c>
      <c r="AI529" s="1" t="str">
        <f t="shared" si="332"/>
        <v>-</v>
      </c>
      <c r="AJ529" s="1" t="str">
        <f t="shared" si="333"/>
        <v>-</v>
      </c>
      <c r="AK529" s="1" t="str">
        <f t="shared" si="334"/>
        <v>-</v>
      </c>
      <c r="AL529" s="1" t="str">
        <f t="shared" si="335"/>
        <v>-</v>
      </c>
      <c r="AM529" s="1" t="str">
        <f t="shared" si="336"/>
        <v>-</v>
      </c>
      <c r="AN529" s="1" t="str">
        <f t="shared" si="337"/>
        <v>-</v>
      </c>
      <c r="AO529" s="1" t="str">
        <f t="shared" si="338"/>
        <v>-</v>
      </c>
      <c r="AP529" s="1" t="str">
        <f t="shared" si="348"/>
        <v>-</v>
      </c>
      <c r="AQ529" s="1" t="str">
        <f t="shared" si="339"/>
        <v>-</v>
      </c>
      <c r="AR529" s="1" t="str">
        <f t="shared" si="340"/>
        <v>-</v>
      </c>
      <c r="AS529" s="1" t="str">
        <f t="shared" si="341"/>
        <v>-</v>
      </c>
      <c r="AT529" s="1" t="str">
        <f t="shared" si="342"/>
        <v>-</v>
      </c>
      <c r="AU529" s="1" t="str">
        <f t="shared" si="343"/>
        <v>-</v>
      </c>
      <c r="AV529" s="1" t="str">
        <f t="shared" si="344"/>
        <v>-</v>
      </c>
      <c r="AW529" s="5">
        <f t="shared" si="349"/>
        <v>3</v>
      </c>
      <c r="AX529" s="1">
        <f t="shared" si="350"/>
        <v>1.9713617800161323</v>
      </c>
    </row>
    <row r="530" spans="1:50" x14ac:dyDescent="0.2">
      <c r="A530" s="4">
        <v>528</v>
      </c>
      <c r="B530" s="21">
        <v>0.50168641469189501</v>
      </c>
      <c r="C530" s="21">
        <v>12.558</v>
      </c>
      <c r="D530" s="21">
        <v>27</v>
      </c>
      <c r="E530" s="21">
        <v>13</v>
      </c>
      <c r="F530" s="21">
        <v>60</v>
      </c>
      <c r="G530" s="21">
        <v>6.7392877758508396</v>
      </c>
      <c r="H530" s="21">
        <v>6</v>
      </c>
      <c r="I530" s="21">
        <v>1500</v>
      </c>
      <c r="J530" s="21">
        <v>0.15</v>
      </c>
      <c r="K530" s="21">
        <v>37.5</v>
      </c>
      <c r="L530" s="2">
        <f t="shared" si="312"/>
        <v>3</v>
      </c>
      <c r="M530" s="2">
        <f t="shared" si="313"/>
        <v>5</v>
      </c>
      <c r="N530" s="2">
        <f t="shared" si="314"/>
        <v>6</v>
      </c>
      <c r="O530" s="2">
        <f t="shared" si="315"/>
        <v>5</v>
      </c>
      <c r="P530" s="2">
        <f t="shared" si="316"/>
        <v>5</v>
      </c>
      <c r="Q530" s="2">
        <f t="shared" si="317"/>
        <v>6</v>
      </c>
      <c r="R530" s="2">
        <f t="shared" si="318"/>
        <v>3</v>
      </c>
      <c r="S530" s="2">
        <f t="shared" si="319"/>
        <v>6</v>
      </c>
      <c r="T530" s="2">
        <f t="shared" si="320"/>
        <v>6</v>
      </c>
      <c r="U530" s="2">
        <f t="shared" si="321"/>
        <v>5</v>
      </c>
      <c r="V530" s="10">
        <f t="shared" si="322"/>
        <v>0</v>
      </c>
      <c r="W530" s="2">
        <f t="shared" si="323"/>
        <v>0</v>
      </c>
      <c r="X530" s="2">
        <f t="shared" si="324"/>
        <v>0</v>
      </c>
      <c r="Y530" s="2">
        <f t="shared" si="325"/>
        <v>0</v>
      </c>
      <c r="Z530" s="2">
        <f t="shared" si="326"/>
        <v>0</v>
      </c>
      <c r="AA530" s="2">
        <f t="shared" si="327"/>
        <v>0</v>
      </c>
      <c r="AB530" s="2">
        <f t="shared" si="328"/>
        <v>0</v>
      </c>
      <c r="AC530" s="2">
        <f t="shared" si="345"/>
        <v>6</v>
      </c>
      <c r="AD530" s="5">
        <f t="shared" si="346"/>
        <v>3</v>
      </c>
      <c r="AE530">
        <f t="shared" si="347"/>
        <v>4</v>
      </c>
      <c r="AF530" s="1" t="str">
        <f t="shared" si="329"/>
        <v>-</v>
      </c>
      <c r="AG530" s="1" t="str">
        <f t="shared" si="330"/>
        <v>-</v>
      </c>
      <c r="AH530" s="1">
        <f t="shared" si="331"/>
        <v>1.9423592527564113</v>
      </c>
      <c r="AI530" s="1" t="str">
        <f t="shared" si="332"/>
        <v>-</v>
      </c>
      <c r="AJ530" s="1" t="str">
        <f t="shared" si="333"/>
        <v>-</v>
      </c>
      <c r="AK530" s="1">
        <f t="shared" si="334"/>
        <v>2.140104929596208</v>
      </c>
      <c r="AL530" s="1" t="str">
        <f t="shared" si="335"/>
        <v>-</v>
      </c>
      <c r="AM530" s="1">
        <f t="shared" si="336"/>
        <v>2.1449758025791259</v>
      </c>
      <c r="AN530" s="1">
        <f t="shared" si="337"/>
        <v>2.3176024818145171</v>
      </c>
      <c r="AO530" s="1" t="str">
        <f t="shared" si="338"/>
        <v>-</v>
      </c>
      <c r="AP530" s="1" t="str">
        <f t="shared" si="348"/>
        <v>-</v>
      </c>
      <c r="AQ530" s="1" t="str">
        <f t="shared" si="339"/>
        <v>-</v>
      </c>
      <c r="AR530" s="1" t="str">
        <f t="shared" si="340"/>
        <v>-</v>
      </c>
      <c r="AS530" s="1" t="str">
        <f t="shared" si="341"/>
        <v>-</v>
      </c>
      <c r="AT530" s="1" t="str">
        <f t="shared" si="342"/>
        <v>-</v>
      </c>
      <c r="AU530" s="1" t="str">
        <f t="shared" si="343"/>
        <v>-</v>
      </c>
      <c r="AV530" s="1" t="str">
        <f t="shared" si="344"/>
        <v>-</v>
      </c>
      <c r="AW530" s="5">
        <f t="shared" si="349"/>
        <v>3</v>
      </c>
      <c r="AX530" s="1">
        <f t="shared" si="350"/>
        <v>1.9423592527564113</v>
      </c>
    </row>
    <row r="531" spans="1:50" x14ac:dyDescent="0.2">
      <c r="A531" s="4">
        <v>529</v>
      </c>
      <c r="B531" s="21">
        <v>0.54713867889420098</v>
      </c>
      <c r="C531" s="21">
        <v>1.095</v>
      </c>
      <c r="D531" s="21">
        <v>26</v>
      </c>
      <c r="E531" s="21">
        <v>36</v>
      </c>
      <c r="F531" s="21">
        <v>38</v>
      </c>
      <c r="G531" s="21">
        <v>6.5620802087385899</v>
      </c>
      <c r="H531" s="21">
        <v>6</v>
      </c>
      <c r="I531" s="21">
        <v>1500</v>
      </c>
      <c r="J531" s="21">
        <v>185</v>
      </c>
      <c r="K531" s="21">
        <v>12.5</v>
      </c>
      <c r="L531" s="2">
        <f t="shared" si="312"/>
        <v>1</v>
      </c>
      <c r="M531" s="2">
        <f t="shared" si="313"/>
        <v>6</v>
      </c>
      <c r="N531" s="2">
        <f t="shared" si="314"/>
        <v>7</v>
      </c>
      <c r="O531" s="2">
        <f t="shared" si="315"/>
        <v>7</v>
      </c>
      <c r="P531" s="2">
        <f t="shared" si="316"/>
        <v>7</v>
      </c>
      <c r="Q531" s="2">
        <f t="shared" si="317"/>
        <v>7</v>
      </c>
      <c r="R531" s="2">
        <f t="shared" si="318"/>
        <v>3</v>
      </c>
      <c r="S531" s="2">
        <f t="shared" si="319"/>
        <v>3</v>
      </c>
      <c r="T531" s="2">
        <f t="shared" si="320"/>
        <v>3</v>
      </c>
      <c r="U531" s="2">
        <f t="shared" si="321"/>
        <v>5</v>
      </c>
      <c r="V531" s="10">
        <f t="shared" si="322"/>
        <v>0</v>
      </c>
      <c r="W531" s="2">
        <f t="shared" si="323"/>
        <v>0</v>
      </c>
      <c r="X531" s="2">
        <f t="shared" si="324"/>
        <v>0</v>
      </c>
      <c r="Y531" s="2">
        <f t="shared" si="325"/>
        <v>0</v>
      </c>
      <c r="Z531" s="2">
        <f t="shared" si="326"/>
        <v>0</v>
      </c>
      <c r="AA531" s="2">
        <f t="shared" si="327"/>
        <v>0</v>
      </c>
      <c r="AB531" s="2">
        <f t="shared" si="328"/>
        <v>0</v>
      </c>
      <c r="AC531" s="2">
        <f t="shared" si="345"/>
        <v>7</v>
      </c>
      <c r="AD531" s="5">
        <f t="shared" si="346"/>
        <v>3</v>
      </c>
      <c r="AE531">
        <f t="shared" si="347"/>
        <v>4</v>
      </c>
      <c r="AF531" s="1" t="str">
        <f t="shared" si="329"/>
        <v>-</v>
      </c>
      <c r="AG531" s="1" t="str">
        <f t="shared" si="330"/>
        <v>-</v>
      </c>
      <c r="AH531" s="1">
        <f t="shared" si="331"/>
        <v>2.8288601831774773</v>
      </c>
      <c r="AI531" s="1">
        <f t="shared" si="332"/>
        <v>3.8989775218720721</v>
      </c>
      <c r="AJ531" s="1">
        <f t="shared" si="333"/>
        <v>2.6545458406082201</v>
      </c>
      <c r="AK531" s="1">
        <f t="shared" si="334"/>
        <v>2.0850985760068306</v>
      </c>
      <c r="AL531" s="1" t="str">
        <f t="shared" si="335"/>
        <v>-</v>
      </c>
      <c r="AM531" s="1" t="str">
        <f t="shared" si="336"/>
        <v>-</v>
      </c>
      <c r="AN531" s="1" t="str">
        <f t="shared" si="337"/>
        <v>-</v>
      </c>
      <c r="AO531" s="1" t="str">
        <f t="shared" si="338"/>
        <v>-</v>
      </c>
      <c r="AP531" s="1" t="str">
        <f t="shared" si="348"/>
        <v>-</v>
      </c>
      <c r="AQ531" s="1" t="str">
        <f t="shared" si="339"/>
        <v>-</v>
      </c>
      <c r="AR531" s="1" t="str">
        <f t="shared" si="340"/>
        <v>-</v>
      </c>
      <c r="AS531" s="1" t="str">
        <f t="shared" si="341"/>
        <v>-</v>
      </c>
      <c r="AT531" s="1" t="str">
        <f t="shared" si="342"/>
        <v>-</v>
      </c>
      <c r="AU531" s="1" t="str">
        <f t="shared" si="343"/>
        <v>-</v>
      </c>
      <c r="AV531" s="1" t="str">
        <f t="shared" si="344"/>
        <v>-</v>
      </c>
      <c r="AW531" s="5">
        <f t="shared" si="349"/>
        <v>6</v>
      </c>
      <c r="AX531" s="1">
        <f t="shared" si="350"/>
        <v>2.0850985760068306</v>
      </c>
    </row>
    <row r="532" spans="1:50" x14ac:dyDescent="0.2">
      <c r="A532" s="4">
        <v>530</v>
      </c>
      <c r="B532" s="21">
        <v>0.59504346582168999</v>
      </c>
      <c r="C532" s="21">
        <v>20.096</v>
      </c>
      <c r="D532" s="21">
        <v>72</v>
      </c>
      <c r="E532" s="21">
        <v>3</v>
      </c>
      <c r="F532" s="21">
        <v>25</v>
      </c>
      <c r="G532" s="21">
        <v>4.263080160576</v>
      </c>
      <c r="H532" s="21">
        <v>5</v>
      </c>
      <c r="I532" s="21">
        <v>1500</v>
      </c>
      <c r="J532" s="21">
        <v>185</v>
      </c>
      <c r="K532" s="21">
        <v>12.5</v>
      </c>
      <c r="L532" s="2">
        <f t="shared" si="312"/>
        <v>2</v>
      </c>
      <c r="M532" s="2">
        <f t="shared" si="313"/>
        <v>3</v>
      </c>
      <c r="N532" s="2">
        <f t="shared" si="314"/>
        <v>5</v>
      </c>
      <c r="O532" s="2">
        <f t="shared" si="315"/>
        <v>3</v>
      </c>
      <c r="P532" s="2">
        <f t="shared" si="316"/>
        <v>5</v>
      </c>
      <c r="Q532" s="2">
        <f t="shared" si="317"/>
        <v>4</v>
      </c>
      <c r="R532" s="2">
        <f t="shared" si="318"/>
        <v>6</v>
      </c>
      <c r="S532" s="2">
        <f t="shared" si="319"/>
        <v>4</v>
      </c>
      <c r="T532" s="2">
        <f t="shared" si="320"/>
        <v>4</v>
      </c>
      <c r="U532" s="2">
        <f t="shared" si="321"/>
        <v>2</v>
      </c>
      <c r="V532" s="10">
        <f t="shared" si="322"/>
        <v>0</v>
      </c>
      <c r="W532" s="2">
        <f t="shared" si="323"/>
        <v>0</v>
      </c>
      <c r="X532" s="2">
        <f t="shared" si="324"/>
        <v>0</v>
      </c>
      <c r="Y532" s="2">
        <f t="shared" si="325"/>
        <v>0</v>
      </c>
      <c r="Z532" s="2">
        <f t="shared" si="326"/>
        <v>0</v>
      </c>
      <c r="AA532" s="2">
        <f t="shared" si="327"/>
        <v>0</v>
      </c>
      <c r="AB532" s="2">
        <f t="shared" si="328"/>
        <v>0</v>
      </c>
      <c r="AC532" s="2">
        <f t="shared" si="345"/>
        <v>6</v>
      </c>
      <c r="AD532" s="5">
        <f t="shared" si="346"/>
        <v>7</v>
      </c>
      <c r="AE532">
        <f t="shared" si="347"/>
        <v>1</v>
      </c>
      <c r="AF532" s="1" t="str">
        <f t="shared" si="329"/>
        <v>-</v>
      </c>
      <c r="AG532" s="1" t="str">
        <f t="shared" si="330"/>
        <v>-</v>
      </c>
      <c r="AH532" s="1" t="str">
        <f t="shared" si="331"/>
        <v>-</v>
      </c>
      <c r="AI532" s="1" t="str">
        <f t="shared" si="332"/>
        <v>-</v>
      </c>
      <c r="AJ532" s="1" t="str">
        <f t="shared" si="333"/>
        <v>-</v>
      </c>
      <c r="AK532" s="1" t="str">
        <f t="shared" si="334"/>
        <v>-</v>
      </c>
      <c r="AL532" s="1">
        <f t="shared" si="335"/>
        <v>2.2884834683625268</v>
      </c>
      <c r="AM532" s="1" t="str">
        <f t="shared" si="336"/>
        <v>-</v>
      </c>
      <c r="AN532" s="1" t="str">
        <f t="shared" si="337"/>
        <v>-</v>
      </c>
      <c r="AO532" s="1" t="str">
        <f t="shared" si="338"/>
        <v>-</v>
      </c>
      <c r="AP532" s="1" t="str">
        <f t="shared" si="348"/>
        <v>-</v>
      </c>
      <c r="AQ532" s="1" t="str">
        <f t="shared" si="339"/>
        <v>-</v>
      </c>
      <c r="AR532" s="1" t="str">
        <f t="shared" si="340"/>
        <v>-</v>
      </c>
      <c r="AS532" s="1" t="str">
        <f t="shared" si="341"/>
        <v>-</v>
      </c>
      <c r="AT532" s="1" t="str">
        <f t="shared" si="342"/>
        <v>-</v>
      </c>
      <c r="AU532" s="1" t="str">
        <f t="shared" si="343"/>
        <v>-</v>
      </c>
      <c r="AV532" s="1" t="str">
        <f t="shared" si="344"/>
        <v>-</v>
      </c>
      <c r="AW532" s="5">
        <f t="shared" si="349"/>
        <v>7</v>
      </c>
      <c r="AX532" s="1">
        <f t="shared" si="350"/>
        <v>2.2884834683625268</v>
      </c>
    </row>
    <row r="533" spans="1:50" x14ac:dyDescent="0.2">
      <c r="A533" s="4">
        <v>531</v>
      </c>
      <c r="B533" s="21">
        <v>0.45655611756429099</v>
      </c>
      <c r="C533" s="21">
        <v>2.7370000000000001</v>
      </c>
      <c r="D533" s="21">
        <v>73</v>
      </c>
      <c r="E533" s="21">
        <v>5</v>
      </c>
      <c r="F533" s="21">
        <v>22</v>
      </c>
      <c r="G533" s="21">
        <v>6.2431990782742197</v>
      </c>
      <c r="H533" s="21">
        <v>6</v>
      </c>
      <c r="I533" s="21">
        <v>1500</v>
      </c>
      <c r="J533" s="21">
        <v>0.15</v>
      </c>
      <c r="K533" s="21">
        <v>37.5</v>
      </c>
      <c r="L533" s="2">
        <f t="shared" si="312"/>
        <v>3</v>
      </c>
      <c r="M533" s="2">
        <f t="shared" si="313"/>
        <v>5</v>
      </c>
      <c r="N533" s="2">
        <f t="shared" si="314"/>
        <v>7</v>
      </c>
      <c r="O533" s="2">
        <f t="shared" si="315"/>
        <v>3</v>
      </c>
      <c r="P533" s="2">
        <f t="shared" si="316"/>
        <v>4</v>
      </c>
      <c r="Q533" s="2">
        <f t="shared" si="317"/>
        <v>4</v>
      </c>
      <c r="R533" s="2">
        <f t="shared" si="318"/>
        <v>6</v>
      </c>
      <c r="S533" s="2">
        <f t="shared" si="319"/>
        <v>5</v>
      </c>
      <c r="T533" s="2">
        <f t="shared" si="320"/>
        <v>5</v>
      </c>
      <c r="U533" s="2">
        <f t="shared" si="321"/>
        <v>4</v>
      </c>
      <c r="V533" s="10">
        <f t="shared" si="322"/>
        <v>0</v>
      </c>
      <c r="W533" s="2">
        <f t="shared" si="323"/>
        <v>0</v>
      </c>
      <c r="X533" s="2">
        <f t="shared" si="324"/>
        <v>0</v>
      </c>
      <c r="Y533" s="2">
        <f t="shared" si="325"/>
        <v>0</v>
      </c>
      <c r="Z533" s="2">
        <f t="shared" si="326"/>
        <v>0</v>
      </c>
      <c r="AA533" s="2">
        <f t="shared" si="327"/>
        <v>0</v>
      </c>
      <c r="AB533" s="2">
        <f t="shared" si="328"/>
        <v>0</v>
      </c>
      <c r="AC533" s="2">
        <f t="shared" si="345"/>
        <v>7</v>
      </c>
      <c r="AD533" s="5">
        <f t="shared" si="346"/>
        <v>3</v>
      </c>
      <c r="AE533">
        <f t="shared" si="347"/>
        <v>1</v>
      </c>
      <c r="AF533" s="1" t="str">
        <f t="shared" si="329"/>
        <v>-</v>
      </c>
      <c r="AG533" s="1" t="str">
        <f t="shared" si="330"/>
        <v>-</v>
      </c>
      <c r="AH533" s="1">
        <f t="shared" si="331"/>
        <v>1.7889148737138032</v>
      </c>
      <c r="AI533" s="1" t="str">
        <f t="shared" si="332"/>
        <v>-</v>
      </c>
      <c r="AJ533" s="1" t="str">
        <f t="shared" si="333"/>
        <v>-</v>
      </c>
      <c r="AK533" s="1" t="str">
        <f t="shared" si="334"/>
        <v>-</v>
      </c>
      <c r="AL533" s="1" t="str">
        <f t="shared" si="335"/>
        <v>-</v>
      </c>
      <c r="AM533" s="1" t="str">
        <f t="shared" si="336"/>
        <v>-</v>
      </c>
      <c r="AN533" s="1" t="str">
        <f t="shared" si="337"/>
        <v>-</v>
      </c>
      <c r="AO533" s="1" t="str">
        <f t="shared" si="338"/>
        <v>-</v>
      </c>
      <c r="AP533" s="1" t="str">
        <f t="shared" si="348"/>
        <v>-</v>
      </c>
      <c r="AQ533" s="1" t="str">
        <f t="shared" si="339"/>
        <v>-</v>
      </c>
      <c r="AR533" s="1" t="str">
        <f t="shared" si="340"/>
        <v>-</v>
      </c>
      <c r="AS533" s="1" t="str">
        <f t="shared" si="341"/>
        <v>-</v>
      </c>
      <c r="AT533" s="1" t="str">
        <f t="shared" si="342"/>
        <v>-</v>
      </c>
      <c r="AU533" s="1" t="str">
        <f t="shared" si="343"/>
        <v>-</v>
      </c>
      <c r="AV533" s="1" t="str">
        <f t="shared" si="344"/>
        <v>-</v>
      </c>
      <c r="AW533" s="5">
        <f t="shared" si="349"/>
        <v>3</v>
      </c>
      <c r="AX533" s="1">
        <f t="shared" si="350"/>
        <v>1.7889148737138032</v>
      </c>
    </row>
    <row r="534" spans="1:50" x14ac:dyDescent="0.2">
      <c r="A534" s="4">
        <v>532</v>
      </c>
      <c r="B534" s="21">
        <v>0.48698353327577698</v>
      </c>
      <c r="C534" s="21">
        <v>8.8000000000000007</v>
      </c>
      <c r="D534" s="21">
        <v>44</v>
      </c>
      <c r="E534" s="21">
        <v>32</v>
      </c>
      <c r="F534" s="21">
        <v>24</v>
      </c>
      <c r="G534" s="21">
        <v>7.7660849520640198</v>
      </c>
      <c r="H534" s="21">
        <v>6</v>
      </c>
      <c r="I534" s="21">
        <v>1500</v>
      </c>
      <c r="J534" s="21">
        <v>0.15</v>
      </c>
      <c r="K534" s="21">
        <v>37.5</v>
      </c>
      <c r="L534" s="2">
        <f t="shared" si="312"/>
        <v>4</v>
      </c>
      <c r="M534" s="2">
        <f t="shared" si="313"/>
        <v>7</v>
      </c>
      <c r="N534" s="2">
        <f t="shared" si="314"/>
        <v>9</v>
      </c>
      <c r="O534" s="2">
        <f t="shared" si="315"/>
        <v>4</v>
      </c>
      <c r="P534" s="2">
        <f t="shared" si="316"/>
        <v>5</v>
      </c>
      <c r="Q534" s="2">
        <f t="shared" si="317"/>
        <v>5</v>
      </c>
      <c r="R534" s="2">
        <f t="shared" si="318"/>
        <v>4</v>
      </c>
      <c r="S534" s="2">
        <f t="shared" si="319"/>
        <v>4</v>
      </c>
      <c r="T534" s="2">
        <f t="shared" si="320"/>
        <v>4</v>
      </c>
      <c r="U534" s="2">
        <f t="shared" si="321"/>
        <v>5</v>
      </c>
      <c r="V534" s="10">
        <f t="shared" si="322"/>
        <v>0</v>
      </c>
      <c r="W534" s="2">
        <f t="shared" si="323"/>
        <v>0</v>
      </c>
      <c r="X534" s="2">
        <f t="shared" si="324"/>
        <v>0</v>
      </c>
      <c r="Y534" s="2">
        <f t="shared" si="325"/>
        <v>0</v>
      </c>
      <c r="Z534" s="2">
        <f t="shared" si="326"/>
        <v>0</v>
      </c>
      <c r="AA534" s="2">
        <f t="shared" si="327"/>
        <v>0</v>
      </c>
      <c r="AB534" s="2">
        <f t="shared" si="328"/>
        <v>0</v>
      </c>
      <c r="AC534" s="2">
        <f t="shared" si="345"/>
        <v>9</v>
      </c>
      <c r="AD534" s="5">
        <f t="shared" si="346"/>
        <v>3</v>
      </c>
      <c r="AE534">
        <f t="shared" si="347"/>
        <v>1</v>
      </c>
      <c r="AF534" s="1" t="str">
        <f t="shared" si="329"/>
        <v>-</v>
      </c>
      <c r="AG534" s="1" t="str">
        <f t="shared" si="330"/>
        <v>-</v>
      </c>
      <c r="AH534" s="1">
        <f t="shared" si="331"/>
        <v>1.9390934472064612</v>
      </c>
      <c r="AI534" s="1" t="str">
        <f t="shared" si="332"/>
        <v>-</v>
      </c>
      <c r="AJ534" s="1" t="str">
        <f t="shared" si="333"/>
        <v>-</v>
      </c>
      <c r="AK534" s="1" t="str">
        <f t="shared" si="334"/>
        <v>-</v>
      </c>
      <c r="AL534" s="1" t="str">
        <f t="shared" si="335"/>
        <v>-</v>
      </c>
      <c r="AM534" s="1" t="str">
        <f t="shared" si="336"/>
        <v>-</v>
      </c>
      <c r="AN534" s="1" t="str">
        <f t="shared" si="337"/>
        <v>-</v>
      </c>
      <c r="AO534" s="1" t="str">
        <f t="shared" si="338"/>
        <v>-</v>
      </c>
      <c r="AP534" s="1" t="str">
        <f t="shared" si="348"/>
        <v>-</v>
      </c>
      <c r="AQ534" s="1" t="str">
        <f t="shared" si="339"/>
        <v>-</v>
      </c>
      <c r="AR534" s="1" t="str">
        <f t="shared" si="340"/>
        <v>-</v>
      </c>
      <c r="AS534" s="1" t="str">
        <f t="shared" si="341"/>
        <v>-</v>
      </c>
      <c r="AT534" s="1" t="str">
        <f t="shared" si="342"/>
        <v>-</v>
      </c>
      <c r="AU534" s="1" t="str">
        <f t="shared" si="343"/>
        <v>-</v>
      </c>
      <c r="AV534" s="1" t="str">
        <f t="shared" si="344"/>
        <v>-</v>
      </c>
      <c r="AW534" s="5">
        <f t="shared" si="349"/>
        <v>3</v>
      </c>
      <c r="AX534" s="1">
        <f t="shared" si="350"/>
        <v>1.9390934472064612</v>
      </c>
    </row>
    <row r="535" spans="1:50" x14ac:dyDescent="0.2">
      <c r="A535" s="4">
        <v>533</v>
      </c>
      <c r="B535" s="21">
        <v>0.433233504057142</v>
      </c>
      <c r="C535" s="21">
        <v>1.4810000000000001</v>
      </c>
      <c r="D535" s="21">
        <v>53</v>
      </c>
      <c r="E535" s="21">
        <v>44</v>
      </c>
      <c r="F535" s="21">
        <v>3</v>
      </c>
      <c r="G535" s="21">
        <v>13.1661925072763</v>
      </c>
      <c r="H535" s="21">
        <v>7</v>
      </c>
      <c r="I535" s="21">
        <v>1500</v>
      </c>
      <c r="J535" s="21">
        <v>0.15</v>
      </c>
      <c r="K535" s="21">
        <v>37.5</v>
      </c>
      <c r="L535" s="2">
        <f t="shared" si="312"/>
        <v>5</v>
      </c>
      <c r="M535" s="2">
        <f t="shared" si="313"/>
        <v>10</v>
      </c>
      <c r="N535" s="2">
        <f t="shared" si="314"/>
        <v>8</v>
      </c>
      <c r="O535" s="2">
        <f t="shared" si="315"/>
        <v>4</v>
      </c>
      <c r="P535" s="2">
        <f t="shared" si="316"/>
        <v>4</v>
      </c>
      <c r="Q535" s="2">
        <f t="shared" si="317"/>
        <v>3</v>
      </c>
      <c r="R535" s="2">
        <f t="shared" si="318"/>
        <v>5</v>
      </c>
      <c r="S535" s="2">
        <f t="shared" si="319"/>
        <v>2</v>
      </c>
      <c r="T535" s="2">
        <f t="shared" si="320"/>
        <v>2</v>
      </c>
      <c r="U535" s="2">
        <f t="shared" si="321"/>
        <v>3</v>
      </c>
      <c r="V535" s="10">
        <f t="shared" si="322"/>
        <v>0</v>
      </c>
      <c r="W535" s="2">
        <f t="shared" si="323"/>
        <v>0</v>
      </c>
      <c r="X535" s="2">
        <f t="shared" si="324"/>
        <v>0</v>
      </c>
      <c r="Y535" s="2">
        <f t="shared" si="325"/>
        <v>0</v>
      </c>
      <c r="Z535" s="2">
        <f t="shared" si="326"/>
        <v>0</v>
      </c>
      <c r="AA535" s="2">
        <f t="shared" si="327"/>
        <v>0</v>
      </c>
      <c r="AB535" s="2">
        <f t="shared" si="328"/>
        <v>0</v>
      </c>
      <c r="AC535" s="2">
        <f t="shared" si="345"/>
        <v>10</v>
      </c>
      <c r="AD535" s="5">
        <f t="shared" si="346"/>
        <v>2</v>
      </c>
      <c r="AE535">
        <f t="shared" si="347"/>
        <v>1</v>
      </c>
      <c r="AF535" s="1" t="str">
        <f t="shared" si="329"/>
        <v>-</v>
      </c>
      <c r="AG535" s="1">
        <f t="shared" si="330"/>
        <v>1.7522022425067658</v>
      </c>
      <c r="AH535" s="1" t="str">
        <f t="shared" si="331"/>
        <v>-</v>
      </c>
      <c r="AI535" s="1" t="str">
        <f t="shared" si="332"/>
        <v>-</v>
      </c>
      <c r="AJ535" s="1" t="str">
        <f t="shared" si="333"/>
        <v>-</v>
      </c>
      <c r="AK535" s="1" t="str">
        <f t="shared" si="334"/>
        <v>-</v>
      </c>
      <c r="AL535" s="1" t="str">
        <f t="shared" si="335"/>
        <v>-</v>
      </c>
      <c r="AM535" s="1" t="str">
        <f t="shared" si="336"/>
        <v>-</v>
      </c>
      <c r="AN535" s="1" t="str">
        <f t="shared" si="337"/>
        <v>-</v>
      </c>
      <c r="AO535" s="1" t="str">
        <f t="shared" si="338"/>
        <v>-</v>
      </c>
      <c r="AP535" s="1" t="str">
        <f t="shared" si="348"/>
        <v>-</v>
      </c>
      <c r="AQ535" s="1" t="str">
        <f t="shared" si="339"/>
        <v>-</v>
      </c>
      <c r="AR535" s="1" t="str">
        <f t="shared" si="340"/>
        <v>-</v>
      </c>
      <c r="AS535" s="1" t="str">
        <f t="shared" si="341"/>
        <v>-</v>
      </c>
      <c r="AT535" s="1" t="str">
        <f t="shared" si="342"/>
        <v>-</v>
      </c>
      <c r="AU535" s="1" t="str">
        <f t="shared" si="343"/>
        <v>-</v>
      </c>
      <c r="AV535" s="1" t="str">
        <f t="shared" si="344"/>
        <v>-</v>
      </c>
      <c r="AW535" s="5">
        <f t="shared" si="349"/>
        <v>2</v>
      </c>
      <c r="AX535" s="1">
        <f t="shared" si="350"/>
        <v>1.7522022425067658</v>
      </c>
    </row>
    <row r="536" spans="1:50" x14ac:dyDescent="0.2">
      <c r="A536" s="4">
        <v>534</v>
      </c>
      <c r="B536" s="21">
        <v>0.27107851580411402</v>
      </c>
      <c r="C536" s="21">
        <v>33.503999999999998</v>
      </c>
      <c r="D536" s="21">
        <v>84</v>
      </c>
      <c r="E536" s="21">
        <v>11</v>
      </c>
      <c r="F536" s="21">
        <v>5</v>
      </c>
      <c r="G536" s="21">
        <v>11.845542649716</v>
      </c>
      <c r="H536" s="21">
        <v>7</v>
      </c>
      <c r="I536" s="21">
        <v>1500</v>
      </c>
      <c r="J536" s="21">
        <v>0.15</v>
      </c>
      <c r="K536" s="21">
        <v>37.5</v>
      </c>
      <c r="L536" s="2">
        <f t="shared" si="312"/>
        <v>5</v>
      </c>
      <c r="M536" s="2">
        <f t="shared" si="313"/>
        <v>6</v>
      </c>
      <c r="N536" s="2">
        <f t="shared" si="314"/>
        <v>5</v>
      </c>
      <c r="O536" s="2">
        <f t="shared" si="315"/>
        <v>4</v>
      </c>
      <c r="P536" s="2">
        <f t="shared" si="316"/>
        <v>3</v>
      </c>
      <c r="Q536" s="2">
        <f t="shared" si="317"/>
        <v>2</v>
      </c>
      <c r="R536" s="2">
        <f t="shared" si="318"/>
        <v>6</v>
      </c>
      <c r="S536" s="2">
        <f t="shared" si="319"/>
        <v>3</v>
      </c>
      <c r="T536" s="2">
        <f t="shared" si="320"/>
        <v>3</v>
      </c>
      <c r="U536" s="2">
        <f t="shared" si="321"/>
        <v>3</v>
      </c>
      <c r="V536" s="10">
        <f t="shared" si="322"/>
        <v>0</v>
      </c>
      <c r="W536" s="2">
        <f t="shared" si="323"/>
        <v>0</v>
      </c>
      <c r="X536" s="2">
        <f t="shared" si="324"/>
        <v>0</v>
      </c>
      <c r="Y536" s="2">
        <f t="shared" si="325"/>
        <v>0</v>
      </c>
      <c r="Z536" s="2">
        <f t="shared" si="326"/>
        <v>0</v>
      </c>
      <c r="AA536" s="2">
        <f t="shared" si="327"/>
        <v>0</v>
      </c>
      <c r="AB536" s="2">
        <f t="shared" si="328"/>
        <v>0</v>
      </c>
      <c r="AC536" s="2">
        <f t="shared" si="345"/>
        <v>6</v>
      </c>
      <c r="AD536" s="5">
        <f t="shared" si="346"/>
        <v>2</v>
      </c>
      <c r="AE536">
        <f t="shared" si="347"/>
        <v>2</v>
      </c>
      <c r="AF536" s="1" t="str">
        <f t="shared" si="329"/>
        <v>-</v>
      </c>
      <c r="AG536" s="1">
        <f t="shared" si="330"/>
        <v>2.1257005335477279</v>
      </c>
      <c r="AH536" s="1" t="str">
        <f t="shared" si="331"/>
        <v>-</v>
      </c>
      <c r="AI536" s="1" t="str">
        <f t="shared" si="332"/>
        <v>-</v>
      </c>
      <c r="AJ536" s="1" t="str">
        <f t="shared" si="333"/>
        <v>-</v>
      </c>
      <c r="AK536" s="1" t="str">
        <f t="shared" si="334"/>
        <v>-</v>
      </c>
      <c r="AL536" s="1">
        <f t="shared" si="335"/>
        <v>2.3174885870591271</v>
      </c>
      <c r="AM536" s="1" t="str">
        <f t="shared" si="336"/>
        <v>-</v>
      </c>
      <c r="AN536" s="1" t="str">
        <f t="shared" si="337"/>
        <v>-</v>
      </c>
      <c r="AO536" s="1" t="str">
        <f t="shared" si="338"/>
        <v>-</v>
      </c>
      <c r="AP536" s="1" t="str">
        <f t="shared" si="348"/>
        <v>-</v>
      </c>
      <c r="AQ536" s="1" t="str">
        <f t="shared" si="339"/>
        <v>-</v>
      </c>
      <c r="AR536" s="1" t="str">
        <f t="shared" si="340"/>
        <v>-</v>
      </c>
      <c r="AS536" s="1" t="str">
        <f t="shared" si="341"/>
        <v>-</v>
      </c>
      <c r="AT536" s="1" t="str">
        <f t="shared" si="342"/>
        <v>-</v>
      </c>
      <c r="AU536" s="1" t="str">
        <f t="shared" si="343"/>
        <v>-</v>
      </c>
      <c r="AV536" s="1" t="str">
        <f t="shared" si="344"/>
        <v>-</v>
      </c>
      <c r="AW536" s="5">
        <f t="shared" si="349"/>
        <v>2</v>
      </c>
      <c r="AX536" s="1">
        <f t="shared" si="350"/>
        <v>2.1257005335477279</v>
      </c>
    </row>
    <row r="537" spans="1:50" x14ac:dyDescent="0.2">
      <c r="A537" s="4">
        <v>535</v>
      </c>
      <c r="B537" s="21">
        <v>0.49355272813797801</v>
      </c>
      <c r="C537" s="21">
        <v>10.757</v>
      </c>
      <c r="D537" s="21">
        <v>60</v>
      </c>
      <c r="E537" s="21">
        <v>1</v>
      </c>
      <c r="F537" s="21">
        <v>39</v>
      </c>
      <c r="G537" s="21">
        <v>9.6810372335869008</v>
      </c>
      <c r="H537" s="21">
        <v>7</v>
      </c>
      <c r="I537" s="21">
        <v>1500</v>
      </c>
      <c r="J537" s="21">
        <v>0.15</v>
      </c>
      <c r="K537" s="21">
        <v>37.5</v>
      </c>
      <c r="L537" s="2">
        <f t="shared" si="312"/>
        <v>4</v>
      </c>
      <c r="M537" s="2">
        <f t="shared" si="313"/>
        <v>6</v>
      </c>
      <c r="N537" s="2">
        <f t="shared" si="314"/>
        <v>6</v>
      </c>
      <c r="O537" s="2">
        <f t="shared" si="315"/>
        <v>5</v>
      </c>
      <c r="P537" s="2">
        <f t="shared" si="316"/>
        <v>3</v>
      </c>
      <c r="Q537" s="2">
        <f t="shared" si="317"/>
        <v>4</v>
      </c>
      <c r="R537" s="2">
        <f t="shared" si="318"/>
        <v>5</v>
      </c>
      <c r="S537" s="2">
        <f t="shared" si="319"/>
        <v>4</v>
      </c>
      <c r="T537" s="2">
        <f t="shared" si="320"/>
        <v>4</v>
      </c>
      <c r="U537" s="2">
        <f t="shared" si="321"/>
        <v>3</v>
      </c>
      <c r="V537" s="10">
        <f t="shared" si="322"/>
        <v>0</v>
      </c>
      <c r="W537" s="2">
        <f t="shared" si="323"/>
        <v>0</v>
      </c>
      <c r="X537" s="2">
        <f t="shared" si="324"/>
        <v>0</v>
      </c>
      <c r="Y537" s="2">
        <f t="shared" si="325"/>
        <v>0</v>
      </c>
      <c r="Z537" s="2">
        <f t="shared" si="326"/>
        <v>0</v>
      </c>
      <c r="AA537" s="2">
        <f t="shared" si="327"/>
        <v>0</v>
      </c>
      <c r="AB537" s="2">
        <f t="shared" si="328"/>
        <v>0</v>
      </c>
      <c r="AC537" s="2">
        <f t="shared" si="345"/>
        <v>6</v>
      </c>
      <c r="AD537" s="5">
        <f t="shared" si="346"/>
        <v>2</v>
      </c>
      <c r="AE537">
        <f t="shared" si="347"/>
        <v>2</v>
      </c>
      <c r="AF537" s="1" t="str">
        <f t="shared" si="329"/>
        <v>-</v>
      </c>
      <c r="AG537" s="1">
        <f t="shared" si="330"/>
        <v>1.9537053425803197</v>
      </c>
      <c r="AH537" s="1">
        <f t="shared" si="331"/>
        <v>1.8337528621915966</v>
      </c>
      <c r="AI537" s="1" t="str">
        <f t="shared" si="332"/>
        <v>-</v>
      </c>
      <c r="AJ537" s="1" t="str">
        <f t="shared" si="333"/>
        <v>-</v>
      </c>
      <c r="AK537" s="1" t="str">
        <f t="shared" si="334"/>
        <v>-</v>
      </c>
      <c r="AL537" s="1" t="str">
        <f t="shared" si="335"/>
        <v>-</v>
      </c>
      <c r="AM537" s="1" t="str">
        <f t="shared" si="336"/>
        <v>-</v>
      </c>
      <c r="AN537" s="1" t="str">
        <f t="shared" si="337"/>
        <v>-</v>
      </c>
      <c r="AO537" s="1" t="str">
        <f t="shared" si="338"/>
        <v>-</v>
      </c>
      <c r="AP537" s="1" t="str">
        <f t="shared" si="348"/>
        <v>-</v>
      </c>
      <c r="AQ537" s="1" t="str">
        <f t="shared" si="339"/>
        <v>-</v>
      </c>
      <c r="AR537" s="1" t="str">
        <f t="shared" si="340"/>
        <v>-</v>
      </c>
      <c r="AS537" s="1" t="str">
        <f t="shared" si="341"/>
        <v>-</v>
      </c>
      <c r="AT537" s="1" t="str">
        <f t="shared" si="342"/>
        <v>-</v>
      </c>
      <c r="AU537" s="1" t="str">
        <f t="shared" si="343"/>
        <v>-</v>
      </c>
      <c r="AV537" s="1" t="str">
        <f t="shared" si="344"/>
        <v>-</v>
      </c>
      <c r="AW537" s="5">
        <f t="shared" si="349"/>
        <v>3</v>
      </c>
      <c r="AX537" s="1">
        <f t="shared" si="350"/>
        <v>1.8337528621915966</v>
      </c>
    </row>
    <row r="538" spans="1:50" x14ac:dyDescent="0.2">
      <c r="A538" s="4">
        <v>536</v>
      </c>
      <c r="B538" s="21">
        <v>0.62035156860886598</v>
      </c>
      <c r="C538" s="21">
        <v>3.7669999999999999</v>
      </c>
      <c r="D538" s="21">
        <v>23</v>
      </c>
      <c r="E538" s="21">
        <v>2</v>
      </c>
      <c r="F538" s="21">
        <v>75</v>
      </c>
      <c r="G538" s="21">
        <v>4.7944619662740298</v>
      </c>
      <c r="H538" s="21">
        <v>6</v>
      </c>
      <c r="I538" s="21">
        <v>1500</v>
      </c>
      <c r="J538" s="21">
        <v>0.15</v>
      </c>
      <c r="K538" s="21">
        <v>37.5</v>
      </c>
      <c r="L538" s="2">
        <f t="shared" si="312"/>
        <v>3</v>
      </c>
      <c r="M538" s="2">
        <f t="shared" si="313"/>
        <v>4</v>
      </c>
      <c r="N538" s="2">
        <f t="shared" si="314"/>
        <v>5</v>
      </c>
      <c r="O538" s="2">
        <f t="shared" si="315"/>
        <v>5</v>
      </c>
      <c r="P538" s="2">
        <f t="shared" si="316"/>
        <v>5</v>
      </c>
      <c r="Q538" s="2">
        <f t="shared" si="317"/>
        <v>6</v>
      </c>
      <c r="R538" s="2">
        <f t="shared" si="318"/>
        <v>3</v>
      </c>
      <c r="S538" s="2">
        <f t="shared" si="319"/>
        <v>6</v>
      </c>
      <c r="T538" s="2">
        <f t="shared" si="320"/>
        <v>6</v>
      </c>
      <c r="U538" s="2">
        <f t="shared" si="321"/>
        <v>5</v>
      </c>
      <c r="V538" s="10">
        <f t="shared" si="322"/>
        <v>0</v>
      </c>
      <c r="W538" s="2">
        <f t="shared" si="323"/>
        <v>0</v>
      </c>
      <c r="X538" s="2">
        <f t="shared" si="324"/>
        <v>0</v>
      </c>
      <c r="Y538" s="2">
        <f t="shared" si="325"/>
        <v>0</v>
      </c>
      <c r="Z538" s="2">
        <f t="shared" si="326"/>
        <v>0</v>
      </c>
      <c r="AA538" s="2">
        <f t="shared" si="327"/>
        <v>0</v>
      </c>
      <c r="AB538" s="2">
        <f t="shared" si="328"/>
        <v>0</v>
      </c>
      <c r="AC538" s="2">
        <f t="shared" si="345"/>
        <v>6</v>
      </c>
      <c r="AD538" s="5">
        <f t="shared" si="346"/>
        <v>6</v>
      </c>
      <c r="AE538">
        <f t="shared" si="347"/>
        <v>3</v>
      </c>
      <c r="AF538" s="1" t="str">
        <f t="shared" si="329"/>
        <v>-</v>
      </c>
      <c r="AG538" s="1" t="str">
        <f t="shared" si="330"/>
        <v>-</v>
      </c>
      <c r="AH538" s="1" t="str">
        <f t="shared" si="331"/>
        <v>-</v>
      </c>
      <c r="AI538" s="1" t="str">
        <f t="shared" si="332"/>
        <v>-</v>
      </c>
      <c r="AJ538" s="1" t="str">
        <f t="shared" si="333"/>
        <v>-</v>
      </c>
      <c r="AK538" s="1">
        <f t="shared" si="334"/>
        <v>2.0148167773837229</v>
      </c>
      <c r="AL538" s="1" t="str">
        <f t="shared" si="335"/>
        <v>-</v>
      </c>
      <c r="AM538" s="1">
        <f t="shared" si="336"/>
        <v>1.9934139429087814</v>
      </c>
      <c r="AN538" s="1">
        <f t="shared" si="337"/>
        <v>2.2196545350742878</v>
      </c>
      <c r="AO538" s="1" t="str">
        <f t="shared" si="338"/>
        <v>-</v>
      </c>
      <c r="AP538" s="1" t="str">
        <f t="shared" si="348"/>
        <v>-</v>
      </c>
      <c r="AQ538" s="1" t="str">
        <f t="shared" si="339"/>
        <v>-</v>
      </c>
      <c r="AR538" s="1" t="str">
        <f t="shared" si="340"/>
        <v>-</v>
      </c>
      <c r="AS538" s="1" t="str">
        <f t="shared" si="341"/>
        <v>-</v>
      </c>
      <c r="AT538" s="1" t="str">
        <f t="shared" si="342"/>
        <v>-</v>
      </c>
      <c r="AU538" s="1" t="str">
        <f t="shared" si="343"/>
        <v>-</v>
      </c>
      <c r="AV538" s="1" t="str">
        <f t="shared" si="344"/>
        <v>-</v>
      </c>
      <c r="AW538" s="5">
        <f t="shared" si="349"/>
        <v>8</v>
      </c>
      <c r="AX538" s="1">
        <f t="shared" si="350"/>
        <v>1.9934139429087814</v>
      </c>
    </row>
    <row r="539" spans="1:50" x14ac:dyDescent="0.2">
      <c r="A539" s="4">
        <v>537</v>
      </c>
      <c r="B539" s="21">
        <v>0.55628741246556301</v>
      </c>
      <c r="C539" s="21">
        <v>1.042</v>
      </c>
      <c r="D539" s="21">
        <v>24</v>
      </c>
      <c r="E539" s="21">
        <v>37</v>
      </c>
      <c r="F539" s="21">
        <v>39</v>
      </c>
      <c r="G539" s="21">
        <v>6.1215632155341</v>
      </c>
      <c r="H539" s="21">
        <v>6</v>
      </c>
      <c r="I539" s="21">
        <v>1700</v>
      </c>
      <c r="J539" s="21">
        <v>185</v>
      </c>
      <c r="K539" s="21">
        <v>12.5</v>
      </c>
      <c r="L539" s="2">
        <f t="shared" si="312"/>
        <v>1</v>
      </c>
      <c r="M539" s="2">
        <f t="shared" si="313"/>
        <v>6</v>
      </c>
      <c r="N539" s="2">
        <f t="shared" si="314"/>
        <v>7</v>
      </c>
      <c r="O539" s="2">
        <f t="shared" si="315"/>
        <v>7</v>
      </c>
      <c r="P539" s="2">
        <f t="shared" si="316"/>
        <v>7</v>
      </c>
      <c r="Q539" s="2">
        <f t="shared" si="317"/>
        <v>7</v>
      </c>
      <c r="R539" s="2">
        <f t="shared" si="318"/>
        <v>2</v>
      </c>
      <c r="S539" s="2">
        <f t="shared" si="319"/>
        <v>3</v>
      </c>
      <c r="T539" s="2">
        <f t="shared" si="320"/>
        <v>3</v>
      </c>
      <c r="U539" s="2">
        <f t="shared" si="321"/>
        <v>5</v>
      </c>
      <c r="V539" s="10">
        <f t="shared" si="322"/>
        <v>0</v>
      </c>
      <c r="W539" s="2">
        <f t="shared" si="323"/>
        <v>0</v>
      </c>
      <c r="X539" s="2">
        <f t="shared" si="324"/>
        <v>0</v>
      </c>
      <c r="Y539" s="2">
        <f t="shared" si="325"/>
        <v>0</v>
      </c>
      <c r="Z539" s="2">
        <f t="shared" si="326"/>
        <v>0</v>
      </c>
      <c r="AA539" s="2">
        <f t="shared" si="327"/>
        <v>0</v>
      </c>
      <c r="AB539" s="2">
        <f t="shared" si="328"/>
        <v>0</v>
      </c>
      <c r="AC539" s="2">
        <f t="shared" si="345"/>
        <v>7</v>
      </c>
      <c r="AD539" s="5">
        <f t="shared" si="346"/>
        <v>3</v>
      </c>
      <c r="AE539">
        <f t="shared" si="347"/>
        <v>4</v>
      </c>
      <c r="AF539" s="1" t="str">
        <f t="shared" si="329"/>
        <v>-</v>
      </c>
      <c r="AG539" s="1" t="str">
        <f t="shared" si="330"/>
        <v>-</v>
      </c>
      <c r="AH539" s="1">
        <f t="shared" si="331"/>
        <v>2.8336377139379039</v>
      </c>
      <c r="AI539" s="1">
        <f t="shared" si="332"/>
        <v>4.1480711615847419</v>
      </c>
      <c r="AJ539" s="1">
        <f t="shared" si="333"/>
        <v>2.7699759217509747</v>
      </c>
      <c r="AK539" s="1">
        <f t="shared" si="334"/>
        <v>2.0792851935778778</v>
      </c>
      <c r="AL539" s="1" t="str">
        <f t="shared" si="335"/>
        <v>-</v>
      </c>
      <c r="AM539" s="1" t="str">
        <f t="shared" si="336"/>
        <v>-</v>
      </c>
      <c r="AN539" s="1" t="str">
        <f t="shared" si="337"/>
        <v>-</v>
      </c>
      <c r="AO539" s="1" t="str">
        <f t="shared" si="338"/>
        <v>-</v>
      </c>
      <c r="AP539" s="1" t="str">
        <f t="shared" si="348"/>
        <v>-</v>
      </c>
      <c r="AQ539" s="1" t="str">
        <f t="shared" si="339"/>
        <v>-</v>
      </c>
      <c r="AR539" s="1" t="str">
        <f t="shared" si="340"/>
        <v>-</v>
      </c>
      <c r="AS539" s="1" t="str">
        <f t="shared" si="341"/>
        <v>-</v>
      </c>
      <c r="AT539" s="1" t="str">
        <f t="shared" si="342"/>
        <v>-</v>
      </c>
      <c r="AU539" s="1" t="str">
        <f t="shared" si="343"/>
        <v>-</v>
      </c>
      <c r="AV539" s="1" t="str">
        <f t="shared" si="344"/>
        <v>-</v>
      </c>
      <c r="AW539" s="5">
        <f t="shared" si="349"/>
        <v>6</v>
      </c>
      <c r="AX539" s="1">
        <f t="shared" si="350"/>
        <v>2.0792851935778778</v>
      </c>
    </row>
    <row r="540" spans="1:50" x14ac:dyDescent="0.2">
      <c r="A540" s="4">
        <v>538</v>
      </c>
      <c r="B540" s="21">
        <v>0.289274084568024</v>
      </c>
      <c r="C540" s="21">
        <v>0.38200000000000001</v>
      </c>
      <c r="D540" s="21">
        <v>0</v>
      </c>
      <c r="E540" s="21">
        <v>0</v>
      </c>
      <c r="F540" s="21">
        <v>100</v>
      </c>
      <c r="G540" s="21">
        <v>5.7304642559293901</v>
      </c>
      <c r="H540" s="21">
        <v>6</v>
      </c>
      <c r="I540" s="21">
        <v>1700</v>
      </c>
      <c r="J540" s="21">
        <v>185</v>
      </c>
      <c r="K540" s="21">
        <v>0</v>
      </c>
      <c r="L540" s="2">
        <f t="shared" si="312"/>
        <v>0</v>
      </c>
      <c r="M540" s="2">
        <f t="shared" si="313"/>
        <v>0</v>
      </c>
      <c r="N540" s="2">
        <f t="shared" si="314"/>
        <v>0</v>
      </c>
      <c r="O540" s="2">
        <f t="shared" si="315"/>
        <v>0</v>
      </c>
      <c r="P540" s="2">
        <f t="shared" si="316"/>
        <v>0</v>
      </c>
      <c r="Q540" s="2">
        <f t="shared" si="317"/>
        <v>0</v>
      </c>
      <c r="R540" s="2">
        <f t="shared" si="318"/>
        <v>0</v>
      </c>
      <c r="S540" s="2">
        <f t="shared" si="319"/>
        <v>0</v>
      </c>
      <c r="T540" s="2">
        <f t="shared" si="320"/>
        <v>0</v>
      </c>
      <c r="U540" s="2">
        <f t="shared" si="321"/>
        <v>0</v>
      </c>
      <c r="V540" s="10">
        <f t="shared" si="322"/>
        <v>7</v>
      </c>
      <c r="W540" s="2">
        <f t="shared" si="323"/>
        <v>8</v>
      </c>
      <c r="X540" s="2">
        <f t="shared" si="324"/>
        <v>5</v>
      </c>
      <c r="Y540" s="2">
        <f t="shared" si="325"/>
        <v>3</v>
      </c>
      <c r="Z540" s="2">
        <f t="shared" si="326"/>
        <v>3</v>
      </c>
      <c r="AA540" s="2">
        <f t="shared" si="327"/>
        <v>5</v>
      </c>
      <c r="AB540" s="2">
        <f t="shared" si="328"/>
        <v>4</v>
      </c>
      <c r="AC540" s="2">
        <f t="shared" si="345"/>
        <v>8</v>
      </c>
      <c r="AD540" s="5">
        <f t="shared" si="346"/>
        <v>12</v>
      </c>
      <c r="AE540">
        <f t="shared" si="347"/>
        <v>1</v>
      </c>
      <c r="AF540" s="1" t="str">
        <f t="shared" si="329"/>
        <v>-</v>
      </c>
      <c r="AG540" s="1" t="str">
        <f t="shared" si="330"/>
        <v>-</v>
      </c>
      <c r="AH540" s="1" t="str">
        <f t="shared" si="331"/>
        <v>-</v>
      </c>
      <c r="AI540" s="1" t="str">
        <f t="shared" si="332"/>
        <v>-</v>
      </c>
      <c r="AJ540" s="1" t="str">
        <f t="shared" si="333"/>
        <v>-</v>
      </c>
      <c r="AK540" s="1" t="str">
        <f t="shared" si="334"/>
        <v>-</v>
      </c>
      <c r="AL540" s="1" t="str">
        <f t="shared" si="335"/>
        <v>-</v>
      </c>
      <c r="AM540" s="1" t="str">
        <f t="shared" si="336"/>
        <v>-</v>
      </c>
      <c r="AN540" s="1" t="str">
        <f t="shared" si="337"/>
        <v>-</v>
      </c>
      <c r="AO540" s="1" t="str">
        <f t="shared" si="338"/>
        <v>-</v>
      </c>
      <c r="AP540" s="1" t="str">
        <f t="shared" si="348"/>
        <v>-</v>
      </c>
      <c r="AQ540" s="1">
        <f t="shared" si="339"/>
        <v>1.9982454855779506</v>
      </c>
      <c r="AR540" s="1" t="str">
        <f t="shared" si="340"/>
        <v>-</v>
      </c>
      <c r="AS540" s="1" t="str">
        <f t="shared" si="341"/>
        <v>-</v>
      </c>
      <c r="AT540" s="1" t="str">
        <f t="shared" si="342"/>
        <v>-</v>
      </c>
      <c r="AU540" s="1" t="str">
        <f t="shared" si="343"/>
        <v>-</v>
      </c>
      <c r="AV540" s="1" t="str">
        <f t="shared" si="344"/>
        <v>-</v>
      </c>
      <c r="AW540" s="5">
        <f t="shared" si="349"/>
        <v>12</v>
      </c>
      <c r="AX540" s="1">
        <f t="shared" si="350"/>
        <v>1.9982454855779506</v>
      </c>
    </row>
    <row r="541" spans="1:50" x14ac:dyDescent="0.2">
      <c r="A541" s="4">
        <v>539</v>
      </c>
      <c r="B541" s="21">
        <v>0.31808257430207498</v>
      </c>
      <c r="C541" s="21">
        <v>0.91900000000000004</v>
      </c>
      <c r="D541" s="21">
        <v>0</v>
      </c>
      <c r="E541" s="21">
        <v>0</v>
      </c>
      <c r="F541" s="21">
        <v>100</v>
      </c>
      <c r="G541" s="21">
        <v>13.7924677676322</v>
      </c>
      <c r="H541" s="21">
        <v>7</v>
      </c>
      <c r="I541" s="21">
        <v>1500</v>
      </c>
      <c r="J541" s="21">
        <v>185</v>
      </c>
      <c r="K541" s="21">
        <v>0</v>
      </c>
      <c r="L541" s="2">
        <f t="shared" si="312"/>
        <v>0</v>
      </c>
      <c r="M541" s="2">
        <f t="shared" si="313"/>
        <v>0</v>
      </c>
      <c r="N541" s="2">
        <f t="shared" si="314"/>
        <v>0</v>
      </c>
      <c r="O541" s="2">
        <f t="shared" si="315"/>
        <v>0</v>
      </c>
      <c r="P541" s="2">
        <f t="shared" si="316"/>
        <v>0</v>
      </c>
      <c r="Q541" s="2">
        <f t="shared" si="317"/>
        <v>0</v>
      </c>
      <c r="R541" s="2">
        <f t="shared" si="318"/>
        <v>0</v>
      </c>
      <c r="S541" s="2">
        <f t="shared" si="319"/>
        <v>0</v>
      </c>
      <c r="T541" s="2">
        <f t="shared" si="320"/>
        <v>0</v>
      </c>
      <c r="U541" s="2">
        <f t="shared" si="321"/>
        <v>0</v>
      </c>
      <c r="V541" s="10">
        <f t="shared" si="322"/>
        <v>7</v>
      </c>
      <c r="W541" s="2">
        <f t="shared" si="323"/>
        <v>6</v>
      </c>
      <c r="X541" s="2">
        <f t="shared" si="324"/>
        <v>6</v>
      </c>
      <c r="Y541" s="2">
        <f t="shared" si="325"/>
        <v>3</v>
      </c>
      <c r="Z541" s="2">
        <f t="shared" si="326"/>
        <v>3</v>
      </c>
      <c r="AA541" s="2">
        <f t="shared" si="327"/>
        <v>5</v>
      </c>
      <c r="AB541" s="2">
        <f t="shared" si="328"/>
        <v>5</v>
      </c>
      <c r="AC541" s="2">
        <f t="shared" si="345"/>
        <v>7</v>
      </c>
      <c r="AD541" s="5">
        <f t="shared" si="346"/>
        <v>11</v>
      </c>
      <c r="AE541">
        <f t="shared" si="347"/>
        <v>1</v>
      </c>
      <c r="AF541" s="1" t="str">
        <f t="shared" si="329"/>
        <v>-</v>
      </c>
      <c r="AG541" s="1" t="str">
        <f t="shared" si="330"/>
        <v>-</v>
      </c>
      <c r="AH541" s="1" t="str">
        <f t="shared" si="331"/>
        <v>-</v>
      </c>
      <c r="AI541" s="1" t="str">
        <f t="shared" si="332"/>
        <v>-</v>
      </c>
      <c r="AJ541" s="1" t="str">
        <f t="shared" si="333"/>
        <v>-</v>
      </c>
      <c r="AK541" s="1" t="str">
        <f t="shared" si="334"/>
        <v>-</v>
      </c>
      <c r="AL541" s="1" t="str">
        <f t="shared" si="335"/>
        <v>-</v>
      </c>
      <c r="AM541" s="1" t="str">
        <f t="shared" si="336"/>
        <v>-</v>
      </c>
      <c r="AN541" s="1" t="str">
        <f t="shared" si="337"/>
        <v>-</v>
      </c>
      <c r="AO541" s="1" t="str">
        <f t="shared" si="338"/>
        <v>-</v>
      </c>
      <c r="AP541" s="1">
        <f t="shared" si="348"/>
        <v>1.8867585823611603</v>
      </c>
      <c r="AQ541" s="1" t="str">
        <f t="shared" si="339"/>
        <v>-</v>
      </c>
      <c r="AR541" s="1" t="str">
        <f t="shared" si="340"/>
        <v>-</v>
      </c>
      <c r="AS541" s="1" t="str">
        <f t="shared" si="341"/>
        <v>-</v>
      </c>
      <c r="AT541" s="1" t="str">
        <f t="shared" si="342"/>
        <v>-</v>
      </c>
      <c r="AU541" s="1" t="str">
        <f t="shared" si="343"/>
        <v>-</v>
      </c>
      <c r="AV541" s="1" t="str">
        <f t="shared" si="344"/>
        <v>-</v>
      </c>
      <c r="AW541" s="5">
        <f t="shared" si="349"/>
        <v>11</v>
      </c>
      <c r="AX541" s="1">
        <f t="shared" si="350"/>
        <v>1.8867585823611603</v>
      </c>
    </row>
    <row r="542" spans="1:50" x14ac:dyDescent="0.2">
      <c r="A542" s="4">
        <v>540</v>
      </c>
      <c r="B542" s="21">
        <v>0.36150542096087801</v>
      </c>
      <c r="C542" s="21">
        <v>58.805</v>
      </c>
      <c r="D542" s="21">
        <v>22</v>
      </c>
      <c r="E542" s="21">
        <v>34</v>
      </c>
      <c r="F542" s="21">
        <v>44</v>
      </c>
      <c r="G542" s="21">
        <v>11.761025708638901</v>
      </c>
      <c r="H542" s="21">
        <v>7</v>
      </c>
      <c r="I542" s="21">
        <v>1500</v>
      </c>
      <c r="J542" s="21">
        <v>185</v>
      </c>
      <c r="K542" s="21">
        <v>12.5</v>
      </c>
      <c r="L542" s="2">
        <f t="shared" si="312"/>
        <v>3</v>
      </c>
      <c r="M542" s="2">
        <f t="shared" si="313"/>
        <v>6</v>
      </c>
      <c r="N542" s="2">
        <f t="shared" si="314"/>
        <v>4</v>
      </c>
      <c r="O542" s="2">
        <f t="shared" si="315"/>
        <v>5</v>
      </c>
      <c r="P542" s="2">
        <f t="shared" si="316"/>
        <v>5</v>
      </c>
      <c r="Q542" s="2">
        <f t="shared" si="317"/>
        <v>5</v>
      </c>
      <c r="R542" s="2">
        <f t="shared" si="318"/>
        <v>3</v>
      </c>
      <c r="S542" s="2">
        <f t="shared" si="319"/>
        <v>1</v>
      </c>
      <c r="T542" s="2">
        <f t="shared" si="320"/>
        <v>1</v>
      </c>
      <c r="U542" s="2">
        <f t="shared" si="321"/>
        <v>5</v>
      </c>
      <c r="V542" s="10">
        <f t="shared" si="322"/>
        <v>0</v>
      </c>
      <c r="W542" s="2">
        <f t="shared" si="323"/>
        <v>0</v>
      </c>
      <c r="X542" s="2">
        <f t="shared" si="324"/>
        <v>0</v>
      </c>
      <c r="Y542" s="2">
        <f t="shared" si="325"/>
        <v>0</v>
      </c>
      <c r="Z542" s="2">
        <f t="shared" si="326"/>
        <v>0</v>
      </c>
      <c r="AA542" s="2">
        <f t="shared" si="327"/>
        <v>0</v>
      </c>
      <c r="AB542" s="2">
        <f t="shared" si="328"/>
        <v>0</v>
      </c>
      <c r="AC542" s="2">
        <f t="shared" si="345"/>
        <v>6</v>
      </c>
      <c r="AD542" s="5">
        <f t="shared" si="346"/>
        <v>2</v>
      </c>
      <c r="AE542">
        <f t="shared" si="347"/>
        <v>1</v>
      </c>
      <c r="AF542" s="1" t="str">
        <f t="shared" si="329"/>
        <v>-</v>
      </c>
      <c r="AG542" s="1">
        <f t="shared" si="330"/>
        <v>3.0384923764925147</v>
      </c>
      <c r="AH542" s="1" t="str">
        <f t="shared" si="331"/>
        <v>-</v>
      </c>
      <c r="AI542" s="1" t="str">
        <f t="shared" si="332"/>
        <v>-</v>
      </c>
      <c r="AJ542" s="1" t="str">
        <f t="shared" si="333"/>
        <v>-</v>
      </c>
      <c r="AK542" s="1" t="str">
        <f t="shared" si="334"/>
        <v>-</v>
      </c>
      <c r="AL542" s="1" t="str">
        <f t="shared" si="335"/>
        <v>-</v>
      </c>
      <c r="AM542" s="1" t="str">
        <f t="shared" si="336"/>
        <v>-</v>
      </c>
      <c r="AN542" s="1" t="str">
        <f t="shared" si="337"/>
        <v>-</v>
      </c>
      <c r="AO542" s="1" t="str">
        <f t="shared" si="338"/>
        <v>-</v>
      </c>
      <c r="AP542" s="1" t="str">
        <f t="shared" si="348"/>
        <v>-</v>
      </c>
      <c r="AQ542" s="1" t="str">
        <f t="shared" si="339"/>
        <v>-</v>
      </c>
      <c r="AR542" s="1" t="str">
        <f t="shared" si="340"/>
        <v>-</v>
      </c>
      <c r="AS542" s="1" t="str">
        <f t="shared" si="341"/>
        <v>-</v>
      </c>
      <c r="AT542" s="1" t="str">
        <f t="shared" si="342"/>
        <v>-</v>
      </c>
      <c r="AU542" s="1" t="str">
        <f t="shared" si="343"/>
        <v>-</v>
      </c>
      <c r="AV542" s="1" t="str">
        <f t="shared" si="344"/>
        <v>-</v>
      </c>
      <c r="AW542" s="5">
        <f t="shared" si="349"/>
        <v>2</v>
      </c>
      <c r="AX542" s="1">
        <f t="shared" si="350"/>
        <v>3.0384923764925147</v>
      </c>
    </row>
    <row r="543" spans="1:50" x14ac:dyDescent="0.2">
      <c r="A543" s="4">
        <v>541</v>
      </c>
      <c r="B543" s="21">
        <v>0.26137562214070098</v>
      </c>
      <c r="C543" s="21">
        <v>12.106</v>
      </c>
      <c r="D543" s="21">
        <v>89</v>
      </c>
      <c r="E543" s="21">
        <v>8</v>
      </c>
      <c r="F543" s="21">
        <v>3</v>
      </c>
      <c r="G543" s="21">
        <v>16.9488970683867</v>
      </c>
      <c r="H543" s="21">
        <v>7</v>
      </c>
      <c r="I543" s="21">
        <v>1500</v>
      </c>
      <c r="J543" s="21">
        <v>185</v>
      </c>
      <c r="K543" s="21">
        <v>12.5</v>
      </c>
      <c r="L543" s="2">
        <f t="shared" si="312"/>
        <v>4</v>
      </c>
      <c r="M543" s="2">
        <f t="shared" si="313"/>
        <v>5</v>
      </c>
      <c r="N543" s="2">
        <f t="shared" si="314"/>
        <v>4</v>
      </c>
      <c r="O543" s="2">
        <f t="shared" si="315"/>
        <v>3</v>
      </c>
      <c r="P543" s="2">
        <f t="shared" si="316"/>
        <v>3</v>
      </c>
      <c r="Q543" s="2">
        <f t="shared" si="317"/>
        <v>2</v>
      </c>
      <c r="R543" s="2">
        <f t="shared" si="318"/>
        <v>6</v>
      </c>
      <c r="S543" s="2">
        <f t="shared" si="319"/>
        <v>2</v>
      </c>
      <c r="T543" s="2">
        <f t="shared" si="320"/>
        <v>2</v>
      </c>
      <c r="U543" s="2">
        <f t="shared" si="321"/>
        <v>1</v>
      </c>
      <c r="V543" s="10">
        <f t="shared" si="322"/>
        <v>0</v>
      </c>
      <c r="W543" s="2">
        <f t="shared" si="323"/>
        <v>0</v>
      </c>
      <c r="X543" s="2">
        <f t="shared" si="324"/>
        <v>0</v>
      </c>
      <c r="Y543" s="2">
        <f t="shared" si="325"/>
        <v>0</v>
      </c>
      <c r="Z543" s="2">
        <f t="shared" si="326"/>
        <v>0</v>
      </c>
      <c r="AA543" s="2">
        <f t="shared" si="327"/>
        <v>0</v>
      </c>
      <c r="AB543" s="2">
        <f t="shared" si="328"/>
        <v>0</v>
      </c>
      <c r="AC543" s="2">
        <f t="shared" si="345"/>
        <v>6</v>
      </c>
      <c r="AD543" s="5">
        <f t="shared" si="346"/>
        <v>7</v>
      </c>
      <c r="AE543">
        <f t="shared" si="347"/>
        <v>1</v>
      </c>
      <c r="AF543" s="1" t="str">
        <f t="shared" si="329"/>
        <v>-</v>
      </c>
      <c r="AG543" s="1" t="str">
        <f t="shared" si="330"/>
        <v>-</v>
      </c>
      <c r="AH543" s="1" t="str">
        <f t="shared" si="331"/>
        <v>-</v>
      </c>
      <c r="AI543" s="1" t="str">
        <f t="shared" si="332"/>
        <v>-</v>
      </c>
      <c r="AJ543" s="1" t="str">
        <f t="shared" si="333"/>
        <v>-</v>
      </c>
      <c r="AK543" s="1" t="str">
        <f t="shared" si="334"/>
        <v>-</v>
      </c>
      <c r="AL543" s="1">
        <f t="shared" si="335"/>
        <v>2.4000003965655603</v>
      </c>
      <c r="AM543" s="1" t="str">
        <f t="shared" si="336"/>
        <v>-</v>
      </c>
      <c r="AN543" s="1" t="str">
        <f t="shared" si="337"/>
        <v>-</v>
      </c>
      <c r="AO543" s="1" t="str">
        <f t="shared" si="338"/>
        <v>-</v>
      </c>
      <c r="AP543" s="1" t="str">
        <f t="shared" si="348"/>
        <v>-</v>
      </c>
      <c r="AQ543" s="1" t="str">
        <f t="shared" si="339"/>
        <v>-</v>
      </c>
      <c r="AR543" s="1" t="str">
        <f t="shared" si="340"/>
        <v>-</v>
      </c>
      <c r="AS543" s="1" t="str">
        <f t="shared" si="341"/>
        <v>-</v>
      </c>
      <c r="AT543" s="1" t="str">
        <f t="shared" si="342"/>
        <v>-</v>
      </c>
      <c r="AU543" s="1" t="str">
        <f t="shared" si="343"/>
        <v>-</v>
      </c>
      <c r="AV543" s="1" t="str">
        <f t="shared" si="344"/>
        <v>-</v>
      </c>
      <c r="AW543" s="5">
        <f t="shared" si="349"/>
        <v>7</v>
      </c>
      <c r="AX543" s="1">
        <f t="shared" si="350"/>
        <v>2.4000003965655603</v>
      </c>
    </row>
    <row r="544" spans="1:50" x14ac:dyDescent="0.2">
      <c r="A544" s="4">
        <v>542</v>
      </c>
      <c r="B544" s="21">
        <v>0.44362352098993002</v>
      </c>
      <c r="C544" s="21">
        <v>33.270000000000003</v>
      </c>
      <c r="D544" s="21">
        <v>43</v>
      </c>
      <c r="E544" s="21">
        <v>3</v>
      </c>
      <c r="F544" s="21">
        <v>54</v>
      </c>
      <c r="G544" s="21">
        <v>9.9809843534858693</v>
      </c>
      <c r="H544" s="21">
        <v>7</v>
      </c>
      <c r="I544" s="21">
        <v>1500</v>
      </c>
      <c r="J544" s="21">
        <v>185</v>
      </c>
      <c r="K544" s="21">
        <v>12.5</v>
      </c>
      <c r="L544" s="2">
        <f t="shared" si="312"/>
        <v>3</v>
      </c>
      <c r="M544" s="2">
        <f t="shared" si="313"/>
        <v>5</v>
      </c>
      <c r="N544" s="2">
        <f t="shared" si="314"/>
        <v>5</v>
      </c>
      <c r="O544" s="2">
        <f t="shared" si="315"/>
        <v>3</v>
      </c>
      <c r="P544" s="2">
        <f t="shared" si="316"/>
        <v>2</v>
      </c>
      <c r="Q544" s="2">
        <f t="shared" si="317"/>
        <v>4</v>
      </c>
      <c r="R544" s="2">
        <f t="shared" si="318"/>
        <v>4</v>
      </c>
      <c r="S544" s="2">
        <f t="shared" si="319"/>
        <v>3</v>
      </c>
      <c r="T544" s="2">
        <f t="shared" si="320"/>
        <v>3</v>
      </c>
      <c r="U544" s="2">
        <f t="shared" si="321"/>
        <v>2</v>
      </c>
      <c r="V544" s="10">
        <f t="shared" si="322"/>
        <v>0</v>
      </c>
      <c r="W544" s="2">
        <f t="shared" si="323"/>
        <v>0</v>
      </c>
      <c r="X544" s="2">
        <f t="shared" si="324"/>
        <v>0</v>
      </c>
      <c r="Y544" s="2">
        <f t="shared" si="325"/>
        <v>0</v>
      </c>
      <c r="Z544" s="2">
        <f t="shared" si="326"/>
        <v>0</v>
      </c>
      <c r="AA544" s="2">
        <f t="shared" si="327"/>
        <v>0</v>
      </c>
      <c r="AB544" s="2">
        <f t="shared" si="328"/>
        <v>0</v>
      </c>
      <c r="AC544" s="2">
        <f t="shared" si="345"/>
        <v>5</v>
      </c>
      <c r="AD544" s="5">
        <f t="shared" si="346"/>
        <v>2</v>
      </c>
      <c r="AE544">
        <f t="shared" si="347"/>
        <v>2</v>
      </c>
      <c r="AF544" s="1" t="str">
        <f t="shared" si="329"/>
        <v>-</v>
      </c>
      <c r="AG544" s="1">
        <f t="shared" si="330"/>
        <v>3.044123584436309</v>
      </c>
      <c r="AH544" s="1">
        <f t="shared" si="331"/>
        <v>2.9720226464179991</v>
      </c>
      <c r="AI544" s="1" t="str">
        <f t="shared" si="332"/>
        <v>-</v>
      </c>
      <c r="AJ544" s="1" t="str">
        <f t="shared" si="333"/>
        <v>-</v>
      </c>
      <c r="AK544" s="1" t="str">
        <f t="shared" si="334"/>
        <v>-</v>
      </c>
      <c r="AL544" s="1" t="str">
        <f t="shared" si="335"/>
        <v>-</v>
      </c>
      <c r="AM544" s="1" t="str">
        <f t="shared" si="336"/>
        <v>-</v>
      </c>
      <c r="AN544" s="1" t="str">
        <f t="shared" si="337"/>
        <v>-</v>
      </c>
      <c r="AO544" s="1" t="str">
        <f t="shared" si="338"/>
        <v>-</v>
      </c>
      <c r="AP544" s="1" t="str">
        <f t="shared" si="348"/>
        <v>-</v>
      </c>
      <c r="AQ544" s="1" t="str">
        <f t="shared" si="339"/>
        <v>-</v>
      </c>
      <c r="AR544" s="1" t="str">
        <f t="shared" si="340"/>
        <v>-</v>
      </c>
      <c r="AS544" s="1" t="str">
        <f t="shared" si="341"/>
        <v>-</v>
      </c>
      <c r="AT544" s="1" t="str">
        <f t="shared" si="342"/>
        <v>-</v>
      </c>
      <c r="AU544" s="1" t="str">
        <f t="shared" si="343"/>
        <v>-</v>
      </c>
      <c r="AV544" s="1" t="str">
        <f t="shared" si="344"/>
        <v>-</v>
      </c>
      <c r="AW544" s="5">
        <f t="shared" si="349"/>
        <v>3</v>
      </c>
      <c r="AX544" s="1">
        <f t="shared" si="350"/>
        <v>2.9720226464179991</v>
      </c>
    </row>
    <row r="545" spans="1:50" x14ac:dyDescent="0.2">
      <c r="A545" s="4">
        <v>543</v>
      </c>
      <c r="B545" s="21">
        <v>0.57187989502731496</v>
      </c>
      <c r="C545" s="21">
        <v>0.44600000000000001</v>
      </c>
      <c r="D545" s="21">
        <v>31</v>
      </c>
      <c r="E545" s="21">
        <v>0</v>
      </c>
      <c r="F545" s="21">
        <v>69</v>
      </c>
      <c r="G545" s="21">
        <v>6.6930545968898896</v>
      </c>
      <c r="H545" s="21">
        <v>6</v>
      </c>
      <c r="I545" s="21">
        <v>1500</v>
      </c>
      <c r="J545" s="21">
        <v>185</v>
      </c>
      <c r="K545" s="21">
        <v>12.5</v>
      </c>
      <c r="L545" s="2">
        <f t="shared" si="312"/>
        <v>1</v>
      </c>
      <c r="M545" s="2">
        <f t="shared" si="313"/>
        <v>4</v>
      </c>
      <c r="N545" s="2">
        <f t="shared" si="314"/>
        <v>5</v>
      </c>
      <c r="O545" s="2">
        <f t="shared" si="315"/>
        <v>4</v>
      </c>
      <c r="P545" s="2">
        <f t="shared" si="316"/>
        <v>6</v>
      </c>
      <c r="Q545" s="2">
        <f t="shared" si="317"/>
        <v>6</v>
      </c>
      <c r="R545" s="2">
        <f t="shared" si="318"/>
        <v>3</v>
      </c>
      <c r="S545" s="2">
        <f t="shared" si="319"/>
        <v>5</v>
      </c>
      <c r="T545" s="2">
        <f t="shared" si="320"/>
        <v>5</v>
      </c>
      <c r="U545" s="2">
        <f t="shared" si="321"/>
        <v>4</v>
      </c>
      <c r="V545" s="10">
        <f t="shared" si="322"/>
        <v>0</v>
      </c>
      <c r="W545" s="2">
        <f t="shared" si="323"/>
        <v>0</v>
      </c>
      <c r="X545" s="2">
        <f t="shared" si="324"/>
        <v>0</v>
      </c>
      <c r="Y545" s="2">
        <f t="shared" si="325"/>
        <v>0</v>
      </c>
      <c r="Z545" s="2">
        <f t="shared" si="326"/>
        <v>0</v>
      </c>
      <c r="AA545" s="2">
        <f t="shared" si="327"/>
        <v>0</v>
      </c>
      <c r="AB545" s="2">
        <f t="shared" si="328"/>
        <v>0</v>
      </c>
      <c r="AC545" s="2">
        <f t="shared" si="345"/>
        <v>6</v>
      </c>
      <c r="AD545" s="5">
        <f t="shared" si="346"/>
        <v>5</v>
      </c>
      <c r="AE545">
        <f t="shared" si="347"/>
        <v>2</v>
      </c>
      <c r="AF545" s="1" t="str">
        <f t="shared" si="329"/>
        <v>-</v>
      </c>
      <c r="AG545" s="1" t="str">
        <f t="shared" si="330"/>
        <v>-</v>
      </c>
      <c r="AH545" s="1" t="str">
        <f t="shared" si="331"/>
        <v>-</v>
      </c>
      <c r="AI545" s="1" t="str">
        <f t="shared" si="332"/>
        <v>-</v>
      </c>
      <c r="AJ545" s="1">
        <f t="shared" si="333"/>
        <v>2.3773761722099973</v>
      </c>
      <c r="AK545" s="1">
        <f t="shared" si="334"/>
        <v>1.7612212471156612</v>
      </c>
      <c r="AL545" s="1" t="str">
        <f t="shared" si="335"/>
        <v>-</v>
      </c>
      <c r="AM545" s="1" t="str">
        <f t="shared" si="336"/>
        <v>-</v>
      </c>
      <c r="AN545" s="1" t="str">
        <f t="shared" si="337"/>
        <v>-</v>
      </c>
      <c r="AO545" s="1" t="str">
        <f t="shared" si="338"/>
        <v>-</v>
      </c>
      <c r="AP545" s="1" t="str">
        <f t="shared" si="348"/>
        <v>-</v>
      </c>
      <c r="AQ545" s="1" t="str">
        <f t="shared" si="339"/>
        <v>-</v>
      </c>
      <c r="AR545" s="1" t="str">
        <f t="shared" si="340"/>
        <v>-</v>
      </c>
      <c r="AS545" s="1" t="str">
        <f t="shared" si="341"/>
        <v>-</v>
      </c>
      <c r="AT545" s="1" t="str">
        <f t="shared" si="342"/>
        <v>-</v>
      </c>
      <c r="AU545" s="1" t="str">
        <f t="shared" si="343"/>
        <v>-</v>
      </c>
      <c r="AV545" s="1" t="str">
        <f t="shared" si="344"/>
        <v>-</v>
      </c>
      <c r="AW545" s="5">
        <f t="shared" si="349"/>
        <v>6</v>
      </c>
      <c r="AX545" s="1">
        <f t="shared" si="350"/>
        <v>1.7612212471156612</v>
      </c>
    </row>
    <row r="546" spans="1:50" x14ac:dyDescent="0.2">
      <c r="A546" s="4">
        <v>544</v>
      </c>
      <c r="B546" s="21">
        <v>0.48170344092085698</v>
      </c>
      <c r="C546" s="21">
        <v>4.6500000000000004</v>
      </c>
      <c r="D546" s="21">
        <v>62</v>
      </c>
      <c r="E546" s="21">
        <v>10</v>
      </c>
      <c r="F546" s="21">
        <v>28</v>
      </c>
      <c r="G546" s="21">
        <v>6.50971861787745</v>
      </c>
      <c r="H546" s="21">
        <v>6</v>
      </c>
      <c r="I546" s="21">
        <v>1500</v>
      </c>
      <c r="J546" s="21">
        <v>185</v>
      </c>
      <c r="K546" s="21">
        <v>12.5</v>
      </c>
      <c r="L546" s="2">
        <f t="shared" si="312"/>
        <v>2</v>
      </c>
      <c r="M546" s="2">
        <f t="shared" si="313"/>
        <v>5</v>
      </c>
      <c r="N546" s="2">
        <f t="shared" si="314"/>
        <v>7</v>
      </c>
      <c r="O546" s="2">
        <f t="shared" si="315"/>
        <v>2</v>
      </c>
      <c r="P546" s="2">
        <f t="shared" si="316"/>
        <v>4</v>
      </c>
      <c r="Q546" s="2">
        <f t="shared" si="317"/>
        <v>4</v>
      </c>
      <c r="R546" s="2">
        <f t="shared" si="318"/>
        <v>6</v>
      </c>
      <c r="S546" s="2">
        <f t="shared" si="319"/>
        <v>4</v>
      </c>
      <c r="T546" s="2">
        <f t="shared" si="320"/>
        <v>4</v>
      </c>
      <c r="U546" s="2">
        <f t="shared" si="321"/>
        <v>3</v>
      </c>
      <c r="V546" s="10">
        <f t="shared" si="322"/>
        <v>0</v>
      </c>
      <c r="W546" s="2">
        <f t="shared" si="323"/>
        <v>0</v>
      </c>
      <c r="X546" s="2">
        <f t="shared" si="324"/>
        <v>0</v>
      </c>
      <c r="Y546" s="2">
        <f t="shared" si="325"/>
        <v>0</v>
      </c>
      <c r="Z546" s="2">
        <f t="shared" si="326"/>
        <v>0</v>
      </c>
      <c r="AA546" s="2">
        <f t="shared" si="327"/>
        <v>0</v>
      </c>
      <c r="AB546" s="2">
        <f t="shared" si="328"/>
        <v>0</v>
      </c>
      <c r="AC546" s="2">
        <f t="shared" si="345"/>
        <v>7</v>
      </c>
      <c r="AD546" s="5">
        <f t="shared" si="346"/>
        <v>3</v>
      </c>
      <c r="AE546">
        <f t="shared" si="347"/>
        <v>1</v>
      </c>
      <c r="AF546" s="1" t="str">
        <f t="shared" si="329"/>
        <v>-</v>
      </c>
      <c r="AG546" s="1" t="str">
        <f t="shared" si="330"/>
        <v>-</v>
      </c>
      <c r="AH546" s="1">
        <f t="shared" si="331"/>
        <v>2.9162798237984755</v>
      </c>
      <c r="AI546" s="1" t="str">
        <f t="shared" si="332"/>
        <v>-</v>
      </c>
      <c r="AJ546" s="1" t="str">
        <f t="shared" si="333"/>
        <v>-</v>
      </c>
      <c r="AK546" s="1" t="str">
        <f t="shared" si="334"/>
        <v>-</v>
      </c>
      <c r="AL546" s="1" t="str">
        <f t="shared" si="335"/>
        <v>-</v>
      </c>
      <c r="AM546" s="1" t="str">
        <f t="shared" si="336"/>
        <v>-</v>
      </c>
      <c r="AN546" s="1" t="str">
        <f t="shared" si="337"/>
        <v>-</v>
      </c>
      <c r="AO546" s="1" t="str">
        <f t="shared" si="338"/>
        <v>-</v>
      </c>
      <c r="AP546" s="1" t="str">
        <f t="shared" si="348"/>
        <v>-</v>
      </c>
      <c r="AQ546" s="1" t="str">
        <f t="shared" si="339"/>
        <v>-</v>
      </c>
      <c r="AR546" s="1" t="str">
        <f t="shared" si="340"/>
        <v>-</v>
      </c>
      <c r="AS546" s="1" t="str">
        <f t="shared" si="341"/>
        <v>-</v>
      </c>
      <c r="AT546" s="1" t="str">
        <f t="shared" si="342"/>
        <v>-</v>
      </c>
      <c r="AU546" s="1" t="str">
        <f t="shared" si="343"/>
        <v>-</v>
      </c>
      <c r="AV546" s="1" t="str">
        <f t="shared" si="344"/>
        <v>-</v>
      </c>
      <c r="AW546" s="5">
        <f t="shared" si="349"/>
        <v>3</v>
      </c>
      <c r="AX546" s="1">
        <f t="shared" si="350"/>
        <v>2.9162798237984755</v>
      </c>
    </row>
    <row r="547" spans="1:50" x14ac:dyDescent="0.2">
      <c r="A547" s="4">
        <v>545</v>
      </c>
      <c r="B547" s="21">
        <v>0.35655593195663299</v>
      </c>
      <c r="C547" s="21">
        <v>11.108000000000001</v>
      </c>
      <c r="D547" s="21">
        <v>59</v>
      </c>
      <c r="E547" s="21">
        <v>17</v>
      </c>
      <c r="F547" s="21">
        <v>24</v>
      </c>
      <c r="G547" s="21">
        <v>15.709449861438401</v>
      </c>
      <c r="H547" s="21">
        <v>7</v>
      </c>
      <c r="I547" s="21">
        <v>1500</v>
      </c>
      <c r="J547" s="21">
        <v>185</v>
      </c>
      <c r="K547" s="21">
        <v>12.5</v>
      </c>
      <c r="L547" s="2">
        <f t="shared" si="312"/>
        <v>4</v>
      </c>
      <c r="M547" s="2">
        <f t="shared" si="313"/>
        <v>6</v>
      </c>
      <c r="N547" s="2">
        <f t="shared" si="314"/>
        <v>5</v>
      </c>
      <c r="O547" s="2">
        <f t="shared" si="315"/>
        <v>3</v>
      </c>
      <c r="P547" s="2">
        <f t="shared" si="316"/>
        <v>4</v>
      </c>
      <c r="Q547" s="2">
        <f t="shared" si="317"/>
        <v>2</v>
      </c>
      <c r="R547" s="2">
        <f t="shared" si="318"/>
        <v>5</v>
      </c>
      <c r="S547" s="2">
        <f t="shared" si="319"/>
        <v>2</v>
      </c>
      <c r="T547" s="2">
        <f t="shared" si="320"/>
        <v>2</v>
      </c>
      <c r="U547" s="2">
        <f t="shared" si="321"/>
        <v>1</v>
      </c>
      <c r="V547" s="10">
        <f t="shared" si="322"/>
        <v>0</v>
      </c>
      <c r="W547" s="2">
        <f t="shared" si="323"/>
        <v>0</v>
      </c>
      <c r="X547" s="2">
        <f t="shared" si="324"/>
        <v>0</v>
      </c>
      <c r="Y547" s="2">
        <f t="shared" si="325"/>
        <v>0</v>
      </c>
      <c r="Z547" s="2">
        <f t="shared" si="326"/>
        <v>0</v>
      </c>
      <c r="AA547" s="2">
        <f t="shared" si="327"/>
        <v>0</v>
      </c>
      <c r="AB547" s="2">
        <f t="shared" si="328"/>
        <v>0</v>
      </c>
      <c r="AC547" s="2">
        <f t="shared" si="345"/>
        <v>6</v>
      </c>
      <c r="AD547" s="5">
        <f t="shared" si="346"/>
        <v>2</v>
      </c>
      <c r="AE547">
        <f t="shared" si="347"/>
        <v>1</v>
      </c>
      <c r="AF547" s="1" t="str">
        <f t="shared" si="329"/>
        <v>-</v>
      </c>
      <c r="AG547" s="1">
        <f t="shared" si="330"/>
        <v>2.9722002943454329</v>
      </c>
      <c r="AH547" s="1" t="str">
        <f t="shared" si="331"/>
        <v>-</v>
      </c>
      <c r="AI547" s="1" t="str">
        <f t="shared" si="332"/>
        <v>-</v>
      </c>
      <c r="AJ547" s="1" t="str">
        <f t="shared" si="333"/>
        <v>-</v>
      </c>
      <c r="AK547" s="1" t="str">
        <f t="shared" si="334"/>
        <v>-</v>
      </c>
      <c r="AL547" s="1" t="str">
        <f t="shared" si="335"/>
        <v>-</v>
      </c>
      <c r="AM547" s="1" t="str">
        <f t="shared" si="336"/>
        <v>-</v>
      </c>
      <c r="AN547" s="1" t="str">
        <f t="shared" si="337"/>
        <v>-</v>
      </c>
      <c r="AO547" s="1" t="str">
        <f t="shared" si="338"/>
        <v>-</v>
      </c>
      <c r="AP547" s="1" t="str">
        <f t="shared" si="348"/>
        <v>-</v>
      </c>
      <c r="AQ547" s="1" t="str">
        <f t="shared" si="339"/>
        <v>-</v>
      </c>
      <c r="AR547" s="1" t="str">
        <f t="shared" si="340"/>
        <v>-</v>
      </c>
      <c r="AS547" s="1" t="str">
        <f t="shared" si="341"/>
        <v>-</v>
      </c>
      <c r="AT547" s="1" t="str">
        <f t="shared" si="342"/>
        <v>-</v>
      </c>
      <c r="AU547" s="1" t="str">
        <f t="shared" si="343"/>
        <v>-</v>
      </c>
      <c r="AV547" s="1" t="str">
        <f t="shared" si="344"/>
        <v>-</v>
      </c>
      <c r="AW547" s="5">
        <f t="shared" si="349"/>
        <v>2</v>
      </c>
      <c r="AX547" s="1">
        <f t="shared" si="350"/>
        <v>2.9722002943454329</v>
      </c>
    </row>
    <row r="548" spans="1:50" x14ac:dyDescent="0.2">
      <c r="A548" s="4">
        <v>546</v>
      </c>
      <c r="B548" s="21">
        <v>0.35056623422372502</v>
      </c>
      <c r="C548" s="21">
        <v>26.648</v>
      </c>
      <c r="D548" s="21">
        <v>59</v>
      </c>
      <c r="E548" s="21">
        <v>17</v>
      </c>
      <c r="F548" s="21">
        <v>24</v>
      </c>
      <c r="G548" s="21">
        <v>15.988971650621099</v>
      </c>
      <c r="H548" s="21">
        <v>7</v>
      </c>
      <c r="I548" s="21">
        <v>1500</v>
      </c>
      <c r="J548" s="21">
        <v>185</v>
      </c>
      <c r="K548" s="21">
        <v>12.5</v>
      </c>
      <c r="L548" s="2">
        <f t="shared" si="312"/>
        <v>4</v>
      </c>
      <c r="M548" s="2">
        <f t="shared" si="313"/>
        <v>6</v>
      </c>
      <c r="N548" s="2">
        <f t="shared" si="314"/>
        <v>5</v>
      </c>
      <c r="O548" s="2">
        <f t="shared" si="315"/>
        <v>3</v>
      </c>
      <c r="P548" s="2">
        <f t="shared" si="316"/>
        <v>4</v>
      </c>
      <c r="Q548" s="2">
        <f t="shared" si="317"/>
        <v>2</v>
      </c>
      <c r="R548" s="2">
        <f t="shared" si="318"/>
        <v>5</v>
      </c>
      <c r="S548" s="2">
        <f t="shared" si="319"/>
        <v>2</v>
      </c>
      <c r="T548" s="2">
        <f t="shared" si="320"/>
        <v>2</v>
      </c>
      <c r="U548" s="2">
        <f t="shared" si="321"/>
        <v>1</v>
      </c>
      <c r="V548" s="10">
        <f t="shared" si="322"/>
        <v>0</v>
      </c>
      <c r="W548" s="2">
        <f t="shared" si="323"/>
        <v>0</v>
      </c>
      <c r="X548" s="2">
        <f t="shared" si="324"/>
        <v>0</v>
      </c>
      <c r="Y548" s="2">
        <f t="shared" si="325"/>
        <v>0</v>
      </c>
      <c r="Z548" s="2">
        <f t="shared" si="326"/>
        <v>0</v>
      </c>
      <c r="AA548" s="2">
        <f t="shared" si="327"/>
        <v>0</v>
      </c>
      <c r="AB548" s="2">
        <f t="shared" si="328"/>
        <v>0</v>
      </c>
      <c r="AC548" s="2">
        <f t="shared" si="345"/>
        <v>6</v>
      </c>
      <c r="AD548" s="5">
        <f t="shared" si="346"/>
        <v>2</v>
      </c>
      <c r="AE548">
        <f t="shared" si="347"/>
        <v>1</v>
      </c>
      <c r="AF548" s="1" t="str">
        <f t="shared" si="329"/>
        <v>-</v>
      </c>
      <c r="AG548" s="1">
        <f t="shared" si="330"/>
        <v>2.9955623417060586</v>
      </c>
      <c r="AH548" s="1" t="str">
        <f t="shared" si="331"/>
        <v>-</v>
      </c>
      <c r="AI548" s="1" t="str">
        <f t="shared" si="332"/>
        <v>-</v>
      </c>
      <c r="AJ548" s="1" t="str">
        <f t="shared" si="333"/>
        <v>-</v>
      </c>
      <c r="AK548" s="1" t="str">
        <f t="shared" si="334"/>
        <v>-</v>
      </c>
      <c r="AL548" s="1" t="str">
        <f t="shared" si="335"/>
        <v>-</v>
      </c>
      <c r="AM548" s="1" t="str">
        <f t="shared" si="336"/>
        <v>-</v>
      </c>
      <c r="AN548" s="1" t="str">
        <f t="shared" si="337"/>
        <v>-</v>
      </c>
      <c r="AO548" s="1" t="str">
        <f t="shared" si="338"/>
        <v>-</v>
      </c>
      <c r="AP548" s="1" t="str">
        <f t="shared" si="348"/>
        <v>-</v>
      </c>
      <c r="AQ548" s="1" t="str">
        <f t="shared" si="339"/>
        <v>-</v>
      </c>
      <c r="AR548" s="1" t="str">
        <f t="shared" si="340"/>
        <v>-</v>
      </c>
      <c r="AS548" s="1" t="str">
        <f t="shared" si="341"/>
        <v>-</v>
      </c>
      <c r="AT548" s="1" t="str">
        <f t="shared" si="342"/>
        <v>-</v>
      </c>
      <c r="AU548" s="1" t="str">
        <f t="shared" si="343"/>
        <v>-</v>
      </c>
      <c r="AV548" s="1" t="str">
        <f t="shared" si="344"/>
        <v>-</v>
      </c>
      <c r="AW548" s="5">
        <f t="shared" si="349"/>
        <v>2</v>
      </c>
      <c r="AX548" s="1">
        <f t="shared" si="350"/>
        <v>2.9955623417060586</v>
      </c>
    </row>
    <row r="549" spans="1:50" x14ac:dyDescent="0.2">
      <c r="A549" s="4">
        <v>547</v>
      </c>
      <c r="B549" s="21">
        <v>0.26456379410856401</v>
      </c>
      <c r="C549" s="21">
        <v>61.701999999999998</v>
      </c>
      <c r="D549" s="21">
        <v>54</v>
      </c>
      <c r="E549" s="21">
        <v>15</v>
      </c>
      <c r="F549" s="21">
        <v>31</v>
      </c>
      <c r="G549" s="21">
        <v>12.3403006153621</v>
      </c>
      <c r="H549" s="21">
        <v>7</v>
      </c>
      <c r="I549" s="21">
        <v>1500</v>
      </c>
      <c r="J549" s="21">
        <v>185</v>
      </c>
      <c r="K549" s="21">
        <v>12.5</v>
      </c>
      <c r="L549" s="2">
        <f t="shared" si="312"/>
        <v>4</v>
      </c>
      <c r="M549" s="2">
        <f t="shared" si="313"/>
        <v>5</v>
      </c>
      <c r="N549" s="2">
        <f t="shared" si="314"/>
        <v>4</v>
      </c>
      <c r="O549" s="2">
        <f t="shared" si="315"/>
        <v>4</v>
      </c>
      <c r="P549" s="2">
        <f t="shared" si="316"/>
        <v>4</v>
      </c>
      <c r="Q549" s="2">
        <f t="shared" si="317"/>
        <v>3</v>
      </c>
      <c r="R549" s="2">
        <f t="shared" si="318"/>
        <v>4</v>
      </c>
      <c r="S549" s="2">
        <f t="shared" si="319"/>
        <v>2</v>
      </c>
      <c r="T549" s="2">
        <f t="shared" si="320"/>
        <v>2</v>
      </c>
      <c r="U549" s="2">
        <f t="shared" si="321"/>
        <v>2</v>
      </c>
      <c r="V549" s="10">
        <f t="shared" si="322"/>
        <v>0</v>
      </c>
      <c r="W549" s="2">
        <f t="shared" si="323"/>
        <v>0</v>
      </c>
      <c r="X549" s="2">
        <f t="shared" si="324"/>
        <v>0</v>
      </c>
      <c r="Y549" s="2">
        <f t="shared" si="325"/>
        <v>0</v>
      </c>
      <c r="Z549" s="2">
        <f t="shared" si="326"/>
        <v>0</v>
      </c>
      <c r="AA549" s="2">
        <f t="shared" si="327"/>
        <v>0</v>
      </c>
      <c r="AB549" s="2">
        <f t="shared" si="328"/>
        <v>0</v>
      </c>
      <c r="AC549" s="2">
        <f t="shared" si="345"/>
        <v>5</v>
      </c>
      <c r="AD549" s="5">
        <f t="shared" si="346"/>
        <v>2</v>
      </c>
      <c r="AE549">
        <f t="shared" si="347"/>
        <v>1</v>
      </c>
      <c r="AF549" s="1" t="str">
        <f t="shared" si="329"/>
        <v>-</v>
      </c>
      <c r="AG549" s="1">
        <f t="shared" si="330"/>
        <v>3.0984874616771321</v>
      </c>
      <c r="AH549" s="1" t="str">
        <f t="shared" si="331"/>
        <v>-</v>
      </c>
      <c r="AI549" s="1" t="str">
        <f t="shared" si="332"/>
        <v>-</v>
      </c>
      <c r="AJ549" s="1" t="str">
        <f t="shared" si="333"/>
        <v>-</v>
      </c>
      <c r="AK549" s="1" t="str">
        <f t="shared" si="334"/>
        <v>-</v>
      </c>
      <c r="AL549" s="1" t="str">
        <f t="shared" si="335"/>
        <v>-</v>
      </c>
      <c r="AM549" s="1" t="str">
        <f t="shared" si="336"/>
        <v>-</v>
      </c>
      <c r="AN549" s="1" t="str">
        <f t="shared" si="337"/>
        <v>-</v>
      </c>
      <c r="AO549" s="1" t="str">
        <f t="shared" si="338"/>
        <v>-</v>
      </c>
      <c r="AP549" s="1" t="str">
        <f t="shared" si="348"/>
        <v>-</v>
      </c>
      <c r="AQ549" s="1" t="str">
        <f t="shared" si="339"/>
        <v>-</v>
      </c>
      <c r="AR549" s="1" t="str">
        <f t="shared" si="340"/>
        <v>-</v>
      </c>
      <c r="AS549" s="1" t="str">
        <f t="shared" si="341"/>
        <v>-</v>
      </c>
      <c r="AT549" s="1" t="str">
        <f t="shared" si="342"/>
        <v>-</v>
      </c>
      <c r="AU549" s="1" t="str">
        <f t="shared" si="343"/>
        <v>-</v>
      </c>
      <c r="AV549" s="1" t="str">
        <f t="shared" si="344"/>
        <v>-</v>
      </c>
      <c r="AW549" s="5">
        <f t="shared" si="349"/>
        <v>2</v>
      </c>
      <c r="AX549" s="1">
        <f t="shared" si="350"/>
        <v>3.0984874616771321</v>
      </c>
    </row>
    <row r="550" spans="1:50" x14ac:dyDescent="0.2">
      <c r="A550" s="4">
        <v>548</v>
      </c>
      <c r="B550" s="21">
        <v>0.25867963689241102</v>
      </c>
      <c r="C550" s="21">
        <v>1.0609999999999999</v>
      </c>
      <c r="D550" s="21">
        <v>80</v>
      </c>
      <c r="E550" s="21">
        <v>0</v>
      </c>
      <c r="F550" s="21">
        <v>20</v>
      </c>
      <c r="G550" s="21">
        <v>15.919535097868501</v>
      </c>
      <c r="H550" s="21">
        <v>7</v>
      </c>
      <c r="I550" s="21">
        <v>1500</v>
      </c>
      <c r="J550" s="21">
        <v>185</v>
      </c>
      <c r="K550" s="21">
        <v>12.5</v>
      </c>
      <c r="L550" s="2">
        <f t="shared" si="312"/>
        <v>2</v>
      </c>
      <c r="M550" s="2">
        <f t="shared" si="313"/>
        <v>5</v>
      </c>
      <c r="N550" s="2">
        <f t="shared" si="314"/>
        <v>5</v>
      </c>
      <c r="O550" s="2">
        <f t="shared" si="315"/>
        <v>4</v>
      </c>
      <c r="P550" s="2">
        <f t="shared" si="316"/>
        <v>4</v>
      </c>
      <c r="Q550" s="2">
        <f t="shared" si="317"/>
        <v>2</v>
      </c>
      <c r="R550" s="2">
        <f t="shared" si="318"/>
        <v>7</v>
      </c>
      <c r="S550" s="2">
        <f t="shared" si="319"/>
        <v>2</v>
      </c>
      <c r="T550" s="2">
        <f t="shared" si="320"/>
        <v>2</v>
      </c>
      <c r="U550" s="2">
        <f t="shared" si="321"/>
        <v>1</v>
      </c>
      <c r="V550" s="10">
        <f t="shared" si="322"/>
        <v>0</v>
      </c>
      <c r="W550" s="2">
        <f t="shared" si="323"/>
        <v>0</v>
      </c>
      <c r="X550" s="2">
        <f t="shared" si="324"/>
        <v>0</v>
      </c>
      <c r="Y550" s="2">
        <f t="shared" si="325"/>
        <v>0</v>
      </c>
      <c r="Z550" s="2">
        <f t="shared" si="326"/>
        <v>0</v>
      </c>
      <c r="AA550" s="2">
        <f t="shared" si="327"/>
        <v>0</v>
      </c>
      <c r="AB550" s="2">
        <f t="shared" si="328"/>
        <v>0</v>
      </c>
      <c r="AC550" s="2">
        <f t="shared" si="345"/>
        <v>7</v>
      </c>
      <c r="AD550" s="5">
        <f t="shared" si="346"/>
        <v>7</v>
      </c>
      <c r="AE550">
        <f t="shared" si="347"/>
        <v>1</v>
      </c>
      <c r="AF550" s="1" t="str">
        <f t="shared" si="329"/>
        <v>-</v>
      </c>
      <c r="AG550" s="1" t="str">
        <f t="shared" si="330"/>
        <v>-</v>
      </c>
      <c r="AH550" s="1" t="str">
        <f t="shared" si="331"/>
        <v>-</v>
      </c>
      <c r="AI550" s="1" t="str">
        <f t="shared" si="332"/>
        <v>-</v>
      </c>
      <c r="AJ550" s="1" t="str">
        <f t="shared" si="333"/>
        <v>-</v>
      </c>
      <c r="AK550" s="1" t="str">
        <f t="shared" si="334"/>
        <v>-</v>
      </c>
      <c r="AL550" s="1">
        <f t="shared" si="335"/>
        <v>2.0640083057160568</v>
      </c>
      <c r="AM550" s="1" t="str">
        <f t="shared" si="336"/>
        <v>-</v>
      </c>
      <c r="AN550" s="1" t="str">
        <f t="shared" si="337"/>
        <v>-</v>
      </c>
      <c r="AO550" s="1" t="str">
        <f t="shared" si="338"/>
        <v>-</v>
      </c>
      <c r="AP550" s="1" t="str">
        <f t="shared" si="348"/>
        <v>-</v>
      </c>
      <c r="AQ550" s="1" t="str">
        <f t="shared" si="339"/>
        <v>-</v>
      </c>
      <c r="AR550" s="1" t="str">
        <f t="shared" si="340"/>
        <v>-</v>
      </c>
      <c r="AS550" s="1" t="str">
        <f t="shared" si="341"/>
        <v>-</v>
      </c>
      <c r="AT550" s="1" t="str">
        <f t="shared" si="342"/>
        <v>-</v>
      </c>
      <c r="AU550" s="1" t="str">
        <f t="shared" si="343"/>
        <v>-</v>
      </c>
      <c r="AV550" s="1" t="str">
        <f t="shared" si="344"/>
        <v>-</v>
      </c>
      <c r="AW550" s="5">
        <f t="shared" si="349"/>
        <v>7</v>
      </c>
      <c r="AX550" s="1">
        <f t="shared" si="350"/>
        <v>2.0640083057160568</v>
      </c>
    </row>
    <row r="551" spans="1:50" x14ac:dyDescent="0.2">
      <c r="A551" s="4">
        <v>549</v>
      </c>
      <c r="B551" s="21">
        <v>0.35397402405637102</v>
      </c>
      <c r="C551" s="21">
        <v>1.1539999999999999</v>
      </c>
      <c r="D551" s="21">
        <v>65</v>
      </c>
      <c r="E551" s="21">
        <v>0</v>
      </c>
      <c r="F551" s="21">
        <v>35</v>
      </c>
      <c r="G551" s="21">
        <v>17.3037119135683</v>
      </c>
      <c r="H551" s="21">
        <v>7</v>
      </c>
      <c r="I551" s="21">
        <v>1500</v>
      </c>
      <c r="J551" s="21">
        <v>185</v>
      </c>
      <c r="K551" s="21">
        <v>12.5</v>
      </c>
      <c r="L551" s="2">
        <f t="shared" si="312"/>
        <v>2</v>
      </c>
      <c r="M551" s="2">
        <f t="shared" si="313"/>
        <v>7</v>
      </c>
      <c r="N551" s="2">
        <f t="shared" si="314"/>
        <v>5</v>
      </c>
      <c r="O551" s="2">
        <f t="shared" si="315"/>
        <v>5</v>
      </c>
      <c r="P551" s="2">
        <f t="shared" si="316"/>
        <v>4</v>
      </c>
      <c r="Q551" s="2">
        <f t="shared" si="317"/>
        <v>3</v>
      </c>
      <c r="R551" s="2">
        <f t="shared" si="318"/>
        <v>6</v>
      </c>
      <c r="S551" s="2">
        <f t="shared" si="319"/>
        <v>2</v>
      </c>
      <c r="T551" s="2">
        <f t="shared" si="320"/>
        <v>2</v>
      </c>
      <c r="U551" s="2">
        <f t="shared" si="321"/>
        <v>1</v>
      </c>
      <c r="V551" s="10">
        <f t="shared" si="322"/>
        <v>0</v>
      </c>
      <c r="W551" s="2">
        <f t="shared" si="323"/>
        <v>0</v>
      </c>
      <c r="X551" s="2">
        <f t="shared" si="324"/>
        <v>0</v>
      </c>
      <c r="Y551" s="2">
        <f t="shared" si="325"/>
        <v>0</v>
      </c>
      <c r="Z551" s="2">
        <f t="shared" si="326"/>
        <v>0</v>
      </c>
      <c r="AA551" s="2">
        <f t="shared" si="327"/>
        <v>0</v>
      </c>
      <c r="AB551" s="2">
        <f t="shared" si="328"/>
        <v>0</v>
      </c>
      <c r="AC551" s="2">
        <f t="shared" si="345"/>
        <v>7</v>
      </c>
      <c r="AD551" s="5">
        <f t="shared" si="346"/>
        <v>2</v>
      </c>
      <c r="AE551">
        <f t="shared" si="347"/>
        <v>1</v>
      </c>
      <c r="AF551" s="1" t="str">
        <f t="shared" si="329"/>
        <v>-</v>
      </c>
      <c r="AG551" s="1">
        <f t="shared" si="330"/>
        <v>2.6731562852038597</v>
      </c>
      <c r="AH551" s="1" t="str">
        <f t="shared" si="331"/>
        <v>-</v>
      </c>
      <c r="AI551" s="1" t="str">
        <f t="shared" si="332"/>
        <v>-</v>
      </c>
      <c r="AJ551" s="1" t="str">
        <f t="shared" si="333"/>
        <v>-</v>
      </c>
      <c r="AK551" s="1" t="str">
        <f t="shared" si="334"/>
        <v>-</v>
      </c>
      <c r="AL551" s="1" t="str">
        <f t="shared" si="335"/>
        <v>-</v>
      </c>
      <c r="AM551" s="1" t="str">
        <f t="shared" si="336"/>
        <v>-</v>
      </c>
      <c r="AN551" s="1" t="str">
        <f t="shared" si="337"/>
        <v>-</v>
      </c>
      <c r="AO551" s="1" t="str">
        <f t="shared" si="338"/>
        <v>-</v>
      </c>
      <c r="AP551" s="1" t="str">
        <f t="shared" si="348"/>
        <v>-</v>
      </c>
      <c r="AQ551" s="1" t="str">
        <f t="shared" si="339"/>
        <v>-</v>
      </c>
      <c r="AR551" s="1" t="str">
        <f t="shared" si="340"/>
        <v>-</v>
      </c>
      <c r="AS551" s="1" t="str">
        <f t="shared" si="341"/>
        <v>-</v>
      </c>
      <c r="AT551" s="1" t="str">
        <f t="shared" si="342"/>
        <v>-</v>
      </c>
      <c r="AU551" s="1" t="str">
        <f t="shared" si="343"/>
        <v>-</v>
      </c>
      <c r="AV551" s="1" t="str">
        <f t="shared" si="344"/>
        <v>-</v>
      </c>
      <c r="AW551" s="5">
        <f t="shared" si="349"/>
        <v>2</v>
      </c>
      <c r="AX551" s="1">
        <f t="shared" si="350"/>
        <v>2.6731562852038597</v>
      </c>
    </row>
    <row r="552" spans="1:50" x14ac:dyDescent="0.2">
      <c r="A552" s="4">
        <v>550</v>
      </c>
      <c r="B552" s="21">
        <v>0.29756065235968199</v>
      </c>
      <c r="C552" s="21">
        <v>93.756</v>
      </c>
      <c r="D552" s="21">
        <v>69</v>
      </c>
      <c r="E552" s="21">
        <v>14</v>
      </c>
      <c r="F552" s="21">
        <v>17</v>
      </c>
      <c r="G552" s="21">
        <v>13.2590457698919</v>
      </c>
      <c r="H552" s="21">
        <v>7</v>
      </c>
      <c r="I552" s="21">
        <v>1500</v>
      </c>
      <c r="J552" s="21">
        <v>185</v>
      </c>
      <c r="K552" s="21">
        <v>12.5</v>
      </c>
      <c r="L552" s="2">
        <f t="shared" si="312"/>
        <v>3</v>
      </c>
      <c r="M552" s="2">
        <f t="shared" si="313"/>
        <v>6</v>
      </c>
      <c r="N552" s="2">
        <f t="shared" si="314"/>
        <v>5</v>
      </c>
      <c r="O552" s="2">
        <f t="shared" si="315"/>
        <v>3</v>
      </c>
      <c r="P552" s="2">
        <f t="shared" si="316"/>
        <v>3</v>
      </c>
      <c r="Q552" s="2">
        <f t="shared" si="317"/>
        <v>2</v>
      </c>
      <c r="R552" s="2">
        <f t="shared" si="318"/>
        <v>6</v>
      </c>
      <c r="S552" s="2">
        <f t="shared" si="319"/>
        <v>2</v>
      </c>
      <c r="T552" s="2">
        <f t="shared" si="320"/>
        <v>2</v>
      </c>
      <c r="U552" s="2">
        <f t="shared" si="321"/>
        <v>2</v>
      </c>
      <c r="V552" s="10">
        <f t="shared" si="322"/>
        <v>0</v>
      </c>
      <c r="W552" s="2">
        <f t="shared" si="323"/>
        <v>0</v>
      </c>
      <c r="X552" s="2">
        <f t="shared" si="324"/>
        <v>0</v>
      </c>
      <c r="Y552" s="2">
        <f t="shared" si="325"/>
        <v>0</v>
      </c>
      <c r="Z552" s="2">
        <f t="shared" si="326"/>
        <v>0</v>
      </c>
      <c r="AA552" s="2">
        <f t="shared" si="327"/>
        <v>0</v>
      </c>
      <c r="AB552" s="2">
        <f t="shared" si="328"/>
        <v>0</v>
      </c>
      <c r="AC552" s="2">
        <f t="shared" si="345"/>
        <v>6</v>
      </c>
      <c r="AD552" s="5">
        <f t="shared" si="346"/>
        <v>2</v>
      </c>
      <c r="AE552">
        <f t="shared" si="347"/>
        <v>2</v>
      </c>
      <c r="AF552" s="1" t="str">
        <f t="shared" si="329"/>
        <v>-</v>
      </c>
      <c r="AG552" s="1">
        <f t="shared" si="330"/>
        <v>3.0511683526216409</v>
      </c>
      <c r="AH552" s="1" t="str">
        <f t="shared" si="331"/>
        <v>-</v>
      </c>
      <c r="AI552" s="1" t="str">
        <f t="shared" si="332"/>
        <v>-</v>
      </c>
      <c r="AJ552" s="1" t="str">
        <f t="shared" si="333"/>
        <v>-</v>
      </c>
      <c r="AK552" s="1" t="str">
        <f t="shared" si="334"/>
        <v>-</v>
      </c>
      <c r="AL552" s="1">
        <f t="shared" si="335"/>
        <v>2.4256664302271309</v>
      </c>
      <c r="AM552" s="1" t="str">
        <f t="shared" si="336"/>
        <v>-</v>
      </c>
      <c r="AN552" s="1" t="str">
        <f t="shared" si="337"/>
        <v>-</v>
      </c>
      <c r="AO552" s="1" t="str">
        <f t="shared" si="338"/>
        <v>-</v>
      </c>
      <c r="AP552" s="1" t="str">
        <f t="shared" si="348"/>
        <v>-</v>
      </c>
      <c r="AQ552" s="1" t="str">
        <f t="shared" si="339"/>
        <v>-</v>
      </c>
      <c r="AR552" s="1" t="str">
        <f t="shared" si="340"/>
        <v>-</v>
      </c>
      <c r="AS552" s="1" t="str">
        <f t="shared" si="341"/>
        <v>-</v>
      </c>
      <c r="AT552" s="1" t="str">
        <f t="shared" si="342"/>
        <v>-</v>
      </c>
      <c r="AU552" s="1" t="str">
        <f t="shared" si="343"/>
        <v>-</v>
      </c>
      <c r="AV552" s="1" t="str">
        <f t="shared" si="344"/>
        <v>-</v>
      </c>
      <c r="AW552" s="5">
        <f t="shared" si="349"/>
        <v>7</v>
      </c>
      <c r="AX552" s="1">
        <f t="shared" si="350"/>
        <v>2.4256664302271309</v>
      </c>
    </row>
    <row r="553" spans="1:50" x14ac:dyDescent="0.2">
      <c r="A553" s="4">
        <v>551</v>
      </c>
      <c r="B553" s="21">
        <v>0.22570983047622301</v>
      </c>
      <c r="C553" s="21">
        <v>5.782</v>
      </c>
      <c r="D553" s="21">
        <v>80</v>
      </c>
      <c r="E553" s="21">
        <v>15</v>
      </c>
      <c r="F553" s="21">
        <v>5</v>
      </c>
      <c r="G553" s="21">
        <v>13.877171176027099</v>
      </c>
      <c r="H553" s="21">
        <v>7</v>
      </c>
      <c r="I553" s="21">
        <v>1500</v>
      </c>
      <c r="J553" s="21">
        <v>185</v>
      </c>
      <c r="K553" s="21">
        <v>12.5</v>
      </c>
      <c r="L553" s="2">
        <f t="shared" si="312"/>
        <v>4</v>
      </c>
      <c r="M553" s="2">
        <f t="shared" si="313"/>
        <v>5</v>
      </c>
      <c r="N553" s="2">
        <f t="shared" si="314"/>
        <v>4</v>
      </c>
      <c r="O553" s="2">
        <f t="shared" si="315"/>
        <v>3</v>
      </c>
      <c r="P553" s="2">
        <f t="shared" si="316"/>
        <v>3</v>
      </c>
      <c r="Q553" s="2">
        <f t="shared" si="317"/>
        <v>2</v>
      </c>
      <c r="R553" s="2">
        <f t="shared" si="318"/>
        <v>6</v>
      </c>
      <c r="S553" s="2">
        <f t="shared" si="319"/>
        <v>2</v>
      </c>
      <c r="T553" s="2">
        <f t="shared" si="320"/>
        <v>2</v>
      </c>
      <c r="U553" s="2">
        <f t="shared" si="321"/>
        <v>2</v>
      </c>
      <c r="V553" s="10">
        <f t="shared" si="322"/>
        <v>0</v>
      </c>
      <c r="W553" s="2">
        <f t="shared" si="323"/>
        <v>0</v>
      </c>
      <c r="X553" s="2">
        <f t="shared" si="324"/>
        <v>0</v>
      </c>
      <c r="Y553" s="2">
        <f t="shared" si="325"/>
        <v>0</v>
      </c>
      <c r="Z553" s="2">
        <f t="shared" si="326"/>
        <v>0</v>
      </c>
      <c r="AA553" s="2">
        <f t="shared" si="327"/>
        <v>0</v>
      </c>
      <c r="AB553" s="2">
        <f t="shared" si="328"/>
        <v>0</v>
      </c>
      <c r="AC553" s="2">
        <f t="shared" si="345"/>
        <v>6</v>
      </c>
      <c r="AD553" s="5">
        <f t="shared" si="346"/>
        <v>7</v>
      </c>
      <c r="AE553">
        <f t="shared" si="347"/>
        <v>1</v>
      </c>
      <c r="AF553" s="1" t="str">
        <f t="shared" si="329"/>
        <v>-</v>
      </c>
      <c r="AG553" s="1" t="str">
        <f t="shared" si="330"/>
        <v>-</v>
      </c>
      <c r="AH553" s="1" t="str">
        <f t="shared" si="331"/>
        <v>-</v>
      </c>
      <c r="AI553" s="1" t="str">
        <f t="shared" si="332"/>
        <v>-</v>
      </c>
      <c r="AJ553" s="1" t="str">
        <f t="shared" si="333"/>
        <v>-</v>
      </c>
      <c r="AK553" s="1" t="str">
        <f t="shared" si="334"/>
        <v>-</v>
      </c>
      <c r="AL553" s="1">
        <f t="shared" si="335"/>
        <v>2.3904589705602808</v>
      </c>
      <c r="AM553" s="1" t="str">
        <f t="shared" si="336"/>
        <v>-</v>
      </c>
      <c r="AN553" s="1" t="str">
        <f t="shared" si="337"/>
        <v>-</v>
      </c>
      <c r="AO553" s="1" t="str">
        <f t="shared" si="338"/>
        <v>-</v>
      </c>
      <c r="AP553" s="1" t="str">
        <f t="shared" si="348"/>
        <v>-</v>
      </c>
      <c r="AQ553" s="1" t="str">
        <f t="shared" si="339"/>
        <v>-</v>
      </c>
      <c r="AR553" s="1" t="str">
        <f t="shared" si="340"/>
        <v>-</v>
      </c>
      <c r="AS553" s="1" t="str">
        <f t="shared" si="341"/>
        <v>-</v>
      </c>
      <c r="AT553" s="1" t="str">
        <f t="shared" si="342"/>
        <v>-</v>
      </c>
      <c r="AU553" s="1" t="str">
        <f t="shared" si="343"/>
        <v>-</v>
      </c>
      <c r="AV553" s="1" t="str">
        <f t="shared" si="344"/>
        <v>-</v>
      </c>
      <c r="AW553" s="5">
        <f t="shared" si="349"/>
        <v>7</v>
      </c>
      <c r="AX553" s="1">
        <f t="shared" si="350"/>
        <v>2.3904589705602808</v>
      </c>
    </row>
    <row r="554" spans="1:50" x14ac:dyDescent="0.2">
      <c r="A554" s="4">
        <v>552</v>
      </c>
      <c r="B554" s="21">
        <v>0.26068720718848798</v>
      </c>
      <c r="C554" s="21">
        <v>2.6619999999999999</v>
      </c>
      <c r="D554" s="21">
        <v>83</v>
      </c>
      <c r="E554" s="21">
        <v>14</v>
      </c>
      <c r="F554" s="21">
        <v>3</v>
      </c>
      <c r="G554" s="21">
        <v>12.611910837168599</v>
      </c>
      <c r="H554" s="21">
        <v>7</v>
      </c>
      <c r="I554" s="21">
        <v>1500</v>
      </c>
      <c r="J554" s="21">
        <v>0.15</v>
      </c>
      <c r="K554" s="21">
        <v>37.5</v>
      </c>
      <c r="L554" s="2">
        <f t="shared" si="312"/>
        <v>5</v>
      </c>
      <c r="M554" s="2">
        <f t="shared" si="313"/>
        <v>6</v>
      </c>
      <c r="N554" s="2">
        <f t="shared" si="314"/>
        <v>5</v>
      </c>
      <c r="O554" s="2">
        <f t="shared" si="315"/>
        <v>4</v>
      </c>
      <c r="P554" s="2">
        <f t="shared" si="316"/>
        <v>3</v>
      </c>
      <c r="Q554" s="2">
        <f t="shared" si="317"/>
        <v>2</v>
      </c>
      <c r="R554" s="2">
        <f t="shared" si="318"/>
        <v>6</v>
      </c>
      <c r="S554" s="2">
        <f t="shared" si="319"/>
        <v>3</v>
      </c>
      <c r="T554" s="2">
        <f t="shared" si="320"/>
        <v>3</v>
      </c>
      <c r="U554" s="2">
        <f t="shared" si="321"/>
        <v>3</v>
      </c>
      <c r="V554" s="10">
        <f t="shared" si="322"/>
        <v>0</v>
      </c>
      <c r="W554" s="2">
        <f t="shared" si="323"/>
        <v>0</v>
      </c>
      <c r="X554" s="2">
        <f t="shared" si="324"/>
        <v>0</v>
      </c>
      <c r="Y554" s="2">
        <f t="shared" si="325"/>
        <v>0</v>
      </c>
      <c r="Z554" s="2">
        <f t="shared" si="326"/>
        <v>0</v>
      </c>
      <c r="AA554" s="2">
        <f t="shared" si="327"/>
        <v>0</v>
      </c>
      <c r="AB554" s="2">
        <f t="shared" si="328"/>
        <v>0</v>
      </c>
      <c r="AC554" s="2">
        <f t="shared" si="345"/>
        <v>6</v>
      </c>
      <c r="AD554" s="5">
        <f t="shared" si="346"/>
        <v>2</v>
      </c>
      <c r="AE554">
        <f t="shared" si="347"/>
        <v>2</v>
      </c>
      <c r="AF554" s="1" t="str">
        <f t="shared" si="329"/>
        <v>-</v>
      </c>
      <c r="AG554" s="1">
        <f t="shared" si="330"/>
        <v>1.9585177606199444</v>
      </c>
      <c r="AH554" s="1" t="str">
        <f t="shared" si="331"/>
        <v>-</v>
      </c>
      <c r="AI554" s="1" t="str">
        <f t="shared" si="332"/>
        <v>-</v>
      </c>
      <c r="AJ554" s="1" t="str">
        <f t="shared" si="333"/>
        <v>-</v>
      </c>
      <c r="AK554" s="1" t="str">
        <f t="shared" si="334"/>
        <v>-</v>
      </c>
      <c r="AL554" s="1">
        <f t="shared" si="335"/>
        <v>2.1610005299944617</v>
      </c>
      <c r="AM554" s="1" t="str">
        <f t="shared" si="336"/>
        <v>-</v>
      </c>
      <c r="AN554" s="1" t="str">
        <f t="shared" si="337"/>
        <v>-</v>
      </c>
      <c r="AO554" s="1" t="str">
        <f t="shared" si="338"/>
        <v>-</v>
      </c>
      <c r="AP554" s="1" t="str">
        <f t="shared" si="348"/>
        <v>-</v>
      </c>
      <c r="AQ554" s="1" t="str">
        <f t="shared" si="339"/>
        <v>-</v>
      </c>
      <c r="AR554" s="1" t="str">
        <f t="shared" si="340"/>
        <v>-</v>
      </c>
      <c r="AS554" s="1" t="str">
        <f t="shared" si="341"/>
        <v>-</v>
      </c>
      <c r="AT554" s="1" t="str">
        <f t="shared" si="342"/>
        <v>-</v>
      </c>
      <c r="AU554" s="1" t="str">
        <f t="shared" si="343"/>
        <v>-</v>
      </c>
      <c r="AV554" s="1" t="str">
        <f t="shared" si="344"/>
        <v>-</v>
      </c>
      <c r="AW554" s="5">
        <f t="shared" si="349"/>
        <v>2</v>
      </c>
      <c r="AX554" s="1">
        <f t="shared" si="350"/>
        <v>1.9585177606199444</v>
      </c>
    </row>
    <row r="555" spans="1:50" x14ac:dyDescent="0.2">
      <c r="A555" s="4">
        <v>553</v>
      </c>
      <c r="B555" s="21">
        <v>0.24233788131397199</v>
      </c>
      <c r="C555" s="21">
        <v>83.162000000000006</v>
      </c>
      <c r="D555" s="21">
        <v>81</v>
      </c>
      <c r="E555" s="21">
        <v>15</v>
      </c>
      <c r="F555" s="21">
        <v>4</v>
      </c>
      <c r="G555" s="21">
        <v>11.760889865758999</v>
      </c>
      <c r="H555" s="21">
        <v>7</v>
      </c>
      <c r="I555" s="21">
        <v>1500</v>
      </c>
      <c r="J555" s="21">
        <v>0.15</v>
      </c>
      <c r="K555" s="21">
        <v>37.5</v>
      </c>
      <c r="L555" s="2">
        <f t="shared" si="312"/>
        <v>5</v>
      </c>
      <c r="M555" s="2">
        <f t="shared" si="313"/>
        <v>6</v>
      </c>
      <c r="N555" s="2">
        <f t="shared" si="314"/>
        <v>5</v>
      </c>
      <c r="O555" s="2">
        <f t="shared" si="315"/>
        <v>4</v>
      </c>
      <c r="P555" s="2">
        <f t="shared" si="316"/>
        <v>3</v>
      </c>
      <c r="Q555" s="2">
        <f t="shared" si="317"/>
        <v>2</v>
      </c>
      <c r="R555" s="2">
        <f t="shared" si="318"/>
        <v>6</v>
      </c>
      <c r="S555" s="2">
        <f t="shared" si="319"/>
        <v>3</v>
      </c>
      <c r="T555" s="2">
        <f t="shared" si="320"/>
        <v>3</v>
      </c>
      <c r="U555" s="2">
        <f t="shared" si="321"/>
        <v>3</v>
      </c>
      <c r="V555" s="10">
        <f t="shared" si="322"/>
        <v>0</v>
      </c>
      <c r="W555" s="2">
        <f t="shared" si="323"/>
        <v>0</v>
      </c>
      <c r="X555" s="2">
        <f t="shared" si="324"/>
        <v>0</v>
      </c>
      <c r="Y555" s="2">
        <f t="shared" si="325"/>
        <v>0</v>
      </c>
      <c r="Z555" s="2">
        <f t="shared" si="326"/>
        <v>0</v>
      </c>
      <c r="AA555" s="2">
        <f t="shared" si="327"/>
        <v>0</v>
      </c>
      <c r="AB555" s="2">
        <f t="shared" si="328"/>
        <v>0</v>
      </c>
      <c r="AC555" s="2">
        <f t="shared" si="345"/>
        <v>6</v>
      </c>
      <c r="AD555" s="5">
        <f t="shared" si="346"/>
        <v>2</v>
      </c>
      <c r="AE555">
        <f t="shared" si="347"/>
        <v>2</v>
      </c>
      <c r="AF555" s="1" t="str">
        <f t="shared" si="329"/>
        <v>-</v>
      </c>
      <c r="AG555" s="1">
        <f t="shared" si="330"/>
        <v>2.209897032919578</v>
      </c>
      <c r="AH555" s="1" t="str">
        <f t="shared" si="331"/>
        <v>-</v>
      </c>
      <c r="AI555" s="1" t="str">
        <f t="shared" si="332"/>
        <v>-</v>
      </c>
      <c r="AJ555" s="1" t="str">
        <f t="shared" si="333"/>
        <v>-</v>
      </c>
      <c r="AK555" s="1" t="str">
        <f t="shared" si="334"/>
        <v>-</v>
      </c>
      <c r="AL555" s="1">
        <f t="shared" si="335"/>
        <v>2.3499133544768052</v>
      </c>
      <c r="AM555" s="1" t="str">
        <f t="shared" si="336"/>
        <v>-</v>
      </c>
      <c r="AN555" s="1" t="str">
        <f t="shared" si="337"/>
        <v>-</v>
      </c>
      <c r="AO555" s="1" t="str">
        <f t="shared" si="338"/>
        <v>-</v>
      </c>
      <c r="AP555" s="1" t="str">
        <f t="shared" si="348"/>
        <v>-</v>
      </c>
      <c r="AQ555" s="1" t="str">
        <f t="shared" si="339"/>
        <v>-</v>
      </c>
      <c r="AR555" s="1" t="str">
        <f t="shared" si="340"/>
        <v>-</v>
      </c>
      <c r="AS555" s="1" t="str">
        <f t="shared" si="341"/>
        <v>-</v>
      </c>
      <c r="AT555" s="1" t="str">
        <f t="shared" si="342"/>
        <v>-</v>
      </c>
      <c r="AU555" s="1" t="str">
        <f t="shared" si="343"/>
        <v>-</v>
      </c>
      <c r="AV555" s="1" t="str">
        <f t="shared" si="344"/>
        <v>-</v>
      </c>
      <c r="AW555" s="5">
        <f t="shared" si="349"/>
        <v>2</v>
      </c>
      <c r="AX555" s="1">
        <f t="shared" si="350"/>
        <v>2.209897032919578</v>
      </c>
    </row>
    <row r="556" spans="1:50" x14ac:dyDescent="0.2">
      <c r="A556" s="4">
        <v>554</v>
      </c>
      <c r="B556" s="21">
        <v>0.43230208225855599</v>
      </c>
      <c r="C556" s="21">
        <v>104.547</v>
      </c>
      <c r="D556" s="21">
        <v>48</v>
      </c>
      <c r="E556" s="21">
        <v>36</v>
      </c>
      <c r="F556" s="21">
        <v>16</v>
      </c>
      <c r="G556" s="21">
        <v>10.4547244266262</v>
      </c>
      <c r="H556" s="21">
        <v>7</v>
      </c>
      <c r="I556" s="21">
        <v>1500</v>
      </c>
      <c r="J556" s="21">
        <v>0.15</v>
      </c>
      <c r="K556" s="21">
        <v>37.5</v>
      </c>
      <c r="L556" s="2">
        <f t="shared" si="312"/>
        <v>4</v>
      </c>
      <c r="M556" s="2">
        <f t="shared" si="313"/>
        <v>9</v>
      </c>
      <c r="N556" s="2">
        <f t="shared" si="314"/>
        <v>7</v>
      </c>
      <c r="O556" s="2">
        <f t="shared" si="315"/>
        <v>5</v>
      </c>
      <c r="P556" s="2">
        <f t="shared" si="316"/>
        <v>4</v>
      </c>
      <c r="Q556" s="2">
        <f t="shared" si="317"/>
        <v>3</v>
      </c>
      <c r="R556" s="2">
        <f t="shared" si="318"/>
        <v>4</v>
      </c>
      <c r="S556" s="2">
        <f t="shared" si="319"/>
        <v>2</v>
      </c>
      <c r="T556" s="2">
        <f t="shared" si="320"/>
        <v>2</v>
      </c>
      <c r="U556" s="2">
        <f t="shared" si="321"/>
        <v>4</v>
      </c>
      <c r="V556" s="10">
        <f t="shared" si="322"/>
        <v>0</v>
      </c>
      <c r="W556" s="2">
        <f t="shared" si="323"/>
        <v>0</v>
      </c>
      <c r="X556" s="2">
        <f t="shared" si="324"/>
        <v>0</v>
      </c>
      <c r="Y556" s="2">
        <f t="shared" si="325"/>
        <v>0</v>
      </c>
      <c r="Z556" s="2">
        <f t="shared" si="326"/>
        <v>0</v>
      </c>
      <c r="AA556" s="2">
        <f t="shared" si="327"/>
        <v>0</v>
      </c>
      <c r="AB556" s="2">
        <f t="shared" si="328"/>
        <v>0</v>
      </c>
      <c r="AC556" s="2">
        <f t="shared" si="345"/>
        <v>9</v>
      </c>
      <c r="AD556" s="5">
        <f t="shared" si="346"/>
        <v>2</v>
      </c>
      <c r="AE556">
        <f t="shared" si="347"/>
        <v>1</v>
      </c>
      <c r="AF556" s="1" t="str">
        <f t="shared" si="329"/>
        <v>-</v>
      </c>
      <c r="AG556" s="1">
        <f t="shared" si="330"/>
        <v>2.105199889922388</v>
      </c>
      <c r="AH556" s="1" t="str">
        <f t="shared" si="331"/>
        <v>-</v>
      </c>
      <c r="AI556" s="1" t="str">
        <f t="shared" si="332"/>
        <v>-</v>
      </c>
      <c r="AJ556" s="1" t="str">
        <f t="shared" si="333"/>
        <v>-</v>
      </c>
      <c r="AK556" s="1" t="str">
        <f t="shared" si="334"/>
        <v>-</v>
      </c>
      <c r="AL556" s="1" t="str">
        <f t="shared" si="335"/>
        <v>-</v>
      </c>
      <c r="AM556" s="1" t="str">
        <f t="shared" si="336"/>
        <v>-</v>
      </c>
      <c r="AN556" s="1" t="str">
        <f t="shared" si="337"/>
        <v>-</v>
      </c>
      <c r="AO556" s="1" t="str">
        <f t="shared" si="338"/>
        <v>-</v>
      </c>
      <c r="AP556" s="1" t="str">
        <f t="shared" si="348"/>
        <v>-</v>
      </c>
      <c r="AQ556" s="1" t="str">
        <f t="shared" si="339"/>
        <v>-</v>
      </c>
      <c r="AR556" s="1" t="str">
        <f t="shared" si="340"/>
        <v>-</v>
      </c>
      <c r="AS556" s="1" t="str">
        <f t="shared" si="341"/>
        <v>-</v>
      </c>
      <c r="AT556" s="1" t="str">
        <f t="shared" si="342"/>
        <v>-</v>
      </c>
      <c r="AU556" s="1" t="str">
        <f t="shared" si="343"/>
        <v>-</v>
      </c>
      <c r="AV556" s="1" t="str">
        <f t="shared" si="344"/>
        <v>-</v>
      </c>
      <c r="AW556" s="5">
        <f t="shared" si="349"/>
        <v>2</v>
      </c>
      <c r="AX556" s="1">
        <f t="shared" si="350"/>
        <v>2.105199889922388</v>
      </c>
    </row>
    <row r="557" spans="1:50" x14ac:dyDescent="0.2">
      <c r="A557" s="4">
        <v>555</v>
      </c>
      <c r="B557" s="21">
        <v>0.21513249670257001</v>
      </c>
      <c r="C557" s="21">
        <v>77.036000000000001</v>
      </c>
      <c r="D557" s="21">
        <v>100</v>
      </c>
      <c r="E557" s="21">
        <v>0</v>
      </c>
      <c r="F557" s="21">
        <v>0</v>
      </c>
      <c r="G557" s="21">
        <v>10.8945288812303</v>
      </c>
      <c r="H557" s="21">
        <v>7</v>
      </c>
      <c r="I557" s="21">
        <v>1500</v>
      </c>
      <c r="J557" s="21">
        <v>0.15</v>
      </c>
      <c r="K557" s="21">
        <v>37.5</v>
      </c>
      <c r="L557" s="2">
        <f t="shared" si="312"/>
        <v>5</v>
      </c>
      <c r="M557" s="2">
        <f t="shared" si="313"/>
        <v>6</v>
      </c>
      <c r="N557" s="2">
        <f t="shared" si="314"/>
        <v>5</v>
      </c>
      <c r="O557" s="2">
        <f t="shared" si="315"/>
        <v>4</v>
      </c>
      <c r="P557" s="2">
        <f t="shared" si="316"/>
        <v>3</v>
      </c>
      <c r="Q557" s="2">
        <f t="shared" si="317"/>
        <v>2</v>
      </c>
      <c r="R557" s="2">
        <f t="shared" si="318"/>
        <v>5</v>
      </c>
      <c r="S557" s="2">
        <f t="shared" si="319"/>
        <v>3</v>
      </c>
      <c r="T557" s="2">
        <f t="shared" si="320"/>
        <v>3</v>
      </c>
      <c r="U557" s="2">
        <f t="shared" si="321"/>
        <v>3</v>
      </c>
      <c r="V557" s="10">
        <f t="shared" si="322"/>
        <v>0</v>
      </c>
      <c r="W557" s="2">
        <f t="shared" si="323"/>
        <v>0</v>
      </c>
      <c r="X557" s="2">
        <f t="shared" si="324"/>
        <v>0</v>
      </c>
      <c r="Y557" s="2">
        <f t="shared" si="325"/>
        <v>0</v>
      </c>
      <c r="Z557" s="2">
        <f t="shared" si="326"/>
        <v>0</v>
      </c>
      <c r="AA557" s="2">
        <f t="shared" si="327"/>
        <v>0</v>
      </c>
      <c r="AB557" s="2">
        <f t="shared" si="328"/>
        <v>0</v>
      </c>
      <c r="AC557" s="2">
        <f t="shared" si="345"/>
        <v>6</v>
      </c>
      <c r="AD557" s="5">
        <f t="shared" si="346"/>
        <v>2</v>
      </c>
      <c r="AE557">
        <f t="shared" si="347"/>
        <v>1</v>
      </c>
      <c r="AF557" s="1" t="str">
        <f t="shared" si="329"/>
        <v>-</v>
      </c>
      <c r="AG557" s="1">
        <f t="shared" si="330"/>
        <v>1.8901571696716457</v>
      </c>
      <c r="AH557" s="1" t="str">
        <f t="shared" si="331"/>
        <v>-</v>
      </c>
      <c r="AI557" s="1" t="str">
        <f t="shared" si="332"/>
        <v>-</v>
      </c>
      <c r="AJ557" s="1" t="str">
        <f t="shared" si="333"/>
        <v>-</v>
      </c>
      <c r="AK557" s="1" t="str">
        <f t="shared" si="334"/>
        <v>-</v>
      </c>
      <c r="AL557" s="1" t="str">
        <f t="shared" si="335"/>
        <v>-</v>
      </c>
      <c r="AM557" s="1" t="str">
        <f t="shared" si="336"/>
        <v>-</v>
      </c>
      <c r="AN557" s="1" t="str">
        <f t="shared" si="337"/>
        <v>-</v>
      </c>
      <c r="AO557" s="1" t="str">
        <f t="shared" si="338"/>
        <v>-</v>
      </c>
      <c r="AP557" s="1" t="str">
        <f t="shared" si="348"/>
        <v>-</v>
      </c>
      <c r="AQ557" s="1" t="str">
        <f t="shared" si="339"/>
        <v>-</v>
      </c>
      <c r="AR557" s="1" t="str">
        <f t="shared" si="340"/>
        <v>-</v>
      </c>
      <c r="AS557" s="1" t="str">
        <f t="shared" si="341"/>
        <v>-</v>
      </c>
      <c r="AT557" s="1" t="str">
        <f t="shared" si="342"/>
        <v>-</v>
      </c>
      <c r="AU557" s="1" t="str">
        <f t="shared" si="343"/>
        <v>-</v>
      </c>
      <c r="AV557" s="1" t="str">
        <f t="shared" si="344"/>
        <v>-</v>
      </c>
      <c r="AW557" s="5">
        <f t="shared" si="349"/>
        <v>2</v>
      </c>
      <c r="AX557" s="1">
        <f t="shared" si="350"/>
        <v>1.8901571696716457</v>
      </c>
    </row>
    <row r="558" spans="1:50" x14ac:dyDescent="0.2">
      <c r="A558" s="4">
        <v>556</v>
      </c>
      <c r="B558" s="21">
        <v>0.45427147730803702</v>
      </c>
      <c r="C558" s="21">
        <v>0.72799999999999998</v>
      </c>
      <c r="D558" s="21">
        <v>66</v>
      </c>
      <c r="E558" s="21">
        <v>0</v>
      </c>
      <c r="F558" s="21">
        <v>34</v>
      </c>
      <c r="G558" s="21">
        <v>10.9225892562133</v>
      </c>
      <c r="H558" s="21">
        <v>7</v>
      </c>
      <c r="I558" s="21">
        <v>1500</v>
      </c>
      <c r="J558" s="21">
        <v>0.15</v>
      </c>
      <c r="K558" s="21">
        <v>37.5</v>
      </c>
      <c r="L558" s="2">
        <f t="shared" si="312"/>
        <v>2</v>
      </c>
      <c r="M558" s="2">
        <f t="shared" si="313"/>
        <v>7</v>
      </c>
      <c r="N558" s="2">
        <f t="shared" si="314"/>
        <v>5</v>
      </c>
      <c r="O558" s="2">
        <f t="shared" si="315"/>
        <v>5</v>
      </c>
      <c r="P558" s="2">
        <f t="shared" si="316"/>
        <v>5</v>
      </c>
      <c r="Q558" s="2">
        <f t="shared" si="317"/>
        <v>4</v>
      </c>
      <c r="R558" s="2">
        <f t="shared" si="318"/>
        <v>5</v>
      </c>
      <c r="S558" s="2">
        <f t="shared" si="319"/>
        <v>3</v>
      </c>
      <c r="T558" s="2">
        <f t="shared" si="320"/>
        <v>3</v>
      </c>
      <c r="U558" s="2">
        <f t="shared" si="321"/>
        <v>3</v>
      </c>
      <c r="V558" s="10">
        <f t="shared" si="322"/>
        <v>0</v>
      </c>
      <c r="W558" s="2">
        <f t="shared" si="323"/>
        <v>0</v>
      </c>
      <c r="X558" s="2">
        <f t="shared" si="324"/>
        <v>0</v>
      </c>
      <c r="Y558" s="2">
        <f t="shared" si="325"/>
        <v>0</v>
      </c>
      <c r="Z558" s="2">
        <f t="shared" si="326"/>
        <v>0</v>
      </c>
      <c r="AA558" s="2">
        <f t="shared" si="327"/>
        <v>0</v>
      </c>
      <c r="AB558" s="2">
        <f t="shared" si="328"/>
        <v>0</v>
      </c>
      <c r="AC558" s="2">
        <f t="shared" si="345"/>
        <v>7</v>
      </c>
      <c r="AD558" s="5">
        <f t="shared" si="346"/>
        <v>2</v>
      </c>
      <c r="AE558">
        <f t="shared" si="347"/>
        <v>1</v>
      </c>
      <c r="AF558" s="1" t="str">
        <f t="shared" si="329"/>
        <v>-</v>
      </c>
      <c r="AG558" s="1">
        <f t="shared" si="330"/>
        <v>1.7859568697121895</v>
      </c>
      <c r="AH558" s="1" t="str">
        <f t="shared" si="331"/>
        <v>-</v>
      </c>
      <c r="AI558" s="1" t="str">
        <f t="shared" si="332"/>
        <v>-</v>
      </c>
      <c r="AJ558" s="1" t="str">
        <f t="shared" si="333"/>
        <v>-</v>
      </c>
      <c r="AK558" s="1" t="str">
        <f t="shared" si="334"/>
        <v>-</v>
      </c>
      <c r="AL558" s="1" t="str">
        <f t="shared" si="335"/>
        <v>-</v>
      </c>
      <c r="AM558" s="1" t="str">
        <f t="shared" si="336"/>
        <v>-</v>
      </c>
      <c r="AN558" s="1" t="str">
        <f t="shared" si="337"/>
        <v>-</v>
      </c>
      <c r="AO558" s="1" t="str">
        <f t="shared" si="338"/>
        <v>-</v>
      </c>
      <c r="AP558" s="1" t="str">
        <f t="shared" si="348"/>
        <v>-</v>
      </c>
      <c r="AQ558" s="1" t="str">
        <f t="shared" si="339"/>
        <v>-</v>
      </c>
      <c r="AR558" s="1" t="str">
        <f t="shared" si="340"/>
        <v>-</v>
      </c>
      <c r="AS558" s="1" t="str">
        <f t="shared" si="341"/>
        <v>-</v>
      </c>
      <c r="AT558" s="1" t="str">
        <f t="shared" si="342"/>
        <v>-</v>
      </c>
      <c r="AU558" s="1" t="str">
        <f t="shared" si="343"/>
        <v>-</v>
      </c>
      <c r="AV558" s="1" t="str">
        <f t="shared" si="344"/>
        <v>-</v>
      </c>
      <c r="AW558" s="5">
        <f t="shared" si="349"/>
        <v>2</v>
      </c>
      <c r="AX558" s="1">
        <f t="shared" si="350"/>
        <v>1.7859568697121895</v>
      </c>
    </row>
    <row r="559" spans="1:50" x14ac:dyDescent="0.2">
      <c r="A559" s="4">
        <v>557</v>
      </c>
      <c r="B559" s="21">
        <v>0.39881263995287902</v>
      </c>
      <c r="C559" s="21">
        <v>0.92400000000000004</v>
      </c>
      <c r="D559" s="21">
        <v>56</v>
      </c>
      <c r="E559" s="21">
        <v>37</v>
      </c>
      <c r="F559" s="21">
        <v>7</v>
      </c>
      <c r="G559" s="21">
        <v>10.327395071700399</v>
      </c>
      <c r="H559" s="21">
        <v>7</v>
      </c>
      <c r="I559" s="21">
        <v>1500</v>
      </c>
      <c r="J559" s="21">
        <v>0.15</v>
      </c>
      <c r="K559" s="21">
        <v>37.5</v>
      </c>
      <c r="L559" s="2">
        <f t="shared" si="312"/>
        <v>5</v>
      </c>
      <c r="M559" s="2">
        <f t="shared" si="313"/>
        <v>10</v>
      </c>
      <c r="N559" s="2">
        <f t="shared" si="314"/>
        <v>8</v>
      </c>
      <c r="O559" s="2">
        <f t="shared" si="315"/>
        <v>6</v>
      </c>
      <c r="P559" s="2">
        <f t="shared" si="316"/>
        <v>4</v>
      </c>
      <c r="Q559" s="2">
        <f t="shared" si="317"/>
        <v>3</v>
      </c>
      <c r="R559" s="2">
        <f t="shared" si="318"/>
        <v>4</v>
      </c>
      <c r="S559" s="2">
        <f t="shared" si="319"/>
        <v>2</v>
      </c>
      <c r="T559" s="2">
        <f t="shared" si="320"/>
        <v>2</v>
      </c>
      <c r="U559" s="2">
        <f t="shared" si="321"/>
        <v>4</v>
      </c>
      <c r="V559" s="10">
        <f t="shared" si="322"/>
        <v>0</v>
      </c>
      <c r="W559" s="2">
        <f t="shared" si="323"/>
        <v>0</v>
      </c>
      <c r="X559" s="2">
        <f t="shared" si="324"/>
        <v>0</v>
      </c>
      <c r="Y559" s="2">
        <f t="shared" si="325"/>
        <v>0</v>
      </c>
      <c r="Z559" s="2">
        <f t="shared" si="326"/>
        <v>0</v>
      </c>
      <c r="AA559" s="2">
        <f t="shared" si="327"/>
        <v>0</v>
      </c>
      <c r="AB559" s="2">
        <f t="shared" si="328"/>
        <v>0</v>
      </c>
      <c r="AC559" s="2">
        <f t="shared" si="345"/>
        <v>10</v>
      </c>
      <c r="AD559" s="5">
        <f t="shared" si="346"/>
        <v>2</v>
      </c>
      <c r="AE559">
        <f t="shared" si="347"/>
        <v>1</v>
      </c>
      <c r="AF559" s="1" t="str">
        <f t="shared" si="329"/>
        <v>-</v>
      </c>
      <c r="AG559" s="1">
        <f t="shared" si="330"/>
        <v>1.9305956538667846</v>
      </c>
      <c r="AH559" s="1" t="str">
        <f t="shared" si="331"/>
        <v>-</v>
      </c>
      <c r="AI559" s="1" t="str">
        <f t="shared" si="332"/>
        <v>-</v>
      </c>
      <c r="AJ559" s="1" t="str">
        <f t="shared" si="333"/>
        <v>-</v>
      </c>
      <c r="AK559" s="1" t="str">
        <f t="shared" si="334"/>
        <v>-</v>
      </c>
      <c r="AL559" s="1" t="str">
        <f t="shared" si="335"/>
        <v>-</v>
      </c>
      <c r="AM559" s="1" t="str">
        <f t="shared" si="336"/>
        <v>-</v>
      </c>
      <c r="AN559" s="1" t="str">
        <f t="shared" si="337"/>
        <v>-</v>
      </c>
      <c r="AO559" s="1" t="str">
        <f t="shared" si="338"/>
        <v>-</v>
      </c>
      <c r="AP559" s="1" t="str">
        <f t="shared" si="348"/>
        <v>-</v>
      </c>
      <c r="AQ559" s="1" t="str">
        <f t="shared" si="339"/>
        <v>-</v>
      </c>
      <c r="AR559" s="1" t="str">
        <f t="shared" si="340"/>
        <v>-</v>
      </c>
      <c r="AS559" s="1" t="str">
        <f t="shared" si="341"/>
        <v>-</v>
      </c>
      <c r="AT559" s="1" t="str">
        <f t="shared" si="342"/>
        <v>-</v>
      </c>
      <c r="AU559" s="1" t="str">
        <f t="shared" si="343"/>
        <v>-</v>
      </c>
      <c r="AV559" s="1" t="str">
        <f t="shared" si="344"/>
        <v>-</v>
      </c>
      <c r="AW559" s="5">
        <f t="shared" si="349"/>
        <v>2</v>
      </c>
      <c r="AX559" s="1">
        <f t="shared" si="350"/>
        <v>1.9305956538667846</v>
      </c>
    </row>
    <row r="560" spans="1:50" x14ac:dyDescent="0.2">
      <c r="A560" s="4">
        <v>558</v>
      </c>
      <c r="B560" s="21">
        <v>0.26992480537375901</v>
      </c>
      <c r="C560" s="21">
        <v>75.718000000000004</v>
      </c>
      <c r="D560" s="21">
        <v>98</v>
      </c>
      <c r="E560" s="21">
        <v>1</v>
      </c>
      <c r="F560" s="21">
        <v>1</v>
      </c>
      <c r="G560" s="21">
        <v>15.143612956117501</v>
      </c>
      <c r="H560" s="21">
        <v>7</v>
      </c>
      <c r="I560" s="21">
        <v>1500</v>
      </c>
      <c r="J560" s="21">
        <v>0.15</v>
      </c>
      <c r="K560" s="21">
        <v>37.5</v>
      </c>
      <c r="L560" s="2">
        <f t="shared" si="312"/>
        <v>5</v>
      </c>
      <c r="M560" s="2">
        <f t="shared" si="313"/>
        <v>6</v>
      </c>
      <c r="N560" s="2">
        <f t="shared" si="314"/>
        <v>5</v>
      </c>
      <c r="O560" s="2">
        <f t="shared" si="315"/>
        <v>4</v>
      </c>
      <c r="P560" s="2">
        <f t="shared" si="316"/>
        <v>3</v>
      </c>
      <c r="Q560" s="2">
        <f t="shared" si="317"/>
        <v>2</v>
      </c>
      <c r="R560" s="2">
        <f t="shared" si="318"/>
        <v>5</v>
      </c>
      <c r="S560" s="2">
        <f t="shared" si="319"/>
        <v>3</v>
      </c>
      <c r="T560" s="2">
        <f t="shared" si="320"/>
        <v>3</v>
      </c>
      <c r="U560" s="2">
        <f t="shared" si="321"/>
        <v>2</v>
      </c>
      <c r="V560" s="10">
        <f t="shared" si="322"/>
        <v>0</v>
      </c>
      <c r="W560" s="2">
        <f t="shared" si="323"/>
        <v>0</v>
      </c>
      <c r="X560" s="2">
        <f t="shared" si="324"/>
        <v>0</v>
      </c>
      <c r="Y560" s="2">
        <f t="shared" si="325"/>
        <v>0</v>
      </c>
      <c r="Z560" s="2">
        <f t="shared" si="326"/>
        <v>0</v>
      </c>
      <c r="AA560" s="2">
        <f t="shared" si="327"/>
        <v>0</v>
      </c>
      <c r="AB560" s="2">
        <f t="shared" si="328"/>
        <v>0</v>
      </c>
      <c r="AC560" s="2">
        <f t="shared" si="345"/>
        <v>6</v>
      </c>
      <c r="AD560" s="5">
        <f t="shared" si="346"/>
        <v>2</v>
      </c>
      <c r="AE560">
        <f t="shared" si="347"/>
        <v>1</v>
      </c>
      <c r="AF560" s="1" t="str">
        <f t="shared" si="329"/>
        <v>-</v>
      </c>
      <c r="AG560" s="1">
        <f t="shared" si="330"/>
        <v>1.9109265304424257</v>
      </c>
      <c r="AH560" s="1" t="str">
        <f t="shared" si="331"/>
        <v>-</v>
      </c>
      <c r="AI560" s="1" t="str">
        <f t="shared" si="332"/>
        <v>-</v>
      </c>
      <c r="AJ560" s="1" t="str">
        <f t="shared" si="333"/>
        <v>-</v>
      </c>
      <c r="AK560" s="1" t="str">
        <f t="shared" si="334"/>
        <v>-</v>
      </c>
      <c r="AL560" s="1" t="str">
        <f t="shared" si="335"/>
        <v>-</v>
      </c>
      <c r="AM560" s="1" t="str">
        <f t="shared" si="336"/>
        <v>-</v>
      </c>
      <c r="AN560" s="1" t="str">
        <f t="shared" si="337"/>
        <v>-</v>
      </c>
      <c r="AO560" s="1" t="str">
        <f t="shared" si="338"/>
        <v>-</v>
      </c>
      <c r="AP560" s="1" t="str">
        <f t="shared" si="348"/>
        <v>-</v>
      </c>
      <c r="AQ560" s="1" t="str">
        <f t="shared" si="339"/>
        <v>-</v>
      </c>
      <c r="AR560" s="1" t="str">
        <f t="shared" si="340"/>
        <v>-</v>
      </c>
      <c r="AS560" s="1" t="str">
        <f t="shared" si="341"/>
        <v>-</v>
      </c>
      <c r="AT560" s="1" t="str">
        <f t="shared" si="342"/>
        <v>-</v>
      </c>
      <c r="AU560" s="1" t="str">
        <f t="shared" si="343"/>
        <v>-</v>
      </c>
      <c r="AV560" s="1" t="str">
        <f t="shared" si="344"/>
        <v>-</v>
      </c>
      <c r="AW560" s="5">
        <f t="shared" si="349"/>
        <v>2</v>
      </c>
      <c r="AX560" s="1">
        <f t="shared" si="350"/>
        <v>1.9109265304424257</v>
      </c>
    </row>
    <row r="561" spans="1:50" x14ac:dyDescent="0.2">
      <c r="A561" s="4">
        <v>559</v>
      </c>
      <c r="B561" s="21">
        <v>0.437096470688635</v>
      </c>
      <c r="C561" s="21">
        <v>1.085</v>
      </c>
      <c r="D561" s="21">
        <v>53</v>
      </c>
      <c r="E561" s="21">
        <v>45</v>
      </c>
      <c r="F561" s="21">
        <v>2</v>
      </c>
      <c r="G561" s="21">
        <v>15.6268940746056</v>
      </c>
      <c r="H561" s="21">
        <v>7</v>
      </c>
      <c r="I561" s="21">
        <v>1500</v>
      </c>
      <c r="J561" s="21">
        <v>0.15</v>
      </c>
      <c r="K561" s="21">
        <v>37.5</v>
      </c>
      <c r="L561" s="2">
        <f t="shared" si="312"/>
        <v>5</v>
      </c>
      <c r="M561" s="2">
        <f t="shared" si="313"/>
        <v>10</v>
      </c>
      <c r="N561" s="2">
        <f t="shared" si="314"/>
        <v>8</v>
      </c>
      <c r="O561" s="2">
        <f t="shared" si="315"/>
        <v>5</v>
      </c>
      <c r="P561" s="2">
        <f t="shared" si="316"/>
        <v>4</v>
      </c>
      <c r="Q561" s="2">
        <f t="shared" si="317"/>
        <v>3</v>
      </c>
      <c r="R561" s="2">
        <f t="shared" si="318"/>
        <v>5</v>
      </c>
      <c r="S561" s="2">
        <f t="shared" si="319"/>
        <v>2</v>
      </c>
      <c r="T561" s="2">
        <f t="shared" si="320"/>
        <v>2</v>
      </c>
      <c r="U561" s="2">
        <f t="shared" si="321"/>
        <v>2</v>
      </c>
      <c r="V561" s="10">
        <f t="shared" si="322"/>
        <v>0</v>
      </c>
      <c r="W561" s="2">
        <f t="shared" si="323"/>
        <v>0</v>
      </c>
      <c r="X561" s="2">
        <f t="shared" si="324"/>
        <v>0</v>
      </c>
      <c r="Y561" s="2">
        <f t="shared" si="325"/>
        <v>0</v>
      </c>
      <c r="Z561" s="2">
        <f t="shared" si="326"/>
        <v>0</v>
      </c>
      <c r="AA561" s="2">
        <f t="shared" si="327"/>
        <v>0</v>
      </c>
      <c r="AB561" s="2">
        <f t="shared" si="328"/>
        <v>0</v>
      </c>
      <c r="AC561" s="2">
        <f t="shared" si="345"/>
        <v>10</v>
      </c>
      <c r="AD561" s="5">
        <f t="shared" si="346"/>
        <v>2</v>
      </c>
      <c r="AE561">
        <f t="shared" si="347"/>
        <v>1</v>
      </c>
      <c r="AF561" s="1" t="str">
        <f t="shared" si="329"/>
        <v>-</v>
      </c>
      <c r="AG561" s="1">
        <f t="shared" si="330"/>
        <v>1.7350443251701748</v>
      </c>
      <c r="AH561" s="1" t="str">
        <f t="shared" si="331"/>
        <v>-</v>
      </c>
      <c r="AI561" s="1" t="str">
        <f t="shared" si="332"/>
        <v>-</v>
      </c>
      <c r="AJ561" s="1" t="str">
        <f t="shared" si="333"/>
        <v>-</v>
      </c>
      <c r="AK561" s="1" t="str">
        <f t="shared" si="334"/>
        <v>-</v>
      </c>
      <c r="AL561" s="1" t="str">
        <f t="shared" si="335"/>
        <v>-</v>
      </c>
      <c r="AM561" s="1" t="str">
        <f t="shared" si="336"/>
        <v>-</v>
      </c>
      <c r="AN561" s="1" t="str">
        <f t="shared" si="337"/>
        <v>-</v>
      </c>
      <c r="AO561" s="1" t="str">
        <f t="shared" si="338"/>
        <v>-</v>
      </c>
      <c r="AP561" s="1" t="str">
        <f t="shared" si="348"/>
        <v>-</v>
      </c>
      <c r="AQ561" s="1" t="str">
        <f t="shared" si="339"/>
        <v>-</v>
      </c>
      <c r="AR561" s="1" t="str">
        <f t="shared" si="340"/>
        <v>-</v>
      </c>
      <c r="AS561" s="1" t="str">
        <f t="shared" si="341"/>
        <v>-</v>
      </c>
      <c r="AT561" s="1" t="str">
        <f t="shared" si="342"/>
        <v>-</v>
      </c>
      <c r="AU561" s="1" t="str">
        <f t="shared" si="343"/>
        <v>-</v>
      </c>
      <c r="AV561" s="1" t="str">
        <f t="shared" si="344"/>
        <v>-</v>
      </c>
      <c r="AW561" s="5">
        <f t="shared" si="349"/>
        <v>2</v>
      </c>
      <c r="AX561" s="1">
        <f t="shared" si="350"/>
        <v>1.7350443251701748</v>
      </c>
    </row>
    <row r="562" spans="1:50" x14ac:dyDescent="0.2">
      <c r="A562" s="4">
        <v>560</v>
      </c>
      <c r="B562" s="21">
        <v>0.316745698254008</v>
      </c>
      <c r="C562" s="21">
        <v>2.2930000000000001</v>
      </c>
      <c r="D562" s="21">
        <v>79</v>
      </c>
      <c r="E562" s="21">
        <v>19</v>
      </c>
      <c r="F562" s="21">
        <v>2</v>
      </c>
      <c r="G562" s="21">
        <v>11.672080581252599</v>
      </c>
      <c r="H562" s="21">
        <v>7</v>
      </c>
      <c r="I562" s="21">
        <v>1500</v>
      </c>
      <c r="J562" s="21">
        <v>0.15</v>
      </c>
      <c r="K562" s="21">
        <v>37.5</v>
      </c>
      <c r="L562" s="2">
        <f t="shared" si="312"/>
        <v>5</v>
      </c>
      <c r="M562" s="2">
        <f t="shared" si="313"/>
        <v>7</v>
      </c>
      <c r="N562" s="2">
        <f t="shared" si="314"/>
        <v>5</v>
      </c>
      <c r="O562" s="2">
        <f t="shared" si="315"/>
        <v>4</v>
      </c>
      <c r="P562" s="2">
        <f t="shared" si="316"/>
        <v>3</v>
      </c>
      <c r="Q562" s="2">
        <f t="shared" si="317"/>
        <v>2</v>
      </c>
      <c r="R562" s="2">
        <f t="shared" si="318"/>
        <v>6</v>
      </c>
      <c r="S562" s="2">
        <f t="shared" si="319"/>
        <v>3</v>
      </c>
      <c r="T562" s="2">
        <f t="shared" si="320"/>
        <v>3</v>
      </c>
      <c r="U562" s="2">
        <f t="shared" si="321"/>
        <v>3</v>
      </c>
      <c r="V562" s="10">
        <f t="shared" si="322"/>
        <v>0</v>
      </c>
      <c r="W562" s="2">
        <f t="shared" si="323"/>
        <v>0</v>
      </c>
      <c r="X562" s="2">
        <f t="shared" si="324"/>
        <v>0</v>
      </c>
      <c r="Y562" s="2">
        <f t="shared" si="325"/>
        <v>0</v>
      </c>
      <c r="Z562" s="2">
        <f t="shared" si="326"/>
        <v>0</v>
      </c>
      <c r="AA562" s="2">
        <f t="shared" si="327"/>
        <v>0</v>
      </c>
      <c r="AB562" s="2">
        <f t="shared" si="328"/>
        <v>0</v>
      </c>
      <c r="AC562" s="2">
        <f t="shared" si="345"/>
        <v>7</v>
      </c>
      <c r="AD562" s="5">
        <f t="shared" si="346"/>
        <v>2</v>
      </c>
      <c r="AE562">
        <f t="shared" si="347"/>
        <v>1</v>
      </c>
      <c r="AF562" s="1" t="str">
        <f t="shared" si="329"/>
        <v>-</v>
      </c>
      <c r="AG562" s="1">
        <f t="shared" si="330"/>
        <v>1.8689782446852372</v>
      </c>
      <c r="AH562" s="1" t="str">
        <f t="shared" si="331"/>
        <v>-</v>
      </c>
      <c r="AI562" s="1" t="str">
        <f t="shared" si="332"/>
        <v>-</v>
      </c>
      <c r="AJ562" s="1" t="str">
        <f t="shared" si="333"/>
        <v>-</v>
      </c>
      <c r="AK562" s="1" t="str">
        <f t="shared" si="334"/>
        <v>-</v>
      </c>
      <c r="AL562" s="1" t="str">
        <f t="shared" si="335"/>
        <v>-</v>
      </c>
      <c r="AM562" s="1" t="str">
        <f t="shared" si="336"/>
        <v>-</v>
      </c>
      <c r="AN562" s="1" t="str">
        <f t="shared" si="337"/>
        <v>-</v>
      </c>
      <c r="AO562" s="1" t="str">
        <f t="shared" si="338"/>
        <v>-</v>
      </c>
      <c r="AP562" s="1" t="str">
        <f t="shared" si="348"/>
        <v>-</v>
      </c>
      <c r="AQ562" s="1" t="str">
        <f t="shared" si="339"/>
        <v>-</v>
      </c>
      <c r="AR562" s="1" t="str">
        <f t="shared" si="340"/>
        <v>-</v>
      </c>
      <c r="AS562" s="1" t="str">
        <f t="shared" si="341"/>
        <v>-</v>
      </c>
      <c r="AT562" s="1" t="str">
        <f t="shared" si="342"/>
        <v>-</v>
      </c>
      <c r="AU562" s="1" t="str">
        <f t="shared" si="343"/>
        <v>-</v>
      </c>
      <c r="AV562" s="1" t="str">
        <f t="shared" si="344"/>
        <v>-</v>
      </c>
      <c r="AW562" s="5">
        <f t="shared" si="349"/>
        <v>2</v>
      </c>
      <c r="AX562" s="1">
        <f t="shared" si="350"/>
        <v>1.8689782446852372</v>
      </c>
    </row>
    <row r="563" spans="1:50" x14ac:dyDescent="0.2">
      <c r="A563" s="4">
        <v>561</v>
      </c>
      <c r="B563" s="21">
        <v>0.27568741464937102</v>
      </c>
      <c r="C563" s="21">
        <v>0.76800000000000002</v>
      </c>
      <c r="D563" s="21">
        <v>85</v>
      </c>
      <c r="E563" s="21">
        <v>0</v>
      </c>
      <c r="F563" s="21">
        <v>15</v>
      </c>
      <c r="G563" s="21">
        <v>11.522573586055501</v>
      </c>
      <c r="H563" s="21">
        <v>7</v>
      </c>
      <c r="I563" s="21">
        <v>1500</v>
      </c>
      <c r="J563" s="21">
        <v>0.15</v>
      </c>
      <c r="K563" s="21">
        <v>37.5</v>
      </c>
      <c r="L563" s="2">
        <f t="shared" si="312"/>
        <v>3</v>
      </c>
      <c r="M563" s="2">
        <f t="shared" si="313"/>
        <v>7</v>
      </c>
      <c r="N563" s="2">
        <f t="shared" si="314"/>
        <v>6</v>
      </c>
      <c r="O563" s="2">
        <f t="shared" si="315"/>
        <v>5</v>
      </c>
      <c r="P563" s="2">
        <f t="shared" si="316"/>
        <v>3</v>
      </c>
      <c r="Q563" s="2">
        <f t="shared" si="317"/>
        <v>2</v>
      </c>
      <c r="R563" s="2">
        <f t="shared" si="318"/>
        <v>6</v>
      </c>
      <c r="S563" s="2">
        <f t="shared" si="319"/>
        <v>3</v>
      </c>
      <c r="T563" s="2">
        <f t="shared" si="320"/>
        <v>3</v>
      </c>
      <c r="U563" s="2">
        <f t="shared" si="321"/>
        <v>3</v>
      </c>
      <c r="V563" s="10">
        <f t="shared" si="322"/>
        <v>0</v>
      </c>
      <c r="W563" s="2">
        <f t="shared" si="323"/>
        <v>0</v>
      </c>
      <c r="X563" s="2">
        <f t="shared" si="324"/>
        <v>0</v>
      </c>
      <c r="Y563" s="2">
        <f t="shared" si="325"/>
        <v>0</v>
      </c>
      <c r="Z563" s="2">
        <f t="shared" si="326"/>
        <v>0</v>
      </c>
      <c r="AA563" s="2">
        <f t="shared" si="327"/>
        <v>0</v>
      </c>
      <c r="AB563" s="2">
        <f t="shared" si="328"/>
        <v>0</v>
      </c>
      <c r="AC563" s="2">
        <f t="shared" si="345"/>
        <v>7</v>
      </c>
      <c r="AD563" s="5">
        <f t="shared" si="346"/>
        <v>2</v>
      </c>
      <c r="AE563">
        <f t="shared" si="347"/>
        <v>1</v>
      </c>
      <c r="AF563" s="1" t="str">
        <f t="shared" si="329"/>
        <v>-</v>
      </c>
      <c r="AG563" s="1">
        <f t="shared" si="330"/>
        <v>1.8239864565365767</v>
      </c>
      <c r="AH563" s="1" t="str">
        <f t="shared" si="331"/>
        <v>-</v>
      </c>
      <c r="AI563" s="1" t="str">
        <f t="shared" si="332"/>
        <v>-</v>
      </c>
      <c r="AJ563" s="1" t="str">
        <f t="shared" si="333"/>
        <v>-</v>
      </c>
      <c r="AK563" s="1" t="str">
        <f t="shared" si="334"/>
        <v>-</v>
      </c>
      <c r="AL563" s="1" t="str">
        <f t="shared" si="335"/>
        <v>-</v>
      </c>
      <c r="AM563" s="1" t="str">
        <f t="shared" si="336"/>
        <v>-</v>
      </c>
      <c r="AN563" s="1" t="str">
        <f t="shared" si="337"/>
        <v>-</v>
      </c>
      <c r="AO563" s="1" t="str">
        <f t="shared" si="338"/>
        <v>-</v>
      </c>
      <c r="AP563" s="1" t="str">
        <f t="shared" si="348"/>
        <v>-</v>
      </c>
      <c r="AQ563" s="1" t="str">
        <f t="shared" si="339"/>
        <v>-</v>
      </c>
      <c r="AR563" s="1" t="str">
        <f t="shared" si="340"/>
        <v>-</v>
      </c>
      <c r="AS563" s="1" t="str">
        <f t="shared" si="341"/>
        <v>-</v>
      </c>
      <c r="AT563" s="1" t="str">
        <f t="shared" si="342"/>
        <v>-</v>
      </c>
      <c r="AU563" s="1" t="str">
        <f t="shared" si="343"/>
        <v>-</v>
      </c>
      <c r="AV563" s="1" t="str">
        <f t="shared" si="344"/>
        <v>-</v>
      </c>
      <c r="AW563" s="5">
        <f t="shared" si="349"/>
        <v>2</v>
      </c>
      <c r="AX563" s="1">
        <f t="shared" si="350"/>
        <v>1.8239864565365767</v>
      </c>
    </row>
    <row r="564" spans="1:50" x14ac:dyDescent="0.2">
      <c r="A564" s="4">
        <v>562</v>
      </c>
      <c r="B564" s="21">
        <v>0.342347645361258</v>
      </c>
      <c r="C564" s="21">
        <v>17.504999999999999</v>
      </c>
      <c r="D564" s="21">
        <v>65</v>
      </c>
      <c r="E564" s="21">
        <v>34</v>
      </c>
      <c r="F564" s="21">
        <v>1</v>
      </c>
      <c r="G564" s="21">
        <v>16.710364091415499</v>
      </c>
      <c r="H564" s="21">
        <v>7</v>
      </c>
      <c r="I564" s="21">
        <v>1500</v>
      </c>
      <c r="J564" s="21">
        <v>0.15</v>
      </c>
      <c r="K564" s="21">
        <v>37.5</v>
      </c>
      <c r="L564" s="2">
        <f t="shared" si="312"/>
        <v>5</v>
      </c>
      <c r="M564" s="2">
        <f t="shared" si="313"/>
        <v>9</v>
      </c>
      <c r="N564" s="2">
        <f t="shared" si="314"/>
        <v>7</v>
      </c>
      <c r="O564" s="2">
        <f t="shared" si="315"/>
        <v>5</v>
      </c>
      <c r="P564" s="2">
        <f t="shared" si="316"/>
        <v>4</v>
      </c>
      <c r="Q564" s="2">
        <f t="shared" si="317"/>
        <v>3</v>
      </c>
      <c r="R564" s="2">
        <f t="shared" si="318"/>
        <v>5</v>
      </c>
      <c r="S564" s="2">
        <f t="shared" si="319"/>
        <v>2</v>
      </c>
      <c r="T564" s="2">
        <f t="shared" si="320"/>
        <v>2</v>
      </c>
      <c r="U564" s="2">
        <f t="shared" si="321"/>
        <v>3</v>
      </c>
      <c r="V564" s="10">
        <f t="shared" si="322"/>
        <v>0</v>
      </c>
      <c r="W564" s="2">
        <f t="shared" si="323"/>
        <v>0</v>
      </c>
      <c r="X564" s="2">
        <f t="shared" si="324"/>
        <v>0</v>
      </c>
      <c r="Y564" s="2">
        <f t="shared" si="325"/>
        <v>0</v>
      </c>
      <c r="Z564" s="2">
        <f t="shared" si="326"/>
        <v>0</v>
      </c>
      <c r="AA564" s="2">
        <f t="shared" si="327"/>
        <v>0</v>
      </c>
      <c r="AB564" s="2">
        <f t="shared" si="328"/>
        <v>0</v>
      </c>
      <c r="AC564" s="2">
        <f t="shared" si="345"/>
        <v>9</v>
      </c>
      <c r="AD564" s="5">
        <f t="shared" si="346"/>
        <v>2</v>
      </c>
      <c r="AE564">
        <f t="shared" si="347"/>
        <v>1</v>
      </c>
      <c r="AF564" s="1" t="str">
        <f t="shared" si="329"/>
        <v>-</v>
      </c>
      <c r="AG564" s="1">
        <f t="shared" si="330"/>
        <v>1.9440910038177281</v>
      </c>
      <c r="AH564" s="1" t="str">
        <f t="shared" si="331"/>
        <v>-</v>
      </c>
      <c r="AI564" s="1" t="str">
        <f t="shared" si="332"/>
        <v>-</v>
      </c>
      <c r="AJ564" s="1" t="str">
        <f t="shared" si="333"/>
        <v>-</v>
      </c>
      <c r="AK564" s="1" t="str">
        <f t="shared" si="334"/>
        <v>-</v>
      </c>
      <c r="AL564" s="1" t="str">
        <f t="shared" si="335"/>
        <v>-</v>
      </c>
      <c r="AM564" s="1" t="str">
        <f t="shared" si="336"/>
        <v>-</v>
      </c>
      <c r="AN564" s="1" t="str">
        <f t="shared" si="337"/>
        <v>-</v>
      </c>
      <c r="AO564" s="1" t="str">
        <f t="shared" si="338"/>
        <v>-</v>
      </c>
      <c r="AP564" s="1" t="str">
        <f t="shared" si="348"/>
        <v>-</v>
      </c>
      <c r="AQ564" s="1" t="str">
        <f t="shared" si="339"/>
        <v>-</v>
      </c>
      <c r="AR564" s="1" t="str">
        <f t="shared" si="340"/>
        <v>-</v>
      </c>
      <c r="AS564" s="1" t="str">
        <f t="shared" si="341"/>
        <v>-</v>
      </c>
      <c r="AT564" s="1" t="str">
        <f t="shared" si="342"/>
        <v>-</v>
      </c>
      <c r="AU564" s="1" t="str">
        <f t="shared" si="343"/>
        <v>-</v>
      </c>
      <c r="AV564" s="1" t="str">
        <f t="shared" si="344"/>
        <v>-</v>
      </c>
      <c r="AW564" s="5">
        <f t="shared" si="349"/>
        <v>2</v>
      </c>
      <c r="AX564" s="1">
        <f t="shared" si="350"/>
        <v>1.9440910038177281</v>
      </c>
    </row>
    <row r="565" spans="1:50" x14ac:dyDescent="0.2">
      <c r="A565" s="4">
        <v>563</v>
      </c>
      <c r="B565" s="21">
        <v>0.21849276693445599</v>
      </c>
      <c r="C565" s="21">
        <v>30.059000000000001</v>
      </c>
      <c r="D565" s="21">
        <v>87</v>
      </c>
      <c r="E565" s="21">
        <v>13</v>
      </c>
      <c r="F565" s="21">
        <v>0</v>
      </c>
      <c r="G565" s="21">
        <v>13.526534877849301</v>
      </c>
      <c r="H565" s="21">
        <v>7</v>
      </c>
      <c r="I565" s="21">
        <v>1500</v>
      </c>
      <c r="J565" s="21">
        <v>0.15</v>
      </c>
      <c r="K565" s="21">
        <v>37.5</v>
      </c>
      <c r="L565" s="2">
        <f t="shared" si="312"/>
        <v>5</v>
      </c>
      <c r="M565" s="2">
        <f t="shared" si="313"/>
        <v>6</v>
      </c>
      <c r="N565" s="2">
        <f t="shared" si="314"/>
        <v>5</v>
      </c>
      <c r="O565" s="2">
        <f t="shared" si="315"/>
        <v>4</v>
      </c>
      <c r="P565" s="2">
        <f t="shared" si="316"/>
        <v>3</v>
      </c>
      <c r="Q565" s="2">
        <f t="shared" si="317"/>
        <v>2</v>
      </c>
      <c r="R565" s="2">
        <f t="shared" si="318"/>
        <v>6</v>
      </c>
      <c r="S565" s="2">
        <f t="shared" si="319"/>
        <v>3</v>
      </c>
      <c r="T565" s="2">
        <f t="shared" si="320"/>
        <v>3</v>
      </c>
      <c r="U565" s="2">
        <f t="shared" si="321"/>
        <v>3</v>
      </c>
      <c r="V565" s="10">
        <f t="shared" si="322"/>
        <v>0</v>
      </c>
      <c r="W565" s="2">
        <f t="shared" si="323"/>
        <v>0</v>
      </c>
      <c r="X565" s="2">
        <f t="shared" si="324"/>
        <v>0</v>
      </c>
      <c r="Y565" s="2">
        <f t="shared" si="325"/>
        <v>0</v>
      </c>
      <c r="Z565" s="2">
        <f t="shared" si="326"/>
        <v>0</v>
      </c>
      <c r="AA565" s="2">
        <f t="shared" si="327"/>
        <v>0</v>
      </c>
      <c r="AB565" s="2">
        <f t="shared" si="328"/>
        <v>0</v>
      </c>
      <c r="AC565" s="2">
        <f t="shared" si="345"/>
        <v>6</v>
      </c>
      <c r="AD565" s="5">
        <f t="shared" si="346"/>
        <v>2</v>
      </c>
      <c r="AE565">
        <f t="shared" si="347"/>
        <v>2</v>
      </c>
      <c r="AF565" s="1" t="str">
        <f t="shared" si="329"/>
        <v>-</v>
      </c>
      <c r="AG565" s="1">
        <f t="shared" si="330"/>
        <v>2.0263082834280675</v>
      </c>
      <c r="AH565" s="1" t="str">
        <f t="shared" si="331"/>
        <v>-</v>
      </c>
      <c r="AI565" s="1" t="str">
        <f t="shared" si="332"/>
        <v>-</v>
      </c>
      <c r="AJ565" s="1" t="str">
        <f t="shared" si="333"/>
        <v>-</v>
      </c>
      <c r="AK565" s="1" t="str">
        <f t="shared" si="334"/>
        <v>-</v>
      </c>
      <c r="AL565" s="1">
        <f t="shared" si="335"/>
        <v>2.1792106088850578</v>
      </c>
      <c r="AM565" s="1" t="str">
        <f t="shared" si="336"/>
        <v>-</v>
      </c>
      <c r="AN565" s="1" t="str">
        <f t="shared" si="337"/>
        <v>-</v>
      </c>
      <c r="AO565" s="1" t="str">
        <f t="shared" si="338"/>
        <v>-</v>
      </c>
      <c r="AP565" s="1" t="str">
        <f t="shared" si="348"/>
        <v>-</v>
      </c>
      <c r="AQ565" s="1" t="str">
        <f t="shared" si="339"/>
        <v>-</v>
      </c>
      <c r="AR565" s="1" t="str">
        <f t="shared" si="340"/>
        <v>-</v>
      </c>
      <c r="AS565" s="1" t="str">
        <f t="shared" si="341"/>
        <v>-</v>
      </c>
      <c r="AT565" s="1" t="str">
        <f t="shared" si="342"/>
        <v>-</v>
      </c>
      <c r="AU565" s="1" t="str">
        <f t="shared" si="343"/>
        <v>-</v>
      </c>
      <c r="AV565" s="1" t="str">
        <f t="shared" si="344"/>
        <v>-</v>
      </c>
      <c r="AW565" s="5">
        <f t="shared" si="349"/>
        <v>2</v>
      </c>
      <c r="AX565" s="1">
        <f t="shared" si="350"/>
        <v>2.0263082834280675</v>
      </c>
    </row>
    <row r="566" spans="1:50" x14ac:dyDescent="0.2">
      <c r="A566" s="4">
        <v>564</v>
      </c>
      <c r="B566" s="21">
        <v>0.31912364055078901</v>
      </c>
      <c r="C566" s="21">
        <v>14.374000000000001</v>
      </c>
      <c r="D566" s="21">
        <v>96</v>
      </c>
      <c r="E566" s="21">
        <v>4</v>
      </c>
      <c r="F566" s="21">
        <v>0</v>
      </c>
      <c r="G566" s="21">
        <v>20.122981135264901</v>
      </c>
      <c r="H566" s="21">
        <v>7</v>
      </c>
      <c r="I566" s="21">
        <v>1500</v>
      </c>
      <c r="J566" s="21">
        <v>0.15</v>
      </c>
      <c r="K566" s="21">
        <v>37.5</v>
      </c>
      <c r="L566" s="2">
        <f t="shared" si="312"/>
        <v>5</v>
      </c>
      <c r="M566" s="2">
        <f t="shared" si="313"/>
        <v>7</v>
      </c>
      <c r="N566" s="2">
        <f t="shared" si="314"/>
        <v>5</v>
      </c>
      <c r="O566" s="2">
        <f t="shared" si="315"/>
        <v>4</v>
      </c>
      <c r="P566" s="2">
        <f t="shared" si="316"/>
        <v>3</v>
      </c>
      <c r="Q566" s="2">
        <f t="shared" si="317"/>
        <v>2</v>
      </c>
      <c r="R566" s="2">
        <f t="shared" si="318"/>
        <v>5</v>
      </c>
      <c r="S566" s="2">
        <f t="shared" si="319"/>
        <v>3</v>
      </c>
      <c r="T566" s="2">
        <f t="shared" si="320"/>
        <v>3</v>
      </c>
      <c r="U566" s="2">
        <f t="shared" si="321"/>
        <v>2</v>
      </c>
      <c r="V566" s="10">
        <f t="shared" si="322"/>
        <v>0</v>
      </c>
      <c r="W566" s="2">
        <f t="shared" si="323"/>
        <v>0</v>
      </c>
      <c r="X566" s="2">
        <f t="shared" si="324"/>
        <v>0</v>
      </c>
      <c r="Y566" s="2">
        <f t="shared" si="325"/>
        <v>0</v>
      </c>
      <c r="Z566" s="2">
        <f t="shared" si="326"/>
        <v>0</v>
      </c>
      <c r="AA566" s="2">
        <f t="shared" si="327"/>
        <v>0</v>
      </c>
      <c r="AB566" s="2">
        <f t="shared" si="328"/>
        <v>0</v>
      </c>
      <c r="AC566" s="2">
        <f t="shared" si="345"/>
        <v>7</v>
      </c>
      <c r="AD566" s="5">
        <f t="shared" si="346"/>
        <v>2</v>
      </c>
      <c r="AE566">
        <f t="shared" si="347"/>
        <v>1</v>
      </c>
      <c r="AF566" s="1" t="str">
        <f t="shared" si="329"/>
        <v>-</v>
      </c>
      <c r="AG566" s="1">
        <f t="shared" si="330"/>
        <v>1.6914893057185787</v>
      </c>
      <c r="AH566" s="1" t="str">
        <f t="shared" si="331"/>
        <v>-</v>
      </c>
      <c r="AI566" s="1" t="str">
        <f t="shared" si="332"/>
        <v>-</v>
      </c>
      <c r="AJ566" s="1" t="str">
        <f t="shared" si="333"/>
        <v>-</v>
      </c>
      <c r="AK566" s="1" t="str">
        <f t="shared" si="334"/>
        <v>-</v>
      </c>
      <c r="AL566" s="1" t="str">
        <f t="shared" si="335"/>
        <v>-</v>
      </c>
      <c r="AM566" s="1" t="str">
        <f t="shared" si="336"/>
        <v>-</v>
      </c>
      <c r="AN566" s="1" t="str">
        <f t="shared" si="337"/>
        <v>-</v>
      </c>
      <c r="AO566" s="1" t="str">
        <f t="shared" si="338"/>
        <v>-</v>
      </c>
      <c r="AP566" s="1" t="str">
        <f t="shared" si="348"/>
        <v>-</v>
      </c>
      <c r="AQ566" s="1" t="str">
        <f t="shared" si="339"/>
        <v>-</v>
      </c>
      <c r="AR566" s="1" t="str">
        <f t="shared" si="340"/>
        <v>-</v>
      </c>
      <c r="AS566" s="1" t="str">
        <f t="shared" si="341"/>
        <v>-</v>
      </c>
      <c r="AT566" s="1" t="str">
        <f t="shared" si="342"/>
        <v>-</v>
      </c>
      <c r="AU566" s="1" t="str">
        <f t="shared" si="343"/>
        <v>-</v>
      </c>
      <c r="AV566" s="1" t="str">
        <f t="shared" si="344"/>
        <v>-</v>
      </c>
      <c r="AW566" s="5">
        <f t="shared" si="349"/>
        <v>2</v>
      </c>
      <c r="AX566" s="1">
        <f t="shared" si="350"/>
        <v>1.6914893057185787</v>
      </c>
    </row>
    <row r="567" spans="1:50" x14ac:dyDescent="0.2">
      <c r="A567" s="4">
        <v>565</v>
      </c>
      <c r="B567" s="21">
        <v>0.35086566402688402</v>
      </c>
      <c r="C567" s="21">
        <v>3.2519999999999998</v>
      </c>
      <c r="D567" s="21">
        <v>91</v>
      </c>
      <c r="E567" s="21">
        <v>9</v>
      </c>
      <c r="F567" s="21">
        <v>0</v>
      </c>
      <c r="G567" s="21">
        <v>17.6069285015259</v>
      </c>
      <c r="H567" s="21">
        <v>7</v>
      </c>
      <c r="I567" s="21">
        <v>1500</v>
      </c>
      <c r="J567" s="21">
        <v>0.15</v>
      </c>
      <c r="K567" s="21">
        <v>37.5</v>
      </c>
      <c r="L567" s="2">
        <f t="shared" si="312"/>
        <v>5</v>
      </c>
      <c r="M567" s="2">
        <f t="shared" si="313"/>
        <v>7</v>
      </c>
      <c r="N567" s="2">
        <f t="shared" si="314"/>
        <v>5</v>
      </c>
      <c r="O567" s="2">
        <f t="shared" si="315"/>
        <v>4</v>
      </c>
      <c r="P567" s="2">
        <f t="shared" si="316"/>
        <v>3</v>
      </c>
      <c r="Q567" s="2">
        <f t="shared" si="317"/>
        <v>2</v>
      </c>
      <c r="R567" s="2">
        <f t="shared" si="318"/>
        <v>5</v>
      </c>
      <c r="S567" s="2">
        <f t="shared" si="319"/>
        <v>3</v>
      </c>
      <c r="T567" s="2">
        <f t="shared" si="320"/>
        <v>3</v>
      </c>
      <c r="U567" s="2">
        <f t="shared" si="321"/>
        <v>2</v>
      </c>
      <c r="V567" s="10">
        <f t="shared" si="322"/>
        <v>0</v>
      </c>
      <c r="W567" s="2">
        <f t="shared" si="323"/>
        <v>0</v>
      </c>
      <c r="X567" s="2">
        <f t="shared" si="324"/>
        <v>0</v>
      </c>
      <c r="Y567" s="2">
        <f t="shared" si="325"/>
        <v>0</v>
      </c>
      <c r="Z567" s="2">
        <f t="shared" si="326"/>
        <v>0</v>
      </c>
      <c r="AA567" s="2">
        <f t="shared" si="327"/>
        <v>0</v>
      </c>
      <c r="AB567" s="2">
        <f t="shared" si="328"/>
        <v>0</v>
      </c>
      <c r="AC567" s="2">
        <f t="shared" si="345"/>
        <v>7</v>
      </c>
      <c r="AD567" s="5">
        <f t="shared" si="346"/>
        <v>2</v>
      </c>
      <c r="AE567">
        <f t="shared" si="347"/>
        <v>1</v>
      </c>
      <c r="AF567" s="1" t="str">
        <f t="shared" si="329"/>
        <v>-</v>
      </c>
      <c r="AG567" s="1">
        <f t="shared" si="330"/>
        <v>1.540645642448099</v>
      </c>
      <c r="AH567" s="1" t="str">
        <f t="shared" si="331"/>
        <v>-</v>
      </c>
      <c r="AI567" s="1" t="str">
        <f t="shared" si="332"/>
        <v>-</v>
      </c>
      <c r="AJ567" s="1" t="str">
        <f t="shared" si="333"/>
        <v>-</v>
      </c>
      <c r="AK567" s="1" t="str">
        <f t="shared" si="334"/>
        <v>-</v>
      </c>
      <c r="AL567" s="1" t="str">
        <f t="shared" si="335"/>
        <v>-</v>
      </c>
      <c r="AM567" s="1" t="str">
        <f t="shared" si="336"/>
        <v>-</v>
      </c>
      <c r="AN567" s="1" t="str">
        <f t="shared" si="337"/>
        <v>-</v>
      </c>
      <c r="AO567" s="1" t="str">
        <f t="shared" si="338"/>
        <v>-</v>
      </c>
      <c r="AP567" s="1" t="str">
        <f t="shared" si="348"/>
        <v>-</v>
      </c>
      <c r="AQ567" s="1" t="str">
        <f t="shared" si="339"/>
        <v>-</v>
      </c>
      <c r="AR567" s="1" t="str">
        <f t="shared" si="340"/>
        <v>-</v>
      </c>
      <c r="AS567" s="1" t="str">
        <f t="shared" si="341"/>
        <v>-</v>
      </c>
      <c r="AT567" s="1" t="str">
        <f t="shared" si="342"/>
        <v>-</v>
      </c>
      <c r="AU567" s="1" t="str">
        <f t="shared" si="343"/>
        <v>-</v>
      </c>
      <c r="AV567" s="1" t="str">
        <f t="shared" si="344"/>
        <v>-</v>
      </c>
      <c r="AW567" s="5">
        <f t="shared" si="349"/>
        <v>2</v>
      </c>
      <c r="AX567" s="1">
        <f t="shared" si="350"/>
        <v>1.540645642448099</v>
      </c>
    </row>
    <row r="568" spans="1:50" x14ac:dyDescent="0.2">
      <c r="A568" s="4">
        <v>566</v>
      </c>
      <c r="B568" s="21">
        <v>0.216279863419406</v>
      </c>
      <c r="C568" s="21">
        <v>2.7970000000000002</v>
      </c>
      <c r="D568" s="21">
        <v>81</v>
      </c>
      <c r="E568" s="21">
        <v>17</v>
      </c>
      <c r="F568" s="21">
        <v>2</v>
      </c>
      <c r="G568" s="21">
        <v>14.568408315632199</v>
      </c>
      <c r="H568" s="21">
        <v>7</v>
      </c>
      <c r="I568" s="21">
        <v>1500</v>
      </c>
      <c r="J568" s="21">
        <v>0.15</v>
      </c>
      <c r="K568" s="21">
        <v>37.5</v>
      </c>
      <c r="L568" s="2">
        <f t="shared" si="312"/>
        <v>5</v>
      </c>
      <c r="M568" s="2">
        <f t="shared" si="313"/>
        <v>6</v>
      </c>
      <c r="N568" s="2">
        <f t="shared" si="314"/>
        <v>5</v>
      </c>
      <c r="O568" s="2">
        <f t="shared" si="315"/>
        <v>4</v>
      </c>
      <c r="P568" s="2">
        <f t="shared" si="316"/>
        <v>3</v>
      </c>
      <c r="Q568" s="2">
        <f t="shared" si="317"/>
        <v>2</v>
      </c>
      <c r="R568" s="2">
        <f t="shared" si="318"/>
        <v>6</v>
      </c>
      <c r="S568" s="2">
        <f t="shared" si="319"/>
        <v>3</v>
      </c>
      <c r="T568" s="2">
        <f t="shared" si="320"/>
        <v>3</v>
      </c>
      <c r="U568" s="2">
        <f t="shared" si="321"/>
        <v>3</v>
      </c>
      <c r="V568" s="10">
        <f t="shared" si="322"/>
        <v>0</v>
      </c>
      <c r="W568" s="2">
        <f t="shared" si="323"/>
        <v>0</v>
      </c>
      <c r="X568" s="2">
        <f t="shared" si="324"/>
        <v>0</v>
      </c>
      <c r="Y568" s="2">
        <f t="shared" si="325"/>
        <v>0</v>
      </c>
      <c r="Z568" s="2">
        <f t="shared" si="326"/>
        <v>0</v>
      </c>
      <c r="AA568" s="2">
        <f t="shared" si="327"/>
        <v>0</v>
      </c>
      <c r="AB568" s="2">
        <f t="shared" si="328"/>
        <v>0</v>
      </c>
      <c r="AC568" s="2">
        <f t="shared" si="345"/>
        <v>6</v>
      </c>
      <c r="AD568" s="5">
        <f t="shared" si="346"/>
        <v>2</v>
      </c>
      <c r="AE568">
        <f t="shared" si="347"/>
        <v>2</v>
      </c>
      <c r="AF568" s="1" t="str">
        <f t="shared" si="329"/>
        <v>-</v>
      </c>
      <c r="AG568" s="1">
        <f t="shared" si="330"/>
        <v>2.0901555751248915</v>
      </c>
      <c r="AH568" s="1" t="str">
        <f t="shared" si="331"/>
        <v>-</v>
      </c>
      <c r="AI568" s="1" t="str">
        <f t="shared" si="332"/>
        <v>-</v>
      </c>
      <c r="AJ568" s="1" t="str">
        <f t="shared" si="333"/>
        <v>-</v>
      </c>
      <c r="AK568" s="1" t="str">
        <f t="shared" si="334"/>
        <v>-</v>
      </c>
      <c r="AL568" s="1">
        <f t="shared" si="335"/>
        <v>2.2280466332339688</v>
      </c>
      <c r="AM568" s="1" t="str">
        <f t="shared" si="336"/>
        <v>-</v>
      </c>
      <c r="AN568" s="1" t="str">
        <f t="shared" si="337"/>
        <v>-</v>
      </c>
      <c r="AO568" s="1" t="str">
        <f t="shared" si="338"/>
        <v>-</v>
      </c>
      <c r="AP568" s="1" t="str">
        <f t="shared" si="348"/>
        <v>-</v>
      </c>
      <c r="AQ568" s="1" t="str">
        <f t="shared" si="339"/>
        <v>-</v>
      </c>
      <c r="AR568" s="1" t="str">
        <f t="shared" si="340"/>
        <v>-</v>
      </c>
      <c r="AS568" s="1" t="str">
        <f t="shared" si="341"/>
        <v>-</v>
      </c>
      <c r="AT568" s="1" t="str">
        <f t="shared" si="342"/>
        <v>-</v>
      </c>
      <c r="AU568" s="1" t="str">
        <f t="shared" si="343"/>
        <v>-</v>
      </c>
      <c r="AV568" s="1" t="str">
        <f t="shared" si="344"/>
        <v>-</v>
      </c>
      <c r="AW568" s="5">
        <f t="shared" si="349"/>
        <v>2</v>
      </c>
      <c r="AX568" s="1">
        <f t="shared" si="350"/>
        <v>2.0901555751248915</v>
      </c>
    </row>
    <row r="569" spans="1:50" x14ac:dyDescent="0.2">
      <c r="A569" s="4">
        <v>567</v>
      </c>
      <c r="B569" s="21">
        <v>0.35452284306939502</v>
      </c>
      <c r="C569" s="21">
        <v>0.626</v>
      </c>
      <c r="D569" s="21">
        <v>86</v>
      </c>
      <c r="E569" s="21">
        <v>0</v>
      </c>
      <c r="F569" s="21">
        <v>14</v>
      </c>
      <c r="G569" s="21">
        <v>9.3845034917195598</v>
      </c>
      <c r="H569" s="21">
        <v>6</v>
      </c>
      <c r="I569" s="21">
        <v>1500</v>
      </c>
      <c r="J569" s="21">
        <v>0.15</v>
      </c>
      <c r="K569" s="21">
        <v>37.5</v>
      </c>
      <c r="L569" s="2">
        <f t="shared" si="312"/>
        <v>3</v>
      </c>
      <c r="M569" s="2">
        <f t="shared" si="313"/>
        <v>6</v>
      </c>
      <c r="N569" s="2">
        <f t="shared" si="314"/>
        <v>7</v>
      </c>
      <c r="O569" s="2">
        <f t="shared" si="315"/>
        <v>3</v>
      </c>
      <c r="P569" s="2">
        <f t="shared" si="316"/>
        <v>4</v>
      </c>
      <c r="Q569" s="2">
        <f t="shared" si="317"/>
        <v>5</v>
      </c>
      <c r="R569" s="2">
        <f t="shared" si="318"/>
        <v>6</v>
      </c>
      <c r="S569" s="2">
        <f t="shared" si="319"/>
        <v>5</v>
      </c>
      <c r="T569" s="2">
        <f t="shared" si="320"/>
        <v>5</v>
      </c>
      <c r="U569" s="2">
        <f t="shared" si="321"/>
        <v>4</v>
      </c>
      <c r="V569" s="10">
        <f t="shared" si="322"/>
        <v>0</v>
      </c>
      <c r="W569" s="2">
        <f t="shared" si="323"/>
        <v>0</v>
      </c>
      <c r="X569" s="2">
        <f t="shared" si="324"/>
        <v>0</v>
      </c>
      <c r="Y569" s="2">
        <f t="shared" si="325"/>
        <v>0</v>
      </c>
      <c r="Z569" s="2">
        <f t="shared" si="326"/>
        <v>0</v>
      </c>
      <c r="AA569" s="2">
        <f t="shared" si="327"/>
        <v>0</v>
      </c>
      <c r="AB569" s="2">
        <f t="shared" si="328"/>
        <v>0</v>
      </c>
      <c r="AC569" s="2">
        <f t="shared" si="345"/>
        <v>7</v>
      </c>
      <c r="AD569" s="5">
        <f t="shared" si="346"/>
        <v>3</v>
      </c>
      <c r="AE569">
        <f t="shared" si="347"/>
        <v>1</v>
      </c>
      <c r="AF569" s="1" t="str">
        <f t="shared" si="329"/>
        <v>-</v>
      </c>
      <c r="AG569" s="1" t="str">
        <f t="shared" si="330"/>
        <v>-</v>
      </c>
      <c r="AH569" s="1">
        <f t="shared" si="331"/>
        <v>1.6468984912433497</v>
      </c>
      <c r="AI569" s="1" t="str">
        <f t="shared" si="332"/>
        <v>-</v>
      </c>
      <c r="AJ569" s="1" t="str">
        <f t="shared" si="333"/>
        <v>-</v>
      </c>
      <c r="AK569" s="1" t="str">
        <f t="shared" si="334"/>
        <v>-</v>
      </c>
      <c r="AL569" s="1" t="str">
        <f t="shared" si="335"/>
        <v>-</v>
      </c>
      <c r="AM569" s="1" t="str">
        <f t="shared" si="336"/>
        <v>-</v>
      </c>
      <c r="AN569" s="1" t="str">
        <f t="shared" si="337"/>
        <v>-</v>
      </c>
      <c r="AO569" s="1" t="str">
        <f t="shared" si="338"/>
        <v>-</v>
      </c>
      <c r="AP569" s="1" t="str">
        <f t="shared" si="348"/>
        <v>-</v>
      </c>
      <c r="AQ569" s="1" t="str">
        <f t="shared" si="339"/>
        <v>-</v>
      </c>
      <c r="AR569" s="1" t="str">
        <f t="shared" si="340"/>
        <v>-</v>
      </c>
      <c r="AS569" s="1" t="str">
        <f t="shared" si="341"/>
        <v>-</v>
      </c>
      <c r="AT569" s="1" t="str">
        <f t="shared" si="342"/>
        <v>-</v>
      </c>
      <c r="AU569" s="1" t="str">
        <f t="shared" si="343"/>
        <v>-</v>
      </c>
      <c r="AV569" s="1" t="str">
        <f t="shared" si="344"/>
        <v>-</v>
      </c>
      <c r="AW569" s="5">
        <f t="shared" si="349"/>
        <v>3</v>
      </c>
      <c r="AX569" s="1">
        <f t="shared" si="350"/>
        <v>1.6468984912433497</v>
      </c>
    </row>
    <row r="570" spans="1:50" x14ac:dyDescent="0.2">
      <c r="A570" s="4">
        <v>568</v>
      </c>
      <c r="B570" s="21">
        <v>0</v>
      </c>
      <c r="C570" s="21">
        <v>1.044</v>
      </c>
      <c r="D570" s="21">
        <v>100</v>
      </c>
      <c r="E570" s="21">
        <v>0</v>
      </c>
      <c r="F570" s="21">
        <v>0</v>
      </c>
      <c r="G570" s="21">
        <v>15.6642846657598</v>
      </c>
      <c r="H570" s="21">
        <v>7</v>
      </c>
      <c r="I570" s="21">
        <v>1500</v>
      </c>
      <c r="J570" s="21">
        <v>0.15</v>
      </c>
      <c r="K570" s="21">
        <v>37.5</v>
      </c>
      <c r="L570" s="2">
        <f t="shared" si="312"/>
        <v>3</v>
      </c>
      <c r="M570" s="2">
        <f t="shared" si="313"/>
        <v>7</v>
      </c>
      <c r="N570" s="2">
        <f t="shared" si="314"/>
        <v>5</v>
      </c>
      <c r="O570" s="2">
        <f t="shared" si="315"/>
        <v>5</v>
      </c>
      <c r="P570" s="2">
        <f t="shared" si="316"/>
        <v>3</v>
      </c>
      <c r="Q570" s="2">
        <f t="shared" si="317"/>
        <v>2</v>
      </c>
      <c r="R570" s="2">
        <f t="shared" si="318"/>
        <v>5</v>
      </c>
      <c r="S570" s="2">
        <f t="shared" si="319"/>
        <v>3</v>
      </c>
      <c r="T570" s="2">
        <f t="shared" si="320"/>
        <v>3</v>
      </c>
      <c r="U570" s="2">
        <f t="shared" si="321"/>
        <v>2</v>
      </c>
      <c r="V570" s="10">
        <f t="shared" si="322"/>
        <v>0</v>
      </c>
      <c r="W570" s="2">
        <f t="shared" si="323"/>
        <v>0</v>
      </c>
      <c r="X570" s="2">
        <f t="shared" si="324"/>
        <v>0</v>
      </c>
      <c r="Y570" s="2">
        <f t="shared" si="325"/>
        <v>0</v>
      </c>
      <c r="Z570" s="2">
        <f t="shared" si="326"/>
        <v>0</v>
      </c>
      <c r="AA570" s="2">
        <f t="shared" si="327"/>
        <v>0</v>
      </c>
      <c r="AB570" s="2">
        <f t="shared" si="328"/>
        <v>0</v>
      </c>
      <c r="AC570" s="2">
        <f t="shared" si="345"/>
        <v>7</v>
      </c>
      <c r="AD570" s="5">
        <f t="shared" si="346"/>
        <v>2</v>
      </c>
      <c r="AE570">
        <f t="shared" si="347"/>
        <v>1</v>
      </c>
      <c r="AF570" s="1" t="str">
        <f t="shared" si="329"/>
        <v>-</v>
      </c>
      <c r="AG570" s="1">
        <f t="shared" si="330"/>
        <v>1.0783464558927429</v>
      </c>
      <c r="AH570" s="1" t="str">
        <f t="shared" si="331"/>
        <v>-</v>
      </c>
      <c r="AI570" s="1" t="str">
        <f t="shared" si="332"/>
        <v>-</v>
      </c>
      <c r="AJ570" s="1" t="str">
        <f t="shared" si="333"/>
        <v>-</v>
      </c>
      <c r="AK570" s="1" t="str">
        <f t="shared" si="334"/>
        <v>-</v>
      </c>
      <c r="AL570" s="1" t="str">
        <f t="shared" si="335"/>
        <v>-</v>
      </c>
      <c r="AM570" s="1" t="str">
        <f t="shared" si="336"/>
        <v>-</v>
      </c>
      <c r="AN570" s="1" t="str">
        <f t="shared" si="337"/>
        <v>-</v>
      </c>
      <c r="AO570" s="1" t="str">
        <f t="shared" si="338"/>
        <v>-</v>
      </c>
      <c r="AP570" s="1" t="str">
        <f t="shared" si="348"/>
        <v>-</v>
      </c>
      <c r="AQ570" s="1" t="str">
        <f t="shared" si="339"/>
        <v>-</v>
      </c>
      <c r="AR570" s="1" t="str">
        <f t="shared" si="340"/>
        <v>-</v>
      </c>
      <c r="AS570" s="1" t="str">
        <f t="shared" si="341"/>
        <v>-</v>
      </c>
      <c r="AT570" s="1" t="str">
        <f t="shared" si="342"/>
        <v>-</v>
      </c>
      <c r="AU570" s="1" t="str">
        <f t="shared" si="343"/>
        <v>-</v>
      </c>
      <c r="AV570" s="1" t="str">
        <f t="shared" si="344"/>
        <v>-</v>
      </c>
      <c r="AW570" s="5">
        <f t="shared" si="349"/>
        <v>2</v>
      </c>
      <c r="AX570" s="1">
        <f t="shared" si="350"/>
        <v>1.0783464558927429</v>
      </c>
    </row>
    <row r="571" spans="1:50" x14ac:dyDescent="0.2">
      <c r="A571" s="4">
        <v>569</v>
      </c>
      <c r="B571" s="21">
        <v>0.186896756607315</v>
      </c>
      <c r="C571" s="21">
        <v>1.0529999999999999</v>
      </c>
      <c r="D571" s="21">
        <v>92</v>
      </c>
      <c r="E571" s="21">
        <v>0</v>
      </c>
      <c r="F571" s="21">
        <v>8</v>
      </c>
      <c r="G571" s="21">
        <v>15.798562288987601</v>
      </c>
      <c r="H571" s="21">
        <v>7</v>
      </c>
      <c r="I571" s="21">
        <v>1500</v>
      </c>
      <c r="J571" s="21">
        <v>0.15</v>
      </c>
      <c r="K571" s="21">
        <v>37.5</v>
      </c>
      <c r="L571" s="2">
        <f t="shared" si="312"/>
        <v>3</v>
      </c>
      <c r="M571" s="2">
        <f t="shared" si="313"/>
        <v>7</v>
      </c>
      <c r="N571" s="2">
        <f t="shared" si="314"/>
        <v>5</v>
      </c>
      <c r="O571" s="2">
        <f t="shared" si="315"/>
        <v>5</v>
      </c>
      <c r="P571" s="2">
        <f t="shared" si="316"/>
        <v>3</v>
      </c>
      <c r="Q571" s="2">
        <f t="shared" si="317"/>
        <v>2</v>
      </c>
      <c r="R571" s="2">
        <f t="shared" si="318"/>
        <v>5</v>
      </c>
      <c r="S571" s="2">
        <f t="shared" si="319"/>
        <v>3</v>
      </c>
      <c r="T571" s="2">
        <f t="shared" si="320"/>
        <v>3</v>
      </c>
      <c r="U571" s="2">
        <f t="shared" si="321"/>
        <v>2</v>
      </c>
      <c r="V571" s="10">
        <f t="shared" si="322"/>
        <v>0</v>
      </c>
      <c r="W571" s="2">
        <f t="shared" si="323"/>
        <v>0</v>
      </c>
      <c r="X571" s="2">
        <f t="shared" si="324"/>
        <v>0</v>
      </c>
      <c r="Y571" s="2">
        <f t="shared" si="325"/>
        <v>0</v>
      </c>
      <c r="Z571" s="2">
        <f t="shared" si="326"/>
        <v>0</v>
      </c>
      <c r="AA571" s="2">
        <f t="shared" si="327"/>
        <v>0</v>
      </c>
      <c r="AB571" s="2">
        <f t="shared" si="328"/>
        <v>0</v>
      </c>
      <c r="AC571" s="2">
        <f t="shared" si="345"/>
        <v>7</v>
      </c>
      <c r="AD571" s="5">
        <f t="shared" si="346"/>
        <v>2</v>
      </c>
      <c r="AE571">
        <f t="shared" si="347"/>
        <v>1</v>
      </c>
      <c r="AF571" s="1" t="str">
        <f t="shared" si="329"/>
        <v>-</v>
      </c>
      <c r="AG571" s="1">
        <f t="shared" si="330"/>
        <v>2.0272246297181131</v>
      </c>
      <c r="AH571" s="1" t="str">
        <f t="shared" si="331"/>
        <v>-</v>
      </c>
      <c r="AI571" s="1" t="str">
        <f t="shared" si="332"/>
        <v>-</v>
      </c>
      <c r="AJ571" s="1" t="str">
        <f t="shared" si="333"/>
        <v>-</v>
      </c>
      <c r="AK571" s="1" t="str">
        <f t="shared" si="334"/>
        <v>-</v>
      </c>
      <c r="AL571" s="1" t="str">
        <f t="shared" si="335"/>
        <v>-</v>
      </c>
      <c r="AM571" s="1" t="str">
        <f t="shared" si="336"/>
        <v>-</v>
      </c>
      <c r="AN571" s="1" t="str">
        <f t="shared" si="337"/>
        <v>-</v>
      </c>
      <c r="AO571" s="1" t="str">
        <f t="shared" si="338"/>
        <v>-</v>
      </c>
      <c r="AP571" s="1" t="str">
        <f t="shared" si="348"/>
        <v>-</v>
      </c>
      <c r="AQ571" s="1" t="str">
        <f t="shared" si="339"/>
        <v>-</v>
      </c>
      <c r="AR571" s="1" t="str">
        <f t="shared" si="340"/>
        <v>-</v>
      </c>
      <c r="AS571" s="1" t="str">
        <f t="shared" si="341"/>
        <v>-</v>
      </c>
      <c r="AT571" s="1" t="str">
        <f t="shared" si="342"/>
        <v>-</v>
      </c>
      <c r="AU571" s="1" t="str">
        <f t="shared" si="343"/>
        <v>-</v>
      </c>
      <c r="AV571" s="1" t="str">
        <f t="shared" si="344"/>
        <v>-</v>
      </c>
      <c r="AW571" s="5">
        <f t="shared" si="349"/>
        <v>2</v>
      </c>
      <c r="AX571" s="1">
        <f t="shared" si="350"/>
        <v>2.0272246297181131</v>
      </c>
    </row>
    <row r="572" spans="1:50" x14ac:dyDescent="0.2">
      <c r="A572" s="4">
        <v>570</v>
      </c>
      <c r="B572" s="21">
        <v>0.43230351161660302</v>
      </c>
      <c r="C572" s="21">
        <v>8.3979999999999997</v>
      </c>
      <c r="D572" s="21">
        <v>46</v>
      </c>
      <c r="E572" s="21">
        <v>27</v>
      </c>
      <c r="F572" s="21">
        <v>27</v>
      </c>
      <c r="G572" s="21">
        <v>10.6384572047813</v>
      </c>
      <c r="H572" s="21">
        <v>7</v>
      </c>
      <c r="I572" s="21">
        <v>1500</v>
      </c>
      <c r="J572" s="21">
        <v>0.15</v>
      </c>
      <c r="K572" s="21">
        <v>37.5</v>
      </c>
      <c r="L572" s="2">
        <f t="shared" si="312"/>
        <v>4</v>
      </c>
      <c r="M572" s="2">
        <f t="shared" si="313"/>
        <v>7</v>
      </c>
      <c r="N572" s="2">
        <f t="shared" si="314"/>
        <v>7</v>
      </c>
      <c r="O572" s="2">
        <f t="shared" si="315"/>
        <v>4</v>
      </c>
      <c r="P572" s="2">
        <f t="shared" si="316"/>
        <v>4</v>
      </c>
      <c r="Q572" s="2">
        <f t="shared" si="317"/>
        <v>3</v>
      </c>
      <c r="R572" s="2">
        <f t="shared" si="318"/>
        <v>4</v>
      </c>
      <c r="S572" s="2">
        <f t="shared" si="319"/>
        <v>2</v>
      </c>
      <c r="T572" s="2">
        <f t="shared" si="320"/>
        <v>2</v>
      </c>
      <c r="U572" s="2">
        <f t="shared" si="321"/>
        <v>4</v>
      </c>
      <c r="V572" s="10">
        <f t="shared" si="322"/>
        <v>0</v>
      </c>
      <c r="W572" s="2">
        <f t="shared" si="323"/>
        <v>0</v>
      </c>
      <c r="X572" s="2">
        <f t="shared" si="324"/>
        <v>0</v>
      </c>
      <c r="Y572" s="2">
        <f t="shared" si="325"/>
        <v>0</v>
      </c>
      <c r="Z572" s="2">
        <f t="shared" si="326"/>
        <v>0</v>
      </c>
      <c r="AA572" s="2">
        <f t="shared" si="327"/>
        <v>0</v>
      </c>
      <c r="AB572" s="2">
        <f t="shared" si="328"/>
        <v>0</v>
      </c>
      <c r="AC572" s="2">
        <f t="shared" si="345"/>
        <v>7</v>
      </c>
      <c r="AD572" s="5">
        <f t="shared" si="346"/>
        <v>2</v>
      </c>
      <c r="AE572">
        <f t="shared" si="347"/>
        <v>2</v>
      </c>
      <c r="AF572" s="1" t="str">
        <f t="shared" si="329"/>
        <v>-</v>
      </c>
      <c r="AG572" s="1">
        <f t="shared" si="330"/>
        <v>2.0287902544454228</v>
      </c>
      <c r="AH572" s="1">
        <f t="shared" si="331"/>
        <v>1.9664018497526243</v>
      </c>
      <c r="AI572" s="1" t="str">
        <f t="shared" si="332"/>
        <v>-</v>
      </c>
      <c r="AJ572" s="1" t="str">
        <f t="shared" si="333"/>
        <v>-</v>
      </c>
      <c r="AK572" s="1" t="str">
        <f t="shared" si="334"/>
        <v>-</v>
      </c>
      <c r="AL572" s="1" t="str">
        <f t="shared" si="335"/>
        <v>-</v>
      </c>
      <c r="AM572" s="1" t="str">
        <f t="shared" si="336"/>
        <v>-</v>
      </c>
      <c r="AN572" s="1" t="str">
        <f t="shared" si="337"/>
        <v>-</v>
      </c>
      <c r="AO572" s="1" t="str">
        <f t="shared" si="338"/>
        <v>-</v>
      </c>
      <c r="AP572" s="1" t="str">
        <f t="shared" si="348"/>
        <v>-</v>
      </c>
      <c r="AQ572" s="1" t="str">
        <f t="shared" si="339"/>
        <v>-</v>
      </c>
      <c r="AR572" s="1" t="str">
        <f t="shared" si="340"/>
        <v>-</v>
      </c>
      <c r="AS572" s="1" t="str">
        <f t="shared" si="341"/>
        <v>-</v>
      </c>
      <c r="AT572" s="1" t="str">
        <f t="shared" si="342"/>
        <v>-</v>
      </c>
      <c r="AU572" s="1" t="str">
        <f t="shared" si="343"/>
        <v>-</v>
      </c>
      <c r="AV572" s="1" t="str">
        <f t="shared" si="344"/>
        <v>-</v>
      </c>
      <c r="AW572" s="5">
        <f t="shared" si="349"/>
        <v>3</v>
      </c>
      <c r="AX572" s="1">
        <f t="shared" si="350"/>
        <v>1.9664018497526243</v>
      </c>
    </row>
    <row r="573" spans="1:50" x14ac:dyDescent="0.2">
      <c r="A573" s="4">
        <v>571</v>
      </c>
      <c r="B573" s="21">
        <v>0.54499744702295105</v>
      </c>
      <c r="C573" s="21">
        <v>4.4729999999999999</v>
      </c>
      <c r="D573" s="21">
        <v>28</v>
      </c>
      <c r="E573" s="21">
        <v>61</v>
      </c>
      <c r="F573" s="21">
        <v>11</v>
      </c>
      <c r="G573" s="21">
        <v>10.2803645926874</v>
      </c>
      <c r="H573" s="21">
        <v>7</v>
      </c>
      <c r="I573" s="21">
        <v>1500</v>
      </c>
      <c r="J573" s="21">
        <v>0.15</v>
      </c>
      <c r="K573" s="21">
        <v>37.5</v>
      </c>
      <c r="L573" s="2">
        <f t="shared" si="312"/>
        <v>3</v>
      </c>
      <c r="M573" s="2">
        <f t="shared" si="313"/>
        <v>7</v>
      </c>
      <c r="N573" s="2">
        <f t="shared" si="314"/>
        <v>5</v>
      </c>
      <c r="O573" s="2">
        <f t="shared" si="315"/>
        <v>6</v>
      </c>
      <c r="P573" s="2">
        <f t="shared" si="316"/>
        <v>5</v>
      </c>
      <c r="Q573" s="2">
        <f t="shared" si="317"/>
        <v>3</v>
      </c>
      <c r="R573" s="2">
        <f t="shared" si="318"/>
        <v>3</v>
      </c>
      <c r="S573" s="2">
        <f t="shared" si="319"/>
        <v>2</v>
      </c>
      <c r="T573" s="2">
        <f t="shared" si="320"/>
        <v>2</v>
      </c>
      <c r="U573" s="2">
        <f t="shared" si="321"/>
        <v>4</v>
      </c>
      <c r="V573" s="10">
        <f t="shared" si="322"/>
        <v>0</v>
      </c>
      <c r="W573" s="2">
        <f t="shared" si="323"/>
        <v>0</v>
      </c>
      <c r="X573" s="2">
        <f t="shared" si="324"/>
        <v>0</v>
      </c>
      <c r="Y573" s="2">
        <f t="shared" si="325"/>
        <v>0</v>
      </c>
      <c r="Z573" s="2">
        <f t="shared" si="326"/>
        <v>0</v>
      </c>
      <c r="AA573" s="2">
        <f t="shared" si="327"/>
        <v>0</v>
      </c>
      <c r="AB573" s="2">
        <f t="shared" si="328"/>
        <v>0</v>
      </c>
      <c r="AC573" s="2">
        <f t="shared" si="345"/>
        <v>7</v>
      </c>
      <c r="AD573" s="5">
        <f t="shared" si="346"/>
        <v>2</v>
      </c>
      <c r="AE573">
        <f t="shared" si="347"/>
        <v>1</v>
      </c>
      <c r="AF573" s="1" t="str">
        <f t="shared" si="329"/>
        <v>-</v>
      </c>
      <c r="AG573" s="1">
        <f t="shared" si="330"/>
        <v>1.998184910828317</v>
      </c>
      <c r="AH573" s="1" t="str">
        <f t="shared" si="331"/>
        <v>-</v>
      </c>
      <c r="AI573" s="1" t="str">
        <f t="shared" si="332"/>
        <v>-</v>
      </c>
      <c r="AJ573" s="1" t="str">
        <f t="shared" si="333"/>
        <v>-</v>
      </c>
      <c r="AK573" s="1" t="str">
        <f t="shared" si="334"/>
        <v>-</v>
      </c>
      <c r="AL573" s="1" t="str">
        <f t="shared" si="335"/>
        <v>-</v>
      </c>
      <c r="AM573" s="1" t="str">
        <f t="shared" si="336"/>
        <v>-</v>
      </c>
      <c r="AN573" s="1" t="str">
        <f t="shared" si="337"/>
        <v>-</v>
      </c>
      <c r="AO573" s="1" t="str">
        <f t="shared" si="338"/>
        <v>-</v>
      </c>
      <c r="AP573" s="1" t="str">
        <f t="shared" si="348"/>
        <v>-</v>
      </c>
      <c r="AQ573" s="1" t="str">
        <f t="shared" si="339"/>
        <v>-</v>
      </c>
      <c r="AR573" s="1" t="str">
        <f t="shared" si="340"/>
        <v>-</v>
      </c>
      <c r="AS573" s="1" t="str">
        <f t="shared" si="341"/>
        <v>-</v>
      </c>
      <c r="AT573" s="1" t="str">
        <f t="shared" si="342"/>
        <v>-</v>
      </c>
      <c r="AU573" s="1" t="str">
        <f t="shared" si="343"/>
        <v>-</v>
      </c>
      <c r="AV573" s="1" t="str">
        <f t="shared" si="344"/>
        <v>-</v>
      </c>
      <c r="AW573" s="5">
        <f t="shared" si="349"/>
        <v>2</v>
      </c>
      <c r="AX573" s="1">
        <f t="shared" si="350"/>
        <v>1.998184910828317</v>
      </c>
    </row>
    <row r="574" spans="1:50" x14ac:dyDescent="0.2">
      <c r="A574" s="4">
        <v>572</v>
      </c>
      <c r="B574" s="21">
        <v>0.494171969919311</v>
      </c>
      <c r="C574" s="21">
        <v>0.627</v>
      </c>
      <c r="D574" s="21">
        <v>54</v>
      </c>
      <c r="E574" s="21">
        <v>0</v>
      </c>
      <c r="F574" s="21">
        <v>46</v>
      </c>
      <c r="G574" s="21">
        <v>9.3987694835438091</v>
      </c>
      <c r="H574" s="21">
        <v>6</v>
      </c>
      <c r="I574" s="21">
        <v>1500</v>
      </c>
      <c r="J574" s="21">
        <v>0.15</v>
      </c>
      <c r="K574" s="21">
        <v>37.5</v>
      </c>
      <c r="L574" s="2">
        <f t="shared" si="312"/>
        <v>3</v>
      </c>
      <c r="M574" s="2">
        <f t="shared" si="313"/>
        <v>6</v>
      </c>
      <c r="N574" s="2">
        <f t="shared" si="314"/>
        <v>7</v>
      </c>
      <c r="O574" s="2">
        <f t="shared" si="315"/>
        <v>3</v>
      </c>
      <c r="P574" s="2">
        <f t="shared" si="316"/>
        <v>4</v>
      </c>
      <c r="Q574" s="2">
        <f t="shared" si="317"/>
        <v>6</v>
      </c>
      <c r="R574" s="2">
        <f t="shared" si="318"/>
        <v>4</v>
      </c>
      <c r="S574" s="2">
        <f t="shared" si="319"/>
        <v>5</v>
      </c>
      <c r="T574" s="2">
        <f t="shared" si="320"/>
        <v>5</v>
      </c>
      <c r="U574" s="2">
        <f t="shared" si="321"/>
        <v>5</v>
      </c>
      <c r="V574" s="10">
        <f t="shared" si="322"/>
        <v>0</v>
      </c>
      <c r="W574" s="2">
        <f t="shared" si="323"/>
        <v>0</v>
      </c>
      <c r="X574" s="2">
        <f t="shared" si="324"/>
        <v>0</v>
      </c>
      <c r="Y574" s="2">
        <f t="shared" si="325"/>
        <v>0</v>
      </c>
      <c r="Z574" s="2">
        <f t="shared" si="326"/>
        <v>0</v>
      </c>
      <c r="AA574" s="2">
        <f t="shared" si="327"/>
        <v>0</v>
      </c>
      <c r="AB574" s="2">
        <f t="shared" si="328"/>
        <v>0</v>
      </c>
      <c r="AC574" s="2">
        <f t="shared" si="345"/>
        <v>7</v>
      </c>
      <c r="AD574" s="5">
        <f t="shared" si="346"/>
        <v>3</v>
      </c>
      <c r="AE574">
        <f t="shared" si="347"/>
        <v>1</v>
      </c>
      <c r="AF574" s="1" t="str">
        <f t="shared" si="329"/>
        <v>-</v>
      </c>
      <c r="AG574" s="1" t="str">
        <f t="shared" si="330"/>
        <v>-</v>
      </c>
      <c r="AH574" s="1">
        <f t="shared" si="331"/>
        <v>1.6539367202602953</v>
      </c>
      <c r="AI574" s="1" t="str">
        <f t="shared" si="332"/>
        <v>-</v>
      </c>
      <c r="AJ574" s="1" t="str">
        <f t="shared" si="333"/>
        <v>-</v>
      </c>
      <c r="AK574" s="1" t="str">
        <f t="shared" si="334"/>
        <v>-</v>
      </c>
      <c r="AL574" s="1" t="str">
        <f t="shared" si="335"/>
        <v>-</v>
      </c>
      <c r="AM574" s="1" t="str">
        <f t="shared" si="336"/>
        <v>-</v>
      </c>
      <c r="AN574" s="1" t="str">
        <f t="shared" si="337"/>
        <v>-</v>
      </c>
      <c r="AO574" s="1" t="str">
        <f t="shared" si="338"/>
        <v>-</v>
      </c>
      <c r="AP574" s="1" t="str">
        <f t="shared" si="348"/>
        <v>-</v>
      </c>
      <c r="AQ574" s="1" t="str">
        <f t="shared" si="339"/>
        <v>-</v>
      </c>
      <c r="AR574" s="1" t="str">
        <f t="shared" si="340"/>
        <v>-</v>
      </c>
      <c r="AS574" s="1" t="str">
        <f t="shared" si="341"/>
        <v>-</v>
      </c>
      <c r="AT574" s="1" t="str">
        <f t="shared" si="342"/>
        <v>-</v>
      </c>
      <c r="AU574" s="1" t="str">
        <f t="shared" si="343"/>
        <v>-</v>
      </c>
      <c r="AV574" s="1" t="str">
        <f t="shared" si="344"/>
        <v>-</v>
      </c>
      <c r="AW574" s="5">
        <f t="shared" si="349"/>
        <v>3</v>
      </c>
      <c r="AX574" s="1">
        <f t="shared" si="350"/>
        <v>1.6539367202602953</v>
      </c>
    </row>
    <row r="575" spans="1:50" x14ac:dyDescent="0.2">
      <c r="A575" s="4">
        <v>573</v>
      </c>
      <c r="B575" s="21">
        <v>0.43011018594670097</v>
      </c>
      <c r="C575" s="21">
        <v>0.80400000000000005</v>
      </c>
      <c r="D575" s="21">
        <v>73</v>
      </c>
      <c r="E575" s="21">
        <v>0</v>
      </c>
      <c r="F575" s="21">
        <v>27</v>
      </c>
      <c r="G575" s="21">
        <v>12.0549499795705</v>
      </c>
      <c r="H575" s="21">
        <v>7</v>
      </c>
      <c r="I575" s="21">
        <v>1500</v>
      </c>
      <c r="J575" s="21">
        <v>0.15</v>
      </c>
      <c r="K575" s="21">
        <v>37.5</v>
      </c>
      <c r="L575" s="2">
        <f t="shared" si="312"/>
        <v>2</v>
      </c>
      <c r="M575" s="2">
        <f t="shared" si="313"/>
        <v>7</v>
      </c>
      <c r="N575" s="2">
        <f t="shared" si="314"/>
        <v>6</v>
      </c>
      <c r="O575" s="2">
        <f t="shared" si="315"/>
        <v>5</v>
      </c>
      <c r="P575" s="2">
        <f t="shared" si="316"/>
        <v>4</v>
      </c>
      <c r="Q575" s="2">
        <f t="shared" si="317"/>
        <v>2</v>
      </c>
      <c r="R575" s="2">
        <f t="shared" si="318"/>
        <v>6</v>
      </c>
      <c r="S575" s="2">
        <f t="shared" si="319"/>
        <v>3</v>
      </c>
      <c r="T575" s="2">
        <f t="shared" si="320"/>
        <v>3</v>
      </c>
      <c r="U575" s="2">
        <f t="shared" si="321"/>
        <v>3</v>
      </c>
      <c r="V575" s="10">
        <f t="shared" si="322"/>
        <v>0</v>
      </c>
      <c r="W575" s="2">
        <f t="shared" si="323"/>
        <v>0</v>
      </c>
      <c r="X575" s="2">
        <f t="shared" si="324"/>
        <v>0</v>
      </c>
      <c r="Y575" s="2">
        <f t="shared" si="325"/>
        <v>0</v>
      </c>
      <c r="Z575" s="2">
        <f t="shared" si="326"/>
        <v>0</v>
      </c>
      <c r="AA575" s="2">
        <f t="shared" si="327"/>
        <v>0</v>
      </c>
      <c r="AB575" s="2">
        <f t="shared" si="328"/>
        <v>0</v>
      </c>
      <c r="AC575" s="2">
        <f t="shared" si="345"/>
        <v>7</v>
      </c>
      <c r="AD575" s="5">
        <f t="shared" si="346"/>
        <v>2</v>
      </c>
      <c r="AE575">
        <f t="shared" si="347"/>
        <v>1</v>
      </c>
      <c r="AF575" s="1" t="str">
        <f t="shared" si="329"/>
        <v>-</v>
      </c>
      <c r="AG575" s="1">
        <f t="shared" si="330"/>
        <v>1.6576134175129222</v>
      </c>
      <c r="AH575" s="1" t="str">
        <f t="shared" si="331"/>
        <v>-</v>
      </c>
      <c r="AI575" s="1" t="str">
        <f t="shared" si="332"/>
        <v>-</v>
      </c>
      <c r="AJ575" s="1" t="str">
        <f t="shared" si="333"/>
        <v>-</v>
      </c>
      <c r="AK575" s="1" t="str">
        <f t="shared" si="334"/>
        <v>-</v>
      </c>
      <c r="AL575" s="1" t="str">
        <f t="shared" si="335"/>
        <v>-</v>
      </c>
      <c r="AM575" s="1" t="str">
        <f t="shared" si="336"/>
        <v>-</v>
      </c>
      <c r="AN575" s="1" t="str">
        <f t="shared" si="337"/>
        <v>-</v>
      </c>
      <c r="AO575" s="1" t="str">
        <f t="shared" si="338"/>
        <v>-</v>
      </c>
      <c r="AP575" s="1" t="str">
        <f t="shared" si="348"/>
        <v>-</v>
      </c>
      <c r="AQ575" s="1" t="str">
        <f t="shared" si="339"/>
        <v>-</v>
      </c>
      <c r="AR575" s="1" t="str">
        <f t="shared" si="340"/>
        <v>-</v>
      </c>
      <c r="AS575" s="1" t="str">
        <f t="shared" si="341"/>
        <v>-</v>
      </c>
      <c r="AT575" s="1" t="str">
        <f t="shared" si="342"/>
        <v>-</v>
      </c>
      <c r="AU575" s="1" t="str">
        <f t="shared" si="343"/>
        <v>-</v>
      </c>
      <c r="AV575" s="1" t="str">
        <f t="shared" si="344"/>
        <v>-</v>
      </c>
      <c r="AW575" s="5">
        <f t="shared" si="349"/>
        <v>2</v>
      </c>
      <c r="AX575" s="1">
        <f t="shared" si="350"/>
        <v>1.6576134175129222</v>
      </c>
    </row>
    <row r="576" spans="1:50" x14ac:dyDescent="0.2">
      <c r="A576" s="4">
        <v>574</v>
      </c>
      <c r="B576" s="21">
        <v>0.48805760192523301</v>
      </c>
      <c r="C576" s="21">
        <v>0.873</v>
      </c>
      <c r="D576" s="21">
        <v>49</v>
      </c>
      <c r="E576" s="21">
        <v>0</v>
      </c>
      <c r="F576" s="21">
        <v>51</v>
      </c>
      <c r="G576" s="21">
        <v>13.0995040081462</v>
      </c>
      <c r="H576" s="21">
        <v>7</v>
      </c>
      <c r="I576" s="21">
        <v>1500</v>
      </c>
      <c r="J576" s="21">
        <v>0.15</v>
      </c>
      <c r="K576" s="21">
        <v>37.5</v>
      </c>
      <c r="L576" s="2">
        <f t="shared" si="312"/>
        <v>3</v>
      </c>
      <c r="M576" s="2">
        <f t="shared" si="313"/>
        <v>8</v>
      </c>
      <c r="N576" s="2">
        <f t="shared" si="314"/>
        <v>6</v>
      </c>
      <c r="O576" s="2">
        <f t="shared" si="315"/>
        <v>5</v>
      </c>
      <c r="P576" s="2">
        <f t="shared" si="316"/>
        <v>3</v>
      </c>
      <c r="Q576" s="2">
        <f t="shared" si="317"/>
        <v>3</v>
      </c>
      <c r="R576" s="2">
        <f t="shared" si="318"/>
        <v>4</v>
      </c>
      <c r="S576" s="2">
        <f t="shared" si="319"/>
        <v>3</v>
      </c>
      <c r="T576" s="2">
        <f t="shared" si="320"/>
        <v>3</v>
      </c>
      <c r="U576" s="2">
        <f t="shared" si="321"/>
        <v>3</v>
      </c>
      <c r="V576" s="10">
        <f t="shared" si="322"/>
        <v>0</v>
      </c>
      <c r="W576" s="2">
        <f t="shared" si="323"/>
        <v>0</v>
      </c>
      <c r="X576" s="2">
        <f t="shared" si="324"/>
        <v>0</v>
      </c>
      <c r="Y576" s="2">
        <f t="shared" si="325"/>
        <v>0</v>
      </c>
      <c r="Z576" s="2">
        <f t="shared" si="326"/>
        <v>0</v>
      </c>
      <c r="AA576" s="2">
        <f t="shared" si="327"/>
        <v>0</v>
      </c>
      <c r="AB576" s="2">
        <f t="shared" si="328"/>
        <v>0</v>
      </c>
      <c r="AC576" s="2">
        <f t="shared" si="345"/>
        <v>8</v>
      </c>
      <c r="AD576" s="5">
        <f t="shared" si="346"/>
        <v>2</v>
      </c>
      <c r="AE576">
        <f t="shared" si="347"/>
        <v>1</v>
      </c>
      <c r="AF576" s="1" t="str">
        <f t="shared" si="329"/>
        <v>-</v>
      </c>
      <c r="AG576" s="1">
        <f t="shared" si="330"/>
        <v>1.5757195634431049</v>
      </c>
      <c r="AH576" s="1" t="str">
        <f t="shared" si="331"/>
        <v>-</v>
      </c>
      <c r="AI576" s="1" t="str">
        <f t="shared" si="332"/>
        <v>-</v>
      </c>
      <c r="AJ576" s="1" t="str">
        <f t="shared" si="333"/>
        <v>-</v>
      </c>
      <c r="AK576" s="1" t="str">
        <f t="shared" si="334"/>
        <v>-</v>
      </c>
      <c r="AL576" s="1" t="str">
        <f t="shared" si="335"/>
        <v>-</v>
      </c>
      <c r="AM576" s="1" t="str">
        <f t="shared" si="336"/>
        <v>-</v>
      </c>
      <c r="AN576" s="1" t="str">
        <f t="shared" si="337"/>
        <v>-</v>
      </c>
      <c r="AO576" s="1" t="str">
        <f t="shared" si="338"/>
        <v>-</v>
      </c>
      <c r="AP576" s="1" t="str">
        <f t="shared" si="348"/>
        <v>-</v>
      </c>
      <c r="AQ576" s="1" t="str">
        <f t="shared" si="339"/>
        <v>-</v>
      </c>
      <c r="AR576" s="1" t="str">
        <f t="shared" si="340"/>
        <v>-</v>
      </c>
      <c r="AS576" s="1" t="str">
        <f t="shared" si="341"/>
        <v>-</v>
      </c>
      <c r="AT576" s="1" t="str">
        <f t="shared" si="342"/>
        <v>-</v>
      </c>
      <c r="AU576" s="1" t="str">
        <f t="shared" si="343"/>
        <v>-</v>
      </c>
      <c r="AV576" s="1" t="str">
        <f t="shared" si="344"/>
        <v>-</v>
      </c>
      <c r="AW576" s="5">
        <f t="shared" si="349"/>
        <v>2</v>
      </c>
      <c r="AX576" s="1">
        <f t="shared" si="350"/>
        <v>1.5757195634431049</v>
      </c>
    </row>
    <row r="577" spans="1:50" x14ac:dyDescent="0.2">
      <c r="A577" s="4">
        <v>575</v>
      </c>
      <c r="B577" s="21">
        <v>0.25629399931417302</v>
      </c>
      <c r="C577" s="21">
        <v>2.3639999999999999</v>
      </c>
      <c r="D577" s="21">
        <v>87</v>
      </c>
      <c r="E577" s="21">
        <v>7</v>
      </c>
      <c r="F577" s="21">
        <v>6</v>
      </c>
      <c r="G577" s="21">
        <v>10.0172927783393</v>
      </c>
      <c r="H577" s="21">
        <v>7</v>
      </c>
      <c r="I577" s="21">
        <v>1500</v>
      </c>
      <c r="J577" s="21">
        <v>0.15</v>
      </c>
      <c r="K577" s="21">
        <v>37.5</v>
      </c>
      <c r="L577" s="2">
        <f t="shared" si="312"/>
        <v>5</v>
      </c>
      <c r="M577" s="2">
        <f t="shared" si="313"/>
        <v>6</v>
      </c>
      <c r="N577" s="2">
        <f t="shared" si="314"/>
        <v>5</v>
      </c>
      <c r="O577" s="2">
        <f t="shared" si="315"/>
        <v>4</v>
      </c>
      <c r="P577" s="2">
        <f t="shared" si="316"/>
        <v>3</v>
      </c>
      <c r="Q577" s="2">
        <f t="shared" si="317"/>
        <v>2</v>
      </c>
      <c r="R577" s="2">
        <f t="shared" si="318"/>
        <v>6</v>
      </c>
      <c r="S577" s="2">
        <f t="shared" si="319"/>
        <v>3</v>
      </c>
      <c r="T577" s="2">
        <f t="shared" si="320"/>
        <v>3</v>
      </c>
      <c r="U577" s="2">
        <f t="shared" si="321"/>
        <v>3</v>
      </c>
      <c r="V577" s="10">
        <f t="shared" si="322"/>
        <v>0</v>
      </c>
      <c r="W577" s="2">
        <f t="shared" si="323"/>
        <v>0</v>
      </c>
      <c r="X577" s="2">
        <f t="shared" si="324"/>
        <v>0</v>
      </c>
      <c r="Y577" s="2">
        <f t="shared" si="325"/>
        <v>0</v>
      </c>
      <c r="Z577" s="2">
        <f t="shared" si="326"/>
        <v>0</v>
      </c>
      <c r="AA577" s="2">
        <f t="shared" si="327"/>
        <v>0</v>
      </c>
      <c r="AB577" s="2">
        <f t="shared" si="328"/>
        <v>0</v>
      </c>
      <c r="AC577" s="2">
        <f t="shared" si="345"/>
        <v>6</v>
      </c>
      <c r="AD577" s="5">
        <f t="shared" si="346"/>
        <v>2</v>
      </c>
      <c r="AE577">
        <f t="shared" si="347"/>
        <v>2</v>
      </c>
      <c r="AF577" s="1" t="str">
        <f t="shared" si="329"/>
        <v>-</v>
      </c>
      <c r="AG577" s="1">
        <f t="shared" si="330"/>
        <v>2.0511207057690517</v>
      </c>
      <c r="AH577" s="1" t="str">
        <f t="shared" si="331"/>
        <v>-</v>
      </c>
      <c r="AI577" s="1" t="str">
        <f t="shared" si="332"/>
        <v>-</v>
      </c>
      <c r="AJ577" s="1" t="str">
        <f t="shared" si="333"/>
        <v>-</v>
      </c>
      <c r="AK577" s="1" t="str">
        <f t="shared" si="334"/>
        <v>-</v>
      </c>
      <c r="AL577" s="1">
        <f t="shared" si="335"/>
        <v>2.1386806445321427</v>
      </c>
      <c r="AM577" s="1" t="str">
        <f t="shared" si="336"/>
        <v>-</v>
      </c>
      <c r="AN577" s="1" t="str">
        <f t="shared" si="337"/>
        <v>-</v>
      </c>
      <c r="AO577" s="1" t="str">
        <f t="shared" si="338"/>
        <v>-</v>
      </c>
      <c r="AP577" s="1" t="str">
        <f t="shared" si="348"/>
        <v>-</v>
      </c>
      <c r="AQ577" s="1" t="str">
        <f t="shared" si="339"/>
        <v>-</v>
      </c>
      <c r="AR577" s="1" t="str">
        <f t="shared" si="340"/>
        <v>-</v>
      </c>
      <c r="AS577" s="1" t="str">
        <f t="shared" si="341"/>
        <v>-</v>
      </c>
      <c r="AT577" s="1" t="str">
        <f t="shared" si="342"/>
        <v>-</v>
      </c>
      <c r="AU577" s="1" t="str">
        <f t="shared" si="343"/>
        <v>-</v>
      </c>
      <c r="AV577" s="1" t="str">
        <f t="shared" si="344"/>
        <v>-</v>
      </c>
      <c r="AW577" s="5">
        <f t="shared" si="349"/>
        <v>2</v>
      </c>
      <c r="AX577" s="1">
        <f t="shared" si="350"/>
        <v>2.0511207057690517</v>
      </c>
    </row>
    <row r="578" spans="1:50" x14ac:dyDescent="0.2">
      <c r="A578" s="4">
        <v>576</v>
      </c>
      <c r="B578" s="21">
        <v>0.463762591693202</v>
      </c>
      <c r="C578" s="21">
        <v>76.138999999999996</v>
      </c>
      <c r="D578" s="21">
        <v>60</v>
      </c>
      <c r="E578" s="21">
        <v>12</v>
      </c>
      <c r="F578" s="21">
        <v>28</v>
      </c>
      <c r="G578" s="21">
        <v>7.6138617880586104</v>
      </c>
      <c r="H578" s="21">
        <v>6</v>
      </c>
      <c r="I578" s="21">
        <v>1500</v>
      </c>
      <c r="J578" s="21">
        <v>0.15</v>
      </c>
      <c r="K578" s="21">
        <v>37.5</v>
      </c>
      <c r="L578" s="2">
        <f t="shared" ref="L578:L641" si="351">IF(D578&gt;0,IF(AND(B578&gt;=0.2, B578&lt;=0.4), 1, 0) +
IF(C578&gt;2, 1, 0) +
IF(AND(D578&gt;=40, D578&lt;=60), 1, 0) +
IF(AND(E578&gt;=40, E578&lt;=60), 1, 0) +
IF(AND(F578&lt;10), 1, 0) +
IF(G578&gt;25, 1, 0) +
IF(H578=8, 1, 0) +
IF(AND(I578&gt;=1500, I578&lt;=1800), 1, 0) +
IF(AND(J578&gt;=0.1, J578&lt;=0.2), 1, 0) +
IF(AND(K578&gt;=50, K578&lt;=300), 1, 0),0)</f>
        <v>4</v>
      </c>
      <c r="M578" s="2">
        <f t="shared" ref="M578:M641" si="352">IF(D578&gt;0,IF(AND(B578&gt;=0.3, B578&lt;=0.6), 1, 0) +
IF(AND(C578&gt;=0.75, C578&lt;=2), 1, 0) +
IF(AND(D578&gt;=40, D578&lt;=70), 1, 0) +
IF(AND(E578&gt;=30, E578&lt;=50), 1, 0) +
IF(AND(F578&lt;20), 1, 0) +
IF(AND(G578&gt;=10, G578&lt;=25), 1, 0) +
IF(AND(H578&gt;=6, H578&lt;=7), 1, 0) +
IF(AND(I578&gt;=1500, I578&lt;=2200), 1, 0) +
IF(AND(J578&gt;=0.1, J578&lt;=0.2), 1, 0) +
IF(K578&lt;75, 1, 0),0)</f>
        <v>6</v>
      </c>
      <c r="N578" s="2">
        <f t="shared" ref="N578:N641" si="353">IF(D578&gt;0,IF(AND(B578&gt;=0.2, B578&lt;=0.6), 1, 0) +
IF(AND(C578&gt;=0.75, C578&lt;=1.5), 1, 0) +
IF(AND(D578&gt;=40, D578&lt;=70), 1, 0) +
IF(AND(E578&gt;=20, E578&lt;=50), 1, 0) +
IF(AND(F578&lt;30), 1, 0) +
IF(AND(G578&gt;=3, G578&lt;=10), 1, 0) +
IF(H578=6, 1, 0) +
IF(AND(I578&gt;=1200, I578&lt;=1800), 1, 0) +
IF(AND(J578&gt;=0.1, J578&lt;=0.2), 1, 0) +
IF(AND(K578&lt;75), 1, 0),)</f>
        <v>8</v>
      </c>
      <c r="O578" s="2">
        <f t="shared" ref="O578:O641" si="354">IF(D578&gt;0,IF(AND(B578&gt;=0.5, B578&lt;=0.7), 1, 0) +
IF(AND(C578&gt;=0.75, C578&lt;=1.25), 1, 0) +
IF(AND(D578&gt;=20, D578&lt;=40), 1, 0) +
IF(AND(E578&gt;=30, E578&lt;=40), 1, 0) +
IF(AND(F578&gt;=30, F578&lt;=40), 1, 0) +
IF(G578&gt;25, 1, 0) +
IF(AND(H578&gt;=7, H578&lt;=8), 1, 0) +
IF(AND(I578&gt;=1400, I578&lt;=1800), 1, 0) +
IF(AND(J578&gt;=0.12, J578&lt;=0.25), 1, 0) +
IF(AND(K578&lt;50), 1, 0),)</f>
        <v>3</v>
      </c>
      <c r="P578" s="2">
        <f t="shared" ref="P578:P641" si="355">IF(D578&gt;0,IF(AND(B578&gt;=0.5, B578&lt;=0.8), 1, 0) +
IF(AND(C578&gt;=0.3, C578&lt;=0.75), 1, 0) +
IF(AND(D578&gt;=20, D578&lt;=40), 1, 0) +
IF(AND(E578&gt;=30, E578&lt;=50), 1, 0) +
IF(AND(F578&gt;=20, F578&lt;=40), 1, 0) +
IF(AND(G578&gt;=10, G578&lt;=25), 1, 0) +
IF(AND(H578&gt;=5, H578&lt;=6), 1, 0) +
IF(AND(I578&gt;=1400, I578&lt;=2000), 1, 0) +
IF(AND(J578&gt;=0.12, J578&lt;=0.25), 1, 0) +
IF(AND(K578&lt;25), 1, 0),)</f>
        <v>4</v>
      </c>
      <c r="Q578" s="2">
        <f t="shared" ref="Q578:Q641" si="356">IF(D578&gt;0,IF(AND(B578&gt;=0.6, B578&lt;=0.9), 1, 0) +
IF(AND(C578&gt;=0.3, C578&lt;=0.75), 1, 0) +
IF(AND(D578&gt;=20, D578&lt;=40), 1, 0) +
IF(AND(E578&gt;=20, E578&lt;=50), 1, 0) +
IF(AND(F578&gt;=30, F578&lt;=60), 1, 0) +
IF(AND(G578&gt;=3, G578&lt;=10), 1, 0) +
IF(AND(H578&gt;=5, H578&lt;=6), 1, 0) +
IF(AND(I578&gt;=1200, I578&lt;=1800), 1, 0) +
IF(AND(J578&gt;=0.12, J578&lt;=0.25), 1, 0) +
IF(AND(K578&lt;25), 1, 0),0)</f>
        <v>4</v>
      </c>
      <c r="R578" s="2">
        <f t="shared" ref="R578:R641" si="357">IF(D578&gt;0,IF(AND(B578&gt;=0.2, B578&lt;=0.5), 1, 0) +
IF(AND(C578&gt;=1, C578&lt;=2), 1, 0) +
IF(AND(D578&gt;=60, D578&lt;=90), 1, 0) +
IF(E578&lt;20, 1, 0) +
IF(F578&lt;30, 1, 0) +
IF(AND(G578&gt;=2, G578&lt;=4), 1, 0) +
IF(AND(H578&gt;=4, H578&lt;=5), 1, 0) +
IF(AND(I578&gt;=800, I578&lt;=1500), 1, 0) +
IF(AND(J578&gt;=0.15, J578&lt;=0.35), 1, 0) +
IF(AND(K578&lt;35), 1, 0),)</f>
        <v>6</v>
      </c>
      <c r="S578" s="2">
        <f t="shared" ref="S578:S641" si="358">IF(D578&gt;0,IF(B578&gt;0.8, 1, 0) +
IF(AND(C578&gt;=0.1, C578&lt;=0.25), 1, 0) +
IF(AND(D578&gt;=10, D578&lt;=20), 1, 0) +
IF(E578&lt;20, 1, 0) +
IF(AND(F578&gt;=60, F578&lt;=80), 1, 0) +
IF(AND(G578&gt;=3, G578&lt;=10), 1, 0) +
IF(AND(H578&gt;=5, H578&lt;=6), 1, 0) +
IF(AND(I578&gt;=1000, I578&lt;=1800), 1, 0) +
IF(AND(J578&gt;=0.12, J578&lt;=0.25), 1, 0) +
IF(K578&lt;10, 1, 0),)</f>
        <v>5</v>
      </c>
      <c r="T578" s="2">
        <f t="shared" ref="T578:T641" si="359">IF(D578&gt;0,IF(B578&gt;0.8, 1, 0) +
IF(AND(C578&gt;=0.1, C578&lt;=0.25), 1, 0) +
IF(AND(D578&gt;=10, D578&lt;=20), 1, 0) +
IF(E578&lt;20, 1, 0) +
IF(AND(F578&gt;=60, F578&lt;=80), 1, 0) +
IF(AND(G578&gt;=3, G578&lt;=10), 1, 0) +
IF(AND(H578&gt;=5, H578&lt;=6), 1, 0) +
IF(AND(I578&gt;=1000, I578&lt;=1800), 1, 0) +
IF(AND(J578&gt;=0.12, J578&lt;=0.25), 1, 0) +
IF(K578&lt;10, 1, 0),0)</f>
        <v>5</v>
      </c>
      <c r="U578" s="2">
        <f t="shared" ref="U578:U641" si="360">IF(D578&gt;0,IF(AND(B578&gt;=0.6, B578&lt;=0.9), 1, 0) +
IF(AND(C578&gt;=0.2, C578&lt;=0.5), 1, 0) +
IF(AND(D578&gt;=20, D578&lt;=30), 1, 0) +
IF(AND(E578&gt;=20, E578&lt;=40), 1, 0) +
IF(AND(F578&gt;=40, F578&lt;=50), 1, 0) +
IF(AND(G578&gt;=5, G578&lt;=15), 1, 0) +
IF(AND(H578&gt;=5, H578&lt;=6), 1, 0) +
IF(AND(I578&gt;=1000, I578&lt;=2500), 1, 0) +
IF(AND(J578&gt;=0.12, J578&lt;=0.2), 1, 0) +
IF(K578&gt;300, 1, 0),0)</f>
        <v>4</v>
      </c>
      <c r="V578" s="10">
        <f t="shared" ref="V578:V641" si="361">IF(D578=0,IF(B578&lt;0.4, 1, 0) +
IF(C578&gt;1, 1, 0) +
IF(D578&lt;10, 1, 0) +
IF(E578&lt;10, 1, 0) +
IF(F578&gt;90, 1, 0) +
IF(AND(G578&gt;=3, G578&lt;=30), 1, 0) +
IF(H578=8, 1, 0) +
IF(AND(I578&gt;=1000, I578&lt;=1800), 1, 0) +
IF(AND(J578&gt;=0.12, J578&lt;=0.2), 1, 0) +
IF(K578=0, 1, 0),0)</f>
        <v>0</v>
      </c>
      <c r="W578" s="2">
        <f t="shared" ref="W578:W641" si="362">IF(D578=0,IF(AND(B578&gt;=0.5, B578&lt;=0.8), 1, 0) +
IF(AND(C578&gt;=0.25, C578&lt;=0.75), 1, 0) +
IF(D578&lt;10, 1, 0) +
IF(E578&lt;10, 1, 0) +
IF(F578&gt;90, 1, 0) +
IF(AND(G578&gt;=3, G578&lt;=15), 1, 0) +
IF(AND(H578&gt;=5, H578&lt;=6), 1, 0) +
IF(AND(I578&gt;=1200, I578&lt;=1800), 1, 0) +
IF(AND(J578&gt;=0.15, J578&lt;=0.25), 1, 0) +
IF(K578=0, 1, 0),0)</f>
        <v>0</v>
      </c>
      <c r="X578" s="2">
        <f t="shared" ref="X578:X641" si="363">IF(D578=0,IF(AND(B578&gt;=0.7, B578&lt;=0.9), 1, 0) +
IF(AND(C578&gt;=0.25, C578&lt;=1), 1, 0) +
IF(D578&lt;10, 1, 0) +
IF(E578&lt;10, 1, 0) +
IF(F578&gt;90, 1, 0) +
IF(G578&lt;2, 1, 0) +
IF(AND(H578&gt;=4, H578&lt;=5), 1, 0) +
IF(AND(I578&gt;=1200, I578&lt;=1600), 1, 0) +
IF(AND(J578&gt;=0.15, J578&lt;=0.25), 1, 0) +
IF(K578=0, 1, 0),0)</f>
        <v>0</v>
      </c>
      <c r="Y578" s="2">
        <f t="shared" ref="Y578:Y641" si="364">IF(D578=0,IF(B578&gt;0.9, 1, 0) +
IF(C578&lt;0.1, 1, 0) +
IF(D578&lt;10, 1, 0) +
IF(E578&gt;90, 1, 0) +
IF(F578&lt;10, 1, 0) +
IF(G578&lt;0.25, 1, 0) +
IF(AND(H578&gt;=1, H578&lt;=2), 1, 0) +
IF(AND(I578&gt;=1200, I578&lt;=2500), 1, 0) +
IF(AND(J578&gt;=0.15, J578&lt;=0.3), 1, 0) +
IF(K578=0, 1, 0),0)</f>
        <v>0</v>
      </c>
      <c r="Z578" s="2">
        <f t="shared" ref="Z578:Z641" si="365">IF(D578=0,IF(B578&gt;0.9, 1, 0) +
IF(C578&lt;0.1, 1, 0) +
IF(D578&lt;10, 1, 0) +
IF(E578&gt;90, 1, 0) +
IF(F578&lt;10, 1, 0) +
IF(G578&lt;0.25, 1, 0) +
IF(AND(H578&gt;=1, H578&lt;=2), 1, 0) +
IF(AND(I578&gt;=1200, I578&lt;=2500), 1, 0) +
IF(AND(J578&gt;=0.15, J578&lt;=0.3), 1, 0) +
IF(K578=0, 1, 0),0)</f>
        <v>0</v>
      </c>
      <c r="AA578" s="2">
        <f t="shared" ref="AA578:AA641" si="366">IF(D578=0,IF(B578&gt;0.9, 1, 0) +
IF(C578&lt;0.1, 1, 0) +
IF(D578&lt;10, 1, 0) +
IF(E578&lt;10, 1, 0) +
IF(F578&gt;90, 1, 0) +
IF(G578&lt;0.25, 1, 0) +
IF(AND(H578&gt;=1, H578&lt;=2), 1, 0) +
IF(AND(I578&gt;=1200, I578&lt;=2500), 1, 0) +
IF(AND(J578&gt;=0.15, J578&lt;=0.3), 1, 0) +
IF(K578=0, 1, 0),0)</f>
        <v>0</v>
      </c>
      <c r="AB578" s="2">
        <f t="shared" ref="AB578:AB641" si="367">IF(D578=0,IF(B578&gt;0.9, 1, 0) +
IF(C578&lt;0.1, 1, 0) +
IF(D578&lt;10, 1, 0) +
IF(E578&lt;10, 1, 0) +
IF(F578&gt;90, 1, 0) +
IF(AND(G578&gt;=1, G578&lt;=2), 1, 0) +
IF(H578&lt;0.25, 1, 0) +
IF(I578=1500, 1, 0) +
IF(AND(J578&gt;=0.02, J578&lt;=0.1), 1, 0) +
IF(K578=0, 1, 0),0)</f>
        <v>0</v>
      </c>
      <c r="AC578" s="2">
        <f t="shared" si="345"/>
        <v>8</v>
      </c>
      <c r="AD578" s="5">
        <f t="shared" si="346"/>
        <v>3</v>
      </c>
      <c r="AE578">
        <f t="shared" si="347"/>
        <v>1</v>
      </c>
      <c r="AF578" s="1" t="str">
        <f t="shared" ref="AF578:AF641" si="368">IF(L578=AC578,SQRT(
AVERAGE(
(IF(B578&lt;&gt;0,((B578-0.3)/B578)^2,0)) +
(IF(C578&lt;&gt;0,((C578-2)/C578)^2,0)) +
(IF(D578&lt;&gt;0,((D578-0.5)/D578)^2,0)) +
(IF(E578&lt;&gt;0,((E578-0.5)/E578)^2,0)) +
(IF(F578&lt;&gt;0,((F578-0.05)/F578)^2,0)) +
(IF(G578&lt;&gt;0,((G578-25)/G578)^2,0)) +
(IF(H578&lt;&gt;0,((H578-8)/H578)^2,0)) +
(IF(I578&lt;&gt;0,((I578-1650)/I578)^2,0)) +
(IF(J578&lt;&gt;0,((J578-0.15)/J578)^2,0)) +
(IF(K578&lt;&gt;0,((IF(D578=0,0,K578)-175)/IF(D578=0,1,K578)))^2)
)
),"-")</f>
        <v>-</v>
      </c>
      <c r="AG578" s="1" t="str">
        <f t="shared" ref="AG578:AG641" si="369">IF(M578=AC578,SQRT(
AVERAGE(
(IF(B578&lt;&gt;0,((B578-0.45)/B578)^2,0)) +
(IF(C578&lt;&gt;0,((C578-1.375)/C578)^2,0)) +
(IF(D578&lt;&gt;0,((D578-0.55)/D578)^2,0)) +
(IF(E578&lt;&gt;0,((E578-0.4)/E578)^2,0)) +
(IF(F578&lt;&gt;0,((F578-0.1)/F578)^2,0)) +
(IF(G578&lt;&gt;0,((G578-17.5)/G578)^2,0)) +
(IF(H578&lt;&gt;0,((H578-6.5)/H578)^2,0)) +
(IF(I578&lt;&gt;0,((I578-1850)/I578)^2,0)) +
(IF(J578&lt;&gt;0,((J578-0.15)/J578)^2,0)) +
(IF(K578&lt;&gt;0,((IF(D578=0,0,K578)-37.5)/IF(D578=0,1,K578)))^2)
)
),"-")</f>
        <v>-</v>
      </c>
      <c r="AH578" s="1">
        <f t="shared" ref="AH578:AH641" si="370">IF(N578=AC578,SQRT(
AVERAGE(
(IF(B578&lt;&gt;0,((B578-0.4)/B578)^2,0)) +
(IF(C578&lt;&gt;0,((C578-1.125)/C578)^2,0)) +
(IF(D578&lt;&gt;0,((D578-0.55)/D578)^2,0)) +
(IF(E578&lt;&gt;0,((E578-0.35)/E578)^2,0)) +
(IF(F578&lt;&gt;0,((F578-0.15)/F578)^2,0)) +
(IF(G578&lt;&gt;0,((G578-6.5)/G578)^2,0)) +
(IF(H578&lt;&gt;0,((H578-6)/H578)^2,0)) +
(IF(I578&lt;&gt;0,((I578-1500)/I578)^2,0)) +
(IF(J578&lt;&gt;0,((J578-0.15)/J578)^2,0)) +
(IF(K578&lt;&gt;0,((IF(D578=0,0,K578)-37.5)/IF(D578=0,1,K578)))^2)
)
),"-")</f>
        <v>1.9810489422376605</v>
      </c>
      <c r="AI578" s="1" t="str">
        <f t="shared" ref="AI578:AI641" si="371">IF(O578=AC578,SQRT(
AVERAGE(
(IF(B578&lt;&gt;0,((B578-0.6)/B578)^2,0)) +
(IF(C578&lt;&gt;0,((C578-1)/C578)^2,0)) +
(IF(D578&lt;&gt;0,((D578-0.3)/D578)^2,0)) +
(IF(E578&lt;&gt;0,((E578-0.35)/E578)^2,0)) +
(IF(F578&lt;&gt;0,((F578-0.35)/F578)^2,0)) +
(IF(G578&lt;&gt;0,((G578-27.5)/G578)^2,0)) +
(IF(H578&lt;&gt;0,((H578-7.5)/H578)^2,0)) +
(IF(I578&lt;&gt;0,((I578-1600)/I578)^2,0)) +
(IF(J578&lt;&gt;0,((J578-0.185)/J578)^2,0)) +
(IF(K578&lt;&gt;0,((IF(D578=0,0,K578)-25)/IF(D578=0,1,K578)))^2)
)
),"-")</f>
        <v>-</v>
      </c>
      <c r="AJ578" s="1" t="str">
        <f t="shared" ref="AJ578:AJ641" si="372">IF(P578=AC578,SQRT(
AVERAGE(
(IF(B578&lt;&gt;0,((B578-0.65)/B578)^2,0)) +
(IF(C578&lt;&gt;0,((C578-0.525)/C578)^2,0)) +
(IF(D578&lt;&gt;0,((D578-0.3)/D578)^2,0)) +
(IF(E578&lt;&gt;0,((E578-0.4)/E578)^2,0)) +
(IF(F578&lt;&gt;0,((F578-0.3)/F578)^2,0)) +
(IF(G578&lt;&gt;0,((G578-17.5)/G578)^2,0)) +
(IF(H578&lt;&gt;0,((H578-5.5)/H578)^2,0)) +
(IF(I578&lt;&gt;0,((I578-1700)/I578)^2,0)) +
(IF(J578&lt;&gt;0,((J578-0.185)/J578)^2,0)) +
(IF(K578&lt;&gt;0,((IF(D578=0,0,K578)-12.5)/IF(D578=0,1,K578)))^2)
)
),"-")</f>
        <v>-</v>
      </c>
      <c r="AK578" s="1" t="str">
        <f t="shared" ref="AK578:AK641" si="373">IF(Q578=AC578,SQRT(
AVERAGE(
(IF(B578&lt;&gt;0,((B578-0.75)/B578)^2,0)) +
(IF(C578&lt;&gt;0,((C578-0.525)/C578)^2,0)) +
(IF(D578&lt;&gt;0,((D578-0.3)/D578)^2,0)) +
(IF(E578&lt;&gt;0,((E578-0.35)/E578)^2,0)) +
(IF(F578&lt;&gt;0,((F578-0.45)/F578)^2,0)) +
(IF(G578&lt;&gt;0,((G578-6.5)/G578)^2,0)) +
(IF(H578&lt;&gt;0,((H578-5.5)/H578)^2,0)) +
(IF(I578&lt;&gt;0,((I578-1500)/I578)^2,0)) +
(IF(J578&lt;&gt;0,((J578-0.185)/J578)^2,0)) +
(IF(K578&lt;&gt;0,((IF(D578=0,0,K578)-12.5)/IF(D578=0,1,K578)))^2)
)
),"-")</f>
        <v>-</v>
      </c>
      <c r="AL578" s="1" t="str">
        <f t="shared" ref="AL578:AL641" si="374">IF(R578=AC578,SQRT(
AVERAGE(
(IF(B578&lt;&gt;0,((B578-0.35)/B578)^2,0)) +
(IF(C578&lt;&gt;0,((C578-1.5)/C578)^2,0)) +
(IF(D578&lt;&gt;0,((D578-0.75)/D578)^2,0)) +
(IF(E578&lt;&gt;0,((E578-0.1)/E578)^2,0)) +
(IF(F578&lt;&gt;0,((F578-0.15)/F578)^2,0)) +
(IF(G578&lt;&gt;0,((G578-3)/G578)^2,0)) +
(IF(H578&lt;&gt;0,((H578-4.5)/H578)^2,0)) +
(IF(I578&lt;&gt;0,((I578-1150)/I578)^2,0)) +
(IF(J578&lt;&gt;0,((J578-0.25)/J578)^2,0)) +
(IF(K578&lt;&gt;0,((IF(D578=0,0,K578)-17.5)/IF(D578=0,1,K578)))^2)
)
),"-")</f>
        <v>-</v>
      </c>
      <c r="AM578" s="1" t="str">
        <f t="shared" ref="AM578:AM641" si="375">IF(S578=AC578,SQRT(
AVERAGE(
(IF(B578&lt;&gt;0,((B578-0.85)/B578)^2,0)) +
(IF(C578&lt;&gt;0,((C578-0.2)/C578)^2,0)) +
(IF(D578&lt;&gt;0,((D578-0.4)/D578)^2,0)) +
(IF(E578&lt;&gt;0,((E578-0.45)/E578)^2,0)) +
(IF(F578&lt;&gt;0,((F578-0.1)/F578)^2,0)) +
(IF(G578&lt;&gt;0,((G578-6.5)/G578)^2,0)) +
(IF(H578&lt;&gt;0,((H578-5)/H578)^2,0)) +
(IF(I578&lt;&gt;0,((I578-1500)/I578)^2,0)) +
(IF(J578&lt;&gt;0,((J578-0.2)/J578)^2,0)) +
(IF(K578&lt;&gt;0,((IF(D578=0,0,K578)-25)/IF(D578=0,1,K578)))^2)
)
),"-")</f>
        <v>-</v>
      </c>
      <c r="AN578" s="1" t="str">
        <f t="shared" ref="AN578:AN641" si="376">IF(T578=AC578,SQRT(
AVERAGE(
(IF(B578&lt;&gt;0,((B578-0.9)/B578)^2,0)) +
(IF(C578&lt;&gt;0,((C578-0.175)/C578)^2,0)) +
(IF(D578&lt;&gt;0,((D578-0.15)/D578)^2,0)) +
(IF(E578&lt;&gt;0,((E578-0.1)/E578)^2,0)) +
(IF(F578&lt;&gt;0,((F578-0.7)/F578)^2,0)) +
(IF(G578&lt;&gt;0,((G578-6.5)/G578)^2,0)) +
(IF(H578&lt;&gt;0,((H578-5.5)/H578)^2,0)) +
(IF(I578&lt;&gt;0,((I578-1400)/I578)^2,0)) +
(IF(J578&lt;&gt;0,((J578-0.185)/J578)^2,0)) +
(IF(K578&lt;&gt;0,((IF(D578=0,0,K578)-5)/IF(D578=0,1,K578)))^2)
)
),"-")</f>
        <v>-</v>
      </c>
      <c r="AO578" s="1" t="str">
        <f t="shared" ref="AO578:AO641" si="377">IF(U578=AC578,SQRT(
AVERAGE(
(IF(B578&lt;&gt;0,((B578-0.75)/B578)^2,0)) +
(IF(C578&lt;&gt;0,((C578-0.35)/C578)^2,0)) +
(IF(D578&lt;&gt;0,((D578-0.25)/D578)^2,0)) +
(IF(E578&lt;&gt;0,((E578-0.3)/E578)^2,0)) +
(IF(F578&lt;&gt;0,((F578-0.45)/F578)^2,0)) +
(IF(G578&lt;&gt;0,((G578-10)/G578)^2,0)) +
(IF(H578&lt;&gt;0,((H578-5.5)/H578)^2,0)) +
(IF(I578&lt;&gt;0,((I578-1750)/I578)^2,0)) +
(IF(J578&lt;&gt;0,((J578-0.16)/J578)^2,0)) +
(IF(K578&lt;&gt;0,((IF(D578=0,0,K578)-400)/IF(D578=0,1,K578)))^2)
)
),"-")</f>
        <v>-</v>
      </c>
      <c r="AP578" s="1" t="str">
        <f t="shared" si="348"/>
        <v>-</v>
      </c>
      <c r="AQ578" s="1" t="str">
        <f t="shared" ref="AQ578:AQ641" si="378">IF(W578=AC578,SQRT(
AVERAGE(
(IF(B578&lt;&gt;0,((B578-0.65)/B578)^2,0)) +
(IF(C578&lt;&gt;0,((C578-0.5)/C578)^2,0)) +
(IF(D578&lt;&gt;0,((D578-0.05)/D578)^2,0)) +
(IF(E578&lt;&gt;0,((E578-0.05)/E578)^2,0)) +
(IF(F578&lt;&gt;0,((F578-0.95)/F578)^2,0)) +
(IF(G578&lt;&gt;0,((G578-9)/G578)^2,0)) +
(IF(H578&lt;&gt;0,((H578-5.5)/H578)^2,0)) +
(IF(I578&lt;&gt;0,((I578-1400)/I578)^2,0)) +
(IF(J578&lt;&gt;0,((J578-0.2)/J578)^2,0)) +
(IF(K578&lt;&gt;0,((IF(D578=0,0,K578)-0)/IF(D578=0,1,K578)))^2)
)
),"-")</f>
        <v>-</v>
      </c>
      <c r="AR578" s="1" t="str">
        <f t="shared" ref="AR578:AR641" si="379">IF(X578=AC578,SQRT(
AVERAGE(
(IF(B578&lt;&gt;0,((B578-0.8)/B578)^2,0)) +
(IF(C578&lt;&gt;0,((C578-0.625)/C578)^2,0)) +
(IF(D578&lt;&gt;0,((D578-0.05)/D578)^2,0)) +
(IF(E578&lt;&gt;0,((E578-0.05)/E578)^2,0)) +
(IF(F578&lt;&gt;0,((F578-0.95)/F578)^2,0)) +
(IF(G578&lt;&gt;0,((G578-1)/G578)^2,0)) +
(IF(H578&lt;&gt;0,((H578-4.5)/H578)^2,0)) +
(IF(I578&lt;&gt;0,((I578-1100)/I578)^2,0)) +
(IF(J578&lt;&gt;0,((J578-0.225)/J578)^2,0)) +
(IF(K578&lt;&gt;0,((IF(D578=0,0,K578)-0)/IF(D578=0,1,K578)))^2)
)
),"-")</f>
        <v>-</v>
      </c>
      <c r="AS578" s="1" t="str">
        <f t="shared" ref="AS578:AS641" si="380">IF(Y578=AC578,SQRT(
AVERAGE(
(IF(B578&lt;&gt;0,((B578-0.95)/B578)^2,0)) +
(IF(C578&lt;&gt;0,((C578-0.05)/C578)^2,0)) +
(IF(D578&lt;&gt;0,((D578-0.05)/D578)^2,0)) +
(IF(E578&lt;&gt;0,((E578-0.05)/E578)^2,0)) +
(IF(F578&lt;&gt;0,((F578-0.95)/F578)^2,0)) +
(IF(G578&lt;&gt;0,((G578-0.5)/G578)^2,0)) +
(IF(H578&lt;&gt;0,((H578-3.5)/H578)^2,0)) +
(IF(I578&lt;&gt;0,((I578-1400)/I578)^2,0)) +
(IF(J578&lt;&gt;0,((J578-0.2)/J578)^2,0)) +
(IF(K578&lt;&gt;0,((IF(D578=0,0,K578)-0)/IF(D578=0,1,K578)))^2)
)
),"-")</f>
        <v>-</v>
      </c>
      <c r="AT578" s="1" t="str">
        <f t="shared" ref="AT578:AT641" si="381">IF(Z578=AC578,SQRT(
AVERAGE(
(IF(B578&lt;&gt;0,((B578-0.95)/B578)^2,0)) +
(IF(C578&lt;&gt;0,((C578-0.05)/C578)^2,0)) +
(IF(D578&lt;&gt;0,((D578-0.05)/D578)^2,0)) +
(IF(E578&lt;&gt;0,((E578-0.95)/E578)^2,0)) +
(IF(F578&lt;&gt;0,((F578-0.05)/F578)^2,0)) +
(IF(G578&lt;&gt;0,((G578-0.1)/G578)^2,0)) +
(IF(H578&lt;&gt;0,((H578-1.5)/H578)^2,0)) +
(IF(I578&lt;&gt;0,((I578-1350)/I578)^2,0)) +
(IF(J578&lt;&gt;0,((J578-0.225)/J578)^2,0)) +
(IF(K578&lt;&gt;0,((IF(D578=0,0,K578)-0)/IF(D578=0,1,K578)))^2)
)
),"-")</f>
        <v>-</v>
      </c>
      <c r="AU578" s="1" t="str">
        <f t="shared" ref="AU578:AU641" si="382">IF(AA578=AC578,SQRT(
AVERAGE(
(IF(B578&lt;&gt;0,((B578-0.95)/B578)^2,0)) +
(IF(C578&lt;&gt;0,((C578-0.05)/C578)^2,0)) +
(IF(D578&lt;&gt;0,((D578-0.05)/D578)^2,0)) +
(IF(E578&lt;&gt;0,((E578-0.95)/E578)^2,0)) +
(IF(F578&lt;&gt;0,((F578-0.05)/F578)^2,0)) +
(IF(G578&lt;&gt;0,((G578-0.125)/G578)^2,0)) +
(IF(H578&lt;&gt;0,((H578-1.5)/H578)^2,0)) +
(IF(I578&lt;&gt;0,((I578-1000)/I578)^2,0)) +
(IF(J578&lt;&gt;0,((J578-0.275)/J578)^2,0)) +
(IF(K578&lt;&gt;0,((IF(D578=0,0,K578)-0)/IF(D578=0,1,K578)))^2)
)
),"-")</f>
        <v>-</v>
      </c>
      <c r="AV578" s="1" t="str">
        <f t="shared" ref="AV578:AV641" si="383">IF(AB578=AC578,SQRT(
AVERAGE(
(IF(B578&lt;&gt;0,((B578-0.95)/B578)^2,0)) +
(IF(C578&lt;&gt;0,((C578-0.05)/C578)^2,0)) +
(IF(D578&lt;&gt;0,((D578-0.05)/D578)^2,0)) +
(IF(E578&lt;&gt;0,((E578-0.95)/E578)^2,0)) +
(IF(F578&lt;&gt;0,((F578-0.05)/F578)^2,0)) +
(IF(G578&lt;&gt;0,((G578-0)/G578)^2,0)) +
(IF(H578&lt;&gt;0,((H578-1)/H578)^2,0)) +
(IF(I578&lt;&gt;0,((I578-1500)/I578)^2,0)) +
(IF(J578&lt;&gt;0,((J578-0.06)/J578)^2,0)) +
(IF(K578&lt;&gt;0,((IF(D578=0,0,K578)-0)/IF(D578=0,1,K578)))^2)
)
),"-")</f>
        <v>-</v>
      </c>
      <c r="AW578" s="5">
        <f t="shared" si="349"/>
        <v>3</v>
      </c>
      <c r="AX578" s="1">
        <f t="shared" si="350"/>
        <v>1.9810489422376605</v>
      </c>
    </row>
    <row r="579" spans="1:50" x14ac:dyDescent="0.2">
      <c r="A579" s="4">
        <v>577</v>
      </c>
      <c r="B579" s="21">
        <v>0.440491798672841</v>
      </c>
      <c r="C579" s="21">
        <v>78.585999999999999</v>
      </c>
      <c r="D579" s="21">
        <v>61</v>
      </c>
      <c r="E579" s="21">
        <v>0</v>
      </c>
      <c r="F579" s="21">
        <v>39</v>
      </c>
      <c r="G579" s="21">
        <v>7.85858689016416</v>
      </c>
      <c r="H579" s="21">
        <v>6</v>
      </c>
      <c r="I579" s="21">
        <v>1500</v>
      </c>
      <c r="J579" s="21">
        <v>0.15</v>
      </c>
      <c r="K579" s="21">
        <v>37.5</v>
      </c>
      <c r="L579" s="2">
        <f t="shared" si="351"/>
        <v>3</v>
      </c>
      <c r="M579" s="2">
        <f t="shared" si="352"/>
        <v>6</v>
      </c>
      <c r="N579" s="2">
        <f t="shared" si="353"/>
        <v>7</v>
      </c>
      <c r="O579" s="2">
        <f t="shared" si="354"/>
        <v>4</v>
      </c>
      <c r="P579" s="2">
        <f t="shared" si="355"/>
        <v>4</v>
      </c>
      <c r="Q579" s="2">
        <f t="shared" si="356"/>
        <v>5</v>
      </c>
      <c r="R579" s="2">
        <f t="shared" si="357"/>
        <v>5</v>
      </c>
      <c r="S579" s="2">
        <f t="shared" si="358"/>
        <v>5</v>
      </c>
      <c r="T579" s="2">
        <f t="shared" si="359"/>
        <v>5</v>
      </c>
      <c r="U579" s="2">
        <f t="shared" si="360"/>
        <v>4</v>
      </c>
      <c r="V579" s="10">
        <f t="shared" si="361"/>
        <v>0</v>
      </c>
      <c r="W579" s="2">
        <f t="shared" si="362"/>
        <v>0</v>
      </c>
      <c r="X579" s="2">
        <f t="shared" si="363"/>
        <v>0</v>
      </c>
      <c r="Y579" s="2">
        <f t="shared" si="364"/>
        <v>0</v>
      </c>
      <c r="Z579" s="2">
        <f t="shared" si="365"/>
        <v>0</v>
      </c>
      <c r="AA579" s="2">
        <f t="shared" si="366"/>
        <v>0</v>
      </c>
      <c r="AB579" s="2">
        <f t="shared" si="367"/>
        <v>0</v>
      </c>
      <c r="AC579" s="2">
        <f t="shared" ref="AC579:AC642" si="384">MAX(L579:AB579)</f>
        <v>7</v>
      </c>
      <c r="AD579" s="5">
        <f t="shared" ref="AD579:AD642" si="385">MATCH(MAX(L579:AB579), L579:AB579, 0)</f>
        <v>3</v>
      </c>
      <c r="AE579">
        <f t="shared" ref="AE579:AE642" si="386">COUNTIF(L579:AB579, MAX(L579:AB579))</f>
        <v>1</v>
      </c>
      <c r="AF579" s="1" t="str">
        <f t="shared" si="368"/>
        <v>-</v>
      </c>
      <c r="AG579" s="1" t="str">
        <f t="shared" si="369"/>
        <v>-</v>
      </c>
      <c r="AH579" s="1">
        <f t="shared" si="370"/>
        <v>1.7275074981469147</v>
      </c>
      <c r="AI579" s="1" t="str">
        <f t="shared" si="371"/>
        <v>-</v>
      </c>
      <c r="AJ579" s="1" t="str">
        <f t="shared" si="372"/>
        <v>-</v>
      </c>
      <c r="AK579" s="1" t="str">
        <f t="shared" si="373"/>
        <v>-</v>
      </c>
      <c r="AL579" s="1" t="str">
        <f t="shared" si="374"/>
        <v>-</v>
      </c>
      <c r="AM579" s="1" t="str">
        <f t="shared" si="375"/>
        <v>-</v>
      </c>
      <c r="AN579" s="1" t="str">
        <f t="shared" si="376"/>
        <v>-</v>
      </c>
      <c r="AO579" s="1" t="str">
        <f t="shared" si="377"/>
        <v>-</v>
      </c>
      <c r="AP579" s="1" t="str">
        <f t="shared" ref="AP579:AP642" si="387">IF(V579=AC579,SQRT(
AVERAGE(
(IF(B579&lt;&gt;0,((B579-0.2)/B579)^2,0)) +
(IF(C579&lt;&gt;0,((C579-2)/C579)^2,0)) +
(IF(D579&lt;&gt;0,((D579-0.05)/D579)^2,0)) +
(IF(E579&lt;&gt;0,((E579-0.05)/E579)^2,0)) +
(IF(F579&lt;&gt;0,((F579-0.95)/F579)^2,0)) +
(IF(G579&lt;&gt;0,((G579-16.5)/G579)^2,0)) +
(IF(H579&lt;&gt;0,((H579-8)/H579)^2,0)) +
(IF(J579&lt;&gt;0,((J579-0.15)/J579)^2,0)) +
(IF(K579&lt;&gt;0,((IF(D579=0,0,K579)-0)/IF(D579=0,1,K579)))^2)
)
),"-")</f>
        <v>-</v>
      </c>
      <c r="AQ579" s="1" t="str">
        <f t="shared" si="378"/>
        <v>-</v>
      </c>
      <c r="AR579" s="1" t="str">
        <f t="shared" si="379"/>
        <v>-</v>
      </c>
      <c r="AS579" s="1" t="str">
        <f t="shared" si="380"/>
        <v>-</v>
      </c>
      <c r="AT579" s="1" t="str">
        <f t="shared" si="381"/>
        <v>-</v>
      </c>
      <c r="AU579" s="1" t="str">
        <f t="shared" si="382"/>
        <v>-</v>
      </c>
      <c r="AV579" s="1" t="str">
        <f t="shared" si="383"/>
        <v>-</v>
      </c>
      <c r="AW579" s="5">
        <f t="shared" ref="AW579:AW642" si="388">MATCH(MIN(AF579:AV579), AF579:AV579, 0)</f>
        <v>3</v>
      </c>
      <c r="AX579" s="1">
        <f t="shared" ref="AX579:AX642" si="389">MIN(AF579:AV579)</f>
        <v>1.7275074981469147</v>
      </c>
    </row>
    <row r="580" spans="1:50" x14ac:dyDescent="0.2">
      <c r="A580" s="4">
        <v>578</v>
      </c>
      <c r="B580" s="21">
        <v>0.39383044687597102</v>
      </c>
      <c r="C580" s="21">
        <v>1.895</v>
      </c>
      <c r="D580" s="21">
        <v>70</v>
      </c>
      <c r="E580" s="21">
        <v>20</v>
      </c>
      <c r="F580" s="21">
        <v>10</v>
      </c>
      <c r="G580" s="21">
        <v>7.6955242548605298</v>
      </c>
      <c r="H580" s="21">
        <v>6</v>
      </c>
      <c r="I580" s="21">
        <v>1500</v>
      </c>
      <c r="J580" s="21">
        <v>0.15</v>
      </c>
      <c r="K580" s="21">
        <v>37.5</v>
      </c>
      <c r="L580" s="2">
        <f t="shared" si="351"/>
        <v>3</v>
      </c>
      <c r="M580" s="2">
        <f t="shared" si="352"/>
        <v>8</v>
      </c>
      <c r="N580" s="2">
        <f t="shared" si="353"/>
        <v>9</v>
      </c>
      <c r="O580" s="2">
        <f t="shared" si="354"/>
        <v>3</v>
      </c>
      <c r="P580" s="2">
        <f t="shared" si="355"/>
        <v>3</v>
      </c>
      <c r="Q580" s="2">
        <f t="shared" si="356"/>
        <v>5</v>
      </c>
      <c r="R580" s="2">
        <f t="shared" si="357"/>
        <v>6</v>
      </c>
      <c r="S580" s="2">
        <f t="shared" si="358"/>
        <v>4</v>
      </c>
      <c r="T580" s="2">
        <f t="shared" si="359"/>
        <v>4</v>
      </c>
      <c r="U580" s="2">
        <f t="shared" si="360"/>
        <v>5</v>
      </c>
      <c r="V580" s="10">
        <f t="shared" si="361"/>
        <v>0</v>
      </c>
      <c r="W580" s="2">
        <f t="shared" si="362"/>
        <v>0</v>
      </c>
      <c r="X580" s="2">
        <f t="shared" si="363"/>
        <v>0</v>
      </c>
      <c r="Y580" s="2">
        <f t="shared" si="364"/>
        <v>0</v>
      </c>
      <c r="Z580" s="2">
        <f t="shared" si="365"/>
        <v>0</v>
      </c>
      <c r="AA580" s="2">
        <f t="shared" si="366"/>
        <v>0</v>
      </c>
      <c r="AB580" s="2">
        <f t="shared" si="367"/>
        <v>0</v>
      </c>
      <c r="AC580" s="2">
        <f t="shared" si="384"/>
        <v>9</v>
      </c>
      <c r="AD580" s="5">
        <f t="shared" si="385"/>
        <v>3</v>
      </c>
      <c r="AE580">
        <f t="shared" si="386"/>
        <v>1</v>
      </c>
      <c r="AF580" s="1" t="str">
        <f t="shared" si="368"/>
        <v>-</v>
      </c>
      <c r="AG580" s="1" t="str">
        <f t="shared" si="369"/>
        <v>-</v>
      </c>
      <c r="AH580" s="1">
        <f t="shared" si="370"/>
        <v>1.7633391007561723</v>
      </c>
      <c r="AI580" s="1" t="str">
        <f t="shared" si="371"/>
        <v>-</v>
      </c>
      <c r="AJ580" s="1" t="str">
        <f t="shared" si="372"/>
        <v>-</v>
      </c>
      <c r="AK580" s="1" t="str">
        <f t="shared" si="373"/>
        <v>-</v>
      </c>
      <c r="AL580" s="1" t="str">
        <f t="shared" si="374"/>
        <v>-</v>
      </c>
      <c r="AM580" s="1" t="str">
        <f t="shared" si="375"/>
        <v>-</v>
      </c>
      <c r="AN580" s="1" t="str">
        <f t="shared" si="376"/>
        <v>-</v>
      </c>
      <c r="AO580" s="1" t="str">
        <f t="shared" si="377"/>
        <v>-</v>
      </c>
      <c r="AP580" s="1" t="str">
        <f t="shared" si="387"/>
        <v>-</v>
      </c>
      <c r="AQ580" s="1" t="str">
        <f t="shared" si="378"/>
        <v>-</v>
      </c>
      <c r="AR580" s="1" t="str">
        <f t="shared" si="379"/>
        <v>-</v>
      </c>
      <c r="AS580" s="1" t="str">
        <f t="shared" si="380"/>
        <v>-</v>
      </c>
      <c r="AT580" s="1" t="str">
        <f t="shared" si="381"/>
        <v>-</v>
      </c>
      <c r="AU580" s="1" t="str">
        <f t="shared" si="382"/>
        <v>-</v>
      </c>
      <c r="AV580" s="1" t="str">
        <f t="shared" si="383"/>
        <v>-</v>
      </c>
      <c r="AW580" s="5">
        <f t="shared" si="388"/>
        <v>3</v>
      </c>
      <c r="AX580" s="1">
        <f t="shared" si="389"/>
        <v>1.7633391007561723</v>
      </c>
    </row>
    <row r="581" spans="1:50" x14ac:dyDescent="0.2">
      <c r="A581" s="4">
        <v>579</v>
      </c>
      <c r="B581" s="21">
        <v>0.48507284329621297</v>
      </c>
      <c r="C581" s="21">
        <v>97.245999999999995</v>
      </c>
      <c r="D581" s="21">
        <v>80</v>
      </c>
      <c r="E581" s="21">
        <v>10</v>
      </c>
      <c r="F581" s="21">
        <v>10</v>
      </c>
      <c r="G581" s="21">
        <v>9.7246335152506305</v>
      </c>
      <c r="H581" s="21">
        <v>6</v>
      </c>
      <c r="I581" s="21">
        <v>1500</v>
      </c>
      <c r="J581" s="21">
        <v>0.15</v>
      </c>
      <c r="K581" s="21">
        <v>37.5</v>
      </c>
      <c r="L581" s="2">
        <f t="shared" si="351"/>
        <v>3</v>
      </c>
      <c r="M581" s="2">
        <f t="shared" si="352"/>
        <v>6</v>
      </c>
      <c r="N581" s="2">
        <f t="shared" si="353"/>
        <v>7</v>
      </c>
      <c r="O581" s="2">
        <f t="shared" si="354"/>
        <v>3</v>
      </c>
      <c r="P581" s="2">
        <f t="shared" si="355"/>
        <v>3</v>
      </c>
      <c r="Q581" s="2">
        <f t="shared" si="356"/>
        <v>4</v>
      </c>
      <c r="R581" s="2">
        <f t="shared" si="357"/>
        <v>6</v>
      </c>
      <c r="S581" s="2">
        <f t="shared" si="358"/>
        <v>5</v>
      </c>
      <c r="T581" s="2">
        <f t="shared" si="359"/>
        <v>5</v>
      </c>
      <c r="U581" s="2">
        <f t="shared" si="360"/>
        <v>4</v>
      </c>
      <c r="V581" s="10">
        <f t="shared" si="361"/>
        <v>0</v>
      </c>
      <c r="W581" s="2">
        <f t="shared" si="362"/>
        <v>0</v>
      </c>
      <c r="X581" s="2">
        <f t="shared" si="363"/>
        <v>0</v>
      </c>
      <c r="Y581" s="2">
        <f t="shared" si="364"/>
        <v>0</v>
      </c>
      <c r="Z581" s="2">
        <f t="shared" si="365"/>
        <v>0</v>
      </c>
      <c r="AA581" s="2">
        <f t="shared" si="366"/>
        <v>0</v>
      </c>
      <c r="AB581" s="2">
        <f t="shared" si="367"/>
        <v>0</v>
      </c>
      <c r="AC581" s="2">
        <f t="shared" si="384"/>
        <v>7</v>
      </c>
      <c r="AD581" s="5">
        <f t="shared" si="385"/>
        <v>3</v>
      </c>
      <c r="AE581">
        <f t="shared" si="386"/>
        <v>1</v>
      </c>
      <c r="AF581" s="1" t="str">
        <f t="shared" si="368"/>
        <v>-</v>
      </c>
      <c r="AG581" s="1" t="str">
        <f t="shared" si="369"/>
        <v>-</v>
      </c>
      <c r="AH581" s="1">
        <f t="shared" si="370"/>
        <v>2.0013638878092568</v>
      </c>
      <c r="AI581" s="1" t="str">
        <f t="shared" si="371"/>
        <v>-</v>
      </c>
      <c r="AJ581" s="1" t="str">
        <f t="shared" si="372"/>
        <v>-</v>
      </c>
      <c r="AK581" s="1" t="str">
        <f t="shared" si="373"/>
        <v>-</v>
      </c>
      <c r="AL581" s="1" t="str">
        <f t="shared" si="374"/>
        <v>-</v>
      </c>
      <c r="AM581" s="1" t="str">
        <f t="shared" si="375"/>
        <v>-</v>
      </c>
      <c r="AN581" s="1" t="str">
        <f t="shared" si="376"/>
        <v>-</v>
      </c>
      <c r="AO581" s="1" t="str">
        <f t="shared" si="377"/>
        <v>-</v>
      </c>
      <c r="AP581" s="1" t="str">
        <f t="shared" si="387"/>
        <v>-</v>
      </c>
      <c r="AQ581" s="1" t="str">
        <f t="shared" si="378"/>
        <v>-</v>
      </c>
      <c r="AR581" s="1" t="str">
        <f t="shared" si="379"/>
        <v>-</v>
      </c>
      <c r="AS581" s="1" t="str">
        <f t="shared" si="380"/>
        <v>-</v>
      </c>
      <c r="AT581" s="1" t="str">
        <f t="shared" si="381"/>
        <v>-</v>
      </c>
      <c r="AU581" s="1" t="str">
        <f t="shared" si="382"/>
        <v>-</v>
      </c>
      <c r="AV581" s="1" t="str">
        <f t="shared" si="383"/>
        <v>-</v>
      </c>
      <c r="AW581" s="5">
        <f t="shared" si="388"/>
        <v>3</v>
      </c>
      <c r="AX581" s="1">
        <f t="shared" si="389"/>
        <v>2.0013638878092568</v>
      </c>
    </row>
    <row r="582" spans="1:50" x14ac:dyDescent="0.2">
      <c r="A582" s="4">
        <v>580</v>
      </c>
      <c r="B582" s="21">
        <v>0.51785700922932498</v>
      </c>
      <c r="C582" s="21">
        <v>12.731</v>
      </c>
      <c r="D582" s="21">
        <v>39</v>
      </c>
      <c r="E582" s="21">
        <v>46</v>
      </c>
      <c r="F582" s="21">
        <v>15</v>
      </c>
      <c r="G582" s="21">
        <v>5.7290363922662202</v>
      </c>
      <c r="H582" s="21">
        <v>6</v>
      </c>
      <c r="I582" s="21">
        <v>1500</v>
      </c>
      <c r="J582" s="21">
        <v>185</v>
      </c>
      <c r="K582" s="21">
        <v>12.5</v>
      </c>
      <c r="L582" s="2">
        <f t="shared" si="351"/>
        <v>3</v>
      </c>
      <c r="M582" s="2">
        <f t="shared" si="352"/>
        <v>6</v>
      </c>
      <c r="N582" s="2">
        <f t="shared" si="353"/>
        <v>7</v>
      </c>
      <c r="O582" s="2">
        <f t="shared" si="354"/>
        <v>4</v>
      </c>
      <c r="P582" s="2">
        <f t="shared" si="355"/>
        <v>6</v>
      </c>
      <c r="Q582" s="2">
        <f t="shared" si="356"/>
        <v>6</v>
      </c>
      <c r="R582" s="2">
        <f t="shared" si="357"/>
        <v>3</v>
      </c>
      <c r="S582" s="2">
        <f t="shared" si="358"/>
        <v>3</v>
      </c>
      <c r="T582" s="2">
        <f t="shared" si="359"/>
        <v>3</v>
      </c>
      <c r="U582" s="2">
        <f t="shared" si="360"/>
        <v>3</v>
      </c>
      <c r="V582" s="10">
        <f t="shared" si="361"/>
        <v>0</v>
      </c>
      <c r="W582" s="2">
        <f t="shared" si="362"/>
        <v>0</v>
      </c>
      <c r="X582" s="2">
        <f t="shared" si="363"/>
        <v>0</v>
      </c>
      <c r="Y582" s="2">
        <f t="shared" si="364"/>
        <v>0</v>
      </c>
      <c r="Z582" s="2">
        <f t="shared" si="365"/>
        <v>0</v>
      </c>
      <c r="AA582" s="2">
        <f t="shared" si="366"/>
        <v>0</v>
      </c>
      <c r="AB582" s="2">
        <f t="shared" si="367"/>
        <v>0</v>
      </c>
      <c r="AC582" s="2">
        <f t="shared" si="384"/>
        <v>7</v>
      </c>
      <c r="AD582" s="5">
        <f t="shared" si="385"/>
        <v>3</v>
      </c>
      <c r="AE582">
        <f t="shared" si="386"/>
        <v>1</v>
      </c>
      <c r="AF582" s="1" t="str">
        <f t="shared" si="368"/>
        <v>-</v>
      </c>
      <c r="AG582" s="1" t="str">
        <f t="shared" si="369"/>
        <v>-</v>
      </c>
      <c r="AH582" s="1">
        <f t="shared" si="370"/>
        <v>2.9725902627639704</v>
      </c>
      <c r="AI582" s="1" t="str">
        <f t="shared" si="371"/>
        <v>-</v>
      </c>
      <c r="AJ582" s="1" t="str">
        <f t="shared" si="372"/>
        <v>-</v>
      </c>
      <c r="AK582" s="1" t="str">
        <f t="shared" si="373"/>
        <v>-</v>
      </c>
      <c r="AL582" s="1" t="str">
        <f t="shared" si="374"/>
        <v>-</v>
      </c>
      <c r="AM582" s="1" t="str">
        <f t="shared" si="375"/>
        <v>-</v>
      </c>
      <c r="AN582" s="1" t="str">
        <f t="shared" si="376"/>
        <v>-</v>
      </c>
      <c r="AO582" s="1" t="str">
        <f t="shared" si="377"/>
        <v>-</v>
      </c>
      <c r="AP582" s="1" t="str">
        <f t="shared" si="387"/>
        <v>-</v>
      </c>
      <c r="AQ582" s="1" t="str">
        <f t="shared" si="378"/>
        <v>-</v>
      </c>
      <c r="AR582" s="1" t="str">
        <f t="shared" si="379"/>
        <v>-</v>
      </c>
      <c r="AS582" s="1" t="str">
        <f t="shared" si="380"/>
        <v>-</v>
      </c>
      <c r="AT582" s="1" t="str">
        <f t="shared" si="381"/>
        <v>-</v>
      </c>
      <c r="AU582" s="1" t="str">
        <f t="shared" si="382"/>
        <v>-</v>
      </c>
      <c r="AV582" s="1" t="str">
        <f t="shared" si="383"/>
        <v>-</v>
      </c>
      <c r="AW582" s="5">
        <f t="shared" si="388"/>
        <v>3</v>
      </c>
      <c r="AX582" s="1">
        <f t="shared" si="389"/>
        <v>2.9725902627639704</v>
      </c>
    </row>
    <row r="583" spans="1:50" x14ac:dyDescent="0.2">
      <c r="A583" s="4">
        <v>581</v>
      </c>
      <c r="B583" s="21">
        <v>0.58674567548181</v>
      </c>
      <c r="C583" s="21">
        <v>2.12</v>
      </c>
      <c r="D583" s="21">
        <v>8</v>
      </c>
      <c r="E583" s="21">
        <v>2</v>
      </c>
      <c r="F583" s="21">
        <v>90</v>
      </c>
      <c r="G583" s="21">
        <v>4.5507551710630798</v>
      </c>
      <c r="H583" s="21">
        <v>6</v>
      </c>
      <c r="I583" s="21">
        <v>1500</v>
      </c>
      <c r="J583" s="21">
        <v>185</v>
      </c>
      <c r="K583" s="21">
        <v>12.5</v>
      </c>
      <c r="L583" s="2">
        <f t="shared" si="351"/>
        <v>2</v>
      </c>
      <c r="M583" s="2">
        <f t="shared" si="352"/>
        <v>4</v>
      </c>
      <c r="N583" s="2">
        <f t="shared" si="353"/>
        <v>5</v>
      </c>
      <c r="O583" s="2">
        <f t="shared" si="354"/>
        <v>3</v>
      </c>
      <c r="P583" s="2">
        <f t="shared" si="355"/>
        <v>4</v>
      </c>
      <c r="Q583" s="2">
        <f t="shared" si="356"/>
        <v>4</v>
      </c>
      <c r="R583" s="2">
        <f t="shared" si="357"/>
        <v>3</v>
      </c>
      <c r="S583" s="2">
        <f t="shared" si="358"/>
        <v>4</v>
      </c>
      <c r="T583" s="2">
        <f t="shared" si="359"/>
        <v>4</v>
      </c>
      <c r="U583" s="2">
        <f t="shared" si="360"/>
        <v>2</v>
      </c>
      <c r="V583" s="10">
        <f t="shared" si="361"/>
        <v>0</v>
      </c>
      <c r="W583" s="2">
        <f t="shared" si="362"/>
        <v>0</v>
      </c>
      <c r="X583" s="2">
        <f t="shared" si="363"/>
        <v>0</v>
      </c>
      <c r="Y583" s="2">
        <f t="shared" si="364"/>
        <v>0</v>
      </c>
      <c r="Z583" s="2">
        <f t="shared" si="365"/>
        <v>0</v>
      </c>
      <c r="AA583" s="2">
        <f t="shared" si="366"/>
        <v>0</v>
      </c>
      <c r="AB583" s="2">
        <f t="shared" si="367"/>
        <v>0</v>
      </c>
      <c r="AC583" s="2">
        <f t="shared" si="384"/>
        <v>5</v>
      </c>
      <c r="AD583" s="5">
        <f t="shared" si="385"/>
        <v>3</v>
      </c>
      <c r="AE583">
        <f t="shared" si="386"/>
        <v>1</v>
      </c>
      <c r="AF583" s="1" t="str">
        <f t="shared" si="368"/>
        <v>-</v>
      </c>
      <c r="AG583" s="1" t="str">
        <f t="shared" si="369"/>
        <v>-</v>
      </c>
      <c r="AH583" s="1">
        <f t="shared" si="370"/>
        <v>2.8368905787481369</v>
      </c>
      <c r="AI583" s="1" t="str">
        <f t="shared" si="371"/>
        <v>-</v>
      </c>
      <c r="AJ583" s="1" t="str">
        <f t="shared" si="372"/>
        <v>-</v>
      </c>
      <c r="AK583" s="1" t="str">
        <f t="shared" si="373"/>
        <v>-</v>
      </c>
      <c r="AL583" s="1" t="str">
        <f t="shared" si="374"/>
        <v>-</v>
      </c>
      <c r="AM583" s="1" t="str">
        <f t="shared" si="375"/>
        <v>-</v>
      </c>
      <c r="AN583" s="1" t="str">
        <f t="shared" si="376"/>
        <v>-</v>
      </c>
      <c r="AO583" s="1" t="str">
        <f t="shared" si="377"/>
        <v>-</v>
      </c>
      <c r="AP583" s="1" t="str">
        <f t="shared" si="387"/>
        <v>-</v>
      </c>
      <c r="AQ583" s="1" t="str">
        <f t="shared" si="378"/>
        <v>-</v>
      </c>
      <c r="AR583" s="1" t="str">
        <f t="shared" si="379"/>
        <v>-</v>
      </c>
      <c r="AS583" s="1" t="str">
        <f t="shared" si="380"/>
        <v>-</v>
      </c>
      <c r="AT583" s="1" t="str">
        <f t="shared" si="381"/>
        <v>-</v>
      </c>
      <c r="AU583" s="1" t="str">
        <f t="shared" si="382"/>
        <v>-</v>
      </c>
      <c r="AV583" s="1" t="str">
        <f t="shared" si="383"/>
        <v>-</v>
      </c>
      <c r="AW583" s="5">
        <f t="shared" si="388"/>
        <v>3</v>
      </c>
      <c r="AX583" s="1">
        <f t="shared" si="389"/>
        <v>2.8368905787481369</v>
      </c>
    </row>
    <row r="584" spans="1:50" x14ac:dyDescent="0.2">
      <c r="A584" s="4">
        <v>582</v>
      </c>
      <c r="B584" s="21">
        <v>0.55671823422481603</v>
      </c>
      <c r="C584" s="21">
        <v>4.1550000000000002</v>
      </c>
      <c r="D584" s="21">
        <v>46</v>
      </c>
      <c r="E584" s="21">
        <v>9</v>
      </c>
      <c r="F584" s="21">
        <v>45</v>
      </c>
      <c r="G584" s="21">
        <v>5.4010609977837198</v>
      </c>
      <c r="H584" s="21">
        <v>6</v>
      </c>
      <c r="I584" s="21">
        <v>1500</v>
      </c>
      <c r="J584" s="21">
        <v>0.15</v>
      </c>
      <c r="K584" s="21">
        <v>37.5</v>
      </c>
      <c r="L584" s="2">
        <f t="shared" si="351"/>
        <v>4</v>
      </c>
      <c r="M584" s="2">
        <f t="shared" si="352"/>
        <v>6</v>
      </c>
      <c r="N584" s="2">
        <f t="shared" si="353"/>
        <v>7</v>
      </c>
      <c r="O584" s="2">
        <f t="shared" si="354"/>
        <v>4</v>
      </c>
      <c r="P584" s="2">
        <f t="shared" si="355"/>
        <v>4</v>
      </c>
      <c r="Q584" s="2">
        <f t="shared" si="356"/>
        <v>5</v>
      </c>
      <c r="R584" s="2">
        <f t="shared" si="357"/>
        <v>3</v>
      </c>
      <c r="S584" s="2">
        <f t="shared" si="358"/>
        <v>5</v>
      </c>
      <c r="T584" s="2">
        <f t="shared" si="359"/>
        <v>5</v>
      </c>
      <c r="U584" s="2">
        <f t="shared" si="360"/>
        <v>5</v>
      </c>
      <c r="V584" s="10">
        <f t="shared" si="361"/>
        <v>0</v>
      </c>
      <c r="W584" s="2">
        <f t="shared" si="362"/>
        <v>0</v>
      </c>
      <c r="X584" s="2">
        <f t="shared" si="363"/>
        <v>0</v>
      </c>
      <c r="Y584" s="2">
        <f t="shared" si="364"/>
        <v>0</v>
      </c>
      <c r="Z584" s="2">
        <f t="shared" si="365"/>
        <v>0</v>
      </c>
      <c r="AA584" s="2">
        <f t="shared" si="366"/>
        <v>0</v>
      </c>
      <c r="AB584" s="2">
        <f t="shared" si="367"/>
        <v>0</v>
      </c>
      <c r="AC584" s="2">
        <f t="shared" si="384"/>
        <v>7</v>
      </c>
      <c r="AD584" s="5">
        <f t="shared" si="385"/>
        <v>3</v>
      </c>
      <c r="AE584">
        <f t="shared" si="386"/>
        <v>1</v>
      </c>
      <c r="AF584" s="1" t="str">
        <f t="shared" si="368"/>
        <v>-</v>
      </c>
      <c r="AG584" s="1" t="str">
        <f t="shared" si="369"/>
        <v>-</v>
      </c>
      <c r="AH584" s="1">
        <f t="shared" si="370"/>
        <v>1.8830151053910948</v>
      </c>
      <c r="AI584" s="1" t="str">
        <f t="shared" si="371"/>
        <v>-</v>
      </c>
      <c r="AJ584" s="1" t="str">
        <f t="shared" si="372"/>
        <v>-</v>
      </c>
      <c r="AK584" s="1" t="str">
        <f t="shared" si="373"/>
        <v>-</v>
      </c>
      <c r="AL584" s="1" t="str">
        <f t="shared" si="374"/>
        <v>-</v>
      </c>
      <c r="AM584" s="1" t="str">
        <f t="shared" si="375"/>
        <v>-</v>
      </c>
      <c r="AN584" s="1" t="str">
        <f t="shared" si="376"/>
        <v>-</v>
      </c>
      <c r="AO584" s="1" t="str">
        <f t="shared" si="377"/>
        <v>-</v>
      </c>
      <c r="AP584" s="1" t="str">
        <f t="shared" si="387"/>
        <v>-</v>
      </c>
      <c r="AQ584" s="1" t="str">
        <f t="shared" si="378"/>
        <v>-</v>
      </c>
      <c r="AR584" s="1" t="str">
        <f t="shared" si="379"/>
        <v>-</v>
      </c>
      <c r="AS584" s="1" t="str">
        <f t="shared" si="380"/>
        <v>-</v>
      </c>
      <c r="AT584" s="1" t="str">
        <f t="shared" si="381"/>
        <v>-</v>
      </c>
      <c r="AU584" s="1" t="str">
        <f t="shared" si="382"/>
        <v>-</v>
      </c>
      <c r="AV584" s="1" t="str">
        <f t="shared" si="383"/>
        <v>-</v>
      </c>
      <c r="AW584" s="5">
        <f t="shared" si="388"/>
        <v>3</v>
      </c>
      <c r="AX584" s="1">
        <f t="shared" si="389"/>
        <v>1.8830151053910948</v>
      </c>
    </row>
    <row r="585" spans="1:50" x14ac:dyDescent="0.2">
      <c r="A585" s="4">
        <v>583</v>
      </c>
      <c r="B585" s="21">
        <v>0.44228934364128297</v>
      </c>
      <c r="C585" s="21">
        <v>4.202</v>
      </c>
      <c r="D585" s="21">
        <v>44</v>
      </c>
      <c r="E585" s="21">
        <v>26</v>
      </c>
      <c r="F585" s="21">
        <v>30</v>
      </c>
      <c r="G585" s="21">
        <v>8.3194884847778798</v>
      </c>
      <c r="H585" s="21">
        <v>6</v>
      </c>
      <c r="I585" s="21">
        <v>1500</v>
      </c>
      <c r="J585" s="21">
        <v>0.15</v>
      </c>
      <c r="K585" s="21">
        <v>37.5</v>
      </c>
      <c r="L585" s="2">
        <f t="shared" si="351"/>
        <v>4</v>
      </c>
      <c r="M585" s="2">
        <f t="shared" si="352"/>
        <v>6</v>
      </c>
      <c r="N585" s="2">
        <f t="shared" si="353"/>
        <v>8</v>
      </c>
      <c r="O585" s="2">
        <f t="shared" si="354"/>
        <v>4</v>
      </c>
      <c r="P585" s="2">
        <f t="shared" si="355"/>
        <v>4</v>
      </c>
      <c r="Q585" s="2">
        <f t="shared" si="356"/>
        <v>6</v>
      </c>
      <c r="R585" s="2">
        <f t="shared" si="357"/>
        <v>3</v>
      </c>
      <c r="S585" s="2">
        <f t="shared" si="358"/>
        <v>4</v>
      </c>
      <c r="T585" s="2">
        <f t="shared" si="359"/>
        <v>4</v>
      </c>
      <c r="U585" s="2">
        <f t="shared" si="360"/>
        <v>5</v>
      </c>
      <c r="V585" s="10">
        <f t="shared" si="361"/>
        <v>0</v>
      </c>
      <c r="W585" s="2">
        <f t="shared" si="362"/>
        <v>0</v>
      </c>
      <c r="X585" s="2">
        <f t="shared" si="363"/>
        <v>0</v>
      </c>
      <c r="Y585" s="2">
        <f t="shared" si="364"/>
        <v>0</v>
      </c>
      <c r="Z585" s="2">
        <f t="shared" si="365"/>
        <v>0</v>
      </c>
      <c r="AA585" s="2">
        <f t="shared" si="366"/>
        <v>0</v>
      </c>
      <c r="AB585" s="2">
        <f t="shared" si="367"/>
        <v>0</v>
      </c>
      <c r="AC585" s="2">
        <f t="shared" si="384"/>
        <v>8</v>
      </c>
      <c r="AD585" s="5">
        <f t="shared" si="385"/>
        <v>3</v>
      </c>
      <c r="AE585">
        <f t="shared" si="386"/>
        <v>1</v>
      </c>
      <c r="AF585" s="1" t="str">
        <f t="shared" si="368"/>
        <v>-</v>
      </c>
      <c r="AG585" s="1" t="str">
        <f t="shared" si="369"/>
        <v>-</v>
      </c>
      <c r="AH585" s="1">
        <f t="shared" si="370"/>
        <v>1.8792636749956724</v>
      </c>
      <c r="AI585" s="1" t="str">
        <f t="shared" si="371"/>
        <v>-</v>
      </c>
      <c r="AJ585" s="1" t="str">
        <f t="shared" si="372"/>
        <v>-</v>
      </c>
      <c r="AK585" s="1" t="str">
        <f t="shared" si="373"/>
        <v>-</v>
      </c>
      <c r="AL585" s="1" t="str">
        <f t="shared" si="374"/>
        <v>-</v>
      </c>
      <c r="AM585" s="1" t="str">
        <f t="shared" si="375"/>
        <v>-</v>
      </c>
      <c r="AN585" s="1" t="str">
        <f t="shared" si="376"/>
        <v>-</v>
      </c>
      <c r="AO585" s="1" t="str">
        <f t="shared" si="377"/>
        <v>-</v>
      </c>
      <c r="AP585" s="1" t="str">
        <f t="shared" si="387"/>
        <v>-</v>
      </c>
      <c r="AQ585" s="1" t="str">
        <f t="shared" si="378"/>
        <v>-</v>
      </c>
      <c r="AR585" s="1" t="str">
        <f t="shared" si="379"/>
        <v>-</v>
      </c>
      <c r="AS585" s="1" t="str">
        <f t="shared" si="380"/>
        <v>-</v>
      </c>
      <c r="AT585" s="1" t="str">
        <f t="shared" si="381"/>
        <v>-</v>
      </c>
      <c r="AU585" s="1" t="str">
        <f t="shared" si="382"/>
        <v>-</v>
      </c>
      <c r="AV585" s="1" t="str">
        <f t="shared" si="383"/>
        <v>-</v>
      </c>
      <c r="AW585" s="5">
        <f t="shared" si="388"/>
        <v>3</v>
      </c>
      <c r="AX585" s="1">
        <f t="shared" si="389"/>
        <v>1.8792636749956724</v>
      </c>
    </row>
    <row r="586" spans="1:50" x14ac:dyDescent="0.2">
      <c r="A586" s="4">
        <v>584</v>
      </c>
      <c r="B586" s="21">
        <v>0.52198084655183996</v>
      </c>
      <c r="C586" s="21">
        <v>28.210999999999999</v>
      </c>
      <c r="D586" s="21">
        <v>28</v>
      </c>
      <c r="E586" s="21">
        <v>49</v>
      </c>
      <c r="F586" s="21">
        <v>23</v>
      </c>
      <c r="G586" s="21">
        <v>9.9742490763791896</v>
      </c>
      <c r="H586" s="21">
        <v>7</v>
      </c>
      <c r="I586" s="21">
        <v>1500</v>
      </c>
      <c r="J586" s="21">
        <v>0.15</v>
      </c>
      <c r="K586" s="21">
        <v>37.5</v>
      </c>
      <c r="L586" s="2">
        <f t="shared" si="351"/>
        <v>4</v>
      </c>
      <c r="M586" s="2">
        <f t="shared" si="352"/>
        <v>6</v>
      </c>
      <c r="N586" s="2">
        <f t="shared" si="353"/>
        <v>7</v>
      </c>
      <c r="O586" s="2">
        <f t="shared" si="354"/>
        <v>6</v>
      </c>
      <c r="P586" s="2">
        <f t="shared" si="355"/>
        <v>6</v>
      </c>
      <c r="Q586" s="2">
        <f t="shared" si="356"/>
        <v>5</v>
      </c>
      <c r="R586" s="2">
        <f t="shared" si="357"/>
        <v>3</v>
      </c>
      <c r="S586" s="2">
        <f t="shared" si="358"/>
        <v>3</v>
      </c>
      <c r="T586" s="2">
        <f t="shared" si="359"/>
        <v>3</v>
      </c>
      <c r="U586" s="2">
        <f t="shared" si="360"/>
        <v>4</v>
      </c>
      <c r="V586" s="10">
        <f t="shared" si="361"/>
        <v>0</v>
      </c>
      <c r="W586" s="2">
        <f t="shared" si="362"/>
        <v>0</v>
      </c>
      <c r="X586" s="2">
        <f t="shared" si="363"/>
        <v>0</v>
      </c>
      <c r="Y586" s="2">
        <f t="shared" si="364"/>
        <v>0</v>
      </c>
      <c r="Z586" s="2">
        <f t="shared" si="365"/>
        <v>0</v>
      </c>
      <c r="AA586" s="2">
        <f t="shared" si="366"/>
        <v>0</v>
      </c>
      <c r="AB586" s="2">
        <f t="shared" si="367"/>
        <v>0</v>
      </c>
      <c r="AC586" s="2">
        <f t="shared" si="384"/>
        <v>7</v>
      </c>
      <c r="AD586" s="5">
        <f t="shared" si="385"/>
        <v>3</v>
      </c>
      <c r="AE586">
        <f t="shared" si="386"/>
        <v>1</v>
      </c>
      <c r="AF586" s="1" t="str">
        <f t="shared" si="368"/>
        <v>-</v>
      </c>
      <c r="AG586" s="1" t="str">
        <f t="shared" si="369"/>
        <v>-</v>
      </c>
      <c r="AH586" s="1">
        <f t="shared" si="370"/>
        <v>2.0129692398416892</v>
      </c>
      <c r="AI586" s="1" t="str">
        <f t="shared" si="371"/>
        <v>-</v>
      </c>
      <c r="AJ586" s="1" t="str">
        <f t="shared" si="372"/>
        <v>-</v>
      </c>
      <c r="AK586" s="1" t="str">
        <f t="shared" si="373"/>
        <v>-</v>
      </c>
      <c r="AL586" s="1" t="str">
        <f t="shared" si="374"/>
        <v>-</v>
      </c>
      <c r="AM586" s="1" t="str">
        <f t="shared" si="375"/>
        <v>-</v>
      </c>
      <c r="AN586" s="1" t="str">
        <f t="shared" si="376"/>
        <v>-</v>
      </c>
      <c r="AO586" s="1" t="str">
        <f t="shared" si="377"/>
        <v>-</v>
      </c>
      <c r="AP586" s="1" t="str">
        <f t="shared" si="387"/>
        <v>-</v>
      </c>
      <c r="AQ586" s="1" t="str">
        <f t="shared" si="378"/>
        <v>-</v>
      </c>
      <c r="AR586" s="1" t="str">
        <f t="shared" si="379"/>
        <v>-</v>
      </c>
      <c r="AS586" s="1" t="str">
        <f t="shared" si="380"/>
        <v>-</v>
      </c>
      <c r="AT586" s="1" t="str">
        <f t="shared" si="381"/>
        <v>-</v>
      </c>
      <c r="AU586" s="1" t="str">
        <f t="shared" si="382"/>
        <v>-</v>
      </c>
      <c r="AV586" s="1" t="str">
        <f t="shared" si="383"/>
        <v>-</v>
      </c>
      <c r="AW586" s="5">
        <f t="shared" si="388"/>
        <v>3</v>
      </c>
      <c r="AX586" s="1">
        <f t="shared" si="389"/>
        <v>2.0129692398416892</v>
      </c>
    </row>
    <row r="587" spans="1:50" x14ac:dyDescent="0.2">
      <c r="A587" s="4">
        <v>585</v>
      </c>
      <c r="B587" s="21">
        <v>0.35817919233037798</v>
      </c>
      <c r="C587" s="21">
        <v>1.4079999999999999</v>
      </c>
      <c r="D587" s="21">
        <v>68</v>
      </c>
      <c r="E587" s="21">
        <v>27</v>
      </c>
      <c r="F587" s="21">
        <v>5</v>
      </c>
      <c r="G587" s="21">
        <v>9.5740605117792104</v>
      </c>
      <c r="H587" s="21">
        <v>6</v>
      </c>
      <c r="I587" s="21">
        <v>1500</v>
      </c>
      <c r="J587" s="21">
        <v>0.15</v>
      </c>
      <c r="K587" s="21">
        <v>37.5</v>
      </c>
      <c r="L587" s="2">
        <f t="shared" si="351"/>
        <v>4</v>
      </c>
      <c r="M587" s="2">
        <f t="shared" si="352"/>
        <v>8</v>
      </c>
      <c r="N587" s="2">
        <f t="shared" si="353"/>
        <v>10</v>
      </c>
      <c r="O587" s="2">
        <f t="shared" si="354"/>
        <v>3</v>
      </c>
      <c r="P587" s="2">
        <f t="shared" si="355"/>
        <v>3</v>
      </c>
      <c r="Q587" s="2">
        <f t="shared" si="356"/>
        <v>5</v>
      </c>
      <c r="R587" s="2">
        <f t="shared" si="357"/>
        <v>6</v>
      </c>
      <c r="S587" s="2">
        <f t="shared" si="358"/>
        <v>4</v>
      </c>
      <c r="T587" s="2">
        <f t="shared" si="359"/>
        <v>4</v>
      </c>
      <c r="U587" s="2">
        <f t="shared" si="360"/>
        <v>5</v>
      </c>
      <c r="V587" s="10">
        <f t="shared" si="361"/>
        <v>0</v>
      </c>
      <c r="W587" s="2">
        <f t="shared" si="362"/>
        <v>0</v>
      </c>
      <c r="X587" s="2">
        <f t="shared" si="363"/>
        <v>0</v>
      </c>
      <c r="Y587" s="2">
        <f t="shared" si="364"/>
        <v>0</v>
      </c>
      <c r="Z587" s="2">
        <f t="shared" si="365"/>
        <v>0</v>
      </c>
      <c r="AA587" s="2">
        <f t="shared" si="366"/>
        <v>0</v>
      </c>
      <c r="AB587" s="2">
        <f t="shared" si="367"/>
        <v>0</v>
      </c>
      <c r="AC587" s="2">
        <f t="shared" si="384"/>
        <v>10</v>
      </c>
      <c r="AD587" s="5">
        <f t="shared" si="385"/>
        <v>3</v>
      </c>
      <c r="AE587">
        <f t="shared" si="386"/>
        <v>1</v>
      </c>
      <c r="AF587" s="1" t="str">
        <f t="shared" si="368"/>
        <v>-</v>
      </c>
      <c r="AG587" s="1" t="str">
        <f t="shared" si="369"/>
        <v>-</v>
      </c>
      <c r="AH587" s="1">
        <f t="shared" si="370"/>
        <v>1.7481865843816513</v>
      </c>
      <c r="AI587" s="1" t="str">
        <f t="shared" si="371"/>
        <v>-</v>
      </c>
      <c r="AJ587" s="1" t="str">
        <f t="shared" si="372"/>
        <v>-</v>
      </c>
      <c r="AK587" s="1" t="str">
        <f t="shared" si="373"/>
        <v>-</v>
      </c>
      <c r="AL587" s="1" t="str">
        <f t="shared" si="374"/>
        <v>-</v>
      </c>
      <c r="AM587" s="1" t="str">
        <f t="shared" si="375"/>
        <v>-</v>
      </c>
      <c r="AN587" s="1" t="str">
        <f t="shared" si="376"/>
        <v>-</v>
      </c>
      <c r="AO587" s="1" t="str">
        <f t="shared" si="377"/>
        <v>-</v>
      </c>
      <c r="AP587" s="1" t="str">
        <f t="shared" si="387"/>
        <v>-</v>
      </c>
      <c r="AQ587" s="1" t="str">
        <f t="shared" si="378"/>
        <v>-</v>
      </c>
      <c r="AR587" s="1" t="str">
        <f t="shared" si="379"/>
        <v>-</v>
      </c>
      <c r="AS587" s="1" t="str">
        <f t="shared" si="380"/>
        <v>-</v>
      </c>
      <c r="AT587" s="1" t="str">
        <f t="shared" si="381"/>
        <v>-</v>
      </c>
      <c r="AU587" s="1" t="str">
        <f t="shared" si="382"/>
        <v>-</v>
      </c>
      <c r="AV587" s="1" t="str">
        <f t="shared" si="383"/>
        <v>-</v>
      </c>
      <c r="AW587" s="5">
        <f t="shared" si="388"/>
        <v>3</v>
      </c>
      <c r="AX587" s="1">
        <f t="shared" si="389"/>
        <v>1.7481865843816513</v>
      </c>
    </row>
    <row r="588" spans="1:50" x14ac:dyDescent="0.2">
      <c r="A588" s="4">
        <v>586</v>
      </c>
      <c r="B588" s="21">
        <v>0.22640224137666001</v>
      </c>
      <c r="C588" s="21">
        <v>190.256</v>
      </c>
      <c r="D588" s="21">
        <v>74</v>
      </c>
      <c r="E588" s="21">
        <v>15</v>
      </c>
      <c r="F588" s="21">
        <v>11</v>
      </c>
      <c r="G588" s="21">
        <v>13.4532081928075</v>
      </c>
      <c r="H588" s="21">
        <v>7</v>
      </c>
      <c r="I588" s="21">
        <v>1500</v>
      </c>
      <c r="J588" s="21">
        <v>0.15</v>
      </c>
      <c r="K588" s="21">
        <v>37.5</v>
      </c>
      <c r="L588" s="2">
        <f t="shared" si="351"/>
        <v>4</v>
      </c>
      <c r="M588" s="2">
        <f t="shared" si="352"/>
        <v>6</v>
      </c>
      <c r="N588" s="2">
        <f t="shared" si="353"/>
        <v>5</v>
      </c>
      <c r="O588" s="2">
        <f t="shared" si="354"/>
        <v>4</v>
      </c>
      <c r="P588" s="2">
        <f t="shared" si="355"/>
        <v>3</v>
      </c>
      <c r="Q588" s="2">
        <f t="shared" si="356"/>
        <v>2</v>
      </c>
      <c r="R588" s="2">
        <f t="shared" si="357"/>
        <v>6</v>
      </c>
      <c r="S588" s="2">
        <f t="shared" si="358"/>
        <v>3</v>
      </c>
      <c r="T588" s="2">
        <f t="shared" si="359"/>
        <v>3</v>
      </c>
      <c r="U588" s="2">
        <f t="shared" si="360"/>
        <v>3</v>
      </c>
      <c r="V588" s="10">
        <f t="shared" si="361"/>
        <v>0</v>
      </c>
      <c r="W588" s="2">
        <f t="shared" si="362"/>
        <v>0</v>
      </c>
      <c r="X588" s="2">
        <f t="shared" si="363"/>
        <v>0</v>
      </c>
      <c r="Y588" s="2">
        <f t="shared" si="364"/>
        <v>0</v>
      </c>
      <c r="Z588" s="2">
        <f t="shared" si="365"/>
        <v>0</v>
      </c>
      <c r="AA588" s="2">
        <f t="shared" si="366"/>
        <v>0</v>
      </c>
      <c r="AB588" s="2">
        <f t="shared" si="367"/>
        <v>0</v>
      </c>
      <c r="AC588" s="2">
        <f t="shared" si="384"/>
        <v>6</v>
      </c>
      <c r="AD588" s="5">
        <f t="shared" si="385"/>
        <v>2</v>
      </c>
      <c r="AE588">
        <f t="shared" si="386"/>
        <v>2</v>
      </c>
      <c r="AF588" s="1" t="str">
        <f t="shared" si="368"/>
        <v>-</v>
      </c>
      <c r="AG588" s="1">
        <f t="shared" si="369"/>
        <v>2.2417573951367133</v>
      </c>
      <c r="AH588" s="1" t="str">
        <f t="shared" si="370"/>
        <v>-</v>
      </c>
      <c r="AI588" s="1" t="str">
        <f t="shared" si="371"/>
        <v>-</v>
      </c>
      <c r="AJ588" s="1" t="str">
        <f t="shared" si="372"/>
        <v>-</v>
      </c>
      <c r="AK588" s="1" t="str">
        <f t="shared" si="373"/>
        <v>-</v>
      </c>
      <c r="AL588" s="1">
        <f t="shared" si="374"/>
        <v>2.3950785926751244</v>
      </c>
      <c r="AM588" s="1" t="str">
        <f t="shared" si="375"/>
        <v>-</v>
      </c>
      <c r="AN588" s="1" t="str">
        <f t="shared" si="376"/>
        <v>-</v>
      </c>
      <c r="AO588" s="1" t="str">
        <f t="shared" si="377"/>
        <v>-</v>
      </c>
      <c r="AP588" s="1" t="str">
        <f t="shared" si="387"/>
        <v>-</v>
      </c>
      <c r="AQ588" s="1" t="str">
        <f t="shared" si="378"/>
        <v>-</v>
      </c>
      <c r="AR588" s="1" t="str">
        <f t="shared" si="379"/>
        <v>-</v>
      </c>
      <c r="AS588" s="1" t="str">
        <f t="shared" si="380"/>
        <v>-</v>
      </c>
      <c r="AT588" s="1" t="str">
        <f t="shared" si="381"/>
        <v>-</v>
      </c>
      <c r="AU588" s="1" t="str">
        <f t="shared" si="382"/>
        <v>-</v>
      </c>
      <c r="AV588" s="1" t="str">
        <f t="shared" si="383"/>
        <v>-</v>
      </c>
      <c r="AW588" s="5">
        <f t="shared" si="388"/>
        <v>2</v>
      </c>
      <c r="AX588" s="1">
        <f t="shared" si="389"/>
        <v>2.2417573951367133</v>
      </c>
    </row>
    <row r="589" spans="1:50" x14ac:dyDescent="0.2">
      <c r="A589" s="4">
        <v>587</v>
      </c>
      <c r="B589" s="21">
        <v>0.51938770915571597</v>
      </c>
      <c r="C589" s="21">
        <v>7.34</v>
      </c>
      <c r="D589" s="21">
        <v>44</v>
      </c>
      <c r="E589" s="21">
        <v>13</v>
      </c>
      <c r="F589" s="21">
        <v>43</v>
      </c>
      <c r="G589" s="21">
        <v>10.2755832567968</v>
      </c>
      <c r="H589" s="21">
        <v>7</v>
      </c>
      <c r="I589" s="21">
        <v>1500</v>
      </c>
      <c r="J589" s="21">
        <v>0.15</v>
      </c>
      <c r="K589" s="21">
        <v>37.5</v>
      </c>
      <c r="L589" s="2">
        <f t="shared" si="351"/>
        <v>4</v>
      </c>
      <c r="M589" s="2">
        <f t="shared" si="352"/>
        <v>7</v>
      </c>
      <c r="N589" s="2">
        <f t="shared" si="353"/>
        <v>5</v>
      </c>
      <c r="O589" s="2">
        <f t="shared" si="354"/>
        <v>5</v>
      </c>
      <c r="P589" s="2">
        <f t="shared" si="355"/>
        <v>4</v>
      </c>
      <c r="Q589" s="2">
        <f t="shared" si="356"/>
        <v>3</v>
      </c>
      <c r="R589" s="2">
        <f t="shared" si="357"/>
        <v>3</v>
      </c>
      <c r="S589" s="2">
        <f t="shared" si="358"/>
        <v>3</v>
      </c>
      <c r="T589" s="2">
        <f t="shared" si="359"/>
        <v>3</v>
      </c>
      <c r="U589" s="2">
        <f t="shared" si="360"/>
        <v>4</v>
      </c>
      <c r="V589" s="10">
        <f t="shared" si="361"/>
        <v>0</v>
      </c>
      <c r="W589" s="2">
        <f t="shared" si="362"/>
        <v>0</v>
      </c>
      <c r="X589" s="2">
        <f t="shared" si="363"/>
        <v>0</v>
      </c>
      <c r="Y589" s="2">
        <f t="shared" si="364"/>
        <v>0</v>
      </c>
      <c r="Z589" s="2">
        <f t="shared" si="365"/>
        <v>0</v>
      </c>
      <c r="AA589" s="2">
        <f t="shared" si="366"/>
        <v>0</v>
      </c>
      <c r="AB589" s="2">
        <f t="shared" si="367"/>
        <v>0</v>
      </c>
      <c r="AC589" s="2">
        <f t="shared" si="384"/>
        <v>7</v>
      </c>
      <c r="AD589" s="5">
        <f t="shared" si="385"/>
        <v>2</v>
      </c>
      <c r="AE589">
        <f t="shared" si="386"/>
        <v>1</v>
      </c>
      <c r="AF589" s="1" t="str">
        <f t="shared" si="368"/>
        <v>-</v>
      </c>
      <c r="AG589" s="1">
        <f t="shared" si="369"/>
        <v>2.0352022610277083</v>
      </c>
      <c r="AH589" s="1" t="str">
        <f t="shared" si="370"/>
        <v>-</v>
      </c>
      <c r="AI589" s="1" t="str">
        <f t="shared" si="371"/>
        <v>-</v>
      </c>
      <c r="AJ589" s="1" t="str">
        <f t="shared" si="372"/>
        <v>-</v>
      </c>
      <c r="AK589" s="1" t="str">
        <f t="shared" si="373"/>
        <v>-</v>
      </c>
      <c r="AL589" s="1" t="str">
        <f t="shared" si="374"/>
        <v>-</v>
      </c>
      <c r="AM589" s="1" t="str">
        <f t="shared" si="375"/>
        <v>-</v>
      </c>
      <c r="AN589" s="1" t="str">
        <f t="shared" si="376"/>
        <v>-</v>
      </c>
      <c r="AO589" s="1" t="str">
        <f t="shared" si="377"/>
        <v>-</v>
      </c>
      <c r="AP589" s="1" t="str">
        <f t="shared" si="387"/>
        <v>-</v>
      </c>
      <c r="AQ589" s="1" t="str">
        <f t="shared" si="378"/>
        <v>-</v>
      </c>
      <c r="AR589" s="1" t="str">
        <f t="shared" si="379"/>
        <v>-</v>
      </c>
      <c r="AS589" s="1" t="str">
        <f t="shared" si="380"/>
        <v>-</v>
      </c>
      <c r="AT589" s="1" t="str">
        <f t="shared" si="381"/>
        <v>-</v>
      </c>
      <c r="AU589" s="1" t="str">
        <f t="shared" si="382"/>
        <v>-</v>
      </c>
      <c r="AV589" s="1" t="str">
        <f t="shared" si="383"/>
        <v>-</v>
      </c>
      <c r="AW589" s="5">
        <f t="shared" si="388"/>
        <v>2</v>
      </c>
      <c r="AX589" s="1">
        <f t="shared" si="389"/>
        <v>2.0352022610277083</v>
      </c>
    </row>
    <row r="590" spans="1:50" x14ac:dyDescent="0.2">
      <c r="A590" s="4">
        <v>588</v>
      </c>
      <c r="B590" s="21">
        <v>0.66240774832877902</v>
      </c>
      <c r="C590" s="21">
        <v>0.60799999999999998</v>
      </c>
      <c r="D590" s="21">
        <v>15</v>
      </c>
      <c r="E590" s="21">
        <v>54</v>
      </c>
      <c r="F590" s="21">
        <v>31</v>
      </c>
      <c r="G590" s="21">
        <v>5.5902417300650198</v>
      </c>
      <c r="H590" s="21">
        <v>6</v>
      </c>
      <c r="I590" s="21">
        <v>1700</v>
      </c>
      <c r="J590" s="21">
        <v>185</v>
      </c>
      <c r="K590" s="21">
        <v>12.5</v>
      </c>
      <c r="L590" s="2">
        <f t="shared" si="351"/>
        <v>2</v>
      </c>
      <c r="M590" s="2">
        <f t="shared" si="352"/>
        <v>3</v>
      </c>
      <c r="N590" s="2">
        <f t="shared" si="353"/>
        <v>4</v>
      </c>
      <c r="O590" s="2">
        <f t="shared" si="354"/>
        <v>4</v>
      </c>
      <c r="P590" s="2">
        <f t="shared" si="355"/>
        <v>6</v>
      </c>
      <c r="Q590" s="2">
        <f t="shared" si="356"/>
        <v>7</v>
      </c>
      <c r="R590" s="2">
        <f t="shared" si="357"/>
        <v>1</v>
      </c>
      <c r="S590" s="2">
        <f t="shared" si="358"/>
        <v>4</v>
      </c>
      <c r="T590" s="2">
        <f t="shared" si="359"/>
        <v>4</v>
      </c>
      <c r="U590" s="2">
        <f t="shared" si="360"/>
        <v>4</v>
      </c>
      <c r="V590" s="10">
        <f t="shared" si="361"/>
        <v>0</v>
      </c>
      <c r="W590" s="2">
        <f t="shared" si="362"/>
        <v>0</v>
      </c>
      <c r="X590" s="2">
        <f t="shared" si="363"/>
        <v>0</v>
      </c>
      <c r="Y590" s="2">
        <f t="shared" si="364"/>
        <v>0</v>
      </c>
      <c r="Z590" s="2">
        <f t="shared" si="365"/>
        <v>0</v>
      </c>
      <c r="AA590" s="2">
        <f t="shared" si="366"/>
        <v>0</v>
      </c>
      <c r="AB590" s="2">
        <f t="shared" si="367"/>
        <v>0</v>
      </c>
      <c r="AC590" s="2">
        <f t="shared" si="384"/>
        <v>7</v>
      </c>
      <c r="AD590" s="5">
        <f t="shared" si="385"/>
        <v>6</v>
      </c>
      <c r="AE590">
        <f t="shared" si="386"/>
        <v>1</v>
      </c>
      <c r="AF590" s="1" t="str">
        <f t="shared" si="368"/>
        <v>-</v>
      </c>
      <c r="AG590" s="1" t="str">
        <f t="shared" si="369"/>
        <v>-</v>
      </c>
      <c r="AH590" s="1" t="str">
        <f t="shared" si="370"/>
        <v>-</v>
      </c>
      <c r="AI590" s="1" t="str">
        <f t="shared" si="371"/>
        <v>-</v>
      </c>
      <c r="AJ590" s="1" t="str">
        <f t="shared" si="372"/>
        <v>-</v>
      </c>
      <c r="AK590" s="1">
        <f t="shared" si="373"/>
        <v>2.0000124170695202</v>
      </c>
      <c r="AL590" s="1" t="str">
        <f t="shared" si="374"/>
        <v>-</v>
      </c>
      <c r="AM590" s="1" t="str">
        <f t="shared" si="375"/>
        <v>-</v>
      </c>
      <c r="AN590" s="1" t="str">
        <f t="shared" si="376"/>
        <v>-</v>
      </c>
      <c r="AO590" s="1" t="str">
        <f t="shared" si="377"/>
        <v>-</v>
      </c>
      <c r="AP590" s="1" t="str">
        <f t="shared" si="387"/>
        <v>-</v>
      </c>
      <c r="AQ590" s="1" t="str">
        <f t="shared" si="378"/>
        <v>-</v>
      </c>
      <c r="AR590" s="1" t="str">
        <f t="shared" si="379"/>
        <v>-</v>
      </c>
      <c r="AS590" s="1" t="str">
        <f t="shared" si="380"/>
        <v>-</v>
      </c>
      <c r="AT590" s="1" t="str">
        <f t="shared" si="381"/>
        <v>-</v>
      </c>
      <c r="AU590" s="1" t="str">
        <f t="shared" si="382"/>
        <v>-</v>
      </c>
      <c r="AV590" s="1" t="str">
        <f t="shared" si="383"/>
        <v>-</v>
      </c>
      <c r="AW590" s="5">
        <f t="shared" si="388"/>
        <v>6</v>
      </c>
      <c r="AX590" s="1">
        <f t="shared" si="389"/>
        <v>2.0000124170695202</v>
      </c>
    </row>
    <row r="591" spans="1:50" x14ac:dyDescent="0.2">
      <c r="A591" s="4">
        <v>589</v>
      </c>
      <c r="B591" s="21">
        <v>0.45228903322366198</v>
      </c>
      <c r="C591" s="21">
        <v>94.962000000000003</v>
      </c>
      <c r="D591" s="21">
        <v>0</v>
      </c>
      <c r="E591" s="21">
        <v>3</v>
      </c>
      <c r="F591" s="21">
        <v>97</v>
      </c>
      <c r="G591" s="21">
        <v>13.429559119919199</v>
      </c>
      <c r="H591" s="21">
        <v>7</v>
      </c>
      <c r="I591" s="21">
        <v>1700</v>
      </c>
      <c r="J591" s="21">
        <v>185</v>
      </c>
      <c r="K591" s="21">
        <v>0</v>
      </c>
      <c r="L591" s="2">
        <f t="shared" si="351"/>
        <v>0</v>
      </c>
      <c r="M591" s="2">
        <f t="shared" si="352"/>
        <v>0</v>
      </c>
      <c r="N591" s="2">
        <f t="shared" si="353"/>
        <v>0</v>
      </c>
      <c r="O591" s="2">
        <f t="shared" si="354"/>
        <v>0</v>
      </c>
      <c r="P591" s="2">
        <f t="shared" si="355"/>
        <v>0</v>
      </c>
      <c r="Q591" s="2">
        <f t="shared" si="356"/>
        <v>0</v>
      </c>
      <c r="R591" s="2">
        <f t="shared" si="357"/>
        <v>0</v>
      </c>
      <c r="S591" s="2">
        <f t="shared" si="358"/>
        <v>0</v>
      </c>
      <c r="T591" s="2">
        <f t="shared" si="359"/>
        <v>0</v>
      </c>
      <c r="U591" s="2">
        <f t="shared" si="360"/>
        <v>0</v>
      </c>
      <c r="V591" s="10">
        <f t="shared" si="361"/>
        <v>7</v>
      </c>
      <c r="W591" s="2">
        <f t="shared" si="362"/>
        <v>6</v>
      </c>
      <c r="X591" s="2">
        <f t="shared" si="363"/>
        <v>4</v>
      </c>
      <c r="Y591" s="2">
        <f t="shared" si="364"/>
        <v>3</v>
      </c>
      <c r="Z591" s="2">
        <f t="shared" si="365"/>
        <v>3</v>
      </c>
      <c r="AA591" s="2">
        <f t="shared" si="366"/>
        <v>5</v>
      </c>
      <c r="AB591" s="2">
        <f t="shared" si="367"/>
        <v>4</v>
      </c>
      <c r="AC591" s="2">
        <f t="shared" si="384"/>
        <v>7</v>
      </c>
      <c r="AD591" s="5">
        <f t="shared" si="385"/>
        <v>11</v>
      </c>
      <c r="AE591">
        <f t="shared" si="386"/>
        <v>1</v>
      </c>
      <c r="AF591" s="1" t="str">
        <f t="shared" si="368"/>
        <v>-</v>
      </c>
      <c r="AG591" s="1" t="str">
        <f t="shared" si="369"/>
        <v>-</v>
      </c>
      <c r="AH591" s="1" t="str">
        <f t="shared" si="370"/>
        <v>-</v>
      </c>
      <c r="AI591" s="1" t="str">
        <f t="shared" si="371"/>
        <v>-</v>
      </c>
      <c r="AJ591" s="1" t="str">
        <f t="shared" si="372"/>
        <v>-</v>
      </c>
      <c r="AK591" s="1" t="str">
        <f t="shared" si="373"/>
        <v>-</v>
      </c>
      <c r="AL591" s="1" t="str">
        <f t="shared" si="374"/>
        <v>-</v>
      </c>
      <c r="AM591" s="1" t="str">
        <f t="shared" si="375"/>
        <v>-</v>
      </c>
      <c r="AN591" s="1" t="str">
        <f t="shared" si="376"/>
        <v>-</v>
      </c>
      <c r="AO591" s="1" t="str">
        <f t="shared" si="377"/>
        <v>-</v>
      </c>
      <c r="AP591" s="1">
        <f t="shared" si="387"/>
        <v>2.0707440081344983</v>
      </c>
      <c r="AQ591" s="1" t="str">
        <f t="shared" si="378"/>
        <v>-</v>
      </c>
      <c r="AR591" s="1" t="str">
        <f t="shared" si="379"/>
        <v>-</v>
      </c>
      <c r="AS591" s="1" t="str">
        <f t="shared" si="380"/>
        <v>-</v>
      </c>
      <c r="AT591" s="1" t="str">
        <f t="shared" si="381"/>
        <v>-</v>
      </c>
      <c r="AU591" s="1" t="str">
        <f t="shared" si="382"/>
        <v>-</v>
      </c>
      <c r="AV591" s="1" t="str">
        <f t="shared" si="383"/>
        <v>-</v>
      </c>
      <c r="AW591" s="5">
        <f t="shared" si="388"/>
        <v>11</v>
      </c>
      <c r="AX591" s="1">
        <f t="shared" si="389"/>
        <v>2.0707440081344983</v>
      </c>
    </row>
    <row r="592" spans="1:50" x14ac:dyDescent="0.2">
      <c r="A592" s="4">
        <v>590</v>
      </c>
      <c r="B592" s="21">
        <v>0.31814741910542599</v>
      </c>
      <c r="C592" s="21">
        <v>9.5579999999999998</v>
      </c>
      <c r="D592" s="21">
        <v>0</v>
      </c>
      <c r="E592" s="21">
        <v>3</v>
      </c>
      <c r="F592" s="21">
        <v>97</v>
      </c>
      <c r="G592" s="21">
        <v>9.1237133881445107</v>
      </c>
      <c r="H592" s="21">
        <v>6</v>
      </c>
      <c r="I592" s="21">
        <v>1500</v>
      </c>
      <c r="J592" s="21">
        <v>185</v>
      </c>
      <c r="K592" s="21">
        <v>0</v>
      </c>
      <c r="L592" s="2">
        <f t="shared" si="351"/>
        <v>0</v>
      </c>
      <c r="M592" s="2">
        <f t="shared" si="352"/>
        <v>0</v>
      </c>
      <c r="N592" s="2">
        <f t="shared" si="353"/>
        <v>0</v>
      </c>
      <c r="O592" s="2">
        <f t="shared" si="354"/>
        <v>0</v>
      </c>
      <c r="P592" s="2">
        <f t="shared" si="355"/>
        <v>0</v>
      </c>
      <c r="Q592" s="2">
        <f t="shared" si="356"/>
        <v>0</v>
      </c>
      <c r="R592" s="2">
        <f t="shared" si="357"/>
        <v>0</v>
      </c>
      <c r="S592" s="2">
        <f t="shared" si="358"/>
        <v>0</v>
      </c>
      <c r="T592" s="2">
        <f t="shared" si="359"/>
        <v>0</v>
      </c>
      <c r="U592" s="2">
        <f t="shared" si="360"/>
        <v>0</v>
      </c>
      <c r="V592" s="10">
        <f t="shared" si="361"/>
        <v>8</v>
      </c>
      <c r="W592" s="2">
        <f t="shared" si="362"/>
        <v>7</v>
      </c>
      <c r="X592" s="2">
        <f t="shared" si="363"/>
        <v>5</v>
      </c>
      <c r="Y592" s="2">
        <f t="shared" si="364"/>
        <v>3</v>
      </c>
      <c r="Z592" s="2">
        <f t="shared" si="365"/>
        <v>3</v>
      </c>
      <c r="AA592" s="2">
        <f t="shared" si="366"/>
        <v>5</v>
      </c>
      <c r="AB592" s="2">
        <f t="shared" si="367"/>
        <v>5</v>
      </c>
      <c r="AC592" s="2">
        <f t="shared" si="384"/>
        <v>8</v>
      </c>
      <c r="AD592" s="5">
        <f t="shared" si="385"/>
        <v>11</v>
      </c>
      <c r="AE592">
        <f t="shared" si="386"/>
        <v>1</v>
      </c>
      <c r="AF592" s="1" t="str">
        <f t="shared" si="368"/>
        <v>-</v>
      </c>
      <c r="AG592" s="1" t="str">
        <f t="shared" si="369"/>
        <v>-</v>
      </c>
      <c r="AH592" s="1" t="str">
        <f t="shared" si="370"/>
        <v>-</v>
      </c>
      <c r="AI592" s="1" t="str">
        <f t="shared" si="371"/>
        <v>-</v>
      </c>
      <c r="AJ592" s="1" t="str">
        <f t="shared" si="372"/>
        <v>-</v>
      </c>
      <c r="AK592" s="1" t="str">
        <f t="shared" si="373"/>
        <v>-</v>
      </c>
      <c r="AL592" s="1" t="str">
        <f t="shared" si="374"/>
        <v>-</v>
      </c>
      <c r="AM592" s="1" t="str">
        <f t="shared" si="375"/>
        <v>-</v>
      </c>
      <c r="AN592" s="1" t="str">
        <f t="shared" si="376"/>
        <v>-</v>
      </c>
      <c r="AO592" s="1" t="str">
        <f t="shared" si="377"/>
        <v>-</v>
      </c>
      <c r="AP592" s="1">
        <f t="shared" si="387"/>
        <v>2.1151287270876287</v>
      </c>
      <c r="AQ592" s="1" t="str">
        <f t="shared" si="378"/>
        <v>-</v>
      </c>
      <c r="AR592" s="1" t="str">
        <f t="shared" si="379"/>
        <v>-</v>
      </c>
      <c r="AS592" s="1" t="str">
        <f t="shared" si="380"/>
        <v>-</v>
      </c>
      <c r="AT592" s="1" t="str">
        <f t="shared" si="381"/>
        <v>-</v>
      </c>
      <c r="AU592" s="1" t="str">
        <f t="shared" si="382"/>
        <v>-</v>
      </c>
      <c r="AV592" s="1" t="str">
        <f t="shared" si="383"/>
        <v>-</v>
      </c>
      <c r="AW592" s="5">
        <f t="shared" si="388"/>
        <v>11</v>
      </c>
      <c r="AX592" s="1">
        <f t="shared" si="389"/>
        <v>2.1151287270876287</v>
      </c>
    </row>
    <row r="593" spans="1:50" x14ac:dyDescent="0.2">
      <c r="A593" s="4">
        <v>591</v>
      </c>
      <c r="B593" s="21">
        <v>0.338871137529769</v>
      </c>
      <c r="C593" s="21">
        <v>131.48599999999999</v>
      </c>
      <c r="D593" s="21">
        <v>4</v>
      </c>
      <c r="E593" s="21">
        <v>13</v>
      </c>
      <c r="F593" s="21">
        <v>83</v>
      </c>
      <c r="G593" s="21">
        <v>13.148629528929799</v>
      </c>
      <c r="H593" s="21">
        <v>7</v>
      </c>
      <c r="I593" s="21">
        <v>1500</v>
      </c>
      <c r="J593" s="21">
        <v>185</v>
      </c>
      <c r="K593" s="21">
        <v>12.5</v>
      </c>
      <c r="L593" s="2">
        <f t="shared" si="351"/>
        <v>3</v>
      </c>
      <c r="M593" s="2">
        <f t="shared" si="352"/>
        <v>5</v>
      </c>
      <c r="N593" s="2">
        <f t="shared" si="353"/>
        <v>3</v>
      </c>
      <c r="O593" s="2">
        <f t="shared" si="354"/>
        <v>3</v>
      </c>
      <c r="P593" s="2">
        <f t="shared" si="355"/>
        <v>3</v>
      </c>
      <c r="Q593" s="2">
        <f t="shared" si="356"/>
        <v>2</v>
      </c>
      <c r="R593" s="2">
        <f t="shared" si="357"/>
        <v>4</v>
      </c>
      <c r="S593" s="2">
        <f t="shared" si="358"/>
        <v>2</v>
      </c>
      <c r="T593" s="2">
        <f t="shared" si="359"/>
        <v>2</v>
      </c>
      <c r="U593" s="2">
        <f t="shared" si="360"/>
        <v>2</v>
      </c>
      <c r="V593" s="10">
        <f t="shared" si="361"/>
        <v>0</v>
      </c>
      <c r="W593" s="2">
        <f t="shared" si="362"/>
        <v>0</v>
      </c>
      <c r="X593" s="2">
        <f t="shared" si="363"/>
        <v>0</v>
      </c>
      <c r="Y593" s="2">
        <f t="shared" si="364"/>
        <v>0</v>
      </c>
      <c r="Z593" s="2">
        <f t="shared" si="365"/>
        <v>0</v>
      </c>
      <c r="AA593" s="2">
        <f t="shared" si="366"/>
        <v>0</v>
      </c>
      <c r="AB593" s="2">
        <f t="shared" si="367"/>
        <v>0</v>
      </c>
      <c r="AC593" s="2">
        <f t="shared" si="384"/>
        <v>5</v>
      </c>
      <c r="AD593" s="5">
        <f t="shared" si="385"/>
        <v>2</v>
      </c>
      <c r="AE593">
        <f t="shared" si="386"/>
        <v>1</v>
      </c>
      <c r="AF593" s="1" t="str">
        <f t="shared" si="368"/>
        <v>-</v>
      </c>
      <c r="AG593" s="1">
        <f t="shared" si="369"/>
        <v>2.989162002014417</v>
      </c>
      <c r="AH593" s="1" t="str">
        <f t="shared" si="370"/>
        <v>-</v>
      </c>
      <c r="AI593" s="1" t="str">
        <f t="shared" si="371"/>
        <v>-</v>
      </c>
      <c r="AJ593" s="1" t="str">
        <f t="shared" si="372"/>
        <v>-</v>
      </c>
      <c r="AK593" s="1" t="str">
        <f t="shared" si="373"/>
        <v>-</v>
      </c>
      <c r="AL593" s="1" t="str">
        <f t="shared" si="374"/>
        <v>-</v>
      </c>
      <c r="AM593" s="1" t="str">
        <f t="shared" si="375"/>
        <v>-</v>
      </c>
      <c r="AN593" s="1" t="str">
        <f t="shared" si="376"/>
        <v>-</v>
      </c>
      <c r="AO593" s="1" t="str">
        <f t="shared" si="377"/>
        <v>-</v>
      </c>
      <c r="AP593" s="1" t="str">
        <f t="shared" si="387"/>
        <v>-</v>
      </c>
      <c r="AQ593" s="1" t="str">
        <f t="shared" si="378"/>
        <v>-</v>
      </c>
      <c r="AR593" s="1" t="str">
        <f t="shared" si="379"/>
        <v>-</v>
      </c>
      <c r="AS593" s="1" t="str">
        <f t="shared" si="380"/>
        <v>-</v>
      </c>
      <c r="AT593" s="1" t="str">
        <f t="shared" si="381"/>
        <v>-</v>
      </c>
      <c r="AU593" s="1" t="str">
        <f t="shared" si="382"/>
        <v>-</v>
      </c>
      <c r="AV593" s="1" t="str">
        <f t="shared" si="383"/>
        <v>-</v>
      </c>
      <c r="AW593" s="5">
        <f t="shared" si="388"/>
        <v>2</v>
      </c>
      <c r="AX593" s="1">
        <f t="shared" si="389"/>
        <v>2.989162002014417</v>
      </c>
    </row>
    <row r="594" spans="1:50" x14ac:dyDescent="0.2">
      <c r="A594" s="4">
        <v>592</v>
      </c>
      <c r="B594" s="21">
        <v>0.47873471720545901</v>
      </c>
      <c r="C594" s="21">
        <v>1.6080000000000001</v>
      </c>
      <c r="D594" s="21">
        <v>65</v>
      </c>
      <c r="E594" s="21">
        <v>20</v>
      </c>
      <c r="F594" s="21">
        <v>15</v>
      </c>
      <c r="G594" s="21">
        <v>7.8402560550688198</v>
      </c>
      <c r="H594" s="21">
        <v>6</v>
      </c>
      <c r="I594" s="21">
        <v>1500</v>
      </c>
      <c r="J594" s="21">
        <v>185</v>
      </c>
      <c r="K594" s="21">
        <v>12.5</v>
      </c>
      <c r="L594" s="2">
        <f t="shared" si="351"/>
        <v>1</v>
      </c>
      <c r="M594" s="2">
        <f t="shared" si="352"/>
        <v>7</v>
      </c>
      <c r="N594" s="2">
        <f t="shared" si="353"/>
        <v>8</v>
      </c>
      <c r="O594" s="2">
        <f t="shared" si="354"/>
        <v>2</v>
      </c>
      <c r="P594" s="2">
        <f t="shared" si="355"/>
        <v>3</v>
      </c>
      <c r="Q594" s="2">
        <f t="shared" si="356"/>
        <v>5</v>
      </c>
      <c r="R594" s="2">
        <f t="shared" si="357"/>
        <v>6</v>
      </c>
      <c r="S594" s="2">
        <f t="shared" si="358"/>
        <v>3</v>
      </c>
      <c r="T594" s="2">
        <f t="shared" si="359"/>
        <v>3</v>
      </c>
      <c r="U594" s="2">
        <f t="shared" si="360"/>
        <v>4</v>
      </c>
      <c r="V594" s="10">
        <f t="shared" si="361"/>
        <v>0</v>
      </c>
      <c r="W594" s="2">
        <f t="shared" si="362"/>
        <v>0</v>
      </c>
      <c r="X594" s="2">
        <f t="shared" si="363"/>
        <v>0</v>
      </c>
      <c r="Y594" s="2">
        <f t="shared" si="364"/>
        <v>0</v>
      </c>
      <c r="Z594" s="2">
        <f t="shared" si="365"/>
        <v>0</v>
      </c>
      <c r="AA594" s="2">
        <f t="shared" si="366"/>
        <v>0</v>
      </c>
      <c r="AB594" s="2">
        <f t="shared" si="367"/>
        <v>0</v>
      </c>
      <c r="AC594" s="2">
        <f t="shared" si="384"/>
        <v>8</v>
      </c>
      <c r="AD594" s="5">
        <f t="shared" si="385"/>
        <v>3</v>
      </c>
      <c r="AE594">
        <f t="shared" si="386"/>
        <v>1</v>
      </c>
      <c r="AF594" s="1" t="str">
        <f t="shared" si="368"/>
        <v>-</v>
      </c>
      <c r="AG594" s="1" t="str">
        <f t="shared" si="369"/>
        <v>-</v>
      </c>
      <c r="AH594" s="1">
        <f t="shared" si="370"/>
        <v>2.8413779475574992</v>
      </c>
      <c r="AI594" s="1" t="str">
        <f t="shared" si="371"/>
        <v>-</v>
      </c>
      <c r="AJ594" s="1" t="str">
        <f t="shared" si="372"/>
        <v>-</v>
      </c>
      <c r="AK594" s="1" t="str">
        <f t="shared" si="373"/>
        <v>-</v>
      </c>
      <c r="AL594" s="1" t="str">
        <f t="shared" si="374"/>
        <v>-</v>
      </c>
      <c r="AM594" s="1" t="str">
        <f t="shared" si="375"/>
        <v>-</v>
      </c>
      <c r="AN594" s="1" t="str">
        <f t="shared" si="376"/>
        <v>-</v>
      </c>
      <c r="AO594" s="1" t="str">
        <f t="shared" si="377"/>
        <v>-</v>
      </c>
      <c r="AP594" s="1" t="str">
        <f t="shared" si="387"/>
        <v>-</v>
      </c>
      <c r="AQ594" s="1" t="str">
        <f t="shared" si="378"/>
        <v>-</v>
      </c>
      <c r="AR594" s="1" t="str">
        <f t="shared" si="379"/>
        <v>-</v>
      </c>
      <c r="AS594" s="1" t="str">
        <f t="shared" si="380"/>
        <v>-</v>
      </c>
      <c r="AT594" s="1" t="str">
        <f t="shared" si="381"/>
        <v>-</v>
      </c>
      <c r="AU594" s="1" t="str">
        <f t="shared" si="382"/>
        <v>-</v>
      </c>
      <c r="AV594" s="1" t="str">
        <f t="shared" si="383"/>
        <v>-</v>
      </c>
      <c r="AW594" s="5">
        <f t="shared" si="388"/>
        <v>3</v>
      </c>
      <c r="AX594" s="1">
        <f t="shared" si="389"/>
        <v>2.8413779475574992</v>
      </c>
    </row>
    <row r="595" spans="1:50" x14ac:dyDescent="0.2">
      <c r="A595" s="4">
        <v>593</v>
      </c>
      <c r="B595" s="21">
        <v>0.65512370441612999</v>
      </c>
      <c r="C595" s="21">
        <v>2.2090000000000001</v>
      </c>
      <c r="D595" s="21">
        <v>59</v>
      </c>
      <c r="E595" s="21">
        <v>11</v>
      </c>
      <c r="F595" s="21">
        <v>30</v>
      </c>
      <c r="G595" s="21">
        <v>5.7269802627689197</v>
      </c>
      <c r="H595" s="21">
        <v>6</v>
      </c>
      <c r="I595" s="21">
        <v>1500</v>
      </c>
      <c r="J595" s="21">
        <v>0.15</v>
      </c>
      <c r="K595" s="21">
        <v>37.5</v>
      </c>
      <c r="L595" s="2">
        <f t="shared" si="351"/>
        <v>4</v>
      </c>
      <c r="M595" s="2">
        <f t="shared" si="352"/>
        <v>5</v>
      </c>
      <c r="N595" s="2">
        <f t="shared" si="353"/>
        <v>6</v>
      </c>
      <c r="O595" s="2">
        <f t="shared" si="354"/>
        <v>5</v>
      </c>
      <c r="P595" s="2">
        <f t="shared" si="355"/>
        <v>5</v>
      </c>
      <c r="Q595" s="2">
        <f t="shared" si="356"/>
        <v>6</v>
      </c>
      <c r="R595" s="2">
        <f t="shared" si="357"/>
        <v>3</v>
      </c>
      <c r="S595" s="2">
        <f t="shared" si="358"/>
        <v>5</v>
      </c>
      <c r="T595" s="2">
        <f t="shared" si="359"/>
        <v>5</v>
      </c>
      <c r="U595" s="2">
        <f t="shared" si="360"/>
        <v>5</v>
      </c>
      <c r="V595" s="10">
        <f t="shared" si="361"/>
        <v>0</v>
      </c>
      <c r="W595" s="2">
        <f t="shared" si="362"/>
        <v>0</v>
      </c>
      <c r="X595" s="2">
        <f t="shared" si="363"/>
        <v>0</v>
      </c>
      <c r="Y595" s="2">
        <f t="shared" si="364"/>
        <v>0</v>
      </c>
      <c r="Z595" s="2">
        <f t="shared" si="365"/>
        <v>0</v>
      </c>
      <c r="AA595" s="2">
        <f t="shared" si="366"/>
        <v>0</v>
      </c>
      <c r="AB595" s="2">
        <f t="shared" si="367"/>
        <v>0</v>
      </c>
      <c r="AC595" s="2">
        <f t="shared" si="384"/>
        <v>6</v>
      </c>
      <c r="AD595" s="5">
        <f t="shared" si="385"/>
        <v>3</v>
      </c>
      <c r="AE595">
        <f t="shared" si="386"/>
        <v>2</v>
      </c>
      <c r="AF595" s="1" t="str">
        <f t="shared" si="368"/>
        <v>-</v>
      </c>
      <c r="AG595" s="1" t="str">
        <f t="shared" si="369"/>
        <v>-</v>
      </c>
      <c r="AH595" s="1">
        <f t="shared" si="370"/>
        <v>1.8219559228632343</v>
      </c>
      <c r="AI595" s="1" t="str">
        <f t="shared" si="371"/>
        <v>-</v>
      </c>
      <c r="AJ595" s="1" t="str">
        <f t="shared" si="372"/>
        <v>-</v>
      </c>
      <c r="AK595" s="1">
        <f t="shared" si="373"/>
        <v>2.005901136883645</v>
      </c>
      <c r="AL595" s="1" t="str">
        <f t="shared" si="374"/>
        <v>-</v>
      </c>
      <c r="AM595" s="1" t="str">
        <f t="shared" si="375"/>
        <v>-</v>
      </c>
      <c r="AN595" s="1" t="str">
        <f t="shared" si="376"/>
        <v>-</v>
      </c>
      <c r="AO595" s="1" t="str">
        <f t="shared" si="377"/>
        <v>-</v>
      </c>
      <c r="AP595" s="1" t="str">
        <f t="shared" si="387"/>
        <v>-</v>
      </c>
      <c r="AQ595" s="1" t="str">
        <f t="shared" si="378"/>
        <v>-</v>
      </c>
      <c r="AR595" s="1" t="str">
        <f t="shared" si="379"/>
        <v>-</v>
      </c>
      <c r="AS595" s="1" t="str">
        <f t="shared" si="380"/>
        <v>-</v>
      </c>
      <c r="AT595" s="1" t="str">
        <f t="shared" si="381"/>
        <v>-</v>
      </c>
      <c r="AU595" s="1" t="str">
        <f t="shared" si="382"/>
        <v>-</v>
      </c>
      <c r="AV595" s="1" t="str">
        <f t="shared" si="383"/>
        <v>-</v>
      </c>
      <c r="AW595" s="5">
        <f t="shared" si="388"/>
        <v>3</v>
      </c>
      <c r="AX595" s="1">
        <f t="shared" si="389"/>
        <v>1.8219559228632343</v>
      </c>
    </row>
    <row r="596" spans="1:50" x14ac:dyDescent="0.2">
      <c r="A596" s="4">
        <v>594</v>
      </c>
      <c r="B596" s="21">
        <v>0.376643968648945</v>
      </c>
      <c r="C596" s="21">
        <v>19.614999999999998</v>
      </c>
      <c r="D596" s="21">
        <v>71</v>
      </c>
      <c r="E596" s="21">
        <v>12</v>
      </c>
      <c r="F596" s="21">
        <v>17</v>
      </c>
      <c r="G596" s="21">
        <v>7.84599770899709</v>
      </c>
      <c r="H596" s="21">
        <v>6</v>
      </c>
      <c r="I596" s="21">
        <v>1500</v>
      </c>
      <c r="J596" s="21">
        <v>0.15</v>
      </c>
      <c r="K596" s="21">
        <v>37.5</v>
      </c>
      <c r="L596" s="2">
        <f t="shared" si="351"/>
        <v>4</v>
      </c>
      <c r="M596" s="2">
        <f t="shared" si="352"/>
        <v>6</v>
      </c>
      <c r="N596" s="2">
        <f t="shared" si="353"/>
        <v>7</v>
      </c>
      <c r="O596" s="2">
        <f t="shared" si="354"/>
        <v>3</v>
      </c>
      <c r="P596" s="2">
        <f t="shared" si="355"/>
        <v>3</v>
      </c>
      <c r="Q596" s="2">
        <f t="shared" si="356"/>
        <v>4</v>
      </c>
      <c r="R596" s="2">
        <f t="shared" si="357"/>
        <v>6</v>
      </c>
      <c r="S596" s="2">
        <f t="shared" si="358"/>
        <v>5</v>
      </c>
      <c r="T596" s="2">
        <f t="shared" si="359"/>
        <v>5</v>
      </c>
      <c r="U596" s="2">
        <f t="shared" si="360"/>
        <v>4</v>
      </c>
      <c r="V596" s="10">
        <f t="shared" si="361"/>
        <v>0</v>
      </c>
      <c r="W596" s="2">
        <f t="shared" si="362"/>
        <v>0</v>
      </c>
      <c r="X596" s="2">
        <f t="shared" si="363"/>
        <v>0</v>
      </c>
      <c r="Y596" s="2">
        <f t="shared" si="364"/>
        <v>0</v>
      </c>
      <c r="Z596" s="2">
        <f t="shared" si="365"/>
        <v>0</v>
      </c>
      <c r="AA596" s="2">
        <f t="shared" si="366"/>
        <v>0</v>
      </c>
      <c r="AB596" s="2">
        <f t="shared" si="367"/>
        <v>0</v>
      </c>
      <c r="AC596" s="2">
        <f t="shared" si="384"/>
        <v>7</v>
      </c>
      <c r="AD596" s="5">
        <f t="shared" si="385"/>
        <v>3</v>
      </c>
      <c r="AE596">
        <f t="shared" si="386"/>
        <v>1</v>
      </c>
      <c r="AF596" s="1" t="str">
        <f t="shared" si="368"/>
        <v>-</v>
      </c>
      <c r="AG596" s="1" t="str">
        <f t="shared" si="369"/>
        <v>-</v>
      </c>
      <c r="AH596" s="1">
        <f t="shared" si="370"/>
        <v>1.9573890909571805</v>
      </c>
      <c r="AI596" s="1" t="str">
        <f t="shared" si="371"/>
        <v>-</v>
      </c>
      <c r="AJ596" s="1" t="str">
        <f t="shared" si="372"/>
        <v>-</v>
      </c>
      <c r="AK596" s="1" t="str">
        <f t="shared" si="373"/>
        <v>-</v>
      </c>
      <c r="AL596" s="1" t="str">
        <f t="shared" si="374"/>
        <v>-</v>
      </c>
      <c r="AM596" s="1" t="str">
        <f t="shared" si="375"/>
        <v>-</v>
      </c>
      <c r="AN596" s="1" t="str">
        <f t="shared" si="376"/>
        <v>-</v>
      </c>
      <c r="AO596" s="1" t="str">
        <f t="shared" si="377"/>
        <v>-</v>
      </c>
      <c r="AP596" s="1" t="str">
        <f t="shared" si="387"/>
        <v>-</v>
      </c>
      <c r="AQ596" s="1" t="str">
        <f t="shared" si="378"/>
        <v>-</v>
      </c>
      <c r="AR596" s="1" t="str">
        <f t="shared" si="379"/>
        <v>-</v>
      </c>
      <c r="AS596" s="1" t="str">
        <f t="shared" si="380"/>
        <v>-</v>
      </c>
      <c r="AT596" s="1" t="str">
        <f t="shared" si="381"/>
        <v>-</v>
      </c>
      <c r="AU596" s="1" t="str">
        <f t="shared" si="382"/>
        <v>-</v>
      </c>
      <c r="AV596" s="1" t="str">
        <f t="shared" si="383"/>
        <v>-</v>
      </c>
      <c r="AW596" s="5">
        <f t="shared" si="388"/>
        <v>3</v>
      </c>
      <c r="AX596" s="1">
        <f t="shared" si="389"/>
        <v>1.9573890909571805</v>
      </c>
    </row>
    <row r="597" spans="1:50" x14ac:dyDescent="0.2">
      <c r="A597" s="4">
        <v>595</v>
      </c>
      <c r="B597" s="21">
        <v>0.34849756601065901</v>
      </c>
      <c r="C597" s="21">
        <v>5.5940000000000003</v>
      </c>
      <c r="D597" s="21">
        <v>80</v>
      </c>
      <c r="E597" s="21">
        <v>11</v>
      </c>
      <c r="F597" s="21">
        <v>9</v>
      </c>
      <c r="G597" s="21">
        <v>7.8321932221703596</v>
      </c>
      <c r="H597" s="21">
        <v>6</v>
      </c>
      <c r="I597" s="21">
        <v>1500</v>
      </c>
      <c r="J597" s="21">
        <v>185</v>
      </c>
      <c r="K597" s="21">
        <v>12.5</v>
      </c>
      <c r="L597" s="2">
        <f t="shared" si="351"/>
        <v>4</v>
      </c>
      <c r="M597" s="2">
        <f t="shared" si="352"/>
        <v>5</v>
      </c>
      <c r="N597" s="2">
        <f t="shared" si="353"/>
        <v>6</v>
      </c>
      <c r="O597" s="2">
        <f t="shared" si="354"/>
        <v>2</v>
      </c>
      <c r="P597" s="2">
        <f t="shared" si="355"/>
        <v>3</v>
      </c>
      <c r="Q597" s="2">
        <f t="shared" si="356"/>
        <v>4</v>
      </c>
      <c r="R597" s="2">
        <f t="shared" si="357"/>
        <v>6</v>
      </c>
      <c r="S597" s="2">
        <f t="shared" si="358"/>
        <v>4</v>
      </c>
      <c r="T597" s="2">
        <f t="shared" si="359"/>
        <v>4</v>
      </c>
      <c r="U597" s="2">
        <f t="shared" si="360"/>
        <v>3</v>
      </c>
      <c r="V597" s="10">
        <f t="shared" si="361"/>
        <v>0</v>
      </c>
      <c r="W597" s="2">
        <f t="shared" si="362"/>
        <v>0</v>
      </c>
      <c r="X597" s="2">
        <f t="shared" si="363"/>
        <v>0</v>
      </c>
      <c r="Y597" s="2">
        <f t="shared" si="364"/>
        <v>0</v>
      </c>
      <c r="Z597" s="2">
        <f t="shared" si="365"/>
        <v>0</v>
      </c>
      <c r="AA597" s="2">
        <f t="shared" si="366"/>
        <v>0</v>
      </c>
      <c r="AB597" s="2">
        <f t="shared" si="367"/>
        <v>0</v>
      </c>
      <c r="AC597" s="2">
        <f t="shared" si="384"/>
        <v>6</v>
      </c>
      <c r="AD597" s="5">
        <f t="shared" si="385"/>
        <v>3</v>
      </c>
      <c r="AE597">
        <f t="shared" si="386"/>
        <v>2</v>
      </c>
      <c r="AF597" s="1" t="str">
        <f t="shared" si="368"/>
        <v>-</v>
      </c>
      <c r="AG597" s="1" t="str">
        <f t="shared" si="369"/>
        <v>-</v>
      </c>
      <c r="AH597" s="1">
        <f t="shared" si="370"/>
        <v>2.928821628034084</v>
      </c>
      <c r="AI597" s="1" t="str">
        <f t="shared" si="371"/>
        <v>-</v>
      </c>
      <c r="AJ597" s="1" t="str">
        <f t="shared" si="372"/>
        <v>-</v>
      </c>
      <c r="AK597" s="1" t="str">
        <f t="shared" si="373"/>
        <v>-</v>
      </c>
      <c r="AL597" s="1">
        <f t="shared" si="374"/>
        <v>2.2628973325527326</v>
      </c>
      <c r="AM597" s="1" t="str">
        <f t="shared" si="375"/>
        <v>-</v>
      </c>
      <c r="AN597" s="1" t="str">
        <f t="shared" si="376"/>
        <v>-</v>
      </c>
      <c r="AO597" s="1" t="str">
        <f t="shared" si="377"/>
        <v>-</v>
      </c>
      <c r="AP597" s="1" t="str">
        <f t="shared" si="387"/>
        <v>-</v>
      </c>
      <c r="AQ597" s="1" t="str">
        <f t="shared" si="378"/>
        <v>-</v>
      </c>
      <c r="AR597" s="1" t="str">
        <f t="shared" si="379"/>
        <v>-</v>
      </c>
      <c r="AS597" s="1" t="str">
        <f t="shared" si="380"/>
        <v>-</v>
      </c>
      <c r="AT597" s="1" t="str">
        <f t="shared" si="381"/>
        <v>-</v>
      </c>
      <c r="AU597" s="1" t="str">
        <f t="shared" si="382"/>
        <v>-</v>
      </c>
      <c r="AV597" s="1" t="str">
        <f t="shared" si="383"/>
        <v>-</v>
      </c>
      <c r="AW597" s="5">
        <f t="shared" si="388"/>
        <v>7</v>
      </c>
      <c r="AX597" s="1">
        <f t="shared" si="389"/>
        <v>2.2628973325527326</v>
      </c>
    </row>
    <row r="598" spans="1:50" x14ac:dyDescent="0.2">
      <c r="A598" s="4">
        <v>596</v>
      </c>
      <c r="B598" s="21">
        <v>0.51700844309080596</v>
      </c>
      <c r="C598" s="21">
        <v>63.375999999999998</v>
      </c>
      <c r="D598" s="21">
        <v>73</v>
      </c>
      <c r="E598" s="21">
        <v>10</v>
      </c>
      <c r="F598" s="21">
        <v>17</v>
      </c>
      <c r="G598" s="21">
        <v>8.9626601048731995</v>
      </c>
      <c r="H598" s="21">
        <v>6</v>
      </c>
      <c r="I598" s="21">
        <v>1500</v>
      </c>
      <c r="J598" s="21">
        <v>185</v>
      </c>
      <c r="K598" s="21">
        <v>12.5</v>
      </c>
      <c r="L598" s="2">
        <f t="shared" si="351"/>
        <v>2</v>
      </c>
      <c r="M598" s="2">
        <f t="shared" si="352"/>
        <v>5</v>
      </c>
      <c r="N598" s="2">
        <f t="shared" si="353"/>
        <v>6</v>
      </c>
      <c r="O598" s="2">
        <f t="shared" si="354"/>
        <v>3</v>
      </c>
      <c r="P598" s="2">
        <f t="shared" si="355"/>
        <v>4</v>
      </c>
      <c r="Q598" s="2">
        <f t="shared" si="356"/>
        <v>4</v>
      </c>
      <c r="R598" s="2">
        <f t="shared" si="357"/>
        <v>5</v>
      </c>
      <c r="S598" s="2">
        <f t="shared" si="358"/>
        <v>4</v>
      </c>
      <c r="T598" s="2">
        <f t="shared" si="359"/>
        <v>4</v>
      </c>
      <c r="U598" s="2">
        <f t="shared" si="360"/>
        <v>3</v>
      </c>
      <c r="V598" s="10">
        <f t="shared" si="361"/>
        <v>0</v>
      </c>
      <c r="W598" s="2">
        <f t="shared" si="362"/>
        <v>0</v>
      </c>
      <c r="X598" s="2">
        <f t="shared" si="363"/>
        <v>0</v>
      </c>
      <c r="Y598" s="2">
        <f t="shared" si="364"/>
        <v>0</v>
      </c>
      <c r="Z598" s="2">
        <f t="shared" si="365"/>
        <v>0</v>
      </c>
      <c r="AA598" s="2">
        <f t="shared" si="366"/>
        <v>0</v>
      </c>
      <c r="AB598" s="2">
        <f t="shared" si="367"/>
        <v>0</v>
      </c>
      <c r="AC598" s="2">
        <f t="shared" si="384"/>
        <v>6</v>
      </c>
      <c r="AD598" s="5">
        <f t="shared" si="385"/>
        <v>3</v>
      </c>
      <c r="AE598">
        <f t="shared" si="386"/>
        <v>1</v>
      </c>
      <c r="AF598" s="1" t="str">
        <f t="shared" si="368"/>
        <v>-</v>
      </c>
      <c r="AG598" s="1" t="str">
        <f t="shared" si="369"/>
        <v>-</v>
      </c>
      <c r="AH598" s="1">
        <f t="shared" si="370"/>
        <v>2.9980916758385496</v>
      </c>
      <c r="AI598" s="1" t="str">
        <f t="shared" si="371"/>
        <v>-</v>
      </c>
      <c r="AJ598" s="1" t="str">
        <f t="shared" si="372"/>
        <v>-</v>
      </c>
      <c r="AK598" s="1" t="str">
        <f t="shared" si="373"/>
        <v>-</v>
      </c>
      <c r="AL598" s="1" t="str">
        <f t="shared" si="374"/>
        <v>-</v>
      </c>
      <c r="AM598" s="1" t="str">
        <f t="shared" si="375"/>
        <v>-</v>
      </c>
      <c r="AN598" s="1" t="str">
        <f t="shared" si="376"/>
        <v>-</v>
      </c>
      <c r="AO598" s="1" t="str">
        <f t="shared" si="377"/>
        <v>-</v>
      </c>
      <c r="AP598" s="1" t="str">
        <f t="shared" si="387"/>
        <v>-</v>
      </c>
      <c r="AQ598" s="1" t="str">
        <f t="shared" si="378"/>
        <v>-</v>
      </c>
      <c r="AR598" s="1" t="str">
        <f t="shared" si="379"/>
        <v>-</v>
      </c>
      <c r="AS598" s="1" t="str">
        <f t="shared" si="380"/>
        <v>-</v>
      </c>
      <c r="AT598" s="1" t="str">
        <f t="shared" si="381"/>
        <v>-</v>
      </c>
      <c r="AU598" s="1" t="str">
        <f t="shared" si="382"/>
        <v>-</v>
      </c>
      <c r="AV598" s="1" t="str">
        <f t="shared" si="383"/>
        <v>-</v>
      </c>
      <c r="AW598" s="5">
        <f t="shared" si="388"/>
        <v>3</v>
      </c>
      <c r="AX598" s="1">
        <f t="shared" si="389"/>
        <v>2.9980916758385496</v>
      </c>
    </row>
    <row r="599" spans="1:50" x14ac:dyDescent="0.2">
      <c r="A599" s="4">
        <v>597</v>
      </c>
      <c r="B599" s="21">
        <v>0.70473418742725502</v>
      </c>
      <c r="C599" s="21">
        <v>17.622</v>
      </c>
      <c r="D599" s="21">
        <v>34</v>
      </c>
      <c r="E599" s="21">
        <v>12</v>
      </c>
      <c r="F599" s="21">
        <v>54</v>
      </c>
      <c r="G599" s="21">
        <v>7.4763922189957297</v>
      </c>
      <c r="H599" s="21">
        <v>6</v>
      </c>
      <c r="I599" s="21">
        <v>1500</v>
      </c>
      <c r="J599" s="21">
        <v>185</v>
      </c>
      <c r="K599" s="21">
        <v>12.5</v>
      </c>
      <c r="L599" s="2">
        <f t="shared" si="351"/>
        <v>2</v>
      </c>
      <c r="M599" s="2">
        <f t="shared" si="352"/>
        <v>3</v>
      </c>
      <c r="N599" s="2">
        <f t="shared" si="353"/>
        <v>4</v>
      </c>
      <c r="O599" s="2">
        <f t="shared" si="354"/>
        <v>3</v>
      </c>
      <c r="P599" s="2">
        <f t="shared" si="355"/>
        <v>5</v>
      </c>
      <c r="Q599" s="2">
        <f t="shared" si="356"/>
        <v>7</v>
      </c>
      <c r="R599" s="2">
        <f t="shared" si="357"/>
        <v>3</v>
      </c>
      <c r="S599" s="2">
        <f t="shared" si="358"/>
        <v>4</v>
      </c>
      <c r="T599" s="2">
        <f t="shared" si="359"/>
        <v>4</v>
      </c>
      <c r="U599" s="2">
        <f t="shared" si="360"/>
        <v>4</v>
      </c>
      <c r="V599" s="10">
        <f t="shared" si="361"/>
        <v>0</v>
      </c>
      <c r="W599" s="2">
        <f t="shared" si="362"/>
        <v>0</v>
      </c>
      <c r="X599" s="2">
        <f t="shared" si="363"/>
        <v>0</v>
      </c>
      <c r="Y599" s="2">
        <f t="shared" si="364"/>
        <v>0</v>
      </c>
      <c r="Z599" s="2">
        <f t="shared" si="365"/>
        <v>0</v>
      </c>
      <c r="AA599" s="2">
        <f t="shared" si="366"/>
        <v>0</v>
      </c>
      <c r="AB599" s="2">
        <f t="shared" si="367"/>
        <v>0</v>
      </c>
      <c r="AC599" s="2">
        <f t="shared" si="384"/>
        <v>7</v>
      </c>
      <c r="AD599" s="5">
        <f t="shared" si="385"/>
        <v>6</v>
      </c>
      <c r="AE599">
        <f t="shared" si="386"/>
        <v>1</v>
      </c>
      <c r="AF599" s="1" t="str">
        <f t="shared" si="368"/>
        <v>-</v>
      </c>
      <c r="AG599" s="1" t="str">
        <f t="shared" si="369"/>
        <v>-</v>
      </c>
      <c r="AH599" s="1" t="str">
        <f t="shared" si="370"/>
        <v>-</v>
      </c>
      <c r="AI599" s="1" t="str">
        <f t="shared" si="371"/>
        <v>-</v>
      </c>
      <c r="AJ599" s="1" t="str">
        <f t="shared" si="372"/>
        <v>-</v>
      </c>
      <c r="AK599" s="1">
        <f t="shared" si="373"/>
        <v>2.2081169529456837</v>
      </c>
      <c r="AL599" s="1" t="str">
        <f t="shared" si="374"/>
        <v>-</v>
      </c>
      <c r="AM599" s="1" t="str">
        <f t="shared" si="375"/>
        <v>-</v>
      </c>
      <c r="AN599" s="1" t="str">
        <f t="shared" si="376"/>
        <v>-</v>
      </c>
      <c r="AO599" s="1" t="str">
        <f t="shared" si="377"/>
        <v>-</v>
      </c>
      <c r="AP599" s="1" t="str">
        <f t="shared" si="387"/>
        <v>-</v>
      </c>
      <c r="AQ599" s="1" t="str">
        <f t="shared" si="378"/>
        <v>-</v>
      </c>
      <c r="AR599" s="1" t="str">
        <f t="shared" si="379"/>
        <v>-</v>
      </c>
      <c r="AS599" s="1" t="str">
        <f t="shared" si="380"/>
        <v>-</v>
      </c>
      <c r="AT599" s="1" t="str">
        <f t="shared" si="381"/>
        <v>-</v>
      </c>
      <c r="AU599" s="1" t="str">
        <f t="shared" si="382"/>
        <v>-</v>
      </c>
      <c r="AV599" s="1" t="str">
        <f t="shared" si="383"/>
        <v>-</v>
      </c>
      <c r="AW599" s="5">
        <f t="shared" si="388"/>
        <v>6</v>
      </c>
      <c r="AX599" s="1">
        <f t="shared" si="389"/>
        <v>2.2081169529456837</v>
      </c>
    </row>
    <row r="600" spans="1:50" x14ac:dyDescent="0.2">
      <c r="A600" s="4">
        <v>598</v>
      </c>
      <c r="B600" s="21">
        <v>0.55813708364069703</v>
      </c>
      <c r="C600" s="21">
        <v>0.94799999999999995</v>
      </c>
      <c r="D600" s="21">
        <v>60</v>
      </c>
      <c r="E600" s="21">
        <v>0</v>
      </c>
      <c r="F600" s="21">
        <v>40</v>
      </c>
      <c r="G600" s="21">
        <v>14.218810173229899</v>
      </c>
      <c r="H600" s="21">
        <v>7</v>
      </c>
      <c r="I600" s="21">
        <v>1500</v>
      </c>
      <c r="J600" s="21">
        <v>185</v>
      </c>
      <c r="K600" s="21">
        <v>12.5</v>
      </c>
      <c r="L600" s="2">
        <f t="shared" si="351"/>
        <v>2</v>
      </c>
      <c r="M600" s="2">
        <f t="shared" si="352"/>
        <v>7</v>
      </c>
      <c r="N600" s="2">
        <f t="shared" si="353"/>
        <v>5</v>
      </c>
      <c r="O600" s="2">
        <f t="shared" si="354"/>
        <v>6</v>
      </c>
      <c r="P600" s="2">
        <f t="shared" si="355"/>
        <v>5</v>
      </c>
      <c r="Q600" s="2">
        <f t="shared" si="356"/>
        <v>3</v>
      </c>
      <c r="R600" s="2">
        <f t="shared" si="357"/>
        <v>4</v>
      </c>
      <c r="S600" s="2">
        <f t="shared" si="358"/>
        <v>2</v>
      </c>
      <c r="T600" s="2">
        <f t="shared" si="359"/>
        <v>2</v>
      </c>
      <c r="U600" s="2">
        <f t="shared" si="360"/>
        <v>3</v>
      </c>
      <c r="V600" s="10">
        <f t="shared" si="361"/>
        <v>0</v>
      </c>
      <c r="W600" s="2">
        <f t="shared" si="362"/>
        <v>0</v>
      </c>
      <c r="X600" s="2">
        <f t="shared" si="363"/>
        <v>0</v>
      </c>
      <c r="Y600" s="2">
        <f t="shared" si="364"/>
        <v>0</v>
      </c>
      <c r="Z600" s="2">
        <f t="shared" si="365"/>
        <v>0</v>
      </c>
      <c r="AA600" s="2">
        <f t="shared" si="366"/>
        <v>0</v>
      </c>
      <c r="AB600" s="2">
        <f t="shared" si="367"/>
        <v>0</v>
      </c>
      <c r="AC600" s="2">
        <f t="shared" si="384"/>
        <v>7</v>
      </c>
      <c r="AD600" s="5">
        <f t="shared" si="385"/>
        <v>2</v>
      </c>
      <c r="AE600">
        <f t="shared" si="386"/>
        <v>1</v>
      </c>
      <c r="AF600" s="1" t="str">
        <f t="shared" si="368"/>
        <v>-</v>
      </c>
      <c r="AG600" s="1">
        <f t="shared" si="369"/>
        <v>2.7070929268733632</v>
      </c>
      <c r="AH600" s="1" t="str">
        <f t="shared" si="370"/>
        <v>-</v>
      </c>
      <c r="AI600" s="1" t="str">
        <f t="shared" si="371"/>
        <v>-</v>
      </c>
      <c r="AJ600" s="1" t="str">
        <f t="shared" si="372"/>
        <v>-</v>
      </c>
      <c r="AK600" s="1" t="str">
        <f t="shared" si="373"/>
        <v>-</v>
      </c>
      <c r="AL600" s="1" t="str">
        <f t="shared" si="374"/>
        <v>-</v>
      </c>
      <c r="AM600" s="1" t="str">
        <f t="shared" si="375"/>
        <v>-</v>
      </c>
      <c r="AN600" s="1" t="str">
        <f t="shared" si="376"/>
        <v>-</v>
      </c>
      <c r="AO600" s="1" t="str">
        <f t="shared" si="377"/>
        <v>-</v>
      </c>
      <c r="AP600" s="1" t="str">
        <f t="shared" si="387"/>
        <v>-</v>
      </c>
      <c r="AQ600" s="1" t="str">
        <f t="shared" si="378"/>
        <v>-</v>
      </c>
      <c r="AR600" s="1" t="str">
        <f t="shared" si="379"/>
        <v>-</v>
      </c>
      <c r="AS600" s="1" t="str">
        <f t="shared" si="380"/>
        <v>-</v>
      </c>
      <c r="AT600" s="1" t="str">
        <f t="shared" si="381"/>
        <v>-</v>
      </c>
      <c r="AU600" s="1" t="str">
        <f t="shared" si="382"/>
        <v>-</v>
      </c>
      <c r="AV600" s="1" t="str">
        <f t="shared" si="383"/>
        <v>-</v>
      </c>
      <c r="AW600" s="5">
        <f t="shared" si="388"/>
        <v>2</v>
      </c>
      <c r="AX600" s="1">
        <f t="shared" si="389"/>
        <v>2.7070929268733632</v>
      </c>
    </row>
    <row r="601" spans="1:50" x14ac:dyDescent="0.2">
      <c r="A601" s="4">
        <v>599</v>
      </c>
      <c r="B601" s="21">
        <v>0.39103246477853698</v>
      </c>
      <c r="C601" s="21">
        <v>48.725000000000001</v>
      </c>
      <c r="D601" s="21">
        <v>75</v>
      </c>
      <c r="E601" s="21">
        <v>8</v>
      </c>
      <c r="F601" s="21">
        <v>17</v>
      </c>
      <c r="G601" s="21">
        <v>10.336193951748699</v>
      </c>
      <c r="H601" s="21">
        <v>7</v>
      </c>
      <c r="I601" s="21">
        <v>1500</v>
      </c>
      <c r="J601" s="21">
        <v>185</v>
      </c>
      <c r="K601" s="21">
        <v>12.5</v>
      </c>
      <c r="L601" s="2">
        <f t="shared" si="351"/>
        <v>3</v>
      </c>
      <c r="M601" s="2">
        <f t="shared" si="352"/>
        <v>6</v>
      </c>
      <c r="N601" s="2">
        <f t="shared" si="353"/>
        <v>4</v>
      </c>
      <c r="O601" s="2">
        <f t="shared" si="354"/>
        <v>3</v>
      </c>
      <c r="P601" s="2">
        <f t="shared" si="355"/>
        <v>3</v>
      </c>
      <c r="Q601" s="2">
        <f t="shared" si="356"/>
        <v>2</v>
      </c>
      <c r="R601" s="2">
        <f t="shared" si="357"/>
        <v>6</v>
      </c>
      <c r="S601" s="2">
        <f t="shared" si="358"/>
        <v>2</v>
      </c>
      <c r="T601" s="2">
        <f t="shared" si="359"/>
        <v>2</v>
      </c>
      <c r="U601" s="2">
        <f t="shared" si="360"/>
        <v>2</v>
      </c>
      <c r="V601" s="10">
        <f t="shared" si="361"/>
        <v>0</v>
      </c>
      <c r="W601" s="2">
        <f t="shared" si="362"/>
        <v>0</v>
      </c>
      <c r="X601" s="2">
        <f t="shared" si="363"/>
        <v>0</v>
      </c>
      <c r="Y601" s="2">
        <f t="shared" si="364"/>
        <v>0</v>
      </c>
      <c r="Z601" s="2">
        <f t="shared" si="365"/>
        <v>0</v>
      </c>
      <c r="AA601" s="2">
        <f t="shared" si="366"/>
        <v>0</v>
      </c>
      <c r="AB601" s="2">
        <f t="shared" si="367"/>
        <v>0</v>
      </c>
      <c r="AC601" s="2">
        <f t="shared" si="384"/>
        <v>6</v>
      </c>
      <c r="AD601" s="5">
        <f t="shared" si="385"/>
        <v>2</v>
      </c>
      <c r="AE601">
        <f t="shared" si="386"/>
        <v>2</v>
      </c>
      <c r="AF601" s="1" t="str">
        <f t="shared" si="368"/>
        <v>-</v>
      </c>
      <c r="AG601" s="1">
        <f t="shared" si="369"/>
        <v>3.062929911144582</v>
      </c>
      <c r="AH601" s="1" t="str">
        <f t="shared" si="370"/>
        <v>-</v>
      </c>
      <c r="AI601" s="1" t="str">
        <f t="shared" si="371"/>
        <v>-</v>
      </c>
      <c r="AJ601" s="1" t="str">
        <f t="shared" si="372"/>
        <v>-</v>
      </c>
      <c r="AK601" s="1" t="str">
        <f t="shared" si="373"/>
        <v>-</v>
      </c>
      <c r="AL601" s="1">
        <f t="shared" si="374"/>
        <v>2.3939771253359639</v>
      </c>
      <c r="AM601" s="1" t="str">
        <f t="shared" si="375"/>
        <v>-</v>
      </c>
      <c r="AN601" s="1" t="str">
        <f t="shared" si="376"/>
        <v>-</v>
      </c>
      <c r="AO601" s="1" t="str">
        <f t="shared" si="377"/>
        <v>-</v>
      </c>
      <c r="AP601" s="1" t="str">
        <f t="shared" si="387"/>
        <v>-</v>
      </c>
      <c r="AQ601" s="1" t="str">
        <f t="shared" si="378"/>
        <v>-</v>
      </c>
      <c r="AR601" s="1" t="str">
        <f t="shared" si="379"/>
        <v>-</v>
      </c>
      <c r="AS601" s="1" t="str">
        <f t="shared" si="380"/>
        <v>-</v>
      </c>
      <c r="AT601" s="1" t="str">
        <f t="shared" si="381"/>
        <v>-</v>
      </c>
      <c r="AU601" s="1" t="str">
        <f t="shared" si="382"/>
        <v>-</v>
      </c>
      <c r="AV601" s="1" t="str">
        <f t="shared" si="383"/>
        <v>-</v>
      </c>
      <c r="AW601" s="5">
        <f t="shared" si="388"/>
        <v>7</v>
      </c>
      <c r="AX601" s="1">
        <f t="shared" si="389"/>
        <v>2.3939771253359639</v>
      </c>
    </row>
    <row r="602" spans="1:50" x14ac:dyDescent="0.2">
      <c r="A602" s="4">
        <v>600</v>
      </c>
      <c r="B602" s="21">
        <v>0.469100258017288</v>
      </c>
      <c r="C602" s="21">
        <v>0.70899999999999996</v>
      </c>
      <c r="D602" s="21">
        <v>68</v>
      </c>
      <c r="E602" s="21">
        <v>0</v>
      </c>
      <c r="F602" s="21">
        <v>32</v>
      </c>
      <c r="G602" s="21">
        <v>10.6367889688622</v>
      </c>
      <c r="H602" s="21">
        <v>7</v>
      </c>
      <c r="I602" s="21">
        <v>1500</v>
      </c>
      <c r="J602" s="21">
        <v>0.15</v>
      </c>
      <c r="K602" s="21">
        <v>37.5</v>
      </c>
      <c r="L602" s="2">
        <f t="shared" si="351"/>
        <v>2</v>
      </c>
      <c r="M602" s="2">
        <f t="shared" si="352"/>
        <v>7</v>
      </c>
      <c r="N602" s="2">
        <f t="shared" si="353"/>
        <v>5</v>
      </c>
      <c r="O602" s="2">
        <f t="shared" si="354"/>
        <v>5</v>
      </c>
      <c r="P602" s="2">
        <f t="shared" si="355"/>
        <v>5</v>
      </c>
      <c r="Q602" s="2">
        <f t="shared" si="356"/>
        <v>4</v>
      </c>
      <c r="R602" s="2">
        <f t="shared" si="357"/>
        <v>5</v>
      </c>
      <c r="S602" s="2">
        <f t="shared" si="358"/>
        <v>3</v>
      </c>
      <c r="T602" s="2">
        <f t="shared" si="359"/>
        <v>3</v>
      </c>
      <c r="U602" s="2">
        <f t="shared" si="360"/>
        <v>3</v>
      </c>
      <c r="V602" s="10">
        <f t="shared" si="361"/>
        <v>0</v>
      </c>
      <c r="W602" s="2">
        <f t="shared" si="362"/>
        <v>0</v>
      </c>
      <c r="X602" s="2">
        <f t="shared" si="363"/>
        <v>0</v>
      </c>
      <c r="Y602" s="2">
        <f t="shared" si="364"/>
        <v>0</v>
      </c>
      <c r="Z602" s="2">
        <f t="shared" si="365"/>
        <v>0</v>
      </c>
      <c r="AA602" s="2">
        <f t="shared" si="366"/>
        <v>0</v>
      </c>
      <c r="AB602" s="2">
        <f t="shared" si="367"/>
        <v>0</v>
      </c>
      <c r="AC602" s="2">
        <f t="shared" si="384"/>
        <v>7</v>
      </c>
      <c r="AD602" s="5">
        <f t="shared" si="385"/>
        <v>2</v>
      </c>
      <c r="AE602">
        <f t="shared" si="386"/>
        <v>1</v>
      </c>
      <c r="AF602" s="1" t="str">
        <f t="shared" si="368"/>
        <v>-</v>
      </c>
      <c r="AG602" s="1">
        <f t="shared" si="369"/>
        <v>1.8268989611056765</v>
      </c>
      <c r="AH602" s="1" t="str">
        <f t="shared" si="370"/>
        <v>-</v>
      </c>
      <c r="AI602" s="1" t="str">
        <f t="shared" si="371"/>
        <v>-</v>
      </c>
      <c r="AJ602" s="1" t="str">
        <f t="shared" si="372"/>
        <v>-</v>
      </c>
      <c r="AK602" s="1" t="str">
        <f t="shared" si="373"/>
        <v>-</v>
      </c>
      <c r="AL602" s="1" t="str">
        <f t="shared" si="374"/>
        <v>-</v>
      </c>
      <c r="AM602" s="1" t="str">
        <f t="shared" si="375"/>
        <v>-</v>
      </c>
      <c r="AN602" s="1" t="str">
        <f t="shared" si="376"/>
        <v>-</v>
      </c>
      <c r="AO602" s="1" t="str">
        <f t="shared" si="377"/>
        <v>-</v>
      </c>
      <c r="AP602" s="1" t="str">
        <f t="shared" si="387"/>
        <v>-</v>
      </c>
      <c r="AQ602" s="1" t="str">
        <f t="shared" si="378"/>
        <v>-</v>
      </c>
      <c r="AR602" s="1" t="str">
        <f t="shared" si="379"/>
        <v>-</v>
      </c>
      <c r="AS602" s="1" t="str">
        <f t="shared" si="380"/>
        <v>-</v>
      </c>
      <c r="AT602" s="1" t="str">
        <f t="shared" si="381"/>
        <v>-</v>
      </c>
      <c r="AU602" s="1" t="str">
        <f t="shared" si="382"/>
        <v>-</v>
      </c>
      <c r="AV602" s="1" t="str">
        <f t="shared" si="383"/>
        <v>-</v>
      </c>
      <c r="AW602" s="5">
        <f t="shared" si="388"/>
        <v>2</v>
      </c>
      <c r="AX602" s="1">
        <f t="shared" si="389"/>
        <v>1.8268989611056765</v>
      </c>
    </row>
    <row r="603" spans="1:50" x14ac:dyDescent="0.2">
      <c r="A603" s="4">
        <v>601</v>
      </c>
      <c r="B603" s="21">
        <v>0.39902546236268899</v>
      </c>
      <c r="C603" s="21">
        <v>0.55900000000000005</v>
      </c>
      <c r="D603" s="21">
        <v>65</v>
      </c>
      <c r="E603" s="21">
        <v>0</v>
      </c>
      <c r="F603" s="21">
        <v>35</v>
      </c>
      <c r="G603" s="21">
        <v>8.3786739276133702</v>
      </c>
      <c r="H603" s="21">
        <v>6</v>
      </c>
      <c r="I603" s="21">
        <v>1500</v>
      </c>
      <c r="J603" s="21">
        <v>0.15</v>
      </c>
      <c r="K603" s="21">
        <v>37.5</v>
      </c>
      <c r="L603" s="2">
        <f t="shared" si="351"/>
        <v>3</v>
      </c>
      <c r="M603" s="2">
        <f t="shared" si="352"/>
        <v>6</v>
      </c>
      <c r="N603" s="2">
        <f t="shared" si="353"/>
        <v>7</v>
      </c>
      <c r="O603" s="2">
        <f t="shared" si="354"/>
        <v>4</v>
      </c>
      <c r="P603" s="2">
        <f t="shared" si="355"/>
        <v>5</v>
      </c>
      <c r="Q603" s="2">
        <f t="shared" si="356"/>
        <v>6</v>
      </c>
      <c r="R603" s="2">
        <f t="shared" si="357"/>
        <v>5</v>
      </c>
      <c r="S603" s="2">
        <f t="shared" si="358"/>
        <v>5</v>
      </c>
      <c r="T603" s="2">
        <f t="shared" si="359"/>
        <v>5</v>
      </c>
      <c r="U603" s="2">
        <f t="shared" si="360"/>
        <v>4</v>
      </c>
      <c r="V603" s="10">
        <f t="shared" si="361"/>
        <v>0</v>
      </c>
      <c r="W603" s="2">
        <f t="shared" si="362"/>
        <v>0</v>
      </c>
      <c r="X603" s="2">
        <f t="shared" si="363"/>
        <v>0</v>
      </c>
      <c r="Y603" s="2">
        <f t="shared" si="364"/>
        <v>0</v>
      </c>
      <c r="Z603" s="2">
        <f t="shared" si="365"/>
        <v>0</v>
      </c>
      <c r="AA603" s="2">
        <f t="shared" si="366"/>
        <v>0</v>
      </c>
      <c r="AB603" s="2">
        <f t="shared" si="367"/>
        <v>0</v>
      </c>
      <c r="AC603" s="2">
        <f t="shared" si="384"/>
        <v>7</v>
      </c>
      <c r="AD603" s="5">
        <f t="shared" si="385"/>
        <v>3</v>
      </c>
      <c r="AE603">
        <f t="shared" si="386"/>
        <v>1</v>
      </c>
      <c r="AF603" s="1" t="str">
        <f t="shared" si="368"/>
        <v>-</v>
      </c>
      <c r="AG603" s="1" t="str">
        <f t="shared" si="369"/>
        <v>-</v>
      </c>
      <c r="AH603" s="1">
        <f t="shared" si="370"/>
        <v>1.7464472436616583</v>
      </c>
      <c r="AI603" s="1" t="str">
        <f t="shared" si="371"/>
        <v>-</v>
      </c>
      <c r="AJ603" s="1" t="str">
        <f t="shared" si="372"/>
        <v>-</v>
      </c>
      <c r="AK603" s="1" t="str">
        <f t="shared" si="373"/>
        <v>-</v>
      </c>
      <c r="AL603" s="1" t="str">
        <f t="shared" si="374"/>
        <v>-</v>
      </c>
      <c r="AM603" s="1" t="str">
        <f t="shared" si="375"/>
        <v>-</v>
      </c>
      <c r="AN603" s="1" t="str">
        <f t="shared" si="376"/>
        <v>-</v>
      </c>
      <c r="AO603" s="1" t="str">
        <f t="shared" si="377"/>
        <v>-</v>
      </c>
      <c r="AP603" s="1" t="str">
        <f t="shared" si="387"/>
        <v>-</v>
      </c>
      <c r="AQ603" s="1" t="str">
        <f t="shared" si="378"/>
        <v>-</v>
      </c>
      <c r="AR603" s="1" t="str">
        <f t="shared" si="379"/>
        <v>-</v>
      </c>
      <c r="AS603" s="1" t="str">
        <f t="shared" si="380"/>
        <v>-</v>
      </c>
      <c r="AT603" s="1" t="str">
        <f t="shared" si="381"/>
        <v>-</v>
      </c>
      <c r="AU603" s="1" t="str">
        <f t="shared" si="382"/>
        <v>-</v>
      </c>
      <c r="AV603" s="1" t="str">
        <f t="shared" si="383"/>
        <v>-</v>
      </c>
      <c r="AW603" s="5">
        <f t="shared" si="388"/>
        <v>3</v>
      </c>
      <c r="AX603" s="1">
        <f t="shared" si="389"/>
        <v>1.7464472436616583</v>
      </c>
    </row>
    <row r="604" spans="1:50" x14ac:dyDescent="0.2">
      <c r="A604" s="4">
        <v>602</v>
      </c>
      <c r="B604" s="21">
        <v>0.36484463794051503</v>
      </c>
      <c r="C604" s="21">
        <v>26.541</v>
      </c>
      <c r="D604" s="21">
        <v>70</v>
      </c>
      <c r="E604" s="21">
        <v>9</v>
      </c>
      <c r="F604" s="21">
        <v>21</v>
      </c>
      <c r="G604" s="21">
        <v>13.1370326776127</v>
      </c>
      <c r="H604" s="21">
        <v>7</v>
      </c>
      <c r="I604" s="21">
        <v>1500</v>
      </c>
      <c r="J604" s="21">
        <v>0.15</v>
      </c>
      <c r="K604" s="21">
        <v>37.5</v>
      </c>
      <c r="L604" s="2">
        <f t="shared" si="351"/>
        <v>4</v>
      </c>
      <c r="M604" s="2">
        <f t="shared" si="352"/>
        <v>7</v>
      </c>
      <c r="N604" s="2">
        <f t="shared" si="353"/>
        <v>6</v>
      </c>
      <c r="O604" s="2">
        <f t="shared" si="354"/>
        <v>4</v>
      </c>
      <c r="P604" s="2">
        <f t="shared" si="355"/>
        <v>4</v>
      </c>
      <c r="Q604" s="2">
        <f t="shared" si="356"/>
        <v>2</v>
      </c>
      <c r="R604" s="2">
        <f t="shared" si="357"/>
        <v>6</v>
      </c>
      <c r="S604" s="2">
        <f t="shared" si="358"/>
        <v>3</v>
      </c>
      <c r="T604" s="2">
        <f t="shared" si="359"/>
        <v>3</v>
      </c>
      <c r="U604" s="2">
        <f t="shared" si="360"/>
        <v>3</v>
      </c>
      <c r="V604" s="10">
        <f t="shared" si="361"/>
        <v>0</v>
      </c>
      <c r="W604" s="2">
        <f t="shared" si="362"/>
        <v>0</v>
      </c>
      <c r="X604" s="2">
        <f t="shared" si="363"/>
        <v>0</v>
      </c>
      <c r="Y604" s="2">
        <f t="shared" si="364"/>
        <v>0</v>
      </c>
      <c r="Z604" s="2">
        <f t="shared" si="365"/>
        <v>0</v>
      </c>
      <c r="AA604" s="2">
        <f t="shared" si="366"/>
        <v>0</v>
      </c>
      <c r="AB604" s="2">
        <f t="shared" si="367"/>
        <v>0</v>
      </c>
      <c r="AC604" s="2">
        <f t="shared" si="384"/>
        <v>7</v>
      </c>
      <c r="AD604" s="5">
        <f t="shared" si="385"/>
        <v>2</v>
      </c>
      <c r="AE604">
        <f t="shared" si="386"/>
        <v>1</v>
      </c>
      <c r="AF604" s="1" t="str">
        <f t="shared" si="368"/>
        <v>-</v>
      </c>
      <c r="AG604" s="1">
        <f t="shared" si="369"/>
        <v>2.0028291653916317</v>
      </c>
      <c r="AH604" s="1" t="str">
        <f t="shared" si="370"/>
        <v>-</v>
      </c>
      <c r="AI604" s="1" t="str">
        <f t="shared" si="371"/>
        <v>-</v>
      </c>
      <c r="AJ604" s="1" t="str">
        <f t="shared" si="372"/>
        <v>-</v>
      </c>
      <c r="AK604" s="1" t="str">
        <f t="shared" si="373"/>
        <v>-</v>
      </c>
      <c r="AL604" s="1" t="str">
        <f t="shared" si="374"/>
        <v>-</v>
      </c>
      <c r="AM604" s="1" t="str">
        <f t="shared" si="375"/>
        <v>-</v>
      </c>
      <c r="AN604" s="1" t="str">
        <f t="shared" si="376"/>
        <v>-</v>
      </c>
      <c r="AO604" s="1" t="str">
        <f t="shared" si="377"/>
        <v>-</v>
      </c>
      <c r="AP604" s="1" t="str">
        <f t="shared" si="387"/>
        <v>-</v>
      </c>
      <c r="AQ604" s="1" t="str">
        <f t="shared" si="378"/>
        <v>-</v>
      </c>
      <c r="AR604" s="1" t="str">
        <f t="shared" si="379"/>
        <v>-</v>
      </c>
      <c r="AS604" s="1" t="str">
        <f t="shared" si="380"/>
        <v>-</v>
      </c>
      <c r="AT604" s="1" t="str">
        <f t="shared" si="381"/>
        <v>-</v>
      </c>
      <c r="AU604" s="1" t="str">
        <f t="shared" si="382"/>
        <v>-</v>
      </c>
      <c r="AV604" s="1" t="str">
        <f t="shared" si="383"/>
        <v>-</v>
      </c>
      <c r="AW604" s="5">
        <f t="shared" si="388"/>
        <v>2</v>
      </c>
      <c r="AX604" s="1">
        <f t="shared" si="389"/>
        <v>2.0028291653916317</v>
      </c>
    </row>
    <row r="605" spans="1:50" x14ac:dyDescent="0.2">
      <c r="A605" s="4">
        <v>603</v>
      </c>
      <c r="B605" s="21">
        <v>0.33984405862465</v>
      </c>
      <c r="C605" s="21">
        <v>8.5380000000000003</v>
      </c>
      <c r="D605" s="21">
        <v>69</v>
      </c>
      <c r="E605" s="21">
        <v>8</v>
      </c>
      <c r="F605" s="21">
        <v>23</v>
      </c>
      <c r="G605" s="21">
        <v>10.0017825588195</v>
      </c>
      <c r="H605" s="21">
        <v>7</v>
      </c>
      <c r="I605" s="21">
        <v>1500</v>
      </c>
      <c r="J605" s="21">
        <v>0.15</v>
      </c>
      <c r="K605" s="21">
        <v>37.5</v>
      </c>
      <c r="L605" s="2">
        <f t="shared" si="351"/>
        <v>4</v>
      </c>
      <c r="M605" s="2">
        <f t="shared" si="352"/>
        <v>7</v>
      </c>
      <c r="N605" s="2">
        <f t="shared" si="353"/>
        <v>6</v>
      </c>
      <c r="O605" s="2">
        <f t="shared" si="354"/>
        <v>4</v>
      </c>
      <c r="P605" s="2">
        <f t="shared" si="355"/>
        <v>4</v>
      </c>
      <c r="Q605" s="2">
        <f t="shared" si="356"/>
        <v>2</v>
      </c>
      <c r="R605" s="2">
        <f t="shared" si="357"/>
        <v>6</v>
      </c>
      <c r="S605" s="2">
        <f t="shared" si="358"/>
        <v>3</v>
      </c>
      <c r="T605" s="2">
        <f t="shared" si="359"/>
        <v>3</v>
      </c>
      <c r="U605" s="2">
        <f t="shared" si="360"/>
        <v>3</v>
      </c>
      <c r="V605" s="10">
        <f t="shared" si="361"/>
        <v>0</v>
      </c>
      <c r="W605" s="2">
        <f t="shared" si="362"/>
        <v>0</v>
      </c>
      <c r="X605" s="2">
        <f t="shared" si="363"/>
        <v>0</v>
      </c>
      <c r="Y605" s="2">
        <f t="shared" si="364"/>
        <v>0</v>
      </c>
      <c r="Z605" s="2">
        <f t="shared" si="365"/>
        <v>0</v>
      </c>
      <c r="AA605" s="2">
        <f t="shared" si="366"/>
        <v>0</v>
      </c>
      <c r="AB605" s="2">
        <f t="shared" si="367"/>
        <v>0</v>
      </c>
      <c r="AC605" s="2">
        <f t="shared" si="384"/>
        <v>7</v>
      </c>
      <c r="AD605" s="5">
        <f t="shared" si="385"/>
        <v>2</v>
      </c>
      <c r="AE605">
        <f t="shared" si="386"/>
        <v>1</v>
      </c>
      <c r="AF605" s="1" t="str">
        <f t="shared" si="368"/>
        <v>-</v>
      </c>
      <c r="AG605" s="1">
        <f t="shared" si="369"/>
        <v>2.0756767688812623</v>
      </c>
      <c r="AH605" s="1" t="str">
        <f t="shared" si="370"/>
        <v>-</v>
      </c>
      <c r="AI605" s="1" t="str">
        <f t="shared" si="371"/>
        <v>-</v>
      </c>
      <c r="AJ605" s="1" t="str">
        <f t="shared" si="372"/>
        <v>-</v>
      </c>
      <c r="AK605" s="1" t="str">
        <f t="shared" si="373"/>
        <v>-</v>
      </c>
      <c r="AL605" s="1" t="str">
        <f t="shared" si="374"/>
        <v>-</v>
      </c>
      <c r="AM605" s="1" t="str">
        <f t="shared" si="375"/>
        <v>-</v>
      </c>
      <c r="AN605" s="1" t="str">
        <f t="shared" si="376"/>
        <v>-</v>
      </c>
      <c r="AO605" s="1" t="str">
        <f t="shared" si="377"/>
        <v>-</v>
      </c>
      <c r="AP605" s="1" t="str">
        <f t="shared" si="387"/>
        <v>-</v>
      </c>
      <c r="AQ605" s="1" t="str">
        <f t="shared" si="378"/>
        <v>-</v>
      </c>
      <c r="AR605" s="1" t="str">
        <f t="shared" si="379"/>
        <v>-</v>
      </c>
      <c r="AS605" s="1" t="str">
        <f t="shared" si="380"/>
        <v>-</v>
      </c>
      <c r="AT605" s="1" t="str">
        <f t="shared" si="381"/>
        <v>-</v>
      </c>
      <c r="AU605" s="1" t="str">
        <f t="shared" si="382"/>
        <v>-</v>
      </c>
      <c r="AV605" s="1" t="str">
        <f t="shared" si="383"/>
        <v>-</v>
      </c>
      <c r="AW605" s="5">
        <f t="shared" si="388"/>
        <v>2</v>
      </c>
      <c r="AX605" s="1">
        <f t="shared" si="389"/>
        <v>2.0756767688812623</v>
      </c>
    </row>
    <row r="606" spans="1:50" x14ac:dyDescent="0.2">
      <c r="A606" s="4">
        <v>604</v>
      </c>
      <c r="B606" s="21">
        <v>0.34189934800962901</v>
      </c>
      <c r="C606" s="21">
        <v>6.8879999999999999</v>
      </c>
      <c r="D606" s="21">
        <v>91</v>
      </c>
      <c r="E606" s="21">
        <v>3</v>
      </c>
      <c r="F606" s="21">
        <v>6</v>
      </c>
      <c r="G606" s="21">
        <v>9.6744253211834597</v>
      </c>
      <c r="H606" s="21">
        <v>6</v>
      </c>
      <c r="I606" s="21">
        <v>1500</v>
      </c>
      <c r="J606" s="21">
        <v>0.15</v>
      </c>
      <c r="K606" s="21">
        <v>37.5</v>
      </c>
      <c r="L606" s="2">
        <f t="shared" si="351"/>
        <v>5</v>
      </c>
      <c r="M606" s="2">
        <f t="shared" si="352"/>
        <v>6</v>
      </c>
      <c r="N606" s="2">
        <f t="shared" si="353"/>
        <v>7</v>
      </c>
      <c r="O606" s="2">
        <f t="shared" si="354"/>
        <v>3</v>
      </c>
      <c r="P606" s="2">
        <f t="shared" si="355"/>
        <v>3</v>
      </c>
      <c r="Q606" s="2">
        <f t="shared" si="356"/>
        <v>4</v>
      </c>
      <c r="R606" s="2">
        <f t="shared" si="357"/>
        <v>5</v>
      </c>
      <c r="S606" s="2">
        <f t="shared" si="358"/>
        <v>5</v>
      </c>
      <c r="T606" s="2">
        <f t="shared" si="359"/>
        <v>5</v>
      </c>
      <c r="U606" s="2">
        <f t="shared" si="360"/>
        <v>4</v>
      </c>
      <c r="V606" s="10">
        <f t="shared" si="361"/>
        <v>0</v>
      </c>
      <c r="W606" s="2">
        <f t="shared" si="362"/>
        <v>0</v>
      </c>
      <c r="X606" s="2">
        <f t="shared" si="363"/>
        <v>0</v>
      </c>
      <c r="Y606" s="2">
        <f t="shared" si="364"/>
        <v>0</v>
      </c>
      <c r="Z606" s="2">
        <f t="shared" si="365"/>
        <v>0</v>
      </c>
      <c r="AA606" s="2">
        <f t="shared" si="366"/>
        <v>0</v>
      </c>
      <c r="AB606" s="2">
        <f t="shared" si="367"/>
        <v>0</v>
      </c>
      <c r="AC606" s="2">
        <f t="shared" si="384"/>
        <v>7</v>
      </c>
      <c r="AD606" s="5">
        <f t="shared" si="385"/>
        <v>3</v>
      </c>
      <c r="AE606">
        <f t="shared" si="386"/>
        <v>1</v>
      </c>
      <c r="AF606" s="1" t="str">
        <f t="shared" si="368"/>
        <v>-</v>
      </c>
      <c r="AG606" s="1" t="str">
        <f t="shared" si="369"/>
        <v>-</v>
      </c>
      <c r="AH606" s="1">
        <f t="shared" si="370"/>
        <v>1.8855811931471873</v>
      </c>
      <c r="AI606" s="1" t="str">
        <f t="shared" si="371"/>
        <v>-</v>
      </c>
      <c r="AJ606" s="1" t="str">
        <f t="shared" si="372"/>
        <v>-</v>
      </c>
      <c r="AK606" s="1" t="str">
        <f t="shared" si="373"/>
        <v>-</v>
      </c>
      <c r="AL606" s="1" t="str">
        <f t="shared" si="374"/>
        <v>-</v>
      </c>
      <c r="AM606" s="1" t="str">
        <f t="shared" si="375"/>
        <v>-</v>
      </c>
      <c r="AN606" s="1" t="str">
        <f t="shared" si="376"/>
        <v>-</v>
      </c>
      <c r="AO606" s="1" t="str">
        <f t="shared" si="377"/>
        <v>-</v>
      </c>
      <c r="AP606" s="1" t="str">
        <f t="shared" si="387"/>
        <v>-</v>
      </c>
      <c r="AQ606" s="1" t="str">
        <f t="shared" si="378"/>
        <v>-</v>
      </c>
      <c r="AR606" s="1" t="str">
        <f t="shared" si="379"/>
        <v>-</v>
      </c>
      <c r="AS606" s="1" t="str">
        <f t="shared" si="380"/>
        <v>-</v>
      </c>
      <c r="AT606" s="1" t="str">
        <f t="shared" si="381"/>
        <v>-</v>
      </c>
      <c r="AU606" s="1" t="str">
        <f t="shared" si="382"/>
        <v>-</v>
      </c>
      <c r="AV606" s="1" t="str">
        <f t="shared" si="383"/>
        <v>-</v>
      </c>
      <c r="AW606" s="5">
        <f t="shared" si="388"/>
        <v>3</v>
      </c>
      <c r="AX606" s="1">
        <f t="shared" si="389"/>
        <v>1.8855811931471873</v>
      </c>
    </row>
    <row r="607" spans="1:50" x14ac:dyDescent="0.2">
      <c r="A607" s="4">
        <v>605</v>
      </c>
      <c r="B607" s="21">
        <v>0.39947895515566401</v>
      </c>
      <c r="C607" s="21">
        <v>37.424999999999997</v>
      </c>
      <c r="D607" s="21">
        <v>81</v>
      </c>
      <c r="E607" s="21">
        <v>3</v>
      </c>
      <c r="F607" s="21">
        <v>16</v>
      </c>
      <c r="G607" s="21">
        <v>10.5855322707797</v>
      </c>
      <c r="H607" s="21">
        <v>7</v>
      </c>
      <c r="I607" s="21">
        <v>1500</v>
      </c>
      <c r="J607" s="21">
        <v>0.15</v>
      </c>
      <c r="K607" s="21">
        <v>37.5</v>
      </c>
      <c r="L607" s="2">
        <f t="shared" si="351"/>
        <v>4</v>
      </c>
      <c r="M607" s="2">
        <f t="shared" si="352"/>
        <v>7</v>
      </c>
      <c r="N607" s="2">
        <f t="shared" si="353"/>
        <v>5</v>
      </c>
      <c r="O607" s="2">
        <f t="shared" si="354"/>
        <v>4</v>
      </c>
      <c r="P607" s="2">
        <f t="shared" si="355"/>
        <v>3</v>
      </c>
      <c r="Q607" s="2">
        <f t="shared" si="356"/>
        <v>2</v>
      </c>
      <c r="R607" s="2">
        <f t="shared" si="357"/>
        <v>6</v>
      </c>
      <c r="S607" s="2">
        <f t="shared" si="358"/>
        <v>3</v>
      </c>
      <c r="T607" s="2">
        <f t="shared" si="359"/>
        <v>3</v>
      </c>
      <c r="U607" s="2">
        <f t="shared" si="360"/>
        <v>3</v>
      </c>
      <c r="V607" s="10">
        <f t="shared" si="361"/>
        <v>0</v>
      </c>
      <c r="W607" s="2">
        <f t="shared" si="362"/>
        <v>0</v>
      </c>
      <c r="X607" s="2">
        <f t="shared" si="363"/>
        <v>0</v>
      </c>
      <c r="Y607" s="2">
        <f t="shared" si="364"/>
        <v>0</v>
      </c>
      <c r="Z607" s="2">
        <f t="shared" si="365"/>
        <v>0</v>
      </c>
      <c r="AA607" s="2">
        <f t="shared" si="366"/>
        <v>0</v>
      </c>
      <c r="AB607" s="2">
        <f t="shared" si="367"/>
        <v>0</v>
      </c>
      <c r="AC607" s="2">
        <f t="shared" si="384"/>
        <v>7</v>
      </c>
      <c r="AD607" s="5">
        <f t="shared" si="385"/>
        <v>2</v>
      </c>
      <c r="AE607">
        <f t="shared" si="386"/>
        <v>1</v>
      </c>
      <c r="AF607" s="1" t="str">
        <f t="shared" si="368"/>
        <v>-</v>
      </c>
      <c r="AG607" s="1">
        <f t="shared" si="369"/>
        <v>2.0384298006476214</v>
      </c>
      <c r="AH607" s="1" t="str">
        <f t="shared" si="370"/>
        <v>-</v>
      </c>
      <c r="AI607" s="1" t="str">
        <f t="shared" si="371"/>
        <v>-</v>
      </c>
      <c r="AJ607" s="1" t="str">
        <f t="shared" si="372"/>
        <v>-</v>
      </c>
      <c r="AK607" s="1" t="str">
        <f t="shared" si="373"/>
        <v>-</v>
      </c>
      <c r="AL607" s="1" t="str">
        <f t="shared" si="374"/>
        <v>-</v>
      </c>
      <c r="AM607" s="1" t="str">
        <f t="shared" si="375"/>
        <v>-</v>
      </c>
      <c r="AN607" s="1" t="str">
        <f t="shared" si="376"/>
        <v>-</v>
      </c>
      <c r="AO607" s="1" t="str">
        <f t="shared" si="377"/>
        <v>-</v>
      </c>
      <c r="AP607" s="1" t="str">
        <f t="shared" si="387"/>
        <v>-</v>
      </c>
      <c r="AQ607" s="1" t="str">
        <f t="shared" si="378"/>
        <v>-</v>
      </c>
      <c r="AR607" s="1" t="str">
        <f t="shared" si="379"/>
        <v>-</v>
      </c>
      <c r="AS607" s="1" t="str">
        <f t="shared" si="380"/>
        <v>-</v>
      </c>
      <c r="AT607" s="1" t="str">
        <f t="shared" si="381"/>
        <v>-</v>
      </c>
      <c r="AU607" s="1" t="str">
        <f t="shared" si="382"/>
        <v>-</v>
      </c>
      <c r="AV607" s="1" t="str">
        <f t="shared" si="383"/>
        <v>-</v>
      </c>
      <c r="AW607" s="5">
        <f t="shared" si="388"/>
        <v>2</v>
      </c>
      <c r="AX607" s="1">
        <f t="shared" si="389"/>
        <v>2.0384298006476214</v>
      </c>
    </row>
    <row r="608" spans="1:50" x14ac:dyDescent="0.2">
      <c r="A608" s="4">
        <v>606</v>
      </c>
      <c r="B608" s="21">
        <v>0.36815541374939298</v>
      </c>
      <c r="C608" s="21">
        <v>2.6480000000000001</v>
      </c>
      <c r="D608" s="21">
        <v>78</v>
      </c>
      <c r="E608" s="21">
        <v>12</v>
      </c>
      <c r="F608" s="21">
        <v>10</v>
      </c>
      <c r="G608" s="21">
        <v>11.3082111558892</v>
      </c>
      <c r="H608" s="21">
        <v>7</v>
      </c>
      <c r="I608" s="21">
        <v>1500</v>
      </c>
      <c r="J608" s="21">
        <v>0.15</v>
      </c>
      <c r="K608" s="21">
        <v>37.5</v>
      </c>
      <c r="L608" s="2">
        <f t="shared" si="351"/>
        <v>4</v>
      </c>
      <c r="M608" s="2">
        <f t="shared" si="352"/>
        <v>7</v>
      </c>
      <c r="N608" s="2">
        <f t="shared" si="353"/>
        <v>5</v>
      </c>
      <c r="O608" s="2">
        <f t="shared" si="354"/>
        <v>4</v>
      </c>
      <c r="P608" s="2">
        <f t="shared" si="355"/>
        <v>3</v>
      </c>
      <c r="Q608" s="2">
        <f t="shared" si="356"/>
        <v>2</v>
      </c>
      <c r="R608" s="2">
        <f t="shared" si="357"/>
        <v>6</v>
      </c>
      <c r="S608" s="2">
        <f t="shared" si="358"/>
        <v>3</v>
      </c>
      <c r="T608" s="2">
        <f t="shared" si="359"/>
        <v>3</v>
      </c>
      <c r="U608" s="2">
        <f t="shared" si="360"/>
        <v>3</v>
      </c>
      <c r="V608" s="10">
        <f t="shared" si="361"/>
        <v>0</v>
      </c>
      <c r="W608" s="2">
        <f t="shared" si="362"/>
        <v>0</v>
      </c>
      <c r="X608" s="2">
        <f t="shared" si="363"/>
        <v>0</v>
      </c>
      <c r="Y608" s="2">
        <f t="shared" si="364"/>
        <v>0</v>
      </c>
      <c r="Z608" s="2">
        <f t="shared" si="365"/>
        <v>0</v>
      </c>
      <c r="AA608" s="2">
        <f t="shared" si="366"/>
        <v>0</v>
      </c>
      <c r="AB608" s="2">
        <f t="shared" si="367"/>
        <v>0</v>
      </c>
      <c r="AC608" s="2">
        <f t="shared" si="384"/>
        <v>7</v>
      </c>
      <c r="AD608" s="5">
        <f t="shared" si="385"/>
        <v>2</v>
      </c>
      <c r="AE608">
        <f t="shared" si="386"/>
        <v>1</v>
      </c>
      <c r="AF608" s="1" t="str">
        <f t="shared" si="368"/>
        <v>-</v>
      </c>
      <c r="AG608" s="1">
        <f t="shared" si="369"/>
        <v>1.881589685987495</v>
      </c>
      <c r="AH608" s="1" t="str">
        <f t="shared" si="370"/>
        <v>-</v>
      </c>
      <c r="AI608" s="1" t="str">
        <f t="shared" si="371"/>
        <v>-</v>
      </c>
      <c r="AJ608" s="1" t="str">
        <f t="shared" si="372"/>
        <v>-</v>
      </c>
      <c r="AK608" s="1" t="str">
        <f t="shared" si="373"/>
        <v>-</v>
      </c>
      <c r="AL608" s="1" t="str">
        <f t="shared" si="374"/>
        <v>-</v>
      </c>
      <c r="AM608" s="1" t="str">
        <f t="shared" si="375"/>
        <v>-</v>
      </c>
      <c r="AN608" s="1" t="str">
        <f t="shared" si="376"/>
        <v>-</v>
      </c>
      <c r="AO608" s="1" t="str">
        <f t="shared" si="377"/>
        <v>-</v>
      </c>
      <c r="AP608" s="1" t="str">
        <f t="shared" si="387"/>
        <v>-</v>
      </c>
      <c r="AQ608" s="1" t="str">
        <f t="shared" si="378"/>
        <v>-</v>
      </c>
      <c r="AR608" s="1" t="str">
        <f t="shared" si="379"/>
        <v>-</v>
      </c>
      <c r="AS608" s="1" t="str">
        <f t="shared" si="380"/>
        <v>-</v>
      </c>
      <c r="AT608" s="1" t="str">
        <f t="shared" si="381"/>
        <v>-</v>
      </c>
      <c r="AU608" s="1" t="str">
        <f t="shared" si="382"/>
        <v>-</v>
      </c>
      <c r="AV608" s="1" t="str">
        <f t="shared" si="383"/>
        <v>-</v>
      </c>
      <c r="AW608" s="5">
        <f t="shared" si="388"/>
        <v>2</v>
      </c>
      <c r="AX608" s="1">
        <f t="shared" si="389"/>
        <v>1.881589685987495</v>
      </c>
    </row>
    <row r="609" spans="1:50" x14ac:dyDescent="0.2">
      <c r="A609" s="4">
        <v>607</v>
      </c>
      <c r="B609" s="21">
        <v>0.261362879339961</v>
      </c>
      <c r="C609" s="21">
        <v>43.101999999999997</v>
      </c>
      <c r="D609" s="21">
        <v>74</v>
      </c>
      <c r="E609" s="21">
        <v>17</v>
      </c>
      <c r="F609" s="21">
        <v>9</v>
      </c>
      <c r="G609" s="21">
        <v>12.191122008468099</v>
      </c>
      <c r="H609" s="21">
        <v>7</v>
      </c>
      <c r="I609" s="21">
        <v>1500</v>
      </c>
      <c r="J609" s="21">
        <v>0.15</v>
      </c>
      <c r="K609" s="21">
        <v>37.5</v>
      </c>
      <c r="L609" s="2">
        <f t="shared" si="351"/>
        <v>5</v>
      </c>
      <c r="M609" s="2">
        <f t="shared" si="352"/>
        <v>6</v>
      </c>
      <c r="N609" s="2">
        <f t="shared" si="353"/>
        <v>5</v>
      </c>
      <c r="O609" s="2">
        <f t="shared" si="354"/>
        <v>4</v>
      </c>
      <c r="P609" s="2">
        <f t="shared" si="355"/>
        <v>3</v>
      </c>
      <c r="Q609" s="2">
        <f t="shared" si="356"/>
        <v>2</v>
      </c>
      <c r="R609" s="2">
        <f t="shared" si="357"/>
        <v>6</v>
      </c>
      <c r="S609" s="2">
        <f t="shared" si="358"/>
        <v>3</v>
      </c>
      <c r="T609" s="2">
        <f t="shared" si="359"/>
        <v>3</v>
      </c>
      <c r="U609" s="2">
        <f t="shared" si="360"/>
        <v>3</v>
      </c>
      <c r="V609" s="10">
        <f t="shared" si="361"/>
        <v>0</v>
      </c>
      <c r="W609" s="2">
        <f t="shared" si="362"/>
        <v>0</v>
      </c>
      <c r="X609" s="2">
        <f t="shared" si="363"/>
        <v>0</v>
      </c>
      <c r="Y609" s="2">
        <f t="shared" si="364"/>
        <v>0</v>
      </c>
      <c r="Z609" s="2">
        <f t="shared" si="365"/>
        <v>0</v>
      </c>
      <c r="AA609" s="2">
        <f t="shared" si="366"/>
        <v>0</v>
      </c>
      <c r="AB609" s="2">
        <f t="shared" si="367"/>
        <v>0</v>
      </c>
      <c r="AC609" s="2">
        <f t="shared" si="384"/>
        <v>6</v>
      </c>
      <c r="AD609" s="5">
        <f t="shared" si="385"/>
        <v>2</v>
      </c>
      <c r="AE609">
        <f t="shared" si="386"/>
        <v>2</v>
      </c>
      <c r="AF609" s="1" t="str">
        <f t="shared" si="368"/>
        <v>-</v>
      </c>
      <c r="AG609" s="1">
        <f t="shared" si="369"/>
        <v>2.1503250575331947</v>
      </c>
      <c r="AH609" s="1" t="str">
        <f t="shared" si="370"/>
        <v>-</v>
      </c>
      <c r="AI609" s="1" t="str">
        <f t="shared" si="371"/>
        <v>-</v>
      </c>
      <c r="AJ609" s="1" t="str">
        <f t="shared" si="372"/>
        <v>-</v>
      </c>
      <c r="AK609" s="1" t="str">
        <f t="shared" si="373"/>
        <v>-</v>
      </c>
      <c r="AL609" s="1">
        <f t="shared" si="374"/>
        <v>2.3368667701103378</v>
      </c>
      <c r="AM609" s="1" t="str">
        <f t="shared" si="375"/>
        <v>-</v>
      </c>
      <c r="AN609" s="1" t="str">
        <f t="shared" si="376"/>
        <v>-</v>
      </c>
      <c r="AO609" s="1" t="str">
        <f t="shared" si="377"/>
        <v>-</v>
      </c>
      <c r="AP609" s="1" t="str">
        <f t="shared" si="387"/>
        <v>-</v>
      </c>
      <c r="AQ609" s="1" t="str">
        <f t="shared" si="378"/>
        <v>-</v>
      </c>
      <c r="AR609" s="1" t="str">
        <f t="shared" si="379"/>
        <v>-</v>
      </c>
      <c r="AS609" s="1" t="str">
        <f t="shared" si="380"/>
        <v>-</v>
      </c>
      <c r="AT609" s="1" t="str">
        <f t="shared" si="381"/>
        <v>-</v>
      </c>
      <c r="AU609" s="1" t="str">
        <f t="shared" si="382"/>
        <v>-</v>
      </c>
      <c r="AV609" s="1" t="str">
        <f t="shared" si="383"/>
        <v>-</v>
      </c>
      <c r="AW609" s="5">
        <f t="shared" si="388"/>
        <v>2</v>
      </c>
      <c r="AX609" s="1">
        <f t="shared" si="389"/>
        <v>2.1503250575331947</v>
      </c>
    </row>
    <row r="610" spans="1:50" x14ac:dyDescent="0.2">
      <c r="A610" s="4">
        <v>608</v>
      </c>
      <c r="B610" s="21">
        <v>0.21353199545368801</v>
      </c>
      <c r="C610" s="21">
        <v>2.4169999999999998</v>
      </c>
      <c r="D610" s="21">
        <v>79</v>
      </c>
      <c r="E610" s="21">
        <v>17</v>
      </c>
      <c r="F610" s="21">
        <v>4</v>
      </c>
      <c r="G610" s="21">
        <v>16.745694467394699</v>
      </c>
      <c r="H610" s="21">
        <v>7</v>
      </c>
      <c r="I610" s="21">
        <v>1500</v>
      </c>
      <c r="J610" s="21">
        <v>0.15</v>
      </c>
      <c r="K610" s="21">
        <v>37.5</v>
      </c>
      <c r="L610" s="2">
        <f t="shared" si="351"/>
        <v>5</v>
      </c>
      <c r="M610" s="2">
        <f t="shared" si="352"/>
        <v>6</v>
      </c>
      <c r="N610" s="2">
        <f t="shared" si="353"/>
        <v>5</v>
      </c>
      <c r="O610" s="2">
        <f t="shared" si="354"/>
        <v>4</v>
      </c>
      <c r="P610" s="2">
        <f t="shared" si="355"/>
        <v>3</v>
      </c>
      <c r="Q610" s="2">
        <f t="shared" si="356"/>
        <v>2</v>
      </c>
      <c r="R610" s="2">
        <f t="shared" si="357"/>
        <v>6</v>
      </c>
      <c r="S610" s="2">
        <f t="shared" si="358"/>
        <v>3</v>
      </c>
      <c r="T610" s="2">
        <f t="shared" si="359"/>
        <v>3</v>
      </c>
      <c r="U610" s="2">
        <f t="shared" si="360"/>
        <v>2</v>
      </c>
      <c r="V610" s="10">
        <f t="shared" si="361"/>
        <v>0</v>
      </c>
      <c r="W610" s="2">
        <f t="shared" si="362"/>
        <v>0</v>
      </c>
      <c r="X610" s="2">
        <f t="shared" si="363"/>
        <v>0</v>
      </c>
      <c r="Y610" s="2">
        <f t="shared" si="364"/>
        <v>0</v>
      </c>
      <c r="Z610" s="2">
        <f t="shared" si="365"/>
        <v>0</v>
      </c>
      <c r="AA610" s="2">
        <f t="shared" si="366"/>
        <v>0</v>
      </c>
      <c r="AB610" s="2">
        <f t="shared" si="367"/>
        <v>0</v>
      </c>
      <c r="AC610" s="2">
        <f t="shared" si="384"/>
        <v>6</v>
      </c>
      <c r="AD610" s="5">
        <f t="shared" si="385"/>
        <v>2</v>
      </c>
      <c r="AE610">
        <f t="shared" si="386"/>
        <v>2</v>
      </c>
      <c r="AF610" s="1" t="str">
        <f t="shared" si="368"/>
        <v>-</v>
      </c>
      <c r="AG610" s="1">
        <f t="shared" si="369"/>
        <v>2.0890286263147821</v>
      </c>
      <c r="AH610" s="1" t="str">
        <f t="shared" si="370"/>
        <v>-</v>
      </c>
      <c r="AI610" s="1" t="str">
        <f t="shared" si="371"/>
        <v>-</v>
      </c>
      <c r="AJ610" s="1" t="str">
        <f t="shared" si="372"/>
        <v>-</v>
      </c>
      <c r="AK610" s="1" t="str">
        <f t="shared" si="373"/>
        <v>-</v>
      </c>
      <c r="AL610" s="1">
        <f t="shared" si="374"/>
        <v>2.2434004277397275</v>
      </c>
      <c r="AM610" s="1" t="str">
        <f t="shared" si="375"/>
        <v>-</v>
      </c>
      <c r="AN610" s="1" t="str">
        <f t="shared" si="376"/>
        <v>-</v>
      </c>
      <c r="AO610" s="1" t="str">
        <f t="shared" si="377"/>
        <v>-</v>
      </c>
      <c r="AP610" s="1" t="str">
        <f t="shared" si="387"/>
        <v>-</v>
      </c>
      <c r="AQ610" s="1" t="str">
        <f t="shared" si="378"/>
        <v>-</v>
      </c>
      <c r="AR610" s="1" t="str">
        <f t="shared" si="379"/>
        <v>-</v>
      </c>
      <c r="AS610" s="1" t="str">
        <f t="shared" si="380"/>
        <v>-</v>
      </c>
      <c r="AT610" s="1" t="str">
        <f t="shared" si="381"/>
        <v>-</v>
      </c>
      <c r="AU610" s="1" t="str">
        <f t="shared" si="382"/>
        <v>-</v>
      </c>
      <c r="AV610" s="1" t="str">
        <f t="shared" si="383"/>
        <v>-</v>
      </c>
      <c r="AW610" s="5">
        <f t="shared" si="388"/>
        <v>2</v>
      </c>
      <c r="AX610" s="1">
        <f t="shared" si="389"/>
        <v>2.0890286263147821</v>
      </c>
    </row>
    <row r="611" spans="1:50" x14ac:dyDescent="0.2">
      <c r="A611" s="4">
        <v>609</v>
      </c>
      <c r="B611" s="21">
        <v>0.32159729039442903</v>
      </c>
      <c r="C611" s="21">
        <v>17.61</v>
      </c>
      <c r="D611" s="21">
        <v>67</v>
      </c>
      <c r="E611" s="21">
        <v>25</v>
      </c>
      <c r="F611" s="21">
        <v>8</v>
      </c>
      <c r="G611" s="21">
        <v>16.187373177874001</v>
      </c>
      <c r="H611" s="21">
        <v>7</v>
      </c>
      <c r="I611" s="21">
        <v>1500</v>
      </c>
      <c r="J611" s="21">
        <v>0.15</v>
      </c>
      <c r="K611" s="21">
        <v>37.5</v>
      </c>
      <c r="L611" s="2">
        <f t="shared" si="351"/>
        <v>5</v>
      </c>
      <c r="M611" s="2">
        <f t="shared" si="352"/>
        <v>8</v>
      </c>
      <c r="N611" s="2">
        <f t="shared" si="353"/>
        <v>7</v>
      </c>
      <c r="O611" s="2">
        <f t="shared" si="354"/>
        <v>4</v>
      </c>
      <c r="P611" s="2">
        <f t="shared" si="355"/>
        <v>3</v>
      </c>
      <c r="Q611" s="2">
        <f t="shared" si="356"/>
        <v>3</v>
      </c>
      <c r="R611" s="2">
        <f t="shared" si="357"/>
        <v>5</v>
      </c>
      <c r="S611" s="2">
        <f t="shared" si="358"/>
        <v>2</v>
      </c>
      <c r="T611" s="2">
        <f t="shared" si="359"/>
        <v>2</v>
      </c>
      <c r="U611" s="2">
        <f t="shared" si="360"/>
        <v>3</v>
      </c>
      <c r="V611" s="10">
        <f t="shared" si="361"/>
        <v>0</v>
      </c>
      <c r="W611" s="2">
        <f t="shared" si="362"/>
        <v>0</v>
      </c>
      <c r="X611" s="2">
        <f t="shared" si="363"/>
        <v>0</v>
      </c>
      <c r="Y611" s="2">
        <f t="shared" si="364"/>
        <v>0</v>
      </c>
      <c r="Z611" s="2">
        <f t="shared" si="365"/>
        <v>0</v>
      </c>
      <c r="AA611" s="2">
        <f t="shared" si="366"/>
        <v>0</v>
      </c>
      <c r="AB611" s="2">
        <f t="shared" si="367"/>
        <v>0</v>
      </c>
      <c r="AC611" s="2">
        <f t="shared" si="384"/>
        <v>8</v>
      </c>
      <c r="AD611" s="5">
        <f t="shared" si="385"/>
        <v>2</v>
      </c>
      <c r="AE611">
        <f t="shared" si="386"/>
        <v>1</v>
      </c>
      <c r="AF611" s="1" t="str">
        <f t="shared" si="368"/>
        <v>-</v>
      </c>
      <c r="AG611" s="1">
        <f t="shared" si="369"/>
        <v>2.0006328990516997</v>
      </c>
      <c r="AH611" s="1" t="str">
        <f t="shared" si="370"/>
        <v>-</v>
      </c>
      <c r="AI611" s="1" t="str">
        <f t="shared" si="371"/>
        <v>-</v>
      </c>
      <c r="AJ611" s="1" t="str">
        <f t="shared" si="372"/>
        <v>-</v>
      </c>
      <c r="AK611" s="1" t="str">
        <f t="shared" si="373"/>
        <v>-</v>
      </c>
      <c r="AL611" s="1" t="str">
        <f t="shared" si="374"/>
        <v>-</v>
      </c>
      <c r="AM611" s="1" t="str">
        <f t="shared" si="375"/>
        <v>-</v>
      </c>
      <c r="AN611" s="1" t="str">
        <f t="shared" si="376"/>
        <v>-</v>
      </c>
      <c r="AO611" s="1" t="str">
        <f t="shared" si="377"/>
        <v>-</v>
      </c>
      <c r="AP611" s="1" t="str">
        <f t="shared" si="387"/>
        <v>-</v>
      </c>
      <c r="AQ611" s="1" t="str">
        <f t="shared" si="378"/>
        <v>-</v>
      </c>
      <c r="AR611" s="1" t="str">
        <f t="shared" si="379"/>
        <v>-</v>
      </c>
      <c r="AS611" s="1" t="str">
        <f t="shared" si="380"/>
        <v>-</v>
      </c>
      <c r="AT611" s="1" t="str">
        <f t="shared" si="381"/>
        <v>-</v>
      </c>
      <c r="AU611" s="1" t="str">
        <f t="shared" si="382"/>
        <v>-</v>
      </c>
      <c r="AV611" s="1" t="str">
        <f t="shared" si="383"/>
        <v>-</v>
      </c>
      <c r="AW611" s="5">
        <f t="shared" si="388"/>
        <v>2</v>
      </c>
      <c r="AX611" s="1">
        <f t="shared" si="389"/>
        <v>2.0006328990516997</v>
      </c>
    </row>
    <row r="612" spans="1:50" x14ac:dyDescent="0.2">
      <c r="A612" s="4">
        <v>610</v>
      </c>
      <c r="B612" s="21">
        <v>0.31911678168707303</v>
      </c>
      <c r="C612" s="21">
        <v>3.1640000000000001</v>
      </c>
      <c r="D612" s="21">
        <v>63</v>
      </c>
      <c r="E612" s="21">
        <v>37</v>
      </c>
      <c r="F612" s="21">
        <v>0</v>
      </c>
      <c r="G612" s="21">
        <v>18.841901700290101</v>
      </c>
      <c r="H612" s="21">
        <v>7</v>
      </c>
      <c r="I612" s="21">
        <v>1500</v>
      </c>
      <c r="J612" s="21">
        <v>0.15</v>
      </c>
      <c r="K612" s="21">
        <v>37.5</v>
      </c>
      <c r="L612" s="2">
        <f t="shared" si="351"/>
        <v>5</v>
      </c>
      <c r="M612" s="2">
        <f t="shared" si="352"/>
        <v>9</v>
      </c>
      <c r="N612" s="2">
        <f t="shared" si="353"/>
        <v>7</v>
      </c>
      <c r="O612" s="2">
        <f t="shared" si="354"/>
        <v>5</v>
      </c>
      <c r="P612" s="2">
        <f t="shared" si="355"/>
        <v>4</v>
      </c>
      <c r="Q612" s="2">
        <f t="shared" si="356"/>
        <v>3</v>
      </c>
      <c r="R612" s="2">
        <f t="shared" si="357"/>
        <v>5</v>
      </c>
      <c r="S612" s="2">
        <f t="shared" si="358"/>
        <v>2</v>
      </c>
      <c r="T612" s="2">
        <f t="shared" si="359"/>
        <v>2</v>
      </c>
      <c r="U612" s="2">
        <f t="shared" si="360"/>
        <v>3</v>
      </c>
      <c r="V612" s="10">
        <f t="shared" si="361"/>
        <v>0</v>
      </c>
      <c r="W612" s="2">
        <f t="shared" si="362"/>
        <v>0</v>
      </c>
      <c r="X612" s="2">
        <f t="shared" si="363"/>
        <v>0</v>
      </c>
      <c r="Y612" s="2">
        <f t="shared" si="364"/>
        <v>0</v>
      </c>
      <c r="Z612" s="2">
        <f t="shared" si="365"/>
        <v>0</v>
      </c>
      <c r="AA612" s="2">
        <f t="shared" si="366"/>
        <v>0</v>
      </c>
      <c r="AB612" s="2">
        <f t="shared" si="367"/>
        <v>0</v>
      </c>
      <c r="AC612" s="2">
        <f t="shared" si="384"/>
        <v>9</v>
      </c>
      <c r="AD612" s="5">
        <f t="shared" si="385"/>
        <v>2</v>
      </c>
      <c r="AE612">
        <f t="shared" si="386"/>
        <v>1</v>
      </c>
      <c r="AF612" s="1" t="str">
        <f t="shared" si="368"/>
        <v>-</v>
      </c>
      <c r="AG612" s="1">
        <f t="shared" si="369"/>
        <v>1.5854494802495505</v>
      </c>
      <c r="AH612" s="1" t="str">
        <f t="shared" si="370"/>
        <v>-</v>
      </c>
      <c r="AI612" s="1" t="str">
        <f t="shared" si="371"/>
        <v>-</v>
      </c>
      <c r="AJ612" s="1" t="str">
        <f t="shared" si="372"/>
        <v>-</v>
      </c>
      <c r="AK612" s="1" t="str">
        <f t="shared" si="373"/>
        <v>-</v>
      </c>
      <c r="AL612" s="1" t="str">
        <f t="shared" si="374"/>
        <v>-</v>
      </c>
      <c r="AM612" s="1" t="str">
        <f t="shared" si="375"/>
        <v>-</v>
      </c>
      <c r="AN612" s="1" t="str">
        <f t="shared" si="376"/>
        <v>-</v>
      </c>
      <c r="AO612" s="1" t="str">
        <f t="shared" si="377"/>
        <v>-</v>
      </c>
      <c r="AP612" s="1" t="str">
        <f t="shared" si="387"/>
        <v>-</v>
      </c>
      <c r="AQ612" s="1" t="str">
        <f t="shared" si="378"/>
        <v>-</v>
      </c>
      <c r="AR612" s="1" t="str">
        <f t="shared" si="379"/>
        <v>-</v>
      </c>
      <c r="AS612" s="1" t="str">
        <f t="shared" si="380"/>
        <v>-</v>
      </c>
      <c r="AT612" s="1" t="str">
        <f t="shared" si="381"/>
        <v>-</v>
      </c>
      <c r="AU612" s="1" t="str">
        <f t="shared" si="382"/>
        <v>-</v>
      </c>
      <c r="AV612" s="1" t="str">
        <f t="shared" si="383"/>
        <v>-</v>
      </c>
      <c r="AW612" s="5">
        <f t="shared" si="388"/>
        <v>2</v>
      </c>
      <c r="AX612" s="1">
        <f t="shared" si="389"/>
        <v>1.5854494802495505</v>
      </c>
    </row>
    <row r="613" spans="1:50" x14ac:dyDescent="0.2">
      <c r="A613" s="4">
        <v>611</v>
      </c>
      <c r="B613" s="21">
        <v>0.35990488881989002</v>
      </c>
      <c r="C613" s="21">
        <v>2.585</v>
      </c>
      <c r="D613" s="21">
        <v>69</v>
      </c>
      <c r="E613" s="21">
        <v>27</v>
      </c>
      <c r="F613" s="21">
        <v>4</v>
      </c>
      <c r="G613" s="21">
        <v>14.8060071619251</v>
      </c>
      <c r="H613" s="21">
        <v>7</v>
      </c>
      <c r="I613" s="21">
        <v>1500</v>
      </c>
      <c r="J613" s="21">
        <v>0.15</v>
      </c>
      <c r="K613" s="21">
        <v>37.5</v>
      </c>
      <c r="L613" s="2">
        <f t="shared" si="351"/>
        <v>5</v>
      </c>
      <c r="M613" s="2">
        <f t="shared" si="352"/>
        <v>8</v>
      </c>
      <c r="N613" s="2">
        <f t="shared" si="353"/>
        <v>7</v>
      </c>
      <c r="O613" s="2">
        <f t="shared" si="354"/>
        <v>4</v>
      </c>
      <c r="P613" s="2">
        <f t="shared" si="355"/>
        <v>3</v>
      </c>
      <c r="Q613" s="2">
        <f t="shared" si="356"/>
        <v>3</v>
      </c>
      <c r="R613" s="2">
        <f t="shared" si="357"/>
        <v>5</v>
      </c>
      <c r="S613" s="2">
        <f t="shared" si="358"/>
        <v>2</v>
      </c>
      <c r="T613" s="2">
        <f t="shared" si="359"/>
        <v>2</v>
      </c>
      <c r="U613" s="2">
        <f t="shared" si="360"/>
        <v>4</v>
      </c>
      <c r="V613" s="10">
        <f t="shared" si="361"/>
        <v>0</v>
      </c>
      <c r="W613" s="2">
        <f t="shared" si="362"/>
        <v>0</v>
      </c>
      <c r="X613" s="2">
        <f t="shared" si="363"/>
        <v>0</v>
      </c>
      <c r="Y613" s="2">
        <f t="shared" si="364"/>
        <v>0</v>
      </c>
      <c r="Z613" s="2">
        <f t="shared" si="365"/>
        <v>0</v>
      </c>
      <c r="AA613" s="2">
        <f t="shared" si="366"/>
        <v>0</v>
      </c>
      <c r="AB613" s="2">
        <f t="shared" si="367"/>
        <v>0</v>
      </c>
      <c r="AC613" s="2">
        <f t="shared" si="384"/>
        <v>8</v>
      </c>
      <c r="AD613" s="5">
        <f t="shared" si="385"/>
        <v>2</v>
      </c>
      <c r="AE613">
        <f t="shared" si="386"/>
        <v>1</v>
      </c>
      <c r="AF613" s="1" t="str">
        <f t="shared" si="368"/>
        <v>-</v>
      </c>
      <c r="AG613" s="1">
        <f t="shared" si="369"/>
        <v>1.8110103719120181</v>
      </c>
      <c r="AH613" s="1" t="str">
        <f t="shared" si="370"/>
        <v>-</v>
      </c>
      <c r="AI613" s="1" t="str">
        <f t="shared" si="371"/>
        <v>-</v>
      </c>
      <c r="AJ613" s="1" t="str">
        <f t="shared" si="372"/>
        <v>-</v>
      </c>
      <c r="AK613" s="1" t="str">
        <f t="shared" si="373"/>
        <v>-</v>
      </c>
      <c r="AL613" s="1" t="str">
        <f t="shared" si="374"/>
        <v>-</v>
      </c>
      <c r="AM613" s="1" t="str">
        <f t="shared" si="375"/>
        <v>-</v>
      </c>
      <c r="AN613" s="1" t="str">
        <f t="shared" si="376"/>
        <v>-</v>
      </c>
      <c r="AO613" s="1" t="str">
        <f t="shared" si="377"/>
        <v>-</v>
      </c>
      <c r="AP613" s="1" t="str">
        <f t="shared" si="387"/>
        <v>-</v>
      </c>
      <c r="AQ613" s="1" t="str">
        <f t="shared" si="378"/>
        <v>-</v>
      </c>
      <c r="AR613" s="1" t="str">
        <f t="shared" si="379"/>
        <v>-</v>
      </c>
      <c r="AS613" s="1" t="str">
        <f t="shared" si="380"/>
        <v>-</v>
      </c>
      <c r="AT613" s="1" t="str">
        <f t="shared" si="381"/>
        <v>-</v>
      </c>
      <c r="AU613" s="1" t="str">
        <f t="shared" si="382"/>
        <v>-</v>
      </c>
      <c r="AV613" s="1" t="str">
        <f t="shared" si="383"/>
        <v>-</v>
      </c>
      <c r="AW613" s="5">
        <f t="shared" si="388"/>
        <v>2</v>
      </c>
      <c r="AX613" s="1">
        <f t="shared" si="389"/>
        <v>1.8110103719120181</v>
      </c>
    </row>
    <row r="614" spans="1:50" x14ac:dyDescent="0.2">
      <c r="A614" s="4">
        <v>612</v>
      </c>
      <c r="B614" s="21">
        <v>0.208895052461952</v>
      </c>
      <c r="C614" s="21">
        <v>2.2570000000000001</v>
      </c>
      <c r="D614" s="21">
        <v>80</v>
      </c>
      <c r="E614" s="21">
        <v>16</v>
      </c>
      <c r="F614" s="21">
        <v>4</v>
      </c>
      <c r="G614" s="21">
        <v>12.991071628443001</v>
      </c>
      <c r="H614" s="21">
        <v>7</v>
      </c>
      <c r="I614" s="21">
        <v>1500</v>
      </c>
      <c r="J614" s="21">
        <v>0.15</v>
      </c>
      <c r="K614" s="21">
        <v>37.5</v>
      </c>
      <c r="L614" s="2">
        <f t="shared" si="351"/>
        <v>5</v>
      </c>
      <c r="M614" s="2">
        <f t="shared" si="352"/>
        <v>6</v>
      </c>
      <c r="N614" s="2">
        <f t="shared" si="353"/>
        <v>5</v>
      </c>
      <c r="O614" s="2">
        <f t="shared" si="354"/>
        <v>4</v>
      </c>
      <c r="P614" s="2">
        <f t="shared" si="355"/>
        <v>3</v>
      </c>
      <c r="Q614" s="2">
        <f t="shared" si="356"/>
        <v>2</v>
      </c>
      <c r="R614" s="2">
        <f t="shared" si="357"/>
        <v>6</v>
      </c>
      <c r="S614" s="2">
        <f t="shared" si="358"/>
        <v>3</v>
      </c>
      <c r="T614" s="2">
        <f t="shared" si="359"/>
        <v>3</v>
      </c>
      <c r="U614" s="2">
        <f t="shared" si="360"/>
        <v>3</v>
      </c>
      <c r="V614" s="10">
        <f t="shared" si="361"/>
        <v>0</v>
      </c>
      <c r="W614" s="2">
        <f t="shared" si="362"/>
        <v>0</v>
      </c>
      <c r="X614" s="2">
        <f t="shared" si="363"/>
        <v>0</v>
      </c>
      <c r="Y614" s="2">
        <f t="shared" si="364"/>
        <v>0</v>
      </c>
      <c r="Z614" s="2">
        <f t="shared" si="365"/>
        <v>0</v>
      </c>
      <c r="AA614" s="2">
        <f t="shared" si="366"/>
        <v>0</v>
      </c>
      <c r="AB614" s="2">
        <f t="shared" si="367"/>
        <v>0</v>
      </c>
      <c r="AC614" s="2">
        <f t="shared" si="384"/>
        <v>6</v>
      </c>
      <c r="AD614" s="5">
        <f t="shared" si="385"/>
        <v>2</v>
      </c>
      <c r="AE614">
        <f t="shared" si="386"/>
        <v>2</v>
      </c>
      <c r="AF614" s="1" t="str">
        <f t="shared" si="368"/>
        <v>-</v>
      </c>
      <c r="AG614" s="1">
        <f t="shared" si="369"/>
        <v>2.1336420781960479</v>
      </c>
      <c r="AH614" s="1" t="str">
        <f t="shared" si="370"/>
        <v>-</v>
      </c>
      <c r="AI614" s="1" t="str">
        <f t="shared" si="371"/>
        <v>-</v>
      </c>
      <c r="AJ614" s="1" t="str">
        <f t="shared" si="372"/>
        <v>-</v>
      </c>
      <c r="AK614" s="1" t="str">
        <f t="shared" si="373"/>
        <v>-</v>
      </c>
      <c r="AL614" s="1">
        <f t="shared" si="374"/>
        <v>2.2285443563599463</v>
      </c>
      <c r="AM614" s="1" t="str">
        <f t="shared" si="375"/>
        <v>-</v>
      </c>
      <c r="AN614" s="1" t="str">
        <f t="shared" si="376"/>
        <v>-</v>
      </c>
      <c r="AO614" s="1" t="str">
        <f t="shared" si="377"/>
        <v>-</v>
      </c>
      <c r="AP614" s="1" t="str">
        <f t="shared" si="387"/>
        <v>-</v>
      </c>
      <c r="AQ614" s="1" t="str">
        <f t="shared" si="378"/>
        <v>-</v>
      </c>
      <c r="AR614" s="1" t="str">
        <f t="shared" si="379"/>
        <v>-</v>
      </c>
      <c r="AS614" s="1" t="str">
        <f t="shared" si="380"/>
        <v>-</v>
      </c>
      <c r="AT614" s="1" t="str">
        <f t="shared" si="381"/>
        <v>-</v>
      </c>
      <c r="AU614" s="1" t="str">
        <f t="shared" si="382"/>
        <v>-</v>
      </c>
      <c r="AV614" s="1" t="str">
        <f t="shared" si="383"/>
        <v>-</v>
      </c>
      <c r="AW614" s="5">
        <f t="shared" si="388"/>
        <v>2</v>
      </c>
      <c r="AX614" s="1">
        <f t="shared" si="389"/>
        <v>2.1336420781960479</v>
      </c>
    </row>
    <row r="615" spans="1:50" x14ac:dyDescent="0.2">
      <c r="A615" s="4">
        <v>613</v>
      </c>
      <c r="B615" s="21">
        <v>0.20043541038675</v>
      </c>
      <c r="C615" s="21">
        <v>2.093</v>
      </c>
      <c r="D615" s="21">
        <v>88</v>
      </c>
      <c r="E615" s="21">
        <v>8</v>
      </c>
      <c r="F615" s="21">
        <v>4</v>
      </c>
      <c r="G615" s="21">
        <v>9.8529301354299204</v>
      </c>
      <c r="H615" s="21">
        <v>6</v>
      </c>
      <c r="I615" s="21">
        <v>1500</v>
      </c>
      <c r="J615" s="21">
        <v>0.15</v>
      </c>
      <c r="K615" s="21">
        <v>37.5</v>
      </c>
      <c r="L615" s="2">
        <f t="shared" si="351"/>
        <v>5</v>
      </c>
      <c r="M615" s="2">
        <f t="shared" si="352"/>
        <v>5</v>
      </c>
      <c r="N615" s="2">
        <f t="shared" si="353"/>
        <v>7</v>
      </c>
      <c r="O615" s="2">
        <f t="shared" si="354"/>
        <v>3</v>
      </c>
      <c r="P615" s="2">
        <f t="shared" si="355"/>
        <v>3</v>
      </c>
      <c r="Q615" s="2">
        <f t="shared" si="356"/>
        <v>4</v>
      </c>
      <c r="R615" s="2">
        <f t="shared" si="357"/>
        <v>6</v>
      </c>
      <c r="S615" s="2">
        <f t="shared" si="358"/>
        <v>5</v>
      </c>
      <c r="T615" s="2">
        <f t="shared" si="359"/>
        <v>5</v>
      </c>
      <c r="U615" s="2">
        <f t="shared" si="360"/>
        <v>4</v>
      </c>
      <c r="V615" s="10">
        <f t="shared" si="361"/>
        <v>0</v>
      </c>
      <c r="W615" s="2">
        <f t="shared" si="362"/>
        <v>0</v>
      </c>
      <c r="X615" s="2">
        <f t="shared" si="363"/>
        <v>0</v>
      </c>
      <c r="Y615" s="2">
        <f t="shared" si="364"/>
        <v>0</v>
      </c>
      <c r="Z615" s="2">
        <f t="shared" si="365"/>
        <v>0</v>
      </c>
      <c r="AA615" s="2">
        <f t="shared" si="366"/>
        <v>0</v>
      </c>
      <c r="AB615" s="2">
        <f t="shared" si="367"/>
        <v>0</v>
      </c>
      <c r="AC615" s="2">
        <f t="shared" si="384"/>
        <v>7</v>
      </c>
      <c r="AD615" s="5">
        <f t="shared" si="385"/>
        <v>3</v>
      </c>
      <c r="AE615">
        <f t="shared" si="386"/>
        <v>1</v>
      </c>
      <c r="AF615" s="1" t="str">
        <f t="shared" si="368"/>
        <v>-</v>
      </c>
      <c r="AG615" s="1" t="str">
        <f t="shared" si="369"/>
        <v>-</v>
      </c>
      <c r="AH615" s="1">
        <f t="shared" si="370"/>
        <v>2.0370057086232563</v>
      </c>
      <c r="AI615" s="1" t="str">
        <f t="shared" si="371"/>
        <v>-</v>
      </c>
      <c r="AJ615" s="1" t="str">
        <f t="shared" si="372"/>
        <v>-</v>
      </c>
      <c r="AK615" s="1" t="str">
        <f t="shared" si="373"/>
        <v>-</v>
      </c>
      <c r="AL615" s="1" t="str">
        <f t="shared" si="374"/>
        <v>-</v>
      </c>
      <c r="AM615" s="1" t="str">
        <f t="shared" si="375"/>
        <v>-</v>
      </c>
      <c r="AN615" s="1" t="str">
        <f t="shared" si="376"/>
        <v>-</v>
      </c>
      <c r="AO615" s="1" t="str">
        <f t="shared" si="377"/>
        <v>-</v>
      </c>
      <c r="AP615" s="1" t="str">
        <f t="shared" si="387"/>
        <v>-</v>
      </c>
      <c r="AQ615" s="1" t="str">
        <f t="shared" si="378"/>
        <v>-</v>
      </c>
      <c r="AR615" s="1" t="str">
        <f t="shared" si="379"/>
        <v>-</v>
      </c>
      <c r="AS615" s="1" t="str">
        <f t="shared" si="380"/>
        <v>-</v>
      </c>
      <c r="AT615" s="1" t="str">
        <f t="shared" si="381"/>
        <v>-</v>
      </c>
      <c r="AU615" s="1" t="str">
        <f t="shared" si="382"/>
        <v>-</v>
      </c>
      <c r="AV615" s="1" t="str">
        <f t="shared" si="383"/>
        <v>-</v>
      </c>
      <c r="AW615" s="5">
        <f t="shared" si="388"/>
        <v>3</v>
      </c>
      <c r="AX615" s="1">
        <f t="shared" si="389"/>
        <v>2.0370057086232563</v>
      </c>
    </row>
    <row r="616" spans="1:50" x14ac:dyDescent="0.2">
      <c r="A616" s="4">
        <v>614</v>
      </c>
      <c r="B616" s="21">
        <v>0.36750596774517802</v>
      </c>
      <c r="C616" s="21">
        <v>6.5259999999999998</v>
      </c>
      <c r="D616" s="21">
        <v>54</v>
      </c>
      <c r="E616" s="21">
        <v>43</v>
      </c>
      <c r="F616" s="21">
        <v>3</v>
      </c>
      <c r="G616" s="21">
        <v>11.7459948800996</v>
      </c>
      <c r="H616" s="21">
        <v>7</v>
      </c>
      <c r="I616" s="21">
        <v>1500</v>
      </c>
      <c r="J616" s="21">
        <v>0.15</v>
      </c>
      <c r="K616" s="21">
        <v>37.5</v>
      </c>
      <c r="L616" s="2">
        <f t="shared" si="351"/>
        <v>7</v>
      </c>
      <c r="M616" s="2">
        <f t="shared" si="352"/>
        <v>9</v>
      </c>
      <c r="N616" s="2">
        <f t="shared" si="353"/>
        <v>7</v>
      </c>
      <c r="O616" s="2">
        <f t="shared" si="354"/>
        <v>4</v>
      </c>
      <c r="P616" s="2">
        <f t="shared" si="355"/>
        <v>4</v>
      </c>
      <c r="Q616" s="2">
        <f t="shared" si="356"/>
        <v>3</v>
      </c>
      <c r="R616" s="2">
        <f t="shared" si="357"/>
        <v>4</v>
      </c>
      <c r="S616" s="2">
        <f t="shared" si="358"/>
        <v>2</v>
      </c>
      <c r="T616" s="2">
        <f t="shared" si="359"/>
        <v>2</v>
      </c>
      <c r="U616" s="2">
        <f t="shared" si="360"/>
        <v>3</v>
      </c>
      <c r="V616" s="10">
        <f t="shared" si="361"/>
        <v>0</v>
      </c>
      <c r="W616" s="2">
        <f t="shared" si="362"/>
        <v>0</v>
      </c>
      <c r="X616" s="2">
        <f t="shared" si="363"/>
        <v>0</v>
      </c>
      <c r="Y616" s="2">
        <f t="shared" si="364"/>
        <v>0</v>
      </c>
      <c r="Z616" s="2">
        <f t="shared" si="365"/>
        <v>0</v>
      </c>
      <c r="AA616" s="2">
        <f t="shared" si="366"/>
        <v>0</v>
      </c>
      <c r="AB616" s="2">
        <f t="shared" si="367"/>
        <v>0</v>
      </c>
      <c r="AC616" s="2">
        <f t="shared" si="384"/>
        <v>9</v>
      </c>
      <c r="AD616" s="5">
        <f t="shared" si="385"/>
        <v>2</v>
      </c>
      <c r="AE616">
        <f t="shared" si="386"/>
        <v>1</v>
      </c>
      <c r="AF616" s="1" t="str">
        <f t="shared" si="368"/>
        <v>-</v>
      </c>
      <c r="AG616" s="1">
        <f t="shared" si="369"/>
        <v>1.9668671534754425</v>
      </c>
      <c r="AH616" s="1" t="str">
        <f t="shared" si="370"/>
        <v>-</v>
      </c>
      <c r="AI616" s="1" t="str">
        <f t="shared" si="371"/>
        <v>-</v>
      </c>
      <c r="AJ616" s="1" t="str">
        <f t="shared" si="372"/>
        <v>-</v>
      </c>
      <c r="AK616" s="1" t="str">
        <f t="shared" si="373"/>
        <v>-</v>
      </c>
      <c r="AL616" s="1" t="str">
        <f t="shared" si="374"/>
        <v>-</v>
      </c>
      <c r="AM616" s="1" t="str">
        <f t="shared" si="375"/>
        <v>-</v>
      </c>
      <c r="AN616" s="1" t="str">
        <f t="shared" si="376"/>
        <v>-</v>
      </c>
      <c r="AO616" s="1" t="str">
        <f t="shared" si="377"/>
        <v>-</v>
      </c>
      <c r="AP616" s="1" t="str">
        <f t="shared" si="387"/>
        <v>-</v>
      </c>
      <c r="AQ616" s="1" t="str">
        <f t="shared" si="378"/>
        <v>-</v>
      </c>
      <c r="AR616" s="1" t="str">
        <f t="shared" si="379"/>
        <v>-</v>
      </c>
      <c r="AS616" s="1" t="str">
        <f t="shared" si="380"/>
        <v>-</v>
      </c>
      <c r="AT616" s="1" t="str">
        <f t="shared" si="381"/>
        <v>-</v>
      </c>
      <c r="AU616" s="1" t="str">
        <f t="shared" si="382"/>
        <v>-</v>
      </c>
      <c r="AV616" s="1" t="str">
        <f t="shared" si="383"/>
        <v>-</v>
      </c>
      <c r="AW616" s="5">
        <f t="shared" si="388"/>
        <v>2</v>
      </c>
      <c r="AX616" s="1">
        <f t="shared" si="389"/>
        <v>1.9668671534754425</v>
      </c>
    </row>
    <row r="617" spans="1:50" x14ac:dyDescent="0.2">
      <c r="A617" s="4">
        <v>615</v>
      </c>
      <c r="B617" s="21">
        <v>0.225915872005574</v>
      </c>
      <c r="C617" s="21">
        <v>2.1259999999999999</v>
      </c>
      <c r="D617" s="21">
        <v>83</v>
      </c>
      <c r="E617" s="21">
        <v>15</v>
      </c>
      <c r="F617" s="21">
        <v>2</v>
      </c>
      <c r="G617" s="21">
        <v>12.545628416577101</v>
      </c>
      <c r="H617" s="21">
        <v>7</v>
      </c>
      <c r="I617" s="21">
        <v>1500</v>
      </c>
      <c r="J617" s="21">
        <v>0.15</v>
      </c>
      <c r="K617" s="21">
        <v>37.5</v>
      </c>
      <c r="L617" s="2">
        <f t="shared" si="351"/>
        <v>5</v>
      </c>
      <c r="M617" s="2">
        <f t="shared" si="352"/>
        <v>6</v>
      </c>
      <c r="N617" s="2">
        <f t="shared" si="353"/>
        <v>5</v>
      </c>
      <c r="O617" s="2">
        <f t="shared" si="354"/>
        <v>4</v>
      </c>
      <c r="P617" s="2">
        <f t="shared" si="355"/>
        <v>3</v>
      </c>
      <c r="Q617" s="2">
        <f t="shared" si="356"/>
        <v>2</v>
      </c>
      <c r="R617" s="2">
        <f t="shared" si="357"/>
        <v>6</v>
      </c>
      <c r="S617" s="2">
        <f t="shared" si="358"/>
        <v>3</v>
      </c>
      <c r="T617" s="2">
        <f t="shared" si="359"/>
        <v>3</v>
      </c>
      <c r="U617" s="2">
        <f t="shared" si="360"/>
        <v>3</v>
      </c>
      <c r="V617" s="10">
        <f t="shared" si="361"/>
        <v>0</v>
      </c>
      <c r="W617" s="2">
        <f t="shared" si="362"/>
        <v>0</v>
      </c>
      <c r="X617" s="2">
        <f t="shared" si="363"/>
        <v>0</v>
      </c>
      <c r="Y617" s="2">
        <f t="shared" si="364"/>
        <v>0</v>
      </c>
      <c r="Z617" s="2">
        <f t="shared" si="365"/>
        <v>0</v>
      </c>
      <c r="AA617" s="2">
        <f t="shared" si="366"/>
        <v>0</v>
      </c>
      <c r="AB617" s="2">
        <f t="shared" si="367"/>
        <v>0</v>
      </c>
      <c r="AC617" s="2">
        <f t="shared" si="384"/>
        <v>6</v>
      </c>
      <c r="AD617" s="5">
        <f t="shared" si="385"/>
        <v>2</v>
      </c>
      <c r="AE617">
        <f t="shared" si="386"/>
        <v>2</v>
      </c>
      <c r="AF617" s="1" t="str">
        <f t="shared" si="368"/>
        <v>-</v>
      </c>
      <c r="AG617" s="1">
        <f t="shared" si="369"/>
        <v>2.0398038231829791</v>
      </c>
      <c r="AH617" s="1" t="str">
        <f t="shared" si="370"/>
        <v>-</v>
      </c>
      <c r="AI617" s="1" t="str">
        <f t="shared" si="371"/>
        <v>-</v>
      </c>
      <c r="AJ617" s="1" t="str">
        <f t="shared" si="372"/>
        <v>-</v>
      </c>
      <c r="AK617" s="1" t="str">
        <f t="shared" si="373"/>
        <v>-</v>
      </c>
      <c r="AL617" s="1">
        <f t="shared" si="374"/>
        <v>2.1685323922809894</v>
      </c>
      <c r="AM617" s="1" t="str">
        <f t="shared" si="375"/>
        <v>-</v>
      </c>
      <c r="AN617" s="1" t="str">
        <f t="shared" si="376"/>
        <v>-</v>
      </c>
      <c r="AO617" s="1" t="str">
        <f t="shared" si="377"/>
        <v>-</v>
      </c>
      <c r="AP617" s="1" t="str">
        <f t="shared" si="387"/>
        <v>-</v>
      </c>
      <c r="AQ617" s="1" t="str">
        <f t="shared" si="378"/>
        <v>-</v>
      </c>
      <c r="AR617" s="1" t="str">
        <f t="shared" si="379"/>
        <v>-</v>
      </c>
      <c r="AS617" s="1" t="str">
        <f t="shared" si="380"/>
        <v>-</v>
      </c>
      <c r="AT617" s="1" t="str">
        <f t="shared" si="381"/>
        <v>-</v>
      </c>
      <c r="AU617" s="1" t="str">
        <f t="shared" si="382"/>
        <v>-</v>
      </c>
      <c r="AV617" s="1" t="str">
        <f t="shared" si="383"/>
        <v>-</v>
      </c>
      <c r="AW617" s="5">
        <f t="shared" si="388"/>
        <v>2</v>
      </c>
      <c r="AX617" s="1">
        <f t="shared" si="389"/>
        <v>2.0398038231829791</v>
      </c>
    </row>
    <row r="618" spans="1:50" x14ac:dyDescent="0.2">
      <c r="A618" s="4">
        <v>616</v>
      </c>
      <c r="B618" s="21">
        <v>0.559723357327091</v>
      </c>
      <c r="C618" s="21">
        <v>2.04</v>
      </c>
      <c r="D618" s="21">
        <v>32</v>
      </c>
      <c r="E618" s="21">
        <v>45</v>
      </c>
      <c r="F618" s="21">
        <v>23</v>
      </c>
      <c r="G618" s="21">
        <v>11.0625840601306</v>
      </c>
      <c r="H618" s="21">
        <v>7</v>
      </c>
      <c r="I618" s="21">
        <v>1500</v>
      </c>
      <c r="J618" s="21">
        <v>0.15</v>
      </c>
      <c r="K618" s="21">
        <v>37.5</v>
      </c>
      <c r="L618" s="2">
        <f t="shared" si="351"/>
        <v>4</v>
      </c>
      <c r="M618" s="2">
        <f t="shared" si="352"/>
        <v>7</v>
      </c>
      <c r="N618" s="2">
        <f t="shared" si="353"/>
        <v>6</v>
      </c>
      <c r="O618" s="2">
        <f t="shared" si="354"/>
        <v>6</v>
      </c>
      <c r="P618" s="2">
        <f t="shared" si="355"/>
        <v>7</v>
      </c>
      <c r="Q618" s="2">
        <f t="shared" si="356"/>
        <v>4</v>
      </c>
      <c r="R618" s="2">
        <f t="shared" si="357"/>
        <v>3</v>
      </c>
      <c r="S618" s="2">
        <f t="shared" si="358"/>
        <v>2</v>
      </c>
      <c r="T618" s="2">
        <f t="shared" si="359"/>
        <v>2</v>
      </c>
      <c r="U618" s="2">
        <f t="shared" si="360"/>
        <v>3</v>
      </c>
      <c r="V618" s="10">
        <f t="shared" si="361"/>
        <v>0</v>
      </c>
      <c r="W618" s="2">
        <f t="shared" si="362"/>
        <v>0</v>
      </c>
      <c r="X618" s="2">
        <f t="shared" si="363"/>
        <v>0</v>
      </c>
      <c r="Y618" s="2">
        <f t="shared" si="364"/>
        <v>0</v>
      </c>
      <c r="Z618" s="2">
        <f t="shared" si="365"/>
        <v>0</v>
      </c>
      <c r="AA618" s="2">
        <f t="shared" si="366"/>
        <v>0</v>
      </c>
      <c r="AB618" s="2">
        <f t="shared" si="367"/>
        <v>0</v>
      </c>
      <c r="AC618" s="2">
        <f t="shared" si="384"/>
        <v>7</v>
      </c>
      <c r="AD618" s="5">
        <f t="shared" si="385"/>
        <v>2</v>
      </c>
      <c r="AE618">
        <f t="shared" si="386"/>
        <v>2</v>
      </c>
      <c r="AF618" s="1" t="str">
        <f t="shared" si="368"/>
        <v>-</v>
      </c>
      <c r="AG618" s="1">
        <f t="shared" si="369"/>
        <v>1.8661191973792433</v>
      </c>
      <c r="AH618" s="1" t="str">
        <f t="shared" si="370"/>
        <v>-</v>
      </c>
      <c r="AI618" s="1" t="str">
        <f t="shared" si="371"/>
        <v>-</v>
      </c>
      <c r="AJ618" s="1">
        <f t="shared" si="372"/>
        <v>2.101538423687634</v>
      </c>
      <c r="AK618" s="1" t="str">
        <f t="shared" si="373"/>
        <v>-</v>
      </c>
      <c r="AL618" s="1" t="str">
        <f t="shared" si="374"/>
        <v>-</v>
      </c>
      <c r="AM618" s="1" t="str">
        <f t="shared" si="375"/>
        <v>-</v>
      </c>
      <c r="AN618" s="1" t="str">
        <f t="shared" si="376"/>
        <v>-</v>
      </c>
      <c r="AO618" s="1" t="str">
        <f t="shared" si="377"/>
        <v>-</v>
      </c>
      <c r="AP618" s="1" t="str">
        <f t="shared" si="387"/>
        <v>-</v>
      </c>
      <c r="AQ618" s="1" t="str">
        <f t="shared" si="378"/>
        <v>-</v>
      </c>
      <c r="AR618" s="1" t="str">
        <f t="shared" si="379"/>
        <v>-</v>
      </c>
      <c r="AS618" s="1" t="str">
        <f t="shared" si="380"/>
        <v>-</v>
      </c>
      <c r="AT618" s="1" t="str">
        <f t="shared" si="381"/>
        <v>-</v>
      </c>
      <c r="AU618" s="1" t="str">
        <f t="shared" si="382"/>
        <v>-</v>
      </c>
      <c r="AV618" s="1" t="str">
        <f t="shared" si="383"/>
        <v>-</v>
      </c>
      <c r="AW618" s="5">
        <f t="shared" si="388"/>
        <v>2</v>
      </c>
      <c r="AX618" s="1">
        <f t="shared" si="389"/>
        <v>1.8661191973792433</v>
      </c>
    </row>
    <row r="619" spans="1:50" x14ac:dyDescent="0.2">
      <c r="A619" s="4">
        <v>617</v>
      </c>
      <c r="B619" s="21">
        <v>0.34470922048569802</v>
      </c>
      <c r="C619" s="21">
        <v>31.352</v>
      </c>
      <c r="D619" s="21">
        <v>75</v>
      </c>
      <c r="E619" s="21">
        <v>15</v>
      </c>
      <c r="F619" s="21">
        <v>10</v>
      </c>
      <c r="G619" s="21">
        <v>11.0847408971043</v>
      </c>
      <c r="H619" s="21">
        <v>7</v>
      </c>
      <c r="I619" s="21">
        <v>1500</v>
      </c>
      <c r="J619" s="21">
        <v>0.15</v>
      </c>
      <c r="K619" s="21">
        <v>37.5</v>
      </c>
      <c r="L619" s="2">
        <f t="shared" si="351"/>
        <v>4</v>
      </c>
      <c r="M619" s="2">
        <f t="shared" si="352"/>
        <v>7</v>
      </c>
      <c r="N619" s="2">
        <f t="shared" si="353"/>
        <v>5</v>
      </c>
      <c r="O619" s="2">
        <f t="shared" si="354"/>
        <v>4</v>
      </c>
      <c r="P619" s="2">
        <f t="shared" si="355"/>
        <v>3</v>
      </c>
      <c r="Q619" s="2">
        <f t="shared" si="356"/>
        <v>2</v>
      </c>
      <c r="R619" s="2">
        <f t="shared" si="357"/>
        <v>6</v>
      </c>
      <c r="S619" s="2">
        <f t="shared" si="358"/>
        <v>3</v>
      </c>
      <c r="T619" s="2">
        <f t="shared" si="359"/>
        <v>3</v>
      </c>
      <c r="U619" s="2">
        <f t="shared" si="360"/>
        <v>3</v>
      </c>
      <c r="V619" s="10">
        <f t="shared" si="361"/>
        <v>0</v>
      </c>
      <c r="W619" s="2">
        <f t="shared" si="362"/>
        <v>0</v>
      </c>
      <c r="X619" s="2">
        <f t="shared" si="363"/>
        <v>0</v>
      </c>
      <c r="Y619" s="2">
        <f t="shared" si="364"/>
        <v>0</v>
      </c>
      <c r="Z619" s="2">
        <f t="shared" si="365"/>
        <v>0</v>
      </c>
      <c r="AA619" s="2">
        <f t="shared" si="366"/>
        <v>0</v>
      </c>
      <c r="AB619" s="2">
        <f t="shared" si="367"/>
        <v>0</v>
      </c>
      <c r="AC619" s="2">
        <f t="shared" si="384"/>
        <v>7</v>
      </c>
      <c r="AD619" s="5">
        <f t="shared" si="385"/>
        <v>2</v>
      </c>
      <c r="AE619">
        <f t="shared" si="386"/>
        <v>1</v>
      </c>
      <c r="AF619" s="1" t="str">
        <f t="shared" si="368"/>
        <v>-</v>
      </c>
      <c r="AG619" s="1">
        <f t="shared" si="369"/>
        <v>2.0772259343281001</v>
      </c>
      <c r="AH619" s="1" t="str">
        <f t="shared" si="370"/>
        <v>-</v>
      </c>
      <c r="AI619" s="1" t="str">
        <f t="shared" si="371"/>
        <v>-</v>
      </c>
      <c r="AJ619" s="1" t="str">
        <f t="shared" si="372"/>
        <v>-</v>
      </c>
      <c r="AK619" s="1" t="str">
        <f t="shared" si="373"/>
        <v>-</v>
      </c>
      <c r="AL619" s="1" t="str">
        <f t="shared" si="374"/>
        <v>-</v>
      </c>
      <c r="AM619" s="1" t="str">
        <f t="shared" si="375"/>
        <v>-</v>
      </c>
      <c r="AN619" s="1" t="str">
        <f t="shared" si="376"/>
        <v>-</v>
      </c>
      <c r="AO619" s="1" t="str">
        <f t="shared" si="377"/>
        <v>-</v>
      </c>
      <c r="AP619" s="1" t="str">
        <f t="shared" si="387"/>
        <v>-</v>
      </c>
      <c r="AQ619" s="1" t="str">
        <f t="shared" si="378"/>
        <v>-</v>
      </c>
      <c r="AR619" s="1" t="str">
        <f t="shared" si="379"/>
        <v>-</v>
      </c>
      <c r="AS619" s="1" t="str">
        <f t="shared" si="380"/>
        <v>-</v>
      </c>
      <c r="AT619" s="1" t="str">
        <f t="shared" si="381"/>
        <v>-</v>
      </c>
      <c r="AU619" s="1" t="str">
        <f t="shared" si="382"/>
        <v>-</v>
      </c>
      <c r="AV619" s="1" t="str">
        <f t="shared" si="383"/>
        <v>-</v>
      </c>
      <c r="AW619" s="5">
        <f t="shared" si="388"/>
        <v>2</v>
      </c>
      <c r="AX619" s="1">
        <f t="shared" si="389"/>
        <v>2.0772259343281001</v>
      </c>
    </row>
    <row r="620" spans="1:50" x14ac:dyDescent="0.2">
      <c r="A620" s="4">
        <v>618</v>
      </c>
      <c r="B620" s="21">
        <v>0.223372371169692</v>
      </c>
      <c r="C620" s="21">
        <v>32.15</v>
      </c>
      <c r="D620" s="21">
        <v>69</v>
      </c>
      <c r="E620" s="21">
        <v>26</v>
      </c>
      <c r="F620" s="21">
        <v>5</v>
      </c>
      <c r="G620" s="21">
        <v>12.8600164095115</v>
      </c>
      <c r="H620" s="21">
        <v>7</v>
      </c>
      <c r="I620" s="21">
        <v>1500</v>
      </c>
      <c r="J620" s="21">
        <v>0.15</v>
      </c>
      <c r="K620" s="21">
        <v>37.5</v>
      </c>
      <c r="L620" s="2">
        <f t="shared" si="351"/>
        <v>5</v>
      </c>
      <c r="M620" s="2">
        <f t="shared" si="352"/>
        <v>7</v>
      </c>
      <c r="N620" s="2">
        <f t="shared" si="353"/>
        <v>7</v>
      </c>
      <c r="O620" s="2">
        <f t="shared" si="354"/>
        <v>4</v>
      </c>
      <c r="P620" s="2">
        <f t="shared" si="355"/>
        <v>3</v>
      </c>
      <c r="Q620" s="2">
        <f t="shared" si="356"/>
        <v>3</v>
      </c>
      <c r="R620" s="2">
        <f t="shared" si="357"/>
        <v>5</v>
      </c>
      <c r="S620" s="2">
        <f t="shared" si="358"/>
        <v>2</v>
      </c>
      <c r="T620" s="2">
        <f t="shared" si="359"/>
        <v>2</v>
      </c>
      <c r="U620" s="2">
        <f t="shared" si="360"/>
        <v>4</v>
      </c>
      <c r="V620" s="10">
        <f t="shared" si="361"/>
        <v>0</v>
      </c>
      <c r="W620" s="2">
        <f t="shared" si="362"/>
        <v>0</v>
      </c>
      <c r="X620" s="2">
        <f t="shared" si="363"/>
        <v>0</v>
      </c>
      <c r="Y620" s="2">
        <f t="shared" si="364"/>
        <v>0</v>
      </c>
      <c r="Z620" s="2">
        <f t="shared" si="365"/>
        <v>0</v>
      </c>
      <c r="AA620" s="2">
        <f t="shared" si="366"/>
        <v>0</v>
      </c>
      <c r="AB620" s="2">
        <f t="shared" si="367"/>
        <v>0</v>
      </c>
      <c r="AC620" s="2">
        <f t="shared" si="384"/>
        <v>7</v>
      </c>
      <c r="AD620" s="5">
        <f t="shared" si="385"/>
        <v>2</v>
      </c>
      <c r="AE620">
        <f t="shared" si="386"/>
        <v>2</v>
      </c>
      <c r="AF620" s="1" t="str">
        <f t="shared" si="368"/>
        <v>-</v>
      </c>
      <c r="AG620" s="1">
        <f t="shared" si="369"/>
        <v>2.2470800039035845</v>
      </c>
      <c r="AH620" s="1">
        <f t="shared" si="370"/>
        <v>2.1725035254252227</v>
      </c>
      <c r="AI620" s="1" t="str">
        <f t="shared" si="371"/>
        <v>-</v>
      </c>
      <c r="AJ620" s="1" t="str">
        <f t="shared" si="372"/>
        <v>-</v>
      </c>
      <c r="AK620" s="1" t="str">
        <f t="shared" si="373"/>
        <v>-</v>
      </c>
      <c r="AL620" s="1" t="str">
        <f t="shared" si="374"/>
        <v>-</v>
      </c>
      <c r="AM620" s="1" t="str">
        <f t="shared" si="375"/>
        <v>-</v>
      </c>
      <c r="AN620" s="1" t="str">
        <f t="shared" si="376"/>
        <v>-</v>
      </c>
      <c r="AO620" s="1" t="str">
        <f t="shared" si="377"/>
        <v>-</v>
      </c>
      <c r="AP620" s="1" t="str">
        <f t="shared" si="387"/>
        <v>-</v>
      </c>
      <c r="AQ620" s="1" t="str">
        <f t="shared" si="378"/>
        <v>-</v>
      </c>
      <c r="AR620" s="1" t="str">
        <f t="shared" si="379"/>
        <v>-</v>
      </c>
      <c r="AS620" s="1" t="str">
        <f t="shared" si="380"/>
        <v>-</v>
      </c>
      <c r="AT620" s="1" t="str">
        <f t="shared" si="381"/>
        <v>-</v>
      </c>
      <c r="AU620" s="1" t="str">
        <f t="shared" si="382"/>
        <v>-</v>
      </c>
      <c r="AV620" s="1" t="str">
        <f t="shared" si="383"/>
        <v>-</v>
      </c>
      <c r="AW620" s="5">
        <f t="shared" si="388"/>
        <v>3</v>
      </c>
      <c r="AX620" s="1">
        <f t="shared" si="389"/>
        <v>2.1725035254252227</v>
      </c>
    </row>
    <row r="621" spans="1:50" x14ac:dyDescent="0.2">
      <c r="A621" s="4">
        <v>619</v>
      </c>
      <c r="B621" s="21">
        <v>0.19690947787256399</v>
      </c>
      <c r="C621" s="21">
        <v>5.8079999999999998</v>
      </c>
      <c r="D621" s="21">
        <v>84</v>
      </c>
      <c r="E621" s="21">
        <v>11</v>
      </c>
      <c r="F621" s="21">
        <v>5</v>
      </c>
      <c r="G621" s="21">
        <v>13.141906425995</v>
      </c>
      <c r="H621" s="21">
        <v>7</v>
      </c>
      <c r="I621" s="21">
        <v>1500</v>
      </c>
      <c r="J621" s="21">
        <v>0.15</v>
      </c>
      <c r="K621" s="21">
        <v>37.5</v>
      </c>
      <c r="L621" s="2">
        <f t="shared" si="351"/>
        <v>4</v>
      </c>
      <c r="M621" s="2">
        <f t="shared" si="352"/>
        <v>6</v>
      </c>
      <c r="N621" s="2">
        <f t="shared" si="353"/>
        <v>4</v>
      </c>
      <c r="O621" s="2">
        <f t="shared" si="354"/>
        <v>4</v>
      </c>
      <c r="P621" s="2">
        <f t="shared" si="355"/>
        <v>3</v>
      </c>
      <c r="Q621" s="2">
        <f t="shared" si="356"/>
        <v>2</v>
      </c>
      <c r="R621" s="2">
        <f t="shared" si="357"/>
        <v>5</v>
      </c>
      <c r="S621" s="2">
        <f t="shared" si="358"/>
        <v>3</v>
      </c>
      <c r="T621" s="2">
        <f t="shared" si="359"/>
        <v>3</v>
      </c>
      <c r="U621" s="2">
        <f t="shared" si="360"/>
        <v>3</v>
      </c>
      <c r="V621" s="10">
        <f t="shared" si="361"/>
        <v>0</v>
      </c>
      <c r="W621" s="2">
        <f t="shared" si="362"/>
        <v>0</v>
      </c>
      <c r="X621" s="2">
        <f t="shared" si="363"/>
        <v>0</v>
      </c>
      <c r="Y621" s="2">
        <f t="shared" si="364"/>
        <v>0</v>
      </c>
      <c r="Z621" s="2">
        <f t="shared" si="365"/>
        <v>0</v>
      </c>
      <c r="AA621" s="2">
        <f t="shared" si="366"/>
        <v>0</v>
      </c>
      <c r="AB621" s="2">
        <f t="shared" si="367"/>
        <v>0</v>
      </c>
      <c r="AC621" s="2">
        <f t="shared" si="384"/>
        <v>6</v>
      </c>
      <c r="AD621" s="5">
        <f t="shared" si="385"/>
        <v>2</v>
      </c>
      <c r="AE621">
        <f t="shared" si="386"/>
        <v>1</v>
      </c>
      <c r="AF621" s="1" t="str">
        <f t="shared" si="368"/>
        <v>-</v>
      </c>
      <c r="AG621" s="1">
        <f t="shared" si="369"/>
        <v>2.2978368267044633</v>
      </c>
      <c r="AH621" s="1" t="str">
        <f t="shared" si="370"/>
        <v>-</v>
      </c>
      <c r="AI621" s="1" t="str">
        <f t="shared" si="371"/>
        <v>-</v>
      </c>
      <c r="AJ621" s="1" t="str">
        <f t="shared" si="372"/>
        <v>-</v>
      </c>
      <c r="AK621" s="1" t="str">
        <f t="shared" si="373"/>
        <v>-</v>
      </c>
      <c r="AL621" s="1" t="str">
        <f t="shared" si="374"/>
        <v>-</v>
      </c>
      <c r="AM621" s="1" t="str">
        <f t="shared" si="375"/>
        <v>-</v>
      </c>
      <c r="AN621" s="1" t="str">
        <f t="shared" si="376"/>
        <v>-</v>
      </c>
      <c r="AO621" s="1" t="str">
        <f t="shared" si="377"/>
        <v>-</v>
      </c>
      <c r="AP621" s="1" t="str">
        <f t="shared" si="387"/>
        <v>-</v>
      </c>
      <c r="AQ621" s="1" t="str">
        <f t="shared" si="378"/>
        <v>-</v>
      </c>
      <c r="AR621" s="1" t="str">
        <f t="shared" si="379"/>
        <v>-</v>
      </c>
      <c r="AS621" s="1" t="str">
        <f t="shared" si="380"/>
        <v>-</v>
      </c>
      <c r="AT621" s="1" t="str">
        <f t="shared" si="381"/>
        <v>-</v>
      </c>
      <c r="AU621" s="1" t="str">
        <f t="shared" si="382"/>
        <v>-</v>
      </c>
      <c r="AV621" s="1" t="str">
        <f t="shared" si="383"/>
        <v>-</v>
      </c>
      <c r="AW621" s="5">
        <f t="shared" si="388"/>
        <v>2</v>
      </c>
      <c r="AX621" s="1">
        <f t="shared" si="389"/>
        <v>2.2978368267044633</v>
      </c>
    </row>
    <row r="622" spans="1:50" x14ac:dyDescent="0.2">
      <c r="A622" s="4">
        <v>620</v>
      </c>
      <c r="B622" s="21">
        <v>0.193225118256833</v>
      </c>
      <c r="C622" s="21">
        <v>63.372</v>
      </c>
      <c r="D622" s="21">
        <v>84</v>
      </c>
      <c r="E622" s="21">
        <v>13</v>
      </c>
      <c r="F622" s="21">
        <v>3</v>
      </c>
      <c r="G622" s="21">
        <v>12.674347401570101</v>
      </c>
      <c r="H622" s="21">
        <v>7</v>
      </c>
      <c r="I622" s="21">
        <v>1500</v>
      </c>
      <c r="J622" s="21">
        <v>0.15</v>
      </c>
      <c r="K622" s="21">
        <v>37.5</v>
      </c>
      <c r="L622" s="2">
        <f t="shared" si="351"/>
        <v>4</v>
      </c>
      <c r="M622" s="2">
        <f t="shared" si="352"/>
        <v>6</v>
      </c>
      <c r="N622" s="2">
        <f t="shared" si="353"/>
        <v>4</v>
      </c>
      <c r="O622" s="2">
        <f t="shared" si="354"/>
        <v>4</v>
      </c>
      <c r="P622" s="2">
        <f t="shared" si="355"/>
        <v>3</v>
      </c>
      <c r="Q622" s="2">
        <f t="shared" si="356"/>
        <v>2</v>
      </c>
      <c r="R622" s="2">
        <f t="shared" si="357"/>
        <v>5</v>
      </c>
      <c r="S622" s="2">
        <f t="shared" si="358"/>
        <v>3</v>
      </c>
      <c r="T622" s="2">
        <f t="shared" si="359"/>
        <v>3</v>
      </c>
      <c r="U622" s="2">
        <f t="shared" si="360"/>
        <v>3</v>
      </c>
      <c r="V622" s="10">
        <f t="shared" si="361"/>
        <v>0</v>
      </c>
      <c r="W622" s="2">
        <f t="shared" si="362"/>
        <v>0</v>
      </c>
      <c r="X622" s="2">
        <f t="shared" si="363"/>
        <v>0</v>
      </c>
      <c r="Y622" s="2">
        <f t="shared" si="364"/>
        <v>0</v>
      </c>
      <c r="Z622" s="2">
        <f t="shared" si="365"/>
        <v>0</v>
      </c>
      <c r="AA622" s="2">
        <f t="shared" si="366"/>
        <v>0</v>
      </c>
      <c r="AB622" s="2">
        <f t="shared" si="367"/>
        <v>0</v>
      </c>
      <c r="AC622" s="2">
        <f t="shared" si="384"/>
        <v>6</v>
      </c>
      <c r="AD622" s="5">
        <f t="shared" si="385"/>
        <v>2</v>
      </c>
      <c r="AE622">
        <f t="shared" si="386"/>
        <v>1</v>
      </c>
      <c r="AF622" s="1" t="str">
        <f t="shared" si="368"/>
        <v>-</v>
      </c>
      <c r="AG622" s="1">
        <f t="shared" si="369"/>
        <v>2.4058959469049404</v>
      </c>
      <c r="AH622" s="1" t="str">
        <f t="shared" si="370"/>
        <v>-</v>
      </c>
      <c r="AI622" s="1" t="str">
        <f t="shared" si="371"/>
        <v>-</v>
      </c>
      <c r="AJ622" s="1" t="str">
        <f t="shared" si="372"/>
        <v>-</v>
      </c>
      <c r="AK622" s="1" t="str">
        <f t="shared" si="373"/>
        <v>-</v>
      </c>
      <c r="AL622" s="1" t="str">
        <f t="shared" si="374"/>
        <v>-</v>
      </c>
      <c r="AM622" s="1" t="str">
        <f t="shared" si="375"/>
        <v>-</v>
      </c>
      <c r="AN622" s="1" t="str">
        <f t="shared" si="376"/>
        <v>-</v>
      </c>
      <c r="AO622" s="1" t="str">
        <f t="shared" si="377"/>
        <v>-</v>
      </c>
      <c r="AP622" s="1" t="str">
        <f t="shared" si="387"/>
        <v>-</v>
      </c>
      <c r="AQ622" s="1" t="str">
        <f t="shared" si="378"/>
        <v>-</v>
      </c>
      <c r="AR622" s="1" t="str">
        <f t="shared" si="379"/>
        <v>-</v>
      </c>
      <c r="AS622" s="1" t="str">
        <f t="shared" si="380"/>
        <v>-</v>
      </c>
      <c r="AT622" s="1" t="str">
        <f t="shared" si="381"/>
        <v>-</v>
      </c>
      <c r="AU622" s="1" t="str">
        <f t="shared" si="382"/>
        <v>-</v>
      </c>
      <c r="AV622" s="1" t="str">
        <f t="shared" si="383"/>
        <v>-</v>
      </c>
      <c r="AW622" s="5">
        <f t="shared" si="388"/>
        <v>2</v>
      </c>
      <c r="AX622" s="1">
        <f t="shared" si="389"/>
        <v>2.4058959469049404</v>
      </c>
    </row>
    <row r="623" spans="1:50" x14ac:dyDescent="0.2">
      <c r="A623" s="4">
        <v>621</v>
      </c>
      <c r="B623" s="21">
        <v>0.176988947075644</v>
      </c>
      <c r="C623" s="21">
        <v>6.077</v>
      </c>
      <c r="D623" s="21">
        <v>83</v>
      </c>
      <c r="E623" s="21">
        <v>15</v>
      </c>
      <c r="F623" s="21">
        <v>2</v>
      </c>
      <c r="G623" s="21">
        <v>13.4387471005828</v>
      </c>
      <c r="H623" s="21">
        <v>7</v>
      </c>
      <c r="I623" s="21">
        <v>1500</v>
      </c>
      <c r="J623" s="21">
        <v>0.15</v>
      </c>
      <c r="K623" s="21">
        <v>37.5</v>
      </c>
      <c r="L623" s="2">
        <f t="shared" si="351"/>
        <v>4</v>
      </c>
      <c r="M623" s="2">
        <f t="shared" si="352"/>
        <v>6</v>
      </c>
      <c r="N623" s="2">
        <f t="shared" si="353"/>
        <v>4</v>
      </c>
      <c r="O623" s="2">
        <f t="shared" si="354"/>
        <v>4</v>
      </c>
      <c r="P623" s="2">
        <f t="shared" si="355"/>
        <v>3</v>
      </c>
      <c r="Q623" s="2">
        <f t="shared" si="356"/>
        <v>2</v>
      </c>
      <c r="R623" s="2">
        <f t="shared" si="357"/>
        <v>5</v>
      </c>
      <c r="S623" s="2">
        <f t="shared" si="358"/>
        <v>3</v>
      </c>
      <c r="T623" s="2">
        <f t="shared" si="359"/>
        <v>3</v>
      </c>
      <c r="U623" s="2">
        <f t="shared" si="360"/>
        <v>3</v>
      </c>
      <c r="V623" s="10">
        <f t="shared" si="361"/>
        <v>0</v>
      </c>
      <c r="W623" s="2">
        <f t="shared" si="362"/>
        <v>0</v>
      </c>
      <c r="X623" s="2">
        <f t="shared" si="363"/>
        <v>0</v>
      </c>
      <c r="Y623" s="2">
        <f t="shared" si="364"/>
        <v>0</v>
      </c>
      <c r="Z623" s="2">
        <f t="shared" si="365"/>
        <v>0</v>
      </c>
      <c r="AA623" s="2">
        <f t="shared" si="366"/>
        <v>0</v>
      </c>
      <c r="AB623" s="2">
        <f t="shared" si="367"/>
        <v>0</v>
      </c>
      <c r="AC623" s="2">
        <f t="shared" si="384"/>
        <v>6</v>
      </c>
      <c r="AD623" s="5">
        <f t="shared" si="385"/>
        <v>2</v>
      </c>
      <c r="AE623">
        <f t="shared" si="386"/>
        <v>1</v>
      </c>
      <c r="AF623" s="1" t="str">
        <f t="shared" si="368"/>
        <v>-</v>
      </c>
      <c r="AG623" s="1">
        <f t="shared" si="369"/>
        <v>2.4424610058780871</v>
      </c>
      <c r="AH623" s="1" t="str">
        <f t="shared" si="370"/>
        <v>-</v>
      </c>
      <c r="AI623" s="1" t="str">
        <f t="shared" si="371"/>
        <v>-</v>
      </c>
      <c r="AJ623" s="1" t="str">
        <f t="shared" si="372"/>
        <v>-</v>
      </c>
      <c r="AK623" s="1" t="str">
        <f t="shared" si="373"/>
        <v>-</v>
      </c>
      <c r="AL623" s="1" t="str">
        <f t="shared" si="374"/>
        <v>-</v>
      </c>
      <c r="AM623" s="1" t="str">
        <f t="shared" si="375"/>
        <v>-</v>
      </c>
      <c r="AN623" s="1" t="str">
        <f t="shared" si="376"/>
        <v>-</v>
      </c>
      <c r="AO623" s="1" t="str">
        <f t="shared" si="377"/>
        <v>-</v>
      </c>
      <c r="AP623" s="1" t="str">
        <f t="shared" si="387"/>
        <v>-</v>
      </c>
      <c r="AQ623" s="1" t="str">
        <f t="shared" si="378"/>
        <v>-</v>
      </c>
      <c r="AR623" s="1" t="str">
        <f t="shared" si="379"/>
        <v>-</v>
      </c>
      <c r="AS623" s="1" t="str">
        <f t="shared" si="380"/>
        <v>-</v>
      </c>
      <c r="AT623" s="1" t="str">
        <f t="shared" si="381"/>
        <v>-</v>
      </c>
      <c r="AU623" s="1" t="str">
        <f t="shared" si="382"/>
        <v>-</v>
      </c>
      <c r="AV623" s="1" t="str">
        <f t="shared" si="383"/>
        <v>-</v>
      </c>
      <c r="AW623" s="5">
        <f t="shared" si="388"/>
        <v>2</v>
      </c>
      <c r="AX623" s="1">
        <f t="shared" si="389"/>
        <v>2.4424610058780871</v>
      </c>
    </row>
    <row r="624" spans="1:50" x14ac:dyDescent="0.2">
      <c r="A624" s="4">
        <v>622</v>
      </c>
      <c r="B624" s="21">
        <v>0.35645055279260701</v>
      </c>
      <c r="C624" s="21">
        <v>16.393000000000001</v>
      </c>
      <c r="D624" s="21">
        <v>70</v>
      </c>
      <c r="E624" s="21">
        <v>21</v>
      </c>
      <c r="F624" s="21">
        <v>9</v>
      </c>
      <c r="G624" s="21">
        <v>12.7507990549302</v>
      </c>
      <c r="H624" s="21">
        <v>7</v>
      </c>
      <c r="I624" s="21">
        <v>1500</v>
      </c>
      <c r="J624" s="21">
        <v>0.15</v>
      </c>
      <c r="K624" s="21">
        <v>37.5</v>
      </c>
      <c r="L624" s="2">
        <f t="shared" si="351"/>
        <v>5</v>
      </c>
      <c r="M624" s="2">
        <f t="shared" si="352"/>
        <v>8</v>
      </c>
      <c r="N624" s="2">
        <f t="shared" si="353"/>
        <v>7</v>
      </c>
      <c r="O624" s="2">
        <f t="shared" si="354"/>
        <v>4</v>
      </c>
      <c r="P624" s="2">
        <f t="shared" si="355"/>
        <v>3</v>
      </c>
      <c r="Q624" s="2">
        <f t="shared" si="356"/>
        <v>3</v>
      </c>
      <c r="R624" s="2">
        <f t="shared" si="357"/>
        <v>5</v>
      </c>
      <c r="S624" s="2">
        <f t="shared" si="358"/>
        <v>2</v>
      </c>
      <c r="T624" s="2">
        <f t="shared" si="359"/>
        <v>2</v>
      </c>
      <c r="U624" s="2">
        <f t="shared" si="360"/>
        <v>4</v>
      </c>
      <c r="V624" s="10">
        <f t="shared" si="361"/>
        <v>0</v>
      </c>
      <c r="W624" s="2">
        <f t="shared" si="362"/>
        <v>0</v>
      </c>
      <c r="X624" s="2">
        <f t="shared" si="363"/>
        <v>0</v>
      </c>
      <c r="Y624" s="2">
        <f t="shared" si="364"/>
        <v>0</v>
      </c>
      <c r="Z624" s="2">
        <f t="shared" si="365"/>
        <v>0</v>
      </c>
      <c r="AA624" s="2">
        <f t="shared" si="366"/>
        <v>0</v>
      </c>
      <c r="AB624" s="2">
        <f t="shared" si="367"/>
        <v>0</v>
      </c>
      <c r="AC624" s="2">
        <f t="shared" si="384"/>
        <v>8</v>
      </c>
      <c r="AD624" s="5">
        <f t="shared" si="385"/>
        <v>2</v>
      </c>
      <c r="AE624">
        <f t="shared" si="386"/>
        <v>1</v>
      </c>
      <c r="AF624" s="1" t="str">
        <f t="shared" si="368"/>
        <v>-</v>
      </c>
      <c r="AG624" s="1">
        <f t="shared" si="369"/>
        <v>2.0077227968262452</v>
      </c>
      <c r="AH624" s="1" t="str">
        <f t="shared" si="370"/>
        <v>-</v>
      </c>
      <c r="AI624" s="1" t="str">
        <f t="shared" si="371"/>
        <v>-</v>
      </c>
      <c r="AJ624" s="1" t="str">
        <f t="shared" si="372"/>
        <v>-</v>
      </c>
      <c r="AK624" s="1" t="str">
        <f t="shared" si="373"/>
        <v>-</v>
      </c>
      <c r="AL624" s="1" t="str">
        <f t="shared" si="374"/>
        <v>-</v>
      </c>
      <c r="AM624" s="1" t="str">
        <f t="shared" si="375"/>
        <v>-</v>
      </c>
      <c r="AN624" s="1" t="str">
        <f t="shared" si="376"/>
        <v>-</v>
      </c>
      <c r="AO624" s="1" t="str">
        <f t="shared" si="377"/>
        <v>-</v>
      </c>
      <c r="AP624" s="1" t="str">
        <f t="shared" si="387"/>
        <v>-</v>
      </c>
      <c r="AQ624" s="1" t="str">
        <f t="shared" si="378"/>
        <v>-</v>
      </c>
      <c r="AR624" s="1" t="str">
        <f t="shared" si="379"/>
        <v>-</v>
      </c>
      <c r="AS624" s="1" t="str">
        <f t="shared" si="380"/>
        <v>-</v>
      </c>
      <c r="AT624" s="1" t="str">
        <f t="shared" si="381"/>
        <v>-</v>
      </c>
      <c r="AU624" s="1" t="str">
        <f t="shared" si="382"/>
        <v>-</v>
      </c>
      <c r="AV624" s="1" t="str">
        <f t="shared" si="383"/>
        <v>-</v>
      </c>
      <c r="AW624" s="5">
        <f t="shared" si="388"/>
        <v>2</v>
      </c>
      <c r="AX624" s="1">
        <f t="shared" si="389"/>
        <v>2.0077227968262452</v>
      </c>
    </row>
    <row r="625" spans="1:50" x14ac:dyDescent="0.2">
      <c r="A625" s="4">
        <v>623</v>
      </c>
      <c r="B625" s="21">
        <v>0.46861451488241201</v>
      </c>
      <c r="C625" s="21">
        <v>5.3979999999999997</v>
      </c>
      <c r="D625" s="21">
        <v>59</v>
      </c>
      <c r="E625" s="21">
        <v>40</v>
      </c>
      <c r="F625" s="21">
        <v>1</v>
      </c>
      <c r="G625" s="21">
        <v>12.9542380250188</v>
      </c>
      <c r="H625" s="21">
        <v>7</v>
      </c>
      <c r="I625" s="21">
        <v>1500</v>
      </c>
      <c r="J625" s="21">
        <v>0.15</v>
      </c>
      <c r="K625" s="21">
        <v>37.5</v>
      </c>
      <c r="L625" s="2">
        <f t="shared" si="351"/>
        <v>6</v>
      </c>
      <c r="M625" s="2">
        <f t="shared" si="352"/>
        <v>9</v>
      </c>
      <c r="N625" s="2">
        <f t="shared" si="353"/>
        <v>7</v>
      </c>
      <c r="O625" s="2">
        <f t="shared" si="354"/>
        <v>5</v>
      </c>
      <c r="P625" s="2">
        <f t="shared" si="355"/>
        <v>4</v>
      </c>
      <c r="Q625" s="2">
        <f t="shared" si="356"/>
        <v>3</v>
      </c>
      <c r="R625" s="2">
        <f t="shared" si="357"/>
        <v>4</v>
      </c>
      <c r="S625" s="2">
        <f t="shared" si="358"/>
        <v>2</v>
      </c>
      <c r="T625" s="2">
        <f t="shared" si="359"/>
        <v>2</v>
      </c>
      <c r="U625" s="2">
        <f t="shared" si="360"/>
        <v>4</v>
      </c>
      <c r="V625" s="10">
        <f t="shared" si="361"/>
        <v>0</v>
      </c>
      <c r="W625" s="2">
        <f t="shared" si="362"/>
        <v>0</v>
      </c>
      <c r="X625" s="2">
        <f t="shared" si="363"/>
        <v>0</v>
      </c>
      <c r="Y625" s="2">
        <f t="shared" si="364"/>
        <v>0</v>
      </c>
      <c r="Z625" s="2">
        <f t="shared" si="365"/>
        <v>0</v>
      </c>
      <c r="AA625" s="2">
        <f t="shared" si="366"/>
        <v>0</v>
      </c>
      <c r="AB625" s="2">
        <f t="shared" si="367"/>
        <v>0</v>
      </c>
      <c r="AC625" s="2">
        <f t="shared" si="384"/>
        <v>9</v>
      </c>
      <c r="AD625" s="5">
        <f t="shared" si="385"/>
        <v>2</v>
      </c>
      <c r="AE625">
        <f t="shared" si="386"/>
        <v>1</v>
      </c>
      <c r="AF625" s="1" t="str">
        <f t="shared" si="368"/>
        <v>-</v>
      </c>
      <c r="AG625" s="1">
        <f t="shared" si="369"/>
        <v>1.8738305290956379</v>
      </c>
      <c r="AH625" s="1" t="str">
        <f t="shared" si="370"/>
        <v>-</v>
      </c>
      <c r="AI625" s="1" t="str">
        <f t="shared" si="371"/>
        <v>-</v>
      </c>
      <c r="AJ625" s="1" t="str">
        <f t="shared" si="372"/>
        <v>-</v>
      </c>
      <c r="AK625" s="1" t="str">
        <f t="shared" si="373"/>
        <v>-</v>
      </c>
      <c r="AL625" s="1" t="str">
        <f t="shared" si="374"/>
        <v>-</v>
      </c>
      <c r="AM625" s="1" t="str">
        <f t="shared" si="375"/>
        <v>-</v>
      </c>
      <c r="AN625" s="1" t="str">
        <f t="shared" si="376"/>
        <v>-</v>
      </c>
      <c r="AO625" s="1" t="str">
        <f t="shared" si="377"/>
        <v>-</v>
      </c>
      <c r="AP625" s="1" t="str">
        <f t="shared" si="387"/>
        <v>-</v>
      </c>
      <c r="AQ625" s="1" t="str">
        <f t="shared" si="378"/>
        <v>-</v>
      </c>
      <c r="AR625" s="1" t="str">
        <f t="shared" si="379"/>
        <v>-</v>
      </c>
      <c r="AS625" s="1" t="str">
        <f t="shared" si="380"/>
        <v>-</v>
      </c>
      <c r="AT625" s="1" t="str">
        <f t="shared" si="381"/>
        <v>-</v>
      </c>
      <c r="AU625" s="1" t="str">
        <f t="shared" si="382"/>
        <v>-</v>
      </c>
      <c r="AV625" s="1" t="str">
        <f t="shared" si="383"/>
        <v>-</v>
      </c>
      <c r="AW625" s="5">
        <f t="shared" si="388"/>
        <v>2</v>
      </c>
      <c r="AX625" s="1">
        <f t="shared" si="389"/>
        <v>1.8738305290956379</v>
      </c>
    </row>
    <row r="626" spans="1:50" x14ac:dyDescent="0.2">
      <c r="A626" s="4">
        <v>624</v>
      </c>
      <c r="B626" s="21">
        <v>0.23435798572782801</v>
      </c>
      <c r="C626" s="21">
        <v>6.5369999999999999</v>
      </c>
      <c r="D626" s="21">
        <v>82</v>
      </c>
      <c r="E626" s="21">
        <v>16</v>
      </c>
      <c r="F626" s="21">
        <v>2</v>
      </c>
      <c r="G626" s="21">
        <v>14.3301662392051</v>
      </c>
      <c r="H626" s="21">
        <v>7</v>
      </c>
      <c r="I626" s="21">
        <v>1500</v>
      </c>
      <c r="J626" s="21">
        <v>0.15</v>
      </c>
      <c r="K626" s="21">
        <v>37.5</v>
      </c>
      <c r="L626" s="2">
        <f t="shared" si="351"/>
        <v>5</v>
      </c>
      <c r="M626" s="2">
        <f t="shared" si="352"/>
        <v>6</v>
      </c>
      <c r="N626" s="2">
        <f t="shared" si="353"/>
        <v>5</v>
      </c>
      <c r="O626" s="2">
        <f t="shared" si="354"/>
        <v>4</v>
      </c>
      <c r="P626" s="2">
        <f t="shared" si="355"/>
        <v>3</v>
      </c>
      <c r="Q626" s="2">
        <f t="shared" si="356"/>
        <v>2</v>
      </c>
      <c r="R626" s="2">
        <f t="shared" si="357"/>
        <v>6</v>
      </c>
      <c r="S626" s="2">
        <f t="shared" si="358"/>
        <v>3</v>
      </c>
      <c r="T626" s="2">
        <f t="shared" si="359"/>
        <v>3</v>
      </c>
      <c r="U626" s="2">
        <f t="shared" si="360"/>
        <v>3</v>
      </c>
      <c r="V626" s="10">
        <f t="shared" si="361"/>
        <v>0</v>
      </c>
      <c r="W626" s="2">
        <f t="shared" si="362"/>
        <v>0</v>
      </c>
      <c r="X626" s="2">
        <f t="shared" si="363"/>
        <v>0</v>
      </c>
      <c r="Y626" s="2">
        <f t="shared" si="364"/>
        <v>0</v>
      </c>
      <c r="Z626" s="2">
        <f t="shared" si="365"/>
        <v>0</v>
      </c>
      <c r="AA626" s="2">
        <f t="shared" si="366"/>
        <v>0</v>
      </c>
      <c r="AB626" s="2">
        <f t="shared" si="367"/>
        <v>0</v>
      </c>
      <c r="AC626" s="2">
        <f t="shared" si="384"/>
        <v>6</v>
      </c>
      <c r="AD626" s="5">
        <f t="shared" si="385"/>
        <v>2</v>
      </c>
      <c r="AE626">
        <f t="shared" si="386"/>
        <v>2</v>
      </c>
      <c r="AF626" s="1" t="str">
        <f t="shared" si="368"/>
        <v>-</v>
      </c>
      <c r="AG626" s="1">
        <f t="shared" si="369"/>
        <v>2.1020106878005222</v>
      </c>
      <c r="AH626" s="1" t="str">
        <f t="shared" si="370"/>
        <v>-</v>
      </c>
      <c r="AI626" s="1" t="str">
        <f t="shared" si="371"/>
        <v>-</v>
      </c>
      <c r="AJ626" s="1" t="str">
        <f t="shared" si="372"/>
        <v>-</v>
      </c>
      <c r="AK626" s="1" t="str">
        <f t="shared" si="373"/>
        <v>-</v>
      </c>
      <c r="AL626" s="1">
        <f t="shared" si="374"/>
        <v>2.2799519714898495</v>
      </c>
      <c r="AM626" s="1" t="str">
        <f t="shared" si="375"/>
        <v>-</v>
      </c>
      <c r="AN626" s="1" t="str">
        <f t="shared" si="376"/>
        <v>-</v>
      </c>
      <c r="AO626" s="1" t="str">
        <f t="shared" si="377"/>
        <v>-</v>
      </c>
      <c r="AP626" s="1" t="str">
        <f t="shared" si="387"/>
        <v>-</v>
      </c>
      <c r="AQ626" s="1" t="str">
        <f t="shared" si="378"/>
        <v>-</v>
      </c>
      <c r="AR626" s="1" t="str">
        <f t="shared" si="379"/>
        <v>-</v>
      </c>
      <c r="AS626" s="1" t="str">
        <f t="shared" si="380"/>
        <v>-</v>
      </c>
      <c r="AT626" s="1" t="str">
        <f t="shared" si="381"/>
        <v>-</v>
      </c>
      <c r="AU626" s="1" t="str">
        <f t="shared" si="382"/>
        <v>-</v>
      </c>
      <c r="AV626" s="1" t="str">
        <f t="shared" si="383"/>
        <v>-</v>
      </c>
      <c r="AW626" s="5">
        <f t="shared" si="388"/>
        <v>2</v>
      </c>
      <c r="AX626" s="1">
        <f t="shared" si="389"/>
        <v>2.1020106878005222</v>
      </c>
    </row>
    <row r="627" spans="1:50" x14ac:dyDescent="0.2">
      <c r="A627" s="4">
        <v>625</v>
      </c>
      <c r="B627" s="21">
        <v>0.24602120899292401</v>
      </c>
      <c r="C627" s="21">
        <v>6.5019999999999998</v>
      </c>
      <c r="D627" s="21">
        <v>83</v>
      </c>
      <c r="E627" s="21">
        <v>15</v>
      </c>
      <c r="F627" s="21">
        <v>2</v>
      </c>
      <c r="G627" s="21">
        <v>14.482665435205799</v>
      </c>
      <c r="H627" s="21">
        <v>7</v>
      </c>
      <c r="I627" s="21">
        <v>1500</v>
      </c>
      <c r="J627" s="21">
        <v>0.15</v>
      </c>
      <c r="K627" s="21">
        <v>37.5</v>
      </c>
      <c r="L627" s="2">
        <f t="shared" si="351"/>
        <v>5</v>
      </c>
      <c r="M627" s="2">
        <f t="shared" si="352"/>
        <v>6</v>
      </c>
      <c r="N627" s="2">
        <f t="shared" si="353"/>
        <v>5</v>
      </c>
      <c r="O627" s="2">
        <f t="shared" si="354"/>
        <v>4</v>
      </c>
      <c r="P627" s="2">
        <f t="shared" si="355"/>
        <v>3</v>
      </c>
      <c r="Q627" s="2">
        <f t="shared" si="356"/>
        <v>2</v>
      </c>
      <c r="R627" s="2">
        <f t="shared" si="357"/>
        <v>6</v>
      </c>
      <c r="S627" s="2">
        <f t="shared" si="358"/>
        <v>3</v>
      </c>
      <c r="T627" s="2">
        <f t="shared" si="359"/>
        <v>3</v>
      </c>
      <c r="U627" s="2">
        <f t="shared" si="360"/>
        <v>3</v>
      </c>
      <c r="V627" s="10">
        <f t="shared" si="361"/>
        <v>0</v>
      </c>
      <c r="W627" s="2">
        <f t="shared" si="362"/>
        <v>0</v>
      </c>
      <c r="X627" s="2">
        <f t="shared" si="363"/>
        <v>0</v>
      </c>
      <c r="Y627" s="2">
        <f t="shared" si="364"/>
        <v>0</v>
      </c>
      <c r="Z627" s="2">
        <f t="shared" si="365"/>
        <v>0</v>
      </c>
      <c r="AA627" s="2">
        <f t="shared" si="366"/>
        <v>0</v>
      </c>
      <c r="AB627" s="2">
        <f t="shared" si="367"/>
        <v>0</v>
      </c>
      <c r="AC627" s="2">
        <f t="shared" si="384"/>
        <v>6</v>
      </c>
      <c r="AD627" s="5">
        <f t="shared" si="385"/>
        <v>2</v>
      </c>
      <c r="AE627">
        <f t="shared" si="386"/>
        <v>2</v>
      </c>
      <c r="AF627" s="1" t="str">
        <f t="shared" si="368"/>
        <v>-</v>
      </c>
      <c r="AG627" s="1">
        <f t="shared" si="369"/>
        <v>2.0612665446602243</v>
      </c>
      <c r="AH627" s="1" t="str">
        <f t="shared" si="370"/>
        <v>-</v>
      </c>
      <c r="AI627" s="1" t="str">
        <f t="shared" si="371"/>
        <v>-</v>
      </c>
      <c r="AJ627" s="1" t="str">
        <f t="shared" si="372"/>
        <v>-</v>
      </c>
      <c r="AK627" s="1" t="str">
        <f t="shared" si="373"/>
        <v>-</v>
      </c>
      <c r="AL627" s="1">
        <f t="shared" si="374"/>
        <v>2.2658996559512947</v>
      </c>
      <c r="AM627" s="1" t="str">
        <f t="shared" si="375"/>
        <v>-</v>
      </c>
      <c r="AN627" s="1" t="str">
        <f t="shared" si="376"/>
        <v>-</v>
      </c>
      <c r="AO627" s="1" t="str">
        <f t="shared" si="377"/>
        <v>-</v>
      </c>
      <c r="AP627" s="1" t="str">
        <f t="shared" si="387"/>
        <v>-</v>
      </c>
      <c r="AQ627" s="1" t="str">
        <f t="shared" si="378"/>
        <v>-</v>
      </c>
      <c r="AR627" s="1" t="str">
        <f t="shared" si="379"/>
        <v>-</v>
      </c>
      <c r="AS627" s="1" t="str">
        <f t="shared" si="380"/>
        <v>-</v>
      </c>
      <c r="AT627" s="1" t="str">
        <f t="shared" si="381"/>
        <v>-</v>
      </c>
      <c r="AU627" s="1" t="str">
        <f t="shared" si="382"/>
        <v>-</v>
      </c>
      <c r="AV627" s="1" t="str">
        <f t="shared" si="383"/>
        <v>-</v>
      </c>
      <c r="AW627" s="5">
        <f t="shared" si="388"/>
        <v>2</v>
      </c>
      <c r="AX627" s="1">
        <f t="shared" si="389"/>
        <v>2.0612665446602243</v>
      </c>
    </row>
    <row r="628" spans="1:50" x14ac:dyDescent="0.2">
      <c r="A628" s="4">
        <v>626</v>
      </c>
      <c r="B628" s="21">
        <v>0.33465407979830603</v>
      </c>
      <c r="C628" s="21">
        <v>2.4700000000000002</v>
      </c>
      <c r="D628" s="21">
        <v>70</v>
      </c>
      <c r="E628" s="21">
        <v>28</v>
      </c>
      <c r="F628" s="21">
        <v>2</v>
      </c>
      <c r="G628" s="21">
        <v>13.3353645578082</v>
      </c>
      <c r="H628" s="21">
        <v>7</v>
      </c>
      <c r="I628" s="21">
        <v>1500</v>
      </c>
      <c r="J628" s="21">
        <v>0.15</v>
      </c>
      <c r="K628" s="21">
        <v>37.5</v>
      </c>
      <c r="L628" s="2">
        <f t="shared" si="351"/>
        <v>5</v>
      </c>
      <c r="M628" s="2">
        <f t="shared" si="352"/>
        <v>8</v>
      </c>
      <c r="N628" s="2">
        <f t="shared" si="353"/>
        <v>7</v>
      </c>
      <c r="O628" s="2">
        <f t="shared" si="354"/>
        <v>4</v>
      </c>
      <c r="P628" s="2">
        <f t="shared" si="355"/>
        <v>3</v>
      </c>
      <c r="Q628" s="2">
        <f t="shared" si="356"/>
        <v>3</v>
      </c>
      <c r="R628" s="2">
        <f t="shared" si="357"/>
        <v>5</v>
      </c>
      <c r="S628" s="2">
        <f t="shared" si="358"/>
        <v>2</v>
      </c>
      <c r="T628" s="2">
        <f t="shared" si="359"/>
        <v>2</v>
      </c>
      <c r="U628" s="2">
        <f t="shared" si="360"/>
        <v>4</v>
      </c>
      <c r="V628" s="10">
        <f t="shared" si="361"/>
        <v>0</v>
      </c>
      <c r="W628" s="2">
        <f t="shared" si="362"/>
        <v>0</v>
      </c>
      <c r="X628" s="2">
        <f t="shared" si="363"/>
        <v>0</v>
      </c>
      <c r="Y628" s="2">
        <f t="shared" si="364"/>
        <v>0</v>
      </c>
      <c r="Z628" s="2">
        <f t="shared" si="365"/>
        <v>0</v>
      </c>
      <c r="AA628" s="2">
        <f t="shared" si="366"/>
        <v>0</v>
      </c>
      <c r="AB628" s="2">
        <f t="shared" si="367"/>
        <v>0</v>
      </c>
      <c r="AC628" s="2">
        <f t="shared" si="384"/>
        <v>8</v>
      </c>
      <c r="AD628" s="5">
        <f t="shared" si="385"/>
        <v>2</v>
      </c>
      <c r="AE628">
        <f t="shared" si="386"/>
        <v>1</v>
      </c>
      <c r="AF628" s="1" t="str">
        <f t="shared" si="368"/>
        <v>-</v>
      </c>
      <c r="AG628" s="1">
        <f t="shared" si="369"/>
        <v>1.8250723971826655</v>
      </c>
      <c r="AH628" s="1" t="str">
        <f t="shared" si="370"/>
        <v>-</v>
      </c>
      <c r="AI628" s="1" t="str">
        <f t="shared" si="371"/>
        <v>-</v>
      </c>
      <c r="AJ628" s="1" t="str">
        <f t="shared" si="372"/>
        <v>-</v>
      </c>
      <c r="AK628" s="1" t="str">
        <f t="shared" si="373"/>
        <v>-</v>
      </c>
      <c r="AL628" s="1" t="str">
        <f t="shared" si="374"/>
        <v>-</v>
      </c>
      <c r="AM628" s="1" t="str">
        <f t="shared" si="375"/>
        <v>-</v>
      </c>
      <c r="AN628" s="1" t="str">
        <f t="shared" si="376"/>
        <v>-</v>
      </c>
      <c r="AO628" s="1" t="str">
        <f t="shared" si="377"/>
        <v>-</v>
      </c>
      <c r="AP628" s="1" t="str">
        <f t="shared" si="387"/>
        <v>-</v>
      </c>
      <c r="AQ628" s="1" t="str">
        <f t="shared" si="378"/>
        <v>-</v>
      </c>
      <c r="AR628" s="1" t="str">
        <f t="shared" si="379"/>
        <v>-</v>
      </c>
      <c r="AS628" s="1" t="str">
        <f t="shared" si="380"/>
        <v>-</v>
      </c>
      <c r="AT628" s="1" t="str">
        <f t="shared" si="381"/>
        <v>-</v>
      </c>
      <c r="AU628" s="1" t="str">
        <f t="shared" si="382"/>
        <v>-</v>
      </c>
      <c r="AV628" s="1" t="str">
        <f t="shared" si="383"/>
        <v>-</v>
      </c>
      <c r="AW628" s="5">
        <f t="shared" si="388"/>
        <v>2</v>
      </c>
      <c r="AX628" s="1">
        <f t="shared" si="389"/>
        <v>1.8250723971826655</v>
      </c>
    </row>
    <row r="629" spans="1:50" x14ac:dyDescent="0.2">
      <c r="A629" s="4">
        <v>627</v>
      </c>
      <c r="B629" s="21">
        <v>0.24049757164662999</v>
      </c>
      <c r="C629" s="21">
        <v>14.348000000000001</v>
      </c>
      <c r="D629" s="21">
        <v>76</v>
      </c>
      <c r="E629" s="21">
        <v>19</v>
      </c>
      <c r="F629" s="21">
        <v>5</v>
      </c>
      <c r="G629" s="21">
        <v>11.4784202933152</v>
      </c>
      <c r="H629" s="21">
        <v>7</v>
      </c>
      <c r="I629" s="21">
        <v>1500</v>
      </c>
      <c r="J629" s="21">
        <v>0.15</v>
      </c>
      <c r="K629" s="21">
        <v>37.5</v>
      </c>
      <c r="L629" s="2">
        <f t="shared" si="351"/>
        <v>5</v>
      </c>
      <c r="M629" s="2">
        <f t="shared" si="352"/>
        <v>6</v>
      </c>
      <c r="N629" s="2">
        <f t="shared" si="353"/>
        <v>5</v>
      </c>
      <c r="O629" s="2">
        <f t="shared" si="354"/>
        <v>4</v>
      </c>
      <c r="P629" s="2">
        <f t="shared" si="355"/>
        <v>3</v>
      </c>
      <c r="Q629" s="2">
        <f t="shared" si="356"/>
        <v>2</v>
      </c>
      <c r="R629" s="2">
        <f t="shared" si="357"/>
        <v>6</v>
      </c>
      <c r="S629" s="2">
        <f t="shared" si="358"/>
        <v>3</v>
      </c>
      <c r="T629" s="2">
        <f t="shared" si="359"/>
        <v>3</v>
      </c>
      <c r="U629" s="2">
        <f t="shared" si="360"/>
        <v>3</v>
      </c>
      <c r="V629" s="10">
        <f t="shared" si="361"/>
        <v>0</v>
      </c>
      <c r="W629" s="2">
        <f t="shared" si="362"/>
        <v>0</v>
      </c>
      <c r="X629" s="2">
        <f t="shared" si="363"/>
        <v>0</v>
      </c>
      <c r="Y629" s="2">
        <f t="shared" si="364"/>
        <v>0</v>
      </c>
      <c r="Z629" s="2">
        <f t="shared" si="365"/>
        <v>0</v>
      </c>
      <c r="AA629" s="2">
        <f t="shared" si="366"/>
        <v>0</v>
      </c>
      <c r="AB629" s="2">
        <f t="shared" si="367"/>
        <v>0</v>
      </c>
      <c r="AC629" s="2">
        <f t="shared" si="384"/>
        <v>6</v>
      </c>
      <c r="AD629" s="5">
        <f t="shared" si="385"/>
        <v>2</v>
      </c>
      <c r="AE629">
        <f t="shared" si="386"/>
        <v>2</v>
      </c>
      <c r="AF629" s="1" t="str">
        <f t="shared" si="368"/>
        <v>-</v>
      </c>
      <c r="AG629" s="1">
        <f t="shared" si="369"/>
        <v>2.1944108933124635</v>
      </c>
      <c r="AH629" s="1" t="str">
        <f t="shared" si="370"/>
        <v>-</v>
      </c>
      <c r="AI629" s="1" t="str">
        <f t="shared" si="371"/>
        <v>-</v>
      </c>
      <c r="AJ629" s="1" t="str">
        <f t="shared" si="372"/>
        <v>-</v>
      </c>
      <c r="AK629" s="1" t="str">
        <f t="shared" si="373"/>
        <v>-</v>
      </c>
      <c r="AL629" s="1">
        <f t="shared" si="374"/>
        <v>2.3187042138655931</v>
      </c>
      <c r="AM629" s="1" t="str">
        <f t="shared" si="375"/>
        <v>-</v>
      </c>
      <c r="AN629" s="1" t="str">
        <f t="shared" si="376"/>
        <v>-</v>
      </c>
      <c r="AO629" s="1" t="str">
        <f t="shared" si="377"/>
        <v>-</v>
      </c>
      <c r="AP629" s="1" t="str">
        <f t="shared" si="387"/>
        <v>-</v>
      </c>
      <c r="AQ629" s="1" t="str">
        <f t="shared" si="378"/>
        <v>-</v>
      </c>
      <c r="AR629" s="1" t="str">
        <f t="shared" si="379"/>
        <v>-</v>
      </c>
      <c r="AS629" s="1" t="str">
        <f t="shared" si="380"/>
        <v>-</v>
      </c>
      <c r="AT629" s="1" t="str">
        <f t="shared" si="381"/>
        <v>-</v>
      </c>
      <c r="AU629" s="1" t="str">
        <f t="shared" si="382"/>
        <v>-</v>
      </c>
      <c r="AV629" s="1" t="str">
        <f t="shared" si="383"/>
        <v>-</v>
      </c>
      <c r="AW629" s="5">
        <f t="shared" si="388"/>
        <v>2</v>
      </c>
      <c r="AX629" s="1">
        <f t="shared" si="389"/>
        <v>2.1944108933124635</v>
      </c>
    </row>
    <row r="630" spans="1:50" x14ac:dyDescent="0.2">
      <c r="A630" s="4">
        <v>628</v>
      </c>
      <c r="B630" s="21">
        <v>0.191400748189096</v>
      </c>
      <c r="C630" s="21">
        <v>12.635</v>
      </c>
      <c r="D630" s="21">
        <v>88</v>
      </c>
      <c r="E630" s="21">
        <v>11</v>
      </c>
      <c r="F630" s="21">
        <v>1</v>
      </c>
      <c r="G630" s="21">
        <v>12.5079288179346</v>
      </c>
      <c r="H630" s="21">
        <v>7</v>
      </c>
      <c r="I630" s="21">
        <v>1500</v>
      </c>
      <c r="J630" s="21">
        <v>0.15</v>
      </c>
      <c r="K630" s="21">
        <v>37.5</v>
      </c>
      <c r="L630" s="2">
        <f t="shared" si="351"/>
        <v>4</v>
      </c>
      <c r="M630" s="2">
        <f t="shared" si="352"/>
        <v>6</v>
      </c>
      <c r="N630" s="2">
        <f t="shared" si="353"/>
        <v>4</v>
      </c>
      <c r="O630" s="2">
        <f t="shared" si="354"/>
        <v>4</v>
      </c>
      <c r="P630" s="2">
        <f t="shared" si="355"/>
        <v>3</v>
      </c>
      <c r="Q630" s="2">
        <f t="shared" si="356"/>
        <v>2</v>
      </c>
      <c r="R630" s="2">
        <f t="shared" si="357"/>
        <v>5</v>
      </c>
      <c r="S630" s="2">
        <f t="shared" si="358"/>
        <v>3</v>
      </c>
      <c r="T630" s="2">
        <f t="shared" si="359"/>
        <v>3</v>
      </c>
      <c r="U630" s="2">
        <f t="shared" si="360"/>
        <v>3</v>
      </c>
      <c r="V630" s="10">
        <f t="shared" si="361"/>
        <v>0</v>
      </c>
      <c r="W630" s="2">
        <f t="shared" si="362"/>
        <v>0</v>
      </c>
      <c r="X630" s="2">
        <f t="shared" si="363"/>
        <v>0</v>
      </c>
      <c r="Y630" s="2">
        <f t="shared" si="364"/>
        <v>0</v>
      </c>
      <c r="Z630" s="2">
        <f t="shared" si="365"/>
        <v>0</v>
      </c>
      <c r="AA630" s="2">
        <f t="shared" si="366"/>
        <v>0</v>
      </c>
      <c r="AB630" s="2">
        <f t="shared" si="367"/>
        <v>0</v>
      </c>
      <c r="AC630" s="2">
        <f t="shared" si="384"/>
        <v>6</v>
      </c>
      <c r="AD630" s="5">
        <f t="shared" si="385"/>
        <v>2</v>
      </c>
      <c r="AE630">
        <f t="shared" si="386"/>
        <v>1</v>
      </c>
      <c r="AF630" s="1" t="str">
        <f t="shared" si="368"/>
        <v>-</v>
      </c>
      <c r="AG630" s="1">
        <f t="shared" si="369"/>
        <v>2.3589411997840815</v>
      </c>
      <c r="AH630" s="1" t="str">
        <f t="shared" si="370"/>
        <v>-</v>
      </c>
      <c r="AI630" s="1" t="str">
        <f t="shared" si="371"/>
        <v>-</v>
      </c>
      <c r="AJ630" s="1" t="str">
        <f t="shared" si="372"/>
        <v>-</v>
      </c>
      <c r="AK630" s="1" t="str">
        <f t="shared" si="373"/>
        <v>-</v>
      </c>
      <c r="AL630" s="1" t="str">
        <f t="shared" si="374"/>
        <v>-</v>
      </c>
      <c r="AM630" s="1" t="str">
        <f t="shared" si="375"/>
        <v>-</v>
      </c>
      <c r="AN630" s="1" t="str">
        <f t="shared" si="376"/>
        <v>-</v>
      </c>
      <c r="AO630" s="1" t="str">
        <f t="shared" si="377"/>
        <v>-</v>
      </c>
      <c r="AP630" s="1" t="str">
        <f t="shared" si="387"/>
        <v>-</v>
      </c>
      <c r="AQ630" s="1" t="str">
        <f t="shared" si="378"/>
        <v>-</v>
      </c>
      <c r="AR630" s="1" t="str">
        <f t="shared" si="379"/>
        <v>-</v>
      </c>
      <c r="AS630" s="1" t="str">
        <f t="shared" si="380"/>
        <v>-</v>
      </c>
      <c r="AT630" s="1" t="str">
        <f t="shared" si="381"/>
        <v>-</v>
      </c>
      <c r="AU630" s="1" t="str">
        <f t="shared" si="382"/>
        <v>-</v>
      </c>
      <c r="AV630" s="1" t="str">
        <f t="shared" si="383"/>
        <v>-</v>
      </c>
      <c r="AW630" s="5">
        <f t="shared" si="388"/>
        <v>2</v>
      </c>
      <c r="AX630" s="1">
        <f t="shared" si="389"/>
        <v>2.3589411997840815</v>
      </c>
    </row>
    <row r="631" spans="1:50" x14ac:dyDescent="0.2">
      <c r="A631" s="4">
        <v>629</v>
      </c>
      <c r="B631" s="21">
        <v>0.22481952216314199</v>
      </c>
      <c r="C631" s="21">
        <v>3.4260000000000002</v>
      </c>
      <c r="D631" s="21">
        <v>83</v>
      </c>
      <c r="E631" s="21">
        <v>14</v>
      </c>
      <c r="F631" s="21">
        <v>3</v>
      </c>
      <c r="G631" s="21">
        <v>12.689039227245299</v>
      </c>
      <c r="H631" s="21">
        <v>7</v>
      </c>
      <c r="I631" s="21">
        <v>1500</v>
      </c>
      <c r="J631" s="21">
        <v>0.15</v>
      </c>
      <c r="K631" s="21">
        <v>37.5</v>
      </c>
      <c r="L631" s="2">
        <f t="shared" si="351"/>
        <v>5</v>
      </c>
      <c r="M631" s="2">
        <f t="shared" si="352"/>
        <v>6</v>
      </c>
      <c r="N631" s="2">
        <f t="shared" si="353"/>
        <v>5</v>
      </c>
      <c r="O631" s="2">
        <f t="shared" si="354"/>
        <v>4</v>
      </c>
      <c r="P631" s="2">
        <f t="shared" si="355"/>
        <v>3</v>
      </c>
      <c r="Q631" s="2">
        <f t="shared" si="356"/>
        <v>2</v>
      </c>
      <c r="R631" s="2">
        <f t="shared" si="357"/>
        <v>6</v>
      </c>
      <c r="S631" s="2">
        <f t="shared" si="358"/>
        <v>3</v>
      </c>
      <c r="T631" s="2">
        <f t="shared" si="359"/>
        <v>3</v>
      </c>
      <c r="U631" s="2">
        <f t="shared" si="360"/>
        <v>3</v>
      </c>
      <c r="V631" s="10">
        <f t="shared" si="361"/>
        <v>0</v>
      </c>
      <c r="W631" s="2">
        <f t="shared" si="362"/>
        <v>0</v>
      </c>
      <c r="X631" s="2">
        <f t="shared" si="363"/>
        <v>0</v>
      </c>
      <c r="Y631" s="2">
        <f t="shared" si="364"/>
        <v>0</v>
      </c>
      <c r="Z631" s="2">
        <f t="shared" si="365"/>
        <v>0</v>
      </c>
      <c r="AA631" s="2">
        <f t="shared" si="366"/>
        <v>0</v>
      </c>
      <c r="AB631" s="2">
        <f t="shared" si="367"/>
        <v>0</v>
      </c>
      <c r="AC631" s="2">
        <f t="shared" si="384"/>
        <v>6</v>
      </c>
      <c r="AD631" s="5">
        <f t="shared" si="385"/>
        <v>2</v>
      </c>
      <c r="AE631">
        <f t="shared" si="386"/>
        <v>2</v>
      </c>
      <c r="AF631" s="1" t="str">
        <f t="shared" si="368"/>
        <v>-</v>
      </c>
      <c r="AG631" s="1">
        <f t="shared" si="369"/>
        <v>2.1047111386198138</v>
      </c>
      <c r="AH631" s="1" t="str">
        <f t="shared" si="370"/>
        <v>-</v>
      </c>
      <c r="AI631" s="1" t="str">
        <f t="shared" si="371"/>
        <v>-</v>
      </c>
      <c r="AJ631" s="1" t="str">
        <f t="shared" si="372"/>
        <v>-</v>
      </c>
      <c r="AK631" s="1" t="str">
        <f t="shared" si="373"/>
        <v>-</v>
      </c>
      <c r="AL631" s="1">
        <f t="shared" si="374"/>
        <v>2.2338922336920182</v>
      </c>
      <c r="AM631" s="1" t="str">
        <f t="shared" si="375"/>
        <v>-</v>
      </c>
      <c r="AN631" s="1" t="str">
        <f t="shared" si="376"/>
        <v>-</v>
      </c>
      <c r="AO631" s="1" t="str">
        <f t="shared" si="377"/>
        <v>-</v>
      </c>
      <c r="AP631" s="1" t="str">
        <f t="shared" si="387"/>
        <v>-</v>
      </c>
      <c r="AQ631" s="1" t="str">
        <f t="shared" si="378"/>
        <v>-</v>
      </c>
      <c r="AR631" s="1" t="str">
        <f t="shared" si="379"/>
        <v>-</v>
      </c>
      <c r="AS631" s="1" t="str">
        <f t="shared" si="380"/>
        <v>-</v>
      </c>
      <c r="AT631" s="1" t="str">
        <f t="shared" si="381"/>
        <v>-</v>
      </c>
      <c r="AU631" s="1" t="str">
        <f t="shared" si="382"/>
        <v>-</v>
      </c>
      <c r="AV631" s="1" t="str">
        <f t="shared" si="383"/>
        <v>-</v>
      </c>
      <c r="AW631" s="5">
        <f t="shared" si="388"/>
        <v>2</v>
      </c>
      <c r="AX631" s="1">
        <f t="shared" si="389"/>
        <v>2.1047111386198138</v>
      </c>
    </row>
    <row r="632" spans="1:50" x14ac:dyDescent="0.2">
      <c r="A632" s="4">
        <v>630</v>
      </c>
      <c r="B632" s="21">
        <v>0.20404331065048001</v>
      </c>
      <c r="C632" s="21">
        <v>1.034</v>
      </c>
      <c r="D632" s="21">
        <v>81</v>
      </c>
      <c r="E632" s="21">
        <v>15</v>
      </c>
      <c r="F632" s="21">
        <v>4</v>
      </c>
      <c r="G632" s="21">
        <v>12.917522931314</v>
      </c>
      <c r="H632" s="21">
        <v>7</v>
      </c>
      <c r="I632" s="21">
        <v>1500</v>
      </c>
      <c r="J632" s="21">
        <v>0.15</v>
      </c>
      <c r="K632" s="21">
        <v>37.5</v>
      </c>
      <c r="L632" s="2">
        <f t="shared" si="351"/>
        <v>4</v>
      </c>
      <c r="M632" s="2">
        <f t="shared" si="352"/>
        <v>7</v>
      </c>
      <c r="N632" s="2">
        <f t="shared" si="353"/>
        <v>6</v>
      </c>
      <c r="O632" s="2">
        <f t="shared" si="354"/>
        <v>5</v>
      </c>
      <c r="P632" s="2">
        <f t="shared" si="355"/>
        <v>3</v>
      </c>
      <c r="Q632" s="2">
        <f t="shared" si="356"/>
        <v>2</v>
      </c>
      <c r="R632" s="2">
        <f t="shared" si="357"/>
        <v>7</v>
      </c>
      <c r="S632" s="2">
        <f t="shared" si="358"/>
        <v>3</v>
      </c>
      <c r="T632" s="2">
        <f t="shared" si="359"/>
        <v>3</v>
      </c>
      <c r="U632" s="2">
        <f t="shared" si="360"/>
        <v>3</v>
      </c>
      <c r="V632" s="10">
        <f t="shared" si="361"/>
        <v>0</v>
      </c>
      <c r="W632" s="2">
        <f t="shared" si="362"/>
        <v>0</v>
      </c>
      <c r="X632" s="2">
        <f t="shared" si="363"/>
        <v>0</v>
      </c>
      <c r="Y632" s="2">
        <f t="shared" si="364"/>
        <v>0</v>
      </c>
      <c r="Z632" s="2">
        <f t="shared" si="365"/>
        <v>0</v>
      </c>
      <c r="AA632" s="2">
        <f t="shared" si="366"/>
        <v>0</v>
      </c>
      <c r="AB632" s="2">
        <f t="shared" si="367"/>
        <v>0</v>
      </c>
      <c r="AC632" s="2">
        <f t="shared" si="384"/>
        <v>7</v>
      </c>
      <c r="AD632" s="5">
        <f t="shared" si="385"/>
        <v>2</v>
      </c>
      <c r="AE632">
        <f t="shared" si="386"/>
        <v>2</v>
      </c>
      <c r="AF632" s="1" t="str">
        <f t="shared" si="368"/>
        <v>-</v>
      </c>
      <c r="AG632" s="1">
        <f t="shared" si="369"/>
        <v>2.1521256339446238</v>
      </c>
      <c r="AH632" s="1" t="str">
        <f t="shared" si="370"/>
        <v>-</v>
      </c>
      <c r="AI632" s="1" t="str">
        <f t="shared" si="371"/>
        <v>-</v>
      </c>
      <c r="AJ632" s="1" t="str">
        <f t="shared" si="372"/>
        <v>-</v>
      </c>
      <c r="AK632" s="1" t="str">
        <f t="shared" si="373"/>
        <v>-</v>
      </c>
      <c r="AL632" s="1">
        <f t="shared" si="374"/>
        <v>2.260490145606417</v>
      </c>
      <c r="AM632" s="1" t="str">
        <f t="shared" si="375"/>
        <v>-</v>
      </c>
      <c r="AN632" s="1" t="str">
        <f t="shared" si="376"/>
        <v>-</v>
      </c>
      <c r="AO632" s="1" t="str">
        <f t="shared" si="377"/>
        <v>-</v>
      </c>
      <c r="AP632" s="1" t="str">
        <f t="shared" si="387"/>
        <v>-</v>
      </c>
      <c r="AQ632" s="1" t="str">
        <f t="shared" si="378"/>
        <v>-</v>
      </c>
      <c r="AR632" s="1" t="str">
        <f t="shared" si="379"/>
        <v>-</v>
      </c>
      <c r="AS632" s="1" t="str">
        <f t="shared" si="380"/>
        <v>-</v>
      </c>
      <c r="AT632" s="1" t="str">
        <f t="shared" si="381"/>
        <v>-</v>
      </c>
      <c r="AU632" s="1" t="str">
        <f t="shared" si="382"/>
        <v>-</v>
      </c>
      <c r="AV632" s="1" t="str">
        <f t="shared" si="383"/>
        <v>-</v>
      </c>
      <c r="AW632" s="5">
        <f t="shared" si="388"/>
        <v>2</v>
      </c>
      <c r="AX632" s="1">
        <f t="shared" si="389"/>
        <v>2.1521256339446238</v>
      </c>
    </row>
    <row r="633" spans="1:50" x14ac:dyDescent="0.2">
      <c r="A633" s="4">
        <v>631</v>
      </c>
      <c r="B633" s="21">
        <v>0.23684019257677499</v>
      </c>
      <c r="C633" s="21">
        <v>1.048</v>
      </c>
      <c r="D633" s="21">
        <v>84</v>
      </c>
      <c r="E633" s="21">
        <v>15</v>
      </c>
      <c r="F633" s="21">
        <v>1</v>
      </c>
      <c r="G633" s="21">
        <v>12.485127506862501</v>
      </c>
      <c r="H633" s="21">
        <v>7</v>
      </c>
      <c r="I633" s="21">
        <v>1500</v>
      </c>
      <c r="J633" s="21">
        <v>0.15</v>
      </c>
      <c r="K633" s="21">
        <v>37.5</v>
      </c>
      <c r="L633" s="2">
        <f t="shared" si="351"/>
        <v>4</v>
      </c>
      <c r="M633" s="2">
        <f t="shared" si="352"/>
        <v>7</v>
      </c>
      <c r="N633" s="2">
        <f t="shared" si="353"/>
        <v>6</v>
      </c>
      <c r="O633" s="2">
        <f t="shared" si="354"/>
        <v>5</v>
      </c>
      <c r="P633" s="2">
        <f t="shared" si="355"/>
        <v>3</v>
      </c>
      <c r="Q633" s="2">
        <f t="shared" si="356"/>
        <v>2</v>
      </c>
      <c r="R633" s="2">
        <f t="shared" si="357"/>
        <v>7</v>
      </c>
      <c r="S633" s="2">
        <f t="shared" si="358"/>
        <v>3</v>
      </c>
      <c r="T633" s="2">
        <f t="shared" si="359"/>
        <v>3</v>
      </c>
      <c r="U633" s="2">
        <f t="shared" si="360"/>
        <v>3</v>
      </c>
      <c r="V633" s="10">
        <f t="shared" si="361"/>
        <v>0</v>
      </c>
      <c r="W633" s="2">
        <f t="shared" si="362"/>
        <v>0</v>
      </c>
      <c r="X633" s="2">
        <f t="shared" si="363"/>
        <v>0</v>
      </c>
      <c r="Y633" s="2">
        <f t="shared" si="364"/>
        <v>0</v>
      </c>
      <c r="Z633" s="2">
        <f t="shared" si="365"/>
        <v>0</v>
      </c>
      <c r="AA633" s="2">
        <f t="shared" si="366"/>
        <v>0</v>
      </c>
      <c r="AB633" s="2">
        <f t="shared" si="367"/>
        <v>0</v>
      </c>
      <c r="AC633" s="2">
        <f t="shared" si="384"/>
        <v>7</v>
      </c>
      <c r="AD633" s="5">
        <f t="shared" si="385"/>
        <v>2</v>
      </c>
      <c r="AE633">
        <f t="shared" si="386"/>
        <v>2</v>
      </c>
      <c r="AF633" s="1" t="str">
        <f t="shared" si="368"/>
        <v>-</v>
      </c>
      <c r="AG633" s="1">
        <f t="shared" si="369"/>
        <v>1.9678909396903175</v>
      </c>
      <c r="AH633" s="1" t="str">
        <f t="shared" si="370"/>
        <v>-</v>
      </c>
      <c r="AI633" s="1" t="str">
        <f t="shared" si="371"/>
        <v>-</v>
      </c>
      <c r="AJ633" s="1" t="str">
        <f t="shared" si="372"/>
        <v>-</v>
      </c>
      <c r="AK633" s="1" t="str">
        <f t="shared" si="373"/>
        <v>-</v>
      </c>
      <c r="AL633" s="1">
        <f t="shared" si="374"/>
        <v>2.143311524443047</v>
      </c>
      <c r="AM633" s="1" t="str">
        <f t="shared" si="375"/>
        <v>-</v>
      </c>
      <c r="AN633" s="1" t="str">
        <f t="shared" si="376"/>
        <v>-</v>
      </c>
      <c r="AO633" s="1" t="str">
        <f t="shared" si="377"/>
        <v>-</v>
      </c>
      <c r="AP633" s="1" t="str">
        <f t="shared" si="387"/>
        <v>-</v>
      </c>
      <c r="AQ633" s="1" t="str">
        <f t="shared" si="378"/>
        <v>-</v>
      </c>
      <c r="AR633" s="1" t="str">
        <f t="shared" si="379"/>
        <v>-</v>
      </c>
      <c r="AS633" s="1" t="str">
        <f t="shared" si="380"/>
        <v>-</v>
      </c>
      <c r="AT633" s="1" t="str">
        <f t="shared" si="381"/>
        <v>-</v>
      </c>
      <c r="AU633" s="1" t="str">
        <f t="shared" si="382"/>
        <v>-</v>
      </c>
      <c r="AV633" s="1" t="str">
        <f t="shared" si="383"/>
        <v>-</v>
      </c>
      <c r="AW633" s="5">
        <f t="shared" si="388"/>
        <v>2</v>
      </c>
      <c r="AX633" s="1">
        <f t="shared" si="389"/>
        <v>1.9678909396903175</v>
      </c>
    </row>
    <row r="634" spans="1:50" x14ac:dyDescent="0.2">
      <c r="A634" s="4">
        <v>632</v>
      </c>
      <c r="B634" s="21">
        <v>0.32083768813909602</v>
      </c>
      <c r="C634" s="21">
        <v>2.4540000000000002</v>
      </c>
      <c r="D634" s="21">
        <v>62</v>
      </c>
      <c r="E634" s="21">
        <v>35</v>
      </c>
      <c r="F634" s="21">
        <v>3</v>
      </c>
      <c r="G634" s="21">
        <v>9.5707975983964406</v>
      </c>
      <c r="H634" s="21">
        <v>7</v>
      </c>
      <c r="I634" s="21">
        <v>1500</v>
      </c>
      <c r="J634" s="21">
        <v>0.15</v>
      </c>
      <c r="K634" s="21">
        <v>37.5</v>
      </c>
      <c r="L634" s="2">
        <f t="shared" si="351"/>
        <v>5</v>
      </c>
      <c r="M634" s="2">
        <f t="shared" si="352"/>
        <v>8</v>
      </c>
      <c r="N634" s="2">
        <f t="shared" si="353"/>
        <v>8</v>
      </c>
      <c r="O634" s="2">
        <f t="shared" si="354"/>
        <v>5</v>
      </c>
      <c r="P634" s="2">
        <f t="shared" si="355"/>
        <v>3</v>
      </c>
      <c r="Q634" s="2">
        <f t="shared" si="356"/>
        <v>4</v>
      </c>
      <c r="R634" s="2">
        <f t="shared" si="357"/>
        <v>5</v>
      </c>
      <c r="S634" s="2">
        <f t="shared" si="358"/>
        <v>3</v>
      </c>
      <c r="T634" s="2">
        <f t="shared" si="359"/>
        <v>3</v>
      </c>
      <c r="U634" s="2">
        <f t="shared" si="360"/>
        <v>4</v>
      </c>
      <c r="V634" s="10">
        <f t="shared" si="361"/>
        <v>0</v>
      </c>
      <c r="W634" s="2">
        <f t="shared" si="362"/>
        <v>0</v>
      </c>
      <c r="X634" s="2">
        <f t="shared" si="363"/>
        <v>0</v>
      </c>
      <c r="Y634" s="2">
        <f t="shared" si="364"/>
        <v>0</v>
      </c>
      <c r="Z634" s="2">
        <f t="shared" si="365"/>
        <v>0</v>
      </c>
      <c r="AA634" s="2">
        <f t="shared" si="366"/>
        <v>0</v>
      </c>
      <c r="AB634" s="2">
        <f t="shared" si="367"/>
        <v>0</v>
      </c>
      <c r="AC634" s="2">
        <f t="shared" si="384"/>
        <v>8</v>
      </c>
      <c r="AD634" s="5">
        <f t="shared" si="385"/>
        <v>2</v>
      </c>
      <c r="AE634">
        <f t="shared" si="386"/>
        <v>2</v>
      </c>
      <c r="AF634" s="1" t="str">
        <f t="shared" si="368"/>
        <v>-</v>
      </c>
      <c r="AG634" s="1">
        <f t="shared" si="369"/>
        <v>1.9988434388192566</v>
      </c>
      <c r="AH634" s="1">
        <f t="shared" si="370"/>
        <v>1.8282399635156286</v>
      </c>
      <c r="AI634" s="1" t="str">
        <f t="shared" si="371"/>
        <v>-</v>
      </c>
      <c r="AJ634" s="1" t="str">
        <f t="shared" si="372"/>
        <v>-</v>
      </c>
      <c r="AK634" s="1" t="str">
        <f t="shared" si="373"/>
        <v>-</v>
      </c>
      <c r="AL634" s="1" t="str">
        <f t="shared" si="374"/>
        <v>-</v>
      </c>
      <c r="AM634" s="1" t="str">
        <f t="shared" si="375"/>
        <v>-</v>
      </c>
      <c r="AN634" s="1" t="str">
        <f t="shared" si="376"/>
        <v>-</v>
      </c>
      <c r="AO634" s="1" t="str">
        <f t="shared" si="377"/>
        <v>-</v>
      </c>
      <c r="AP634" s="1" t="str">
        <f t="shared" si="387"/>
        <v>-</v>
      </c>
      <c r="AQ634" s="1" t="str">
        <f t="shared" si="378"/>
        <v>-</v>
      </c>
      <c r="AR634" s="1" t="str">
        <f t="shared" si="379"/>
        <v>-</v>
      </c>
      <c r="AS634" s="1" t="str">
        <f t="shared" si="380"/>
        <v>-</v>
      </c>
      <c r="AT634" s="1" t="str">
        <f t="shared" si="381"/>
        <v>-</v>
      </c>
      <c r="AU634" s="1" t="str">
        <f t="shared" si="382"/>
        <v>-</v>
      </c>
      <c r="AV634" s="1" t="str">
        <f t="shared" si="383"/>
        <v>-</v>
      </c>
      <c r="AW634" s="5">
        <f t="shared" si="388"/>
        <v>3</v>
      </c>
      <c r="AX634" s="1">
        <f t="shared" si="389"/>
        <v>1.8282399635156286</v>
      </c>
    </row>
    <row r="635" spans="1:50" x14ac:dyDescent="0.2">
      <c r="A635" s="4">
        <v>633</v>
      </c>
      <c r="B635" s="21">
        <v>0.30667716307827297</v>
      </c>
      <c r="C635" s="21">
        <v>1.306</v>
      </c>
      <c r="D635" s="21">
        <v>80</v>
      </c>
      <c r="E635" s="21">
        <v>16</v>
      </c>
      <c r="F635" s="21">
        <v>4</v>
      </c>
      <c r="G635" s="21">
        <v>10.6431357072439</v>
      </c>
      <c r="H635" s="21">
        <v>7</v>
      </c>
      <c r="I635" s="21">
        <v>1500</v>
      </c>
      <c r="J635" s="21">
        <v>0.15</v>
      </c>
      <c r="K635" s="21">
        <v>37.5</v>
      </c>
      <c r="L635" s="2">
        <f t="shared" si="351"/>
        <v>4</v>
      </c>
      <c r="M635" s="2">
        <f t="shared" si="352"/>
        <v>8</v>
      </c>
      <c r="N635" s="2">
        <f t="shared" si="353"/>
        <v>6</v>
      </c>
      <c r="O635" s="2">
        <f t="shared" si="354"/>
        <v>4</v>
      </c>
      <c r="P635" s="2">
        <f t="shared" si="355"/>
        <v>3</v>
      </c>
      <c r="Q635" s="2">
        <f t="shared" si="356"/>
        <v>2</v>
      </c>
      <c r="R635" s="2">
        <f t="shared" si="357"/>
        <v>7</v>
      </c>
      <c r="S635" s="2">
        <f t="shared" si="358"/>
        <v>3</v>
      </c>
      <c r="T635" s="2">
        <f t="shared" si="359"/>
        <v>3</v>
      </c>
      <c r="U635" s="2">
        <f t="shared" si="360"/>
        <v>3</v>
      </c>
      <c r="V635" s="10">
        <f t="shared" si="361"/>
        <v>0</v>
      </c>
      <c r="W635" s="2">
        <f t="shared" si="362"/>
        <v>0</v>
      </c>
      <c r="X635" s="2">
        <f t="shared" si="363"/>
        <v>0</v>
      </c>
      <c r="Y635" s="2">
        <f t="shared" si="364"/>
        <v>0</v>
      </c>
      <c r="Z635" s="2">
        <f t="shared" si="365"/>
        <v>0</v>
      </c>
      <c r="AA635" s="2">
        <f t="shared" si="366"/>
        <v>0</v>
      </c>
      <c r="AB635" s="2">
        <f t="shared" si="367"/>
        <v>0</v>
      </c>
      <c r="AC635" s="2">
        <f t="shared" si="384"/>
        <v>8</v>
      </c>
      <c r="AD635" s="5">
        <f t="shared" si="385"/>
        <v>2</v>
      </c>
      <c r="AE635">
        <f t="shared" si="386"/>
        <v>1</v>
      </c>
      <c r="AF635" s="1" t="str">
        <f t="shared" si="368"/>
        <v>-</v>
      </c>
      <c r="AG635" s="1">
        <f t="shared" si="369"/>
        <v>1.892974842097604</v>
      </c>
      <c r="AH635" s="1" t="str">
        <f t="shared" si="370"/>
        <v>-</v>
      </c>
      <c r="AI635" s="1" t="str">
        <f t="shared" si="371"/>
        <v>-</v>
      </c>
      <c r="AJ635" s="1" t="str">
        <f t="shared" si="372"/>
        <v>-</v>
      </c>
      <c r="AK635" s="1" t="str">
        <f t="shared" si="373"/>
        <v>-</v>
      </c>
      <c r="AL635" s="1" t="str">
        <f t="shared" si="374"/>
        <v>-</v>
      </c>
      <c r="AM635" s="1" t="str">
        <f t="shared" si="375"/>
        <v>-</v>
      </c>
      <c r="AN635" s="1" t="str">
        <f t="shared" si="376"/>
        <v>-</v>
      </c>
      <c r="AO635" s="1" t="str">
        <f t="shared" si="377"/>
        <v>-</v>
      </c>
      <c r="AP635" s="1" t="str">
        <f t="shared" si="387"/>
        <v>-</v>
      </c>
      <c r="AQ635" s="1" t="str">
        <f t="shared" si="378"/>
        <v>-</v>
      </c>
      <c r="AR635" s="1" t="str">
        <f t="shared" si="379"/>
        <v>-</v>
      </c>
      <c r="AS635" s="1" t="str">
        <f t="shared" si="380"/>
        <v>-</v>
      </c>
      <c r="AT635" s="1" t="str">
        <f t="shared" si="381"/>
        <v>-</v>
      </c>
      <c r="AU635" s="1" t="str">
        <f t="shared" si="382"/>
        <v>-</v>
      </c>
      <c r="AV635" s="1" t="str">
        <f t="shared" si="383"/>
        <v>-</v>
      </c>
      <c r="AW635" s="5">
        <f t="shared" si="388"/>
        <v>2</v>
      </c>
      <c r="AX635" s="1">
        <f t="shared" si="389"/>
        <v>1.892974842097604</v>
      </c>
    </row>
    <row r="636" spans="1:50" x14ac:dyDescent="0.2">
      <c r="A636" s="4">
        <v>634</v>
      </c>
      <c r="B636" s="21">
        <v>0.28467287227122501</v>
      </c>
      <c r="C636" s="21">
        <v>1.843</v>
      </c>
      <c r="D636" s="21">
        <v>83</v>
      </c>
      <c r="E636" s="21">
        <v>15</v>
      </c>
      <c r="F636" s="21">
        <v>2</v>
      </c>
      <c r="G636" s="21">
        <v>11.241788917378599</v>
      </c>
      <c r="H636" s="21">
        <v>7</v>
      </c>
      <c r="I636" s="21">
        <v>1500</v>
      </c>
      <c r="J636" s="21">
        <v>0.15</v>
      </c>
      <c r="K636" s="21">
        <v>37.5</v>
      </c>
      <c r="L636" s="2">
        <f t="shared" si="351"/>
        <v>4</v>
      </c>
      <c r="M636" s="2">
        <f t="shared" si="352"/>
        <v>7</v>
      </c>
      <c r="N636" s="2">
        <f t="shared" si="353"/>
        <v>5</v>
      </c>
      <c r="O636" s="2">
        <f t="shared" si="354"/>
        <v>4</v>
      </c>
      <c r="P636" s="2">
        <f t="shared" si="355"/>
        <v>3</v>
      </c>
      <c r="Q636" s="2">
        <f t="shared" si="356"/>
        <v>2</v>
      </c>
      <c r="R636" s="2">
        <f t="shared" si="357"/>
        <v>7</v>
      </c>
      <c r="S636" s="2">
        <f t="shared" si="358"/>
        <v>3</v>
      </c>
      <c r="T636" s="2">
        <f t="shared" si="359"/>
        <v>3</v>
      </c>
      <c r="U636" s="2">
        <f t="shared" si="360"/>
        <v>3</v>
      </c>
      <c r="V636" s="10">
        <f t="shared" si="361"/>
        <v>0</v>
      </c>
      <c r="W636" s="2">
        <f t="shared" si="362"/>
        <v>0</v>
      </c>
      <c r="X636" s="2">
        <f t="shared" si="363"/>
        <v>0</v>
      </c>
      <c r="Y636" s="2">
        <f t="shared" si="364"/>
        <v>0</v>
      </c>
      <c r="Z636" s="2">
        <f t="shared" si="365"/>
        <v>0</v>
      </c>
      <c r="AA636" s="2">
        <f t="shared" si="366"/>
        <v>0</v>
      </c>
      <c r="AB636" s="2">
        <f t="shared" si="367"/>
        <v>0</v>
      </c>
      <c r="AC636" s="2">
        <f t="shared" si="384"/>
        <v>7</v>
      </c>
      <c r="AD636" s="5">
        <f t="shared" si="385"/>
        <v>2</v>
      </c>
      <c r="AE636">
        <f t="shared" si="386"/>
        <v>2</v>
      </c>
      <c r="AF636" s="1" t="str">
        <f t="shared" si="368"/>
        <v>-</v>
      </c>
      <c r="AG636" s="1">
        <f t="shared" si="369"/>
        <v>1.8994439967288672</v>
      </c>
      <c r="AH636" s="1" t="str">
        <f t="shared" si="370"/>
        <v>-</v>
      </c>
      <c r="AI636" s="1" t="str">
        <f t="shared" si="371"/>
        <v>-</v>
      </c>
      <c r="AJ636" s="1" t="str">
        <f t="shared" si="372"/>
        <v>-</v>
      </c>
      <c r="AK636" s="1" t="str">
        <f t="shared" si="373"/>
        <v>-</v>
      </c>
      <c r="AL636" s="1">
        <f t="shared" si="374"/>
        <v>2.0880662029991774</v>
      </c>
      <c r="AM636" s="1" t="str">
        <f t="shared" si="375"/>
        <v>-</v>
      </c>
      <c r="AN636" s="1" t="str">
        <f t="shared" si="376"/>
        <v>-</v>
      </c>
      <c r="AO636" s="1" t="str">
        <f t="shared" si="377"/>
        <v>-</v>
      </c>
      <c r="AP636" s="1" t="str">
        <f t="shared" si="387"/>
        <v>-</v>
      </c>
      <c r="AQ636" s="1" t="str">
        <f t="shared" si="378"/>
        <v>-</v>
      </c>
      <c r="AR636" s="1" t="str">
        <f t="shared" si="379"/>
        <v>-</v>
      </c>
      <c r="AS636" s="1" t="str">
        <f t="shared" si="380"/>
        <v>-</v>
      </c>
      <c r="AT636" s="1" t="str">
        <f t="shared" si="381"/>
        <v>-</v>
      </c>
      <c r="AU636" s="1" t="str">
        <f t="shared" si="382"/>
        <v>-</v>
      </c>
      <c r="AV636" s="1" t="str">
        <f t="shared" si="383"/>
        <v>-</v>
      </c>
      <c r="AW636" s="5">
        <f t="shared" si="388"/>
        <v>2</v>
      </c>
      <c r="AX636" s="1">
        <f t="shared" si="389"/>
        <v>1.8994439967288672</v>
      </c>
    </row>
    <row r="637" spans="1:50" x14ac:dyDescent="0.2">
      <c r="A637" s="4">
        <v>635</v>
      </c>
      <c r="B637" s="21">
        <v>0.42025456036978698</v>
      </c>
      <c r="C637" s="21">
        <v>1.026</v>
      </c>
      <c r="D637" s="21">
        <v>51</v>
      </c>
      <c r="E637" s="21">
        <v>30</v>
      </c>
      <c r="F637" s="21">
        <v>19</v>
      </c>
      <c r="G637" s="21">
        <v>8.7145126697629003</v>
      </c>
      <c r="H637" s="21">
        <v>6</v>
      </c>
      <c r="I637" s="21">
        <v>1500</v>
      </c>
      <c r="J637" s="21">
        <v>0.15</v>
      </c>
      <c r="K637" s="21">
        <v>37.5</v>
      </c>
      <c r="L637" s="2">
        <f t="shared" si="351"/>
        <v>3</v>
      </c>
      <c r="M637" s="2">
        <f t="shared" si="352"/>
        <v>9</v>
      </c>
      <c r="N637" s="2">
        <f t="shared" si="353"/>
        <v>10</v>
      </c>
      <c r="O637" s="2">
        <f t="shared" si="354"/>
        <v>5</v>
      </c>
      <c r="P637" s="2">
        <f t="shared" si="355"/>
        <v>4</v>
      </c>
      <c r="Q637" s="2">
        <f t="shared" si="356"/>
        <v>5</v>
      </c>
      <c r="R637" s="2">
        <f t="shared" si="357"/>
        <v>5</v>
      </c>
      <c r="S637" s="2">
        <f t="shared" si="358"/>
        <v>4</v>
      </c>
      <c r="T637" s="2">
        <f t="shared" si="359"/>
        <v>4</v>
      </c>
      <c r="U637" s="2">
        <f t="shared" si="360"/>
        <v>5</v>
      </c>
      <c r="V637" s="10">
        <f t="shared" si="361"/>
        <v>0</v>
      </c>
      <c r="W637" s="2">
        <f t="shared" si="362"/>
        <v>0</v>
      </c>
      <c r="X637" s="2">
        <f t="shared" si="363"/>
        <v>0</v>
      </c>
      <c r="Y637" s="2">
        <f t="shared" si="364"/>
        <v>0</v>
      </c>
      <c r="Z637" s="2">
        <f t="shared" si="365"/>
        <v>0</v>
      </c>
      <c r="AA637" s="2">
        <f t="shared" si="366"/>
        <v>0</v>
      </c>
      <c r="AB637" s="2">
        <f t="shared" si="367"/>
        <v>0</v>
      </c>
      <c r="AC637" s="2">
        <f t="shared" si="384"/>
        <v>10</v>
      </c>
      <c r="AD637" s="5">
        <f t="shared" si="385"/>
        <v>3</v>
      </c>
      <c r="AE637">
        <f t="shared" si="386"/>
        <v>1</v>
      </c>
      <c r="AF637" s="1" t="str">
        <f t="shared" si="368"/>
        <v>-</v>
      </c>
      <c r="AG637" s="1" t="str">
        <f t="shared" si="369"/>
        <v>-</v>
      </c>
      <c r="AH637" s="1">
        <f t="shared" si="370"/>
        <v>1.736615259441306</v>
      </c>
      <c r="AI637" s="1" t="str">
        <f t="shared" si="371"/>
        <v>-</v>
      </c>
      <c r="AJ637" s="1" t="str">
        <f t="shared" si="372"/>
        <v>-</v>
      </c>
      <c r="AK637" s="1" t="str">
        <f t="shared" si="373"/>
        <v>-</v>
      </c>
      <c r="AL637" s="1" t="str">
        <f t="shared" si="374"/>
        <v>-</v>
      </c>
      <c r="AM637" s="1" t="str">
        <f t="shared" si="375"/>
        <v>-</v>
      </c>
      <c r="AN637" s="1" t="str">
        <f t="shared" si="376"/>
        <v>-</v>
      </c>
      <c r="AO637" s="1" t="str">
        <f t="shared" si="377"/>
        <v>-</v>
      </c>
      <c r="AP637" s="1" t="str">
        <f t="shared" si="387"/>
        <v>-</v>
      </c>
      <c r="AQ637" s="1" t="str">
        <f t="shared" si="378"/>
        <v>-</v>
      </c>
      <c r="AR637" s="1" t="str">
        <f t="shared" si="379"/>
        <v>-</v>
      </c>
      <c r="AS637" s="1" t="str">
        <f t="shared" si="380"/>
        <v>-</v>
      </c>
      <c r="AT637" s="1" t="str">
        <f t="shared" si="381"/>
        <v>-</v>
      </c>
      <c r="AU637" s="1" t="str">
        <f t="shared" si="382"/>
        <v>-</v>
      </c>
      <c r="AV637" s="1" t="str">
        <f t="shared" si="383"/>
        <v>-</v>
      </c>
      <c r="AW637" s="5">
        <f t="shared" si="388"/>
        <v>3</v>
      </c>
      <c r="AX637" s="1">
        <f t="shared" si="389"/>
        <v>1.736615259441306</v>
      </c>
    </row>
    <row r="638" spans="1:50" x14ac:dyDescent="0.2">
      <c r="A638" s="4">
        <v>636</v>
      </c>
      <c r="B638" s="21">
        <v>0.36840098968513602</v>
      </c>
      <c r="C638" s="21">
        <v>11.048</v>
      </c>
      <c r="D638" s="21">
        <v>60</v>
      </c>
      <c r="E638" s="21">
        <v>18</v>
      </c>
      <c r="F638" s="21">
        <v>22</v>
      </c>
      <c r="G638" s="21">
        <v>9.3749298512873001</v>
      </c>
      <c r="H638" s="21">
        <v>6</v>
      </c>
      <c r="I638" s="21">
        <v>1500</v>
      </c>
      <c r="J638" s="21">
        <v>0.15</v>
      </c>
      <c r="K638" s="21">
        <v>37.5</v>
      </c>
      <c r="L638" s="2">
        <f t="shared" si="351"/>
        <v>5</v>
      </c>
      <c r="M638" s="2">
        <f t="shared" si="352"/>
        <v>6</v>
      </c>
      <c r="N638" s="2">
        <f t="shared" si="353"/>
        <v>8</v>
      </c>
      <c r="O638" s="2">
        <f t="shared" si="354"/>
        <v>3</v>
      </c>
      <c r="P638" s="2">
        <f t="shared" si="355"/>
        <v>4</v>
      </c>
      <c r="Q638" s="2">
        <f t="shared" si="356"/>
        <v>4</v>
      </c>
      <c r="R638" s="2">
        <f t="shared" si="357"/>
        <v>6</v>
      </c>
      <c r="S638" s="2">
        <f t="shared" si="358"/>
        <v>5</v>
      </c>
      <c r="T638" s="2">
        <f t="shared" si="359"/>
        <v>5</v>
      </c>
      <c r="U638" s="2">
        <f t="shared" si="360"/>
        <v>4</v>
      </c>
      <c r="V638" s="10">
        <f t="shared" si="361"/>
        <v>0</v>
      </c>
      <c r="W638" s="2">
        <f t="shared" si="362"/>
        <v>0</v>
      </c>
      <c r="X638" s="2">
        <f t="shared" si="363"/>
        <v>0</v>
      </c>
      <c r="Y638" s="2">
        <f t="shared" si="364"/>
        <v>0</v>
      </c>
      <c r="Z638" s="2">
        <f t="shared" si="365"/>
        <v>0</v>
      </c>
      <c r="AA638" s="2">
        <f t="shared" si="366"/>
        <v>0</v>
      </c>
      <c r="AB638" s="2">
        <f t="shared" si="367"/>
        <v>0</v>
      </c>
      <c r="AC638" s="2">
        <f t="shared" si="384"/>
        <v>8</v>
      </c>
      <c r="AD638" s="5">
        <f t="shared" si="385"/>
        <v>3</v>
      </c>
      <c r="AE638">
        <f t="shared" si="386"/>
        <v>1</v>
      </c>
      <c r="AF638" s="1" t="str">
        <f t="shared" si="368"/>
        <v>-</v>
      </c>
      <c r="AG638" s="1" t="str">
        <f t="shared" si="369"/>
        <v>-</v>
      </c>
      <c r="AH638" s="1">
        <f t="shared" si="370"/>
        <v>1.9590203180368633</v>
      </c>
      <c r="AI638" s="1" t="str">
        <f t="shared" si="371"/>
        <v>-</v>
      </c>
      <c r="AJ638" s="1" t="str">
        <f t="shared" si="372"/>
        <v>-</v>
      </c>
      <c r="AK638" s="1" t="str">
        <f t="shared" si="373"/>
        <v>-</v>
      </c>
      <c r="AL638" s="1" t="str">
        <f t="shared" si="374"/>
        <v>-</v>
      </c>
      <c r="AM638" s="1" t="str">
        <f t="shared" si="375"/>
        <v>-</v>
      </c>
      <c r="AN638" s="1" t="str">
        <f t="shared" si="376"/>
        <v>-</v>
      </c>
      <c r="AO638" s="1" t="str">
        <f t="shared" si="377"/>
        <v>-</v>
      </c>
      <c r="AP638" s="1" t="str">
        <f t="shared" si="387"/>
        <v>-</v>
      </c>
      <c r="AQ638" s="1" t="str">
        <f t="shared" si="378"/>
        <v>-</v>
      </c>
      <c r="AR638" s="1" t="str">
        <f t="shared" si="379"/>
        <v>-</v>
      </c>
      <c r="AS638" s="1" t="str">
        <f t="shared" si="380"/>
        <v>-</v>
      </c>
      <c r="AT638" s="1" t="str">
        <f t="shared" si="381"/>
        <v>-</v>
      </c>
      <c r="AU638" s="1" t="str">
        <f t="shared" si="382"/>
        <v>-</v>
      </c>
      <c r="AV638" s="1" t="str">
        <f t="shared" si="383"/>
        <v>-</v>
      </c>
      <c r="AW638" s="5">
        <f t="shared" si="388"/>
        <v>3</v>
      </c>
      <c r="AX638" s="1">
        <f t="shared" si="389"/>
        <v>1.9590203180368633</v>
      </c>
    </row>
    <row r="639" spans="1:50" x14ac:dyDescent="0.2">
      <c r="A639" s="4">
        <v>637</v>
      </c>
      <c r="B639" s="21">
        <v>0.40659293158980198</v>
      </c>
      <c r="C639" s="21">
        <v>11.634</v>
      </c>
      <c r="D639" s="21">
        <v>50</v>
      </c>
      <c r="E639" s="21">
        <v>44</v>
      </c>
      <c r="F639" s="21">
        <v>6</v>
      </c>
      <c r="G639" s="21">
        <v>13.162126925263101</v>
      </c>
      <c r="H639" s="21">
        <v>7</v>
      </c>
      <c r="I639" s="21">
        <v>1500</v>
      </c>
      <c r="J639" s="21">
        <v>0.15</v>
      </c>
      <c r="K639" s="21">
        <v>37.5</v>
      </c>
      <c r="L639" s="2">
        <f t="shared" si="351"/>
        <v>6</v>
      </c>
      <c r="M639" s="2">
        <f t="shared" si="352"/>
        <v>9</v>
      </c>
      <c r="N639" s="2">
        <f t="shared" si="353"/>
        <v>7</v>
      </c>
      <c r="O639" s="2">
        <f t="shared" si="354"/>
        <v>4</v>
      </c>
      <c r="P639" s="2">
        <f t="shared" si="355"/>
        <v>4</v>
      </c>
      <c r="Q639" s="2">
        <f t="shared" si="356"/>
        <v>3</v>
      </c>
      <c r="R639" s="2">
        <f t="shared" si="357"/>
        <v>4</v>
      </c>
      <c r="S639" s="2">
        <f t="shared" si="358"/>
        <v>2</v>
      </c>
      <c r="T639" s="2">
        <f t="shared" si="359"/>
        <v>2</v>
      </c>
      <c r="U639" s="2">
        <f t="shared" si="360"/>
        <v>3</v>
      </c>
      <c r="V639" s="10">
        <f t="shared" si="361"/>
        <v>0</v>
      </c>
      <c r="W639" s="2">
        <f t="shared" si="362"/>
        <v>0</v>
      </c>
      <c r="X639" s="2">
        <f t="shared" si="363"/>
        <v>0</v>
      </c>
      <c r="Y639" s="2">
        <f t="shared" si="364"/>
        <v>0</v>
      </c>
      <c r="Z639" s="2">
        <f t="shared" si="365"/>
        <v>0</v>
      </c>
      <c r="AA639" s="2">
        <f t="shared" si="366"/>
        <v>0</v>
      </c>
      <c r="AB639" s="2">
        <f t="shared" si="367"/>
        <v>0</v>
      </c>
      <c r="AC639" s="2">
        <f t="shared" si="384"/>
        <v>9</v>
      </c>
      <c r="AD639" s="5">
        <f t="shared" si="385"/>
        <v>2</v>
      </c>
      <c r="AE639">
        <f t="shared" si="386"/>
        <v>1</v>
      </c>
      <c r="AF639" s="1" t="str">
        <f t="shared" si="368"/>
        <v>-</v>
      </c>
      <c r="AG639" s="1">
        <f t="shared" si="369"/>
        <v>1.9708171530414316</v>
      </c>
      <c r="AH639" s="1" t="str">
        <f t="shared" si="370"/>
        <v>-</v>
      </c>
      <c r="AI639" s="1" t="str">
        <f t="shared" si="371"/>
        <v>-</v>
      </c>
      <c r="AJ639" s="1" t="str">
        <f t="shared" si="372"/>
        <v>-</v>
      </c>
      <c r="AK639" s="1" t="str">
        <f t="shared" si="373"/>
        <v>-</v>
      </c>
      <c r="AL639" s="1" t="str">
        <f t="shared" si="374"/>
        <v>-</v>
      </c>
      <c r="AM639" s="1" t="str">
        <f t="shared" si="375"/>
        <v>-</v>
      </c>
      <c r="AN639" s="1" t="str">
        <f t="shared" si="376"/>
        <v>-</v>
      </c>
      <c r="AO639" s="1" t="str">
        <f t="shared" si="377"/>
        <v>-</v>
      </c>
      <c r="AP639" s="1" t="str">
        <f t="shared" si="387"/>
        <v>-</v>
      </c>
      <c r="AQ639" s="1" t="str">
        <f t="shared" si="378"/>
        <v>-</v>
      </c>
      <c r="AR639" s="1" t="str">
        <f t="shared" si="379"/>
        <v>-</v>
      </c>
      <c r="AS639" s="1" t="str">
        <f t="shared" si="380"/>
        <v>-</v>
      </c>
      <c r="AT639" s="1" t="str">
        <f t="shared" si="381"/>
        <v>-</v>
      </c>
      <c r="AU639" s="1" t="str">
        <f t="shared" si="382"/>
        <v>-</v>
      </c>
      <c r="AV639" s="1" t="str">
        <f t="shared" si="383"/>
        <v>-</v>
      </c>
      <c r="AW639" s="5">
        <f t="shared" si="388"/>
        <v>2</v>
      </c>
      <c r="AX639" s="1">
        <f t="shared" si="389"/>
        <v>1.9708171530414316</v>
      </c>
    </row>
    <row r="640" spans="1:50" x14ac:dyDescent="0.2">
      <c r="A640" s="4">
        <v>638</v>
      </c>
      <c r="B640" s="21">
        <v>0.55083848084863396</v>
      </c>
      <c r="C640" s="21">
        <v>7.032</v>
      </c>
      <c r="D640" s="21">
        <v>25</v>
      </c>
      <c r="E640" s="21">
        <v>67</v>
      </c>
      <c r="F640" s="21">
        <v>8</v>
      </c>
      <c r="G640" s="21">
        <v>11.437239450364499</v>
      </c>
      <c r="H640" s="21">
        <v>7</v>
      </c>
      <c r="I640" s="21">
        <v>1500</v>
      </c>
      <c r="J640" s="21">
        <v>0.15</v>
      </c>
      <c r="K640" s="21">
        <v>37.5</v>
      </c>
      <c r="L640" s="2">
        <f t="shared" si="351"/>
        <v>4</v>
      </c>
      <c r="M640" s="2">
        <f t="shared" si="352"/>
        <v>7</v>
      </c>
      <c r="N640" s="2">
        <f t="shared" si="353"/>
        <v>5</v>
      </c>
      <c r="O640" s="2">
        <f t="shared" si="354"/>
        <v>6</v>
      </c>
      <c r="P640" s="2">
        <f t="shared" si="355"/>
        <v>5</v>
      </c>
      <c r="Q640" s="2">
        <f t="shared" si="356"/>
        <v>3</v>
      </c>
      <c r="R640" s="2">
        <f t="shared" si="357"/>
        <v>3</v>
      </c>
      <c r="S640" s="2">
        <f t="shared" si="358"/>
        <v>2</v>
      </c>
      <c r="T640" s="2">
        <f t="shared" si="359"/>
        <v>2</v>
      </c>
      <c r="U640" s="2">
        <f t="shared" si="360"/>
        <v>4</v>
      </c>
      <c r="V640" s="10">
        <f t="shared" si="361"/>
        <v>0</v>
      </c>
      <c r="W640" s="2">
        <f t="shared" si="362"/>
        <v>0</v>
      </c>
      <c r="X640" s="2">
        <f t="shared" si="363"/>
        <v>0</v>
      </c>
      <c r="Y640" s="2">
        <f t="shared" si="364"/>
        <v>0</v>
      </c>
      <c r="Z640" s="2">
        <f t="shared" si="365"/>
        <v>0</v>
      </c>
      <c r="AA640" s="2">
        <f t="shared" si="366"/>
        <v>0</v>
      </c>
      <c r="AB640" s="2">
        <f t="shared" si="367"/>
        <v>0</v>
      </c>
      <c r="AC640" s="2">
        <f t="shared" si="384"/>
        <v>7</v>
      </c>
      <c r="AD640" s="5">
        <f t="shared" si="385"/>
        <v>2</v>
      </c>
      <c r="AE640">
        <f t="shared" si="386"/>
        <v>1</v>
      </c>
      <c r="AF640" s="1" t="str">
        <f t="shared" si="368"/>
        <v>-</v>
      </c>
      <c r="AG640" s="1">
        <f t="shared" si="369"/>
        <v>1.985183534283375</v>
      </c>
      <c r="AH640" s="1" t="str">
        <f t="shared" si="370"/>
        <v>-</v>
      </c>
      <c r="AI640" s="1" t="str">
        <f t="shared" si="371"/>
        <v>-</v>
      </c>
      <c r="AJ640" s="1" t="str">
        <f t="shared" si="372"/>
        <v>-</v>
      </c>
      <c r="AK640" s="1" t="str">
        <f t="shared" si="373"/>
        <v>-</v>
      </c>
      <c r="AL640" s="1" t="str">
        <f t="shared" si="374"/>
        <v>-</v>
      </c>
      <c r="AM640" s="1" t="str">
        <f t="shared" si="375"/>
        <v>-</v>
      </c>
      <c r="AN640" s="1" t="str">
        <f t="shared" si="376"/>
        <v>-</v>
      </c>
      <c r="AO640" s="1" t="str">
        <f t="shared" si="377"/>
        <v>-</v>
      </c>
      <c r="AP640" s="1" t="str">
        <f t="shared" si="387"/>
        <v>-</v>
      </c>
      <c r="AQ640" s="1" t="str">
        <f t="shared" si="378"/>
        <v>-</v>
      </c>
      <c r="AR640" s="1" t="str">
        <f t="shared" si="379"/>
        <v>-</v>
      </c>
      <c r="AS640" s="1" t="str">
        <f t="shared" si="380"/>
        <v>-</v>
      </c>
      <c r="AT640" s="1" t="str">
        <f t="shared" si="381"/>
        <v>-</v>
      </c>
      <c r="AU640" s="1" t="str">
        <f t="shared" si="382"/>
        <v>-</v>
      </c>
      <c r="AV640" s="1" t="str">
        <f t="shared" si="383"/>
        <v>-</v>
      </c>
      <c r="AW640" s="5">
        <f t="shared" si="388"/>
        <v>2</v>
      </c>
      <c r="AX640" s="1">
        <f t="shared" si="389"/>
        <v>1.985183534283375</v>
      </c>
    </row>
    <row r="641" spans="1:50" x14ac:dyDescent="0.2">
      <c r="A641" s="4">
        <v>639</v>
      </c>
      <c r="B641" s="21">
        <v>0.59937103883300302</v>
      </c>
      <c r="C641" s="21">
        <v>6.5339999999999998</v>
      </c>
      <c r="D641" s="21">
        <v>24</v>
      </c>
      <c r="E641" s="21">
        <v>51</v>
      </c>
      <c r="F641" s="21">
        <v>25</v>
      </c>
      <c r="G641" s="21">
        <v>8.82058590226859</v>
      </c>
      <c r="H641" s="21">
        <v>6</v>
      </c>
      <c r="I641" s="21">
        <v>1500</v>
      </c>
      <c r="J641" s="21">
        <v>0.15</v>
      </c>
      <c r="K641" s="21">
        <v>37.5</v>
      </c>
      <c r="L641" s="2">
        <f t="shared" si="351"/>
        <v>4</v>
      </c>
      <c r="M641" s="2">
        <f t="shared" si="352"/>
        <v>5</v>
      </c>
      <c r="N641" s="2">
        <f t="shared" si="353"/>
        <v>7</v>
      </c>
      <c r="O641" s="2">
        <f t="shared" si="354"/>
        <v>5</v>
      </c>
      <c r="P641" s="2">
        <f t="shared" si="355"/>
        <v>6</v>
      </c>
      <c r="Q641" s="2">
        <f t="shared" si="356"/>
        <v>5</v>
      </c>
      <c r="R641" s="2">
        <f t="shared" si="357"/>
        <v>3</v>
      </c>
      <c r="S641" s="2">
        <f t="shared" si="358"/>
        <v>4</v>
      </c>
      <c r="T641" s="2">
        <f t="shared" si="359"/>
        <v>4</v>
      </c>
      <c r="U641" s="2">
        <f t="shared" si="360"/>
        <v>5</v>
      </c>
      <c r="V641" s="10">
        <f t="shared" si="361"/>
        <v>0</v>
      </c>
      <c r="W641" s="2">
        <f t="shared" si="362"/>
        <v>0</v>
      </c>
      <c r="X641" s="2">
        <f t="shared" si="363"/>
        <v>0</v>
      </c>
      <c r="Y641" s="2">
        <f t="shared" si="364"/>
        <v>0</v>
      </c>
      <c r="Z641" s="2">
        <f t="shared" si="365"/>
        <v>0</v>
      </c>
      <c r="AA641" s="2">
        <f t="shared" si="366"/>
        <v>0</v>
      </c>
      <c r="AB641" s="2">
        <f t="shared" si="367"/>
        <v>0</v>
      </c>
      <c r="AC641" s="2">
        <f t="shared" si="384"/>
        <v>7</v>
      </c>
      <c r="AD641" s="5">
        <f t="shared" si="385"/>
        <v>3</v>
      </c>
      <c r="AE641">
        <f t="shared" si="386"/>
        <v>1</v>
      </c>
      <c r="AF641" s="1" t="str">
        <f t="shared" si="368"/>
        <v>-</v>
      </c>
      <c r="AG641" s="1" t="str">
        <f t="shared" si="369"/>
        <v>-</v>
      </c>
      <c r="AH641" s="1">
        <f t="shared" si="370"/>
        <v>1.9478710838075244</v>
      </c>
      <c r="AI641" s="1" t="str">
        <f t="shared" si="371"/>
        <v>-</v>
      </c>
      <c r="AJ641" s="1" t="str">
        <f t="shared" si="372"/>
        <v>-</v>
      </c>
      <c r="AK641" s="1" t="str">
        <f t="shared" si="373"/>
        <v>-</v>
      </c>
      <c r="AL641" s="1" t="str">
        <f t="shared" si="374"/>
        <v>-</v>
      </c>
      <c r="AM641" s="1" t="str">
        <f t="shared" si="375"/>
        <v>-</v>
      </c>
      <c r="AN641" s="1" t="str">
        <f t="shared" si="376"/>
        <v>-</v>
      </c>
      <c r="AO641" s="1" t="str">
        <f t="shared" si="377"/>
        <v>-</v>
      </c>
      <c r="AP641" s="1" t="str">
        <f t="shared" si="387"/>
        <v>-</v>
      </c>
      <c r="AQ641" s="1" t="str">
        <f t="shared" si="378"/>
        <v>-</v>
      </c>
      <c r="AR641" s="1" t="str">
        <f t="shared" si="379"/>
        <v>-</v>
      </c>
      <c r="AS641" s="1" t="str">
        <f t="shared" si="380"/>
        <v>-</v>
      </c>
      <c r="AT641" s="1" t="str">
        <f t="shared" si="381"/>
        <v>-</v>
      </c>
      <c r="AU641" s="1" t="str">
        <f t="shared" si="382"/>
        <v>-</v>
      </c>
      <c r="AV641" s="1" t="str">
        <f t="shared" si="383"/>
        <v>-</v>
      </c>
      <c r="AW641" s="5">
        <f t="shared" si="388"/>
        <v>3</v>
      </c>
      <c r="AX641" s="1">
        <f t="shared" si="389"/>
        <v>1.9478710838075244</v>
      </c>
    </row>
    <row r="642" spans="1:50" x14ac:dyDescent="0.2">
      <c r="A642" s="4">
        <v>640</v>
      </c>
      <c r="B642" s="21">
        <v>0.75490151167822395</v>
      </c>
      <c r="C642" s="21">
        <v>1.163</v>
      </c>
      <c r="D642" s="21">
        <v>0</v>
      </c>
      <c r="E642" s="21">
        <v>71</v>
      </c>
      <c r="F642" s="21">
        <v>29</v>
      </c>
      <c r="G642" s="21">
        <v>14.2266525095487</v>
      </c>
      <c r="H642" s="21">
        <v>7</v>
      </c>
      <c r="I642" s="21">
        <v>0</v>
      </c>
      <c r="J642" s="21">
        <v>0.15</v>
      </c>
      <c r="K642" s="21">
        <v>0</v>
      </c>
      <c r="L642" s="2">
        <f t="shared" ref="L642:L705" si="390">IF(D642&gt;0,IF(AND(B642&gt;=0.2, B642&lt;=0.4), 1, 0) +
IF(C642&gt;2, 1, 0) +
IF(AND(D642&gt;=40, D642&lt;=60), 1, 0) +
IF(AND(E642&gt;=40, E642&lt;=60), 1, 0) +
IF(AND(F642&lt;10), 1, 0) +
IF(G642&gt;25, 1, 0) +
IF(H642=8, 1, 0) +
IF(AND(I642&gt;=1500, I642&lt;=1800), 1, 0) +
IF(AND(J642&gt;=0.1, J642&lt;=0.2), 1, 0) +
IF(AND(K642&gt;=50, K642&lt;=300), 1, 0),0)</f>
        <v>0</v>
      </c>
      <c r="M642" s="2">
        <f t="shared" ref="M642:M705" si="391">IF(D642&gt;0,IF(AND(B642&gt;=0.3, B642&lt;=0.6), 1, 0) +
IF(AND(C642&gt;=0.75, C642&lt;=2), 1, 0) +
IF(AND(D642&gt;=40, D642&lt;=70), 1, 0) +
IF(AND(E642&gt;=30, E642&lt;=50), 1, 0) +
IF(AND(F642&lt;20), 1, 0) +
IF(AND(G642&gt;=10, G642&lt;=25), 1, 0) +
IF(AND(H642&gt;=6, H642&lt;=7), 1, 0) +
IF(AND(I642&gt;=1500, I642&lt;=2200), 1, 0) +
IF(AND(J642&gt;=0.1, J642&lt;=0.2), 1, 0) +
IF(K642&lt;75, 1, 0),0)</f>
        <v>0</v>
      </c>
      <c r="N642" s="2">
        <f t="shared" ref="N642:N705" si="392">IF(D642&gt;0,IF(AND(B642&gt;=0.2, B642&lt;=0.6), 1, 0) +
IF(AND(C642&gt;=0.75, C642&lt;=1.5), 1, 0) +
IF(AND(D642&gt;=40, D642&lt;=70), 1, 0) +
IF(AND(E642&gt;=20, E642&lt;=50), 1, 0) +
IF(AND(F642&lt;30), 1, 0) +
IF(AND(G642&gt;=3, G642&lt;=10), 1, 0) +
IF(H642=6, 1, 0) +
IF(AND(I642&gt;=1200, I642&lt;=1800), 1, 0) +
IF(AND(J642&gt;=0.1, J642&lt;=0.2), 1, 0) +
IF(AND(K642&lt;75), 1, 0),)</f>
        <v>0</v>
      </c>
      <c r="O642" s="2">
        <f t="shared" ref="O642:O705" si="393">IF(D642&gt;0,IF(AND(B642&gt;=0.5, B642&lt;=0.7), 1, 0) +
IF(AND(C642&gt;=0.75, C642&lt;=1.25), 1, 0) +
IF(AND(D642&gt;=20, D642&lt;=40), 1, 0) +
IF(AND(E642&gt;=30, E642&lt;=40), 1, 0) +
IF(AND(F642&gt;=30, F642&lt;=40), 1, 0) +
IF(G642&gt;25, 1, 0) +
IF(AND(H642&gt;=7, H642&lt;=8), 1, 0) +
IF(AND(I642&gt;=1400, I642&lt;=1800), 1, 0) +
IF(AND(J642&gt;=0.12, J642&lt;=0.25), 1, 0) +
IF(AND(K642&lt;50), 1, 0),)</f>
        <v>0</v>
      </c>
      <c r="P642" s="2">
        <f t="shared" ref="P642:P705" si="394">IF(D642&gt;0,IF(AND(B642&gt;=0.5, B642&lt;=0.8), 1, 0) +
IF(AND(C642&gt;=0.3, C642&lt;=0.75), 1, 0) +
IF(AND(D642&gt;=20, D642&lt;=40), 1, 0) +
IF(AND(E642&gt;=30, E642&lt;=50), 1, 0) +
IF(AND(F642&gt;=20, F642&lt;=40), 1, 0) +
IF(AND(G642&gt;=10, G642&lt;=25), 1, 0) +
IF(AND(H642&gt;=5, H642&lt;=6), 1, 0) +
IF(AND(I642&gt;=1400, I642&lt;=2000), 1, 0) +
IF(AND(J642&gt;=0.12, J642&lt;=0.25), 1, 0) +
IF(AND(K642&lt;25), 1, 0),)</f>
        <v>0</v>
      </c>
      <c r="Q642" s="2">
        <f t="shared" ref="Q642:Q705" si="395">IF(D642&gt;0,IF(AND(B642&gt;=0.6, B642&lt;=0.9), 1, 0) +
IF(AND(C642&gt;=0.3, C642&lt;=0.75), 1, 0) +
IF(AND(D642&gt;=20, D642&lt;=40), 1, 0) +
IF(AND(E642&gt;=20, E642&lt;=50), 1, 0) +
IF(AND(F642&gt;=30, F642&lt;=60), 1, 0) +
IF(AND(G642&gt;=3, G642&lt;=10), 1, 0) +
IF(AND(H642&gt;=5, H642&lt;=6), 1, 0) +
IF(AND(I642&gt;=1200, I642&lt;=1800), 1, 0) +
IF(AND(J642&gt;=0.12, J642&lt;=0.25), 1, 0) +
IF(AND(K642&lt;25), 1, 0),0)</f>
        <v>0</v>
      </c>
      <c r="R642" s="2">
        <f t="shared" ref="R642:R705" si="396">IF(D642&gt;0,IF(AND(B642&gt;=0.2, B642&lt;=0.5), 1, 0) +
IF(AND(C642&gt;=1, C642&lt;=2), 1, 0) +
IF(AND(D642&gt;=60, D642&lt;=90), 1, 0) +
IF(E642&lt;20, 1, 0) +
IF(F642&lt;30, 1, 0) +
IF(AND(G642&gt;=2, G642&lt;=4), 1, 0) +
IF(AND(H642&gt;=4, H642&lt;=5), 1, 0) +
IF(AND(I642&gt;=800, I642&lt;=1500), 1, 0) +
IF(AND(J642&gt;=0.15, J642&lt;=0.35), 1, 0) +
IF(AND(K642&lt;35), 1, 0),)</f>
        <v>0</v>
      </c>
      <c r="S642" s="2">
        <f t="shared" ref="S642:S705" si="397">IF(D642&gt;0,IF(B642&gt;0.8, 1, 0) +
IF(AND(C642&gt;=0.1, C642&lt;=0.25), 1, 0) +
IF(AND(D642&gt;=10, D642&lt;=20), 1, 0) +
IF(E642&lt;20, 1, 0) +
IF(AND(F642&gt;=60, F642&lt;=80), 1, 0) +
IF(AND(G642&gt;=3, G642&lt;=10), 1, 0) +
IF(AND(H642&gt;=5, H642&lt;=6), 1, 0) +
IF(AND(I642&gt;=1000, I642&lt;=1800), 1, 0) +
IF(AND(J642&gt;=0.12, J642&lt;=0.25), 1, 0) +
IF(K642&lt;10, 1, 0),)</f>
        <v>0</v>
      </c>
      <c r="T642" s="2">
        <f t="shared" ref="T642:T705" si="398">IF(D642&gt;0,IF(B642&gt;0.8, 1, 0) +
IF(AND(C642&gt;=0.1, C642&lt;=0.25), 1, 0) +
IF(AND(D642&gt;=10, D642&lt;=20), 1, 0) +
IF(E642&lt;20, 1, 0) +
IF(AND(F642&gt;=60, F642&lt;=80), 1, 0) +
IF(AND(G642&gt;=3, G642&lt;=10), 1, 0) +
IF(AND(H642&gt;=5, H642&lt;=6), 1, 0) +
IF(AND(I642&gt;=1000, I642&lt;=1800), 1, 0) +
IF(AND(J642&gt;=0.12, J642&lt;=0.25), 1, 0) +
IF(K642&lt;10, 1, 0),0)</f>
        <v>0</v>
      </c>
      <c r="U642" s="2">
        <f t="shared" ref="U642:U705" si="399">IF(D642&gt;0,IF(AND(B642&gt;=0.6, B642&lt;=0.9), 1, 0) +
IF(AND(C642&gt;=0.2, C642&lt;=0.5), 1, 0) +
IF(AND(D642&gt;=20, D642&lt;=30), 1, 0) +
IF(AND(E642&gt;=20, E642&lt;=40), 1, 0) +
IF(AND(F642&gt;=40, F642&lt;=50), 1, 0) +
IF(AND(G642&gt;=5, G642&lt;=15), 1, 0) +
IF(AND(H642&gt;=5, H642&lt;=6), 1, 0) +
IF(AND(I642&gt;=1000, I642&lt;=2500), 1, 0) +
IF(AND(J642&gt;=0.12, J642&lt;=0.2), 1, 0) +
IF(K642&gt;300, 1, 0),0)</f>
        <v>0</v>
      </c>
      <c r="V642" s="10">
        <f t="shared" ref="V642:V705" si="400">IF(D642=0,IF(B642&lt;0.4, 1, 0) +
IF(C642&gt;1, 1, 0) +
IF(D642&lt;10, 1, 0) +
IF(E642&lt;10, 1, 0) +
IF(F642&gt;90, 1, 0) +
IF(AND(G642&gt;=3, G642&lt;=30), 1, 0) +
IF(H642=8, 1, 0) +
IF(AND(I642&gt;=1000, I642&lt;=1800), 1, 0) +
IF(AND(J642&gt;=0.12, J642&lt;=0.2), 1, 0) +
IF(K642=0, 1, 0),0)</f>
        <v>5</v>
      </c>
      <c r="W642" s="2">
        <f t="shared" ref="W642:W705" si="401">IF(D642=0,IF(AND(B642&gt;=0.5, B642&lt;=0.8), 1, 0) +
IF(AND(C642&gt;=0.25, C642&lt;=0.75), 1, 0) +
IF(D642&lt;10, 1, 0) +
IF(E642&lt;10, 1, 0) +
IF(F642&gt;90, 1, 0) +
IF(AND(G642&gt;=3, G642&lt;=15), 1, 0) +
IF(AND(H642&gt;=5, H642&lt;=6), 1, 0) +
IF(AND(I642&gt;=1200, I642&lt;=1800), 1, 0) +
IF(AND(J642&gt;=0.15, J642&lt;=0.25), 1, 0) +
IF(K642=0, 1, 0),0)</f>
        <v>5</v>
      </c>
      <c r="X642" s="2">
        <f t="shared" ref="X642:X705" si="402">IF(D642=0,IF(AND(B642&gt;=0.7, B642&lt;=0.9), 1, 0) +
IF(AND(C642&gt;=0.25, C642&lt;=1), 1, 0) +
IF(D642&lt;10, 1, 0) +
IF(E642&lt;10, 1, 0) +
IF(F642&gt;90, 1, 0) +
IF(G642&lt;2, 1, 0) +
IF(AND(H642&gt;=4, H642&lt;=5), 1, 0) +
IF(AND(I642&gt;=1200, I642&lt;=1600), 1, 0) +
IF(AND(J642&gt;=0.15, J642&lt;=0.25), 1, 0) +
IF(K642=0, 1, 0),0)</f>
        <v>4</v>
      </c>
      <c r="Y642" s="2">
        <f t="shared" ref="Y642:Y705" si="403">IF(D642=0,IF(B642&gt;0.9, 1, 0) +
IF(C642&lt;0.1, 1, 0) +
IF(D642&lt;10, 1, 0) +
IF(E642&gt;90, 1, 0) +
IF(F642&lt;10, 1, 0) +
IF(G642&lt;0.25, 1, 0) +
IF(AND(H642&gt;=1, H642&lt;=2), 1, 0) +
IF(AND(I642&gt;=1200, I642&lt;=2500), 1, 0) +
IF(AND(J642&gt;=0.15, J642&lt;=0.3), 1, 0) +
IF(K642=0, 1, 0),0)</f>
        <v>3</v>
      </c>
      <c r="Z642" s="2">
        <f t="shared" ref="Z642:Z705" si="404">IF(D642=0,IF(B642&gt;0.9, 1, 0) +
IF(C642&lt;0.1, 1, 0) +
IF(D642&lt;10, 1, 0) +
IF(E642&gt;90, 1, 0) +
IF(F642&lt;10, 1, 0) +
IF(G642&lt;0.25, 1, 0) +
IF(AND(H642&gt;=1, H642&lt;=2), 1, 0) +
IF(AND(I642&gt;=1200, I642&lt;=2500), 1, 0) +
IF(AND(J642&gt;=0.15, J642&lt;=0.3), 1, 0) +
IF(K642=0, 1, 0),0)</f>
        <v>3</v>
      </c>
      <c r="AA642" s="2">
        <f t="shared" ref="AA642:AA705" si="405">IF(D642=0,IF(B642&gt;0.9, 1, 0) +
IF(C642&lt;0.1, 1, 0) +
IF(D642&lt;10, 1, 0) +
IF(E642&lt;10, 1, 0) +
IF(F642&gt;90, 1, 0) +
IF(G642&lt;0.25, 1, 0) +
IF(AND(H642&gt;=1, H642&lt;=2), 1, 0) +
IF(AND(I642&gt;=1200, I642&lt;=2500), 1, 0) +
IF(AND(J642&gt;=0.15, J642&lt;=0.3), 1, 0) +
IF(K642=0, 1, 0),0)</f>
        <v>3</v>
      </c>
      <c r="AB642" s="2">
        <f t="shared" ref="AB642:AB705" si="406">IF(D642=0,IF(B642&gt;0.9, 1, 0) +
IF(C642&lt;0.1, 1, 0) +
IF(D642&lt;10, 1, 0) +
IF(E642&lt;10, 1, 0) +
IF(F642&gt;90, 1, 0) +
IF(AND(G642&gt;=1, G642&lt;=2), 1, 0) +
IF(H642&lt;0.25, 1, 0) +
IF(I642=1500, 1, 0) +
IF(AND(J642&gt;=0.02, J642&lt;=0.1), 1, 0) +
IF(K642=0, 1, 0),0)</f>
        <v>2</v>
      </c>
      <c r="AC642" s="2">
        <f t="shared" si="384"/>
        <v>5</v>
      </c>
      <c r="AD642" s="5">
        <f t="shared" si="385"/>
        <v>11</v>
      </c>
      <c r="AE642">
        <f t="shared" si="386"/>
        <v>2</v>
      </c>
      <c r="AF642" s="1" t="str">
        <f t="shared" ref="AF642:AF705" si="407">IF(L642=AC642,SQRT(
AVERAGE(
(IF(B642&lt;&gt;0,((B642-0.3)/B642)^2,0)) +
(IF(C642&lt;&gt;0,((C642-2)/C642)^2,0)) +
(IF(D642&lt;&gt;0,((D642-0.5)/D642)^2,0)) +
(IF(E642&lt;&gt;0,((E642-0.5)/E642)^2,0)) +
(IF(F642&lt;&gt;0,((F642-0.05)/F642)^2,0)) +
(IF(G642&lt;&gt;0,((G642-25)/G642)^2,0)) +
(IF(H642&lt;&gt;0,((H642-8)/H642)^2,0)) +
(IF(I642&lt;&gt;0,((I642-1650)/I642)^2,0)) +
(IF(J642&lt;&gt;0,((J642-0.15)/J642)^2,0)) +
(IF(K642&lt;&gt;0,((IF(D642=0,0,K642)-175)/IF(D642=0,1,K642)))^2)
)
),"-")</f>
        <v>-</v>
      </c>
      <c r="AG642" s="1" t="str">
        <f t="shared" ref="AG642:AG705" si="408">IF(M642=AC642,SQRT(
AVERAGE(
(IF(B642&lt;&gt;0,((B642-0.45)/B642)^2,0)) +
(IF(C642&lt;&gt;0,((C642-1.375)/C642)^2,0)) +
(IF(D642&lt;&gt;0,((D642-0.55)/D642)^2,0)) +
(IF(E642&lt;&gt;0,((E642-0.4)/E642)^2,0)) +
(IF(F642&lt;&gt;0,((F642-0.1)/F642)^2,0)) +
(IF(G642&lt;&gt;0,((G642-17.5)/G642)^2,0)) +
(IF(H642&lt;&gt;0,((H642-6.5)/H642)^2,0)) +
(IF(I642&lt;&gt;0,((I642-1850)/I642)^2,0)) +
(IF(J642&lt;&gt;0,((J642-0.15)/J642)^2,0)) +
(IF(K642&lt;&gt;0,((IF(D642=0,0,K642)-37.5)/IF(D642=0,1,K642)))^2)
)
),"-")</f>
        <v>-</v>
      </c>
      <c r="AH642" s="1" t="str">
        <f t="shared" ref="AH642:AH705" si="409">IF(N642=AC642,SQRT(
AVERAGE(
(IF(B642&lt;&gt;0,((B642-0.4)/B642)^2,0)) +
(IF(C642&lt;&gt;0,((C642-1.125)/C642)^2,0)) +
(IF(D642&lt;&gt;0,((D642-0.55)/D642)^2,0)) +
(IF(E642&lt;&gt;0,((E642-0.35)/E642)^2,0)) +
(IF(F642&lt;&gt;0,((F642-0.15)/F642)^2,0)) +
(IF(G642&lt;&gt;0,((G642-6.5)/G642)^2,0)) +
(IF(H642&lt;&gt;0,((H642-6)/H642)^2,0)) +
(IF(I642&lt;&gt;0,((I642-1500)/I642)^2,0)) +
(IF(J642&lt;&gt;0,((J642-0.15)/J642)^2,0)) +
(IF(K642&lt;&gt;0,((IF(D642=0,0,K642)-37.5)/IF(D642=0,1,K642)))^2)
)
),"-")</f>
        <v>-</v>
      </c>
      <c r="AI642" s="1" t="str">
        <f t="shared" ref="AI642:AI705" si="410">IF(O642=AC642,SQRT(
AVERAGE(
(IF(B642&lt;&gt;0,((B642-0.6)/B642)^2,0)) +
(IF(C642&lt;&gt;0,((C642-1)/C642)^2,0)) +
(IF(D642&lt;&gt;0,((D642-0.3)/D642)^2,0)) +
(IF(E642&lt;&gt;0,((E642-0.35)/E642)^2,0)) +
(IF(F642&lt;&gt;0,((F642-0.35)/F642)^2,0)) +
(IF(G642&lt;&gt;0,((G642-27.5)/G642)^2,0)) +
(IF(H642&lt;&gt;0,((H642-7.5)/H642)^2,0)) +
(IF(I642&lt;&gt;0,((I642-1600)/I642)^2,0)) +
(IF(J642&lt;&gt;0,((J642-0.185)/J642)^2,0)) +
(IF(K642&lt;&gt;0,((IF(D642=0,0,K642)-25)/IF(D642=0,1,K642)))^2)
)
),"-")</f>
        <v>-</v>
      </c>
      <c r="AJ642" s="1" t="str">
        <f t="shared" ref="AJ642:AJ705" si="411">IF(P642=AC642,SQRT(
AVERAGE(
(IF(B642&lt;&gt;0,((B642-0.65)/B642)^2,0)) +
(IF(C642&lt;&gt;0,((C642-0.525)/C642)^2,0)) +
(IF(D642&lt;&gt;0,((D642-0.3)/D642)^2,0)) +
(IF(E642&lt;&gt;0,((E642-0.4)/E642)^2,0)) +
(IF(F642&lt;&gt;0,((F642-0.3)/F642)^2,0)) +
(IF(G642&lt;&gt;0,((G642-17.5)/G642)^2,0)) +
(IF(H642&lt;&gt;0,((H642-5.5)/H642)^2,0)) +
(IF(I642&lt;&gt;0,((I642-1700)/I642)^2,0)) +
(IF(J642&lt;&gt;0,((J642-0.185)/J642)^2,0)) +
(IF(K642&lt;&gt;0,((IF(D642=0,0,K642)-12.5)/IF(D642=0,1,K642)))^2)
)
),"-")</f>
        <v>-</v>
      </c>
      <c r="AK642" s="1" t="str">
        <f t="shared" ref="AK642:AK705" si="412">IF(Q642=AC642,SQRT(
AVERAGE(
(IF(B642&lt;&gt;0,((B642-0.75)/B642)^2,0)) +
(IF(C642&lt;&gt;0,((C642-0.525)/C642)^2,0)) +
(IF(D642&lt;&gt;0,((D642-0.3)/D642)^2,0)) +
(IF(E642&lt;&gt;0,((E642-0.35)/E642)^2,0)) +
(IF(F642&lt;&gt;0,((F642-0.45)/F642)^2,0)) +
(IF(G642&lt;&gt;0,((G642-6.5)/G642)^2,0)) +
(IF(H642&lt;&gt;0,((H642-5.5)/H642)^2,0)) +
(IF(I642&lt;&gt;0,((I642-1500)/I642)^2,0)) +
(IF(J642&lt;&gt;0,((J642-0.185)/J642)^2,0)) +
(IF(K642&lt;&gt;0,((IF(D642=0,0,K642)-12.5)/IF(D642=0,1,K642)))^2)
)
),"-")</f>
        <v>-</v>
      </c>
      <c r="AL642" s="1" t="str">
        <f t="shared" ref="AL642:AL705" si="413">IF(R642=AC642,SQRT(
AVERAGE(
(IF(B642&lt;&gt;0,((B642-0.35)/B642)^2,0)) +
(IF(C642&lt;&gt;0,((C642-1.5)/C642)^2,0)) +
(IF(D642&lt;&gt;0,((D642-0.75)/D642)^2,0)) +
(IF(E642&lt;&gt;0,((E642-0.1)/E642)^2,0)) +
(IF(F642&lt;&gt;0,((F642-0.15)/F642)^2,0)) +
(IF(G642&lt;&gt;0,((G642-3)/G642)^2,0)) +
(IF(H642&lt;&gt;0,((H642-4.5)/H642)^2,0)) +
(IF(I642&lt;&gt;0,((I642-1150)/I642)^2,0)) +
(IF(J642&lt;&gt;0,((J642-0.25)/J642)^2,0)) +
(IF(K642&lt;&gt;0,((IF(D642=0,0,K642)-17.5)/IF(D642=0,1,K642)))^2)
)
),"-")</f>
        <v>-</v>
      </c>
      <c r="AM642" s="1" t="str">
        <f t="shared" ref="AM642:AM705" si="414">IF(S642=AC642,SQRT(
AVERAGE(
(IF(B642&lt;&gt;0,((B642-0.85)/B642)^2,0)) +
(IF(C642&lt;&gt;0,((C642-0.2)/C642)^2,0)) +
(IF(D642&lt;&gt;0,((D642-0.4)/D642)^2,0)) +
(IF(E642&lt;&gt;0,((E642-0.45)/E642)^2,0)) +
(IF(F642&lt;&gt;0,((F642-0.1)/F642)^2,0)) +
(IF(G642&lt;&gt;0,((G642-6.5)/G642)^2,0)) +
(IF(H642&lt;&gt;0,((H642-5)/H642)^2,0)) +
(IF(I642&lt;&gt;0,((I642-1500)/I642)^2,0)) +
(IF(J642&lt;&gt;0,((J642-0.2)/J642)^2,0)) +
(IF(K642&lt;&gt;0,((IF(D642=0,0,K642)-25)/IF(D642=0,1,K642)))^2)
)
),"-")</f>
        <v>-</v>
      </c>
      <c r="AN642" s="1" t="str">
        <f t="shared" ref="AN642:AN705" si="415">IF(T642=AC642,SQRT(
AVERAGE(
(IF(B642&lt;&gt;0,((B642-0.9)/B642)^2,0)) +
(IF(C642&lt;&gt;0,((C642-0.175)/C642)^2,0)) +
(IF(D642&lt;&gt;0,((D642-0.15)/D642)^2,0)) +
(IF(E642&lt;&gt;0,((E642-0.1)/E642)^2,0)) +
(IF(F642&lt;&gt;0,((F642-0.7)/F642)^2,0)) +
(IF(G642&lt;&gt;0,((G642-6.5)/G642)^2,0)) +
(IF(H642&lt;&gt;0,((H642-5.5)/H642)^2,0)) +
(IF(I642&lt;&gt;0,((I642-1400)/I642)^2,0)) +
(IF(J642&lt;&gt;0,((J642-0.185)/J642)^2,0)) +
(IF(K642&lt;&gt;0,((IF(D642=0,0,K642)-5)/IF(D642=0,1,K642)))^2)
)
),"-")</f>
        <v>-</v>
      </c>
      <c r="AO642" s="1" t="str">
        <f t="shared" ref="AO642:AO705" si="416">IF(U642=AC642,SQRT(
AVERAGE(
(IF(B642&lt;&gt;0,((B642-0.75)/B642)^2,0)) +
(IF(C642&lt;&gt;0,((C642-0.35)/C642)^2,0)) +
(IF(D642&lt;&gt;0,((D642-0.25)/D642)^2,0)) +
(IF(E642&lt;&gt;0,((E642-0.3)/E642)^2,0)) +
(IF(F642&lt;&gt;0,((F642-0.45)/F642)^2,0)) +
(IF(G642&lt;&gt;0,((G642-10)/G642)^2,0)) +
(IF(H642&lt;&gt;0,((H642-5.5)/H642)^2,0)) +
(IF(I642&lt;&gt;0,((I642-1750)/I642)^2,0)) +
(IF(J642&lt;&gt;0,((J642-0.16)/J642)^2,0)) +
(IF(K642&lt;&gt;0,((IF(D642=0,0,K642)-400)/IF(D642=0,1,K642)))^2)
)
),"-")</f>
        <v>-</v>
      </c>
      <c r="AP642" s="1">
        <f t="shared" si="387"/>
        <v>1.7430906761898197</v>
      </c>
      <c r="AQ642" s="1">
        <f t="shared" ref="AQ642:AQ705" si="417">IF(W642=AC642,SQRT(
AVERAGE(
(IF(B642&lt;&gt;0,((B642-0.65)/B642)^2,0)) +
(IF(C642&lt;&gt;0,((C642-0.5)/C642)^2,0)) +
(IF(D642&lt;&gt;0,((D642-0.05)/D642)^2,0)) +
(IF(E642&lt;&gt;0,((E642-0.05)/E642)^2,0)) +
(IF(F642&lt;&gt;0,((F642-0.95)/F642)^2,0)) +
(IF(G642&lt;&gt;0,((G642-9)/G642)^2,0)) +
(IF(H642&lt;&gt;0,((H642-5.5)/H642)^2,0)) +
(IF(I642&lt;&gt;0,((I642-1400)/I642)^2,0)) +
(IF(J642&lt;&gt;0,((J642-0.2)/J642)^2,0)) +
(IF(K642&lt;&gt;0,((IF(D642=0,0,K642)-0)/IF(D642=0,1,K642)))^2)
)
),"-")</f>
        <v>1.6032613886919718</v>
      </c>
      <c r="AR642" s="1" t="str">
        <f t="shared" ref="AR642:AR705" si="418">IF(X642=AC642,SQRT(
AVERAGE(
(IF(B642&lt;&gt;0,((B642-0.8)/B642)^2,0)) +
(IF(C642&lt;&gt;0,((C642-0.625)/C642)^2,0)) +
(IF(D642&lt;&gt;0,((D642-0.05)/D642)^2,0)) +
(IF(E642&lt;&gt;0,((E642-0.05)/E642)^2,0)) +
(IF(F642&lt;&gt;0,((F642-0.95)/F642)^2,0)) +
(IF(G642&lt;&gt;0,((G642-1)/G642)^2,0)) +
(IF(H642&lt;&gt;0,((H642-4.5)/H642)^2,0)) +
(IF(I642&lt;&gt;0,((I642-1100)/I642)^2,0)) +
(IF(J642&lt;&gt;0,((J642-0.225)/J642)^2,0)) +
(IF(K642&lt;&gt;0,((IF(D642=0,0,K642)-0)/IF(D642=0,1,K642)))^2)
)
),"-")</f>
        <v>-</v>
      </c>
      <c r="AS642" s="1" t="str">
        <f t="shared" ref="AS642:AS705" si="419">IF(Y642=AC642,SQRT(
AVERAGE(
(IF(B642&lt;&gt;0,((B642-0.95)/B642)^2,0)) +
(IF(C642&lt;&gt;0,((C642-0.05)/C642)^2,0)) +
(IF(D642&lt;&gt;0,((D642-0.05)/D642)^2,0)) +
(IF(E642&lt;&gt;0,((E642-0.05)/E642)^2,0)) +
(IF(F642&lt;&gt;0,((F642-0.95)/F642)^2,0)) +
(IF(G642&lt;&gt;0,((G642-0.5)/G642)^2,0)) +
(IF(H642&lt;&gt;0,((H642-3.5)/H642)^2,0)) +
(IF(I642&lt;&gt;0,((I642-1400)/I642)^2,0)) +
(IF(J642&lt;&gt;0,((J642-0.2)/J642)^2,0)) +
(IF(K642&lt;&gt;0,((IF(D642=0,0,K642)-0)/IF(D642=0,1,K642)))^2)
)
),"-")</f>
        <v>-</v>
      </c>
      <c r="AT642" s="1" t="str">
        <f t="shared" ref="AT642:AT705" si="420">IF(Z642=AC642,SQRT(
AVERAGE(
(IF(B642&lt;&gt;0,((B642-0.95)/B642)^2,0)) +
(IF(C642&lt;&gt;0,((C642-0.05)/C642)^2,0)) +
(IF(D642&lt;&gt;0,((D642-0.05)/D642)^2,0)) +
(IF(E642&lt;&gt;0,((E642-0.95)/E642)^2,0)) +
(IF(F642&lt;&gt;0,((F642-0.05)/F642)^2,0)) +
(IF(G642&lt;&gt;0,((G642-0.1)/G642)^2,0)) +
(IF(H642&lt;&gt;0,((H642-1.5)/H642)^2,0)) +
(IF(I642&lt;&gt;0,((I642-1350)/I642)^2,0)) +
(IF(J642&lt;&gt;0,((J642-0.225)/J642)^2,0)) +
(IF(K642&lt;&gt;0,((IF(D642=0,0,K642)-0)/IF(D642=0,1,K642)))^2)
)
),"-")</f>
        <v>-</v>
      </c>
      <c r="AU642" s="1" t="str">
        <f t="shared" ref="AU642:AU705" si="421">IF(AA642=AC642,SQRT(
AVERAGE(
(IF(B642&lt;&gt;0,((B642-0.95)/B642)^2,0)) +
(IF(C642&lt;&gt;0,((C642-0.05)/C642)^2,0)) +
(IF(D642&lt;&gt;0,((D642-0.05)/D642)^2,0)) +
(IF(E642&lt;&gt;0,((E642-0.95)/E642)^2,0)) +
(IF(F642&lt;&gt;0,((F642-0.05)/F642)^2,0)) +
(IF(G642&lt;&gt;0,((G642-0.125)/G642)^2,0)) +
(IF(H642&lt;&gt;0,((H642-1.5)/H642)^2,0)) +
(IF(I642&lt;&gt;0,((I642-1000)/I642)^2,0)) +
(IF(J642&lt;&gt;0,((J642-0.275)/J642)^2,0)) +
(IF(K642&lt;&gt;0,((IF(D642=0,0,K642)-0)/IF(D642=0,1,K642)))^2)
)
),"-")</f>
        <v>-</v>
      </c>
      <c r="AV642" s="1" t="str">
        <f t="shared" ref="AV642:AV705" si="422">IF(AB642=AC642,SQRT(
AVERAGE(
(IF(B642&lt;&gt;0,((B642-0.95)/B642)^2,0)) +
(IF(C642&lt;&gt;0,((C642-0.05)/C642)^2,0)) +
(IF(D642&lt;&gt;0,((D642-0.05)/D642)^2,0)) +
(IF(E642&lt;&gt;0,((E642-0.95)/E642)^2,0)) +
(IF(F642&lt;&gt;0,((F642-0.05)/F642)^2,0)) +
(IF(G642&lt;&gt;0,((G642-0)/G642)^2,0)) +
(IF(H642&lt;&gt;0,((H642-1)/H642)^2,0)) +
(IF(I642&lt;&gt;0,((I642-1500)/I642)^2,0)) +
(IF(J642&lt;&gt;0,((J642-0.06)/J642)^2,0)) +
(IF(K642&lt;&gt;0,((IF(D642=0,0,K642)-0)/IF(D642=0,1,K642)))^2)
)
),"-")</f>
        <v>-</v>
      </c>
      <c r="AW642" s="5">
        <f t="shared" si="388"/>
        <v>12</v>
      </c>
      <c r="AX642" s="1">
        <f t="shared" si="389"/>
        <v>1.6032613886919718</v>
      </c>
    </row>
    <row r="643" spans="1:50" x14ac:dyDescent="0.2">
      <c r="A643" s="4">
        <v>641</v>
      </c>
      <c r="B643" s="21">
        <v>0</v>
      </c>
      <c r="C643" s="21">
        <v>0.625</v>
      </c>
      <c r="D643" s="21">
        <v>0</v>
      </c>
      <c r="E643" s="21">
        <v>0</v>
      </c>
      <c r="F643" s="21">
        <v>100</v>
      </c>
      <c r="G643" s="21">
        <v>9.37237516379734</v>
      </c>
      <c r="H643" s="21">
        <v>6</v>
      </c>
      <c r="I643" s="21">
        <v>0</v>
      </c>
      <c r="J643" s="21">
        <v>0.15</v>
      </c>
      <c r="K643" s="21">
        <v>0</v>
      </c>
      <c r="L643" s="2">
        <f t="shared" si="390"/>
        <v>0</v>
      </c>
      <c r="M643" s="2">
        <f t="shared" si="391"/>
        <v>0</v>
      </c>
      <c r="N643" s="2">
        <f t="shared" si="392"/>
        <v>0</v>
      </c>
      <c r="O643" s="2">
        <f t="shared" si="393"/>
        <v>0</v>
      </c>
      <c r="P643" s="2">
        <f t="shared" si="394"/>
        <v>0</v>
      </c>
      <c r="Q643" s="2">
        <f t="shared" si="395"/>
        <v>0</v>
      </c>
      <c r="R643" s="2">
        <f t="shared" si="396"/>
        <v>0</v>
      </c>
      <c r="S643" s="2">
        <f t="shared" si="397"/>
        <v>0</v>
      </c>
      <c r="T643" s="2">
        <f t="shared" si="398"/>
        <v>0</v>
      </c>
      <c r="U643" s="2">
        <f t="shared" si="399"/>
        <v>0</v>
      </c>
      <c r="V643" s="10">
        <f t="shared" si="400"/>
        <v>7</v>
      </c>
      <c r="W643" s="2">
        <f t="shared" si="401"/>
        <v>8</v>
      </c>
      <c r="X643" s="2">
        <f t="shared" si="402"/>
        <v>6</v>
      </c>
      <c r="Y643" s="2">
        <f t="shared" si="403"/>
        <v>3</v>
      </c>
      <c r="Z643" s="2">
        <f t="shared" si="404"/>
        <v>3</v>
      </c>
      <c r="AA643" s="2">
        <f t="shared" si="405"/>
        <v>5</v>
      </c>
      <c r="AB643" s="2">
        <f t="shared" si="406"/>
        <v>4</v>
      </c>
      <c r="AC643" s="2">
        <f t="shared" ref="AC643:AC706" si="423">MAX(L643:AB643)</f>
        <v>8</v>
      </c>
      <c r="AD643" s="5">
        <f t="shared" ref="AD643:AD706" si="424">MATCH(MAX(L643:AB643), L643:AB643, 0)</f>
        <v>12</v>
      </c>
      <c r="AE643">
        <f t="shared" ref="AE643:AE706" si="425">COUNTIF(L643:AB643, MAX(L643:AB643))</f>
        <v>1</v>
      </c>
      <c r="AF643" s="1" t="str">
        <f t="shared" si="407"/>
        <v>-</v>
      </c>
      <c r="AG643" s="1" t="str">
        <f t="shared" si="408"/>
        <v>-</v>
      </c>
      <c r="AH643" s="1" t="str">
        <f t="shared" si="409"/>
        <v>-</v>
      </c>
      <c r="AI643" s="1" t="str">
        <f t="shared" si="410"/>
        <v>-</v>
      </c>
      <c r="AJ643" s="1" t="str">
        <f t="shared" si="411"/>
        <v>-</v>
      </c>
      <c r="AK643" s="1" t="str">
        <f t="shared" si="412"/>
        <v>-</v>
      </c>
      <c r="AL643" s="1" t="str">
        <f t="shared" si="413"/>
        <v>-</v>
      </c>
      <c r="AM643" s="1" t="str">
        <f t="shared" si="414"/>
        <v>-</v>
      </c>
      <c r="AN643" s="1" t="str">
        <f t="shared" si="415"/>
        <v>-</v>
      </c>
      <c r="AO643" s="1" t="str">
        <f t="shared" si="416"/>
        <v>-</v>
      </c>
      <c r="AP643" s="1" t="str">
        <f t="shared" ref="AP643:AP706" si="426">IF(V643=AC643,SQRT(
AVERAGE(
(IF(B643&lt;&gt;0,((B643-0.2)/B643)^2,0)) +
(IF(C643&lt;&gt;0,((C643-2)/C643)^2,0)) +
(IF(D643&lt;&gt;0,((D643-0.05)/D643)^2,0)) +
(IF(E643&lt;&gt;0,((E643-0.05)/E643)^2,0)) +
(IF(F643&lt;&gt;0,((F643-0.95)/F643)^2,0)) +
(IF(G643&lt;&gt;0,((G643-16.5)/G643)^2,0)) +
(IF(H643&lt;&gt;0,((H643-8)/H643)^2,0)) +
(IF(J643&lt;&gt;0,((J643-0.15)/J643)^2,0)) +
(IF(K643&lt;&gt;0,((IF(D643=0,0,K643)-0)/IF(D643=0,1,K643)))^2)
)
),"-")</f>
        <v>-</v>
      </c>
      <c r="AQ643" s="1">
        <f t="shared" si="417"/>
        <v>1.0680469882735606</v>
      </c>
      <c r="AR643" s="1" t="str">
        <f t="shared" si="418"/>
        <v>-</v>
      </c>
      <c r="AS643" s="1" t="str">
        <f t="shared" si="419"/>
        <v>-</v>
      </c>
      <c r="AT643" s="1" t="str">
        <f t="shared" si="420"/>
        <v>-</v>
      </c>
      <c r="AU643" s="1" t="str">
        <f t="shared" si="421"/>
        <v>-</v>
      </c>
      <c r="AV643" s="1" t="str">
        <f t="shared" si="422"/>
        <v>-</v>
      </c>
      <c r="AW643" s="5">
        <f t="shared" ref="AW643:AW706" si="427">MATCH(MIN(AF643:AV643), AF643:AV643, 0)</f>
        <v>12</v>
      </c>
      <c r="AX643" s="1">
        <f t="shared" ref="AX643:AX706" si="428">MIN(AF643:AV643)</f>
        <v>1.0680469882735606</v>
      </c>
    </row>
    <row r="644" spans="1:50" x14ac:dyDescent="0.2">
      <c r="A644" s="4">
        <v>642</v>
      </c>
      <c r="B644" s="21">
        <v>0.335611187884441</v>
      </c>
      <c r="C644" s="21">
        <v>9.3940000000000001</v>
      </c>
      <c r="D644" s="21">
        <v>0</v>
      </c>
      <c r="E644" s="21">
        <v>1</v>
      </c>
      <c r="F644" s="21">
        <v>99</v>
      </c>
      <c r="G644" s="21">
        <v>12.6817201497763</v>
      </c>
      <c r="H644" s="21">
        <v>7</v>
      </c>
      <c r="I644" s="21">
        <v>1500</v>
      </c>
      <c r="J644" s="21">
        <v>185</v>
      </c>
      <c r="K644" s="21">
        <v>0</v>
      </c>
      <c r="L644" s="2">
        <f t="shared" si="390"/>
        <v>0</v>
      </c>
      <c r="M644" s="2">
        <f t="shared" si="391"/>
        <v>0</v>
      </c>
      <c r="N644" s="2">
        <f t="shared" si="392"/>
        <v>0</v>
      </c>
      <c r="O644" s="2">
        <f t="shared" si="393"/>
        <v>0</v>
      </c>
      <c r="P644" s="2">
        <f t="shared" si="394"/>
        <v>0</v>
      </c>
      <c r="Q644" s="2">
        <f t="shared" si="395"/>
        <v>0</v>
      </c>
      <c r="R644" s="2">
        <f t="shared" si="396"/>
        <v>0</v>
      </c>
      <c r="S644" s="2">
        <f t="shared" si="397"/>
        <v>0</v>
      </c>
      <c r="T644" s="2">
        <f t="shared" si="398"/>
        <v>0</v>
      </c>
      <c r="U644" s="2">
        <f t="shared" si="399"/>
        <v>0</v>
      </c>
      <c r="V644" s="10">
        <f t="shared" si="400"/>
        <v>8</v>
      </c>
      <c r="W644" s="2">
        <f t="shared" si="401"/>
        <v>6</v>
      </c>
      <c r="X644" s="2">
        <f t="shared" si="402"/>
        <v>5</v>
      </c>
      <c r="Y644" s="2">
        <f t="shared" si="403"/>
        <v>3</v>
      </c>
      <c r="Z644" s="2">
        <f t="shared" si="404"/>
        <v>3</v>
      </c>
      <c r="AA644" s="2">
        <f t="shared" si="405"/>
        <v>5</v>
      </c>
      <c r="AB644" s="2">
        <f t="shared" si="406"/>
        <v>5</v>
      </c>
      <c r="AC644" s="2">
        <f t="shared" si="423"/>
        <v>8</v>
      </c>
      <c r="AD644" s="5">
        <f t="shared" si="424"/>
        <v>11</v>
      </c>
      <c r="AE644">
        <f t="shared" si="425"/>
        <v>1</v>
      </c>
      <c r="AF644" s="1" t="str">
        <f t="shared" si="407"/>
        <v>-</v>
      </c>
      <c r="AG644" s="1" t="str">
        <f t="shared" si="408"/>
        <v>-</v>
      </c>
      <c r="AH644" s="1" t="str">
        <f t="shared" si="409"/>
        <v>-</v>
      </c>
      <c r="AI644" s="1" t="str">
        <f t="shared" si="410"/>
        <v>-</v>
      </c>
      <c r="AJ644" s="1" t="str">
        <f t="shared" si="411"/>
        <v>-</v>
      </c>
      <c r="AK644" s="1" t="str">
        <f t="shared" si="412"/>
        <v>-</v>
      </c>
      <c r="AL644" s="1" t="str">
        <f t="shared" si="413"/>
        <v>-</v>
      </c>
      <c r="AM644" s="1" t="str">
        <f t="shared" si="414"/>
        <v>-</v>
      </c>
      <c r="AN644" s="1" t="str">
        <f t="shared" si="415"/>
        <v>-</v>
      </c>
      <c r="AO644" s="1" t="str">
        <f t="shared" si="416"/>
        <v>-</v>
      </c>
      <c r="AP644" s="1">
        <f t="shared" si="426"/>
        <v>1.9431000133316172</v>
      </c>
      <c r="AQ644" s="1" t="str">
        <f t="shared" si="417"/>
        <v>-</v>
      </c>
      <c r="AR644" s="1" t="str">
        <f t="shared" si="418"/>
        <v>-</v>
      </c>
      <c r="AS644" s="1" t="str">
        <f t="shared" si="419"/>
        <v>-</v>
      </c>
      <c r="AT644" s="1" t="str">
        <f t="shared" si="420"/>
        <v>-</v>
      </c>
      <c r="AU644" s="1" t="str">
        <f t="shared" si="421"/>
        <v>-</v>
      </c>
      <c r="AV644" s="1" t="str">
        <f t="shared" si="422"/>
        <v>-</v>
      </c>
      <c r="AW644" s="5">
        <f t="shared" si="427"/>
        <v>11</v>
      </c>
      <c r="AX644" s="1">
        <f t="shared" si="428"/>
        <v>1.9431000133316172</v>
      </c>
    </row>
    <row r="645" spans="1:50" x14ac:dyDescent="0.2">
      <c r="A645" s="4">
        <v>643</v>
      </c>
      <c r="B645" s="21">
        <v>0.44869170580429102</v>
      </c>
      <c r="C645" s="21">
        <v>11.135</v>
      </c>
      <c r="D645" s="21">
        <v>5</v>
      </c>
      <c r="E645" s="21">
        <v>41</v>
      </c>
      <c r="F645" s="21">
        <v>54</v>
      </c>
      <c r="G645" s="21">
        <v>16.535051209024399</v>
      </c>
      <c r="H645" s="21">
        <v>7</v>
      </c>
      <c r="I645" s="21">
        <v>1500</v>
      </c>
      <c r="J645" s="21">
        <v>185</v>
      </c>
      <c r="K645" s="21">
        <v>12.5</v>
      </c>
      <c r="L645" s="2">
        <f t="shared" si="390"/>
        <v>3</v>
      </c>
      <c r="M645" s="2">
        <f t="shared" si="391"/>
        <v>6</v>
      </c>
      <c r="N645" s="2">
        <f t="shared" si="392"/>
        <v>4</v>
      </c>
      <c r="O645" s="2">
        <f t="shared" si="393"/>
        <v>3</v>
      </c>
      <c r="P645" s="2">
        <f t="shared" si="394"/>
        <v>4</v>
      </c>
      <c r="Q645" s="2">
        <f t="shared" si="395"/>
        <v>4</v>
      </c>
      <c r="R645" s="2">
        <f t="shared" si="396"/>
        <v>3</v>
      </c>
      <c r="S645" s="2">
        <f t="shared" si="397"/>
        <v>1</v>
      </c>
      <c r="T645" s="2">
        <f t="shared" si="398"/>
        <v>1</v>
      </c>
      <c r="U645" s="2">
        <f t="shared" si="399"/>
        <v>1</v>
      </c>
      <c r="V645" s="10">
        <f t="shared" si="400"/>
        <v>0</v>
      </c>
      <c r="W645" s="2">
        <f t="shared" si="401"/>
        <v>0</v>
      </c>
      <c r="X645" s="2">
        <f t="shared" si="402"/>
        <v>0</v>
      </c>
      <c r="Y645" s="2">
        <f t="shared" si="403"/>
        <v>0</v>
      </c>
      <c r="Z645" s="2">
        <f t="shared" si="404"/>
        <v>0</v>
      </c>
      <c r="AA645" s="2">
        <f t="shared" si="405"/>
        <v>0</v>
      </c>
      <c r="AB645" s="2">
        <f t="shared" si="406"/>
        <v>0</v>
      </c>
      <c r="AC645" s="2">
        <f t="shared" si="423"/>
        <v>6</v>
      </c>
      <c r="AD645" s="5">
        <f t="shared" si="424"/>
        <v>2</v>
      </c>
      <c r="AE645">
        <f t="shared" si="425"/>
        <v>1</v>
      </c>
      <c r="AF645" s="1" t="str">
        <f t="shared" si="407"/>
        <v>-</v>
      </c>
      <c r="AG645" s="1">
        <f t="shared" si="408"/>
        <v>2.9323372541248767</v>
      </c>
      <c r="AH645" s="1" t="str">
        <f t="shared" si="409"/>
        <v>-</v>
      </c>
      <c r="AI645" s="1" t="str">
        <f t="shared" si="410"/>
        <v>-</v>
      </c>
      <c r="AJ645" s="1" t="str">
        <f t="shared" si="411"/>
        <v>-</v>
      </c>
      <c r="AK645" s="1" t="str">
        <f t="shared" si="412"/>
        <v>-</v>
      </c>
      <c r="AL645" s="1" t="str">
        <f t="shared" si="413"/>
        <v>-</v>
      </c>
      <c r="AM645" s="1" t="str">
        <f t="shared" si="414"/>
        <v>-</v>
      </c>
      <c r="AN645" s="1" t="str">
        <f t="shared" si="415"/>
        <v>-</v>
      </c>
      <c r="AO645" s="1" t="str">
        <f t="shared" si="416"/>
        <v>-</v>
      </c>
      <c r="AP645" s="1" t="str">
        <f t="shared" si="426"/>
        <v>-</v>
      </c>
      <c r="AQ645" s="1" t="str">
        <f t="shared" si="417"/>
        <v>-</v>
      </c>
      <c r="AR645" s="1" t="str">
        <f t="shared" si="418"/>
        <v>-</v>
      </c>
      <c r="AS645" s="1" t="str">
        <f t="shared" si="419"/>
        <v>-</v>
      </c>
      <c r="AT645" s="1" t="str">
        <f t="shared" si="420"/>
        <v>-</v>
      </c>
      <c r="AU645" s="1" t="str">
        <f t="shared" si="421"/>
        <v>-</v>
      </c>
      <c r="AV645" s="1" t="str">
        <f t="shared" si="422"/>
        <v>-</v>
      </c>
      <c r="AW645" s="5">
        <f t="shared" si="427"/>
        <v>2</v>
      </c>
      <c r="AX645" s="1">
        <f t="shared" si="428"/>
        <v>2.9323372541248767</v>
      </c>
    </row>
    <row r="646" spans="1:50" x14ac:dyDescent="0.2">
      <c r="A646" s="4">
        <v>644</v>
      </c>
      <c r="B646" s="21">
        <v>0.58041125020214102</v>
      </c>
      <c r="C646" s="21">
        <v>2.3959999999999999</v>
      </c>
      <c r="D646" s="21">
        <v>45</v>
      </c>
      <c r="E646" s="21">
        <v>27</v>
      </c>
      <c r="F646" s="21">
        <v>28</v>
      </c>
      <c r="G646" s="21">
        <v>6.0979698718007702</v>
      </c>
      <c r="H646" s="21">
        <v>6</v>
      </c>
      <c r="I646" s="21">
        <v>1500</v>
      </c>
      <c r="J646" s="21">
        <v>0.15</v>
      </c>
      <c r="K646" s="21">
        <v>37.5</v>
      </c>
      <c r="L646" s="2">
        <f t="shared" si="390"/>
        <v>4</v>
      </c>
      <c r="M646" s="2">
        <f t="shared" si="391"/>
        <v>6</v>
      </c>
      <c r="N646" s="2">
        <f t="shared" si="392"/>
        <v>9</v>
      </c>
      <c r="O646" s="2">
        <f t="shared" si="393"/>
        <v>4</v>
      </c>
      <c r="P646" s="2">
        <f t="shared" si="394"/>
        <v>5</v>
      </c>
      <c r="Q646" s="2">
        <f t="shared" si="395"/>
        <v>5</v>
      </c>
      <c r="R646" s="2">
        <f t="shared" si="396"/>
        <v>3</v>
      </c>
      <c r="S646" s="2">
        <f t="shared" si="397"/>
        <v>4</v>
      </c>
      <c r="T646" s="2">
        <f t="shared" si="398"/>
        <v>4</v>
      </c>
      <c r="U646" s="2">
        <f t="shared" si="399"/>
        <v>5</v>
      </c>
      <c r="V646" s="10">
        <f t="shared" si="400"/>
        <v>0</v>
      </c>
      <c r="W646" s="2">
        <f t="shared" si="401"/>
        <v>0</v>
      </c>
      <c r="X646" s="2">
        <f t="shared" si="402"/>
        <v>0</v>
      </c>
      <c r="Y646" s="2">
        <f t="shared" si="403"/>
        <v>0</v>
      </c>
      <c r="Z646" s="2">
        <f t="shared" si="404"/>
        <v>0</v>
      </c>
      <c r="AA646" s="2">
        <f t="shared" si="405"/>
        <v>0</v>
      </c>
      <c r="AB646" s="2">
        <f t="shared" si="406"/>
        <v>0</v>
      </c>
      <c r="AC646" s="2">
        <f t="shared" si="423"/>
        <v>9</v>
      </c>
      <c r="AD646" s="5">
        <f t="shared" si="424"/>
        <v>3</v>
      </c>
      <c r="AE646">
        <f t="shared" si="425"/>
        <v>1</v>
      </c>
      <c r="AF646" s="1" t="str">
        <f t="shared" si="407"/>
        <v>-</v>
      </c>
      <c r="AG646" s="1" t="str">
        <f t="shared" si="408"/>
        <v>-</v>
      </c>
      <c r="AH646" s="1">
        <f t="shared" si="409"/>
        <v>1.8225315356987546</v>
      </c>
      <c r="AI646" s="1" t="str">
        <f t="shared" si="410"/>
        <v>-</v>
      </c>
      <c r="AJ646" s="1" t="str">
        <f t="shared" si="411"/>
        <v>-</v>
      </c>
      <c r="AK646" s="1" t="str">
        <f t="shared" si="412"/>
        <v>-</v>
      </c>
      <c r="AL646" s="1" t="str">
        <f t="shared" si="413"/>
        <v>-</v>
      </c>
      <c r="AM646" s="1" t="str">
        <f t="shared" si="414"/>
        <v>-</v>
      </c>
      <c r="AN646" s="1" t="str">
        <f t="shared" si="415"/>
        <v>-</v>
      </c>
      <c r="AO646" s="1" t="str">
        <f t="shared" si="416"/>
        <v>-</v>
      </c>
      <c r="AP646" s="1" t="str">
        <f t="shared" si="426"/>
        <v>-</v>
      </c>
      <c r="AQ646" s="1" t="str">
        <f t="shared" si="417"/>
        <v>-</v>
      </c>
      <c r="AR646" s="1" t="str">
        <f t="shared" si="418"/>
        <v>-</v>
      </c>
      <c r="AS646" s="1" t="str">
        <f t="shared" si="419"/>
        <v>-</v>
      </c>
      <c r="AT646" s="1" t="str">
        <f t="shared" si="420"/>
        <v>-</v>
      </c>
      <c r="AU646" s="1" t="str">
        <f t="shared" si="421"/>
        <v>-</v>
      </c>
      <c r="AV646" s="1" t="str">
        <f t="shared" si="422"/>
        <v>-</v>
      </c>
      <c r="AW646" s="5">
        <f t="shared" si="427"/>
        <v>3</v>
      </c>
      <c r="AX646" s="1">
        <f t="shared" si="428"/>
        <v>1.8225315356987546</v>
      </c>
    </row>
    <row r="647" spans="1:50" x14ac:dyDescent="0.2">
      <c r="A647" s="4">
        <v>645</v>
      </c>
      <c r="B647" s="21">
        <v>0.50212101710129897</v>
      </c>
      <c r="C647" s="21">
        <v>3.4409999999999998</v>
      </c>
      <c r="D647" s="21">
        <v>84</v>
      </c>
      <c r="E647" s="21">
        <v>2</v>
      </c>
      <c r="F647" s="21">
        <v>14</v>
      </c>
      <c r="G647" s="21">
        <v>11.9284052691788</v>
      </c>
      <c r="H647" s="21">
        <v>7</v>
      </c>
      <c r="I647" s="21">
        <v>1500</v>
      </c>
      <c r="J647" s="21">
        <v>0.15</v>
      </c>
      <c r="K647" s="21">
        <v>37.5</v>
      </c>
      <c r="L647" s="2">
        <f t="shared" si="390"/>
        <v>3</v>
      </c>
      <c r="M647" s="2">
        <f t="shared" si="391"/>
        <v>7</v>
      </c>
      <c r="N647" s="2">
        <f t="shared" si="392"/>
        <v>5</v>
      </c>
      <c r="O647" s="2">
        <f t="shared" si="393"/>
        <v>5</v>
      </c>
      <c r="P647" s="2">
        <f t="shared" si="394"/>
        <v>4</v>
      </c>
      <c r="Q647" s="2">
        <f t="shared" si="395"/>
        <v>2</v>
      </c>
      <c r="R647" s="2">
        <f t="shared" si="396"/>
        <v>5</v>
      </c>
      <c r="S647" s="2">
        <f t="shared" si="397"/>
        <v>3</v>
      </c>
      <c r="T647" s="2">
        <f t="shared" si="398"/>
        <v>3</v>
      </c>
      <c r="U647" s="2">
        <f t="shared" si="399"/>
        <v>3</v>
      </c>
      <c r="V647" s="10">
        <f t="shared" si="400"/>
        <v>0</v>
      </c>
      <c r="W647" s="2">
        <f t="shared" si="401"/>
        <v>0</v>
      </c>
      <c r="X647" s="2">
        <f t="shared" si="402"/>
        <v>0</v>
      </c>
      <c r="Y647" s="2">
        <f t="shared" si="403"/>
        <v>0</v>
      </c>
      <c r="Z647" s="2">
        <f t="shared" si="404"/>
        <v>0</v>
      </c>
      <c r="AA647" s="2">
        <f t="shared" si="405"/>
        <v>0</v>
      </c>
      <c r="AB647" s="2">
        <f t="shared" si="406"/>
        <v>0</v>
      </c>
      <c r="AC647" s="2">
        <f t="shared" si="423"/>
        <v>7</v>
      </c>
      <c r="AD647" s="5">
        <f t="shared" si="424"/>
        <v>2</v>
      </c>
      <c r="AE647">
        <f t="shared" si="425"/>
        <v>1</v>
      </c>
      <c r="AF647" s="1" t="str">
        <f t="shared" si="407"/>
        <v>-</v>
      </c>
      <c r="AG647" s="1">
        <f t="shared" si="408"/>
        <v>1.8060155673427365</v>
      </c>
      <c r="AH647" s="1" t="str">
        <f t="shared" si="409"/>
        <v>-</v>
      </c>
      <c r="AI647" s="1" t="str">
        <f t="shared" si="410"/>
        <v>-</v>
      </c>
      <c r="AJ647" s="1" t="str">
        <f t="shared" si="411"/>
        <v>-</v>
      </c>
      <c r="AK647" s="1" t="str">
        <f t="shared" si="412"/>
        <v>-</v>
      </c>
      <c r="AL647" s="1" t="str">
        <f t="shared" si="413"/>
        <v>-</v>
      </c>
      <c r="AM647" s="1" t="str">
        <f t="shared" si="414"/>
        <v>-</v>
      </c>
      <c r="AN647" s="1" t="str">
        <f t="shared" si="415"/>
        <v>-</v>
      </c>
      <c r="AO647" s="1" t="str">
        <f t="shared" si="416"/>
        <v>-</v>
      </c>
      <c r="AP647" s="1" t="str">
        <f t="shared" si="426"/>
        <v>-</v>
      </c>
      <c r="AQ647" s="1" t="str">
        <f t="shared" si="417"/>
        <v>-</v>
      </c>
      <c r="AR647" s="1" t="str">
        <f t="shared" si="418"/>
        <v>-</v>
      </c>
      <c r="AS647" s="1" t="str">
        <f t="shared" si="419"/>
        <v>-</v>
      </c>
      <c r="AT647" s="1" t="str">
        <f t="shared" si="420"/>
        <v>-</v>
      </c>
      <c r="AU647" s="1" t="str">
        <f t="shared" si="421"/>
        <v>-</v>
      </c>
      <c r="AV647" s="1" t="str">
        <f t="shared" si="422"/>
        <v>-</v>
      </c>
      <c r="AW647" s="5">
        <f t="shared" si="427"/>
        <v>2</v>
      </c>
      <c r="AX647" s="1">
        <f t="shared" si="428"/>
        <v>1.8060155673427365</v>
      </c>
    </row>
    <row r="648" spans="1:50" x14ac:dyDescent="0.2">
      <c r="A648" s="4">
        <v>646</v>
      </c>
      <c r="B648" s="21">
        <v>0.28435692929108702</v>
      </c>
      <c r="C648" s="21">
        <v>15.510999999999999</v>
      </c>
      <c r="D648" s="21">
        <v>84</v>
      </c>
      <c r="E648" s="21">
        <v>11</v>
      </c>
      <c r="F648" s="21">
        <v>5</v>
      </c>
      <c r="G648" s="21">
        <v>7.7554079880602602</v>
      </c>
      <c r="H648" s="21">
        <v>6</v>
      </c>
      <c r="I648" s="21">
        <v>1500</v>
      </c>
      <c r="J648" s="21">
        <v>0.15</v>
      </c>
      <c r="K648" s="21">
        <v>37.5</v>
      </c>
      <c r="L648" s="2">
        <f t="shared" si="390"/>
        <v>5</v>
      </c>
      <c r="M648" s="2">
        <f t="shared" si="391"/>
        <v>5</v>
      </c>
      <c r="N648" s="2">
        <f t="shared" si="392"/>
        <v>7</v>
      </c>
      <c r="O648" s="2">
        <f t="shared" si="393"/>
        <v>3</v>
      </c>
      <c r="P648" s="2">
        <f t="shared" si="394"/>
        <v>3</v>
      </c>
      <c r="Q648" s="2">
        <f t="shared" si="395"/>
        <v>4</v>
      </c>
      <c r="R648" s="2">
        <f t="shared" si="396"/>
        <v>6</v>
      </c>
      <c r="S648" s="2">
        <f t="shared" si="397"/>
        <v>5</v>
      </c>
      <c r="T648" s="2">
        <f t="shared" si="398"/>
        <v>5</v>
      </c>
      <c r="U648" s="2">
        <f t="shared" si="399"/>
        <v>4</v>
      </c>
      <c r="V648" s="10">
        <f t="shared" si="400"/>
        <v>0</v>
      </c>
      <c r="W648" s="2">
        <f t="shared" si="401"/>
        <v>0</v>
      </c>
      <c r="X648" s="2">
        <f t="shared" si="402"/>
        <v>0</v>
      </c>
      <c r="Y648" s="2">
        <f t="shared" si="403"/>
        <v>0</v>
      </c>
      <c r="Z648" s="2">
        <f t="shared" si="404"/>
        <v>0</v>
      </c>
      <c r="AA648" s="2">
        <f t="shared" si="405"/>
        <v>0</v>
      </c>
      <c r="AB648" s="2">
        <f t="shared" si="406"/>
        <v>0</v>
      </c>
      <c r="AC648" s="2">
        <f t="shared" si="423"/>
        <v>7</v>
      </c>
      <c r="AD648" s="5">
        <f t="shared" si="424"/>
        <v>3</v>
      </c>
      <c r="AE648">
        <f t="shared" si="425"/>
        <v>1</v>
      </c>
      <c r="AF648" s="1" t="str">
        <f t="shared" si="407"/>
        <v>-</v>
      </c>
      <c r="AG648" s="1" t="str">
        <f t="shared" si="408"/>
        <v>-</v>
      </c>
      <c r="AH648" s="1">
        <f t="shared" si="409"/>
        <v>1.9791463482446741</v>
      </c>
      <c r="AI648" s="1" t="str">
        <f t="shared" si="410"/>
        <v>-</v>
      </c>
      <c r="AJ648" s="1" t="str">
        <f t="shared" si="411"/>
        <v>-</v>
      </c>
      <c r="AK648" s="1" t="str">
        <f t="shared" si="412"/>
        <v>-</v>
      </c>
      <c r="AL648" s="1" t="str">
        <f t="shared" si="413"/>
        <v>-</v>
      </c>
      <c r="AM648" s="1" t="str">
        <f t="shared" si="414"/>
        <v>-</v>
      </c>
      <c r="AN648" s="1" t="str">
        <f t="shared" si="415"/>
        <v>-</v>
      </c>
      <c r="AO648" s="1" t="str">
        <f t="shared" si="416"/>
        <v>-</v>
      </c>
      <c r="AP648" s="1" t="str">
        <f t="shared" si="426"/>
        <v>-</v>
      </c>
      <c r="AQ648" s="1" t="str">
        <f t="shared" si="417"/>
        <v>-</v>
      </c>
      <c r="AR648" s="1" t="str">
        <f t="shared" si="418"/>
        <v>-</v>
      </c>
      <c r="AS648" s="1" t="str">
        <f t="shared" si="419"/>
        <v>-</v>
      </c>
      <c r="AT648" s="1" t="str">
        <f t="shared" si="420"/>
        <v>-</v>
      </c>
      <c r="AU648" s="1" t="str">
        <f t="shared" si="421"/>
        <v>-</v>
      </c>
      <c r="AV648" s="1" t="str">
        <f t="shared" si="422"/>
        <v>-</v>
      </c>
      <c r="AW648" s="5">
        <f t="shared" si="427"/>
        <v>3</v>
      </c>
      <c r="AX648" s="1">
        <f t="shared" si="428"/>
        <v>1.9791463482446741</v>
      </c>
    </row>
    <row r="649" spans="1:50" x14ac:dyDescent="0.2">
      <c r="A649" s="4">
        <v>647</v>
      </c>
      <c r="B649" s="21">
        <v>0.582389467130631</v>
      </c>
      <c r="C649" s="21">
        <v>0.316</v>
      </c>
      <c r="D649" s="21">
        <v>51</v>
      </c>
      <c r="E649" s="21">
        <v>0</v>
      </c>
      <c r="F649" s="21">
        <v>49</v>
      </c>
      <c r="G649" s="21">
        <v>4.7339564287598499</v>
      </c>
      <c r="H649" s="21">
        <v>6</v>
      </c>
      <c r="I649" s="21">
        <v>1500</v>
      </c>
      <c r="J649" s="21">
        <v>0.15</v>
      </c>
      <c r="K649" s="21">
        <v>37.5</v>
      </c>
      <c r="L649" s="2">
        <f t="shared" si="390"/>
        <v>3</v>
      </c>
      <c r="M649" s="2">
        <f t="shared" si="391"/>
        <v>6</v>
      </c>
      <c r="N649" s="2">
        <f t="shared" si="392"/>
        <v>7</v>
      </c>
      <c r="O649" s="2">
        <f t="shared" si="393"/>
        <v>4</v>
      </c>
      <c r="P649" s="2">
        <f t="shared" si="394"/>
        <v>5</v>
      </c>
      <c r="Q649" s="2">
        <f t="shared" si="395"/>
        <v>6</v>
      </c>
      <c r="R649" s="2">
        <f t="shared" si="396"/>
        <v>3</v>
      </c>
      <c r="S649" s="2">
        <f t="shared" si="397"/>
        <v>5</v>
      </c>
      <c r="T649" s="2">
        <f t="shared" si="398"/>
        <v>5</v>
      </c>
      <c r="U649" s="2">
        <f t="shared" si="399"/>
        <v>5</v>
      </c>
      <c r="V649" s="10">
        <f t="shared" si="400"/>
        <v>0</v>
      </c>
      <c r="W649" s="2">
        <f t="shared" si="401"/>
        <v>0</v>
      </c>
      <c r="X649" s="2">
        <f t="shared" si="402"/>
        <v>0</v>
      </c>
      <c r="Y649" s="2">
        <f t="shared" si="403"/>
        <v>0</v>
      </c>
      <c r="Z649" s="2">
        <f t="shared" si="404"/>
        <v>0</v>
      </c>
      <c r="AA649" s="2">
        <f t="shared" si="405"/>
        <v>0</v>
      </c>
      <c r="AB649" s="2">
        <f t="shared" si="406"/>
        <v>0</v>
      </c>
      <c r="AC649" s="2">
        <f t="shared" si="423"/>
        <v>7</v>
      </c>
      <c r="AD649" s="5">
        <f t="shared" si="424"/>
        <v>3</v>
      </c>
      <c r="AE649">
        <f t="shared" si="425"/>
        <v>1</v>
      </c>
      <c r="AF649" s="1" t="str">
        <f t="shared" si="407"/>
        <v>-</v>
      </c>
      <c r="AG649" s="1" t="str">
        <f t="shared" si="408"/>
        <v>-</v>
      </c>
      <c r="AH649" s="1">
        <f t="shared" si="409"/>
        <v>2.9603941793661241</v>
      </c>
      <c r="AI649" s="1" t="str">
        <f t="shared" si="410"/>
        <v>-</v>
      </c>
      <c r="AJ649" s="1" t="str">
        <f t="shared" si="411"/>
        <v>-</v>
      </c>
      <c r="AK649" s="1" t="str">
        <f t="shared" si="412"/>
        <v>-</v>
      </c>
      <c r="AL649" s="1" t="str">
        <f t="shared" si="413"/>
        <v>-</v>
      </c>
      <c r="AM649" s="1" t="str">
        <f t="shared" si="414"/>
        <v>-</v>
      </c>
      <c r="AN649" s="1" t="str">
        <f t="shared" si="415"/>
        <v>-</v>
      </c>
      <c r="AO649" s="1" t="str">
        <f t="shared" si="416"/>
        <v>-</v>
      </c>
      <c r="AP649" s="1" t="str">
        <f t="shared" si="426"/>
        <v>-</v>
      </c>
      <c r="AQ649" s="1" t="str">
        <f t="shared" si="417"/>
        <v>-</v>
      </c>
      <c r="AR649" s="1" t="str">
        <f t="shared" si="418"/>
        <v>-</v>
      </c>
      <c r="AS649" s="1" t="str">
        <f t="shared" si="419"/>
        <v>-</v>
      </c>
      <c r="AT649" s="1" t="str">
        <f t="shared" si="420"/>
        <v>-</v>
      </c>
      <c r="AU649" s="1" t="str">
        <f t="shared" si="421"/>
        <v>-</v>
      </c>
      <c r="AV649" s="1" t="str">
        <f t="shared" si="422"/>
        <v>-</v>
      </c>
      <c r="AW649" s="5">
        <f t="shared" si="427"/>
        <v>3</v>
      </c>
      <c r="AX649" s="1">
        <f t="shared" si="428"/>
        <v>2.9603941793661241</v>
      </c>
    </row>
    <row r="650" spans="1:50" x14ac:dyDescent="0.2">
      <c r="A650" s="4">
        <v>648</v>
      </c>
      <c r="B650" s="21">
        <v>0.54945525782782501</v>
      </c>
      <c r="C650" s="21">
        <v>58.932000000000002</v>
      </c>
      <c r="D650" s="21">
        <v>62</v>
      </c>
      <c r="E650" s="21">
        <v>2</v>
      </c>
      <c r="F650" s="21">
        <v>36</v>
      </c>
      <c r="G650" s="21">
        <v>5.8932282023097597</v>
      </c>
      <c r="H650" s="21">
        <v>6</v>
      </c>
      <c r="I650" s="21">
        <v>1500</v>
      </c>
      <c r="J650" s="21">
        <v>185</v>
      </c>
      <c r="K650" s="21">
        <v>12.5</v>
      </c>
      <c r="L650" s="2">
        <f t="shared" si="390"/>
        <v>2</v>
      </c>
      <c r="M650" s="2">
        <f t="shared" si="391"/>
        <v>5</v>
      </c>
      <c r="N650" s="2">
        <f t="shared" si="392"/>
        <v>6</v>
      </c>
      <c r="O650" s="2">
        <f t="shared" si="393"/>
        <v>4</v>
      </c>
      <c r="P650" s="2">
        <f t="shared" si="394"/>
        <v>5</v>
      </c>
      <c r="Q650" s="2">
        <f t="shared" si="395"/>
        <v>5</v>
      </c>
      <c r="R650" s="2">
        <f t="shared" si="396"/>
        <v>4</v>
      </c>
      <c r="S650" s="2">
        <f t="shared" si="397"/>
        <v>4</v>
      </c>
      <c r="T650" s="2">
        <f t="shared" si="398"/>
        <v>4</v>
      </c>
      <c r="U650" s="2">
        <f t="shared" si="399"/>
        <v>3</v>
      </c>
      <c r="V650" s="10">
        <f t="shared" si="400"/>
        <v>0</v>
      </c>
      <c r="W650" s="2">
        <f t="shared" si="401"/>
        <v>0</v>
      </c>
      <c r="X650" s="2">
        <f t="shared" si="402"/>
        <v>0</v>
      </c>
      <c r="Y650" s="2">
        <f t="shared" si="403"/>
        <v>0</v>
      </c>
      <c r="Z650" s="2">
        <f t="shared" si="404"/>
        <v>0</v>
      </c>
      <c r="AA650" s="2">
        <f t="shared" si="405"/>
        <v>0</v>
      </c>
      <c r="AB650" s="2">
        <f t="shared" si="406"/>
        <v>0</v>
      </c>
      <c r="AC650" s="2">
        <f t="shared" si="423"/>
        <v>6</v>
      </c>
      <c r="AD650" s="5">
        <f t="shared" si="424"/>
        <v>3</v>
      </c>
      <c r="AE650">
        <f t="shared" si="425"/>
        <v>1</v>
      </c>
      <c r="AF650" s="1" t="str">
        <f t="shared" si="407"/>
        <v>-</v>
      </c>
      <c r="AG650" s="1" t="str">
        <f t="shared" si="408"/>
        <v>-</v>
      </c>
      <c r="AH650" s="1">
        <f t="shared" si="409"/>
        <v>2.9495419943643046</v>
      </c>
      <c r="AI650" s="1" t="str">
        <f t="shared" si="410"/>
        <v>-</v>
      </c>
      <c r="AJ650" s="1" t="str">
        <f t="shared" si="411"/>
        <v>-</v>
      </c>
      <c r="AK650" s="1" t="str">
        <f t="shared" si="412"/>
        <v>-</v>
      </c>
      <c r="AL650" s="1" t="str">
        <f t="shared" si="413"/>
        <v>-</v>
      </c>
      <c r="AM650" s="1" t="str">
        <f t="shared" si="414"/>
        <v>-</v>
      </c>
      <c r="AN650" s="1" t="str">
        <f t="shared" si="415"/>
        <v>-</v>
      </c>
      <c r="AO650" s="1" t="str">
        <f t="shared" si="416"/>
        <v>-</v>
      </c>
      <c r="AP650" s="1" t="str">
        <f t="shared" si="426"/>
        <v>-</v>
      </c>
      <c r="AQ650" s="1" t="str">
        <f t="shared" si="417"/>
        <v>-</v>
      </c>
      <c r="AR650" s="1" t="str">
        <f t="shared" si="418"/>
        <v>-</v>
      </c>
      <c r="AS650" s="1" t="str">
        <f t="shared" si="419"/>
        <v>-</v>
      </c>
      <c r="AT650" s="1" t="str">
        <f t="shared" si="420"/>
        <v>-</v>
      </c>
      <c r="AU650" s="1" t="str">
        <f t="shared" si="421"/>
        <v>-</v>
      </c>
      <c r="AV650" s="1" t="str">
        <f t="shared" si="422"/>
        <v>-</v>
      </c>
      <c r="AW650" s="5">
        <f t="shared" si="427"/>
        <v>3</v>
      </c>
      <c r="AX650" s="1">
        <f t="shared" si="428"/>
        <v>2.9495419943643046</v>
      </c>
    </row>
    <row r="651" spans="1:50" x14ac:dyDescent="0.2">
      <c r="A651" s="4">
        <v>649</v>
      </c>
      <c r="B651" s="21">
        <v>0.69209326552531103</v>
      </c>
      <c r="C651" s="21">
        <v>0.81200000000000006</v>
      </c>
      <c r="D651" s="21">
        <v>6</v>
      </c>
      <c r="E651" s="21">
        <v>37</v>
      </c>
      <c r="F651" s="21">
        <v>57</v>
      </c>
      <c r="G651" s="21">
        <v>4.7234475512641403</v>
      </c>
      <c r="H651" s="21">
        <v>6</v>
      </c>
      <c r="I651" s="21">
        <v>1500</v>
      </c>
      <c r="J651" s="21">
        <v>185</v>
      </c>
      <c r="K651" s="21">
        <v>12.5</v>
      </c>
      <c r="L651" s="2">
        <f t="shared" si="390"/>
        <v>1</v>
      </c>
      <c r="M651" s="2">
        <f t="shared" si="391"/>
        <v>5</v>
      </c>
      <c r="N651" s="2">
        <f t="shared" si="392"/>
        <v>6</v>
      </c>
      <c r="O651" s="2">
        <f t="shared" si="393"/>
        <v>5</v>
      </c>
      <c r="P651" s="2">
        <f t="shared" si="394"/>
        <v>5</v>
      </c>
      <c r="Q651" s="2">
        <f t="shared" si="395"/>
        <v>7</v>
      </c>
      <c r="R651" s="2">
        <f t="shared" si="396"/>
        <v>2</v>
      </c>
      <c r="S651" s="2">
        <f t="shared" si="397"/>
        <v>3</v>
      </c>
      <c r="T651" s="2">
        <f t="shared" si="398"/>
        <v>3</v>
      </c>
      <c r="U651" s="2">
        <f t="shared" si="399"/>
        <v>4</v>
      </c>
      <c r="V651" s="10">
        <f t="shared" si="400"/>
        <v>0</v>
      </c>
      <c r="W651" s="2">
        <f t="shared" si="401"/>
        <v>0</v>
      </c>
      <c r="X651" s="2">
        <f t="shared" si="402"/>
        <v>0</v>
      </c>
      <c r="Y651" s="2">
        <f t="shared" si="403"/>
        <v>0</v>
      </c>
      <c r="Z651" s="2">
        <f t="shared" si="404"/>
        <v>0</v>
      </c>
      <c r="AA651" s="2">
        <f t="shared" si="405"/>
        <v>0</v>
      </c>
      <c r="AB651" s="2">
        <f t="shared" si="406"/>
        <v>0</v>
      </c>
      <c r="AC651" s="2">
        <f t="shared" si="423"/>
        <v>7</v>
      </c>
      <c r="AD651" s="5">
        <f t="shared" si="424"/>
        <v>6</v>
      </c>
      <c r="AE651">
        <f t="shared" si="425"/>
        <v>1</v>
      </c>
      <c r="AF651" s="1" t="str">
        <f t="shared" si="407"/>
        <v>-</v>
      </c>
      <c r="AG651" s="1" t="str">
        <f t="shared" si="408"/>
        <v>-</v>
      </c>
      <c r="AH651" s="1" t="str">
        <f t="shared" si="409"/>
        <v>-</v>
      </c>
      <c r="AI651" s="1" t="str">
        <f t="shared" si="410"/>
        <v>-</v>
      </c>
      <c r="AJ651" s="1" t="str">
        <f t="shared" si="411"/>
        <v>-</v>
      </c>
      <c r="AK651" s="1">
        <f t="shared" si="412"/>
        <v>2.03624075575555</v>
      </c>
      <c r="AL651" s="1" t="str">
        <f t="shared" si="413"/>
        <v>-</v>
      </c>
      <c r="AM651" s="1" t="str">
        <f t="shared" si="414"/>
        <v>-</v>
      </c>
      <c r="AN651" s="1" t="str">
        <f t="shared" si="415"/>
        <v>-</v>
      </c>
      <c r="AO651" s="1" t="str">
        <f t="shared" si="416"/>
        <v>-</v>
      </c>
      <c r="AP651" s="1" t="str">
        <f t="shared" si="426"/>
        <v>-</v>
      </c>
      <c r="AQ651" s="1" t="str">
        <f t="shared" si="417"/>
        <v>-</v>
      </c>
      <c r="AR651" s="1" t="str">
        <f t="shared" si="418"/>
        <v>-</v>
      </c>
      <c r="AS651" s="1" t="str">
        <f t="shared" si="419"/>
        <v>-</v>
      </c>
      <c r="AT651" s="1" t="str">
        <f t="shared" si="420"/>
        <v>-</v>
      </c>
      <c r="AU651" s="1" t="str">
        <f t="shared" si="421"/>
        <v>-</v>
      </c>
      <c r="AV651" s="1" t="str">
        <f t="shared" si="422"/>
        <v>-</v>
      </c>
      <c r="AW651" s="5">
        <f t="shared" si="427"/>
        <v>6</v>
      </c>
      <c r="AX651" s="1">
        <f t="shared" si="428"/>
        <v>2.03624075575555</v>
      </c>
    </row>
    <row r="652" spans="1:50" x14ac:dyDescent="0.2">
      <c r="A652" s="4">
        <v>650</v>
      </c>
      <c r="B652" s="21">
        <v>0.68669402658960299</v>
      </c>
      <c r="C652" s="21">
        <v>0.32200000000000001</v>
      </c>
      <c r="D652" s="21">
        <v>0</v>
      </c>
      <c r="E652" s="21">
        <v>0</v>
      </c>
      <c r="F652" s="21">
        <v>100</v>
      </c>
      <c r="G652" s="21">
        <v>4.8246024627369604</v>
      </c>
      <c r="H652" s="21">
        <v>6</v>
      </c>
      <c r="I652" s="21">
        <v>1500</v>
      </c>
      <c r="J652" s="21">
        <v>185</v>
      </c>
      <c r="K652" s="21">
        <v>0</v>
      </c>
      <c r="L652" s="2">
        <f t="shared" si="390"/>
        <v>0</v>
      </c>
      <c r="M652" s="2">
        <f t="shared" si="391"/>
        <v>0</v>
      </c>
      <c r="N652" s="2">
        <f t="shared" si="392"/>
        <v>0</v>
      </c>
      <c r="O652" s="2">
        <f t="shared" si="393"/>
        <v>0</v>
      </c>
      <c r="P652" s="2">
        <f t="shared" si="394"/>
        <v>0</v>
      </c>
      <c r="Q652" s="2">
        <f t="shared" si="395"/>
        <v>0</v>
      </c>
      <c r="R652" s="2">
        <f t="shared" si="396"/>
        <v>0</v>
      </c>
      <c r="S652" s="2">
        <f t="shared" si="397"/>
        <v>0</v>
      </c>
      <c r="T652" s="2">
        <f t="shared" si="398"/>
        <v>0</v>
      </c>
      <c r="U652" s="2">
        <f t="shared" si="399"/>
        <v>0</v>
      </c>
      <c r="V652" s="10">
        <f t="shared" si="400"/>
        <v>6</v>
      </c>
      <c r="W652" s="2">
        <f t="shared" si="401"/>
        <v>9</v>
      </c>
      <c r="X652" s="2">
        <f t="shared" si="402"/>
        <v>6</v>
      </c>
      <c r="Y652" s="2">
        <f t="shared" si="403"/>
        <v>3</v>
      </c>
      <c r="Z652" s="2">
        <f t="shared" si="404"/>
        <v>3</v>
      </c>
      <c r="AA652" s="2">
        <f t="shared" si="405"/>
        <v>5</v>
      </c>
      <c r="AB652" s="2">
        <f t="shared" si="406"/>
        <v>5</v>
      </c>
      <c r="AC652" s="2">
        <f t="shared" si="423"/>
        <v>9</v>
      </c>
      <c r="AD652" s="5">
        <f t="shared" si="424"/>
        <v>12</v>
      </c>
      <c r="AE652">
        <f t="shared" si="425"/>
        <v>1</v>
      </c>
      <c r="AF652" s="1" t="str">
        <f t="shared" si="407"/>
        <v>-</v>
      </c>
      <c r="AG652" s="1" t="str">
        <f t="shared" si="408"/>
        <v>-</v>
      </c>
      <c r="AH652" s="1" t="str">
        <f t="shared" si="409"/>
        <v>-</v>
      </c>
      <c r="AI652" s="1" t="str">
        <f t="shared" si="410"/>
        <v>-</v>
      </c>
      <c r="AJ652" s="1" t="str">
        <f t="shared" si="411"/>
        <v>-</v>
      </c>
      <c r="AK652" s="1" t="str">
        <f t="shared" si="412"/>
        <v>-</v>
      </c>
      <c r="AL652" s="1" t="str">
        <f t="shared" si="413"/>
        <v>-</v>
      </c>
      <c r="AM652" s="1" t="str">
        <f t="shared" si="414"/>
        <v>-</v>
      </c>
      <c r="AN652" s="1" t="str">
        <f t="shared" si="415"/>
        <v>-</v>
      </c>
      <c r="AO652" s="1" t="str">
        <f t="shared" si="416"/>
        <v>-</v>
      </c>
      <c r="AP652" s="1" t="str">
        <f t="shared" si="426"/>
        <v>-</v>
      </c>
      <c r="AQ652" s="1">
        <f t="shared" si="417"/>
        <v>1.7457777535449699</v>
      </c>
      <c r="AR652" s="1" t="str">
        <f t="shared" si="418"/>
        <v>-</v>
      </c>
      <c r="AS652" s="1" t="str">
        <f t="shared" si="419"/>
        <v>-</v>
      </c>
      <c r="AT652" s="1" t="str">
        <f t="shared" si="420"/>
        <v>-</v>
      </c>
      <c r="AU652" s="1" t="str">
        <f t="shared" si="421"/>
        <v>-</v>
      </c>
      <c r="AV652" s="1" t="str">
        <f t="shared" si="422"/>
        <v>-</v>
      </c>
      <c r="AW652" s="5">
        <f t="shared" si="427"/>
        <v>12</v>
      </c>
      <c r="AX652" s="1">
        <f t="shared" si="428"/>
        <v>1.7457777535449699</v>
      </c>
    </row>
    <row r="653" spans="1:50" x14ac:dyDescent="0.2">
      <c r="A653" s="4">
        <v>651</v>
      </c>
      <c r="B653" s="21">
        <v>0.54837282606393201</v>
      </c>
      <c r="C653" s="21">
        <v>6.5220000000000002</v>
      </c>
      <c r="D653" s="21">
        <v>43</v>
      </c>
      <c r="E653" s="21">
        <v>13</v>
      </c>
      <c r="F653" s="21">
        <v>44</v>
      </c>
      <c r="G653" s="21">
        <v>8.76279822471861</v>
      </c>
      <c r="H653" s="21">
        <v>6</v>
      </c>
      <c r="I653" s="21">
        <v>1500</v>
      </c>
      <c r="J653" s="21">
        <v>0.15</v>
      </c>
      <c r="K653" s="21">
        <v>37.5</v>
      </c>
      <c r="L653" s="2">
        <f t="shared" si="390"/>
        <v>4</v>
      </c>
      <c r="M653" s="2">
        <f t="shared" si="391"/>
        <v>6</v>
      </c>
      <c r="N653" s="2">
        <f t="shared" si="392"/>
        <v>7</v>
      </c>
      <c r="O653" s="2">
        <f t="shared" si="393"/>
        <v>4</v>
      </c>
      <c r="P653" s="2">
        <f t="shared" si="394"/>
        <v>4</v>
      </c>
      <c r="Q653" s="2">
        <f t="shared" si="395"/>
        <v>5</v>
      </c>
      <c r="R653" s="2">
        <f t="shared" si="396"/>
        <v>3</v>
      </c>
      <c r="S653" s="2">
        <f t="shared" si="397"/>
        <v>5</v>
      </c>
      <c r="T653" s="2">
        <f t="shared" si="398"/>
        <v>5</v>
      </c>
      <c r="U653" s="2">
        <f t="shared" si="399"/>
        <v>5</v>
      </c>
      <c r="V653" s="10">
        <f t="shared" si="400"/>
        <v>0</v>
      </c>
      <c r="W653" s="2">
        <f t="shared" si="401"/>
        <v>0</v>
      </c>
      <c r="X653" s="2">
        <f t="shared" si="402"/>
        <v>0</v>
      </c>
      <c r="Y653" s="2">
        <f t="shared" si="403"/>
        <v>0</v>
      </c>
      <c r="Z653" s="2">
        <f t="shared" si="404"/>
        <v>0</v>
      </c>
      <c r="AA653" s="2">
        <f t="shared" si="405"/>
        <v>0</v>
      </c>
      <c r="AB653" s="2">
        <f t="shared" si="406"/>
        <v>0</v>
      </c>
      <c r="AC653" s="2">
        <f t="shared" si="423"/>
        <v>7</v>
      </c>
      <c r="AD653" s="5">
        <f t="shared" si="424"/>
        <v>3</v>
      </c>
      <c r="AE653">
        <f t="shared" si="425"/>
        <v>1</v>
      </c>
      <c r="AF653" s="1" t="str">
        <f t="shared" si="407"/>
        <v>-</v>
      </c>
      <c r="AG653" s="1" t="str">
        <f t="shared" si="408"/>
        <v>-</v>
      </c>
      <c r="AH653" s="1">
        <f t="shared" si="409"/>
        <v>1.933729903171673</v>
      </c>
      <c r="AI653" s="1" t="str">
        <f t="shared" si="410"/>
        <v>-</v>
      </c>
      <c r="AJ653" s="1" t="str">
        <f t="shared" si="411"/>
        <v>-</v>
      </c>
      <c r="AK653" s="1" t="str">
        <f t="shared" si="412"/>
        <v>-</v>
      </c>
      <c r="AL653" s="1" t="str">
        <f t="shared" si="413"/>
        <v>-</v>
      </c>
      <c r="AM653" s="1" t="str">
        <f t="shared" si="414"/>
        <v>-</v>
      </c>
      <c r="AN653" s="1" t="str">
        <f t="shared" si="415"/>
        <v>-</v>
      </c>
      <c r="AO653" s="1" t="str">
        <f t="shared" si="416"/>
        <v>-</v>
      </c>
      <c r="AP653" s="1" t="str">
        <f t="shared" si="426"/>
        <v>-</v>
      </c>
      <c r="AQ653" s="1" t="str">
        <f t="shared" si="417"/>
        <v>-</v>
      </c>
      <c r="AR653" s="1" t="str">
        <f t="shared" si="418"/>
        <v>-</v>
      </c>
      <c r="AS653" s="1" t="str">
        <f t="shared" si="419"/>
        <v>-</v>
      </c>
      <c r="AT653" s="1" t="str">
        <f t="shared" si="420"/>
        <v>-</v>
      </c>
      <c r="AU653" s="1" t="str">
        <f t="shared" si="421"/>
        <v>-</v>
      </c>
      <c r="AV653" s="1" t="str">
        <f t="shared" si="422"/>
        <v>-</v>
      </c>
      <c r="AW653" s="5">
        <f t="shared" si="427"/>
        <v>3</v>
      </c>
      <c r="AX653" s="1">
        <f t="shared" si="428"/>
        <v>1.933729903171673</v>
      </c>
    </row>
    <row r="654" spans="1:50" x14ac:dyDescent="0.2">
      <c r="A654" s="4">
        <v>652</v>
      </c>
      <c r="B654" s="21">
        <v>0.46572772990018702</v>
      </c>
      <c r="C654" s="21">
        <v>0.43</v>
      </c>
      <c r="D654" s="21">
        <v>24</v>
      </c>
      <c r="E654" s="21">
        <v>0</v>
      </c>
      <c r="F654" s="21">
        <v>76</v>
      </c>
      <c r="G654" s="21">
        <v>6.4510023999351498</v>
      </c>
      <c r="H654" s="21">
        <v>6</v>
      </c>
      <c r="I654" s="21">
        <v>1500</v>
      </c>
      <c r="J654" s="21">
        <v>0.15</v>
      </c>
      <c r="K654" s="21">
        <v>37.5</v>
      </c>
      <c r="L654" s="2">
        <f t="shared" si="390"/>
        <v>2</v>
      </c>
      <c r="M654" s="2">
        <f t="shared" si="391"/>
        <v>5</v>
      </c>
      <c r="N654" s="2">
        <f t="shared" si="392"/>
        <v>6</v>
      </c>
      <c r="O654" s="2">
        <f t="shared" si="393"/>
        <v>4</v>
      </c>
      <c r="P654" s="2">
        <f t="shared" si="394"/>
        <v>5</v>
      </c>
      <c r="Q654" s="2">
        <f t="shared" si="395"/>
        <v>6</v>
      </c>
      <c r="R654" s="2">
        <f t="shared" si="396"/>
        <v>4</v>
      </c>
      <c r="S654" s="2">
        <f t="shared" si="397"/>
        <v>6</v>
      </c>
      <c r="T654" s="2">
        <f t="shared" si="398"/>
        <v>6</v>
      </c>
      <c r="U654" s="2">
        <f t="shared" si="399"/>
        <v>6</v>
      </c>
      <c r="V654" s="10">
        <f t="shared" si="400"/>
        <v>0</v>
      </c>
      <c r="W654" s="2">
        <f t="shared" si="401"/>
        <v>0</v>
      </c>
      <c r="X654" s="2">
        <f t="shared" si="402"/>
        <v>0</v>
      </c>
      <c r="Y654" s="2">
        <f t="shared" si="403"/>
        <v>0</v>
      </c>
      <c r="Z654" s="2">
        <f t="shared" si="404"/>
        <v>0</v>
      </c>
      <c r="AA654" s="2">
        <f t="shared" si="405"/>
        <v>0</v>
      </c>
      <c r="AB654" s="2">
        <f t="shared" si="406"/>
        <v>0</v>
      </c>
      <c r="AC654" s="2">
        <f t="shared" si="423"/>
        <v>6</v>
      </c>
      <c r="AD654" s="5">
        <f t="shared" si="424"/>
        <v>3</v>
      </c>
      <c r="AE654">
        <f t="shared" si="425"/>
        <v>5</v>
      </c>
      <c r="AF654" s="1" t="str">
        <f t="shared" si="407"/>
        <v>-</v>
      </c>
      <c r="AG654" s="1" t="str">
        <f t="shared" si="408"/>
        <v>-</v>
      </c>
      <c r="AH654" s="1">
        <f t="shared" si="409"/>
        <v>2.1408132817928873</v>
      </c>
      <c r="AI654" s="1" t="str">
        <f t="shared" si="410"/>
        <v>-</v>
      </c>
      <c r="AJ654" s="1" t="str">
        <f t="shared" si="411"/>
        <v>-</v>
      </c>
      <c r="AK654" s="1">
        <f t="shared" si="412"/>
        <v>1.7001816818029512</v>
      </c>
      <c r="AL654" s="1" t="str">
        <f t="shared" si="413"/>
        <v>-</v>
      </c>
      <c r="AM654" s="1">
        <f t="shared" si="414"/>
        <v>1.7836098299288439</v>
      </c>
      <c r="AN654" s="1">
        <f t="shared" si="415"/>
        <v>2.001839747418229</v>
      </c>
      <c r="AO654" s="1">
        <f t="shared" si="416"/>
        <v>9.806167512214385</v>
      </c>
      <c r="AP654" s="1" t="str">
        <f t="shared" si="426"/>
        <v>-</v>
      </c>
      <c r="AQ654" s="1" t="str">
        <f t="shared" si="417"/>
        <v>-</v>
      </c>
      <c r="AR654" s="1" t="str">
        <f t="shared" si="418"/>
        <v>-</v>
      </c>
      <c r="AS654" s="1" t="str">
        <f t="shared" si="419"/>
        <v>-</v>
      </c>
      <c r="AT654" s="1" t="str">
        <f t="shared" si="420"/>
        <v>-</v>
      </c>
      <c r="AU654" s="1" t="str">
        <f t="shared" si="421"/>
        <v>-</v>
      </c>
      <c r="AV654" s="1" t="str">
        <f t="shared" si="422"/>
        <v>-</v>
      </c>
      <c r="AW654" s="5">
        <f t="shared" si="427"/>
        <v>6</v>
      </c>
      <c r="AX654" s="1">
        <f t="shared" si="428"/>
        <v>1.7001816818029512</v>
      </c>
    </row>
    <row r="655" spans="1:50" x14ac:dyDescent="0.2">
      <c r="A655" s="4">
        <v>653</v>
      </c>
      <c r="B655" s="21">
        <v>0.53890686174012503</v>
      </c>
      <c r="C655" s="21">
        <v>0.36</v>
      </c>
      <c r="D655" s="21">
        <v>78</v>
      </c>
      <c r="E655" s="21">
        <v>0</v>
      </c>
      <c r="F655" s="21">
        <v>22</v>
      </c>
      <c r="G655" s="21">
        <v>5.4031543153705002</v>
      </c>
      <c r="H655" s="21">
        <v>6</v>
      </c>
      <c r="I655" s="21">
        <v>1500</v>
      </c>
      <c r="J655" s="21">
        <v>0.15</v>
      </c>
      <c r="K655" s="21">
        <v>37.5</v>
      </c>
      <c r="L655" s="2">
        <f t="shared" si="390"/>
        <v>2</v>
      </c>
      <c r="M655" s="2">
        <f t="shared" si="391"/>
        <v>5</v>
      </c>
      <c r="N655" s="2">
        <f t="shared" si="392"/>
        <v>7</v>
      </c>
      <c r="O655" s="2">
        <f t="shared" si="393"/>
        <v>4</v>
      </c>
      <c r="P655" s="2">
        <f t="shared" si="394"/>
        <v>6</v>
      </c>
      <c r="Q655" s="2">
        <f t="shared" si="395"/>
        <v>5</v>
      </c>
      <c r="R655" s="2">
        <f t="shared" si="396"/>
        <v>5</v>
      </c>
      <c r="S655" s="2">
        <f t="shared" si="397"/>
        <v>5</v>
      </c>
      <c r="T655" s="2">
        <f t="shared" si="398"/>
        <v>5</v>
      </c>
      <c r="U655" s="2">
        <f t="shared" si="399"/>
        <v>5</v>
      </c>
      <c r="V655" s="10">
        <f t="shared" si="400"/>
        <v>0</v>
      </c>
      <c r="W655" s="2">
        <f t="shared" si="401"/>
        <v>0</v>
      </c>
      <c r="X655" s="2">
        <f t="shared" si="402"/>
        <v>0</v>
      </c>
      <c r="Y655" s="2">
        <f t="shared" si="403"/>
        <v>0</v>
      </c>
      <c r="Z655" s="2">
        <f t="shared" si="404"/>
        <v>0</v>
      </c>
      <c r="AA655" s="2">
        <f t="shared" si="405"/>
        <v>0</v>
      </c>
      <c r="AB655" s="2">
        <f t="shared" si="406"/>
        <v>0</v>
      </c>
      <c r="AC655" s="2">
        <f t="shared" si="423"/>
        <v>7</v>
      </c>
      <c r="AD655" s="5">
        <f t="shared" si="424"/>
        <v>3</v>
      </c>
      <c r="AE655">
        <f t="shared" si="425"/>
        <v>1</v>
      </c>
      <c r="AF655" s="1" t="str">
        <f t="shared" si="407"/>
        <v>-</v>
      </c>
      <c r="AG655" s="1" t="str">
        <f t="shared" si="408"/>
        <v>-</v>
      </c>
      <c r="AH655" s="1">
        <f t="shared" si="409"/>
        <v>2.5681959050311676</v>
      </c>
      <c r="AI655" s="1" t="str">
        <f t="shared" si="410"/>
        <v>-</v>
      </c>
      <c r="AJ655" s="1" t="str">
        <f t="shared" si="411"/>
        <v>-</v>
      </c>
      <c r="AK655" s="1" t="str">
        <f t="shared" si="412"/>
        <v>-</v>
      </c>
      <c r="AL655" s="1" t="str">
        <f t="shared" si="413"/>
        <v>-</v>
      </c>
      <c r="AM655" s="1" t="str">
        <f t="shared" si="414"/>
        <v>-</v>
      </c>
      <c r="AN655" s="1" t="str">
        <f t="shared" si="415"/>
        <v>-</v>
      </c>
      <c r="AO655" s="1" t="str">
        <f t="shared" si="416"/>
        <v>-</v>
      </c>
      <c r="AP655" s="1" t="str">
        <f t="shared" si="426"/>
        <v>-</v>
      </c>
      <c r="AQ655" s="1" t="str">
        <f t="shared" si="417"/>
        <v>-</v>
      </c>
      <c r="AR655" s="1" t="str">
        <f t="shared" si="418"/>
        <v>-</v>
      </c>
      <c r="AS655" s="1" t="str">
        <f t="shared" si="419"/>
        <v>-</v>
      </c>
      <c r="AT655" s="1" t="str">
        <f t="shared" si="420"/>
        <v>-</v>
      </c>
      <c r="AU655" s="1" t="str">
        <f t="shared" si="421"/>
        <v>-</v>
      </c>
      <c r="AV655" s="1" t="str">
        <f t="shared" si="422"/>
        <v>-</v>
      </c>
      <c r="AW655" s="5">
        <f t="shared" si="427"/>
        <v>3</v>
      </c>
      <c r="AX655" s="1">
        <f t="shared" si="428"/>
        <v>2.5681959050311676</v>
      </c>
    </row>
    <row r="656" spans="1:50" x14ac:dyDescent="0.2">
      <c r="A656" s="4">
        <v>654</v>
      </c>
      <c r="B656" s="21">
        <v>0.513266727615317</v>
      </c>
      <c r="C656" s="21">
        <v>13.212</v>
      </c>
      <c r="D656" s="21">
        <v>13</v>
      </c>
      <c r="E656" s="21">
        <v>13</v>
      </c>
      <c r="F656" s="21">
        <v>74</v>
      </c>
      <c r="G656" s="21">
        <v>5.6054706061936903</v>
      </c>
      <c r="H656" s="21">
        <v>6</v>
      </c>
      <c r="I656" s="21">
        <v>1500</v>
      </c>
      <c r="J656" s="21">
        <v>0.15</v>
      </c>
      <c r="K656" s="21">
        <v>37.5</v>
      </c>
      <c r="L656" s="2">
        <f t="shared" si="390"/>
        <v>3</v>
      </c>
      <c r="M656" s="2">
        <f t="shared" si="391"/>
        <v>5</v>
      </c>
      <c r="N656" s="2">
        <f t="shared" si="392"/>
        <v>6</v>
      </c>
      <c r="O656" s="2">
        <f t="shared" si="393"/>
        <v>4</v>
      </c>
      <c r="P656" s="2">
        <f t="shared" si="394"/>
        <v>4</v>
      </c>
      <c r="Q656" s="2">
        <f t="shared" si="395"/>
        <v>4</v>
      </c>
      <c r="R656" s="2">
        <f t="shared" si="396"/>
        <v>3</v>
      </c>
      <c r="S656" s="2">
        <f t="shared" si="397"/>
        <v>7</v>
      </c>
      <c r="T656" s="2">
        <f t="shared" si="398"/>
        <v>7</v>
      </c>
      <c r="U656" s="2">
        <f t="shared" si="399"/>
        <v>4</v>
      </c>
      <c r="V656" s="10">
        <f t="shared" si="400"/>
        <v>0</v>
      </c>
      <c r="W656" s="2">
        <f t="shared" si="401"/>
        <v>0</v>
      </c>
      <c r="X656" s="2">
        <f t="shared" si="402"/>
        <v>0</v>
      </c>
      <c r="Y656" s="2">
        <f t="shared" si="403"/>
        <v>0</v>
      </c>
      <c r="Z656" s="2">
        <f t="shared" si="404"/>
        <v>0</v>
      </c>
      <c r="AA656" s="2">
        <f t="shared" si="405"/>
        <v>0</v>
      </c>
      <c r="AB656" s="2">
        <f t="shared" si="406"/>
        <v>0</v>
      </c>
      <c r="AC656" s="2">
        <f t="shared" si="423"/>
        <v>7</v>
      </c>
      <c r="AD656" s="5">
        <f t="shared" si="424"/>
        <v>8</v>
      </c>
      <c r="AE656">
        <f t="shared" si="425"/>
        <v>2</v>
      </c>
      <c r="AF656" s="1" t="str">
        <f t="shared" si="407"/>
        <v>-</v>
      </c>
      <c r="AG656" s="1" t="str">
        <f t="shared" si="408"/>
        <v>-</v>
      </c>
      <c r="AH656" s="1" t="str">
        <f t="shared" si="409"/>
        <v>-</v>
      </c>
      <c r="AI656" s="1" t="str">
        <f t="shared" si="410"/>
        <v>-</v>
      </c>
      <c r="AJ656" s="1" t="str">
        <f t="shared" si="411"/>
        <v>-</v>
      </c>
      <c r="AK656" s="1" t="str">
        <f t="shared" si="412"/>
        <v>-</v>
      </c>
      <c r="AL656" s="1" t="str">
        <f t="shared" si="413"/>
        <v>-</v>
      </c>
      <c r="AM656" s="1">
        <f t="shared" si="414"/>
        <v>2.1317852178757142</v>
      </c>
      <c r="AN656" s="1">
        <f t="shared" si="415"/>
        <v>2.3079687779449154</v>
      </c>
      <c r="AO656" s="1" t="str">
        <f t="shared" si="416"/>
        <v>-</v>
      </c>
      <c r="AP656" s="1" t="str">
        <f t="shared" si="426"/>
        <v>-</v>
      </c>
      <c r="AQ656" s="1" t="str">
        <f t="shared" si="417"/>
        <v>-</v>
      </c>
      <c r="AR656" s="1" t="str">
        <f t="shared" si="418"/>
        <v>-</v>
      </c>
      <c r="AS656" s="1" t="str">
        <f t="shared" si="419"/>
        <v>-</v>
      </c>
      <c r="AT656" s="1" t="str">
        <f t="shared" si="420"/>
        <v>-</v>
      </c>
      <c r="AU656" s="1" t="str">
        <f t="shared" si="421"/>
        <v>-</v>
      </c>
      <c r="AV656" s="1" t="str">
        <f t="shared" si="422"/>
        <v>-</v>
      </c>
      <c r="AW656" s="5">
        <f t="shared" si="427"/>
        <v>8</v>
      </c>
      <c r="AX656" s="1">
        <f t="shared" si="428"/>
        <v>2.1317852178757142</v>
      </c>
    </row>
    <row r="657" spans="1:50" x14ac:dyDescent="0.2">
      <c r="A657" s="4">
        <v>655</v>
      </c>
      <c r="B657" s="21">
        <v>0.569522936177011</v>
      </c>
      <c r="C657" s="21">
        <v>3.125</v>
      </c>
      <c r="D657" s="21">
        <v>33</v>
      </c>
      <c r="E657" s="21">
        <v>17</v>
      </c>
      <c r="F657" s="21">
        <v>50</v>
      </c>
      <c r="G657" s="21">
        <v>5.3056746881658396</v>
      </c>
      <c r="H657" s="21">
        <v>6</v>
      </c>
      <c r="I657" s="21">
        <v>1500</v>
      </c>
      <c r="J657" s="21">
        <v>0.15</v>
      </c>
      <c r="K657" s="21">
        <v>37.5</v>
      </c>
      <c r="L657" s="2">
        <f t="shared" si="390"/>
        <v>3</v>
      </c>
      <c r="M657" s="2">
        <f t="shared" si="391"/>
        <v>5</v>
      </c>
      <c r="N657" s="2">
        <f t="shared" si="392"/>
        <v>6</v>
      </c>
      <c r="O657" s="2">
        <f t="shared" si="393"/>
        <v>5</v>
      </c>
      <c r="P657" s="2">
        <f t="shared" si="394"/>
        <v>5</v>
      </c>
      <c r="Q657" s="2">
        <f t="shared" si="395"/>
        <v>6</v>
      </c>
      <c r="R657" s="2">
        <f t="shared" si="396"/>
        <v>3</v>
      </c>
      <c r="S657" s="2">
        <f t="shared" si="397"/>
        <v>5</v>
      </c>
      <c r="T657" s="2">
        <f t="shared" si="398"/>
        <v>5</v>
      </c>
      <c r="U657" s="2">
        <f t="shared" si="399"/>
        <v>5</v>
      </c>
      <c r="V657" s="10">
        <f t="shared" si="400"/>
        <v>0</v>
      </c>
      <c r="W657" s="2">
        <f t="shared" si="401"/>
        <v>0</v>
      </c>
      <c r="X657" s="2">
        <f t="shared" si="402"/>
        <v>0</v>
      </c>
      <c r="Y657" s="2">
        <f t="shared" si="403"/>
        <v>0</v>
      </c>
      <c r="Z657" s="2">
        <f t="shared" si="404"/>
        <v>0</v>
      </c>
      <c r="AA657" s="2">
        <f t="shared" si="405"/>
        <v>0</v>
      </c>
      <c r="AB657" s="2">
        <f t="shared" si="406"/>
        <v>0</v>
      </c>
      <c r="AC657" s="2">
        <f t="shared" si="423"/>
        <v>6</v>
      </c>
      <c r="AD657" s="5">
        <f t="shared" si="424"/>
        <v>3</v>
      </c>
      <c r="AE657">
        <f t="shared" si="425"/>
        <v>2</v>
      </c>
      <c r="AF657" s="1" t="str">
        <f t="shared" si="407"/>
        <v>-</v>
      </c>
      <c r="AG657" s="1" t="str">
        <f t="shared" si="408"/>
        <v>-</v>
      </c>
      <c r="AH657" s="1">
        <f t="shared" si="409"/>
        <v>1.8625446408061854</v>
      </c>
      <c r="AI657" s="1" t="str">
        <f t="shared" si="410"/>
        <v>-</v>
      </c>
      <c r="AJ657" s="1" t="str">
        <f t="shared" si="411"/>
        <v>-</v>
      </c>
      <c r="AK657" s="1">
        <f t="shared" si="412"/>
        <v>2.0669732498637425</v>
      </c>
      <c r="AL657" s="1" t="str">
        <f t="shared" si="413"/>
        <v>-</v>
      </c>
      <c r="AM657" s="1" t="str">
        <f t="shared" si="414"/>
        <v>-</v>
      </c>
      <c r="AN657" s="1" t="str">
        <f t="shared" si="415"/>
        <v>-</v>
      </c>
      <c r="AO657" s="1" t="str">
        <f t="shared" si="416"/>
        <v>-</v>
      </c>
      <c r="AP657" s="1" t="str">
        <f t="shared" si="426"/>
        <v>-</v>
      </c>
      <c r="AQ657" s="1" t="str">
        <f t="shared" si="417"/>
        <v>-</v>
      </c>
      <c r="AR657" s="1" t="str">
        <f t="shared" si="418"/>
        <v>-</v>
      </c>
      <c r="AS657" s="1" t="str">
        <f t="shared" si="419"/>
        <v>-</v>
      </c>
      <c r="AT657" s="1" t="str">
        <f t="shared" si="420"/>
        <v>-</v>
      </c>
      <c r="AU657" s="1" t="str">
        <f t="shared" si="421"/>
        <v>-</v>
      </c>
      <c r="AV657" s="1" t="str">
        <f t="shared" si="422"/>
        <v>-</v>
      </c>
      <c r="AW657" s="5">
        <f t="shared" si="427"/>
        <v>3</v>
      </c>
      <c r="AX657" s="1">
        <f t="shared" si="428"/>
        <v>1.8625446408061854</v>
      </c>
    </row>
    <row r="658" spans="1:50" x14ac:dyDescent="0.2">
      <c r="A658" s="4">
        <v>656</v>
      </c>
      <c r="B658" s="21">
        <v>0.53359353276964705</v>
      </c>
      <c r="C658" s="21">
        <v>64.094999999999999</v>
      </c>
      <c r="D658" s="21">
        <v>49</v>
      </c>
      <c r="E658" s="21">
        <v>36</v>
      </c>
      <c r="F658" s="21">
        <v>15</v>
      </c>
      <c r="G658" s="21">
        <v>6.4094745159548898</v>
      </c>
      <c r="H658" s="21">
        <v>6</v>
      </c>
      <c r="I658" s="21">
        <v>1500</v>
      </c>
      <c r="J658" s="21">
        <v>0.15</v>
      </c>
      <c r="K658" s="21">
        <v>37.5</v>
      </c>
      <c r="L658" s="2">
        <f t="shared" si="390"/>
        <v>4</v>
      </c>
      <c r="M658" s="2">
        <f t="shared" si="391"/>
        <v>8</v>
      </c>
      <c r="N658" s="2">
        <f t="shared" si="392"/>
        <v>9</v>
      </c>
      <c r="O658" s="2">
        <f t="shared" si="393"/>
        <v>5</v>
      </c>
      <c r="P658" s="2">
        <f t="shared" si="394"/>
        <v>5</v>
      </c>
      <c r="Q658" s="2">
        <f t="shared" si="395"/>
        <v>5</v>
      </c>
      <c r="R658" s="2">
        <f t="shared" si="396"/>
        <v>3</v>
      </c>
      <c r="S658" s="2">
        <f t="shared" si="397"/>
        <v>4</v>
      </c>
      <c r="T658" s="2">
        <f t="shared" si="398"/>
        <v>4</v>
      </c>
      <c r="U658" s="2">
        <f t="shared" si="399"/>
        <v>5</v>
      </c>
      <c r="V658" s="10">
        <f t="shared" si="400"/>
        <v>0</v>
      </c>
      <c r="W658" s="2">
        <f t="shared" si="401"/>
        <v>0</v>
      </c>
      <c r="X658" s="2">
        <f t="shared" si="402"/>
        <v>0</v>
      </c>
      <c r="Y658" s="2">
        <f t="shared" si="403"/>
        <v>0</v>
      </c>
      <c r="Z658" s="2">
        <f t="shared" si="404"/>
        <v>0</v>
      </c>
      <c r="AA658" s="2">
        <f t="shared" si="405"/>
        <v>0</v>
      </c>
      <c r="AB658" s="2">
        <f t="shared" si="406"/>
        <v>0</v>
      </c>
      <c r="AC658" s="2">
        <f t="shared" si="423"/>
        <v>9</v>
      </c>
      <c r="AD658" s="5">
        <f t="shared" si="424"/>
        <v>3</v>
      </c>
      <c r="AE658">
        <f t="shared" si="425"/>
        <v>1</v>
      </c>
      <c r="AF658" s="1" t="str">
        <f t="shared" si="407"/>
        <v>-</v>
      </c>
      <c r="AG658" s="1" t="str">
        <f t="shared" si="408"/>
        <v>-</v>
      </c>
      <c r="AH658" s="1">
        <f t="shared" si="409"/>
        <v>1.991610779187418</v>
      </c>
      <c r="AI658" s="1" t="str">
        <f t="shared" si="410"/>
        <v>-</v>
      </c>
      <c r="AJ658" s="1" t="str">
        <f t="shared" si="411"/>
        <v>-</v>
      </c>
      <c r="AK658" s="1" t="str">
        <f t="shared" si="412"/>
        <v>-</v>
      </c>
      <c r="AL658" s="1" t="str">
        <f t="shared" si="413"/>
        <v>-</v>
      </c>
      <c r="AM658" s="1" t="str">
        <f t="shared" si="414"/>
        <v>-</v>
      </c>
      <c r="AN658" s="1" t="str">
        <f t="shared" si="415"/>
        <v>-</v>
      </c>
      <c r="AO658" s="1" t="str">
        <f t="shared" si="416"/>
        <v>-</v>
      </c>
      <c r="AP658" s="1" t="str">
        <f t="shared" si="426"/>
        <v>-</v>
      </c>
      <c r="AQ658" s="1" t="str">
        <f t="shared" si="417"/>
        <v>-</v>
      </c>
      <c r="AR658" s="1" t="str">
        <f t="shared" si="418"/>
        <v>-</v>
      </c>
      <c r="AS658" s="1" t="str">
        <f t="shared" si="419"/>
        <v>-</v>
      </c>
      <c r="AT658" s="1" t="str">
        <f t="shared" si="420"/>
        <v>-</v>
      </c>
      <c r="AU658" s="1" t="str">
        <f t="shared" si="421"/>
        <v>-</v>
      </c>
      <c r="AV658" s="1" t="str">
        <f t="shared" si="422"/>
        <v>-</v>
      </c>
      <c r="AW658" s="5">
        <f t="shared" si="427"/>
        <v>3</v>
      </c>
      <c r="AX658" s="1">
        <f t="shared" si="428"/>
        <v>1.991610779187418</v>
      </c>
    </row>
    <row r="659" spans="1:50" x14ac:dyDescent="0.2">
      <c r="A659" s="4">
        <v>657</v>
      </c>
      <c r="B659" s="21">
        <v>0.43988462436989101</v>
      </c>
      <c r="C659" s="21">
        <v>49.575000000000003</v>
      </c>
      <c r="D659" s="21">
        <v>77</v>
      </c>
      <c r="E659" s="21">
        <v>0</v>
      </c>
      <c r="F659" s="21">
        <v>23</v>
      </c>
      <c r="G659" s="21">
        <v>10.5165187517802</v>
      </c>
      <c r="H659" s="21">
        <v>7</v>
      </c>
      <c r="I659" s="21">
        <v>1500</v>
      </c>
      <c r="J659" s="21">
        <v>0.15</v>
      </c>
      <c r="K659" s="21">
        <v>37.5</v>
      </c>
      <c r="L659" s="2">
        <f t="shared" si="390"/>
        <v>3</v>
      </c>
      <c r="M659" s="2">
        <f t="shared" si="391"/>
        <v>6</v>
      </c>
      <c r="N659" s="2">
        <f t="shared" si="392"/>
        <v>5</v>
      </c>
      <c r="O659" s="2">
        <f t="shared" si="393"/>
        <v>4</v>
      </c>
      <c r="P659" s="2">
        <f t="shared" si="394"/>
        <v>4</v>
      </c>
      <c r="Q659" s="2">
        <f t="shared" si="395"/>
        <v>2</v>
      </c>
      <c r="R659" s="2">
        <f t="shared" si="396"/>
        <v>6</v>
      </c>
      <c r="S659" s="2">
        <f t="shared" si="397"/>
        <v>3</v>
      </c>
      <c r="T659" s="2">
        <f t="shared" si="398"/>
        <v>3</v>
      </c>
      <c r="U659" s="2">
        <f t="shared" si="399"/>
        <v>3</v>
      </c>
      <c r="V659" s="10">
        <f t="shared" si="400"/>
        <v>0</v>
      </c>
      <c r="W659" s="2">
        <f t="shared" si="401"/>
        <v>0</v>
      </c>
      <c r="X659" s="2">
        <f t="shared" si="402"/>
        <v>0</v>
      </c>
      <c r="Y659" s="2">
        <f t="shared" si="403"/>
        <v>0</v>
      </c>
      <c r="Z659" s="2">
        <f t="shared" si="404"/>
        <v>0</v>
      </c>
      <c r="AA659" s="2">
        <f t="shared" si="405"/>
        <v>0</v>
      </c>
      <c r="AB659" s="2">
        <f t="shared" si="406"/>
        <v>0</v>
      </c>
      <c r="AC659" s="2">
        <f t="shared" si="423"/>
        <v>6</v>
      </c>
      <c r="AD659" s="5">
        <f t="shared" si="424"/>
        <v>2</v>
      </c>
      <c r="AE659">
        <f t="shared" si="425"/>
        <v>2</v>
      </c>
      <c r="AF659" s="1" t="str">
        <f t="shared" si="407"/>
        <v>-</v>
      </c>
      <c r="AG659" s="1">
        <f t="shared" si="408"/>
        <v>1.8502492691756167</v>
      </c>
      <c r="AH659" s="1" t="str">
        <f t="shared" si="409"/>
        <v>-</v>
      </c>
      <c r="AI659" s="1" t="str">
        <f t="shared" si="410"/>
        <v>-</v>
      </c>
      <c r="AJ659" s="1" t="str">
        <f t="shared" si="411"/>
        <v>-</v>
      </c>
      <c r="AK659" s="1" t="str">
        <f t="shared" si="412"/>
        <v>-</v>
      </c>
      <c r="AL659" s="1">
        <f t="shared" si="413"/>
        <v>2.0908127187270811</v>
      </c>
      <c r="AM659" s="1" t="str">
        <f t="shared" si="414"/>
        <v>-</v>
      </c>
      <c r="AN659" s="1" t="str">
        <f t="shared" si="415"/>
        <v>-</v>
      </c>
      <c r="AO659" s="1" t="str">
        <f t="shared" si="416"/>
        <v>-</v>
      </c>
      <c r="AP659" s="1" t="str">
        <f t="shared" si="426"/>
        <v>-</v>
      </c>
      <c r="AQ659" s="1" t="str">
        <f t="shared" si="417"/>
        <v>-</v>
      </c>
      <c r="AR659" s="1" t="str">
        <f t="shared" si="418"/>
        <v>-</v>
      </c>
      <c r="AS659" s="1" t="str">
        <f t="shared" si="419"/>
        <v>-</v>
      </c>
      <c r="AT659" s="1" t="str">
        <f t="shared" si="420"/>
        <v>-</v>
      </c>
      <c r="AU659" s="1" t="str">
        <f t="shared" si="421"/>
        <v>-</v>
      </c>
      <c r="AV659" s="1" t="str">
        <f t="shared" si="422"/>
        <v>-</v>
      </c>
      <c r="AW659" s="5">
        <f t="shared" si="427"/>
        <v>2</v>
      </c>
      <c r="AX659" s="1">
        <f t="shared" si="428"/>
        <v>1.8502492691756167</v>
      </c>
    </row>
    <row r="660" spans="1:50" x14ac:dyDescent="0.2">
      <c r="A660" s="4">
        <v>658</v>
      </c>
      <c r="B660" s="21">
        <v>0.444260602771679</v>
      </c>
      <c r="C660" s="21">
        <v>10.542</v>
      </c>
      <c r="D660" s="21">
        <v>41</v>
      </c>
      <c r="E660" s="21">
        <v>0</v>
      </c>
      <c r="F660" s="21">
        <v>59</v>
      </c>
      <c r="G660" s="21">
        <v>9.4879824500201906</v>
      </c>
      <c r="H660" s="21">
        <v>7</v>
      </c>
      <c r="I660" s="21">
        <v>1500</v>
      </c>
      <c r="J660" s="21">
        <v>0.15</v>
      </c>
      <c r="K660" s="21">
        <v>37.5</v>
      </c>
      <c r="L660" s="2">
        <f t="shared" si="390"/>
        <v>4</v>
      </c>
      <c r="M660" s="2">
        <f t="shared" si="391"/>
        <v>6</v>
      </c>
      <c r="N660" s="2">
        <f t="shared" si="392"/>
        <v>6</v>
      </c>
      <c r="O660" s="2">
        <f t="shared" si="393"/>
        <v>4</v>
      </c>
      <c r="P660" s="2">
        <f t="shared" si="394"/>
        <v>2</v>
      </c>
      <c r="Q660" s="2">
        <f t="shared" si="395"/>
        <v>4</v>
      </c>
      <c r="R660" s="2">
        <f t="shared" si="396"/>
        <v>4</v>
      </c>
      <c r="S660" s="2">
        <f t="shared" si="397"/>
        <v>4</v>
      </c>
      <c r="T660" s="2">
        <f t="shared" si="398"/>
        <v>4</v>
      </c>
      <c r="U660" s="2">
        <f t="shared" si="399"/>
        <v>3</v>
      </c>
      <c r="V660" s="10">
        <f t="shared" si="400"/>
        <v>0</v>
      </c>
      <c r="W660" s="2">
        <f t="shared" si="401"/>
        <v>0</v>
      </c>
      <c r="X660" s="2">
        <f t="shared" si="402"/>
        <v>0</v>
      </c>
      <c r="Y660" s="2">
        <f t="shared" si="403"/>
        <v>0</v>
      </c>
      <c r="Z660" s="2">
        <f t="shared" si="404"/>
        <v>0</v>
      </c>
      <c r="AA660" s="2">
        <f t="shared" si="405"/>
        <v>0</v>
      </c>
      <c r="AB660" s="2">
        <f t="shared" si="406"/>
        <v>0</v>
      </c>
      <c r="AC660" s="2">
        <f t="shared" si="423"/>
        <v>6</v>
      </c>
      <c r="AD660" s="5">
        <f t="shared" si="424"/>
        <v>2</v>
      </c>
      <c r="AE660">
        <f t="shared" si="425"/>
        <v>2</v>
      </c>
      <c r="AF660" s="1" t="str">
        <f t="shared" si="407"/>
        <v>-</v>
      </c>
      <c r="AG660" s="1">
        <f t="shared" si="408"/>
        <v>1.870535835286776</v>
      </c>
      <c r="AH660" s="1">
        <f t="shared" si="409"/>
        <v>1.7016870846373191</v>
      </c>
      <c r="AI660" s="1" t="str">
        <f t="shared" si="410"/>
        <v>-</v>
      </c>
      <c r="AJ660" s="1" t="str">
        <f t="shared" si="411"/>
        <v>-</v>
      </c>
      <c r="AK660" s="1" t="str">
        <f t="shared" si="412"/>
        <v>-</v>
      </c>
      <c r="AL660" s="1" t="str">
        <f t="shared" si="413"/>
        <v>-</v>
      </c>
      <c r="AM660" s="1" t="str">
        <f t="shared" si="414"/>
        <v>-</v>
      </c>
      <c r="AN660" s="1" t="str">
        <f t="shared" si="415"/>
        <v>-</v>
      </c>
      <c r="AO660" s="1" t="str">
        <f t="shared" si="416"/>
        <v>-</v>
      </c>
      <c r="AP660" s="1" t="str">
        <f t="shared" si="426"/>
        <v>-</v>
      </c>
      <c r="AQ660" s="1" t="str">
        <f t="shared" si="417"/>
        <v>-</v>
      </c>
      <c r="AR660" s="1" t="str">
        <f t="shared" si="418"/>
        <v>-</v>
      </c>
      <c r="AS660" s="1" t="str">
        <f t="shared" si="419"/>
        <v>-</v>
      </c>
      <c r="AT660" s="1" t="str">
        <f t="shared" si="420"/>
        <v>-</v>
      </c>
      <c r="AU660" s="1" t="str">
        <f t="shared" si="421"/>
        <v>-</v>
      </c>
      <c r="AV660" s="1" t="str">
        <f t="shared" si="422"/>
        <v>-</v>
      </c>
      <c r="AW660" s="5">
        <f t="shared" si="427"/>
        <v>3</v>
      </c>
      <c r="AX660" s="1">
        <f t="shared" si="428"/>
        <v>1.7016870846373191</v>
      </c>
    </row>
    <row r="661" spans="1:50" x14ac:dyDescent="0.2">
      <c r="A661" s="4">
        <v>659</v>
      </c>
      <c r="B661" s="21">
        <v>0.392293999840578</v>
      </c>
      <c r="C661" s="21">
        <v>0.54</v>
      </c>
      <c r="D661" s="21">
        <v>42</v>
      </c>
      <c r="E661" s="21">
        <v>0</v>
      </c>
      <c r="F661" s="21">
        <v>58</v>
      </c>
      <c r="G661" s="21">
        <v>8.1021003613481799</v>
      </c>
      <c r="H661" s="21">
        <v>6</v>
      </c>
      <c r="I661" s="21">
        <v>1500</v>
      </c>
      <c r="J661" s="21">
        <v>0.15</v>
      </c>
      <c r="K661" s="21">
        <v>37.5</v>
      </c>
      <c r="L661" s="2">
        <f t="shared" si="390"/>
        <v>4</v>
      </c>
      <c r="M661" s="2">
        <f t="shared" si="391"/>
        <v>6</v>
      </c>
      <c r="N661" s="2">
        <f t="shared" si="392"/>
        <v>7</v>
      </c>
      <c r="O661" s="2">
        <f t="shared" si="393"/>
        <v>3</v>
      </c>
      <c r="P661" s="2">
        <f t="shared" si="394"/>
        <v>4</v>
      </c>
      <c r="Q661" s="2">
        <f t="shared" si="395"/>
        <v>6</v>
      </c>
      <c r="R661" s="2">
        <f t="shared" si="396"/>
        <v>4</v>
      </c>
      <c r="S661" s="2">
        <f t="shared" si="397"/>
        <v>5</v>
      </c>
      <c r="T661" s="2">
        <f t="shared" si="398"/>
        <v>5</v>
      </c>
      <c r="U661" s="2">
        <f t="shared" si="399"/>
        <v>4</v>
      </c>
      <c r="V661" s="10">
        <f t="shared" si="400"/>
        <v>0</v>
      </c>
      <c r="W661" s="2">
        <f t="shared" si="401"/>
        <v>0</v>
      </c>
      <c r="X661" s="2">
        <f t="shared" si="402"/>
        <v>0</v>
      </c>
      <c r="Y661" s="2">
        <f t="shared" si="403"/>
        <v>0</v>
      </c>
      <c r="Z661" s="2">
        <f t="shared" si="404"/>
        <v>0</v>
      </c>
      <c r="AA661" s="2">
        <f t="shared" si="405"/>
        <v>0</v>
      </c>
      <c r="AB661" s="2">
        <f t="shared" si="406"/>
        <v>0</v>
      </c>
      <c r="AC661" s="2">
        <f t="shared" si="423"/>
        <v>7</v>
      </c>
      <c r="AD661" s="5">
        <f t="shared" si="424"/>
        <v>3</v>
      </c>
      <c r="AE661">
        <f t="shared" si="425"/>
        <v>1</v>
      </c>
      <c r="AF661" s="1" t="str">
        <f t="shared" si="407"/>
        <v>-</v>
      </c>
      <c r="AG661" s="1" t="str">
        <f t="shared" si="408"/>
        <v>-</v>
      </c>
      <c r="AH661" s="1">
        <f t="shared" si="409"/>
        <v>1.7837917281132036</v>
      </c>
      <c r="AI661" s="1" t="str">
        <f t="shared" si="410"/>
        <v>-</v>
      </c>
      <c r="AJ661" s="1" t="str">
        <f t="shared" si="411"/>
        <v>-</v>
      </c>
      <c r="AK661" s="1" t="str">
        <f t="shared" si="412"/>
        <v>-</v>
      </c>
      <c r="AL661" s="1" t="str">
        <f t="shared" si="413"/>
        <v>-</v>
      </c>
      <c r="AM661" s="1" t="str">
        <f t="shared" si="414"/>
        <v>-</v>
      </c>
      <c r="AN661" s="1" t="str">
        <f t="shared" si="415"/>
        <v>-</v>
      </c>
      <c r="AO661" s="1" t="str">
        <f t="shared" si="416"/>
        <v>-</v>
      </c>
      <c r="AP661" s="1" t="str">
        <f t="shared" si="426"/>
        <v>-</v>
      </c>
      <c r="AQ661" s="1" t="str">
        <f t="shared" si="417"/>
        <v>-</v>
      </c>
      <c r="AR661" s="1" t="str">
        <f t="shared" si="418"/>
        <v>-</v>
      </c>
      <c r="AS661" s="1" t="str">
        <f t="shared" si="419"/>
        <v>-</v>
      </c>
      <c r="AT661" s="1" t="str">
        <f t="shared" si="420"/>
        <v>-</v>
      </c>
      <c r="AU661" s="1" t="str">
        <f t="shared" si="421"/>
        <v>-</v>
      </c>
      <c r="AV661" s="1" t="str">
        <f t="shared" si="422"/>
        <v>-</v>
      </c>
      <c r="AW661" s="5">
        <f t="shared" si="427"/>
        <v>3</v>
      </c>
      <c r="AX661" s="1">
        <f t="shared" si="428"/>
        <v>1.7837917281132036</v>
      </c>
    </row>
    <row r="662" spans="1:50" x14ac:dyDescent="0.2">
      <c r="A662" s="4">
        <v>660</v>
      </c>
      <c r="B662" s="21">
        <v>0.30997551851399202</v>
      </c>
      <c r="C662" s="21">
        <v>22.538</v>
      </c>
      <c r="D662" s="21">
        <v>72</v>
      </c>
      <c r="E662" s="21">
        <v>23</v>
      </c>
      <c r="F662" s="21">
        <v>5</v>
      </c>
      <c r="G662" s="21">
        <v>13.5225228815733</v>
      </c>
      <c r="H662" s="21">
        <v>7</v>
      </c>
      <c r="I662" s="21">
        <v>1500</v>
      </c>
      <c r="J662" s="21">
        <v>0.15</v>
      </c>
      <c r="K662" s="21">
        <v>37.5</v>
      </c>
      <c r="L662" s="2">
        <f t="shared" si="390"/>
        <v>5</v>
      </c>
      <c r="M662" s="2">
        <f t="shared" si="391"/>
        <v>7</v>
      </c>
      <c r="N662" s="2">
        <f t="shared" si="392"/>
        <v>6</v>
      </c>
      <c r="O662" s="2">
        <f t="shared" si="393"/>
        <v>4</v>
      </c>
      <c r="P662" s="2">
        <f t="shared" si="394"/>
        <v>3</v>
      </c>
      <c r="Q662" s="2">
        <f t="shared" si="395"/>
        <v>3</v>
      </c>
      <c r="R662" s="2">
        <f t="shared" si="396"/>
        <v>5</v>
      </c>
      <c r="S662" s="2">
        <f t="shared" si="397"/>
        <v>2</v>
      </c>
      <c r="T662" s="2">
        <f t="shared" si="398"/>
        <v>2</v>
      </c>
      <c r="U662" s="2">
        <f t="shared" si="399"/>
        <v>4</v>
      </c>
      <c r="V662" s="10">
        <f t="shared" si="400"/>
        <v>0</v>
      </c>
      <c r="W662" s="2">
        <f t="shared" si="401"/>
        <v>0</v>
      </c>
      <c r="X662" s="2">
        <f t="shared" si="402"/>
        <v>0</v>
      </c>
      <c r="Y662" s="2">
        <f t="shared" si="403"/>
        <v>0</v>
      </c>
      <c r="Z662" s="2">
        <f t="shared" si="404"/>
        <v>0</v>
      </c>
      <c r="AA662" s="2">
        <f t="shared" si="405"/>
        <v>0</v>
      </c>
      <c r="AB662" s="2">
        <f t="shared" si="406"/>
        <v>0</v>
      </c>
      <c r="AC662" s="2">
        <f t="shared" si="423"/>
        <v>7</v>
      </c>
      <c r="AD662" s="5">
        <f t="shared" si="424"/>
        <v>2</v>
      </c>
      <c r="AE662">
        <f t="shared" si="425"/>
        <v>1</v>
      </c>
      <c r="AF662" s="1" t="str">
        <f t="shared" si="407"/>
        <v>-</v>
      </c>
      <c r="AG662" s="1">
        <f t="shared" si="408"/>
        <v>2.035319930556605</v>
      </c>
      <c r="AH662" s="1" t="str">
        <f t="shared" si="409"/>
        <v>-</v>
      </c>
      <c r="AI662" s="1" t="str">
        <f t="shared" si="410"/>
        <v>-</v>
      </c>
      <c r="AJ662" s="1" t="str">
        <f t="shared" si="411"/>
        <v>-</v>
      </c>
      <c r="AK662" s="1" t="str">
        <f t="shared" si="412"/>
        <v>-</v>
      </c>
      <c r="AL662" s="1" t="str">
        <f t="shared" si="413"/>
        <v>-</v>
      </c>
      <c r="AM662" s="1" t="str">
        <f t="shared" si="414"/>
        <v>-</v>
      </c>
      <c r="AN662" s="1" t="str">
        <f t="shared" si="415"/>
        <v>-</v>
      </c>
      <c r="AO662" s="1" t="str">
        <f t="shared" si="416"/>
        <v>-</v>
      </c>
      <c r="AP662" s="1" t="str">
        <f t="shared" si="426"/>
        <v>-</v>
      </c>
      <c r="AQ662" s="1" t="str">
        <f t="shared" si="417"/>
        <v>-</v>
      </c>
      <c r="AR662" s="1" t="str">
        <f t="shared" si="418"/>
        <v>-</v>
      </c>
      <c r="AS662" s="1" t="str">
        <f t="shared" si="419"/>
        <v>-</v>
      </c>
      <c r="AT662" s="1" t="str">
        <f t="shared" si="420"/>
        <v>-</v>
      </c>
      <c r="AU662" s="1" t="str">
        <f t="shared" si="421"/>
        <v>-</v>
      </c>
      <c r="AV662" s="1" t="str">
        <f t="shared" si="422"/>
        <v>-</v>
      </c>
      <c r="AW662" s="5">
        <f t="shared" si="427"/>
        <v>2</v>
      </c>
      <c r="AX662" s="1">
        <f t="shared" si="428"/>
        <v>2.035319930556605</v>
      </c>
    </row>
    <row r="663" spans="1:50" x14ac:dyDescent="0.2">
      <c r="A663" s="4">
        <v>661</v>
      </c>
      <c r="B663" s="21">
        <v>0.370398770948901</v>
      </c>
      <c r="C663" s="21">
        <v>28.084</v>
      </c>
      <c r="D663" s="21">
        <v>62</v>
      </c>
      <c r="E663" s="21">
        <v>9</v>
      </c>
      <c r="F663" s="21">
        <v>29</v>
      </c>
      <c r="G663" s="21">
        <v>11.9151362916921</v>
      </c>
      <c r="H663" s="21">
        <v>7</v>
      </c>
      <c r="I663" s="21">
        <v>1500</v>
      </c>
      <c r="J663" s="21">
        <v>0.15</v>
      </c>
      <c r="K663" s="21">
        <v>37.5</v>
      </c>
      <c r="L663" s="2">
        <f t="shared" si="390"/>
        <v>4</v>
      </c>
      <c r="M663" s="2">
        <f t="shared" si="391"/>
        <v>7</v>
      </c>
      <c r="N663" s="2">
        <f t="shared" si="392"/>
        <v>6</v>
      </c>
      <c r="O663" s="2">
        <f t="shared" si="393"/>
        <v>4</v>
      </c>
      <c r="P663" s="2">
        <f t="shared" si="394"/>
        <v>4</v>
      </c>
      <c r="Q663" s="2">
        <f t="shared" si="395"/>
        <v>2</v>
      </c>
      <c r="R663" s="2">
        <f t="shared" si="396"/>
        <v>6</v>
      </c>
      <c r="S663" s="2">
        <f t="shared" si="397"/>
        <v>3</v>
      </c>
      <c r="T663" s="2">
        <f t="shared" si="398"/>
        <v>3</v>
      </c>
      <c r="U663" s="2">
        <f t="shared" si="399"/>
        <v>3</v>
      </c>
      <c r="V663" s="10">
        <f t="shared" si="400"/>
        <v>0</v>
      </c>
      <c r="W663" s="2">
        <f t="shared" si="401"/>
        <v>0</v>
      </c>
      <c r="X663" s="2">
        <f t="shared" si="402"/>
        <v>0</v>
      </c>
      <c r="Y663" s="2">
        <f t="shared" si="403"/>
        <v>0</v>
      </c>
      <c r="Z663" s="2">
        <f t="shared" si="404"/>
        <v>0</v>
      </c>
      <c r="AA663" s="2">
        <f t="shared" si="405"/>
        <v>0</v>
      </c>
      <c r="AB663" s="2">
        <f t="shared" si="406"/>
        <v>0</v>
      </c>
      <c r="AC663" s="2">
        <f t="shared" si="423"/>
        <v>7</v>
      </c>
      <c r="AD663" s="5">
        <f t="shared" si="424"/>
        <v>2</v>
      </c>
      <c r="AE663">
        <f t="shared" si="425"/>
        <v>1</v>
      </c>
      <c r="AF663" s="1" t="str">
        <f t="shared" si="407"/>
        <v>-</v>
      </c>
      <c r="AG663" s="1">
        <f t="shared" si="408"/>
        <v>2.0293952434569111</v>
      </c>
      <c r="AH663" s="1" t="str">
        <f t="shared" si="409"/>
        <v>-</v>
      </c>
      <c r="AI663" s="1" t="str">
        <f t="shared" si="410"/>
        <v>-</v>
      </c>
      <c r="AJ663" s="1" t="str">
        <f t="shared" si="411"/>
        <v>-</v>
      </c>
      <c r="AK663" s="1" t="str">
        <f t="shared" si="412"/>
        <v>-</v>
      </c>
      <c r="AL663" s="1" t="str">
        <f t="shared" si="413"/>
        <v>-</v>
      </c>
      <c r="AM663" s="1" t="str">
        <f t="shared" si="414"/>
        <v>-</v>
      </c>
      <c r="AN663" s="1" t="str">
        <f t="shared" si="415"/>
        <v>-</v>
      </c>
      <c r="AO663" s="1" t="str">
        <f t="shared" si="416"/>
        <v>-</v>
      </c>
      <c r="AP663" s="1" t="str">
        <f t="shared" si="426"/>
        <v>-</v>
      </c>
      <c r="AQ663" s="1" t="str">
        <f t="shared" si="417"/>
        <v>-</v>
      </c>
      <c r="AR663" s="1" t="str">
        <f t="shared" si="418"/>
        <v>-</v>
      </c>
      <c r="AS663" s="1" t="str">
        <f t="shared" si="419"/>
        <v>-</v>
      </c>
      <c r="AT663" s="1" t="str">
        <f t="shared" si="420"/>
        <v>-</v>
      </c>
      <c r="AU663" s="1" t="str">
        <f t="shared" si="421"/>
        <v>-</v>
      </c>
      <c r="AV663" s="1" t="str">
        <f t="shared" si="422"/>
        <v>-</v>
      </c>
      <c r="AW663" s="5">
        <f t="shared" si="427"/>
        <v>2</v>
      </c>
      <c r="AX663" s="1">
        <f t="shared" si="428"/>
        <v>2.0293952434569111</v>
      </c>
    </row>
    <row r="664" spans="1:50" x14ac:dyDescent="0.2">
      <c r="A664" s="4">
        <v>662</v>
      </c>
      <c r="B664" s="21">
        <v>0.29884613093437201</v>
      </c>
      <c r="C664" s="21">
        <v>36.543999999999997</v>
      </c>
      <c r="D664" s="21">
        <v>78</v>
      </c>
      <c r="E664" s="21">
        <v>4</v>
      </c>
      <c r="F664" s="21">
        <v>18</v>
      </c>
      <c r="G664" s="21">
        <v>11.556203790677801</v>
      </c>
      <c r="H664" s="21">
        <v>7</v>
      </c>
      <c r="I664" s="21">
        <v>1500</v>
      </c>
      <c r="J664" s="21">
        <v>0.15</v>
      </c>
      <c r="K664" s="21">
        <v>37.5</v>
      </c>
      <c r="L664" s="2">
        <f t="shared" si="390"/>
        <v>4</v>
      </c>
      <c r="M664" s="2">
        <f t="shared" si="391"/>
        <v>6</v>
      </c>
      <c r="N664" s="2">
        <f t="shared" si="392"/>
        <v>5</v>
      </c>
      <c r="O664" s="2">
        <f t="shared" si="393"/>
        <v>4</v>
      </c>
      <c r="P664" s="2">
        <f t="shared" si="394"/>
        <v>3</v>
      </c>
      <c r="Q664" s="2">
        <f t="shared" si="395"/>
        <v>2</v>
      </c>
      <c r="R664" s="2">
        <f t="shared" si="396"/>
        <v>6</v>
      </c>
      <c r="S664" s="2">
        <f t="shared" si="397"/>
        <v>3</v>
      </c>
      <c r="T664" s="2">
        <f t="shared" si="398"/>
        <v>3</v>
      </c>
      <c r="U664" s="2">
        <f t="shared" si="399"/>
        <v>3</v>
      </c>
      <c r="V664" s="10">
        <f t="shared" si="400"/>
        <v>0</v>
      </c>
      <c r="W664" s="2">
        <f t="shared" si="401"/>
        <v>0</v>
      </c>
      <c r="X664" s="2">
        <f t="shared" si="402"/>
        <v>0</v>
      </c>
      <c r="Y664" s="2">
        <f t="shared" si="403"/>
        <v>0</v>
      </c>
      <c r="Z664" s="2">
        <f t="shared" si="404"/>
        <v>0</v>
      </c>
      <c r="AA664" s="2">
        <f t="shared" si="405"/>
        <v>0</v>
      </c>
      <c r="AB664" s="2">
        <f t="shared" si="406"/>
        <v>0</v>
      </c>
      <c r="AC664" s="2">
        <f t="shared" si="423"/>
        <v>6</v>
      </c>
      <c r="AD664" s="5">
        <f t="shared" si="424"/>
        <v>2</v>
      </c>
      <c r="AE664">
        <f t="shared" si="425"/>
        <v>2</v>
      </c>
      <c r="AF664" s="1" t="str">
        <f t="shared" si="407"/>
        <v>-</v>
      </c>
      <c r="AG664" s="1">
        <f t="shared" si="408"/>
        <v>2.071459925440724</v>
      </c>
      <c r="AH664" s="1" t="str">
        <f t="shared" si="409"/>
        <v>-</v>
      </c>
      <c r="AI664" s="1" t="str">
        <f t="shared" si="410"/>
        <v>-</v>
      </c>
      <c r="AJ664" s="1" t="str">
        <f t="shared" si="411"/>
        <v>-</v>
      </c>
      <c r="AK664" s="1" t="str">
        <f t="shared" si="412"/>
        <v>-</v>
      </c>
      <c r="AL664" s="1">
        <f t="shared" si="413"/>
        <v>2.3071316281983574</v>
      </c>
      <c r="AM664" s="1" t="str">
        <f t="shared" si="414"/>
        <v>-</v>
      </c>
      <c r="AN664" s="1" t="str">
        <f t="shared" si="415"/>
        <v>-</v>
      </c>
      <c r="AO664" s="1" t="str">
        <f t="shared" si="416"/>
        <v>-</v>
      </c>
      <c r="AP664" s="1" t="str">
        <f t="shared" si="426"/>
        <v>-</v>
      </c>
      <c r="AQ664" s="1" t="str">
        <f t="shared" si="417"/>
        <v>-</v>
      </c>
      <c r="AR664" s="1" t="str">
        <f t="shared" si="418"/>
        <v>-</v>
      </c>
      <c r="AS664" s="1" t="str">
        <f t="shared" si="419"/>
        <v>-</v>
      </c>
      <c r="AT664" s="1" t="str">
        <f t="shared" si="420"/>
        <v>-</v>
      </c>
      <c r="AU664" s="1" t="str">
        <f t="shared" si="421"/>
        <v>-</v>
      </c>
      <c r="AV664" s="1" t="str">
        <f t="shared" si="422"/>
        <v>-</v>
      </c>
      <c r="AW664" s="5">
        <f t="shared" si="427"/>
        <v>2</v>
      </c>
      <c r="AX664" s="1">
        <f t="shared" si="428"/>
        <v>2.071459925440724</v>
      </c>
    </row>
    <row r="665" spans="1:50" x14ac:dyDescent="0.2">
      <c r="A665" s="4">
        <v>663</v>
      </c>
      <c r="B665" s="21">
        <v>0.37487775541610002</v>
      </c>
      <c r="C665" s="21">
        <v>12.993</v>
      </c>
      <c r="D665" s="21">
        <v>59</v>
      </c>
      <c r="E665" s="21">
        <v>0</v>
      </c>
      <c r="F665" s="21">
        <v>41</v>
      </c>
      <c r="G665" s="21">
        <v>8.2684402626214002</v>
      </c>
      <c r="H665" s="21">
        <v>6</v>
      </c>
      <c r="I665" s="21">
        <v>1500</v>
      </c>
      <c r="J665" s="21">
        <v>0.15</v>
      </c>
      <c r="K665" s="21">
        <v>37.5</v>
      </c>
      <c r="L665" s="2">
        <f t="shared" si="390"/>
        <v>5</v>
      </c>
      <c r="M665" s="2">
        <f t="shared" si="391"/>
        <v>6</v>
      </c>
      <c r="N665" s="2">
        <f t="shared" si="392"/>
        <v>7</v>
      </c>
      <c r="O665" s="2">
        <f t="shared" si="393"/>
        <v>3</v>
      </c>
      <c r="P665" s="2">
        <f t="shared" si="394"/>
        <v>3</v>
      </c>
      <c r="Q665" s="2">
        <f t="shared" si="395"/>
        <v>5</v>
      </c>
      <c r="R665" s="2">
        <f t="shared" si="396"/>
        <v>4</v>
      </c>
      <c r="S665" s="2">
        <f t="shared" si="397"/>
        <v>5</v>
      </c>
      <c r="T665" s="2">
        <f t="shared" si="398"/>
        <v>5</v>
      </c>
      <c r="U665" s="2">
        <f t="shared" si="399"/>
        <v>5</v>
      </c>
      <c r="V665" s="10">
        <f t="shared" si="400"/>
        <v>0</v>
      </c>
      <c r="W665" s="2">
        <f t="shared" si="401"/>
        <v>0</v>
      </c>
      <c r="X665" s="2">
        <f t="shared" si="402"/>
        <v>0</v>
      </c>
      <c r="Y665" s="2">
        <f t="shared" si="403"/>
        <v>0</v>
      </c>
      <c r="Z665" s="2">
        <f t="shared" si="404"/>
        <v>0</v>
      </c>
      <c r="AA665" s="2">
        <f t="shared" si="405"/>
        <v>0</v>
      </c>
      <c r="AB665" s="2">
        <f t="shared" si="406"/>
        <v>0</v>
      </c>
      <c r="AC665" s="2">
        <f t="shared" si="423"/>
        <v>7</v>
      </c>
      <c r="AD665" s="5">
        <f t="shared" si="424"/>
        <v>3</v>
      </c>
      <c r="AE665">
        <f t="shared" si="425"/>
        <v>1</v>
      </c>
      <c r="AF665" s="1" t="str">
        <f t="shared" si="407"/>
        <v>-</v>
      </c>
      <c r="AG665" s="1" t="str">
        <f t="shared" si="408"/>
        <v>-</v>
      </c>
      <c r="AH665" s="1">
        <f t="shared" si="409"/>
        <v>1.6907693038919511</v>
      </c>
      <c r="AI665" s="1" t="str">
        <f t="shared" si="410"/>
        <v>-</v>
      </c>
      <c r="AJ665" s="1" t="str">
        <f t="shared" si="411"/>
        <v>-</v>
      </c>
      <c r="AK665" s="1" t="str">
        <f t="shared" si="412"/>
        <v>-</v>
      </c>
      <c r="AL665" s="1" t="str">
        <f t="shared" si="413"/>
        <v>-</v>
      </c>
      <c r="AM665" s="1" t="str">
        <f t="shared" si="414"/>
        <v>-</v>
      </c>
      <c r="AN665" s="1" t="str">
        <f t="shared" si="415"/>
        <v>-</v>
      </c>
      <c r="AO665" s="1" t="str">
        <f t="shared" si="416"/>
        <v>-</v>
      </c>
      <c r="AP665" s="1" t="str">
        <f t="shared" si="426"/>
        <v>-</v>
      </c>
      <c r="AQ665" s="1" t="str">
        <f t="shared" si="417"/>
        <v>-</v>
      </c>
      <c r="AR665" s="1" t="str">
        <f t="shared" si="418"/>
        <v>-</v>
      </c>
      <c r="AS665" s="1" t="str">
        <f t="shared" si="419"/>
        <v>-</v>
      </c>
      <c r="AT665" s="1" t="str">
        <f t="shared" si="420"/>
        <v>-</v>
      </c>
      <c r="AU665" s="1" t="str">
        <f t="shared" si="421"/>
        <v>-</v>
      </c>
      <c r="AV665" s="1" t="str">
        <f t="shared" si="422"/>
        <v>-</v>
      </c>
      <c r="AW665" s="5">
        <f t="shared" si="427"/>
        <v>3</v>
      </c>
      <c r="AX665" s="1">
        <f t="shared" si="428"/>
        <v>1.6907693038919511</v>
      </c>
    </row>
    <row r="666" spans="1:50" x14ac:dyDescent="0.2">
      <c r="A666" s="4">
        <v>664</v>
      </c>
      <c r="B666" s="21">
        <v>0.42613011666019102</v>
      </c>
      <c r="C666" s="21">
        <v>14.523</v>
      </c>
      <c r="D666" s="21">
        <v>69</v>
      </c>
      <c r="E666" s="21">
        <v>2</v>
      </c>
      <c r="F666" s="21">
        <v>29</v>
      </c>
      <c r="G666" s="21">
        <v>11.618075956284301</v>
      </c>
      <c r="H666" s="21">
        <v>7</v>
      </c>
      <c r="I666" s="21">
        <v>1500</v>
      </c>
      <c r="J666" s="21">
        <v>0.15</v>
      </c>
      <c r="K666" s="21">
        <v>37.5</v>
      </c>
      <c r="L666" s="2">
        <f t="shared" si="390"/>
        <v>3</v>
      </c>
      <c r="M666" s="2">
        <f t="shared" si="391"/>
        <v>7</v>
      </c>
      <c r="N666" s="2">
        <f t="shared" si="392"/>
        <v>6</v>
      </c>
      <c r="O666" s="2">
        <f t="shared" si="393"/>
        <v>4</v>
      </c>
      <c r="P666" s="2">
        <f t="shared" si="394"/>
        <v>4</v>
      </c>
      <c r="Q666" s="2">
        <f t="shared" si="395"/>
        <v>2</v>
      </c>
      <c r="R666" s="2">
        <f t="shared" si="396"/>
        <v>6</v>
      </c>
      <c r="S666" s="2">
        <f t="shared" si="397"/>
        <v>3</v>
      </c>
      <c r="T666" s="2">
        <f t="shared" si="398"/>
        <v>3</v>
      </c>
      <c r="U666" s="2">
        <f t="shared" si="399"/>
        <v>3</v>
      </c>
      <c r="V666" s="10">
        <f t="shared" si="400"/>
        <v>0</v>
      </c>
      <c r="W666" s="2">
        <f t="shared" si="401"/>
        <v>0</v>
      </c>
      <c r="X666" s="2">
        <f t="shared" si="402"/>
        <v>0</v>
      </c>
      <c r="Y666" s="2">
        <f t="shared" si="403"/>
        <v>0</v>
      </c>
      <c r="Z666" s="2">
        <f t="shared" si="404"/>
        <v>0</v>
      </c>
      <c r="AA666" s="2">
        <f t="shared" si="405"/>
        <v>0</v>
      </c>
      <c r="AB666" s="2">
        <f t="shared" si="406"/>
        <v>0</v>
      </c>
      <c r="AC666" s="2">
        <f t="shared" si="423"/>
        <v>7</v>
      </c>
      <c r="AD666" s="5">
        <f t="shared" si="424"/>
        <v>2</v>
      </c>
      <c r="AE666">
        <f t="shared" si="425"/>
        <v>1</v>
      </c>
      <c r="AF666" s="1" t="str">
        <f t="shared" si="407"/>
        <v>-</v>
      </c>
      <c r="AG666" s="1">
        <f t="shared" si="408"/>
        <v>1.9379997223957246</v>
      </c>
      <c r="AH666" s="1" t="str">
        <f t="shared" si="409"/>
        <v>-</v>
      </c>
      <c r="AI666" s="1" t="str">
        <f t="shared" si="410"/>
        <v>-</v>
      </c>
      <c r="AJ666" s="1" t="str">
        <f t="shared" si="411"/>
        <v>-</v>
      </c>
      <c r="AK666" s="1" t="str">
        <f t="shared" si="412"/>
        <v>-</v>
      </c>
      <c r="AL666" s="1" t="str">
        <f t="shared" si="413"/>
        <v>-</v>
      </c>
      <c r="AM666" s="1" t="str">
        <f t="shared" si="414"/>
        <v>-</v>
      </c>
      <c r="AN666" s="1" t="str">
        <f t="shared" si="415"/>
        <v>-</v>
      </c>
      <c r="AO666" s="1" t="str">
        <f t="shared" si="416"/>
        <v>-</v>
      </c>
      <c r="AP666" s="1" t="str">
        <f t="shared" si="426"/>
        <v>-</v>
      </c>
      <c r="AQ666" s="1" t="str">
        <f t="shared" si="417"/>
        <v>-</v>
      </c>
      <c r="AR666" s="1" t="str">
        <f t="shared" si="418"/>
        <v>-</v>
      </c>
      <c r="AS666" s="1" t="str">
        <f t="shared" si="419"/>
        <v>-</v>
      </c>
      <c r="AT666" s="1" t="str">
        <f t="shared" si="420"/>
        <v>-</v>
      </c>
      <c r="AU666" s="1" t="str">
        <f t="shared" si="421"/>
        <v>-</v>
      </c>
      <c r="AV666" s="1" t="str">
        <f t="shared" si="422"/>
        <v>-</v>
      </c>
      <c r="AW666" s="5">
        <f t="shared" si="427"/>
        <v>2</v>
      </c>
      <c r="AX666" s="1">
        <f t="shared" si="428"/>
        <v>1.9379997223957246</v>
      </c>
    </row>
    <row r="667" spans="1:50" x14ac:dyDescent="0.2">
      <c r="A667" s="4">
        <v>665</v>
      </c>
      <c r="B667" s="21">
        <v>0.34741197872951302</v>
      </c>
      <c r="C667" s="21">
        <v>16.696999999999999</v>
      </c>
      <c r="D667" s="21">
        <v>76</v>
      </c>
      <c r="E667" s="21">
        <v>0</v>
      </c>
      <c r="F667" s="21">
        <v>24</v>
      </c>
      <c r="G667" s="21">
        <v>7.51379707838674</v>
      </c>
      <c r="H667" s="21">
        <v>6</v>
      </c>
      <c r="I667" s="21">
        <v>1500</v>
      </c>
      <c r="J667" s="21">
        <v>0.15</v>
      </c>
      <c r="K667" s="21">
        <v>37.5</v>
      </c>
      <c r="L667" s="2">
        <f t="shared" si="390"/>
        <v>4</v>
      </c>
      <c r="M667" s="2">
        <f t="shared" si="391"/>
        <v>5</v>
      </c>
      <c r="N667" s="2">
        <f t="shared" si="392"/>
        <v>7</v>
      </c>
      <c r="O667" s="2">
        <f t="shared" si="393"/>
        <v>3</v>
      </c>
      <c r="P667" s="2">
        <f t="shared" si="394"/>
        <v>4</v>
      </c>
      <c r="Q667" s="2">
        <f t="shared" si="395"/>
        <v>4</v>
      </c>
      <c r="R667" s="2">
        <f t="shared" si="396"/>
        <v>6</v>
      </c>
      <c r="S667" s="2">
        <f t="shared" si="397"/>
        <v>5</v>
      </c>
      <c r="T667" s="2">
        <f t="shared" si="398"/>
        <v>5</v>
      </c>
      <c r="U667" s="2">
        <f t="shared" si="399"/>
        <v>4</v>
      </c>
      <c r="V667" s="10">
        <f t="shared" si="400"/>
        <v>0</v>
      </c>
      <c r="W667" s="2">
        <f t="shared" si="401"/>
        <v>0</v>
      </c>
      <c r="X667" s="2">
        <f t="shared" si="402"/>
        <v>0</v>
      </c>
      <c r="Y667" s="2">
        <f t="shared" si="403"/>
        <v>0</v>
      </c>
      <c r="Z667" s="2">
        <f t="shared" si="404"/>
        <v>0</v>
      </c>
      <c r="AA667" s="2">
        <f t="shared" si="405"/>
        <v>0</v>
      </c>
      <c r="AB667" s="2">
        <f t="shared" si="406"/>
        <v>0</v>
      </c>
      <c r="AC667" s="2">
        <f t="shared" si="423"/>
        <v>7</v>
      </c>
      <c r="AD667" s="5">
        <f t="shared" si="424"/>
        <v>3</v>
      </c>
      <c r="AE667">
        <f t="shared" si="425"/>
        <v>1</v>
      </c>
      <c r="AF667" s="1" t="str">
        <f t="shared" si="407"/>
        <v>-</v>
      </c>
      <c r="AG667" s="1" t="str">
        <f t="shared" si="408"/>
        <v>-</v>
      </c>
      <c r="AH667" s="1">
        <f t="shared" si="409"/>
        <v>1.6982404159965911</v>
      </c>
      <c r="AI667" s="1" t="str">
        <f t="shared" si="410"/>
        <v>-</v>
      </c>
      <c r="AJ667" s="1" t="str">
        <f t="shared" si="411"/>
        <v>-</v>
      </c>
      <c r="AK667" s="1" t="str">
        <f t="shared" si="412"/>
        <v>-</v>
      </c>
      <c r="AL667" s="1" t="str">
        <f t="shared" si="413"/>
        <v>-</v>
      </c>
      <c r="AM667" s="1" t="str">
        <f t="shared" si="414"/>
        <v>-</v>
      </c>
      <c r="AN667" s="1" t="str">
        <f t="shared" si="415"/>
        <v>-</v>
      </c>
      <c r="AO667" s="1" t="str">
        <f t="shared" si="416"/>
        <v>-</v>
      </c>
      <c r="AP667" s="1" t="str">
        <f t="shared" si="426"/>
        <v>-</v>
      </c>
      <c r="AQ667" s="1" t="str">
        <f t="shared" si="417"/>
        <v>-</v>
      </c>
      <c r="AR667" s="1" t="str">
        <f t="shared" si="418"/>
        <v>-</v>
      </c>
      <c r="AS667" s="1" t="str">
        <f t="shared" si="419"/>
        <v>-</v>
      </c>
      <c r="AT667" s="1" t="str">
        <f t="shared" si="420"/>
        <v>-</v>
      </c>
      <c r="AU667" s="1" t="str">
        <f t="shared" si="421"/>
        <v>-</v>
      </c>
      <c r="AV667" s="1" t="str">
        <f t="shared" si="422"/>
        <v>-</v>
      </c>
      <c r="AW667" s="5">
        <f t="shared" si="427"/>
        <v>3</v>
      </c>
      <c r="AX667" s="1">
        <f t="shared" si="428"/>
        <v>1.6982404159965911</v>
      </c>
    </row>
    <row r="668" spans="1:50" x14ac:dyDescent="0.2">
      <c r="A668" s="4">
        <v>666</v>
      </c>
      <c r="B668" s="21">
        <v>0.29809961716725902</v>
      </c>
      <c r="C668" s="21">
        <v>1.448</v>
      </c>
      <c r="D668" s="21">
        <v>69</v>
      </c>
      <c r="E668" s="21">
        <v>30</v>
      </c>
      <c r="F668" s="21">
        <v>1</v>
      </c>
      <c r="G668" s="21">
        <v>13.6342926288564</v>
      </c>
      <c r="H668" s="21">
        <v>7</v>
      </c>
      <c r="I668" s="21">
        <v>1500</v>
      </c>
      <c r="J668" s="21">
        <v>0.15</v>
      </c>
      <c r="K668" s="21">
        <v>37.5</v>
      </c>
      <c r="L668" s="2">
        <f t="shared" si="390"/>
        <v>4</v>
      </c>
      <c r="M668" s="2">
        <f t="shared" si="391"/>
        <v>9</v>
      </c>
      <c r="N668" s="2">
        <f t="shared" si="392"/>
        <v>8</v>
      </c>
      <c r="O668" s="2">
        <f t="shared" si="393"/>
        <v>5</v>
      </c>
      <c r="P668" s="2">
        <f t="shared" si="394"/>
        <v>4</v>
      </c>
      <c r="Q668" s="2">
        <f t="shared" si="395"/>
        <v>3</v>
      </c>
      <c r="R668" s="2">
        <f t="shared" si="396"/>
        <v>6</v>
      </c>
      <c r="S668" s="2">
        <f t="shared" si="397"/>
        <v>2</v>
      </c>
      <c r="T668" s="2">
        <f t="shared" si="398"/>
        <v>2</v>
      </c>
      <c r="U668" s="2">
        <f t="shared" si="399"/>
        <v>4</v>
      </c>
      <c r="V668" s="10">
        <f t="shared" si="400"/>
        <v>0</v>
      </c>
      <c r="W668" s="2">
        <f t="shared" si="401"/>
        <v>0</v>
      </c>
      <c r="X668" s="2">
        <f t="shared" si="402"/>
        <v>0</v>
      </c>
      <c r="Y668" s="2">
        <f t="shared" si="403"/>
        <v>0</v>
      </c>
      <c r="Z668" s="2">
        <f t="shared" si="404"/>
        <v>0</v>
      </c>
      <c r="AA668" s="2">
        <f t="shared" si="405"/>
        <v>0</v>
      </c>
      <c r="AB668" s="2">
        <f t="shared" si="406"/>
        <v>0</v>
      </c>
      <c r="AC668" s="2">
        <f t="shared" si="423"/>
        <v>9</v>
      </c>
      <c r="AD668" s="5">
        <f t="shared" si="424"/>
        <v>2</v>
      </c>
      <c r="AE668">
        <f t="shared" si="425"/>
        <v>1</v>
      </c>
      <c r="AF668" s="1" t="str">
        <f t="shared" si="407"/>
        <v>-</v>
      </c>
      <c r="AG668" s="1">
        <f t="shared" si="408"/>
        <v>1.7803828018785732</v>
      </c>
      <c r="AH668" s="1" t="str">
        <f t="shared" si="409"/>
        <v>-</v>
      </c>
      <c r="AI668" s="1" t="str">
        <f t="shared" si="410"/>
        <v>-</v>
      </c>
      <c r="AJ668" s="1" t="str">
        <f t="shared" si="411"/>
        <v>-</v>
      </c>
      <c r="AK668" s="1" t="str">
        <f t="shared" si="412"/>
        <v>-</v>
      </c>
      <c r="AL668" s="1" t="str">
        <f t="shared" si="413"/>
        <v>-</v>
      </c>
      <c r="AM668" s="1" t="str">
        <f t="shared" si="414"/>
        <v>-</v>
      </c>
      <c r="AN668" s="1" t="str">
        <f t="shared" si="415"/>
        <v>-</v>
      </c>
      <c r="AO668" s="1" t="str">
        <f t="shared" si="416"/>
        <v>-</v>
      </c>
      <c r="AP668" s="1" t="str">
        <f t="shared" si="426"/>
        <v>-</v>
      </c>
      <c r="AQ668" s="1" t="str">
        <f t="shared" si="417"/>
        <v>-</v>
      </c>
      <c r="AR668" s="1" t="str">
        <f t="shared" si="418"/>
        <v>-</v>
      </c>
      <c r="AS668" s="1" t="str">
        <f t="shared" si="419"/>
        <v>-</v>
      </c>
      <c r="AT668" s="1" t="str">
        <f t="shared" si="420"/>
        <v>-</v>
      </c>
      <c r="AU668" s="1" t="str">
        <f t="shared" si="421"/>
        <v>-</v>
      </c>
      <c r="AV668" s="1" t="str">
        <f t="shared" si="422"/>
        <v>-</v>
      </c>
      <c r="AW668" s="5">
        <f t="shared" si="427"/>
        <v>2</v>
      </c>
      <c r="AX668" s="1">
        <f t="shared" si="428"/>
        <v>1.7803828018785732</v>
      </c>
    </row>
    <row r="669" spans="1:50" x14ac:dyDescent="0.2">
      <c r="A669" s="4">
        <v>667</v>
      </c>
      <c r="B669" s="21">
        <v>0</v>
      </c>
      <c r="C669" s="21">
        <v>0.99199999999999999</v>
      </c>
      <c r="D669" s="21">
        <v>100</v>
      </c>
      <c r="E669" s="21">
        <v>0</v>
      </c>
      <c r="F669" s="21">
        <v>0</v>
      </c>
      <c r="G669" s="21">
        <v>14.8737728330824</v>
      </c>
      <c r="H669" s="21">
        <v>7</v>
      </c>
      <c r="I669" s="21">
        <v>1500</v>
      </c>
      <c r="J669" s="21">
        <v>0.15</v>
      </c>
      <c r="K669" s="21">
        <v>37.5</v>
      </c>
      <c r="L669" s="2">
        <f t="shared" si="390"/>
        <v>3</v>
      </c>
      <c r="M669" s="2">
        <f t="shared" si="391"/>
        <v>7</v>
      </c>
      <c r="N669" s="2">
        <f t="shared" si="392"/>
        <v>5</v>
      </c>
      <c r="O669" s="2">
        <f t="shared" si="393"/>
        <v>5</v>
      </c>
      <c r="P669" s="2">
        <f t="shared" si="394"/>
        <v>3</v>
      </c>
      <c r="Q669" s="2">
        <f t="shared" si="395"/>
        <v>2</v>
      </c>
      <c r="R669" s="2">
        <f t="shared" si="396"/>
        <v>4</v>
      </c>
      <c r="S669" s="2">
        <f t="shared" si="397"/>
        <v>3</v>
      </c>
      <c r="T669" s="2">
        <f t="shared" si="398"/>
        <v>3</v>
      </c>
      <c r="U669" s="2">
        <f t="shared" si="399"/>
        <v>3</v>
      </c>
      <c r="V669" s="10">
        <f t="shared" si="400"/>
        <v>0</v>
      </c>
      <c r="W669" s="2">
        <f t="shared" si="401"/>
        <v>0</v>
      </c>
      <c r="X669" s="2">
        <f t="shared" si="402"/>
        <v>0</v>
      </c>
      <c r="Y669" s="2">
        <f t="shared" si="403"/>
        <v>0</v>
      </c>
      <c r="Z669" s="2">
        <f t="shared" si="404"/>
        <v>0</v>
      </c>
      <c r="AA669" s="2">
        <f t="shared" si="405"/>
        <v>0</v>
      </c>
      <c r="AB669" s="2">
        <f t="shared" si="406"/>
        <v>0</v>
      </c>
      <c r="AC669" s="2">
        <f t="shared" si="423"/>
        <v>7</v>
      </c>
      <c r="AD669" s="5">
        <f t="shared" si="424"/>
        <v>2</v>
      </c>
      <c r="AE669">
        <f t="shared" si="425"/>
        <v>1</v>
      </c>
      <c r="AF669" s="1" t="str">
        <f t="shared" si="407"/>
        <v>-</v>
      </c>
      <c r="AG669" s="1">
        <f t="shared" si="408"/>
        <v>1.1085203485917583</v>
      </c>
      <c r="AH669" s="1" t="str">
        <f t="shared" si="409"/>
        <v>-</v>
      </c>
      <c r="AI669" s="1" t="str">
        <f t="shared" si="410"/>
        <v>-</v>
      </c>
      <c r="AJ669" s="1" t="str">
        <f t="shared" si="411"/>
        <v>-</v>
      </c>
      <c r="AK669" s="1" t="str">
        <f t="shared" si="412"/>
        <v>-</v>
      </c>
      <c r="AL669" s="1" t="str">
        <f t="shared" si="413"/>
        <v>-</v>
      </c>
      <c r="AM669" s="1" t="str">
        <f t="shared" si="414"/>
        <v>-</v>
      </c>
      <c r="AN669" s="1" t="str">
        <f t="shared" si="415"/>
        <v>-</v>
      </c>
      <c r="AO669" s="1" t="str">
        <f t="shared" si="416"/>
        <v>-</v>
      </c>
      <c r="AP669" s="1" t="str">
        <f t="shared" si="426"/>
        <v>-</v>
      </c>
      <c r="AQ669" s="1" t="str">
        <f t="shared" si="417"/>
        <v>-</v>
      </c>
      <c r="AR669" s="1" t="str">
        <f t="shared" si="418"/>
        <v>-</v>
      </c>
      <c r="AS669" s="1" t="str">
        <f t="shared" si="419"/>
        <v>-</v>
      </c>
      <c r="AT669" s="1" t="str">
        <f t="shared" si="420"/>
        <v>-</v>
      </c>
      <c r="AU669" s="1" t="str">
        <f t="shared" si="421"/>
        <v>-</v>
      </c>
      <c r="AV669" s="1" t="str">
        <f t="shared" si="422"/>
        <v>-</v>
      </c>
      <c r="AW669" s="5">
        <f t="shared" si="427"/>
        <v>2</v>
      </c>
      <c r="AX669" s="1">
        <f t="shared" si="428"/>
        <v>1.1085203485917583</v>
      </c>
    </row>
    <row r="670" spans="1:50" x14ac:dyDescent="0.2">
      <c r="A670" s="4">
        <v>668</v>
      </c>
      <c r="B670" s="21">
        <v>0.623803225565431</v>
      </c>
      <c r="C670" s="21">
        <v>21.056000000000001</v>
      </c>
      <c r="D670" s="21">
        <v>11</v>
      </c>
      <c r="E670" s="21">
        <v>75</v>
      </c>
      <c r="F670" s="21">
        <v>14</v>
      </c>
      <c r="G670" s="21">
        <v>4.2111389583276901</v>
      </c>
      <c r="H670" s="21">
        <v>6</v>
      </c>
      <c r="I670" s="21">
        <v>1500</v>
      </c>
      <c r="J670" s="21">
        <v>0.15</v>
      </c>
      <c r="K670" s="21">
        <v>37.5</v>
      </c>
      <c r="L670" s="2">
        <f t="shared" si="390"/>
        <v>3</v>
      </c>
      <c r="M670" s="2">
        <f t="shared" si="391"/>
        <v>5</v>
      </c>
      <c r="N670" s="2">
        <f t="shared" si="392"/>
        <v>6</v>
      </c>
      <c r="O670" s="2">
        <f t="shared" si="393"/>
        <v>4</v>
      </c>
      <c r="P670" s="2">
        <f t="shared" si="394"/>
        <v>4</v>
      </c>
      <c r="Q670" s="2">
        <f t="shared" si="395"/>
        <v>5</v>
      </c>
      <c r="R670" s="2">
        <f t="shared" si="396"/>
        <v>3</v>
      </c>
      <c r="S670" s="2">
        <f t="shared" si="397"/>
        <v>5</v>
      </c>
      <c r="T670" s="2">
        <f t="shared" si="398"/>
        <v>5</v>
      </c>
      <c r="U670" s="2">
        <f t="shared" si="399"/>
        <v>4</v>
      </c>
      <c r="V670" s="10">
        <f t="shared" si="400"/>
        <v>0</v>
      </c>
      <c r="W670" s="2">
        <f t="shared" si="401"/>
        <v>0</v>
      </c>
      <c r="X670" s="2">
        <f t="shared" si="402"/>
        <v>0</v>
      </c>
      <c r="Y670" s="2">
        <f t="shared" si="403"/>
        <v>0</v>
      </c>
      <c r="Z670" s="2">
        <f t="shared" si="404"/>
        <v>0</v>
      </c>
      <c r="AA670" s="2">
        <f t="shared" si="405"/>
        <v>0</v>
      </c>
      <c r="AB670" s="2">
        <f t="shared" si="406"/>
        <v>0</v>
      </c>
      <c r="AC670" s="2">
        <f t="shared" si="423"/>
        <v>6</v>
      </c>
      <c r="AD670" s="5">
        <f t="shared" si="424"/>
        <v>3</v>
      </c>
      <c r="AE670">
        <f t="shared" si="425"/>
        <v>1</v>
      </c>
      <c r="AF670" s="1" t="str">
        <f t="shared" si="407"/>
        <v>-</v>
      </c>
      <c r="AG670" s="1" t="str">
        <f t="shared" si="408"/>
        <v>-</v>
      </c>
      <c r="AH670" s="1">
        <f t="shared" si="409"/>
        <v>2.0474395596937294</v>
      </c>
      <c r="AI670" s="1" t="str">
        <f t="shared" si="410"/>
        <v>-</v>
      </c>
      <c r="AJ670" s="1" t="str">
        <f t="shared" si="411"/>
        <v>-</v>
      </c>
      <c r="AK670" s="1" t="str">
        <f t="shared" si="412"/>
        <v>-</v>
      </c>
      <c r="AL670" s="1" t="str">
        <f t="shared" si="413"/>
        <v>-</v>
      </c>
      <c r="AM670" s="1" t="str">
        <f t="shared" si="414"/>
        <v>-</v>
      </c>
      <c r="AN670" s="1" t="str">
        <f t="shared" si="415"/>
        <v>-</v>
      </c>
      <c r="AO670" s="1" t="str">
        <f t="shared" si="416"/>
        <v>-</v>
      </c>
      <c r="AP670" s="1" t="str">
        <f t="shared" si="426"/>
        <v>-</v>
      </c>
      <c r="AQ670" s="1" t="str">
        <f t="shared" si="417"/>
        <v>-</v>
      </c>
      <c r="AR670" s="1" t="str">
        <f t="shared" si="418"/>
        <v>-</v>
      </c>
      <c r="AS670" s="1" t="str">
        <f t="shared" si="419"/>
        <v>-</v>
      </c>
      <c r="AT670" s="1" t="str">
        <f t="shared" si="420"/>
        <v>-</v>
      </c>
      <c r="AU670" s="1" t="str">
        <f t="shared" si="421"/>
        <v>-</v>
      </c>
      <c r="AV670" s="1" t="str">
        <f t="shared" si="422"/>
        <v>-</v>
      </c>
      <c r="AW670" s="5">
        <f t="shared" si="427"/>
        <v>3</v>
      </c>
      <c r="AX670" s="1">
        <f t="shared" si="428"/>
        <v>2.0474395596937294</v>
      </c>
    </row>
    <row r="671" spans="1:50" x14ac:dyDescent="0.2">
      <c r="A671" s="4">
        <v>669</v>
      </c>
      <c r="B671" s="21">
        <v>0.39557449018923202</v>
      </c>
      <c r="C671" s="21">
        <v>8.2680000000000007</v>
      </c>
      <c r="D671" s="21">
        <v>88</v>
      </c>
      <c r="E671" s="21">
        <v>10</v>
      </c>
      <c r="F671" s="21">
        <v>2</v>
      </c>
      <c r="G671" s="21">
        <v>14.5220829968908</v>
      </c>
      <c r="H671" s="21">
        <v>7</v>
      </c>
      <c r="I671" s="21">
        <v>1500</v>
      </c>
      <c r="J671" s="21">
        <v>0.15</v>
      </c>
      <c r="K671" s="21">
        <v>37.5</v>
      </c>
      <c r="L671" s="2">
        <f t="shared" si="390"/>
        <v>5</v>
      </c>
      <c r="M671" s="2">
        <f t="shared" si="391"/>
        <v>7</v>
      </c>
      <c r="N671" s="2">
        <f t="shared" si="392"/>
        <v>5</v>
      </c>
      <c r="O671" s="2">
        <f t="shared" si="393"/>
        <v>4</v>
      </c>
      <c r="P671" s="2">
        <f t="shared" si="394"/>
        <v>3</v>
      </c>
      <c r="Q671" s="2">
        <f t="shared" si="395"/>
        <v>2</v>
      </c>
      <c r="R671" s="2">
        <f t="shared" si="396"/>
        <v>6</v>
      </c>
      <c r="S671" s="2">
        <f t="shared" si="397"/>
        <v>3</v>
      </c>
      <c r="T671" s="2">
        <f t="shared" si="398"/>
        <v>3</v>
      </c>
      <c r="U671" s="2">
        <f t="shared" si="399"/>
        <v>3</v>
      </c>
      <c r="V671" s="10">
        <f t="shared" si="400"/>
        <v>0</v>
      </c>
      <c r="W671" s="2">
        <f t="shared" si="401"/>
        <v>0</v>
      </c>
      <c r="X671" s="2">
        <f t="shared" si="402"/>
        <v>0</v>
      </c>
      <c r="Y671" s="2">
        <f t="shared" si="403"/>
        <v>0</v>
      </c>
      <c r="Z671" s="2">
        <f t="shared" si="404"/>
        <v>0</v>
      </c>
      <c r="AA671" s="2">
        <f t="shared" si="405"/>
        <v>0</v>
      </c>
      <c r="AB671" s="2">
        <f t="shared" si="406"/>
        <v>0</v>
      </c>
      <c r="AC671" s="2">
        <f t="shared" si="423"/>
        <v>7</v>
      </c>
      <c r="AD671" s="5">
        <f t="shared" si="424"/>
        <v>2</v>
      </c>
      <c r="AE671">
        <f t="shared" si="425"/>
        <v>1</v>
      </c>
      <c r="AF671" s="1" t="str">
        <f t="shared" si="407"/>
        <v>-</v>
      </c>
      <c r="AG671" s="1">
        <f t="shared" si="408"/>
        <v>1.9045248493330276</v>
      </c>
      <c r="AH671" s="1" t="str">
        <f t="shared" si="409"/>
        <v>-</v>
      </c>
      <c r="AI671" s="1" t="str">
        <f t="shared" si="410"/>
        <v>-</v>
      </c>
      <c r="AJ671" s="1" t="str">
        <f t="shared" si="411"/>
        <v>-</v>
      </c>
      <c r="AK671" s="1" t="str">
        <f t="shared" si="412"/>
        <v>-</v>
      </c>
      <c r="AL671" s="1" t="str">
        <f t="shared" si="413"/>
        <v>-</v>
      </c>
      <c r="AM671" s="1" t="str">
        <f t="shared" si="414"/>
        <v>-</v>
      </c>
      <c r="AN671" s="1" t="str">
        <f t="shared" si="415"/>
        <v>-</v>
      </c>
      <c r="AO671" s="1" t="str">
        <f t="shared" si="416"/>
        <v>-</v>
      </c>
      <c r="AP671" s="1" t="str">
        <f t="shared" si="426"/>
        <v>-</v>
      </c>
      <c r="AQ671" s="1" t="str">
        <f t="shared" si="417"/>
        <v>-</v>
      </c>
      <c r="AR671" s="1" t="str">
        <f t="shared" si="418"/>
        <v>-</v>
      </c>
      <c r="AS671" s="1" t="str">
        <f t="shared" si="419"/>
        <v>-</v>
      </c>
      <c r="AT671" s="1" t="str">
        <f t="shared" si="420"/>
        <v>-</v>
      </c>
      <c r="AU671" s="1" t="str">
        <f t="shared" si="421"/>
        <v>-</v>
      </c>
      <c r="AV671" s="1" t="str">
        <f t="shared" si="422"/>
        <v>-</v>
      </c>
      <c r="AW671" s="5">
        <f t="shared" si="427"/>
        <v>2</v>
      </c>
      <c r="AX671" s="1">
        <f t="shared" si="428"/>
        <v>1.9045248493330276</v>
      </c>
    </row>
    <row r="672" spans="1:50" x14ac:dyDescent="0.2">
      <c r="A672" s="4">
        <v>670</v>
      </c>
      <c r="B672" s="21">
        <v>0.15188722276877301</v>
      </c>
      <c r="C672" s="21">
        <v>2.0939999999999999</v>
      </c>
      <c r="D672" s="21">
        <v>90</v>
      </c>
      <c r="E672" s="21">
        <v>6</v>
      </c>
      <c r="F672" s="21">
        <v>4</v>
      </c>
      <c r="G672" s="21">
        <v>12.133100337913501</v>
      </c>
      <c r="H672" s="21">
        <v>7</v>
      </c>
      <c r="I672" s="21">
        <v>1500</v>
      </c>
      <c r="J672" s="21">
        <v>0.15</v>
      </c>
      <c r="K672" s="21">
        <v>37.5</v>
      </c>
      <c r="L672" s="2">
        <f t="shared" si="390"/>
        <v>4</v>
      </c>
      <c r="M672" s="2">
        <f t="shared" si="391"/>
        <v>6</v>
      </c>
      <c r="N672" s="2">
        <f t="shared" si="392"/>
        <v>4</v>
      </c>
      <c r="O672" s="2">
        <f t="shared" si="393"/>
        <v>4</v>
      </c>
      <c r="P672" s="2">
        <f t="shared" si="394"/>
        <v>3</v>
      </c>
      <c r="Q672" s="2">
        <f t="shared" si="395"/>
        <v>2</v>
      </c>
      <c r="R672" s="2">
        <f t="shared" si="396"/>
        <v>5</v>
      </c>
      <c r="S672" s="2">
        <f t="shared" si="397"/>
        <v>3</v>
      </c>
      <c r="T672" s="2">
        <f t="shared" si="398"/>
        <v>3</v>
      </c>
      <c r="U672" s="2">
        <f t="shared" si="399"/>
        <v>3</v>
      </c>
      <c r="V672" s="10">
        <f t="shared" si="400"/>
        <v>0</v>
      </c>
      <c r="W672" s="2">
        <f t="shared" si="401"/>
        <v>0</v>
      </c>
      <c r="X672" s="2">
        <f t="shared" si="402"/>
        <v>0</v>
      </c>
      <c r="Y672" s="2">
        <f t="shared" si="403"/>
        <v>0</v>
      </c>
      <c r="Z672" s="2">
        <f t="shared" si="404"/>
        <v>0</v>
      </c>
      <c r="AA672" s="2">
        <f t="shared" si="405"/>
        <v>0</v>
      </c>
      <c r="AB672" s="2">
        <f t="shared" si="406"/>
        <v>0</v>
      </c>
      <c r="AC672" s="2">
        <f t="shared" si="423"/>
        <v>6</v>
      </c>
      <c r="AD672" s="5">
        <f t="shared" si="424"/>
        <v>2</v>
      </c>
      <c r="AE672">
        <f t="shared" si="425"/>
        <v>1</v>
      </c>
      <c r="AF672" s="1" t="str">
        <f t="shared" si="407"/>
        <v>-</v>
      </c>
      <c r="AG672" s="1">
        <f t="shared" si="408"/>
        <v>2.6523467596042836</v>
      </c>
      <c r="AH672" s="1" t="str">
        <f t="shared" si="409"/>
        <v>-</v>
      </c>
      <c r="AI672" s="1" t="str">
        <f t="shared" si="410"/>
        <v>-</v>
      </c>
      <c r="AJ672" s="1" t="str">
        <f t="shared" si="411"/>
        <v>-</v>
      </c>
      <c r="AK672" s="1" t="str">
        <f t="shared" si="412"/>
        <v>-</v>
      </c>
      <c r="AL672" s="1" t="str">
        <f t="shared" si="413"/>
        <v>-</v>
      </c>
      <c r="AM672" s="1" t="str">
        <f t="shared" si="414"/>
        <v>-</v>
      </c>
      <c r="AN672" s="1" t="str">
        <f t="shared" si="415"/>
        <v>-</v>
      </c>
      <c r="AO672" s="1" t="str">
        <f t="shared" si="416"/>
        <v>-</v>
      </c>
      <c r="AP672" s="1" t="str">
        <f t="shared" si="426"/>
        <v>-</v>
      </c>
      <c r="AQ672" s="1" t="str">
        <f t="shared" si="417"/>
        <v>-</v>
      </c>
      <c r="AR672" s="1" t="str">
        <f t="shared" si="418"/>
        <v>-</v>
      </c>
      <c r="AS672" s="1" t="str">
        <f t="shared" si="419"/>
        <v>-</v>
      </c>
      <c r="AT672" s="1" t="str">
        <f t="shared" si="420"/>
        <v>-</v>
      </c>
      <c r="AU672" s="1" t="str">
        <f t="shared" si="421"/>
        <v>-</v>
      </c>
      <c r="AV672" s="1" t="str">
        <f t="shared" si="422"/>
        <v>-</v>
      </c>
      <c r="AW672" s="5">
        <f t="shared" si="427"/>
        <v>2</v>
      </c>
      <c r="AX672" s="1">
        <f t="shared" si="428"/>
        <v>2.6523467596042836</v>
      </c>
    </row>
    <row r="673" spans="1:50" x14ac:dyDescent="0.2">
      <c r="A673" s="4">
        <v>671</v>
      </c>
      <c r="B673" s="21">
        <v>0.418771985788984</v>
      </c>
      <c r="C673" s="21">
        <v>0.52900000000000003</v>
      </c>
      <c r="D673" s="21">
        <v>57</v>
      </c>
      <c r="E673" s="21">
        <v>0</v>
      </c>
      <c r="F673" s="21">
        <v>43</v>
      </c>
      <c r="G673" s="21">
        <v>7.92899339508417</v>
      </c>
      <c r="H673" s="21">
        <v>6</v>
      </c>
      <c r="I673" s="21">
        <v>1500</v>
      </c>
      <c r="J673" s="21">
        <v>0.15</v>
      </c>
      <c r="K673" s="21">
        <v>37.5</v>
      </c>
      <c r="L673" s="2">
        <f t="shared" si="390"/>
        <v>3</v>
      </c>
      <c r="M673" s="2">
        <f t="shared" si="391"/>
        <v>6</v>
      </c>
      <c r="N673" s="2">
        <f t="shared" si="392"/>
        <v>7</v>
      </c>
      <c r="O673" s="2">
        <f t="shared" si="393"/>
        <v>3</v>
      </c>
      <c r="P673" s="2">
        <f t="shared" si="394"/>
        <v>4</v>
      </c>
      <c r="Q673" s="2">
        <f t="shared" si="395"/>
        <v>6</v>
      </c>
      <c r="R673" s="2">
        <f t="shared" si="396"/>
        <v>4</v>
      </c>
      <c r="S673" s="2">
        <f t="shared" si="397"/>
        <v>5</v>
      </c>
      <c r="T673" s="2">
        <f t="shared" si="398"/>
        <v>5</v>
      </c>
      <c r="U673" s="2">
        <f t="shared" si="399"/>
        <v>5</v>
      </c>
      <c r="V673" s="10">
        <f t="shared" si="400"/>
        <v>0</v>
      </c>
      <c r="W673" s="2">
        <f t="shared" si="401"/>
        <v>0</v>
      </c>
      <c r="X673" s="2">
        <f t="shared" si="402"/>
        <v>0</v>
      </c>
      <c r="Y673" s="2">
        <f t="shared" si="403"/>
        <v>0</v>
      </c>
      <c r="Z673" s="2">
        <f t="shared" si="404"/>
        <v>0</v>
      </c>
      <c r="AA673" s="2">
        <f t="shared" si="405"/>
        <v>0</v>
      </c>
      <c r="AB673" s="2">
        <f t="shared" si="406"/>
        <v>0</v>
      </c>
      <c r="AC673" s="2">
        <f t="shared" si="423"/>
        <v>7</v>
      </c>
      <c r="AD673" s="5">
        <f t="shared" si="424"/>
        <v>3</v>
      </c>
      <c r="AE673">
        <f t="shared" si="425"/>
        <v>1</v>
      </c>
      <c r="AF673" s="1" t="str">
        <f t="shared" si="407"/>
        <v>-</v>
      </c>
      <c r="AG673" s="1" t="str">
        <f t="shared" si="408"/>
        <v>-</v>
      </c>
      <c r="AH673" s="1">
        <f t="shared" si="409"/>
        <v>1.8104335616016816</v>
      </c>
      <c r="AI673" s="1" t="str">
        <f t="shared" si="410"/>
        <v>-</v>
      </c>
      <c r="AJ673" s="1" t="str">
        <f t="shared" si="411"/>
        <v>-</v>
      </c>
      <c r="AK673" s="1" t="str">
        <f t="shared" si="412"/>
        <v>-</v>
      </c>
      <c r="AL673" s="1" t="str">
        <f t="shared" si="413"/>
        <v>-</v>
      </c>
      <c r="AM673" s="1" t="str">
        <f t="shared" si="414"/>
        <v>-</v>
      </c>
      <c r="AN673" s="1" t="str">
        <f t="shared" si="415"/>
        <v>-</v>
      </c>
      <c r="AO673" s="1" t="str">
        <f t="shared" si="416"/>
        <v>-</v>
      </c>
      <c r="AP673" s="1" t="str">
        <f t="shared" si="426"/>
        <v>-</v>
      </c>
      <c r="AQ673" s="1" t="str">
        <f t="shared" si="417"/>
        <v>-</v>
      </c>
      <c r="AR673" s="1" t="str">
        <f t="shared" si="418"/>
        <v>-</v>
      </c>
      <c r="AS673" s="1" t="str">
        <f t="shared" si="419"/>
        <v>-</v>
      </c>
      <c r="AT673" s="1" t="str">
        <f t="shared" si="420"/>
        <v>-</v>
      </c>
      <c r="AU673" s="1" t="str">
        <f t="shared" si="421"/>
        <v>-</v>
      </c>
      <c r="AV673" s="1" t="str">
        <f t="shared" si="422"/>
        <v>-</v>
      </c>
      <c r="AW673" s="5">
        <f t="shared" si="427"/>
        <v>3</v>
      </c>
      <c r="AX673" s="1">
        <f t="shared" si="428"/>
        <v>1.8104335616016816</v>
      </c>
    </row>
    <row r="674" spans="1:50" x14ac:dyDescent="0.2">
      <c r="A674" s="4">
        <v>672</v>
      </c>
      <c r="B674" s="21">
        <v>0.358572970832158</v>
      </c>
      <c r="C674" s="21">
        <v>3.468</v>
      </c>
      <c r="D674" s="21">
        <v>90</v>
      </c>
      <c r="E674" s="21">
        <v>10</v>
      </c>
      <c r="F674" s="21">
        <v>0</v>
      </c>
      <c r="G674" s="21">
        <v>11.167418695714399</v>
      </c>
      <c r="H674" s="21">
        <v>7</v>
      </c>
      <c r="I674" s="21">
        <v>1500</v>
      </c>
      <c r="J674" s="21">
        <v>0.15</v>
      </c>
      <c r="K674" s="21">
        <v>37.5</v>
      </c>
      <c r="L674" s="2">
        <f t="shared" si="390"/>
        <v>5</v>
      </c>
      <c r="M674" s="2">
        <f t="shared" si="391"/>
        <v>7</v>
      </c>
      <c r="N674" s="2">
        <f t="shared" si="392"/>
        <v>5</v>
      </c>
      <c r="O674" s="2">
        <f t="shared" si="393"/>
        <v>4</v>
      </c>
      <c r="P674" s="2">
        <f t="shared" si="394"/>
        <v>3</v>
      </c>
      <c r="Q674" s="2">
        <f t="shared" si="395"/>
        <v>2</v>
      </c>
      <c r="R674" s="2">
        <f t="shared" si="396"/>
        <v>6</v>
      </c>
      <c r="S674" s="2">
        <f t="shared" si="397"/>
        <v>3</v>
      </c>
      <c r="T674" s="2">
        <f t="shared" si="398"/>
        <v>3</v>
      </c>
      <c r="U674" s="2">
        <f t="shared" si="399"/>
        <v>3</v>
      </c>
      <c r="V674" s="10">
        <f t="shared" si="400"/>
        <v>0</v>
      </c>
      <c r="W674" s="2">
        <f t="shared" si="401"/>
        <v>0</v>
      </c>
      <c r="X674" s="2">
        <f t="shared" si="402"/>
        <v>0</v>
      </c>
      <c r="Y674" s="2">
        <f t="shared" si="403"/>
        <v>0</v>
      </c>
      <c r="Z674" s="2">
        <f t="shared" si="404"/>
        <v>0</v>
      </c>
      <c r="AA674" s="2">
        <f t="shared" si="405"/>
        <v>0</v>
      </c>
      <c r="AB674" s="2">
        <f t="shared" si="406"/>
        <v>0</v>
      </c>
      <c r="AC674" s="2">
        <f t="shared" si="423"/>
        <v>7</v>
      </c>
      <c r="AD674" s="5">
        <f t="shared" si="424"/>
        <v>2</v>
      </c>
      <c r="AE674">
        <f t="shared" si="425"/>
        <v>1</v>
      </c>
      <c r="AF674" s="1" t="str">
        <f t="shared" si="407"/>
        <v>-</v>
      </c>
      <c r="AG674" s="1">
        <f t="shared" si="408"/>
        <v>1.6491704071369579</v>
      </c>
      <c r="AH674" s="1" t="str">
        <f t="shared" si="409"/>
        <v>-</v>
      </c>
      <c r="AI674" s="1" t="str">
        <f t="shared" si="410"/>
        <v>-</v>
      </c>
      <c r="AJ674" s="1" t="str">
        <f t="shared" si="411"/>
        <v>-</v>
      </c>
      <c r="AK674" s="1" t="str">
        <f t="shared" si="412"/>
        <v>-</v>
      </c>
      <c r="AL674" s="1" t="str">
        <f t="shared" si="413"/>
        <v>-</v>
      </c>
      <c r="AM674" s="1" t="str">
        <f t="shared" si="414"/>
        <v>-</v>
      </c>
      <c r="AN674" s="1" t="str">
        <f t="shared" si="415"/>
        <v>-</v>
      </c>
      <c r="AO674" s="1" t="str">
        <f t="shared" si="416"/>
        <v>-</v>
      </c>
      <c r="AP674" s="1" t="str">
        <f t="shared" si="426"/>
        <v>-</v>
      </c>
      <c r="AQ674" s="1" t="str">
        <f t="shared" si="417"/>
        <v>-</v>
      </c>
      <c r="AR674" s="1" t="str">
        <f t="shared" si="418"/>
        <v>-</v>
      </c>
      <c r="AS674" s="1" t="str">
        <f t="shared" si="419"/>
        <v>-</v>
      </c>
      <c r="AT674" s="1" t="str">
        <f t="shared" si="420"/>
        <v>-</v>
      </c>
      <c r="AU674" s="1" t="str">
        <f t="shared" si="421"/>
        <v>-</v>
      </c>
      <c r="AV674" s="1" t="str">
        <f t="shared" si="422"/>
        <v>-</v>
      </c>
      <c r="AW674" s="5">
        <f t="shared" si="427"/>
        <v>2</v>
      </c>
      <c r="AX674" s="1">
        <f t="shared" si="428"/>
        <v>1.6491704071369579</v>
      </c>
    </row>
    <row r="675" spans="1:50" x14ac:dyDescent="0.2">
      <c r="A675" s="4">
        <v>673</v>
      </c>
      <c r="B675" s="21">
        <v>0.426809420683402</v>
      </c>
      <c r="C675" s="21">
        <v>1.3149999999999999</v>
      </c>
      <c r="D675" s="21">
        <v>75</v>
      </c>
      <c r="E675" s="21">
        <v>16</v>
      </c>
      <c r="F675" s="21">
        <v>9</v>
      </c>
      <c r="G675" s="21">
        <v>11.4236790328974</v>
      </c>
      <c r="H675" s="21">
        <v>7</v>
      </c>
      <c r="I675" s="21">
        <v>1500</v>
      </c>
      <c r="J675" s="21">
        <v>0.15</v>
      </c>
      <c r="K675" s="21">
        <v>37.5</v>
      </c>
      <c r="L675" s="2">
        <f t="shared" si="390"/>
        <v>3</v>
      </c>
      <c r="M675" s="2">
        <f t="shared" si="391"/>
        <v>8</v>
      </c>
      <c r="N675" s="2">
        <f t="shared" si="392"/>
        <v>6</v>
      </c>
      <c r="O675" s="2">
        <f t="shared" si="393"/>
        <v>4</v>
      </c>
      <c r="P675" s="2">
        <f t="shared" si="394"/>
        <v>3</v>
      </c>
      <c r="Q675" s="2">
        <f t="shared" si="395"/>
        <v>2</v>
      </c>
      <c r="R675" s="2">
        <f t="shared" si="396"/>
        <v>7</v>
      </c>
      <c r="S675" s="2">
        <f t="shared" si="397"/>
        <v>3</v>
      </c>
      <c r="T675" s="2">
        <f t="shared" si="398"/>
        <v>3</v>
      </c>
      <c r="U675" s="2">
        <f t="shared" si="399"/>
        <v>3</v>
      </c>
      <c r="V675" s="10">
        <f t="shared" si="400"/>
        <v>0</v>
      </c>
      <c r="W675" s="2">
        <f t="shared" si="401"/>
        <v>0</v>
      </c>
      <c r="X675" s="2">
        <f t="shared" si="402"/>
        <v>0</v>
      </c>
      <c r="Y675" s="2">
        <f t="shared" si="403"/>
        <v>0</v>
      </c>
      <c r="Z675" s="2">
        <f t="shared" si="404"/>
        <v>0</v>
      </c>
      <c r="AA675" s="2">
        <f t="shared" si="405"/>
        <v>0</v>
      </c>
      <c r="AB675" s="2">
        <f t="shared" si="406"/>
        <v>0</v>
      </c>
      <c r="AC675" s="2">
        <f t="shared" si="423"/>
        <v>8</v>
      </c>
      <c r="AD675" s="5">
        <f t="shared" si="424"/>
        <v>2</v>
      </c>
      <c r="AE675">
        <f t="shared" si="425"/>
        <v>1</v>
      </c>
      <c r="AF675" s="1" t="str">
        <f t="shared" si="407"/>
        <v>-</v>
      </c>
      <c r="AG675" s="1">
        <f t="shared" si="408"/>
        <v>1.805939566247996</v>
      </c>
      <c r="AH675" s="1" t="str">
        <f t="shared" si="409"/>
        <v>-</v>
      </c>
      <c r="AI675" s="1" t="str">
        <f t="shared" si="410"/>
        <v>-</v>
      </c>
      <c r="AJ675" s="1" t="str">
        <f t="shared" si="411"/>
        <v>-</v>
      </c>
      <c r="AK675" s="1" t="str">
        <f t="shared" si="412"/>
        <v>-</v>
      </c>
      <c r="AL675" s="1" t="str">
        <f t="shared" si="413"/>
        <v>-</v>
      </c>
      <c r="AM675" s="1" t="str">
        <f t="shared" si="414"/>
        <v>-</v>
      </c>
      <c r="AN675" s="1" t="str">
        <f t="shared" si="415"/>
        <v>-</v>
      </c>
      <c r="AO675" s="1" t="str">
        <f t="shared" si="416"/>
        <v>-</v>
      </c>
      <c r="AP675" s="1" t="str">
        <f t="shared" si="426"/>
        <v>-</v>
      </c>
      <c r="AQ675" s="1" t="str">
        <f t="shared" si="417"/>
        <v>-</v>
      </c>
      <c r="AR675" s="1" t="str">
        <f t="shared" si="418"/>
        <v>-</v>
      </c>
      <c r="AS675" s="1" t="str">
        <f t="shared" si="419"/>
        <v>-</v>
      </c>
      <c r="AT675" s="1" t="str">
        <f t="shared" si="420"/>
        <v>-</v>
      </c>
      <c r="AU675" s="1" t="str">
        <f t="shared" si="421"/>
        <v>-</v>
      </c>
      <c r="AV675" s="1" t="str">
        <f t="shared" si="422"/>
        <v>-</v>
      </c>
      <c r="AW675" s="5">
        <f t="shared" si="427"/>
        <v>2</v>
      </c>
      <c r="AX675" s="1">
        <f t="shared" si="428"/>
        <v>1.805939566247996</v>
      </c>
    </row>
    <row r="676" spans="1:50" x14ac:dyDescent="0.2">
      <c r="A676" s="4">
        <v>674</v>
      </c>
      <c r="B676" s="21">
        <v>0.40288237753414302</v>
      </c>
      <c r="C676" s="21">
        <v>6.3380000000000001</v>
      </c>
      <c r="D676" s="21">
        <v>78</v>
      </c>
      <c r="E676" s="21">
        <v>4</v>
      </c>
      <c r="F676" s="21">
        <v>18</v>
      </c>
      <c r="G676" s="21">
        <v>8.8728977839151995</v>
      </c>
      <c r="H676" s="21">
        <v>6</v>
      </c>
      <c r="I676" s="21">
        <v>1500</v>
      </c>
      <c r="J676" s="21">
        <v>0.15</v>
      </c>
      <c r="K676" s="21">
        <v>37.5</v>
      </c>
      <c r="L676" s="2">
        <f t="shared" si="390"/>
        <v>3</v>
      </c>
      <c r="M676" s="2">
        <f t="shared" si="391"/>
        <v>6</v>
      </c>
      <c r="N676" s="2">
        <f t="shared" si="392"/>
        <v>7</v>
      </c>
      <c r="O676" s="2">
        <f t="shared" si="393"/>
        <v>3</v>
      </c>
      <c r="P676" s="2">
        <f t="shared" si="394"/>
        <v>3</v>
      </c>
      <c r="Q676" s="2">
        <f t="shared" si="395"/>
        <v>4</v>
      </c>
      <c r="R676" s="2">
        <f t="shared" si="396"/>
        <v>6</v>
      </c>
      <c r="S676" s="2">
        <f t="shared" si="397"/>
        <v>5</v>
      </c>
      <c r="T676" s="2">
        <f t="shared" si="398"/>
        <v>5</v>
      </c>
      <c r="U676" s="2">
        <f t="shared" si="399"/>
        <v>4</v>
      </c>
      <c r="V676" s="10">
        <f t="shared" si="400"/>
        <v>0</v>
      </c>
      <c r="W676" s="2">
        <f t="shared" si="401"/>
        <v>0</v>
      </c>
      <c r="X676" s="2">
        <f t="shared" si="402"/>
        <v>0</v>
      </c>
      <c r="Y676" s="2">
        <f t="shared" si="403"/>
        <v>0</v>
      </c>
      <c r="Z676" s="2">
        <f t="shared" si="404"/>
        <v>0</v>
      </c>
      <c r="AA676" s="2">
        <f t="shared" si="405"/>
        <v>0</v>
      </c>
      <c r="AB676" s="2">
        <f t="shared" si="406"/>
        <v>0</v>
      </c>
      <c r="AC676" s="2">
        <f t="shared" si="423"/>
        <v>7</v>
      </c>
      <c r="AD676" s="5">
        <f t="shared" si="424"/>
        <v>3</v>
      </c>
      <c r="AE676">
        <f t="shared" si="425"/>
        <v>1</v>
      </c>
      <c r="AF676" s="1" t="str">
        <f t="shared" si="407"/>
        <v>-</v>
      </c>
      <c r="AG676" s="1" t="str">
        <f t="shared" si="408"/>
        <v>-</v>
      </c>
      <c r="AH676" s="1">
        <f t="shared" si="409"/>
        <v>1.8841661964233931</v>
      </c>
      <c r="AI676" s="1" t="str">
        <f t="shared" si="410"/>
        <v>-</v>
      </c>
      <c r="AJ676" s="1" t="str">
        <f t="shared" si="411"/>
        <v>-</v>
      </c>
      <c r="AK676" s="1" t="str">
        <f t="shared" si="412"/>
        <v>-</v>
      </c>
      <c r="AL676" s="1" t="str">
        <f t="shared" si="413"/>
        <v>-</v>
      </c>
      <c r="AM676" s="1" t="str">
        <f t="shared" si="414"/>
        <v>-</v>
      </c>
      <c r="AN676" s="1" t="str">
        <f t="shared" si="415"/>
        <v>-</v>
      </c>
      <c r="AO676" s="1" t="str">
        <f t="shared" si="416"/>
        <v>-</v>
      </c>
      <c r="AP676" s="1" t="str">
        <f t="shared" si="426"/>
        <v>-</v>
      </c>
      <c r="AQ676" s="1" t="str">
        <f t="shared" si="417"/>
        <v>-</v>
      </c>
      <c r="AR676" s="1" t="str">
        <f t="shared" si="418"/>
        <v>-</v>
      </c>
      <c r="AS676" s="1" t="str">
        <f t="shared" si="419"/>
        <v>-</v>
      </c>
      <c r="AT676" s="1" t="str">
        <f t="shared" si="420"/>
        <v>-</v>
      </c>
      <c r="AU676" s="1" t="str">
        <f t="shared" si="421"/>
        <v>-</v>
      </c>
      <c r="AV676" s="1" t="str">
        <f t="shared" si="422"/>
        <v>-</v>
      </c>
      <c r="AW676" s="5">
        <f t="shared" si="427"/>
        <v>3</v>
      </c>
      <c r="AX676" s="1">
        <f t="shared" si="428"/>
        <v>1.8841661964233931</v>
      </c>
    </row>
    <row r="677" spans="1:50" x14ac:dyDescent="0.2">
      <c r="A677" s="4">
        <v>675</v>
      </c>
      <c r="B677" s="21">
        <v>0.192793261133513</v>
      </c>
      <c r="C677" s="21">
        <v>1.764</v>
      </c>
      <c r="D677" s="21">
        <v>94</v>
      </c>
      <c r="E677" s="21">
        <v>4</v>
      </c>
      <c r="F677" s="21">
        <v>2</v>
      </c>
      <c r="G677" s="21">
        <v>8.5146848978362097</v>
      </c>
      <c r="H677" s="21">
        <v>6</v>
      </c>
      <c r="I677" s="21">
        <v>1500</v>
      </c>
      <c r="J677" s="21">
        <v>0.15</v>
      </c>
      <c r="K677" s="21">
        <v>37.5</v>
      </c>
      <c r="L677" s="2">
        <f t="shared" si="390"/>
        <v>3</v>
      </c>
      <c r="M677" s="2">
        <f t="shared" si="391"/>
        <v>6</v>
      </c>
      <c r="N677" s="2">
        <f t="shared" si="392"/>
        <v>6</v>
      </c>
      <c r="O677" s="2">
        <f t="shared" si="393"/>
        <v>3</v>
      </c>
      <c r="P677" s="2">
        <f t="shared" si="394"/>
        <v>3</v>
      </c>
      <c r="Q677" s="2">
        <f t="shared" si="395"/>
        <v>4</v>
      </c>
      <c r="R677" s="2">
        <f t="shared" si="396"/>
        <v>5</v>
      </c>
      <c r="S677" s="2">
        <f t="shared" si="397"/>
        <v>5</v>
      </c>
      <c r="T677" s="2">
        <f t="shared" si="398"/>
        <v>5</v>
      </c>
      <c r="U677" s="2">
        <f t="shared" si="399"/>
        <v>4</v>
      </c>
      <c r="V677" s="10">
        <f t="shared" si="400"/>
        <v>0</v>
      </c>
      <c r="W677" s="2">
        <f t="shared" si="401"/>
        <v>0</v>
      </c>
      <c r="X677" s="2">
        <f t="shared" si="402"/>
        <v>0</v>
      </c>
      <c r="Y677" s="2">
        <f t="shared" si="403"/>
        <v>0</v>
      </c>
      <c r="Z677" s="2">
        <f t="shared" si="404"/>
        <v>0</v>
      </c>
      <c r="AA677" s="2">
        <f t="shared" si="405"/>
        <v>0</v>
      </c>
      <c r="AB677" s="2">
        <f t="shared" si="406"/>
        <v>0</v>
      </c>
      <c r="AC677" s="2">
        <f t="shared" si="423"/>
        <v>6</v>
      </c>
      <c r="AD677" s="5">
        <f t="shared" si="424"/>
        <v>2</v>
      </c>
      <c r="AE677">
        <f t="shared" si="425"/>
        <v>2</v>
      </c>
      <c r="AF677" s="1" t="str">
        <f t="shared" si="407"/>
        <v>-</v>
      </c>
      <c r="AG677" s="1">
        <f t="shared" si="408"/>
        <v>2.3883658556200924</v>
      </c>
      <c r="AH677" s="1">
        <f t="shared" si="409"/>
        <v>2.0047274892428866</v>
      </c>
      <c r="AI677" s="1" t="str">
        <f t="shared" si="410"/>
        <v>-</v>
      </c>
      <c r="AJ677" s="1" t="str">
        <f t="shared" si="411"/>
        <v>-</v>
      </c>
      <c r="AK677" s="1" t="str">
        <f t="shared" si="412"/>
        <v>-</v>
      </c>
      <c r="AL677" s="1" t="str">
        <f t="shared" si="413"/>
        <v>-</v>
      </c>
      <c r="AM677" s="1" t="str">
        <f t="shared" si="414"/>
        <v>-</v>
      </c>
      <c r="AN677" s="1" t="str">
        <f t="shared" si="415"/>
        <v>-</v>
      </c>
      <c r="AO677" s="1" t="str">
        <f t="shared" si="416"/>
        <v>-</v>
      </c>
      <c r="AP677" s="1" t="str">
        <f t="shared" si="426"/>
        <v>-</v>
      </c>
      <c r="AQ677" s="1" t="str">
        <f t="shared" si="417"/>
        <v>-</v>
      </c>
      <c r="AR677" s="1" t="str">
        <f t="shared" si="418"/>
        <v>-</v>
      </c>
      <c r="AS677" s="1" t="str">
        <f t="shared" si="419"/>
        <v>-</v>
      </c>
      <c r="AT677" s="1" t="str">
        <f t="shared" si="420"/>
        <v>-</v>
      </c>
      <c r="AU677" s="1" t="str">
        <f t="shared" si="421"/>
        <v>-</v>
      </c>
      <c r="AV677" s="1" t="str">
        <f t="shared" si="422"/>
        <v>-</v>
      </c>
      <c r="AW677" s="5">
        <f t="shared" si="427"/>
        <v>3</v>
      </c>
      <c r="AX677" s="1">
        <f t="shared" si="428"/>
        <v>2.0047274892428866</v>
      </c>
    </row>
    <row r="678" spans="1:50" x14ac:dyDescent="0.2">
      <c r="A678" s="4">
        <v>676</v>
      </c>
      <c r="B678" s="21">
        <v>0.34831403580534698</v>
      </c>
      <c r="C678" s="21">
        <v>0.72499999999999998</v>
      </c>
      <c r="D678" s="21">
        <v>85</v>
      </c>
      <c r="E678" s="21">
        <v>0</v>
      </c>
      <c r="F678" s="21">
        <v>15</v>
      </c>
      <c r="G678" s="21">
        <v>10.878533818064801</v>
      </c>
      <c r="H678" s="21">
        <v>7</v>
      </c>
      <c r="I678" s="21">
        <v>1500</v>
      </c>
      <c r="J678" s="21">
        <v>0.15</v>
      </c>
      <c r="K678" s="21">
        <v>37.5</v>
      </c>
      <c r="L678" s="2">
        <f t="shared" si="390"/>
        <v>3</v>
      </c>
      <c r="M678" s="2">
        <f t="shared" si="391"/>
        <v>7</v>
      </c>
      <c r="N678" s="2">
        <f t="shared" si="392"/>
        <v>5</v>
      </c>
      <c r="O678" s="2">
        <f t="shared" si="393"/>
        <v>4</v>
      </c>
      <c r="P678" s="2">
        <f t="shared" si="394"/>
        <v>4</v>
      </c>
      <c r="Q678" s="2">
        <f t="shared" si="395"/>
        <v>3</v>
      </c>
      <c r="R678" s="2">
        <f t="shared" si="396"/>
        <v>6</v>
      </c>
      <c r="S678" s="2">
        <f t="shared" si="397"/>
        <v>3</v>
      </c>
      <c r="T678" s="2">
        <f t="shared" si="398"/>
        <v>3</v>
      </c>
      <c r="U678" s="2">
        <f t="shared" si="399"/>
        <v>3</v>
      </c>
      <c r="V678" s="10">
        <f t="shared" si="400"/>
        <v>0</v>
      </c>
      <c r="W678" s="2">
        <f t="shared" si="401"/>
        <v>0</v>
      </c>
      <c r="X678" s="2">
        <f t="shared" si="402"/>
        <v>0</v>
      </c>
      <c r="Y678" s="2">
        <f t="shared" si="403"/>
        <v>0</v>
      </c>
      <c r="Z678" s="2">
        <f t="shared" si="404"/>
        <v>0</v>
      </c>
      <c r="AA678" s="2">
        <f t="shared" si="405"/>
        <v>0</v>
      </c>
      <c r="AB678" s="2">
        <f t="shared" si="406"/>
        <v>0</v>
      </c>
      <c r="AC678" s="2">
        <f t="shared" si="423"/>
        <v>7</v>
      </c>
      <c r="AD678" s="5">
        <f t="shared" si="424"/>
        <v>2</v>
      </c>
      <c r="AE678">
        <f t="shared" si="425"/>
        <v>1</v>
      </c>
      <c r="AF678" s="1" t="str">
        <f t="shared" si="407"/>
        <v>-</v>
      </c>
      <c r="AG678" s="1">
        <f t="shared" si="408"/>
        <v>1.8146275816474369</v>
      </c>
      <c r="AH678" s="1" t="str">
        <f t="shared" si="409"/>
        <v>-</v>
      </c>
      <c r="AI678" s="1" t="str">
        <f t="shared" si="410"/>
        <v>-</v>
      </c>
      <c r="AJ678" s="1" t="str">
        <f t="shared" si="411"/>
        <v>-</v>
      </c>
      <c r="AK678" s="1" t="str">
        <f t="shared" si="412"/>
        <v>-</v>
      </c>
      <c r="AL678" s="1" t="str">
        <f t="shared" si="413"/>
        <v>-</v>
      </c>
      <c r="AM678" s="1" t="str">
        <f t="shared" si="414"/>
        <v>-</v>
      </c>
      <c r="AN678" s="1" t="str">
        <f t="shared" si="415"/>
        <v>-</v>
      </c>
      <c r="AO678" s="1" t="str">
        <f t="shared" si="416"/>
        <v>-</v>
      </c>
      <c r="AP678" s="1" t="str">
        <f t="shared" si="426"/>
        <v>-</v>
      </c>
      <c r="AQ678" s="1" t="str">
        <f t="shared" si="417"/>
        <v>-</v>
      </c>
      <c r="AR678" s="1" t="str">
        <f t="shared" si="418"/>
        <v>-</v>
      </c>
      <c r="AS678" s="1" t="str">
        <f t="shared" si="419"/>
        <v>-</v>
      </c>
      <c r="AT678" s="1" t="str">
        <f t="shared" si="420"/>
        <v>-</v>
      </c>
      <c r="AU678" s="1" t="str">
        <f t="shared" si="421"/>
        <v>-</v>
      </c>
      <c r="AV678" s="1" t="str">
        <f t="shared" si="422"/>
        <v>-</v>
      </c>
      <c r="AW678" s="5">
        <f t="shared" si="427"/>
        <v>2</v>
      </c>
      <c r="AX678" s="1">
        <f t="shared" si="428"/>
        <v>1.8146275816474369</v>
      </c>
    </row>
    <row r="679" spans="1:50" x14ac:dyDescent="0.2">
      <c r="A679" s="4">
        <v>677</v>
      </c>
      <c r="B679" s="21">
        <v>0.38141135965825401</v>
      </c>
      <c r="C679" s="21">
        <v>87.728999999999999</v>
      </c>
      <c r="D679" s="21">
        <v>89</v>
      </c>
      <c r="E679" s="21">
        <v>6</v>
      </c>
      <c r="F679" s="21">
        <v>5</v>
      </c>
      <c r="G679" s="21">
        <v>12.406678871917</v>
      </c>
      <c r="H679" s="21">
        <v>7</v>
      </c>
      <c r="I679" s="21">
        <v>1500</v>
      </c>
      <c r="J679" s="21">
        <v>0.15</v>
      </c>
      <c r="K679" s="21">
        <v>37.5</v>
      </c>
      <c r="L679" s="2">
        <f t="shared" si="390"/>
        <v>5</v>
      </c>
      <c r="M679" s="2">
        <f t="shared" si="391"/>
        <v>7</v>
      </c>
      <c r="N679" s="2">
        <f t="shared" si="392"/>
        <v>5</v>
      </c>
      <c r="O679" s="2">
        <f t="shared" si="393"/>
        <v>4</v>
      </c>
      <c r="P679" s="2">
        <f t="shared" si="394"/>
        <v>3</v>
      </c>
      <c r="Q679" s="2">
        <f t="shared" si="395"/>
        <v>2</v>
      </c>
      <c r="R679" s="2">
        <f t="shared" si="396"/>
        <v>6</v>
      </c>
      <c r="S679" s="2">
        <f t="shared" si="397"/>
        <v>3</v>
      </c>
      <c r="T679" s="2">
        <f t="shared" si="398"/>
        <v>3</v>
      </c>
      <c r="U679" s="2">
        <f t="shared" si="399"/>
        <v>3</v>
      </c>
      <c r="V679" s="10">
        <f t="shared" si="400"/>
        <v>0</v>
      </c>
      <c r="W679" s="2">
        <f t="shared" si="401"/>
        <v>0</v>
      </c>
      <c r="X679" s="2">
        <f t="shared" si="402"/>
        <v>0</v>
      </c>
      <c r="Y679" s="2">
        <f t="shared" si="403"/>
        <v>0</v>
      </c>
      <c r="Z679" s="2">
        <f t="shared" si="404"/>
        <v>0</v>
      </c>
      <c r="AA679" s="2">
        <f t="shared" si="405"/>
        <v>0</v>
      </c>
      <c r="AB679" s="2">
        <f t="shared" si="406"/>
        <v>0</v>
      </c>
      <c r="AC679" s="2">
        <f t="shared" si="423"/>
        <v>7</v>
      </c>
      <c r="AD679" s="5">
        <f t="shared" si="424"/>
        <v>2</v>
      </c>
      <c r="AE679">
        <f t="shared" si="425"/>
        <v>1</v>
      </c>
      <c r="AF679" s="1" t="str">
        <f t="shared" si="407"/>
        <v>-</v>
      </c>
      <c r="AG679" s="1">
        <f t="shared" si="408"/>
        <v>2.0120907064593632</v>
      </c>
      <c r="AH679" s="1" t="str">
        <f t="shared" si="409"/>
        <v>-</v>
      </c>
      <c r="AI679" s="1" t="str">
        <f t="shared" si="410"/>
        <v>-</v>
      </c>
      <c r="AJ679" s="1" t="str">
        <f t="shared" si="411"/>
        <v>-</v>
      </c>
      <c r="AK679" s="1" t="str">
        <f t="shared" si="412"/>
        <v>-</v>
      </c>
      <c r="AL679" s="1" t="str">
        <f t="shared" si="413"/>
        <v>-</v>
      </c>
      <c r="AM679" s="1" t="str">
        <f t="shared" si="414"/>
        <v>-</v>
      </c>
      <c r="AN679" s="1" t="str">
        <f t="shared" si="415"/>
        <v>-</v>
      </c>
      <c r="AO679" s="1" t="str">
        <f t="shared" si="416"/>
        <v>-</v>
      </c>
      <c r="AP679" s="1" t="str">
        <f t="shared" si="426"/>
        <v>-</v>
      </c>
      <c r="AQ679" s="1" t="str">
        <f t="shared" si="417"/>
        <v>-</v>
      </c>
      <c r="AR679" s="1" t="str">
        <f t="shared" si="418"/>
        <v>-</v>
      </c>
      <c r="AS679" s="1" t="str">
        <f t="shared" si="419"/>
        <v>-</v>
      </c>
      <c r="AT679" s="1" t="str">
        <f t="shared" si="420"/>
        <v>-</v>
      </c>
      <c r="AU679" s="1" t="str">
        <f t="shared" si="421"/>
        <v>-</v>
      </c>
      <c r="AV679" s="1" t="str">
        <f t="shared" si="422"/>
        <v>-</v>
      </c>
      <c r="AW679" s="5">
        <f t="shared" si="427"/>
        <v>2</v>
      </c>
      <c r="AX679" s="1">
        <f t="shared" si="428"/>
        <v>2.0120907064593632</v>
      </c>
    </row>
    <row r="680" spans="1:50" x14ac:dyDescent="0.2">
      <c r="A680" s="4">
        <v>678</v>
      </c>
      <c r="B680" s="21">
        <v>0.37886229795923998</v>
      </c>
      <c r="C680" s="21">
        <v>45.350999999999999</v>
      </c>
      <c r="D680" s="21">
        <v>89</v>
      </c>
      <c r="E680" s="21">
        <v>6</v>
      </c>
      <c r="F680" s="21">
        <v>5</v>
      </c>
      <c r="G680" s="21">
        <v>12.827122174163399</v>
      </c>
      <c r="H680" s="21">
        <v>7</v>
      </c>
      <c r="I680" s="21">
        <v>1500</v>
      </c>
      <c r="J680" s="21">
        <v>0.15</v>
      </c>
      <c r="K680" s="21">
        <v>37.5</v>
      </c>
      <c r="L680" s="2">
        <f t="shared" si="390"/>
        <v>5</v>
      </c>
      <c r="M680" s="2">
        <f t="shared" si="391"/>
        <v>7</v>
      </c>
      <c r="N680" s="2">
        <f t="shared" si="392"/>
        <v>5</v>
      </c>
      <c r="O680" s="2">
        <f t="shared" si="393"/>
        <v>4</v>
      </c>
      <c r="P680" s="2">
        <f t="shared" si="394"/>
        <v>3</v>
      </c>
      <c r="Q680" s="2">
        <f t="shared" si="395"/>
        <v>2</v>
      </c>
      <c r="R680" s="2">
        <f t="shared" si="396"/>
        <v>6</v>
      </c>
      <c r="S680" s="2">
        <f t="shared" si="397"/>
        <v>3</v>
      </c>
      <c r="T680" s="2">
        <f t="shared" si="398"/>
        <v>3</v>
      </c>
      <c r="U680" s="2">
        <f t="shared" si="399"/>
        <v>3</v>
      </c>
      <c r="V680" s="10">
        <f t="shared" si="400"/>
        <v>0</v>
      </c>
      <c r="W680" s="2">
        <f t="shared" si="401"/>
        <v>0</v>
      </c>
      <c r="X680" s="2">
        <f t="shared" si="402"/>
        <v>0</v>
      </c>
      <c r="Y680" s="2">
        <f t="shared" si="403"/>
        <v>0</v>
      </c>
      <c r="Z680" s="2">
        <f t="shared" si="404"/>
        <v>0</v>
      </c>
      <c r="AA680" s="2">
        <f t="shared" si="405"/>
        <v>0</v>
      </c>
      <c r="AB680" s="2">
        <f t="shared" si="406"/>
        <v>0</v>
      </c>
      <c r="AC680" s="2">
        <f t="shared" si="423"/>
        <v>7</v>
      </c>
      <c r="AD680" s="5">
        <f t="shared" si="424"/>
        <v>2</v>
      </c>
      <c r="AE680">
        <f t="shared" si="425"/>
        <v>1</v>
      </c>
      <c r="AF680" s="1" t="str">
        <f t="shared" si="407"/>
        <v>-</v>
      </c>
      <c r="AG680" s="1">
        <f t="shared" si="408"/>
        <v>1.9967437792340585</v>
      </c>
      <c r="AH680" s="1" t="str">
        <f t="shared" si="409"/>
        <v>-</v>
      </c>
      <c r="AI680" s="1" t="str">
        <f t="shared" si="410"/>
        <v>-</v>
      </c>
      <c r="AJ680" s="1" t="str">
        <f t="shared" si="411"/>
        <v>-</v>
      </c>
      <c r="AK680" s="1" t="str">
        <f t="shared" si="412"/>
        <v>-</v>
      </c>
      <c r="AL680" s="1" t="str">
        <f t="shared" si="413"/>
        <v>-</v>
      </c>
      <c r="AM680" s="1" t="str">
        <f t="shared" si="414"/>
        <v>-</v>
      </c>
      <c r="AN680" s="1" t="str">
        <f t="shared" si="415"/>
        <v>-</v>
      </c>
      <c r="AO680" s="1" t="str">
        <f t="shared" si="416"/>
        <v>-</v>
      </c>
      <c r="AP680" s="1" t="str">
        <f t="shared" si="426"/>
        <v>-</v>
      </c>
      <c r="AQ680" s="1" t="str">
        <f t="shared" si="417"/>
        <v>-</v>
      </c>
      <c r="AR680" s="1" t="str">
        <f t="shared" si="418"/>
        <v>-</v>
      </c>
      <c r="AS680" s="1" t="str">
        <f t="shared" si="419"/>
        <v>-</v>
      </c>
      <c r="AT680" s="1" t="str">
        <f t="shared" si="420"/>
        <v>-</v>
      </c>
      <c r="AU680" s="1" t="str">
        <f t="shared" si="421"/>
        <v>-</v>
      </c>
      <c r="AV680" s="1" t="str">
        <f t="shared" si="422"/>
        <v>-</v>
      </c>
      <c r="AW680" s="5">
        <f t="shared" si="427"/>
        <v>2</v>
      </c>
      <c r="AX680" s="1">
        <f t="shared" si="428"/>
        <v>1.9967437792340585</v>
      </c>
    </row>
    <row r="681" spans="1:50" x14ac:dyDescent="0.2">
      <c r="A681" s="4">
        <v>679</v>
      </c>
      <c r="B681" s="21">
        <v>0.17624364074600801</v>
      </c>
      <c r="C681" s="21">
        <v>7.5780000000000003</v>
      </c>
      <c r="D681" s="21">
        <v>94</v>
      </c>
      <c r="E681" s="21">
        <v>1</v>
      </c>
      <c r="F681" s="21">
        <v>5</v>
      </c>
      <c r="G681" s="21">
        <v>10.608808620853299</v>
      </c>
      <c r="H681" s="21">
        <v>7</v>
      </c>
      <c r="I681" s="21">
        <v>1500</v>
      </c>
      <c r="J681" s="21">
        <v>0.15</v>
      </c>
      <c r="K681" s="21">
        <v>37.5</v>
      </c>
      <c r="L681" s="2">
        <f t="shared" si="390"/>
        <v>4</v>
      </c>
      <c r="M681" s="2">
        <f t="shared" si="391"/>
        <v>6</v>
      </c>
      <c r="N681" s="2">
        <f t="shared" si="392"/>
        <v>4</v>
      </c>
      <c r="O681" s="2">
        <f t="shared" si="393"/>
        <v>4</v>
      </c>
      <c r="P681" s="2">
        <f t="shared" si="394"/>
        <v>3</v>
      </c>
      <c r="Q681" s="2">
        <f t="shared" si="395"/>
        <v>2</v>
      </c>
      <c r="R681" s="2">
        <f t="shared" si="396"/>
        <v>4</v>
      </c>
      <c r="S681" s="2">
        <f t="shared" si="397"/>
        <v>3</v>
      </c>
      <c r="T681" s="2">
        <f t="shared" si="398"/>
        <v>3</v>
      </c>
      <c r="U681" s="2">
        <f t="shared" si="399"/>
        <v>3</v>
      </c>
      <c r="V681" s="10">
        <f t="shared" si="400"/>
        <v>0</v>
      </c>
      <c r="W681" s="2">
        <f t="shared" si="401"/>
        <v>0</v>
      </c>
      <c r="X681" s="2">
        <f t="shared" si="402"/>
        <v>0</v>
      </c>
      <c r="Y681" s="2">
        <f t="shared" si="403"/>
        <v>0</v>
      </c>
      <c r="Z681" s="2">
        <f t="shared" si="404"/>
        <v>0</v>
      </c>
      <c r="AA681" s="2">
        <f t="shared" si="405"/>
        <v>0</v>
      </c>
      <c r="AB681" s="2">
        <f t="shared" si="406"/>
        <v>0</v>
      </c>
      <c r="AC681" s="2">
        <f t="shared" si="423"/>
        <v>6</v>
      </c>
      <c r="AD681" s="5">
        <f t="shared" si="424"/>
        <v>2</v>
      </c>
      <c r="AE681">
        <f t="shared" si="425"/>
        <v>1</v>
      </c>
      <c r="AF681" s="1" t="str">
        <f t="shared" si="407"/>
        <v>-</v>
      </c>
      <c r="AG681" s="1">
        <f t="shared" si="408"/>
        <v>2.4234156291464628</v>
      </c>
      <c r="AH681" s="1" t="str">
        <f t="shared" si="409"/>
        <v>-</v>
      </c>
      <c r="AI681" s="1" t="str">
        <f t="shared" si="410"/>
        <v>-</v>
      </c>
      <c r="AJ681" s="1" t="str">
        <f t="shared" si="411"/>
        <v>-</v>
      </c>
      <c r="AK681" s="1" t="str">
        <f t="shared" si="412"/>
        <v>-</v>
      </c>
      <c r="AL681" s="1" t="str">
        <f t="shared" si="413"/>
        <v>-</v>
      </c>
      <c r="AM681" s="1" t="str">
        <f t="shared" si="414"/>
        <v>-</v>
      </c>
      <c r="AN681" s="1" t="str">
        <f t="shared" si="415"/>
        <v>-</v>
      </c>
      <c r="AO681" s="1" t="str">
        <f t="shared" si="416"/>
        <v>-</v>
      </c>
      <c r="AP681" s="1" t="str">
        <f t="shared" si="426"/>
        <v>-</v>
      </c>
      <c r="AQ681" s="1" t="str">
        <f t="shared" si="417"/>
        <v>-</v>
      </c>
      <c r="AR681" s="1" t="str">
        <f t="shared" si="418"/>
        <v>-</v>
      </c>
      <c r="AS681" s="1" t="str">
        <f t="shared" si="419"/>
        <v>-</v>
      </c>
      <c r="AT681" s="1" t="str">
        <f t="shared" si="420"/>
        <v>-</v>
      </c>
      <c r="AU681" s="1" t="str">
        <f t="shared" si="421"/>
        <v>-</v>
      </c>
      <c r="AV681" s="1" t="str">
        <f t="shared" si="422"/>
        <v>-</v>
      </c>
      <c r="AW681" s="5">
        <f t="shared" si="427"/>
        <v>2</v>
      </c>
      <c r="AX681" s="1">
        <f t="shared" si="428"/>
        <v>2.4234156291464628</v>
      </c>
    </row>
    <row r="682" spans="1:50" x14ac:dyDescent="0.2">
      <c r="A682" s="4">
        <v>680</v>
      </c>
      <c r="B682" s="21">
        <v>0.29408151674385802</v>
      </c>
      <c r="C682" s="21">
        <v>5.8520000000000003</v>
      </c>
      <c r="D682" s="21">
        <v>77</v>
      </c>
      <c r="E682" s="21">
        <v>10</v>
      </c>
      <c r="F682" s="21">
        <v>13</v>
      </c>
      <c r="G682" s="21">
        <v>12.288871908386801</v>
      </c>
      <c r="H682" s="21">
        <v>7</v>
      </c>
      <c r="I682" s="21">
        <v>1500</v>
      </c>
      <c r="J682" s="21">
        <v>0.15</v>
      </c>
      <c r="K682" s="21">
        <v>37.5</v>
      </c>
      <c r="L682" s="2">
        <f t="shared" si="390"/>
        <v>4</v>
      </c>
      <c r="M682" s="2">
        <f t="shared" si="391"/>
        <v>6</v>
      </c>
      <c r="N682" s="2">
        <f t="shared" si="392"/>
        <v>5</v>
      </c>
      <c r="O682" s="2">
        <f t="shared" si="393"/>
        <v>4</v>
      </c>
      <c r="P682" s="2">
        <f t="shared" si="394"/>
        <v>3</v>
      </c>
      <c r="Q682" s="2">
        <f t="shared" si="395"/>
        <v>2</v>
      </c>
      <c r="R682" s="2">
        <f t="shared" si="396"/>
        <v>6</v>
      </c>
      <c r="S682" s="2">
        <f t="shared" si="397"/>
        <v>3</v>
      </c>
      <c r="T682" s="2">
        <f t="shared" si="398"/>
        <v>3</v>
      </c>
      <c r="U682" s="2">
        <f t="shared" si="399"/>
        <v>3</v>
      </c>
      <c r="V682" s="10">
        <f t="shared" si="400"/>
        <v>0</v>
      </c>
      <c r="W682" s="2">
        <f t="shared" si="401"/>
        <v>0</v>
      </c>
      <c r="X682" s="2">
        <f t="shared" si="402"/>
        <v>0</v>
      </c>
      <c r="Y682" s="2">
        <f t="shared" si="403"/>
        <v>0</v>
      </c>
      <c r="Z682" s="2">
        <f t="shared" si="404"/>
        <v>0</v>
      </c>
      <c r="AA682" s="2">
        <f t="shared" si="405"/>
        <v>0</v>
      </c>
      <c r="AB682" s="2">
        <f t="shared" si="406"/>
        <v>0</v>
      </c>
      <c r="AC682" s="2">
        <f t="shared" si="423"/>
        <v>6</v>
      </c>
      <c r="AD682" s="5">
        <f t="shared" si="424"/>
        <v>2</v>
      </c>
      <c r="AE682">
        <f t="shared" si="425"/>
        <v>2</v>
      </c>
      <c r="AF682" s="1" t="str">
        <f t="shared" si="407"/>
        <v>-</v>
      </c>
      <c r="AG682" s="1">
        <f t="shared" si="408"/>
        <v>1.9994471142328578</v>
      </c>
      <c r="AH682" s="1" t="str">
        <f t="shared" si="409"/>
        <v>-</v>
      </c>
      <c r="AI682" s="1" t="str">
        <f t="shared" si="410"/>
        <v>-</v>
      </c>
      <c r="AJ682" s="1" t="str">
        <f t="shared" si="411"/>
        <v>-</v>
      </c>
      <c r="AK682" s="1" t="str">
        <f t="shared" si="412"/>
        <v>-</v>
      </c>
      <c r="AL682" s="1">
        <f t="shared" si="413"/>
        <v>2.2381278152424753</v>
      </c>
      <c r="AM682" s="1" t="str">
        <f t="shared" si="414"/>
        <v>-</v>
      </c>
      <c r="AN682" s="1" t="str">
        <f t="shared" si="415"/>
        <v>-</v>
      </c>
      <c r="AO682" s="1" t="str">
        <f t="shared" si="416"/>
        <v>-</v>
      </c>
      <c r="AP682" s="1" t="str">
        <f t="shared" si="426"/>
        <v>-</v>
      </c>
      <c r="AQ682" s="1" t="str">
        <f t="shared" si="417"/>
        <v>-</v>
      </c>
      <c r="AR682" s="1" t="str">
        <f t="shared" si="418"/>
        <v>-</v>
      </c>
      <c r="AS682" s="1" t="str">
        <f t="shared" si="419"/>
        <v>-</v>
      </c>
      <c r="AT682" s="1" t="str">
        <f t="shared" si="420"/>
        <v>-</v>
      </c>
      <c r="AU682" s="1" t="str">
        <f t="shared" si="421"/>
        <v>-</v>
      </c>
      <c r="AV682" s="1" t="str">
        <f t="shared" si="422"/>
        <v>-</v>
      </c>
      <c r="AW682" s="5">
        <f t="shared" si="427"/>
        <v>2</v>
      </c>
      <c r="AX682" s="1">
        <f t="shared" si="428"/>
        <v>1.9994471142328578</v>
      </c>
    </row>
    <row r="683" spans="1:50" x14ac:dyDescent="0.2">
      <c r="A683" s="4">
        <v>681</v>
      </c>
      <c r="B683" s="21">
        <v>0.242765753248812</v>
      </c>
      <c r="C683" s="21">
        <v>0.80700000000000005</v>
      </c>
      <c r="D683" s="21">
        <v>97</v>
      </c>
      <c r="E683" s="21">
        <v>0</v>
      </c>
      <c r="F683" s="21">
        <v>3</v>
      </c>
      <c r="G683" s="21">
        <v>12.103989869373001</v>
      </c>
      <c r="H683" s="21">
        <v>7</v>
      </c>
      <c r="I683" s="21">
        <v>1500</v>
      </c>
      <c r="J683" s="21">
        <v>0.15</v>
      </c>
      <c r="K683" s="21">
        <v>37.5</v>
      </c>
      <c r="L683" s="2">
        <f t="shared" si="390"/>
        <v>4</v>
      </c>
      <c r="M683" s="2">
        <f t="shared" si="391"/>
        <v>7</v>
      </c>
      <c r="N683" s="2">
        <f t="shared" si="392"/>
        <v>6</v>
      </c>
      <c r="O683" s="2">
        <f t="shared" si="393"/>
        <v>5</v>
      </c>
      <c r="P683" s="2">
        <f t="shared" si="394"/>
        <v>3</v>
      </c>
      <c r="Q683" s="2">
        <f t="shared" si="395"/>
        <v>2</v>
      </c>
      <c r="R683" s="2">
        <f t="shared" si="396"/>
        <v>5</v>
      </c>
      <c r="S683" s="2">
        <f t="shared" si="397"/>
        <v>3</v>
      </c>
      <c r="T683" s="2">
        <f t="shared" si="398"/>
        <v>3</v>
      </c>
      <c r="U683" s="2">
        <f t="shared" si="399"/>
        <v>3</v>
      </c>
      <c r="V683" s="10">
        <f t="shared" si="400"/>
        <v>0</v>
      </c>
      <c r="W683" s="2">
        <f t="shared" si="401"/>
        <v>0</v>
      </c>
      <c r="X683" s="2">
        <f t="shared" si="402"/>
        <v>0</v>
      </c>
      <c r="Y683" s="2">
        <f t="shared" si="403"/>
        <v>0</v>
      </c>
      <c r="Z683" s="2">
        <f t="shared" si="404"/>
        <v>0</v>
      </c>
      <c r="AA683" s="2">
        <f t="shared" si="405"/>
        <v>0</v>
      </c>
      <c r="AB683" s="2">
        <f t="shared" si="406"/>
        <v>0</v>
      </c>
      <c r="AC683" s="2">
        <f t="shared" si="423"/>
        <v>7</v>
      </c>
      <c r="AD683" s="5">
        <f t="shared" si="424"/>
        <v>2</v>
      </c>
      <c r="AE683">
        <f t="shared" si="425"/>
        <v>1</v>
      </c>
      <c r="AF683" s="1" t="str">
        <f t="shared" si="407"/>
        <v>-</v>
      </c>
      <c r="AG683" s="1">
        <f t="shared" si="408"/>
        <v>1.8454040386926833</v>
      </c>
      <c r="AH683" s="1" t="str">
        <f t="shared" si="409"/>
        <v>-</v>
      </c>
      <c r="AI683" s="1" t="str">
        <f t="shared" si="410"/>
        <v>-</v>
      </c>
      <c r="AJ683" s="1" t="str">
        <f t="shared" si="411"/>
        <v>-</v>
      </c>
      <c r="AK683" s="1" t="str">
        <f t="shared" si="412"/>
        <v>-</v>
      </c>
      <c r="AL683" s="1" t="str">
        <f t="shared" si="413"/>
        <v>-</v>
      </c>
      <c r="AM683" s="1" t="str">
        <f t="shared" si="414"/>
        <v>-</v>
      </c>
      <c r="AN683" s="1" t="str">
        <f t="shared" si="415"/>
        <v>-</v>
      </c>
      <c r="AO683" s="1" t="str">
        <f t="shared" si="416"/>
        <v>-</v>
      </c>
      <c r="AP683" s="1" t="str">
        <f t="shared" si="426"/>
        <v>-</v>
      </c>
      <c r="AQ683" s="1" t="str">
        <f t="shared" si="417"/>
        <v>-</v>
      </c>
      <c r="AR683" s="1" t="str">
        <f t="shared" si="418"/>
        <v>-</v>
      </c>
      <c r="AS683" s="1" t="str">
        <f t="shared" si="419"/>
        <v>-</v>
      </c>
      <c r="AT683" s="1" t="str">
        <f t="shared" si="420"/>
        <v>-</v>
      </c>
      <c r="AU683" s="1" t="str">
        <f t="shared" si="421"/>
        <v>-</v>
      </c>
      <c r="AV683" s="1" t="str">
        <f t="shared" si="422"/>
        <v>-</v>
      </c>
      <c r="AW683" s="5">
        <f t="shared" si="427"/>
        <v>2</v>
      </c>
      <c r="AX683" s="1">
        <f t="shared" si="428"/>
        <v>1.8454040386926833</v>
      </c>
    </row>
    <row r="684" spans="1:50" x14ac:dyDescent="0.2">
      <c r="A684" s="4">
        <v>682</v>
      </c>
      <c r="B684" s="21">
        <v>0.29388343660530603</v>
      </c>
      <c r="C684" s="21">
        <v>32.680999999999997</v>
      </c>
      <c r="D684" s="21">
        <v>86</v>
      </c>
      <c r="E684" s="21">
        <v>0</v>
      </c>
      <c r="F684" s="21">
        <v>14</v>
      </c>
      <c r="G684" s="21">
        <v>12.689614382551801</v>
      </c>
      <c r="H684" s="21">
        <v>7</v>
      </c>
      <c r="I684" s="21">
        <v>1500</v>
      </c>
      <c r="J684" s="21">
        <v>0.15</v>
      </c>
      <c r="K684" s="21">
        <v>37.5</v>
      </c>
      <c r="L684" s="2">
        <f t="shared" si="390"/>
        <v>4</v>
      </c>
      <c r="M684" s="2">
        <f t="shared" si="391"/>
        <v>6</v>
      </c>
      <c r="N684" s="2">
        <f t="shared" si="392"/>
        <v>5</v>
      </c>
      <c r="O684" s="2">
        <f t="shared" si="393"/>
        <v>4</v>
      </c>
      <c r="P684" s="2">
        <f t="shared" si="394"/>
        <v>3</v>
      </c>
      <c r="Q684" s="2">
        <f t="shared" si="395"/>
        <v>2</v>
      </c>
      <c r="R684" s="2">
        <f t="shared" si="396"/>
        <v>6</v>
      </c>
      <c r="S684" s="2">
        <f t="shared" si="397"/>
        <v>3</v>
      </c>
      <c r="T684" s="2">
        <f t="shared" si="398"/>
        <v>3</v>
      </c>
      <c r="U684" s="2">
        <f t="shared" si="399"/>
        <v>3</v>
      </c>
      <c r="V684" s="10">
        <f t="shared" si="400"/>
        <v>0</v>
      </c>
      <c r="W684" s="2">
        <f t="shared" si="401"/>
        <v>0</v>
      </c>
      <c r="X684" s="2">
        <f t="shared" si="402"/>
        <v>0</v>
      </c>
      <c r="Y684" s="2">
        <f t="shared" si="403"/>
        <v>0</v>
      </c>
      <c r="Z684" s="2">
        <f t="shared" si="404"/>
        <v>0</v>
      </c>
      <c r="AA684" s="2">
        <f t="shared" si="405"/>
        <v>0</v>
      </c>
      <c r="AB684" s="2">
        <f t="shared" si="406"/>
        <v>0</v>
      </c>
      <c r="AC684" s="2">
        <f t="shared" si="423"/>
        <v>6</v>
      </c>
      <c r="AD684" s="5">
        <f t="shared" si="424"/>
        <v>2</v>
      </c>
      <c r="AE684">
        <f t="shared" si="425"/>
        <v>2</v>
      </c>
      <c r="AF684" s="1" t="str">
        <f t="shared" si="407"/>
        <v>-</v>
      </c>
      <c r="AG684" s="1">
        <f t="shared" si="408"/>
        <v>1.8374116121178692</v>
      </c>
      <c r="AH684" s="1" t="str">
        <f t="shared" si="409"/>
        <v>-</v>
      </c>
      <c r="AI684" s="1" t="str">
        <f t="shared" si="410"/>
        <v>-</v>
      </c>
      <c r="AJ684" s="1" t="str">
        <f t="shared" si="411"/>
        <v>-</v>
      </c>
      <c r="AK684" s="1" t="str">
        <f t="shared" si="412"/>
        <v>-</v>
      </c>
      <c r="AL684" s="1">
        <f t="shared" si="413"/>
        <v>2.0981039352210749</v>
      </c>
      <c r="AM684" s="1" t="str">
        <f t="shared" si="414"/>
        <v>-</v>
      </c>
      <c r="AN684" s="1" t="str">
        <f t="shared" si="415"/>
        <v>-</v>
      </c>
      <c r="AO684" s="1" t="str">
        <f t="shared" si="416"/>
        <v>-</v>
      </c>
      <c r="AP684" s="1" t="str">
        <f t="shared" si="426"/>
        <v>-</v>
      </c>
      <c r="AQ684" s="1" t="str">
        <f t="shared" si="417"/>
        <v>-</v>
      </c>
      <c r="AR684" s="1" t="str">
        <f t="shared" si="418"/>
        <v>-</v>
      </c>
      <c r="AS684" s="1" t="str">
        <f t="shared" si="419"/>
        <v>-</v>
      </c>
      <c r="AT684" s="1" t="str">
        <f t="shared" si="420"/>
        <v>-</v>
      </c>
      <c r="AU684" s="1" t="str">
        <f t="shared" si="421"/>
        <v>-</v>
      </c>
      <c r="AV684" s="1" t="str">
        <f t="shared" si="422"/>
        <v>-</v>
      </c>
      <c r="AW684" s="5">
        <f t="shared" si="427"/>
        <v>2</v>
      </c>
      <c r="AX684" s="1">
        <f t="shared" si="428"/>
        <v>1.8374116121178692</v>
      </c>
    </row>
    <row r="685" spans="1:50" x14ac:dyDescent="0.2">
      <c r="A685" s="4">
        <v>683</v>
      </c>
      <c r="B685" s="21">
        <v>0.291080229712608</v>
      </c>
      <c r="C685" s="21">
        <v>0.89700000000000002</v>
      </c>
      <c r="D685" s="21">
        <v>92</v>
      </c>
      <c r="E685" s="21">
        <v>0</v>
      </c>
      <c r="F685" s="21">
        <v>8</v>
      </c>
      <c r="G685" s="21">
        <v>13.4606536301073</v>
      </c>
      <c r="H685" s="21">
        <v>7</v>
      </c>
      <c r="I685" s="21">
        <v>1500</v>
      </c>
      <c r="J685" s="21">
        <v>0.15</v>
      </c>
      <c r="K685" s="21">
        <v>37.5</v>
      </c>
      <c r="L685" s="2">
        <f t="shared" si="390"/>
        <v>4</v>
      </c>
      <c r="M685" s="2">
        <f t="shared" si="391"/>
        <v>7</v>
      </c>
      <c r="N685" s="2">
        <f t="shared" si="392"/>
        <v>6</v>
      </c>
      <c r="O685" s="2">
        <f t="shared" si="393"/>
        <v>5</v>
      </c>
      <c r="P685" s="2">
        <f t="shared" si="394"/>
        <v>3</v>
      </c>
      <c r="Q685" s="2">
        <f t="shared" si="395"/>
        <v>2</v>
      </c>
      <c r="R685" s="2">
        <f t="shared" si="396"/>
        <v>5</v>
      </c>
      <c r="S685" s="2">
        <f t="shared" si="397"/>
        <v>3</v>
      </c>
      <c r="T685" s="2">
        <f t="shared" si="398"/>
        <v>3</v>
      </c>
      <c r="U685" s="2">
        <f t="shared" si="399"/>
        <v>3</v>
      </c>
      <c r="V685" s="10">
        <f t="shared" si="400"/>
        <v>0</v>
      </c>
      <c r="W685" s="2">
        <f t="shared" si="401"/>
        <v>0</v>
      </c>
      <c r="X685" s="2">
        <f t="shared" si="402"/>
        <v>0</v>
      </c>
      <c r="Y685" s="2">
        <f t="shared" si="403"/>
        <v>0</v>
      </c>
      <c r="Z685" s="2">
        <f t="shared" si="404"/>
        <v>0</v>
      </c>
      <c r="AA685" s="2">
        <f t="shared" si="405"/>
        <v>0</v>
      </c>
      <c r="AB685" s="2">
        <f t="shared" si="406"/>
        <v>0</v>
      </c>
      <c r="AC685" s="2">
        <f t="shared" si="423"/>
        <v>7</v>
      </c>
      <c r="AD685" s="5">
        <f t="shared" si="424"/>
        <v>2</v>
      </c>
      <c r="AE685">
        <f t="shared" si="425"/>
        <v>1</v>
      </c>
      <c r="AF685" s="1" t="str">
        <f t="shared" si="407"/>
        <v>-</v>
      </c>
      <c r="AG685" s="1">
        <f t="shared" si="408"/>
        <v>1.6416091407813176</v>
      </c>
      <c r="AH685" s="1" t="str">
        <f t="shared" si="409"/>
        <v>-</v>
      </c>
      <c r="AI685" s="1" t="str">
        <f t="shared" si="410"/>
        <v>-</v>
      </c>
      <c r="AJ685" s="1" t="str">
        <f t="shared" si="411"/>
        <v>-</v>
      </c>
      <c r="AK685" s="1" t="str">
        <f t="shared" si="412"/>
        <v>-</v>
      </c>
      <c r="AL685" s="1" t="str">
        <f t="shared" si="413"/>
        <v>-</v>
      </c>
      <c r="AM685" s="1" t="str">
        <f t="shared" si="414"/>
        <v>-</v>
      </c>
      <c r="AN685" s="1" t="str">
        <f t="shared" si="415"/>
        <v>-</v>
      </c>
      <c r="AO685" s="1" t="str">
        <f t="shared" si="416"/>
        <v>-</v>
      </c>
      <c r="AP685" s="1" t="str">
        <f t="shared" si="426"/>
        <v>-</v>
      </c>
      <c r="AQ685" s="1" t="str">
        <f t="shared" si="417"/>
        <v>-</v>
      </c>
      <c r="AR685" s="1" t="str">
        <f t="shared" si="418"/>
        <v>-</v>
      </c>
      <c r="AS685" s="1" t="str">
        <f t="shared" si="419"/>
        <v>-</v>
      </c>
      <c r="AT685" s="1" t="str">
        <f t="shared" si="420"/>
        <v>-</v>
      </c>
      <c r="AU685" s="1" t="str">
        <f t="shared" si="421"/>
        <v>-</v>
      </c>
      <c r="AV685" s="1" t="str">
        <f t="shared" si="422"/>
        <v>-</v>
      </c>
      <c r="AW685" s="5">
        <f t="shared" si="427"/>
        <v>2</v>
      </c>
      <c r="AX685" s="1">
        <f t="shared" si="428"/>
        <v>1.6416091407813176</v>
      </c>
    </row>
    <row r="686" spans="1:50" x14ac:dyDescent="0.2">
      <c r="A686" s="4">
        <v>684</v>
      </c>
      <c r="B686" s="21">
        <v>0.291294460808385</v>
      </c>
      <c r="C686" s="21">
        <v>4.04</v>
      </c>
      <c r="D686" s="21">
        <v>86</v>
      </c>
      <c r="E686" s="21">
        <v>9</v>
      </c>
      <c r="F686" s="21">
        <v>5</v>
      </c>
      <c r="G686" s="21">
        <v>13.735493118548399</v>
      </c>
      <c r="H686" s="21">
        <v>7</v>
      </c>
      <c r="I686" s="21">
        <v>1500</v>
      </c>
      <c r="J686" s="21">
        <v>0.15</v>
      </c>
      <c r="K686" s="21">
        <v>37.5</v>
      </c>
      <c r="L686" s="2">
        <f t="shared" si="390"/>
        <v>5</v>
      </c>
      <c r="M686" s="2">
        <f t="shared" si="391"/>
        <v>6</v>
      </c>
      <c r="N686" s="2">
        <f t="shared" si="392"/>
        <v>5</v>
      </c>
      <c r="O686" s="2">
        <f t="shared" si="393"/>
        <v>4</v>
      </c>
      <c r="P686" s="2">
        <f t="shared" si="394"/>
        <v>3</v>
      </c>
      <c r="Q686" s="2">
        <f t="shared" si="395"/>
        <v>2</v>
      </c>
      <c r="R686" s="2">
        <f t="shared" si="396"/>
        <v>6</v>
      </c>
      <c r="S686" s="2">
        <f t="shared" si="397"/>
        <v>3</v>
      </c>
      <c r="T686" s="2">
        <f t="shared" si="398"/>
        <v>3</v>
      </c>
      <c r="U686" s="2">
        <f t="shared" si="399"/>
        <v>3</v>
      </c>
      <c r="V686" s="10">
        <f t="shared" si="400"/>
        <v>0</v>
      </c>
      <c r="W686" s="2">
        <f t="shared" si="401"/>
        <v>0</v>
      </c>
      <c r="X686" s="2">
        <f t="shared" si="402"/>
        <v>0</v>
      </c>
      <c r="Y686" s="2">
        <f t="shared" si="403"/>
        <v>0</v>
      </c>
      <c r="Z686" s="2">
        <f t="shared" si="404"/>
        <v>0</v>
      </c>
      <c r="AA686" s="2">
        <f t="shared" si="405"/>
        <v>0</v>
      </c>
      <c r="AB686" s="2">
        <f t="shared" si="406"/>
        <v>0</v>
      </c>
      <c r="AC686" s="2">
        <f t="shared" si="423"/>
        <v>6</v>
      </c>
      <c r="AD686" s="5">
        <f t="shared" si="424"/>
        <v>2</v>
      </c>
      <c r="AE686">
        <f t="shared" si="425"/>
        <v>2</v>
      </c>
      <c r="AF686" s="1" t="str">
        <f t="shared" si="407"/>
        <v>-</v>
      </c>
      <c r="AG686" s="1">
        <f t="shared" si="408"/>
        <v>1.9306421541017948</v>
      </c>
      <c r="AH686" s="1" t="str">
        <f t="shared" si="409"/>
        <v>-</v>
      </c>
      <c r="AI686" s="1" t="str">
        <f t="shared" si="410"/>
        <v>-</v>
      </c>
      <c r="AJ686" s="1" t="str">
        <f t="shared" si="411"/>
        <v>-</v>
      </c>
      <c r="AK686" s="1" t="str">
        <f t="shared" si="412"/>
        <v>-</v>
      </c>
      <c r="AL686" s="1">
        <f t="shared" si="413"/>
        <v>2.204335442096677</v>
      </c>
      <c r="AM686" s="1" t="str">
        <f t="shared" si="414"/>
        <v>-</v>
      </c>
      <c r="AN686" s="1" t="str">
        <f t="shared" si="415"/>
        <v>-</v>
      </c>
      <c r="AO686" s="1" t="str">
        <f t="shared" si="416"/>
        <v>-</v>
      </c>
      <c r="AP686" s="1" t="str">
        <f t="shared" si="426"/>
        <v>-</v>
      </c>
      <c r="AQ686" s="1" t="str">
        <f t="shared" si="417"/>
        <v>-</v>
      </c>
      <c r="AR686" s="1" t="str">
        <f t="shared" si="418"/>
        <v>-</v>
      </c>
      <c r="AS686" s="1" t="str">
        <f t="shared" si="419"/>
        <v>-</v>
      </c>
      <c r="AT686" s="1" t="str">
        <f t="shared" si="420"/>
        <v>-</v>
      </c>
      <c r="AU686" s="1" t="str">
        <f t="shared" si="421"/>
        <v>-</v>
      </c>
      <c r="AV686" s="1" t="str">
        <f t="shared" si="422"/>
        <v>-</v>
      </c>
      <c r="AW686" s="5">
        <f t="shared" si="427"/>
        <v>2</v>
      </c>
      <c r="AX686" s="1">
        <f t="shared" si="428"/>
        <v>1.9306421541017948</v>
      </c>
    </row>
    <row r="687" spans="1:50" x14ac:dyDescent="0.2">
      <c r="A687" s="4">
        <v>685</v>
      </c>
      <c r="B687" s="21">
        <v>0.46259500211986398</v>
      </c>
      <c r="C687" s="21">
        <v>136.35599999999999</v>
      </c>
      <c r="D687" s="21">
        <v>60</v>
      </c>
      <c r="E687" s="21">
        <v>2</v>
      </c>
      <c r="F687" s="21">
        <v>38</v>
      </c>
      <c r="G687" s="21">
        <v>9.6418442714361507</v>
      </c>
      <c r="H687" s="21">
        <v>6</v>
      </c>
      <c r="I687" s="21">
        <v>1500</v>
      </c>
      <c r="J687" s="21">
        <v>0.15</v>
      </c>
      <c r="K687" s="21">
        <v>37.5</v>
      </c>
      <c r="L687" s="2">
        <f t="shared" si="390"/>
        <v>4</v>
      </c>
      <c r="M687" s="2">
        <f t="shared" si="391"/>
        <v>6</v>
      </c>
      <c r="N687" s="2">
        <f t="shared" si="392"/>
        <v>7</v>
      </c>
      <c r="O687" s="2">
        <f t="shared" si="393"/>
        <v>4</v>
      </c>
      <c r="P687" s="2">
        <f t="shared" si="394"/>
        <v>4</v>
      </c>
      <c r="Q687" s="2">
        <f t="shared" si="395"/>
        <v>5</v>
      </c>
      <c r="R687" s="2">
        <f t="shared" si="396"/>
        <v>5</v>
      </c>
      <c r="S687" s="2">
        <f t="shared" si="397"/>
        <v>5</v>
      </c>
      <c r="T687" s="2">
        <f t="shared" si="398"/>
        <v>5</v>
      </c>
      <c r="U687" s="2">
        <f t="shared" si="399"/>
        <v>4</v>
      </c>
      <c r="V687" s="10">
        <f t="shared" si="400"/>
        <v>0</v>
      </c>
      <c r="W687" s="2">
        <f t="shared" si="401"/>
        <v>0</v>
      </c>
      <c r="X687" s="2">
        <f t="shared" si="402"/>
        <v>0</v>
      </c>
      <c r="Y687" s="2">
        <f t="shared" si="403"/>
        <v>0</v>
      </c>
      <c r="Z687" s="2">
        <f t="shared" si="404"/>
        <v>0</v>
      </c>
      <c r="AA687" s="2">
        <f t="shared" si="405"/>
        <v>0</v>
      </c>
      <c r="AB687" s="2">
        <f t="shared" si="406"/>
        <v>0</v>
      </c>
      <c r="AC687" s="2">
        <f t="shared" si="423"/>
        <v>7</v>
      </c>
      <c r="AD687" s="5">
        <f t="shared" si="424"/>
        <v>3</v>
      </c>
      <c r="AE687">
        <f t="shared" si="425"/>
        <v>1</v>
      </c>
      <c r="AF687" s="1" t="str">
        <f t="shared" si="407"/>
        <v>-</v>
      </c>
      <c r="AG687" s="1" t="str">
        <f t="shared" si="408"/>
        <v>-</v>
      </c>
      <c r="AH687" s="1">
        <f t="shared" si="409"/>
        <v>1.9397305951226906</v>
      </c>
      <c r="AI687" s="1" t="str">
        <f t="shared" si="410"/>
        <v>-</v>
      </c>
      <c r="AJ687" s="1" t="str">
        <f t="shared" si="411"/>
        <v>-</v>
      </c>
      <c r="AK687" s="1" t="str">
        <f t="shared" si="412"/>
        <v>-</v>
      </c>
      <c r="AL687" s="1" t="str">
        <f t="shared" si="413"/>
        <v>-</v>
      </c>
      <c r="AM687" s="1" t="str">
        <f t="shared" si="414"/>
        <v>-</v>
      </c>
      <c r="AN687" s="1" t="str">
        <f t="shared" si="415"/>
        <v>-</v>
      </c>
      <c r="AO687" s="1" t="str">
        <f t="shared" si="416"/>
        <v>-</v>
      </c>
      <c r="AP687" s="1" t="str">
        <f t="shared" si="426"/>
        <v>-</v>
      </c>
      <c r="AQ687" s="1" t="str">
        <f t="shared" si="417"/>
        <v>-</v>
      </c>
      <c r="AR687" s="1" t="str">
        <f t="shared" si="418"/>
        <v>-</v>
      </c>
      <c r="AS687" s="1" t="str">
        <f t="shared" si="419"/>
        <v>-</v>
      </c>
      <c r="AT687" s="1" t="str">
        <f t="shared" si="420"/>
        <v>-</v>
      </c>
      <c r="AU687" s="1" t="str">
        <f t="shared" si="421"/>
        <v>-</v>
      </c>
      <c r="AV687" s="1" t="str">
        <f t="shared" si="422"/>
        <v>-</v>
      </c>
      <c r="AW687" s="5">
        <f t="shared" si="427"/>
        <v>3</v>
      </c>
      <c r="AX687" s="1">
        <f t="shared" si="428"/>
        <v>1.9397305951226906</v>
      </c>
    </row>
    <row r="688" spans="1:50" x14ac:dyDescent="0.2">
      <c r="A688" s="4">
        <v>686</v>
      </c>
      <c r="B688" s="21">
        <v>0.29057703988825401</v>
      </c>
      <c r="C688" s="21">
        <v>1.323</v>
      </c>
      <c r="D688" s="21">
        <v>72</v>
      </c>
      <c r="E688" s="21">
        <v>20</v>
      </c>
      <c r="F688" s="21">
        <v>8</v>
      </c>
      <c r="G688" s="21">
        <v>12.969099576172599</v>
      </c>
      <c r="H688" s="21">
        <v>7</v>
      </c>
      <c r="I688" s="21">
        <v>1500</v>
      </c>
      <c r="J688" s="21">
        <v>0.15</v>
      </c>
      <c r="K688" s="21">
        <v>37.5</v>
      </c>
      <c r="L688" s="2">
        <f t="shared" si="390"/>
        <v>4</v>
      </c>
      <c r="M688" s="2">
        <f t="shared" si="391"/>
        <v>7</v>
      </c>
      <c r="N688" s="2">
        <f t="shared" si="392"/>
        <v>7</v>
      </c>
      <c r="O688" s="2">
        <f t="shared" si="393"/>
        <v>4</v>
      </c>
      <c r="P688" s="2">
        <f t="shared" si="394"/>
        <v>3</v>
      </c>
      <c r="Q688" s="2">
        <f t="shared" si="395"/>
        <v>3</v>
      </c>
      <c r="R688" s="2">
        <f t="shared" si="396"/>
        <v>6</v>
      </c>
      <c r="S688" s="2">
        <f t="shared" si="397"/>
        <v>2</v>
      </c>
      <c r="T688" s="2">
        <f t="shared" si="398"/>
        <v>2</v>
      </c>
      <c r="U688" s="2">
        <f t="shared" si="399"/>
        <v>4</v>
      </c>
      <c r="V688" s="10">
        <f t="shared" si="400"/>
        <v>0</v>
      </c>
      <c r="W688" s="2">
        <f t="shared" si="401"/>
        <v>0</v>
      </c>
      <c r="X688" s="2">
        <f t="shared" si="402"/>
        <v>0</v>
      </c>
      <c r="Y688" s="2">
        <f t="shared" si="403"/>
        <v>0</v>
      </c>
      <c r="Z688" s="2">
        <f t="shared" si="404"/>
        <v>0</v>
      </c>
      <c r="AA688" s="2">
        <f t="shared" si="405"/>
        <v>0</v>
      </c>
      <c r="AB688" s="2">
        <f t="shared" si="406"/>
        <v>0</v>
      </c>
      <c r="AC688" s="2">
        <f t="shared" si="423"/>
        <v>7</v>
      </c>
      <c r="AD688" s="5">
        <f t="shared" si="424"/>
        <v>2</v>
      </c>
      <c r="AE688">
        <f t="shared" si="425"/>
        <v>2</v>
      </c>
      <c r="AF688" s="1" t="str">
        <f t="shared" si="407"/>
        <v>-</v>
      </c>
      <c r="AG688" s="1">
        <f t="shared" si="408"/>
        <v>1.8451260638687472</v>
      </c>
      <c r="AH688" s="1">
        <f t="shared" si="409"/>
        <v>1.8293060553231717</v>
      </c>
      <c r="AI688" s="1" t="str">
        <f t="shared" si="410"/>
        <v>-</v>
      </c>
      <c r="AJ688" s="1" t="str">
        <f t="shared" si="411"/>
        <v>-</v>
      </c>
      <c r="AK688" s="1" t="str">
        <f t="shared" si="412"/>
        <v>-</v>
      </c>
      <c r="AL688" s="1" t="str">
        <f t="shared" si="413"/>
        <v>-</v>
      </c>
      <c r="AM688" s="1" t="str">
        <f t="shared" si="414"/>
        <v>-</v>
      </c>
      <c r="AN688" s="1" t="str">
        <f t="shared" si="415"/>
        <v>-</v>
      </c>
      <c r="AO688" s="1" t="str">
        <f t="shared" si="416"/>
        <v>-</v>
      </c>
      <c r="AP688" s="1" t="str">
        <f t="shared" si="426"/>
        <v>-</v>
      </c>
      <c r="AQ688" s="1" t="str">
        <f t="shared" si="417"/>
        <v>-</v>
      </c>
      <c r="AR688" s="1" t="str">
        <f t="shared" si="418"/>
        <v>-</v>
      </c>
      <c r="AS688" s="1" t="str">
        <f t="shared" si="419"/>
        <v>-</v>
      </c>
      <c r="AT688" s="1" t="str">
        <f t="shared" si="420"/>
        <v>-</v>
      </c>
      <c r="AU688" s="1" t="str">
        <f t="shared" si="421"/>
        <v>-</v>
      </c>
      <c r="AV688" s="1" t="str">
        <f t="shared" si="422"/>
        <v>-</v>
      </c>
      <c r="AW688" s="5">
        <f t="shared" si="427"/>
        <v>3</v>
      </c>
      <c r="AX688" s="1">
        <f t="shared" si="428"/>
        <v>1.8293060553231717</v>
      </c>
    </row>
    <row r="689" spans="1:50" x14ac:dyDescent="0.2">
      <c r="A689" s="4">
        <v>687</v>
      </c>
      <c r="B689" s="21">
        <v>0.29649012108524198</v>
      </c>
      <c r="C689" s="21">
        <v>38.043999999999997</v>
      </c>
      <c r="D689" s="21">
        <v>89</v>
      </c>
      <c r="E689" s="21">
        <v>5</v>
      </c>
      <c r="F689" s="21">
        <v>6</v>
      </c>
      <c r="G689" s="21">
        <v>13.4506771670415</v>
      </c>
      <c r="H689" s="21">
        <v>7</v>
      </c>
      <c r="I689" s="21">
        <v>1500</v>
      </c>
      <c r="J689" s="21">
        <v>0.15</v>
      </c>
      <c r="K689" s="21">
        <v>37.5</v>
      </c>
      <c r="L689" s="2">
        <f t="shared" si="390"/>
        <v>5</v>
      </c>
      <c r="M689" s="2">
        <f t="shared" si="391"/>
        <v>6</v>
      </c>
      <c r="N689" s="2">
        <f t="shared" si="392"/>
        <v>5</v>
      </c>
      <c r="O689" s="2">
        <f t="shared" si="393"/>
        <v>4</v>
      </c>
      <c r="P689" s="2">
        <f t="shared" si="394"/>
        <v>3</v>
      </c>
      <c r="Q689" s="2">
        <f t="shared" si="395"/>
        <v>2</v>
      </c>
      <c r="R689" s="2">
        <f t="shared" si="396"/>
        <v>6</v>
      </c>
      <c r="S689" s="2">
        <f t="shared" si="397"/>
        <v>3</v>
      </c>
      <c r="T689" s="2">
        <f t="shared" si="398"/>
        <v>3</v>
      </c>
      <c r="U689" s="2">
        <f t="shared" si="399"/>
        <v>3</v>
      </c>
      <c r="V689" s="10">
        <f t="shared" si="400"/>
        <v>0</v>
      </c>
      <c r="W689" s="2">
        <f t="shared" si="401"/>
        <v>0</v>
      </c>
      <c r="X689" s="2">
        <f t="shared" si="402"/>
        <v>0</v>
      </c>
      <c r="Y689" s="2">
        <f t="shared" si="403"/>
        <v>0</v>
      </c>
      <c r="Z689" s="2">
        <f t="shared" si="404"/>
        <v>0</v>
      </c>
      <c r="AA689" s="2">
        <f t="shared" si="405"/>
        <v>0</v>
      </c>
      <c r="AB689" s="2">
        <f t="shared" si="406"/>
        <v>0</v>
      </c>
      <c r="AC689" s="2">
        <f t="shared" si="423"/>
        <v>6</v>
      </c>
      <c r="AD689" s="5">
        <f t="shared" si="424"/>
        <v>2</v>
      </c>
      <c r="AE689">
        <f t="shared" si="425"/>
        <v>2</v>
      </c>
      <c r="AF689" s="1" t="str">
        <f t="shared" si="407"/>
        <v>-</v>
      </c>
      <c r="AG689" s="1">
        <f t="shared" si="408"/>
        <v>2.0367362428460316</v>
      </c>
      <c r="AH689" s="1" t="str">
        <f t="shared" si="409"/>
        <v>-</v>
      </c>
      <c r="AI689" s="1" t="str">
        <f t="shared" si="410"/>
        <v>-</v>
      </c>
      <c r="AJ689" s="1" t="str">
        <f t="shared" si="411"/>
        <v>-</v>
      </c>
      <c r="AK689" s="1" t="str">
        <f t="shared" si="412"/>
        <v>-</v>
      </c>
      <c r="AL689" s="1">
        <f t="shared" si="413"/>
        <v>2.3160458811372844</v>
      </c>
      <c r="AM689" s="1" t="str">
        <f t="shared" si="414"/>
        <v>-</v>
      </c>
      <c r="AN689" s="1" t="str">
        <f t="shared" si="415"/>
        <v>-</v>
      </c>
      <c r="AO689" s="1" t="str">
        <f t="shared" si="416"/>
        <v>-</v>
      </c>
      <c r="AP689" s="1" t="str">
        <f t="shared" si="426"/>
        <v>-</v>
      </c>
      <c r="AQ689" s="1" t="str">
        <f t="shared" si="417"/>
        <v>-</v>
      </c>
      <c r="AR689" s="1" t="str">
        <f t="shared" si="418"/>
        <v>-</v>
      </c>
      <c r="AS689" s="1" t="str">
        <f t="shared" si="419"/>
        <v>-</v>
      </c>
      <c r="AT689" s="1" t="str">
        <f t="shared" si="420"/>
        <v>-</v>
      </c>
      <c r="AU689" s="1" t="str">
        <f t="shared" si="421"/>
        <v>-</v>
      </c>
      <c r="AV689" s="1" t="str">
        <f t="shared" si="422"/>
        <v>-</v>
      </c>
      <c r="AW689" s="5">
        <f t="shared" si="427"/>
        <v>2</v>
      </c>
      <c r="AX689" s="1">
        <f t="shared" si="428"/>
        <v>2.0367362428460316</v>
      </c>
    </row>
    <row r="690" spans="1:50" x14ac:dyDescent="0.2">
      <c r="A690" s="4">
        <v>688</v>
      </c>
      <c r="B690" s="21">
        <v>0.241357365810483</v>
      </c>
      <c r="C690" s="21">
        <v>11.013999999999999</v>
      </c>
      <c r="D690" s="21">
        <v>93</v>
      </c>
      <c r="E690" s="21">
        <v>3</v>
      </c>
      <c r="F690" s="21">
        <v>4</v>
      </c>
      <c r="G690" s="21">
        <v>10.1241779186589</v>
      </c>
      <c r="H690" s="21">
        <v>7</v>
      </c>
      <c r="I690" s="21">
        <v>1500</v>
      </c>
      <c r="J690" s="21">
        <v>0.15</v>
      </c>
      <c r="K690" s="21">
        <v>37.5</v>
      </c>
      <c r="L690" s="2">
        <f t="shared" si="390"/>
        <v>5</v>
      </c>
      <c r="M690" s="2">
        <f t="shared" si="391"/>
        <v>6</v>
      </c>
      <c r="N690" s="2">
        <f t="shared" si="392"/>
        <v>5</v>
      </c>
      <c r="O690" s="2">
        <f t="shared" si="393"/>
        <v>4</v>
      </c>
      <c r="P690" s="2">
        <f t="shared" si="394"/>
        <v>3</v>
      </c>
      <c r="Q690" s="2">
        <f t="shared" si="395"/>
        <v>2</v>
      </c>
      <c r="R690" s="2">
        <f t="shared" si="396"/>
        <v>5</v>
      </c>
      <c r="S690" s="2">
        <f t="shared" si="397"/>
        <v>3</v>
      </c>
      <c r="T690" s="2">
        <f t="shared" si="398"/>
        <v>3</v>
      </c>
      <c r="U690" s="2">
        <f t="shared" si="399"/>
        <v>3</v>
      </c>
      <c r="V690" s="10">
        <f t="shared" si="400"/>
        <v>0</v>
      </c>
      <c r="W690" s="2">
        <f t="shared" si="401"/>
        <v>0</v>
      </c>
      <c r="X690" s="2">
        <f t="shared" si="402"/>
        <v>0</v>
      </c>
      <c r="Y690" s="2">
        <f t="shared" si="403"/>
        <v>0</v>
      </c>
      <c r="Z690" s="2">
        <f t="shared" si="404"/>
        <v>0</v>
      </c>
      <c r="AA690" s="2">
        <f t="shared" si="405"/>
        <v>0</v>
      </c>
      <c r="AB690" s="2">
        <f t="shared" si="406"/>
        <v>0</v>
      </c>
      <c r="AC690" s="2">
        <f t="shared" si="423"/>
        <v>6</v>
      </c>
      <c r="AD690" s="5">
        <f t="shared" si="424"/>
        <v>2</v>
      </c>
      <c r="AE690">
        <f t="shared" si="425"/>
        <v>1</v>
      </c>
      <c r="AF690" s="1" t="str">
        <f t="shared" si="407"/>
        <v>-</v>
      </c>
      <c r="AG690" s="1">
        <f t="shared" si="408"/>
        <v>2.1893924631369668</v>
      </c>
      <c r="AH690" s="1" t="str">
        <f t="shared" si="409"/>
        <v>-</v>
      </c>
      <c r="AI690" s="1" t="str">
        <f t="shared" si="410"/>
        <v>-</v>
      </c>
      <c r="AJ690" s="1" t="str">
        <f t="shared" si="411"/>
        <v>-</v>
      </c>
      <c r="AK690" s="1" t="str">
        <f t="shared" si="412"/>
        <v>-</v>
      </c>
      <c r="AL690" s="1" t="str">
        <f t="shared" si="413"/>
        <v>-</v>
      </c>
      <c r="AM690" s="1" t="str">
        <f t="shared" si="414"/>
        <v>-</v>
      </c>
      <c r="AN690" s="1" t="str">
        <f t="shared" si="415"/>
        <v>-</v>
      </c>
      <c r="AO690" s="1" t="str">
        <f t="shared" si="416"/>
        <v>-</v>
      </c>
      <c r="AP690" s="1" t="str">
        <f t="shared" si="426"/>
        <v>-</v>
      </c>
      <c r="AQ690" s="1" t="str">
        <f t="shared" si="417"/>
        <v>-</v>
      </c>
      <c r="AR690" s="1" t="str">
        <f t="shared" si="418"/>
        <v>-</v>
      </c>
      <c r="AS690" s="1" t="str">
        <f t="shared" si="419"/>
        <v>-</v>
      </c>
      <c r="AT690" s="1" t="str">
        <f t="shared" si="420"/>
        <v>-</v>
      </c>
      <c r="AU690" s="1" t="str">
        <f t="shared" si="421"/>
        <v>-</v>
      </c>
      <c r="AV690" s="1" t="str">
        <f t="shared" si="422"/>
        <v>-</v>
      </c>
      <c r="AW690" s="5">
        <f t="shared" si="427"/>
        <v>2</v>
      </c>
      <c r="AX690" s="1">
        <f t="shared" si="428"/>
        <v>2.1893924631369668</v>
      </c>
    </row>
    <row r="691" spans="1:50" x14ac:dyDescent="0.2">
      <c r="A691" s="4">
        <v>689</v>
      </c>
      <c r="B691" s="21">
        <v>0.55212015413456506</v>
      </c>
      <c r="C691" s="21">
        <v>4.3040000000000003</v>
      </c>
      <c r="D691" s="21">
        <v>79</v>
      </c>
      <c r="E691" s="21">
        <v>4</v>
      </c>
      <c r="F691" s="21">
        <v>17</v>
      </c>
      <c r="G691" s="21">
        <v>7.7467145570041502</v>
      </c>
      <c r="H691" s="21">
        <v>6</v>
      </c>
      <c r="I691" s="21">
        <v>1500</v>
      </c>
      <c r="J691" s="21">
        <v>0.15</v>
      </c>
      <c r="K691" s="21">
        <v>37.5</v>
      </c>
      <c r="L691" s="2">
        <f t="shared" si="390"/>
        <v>3</v>
      </c>
      <c r="M691" s="2">
        <f t="shared" si="391"/>
        <v>6</v>
      </c>
      <c r="N691" s="2">
        <f t="shared" si="392"/>
        <v>7</v>
      </c>
      <c r="O691" s="2">
        <f t="shared" si="393"/>
        <v>4</v>
      </c>
      <c r="P691" s="2">
        <f t="shared" si="394"/>
        <v>4</v>
      </c>
      <c r="Q691" s="2">
        <f t="shared" si="395"/>
        <v>4</v>
      </c>
      <c r="R691" s="2">
        <f t="shared" si="396"/>
        <v>5</v>
      </c>
      <c r="S691" s="2">
        <f t="shared" si="397"/>
        <v>5</v>
      </c>
      <c r="T691" s="2">
        <f t="shared" si="398"/>
        <v>5</v>
      </c>
      <c r="U691" s="2">
        <f t="shared" si="399"/>
        <v>4</v>
      </c>
      <c r="V691" s="10">
        <f t="shared" si="400"/>
        <v>0</v>
      </c>
      <c r="W691" s="2">
        <f t="shared" si="401"/>
        <v>0</v>
      </c>
      <c r="X691" s="2">
        <f t="shared" si="402"/>
        <v>0</v>
      </c>
      <c r="Y691" s="2">
        <f t="shared" si="403"/>
        <v>0</v>
      </c>
      <c r="Z691" s="2">
        <f t="shared" si="404"/>
        <v>0</v>
      </c>
      <c r="AA691" s="2">
        <f t="shared" si="405"/>
        <v>0</v>
      </c>
      <c r="AB691" s="2">
        <f t="shared" si="406"/>
        <v>0</v>
      </c>
      <c r="AC691" s="2">
        <f t="shared" si="423"/>
        <v>7</v>
      </c>
      <c r="AD691" s="5">
        <f t="shared" si="424"/>
        <v>3</v>
      </c>
      <c r="AE691">
        <f t="shared" si="425"/>
        <v>1</v>
      </c>
      <c r="AF691" s="1" t="str">
        <f t="shared" si="407"/>
        <v>-</v>
      </c>
      <c r="AG691" s="1" t="str">
        <f t="shared" si="408"/>
        <v>-</v>
      </c>
      <c r="AH691" s="1">
        <f t="shared" si="409"/>
        <v>1.8570339715478155</v>
      </c>
      <c r="AI691" s="1" t="str">
        <f t="shared" si="410"/>
        <v>-</v>
      </c>
      <c r="AJ691" s="1" t="str">
        <f t="shared" si="411"/>
        <v>-</v>
      </c>
      <c r="AK691" s="1" t="str">
        <f t="shared" si="412"/>
        <v>-</v>
      </c>
      <c r="AL691" s="1" t="str">
        <f t="shared" si="413"/>
        <v>-</v>
      </c>
      <c r="AM691" s="1" t="str">
        <f t="shared" si="414"/>
        <v>-</v>
      </c>
      <c r="AN691" s="1" t="str">
        <f t="shared" si="415"/>
        <v>-</v>
      </c>
      <c r="AO691" s="1" t="str">
        <f t="shared" si="416"/>
        <v>-</v>
      </c>
      <c r="AP691" s="1" t="str">
        <f t="shared" si="426"/>
        <v>-</v>
      </c>
      <c r="AQ691" s="1" t="str">
        <f t="shared" si="417"/>
        <v>-</v>
      </c>
      <c r="AR691" s="1" t="str">
        <f t="shared" si="418"/>
        <v>-</v>
      </c>
      <c r="AS691" s="1" t="str">
        <f t="shared" si="419"/>
        <v>-</v>
      </c>
      <c r="AT691" s="1" t="str">
        <f t="shared" si="420"/>
        <v>-</v>
      </c>
      <c r="AU691" s="1" t="str">
        <f t="shared" si="421"/>
        <v>-</v>
      </c>
      <c r="AV691" s="1" t="str">
        <f t="shared" si="422"/>
        <v>-</v>
      </c>
      <c r="AW691" s="5">
        <f t="shared" si="427"/>
        <v>3</v>
      </c>
      <c r="AX691" s="1">
        <f t="shared" si="428"/>
        <v>1.8570339715478155</v>
      </c>
    </row>
    <row r="692" spans="1:50" x14ac:dyDescent="0.2">
      <c r="A692" s="4">
        <v>690</v>
      </c>
      <c r="B692" s="21">
        <v>0.57184185865655002</v>
      </c>
      <c r="C692" s="21">
        <v>0.8</v>
      </c>
      <c r="D692" s="21">
        <v>11</v>
      </c>
      <c r="E692" s="21">
        <v>70</v>
      </c>
      <c r="F692" s="21">
        <v>19</v>
      </c>
      <c r="G692" s="21">
        <v>8.4646466775499505</v>
      </c>
      <c r="H692" s="21">
        <v>6</v>
      </c>
      <c r="I692" s="21">
        <v>1500</v>
      </c>
      <c r="J692" s="21">
        <v>0.15</v>
      </c>
      <c r="K692" s="21">
        <v>37.5</v>
      </c>
      <c r="L692" s="2">
        <f t="shared" si="390"/>
        <v>2</v>
      </c>
      <c r="M692" s="2">
        <f t="shared" si="391"/>
        <v>7</v>
      </c>
      <c r="N692" s="2">
        <f t="shared" si="392"/>
        <v>8</v>
      </c>
      <c r="O692" s="2">
        <f t="shared" si="393"/>
        <v>5</v>
      </c>
      <c r="P692" s="2">
        <f t="shared" si="394"/>
        <v>4</v>
      </c>
      <c r="Q692" s="2">
        <f t="shared" si="395"/>
        <v>4</v>
      </c>
      <c r="R692" s="2">
        <f t="shared" si="396"/>
        <v>3</v>
      </c>
      <c r="S692" s="2">
        <f t="shared" si="397"/>
        <v>5</v>
      </c>
      <c r="T692" s="2">
        <f t="shared" si="398"/>
        <v>5</v>
      </c>
      <c r="U692" s="2">
        <f t="shared" si="399"/>
        <v>4</v>
      </c>
      <c r="V692" s="10">
        <f t="shared" si="400"/>
        <v>0</v>
      </c>
      <c r="W692" s="2">
        <f t="shared" si="401"/>
        <v>0</v>
      </c>
      <c r="X692" s="2">
        <f t="shared" si="402"/>
        <v>0</v>
      </c>
      <c r="Y692" s="2">
        <f t="shared" si="403"/>
        <v>0</v>
      </c>
      <c r="Z692" s="2">
        <f t="shared" si="404"/>
        <v>0</v>
      </c>
      <c r="AA692" s="2">
        <f t="shared" si="405"/>
        <v>0</v>
      </c>
      <c r="AB692" s="2">
        <f t="shared" si="406"/>
        <v>0</v>
      </c>
      <c r="AC692" s="2">
        <f t="shared" si="423"/>
        <v>8</v>
      </c>
      <c r="AD692" s="5">
        <f t="shared" si="424"/>
        <v>3</v>
      </c>
      <c r="AE692">
        <f t="shared" si="425"/>
        <v>1</v>
      </c>
      <c r="AF692" s="1" t="str">
        <f t="shared" si="407"/>
        <v>-</v>
      </c>
      <c r="AG692" s="1" t="str">
        <f t="shared" si="408"/>
        <v>-</v>
      </c>
      <c r="AH692" s="1">
        <f t="shared" si="409"/>
        <v>1.784940124473797</v>
      </c>
      <c r="AI692" s="1" t="str">
        <f t="shared" si="410"/>
        <v>-</v>
      </c>
      <c r="AJ692" s="1" t="str">
        <f t="shared" si="411"/>
        <v>-</v>
      </c>
      <c r="AK692" s="1" t="str">
        <f t="shared" si="412"/>
        <v>-</v>
      </c>
      <c r="AL692" s="1" t="str">
        <f t="shared" si="413"/>
        <v>-</v>
      </c>
      <c r="AM692" s="1" t="str">
        <f t="shared" si="414"/>
        <v>-</v>
      </c>
      <c r="AN692" s="1" t="str">
        <f t="shared" si="415"/>
        <v>-</v>
      </c>
      <c r="AO692" s="1" t="str">
        <f t="shared" si="416"/>
        <v>-</v>
      </c>
      <c r="AP692" s="1" t="str">
        <f t="shared" si="426"/>
        <v>-</v>
      </c>
      <c r="AQ692" s="1" t="str">
        <f t="shared" si="417"/>
        <v>-</v>
      </c>
      <c r="AR692" s="1" t="str">
        <f t="shared" si="418"/>
        <v>-</v>
      </c>
      <c r="AS692" s="1" t="str">
        <f t="shared" si="419"/>
        <v>-</v>
      </c>
      <c r="AT692" s="1" t="str">
        <f t="shared" si="420"/>
        <v>-</v>
      </c>
      <c r="AU692" s="1" t="str">
        <f t="shared" si="421"/>
        <v>-</v>
      </c>
      <c r="AV692" s="1" t="str">
        <f t="shared" si="422"/>
        <v>-</v>
      </c>
      <c r="AW692" s="5">
        <f t="shared" si="427"/>
        <v>3</v>
      </c>
      <c r="AX692" s="1">
        <f t="shared" si="428"/>
        <v>1.784940124473797</v>
      </c>
    </row>
    <row r="693" spans="1:50" x14ac:dyDescent="0.2">
      <c r="A693" s="4">
        <v>691</v>
      </c>
      <c r="B693" s="21">
        <v>0.58309290885246201</v>
      </c>
      <c r="C693" s="21">
        <v>60.250999999999998</v>
      </c>
      <c r="D693" s="21">
        <v>27</v>
      </c>
      <c r="E693" s="21">
        <v>50</v>
      </c>
      <c r="F693" s="21">
        <v>23</v>
      </c>
      <c r="G693" s="21">
        <v>8.5208020340768904</v>
      </c>
      <c r="H693" s="21">
        <v>6</v>
      </c>
      <c r="I693" s="21">
        <v>1500</v>
      </c>
      <c r="J693" s="21">
        <v>0.15</v>
      </c>
      <c r="K693" s="21">
        <v>37.5</v>
      </c>
      <c r="L693" s="2">
        <f t="shared" si="390"/>
        <v>4</v>
      </c>
      <c r="M693" s="2">
        <f t="shared" si="391"/>
        <v>6</v>
      </c>
      <c r="N693" s="2">
        <f t="shared" si="392"/>
        <v>8</v>
      </c>
      <c r="O693" s="2">
        <f t="shared" si="393"/>
        <v>5</v>
      </c>
      <c r="P693" s="2">
        <f t="shared" si="394"/>
        <v>7</v>
      </c>
      <c r="Q693" s="2">
        <f t="shared" si="395"/>
        <v>6</v>
      </c>
      <c r="R693" s="2">
        <f t="shared" si="396"/>
        <v>3</v>
      </c>
      <c r="S693" s="2">
        <f t="shared" si="397"/>
        <v>4</v>
      </c>
      <c r="T693" s="2">
        <f t="shared" si="398"/>
        <v>4</v>
      </c>
      <c r="U693" s="2">
        <f t="shared" si="399"/>
        <v>5</v>
      </c>
      <c r="V693" s="10">
        <f t="shared" si="400"/>
        <v>0</v>
      </c>
      <c r="W693" s="2">
        <f t="shared" si="401"/>
        <v>0</v>
      </c>
      <c r="X693" s="2">
        <f t="shared" si="402"/>
        <v>0</v>
      </c>
      <c r="Y693" s="2">
        <f t="shared" si="403"/>
        <v>0</v>
      </c>
      <c r="Z693" s="2">
        <f t="shared" si="404"/>
        <v>0</v>
      </c>
      <c r="AA693" s="2">
        <f t="shared" si="405"/>
        <v>0</v>
      </c>
      <c r="AB693" s="2">
        <f t="shared" si="406"/>
        <v>0</v>
      </c>
      <c r="AC693" s="2">
        <f t="shared" si="423"/>
        <v>8</v>
      </c>
      <c r="AD693" s="5">
        <f t="shared" si="424"/>
        <v>3</v>
      </c>
      <c r="AE693">
        <f t="shared" si="425"/>
        <v>1</v>
      </c>
      <c r="AF693" s="1" t="str">
        <f t="shared" si="407"/>
        <v>-</v>
      </c>
      <c r="AG693" s="1" t="str">
        <f t="shared" si="408"/>
        <v>-</v>
      </c>
      <c r="AH693" s="1">
        <f t="shared" si="409"/>
        <v>2.0126028773153659</v>
      </c>
      <c r="AI693" s="1" t="str">
        <f t="shared" si="410"/>
        <v>-</v>
      </c>
      <c r="AJ693" s="1" t="str">
        <f t="shared" si="411"/>
        <v>-</v>
      </c>
      <c r="AK693" s="1" t="str">
        <f t="shared" si="412"/>
        <v>-</v>
      </c>
      <c r="AL693" s="1" t="str">
        <f t="shared" si="413"/>
        <v>-</v>
      </c>
      <c r="AM693" s="1" t="str">
        <f t="shared" si="414"/>
        <v>-</v>
      </c>
      <c r="AN693" s="1" t="str">
        <f t="shared" si="415"/>
        <v>-</v>
      </c>
      <c r="AO693" s="1" t="str">
        <f t="shared" si="416"/>
        <v>-</v>
      </c>
      <c r="AP693" s="1" t="str">
        <f t="shared" si="426"/>
        <v>-</v>
      </c>
      <c r="AQ693" s="1" t="str">
        <f t="shared" si="417"/>
        <v>-</v>
      </c>
      <c r="AR693" s="1" t="str">
        <f t="shared" si="418"/>
        <v>-</v>
      </c>
      <c r="AS693" s="1" t="str">
        <f t="shared" si="419"/>
        <v>-</v>
      </c>
      <c r="AT693" s="1" t="str">
        <f t="shared" si="420"/>
        <v>-</v>
      </c>
      <c r="AU693" s="1" t="str">
        <f t="shared" si="421"/>
        <v>-</v>
      </c>
      <c r="AV693" s="1" t="str">
        <f t="shared" si="422"/>
        <v>-</v>
      </c>
      <c r="AW693" s="5">
        <f t="shared" si="427"/>
        <v>3</v>
      </c>
      <c r="AX693" s="1">
        <f t="shared" si="428"/>
        <v>2.0126028773153659</v>
      </c>
    </row>
    <row r="694" spans="1:50" x14ac:dyDescent="0.2">
      <c r="A694" s="4">
        <v>692</v>
      </c>
      <c r="B694" s="21">
        <v>0.53856267332348495</v>
      </c>
      <c r="C694" s="21">
        <v>22.811</v>
      </c>
      <c r="D694" s="21">
        <v>26</v>
      </c>
      <c r="E694" s="21">
        <v>65</v>
      </c>
      <c r="F694" s="21">
        <v>9</v>
      </c>
      <c r="G694" s="21">
        <v>7.5919621065370002</v>
      </c>
      <c r="H694" s="21">
        <v>6</v>
      </c>
      <c r="I694" s="21">
        <v>1500</v>
      </c>
      <c r="J694" s="21">
        <v>185</v>
      </c>
      <c r="K694" s="21">
        <v>12.5</v>
      </c>
      <c r="L694" s="2">
        <f t="shared" si="390"/>
        <v>3</v>
      </c>
      <c r="M694" s="2">
        <f t="shared" si="391"/>
        <v>5</v>
      </c>
      <c r="N694" s="2">
        <f t="shared" si="392"/>
        <v>6</v>
      </c>
      <c r="O694" s="2">
        <f t="shared" si="393"/>
        <v>4</v>
      </c>
      <c r="P694" s="2">
        <f t="shared" si="394"/>
        <v>5</v>
      </c>
      <c r="Q694" s="2">
        <f t="shared" si="395"/>
        <v>5</v>
      </c>
      <c r="R694" s="2">
        <f t="shared" si="396"/>
        <v>3</v>
      </c>
      <c r="S694" s="2">
        <f t="shared" si="397"/>
        <v>3</v>
      </c>
      <c r="T694" s="2">
        <f t="shared" si="398"/>
        <v>3</v>
      </c>
      <c r="U694" s="2">
        <f t="shared" si="399"/>
        <v>4</v>
      </c>
      <c r="V694" s="10">
        <f t="shared" si="400"/>
        <v>0</v>
      </c>
      <c r="W694" s="2">
        <f t="shared" si="401"/>
        <v>0</v>
      </c>
      <c r="X694" s="2">
        <f t="shared" si="402"/>
        <v>0</v>
      </c>
      <c r="Y694" s="2">
        <f t="shared" si="403"/>
        <v>0</v>
      </c>
      <c r="Z694" s="2">
        <f t="shared" si="404"/>
        <v>0</v>
      </c>
      <c r="AA694" s="2">
        <f t="shared" si="405"/>
        <v>0</v>
      </c>
      <c r="AB694" s="2">
        <f t="shared" si="406"/>
        <v>0</v>
      </c>
      <c r="AC694" s="2">
        <f t="shared" si="423"/>
        <v>6</v>
      </c>
      <c r="AD694" s="5">
        <f t="shared" si="424"/>
        <v>3</v>
      </c>
      <c r="AE694">
        <f t="shared" si="425"/>
        <v>1</v>
      </c>
      <c r="AF694" s="1" t="str">
        <f t="shared" si="407"/>
        <v>-</v>
      </c>
      <c r="AG694" s="1" t="str">
        <f t="shared" si="408"/>
        <v>-</v>
      </c>
      <c r="AH694" s="1">
        <f t="shared" si="409"/>
        <v>2.9838566278309351</v>
      </c>
      <c r="AI694" s="1" t="str">
        <f t="shared" si="410"/>
        <v>-</v>
      </c>
      <c r="AJ694" s="1" t="str">
        <f t="shared" si="411"/>
        <v>-</v>
      </c>
      <c r="AK694" s="1" t="str">
        <f t="shared" si="412"/>
        <v>-</v>
      </c>
      <c r="AL694" s="1" t="str">
        <f t="shared" si="413"/>
        <v>-</v>
      </c>
      <c r="AM694" s="1" t="str">
        <f t="shared" si="414"/>
        <v>-</v>
      </c>
      <c r="AN694" s="1" t="str">
        <f t="shared" si="415"/>
        <v>-</v>
      </c>
      <c r="AO694" s="1" t="str">
        <f t="shared" si="416"/>
        <v>-</v>
      </c>
      <c r="AP694" s="1" t="str">
        <f t="shared" si="426"/>
        <v>-</v>
      </c>
      <c r="AQ694" s="1" t="str">
        <f t="shared" si="417"/>
        <v>-</v>
      </c>
      <c r="AR694" s="1" t="str">
        <f t="shared" si="418"/>
        <v>-</v>
      </c>
      <c r="AS694" s="1" t="str">
        <f t="shared" si="419"/>
        <v>-</v>
      </c>
      <c r="AT694" s="1" t="str">
        <f t="shared" si="420"/>
        <v>-</v>
      </c>
      <c r="AU694" s="1" t="str">
        <f t="shared" si="421"/>
        <v>-</v>
      </c>
      <c r="AV694" s="1" t="str">
        <f t="shared" si="422"/>
        <v>-</v>
      </c>
      <c r="AW694" s="5">
        <f t="shared" si="427"/>
        <v>3</v>
      </c>
      <c r="AX694" s="1">
        <f t="shared" si="428"/>
        <v>2.9838566278309351</v>
      </c>
    </row>
    <row r="695" spans="1:50" x14ac:dyDescent="0.2">
      <c r="A695" s="4">
        <v>693</v>
      </c>
      <c r="B695" s="21">
        <v>0.73861725954431101</v>
      </c>
      <c r="C695" s="21">
        <v>13.314</v>
      </c>
      <c r="D695" s="21">
        <v>15</v>
      </c>
      <c r="E695" s="21">
        <v>43</v>
      </c>
      <c r="F695" s="21">
        <v>42</v>
      </c>
      <c r="G695" s="21">
        <v>3.7657319248874002</v>
      </c>
      <c r="H695" s="21">
        <v>5</v>
      </c>
      <c r="I695" s="21">
        <v>1500</v>
      </c>
      <c r="J695" s="21">
        <v>0.2</v>
      </c>
      <c r="K695" s="21">
        <v>25</v>
      </c>
      <c r="L695" s="2">
        <f t="shared" si="390"/>
        <v>4</v>
      </c>
      <c r="M695" s="2">
        <f t="shared" si="391"/>
        <v>4</v>
      </c>
      <c r="N695" s="2">
        <f t="shared" si="392"/>
        <v>5</v>
      </c>
      <c r="O695" s="2">
        <f t="shared" si="393"/>
        <v>3</v>
      </c>
      <c r="P695" s="2">
        <f t="shared" si="394"/>
        <v>5</v>
      </c>
      <c r="Q695" s="2">
        <f t="shared" si="395"/>
        <v>7</v>
      </c>
      <c r="R695" s="2">
        <f t="shared" si="396"/>
        <v>5</v>
      </c>
      <c r="S695" s="2">
        <f t="shared" si="397"/>
        <v>5</v>
      </c>
      <c r="T695" s="2">
        <f t="shared" si="398"/>
        <v>5</v>
      </c>
      <c r="U695" s="2">
        <f t="shared" si="399"/>
        <v>5</v>
      </c>
      <c r="V695" s="10">
        <f t="shared" si="400"/>
        <v>0</v>
      </c>
      <c r="W695" s="2">
        <f t="shared" si="401"/>
        <v>0</v>
      </c>
      <c r="X695" s="2">
        <f t="shared" si="402"/>
        <v>0</v>
      </c>
      <c r="Y695" s="2">
        <f t="shared" si="403"/>
        <v>0</v>
      </c>
      <c r="Z695" s="2">
        <f t="shared" si="404"/>
        <v>0</v>
      </c>
      <c r="AA695" s="2">
        <f t="shared" si="405"/>
        <v>0</v>
      </c>
      <c r="AB695" s="2">
        <f t="shared" si="406"/>
        <v>0</v>
      </c>
      <c r="AC695" s="2">
        <f t="shared" si="423"/>
        <v>7</v>
      </c>
      <c r="AD695" s="5">
        <f t="shared" si="424"/>
        <v>6</v>
      </c>
      <c r="AE695">
        <f t="shared" si="425"/>
        <v>1</v>
      </c>
      <c r="AF695" s="1" t="str">
        <f t="shared" si="407"/>
        <v>-</v>
      </c>
      <c r="AG695" s="1" t="str">
        <f t="shared" si="408"/>
        <v>-</v>
      </c>
      <c r="AH695" s="1" t="str">
        <f t="shared" si="409"/>
        <v>-</v>
      </c>
      <c r="AI695" s="1" t="str">
        <f t="shared" si="410"/>
        <v>-</v>
      </c>
      <c r="AJ695" s="1" t="str">
        <f t="shared" si="411"/>
        <v>-</v>
      </c>
      <c r="AK695" s="1">
        <f t="shared" si="412"/>
        <v>2.1537493201726683</v>
      </c>
      <c r="AL695" s="1" t="str">
        <f t="shared" si="413"/>
        <v>-</v>
      </c>
      <c r="AM695" s="1" t="str">
        <f t="shared" si="414"/>
        <v>-</v>
      </c>
      <c r="AN695" s="1" t="str">
        <f t="shared" si="415"/>
        <v>-</v>
      </c>
      <c r="AO695" s="1" t="str">
        <f t="shared" si="416"/>
        <v>-</v>
      </c>
      <c r="AP695" s="1" t="str">
        <f t="shared" si="426"/>
        <v>-</v>
      </c>
      <c r="AQ695" s="1" t="str">
        <f t="shared" si="417"/>
        <v>-</v>
      </c>
      <c r="AR695" s="1" t="str">
        <f t="shared" si="418"/>
        <v>-</v>
      </c>
      <c r="AS695" s="1" t="str">
        <f t="shared" si="419"/>
        <v>-</v>
      </c>
      <c r="AT695" s="1" t="str">
        <f t="shared" si="420"/>
        <v>-</v>
      </c>
      <c r="AU695" s="1" t="str">
        <f t="shared" si="421"/>
        <v>-</v>
      </c>
      <c r="AV695" s="1" t="str">
        <f t="shared" si="422"/>
        <v>-</v>
      </c>
      <c r="AW695" s="5">
        <f t="shared" si="427"/>
        <v>6</v>
      </c>
      <c r="AX695" s="1">
        <f t="shared" si="428"/>
        <v>2.1537493201726683</v>
      </c>
    </row>
    <row r="696" spans="1:50" x14ac:dyDescent="0.2">
      <c r="A696" s="4">
        <v>694</v>
      </c>
      <c r="B696" s="21">
        <v>0.60473585476181402</v>
      </c>
      <c r="C696" s="21">
        <v>0.82599999999999996</v>
      </c>
      <c r="D696" s="21">
        <v>0</v>
      </c>
      <c r="E696" s="21">
        <v>17</v>
      </c>
      <c r="F696" s="21">
        <v>83</v>
      </c>
      <c r="G696" s="21">
        <v>6.3817353944804696</v>
      </c>
      <c r="H696" s="21">
        <v>6</v>
      </c>
      <c r="I696" s="21">
        <v>0</v>
      </c>
      <c r="J696" s="21">
        <v>0.15</v>
      </c>
      <c r="K696" s="21">
        <v>0</v>
      </c>
      <c r="L696" s="2">
        <f t="shared" si="390"/>
        <v>0</v>
      </c>
      <c r="M696" s="2">
        <f t="shared" si="391"/>
        <v>0</v>
      </c>
      <c r="N696" s="2">
        <f t="shared" si="392"/>
        <v>0</v>
      </c>
      <c r="O696" s="2">
        <f t="shared" si="393"/>
        <v>0</v>
      </c>
      <c r="P696" s="2">
        <f t="shared" si="394"/>
        <v>0</v>
      </c>
      <c r="Q696" s="2">
        <f t="shared" si="395"/>
        <v>0</v>
      </c>
      <c r="R696" s="2">
        <f t="shared" si="396"/>
        <v>0</v>
      </c>
      <c r="S696" s="2">
        <f t="shared" si="397"/>
        <v>0</v>
      </c>
      <c r="T696" s="2">
        <f t="shared" si="398"/>
        <v>0</v>
      </c>
      <c r="U696" s="2">
        <f t="shared" si="399"/>
        <v>0</v>
      </c>
      <c r="V696" s="10">
        <f t="shared" si="400"/>
        <v>4</v>
      </c>
      <c r="W696" s="2">
        <f t="shared" si="401"/>
        <v>6</v>
      </c>
      <c r="X696" s="2">
        <f t="shared" si="402"/>
        <v>4</v>
      </c>
      <c r="Y696" s="2">
        <f t="shared" si="403"/>
        <v>3</v>
      </c>
      <c r="Z696" s="2">
        <f t="shared" si="404"/>
        <v>3</v>
      </c>
      <c r="AA696" s="2">
        <f t="shared" si="405"/>
        <v>3</v>
      </c>
      <c r="AB696" s="2">
        <f t="shared" si="406"/>
        <v>2</v>
      </c>
      <c r="AC696" s="2">
        <f t="shared" si="423"/>
        <v>6</v>
      </c>
      <c r="AD696" s="5">
        <f t="shared" si="424"/>
        <v>12</v>
      </c>
      <c r="AE696">
        <f t="shared" si="425"/>
        <v>1</v>
      </c>
      <c r="AF696" s="1" t="str">
        <f t="shared" si="407"/>
        <v>-</v>
      </c>
      <c r="AG696" s="1" t="str">
        <f t="shared" si="408"/>
        <v>-</v>
      </c>
      <c r="AH696" s="1" t="str">
        <f t="shared" si="409"/>
        <v>-</v>
      </c>
      <c r="AI696" s="1" t="str">
        <f t="shared" si="410"/>
        <v>-</v>
      </c>
      <c r="AJ696" s="1" t="str">
        <f t="shared" si="411"/>
        <v>-</v>
      </c>
      <c r="AK696" s="1" t="str">
        <f t="shared" si="412"/>
        <v>-</v>
      </c>
      <c r="AL696" s="1" t="str">
        <f t="shared" si="413"/>
        <v>-</v>
      </c>
      <c r="AM696" s="1" t="str">
        <f t="shared" si="414"/>
        <v>-</v>
      </c>
      <c r="AN696" s="1" t="str">
        <f t="shared" si="415"/>
        <v>-</v>
      </c>
      <c r="AO696" s="1" t="str">
        <f t="shared" si="416"/>
        <v>-</v>
      </c>
      <c r="AP696" s="1" t="str">
        <f t="shared" si="426"/>
        <v>-</v>
      </c>
      <c r="AQ696" s="1">
        <f t="shared" si="417"/>
        <v>1.555350745209432</v>
      </c>
      <c r="AR696" s="1" t="str">
        <f t="shared" si="418"/>
        <v>-</v>
      </c>
      <c r="AS696" s="1" t="str">
        <f t="shared" si="419"/>
        <v>-</v>
      </c>
      <c r="AT696" s="1" t="str">
        <f t="shared" si="420"/>
        <v>-</v>
      </c>
      <c r="AU696" s="1" t="str">
        <f t="shared" si="421"/>
        <v>-</v>
      </c>
      <c r="AV696" s="1" t="str">
        <f t="shared" si="422"/>
        <v>-</v>
      </c>
      <c r="AW696" s="5">
        <f t="shared" si="427"/>
        <v>12</v>
      </c>
      <c r="AX696" s="1">
        <f t="shared" si="428"/>
        <v>1.555350745209432</v>
      </c>
    </row>
    <row r="697" spans="1:50" x14ac:dyDescent="0.2">
      <c r="A697" s="4">
        <v>695</v>
      </c>
      <c r="B697" s="21">
        <v>0.41376701135789201</v>
      </c>
      <c r="C697" s="21">
        <v>10.207000000000001</v>
      </c>
      <c r="D697" s="21">
        <v>0</v>
      </c>
      <c r="E697" s="21">
        <v>0</v>
      </c>
      <c r="F697" s="21">
        <v>100</v>
      </c>
      <c r="G697" s="21">
        <v>12.991077656648599</v>
      </c>
      <c r="H697" s="21">
        <v>7</v>
      </c>
      <c r="I697" s="21">
        <v>0</v>
      </c>
      <c r="J697" s="21">
        <v>0.15</v>
      </c>
      <c r="K697" s="21">
        <v>0</v>
      </c>
      <c r="L697" s="2">
        <f t="shared" si="390"/>
        <v>0</v>
      </c>
      <c r="M697" s="2">
        <f t="shared" si="391"/>
        <v>0</v>
      </c>
      <c r="N697" s="2">
        <f t="shared" si="392"/>
        <v>0</v>
      </c>
      <c r="O697" s="2">
        <f t="shared" si="393"/>
        <v>0</v>
      </c>
      <c r="P697" s="2">
        <f t="shared" si="394"/>
        <v>0</v>
      </c>
      <c r="Q697" s="2">
        <f t="shared" si="395"/>
        <v>0</v>
      </c>
      <c r="R697" s="2">
        <f t="shared" si="396"/>
        <v>0</v>
      </c>
      <c r="S697" s="2">
        <f t="shared" si="397"/>
        <v>0</v>
      </c>
      <c r="T697" s="2">
        <f t="shared" si="398"/>
        <v>0</v>
      </c>
      <c r="U697" s="2">
        <f t="shared" si="399"/>
        <v>0</v>
      </c>
      <c r="V697" s="10">
        <f t="shared" si="400"/>
        <v>7</v>
      </c>
      <c r="W697" s="2">
        <f t="shared" si="401"/>
        <v>6</v>
      </c>
      <c r="X697" s="2">
        <f t="shared" si="402"/>
        <v>5</v>
      </c>
      <c r="Y697" s="2">
        <f t="shared" si="403"/>
        <v>3</v>
      </c>
      <c r="Z697" s="2">
        <f t="shared" si="404"/>
        <v>3</v>
      </c>
      <c r="AA697" s="2">
        <f t="shared" si="405"/>
        <v>5</v>
      </c>
      <c r="AB697" s="2">
        <f t="shared" si="406"/>
        <v>4</v>
      </c>
      <c r="AC697" s="2">
        <f t="shared" si="423"/>
        <v>7</v>
      </c>
      <c r="AD697" s="5">
        <f t="shared" si="424"/>
        <v>11</v>
      </c>
      <c r="AE697">
        <f t="shared" si="425"/>
        <v>1</v>
      </c>
      <c r="AF697" s="1" t="str">
        <f t="shared" si="407"/>
        <v>-</v>
      </c>
      <c r="AG697" s="1" t="str">
        <f t="shared" si="408"/>
        <v>-</v>
      </c>
      <c r="AH697" s="1" t="str">
        <f t="shared" si="409"/>
        <v>-</v>
      </c>
      <c r="AI697" s="1" t="str">
        <f t="shared" si="410"/>
        <v>-</v>
      </c>
      <c r="AJ697" s="1" t="str">
        <f t="shared" si="411"/>
        <v>-</v>
      </c>
      <c r="AK697" s="1" t="str">
        <f t="shared" si="412"/>
        <v>-</v>
      </c>
      <c r="AL697" s="1" t="str">
        <f t="shared" si="413"/>
        <v>-</v>
      </c>
      <c r="AM697" s="1" t="str">
        <f t="shared" si="414"/>
        <v>-</v>
      </c>
      <c r="AN697" s="1" t="str">
        <f t="shared" si="415"/>
        <v>-</v>
      </c>
      <c r="AO697" s="1" t="str">
        <f t="shared" si="416"/>
        <v>-</v>
      </c>
      <c r="AP697" s="1">
        <f t="shared" si="426"/>
        <v>1.4099194413002172</v>
      </c>
      <c r="AQ697" s="1" t="str">
        <f t="shared" si="417"/>
        <v>-</v>
      </c>
      <c r="AR697" s="1" t="str">
        <f t="shared" si="418"/>
        <v>-</v>
      </c>
      <c r="AS697" s="1" t="str">
        <f t="shared" si="419"/>
        <v>-</v>
      </c>
      <c r="AT697" s="1" t="str">
        <f t="shared" si="420"/>
        <v>-</v>
      </c>
      <c r="AU697" s="1" t="str">
        <f t="shared" si="421"/>
        <v>-</v>
      </c>
      <c r="AV697" s="1" t="str">
        <f t="shared" si="422"/>
        <v>-</v>
      </c>
      <c r="AW697" s="5">
        <f t="shared" si="427"/>
        <v>11</v>
      </c>
      <c r="AX697" s="1">
        <f t="shared" si="428"/>
        <v>1.4099194413002172</v>
      </c>
    </row>
    <row r="698" spans="1:50" x14ac:dyDescent="0.2">
      <c r="A698" s="4">
        <v>696</v>
      </c>
      <c r="B698" s="21">
        <v>0.53442111797630798</v>
      </c>
      <c r="C698" s="21">
        <v>138.791</v>
      </c>
      <c r="D698" s="21">
        <v>0</v>
      </c>
      <c r="E698" s="21">
        <v>1</v>
      </c>
      <c r="F698" s="21">
        <v>99</v>
      </c>
      <c r="G698" s="21">
        <v>13.8790529204829</v>
      </c>
      <c r="H698" s="21">
        <v>7</v>
      </c>
      <c r="I698" s="21">
        <v>1500</v>
      </c>
      <c r="J698" s="21">
        <v>185</v>
      </c>
      <c r="K698" s="21">
        <v>0</v>
      </c>
      <c r="L698" s="2">
        <f t="shared" si="390"/>
        <v>0</v>
      </c>
      <c r="M698" s="2">
        <f t="shared" si="391"/>
        <v>0</v>
      </c>
      <c r="N698" s="2">
        <f t="shared" si="392"/>
        <v>0</v>
      </c>
      <c r="O698" s="2">
        <f t="shared" si="393"/>
        <v>0</v>
      </c>
      <c r="P698" s="2">
        <f t="shared" si="394"/>
        <v>0</v>
      </c>
      <c r="Q698" s="2">
        <f t="shared" si="395"/>
        <v>0</v>
      </c>
      <c r="R698" s="2">
        <f t="shared" si="396"/>
        <v>0</v>
      </c>
      <c r="S698" s="2">
        <f t="shared" si="397"/>
        <v>0</v>
      </c>
      <c r="T698" s="2">
        <f t="shared" si="398"/>
        <v>0</v>
      </c>
      <c r="U698" s="2">
        <f t="shared" si="399"/>
        <v>0</v>
      </c>
      <c r="V698" s="10">
        <f t="shared" si="400"/>
        <v>7</v>
      </c>
      <c r="W698" s="2">
        <f t="shared" si="401"/>
        <v>7</v>
      </c>
      <c r="X698" s="2">
        <f t="shared" si="402"/>
        <v>5</v>
      </c>
      <c r="Y698" s="2">
        <f t="shared" si="403"/>
        <v>3</v>
      </c>
      <c r="Z698" s="2">
        <f t="shared" si="404"/>
        <v>3</v>
      </c>
      <c r="AA698" s="2">
        <f t="shared" si="405"/>
        <v>5</v>
      </c>
      <c r="AB698" s="2">
        <f t="shared" si="406"/>
        <v>5</v>
      </c>
      <c r="AC698" s="2">
        <f t="shared" si="423"/>
        <v>7</v>
      </c>
      <c r="AD698" s="5">
        <f t="shared" si="424"/>
        <v>11</v>
      </c>
      <c r="AE698">
        <f t="shared" si="425"/>
        <v>2</v>
      </c>
      <c r="AF698" s="1" t="str">
        <f t="shared" si="407"/>
        <v>-</v>
      </c>
      <c r="AG698" s="1" t="str">
        <f t="shared" si="408"/>
        <v>-</v>
      </c>
      <c r="AH698" s="1" t="str">
        <f t="shared" si="409"/>
        <v>-</v>
      </c>
      <c r="AI698" s="1" t="str">
        <f t="shared" si="410"/>
        <v>-</v>
      </c>
      <c r="AJ698" s="1" t="str">
        <f t="shared" si="411"/>
        <v>-</v>
      </c>
      <c r="AK698" s="1" t="str">
        <f t="shared" si="412"/>
        <v>-</v>
      </c>
      <c r="AL698" s="1" t="str">
        <f t="shared" si="413"/>
        <v>-</v>
      </c>
      <c r="AM698" s="1" t="str">
        <f t="shared" si="414"/>
        <v>-</v>
      </c>
      <c r="AN698" s="1" t="str">
        <f t="shared" si="415"/>
        <v>-</v>
      </c>
      <c r="AO698" s="1" t="str">
        <f t="shared" si="416"/>
        <v>-</v>
      </c>
      <c r="AP698" s="1">
        <f t="shared" si="426"/>
        <v>2.0738408021251966</v>
      </c>
      <c r="AQ698" s="1">
        <f t="shared" si="417"/>
        <v>2.0235521253703284</v>
      </c>
      <c r="AR698" s="1" t="str">
        <f t="shared" si="418"/>
        <v>-</v>
      </c>
      <c r="AS698" s="1" t="str">
        <f t="shared" si="419"/>
        <v>-</v>
      </c>
      <c r="AT698" s="1" t="str">
        <f t="shared" si="420"/>
        <v>-</v>
      </c>
      <c r="AU698" s="1" t="str">
        <f t="shared" si="421"/>
        <v>-</v>
      </c>
      <c r="AV698" s="1" t="str">
        <f t="shared" si="422"/>
        <v>-</v>
      </c>
      <c r="AW698" s="5">
        <f t="shared" si="427"/>
        <v>12</v>
      </c>
      <c r="AX698" s="1">
        <f t="shared" si="428"/>
        <v>2.0235521253703284</v>
      </c>
    </row>
    <row r="699" spans="1:50" x14ac:dyDescent="0.2">
      <c r="A699" s="4">
        <v>697</v>
      </c>
      <c r="B699" s="21">
        <v>0.57406313919347796</v>
      </c>
      <c r="C699" s="21">
        <v>41.603999999999999</v>
      </c>
      <c r="D699" s="21">
        <v>6</v>
      </c>
      <c r="E699" s="21">
        <v>72</v>
      </c>
      <c r="F699" s="21">
        <v>22</v>
      </c>
      <c r="G699" s="21">
        <v>5.8836242372626497</v>
      </c>
      <c r="H699" s="21">
        <v>6</v>
      </c>
      <c r="I699" s="21">
        <v>1500</v>
      </c>
      <c r="J699" s="21">
        <v>185</v>
      </c>
      <c r="K699" s="21">
        <v>12.5</v>
      </c>
      <c r="L699" s="2">
        <f t="shared" si="390"/>
        <v>2</v>
      </c>
      <c r="M699" s="2">
        <f t="shared" si="391"/>
        <v>4</v>
      </c>
      <c r="N699" s="2">
        <f t="shared" si="392"/>
        <v>6</v>
      </c>
      <c r="O699" s="2">
        <f t="shared" si="393"/>
        <v>3</v>
      </c>
      <c r="P699" s="2">
        <f t="shared" si="394"/>
        <v>5</v>
      </c>
      <c r="Q699" s="2">
        <f t="shared" si="395"/>
        <v>4</v>
      </c>
      <c r="R699" s="2">
        <f t="shared" si="396"/>
        <v>3</v>
      </c>
      <c r="S699" s="2">
        <f t="shared" si="397"/>
        <v>3</v>
      </c>
      <c r="T699" s="2">
        <f t="shared" si="398"/>
        <v>3</v>
      </c>
      <c r="U699" s="2">
        <f t="shared" si="399"/>
        <v>3</v>
      </c>
      <c r="V699" s="10">
        <f t="shared" si="400"/>
        <v>0</v>
      </c>
      <c r="W699" s="2">
        <f t="shared" si="401"/>
        <v>0</v>
      </c>
      <c r="X699" s="2">
        <f t="shared" si="402"/>
        <v>0</v>
      </c>
      <c r="Y699" s="2">
        <f t="shared" si="403"/>
        <v>0</v>
      </c>
      <c r="Z699" s="2">
        <f t="shared" si="404"/>
        <v>0</v>
      </c>
      <c r="AA699" s="2">
        <f t="shared" si="405"/>
        <v>0</v>
      </c>
      <c r="AB699" s="2">
        <f t="shared" si="406"/>
        <v>0</v>
      </c>
      <c r="AC699" s="2">
        <f t="shared" si="423"/>
        <v>6</v>
      </c>
      <c r="AD699" s="5">
        <f t="shared" si="424"/>
        <v>3</v>
      </c>
      <c r="AE699">
        <f t="shared" si="425"/>
        <v>1</v>
      </c>
      <c r="AF699" s="1" t="str">
        <f t="shared" si="407"/>
        <v>-</v>
      </c>
      <c r="AG699" s="1" t="str">
        <f t="shared" si="408"/>
        <v>-</v>
      </c>
      <c r="AH699" s="1">
        <f t="shared" si="409"/>
        <v>2.9748483372805135</v>
      </c>
      <c r="AI699" s="1" t="str">
        <f t="shared" si="410"/>
        <v>-</v>
      </c>
      <c r="AJ699" s="1" t="str">
        <f t="shared" si="411"/>
        <v>-</v>
      </c>
      <c r="AK699" s="1" t="str">
        <f t="shared" si="412"/>
        <v>-</v>
      </c>
      <c r="AL699" s="1" t="str">
        <f t="shared" si="413"/>
        <v>-</v>
      </c>
      <c r="AM699" s="1" t="str">
        <f t="shared" si="414"/>
        <v>-</v>
      </c>
      <c r="AN699" s="1" t="str">
        <f t="shared" si="415"/>
        <v>-</v>
      </c>
      <c r="AO699" s="1" t="str">
        <f t="shared" si="416"/>
        <v>-</v>
      </c>
      <c r="AP699" s="1" t="str">
        <f t="shared" si="426"/>
        <v>-</v>
      </c>
      <c r="AQ699" s="1" t="str">
        <f t="shared" si="417"/>
        <v>-</v>
      </c>
      <c r="AR699" s="1" t="str">
        <f t="shared" si="418"/>
        <v>-</v>
      </c>
      <c r="AS699" s="1" t="str">
        <f t="shared" si="419"/>
        <v>-</v>
      </c>
      <c r="AT699" s="1" t="str">
        <f t="shared" si="420"/>
        <v>-</v>
      </c>
      <c r="AU699" s="1" t="str">
        <f t="shared" si="421"/>
        <v>-</v>
      </c>
      <c r="AV699" s="1" t="str">
        <f t="shared" si="422"/>
        <v>-</v>
      </c>
      <c r="AW699" s="5">
        <f t="shared" si="427"/>
        <v>3</v>
      </c>
      <c r="AX699" s="1">
        <f t="shared" si="428"/>
        <v>2.9748483372805135</v>
      </c>
    </row>
    <row r="700" spans="1:50" x14ac:dyDescent="0.2">
      <c r="A700" s="4">
        <v>698</v>
      </c>
      <c r="B700" s="21">
        <v>0.385720300057174</v>
      </c>
      <c r="C700" s="21">
        <v>5.0049999999999999</v>
      </c>
      <c r="D700" s="21">
        <v>75</v>
      </c>
      <c r="E700" s="21">
        <v>18</v>
      </c>
      <c r="F700" s="21">
        <v>7</v>
      </c>
      <c r="G700" s="21">
        <v>8.4937915285031593</v>
      </c>
      <c r="H700" s="21">
        <v>6</v>
      </c>
      <c r="I700" s="21">
        <v>1500</v>
      </c>
      <c r="J700" s="21">
        <v>0.15</v>
      </c>
      <c r="K700" s="21">
        <v>37.5</v>
      </c>
      <c r="L700" s="2">
        <f t="shared" si="390"/>
        <v>5</v>
      </c>
      <c r="M700" s="2">
        <f t="shared" si="391"/>
        <v>6</v>
      </c>
      <c r="N700" s="2">
        <f t="shared" si="392"/>
        <v>7</v>
      </c>
      <c r="O700" s="2">
        <f t="shared" si="393"/>
        <v>3</v>
      </c>
      <c r="P700" s="2">
        <f t="shared" si="394"/>
        <v>3</v>
      </c>
      <c r="Q700" s="2">
        <f t="shared" si="395"/>
        <v>4</v>
      </c>
      <c r="R700" s="2">
        <f t="shared" si="396"/>
        <v>6</v>
      </c>
      <c r="S700" s="2">
        <f t="shared" si="397"/>
        <v>5</v>
      </c>
      <c r="T700" s="2">
        <f t="shared" si="398"/>
        <v>5</v>
      </c>
      <c r="U700" s="2">
        <f t="shared" si="399"/>
        <v>4</v>
      </c>
      <c r="V700" s="10">
        <f t="shared" si="400"/>
        <v>0</v>
      </c>
      <c r="W700" s="2">
        <f t="shared" si="401"/>
        <v>0</v>
      </c>
      <c r="X700" s="2">
        <f t="shared" si="402"/>
        <v>0</v>
      </c>
      <c r="Y700" s="2">
        <f t="shared" si="403"/>
        <v>0</v>
      </c>
      <c r="Z700" s="2">
        <f t="shared" si="404"/>
        <v>0</v>
      </c>
      <c r="AA700" s="2">
        <f t="shared" si="405"/>
        <v>0</v>
      </c>
      <c r="AB700" s="2">
        <f t="shared" si="406"/>
        <v>0</v>
      </c>
      <c r="AC700" s="2">
        <f t="shared" si="423"/>
        <v>7</v>
      </c>
      <c r="AD700" s="5">
        <f t="shared" si="424"/>
        <v>3</v>
      </c>
      <c r="AE700">
        <f t="shared" si="425"/>
        <v>1</v>
      </c>
      <c r="AF700" s="1" t="str">
        <f t="shared" si="407"/>
        <v>-</v>
      </c>
      <c r="AG700" s="1" t="str">
        <f t="shared" si="408"/>
        <v>-</v>
      </c>
      <c r="AH700" s="1">
        <f t="shared" si="409"/>
        <v>1.887305736320751</v>
      </c>
      <c r="AI700" s="1" t="str">
        <f t="shared" si="410"/>
        <v>-</v>
      </c>
      <c r="AJ700" s="1" t="str">
        <f t="shared" si="411"/>
        <v>-</v>
      </c>
      <c r="AK700" s="1" t="str">
        <f t="shared" si="412"/>
        <v>-</v>
      </c>
      <c r="AL700" s="1" t="str">
        <f t="shared" si="413"/>
        <v>-</v>
      </c>
      <c r="AM700" s="1" t="str">
        <f t="shared" si="414"/>
        <v>-</v>
      </c>
      <c r="AN700" s="1" t="str">
        <f t="shared" si="415"/>
        <v>-</v>
      </c>
      <c r="AO700" s="1" t="str">
        <f t="shared" si="416"/>
        <v>-</v>
      </c>
      <c r="AP700" s="1" t="str">
        <f t="shared" si="426"/>
        <v>-</v>
      </c>
      <c r="AQ700" s="1" t="str">
        <f t="shared" si="417"/>
        <v>-</v>
      </c>
      <c r="AR700" s="1" t="str">
        <f t="shared" si="418"/>
        <v>-</v>
      </c>
      <c r="AS700" s="1" t="str">
        <f t="shared" si="419"/>
        <v>-</v>
      </c>
      <c r="AT700" s="1" t="str">
        <f t="shared" si="420"/>
        <v>-</v>
      </c>
      <c r="AU700" s="1" t="str">
        <f t="shared" si="421"/>
        <v>-</v>
      </c>
      <c r="AV700" s="1" t="str">
        <f t="shared" si="422"/>
        <v>-</v>
      </c>
      <c r="AW700" s="5">
        <f t="shared" si="427"/>
        <v>3</v>
      </c>
      <c r="AX700" s="1">
        <f t="shared" si="428"/>
        <v>1.887305736320751</v>
      </c>
    </row>
    <row r="701" spans="1:50" x14ac:dyDescent="0.2">
      <c r="A701" s="4">
        <v>699</v>
      </c>
      <c r="B701" s="21">
        <v>0.284226484079796</v>
      </c>
      <c r="C701" s="21">
        <v>25.617000000000001</v>
      </c>
      <c r="D701" s="21">
        <v>82</v>
      </c>
      <c r="E701" s="21">
        <v>14</v>
      </c>
      <c r="F701" s="21">
        <v>4</v>
      </c>
      <c r="G701" s="21">
        <v>10.246942698370299</v>
      </c>
      <c r="H701" s="21">
        <v>7</v>
      </c>
      <c r="I701" s="21">
        <v>1500</v>
      </c>
      <c r="J701" s="21">
        <v>0.15</v>
      </c>
      <c r="K701" s="21">
        <v>37.5</v>
      </c>
      <c r="L701" s="2">
        <f t="shared" si="390"/>
        <v>5</v>
      </c>
      <c r="M701" s="2">
        <f t="shared" si="391"/>
        <v>6</v>
      </c>
      <c r="N701" s="2">
        <f t="shared" si="392"/>
        <v>5</v>
      </c>
      <c r="O701" s="2">
        <f t="shared" si="393"/>
        <v>4</v>
      </c>
      <c r="P701" s="2">
        <f t="shared" si="394"/>
        <v>3</v>
      </c>
      <c r="Q701" s="2">
        <f t="shared" si="395"/>
        <v>2</v>
      </c>
      <c r="R701" s="2">
        <f t="shared" si="396"/>
        <v>6</v>
      </c>
      <c r="S701" s="2">
        <f t="shared" si="397"/>
        <v>3</v>
      </c>
      <c r="T701" s="2">
        <f t="shared" si="398"/>
        <v>3</v>
      </c>
      <c r="U701" s="2">
        <f t="shared" si="399"/>
        <v>3</v>
      </c>
      <c r="V701" s="10">
        <f t="shared" si="400"/>
        <v>0</v>
      </c>
      <c r="W701" s="2">
        <f t="shared" si="401"/>
        <v>0</v>
      </c>
      <c r="X701" s="2">
        <f t="shared" si="402"/>
        <v>0</v>
      </c>
      <c r="Y701" s="2">
        <f t="shared" si="403"/>
        <v>0</v>
      </c>
      <c r="Z701" s="2">
        <f t="shared" si="404"/>
        <v>0</v>
      </c>
      <c r="AA701" s="2">
        <f t="shared" si="405"/>
        <v>0</v>
      </c>
      <c r="AB701" s="2">
        <f t="shared" si="406"/>
        <v>0</v>
      </c>
      <c r="AC701" s="2">
        <f t="shared" si="423"/>
        <v>6</v>
      </c>
      <c r="AD701" s="5">
        <f t="shared" si="424"/>
        <v>2</v>
      </c>
      <c r="AE701">
        <f t="shared" si="425"/>
        <v>2</v>
      </c>
      <c r="AF701" s="1" t="str">
        <f t="shared" si="407"/>
        <v>-</v>
      </c>
      <c r="AG701" s="1">
        <f t="shared" si="408"/>
        <v>2.1626830899001681</v>
      </c>
      <c r="AH701" s="1" t="str">
        <f t="shared" si="409"/>
        <v>-</v>
      </c>
      <c r="AI701" s="1" t="str">
        <f t="shared" si="410"/>
        <v>-</v>
      </c>
      <c r="AJ701" s="1" t="str">
        <f t="shared" si="411"/>
        <v>-</v>
      </c>
      <c r="AK701" s="1" t="str">
        <f t="shared" si="412"/>
        <v>-</v>
      </c>
      <c r="AL701" s="1">
        <f t="shared" si="413"/>
        <v>2.290172790480665</v>
      </c>
      <c r="AM701" s="1" t="str">
        <f t="shared" si="414"/>
        <v>-</v>
      </c>
      <c r="AN701" s="1" t="str">
        <f t="shared" si="415"/>
        <v>-</v>
      </c>
      <c r="AO701" s="1" t="str">
        <f t="shared" si="416"/>
        <v>-</v>
      </c>
      <c r="AP701" s="1" t="str">
        <f t="shared" si="426"/>
        <v>-</v>
      </c>
      <c r="AQ701" s="1" t="str">
        <f t="shared" si="417"/>
        <v>-</v>
      </c>
      <c r="AR701" s="1" t="str">
        <f t="shared" si="418"/>
        <v>-</v>
      </c>
      <c r="AS701" s="1" t="str">
        <f t="shared" si="419"/>
        <v>-</v>
      </c>
      <c r="AT701" s="1" t="str">
        <f t="shared" si="420"/>
        <v>-</v>
      </c>
      <c r="AU701" s="1" t="str">
        <f t="shared" si="421"/>
        <v>-</v>
      </c>
      <c r="AV701" s="1" t="str">
        <f t="shared" si="422"/>
        <v>-</v>
      </c>
      <c r="AW701" s="5">
        <f t="shared" si="427"/>
        <v>2</v>
      </c>
      <c r="AX701" s="1">
        <f t="shared" si="428"/>
        <v>2.1626830899001681</v>
      </c>
    </row>
    <row r="702" spans="1:50" x14ac:dyDescent="0.2">
      <c r="A702" s="4">
        <v>700</v>
      </c>
      <c r="B702" s="21">
        <v>0.14190031867474301</v>
      </c>
      <c r="C702" s="21">
        <v>0.60199999999999998</v>
      </c>
      <c r="D702" s="21">
        <v>100</v>
      </c>
      <c r="E702" s="21">
        <v>0</v>
      </c>
      <c r="F702" s="21">
        <v>0</v>
      </c>
      <c r="G702" s="21">
        <v>9.0361720866378903</v>
      </c>
      <c r="H702" s="21">
        <v>6</v>
      </c>
      <c r="I702" s="21">
        <v>1500</v>
      </c>
      <c r="J702" s="21">
        <v>0.15</v>
      </c>
      <c r="K702" s="21">
        <v>37.5</v>
      </c>
      <c r="L702" s="2">
        <f t="shared" si="390"/>
        <v>3</v>
      </c>
      <c r="M702" s="2">
        <f t="shared" si="391"/>
        <v>5</v>
      </c>
      <c r="N702" s="2">
        <f t="shared" si="392"/>
        <v>6</v>
      </c>
      <c r="O702" s="2">
        <f t="shared" si="393"/>
        <v>3</v>
      </c>
      <c r="P702" s="2">
        <f t="shared" si="394"/>
        <v>4</v>
      </c>
      <c r="Q702" s="2">
        <f t="shared" si="395"/>
        <v>5</v>
      </c>
      <c r="R702" s="2">
        <f t="shared" si="396"/>
        <v>4</v>
      </c>
      <c r="S702" s="2">
        <f t="shared" si="397"/>
        <v>5</v>
      </c>
      <c r="T702" s="2">
        <f t="shared" si="398"/>
        <v>5</v>
      </c>
      <c r="U702" s="2">
        <f t="shared" si="399"/>
        <v>4</v>
      </c>
      <c r="V702" s="10">
        <f t="shared" si="400"/>
        <v>0</v>
      </c>
      <c r="W702" s="2">
        <f t="shared" si="401"/>
        <v>0</v>
      </c>
      <c r="X702" s="2">
        <f t="shared" si="402"/>
        <v>0</v>
      </c>
      <c r="Y702" s="2">
        <f t="shared" si="403"/>
        <v>0</v>
      </c>
      <c r="Z702" s="2">
        <f t="shared" si="404"/>
        <v>0</v>
      </c>
      <c r="AA702" s="2">
        <f t="shared" si="405"/>
        <v>0</v>
      </c>
      <c r="AB702" s="2">
        <f t="shared" si="406"/>
        <v>0</v>
      </c>
      <c r="AC702" s="2">
        <f t="shared" si="423"/>
        <v>6</v>
      </c>
      <c r="AD702" s="5">
        <f t="shared" si="424"/>
        <v>3</v>
      </c>
      <c r="AE702">
        <f t="shared" si="425"/>
        <v>1</v>
      </c>
      <c r="AF702" s="1" t="str">
        <f t="shared" si="407"/>
        <v>-</v>
      </c>
      <c r="AG702" s="1" t="str">
        <f t="shared" si="408"/>
        <v>-</v>
      </c>
      <c r="AH702" s="1">
        <f t="shared" si="409"/>
        <v>2.265147481563671</v>
      </c>
      <c r="AI702" s="1" t="str">
        <f t="shared" si="410"/>
        <v>-</v>
      </c>
      <c r="AJ702" s="1" t="str">
        <f t="shared" si="411"/>
        <v>-</v>
      </c>
      <c r="AK702" s="1" t="str">
        <f t="shared" si="412"/>
        <v>-</v>
      </c>
      <c r="AL702" s="1" t="str">
        <f t="shared" si="413"/>
        <v>-</v>
      </c>
      <c r="AM702" s="1" t="str">
        <f t="shared" si="414"/>
        <v>-</v>
      </c>
      <c r="AN702" s="1" t="str">
        <f t="shared" si="415"/>
        <v>-</v>
      </c>
      <c r="AO702" s="1" t="str">
        <f t="shared" si="416"/>
        <v>-</v>
      </c>
      <c r="AP702" s="1" t="str">
        <f t="shared" si="426"/>
        <v>-</v>
      </c>
      <c r="AQ702" s="1" t="str">
        <f t="shared" si="417"/>
        <v>-</v>
      </c>
      <c r="AR702" s="1" t="str">
        <f t="shared" si="418"/>
        <v>-</v>
      </c>
      <c r="AS702" s="1" t="str">
        <f t="shared" si="419"/>
        <v>-</v>
      </c>
      <c r="AT702" s="1" t="str">
        <f t="shared" si="420"/>
        <v>-</v>
      </c>
      <c r="AU702" s="1" t="str">
        <f t="shared" si="421"/>
        <v>-</v>
      </c>
      <c r="AV702" s="1" t="str">
        <f t="shared" si="422"/>
        <v>-</v>
      </c>
      <c r="AW702" s="5">
        <f t="shared" si="427"/>
        <v>3</v>
      </c>
      <c r="AX702" s="1">
        <f t="shared" si="428"/>
        <v>2.265147481563671</v>
      </c>
    </row>
    <row r="703" spans="1:50" x14ac:dyDescent="0.2">
      <c r="A703" s="4">
        <v>701</v>
      </c>
      <c r="B703" s="21">
        <v>0.60762744146288294</v>
      </c>
      <c r="C703" s="21">
        <v>0.28100000000000003</v>
      </c>
      <c r="D703" s="21">
        <v>39</v>
      </c>
      <c r="E703" s="21">
        <v>0</v>
      </c>
      <c r="F703" s="21">
        <v>61</v>
      </c>
      <c r="G703" s="21">
        <v>4.2149701447182499</v>
      </c>
      <c r="H703" s="21">
        <v>5</v>
      </c>
      <c r="I703" s="21">
        <v>1500</v>
      </c>
      <c r="J703" s="21">
        <v>0.15</v>
      </c>
      <c r="K703" s="21">
        <v>37.5</v>
      </c>
      <c r="L703" s="2">
        <f t="shared" si="390"/>
        <v>2</v>
      </c>
      <c r="M703" s="2">
        <f t="shared" si="391"/>
        <v>3</v>
      </c>
      <c r="N703" s="2">
        <f t="shared" si="392"/>
        <v>4</v>
      </c>
      <c r="O703" s="2">
        <f t="shared" si="393"/>
        <v>5</v>
      </c>
      <c r="P703" s="2">
        <f t="shared" si="394"/>
        <v>5</v>
      </c>
      <c r="Q703" s="2">
        <f t="shared" si="395"/>
        <v>6</v>
      </c>
      <c r="R703" s="2">
        <f t="shared" si="396"/>
        <v>4</v>
      </c>
      <c r="S703" s="2">
        <f t="shared" si="397"/>
        <v>6</v>
      </c>
      <c r="T703" s="2">
        <f t="shared" si="398"/>
        <v>6</v>
      </c>
      <c r="U703" s="2">
        <f t="shared" si="399"/>
        <v>5</v>
      </c>
      <c r="V703" s="10">
        <f t="shared" si="400"/>
        <v>0</v>
      </c>
      <c r="W703" s="2">
        <f t="shared" si="401"/>
        <v>0</v>
      </c>
      <c r="X703" s="2">
        <f t="shared" si="402"/>
        <v>0</v>
      </c>
      <c r="Y703" s="2">
        <f t="shared" si="403"/>
        <v>0</v>
      </c>
      <c r="Z703" s="2">
        <f t="shared" si="404"/>
        <v>0</v>
      </c>
      <c r="AA703" s="2">
        <f t="shared" si="405"/>
        <v>0</v>
      </c>
      <c r="AB703" s="2">
        <f t="shared" si="406"/>
        <v>0</v>
      </c>
      <c r="AC703" s="2">
        <f t="shared" si="423"/>
        <v>6</v>
      </c>
      <c r="AD703" s="5">
        <f t="shared" si="424"/>
        <v>6</v>
      </c>
      <c r="AE703">
        <f t="shared" si="425"/>
        <v>3</v>
      </c>
      <c r="AF703" s="1" t="str">
        <f t="shared" si="407"/>
        <v>-</v>
      </c>
      <c r="AG703" s="1" t="str">
        <f t="shared" si="408"/>
        <v>-</v>
      </c>
      <c r="AH703" s="1" t="str">
        <f t="shared" si="409"/>
        <v>-</v>
      </c>
      <c r="AI703" s="1" t="str">
        <f t="shared" si="410"/>
        <v>-</v>
      </c>
      <c r="AJ703" s="1" t="str">
        <f t="shared" si="411"/>
        <v>-</v>
      </c>
      <c r="AK703" s="1">
        <f t="shared" si="412"/>
        <v>1.8925257371652175</v>
      </c>
      <c r="AL703" s="1" t="str">
        <f t="shared" si="413"/>
        <v>-</v>
      </c>
      <c r="AM703" s="1">
        <f t="shared" si="414"/>
        <v>1.6536731901945421</v>
      </c>
      <c r="AN703" s="1">
        <f t="shared" si="415"/>
        <v>1.8593610400187348</v>
      </c>
      <c r="AO703" s="1" t="str">
        <f t="shared" si="416"/>
        <v>-</v>
      </c>
      <c r="AP703" s="1" t="str">
        <f t="shared" si="426"/>
        <v>-</v>
      </c>
      <c r="AQ703" s="1" t="str">
        <f t="shared" si="417"/>
        <v>-</v>
      </c>
      <c r="AR703" s="1" t="str">
        <f t="shared" si="418"/>
        <v>-</v>
      </c>
      <c r="AS703" s="1" t="str">
        <f t="shared" si="419"/>
        <v>-</v>
      </c>
      <c r="AT703" s="1" t="str">
        <f t="shared" si="420"/>
        <v>-</v>
      </c>
      <c r="AU703" s="1" t="str">
        <f t="shared" si="421"/>
        <v>-</v>
      </c>
      <c r="AV703" s="1" t="str">
        <f t="shared" si="422"/>
        <v>-</v>
      </c>
      <c r="AW703" s="5">
        <f t="shared" si="427"/>
        <v>8</v>
      </c>
      <c r="AX703" s="1">
        <f t="shared" si="428"/>
        <v>1.6536731901945421</v>
      </c>
    </row>
    <row r="704" spans="1:50" x14ac:dyDescent="0.2">
      <c r="A704" s="4">
        <v>702</v>
      </c>
      <c r="B704" s="21">
        <v>0.66322285051261298</v>
      </c>
      <c r="C704" s="21">
        <v>2.2999999999999998</v>
      </c>
      <c r="D704" s="21">
        <v>7</v>
      </c>
      <c r="E704" s="21">
        <v>3</v>
      </c>
      <c r="F704" s="21">
        <v>90</v>
      </c>
      <c r="G704" s="21">
        <v>3.45907402038574</v>
      </c>
      <c r="H704" s="21">
        <v>5</v>
      </c>
      <c r="I704" s="21">
        <v>1500</v>
      </c>
      <c r="J704" s="21">
        <v>185</v>
      </c>
      <c r="K704" s="21">
        <v>12.5</v>
      </c>
      <c r="L704" s="2">
        <f t="shared" si="390"/>
        <v>2</v>
      </c>
      <c r="M704" s="2">
        <f t="shared" si="391"/>
        <v>2</v>
      </c>
      <c r="N704" s="2">
        <f t="shared" si="392"/>
        <v>3</v>
      </c>
      <c r="O704" s="2">
        <f t="shared" si="393"/>
        <v>3</v>
      </c>
      <c r="P704" s="2">
        <f t="shared" si="394"/>
        <v>4</v>
      </c>
      <c r="Q704" s="2">
        <f t="shared" si="395"/>
        <v>5</v>
      </c>
      <c r="R704" s="2">
        <f t="shared" si="396"/>
        <v>5</v>
      </c>
      <c r="S704" s="2">
        <f t="shared" si="397"/>
        <v>4</v>
      </c>
      <c r="T704" s="2">
        <f t="shared" si="398"/>
        <v>4</v>
      </c>
      <c r="U704" s="2">
        <f t="shared" si="399"/>
        <v>3</v>
      </c>
      <c r="V704" s="10">
        <f t="shared" si="400"/>
        <v>0</v>
      </c>
      <c r="W704" s="2">
        <f t="shared" si="401"/>
        <v>0</v>
      </c>
      <c r="X704" s="2">
        <f t="shared" si="402"/>
        <v>0</v>
      </c>
      <c r="Y704" s="2">
        <f t="shared" si="403"/>
        <v>0</v>
      </c>
      <c r="Z704" s="2">
        <f t="shared" si="404"/>
        <v>0</v>
      </c>
      <c r="AA704" s="2">
        <f t="shared" si="405"/>
        <v>0</v>
      </c>
      <c r="AB704" s="2">
        <f t="shared" si="406"/>
        <v>0</v>
      </c>
      <c r="AC704" s="2">
        <f t="shared" si="423"/>
        <v>5</v>
      </c>
      <c r="AD704" s="5">
        <f t="shared" si="424"/>
        <v>6</v>
      </c>
      <c r="AE704">
        <f t="shared" si="425"/>
        <v>2</v>
      </c>
      <c r="AF704" s="1" t="str">
        <f t="shared" si="407"/>
        <v>-</v>
      </c>
      <c r="AG704" s="1" t="str">
        <f t="shared" si="408"/>
        <v>-</v>
      </c>
      <c r="AH704" s="1" t="str">
        <f t="shared" si="409"/>
        <v>-</v>
      </c>
      <c r="AI704" s="1" t="str">
        <f t="shared" si="410"/>
        <v>-</v>
      </c>
      <c r="AJ704" s="1" t="str">
        <f t="shared" si="411"/>
        <v>-</v>
      </c>
      <c r="AK704" s="1">
        <f t="shared" si="412"/>
        <v>2.2538791676979688</v>
      </c>
      <c r="AL704" s="1">
        <f t="shared" si="413"/>
        <v>2.0764610451243986</v>
      </c>
      <c r="AM704" s="1" t="str">
        <f t="shared" si="414"/>
        <v>-</v>
      </c>
      <c r="AN704" s="1" t="str">
        <f t="shared" si="415"/>
        <v>-</v>
      </c>
      <c r="AO704" s="1" t="str">
        <f t="shared" si="416"/>
        <v>-</v>
      </c>
      <c r="AP704" s="1" t="str">
        <f t="shared" si="426"/>
        <v>-</v>
      </c>
      <c r="AQ704" s="1" t="str">
        <f t="shared" si="417"/>
        <v>-</v>
      </c>
      <c r="AR704" s="1" t="str">
        <f t="shared" si="418"/>
        <v>-</v>
      </c>
      <c r="AS704" s="1" t="str">
        <f t="shared" si="419"/>
        <v>-</v>
      </c>
      <c r="AT704" s="1" t="str">
        <f t="shared" si="420"/>
        <v>-</v>
      </c>
      <c r="AU704" s="1" t="str">
        <f t="shared" si="421"/>
        <v>-</v>
      </c>
      <c r="AV704" s="1" t="str">
        <f t="shared" si="422"/>
        <v>-</v>
      </c>
      <c r="AW704" s="5">
        <f t="shared" si="427"/>
        <v>7</v>
      </c>
      <c r="AX704" s="1">
        <f t="shared" si="428"/>
        <v>2.0764610451243986</v>
      </c>
    </row>
    <row r="705" spans="1:50" x14ac:dyDescent="0.2">
      <c r="A705" s="4">
        <v>703</v>
      </c>
      <c r="B705" s="21">
        <v>0.72005776246952202</v>
      </c>
      <c r="C705" s="21">
        <v>0.57899999999999996</v>
      </c>
      <c r="D705" s="21">
        <v>0</v>
      </c>
      <c r="E705" s="21">
        <v>44</v>
      </c>
      <c r="F705" s="21">
        <v>56</v>
      </c>
      <c r="G705" s="21">
        <v>4.9579103910005999</v>
      </c>
      <c r="H705" s="21">
        <v>6</v>
      </c>
      <c r="I705" s="21">
        <v>1500</v>
      </c>
      <c r="J705" s="21">
        <v>185</v>
      </c>
      <c r="K705" s="21">
        <v>0</v>
      </c>
      <c r="L705" s="2">
        <f t="shared" si="390"/>
        <v>0</v>
      </c>
      <c r="M705" s="2">
        <f t="shared" si="391"/>
        <v>0</v>
      </c>
      <c r="N705" s="2">
        <f t="shared" si="392"/>
        <v>0</v>
      </c>
      <c r="O705" s="2">
        <f t="shared" si="393"/>
        <v>0</v>
      </c>
      <c r="P705" s="2">
        <f t="shared" si="394"/>
        <v>0</v>
      </c>
      <c r="Q705" s="2">
        <f t="shared" si="395"/>
        <v>0</v>
      </c>
      <c r="R705" s="2">
        <f t="shared" si="396"/>
        <v>0</v>
      </c>
      <c r="S705" s="2">
        <f t="shared" si="397"/>
        <v>0</v>
      </c>
      <c r="T705" s="2">
        <f t="shared" si="398"/>
        <v>0</v>
      </c>
      <c r="U705" s="2">
        <f t="shared" si="399"/>
        <v>0</v>
      </c>
      <c r="V705" s="10">
        <f t="shared" si="400"/>
        <v>4</v>
      </c>
      <c r="W705" s="2">
        <f t="shared" si="401"/>
        <v>7</v>
      </c>
      <c r="X705" s="2">
        <f t="shared" si="402"/>
        <v>5</v>
      </c>
      <c r="Y705" s="2">
        <f t="shared" si="403"/>
        <v>3</v>
      </c>
      <c r="Z705" s="2">
        <f t="shared" si="404"/>
        <v>3</v>
      </c>
      <c r="AA705" s="2">
        <f t="shared" si="405"/>
        <v>3</v>
      </c>
      <c r="AB705" s="2">
        <f t="shared" si="406"/>
        <v>3</v>
      </c>
      <c r="AC705" s="2">
        <f t="shared" si="423"/>
        <v>7</v>
      </c>
      <c r="AD705" s="5">
        <f t="shared" si="424"/>
        <v>12</v>
      </c>
      <c r="AE705">
        <f t="shared" si="425"/>
        <v>1</v>
      </c>
      <c r="AF705" s="1" t="str">
        <f t="shared" si="407"/>
        <v>-</v>
      </c>
      <c r="AG705" s="1" t="str">
        <f t="shared" si="408"/>
        <v>-</v>
      </c>
      <c r="AH705" s="1" t="str">
        <f t="shared" si="409"/>
        <v>-</v>
      </c>
      <c r="AI705" s="1" t="str">
        <f t="shared" si="410"/>
        <v>-</v>
      </c>
      <c r="AJ705" s="1" t="str">
        <f t="shared" si="411"/>
        <v>-</v>
      </c>
      <c r="AK705" s="1" t="str">
        <f t="shared" si="412"/>
        <v>-</v>
      </c>
      <c r="AL705" s="1" t="str">
        <f t="shared" si="413"/>
        <v>-</v>
      </c>
      <c r="AM705" s="1" t="str">
        <f t="shared" si="414"/>
        <v>-</v>
      </c>
      <c r="AN705" s="1" t="str">
        <f t="shared" si="415"/>
        <v>-</v>
      </c>
      <c r="AO705" s="1" t="str">
        <f t="shared" si="416"/>
        <v>-</v>
      </c>
      <c r="AP705" s="1" t="str">
        <f t="shared" si="426"/>
        <v>-</v>
      </c>
      <c r="AQ705" s="1">
        <f t="shared" si="417"/>
        <v>1.9147013642735162</v>
      </c>
      <c r="AR705" s="1" t="str">
        <f t="shared" si="418"/>
        <v>-</v>
      </c>
      <c r="AS705" s="1" t="str">
        <f t="shared" si="419"/>
        <v>-</v>
      </c>
      <c r="AT705" s="1" t="str">
        <f t="shared" si="420"/>
        <v>-</v>
      </c>
      <c r="AU705" s="1" t="str">
        <f t="shared" si="421"/>
        <v>-</v>
      </c>
      <c r="AV705" s="1" t="str">
        <f t="shared" si="422"/>
        <v>-</v>
      </c>
      <c r="AW705" s="5">
        <f t="shared" si="427"/>
        <v>12</v>
      </c>
      <c r="AX705" s="1">
        <f t="shared" si="428"/>
        <v>1.9147013642735162</v>
      </c>
    </row>
    <row r="706" spans="1:50" x14ac:dyDescent="0.2">
      <c r="A706" s="4">
        <v>704</v>
      </c>
      <c r="B706" s="21">
        <v>0.74573958742522295</v>
      </c>
      <c r="C706" s="21">
        <v>0.42299999999999999</v>
      </c>
      <c r="D706" s="21">
        <v>0</v>
      </c>
      <c r="E706" s="21">
        <v>0</v>
      </c>
      <c r="F706" s="21">
        <v>100</v>
      </c>
      <c r="G706" s="21">
        <v>6.3385338416466404</v>
      </c>
      <c r="H706" s="21">
        <v>6</v>
      </c>
      <c r="I706" s="21">
        <v>1500</v>
      </c>
      <c r="J706" s="21">
        <v>185</v>
      </c>
      <c r="K706" s="21">
        <v>0</v>
      </c>
      <c r="L706" s="2">
        <f t="shared" ref="L706:L769" si="429">IF(D706&gt;0,IF(AND(B706&gt;=0.2, B706&lt;=0.4), 1, 0) +
IF(C706&gt;2, 1, 0) +
IF(AND(D706&gt;=40, D706&lt;=60), 1, 0) +
IF(AND(E706&gt;=40, E706&lt;=60), 1, 0) +
IF(AND(F706&lt;10), 1, 0) +
IF(G706&gt;25, 1, 0) +
IF(H706=8, 1, 0) +
IF(AND(I706&gt;=1500, I706&lt;=1800), 1, 0) +
IF(AND(J706&gt;=0.1, J706&lt;=0.2), 1, 0) +
IF(AND(K706&gt;=50, K706&lt;=300), 1, 0),0)</f>
        <v>0</v>
      </c>
      <c r="M706" s="2">
        <f t="shared" ref="M706:M769" si="430">IF(D706&gt;0,IF(AND(B706&gt;=0.3, B706&lt;=0.6), 1, 0) +
IF(AND(C706&gt;=0.75, C706&lt;=2), 1, 0) +
IF(AND(D706&gt;=40, D706&lt;=70), 1, 0) +
IF(AND(E706&gt;=30, E706&lt;=50), 1, 0) +
IF(AND(F706&lt;20), 1, 0) +
IF(AND(G706&gt;=10, G706&lt;=25), 1, 0) +
IF(AND(H706&gt;=6, H706&lt;=7), 1, 0) +
IF(AND(I706&gt;=1500, I706&lt;=2200), 1, 0) +
IF(AND(J706&gt;=0.1, J706&lt;=0.2), 1, 0) +
IF(K706&lt;75, 1, 0),0)</f>
        <v>0</v>
      </c>
      <c r="N706" s="2">
        <f t="shared" ref="N706:N769" si="431">IF(D706&gt;0,IF(AND(B706&gt;=0.2, B706&lt;=0.6), 1, 0) +
IF(AND(C706&gt;=0.75, C706&lt;=1.5), 1, 0) +
IF(AND(D706&gt;=40, D706&lt;=70), 1, 0) +
IF(AND(E706&gt;=20, E706&lt;=50), 1, 0) +
IF(AND(F706&lt;30), 1, 0) +
IF(AND(G706&gt;=3, G706&lt;=10), 1, 0) +
IF(H706=6, 1, 0) +
IF(AND(I706&gt;=1200, I706&lt;=1800), 1, 0) +
IF(AND(J706&gt;=0.1, J706&lt;=0.2), 1, 0) +
IF(AND(K706&lt;75), 1, 0),)</f>
        <v>0</v>
      </c>
      <c r="O706" s="2">
        <f t="shared" ref="O706:O769" si="432">IF(D706&gt;0,IF(AND(B706&gt;=0.5, B706&lt;=0.7), 1, 0) +
IF(AND(C706&gt;=0.75, C706&lt;=1.25), 1, 0) +
IF(AND(D706&gt;=20, D706&lt;=40), 1, 0) +
IF(AND(E706&gt;=30, E706&lt;=40), 1, 0) +
IF(AND(F706&gt;=30, F706&lt;=40), 1, 0) +
IF(G706&gt;25, 1, 0) +
IF(AND(H706&gt;=7, H706&lt;=8), 1, 0) +
IF(AND(I706&gt;=1400, I706&lt;=1800), 1, 0) +
IF(AND(J706&gt;=0.12, J706&lt;=0.25), 1, 0) +
IF(AND(K706&lt;50), 1, 0),)</f>
        <v>0</v>
      </c>
      <c r="P706" s="2">
        <f t="shared" ref="P706:P769" si="433">IF(D706&gt;0,IF(AND(B706&gt;=0.5, B706&lt;=0.8), 1, 0) +
IF(AND(C706&gt;=0.3, C706&lt;=0.75), 1, 0) +
IF(AND(D706&gt;=20, D706&lt;=40), 1, 0) +
IF(AND(E706&gt;=30, E706&lt;=50), 1, 0) +
IF(AND(F706&gt;=20, F706&lt;=40), 1, 0) +
IF(AND(G706&gt;=10, G706&lt;=25), 1, 0) +
IF(AND(H706&gt;=5, H706&lt;=6), 1, 0) +
IF(AND(I706&gt;=1400, I706&lt;=2000), 1, 0) +
IF(AND(J706&gt;=0.12, J706&lt;=0.25), 1, 0) +
IF(AND(K706&lt;25), 1, 0),)</f>
        <v>0</v>
      </c>
      <c r="Q706" s="2">
        <f t="shared" ref="Q706:Q769" si="434">IF(D706&gt;0,IF(AND(B706&gt;=0.6, B706&lt;=0.9), 1, 0) +
IF(AND(C706&gt;=0.3, C706&lt;=0.75), 1, 0) +
IF(AND(D706&gt;=20, D706&lt;=40), 1, 0) +
IF(AND(E706&gt;=20, E706&lt;=50), 1, 0) +
IF(AND(F706&gt;=30, F706&lt;=60), 1, 0) +
IF(AND(G706&gt;=3, G706&lt;=10), 1, 0) +
IF(AND(H706&gt;=5, H706&lt;=6), 1, 0) +
IF(AND(I706&gt;=1200, I706&lt;=1800), 1, 0) +
IF(AND(J706&gt;=0.12, J706&lt;=0.25), 1, 0) +
IF(AND(K706&lt;25), 1, 0),0)</f>
        <v>0</v>
      </c>
      <c r="R706" s="2">
        <f t="shared" ref="R706:R769" si="435">IF(D706&gt;0,IF(AND(B706&gt;=0.2, B706&lt;=0.5), 1, 0) +
IF(AND(C706&gt;=1, C706&lt;=2), 1, 0) +
IF(AND(D706&gt;=60, D706&lt;=90), 1, 0) +
IF(E706&lt;20, 1, 0) +
IF(F706&lt;30, 1, 0) +
IF(AND(G706&gt;=2, G706&lt;=4), 1, 0) +
IF(AND(H706&gt;=4, H706&lt;=5), 1, 0) +
IF(AND(I706&gt;=800, I706&lt;=1500), 1, 0) +
IF(AND(J706&gt;=0.15, J706&lt;=0.35), 1, 0) +
IF(AND(K706&lt;35), 1, 0),)</f>
        <v>0</v>
      </c>
      <c r="S706" s="2">
        <f t="shared" ref="S706:S769" si="436">IF(D706&gt;0,IF(B706&gt;0.8, 1, 0) +
IF(AND(C706&gt;=0.1, C706&lt;=0.25), 1, 0) +
IF(AND(D706&gt;=10, D706&lt;=20), 1, 0) +
IF(E706&lt;20, 1, 0) +
IF(AND(F706&gt;=60, F706&lt;=80), 1, 0) +
IF(AND(G706&gt;=3, G706&lt;=10), 1, 0) +
IF(AND(H706&gt;=5, H706&lt;=6), 1, 0) +
IF(AND(I706&gt;=1000, I706&lt;=1800), 1, 0) +
IF(AND(J706&gt;=0.12, J706&lt;=0.25), 1, 0) +
IF(K706&lt;10, 1, 0),)</f>
        <v>0</v>
      </c>
      <c r="T706" s="2">
        <f t="shared" ref="T706:T769" si="437">IF(D706&gt;0,IF(B706&gt;0.8, 1, 0) +
IF(AND(C706&gt;=0.1, C706&lt;=0.25), 1, 0) +
IF(AND(D706&gt;=10, D706&lt;=20), 1, 0) +
IF(E706&lt;20, 1, 0) +
IF(AND(F706&gt;=60, F706&lt;=80), 1, 0) +
IF(AND(G706&gt;=3, G706&lt;=10), 1, 0) +
IF(AND(H706&gt;=5, H706&lt;=6), 1, 0) +
IF(AND(I706&gt;=1000, I706&lt;=1800), 1, 0) +
IF(AND(J706&gt;=0.12, J706&lt;=0.25), 1, 0) +
IF(K706&lt;10, 1, 0),0)</f>
        <v>0</v>
      </c>
      <c r="U706" s="2">
        <f t="shared" ref="U706:U769" si="438">IF(D706&gt;0,IF(AND(B706&gt;=0.6, B706&lt;=0.9), 1, 0) +
IF(AND(C706&gt;=0.2, C706&lt;=0.5), 1, 0) +
IF(AND(D706&gt;=20, D706&lt;=30), 1, 0) +
IF(AND(E706&gt;=20, E706&lt;=40), 1, 0) +
IF(AND(F706&gt;=40, F706&lt;=50), 1, 0) +
IF(AND(G706&gt;=5, G706&lt;=15), 1, 0) +
IF(AND(H706&gt;=5, H706&lt;=6), 1, 0) +
IF(AND(I706&gt;=1000, I706&lt;=2500), 1, 0) +
IF(AND(J706&gt;=0.12, J706&lt;=0.2), 1, 0) +
IF(K706&gt;300, 1, 0),0)</f>
        <v>0</v>
      </c>
      <c r="V706" s="10">
        <f t="shared" ref="V706:V769" si="439">IF(D706=0,IF(B706&lt;0.4, 1, 0) +
IF(C706&gt;1, 1, 0) +
IF(D706&lt;10, 1, 0) +
IF(E706&lt;10, 1, 0) +
IF(F706&gt;90, 1, 0) +
IF(AND(G706&gt;=3, G706&lt;=30), 1, 0) +
IF(H706=8, 1, 0) +
IF(AND(I706&gt;=1000, I706&lt;=1800), 1, 0) +
IF(AND(J706&gt;=0.12, J706&lt;=0.2), 1, 0) +
IF(K706=0, 1, 0),0)</f>
        <v>6</v>
      </c>
      <c r="W706" s="2">
        <f t="shared" ref="W706:W769" si="440">IF(D706=0,IF(AND(B706&gt;=0.5, B706&lt;=0.8), 1, 0) +
IF(AND(C706&gt;=0.25, C706&lt;=0.75), 1, 0) +
IF(D706&lt;10, 1, 0) +
IF(E706&lt;10, 1, 0) +
IF(F706&gt;90, 1, 0) +
IF(AND(G706&gt;=3, G706&lt;=15), 1, 0) +
IF(AND(H706&gt;=5, H706&lt;=6), 1, 0) +
IF(AND(I706&gt;=1200, I706&lt;=1800), 1, 0) +
IF(AND(J706&gt;=0.15, J706&lt;=0.25), 1, 0) +
IF(K706=0, 1, 0),0)</f>
        <v>9</v>
      </c>
      <c r="X706" s="2">
        <f t="shared" ref="X706:X769" si="441">IF(D706=0,IF(AND(B706&gt;=0.7, B706&lt;=0.9), 1, 0) +
IF(AND(C706&gt;=0.25, C706&lt;=1), 1, 0) +
IF(D706&lt;10, 1, 0) +
IF(E706&lt;10, 1, 0) +
IF(F706&gt;90, 1, 0) +
IF(G706&lt;2, 1, 0) +
IF(AND(H706&gt;=4, H706&lt;=5), 1, 0) +
IF(AND(I706&gt;=1200, I706&lt;=1600), 1, 0) +
IF(AND(J706&gt;=0.15, J706&lt;=0.25), 1, 0) +
IF(K706=0, 1, 0),0)</f>
        <v>7</v>
      </c>
      <c r="Y706" s="2">
        <f t="shared" ref="Y706:Y769" si="442">IF(D706=0,IF(B706&gt;0.9, 1, 0) +
IF(C706&lt;0.1, 1, 0) +
IF(D706&lt;10, 1, 0) +
IF(E706&gt;90, 1, 0) +
IF(F706&lt;10, 1, 0) +
IF(G706&lt;0.25, 1, 0) +
IF(AND(H706&gt;=1, H706&lt;=2), 1, 0) +
IF(AND(I706&gt;=1200, I706&lt;=2500), 1, 0) +
IF(AND(J706&gt;=0.15, J706&lt;=0.3), 1, 0) +
IF(K706=0, 1, 0),0)</f>
        <v>3</v>
      </c>
      <c r="Z706" s="2">
        <f t="shared" ref="Z706:Z769" si="443">IF(D706=0,IF(B706&gt;0.9, 1, 0) +
IF(C706&lt;0.1, 1, 0) +
IF(D706&lt;10, 1, 0) +
IF(E706&gt;90, 1, 0) +
IF(F706&lt;10, 1, 0) +
IF(G706&lt;0.25, 1, 0) +
IF(AND(H706&gt;=1, H706&lt;=2), 1, 0) +
IF(AND(I706&gt;=1200, I706&lt;=2500), 1, 0) +
IF(AND(J706&gt;=0.15, J706&lt;=0.3), 1, 0) +
IF(K706=0, 1, 0),0)</f>
        <v>3</v>
      </c>
      <c r="AA706" s="2">
        <f t="shared" ref="AA706:AA769" si="444">IF(D706=0,IF(B706&gt;0.9, 1, 0) +
IF(C706&lt;0.1, 1, 0) +
IF(D706&lt;10, 1, 0) +
IF(E706&lt;10, 1, 0) +
IF(F706&gt;90, 1, 0) +
IF(G706&lt;0.25, 1, 0) +
IF(AND(H706&gt;=1, H706&lt;=2), 1, 0) +
IF(AND(I706&gt;=1200, I706&lt;=2500), 1, 0) +
IF(AND(J706&gt;=0.15, J706&lt;=0.3), 1, 0) +
IF(K706=0, 1, 0),0)</f>
        <v>5</v>
      </c>
      <c r="AB706" s="2">
        <f t="shared" ref="AB706:AB769" si="445">IF(D706=0,IF(B706&gt;0.9, 1, 0) +
IF(C706&lt;0.1, 1, 0) +
IF(D706&lt;10, 1, 0) +
IF(E706&lt;10, 1, 0) +
IF(F706&gt;90, 1, 0) +
IF(AND(G706&gt;=1, G706&lt;=2), 1, 0) +
IF(H706&lt;0.25, 1, 0) +
IF(I706=1500, 1, 0) +
IF(AND(J706&gt;=0.02, J706&lt;=0.1), 1, 0) +
IF(K706=0, 1, 0),0)</f>
        <v>5</v>
      </c>
      <c r="AC706" s="2">
        <f t="shared" si="423"/>
        <v>9</v>
      </c>
      <c r="AD706" s="5">
        <f t="shared" si="424"/>
        <v>12</v>
      </c>
      <c r="AE706">
        <f t="shared" si="425"/>
        <v>1</v>
      </c>
      <c r="AF706" s="1" t="str">
        <f t="shared" ref="AF706:AF769" si="446">IF(L706=AC706,SQRT(
AVERAGE(
(IF(B706&lt;&gt;0,((B706-0.3)/B706)^2,0)) +
(IF(C706&lt;&gt;0,((C706-2)/C706)^2,0)) +
(IF(D706&lt;&gt;0,((D706-0.5)/D706)^2,0)) +
(IF(E706&lt;&gt;0,((E706-0.5)/E706)^2,0)) +
(IF(F706&lt;&gt;0,((F706-0.05)/F706)^2,0)) +
(IF(G706&lt;&gt;0,((G706-25)/G706)^2,0)) +
(IF(H706&lt;&gt;0,((H706-8)/H706)^2,0)) +
(IF(I706&lt;&gt;0,((I706-1650)/I706)^2,0)) +
(IF(J706&lt;&gt;0,((J706-0.15)/J706)^2,0)) +
(IF(K706&lt;&gt;0,((IF(D706=0,0,K706)-175)/IF(D706=0,1,K706)))^2)
)
),"-")</f>
        <v>-</v>
      </c>
      <c r="AG706" s="1" t="str">
        <f t="shared" ref="AG706:AG769" si="447">IF(M706=AC706,SQRT(
AVERAGE(
(IF(B706&lt;&gt;0,((B706-0.45)/B706)^2,0)) +
(IF(C706&lt;&gt;0,((C706-1.375)/C706)^2,0)) +
(IF(D706&lt;&gt;0,((D706-0.55)/D706)^2,0)) +
(IF(E706&lt;&gt;0,((E706-0.4)/E706)^2,0)) +
(IF(F706&lt;&gt;0,((F706-0.1)/F706)^2,0)) +
(IF(G706&lt;&gt;0,((G706-17.5)/G706)^2,0)) +
(IF(H706&lt;&gt;0,((H706-6.5)/H706)^2,0)) +
(IF(I706&lt;&gt;0,((I706-1850)/I706)^2,0)) +
(IF(J706&lt;&gt;0,((J706-0.15)/J706)^2,0)) +
(IF(K706&lt;&gt;0,((IF(D706=0,0,K706)-37.5)/IF(D706=0,1,K706)))^2)
)
),"-")</f>
        <v>-</v>
      </c>
      <c r="AH706" s="1" t="str">
        <f t="shared" ref="AH706:AH769" si="448">IF(N706=AC706,SQRT(
AVERAGE(
(IF(B706&lt;&gt;0,((B706-0.4)/B706)^2,0)) +
(IF(C706&lt;&gt;0,((C706-1.125)/C706)^2,0)) +
(IF(D706&lt;&gt;0,((D706-0.55)/D706)^2,0)) +
(IF(E706&lt;&gt;0,((E706-0.35)/E706)^2,0)) +
(IF(F706&lt;&gt;0,((F706-0.15)/F706)^2,0)) +
(IF(G706&lt;&gt;0,((G706-6.5)/G706)^2,0)) +
(IF(H706&lt;&gt;0,((H706-6)/H706)^2,0)) +
(IF(I706&lt;&gt;0,((I706-1500)/I706)^2,0)) +
(IF(J706&lt;&gt;0,((J706-0.15)/J706)^2,0)) +
(IF(K706&lt;&gt;0,((IF(D706=0,0,K706)-37.5)/IF(D706=0,1,K706)))^2)
)
),"-")</f>
        <v>-</v>
      </c>
      <c r="AI706" s="1" t="str">
        <f t="shared" ref="AI706:AI769" si="449">IF(O706=AC706,SQRT(
AVERAGE(
(IF(B706&lt;&gt;0,((B706-0.6)/B706)^2,0)) +
(IF(C706&lt;&gt;0,((C706-1)/C706)^2,0)) +
(IF(D706&lt;&gt;0,((D706-0.3)/D706)^2,0)) +
(IF(E706&lt;&gt;0,((E706-0.35)/E706)^2,0)) +
(IF(F706&lt;&gt;0,((F706-0.35)/F706)^2,0)) +
(IF(G706&lt;&gt;0,((G706-27.5)/G706)^2,0)) +
(IF(H706&lt;&gt;0,((H706-7.5)/H706)^2,0)) +
(IF(I706&lt;&gt;0,((I706-1600)/I706)^2,0)) +
(IF(J706&lt;&gt;0,((J706-0.185)/J706)^2,0)) +
(IF(K706&lt;&gt;0,((IF(D706=0,0,K706)-25)/IF(D706=0,1,K706)))^2)
)
),"-")</f>
        <v>-</v>
      </c>
      <c r="AJ706" s="1" t="str">
        <f t="shared" ref="AJ706:AJ769" si="450">IF(P706=AC706,SQRT(
AVERAGE(
(IF(B706&lt;&gt;0,((B706-0.65)/B706)^2,0)) +
(IF(C706&lt;&gt;0,((C706-0.525)/C706)^2,0)) +
(IF(D706&lt;&gt;0,((D706-0.3)/D706)^2,0)) +
(IF(E706&lt;&gt;0,((E706-0.4)/E706)^2,0)) +
(IF(F706&lt;&gt;0,((F706-0.3)/F706)^2,0)) +
(IF(G706&lt;&gt;0,((G706-17.5)/G706)^2,0)) +
(IF(H706&lt;&gt;0,((H706-5.5)/H706)^2,0)) +
(IF(I706&lt;&gt;0,((I706-1700)/I706)^2,0)) +
(IF(J706&lt;&gt;0,((J706-0.185)/J706)^2,0)) +
(IF(K706&lt;&gt;0,((IF(D706=0,0,K706)-12.5)/IF(D706=0,1,K706)))^2)
)
),"-")</f>
        <v>-</v>
      </c>
      <c r="AK706" s="1" t="str">
        <f t="shared" ref="AK706:AK769" si="451">IF(Q706=AC706,SQRT(
AVERAGE(
(IF(B706&lt;&gt;0,((B706-0.75)/B706)^2,0)) +
(IF(C706&lt;&gt;0,((C706-0.525)/C706)^2,0)) +
(IF(D706&lt;&gt;0,((D706-0.3)/D706)^2,0)) +
(IF(E706&lt;&gt;0,((E706-0.35)/E706)^2,0)) +
(IF(F706&lt;&gt;0,((F706-0.45)/F706)^2,0)) +
(IF(G706&lt;&gt;0,((G706-6.5)/G706)^2,0)) +
(IF(H706&lt;&gt;0,((H706-5.5)/H706)^2,0)) +
(IF(I706&lt;&gt;0,((I706-1500)/I706)^2,0)) +
(IF(J706&lt;&gt;0,((J706-0.185)/J706)^2,0)) +
(IF(K706&lt;&gt;0,((IF(D706=0,0,K706)-12.5)/IF(D706=0,1,K706)))^2)
)
),"-")</f>
        <v>-</v>
      </c>
      <c r="AL706" s="1" t="str">
        <f t="shared" ref="AL706:AL769" si="452">IF(R706=AC706,SQRT(
AVERAGE(
(IF(B706&lt;&gt;0,((B706-0.35)/B706)^2,0)) +
(IF(C706&lt;&gt;0,((C706-1.5)/C706)^2,0)) +
(IF(D706&lt;&gt;0,((D706-0.75)/D706)^2,0)) +
(IF(E706&lt;&gt;0,((E706-0.1)/E706)^2,0)) +
(IF(F706&lt;&gt;0,((F706-0.15)/F706)^2,0)) +
(IF(G706&lt;&gt;0,((G706-3)/G706)^2,0)) +
(IF(H706&lt;&gt;0,((H706-4.5)/H706)^2,0)) +
(IF(I706&lt;&gt;0,((I706-1150)/I706)^2,0)) +
(IF(J706&lt;&gt;0,((J706-0.25)/J706)^2,0)) +
(IF(K706&lt;&gt;0,((IF(D706=0,0,K706)-17.5)/IF(D706=0,1,K706)))^2)
)
),"-")</f>
        <v>-</v>
      </c>
      <c r="AM706" s="1" t="str">
        <f t="shared" ref="AM706:AM769" si="453">IF(S706=AC706,SQRT(
AVERAGE(
(IF(B706&lt;&gt;0,((B706-0.85)/B706)^2,0)) +
(IF(C706&lt;&gt;0,((C706-0.2)/C706)^2,0)) +
(IF(D706&lt;&gt;0,((D706-0.4)/D706)^2,0)) +
(IF(E706&lt;&gt;0,((E706-0.45)/E706)^2,0)) +
(IF(F706&lt;&gt;0,((F706-0.1)/F706)^2,0)) +
(IF(G706&lt;&gt;0,((G706-6.5)/G706)^2,0)) +
(IF(H706&lt;&gt;0,((H706-5)/H706)^2,0)) +
(IF(I706&lt;&gt;0,((I706-1500)/I706)^2,0)) +
(IF(J706&lt;&gt;0,((J706-0.2)/J706)^2,0)) +
(IF(K706&lt;&gt;0,((IF(D706=0,0,K706)-25)/IF(D706=0,1,K706)))^2)
)
),"-")</f>
        <v>-</v>
      </c>
      <c r="AN706" s="1" t="str">
        <f t="shared" ref="AN706:AN769" si="454">IF(T706=AC706,SQRT(
AVERAGE(
(IF(B706&lt;&gt;0,((B706-0.9)/B706)^2,0)) +
(IF(C706&lt;&gt;0,((C706-0.175)/C706)^2,0)) +
(IF(D706&lt;&gt;0,((D706-0.15)/D706)^2,0)) +
(IF(E706&lt;&gt;0,((E706-0.1)/E706)^2,0)) +
(IF(F706&lt;&gt;0,((F706-0.7)/F706)^2,0)) +
(IF(G706&lt;&gt;0,((G706-6.5)/G706)^2,0)) +
(IF(H706&lt;&gt;0,((H706-5.5)/H706)^2,0)) +
(IF(I706&lt;&gt;0,((I706-1400)/I706)^2,0)) +
(IF(J706&lt;&gt;0,((J706-0.185)/J706)^2,0)) +
(IF(K706&lt;&gt;0,((IF(D706=0,0,K706)-5)/IF(D706=0,1,K706)))^2)
)
),"-")</f>
        <v>-</v>
      </c>
      <c r="AO706" s="1" t="str">
        <f t="shared" ref="AO706:AO769" si="455">IF(U706=AC706,SQRT(
AVERAGE(
(IF(B706&lt;&gt;0,((B706-0.75)/B706)^2,0)) +
(IF(C706&lt;&gt;0,((C706-0.35)/C706)^2,0)) +
(IF(D706&lt;&gt;0,((D706-0.25)/D706)^2,0)) +
(IF(E706&lt;&gt;0,((E706-0.3)/E706)^2,0)) +
(IF(F706&lt;&gt;0,((F706-0.45)/F706)^2,0)) +
(IF(G706&lt;&gt;0,((G706-10)/G706)^2,0)) +
(IF(H706&lt;&gt;0,((H706-5.5)/H706)^2,0)) +
(IF(I706&lt;&gt;0,((I706-1750)/I706)^2,0)) +
(IF(J706&lt;&gt;0,((J706-0.16)/J706)^2,0)) +
(IF(K706&lt;&gt;0,((IF(D706=0,0,K706)-400)/IF(D706=0,1,K706)))^2)
)
),"-")</f>
        <v>-</v>
      </c>
      <c r="AP706" s="1" t="str">
        <f t="shared" si="426"/>
        <v>-</v>
      </c>
      <c r="AQ706" s="1">
        <f t="shared" ref="AQ706:AQ769" si="456">IF(W706=AC706,SQRT(
AVERAGE(
(IF(B706&lt;&gt;0,((B706-0.65)/B706)^2,0)) +
(IF(C706&lt;&gt;0,((C706-0.5)/C706)^2,0)) +
(IF(D706&lt;&gt;0,((D706-0.05)/D706)^2,0)) +
(IF(E706&lt;&gt;0,((E706-0.05)/E706)^2,0)) +
(IF(F706&lt;&gt;0,((F706-0.95)/F706)^2,0)) +
(IF(G706&lt;&gt;0,((G706-9)/G706)^2,0)) +
(IF(H706&lt;&gt;0,((H706-5.5)/H706)^2,0)) +
(IF(I706&lt;&gt;0,((I706-1400)/I706)^2,0)) +
(IF(J706&lt;&gt;0,((J706-0.2)/J706)^2,0)) +
(IF(K706&lt;&gt;0,((IF(D706=0,0,K706)-0)/IF(D706=0,1,K706)))^2)
)
),"-")</f>
        <v>1.4887044711345327</v>
      </c>
      <c r="AR706" s="1" t="str">
        <f t="shared" ref="AR706:AR769" si="457">IF(X706=AC706,SQRT(
AVERAGE(
(IF(B706&lt;&gt;0,((B706-0.8)/B706)^2,0)) +
(IF(C706&lt;&gt;0,((C706-0.625)/C706)^2,0)) +
(IF(D706&lt;&gt;0,((D706-0.05)/D706)^2,0)) +
(IF(E706&lt;&gt;0,((E706-0.05)/E706)^2,0)) +
(IF(F706&lt;&gt;0,((F706-0.95)/F706)^2,0)) +
(IF(G706&lt;&gt;0,((G706-1)/G706)^2,0)) +
(IF(H706&lt;&gt;0,((H706-4.5)/H706)^2,0)) +
(IF(I706&lt;&gt;0,((I706-1100)/I706)^2,0)) +
(IF(J706&lt;&gt;0,((J706-0.225)/J706)^2,0)) +
(IF(K706&lt;&gt;0,((IF(D706=0,0,K706)-0)/IF(D706=0,1,K706)))^2)
)
),"-")</f>
        <v>-</v>
      </c>
      <c r="AS706" s="1" t="str">
        <f t="shared" ref="AS706:AS769" si="458">IF(Y706=AC706,SQRT(
AVERAGE(
(IF(B706&lt;&gt;0,((B706-0.95)/B706)^2,0)) +
(IF(C706&lt;&gt;0,((C706-0.05)/C706)^2,0)) +
(IF(D706&lt;&gt;0,((D706-0.05)/D706)^2,0)) +
(IF(E706&lt;&gt;0,((E706-0.05)/E706)^2,0)) +
(IF(F706&lt;&gt;0,((F706-0.95)/F706)^2,0)) +
(IF(G706&lt;&gt;0,((G706-0.5)/G706)^2,0)) +
(IF(H706&lt;&gt;0,((H706-3.5)/H706)^2,0)) +
(IF(I706&lt;&gt;0,((I706-1400)/I706)^2,0)) +
(IF(J706&lt;&gt;0,((J706-0.2)/J706)^2,0)) +
(IF(K706&lt;&gt;0,((IF(D706=0,0,K706)-0)/IF(D706=0,1,K706)))^2)
)
),"-")</f>
        <v>-</v>
      </c>
      <c r="AT706" s="1" t="str">
        <f t="shared" ref="AT706:AT769" si="459">IF(Z706=AC706,SQRT(
AVERAGE(
(IF(B706&lt;&gt;0,((B706-0.95)/B706)^2,0)) +
(IF(C706&lt;&gt;0,((C706-0.05)/C706)^2,0)) +
(IF(D706&lt;&gt;0,((D706-0.05)/D706)^2,0)) +
(IF(E706&lt;&gt;0,((E706-0.95)/E706)^2,0)) +
(IF(F706&lt;&gt;0,((F706-0.05)/F706)^2,0)) +
(IF(G706&lt;&gt;0,((G706-0.1)/G706)^2,0)) +
(IF(H706&lt;&gt;0,((H706-1.5)/H706)^2,0)) +
(IF(I706&lt;&gt;0,((I706-1350)/I706)^2,0)) +
(IF(J706&lt;&gt;0,((J706-0.225)/J706)^2,0)) +
(IF(K706&lt;&gt;0,((IF(D706=0,0,K706)-0)/IF(D706=0,1,K706)))^2)
)
),"-")</f>
        <v>-</v>
      </c>
      <c r="AU706" s="1" t="str">
        <f t="shared" ref="AU706:AU769" si="460">IF(AA706=AC706,SQRT(
AVERAGE(
(IF(B706&lt;&gt;0,((B706-0.95)/B706)^2,0)) +
(IF(C706&lt;&gt;0,((C706-0.05)/C706)^2,0)) +
(IF(D706&lt;&gt;0,((D706-0.05)/D706)^2,0)) +
(IF(E706&lt;&gt;0,((E706-0.95)/E706)^2,0)) +
(IF(F706&lt;&gt;0,((F706-0.05)/F706)^2,0)) +
(IF(G706&lt;&gt;0,((G706-0.125)/G706)^2,0)) +
(IF(H706&lt;&gt;0,((H706-1.5)/H706)^2,0)) +
(IF(I706&lt;&gt;0,((I706-1000)/I706)^2,0)) +
(IF(J706&lt;&gt;0,((J706-0.275)/J706)^2,0)) +
(IF(K706&lt;&gt;0,((IF(D706=0,0,K706)-0)/IF(D706=0,1,K706)))^2)
)
),"-")</f>
        <v>-</v>
      </c>
      <c r="AV706" s="1" t="str">
        <f t="shared" ref="AV706:AV769" si="461">IF(AB706=AC706,SQRT(
AVERAGE(
(IF(B706&lt;&gt;0,((B706-0.95)/B706)^2,0)) +
(IF(C706&lt;&gt;0,((C706-0.05)/C706)^2,0)) +
(IF(D706&lt;&gt;0,((D706-0.05)/D706)^2,0)) +
(IF(E706&lt;&gt;0,((E706-0.95)/E706)^2,0)) +
(IF(F706&lt;&gt;0,((F706-0.05)/F706)^2,0)) +
(IF(G706&lt;&gt;0,((G706-0)/G706)^2,0)) +
(IF(H706&lt;&gt;0,((H706-1)/H706)^2,0)) +
(IF(I706&lt;&gt;0,((I706-1500)/I706)^2,0)) +
(IF(J706&lt;&gt;0,((J706-0.06)/J706)^2,0)) +
(IF(K706&lt;&gt;0,((IF(D706=0,0,K706)-0)/IF(D706=0,1,K706)))^2)
)
),"-")</f>
        <v>-</v>
      </c>
      <c r="AW706" s="5">
        <f t="shared" si="427"/>
        <v>12</v>
      </c>
      <c r="AX706" s="1">
        <f t="shared" si="428"/>
        <v>1.4887044711345327</v>
      </c>
    </row>
    <row r="707" spans="1:50" x14ac:dyDescent="0.2">
      <c r="A707" s="4">
        <v>705</v>
      </c>
      <c r="B707" s="21">
        <v>0.58586968924896199</v>
      </c>
      <c r="C707" s="21">
        <v>12.21</v>
      </c>
      <c r="D707" s="21">
        <v>43</v>
      </c>
      <c r="E707" s="21">
        <v>15</v>
      </c>
      <c r="F707" s="21">
        <v>42</v>
      </c>
      <c r="G707" s="21">
        <v>9.4973307589349094</v>
      </c>
      <c r="H707" s="21">
        <v>7</v>
      </c>
      <c r="I707" s="21">
        <v>1500</v>
      </c>
      <c r="J707" s="21">
        <v>0.15</v>
      </c>
      <c r="K707" s="21">
        <v>37.5</v>
      </c>
      <c r="L707" s="2">
        <f t="shared" si="429"/>
        <v>4</v>
      </c>
      <c r="M707" s="2">
        <f t="shared" si="430"/>
        <v>6</v>
      </c>
      <c r="N707" s="2">
        <f t="shared" si="431"/>
        <v>6</v>
      </c>
      <c r="O707" s="2">
        <f t="shared" si="432"/>
        <v>5</v>
      </c>
      <c r="P707" s="2">
        <f t="shared" si="433"/>
        <v>3</v>
      </c>
      <c r="Q707" s="2">
        <f t="shared" si="434"/>
        <v>4</v>
      </c>
      <c r="R707" s="2">
        <f t="shared" si="435"/>
        <v>3</v>
      </c>
      <c r="S707" s="2">
        <f t="shared" si="436"/>
        <v>4</v>
      </c>
      <c r="T707" s="2">
        <f t="shared" si="437"/>
        <v>4</v>
      </c>
      <c r="U707" s="2">
        <f t="shared" si="438"/>
        <v>4</v>
      </c>
      <c r="V707" s="10">
        <f t="shared" si="439"/>
        <v>0</v>
      </c>
      <c r="W707" s="2">
        <f t="shared" si="440"/>
        <v>0</v>
      </c>
      <c r="X707" s="2">
        <f t="shared" si="441"/>
        <v>0</v>
      </c>
      <c r="Y707" s="2">
        <f t="shared" si="442"/>
        <v>0</v>
      </c>
      <c r="Z707" s="2">
        <f t="shared" si="443"/>
        <v>0</v>
      </c>
      <c r="AA707" s="2">
        <f t="shared" si="444"/>
        <v>0</v>
      </c>
      <c r="AB707" s="2">
        <f t="shared" si="445"/>
        <v>0</v>
      </c>
      <c r="AC707" s="2">
        <f t="shared" ref="AC707:AC770" si="462">MAX(L707:AB707)</f>
        <v>6</v>
      </c>
      <c r="AD707" s="5">
        <f t="shared" ref="AD707:AD770" si="463">MATCH(MAX(L707:AB707), L707:AB707, 0)</f>
        <v>2</v>
      </c>
      <c r="AE707">
        <f t="shared" ref="AE707:AE770" si="464">COUNTIF(L707:AB707, MAX(L707:AB707))</f>
        <v>2</v>
      </c>
      <c r="AF707" s="1" t="str">
        <f t="shared" si="446"/>
        <v>-</v>
      </c>
      <c r="AG707" s="1">
        <f t="shared" si="447"/>
        <v>2.1279104480119715</v>
      </c>
      <c r="AH707" s="1">
        <f t="shared" si="448"/>
        <v>1.9915330971525811</v>
      </c>
      <c r="AI707" s="1" t="str">
        <f t="shared" si="449"/>
        <v>-</v>
      </c>
      <c r="AJ707" s="1" t="str">
        <f t="shared" si="450"/>
        <v>-</v>
      </c>
      <c r="AK707" s="1" t="str">
        <f t="shared" si="451"/>
        <v>-</v>
      </c>
      <c r="AL707" s="1" t="str">
        <f t="shared" si="452"/>
        <v>-</v>
      </c>
      <c r="AM707" s="1" t="str">
        <f t="shared" si="453"/>
        <v>-</v>
      </c>
      <c r="AN707" s="1" t="str">
        <f t="shared" si="454"/>
        <v>-</v>
      </c>
      <c r="AO707" s="1" t="str">
        <f t="shared" si="455"/>
        <v>-</v>
      </c>
      <c r="AP707" s="1" t="str">
        <f t="shared" ref="AP707:AP770" si="465">IF(V707=AC707,SQRT(
AVERAGE(
(IF(B707&lt;&gt;0,((B707-0.2)/B707)^2,0)) +
(IF(C707&lt;&gt;0,((C707-2)/C707)^2,0)) +
(IF(D707&lt;&gt;0,((D707-0.05)/D707)^2,0)) +
(IF(E707&lt;&gt;0,((E707-0.05)/E707)^2,0)) +
(IF(F707&lt;&gt;0,((F707-0.95)/F707)^2,0)) +
(IF(G707&lt;&gt;0,((G707-16.5)/G707)^2,0)) +
(IF(H707&lt;&gt;0,((H707-8)/H707)^2,0)) +
(IF(J707&lt;&gt;0,((J707-0.15)/J707)^2,0)) +
(IF(K707&lt;&gt;0,((IF(D707=0,0,K707)-0)/IF(D707=0,1,K707)))^2)
)
),"-")</f>
        <v>-</v>
      </c>
      <c r="AQ707" s="1" t="str">
        <f t="shared" si="456"/>
        <v>-</v>
      </c>
      <c r="AR707" s="1" t="str">
        <f t="shared" si="457"/>
        <v>-</v>
      </c>
      <c r="AS707" s="1" t="str">
        <f t="shared" si="458"/>
        <v>-</v>
      </c>
      <c r="AT707" s="1" t="str">
        <f t="shared" si="459"/>
        <v>-</v>
      </c>
      <c r="AU707" s="1" t="str">
        <f t="shared" si="460"/>
        <v>-</v>
      </c>
      <c r="AV707" s="1" t="str">
        <f t="shared" si="461"/>
        <v>-</v>
      </c>
      <c r="AW707" s="5">
        <f t="shared" ref="AW707:AW770" si="466">MATCH(MIN(AF707:AV707), AF707:AV707, 0)</f>
        <v>3</v>
      </c>
      <c r="AX707" s="1">
        <f t="shared" ref="AX707:AX770" si="467">MIN(AF707:AV707)</f>
        <v>1.9915330971525811</v>
      </c>
    </row>
    <row r="708" spans="1:50" x14ac:dyDescent="0.2">
      <c r="A708" s="4">
        <v>706</v>
      </c>
      <c r="B708" s="21">
        <v>0.28472819371740399</v>
      </c>
      <c r="C708" s="21">
        <v>58.935000000000002</v>
      </c>
      <c r="D708" s="21">
        <v>89</v>
      </c>
      <c r="E708" s="21">
        <v>6</v>
      </c>
      <c r="F708" s="21">
        <v>5</v>
      </c>
      <c r="G708" s="21">
        <v>8.3346968818612304</v>
      </c>
      <c r="H708" s="21">
        <v>6</v>
      </c>
      <c r="I708" s="21">
        <v>1500</v>
      </c>
      <c r="J708" s="21">
        <v>0.15</v>
      </c>
      <c r="K708" s="21">
        <v>37.5</v>
      </c>
      <c r="L708" s="2">
        <f t="shared" si="429"/>
        <v>5</v>
      </c>
      <c r="M708" s="2">
        <f t="shared" si="430"/>
        <v>5</v>
      </c>
      <c r="N708" s="2">
        <f t="shared" si="431"/>
        <v>7</v>
      </c>
      <c r="O708" s="2">
        <f t="shared" si="432"/>
        <v>3</v>
      </c>
      <c r="P708" s="2">
        <f t="shared" si="433"/>
        <v>3</v>
      </c>
      <c r="Q708" s="2">
        <f t="shared" si="434"/>
        <v>4</v>
      </c>
      <c r="R708" s="2">
        <f t="shared" si="435"/>
        <v>6</v>
      </c>
      <c r="S708" s="2">
        <f t="shared" si="436"/>
        <v>5</v>
      </c>
      <c r="T708" s="2">
        <f t="shared" si="437"/>
        <v>5</v>
      </c>
      <c r="U708" s="2">
        <f t="shared" si="438"/>
        <v>4</v>
      </c>
      <c r="V708" s="10">
        <f t="shared" si="439"/>
        <v>0</v>
      </c>
      <c r="W708" s="2">
        <f t="shared" si="440"/>
        <v>0</v>
      </c>
      <c r="X708" s="2">
        <f t="shared" si="441"/>
        <v>0</v>
      </c>
      <c r="Y708" s="2">
        <f t="shared" si="442"/>
        <v>0</v>
      </c>
      <c r="Z708" s="2">
        <f t="shared" si="443"/>
        <v>0</v>
      </c>
      <c r="AA708" s="2">
        <f t="shared" si="444"/>
        <v>0</v>
      </c>
      <c r="AB708" s="2">
        <f t="shared" si="445"/>
        <v>0</v>
      </c>
      <c r="AC708" s="2">
        <f t="shared" si="462"/>
        <v>7</v>
      </c>
      <c r="AD708" s="5">
        <f t="shared" si="463"/>
        <v>3</v>
      </c>
      <c r="AE708">
        <f t="shared" si="464"/>
        <v>1</v>
      </c>
      <c r="AF708" s="1" t="str">
        <f t="shared" si="446"/>
        <v>-</v>
      </c>
      <c r="AG708" s="1" t="str">
        <f t="shared" si="447"/>
        <v>-</v>
      </c>
      <c r="AH708" s="1">
        <f t="shared" si="448"/>
        <v>1.9974633964686592</v>
      </c>
      <c r="AI708" s="1" t="str">
        <f t="shared" si="449"/>
        <v>-</v>
      </c>
      <c r="AJ708" s="1" t="str">
        <f t="shared" si="450"/>
        <v>-</v>
      </c>
      <c r="AK708" s="1" t="str">
        <f t="shared" si="451"/>
        <v>-</v>
      </c>
      <c r="AL708" s="1" t="str">
        <f t="shared" si="452"/>
        <v>-</v>
      </c>
      <c r="AM708" s="1" t="str">
        <f t="shared" si="453"/>
        <v>-</v>
      </c>
      <c r="AN708" s="1" t="str">
        <f t="shared" si="454"/>
        <v>-</v>
      </c>
      <c r="AO708" s="1" t="str">
        <f t="shared" si="455"/>
        <v>-</v>
      </c>
      <c r="AP708" s="1" t="str">
        <f t="shared" si="465"/>
        <v>-</v>
      </c>
      <c r="AQ708" s="1" t="str">
        <f t="shared" si="456"/>
        <v>-</v>
      </c>
      <c r="AR708" s="1" t="str">
        <f t="shared" si="457"/>
        <v>-</v>
      </c>
      <c r="AS708" s="1" t="str">
        <f t="shared" si="458"/>
        <v>-</v>
      </c>
      <c r="AT708" s="1" t="str">
        <f t="shared" si="459"/>
        <v>-</v>
      </c>
      <c r="AU708" s="1" t="str">
        <f t="shared" si="460"/>
        <v>-</v>
      </c>
      <c r="AV708" s="1" t="str">
        <f t="shared" si="461"/>
        <v>-</v>
      </c>
      <c r="AW708" s="5">
        <f t="shared" si="466"/>
        <v>3</v>
      </c>
      <c r="AX708" s="1">
        <f t="shared" si="467"/>
        <v>1.9974633964686592</v>
      </c>
    </row>
    <row r="709" spans="1:50" x14ac:dyDescent="0.2">
      <c r="A709" s="4">
        <v>707</v>
      </c>
      <c r="B709" s="21">
        <v>0.24114025673469999</v>
      </c>
      <c r="C709" s="21">
        <v>3.339</v>
      </c>
      <c r="D709" s="21">
        <v>88</v>
      </c>
      <c r="E709" s="21">
        <v>6</v>
      </c>
      <c r="F709" s="21">
        <v>6</v>
      </c>
      <c r="G709" s="21">
        <v>9.4437699502033698</v>
      </c>
      <c r="H709" s="21">
        <v>6</v>
      </c>
      <c r="I709" s="21">
        <v>1500</v>
      </c>
      <c r="J709" s="21">
        <v>0.15</v>
      </c>
      <c r="K709" s="21">
        <v>37.5</v>
      </c>
      <c r="L709" s="2">
        <f t="shared" si="429"/>
        <v>5</v>
      </c>
      <c r="M709" s="2">
        <f t="shared" si="430"/>
        <v>5</v>
      </c>
      <c r="N709" s="2">
        <f t="shared" si="431"/>
        <v>7</v>
      </c>
      <c r="O709" s="2">
        <f t="shared" si="432"/>
        <v>3</v>
      </c>
      <c r="P709" s="2">
        <f t="shared" si="433"/>
        <v>3</v>
      </c>
      <c r="Q709" s="2">
        <f t="shared" si="434"/>
        <v>4</v>
      </c>
      <c r="R709" s="2">
        <f t="shared" si="435"/>
        <v>6</v>
      </c>
      <c r="S709" s="2">
        <f t="shared" si="436"/>
        <v>5</v>
      </c>
      <c r="T709" s="2">
        <f t="shared" si="437"/>
        <v>5</v>
      </c>
      <c r="U709" s="2">
        <f t="shared" si="438"/>
        <v>4</v>
      </c>
      <c r="V709" s="10">
        <f t="shared" si="439"/>
        <v>0</v>
      </c>
      <c r="W709" s="2">
        <f t="shared" si="440"/>
        <v>0</v>
      </c>
      <c r="X709" s="2">
        <f t="shared" si="441"/>
        <v>0</v>
      </c>
      <c r="Y709" s="2">
        <f t="shared" si="442"/>
        <v>0</v>
      </c>
      <c r="Z709" s="2">
        <f t="shared" si="443"/>
        <v>0</v>
      </c>
      <c r="AA709" s="2">
        <f t="shared" si="444"/>
        <v>0</v>
      </c>
      <c r="AB709" s="2">
        <f t="shared" si="445"/>
        <v>0</v>
      </c>
      <c r="AC709" s="2">
        <f t="shared" si="462"/>
        <v>7</v>
      </c>
      <c r="AD709" s="5">
        <f t="shared" si="463"/>
        <v>3</v>
      </c>
      <c r="AE709">
        <f t="shared" si="464"/>
        <v>1</v>
      </c>
      <c r="AF709" s="1" t="str">
        <f t="shared" si="446"/>
        <v>-</v>
      </c>
      <c r="AG709" s="1" t="str">
        <f t="shared" si="447"/>
        <v>-</v>
      </c>
      <c r="AH709" s="1">
        <f t="shared" si="448"/>
        <v>1.9482635373653368</v>
      </c>
      <c r="AI709" s="1" t="str">
        <f t="shared" si="449"/>
        <v>-</v>
      </c>
      <c r="AJ709" s="1" t="str">
        <f t="shared" si="450"/>
        <v>-</v>
      </c>
      <c r="AK709" s="1" t="str">
        <f t="shared" si="451"/>
        <v>-</v>
      </c>
      <c r="AL709" s="1" t="str">
        <f t="shared" si="452"/>
        <v>-</v>
      </c>
      <c r="AM709" s="1" t="str">
        <f t="shared" si="453"/>
        <v>-</v>
      </c>
      <c r="AN709" s="1" t="str">
        <f t="shared" si="454"/>
        <v>-</v>
      </c>
      <c r="AO709" s="1" t="str">
        <f t="shared" si="455"/>
        <v>-</v>
      </c>
      <c r="AP709" s="1" t="str">
        <f t="shared" si="465"/>
        <v>-</v>
      </c>
      <c r="AQ709" s="1" t="str">
        <f t="shared" si="456"/>
        <v>-</v>
      </c>
      <c r="AR709" s="1" t="str">
        <f t="shared" si="457"/>
        <v>-</v>
      </c>
      <c r="AS709" s="1" t="str">
        <f t="shared" si="458"/>
        <v>-</v>
      </c>
      <c r="AT709" s="1" t="str">
        <f t="shared" si="459"/>
        <v>-</v>
      </c>
      <c r="AU709" s="1" t="str">
        <f t="shared" si="460"/>
        <v>-</v>
      </c>
      <c r="AV709" s="1" t="str">
        <f t="shared" si="461"/>
        <v>-</v>
      </c>
      <c r="AW709" s="5">
        <f t="shared" si="466"/>
        <v>3</v>
      </c>
      <c r="AX709" s="1">
        <f t="shared" si="467"/>
        <v>1.9482635373653368</v>
      </c>
    </row>
    <row r="710" spans="1:50" x14ac:dyDescent="0.2">
      <c r="A710" s="4">
        <v>708</v>
      </c>
      <c r="B710" s="21">
        <v>0.317123758409942</v>
      </c>
      <c r="C710" s="21">
        <v>78.465999999999994</v>
      </c>
      <c r="D710" s="21">
        <v>76</v>
      </c>
      <c r="E710" s="21">
        <v>12</v>
      </c>
      <c r="F710" s="21">
        <v>12</v>
      </c>
      <c r="G710" s="21">
        <v>7.8466002156747701</v>
      </c>
      <c r="H710" s="21">
        <v>6</v>
      </c>
      <c r="I710" s="21">
        <v>1500</v>
      </c>
      <c r="J710" s="21">
        <v>0.15</v>
      </c>
      <c r="K710" s="21">
        <v>37.5</v>
      </c>
      <c r="L710" s="2">
        <f t="shared" si="429"/>
        <v>4</v>
      </c>
      <c r="M710" s="2">
        <f t="shared" si="430"/>
        <v>6</v>
      </c>
      <c r="N710" s="2">
        <f t="shared" si="431"/>
        <v>7</v>
      </c>
      <c r="O710" s="2">
        <f t="shared" si="432"/>
        <v>3</v>
      </c>
      <c r="P710" s="2">
        <f t="shared" si="433"/>
        <v>3</v>
      </c>
      <c r="Q710" s="2">
        <f t="shared" si="434"/>
        <v>4</v>
      </c>
      <c r="R710" s="2">
        <f t="shared" si="435"/>
        <v>6</v>
      </c>
      <c r="S710" s="2">
        <f t="shared" si="436"/>
        <v>5</v>
      </c>
      <c r="T710" s="2">
        <f t="shared" si="437"/>
        <v>5</v>
      </c>
      <c r="U710" s="2">
        <f t="shared" si="438"/>
        <v>4</v>
      </c>
      <c r="V710" s="10">
        <f t="shared" si="439"/>
        <v>0</v>
      </c>
      <c r="W710" s="2">
        <f t="shared" si="440"/>
        <v>0</v>
      </c>
      <c r="X710" s="2">
        <f t="shared" si="441"/>
        <v>0</v>
      </c>
      <c r="Y710" s="2">
        <f t="shared" si="442"/>
        <v>0</v>
      </c>
      <c r="Z710" s="2">
        <f t="shared" si="443"/>
        <v>0</v>
      </c>
      <c r="AA710" s="2">
        <f t="shared" si="444"/>
        <v>0</v>
      </c>
      <c r="AB710" s="2">
        <f t="shared" si="445"/>
        <v>0</v>
      </c>
      <c r="AC710" s="2">
        <f t="shared" si="462"/>
        <v>7</v>
      </c>
      <c r="AD710" s="5">
        <f t="shared" si="463"/>
        <v>3</v>
      </c>
      <c r="AE710">
        <f t="shared" si="464"/>
        <v>1</v>
      </c>
      <c r="AF710" s="1" t="str">
        <f t="shared" si="446"/>
        <v>-</v>
      </c>
      <c r="AG710" s="1" t="str">
        <f t="shared" si="447"/>
        <v>-</v>
      </c>
      <c r="AH710" s="1">
        <f t="shared" si="448"/>
        <v>1.993121203124697</v>
      </c>
      <c r="AI710" s="1" t="str">
        <f t="shared" si="449"/>
        <v>-</v>
      </c>
      <c r="AJ710" s="1" t="str">
        <f t="shared" si="450"/>
        <v>-</v>
      </c>
      <c r="AK710" s="1" t="str">
        <f t="shared" si="451"/>
        <v>-</v>
      </c>
      <c r="AL710" s="1" t="str">
        <f t="shared" si="452"/>
        <v>-</v>
      </c>
      <c r="AM710" s="1" t="str">
        <f t="shared" si="453"/>
        <v>-</v>
      </c>
      <c r="AN710" s="1" t="str">
        <f t="shared" si="454"/>
        <v>-</v>
      </c>
      <c r="AO710" s="1" t="str">
        <f t="shared" si="455"/>
        <v>-</v>
      </c>
      <c r="AP710" s="1" t="str">
        <f t="shared" si="465"/>
        <v>-</v>
      </c>
      <c r="AQ710" s="1" t="str">
        <f t="shared" si="456"/>
        <v>-</v>
      </c>
      <c r="AR710" s="1" t="str">
        <f t="shared" si="457"/>
        <v>-</v>
      </c>
      <c r="AS710" s="1" t="str">
        <f t="shared" si="458"/>
        <v>-</v>
      </c>
      <c r="AT710" s="1" t="str">
        <f t="shared" si="459"/>
        <v>-</v>
      </c>
      <c r="AU710" s="1" t="str">
        <f t="shared" si="460"/>
        <v>-</v>
      </c>
      <c r="AV710" s="1" t="str">
        <f t="shared" si="461"/>
        <v>-</v>
      </c>
      <c r="AW710" s="5">
        <f t="shared" si="466"/>
        <v>3</v>
      </c>
      <c r="AX710" s="1">
        <f t="shared" si="467"/>
        <v>1.993121203124697</v>
      </c>
    </row>
    <row r="711" spans="1:50" x14ac:dyDescent="0.2">
      <c r="A711" s="4">
        <v>709</v>
      </c>
      <c r="B711" s="21">
        <v>0.44650211725481498</v>
      </c>
      <c r="C711" s="21">
        <v>2.129</v>
      </c>
      <c r="D711" s="21">
        <v>68</v>
      </c>
      <c r="E711" s="21">
        <v>26</v>
      </c>
      <c r="F711" s="21">
        <v>6</v>
      </c>
      <c r="G711" s="21">
        <v>12.5456472930369</v>
      </c>
      <c r="H711" s="21">
        <v>7</v>
      </c>
      <c r="I711" s="21">
        <v>1500</v>
      </c>
      <c r="J711" s="21">
        <v>0.15</v>
      </c>
      <c r="K711" s="21">
        <v>37.5</v>
      </c>
      <c r="L711" s="2">
        <f t="shared" si="429"/>
        <v>4</v>
      </c>
      <c r="M711" s="2">
        <f t="shared" si="430"/>
        <v>8</v>
      </c>
      <c r="N711" s="2">
        <f t="shared" si="431"/>
        <v>7</v>
      </c>
      <c r="O711" s="2">
        <f t="shared" si="432"/>
        <v>4</v>
      </c>
      <c r="P711" s="2">
        <f t="shared" si="433"/>
        <v>3</v>
      </c>
      <c r="Q711" s="2">
        <f t="shared" si="434"/>
        <v>3</v>
      </c>
      <c r="R711" s="2">
        <f t="shared" si="435"/>
        <v>5</v>
      </c>
      <c r="S711" s="2">
        <f t="shared" si="436"/>
        <v>2</v>
      </c>
      <c r="T711" s="2">
        <f t="shared" si="437"/>
        <v>2</v>
      </c>
      <c r="U711" s="2">
        <f t="shared" si="438"/>
        <v>4</v>
      </c>
      <c r="V711" s="10">
        <f t="shared" si="439"/>
        <v>0</v>
      </c>
      <c r="W711" s="2">
        <f t="shared" si="440"/>
        <v>0</v>
      </c>
      <c r="X711" s="2">
        <f t="shared" si="441"/>
        <v>0</v>
      </c>
      <c r="Y711" s="2">
        <f t="shared" si="442"/>
        <v>0</v>
      </c>
      <c r="Z711" s="2">
        <f t="shared" si="443"/>
        <v>0</v>
      </c>
      <c r="AA711" s="2">
        <f t="shared" si="444"/>
        <v>0</v>
      </c>
      <c r="AB711" s="2">
        <f t="shared" si="445"/>
        <v>0</v>
      </c>
      <c r="AC711" s="2">
        <f t="shared" si="462"/>
        <v>8</v>
      </c>
      <c r="AD711" s="5">
        <f t="shared" si="463"/>
        <v>2</v>
      </c>
      <c r="AE711">
        <f t="shared" si="464"/>
        <v>1</v>
      </c>
      <c r="AF711" s="1" t="str">
        <f t="shared" si="446"/>
        <v>-</v>
      </c>
      <c r="AG711" s="1">
        <f t="shared" si="447"/>
        <v>1.8059032735868319</v>
      </c>
      <c r="AH711" s="1" t="str">
        <f t="shared" si="448"/>
        <v>-</v>
      </c>
      <c r="AI711" s="1" t="str">
        <f t="shared" si="449"/>
        <v>-</v>
      </c>
      <c r="AJ711" s="1" t="str">
        <f t="shared" si="450"/>
        <v>-</v>
      </c>
      <c r="AK711" s="1" t="str">
        <f t="shared" si="451"/>
        <v>-</v>
      </c>
      <c r="AL711" s="1" t="str">
        <f t="shared" si="452"/>
        <v>-</v>
      </c>
      <c r="AM711" s="1" t="str">
        <f t="shared" si="453"/>
        <v>-</v>
      </c>
      <c r="AN711" s="1" t="str">
        <f t="shared" si="454"/>
        <v>-</v>
      </c>
      <c r="AO711" s="1" t="str">
        <f t="shared" si="455"/>
        <v>-</v>
      </c>
      <c r="AP711" s="1" t="str">
        <f t="shared" si="465"/>
        <v>-</v>
      </c>
      <c r="AQ711" s="1" t="str">
        <f t="shared" si="456"/>
        <v>-</v>
      </c>
      <c r="AR711" s="1" t="str">
        <f t="shared" si="457"/>
        <v>-</v>
      </c>
      <c r="AS711" s="1" t="str">
        <f t="shared" si="458"/>
        <v>-</v>
      </c>
      <c r="AT711" s="1" t="str">
        <f t="shared" si="459"/>
        <v>-</v>
      </c>
      <c r="AU711" s="1" t="str">
        <f t="shared" si="460"/>
        <v>-</v>
      </c>
      <c r="AV711" s="1" t="str">
        <f t="shared" si="461"/>
        <v>-</v>
      </c>
      <c r="AW711" s="5">
        <f t="shared" si="466"/>
        <v>2</v>
      </c>
      <c r="AX711" s="1">
        <f t="shared" si="467"/>
        <v>1.8059032735868319</v>
      </c>
    </row>
    <row r="712" spans="1:50" x14ac:dyDescent="0.2">
      <c r="A712" s="4">
        <v>710</v>
      </c>
      <c r="B712" s="21">
        <v>0.49200282711535698</v>
      </c>
      <c r="C712" s="21">
        <v>27.454999999999998</v>
      </c>
      <c r="D712" s="21">
        <v>54</v>
      </c>
      <c r="E712" s="21">
        <v>41</v>
      </c>
      <c r="F712" s="21">
        <v>5</v>
      </c>
      <c r="G712" s="21">
        <v>11.648275240029299</v>
      </c>
      <c r="H712" s="21">
        <v>7</v>
      </c>
      <c r="I712" s="21">
        <v>1500</v>
      </c>
      <c r="J712" s="21">
        <v>0.15</v>
      </c>
      <c r="K712" s="21">
        <v>37.5</v>
      </c>
      <c r="L712" s="2">
        <f t="shared" si="429"/>
        <v>6</v>
      </c>
      <c r="M712" s="2">
        <f t="shared" si="430"/>
        <v>9</v>
      </c>
      <c r="N712" s="2">
        <f t="shared" si="431"/>
        <v>7</v>
      </c>
      <c r="O712" s="2">
        <f t="shared" si="432"/>
        <v>4</v>
      </c>
      <c r="P712" s="2">
        <f t="shared" si="433"/>
        <v>4</v>
      </c>
      <c r="Q712" s="2">
        <f t="shared" si="434"/>
        <v>3</v>
      </c>
      <c r="R712" s="2">
        <f t="shared" si="435"/>
        <v>4</v>
      </c>
      <c r="S712" s="2">
        <f t="shared" si="436"/>
        <v>2</v>
      </c>
      <c r="T712" s="2">
        <f t="shared" si="437"/>
        <v>2</v>
      </c>
      <c r="U712" s="2">
        <f t="shared" si="438"/>
        <v>3</v>
      </c>
      <c r="V712" s="10">
        <f t="shared" si="439"/>
        <v>0</v>
      </c>
      <c r="W712" s="2">
        <f t="shared" si="440"/>
        <v>0</v>
      </c>
      <c r="X712" s="2">
        <f t="shared" si="441"/>
        <v>0</v>
      </c>
      <c r="Y712" s="2">
        <f t="shared" si="442"/>
        <v>0</v>
      </c>
      <c r="Z712" s="2">
        <f t="shared" si="443"/>
        <v>0</v>
      </c>
      <c r="AA712" s="2">
        <f t="shared" si="444"/>
        <v>0</v>
      </c>
      <c r="AB712" s="2">
        <f t="shared" si="445"/>
        <v>0</v>
      </c>
      <c r="AC712" s="2">
        <f t="shared" si="462"/>
        <v>9</v>
      </c>
      <c r="AD712" s="5">
        <f t="shared" si="463"/>
        <v>2</v>
      </c>
      <c r="AE712">
        <f t="shared" si="464"/>
        <v>1</v>
      </c>
      <c r="AF712" s="1" t="str">
        <f t="shared" si="446"/>
        <v>-</v>
      </c>
      <c r="AG712" s="1">
        <f t="shared" si="447"/>
        <v>2.0352565728704546</v>
      </c>
      <c r="AH712" s="1" t="str">
        <f t="shared" si="448"/>
        <v>-</v>
      </c>
      <c r="AI712" s="1" t="str">
        <f t="shared" si="449"/>
        <v>-</v>
      </c>
      <c r="AJ712" s="1" t="str">
        <f t="shared" si="450"/>
        <v>-</v>
      </c>
      <c r="AK712" s="1" t="str">
        <f t="shared" si="451"/>
        <v>-</v>
      </c>
      <c r="AL712" s="1" t="str">
        <f t="shared" si="452"/>
        <v>-</v>
      </c>
      <c r="AM712" s="1" t="str">
        <f t="shared" si="453"/>
        <v>-</v>
      </c>
      <c r="AN712" s="1" t="str">
        <f t="shared" si="454"/>
        <v>-</v>
      </c>
      <c r="AO712" s="1" t="str">
        <f t="shared" si="455"/>
        <v>-</v>
      </c>
      <c r="AP712" s="1" t="str">
        <f t="shared" si="465"/>
        <v>-</v>
      </c>
      <c r="AQ712" s="1" t="str">
        <f t="shared" si="456"/>
        <v>-</v>
      </c>
      <c r="AR712" s="1" t="str">
        <f t="shared" si="457"/>
        <v>-</v>
      </c>
      <c r="AS712" s="1" t="str">
        <f t="shared" si="458"/>
        <v>-</v>
      </c>
      <c r="AT712" s="1" t="str">
        <f t="shared" si="459"/>
        <v>-</v>
      </c>
      <c r="AU712" s="1" t="str">
        <f t="shared" si="460"/>
        <v>-</v>
      </c>
      <c r="AV712" s="1" t="str">
        <f t="shared" si="461"/>
        <v>-</v>
      </c>
      <c r="AW712" s="5">
        <f t="shared" si="466"/>
        <v>2</v>
      </c>
      <c r="AX712" s="1">
        <f t="shared" si="467"/>
        <v>2.0352565728704546</v>
      </c>
    </row>
    <row r="713" spans="1:50" x14ac:dyDescent="0.2">
      <c r="A713" s="4">
        <v>711</v>
      </c>
      <c r="B713" s="21">
        <v>0.15352128080937799</v>
      </c>
      <c r="C713" s="21">
        <v>21.152000000000001</v>
      </c>
      <c r="D713" s="21">
        <v>85</v>
      </c>
      <c r="E713" s="21">
        <v>14</v>
      </c>
      <c r="F713" s="21">
        <v>1</v>
      </c>
      <c r="G713" s="21">
        <v>13.460825229513199</v>
      </c>
      <c r="H713" s="21">
        <v>7</v>
      </c>
      <c r="I713" s="21">
        <v>1500</v>
      </c>
      <c r="J713" s="21">
        <v>0.15</v>
      </c>
      <c r="K713" s="21">
        <v>37.5</v>
      </c>
      <c r="L713" s="2">
        <f t="shared" si="429"/>
        <v>4</v>
      </c>
      <c r="M713" s="2">
        <f t="shared" si="430"/>
        <v>6</v>
      </c>
      <c r="N713" s="2">
        <f t="shared" si="431"/>
        <v>4</v>
      </c>
      <c r="O713" s="2">
        <f t="shared" si="432"/>
        <v>4</v>
      </c>
      <c r="P713" s="2">
        <f t="shared" si="433"/>
        <v>3</v>
      </c>
      <c r="Q713" s="2">
        <f t="shared" si="434"/>
        <v>2</v>
      </c>
      <c r="R713" s="2">
        <f t="shared" si="435"/>
        <v>5</v>
      </c>
      <c r="S713" s="2">
        <f t="shared" si="436"/>
        <v>3</v>
      </c>
      <c r="T713" s="2">
        <f t="shared" si="437"/>
        <v>3</v>
      </c>
      <c r="U713" s="2">
        <f t="shared" si="438"/>
        <v>3</v>
      </c>
      <c r="V713" s="10">
        <f t="shared" si="439"/>
        <v>0</v>
      </c>
      <c r="W713" s="2">
        <f t="shared" si="440"/>
        <v>0</v>
      </c>
      <c r="X713" s="2">
        <f t="shared" si="441"/>
        <v>0</v>
      </c>
      <c r="Y713" s="2">
        <f t="shared" si="442"/>
        <v>0</v>
      </c>
      <c r="Z713" s="2">
        <f t="shared" si="443"/>
        <v>0</v>
      </c>
      <c r="AA713" s="2">
        <f t="shared" si="444"/>
        <v>0</v>
      </c>
      <c r="AB713" s="2">
        <f t="shared" si="445"/>
        <v>0</v>
      </c>
      <c r="AC713" s="2">
        <f t="shared" si="462"/>
        <v>6</v>
      </c>
      <c r="AD713" s="5">
        <f t="shared" si="463"/>
        <v>2</v>
      </c>
      <c r="AE713">
        <f t="shared" si="464"/>
        <v>1</v>
      </c>
      <c r="AF713" s="1" t="str">
        <f t="shared" si="446"/>
        <v>-</v>
      </c>
      <c r="AG713" s="1">
        <f t="shared" si="447"/>
        <v>2.7375299273809466</v>
      </c>
      <c r="AH713" s="1" t="str">
        <f t="shared" si="448"/>
        <v>-</v>
      </c>
      <c r="AI713" s="1" t="str">
        <f t="shared" si="449"/>
        <v>-</v>
      </c>
      <c r="AJ713" s="1" t="str">
        <f t="shared" si="450"/>
        <v>-</v>
      </c>
      <c r="AK713" s="1" t="str">
        <f t="shared" si="451"/>
        <v>-</v>
      </c>
      <c r="AL713" s="1" t="str">
        <f t="shared" si="452"/>
        <v>-</v>
      </c>
      <c r="AM713" s="1" t="str">
        <f t="shared" si="453"/>
        <v>-</v>
      </c>
      <c r="AN713" s="1" t="str">
        <f t="shared" si="454"/>
        <v>-</v>
      </c>
      <c r="AO713" s="1" t="str">
        <f t="shared" si="455"/>
        <v>-</v>
      </c>
      <c r="AP713" s="1" t="str">
        <f t="shared" si="465"/>
        <v>-</v>
      </c>
      <c r="AQ713" s="1" t="str">
        <f t="shared" si="456"/>
        <v>-</v>
      </c>
      <c r="AR713" s="1" t="str">
        <f t="shared" si="457"/>
        <v>-</v>
      </c>
      <c r="AS713" s="1" t="str">
        <f t="shared" si="458"/>
        <v>-</v>
      </c>
      <c r="AT713" s="1" t="str">
        <f t="shared" si="459"/>
        <v>-</v>
      </c>
      <c r="AU713" s="1" t="str">
        <f t="shared" si="460"/>
        <v>-</v>
      </c>
      <c r="AV713" s="1" t="str">
        <f t="shared" si="461"/>
        <v>-</v>
      </c>
      <c r="AW713" s="5">
        <f t="shared" si="466"/>
        <v>2</v>
      </c>
      <c r="AX713" s="1">
        <f t="shared" si="467"/>
        <v>2.7375299273809466</v>
      </c>
    </row>
    <row r="714" spans="1:50" x14ac:dyDescent="0.2">
      <c r="A714" s="4">
        <v>712</v>
      </c>
      <c r="B714" s="21">
        <v>0.17643435030643401</v>
      </c>
      <c r="C714" s="21">
        <v>12.170999999999999</v>
      </c>
      <c r="D714" s="21">
        <v>94</v>
      </c>
      <c r="E714" s="21">
        <v>6</v>
      </c>
      <c r="F714" s="21">
        <v>0</v>
      </c>
      <c r="G714" s="21">
        <v>10.9538399306402</v>
      </c>
      <c r="H714" s="21">
        <v>7</v>
      </c>
      <c r="I714" s="21">
        <v>1500</v>
      </c>
      <c r="J714" s="21">
        <v>0.15</v>
      </c>
      <c r="K714" s="21">
        <v>37.5</v>
      </c>
      <c r="L714" s="2">
        <f t="shared" si="429"/>
        <v>4</v>
      </c>
      <c r="M714" s="2">
        <f t="shared" si="430"/>
        <v>6</v>
      </c>
      <c r="N714" s="2">
        <f t="shared" si="431"/>
        <v>4</v>
      </c>
      <c r="O714" s="2">
        <f t="shared" si="432"/>
        <v>4</v>
      </c>
      <c r="P714" s="2">
        <f t="shared" si="433"/>
        <v>3</v>
      </c>
      <c r="Q714" s="2">
        <f t="shared" si="434"/>
        <v>2</v>
      </c>
      <c r="R714" s="2">
        <f t="shared" si="435"/>
        <v>4</v>
      </c>
      <c r="S714" s="2">
        <f t="shared" si="436"/>
        <v>3</v>
      </c>
      <c r="T714" s="2">
        <f t="shared" si="437"/>
        <v>3</v>
      </c>
      <c r="U714" s="2">
        <f t="shared" si="438"/>
        <v>3</v>
      </c>
      <c r="V714" s="10">
        <f t="shared" si="439"/>
        <v>0</v>
      </c>
      <c r="W714" s="2">
        <f t="shared" si="440"/>
        <v>0</v>
      </c>
      <c r="X714" s="2">
        <f t="shared" si="441"/>
        <v>0</v>
      </c>
      <c r="Y714" s="2">
        <f t="shared" si="442"/>
        <v>0</v>
      </c>
      <c r="Z714" s="2">
        <f t="shared" si="443"/>
        <v>0</v>
      </c>
      <c r="AA714" s="2">
        <f t="shared" si="444"/>
        <v>0</v>
      </c>
      <c r="AB714" s="2">
        <f t="shared" si="445"/>
        <v>0</v>
      </c>
      <c r="AC714" s="2">
        <f t="shared" si="462"/>
        <v>6</v>
      </c>
      <c r="AD714" s="5">
        <f t="shared" si="463"/>
        <v>2</v>
      </c>
      <c r="AE714">
        <f t="shared" si="464"/>
        <v>1</v>
      </c>
      <c r="AF714" s="1" t="str">
        <f t="shared" si="446"/>
        <v>-</v>
      </c>
      <c r="AG714" s="1">
        <f t="shared" si="447"/>
        <v>2.3381769151469287</v>
      </c>
      <c r="AH714" s="1" t="str">
        <f t="shared" si="448"/>
        <v>-</v>
      </c>
      <c r="AI714" s="1" t="str">
        <f t="shared" si="449"/>
        <v>-</v>
      </c>
      <c r="AJ714" s="1" t="str">
        <f t="shared" si="450"/>
        <v>-</v>
      </c>
      <c r="AK714" s="1" t="str">
        <f t="shared" si="451"/>
        <v>-</v>
      </c>
      <c r="AL714" s="1" t="str">
        <f t="shared" si="452"/>
        <v>-</v>
      </c>
      <c r="AM714" s="1" t="str">
        <f t="shared" si="453"/>
        <v>-</v>
      </c>
      <c r="AN714" s="1" t="str">
        <f t="shared" si="454"/>
        <v>-</v>
      </c>
      <c r="AO714" s="1" t="str">
        <f t="shared" si="455"/>
        <v>-</v>
      </c>
      <c r="AP714" s="1" t="str">
        <f t="shared" si="465"/>
        <v>-</v>
      </c>
      <c r="AQ714" s="1" t="str">
        <f t="shared" si="456"/>
        <v>-</v>
      </c>
      <c r="AR714" s="1" t="str">
        <f t="shared" si="457"/>
        <v>-</v>
      </c>
      <c r="AS714" s="1" t="str">
        <f t="shared" si="458"/>
        <v>-</v>
      </c>
      <c r="AT714" s="1" t="str">
        <f t="shared" si="459"/>
        <v>-</v>
      </c>
      <c r="AU714" s="1" t="str">
        <f t="shared" si="460"/>
        <v>-</v>
      </c>
      <c r="AV714" s="1" t="str">
        <f t="shared" si="461"/>
        <v>-</v>
      </c>
      <c r="AW714" s="5">
        <f t="shared" si="466"/>
        <v>2</v>
      </c>
      <c r="AX714" s="1">
        <f t="shared" si="467"/>
        <v>2.3381769151469287</v>
      </c>
    </row>
    <row r="715" spans="1:50" x14ac:dyDescent="0.2">
      <c r="A715" s="4">
        <v>713</v>
      </c>
      <c r="B715" s="21">
        <v>0.25488578818999902</v>
      </c>
      <c r="C715" s="21">
        <v>4.2709999999999999</v>
      </c>
      <c r="D715" s="21">
        <v>83</v>
      </c>
      <c r="E715" s="21">
        <v>3</v>
      </c>
      <c r="F715" s="21">
        <v>14</v>
      </c>
      <c r="G715" s="21">
        <v>10.2500544046495</v>
      </c>
      <c r="H715" s="21">
        <v>7</v>
      </c>
      <c r="I715" s="21">
        <v>1500</v>
      </c>
      <c r="J715" s="21">
        <v>0.15</v>
      </c>
      <c r="K715" s="21">
        <v>37.5</v>
      </c>
      <c r="L715" s="2">
        <f t="shared" si="429"/>
        <v>4</v>
      </c>
      <c r="M715" s="2">
        <f t="shared" si="430"/>
        <v>6</v>
      </c>
      <c r="N715" s="2">
        <f t="shared" si="431"/>
        <v>5</v>
      </c>
      <c r="O715" s="2">
        <f t="shared" si="432"/>
        <v>4</v>
      </c>
      <c r="P715" s="2">
        <f t="shared" si="433"/>
        <v>3</v>
      </c>
      <c r="Q715" s="2">
        <f t="shared" si="434"/>
        <v>2</v>
      </c>
      <c r="R715" s="2">
        <f t="shared" si="435"/>
        <v>6</v>
      </c>
      <c r="S715" s="2">
        <f t="shared" si="436"/>
        <v>3</v>
      </c>
      <c r="T715" s="2">
        <f t="shared" si="437"/>
        <v>3</v>
      </c>
      <c r="U715" s="2">
        <f t="shared" si="438"/>
        <v>3</v>
      </c>
      <c r="V715" s="10">
        <f t="shared" si="439"/>
        <v>0</v>
      </c>
      <c r="W715" s="2">
        <f t="shared" si="440"/>
        <v>0</v>
      </c>
      <c r="X715" s="2">
        <f t="shared" si="441"/>
        <v>0</v>
      </c>
      <c r="Y715" s="2">
        <f t="shared" si="442"/>
        <v>0</v>
      </c>
      <c r="Z715" s="2">
        <f t="shared" si="443"/>
        <v>0</v>
      </c>
      <c r="AA715" s="2">
        <f t="shared" si="444"/>
        <v>0</v>
      </c>
      <c r="AB715" s="2">
        <f t="shared" si="445"/>
        <v>0</v>
      </c>
      <c r="AC715" s="2">
        <f t="shared" si="462"/>
        <v>6</v>
      </c>
      <c r="AD715" s="5">
        <f t="shared" si="463"/>
        <v>2</v>
      </c>
      <c r="AE715">
        <f t="shared" si="464"/>
        <v>2</v>
      </c>
      <c r="AF715" s="1" t="str">
        <f t="shared" si="446"/>
        <v>-</v>
      </c>
      <c r="AG715" s="1">
        <f t="shared" si="447"/>
        <v>2.0806851515513105</v>
      </c>
      <c r="AH715" s="1" t="str">
        <f t="shared" si="448"/>
        <v>-</v>
      </c>
      <c r="AI715" s="1" t="str">
        <f t="shared" si="449"/>
        <v>-</v>
      </c>
      <c r="AJ715" s="1" t="str">
        <f t="shared" si="450"/>
        <v>-</v>
      </c>
      <c r="AK715" s="1" t="str">
        <f t="shared" si="451"/>
        <v>-</v>
      </c>
      <c r="AL715" s="1">
        <f t="shared" si="452"/>
        <v>2.206016621680893</v>
      </c>
      <c r="AM715" s="1" t="str">
        <f t="shared" si="453"/>
        <v>-</v>
      </c>
      <c r="AN715" s="1" t="str">
        <f t="shared" si="454"/>
        <v>-</v>
      </c>
      <c r="AO715" s="1" t="str">
        <f t="shared" si="455"/>
        <v>-</v>
      </c>
      <c r="AP715" s="1" t="str">
        <f t="shared" si="465"/>
        <v>-</v>
      </c>
      <c r="AQ715" s="1" t="str">
        <f t="shared" si="456"/>
        <v>-</v>
      </c>
      <c r="AR715" s="1" t="str">
        <f t="shared" si="457"/>
        <v>-</v>
      </c>
      <c r="AS715" s="1" t="str">
        <f t="shared" si="458"/>
        <v>-</v>
      </c>
      <c r="AT715" s="1" t="str">
        <f t="shared" si="459"/>
        <v>-</v>
      </c>
      <c r="AU715" s="1" t="str">
        <f t="shared" si="460"/>
        <v>-</v>
      </c>
      <c r="AV715" s="1" t="str">
        <f t="shared" si="461"/>
        <v>-</v>
      </c>
      <c r="AW715" s="5">
        <f t="shared" si="466"/>
        <v>2</v>
      </c>
      <c r="AX715" s="1">
        <f t="shared" si="467"/>
        <v>2.0806851515513105</v>
      </c>
    </row>
    <row r="716" spans="1:50" x14ac:dyDescent="0.2">
      <c r="A716" s="4">
        <v>714</v>
      </c>
      <c r="B716" s="21">
        <v>0.55040577820902503</v>
      </c>
      <c r="C716" s="21">
        <v>1.0109999999999999</v>
      </c>
      <c r="D716" s="21">
        <v>20</v>
      </c>
      <c r="E716" s="21">
        <v>70</v>
      </c>
      <c r="F716" s="21">
        <v>10</v>
      </c>
      <c r="G716" s="21">
        <v>10.314844797528</v>
      </c>
      <c r="H716" s="21">
        <v>7</v>
      </c>
      <c r="I716" s="21">
        <v>1500</v>
      </c>
      <c r="J716" s="21">
        <v>0.15</v>
      </c>
      <c r="K716" s="21">
        <v>37.5</v>
      </c>
      <c r="L716" s="2">
        <f t="shared" si="429"/>
        <v>2</v>
      </c>
      <c r="M716" s="2">
        <f t="shared" si="430"/>
        <v>8</v>
      </c>
      <c r="N716" s="2">
        <f t="shared" si="431"/>
        <v>6</v>
      </c>
      <c r="O716" s="2">
        <f t="shared" si="432"/>
        <v>7</v>
      </c>
      <c r="P716" s="2">
        <f t="shared" si="433"/>
        <v>5</v>
      </c>
      <c r="Q716" s="2">
        <f t="shared" si="434"/>
        <v>3</v>
      </c>
      <c r="R716" s="2">
        <f t="shared" si="435"/>
        <v>4</v>
      </c>
      <c r="S716" s="2">
        <f t="shared" si="436"/>
        <v>3</v>
      </c>
      <c r="T716" s="2">
        <f t="shared" si="437"/>
        <v>3</v>
      </c>
      <c r="U716" s="2">
        <f t="shared" si="438"/>
        <v>4</v>
      </c>
      <c r="V716" s="10">
        <f t="shared" si="439"/>
        <v>0</v>
      </c>
      <c r="W716" s="2">
        <f t="shared" si="440"/>
        <v>0</v>
      </c>
      <c r="X716" s="2">
        <f t="shared" si="441"/>
        <v>0</v>
      </c>
      <c r="Y716" s="2">
        <f t="shared" si="442"/>
        <v>0</v>
      </c>
      <c r="Z716" s="2">
        <f t="shared" si="443"/>
        <v>0</v>
      </c>
      <c r="AA716" s="2">
        <f t="shared" si="444"/>
        <v>0</v>
      </c>
      <c r="AB716" s="2">
        <f t="shared" si="445"/>
        <v>0</v>
      </c>
      <c r="AC716" s="2">
        <f t="shared" si="462"/>
        <v>8</v>
      </c>
      <c r="AD716" s="5">
        <f t="shared" si="463"/>
        <v>2</v>
      </c>
      <c r="AE716">
        <f t="shared" si="464"/>
        <v>1</v>
      </c>
      <c r="AF716" s="1" t="str">
        <f t="shared" si="446"/>
        <v>-</v>
      </c>
      <c r="AG716" s="1">
        <f t="shared" si="447"/>
        <v>1.9031925926016484</v>
      </c>
      <c r="AH716" s="1" t="str">
        <f t="shared" si="448"/>
        <v>-</v>
      </c>
      <c r="AI716" s="1" t="str">
        <f t="shared" si="449"/>
        <v>-</v>
      </c>
      <c r="AJ716" s="1" t="str">
        <f t="shared" si="450"/>
        <v>-</v>
      </c>
      <c r="AK716" s="1" t="str">
        <f t="shared" si="451"/>
        <v>-</v>
      </c>
      <c r="AL716" s="1" t="str">
        <f t="shared" si="452"/>
        <v>-</v>
      </c>
      <c r="AM716" s="1" t="str">
        <f t="shared" si="453"/>
        <v>-</v>
      </c>
      <c r="AN716" s="1" t="str">
        <f t="shared" si="454"/>
        <v>-</v>
      </c>
      <c r="AO716" s="1" t="str">
        <f t="shared" si="455"/>
        <v>-</v>
      </c>
      <c r="AP716" s="1" t="str">
        <f t="shared" si="465"/>
        <v>-</v>
      </c>
      <c r="AQ716" s="1" t="str">
        <f t="shared" si="456"/>
        <v>-</v>
      </c>
      <c r="AR716" s="1" t="str">
        <f t="shared" si="457"/>
        <v>-</v>
      </c>
      <c r="AS716" s="1" t="str">
        <f t="shared" si="458"/>
        <v>-</v>
      </c>
      <c r="AT716" s="1" t="str">
        <f t="shared" si="459"/>
        <v>-</v>
      </c>
      <c r="AU716" s="1" t="str">
        <f t="shared" si="460"/>
        <v>-</v>
      </c>
      <c r="AV716" s="1" t="str">
        <f t="shared" si="461"/>
        <v>-</v>
      </c>
      <c r="AW716" s="5">
        <f t="shared" si="466"/>
        <v>2</v>
      </c>
      <c r="AX716" s="1">
        <f t="shared" si="467"/>
        <v>1.9031925926016484</v>
      </c>
    </row>
    <row r="717" spans="1:50" x14ac:dyDescent="0.2">
      <c r="A717" s="4">
        <v>715</v>
      </c>
      <c r="B717" s="21">
        <v>0.60760485225608196</v>
      </c>
      <c r="C717" s="21">
        <v>3.5419999999999998</v>
      </c>
      <c r="D717" s="21">
        <v>12</v>
      </c>
      <c r="E717" s="21">
        <v>75</v>
      </c>
      <c r="F717" s="21">
        <v>13</v>
      </c>
      <c r="G717" s="21">
        <v>10.1576220297543</v>
      </c>
      <c r="H717" s="21">
        <v>7</v>
      </c>
      <c r="I717" s="21">
        <v>1500</v>
      </c>
      <c r="J717" s="21">
        <v>0.15</v>
      </c>
      <c r="K717" s="21">
        <v>37.5</v>
      </c>
      <c r="L717" s="2">
        <f t="shared" si="429"/>
        <v>3</v>
      </c>
      <c r="M717" s="2">
        <f t="shared" si="430"/>
        <v>6</v>
      </c>
      <c r="N717" s="2">
        <f t="shared" si="431"/>
        <v>4</v>
      </c>
      <c r="O717" s="2">
        <f t="shared" si="432"/>
        <v>5</v>
      </c>
      <c r="P717" s="2">
        <f t="shared" si="433"/>
        <v>4</v>
      </c>
      <c r="Q717" s="2">
        <f t="shared" si="434"/>
        <v>3</v>
      </c>
      <c r="R717" s="2">
        <f t="shared" si="435"/>
        <v>3</v>
      </c>
      <c r="S717" s="2">
        <f t="shared" si="436"/>
        <v>3</v>
      </c>
      <c r="T717" s="2">
        <f t="shared" si="437"/>
        <v>3</v>
      </c>
      <c r="U717" s="2">
        <f t="shared" si="438"/>
        <v>4</v>
      </c>
      <c r="V717" s="10">
        <f t="shared" si="439"/>
        <v>0</v>
      </c>
      <c r="W717" s="2">
        <f t="shared" si="440"/>
        <v>0</v>
      </c>
      <c r="X717" s="2">
        <f t="shared" si="441"/>
        <v>0</v>
      </c>
      <c r="Y717" s="2">
        <f t="shared" si="442"/>
        <v>0</v>
      </c>
      <c r="Z717" s="2">
        <f t="shared" si="443"/>
        <v>0</v>
      </c>
      <c r="AA717" s="2">
        <f t="shared" si="444"/>
        <v>0</v>
      </c>
      <c r="AB717" s="2">
        <f t="shared" si="445"/>
        <v>0</v>
      </c>
      <c r="AC717" s="2">
        <f t="shared" si="462"/>
        <v>6</v>
      </c>
      <c r="AD717" s="5">
        <f t="shared" si="463"/>
        <v>2</v>
      </c>
      <c r="AE717">
        <f t="shared" si="464"/>
        <v>1</v>
      </c>
      <c r="AF717" s="1" t="str">
        <f t="shared" si="446"/>
        <v>-</v>
      </c>
      <c r="AG717" s="1">
        <f t="shared" si="447"/>
        <v>1.9768922521523793</v>
      </c>
      <c r="AH717" s="1" t="str">
        <f t="shared" si="448"/>
        <v>-</v>
      </c>
      <c r="AI717" s="1" t="str">
        <f t="shared" si="449"/>
        <v>-</v>
      </c>
      <c r="AJ717" s="1" t="str">
        <f t="shared" si="450"/>
        <v>-</v>
      </c>
      <c r="AK717" s="1" t="str">
        <f t="shared" si="451"/>
        <v>-</v>
      </c>
      <c r="AL717" s="1" t="str">
        <f t="shared" si="452"/>
        <v>-</v>
      </c>
      <c r="AM717" s="1" t="str">
        <f t="shared" si="453"/>
        <v>-</v>
      </c>
      <c r="AN717" s="1" t="str">
        <f t="shared" si="454"/>
        <v>-</v>
      </c>
      <c r="AO717" s="1" t="str">
        <f t="shared" si="455"/>
        <v>-</v>
      </c>
      <c r="AP717" s="1" t="str">
        <f t="shared" si="465"/>
        <v>-</v>
      </c>
      <c r="AQ717" s="1" t="str">
        <f t="shared" si="456"/>
        <v>-</v>
      </c>
      <c r="AR717" s="1" t="str">
        <f t="shared" si="457"/>
        <v>-</v>
      </c>
      <c r="AS717" s="1" t="str">
        <f t="shared" si="458"/>
        <v>-</v>
      </c>
      <c r="AT717" s="1" t="str">
        <f t="shared" si="459"/>
        <v>-</v>
      </c>
      <c r="AU717" s="1" t="str">
        <f t="shared" si="460"/>
        <v>-</v>
      </c>
      <c r="AV717" s="1" t="str">
        <f t="shared" si="461"/>
        <v>-</v>
      </c>
      <c r="AW717" s="5">
        <f t="shared" si="466"/>
        <v>2</v>
      </c>
      <c r="AX717" s="1">
        <f t="shared" si="467"/>
        <v>1.9768922521523793</v>
      </c>
    </row>
    <row r="718" spans="1:50" x14ac:dyDescent="0.2">
      <c r="A718" s="4">
        <v>716</v>
      </c>
      <c r="B718" s="21">
        <v>0.372501681842413</v>
      </c>
      <c r="C718" s="21">
        <v>1.2310000000000001</v>
      </c>
      <c r="D718" s="21">
        <v>76</v>
      </c>
      <c r="E718" s="21">
        <v>14</v>
      </c>
      <c r="F718" s="21">
        <v>10</v>
      </c>
      <c r="G718" s="21">
        <v>10.960099001903799</v>
      </c>
      <c r="H718" s="21">
        <v>7</v>
      </c>
      <c r="I718" s="21">
        <v>1500</v>
      </c>
      <c r="J718" s="21">
        <v>0.15</v>
      </c>
      <c r="K718" s="21">
        <v>37.5</v>
      </c>
      <c r="L718" s="2">
        <f t="shared" si="429"/>
        <v>3</v>
      </c>
      <c r="M718" s="2">
        <f t="shared" si="430"/>
        <v>8</v>
      </c>
      <c r="N718" s="2">
        <f t="shared" si="431"/>
        <v>6</v>
      </c>
      <c r="O718" s="2">
        <f t="shared" si="432"/>
        <v>5</v>
      </c>
      <c r="P718" s="2">
        <f t="shared" si="433"/>
        <v>3</v>
      </c>
      <c r="Q718" s="2">
        <f t="shared" si="434"/>
        <v>2</v>
      </c>
      <c r="R718" s="2">
        <f t="shared" si="435"/>
        <v>7</v>
      </c>
      <c r="S718" s="2">
        <f t="shared" si="436"/>
        <v>3</v>
      </c>
      <c r="T718" s="2">
        <f t="shared" si="437"/>
        <v>3</v>
      </c>
      <c r="U718" s="2">
        <f t="shared" si="438"/>
        <v>3</v>
      </c>
      <c r="V718" s="10">
        <f t="shared" si="439"/>
        <v>0</v>
      </c>
      <c r="W718" s="2">
        <f t="shared" si="440"/>
        <v>0</v>
      </c>
      <c r="X718" s="2">
        <f t="shared" si="441"/>
        <v>0</v>
      </c>
      <c r="Y718" s="2">
        <f t="shared" si="442"/>
        <v>0</v>
      </c>
      <c r="Z718" s="2">
        <f t="shared" si="443"/>
        <v>0</v>
      </c>
      <c r="AA718" s="2">
        <f t="shared" si="444"/>
        <v>0</v>
      </c>
      <c r="AB718" s="2">
        <f t="shared" si="445"/>
        <v>0</v>
      </c>
      <c r="AC718" s="2">
        <f t="shared" si="462"/>
        <v>8</v>
      </c>
      <c r="AD718" s="5">
        <f t="shared" si="463"/>
        <v>2</v>
      </c>
      <c r="AE718">
        <f t="shared" si="464"/>
        <v>1</v>
      </c>
      <c r="AF718" s="1" t="str">
        <f t="shared" si="446"/>
        <v>-</v>
      </c>
      <c r="AG718" s="1">
        <f t="shared" si="447"/>
        <v>1.838999333828985</v>
      </c>
      <c r="AH718" s="1" t="str">
        <f t="shared" si="448"/>
        <v>-</v>
      </c>
      <c r="AI718" s="1" t="str">
        <f t="shared" si="449"/>
        <v>-</v>
      </c>
      <c r="AJ718" s="1" t="str">
        <f t="shared" si="450"/>
        <v>-</v>
      </c>
      <c r="AK718" s="1" t="str">
        <f t="shared" si="451"/>
        <v>-</v>
      </c>
      <c r="AL718" s="1" t="str">
        <f t="shared" si="452"/>
        <v>-</v>
      </c>
      <c r="AM718" s="1" t="str">
        <f t="shared" si="453"/>
        <v>-</v>
      </c>
      <c r="AN718" s="1" t="str">
        <f t="shared" si="454"/>
        <v>-</v>
      </c>
      <c r="AO718" s="1" t="str">
        <f t="shared" si="455"/>
        <v>-</v>
      </c>
      <c r="AP718" s="1" t="str">
        <f t="shared" si="465"/>
        <v>-</v>
      </c>
      <c r="AQ718" s="1" t="str">
        <f t="shared" si="456"/>
        <v>-</v>
      </c>
      <c r="AR718" s="1" t="str">
        <f t="shared" si="457"/>
        <v>-</v>
      </c>
      <c r="AS718" s="1" t="str">
        <f t="shared" si="458"/>
        <v>-</v>
      </c>
      <c r="AT718" s="1" t="str">
        <f t="shared" si="459"/>
        <v>-</v>
      </c>
      <c r="AU718" s="1" t="str">
        <f t="shared" si="460"/>
        <v>-</v>
      </c>
      <c r="AV718" s="1" t="str">
        <f t="shared" si="461"/>
        <v>-</v>
      </c>
      <c r="AW718" s="5">
        <f t="shared" si="466"/>
        <v>2</v>
      </c>
      <c r="AX718" s="1">
        <f t="shared" si="467"/>
        <v>1.838999333828985</v>
      </c>
    </row>
    <row r="719" spans="1:50" x14ac:dyDescent="0.2">
      <c r="A719" s="4">
        <v>717</v>
      </c>
      <c r="B719" s="21">
        <v>0.34452783475072202</v>
      </c>
      <c r="C719" s="21">
        <v>2.2530000000000001</v>
      </c>
      <c r="D719" s="21">
        <v>80</v>
      </c>
      <c r="E719" s="21">
        <v>7</v>
      </c>
      <c r="F719" s="21">
        <v>13</v>
      </c>
      <c r="G719" s="21">
        <v>9.9239053275989004</v>
      </c>
      <c r="H719" s="21">
        <v>7</v>
      </c>
      <c r="I719" s="21">
        <v>1500</v>
      </c>
      <c r="J719" s="21">
        <v>0.15</v>
      </c>
      <c r="K719" s="21">
        <v>37.5</v>
      </c>
      <c r="L719" s="2">
        <f t="shared" si="429"/>
        <v>4</v>
      </c>
      <c r="M719" s="2">
        <f t="shared" si="430"/>
        <v>6</v>
      </c>
      <c r="N719" s="2">
        <f t="shared" si="431"/>
        <v>6</v>
      </c>
      <c r="O719" s="2">
        <f t="shared" si="432"/>
        <v>4</v>
      </c>
      <c r="P719" s="2">
        <f t="shared" si="433"/>
        <v>2</v>
      </c>
      <c r="Q719" s="2">
        <f t="shared" si="434"/>
        <v>3</v>
      </c>
      <c r="R719" s="2">
        <f t="shared" si="435"/>
        <v>6</v>
      </c>
      <c r="S719" s="2">
        <f t="shared" si="436"/>
        <v>4</v>
      </c>
      <c r="T719" s="2">
        <f t="shared" si="437"/>
        <v>4</v>
      </c>
      <c r="U719" s="2">
        <f t="shared" si="438"/>
        <v>3</v>
      </c>
      <c r="V719" s="10">
        <f t="shared" si="439"/>
        <v>0</v>
      </c>
      <c r="W719" s="2">
        <f t="shared" si="440"/>
        <v>0</v>
      </c>
      <c r="X719" s="2">
        <f t="shared" si="441"/>
        <v>0</v>
      </c>
      <c r="Y719" s="2">
        <f t="shared" si="442"/>
        <v>0</v>
      </c>
      <c r="Z719" s="2">
        <f t="shared" si="443"/>
        <v>0</v>
      </c>
      <c r="AA719" s="2">
        <f t="shared" si="444"/>
        <v>0</v>
      </c>
      <c r="AB719" s="2">
        <f t="shared" si="445"/>
        <v>0</v>
      </c>
      <c r="AC719" s="2">
        <f t="shared" si="462"/>
        <v>6</v>
      </c>
      <c r="AD719" s="5">
        <f t="shared" si="463"/>
        <v>2</v>
      </c>
      <c r="AE719">
        <f t="shared" si="464"/>
        <v>3</v>
      </c>
      <c r="AF719" s="1" t="str">
        <f t="shared" si="446"/>
        <v>-</v>
      </c>
      <c r="AG719" s="1">
        <f t="shared" si="447"/>
        <v>1.9359475681809786</v>
      </c>
      <c r="AH719" s="1">
        <f t="shared" si="448"/>
        <v>1.8115981411476703</v>
      </c>
      <c r="AI719" s="1" t="str">
        <f t="shared" si="449"/>
        <v>-</v>
      </c>
      <c r="AJ719" s="1" t="str">
        <f t="shared" si="450"/>
        <v>-</v>
      </c>
      <c r="AK719" s="1" t="str">
        <f t="shared" si="451"/>
        <v>-</v>
      </c>
      <c r="AL719" s="1">
        <f t="shared" si="452"/>
        <v>2.1070481472216662</v>
      </c>
      <c r="AM719" s="1" t="str">
        <f t="shared" si="453"/>
        <v>-</v>
      </c>
      <c r="AN719" s="1" t="str">
        <f t="shared" si="454"/>
        <v>-</v>
      </c>
      <c r="AO719" s="1" t="str">
        <f t="shared" si="455"/>
        <v>-</v>
      </c>
      <c r="AP719" s="1" t="str">
        <f t="shared" si="465"/>
        <v>-</v>
      </c>
      <c r="AQ719" s="1" t="str">
        <f t="shared" si="456"/>
        <v>-</v>
      </c>
      <c r="AR719" s="1" t="str">
        <f t="shared" si="457"/>
        <v>-</v>
      </c>
      <c r="AS719" s="1" t="str">
        <f t="shared" si="458"/>
        <v>-</v>
      </c>
      <c r="AT719" s="1" t="str">
        <f t="shared" si="459"/>
        <v>-</v>
      </c>
      <c r="AU719" s="1" t="str">
        <f t="shared" si="460"/>
        <v>-</v>
      </c>
      <c r="AV719" s="1" t="str">
        <f t="shared" si="461"/>
        <v>-</v>
      </c>
      <c r="AW719" s="5">
        <f t="shared" si="466"/>
        <v>3</v>
      </c>
      <c r="AX719" s="1">
        <f t="shared" si="467"/>
        <v>1.8115981411476703</v>
      </c>
    </row>
    <row r="720" spans="1:50" x14ac:dyDescent="0.2">
      <c r="A720" s="4">
        <v>718</v>
      </c>
      <c r="B720" s="21">
        <v>0.32580122592737298</v>
      </c>
      <c r="C720" s="21">
        <v>124.636</v>
      </c>
      <c r="D720" s="21">
        <v>69</v>
      </c>
      <c r="E720" s="21">
        <v>15</v>
      </c>
      <c r="F720" s="21">
        <v>16</v>
      </c>
      <c r="G720" s="21">
        <v>12.4635784157123</v>
      </c>
      <c r="H720" s="21">
        <v>7</v>
      </c>
      <c r="I720" s="21">
        <v>1500</v>
      </c>
      <c r="J720" s="21">
        <v>0.15</v>
      </c>
      <c r="K720" s="21">
        <v>37.5</v>
      </c>
      <c r="L720" s="2">
        <f t="shared" si="429"/>
        <v>4</v>
      </c>
      <c r="M720" s="2">
        <f t="shared" si="430"/>
        <v>8</v>
      </c>
      <c r="N720" s="2">
        <f t="shared" si="431"/>
        <v>6</v>
      </c>
      <c r="O720" s="2">
        <f t="shared" si="432"/>
        <v>4</v>
      </c>
      <c r="P720" s="2">
        <f t="shared" si="433"/>
        <v>3</v>
      </c>
      <c r="Q720" s="2">
        <f t="shared" si="434"/>
        <v>2</v>
      </c>
      <c r="R720" s="2">
        <f t="shared" si="435"/>
        <v>6</v>
      </c>
      <c r="S720" s="2">
        <f t="shared" si="436"/>
        <v>3</v>
      </c>
      <c r="T720" s="2">
        <f t="shared" si="437"/>
        <v>3</v>
      </c>
      <c r="U720" s="2">
        <f t="shared" si="438"/>
        <v>3</v>
      </c>
      <c r="V720" s="10">
        <f t="shared" si="439"/>
        <v>0</v>
      </c>
      <c r="W720" s="2">
        <f t="shared" si="440"/>
        <v>0</v>
      </c>
      <c r="X720" s="2">
        <f t="shared" si="441"/>
        <v>0</v>
      </c>
      <c r="Y720" s="2">
        <f t="shared" si="442"/>
        <v>0</v>
      </c>
      <c r="Z720" s="2">
        <f t="shared" si="443"/>
        <v>0</v>
      </c>
      <c r="AA720" s="2">
        <f t="shared" si="444"/>
        <v>0</v>
      </c>
      <c r="AB720" s="2">
        <f t="shared" si="445"/>
        <v>0</v>
      </c>
      <c r="AC720" s="2">
        <f t="shared" si="462"/>
        <v>8</v>
      </c>
      <c r="AD720" s="5">
        <f t="shared" si="463"/>
        <v>2</v>
      </c>
      <c r="AE720">
        <f t="shared" si="464"/>
        <v>1</v>
      </c>
      <c r="AF720" s="1" t="str">
        <f t="shared" si="446"/>
        <v>-</v>
      </c>
      <c r="AG720" s="1">
        <f t="shared" si="447"/>
        <v>2.0652489462058639</v>
      </c>
      <c r="AH720" s="1" t="str">
        <f t="shared" si="448"/>
        <v>-</v>
      </c>
      <c r="AI720" s="1" t="str">
        <f t="shared" si="449"/>
        <v>-</v>
      </c>
      <c r="AJ720" s="1" t="str">
        <f t="shared" si="450"/>
        <v>-</v>
      </c>
      <c r="AK720" s="1" t="str">
        <f t="shared" si="451"/>
        <v>-</v>
      </c>
      <c r="AL720" s="1" t="str">
        <f t="shared" si="452"/>
        <v>-</v>
      </c>
      <c r="AM720" s="1" t="str">
        <f t="shared" si="453"/>
        <v>-</v>
      </c>
      <c r="AN720" s="1" t="str">
        <f t="shared" si="454"/>
        <v>-</v>
      </c>
      <c r="AO720" s="1" t="str">
        <f t="shared" si="455"/>
        <v>-</v>
      </c>
      <c r="AP720" s="1" t="str">
        <f t="shared" si="465"/>
        <v>-</v>
      </c>
      <c r="AQ720" s="1" t="str">
        <f t="shared" si="456"/>
        <v>-</v>
      </c>
      <c r="AR720" s="1" t="str">
        <f t="shared" si="457"/>
        <v>-</v>
      </c>
      <c r="AS720" s="1" t="str">
        <f t="shared" si="458"/>
        <v>-</v>
      </c>
      <c r="AT720" s="1" t="str">
        <f t="shared" si="459"/>
        <v>-</v>
      </c>
      <c r="AU720" s="1" t="str">
        <f t="shared" si="460"/>
        <v>-</v>
      </c>
      <c r="AV720" s="1" t="str">
        <f t="shared" si="461"/>
        <v>-</v>
      </c>
      <c r="AW720" s="5">
        <f t="shared" si="466"/>
        <v>2</v>
      </c>
      <c r="AX720" s="1">
        <f t="shared" si="467"/>
        <v>2.0652489462058639</v>
      </c>
    </row>
    <row r="721" spans="1:50" x14ac:dyDescent="0.2">
      <c r="A721" s="4">
        <v>719</v>
      </c>
      <c r="B721" s="21">
        <v>0.32520962242451801</v>
      </c>
      <c r="C721" s="21">
        <v>8.4169999999999998</v>
      </c>
      <c r="D721" s="21">
        <v>73</v>
      </c>
      <c r="E721" s="21">
        <v>25</v>
      </c>
      <c r="F721" s="21">
        <v>2</v>
      </c>
      <c r="G721" s="21">
        <v>15.773340355535501</v>
      </c>
      <c r="H721" s="21">
        <v>7</v>
      </c>
      <c r="I721" s="21">
        <v>1500</v>
      </c>
      <c r="J721" s="21">
        <v>0.15</v>
      </c>
      <c r="K721" s="21">
        <v>37.5</v>
      </c>
      <c r="L721" s="2">
        <f t="shared" si="429"/>
        <v>5</v>
      </c>
      <c r="M721" s="2">
        <f t="shared" si="430"/>
        <v>7</v>
      </c>
      <c r="N721" s="2">
        <f t="shared" si="431"/>
        <v>6</v>
      </c>
      <c r="O721" s="2">
        <f t="shared" si="432"/>
        <v>4</v>
      </c>
      <c r="P721" s="2">
        <f t="shared" si="433"/>
        <v>3</v>
      </c>
      <c r="Q721" s="2">
        <f t="shared" si="434"/>
        <v>3</v>
      </c>
      <c r="R721" s="2">
        <f t="shared" si="435"/>
        <v>5</v>
      </c>
      <c r="S721" s="2">
        <f t="shared" si="436"/>
        <v>2</v>
      </c>
      <c r="T721" s="2">
        <f t="shared" si="437"/>
        <v>2</v>
      </c>
      <c r="U721" s="2">
        <f t="shared" si="438"/>
        <v>3</v>
      </c>
      <c r="V721" s="10">
        <f t="shared" si="439"/>
        <v>0</v>
      </c>
      <c r="W721" s="2">
        <f t="shared" si="440"/>
        <v>0</v>
      </c>
      <c r="X721" s="2">
        <f t="shared" si="441"/>
        <v>0</v>
      </c>
      <c r="Y721" s="2">
        <f t="shared" si="442"/>
        <v>0</v>
      </c>
      <c r="Z721" s="2">
        <f t="shared" si="443"/>
        <v>0</v>
      </c>
      <c r="AA721" s="2">
        <f t="shared" si="444"/>
        <v>0</v>
      </c>
      <c r="AB721" s="2">
        <f t="shared" si="445"/>
        <v>0</v>
      </c>
      <c r="AC721" s="2">
        <f t="shared" si="462"/>
        <v>7</v>
      </c>
      <c r="AD721" s="5">
        <f t="shared" si="463"/>
        <v>2</v>
      </c>
      <c r="AE721">
        <f t="shared" si="464"/>
        <v>1</v>
      </c>
      <c r="AF721" s="1" t="str">
        <f t="shared" si="446"/>
        <v>-</v>
      </c>
      <c r="AG721" s="1">
        <f t="shared" si="447"/>
        <v>1.9428030637606701</v>
      </c>
      <c r="AH721" s="1" t="str">
        <f t="shared" si="448"/>
        <v>-</v>
      </c>
      <c r="AI721" s="1" t="str">
        <f t="shared" si="449"/>
        <v>-</v>
      </c>
      <c r="AJ721" s="1" t="str">
        <f t="shared" si="450"/>
        <v>-</v>
      </c>
      <c r="AK721" s="1" t="str">
        <f t="shared" si="451"/>
        <v>-</v>
      </c>
      <c r="AL721" s="1" t="str">
        <f t="shared" si="452"/>
        <v>-</v>
      </c>
      <c r="AM721" s="1" t="str">
        <f t="shared" si="453"/>
        <v>-</v>
      </c>
      <c r="AN721" s="1" t="str">
        <f t="shared" si="454"/>
        <v>-</v>
      </c>
      <c r="AO721" s="1" t="str">
        <f t="shared" si="455"/>
        <v>-</v>
      </c>
      <c r="AP721" s="1" t="str">
        <f t="shared" si="465"/>
        <v>-</v>
      </c>
      <c r="AQ721" s="1" t="str">
        <f t="shared" si="456"/>
        <v>-</v>
      </c>
      <c r="AR721" s="1" t="str">
        <f t="shared" si="457"/>
        <v>-</v>
      </c>
      <c r="AS721" s="1" t="str">
        <f t="shared" si="458"/>
        <v>-</v>
      </c>
      <c r="AT721" s="1" t="str">
        <f t="shared" si="459"/>
        <v>-</v>
      </c>
      <c r="AU721" s="1" t="str">
        <f t="shared" si="460"/>
        <v>-</v>
      </c>
      <c r="AV721" s="1" t="str">
        <f t="shared" si="461"/>
        <v>-</v>
      </c>
      <c r="AW721" s="5">
        <f t="shared" si="466"/>
        <v>2</v>
      </c>
      <c r="AX721" s="1">
        <f t="shared" si="467"/>
        <v>1.9428030637606701</v>
      </c>
    </row>
    <row r="722" spans="1:50" x14ac:dyDescent="0.2">
      <c r="A722" s="4">
        <v>720</v>
      </c>
      <c r="B722" s="21">
        <v>0.44173811559364701</v>
      </c>
      <c r="C722" s="21">
        <v>1.115</v>
      </c>
      <c r="D722" s="21">
        <v>40</v>
      </c>
      <c r="E722" s="21">
        <v>56</v>
      </c>
      <c r="F722" s="21">
        <v>4</v>
      </c>
      <c r="G722" s="21">
        <v>12.4914611068019</v>
      </c>
      <c r="H722" s="21">
        <v>7</v>
      </c>
      <c r="I722" s="21">
        <v>1500</v>
      </c>
      <c r="J722" s="21">
        <v>0.15</v>
      </c>
      <c r="K722" s="21">
        <v>37.5</v>
      </c>
      <c r="L722" s="2">
        <f t="shared" si="429"/>
        <v>5</v>
      </c>
      <c r="M722" s="2">
        <f t="shared" si="430"/>
        <v>9</v>
      </c>
      <c r="N722" s="2">
        <f t="shared" si="431"/>
        <v>7</v>
      </c>
      <c r="O722" s="2">
        <f t="shared" si="432"/>
        <v>6</v>
      </c>
      <c r="P722" s="2">
        <f t="shared" si="433"/>
        <v>4</v>
      </c>
      <c r="Q722" s="2">
        <f t="shared" si="434"/>
        <v>3</v>
      </c>
      <c r="R722" s="2">
        <f t="shared" si="435"/>
        <v>5</v>
      </c>
      <c r="S722" s="2">
        <f t="shared" si="436"/>
        <v>2</v>
      </c>
      <c r="T722" s="2">
        <f t="shared" si="437"/>
        <v>2</v>
      </c>
      <c r="U722" s="2">
        <f t="shared" si="438"/>
        <v>3</v>
      </c>
      <c r="V722" s="10">
        <f t="shared" si="439"/>
        <v>0</v>
      </c>
      <c r="W722" s="2">
        <f t="shared" si="440"/>
        <v>0</v>
      </c>
      <c r="X722" s="2">
        <f t="shared" si="441"/>
        <v>0</v>
      </c>
      <c r="Y722" s="2">
        <f t="shared" si="442"/>
        <v>0</v>
      </c>
      <c r="Z722" s="2">
        <f t="shared" si="443"/>
        <v>0</v>
      </c>
      <c r="AA722" s="2">
        <f t="shared" si="444"/>
        <v>0</v>
      </c>
      <c r="AB722" s="2">
        <f t="shared" si="445"/>
        <v>0</v>
      </c>
      <c r="AC722" s="2">
        <f t="shared" si="462"/>
        <v>9</v>
      </c>
      <c r="AD722" s="5">
        <f t="shared" si="463"/>
        <v>2</v>
      </c>
      <c r="AE722">
        <f t="shared" si="464"/>
        <v>1</v>
      </c>
      <c r="AF722" s="1" t="str">
        <f t="shared" si="446"/>
        <v>-</v>
      </c>
      <c r="AG722" s="1">
        <f t="shared" si="447"/>
        <v>1.7844093968307058</v>
      </c>
      <c r="AH722" s="1" t="str">
        <f t="shared" si="448"/>
        <v>-</v>
      </c>
      <c r="AI722" s="1" t="str">
        <f t="shared" si="449"/>
        <v>-</v>
      </c>
      <c r="AJ722" s="1" t="str">
        <f t="shared" si="450"/>
        <v>-</v>
      </c>
      <c r="AK722" s="1" t="str">
        <f t="shared" si="451"/>
        <v>-</v>
      </c>
      <c r="AL722" s="1" t="str">
        <f t="shared" si="452"/>
        <v>-</v>
      </c>
      <c r="AM722" s="1" t="str">
        <f t="shared" si="453"/>
        <v>-</v>
      </c>
      <c r="AN722" s="1" t="str">
        <f t="shared" si="454"/>
        <v>-</v>
      </c>
      <c r="AO722" s="1" t="str">
        <f t="shared" si="455"/>
        <v>-</v>
      </c>
      <c r="AP722" s="1" t="str">
        <f t="shared" si="465"/>
        <v>-</v>
      </c>
      <c r="AQ722" s="1" t="str">
        <f t="shared" si="456"/>
        <v>-</v>
      </c>
      <c r="AR722" s="1" t="str">
        <f t="shared" si="457"/>
        <v>-</v>
      </c>
      <c r="AS722" s="1" t="str">
        <f t="shared" si="458"/>
        <v>-</v>
      </c>
      <c r="AT722" s="1" t="str">
        <f t="shared" si="459"/>
        <v>-</v>
      </c>
      <c r="AU722" s="1" t="str">
        <f t="shared" si="460"/>
        <v>-</v>
      </c>
      <c r="AV722" s="1" t="str">
        <f t="shared" si="461"/>
        <v>-</v>
      </c>
      <c r="AW722" s="5">
        <f t="shared" si="466"/>
        <v>2</v>
      </c>
      <c r="AX722" s="1">
        <f t="shared" si="467"/>
        <v>1.7844093968307058</v>
      </c>
    </row>
    <row r="723" spans="1:50" x14ac:dyDescent="0.2">
      <c r="A723" s="4">
        <v>721</v>
      </c>
      <c r="B723" s="21">
        <v>0</v>
      </c>
      <c r="C723" s="21">
        <v>0.71799999999999997</v>
      </c>
      <c r="D723" s="21">
        <v>100</v>
      </c>
      <c r="E723" s="21">
        <v>0</v>
      </c>
      <c r="F723" s="21">
        <v>0</v>
      </c>
      <c r="G723" s="21">
        <v>10.770081928494999</v>
      </c>
      <c r="H723" s="21">
        <v>7</v>
      </c>
      <c r="I723" s="21">
        <v>1500</v>
      </c>
      <c r="J723" s="21">
        <v>0.15</v>
      </c>
      <c r="K723" s="21">
        <v>37.5</v>
      </c>
      <c r="L723" s="2">
        <f t="shared" si="429"/>
        <v>3</v>
      </c>
      <c r="M723" s="2">
        <f t="shared" si="430"/>
        <v>6</v>
      </c>
      <c r="N723" s="2">
        <f t="shared" si="431"/>
        <v>4</v>
      </c>
      <c r="O723" s="2">
        <f t="shared" si="432"/>
        <v>4</v>
      </c>
      <c r="P723" s="2">
        <f t="shared" si="433"/>
        <v>4</v>
      </c>
      <c r="Q723" s="2">
        <f t="shared" si="434"/>
        <v>3</v>
      </c>
      <c r="R723" s="2">
        <f t="shared" si="435"/>
        <v>4</v>
      </c>
      <c r="S723" s="2">
        <f t="shared" si="436"/>
        <v>3</v>
      </c>
      <c r="T723" s="2">
        <f t="shared" si="437"/>
        <v>3</v>
      </c>
      <c r="U723" s="2">
        <f t="shared" si="438"/>
        <v>3</v>
      </c>
      <c r="V723" s="10">
        <f t="shared" si="439"/>
        <v>0</v>
      </c>
      <c r="W723" s="2">
        <f t="shared" si="440"/>
        <v>0</v>
      </c>
      <c r="X723" s="2">
        <f t="shared" si="441"/>
        <v>0</v>
      </c>
      <c r="Y723" s="2">
        <f t="shared" si="442"/>
        <v>0</v>
      </c>
      <c r="Z723" s="2">
        <f t="shared" si="443"/>
        <v>0</v>
      </c>
      <c r="AA723" s="2">
        <f t="shared" si="444"/>
        <v>0</v>
      </c>
      <c r="AB723" s="2">
        <f t="shared" si="445"/>
        <v>0</v>
      </c>
      <c r="AC723" s="2">
        <f t="shared" si="462"/>
        <v>6</v>
      </c>
      <c r="AD723" s="5">
        <f t="shared" si="463"/>
        <v>2</v>
      </c>
      <c r="AE723">
        <f t="shared" si="464"/>
        <v>1</v>
      </c>
      <c r="AF723" s="1" t="str">
        <f t="shared" si="446"/>
        <v>-</v>
      </c>
      <c r="AG723" s="1">
        <f t="shared" si="447"/>
        <v>1.5087553434092069</v>
      </c>
      <c r="AH723" s="1" t="str">
        <f t="shared" si="448"/>
        <v>-</v>
      </c>
      <c r="AI723" s="1" t="str">
        <f t="shared" si="449"/>
        <v>-</v>
      </c>
      <c r="AJ723" s="1" t="str">
        <f t="shared" si="450"/>
        <v>-</v>
      </c>
      <c r="AK723" s="1" t="str">
        <f t="shared" si="451"/>
        <v>-</v>
      </c>
      <c r="AL723" s="1" t="str">
        <f t="shared" si="452"/>
        <v>-</v>
      </c>
      <c r="AM723" s="1" t="str">
        <f t="shared" si="453"/>
        <v>-</v>
      </c>
      <c r="AN723" s="1" t="str">
        <f t="shared" si="454"/>
        <v>-</v>
      </c>
      <c r="AO723" s="1" t="str">
        <f t="shared" si="455"/>
        <v>-</v>
      </c>
      <c r="AP723" s="1" t="str">
        <f t="shared" si="465"/>
        <v>-</v>
      </c>
      <c r="AQ723" s="1" t="str">
        <f t="shared" si="456"/>
        <v>-</v>
      </c>
      <c r="AR723" s="1" t="str">
        <f t="shared" si="457"/>
        <v>-</v>
      </c>
      <c r="AS723" s="1" t="str">
        <f t="shared" si="458"/>
        <v>-</v>
      </c>
      <c r="AT723" s="1" t="str">
        <f t="shared" si="459"/>
        <v>-</v>
      </c>
      <c r="AU723" s="1" t="str">
        <f t="shared" si="460"/>
        <v>-</v>
      </c>
      <c r="AV723" s="1" t="str">
        <f t="shared" si="461"/>
        <v>-</v>
      </c>
      <c r="AW723" s="5">
        <f t="shared" si="466"/>
        <v>2</v>
      </c>
      <c r="AX723" s="1">
        <f t="shared" si="467"/>
        <v>1.5087553434092069</v>
      </c>
    </row>
    <row r="724" spans="1:50" x14ac:dyDescent="0.2">
      <c r="A724" s="4">
        <v>722</v>
      </c>
      <c r="B724" s="21">
        <v>0.57794373118544995</v>
      </c>
      <c r="C724" s="21">
        <v>1.4259999999999999</v>
      </c>
      <c r="D724" s="21">
        <v>64</v>
      </c>
      <c r="E724" s="21">
        <v>31</v>
      </c>
      <c r="F724" s="21">
        <v>5</v>
      </c>
      <c r="G724" s="21">
        <v>3.16605191232795</v>
      </c>
      <c r="H724" s="21">
        <v>5</v>
      </c>
      <c r="I724" s="21">
        <v>1500</v>
      </c>
      <c r="J724" s="21">
        <v>0.15</v>
      </c>
      <c r="K724" s="21">
        <v>37.5</v>
      </c>
      <c r="L724" s="2">
        <f t="shared" si="429"/>
        <v>3</v>
      </c>
      <c r="M724" s="2">
        <f t="shared" si="430"/>
        <v>8</v>
      </c>
      <c r="N724" s="2">
        <f t="shared" si="431"/>
        <v>9</v>
      </c>
      <c r="O724" s="2">
        <f t="shared" si="432"/>
        <v>5</v>
      </c>
      <c r="P724" s="2">
        <f t="shared" si="433"/>
        <v>5</v>
      </c>
      <c r="Q724" s="2">
        <f t="shared" si="434"/>
        <v>5</v>
      </c>
      <c r="R724" s="2">
        <f t="shared" si="435"/>
        <v>7</v>
      </c>
      <c r="S724" s="2">
        <f t="shared" si="436"/>
        <v>4</v>
      </c>
      <c r="T724" s="2">
        <f t="shared" si="437"/>
        <v>4</v>
      </c>
      <c r="U724" s="2">
        <f t="shared" si="438"/>
        <v>4</v>
      </c>
      <c r="V724" s="10">
        <f t="shared" si="439"/>
        <v>0</v>
      </c>
      <c r="W724" s="2">
        <f t="shared" si="440"/>
        <v>0</v>
      </c>
      <c r="X724" s="2">
        <f t="shared" si="441"/>
        <v>0</v>
      </c>
      <c r="Y724" s="2">
        <f t="shared" si="442"/>
        <v>0</v>
      </c>
      <c r="Z724" s="2">
        <f t="shared" si="443"/>
        <v>0</v>
      </c>
      <c r="AA724" s="2">
        <f t="shared" si="444"/>
        <v>0</v>
      </c>
      <c r="AB724" s="2">
        <f t="shared" si="445"/>
        <v>0</v>
      </c>
      <c r="AC724" s="2">
        <f t="shared" si="462"/>
        <v>9</v>
      </c>
      <c r="AD724" s="5">
        <f t="shared" si="463"/>
        <v>3</v>
      </c>
      <c r="AE724">
        <f t="shared" si="464"/>
        <v>1</v>
      </c>
      <c r="AF724" s="1" t="str">
        <f t="shared" si="446"/>
        <v>-</v>
      </c>
      <c r="AG724" s="1" t="str">
        <f t="shared" si="447"/>
        <v>-</v>
      </c>
      <c r="AH724" s="1">
        <f t="shared" si="448"/>
        <v>2.0468408160383347</v>
      </c>
      <c r="AI724" s="1" t="str">
        <f t="shared" si="449"/>
        <v>-</v>
      </c>
      <c r="AJ724" s="1" t="str">
        <f t="shared" si="450"/>
        <v>-</v>
      </c>
      <c r="AK724" s="1" t="str">
        <f t="shared" si="451"/>
        <v>-</v>
      </c>
      <c r="AL724" s="1" t="str">
        <f t="shared" si="452"/>
        <v>-</v>
      </c>
      <c r="AM724" s="1" t="str">
        <f t="shared" si="453"/>
        <v>-</v>
      </c>
      <c r="AN724" s="1" t="str">
        <f t="shared" si="454"/>
        <v>-</v>
      </c>
      <c r="AO724" s="1" t="str">
        <f t="shared" si="455"/>
        <v>-</v>
      </c>
      <c r="AP724" s="1" t="str">
        <f t="shared" si="465"/>
        <v>-</v>
      </c>
      <c r="AQ724" s="1" t="str">
        <f t="shared" si="456"/>
        <v>-</v>
      </c>
      <c r="AR724" s="1" t="str">
        <f t="shared" si="457"/>
        <v>-</v>
      </c>
      <c r="AS724" s="1" t="str">
        <f t="shared" si="458"/>
        <v>-</v>
      </c>
      <c r="AT724" s="1" t="str">
        <f t="shared" si="459"/>
        <v>-</v>
      </c>
      <c r="AU724" s="1" t="str">
        <f t="shared" si="460"/>
        <v>-</v>
      </c>
      <c r="AV724" s="1" t="str">
        <f t="shared" si="461"/>
        <v>-</v>
      </c>
      <c r="AW724" s="5">
        <f t="shared" si="466"/>
        <v>3</v>
      </c>
      <c r="AX724" s="1">
        <f t="shared" si="467"/>
        <v>2.0468408160383347</v>
      </c>
    </row>
    <row r="725" spans="1:50" x14ac:dyDescent="0.2">
      <c r="A725" s="4">
        <v>723</v>
      </c>
      <c r="B725" s="21">
        <v>0.225963036034693</v>
      </c>
      <c r="C725" s="21">
        <v>2.2789999999999999</v>
      </c>
      <c r="D725" s="21">
        <v>87</v>
      </c>
      <c r="E725" s="21">
        <v>10</v>
      </c>
      <c r="F725" s="21">
        <v>3</v>
      </c>
      <c r="G725" s="21">
        <v>16.512297388333</v>
      </c>
      <c r="H725" s="21">
        <v>7</v>
      </c>
      <c r="I725" s="21">
        <v>1500</v>
      </c>
      <c r="J725" s="21">
        <v>0.15</v>
      </c>
      <c r="K725" s="21">
        <v>37.5</v>
      </c>
      <c r="L725" s="2">
        <f t="shared" si="429"/>
        <v>5</v>
      </c>
      <c r="M725" s="2">
        <f t="shared" si="430"/>
        <v>6</v>
      </c>
      <c r="N725" s="2">
        <f t="shared" si="431"/>
        <v>5</v>
      </c>
      <c r="O725" s="2">
        <f t="shared" si="432"/>
        <v>4</v>
      </c>
      <c r="P725" s="2">
        <f t="shared" si="433"/>
        <v>3</v>
      </c>
      <c r="Q725" s="2">
        <f t="shared" si="434"/>
        <v>2</v>
      </c>
      <c r="R725" s="2">
        <f t="shared" si="435"/>
        <v>6</v>
      </c>
      <c r="S725" s="2">
        <f t="shared" si="436"/>
        <v>3</v>
      </c>
      <c r="T725" s="2">
        <f t="shared" si="437"/>
        <v>3</v>
      </c>
      <c r="U725" s="2">
        <f t="shared" si="438"/>
        <v>2</v>
      </c>
      <c r="V725" s="10">
        <f t="shared" si="439"/>
        <v>0</v>
      </c>
      <c r="W725" s="2">
        <f t="shared" si="440"/>
        <v>0</v>
      </c>
      <c r="X725" s="2">
        <f t="shared" si="441"/>
        <v>0</v>
      </c>
      <c r="Y725" s="2">
        <f t="shared" si="442"/>
        <v>0</v>
      </c>
      <c r="Z725" s="2">
        <f t="shared" si="443"/>
        <v>0</v>
      </c>
      <c r="AA725" s="2">
        <f t="shared" si="444"/>
        <v>0</v>
      </c>
      <c r="AB725" s="2">
        <f t="shared" si="445"/>
        <v>0</v>
      </c>
      <c r="AC725" s="2">
        <f t="shared" si="462"/>
        <v>6</v>
      </c>
      <c r="AD725" s="5">
        <f t="shared" si="463"/>
        <v>2</v>
      </c>
      <c r="AE725">
        <f t="shared" si="464"/>
        <v>2</v>
      </c>
      <c r="AF725" s="1" t="str">
        <f t="shared" si="446"/>
        <v>-</v>
      </c>
      <c r="AG725" s="1">
        <f t="shared" si="447"/>
        <v>2.0116991472526364</v>
      </c>
      <c r="AH725" s="1" t="str">
        <f t="shared" si="448"/>
        <v>-</v>
      </c>
      <c r="AI725" s="1" t="str">
        <f t="shared" si="449"/>
        <v>-</v>
      </c>
      <c r="AJ725" s="1" t="str">
        <f t="shared" si="450"/>
        <v>-</v>
      </c>
      <c r="AK725" s="1" t="str">
        <f t="shared" si="451"/>
        <v>-</v>
      </c>
      <c r="AL725" s="1">
        <f t="shared" si="452"/>
        <v>2.2054746881188123</v>
      </c>
      <c r="AM725" s="1" t="str">
        <f t="shared" si="453"/>
        <v>-</v>
      </c>
      <c r="AN725" s="1" t="str">
        <f t="shared" si="454"/>
        <v>-</v>
      </c>
      <c r="AO725" s="1" t="str">
        <f t="shared" si="455"/>
        <v>-</v>
      </c>
      <c r="AP725" s="1" t="str">
        <f t="shared" si="465"/>
        <v>-</v>
      </c>
      <c r="AQ725" s="1" t="str">
        <f t="shared" si="456"/>
        <v>-</v>
      </c>
      <c r="AR725" s="1" t="str">
        <f t="shared" si="457"/>
        <v>-</v>
      </c>
      <c r="AS725" s="1" t="str">
        <f t="shared" si="458"/>
        <v>-</v>
      </c>
      <c r="AT725" s="1" t="str">
        <f t="shared" si="459"/>
        <v>-</v>
      </c>
      <c r="AU725" s="1" t="str">
        <f t="shared" si="460"/>
        <v>-</v>
      </c>
      <c r="AV725" s="1" t="str">
        <f t="shared" si="461"/>
        <v>-</v>
      </c>
      <c r="AW725" s="5">
        <f t="shared" si="466"/>
        <v>2</v>
      </c>
      <c r="AX725" s="1">
        <f t="shared" si="467"/>
        <v>2.0116991472526364</v>
      </c>
    </row>
    <row r="726" spans="1:50" x14ac:dyDescent="0.2">
      <c r="A726" s="4">
        <v>724</v>
      </c>
      <c r="B726" s="21">
        <v>0.14458220797660201</v>
      </c>
      <c r="C726" s="21">
        <v>8.2880000000000003</v>
      </c>
      <c r="D726" s="21">
        <v>87</v>
      </c>
      <c r="E726" s="21">
        <v>9</v>
      </c>
      <c r="F726" s="21">
        <v>4</v>
      </c>
      <c r="G726" s="21">
        <v>11.720455331513399</v>
      </c>
      <c r="H726" s="21">
        <v>7</v>
      </c>
      <c r="I726" s="21">
        <v>1500</v>
      </c>
      <c r="J726" s="21">
        <v>0.15</v>
      </c>
      <c r="K726" s="21">
        <v>37.5</v>
      </c>
      <c r="L726" s="2">
        <f t="shared" si="429"/>
        <v>4</v>
      </c>
      <c r="M726" s="2">
        <f t="shared" si="430"/>
        <v>6</v>
      </c>
      <c r="N726" s="2">
        <f t="shared" si="431"/>
        <v>4</v>
      </c>
      <c r="O726" s="2">
        <f t="shared" si="432"/>
        <v>4</v>
      </c>
      <c r="P726" s="2">
        <f t="shared" si="433"/>
        <v>3</v>
      </c>
      <c r="Q726" s="2">
        <f t="shared" si="434"/>
        <v>2</v>
      </c>
      <c r="R726" s="2">
        <f t="shared" si="435"/>
        <v>5</v>
      </c>
      <c r="S726" s="2">
        <f t="shared" si="436"/>
        <v>3</v>
      </c>
      <c r="T726" s="2">
        <f t="shared" si="437"/>
        <v>3</v>
      </c>
      <c r="U726" s="2">
        <f t="shared" si="438"/>
        <v>3</v>
      </c>
      <c r="V726" s="10">
        <f t="shared" si="439"/>
        <v>0</v>
      </c>
      <c r="W726" s="2">
        <f t="shared" si="440"/>
        <v>0</v>
      </c>
      <c r="X726" s="2">
        <f t="shared" si="441"/>
        <v>0</v>
      </c>
      <c r="Y726" s="2">
        <f t="shared" si="442"/>
        <v>0</v>
      </c>
      <c r="Z726" s="2">
        <f t="shared" si="443"/>
        <v>0</v>
      </c>
      <c r="AA726" s="2">
        <f t="shared" si="444"/>
        <v>0</v>
      </c>
      <c r="AB726" s="2">
        <f t="shared" si="445"/>
        <v>0</v>
      </c>
      <c r="AC726" s="2">
        <f t="shared" si="462"/>
        <v>6</v>
      </c>
      <c r="AD726" s="5">
        <f t="shared" si="463"/>
        <v>2</v>
      </c>
      <c r="AE726">
        <f t="shared" si="464"/>
        <v>1</v>
      </c>
      <c r="AF726" s="1" t="str">
        <f t="shared" si="446"/>
        <v>-</v>
      </c>
      <c r="AG726" s="1">
        <f t="shared" si="447"/>
        <v>2.8830258885614799</v>
      </c>
      <c r="AH726" s="1" t="str">
        <f t="shared" si="448"/>
        <v>-</v>
      </c>
      <c r="AI726" s="1" t="str">
        <f t="shared" si="449"/>
        <v>-</v>
      </c>
      <c r="AJ726" s="1" t="str">
        <f t="shared" si="450"/>
        <v>-</v>
      </c>
      <c r="AK726" s="1" t="str">
        <f t="shared" si="451"/>
        <v>-</v>
      </c>
      <c r="AL726" s="1" t="str">
        <f t="shared" si="452"/>
        <v>-</v>
      </c>
      <c r="AM726" s="1" t="str">
        <f t="shared" si="453"/>
        <v>-</v>
      </c>
      <c r="AN726" s="1" t="str">
        <f t="shared" si="454"/>
        <v>-</v>
      </c>
      <c r="AO726" s="1" t="str">
        <f t="shared" si="455"/>
        <v>-</v>
      </c>
      <c r="AP726" s="1" t="str">
        <f t="shared" si="465"/>
        <v>-</v>
      </c>
      <c r="AQ726" s="1" t="str">
        <f t="shared" si="456"/>
        <v>-</v>
      </c>
      <c r="AR726" s="1" t="str">
        <f t="shared" si="457"/>
        <v>-</v>
      </c>
      <c r="AS726" s="1" t="str">
        <f t="shared" si="458"/>
        <v>-</v>
      </c>
      <c r="AT726" s="1" t="str">
        <f t="shared" si="459"/>
        <v>-</v>
      </c>
      <c r="AU726" s="1" t="str">
        <f t="shared" si="460"/>
        <v>-</v>
      </c>
      <c r="AV726" s="1" t="str">
        <f t="shared" si="461"/>
        <v>-</v>
      </c>
      <c r="AW726" s="5">
        <f t="shared" si="466"/>
        <v>2</v>
      </c>
      <c r="AX726" s="1">
        <f t="shared" si="467"/>
        <v>2.8830258885614799</v>
      </c>
    </row>
    <row r="727" spans="1:50" x14ac:dyDescent="0.2">
      <c r="A727" s="4">
        <v>725</v>
      </c>
      <c r="B727" s="21">
        <v>0.176037533030768</v>
      </c>
      <c r="C727" s="21">
        <v>2.6309999999999998</v>
      </c>
      <c r="D727" s="21">
        <v>92</v>
      </c>
      <c r="E727" s="21">
        <v>8</v>
      </c>
      <c r="F727" s="21">
        <v>0</v>
      </c>
      <c r="G727" s="21">
        <v>13.9449970647737</v>
      </c>
      <c r="H727" s="21">
        <v>7</v>
      </c>
      <c r="I727" s="21">
        <v>1500</v>
      </c>
      <c r="J727" s="21">
        <v>0.15</v>
      </c>
      <c r="K727" s="21">
        <v>37.5</v>
      </c>
      <c r="L727" s="2">
        <f t="shared" si="429"/>
        <v>4</v>
      </c>
      <c r="M727" s="2">
        <f t="shared" si="430"/>
        <v>6</v>
      </c>
      <c r="N727" s="2">
        <f t="shared" si="431"/>
        <v>4</v>
      </c>
      <c r="O727" s="2">
        <f t="shared" si="432"/>
        <v>4</v>
      </c>
      <c r="P727" s="2">
        <f t="shared" si="433"/>
        <v>3</v>
      </c>
      <c r="Q727" s="2">
        <f t="shared" si="434"/>
        <v>2</v>
      </c>
      <c r="R727" s="2">
        <f t="shared" si="435"/>
        <v>4</v>
      </c>
      <c r="S727" s="2">
        <f t="shared" si="436"/>
        <v>3</v>
      </c>
      <c r="T727" s="2">
        <f t="shared" si="437"/>
        <v>3</v>
      </c>
      <c r="U727" s="2">
        <f t="shared" si="438"/>
        <v>3</v>
      </c>
      <c r="V727" s="10">
        <f t="shared" si="439"/>
        <v>0</v>
      </c>
      <c r="W727" s="2">
        <f t="shared" si="440"/>
        <v>0</v>
      </c>
      <c r="X727" s="2">
        <f t="shared" si="441"/>
        <v>0</v>
      </c>
      <c r="Y727" s="2">
        <f t="shared" si="442"/>
        <v>0</v>
      </c>
      <c r="Z727" s="2">
        <f t="shared" si="443"/>
        <v>0</v>
      </c>
      <c r="AA727" s="2">
        <f t="shared" si="444"/>
        <v>0</v>
      </c>
      <c r="AB727" s="2">
        <f t="shared" si="445"/>
        <v>0</v>
      </c>
      <c r="AC727" s="2">
        <f t="shared" si="462"/>
        <v>6</v>
      </c>
      <c r="AD727" s="5">
        <f t="shared" si="463"/>
        <v>2</v>
      </c>
      <c r="AE727">
        <f t="shared" si="464"/>
        <v>1</v>
      </c>
      <c r="AF727" s="1" t="str">
        <f t="shared" si="446"/>
        <v>-</v>
      </c>
      <c r="AG727" s="1">
        <f t="shared" si="447"/>
        <v>2.1598605109213294</v>
      </c>
      <c r="AH727" s="1" t="str">
        <f t="shared" si="448"/>
        <v>-</v>
      </c>
      <c r="AI727" s="1" t="str">
        <f t="shared" si="449"/>
        <v>-</v>
      </c>
      <c r="AJ727" s="1" t="str">
        <f t="shared" si="450"/>
        <v>-</v>
      </c>
      <c r="AK727" s="1" t="str">
        <f t="shared" si="451"/>
        <v>-</v>
      </c>
      <c r="AL727" s="1" t="str">
        <f t="shared" si="452"/>
        <v>-</v>
      </c>
      <c r="AM727" s="1" t="str">
        <f t="shared" si="453"/>
        <v>-</v>
      </c>
      <c r="AN727" s="1" t="str">
        <f t="shared" si="454"/>
        <v>-</v>
      </c>
      <c r="AO727" s="1" t="str">
        <f t="shared" si="455"/>
        <v>-</v>
      </c>
      <c r="AP727" s="1" t="str">
        <f t="shared" si="465"/>
        <v>-</v>
      </c>
      <c r="AQ727" s="1" t="str">
        <f t="shared" si="456"/>
        <v>-</v>
      </c>
      <c r="AR727" s="1" t="str">
        <f t="shared" si="457"/>
        <v>-</v>
      </c>
      <c r="AS727" s="1" t="str">
        <f t="shared" si="458"/>
        <v>-</v>
      </c>
      <c r="AT727" s="1" t="str">
        <f t="shared" si="459"/>
        <v>-</v>
      </c>
      <c r="AU727" s="1" t="str">
        <f t="shared" si="460"/>
        <v>-</v>
      </c>
      <c r="AV727" s="1" t="str">
        <f t="shared" si="461"/>
        <v>-</v>
      </c>
      <c r="AW727" s="5">
        <f t="shared" si="466"/>
        <v>2</v>
      </c>
      <c r="AX727" s="1">
        <f t="shared" si="467"/>
        <v>2.1598605109213294</v>
      </c>
    </row>
    <row r="728" spans="1:50" x14ac:dyDescent="0.2">
      <c r="A728" s="4">
        <v>726</v>
      </c>
      <c r="B728" s="21">
        <v>0.32111745565327499</v>
      </c>
      <c r="C728" s="21">
        <v>7.8970000000000002</v>
      </c>
      <c r="D728" s="21">
        <v>67</v>
      </c>
      <c r="E728" s="21">
        <v>24</v>
      </c>
      <c r="F728" s="21">
        <v>9</v>
      </c>
      <c r="G728" s="21">
        <v>12.8437663688537</v>
      </c>
      <c r="H728" s="21">
        <v>7</v>
      </c>
      <c r="I728" s="21">
        <v>1500</v>
      </c>
      <c r="J728" s="21">
        <v>0.15</v>
      </c>
      <c r="K728" s="21">
        <v>37.5</v>
      </c>
      <c r="L728" s="2">
        <f t="shared" si="429"/>
        <v>5</v>
      </c>
      <c r="M728" s="2">
        <f t="shared" si="430"/>
        <v>8</v>
      </c>
      <c r="N728" s="2">
        <f t="shared" si="431"/>
        <v>7</v>
      </c>
      <c r="O728" s="2">
        <f t="shared" si="432"/>
        <v>4</v>
      </c>
      <c r="P728" s="2">
        <f t="shared" si="433"/>
        <v>3</v>
      </c>
      <c r="Q728" s="2">
        <f t="shared" si="434"/>
        <v>3</v>
      </c>
      <c r="R728" s="2">
        <f t="shared" si="435"/>
        <v>5</v>
      </c>
      <c r="S728" s="2">
        <f t="shared" si="436"/>
        <v>2</v>
      </c>
      <c r="T728" s="2">
        <f t="shared" si="437"/>
        <v>2</v>
      </c>
      <c r="U728" s="2">
        <f t="shared" si="438"/>
        <v>4</v>
      </c>
      <c r="V728" s="10">
        <f t="shared" si="439"/>
        <v>0</v>
      </c>
      <c r="W728" s="2">
        <f t="shared" si="440"/>
        <v>0</v>
      </c>
      <c r="X728" s="2">
        <f t="shared" si="441"/>
        <v>0</v>
      </c>
      <c r="Y728" s="2">
        <f t="shared" si="442"/>
        <v>0</v>
      </c>
      <c r="Z728" s="2">
        <f t="shared" si="443"/>
        <v>0</v>
      </c>
      <c r="AA728" s="2">
        <f t="shared" si="444"/>
        <v>0</v>
      </c>
      <c r="AB728" s="2">
        <f t="shared" si="445"/>
        <v>0</v>
      </c>
      <c r="AC728" s="2">
        <f t="shared" si="462"/>
        <v>8</v>
      </c>
      <c r="AD728" s="5">
        <f t="shared" si="463"/>
        <v>2</v>
      </c>
      <c r="AE728">
        <f t="shared" si="464"/>
        <v>1</v>
      </c>
      <c r="AF728" s="1" t="str">
        <f t="shared" si="446"/>
        <v>-</v>
      </c>
      <c r="AG728" s="1">
        <f t="shared" si="447"/>
        <v>1.9906377811167142</v>
      </c>
      <c r="AH728" s="1" t="str">
        <f t="shared" si="448"/>
        <v>-</v>
      </c>
      <c r="AI728" s="1" t="str">
        <f t="shared" si="449"/>
        <v>-</v>
      </c>
      <c r="AJ728" s="1" t="str">
        <f t="shared" si="450"/>
        <v>-</v>
      </c>
      <c r="AK728" s="1" t="str">
        <f t="shared" si="451"/>
        <v>-</v>
      </c>
      <c r="AL728" s="1" t="str">
        <f t="shared" si="452"/>
        <v>-</v>
      </c>
      <c r="AM728" s="1" t="str">
        <f t="shared" si="453"/>
        <v>-</v>
      </c>
      <c r="AN728" s="1" t="str">
        <f t="shared" si="454"/>
        <v>-</v>
      </c>
      <c r="AO728" s="1" t="str">
        <f t="shared" si="455"/>
        <v>-</v>
      </c>
      <c r="AP728" s="1" t="str">
        <f t="shared" si="465"/>
        <v>-</v>
      </c>
      <c r="AQ728" s="1" t="str">
        <f t="shared" si="456"/>
        <v>-</v>
      </c>
      <c r="AR728" s="1" t="str">
        <f t="shared" si="457"/>
        <v>-</v>
      </c>
      <c r="AS728" s="1" t="str">
        <f t="shared" si="458"/>
        <v>-</v>
      </c>
      <c r="AT728" s="1" t="str">
        <f t="shared" si="459"/>
        <v>-</v>
      </c>
      <c r="AU728" s="1" t="str">
        <f t="shared" si="460"/>
        <v>-</v>
      </c>
      <c r="AV728" s="1" t="str">
        <f t="shared" si="461"/>
        <v>-</v>
      </c>
      <c r="AW728" s="5">
        <f t="shared" si="466"/>
        <v>2</v>
      </c>
      <c r="AX728" s="1">
        <f t="shared" si="467"/>
        <v>1.9906377811167142</v>
      </c>
    </row>
    <row r="729" spans="1:50" x14ac:dyDescent="0.2">
      <c r="A729" s="4">
        <v>727</v>
      </c>
      <c r="B729" s="21">
        <v>0.58972019363833506</v>
      </c>
      <c r="C729" s="21">
        <v>15.053000000000001</v>
      </c>
      <c r="D729" s="21">
        <v>35</v>
      </c>
      <c r="E729" s="21">
        <v>53</v>
      </c>
      <c r="F729" s="21">
        <v>12</v>
      </c>
      <c r="G729" s="21">
        <v>12.0421618019001</v>
      </c>
      <c r="H729" s="21">
        <v>7</v>
      </c>
      <c r="I729" s="21">
        <v>1500</v>
      </c>
      <c r="J729" s="21">
        <v>0.15</v>
      </c>
      <c r="K729" s="21">
        <v>37.5</v>
      </c>
      <c r="L729" s="2">
        <f t="shared" si="429"/>
        <v>4</v>
      </c>
      <c r="M729" s="2">
        <f t="shared" si="430"/>
        <v>7</v>
      </c>
      <c r="N729" s="2">
        <f t="shared" si="431"/>
        <v>5</v>
      </c>
      <c r="O729" s="2">
        <f t="shared" si="432"/>
        <v>6</v>
      </c>
      <c r="P729" s="2">
        <f t="shared" si="433"/>
        <v>5</v>
      </c>
      <c r="Q729" s="2">
        <f t="shared" si="434"/>
        <v>3</v>
      </c>
      <c r="R729" s="2">
        <f t="shared" si="435"/>
        <v>3</v>
      </c>
      <c r="S729" s="2">
        <f t="shared" si="436"/>
        <v>2</v>
      </c>
      <c r="T729" s="2">
        <f t="shared" si="437"/>
        <v>2</v>
      </c>
      <c r="U729" s="2">
        <f t="shared" si="438"/>
        <v>3</v>
      </c>
      <c r="V729" s="10">
        <f t="shared" si="439"/>
        <v>0</v>
      </c>
      <c r="W729" s="2">
        <f t="shared" si="440"/>
        <v>0</v>
      </c>
      <c r="X729" s="2">
        <f t="shared" si="441"/>
        <v>0</v>
      </c>
      <c r="Y729" s="2">
        <f t="shared" si="442"/>
        <v>0</v>
      </c>
      <c r="Z729" s="2">
        <f t="shared" si="443"/>
        <v>0</v>
      </c>
      <c r="AA729" s="2">
        <f t="shared" si="444"/>
        <v>0</v>
      </c>
      <c r="AB729" s="2">
        <f t="shared" si="445"/>
        <v>0</v>
      </c>
      <c r="AC729" s="2">
        <f t="shared" si="462"/>
        <v>7</v>
      </c>
      <c r="AD729" s="5">
        <f t="shared" si="463"/>
        <v>2</v>
      </c>
      <c r="AE729">
        <f t="shared" si="464"/>
        <v>1</v>
      </c>
      <c r="AF729" s="1" t="str">
        <f t="shared" si="446"/>
        <v>-</v>
      </c>
      <c r="AG729" s="1">
        <f t="shared" si="447"/>
        <v>2.0208748818403137</v>
      </c>
      <c r="AH729" s="1" t="str">
        <f t="shared" si="448"/>
        <v>-</v>
      </c>
      <c r="AI729" s="1" t="str">
        <f t="shared" si="449"/>
        <v>-</v>
      </c>
      <c r="AJ729" s="1" t="str">
        <f t="shared" si="450"/>
        <v>-</v>
      </c>
      <c r="AK729" s="1" t="str">
        <f t="shared" si="451"/>
        <v>-</v>
      </c>
      <c r="AL729" s="1" t="str">
        <f t="shared" si="452"/>
        <v>-</v>
      </c>
      <c r="AM729" s="1" t="str">
        <f t="shared" si="453"/>
        <v>-</v>
      </c>
      <c r="AN729" s="1" t="str">
        <f t="shared" si="454"/>
        <v>-</v>
      </c>
      <c r="AO729" s="1" t="str">
        <f t="shared" si="455"/>
        <v>-</v>
      </c>
      <c r="AP729" s="1" t="str">
        <f t="shared" si="465"/>
        <v>-</v>
      </c>
      <c r="AQ729" s="1" t="str">
        <f t="shared" si="456"/>
        <v>-</v>
      </c>
      <c r="AR729" s="1" t="str">
        <f t="shared" si="457"/>
        <v>-</v>
      </c>
      <c r="AS729" s="1" t="str">
        <f t="shared" si="458"/>
        <v>-</v>
      </c>
      <c r="AT729" s="1" t="str">
        <f t="shared" si="459"/>
        <v>-</v>
      </c>
      <c r="AU729" s="1" t="str">
        <f t="shared" si="460"/>
        <v>-</v>
      </c>
      <c r="AV729" s="1" t="str">
        <f t="shared" si="461"/>
        <v>-</v>
      </c>
      <c r="AW729" s="5">
        <f t="shared" si="466"/>
        <v>2</v>
      </c>
      <c r="AX729" s="1">
        <f t="shared" si="467"/>
        <v>2.0208748818403137</v>
      </c>
    </row>
    <row r="730" spans="1:50" x14ac:dyDescent="0.2">
      <c r="A730" s="4">
        <v>728</v>
      </c>
      <c r="B730" s="21">
        <v>0.36381541999677802</v>
      </c>
      <c r="C730" s="21">
        <v>4</v>
      </c>
      <c r="D730" s="21">
        <v>68</v>
      </c>
      <c r="E730" s="21">
        <v>24</v>
      </c>
      <c r="F730" s="21">
        <v>8</v>
      </c>
      <c r="G730" s="21">
        <v>9.2003083688241496</v>
      </c>
      <c r="H730" s="21">
        <v>6</v>
      </c>
      <c r="I730" s="21">
        <v>1500</v>
      </c>
      <c r="J730" s="21">
        <v>0.15</v>
      </c>
      <c r="K730" s="21">
        <v>37.5</v>
      </c>
      <c r="L730" s="2">
        <f t="shared" si="429"/>
        <v>5</v>
      </c>
      <c r="M730" s="2">
        <f t="shared" si="430"/>
        <v>7</v>
      </c>
      <c r="N730" s="2">
        <f t="shared" si="431"/>
        <v>9</v>
      </c>
      <c r="O730" s="2">
        <f t="shared" si="432"/>
        <v>3</v>
      </c>
      <c r="P730" s="2">
        <f t="shared" si="433"/>
        <v>3</v>
      </c>
      <c r="Q730" s="2">
        <f t="shared" si="434"/>
        <v>5</v>
      </c>
      <c r="R730" s="2">
        <f t="shared" si="435"/>
        <v>5</v>
      </c>
      <c r="S730" s="2">
        <f t="shared" si="436"/>
        <v>4</v>
      </c>
      <c r="T730" s="2">
        <f t="shared" si="437"/>
        <v>4</v>
      </c>
      <c r="U730" s="2">
        <f t="shared" si="438"/>
        <v>5</v>
      </c>
      <c r="V730" s="10">
        <f t="shared" si="439"/>
        <v>0</v>
      </c>
      <c r="W730" s="2">
        <f t="shared" si="440"/>
        <v>0</v>
      </c>
      <c r="X730" s="2">
        <f t="shared" si="441"/>
        <v>0</v>
      </c>
      <c r="Y730" s="2">
        <f t="shared" si="442"/>
        <v>0</v>
      </c>
      <c r="Z730" s="2">
        <f t="shared" si="443"/>
        <v>0</v>
      </c>
      <c r="AA730" s="2">
        <f t="shared" si="444"/>
        <v>0</v>
      </c>
      <c r="AB730" s="2">
        <f t="shared" si="445"/>
        <v>0</v>
      </c>
      <c r="AC730" s="2">
        <f t="shared" si="462"/>
        <v>9</v>
      </c>
      <c r="AD730" s="5">
        <f t="shared" si="463"/>
        <v>3</v>
      </c>
      <c r="AE730">
        <f t="shared" si="464"/>
        <v>1</v>
      </c>
      <c r="AF730" s="1" t="str">
        <f t="shared" si="446"/>
        <v>-</v>
      </c>
      <c r="AG730" s="1" t="str">
        <f t="shared" si="447"/>
        <v>-</v>
      </c>
      <c r="AH730" s="1">
        <f t="shared" si="448"/>
        <v>1.8789421193561193</v>
      </c>
      <c r="AI730" s="1" t="str">
        <f t="shared" si="449"/>
        <v>-</v>
      </c>
      <c r="AJ730" s="1" t="str">
        <f t="shared" si="450"/>
        <v>-</v>
      </c>
      <c r="AK730" s="1" t="str">
        <f t="shared" si="451"/>
        <v>-</v>
      </c>
      <c r="AL730" s="1" t="str">
        <f t="shared" si="452"/>
        <v>-</v>
      </c>
      <c r="AM730" s="1" t="str">
        <f t="shared" si="453"/>
        <v>-</v>
      </c>
      <c r="AN730" s="1" t="str">
        <f t="shared" si="454"/>
        <v>-</v>
      </c>
      <c r="AO730" s="1" t="str">
        <f t="shared" si="455"/>
        <v>-</v>
      </c>
      <c r="AP730" s="1" t="str">
        <f t="shared" si="465"/>
        <v>-</v>
      </c>
      <c r="AQ730" s="1" t="str">
        <f t="shared" si="456"/>
        <v>-</v>
      </c>
      <c r="AR730" s="1" t="str">
        <f t="shared" si="457"/>
        <v>-</v>
      </c>
      <c r="AS730" s="1" t="str">
        <f t="shared" si="458"/>
        <v>-</v>
      </c>
      <c r="AT730" s="1" t="str">
        <f t="shared" si="459"/>
        <v>-</v>
      </c>
      <c r="AU730" s="1" t="str">
        <f t="shared" si="460"/>
        <v>-</v>
      </c>
      <c r="AV730" s="1" t="str">
        <f t="shared" si="461"/>
        <v>-</v>
      </c>
      <c r="AW730" s="5">
        <f t="shared" si="466"/>
        <v>3</v>
      </c>
      <c r="AX730" s="1">
        <f t="shared" si="467"/>
        <v>1.8789421193561193</v>
      </c>
    </row>
    <row r="731" spans="1:50" x14ac:dyDescent="0.2">
      <c r="A731" s="4">
        <v>729</v>
      </c>
      <c r="B731" s="21">
        <v>0.27022960203988799</v>
      </c>
      <c r="C731" s="21">
        <v>5.165</v>
      </c>
      <c r="D731" s="21">
        <v>90</v>
      </c>
      <c r="E731" s="21">
        <v>9</v>
      </c>
      <c r="F731" s="21">
        <v>1</v>
      </c>
      <c r="G731" s="21">
        <v>8.7774710785012502</v>
      </c>
      <c r="H731" s="21">
        <v>6</v>
      </c>
      <c r="I731" s="21">
        <v>1500</v>
      </c>
      <c r="J731" s="21">
        <v>0.15</v>
      </c>
      <c r="K731" s="21">
        <v>37.5</v>
      </c>
      <c r="L731" s="2">
        <f t="shared" si="429"/>
        <v>5</v>
      </c>
      <c r="M731" s="2">
        <f t="shared" si="430"/>
        <v>5</v>
      </c>
      <c r="N731" s="2">
        <f t="shared" si="431"/>
        <v>7</v>
      </c>
      <c r="O731" s="2">
        <f t="shared" si="432"/>
        <v>3</v>
      </c>
      <c r="P731" s="2">
        <f t="shared" si="433"/>
        <v>3</v>
      </c>
      <c r="Q731" s="2">
        <f t="shared" si="434"/>
        <v>4</v>
      </c>
      <c r="R731" s="2">
        <f t="shared" si="435"/>
        <v>6</v>
      </c>
      <c r="S731" s="2">
        <f t="shared" si="436"/>
        <v>5</v>
      </c>
      <c r="T731" s="2">
        <f t="shared" si="437"/>
        <v>5</v>
      </c>
      <c r="U731" s="2">
        <f t="shared" si="438"/>
        <v>4</v>
      </c>
      <c r="V731" s="10">
        <f t="shared" si="439"/>
        <v>0</v>
      </c>
      <c r="W731" s="2">
        <f t="shared" si="440"/>
        <v>0</v>
      </c>
      <c r="X731" s="2">
        <f t="shared" si="441"/>
        <v>0</v>
      </c>
      <c r="Y731" s="2">
        <f t="shared" si="442"/>
        <v>0</v>
      </c>
      <c r="Z731" s="2">
        <f t="shared" si="443"/>
        <v>0</v>
      </c>
      <c r="AA731" s="2">
        <f t="shared" si="444"/>
        <v>0</v>
      </c>
      <c r="AB731" s="2">
        <f t="shared" si="445"/>
        <v>0</v>
      </c>
      <c r="AC731" s="2">
        <f t="shared" si="462"/>
        <v>7</v>
      </c>
      <c r="AD731" s="5">
        <f t="shared" si="463"/>
        <v>3</v>
      </c>
      <c r="AE731">
        <f t="shared" si="464"/>
        <v>1</v>
      </c>
      <c r="AF731" s="1" t="str">
        <f t="shared" si="446"/>
        <v>-</v>
      </c>
      <c r="AG731" s="1" t="str">
        <f t="shared" si="447"/>
        <v>-</v>
      </c>
      <c r="AH731" s="1">
        <f t="shared" si="448"/>
        <v>1.8824996308541009</v>
      </c>
      <c r="AI731" s="1" t="str">
        <f t="shared" si="449"/>
        <v>-</v>
      </c>
      <c r="AJ731" s="1" t="str">
        <f t="shared" si="450"/>
        <v>-</v>
      </c>
      <c r="AK731" s="1" t="str">
        <f t="shared" si="451"/>
        <v>-</v>
      </c>
      <c r="AL731" s="1" t="str">
        <f t="shared" si="452"/>
        <v>-</v>
      </c>
      <c r="AM731" s="1" t="str">
        <f t="shared" si="453"/>
        <v>-</v>
      </c>
      <c r="AN731" s="1" t="str">
        <f t="shared" si="454"/>
        <v>-</v>
      </c>
      <c r="AO731" s="1" t="str">
        <f t="shared" si="455"/>
        <v>-</v>
      </c>
      <c r="AP731" s="1" t="str">
        <f t="shared" si="465"/>
        <v>-</v>
      </c>
      <c r="AQ731" s="1" t="str">
        <f t="shared" si="456"/>
        <v>-</v>
      </c>
      <c r="AR731" s="1" t="str">
        <f t="shared" si="457"/>
        <v>-</v>
      </c>
      <c r="AS731" s="1" t="str">
        <f t="shared" si="458"/>
        <v>-</v>
      </c>
      <c r="AT731" s="1" t="str">
        <f t="shared" si="459"/>
        <v>-</v>
      </c>
      <c r="AU731" s="1" t="str">
        <f t="shared" si="460"/>
        <v>-</v>
      </c>
      <c r="AV731" s="1" t="str">
        <f t="shared" si="461"/>
        <v>-</v>
      </c>
      <c r="AW731" s="5">
        <f t="shared" si="466"/>
        <v>3</v>
      </c>
      <c r="AX731" s="1">
        <f t="shared" si="467"/>
        <v>1.8824996308541009</v>
      </c>
    </row>
    <row r="732" spans="1:50" x14ac:dyDescent="0.2">
      <c r="A732" s="4">
        <v>730</v>
      </c>
      <c r="B732" s="21">
        <v>0.44017998265625402</v>
      </c>
      <c r="C732" s="21">
        <v>23.006</v>
      </c>
      <c r="D732" s="21">
        <v>48</v>
      </c>
      <c r="E732" s="21">
        <v>4</v>
      </c>
      <c r="F732" s="21">
        <v>48</v>
      </c>
      <c r="G732" s="21">
        <v>6.5070213972490203</v>
      </c>
      <c r="H732" s="21">
        <v>6</v>
      </c>
      <c r="I732" s="21">
        <v>1500</v>
      </c>
      <c r="J732" s="21">
        <v>0.15</v>
      </c>
      <c r="K732" s="21">
        <v>37.5</v>
      </c>
      <c r="L732" s="2">
        <f t="shared" si="429"/>
        <v>4</v>
      </c>
      <c r="M732" s="2">
        <f t="shared" si="430"/>
        <v>6</v>
      </c>
      <c r="N732" s="2">
        <f t="shared" si="431"/>
        <v>7</v>
      </c>
      <c r="O732" s="2">
        <f t="shared" si="432"/>
        <v>3</v>
      </c>
      <c r="P732" s="2">
        <f t="shared" si="433"/>
        <v>3</v>
      </c>
      <c r="Q732" s="2">
        <f t="shared" si="434"/>
        <v>5</v>
      </c>
      <c r="R732" s="2">
        <f t="shared" si="435"/>
        <v>4</v>
      </c>
      <c r="S732" s="2">
        <f t="shared" si="436"/>
        <v>5</v>
      </c>
      <c r="T732" s="2">
        <f t="shared" si="437"/>
        <v>5</v>
      </c>
      <c r="U732" s="2">
        <f t="shared" si="438"/>
        <v>5</v>
      </c>
      <c r="V732" s="10">
        <f t="shared" si="439"/>
        <v>0</v>
      </c>
      <c r="W732" s="2">
        <f t="shared" si="440"/>
        <v>0</v>
      </c>
      <c r="X732" s="2">
        <f t="shared" si="441"/>
        <v>0</v>
      </c>
      <c r="Y732" s="2">
        <f t="shared" si="442"/>
        <v>0</v>
      </c>
      <c r="Z732" s="2">
        <f t="shared" si="443"/>
        <v>0</v>
      </c>
      <c r="AA732" s="2">
        <f t="shared" si="444"/>
        <v>0</v>
      </c>
      <c r="AB732" s="2">
        <f t="shared" si="445"/>
        <v>0</v>
      </c>
      <c r="AC732" s="2">
        <f t="shared" si="462"/>
        <v>7</v>
      </c>
      <c r="AD732" s="5">
        <f t="shared" si="463"/>
        <v>3</v>
      </c>
      <c r="AE732">
        <f t="shared" si="464"/>
        <v>1</v>
      </c>
      <c r="AF732" s="1" t="str">
        <f t="shared" si="446"/>
        <v>-</v>
      </c>
      <c r="AG732" s="1" t="str">
        <f t="shared" si="447"/>
        <v>-</v>
      </c>
      <c r="AH732" s="1">
        <f t="shared" si="448"/>
        <v>1.9278367815129389</v>
      </c>
      <c r="AI732" s="1" t="str">
        <f t="shared" si="449"/>
        <v>-</v>
      </c>
      <c r="AJ732" s="1" t="str">
        <f t="shared" si="450"/>
        <v>-</v>
      </c>
      <c r="AK732" s="1" t="str">
        <f t="shared" si="451"/>
        <v>-</v>
      </c>
      <c r="AL732" s="1" t="str">
        <f t="shared" si="452"/>
        <v>-</v>
      </c>
      <c r="AM732" s="1" t="str">
        <f t="shared" si="453"/>
        <v>-</v>
      </c>
      <c r="AN732" s="1" t="str">
        <f t="shared" si="454"/>
        <v>-</v>
      </c>
      <c r="AO732" s="1" t="str">
        <f t="shared" si="455"/>
        <v>-</v>
      </c>
      <c r="AP732" s="1" t="str">
        <f t="shared" si="465"/>
        <v>-</v>
      </c>
      <c r="AQ732" s="1" t="str">
        <f t="shared" si="456"/>
        <v>-</v>
      </c>
      <c r="AR732" s="1" t="str">
        <f t="shared" si="457"/>
        <v>-</v>
      </c>
      <c r="AS732" s="1" t="str">
        <f t="shared" si="458"/>
        <v>-</v>
      </c>
      <c r="AT732" s="1" t="str">
        <f t="shared" si="459"/>
        <v>-</v>
      </c>
      <c r="AU732" s="1" t="str">
        <f t="shared" si="460"/>
        <v>-</v>
      </c>
      <c r="AV732" s="1" t="str">
        <f t="shared" si="461"/>
        <v>-</v>
      </c>
      <c r="AW732" s="5">
        <f t="shared" si="466"/>
        <v>3</v>
      </c>
      <c r="AX732" s="1">
        <f t="shared" si="467"/>
        <v>1.9278367815129389</v>
      </c>
    </row>
    <row r="733" spans="1:50" x14ac:dyDescent="0.2">
      <c r="A733" s="4">
        <v>731</v>
      </c>
      <c r="B733" s="21">
        <v>0.46820543547063997</v>
      </c>
      <c r="C733" s="21">
        <v>1.6879999999999999</v>
      </c>
      <c r="D733" s="21">
        <v>55</v>
      </c>
      <c r="E733" s="21">
        <v>35</v>
      </c>
      <c r="F733" s="21">
        <v>10</v>
      </c>
      <c r="G733" s="21">
        <v>8.1029711702268603</v>
      </c>
      <c r="H733" s="21">
        <v>6</v>
      </c>
      <c r="I733" s="21">
        <v>1500</v>
      </c>
      <c r="J733" s="21">
        <v>0.15</v>
      </c>
      <c r="K733" s="21">
        <v>37.5</v>
      </c>
      <c r="L733" s="2">
        <f t="shared" si="429"/>
        <v>3</v>
      </c>
      <c r="M733" s="2">
        <f t="shared" si="430"/>
        <v>9</v>
      </c>
      <c r="N733" s="2">
        <f t="shared" si="431"/>
        <v>9</v>
      </c>
      <c r="O733" s="2">
        <f t="shared" si="432"/>
        <v>4</v>
      </c>
      <c r="P733" s="2">
        <f t="shared" si="433"/>
        <v>4</v>
      </c>
      <c r="Q733" s="2">
        <f t="shared" si="434"/>
        <v>5</v>
      </c>
      <c r="R733" s="2">
        <f t="shared" si="435"/>
        <v>5</v>
      </c>
      <c r="S733" s="2">
        <f t="shared" si="436"/>
        <v>4</v>
      </c>
      <c r="T733" s="2">
        <f t="shared" si="437"/>
        <v>4</v>
      </c>
      <c r="U733" s="2">
        <f t="shared" si="438"/>
        <v>5</v>
      </c>
      <c r="V733" s="10">
        <f t="shared" si="439"/>
        <v>0</v>
      </c>
      <c r="W733" s="2">
        <f t="shared" si="440"/>
        <v>0</v>
      </c>
      <c r="X733" s="2">
        <f t="shared" si="441"/>
        <v>0</v>
      </c>
      <c r="Y733" s="2">
        <f t="shared" si="442"/>
        <v>0</v>
      </c>
      <c r="Z733" s="2">
        <f t="shared" si="443"/>
        <v>0</v>
      </c>
      <c r="AA733" s="2">
        <f t="shared" si="444"/>
        <v>0</v>
      </c>
      <c r="AB733" s="2">
        <f t="shared" si="445"/>
        <v>0</v>
      </c>
      <c r="AC733" s="2">
        <f t="shared" si="462"/>
        <v>9</v>
      </c>
      <c r="AD733" s="5">
        <f t="shared" si="463"/>
        <v>2</v>
      </c>
      <c r="AE733">
        <f t="shared" si="464"/>
        <v>2</v>
      </c>
      <c r="AF733" s="1" t="str">
        <f t="shared" si="446"/>
        <v>-</v>
      </c>
      <c r="AG733" s="1">
        <f t="shared" si="447"/>
        <v>2.0927649508699169</v>
      </c>
      <c r="AH733" s="1">
        <f t="shared" si="448"/>
        <v>1.7612562377302574</v>
      </c>
      <c r="AI733" s="1" t="str">
        <f t="shared" si="449"/>
        <v>-</v>
      </c>
      <c r="AJ733" s="1" t="str">
        <f t="shared" si="450"/>
        <v>-</v>
      </c>
      <c r="AK733" s="1" t="str">
        <f t="shared" si="451"/>
        <v>-</v>
      </c>
      <c r="AL733" s="1" t="str">
        <f t="shared" si="452"/>
        <v>-</v>
      </c>
      <c r="AM733" s="1" t="str">
        <f t="shared" si="453"/>
        <v>-</v>
      </c>
      <c r="AN733" s="1" t="str">
        <f t="shared" si="454"/>
        <v>-</v>
      </c>
      <c r="AO733" s="1" t="str">
        <f t="shared" si="455"/>
        <v>-</v>
      </c>
      <c r="AP733" s="1" t="str">
        <f t="shared" si="465"/>
        <v>-</v>
      </c>
      <c r="AQ733" s="1" t="str">
        <f t="shared" si="456"/>
        <v>-</v>
      </c>
      <c r="AR733" s="1" t="str">
        <f t="shared" si="457"/>
        <v>-</v>
      </c>
      <c r="AS733" s="1" t="str">
        <f t="shared" si="458"/>
        <v>-</v>
      </c>
      <c r="AT733" s="1" t="str">
        <f t="shared" si="459"/>
        <v>-</v>
      </c>
      <c r="AU733" s="1" t="str">
        <f t="shared" si="460"/>
        <v>-</v>
      </c>
      <c r="AV733" s="1" t="str">
        <f t="shared" si="461"/>
        <v>-</v>
      </c>
      <c r="AW733" s="5">
        <f t="shared" si="466"/>
        <v>3</v>
      </c>
      <c r="AX733" s="1">
        <f t="shared" si="467"/>
        <v>1.7612562377302574</v>
      </c>
    </row>
    <row r="734" spans="1:50" x14ac:dyDescent="0.2">
      <c r="A734" s="4">
        <v>732</v>
      </c>
      <c r="B734" s="21">
        <v>0.47491949899832703</v>
      </c>
      <c r="C734" s="21">
        <v>18.416</v>
      </c>
      <c r="D734" s="21">
        <v>44</v>
      </c>
      <c r="E734" s="21">
        <v>37</v>
      </c>
      <c r="F734" s="21">
        <v>19</v>
      </c>
      <c r="G734" s="21">
        <v>7.3662908888856196</v>
      </c>
      <c r="H734" s="21">
        <v>6</v>
      </c>
      <c r="I734" s="21">
        <v>1500</v>
      </c>
      <c r="J734" s="21">
        <v>0.15</v>
      </c>
      <c r="K734" s="21">
        <v>37.5</v>
      </c>
      <c r="L734" s="2">
        <f t="shared" si="429"/>
        <v>4</v>
      </c>
      <c r="M734" s="2">
        <f t="shared" si="430"/>
        <v>8</v>
      </c>
      <c r="N734" s="2">
        <f t="shared" si="431"/>
        <v>9</v>
      </c>
      <c r="O734" s="2">
        <f t="shared" si="432"/>
        <v>4</v>
      </c>
      <c r="P734" s="2">
        <f t="shared" si="433"/>
        <v>4</v>
      </c>
      <c r="Q734" s="2">
        <f t="shared" si="434"/>
        <v>5</v>
      </c>
      <c r="R734" s="2">
        <f t="shared" si="435"/>
        <v>4</v>
      </c>
      <c r="S734" s="2">
        <f t="shared" si="436"/>
        <v>4</v>
      </c>
      <c r="T734" s="2">
        <f t="shared" si="437"/>
        <v>4</v>
      </c>
      <c r="U734" s="2">
        <f t="shared" si="438"/>
        <v>5</v>
      </c>
      <c r="V734" s="10">
        <f t="shared" si="439"/>
        <v>0</v>
      </c>
      <c r="W734" s="2">
        <f t="shared" si="440"/>
        <v>0</v>
      </c>
      <c r="X734" s="2">
        <f t="shared" si="441"/>
        <v>0</v>
      </c>
      <c r="Y734" s="2">
        <f t="shared" si="442"/>
        <v>0</v>
      </c>
      <c r="Z734" s="2">
        <f t="shared" si="443"/>
        <v>0</v>
      </c>
      <c r="AA734" s="2">
        <f t="shared" si="444"/>
        <v>0</v>
      </c>
      <c r="AB734" s="2">
        <f t="shared" si="445"/>
        <v>0</v>
      </c>
      <c r="AC734" s="2">
        <f t="shared" si="462"/>
        <v>9</v>
      </c>
      <c r="AD734" s="5">
        <f t="shared" si="463"/>
        <v>3</v>
      </c>
      <c r="AE734">
        <f t="shared" si="464"/>
        <v>1</v>
      </c>
      <c r="AF734" s="1" t="str">
        <f t="shared" si="446"/>
        <v>-</v>
      </c>
      <c r="AG734" s="1" t="str">
        <f t="shared" si="447"/>
        <v>-</v>
      </c>
      <c r="AH734" s="1">
        <f t="shared" si="448"/>
        <v>1.9649099209183423</v>
      </c>
      <c r="AI734" s="1" t="str">
        <f t="shared" si="449"/>
        <v>-</v>
      </c>
      <c r="AJ734" s="1" t="str">
        <f t="shared" si="450"/>
        <v>-</v>
      </c>
      <c r="AK734" s="1" t="str">
        <f t="shared" si="451"/>
        <v>-</v>
      </c>
      <c r="AL734" s="1" t="str">
        <f t="shared" si="452"/>
        <v>-</v>
      </c>
      <c r="AM734" s="1" t="str">
        <f t="shared" si="453"/>
        <v>-</v>
      </c>
      <c r="AN734" s="1" t="str">
        <f t="shared" si="454"/>
        <v>-</v>
      </c>
      <c r="AO734" s="1" t="str">
        <f t="shared" si="455"/>
        <v>-</v>
      </c>
      <c r="AP734" s="1" t="str">
        <f t="shared" si="465"/>
        <v>-</v>
      </c>
      <c r="AQ734" s="1" t="str">
        <f t="shared" si="456"/>
        <v>-</v>
      </c>
      <c r="AR734" s="1" t="str">
        <f t="shared" si="457"/>
        <v>-</v>
      </c>
      <c r="AS734" s="1" t="str">
        <f t="shared" si="458"/>
        <v>-</v>
      </c>
      <c r="AT734" s="1" t="str">
        <f t="shared" si="459"/>
        <v>-</v>
      </c>
      <c r="AU734" s="1" t="str">
        <f t="shared" si="460"/>
        <v>-</v>
      </c>
      <c r="AV734" s="1" t="str">
        <f t="shared" si="461"/>
        <v>-</v>
      </c>
      <c r="AW734" s="5">
        <f t="shared" si="466"/>
        <v>3</v>
      </c>
      <c r="AX734" s="1">
        <f t="shared" si="467"/>
        <v>1.9649099209183423</v>
      </c>
    </row>
    <row r="735" spans="1:50" x14ac:dyDescent="0.2">
      <c r="A735" s="4">
        <v>733</v>
      </c>
      <c r="B735" s="21">
        <v>0.44078360603191902</v>
      </c>
      <c r="C735" s="21">
        <v>19.532</v>
      </c>
      <c r="D735" s="21">
        <v>43</v>
      </c>
      <c r="E735" s="21">
        <v>36</v>
      </c>
      <c r="F735" s="21">
        <v>21</v>
      </c>
      <c r="G735" s="21">
        <v>7.8128416876398203</v>
      </c>
      <c r="H735" s="21">
        <v>6</v>
      </c>
      <c r="I735" s="21">
        <v>1500</v>
      </c>
      <c r="J735" s="21">
        <v>0.15</v>
      </c>
      <c r="K735" s="21">
        <v>37.5</v>
      </c>
      <c r="L735" s="2">
        <f t="shared" si="429"/>
        <v>4</v>
      </c>
      <c r="M735" s="2">
        <f t="shared" si="430"/>
        <v>7</v>
      </c>
      <c r="N735" s="2">
        <f t="shared" si="431"/>
        <v>9</v>
      </c>
      <c r="O735" s="2">
        <f t="shared" si="432"/>
        <v>4</v>
      </c>
      <c r="P735" s="2">
        <f t="shared" si="433"/>
        <v>5</v>
      </c>
      <c r="Q735" s="2">
        <f t="shared" si="434"/>
        <v>5</v>
      </c>
      <c r="R735" s="2">
        <f t="shared" si="435"/>
        <v>4</v>
      </c>
      <c r="S735" s="2">
        <f t="shared" si="436"/>
        <v>4</v>
      </c>
      <c r="T735" s="2">
        <f t="shared" si="437"/>
        <v>4</v>
      </c>
      <c r="U735" s="2">
        <f t="shared" si="438"/>
        <v>5</v>
      </c>
      <c r="V735" s="10">
        <f t="shared" si="439"/>
        <v>0</v>
      </c>
      <c r="W735" s="2">
        <f t="shared" si="440"/>
        <v>0</v>
      </c>
      <c r="X735" s="2">
        <f t="shared" si="441"/>
        <v>0</v>
      </c>
      <c r="Y735" s="2">
        <f t="shared" si="442"/>
        <v>0</v>
      </c>
      <c r="Z735" s="2">
        <f t="shared" si="443"/>
        <v>0</v>
      </c>
      <c r="AA735" s="2">
        <f t="shared" si="444"/>
        <v>0</v>
      </c>
      <c r="AB735" s="2">
        <f t="shared" si="445"/>
        <v>0</v>
      </c>
      <c r="AC735" s="2">
        <f t="shared" si="462"/>
        <v>9</v>
      </c>
      <c r="AD735" s="5">
        <f t="shared" si="463"/>
        <v>3</v>
      </c>
      <c r="AE735">
        <f t="shared" si="464"/>
        <v>1</v>
      </c>
      <c r="AF735" s="1" t="str">
        <f t="shared" si="446"/>
        <v>-</v>
      </c>
      <c r="AG735" s="1" t="str">
        <f t="shared" si="447"/>
        <v>-</v>
      </c>
      <c r="AH735" s="1">
        <f t="shared" si="448"/>
        <v>1.9661934453914491</v>
      </c>
      <c r="AI735" s="1" t="str">
        <f t="shared" si="449"/>
        <v>-</v>
      </c>
      <c r="AJ735" s="1" t="str">
        <f t="shared" si="450"/>
        <v>-</v>
      </c>
      <c r="AK735" s="1" t="str">
        <f t="shared" si="451"/>
        <v>-</v>
      </c>
      <c r="AL735" s="1" t="str">
        <f t="shared" si="452"/>
        <v>-</v>
      </c>
      <c r="AM735" s="1" t="str">
        <f t="shared" si="453"/>
        <v>-</v>
      </c>
      <c r="AN735" s="1" t="str">
        <f t="shared" si="454"/>
        <v>-</v>
      </c>
      <c r="AO735" s="1" t="str">
        <f t="shared" si="455"/>
        <v>-</v>
      </c>
      <c r="AP735" s="1" t="str">
        <f t="shared" si="465"/>
        <v>-</v>
      </c>
      <c r="AQ735" s="1" t="str">
        <f t="shared" si="456"/>
        <v>-</v>
      </c>
      <c r="AR735" s="1" t="str">
        <f t="shared" si="457"/>
        <v>-</v>
      </c>
      <c r="AS735" s="1" t="str">
        <f t="shared" si="458"/>
        <v>-</v>
      </c>
      <c r="AT735" s="1" t="str">
        <f t="shared" si="459"/>
        <v>-</v>
      </c>
      <c r="AU735" s="1" t="str">
        <f t="shared" si="460"/>
        <v>-</v>
      </c>
      <c r="AV735" s="1" t="str">
        <f t="shared" si="461"/>
        <v>-</v>
      </c>
      <c r="AW735" s="5">
        <f t="shared" si="466"/>
        <v>3</v>
      </c>
      <c r="AX735" s="1">
        <f t="shared" si="467"/>
        <v>1.9661934453914491</v>
      </c>
    </row>
    <row r="736" spans="1:50" x14ac:dyDescent="0.2">
      <c r="A736" s="4">
        <v>734</v>
      </c>
      <c r="B736" s="21">
        <v>0.50732458578252904</v>
      </c>
      <c r="C736" s="21">
        <v>1.7070000000000001</v>
      </c>
      <c r="D736" s="21">
        <v>41</v>
      </c>
      <c r="E736" s="21">
        <v>53</v>
      </c>
      <c r="F736" s="21">
        <v>6</v>
      </c>
      <c r="G736" s="21">
        <v>7.9410260460984903</v>
      </c>
      <c r="H736" s="21">
        <v>6</v>
      </c>
      <c r="I736" s="21">
        <v>1500</v>
      </c>
      <c r="J736" s="21">
        <v>0.15</v>
      </c>
      <c r="K736" s="21">
        <v>37.5</v>
      </c>
      <c r="L736" s="2">
        <f t="shared" si="429"/>
        <v>5</v>
      </c>
      <c r="M736" s="2">
        <f t="shared" si="430"/>
        <v>8</v>
      </c>
      <c r="N736" s="2">
        <f t="shared" si="431"/>
        <v>8</v>
      </c>
      <c r="O736" s="2">
        <f t="shared" si="432"/>
        <v>4</v>
      </c>
      <c r="P736" s="2">
        <f t="shared" si="433"/>
        <v>4</v>
      </c>
      <c r="Q736" s="2">
        <f t="shared" si="434"/>
        <v>4</v>
      </c>
      <c r="R736" s="2">
        <f t="shared" si="435"/>
        <v>4</v>
      </c>
      <c r="S736" s="2">
        <f t="shared" si="436"/>
        <v>4</v>
      </c>
      <c r="T736" s="2">
        <f t="shared" si="437"/>
        <v>4</v>
      </c>
      <c r="U736" s="2">
        <f t="shared" si="438"/>
        <v>4</v>
      </c>
      <c r="V736" s="10">
        <f t="shared" si="439"/>
        <v>0</v>
      </c>
      <c r="W736" s="2">
        <f t="shared" si="440"/>
        <v>0</v>
      </c>
      <c r="X736" s="2">
        <f t="shared" si="441"/>
        <v>0</v>
      </c>
      <c r="Y736" s="2">
        <f t="shared" si="442"/>
        <v>0</v>
      </c>
      <c r="Z736" s="2">
        <f t="shared" si="443"/>
        <v>0</v>
      </c>
      <c r="AA736" s="2">
        <f t="shared" si="444"/>
        <v>0</v>
      </c>
      <c r="AB736" s="2">
        <f t="shared" si="445"/>
        <v>0</v>
      </c>
      <c r="AC736" s="2">
        <f t="shared" si="462"/>
        <v>8</v>
      </c>
      <c r="AD736" s="5">
        <f t="shared" si="463"/>
        <v>2</v>
      </c>
      <c r="AE736">
        <f t="shared" si="464"/>
        <v>2</v>
      </c>
      <c r="AF736" s="1" t="str">
        <f t="shared" si="446"/>
        <v>-</v>
      </c>
      <c r="AG736" s="1">
        <f t="shared" si="447"/>
        <v>2.1180757759172346</v>
      </c>
      <c r="AH736" s="1">
        <f t="shared" si="448"/>
        <v>1.762027625032127</v>
      </c>
      <c r="AI736" s="1" t="str">
        <f t="shared" si="449"/>
        <v>-</v>
      </c>
      <c r="AJ736" s="1" t="str">
        <f t="shared" si="450"/>
        <v>-</v>
      </c>
      <c r="AK736" s="1" t="str">
        <f t="shared" si="451"/>
        <v>-</v>
      </c>
      <c r="AL736" s="1" t="str">
        <f t="shared" si="452"/>
        <v>-</v>
      </c>
      <c r="AM736" s="1" t="str">
        <f t="shared" si="453"/>
        <v>-</v>
      </c>
      <c r="AN736" s="1" t="str">
        <f t="shared" si="454"/>
        <v>-</v>
      </c>
      <c r="AO736" s="1" t="str">
        <f t="shared" si="455"/>
        <v>-</v>
      </c>
      <c r="AP736" s="1" t="str">
        <f t="shared" si="465"/>
        <v>-</v>
      </c>
      <c r="AQ736" s="1" t="str">
        <f t="shared" si="456"/>
        <v>-</v>
      </c>
      <c r="AR736" s="1" t="str">
        <f t="shared" si="457"/>
        <v>-</v>
      </c>
      <c r="AS736" s="1" t="str">
        <f t="shared" si="458"/>
        <v>-</v>
      </c>
      <c r="AT736" s="1" t="str">
        <f t="shared" si="459"/>
        <v>-</v>
      </c>
      <c r="AU736" s="1" t="str">
        <f t="shared" si="460"/>
        <v>-</v>
      </c>
      <c r="AV736" s="1" t="str">
        <f t="shared" si="461"/>
        <v>-</v>
      </c>
      <c r="AW736" s="5">
        <f t="shared" si="466"/>
        <v>3</v>
      </c>
      <c r="AX736" s="1">
        <f t="shared" si="467"/>
        <v>1.762027625032127</v>
      </c>
    </row>
    <row r="737" spans="1:50" x14ac:dyDescent="0.2">
      <c r="A737" s="4">
        <v>735</v>
      </c>
      <c r="B737" s="21">
        <v>0.50519946727556098</v>
      </c>
      <c r="C737" s="21">
        <v>2.3679999999999999</v>
      </c>
      <c r="D737" s="21">
        <v>72</v>
      </c>
      <c r="E737" s="21">
        <v>7</v>
      </c>
      <c r="F737" s="21">
        <v>21</v>
      </c>
      <c r="G737" s="21">
        <v>7.0962227590762001</v>
      </c>
      <c r="H737" s="21">
        <v>6</v>
      </c>
      <c r="I737" s="21">
        <v>1500</v>
      </c>
      <c r="J737" s="21">
        <v>0.15</v>
      </c>
      <c r="K737" s="21">
        <v>37.5</v>
      </c>
      <c r="L737" s="2">
        <f t="shared" si="429"/>
        <v>3</v>
      </c>
      <c r="M737" s="2">
        <f t="shared" si="430"/>
        <v>5</v>
      </c>
      <c r="N737" s="2">
        <f t="shared" si="431"/>
        <v>7</v>
      </c>
      <c r="O737" s="2">
        <f t="shared" si="432"/>
        <v>4</v>
      </c>
      <c r="P737" s="2">
        <f t="shared" si="433"/>
        <v>5</v>
      </c>
      <c r="Q737" s="2">
        <f t="shared" si="434"/>
        <v>4</v>
      </c>
      <c r="R737" s="2">
        <f t="shared" si="435"/>
        <v>5</v>
      </c>
      <c r="S737" s="2">
        <f t="shared" si="436"/>
        <v>5</v>
      </c>
      <c r="T737" s="2">
        <f t="shared" si="437"/>
        <v>5</v>
      </c>
      <c r="U737" s="2">
        <f t="shared" si="438"/>
        <v>4</v>
      </c>
      <c r="V737" s="10">
        <f t="shared" si="439"/>
        <v>0</v>
      </c>
      <c r="W737" s="2">
        <f t="shared" si="440"/>
        <v>0</v>
      </c>
      <c r="X737" s="2">
        <f t="shared" si="441"/>
        <v>0</v>
      </c>
      <c r="Y737" s="2">
        <f t="shared" si="442"/>
        <v>0</v>
      </c>
      <c r="Z737" s="2">
        <f t="shared" si="443"/>
        <v>0</v>
      </c>
      <c r="AA737" s="2">
        <f t="shared" si="444"/>
        <v>0</v>
      </c>
      <c r="AB737" s="2">
        <f t="shared" si="445"/>
        <v>0</v>
      </c>
      <c r="AC737" s="2">
        <f t="shared" si="462"/>
        <v>7</v>
      </c>
      <c r="AD737" s="5">
        <f t="shared" si="463"/>
        <v>3</v>
      </c>
      <c r="AE737">
        <f t="shared" si="464"/>
        <v>1</v>
      </c>
      <c r="AF737" s="1" t="str">
        <f t="shared" si="446"/>
        <v>-</v>
      </c>
      <c r="AG737" s="1" t="str">
        <f t="shared" si="447"/>
        <v>-</v>
      </c>
      <c r="AH737" s="1">
        <f t="shared" si="448"/>
        <v>1.7885756130750687</v>
      </c>
      <c r="AI737" s="1" t="str">
        <f t="shared" si="449"/>
        <v>-</v>
      </c>
      <c r="AJ737" s="1" t="str">
        <f t="shared" si="450"/>
        <v>-</v>
      </c>
      <c r="AK737" s="1" t="str">
        <f t="shared" si="451"/>
        <v>-</v>
      </c>
      <c r="AL737" s="1" t="str">
        <f t="shared" si="452"/>
        <v>-</v>
      </c>
      <c r="AM737" s="1" t="str">
        <f t="shared" si="453"/>
        <v>-</v>
      </c>
      <c r="AN737" s="1" t="str">
        <f t="shared" si="454"/>
        <v>-</v>
      </c>
      <c r="AO737" s="1" t="str">
        <f t="shared" si="455"/>
        <v>-</v>
      </c>
      <c r="AP737" s="1" t="str">
        <f t="shared" si="465"/>
        <v>-</v>
      </c>
      <c r="AQ737" s="1" t="str">
        <f t="shared" si="456"/>
        <v>-</v>
      </c>
      <c r="AR737" s="1" t="str">
        <f t="shared" si="457"/>
        <v>-</v>
      </c>
      <c r="AS737" s="1" t="str">
        <f t="shared" si="458"/>
        <v>-</v>
      </c>
      <c r="AT737" s="1" t="str">
        <f t="shared" si="459"/>
        <v>-</v>
      </c>
      <c r="AU737" s="1" t="str">
        <f t="shared" si="460"/>
        <v>-</v>
      </c>
      <c r="AV737" s="1" t="str">
        <f t="shared" si="461"/>
        <v>-</v>
      </c>
      <c r="AW737" s="5">
        <f t="shared" si="466"/>
        <v>3</v>
      </c>
      <c r="AX737" s="1">
        <f t="shared" si="467"/>
        <v>1.7885756130750687</v>
      </c>
    </row>
    <row r="738" spans="1:50" x14ac:dyDescent="0.2">
      <c r="A738" s="4">
        <v>736</v>
      </c>
      <c r="B738" s="21">
        <v>0.53550223212047898</v>
      </c>
      <c r="C738" s="21">
        <v>20.303000000000001</v>
      </c>
      <c r="D738" s="21">
        <v>12</v>
      </c>
      <c r="E738" s="21">
        <v>0</v>
      </c>
      <c r="F738" s="21">
        <v>88</v>
      </c>
      <c r="G738" s="21">
        <v>11.369849471921</v>
      </c>
      <c r="H738" s="21">
        <v>7</v>
      </c>
      <c r="I738" s="21">
        <v>1500</v>
      </c>
      <c r="J738" s="21">
        <v>0.15</v>
      </c>
      <c r="K738" s="21">
        <v>37.5</v>
      </c>
      <c r="L738" s="2">
        <f t="shared" si="429"/>
        <v>3</v>
      </c>
      <c r="M738" s="2">
        <f t="shared" si="430"/>
        <v>6</v>
      </c>
      <c r="N738" s="2">
        <f t="shared" si="431"/>
        <v>4</v>
      </c>
      <c r="O738" s="2">
        <f t="shared" si="432"/>
        <v>5</v>
      </c>
      <c r="P738" s="2">
        <f t="shared" si="433"/>
        <v>4</v>
      </c>
      <c r="Q738" s="2">
        <f t="shared" si="434"/>
        <v>2</v>
      </c>
      <c r="R738" s="2">
        <f t="shared" si="435"/>
        <v>3</v>
      </c>
      <c r="S738" s="2">
        <f t="shared" si="436"/>
        <v>4</v>
      </c>
      <c r="T738" s="2">
        <f t="shared" si="437"/>
        <v>4</v>
      </c>
      <c r="U738" s="2">
        <f t="shared" si="438"/>
        <v>3</v>
      </c>
      <c r="V738" s="10">
        <f t="shared" si="439"/>
        <v>0</v>
      </c>
      <c r="W738" s="2">
        <f t="shared" si="440"/>
        <v>0</v>
      </c>
      <c r="X738" s="2">
        <f t="shared" si="441"/>
        <v>0</v>
      </c>
      <c r="Y738" s="2">
        <f t="shared" si="442"/>
        <v>0</v>
      </c>
      <c r="Z738" s="2">
        <f t="shared" si="443"/>
        <v>0</v>
      </c>
      <c r="AA738" s="2">
        <f t="shared" si="444"/>
        <v>0</v>
      </c>
      <c r="AB738" s="2">
        <f t="shared" si="445"/>
        <v>0</v>
      </c>
      <c r="AC738" s="2">
        <f t="shared" si="462"/>
        <v>6</v>
      </c>
      <c r="AD738" s="5">
        <f t="shared" si="463"/>
        <v>2</v>
      </c>
      <c r="AE738">
        <f t="shared" si="464"/>
        <v>1</v>
      </c>
      <c r="AF738" s="1" t="str">
        <f t="shared" si="446"/>
        <v>-</v>
      </c>
      <c r="AG738" s="1">
        <f t="shared" si="447"/>
        <v>1.775678226642273</v>
      </c>
      <c r="AH738" s="1" t="str">
        <f t="shared" si="448"/>
        <v>-</v>
      </c>
      <c r="AI738" s="1" t="str">
        <f t="shared" si="449"/>
        <v>-</v>
      </c>
      <c r="AJ738" s="1" t="str">
        <f t="shared" si="450"/>
        <v>-</v>
      </c>
      <c r="AK738" s="1" t="str">
        <f t="shared" si="451"/>
        <v>-</v>
      </c>
      <c r="AL738" s="1" t="str">
        <f t="shared" si="452"/>
        <v>-</v>
      </c>
      <c r="AM738" s="1" t="str">
        <f t="shared" si="453"/>
        <v>-</v>
      </c>
      <c r="AN738" s="1" t="str">
        <f t="shared" si="454"/>
        <v>-</v>
      </c>
      <c r="AO738" s="1" t="str">
        <f t="shared" si="455"/>
        <v>-</v>
      </c>
      <c r="AP738" s="1" t="str">
        <f t="shared" si="465"/>
        <v>-</v>
      </c>
      <c r="AQ738" s="1" t="str">
        <f t="shared" si="456"/>
        <v>-</v>
      </c>
      <c r="AR738" s="1" t="str">
        <f t="shared" si="457"/>
        <v>-</v>
      </c>
      <c r="AS738" s="1" t="str">
        <f t="shared" si="458"/>
        <v>-</v>
      </c>
      <c r="AT738" s="1" t="str">
        <f t="shared" si="459"/>
        <v>-</v>
      </c>
      <c r="AU738" s="1" t="str">
        <f t="shared" si="460"/>
        <v>-</v>
      </c>
      <c r="AV738" s="1" t="str">
        <f t="shared" si="461"/>
        <v>-</v>
      </c>
      <c r="AW738" s="5">
        <f t="shared" si="466"/>
        <v>2</v>
      </c>
      <c r="AX738" s="1">
        <f t="shared" si="467"/>
        <v>1.775678226642273</v>
      </c>
    </row>
    <row r="739" spans="1:50" x14ac:dyDescent="0.2">
      <c r="A739" s="4">
        <v>737</v>
      </c>
      <c r="B739" s="21">
        <v>0.52179874631004497</v>
      </c>
      <c r="C739" s="21">
        <v>0.35899999999999999</v>
      </c>
      <c r="D739" s="21">
        <v>33</v>
      </c>
      <c r="E739" s="21">
        <v>0</v>
      </c>
      <c r="F739" s="21">
        <v>67</v>
      </c>
      <c r="G739" s="21">
        <v>5.3840861600988097</v>
      </c>
      <c r="H739" s="21">
        <v>6</v>
      </c>
      <c r="I739" s="21">
        <v>1500</v>
      </c>
      <c r="J739" s="21">
        <v>0.15</v>
      </c>
      <c r="K739" s="21">
        <v>37.5</v>
      </c>
      <c r="L739" s="2">
        <f t="shared" si="429"/>
        <v>2</v>
      </c>
      <c r="M739" s="2">
        <f t="shared" si="430"/>
        <v>5</v>
      </c>
      <c r="N739" s="2">
        <f t="shared" si="431"/>
        <v>6</v>
      </c>
      <c r="O739" s="2">
        <f t="shared" si="432"/>
        <v>5</v>
      </c>
      <c r="P739" s="2">
        <f t="shared" si="433"/>
        <v>6</v>
      </c>
      <c r="Q739" s="2">
        <f t="shared" si="434"/>
        <v>6</v>
      </c>
      <c r="R739" s="2">
        <f t="shared" si="435"/>
        <v>3</v>
      </c>
      <c r="S739" s="2">
        <f t="shared" si="436"/>
        <v>6</v>
      </c>
      <c r="T739" s="2">
        <f t="shared" si="437"/>
        <v>6</v>
      </c>
      <c r="U739" s="2">
        <f t="shared" si="438"/>
        <v>5</v>
      </c>
      <c r="V739" s="10">
        <f t="shared" si="439"/>
        <v>0</v>
      </c>
      <c r="W739" s="2">
        <f t="shared" si="440"/>
        <v>0</v>
      </c>
      <c r="X739" s="2">
        <f t="shared" si="441"/>
        <v>0</v>
      </c>
      <c r="Y739" s="2">
        <f t="shared" si="442"/>
        <v>0</v>
      </c>
      <c r="Z739" s="2">
        <f t="shared" si="443"/>
        <v>0</v>
      </c>
      <c r="AA739" s="2">
        <f t="shared" si="444"/>
        <v>0</v>
      </c>
      <c r="AB739" s="2">
        <f t="shared" si="445"/>
        <v>0</v>
      </c>
      <c r="AC739" s="2">
        <f t="shared" si="462"/>
        <v>6</v>
      </c>
      <c r="AD739" s="5">
        <f t="shared" si="463"/>
        <v>3</v>
      </c>
      <c r="AE739">
        <f t="shared" si="464"/>
        <v>5</v>
      </c>
      <c r="AF739" s="1" t="str">
        <f t="shared" si="446"/>
        <v>-</v>
      </c>
      <c r="AG739" s="1" t="str">
        <f t="shared" si="447"/>
        <v>-</v>
      </c>
      <c r="AH739" s="1">
        <f t="shared" si="448"/>
        <v>2.5714996413541273</v>
      </c>
      <c r="AI739" s="1" t="str">
        <f t="shared" si="449"/>
        <v>-</v>
      </c>
      <c r="AJ739" s="1">
        <f t="shared" si="450"/>
        <v>2.7990512895403357</v>
      </c>
      <c r="AK739" s="1">
        <f t="shared" si="451"/>
        <v>1.709495825693939</v>
      </c>
      <c r="AL739" s="1" t="str">
        <f t="shared" si="452"/>
        <v>-</v>
      </c>
      <c r="AM739" s="1">
        <f t="shared" si="453"/>
        <v>1.6904594624235332</v>
      </c>
      <c r="AN739" s="1">
        <f t="shared" si="454"/>
        <v>1.9021241742346344</v>
      </c>
      <c r="AO739" s="1" t="str">
        <f t="shared" si="455"/>
        <v>-</v>
      </c>
      <c r="AP739" s="1" t="str">
        <f t="shared" si="465"/>
        <v>-</v>
      </c>
      <c r="AQ739" s="1" t="str">
        <f t="shared" si="456"/>
        <v>-</v>
      </c>
      <c r="AR739" s="1" t="str">
        <f t="shared" si="457"/>
        <v>-</v>
      </c>
      <c r="AS739" s="1" t="str">
        <f t="shared" si="458"/>
        <v>-</v>
      </c>
      <c r="AT739" s="1" t="str">
        <f t="shared" si="459"/>
        <v>-</v>
      </c>
      <c r="AU739" s="1" t="str">
        <f t="shared" si="460"/>
        <v>-</v>
      </c>
      <c r="AV739" s="1" t="str">
        <f t="shared" si="461"/>
        <v>-</v>
      </c>
      <c r="AW739" s="5">
        <f t="shared" si="466"/>
        <v>8</v>
      </c>
      <c r="AX739" s="1">
        <f t="shared" si="467"/>
        <v>1.6904594624235332</v>
      </c>
    </row>
    <row r="740" spans="1:50" x14ac:dyDescent="0.2">
      <c r="A740" s="4">
        <v>738</v>
      </c>
      <c r="B740" s="21">
        <v>0.41601433552872902</v>
      </c>
      <c r="C740" s="21">
        <v>11.714</v>
      </c>
      <c r="D740" s="21">
        <v>63</v>
      </c>
      <c r="E740" s="21">
        <v>12</v>
      </c>
      <c r="F740" s="21">
        <v>25</v>
      </c>
      <c r="G740" s="21">
        <v>7.4550140489462899</v>
      </c>
      <c r="H740" s="21">
        <v>6</v>
      </c>
      <c r="I740" s="21">
        <v>1500</v>
      </c>
      <c r="J740" s="21">
        <v>0.15</v>
      </c>
      <c r="K740" s="21">
        <v>37.5</v>
      </c>
      <c r="L740" s="2">
        <f t="shared" si="429"/>
        <v>3</v>
      </c>
      <c r="M740" s="2">
        <f t="shared" si="430"/>
        <v>6</v>
      </c>
      <c r="N740" s="2">
        <f t="shared" si="431"/>
        <v>8</v>
      </c>
      <c r="O740" s="2">
        <f t="shared" si="432"/>
        <v>3</v>
      </c>
      <c r="P740" s="2">
        <f t="shared" si="433"/>
        <v>4</v>
      </c>
      <c r="Q740" s="2">
        <f t="shared" si="434"/>
        <v>4</v>
      </c>
      <c r="R740" s="2">
        <f t="shared" si="435"/>
        <v>6</v>
      </c>
      <c r="S740" s="2">
        <f t="shared" si="436"/>
        <v>5</v>
      </c>
      <c r="T740" s="2">
        <f t="shared" si="437"/>
        <v>5</v>
      </c>
      <c r="U740" s="2">
        <f t="shared" si="438"/>
        <v>4</v>
      </c>
      <c r="V740" s="10">
        <f t="shared" si="439"/>
        <v>0</v>
      </c>
      <c r="W740" s="2">
        <f t="shared" si="440"/>
        <v>0</v>
      </c>
      <c r="X740" s="2">
        <f t="shared" si="441"/>
        <v>0</v>
      </c>
      <c r="Y740" s="2">
        <f t="shared" si="442"/>
        <v>0</v>
      </c>
      <c r="Z740" s="2">
        <f t="shared" si="443"/>
        <v>0</v>
      </c>
      <c r="AA740" s="2">
        <f t="shared" si="444"/>
        <v>0</v>
      </c>
      <c r="AB740" s="2">
        <f t="shared" si="445"/>
        <v>0</v>
      </c>
      <c r="AC740" s="2">
        <f t="shared" si="462"/>
        <v>8</v>
      </c>
      <c r="AD740" s="5">
        <f t="shared" si="463"/>
        <v>3</v>
      </c>
      <c r="AE740">
        <f t="shared" si="464"/>
        <v>1</v>
      </c>
      <c r="AF740" s="1" t="str">
        <f t="shared" si="446"/>
        <v>-</v>
      </c>
      <c r="AG740" s="1" t="str">
        <f t="shared" si="447"/>
        <v>-</v>
      </c>
      <c r="AH740" s="1">
        <f t="shared" si="448"/>
        <v>1.9360287313191262</v>
      </c>
      <c r="AI740" s="1" t="str">
        <f t="shared" si="449"/>
        <v>-</v>
      </c>
      <c r="AJ740" s="1" t="str">
        <f t="shared" si="450"/>
        <v>-</v>
      </c>
      <c r="AK740" s="1" t="str">
        <f t="shared" si="451"/>
        <v>-</v>
      </c>
      <c r="AL740" s="1" t="str">
        <f t="shared" si="452"/>
        <v>-</v>
      </c>
      <c r="AM740" s="1" t="str">
        <f t="shared" si="453"/>
        <v>-</v>
      </c>
      <c r="AN740" s="1" t="str">
        <f t="shared" si="454"/>
        <v>-</v>
      </c>
      <c r="AO740" s="1" t="str">
        <f t="shared" si="455"/>
        <v>-</v>
      </c>
      <c r="AP740" s="1" t="str">
        <f t="shared" si="465"/>
        <v>-</v>
      </c>
      <c r="AQ740" s="1" t="str">
        <f t="shared" si="456"/>
        <v>-</v>
      </c>
      <c r="AR740" s="1" t="str">
        <f t="shared" si="457"/>
        <v>-</v>
      </c>
      <c r="AS740" s="1" t="str">
        <f t="shared" si="458"/>
        <v>-</v>
      </c>
      <c r="AT740" s="1" t="str">
        <f t="shared" si="459"/>
        <v>-</v>
      </c>
      <c r="AU740" s="1" t="str">
        <f t="shared" si="460"/>
        <v>-</v>
      </c>
      <c r="AV740" s="1" t="str">
        <f t="shared" si="461"/>
        <v>-</v>
      </c>
      <c r="AW740" s="5">
        <f t="shared" si="466"/>
        <v>3</v>
      </c>
      <c r="AX740" s="1">
        <f t="shared" si="467"/>
        <v>1.9360287313191262</v>
      </c>
    </row>
    <row r="741" spans="1:50" x14ac:dyDescent="0.2">
      <c r="A741" s="4">
        <v>739</v>
      </c>
      <c r="B741" s="21">
        <v>0.52450323930859599</v>
      </c>
      <c r="C741" s="21">
        <v>0.45200000000000001</v>
      </c>
      <c r="D741" s="21">
        <v>13</v>
      </c>
      <c r="E741" s="21">
        <v>0</v>
      </c>
      <c r="F741" s="21">
        <v>87</v>
      </c>
      <c r="G741" s="21">
        <v>6.7830340312077499</v>
      </c>
      <c r="H741" s="21">
        <v>6</v>
      </c>
      <c r="I741" s="21">
        <v>1500</v>
      </c>
      <c r="J741" s="21">
        <v>0.15</v>
      </c>
      <c r="K741" s="21">
        <v>37.5</v>
      </c>
      <c r="L741" s="2">
        <f t="shared" si="429"/>
        <v>2</v>
      </c>
      <c r="M741" s="2">
        <f t="shared" si="430"/>
        <v>5</v>
      </c>
      <c r="N741" s="2">
        <f t="shared" si="431"/>
        <v>6</v>
      </c>
      <c r="O741" s="2">
        <f t="shared" si="432"/>
        <v>4</v>
      </c>
      <c r="P741" s="2">
        <f t="shared" si="433"/>
        <v>5</v>
      </c>
      <c r="Q741" s="2">
        <f t="shared" si="434"/>
        <v>5</v>
      </c>
      <c r="R741" s="2">
        <f t="shared" si="435"/>
        <v>3</v>
      </c>
      <c r="S741" s="2">
        <f t="shared" si="436"/>
        <v>6</v>
      </c>
      <c r="T741" s="2">
        <f t="shared" si="437"/>
        <v>6</v>
      </c>
      <c r="U741" s="2">
        <f t="shared" si="438"/>
        <v>5</v>
      </c>
      <c r="V741" s="10">
        <f t="shared" si="439"/>
        <v>0</v>
      </c>
      <c r="W741" s="2">
        <f t="shared" si="440"/>
        <v>0</v>
      </c>
      <c r="X741" s="2">
        <f t="shared" si="441"/>
        <v>0</v>
      </c>
      <c r="Y741" s="2">
        <f t="shared" si="442"/>
        <v>0</v>
      </c>
      <c r="Z741" s="2">
        <f t="shared" si="443"/>
        <v>0</v>
      </c>
      <c r="AA741" s="2">
        <f t="shared" si="444"/>
        <v>0</v>
      </c>
      <c r="AB741" s="2">
        <f t="shared" si="445"/>
        <v>0</v>
      </c>
      <c r="AC741" s="2">
        <f t="shared" si="462"/>
        <v>6</v>
      </c>
      <c r="AD741" s="5">
        <f t="shared" si="463"/>
        <v>3</v>
      </c>
      <c r="AE741">
        <f t="shared" si="464"/>
        <v>3</v>
      </c>
      <c r="AF741" s="1" t="str">
        <f t="shared" si="446"/>
        <v>-</v>
      </c>
      <c r="AG741" s="1" t="str">
        <f t="shared" si="447"/>
        <v>-</v>
      </c>
      <c r="AH741" s="1">
        <f t="shared" si="448"/>
        <v>2.046644361624665</v>
      </c>
      <c r="AI741" s="1" t="str">
        <f t="shared" si="449"/>
        <v>-</v>
      </c>
      <c r="AJ741" s="1" t="str">
        <f t="shared" si="450"/>
        <v>-</v>
      </c>
      <c r="AK741" s="1" t="str">
        <f t="shared" si="451"/>
        <v>-</v>
      </c>
      <c r="AL741" s="1" t="str">
        <f t="shared" si="452"/>
        <v>-</v>
      </c>
      <c r="AM741" s="1">
        <f t="shared" si="453"/>
        <v>1.6984709626636272</v>
      </c>
      <c r="AN741" s="1">
        <f t="shared" si="454"/>
        <v>1.9151510681439139</v>
      </c>
      <c r="AO741" s="1" t="str">
        <f t="shared" si="455"/>
        <v>-</v>
      </c>
      <c r="AP741" s="1" t="str">
        <f t="shared" si="465"/>
        <v>-</v>
      </c>
      <c r="AQ741" s="1" t="str">
        <f t="shared" si="456"/>
        <v>-</v>
      </c>
      <c r="AR741" s="1" t="str">
        <f t="shared" si="457"/>
        <v>-</v>
      </c>
      <c r="AS741" s="1" t="str">
        <f t="shared" si="458"/>
        <v>-</v>
      </c>
      <c r="AT741" s="1" t="str">
        <f t="shared" si="459"/>
        <v>-</v>
      </c>
      <c r="AU741" s="1" t="str">
        <f t="shared" si="460"/>
        <v>-</v>
      </c>
      <c r="AV741" s="1" t="str">
        <f t="shared" si="461"/>
        <v>-</v>
      </c>
      <c r="AW741" s="5">
        <f t="shared" si="466"/>
        <v>8</v>
      </c>
      <c r="AX741" s="1">
        <f t="shared" si="467"/>
        <v>1.6984709626636272</v>
      </c>
    </row>
    <row r="742" spans="1:50" x14ac:dyDescent="0.2">
      <c r="A742" s="4">
        <v>740</v>
      </c>
      <c r="B742" s="21">
        <v>0.41930996830985601</v>
      </c>
      <c r="C742" s="21">
        <v>1.77</v>
      </c>
      <c r="D742" s="21">
        <v>81</v>
      </c>
      <c r="E742" s="21">
        <v>19</v>
      </c>
      <c r="F742" s="21">
        <v>0</v>
      </c>
      <c r="G742" s="21">
        <v>14.8774897019811</v>
      </c>
      <c r="H742" s="21">
        <v>7</v>
      </c>
      <c r="I742" s="21">
        <v>1500</v>
      </c>
      <c r="J742" s="21">
        <v>0.15</v>
      </c>
      <c r="K742" s="21">
        <v>37.5</v>
      </c>
      <c r="L742" s="2">
        <f t="shared" si="429"/>
        <v>3</v>
      </c>
      <c r="M742" s="2">
        <f t="shared" si="430"/>
        <v>8</v>
      </c>
      <c r="N742" s="2">
        <f t="shared" si="431"/>
        <v>5</v>
      </c>
      <c r="O742" s="2">
        <f t="shared" si="432"/>
        <v>4</v>
      </c>
      <c r="P742" s="2">
        <f t="shared" si="433"/>
        <v>3</v>
      </c>
      <c r="Q742" s="2">
        <f t="shared" si="434"/>
        <v>2</v>
      </c>
      <c r="R742" s="2">
        <f t="shared" si="435"/>
        <v>7</v>
      </c>
      <c r="S742" s="2">
        <f t="shared" si="436"/>
        <v>3</v>
      </c>
      <c r="T742" s="2">
        <f t="shared" si="437"/>
        <v>3</v>
      </c>
      <c r="U742" s="2">
        <f t="shared" si="438"/>
        <v>3</v>
      </c>
      <c r="V742" s="10">
        <f t="shared" si="439"/>
        <v>0</v>
      </c>
      <c r="W742" s="2">
        <f t="shared" si="440"/>
        <v>0</v>
      </c>
      <c r="X742" s="2">
        <f t="shared" si="441"/>
        <v>0</v>
      </c>
      <c r="Y742" s="2">
        <f t="shared" si="442"/>
        <v>0</v>
      </c>
      <c r="Z742" s="2">
        <f t="shared" si="443"/>
        <v>0</v>
      </c>
      <c r="AA742" s="2">
        <f t="shared" si="444"/>
        <v>0</v>
      </c>
      <c r="AB742" s="2">
        <f t="shared" si="445"/>
        <v>0</v>
      </c>
      <c r="AC742" s="2">
        <f t="shared" si="462"/>
        <v>8</v>
      </c>
      <c r="AD742" s="5">
        <f t="shared" si="463"/>
        <v>2</v>
      </c>
      <c r="AE742">
        <f t="shared" si="464"/>
        <v>1</v>
      </c>
      <c r="AF742" s="1" t="str">
        <f t="shared" si="446"/>
        <v>-</v>
      </c>
      <c r="AG742" s="1">
        <f t="shared" si="447"/>
        <v>1.4458844517962983</v>
      </c>
      <c r="AH742" s="1" t="str">
        <f t="shared" si="448"/>
        <v>-</v>
      </c>
      <c r="AI742" s="1" t="str">
        <f t="shared" si="449"/>
        <v>-</v>
      </c>
      <c r="AJ742" s="1" t="str">
        <f t="shared" si="450"/>
        <v>-</v>
      </c>
      <c r="AK742" s="1" t="str">
        <f t="shared" si="451"/>
        <v>-</v>
      </c>
      <c r="AL742" s="1" t="str">
        <f t="shared" si="452"/>
        <v>-</v>
      </c>
      <c r="AM742" s="1" t="str">
        <f t="shared" si="453"/>
        <v>-</v>
      </c>
      <c r="AN742" s="1" t="str">
        <f t="shared" si="454"/>
        <v>-</v>
      </c>
      <c r="AO742" s="1" t="str">
        <f t="shared" si="455"/>
        <v>-</v>
      </c>
      <c r="AP742" s="1" t="str">
        <f t="shared" si="465"/>
        <v>-</v>
      </c>
      <c r="AQ742" s="1" t="str">
        <f t="shared" si="456"/>
        <v>-</v>
      </c>
      <c r="AR742" s="1" t="str">
        <f t="shared" si="457"/>
        <v>-</v>
      </c>
      <c r="AS742" s="1" t="str">
        <f t="shared" si="458"/>
        <v>-</v>
      </c>
      <c r="AT742" s="1" t="str">
        <f t="shared" si="459"/>
        <v>-</v>
      </c>
      <c r="AU742" s="1" t="str">
        <f t="shared" si="460"/>
        <v>-</v>
      </c>
      <c r="AV742" s="1" t="str">
        <f t="shared" si="461"/>
        <v>-</v>
      </c>
      <c r="AW742" s="5">
        <f t="shared" si="466"/>
        <v>2</v>
      </c>
      <c r="AX742" s="1">
        <f t="shared" si="467"/>
        <v>1.4458844517962983</v>
      </c>
    </row>
    <row r="743" spans="1:50" x14ac:dyDescent="0.2">
      <c r="A743" s="4">
        <v>741</v>
      </c>
      <c r="B743" s="21">
        <v>0.415873225368591</v>
      </c>
      <c r="C743" s="21">
        <v>10.37</v>
      </c>
      <c r="D743" s="21">
        <v>33</v>
      </c>
      <c r="E743" s="21">
        <v>30</v>
      </c>
      <c r="F743" s="21">
        <v>37</v>
      </c>
      <c r="G743" s="21">
        <v>13.1993940219274</v>
      </c>
      <c r="H743" s="21">
        <v>7</v>
      </c>
      <c r="I743" s="21">
        <v>1500</v>
      </c>
      <c r="J743" s="21">
        <v>0.15</v>
      </c>
      <c r="K743" s="21">
        <v>37.5</v>
      </c>
      <c r="L743" s="2">
        <f t="shared" si="429"/>
        <v>3</v>
      </c>
      <c r="M743" s="2">
        <f t="shared" si="430"/>
        <v>7</v>
      </c>
      <c r="N743" s="2">
        <f t="shared" si="431"/>
        <v>5</v>
      </c>
      <c r="O743" s="2">
        <f t="shared" si="432"/>
        <v>7</v>
      </c>
      <c r="P743" s="2">
        <f t="shared" si="433"/>
        <v>6</v>
      </c>
      <c r="Q743" s="2">
        <f t="shared" si="434"/>
        <v>5</v>
      </c>
      <c r="R743" s="2">
        <f t="shared" si="435"/>
        <v>3</v>
      </c>
      <c r="S743" s="2">
        <f t="shared" si="436"/>
        <v>2</v>
      </c>
      <c r="T743" s="2">
        <f t="shared" si="437"/>
        <v>2</v>
      </c>
      <c r="U743" s="2">
        <f t="shared" si="438"/>
        <v>4</v>
      </c>
      <c r="V743" s="10">
        <f t="shared" si="439"/>
        <v>0</v>
      </c>
      <c r="W743" s="2">
        <f t="shared" si="440"/>
        <v>0</v>
      </c>
      <c r="X743" s="2">
        <f t="shared" si="441"/>
        <v>0</v>
      </c>
      <c r="Y743" s="2">
        <f t="shared" si="442"/>
        <v>0</v>
      </c>
      <c r="Z743" s="2">
        <f t="shared" si="443"/>
        <v>0</v>
      </c>
      <c r="AA743" s="2">
        <f t="shared" si="444"/>
        <v>0</v>
      </c>
      <c r="AB743" s="2">
        <f t="shared" si="445"/>
        <v>0</v>
      </c>
      <c r="AC743" s="2">
        <f t="shared" si="462"/>
        <v>7</v>
      </c>
      <c r="AD743" s="5">
        <f t="shared" si="463"/>
        <v>2</v>
      </c>
      <c r="AE743">
        <f t="shared" si="464"/>
        <v>2</v>
      </c>
      <c r="AF743" s="1" t="str">
        <f t="shared" si="446"/>
        <v>-</v>
      </c>
      <c r="AG743" s="1">
        <f t="shared" si="447"/>
        <v>1.9646599344070503</v>
      </c>
      <c r="AH743" s="1" t="str">
        <f t="shared" si="448"/>
        <v>-</v>
      </c>
      <c r="AI743" s="1">
        <f t="shared" si="449"/>
        <v>2.3024454152273286</v>
      </c>
      <c r="AJ743" s="1" t="str">
        <f t="shared" si="450"/>
        <v>-</v>
      </c>
      <c r="AK743" s="1" t="str">
        <f t="shared" si="451"/>
        <v>-</v>
      </c>
      <c r="AL743" s="1" t="str">
        <f t="shared" si="452"/>
        <v>-</v>
      </c>
      <c r="AM743" s="1" t="str">
        <f t="shared" si="453"/>
        <v>-</v>
      </c>
      <c r="AN743" s="1" t="str">
        <f t="shared" si="454"/>
        <v>-</v>
      </c>
      <c r="AO743" s="1" t="str">
        <f t="shared" si="455"/>
        <v>-</v>
      </c>
      <c r="AP743" s="1" t="str">
        <f t="shared" si="465"/>
        <v>-</v>
      </c>
      <c r="AQ743" s="1" t="str">
        <f t="shared" si="456"/>
        <v>-</v>
      </c>
      <c r="AR743" s="1" t="str">
        <f t="shared" si="457"/>
        <v>-</v>
      </c>
      <c r="AS743" s="1" t="str">
        <f t="shared" si="458"/>
        <v>-</v>
      </c>
      <c r="AT743" s="1" t="str">
        <f t="shared" si="459"/>
        <v>-</v>
      </c>
      <c r="AU743" s="1" t="str">
        <f t="shared" si="460"/>
        <v>-</v>
      </c>
      <c r="AV743" s="1" t="str">
        <f t="shared" si="461"/>
        <v>-</v>
      </c>
      <c r="AW743" s="5">
        <f t="shared" si="466"/>
        <v>2</v>
      </c>
      <c r="AX743" s="1">
        <f t="shared" si="467"/>
        <v>1.9646599344070503</v>
      </c>
    </row>
    <row r="744" spans="1:50" x14ac:dyDescent="0.2">
      <c r="A744" s="4">
        <v>742</v>
      </c>
      <c r="B744" s="21">
        <v>0.43115595259873102</v>
      </c>
      <c r="C744" s="21">
        <v>8.0470000000000006</v>
      </c>
      <c r="D744" s="21">
        <v>64</v>
      </c>
      <c r="E744" s="21">
        <v>23</v>
      </c>
      <c r="F744" s="21">
        <v>13</v>
      </c>
      <c r="G744" s="21">
        <v>7.2425679689616604</v>
      </c>
      <c r="H744" s="21">
        <v>6</v>
      </c>
      <c r="I744" s="21">
        <v>1500</v>
      </c>
      <c r="J744" s="21">
        <v>0.15</v>
      </c>
      <c r="K744" s="21">
        <v>37.5</v>
      </c>
      <c r="L744" s="2">
        <f t="shared" si="429"/>
        <v>3</v>
      </c>
      <c r="M744" s="2">
        <f t="shared" si="430"/>
        <v>7</v>
      </c>
      <c r="N744" s="2">
        <f t="shared" si="431"/>
        <v>9</v>
      </c>
      <c r="O744" s="2">
        <f t="shared" si="432"/>
        <v>3</v>
      </c>
      <c r="P744" s="2">
        <f t="shared" si="433"/>
        <v>3</v>
      </c>
      <c r="Q744" s="2">
        <f t="shared" si="434"/>
        <v>5</v>
      </c>
      <c r="R744" s="2">
        <f t="shared" si="435"/>
        <v>5</v>
      </c>
      <c r="S744" s="2">
        <f t="shared" si="436"/>
        <v>4</v>
      </c>
      <c r="T744" s="2">
        <f t="shared" si="437"/>
        <v>4</v>
      </c>
      <c r="U744" s="2">
        <f t="shared" si="438"/>
        <v>5</v>
      </c>
      <c r="V744" s="10">
        <f t="shared" si="439"/>
        <v>0</v>
      </c>
      <c r="W744" s="2">
        <f t="shared" si="440"/>
        <v>0</v>
      </c>
      <c r="X744" s="2">
        <f t="shared" si="441"/>
        <v>0</v>
      </c>
      <c r="Y744" s="2">
        <f t="shared" si="442"/>
        <v>0</v>
      </c>
      <c r="Z744" s="2">
        <f t="shared" si="443"/>
        <v>0</v>
      </c>
      <c r="AA744" s="2">
        <f t="shared" si="444"/>
        <v>0</v>
      </c>
      <c r="AB744" s="2">
        <f t="shared" si="445"/>
        <v>0</v>
      </c>
      <c r="AC744" s="2">
        <f t="shared" si="462"/>
        <v>9</v>
      </c>
      <c r="AD744" s="5">
        <f t="shared" si="463"/>
        <v>3</v>
      </c>
      <c r="AE744">
        <f t="shared" si="464"/>
        <v>1</v>
      </c>
      <c r="AF744" s="1" t="str">
        <f t="shared" si="446"/>
        <v>-</v>
      </c>
      <c r="AG744" s="1" t="str">
        <f t="shared" si="447"/>
        <v>-</v>
      </c>
      <c r="AH744" s="1">
        <f t="shared" si="448"/>
        <v>1.9197423965946319</v>
      </c>
      <c r="AI744" s="1" t="str">
        <f t="shared" si="449"/>
        <v>-</v>
      </c>
      <c r="AJ744" s="1" t="str">
        <f t="shared" si="450"/>
        <v>-</v>
      </c>
      <c r="AK744" s="1" t="str">
        <f t="shared" si="451"/>
        <v>-</v>
      </c>
      <c r="AL744" s="1" t="str">
        <f t="shared" si="452"/>
        <v>-</v>
      </c>
      <c r="AM744" s="1" t="str">
        <f t="shared" si="453"/>
        <v>-</v>
      </c>
      <c r="AN744" s="1" t="str">
        <f t="shared" si="454"/>
        <v>-</v>
      </c>
      <c r="AO744" s="1" t="str">
        <f t="shared" si="455"/>
        <v>-</v>
      </c>
      <c r="AP744" s="1" t="str">
        <f t="shared" si="465"/>
        <v>-</v>
      </c>
      <c r="AQ744" s="1" t="str">
        <f t="shared" si="456"/>
        <v>-</v>
      </c>
      <c r="AR744" s="1" t="str">
        <f t="shared" si="457"/>
        <v>-</v>
      </c>
      <c r="AS744" s="1" t="str">
        <f t="shared" si="458"/>
        <v>-</v>
      </c>
      <c r="AT744" s="1" t="str">
        <f t="shared" si="459"/>
        <v>-</v>
      </c>
      <c r="AU744" s="1" t="str">
        <f t="shared" si="460"/>
        <v>-</v>
      </c>
      <c r="AV744" s="1" t="str">
        <f t="shared" si="461"/>
        <v>-</v>
      </c>
      <c r="AW744" s="5">
        <f t="shared" si="466"/>
        <v>3</v>
      </c>
      <c r="AX744" s="1">
        <f t="shared" si="467"/>
        <v>1.9197423965946319</v>
      </c>
    </row>
    <row r="745" spans="1:50" x14ac:dyDescent="0.2">
      <c r="A745" s="4">
        <v>743</v>
      </c>
      <c r="B745" s="21">
        <v>0.57493582878233396</v>
      </c>
      <c r="C745" s="21">
        <v>0.45700000000000002</v>
      </c>
      <c r="D745" s="21">
        <v>14</v>
      </c>
      <c r="E745" s="21">
        <v>50</v>
      </c>
      <c r="F745" s="21">
        <v>36</v>
      </c>
      <c r="G745" s="21">
        <v>5.1196250890740496</v>
      </c>
      <c r="H745" s="21">
        <v>6</v>
      </c>
      <c r="I745" s="21">
        <v>1500</v>
      </c>
      <c r="J745" s="21">
        <v>0.15</v>
      </c>
      <c r="K745" s="21">
        <v>37.5</v>
      </c>
      <c r="L745" s="2">
        <f t="shared" si="429"/>
        <v>3</v>
      </c>
      <c r="M745" s="2">
        <f t="shared" si="430"/>
        <v>6</v>
      </c>
      <c r="N745" s="2">
        <f t="shared" si="431"/>
        <v>7</v>
      </c>
      <c r="O745" s="2">
        <f t="shared" si="432"/>
        <v>5</v>
      </c>
      <c r="P745" s="2">
        <f t="shared" si="433"/>
        <v>7</v>
      </c>
      <c r="Q745" s="2">
        <f t="shared" si="434"/>
        <v>7</v>
      </c>
      <c r="R745" s="2">
        <f t="shared" si="435"/>
        <v>2</v>
      </c>
      <c r="S745" s="2">
        <f t="shared" si="436"/>
        <v>5</v>
      </c>
      <c r="T745" s="2">
        <f t="shared" si="437"/>
        <v>5</v>
      </c>
      <c r="U745" s="2">
        <f t="shared" si="438"/>
        <v>5</v>
      </c>
      <c r="V745" s="10">
        <f t="shared" si="439"/>
        <v>0</v>
      </c>
      <c r="W745" s="2">
        <f t="shared" si="440"/>
        <v>0</v>
      </c>
      <c r="X745" s="2">
        <f t="shared" si="441"/>
        <v>0</v>
      </c>
      <c r="Y745" s="2">
        <f t="shared" si="442"/>
        <v>0</v>
      </c>
      <c r="Z745" s="2">
        <f t="shared" si="443"/>
        <v>0</v>
      </c>
      <c r="AA745" s="2">
        <f t="shared" si="444"/>
        <v>0</v>
      </c>
      <c r="AB745" s="2">
        <f t="shared" si="445"/>
        <v>0</v>
      </c>
      <c r="AC745" s="2">
        <f t="shared" si="462"/>
        <v>7</v>
      </c>
      <c r="AD745" s="5">
        <f t="shared" si="463"/>
        <v>3</v>
      </c>
      <c r="AE745">
        <f t="shared" si="464"/>
        <v>3</v>
      </c>
      <c r="AF745" s="1" t="str">
        <f t="shared" si="446"/>
        <v>-</v>
      </c>
      <c r="AG745" s="1" t="str">
        <f t="shared" si="447"/>
        <v>-</v>
      </c>
      <c r="AH745" s="1">
        <f t="shared" si="448"/>
        <v>2.2809141257758054</v>
      </c>
      <c r="AI745" s="1" t="str">
        <f t="shared" si="449"/>
        <v>-</v>
      </c>
      <c r="AJ745" s="1">
        <f t="shared" si="450"/>
        <v>3.0554295699350273</v>
      </c>
      <c r="AK745" s="1">
        <f t="shared" si="451"/>
        <v>1.9005774064939644</v>
      </c>
      <c r="AL745" s="1" t="str">
        <f t="shared" si="452"/>
        <v>-</v>
      </c>
      <c r="AM745" s="1" t="str">
        <f t="shared" si="453"/>
        <v>-</v>
      </c>
      <c r="AN745" s="1" t="str">
        <f t="shared" si="454"/>
        <v>-</v>
      </c>
      <c r="AO745" s="1" t="str">
        <f t="shared" si="455"/>
        <v>-</v>
      </c>
      <c r="AP745" s="1" t="str">
        <f t="shared" si="465"/>
        <v>-</v>
      </c>
      <c r="AQ745" s="1" t="str">
        <f t="shared" si="456"/>
        <v>-</v>
      </c>
      <c r="AR745" s="1" t="str">
        <f t="shared" si="457"/>
        <v>-</v>
      </c>
      <c r="AS745" s="1" t="str">
        <f t="shared" si="458"/>
        <v>-</v>
      </c>
      <c r="AT745" s="1" t="str">
        <f t="shared" si="459"/>
        <v>-</v>
      </c>
      <c r="AU745" s="1" t="str">
        <f t="shared" si="460"/>
        <v>-</v>
      </c>
      <c r="AV745" s="1" t="str">
        <f t="shared" si="461"/>
        <v>-</v>
      </c>
      <c r="AW745" s="5">
        <f t="shared" si="466"/>
        <v>6</v>
      </c>
      <c r="AX745" s="1">
        <f t="shared" si="467"/>
        <v>1.9005774064939644</v>
      </c>
    </row>
    <row r="746" spans="1:50" x14ac:dyDescent="0.2">
      <c r="A746" s="4">
        <v>744</v>
      </c>
      <c r="B746" s="21">
        <v>0.46762206576579901</v>
      </c>
      <c r="C746" s="21">
        <v>3.0110000000000001</v>
      </c>
      <c r="D746" s="21">
        <v>61</v>
      </c>
      <c r="E746" s="21">
        <v>17</v>
      </c>
      <c r="F746" s="21">
        <v>22</v>
      </c>
      <c r="G746" s="21">
        <v>11.144938950744701</v>
      </c>
      <c r="H746" s="21">
        <v>7</v>
      </c>
      <c r="I746" s="21">
        <v>1500</v>
      </c>
      <c r="J746" s="21">
        <v>0.15</v>
      </c>
      <c r="K746" s="21">
        <v>37.5</v>
      </c>
      <c r="L746" s="2">
        <f t="shared" si="429"/>
        <v>3</v>
      </c>
      <c r="M746" s="2">
        <f t="shared" si="430"/>
        <v>7</v>
      </c>
      <c r="N746" s="2">
        <f t="shared" si="431"/>
        <v>6</v>
      </c>
      <c r="O746" s="2">
        <f t="shared" si="432"/>
        <v>4</v>
      </c>
      <c r="P746" s="2">
        <f t="shared" si="433"/>
        <v>4</v>
      </c>
      <c r="Q746" s="2">
        <f t="shared" si="434"/>
        <v>2</v>
      </c>
      <c r="R746" s="2">
        <f t="shared" si="435"/>
        <v>6</v>
      </c>
      <c r="S746" s="2">
        <f t="shared" si="436"/>
        <v>3</v>
      </c>
      <c r="T746" s="2">
        <f t="shared" si="437"/>
        <v>3</v>
      </c>
      <c r="U746" s="2">
        <f t="shared" si="438"/>
        <v>3</v>
      </c>
      <c r="V746" s="10">
        <f t="shared" si="439"/>
        <v>0</v>
      </c>
      <c r="W746" s="2">
        <f t="shared" si="440"/>
        <v>0</v>
      </c>
      <c r="X746" s="2">
        <f t="shared" si="441"/>
        <v>0</v>
      </c>
      <c r="Y746" s="2">
        <f t="shared" si="442"/>
        <v>0</v>
      </c>
      <c r="Z746" s="2">
        <f t="shared" si="443"/>
        <v>0</v>
      </c>
      <c r="AA746" s="2">
        <f t="shared" si="444"/>
        <v>0</v>
      </c>
      <c r="AB746" s="2">
        <f t="shared" si="445"/>
        <v>0</v>
      </c>
      <c r="AC746" s="2">
        <f t="shared" si="462"/>
        <v>7</v>
      </c>
      <c r="AD746" s="5">
        <f t="shared" si="463"/>
        <v>2</v>
      </c>
      <c r="AE746">
        <f t="shared" si="464"/>
        <v>1</v>
      </c>
      <c r="AF746" s="1" t="str">
        <f t="shared" si="446"/>
        <v>-</v>
      </c>
      <c r="AG746" s="1">
        <f t="shared" si="447"/>
        <v>1.8994234476450933</v>
      </c>
      <c r="AH746" s="1" t="str">
        <f t="shared" si="448"/>
        <v>-</v>
      </c>
      <c r="AI746" s="1" t="str">
        <f t="shared" si="449"/>
        <v>-</v>
      </c>
      <c r="AJ746" s="1" t="str">
        <f t="shared" si="450"/>
        <v>-</v>
      </c>
      <c r="AK746" s="1" t="str">
        <f t="shared" si="451"/>
        <v>-</v>
      </c>
      <c r="AL746" s="1" t="str">
        <f t="shared" si="452"/>
        <v>-</v>
      </c>
      <c r="AM746" s="1" t="str">
        <f t="shared" si="453"/>
        <v>-</v>
      </c>
      <c r="AN746" s="1" t="str">
        <f t="shared" si="454"/>
        <v>-</v>
      </c>
      <c r="AO746" s="1" t="str">
        <f t="shared" si="455"/>
        <v>-</v>
      </c>
      <c r="AP746" s="1" t="str">
        <f t="shared" si="465"/>
        <v>-</v>
      </c>
      <c r="AQ746" s="1" t="str">
        <f t="shared" si="456"/>
        <v>-</v>
      </c>
      <c r="AR746" s="1" t="str">
        <f t="shared" si="457"/>
        <v>-</v>
      </c>
      <c r="AS746" s="1" t="str">
        <f t="shared" si="458"/>
        <v>-</v>
      </c>
      <c r="AT746" s="1" t="str">
        <f t="shared" si="459"/>
        <v>-</v>
      </c>
      <c r="AU746" s="1" t="str">
        <f t="shared" si="460"/>
        <v>-</v>
      </c>
      <c r="AV746" s="1" t="str">
        <f t="shared" si="461"/>
        <v>-</v>
      </c>
      <c r="AW746" s="5">
        <f t="shared" si="466"/>
        <v>2</v>
      </c>
      <c r="AX746" s="1">
        <f t="shared" si="467"/>
        <v>1.8994234476450933</v>
      </c>
    </row>
    <row r="747" spans="1:50" x14ac:dyDescent="0.2">
      <c r="A747" s="4">
        <v>745</v>
      </c>
      <c r="B747" s="21">
        <v>0.63443252476769796</v>
      </c>
      <c r="C747" s="21">
        <v>16.670999999999999</v>
      </c>
      <c r="D747" s="21">
        <v>1</v>
      </c>
      <c r="E747" s="21">
        <v>0</v>
      </c>
      <c r="F747" s="21">
        <v>99</v>
      </c>
      <c r="G747" s="21">
        <v>3.3342900654115701</v>
      </c>
      <c r="H747" s="21">
        <v>5</v>
      </c>
      <c r="I747" s="21">
        <v>1500</v>
      </c>
      <c r="J747" s="21">
        <v>0.15</v>
      </c>
      <c r="K747" s="21">
        <v>37.5</v>
      </c>
      <c r="L747" s="2">
        <f t="shared" si="429"/>
        <v>3</v>
      </c>
      <c r="M747" s="2">
        <f t="shared" si="430"/>
        <v>3</v>
      </c>
      <c r="N747" s="2">
        <f t="shared" si="431"/>
        <v>4</v>
      </c>
      <c r="O747" s="2">
        <f t="shared" si="432"/>
        <v>4</v>
      </c>
      <c r="P747" s="2">
        <f t="shared" si="433"/>
        <v>4</v>
      </c>
      <c r="Q747" s="2">
        <f t="shared" si="434"/>
        <v>5</v>
      </c>
      <c r="R747" s="2">
        <f t="shared" si="435"/>
        <v>5</v>
      </c>
      <c r="S747" s="2">
        <f t="shared" si="436"/>
        <v>5</v>
      </c>
      <c r="T747" s="2">
        <f t="shared" si="437"/>
        <v>5</v>
      </c>
      <c r="U747" s="2">
        <f t="shared" si="438"/>
        <v>4</v>
      </c>
      <c r="V747" s="10">
        <f t="shared" si="439"/>
        <v>0</v>
      </c>
      <c r="W747" s="2">
        <f t="shared" si="440"/>
        <v>0</v>
      </c>
      <c r="X747" s="2">
        <f t="shared" si="441"/>
        <v>0</v>
      </c>
      <c r="Y747" s="2">
        <f t="shared" si="442"/>
        <v>0</v>
      </c>
      <c r="Z747" s="2">
        <f t="shared" si="443"/>
        <v>0</v>
      </c>
      <c r="AA747" s="2">
        <f t="shared" si="444"/>
        <v>0</v>
      </c>
      <c r="AB747" s="2">
        <f t="shared" si="445"/>
        <v>0</v>
      </c>
      <c r="AC747" s="2">
        <f t="shared" si="462"/>
        <v>5</v>
      </c>
      <c r="AD747" s="5">
        <f t="shared" si="463"/>
        <v>6</v>
      </c>
      <c r="AE747">
        <f t="shared" si="464"/>
        <v>4</v>
      </c>
      <c r="AF747" s="1" t="str">
        <f t="shared" si="446"/>
        <v>-</v>
      </c>
      <c r="AG747" s="1" t="str">
        <f t="shared" si="447"/>
        <v>-</v>
      </c>
      <c r="AH747" s="1" t="str">
        <f t="shared" si="448"/>
        <v>-</v>
      </c>
      <c r="AI747" s="1" t="str">
        <f t="shared" si="449"/>
        <v>-</v>
      </c>
      <c r="AJ747" s="1" t="str">
        <f t="shared" si="450"/>
        <v>-</v>
      </c>
      <c r="AK747" s="1">
        <f t="shared" si="451"/>
        <v>1.9653106101441871</v>
      </c>
      <c r="AL747" s="1">
        <f t="shared" si="452"/>
        <v>1.7005868752653297</v>
      </c>
      <c r="AM747" s="1">
        <f t="shared" si="453"/>
        <v>1.890301789219426</v>
      </c>
      <c r="AN747" s="1">
        <f t="shared" si="454"/>
        <v>2.1410697120511641</v>
      </c>
      <c r="AO747" s="1" t="str">
        <f t="shared" si="455"/>
        <v>-</v>
      </c>
      <c r="AP747" s="1" t="str">
        <f t="shared" si="465"/>
        <v>-</v>
      </c>
      <c r="AQ747" s="1" t="str">
        <f t="shared" si="456"/>
        <v>-</v>
      </c>
      <c r="AR747" s="1" t="str">
        <f t="shared" si="457"/>
        <v>-</v>
      </c>
      <c r="AS747" s="1" t="str">
        <f t="shared" si="458"/>
        <v>-</v>
      </c>
      <c r="AT747" s="1" t="str">
        <f t="shared" si="459"/>
        <v>-</v>
      </c>
      <c r="AU747" s="1" t="str">
        <f t="shared" si="460"/>
        <v>-</v>
      </c>
      <c r="AV747" s="1" t="str">
        <f t="shared" si="461"/>
        <v>-</v>
      </c>
      <c r="AW747" s="5">
        <f t="shared" si="466"/>
        <v>7</v>
      </c>
      <c r="AX747" s="1">
        <f t="shared" si="467"/>
        <v>1.7005868752653297</v>
      </c>
    </row>
    <row r="748" spans="1:50" x14ac:dyDescent="0.2">
      <c r="A748" s="4">
        <v>746</v>
      </c>
      <c r="B748" s="21">
        <v>0.62330790827871896</v>
      </c>
      <c r="C748" s="21">
        <v>0.42599999999999999</v>
      </c>
      <c r="D748" s="21">
        <v>0</v>
      </c>
      <c r="E748" s="21">
        <v>57</v>
      </c>
      <c r="F748" s="21">
        <v>43</v>
      </c>
      <c r="G748" s="21">
        <v>4.1054822945423499</v>
      </c>
      <c r="H748" s="21">
        <v>5</v>
      </c>
      <c r="I748" s="21">
        <v>1500</v>
      </c>
      <c r="J748" s="21">
        <v>185</v>
      </c>
      <c r="K748" s="21">
        <v>0</v>
      </c>
      <c r="L748" s="2">
        <f t="shared" si="429"/>
        <v>0</v>
      </c>
      <c r="M748" s="2">
        <f t="shared" si="430"/>
        <v>0</v>
      </c>
      <c r="N748" s="2">
        <f t="shared" si="431"/>
        <v>0</v>
      </c>
      <c r="O748" s="2">
        <f t="shared" si="432"/>
        <v>0</v>
      </c>
      <c r="P748" s="2">
        <f t="shared" si="433"/>
        <v>0</v>
      </c>
      <c r="Q748" s="2">
        <f t="shared" si="434"/>
        <v>0</v>
      </c>
      <c r="R748" s="2">
        <f t="shared" si="435"/>
        <v>0</v>
      </c>
      <c r="S748" s="2">
        <f t="shared" si="436"/>
        <v>0</v>
      </c>
      <c r="T748" s="2">
        <f t="shared" si="437"/>
        <v>0</v>
      </c>
      <c r="U748" s="2">
        <f t="shared" si="438"/>
        <v>0</v>
      </c>
      <c r="V748" s="10">
        <f t="shared" si="439"/>
        <v>4</v>
      </c>
      <c r="W748" s="2">
        <f t="shared" si="440"/>
        <v>7</v>
      </c>
      <c r="X748" s="2">
        <f t="shared" si="441"/>
        <v>5</v>
      </c>
      <c r="Y748" s="2">
        <f t="shared" si="442"/>
        <v>3</v>
      </c>
      <c r="Z748" s="2">
        <f t="shared" si="443"/>
        <v>3</v>
      </c>
      <c r="AA748" s="2">
        <f t="shared" si="444"/>
        <v>3</v>
      </c>
      <c r="AB748" s="2">
        <f t="shared" si="445"/>
        <v>3</v>
      </c>
      <c r="AC748" s="2">
        <f t="shared" si="462"/>
        <v>7</v>
      </c>
      <c r="AD748" s="5">
        <f t="shared" si="463"/>
        <v>12</v>
      </c>
      <c r="AE748">
        <f t="shared" si="464"/>
        <v>1</v>
      </c>
      <c r="AF748" s="1" t="str">
        <f t="shared" si="446"/>
        <v>-</v>
      </c>
      <c r="AG748" s="1" t="str">
        <f t="shared" si="447"/>
        <v>-</v>
      </c>
      <c r="AH748" s="1" t="str">
        <f t="shared" si="448"/>
        <v>-</v>
      </c>
      <c r="AI748" s="1" t="str">
        <f t="shared" si="449"/>
        <v>-</v>
      </c>
      <c r="AJ748" s="1" t="str">
        <f t="shared" si="450"/>
        <v>-</v>
      </c>
      <c r="AK748" s="1" t="str">
        <f t="shared" si="451"/>
        <v>-</v>
      </c>
      <c r="AL748" s="1" t="str">
        <f t="shared" si="452"/>
        <v>-</v>
      </c>
      <c r="AM748" s="1" t="str">
        <f t="shared" si="453"/>
        <v>-</v>
      </c>
      <c r="AN748" s="1" t="str">
        <f t="shared" si="454"/>
        <v>-</v>
      </c>
      <c r="AO748" s="1" t="str">
        <f t="shared" si="455"/>
        <v>-</v>
      </c>
      <c r="AP748" s="1" t="str">
        <f t="shared" si="465"/>
        <v>-</v>
      </c>
      <c r="AQ748" s="1">
        <f t="shared" si="456"/>
        <v>2.1024174458066138</v>
      </c>
      <c r="AR748" s="1" t="str">
        <f t="shared" si="457"/>
        <v>-</v>
      </c>
      <c r="AS748" s="1" t="str">
        <f t="shared" si="458"/>
        <v>-</v>
      </c>
      <c r="AT748" s="1" t="str">
        <f t="shared" si="459"/>
        <v>-</v>
      </c>
      <c r="AU748" s="1" t="str">
        <f t="shared" si="460"/>
        <v>-</v>
      </c>
      <c r="AV748" s="1" t="str">
        <f t="shared" si="461"/>
        <v>-</v>
      </c>
      <c r="AW748" s="5">
        <f t="shared" si="466"/>
        <v>12</v>
      </c>
      <c r="AX748" s="1">
        <f t="shared" si="467"/>
        <v>2.1024174458066138</v>
      </c>
    </row>
    <row r="749" spans="1:50" x14ac:dyDescent="0.2">
      <c r="A749" s="4">
        <v>747</v>
      </c>
      <c r="B749" s="21">
        <v>0.57639651101772604</v>
      </c>
      <c r="C749" s="21">
        <v>22.297000000000001</v>
      </c>
      <c r="D749" s="21">
        <v>5</v>
      </c>
      <c r="E749" s="21">
        <v>19</v>
      </c>
      <c r="F749" s="21">
        <v>76</v>
      </c>
      <c r="G749" s="21">
        <v>4.7298305335760498</v>
      </c>
      <c r="H749" s="21">
        <v>6</v>
      </c>
      <c r="I749" s="21">
        <v>1500</v>
      </c>
      <c r="J749" s="21">
        <v>0.2</v>
      </c>
      <c r="K749" s="21">
        <v>25</v>
      </c>
      <c r="L749" s="2">
        <f t="shared" si="429"/>
        <v>3</v>
      </c>
      <c r="M749" s="2">
        <f t="shared" si="430"/>
        <v>5</v>
      </c>
      <c r="N749" s="2">
        <f t="shared" si="431"/>
        <v>6</v>
      </c>
      <c r="O749" s="2">
        <f t="shared" si="432"/>
        <v>4</v>
      </c>
      <c r="P749" s="2">
        <f t="shared" si="433"/>
        <v>4</v>
      </c>
      <c r="Q749" s="2">
        <f t="shared" si="434"/>
        <v>4</v>
      </c>
      <c r="R749" s="2">
        <f t="shared" si="435"/>
        <v>4</v>
      </c>
      <c r="S749" s="2">
        <f t="shared" si="436"/>
        <v>6</v>
      </c>
      <c r="T749" s="2">
        <f t="shared" si="437"/>
        <v>6</v>
      </c>
      <c r="U749" s="2">
        <f t="shared" si="438"/>
        <v>3</v>
      </c>
      <c r="V749" s="10">
        <f t="shared" si="439"/>
        <v>0</v>
      </c>
      <c r="W749" s="2">
        <f t="shared" si="440"/>
        <v>0</v>
      </c>
      <c r="X749" s="2">
        <f t="shared" si="441"/>
        <v>0</v>
      </c>
      <c r="Y749" s="2">
        <f t="shared" si="442"/>
        <v>0</v>
      </c>
      <c r="Z749" s="2">
        <f t="shared" si="443"/>
        <v>0</v>
      </c>
      <c r="AA749" s="2">
        <f t="shared" si="444"/>
        <v>0</v>
      </c>
      <c r="AB749" s="2">
        <f t="shared" si="445"/>
        <v>0</v>
      </c>
      <c r="AC749" s="2">
        <f t="shared" si="462"/>
        <v>6</v>
      </c>
      <c r="AD749" s="5">
        <f t="shared" si="463"/>
        <v>3</v>
      </c>
      <c r="AE749">
        <f t="shared" si="464"/>
        <v>3</v>
      </c>
      <c r="AF749" s="1" t="str">
        <f t="shared" si="446"/>
        <v>-</v>
      </c>
      <c r="AG749" s="1" t="str">
        <f t="shared" si="447"/>
        <v>-</v>
      </c>
      <c r="AH749" s="1">
        <f t="shared" si="448"/>
        <v>2.0492714036096968</v>
      </c>
      <c r="AI749" s="1" t="str">
        <f t="shared" si="449"/>
        <v>-</v>
      </c>
      <c r="AJ749" s="1" t="str">
        <f t="shared" si="450"/>
        <v>-</v>
      </c>
      <c r="AK749" s="1" t="str">
        <f t="shared" si="451"/>
        <v>-</v>
      </c>
      <c r="AL749" s="1" t="str">
        <f t="shared" si="452"/>
        <v>-</v>
      </c>
      <c r="AM749" s="1">
        <f t="shared" si="453"/>
        <v>2.042613418959335</v>
      </c>
      <c r="AN749" s="1">
        <f t="shared" si="454"/>
        <v>2.2380146403176102</v>
      </c>
      <c r="AO749" s="1" t="str">
        <f t="shared" si="455"/>
        <v>-</v>
      </c>
      <c r="AP749" s="1" t="str">
        <f t="shared" si="465"/>
        <v>-</v>
      </c>
      <c r="AQ749" s="1" t="str">
        <f t="shared" si="456"/>
        <v>-</v>
      </c>
      <c r="AR749" s="1" t="str">
        <f t="shared" si="457"/>
        <v>-</v>
      </c>
      <c r="AS749" s="1" t="str">
        <f t="shared" si="458"/>
        <v>-</v>
      </c>
      <c r="AT749" s="1" t="str">
        <f t="shared" si="459"/>
        <v>-</v>
      </c>
      <c r="AU749" s="1" t="str">
        <f t="shared" si="460"/>
        <v>-</v>
      </c>
      <c r="AV749" s="1" t="str">
        <f t="shared" si="461"/>
        <v>-</v>
      </c>
      <c r="AW749" s="5">
        <f t="shared" si="466"/>
        <v>8</v>
      </c>
      <c r="AX749" s="1">
        <f t="shared" si="467"/>
        <v>2.042613418959335</v>
      </c>
    </row>
    <row r="750" spans="1:50" x14ac:dyDescent="0.2">
      <c r="A750" s="4">
        <v>748</v>
      </c>
      <c r="B750" s="21">
        <v>0.51962055008720498</v>
      </c>
      <c r="C750" s="21">
        <v>0.42399999999999999</v>
      </c>
      <c r="D750" s="21">
        <v>0</v>
      </c>
      <c r="E750" s="21">
        <v>0</v>
      </c>
      <c r="F750" s="21">
        <v>100</v>
      </c>
      <c r="G750" s="21">
        <v>6.3564842968452302</v>
      </c>
      <c r="H750" s="21">
        <v>6</v>
      </c>
      <c r="I750" s="21">
        <v>0</v>
      </c>
      <c r="J750" s="21">
        <v>0.15</v>
      </c>
      <c r="K750" s="21">
        <v>0</v>
      </c>
      <c r="L750" s="2">
        <f t="shared" si="429"/>
        <v>0</v>
      </c>
      <c r="M750" s="2">
        <f t="shared" si="430"/>
        <v>0</v>
      </c>
      <c r="N750" s="2">
        <f t="shared" si="431"/>
        <v>0</v>
      </c>
      <c r="O750" s="2">
        <f t="shared" si="432"/>
        <v>0</v>
      </c>
      <c r="P750" s="2">
        <f t="shared" si="433"/>
        <v>0</v>
      </c>
      <c r="Q750" s="2">
        <f t="shared" si="434"/>
        <v>0</v>
      </c>
      <c r="R750" s="2">
        <f t="shared" si="435"/>
        <v>0</v>
      </c>
      <c r="S750" s="2">
        <f t="shared" si="436"/>
        <v>0</v>
      </c>
      <c r="T750" s="2">
        <f t="shared" si="437"/>
        <v>0</v>
      </c>
      <c r="U750" s="2">
        <f t="shared" si="438"/>
        <v>0</v>
      </c>
      <c r="V750" s="10">
        <f t="shared" si="439"/>
        <v>6</v>
      </c>
      <c r="W750" s="2">
        <f t="shared" si="440"/>
        <v>9</v>
      </c>
      <c r="X750" s="2">
        <f t="shared" si="441"/>
        <v>6</v>
      </c>
      <c r="Y750" s="2">
        <f t="shared" si="442"/>
        <v>3</v>
      </c>
      <c r="Z750" s="2">
        <f t="shared" si="443"/>
        <v>3</v>
      </c>
      <c r="AA750" s="2">
        <f t="shared" si="444"/>
        <v>5</v>
      </c>
      <c r="AB750" s="2">
        <f t="shared" si="445"/>
        <v>4</v>
      </c>
      <c r="AC750" s="2">
        <f t="shared" si="462"/>
        <v>9</v>
      </c>
      <c r="AD750" s="5">
        <f t="shared" si="463"/>
        <v>12</v>
      </c>
      <c r="AE750">
        <f t="shared" si="464"/>
        <v>1</v>
      </c>
      <c r="AF750" s="1" t="str">
        <f t="shared" si="446"/>
        <v>-</v>
      </c>
      <c r="AG750" s="1" t="str">
        <f t="shared" si="447"/>
        <v>-</v>
      </c>
      <c r="AH750" s="1" t="str">
        <f t="shared" si="448"/>
        <v>-</v>
      </c>
      <c r="AI750" s="1" t="str">
        <f t="shared" si="449"/>
        <v>-</v>
      </c>
      <c r="AJ750" s="1" t="str">
        <f t="shared" si="450"/>
        <v>-</v>
      </c>
      <c r="AK750" s="1" t="str">
        <f t="shared" si="451"/>
        <v>-</v>
      </c>
      <c r="AL750" s="1" t="str">
        <f t="shared" si="452"/>
        <v>-</v>
      </c>
      <c r="AM750" s="1" t="str">
        <f t="shared" si="453"/>
        <v>-</v>
      </c>
      <c r="AN750" s="1" t="str">
        <f t="shared" si="454"/>
        <v>-</v>
      </c>
      <c r="AO750" s="1" t="str">
        <f t="shared" si="455"/>
        <v>-</v>
      </c>
      <c r="AP750" s="1" t="str">
        <f t="shared" si="465"/>
        <v>-</v>
      </c>
      <c r="AQ750" s="1">
        <f t="shared" si="456"/>
        <v>1.1692671221423276</v>
      </c>
      <c r="AR750" s="1" t="str">
        <f t="shared" si="457"/>
        <v>-</v>
      </c>
      <c r="AS750" s="1" t="str">
        <f t="shared" si="458"/>
        <v>-</v>
      </c>
      <c r="AT750" s="1" t="str">
        <f t="shared" si="459"/>
        <v>-</v>
      </c>
      <c r="AU750" s="1" t="str">
        <f t="shared" si="460"/>
        <v>-</v>
      </c>
      <c r="AV750" s="1" t="str">
        <f t="shared" si="461"/>
        <v>-</v>
      </c>
      <c r="AW750" s="5">
        <f t="shared" si="466"/>
        <v>12</v>
      </c>
      <c r="AX750" s="1">
        <f t="shared" si="467"/>
        <v>1.1692671221423276</v>
      </c>
    </row>
    <row r="751" spans="1:50" x14ac:dyDescent="0.2">
      <c r="A751" s="4">
        <v>749</v>
      </c>
      <c r="B751" s="21">
        <v>0.40934218835866698</v>
      </c>
      <c r="C751" s="21">
        <v>39.734999999999999</v>
      </c>
      <c r="D751" s="21">
        <v>0</v>
      </c>
      <c r="E751" s="21">
        <v>0</v>
      </c>
      <c r="F751" s="21">
        <v>100</v>
      </c>
      <c r="G751" s="21">
        <v>8.4291374737283498</v>
      </c>
      <c r="H751" s="21">
        <v>6</v>
      </c>
      <c r="I751" s="21">
        <v>0</v>
      </c>
      <c r="J751" s="21">
        <v>0.15</v>
      </c>
      <c r="K751" s="21">
        <v>0</v>
      </c>
      <c r="L751" s="2">
        <f t="shared" si="429"/>
        <v>0</v>
      </c>
      <c r="M751" s="2">
        <f t="shared" si="430"/>
        <v>0</v>
      </c>
      <c r="N751" s="2">
        <f t="shared" si="431"/>
        <v>0</v>
      </c>
      <c r="O751" s="2">
        <f t="shared" si="432"/>
        <v>0</v>
      </c>
      <c r="P751" s="2">
        <f t="shared" si="433"/>
        <v>0</v>
      </c>
      <c r="Q751" s="2">
        <f t="shared" si="434"/>
        <v>0</v>
      </c>
      <c r="R751" s="2">
        <f t="shared" si="435"/>
        <v>0</v>
      </c>
      <c r="S751" s="2">
        <f t="shared" si="436"/>
        <v>0</v>
      </c>
      <c r="T751" s="2">
        <f t="shared" si="437"/>
        <v>0</v>
      </c>
      <c r="U751" s="2">
        <f t="shared" si="438"/>
        <v>0</v>
      </c>
      <c r="V751" s="10">
        <f t="shared" si="439"/>
        <v>7</v>
      </c>
      <c r="W751" s="2">
        <f t="shared" si="440"/>
        <v>7</v>
      </c>
      <c r="X751" s="2">
        <f t="shared" si="441"/>
        <v>5</v>
      </c>
      <c r="Y751" s="2">
        <f t="shared" si="442"/>
        <v>3</v>
      </c>
      <c r="Z751" s="2">
        <f t="shared" si="443"/>
        <v>3</v>
      </c>
      <c r="AA751" s="2">
        <f t="shared" si="444"/>
        <v>5</v>
      </c>
      <c r="AB751" s="2">
        <f t="shared" si="445"/>
        <v>4</v>
      </c>
      <c r="AC751" s="2">
        <f t="shared" si="462"/>
        <v>7</v>
      </c>
      <c r="AD751" s="5">
        <f t="shared" si="463"/>
        <v>11</v>
      </c>
      <c r="AE751">
        <f t="shared" si="464"/>
        <v>2</v>
      </c>
      <c r="AF751" s="1" t="str">
        <f t="shared" si="446"/>
        <v>-</v>
      </c>
      <c r="AG751" s="1" t="str">
        <f t="shared" si="447"/>
        <v>-</v>
      </c>
      <c r="AH751" s="1" t="str">
        <f t="shared" si="448"/>
        <v>-</v>
      </c>
      <c r="AI751" s="1" t="str">
        <f t="shared" si="449"/>
        <v>-</v>
      </c>
      <c r="AJ751" s="1" t="str">
        <f t="shared" si="450"/>
        <v>-</v>
      </c>
      <c r="AK751" s="1" t="str">
        <f t="shared" si="451"/>
        <v>-</v>
      </c>
      <c r="AL751" s="1" t="str">
        <f t="shared" si="452"/>
        <v>-</v>
      </c>
      <c r="AM751" s="1" t="str">
        <f t="shared" si="453"/>
        <v>-</v>
      </c>
      <c r="AN751" s="1" t="str">
        <f t="shared" si="454"/>
        <v>-</v>
      </c>
      <c r="AO751" s="1" t="str">
        <f t="shared" si="455"/>
        <v>-</v>
      </c>
      <c r="AP751" s="1">
        <f t="shared" si="465"/>
        <v>1.7811252821459169</v>
      </c>
      <c r="AQ751" s="1">
        <f t="shared" si="456"/>
        <v>1.5570377003938674</v>
      </c>
      <c r="AR751" s="1" t="str">
        <f t="shared" si="457"/>
        <v>-</v>
      </c>
      <c r="AS751" s="1" t="str">
        <f t="shared" si="458"/>
        <v>-</v>
      </c>
      <c r="AT751" s="1" t="str">
        <f t="shared" si="459"/>
        <v>-</v>
      </c>
      <c r="AU751" s="1" t="str">
        <f t="shared" si="460"/>
        <v>-</v>
      </c>
      <c r="AV751" s="1" t="str">
        <f t="shared" si="461"/>
        <v>-</v>
      </c>
      <c r="AW751" s="5">
        <f t="shared" si="466"/>
        <v>12</v>
      </c>
      <c r="AX751" s="1">
        <f t="shared" si="467"/>
        <v>1.5570377003938674</v>
      </c>
    </row>
    <row r="752" spans="1:50" x14ac:dyDescent="0.2">
      <c r="A752" s="4">
        <v>750</v>
      </c>
      <c r="B752" s="21">
        <v>0.46535130628084698</v>
      </c>
      <c r="C752" s="21">
        <v>0.96899999999999997</v>
      </c>
      <c r="D752" s="21">
        <v>0</v>
      </c>
      <c r="E752" s="21">
        <v>0</v>
      </c>
      <c r="F752" s="21">
        <v>100</v>
      </c>
      <c r="G752" s="21">
        <v>14.5328175632743</v>
      </c>
      <c r="H752" s="21">
        <v>7</v>
      </c>
      <c r="I752" s="21">
        <v>1500</v>
      </c>
      <c r="J752" s="21">
        <v>185</v>
      </c>
      <c r="K752" s="21">
        <v>0</v>
      </c>
      <c r="L752" s="2">
        <f t="shared" si="429"/>
        <v>0</v>
      </c>
      <c r="M752" s="2">
        <f t="shared" si="430"/>
        <v>0</v>
      </c>
      <c r="N752" s="2">
        <f t="shared" si="431"/>
        <v>0</v>
      </c>
      <c r="O752" s="2">
        <f t="shared" si="432"/>
        <v>0</v>
      </c>
      <c r="P752" s="2">
        <f t="shared" si="433"/>
        <v>0</v>
      </c>
      <c r="Q752" s="2">
        <f t="shared" si="434"/>
        <v>0</v>
      </c>
      <c r="R752" s="2">
        <f t="shared" si="435"/>
        <v>0</v>
      </c>
      <c r="S752" s="2">
        <f t="shared" si="436"/>
        <v>0</v>
      </c>
      <c r="T752" s="2">
        <f t="shared" si="437"/>
        <v>0</v>
      </c>
      <c r="U752" s="2">
        <f t="shared" si="438"/>
        <v>0</v>
      </c>
      <c r="V752" s="10">
        <f t="shared" si="439"/>
        <v>6</v>
      </c>
      <c r="W752" s="2">
        <f t="shared" si="440"/>
        <v>6</v>
      </c>
      <c r="X752" s="2">
        <f t="shared" si="441"/>
        <v>6</v>
      </c>
      <c r="Y752" s="2">
        <f t="shared" si="442"/>
        <v>3</v>
      </c>
      <c r="Z752" s="2">
        <f t="shared" si="443"/>
        <v>3</v>
      </c>
      <c r="AA752" s="2">
        <f t="shared" si="444"/>
        <v>5</v>
      </c>
      <c r="AB752" s="2">
        <f t="shared" si="445"/>
        <v>5</v>
      </c>
      <c r="AC752" s="2">
        <f t="shared" si="462"/>
        <v>6</v>
      </c>
      <c r="AD752" s="5">
        <f t="shared" si="463"/>
        <v>11</v>
      </c>
      <c r="AE752">
        <f t="shared" si="464"/>
        <v>3</v>
      </c>
      <c r="AF752" s="1" t="str">
        <f t="shared" si="446"/>
        <v>-</v>
      </c>
      <c r="AG752" s="1" t="str">
        <f t="shared" si="447"/>
        <v>-</v>
      </c>
      <c r="AH752" s="1" t="str">
        <f t="shared" si="448"/>
        <v>-</v>
      </c>
      <c r="AI752" s="1" t="str">
        <f t="shared" si="449"/>
        <v>-</v>
      </c>
      <c r="AJ752" s="1" t="str">
        <f t="shared" si="450"/>
        <v>-</v>
      </c>
      <c r="AK752" s="1" t="str">
        <f t="shared" si="451"/>
        <v>-</v>
      </c>
      <c r="AL752" s="1" t="str">
        <f t="shared" si="452"/>
        <v>-</v>
      </c>
      <c r="AM752" s="1" t="str">
        <f t="shared" si="453"/>
        <v>-</v>
      </c>
      <c r="AN752" s="1" t="str">
        <f t="shared" si="454"/>
        <v>-</v>
      </c>
      <c r="AO752" s="1" t="str">
        <f t="shared" si="455"/>
        <v>-</v>
      </c>
      <c r="AP752" s="1">
        <f t="shared" si="465"/>
        <v>1.8642447916551723</v>
      </c>
      <c r="AQ752" s="1">
        <f t="shared" si="456"/>
        <v>1.6018549540638543</v>
      </c>
      <c r="AR752" s="1">
        <f t="shared" si="457"/>
        <v>1.9203164201921494</v>
      </c>
      <c r="AS752" s="1" t="str">
        <f t="shared" si="458"/>
        <v>-</v>
      </c>
      <c r="AT752" s="1" t="str">
        <f t="shared" si="459"/>
        <v>-</v>
      </c>
      <c r="AU752" s="1" t="str">
        <f t="shared" si="460"/>
        <v>-</v>
      </c>
      <c r="AV752" s="1" t="str">
        <f t="shared" si="461"/>
        <v>-</v>
      </c>
      <c r="AW752" s="5">
        <f t="shared" si="466"/>
        <v>12</v>
      </c>
      <c r="AX752" s="1">
        <f t="shared" si="467"/>
        <v>1.6018549540638543</v>
      </c>
    </row>
    <row r="753" spans="1:50" x14ac:dyDescent="0.2">
      <c r="A753" s="4">
        <v>751</v>
      </c>
      <c r="B753" s="21">
        <v>0.474076056629678</v>
      </c>
      <c r="C753" s="21">
        <v>23.343</v>
      </c>
      <c r="D753" s="21">
        <v>49</v>
      </c>
      <c r="E753" s="21">
        <v>28</v>
      </c>
      <c r="F753" s="21">
        <v>23</v>
      </c>
      <c r="G753" s="21">
        <v>11.554282734542801</v>
      </c>
      <c r="H753" s="21">
        <v>7</v>
      </c>
      <c r="I753" s="21">
        <v>1500</v>
      </c>
      <c r="J753" s="21">
        <v>185</v>
      </c>
      <c r="K753" s="21">
        <v>12.5</v>
      </c>
      <c r="L753" s="2">
        <f t="shared" si="429"/>
        <v>3</v>
      </c>
      <c r="M753" s="2">
        <f t="shared" si="430"/>
        <v>6</v>
      </c>
      <c r="N753" s="2">
        <f t="shared" si="431"/>
        <v>6</v>
      </c>
      <c r="O753" s="2">
        <f t="shared" si="432"/>
        <v>3</v>
      </c>
      <c r="P753" s="2">
        <f t="shared" si="433"/>
        <v>4</v>
      </c>
      <c r="Q753" s="2">
        <f t="shared" si="434"/>
        <v>3</v>
      </c>
      <c r="R753" s="2">
        <f t="shared" si="435"/>
        <v>4</v>
      </c>
      <c r="S753" s="2">
        <f t="shared" si="436"/>
        <v>1</v>
      </c>
      <c r="T753" s="2">
        <f t="shared" si="437"/>
        <v>1</v>
      </c>
      <c r="U753" s="2">
        <f t="shared" si="438"/>
        <v>3</v>
      </c>
      <c r="V753" s="10">
        <f t="shared" si="439"/>
        <v>0</v>
      </c>
      <c r="W753" s="2">
        <f t="shared" si="440"/>
        <v>0</v>
      </c>
      <c r="X753" s="2">
        <f t="shared" si="441"/>
        <v>0</v>
      </c>
      <c r="Y753" s="2">
        <f t="shared" si="442"/>
        <v>0</v>
      </c>
      <c r="Z753" s="2">
        <f t="shared" si="443"/>
        <v>0</v>
      </c>
      <c r="AA753" s="2">
        <f t="shared" si="444"/>
        <v>0</v>
      </c>
      <c r="AB753" s="2">
        <f t="shared" si="445"/>
        <v>0</v>
      </c>
      <c r="AC753" s="2">
        <f t="shared" si="462"/>
        <v>6</v>
      </c>
      <c r="AD753" s="5">
        <f t="shared" si="463"/>
        <v>2</v>
      </c>
      <c r="AE753">
        <f t="shared" si="464"/>
        <v>2</v>
      </c>
      <c r="AF753" s="1" t="str">
        <f t="shared" si="446"/>
        <v>-</v>
      </c>
      <c r="AG753" s="1">
        <f t="shared" si="447"/>
        <v>3.0251614352654537</v>
      </c>
      <c r="AH753" s="1">
        <f t="shared" si="448"/>
        <v>3.0133570592415029</v>
      </c>
      <c r="AI753" s="1" t="str">
        <f t="shared" si="449"/>
        <v>-</v>
      </c>
      <c r="AJ753" s="1" t="str">
        <f t="shared" si="450"/>
        <v>-</v>
      </c>
      <c r="AK753" s="1" t="str">
        <f t="shared" si="451"/>
        <v>-</v>
      </c>
      <c r="AL753" s="1" t="str">
        <f t="shared" si="452"/>
        <v>-</v>
      </c>
      <c r="AM753" s="1" t="str">
        <f t="shared" si="453"/>
        <v>-</v>
      </c>
      <c r="AN753" s="1" t="str">
        <f t="shared" si="454"/>
        <v>-</v>
      </c>
      <c r="AO753" s="1" t="str">
        <f t="shared" si="455"/>
        <v>-</v>
      </c>
      <c r="AP753" s="1" t="str">
        <f t="shared" si="465"/>
        <v>-</v>
      </c>
      <c r="AQ753" s="1" t="str">
        <f t="shared" si="456"/>
        <v>-</v>
      </c>
      <c r="AR753" s="1" t="str">
        <f t="shared" si="457"/>
        <v>-</v>
      </c>
      <c r="AS753" s="1" t="str">
        <f t="shared" si="458"/>
        <v>-</v>
      </c>
      <c r="AT753" s="1" t="str">
        <f t="shared" si="459"/>
        <v>-</v>
      </c>
      <c r="AU753" s="1" t="str">
        <f t="shared" si="460"/>
        <v>-</v>
      </c>
      <c r="AV753" s="1" t="str">
        <f t="shared" si="461"/>
        <v>-</v>
      </c>
      <c r="AW753" s="5">
        <f t="shared" si="466"/>
        <v>3</v>
      </c>
      <c r="AX753" s="1">
        <f t="shared" si="467"/>
        <v>3.0133570592415029</v>
      </c>
    </row>
    <row r="754" spans="1:50" x14ac:dyDescent="0.2">
      <c r="A754" s="4">
        <v>752</v>
      </c>
      <c r="B754" s="21">
        <v>0.32124201776540801</v>
      </c>
      <c r="C754" s="21">
        <v>53.030999999999999</v>
      </c>
      <c r="D754" s="21">
        <v>67</v>
      </c>
      <c r="E754" s="21">
        <v>30</v>
      </c>
      <c r="F754" s="21">
        <v>3</v>
      </c>
      <c r="G754" s="21">
        <v>21.212438200509499</v>
      </c>
      <c r="H754" s="21">
        <v>8</v>
      </c>
      <c r="I754" s="21">
        <v>1500</v>
      </c>
      <c r="J754" s="21">
        <v>0.15</v>
      </c>
      <c r="K754" s="21">
        <v>37.5</v>
      </c>
      <c r="L754" s="2">
        <f t="shared" si="429"/>
        <v>6</v>
      </c>
      <c r="M754" s="2">
        <f t="shared" si="430"/>
        <v>8</v>
      </c>
      <c r="N754" s="2">
        <f t="shared" si="431"/>
        <v>7</v>
      </c>
      <c r="O754" s="2">
        <f t="shared" si="432"/>
        <v>5</v>
      </c>
      <c r="P754" s="2">
        <f t="shared" si="433"/>
        <v>4</v>
      </c>
      <c r="Q754" s="2">
        <f t="shared" si="434"/>
        <v>3</v>
      </c>
      <c r="R754" s="2">
        <f t="shared" si="435"/>
        <v>5</v>
      </c>
      <c r="S754" s="2">
        <f t="shared" si="436"/>
        <v>2</v>
      </c>
      <c r="T754" s="2">
        <f t="shared" si="437"/>
        <v>2</v>
      </c>
      <c r="U754" s="2">
        <f t="shared" si="438"/>
        <v>3</v>
      </c>
      <c r="V754" s="10">
        <f t="shared" si="439"/>
        <v>0</v>
      </c>
      <c r="W754" s="2">
        <f t="shared" si="440"/>
        <v>0</v>
      </c>
      <c r="X754" s="2">
        <f t="shared" si="441"/>
        <v>0</v>
      </c>
      <c r="Y754" s="2">
        <f t="shared" si="442"/>
        <v>0</v>
      </c>
      <c r="Z754" s="2">
        <f t="shared" si="443"/>
        <v>0</v>
      </c>
      <c r="AA754" s="2">
        <f t="shared" si="444"/>
        <v>0</v>
      </c>
      <c r="AB754" s="2">
        <f t="shared" si="445"/>
        <v>0</v>
      </c>
      <c r="AC754" s="2">
        <f t="shared" si="462"/>
        <v>8</v>
      </c>
      <c r="AD754" s="5">
        <f t="shared" si="463"/>
        <v>2</v>
      </c>
      <c r="AE754">
        <f t="shared" si="464"/>
        <v>1</v>
      </c>
      <c r="AF754" s="1" t="str">
        <f t="shared" si="446"/>
        <v>-</v>
      </c>
      <c r="AG754" s="1">
        <f t="shared" si="447"/>
        <v>2.0300989945774197</v>
      </c>
      <c r="AH754" s="1" t="str">
        <f t="shared" si="448"/>
        <v>-</v>
      </c>
      <c r="AI754" s="1" t="str">
        <f t="shared" si="449"/>
        <v>-</v>
      </c>
      <c r="AJ754" s="1" t="str">
        <f t="shared" si="450"/>
        <v>-</v>
      </c>
      <c r="AK754" s="1" t="str">
        <f t="shared" si="451"/>
        <v>-</v>
      </c>
      <c r="AL754" s="1" t="str">
        <f t="shared" si="452"/>
        <v>-</v>
      </c>
      <c r="AM754" s="1" t="str">
        <f t="shared" si="453"/>
        <v>-</v>
      </c>
      <c r="AN754" s="1" t="str">
        <f t="shared" si="454"/>
        <v>-</v>
      </c>
      <c r="AO754" s="1" t="str">
        <f t="shared" si="455"/>
        <v>-</v>
      </c>
      <c r="AP754" s="1" t="str">
        <f t="shared" si="465"/>
        <v>-</v>
      </c>
      <c r="AQ754" s="1" t="str">
        <f t="shared" si="456"/>
        <v>-</v>
      </c>
      <c r="AR754" s="1" t="str">
        <f t="shared" si="457"/>
        <v>-</v>
      </c>
      <c r="AS754" s="1" t="str">
        <f t="shared" si="458"/>
        <v>-</v>
      </c>
      <c r="AT754" s="1" t="str">
        <f t="shared" si="459"/>
        <v>-</v>
      </c>
      <c r="AU754" s="1" t="str">
        <f t="shared" si="460"/>
        <v>-</v>
      </c>
      <c r="AV754" s="1" t="str">
        <f t="shared" si="461"/>
        <v>-</v>
      </c>
      <c r="AW754" s="5">
        <f t="shared" si="466"/>
        <v>2</v>
      </c>
      <c r="AX754" s="1">
        <f t="shared" si="467"/>
        <v>2.0300989945774197</v>
      </c>
    </row>
    <row r="755" spans="1:50" x14ac:dyDescent="0.2">
      <c r="A755" s="4">
        <v>753</v>
      </c>
      <c r="B755" s="21">
        <v>0.22929192422787201</v>
      </c>
      <c r="C755" s="21">
        <v>2.012</v>
      </c>
      <c r="D755" s="21">
        <v>78</v>
      </c>
      <c r="E755" s="21">
        <v>20</v>
      </c>
      <c r="F755" s="21">
        <v>2</v>
      </c>
      <c r="G755" s="21">
        <v>13.883513744999</v>
      </c>
      <c r="H755" s="21">
        <v>7</v>
      </c>
      <c r="I755" s="21">
        <v>1500</v>
      </c>
      <c r="J755" s="21">
        <v>0.15</v>
      </c>
      <c r="K755" s="21">
        <v>37.5</v>
      </c>
      <c r="L755" s="2">
        <f t="shared" si="429"/>
        <v>5</v>
      </c>
      <c r="M755" s="2">
        <f t="shared" si="430"/>
        <v>6</v>
      </c>
      <c r="N755" s="2">
        <f t="shared" si="431"/>
        <v>6</v>
      </c>
      <c r="O755" s="2">
        <f t="shared" si="432"/>
        <v>4</v>
      </c>
      <c r="P755" s="2">
        <f t="shared" si="433"/>
        <v>3</v>
      </c>
      <c r="Q755" s="2">
        <f t="shared" si="434"/>
        <v>3</v>
      </c>
      <c r="R755" s="2">
        <f t="shared" si="435"/>
        <v>5</v>
      </c>
      <c r="S755" s="2">
        <f t="shared" si="436"/>
        <v>2</v>
      </c>
      <c r="T755" s="2">
        <f t="shared" si="437"/>
        <v>2</v>
      </c>
      <c r="U755" s="2">
        <f t="shared" si="438"/>
        <v>4</v>
      </c>
      <c r="V755" s="10">
        <f t="shared" si="439"/>
        <v>0</v>
      </c>
      <c r="W755" s="2">
        <f t="shared" si="440"/>
        <v>0</v>
      </c>
      <c r="X755" s="2">
        <f t="shared" si="441"/>
        <v>0</v>
      </c>
      <c r="Y755" s="2">
        <f t="shared" si="442"/>
        <v>0</v>
      </c>
      <c r="Z755" s="2">
        <f t="shared" si="443"/>
        <v>0</v>
      </c>
      <c r="AA755" s="2">
        <f t="shared" si="444"/>
        <v>0</v>
      </c>
      <c r="AB755" s="2">
        <f t="shared" si="445"/>
        <v>0</v>
      </c>
      <c r="AC755" s="2">
        <f t="shared" si="462"/>
        <v>6</v>
      </c>
      <c r="AD755" s="5">
        <f t="shared" si="463"/>
        <v>2</v>
      </c>
      <c r="AE755">
        <f t="shared" si="464"/>
        <v>2</v>
      </c>
      <c r="AF755" s="1" t="str">
        <f t="shared" si="446"/>
        <v>-</v>
      </c>
      <c r="AG755" s="1">
        <f t="shared" si="447"/>
        <v>2.0007529020355559</v>
      </c>
      <c r="AH755" s="1">
        <f t="shared" si="448"/>
        <v>1.9643707972816231</v>
      </c>
      <c r="AI755" s="1" t="str">
        <f t="shared" si="449"/>
        <v>-</v>
      </c>
      <c r="AJ755" s="1" t="str">
        <f t="shared" si="450"/>
        <v>-</v>
      </c>
      <c r="AK755" s="1" t="str">
        <f t="shared" si="451"/>
        <v>-</v>
      </c>
      <c r="AL755" s="1" t="str">
        <f t="shared" si="452"/>
        <v>-</v>
      </c>
      <c r="AM755" s="1" t="str">
        <f t="shared" si="453"/>
        <v>-</v>
      </c>
      <c r="AN755" s="1" t="str">
        <f t="shared" si="454"/>
        <v>-</v>
      </c>
      <c r="AO755" s="1" t="str">
        <f t="shared" si="455"/>
        <v>-</v>
      </c>
      <c r="AP755" s="1" t="str">
        <f t="shared" si="465"/>
        <v>-</v>
      </c>
      <c r="AQ755" s="1" t="str">
        <f t="shared" si="456"/>
        <v>-</v>
      </c>
      <c r="AR755" s="1" t="str">
        <f t="shared" si="457"/>
        <v>-</v>
      </c>
      <c r="AS755" s="1" t="str">
        <f t="shared" si="458"/>
        <v>-</v>
      </c>
      <c r="AT755" s="1" t="str">
        <f t="shared" si="459"/>
        <v>-</v>
      </c>
      <c r="AU755" s="1" t="str">
        <f t="shared" si="460"/>
        <v>-</v>
      </c>
      <c r="AV755" s="1" t="str">
        <f t="shared" si="461"/>
        <v>-</v>
      </c>
      <c r="AW755" s="5">
        <f t="shared" si="466"/>
        <v>3</v>
      </c>
      <c r="AX755" s="1">
        <f t="shared" si="467"/>
        <v>1.9643707972816231</v>
      </c>
    </row>
    <row r="756" spans="1:50" x14ac:dyDescent="0.2">
      <c r="A756" s="4">
        <v>754</v>
      </c>
      <c r="B756" s="21">
        <v>0.34506082469049598</v>
      </c>
      <c r="C756" s="21">
        <v>0.63800000000000001</v>
      </c>
      <c r="D756" s="21">
        <v>87</v>
      </c>
      <c r="E756" s="21">
        <v>0</v>
      </c>
      <c r="F756" s="21">
        <v>13</v>
      </c>
      <c r="G756" s="21">
        <v>9.5641451486419609</v>
      </c>
      <c r="H756" s="21">
        <v>6</v>
      </c>
      <c r="I756" s="21">
        <v>1500</v>
      </c>
      <c r="J756" s="21">
        <v>0.15</v>
      </c>
      <c r="K756" s="21">
        <v>37.5</v>
      </c>
      <c r="L756" s="2">
        <f t="shared" si="429"/>
        <v>3</v>
      </c>
      <c r="M756" s="2">
        <f t="shared" si="430"/>
        <v>6</v>
      </c>
      <c r="N756" s="2">
        <f t="shared" si="431"/>
        <v>7</v>
      </c>
      <c r="O756" s="2">
        <f t="shared" si="432"/>
        <v>3</v>
      </c>
      <c r="P756" s="2">
        <f t="shared" si="433"/>
        <v>4</v>
      </c>
      <c r="Q756" s="2">
        <f t="shared" si="434"/>
        <v>5</v>
      </c>
      <c r="R756" s="2">
        <f t="shared" si="435"/>
        <v>6</v>
      </c>
      <c r="S756" s="2">
        <f t="shared" si="436"/>
        <v>5</v>
      </c>
      <c r="T756" s="2">
        <f t="shared" si="437"/>
        <v>5</v>
      </c>
      <c r="U756" s="2">
        <f t="shared" si="438"/>
        <v>4</v>
      </c>
      <c r="V756" s="10">
        <f t="shared" si="439"/>
        <v>0</v>
      </c>
      <c r="W756" s="2">
        <f t="shared" si="440"/>
        <v>0</v>
      </c>
      <c r="X756" s="2">
        <f t="shared" si="441"/>
        <v>0</v>
      </c>
      <c r="Y756" s="2">
        <f t="shared" si="442"/>
        <v>0</v>
      </c>
      <c r="Z756" s="2">
        <f t="shared" si="443"/>
        <v>0</v>
      </c>
      <c r="AA756" s="2">
        <f t="shared" si="444"/>
        <v>0</v>
      </c>
      <c r="AB756" s="2">
        <f t="shared" si="445"/>
        <v>0</v>
      </c>
      <c r="AC756" s="2">
        <f t="shared" si="462"/>
        <v>7</v>
      </c>
      <c r="AD756" s="5">
        <f t="shared" si="463"/>
        <v>3</v>
      </c>
      <c r="AE756">
        <f t="shared" si="464"/>
        <v>1</v>
      </c>
      <c r="AF756" s="1" t="str">
        <f t="shared" si="446"/>
        <v>-</v>
      </c>
      <c r="AG756" s="1" t="str">
        <f t="shared" si="447"/>
        <v>-</v>
      </c>
      <c r="AH756" s="1">
        <f t="shared" si="448"/>
        <v>1.635575228474865</v>
      </c>
      <c r="AI756" s="1" t="str">
        <f t="shared" si="449"/>
        <v>-</v>
      </c>
      <c r="AJ756" s="1" t="str">
        <f t="shared" si="450"/>
        <v>-</v>
      </c>
      <c r="AK756" s="1" t="str">
        <f t="shared" si="451"/>
        <v>-</v>
      </c>
      <c r="AL756" s="1" t="str">
        <f t="shared" si="452"/>
        <v>-</v>
      </c>
      <c r="AM756" s="1" t="str">
        <f t="shared" si="453"/>
        <v>-</v>
      </c>
      <c r="AN756" s="1" t="str">
        <f t="shared" si="454"/>
        <v>-</v>
      </c>
      <c r="AO756" s="1" t="str">
        <f t="shared" si="455"/>
        <v>-</v>
      </c>
      <c r="AP756" s="1" t="str">
        <f t="shared" si="465"/>
        <v>-</v>
      </c>
      <c r="AQ756" s="1" t="str">
        <f t="shared" si="456"/>
        <v>-</v>
      </c>
      <c r="AR756" s="1" t="str">
        <f t="shared" si="457"/>
        <v>-</v>
      </c>
      <c r="AS756" s="1" t="str">
        <f t="shared" si="458"/>
        <v>-</v>
      </c>
      <c r="AT756" s="1" t="str">
        <f t="shared" si="459"/>
        <v>-</v>
      </c>
      <c r="AU756" s="1" t="str">
        <f t="shared" si="460"/>
        <v>-</v>
      </c>
      <c r="AV756" s="1" t="str">
        <f t="shared" si="461"/>
        <v>-</v>
      </c>
      <c r="AW756" s="5">
        <f t="shared" si="466"/>
        <v>3</v>
      </c>
      <c r="AX756" s="1">
        <f t="shared" si="467"/>
        <v>1.635575228474865</v>
      </c>
    </row>
    <row r="757" spans="1:50" x14ac:dyDescent="0.2">
      <c r="A757" s="4">
        <v>755</v>
      </c>
      <c r="B757" s="21">
        <v>0.50965882911643301</v>
      </c>
      <c r="C757" s="21">
        <v>0.46500000000000002</v>
      </c>
      <c r="D757" s="21">
        <v>63</v>
      </c>
      <c r="E757" s="21">
        <v>0</v>
      </c>
      <c r="F757" s="21">
        <v>37</v>
      </c>
      <c r="G757" s="21">
        <v>6.9706158655700499</v>
      </c>
      <c r="H757" s="21">
        <v>6</v>
      </c>
      <c r="I757" s="21">
        <v>1500</v>
      </c>
      <c r="J757" s="21">
        <v>0.15</v>
      </c>
      <c r="K757" s="21">
        <v>37.5</v>
      </c>
      <c r="L757" s="2">
        <f t="shared" si="429"/>
        <v>2</v>
      </c>
      <c r="M757" s="2">
        <f t="shared" si="430"/>
        <v>6</v>
      </c>
      <c r="N757" s="2">
        <f t="shared" si="431"/>
        <v>7</v>
      </c>
      <c r="O757" s="2">
        <f t="shared" si="432"/>
        <v>5</v>
      </c>
      <c r="P757" s="2">
        <f t="shared" si="433"/>
        <v>6</v>
      </c>
      <c r="Q757" s="2">
        <f t="shared" si="434"/>
        <v>6</v>
      </c>
      <c r="R757" s="2">
        <f t="shared" si="435"/>
        <v>4</v>
      </c>
      <c r="S757" s="2">
        <f t="shared" si="436"/>
        <v>5</v>
      </c>
      <c r="T757" s="2">
        <f t="shared" si="437"/>
        <v>5</v>
      </c>
      <c r="U757" s="2">
        <f t="shared" si="438"/>
        <v>5</v>
      </c>
      <c r="V757" s="10">
        <f t="shared" si="439"/>
        <v>0</v>
      </c>
      <c r="W757" s="2">
        <f t="shared" si="440"/>
        <v>0</v>
      </c>
      <c r="X757" s="2">
        <f t="shared" si="441"/>
        <v>0</v>
      </c>
      <c r="Y757" s="2">
        <f t="shared" si="442"/>
        <v>0</v>
      </c>
      <c r="Z757" s="2">
        <f t="shared" si="443"/>
        <v>0</v>
      </c>
      <c r="AA757" s="2">
        <f t="shared" si="444"/>
        <v>0</v>
      </c>
      <c r="AB757" s="2">
        <f t="shared" si="445"/>
        <v>0</v>
      </c>
      <c r="AC757" s="2">
        <f t="shared" si="462"/>
        <v>7</v>
      </c>
      <c r="AD757" s="5">
        <f t="shared" si="463"/>
        <v>3</v>
      </c>
      <c r="AE757">
        <f t="shared" si="464"/>
        <v>1</v>
      </c>
      <c r="AF757" s="1" t="str">
        <f t="shared" si="446"/>
        <v>-</v>
      </c>
      <c r="AG757" s="1" t="str">
        <f t="shared" si="447"/>
        <v>-</v>
      </c>
      <c r="AH757" s="1">
        <f t="shared" si="448"/>
        <v>2.0099614222653144</v>
      </c>
      <c r="AI757" s="1" t="str">
        <f t="shared" si="449"/>
        <v>-</v>
      </c>
      <c r="AJ757" s="1" t="str">
        <f t="shared" si="450"/>
        <v>-</v>
      </c>
      <c r="AK757" s="1" t="str">
        <f t="shared" si="451"/>
        <v>-</v>
      </c>
      <c r="AL757" s="1" t="str">
        <f t="shared" si="452"/>
        <v>-</v>
      </c>
      <c r="AM757" s="1" t="str">
        <f t="shared" si="453"/>
        <v>-</v>
      </c>
      <c r="AN757" s="1" t="str">
        <f t="shared" si="454"/>
        <v>-</v>
      </c>
      <c r="AO757" s="1" t="str">
        <f t="shared" si="455"/>
        <v>-</v>
      </c>
      <c r="AP757" s="1" t="str">
        <f t="shared" si="465"/>
        <v>-</v>
      </c>
      <c r="AQ757" s="1" t="str">
        <f t="shared" si="456"/>
        <v>-</v>
      </c>
      <c r="AR757" s="1" t="str">
        <f t="shared" si="457"/>
        <v>-</v>
      </c>
      <c r="AS757" s="1" t="str">
        <f t="shared" si="458"/>
        <v>-</v>
      </c>
      <c r="AT757" s="1" t="str">
        <f t="shared" si="459"/>
        <v>-</v>
      </c>
      <c r="AU757" s="1" t="str">
        <f t="shared" si="460"/>
        <v>-</v>
      </c>
      <c r="AV757" s="1" t="str">
        <f t="shared" si="461"/>
        <v>-</v>
      </c>
      <c r="AW757" s="5">
        <f t="shared" si="466"/>
        <v>3</v>
      </c>
      <c r="AX757" s="1">
        <f t="shared" si="467"/>
        <v>2.0099614222653144</v>
      </c>
    </row>
    <row r="758" spans="1:50" x14ac:dyDescent="0.2">
      <c r="A758" s="4">
        <v>756</v>
      </c>
      <c r="B758" s="21">
        <v>0.60671963602117496</v>
      </c>
      <c r="C758" s="21">
        <v>1.054</v>
      </c>
      <c r="D758" s="21">
        <v>24</v>
      </c>
      <c r="E758" s="21">
        <v>22</v>
      </c>
      <c r="F758" s="21">
        <v>54</v>
      </c>
      <c r="G758" s="21">
        <v>4.9957648436729798</v>
      </c>
      <c r="H758" s="21">
        <v>6</v>
      </c>
      <c r="I758" s="21">
        <v>1500</v>
      </c>
      <c r="J758" s="21">
        <v>185</v>
      </c>
      <c r="K758" s="21">
        <v>12.5</v>
      </c>
      <c r="L758" s="2">
        <f t="shared" si="429"/>
        <v>1</v>
      </c>
      <c r="M758" s="2">
        <f t="shared" si="430"/>
        <v>4</v>
      </c>
      <c r="N758" s="2">
        <f t="shared" si="431"/>
        <v>6</v>
      </c>
      <c r="O758" s="2">
        <f t="shared" si="432"/>
        <v>5</v>
      </c>
      <c r="P758" s="2">
        <f t="shared" si="433"/>
        <v>5</v>
      </c>
      <c r="Q758" s="2">
        <f t="shared" si="434"/>
        <v>8</v>
      </c>
      <c r="R758" s="2">
        <f t="shared" si="435"/>
        <v>3</v>
      </c>
      <c r="S758" s="2">
        <f t="shared" si="436"/>
        <v>3</v>
      </c>
      <c r="T758" s="2">
        <f t="shared" si="437"/>
        <v>3</v>
      </c>
      <c r="U758" s="2">
        <f t="shared" si="438"/>
        <v>5</v>
      </c>
      <c r="V758" s="10">
        <f t="shared" si="439"/>
        <v>0</v>
      </c>
      <c r="W758" s="2">
        <f t="shared" si="440"/>
        <v>0</v>
      </c>
      <c r="X758" s="2">
        <f t="shared" si="441"/>
        <v>0</v>
      </c>
      <c r="Y758" s="2">
        <f t="shared" si="442"/>
        <v>0</v>
      </c>
      <c r="Z758" s="2">
        <f t="shared" si="443"/>
        <v>0</v>
      </c>
      <c r="AA758" s="2">
        <f t="shared" si="444"/>
        <v>0</v>
      </c>
      <c r="AB758" s="2">
        <f t="shared" si="445"/>
        <v>0</v>
      </c>
      <c r="AC758" s="2">
        <f t="shared" si="462"/>
        <v>8</v>
      </c>
      <c r="AD758" s="5">
        <f t="shared" si="463"/>
        <v>6</v>
      </c>
      <c r="AE758">
        <f t="shared" si="464"/>
        <v>1</v>
      </c>
      <c r="AF758" s="1" t="str">
        <f t="shared" si="446"/>
        <v>-</v>
      </c>
      <c r="AG758" s="1" t="str">
        <f t="shared" si="447"/>
        <v>-</v>
      </c>
      <c r="AH758" s="1" t="str">
        <f t="shared" si="448"/>
        <v>-</v>
      </c>
      <c r="AI758" s="1" t="str">
        <f t="shared" si="449"/>
        <v>-</v>
      </c>
      <c r="AJ758" s="1" t="str">
        <f t="shared" si="450"/>
        <v>-</v>
      </c>
      <c r="AK758" s="1">
        <f t="shared" si="451"/>
        <v>2.0809306924168878</v>
      </c>
      <c r="AL758" s="1" t="str">
        <f t="shared" si="452"/>
        <v>-</v>
      </c>
      <c r="AM758" s="1" t="str">
        <f t="shared" si="453"/>
        <v>-</v>
      </c>
      <c r="AN758" s="1" t="str">
        <f t="shared" si="454"/>
        <v>-</v>
      </c>
      <c r="AO758" s="1" t="str">
        <f t="shared" si="455"/>
        <v>-</v>
      </c>
      <c r="AP758" s="1" t="str">
        <f t="shared" si="465"/>
        <v>-</v>
      </c>
      <c r="AQ758" s="1" t="str">
        <f t="shared" si="456"/>
        <v>-</v>
      </c>
      <c r="AR758" s="1" t="str">
        <f t="shared" si="457"/>
        <v>-</v>
      </c>
      <c r="AS758" s="1" t="str">
        <f t="shared" si="458"/>
        <v>-</v>
      </c>
      <c r="AT758" s="1" t="str">
        <f t="shared" si="459"/>
        <v>-</v>
      </c>
      <c r="AU758" s="1" t="str">
        <f t="shared" si="460"/>
        <v>-</v>
      </c>
      <c r="AV758" s="1" t="str">
        <f t="shared" si="461"/>
        <v>-</v>
      </c>
      <c r="AW758" s="5">
        <f t="shared" si="466"/>
        <v>6</v>
      </c>
      <c r="AX758" s="1">
        <f t="shared" si="467"/>
        <v>2.0809306924168878</v>
      </c>
    </row>
    <row r="759" spans="1:50" x14ac:dyDescent="0.2">
      <c r="A759" s="4">
        <v>757</v>
      </c>
      <c r="B759" s="21">
        <v>0.62594688724292002</v>
      </c>
      <c r="C759" s="21">
        <v>1.3089999999999999</v>
      </c>
      <c r="D759" s="21">
        <v>20</v>
      </c>
      <c r="E759" s="21">
        <v>19</v>
      </c>
      <c r="F759" s="21">
        <v>61</v>
      </c>
      <c r="G759" s="21">
        <v>7.9516275669501102</v>
      </c>
      <c r="H759" s="21">
        <v>6</v>
      </c>
      <c r="I759" s="21">
        <v>1500</v>
      </c>
      <c r="J759" s="21">
        <v>185</v>
      </c>
      <c r="K759" s="21">
        <v>12.5</v>
      </c>
      <c r="L759" s="2">
        <f t="shared" si="429"/>
        <v>1</v>
      </c>
      <c r="M759" s="2">
        <f t="shared" si="430"/>
        <v>4</v>
      </c>
      <c r="N759" s="2">
        <f t="shared" si="431"/>
        <v>5</v>
      </c>
      <c r="O759" s="2">
        <f t="shared" si="432"/>
        <v>4</v>
      </c>
      <c r="P759" s="2">
        <f t="shared" si="433"/>
        <v>5</v>
      </c>
      <c r="Q759" s="2">
        <f t="shared" si="434"/>
        <v>6</v>
      </c>
      <c r="R759" s="2">
        <f t="shared" si="435"/>
        <v>4</v>
      </c>
      <c r="S759" s="2">
        <f t="shared" si="436"/>
        <v>6</v>
      </c>
      <c r="T759" s="2">
        <f t="shared" si="437"/>
        <v>6</v>
      </c>
      <c r="U759" s="2">
        <f t="shared" si="438"/>
        <v>5</v>
      </c>
      <c r="V759" s="10">
        <f t="shared" si="439"/>
        <v>0</v>
      </c>
      <c r="W759" s="2">
        <f t="shared" si="440"/>
        <v>0</v>
      </c>
      <c r="X759" s="2">
        <f t="shared" si="441"/>
        <v>0</v>
      </c>
      <c r="Y759" s="2">
        <f t="shared" si="442"/>
        <v>0</v>
      </c>
      <c r="Z759" s="2">
        <f t="shared" si="443"/>
        <v>0</v>
      </c>
      <c r="AA759" s="2">
        <f t="shared" si="444"/>
        <v>0</v>
      </c>
      <c r="AB759" s="2">
        <f t="shared" si="445"/>
        <v>0</v>
      </c>
      <c r="AC759" s="2">
        <f t="shared" si="462"/>
        <v>6</v>
      </c>
      <c r="AD759" s="5">
        <f t="shared" si="463"/>
        <v>6</v>
      </c>
      <c r="AE759">
        <f t="shared" si="464"/>
        <v>3</v>
      </c>
      <c r="AF759" s="1" t="str">
        <f t="shared" si="446"/>
        <v>-</v>
      </c>
      <c r="AG759" s="1" t="str">
        <f t="shared" si="447"/>
        <v>-</v>
      </c>
      <c r="AH759" s="1" t="str">
        <f t="shared" si="448"/>
        <v>-</v>
      </c>
      <c r="AI759" s="1" t="str">
        <f t="shared" si="449"/>
        <v>-</v>
      </c>
      <c r="AJ759" s="1" t="str">
        <f t="shared" si="450"/>
        <v>-</v>
      </c>
      <c r="AK759" s="1">
        <f t="shared" si="451"/>
        <v>2.0869331727912197</v>
      </c>
      <c r="AL759" s="1" t="str">
        <f t="shared" si="452"/>
        <v>-</v>
      </c>
      <c r="AM759" s="1">
        <f t="shared" si="453"/>
        <v>2.4114624095041122</v>
      </c>
      <c r="AN759" s="1">
        <f t="shared" si="454"/>
        <v>2.3014423006824174</v>
      </c>
      <c r="AO759" s="1" t="str">
        <f t="shared" si="455"/>
        <v>-</v>
      </c>
      <c r="AP759" s="1" t="str">
        <f t="shared" si="465"/>
        <v>-</v>
      </c>
      <c r="AQ759" s="1" t="str">
        <f t="shared" si="456"/>
        <v>-</v>
      </c>
      <c r="AR759" s="1" t="str">
        <f t="shared" si="457"/>
        <v>-</v>
      </c>
      <c r="AS759" s="1" t="str">
        <f t="shared" si="458"/>
        <v>-</v>
      </c>
      <c r="AT759" s="1" t="str">
        <f t="shared" si="459"/>
        <v>-</v>
      </c>
      <c r="AU759" s="1" t="str">
        <f t="shared" si="460"/>
        <v>-</v>
      </c>
      <c r="AV759" s="1" t="str">
        <f t="shared" si="461"/>
        <v>-</v>
      </c>
      <c r="AW759" s="5">
        <f t="shared" si="466"/>
        <v>6</v>
      </c>
      <c r="AX759" s="1">
        <f t="shared" si="467"/>
        <v>2.0869331727912197</v>
      </c>
    </row>
    <row r="760" spans="1:50" x14ac:dyDescent="0.2">
      <c r="A760" s="4">
        <v>758</v>
      </c>
      <c r="B760" s="21">
        <v>0.58796750200534598</v>
      </c>
      <c r="C760" s="21">
        <v>6.25</v>
      </c>
      <c r="D760" s="21">
        <v>13</v>
      </c>
      <c r="E760" s="21">
        <v>13</v>
      </c>
      <c r="F760" s="21">
        <v>74</v>
      </c>
      <c r="G760" s="21">
        <v>9.5039984353791294</v>
      </c>
      <c r="H760" s="21">
        <v>7</v>
      </c>
      <c r="I760" s="21">
        <v>1500</v>
      </c>
      <c r="J760" s="21">
        <v>185</v>
      </c>
      <c r="K760" s="21">
        <v>12.5</v>
      </c>
      <c r="L760" s="2">
        <f t="shared" si="429"/>
        <v>2</v>
      </c>
      <c r="M760" s="2">
        <f t="shared" si="430"/>
        <v>4</v>
      </c>
      <c r="N760" s="2">
        <f t="shared" si="431"/>
        <v>4</v>
      </c>
      <c r="O760" s="2">
        <f t="shared" si="432"/>
        <v>4</v>
      </c>
      <c r="P760" s="2">
        <f t="shared" si="433"/>
        <v>3</v>
      </c>
      <c r="Q760" s="2">
        <f t="shared" si="434"/>
        <v>3</v>
      </c>
      <c r="R760" s="2">
        <f t="shared" si="435"/>
        <v>3</v>
      </c>
      <c r="S760" s="2">
        <f t="shared" si="436"/>
        <v>5</v>
      </c>
      <c r="T760" s="2">
        <f t="shared" si="437"/>
        <v>5</v>
      </c>
      <c r="U760" s="2">
        <f t="shared" si="438"/>
        <v>2</v>
      </c>
      <c r="V760" s="10">
        <f t="shared" si="439"/>
        <v>0</v>
      </c>
      <c r="W760" s="2">
        <f t="shared" si="440"/>
        <v>0</v>
      </c>
      <c r="X760" s="2">
        <f t="shared" si="441"/>
        <v>0</v>
      </c>
      <c r="Y760" s="2">
        <f t="shared" si="442"/>
        <v>0</v>
      </c>
      <c r="Z760" s="2">
        <f t="shared" si="443"/>
        <v>0</v>
      </c>
      <c r="AA760" s="2">
        <f t="shared" si="444"/>
        <v>0</v>
      </c>
      <c r="AB760" s="2">
        <f t="shared" si="445"/>
        <v>0</v>
      </c>
      <c r="AC760" s="2">
        <f t="shared" si="462"/>
        <v>5</v>
      </c>
      <c r="AD760" s="5">
        <f t="shared" si="463"/>
        <v>8</v>
      </c>
      <c r="AE760">
        <f t="shared" si="464"/>
        <v>2</v>
      </c>
      <c r="AF760" s="1" t="str">
        <f t="shared" si="446"/>
        <v>-</v>
      </c>
      <c r="AG760" s="1" t="str">
        <f t="shared" si="447"/>
        <v>-</v>
      </c>
      <c r="AH760" s="1" t="str">
        <f t="shared" si="448"/>
        <v>-</v>
      </c>
      <c r="AI760" s="1" t="str">
        <f t="shared" si="449"/>
        <v>-</v>
      </c>
      <c r="AJ760" s="1" t="str">
        <f t="shared" si="450"/>
        <v>-</v>
      </c>
      <c r="AK760" s="1" t="str">
        <f t="shared" si="451"/>
        <v>-</v>
      </c>
      <c r="AL760" s="1" t="str">
        <f t="shared" si="452"/>
        <v>-</v>
      </c>
      <c r="AM760" s="1">
        <f t="shared" si="453"/>
        <v>2.4867019463496987</v>
      </c>
      <c r="AN760" s="1">
        <f t="shared" si="454"/>
        <v>2.3827700606316009</v>
      </c>
      <c r="AO760" s="1" t="str">
        <f t="shared" si="455"/>
        <v>-</v>
      </c>
      <c r="AP760" s="1" t="str">
        <f t="shared" si="465"/>
        <v>-</v>
      </c>
      <c r="AQ760" s="1" t="str">
        <f t="shared" si="456"/>
        <v>-</v>
      </c>
      <c r="AR760" s="1" t="str">
        <f t="shared" si="457"/>
        <v>-</v>
      </c>
      <c r="AS760" s="1" t="str">
        <f t="shared" si="458"/>
        <v>-</v>
      </c>
      <c r="AT760" s="1" t="str">
        <f t="shared" si="459"/>
        <v>-</v>
      </c>
      <c r="AU760" s="1" t="str">
        <f t="shared" si="460"/>
        <v>-</v>
      </c>
      <c r="AV760" s="1" t="str">
        <f t="shared" si="461"/>
        <v>-</v>
      </c>
      <c r="AW760" s="5">
        <f t="shared" si="466"/>
        <v>9</v>
      </c>
      <c r="AX760" s="1">
        <f t="shared" si="467"/>
        <v>2.3827700606316009</v>
      </c>
    </row>
    <row r="761" spans="1:50" x14ac:dyDescent="0.2">
      <c r="A761" s="4">
        <v>759</v>
      </c>
      <c r="B761" s="21">
        <v>0.50331515856750098</v>
      </c>
      <c r="C761" s="21">
        <v>39.088000000000001</v>
      </c>
      <c r="D761" s="21">
        <v>39</v>
      </c>
      <c r="E761" s="21">
        <v>8</v>
      </c>
      <c r="F761" s="21">
        <v>53</v>
      </c>
      <c r="G761" s="21">
        <v>7.8175388247884401</v>
      </c>
      <c r="H761" s="21">
        <v>6</v>
      </c>
      <c r="I761" s="21">
        <v>1500</v>
      </c>
      <c r="J761" s="21">
        <v>0.15</v>
      </c>
      <c r="K761" s="21">
        <v>37.5</v>
      </c>
      <c r="L761" s="2">
        <f t="shared" si="429"/>
        <v>3</v>
      </c>
      <c r="M761" s="2">
        <f t="shared" si="430"/>
        <v>5</v>
      </c>
      <c r="N761" s="2">
        <f t="shared" si="431"/>
        <v>6</v>
      </c>
      <c r="O761" s="2">
        <f t="shared" si="432"/>
        <v>5</v>
      </c>
      <c r="P761" s="2">
        <f t="shared" si="433"/>
        <v>5</v>
      </c>
      <c r="Q761" s="2">
        <f t="shared" si="434"/>
        <v>6</v>
      </c>
      <c r="R761" s="2">
        <f t="shared" si="435"/>
        <v>3</v>
      </c>
      <c r="S761" s="2">
        <f t="shared" si="436"/>
        <v>5</v>
      </c>
      <c r="T761" s="2">
        <f t="shared" si="437"/>
        <v>5</v>
      </c>
      <c r="U761" s="2">
        <f t="shared" si="438"/>
        <v>4</v>
      </c>
      <c r="V761" s="10">
        <f t="shared" si="439"/>
        <v>0</v>
      </c>
      <c r="W761" s="2">
        <f t="shared" si="440"/>
        <v>0</v>
      </c>
      <c r="X761" s="2">
        <f t="shared" si="441"/>
        <v>0</v>
      </c>
      <c r="Y761" s="2">
        <f t="shared" si="442"/>
        <v>0</v>
      </c>
      <c r="Z761" s="2">
        <f t="shared" si="443"/>
        <v>0</v>
      </c>
      <c r="AA761" s="2">
        <f t="shared" si="444"/>
        <v>0</v>
      </c>
      <c r="AB761" s="2">
        <f t="shared" si="445"/>
        <v>0</v>
      </c>
      <c r="AC761" s="2">
        <f t="shared" si="462"/>
        <v>6</v>
      </c>
      <c r="AD761" s="5">
        <f t="shared" si="463"/>
        <v>3</v>
      </c>
      <c r="AE761">
        <f t="shared" si="464"/>
        <v>2</v>
      </c>
      <c r="AF761" s="1" t="str">
        <f t="shared" si="446"/>
        <v>-</v>
      </c>
      <c r="AG761" s="1" t="str">
        <f t="shared" si="447"/>
        <v>-</v>
      </c>
      <c r="AH761" s="1">
        <f t="shared" si="448"/>
        <v>1.9734643017542124</v>
      </c>
      <c r="AI761" s="1" t="str">
        <f t="shared" si="449"/>
        <v>-</v>
      </c>
      <c r="AJ761" s="1" t="str">
        <f t="shared" si="450"/>
        <v>-</v>
      </c>
      <c r="AK761" s="1">
        <f t="shared" si="451"/>
        <v>2.1517325490856272</v>
      </c>
      <c r="AL761" s="1" t="str">
        <f t="shared" si="452"/>
        <v>-</v>
      </c>
      <c r="AM761" s="1" t="str">
        <f t="shared" si="453"/>
        <v>-</v>
      </c>
      <c r="AN761" s="1" t="str">
        <f t="shared" si="454"/>
        <v>-</v>
      </c>
      <c r="AO761" s="1" t="str">
        <f t="shared" si="455"/>
        <v>-</v>
      </c>
      <c r="AP761" s="1" t="str">
        <f t="shared" si="465"/>
        <v>-</v>
      </c>
      <c r="AQ761" s="1" t="str">
        <f t="shared" si="456"/>
        <v>-</v>
      </c>
      <c r="AR761" s="1" t="str">
        <f t="shared" si="457"/>
        <v>-</v>
      </c>
      <c r="AS761" s="1" t="str">
        <f t="shared" si="458"/>
        <v>-</v>
      </c>
      <c r="AT761" s="1" t="str">
        <f t="shared" si="459"/>
        <v>-</v>
      </c>
      <c r="AU761" s="1" t="str">
        <f t="shared" si="460"/>
        <v>-</v>
      </c>
      <c r="AV761" s="1" t="str">
        <f t="shared" si="461"/>
        <v>-</v>
      </c>
      <c r="AW761" s="5">
        <f t="shared" si="466"/>
        <v>3</v>
      </c>
      <c r="AX761" s="1">
        <f t="shared" si="467"/>
        <v>1.9734643017542124</v>
      </c>
    </row>
    <row r="762" spans="1:50" x14ac:dyDescent="0.2">
      <c r="A762" s="4">
        <v>760</v>
      </c>
      <c r="B762" s="21">
        <v>0.41699924971167202</v>
      </c>
      <c r="C762" s="21">
        <v>0.48399999999999999</v>
      </c>
      <c r="D762" s="21">
        <v>68</v>
      </c>
      <c r="E762" s="21">
        <v>0</v>
      </c>
      <c r="F762" s="21">
        <v>32</v>
      </c>
      <c r="G762" s="21">
        <v>7.2560674009803598</v>
      </c>
      <c r="H762" s="21">
        <v>6</v>
      </c>
      <c r="I762" s="21">
        <v>1500</v>
      </c>
      <c r="J762" s="21">
        <v>0.15</v>
      </c>
      <c r="K762" s="21">
        <v>37.5</v>
      </c>
      <c r="L762" s="2">
        <f t="shared" si="429"/>
        <v>2</v>
      </c>
      <c r="M762" s="2">
        <f t="shared" si="430"/>
        <v>6</v>
      </c>
      <c r="N762" s="2">
        <f t="shared" si="431"/>
        <v>7</v>
      </c>
      <c r="O762" s="2">
        <f t="shared" si="432"/>
        <v>4</v>
      </c>
      <c r="P762" s="2">
        <f t="shared" si="433"/>
        <v>5</v>
      </c>
      <c r="Q762" s="2">
        <f t="shared" si="434"/>
        <v>6</v>
      </c>
      <c r="R762" s="2">
        <f t="shared" si="435"/>
        <v>5</v>
      </c>
      <c r="S762" s="2">
        <f t="shared" si="436"/>
        <v>5</v>
      </c>
      <c r="T762" s="2">
        <f t="shared" si="437"/>
        <v>5</v>
      </c>
      <c r="U762" s="2">
        <f t="shared" si="438"/>
        <v>5</v>
      </c>
      <c r="V762" s="10">
        <f t="shared" si="439"/>
        <v>0</v>
      </c>
      <c r="W762" s="2">
        <f t="shared" si="440"/>
        <v>0</v>
      </c>
      <c r="X762" s="2">
        <f t="shared" si="441"/>
        <v>0</v>
      </c>
      <c r="Y762" s="2">
        <f t="shared" si="442"/>
        <v>0</v>
      </c>
      <c r="Z762" s="2">
        <f t="shared" si="443"/>
        <v>0</v>
      </c>
      <c r="AA762" s="2">
        <f t="shared" si="444"/>
        <v>0</v>
      </c>
      <c r="AB762" s="2">
        <f t="shared" si="445"/>
        <v>0</v>
      </c>
      <c r="AC762" s="2">
        <f t="shared" si="462"/>
        <v>7</v>
      </c>
      <c r="AD762" s="5">
        <f t="shared" si="463"/>
        <v>3</v>
      </c>
      <c r="AE762">
        <f t="shared" si="464"/>
        <v>1</v>
      </c>
      <c r="AF762" s="1" t="str">
        <f t="shared" si="446"/>
        <v>-</v>
      </c>
      <c r="AG762" s="1" t="str">
        <f t="shared" si="447"/>
        <v>-</v>
      </c>
      <c r="AH762" s="1">
        <f t="shared" si="448"/>
        <v>1.9341762580434623</v>
      </c>
      <c r="AI762" s="1" t="str">
        <f t="shared" si="449"/>
        <v>-</v>
      </c>
      <c r="AJ762" s="1" t="str">
        <f t="shared" si="450"/>
        <v>-</v>
      </c>
      <c r="AK762" s="1" t="str">
        <f t="shared" si="451"/>
        <v>-</v>
      </c>
      <c r="AL762" s="1" t="str">
        <f t="shared" si="452"/>
        <v>-</v>
      </c>
      <c r="AM762" s="1" t="str">
        <f t="shared" si="453"/>
        <v>-</v>
      </c>
      <c r="AN762" s="1" t="str">
        <f t="shared" si="454"/>
        <v>-</v>
      </c>
      <c r="AO762" s="1" t="str">
        <f t="shared" si="455"/>
        <v>-</v>
      </c>
      <c r="AP762" s="1" t="str">
        <f t="shared" si="465"/>
        <v>-</v>
      </c>
      <c r="AQ762" s="1" t="str">
        <f t="shared" si="456"/>
        <v>-</v>
      </c>
      <c r="AR762" s="1" t="str">
        <f t="shared" si="457"/>
        <v>-</v>
      </c>
      <c r="AS762" s="1" t="str">
        <f t="shared" si="458"/>
        <v>-</v>
      </c>
      <c r="AT762" s="1" t="str">
        <f t="shared" si="459"/>
        <v>-</v>
      </c>
      <c r="AU762" s="1" t="str">
        <f t="shared" si="460"/>
        <v>-</v>
      </c>
      <c r="AV762" s="1" t="str">
        <f t="shared" si="461"/>
        <v>-</v>
      </c>
      <c r="AW762" s="5">
        <f t="shared" si="466"/>
        <v>3</v>
      </c>
      <c r="AX762" s="1">
        <f t="shared" si="467"/>
        <v>1.9341762580434623</v>
      </c>
    </row>
    <row r="763" spans="1:50" x14ac:dyDescent="0.2">
      <c r="A763" s="4">
        <v>761</v>
      </c>
      <c r="B763" s="21">
        <v>0.48798521829493002</v>
      </c>
      <c r="C763" s="21">
        <v>0.46200000000000002</v>
      </c>
      <c r="D763" s="21">
        <v>63</v>
      </c>
      <c r="E763" s="21">
        <v>0</v>
      </c>
      <c r="F763" s="21">
        <v>37</v>
      </c>
      <c r="G763" s="21">
        <v>6.9288285614697704</v>
      </c>
      <c r="H763" s="21">
        <v>6</v>
      </c>
      <c r="I763" s="21">
        <v>1500</v>
      </c>
      <c r="J763" s="21">
        <v>0.15</v>
      </c>
      <c r="K763" s="21">
        <v>37.5</v>
      </c>
      <c r="L763" s="2">
        <f t="shared" si="429"/>
        <v>2</v>
      </c>
      <c r="M763" s="2">
        <f t="shared" si="430"/>
        <v>6</v>
      </c>
      <c r="N763" s="2">
        <f t="shared" si="431"/>
        <v>7</v>
      </c>
      <c r="O763" s="2">
        <f t="shared" si="432"/>
        <v>4</v>
      </c>
      <c r="P763" s="2">
        <f t="shared" si="433"/>
        <v>5</v>
      </c>
      <c r="Q763" s="2">
        <f t="shared" si="434"/>
        <v>6</v>
      </c>
      <c r="R763" s="2">
        <f t="shared" si="435"/>
        <v>5</v>
      </c>
      <c r="S763" s="2">
        <f t="shared" si="436"/>
        <v>5</v>
      </c>
      <c r="T763" s="2">
        <f t="shared" si="437"/>
        <v>5</v>
      </c>
      <c r="U763" s="2">
        <f t="shared" si="438"/>
        <v>5</v>
      </c>
      <c r="V763" s="10">
        <f t="shared" si="439"/>
        <v>0</v>
      </c>
      <c r="W763" s="2">
        <f t="shared" si="440"/>
        <v>0</v>
      </c>
      <c r="X763" s="2">
        <f t="shared" si="441"/>
        <v>0</v>
      </c>
      <c r="Y763" s="2">
        <f t="shared" si="442"/>
        <v>0</v>
      </c>
      <c r="Z763" s="2">
        <f t="shared" si="443"/>
        <v>0</v>
      </c>
      <c r="AA763" s="2">
        <f t="shared" si="444"/>
        <v>0</v>
      </c>
      <c r="AB763" s="2">
        <f t="shared" si="445"/>
        <v>0</v>
      </c>
      <c r="AC763" s="2">
        <f t="shared" si="462"/>
        <v>7</v>
      </c>
      <c r="AD763" s="5">
        <f t="shared" si="463"/>
        <v>3</v>
      </c>
      <c r="AE763">
        <f t="shared" si="464"/>
        <v>1</v>
      </c>
      <c r="AF763" s="1" t="str">
        <f t="shared" si="446"/>
        <v>-</v>
      </c>
      <c r="AG763" s="1" t="str">
        <f t="shared" si="447"/>
        <v>-</v>
      </c>
      <c r="AH763" s="1">
        <f t="shared" si="448"/>
        <v>2.017492307710727</v>
      </c>
      <c r="AI763" s="1" t="str">
        <f t="shared" si="449"/>
        <v>-</v>
      </c>
      <c r="AJ763" s="1" t="str">
        <f t="shared" si="450"/>
        <v>-</v>
      </c>
      <c r="AK763" s="1" t="str">
        <f t="shared" si="451"/>
        <v>-</v>
      </c>
      <c r="AL763" s="1" t="str">
        <f t="shared" si="452"/>
        <v>-</v>
      </c>
      <c r="AM763" s="1" t="str">
        <f t="shared" si="453"/>
        <v>-</v>
      </c>
      <c r="AN763" s="1" t="str">
        <f t="shared" si="454"/>
        <v>-</v>
      </c>
      <c r="AO763" s="1" t="str">
        <f t="shared" si="455"/>
        <v>-</v>
      </c>
      <c r="AP763" s="1" t="str">
        <f t="shared" si="465"/>
        <v>-</v>
      </c>
      <c r="AQ763" s="1" t="str">
        <f t="shared" si="456"/>
        <v>-</v>
      </c>
      <c r="AR763" s="1" t="str">
        <f t="shared" si="457"/>
        <v>-</v>
      </c>
      <c r="AS763" s="1" t="str">
        <f t="shared" si="458"/>
        <v>-</v>
      </c>
      <c r="AT763" s="1" t="str">
        <f t="shared" si="459"/>
        <v>-</v>
      </c>
      <c r="AU763" s="1" t="str">
        <f t="shared" si="460"/>
        <v>-</v>
      </c>
      <c r="AV763" s="1" t="str">
        <f t="shared" si="461"/>
        <v>-</v>
      </c>
      <c r="AW763" s="5">
        <f t="shared" si="466"/>
        <v>3</v>
      </c>
      <c r="AX763" s="1">
        <f t="shared" si="467"/>
        <v>2.017492307710727</v>
      </c>
    </row>
    <row r="764" spans="1:50" x14ac:dyDescent="0.2">
      <c r="A764" s="4">
        <v>762</v>
      </c>
      <c r="B764" s="21">
        <v>0.33217749307470901</v>
      </c>
      <c r="C764" s="21">
        <v>2.169</v>
      </c>
      <c r="D764" s="21">
        <v>73</v>
      </c>
      <c r="E764" s="21">
        <v>10</v>
      </c>
      <c r="F764" s="21">
        <v>17</v>
      </c>
      <c r="G764" s="21">
        <v>7.9150749600014798</v>
      </c>
      <c r="H764" s="21">
        <v>6</v>
      </c>
      <c r="I764" s="21">
        <v>1500</v>
      </c>
      <c r="J764" s="21">
        <v>0.15</v>
      </c>
      <c r="K764" s="21">
        <v>37.5</v>
      </c>
      <c r="L764" s="2">
        <f t="shared" si="429"/>
        <v>4</v>
      </c>
      <c r="M764" s="2">
        <f t="shared" si="430"/>
        <v>6</v>
      </c>
      <c r="N764" s="2">
        <f t="shared" si="431"/>
        <v>7</v>
      </c>
      <c r="O764" s="2">
        <f t="shared" si="432"/>
        <v>3</v>
      </c>
      <c r="P764" s="2">
        <f t="shared" si="433"/>
        <v>3</v>
      </c>
      <c r="Q764" s="2">
        <f t="shared" si="434"/>
        <v>4</v>
      </c>
      <c r="R764" s="2">
        <f t="shared" si="435"/>
        <v>6</v>
      </c>
      <c r="S764" s="2">
        <f t="shared" si="436"/>
        <v>5</v>
      </c>
      <c r="T764" s="2">
        <f t="shared" si="437"/>
        <v>5</v>
      </c>
      <c r="U764" s="2">
        <f t="shared" si="438"/>
        <v>4</v>
      </c>
      <c r="V764" s="10">
        <f t="shared" si="439"/>
        <v>0</v>
      </c>
      <c r="W764" s="2">
        <f t="shared" si="440"/>
        <v>0</v>
      </c>
      <c r="X764" s="2">
        <f t="shared" si="441"/>
        <v>0</v>
      </c>
      <c r="Y764" s="2">
        <f t="shared" si="442"/>
        <v>0</v>
      </c>
      <c r="Z764" s="2">
        <f t="shared" si="443"/>
        <v>0</v>
      </c>
      <c r="AA764" s="2">
        <f t="shared" si="444"/>
        <v>0</v>
      </c>
      <c r="AB764" s="2">
        <f t="shared" si="445"/>
        <v>0</v>
      </c>
      <c r="AC764" s="2">
        <f t="shared" si="462"/>
        <v>7</v>
      </c>
      <c r="AD764" s="5">
        <f t="shared" si="463"/>
        <v>3</v>
      </c>
      <c r="AE764">
        <f t="shared" si="464"/>
        <v>1</v>
      </c>
      <c r="AF764" s="1" t="str">
        <f t="shared" si="446"/>
        <v>-</v>
      </c>
      <c r="AG764" s="1" t="str">
        <f t="shared" si="447"/>
        <v>-</v>
      </c>
      <c r="AH764" s="1">
        <f t="shared" si="448"/>
        <v>1.7899640361869666</v>
      </c>
      <c r="AI764" s="1" t="str">
        <f t="shared" si="449"/>
        <v>-</v>
      </c>
      <c r="AJ764" s="1" t="str">
        <f t="shared" si="450"/>
        <v>-</v>
      </c>
      <c r="AK764" s="1" t="str">
        <f t="shared" si="451"/>
        <v>-</v>
      </c>
      <c r="AL764" s="1" t="str">
        <f t="shared" si="452"/>
        <v>-</v>
      </c>
      <c r="AM764" s="1" t="str">
        <f t="shared" si="453"/>
        <v>-</v>
      </c>
      <c r="AN764" s="1" t="str">
        <f t="shared" si="454"/>
        <v>-</v>
      </c>
      <c r="AO764" s="1" t="str">
        <f t="shared" si="455"/>
        <v>-</v>
      </c>
      <c r="AP764" s="1" t="str">
        <f t="shared" si="465"/>
        <v>-</v>
      </c>
      <c r="AQ764" s="1" t="str">
        <f t="shared" si="456"/>
        <v>-</v>
      </c>
      <c r="AR764" s="1" t="str">
        <f t="shared" si="457"/>
        <v>-</v>
      </c>
      <c r="AS764" s="1" t="str">
        <f t="shared" si="458"/>
        <v>-</v>
      </c>
      <c r="AT764" s="1" t="str">
        <f t="shared" si="459"/>
        <v>-</v>
      </c>
      <c r="AU764" s="1" t="str">
        <f t="shared" si="460"/>
        <v>-</v>
      </c>
      <c r="AV764" s="1" t="str">
        <f t="shared" si="461"/>
        <v>-</v>
      </c>
      <c r="AW764" s="5">
        <f t="shared" si="466"/>
        <v>3</v>
      </c>
      <c r="AX764" s="1">
        <f t="shared" si="467"/>
        <v>1.7899640361869666</v>
      </c>
    </row>
    <row r="765" spans="1:50" x14ac:dyDescent="0.2">
      <c r="A765" s="4">
        <v>763</v>
      </c>
      <c r="B765" s="21">
        <v>0.46680320433050199</v>
      </c>
      <c r="C765" s="21">
        <v>32.253</v>
      </c>
      <c r="D765" s="21">
        <v>39</v>
      </c>
      <c r="E765" s="21">
        <v>15</v>
      </c>
      <c r="F765" s="21">
        <v>46</v>
      </c>
      <c r="G765" s="21">
        <v>15.964328004495499</v>
      </c>
      <c r="H765" s="21">
        <v>7</v>
      </c>
      <c r="I765" s="21">
        <v>1500</v>
      </c>
      <c r="J765" s="21">
        <v>0.15</v>
      </c>
      <c r="K765" s="21">
        <v>37.5</v>
      </c>
      <c r="L765" s="2">
        <f t="shared" si="429"/>
        <v>3</v>
      </c>
      <c r="M765" s="2">
        <f t="shared" si="430"/>
        <v>6</v>
      </c>
      <c r="N765" s="2">
        <f t="shared" si="431"/>
        <v>4</v>
      </c>
      <c r="O765" s="2">
        <f t="shared" si="432"/>
        <v>5</v>
      </c>
      <c r="P765" s="2">
        <f t="shared" si="433"/>
        <v>4</v>
      </c>
      <c r="Q765" s="2">
        <f t="shared" si="434"/>
        <v>4</v>
      </c>
      <c r="R765" s="2">
        <f t="shared" si="435"/>
        <v>4</v>
      </c>
      <c r="S765" s="2">
        <f t="shared" si="436"/>
        <v>3</v>
      </c>
      <c r="T765" s="2">
        <f t="shared" si="437"/>
        <v>3</v>
      </c>
      <c r="U765" s="2">
        <f t="shared" si="438"/>
        <v>3</v>
      </c>
      <c r="V765" s="10">
        <f t="shared" si="439"/>
        <v>0</v>
      </c>
      <c r="W765" s="2">
        <f t="shared" si="440"/>
        <v>0</v>
      </c>
      <c r="X765" s="2">
        <f t="shared" si="441"/>
        <v>0</v>
      </c>
      <c r="Y765" s="2">
        <f t="shared" si="442"/>
        <v>0</v>
      </c>
      <c r="Z765" s="2">
        <f t="shared" si="443"/>
        <v>0</v>
      </c>
      <c r="AA765" s="2">
        <f t="shared" si="444"/>
        <v>0</v>
      </c>
      <c r="AB765" s="2">
        <f t="shared" si="445"/>
        <v>0</v>
      </c>
      <c r="AC765" s="2">
        <f t="shared" si="462"/>
        <v>6</v>
      </c>
      <c r="AD765" s="5">
        <f t="shared" si="463"/>
        <v>2</v>
      </c>
      <c r="AE765">
        <f t="shared" si="464"/>
        <v>1</v>
      </c>
      <c r="AF765" s="1" t="str">
        <f t="shared" si="446"/>
        <v>-</v>
      </c>
      <c r="AG765" s="1">
        <f t="shared" si="447"/>
        <v>1.9752665659879733</v>
      </c>
      <c r="AH765" s="1" t="str">
        <f t="shared" si="448"/>
        <v>-</v>
      </c>
      <c r="AI765" s="1" t="str">
        <f t="shared" si="449"/>
        <v>-</v>
      </c>
      <c r="AJ765" s="1" t="str">
        <f t="shared" si="450"/>
        <v>-</v>
      </c>
      <c r="AK765" s="1" t="str">
        <f t="shared" si="451"/>
        <v>-</v>
      </c>
      <c r="AL765" s="1" t="str">
        <f t="shared" si="452"/>
        <v>-</v>
      </c>
      <c r="AM765" s="1" t="str">
        <f t="shared" si="453"/>
        <v>-</v>
      </c>
      <c r="AN765" s="1" t="str">
        <f t="shared" si="454"/>
        <v>-</v>
      </c>
      <c r="AO765" s="1" t="str">
        <f t="shared" si="455"/>
        <v>-</v>
      </c>
      <c r="AP765" s="1" t="str">
        <f t="shared" si="465"/>
        <v>-</v>
      </c>
      <c r="AQ765" s="1" t="str">
        <f t="shared" si="456"/>
        <v>-</v>
      </c>
      <c r="AR765" s="1" t="str">
        <f t="shared" si="457"/>
        <v>-</v>
      </c>
      <c r="AS765" s="1" t="str">
        <f t="shared" si="458"/>
        <v>-</v>
      </c>
      <c r="AT765" s="1" t="str">
        <f t="shared" si="459"/>
        <v>-</v>
      </c>
      <c r="AU765" s="1" t="str">
        <f t="shared" si="460"/>
        <v>-</v>
      </c>
      <c r="AV765" s="1" t="str">
        <f t="shared" si="461"/>
        <v>-</v>
      </c>
      <c r="AW765" s="5">
        <f t="shared" si="466"/>
        <v>2</v>
      </c>
      <c r="AX765" s="1">
        <f t="shared" si="467"/>
        <v>1.9752665659879733</v>
      </c>
    </row>
    <row r="766" spans="1:50" x14ac:dyDescent="0.2">
      <c r="A766" s="4">
        <v>764</v>
      </c>
      <c r="B766" s="21">
        <v>0.45353433641067598</v>
      </c>
      <c r="C766" s="21">
        <v>122.571</v>
      </c>
      <c r="D766" s="21">
        <v>50</v>
      </c>
      <c r="E766" s="21">
        <v>10</v>
      </c>
      <c r="F766" s="21">
        <v>40</v>
      </c>
      <c r="G766" s="21">
        <v>12.2571371666973</v>
      </c>
      <c r="H766" s="21">
        <v>7</v>
      </c>
      <c r="I766" s="21">
        <v>1500</v>
      </c>
      <c r="J766" s="21">
        <v>0.15</v>
      </c>
      <c r="K766" s="21">
        <v>37.5</v>
      </c>
      <c r="L766" s="2">
        <f t="shared" si="429"/>
        <v>4</v>
      </c>
      <c r="M766" s="2">
        <f t="shared" si="430"/>
        <v>7</v>
      </c>
      <c r="N766" s="2">
        <f t="shared" si="431"/>
        <v>5</v>
      </c>
      <c r="O766" s="2">
        <f t="shared" si="432"/>
        <v>5</v>
      </c>
      <c r="P766" s="2">
        <f t="shared" si="433"/>
        <v>4</v>
      </c>
      <c r="Q766" s="2">
        <f t="shared" si="434"/>
        <v>3</v>
      </c>
      <c r="R766" s="2">
        <f t="shared" si="435"/>
        <v>4</v>
      </c>
      <c r="S766" s="2">
        <f t="shared" si="436"/>
        <v>3</v>
      </c>
      <c r="T766" s="2">
        <f t="shared" si="437"/>
        <v>3</v>
      </c>
      <c r="U766" s="2">
        <f t="shared" si="438"/>
        <v>4</v>
      </c>
      <c r="V766" s="10">
        <f t="shared" si="439"/>
        <v>0</v>
      </c>
      <c r="W766" s="2">
        <f t="shared" si="440"/>
        <v>0</v>
      </c>
      <c r="X766" s="2">
        <f t="shared" si="441"/>
        <v>0</v>
      </c>
      <c r="Y766" s="2">
        <f t="shared" si="442"/>
        <v>0</v>
      </c>
      <c r="Z766" s="2">
        <f t="shared" si="443"/>
        <v>0</v>
      </c>
      <c r="AA766" s="2">
        <f t="shared" si="444"/>
        <v>0</v>
      </c>
      <c r="AB766" s="2">
        <f t="shared" si="445"/>
        <v>0</v>
      </c>
      <c r="AC766" s="2">
        <f t="shared" si="462"/>
        <v>7</v>
      </c>
      <c r="AD766" s="5">
        <f t="shared" si="463"/>
        <v>2</v>
      </c>
      <c r="AE766">
        <f t="shared" si="464"/>
        <v>1</v>
      </c>
      <c r="AF766" s="1" t="str">
        <f t="shared" si="446"/>
        <v>-</v>
      </c>
      <c r="AG766" s="1">
        <f t="shared" si="447"/>
        <v>2.0285427007774337</v>
      </c>
      <c r="AH766" s="1" t="str">
        <f t="shared" si="448"/>
        <v>-</v>
      </c>
      <c r="AI766" s="1" t="str">
        <f t="shared" si="449"/>
        <v>-</v>
      </c>
      <c r="AJ766" s="1" t="str">
        <f t="shared" si="450"/>
        <v>-</v>
      </c>
      <c r="AK766" s="1" t="str">
        <f t="shared" si="451"/>
        <v>-</v>
      </c>
      <c r="AL766" s="1" t="str">
        <f t="shared" si="452"/>
        <v>-</v>
      </c>
      <c r="AM766" s="1" t="str">
        <f t="shared" si="453"/>
        <v>-</v>
      </c>
      <c r="AN766" s="1" t="str">
        <f t="shared" si="454"/>
        <v>-</v>
      </c>
      <c r="AO766" s="1" t="str">
        <f t="shared" si="455"/>
        <v>-</v>
      </c>
      <c r="AP766" s="1" t="str">
        <f t="shared" si="465"/>
        <v>-</v>
      </c>
      <c r="AQ766" s="1" t="str">
        <f t="shared" si="456"/>
        <v>-</v>
      </c>
      <c r="AR766" s="1" t="str">
        <f t="shared" si="457"/>
        <v>-</v>
      </c>
      <c r="AS766" s="1" t="str">
        <f t="shared" si="458"/>
        <v>-</v>
      </c>
      <c r="AT766" s="1" t="str">
        <f t="shared" si="459"/>
        <v>-</v>
      </c>
      <c r="AU766" s="1" t="str">
        <f t="shared" si="460"/>
        <v>-</v>
      </c>
      <c r="AV766" s="1" t="str">
        <f t="shared" si="461"/>
        <v>-</v>
      </c>
      <c r="AW766" s="5">
        <f t="shared" si="466"/>
        <v>2</v>
      </c>
      <c r="AX766" s="1">
        <f t="shared" si="467"/>
        <v>2.0285427007774337</v>
      </c>
    </row>
    <row r="767" spans="1:50" x14ac:dyDescent="0.2">
      <c r="A767" s="4">
        <v>765</v>
      </c>
      <c r="B767" s="21">
        <v>0.31336994693075998</v>
      </c>
      <c r="C767" s="21">
        <v>35.743000000000002</v>
      </c>
      <c r="D767" s="21">
        <v>84</v>
      </c>
      <c r="E767" s="21">
        <v>5</v>
      </c>
      <c r="F767" s="21">
        <v>11</v>
      </c>
      <c r="G767" s="21">
        <v>10.047732342574699</v>
      </c>
      <c r="H767" s="21">
        <v>7</v>
      </c>
      <c r="I767" s="21">
        <v>1500</v>
      </c>
      <c r="J767" s="21">
        <v>0.15</v>
      </c>
      <c r="K767" s="21">
        <v>37.5</v>
      </c>
      <c r="L767" s="2">
        <f t="shared" si="429"/>
        <v>4</v>
      </c>
      <c r="M767" s="2">
        <f t="shared" si="430"/>
        <v>7</v>
      </c>
      <c r="N767" s="2">
        <f t="shared" si="431"/>
        <v>5</v>
      </c>
      <c r="O767" s="2">
        <f t="shared" si="432"/>
        <v>4</v>
      </c>
      <c r="P767" s="2">
        <f t="shared" si="433"/>
        <v>3</v>
      </c>
      <c r="Q767" s="2">
        <f t="shared" si="434"/>
        <v>2</v>
      </c>
      <c r="R767" s="2">
        <f t="shared" si="435"/>
        <v>6</v>
      </c>
      <c r="S767" s="2">
        <f t="shared" si="436"/>
        <v>3</v>
      </c>
      <c r="T767" s="2">
        <f t="shared" si="437"/>
        <v>3</v>
      </c>
      <c r="U767" s="2">
        <f t="shared" si="438"/>
        <v>3</v>
      </c>
      <c r="V767" s="10">
        <f t="shared" si="439"/>
        <v>0</v>
      </c>
      <c r="W767" s="2">
        <f t="shared" si="440"/>
        <v>0</v>
      </c>
      <c r="X767" s="2">
        <f t="shared" si="441"/>
        <v>0</v>
      </c>
      <c r="Y767" s="2">
        <f t="shared" si="442"/>
        <v>0</v>
      </c>
      <c r="Z767" s="2">
        <f t="shared" si="443"/>
        <v>0</v>
      </c>
      <c r="AA767" s="2">
        <f t="shared" si="444"/>
        <v>0</v>
      </c>
      <c r="AB767" s="2">
        <f t="shared" si="445"/>
        <v>0</v>
      </c>
      <c r="AC767" s="2">
        <f t="shared" si="462"/>
        <v>7</v>
      </c>
      <c r="AD767" s="5">
        <f t="shared" si="463"/>
        <v>2</v>
      </c>
      <c r="AE767">
        <f t="shared" si="464"/>
        <v>1</v>
      </c>
      <c r="AF767" s="1" t="str">
        <f t="shared" si="446"/>
        <v>-</v>
      </c>
      <c r="AG767" s="1">
        <f t="shared" si="447"/>
        <v>2.1306181436680882</v>
      </c>
      <c r="AH767" s="1" t="str">
        <f t="shared" si="448"/>
        <v>-</v>
      </c>
      <c r="AI767" s="1" t="str">
        <f t="shared" si="449"/>
        <v>-</v>
      </c>
      <c r="AJ767" s="1" t="str">
        <f t="shared" si="450"/>
        <v>-</v>
      </c>
      <c r="AK767" s="1" t="str">
        <f t="shared" si="451"/>
        <v>-</v>
      </c>
      <c r="AL767" s="1" t="str">
        <f t="shared" si="452"/>
        <v>-</v>
      </c>
      <c r="AM767" s="1" t="str">
        <f t="shared" si="453"/>
        <v>-</v>
      </c>
      <c r="AN767" s="1" t="str">
        <f t="shared" si="454"/>
        <v>-</v>
      </c>
      <c r="AO767" s="1" t="str">
        <f t="shared" si="455"/>
        <v>-</v>
      </c>
      <c r="AP767" s="1" t="str">
        <f t="shared" si="465"/>
        <v>-</v>
      </c>
      <c r="AQ767" s="1" t="str">
        <f t="shared" si="456"/>
        <v>-</v>
      </c>
      <c r="AR767" s="1" t="str">
        <f t="shared" si="457"/>
        <v>-</v>
      </c>
      <c r="AS767" s="1" t="str">
        <f t="shared" si="458"/>
        <v>-</v>
      </c>
      <c r="AT767" s="1" t="str">
        <f t="shared" si="459"/>
        <v>-</v>
      </c>
      <c r="AU767" s="1" t="str">
        <f t="shared" si="460"/>
        <v>-</v>
      </c>
      <c r="AV767" s="1" t="str">
        <f t="shared" si="461"/>
        <v>-</v>
      </c>
      <c r="AW767" s="5">
        <f t="shared" si="466"/>
        <v>2</v>
      </c>
      <c r="AX767" s="1">
        <f t="shared" si="467"/>
        <v>2.1306181436680882</v>
      </c>
    </row>
    <row r="768" spans="1:50" x14ac:dyDescent="0.2">
      <c r="A768" s="4">
        <v>766</v>
      </c>
      <c r="B768" s="21">
        <v>0.22102204512527501</v>
      </c>
      <c r="C768" s="21">
        <v>5.2629999999999999</v>
      </c>
      <c r="D768" s="21">
        <v>83</v>
      </c>
      <c r="E768" s="21">
        <v>5</v>
      </c>
      <c r="F768" s="21">
        <v>12</v>
      </c>
      <c r="G768" s="21">
        <v>11.5338572371449</v>
      </c>
      <c r="H768" s="21">
        <v>7</v>
      </c>
      <c r="I768" s="21">
        <v>1500</v>
      </c>
      <c r="J768" s="21">
        <v>0.15</v>
      </c>
      <c r="K768" s="21">
        <v>37.5</v>
      </c>
      <c r="L768" s="2">
        <f t="shared" si="429"/>
        <v>4</v>
      </c>
      <c r="M768" s="2">
        <f t="shared" si="430"/>
        <v>6</v>
      </c>
      <c r="N768" s="2">
        <f t="shared" si="431"/>
        <v>5</v>
      </c>
      <c r="O768" s="2">
        <f t="shared" si="432"/>
        <v>4</v>
      </c>
      <c r="P768" s="2">
        <f t="shared" si="433"/>
        <v>3</v>
      </c>
      <c r="Q768" s="2">
        <f t="shared" si="434"/>
        <v>2</v>
      </c>
      <c r="R768" s="2">
        <f t="shared" si="435"/>
        <v>6</v>
      </c>
      <c r="S768" s="2">
        <f t="shared" si="436"/>
        <v>3</v>
      </c>
      <c r="T768" s="2">
        <f t="shared" si="437"/>
        <v>3</v>
      </c>
      <c r="U768" s="2">
        <f t="shared" si="438"/>
        <v>3</v>
      </c>
      <c r="V768" s="10">
        <f t="shared" si="439"/>
        <v>0</v>
      </c>
      <c r="W768" s="2">
        <f t="shared" si="440"/>
        <v>0</v>
      </c>
      <c r="X768" s="2">
        <f t="shared" si="441"/>
        <v>0</v>
      </c>
      <c r="Y768" s="2">
        <f t="shared" si="442"/>
        <v>0</v>
      </c>
      <c r="Z768" s="2">
        <f t="shared" si="443"/>
        <v>0</v>
      </c>
      <c r="AA768" s="2">
        <f t="shared" si="444"/>
        <v>0</v>
      </c>
      <c r="AB768" s="2">
        <f t="shared" si="445"/>
        <v>0</v>
      </c>
      <c r="AC768" s="2">
        <f t="shared" si="462"/>
        <v>6</v>
      </c>
      <c r="AD768" s="5">
        <f t="shared" si="463"/>
        <v>2</v>
      </c>
      <c r="AE768">
        <f t="shared" si="464"/>
        <v>2</v>
      </c>
      <c r="AF768" s="1" t="str">
        <f t="shared" si="446"/>
        <v>-</v>
      </c>
      <c r="AG768" s="1">
        <f t="shared" si="447"/>
        <v>2.1823698820438042</v>
      </c>
      <c r="AH768" s="1" t="str">
        <f t="shared" si="448"/>
        <v>-</v>
      </c>
      <c r="AI768" s="1" t="str">
        <f t="shared" si="449"/>
        <v>-</v>
      </c>
      <c r="AJ768" s="1" t="str">
        <f t="shared" si="450"/>
        <v>-</v>
      </c>
      <c r="AK768" s="1" t="str">
        <f t="shared" si="451"/>
        <v>-</v>
      </c>
      <c r="AL768" s="1">
        <f t="shared" si="452"/>
        <v>2.2864038565154257</v>
      </c>
      <c r="AM768" s="1" t="str">
        <f t="shared" si="453"/>
        <v>-</v>
      </c>
      <c r="AN768" s="1" t="str">
        <f t="shared" si="454"/>
        <v>-</v>
      </c>
      <c r="AO768" s="1" t="str">
        <f t="shared" si="455"/>
        <v>-</v>
      </c>
      <c r="AP768" s="1" t="str">
        <f t="shared" si="465"/>
        <v>-</v>
      </c>
      <c r="AQ768" s="1" t="str">
        <f t="shared" si="456"/>
        <v>-</v>
      </c>
      <c r="AR768" s="1" t="str">
        <f t="shared" si="457"/>
        <v>-</v>
      </c>
      <c r="AS768" s="1" t="str">
        <f t="shared" si="458"/>
        <v>-</v>
      </c>
      <c r="AT768" s="1" t="str">
        <f t="shared" si="459"/>
        <v>-</v>
      </c>
      <c r="AU768" s="1" t="str">
        <f t="shared" si="460"/>
        <v>-</v>
      </c>
      <c r="AV768" s="1" t="str">
        <f t="shared" si="461"/>
        <v>-</v>
      </c>
      <c r="AW768" s="5">
        <f t="shared" si="466"/>
        <v>2</v>
      </c>
      <c r="AX768" s="1">
        <f t="shared" si="467"/>
        <v>2.1823698820438042</v>
      </c>
    </row>
    <row r="769" spans="1:50" x14ac:dyDescent="0.2">
      <c r="A769" s="4">
        <v>767</v>
      </c>
      <c r="B769" s="21">
        <v>0.34065853649129502</v>
      </c>
      <c r="C769" s="21">
        <v>4.4989999999999997</v>
      </c>
      <c r="D769" s="21">
        <v>74</v>
      </c>
      <c r="E769" s="21">
        <v>1</v>
      </c>
      <c r="F769" s="21">
        <v>25</v>
      </c>
      <c r="G769" s="21">
        <v>11.1353756813369</v>
      </c>
      <c r="H769" s="21">
        <v>7</v>
      </c>
      <c r="I769" s="21">
        <v>1500</v>
      </c>
      <c r="J769" s="21">
        <v>0.15</v>
      </c>
      <c r="K769" s="21">
        <v>37.5</v>
      </c>
      <c r="L769" s="2">
        <f t="shared" si="429"/>
        <v>4</v>
      </c>
      <c r="M769" s="2">
        <f t="shared" si="430"/>
        <v>6</v>
      </c>
      <c r="N769" s="2">
        <f t="shared" si="431"/>
        <v>5</v>
      </c>
      <c r="O769" s="2">
        <f t="shared" si="432"/>
        <v>4</v>
      </c>
      <c r="P769" s="2">
        <f t="shared" si="433"/>
        <v>4</v>
      </c>
      <c r="Q769" s="2">
        <f t="shared" si="434"/>
        <v>2</v>
      </c>
      <c r="R769" s="2">
        <f t="shared" si="435"/>
        <v>6</v>
      </c>
      <c r="S769" s="2">
        <f t="shared" si="436"/>
        <v>3</v>
      </c>
      <c r="T769" s="2">
        <f t="shared" si="437"/>
        <v>3</v>
      </c>
      <c r="U769" s="2">
        <f t="shared" si="438"/>
        <v>3</v>
      </c>
      <c r="V769" s="10">
        <f t="shared" si="439"/>
        <v>0</v>
      </c>
      <c r="W769" s="2">
        <f t="shared" si="440"/>
        <v>0</v>
      </c>
      <c r="X769" s="2">
        <f t="shared" si="441"/>
        <v>0</v>
      </c>
      <c r="Y769" s="2">
        <f t="shared" si="442"/>
        <v>0</v>
      </c>
      <c r="Z769" s="2">
        <f t="shared" si="443"/>
        <v>0</v>
      </c>
      <c r="AA769" s="2">
        <f t="shared" si="444"/>
        <v>0</v>
      </c>
      <c r="AB769" s="2">
        <f t="shared" si="445"/>
        <v>0</v>
      </c>
      <c r="AC769" s="2">
        <f t="shared" si="462"/>
        <v>6</v>
      </c>
      <c r="AD769" s="5">
        <f t="shared" si="463"/>
        <v>2</v>
      </c>
      <c r="AE769">
        <f t="shared" si="464"/>
        <v>2</v>
      </c>
      <c r="AF769" s="1" t="str">
        <f t="shared" si="446"/>
        <v>-</v>
      </c>
      <c r="AG769" s="1">
        <f t="shared" si="447"/>
        <v>1.8189623104639252</v>
      </c>
      <c r="AH769" s="1" t="str">
        <f t="shared" si="448"/>
        <v>-</v>
      </c>
      <c r="AI769" s="1" t="str">
        <f t="shared" si="449"/>
        <v>-</v>
      </c>
      <c r="AJ769" s="1" t="str">
        <f t="shared" si="450"/>
        <v>-</v>
      </c>
      <c r="AK769" s="1" t="str">
        <f t="shared" si="451"/>
        <v>-</v>
      </c>
      <c r="AL769" s="1">
        <f t="shared" si="452"/>
        <v>2.1604651697560318</v>
      </c>
      <c r="AM769" s="1" t="str">
        <f t="shared" si="453"/>
        <v>-</v>
      </c>
      <c r="AN769" s="1" t="str">
        <f t="shared" si="454"/>
        <v>-</v>
      </c>
      <c r="AO769" s="1" t="str">
        <f t="shared" si="455"/>
        <v>-</v>
      </c>
      <c r="AP769" s="1" t="str">
        <f t="shared" si="465"/>
        <v>-</v>
      </c>
      <c r="AQ769" s="1" t="str">
        <f t="shared" si="456"/>
        <v>-</v>
      </c>
      <c r="AR769" s="1" t="str">
        <f t="shared" si="457"/>
        <v>-</v>
      </c>
      <c r="AS769" s="1" t="str">
        <f t="shared" si="458"/>
        <v>-</v>
      </c>
      <c r="AT769" s="1" t="str">
        <f t="shared" si="459"/>
        <v>-</v>
      </c>
      <c r="AU769" s="1" t="str">
        <f t="shared" si="460"/>
        <v>-</v>
      </c>
      <c r="AV769" s="1" t="str">
        <f t="shared" si="461"/>
        <v>-</v>
      </c>
      <c r="AW769" s="5">
        <f t="shared" si="466"/>
        <v>2</v>
      </c>
      <c r="AX769" s="1">
        <f t="shared" si="467"/>
        <v>1.8189623104639252</v>
      </c>
    </row>
    <row r="770" spans="1:50" x14ac:dyDescent="0.2">
      <c r="A770" s="4">
        <v>768</v>
      </c>
      <c r="B770" s="21">
        <v>0.25007457094144597</v>
      </c>
      <c r="C770" s="21">
        <v>4.9870000000000001</v>
      </c>
      <c r="D770" s="21">
        <v>82</v>
      </c>
      <c r="E770" s="21">
        <v>13</v>
      </c>
      <c r="F770" s="21">
        <v>5</v>
      </c>
      <c r="G770" s="21">
        <v>11.9682589471734</v>
      </c>
      <c r="H770" s="21">
        <v>7</v>
      </c>
      <c r="I770" s="21">
        <v>1500</v>
      </c>
      <c r="J770" s="21">
        <v>0.15</v>
      </c>
      <c r="K770" s="21">
        <v>37.5</v>
      </c>
      <c r="L770" s="2">
        <f t="shared" ref="L770:L833" si="468">IF(D770&gt;0,IF(AND(B770&gt;=0.2, B770&lt;=0.4), 1, 0) +
IF(C770&gt;2, 1, 0) +
IF(AND(D770&gt;=40, D770&lt;=60), 1, 0) +
IF(AND(E770&gt;=40, E770&lt;=60), 1, 0) +
IF(AND(F770&lt;10), 1, 0) +
IF(G770&gt;25, 1, 0) +
IF(H770=8, 1, 0) +
IF(AND(I770&gt;=1500, I770&lt;=1800), 1, 0) +
IF(AND(J770&gt;=0.1, J770&lt;=0.2), 1, 0) +
IF(AND(K770&gt;=50, K770&lt;=300), 1, 0),0)</f>
        <v>5</v>
      </c>
      <c r="M770" s="2">
        <f t="shared" ref="M770:M833" si="469">IF(D770&gt;0,IF(AND(B770&gt;=0.3, B770&lt;=0.6), 1, 0) +
IF(AND(C770&gt;=0.75, C770&lt;=2), 1, 0) +
IF(AND(D770&gt;=40, D770&lt;=70), 1, 0) +
IF(AND(E770&gt;=30, E770&lt;=50), 1, 0) +
IF(AND(F770&lt;20), 1, 0) +
IF(AND(G770&gt;=10, G770&lt;=25), 1, 0) +
IF(AND(H770&gt;=6, H770&lt;=7), 1, 0) +
IF(AND(I770&gt;=1500, I770&lt;=2200), 1, 0) +
IF(AND(J770&gt;=0.1, J770&lt;=0.2), 1, 0) +
IF(K770&lt;75, 1, 0),0)</f>
        <v>6</v>
      </c>
      <c r="N770" s="2">
        <f t="shared" ref="N770:N833" si="470">IF(D770&gt;0,IF(AND(B770&gt;=0.2, B770&lt;=0.6), 1, 0) +
IF(AND(C770&gt;=0.75, C770&lt;=1.5), 1, 0) +
IF(AND(D770&gt;=40, D770&lt;=70), 1, 0) +
IF(AND(E770&gt;=20, E770&lt;=50), 1, 0) +
IF(AND(F770&lt;30), 1, 0) +
IF(AND(G770&gt;=3, G770&lt;=10), 1, 0) +
IF(H770=6, 1, 0) +
IF(AND(I770&gt;=1200, I770&lt;=1800), 1, 0) +
IF(AND(J770&gt;=0.1, J770&lt;=0.2), 1, 0) +
IF(AND(K770&lt;75), 1, 0),)</f>
        <v>5</v>
      </c>
      <c r="O770" s="2">
        <f t="shared" ref="O770:O833" si="471">IF(D770&gt;0,IF(AND(B770&gt;=0.5, B770&lt;=0.7), 1, 0) +
IF(AND(C770&gt;=0.75, C770&lt;=1.25), 1, 0) +
IF(AND(D770&gt;=20, D770&lt;=40), 1, 0) +
IF(AND(E770&gt;=30, E770&lt;=40), 1, 0) +
IF(AND(F770&gt;=30, F770&lt;=40), 1, 0) +
IF(G770&gt;25, 1, 0) +
IF(AND(H770&gt;=7, H770&lt;=8), 1, 0) +
IF(AND(I770&gt;=1400, I770&lt;=1800), 1, 0) +
IF(AND(J770&gt;=0.12, J770&lt;=0.25), 1, 0) +
IF(AND(K770&lt;50), 1, 0),)</f>
        <v>4</v>
      </c>
      <c r="P770" s="2">
        <f t="shared" ref="P770:P833" si="472">IF(D770&gt;0,IF(AND(B770&gt;=0.5, B770&lt;=0.8), 1, 0) +
IF(AND(C770&gt;=0.3, C770&lt;=0.75), 1, 0) +
IF(AND(D770&gt;=20, D770&lt;=40), 1, 0) +
IF(AND(E770&gt;=30, E770&lt;=50), 1, 0) +
IF(AND(F770&gt;=20, F770&lt;=40), 1, 0) +
IF(AND(G770&gt;=10, G770&lt;=25), 1, 0) +
IF(AND(H770&gt;=5, H770&lt;=6), 1, 0) +
IF(AND(I770&gt;=1400, I770&lt;=2000), 1, 0) +
IF(AND(J770&gt;=0.12, J770&lt;=0.25), 1, 0) +
IF(AND(K770&lt;25), 1, 0),)</f>
        <v>3</v>
      </c>
      <c r="Q770" s="2">
        <f t="shared" ref="Q770:Q833" si="473">IF(D770&gt;0,IF(AND(B770&gt;=0.6, B770&lt;=0.9), 1, 0) +
IF(AND(C770&gt;=0.3, C770&lt;=0.75), 1, 0) +
IF(AND(D770&gt;=20, D770&lt;=40), 1, 0) +
IF(AND(E770&gt;=20, E770&lt;=50), 1, 0) +
IF(AND(F770&gt;=30, F770&lt;=60), 1, 0) +
IF(AND(G770&gt;=3, G770&lt;=10), 1, 0) +
IF(AND(H770&gt;=5, H770&lt;=6), 1, 0) +
IF(AND(I770&gt;=1200, I770&lt;=1800), 1, 0) +
IF(AND(J770&gt;=0.12, J770&lt;=0.25), 1, 0) +
IF(AND(K770&lt;25), 1, 0),0)</f>
        <v>2</v>
      </c>
      <c r="R770" s="2">
        <f t="shared" ref="R770:R833" si="474">IF(D770&gt;0,IF(AND(B770&gt;=0.2, B770&lt;=0.5), 1, 0) +
IF(AND(C770&gt;=1, C770&lt;=2), 1, 0) +
IF(AND(D770&gt;=60, D770&lt;=90), 1, 0) +
IF(E770&lt;20, 1, 0) +
IF(F770&lt;30, 1, 0) +
IF(AND(G770&gt;=2, G770&lt;=4), 1, 0) +
IF(AND(H770&gt;=4, H770&lt;=5), 1, 0) +
IF(AND(I770&gt;=800, I770&lt;=1500), 1, 0) +
IF(AND(J770&gt;=0.15, J770&lt;=0.35), 1, 0) +
IF(AND(K770&lt;35), 1, 0),)</f>
        <v>6</v>
      </c>
      <c r="S770" s="2">
        <f t="shared" ref="S770:S833" si="475">IF(D770&gt;0,IF(B770&gt;0.8, 1, 0) +
IF(AND(C770&gt;=0.1, C770&lt;=0.25), 1, 0) +
IF(AND(D770&gt;=10, D770&lt;=20), 1, 0) +
IF(E770&lt;20, 1, 0) +
IF(AND(F770&gt;=60, F770&lt;=80), 1, 0) +
IF(AND(G770&gt;=3, G770&lt;=10), 1, 0) +
IF(AND(H770&gt;=5, H770&lt;=6), 1, 0) +
IF(AND(I770&gt;=1000, I770&lt;=1800), 1, 0) +
IF(AND(J770&gt;=0.12, J770&lt;=0.25), 1, 0) +
IF(K770&lt;10, 1, 0),)</f>
        <v>3</v>
      </c>
      <c r="T770" s="2">
        <f t="shared" ref="T770:T833" si="476">IF(D770&gt;0,IF(B770&gt;0.8, 1, 0) +
IF(AND(C770&gt;=0.1, C770&lt;=0.25), 1, 0) +
IF(AND(D770&gt;=10, D770&lt;=20), 1, 0) +
IF(E770&lt;20, 1, 0) +
IF(AND(F770&gt;=60, F770&lt;=80), 1, 0) +
IF(AND(G770&gt;=3, G770&lt;=10), 1, 0) +
IF(AND(H770&gt;=5, H770&lt;=6), 1, 0) +
IF(AND(I770&gt;=1000, I770&lt;=1800), 1, 0) +
IF(AND(J770&gt;=0.12, J770&lt;=0.25), 1, 0) +
IF(K770&lt;10, 1, 0),0)</f>
        <v>3</v>
      </c>
      <c r="U770" s="2">
        <f t="shared" ref="U770:U833" si="477">IF(D770&gt;0,IF(AND(B770&gt;=0.6, B770&lt;=0.9), 1, 0) +
IF(AND(C770&gt;=0.2, C770&lt;=0.5), 1, 0) +
IF(AND(D770&gt;=20, D770&lt;=30), 1, 0) +
IF(AND(E770&gt;=20, E770&lt;=40), 1, 0) +
IF(AND(F770&gt;=40, F770&lt;=50), 1, 0) +
IF(AND(G770&gt;=5, G770&lt;=15), 1, 0) +
IF(AND(H770&gt;=5, H770&lt;=6), 1, 0) +
IF(AND(I770&gt;=1000, I770&lt;=2500), 1, 0) +
IF(AND(J770&gt;=0.12, J770&lt;=0.2), 1, 0) +
IF(K770&gt;300, 1, 0),0)</f>
        <v>3</v>
      </c>
      <c r="V770" s="10">
        <f t="shared" ref="V770:V833" si="478">IF(D770=0,IF(B770&lt;0.4, 1, 0) +
IF(C770&gt;1, 1, 0) +
IF(D770&lt;10, 1, 0) +
IF(E770&lt;10, 1, 0) +
IF(F770&gt;90, 1, 0) +
IF(AND(G770&gt;=3, G770&lt;=30), 1, 0) +
IF(H770=8, 1, 0) +
IF(AND(I770&gt;=1000, I770&lt;=1800), 1, 0) +
IF(AND(J770&gt;=0.12, J770&lt;=0.2), 1, 0) +
IF(K770=0, 1, 0),0)</f>
        <v>0</v>
      </c>
      <c r="W770" s="2">
        <f t="shared" ref="W770:W833" si="479">IF(D770=0,IF(AND(B770&gt;=0.5, B770&lt;=0.8), 1, 0) +
IF(AND(C770&gt;=0.25, C770&lt;=0.75), 1, 0) +
IF(D770&lt;10, 1, 0) +
IF(E770&lt;10, 1, 0) +
IF(F770&gt;90, 1, 0) +
IF(AND(G770&gt;=3, G770&lt;=15), 1, 0) +
IF(AND(H770&gt;=5, H770&lt;=6), 1, 0) +
IF(AND(I770&gt;=1200, I770&lt;=1800), 1, 0) +
IF(AND(J770&gt;=0.15, J770&lt;=0.25), 1, 0) +
IF(K770=0, 1, 0),0)</f>
        <v>0</v>
      </c>
      <c r="X770" s="2">
        <f t="shared" ref="X770:X833" si="480">IF(D770=0,IF(AND(B770&gt;=0.7, B770&lt;=0.9), 1, 0) +
IF(AND(C770&gt;=0.25, C770&lt;=1), 1, 0) +
IF(D770&lt;10, 1, 0) +
IF(E770&lt;10, 1, 0) +
IF(F770&gt;90, 1, 0) +
IF(G770&lt;2, 1, 0) +
IF(AND(H770&gt;=4, H770&lt;=5), 1, 0) +
IF(AND(I770&gt;=1200, I770&lt;=1600), 1, 0) +
IF(AND(J770&gt;=0.15, J770&lt;=0.25), 1, 0) +
IF(K770=0, 1, 0),0)</f>
        <v>0</v>
      </c>
      <c r="Y770" s="2">
        <f t="shared" ref="Y770:Y833" si="481">IF(D770=0,IF(B770&gt;0.9, 1, 0) +
IF(C770&lt;0.1, 1, 0) +
IF(D770&lt;10, 1, 0) +
IF(E770&gt;90, 1, 0) +
IF(F770&lt;10, 1, 0) +
IF(G770&lt;0.25, 1, 0) +
IF(AND(H770&gt;=1, H770&lt;=2), 1, 0) +
IF(AND(I770&gt;=1200, I770&lt;=2500), 1, 0) +
IF(AND(J770&gt;=0.15, J770&lt;=0.3), 1, 0) +
IF(K770=0, 1, 0),0)</f>
        <v>0</v>
      </c>
      <c r="Z770" s="2">
        <f t="shared" ref="Z770:Z833" si="482">IF(D770=0,IF(B770&gt;0.9, 1, 0) +
IF(C770&lt;0.1, 1, 0) +
IF(D770&lt;10, 1, 0) +
IF(E770&gt;90, 1, 0) +
IF(F770&lt;10, 1, 0) +
IF(G770&lt;0.25, 1, 0) +
IF(AND(H770&gt;=1, H770&lt;=2), 1, 0) +
IF(AND(I770&gt;=1200, I770&lt;=2500), 1, 0) +
IF(AND(J770&gt;=0.15, J770&lt;=0.3), 1, 0) +
IF(K770=0, 1, 0),0)</f>
        <v>0</v>
      </c>
      <c r="AA770" s="2">
        <f t="shared" ref="AA770:AA833" si="483">IF(D770=0,IF(B770&gt;0.9, 1, 0) +
IF(C770&lt;0.1, 1, 0) +
IF(D770&lt;10, 1, 0) +
IF(E770&lt;10, 1, 0) +
IF(F770&gt;90, 1, 0) +
IF(G770&lt;0.25, 1, 0) +
IF(AND(H770&gt;=1, H770&lt;=2), 1, 0) +
IF(AND(I770&gt;=1200, I770&lt;=2500), 1, 0) +
IF(AND(J770&gt;=0.15, J770&lt;=0.3), 1, 0) +
IF(K770=0, 1, 0),0)</f>
        <v>0</v>
      </c>
      <c r="AB770" s="2">
        <f t="shared" ref="AB770:AB833" si="484">IF(D770=0,IF(B770&gt;0.9, 1, 0) +
IF(C770&lt;0.1, 1, 0) +
IF(D770&lt;10, 1, 0) +
IF(E770&lt;10, 1, 0) +
IF(F770&gt;90, 1, 0) +
IF(AND(G770&gt;=1, G770&lt;=2), 1, 0) +
IF(H770&lt;0.25, 1, 0) +
IF(I770=1500, 1, 0) +
IF(AND(J770&gt;=0.02, J770&lt;=0.1), 1, 0) +
IF(K770=0, 1, 0),0)</f>
        <v>0</v>
      </c>
      <c r="AC770" s="2">
        <f t="shared" si="462"/>
        <v>6</v>
      </c>
      <c r="AD770" s="5">
        <f t="shared" si="463"/>
        <v>2</v>
      </c>
      <c r="AE770">
        <f t="shared" si="464"/>
        <v>2</v>
      </c>
      <c r="AF770" s="1" t="str">
        <f t="shared" ref="AF770:AF833" si="485">IF(L770=AC770,SQRT(
AVERAGE(
(IF(B770&lt;&gt;0,((B770-0.3)/B770)^2,0)) +
(IF(C770&lt;&gt;0,((C770-2)/C770)^2,0)) +
(IF(D770&lt;&gt;0,((D770-0.5)/D770)^2,0)) +
(IF(E770&lt;&gt;0,((E770-0.5)/E770)^2,0)) +
(IF(F770&lt;&gt;0,((F770-0.05)/F770)^2,0)) +
(IF(G770&lt;&gt;0,((G770-25)/G770)^2,0)) +
(IF(H770&lt;&gt;0,((H770-8)/H770)^2,0)) +
(IF(I770&lt;&gt;0,((I770-1650)/I770)^2,0)) +
(IF(J770&lt;&gt;0,((J770-0.15)/J770)^2,0)) +
(IF(K770&lt;&gt;0,((IF(D770=0,0,K770)-175)/IF(D770=0,1,K770)))^2)
)
),"-")</f>
        <v>-</v>
      </c>
      <c r="AG770" s="1">
        <f t="shared" ref="AG770:AG833" si="486">IF(M770=AC770,SQRT(
AVERAGE(
(IF(B770&lt;&gt;0,((B770-0.45)/B770)^2,0)) +
(IF(C770&lt;&gt;0,((C770-1.375)/C770)^2,0)) +
(IF(D770&lt;&gt;0,((D770-0.55)/D770)^2,0)) +
(IF(E770&lt;&gt;0,((E770-0.4)/E770)^2,0)) +
(IF(F770&lt;&gt;0,((F770-0.1)/F770)^2,0)) +
(IF(G770&lt;&gt;0,((G770-17.5)/G770)^2,0)) +
(IF(H770&lt;&gt;0,((H770-6.5)/H770)^2,0)) +
(IF(I770&lt;&gt;0,((I770-1850)/I770)^2,0)) +
(IF(J770&lt;&gt;0,((J770-0.15)/J770)^2,0)) +
(IF(K770&lt;&gt;0,((IF(D770=0,0,K770)-37.5)/IF(D770=0,1,K770)))^2)
)
),"-")</f>
        <v>2.079264875014764</v>
      </c>
      <c r="AH770" s="1" t="str">
        <f t="shared" ref="AH770:AH833" si="487">IF(N770=AC770,SQRT(
AVERAGE(
(IF(B770&lt;&gt;0,((B770-0.4)/B770)^2,0)) +
(IF(C770&lt;&gt;0,((C770-1.125)/C770)^2,0)) +
(IF(D770&lt;&gt;0,((D770-0.55)/D770)^2,0)) +
(IF(E770&lt;&gt;0,((E770-0.35)/E770)^2,0)) +
(IF(F770&lt;&gt;0,((F770-0.15)/F770)^2,0)) +
(IF(G770&lt;&gt;0,((G770-6.5)/G770)^2,0)) +
(IF(H770&lt;&gt;0,((H770-6)/H770)^2,0)) +
(IF(I770&lt;&gt;0,((I770-1500)/I770)^2,0)) +
(IF(J770&lt;&gt;0,((J770-0.15)/J770)^2,0)) +
(IF(K770&lt;&gt;0,((IF(D770=0,0,K770)-37.5)/IF(D770=0,1,K770)))^2)
)
),"-")</f>
        <v>-</v>
      </c>
      <c r="AI770" s="1" t="str">
        <f t="shared" ref="AI770:AI833" si="488">IF(O770=AC770,SQRT(
AVERAGE(
(IF(B770&lt;&gt;0,((B770-0.6)/B770)^2,0)) +
(IF(C770&lt;&gt;0,((C770-1)/C770)^2,0)) +
(IF(D770&lt;&gt;0,((D770-0.3)/D770)^2,0)) +
(IF(E770&lt;&gt;0,((E770-0.35)/E770)^2,0)) +
(IF(F770&lt;&gt;0,((F770-0.35)/F770)^2,0)) +
(IF(G770&lt;&gt;0,((G770-27.5)/G770)^2,0)) +
(IF(H770&lt;&gt;0,((H770-7.5)/H770)^2,0)) +
(IF(I770&lt;&gt;0,((I770-1600)/I770)^2,0)) +
(IF(J770&lt;&gt;0,((J770-0.185)/J770)^2,0)) +
(IF(K770&lt;&gt;0,((IF(D770=0,0,K770)-25)/IF(D770=0,1,K770)))^2)
)
),"-")</f>
        <v>-</v>
      </c>
      <c r="AJ770" s="1" t="str">
        <f t="shared" ref="AJ770:AJ833" si="489">IF(P770=AC770,SQRT(
AVERAGE(
(IF(B770&lt;&gt;0,((B770-0.65)/B770)^2,0)) +
(IF(C770&lt;&gt;0,((C770-0.525)/C770)^2,0)) +
(IF(D770&lt;&gt;0,((D770-0.3)/D770)^2,0)) +
(IF(E770&lt;&gt;0,((E770-0.4)/E770)^2,0)) +
(IF(F770&lt;&gt;0,((F770-0.3)/F770)^2,0)) +
(IF(G770&lt;&gt;0,((G770-17.5)/G770)^2,0)) +
(IF(H770&lt;&gt;0,((H770-5.5)/H770)^2,0)) +
(IF(I770&lt;&gt;0,((I770-1700)/I770)^2,0)) +
(IF(J770&lt;&gt;0,((J770-0.185)/J770)^2,0)) +
(IF(K770&lt;&gt;0,((IF(D770=0,0,K770)-12.5)/IF(D770=0,1,K770)))^2)
)
),"-")</f>
        <v>-</v>
      </c>
      <c r="AK770" s="1" t="str">
        <f t="shared" ref="AK770:AK833" si="490">IF(Q770=AC770,SQRT(
AVERAGE(
(IF(B770&lt;&gt;0,((B770-0.75)/B770)^2,0)) +
(IF(C770&lt;&gt;0,((C770-0.525)/C770)^2,0)) +
(IF(D770&lt;&gt;0,((D770-0.3)/D770)^2,0)) +
(IF(E770&lt;&gt;0,((E770-0.35)/E770)^2,0)) +
(IF(F770&lt;&gt;0,((F770-0.45)/F770)^2,0)) +
(IF(G770&lt;&gt;0,((G770-6.5)/G770)^2,0)) +
(IF(H770&lt;&gt;0,((H770-5.5)/H770)^2,0)) +
(IF(I770&lt;&gt;0,((I770-1500)/I770)^2,0)) +
(IF(J770&lt;&gt;0,((J770-0.185)/J770)^2,0)) +
(IF(K770&lt;&gt;0,((IF(D770=0,0,K770)-12.5)/IF(D770=0,1,K770)))^2)
)
),"-")</f>
        <v>-</v>
      </c>
      <c r="AL770" s="1">
        <f t="shared" ref="AL770:AL833" si="491">IF(R770=AC770,SQRT(
AVERAGE(
(IF(B770&lt;&gt;0,((B770-0.35)/B770)^2,0)) +
(IF(C770&lt;&gt;0,((C770-1.5)/C770)^2,0)) +
(IF(D770&lt;&gt;0,((D770-0.75)/D770)^2,0)) +
(IF(E770&lt;&gt;0,((E770-0.1)/E770)^2,0)) +
(IF(F770&lt;&gt;0,((F770-0.15)/F770)^2,0)) +
(IF(G770&lt;&gt;0,((G770-3)/G770)^2,0)) +
(IF(H770&lt;&gt;0,((H770-4.5)/H770)^2,0)) +
(IF(I770&lt;&gt;0,((I770-1150)/I770)^2,0)) +
(IF(J770&lt;&gt;0,((J770-0.25)/J770)^2,0)) +
(IF(K770&lt;&gt;0,((IF(D770=0,0,K770)-17.5)/IF(D770=0,1,K770)))^2)
)
),"-")</f>
        <v>2.2423933073195208</v>
      </c>
      <c r="AM770" s="1" t="str">
        <f t="shared" ref="AM770:AM833" si="492">IF(S770=AC770,SQRT(
AVERAGE(
(IF(B770&lt;&gt;0,((B770-0.85)/B770)^2,0)) +
(IF(C770&lt;&gt;0,((C770-0.2)/C770)^2,0)) +
(IF(D770&lt;&gt;0,((D770-0.4)/D770)^2,0)) +
(IF(E770&lt;&gt;0,((E770-0.45)/E770)^2,0)) +
(IF(F770&lt;&gt;0,((F770-0.1)/F770)^2,0)) +
(IF(G770&lt;&gt;0,((G770-6.5)/G770)^2,0)) +
(IF(H770&lt;&gt;0,((H770-5)/H770)^2,0)) +
(IF(I770&lt;&gt;0,((I770-1500)/I770)^2,0)) +
(IF(J770&lt;&gt;0,((J770-0.2)/J770)^2,0)) +
(IF(K770&lt;&gt;0,((IF(D770=0,0,K770)-25)/IF(D770=0,1,K770)))^2)
)
),"-")</f>
        <v>-</v>
      </c>
      <c r="AN770" s="1" t="str">
        <f t="shared" ref="AN770:AN833" si="493">IF(T770=AC770,SQRT(
AVERAGE(
(IF(B770&lt;&gt;0,((B770-0.9)/B770)^2,0)) +
(IF(C770&lt;&gt;0,((C770-0.175)/C770)^2,0)) +
(IF(D770&lt;&gt;0,((D770-0.15)/D770)^2,0)) +
(IF(E770&lt;&gt;0,((E770-0.1)/E770)^2,0)) +
(IF(F770&lt;&gt;0,((F770-0.7)/F770)^2,0)) +
(IF(G770&lt;&gt;0,((G770-6.5)/G770)^2,0)) +
(IF(H770&lt;&gt;0,((H770-5.5)/H770)^2,0)) +
(IF(I770&lt;&gt;0,((I770-1400)/I770)^2,0)) +
(IF(J770&lt;&gt;0,((J770-0.185)/J770)^2,0)) +
(IF(K770&lt;&gt;0,((IF(D770=0,0,K770)-5)/IF(D770=0,1,K770)))^2)
)
),"-")</f>
        <v>-</v>
      </c>
      <c r="AO770" s="1" t="str">
        <f t="shared" ref="AO770:AO833" si="494">IF(U770=AC770,SQRT(
AVERAGE(
(IF(B770&lt;&gt;0,((B770-0.75)/B770)^2,0)) +
(IF(C770&lt;&gt;0,((C770-0.35)/C770)^2,0)) +
(IF(D770&lt;&gt;0,((D770-0.25)/D770)^2,0)) +
(IF(E770&lt;&gt;0,((E770-0.3)/E770)^2,0)) +
(IF(F770&lt;&gt;0,((F770-0.45)/F770)^2,0)) +
(IF(G770&lt;&gt;0,((G770-10)/G770)^2,0)) +
(IF(H770&lt;&gt;0,((H770-5.5)/H770)^2,0)) +
(IF(I770&lt;&gt;0,((I770-1750)/I770)^2,0)) +
(IF(J770&lt;&gt;0,((J770-0.16)/J770)^2,0)) +
(IF(K770&lt;&gt;0,((IF(D770=0,0,K770)-400)/IF(D770=0,1,K770)))^2)
)
),"-")</f>
        <v>-</v>
      </c>
      <c r="AP770" s="1" t="str">
        <f t="shared" si="465"/>
        <v>-</v>
      </c>
      <c r="AQ770" s="1" t="str">
        <f t="shared" ref="AQ770:AQ833" si="495">IF(W770=AC770,SQRT(
AVERAGE(
(IF(B770&lt;&gt;0,((B770-0.65)/B770)^2,0)) +
(IF(C770&lt;&gt;0,((C770-0.5)/C770)^2,0)) +
(IF(D770&lt;&gt;0,((D770-0.05)/D770)^2,0)) +
(IF(E770&lt;&gt;0,((E770-0.05)/E770)^2,0)) +
(IF(F770&lt;&gt;0,((F770-0.95)/F770)^2,0)) +
(IF(G770&lt;&gt;0,((G770-9)/G770)^2,0)) +
(IF(H770&lt;&gt;0,((H770-5.5)/H770)^2,0)) +
(IF(I770&lt;&gt;0,((I770-1400)/I770)^2,0)) +
(IF(J770&lt;&gt;0,((J770-0.2)/J770)^2,0)) +
(IF(K770&lt;&gt;0,((IF(D770=0,0,K770)-0)/IF(D770=0,1,K770)))^2)
)
),"-")</f>
        <v>-</v>
      </c>
      <c r="AR770" s="1" t="str">
        <f t="shared" ref="AR770:AR833" si="496">IF(X770=AC770,SQRT(
AVERAGE(
(IF(B770&lt;&gt;0,((B770-0.8)/B770)^2,0)) +
(IF(C770&lt;&gt;0,((C770-0.625)/C770)^2,0)) +
(IF(D770&lt;&gt;0,((D770-0.05)/D770)^2,0)) +
(IF(E770&lt;&gt;0,((E770-0.05)/E770)^2,0)) +
(IF(F770&lt;&gt;0,((F770-0.95)/F770)^2,0)) +
(IF(G770&lt;&gt;0,((G770-1)/G770)^2,0)) +
(IF(H770&lt;&gt;0,((H770-4.5)/H770)^2,0)) +
(IF(I770&lt;&gt;0,((I770-1100)/I770)^2,0)) +
(IF(J770&lt;&gt;0,((J770-0.225)/J770)^2,0)) +
(IF(K770&lt;&gt;0,((IF(D770=0,0,K770)-0)/IF(D770=0,1,K770)))^2)
)
),"-")</f>
        <v>-</v>
      </c>
      <c r="AS770" s="1" t="str">
        <f t="shared" ref="AS770:AS833" si="497">IF(Y770=AC770,SQRT(
AVERAGE(
(IF(B770&lt;&gt;0,((B770-0.95)/B770)^2,0)) +
(IF(C770&lt;&gt;0,((C770-0.05)/C770)^2,0)) +
(IF(D770&lt;&gt;0,((D770-0.05)/D770)^2,0)) +
(IF(E770&lt;&gt;0,((E770-0.05)/E770)^2,0)) +
(IF(F770&lt;&gt;0,((F770-0.95)/F770)^2,0)) +
(IF(G770&lt;&gt;0,((G770-0.5)/G770)^2,0)) +
(IF(H770&lt;&gt;0,((H770-3.5)/H770)^2,0)) +
(IF(I770&lt;&gt;0,((I770-1400)/I770)^2,0)) +
(IF(J770&lt;&gt;0,((J770-0.2)/J770)^2,0)) +
(IF(K770&lt;&gt;0,((IF(D770=0,0,K770)-0)/IF(D770=0,1,K770)))^2)
)
),"-")</f>
        <v>-</v>
      </c>
      <c r="AT770" s="1" t="str">
        <f t="shared" ref="AT770:AT833" si="498">IF(Z770=AC770,SQRT(
AVERAGE(
(IF(B770&lt;&gt;0,((B770-0.95)/B770)^2,0)) +
(IF(C770&lt;&gt;0,((C770-0.05)/C770)^2,0)) +
(IF(D770&lt;&gt;0,((D770-0.05)/D770)^2,0)) +
(IF(E770&lt;&gt;0,((E770-0.95)/E770)^2,0)) +
(IF(F770&lt;&gt;0,((F770-0.05)/F770)^2,0)) +
(IF(G770&lt;&gt;0,((G770-0.1)/G770)^2,0)) +
(IF(H770&lt;&gt;0,((H770-1.5)/H770)^2,0)) +
(IF(I770&lt;&gt;0,((I770-1350)/I770)^2,0)) +
(IF(J770&lt;&gt;0,((J770-0.225)/J770)^2,0)) +
(IF(K770&lt;&gt;0,((IF(D770=0,0,K770)-0)/IF(D770=0,1,K770)))^2)
)
),"-")</f>
        <v>-</v>
      </c>
      <c r="AU770" s="1" t="str">
        <f t="shared" ref="AU770:AU833" si="499">IF(AA770=AC770,SQRT(
AVERAGE(
(IF(B770&lt;&gt;0,((B770-0.95)/B770)^2,0)) +
(IF(C770&lt;&gt;0,((C770-0.05)/C770)^2,0)) +
(IF(D770&lt;&gt;0,((D770-0.05)/D770)^2,0)) +
(IF(E770&lt;&gt;0,((E770-0.95)/E770)^2,0)) +
(IF(F770&lt;&gt;0,((F770-0.05)/F770)^2,0)) +
(IF(G770&lt;&gt;0,((G770-0.125)/G770)^2,0)) +
(IF(H770&lt;&gt;0,((H770-1.5)/H770)^2,0)) +
(IF(I770&lt;&gt;0,((I770-1000)/I770)^2,0)) +
(IF(J770&lt;&gt;0,((J770-0.275)/J770)^2,0)) +
(IF(K770&lt;&gt;0,((IF(D770=0,0,K770)-0)/IF(D770=0,1,K770)))^2)
)
),"-")</f>
        <v>-</v>
      </c>
      <c r="AV770" s="1" t="str">
        <f t="shared" ref="AV770:AV833" si="500">IF(AB770=AC770,SQRT(
AVERAGE(
(IF(B770&lt;&gt;0,((B770-0.95)/B770)^2,0)) +
(IF(C770&lt;&gt;0,((C770-0.05)/C770)^2,0)) +
(IF(D770&lt;&gt;0,((D770-0.05)/D770)^2,0)) +
(IF(E770&lt;&gt;0,((E770-0.95)/E770)^2,0)) +
(IF(F770&lt;&gt;0,((F770-0.05)/F770)^2,0)) +
(IF(G770&lt;&gt;0,((G770-0)/G770)^2,0)) +
(IF(H770&lt;&gt;0,((H770-1)/H770)^2,0)) +
(IF(I770&lt;&gt;0,((I770-1500)/I770)^2,0)) +
(IF(J770&lt;&gt;0,((J770-0.06)/J770)^2,0)) +
(IF(K770&lt;&gt;0,((IF(D770=0,0,K770)-0)/IF(D770=0,1,K770)))^2)
)
),"-")</f>
        <v>-</v>
      </c>
      <c r="AW770" s="5">
        <f t="shared" si="466"/>
        <v>2</v>
      </c>
      <c r="AX770" s="1">
        <f t="shared" si="467"/>
        <v>2.079264875014764</v>
      </c>
    </row>
    <row r="771" spans="1:50" x14ac:dyDescent="0.2">
      <c r="A771" s="4">
        <v>769</v>
      </c>
      <c r="B771" s="21">
        <v>0.32338922872607201</v>
      </c>
      <c r="C771" s="21">
        <v>24.416</v>
      </c>
      <c r="D771" s="21">
        <v>91</v>
      </c>
      <c r="E771" s="21">
        <v>2</v>
      </c>
      <c r="F771" s="21">
        <v>7</v>
      </c>
      <c r="G771" s="21">
        <v>10.3590002538637</v>
      </c>
      <c r="H771" s="21">
        <v>7</v>
      </c>
      <c r="I771" s="21">
        <v>1500</v>
      </c>
      <c r="J771" s="21">
        <v>0.15</v>
      </c>
      <c r="K771" s="21">
        <v>37.5</v>
      </c>
      <c r="L771" s="2">
        <f t="shared" si="468"/>
        <v>5</v>
      </c>
      <c r="M771" s="2">
        <f t="shared" si="469"/>
        <v>7</v>
      </c>
      <c r="N771" s="2">
        <f t="shared" si="470"/>
        <v>5</v>
      </c>
      <c r="O771" s="2">
        <f t="shared" si="471"/>
        <v>4</v>
      </c>
      <c r="P771" s="2">
        <f t="shared" si="472"/>
        <v>3</v>
      </c>
      <c r="Q771" s="2">
        <f t="shared" si="473"/>
        <v>2</v>
      </c>
      <c r="R771" s="2">
        <f t="shared" si="474"/>
        <v>5</v>
      </c>
      <c r="S771" s="2">
        <f t="shared" si="475"/>
        <v>3</v>
      </c>
      <c r="T771" s="2">
        <f t="shared" si="476"/>
        <v>3</v>
      </c>
      <c r="U771" s="2">
        <f t="shared" si="477"/>
        <v>3</v>
      </c>
      <c r="V771" s="10">
        <f t="shared" si="478"/>
        <v>0</v>
      </c>
      <c r="W771" s="2">
        <f t="shared" si="479"/>
        <v>0</v>
      </c>
      <c r="X771" s="2">
        <f t="shared" si="480"/>
        <v>0</v>
      </c>
      <c r="Y771" s="2">
        <f t="shared" si="481"/>
        <v>0</v>
      </c>
      <c r="Z771" s="2">
        <f t="shared" si="482"/>
        <v>0</v>
      </c>
      <c r="AA771" s="2">
        <f t="shared" si="483"/>
        <v>0</v>
      </c>
      <c r="AB771" s="2">
        <f t="shared" si="484"/>
        <v>0</v>
      </c>
      <c r="AC771" s="2">
        <f t="shared" ref="AC771:AC834" si="501">MAX(L771:AB771)</f>
        <v>7</v>
      </c>
      <c r="AD771" s="5">
        <f t="shared" ref="AD771:AD834" si="502">MATCH(MAX(L771:AB771), L771:AB771, 0)</f>
        <v>2</v>
      </c>
      <c r="AE771">
        <f t="shared" ref="AE771:AE834" si="503">COUNTIF(L771:AB771, MAX(L771:AB771))</f>
        <v>1</v>
      </c>
      <c r="AF771" s="1" t="str">
        <f t="shared" si="485"/>
        <v>-</v>
      </c>
      <c r="AG771" s="1">
        <f t="shared" si="486"/>
        <v>2.0440538815342295</v>
      </c>
      <c r="AH771" s="1" t="str">
        <f t="shared" si="487"/>
        <v>-</v>
      </c>
      <c r="AI771" s="1" t="str">
        <f t="shared" si="488"/>
        <v>-</v>
      </c>
      <c r="AJ771" s="1" t="str">
        <f t="shared" si="489"/>
        <v>-</v>
      </c>
      <c r="AK771" s="1" t="str">
        <f t="shared" si="490"/>
        <v>-</v>
      </c>
      <c r="AL771" s="1" t="str">
        <f t="shared" si="491"/>
        <v>-</v>
      </c>
      <c r="AM771" s="1" t="str">
        <f t="shared" si="492"/>
        <v>-</v>
      </c>
      <c r="AN771" s="1" t="str">
        <f t="shared" si="493"/>
        <v>-</v>
      </c>
      <c r="AO771" s="1" t="str">
        <f t="shared" si="494"/>
        <v>-</v>
      </c>
      <c r="AP771" s="1" t="str">
        <f t="shared" ref="AP771:AP834" si="504">IF(V771=AC771,SQRT(
AVERAGE(
(IF(B771&lt;&gt;0,((B771-0.2)/B771)^2,0)) +
(IF(C771&lt;&gt;0,((C771-2)/C771)^2,0)) +
(IF(D771&lt;&gt;0,((D771-0.05)/D771)^2,0)) +
(IF(E771&lt;&gt;0,((E771-0.05)/E771)^2,0)) +
(IF(F771&lt;&gt;0,((F771-0.95)/F771)^2,0)) +
(IF(G771&lt;&gt;0,((G771-16.5)/G771)^2,0)) +
(IF(H771&lt;&gt;0,((H771-8)/H771)^2,0)) +
(IF(J771&lt;&gt;0,((J771-0.15)/J771)^2,0)) +
(IF(K771&lt;&gt;0,((IF(D771=0,0,K771)-0)/IF(D771=0,1,K771)))^2)
)
),"-")</f>
        <v>-</v>
      </c>
      <c r="AQ771" s="1" t="str">
        <f t="shared" si="495"/>
        <v>-</v>
      </c>
      <c r="AR771" s="1" t="str">
        <f t="shared" si="496"/>
        <v>-</v>
      </c>
      <c r="AS771" s="1" t="str">
        <f t="shared" si="497"/>
        <v>-</v>
      </c>
      <c r="AT771" s="1" t="str">
        <f t="shared" si="498"/>
        <v>-</v>
      </c>
      <c r="AU771" s="1" t="str">
        <f t="shared" si="499"/>
        <v>-</v>
      </c>
      <c r="AV771" s="1" t="str">
        <f t="shared" si="500"/>
        <v>-</v>
      </c>
      <c r="AW771" s="5">
        <f t="shared" ref="AW771:AW834" si="505">MATCH(MIN(AF771:AV771), AF771:AV771, 0)</f>
        <v>2</v>
      </c>
      <c r="AX771" s="1">
        <f t="shared" ref="AX771:AX834" si="506">MIN(AF771:AV771)</f>
        <v>2.0440538815342295</v>
      </c>
    </row>
    <row r="772" spans="1:50" x14ac:dyDescent="0.2">
      <c r="A772" s="4">
        <v>770</v>
      </c>
      <c r="B772" s="21">
        <v>0.25393165087675701</v>
      </c>
      <c r="C772" s="21">
        <v>6.915</v>
      </c>
      <c r="D772" s="21">
        <v>86</v>
      </c>
      <c r="E772" s="21">
        <v>6</v>
      </c>
      <c r="F772" s="21">
        <v>8</v>
      </c>
      <c r="G772" s="21">
        <v>11.2951723033064</v>
      </c>
      <c r="H772" s="21">
        <v>7</v>
      </c>
      <c r="I772" s="21">
        <v>1500</v>
      </c>
      <c r="J772" s="21">
        <v>0.15</v>
      </c>
      <c r="K772" s="21">
        <v>37.5</v>
      </c>
      <c r="L772" s="2">
        <f t="shared" si="468"/>
        <v>5</v>
      </c>
      <c r="M772" s="2">
        <f t="shared" si="469"/>
        <v>6</v>
      </c>
      <c r="N772" s="2">
        <f t="shared" si="470"/>
        <v>5</v>
      </c>
      <c r="O772" s="2">
        <f t="shared" si="471"/>
        <v>4</v>
      </c>
      <c r="P772" s="2">
        <f t="shared" si="472"/>
        <v>3</v>
      </c>
      <c r="Q772" s="2">
        <f t="shared" si="473"/>
        <v>2</v>
      </c>
      <c r="R772" s="2">
        <f t="shared" si="474"/>
        <v>6</v>
      </c>
      <c r="S772" s="2">
        <f t="shared" si="475"/>
        <v>3</v>
      </c>
      <c r="T772" s="2">
        <f t="shared" si="476"/>
        <v>3</v>
      </c>
      <c r="U772" s="2">
        <f t="shared" si="477"/>
        <v>3</v>
      </c>
      <c r="V772" s="10">
        <f t="shared" si="478"/>
        <v>0</v>
      </c>
      <c r="W772" s="2">
        <f t="shared" si="479"/>
        <v>0</v>
      </c>
      <c r="X772" s="2">
        <f t="shared" si="480"/>
        <v>0</v>
      </c>
      <c r="Y772" s="2">
        <f t="shared" si="481"/>
        <v>0</v>
      </c>
      <c r="Z772" s="2">
        <f t="shared" si="482"/>
        <v>0</v>
      </c>
      <c r="AA772" s="2">
        <f t="shared" si="483"/>
        <v>0</v>
      </c>
      <c r="AB772" s="2">
        <f t="shared" si="484"/>
        <v>0</v>
      </c>
      <c r="AC772" s="2">
        <f t="shared" si="501"/>
        <v>6</v>
      </c>
      <c r="AD772" s="5">
        <f t="shared" si="502"/>
        <v>2</v>
      </c>
      <c r="AE772">
        <f t="shared" si="503"/>
        <v>2</v>
      </c>
      <c r="AF772" s="1" t="str">
        <f t="shared" si="485"/>
        <v>-</v>
      </c>
      <c r="AG772" s="1">
        <f t="shared" si="486"/>
        <v>2.1054382400192644</v>
      </c>
      <c r="AH772" s="1" t="str">
        <f t="shared" si="487"/>
        <v>-</v>
      </c>
      <c r="AI772" s="1" t="str">
        <f t="shared" si="488"/>
        <v>-</v>
      </c>
      <c r="AJ772" s="1" t="str">
        <f t="shared" si="489"/>
        <v>-</v>
      </c>
      <c r="AK772" s="1" t="str">
        <f t="shared" si="490"/>
        <v>-</v>
      </c>
      <c r="AL772" s="1">
        <f t="shared" si="491"/>
        <v>2.2625209618061621</v>
      </c>
      <c r="AM772" s="1" t="str">
        <f t="shared" si="492"/>
        <v>-</v>
      </c>
      <c r="AN772" s="1" t="str">
        <f t="shared" si="493"/>
        <v>-</v>
      </c>
      <c r="AO772" s="1" t="str">
        <f t="shared" si="494"/>
        <v>-</v>
      </c>
      <c r="AP772" s="1" t="str">
        <f t="shared" si="504"/>
        <v>-</v>
      </c>
      <c r="AQ772" s="1" t="str">
        <f t="shared" si="495"/>
        <v>-</v>
      </c>
      <c r="AR772" s="1" t="str">
        <f t="shared" si="496"/>
        <v>-</v>
      </c>
      <c r="AS772" s="1" t="str">
        <f t="shared" si="497"/>
        <v>-</v>
      </c>
      <c r="AT772" s="1" t="str">
        <f t="shared" si="498"/>
        <v>-</v>
      </c>
      <c r="AU772" s="1" t="str">
        <f t="shared" si="499"/>
        <v>-</v>
      </c>
      <c r="AV772" s="1" t="str">
        <f t="shared" si="500"/>
        <v>-</v>
      </c>
      <c r="AW772" s="5">
        <f t="shared" si="505"/>
        <v>2</v>
      </c>
      <c r="AX772" s="1">
        <f t="shared" si="506"/>
        <v>2.1054382400192644</v>
      </c>
    </row>
    <row r="773" spans="1:50" x14ac:dyDescent="0.2">
      <c r="A773" s="4">
        <v>771</v>
      </c>
      <c r="B773" s="21">
        <v>0.48986382803268402</v>
      </c>
      <c r="C773" s="21">
        <v>0.36899999999999999</v>
      </c>
      <c r="D773" s="21">
        <v>43</v>
      </c>
      <c r="E773" s="21">
        <v>0</v>
      </c>
      <c r="F773" s="21">
        <v>57</v>
      </c>
      <c r="G773" s="21">
        <v>5.5379100615230401</v>
      </c>
      <c r="H773" s="21">
        <v>6</v>
      </c>
      <c r="I773" s="21">
        <v>1500</v>
      </c>
      <c r="J773" s="21">
        <v>0.15</v>
      </c>
      <c r="K773" s="21">
        <v>37.5</v>
      </c>
      <c r="L773" s="2">
        <f t="shared" si="468"/>
        <v>3</v>
      </c>
      <c r="M773" s="2">
        <f t="shared" si="469"/>
        <v>6</v>
      </c>
      <c r="N773" s="2">
        <f t="shared" si="470"/>
        <v>7</v>
      </c>
      <c r="O773" s="2">
        <f t="shared" si="471"/>
        <v>3</v>
      </c>
      <c r="P773" s="2">
        <f t="shared" si="472"/>
        <v>4</v>
      </c>
      <c r="Q773" s="2">
        <f t="shared" si="473"/>
        <v>6</v>
      </c>
      <c r="R773" s="2">
        <f t="shared" si="474"/>
        <v>4</v>
      </c>
      <c r="S773" s="2">
        <f t="shared" si="475"/>
        <v>5</v>
      </c>
      <c r="T773" s="2">
        <f t="shared" si="476"/>
        <v>5</v>
      </c>
      <c r="U773" s="2">
        <f t="shared" si="477"/>
        <v>5</v>
      </c>
      <c r="V773" s="10">
        <f t="shared" si="478"/>
        <v>0</v>
      </c>
      <c r="W773" s="2">
        <f t="shared" si="479"/>
        <v>0</v>
      </c>
      <c r="X773" s="2">
        <f t="shared" si="480"/>
        <v>0</v>
      </c>
      <c r="Y773" s="2">
        <f t="shared" si="481"/>
        <v>0</v>
      </c>
      <c r="Z773" s="2">
        <f t="shared" si="482"/>
        <v>0</v>
      </c>
      <c r="AA773" s="2">
        <f t="shared" si="483"/>
        <v>0</v>
      </c>
      <c r="AB773" s="2">
        <f t="shared" si="484"/>
        <v>0</v>
      </c>
      <c r="AC773" s="2">
        <f t="shared" si="501"/>
        <v>7</v>
      </c>
      <c r="AD773" s="5">
        <f t="shared" si="502"/>
        <v>3</v>
      </c>
      <c r="AE773">
        <f t="shared" si="503"/>
        <v>1</v>
      </c>
      <c r="AF773" s="1" t="str">
        <f t="shared" si="485"/>
        <v>-</v>
      </c>
      <c r="AG773" s="1" t="str">
        <f t="shared" si="486"/>
        <v>-</v>
      </c>
      <c r="AH773" s="1">
        <f t="shared" si="487"/>
        <v>2.496129305265157</v>
      </c>
      <c r="AI773" s="1" t="str">
        <f t="shared" si="488"/>
        <v>-</v>
      </c>
      <c r="AJ773" s="1" t="str">
        <f t="shared" si="489"/>
        <v>-</v>
      </c>
      <c r="AK773" s="1" t="str">
        <f t="shared" si="490"/>
        <v>-</v>
      </c>
      <c r="AL773" s="1" t="str">
        <f t="shared" si="491"/>
        <v>-</v>
      </c>
      <c r="AM773" s="1" t="str">
        <f t="shared" si="492"/>
        <v>-</v>
      </c>
      <c r="AN773" s="1" t="str">
        <f t="shared" si="493"/>
        <v>-</v>
      </c>
      <c r="AO773" s="1" t="str">
        <f t="shared" si="494"/>
        <v>-</v>
      </c>
      <c r="AP773" s="1" t="str">
        <f t="shared" si="504"/>
        <v>-</v>
      </c>
      <c r="AQ773" s="1" t="str">
        <f t="shared" si="495"/>
        <v>-</v>
      </c>
      <c r="AR773" s="1" t="str">
        <f t="shared" si="496"/>
        <v>-</v>
      </c>
      <c r="AS773" s="1" t="str">
        <f t="shared" si="497"/>
        <v>-</v>
      </c>
      <c r="AT773" s="1" t="str">
        <f t="shared" si="498"/>
        <v>-</v>
      </c>
      <c r="AU773" s="1" t="str">
        <f t="shared" si="499"/>
        <v>-</v>
      </c>
      <c r="AV773" s="1" t="str">
        <f t="shared" si="500"/>
        <v>-</v>
      </c>
      <c r="AW773" s="5">
        <f t="shared" si="505"/>
        <v>3</v>
      </c>
      <c r="AX773" s="1">
        <f t="shared" si="506"/>
        <v>2.496129305265157</v>
      </c>
    </row>
    <row r="774" spans="1:50" x14ac:dyDescent="0.2">
      <c r="A774" s="4">
        <v>772</v>
      </c>
      <c r="B774" s="21">
        <v>0.204186990047837</v>
      </c>
      <c r="C774" s="21">
        <v>7.6719999999999997</v>
      </c>
      <c r="D774" s="21">
        <v>74</v>
      </c>
      <c r="E774" s="21">
        <v>19</v>
      </c>
      <c r="F774" s="21">
        <v>7</v>
      </c>
      <c r="G774" s="21">
        <v>12.7676167525644</v>
      </c>
      <c r="H774" s="21">
        <v>7</v>
      </c>
      <c r="I774" s="21">
        <v>1500</v>
      </c>
      <c r="J774" s="21">
        <v>0.15</v>
      </c>
      <c r="K774" s="21">
        <v>37.5</v>
      </c>
      <c r="L774" s="2">
        <f t="shared" si="468"/>
        <v>5</v>
      </c>
      <c r="M774" s="2">
        <f t="shared" si="469"/>
        <v>6</v>
      </c>
      <c r="N774" s="2">
        <f t="shared" si="470"/>
        <v>5</v>
      </c>
      <c r="O774" s="2">
        <f t="shared" si="471"/>
        <v>4</v>
      </c>
      <c r="P774" s="2">
        <f t="shared" si="472"/>
        <v>3</v>
      </c>
      <c r="Q774" s="2">
        <f t="shared" si="473"/>
        <v>2</v>
      </c>
      <c r="R774" s="2">
        <f t="shared" si="474"/>
        <v>6</v>
      </c>
      <c r="S774" s="2">
        <f t="shared" si="475"/>
        <v>3</v>
      </c>
      <c r="T774" s="2">
        <f t="shared" si="476"/>
        <v>3</v>
      </c>
      <c r="U774" s="2">
        <f t="shared" si="477"/>
        <v>3</v>
      </c>
      <c r="V774" s="10">
        <f t="shared" si="478"/>
        <v>0</v>
      </c>
      <c r="W774" s="2">
        <f t="shared" si="479"/>
        <v>0</v>
      </c>
      <c r="X774" s="2">
        <f t="shared" si="480"/>
        <v>0</v>
      </c>
      <c r="Y774" s="2">
        <f t="shared" si="481"/>
        <v>0</v>
      </c>
      <c r="Z774" s="2">
        <f t="shared" si="482"/>
        <v>0</v>
      </c>
      <c r="AA774" s="2">
        <f t="shared" si="483"/>
        <v>0</v>
      </c>
      <c r="AB774" s="2">
        <f t="shared" si="484"/>
        <v>0</v>
      </c>
      <c r="AC774" s="2">
        <f t="shared" si="501"/>
        <v>6</v>
      </c>
      <c r="AD774" s="5">
        <f t="shared" si="502"/>
        <v>2</v>
      </c>
      <c r="AE774">
        <f t="shared" si="503"/>
        <v>2</v>
      </c>
      <c r="AF774" s="1" t="str">
        <f t="shared" si="485"/>
        <v>-</v>
      </c>
      <c r="AG774" s="1">
        <f t="shared" si="486"/>
        <v>2.288023533310787</v>
      </c>
      <c r="AH774" s="1" t="str">
        <f t="shared" si="487"/>
        <v>-</v>
      </c>
      <c r="AI774" s="1" t="str">
        <f t="shared" si="488"/>
        <v>-</v>
      </c>
      <c r="AJ774" s="1" t="str">
        <f t="shared" si="489"/>
        <v>-</v>
      </c>
      <c r="AK774" s="1" t="str">
        <f t="shared" si="490"/>
        <v>-</v>
      </c>
      <c r="AL774" s="1">
        <f t="shared" si="491"/>
        <v>2.3622545501324841</v>
      </c>
      <c r="AM774" s="1" t="str">
        <f t="shared" si="492"/>
        <v>-</v>
      </c>
      <c r="AN774" s="1" t="str">
        <f t="shared" si="493"/>
        <v>-</v>
      </c>
      <c r="AO774" s="1" t="str">
        <f t="shared" si="494"/>
        <v>-</v>
      </c>
      <c r="AP774" s="1" t="str">
        <f t="shared" si="504"/>
        <v>-</v>
      </c>
      <c r="AQ774" s="1" t="str">
        <f t="shared" si="495"/>
        <v>-</v>
      </c>
      <c r="AR774" s="1" t="str">
        <f t="shared" si="496"/>
        <v>-</v>
      </c>
      <c r="AS774" s="1" t="str">
        <f t="shared" si="497"/>
        <v>-</v>
      </c>
      <c r="AT774" s="1" t="str">
        <f t="shared" si="498"/>
        <v>-</v>
      </c>
      <c r="AU774" s="1" t="str">
        <f t="shared" si="499"/>
        <v>-</v>
      </c>
      <c r="AV774" s="1" t="str">
        <f t="shared" si="500"/>
        <v>-</v>
      </c>
      <c r="AW774" s="5">
        <f t="shared" si="505"/>
        <v>2</v>
      </c>
      <c r="AX774" s="1">
        <f t="shared" si="506"/>
        <v>2.288023533310787</v>
      </c>
    </row>
    <row r="775" spans="1:50" x14ac:dyDescent="0.2">
      <c r="A775" s="4">
        <v>773</v>
      </c>
      <c r="B775" s="21">
        <v>0.31736848662447598</v>
      </c>
      <c r="C775" s="21">
        <v>205.03800000000001</v>
      </c>
      <c r="D775" s="21">
        <v>76</v>
      </c>
      <c r="E775" s="21">
        <v>20</v>
      </c>
      <c r="F775" s="21">
        <v>4</v>
      </c>
      <c r="G775" s="21">
        <v>20.503785479570201</v>
      </c>
      <c r="H775" s="21">
        <v>7</v>
      </c>
      <c r="I775" s="21">
        <v>1500</v>
      </c>
      <c r="J775" s="21">
        <v>0.15</v>
      </c>
      <c r="K775" s="21">
        <v>37.5</v>
      </c>
      <c r="L775" s="2">
        <f t="shared" si="468"/>
        <v>5</v>
      </c>
      <c r="M775" s="2">
        <f t="shared" si="469"/>
        <v>7</v>
      </c>
      <c r="N775" s="2">
        <f t="shared" si="470"/>
        <v>6</v>
      </c>
      <c r="O775" s="2">
        <f t="shared" si="471"/>
        <v>4</v>
      </c>
      <c r="P775" s="2">
        <f t="shared" si="472"/>
        <v>3</v>
      </c>
      <c r="Q775" s="2">
        <f t="shared" si="473"/>
        <v>3</v>
      </c>
      <c r="R775" s="2">
        <f t="shared" si="474"/>
        <v>5</v>
      </c>
      <c r="S775" s="2">
        <f t="shared" si="475"/>
        <v>2</v>
      </c>
      <c r="T775" s="2">
        <f t="shared" si="476"/>
        <v>2</v>
      </c>
      <c r="U775" s="2">
        <f t="shared" si="477"/>
        <v>3</v>
      </c>
      <c r="V775" s="10">
        <f t="shared" si="478"/>
        <v>0</v>
      </c>
      <c r="W775" s="2">
        <f t="shared" si="479"/>
        <v>0</v>
      </c>
      <c r="X775" s="2">
        <f t="shared" si="480"/>
        <v>0</v>
      </c>
      <c r="Y775" s="2">
        <f t="shared" si="481"/>
        <v>0</v>
      </c>
      <c r="Z775" s="2">
        <f t="shared" si="482"/>
        <v>0</v>
      </c>
      <c r="AA775" s="2">
        <f t="shared" si="483"/>
        <v>0</v>
      </c>
      <c r="AB775" s="2">
        <f t="shared" si="484"/>
        <v>0</v>
      </c>
      <c r="AC775" s="2">
        <f t="shared" si="501"/>
        <v>7</v>
      </c>
      <c r="AD775" s="5">
        <f t="shared" si="502"/>
        <v>2</v>
      </c>
      <c r="AE775">
        <f t="shared" si="503"/>
        <v>1</v>
      </c>
      <c r="AF775" s="1" t="str">
        <f t="shared" si="485"/>
        <v>-</v>
      </c>
      <c r="AG775" s="1">
        <f t="shared" si="486"/>
        <v>2.0344271604109951</v>
      </c>
      <c r="AH775" s="1" t="str">
        <f t="shared" si="487"/>
        <v>-</v>
      </c>
      <c r="AI775" s="1" t="str">
        <f t="shared" si="488"/>
        <v>-</v>
      </c>
      <c r="AJ775" s="1" t="str">
        <f t="shared" si="489"/>
        <v>-</v>
      </c>
      <c r="AK775" s="1" t="str">
        <f t="shared" si="490"/>
        <v>-</v>
      </c>
      <c r="AL775" s="1" t="str">
        <f t="shared" si="491"/>
        <v>-</v>
      </c>
      <c r="AM775" s="1" t="str">
        <f t="shared" si="492"/>
        <v>-</v>
      </c>
      <c r="AN775" s="1" t="str">
        <f t="shared" si="493"/>
        <v>-</v>
      </c>
      <c r="AO775" s="1" t="str">
        <f t="shared" si="494"/>
        <v>-</v>
      </c>
      <c r="AP775" s="1" t="str">
        <f t="shared" si="504"/>
        <v>-</v>
      </c>
      <c r="AQ775" s="1" t="str">
        <f t="shared" si="495"/>
        <v>-</v>
      </c>
      <c r="AR775" s="1" t="str">
        <f t="shared" si="496"/>
        <v>-</v>
      </c>
      <c r="AS775" s="1" t="str">
        <f t="shared" si="497"/>
        <v>-</v>
      </c>
      <c r="AT775" s="1" t="str">
        <f t="shared" si="498"/>
        <v>-</v>
      </c>
      <c r="AU775" s="1" t="str">
        <f t="shared" si="499"/>
        <v>-</v>
      </c>
      <c r="AV775" s="1" t="str">
        <f t="shared" si="500"/>
        <v>-</v>
      </c>
      <c r="AW775" s="5">
        <f t="shared" si="505"/>
        <v>2</v>
      </c>
      <c r="AX775" s="1">
        <f t="shared" si="506"/>
        <v>2.0344271604109951</v>
      </c>
    </row>
    <row r="776" spans="1:50" x14ac:dyDescent="0.2">
      <c r="A776" s="4">
        <v>774</v>
      </c>
      <c r="B776" s="21">
        <v>0.45228162787945198</v>
      </c>
      <c r="C776" s="21">
        <v>1.1659999999999999</v>
      </c>
      <c r="D776" s="21">
        <v>31</v>
      </c>
      <c r="E776" s="21">
        <v>67</v>
      </c>
      <c r="F776" s="21">
        <v>2</v>
      </c>
      <c r="G776" s="21">
        <v>10.8938036240305</v>
      </c>
      <c r="H776" s="21">
        <v>7</v>
      </c>
      <c r="I776" s="21">
        <v>1500</v>
      </c>
      <c r="J776" s="21">
        <v>0.15</v>
      </c>
      <c r="K776" s="21">
        <v>37.5</v>
      </c>
      <c r="L776" s="2">
        <f t="shared" si="468"/>
        <v>3</v>
      </c>
      <c r="M776" s="2">
        <f t="shared" si="469"/>
        <v>8</v>
      </c>
      <c r="N776" s="2">
        <f t="shared" si="470"/>
        <v>6</v>
      </c>
      <c r="O776" s="2">
        <f t="shared" si="471"/>
        <v>6</v>
      </c>
      <c r="P776" s="2">
        <f t="shared" si="472"/>
        <v>4</v>
      </c>
      <c r="Q776" s="2">
        <f t="shared" si="473"/>
        <v>3</v>
      </c>
      <c r="R776" s="2">
        <f t="shared" si="474"/>
        <v>5</v>
      </c>
      <c r="S776" s="2">
        <f t="shared" si="475"/>
        <v>2</v>
      </c>
      <c r="T776" s="2">
        <f t="shared" si="476"/>
        <v>2</v>
      </c>
      <c r="U776" s="2">
        <f t="shared" si="477"/>
        <v>3</v>
      </c>
      <c r="V776" s="10">
        <f t="shared" si="478"/>
        <v>0</v>
      </c>
      <c r="W776" s="2">
        <f t="shared" si="479"/>
        <v>0</v>
      </c>
      <c r="X776" s="2">
        <f t="shared" si="480"/>
        <v>0</v>
      </c>
      <c r="Y776" s="2">
        <f t="shared" si="481"/>
        <v>0</v>
      </c>
      <c r="Z776" s="2">
        <f t="shared" si="482"/>
        <v>0</v>
      </c>
      <c r="AA776" s="2">
        <f t="shared" si="483"/>
        <v>0</v>
      </c>
      <c r="AB776" s="2">
        <f t="shared" si="484"/>
        <v>0</v>
      </c>
      <c r="AC776" s="2">
        <f t="shared" si="501"/>
        <v>8</v>
      </c>
      <c r="AD776" s="5">
        <f t="shared" si="502"/>
        <v>2</v>
      </c>
      <c r="AE776">
        <f t="shared" si="503"/>
        <v>1</v>
      </c>
      <c r="AF776" s="1" t="str">
        <f t="shared" si="485"/>
        <v>-</v>
      </c>
      <c r="AG776" s="1">
        <f t="shared" si="486"/>
        <v>1.8206783345024469</v>
      </c>
      <c r="AH776" s="1" t="str">
        <f t="shared" si="487"/>
        <v>-</v>
      </c>
      <c r="AI776" s="1" t="str">
        <f t="shared" si="488"/>
        <v>-</v>
      </c>
      <c r="AJ776" s="1" t="str">
        <f t="shared" si="489"/>
        <v>-</v>
      </c>
      <c r="AK776" s="1" t="str">
        <f t="shared" si="490"/>
        <v>-</v>
      </c>
      <c r="AL776" s="1" t="str">
        <f t="shared" si="491"/>
        <v>-</v>
      </c>
      <c r="AM776" s="1" t="str">
        <f t="shared" si="492"/>
        <v>-</v>
      </c>
      <c r="AN776" s="1" t="str">
        <f t="shared" si="493"/>
        <v>-</v>
      </c>
      <c r="AO776" s="1" t="str">
        <f t="shared" si="494"/>
        <v>-</v>
      </c>
      <c r="AP776" s="1" t="str">
        <f t="shared" si="504"/>
        <v>-</v>
      </c>
      <c r="AQ776" s="1" t="str">
        <f t="shared" si="495"/>
        <v>-</v>
      </c>
      <c r="AR776" s="1" t="str">
        <f t="shared" si="496"/>
        <v>-</v>
      </c>
      <c r="AS776" s="1" t="str">
        <f t="shared" si="497"/>
        <v>-</v>
      </c>
      <c r="AT776" s="1" t="str">
        <f t="shared" si="498"/>
        <v>-</v>
      </c>
      <c r="AU776" s="1" t="str">
        <f t="shared" si="499"/>
        <v>-</v>
      </c>
      <c r="AV776" s="1" t="str">
        <f t="shared" si="500"/>
        <v>-</v>
      </c>
      <c r="AW776" s="5">
        <f t="shared" si="505"/>
        <v>2</v>
      </c>
      <c r="AX776" s="1">
        <f t="shared" si="506"/>
        <v>1.8206783345024469</v>
      </c>
    </row>
    <row r="777" spans="1:50" x14ac:dyDescent="0.2">
      <c r="A777" s="4">
        <v>775</v>
      </c>
      <c r="B777" s="21">
        <v>0.25050270955640402</v>
      </c>
      <c r="C777" s="21">
        <v>2.2719999999999998</v>
      </c>
      <c r="D777" s="21">
        <v>76</v>
      </c>
      <c r="E777" s="21">
        <v>21</v>
      </c>
      <c r="F777" s="21">
        <v>3</v>
      </c>
      <c r="G777" s="21">
        <v>12.2681661633552</v>
      </c>
      <c r="H777" s="21">
        <v>7</v>
      </c>
      <c r="I777" s="21">
        <v>1500</v>
      </c>
      <c r="J777" s="21">
        <v>0.15</v>
      </c>
      <c r="K777" s="21">
        <v>37.5</v>
      </c>
      <c r="L777" s="2">
        <f t="shared" si="468"/>
        <v>5</v>
      </c>
      <c r="M777" s="2">
        <f t="shared" si="469"/>
        <v>6</v>
      </c>
      <c r="N777" s="2">
        <f t="shared" si="470"/>
        <v>6</v>
      </c>
      <c r="O777" s="2">
        <f t="shared" si="471"/>
        <v>4</v>
      </c>
      <c r="P777" s="2">
        <f t="shared" si="472"/>
        <v>3</v>
      </c>
      <c r="Q777" s="2">
        <f t="shared" si="473"/>
        <v>3</v>
      </c>
      <c r="R777" s="2">
        <f t="shared" si="474"/>
        <v>5</v>
      </c>
      <c r="S777" s="2">
        <f t="shared" si="475"/>
        <v>2</v>
      </c>
      <c r="T777" s="2">
        <f t="shared" si="476"/>
        <v>2</v>
      </c>
      <c r="U777" s="2">
        <f t="shared" si="477"/>
        <v>4</v>
      </c>
      <c r="V777" s="10">
        <f t="shared" si="478"/>
        <v>0</v>
      </c>
      <c r="W777" s="2">
        <f t="shared" si="479"/>
        <v>0</v>
      </c>
      <c r="X777" s="2">
        <f t="shared" si="480"/>
        <v>0</v>
      </c>
      <c r="Y777" s="2">
        <f t="shared" si="481"/>
        <v>0</v>
      </c>
      <c r="Z777" s="2">
        <f t="shared" si="482"/>
        <v>0</v>
      </c>
      <c r="AA777" s="2">
        <f t="shared" si="483"/>
        <v>0</v>
      </c>
      <c r="AB777" s="2">
        <f t="shared" si="484"/>
        <v>0</v>
      </c>
      <c r="AC777" s="2">
        <f t="shared" si="501"/>
        <v>6</v>
      </c>
      <c r="AD777" s="5">
        <f t="shared" si="502"/>
        <v>2</v>
      </c>
      <c r="AE777">
        <f t="shared" si="503"/>
        <v>2</v>
      </c>
      <c r="AF777" s="1" t="str">
        <f t="shared" si="485"/>
        <v>-</v>
      </c>
      <c r="AG777" s="1">
        <f t="shared" si="486"/>
        <v>1.9783345179598912</v>
      </c>
      <c r="AH777" s="1">
        <f t="shared" si="487"/>
        <v>1.9254912667609243</v>
      </c>
      <c r="AI777" s="1" t="str">
        <f t="shared" si="488"/>
        <v>-</v>
      </c>
      <c r="AJ777" s="1" t="str">
        <f t="shared" si="489"/>
        <v>-</v>
      </c>
      <c r="AK777" s="1" t="str">
        <f t="shared" si="490"/>
        <v>-</v>
      </c>
      <c r="AL777" s="1" t="str">
        <f t="shared" si="491"/>
        <v>-</v>
      </c>
      <c r="AM777" s="1" t="str">
        <f t="shared" si="492"/>
        <v>-</v>
      </c>
      <c r="AN777" s="1" t="str">
        <f t="shared" si="493"/>
        <v>-</v>
      </c>
      <c r="AO777" s="1" t="str">
        <f t="shared" si="494"/>
        <v>-</v>
      </c>
      <c r="AP777" s="1" t="str">
        <f t="shared" si="504"/>
        <v>-</v>
      </c>
      <c r="AQ777" s="1" t="str">
        <f t="shared" si="495"/>
        <v>-</v>
      </c>
      <c r="AR777" s="1" t="str">
        <f t="shared" si="496"/>
        <v>-</v>
      </c>
      <c r="AS777" s="1" t="str">
        <f t="shared" si="497"/>
        <v>-</v>
      </c>
      <c r="AT777" s="1" t="str">
        <f t="shared" si="498"/>
        <v>-</v>
      </c>
      <c r="AU777" s="1" t="str">
        <f t="shared" si="499"/>
        <v>-</v>
      </c>
      <c r="AV777" s="1" t="str">
        <f t="shared" si="500"/>
        <v>-</v>
      </c>
      <c r="AW777" s="5">
        <f t="shared" si="505"/>
        <v>3</v>
      </c>
      <c r="AX777" s="1">
        <f t="shared" si="506"/>
        <v>1.9254912667609243</v>
      </c>
    </row>
    <row r="778" spans="1:50" x14ac:dyDescent="0.2">
      <c r="A778" s="4">
        <v>776</v>
      </c>
      <c r="B778" s="21">
        <v>0.36976675223856698</v>
      </c>
      <c r="C778" s="21">
        <v>6.3150000000000004</v>
      </c>
      <c r="D778" s="21">
        <v>80</v>
      </c>
      <c r="E778" s="21">
        <v>16</v>
      </c>
      <c r="F778" s="21">
        <v>4</v>
      </c>
      <c r="G778" s="21">
        <v>10.2696007466661</v>
      </c>
      <c r="H778" s="21">
        <v>7</v>
      </c>
      <c r="I778" s="21">
        <v>1500</v>
      </c>
      <c r="J778" s="21">
        <v>0.15</v>
      </c>
      <c r="K778" s="21">
        <v>37.5</v>
      </c>
      <c r="L778" s="2">
        <f t="shared" si="468"/>
        <v>5</v>
      </c>
      <c r="M778" s="2">
        <f t="shared" si="469"/>
        <v>7</v>
      </c>
      <c r="N778" s="2">
        <f t="shared" si="470"/>
        <v>5</v>
      </c>
      <c r="O778" s="2">
        <f t="shared" si="471"/>
        <v>4</v>
      </c>
      <c r="P778" s="2">
        <f t="shared" si="472"/>
        <v>3</v>
      </c>
      <c r="Q778" s="2">
        <f t="shared" si="473"/>
        <v>2</v>
      </c>
      <c r="R778" s="2">
        <f t="shared" si="474"/>
        <v>6</v>
      </c>
      <c r="S778" s="2">
        <f t="shared" si="475"/>
        <v>3</v>
      </c>
      <c r="T778" s="2">
        <f t="shared" si="476"/>
        <v>3</v>
      </c>
      <c r="U778" s="2">
        <f t="shared" si="477"/>
        <v>3</v>
      </c>
      <c r="V778" s="10">
        <f t="shared" si="478"/>
        <v>0</v>
      </c>
      <c r="W778" s="2">
        <f t="shared" si="479"/>
        <v>0</v>
      </c>
      <c r="X778" s="2">
        <f t="shared" si="480"/>
        <v>0</v>
      </c>
      <c r="Y778" s="2">
        <f t="shared" si="481"/>
        <v>0</v>
      </c>
      <c r="Z778" s="2">
        <f t="shared" si="482"/>
        <v>0</v>
      </c>
      <c r="AA778" s="2">
        <f t="shared" si="483"/>
        <v>0</v>
      </c>
      <c r="AB778" s="2">
        <f t="shared" si="484"/>
        <v>0</v>
      </c>
      <c r="AC778" s="2">
        <f t="shared" si="501"/>
        <v>7</v>
      </c>
      <c r="AD778" s="5">
        <f t="shared" si="502"/>
        <v>2</v>
      </c>
      <c r="AE778">
        <f t="shared" si="503"/>
        <v>1</v>
      </c>
      <c r="AF778" s="1" t="str">
        <f t="shared" si="485"/>
        <v>-</v>
      </c>
      <c r="AG778" s="1">
        <f t="shared" si="486"/>
        <v>2.0252929485329045</v>
      </c>
      <c r="AH778" s="1" t="str">
        <f t="shared" si="487"/>
        <v>-</v>
      </c>
      <c r="AI778" s="1" t="str">
        <f t="shared" si="488"/>
        <v>-</v>
      </c>
      <c r="AJ778" s="1" t="str">
        <f t="shared" si="489"/>
        <v>-</v>
      </c>
      <c r="AK778" s="1" t="str">
        <f t="shared" si="490"/>
        <v>-</v>
      </c>
      <c r="AL778" s="1" t="str">
        <f t="shared" si="491"/>
        <v>-</v>
      </c>
      <c r="AM778" s="1" t="str">
        <f t="shared" si="492"/>
        <v>-</v>
      </c>
      <c r="AN778" s="1" t="str">
        <f t="shared" si="493"/>
        <v>-</v>
      </c>
      <c r="AO778" s="1" t="str">
        <f t="shared" si="494"/>
        <v>-</v>
      </c>
      <c r="AP778" s="1" t="str">
        <f t="shared" si="504"/>
        <v>-</v>
      </c>
      <c r="AQ778" s="1" t="str">
        <f t="shared" si="495"/>
        <v>-</v>
      </c>
      <c r="AR778" s="1" t="str">
        <f t="shared" si="496"/>
        <v>-</v>
      </c>
      <c r="AS778" s="1" t="str">
        <f t="shared" si="497"/>
        <v>-</v>
      </c>
      <c r="AT778" s="1" t="str">
        <f t="shared" si="498"/>
        <v>-</v>
      </c>
      <c r="AU778" s="1" t="str">
        <f t="shared" si="499"/>
        <v>-</v>
      </c>
      <c r="AV778" s="1" t="str">
        <f t="shared" si="500"/>
        <v>-</v>
      </c>
      <c r="AW778" s="5">
        <f t="shared" si="505"/>
        <v>2</v>
      </c>
      <c r="AX778" s="1">
        <f t="shared" si="506"/>
        <v>2.0252929485329045</v>
      </c>
    </row>
    <row r="779" spans="1:50" x14ac:dyDescent="0.2">
      <c r="A779" s="4">
        <v>777</v>
      </c>
      <c r="B779" s="21">
        <v>0.255320226779919</v>
      </c>
      <c r="C779" s="21">
        <v>90.284999999999997</v>
      </c>
      <c r="D779" s="21">
        <v>74</v>
      </c>
      <c r="E779" s="21">
        <v>24</v>
      </c>
      <c r="F779" s="21">
        <v>2</v>
      </c>
      <c r="G779" s="21">
        <v>12.7681976803621</v>
      </c>
      <c r="H779" s="21">
        <v>7</v>
      </c>
      <c r="I779" s="21">
        <v>1500</v>
      </c>
      <c r="J779" s="21">
        <v>0.15</v>
      </c>
      <c r="K779" s="21">
        <v>37.5</v>
      </c>
      <c r="L779" s="2">
        <f t="shared" si="468"/>
        <v>5</v>
      </c>
      <c r="M779" s="2">
        <f t="shared" si="469"/>
        <v>6</v>
      </c>
      <c r="N779" s="2">
        <f t="shared" si="470"/>
        <v>6</v>
      </c>
      <c r="O779" s="2">
        <f t="shared" si="471"/>
        <v>4</v>
      </c>
      <c r="P779" s="2">
        <f t="shared" si="472"/>
        <v>3</v>
      </c>
      <c r="Q779" s="2">
        <f t="shared" si="473"/>
        <v>3</v>
      </c>
      <c r="R779" s="2">
        <f t="shared" si="474"/>
        <v>5</v>
      </c>
      <c r="S779" s="2">
        <f t="shared" si="475"/>
        <v>2</v>
      </c>
      <c r="T779" s="2">
        <f t="shared" si="476"/>
        <v>2</v>
      </c>
      <c r="U779" s="2">
        <f t="shared" si="477"/>
        <v>4</v>
      </c>
      <c r="V779" s="10">
        <f t="shared" si="478"/>
        <v>0</v>
      </c>
      <c r="W779" s="2">
        <f t="shared" si="479"/>
        <v>0</v>
      </c>
      <c r="X779" s="2">
        <f t="shared" si="480"/>
        <v>0</v>
      </c>
      <c r="Y779" s="2">
        <f t="shared" si="481"/>
        <v>0</v>
      </c>
      <c r="Z779" s="2">
        <f t="shared" si="482"/>
        <v>0</v>
      </c>
      <c r="AA779" s="2">
        <f t="shared" si="483"/>
        <v>0</v>
      </c>
      <c r="AB779" s="2">
        <f t="shared" si="484"/>
        <v>0</v>
      </c>
      <c r="AC779" s="2">
        <f t="shared" si="501"/>
        <v>6</v>
      </c>
      <c r="AD779" s="5">
        <f t="shared" si="502"/>
        <v>2</v>
      </c>
      <c r="AE779">
        <f t="shared" si="503"/>
        <v>2</v>
      </c>
      <c r="AF779" s="1" t="str">
        <f t="shared" si="485"/>
        <v>-</v>
      </c>
      <c r="AG779" s="1">
        <f t="shared" si="486"/>
        <v>2.1453876295891066</v>
      </c>
      <c r="AH779" s="1">
        <f t="shared" si="487"/>
        <v>2.0903617893875022</v>
      </c>
      <c r="AI779" s="1" t="str">
        <f t="shared" si="488"/>
        <v>-</v>
      </c>
      <c r="AJ779" s="1" t="str">
        <f t="shared" si="489"/>
        <v>-</v>
      </c>
      <c r="AK779" s="1" t="str">
        <f t="shared" si="490"/>
        <v>-</v>
      </c>
      <c r="AL779" s="1" t="str">
        <f t="shared" si="491"/>
        <v>-</v>
      </c>
      <c r="AM779" s="1" t="str">
        <f t="shared" si="492"/>
        <v>-</v>
      </c>
      <c r="AN779" s="1" t="str">
        <f t="shared" si="493"/>
        <v>-</v>
      </c>
      <c r="AO779" s="1" t="str">
        <f t="shared" si="494"/>
        <v>-</v>
      </c>
      <c r="AP779" s="1" t="str">
        <f t="shared" si="504"/>
        <v>-</v>
      </c>
      <c r="AQ779" s="1" t="str">
        <f t="shared" si="495"/>
        <v>-</v>
      </c>
      <c r="AR779" s="1" t="str">
        <f t="shared" si="496"/>
        <v>-</v>
      </c>
      <c r="AS779" s="1" t="str">
        <f t="shared" si="497"/>
        <v>-</v>
      </c>
      <c r="AT779" s="1" t="str">
        <f t="shared" si="498"/>
        <v>-</v>
      </c>
      <c r="AU779" s="1" t="str">
        <f t="shared" si="499"/>
        <v>-</v>
      </c>
      <c r="AV779" s="1" t="str">
        <f t="shared" si="500"/>
        <v>-</v>
      </c>
      <c r="AW779" s="5">
        <f t="shared" si="505"/>
        <v>3</v>
      </c>
      <c r="AX779" s="1">
        <f t="shared" si="506"/>
        <v>2.0903617893875022</v>
      </c>
    </row>
    <row r="780" spans="1:50" x14ac:dyDescent="0.2">
      <c r="A780" s="4">
        <v>778</v>
      </c>
      <c r="B780" s="21">
        <v>0.2050063500788</v>
      </c>
      <c r="C780" s="21">
        <v>8.5990000000000002</v>
      </c>
      <c r="D780" s="21">
        <v>95</v>
      </c>
      <c r="E780" s="21">
        <v>3</v>
      </c>
      <c r="F780" s="21">
        <v>2</v>
      </c>
      <c r="G780" s="21">
        <v>12.160168376448199</v>
      </c>
      <c r="H780" s="21">
        <v>7</v>
      </c>
      <c r="I780" s="21">
        <v>1500</v>
      </c>
      <c r="J780" s="21">
        <v>0.15</v>
      </c>
      <c r="K780" s="21">
        <v>37.5</v>
      </c>
      <c r="L780" s="2">
        <f t="shared" si="468"/>
        <v>5</v>
      </c>
      <c r="M780" s="2">
        <f t="shared" si="469"/>
        <v>6</v>
      </c>
      <c r="N780" s="2">
        <f t="shared" si="470"/>
        <v>5</v>
      </c>
      <c r="O780" s="2">
        <f t="shared" si="471"/>
        <v>4</v>
      </c>
      <c r="P780" s="2">
        <f t="shared" si="472"/>
        <v>3</v>
      </c>
      <c r="Q780" s="2">
        <f t="shared" si="473"/>
        <v>2</v>
      </c>
      <c r="R780" s="2">
        <f t="shared" si="474"/>
        <v>5</v>
      </c>
      <c r="S780" s="2">
        <f t="shared" si="475"/>
        <v>3</v>
      </c>
      <c r="T780" s="2">
        <f t="shared" si="476"/>
        <v>3</v>
      </c>
      <c r="U780" s="2">
        <f t="shared" si="477"/>
        <v>3</v>
      </c>
      <c r="V780" s="10">
        <f t="shared" si="478"/>
        <v>0</v>
      </c>
      <c r="W780" s="2">
        <f t="shared" si="479"/>
        <v>0</v>
      </c>
      <c r="X780" s="2">
        <f t="shared" si="480"/>
        <v>0</v>
      </c>
      <c r="Y780" s="2">
        <f t="shared" si="481"/>
        <v>0</v>
      </c>
      <c r="Z780" s="2">
        <f t="shared" si="482"/>
        <v>0</v>
      </c>
      <c r="AA780" s="2">
        <f t="shared" si="483"/>
        <v>0</v>
      </c>
      <c r="AB780" s="2">
        <f t="shared" si="484"/>
        <v>0</v>
      </c>
      <c r="AC780" s="2">
        <f t="shared" si="501"/>
        <v>6</v>
      </c>
      <c r="AD780" s="5">
        <f t="shared" si="502"/>
        <v>2</v>
      </c>
      <c r="AE780">
        <f t="shared" si="503"/>
        <v>1</v>
      </c>
      <c r="AF780" s="1" t="str">
        <f t="shared" si="485"/>
        <v>-</v>
      </c>
      <c r="AG780" s="1">
        <f t="shared" si="486"/>
        <v>2.2424006885077747</v>
      </c>
      <c r="AH780" s="1" t="str">
        <f t="shared" si="487"/>
        <v>-</v>
      </c>
      <c r="AI780" s="1" t="str">
        <f t="shared" si="488"/>
        <v>-</v>
      </c>
      <c r="AJ780" s="1" t="str">
        <f t="shared" si="489"/>
        <v>-</v>
      </c>
      <c r="AK780" s="1" t="str">
        <f t="shared" si="490"/>
        <v>-</v>
      </c>
      <c r="AL780" s="1" t="str">
        <f t="shared" si="491"/>
        <v>-</v>
      </c>
      <c r="AM780" s="1" t="str">
        <f t="shared" si="492"/>
        <v>-</v>
      </c>
      <c r="AN780" s="1" t="str">
        <f t="shared" si="493"/>
        <v>-</v>
      </c>
      <c r="AO780" s="1" t="str">
        <f t="shared" si="494"/>
        <v>-</v>
      </c>
      <c r="AP780" s="1" t="str">
        <f t="shared" si="504"/>
        <v>-</v>
      </c>
      <c r="AQ780" s="1" t="str">
        <f t="shared" si="495"/>
        <v>-</v>
      </c>
      <c r="AR780" s="1" t="str">
        <f t="shared" si="496"/>
        <v>-</v>
      </c>
      <c r="AS780" s="1" t="str">
        <f t="shared" si="497"/>
        <v>-</v>
      </c>
      <c r="AT780" s="1" t="str">
        <f t="shared" si="498"/>
        <v>-</v>
      </c>
      <c r="AU780" s="1" t="str">
        <f t="shared" si="499"/>
        <v>-</v>
      </c>
      <c r="AV780" s="1" t="str">
        <f t="shared" si="500"/>
        <v>-</v>
      </c>
      <c r="AW780" s="5">
        <f t="shared" si="505"/>
        <v>2</v>
      </c>
      <c r="AX780" s="1">
        <f t="shared" si="506"/>
        <v>2.2424006885077747</v>
      </c>
    </row>
    <row r="781" spans="1:50" x14ac:dyDescent="0.2">
      <c r="A781" s="4">
        <v>779</v>
      </c>
      <c r="B781" s="21">
        <v>0.18125380481728601</v>
      </c>
      <c r="C781" s="21">
        <v>0.75600000000000001</v>
      </c>
      <c r="D781" s="21">
        <v>94</v>
      </c>
      <c r="E781" s="21">
        <v>0</v>
      </c>
      <c r="F781" s="21">
        <v>6</v>
      </c>
      <c r="G781" s="21">
        <v>11.342777704643099</v>
      </c>
      <c r="H781" s="21">
        <v>7</v>
      </c>
      <c r="I781" s="21">
        <v>1500</v>
      </c>
      <c r="J781" s="21">
        <v>0.15</v>
      </c>
      <c r="K781" s="21">
        <v>37.5</v>
      </c>
      <c r="L781" s="2">
        <f t="shared" si="468"/>
        <v>3</v>
      </c>
      <c r="M781" s="2">
        <f t="shared" si="469"/>
        <v>7</v>
      </c>
      <c r="N781" s="2">
        <f t="shared" si="470"/>
        <v>5</v>
      </c>
      <c r="O781" s="2">
        <f t="shared" si="471"/>
        <v>5</v>
      </c>
      <c r="P781" s="2">
        <f t="shared" si="472"/>
        <v>3</v>
      </c>
      <c r="Q781" s="2">
        <f t="shared" si="473"/>
        <v>2</v>
      </c>
      <c r="R781" s="2">
        <f t="shared" si="474"/>
        <v>4</v>
      </c>
      <c r="S781" s="2">
        <f t="shared" si="475"/>
        <v>3</v>
      </c>
      <c r="T781" s="2">
        <f t="shared" si="476"/>
        <v>3</v>
      </c>
      <c r="U781" s="2">
        <f t="shared" si="477"/>
        <v>3</v>
      </c>
      <c r="V781" s="10">
        <f t="shared" si="478"/>
        <v>0</v>
      </c>
      <c r="W781" s="2">
        <f t="shared" si="479"/>
        <v>0</v>
      </c>
      <c r="X781" s="2">
        <f t="shared" si="480"/>
        <v>0</v>
      </c>
      <c r="Y781" s="2">
        <f t="shared" si="481"/>
        <v>0</v>
      </c>
      <c r="Z781" s="2">
        <f t="shared" si="482"/>
        <v>0</v>
      </c>
      <c r="AA781" s="2">
        <f t="shared" si="483"/>
        <v>0</v>
      </c>
      <c r="AB781" s="2">
        <f t="shared" si="484"/>
        <v>0</v>
      </c>
      <c r="AC781" s="2">
        <f t="shared" si="501"/>
        <v>7</v>
      </c>
      <c r="AD781" s="5">
        <f t="shared" si="502"/>
        <v>2</v>
      </c>
      <c r="AE781">
        <f t="shared" si="503"/>
        <v>1</v>
      </c>
      <c r="AF781" s="1" t="str">
        <f t="shared" si="485"/>
        <v>-</v>
      </c>
      <c r="AG781" s="1">
        <f t="shared" si="486"/>
        <v>2.2755908830460596</v>
      </c>
      <c r="AH781" s="1" t="str">
        <f t="shared" si="487"/>
        <v>-</v>
      </c>
      <c r="AI781" s="1" t="str">
        <f t="shared" si="488"/>
        <v>-</v>
      </c>
      <c r="AJ781" s="1" t="str">
        <f t="shared" si="489"/>
        <v>-</v>
      </c>
      <c r="AK781" s="1" t="str">
        <f t="shared" si="490"/>
        <v>-</v>
      </c>
      <c r="AL781" s="1" t="str">
        <f t="shared" si="491"/>
        <v>-</v>
      </c>
      <c r="AM781" s="1" t="str">
        <f t="shared" si="492"/>
        <v>-</v>
      </c>
      <c r="AN781" s="1" t="str">
        <f t="shared" si="493"/>
        <v>-</v>
      </c>
      <c r="AO781" s="1" t="str">
        <f t="shared" si="494"/>
        <v>-</v>
      </c>
      <c r="AP781" s="1" t="str">
        <f t="shared" si="504"/>
        <v>-</v>
      </c>
      <c r="AQ781" s="1" t="str">
        <f t="shared" si="495"/>
        <v>-</v>
      </c>
      <c r="AR781" s="1" t="str">
        <f t="shared" si="496"/>
        <v>-</v>
      </c>
      <c r="AS781" s="1" t="str">
        <f t="shared" si="497"/>
        <v>-</v>
      </c>
      <c r="AT781" s="1" t="str">
        <f t="shared" si="498"/>
        <v>-</v>
      </c>
      <c r="AU781" s="1" t="str">
        <f t="shared" si="499"/>
        <v>-</v>
      </c>
      <c r="AV781" s="1" t="str">
        <f t="shared" si="500"/>
        <v>-</v>
      </c>
      <c r="AW781" s="5">
        <f t="shared" si="505"/>
        <v>2</v>
      </c>
      <c r="AX781" s="1">
        <f t="shared" si="506"/>
        <v>2.2755908830460596</v>
      </c>
    </row>
    <row r="782" spans="1:50" x14ac:dyDescent="0.2">
      <c r="A782" s="4">
        <v>780</v>
      </c>
      <c r="B782" s="21">
        <v>0.26786692936317003</v>
      </c>
      <c r="C782" s="21">
        <v>1.772</v>
      </c>
      <c r="D782" s="21">
        <v>83</v>
      </c>
      <c r="E782" s="21">
        <v>3</v>
      </c>
      <c r="F782" s="21">
        <v>14</v>
      </c>
      <c r="G782" s="21">
        <v>9.60921878568859</v>
      </c>
      <c r="H782" s="21">
        <v>6</v>
      </c>
      <c r="I782" s="21">
        <v>1500</v>
      </c>
      <c r="J782" s="21">
        <v>0.15</v>
      </c>
      <c r="K782" s="21">
        <v>37.5</v>
      </c>
      <c r="L782" s="2">
        <f t="shared" si="468"/>
        <v>3</v>
      </c>
      <c r="M782" s="2">
        <f t="shared" si="469"/>
        <v>6</v>
      </c>
      <c r="N782" s="2">
        <f t="shared" si="470"/>
        <v>7</v>
      </c>
      <c r="O782" s="2">
        <f t="shared" si="471"/>
        <v>3</v>
      </c>
      <c r="P782" s="2">
        <f t="shared" si="472"/>
        <v>3</v>
      </c>
      <c r="Q782" s="2">
        <f t="shared" si="473"/>
        <v>4</v>
      </c>
      <c r="R782" s="2">
        <f t="shared" si="474"/>
        <v>7</v>
      </c>
      <c r="S782" s="2">
        <f t="shared" si="475"/>
        <v>5</v>
      </c>
      <c r="T782" s="2">
        <f t="shared" si="476"/>
        <v>5</v>
      </c>
      <c r="U782" s="2">
        <f t="shared" si="477"/>
        <v>4</v>
      </c>
      <c r="V782" s="10">
        <f t="shared" si="478"/>
        <v>0</v>
      </c>
      <c r="W782" s="2">
        <f t="shared" si="479"/>
        <v>0</v>
      </c>
      <c r="X782" s="2">
        <f t="shared" si="480"/>
        <v>0</v>
      </c>
      <c r="Y782" s="2">
        <f t="shared" si="481"/>
        <v>0</v>
      </c>
      <c r="Z782" s="2">
        <f t="shared" si="482"/>
        <v>0</v>
      </c>
      <c r="AA782" s="2">
        <f t="shared" si="483"/>
        <v>0</v>
      </c>
      <c r="AB782" s="2">
        <f t="shared" si="484"/>
        <v>0</v>
      </c>
      <c r="AC782" s="2">
        <f t="shared" si="501"/>
        <v>7</v>
      </c>
      <c r="AD782" s="5">
        <f t="shared" si="502"/>
        <v>3</v>
      </c>
      <c r="AE782">
        <f t="shared" si="503"/>
        <v>2</v>
      </c>
      <c r="AF782" s="1" t="str">
        <f t="shared" si="485"/>
        <v>-</v>
      </c>
      <c r="AG782" s="1" t="str">
        <f t="shared" si="486"/>
        <v>-</v>
      </c>
      <c r="AH782" s="1">
        <f t="shared" si="487"/>
        <v>1.7964102006126683</v>
      </c>
      <c r="AI782" s="1" t="str">
        <f t="shared" si="488"/>
        <v>-</v>
      </c>
      <c r="AJ782" s="1" t="str">
        <f t="shared" si="489"/>
        <v>-</v>
      </c>
      <c r="AK782" s="1" t="str">
        <f t="shared" si="490"/>
        <v>-</v>
      </c>
      <c r="AL782" s="1">
        <f t="shared" si="491"/>
        <v>2.0812541901522947</v>
      </c>
      <c r="AM782" s="1" t="str">
        <f t="shared" si="492"/>
        <v>-</v>
      </c>
      <c r="AN782" s="1" t="str">
        <f t="shared" si="493"/>
        <v>-</v>
      </c>
      <c r="AO782" s="1" t="str">
        <f t="shared" si="494"/>
        <v>-</v>
      </c>
      <c r="AP782" s="1" t="str">
        <f t="shared" si="504"/>
        <v>-</v>
      </c>
      <c r="AQ782" s="1" t="str">
        <f t="shared" si="495"/>
        <v>-</v>
      </c>
      <c r="AR782" s="1" t="str">
        <f t="shared" si="496"/>
        <v>-</v>
      </c>
      <c r="AS782" s="1" t="str">
        <f t="shared" si="497"/>
        <v>-</v>
      </c>
      <c r="AT782" s="1" t="str">
        <f t="shared" si="498"/>
        <v>-</v>
      </c>
      <c r="AU782" s="1" t="str">
        <f t="shared" si="499"/>
        <v>-</v>
      </c>
      <c r="AV782" s="1" t="str">
        <f t="shared" si="500"/>
        <v>-</v>
      </c>
      <c r="AW782" s="5">
        <f t="shared" si="505"/>
        <v>3</v>
      </c>
      <c r="AX782" s="1">
        <f t="shared" si="506"/>
        <v>1.7964102006126683</v>
      </c>
    </row>
    <row r="783" spans="1:50" x14ac:dyDescent="0.2">
      <c r="A783" s="4">
        <v>781</v>
      </c>
      <c r="B783" s="21">
        <v>0.188905922205065</v>
      </c>
      <c r="C783" s="21">
        <v>0.71899999999999997</v>
      </c>
      <c r="D783" s="21">
        <v>93</v>
      </c>
      <c r="E783" s="21">
        <v>0</v>
      </c>
      <c r="F783" s="21">
        <v>7</v>
      </c>
      <c r="G783" s="21">
        <v>10.7828750588282</v>
      </c>
      <c r="H783" s="21">
        <v>7</v>
      </c>
      <c r="I783" s="21">
        <v>1500</v>
      </c>
      <c r="J783" s="21">
        <v>0.15</v>
      </c>
      <c r="K783" s="21">
        <v>37.5</v>
      </c>
      <c r="L783" s="2">
        <f t="shared" si="468"/>
        <v>3</v>
      </c>
      <c r="M783" s="2">
        <f t="shared" si="469"/>
        <v>6</v>
      </c>
      <c r="N783" s="2">
        <f t="shared" si="470"/>
        <v>4</v>
      </c>
      <c r="O783" s="2">
        <f t="shared" si="471"/>
        <v>4</v>
      </c>
      <c r="P783" s="2">
        <f t="shared" si="472"/>
        <v>4</v>
      </c>
      <c r="Q783" s="2">
        <f t="shared" si="473"/>
        <v>3</v>
      </c>
      <c r="R783" s="2">
        <f t="shared" si="474"/>
        <v>4</v>
      </c>
      <c r="S783" s="2">
        <f t="shared" si="475"/>
        <v>3</v>
      </c>
      <c r="T783" s="2">
        <f t="shared" si="476"/>
        <v>3</v>
      </c>
      <c r="U783" s="2">
        <f t="shared" si="477"/>
        <v>3</v>
      </c>
      <c r="V783" s="10">
        <f t="shared" si="478"/>
        <v>0</v>
      </c>
      <c r="W783" s="2">
        <f t="shared" si="479"/>
        <v>0</v>
      </c>
      <c r="X783" s="2">
        <f t="shared" si="480"/>
        <v>0</v>
      </c>
      <c r="Y783" s="2">
        <f t="shared" si="481"/>
        <v>0</v>
      </c>
      <c r="Z783" s="2">
        <f t="shared" si="482"/>
        <v>0</v>
      </c>
      <c r="AA783" s="2">
        <f t="shared" si="483"/>
        <v>0</v>
      </c>
      <c r="AB783" s="2">
        <f t="shared" si="484"/>
        <v>0</v>
      </c>
      <c r="AC783" s="2">
        <f t="shared" si="501"/>
        <v>6</v>
      </c>
      <c r="AD783" s="5">
        <f t="shared" si="502"/>
        <v>2</v>
      </c>
      <c r="AE783">
        <f t="shared" si="503"/>
        <v>1</v>
      </c>
      <c r="AF783" s="1" t="str">
        <f t="shared" si="485"/>
        <v>-</v>
      </c>
      <c r="AG783" s="1">
        <f t="shared" si="486"/>
        <v>2.2694019219415296</v>
      </c>
      <c r="AH783" s="1" t="str">
        <f t="shared" si="487"/>
        <v>-</v>
      </c>
      <c r="AI783" s="1" t="str">
        <f t="shared" si="488"/>
        <v>-</v>
      </c>
      <c r="AJ783" s="1" t="str">
        <f t="shared" si="489"/>
        <v>-</v>
      </c>
      <c r="AK783" s="1" t="str">
        <f t="shared" si="490"/>
        <v>-</v>
      </c>
      <c r="AL783" s="1" t="str">
        <f t="shared" si="491"/>
        <v>-</v>
      </c>
      <c r="AM783" s="1" t="str">
        <f t="shared" si="492"/>
        <v>-</v>
      </c>
      <c r="AN783" s="1" t="str">
        <f t="shared" si="493"/>
        <v>-</v>
      </c>
      <c r="AO783" s="1" t="str">
        <f t="shared" si="494"/>
        <v>-</v>
      </c>
      <c r="AP783" s="1" t="str">
        <f t="shared" si="504"/>
        <v>-</v>
      </c>
      <c r="AQ783" s="1" t="str">
        <f t="shared" si="495"/>
        <v>-</v>
      </c>
      <c r="AR783" s="1" t="str">
        <f t="shared" si="496"/>
        <v>-</v>
      </c>
      <c r="AS783" s="1" t="str">
        <f t="shared" si="497"/>
        <v>-</v>
      </c>
      <c r="AT783" s="1" t="str">
        <f t="shared" si="498"/>
        <v>-</v>
      </c>
      <c r="AU783" s="1" t="str">
        <f t="shared" si="499"/>
        <v>-</v>
      </c>
      <c r="AV783" s="1" t="str">
        <f t="shared" si="500"/>
        <v>-</v>
      </c>
      <c r="AW783" s="5">
        <f t="shared" si="505"/>
        <v>2</v>
      </c>
      <c r="AX783" s="1">
        <f t="shared" si="506"/>
        <v>2.2694019219415296</v>
      </c>
    </row>
    <row r="784" spans="1:50" x14ac:dyDescent="0.2">
      <c r="A784" s="4">
        <v>782</v>
      </c>
      <c r="B784" s="21">
        <v>0.25259053404514598</v>
      </c>
      <c r="C784" s="21">
        <v>42.189</v>
      </c>
      <c r="D784" s="21">
        <v>91</v>
      </c>
      <c r="E784" s="21">
        <v>1</v>
      </c>
      <c r="F784" s="21">
        <v>8</v>
      </c>
      <c r="G784" s="21">
        <v>8.9495604167612992</v>
      </c>
      <c r="H784" s="21">
        <v>6</v>
      </c>
      <c r="I784" s="21">
        <v>1500</v>
      </c>
      <c r="J784" s="21">
        <v>0.15</v>
      </c>
      <c r="K784" s="21">
        <v>37.5</v>
      </c>
      <c r="L784" s="2">
        <f t="shared" si="468"/>
        <v>5</v>
      </c>
      <c r="M784" s="2">
        <f t="shared" si="469"/>
        <v>5</v>
      </c>
      <c r="N784" s="2">
        <f t="shared" si="470"/>
        <v>7</v>
      </c>
      <c r="O784" s="2">
        <f t="shared" si="471"/>
        <v>3</v>
      </c>
      <c r="P784" s="2">
        <f t="shared" si="472"/>
        <v>3</v>
      </c>
      <c r="Q784" s="2">
        <f t="shared" si="473"/>
        <v>4</v>
      </c>
      <c r="R784" s="2">
        <f t="shared" si="474"/>
        <v>5</v>
      </c>
      <c r="S784" s="2">
        <f t="shared" si="475"/>
        <v>5</v>
      </c>
      <c r="T784" s="2">
        <f t="shared" si="476"/>
        <v>5</v>
      </c>
      <c r="U784" s="2">
        <f t="shared" si="477"/>
        <v>4</v>
      </c>
      <c r="V784" s="10">
        <f t="shared" si="478"/>
        <v>0</v>
      </c>
      <c r="W784" s="2">
        <f t="shared" si="479"/>
        <v>0</v>
      </c>
      <c r="X784" s="2">
        <f t="shared" si="480"/>
        <v>0</v>
      </c>
      <c r="Y784" s="2">
        <f t="shared" si="481"/>
        <v>0</v>
      </c>
      <c r="Z784" s="2">
        <f t="shared" si="482"/>
        <v>0</v>
      </c>
      <c r="AA784" s="2">
        <f t="shared" si="483"/>
        <v>0</v>
      </c>
      <c r="AB784" s="2">
        <f t="shared" si="484"/>
        <v>0</v>
      </c>
      <c r="AC784" s="2">
        <f t="shared" si="501"/>
        <v>7</v>
      </c>
      <c r="AD784" s="5">
        <f t="shared" si="502"/>
        <v>3</v>
      </c>
      <c r="AE784">
        <f t="shared" si="503"/>
        <v>1</v>
      </c>
      <c r="AF784" s="1" t="str">
        <f t="shared" si="485"/>
        <v>-</v>
      </c>
      <c r="AG784" s="1" t="str">
        <f t="shared" si="486"/>
        <v>-</v>
      </c>
      <c r="AH784" s="1">
        <f t="shared" si="487"/>
        <v>1.9329183954753044</v>
      </c>
      <c r="AI784" s="1" t="str">
        <f t="shared" si="488"/>
        <v>-</v>
      </c>
      <c r="AJ784" s="1" t="str">
        <f t="shared" si="489"/>
        <v>-</v>
      </c>
      <c r="AK784" s="1" t="str">
        <f t="shared" si="490"/>
        <v>-</v>
      </c>
      <c r="AL784" s="1" t="str">
        <f t="shared" si="491"/>
        <v>-</v>
      </c>
      <c r="AM784" s="1" t="str">
        <f t="shared" si="492"/>
        <v>-</v>
      </c>
      <c r="AN784" s="1" t="str">
        <f t="shared" si="493"/>
        <v>-</v>
      </c>
      <c r="AO784" s="1" t="str">
        <f t="shared" si="494"/>
        <v>-</v>
      </c>
      <c r="AP784" s="1" t="str">
        <f t="shared" si="504"/>
        <v>-</v>
      </c>
      <c r="AQ784" s="1" t="str">
        <f t="shared" si="495"/>
        <v>-</v>
      </c>
      <c r="AR784" s="1" t="str">
        <f t="shared" si="496"/>
        <v>-</v>
      </c>
      <c r="AS784" s="1" t="str">
        <f t="shared" si="497"/>
        <v>-</v>
      </c>
      <c r="AT784" s="1" t="str">
        <f t="shared" si="498"/>
        <v>-</v>
      </c>
      <c r="AU784" s="1" t="str">
        <f t="shared" si="499"/>
        <v>-</v>
      </c>
      <c r="AV784" s="1" t="str">
        <f t="shared" si="500"/>
        <v>-</v>
      </c>
      <c r="AW784" s="5">
        <f t="shared" si="505"/>
        <v>3</v>
      </c>
      <c r="AX784" s="1">
        <f t="shared" si="506"/>
        <v>1.9329183954753044</v>
      </c>
    </row>
    <row r="785" spans="1:50" x14ac:dyDescent="0.2">
      <c r="A785" s="4">
        <v>783</v>
      </c>
      <c r="B785" s="21">
        <v>0.31763545382845298</v>
      </c>
      <c r="C785" s="21">
        <v>13.087</v>
      </c>
      <c r="D785" s="21">
        <v>82</v>
      </c>
      <c r="E785" s="21">
        <v>8</v>
      </c>
      <c r="F785" s="21">
        <v>10</v>
      </c>
      <c r="G785" s="21">
        <v>10.469449600150501</v>
      </c>
      <c r="H785" s="21">
        <v>7</v>
      </c>
      <c r="I785" s="21">
        <v>1500</v>
      </c>
      <c r="J785" s="21">
        <v>0.15</v>
      </c>
      <c r="K785" s="21">
        <v>37.5</v>
      </c>
      <c r="L785" s="2">
        <f t="shared" si="468"/>
        <v>4</v>
      </c>
      <c r="M785" s="2">
        <f t="shared" si="469"/>
        <v>7</v>
      </c>
      <c r="N785" s="2">
        <f t="shared" si="470"/>
        <v>5</v>
      </c>
      <c r="O785" s="2">
        <f t="shared" si="471"/>
        <v>4</v>
      </c>
      <c r="P785" s="2">
        <f t="shared" si="472"/>
        <v>3</v>
      </c>
      <c r="Q785" s="2">
        <f t="shared" si="473"/>
        <v>2</v>
      </c>
      <c r="R785" s="2">
        <f t="shared" si="474"/>
        <v>6</v>
      </c>
      <c r="S785" s="2">
        <f t="shared" si="475"/>
        <v>3</v>
      </c>
      <c r="T785" s="2">
        <f t="shared" si="476"/>
        <v>3</v>
      </c>
      <c r="U785" s="2">
        <f t="shared" si="477"/>
        <v>3</v>
      </c>
      <c r="V785" s="10">
        <f t="shared" si="478"/>
        <v>0</v>
      </c>
      <c r="W785" s="2">
        <f t="shared" si="479"/>
        <v>0</v>
      </c>
      <c r="X785" s="2">
        <f t="shared" si="480"/>
        <v>0</v>
      </c>
      <c r="Y785" s="2">
        <f t="shared" si="481"/>
        <v>0</v>
      </c>
      <c r="Z785" s="2">
        <f t="shared" si="482"/>
        <v>0</v>
      </c>
      <c r="AA785" s="2">
        <f t="shared" si="483"/>
        <v>0</v>
      </c>
      <c r="AB785" s="2">
        <f t="shared" si="484"/>
        <v>0</v>
      </c>
      <c r="AC785" s="2">
        <f t="shared" si="501"/>
        <v>7</v>
      </c>
      <c r="AD785" s="5">
        <f t="shared" si="502"/>
        <v>2</v>
      </c>
      <c r="AE785">
        <f t="shared" si="503"/>
        <v>1</v>
      </c>
      <c r="AF785" s="1" t="str">
        <f t="shared" si="485"/>
        <v>-</v>
      </c>
      <c r="AG785" s="1">
        <f t="shared" si="486"/>
        <v>2.0866936610846003</v>
      </c>
      <c r="AH785" s="1" t="str">
        <f t="shared" si="487"/>
        <v>-</v>
      </c>
      <c r="AI785" s="1" t="str">
        <f t="shared" si="488"/>
        <v>-</v>
      </c>
      <c r="AJ785" s="1" t="str">
        <f t="shared" si="489"/>
        <v>-</v>
      </c>
      <c r="AK785" s="1" t="str">
        <f t="shared" si="490"/>
        <v>-</v>
      </c>
      <c r="AL785" s="1" t="str">
        <f t="shared" si="491"/>
        <v>-</v>
      </c>
      <c r="AM785" s="1" t="str">
        <f t="shared" si="492"/>
        <v>-</v>
      </c>
      <c r="AN785" s="1" t="str">
        <f t="shared" si="493"/>
        <v>-</v>
      </c>
      <c r="AO785" s="1" t="str">
        <f t="shared" si="494"/>
        <v>-</v>
      </c>
      <c r="AP785" s="1" t="str">
        <f t="shared" si="504"/>
        <v>-</v>
      </c>
      <c r="AQ785" s="1" t="str">
        <f t="shared" si="495"/>
        <v>-</v>
      </c>
      <c r="AR785" s="1" t="str">
        <f t="shared" si="496"/>
        <v>-</v>
      </c>
      <c r="AS785" s="1" t="str">
        <f t="shared" si="497"/>
        <v>-</v>
      </c>
      <c r="AT785" s="1" t="str">
        <f t="shared" si="498"/>
        <v>-</v>
      </c>
      <c r="AU785" s="1" t="str">
        <f t="shared" si="499"/>
        <v>-</v>
      </c>
      <c r="AV785" s="1" t="str">
        <f t="shared" si="500"/>
        <v>-</v>
      </c>
      <c r="AW785" s="5">
        <f t="shared" si="505"/>
        <v>2</v>
      </c>
      <c r="AX785" s="1">
        <f t="shared" si="506"/>
        <v>2.0866936610846003</v>
      </c>
    </row>
    <row r="786" spans="1:50" x14ac:dyDescent="0.2">
      <c r="A786" s="4">
        <v>784</v>
      </c>
      <c r="B786" s="21">
        <v>0.54734302912832</v>
      </c>
      <c r="C786" s="21">
        <v>4.8090000000000002</v>
      </c>
      <c r="D786" s="21">
        <v>61</v>
      </c>
      <c r="E786" s="21">
        <v>11</v>
      </c>
      <c r="F786" s="21">
        <v>28</v>
      </c>
      <c r="G786" s="21">
        <v>7.14163592977261</v>
      </c>
      <c r="H786" s="21">
        <v>6</v>
      </c>
      <c r="I786" s="21">
        <v>1500</v>
      </c>
      <c r="J786" s="21">
        <v>0.15</v>
      </c>
      <c r="K786" s="21">
        <v>37.5</v>
      </c>
      <c r="L786" s="2">
        <f t="shared" si="468"/>
        <v>3</v>
      </c>
      <c r="M786" s="2">
        <f t="shared" si="469"/>
        <v>6</v>
      </c>
      <c r="N786" s="2">
        <f t="shared" si="470"/>
        <v>8</v>
      </c>
      <c r="O786" s="2">
        <f t="shared" si="471"/>
        <v>4</v>
      </c>
      <c r="P786" s="2">
        <f t="shared" si="472"/>
        <v>5</v>
      </c>
      <c r="Q786" s="2">
        <f t="shared" si="473"/>
        <v>4</v>
      </c>
      <c r="R786" s="2">
        <f t="shared" si="474"/>
        <v>5</v>
      </c>
      <c r="S786" s="2">
        <f t="shared" si="475"/>
        <v>5</v>
      </c>
      <c r="T786" s="2">
        <f t="shared" si="476"/>
        <v>5</v>
      </c>
      <c r="U786" s="2">
        <f t="shared" si="477"/>
        <v>4</v>
      </c>
      <c r="V786" s="10">
        <f t="shared" si="478"/>
        <v>0</v>
      </c>
      <c r="W786" s="2">
        <f t="shared" si="479"/>
        <v>0</v>
      </c>
      <c r="X786" s="2">
        <f t="shared" si="480"/>
        <v>0</v>
      </c>
      <c r="Y786" s="2">
        <f t="shared" si="481"/>
        <v>0</v>
      </c>
      <c r="Z786" s="2">
        <f t="shared" si="482"/>
        <v>0</v>
      </c>
      <c r="AA786" s="2">
        <f t="shared" si="483"/>
        <v>0</v>
      </c>
      <c r="AB786" s="2">
        <f t="shared" si="484"/>
        <v>0</v>
      </c>
      <c r="AC786" s="2">
        <f t="shared" si="501"/>
        <v>8</v>
      </c>
      <c r="AD786" s="5">
        <f t="shared" si="502"/>
        <v>3</v>
      </c>
      <c r="AE786">
        <f t="shared" si="503"/>
        <v>1</v>
      </c>
      <c r="AF786" s="1" t="str">
        <f t="shared" si="485"/>
        <v>-</v>
      </c>
      <c r="AG786" s="1" t="str">
        <f t="shared" si="486"/>
        <v>-</v>
      </c>
      <c r="AH786" s="1">
        <f t="shared" si="487"/>
        <v>1.8910662096637953</v>
      </c>
      <c r="AI786" s="1" t="str">
        <f t="shared" si="488"/>
        <v>-</v>
      </c>
      <c r="AJ786" s="1" t="str">
        <f t="shared" si="489"/>
        <v>-</v>
      </c>
      <c r="AK786" s="1" t="str">
        <f t="shared" si="490"/>
        <v>-</v>
      </c>
      <c r="AL786" s="1" t="str">
        <f t="shared" si="491"/>
        <v>-</v>
      </c>
      <c r="AM786" s="1" t="str">
        <f t="shared" si="492"/>
        <v>-</v>
      </c>
      <c r="AN786" s="1" t="str">
        <f t="shared" si="493"/>
        <v>-</v>
      </c>
      <c r="AO786" s="1" t="str">
        <f t="shared" si="494"/>
        <v>-</v>
      </c>
      <c r="AP786" s="1" t="str">
        <f t="shared" si="504"/>
        <v>-</v>
      </c>
      <c r="AQ786" s="1" t="str">
        <f t="shared" si="495"/>
        <v>-</v>
      </c>
      <c r="AR786" s="1" t="str">
        <f t="shared" si="496"/>
        <v>-</v>
      </c>
      <c r="AS786" s="1" t="str">
        <f t="shared" si="497"/>
        <v>-</v>
      </c>
      <c r="AT786" s="1" t="str">
        <f t="shared" si="498"/>
        <v>-</v>
      </c>
      <c r="AU786" s="1" t="str">
        <f t="shared" si="499"/>
        <v>-</v>
      </c>
      <c r="AV786" s="1" t="str">
        <f t="shared" si="500"/>
        <v>-</v>
      </c>
      <c r="AW786" s="5">
        <f t="shared" si="505"/>
        <v>3</v>
      </c>
      <c r="AX786" s="1">
        <f t="shared" si="506"/>
        <v>1.8910662096637953</v>
      </c>
    </row>
    <row r="787" spans="1:50" x14ac:dyDescent="0.2">
      <c r="A787" s="4">
        <v>785</v>
      </c>
      <c r="B787" s="21">
        <v>0.51076182173379503</v>
      </c>
      <c r="C787" s="21">
        <v>1.6879999999999999</v>
      </c>
      <c r="D787" s="21">
        <v>48</v>
      </c>
      <c r="E787" s="21">
        <v>30</v>
      </c>
      <c r="F787" s="21">
        <v>22</v>
      </c>
      <c r="G787" s="21">
        <v>9.1162097399581299</v>
      </c>
      <c r="H787" s="21">
        <v>7</v>
      </c>
      <c r="I787" s="21">
        <v>1500</v>
      </c>
      <c r="J787" s="21">
        <v>0.15</v>
      </c>
      <c r="K787" s="21">
        <v>37.5</v>
      </c>
      <c r="L787" s="2">
        <f t="shared" si="468"/>
        <v>3</v>
      </c>
      <c r="M787" s="2">
        <f t="shared" si="469"/>
        <v>8</v>
      </c>
      <c r="N787" s="2">
        <f t="shared" si="470"/>
        <v>8</v>
      </c>
      <c r="O787" s="2">
        <f t="shared" si="471"/>
        <v>6</v>
      </c>
      <c r="P787" s="2">
        <f t="shared" si="472"/>
        <v>5</v>
      </c>
      <c r="Q787" s="2">
        <f t="shared" si="473"/>
        <v>4</v>
      </c>
      <c r="R787" s="2">
        <f t="shared" si="474"/>
        <v>4</v>
      </c>
      <c r="S787" s="2">
        <f t="shared" si="475"/>
        <v>3</v>
      </c>
      <c r="T787" s="2">
        <f t="shared" si="476"/>
        <v>3</v>
      </c>
      <c r="U787" s="2">
        <f t="shared" si="477"/>
        <v>4</v>
      </c>
      <c r="V787" s="10">
        <f t="shared" si="478"/>
        <v>0</v>
      </c>
      <c r="W787" s="2">
        <f t="shared" si="479"/>
        <v>0</v>
      </c>
      <c r="X787" s="2">
        <f t="shared" si="480"/>
        <v>0</v>
      </c>
      <c r="Y787" s="2">
        <f t="shared" si="481"/>
        <v>0</v>
      </c>
      <c r="Z787" s="2">
        <f t="shared" si="482"/>
        <v>0</v>
      </c>
      <c r="AA787" s="2">
        <f t="shared" si="483"/>
        <v>0</v>
      </c>
      <c r="AB787" s="2">
        <f t="shared" si="484"/>
        <v>0</v>
      </c>
      <c r="AC787" s="2">
        <f t="shared" si="501"/>
        <v>8</v>
      </c>
      <c r="AD787" s="5">
        <f t="shared" si="502"/>
        <v>2</v>
      </c>
      <c r="AE787">
        <f t="shared" si="503"/>
        <v>2</v>
      </c>
      <c r="AF787" s="1" t="str">
        <f t="shared" si="485"/>
        <v>-</v>
      </c>
      <c r="AG787" s="1">
        <f t="shared" si="486"/>
        <v>1.973703888282393</v>
      </c>
      <c r="AH787" s="1">
        <f t="shared" si="487"/>
        <v>1.7892638410953832</v>
      </c>
      <c r="AI787" s="1" t="str">
        <f t="shared" si="488"/>
        <v>-</v>
      </c>
      <c r="AJ787" s="1" t="str">
        <f t="shared" si="489"/>
        <v>-</v>
      </c>
      <c r="AK787" s="1" t="str">
        <f t="shared" si="490"/>
        <v>-</v>
      </c>
      <c r="AL787" s="1" t="str">
        <f t="shared" si="491"/>
        <v>-</v>
      </c>
      <c r="AM787" s="1" t="str">
        <f t="shared" si="492"/>
        <v>-</v>
      </c>
      <c r="AN787" s="1" t="str">
        <f t="shared" si="493"/>
        <v>-</v>
      </c>
      <c r="AO787" s="1" t="str">
        <f t="shared" si="494"/>
        <v>-</v>
      </c>
      <c r="AP787" s="1" t="str">
        <f t="shared" si="504"/>
        <v>-</v>
      </c>
      <c r="AQ787" s="1" t="str">
        <f t="shared" si="495"/>
        <v>-</v>
      </c>
      <c r="AR787" s="1" t="str">
        <f t="shared" si="496"/>
        <v>-</v>
      </c>
      <c r="AS787" s="1" t="str">
        <f t="shared" si="497"/>
        <v>-</v>
      </c>
      <c r="AT787" s="1" t="str">
        <f t="shared" si="498"/>
        <v>-</v>
      </c>
      <c r="AU787" s="1" t="str">
        <f t="shared" si="499"/>
        <v>-</v>
      </c>
      <c r="AV787" s="1" t="str">
        <f t="shared" si="500"/>
        <v>-</v>
      </c>
      <c r="AW787" s="5">
        <f t="shared" si="505"/>
        <v>3</v>
      </c>
      <c r="AX787" s="1">
        <f t="shared" si="506"/>
        <v>1.7892638410953832</v>
      </c>
    </row>
    <row r="788" spans="1:50" x14ac:dyDescent="0.2">
      <c r="A788" s="4">
        <v>786</v>
      </c>
      <c r="B788" s="21">
        <v>0.357450141846406</v>
      </c>
      <c r="C788" s="21">
        <v>15.211</v>
      </c>
      <c r="D788" s="21">
        <v>74</v>
      </c>
      <c r="E788" s="21">
        <v>19</v>
      </c>
      <c r="F788" s="21">
        <v>7</v>
      </c>
      <c r="G788" s="21">
        <v>10.756132764927299</v>
      </c>
      <c r="H788" s="21">
        <v>7</v>
      </c>
      <c r="I788" s="21">
        <v>1500</v>
      </c>
      <c r="J788" s="21">
        <v>0.15</v>
      </c>
      <c r="K788" s="21">
        <v>37.5</v>
      </c>
      <c r="L788" s="2">
        <f t="shared" si="468"/>
        <v>5</v>
      </c>
      <c r="M788" s="2">
        <f t="shared" si="469"/>
        <v>7</v>
      </c>
      <c r="N788" s="2">
        <f t="shared" si="470"/>
        <v>5</v>
      </c>
      <c r="O788" s="2">
        <f t="shared" si="471"/>
        <v>4</v>
      </c>
      <c r="P788" s="2">
        <f t="shared" si="472"/>
        <v>3</v>
      </c>
      <c r="Q788" s="2">
        <f t="shared" si="473"/>
        <v>2</v>
      </c>
      <c r="R788" s="2">
        <f t="shared" si="474"/>
        <v>6</v>
      </c>
      <c r="S788" s="2">
        <f t="shared" si="475"/>
        <v>3</v>
      </c>
      <c r="T788" s="2">
        <f t="shared" si="476"/>
        <v>3</v>
      </c>
      <c r="U788" s="2">
        <f t="shared" si="477"/>
        <v>3</v>
      </c>
      <c r="V788" s="10">
        <f t="shared" si="478"/>
        <v>0</v>
      </c>
      <c r="W788" s="2">
        <f t="shared" si="479"/>
        <v>0</v>
      </c>
      <c r="X788" s="2">
        <f t="shared" si="480"/>
        <v>0</v>
      </c>
      <c r="Y788" s="2">
        <f t="shared" si="481"/>
        <v>0</v>
      </c>
      <c r="Z788" s="2">
        <f t="shared" si="482"/>
        <v>0</v>
      </c>
      <c r="AA788" s="2">
        <f t="shared" si="483"/>
        <v>0</v>
      </c>
      <c r="AB788" s="2">
        <f t="shared" si="484"/>
        <v>0</v>
      </c>
      <c r="AC788" s="2">
        <f t="shared" si="501"/>
        <v>7</v>
      </c>
      <c r="AD788" s="5">
        <f t="shared" si="502"/>
        <v>2</v>
      </c>
      <c r="AE788">
        <f t="shared" si="503"/>
        <v>1</v>
      </c>
      <c r="AF788" s="1" t="str">
        <f t="shared" si="485"/>
        <v>-</v>
      </c>
      <c r="AG788" s="1">
        <f t="shared" si="486"/>
        <v>2.0645166181301384</v>
      </c>
      <c r="AH788" s="1" t="str">
        <f t="shared" si="487"/>
        <v>-</v>
      </c>
      <c r="AI788" s="1" t="str">
        <f t="shared" si="488"/>
        <v>-</v>
      </c>
      <c r="AJ788" s="1" t="str">
        <f t="shared" si="489"/>
        <v>-</v>
      </c>
      <c r="AK788" s="1" t="str">
        <f t="shared" si="490"/>
        <v>-</v>
      </c>
      <c r="AL788" s="1" t="str">
        <f t="shared" si="491"/>
        <v>-</v>
      </c>
      <c r="AM788" s="1" t="str">
        <f t="shared" si="492"/>
        <v>-</v>
      </c>
      <c r="AN788" s="1" t="str">
        <f t="shared" si="493"/>
        <v>-</v>
      </c>
      <c r="AO788" s="1" t="str">
        <f t="shared" si="494"/>
        <v>-</v>
      </c>
      <c r="AP788" s="1" t="str">
        <f t="shared" si="504"/>
        <v>-</v>
      </c>
      <c r="AQ788" s="1" t="str">
        <f t="shared" si="495"/>
        <v>-</v>
      </c>
      <c r="AR788" s="1" t="str">
        <f t="shared" si="496"/>
        <v>-</v>
      </c>
      <c r="AS788" s="1" t="str">
        <f t="shared" si="497"/>
        <v>-</v>
      </c>
      <c r="AT788" s="1" t="str">
        <f t="shared" si="498"/>
        <v>-</v>
      </c>
      <c r="AU788" s="1" t="str">
        <f t="shared" si="499"/>
        <v>-</v>
      </c>
      <c r="AV788" s="1" t="str">
        <f t="shared" si="500"/>
        <v>-</v>
      </c>
      <c r="AW788" s="5">
        <f t="shared" si="505"/>
        <v>2</v>
      </c>
      <c r="AX788" s="1">
        <f t="shared" si="506"/>
        <v>2.0645166181301384</v>
      </c>
    </row>
    <row r="789" spans="1:50" x14ac:dyDescent="0.2">
      <c r="A789" s="4">
        <v>787</v>
      </c>
      <c r="B789" s="21">
        <v>0.37530443713671802</v>
      </c>
      <c r="C789" s="21">
        <v>3.266</v>
      </c>
      <c r="D789" s="21">
        <v>52</v>
      </c>
      <c r="E789" s="21">
        <v>37</v>
      </c>
      <c r="F789" s="21">
        <v>11</v>
      </c>
      <c r="G789" s="21">
        <v>9.1441847863818193</v>
      </c>
      <c r="H789" s="21">
        <v>6</v>
      </c>
      <c r="I789" s="21">
        <v>1500</v>
      </c>
      <c r="J789" s="21">
        <v>0.15</v>
      </c>
      <c r="K789" s="21">
        <v>37.5</v>
      </c>
      <c r="L789" s="2">
        <f t="shared" si="468"/>
        <v>5</v>
      </c>
      <c r="M789" s="2">
        <f t="shared" si="469"/>
        <v>8</v>
      </c>
      <c r="N789" s="2">
        <f t="shared" si="470"/>
        <v>9</v>
      </c>
      <c r="O789" s="2">
        <f t="shared" si="471"/>
        <v>4</v>
      </c>
      <c r="P789" s="2">
        <f t="shared" si="472"/>
        <v>4</v>
      </c>
      <c r="Q789" s="2">
        <f t="shared" si="473"/>
        <v>5</v>
      </c>
      <c r="R789" s="2">
        <f t="shared" si="474"/>
        <v>4</v>
      </c>
      <c r="S789" s="2">
        <f t="shared" si="475"/>
        <v>4</v>
      </c>
      <c r="T789" s="2">
        <f t="shared" si="476"/>
        <v>4</v>
      </c>
      <c r="U789" s="2">
        <f t="shared" si="477"/>
        <v>5</v>
      </c>
      <c r="V789" s="10">
        <f t="shared" si="478"/>
        <v>0</v>
      </c>
      <c r="W789" s="2">
        <f t="shared" si="479"/>
        <v>0</v>
      </c>
      <c r="X789" s="2">
        <f t="shared" si="480"/>
        <v>0</v>
      </c>
      <c r="Y789" s="2">
        <f t="shared" si="481"/>
        <v>0</v>
      </c>
      <c r="Z789" s="2">
        <f t="shared" si="482"/>
        <v>0</v>
      </c>
      <c r="AA789" s="2">
        <f t="shared" si="483"/>
        <v>0</v>
      </c>
      <c r="AB789" s="2">
        <f t="shared" si="484"/>
        <v>0</v>
      </c>
      <c r="AC789" s="2">
        <f t="shared" si="501"/>
        <v>9</v>
      </c>
      <c r="AD789" s="5">
        <f t="shared" si="502"/>
        <v>3</v>
      </c>
      <c r="AE789">
        <f t="shared" si="503"/>
        <v>1</v>
      </c>
      <c r="AF789" s="1" t="str">
        <f t="shared" si="485"/>
        <v>-</v>
      </c>
      <c r="AG789" s="1" t="str">
        <f t="shared" si="486"/>
        <v>-</v>
      </c>
      <c r="AH789" s="1">
        <f t="shared" si="487"/>
        <v>1.8576123642466353</v>
      </c>
      <c r="AI789" s="1" t="str">
        <f t="shared" si="488"/>
        <v>-</v>
      </c>
      <c r="AJ789" s="1" t="str">
        <f t="shared" si="489"/>
        <v>-</v>
      </c>
      <c r="AK789" s="1" t="str">
        <f t="shared" si="490"/>
        <v>-</v>
      </c>
      <c r="AL789" s="1" t="str">
        <f t="shared" si="491"/>
        <v>-</v>
      </c>
      <c r="AM789" s="1" t="str">
        <f t="shared" si="492"/>
        <v>-</v>
      </c>
      <c r="AN789" s="1" t="str">
        <f t="shared" si="493"/>
        <v>-</v>
      </c>
      <c r="AO789" s="1" t="str">
        <f t="shared" si="494"/>
        <v>-</v>
      </c>
      <c r="AP789" s="1" t="str">
        <f t="shared" si="504"/>
        <v>-</v>
      </c>
      <c r="AQ789" s="1" t="str">
        <f t="shared" si="495"/>
        <v>-</v>
      </c>
      <c r="AR789" s="1" t="str">
        <f t="shared" si="496"/>
        <v>-</v>
      </c>
      <c r="AS789" s="1" t="str">
        <f t="shared" si="497"/>
        <v>-</v>
      </c>
      <c r="AT789" s="1" t="str">
        <f t="shared" si="498"/>
        <v>-</v>
      </c>
      <c r="AU789" s="1" t="str">
        <f t="shared" si="499"/>
        <v>-</v>
      </c>
      <c r="AV789" s="1" t="str">
        <f t="shared" si="500"/>
        <v>-</v>
      </c>
      <c r="AW789" s="5">
        <f t="shared" si="505"/>
        <v>3</v>
      </c>
      <c r="AX789" s="1">
        <f t="shared" si="506"/>
        <v>1.8576123642466353</v>
      </c>
    </row>
    <row r="790" spans="1:50" x14ac:dyDescent="0.2">
      <c r="A790" s="4">
        <v>788</v>
      </c>
      <c r="B790" s="21">
        <v>0.35188815430119302</v>
      </c>
      <c r="C790" s="21">
        <v>2.1480000000000001</v>
      </c>
      <c r="D790" s="21">
        <v>76</v>
      </c>
      <c r="E790" s="21">
        <v>14</v>
      </c>
      <c r="F790" s="21">
        <v>10</v>
      </c>
      <c r="G790" s="21">
        <v>10.3289246737785</v>
      </c>
      <c r="H790" s="21">
        <v>7</v>
      </c>
      <c r="I790" s="21">
        <v>1500</v>
      </c>
      <c r="J790" s="21">
        <v>0.15</v>
      </c>
      <c r="K790" s="21">
        <v>37.5</v>
      </c>
      <c r="L790" s="2">
        <f t="shared" si="468"/>
        <v>4</v>
      </c>
      <c r="M790" s="2">
        <f t="shared" si="469"/>
        <v>7</v>
      </c>
      <c r="N790" s="2">
        <f t="shared" si="470"/>
        <v>5</v>
      </c>
      <c r="O790" s="2">
        <f t="shared" si="471"/>
        <v>4</v>
      </c>
      <c r="P790" s="2">
        <f t="shared" si="472"/>
        <v>3</v>
      </c>
      <c r="Q790" s="2">
        <f t="shared" si="473"/>
        <v>2</v>
      </c>
      <c r="R790" s="2">
        <f t="shared" si="474"/>
        <v>6</v>
      </c>
      <c r="S790" s="2">
        <f t="shared" si="475"/>
        <v>3</v>
      </c>
      <c r="T790" s="2">
        <f t="shared" si="476"/>
        <v>3</v>
      </c>
      <c r="U790" s="2">
        <f t="shared" si="477"/>
        <v>3</v>
      </c>
      <c r="V790" s="10">
        <f t="shared" si="478"/>
        <v>0</v>
      </c>
      <c r="W790" s="2">
        <f t="shared" si="479"/>
        <v>0</v>
      </c>
      <c r="X790" s="2">
        <f t="shared" si="480"/>
        <v>0</v>
      </c>
      <c r="Y790" s="2">
        <f t="shared" si="481"/>
        <v>0</v>
      </c>
      <c r="Z790" s="2">
        <f t="shared" si="482"/>
        <v>0</v>
      </c>
      <c r="AA790" s="2">
        <f t="shared" si="483"/>
        <v>0</v>
      </c>
      <c r="AB790" s="2">
        <f t="shared" si="484"/>
        <v>0</v>
      </c>
      <c r="AC790" s="2">
        <f t="shared" si="501"/>
        <v>7</v>
      </c>
      <c r="AD790" s="5">
        <f t="shared" si="502"/>
        <v>2</v>
      </c>
      <c r="AE790">
        <f t="shared" si="503"/>
        <v>1</v>
      </c>
      <c r="AF790" s="1" t="str">
        <f t="shared" si="485"/>
        <v>-</v>
      </c>
      <c r="AG790" s="1">
        <f t="shared" si="486"/>
        <v>1.9126304920479313</v>
      </c>
      <c r="AH790" s="1" t="str">
        <f t="shared" si="487"/>
        <v>-</v>
      </c>
      <c r="AI790" s="1" t="str">
        <f t="shared" si="488"/>
        <v>-</v>
      </c>
      <c r="AJ790" s="1" t="str">
        <f t="shared" si="489"/>
        <v>-</v>
      </c>
      <c r="AK790" s="1" t="str">
        <f t="shared" si="490"/>
        <v>-</v>
      </c>
      <c r="AL790" s="1" t="str">
        <f t="shared" si="491"/>
        <v>-</v>
      </c>
      <c r="AM790" s="1" t="str">
        <f t="shared" si="492"/>
        <v>-</v>
      </c>
      <c r="AN790" s="1" t="str">
        <f t="shared" si="493"/>
        <v>-</v>
      </c>
      <c r="AO790" s="1" t="str">
        <f t="shared" si="494"/>
        <v>-</v>
      </c>
      <c r="AP790" s="1" t="str">
        <f t="shared" si="504"/>
        <v>-</v>
      </c>
      <c r="AQ790" s="1" t="str">
        <f t="shared" si="495"/>
        <v>-</v>
      </c>
      <c r="AR790" s="1" t="str">
        <f t="shared" si="496"/>
        <v>-</v>
      </c>
      <c r="AS790" s="1" t="str">
        <f t="shared" si="497"/>
        <v>-</v>
      </c>
      <c r="AT790" s="1" t="str">
        <f t="shared" si="498"/>
        <v>-</v>
      </c>
      <c r="AU790" s="1" t="str">
        <f t="shared" si="499"/>
        <v>-</v>
      </c>
      <c r="AV790" s="1" t="str">
        <f t="shared" si="500"/>
        <v>-</v>
      </c>
      <c r="AW790" s="5">
        <f t="shared" si="505"/>
        <v>2</v>
      </c>
      <c r="AX790" s="1">
        <f t="shared" si="506"/>
        <v>1.9126304920479313</v>
      </c>
    </row>
    <row r="791" spans="1:50" x14ac:dyDescent="0.2">
      <c r="A791" s="4">
        <v>789</v>
      </c>
      <c r="B791" s="21">
        <v>0.46226955764182498</v>
      </c>
      <c r="C791" s="21">
        <v>59.500999999999998</v>
      </c>
      <c r="D791" s="21">
        <v>72</v>
      </c>
      <c r="E791" s="21">
        <v>18</v>
      </c>
      <c r="F791" s="21">
        <v>10</v>
      </c>
      <c r="G791" s="21">
        <v>5.9501117789832296</v>
      </c>
      <c r="H791" s="21">
        <v>6</v>
      </c>
      <c r="I791" s="21">
        <v>1500</v>
      </c>
      <c r="J791" s="21">
        <v>0.15</v>
      </c>
      <c r="K791" s="21">
        <v>37.5</v>
      </c>
      <c r="L791" s="2">
        <f t="shared" si="468"/>
        <v>3</v>
      </c>
      <c r="M791" s="2">
        <f t="shared" si="469"/>
        <v>6</v>
      </c>
      <c r="N791" s="2">
        <f t="shared" si="470"/>
        <v>7</v>
      </c>
      <c r="O791" s="2">
        <f t="shared" si="471"/>
        <v>3</v>
      </c>
      <c r="P791" s="2">
        <f t="shared" si="472"/>
        <v>3</v>
      </c>
      <c r="Q791" s="2">
        <f t="shared" si="473"/>
        <v>4</v>
      </c>
      <c r="R791" s="2">
        <f t="shared" si="474"/>
        <v>6</v>
      </c>
      <c r="S791" s="2">
        <f t="shared" si="475"/>
        <v>5</v>
      </c>
      <c r="T791" s="2">
        <f t="shared" si="476"/>
        <v>5</v>
      </c>
      <c r="U791" s="2">
        <f t="shared" si="477"/>
        <v>4</v>
      </c>
      <c r="V791" s="10">
        <f t="shared" si="478"/>
        <v>0</v>
      </c>
      <c r="W791" s="2">
        <f t="shared" si="479"/>
        <v>0</v>
      </c>
      <c r="X791" s="2">
        <f t="shared" si="480"/>
        <v>0</v>
      </c>
      <c r="Y791" s="2">
        <f t="shared" si="481"/>
        <v>0</v>
      </c>
      <c r="Z791" s="2">
        <f t="shared" si="482"/>
        <v>0</v>
      </c>
      <c r="AA791" s="2">
        <f t="shared" si="483"/>
        <v>0</v>
      </c>
      <c r="AB791" s="2">
        <f t="shared" si="484"/>
        <v>0</v>
      </c>
      <c r="AC791" s="2">
        <f t="shared" si="501"/>
        <v>7</v>
      </c>
      <c r="AD791" s="5">
        <f t="shared" si="502"/>
        <v>3</v>
      </c>
      <c r="AE791">
        <f t="shared" si="503"/>
        <v>1</v>
      </c>
      <c r="AF791" s="1" t="str">
        <f t="shared" si="485"/>
        <v>-</v>
      </c>
      <c r="AG791" s="1" t="str">
        <f t="shared" si="486"/>
        <v>-</v>
      </c>
      <c r="AH791" s="1">
        <f t="shared" si="487"/>
        <v>1.9762903970699486</v>
      </c>
      <c r="AI791" s="1" t="str">
        <f t="shared" si="488"/>
        <v>-</v>
      </c>
      <c r="AJ791" s="1" t="str">
        <f t="shared" si="489"/>
        <v>-</v>
      </c>
      <c r="AK791" s="1" t="str">
        <f t="shared" si="490"/>
        <v>-</v>
      </c>
      <c r="AL791" s="1" t="str">
        <f t="shared" si="491"/>
        <v>-</v>
      </c>
      <c r="AM791" s="1" t="str">
        <f t="shared" si="492"/>
        <v>-</v>
      </c>
      <c r="AN791" s="1" t="str">
        <f t="shared" si="493"/>
        <v>-</v>
      </c>
      <c r="AO791" s="1" t="str">
        <f t="shared" si="494"/>
        <v>-</v>
      </c>
      <c r="AP791" s="1" t="str">
        <f t="shared" si="504"/>
        <v>-</v>
      </c>
      <c r="AQ791" s="1" t="str">
        <f t="shared" si="495"/>
        <v>-</v>
      </c>
      <c r="AR791" s="1" t="str">
        <f t="shared" si="496"/>
        <v>-</v>
      </c>
      <c r="AS791" s="1" t="str">
        <f t="shared" si="497"/>
        <v>-</v>
      </c>
      <c r="AT791" s="1" t="str">
        <f t="shared" si="498"/>
        <v>-</v>
      </c>
      <c r="AU791" s="1" t="str">
        <f t="shared" si="499"/>
        <v>-</v>
      </c>
      <c r="AV791" s="1" t="str">
        <f t="shared" si="500"/>
        <v>-</v>
      </c>
      <c r="AW791" s="5">
        <f t="shared" si="505"/>
        <v>3</v>
      </c>
      <c r="AX791" s="1">
        <f t="shared" si="506"/>
        <v>1.9762903970699486</v>
      </c>
    </row>
    <row r="792" spans="1:50" x14ac:dyDescent="0.2">
      <c r="A792" s="4">
        <v>790</v>
      </c>
      <c r="B792" s="21">
        <v>0.39992978069361101</v>
      </c>
      <c r="C792" s="21">
        <v>1.8080000000000001</v>
      </c>
      <c r="D792" s="21">
        <v>66</v>
      </c>
      <c r="E792" s="21">
        <v>9</v>
      </c>
      <c r="F792" s="21">
        <v>25</v>
      </c>
      <c r="G792" s="21">
        <v>11.6598996524739</v>
      </c>
      <c r="H792" s="21">
        <v>7</v>
      </c>
      <c r="I792" s="21">
        <v>1500</v>
      </c>
      <c r="J792" s="21">
        <v>0.15</v>
      </c>
      <c r="K792" s="21">
        <v>37.5</v>
      </c>
      <c r="L792" s="2">
        <f t="shared" si="468"/>
        <v>3</v>
      </c>
      <c r="M792" s="2">
        <f t="shared" si="469"/>
        <v>8</v>
      </c>
      <c r="N792" s="2">
        <f t="shared" si="470"/>
        <v>6</v>
      </c>
      <c r="O792" s="2">
        <f t="shared" si="471"/>
        <v>4</v>
      </c>
      <c r="P792" s="2">
        <f t="shared" si="472"/>
        <v>4</v>
      </c>
      <c r="Q792" s="2">
        <f t="shared" si="473"/>
        <v>2</v>
      </c>
      <c r="R792" s="2">
        <f t="shared" si="474"/>
        <v>7</v>
      </c>
      <c r="S792" s="2">
        <f t="shared" si="475"/>
        <v>3</v>
      </c>
      <c r="T792" s="2">
        <f t="shared" si="476"/>
        <v>3</v>
      </c>
      <c r="U792" s="2">
        <f t="shared" si="477"/>
        <v>3</v>
      </c>
      <c r="V792" s="10">
        <f t="shared" si="478"/>
        <v>0</v>
      </c>
      <c r="W792" s="2">
        <f t="shared" si="479"/>
        <v>0</v>
      </c>
      <c r="X792" s="2">
        <f t="shared" si="480"/>
        <v>0</v>
      </c>
      <c r="Y792" s="2">
        <f t="shared" si="481"/>
        <v>0</v>
      </c>
      <c r="Z792" s="2">
        <f t="shared" si="482"/>
        <v>0</v>
      </c>
      <c r="AA792" s="2">
        <f t="shared" si="483"/>
        <v>0</v>
      </c>
      <c r="AB792" s="2">
        <f t="shared" si="484"/>
        <v>0</v>
      </c>
      <c r="AC792" s="2">
        <f t="shared" si="501"/>
        <v>8</v>
      </c>
      <c r="AD792" s="5">
        <f t="shared" si="502"/>
        <v>2</v>
      </c>
      <c r="AE792">
        <f t="shared" si="503"/>
        <v>1</v>
      </c>
      <c r="AF792" s="1" t="str">
        <f t="shared" si="485"/>
        <v>-</v>
      </c>
      <c r="AG792" s="1">
        <f t="shared" si="486"/>
        <v>1.8088541737936097</v>
      </c>
      <c r="AH792" s="1" t="str">
        <f t="shared" si="487"/>
        <v>-</v>
      </c>
      <c r="AI792" s="1" t="str">
        <f t="shared" si="488"/>
        <v>-</v>
      </c>
      <c r="AJ792" s="1" t="str">
        <f t="shared" si="489"/>
        <v>-</v>
      </c>
      <c r="AK792" s="1" t="str">
        <f t="shared" si="490"/>
        <v>-</v>
      </c>
      <c r="AL792" s="1" t="str">
        <f t="shared" si="491"/>
        <v>-</v>
      </c>
      <c r="AM792" s="1" t="str">
        <f t="shared" si="492"/>
        <v>-</v>
      </c>
      <c r="AN792" s="1" t="str">
        <f t="shared" si="493"/>
        <v>-</v>
      </c>
      <c r="AO792" s="1" t="str">
        <f t="shared" si="494"/>
        <v>-</v>
      </c>
      <c r="AP792" s="1" t="str">
        <f t="shared" si="504"/>
        <v>-</v>
      </c>
      <c r="AQ792" s="1" t="str">
        <f t="shared" si="495"/>
        <v>-</v>
      </c>
      <c r="AR792" s="1" t="str">
        <f t="shared" si="496"/>
        <v>-</v>
      </c>
      <c r="AS792" s="1" t="str">
        <f t="shared" si="497"/>
        <v>-</v>
      </c>
      <c r="AT792" s="1" t="str">
        <f t="shared" si="498"/>
        <v>-</v>
      </c>
      <c r="AU792" s="1" t="str">
        <f t="shared" si="499"/>
        <v>-</v>
      </c>
      <c r="AV792" s="1" t="str">
        <f t="shared" si="500"/>
        <v>-</v>
      </c>
      <c r="AW792" s="5">
        <f t="shared" si="505"/>
        <v>2</v>
      </c>
      <c r="AX792" s="1">
        <f t="shared" si="506"/>
        <v>1.8088541737936097</v>
      </c>
    </row>
    <row r="793" spans="1:50" x14ac:dyDescent="0.2">
      <c r="A793" s="4">
        <v>791</v>
      </c>
      <c r="B793" s="21">
        <v>0.35920043081884701</v>
      </c>
      <c r="C793" s="21">
        <v>3.387</v>
      </c>
      <c r="D793" s="21">
        <v>80</v>
      </c>
      <c r="E793" s="21">
        <v>8</v>
      </c>
      <c r="F793" s="21">
        <v>12</v>
      </c>
      <c r="G793" s="21">
        <v>9.82262452252324</v>
      </c>
      <c r="H793" s="21">
        <v>7</v>
      </c>
      <c r="I793" s="21">
        <v>1500</v>
      </c>
      <c r="J793" s="21">
        <v>0.15</v>
      </c>
      <c r="K793" s="21">
        <v>37.5</v>
      </c>
      <c r="L793" s="2">
        <f t="shared" si="468"/>
        <v>4</v>
      </c>
      <c r="M793" s="2">
        <f t="shared" si="469"/>
        <v>6</v>
      </c>
      <c r="N793" s="2">
        <f t="shared" si="470"/>
        <v>6</v>
      </c>
      <c r="O793" s="2">
        <f t="shared" si="471"/>
        <v>4</v>
      </c>
      <c r="P793" s="2">
        <f t="shared" si="472"/>
        <v>2</v>
      </c>
      <c r="Q793" s="2">
        <f t="shared" si="473"/>
        <v>3</v>
      </c>
      <c r="R793" s="2">
        <f t="shared" si="474"/>
        <v>6</v>
      </c>
      <c r="S793" s="2">
        <f t="shared" si="475"/>
        <v>4</v>
      </c>
      <c r="T793" s="2">
        <f t="shared" si="476"/>
        <v>4</v>
      </c>
      <c r="U793" s="2">
        <f t="shared" si="477"/>
        <v>3</v>
      </c>
      <c r="V793" s="10">
        <f t="shared" si="478"/>
        <v>0</v>
      </c>
      <c r="W793" s="2">
        <f t="shared" si="479"/>
        <v>0</v>
      </c>
      <c r="X793" s="2">
        <f t="shared" si="480"/>
        <v>0</v>
      </c>
      <c r="Y793" s="2">
        <f t="shared" si="481"/>
        <v>0</v>
      </c>
      <c r="Z793" s="2">
        <f t="shared" si="482"/>
        <v>0</v>
      </c>
      <c r="AA793" s="2">
        <f t="shared" si="483"/>
        <v>0</v>
      </c>
      <c r="AB793" s="2">
        <f t="shared" si="484"/>
        <v>0</v>
      </c>
      <c r="AC793" s="2">
        <f t="shared" si="501"/>
        <v>6</v>
      </c>
      <c r="AD793" s="5">
        <f t="shared" si="502"/>
        <v>2</v>
      </c>
      <c r="AE793">
        <f t="shared" si="503"/>
        <v>3</v>
      </c>
      <c r="AF793" s="1" t="str">
        <f t="shared" si="485"/>
        <v>-</v>
      </c>
      <c r="AG793" s="1">
        <f t="shared" si="486"/>
        <v>1.989830341636764</v>
      </c>
      <c r="AH793" s="1">
        <f t="shared" si="487"/>
        <v>1.8626913584163747</v>
      </c>
      <c r="AI793" s="1" t="str">
        <f t="shared" si="488"/>
        <v>-</v>
      </c>
      <c r="AJ793" s="1" t="str">
        <f t="shared" si="489"/>
        <v>-</v>
      </c>
      <c r="AK793" s="1" t="str">
        <f t="shared" si="490"/>
        <v>-</v>
      </c>
      <c r="AL793" s="1">
        <f t="shared" si="491"/>
        <v>2.1531441934325137</v>
      </c>
      <c r="AM793" s="1" t="str">
        <f t="shared" si="492"/>
        <v>-</v>
      </c>
      <c r="AN793" s="1" t="str">
        <f t="shared" si="493"/>
        <v>-</v>
      </c>
      <c r="AO793" s="1" t="str">
        <f t="shared" si="494"/>
        <v>-</v>
      </c>
      <c r="AP793" s="1" t="str">
        <f t="shared" si="504"/>
        <v>-</v>
      </c>
      <c r="AQ793" s="1" t="str">
        <f t="shared" si="495"/>
        <v>-</v>
      </c>
      <c r="AR793" s="1" t="str">
        <f t="shared" si="496"/>
        <v>-</v>
      </c>
      <c r="AS793" s="1" t="str">
        <f t="shared" si="497"/>
        <v>-</v>
      </c>
      <c r="AT793" s="1" t="str">
        <f t="shared" si="498"/>
        <v>-</v>
      </c>
      <c r="AU793" s="1" t="str">
        <f t="shared" si="499"/>
        <v>-</v>
      </c>
      <c r="AV793" s="1" t="str">
        <f t="shared" si="500"/>
        <v>-</v>
      </c>
      <c r="AW793" s="5">
        <f t="shared" si="505"/>
        <v>3</v>
      </c>
      <c r="AX793" s="1">
        <f t="shared" si="506"/>
        <v>1.8626913584163747</v>
      </c>
    </row>
    <row r="794" spans="1:50" x14ac:dyDescent="0.2">
      <c r="A794" s="4">
        <v>792</v>
      </c>
      <c r="B794" s="21">
        <v>0.39110278095777901</v>
      </c>
      <c r="C794" s="21">
        <v>1.5880000000000001</v>
      </c>
      <c r="D794" s="21">
        <v>59</v>
      </c>
      <c r="E794" s="21">
        <v>37</v>
      </c>
      <c r="F794" s="21">
        <v>4</v>
      </c>
      <c r="G794" s="21">
        <v>12.5206206477725</v>
      </c>
      <c r="H794" s="21">
        <v>7</v>
      </c>
      <c r="I794" s="21">
        <v>1500</v>
      </c>
      <c r="J794" s="21">
        <v>0.15</v>
      </c>
      <c r="K794" s="21">
        <v>37.5</v>
      </c>
      <c r="L794" s="2">
        <f t="shared" si="468"/>
        <v>5</v>
      </c>
      <c r="M794" s="2">
        <f t="shared" si="469"/>
        <v>10</v>
      </c>
      <c r="N794" s="2">
        <f t="shared" si="470"/>
        <v>7</v>
      </c>
      <c r="O794" s="2">
        <f t="shared" si="471"/>
        <v>5</v>
      </c>
      <c r="P794" s="2">
        <f t="shared" si="472"/>
        <v>4</v>
      </c>
      <c r="Q794" s="2">
        <f t="shared" si="473"/>
        <v>3</v>
      </c>
      <c r="R794" s="2">
        <f t="shared" si="474"/>
        <v>5</v>
      </c>
      <c r="S794" s="2">
        <f t="shared" si="475"/>
        <v>2</v>
      </c>
      <c r="T794" s="2">
        <f t="shared" si="476"/>
        <v>2</v>
      </c>
      <c r="U794" s="2">
        <f t="shared" si="477"/>
        <v>4</v>
      </c>
      <c r="V794" s="10">
        <f t="shared" si="478"/>
        <v>0</v>
      </c>
      <c r="W794" s="2">
        <f t="shared" si="479"/>
        <v>0</v>
      </c>
      <c r="X794" s="2">
        <f t="shared" si="480"/>
        <v>0</v>
      </c>
      <c r="Y794" s="2">
        <f t="shared" si="481"/>
        <v>0</v>
      </c>
      <c r="Z794" s="2">
        <f t="shared" si="482"/>
        <v>0</v>
      </c>
      <c r="AA794" s="2">
        <f t="shared" si="483"/>
        <v>0</v>
      </c>
      <c r="AB794" s="2">
        <f t="shared" si="484"/>
        <v>0</v>
      </c>
      <c r="AC794" s="2">
        <f t="shared" si="501"/>
        <v>10</v>
      </c>
      <c r="AD794" s="5">
        <f t="shared" si="502"/>
        <v>2</v>
      </c>
      <c r="AE794">
        <f t="shared" si="503"/>
        <v>1</v>
      </c>
      <c r="AF794" s="1" t="str">
        <f t="shared" si="485"/>
        <v>-</v>
      </c>
      <c r="AG794" s="1">
        <f t="shared" si="486"/>
        <v>1.7801515657452769</v>
      </c>
      <c r="AH794" s="1" t="str">
        <f t="shared" si="487"/>
        <v>-</v>
      </c>
      <c r="AI794" s="1" t="str">
        <f t="shared" si="488"/>
        <v>-</v>
      </c>
      <c r="AJ794" s="1" t="str">
        <f t="shared" si="489"/>
        <v>-</v>
      </c>
      <c r="AK794" s="1" t="str">
        <f t="shared" si="490"/>
        <v>-</v>
      </c>
      <c r="AL794" s="1" t="str">
        <f t="shared" si="491"/>
        <v>-</v>
      </c>
      <c r="AM794" s="1" t="str">
        <f t="shared" si="492"/>
        <v>-</v>
      </c>
      <c r="AN794" s="1" t="str">
        <f t="shared" si="493"/>
        <v>-</v>
      </c>
      <c r="AO794" s="1" t="str">
        <f t="shared" si="494"/>
        <v>-</v>
      </c>
      <c r="AP794" s="1" t="str">
        <f t="shared" si="504"/>
        <v>-</v>
      </c>
      <c r="AQ794" s="1" t="str">
        <f t="shared" si="495"/>
        <v>-</v>
      </c>
      <c r="AR794" s="1" t="str">
        <f t="shared" si="496"/>
        <v>-</v>
      </c>
      <c r="AS794" s="1" t="str">
        <f t="shared" si="497"/>
        <v>-</v>
      </c>
      <c r="AT794" s="1" t="str">
        <f t="shared" si="498"/>
        <v>-</v>
      </c>
      <c r="AU794" s="1" t="str">
        <f t="shared" si="499"/>
        <v>-</v>
      </c>
      <c r="AV794" s="1" t="str">
        <f t="shared" si="500"/>
        <v>-</v>
      </c>
      <c r="AW794" s="5">
        <f t="shared" si="505"/>
        <v>2</v>
      </c>
      <c r="AX794" s="1">
        <f t="shared" si="506"/>
        <v>1.7801515657452769</v>
      </c>
    </row>
    <row r="795" spans="1:50" x14ac:dyDescent="0.2">
      <c r="A795" s="4">
        <v>793</v>
      </c>
      <c r="B795" s="21">
        <v>0.40719674065046602</v>
      </c>
      <c r="C795" s="21">
        <v>1.3580000000000001</v>
      </c>
      <c r="D795" s="21">
        <v>54</v>
      </c>
      <c r="E795" s="21">
        <v>36</v>
      </c>
      <c r="F795" s="21">
        <v>10</v>
      </c>
      <c r="G795" s="21">
        <v>13.442064672535601</v>
      </c>
      <c r="H795" s="21">
        <v>7</v>
      </c>
      <c r="I795" s="21">
        <v>1500</v>
      </c>
      <c r="J795" s="21">
        <v>0.15</v>
      </c>
      <c r="K795" s="21">
        <v>37.5</v>
      </c>
      <c r="L795" s="2">
        <f t="shared" si="468"/>
        <v>3</v>
      </c>
      <c r="M795" s="2">
        <f t="shared" si="469"/>
        <v>10</v>
      </c>
      <c r="N795" s="2">
        <f t="shared" si="470"/>
        <v>8</v>
      </c>
      <c r="O795" s="2">
        <f t="shared" si="471"/>
        <v>5</v>
      </c>
      <c r="P795" s="2">
        <f t="shared" si="472"/>
        <v>4</v>
      </c>
      <c r="Q795" s="2">
        <f t="shared" si="473"/>
        <v>3</v>
      </c>
      <c r="R795" s="2">
        <f t="shared" si="474"/>
        <v>5</v>
      </c>
      <c r="S795" s="2">
        <f t="shared" si="475"/>
        <v>2</v>
      </c>
      <c r="T795" s="2">
        <f t="shared" si="476"/>
        <v>2</v>
      </c>
      <c r="U795" s="2">
        <f t="shared" si="477"/>
        <v>4</v>
      </c>
      <c r="V795" s="10">
        <f t="shared" si="478"/>
        <v>0</v>
      </c>
      <c r="W795" s="2">
        <f t="shared" si="479"/>
        <v>0</v>
      </c>
      <c r="X795" s="2">
        <f t="shared" si="480"/>
        <v>0</v>
      </c>
      <c r="Y795" s="2">
        <f t="shared" si="481"/>
        <v>0</v>
      </c>
      <c r="Z795" s="2">
        <f t="shared" si="482"/>
        <v>0</v>
      </c>
      <c r="AA795" s="2">
        <f t="shared" si="483"/>
        <v>0</v>
      </c>
      <c r="AB795" s="2">
        <f t="shared" si="484"/>
        <v>0</v>
      </c>
      <c r="AC795" s="2">
        <f t="shared" si="501"/>
        <v>10</v>
      </c>
      <c r="AD795" s="5">
        <f t="shared" si="502"/>
        <v>2</v>
      </c>
      <c r="AE795">
        <f t="shared" si="503"/>
        <v>1</v>
      </c>
      <c r="AF795" s="1" t="str">
        <f t="shared" si="485"/>
        <v>-</v>
      </c>
      <c r="AG795" s="1">
        <f t="shared" si="486"/>
        <v>1.7605740283948406</v>
      </c>
      <c r="AH795" s="1" t="str">
        <f t="shared" si="487"/>
        <v>-</v>
      </c>
      <c r="AI795" s="1" t="str">
        <f t="shared" si="488"/>
        <v>-</v>
      </c>
      <c r="AJ795" s="1" t="str">
        <f t="shared" si="489"/>
        <v>-</v>
      </c>
      <c r="AK795" s="1" t="str">
        <f t="shared" si="490"/>
        <v>-</v>
      </c>
      <c r="AL795" s="1" t="str">
        <f t="shared" si="491"/>
        <v>-</v>
      </c>
      <c r="AM795" s="1" t="str">
        <f t="shared" si="492"/>
        <v>-</v>
      </c>
      <c r="AN795" s="1" t="str">
        <f t="shared" si="493"/>
        <v>-</v>
      </c>
      <c r="AO795" s="1" t="str">
        <f t="shared" si="494"/>
        <v>-</v>
      </c>
      <c r="AP795" s="1" t="str">
        <f t="shared" si="504"/>
        <v>-</v>
      </c>
      <c r="AQ795" s="1" t="str">
        <f t="shared" si="495"/>
        <v>-</v>
      </c>
      <c r="AR795" s="1" t="str">
        <f t="shared" si="496"/>
        <v>-</v>
      </c>
      <c r="AS795" s="1" t="str">
        <f t="shared" si="497"/>
        <v>-</v>
      </c>
      <c r="AT795" s="1" t="str">
        <f t="shared" si="498"/>
        <v>-</v>
      </c>
      <c r="AU795" s="1" t="str">
        <f t="shared" si="499"/>
        <v>-</v>
      </c>
      <c r="AV795" s="1" t="str">
        <f t="shared" si="500"/>
        <v>-</v>
      </c>
      <c r="AW795" s="5">
        <f t="shared" si="505"/>
        <v>2</v>
      </c>
      <c r="AX795" s="1">
        <f t="shared" si="506"/>
        <v>1.7605740283948406</v>
      </c>
    </row>
    <row r="796" spans="1:50" x14ac:dyDescent="0.2">
      <c r="A796" s="4">
        <v>794</v>
      </c>
      <c r="B796" s="21">
        <v>0.55307149496754804</v>
      </c>
      <c r="C796" s="21">
        <v>69.578000000000003</v>
      </c>
      <c r="D796" s="21">
        <v>37</v>
      </c>
      <c r="E796" s="21">
        <v>52</v>
      </c>
      <c r="F796" s="21">
        <v>11</v>
      </c>
      <c r="G796" s="21">
        <v>13.915649590644801</v>
      </c>
      <c r="H796" s="21">
        <v>7</v>
      </c>
      <c r="I796" s="21">
        <v>1500</v>
      </c>
      <c r="J796" s="21">
        <v>0.15</v>
      </c>
      <c r="K796" s="21">
        <v>37.5</v>
      </c>
      <c r="L796" s="2">
        <f t="shared" si="468"/>
        <v>4</v>
      </c>
      <c r="M796" s="2">
        <f t="shared" si="469"/>
        <v>7</v>
      </c>
      <c r="N796" s="2">
        <f t="shared" si="470"/>
        <v>5</v>
      </c>
      <c r="O796" s="2">
        <f t="shared" si="471"/>
        <v>6</v>
      </c>
      <c r="P796" s="2">
        <f t="shared" si="472"/>
        <v>5</v>
      </c>
      <c r="Q796" s="2">
        <f t="shared" si="473"/>
        <v>3</v>
      </c>
      <c r="R796" s="2">
        <f t="shared" si="474"/>
        <v>3</v>
      </c>
      <c r="S796" s="2">
        <f t="shared" si="475"/>
        <v>2</v>
      </c>
      <c r="T796" s="2">
        <f t="shared" si="476"/>
        <v>2</v>
      </c>
      <c r="U796" s="2">
        <f t="shared" si="477"/>
        <v>3</v>
      </c>
      <c r="V796" s="10">
        <f t="shared" si="478"/>
        <v>0</v>
      </c>
      <c r="W796" s="2">
        <f t="shared" si="479"/>
        <v>0</v>
      </c>
      <c r="X796" s="2">
        <f t="shared" si="480"/>
        <v>0</v>
      </c>
      <c r="Y796" s="2">
        <f t="shared" si="481"/>
        <v>0</v>
      </c>
      <c r="Z796" s="2">
        <f t="shared" si="482"/>
        <v>0</v>
      </c>
      <c r="AA796" s="2">
        <f t="shared" si="483"/>
        <v>0</v>
      </c>
      <c r="AB796" s="2">
        <f t="shared" si="484"/>
        <v>0</v>
      </c>
      <c r="AC796" s="2">
        <f t="shared" si="501"/>
        <v>7</v>
      </c>
      <c r="AD796" s="5">
        <f t="shared" si="502"/>
        <v>2</v>
      </c>
      <c r="AE796">
        <f t="shared" si="503"/>
        <v>1</v>
      </c>
      <c r="AF796" s="1" t="str">
        <f t="shared" si="485"/>
        <v>-</v>
      </c>
      <c r="AG796" s="1">
        <f t="shared" si="486"/>
        <v>2.0145858917342458</v>
      </c>
      <c r="AH796" s="1" t="str">
        <f t="shared" si="487"/>
        <v>-</v>
      </c>
      <c r="AI796" s="1" t="str">
        <f t="shared" si="488"/>
        <v>-</v>
      </c>
      <c r="AJ796" s="1" t="str">
        <f t="shared" si="489"/>
        <v>-</v>
      </c>
      <c r="AK796" s="1" t="str">
        <f t="shared" si="490"/>
        <v>-</v>
      </c>
      <c r="AL796" s="1" t="str">
        <f t="shared" si="491"/>
        <v>-</v>
      </c>
      <c r="AM796" s="1" t="str">
        <f t="shared" si="492"/>
        <v>-</v>
      </c>
      <c r="AN796" s="1" t="str">
        <f t="shared" si="493"/>
        <v>-</v>
      </c>
      <c r="AO796" s="1" t="str">
        <f t="shared" si="494"/>
        <v>-</v>
      </c>
      <c r="AP796" s="1" t="str">
        <f t="shared" si="504"/>
        <v>-</v>
      </c>
      <c r="AQ796" s="1" t="str">
        <f t="shared" si="495"/>
        <v>-</v>
      </c>
      <c r="AR796" s="1" t="str">
        <f t="shared" si="496"/>
        <v>-</v>
      </c>
      <c r="AS796" s="1" t="str">
        <f t="shared" si="497"/>
        <v>-</v>
      </c>
      <c r="AT796" s="1" t="str">
        <f t="shared" si="498"/>
        <v>-</v>
      </c>
      <c r="AU796" s="1" t="str">
        <f t="shared" si="499"/>
        <v>-</v>
      </c>
      <c r="AV796" s="1" t="str">
        <f t="shared" si="500"/>
        <v>-</v>
      </c>
      <c r="AW796" s="5">
        <f t="shared" si="505"/>
        <v>2</v>
      </c>
      <c r="AX796" s="1">
        <f t="shared" si="506"/>
        <v>2.0145858917342458</v>
      </c>
    </row>
    <row r="797" spans="1:50" x14ac:dyDescent="0.2">
      <c r="A797" s="4">
        <v>795</v>
      </c>
      <c r="B797" s="21">
        <v>0.56949449588087098</v>
      </c>
      <c r="C797" s="21">
        <v>0.71399999999999997</v>
      </c>
      <c r="D797" s="21">
        <v>44</v>
      </c>
      <c r="E797" s="21">
        <v>55</v>
      </c>
      <c r="F797" s="21">
        <v>1</v>
      </c>
      <c r="G797" s="21">
        <v>9.3034559614403403</v>
      </c>
      <c r="H797" s="21">
        <v>6</v>
      </c>
      <c r="I797" s="21">
        <v>1500</v>
      </c>
      <c r="J797" s="21">
        <v>0.15</v>
      </c>
      <c r="K797" s="21">
        <v>37.5</v>
      </c>
      <c r="L797" s="2">
        <f t="shared" si="468"/>
        <v>5</v>
      </c>
      <c r="M797" s="2">
        <f t="shared" si="469"/>
        <v>7</v>
      </c>
      <c r="N797" s="2">
        <f t="shared" si="470"/>
        <v>8</v>
      </c>
      <c r="O797" s="2">
        <f t="shared" si="471"/>
        <v>4</v>
      </c>
      <c r="P797" s="2">
        <f t="shared" si="472"/>
        <v>5</v>
      </c>
      <c r="Q797" s="2">
        <f t="shared" si="473"/>
        <v>5</v>
      </c>
      <c r="R797" s="2">
        <f t="shared" si="474"/>
        <v>3</v>
      </c>
      <c r="S797" s="2">
        <f t="shared" si="475"/>
        <v>4</v>
      </c>
      <c r="T797" s="2">
        <f t="shared" si="476"/>
        <v>4</v>
      </c>
      <c r="U797" s="2">
        <f t="shared" si="477"/>
        <v>4</v>
      </c>
      <c r="V797" s="10">
        <f t="shared" si="478"/>
        <v>0</v>
      </c>
      <c r="W797" s="2">
        <f t="shared" si="479"/>
        <v>0</v>
      </c>
      <c r="X797" s="2">
        <f t="shared" si="480"/>
        <v>0</v>
      </c>
      <c r="Y797" s="2">
        <f t="shared" si="481"/>
        <v>0</v>
      </c>
      <c r="Z797" s="2">
        <f t="shared" si="482"/>
        <v>0</v>
      </c>
      <c r="AA797" s="2">
        <f t="shared" si="483"/>
        <v>0</v>
      </c>
      <c r="AB797" s="2">
        <f t="shared" si="484"/>
        <v>0</v>
      </c>
      <c r="AC797" s="2">
        <f t="shared" si="501"/>
        <v>8</v>
      </c>
      <c r="AD797" s="5">
        <f t="shared" si="502"/>
        <v>3</v>
      </c>
      <c r="AE797">
        <f t="shared" si="503"/>
        <v>1</v>
      </c>
      <c r="AF797" s="1" t="str">
        <f t="shared" si="485"/>
        <v>-</v>
      </c>
      <c r="AG797" s="1" t="str">
        <f t="shared" si="486"/>
        <v>-</v>
      </c>
      <c r="AH797" s="1">
        <f t="shared" si="487"/>
        <v>1.7876525556681682</v>
      </c>
      <c r="AI797" s="1" t="str">
        <f t="shared" si="488"/>
        <v>-</v>
      </c>
      <c r="AJ797" s="1" t="str">
        <f t="shared" si="489"/>
        <v>-</v>
      </c>
      <c r="AK797" s="1" t="str">
        <f t="shared" si="490"/>
        <v>-</v>
      </c>
      <c r="AL797" s="1" t="str">
        <f t="shared" si="491"/>
        <v>-</v>
      </c>
      <c r="AM797" s="1" t="str">
        <f t="shared" si="492"/>
        <v>-</v>
      </c>
      <c r="AN797" s="1" t="str">
        <f t="shared" si="493"/>
        <v>-</v>
      </c>
      <c r="AO797" s="1" t="str">
        <f t="shared" si="494"/>
        <v>-</v>
      </c>
      <c r="AP797" s="1" t="str">
        <f t="shared" si="504"/>
        <v>-</v>
      </c>
      <c r="AQ797" s="1" t="str">
        <f t="shared" si="495"/>
        <v>-</v>
      </c>
      <c r="AR797" s="1" t="str">
        <f t="shared" si="496"/>
        <v>-</v>
      </c>
      <c r="AS797" s="1" t="str">
        <f t="shared" si="497"/>
        <v>-</v>
      </c>
      <c r="AT797" s="1" t="str">
        <f t="shared" si="498"/>
        <v>-</v>
      </c>
      <c r="AU797" s="1" t="str">
        <f t="shared" si="499"/>
        <v>-</v>
      </c>
      <c r="AV797" s="1" t="str">
        <f t="shared" si="500"/>
        <v>-</v>
      </c>
      <c r="AW797" s="5">
        <f t="shared" si="505"/>
        <v>3</v>
      </c>
      <c r="AX797" s="1">
        <f t="shared" si="506"/>
        <v>1.7876525556681682</v>
      </c>
    </row>
    <row r="798" spans="1:50" x14ac:dyDescent="0.2">
      <c r="A798" s="4">
        <v>796</v>
      </c>
      <c r="B798" s="21">
        <v>0.66669268059376896</v>
      </c>
      <c r="C798" s="21">
        <v>3.3540000000000001</v>
      </c>
      <c r="D798" s="21">
        <v>20</v>
      </c>
      <c r="E798" s="21">
        <v>33</v>
      </c>
      <c r="F798" s="21">
        <v>47</v>
      </c>
      <c r="G798" s="21">
        <v>4.6960294827547902</v>
      </c>
      <c r="H798" s="21">
        <v>5</v>
      </c>
      <c r="I798" s="21">
        <v>1500</v>
      </c>
      <c r="J798" s="21">
        <v>0.15</v>
      </c>
      <c r="K798" s="21">
        <v>37.5</v>
      </c>
      <c r="L798" s="2">
        <f t="shared" si="468"/>
        <v>3</v>
      </c>
      <c r="M798" s="2">
        <f t="shared" si="469"/>
        <v>4</v>
      </c>
      <c r="N798" s="2">
        <f t="shared" si="470"/>
        <v>5</v>
      </c>
      <c r="O798" s="2">
        <f t="shared" si="471"/>
        <v>6</v>
      </c>
      <c r="P798" s="2">
        <f t="shared" si="472"/>
        <v>6</v>
      </c>
      <c r="Q798" s="2">
        <f t="shared" si="473"/>
        <v>8</v>
      </c>
      <c r="R798" s="2">
        <f t="shared" si="474"/>
        <v>3</v>
      </c>
      <c r="S798" s="2">
        <f t="shared" si="475"/>
        <v>5</v>
      </c>
      <c r="T798" s="2">
        <f t="shared" si="476"/>
        <v>5</v>
      </c>
      <c r="U798" s="2">
        <f t="shared" si="477"/>
        <v>7</v>
      </c>
      <c r="V798" s="10">
        <f t="shared" si="478"/>
        <v>0</v>
      </c>
      <c r="W798" s="2">
        <f t="shared" si="479"/>
        <v>0</v>
      </c>
      <c r="X798" s="2">
        <f t="shared" si="480"/>
        <v>0</v>
      </c>
      <c r="Y798" s="2">
        <f t="shared" si="481"/>
        <v>0</v>
      </c>
      <c r="Z798" s="2">
        <f t="shared" si="482"/>
        <v>0</v>
      </c>
      <c r="AA798" s="2">
        <f t="shared" si="483"/>
        <v>0</v>
      </c>
      <c r="AB798" s="2">
        <f t="shared" si="484"/>
        <v>0</v>
      </c>
      <c r="AC798" s="2">
        <f t="shared" si="501"/>
        <v>8</v>
      </c>
      <c r="AD798" s="5">
        <f t="shared" si="502"/>
        <v>6</v>
      </c>
      <c r="AE798">
        <f t="shared" si="503"/>
        <v>1</v>
      </c>
      <c r="AF798" s="1" t="str">
        <f t="shared" si="485"/>
        <v>-</v>
      </c>
      <c r="AG798" s="1" t="str">
        <f t="shared" si="486"/>
        <v>-</v>
      </c>
      <c r="AH798" s="1" t="str">
        <f t="shared" si="487"/>
        <v>-</v>
      </c>
      <c r="AI798" s="1" t="str">
        <f t="shared" si="488"/>
        <v>-</v>
      </c>
      <c r="AJ798" s="1" t="str">
        <f t="shared" si="489"/>
        <v>-</v>
      </c>
      <c r="AK798" s="1">
        <f t="shared" si="490"/>
        <v>2.0769167508170496</v>
      </c>
      <c r="AL798" s="1" t="str">
        <f t="shared" si="491"/>
        <v>-</v>
      </c>
      <c r="AM798" s="1" t="str">
        <f t="shared" si="492"/>
        <v>-</v>
      </c>
      <c r="AN798" s="1" t="str">
        <f t="shared" si="493"/>
        <v>-</v>
      </c>
      <c r="AO798" s="1" t="str">
        <f t="shared" si="494"/>
        <v>-</v>
      </c>
      <c r="AP798" s="1" t="str">
        <f t="shared" si="504"/>
        <v>-</v>
      </c>
      <c r="AQ798" s="1" t="str">
        <f t="shared" si="495"/>
        <v>-</v>
      </c>
      <c r="AR798" s="1" t="str">
        <f t="shared" si="496"/>
        <v>-</v>
      </c>
      <c r="AS798" s="1" t="str">
        <f t="shared" si="497"/>
        <v>-</v>
      </c>
      <c r="AT798" s="1" t="str">
        <f t="shared" si="498"/>
        <v>-</v>
      </c>
      <c r="AU798" s="1" t="str">
        <f t="shared" si="499"/>
        <v>-</v>
      </c>
      <c r="AV798" s="1" t="str">
        <f t="shared" si="500"/>
        <v>-</v>
      </c>
      <c r="AW798" s="5">
        <f t="shared" si="505"/>
        <v>6</v>
      </c>
      <c r="AX798" s="1">
        <f t="shared" si="506"/>
        <v>2.0769167508170496</v>
      </c>
    </row>
    <row r="799" spans="1:50" x14ac:dyDescent="0.2">
      <c r="A799" s="4">
        <v>797</v>
      </c>
      <c r="B799" s="21">
        <v>0.73827817881294699</v>
      </c>
      <c r="C799" s="21">
        <v>20.353000000000002</v>
      </c>
      <c r="D799" s="21">
        <v>0</v>
      </c>
      <c r="E799" s="21">
        <v>9</v>
      </c>
      <c r="F799" s="21">
        <v>91</v>
      </c>
      <c r="G799" s="21">
        <v>4.0706322768638898</v>
      </c>
      <c r="H799" s="21">
        <v>6</v>
      </c>
      <c r="I799" s="21">
        <v>1500</v>
      </c>
      <c r="J799" s="21">
        <v>0.15</v>
      </c>
      <c r="K799" s="21">
        <v>0</v>
      </c>
      <c r="L799" s="2">
        <f t="shared" si="468"/>
        <v>0</v>
      </c>
      <c r="M799" s="2">
        <f t="shared" si="469"/>
        <v>0</v>
      </c>
      <c r="N799" s="2">
        <f t="shared" si="470"/>
        <v>0</v>
      </c>
      <c r="O799" s="2">
        <f t="shared" si="471"/>
        <v>0</v>
      </c>
      <c r="P799" s="2">
        <f t="shared" si="472"/>
        <v>0</v>
      </c>
      <c r="Q799" s="2">
        <f t="shared" si="473"/>
        <v>0</v>
      </c>
      <c r="R799" s="2">
        <f t="shared" si="474"/>
        <v>0</v>
      </c>
      <c r="S799" s="2">
        <f t="shared" si="475"/>
        <v>0</v>
      </c>
      <c r="T799" s="2">
        <f t="shared" si="476"/>
        <v>0</v>
      </c>
      <c r="U799" s="2">
        <f t="shared" si="477"/>
        <v>0</v>
      </c>
      <c r="V799" s="10">
        <f t="shared" si="478"/>
        <v>8</v>
      </c>
      <c r="W799" s="2">
        <f t="shared" si="479"/>
        <v>9</v>
      </c>
      <c r="X799" s="2">
        <f t="shared" si="480"/>
        <v>7</v>
      </c>
      <c r="Y799" s="2">
        <f t="shared" si="481"/>
        <v>4</v>
      </c>
      <c r="Z799" s="2">
        <f t="shared" si="482"/>
        <v>4</v>
      </c>
      <c r="AA799" s="2">
        <f t="shared" si="483"/>
        <v>6</v>
      </c>
      <c r="AB799" s="2">
        <f t="shared" si="484"/>
        <v>5</v>
      </c>
      <c r="AC799" s="2">
        <f t="shared" si="501"/>
        <v>9</v>
      </c>
      <c r="AD799" s="5">
        <f t="shared" si="502"/>
        <v>12</v>
      </c>
      <c r="AE799">
        <f t="shared" si="503"/>
        <v>1</v>
      </c>
      <c r="AF799" s="1" t="str">
        <f t="shared" si="485"/>
        <v>-</v>
      </c>
      <c r="AG799" s="1" t="str">
        <f t="shared" si="486"/>
        <v>-</v>
      </c>
      <c r="AH799" s="1" t="str">
        <f t="shared" si="487"/>
        <v>-</v>
      </c>
      <c r="AI799" s="1" t="str">
        <f t="shared" si="488"/>
        <v>-</v>
      </c>
      <c r="AJ799" s="1" t="str">
        <f t="shared" si="489"/>
        <v>-</v>
      </c>
      <c r="AK799" s="1" t="str">
        <f t="shared" si="490"/>
        <v>-</v>
      </c>
      <c r="AL799" s="1" t="str">
        <f t="shared" si="491"/>
        <v>-</v>
      </c>
      <c r="AM799" s="1" t="str">
        <f t="shared" si="492"/>
        <v>-</v>
      </c>
      <c r="AN799" s="1" t="str">
        <f t="shared" si="493"/>
        <v>-</v>
      </c>
      <c r="AO799" s="1" t="str">
        <f t="shared" si="494"/>
        <v>-</v>
      </c>
      <c r="AP799" s="1" t="str">
        <f t="shared" si="504"/>
        <v>-</v>
      </c>
      <c r="AQ799" s="1">
        <f t="shared" si="495"/>
        <v>2.1266967576281379</v>
      </c>
      <c r="AR799" s="1" t="str">
        <f t="shared" si="496"/>
        <v>-</v>
      </c>
      <c r="AS799" s="1" t="str">
        <f t="shared" si="497"/>
        <v>-</v>
      </c>
      <c r="AT799" s="1" t="str">
        <f t="shared" si="498"/>
        <v>-</v>
      </c>
      <c r="AU799" s="1" t="str">
        <f t="shared" si="499"/>
        <v>-</v>
      </c>
      <c r="AV799" s="1" t="str">
        <f t="shared" si="500"/>
        <v>-</v>
      </c>
      <c r="AW799" s="5">
        <f t="shared" si="505"/>
        <v>12</v>
      </c>
      <c r="AX799" s="1">
        <f t="shared" si="506"/>
        <v>2.1266967576281379</v>
      </c>
    </row>
    <row r="800" spans="1:50" x14ac:dyDescent="0.2">
      <c r="A800" s="4">
        <v>798</v>
      </c>
      <c r="B800" s="21">
        <v>0.70109964746387798</v>
      </c>
      <c r="C800" s="21">
        <v>44.076999999999998</v>
      </c>
      <c r="D800" s="21">
        <v>7</v>
      </c>
      <c r="E800" s="21">
        <v>1</v>
      </c>
      <c r="F800" s="21">
        <v>92</v>
      </c>
      <c r="G800" s="21">
        <v>4.4077001577621999</v>
      </c>
      <c r="H800" s="21">
        <v>6</v>
      </c>
      <c r="I800" s="21">
        <v>1500</v>
      </c>
      <c r="J800" s="21">
        <v>0.15</v>
      </c>
      <c r="K800" s="21">
        <v>37.5</v>
      </c>
      <c r="L800" s="2">
        <f t="shared" si="468"/>
        <v>3</v>
      </c>
      <c r="M800" s="2">
        <f t="shared" si="469"/>
        <v>4</v>
      </c>
      <c r="N800" s="2">
        <f t="shared" si="470"/>
        <v>5</v>
      </c>
      <c r="O800" s="2">
        <f t="shared" si="471"/>
        <v>3</v>
      </c>
      <c r="P800" s="2">
        <f t="shared" si="472"/>
        <v>4</v>
      </c>
      <c r="Q800" s="2">
        <f t="shared" si="473"/>
        <v>5</v>
      </c>
      <c r="R800" s="2">
        <f t="shared" si="474"/>
        <v>3</v>
      </c>
      <c r="S800" s="2">
        <f t="shared" si="475"/>
        <v>5</v>
      </c>
      <c r="T800" s="2">
        <f t="shared" si="476"/>
        <v>5</v>
      </c>
      <c r="U800" s="2">
        <f t="shared" si="477"/>
        <v>4</v>
      </c>
      <c r="V800" s="10">
        <f t="shared" si="478"/>
        <v>0</v>
      </c>
      <c r="W800" s="2">
        <f t="shared" si="479"/>
        <v>0</v>
      </c>
      <c r="X800" s="2">
        <f t="shared" si="480"/>
        <v>0</v>
      </c>
      <c r="Y800" s="2">
        <f t="shared" si="481"/>
        <v>0</v>
      </c>
      <c r="Z800" s="2">
        <f t="shared" si="482"/>
        <v>0</v>
      </c>
      <c r="AA800" s="2">
        <f t="shared" si="483"/>
        <v>0</v>
      </c>
      <c r="AB800" s="2">
        <f t="shared" si="484"/>
        <v>0</v>
      </c>
      <c r="AC800" s="2">
        <f t="shared" si="501"/>
        <v>5</v>
      </c>
      <c r="AD800" s="5">
        <f t="shared" si="502"/>
        <v>3</v>
      </c>
      <c r="AE800">
        <f t="shared" si="503"/>
        <v>4</v>
      </c>
      <c r="AF800" s="1" t="str">
        <f t="shared" si="485"/>
        <v>-</v>
      </c>
      <c r="AG800" s="1" t="str">
        <f t="shared" si="486"/>
        <v>-</v>
      </c>
      <c r="AH800" s="1">
        <f t="shared" si="487"/>
        <v>1.9046395402204674</v>
      </c>
      <c r="AI800" s="1" t="str">
        <f t="shared" si="488"/>
        <v>-</v>
      </c>
      <c r="AJ800" s="1" t="str">
        <f t="shared" si="489"/>
        <v>-</v>
      </c>
      <c r="AK800" s="1">
        <f t="shared" si="490"/>
        <v>2.0102771640521859</v>
      </c>
      <c r="AL800" s="1" t="str">
        <f t="shared" si="491"/>
        <v>-</v>
      </c>
      <c r="AM800" s="1">
        <f t="shared" si="492"/>
        <v>1.9237179201905827</v>
      </c>
      <c r="AN800" s="1">
        <f t="shared" si="493"/>
        <v>2.206191048287518</v>
      </c>
      <c r="AO800" s="1" t="str">
        <f t="shared" si="494"/>
        <v>-</v>
      </c>
      <c r="AP800" s="1" t="str">
        <f t="shared" si="504"/>
        <v>-</v>
      </c>
      <c r="AQ800" s="1" t="str">
        <f t="shared" si="495"/>
        <v>-</v>
      </c>
      <c r="AR800" s="1" t="str">
        <f t="shared" si="496"/>
        <v>-</v>
      </c>
      <c r="AS800" s="1" t="str">
        <f t="shared" si="497"/>
        <v>-</v>
      </c>
      <c r="AT800" s="1" t="str">
        <f t="shared" si="498"/>
        <v>-</v>
      </c>
      <c r="AU800" s="1" t="str">
        <f t="shared" si="499"/>
        <v>-</v>
      </c>
      <c r="AV800" s="1" t="str">
        <f t="shared" si="500"/>
        <v>-</v>
      </c>
      <c r="AW800" s="5">
        <f t="shared" si="505"/>
        <v>3</v>
      </c>
      <c r="AX800" s="1">
        <f t="shared" si="506"/>
        <v>1.9046395402204674</v>
      </c>
    </row>
    <row r="801" spans="1:50" x14ac:dyDescent="0.2">
      <c r="A801" s="4">
        <v>799</v>
      </c>
      <c r="B801" s="21">
        <v>0.66617383082063897</v>
      </c>
      <c r="C801" s="21">
        <v>0.222</v>
      </c>
      <c r="D801" s="21">
        <v>0</v>
      </c>
      <c r="E801" s="21">
        <v>0</v>
      </c>
      <c r="F801" s="21">
        <v>100</v>
      </c>
      <c r="G801" s="21">
        <v>3.3335596203631002</v>
      </c>
      <c r="H801" s="21">
        <v>5</v>
      </c>
      <c r="I801" s="21">
        <v>1500</v>
      </c>
      <c r="J801" s="21">
        <v>185</v>
      </c>
      <c r="K801" s="21">
        <v>0</v>
      </c>
      <c r="L801" s="2">
        <f t="shared" si="468"/>
        <v>0</v>
      </c>
      <c r="M801" s="2">
        <f t="shared" si="469"/>
        <v>0</v>
      </c>
      <c r="N801" s="2">
        <f t="shared" si="470"/>
        <v>0</v>
      </c>
      <c r="O801" s="2">
        <f t="shared" si="471"/>
        <v>0</v>
      </c>
      <c r="P801" s="2">
        <f t="shared" si="472"/>
        <v>0</v>
      </c>
      <c r="Q801" s="2">
        <f t="shared" si="473"/>
        <v>0</v>
      </c>
      <c r="R801" s="2">
        <f t="shared" si="474"/>
        <v>0</v>
      </c>
      <c r="S801" s="2">
        <f t="shared" si="475"/>
        <v>0</v>
      </c>
      <c r="T801" s="2">
        <f t="shared" si="476"/>
        <v>0</v>
      </c>
      <c r="U801" s="2">
        <f t="shared" si="477"/>
        <v>0</v>
      </c>
      <c r="V801" s="10">
        <f t="shared" si="478"/>
        <v>6</v>
      </c>
      <c r="W801" s="2">
        <f t="shared" si="479"/>
        <v>8</v>
      </c>
      <c r="X801" s="2">
        <f t="shared" si="480"/>
        <v>6</v>
      </c>
      <c r="Y801" s="2">
        <f t="shared" si="481"/>
        <v>3</v>
      </c>
      <c r="Z801" s="2">
        <f t="shared" si="482"/>
        <v>3</v>
      </c>
      <c r="AA801" s="2">
        <f t="shared" si="483"/>
        <v>5</v>
      </c>
      <c r="AB801" s="2">
        <f t="shared" si="484"/>
        <v>5</v>
      </c>
      <c r="AC801" s="2">
        <f t="shared" si="501"/>
        <v>8</v>
      </c>
      <c r="AD801" s="5">
        <f t="shared" si="502"/>
        <v>12</v>
      </c>
      <c r="AE801">
        <f t="shared" si="503"/>
        <v>1</v>
      </c>
      <c r="AF801" s="1" t="str">
        <f t="shared" si="485"/>
        <v>-</v>
      </c>
      <c r="AG801" s="1" t="str">
        <f t="shared" si="486"/>
        <v>-</v>
      </c>
      <c r="AH801" s="1" t="str">
        <f t="shared" si="487"/>
        <v>-</v>
      </c>
      <c r="AI801" s="1" t="str">
        <f t="shared" si="488"/>
        <v>-</v>
      </c>
      <c r="AJ801" s="1" t="str">
        <f t="shared" si="489"/>
        <v>-</v>
      </c>
      <c r="AK801" s="1" t="str">
        <f t="shared" si="490"/>
        <v>-</v>
      </c>
      <c r="AL801" s="1" t="str">
        <f t="shared" si="491"/>
        <v>-</v>
      </c>
      <c r="AM801" s="1" t="str">
        <f t="shared" si="492"/>
        <v>-</v>
      </c>
      <c r="AN801" s="1" t="str">
        <f t="shared" si="493"/>
        <v>-</v>
      </c>
      <c r="AO801" s="1" t="str">
        <f t="shared" si="494"/>
        <v>-</v>
      </c>
      <c r="AP801" s="1" t="str">
        <f t="shared" si="504"/>
        <v>-</v>
      </c>
      <c r="AQ801" s="1">
        <f t="shared" si="495"/>
        <v>2.5399755393908046</v>
      </c>
      <c r="AR801" s="1" t="str">
        <f t="shared" si="496"/>
        <v>-</v>
      </c>
      <c r="AS801" s="1" t="str">
        <f t="shared" si="497"/>
        <v>-</v>
      </c>
      <c r="AT801" s="1" t="str">
        <f t="shared" si="498"/>
        <v>-</v>
      </c>
      <c r="AU801" s="1" t="str">
        <f t="shared" si="499"/>
        <v>-</v>
      </c>
      <c r="AV801" s="1" t="str">
        <f t="shared" si="500"/>
        <v>-</v>
      </c>
      <c r="AW801" s="5">
        <f t="shared" si="505"/>
        <v>12</v>
      </c>
      <c r="AX801" s="1">
        <f t="shared" si="506"/>
        <v>2.5399755393908046</v>
      </c>
    </row>
    <row r="802" spans="1:50" x14ac:dyDescent="0.2">
      <c r="A802" s="4">
        <v>800</v>
      </c>
      <c r="B802" s="21">
        <v>0.64847536428147101</v>
      </c>
      <c r="C802" s="21">
        <v>11.821</v>
      </c>
      <c r="D802" s="21">
        <v>0</v>
      </c>
      <c r="E802" s="21">
        <v>51</v>
      </c>
      <c r="F802" s="21">
        <v>49</v>
      </c>
      <c r="G802" s="21">
        <v>3.5461841797055</v>
      </c>
      <c r="H802" s="21">
        <v>5</v>
      </c>
      <c r="I802" s="21">
        <v>1500</v>
      </c>
      <c r="J802" s="21">
        <v>185</v>
      </c>
      <c r="K802" s="21">
        <v>0</v>
      </c>
      <c r="L802" s="2">
        <f t="shared" si="468"/>
        <v>0</v>
      </c>
      <c r="M802" s="2">
        <f t="shared" si="469"/>
        <v>0</v>
      </c>
      <c r="N802" s="2">
        <f t="shared" si="470"/>
        <v>0</v>
      </c>
      <c r="O802" s="2">
        <f t="shared" si="471"/>
        <v>0</v>
      </c>
      <c r="P802" s="2">
        <f t="shared" si="472"/>
        <v>0</v>
      </c>
      <c r="Q802" s="2">
        <f t="shared" si="473"/>
        <v>0</v>
      </c>
      <c r="R802" s="2">
        <f t="shared" si="474"/>
        <v>0</v>
      </c>
      <c r="S802" s="2">
        <f t="shared" si="475"/>
        <v>0</v>
      </c>
      <c r="T802" s="2">
        <f t="shared" si="476"/>
        <v>0</v>
      </c>
      <c r="U802" s="2">
        <f t="shared" si="477"/>
        <v>0</v>
      </c>
      <c r="V802" s="10">
        <f t="shared" si="478"/>
        <v>5</v>
      </c>
      <c r="W802" s="2">
        <f t="shared" si="479"/>
        <v>6</v>
      </c>
      <c r="X802" s="2">
        <f t="shared" si="480"/>
        <v>4</v>
      </c>
      <c r="Y802" s="2">
        <f t="shared" si="481"/>
        <v>3</v>
      </c>
      <c r="Z802" s="2">
        <f t="shared" si="482"/>
        <v>3</v>
      </c>
      <c r="AA802" s="2">
        <f t="shared" si="483"/>
        <v>3</v>
      </c>
      <c r="AB802" s="2">
        <f t="shared" si="484"/>
        <v>3</v>
      </c>
      <c r="AC802" s="2">
        <f t="shared" si="501"/>
        <v>6</v>
      </c>
      <c r="AD802" s="5">
        <f t="shared" si="502"/>
        <v>12</v>
      </c>
      <c r="AE802">
        <f t="shared" si="503"/>
        <v>1</v>
      </c>
      <c r="AF802" s="1" t="str">
        <f t="shared" si="485"/>
        <v>-</v>
      </c>
      <c r="AG802" s="1" t="str">
        <f t="shared" si="486"/>
        <v>-</v>
      </c>
      <c r="AH802" s="1" t="str">
        <f t="shared" si="487"/>
        <v>-</v>
      </c>
      <c r="AI802" s="1" t="str">
        <f t="shared" si="488"/>
        <v>-</v>
      </c>
      <c r="AJ802" s="1" t="str">
        <f t="shared" si="489"/>
        <v>-</v>
      </c>
      <c r="AK802" s="1" t="str">
        <f t="shared" si="490"/>
        <v>-</v>
      </c>
      <c r="AL802" s="1" t="str">
        <f t="shared" si="491"/>
        <v>-</v>
      </c>
      <c r="AM802" s="1" t="str">
        <f t="shared" si="492"/>
        <v>-</v>
      </c>
      <c r="AN802" s="1" t="str">
        <f t="shared" si="493"/>
        <v>-</v>
      </c>
      <c r="AO802" s="1" t="str">
        <f t="shared" si="494"/>
        <v>-</v>
      </c>
      <c r="AP802" s="1" t="str">
        <f t="shared" si="504"/>
        <v>-</v>
      </c>
      <c r="AQ802" s="1">
        <f t="shared" si="495"/>
        <v>2.5008759520577239</v>
      </c>
      <c r="AR802" s="1" t="str">
        <f t="shared" si="496"/>
        <v>-</v>
      </c>
      <c r="AS802" s="1" t="str">
        <f t="shared" si="497"/>
        <v>-</v>
      </c>
      <c r="AT802" s="1" t="str">
        <f t="shared" si="498"/>
        <v>-</v>
      </c>
      <c r="AU802" s="1" t="str">
        <f t="shared" si="499"/>
        <v>-</v>
      </c>
      <c r="AV802" s="1" t="str">
        <f t="shared" si="500"/>
        <v>-</v>
      </c>
      <c r="AW802" s="5">
        <f t="shared" si="505"/>
        <v>12</v>
      </c>
      <c r="AX802" s="1">
        <f t="shared" si="506"/>
        <v>2.5008759520577239</v>
      </c>
    </row>
    <row r="803" spans="1:50" x14ac:dyDescent="0.2">
      <c r="A803" s="4">
        <v>801</v>
      </c>
      <c r="B803" s="21">
        <v>0.70095522138614996</v>
      </c>
      <c r="C803" s="21">
        <v>2.5339999999999998</v>
      </c>
      <c r="D803" s="21">
        <v>0</v>
      </c>
      <c r="E803" s="21">
        <v>62</v>
      </c>
      <c r="F803" s="21">
        <v>38</v>
      </c>
      <c r="G803" s="21">
        <v>4.5618004459905404</v>
      </c>
      <c r="H803" s="21">
        <v>6</v>
      </c>
      <c r="I803" s="21">
        <v>1700</v>
      </c>
      <c r="J803" s="21">
        <v>185</v>
      </c>
      <c r="K803" s="21">
        <v>0</v>
      </c>
      <c r="L803" s="2">
        <f t="shared" si="468"/>
        <v>0</v>
      </c>
      <c r="M803" s="2">
        <f t="shared" si="469"/>
        <v>0</v>
      </c>
      <c r="N803" s="2">
        <f t="shared" si="470"/>
        <v>0</v>
      </c>
      <c r="O803" s="2">
        <f t="shared" si="471"/>
        <v>0</v>
      </c>
      <c r="P803" s="2">
        <f t="shared" si="472"/>
        <v>0</v>
      </c>
      <c r="Q803" s="2">
        <f t="shared" si="473"/>
        <v>0</v>
      </c>
      <c r="R803" s="2">
        <f t="shared" si="474"/>
        <v>0</v>
      </c>
      <c r="S803" s="2">
        <f t="shared" si="475"/>
        <v>0</v>
      </c>
      <c r="T803" s="2">
        <f t="shared" si="476"/>
        <v>0</v>
      </c>
      <c r="U803" s="2">
        <f t="shared" si="477"/>
        <v>0</v>
      </c>
      <c r="V803" s="10">
        <f t="shared" si="478"/>
        <v>5</v>
      </c>
      <c r="W803" s="2">
        <f t="shared" si="479"/>
        <v>6</v>
      </c>
      <c r="X803" s="2">
        <f t="shared" si="480"/>
        <v>3</v>
      </c>
      <c r="Y803" s="2">
        <f t="shared" si="481"/>
        <v>3</v>
      </c>
      <c r="Z803" s="2">
        <f t="shared" si="482"/>
        <v>3</v>
      </c>
      <c r="AA803" s="2">
        <f t="shared" si="483"/>
        <v>3</v>
      </c>
      <c r="AB803" s="2">
        <f t="shared" si="484"/>
        <v>2</v>
      </c>
      <c r="AC803" s="2">
        <f t="shared" si="501"/>
        <v>6</v>
      </c>
      <c r="AD803" s="5">
        <f t="shared" si="502"/>
        <v>12</v>
      </c>
      <c r="AE803">
        <f t="shared" si="503"/>
        <v>1</v>
      </c>
      <c r="AF803" s="1" t="str">
        <f t="shared" si="485"/>
        <v>-</v>
      </c>
      <c r="AG803" s="1" t="str">
        <f t="shared" si="486"/>
        <v>-</v>
      </c>
      <c r="AH803" s="1" t="str">
        <f t="shared" si="487"/>
        <v>-</v>
      </c>
      <c r="AI803" s="1" t="str">
        <f t="shared" si="488"/>
        <v>-</v>
      </c>
      <c r="AJ803" s="1" t="str">
        <f t="shared" si="489"/>
        <v>-</v>
      </c>
      <c r="AK803" s="1" t="str">
        <f t="shared" si="490"/>
        <v>-</v>
      </c>
      <c r="AL803" s="1" t="str">
        <f t="shared" si="491"/>
        <v>-</v>
      </c>
      <c r="AM803" s="1" t="str">
        <f t="shared" si="492"/>
        <v>-</v>
      </c>
      <c r="AN803" s="1" t="str">
        <f t="shared" si="493"/>
        <v>-</v>
      </c>
      <c r="AO803" s="1" t="str">
        <f t="shared" si="494"/>
        <v>-</v>
      </c>
      <c r="AP803" s="1" t="str">
        <f t="shared" si="504"/>
        <v>-</v>
      </c>
      <c r="AQ803" s="1">
        <f t="shared" si="495"/>
        <v>2.1403429382344288</v>
      </c>
      <c r="AR803" s="1" t="str">
        <f t="shared" si="496"/>
        <v>-</v>
      </c>
      <c r="AS803" s="1" t="str">
        <f t="shared" si="497"/>
        <v>-</v>
      </c>
      <c r="AT803" s="1" t="str">
        <f t="shared" si="498"/>
        <v>-</v>
      </c>
      <c r="AU803" s="1" t="str">
        <f t="shared" si="499"/>
        <v>-</v>
      </c>
      <c r="AV803" s="1" t="str">
        <f t="shared" si="500"/>
        <v>-</v>
      </c>
      <c r="AW803" s="5">
        <f t="shared" si="505"/>
        <v>12</v>
      </c>
      <c r="AX803" s="1">
        <f t="shared" si="506"/>
        <v>2.1403429382344288</v>
      </c>
    </row>
    <row r="804" spans="1:50" x14ac:dyDescent="0.2">
      <c r="A804" s="4">
        <v>802</v>
      </c>
      <c r="B804" s="21">
        <v>0.63015609421403995</v>
      </c>
      <c r="C804" s="21">
        <v>12.638</v>
      </c>
      <c r="D804" s="21">
        <v>0</v>
      </c>
      <c r="E804" s="21">
        <v>53</v>
      </c>
      <c r="F804" s="21">
        <v>47</v>
      </c>
      <c r="G804" s="21">
        <v>5.6871403508216298</v>
      </c>
      <c r="H804" s="21">
        <v>6</v>
      </c>
      <c r="I804" s="21">
        <v>1500</v>
      </c>
      <c r="J804" s="21">
        <v>185</v>
      </c>
      <c r="K804" s="21">
        <v>0</v>
      </c>
      <c r="L804" s="2">
        <f t="shared" si="468"/>
        <v>0</v>
      </c>
      <c r="M804" s="2">
        <f t="shared" si="469"/>
        <v>0</v>
      </c>
      <c r="N804" s="2">
        <f t="shared" si="470"/>
        <v>0</v>
      </c>
      <c r="O804" s="2">
        <f t="shared" si="471"/>
        <v>0</v>
      </c>
      <c r="P804" s="2">
        <f t="shared" si="472"/>
        <v>0</v>
      </c>
      <c r="Q804" s="2">
        <f t="shared" si="473"/>
        <v>0</v>
      </c>
      <c r="R804" s="2">
        <f t="shared" si="474"/>
        <v>0</v>
      </c>
      <c r="S804" s="2">
        <f t="shared" si="475"/>
        <v>0</v>
      </c>
      <c r="T804" s="2">
        <f t="shared" si="476"/>
        <v>0</v>
      </c>
      <c r="U804" s="2">
        <f t="shared" si="477"/>
        <v>0</v>
      </c>
      <c r="V804" s="10">
        <f t="shared" si="478"/>
        <v>5</v>
      </c>
      <c r="W804" s="2">
        <f t="shared" si="479"/>
        <v>6</v>
      </c>
      <c r="X804" s="2">
        <f t="shared" si="480"/>
        <v>3</v>
      </c>
      <c r="Y804" s="2">
        <f t="shared" si="481"/>
        <v>3</v>
      </c>
      <c r="Z804" s="2">
        <f t="shared" si="482"/>
        <v>3</v>
      </c>
      <c r="AA804" s="2">
        <f t="shared" si="483"/>
        <v>3</v>
      </c>
      <c r="AB804" s="2">
        <f t="shared" si="484"/>
        <v>3</v>
      </c>
      <c r="AC804" s="2">
        <f t="shared" si="501"/>
        <v>6</v>
      </c>
      <c r="AD804" s="5">
        <f t="shared" si="502"/>
        <v>12</v>
      </c>
      <c r="AE804">
        <f t="shared" si="503"/>
        <v>1</v>
      </c>
      <c r="AF804" s="1" t="str">
        <f t="shared" si="485"/>
        <v>-</v>
      </c>
      <c r="AG804" s="1" t="str">
        <f t="shared" si="486"/>
        <v>-</v>
      </c>
      <c r="AH804" s="1" t="str">
        <f t="shared" si="487"/>
        <v>-</v>
      </c>
      <c r="AI804" s="1" t="str">
        <f t="shared" si="488"/>
        <v>-</v>
      </c>
      <c r="AJ804" s="1" t="str">
        <f t="shared" si="489"/>
        <v>-</v>
      </c>
      <c r="AK804" s="1" t="str">
        <f t="shared" si="490"/>
        <v>-</v>
      </c>
      <c r="AL804" s="1" t="str">
        <f t="shared" si="491"/>
        <v>-</v>
      </c>
      <c r="AM804" s="1" t="str">
        <f t="shared" si="492"/>
        <v>-</v>
      </c>
      <c r="AN804" s="1" t="str">
        <f t="shared" si="493"/>
        <v>-</v>
      </c>
      <c r="AO804" s="1" t="str">
        <f t="shared" si="494"/>
        <v>-</v>
      </c>
      <c r="AP804" s="1" t="str">
        <f t="shared" si="504"/>
        <v>-</v>
      </c>
      <c r="AQ804" s="1">
        <f t="shared" si="495"/>
        <v>2.0567163845808669</v>
      </c>
      <c r="AR804" s="1" t="str">
        <f t="shared" si="496"/>
        <v>-</v>
      </c>
      <c r="AS804" s="1" t="str">
        <f t="shared" si="497"/>
        <v>-</v>
      </c>
      <c r="AT804" s="1" t="str">
        <f t="shared" si="498"/>
        <v>-</v>
      </c>
      <c r="AU804" s="1" t="str">
        <f t="shared" si="499"/>
        <v>-</v>
      </c>
      <c r="AV804" s="1" t="str">
        <f t="shared" si="500"/>
        <v>-</v>
      </c>
      <c r="AW804" s="5">
        <f t="shared" si="505"/>
        <v>12</v>
      </c>
      <c r="AX804" s="1">
        <f t="shared" si="506"/>
        <v>2.0567163845808669</v>
      </c>
    </row>
    <row r="805" spans="1:50" x14ac:dyDescent="0.2">
      <c r="A805" s="4">
        <v>803</v>
      </c>
      <c r="B805" s="21">
        <v>0.56388079185693196</v>
      </c>
      <c r="C805" s="21">
        <v>15.323</v>
      </c>
      <c r="D805" s="21">
        <v>0</v>
      </c>
      <c r="E805" s="21">
        <v>66</v>
      </c>
      <c r="F805" s="21">
        <v>34</v>
      </c>
      <c r="G805" s="21">
        <v>6.8953777604313702</v>
      </c>
      <c r="H805" s="21">
        <v>6</v>
      </c>
      <c r="I805" s="21">
        <v>1500</v>
      </c>
      <c r="J805" s="21">
        <v>185</v>
      </c>
      <c r="K805" s="21">
        <v>0</v>
      </c>
      <c r="L805" s="2">
        <f t="shared" si="468"/>
        <v>0</v>
      </c>
      <c r="M805" s="2">
        <f t="shared" si="469"/>
        <v>0</v>
      </c>
      <c r="N805" s="2">
        <f t="shared" si="470"/>
        <v>0</v>
      </c>
      <c r="O805" s="2">
        <f t="shared" si="471"/>
        <v>0</v>
      </c>
      <c r="P805" s="2">
        <f t="shared" si="472"/>
        <v>0</v>
      </c>
      <c r="Q805" s="2">
        <f t="shared" si="473"/>
        <v>0</v>
      </c>
      <c r="R805" s="2">
        <f t="shared" si="474"/>
        <v>0</v>
      </c>
      <c r="S805" s="2">
        <f t="shared" si="475"/>
        <v>0</v>
      </c>
      <c r="T805" s="2">
        <f t="shared" si="476"/>
        <v>0</v>
      </c>
      <c r="U805" s="2">
        <f t="shared" si="477"/>
        <v>0</v>
      </c>
      <c r="V805" s="10">
        <f t="shared" si="478"/>
        <v>5</v>
      </c>
      <c r="W805" s="2">
        <f t="shared" si="479"/>
        <v>6</v>
      </c>
      <c r="X805" s="2">
        <f t="shared" si="480"/>
        <v>3</v>
      </c>
      <c r="Y805" s="2">
        <f t="shared" si="481"/>
        <v>3</v>
      </c>
      <c r="Z805" s="2">
        <f t="shared" si="482"/>
        <v>3</v>
      </c>
      <c r="AA805" s="2">
        <f t="shared" si="483"/>
        <v>3</v>
      </c>
      <c r="AB805" s="2">
        <f t="shared" si="484"/>
        <v>3</v>
      </c>
      <c r="AC805" s="2">
        <f t="shared" si="501"/>
        <v>6</v>
      </c>
      <c r="AD805" s="5">
        <f t="shared" si="502"/>
        <v>12</v>
      </c>
      <c r="AE805">
        <f t="shared" si="503"/>
        <v>1</v>
      </c>
      <c r="AF805" s="1" t="str">
        <f t="shared" si="485"/>
        <v>-</v>
      </c>
      <c r="AG805" s="1" t="str">
        <f t="shared" si="486"/>
        <v>-</v>
      </c>
      <c r="AH805" s="1" t="str">
        <f t="shared" si="487"/>
        <v>-</v>
      </c>
      <c r="AI805" s="1" t="str">
        <f t="shared" si="488"/>
        <v>-</v>
      </c>
      <c r="AJ805" s="1" t="str">
        <f t="shared" si="489"/>
        <v>-</v>
      </c>
      <c r="AK805" s="1" t="str">
        <f t="shared" si="490"/>
        <v>-</v>
      </c>
      <c r="AL805" s="1" t="str">
        <f t="shared" si="491"/>
        <v>-</v>
      </c>
      <c r="AM805" s="1" t="str">
        <f t="shared" si="492"/>
        <v>-</v>
      </c>
      <c r="AN805" s="1" t="str">
        <f t="shared" si="493"/>
        <v>-</v>
      </c>
      <c r="AO805" s="1" t="str">
        <f t="shared" si="494"/>
        <v>-</v>
      </c>
      <c r="AP805" s="1" t="str">
        <f t="shared" si="504"/>
        <v>-</v>
      </c>
      <c r="AQ805" s="1">
        <f t="shared" si="495"/>
        <v>2.001224836979457</v>
      </c>
      <c r="AR805" s="1" t="str">
        <f t="shared" si="496"/>
        <v>-</v>
      </c>
      <c r="AS805" s="1" t="str">
        <f t="shared" si="497"/>
        <v>-</v>
      </c>
      <c r="AT805" s="1" t="str">
        <f t="shared" si="498"/>
        <v>-</v>
      </c>
      <c r="AU805" s="1" t="str">
        <f t="shared" si="499"/>
        <v>-</v>
      </c>
      <c r="AV805" s="1" t="str">
        <f t="shared" si="500"/>
        <v>-</v>
      </c>
      <c r="AW805" s="5">
        <f t="shared" si="505"/>
        <v>12</v>
      </c>
      <c r="AX805" s="1">
        <f t="shared" si="506"/>
        <v>2.001224836979457</v>
      </c>
    </row>
    <row r="806" spans="1:50" x14ac:dyDescent="0.2">
      <c r="A806" s="4">
        <v>804</v>
      </c>
      <c r="B806" s="21">
        <v>0.72683138795171498</v>
      </c>
      <c r="C806" s="21">
        <v>25.036000000000001</v>
      </c>
      <c r="D806" s="21">
        <v>0</v>
      </c>
      <c r="E806" s="21">
        <v>55</v>
      </c>
      <c r="F806" s="21">
        <v>45</v>
      </c>
      <c r="G806" s="21">
        <v>7.5107821491695104</v>
      </c>
      <c r="H806" s="21">
        <v>6</v>
      </c>
      <c r="I806" s="21">
        <v>1500</v>
      </c>
      <c r="J806" s="21">
        <v>185</v>
      </c>
      <c r="K806" s="21">
        <v>0</v>
      </c>
      <c r="L806" s="2">
        <f t="shared" si="468"/>
        <v>0</v>
      </c>
      <c r="M806" s="2">
        <f t="shared" si="469"/>
        <v>0</v>
      </c>
      <c r="N806" s="2">
        <f t="shared" si="470"/>
        <v>0</v>
      </c>
      <c r="O806" s="2">
        <f t="shared" si="471"/>
        <v>0</v>
      </c>
      <c r="P806" s="2">
        <f t="shared" si="472"/>
        <v>0</v>
      </c>
      <c r="Q806" s="2">
        <f t="shared" si="473"/>
        <v>0</v>
      </c>
      <c r="R806" s="2">
        <f t="shared" si="474"/>
        <v>0</v>
      </c>
      <c r="S806" s="2">
        <f t="shared" si="475"/>
        <v>0</v>
      </c>
      <c r="T806" s="2">
        <f t="shared" si="476"/>
        <v>0</v>
      </c>
      <c r="U806" s="2">
        <f t="shared" si="477"/>
        <v>0</v>
      </c>
      <c r="V806" s="10">
        <f t="shared" si="478"/>
        <v>5</v>
      </c>
      <c r="W806" s="2">
        <f t="shared" si="479"/>
        <v>6</v>
      </c>
      <c r="X806" s="2">
        <f t="shared" si="480"/>
        <v>4</v>
      </c>
      <c r="Y806" s="2">
        <f t="shared" si="481"/>
        <v>3</v>
      </c>
      <c r="Z806" s="2">
        <f t="shared" si="482"/>
        <v>3</v>
      </c>
      <c r="AA806" s="2">
        <f t="shared" si="483"/>
        <v>3</v>
      </c>
      <c r="AB806" s="2">
        <f t="shared" si="484"/>
        <v>3</v>
      </c>
      <c r="AC806" s="2">
        <f t="shared" si="501"/>
        <v>6</v>
      </c>
      <c r="AD806" s="5">
        <f t="shared" si="502"/>
        <v>12</v>
      </c>
      <c r="AE806">
        <f t="shared" si="503"/>
        <v>1</v>
      </c>
      <c r="AF806" s="1" t="str">
        <f t="shared" si="485"/>
        <v>-</v>
      </c>
      <c r="AG806" s="1" t="str">
        <f t="shared" si="486"/>
        <v>-</v>
      </c>
      <c r="AH806" s="1" t="str">
        <f t="shared" si="487"/>
        <v>-</v>
      </c>
      <c r="AI806" s="1" t="str">
        <f t="shared" si="488"/>
        <v>-</v>
      </c>
      <c r="AJ806" s="1" t="str">
        <f t="shared" si="489"/>
        <v>-</v>
      </c>
      <c r="AK806" s="1" t="str">
        <f t="shared" si="490"/>
        <v>-</v>
      </c>
      <c r="AL806" s="1" t="str">
        <f t="shared" si="491"/>
        <v>-</v>
      </c>
      <c r="AM806" s="1" t="str">
        <f t="shared" si="492"/>
        <v>-</v>
      </c>
      <c r="AN806" s="1" t="str">
        <f t="shared" si="493"/>
        <v>-</v>
      </c>
      <c r="AO806" s="1" t="str">
        <f t="shared" si="494"/>
        <v>-</v>
      </c>
      <c r="AP806" s="1" t="str">
        <f t="shared" si="504"/>
        <v>-</v>
      </c>
      <c r="AQ806" s="1">
        <f t="shared" si="495"/>
        <v>1.994135978246828</v>
      </c>
      <c r="AR806" s="1" t="str">
        <f t="shared" si="496"/>
        <v>-</v>
      </c>
      <c r="AS806" s="1" t="str">
        <f t="shared" si="497"/>
        <v>-</v>
      </c>
      <c r="AT806" s="1" t="str">
        <f t="shared" si="498"/>
        <v>-</v>
      </c>
      <c r="AU806" s="1" t="str">
        <f t="shared" si="499"/>
        <v>-</v>
      </c>
      <c r="AV806" s="1" t="str">
        <f t="shared" si="500"/>
        <v>-</v>
      </c>
      <c r="AW806" s="5">
        <f t="shared" si="505"/>
        <v>12</v>
      </c>
      <c r="AX806" s="1">
        <f t="shared" si="506"/>
        <v>1.994135978246828</v>
      </c>
    </row>
    <row r="807" spans="1:50" x14ac:dyDescent="0.2">
      <c r="A807" s="4">
        <v>805</v>
      </c>
      <c r="B807" s="21">
        <v>0.64205221736739404</v>
      </c>
      <c r="C807" s="21">
        <v>1.4059999999999999</v>
      </c>
      <c r="D807" s="21">
        <v>4</v>
      </c>
      <c r="E807" s="21">
        <v>95</v>
      </c>
      <c r="F807" s="21">
        <v>1</v>
      </c>
      <c r="G807" s="21">
        <v>6.5717793834852998</v>
      </c>
      <c r="H807" s="21">
        <v>6</v>
      </c>
      <c r="I807" s="21">
        <v>1500</v>
      </c>
      <c r="J807" s="21">
        <v>185</v>
      </c>
      <c r="K807" s="21">
        <v>12.5</v>
      </c>
      <c r="L807" s="2">
        <f t="shared" si="468"/>
        <v>2</v>
      </c>
      <c r="M807" s="2">
        <f t="shared" si="469"/>
        <v>5</v>
      </c>
      <c r="N807" s="2">
        <f t="shared" si="470"/>
        <v>6</v>
      </c>
      <c r="O807" s="2">
        <f t="shared" si="471"/>
        <v>3</v>
      </c>
      <c r="P807" s="2">
        <f t="shared" si="472"/>
        <v>4</v>
      </c>
      <c r="Q807" s="2">
        <f t="shared" si="473"/>
        <v>5</v>
      </c>
      <c r="R807" s="2">
        <f t="shared" si="474"/>
        <v>4</v>
      </c>
      <c r="S807" s="2">
        <f t="shared" si="475"/>
        <v>3</v>
      </c>
      <c r="T807" s="2">
        <f t="shared" si="476"/>
        <v>3</v>
      </c>
      <c r="U807" s="2">
        <f t="shared" si="477"/>
        <v>4</v>
      </c>
      <c r="V807" s="10">
        <f t="shared" si="478"/>
        <v>0</v>
      </c>
      <c r="W807" s="2">
        <f t="shared" si="479"/>
        <v>0</v>
      </c>
      <c r="X807" s="2">
        <f t="shared" si="480"/>
        <v>0</v>
      </c>
      <c r="Y807" s="2">
        <f t="shared" si="481"/>
        <v>0</v>
      </c>
      <c r="Z807" s="2">
        <f t="shared" si="482"/>
        <v>0</v>
      </c>
      <c r="AA807" s="2">
        <f t="shared" si="483"/>
        <v>0</v>
      </c>
      <c r="AB807" s="2">
        <f t="shared" si="484"/>
        <v>0</v>
      </c>
      <c r="AC807" s="2">
        <f t="shared" si="501"/>
        <v>6</v>
      </c>
      <c r="AD807" s="5">
        <f t="shared" si="502"/>
        <v>3</v>
      </c>
      <c r="AE807">
        <f t="shared" si="503"/>
        <v>1</v>
      </c>
      <c r="AF807" s="1" t="str">
        <f t="shared" si="485"/>
        <v>-</v>
      </c>
      <c r="AG807" s="1" t="str">
        <f t="shared" si="486"/>
        <v>-</v>
      </c>
      <c r="AH807" s="1">
        <f t="shared" si="487"/>
        <v>2.763986275804085</v>
      </c>
      <c r="AI807" s="1" t="str">
        <f t="shared" si="488"/>
        <v>-</v>
      </c>
      <c r="AJ807" s="1" t="str">
        <f t="shared" si="489"/>
        <v>-</v>
      </c>
      <c r="AK807" s="1" t="str">
        <f t="shared" si="490"/>
        <v>-</v>
      </c>
      <c r="AL807" s="1" t="str">
        <f t="shared" si="491"/>
        <v>-</v>
      </c>
      <c r="AM807" s="1" t="str">
        <f t="shared" si="492"/>
        <v>-</v>
      </c>
      <c r="AN807" s="1" t="str">
        <f t="shared" si="493"/>
        <v>-</v>
      </c>
      <c r="AO807" s="1" t="str">
        <f t="shared" si="494"/>
        <v>-</v>
      </c>
      <c r="AP807" s="1" t="str">
        <f t="shared" si="504"/>
        <v>-</v>
      </c>
      <c r="AQ807" s="1" t="str">
        <f t="shared" si="495"/>
        <v>-</v>
      </c>
      <c r="AR807" s="1" t="str">
        <f t="shared" si="496"/>
        <v>-</v>
      </c>
      <c r="AS807" s="1" t="str">
        <f t="shared" si="497"/>
        <v>-</v>
      </c>
      <c r="AT807" s="1" t="str">
        <f t="shared" si="498"/>
        <v>-</v>
      </c>
      <c r="AU807" s="1" t="str">
        <f t="shared" si="499"/>
        <v>-</v>
      </c>
      <c r="AV807" s="1" t="str">
        <f t="shared" si="500"/>
        <v>-</v>
      </c>
      <c r="AW807" s="5">
        <f t="shared" si="505"/>
        <v>3</v>
      </c>
      <c r="AX807" s="1">
        <f t="shared" si="506"/>
        <v>2.763986275804085</v>
      </c>
    </row>
    <row r="808" spans="1:50" x14ac:dyDescent="0.2">
      <c r="A808" s="4">
        <v>806</v>
      </c>
      <c r="B808" s="21">
        <v>0.52751735828937696</v>
      </c>
      <c r="C808" s="21">
        <v>1.1910000000000001</v>
      </c>
      <c r="D808" s="21">
        <v>17</v>
      </c>
      <c r="E808" s="21">
        <v>69</v>
      </c>
      <c r="F808" s="21">
        <v>14</v>
      </c>
      <c r="G808" s="21">
        <v>13.9012670269836</v>
      </c>
      <c r="H808" s="21">
        <v>7</v>
      </c>
      <c r="I808" s="21">
        <v>1500</v>
      </c>
      <c r="J808" s="21">
        <v>185</v>
      </c>
      <c r="K808" s="21">
        <v>12.5</v>
      </c>
      <c r="L808" s="2">
        <f t="shared" si="468"/>
        <v>1</v>
      </c>
      <c r="M808" s="2">
        <f t="shared" si="469"/>
        <v>7</v>
      </c>
      <c r="N808" s="2">
        <f t="shared" si="470"/>
        <v>5</v>
      </c>
      <c r="O808" s="2">
        <f t="shared" si="471"/>
        <v>5</v>
      </c>
      <c r="P808" s="2">
        <f t="shared" si="472"/>
        <v>4</v>
      </c>
      <c r="Q808" s="2">
        <f t="shared" si="473"/>
        <v>2</v>
      </c>
      <c r="R808" s="2">
        <f t="shared" si="474"/>
        <v>4</v>
      </c>
      <c r="S808" s="2">
        <f t="shared" si="475"/>
        <v>2</v>
      </c>
      <c r="T808" s="2">
        <f t="shared" si="476"/>
        <v>2</v>
      </c>
      <c r="U808" s="2">
        <f t="shared" si="477"/>
        <v>2</v>
      </c>
      <c r="V808" s="10">
        <f t="shared" si="478"/>
        <v>0</v>
      </c>
      <c r="W808" s="2">
        <f t="shared" si="479"/>
        <v>0</v>
      </c>
      <c r="X808" s="2">
        <f t="shared" si="480"/>
        <v>0</v>
      </c>
      <c r="Y808" s="2">
        <f t="shared" si="481"/>
        <v>0</v>
      </c>
      <c r="Z808" s="2">
        <f t="shared" si="482"/>
        <v>0</v>
      </c>
      <c r="AA808" s="2">
        <f t="shared" si="483"/>
        <v>0</v>
      </c>
      <c r="AB808" s="2">
        <f t="shared" si="484"/>
        <v>0</v>
      </c>
      <c r="AC808" s="2">
        <f t="shared" si="501"/>
        <v>7</v>
      </c>
      <c r="AD808" s="5">
        <f t="shared" si="502"/>
        <v>2</v>
      </c>
      <c r="AE808">
        <f t="shared" si="503"/>
        <v>1</v>
      </c>
      <c r="AF808" s="1" t="str">
        <f t="shared" si="485"/>
        <v>-</v>
      </c>
      <c r="AG808" s="1">
        <f t="shared" si="486"/>
        <v>2.8427012263663185</v>
      </c>
      <c r="AH808" s="1" t="str">
        <f t="shared" si="487"/>
        <v>-</v>
      </c>
      <c r="AI808" s="1" t="str">
        <f t="shared" si="488"/>
        <v>-</v>
      </c>
      <c r="AJ808" s="1" t="str">
        <f t="shared" si="489"/>
        <v>-</v>
      </c>
      <c r="AK808" s="1" t="str">
        <f t="shared" si="490"/>
        <v>-</v>
      </c>
      <c r="AL808" s="1" t="str">
        <f t="shared" si="491"/>
        <v>-</v>
      </c>
      <c r="AM808" s="1" t="str">
        <f t="shared" si="492"/>
        <v>-</v>
      </c>
      <c r="AN808" s="1" t="str">
        <f t="shared" si="493"/>
        <v>-</v>
      </c>
      <c r="AO808" s="1" t="str">
        <f t="shared" si="494"/>
        <v>-</v>
      </c>
      <c r="AP808" s="1" t="str">
        <f t="shared" si="504"/>
        <v>-</v>
      </c>
      <c r="AQ808" s="1" t="str">
        <f t="shared" si="495"/>
        <v>-</v>
      </c>
      <c r="AR808" s="1" t="str">
        <f t="shared" si="496"/>
        <v>-</v>
      </c>
      <c r="AS808" s="1" t="str">
        <f t="shared" si="497"/>
        <v>-</v>
      </c>
      <c r="AT808" s="1" t="str">
        <f t="shared" si="498"/>
        <v>-</v>
      </c>
      <c r="AU808" s="1" t="str">
        <f t="shared" si="499"/>
        <v>-</v>
      </c>
      <c r="AV808" s="1" t="str">
        <f t="shared" si="500"/>
        <v>-</v>
      </c>
      <c r="AW808" s="5">
        <f t="shared" si="505"/>
        <v>2</v>
      </c>
      <c r="AX808" s="1">
        <f t="shared" si="506"/>
        <v>2.8427012263663185</v>
      </c>
    </row>
    <row r="809" spans="1:50" x14ac:dyDescent="0.2">
      <c r="A809" s="4">
        <v>807</v>
      </c>
      <c r="B809" s="21">
        <v>0.51859170553095002</v>
      </c>
      <c r="C809" s="21">
        <v>1.3169999999999999</v>
      </c>
      <c r="D809" s="21">
        <v>27</v>
      </c>
      <c r="E809" s="21">
        <v>69</v>
      </c>
      <c r="F809" s="21">
        <v>4</v>
      </c>
      <c r="G809" s="21">
        <v>16.093662798542098</v>
      </c>
      <c r="H809" s="21">
        <v>7</v>
      </c>
      <c r="I809" s="21">
        <v>1500</v>
      </c>
      <c r="J809" s="21">
        <v>0.15</v>
      </c>
      <c r="K809" s="21">
        <v>37.5</v>
      </c>
      <c r="L809" s="2">
        <f t="shared" si="468"/>
        <v>3</v>
      </c>
      <c r="M809" s="2">
        <f t="shared" si="469"/>
        <v>8</v>
      </c>
      <c r="N809" s="2">
        <f t="shared" si="470"/>
        <v>6</v>
      </c>
      <c r="O809" s="2">
        <f t="shared" si="471"/>
        <v>6</v>
      </c>
      <c r="P809" s="2">
        <f t="shared" si="472"/>
        <v>5</v>
      </c>
      <c r="Q809" s="2">
        <f t="shared" si="473"/>
        <v>3</v>
      </c>
      <c r="R809" s="2">
        <f t="shared" si="474"/>
        <v>4</v>
      </c>
      <c r="S809" s="2">
        <f t="shared" si="475"/>
        <v>2</v>
      </c>
      <c r="T809" s="2">
        <f t="shared" si="476"/>
        <v>2</v>
      </c>
      <c r="U809" s="2">
        <f t="shared" si="477"/>
        <v>3</v>
      </c>
      <c r="V809" s="10">
        <f t="shared" si="478"/>
        <v>0</v>
      </c>
      <c r="W809" s="2">
        <f t="shared" si="479"/>
        <v>0</v>
      </c>
      <c r="X809" s="2">
        <f t="shared" si="480"/>
        <v>0</v>
      </c>
      <c r="Y809" s="2">
        <f t="shared" si="481"/>
        <v>0</v>
      </c>
      <c r="Z809" s="2">
        <f t="shared" si="482"/>
        <v>0</v>
      </c>
      <c r="AA809" s="2">
        <f t="shared" si="483"/>
        <v>0</v>
      </c>
      <c r="AB809" s="2">
        <f t="shared" si="484"/>
        <v>0</v>
      </c>
      <c r="AC809" s="2">
        <f t="shared" si="501"/>
        <v>8</v>
      </c>
      <c r="AD809" s="5">
        <f t="shared" si="502"/>
        <v>2</v>
      </c>
      <c r="AE809">
        <f t="shared" si="503"/>
        <v>1</v>
      </c>
      <c r="AF809" s="1" t="str">
        <f t="shared" si="485"/>
        <v>-</v>
      </c>
      <c r="AG809" s="1">
        <f t="shared" si="486"/>
        <v>1.7278179161683493</v>
      </c>
      <c r="AH809" s="1" t="str">
        <f t="shared" si="487"/>
        <v>-</v>
      </c>
      <c r="AI809" s="1" t="str">
        <f t="shared" si="488"/>
        <v>-</v>
      </c>
      <c r="AJ809" s="1" t="str">
        <f t="shared" si="489"/>
        <v>-</v>
      </c>
      <c r="AK809" s="1" t="str">
        <f t="shared" si="490"/>
        <v>-</v>
      </c>
      <c r="AL809" s="1" t="str">
        <f t="shared" si="491"/>
        <v>-</v>
      </c>
      <c r="AM809" s="1" t="str">
        <f t="shared" si="492"/>
        <v>-</v>
      </c>
      <c r="AN809" s="1" t="str">
        <f t="shared" si="493"/>
        <v>-</v>
      </c>
      <c r="AO809" s="1" t="str">
        <f t="shared" si="494"/>
        <v>-</v>
      </c>
      <c r="AP809" s="1" t="str">
        <f t="shared" si="504"/>
        <v>-</v>
      </c>
      <c r="AQ809" s="1" t="str">
        <f t="shared" si="495"/>
        <v>-</v>
      </c>
      <c r="AR809" s="1" t="str">
        <f t="shared" si="496"/>
        <v>-</v>
      </c>
      <c r="AS809" s="1" t="str">
        <f t="shared" si="497"/>
        <v>-</v>
      </c>
      <c r="AT809" s="1" t="str">
        <f t="shared" si="498"/>
        <v>-</v>
      </c>
      <c r="AU809" s="1" t="str">
        <f t="shared" si="499"/>
        <v>-</v>
      </c>
      <c r="AV809" s="1" t="str">
        <f t="shared" si="500"/>
        <v>-</v>
      </c>
      <c r="AW809" s="5">
        <f t="shared" si="505"/>
        <v>2</v>
      </c>
      <c r="AX809" s="1">
        <f t="shared" si="506"/>
        <v>1.7278179161683493</v>
      </c>
    </row>
    <row r="810" spans="1:50" x14ac:dyDescent="0.2">
      <c r="A810" s="4">
        <v>808</v>
      </c>
      <c r="B810" s="21">
        <v>0.57192517571384904</v>
      </c>
      <c r="C810" s="21">
        <v>104.973</v>
      </c>
      <c r="D810" s="21">
        <v>62</v>
      </c>
      <c r="E810" s="21">
        <v>36</v>
      </c>
      <c r="F810" s="21">
        <v>2</v>
      </c>
      <c r="G810" s="21">
        <v>14.845366055957101</v>
      </c>
      <c r="H810" s="21">
        <v>7</v>
      </c>
      <c r="I810" s="21">
        <v>1500</v>
      </c>
      <c r="J810" s="21">
        <v>0.15</v>
      </c>
      <c r="K810" s="21">
        <v>37.5</v>
      </c>
      <c r="L810" s="2">
        <f t="shared" si="468"/>
        <v>4</v>
      </c>
      <c r="M810" s="2">
        <f t="shared" si="469"/>
        <v>9</v>
      </c>
      <c r="N810" s="2">
        <f t="shared" si="470"/>
        <v>7</v>
      </c>
      <c r="O810" s="2">
        <f t="shared" si="471"/>
        <v>6</v>
      </c>
      <c r="P810" s="2">
        <f t="shared" si="472"/>
        <v>5</v>
      </c>
      <c r="Q810" s="2">
        <f t="shared" si="473"/>
        <v>3</v>
      </c>
      <c r="R810" s="2">
        <f t="shared" si="474"/>
        <v>4</v>
      </c>
      <c r="S810" s="2">
        <f t="shared" si="475"/>
        <v>2</v>
      </c>
      <c r="T810" s="2">
        <f t="shared" si="476"/>
        <v>2</v>
      </c>
      <c r="U810" s="2">
        <f t="shared" si="477"/>
        <v>4</v>
      </c>
      <c r="V810" s="10">
        <f t="shared" si="478"/>
        <v>0</v>
      </c>
      <c r="W810" s="2">
        <f t="shared" si="479"/>
        <v>0</v>
      </c>
      <c r="X810" s="2">
        <f t="shared" si="480"/>
        <v>0</v>
      </c>
      <c r="Y810" s="2">
        <f t="shared" si="481"/>
        <v>0</v>
      </c>
      <c r="Z810" s="2">
        <f t="shared" si="482"/>
        <v>0</v>
      </c>
      <c r="AA810" s="2">
        <f t="shared" si="483"/>
        <v>0</v>
      </c>
      <c r="AB810" s="2">
        <f t="shared" si="484"/>
        <v>0</v>
      </c>
      <c r="AC810" s="2">
        <f t="shared" si="501"/>
        <v>9</v>
      </c>
      <c r="AD810" s="5">
        <f t="shared" si="502"/>
        <v>2</v>
      </c>
      <c r="AE810">
        <f t="shared" si="503"/>
        <v>1</v>
      </c>
      <c r="AF810" s="1" t="str">
        <f t="shared" si="485"/>
        <v>-</v>
      </c>
      <c r="AG810" s="1">
        <f t="shared" si="486"/>
        <v>1.9934097451669901</v>
      </c>
      <c r="AH810" s="1" t="str">
        <f t="shared" si="487"/>
        <v>-</v>
      </c>
      <c r="AI810" s="1" t="str">
        <f t="shared" si="488"/>
        <v>-</v>
      </c>
      <c r="AJ810" s="1" t="str">
        <f t="shared" si="489"/>
        <v>-</v>
      </c>
      <c r="AK810" s="1" t="str">
        <f t="shared" si="490"/>
        <v>-</v>
      </c>
      <c r="AL810" s="1" t="str">
        <f t="shared" si="491"/>
        <v>-</v>
      </c>
      <c r="AM810" s="1" t="str">
        <f t="shared" si="492"/>
        <v>-</v>
      </c>
      <c r="AN810" s="1" t="str">
        <f t="shared" si="493"/>
        <v>-</v>
      </c>
      <c r="AO810" s="1" t="str">
        <f t="shared" si="494"/>
        <v>-</v>
      </c>
      <c r="AP810" s="1" t="str">
        <f t="shared" si="504"/>
        <v>-</v>
      </c>
      <c r="AQ810" s="1" t="str">
        <f t="shared" si="495"/>
        <v>-</v>
      </c>
      <c r="AR810" s="1" t="str">
        <f t="shared" si="496"/>
        <v>-</v>
      </c>
      <c r="AS810" s="1" t="str">
        <f t="shared" si="497"/>
        <v>-</v>
      </c>
      <c r="AT810" s="1" t="str">
        <f t="shared" si="498"/>
        <v>-</v>
      </c>
      <c r="AU810" s="1" t="str">
        <f t="shared" si="499"/>
        <v>-</v>
      </c>
      <c r="AV810" s="1" t="str">
        <f t="shared" si="500"/>
        <v>-</v>
      </c>
      <c r="AW810" s="5">
        <f t="shared" si="505"/>
        <v>2</v>
      </c>
      <c r="AX810" s="1">
        <f t="shared" si="506"/>
        <v>1.9934097451669901</v>
      </c>
    </row>
    <row r="811" spans="1:50" x14ac:dyDescent="0.2">
      <c r="A811" s="4">
        <v>809</v>
      </c>
      <c r="B811" s="21">
        <v>0.53253105130436496</v>
      </c>
      <c r="C811" s="21">
        <v>0.58699999999999997</v>
      </c>
      <c r="D811" s="21">
        <v>53</v>
      </c>
      <c r="E811" s="21">
        <v>33</v>
      </c>
      <c r="F811" s="21">
        <v>14</v>
      </c>
      <c r="G811" s="21">
        <v>9.39836529987614</v>
      </c>
      <c r="H811" s="21">
        <v>6</v>
      </c>
      <c r="I811" s="21">
        <v>1500</v>
      </c>
      <c r="J811" s="21">
        <v>185</v>
      </c>
      <c r="K811" s="21">
        <v>12.5</v>
      </c>
      <c r="L811" s="2">
        <f t="shared" si="468"/>
        <v>2</v>
      </c>
      <c r="M811" s="2">
        <f t="shared" si="469"/>
        <v>7</v>
      </c>
      <c r="N811" s="2">
        <f t="shared" si="470"/>
        <v>8</v>
      </c>
      <c r="O811" s="2">
        <f t="shared" si="471"/>
        <v>4</v>
      </c>
      <c r="P811" s="2">
        <f t="shared" si="472"/>
        <v>6</v>
      </c>
      <c r="Q811" s="2">
        <f t="shared" si="473"/>
        <v>6</v>
      </c>
      <c r="R811" s="2">
        <f t="shared" si="474"/>
        <v>3</v>
      </c>
      <c r="S811" s="2">
        <f t="shared" si="475"/>
        <v>3</v>
      </c>
      <c r="T811" s="2">
        <f t="shared" si="476"/>
        <v>3</v>
      </c>
      <c r="U811" s="2">
        <f t="shared" si="477"/>
        <v>4</v>
      </c>
      <c r="V811" s="10">
        <f t="shared" si="478"/>
        <v>0</v>
      </c>
      <c r="W811" s="2">
        <f t="shared" si="479"/>
        <v>0</v>
      </c>
      <c r="X811" s="2">
        <f t="shared" si="480"/>
        <v>0</v>
      </c>
      <c r="Y811" s="2">
        <f t="shared" si="481"/>
        <v>0</v>
      </c>
      <c r="Z811" s="2">
        <f t="shared" si="482"/>
        <v>0</v>
      </c>
      <c r="AA811" s="2">
        <f t="shared" si="483"/>
        <v>0</v>
      </c>
      <c r="AB811" s="2">
        <f t="shared" si="484"/>
        <v>0</v>
      </c>
      <c r="AC811" s="2">
        <f t="shared" si="501"/>
        <v>8</v>
      </c>
      <c r="AD811" s="5">
        <f t="shared" si="502"/>
        <v>3</v>
      </c>
      <c r="AE811">
        <f t="shared" si="503"/>
        <v>1</v>
      </c>
      <c r="AF811" s="1" t="str">
        <f t="shared" si="485"/>
        <v>-</v>
      </c>
      <c r="AG811" s="1" t="str">
        <f t="shared" si="486"/>
        <v>-</v>
      </c>
      <c r="AH811" s="1">
        <f t="shared" si="487"/>
        <v>2.9887082608531244</v>
      </c>
      <c r="AI811" s="1" t="str">
        <f t="shared" si="488"/>
        <v>-</v>
      </c>
      <c r="AJ811" s="1" t="str">
        <f t="shared" si="489"/>
        <v>-</v>
      </c>
      <c r="AK811" s="1" t="str">
        <f t="shared" si="490"/>
        <v>-</v>
      </c>
      <c r="AL811" s="1" t="str">
        <f t="shared" si="491"/>
        <v>-</v>
      </c>
      <c r="AM811" s="1" t="str">
        <f t="shared" si="492"/>
        <v>-</v>
      </c>
      <c r="AN811" s="1" t="str">
        <f t="shared" si="493"/>
        <v>-</v>
      </c>
      <c r="AO811" s="1" t="str">
        <f t="shared" si="494"/>
        <v>-</v>
      </c>
      <c r="AP811" s="1" t="str">
        <f t="shared" si="504"/>
        <v>-</v>
      </c>
      <c r="AQ811" s="1" t="str">
        <f t="shared" si="495"/>
        <v>-</v>
      </c>
      <c r="AR811" s="1" t="str">
        <f t="shared" si="496"/>
        <v>-</v>
      </c>
      <c r="AS811" s="1" t="str">
        <f t="shared" si="497"/>
        <v>-</v>
      </c>
      <c r="AT811" s="1" t="str">
        <f t="shared" si="498"/>
        <v>-</v>
      </c>
      <c r="AU811" s="1" t="str">
        <f t="shared" si="499"/>
        <v>-</v>
      </c>
      <c r="AV811" s="1" t="str">
        <f t="shared" si="500"/>
        <v>-</v>
      </c>
      <c r="AW811" s="5">
        <f t="shared" si="505"/>
        <v>3</v>
      </c>
      <c r="AX811" s="1">
        <f t="shared" si="506"/>
        <v>2.9887082608531244</v>
      </c>
    </row>
    <row r="812" spans="1:50" x14ac:dyDescent="0.2">
      <c r="A812" s="4">
        <v>810</v>
      </c>
      <c r="B812" s="21">
        <v>0.58550061965621703</v>
      </c>
      <c r="C812" s="21">
        <v>69.486999999999995</v>
      </c>
      <c r="D812" s="21">
        <v>30</v>
      </c>
      <c r="E812" s="21">
        <v>53</v>
      </c>
      <c r="F812" s="21">
        <v>17</v>
      </c>
      <c r="G812" s="21">
        <v>6.9486908204484701</v>
      </c>
      <c r="H812" s="21">
        <v>6</v>
      </c>
      <c r="I812" s="21">
        <v>1500</v>
      </c>
      <c r="J812" s="21">
        <v>185</v>
      </c>
      <c r="K812" s="21">
        <v>12.5</v>
      </c>
      <c r="L812" s="2">
        <f t="shared" si="468"/>
        <v>3</v>
      </c>
      <c r="M812" s="2">
        <f t="shared" si="469"/>
        <v>5</v>
      </c>
      <c r="N812" s="2">
        <f t="shared" si="470"/>
        <v>6</v>
      </c>
      <c r="O812" s="2">
        <f t="shared" si="471"/>
        <v>4</v>
      </c>
      <c r="P812" s="2">
        <f t="shared" si="472"/>
        <v>5</v>
      </c>
      <c r="Q812" s="2">
        <f t="shared" si="473"/>
        <v>5</v>
      </c>
      <c r="R812" s="2">
        <f t="shared" si="474"/>
        <v>3</v>
      </c>
      <c r="S812" s="2">
        <f t="shared" si="475"/>
        <v>3</v>
      </c>
      <c r="T812" s="2">
        <f t="shared" si="476"/>
        <v>3</v>
      </c>
      <c r="U812" s="2">
        <f t="shared" si="477"/>
        <v>4</v>
      </c>
      <c r="V812" s="10">
        <f t="shared" si="478"/>
        <v>0</v>
      </c>
      <c r="W812" s="2">
        <f t="shared" si="479"/>
        <v>0</v>
      </c>
      <c r="X812" s="2">
        <f t="shared" si="480"/>
        <v>0</v>
      </c>
      <c r="Y812" s="2">
        <f t="shared" si="481"/>
        <v>0</v>
      </c>
      <c r="Z812" s="2">
        <f t="shared" si="482"/>
        <v>0</v>
      </c>
      <c r="AA812" s="2">
        <f t="shared" si="483"/>
        <v>0</v>
      </c>
      <c r="AB812" s="2">
        <f t="shared" si="484"/>
        <v>0</v>
      </c>
      <c r="AC812" s="2">
        <f t="shared" si="501"/>
        <v>6</v>
      </c>
      <c r="AD812" s="5">
        <f t="shared" si="502"/>
        <v>3</v>
      </c>
      <c r="AE812">
        <f t="shared" si="503"/>
        <v>1</v>
      </c>
      <c r="AF812" s="1" t="str">
        <f t="shared" si="485"/>
        <v>-</v>
      </c>
      <c r="AG812" s="1" t="str">
        <f t="shared" si="486"/>
        <v>-</v>
      </c>
      <c r="AH812" s="1">
        <f t="shared" si="487"/>
        <v>3.0006239781558524</v>
      </c>
      <c r="AI812" s="1" t="str">
        <f t="shared" si="488"/>
        <v>-</v>
      </c>
      <c r="AJ812" s="1" t="str">
        <f t="shared" si="489"/>
        <v>-</v>
      </c>
      <c r="AK812" s="1" t="str">
        <f t="shared" si="490"/>
        <v>-</v>
      </c>
      <c r="AL812" s="1" t="str">
        <f t="shared" si="491"/>
        <v>-</v>
      </c>
      <c r="AM812" s="1" t="str">
        <f t="shared" si="492"/>
        <v>-</v>
      </c>
      <c r="AN812" s="1" t="str">
        <f t="shared" si="493"/>
        <v>-</v>
      </c>
      <c r="AO812" s="1" t="str">
        <f t="shared" si="494"/>
        <v>-</v>
      </c>
      <c r="AP812" s="1" t="str">
        <f t="shared" si="504"/>
        <v>-</v>
      </c>
      <c r="AQ812" s="1" t="str">
        <f t="shared" si="495"/>
        <v>-</v>
      </c>
      <c r="AR812" s="1" t="str">
        <f t="shared" si="496"/>
        <v>-</v>
      </c>
      <c r="AS812" s="1" t="str">
        <f t="shared" si="497"/>
        <v>-</v>
      </c>
      <c r="AT812" s="1" t="str">
        <f t="shared" si="498"/>
        <v>-</v>
      </c>
      <c r="AU812" s="1" t="str">
        <f t="shared" si="499"/>
        <v>-</v>
      </c>
      <c r="AV812" s="1" t="str">
        <f t="shared" si="500"/>
        <v>-</v>
      </c>
      <c r="AW812" s="5">
        <f t="shared" si="505"/>
        <v>3</v>
      </c>
      <c r="AX812" s="1">
        <f t="shared" si="506"/>
        <v>3.0006239781558524</v>
      </c>
    </row>
    <row r="813" spans="1:50" x14ac:dyDescent="0.2">
      <c r="A813" s="4">
        <v>811</v>
      </c>
      <c r="B813" s="21">
        <v>0.58233763678105799</v>
      </c>
      <c r="C813" s="21">
        <v>35.603000000000002</v>
      </c>
      <c r="D813" s="21">
        <v>30</v>
      </c>
      <c r="E813" s="21">
        <v>27</v>
      </c>
      <c r="F813" s="21">
        <v>43</v>
      </c>
      <c r="G813" s="21">
        <v>7.1206280327565397</v>
      </c>
      <c r="H813" s="21">
        <v>6</v>
      </c>
      <c r="I813" s="21">
        <v>1500</v>
      </c>
      <c r="J813" s="21">
        <v>185</v>
      </c>
      <c r="K813" s="21">
        <v>12.5</v>
      </c>
      <c r="L813" s="2">
        <f t="shared" si="468"/>
        <v>2</v>
      </c>
      <c r="M813" s="2">
        <f t="shared" si="469"/>
        <v>4</v>
      </c>
      <c r="N813" s="2">
        <f t="shared" si="470"/>
        <v>6</v>
      </c>
      <c r="O813" s="2">
        <f t="shared" si="471"/>
        <v>4</v>
      </c>
      <c r="P813" s="2">
        <f t="shared" si="472"/>
        <v>5</v>
      </c>
      <c r="Q813" s="2">
        <f t="shared" si="473"/>
        <v>7</v>
      </c>
      <c r="R813" s="2">
        <f t="shared" si="474"/>
        <v>2</v>
      </c>
      <c r="S813" s="2">
        <f t="shared" si="475"/>
        <v>3</v>
      </c>
      <c r="T813" s="2">
        <f t="shared" si="476"/>
        <v>3</v>
      </c>
      <c r="U813" s="2">
        <f t="shared" si="477"/>
        <v>6</v>
      </c>
      <c r="V813" s="10">
        <f t="shared" si="478"/>
        <v>0</v>
      </c>
      <c r="W813" s="2">
        <f t="shared" si="479"/>
        <v>0</v>
      </c>
      <c r="X813" s="2">
        <f t="shared" si="480"/>
        <v>0</v>
      </c>
      <c r="Y813" s="2">
        <f t="shared" si="481"/>
        <v>0</v>
      </c>
      <c r="Z813" s="2">
        <f t="shared" si="482"/>
        <v>0</v>
      </c>
      <c r="AA813" s="2">
        <f t="shared" si="483"/>
        <v>0</v>
      </c>
      <c r="AB813" s="2">
        <f t="shared" si="484"/>
        <v>0</v>
      </c>
      <c r="AC813" s="2">
        <f t="shared" si="501"/>
        <v>7</v>
      </c>
      <c r="AD813" s="5">
        <f t="shared" si="502"/>
        <v>6</v>
      </c>
      <c r="AE813">
        <f t="shared" si="503"/>
        <v>1</v>
      </c>
      <c r="AF813" s="1" t="str">
        <f t="shared" si="485"/>
        <v>-</v>
      </c>
      <c r="AG813" s="1" t="str">
        <f t="shared" si="486"/>
        <v>-</v>
      </c>
      <c r="AH813" s="1" t="str">
        <f t="shared" si="487"/>
        <v>-</v>
      </c>
      <c r="AI813" s="1" t="str">
        <f t="shared" si="488"/>
        <v>-</v>
      </c>
      <c r="AJ813" s="1" t="str">
        <f t="shared" si="489"/>
        <v>-</v>
      </c>
      <c r="AK813" s="1">
        <f t="shared" si="490"/>
        <v>2.2359970472748736</v>
      </c>
      <c r="AL813" s="1" t="str">
        <f t="shared" si="491"/>
        <v>-</v>
      </c>
      <c r="AM813" s="1" t="str">
        <f t="shared" si="492"/>
        <v>-</v>
      </c>
      <c r="AN813" s="1" t="str">
        <f t="shared" si="493"/>
        <v>-</v>
      </c>
      <c r="AO813" s="1" t="str">
        <f t="shared" si="494"/>
        <v>-</v>
      </c>
      <c r="AP813" s="1" t="str">
        <f t="shared" si="504"/>
        <v>-</v>
      </c>
      <c r="AQ813" s="1" t="str">
        <f t="shared" si="495"/>
        <v>-</v>
      </c>
      <c r="AR813" s="1" t="str">
        <f t="shared" si="496"/>
        <v>-</v>
      </c>
      <c r="AS813" s="1" t="str">
        <f t="shared" si="497"/>
        <v>-</v>
      </c>
      <c r="AT813" s="1" t="str">
        <f t="shared" si="498"/>
        <v>-</v>
      </c>
      <c r="AU813" s="1" t="str">
        <f t="shared" si="499"/>
        <v>-</v>
      </c>
      <c r="AV813" s="1" t="str">
        <f t="shared" si="500"/>
        <v>-</v>
      </c>
      <c r="AW813" s="5">
        <f t="shared" si="505"/>
        <v>6</v>
      </c>
      <c r="AX813" s="1">
        <f t="shared" si="506"/>
        <v>2.2359970472748736</v>
      </c>
    </row>
    <row r="814" spans="1:50" x14ac:dyDescent="0.2">
      <c r="A814" s="4">
        <v>812</v>
      </c>
      <c r="B814" s="21">
        <v>0.53800505837133095</v>
      </c>
      <c r="C814" s="21">
        <v>32.085999999999999</v>
      </c>
      <c r="D814" s="21">
        <v>12</v>
      </c>
      <c r="E814" s="21">
        <v>48</v>
      </c>
      <c r="F814" s="21">
        <v>40</v>
      </c>
      <c r="G814" s="21">
        <v>6.8063766451774104</v>
      </c>
      <c r="H814" s="21">
        <v>6</v>
      </c>
      <c r="I814" s="21">
        <v>1500</v>
      </c>
      <c r="J814" s="21">
        <v>185</v>
      </c>
      <c r="K814" s="21">
        <v>12.5</v>
      </c>
      <c r="L814" s="2">
        <f t="shared" si="468"/>
        <v>3</v>
      </c>
      <c r="M814" s="2">
        <f t="shared" si="469"/>
        <v>5</v>
      </c>
      <c r="N814" s="2">
        <f t="shared" si="470"/>
        <v>6</v>
      </c>
      <c r="O814" s="2">
        <f t="shared" si="471"/>
        <v>4</v>
      </c>
      <c r="P814" s="2">
        <f t="shared" si="472"/>
        <v>6</v>
      </c>
      <c r="Q814" s="2">
        <f t="shared" si="473"/>
        <v>6</v>
      </c>
      <c r="R814" s="2">
        <f t="shared" si="474"/>
        <v>2</v>
      </c>
      <c r="S814" s="2">
        <f t="shared" si="475"/>
        <v>4</v>
      </c>
      <c r="T814" s="2">
        <f t="shared" si="476"/>
        <v>4</v>
      </c>
      <c r="U814" s="2">
        <f t="shared" si="477"/>
        <v>4</v>
      </c>
      <c r="V814" s="10">
        <f t="shared" si="478"/>
        <v>0</v>
      </c>
      <c r="W814" s="2">
        <f t="shared" si="479"/>
        <v>0</v>
      </c>
      <c r="X814" s="2">
        <f t="shared" si="480"/>
        <v>0</v>
      </c>
      <c r="Y814" s="2">
        <f t="shared" si="481"/>
        <v>0</v>
      </c>
      <c r="Z814" s="2">
        <f t="shared" si="482"/>
        <v>0</v>
      </c>
      <c r="AA814" s="2">
        <f t="shared" si="483"/>
        <v>0</v>
      </c>
      <c r="AB814" s="2">
        <f t="shared" si="484"/>
        <v>0</v>
      </c>
      <c r="AC814" s="2">
        <f t="shared" si="501"/>
        <v>6</v>
      </c>
      <c r="AD814" s="5">
        <f t="shared" si="502"/>
        <v>3</v>
      </c>
      <c r="AE814">
        <f t="shared" si="503"/>
        <v>3</v>
      </c>
      <c r="AF814" s="1" t="str">
        <f t="shared" si="485"/>
        <v>-</v>
      </c>
      <c r="AG814" s="1" t="str">
        <f t="shared" si="486"/>
        <v>-</v>
      </c>
      <c r="AH814" s="1">
        <f t="shared" si="487"/>
        <v>2.9808936827485351</v>
      </c>
      <c r="AI814" s="1" t="str">
        <f t="shared" si="488"/>
        <v>-</v>
      </c>
      <c r="AJ814" s="1">
        <f t="shared" si="489"/>
        <v>2.7241690246689561</v>
      </c>
      <c r="AK814" s="1">
        <f t="shared" si="490"/>
        <v>2.2457744508088626</v>
      </c>
      <c r="AL814" s="1" t="str">
        <f t="shared" si="491"/>
        <v>-</v>
      </c>
      <c r="AM814" s="1" t="str">
        <f t="shared" si="492"/>
        <v>-</v>
      </c>
      <c r="AN814" s="1" t="str">
        <f t="shared" si="493"/>
        <v>-</v>
      </c>
      <c r="AO814" s="1" t="str">
        <f t="shared" si="494"/>
        <v>-</v>
      </c>
      <c r="AP814" s="1" t="str">
        <f t="shared" si="504"/>
        <v>-</v>
      </c>
      <c r="AQ814" s="1" t="str">
        <f t="shared" si="495"/>
        <v>-</v>
      </c>
      <c r="AR814" s="1" t="str">
        <f t="shared" si="496"/>
        <v>-</v>
      </c>
      <c r="AS814" s="1" t="str">
        <f t="shared" si="497"/>
        <v>-</v>
      </c>
      <c r="AT814" s="1" t="str">
        <f t="shared" si="498"/>
        <v>-</v>
      </c>
      <c r="AU814" s="1" t="str">
        <f t="shared" si="499"/>
        <v>-</v>
      </c>
      <c r="AV814" s="1" t="str">
        <f t="shared" si="500"/>
        <v>-</v>
      </c>
      <c r="AW814" s="5">
        <f t="shared" si="505"/>
        <v>6</v>
      </c>
      <c r="AX814" s="1">
        <f t="shared" si="506"/>
        <v>2.2457744508088626</v>
      </c>
    </row>
    <row r="815" spans="1:50" x14ac:dyDescent="0.2">
      <c r="A815" s="4">
        <v>813</v>
      </c>
      <c r="B815" s="21">
        <v>0.39964316912158498</v>
      </c>
      <c r="C815" s="21">
        <v>102.51300000000001</v>
      </c>
      <c r="D815" s="21">
        <v>50</v>
      </c>
      <c r="E815" s="21">
        <v>15</v>
      </c>
      <c r="F815" s="21">
        <v>35</v>
      </c>
      <c r="G815" s="21">
        <v>10.251346521014</v>
      </c>
      <c r="H815" s="21">
        <v>7</v>
      </c>
      <c r="I815" s="21">
        <v>1500</v>
      </c>
      <c r="J815" s="21">
        <v>185</v>
      </c>
      <c r="K815" s="21">
        <v>12.5</v>
      </c>
      <c r="L815" s="2">
        <f t="shared" si="468"/>
        <v>4</v>
      </c>
      <c r="M815" s="2">
        <f t="shared" si="469"/>
        <v>6</v>
      </c>
      <c r="N815" s="2">
        <f t="shared" si="470"/>
        <v>4</v>
      </c>
      <c r="O815" s="2">
        <f t="shared" si="471"/>
        <v>4</v>
      </c>
      <c r="P815" s="2">
        <f t="shared" si="472"/>
        <v>4</v>
      </c>
      <c r="Q815" s="2">
        <f t="shared" si="473"/>
        <v>3</v>
      </c>
      <c r="R815" s="2">
        <f t="shared" si="474"/>
        <v>4</v>
      </c>
      <c r="S815" s="2">
        <f t="shared" si="475"/>
        <v>2</v>
      </c>
      <c r="T815" s="2">
        <f t="shared" si="476"/>
        <v>2</v>
      </c>
      <c r="U815" s="2">
        <f t="shared" si="477"/>
        <v>2</v>
      </c>
      <c r="V815" s="10">
        <f t="shared" si="478"/>
        <v>0</v>
      </c>
      <c r="W815" s="2">
        <f t="shared" si="479"/>
        <v>0</v>
      </c>
      <c r="X815" s="2">
        <f t="shared" si="480"/>
        <v>0</v>
      </c>
      <c r="Y815" s="2">
        <f t="shared" si="481"/>
        <v>0</v>
      </c>
      <c r="Z815" s="2">
        <f t="shared" si="482"/>
        <v>0</v>
      </c>
      <c r="AA815" s="2">
        <f t="shared" si="483"/>
        <v>0</v>
      </c>
      <c r="AB815" s="2">
        <f t="shared" si="484"/>
        <v>0</v>
      </c>
      <c r="AC815" s="2">
        <f t="shared" si="501"/>
        <v>6</v>
      </c>
      <c r="AD815" s="5">
        <f t="shared" si="502"/>
        <v>2</v>
      </c>
      <c r="AE815">
        <f t="shared" si="503"/>
        <v>1</v>
      </c>
      <c r="AF815" s="1" t="str">
        <f t="shared" si="485"/>
        <v>-</v>
      </c>
      <c r="AG815" s="1">
        <f t="shared" si="486"/>
        <v>3.0768375968310178</v>
      </c>
      <c r="AH815" s="1" t="str">
        <f t="shared" si="487"/>
        <v>-</v>
      </c>
      <c r="AI815" s="1" t="str">
        <f t="shared" si="488"/>
        <v>-</v>
      </c>
      <c r="AJ815" s="1" t="str">
        <f t="shared" si="489"/>
        <v>-</v>
      </c>
      <c r="AK815" s="1" t="str">
        <f t="shared" si="490"/>
        <v>-</v>
      </c>
      <c r="AL815" s="1" t="str">
        <f t="shared" si="491"/>
        <v>-</v>
      </c>
      <c r="AM815" s="1" t="str">
        <f t="shared" si="492"/>
        <v>-</v>
      </c>
      <c r="AN815" s="1" t="str">
        <f t="shared" si="493"/>
        <v>-</v>
      </c>
      <c r="AO815" s="1" t="str">
        <f t="shared" si="494"/>
        <v>-</v>
      </c>
      <c r="AP815" s="1" t="str">
        <f t="shared" si="504"/>
        <v>-</v>
      </c>
      <c r="AQ815" s="1" t="str">
        <f t="shared" si="495"/>
        <v>-</v>
      </c>
      <c r="AR815" s="1" t="str">
        <f t="shared" si="496"/>
        <v>-</v>
      </c>
      <c r="AS815" s="1" t="str">
        <f t="shared" si="497"/>
        <v>-</v>
      </c>
      <c r="AT815" s="1" t="str">
        <f t="shared" si="498"/>
        <v>-</v>
      </c>
      <c r="AU815" s="1" t="str">
        <f t="shared" si="499"/>
        <v>-</v>
      </c>
      <c r="AV815" s="1" t="str">
        <f t="shared" si="500"/>
        <v>-</v>
      </c>
      <c r="AW815" s="5">
        <f t="shared" si="505"/>
        <v>2</v>
      </c>
      <c r="AX815" s="1">
        <f t="shared" si="506"/>
        <v>3.0768375968310178</v>
      </c>
    </row>
    <row r="816" spans="1:50" x14ac:dyDescent="0.2">
      <c r="A816" s="4">
        <v>814</v>
      </c>
      <c r="B816" s="21">
        <v>0.35144701123335398</v>
      </c>
      <c r="C816" s="21">
        <v>1.304</v>
      </c>
      <c r="D816" s="21">
        <v>66</v>
      </c>
      <c r="E816" s="21">
        <v>10</v>
      </c>
      <c r="F816" s="21">
        <v>24</v>
      </c>
      <c r="G816" s="21">
        <v>10.9693581426476</v>
      </c>
      <c r="H816" s="21">
        <v>7</v>
      </c>
      <c r="I816" s="21">
        <v>1500</v>
      </c>
      <c r="J816" s="21">
        <v>185</v>
      </c>
      <c r="K816" s="21">
        <v>12.5</v>
      </c>
      <c r="L816" s="2">
        <f t="shared" si="468"/>
        <v>2</v>
      </c>
      <c r="M816" s="2">
        <f t="shared" si="469"/>
        <v>7</v>
      </c>
      <c r="N816" s="2">
        <f t="shared" si="470"/>
        <v>6</v>
      </c>
      <c r="O816" s="2">
        <f t="shared" si="471"/>
        <v>3</v>
      </c>
      <c r="P816" s="2">
        <f t="shared" si="472"/>
        <v>4</v>
      </c>
      <c r="Q816" s="2">
        <f t="shared" si="473"/>
        <v>2</v>
      </c>
      <c r="R816" s="2">
        <f t="shared" si="474"/>
        <v>7</v>
      </c>
      <c r="S816" s="2">
        <f t="shared" si="475"/>
        <v>2</v>
      </c>
      <c r="T816" s="2">
        <f t="shared" si="476"/>
        <v>2</v>
      </c>
      <c r="U816" s="2">
        <f t="shared" si="477"/>
        <v>2</v>
      </c>
      <c r="V816" s="10">
        <f t="shared" si="478"/>
        <v>0</v>
      </c>
      <c r="W816" s="2">
        <f t="shared" si="479"/>
        <v>0</v>
      </c>
      <c r="X816" s="2">
        <f t="shared" si="480"/>
        <v>0</v>
      </c>
      <c r="Y816" s="2">
        <f t="shared" si="481"/>
        <v>0</v>
      </c>
      <c r="Z816" s="2">
        <f t="shared" si="482"/>
        <v>0</v>
      </c>
      <c r="AA816" s="2">
        <f t="shared" si="483"/>
        <v>0</v>
      </c>
      <c r="AB816" s="2">
        <f t="shared" si="484"/>
        <v>0</v>
      </c>
      <c r="AC816" s="2">
        <f t="shared" si="501"/>
        <v>7</v>
      </c>
      <c r="AD816" s="5">
        <f t="shared" si="502"/>
        <v>2</v>
      </c>
      <c r="AE816">
        <f t="shared" si="503"/>
        <v>2</v>
      </c>
      <c r="AF816" s="1" t="str">
        <f t="shared" si="485"/>
        <v>-</v>
      </c>
      <c r="AG816" s="1">
        <f t="shared" si="486"/>
        <v>2.8966632502553926</v>
      </c>
      <c r="AH816" s="1" t="str">
        <f t="shared" si="487"/>
        <v>-</v>
      </c>
      <c r="AI816" s="1" t="str">
        <f t="shared" si="488"/>
        <v>-</v>
      </c>
      <c r="AJ816" s="1" t="str">
        <f t="shared" si="489"/>
        <v>-</v>
      </c>
      <c r="AK816" s="1" t="str">
        <f t="shared" si="490"/>
        <v>-</v>
      </c>
      <c r="AL816" s="1">
        <f t="shared" si="491"/>
        <v>2.1988093718605088</v>
      </c>
      <c r="AM816" s="1" t="str">
        <f t="shared" si="492"/>
        <v>-</v>
      </c>
      <c r="AN816" s="1" t="str">
        <f t="shared" si="493"/>
        <v>-</v>
      </c>
      <c r="AO816" s="1" t="str">
        <f t="shared" si="494"/>
        <v>-</v>
      </c>
      <c r="AP816" s="1" t="str">
        <f t="shared" si="504"/>
        <v>-</v>
      </c>
      <c r="AQ816" s="1" t="str">
        <f t="shared" si="495"/>
        <v>-</v>
      </c>
      <c r="AR816" s="1" t="str">
        <f t="shared" si="496"/>
        <v>-</v>
      </c>
      <c r="AS816" s="1" t="str">
        <f t="shared" si="497"/>
        <v>-</v>
      </c>
      <c r="AT816" s="1" t="str">
        <f t="shared" si="498"/>
        <v>-</v>
      </c>
      <c r="AU816" s="1" t="str">
        <f t="shared" si="499"/>
        <v>-</v>
      </c>
      <c r="AV816" s="1" t="str">
        <f t="shared" si="500"/>
        <v>-</v>
      </c>
      <c r="AW816" s="5">
        <f t="shared" si="505"/>
        <v>7</v>
      </c>
      <c r="AX816" s="1">
        <f t="shared" si="506"/>
        <v>2.1988093718605088</v>
      </c>
    </row>
    <row r="817" spans="1:50" x14ac:dyDescent="0.2">
      <c r="A817" s="4">
        <v>815</v>
      </c>
      <c r="B817" s="21">
        <v>0.4671256630733</v>
      </c>
      <c r="C817" s="21">
        <v>44.203000000000003</v>
      </c>
      <c r="D817" s="21">
        <v>68</v>
      </c>
      <c r="E817" s="21">
        <v>6</v>
      </c>
      <c r="F817" s="21">
        <v>26</v>
      </c>
      <c r="G817" s="21">
        <v>9.8840776464651405</v>
      </c>
      <c r="H817" s="21">
        <v>7</v>
      </c>
      <c r="I817" s="21">
        <v>1500</v>
      </c>
      <c r="J817" s="21">
        <v>0.15</v>
      </c>
      <c r="K817" s="21">
        <v>37.5</v>
      </c>
      <c r="L817" s="2">
        <f t="shared" si="468"/>
        <v>3</v>
      </c>
      <c r="M817" s="2">
        <f t="shared" si="469"/>
        <v>6</v>
      </c>
      <c r="N817" s="2">
        <f t="shared" si="470"/>
        <v>7</v>
      </c>
      <c r="O817" s="2">
        <f t="shared" si="471"/>
        <v>4</v>
      </c>
      <c r="P817" s="2">
        <f t="shared" si="472"/>
        <v>3</v>
      </c>
      <c r="Q817" s="2">
        <f t="shared" si="473"/>
        <v>3</v>
      </c>
      <c r="R817" s="2">
        <f t="shared" si="474"/>
        <v>6</v>
      </c>
      <c r="S817" s="2">
        <f t="shared" si="475"/>
        <v>4</v>
      </c>
      <c r="T817" s="2">
        <f t="shared" si="476"/>
        <v>4</v>
      </c>
      <c r="U817" s="2">
        <f t="shared" si="477"/>
        <v>3</v>
      </c>
      <c r="V817" s="10">
        <f t="shared" si="478"/>
        <v>0</v>
      </c>
      <c r="W817" s="2">
        <f t="shared" si="479"/>
        <v>0</v>
      </c>
      <c r="X817" s="2">
        <f t="shared" si="480"/>
        <v>0</v>
      </c>
      <c r="Y817" s="2">
        <f t="shared" si="481"/>
        <v>0</v>
      </c>
      <c r="Z817" s="2">
        <f t="shared" si="482"/>
        <v>0</v>
      </c>
      <c r="AA817" s="2">
        <f t="shared" si="483"/>
        <v>0</v>
      </c>
      <c r="AB817" s="2">
        <f t="shared" si="484"/>
        <v>0</v>
      </c>
      <c r="AC817" s="2">
        <f t="shared" si="501"/>
        <v>7</v>
      </c>
      <c r="AD817" s="5">
        <f t="shared" si="502"/>
        <v>3</v>
      </c>
      <c r="AE817">
        <f t="shared" si="503"/>
        <v>1</v>
      </c>
      <c r="AF817" s="1" t="str">
        <f t="shared" si="485"/>
        <v>-</v>
      </c>
      <c r="AG817" s="1" t="str">
        <f t="shared" si="486"/>
        <v>-</v>
      </c>
      <c r="AH817" s="1">
        <f t="shared" si="487"/>
        <v>1.9917694548465599</v>
      </c>
      <c r="AI817" s="1" t="str">
        <f t="shared" si="488"/>
        <v>-</v>
      </c>
      <c r="AJ817" s="1" t="str">
        <f t="shared" si="489"/>
        <v>-</v>
      </c>
      <c r="AK817" s="1" t="str">
        <f t="shared" si="490"/>
        <v>-</v>
      </c>
      <c r="AL817" s="1" t="str">
        <f t="shared" si="491"/>
        <v>-</v>
      </c>
      <c r="AM817" s="1" t="str">
        <f t="shared" si="492"/>
        <v>-</v>
      </c>
      <c r="AN817" s="1" t="str">
        <f t="shared" si="493"/>
        <v>-</v>
      </c>
      <c r="AO817" s="1" t="str">
        <f t="shared" si="494"/>
        <v>-</v>
      </c>
      <c r="AP817" s="1" t="str">
        <f t="shared" si="504"/>
        <v>-</v>
      </c>
      <c r="AQ817" s="1" t="str">
        <f t="shared" si="495"/>
        <v>-</v>
      </c>
      <c r="AR817" s="1" t="str">
        <f t="shared" si="496"/>
        <v>-</v>
      </c>
      <c r="AS817" s="1" t="str">
        <f t="shared" si="497"/>
        <v>-</v>
      </c>
      <c r="AT817" s="1" t="str">
        <f t="shared" si="498"/>
        <v>-</v>
      </c>
      <c r="AU817" s="1" t="str">
        <f t="shared" si="499"/>
        <v>-</v>
      </c>
      <c r="AV817" s="1" t="str">
        <f t="shared" si="500"/>
        <v>-</v>
      </c>
      <c r="AW817" s="5">
        <f t="shared" si="505"/>
        <v>3</v>
      </c>
      <c r="AX817" s="1">
        <f t="shared" si="506"/>
        <v>1.9917694548465599</v>
      </c>
    </row>
    <row r="818" spans="1:50" x14ac:dyDescent="0.2">
      <c r="A818" s="4">
        <v>816</v>
      </c>
      <c r="B818" s="21">
        <v>0.32228481980312601</v>
      </c>
      <c r="C818" s="21">
        <v>4.7009999999999996</v>
      </c>
      <c r="D818" s="21">
        <v>66</v>
      </c>
      <c r="E818" s="21">
        <v>15</v>
      </c>
      <c r="F818" s="21">
        <v>19</v>
      </c>
      <c r="G818" s="21">
        <v>11.635272013088899</v>
      </c>
      <c r="H818" s="21">
        <v>7</v>
      </c>
      <c r="I818" s="21">
        <v>1500</v>
      </c>
      <c r="J818" s="21">
        <v>0.15</v>
      </c>
      <c r="K818" s="21">
        <v>37.5</v>
      </c>
      <c r="L818" s="2">
        <f t="shared" si="468"/>
        <v>4</v>
      </c>
      <c r="M818" s="2">
        <f t="shared" si="469"/>
        <v>8</v>
      </c>
      <c r="N818" s="2">
        <f t="shared" si="470"/>
        <v>6</v>
      </c>
      <c r="O818" s="2">
        <f t="shared" si="471"/>
        <v>4</v>
      </c>
      <c r="P818" s="2">
        <f t="shared" si="472"/>
        <v>3</v>
      </c>
      <c r="Q818" s="2">
        <f t="shared" si="473"/>
        <v>2</v>
      </c>
      <c r="R818" s="2">
        <f t="shared" si="474"/>
        <v>6</v>
      </c>
      <c r="S818" s="2">
        <f t="shared" si="475"/>
        <v>3</v>
      </c>
      <c r="T818" s="2">
        <f t="shared" si="476"/>
        <v>3</v>
      </c>
      <c r="U818" s="2">
        <f t="shared" si="477"/>
        <v>3</v>
      </c>
      <c r="V818" s="10">
        <f t="shared" si="478"/>
        <v>0</v>
      </c>
      <c r="W818" s="2">
        <f t="shared" si="479"/>
        <v>0</v>
      </c>
      <c r="X818" s="2">
        <f t="shared" si="480"/>
        <v>0</v>
      </c>
      <c r="Y818" s="2">
        <f t="shared" si="481"/>
        <v>0</v>
      </c>
      <c r="Z818" s="2">
        <f t="shared" si="482"/>
        <v>0</v>
      </c>
      <c r="AA818" s="2">
        <f t="shared" si="483"/>
        <v>0</v>
      </c>
      <c r="AB818" s="2">
        <f t="shared" si="484"/>
        <v>0</v>
      </c>
      <c r="AC818" s="2">
        <f t="shared" si="501"/>
        <v>8</v>
      </c>
      <c r="AD818" s="5">
        <f t="shared" si="502"/>
        <v>2</v>
      </c>
      <c r="AE818">
        <f t="shared" si="503"/>
        <v>1</v>
      </c>
      <c r="AF818" s="1" t="str">
        <f t="shared" si="485"/>
        <v>-</v>
      </c>
      <c r="AG818" s="1">
        <f t="shared" si="486"/>
        <v>1.97268837070498</v>
      </c>
      <c r="AH818" s="1" t="str">
        <f t="shared" si="487"/>
        <v>-</v>
      </c>
      <c r="AI818" s="1" t="str">
        <f t="shared" si="488"/>
        <v>-</v>
      </c>
      <c r="AJ818" s="1" t="str">
        <f t="shared" si="489"/>
        <v>-</v>
      </c>
      <c r="AK818" s="1" t="str">
        <f t="shared" si="490"/>
        <v>-</v>
      </c>
      <c r="AL818" s="1" t="str">
        <f t="shared" si="491"/>
        <v>-</v>
      </c>
      <c r="AM818" s="1" t="str">
        <f t="shared" si="492"/>
        <v>-</v>
      </c>
      <c r="AN818" s="1" t="str">
        <f t="shared" si="493"/>
        <v>-</v>
      </c>
      <c r="AO818" s="1" t="str">
        <f t="shared" si="494"/>
        <v>-</v>
      </c>
      <c r="AP818" s="1" t="str">
        <f t="shared" si="504"/>
        <v>-</v>
      </c>
      <c r="AQ818" s="1" t="str">
        <f t="shared" si="495"/>
        <v>-</v>
      </c>
      <c r="AR818" s="1" t="str">
        <f t="shared" si="496"/>
        <v>-</v>
      </c>
      <c r="AS818" s="1" t="str">
        <f t="shared" si="497"/>
        <v>-</v>
      </c>
      <c r="AT818" s="1" t="str">
        <f t="shared" si="498"/>
        <v>-</v>
      </c>
      <c r="AU818" s="1" t="str">
        <f t="shared" si="499"/>
        <v>-</v>
      </c>
      <c r="AV818" s="1" t="str">
        <f t="shared" si="500"/>
        <v>-</v>
      </c>
      <c r="AW818" s="5">
        <f t="shared" si="505"/>
        <v>2</v>
      </c>
      <c r="AX818" s="1">
        <f t="shared" si="506"/>
        <v>1.97268837070498</v>
      </c>
    </row>
    <row r="819" spans="1:50" x14ac:dyDescent="0.2">
      <c r="A819" s="4">
        <v>817</v>
      </c>
      <c r="B819" s="21">
        <v>0.49682778806946298</v>
      </c>
      <c r="C819" s="21">
        <v>2.5209999999999999</v>
      </c>
      <c r="D819" s="21">
        <v>0</v>
      </c>
      <c r="E819" s="21">
        <v>26</v>
      </c>
      <c r="F819" s="21">
        <v>74</v>
      </c>
      <c r="G819" s="21">
        <v>6.4168040782800304</v>
      </c>
      <c r="H819" s="21">
        <v>6</v>
      </c>
      <c r="I819" s="21">
        <v>1500</v>
      </c>
      <c r="J819" s="21">
        <v>0.15</v>
      </c>
      <c r="K819" s="21">
        <v>0</v>
      </c>
      <c r="L819" s="2">
        <f t="shared" si="468"/>
        <v>0</v>
      </c>
      <c r="M819" s="2">
        <f t="shared" si="469"/>
        <v>0</v>
      </c>
      <c r="N819" s="2">
        <f t="shared" si="470"/>
        <v>0</v>
      </c>
      <c r="O819" s="2">
        <f t="shared" si="471"/>
        <v>0</v>
      </c>
      <c r="P819" s="2">
        <f t="shared" si="472"/>
        <v>0</v>
      </c>
      <c r="Q819" s="2">
        <f t="shared" si="473"/>
        <v>0</v>
      </c>
      <c r="R819" s="2">
        <f t="shared" si="474"/>
        <v>0</v>
      </c>
      <c r="S819" s="2">
        <f t="shared" si="475"/>
        <v>0</v>
      </c>
      <c r="T819" s="2">
        <f t="shared" si="476"/>
        <v>0</v>
      </c>
      <c r="U819" s="2">
        <f t="shared" si="477"/>
        <v>0</v>
      </c>
      <c r="V819" s="10">
        <f t="shared" si="478"/>
        <v>6</v>
      </c>
      <c r="W819" s="2">
        <f t="shared" si="479"/>
        <v>6</v>
      </c>
      <c r="X819" s="2">
        <f t="shared" si="480"/>
        <v>4</v>
      </c>
      <c r="Y819" s="2">
        <f t="shared" si="481"/>
        <v>4</v>
      </c>
      <c r="Z819" s="2">
        <f t="shared" si="482"/>
        <v>4</v>
      </c>
      <c r="AA819" s="2">
        <f t="shared" si="483"/>
        <v>4</v>
      </c>
      <c r="AB819" s="2">
        <f t="shared" si="484"/>
        <v>3</v>
      </c>
      <c r="AC819" s="2">
        <f t="shared" si="501"/>
        <v>6</v>
      </c>
      <c r="AD819" s="5">
        <f t="shared" si="502"/>
        <v>11</v>
      </c>
      <c r="AE819">
        <f t="shared" si="503"/>
        <v>2</v>
      </c>
      <c r="AF819" s="1" t="str">
        <f t="shared" si="485"/>
        <v>-</v>
      </c>
      <c r="AG819" s="1" t="str">
        <f t="shared" si="486"/>
        <v>-</v>
      </c>
      <c r="AH819" s="1" t="str">
        <f t="shared" si="487"/>
        <v>-</v>
      </c>
      <c r="AI819" s="1" t="str">
        <f t="shared" si="488"/>
        <v>-</v>
      </c>
      <c r="AJ819" s="1" t="str">
        <f t="shared" si="489"/>
        <v>-</v>
      </c>
      <c r="AK819" s="1" t="str">
        <f t="shared" si="490"/>
        <v>-</v>
      </c>
      <c r="AL819" s="1" t="str">
        <f t="shared" si="491"/>
        <v>-</v>
      </c>
      <c r="AM819" s="1" t="str">
        <f t="shared" si="492"/>
        <v>-</v>
      </c>
      <c r="AN819" s="1" t="str">
        <f t="shared" si="493"/>
        <v>-</v>
      </c>
      <c r="AO819" s="1" t="str">
        <f t="shared" si="494"/>
        <v>-</v>
      </c>
      <c r="AP819" s="1">
        <f t="shared" si="504"/>
        <v>2.2249998333551551</v>
      </c>
      <c r="AQ819" s="1">
        <f t="shared" si="495"/>
        <v>1.7300071365156673</v>
      </c>
      <c r="AR819" s="1" t="str">
        <f t="shared" si="496"/>
        <v>-</v>
      </c>
      <c r="AS819" s="1" t="str">
        <f t="shared" si="497"/>
        <v>-</v>
      </c>
      <c r="AT819" s="1" t="str">
        <f t="shared" si="498"/>
        <v>-</v>
      </c>
      <c r="AU819" s="1" t="str">
        <f t="shared" si="499"/>
        <v>-</v>
      </c>
      <c r="AV819" s="1" t="str">
        <f t="shared" si="500"/>
        <v>-</v>
      </c>
      <c r="AW819" s="5">
        <f t="shared" si="505"/>
        <v>12</v>
      </c>
      <c r="AX819" s="1">
        <f t="shared" si="506"/>
        <v>1.7300071365156673</v>
      </c>
    </row>
    <row r="820" spans="1:50" x14ac:dyDescent="0.2">
      <c r="A820" s="4">
        <v>818</v>
      </c>
      <c r="B820" s="21">
        <v>0.58431175972162397</v>
      </c>
      <c r="C820" s="21">
        <v>30.667000000000002</v>
      </c>
      <c r="D820" s="21">
        <v>50</v>
      </c>
      <c r="E820" s="21">
        <v>12</v>
      </c>
      <c r="F820" s="21">
        <v>38</v>
      </c>
      <c r="G820" s="21">
        <v>6.1334948386403996</v>
      </c>
      <c r="H820" s="21">
        <v>6</v>
      </c>
      <c r="I820" s="21">
        <v>1500</v>
      </c>
      <c r="J820" s="21">
        <v>0.15</v>
      </c>
      <c r="K820" s="21">
        <v>37.5</v>
      </c>
      <c r="L820" s="2">
        <f t="shared" si="468"/>
        <v>4</v>
      </c>
      <c r="M820" s="2">
        <f t="shared" si="469"/>
        <v>6</v>
      </c>
      <c r="N820" s="2">
        <f t="shared" si="470"/>
        <v>7</v>
      </c>
      <c r="O820" s="2">
        <f t="shared" si="471"/>
        <v>5</v>
      </c>
      <c r="P820" s="2">
        <f t="shared" si="472"/>
        <v>5</v>
      </c>
      <c r="Q820" s="2">
        <f t="shared" si="473"/>
        <v>5</v>
      </c>
      <c r="R820" s="2">
        <f t="shared" si="474"/>
        <v>3</v>
      </c>
      <c r="S820" s="2">
        <f t="shared" si="475"/>
        <v>5</v>
      </c>
      <c r="T820" s="2">
        <f t="shared" si="476"/>
        <v>5</v>
      </c>
      <c r="U820" s="2">
        <f t="shared" si="477"/>
        <v>4</v>
      </c>
      <c r="V820" s="10">
        <f t="shared" si="478"/>
        <v>0</v>
      </c>
      <c r="W820" s="2">
        <f t="shared" si="479"/>
        <v>0</v>
      </c>
      <c r="X820" s="2">
        <f t="shared" si="480"/>
        <v>0</v>
      </c>
      <c r="Y820" s="2">
        <f t="shared" si="481"/>
        <v>0</v>
      </c>
      <c r="Z820" s="2">
        <f t="shared" si="482"/>
        <v>0</v>
      </c>
      <c r="AA820" s="2">
        <f t="shared" si="483"/>
        <v>0</v>
      </c>
      <c r="AB820" s="2">
        <f t="shared" si="484"/>
        <v>0</v>
      </c>
      <c r="AC820" s="2">
        <f t="shared" si="501"/>
        <v>7</v>
      </c>
      <c r="AD820" s="5">
        <f t="shared" si="502"/>
        <v>3</v>
      </c>
      <c r="AE820">
        <f t="shared" si="503"/>
        <v>1</v>
      </c>
      <c r="AF820" s="1" t="str">
        <f t="shared" si="485"/>
        <v>-</v>
      </c>
      <c r="AG820" s="1" t="str">
        <f t="shared" si="486"/>
        <v>-</v>
      </c>
      <c r="AH820" s="1">
        <f t="shared" si="487"/>
        <v>1.9859016532513782</v>
      </c>
      <c r="AI820" s="1" t="str">
        <f t="shared" si="488"/>
        <v>-</v>
      </c>
      <c r="AJ820" s="1" t="str">
        <f t="shared" si="489"/>
        <v>-</v>
      </c>
      <c r="AK820" s="1" t="str">
        <f t="shared" si="490"/>
        <v>-</v>
      </c>
      <c r="AL820" s="1" t="str">
        <f t="shared" si="491"/>
        <v>-</v>
      </c>
      <c r="AM820" s="1" t="str">
        <f t="shared" si="492"/>
        <v>-</v>
      </c>
      <c r="AN820" s="1" t="str">
        <f t="shared" si="493"/>
        <v>-</v>
      </c>
      <c r="AO820" s="1" t="str">
        <f t="shared" si="494"/>
        <v>-</v>
      </c>
      <c r="AP820" s="1" t="str">
        <f t="shared" si="504"/>
        <v>-</v>
      </c>
      <c r="AQ820" s="1" t="str">
        <f t="shared" si="495"/>
        <v>-</v>
      </c>
      <c r="AR820" s="1" t="str">
        <f t="shared" si="496"/>
        <v>-</v>
      </c>
      <c r="AS820" s="1" t="str">
        <f t="shared" si="497"/>
        <v>-</v>
      </c>
      <c r="AT820" s="1" t="str">
        <f t="shared" si="498"/>
        <v>-</v>
      </c>
      <c r="AU820" s="1" t="str">
        <f t="shared" si="499"/>
        <v>-</v>
      </c>
      <c r="AV820" s="1" t="str">
        <f t="shared" si="500"/>
        <v>-</v>
      </c>
      <c r="AW820" s="5">
        <f t="shared" si="505"/>
        <v>3</v>
      </c>
      <c r="AX820" s="1">
        <f t="shared" si="506"/>
        <v>1.9859016532513782</v>
      </c>
    </row>
    <row r="821" spans="1:50" x14ac:dyDescent="0.2">
      <c r="A821" s="4">
        <v>819</v>
      </c>
      <c r="B821" s="21">
        <v>0.48598616886746498</v>
      </c>
      <c r="C821" s="21">
        <v>6.6760000000000002</v>
      </c>
      <c r="D821" s="21">
        <v>41</v>
      </c>
      <c r="E821" s="21">
        <v>6</v>
      </c>
      <c r="F821" s="21">
        <v>53</v>
      </c>
      <c r="G821" s="21">
        <v>8.2318715062634702</v>
      </c>
      <c r="H821" s="21">
        <v>6</v>
      </c>
      <c r="I821" s="21">
        <v>1500</v>
      </c>
      <c r="J821" s="21">
        <v>0.15</v>
      </c>
      <c r="K821" s="21">
        <v>37.5</v>
      </c>
      <c r="L821" s="2">
        <f t="shared" si="468"/>
        <v>4</v>
      </c>
      <c r="M821" s="2">
        <f t="shared" si="469"/>
        <v>6</v>
      </c>
      <c r="N821" s="2">
        <f t="shared" si="470"/>
        <v>7</v>
      </c>
      <c r="O821" s="2">
        <f t="shared" si="471"/>
        <v>3</v>
      </c>
      <c r="P821" s="2">
        <f t="shared" si="472"/>
        <v>3</v>
      </c>
      <c r="Q821" s="2">
        <f t="shared" si="473"/>
        <v>5</v>
      </c>
      <c r="R821" s="2">
        <f t="shared" si="474"/>
        <v>4</v>
      </c>
      <c r="S821" s="2">
        <f t="shared" si="475"/>
        <v>5</v>
      </c>
      <c r="T821" s="2">
        <f t="shared" si="476"/>
        <v>5</v>
      </c>
      <c r="U821" s="2">
        <f t="shared" si="477"/>
        <v>4</v>
      </c>
      <c r="V821" s="10">
        <f t="shared" si="478"/>
        <v>0</v>
      </c>
      <c r="W821" s="2">
        <f t="shared" si="479"/>
        <v>0</v>
      </c>
      <c r="X821" s="2">
        <f t="shared" si="480"/>
        <v>0</v>
      </c>
      <c r="Y821" s="2">
        <f t="shared" si="481"/>
        <v>0</v>
      </c>
      <c r="Z821" s="2">
        <f t="shared" si="482"/>
        <v>0</v>
      </c>
      <c r="AA821" s="2">
        <f t="shared" si="483"/>
        <v>0</v>
      </c>
      <c r="AB821" s="2">
        <f t="shared" si="484"/>
        <v>0</v>
      </c>
      <c r="AC821" s="2">
        <f t="shared" si="501"/>
        <v>7</v>
      </c>
      <c r="AD821" s="5">
        <f t="shared" si="502"/>
        <v>3</v>
      </c>
      <c r="AE821">
        <f t="shared" si="503"/>
        <v>1</v>
      </c>
      <c r="AF821" s="1" t="str">
        <f t="shared" si="485"/>
        <v>-</v>
      </c>
      <c r="AG821" s="1" t="str">
        <f t="shared" si="486"/>
        <v>-</v>
      </c>
      <c r="AH821" s="1">
        <f t="shared" si="487"/>
        <v>1.9029898239322369</v>
      </c>
      <c r="AI821" s="1" t="str">
        <f t="shared" si="488"/>
        <v>-</v>
      </c>
      <c r="AJ821" s="1" t="str">
        <f t="shared" si="489"/>
        <v>-</v>
      </c>
      <c r="AK821" s="1" t="str">
        <f t="shared" si="490"/>
        <v>-</v>
      </c>
      <c r="AL821" s="1" t="str">
        <f t="shared" si="491"/>
        <v>-</v>
      </c>
      <c r="AM821" s="1" t="str">
        <f t="shared" si="492"/>
        <v>-</v>
      </c>
      <c r="AN821" s="1" t="str">
        <f t="shared" si="493"/>
        <v>-</v>
      </c>
      <c r="AO821" s="1" t="str">
        <f t="shared" si="494"/>
        <v>-</v>
      </c>
      <c r="AP821" s="1" t="str">
        <f t="shared" si="504"/>
        <v>-</v>
      </c>
      <c r="AQ821" s="1" t="str">
        <f t="shared" si="495"/>
        <v>-</v>
      </c>
      <c r="AR821" s="1" t="str">
        <f t="shared" si="496"/>
        <v>-</v>
      </c>
      <c r="AS821" s="1" t="str">
        <f t="shared" si="497"/>
        <v>-</v>
      </c>
      <c r="AT821" s="1" t="str">
        <f t="shared" si="498"/>
        <v>-</v>
      </c>
      <c r="AU821" s="1" t="str">
        <f t="shared" si="499"/>
        <v>-</v>
      </c>
      <c r="AV821" s="1" t="str">
        <f t="shared" si="500"/>
        <v>-</v>
      </c>
      <c r="AW821" s="5">
        <f t="shared" si="505"/>
        <v>3</v>
      </c>
      <c r="AX821" s="1">
        <f t="shared" si="506"/>
        <v>1.9029898239322369</v>
      </c>
    </row>
    <row r="822" spans="1:50" x14ac:dyDescent="0.2">
      <c r="A822" s="4">
        <v>820</v>
      </c>
      <c r="B822" s="21">
        <v>0.207190106531357</v>
      </c>
      <c r="C822" s="21">
        <v>37.476999999999997</v>
      </c>
      <c r="D822" s="21">
        <v>85</v>
      </c>
      <c r="E822" s="21">
        <v>10</v>
      </c>
      <c r="F822" s="21">
        <v>5</v>
      </c>
      <c r="G822" s="21">
        <v>14.990803004278799</v>
      </c>
      <c r="H822" s="21">
        <v>7</v>
      </c>
      <c r="I822" s="21">
        <v>1500</v>
      </c>
      <c r="J822" s="21">
        <v>0.15</v>
      </c>
      <c r="K822" s="21">
        <v>37.5</v>
      </c>
      <c r="L822" s="2">
        <f t="shared" si="468"/>
        <v>5</v>
      </c>
      <c r="M822" s="2">
        <f t="shared" si="469"/>
        <v>6</v>
      </c>
      <c r="N822" s="2">
        <f t="shared" si="470"/>
        <v>5</v>
      </c>
      <c r="O822" s="2">
        <f t="shared" si="471"/>
        <v>4</v>
      </c>
      <c r="P822" s="2">
        <f t="shared" si="472"/>
        <v>3</v>
      </c>
      <c r="Q822" s="2">
        <f t="shared" si="473"/>
        <v>2</v>
      </c>
      <c r="R822" s="2">
        <f t="shared" si="474"/>
        <v>6</v>
      </c>
      <c r="S822" s="2">
        <f t="shared" si="475"/>
        <v>3</v>
      </c>
      <c r="T822" s="2">
        <f t="shared" si="476"/>
        <v>3</v>
      </c>
      <c r="U822" s="2">
        <f t="shared" si="477"/>
        <v>3</v>
      </c>
      <c r="V822" s="10">
        <f t="shared" si="478"/>
        <v>0</v>
      </c>
      <c r="W822" s="2">
        <f t="shared" si="479"/>
        <v>0</v>
      </c>
      <c r="X822" s="2">
        <f t="shared" si="480"/>
        <v>0</v>
      </c>
      <c r="Y822" s="2">
        <f t="shared" si="481"/>
        <v>0</v>
      </c>
      <c r="Z822" s="2">
        <f t="shared" si="482"/>
        <v>0</v>
      </c>
      <c r="AA822" s="2">
        <f t="shared" si="483"/>
        <v>0</v>
      </c>
      <c r="AB822" s="2">
        <f t="shared" si="484"/>
        <v>0</v>
      </c>
      <c r="AC822" s="2">
        <f t="shared" si="501"/>
        <v>6</v>
      </c>
      <c r="AD822" s="5">
        <f t="shared" si="502"/>
        <v>2</v>
      </c>
      <c r="AE822">
        <f t="shared" si="503"/>
        <v>2</v>
      </c>
      <c r="AF822" s="1" t="str">
        <f t="shared" si="485"/>
        <v>-</v>
      </c>
      <c r="AG822" s="1">
        <f t="shared" si="486"/>
        <v>2.2930382670450893</v>
      </c>
      <c r="AH822" s="1" t="str">
        <f t="shared" si="487"/>
        <v>-</v>
      </c>
      <c r="AI822" s="1" t="str">
        <f t="shared" si="488"/>
        <v>-</v>
      </c>
      <c r="AJ822" s="1" t="str">
        <f t="shared" si="489"/>
        <v>-</v>
      </c>
      <c r="AK822" s="1" t="str">
        <f t="shared" si="490"/>
        <v>-</v>
      </c>
      <c r="AL822" s="1">
        <f t="shared" si="491"/>
        <v>2.4188353880125812</v>
      </c>
      <c r="AM822" s="1" t="str">
        <f t="shared" si="492"/>
        <v>-</v>
      </c>
      <c r="AN822" s="1" t="str">
        <f t="shared" si="493"/>
        <v>-</v>
      </c>
      <c r="AO822" s="1" t="str">
        <f t="shared" si="494"/>
        <v>-</v>
      </c>
      <c r="AP822" s="1" t="str">
        <f t="shared" si="504"/>
        <v>-</v>
      </c>
      <c r="AQ822" s="1" t="str">
        <f t="shared" si="495"/>
        <v>-</v>
      </c>
      <c r="AR822" s="1" t="str">
        <f t="shared" si="496"/>
        <v>-</v>
      </c>
      <c r="AS822" s="1" t="str">
        <f t="shared" si="497"/>
        <v>-</v>
      </c>
      <c r="AT822" s="1" t="str">
        <f t="shared" si="498"/>
        <v>-</v>
      </c>
      <c r="AU822" s="1" t="str">
        <f t="shared" si="499"/>
        <v>-</v>
      </c>
      <c r="AV822" s="1" t="str">
        <f t="shared" si="500"/>
        <v>-</v>
      </c>
      <c r="AW822" s="5">
        <f t="shared" si="505"/>
        <v>2</v>
      </c>
      <c r="AX822" s="1">
        <f t="shared" si="506"/>
        <v>2.2930382670450893</v>
      </c>
    </row>
    <row r="823" spans="1:50" x14ac:dyDescent="0.2">
      <c r="A823" s="4">
        <v>821</v>
      </c>
      <c r="B823" s="21">
        <v>0.20537412962223101</v>
      </c>
      <c r="C823" s="21">
        <v>1.534</v>
      </c>
      <c r="D823" s="21">
        <v>80</v>
      </c>
      <c r="E823" s="21">
        <v>9</v>
      </c>
      <c r="F823" s="21">
        <v>11</v>
      </c>
      <c r="G823" s="21">
        <v>14.422821479731599</v>
      </c>
      <c r="H823" s="21">
        <v>7</v>
      </c>
      <c r="I823" s="21">
        <v>1500</v>
      </c>
      <c r="J823" s="21">
        <v>0.15</v>
      </c>
      <c r="K823" s="21">
        <v>37.5</v>
      </c>
      <c r="L823" s="2">
        <f t="shared" si="468"/>
        <v>3</v>
      </c>
      <c r="M823" s="2">
        <f t="shared" si="469"/>
        <v>7</v>
      </c>
      <c r="N823" s="2">
        <f t="shared" si="470"/>
        <v>5</v>
      </c>
      <c r="O823" s="2">
        <f t="shared" si="471"/>
        <v>4</v>
      </c>
      <c r="P823" s="2">
        <f t="shared" si="472"/>
        <v>3</v>
      </c>
      <c r="Q823" s="2">
        <f t="shared" si="473"/>
        <v>2</v>
      </c>
      <c r="R823" s="2">
        <f t="shared" si="474"/>
        <v>7</v>
      </c>
      <c r="S823" s="2">
        <f t="shared" si="475"/>
        <v>3</v>
      </c>
      <c r="T823" s="2">
        <f t="shared" si="476"/>
        <v>3</v>
      </c>
      <c r="U823" s="2">
        <f t="shared" si="477"/>
        <v>3</v>
      </c>
      <c r="V823" s="10">
        <f t="shared" si="478"/>
        <v>0</v>
      </c>
      <c r="W823" s="2">
        <f t="shared" si="479"/>
        <v>0</v>
      </c>
      <c r="X823" s="2">
        <f t="shared" si="480"/>
        <v>0</v>
      </c>
      <c r="Y823" s="2">
        <f t="shared" si="481"/>
        <v>0</v>
      </c>
      <c r="Z823" s="2">
        <f t="shared" si="482"/>
        <v>0</v>
      </c>
      <c r="AA823" s="2">
        <f t="shared" si="483"/>
        <v>0</v>
      </c>
      <c r="AB823" s="2">
        <f t="shared" si="484"/>
        <v>0</v>
      </c>
      <c r="AC823" s="2">
        <f t="shared" si="501"/>
        <v>7</v>
      </c>
      <c r="AD823" s="5">
        <f t="shared" si="502"/>
        <v>2</v>
      </c>
      <c r="AE823">
        <f t="shared" si="503"/>
        <v>2</v>
      </c>
      <c r="AF823" s="1" t="str">
        <f t="shared" si="485"/>
        <v>-</v>
      </c>
      <c r="AG823" s="1">
        <f t="shared" si="486"/>
        <v>2.1013969082686574</v>
      </c>
      <c r="AH823" s="1" t="str">
        <f t="shared" si="487"/>
        <v>-</v>
      </c>
      <c r="AI823" s="1" t="str">
        <f t="shared" si="488"/>
        <v>-</v>
      </c>
      <c r="AJ823" s="1" t="str">
        <f t="shared" si="489"/>
        <v>-</v>
      </c>
      <c r="AK823" s="1" t="str">
        <f t="shared" si="490"/>
        <v>-</v>
      </c>
      <c r="AL823" s="1">
        <f t="shared" si="491"/>
        <v>2.2286079555883851</v>
      </c>
      <c r="AM823" s="1" t="str">
        <f t="shared" si="492"/>
        <v>-</v>
      </c>
      <c r="AN823" s="1" t="str">
        <f t="shared" si="493"/>
        <v>-</v>
      </c>
      <c r="AO823" s="1" t="str">
        <f t="shared" si="494"/>
        <v>-</v>
      </c>
      <c r="AP823" s="1" t="str">
        <f t="shared" si="504"/>
        <v>-</v>
      </c>
      <c r="AQ823" s="1" t="str">
        <f t="shared" si="495"/>
        <v>-</v>
      </c>
      <c r="AR823" s="1" t="str">
        <f t="shared" si="496"/>
        <v>-</v>
      </c>
      <c r="AS823" s="1" t="str">
        <f t="shared" si="497"/>
        <v>-</v>
      </c>
      <c r="AT823" s="1" t="str">
        <f t="shared" si="498"/>
        <v>-</v>
      </c>
      <c r="AU823" s="1" t="str">
        <f t="shared" si="499"/>
        <v>-</v>
      </c>
      <c r="AV823" s="1" t="str">
        <f t="shared" si="500"/>
        <v>-</v>
      </c>
      <c r="AW823" s="5">
        <f t="shared" si="505"/>
        <v>2</v>
      </c>
      <c r="AX823" s="1">
        <f t="shared" si="506"/>
        <v>2.1013969082686574</v>
      </c>
    </row>
    <row r="824" spans="1:50" x14ac:dyDescent="0.2">
      <c r="A824" s="4">
        <v>822</v>
      </c>
      <c r="B824" s="21">
        <v>0.34436374540787701</v>
      </c>
      <c r="C824" s="21">
        <v>6.7270000000000003</v>
      </c>
      <c r="D824" s="21">
        <v>70</v>
      </c>
      <c r="E824" s="21">
        <v>12</v>
      </c>
      <c r="F824" s="21">
        <v>18</v>
      </c>
      <c r="G824" s="21">
        <v>10.424350782069199</v>
      </c>
      <c r="H824" s="21">
        <v>7</v>
      </c>
      <c r="I824" s="21">
        <v>1500</v>
      </c>
      <c r="J824" s="21">
        <v>0.15</v>
      </c>
      <c r="K824" s="21">
        <v>37.5</v>
      </c>
      <c r="L824" s="2">
        <f t="shared" si="468"/>
        <v>4</v>
      </c>
      <c r="M824" s="2">
        <f t="shared" si="469"/>
        <v>8</v>
      </c>
      <c r="N824" s="2">
        <f t="shared" si="470"/>
        <v>6</v>
      </c>
      <c r="O824" s="2">
        <f t="shared" si="471"/>
        <v>4</v>
      </c>
      <c r="P824" s="2">
        <f t="shared" si="472"/>
        <v>3</v>
      </c>
      <c r="Q824" s="2">
        <f t="shared" si="473"/>
        <v>2</v>
      </c>
      <c r="R824" s="2">
        <f t="shared" si="474"/>
        <v>6</v>
      </c>
      <c r="S824" s="2">
        <f t="shared" si="475"/>
        <v>3</v>
      </c>
      <c r="T824" s="2">
        <f t="shared" si="476"/>
        <v>3</v>
      </c>
      <c r="U824" s="2">
        <f t="shared" si="477"/>
        <v>3</v>
      </c>
      <c r="V824" s="10">
        <f t="shared" si="478"/>
        <v>0</v>
      </c>
      <c r="W824" s="2">
        <f t="shared" si="479"/>
        <v>0</v>
      </c>
      <c r="X824" s="2">
        <f t="shared" si="480"/>
        <v>0</v>
      </c>
      <c r="Y824" s="2">
        <f t="shared" si="481"/>
        <v>0</v>
      </c>
      <c r="Z824" s="2">
        <f t="shared" si="482"/>
        <v>0</v>
      </c>
      <c r="AA824" s="2">
        <f t="shared" si="483"/>
        <v>0</v>
      </c>
      <c r="AB824" s="2">
        <f t="shared" si="484"/>
        <v>0</v>
      </c>
      <c r="AC824" s="2">
        <f t="shared" si="501"/>
        <v>8</v>
      </c>
      <c r="AD824" s="5">
        <f t="shared" si="502"/>
        <v>2</v>
      </c>
      <c r="AE824">
        <f t="shared" si="503"/>
        <v>1</v>
      </c>
      <c r="AF824" s="1" t="str">
        <f t="shared" si="485"/>
        <v>-</v>
      </c>
      <c r="AG824" s="1">
        <f t="shared" si="486"/>
        <v>2.0383951710364623</v>
      </c>
      <c r="AH824" s="1" t="str">
        <f t="shared" si="487"/>
        <v>-</v>
      </c>
      <c r="AI824" s="1" t="str">
        <f t="shared" si="488"/>
        <v>-</v>
      </c>
      <c r="AJ824" s="1" t="str">
        <f t="shared" si="489"/>
        <v>-</v>
      </c>
      <c r="AK824" s="1" t="str">
        <f t="shared" si="490"/>
        <v>-</v>
      </c>
      <c r="AL824" s="1" t="str">
        <f t="shared" si="491"/>
        <v>-</v>
      </c>
      <c r="AM824" s="1" t="str">
        <f t="shared" si="492"/>
        <v>-</v>
      </c>
      <c r="AN824" s="1" t="str">
        <f t="shared" si="493"/>
        <v>-</v>
      </c>
      <c r="AO824" s="1" t="str">
        <f t="shared" si="494"/>
        <v>-</v>
      </c>
      <c r="AP824" s="1" t="str">
        <f t="shared" si="504"/>
        <v>-</v>
      </c>
      <c r="AQ824" s="1" t="str">
        <f t="shared" si="495"/>
        <v>-</v>
      </c>
      <c r="AR824" s="1" t="str">
        <f t="shared" si="496"/>
        <v>-</v>
      </c>
      <c r="AS824" s="1" t="str">
        <f t="shared" si="497"/>
        <v>-</v>
      </c>
      <c r="AT824" s="1" t="str">
        <f t="shared" si="498"/>
        <v>-</v>
      </c>
      <c r="AU824" s="1" t="str">
        <f t="shared" si="499"/>
        <v>-</v>
      </c>
      <c r="AV824" s="1" t="str">
        <f t="shared" si="500"/>
        <v>-</v>
      </c>
      <c r="AW824" s="5">
        <f t="shared" si="505"/>
        <v>2</v>
      </c>
      <c r="AX824" s="1">
        <f t="shared" si="506"/>
        <v>2.0383951710364623</v>
      </c>
    </row>
    <row r="825" spans="1:50" x14ac:dyDescent="0.2">
      <c r="A825" s="4">
        <v>823</v>
      </c>
      <c r="B825" s="21">
        <v>0.21632017074821699</v>
      </c>
      <c r="C825" s="21">
        <v>3.5619999999999998</v>
      </c>
      <c r="D825" s="21">
        <v>90</v>
      </c>
      <c r="E825" s="21">
        <v>6</v>
      </c>
      <c r="F825" s="21">
        <v>4</v>
      </c>
      <c r="G825" s="21">
        <v>11.539655707623099</v>
      </c>
      <c r="H825" s="21">
        <v>7</v>
      </c>
      <c r="I825" s="21">
        <v>1500</v>
      </c>
      <c r="J825" s="21">
        <v>0.15</v>
      </c>
      <c r="K825" s="21">
        <v>37.5</v>
      </c>
      <c r="L825" s="2">
        <f t="shared" si="468"/>
        <v>5</v>
      </c>
      <c r="M825" s="2">
        <f t="shared" si="469"/>
        <v>6</v>
      </c>
      <c r="N825" s="2">
        <f t="shared" si="470"/>
        <v>5</v>
      </c>
      <c r="O825" s="2">
        <f t="shared" si="471"/>
        <v>4</v>
      </c>
      <c r="P825" s="2">
        <f t="shared" si="472"/>
        <v>3</v>
      </c>
      <c r="Q825" s="2">
        <f t="shared" si="473"/>
        <v>2</v>
      </c>
      <c r="R825" s="2">
        <f t="shared" si="474"/>
        <v>6</v>
      </c>
      <c r="S825" s="2">
        <f t="shared" si="475"/>
        <v>3</v>
      </c>
      <c r="T825" s="2">
        <f t="shared" si="476"/>
        <v>3</v>
      </c>
      <c r="U825" s="2">
        <f t="shared" si="477"/>
        <v>3</v>
      </c>
      <c r="V825" s="10">
        <f t="shared" si="478"/>
        <v>0</v>
      </c>
      <c r="W825" s="2">
        <f t="shared" si="479"/>
        <v>0</v>
      </c>
      <c r="X825" s="2">
        <f t="shared" si="480"/>
        <v>0</v>
      </c>
      <c r="Y825" s="2">
        <f t="shared" si="481"/>
        <v>0</v>
      </c>
      <c r="Z825" s="2">
        <f t="shared" si="482"/>
        <v>0</v>
      </c>
      <c r="AA825" s="2">
        <f t="shared" si="483"/>
        <v>0</v>
      </c>
      <c r="AB825" s="2">
        <f t="shared" si="484"/>
        <v>0</v>
      </c>
      <c r="AC825" s="2">
        <f t="shared" si="501"/>
        <v>6</v>
      </c>
      <c r="AD825" s="5">
        <f t="shared" si="502"/>
        <v>2</v>
      </c>
      <c r="AE825">
        <f t="shared" si="503"/>
        <v>2</v>
      </c>
      <c r="AF825" s="1" t="str">
        <f t="shared" si="485"/>
        <v>-</v>
      </c>
      <c r="AG825" s="1">
        <f t="shared" si="486"/>
        <v>2.1632827542566657</v>
      </c>
      <c r="AH825" s="1" t="str">
        <f t="shared" si="487"/>
        <v>-</v>
      </c>
      <c r="AI825" s="1" t="str">
        <f t="shared" si="488"/>
        <v>-</v>
      </c>
      <c r="AJ825" s="1" t="str">
        <f t="shared" si="489"/>
        <v>-</v>
      </c>
      <c r="AK825" s="1" t="str">
        <f t="shared" si="490"/>
        <v>-</v>
      </c>
      <c r="AL825" s="1">
        <f t="shared" si="491"/>
        <v>2.2477274705153452</v>
      </c>
      <c r="AM825" s="1" t="str">
        <f t="shared" si="492"/>
        <v>-</v>
      </c>
      <c r="AN825" s="1" t="str">
        <f t="shared" si="493"/>
        <v>-</v>
      </c>
      <c r="AO825" s="1" t="str">
        <f t="shared" si="494"/>
        <v>-</v>
      </c>
      <c r="AP825" s="1" t="str">
        <f t="shared" si="504"/>
        <v>-</v>
      </c>
      <c r="AQ825" s="1" t="str">
        <f t="shared" si="495"/>
        <v>-</v>
      </c>
      <c r="AR825" s="1" t="str">
        <f t="shared" si="496"/>
        <v>-</v>
      </c>
      <c r="AS825" s="1" t="str">
        <f t="shared" si="497"/>
        <v>-</v>
      </c>
      <c r="AT825" s="1" t="str">
        <f t="shared" si="498"/>
        <v>-</v>
      </c>
      <c r="AU825" s="1" t="str">
        <f t="shared" si="499"/>
        <v>-</v>
      </c>
      <c r="AV825" s="1" t="str">
        <f t="shared" si="500"/>
        <v>-</v>
      </c>
      <c r="AW825" s="5">
        <f t="shared" si="505"/>
        <v>2</v>
      </c>
      <c r="AX825" s="1">
        <f t="shared" si="506"/>
        <v>2.1632827542566657</v>
      </c>
    </row>
    <row r="826" spans="1:50" x14ac:dyDescent="0.2">
      <c r="A826" s="4">
        <v>824</v>
      </c>
      <c r="B826" s="21">
        <v>0.35468413823248002</v>
      </c>
      <c r="C826" s="21">
        <v>3.157</v>
      </c>
      <c r="D826" s="21">
        <v>84</v>
      </c>
      <c r="E826" s="21">
        <v>4</v>
      </c>
      <c r="F826" s="21">
        <v>12</v>
      </c>
      <c r="G826" s="21">
        <v>7.3658576876780701</v>
      </c>
      <c r="H826" s="21">
        <v>6</v>
      </c>
      <c r="I826" s="21">
        <v>1500</v>
      </c>
      <c r="J826" s="21">
        <v>0.15</v>
      </c>
      <c r="K826" s="21">
        <v>37.5</v>
      </c>
      <c r="L826" s="2">
        <f t="shared" si="468"/>
        <v>4</v>
      </c>
      <c r="M826" s="2">
        <f t="shared" si="469"/>
        <v>6</v>
      </c>
      <c r="N826" s="2">
        <f t="shared" si="470"/>
        <v>7</v>
      </c>
      <c r="O826" s="2">
        <f t="shared" si="471"/>
        <v>3</v>
      </c>
      <c r="P826" s="2">
        <f t="shared" si="472"/>
        <v>3</v>
      </c>
      <c r="Q826" s="2">
        <f t="shared" si="473"/>
        <v>4</v>
      </c>
      <c r="R826" s="2">
        <f t="shared" si="474"/>
        <v>6</v>
      </c>
      <c r="S826" s="2">
        <f t="shared" si="475"/>
        <v>5</v>
      </c>
      <c r="T826" s="2">
        <f t="shared" si="476"/>
        <v>5</v>
      </c>
      <c r="U826" s="2">
        <f t="shared" si="477"/>
        <v>4</v>
      </c>
      <c r="V826" s="10">
        <f t="shared" si="478"/>
        <v>0</v>
      </c>
      <c r="W826" s="2">
        <f t="shared" si="479"/>
        <v>0</v>
      </c>
      <c r="X826" s="2">
        <f t="shared" si="480"/>
        <v>0</v>
      </c>
      <c r="Y826" s="2">
        <f t="shared" si="481"/>
        <v>0</v>
      </c>
      <c r="Z826" s="2">
        <f t="shared" si="482"/>
        <v>0</v>
      </c>
      <c r="AA826" s="2">
        <f t="shared" si="483"/>
        <v>0</v>
      </c>
      <c r="AB826" s="2">
        <f t="shared" si="484"/>
        <v>0</v>
      </c>
      <c r="AC826" s="2">
        <f t="shared" si="501"/>
        <v>7</v>
      </c>
      <c r="AD826" s="5">
        <f t="shared" si="502"/>
        <v>3</v>
      </c>
      <c r="AE826">
        <f t="shared" si="503"/>
        <v>1</v>
      </c>
      <c r="AF826" s="1" t="str">
        <f t="shared" si="485"/>
        <v>-</v>
      </c>
      <c r="AG826" s="1" t="str">
        <f t="shared" si="486"/>
        <v>-</v>
      </c>
      <c r="AH826" s="1">
        <f t="shared" si="487"/>
        <v>1.7997738435991721</v>
      </c>
      <c r="AI826" s="1" t="str">
        <f t="shared" si="488"/>
        <v>-</v>
      </c>
      <c r="AJ826" s="1" t="str">
        <f t="shared" si="489"/>
        <v>-</v>
      </c>
      <c r="AK826" s="1" t="str">
        <f t="shared" si="490"/>
        <v>-</v>
      </c>
      <c r="AL826" s="1" t="str">
        <f t="shared" si="491"/>
        <v>-</v>
      </c>
      <c r="AM826" s="1" t="str">
        <f t="shared" si="492"/>
        <v>-</v>
      </c>
      <c r="AN826" s="1" t="str">
        <f t="shared" si="493"/>
        <v>-</v>
      </c>
      <c r="AO826" s="1" t="str">
        <f t="shared" si="494"/>
        <v>-</v>
      </c>
      <c r="AP826" s="1" t="str">
        <f t="shared" si="504"/>
        <v>-</v>
      </c>
      <c r="AQ826" s="1" t="str">
        <f t="shared" si="495"/>
        <v>-</v>
      </c>
      <c r="AR826" s="1" t="str">
        <f t="shared" si="496"/>
        <v>-</v>
      </c>
      <c r="AS826" s="1" t="str">
        <f t="shared" si="497"/>
        <v>-</v>
      </c>
      <c r="AT826" s="1" t="str">
        <f t="shared" si="498"/>
        <v>-</v>
      </c>
      <c r="AU826" s="1" t="str">
        <f t="shared" si="499"/>
        <v>-</v>
      </c>
      <c r="AV826" s="1" t="str">
        <f t="shared" si="500"/>
        <v>-</v>
      </c>
      <c r="AW826" s="5">
        <f t="shared" si="505"/>
        <v>3</v>
      </c>
      <c r="AX826" s="1">
        <f t="shared" si="506"/>
        <v>1.7997738435991721</v>
      </c>
    </row>
    <row r="827" spans="1:50" x14ac:dyDescent="0.2">
      <c r="A827" s="4">
        <v>825</v>
      </c>
      <c r="B827" s="21">
        <v>0.38214684075818101</v>
      </c>
      <c r="C827" s="21">
        <v>0.59799999999999998</v>
      </c>
      <c r="D827" s="21">
        <v>68</v>
      </c>
      <c r="E827" s="21">
        <v>0</v>
      </c>
      <c r="F827" s="21">
        <v>32</v>
      </c>
      <c r="G827" s="21">
        <v>8.9736379690302002</v>
      </c>
      <c r="H827" s="21">
        <v>6</v>
      </c>
      <c r="I827" s="21">
        <v>1500</v>
      </c>
      <c r="J827" s="21">
        <v>0.15</v>
      </c>
      <c r="K827" s="21">
        <v>37.5</v>
      </c>
      <c r="L827" s="2">
        <f t="shared" si="468"/>
        <v>3</v>
      </c>
      <c r="M827" s="2">
        <f t="shared" si="469"/>
        <v>6</v>
      </c>
      <c r="N827" s="2">
        <f t="shared" si="470"/>
        <v>7</v>
      </c>
      <c r="O827" s="2">
        <f t="shared" si="471"/>
        <v>4</v>
      </c>
      <c r="P827" s="2">
        <f t="shared" si="472"/>
        <v>5</v>
      </c>
      <c r="Q827" s="2">
        <f t="shared" si="473"/>
        <v>6</v>
      </c>
      <c r="R827" s="2">
        <f t="shared" si="474"/>
        <v>5</v>
      </c>
      <c r="S827" s="2">
        <f t="shared" si="475"/>
        <v>5</v>
      </c>
      <c r="T827" s="2">
        <f t="shared" si="476"/>
        <v>5</v>
      </c>
      <c r="U827" s="2">
        <f t="shared" si="477"/>
        <v>4</v>
      </c>
      <c r="V827" s="10">
        <f t="shared" si="478"/>
        <v>0</v>
      </c>
      <c r="W827" s="2">
        <f t="shared" si="479"/>
        <v>0</v>
      </c>
      <c r="X827" s="2">
        <f t="shared" si="480"/>
        <v>0</v>
      </c>
      <c r="Y827" s="2">
        <f t="shared" si="481"/>
        <v>0</v>
      </c>
      <c r="Z827" s="2">
        <f t="shared" si="482"/>
        <v>0</v>
      </c>
      <c r="AA827" s="2">
        <f t="shared" si="483"/>
        <v>0</v>
      </c>
      <c r="AB827" s="2">
        <f t="shared" si="484"/>
        <v>0</v>
      </c>
      <c r="AC827" s="2">
        <f t="shared" si="501"/>
        <v>7</v>
      </c>
      <c r="AD827" s="5">
        <f t="shared" si="502"/>
        <v>3</v>
      </c>
      <c r="AE827">
        <f t="shared" si="503"/>
        <v>1</v>
      </c>
      <c r="AF827" s="1" t="str">
        <f t="shared" si="485"/>
        <v>-</v>
      </c>
      <c r="AG827" s="1" t="str">
        <f t="shared" si="486"/>
        <v>-</v>
      </c>
      <c r="AH827" s="1">
        <f t="shared" si="487"/>
        <v>1.6820651545255374</v>
      </c>
      <c r="AI827" s="1" t="str">
        <f t="shared" si="488"/>
        <v>-</v>
      </c>
      <c r="AJ827" s="1" t="str">
        <f t="shared" si="489"/>
        <v>-</v>
      </c>
      <c r="AK827" s="1" t="str">
        <f t="shared" si="490"/>
        <v>-</v>
      </c>
      <c r="AL827" s="1" t="str">
        <f t="shared" si="491"/>
        <v>-</v>
      </c>
      <c r="AM827" s="1" t="str">
        <f t="shared" si="492"/>
        <v>-</v>
      </c>
      <c r="AN827" s="1" t="str">
        <f t="shared" si="493"/>
        <v>-</v>
      </c>
      <c r="AO827" s="1" t="str">
        <f t="shared" si="494"/>
        <v>-</v>
      </c>
      <c r="AP827" s="1" t="str">
        <f t="shared" si="504"/>
        <v>-</v>
      </c>
      <c r="AQ827" s="1" t="str">
        <f t="shared" si="495"/>
        <v>-</v>
      </c>
      <c r="AR827" s="1" t="str">
        <f t="shared" si="496"/>
        <v>-</v>
      </c>
      <c r="AS827" s="1" t="str">
        <f t="shared" si="497"/>
        <v>-</v>
      </c>
      <c r="AT827" s="1" t="str">
        <f t="shared" si="498"/>
        <v>-</v>
      </c>
      <c r="AU827" s="1" t="str">
        <f t="shared" si="499"/>
        <v>-</v>
      </c>
      <c r="AV827" s="1" t="str">
        <f t="shared" si="500"/>
        <v>-</v>
      </c>
      <c r="AW827" s="5">
        <f t="shared" si="505"/>
        <v>3</v>
      </c>
      <c r="AX827" s="1">
        <f t="shared" si="506"/>
        <v>1.6820651545255374</v>
      </c>
    </row>
    <row r="828" spans="1:50" x14ac:dyDescent="0.2">
      <c r="A828" s="4">
        <v>826</v>
      </c>
      <c r="B828" s="21">
        <v>0.14176765559007701</v>
      </c>
      <c r="C828" s="21">
        <v>90.686999999999998</v>
      </c>
      <c r="D828" s="21">
        <v>89</v>
      </c>
      <c r="E828" s="21">
        <v>9</v>
      </c>
      <c r="F828" s="21">
        <v>2</v>
      </c>
      <c r="G828" s="21">
        <v>12.8250943926272</v>
      </c>
      <c r="H828" s="21">
        <v>7</v>
      </c>
      <c r="I828" s="21">
        <v>1500</v>
      </c>
      <c r="J828" s="21">
        <v>0.15</v>
      </c>
      <c r="K828" s="21">
        <v>37.5</v>
      </c>
      <c r="L828" s="2">
        <f t="shared" si="468"/>
        <v>4</v>
      </c>
      <c r="M828" s="2">
        <f t="shared" si="469"/>
        <v>6</v>
      </c>
      <c r="N828" s="2">
        <f t="shared" si="470"/>
        <v>4</v>
      </c>
      <c r="O828" s="2">
        <f t="shared" si="471"/>
        <v>4</v>
      </c>
      <c r="P828" s="2">
        <f t="shared" si="472"/>
        <v>3</v>
      </c>
      <c r="Q828" s="2">
        <f t="shared" si="473"/>
        <v>2</v>
      </c>
      <c r="R828" s="2">
        <f t="shared" si="474"/>
        <v>5</v>
      </c>
      <c r="S828" s="2">
        <f t="shared" si="475"/>
        <v>3</v>
      </c>
      <c r="T828" s="2">
        <f t="shared" si="476"/>
        <v>3</v>
      </c>
      <c r="U828" s="2">
        <f t="shared" si="477"/>
        <v>3</v>
      </c>
      <c r="V828" s="10">
        <f t="shared" si="478"/>
        <v>0</v>
      </c>
      <c r="W828" s="2">
        <f t="shared" si="479"/>
        <v>0</v>
      </c>
      <c r="X828" s="2">
        <f t="shared" si="480"/>
        <v>0</v>
      </c>
      <c r="Y828" s="2">
        <f t="shared" si="481"/>
        <v>0</v>
      </c>
      <c r="Z828" s="2">
        <f t="shared" si="482"/>
        <v>0</v>
      </c>
      <c r="AA828" s="2">
        <f t="shared" si="483"/>
        <v>0</v>
      </c>
      <c r="AB828" s="2">
        <f t="shared" si="484"/>
        <v>0</v>
      </c>
      <c r="AC828" s="2">
        <f t="shared" si="501"/>
        <v>6</v>
      </c>
      <c r="AD828" s="5">
        <f t="shared" si="502"/>
        <v>2</v>
      </c>
      <c r="AE828">
        <f t="shared" si="503"/>
        <v>1</v>
      </c>
      <c r="AF828" s="1" t="str">
        <f t="shared" si="485"/>
        <v>-</v>
      </c>
      <c r="AG828" s="1">
        <f t="shared" si="486"/>
        <v>2.9483497477050107</v>
      </c>
      <c r="AH828" s="1" t="str">
        <f t="shared" si="487"/>
        <v>-</v>
      </c>
      <c r="AI828" s="1" t="str">
        <f t="shared" si="488"/>
        <v>-</v>
      </c>
      <c r="AJ828" s="1" t="str">
        <f t="shared" si="489"/>
        <v>-</v>
      </c>
      <c r="AK828" s="1" t="str">
        <f t="shared" si="490"/>
        <v>-</v>
      </c>
      <c r="AL828" s="1" t="str">
        <f t="shared" si="491"/>
        <v>-</v>
      </c>
      <c r="AM828" s="1" t="str">
        <f t="shared" si="492"/>
        <v>-</v>
      </c>
      <c r="AN828" s="1" t="str">
        <f t="shared" si="493"/>
        <v>-</v>
      </c>
      <c r="AO828" s="1" t="str">
        <f t="shared" si="494"/>
        <v>-</v>
      </c>
      <c r="AP828" s="1" t="str">
        <f t="shared" si="504"/>
        <v>-</v>
      </c>
      <c r="AQ828" s="1" t="str">
        <f t="shared" si="495"/>
        <v>-</v>
      </c>
      <c r="AR828" s="1" t="str">
        <f t="shared" si="496"/>
        <v>-</v>
      </c>
      <c r="AS828" s="1" t="str">
        <f t="shared" si="497"/>
        <v>-</v>
      </c>
      <c r="AT828" s="1" t="str">
        <f t="shared" si="498"/>
        <v>-</v>
      </c>
      <c r="AU828" s="1" t="str">
        <f t="shared" si="499"/>
        <v>-</v>
      </c>
      <c r="AV828" s="1" t="str">
        <f t="shared" si="500"/>
        <v>-</v>
      </c>
      <c r="AW828" s="5">
        <f t="shared" si="505"/>
        <v>2</v>
      </c>
      <c r="AX828" s="1">
        <f t="shared" si="506"/>
        <v>2.9483497477050107</v>
      </c>
    </row>
    <row r="829" spans="1:50" x14ac:dyDescent="0.2">
      <c r="A829" s="4">
        <v>827</v>
      </c>
      <c r="B829" s="21">
        <v>0.16083965315321699</v>
      </c>
      <c r="C829" s="21">
        <v>109.657</v>
      </c>
      <c r="D829" s="21">
        <v>86</v>
      </c>
      <c r="E829" s="21">
        <v>12</v>
      </c>
      <c r="F829" s="21">
        <v>2</v>
      </c>
      <c r="G829" s="21">
        <v>15.507762341237401</v>
      </c>
      <c r="H829" s="21">
        <v>7</v>
      </c>
      <c r="I829" s="21">
        <v>1500</v>
      </c>
      <c r="J829" s="21">
        <v>0.15</v>
      </c>
      <c r="K829" s="21">
        <v>37.5</v>
      </c>
      <c r="L829" s="2">
        <f t="shared" si="468"/>
        <v>4</v>
      </c>
      <c r="M829" s="2">
        <f t="shared" si="469"/>
        <v>6</v>
      </c>
      <c r="N829" s="2">
        <f t="shared" si="470"/>
        <v>4</v>
      </c>
      <c r="O829" s="2">
        <f t="shared" si="471"/>
        <v>4</v>
      </c>
      <c r="P829" s="2">
        <f t="shared" si="472"/>
        <v>3</v>
      </c>
      <c r="Q829" s="2">
        <f t="shared" si="473"/>
        <v>2</v>
      </c>
      <c r="R829" s="2">
        <f t="shared" si="474"/>
        <v>5</v>
      </c>
      <c r="S829" s="2">
        <f t="shared" si="475"/>
        <v>3</v>
      </c>
      <c r="T829" s="2">
        <f t="shared" si="476"/>
        <v>3</v>
      </c>
      <c r="U829" s="2">
        <f t="shared" si="477"/>
        <v>2</v>
      </c>
      <c r="V829" s="10">
        <f t="shared" si="478"/>
        <v>0</v>
      </c>
      <c r="W829" s="2">
        <f t="shared" si="479"/>
        <v>0</v>
      </c>
      <c r="X829" s="2">
        <f t="shared" si="480"/>
        <v>0</v>
      </c>
      <c r="Y829" s="2">
        <f t="shared" si="481"/>
        <v>0</v>
      </c>
      <c r="Z829" s="2">
        <f t="shared" si="482"/>
        <v>0</v>
      </c>
      <c r="AA829" s="2">
        <f t="shared" si="483"/>
        <v>0</v>
      </c>
      <c r="AB829" s="2">
        <f t="shared" si="484"/>
        <v>0</v>
      </c>
      <c r="AC829" s="2">
        <f t="shared" si="501"/>
        <v>6</v>
      </c>
      <c r="AD829" s="5">
        <f t="shared" si="502"/>
        <v>2</v>
      </c>
      <c r="AE829">
        <f t="shared" si="503"/>
        <v>1</v>
      </c>
      <c r="AF829" s="1" t="str">
        <f t="shared" si="485"/>
        <v>-</v>
      </c>
      <c r="AG829" s="1">
        <f t="shared" si="486"/>
        <v>2.665984210745119</v>
      </c>
      <c r="AH829" s="1" t="str">
        <f t="shared" si="487"/>
        <v>-</v>
      </c>
      <c r="AI829" s="1" t="str">
        <f t="shared" si="488"/>
        <v>-</v>
      </c>
      <c r="AJ829" s="1" t="str">
        <f t="shared" si="489"/>
        <v>-</v>
      </c>
      <c r="AK829" s="1" t="str">
        <f t="shared" si="490"/>
        <v>-</v>
      </c>
      <c r="AL829" s="1" t="str">
        <f t="shared" si="491"/>
        <v>-</v>
      </c>
      <c r="AM829" s="1" t="str">
        <f t="shared" si="492"/>
        <v>-</v>
      </c>
      <c r="AN829" s="1" t="str">
        <f t="shared" si="493"/>
        <v>-</v>
      </c>
      <c r="AO829" s="1" t="str">
        <f t="shared" si="494"/>
        <v>-</v>
      </c>
      <c r="AP829" s="1" t="str">
        <f t="shared" si="504"/>
        <v>-</v>
      </c>
      <c r="AQ829" s="1" t="str">
        <f t="shared" si="495"/>
        <v>-</v>
      </c>
      <c r="AR829" s="1" t="str">
        <f t="shared" si="496"/>
        <v>-</v>
      </c>
      <c r="AS829" s="1" t="str">
        <f t="shared" si="497"/>
        <v>-</v>
      </c>
      <c r="AT829" s="1" t="str">
        <f t="shared" si="498"/>
        <v>-</v>
      </c>
      <c r="AU829" s="1" t="str">
        <f t="shared" si="499"/>
        <v>-</v>
      </c>
      <c r="AV829" s="1" t="str">
        <f t="shared" si="500"/>
        <v>-</v>
      </c>
      <c r="AW829" s="5">
        <f t="shared" si="505"/>
        <v>2</v>
      </c>
      <c r="AX829" s="1">
        <f t="shared" si="506"/>
        <v>2.665984210745119</v>
      </c>
    </row>
    <row r="830" spans="1:50" x14ac:dyDescent="0.2">
      <c r="A830" s="4">
        <v>828</v>
      </c>
      <c r="B830" s="21">
        <v>0.29938277883744102</v>
      </c>
      <c r="C830" s="21">
        <v>1.0249999999999999</v>
      </c>
      <c r="D830" s="21">
        <v>65</v>
      </c>
      <c r="E830" s="21">
        <v>32</v>
      </c>
      <c r="F830" s="21">
        <v>3</v>
      </c>
      <c r="G830" s="21">
        <v>14.6722983564761</v>
      </c>
      <c r="H830" s="21">
        <v>7</v>
      </c>
      <c r="I830" s="21">
        <v>1500</v>
      </c>
      <c r="J830" s="21">
        <v>0.15</v>
      </c>
      <c r="K830" s="21">
        <v>37.5</v>
      </c>
      <c r="L830" s="2">
        <f t="shared" si="468"/>
        <v>4</v>
      </c>
      <c r="M830" s="2">
        <f t="shared" si="469"/>
        <v>9</v>
      </c>
      <c r="N830" s="2">
        <f t="shared" si="470"/>
        <v>8</v>
      </c>
      <c r="O830" s="2">
        <f t="shared" si="471"/>
        <v>6</v>
      </c>
      <c r="P830" s="2">
        <f t="shared" si="472"/>
        <v>4</v>
      </c>
      <c r="Q830" s="2">
        <f t="shared" si="473"/>
        <v>3</v>
      </c>
      <c r="R830" s="2">
        <f t="shared" si="474"/>
        <v>6</v>
      </c>
      <c r="S830" s="2">
        <f t="shared" si="475"/>
        <v>2</v>
      </c>
      <c r="T830" s="2">
        <f t="shared" si="476"/>
        <v>2</v>
      </c>
      <c r="U830" s="2">
        <f t="shared" si="477"/>
        <v>4</v>
      </c>
      <c r="V830" s="10">
        <f t="shared" si="478"/>
        <v>0</v>
      </c>
      <c r="W830" s="2">
        <f t="shared" si="479"/>
        <v>0</v>
      </c>
      <c r="X830" s="2">
        <f t="shared" si="480"/>
        <v>0</v>
      </c>
      <c r="Y830" s="2">
        <f t="shared" si="481"/>
        <v>0</v>
      </c>
      <c r="Z830" s="2">
        <f t="shared" si="482"/>
        <v>0</v>
      </c>
      <c r="AA830" s="2">
        <f t="shared" si="483"/>
        <v>0</v>
      </c>
      <c r="AB830" s="2">
        <f t="shared" si="484"/>
        <v>0</v>
      </c>
      <c r="AC830" s="2">
        <f t="shared" si="501"/>
        <v>9</v>
      </c>
      <c r="AD830" s="5">
        <f t="shared" si="502"/>
        <v>2</v>
      </c>
      <c r="AE830">
        <f t="shared" si="503"/>
        <v>1</v>
      </c>
      <c r="AF830" s="1" t="str">
        <f t="shared" si="485"/>
        <v>-</v>
      </c>
      <c r="AG830" s="1">
        <f t="shared" si="486"/>
        <v>1.8327949893811664</v>
      </c>
      <c r="AH830" s="1" t="str">
        <f t="shared" si="487"/>
        <v>-</v>
      </c>
      <c r="AI830" s="1" t="str">
        <f t="shared" si="488"/>
        <v>-</v>
      </c>
      <c r="AJ830" s="1" t="str">
        <f t="shared" si="489"/>
        <v>-</v>
      </c>
      <c r="AK830" s="1" t="str">
        <f t="shared" si="490"/>
        <v>-</v>
      </c>
      <c r="AL830" s="1" t="str">
        <f t="shared" si="491"/>
        <v>-</v>
      </c>
      <c r="AM830" s="1" t="str">
        <f t="shared" si="492"/>
        <v>-</v>
      </c>
      <c r="AN830" s="1" t="str">
        <f t="shared" si="493"/>
        <v>-</v>
      </c>
      <c r="AO830" s="1" t="str">
        <f t="shared" si="494"/>
        <v>-</v>
      </c>
      <c r="AP830" s="1" t="str">
        <f t="shared" si="504"/>
        <v>-</v>
      </c>
      <c r="AQ830" s="1" t="str">
        <f t="shared" si="495"/>
        <v>-</v>
      </c>
      <c r="AR830" s="1" t="str">
        <f t="shared" si="496"/>
        <v>-</v>
      </c>
      <c r="AS830" s="1" t="str">
        <f t="shared" si="497"/>
        <v>-</v>
      </c>
      <c r="AT830" s="1" t="str">
        <f t="shared" si="498"/>
        <v>-</v>
      </c>
      <c r="AU830" s="1" t="str">
        <f t="shared" si="499"/>
        <v>-</v>
      </c>
      <c r="AV830" s="1" t="str">
        <f t="shared" si="500"/>
        <v>-</v>
      </c>
      <c r="AW830" s="5">
        <f t="shared" si="505"/>
        <v>2</v>
      </c>
      <c r="AX830" s="1">
        <f t="shared" si="506"/>
        <v>1.8327949893811664</v>
      </c>
    </row>
    <row r="831" spans="1:50" x14ac:dyDescent="0.2">
      <c r="A831" s="4">
        <v>829</v>
      </c>
      <c r="B831" s="21">
        <v>0.226248814231022</v>
      </c>
      <c r="C831" s="21">
        <v>3.9329999999999998</v>
      </c>
      <c r="D831" s="21">
        <v>80</v>
      </c>
      <c r="E831" s="21">
        <v>18</v>
      </c>
      <c r="F831" s="21">
        <v>2</v>
      </c>
      <c r="G831" s="21">
        <v>10.568725575852399</v>
      </c>
      <c r="H831" s="21">
        <v>7</v>
      </c>
      <c r="I831" s="21">
        <v>1500</v>
      </c>
      <c r="J831" s="21">
        <v>0.15</v>
      </c>
      <c r="K831" s="21">
        <v>37.5</v>
      </c>
      <c r="L831" s="2">
        <f t="shared" si="468"/>
        <v>5</v>
      </c>
      <c r="M831" s="2">
        <f t="shared" si="469"/>
        <v>6</v>
      </c>
      <c r="N831" s="2">
        <f t="shared" si="470"/>
        <v>5</v>
      </c>
      <c r="O831" s="2">
        <f t="shared" si="471"/>
        <v>4</v>
      </c>
      <c r="P831" s="2">
        <f t="shared" si="472"/>
        <v>3</v>
      </c>
      <c r="Q831" s="2">
        <f t="shared" si="473"/>
        <v>2</v>
      </c>
      <c r="R831" s="2">
        <f t="shared" si="474"/>
        <v>6</v>
      </c>
      <c r="S831" s="2">
        <f t="shared" si="475"/>
        <v>3</v>
      </c>
      <c r="T831" s="2">
        <f t="shared" si="476"/>
        <v>3</v>
      </c>
      <c r="U831" s="2">
        <f t="shared" si="477"/>
        <v>3</v>
      </c>
      <c r="V831" s="10">
        <f t="shared" si="478"/>
        <v>0</v>
      </c>
      <c r="W831" s="2">
        <f t="shared" si="479"/>
        <v>0</v>
      </c>
      <c r="X831" s="2">
        <f t="shared" si="480"/>
        <v>0</v>
      </c>
      <c r="Y831" s="2">
        <f t="shared" si="481"/>
        <v>0</v>
      </c>
      <c r="Z831" s="2">
        <f t="shared" si="482"/>
        <v>0</v>
      </c>
      <c r="AA831" s="2">
        <f t="shared" si="483"/>
        <v>0</v>
      </c>
      <c r="AB831" s="2">
        <f t="shared" si="484"/>
        <v>0</v>
      </c>
      <c r="AC831" s="2">
        <f t="shared" si="501"/>
        <v>6</v>
      </c>
      <c r="AD831" s="5">
        <f t="shared" si="502"/>
        <v>2</v>
      </c>
      <c r="AE831">
        <f t="shared" si="503"/>
        <v>2</v>
      </c>
      <c r="AF831" s="1" t="str">
        <f t="shared" si="485"/>
        <v>-</v>
      </c>
      <c r="AG831" s="1">
        <f t="shared" si="486"/>
        <v>2.1761342511103936</v>
      </c>
      <c r="AH831" s="1" t="str">
        <f t="shared" si="487"/>
        <v>-</v>
      </c>
      <c r="AI831" s="1" t="str">
        <f t="shared" si="488"/>
        <v>-</v>
      </c>
      <c r="AJ831" s="1" t="str">
        <f t="shared" si="489"/>
        <v>-</v>
      </c>
      <c r="AK831" s="1" t="str">
        <f t="shared" si="490"/>
        <v>-</v>
      </c>
      <c r="AL831" s="1">
        <f t="shared" si="491"/>
        <v>2.2206946573642381</v>
      </c>
      <c r="AM831" s="1" t="str">
        <f t="shared" si="492"/>
        <v>-</v>
      </c>
      <c r="AN831" s="1" t="str">
        <f t="shared" si="493"/>
        <v>-</v>
      </c>
      <c r="AO831" s="1" t="str">
        <f t="shared" si="494"/>
        <v>-</v>
      </c>
      <c r="AP831" s="1" t="str">
        <f t="shared" si="504"/>
        <v>-</v>
      </c>
      <c r="AQ831" s="1" t="str">
        <f t="shared" si="495"/>
        <v>-</v>
      </c>
      <c r="AR831" s="1" t="str">
        <f t="shared" si="496"/>
        <v>-</v>
      </c>
      <c r="AS831" s="1" t="str">
        <f t="shared" si="497"/>
        <v>-</v>
      </c>
      <c r="AT831" s="1" t="str">
        <f t="shared" si="498"/>
        <v>-</v>
      </c>
      <c r="AU831" s="1" t="str">
        <f t="shared" si="499"/>
        <v>-</v>
      </c>
      <c r="AV831" s="1" t="str">
        <f t="shared" si="500"/>
        <v>-</v>
      </c>
      <c r="AW831" s="5">
        <f t="shared" si="505"/>
        <v>2</v>
      </c>
      <c r="AX831" s="1">
        <f t="shared" si="506"/>
        <v>2.1761342511103936</v>
      </c>
    </row>
    <row r="832" spans="1:50" x14ac:dyDescent="0.2">
      <c r="A832" s="4">
        <v>830</v>
      </c>
      <c r="B832" s="21">
        <v>0.397990975607525</v>
      </c>
      <c r="C832" s="21">
        <v>1.1299999999999999</v>
      </c>
      <c r="D832" s="21">
        <v>60</v>
      </c>
      <c r="E832" s="21">
        <v>38</v>
      </c>
      <c r="F832" s="21">
        <v>2</v>
      </c>
      <c r="G832" s="21">
        <v>12.9485593388418</v>
      </c>
      <c r="H832" s="21">
        <v>7</v>
      </c>
      <c r="I832" s="21">
        <v>1500</v>
      </c>
      <c r="J832" s="21">
        <v>0.15</v>
      </c>
      <c r="K832" s="21">
        <v>37.5</v>
      </c>
      <c r="L832" s="2">
        <f t="shared" si="468"/>
        <v>5</v>
      </c>
      <c r="M832" s="2">
        <f t="shared" si="469"/>
        <v>10</v>
      </c>
      <c r="N832" s="2">
        <f t="shared" si="470"/>
        <v>8</v>
      </c>
      <c r="O832" s="2">
        <f t="shared" si="471"/>
        <v>6</v>
      </c>
      <c r="P832" s="2">
        <f t="shared" si="472"/>
        <v>4</v>
      </c>
      <c r="Q832" s="2">
        <f t="shared" si="473"/>
        <v>3</v>
      </c>
      <c r="R832" s="2">
        <f t="shared" si="474"/>
        <v>6</v>
      </c>
      <c r="S832" s="2">
        <f t="shared" si="475"/>
        <v>2</v>
      </c>
      <c r="T832" s="2">
        <f t="shared" si="476"/>
        <v>2</v>
      </c>
      <c r="U832" s="2">
        <f t="shared" si="477"/>
        <v>4</v>
      </c>
      <c r="V832" s="10">
        <f t="shared" si="478"/>
        <v>0</v>
      </c>
      <c r="W832" s="2">
        <f t="shared" si="479"/>
        <v>0</v>
      </c>
      <c r="X832" s="2">
        <f t="shared" si="480"/>
        <v>0</v>
      </c>
      <c r="Y832" s="2">
        <f t="shared" si="481"/>
        <v>0</v>
      </c>
      <c r="Z832" s="2">
        <f t="shared" si="482"/>
        <v>0</v>
      </c>
      <c r="AA832" s="2">
        <f t="shared" si="483"/>
        <v>0</v>
      </c>
      <c r="AB832" s="2">
        <f t="shared" si="484"/>
        <v>0</v>
      </c>
      <c r="AC832" s="2">
        <f t="shared" si="501"/>
        <v>10</v>
      </c>
      <c r="AD832" s="5">
        <f t="shared" si="502"/>
        <v>2</v>
      </c>
      <c r="AE832">
        <f t="shared" si="503"/>
        <v>1</v>
      </c>
      <c r="AF832" s="1" t="str">
        <f t="shared" si="485"/>
        <v>-</v>
      </c>
      <c r="AG832" s="1">
        <f t="shared" si="486"/>
        <v>1.763659307897296</v>
      </c>
      <c r="AH832" s="1" t="str">
        <f t="shared" si="487"/>
        <v>-</v>
      </c>
      <c r="AI832" s="1" t="str">
        <f t="shared" si="488"/>
        <v>-</v>
      </c>
      <c r="AJ832" s="1" t="str">
        <f t="shared" si="489"/>
        <v>-</v>
      </c>
      <c r="AK832" s="1" t="str">
        <f t="shared" si="490"/>
        <v>-</v>
      </c>
      <c r="AL832" s="1" t="str">
        <f t="shared" si="491"/>
        <v>-</v>
      </c>
      <c r="AM832" s="1" t="str">
        <f t="shared" si="492"/>
        <v>-</v>
      </c>
      <c r="AN832" s="1" t="str">
        <f t="shared" si="493"/>
        <v>-</v>
      </c>
      <c r="AO832" s="1" t="str">
        <f t="shared" si="494"/>
        <v>-</v>
      </c>
      <c r="AP832" s="1" t="str">
        <f t="shared" si="504"/>
        <v>-</v>
      </c>
      <c r="AQ832" s="1" t="str">
        <f t="shared" si="495"/>
        <v>-</v>
      </c>
      <c r="AR832" s="1" t="str">
        <f t="shared" si="496"/>
        <v>-</v>
      </c>
      <c r="AS832" s="1" t="str">
        <f t="shared" si="497"/>
        <v>-</v>
      </c>
      <c r="AT832" s="1" t="str">
        <f t="shared" si="498"/>
        <v>-</v>
      </c>
      <c r="AU832" s="1" t="str">
        <f t="shared" si="499"/>
        <v>-</v>
      </c>
      <c r="AV832" s="1" t="str">
        <f t="shared" si="500"/>
        <v>-</v>
      </c>
      <c r="AW832" s="5">
        <f t="shared" si="505"/>
        <v>2</v>
      </c>
      <c r="AX832" s="1">
        <f t="shared" si="506"/>
        <v>1.763659307897296</v>
      </c>
    </row>
    <row r="833" spans="1:50" x14ac:dyDescent="0.2">
      <c r="A833" s="4">
        <v>831</v>
      </c>
      <c r="B833" s="21">
        <v>0.45928537106420098</v>
      </c>
      <c r="C833" s="21">
        <v>1.1870000000000001</v>
      </c>
      <c r="D833" s="21">
        <v>42</v>
      </c>
      <c r="E833" s="21">
        <v>56</v>
      </c>
      <c r="F833" s="21">
        <v>2</v>
      </c>
      <c r="G833" s="21">
        <v>11.038640550078499</v>
      </c>
      <c r="H833" s="21">
        <v>7</v>
      </c>
      <c r="I833" s="21">
        <v>1500</v>
      </c>
      <c r="J833" s="21">
        <v>0.15</v>
      </c>
      <c r="K833" s="21">
        <v>37.5</v>
      </c>
      <c r="L833" s="2">
        <f t="shared" si="468"/>
        <v>5</v>
      </c>
      <c r="M833" s="2">
        <f t="shared" si="469"/>
        <v>9</v>
      </c>
      <c r="N833" s="2">
        <f t="shared" si="470"/>
        <v>7</v>
      </c>
      <c r="O833" s="2">
        <f t="shared" si="471"/>
        <v>5</v>
      </c>
      <c r="P833" s="2">
        <f t="shared" si="472"/>
        <v>3</v>
      </c>
      <c r="Q833" s="2">
        <f t="shared" si="473"/>
        <v>2</v>
      </c>
      <c r="R833" s="2">
        <f t="shared" si="474"/>
        <v>5</v>
      </c>
      <c r="S833" s="2">
        <f t="shared" si="475"/>
        <v>2</v>
      </c>
      <c r="T833" s="2">
        <f t="shared" si="476"/>
        <v>2</v>
      </c>
      <c r="U833" s="2">
        <f t="shared" si="477"/>
        <v>3</v>
      </c>
      <c r="V833" s="10">
        <f t="shared" si="478"/>
        <v>0</v>
      </c>
      <c r="W833" s="2">
        <f t="shared" si="479"/>
        <v>0</v>
      </c>
      <c r="X833" s="2">
        <f t="shared" si="480"/>
        <v>0</v>
      </c>
      <c r="Y833" s="2">
        <f t="shared" si="481"/>
        <v>0</v>
      </c>
      <c r="Z833" s="2">
        <f t="shared" si="482"/>
        <v>0</v>
      </c>
      <c r="AA833" s="2">
        <f t="shared" si="483"/>
        <v>0</v>
      </c>
      <c r="AB833" s="2">
        <f t="shared" si="484"/>
        <v>0</v>
      </c>
      <c r="AC833" s="2">
        <f t="shared" si="501"/>
        <v>9</v>
      </c>
      <c r="AD833" s="5">
        <f t="shared" si="502"/>
        <v>2</v>
      </c>
      <c r="AE833">
        <f t="shared" si="503"/>
        <v>1</v>
      </c>
      <c r="AF833" s="1" t="str">
        <f t="shared" si="485"/>
        <v>-</v>
      </c>
      <c r="AG833" s="1">
        <f t="shared" si="486"/>
        <v>1.8138108006782867</v>
      </c>
      <c r="AH833" s="1" t="str">
        <f t="shared" si="487"/>
        <v>-</v>
      </c>
      <c r="AI833" s="1" t="str">
        <f t="shared" si="488"/>
        <v>-</v>
      </c>
      <c r="AJ833" s="1" t="str">
        <f t="shared" si="489"/>
        <v>-</v>
      </c>
      <c r="AK833" s="1" t="str">
        <f t="shared" si="490"/>
        <v>-</v>
      </c>
      <c r="AL833" s="1" t="str">
        <f t="shared" si="491"/>
        <v>-</v>
      </c>
      <c r="AM833" s="1" t="str">
        <f t="shared" si="492"/>
        <v>-</v>
      </c>
      <c r="AN833" s="1" t="str">
        <f t="shared" si="493"/>
        <v>-</v>
      </c>
      <c r="AO833" s="1" t="str">
        <f t="shared" si="494"/>
        <v>-</v>
      </c>
      <c r="AP833" s="1" t="str">
        <f t="shared" si="504"/>
        <v>-</v>
      </c>
      <c r="AQ833" s="1" t="str">
        <f t="shared" si="495"/>
        <v>-</v>
      </c>
      <c r="AR833" s="1" t="str">
        <f t="shared" si="496"/>
        <v>-</v>
      </c>
      <c r="AS833" s="1" t="str">
        <f t="shared" si="497"/>
        <v>-</v>
      </c>
      <c r="AT833" s="1" t="str">
        <f t="shared" si="498"/>
        <v>-</v>
      </c>
      <c r="AU833" s="1" t="str">
        <f t="shared" si="499"/>
        <v>-</v>
      </c>
      <c r="AV833" s="1" t="str">
        <f t="shared" si="500"/>
        <v>-</v>
      </c>
      <c r="AW833" s="5">
        <f t="shared" si="505"/>
        <v>2</v>
      </c>
      <c r="AX833" s="1">
        <f t="shared" si="506"/>
        <v>1.8138108006782867</v>
      </c>
    </row>
    <row r="834" spans="1:50" x14ac:dyDescent="0.2">
      <c r="A834" s="4">
        <v>832</v>
      </c>
      <c r="B834" s="21">
        <v>0.142453435669713</v>
      </c>
      <c r="C834" s="21">
        <v>29.681999999999999</v>
      </c>
      <c r="D834" s="21">
        <v>94</v>
      </c>
      <c r="E834" s="21">
        <v>4</v>
      </c>
      <c r="F834" s="21">
        <v>2</v>
      </c>
      <c r="G834" s="21">
        <v>11.8726809877741</v>
      </c>
      <c r="H834" s="21">
        <v>7</v>
      </c>
      <c r="I834" s="21">
        <v>1500</v>
      </c>
      <c r="J834" s="21">
        <v>0.15</v>
      </c>
      <c r="K834" s="21">
        <v>37.5</v>
      </c>
      <c r="L834" s="2">
        <f t="shared" ref="L834:L897" si="507">IF(D834&gt;0,IF(AND(B834&gt;=0.2, B834&lt;=0.4), 1, 0) +
IF(C834&gt;2, 1, 0) +
IF(AND(D834&gt;=40, D834&lt;=60), 1, 0) +
IF(AND(E834&gt;=40, E834&lt;=60), 1, 0) +
IF(AND(F834&lt;10), 1, 0) +
IF(G834&gt;25, 1, 0) +
IF(H834=8, 1, 0) +
IF(AND(I834&gt;=1500, I834&lt;=1800), 1, 0) +
IF(AND(J834&gt;=0.1, J834&lt;=0.2), 1, 0) +
IF(AND(K834&gt;=50, K834&lt;=300), 1, 0),0)</f>
        <v>4</v>
      </c>
      <c r="M834" s="2">
        <f t="shared" ref="M834:M897" si="508">IF(D834&gt;0,IF(AND(B834&gt;=0.3, B834&lt;=0.6), 1, 0) +
IF(AND(C834&gt;=0.75, C834&lt;=2), 1, 0) +
IF(AND(D834&gt;=40, D834&lt;=70), 1, 0) +
IF(AND(E834&gt;=30, E834&lt;=50), 1, 0) +
IF(AND(F834&lt;20), 1, 0) +
IF(AND(G834&gt;=10, G834&lt;=25), 1, 0) +
IF(AND(H834&gt;=6, H834&lt;=7), 1, 0) +
IF(AND(I834&gt;=1500, I834&lt;=2200), 1, 0) +
IF(AND(J834&gt;=0.1, J834&lt;=0.2), 1, 0) +
IF(K834&lt;75, 1, 0),0)</f>
        <v>6</v>
      </c>
      <c r="N834" s="2">
        <f t="shared" ref="N834:N897" si="509">IF(D834&gt;0,IF(AND(B834&gt;=0.2, B834&lt;=0.6), 1, 0) +
IF(AND(C834&gt;=0.75, C834&lt;=1.5), 1, 0) +
IF(AND(D834&gt;=40, D834&lt;=70), 1, 0) +
IF(AND(E834&gt;=20, E834&lt;=50), 1, 0) +
IF(AND(F834&lt;30), 1, 0) +
IF(AND(G834&gt;=3, G834&lt;=10), 1, 0) +
IF(H834=6, 1, 0) +
IF(AND(I834&gt;=1200, I834&lt;=1800), 1, 0) +
IF(AND(J834&gt;=0.1, J834&lt;=0.2), 1, 0) +
IF(AND(K834&lt;75), 1, 0),)</f>
        <v>4</v>
      </c>
      <c r="O834" s="2">
        <f t="shared" ref="O834:O897" si="510">IF(D834&gt;0,IF(AND(B834&gt;=0.5, B834&lt;=0.7), 1, 0) +
IF(AND(C834&gt;=0.75, C834&lt;=1.25), 1, 0) +
IF(AND(D834&gt;=20, D834&lt;=40), 1, 0) +
IF(AND(E834&gt;=30, E834&lt;=40), 1, 0) +
IF(AND(F834&gt;=30, F834&lt;=40), 1, 0) +
IF(G834&gt;25, 1, 0) +
IF(AND(H834&gt;=7, H834&lt;=8), 1, 0) +
IF(AND(I834&gt;=1400, I834&lt;=1800), 1, 0) +
IF(AND(J834&gt;=0.12, J834&lt;=0.25), 1, 0) +
IF(AND(K834&lt;50), 1, 0),)</f>
        <v>4</v>
      </c>
      <c r="P834" s="2">
        <f t="shared" ref="P834:P897" si="511">IF(D834&gt;0,IF(AND(B834&gt;=0.5, B834&lt;=0.8), 1, 0) +
IF(AND(C834&gt;=0.3, C834&lt;=0.75), 1, 0) +
IF(AND(D834&gt;=20, D834&lt;=40), 1, 0) +
IF(AND(E834&gt;=30, E834&lt;=50), 1, 0) +
IF(AND(F834&gt;=20, F834&lt;=40), 1, 0) +
IF(AND(G834&gt;=10, G834&lt;=25), 1, 0) +
IF(AND(H834&gt;=5, H834&lt;=6), 1, 0) +
IF(AND(I834&gt;=1400, I834&lt;=2000), 1, 0) +
IF(AND(J834&gt;=0.12, J834&lt;=0.25), 1, 0) +
IF(AND(K834&lt;25), 1, 0),)</f>
        <v>3</v>
      </c>
      <c r="Q834" s="2">
        <f t="shared" ref="Q834:Q897" si="512">IF(D834&gt;0,IF(AND(B834&gt;=0.6, B834&lt;=0.9), 1, 0) +
IF(AND(C834&gt;=0.3, C834&lt;=0.75), 1, 0) +
IF(AND(D834&gt;=20, D834&lt;=40), 1, 0) +
IF(AND(E834&gt;=20, E834&lt;=50), 1, 0) +
IF(AND(F834&gt;=30, F834&lt;=60), 1, 0) +
IF(AND(G834&gt;=3, G834&lt;=10), 1, 0) +
IF(AND(H834&gt;=5, H834&lt;=6), 1, 0) +
IF(AND(I834&gt;=1200, I834&lt;=1800), 1, 0) +
IF(AND(J834&gt;=0.12, J834&lt;=0.25), 1, 0) +
IF(AND(K834&lt;25), 1, 0),0)</f>
        <v>2</v>
      </c>
      <c r="R834" s="2">
        <f t="shared" ref="R834:R897" si="513">IF(D834&gt;0,IF(AND(B834&gt;=0.2, B834&lt;=0.5), 1, 0) +
IF(AND(C834&gt;=1, C834&lt;=2), 1, 0) +
IF(AND(D834&gt;=60, D834&lt;=90), 1, 0) +
IF(E834&lt;20, 1, 0) +
IF(F834&lt;30, 1, 0) +
IF(AND(G834&gt;=2, G834&lt;=4), 1, 0) +
IF(AND(H834&gt;=4, H834&lt;=5), 1, 0) +
IF(AND(I834&gt;=800, I834&lt;=1500), 1, 0) +
IF(AND(J834&gt;=0.15, J834&lt;=0.35), 1, 0) +
IF(AND(K834&lt;35), 1, 0),)</f>
        <v>4</v>
      </c>
      <c r="S834" s="2">
        <f t="shared" ref="S834:S897" si="514">IF(D834&gt;0,IF(B834&gt;0.8, 1, 0) +
IF(AND(C834&gt;=0.1, C834&lt;=0.25), 1, 0) +
IF(AND(D834&gt;=10, D834&lt;=20), 1, 0) +
IF(E834&lt;20, 1, 0) +
IF(AND(F834&gt;=60, F834&lt;=80), 1, 0) +
IF(AND(G834&gt;=3, G834&lt;=10), 1, 0) +
IF(AND(H834&gt;=5, H834&lt;=6), 1, 0) +
IF(AND(I834&gt;=1000, I834&lt;=1800), 1, 0) +
IF(AND(J834&gt;=0.12, J834&lt;=0.25), 1, 0) +
IF(K834&lt;10, 1, 0),)</f>
        <v>3</v>
      </c>
      <c r="T834" s="2">
        <f t="shared" ref="T834:T897" si="515">IF(D834&gt;0,IF(B834&gt;0.8, 1, 0) +
IF(AND(C834&gt;=0.1, C834&lt;=0.25), 1, 0) +
IF(AND(D834&gt;=10, D834&lt;=20), 1, 0) +
IF(E834&lt;20, 1, 0) +
IF(AND(F834&gt;=60, F834&lt;=80), 1, 0) +
IF(AND(G834&gt;=3, G834&lt;=10), 1, 0) +
IF(AND(H834&gt;=5, H834&lt;=6), 1, 0) +
IF(AND(I834&gt;=1000, I834&lt;=1800), 1, 0) +
IF(AND(J834&gt;=0.12, J834&lt;=0.25), 1, 0) +
IF(K834&lt;10, 1, 0),0)</f>
        <v>3</v>
      </c>
      <c r="U834" s="2">
        <f t="shared" ref="U834:U897" si="516">IF(D834&gt;0,IF(AND(B834&gt;=0.6, B834&lt;=0.9), 1, 0) +
IF(AND(C834&gt;=0.2, C834&lt;=0.5), 1, 0) +
IF(AND(D834&gt;=20, D834&lt;=30), 1, 0) +
IF(AND(E834&gt;=20, E834&lt;=40), 1, 0) +
IF(AND(F834&gt;=40, F834&lt;=50), 1, 0) +
IF(AND(G834&gt;=5, G834&lt;=15), 1, 0) +
IF(AND(H834&gt;=5, H834&lt;=6), 1, 0) +
IF(AND(I834&gt;=1000, I834&lt;=2500), 1, 0) +
IF(AND(J834&gt;=0.12, J834&lt;=0.2), 1, 0) +
IF(K834&gt;300, 1, 0),0)</f>
        <v>3</v>
      </c>
      <c r="V834" s="10">
        <f t="shared" ref="V834:V897" si="517">IF(D834=0,IF(B834&lt;0.4, 1, 0) +
IF(C834&gt;1, 1, 0) +
IF(D834&lt;10, 1, 0) +
IF(E834&lt;10, 1, 0) +
IF(F834&gt;90, 1, 0) +
IF(AND(G834&gt;=3, G834&lt;=30), 1, 0) +
IF(H834=8, 1, 0) +
IF(AND(I834&gt;=1000, I834&lt;=1800), 1, 0) +
IF(AND(J834&gt;=0.12, J834&lt;=0.2), 1, 0) +
IF(K834=0, 1, 0),0)</f>
        <v>0</v>
      </c>
      <c r="W834" s="2">
        <f t="shared" ref="W834:W897" si="518">IF(D834=0,IF(AND(B834&gt;=0.5, B834&lt;=0.8), 1, 0) +
IF(AND(C834&gt;=0.25, C834&lt;=0.75), 1, 0) +
IF(D834&lt;10, 1, 0) +
IF(E834&lt;10, 1, 0) +
IF(F834&gt;90, 1, 0) +
IF(AND(G834&gt;=3, G834&lt;=15), 1, 0) +
IF(AND(H834&gt;=5, H834&lt;=6), 1, 0) +
IF(AND(I834&gt;=1200, I834&lt;=1800), 1, 0) +
IF(AND(J834&gt;=0.15, J834&lt;=0.25), 1, 0) +
IF(K834=0, 1, 0),0)</f>
        <v>0</v>
      </c>
      <c r="X834" s="2">
        <f t="shared" ref="X834:X897" si="519">IF(D834=0,IF(AND(B834&gt;=0.7, B834&lt;=0.9), 1, 0) +
IF(AND(C834&gt;=0.25, C834&lt;=1), 1, 0) +
IF(D834&lt;10, 1, 0) +
IF(E834&lt;10, 1, 0) +
IF(F834&gt;90, 1, 0) +
IF(G834&lt;2, 1, 0) +
IF(AND(H834&gt;=4, H834&lt;=5), 1, 0) +
IF(AND(I834&gt;=1200, I834&lt;=1600), 1, 0) +
IF(AND(J834&gt;=0.15, J834&lt;=0.25), 1, 0) +
IF(K834=0, 1, 0),0)</f>
        <v>0</v>
      </c>
      <c r="Y834" s="2">
        <f t="shared" ref="Y834:Y897" si="520">IF(D834=0,IF(B834&gt;0.9, 1, 0) +
IF(C834&lt;0.1, 1, 0) +
IF(D834&lt;10, 1, 0) +
IF(E834&gt;90, 1, 0) +
IF(F834&lt;10, 1, 0) +
IF(G834&lt;0.25, 1, 0) +
IF(AND(H834&gt;=1, H834&lt;=2), 1, 0) +
IF(AND(I834&gt;=1200, I834&lt;=2500), 1, 0) +
IF(AND(J834&gt;=0.15, J834&lt;=0.3), 1, 0) +
IF(K834=0, 1, 0),0)</f>
        <v>0</v>
      </c>
      <c r="Z834" s="2">
        <f t="shared" ref="Z834:Z897" si="521">IF(D834=0,IF(B834&gt;0.9, 1, 0) +
IF(C834&lt;0.1, 1, 0) +
IF(D834&lt;10, 1, 0) +
IF(E834&gt;90, 1, 0) +
IF(F834&lt;10, 1, 0) +
IF(G834&lt;0.25, 1, 0) +
IF(AND(H834&gt;=1, H834&lt;=2), 1, 0) +
IF(AND(I834&gt;=1200, I834&lt;=2500), 1, 0) +
IF(AND(J834&gt;=0.15, J834&lt;=0.3), 1, 0) +
IF(K834=0, 1, 0),0)</f>
        <v>0</v>
      </c>
      <c r="AA834" s="2">
        <f t="shared" ref="AA834:AA897" si="522">IF(D834=0,IF(B834&gt;0.9, 1, 0) +
IF(C834&lt;0.1, 1, 0) +
IF(D834&lt;10, 1, 0) +
IF(E834&lt;10, 1, 0) +
IF(F834&gt;90, 1, 0) +
IF(G834&lt;0.25, 1, 0) +
IF(AND(H834&gt;=1, H834&lt;=2), 1, 0) +
IF(AND(I834&gt;=1200, I834&lt;=2500), 1, 0) +
IF(AND(J834&gt;=0.15, J834&lt;=0.3), 1, 0) +
IF(K834=0, 1, 0),0)</f>
        <v>0</v>
      </c>
      <c r="AB834" s="2">
        <f t="shared" ref="AB834:AB897" si="523">IF(D834=0,IF(B834&gt;0.9, 1, 0) +
IF(C834&lt;0.1, 1, 0) +
IF(D834&lt;10, 1, 0) +
IF(E834&lt;10, 1, 0) +
IF(F834&gt;90, 1, 0) +
IF(AND(G834&gt;=1, G834&lt;=2), 1, 0) +
IF(H834&lt;0.25, 1, 0) +
IF(I834=1500, 1, 0) +
IF(AND(J834&gt;=0.02, J834&lt;=0.1), 1, 0) +
IF(K834=0, 1, 0),0)</f>
        <v>0</v>
      </c>
      <c r="AC834" s="2">
        <f t="shared" si="501"/>
        <v>6</v>
      </c>
      <c r="AD834" s="5">
        <f t="shared" si="502"/>
        <v>2</v>
      </c>
      <c r="AE834">
        <f t="shared" si="503"/>
        <v>1</v>
      </c>
      <c r="AF834" s="1" t="str">
        <f t="shared" ref="AF834:AF897" si="524">IF(L834=AC834,SQRT(
AVERAGE(
(IF(B834&lt;&gt;0,((B834-0.3)/B834)^2,0)) +
(IF(C834&lt;&gt;0,((C834-2)/C834)^2,0)) +
(IF(D834&lt;&gt;0,((D834-0.5)/D834)^2,0)) +
(IF(E834&lt;&gt;0,((E834-0.5)/E834)^2,0)) +
(IF(F834&lt;&gt;0,((F834-0.05)/F834)^2,0)) +
(IF(G834&lt;&gt;0,((G834-25)/G834)^2,0)) +
(IF(H834&lt;&gt;0,((H834-8)/H834)^2,0)) +
(IF(I834&lt;&gt;0,((I834-1650)/I834)^2,0)) +
(IF(J834&lt;&gt;0,((J834-0.15)/J834)^2,0)) +
(IF(K834&lt;&gt;0,((IF(D834=0,0,K834)-175)/IF(D834=0,1,K834)))^2)
)
),"-")</f>
        <v>-</v>
      </c>
      <c r="AG834" s="1">
        <f t="shared" ref="AG834:AG897" si="525">IF(M834=AC834,SQRT(
AVERAGE(
(IF(B834&lt;&gt;0,((B834-0.45)/B834)^2,0)) +
(IF(C834&lt;&gt;0,((C834-1.375)/C834)^2,0)) +
(IF(D834&lt;&gt;0,((D834-0.55)/D834)^2,0)) +
(IF(E834&lt;&gt;0,((E834-0.4)/E834)^2,0)) +
(IF(F834&lt;&gt;0,((F834-0.1)/F834)^2,0)) +
(IF(G834&lt;&gt;0,((G834-17.5)/G834)^2,0)) +
(IF(H834&lt;&gt;0,((H834-6.5)/H834)^2,0)) +
(IF(I834&lt;&gt;0,((I834-1850)/I834)^2,0)) +
(IF(J834&lt;&gt;0,((J834-0.15)/J834)^2,0)) +
(IF(K834&lt;&gt;0,((IF(D834=0,0,K834)-37.5)/IF(D834=0,1,K834)))^2)
)
),"-")</f>
        <v>2.9249770889114983</v>
      </c>
      <c r="AH834" s="1" t="str">
        <f t="shared" ref="AH834:AH897" si="526">IF(N834=AC834,SQRT(
AVERAGE(
(IF(B834&lt;&gt;0,((B834-0.4)/B834)^2,0)) +
(IF(C834&lt;&gt;0,((C834-1.125)/C834)^2,0)) +
(IF(D834&lt;&gt;0,((D834-0.55)/D834)^2,0)) +
(IF(E834&lt;&gt;0,((E834-0.35)/E834)^2,0)) +
(IF(F834&lt;&gt;0,((F834-0.15)/F834)^2,0)) +
(IF(G834&lt;&gt;0,((G834-6.5)/G834)^2,0)) +
(IF(H834&lt;&gt;0,((H834-6)/H834)^2,0)) +
(IF(I834&lt;&gt;0,((I834-1500)/I834)^2,0)) +
(IF(J834&lt;&gt;0,((J834-0.15)/J834)^2,0)) +
(IF(K834&lt;&gt;0,((IF(D834=0,0,K834)-37.5)/IF(D834=0,1,K834)))^2)
)
),"-")</f>
        <v>-</v>
      </c>
      <c r="AI834" s="1" t="str">
        <f t="shared" ref="AI834:AI897" si="527">IF(O834=AC834,SQRT(
AVERAGE(
(IF(B834&lt;&gt;0,((B834-0.6)/B834)^2,0)) +
(IF(C834&lt;&gt;0,((C834-1)/C834)^2,0)) +
(IF(D834&lt;&gt;0,((D834-0.3)/D834)^2,0)) +
(IF(E834&lt;&gt;0,((E834-0.35)/E834)^2,0)) +
(IF(F834&lt;&gt;0,((F834-0.35)/F834)^2,0)) +
(IF(G834&lt;&gt;0,((G834-27.5)/G834)^2,0)) +
(IF(H834&lt;&gt;0,((H834-7.5)/H834)^2,0)) +
(IF(I834&lt;&gt;0,((I834-1600)/I834)^2,0)) +
(IF(J834&lt;&gt;0,((J834-0.185)/J834)^2,0)) +
(IF(K834&lt;&gt;0,((IF(D834=0,0,K834)-25)/IF(D834=0,1,K834)))^2)
)
),"-")</f>
        <v>-</v>
      </c>
      <c r="AJ834" s="1" t="str">
        <f t="shared" ref="AJ834:AJ897" si="528">IF(P834=AC834,SQRT(
AVERAGE(
(IF(B834&lt;&gt;0,((B834-0.65)/B834)^2,0)) +
(IF(C834&lt;&gt;0,((C834-0.525)/C834)^2,0)) +
(IF(D834&lt;&gt;0,((D834-0.3)/D834)^2,0)) +
(IF(E834&lt;&gt;0,((E834-0.4)/E834)^2,0)) +
(IF(F834&lt;&gt;0,((F834-0.3)/F834)^2,0)) +
(IF(G834&lt;&gt;0,((G834-17.5)/G834)^2,0)) +
(IF(H834&lt;&gt;0,((H834-5.5)/H834)^2,0)) +
(IF(I834&lt;&gt;0,((I834-1700)/I834)^2,0)) +
(IF(J834&lt;&gt;0,((J834-0.185)/J834)^2,0)) +
(IF(K834&lt;&gt;0,((IF(D834=0,0,K834)-12.5)/IF(D834=0,1,K834)))^2)
)
),"-")</f>
        <v>-</v>
      </c>
      <c r="AK834" s="1" t="str">
        <f t="shared" ref="AK834:AK897" si="529">IF(Q834=AC834,SQRT(
AVERAGE(
(IF(B834&lt;&gt;0,((B834-0.75)/B834)^2,0)) +
(IF(C834&lt;&gt;0,((C834-0.525)/C834)^2,0)) +
(IF(D834&lt;&gt;0,((D834-0.3)/D834)^2,0)) +
(IF(E834&lt;&gt;0,((E834-0.35)/E834)^2,0)) +
(IF(F834&lt;&gt;0,((F834-0.45)/F834)^2,0)) +
(IF(G834&lt;&gt;0,((G834-6.5)/G834)^2,0)) +
(IF(H834&lt;&gt;0,((H834-5.5)/H834)^2,0)) +
(IF(I834&lt;&gt;0,((I834-1500)/I834)^2,0)) +
(IF(J834&lt;&gt;0,((J834-0.185)/J834)^2,0)) +
(IF(K834&lt;&gt;0,((IF(D834=0,0,K834)-12.5)/IF(D834=0,1,K834)))^2)
)
),"-")</f>
        <v>-</v>
      </c>
      <c r="AL834" s="1" t="str">
        <f t="shared" ref="AL834:AL897" si="530">IF(R834=AC834,SQRT(
AVERAGE(
(IF(B834&lt;&gt;0,((B834-0.35)/B834)^2,0)) +
(IF(C834&lt;&gt;0,((C834-1.5)/C834)^2,0)) +
(IF(D834&lt;&gt;0,((D834-0.75)/D834)^2,0)) +
(IF(E834&lt;&gt;0,((E834-0.1)/E834)^2,0)) +
(IF(F834&lt;&gt;0,((F834-0.15)/F834)^2,0)) +
(IF(G834&lt;&gt;0,((G834-3)/G834)^2,0)) +
(IF(H834&lt;&gt;0,((H834-4.5)/H834)^2,0)) +
(IF(I834&lt;&gt;0,((I834-1150)/I834)^2,0)) +
(IF(J834&lt;&gt;0,((J834-0.25)/J834)^2,0)) +
(IF(K834&lt;&gt;0,((IF(D834=0,0,K834)-17.5)/IF(D834=0,1,K834)))^2)
)
),"-")</f>
        <v>-</v>
      </c>
      <c r="AM834" s="1" t="str">
        <f t="shared" ref="AM834:AM897" si="531">IF(S834=AC834,SQRT(
AVERAGE(
(IF(B834&lt;&gt;0,((B834-0.85)/B834)^2,0)) +
(IF(C834&lt;&gt;0,((C834-0.2)/C834)^2,0)) +
(IF(D834&lt;&gt;0,((D834-0.4)/D834)^2,0)) +
(IF(E834&lt;&gt;0,((E834-0.45)/E834)^2,0)) +
(IF(F834&lt;&gt;0,((F834-0.1)/F834)^2,0)) +
(IF(G834&lt;&gt;0,((G834-6.5)/G834)^2,0)) +
(IF(H834&lt;&gt;0,((H834-5)/H834)^2,0)) +
(IF(I834&lt;&gt;0,((I834-1500)/I834)^2,0)) +
(IF(J834&lt;&gt;0,((J834-0.2)/J834)^2,0)) +
(IF(K834&lt;&gt;0,((IF(D834=0,0,K834)-25)/IF(D834=0,1,K834)))^2)
)
),"-")</f>
        <v>-</v>
      </c>
      <c r="AN834" s="1" t="str">
        <f t="shared" ref="AN834:AN897" si="532">IF(T834=AC834,SQRT(
AVERAGE(
(IF(B834&lt;&gt;0,((B834-0.9)/B834)^2,0)) +
(IF(C834&lt;&gt;0,((C834-0.175)/C834)^2,0)) +
(IF(D834&lt;&gt;0,((D834-0.15)/D834)^2,0)) +
(IF(E834&lt;&gt;0,((E834-0.1)/E834)^2,0)) +
(IF(F834&lt;&gt;0,((F834-0.7)/F834)^2,0)) +
(IF(G834&lt;&gt;0,((G834-6.5)/G834)^2,0)) +
(IF(H834&lt;&gt;0,((H834-5.5)/H834)^2,0)) +
(IF(I834&lt;&gt;0,((I834-1400)/I834)^2,0)) +
(IF(J834&lt;&gt;0,((J834-0.185)/J834)^2,0)) +
(IF(K834&lt;&gt;0,((IF(D834=0,0,K834)-5)/IF(D834=0,1,K834)))^2)
)
),"-")</f>
        <v>-</v>
      </c>
      <c r="AO834" s="1" t="str">
        <f t="shared" ref="AO834:AO897" si="533">IF(U834=AC834,SQRT(
AVERAGE(
(IF(B834&lt;&gt;0,((B834-0.75)/B834)^2,0)) +
(IF(C834&lt;&gt;0,((C834-0.35)/C834)^2,0)) +
(IF(D834&lt;&gt;0,((D834-0.25)/D834)^2,0)) +
(IF(E834&lt;&gt;0,((E834-0.3)/E834)^2,0)) +
(IF(F834&lt;&gt;0,((F834-0.45)/F834)^2,0)) +
(IF(G834&lt;&gt;0,((G834-10)/G834)^2,0)) +
(IF(H834&lt;&gt;0,((H834-5.5)/H834)^2,0)) +
(IF(I834&lt;&gt;0,((I834-1750)/I834)^2,0)) +
(IF(J834&lt;&gt;0,((J834-0.16)/J834)^2,0)) +
(IF(K834&lt;&gt;0,((IF(D834=0,0,K834)-400)/IF(D834=0,1,K834)))^2)
)
),"-")</f>
        <v>-</v>
      </c>
      <c r="AP834" s="1" t="str">
        <f t="shared" si="504"/>
        <v>-</v>
      </c>
      <c r="AQ834" s="1" t="str">
        <f t="shared" ref="AQ834:AQ897" si="534">IF(W834=AC834,SQRT(
AVERAGE(
(IF(B834&lt;&gt;0,((B834-0.65)/B834)^2,0)) +
(IF(C834&lt;&gt;0,((C834-0.5)/C834)^2,0)) +
(IF(D834&lt;&gt;0,((D834-0.05)/D834)^2,0)) +
(IF(E834&lt;&gt;0,((E834-0.05)/E834)^2,0)) +
(IF(F834&lt;&gt;0,((F834-0.95)/F834)^2,0)) +
(IF(G834&lt;&gt;0,((G834-9)/G834)^2,0)) +
(IF(H834&lt;&gt;0,((H834-5.5)/H834)^2,0)) +
(IF(I834&lt;&gt;0,((I834-1400)/I834)^2,0)) +
(IF(J834&lt;&gt;0,((J834-0.2)/J834)^2,0)) +
(IF(K834&lt;&gt;0,((IF(D834=0,0,K834)-0)/IF(D834=0,1,K834)))^2)
)
),"-")</f>
        <v>-</v>
      </c>
      <c r="AR834" s="1" t="str">
        <f t="shared" ref="AR834:AR897" si="535">IF(X834=AC834,SQRT(
AVERAGE(
(IF(B834&lt;&gt;0,((B834-0.8)/B834)^2,0)) +
(IF(C834&lt;&gt;0,((C834-0.625)/C834)^2,0)) +
(IF(D834&lt;&gt;0,((D834-0.05)/D834)^2,0)) +
(IF(E834&lt;&gt;0,((E834-0.05)/E834)^2,0)) +
(IF(F834&lt;&gt;0,((F834-0.95)/F834)^2,0)) +
(IF(G834&lt;&gt;0,((G834-1)/G834)^2,0)) +
(IF(H834&lt;&gt;0,((H834-4.5)/H834)^2,0)) +
(IF(I834&lt;&gt;0,((I834-1100)/I834)^2,0)) +
(IF(J834&lt;&gt;0,((J834-0.225)/J834)^2,0)) +
(IF(K834&lt;&gt;0,((IF(D834=0,0,K834)-0)/IF(D834=0,1,K834)))^2)
)
),"-")</f>
        <v>-</v>
      </c>
      <c r="AS834" s="1" t="str">
        <f t="shared" ref="AS834:AS897" si="536">IF(Y834=AC834,SQRT(
AVERAGE(
(IF(B834&lt;&gt;0,((B834-0.95)/B834)^2,0)) +
(IF(C834&lt;&gt;0,((C834-0.05)/C834)^2,0)) +
(IF(D834&lt;&gt;0,((D834-0.05)/D834)^2,0)) +
(IF(E834&lt;&gt;0,((E834-0.05)/E834)^2,0)) +
(IF(F834&lt;&gt;0,((F834-0.95)/F834)^2,0)) +
(IF(G834&lt;&gt;0,((G834-0.5)/G834)^2,0)) +
(IF(H834&lt;&gt;0,((H834-3.5)/H834)^2,0)) +
(IF(I834&lt;&gt;0,((I834-1400)/I834)^2,0)) +
(IF(J834&lt;&gt;0,((J834-0.2)/J834)^2,0)) +
(IF(K834&lt;&gt;0,((IF(D834=0,0,K834)-0)/IF(D834=0,1,K834)))^2)
)
),"-")</f>
        <v>-</v>
      </c>
      <c r="AT834" s="1" t="str">
        <f t="shared" ref="AT834:AT897" si="537">IF(Z834=AC834,SQRT(
AVERAGE(
(IF(B834&lt;&gt;0,((B834-0.95)/B834)^2,0)) +
(IF(C834&lt;&gt;0,((C834-0.05)/C834)^2,0)) +
(IF(D834&lt;&gt;0,((D834-0.05)/D834)^2,0)) +
(IF(E834&lt;&gt;0,((E834-0.95)/E834)^2,0)) +
(IF(F834&lt;&gt;0,((F834-0.05)/F834)^2,0)) +
(IF(G834&lt;&gt;0,((G834-0.1)/G834)^2,0)) +
(IF(H834&lt;&gt;0,((H834-1.5)/H834)^2,0)) +
(IF(I834&lt;&gt;0,((I834-1350)/I834)^2,0)) +
(IF(J834&lt;&gt;0,((J834-0.225)/J834)^2,0)) +
(IF(K834&lt;&gt;0,((IF(D834=0,0,K834)-0)/IF(D834=0,1,K834)))^2)
)
),"-")</f>
        <v>-</v>
      </c>
      <c r="AU834" s="1" t="str">
        <f t="shared" ref="AU834:AU897" si="538">IF(AA834=AC834,SQRT(
AVERAGE(
(IF(B834&lt;&gt;0,((B834-0.95)/B834)^2,0)) +
(IF(C834&lt;&gt;0,((C834-0.05)/C834)^2,0)) +
(IF(D834&lt;&gt;0,((D834-0.05)/D834)^2,0)) +
(IF(E834&lt;&gt;0,((E834-0.95)/E834)^2,0)) +
(IF(F834&lt;&gt;0,((F834-0.05)/F834)^2,0)) +
(IF(G834&lt;&gt;0,((G834-0.125)/G834)^2,0)) +
(IF(H834&lt;&gt;0,((H834-1.5)/H834)^2,0)) +
(IF(I834&lt;&gt;0,((I834-1000)/I834)^2,0)) +
(IF(J834&lt;&gt;0,((J834-0.275)/J834)^2,0)) +
(IF(K834&lt;&gt;0,((IF(D834=0,0,K834)-0)/IF(D834=0,1,K834)))^2)
)
),"-")</f>
        <v>-</v>
      </c>
      <c r="AV834" s="1" t="str">
        <f t="shared" ref="AV834:AV897" si="539">IF(AB834=AC834,SQRT(
AVERAGE(
(IF(B834&lt;&gt;0,((B834-0.95)/B834)^2,0)) +
(IF(C834&lt;&gt;0,((C834-0.05)/C834)^2,0)) +
(IF(D834&lt;&gt;0,((D834-0.05)/D834)^2,0)) +
(IF(E834&lt;&gt;0,((E834-0.95)/E834)^2,0)) +
(IF(F834&lt;&gt;0,((F834-0.05)/F834)^2,0)) +
(IF(G834&lt;&gt;0,((G834-0)/G834)^2,0)) +
(IF(H834&lt;&gt;0,((H834-1)/H834)^2,0)) +
(IF(I834&lt;&gt;0,((I834-1500)/I834)^2,0)) +
(IF(J834&lt;&gt;0,((J834-0.06)/J834)^2,0)) +
(IF(K834&lt;&gt;0,((IF(D834=0,0,K834)-0)/IF(D834=0,1,K834)))^2)
)
),"-")</f>
        <v>-</v>
      </c>
      <c r="AW834" s="5">
        <f t="shared" si="505"/>
        <v>2</v>
      </c>
      <c r="AX834" s="1">
        <f t="shared" si="506"/>
        <v>2.9249770889114983</v>
      </c>
    </row>
    <row r="835" spans="1:50" x14ac:dyDescent="0.2">
      <c r="A835" s="4">
        <v>833</v>
      </c>
      <c r="B835" s="21">
        <v>0.23407192143161601</v>
      </c>
      <c r="C835" s="21">
        <v>6.1879999999999997</v>
      </c>
      <c r="D835" s="21">
        <v>86</v>
      </c>
      <c r="E835" s="21">
        <v>12</v>
      </c>
      <c r="F835" s="21">
        <v>2</v>
      </c>
      <c r="G835" s="21">
        <v>8.7505417776337406</v>
      </c>
      <c r="H835" s="21">
        <v>6</v>
      </c>
      <c r="I835" s="21">
        <v>1500</v>
      </c>
      <c r="J835" s="21">
        <v>0.15</v>
      </c>
      <c r="K835" s="21">
        <v>37.5</v>
      </c>
      <c r="L835" s="2">
        <f t="shared" si="507"/>
        <v>5</v>
      </c>
      <c r="M835" s="2">
        <f t="shared" si="508"/>
        <v>5</v>
      </c>
      <c r="N835" s="2">
        <f t="shared" si="509"/>
        <v>7</v>
      </c>
      <c r="O835" s="2">
        <f t="shared" si="510"/>
        <v>3</v>
      </c>
      <c r="P835" s="2">
        <f t="shared" si="511"/>
        <v>3</v>
      </c>
      <c r="Q835" s="2">
        <f t="shared" si="512"/>
        <v>4</v>
      </c>
      <c r="R835" s="2">
        <f t="shared" si="513"/>
        <v>6</v>
      </c>
      <c r="S835" s="2">
        <f t="shared" si="514"/>
        <v>5</v>
      </c>
      <c r="T835" s="2">
        <f t="shared" si="515"/>
        <v>5</v>
      </c>
      <c r="U835" s="2">
        <f t="shared" si="516"/>
        <v>4</v>
      </c>
      <c r="V835" s="10">
        <f t="shared" si="517"/>
        <v>0</v>
      </c>
      <c r="W835" s="2">
        <f t="shared" si="518"/>
        <v>0</v>
      </c>
      <c r="X835" s="2">
        <f t="shared" si="519"/>
        <v>0</v>
      </c>
      <c r="Y835" s="2">
        <f t="shared" si="520"/>
        <v>0</v>
      </c>
      <c r="Z835" s="2">
        <f t="shared" si="521"/>
        <v>0</v>
      </c>
      <c r="AA835" s="2">
        <f t="shared" si="522"/>
        <v>0</v>
      </c>
      <c r="AB835" s="2">
        <f t="shared" si="523"/>
        <v>0</v>
      </c>
      <c r="AC835" s="2">
        <f t="shared" ref="AC835:AC898" si="540">MAX(L835:AB835)</f>
        <v>7</v>
      </c>
      <c r="AD835" s="5">
        <f t="shared" ref="AD835:AD898" si="541">MATCH(MAX(L835:AB835), L835:AB835, 0)</f>
        <v>3</v>
      </c>
      <c r="AE835">
        <f t="shared" ref="AE835:AE898" si="542">COUNTIF(L835:AB835, MAX(L835:AB835))</f>
        <v>1</v>
      </c>
      <c r="AF835" s="1" t="str">
        <f t="shared" si="524"/>
        <v>-</v>
      </c>
      <c r="AG835" s="1" t="str">
        <f t="shared" si="525"/>
        <v>-</v>
      </c>
      <c r="AH835" s="1">
        <f t="shared" si="526"/>
        <v>2.0058639169565753</v>
      </c>
      <c r="AI835" s="1" t="str">
        <f t="shared" si="527"/>
        <v>-</v>
      </c>
      <c r="AJ835" s="1" t="str">
        <f t="shared" si="528"/>
        <v>-</v>
      </c>
      <c r="AK835" s="1" t="str">
        <f t="shared" si="529"/>
        <v>-</v>
      </c>
      <c r="AL835" s="1" t="str">
        <f t="shared" si="530"/>
        <v>-</v>
      </c>
      <c r="AM835" s="1" t="str">
        <f t="shared" si="531"/>
        <v>-</v>
      </c>
      <c r="AN835" s="1" t="str">
        <f t="shared" si="532"/>
        <v>-</v>
      </c>
      <c r="AO835" s="1" t="str">
        <f t="shared" si="533"/>
        <v>-</v>
      </c>
      <c r="AP835" s="1" t="str">
        <f t="shared" ref="AP835:AP898" si="543">IF(V835=AC835,SQRT(
AVERAGE(
(IF(B835&lt;&gt;0,((B835-0.2)/B835)^2,0)) +
(IF(C835&lt;&gt;0,((C835-2)/C835)^2,0)) +
(IF(D835&lt;&gt;0,((D835-0.05)/D835)^2,0)) +
(IF(E835&lt;&gt;0,((E835-0.05)/E835)^2,0)) +
(IF(F835&lt;&gt;0,((F835-0.95)/F835)^2,0)) +
(IF(G835&lt;&gt;0,((G835-16.5)/G835)^2,0)) +
(IF(H835&lt;&gt;0,((H835-8)/H835)^2,0)) +
(IF(J835&lt;&gt;0,((J835-0.15)/J835)^2,0)) +
(IF(K835&lt;&gt;0,((IF(D835=0,0,K835)-0)/IF(D835=0,1,K835)))^2)
)
),"-")</f>
        <v>-</v>
      </c>
      <c r="AQ835" s="1" t="str">
        <f t="shared" si="534"/>
        <v>-</v>
      </c>
      <c r="AR835" s="1" t="str">
        <f t="shared" si="535"/>
        <v>-</v>
      </c>
      <c r="AS835" s="1" t="str">
        <f t="shared" si="536"/>
        <v>-</v>
      </c>
      <c r="AT835" s="1" t="str">
        <f t="shared" si="537"/>
        <v>-</v>
      </c>
      <c r="AU835" s="1" t="str">
        <f t="shared" si="538"/>
        <v>-</v>
      </c>
      <c r="AV835" s="1" t="str">
        <f t="shared" si="539"/>
        <v>-</v>
      </c>
      <c r="AW835" s="5">
        <f t="shared" ref="AW835:AW898" si="544">MATCH(MIN(AF835:AV835), AF835:AV835, 0)</f>
        <v>3</v>
      </c>
      <c r="AX835" s="1">
        <f t="shared" ref="AX835:AX898" si="545">MIN(AF835:AV835)</f>
        <v>2.0058639169565753</v>
      </c>
    </row>
    <row r="836" spans="1:50" x14ac:dyDescent="0.2">
      <c r="A836" s="4">
        <v>834</v>
      </c>
      <c r="B836" s="21">
        <v>0.21927063392722801</v>
      </c>
      <c r="C836" s="21">
        <v>6.3</v>
      </c>
      <c r="D836" s="21">
        <v>87</v>
      </c>
      <c r="E836" s="21">
        <v>10</v>
      </c>
      <c r="F836" s="21">
        <v>3</v>
      </c>
      <c r="G836" s="21">
        <v>12.209207734958101</v>
      </c>
      <c r="H836" s="21">
        <v>7</v>
      </c>
      <c r="I836" s="21">
        <v>1500</v>
      </c>
      <c r="J836" s="21">
        <v>0.15</v>
      </c>
      <c r="K836" s="21">
        <v>37.5</v>
      </c>
      <c r="L836" s="2">
        <f t="shared" si="507"/>
        <v>5</v>
      </c>
      <c r="M836" s="2">
        <f t="shared" si="508"/>
        <v>6</v>
      </c>
      <c r="N836" s="2">
        <f t="shared" si="509"/>
        <v>5</v>
      </c>
      <c r="O836" s="2">
        <f t="shared" si="510"/>
        <v>4</v>
      </c>
      <c r="P836" s="2">
        <f t="shared" si="511"/>
        <v>3</v>
      </c>
      <c r="Q836" s="2">
        <f t="shared" si="512"/>
        <v>2</v>
      </c>
      <c r="R836" s="2">
        <f t="shared" si="513"/>
        <v>6</v>
      </c>
      <c r="S836" s="2">
        <f t="shared" si="514"/>
        <v>3</v>
      </c>
      <c r="T836" s="2">
        <f t="shared" si="515"/>
        <v>3</v>
      </c>
      <c r="U836" s="2">
        <f t="shared" si="516"/>
        <v>3</v>
      </c>
      <c r="V836" s="10">
        <f t="shared" si="517"/>
        <v>0</v>
      </c>
      <c r="W836" s="2">
        <f t="shared" si="518"/>
        <v>0</v>
      </c>
      <c r="X836" s="2">
        <f t="shared" si="519"/>
        <v>0</v>
      </c>
      <c r="Y836" s="2">
        <f t="shared" si="520"/>
        <v>0</v>
      </c>
      <c r="Z836" s="2">
        <f t="shared" si="521"/>
        <v>0</v>
      </c>
      <c r="AA836" s="2">
        <f t="shared" si="522"/>
        <v>0</v>
      </c>
      <c r="AB836" s="2">
        <f t="shared" si="523"/>
        <v>0</v>
      </c>
      <c r="AC836" s="2">
        <f t="shared" si="540"/>
        <v>6</v>
      </c>
      <c r="AD836" s="5">
        <f t="shared" si="541"/>
        <v>2</v>
      </c>
      <c r="AE836">
        <f t="shared" si="542"/>
        <v>2</v>
      </c>
      <c r="AF836" s="1" t="str">
        <f t="shared" si="524"/>
        <v>-</v>
      </c>
      <c r="AG836" s="1">
        <f t="shared" si="525"/>
        <v>2.1929772489351276</v>
      </c>
      <c r="AH836" s="1" t="str">
        <f t="shared" si="526"/>
        <v>-</v>
      </c>
      <c r="AI836" s="1" t="str">
        <f t="shared" si="527"/>
        <v>-</v>
      </c>
      <c r="AJ836" s="1" t="str">
        <f t="shared" si="528"/>
        <v>-</v>
      </c>
      <c r="AK836" s="1" t="str">
        <f t="shared" si="529"/>
        <v>-</v>
      </c>
      <c r="AL836" s="1">
        <f t="shared" si="530"/>
        <v>2.2980896040660657</v>
      </c>
      <c r="AM836" s="1" t="str">
        <f t="shared" si="531"/>
        <v>-</v>
      </c>
      <c r="AN836" s="1" t="str">
        <f t="shared" si="532"/>
        <v>-</v>
      </c>
      <c r="AO836" s="1" t="str">
        <f t="shared" si="533"/>
        <v>-</v>
      </c>
      <c r="AP836" s="1" t="str">
        <f t="shared" si="543"/>
        <v>-</v>
      </c>
      <c r="AQ836" s="1" t="str">
        <f t="shared" si="534"/>
        <v>-</v>
      </c>
      <c r="AR836" s="1" t="str">
        <f t="shared" si="535"/>
        <v>-</v>
      </c>
      <c r="AS836" s="1" t="str">
        <f t="shared" si="536"/>
        <v>-</v>
      </c>
      <c r="AT836" s="1" t="str">
        <f t="shared" si="537"/>
        <v>-</v>
      </c>
      <c r="AU836" s="1" t="str">
        <f t="shared" si="538"/>
        <v>-</v>
      </c>
      <c r="AV836" s="1" t="str">
        <f t="shared" si="539"/>
        <v>-</v>
      </c>
      <c r="AW836" s="5">
        <f t="shared" si="544"/>
        <v>2</v>
      </c>
      <c r="AX836" s="1">
        <f t="shared" si="545"/>
        <v>2.1929772489351276</v>
      </c>
    </row>
    <row r="837" spans="1:50" x14ac:dyDescent="0.2">
      <c r="A837" s="4">
        <v>835</v>
      </c>
      <c r="B837" s="21">
        <v>0.30001551546692401</v>
      </c>
      <c r="C837" s="21">
        <v>3.0209999999999999</v>
      </c>
      <c r="D837" s="21">
        <v>85</v>
      </c>
      <c r="E837" s="21">
        <v>1</v>
      </c>
      <c r="F837" s="21">
        <v>14</v>
      </c>
      <c r="G837" s="21">
        <v>10.0396376784857</v>
      </c>
      <c r="H837" s="21">
        <v>7</v>
      </c>
      <c r="I837" s="21">
        <v>1500</v>
      </c>
      <c r="J837" s="21">
        <v>0.15</v>
      </c>
      <c r="K837" s="21">
        <v>37.5</v>
      </c>
      <c r="L837" s="2">
        <f t="shared" si="507"/>
        <v>4</v>
      </c>
      <c r="M837" s="2">
        <f t="shared" si="508"/>
        <v>7</v>
      </c>
      <c r="N837" s="2">
        <f t="shared" si="509"/>
        <v>5</v>
      </c>
      <c r="O837" s="2">
        <f t="shared" si="510"/>
        <v>4</v>
      </c>
      <c r="P837" s="2">
        <f t="shared" si="511"/>
        <v>3</v>
      </c>
      <c r="Q837" s="2">
        <f t="shared" si="512"/>
        <v>2</v>
      </c>
      <c r="R837" s="2">
        <f t="shared" si="513"/>
        <v>6</v>
      </c>
      <c r="S837" s="2">
        <f t="shared" si="514"/>
        <v>3</v>
      </c>
      <c r="T837" s="2">
        <f t="shared" si="515"/>
        <v>3</v>
      </c>
      <c r="U837" s="2">
        <f t="shared" si="516"/>
        <v>3</v>
      </c>
      <c r="V837" s="10">
        <f t="shared" si="517"/>
        <v>0</v>
      </c>
      <c r="W837" s="2">
        <f t="shared" si="518"/>
        <v>0</v>
      </c>
      <c r="X837" s="2">
        <f t="shared" si="519"/>
        <v>0</v>
      </c>
      <c r="Y837" s="2">
        <f t="shared" si="520"/>
        <v>0</v>
      </c>
      <c r="Z837" s="2">
        <f t="shared" si="521"/>
        <v>0</v>
      </c>
      <c r="AA837" s="2">
        <f t="shared" si="522"/>
        <v>0</v>
      </c>
      <c r="AB837" s="2">
        <f t="shared" si="523"/>
        <v>0</v>
      </c>
      <c r="AC837" s="2">
        <f t="shared" si="540"/>
        <v>7</v>
      </c>
      <c r="AD837" s="5">
        <f t="shared" si="541"/>
        <v>2</v>
      </c>
      <c r="AE837">
        <f t="shared" si="542"/>
        <v>1</v>
      </c>
      <c r="AF837" s="1" t="str">
        <f t="shared" si="524"/>
        <v>-</v>
      </c>
      <c r="AG837" s="1">
        <f t="shared" si="525"/>
        <v>1.868524365557678</v>
      </c>
      <c r="AH837" s="1" t="str">
        <f t="shared" si="526"/>
        <v>-</v>
      </c>
      <c r="AI837" s="1" t="str">
        <f t="shared" si="527"/>
        <v>-</v>
      </c>
      <c r="AJ837" s="1" t="str">
        <f t="shared" si="528"/>
        <v>-</v>
      </c>
      <c r="AK837" s="1" t="str">
        <f t="shared" si="529"/>
        <v>-</v>
      </c>
      <c r="AL837" s="1" t="str">
        <f t="shared" si="530"/>
        <v>-</v>
      </c>
      <c r="AM837" s="1" t="str">
        <f t="shared" si="531"/>
        <v>-</v>
      </c>
      <c r="AN837" s="1" t="str">
        <f t="shared" si="532"/>
        <v>-</v>
      </c>
      <c r="AO837" s="1" t="str">
        <f t="shared" si="533"/>
        <v>-</v>
      </c>
      <c r="AP837" s="1" t="str">
        <f t="shared" si="543"/>
        <v>-</v>
      </c>
      <c r="AQ837" s="1" t="str">
        <f t="shared" si="534"/>
        <v>-</v>
      </c>
      <c r="AR837" s="1" t="str">
        <f t="shared" si="535"/>
        <v>-</v>
      </c>
      <c r="AS837" s="1" t="str">
        <f t="shared" si="536"/>
        <v>-</v>
      </c>
      <c r="AT837" s="1" t="str">
        <f t="shared" si="537"/>
        <v>-</v>
      </c>
      <c r="AU837" s="1" t="str">
        <f t="shared" si="538"/>
        <v>-</v>
      </c>
      <c r="AV837" s="1" t="str">
        <f t="shared" si="539"/>
        <v>-</v>
      </c>
      <c r="AW837" s="5">
        <f t="shared" si="544"/>
        <v>2</v>
      </c>
      <c r="AX837" s="1">
        <f t="shared" si="545"/>
        <v>1.868524365557678</v>
      </c>
    </row>
    <row r="838" spans="1:50" x14ac:dyDescent="0.2">
      <c r="A838" s="4">
        <v>836</v>
      </c>
      <c r="B838" s="21">
        <v>0.28472390260536001</v>
      </c>
      <c r="C838" s="21">
        <v>21.099</v>
      </c>
      <c r="D838" s="21">
        <v>91</v>
      </c>
      <c r="E838" s="21">
        <v>3</v>
      </c>
      <c r="F838" s="21">
        <v>6</v>
      </c>
      <c r="G838" s="21">
        <v>10.4432553192238</v>
      </c>
      <c r="H838" s="21">
        <v>7</v>
      </c>
      <c r="I838" s="21">
        <v>1500</v>
      </c>
      <c r="J838" s="21">
        <v>0.15</v>
      </c>
      <c r="K838" s="21">
        <v>37.5</v>
      </c>
      <c r="L838" s="2">
        <f t="shared" si="507"/>
        <v>5</v>
      </c>
      <c r="M838" s="2">
        <f t="shared" si="508"/>
        <v>6</v>
      </c>
      <c r="N838" s="2">
        <f t="shared" si="509"/>
        <v>5</v>
      </c>
      <c r="O838" s="2">
        <f t="shared" si="510"/>
        <v>4</v>
      </c>
      <c r="P838" s="2">
        <f t="shared" si="511"/>
        <v>3</v>
      </c>
      <c r="Q838" s="2">
        <f t="shared" si="512"/>
        <v>2</v>
      </c>
      <c r="R838" s="2">
        <f t="shared" si="513"/>
        <v>5</v>
      </c>
      <c r="S838" s="2">
        <f t="shared" si="514"/>
        <v>3</v>
      </c>
      <c r="T838" s="2">
        <f t="shared" si="515"/>
        <v>3</v>
      </c>
      <c r="U838" s="2">
        <f t="shared" si="516"/>
        <v>3</v>
      </c>
      <c r="V838" s="10">
        <f t="shared" si="517"/>
        <v>0</v>
      </c>
      <c r="W838" s="2">
        <f t="shared" si="518"/>
        <v>0</v>
      </c>
      <c r="X838" s="2">
        <f t="shared" si="519"/>
        <v>0</v>
      </c>
      <c r="Y838" s="2">
        <f t="shared" si="520"/>
        <v>0</v>
      </c>
      <c r="Z838" s="2">
        <f t="shared" si="521"/>
        <v>0</v>
      </c>
      <c r="AA838" s="2">
        <f t="shared" si="522"/>
        <v>0</v>
      </c>
      <c r="AB838" s="2">
        <f t="shared" si="523"/>
        <v>0</v>
      </c>
      <c r="AC838" s="2">
        <f t="shared" si="540"/>
        <v>6</v>
      </c>
      <c r="AD838" s="5">
        <f t="shared" si="541"/>
        <v>2</v>
      </c>
      <c r="AE838">
        <f t="shared" si="542"/>
        <v>1</v>
      </c>
      <c r="AF838" s="1" t="str">
        <f t="shared" si="524"/>
        <v>-</v>
      </c>
      <c r="AG838" s="1">
        <f t="shared" si="525"/>
        <v>2.1054729044011919</v>
      </c>
      <c r="AH838" s="1" t="str">
        <f t="shared" si="526"/>
        <v>-</v>
      </c>
      <c r="AI838" s="1" t="str">
        <f t="shared" si="527"/>
        <v>-</v>
      </c>
      <c r="AJ838" s="1" t="str">
        <f t="shared" si="528"/>
        <v>-</v>
      </c>
      <c r="AK838" s="1" t="str">
        <f t="shared" si="529"/>
        <v>-</v>
      </c>
      <c r="AL838" s="1" t="str">
        <f t="shared" si="530"/>
        <v>-</v>
      </c>
      <c r="AM838" s="1" t="str">
        <f t="shared" si="531"/>
        <v>-</v>
      </c>
      <c r="AN838" s="1" t="str">
        <f t="shared" si="532"/>
        <v>-</v>
      </c>
      <c r="AO838" s="1" t="str">
        <f t="shared" si="533"/>
        <v>-</v>
      </c>
      <c r="AP838" s="1" t="str">
        <f t="shared" si="543"/>
        <v>-</v>
      </c>
      <c r="AQ838" s="1" t="str">
        <f t="shared" si="534"/>
        <v>-</v>
      </c>
      <c r="AR838" s="1" t="str">
        <f t="shared" si="535"/>
        <v>-</v>
      </c>
      <c r="AS838" s="1" t="str">
        <f t="shared" si="536"/>
        <v>-</v>
      </c>
      <c r="AT838" s="1" t="str">
        <f t="shared" si="537"/>
        <v>-</v>
      </c>
      <c r="AU838" s="1" t="str">
        <f t="shared" si="538"/>
        <v>-</v>
      </c>
      <c r="AV838" s="1" t="str">
        <f t="shared" si="539"/>
        <v>-</v>
      </c>
      <c r="AW838" s="5">
        <f t="shared" si="544"/>
        <v>2</v>
      </c>
      <c r="AX838" s="1">
        <f t="shared" si="545"/>
        <v>2.1054729044011919</v>
      </c>
    </row>
    <row r="839" spans="1:50" x14ac:dyDescent="0.2">
      <c r="A839" s="4">
        <v>837</v>
      </c>
      <c r="B839" s="21">
        <v>0.20815693160793799</v>
      </c>
      <c r="C839" s="21">
        <v>0.69599999999999995</v>
      </c>
      <c r="D839" s="21">
        <v>81</v>
      </c>
      <c r="E839" s="21">
        <v>7</v>
      </c>
      <c r="F839" s="21">
        <v>12</v>
      </c>
      <c r="G839" s="21">
        <v>9.7447198473254506</v>
      </c>
      <c r="H839" s="21">
        <v>7</v>
      </c>
      <c r="I839" s="21">
        <v>1500</v>
      </c>
      <c r="J839" s="21">
        <v>0.15</v>
      </c>
      <c r="K839" s="21">
        <v>37.5</v>
      </c>
      <c r="L839" s="2">
        <f t="shared" si="507"/>
        <v>3</v>
      </c>
      <c r="M839" s="2">
        <f t="shared" si="508"/>
        <v>5</v>
      </c>
      <c r="N839" s="2">
        <f t="shared" si="509"/>
        <v>6</v>
      </c>
      <c r="O839" s="2">
        <f t="shared" si="510"/>
        <v>4</v>
      </c>
      <c r="P839" s="2">
        <f t="shared" si="511"/>
        <v>3</v>
      </c>
      <c r="Q839" s="2">
        <f t="shared" si="512"/>
        <v>4</v>
      </c>
      <c r="R839" s="2">
        <f t="shared" si="513"/>
        <v>6</v>
      </c>
      <c r="S839" s="2">
        <f t="shared" si="514"/>
        <v>4</v>
      </c>
      <c r="T839" s="2">
        <f t="shared" si="515"/>
        <v>4</v>
      </c>
      <c r="U839" s="2">
        <f t="shared" si="516"/>
        <v>3</v>
      </c>
      <c r="V839" s="10">
        <f t="shared" si="517"/>
        <v>0</v>
      </c>
      <c r="W839" s="2">
        <f t="shared" si="518"/>
        <v>0</v>
      </c>
      <c r="X839" s="2">
        <f t="shared" si="519"/>
        <v>0</v>
      </c>
      <c r="Y839" s="2">
        <f t="shared" si="520"/>
        <v>0</v>
      </c>
      <c r="Z839" s="2">
        <f t="shared" si="521"/>
        <v>0</v>
      </c>
      <c r="AA839" s="2">
        <f t="shared" si="522"/>
        <v>0</v>
      </c>
      <c r="AB839" s="2">
        <f t="shared" si="523"/>
        <v>0</v>
      </c>
      <c r="AC839" s="2">
        <f t="shared" si="540"/>
        <v>6</v>
      </c>
      <c r="AD839" s="5">
        <f t="shared" si="541"/>
        <v>3</v>
      </c>
      <c r="AE839">
        <f t="shared" si="542"/>
        <v>2</v>
      </c>
      <c r="AF839" s="1" t="str">
        <f t="shared" si="524"/>
        <v>-</v>
      </c>
      <c r="AG839" s="1" t="str">
        <f t="shared" si="525"/>
        <v>-</v>
      </c>
      <c r="AH839" s="1">
        <f t="shared" si="526"/>
        <v>2.055412525725635</v>
      </c>
      <c r="AI839" s="1" t="str">
        <f t="shared" si="527"/>
        <v>-</v>
      </c>
      <c r="AJ839" s="1" t="str">
        <f t="shared" si="528"/>
        <v>-</v>
      </c>
      <c r="AK839" s="1" t="str">
        <f t="shared" si="529"/>
        <v>-</v>
      </c>
      <c r="AL839" s="1">
        <f t="shared" si="530"/>
        <v>2.473269328496249</v>
      </c>
      <c r="AM839" s="1" t="str">
        <f t="shared" si="531"/>
        <v>-</v>
      </c>
      <c r="AN839" s="1" t="str">
        <f t="shared" si="532"/>
        <v>-</v>
      </c>
      <c r="AO839" s="1" t="str">
        <f t="shared" si="533"/>
        <v>-</v>
      </c>
      <c r="AP839" s="1" t="str">
        <f t="shared" si="543"/>
        <v>-</v>
      </c>
      <c r="AQ839" s="1" t="str">
        <f t="shared" si="534"/>
        <v>-</v>
      </c>
      <c r="AR839" s="1" t="str">
        <f t="shared" si="535"/>
        <v>-</v>
      </c>
      <c r="AS839" s="1" t="str">
        <f t="shared" si="536"/>
        <v>-</v>
      </c>
      <c r="AT839" s="1" t="str">
        <f t="shared" si="537"/>
        <v>-</v>
      </c>
      <c r="AU839" s="1" t="str">
        <f t="shared" si="538"/>
        <v>-</v>
      </c>
      <c r="AV839" s="1" t="str">
        <f t="shared" si="539"/>
        <v>-</v>
      </c>
      <c r="AW839" s="5">
        <f t="shared" si="544"/>
        <v>3</v>
      </c>
      <c r="AX839" s="1">
        <f t="shared" si="545"/>
        <v>2.055412525725635</v>
      </c>
    </row>
    <row r="840" spans="1:50" x14ac:dyDescent="0.2">
      <c r="A840" s="4">
        <v>838</v>
      </c>
      <c r="B840" s="21">
        <v>0.28202611180967202</v>
      </c>
      <c r="C840" s="21">
        <v>98.698999999999998</v>
      </c>
      <c r="D840" s="21">
        <v>83</v>
      </c>
      <c r="E840" s="21">
        <v>5</v>
      </c>
      <c r="F840" s="21">
        <v>12</v>
      </c>
      <c r="G840" s="21">
        <v>9.8698889450799907</v>
      </c>
      <c r="H840" s="21">
        <v>7</v>
      </c>
      <c r="I840" s="21">
        <v>1500</v>
      </c>
      <c r="J840" s="21">
        <v>0.15</v>
      </c>
      <c r="K840" s="21">
        <v>37.5</v>
      </c>
      <c r="L840" s="2">
        <f t="shared" si="507"/>
        <v>4</v>
      </c>
      <c r="M840" s="2">
        <f t="shared" si="508"/>
        <v>5</v>
      </c>
      <c r="N840" s="2">
        <f t="shared" si="509"/>
        <v>6</v>
      </c>
      <c r="O840" s="2">
        <f t="shared" si="510"/>
        <v>4</v>
      </c>
      <c r="P840" s="2">
        <f t="shared" si="511"/>
        <v>2</v>
      </c>
      <c r="Q840" s="2">
        <f t="shared" si="512"/>
        <v>3</v>
      </c>
      <c r="R840" s="2">
        <f t="shared" si="513"/>
        <v>6</v>
      </c>
      <c r="S840" s="2">
        <f t="shared" si="514"/>
        <v>4</v>
      </c>
      <c r="T840" s="2">
        <f t="shared" si="515"/>
        <v>4</v>
      </c>
      <c r="U840" s="2">
        <f t="shared" si="516"/>
        <v>3</v>
      </c>
      <c r="V840" s="10">
        <f t="shared" si="517"/>
        <v>0</v>
      </c>
      <c r="W840" s="2">
        <f t="shared" si="518"/>
        <v>0</v>
      </c>
      <c r="X840" s="2">
        <f t="shared" si="519"/>
        <v>0</v>
      </c>
      <c r="Y840" s="2">
        <f t="shared" si="520"/>
        <v>0</v>
      </c>
      <c r="Z840" s="2">
        <f t="shared" si="521"/>
        <v>0</v>
      </c>
      <c r="AA840" s="2">
        <f t="shared" si="522"/>
        <v>0</v>
      </c>
      <c r="AB840" s="2">
        <f t="shared" si="523"/>
        <v>0</v>
      </c>
      <c r="AC840" s="2">
        <f t="shared" si="540"/>
        <v>6</v>
      </c>
      <c r="AD840" s="5">
        <f t="shared" si="541"/>
        <v>3</v>
      </c>
      <c r="AE840">
        <f t="shared" si="542"/>
        <v>2</v>
      </c>
      <c r="AF840" s="1" t="str">
        <f t="shared" si="524"/>
        <v>-</v>
      </c>
      <c r="AG840" s="1" t="str">
        <f t="shared" si="525"/>
        <v>-</v>
      </c>
      <c r="AH840" s="1">
        <f t="shared" si="526"/>
        <v>2.028828697703394</v>
      </c>
      <c r="AI840" s="1" t="str">
        <f t="shared" si="527"/>
        <v>-</v>
      </c>
      <c r="AJ840" s="1" t="str">
        <f t="shared" si="528"/>
        <v>-</v>
      </c>
      <c r="AK840" s="1" t="str">
        <f t="shared" si="529"/>
        <v>-</v>
      </c>
      <c r="AL840" s="1">
        <f t="shared" si="530"/>
        <v>2.3110289900707772</v>
      </c>
      <c r="AM840" s="1" t="str">
        <f t="shared" si="531"/>
        <v>-</v>
      </c>
      <c r="AN840" s="1" t="str">
        <f t="shared" si="532"/>
        <v>-</v>
      </c>
      <c r="AO840" s="1" t="str">
        <f t="shared" si="533"/>
        <v>-</v>
      </c>
      <c r="AP840" s="1" t="str">
        <f t="shared" si="543"/>
        <v>-</v>
      </c>
      <c r="AQ840" s="1" t="str">
        <f t="shared" si="534"/>
        <v>-</v>
      </c>
      <c r="AR840" s="1" t="str">
        <f t="shared" si="535"/>
        <v>-</v>
      </c>
      <c r="AS840" s="1" t="str">
        <f t="shared" si="536"/>
        <v>-</v>
      </c>
      <c r="AT840" s="1" t="str">
        <f t="shared" si="537"/>
        <v>-</v>
      </c>
      <c r="AU840" s="1" t="str">
        <f t="shared" si="538"/>
        <v>-</v>
      </c>
      <c r="AV840" s="1" t="str">
        <f t="shared" si="539"/>
        <v>-</v>
      </c>
      <c r="AW840" s="5">
        <f t="shared" si="544"/>
        <v>3</v>
      </c>
      <c r="AX840" s="1">
        <f t="shared" si="545"/>
        <v>2.028828697703394</v>
      </c>
    </row>
    <row r="841" spans="1:50" x14ac:dyDescent="0.2">
      <c r="A841" s="4">
        <v>839</v>
      </c>
      <c r="B841" s="21">
        <v>0.31772250206449998</v>
      </c>
      <c r="C841" s="21">
        <v>3.4169999999999998</v>
      </c>
      <c r="D841" s="21">
        <v>75</v>
      </c>
      <c r="E841" s="21">
        <v>15</v>
      </c>
      <c r="F841" s="21">
        <v>10</v>
      </c>
      <c r="G841" s="21">
        <v>13.193968409295699</v>
      </c>
      <c r="H841" s="21">
        <v>7</v>
      </c>
      <c r="I841" s="21">
        <v>1500</v>
      </c>
      <c r="J841" s="21">
        <v>0.15</v>
      </c>
      <c r="K841" s="21">
        <v>37.5</v>
      </c>
      <c r="L841" s="2">
        <f t="shared" si="507"/>
        <v>4</v>
      </c>
      <c r="M841" s="2">
        <f t="shared" si="508"/>
        <v>7</v>
      </c>
      <c r="N841" s="2">
        <f t="shared" si="509"/>
        <v>5</v>
      </c>
      <c r="O841" s="2">
        <f t="shared" si="510"/>
        <v>4</v>
      </c>
      <c r="P841" s="2">
        <f t="shared" si="511"/>
        <v>3</v>
      </c>
      <c r="Q841" s="2">
        <f t="shared" si="512"/>
        <v>2</v>
      </c>
      <c r="R841" s="2">
        <f t="shared" si="513"/>
        <v>6</v>
      </c>
      <c r="S841" s="2">
        <f t="shared" si="514"/>
        <v>3</v>
      </c>
      <c r="T841" s="2">
        <f t="shared" si="515"/>
        <v>3</v>
      </c>
      <c r="U841" s="2">
        <f t="shared" si="516"/>
        <v>3</v>
      </c>
      <c r="V841" s="10">
        <f t="shared" si="517"/>
        <v>0</v>
      </c>
      <c r="W841" s="2">
        <f t="shared" si="518"/>
        <v>0</v>
      </c>
      <c r="X841" s="2">
        <f t="shared" si="519"/>
        <v>0</v>
      </c>
      <c r="Y841" s="2">
        <f t="shared" si="520"/>
        <v>0</v>
      </c>
      <c r="Z841" s="2">
        <f t="shared" si="521"/>
        <v>0</v>
      </c>
      <c r="AA841" s="2">
        <f t="shared" si="522"/>
        <v>0</v>
      </c>
      <c r="AB841" s="2">
        <f t="shared" si="523"/>
        <v>0</v>
      </c>
      <c r="AC841" s="2">
        <f t="shared" si="540"/>
        <v>7</v>
      </c>
      <c r="AD841" s="5">
        <f t="shared" si="541"/>
        <v>2</v>
      </c>
      <c r="AE841">
        <f t="shared" si="542"/>
        <v>1</v>
      </c>
      <c r="AF841" s="1" t="str">
        <f t="shared" si="524"/>
        <v>-</v>
      </c>
      <c r="AG841" s="1">
        <f t="shared" si="525"/>
        <v>1.8998372410364475</v>
      </c>
      <c r="AH841" s="1" t="str">
        <f t="shared" si="526"/>
        <v>-</v>
      </c>
      <c r="AI841" s="1" t="str">
        <f t="shared" si="527"/>
        <v>-</v>
      </c>
      <c r="AJ841" s="1" t="str">
        <f t="shared" si="528"/>
        <v>-</v>
      </c>
      <c r="AK841" s="1" t="str">
        <f t="shared" si="529"/>
        <v>-</v>
      </c>
      <c r="AL841" s="1" t="str">
        <f t="shared" si="530"/>
        <v>-</v>
      </c>
      <c r="AM841" s="1" t="str">
        <f t="shared" si="531"/>
        <v>-</v>
      </c>
      <c r="AN841" s="1" t="str">
        <f t="shared" si="532"/>
        <v>-</v>
      </c>
      <c r="AO841" s="1" t="str">
        <f t="shared" si="533"/>
        <v>-</v>
      </c>
      <c r="AP841" s="1" t="str">
        <f t="shared" si="543"/>
        <v>-</v>
      </c>
      <c r="AQ841" s="1" t="str">
        <f t="shared" si="534"/>
        <v>-</v>
      </c>
      <c r="AR841" s="1" t="str">
        <f t="shared" si="535"/>
        <v>-</v>
      </c>
      <c r="AS841" s="1" t="str">
        <f t="shared" si="536"/>
        <v>-</v>
      </c>
      <c r="AT841" s="1" t="str">
        <f t="shared" si="537"/>
        <v>-</v>
      </c>
      <c r="AU841" s="1" t="str">
        <f t="shared" si="538"/>
        <v>-</v>
      </c>
      <c r="AV841" s="1" t="str">
        <f t="shared" si="539"/>
        <v>-</v>
      </c>
      <c r="AW841" s="5">
        <f t="shared" si="544"/>
        <v>2</v>
      </c>
      <c r="AX841" s="1">
        <f t="shared" si="545"/>
        <v>1.8998372410364475</v>
      </c>
    </row>
    <row r="842" spans="1:50" x14ac:dyDescent="0.2">
      <c r="A842" s="4">
        <v>840</v>
      </c>
      <c r="B842" s="21">
        <v>0.33677529418179097</v>
      </c>
      <c r="C842" s="21">
        <v>2.2589999999999999</v>
      </c>
      <c r="D842" s="21">
        <v>73</v>
      </c>
      <c r="E842" s="21">
        <v>26</v>
      </c>
      <c r="F842" s="21">
        <v>1</v>
      </c>
      <c r="G842" s="21">
        <v>15.0146972532195</v>
      </c>
      <c r="H842" s="21">
        <v>7</v>
      </c>
      <c r="I842" s="21">
        <v>1500</v>
      </c>
      <c r="J842" s="21">
        <v>0.15</v>
      </c>
      <c r="K842" s="21">
        <v>37.5</v>
      </c>
      <c r="L842" s="2">
        <f t="shared" si="507"/>
        <v>5</v>
      </c>
      <c r="M842" s="2">
        <f t="shared" si="508"/>
        <v>7</v>
      </c>
      <c r="N842" s="2">
        <f t="shared" si="509"/>
        <v>6</v>
      </c>
      <c r="O842" s="2">
        <f t="shared" si="510"/>
        <v>4</v>
      </c>
      <c r="P842" s="2">
        <f t="shared" si="511"/>
        <v>3</v>
      </c>
      <c r="Q842" s="2">
        <f t="shared" si="512"/>
        <v>3</v>
      </c>
      <c r="R842" s="2">
        <f t="shared" si="513"/>
        <v>5</v>
      </c>
      <c r="S842" s="2">
        <f t="shared" si="514"/>
        <v>2</v>
      </c>
      <c r="T842" s="2">
        <f t="shared" si="515"/>
        <v>2</v>
      </c>
      <c r="U842" s="2">
        <f t="shared" si="516"/>
        <v>3</v>
      </c>
      <c r="V842" s="10">
        <f t="shared" si="517"/>
        <v>0</v>
      </c>
      <c r="W842" s="2">
        <f t="shared" si="518"/>
        <v>0</v>
      </c>
      <c r="X842" s="2">
        <f t="shared" si="519"/>
        <v>0</v>
      </c>
      <c r="Y842" s="2">
        <f t="shared" si="520"/>
        <v>0</v>
      </c>
      <c r="Z842" s="2">
        <f t="shared" si="521"/>
        <v>0</v>
      </c>
      <c r="AA842" s="2">
        <f t="shared" si="522"/>
        <v>0</v>
      </c>
      <c r="AB842" s="2">
        <f t="shared" si="523"/>
        <v>0</v>
      </c>
      <c r="AC842" s="2">
        <f t="shared" si="540"/>
        <v>7</v>
      </c>
      <c r="AD842" s="5">
        <f t="shared" si="541"/>
        <v>2</v>
      </c>
      <c r="AE842">
        <f t="shared" si="542"/>
        <v>1</v>
      </c>
      <c r="AF842" s="1" t="str">
        <f t="shared" si="524"/>
        <v>-</v>
      </c>
      <c r="AG842" s="1">
        <f t="shared" si="525"/>
        <v>1.7656633099708512</v>
      </c>
      <c r="AH842" s="1" t="str">
        <f t="shared" si="526"/>
        <v>-</v>
      </c>
      <c r="AI842" s="1" t="str">
        <f t="shared" si="527"/>
        <v>-</v>
      </c>
      <c r="AJ842" s="1" t="str">
        <f t="shared" si="528"/>
        <v>-</v>
      </c>
      <c r="AK842" s="1" t="str">
        <f t="shared" si="529"/>
        <v>-</v>
      </c>
      <c r="AL842" s="1" t="str">
        <f t="shared" si="530"/>
        <v>-</v>
      </c>
      <c r="AM842" s="1" t="str">
        <f t="shared" si="531"/>
        <v>-</v>
      </c>
      <c r="AN842" s="1" t="str">
        <f t="shared" si="532"/>
        <v>-</v>
      </c>
      <c r="AO842" s="1" t="str">
        <f t="shared" si="533"/>
        <v>-</v>
      </c>
      <c r="AP842" s="1" t="str">
        <f t="shared" si="543"/>
        <v>-</v>
      </c>
      <c r="AQ842" s="1" t="str">
        <f t="shared" si="534"/>
        <v>-</v>
      </c>
      <c r="AR842" s="1" t="str">
        <f t="shared" si="535"/>
        <v>-</v>
      </c>
      <c r="AS842" s="1" t="str">
        <f t="shared" si="536"/>
        <v>-</v>
      </c>
      <c r="AT842" s="1" t="str">
        <f t="shared" si="537"/>
        <v>-</v>
      </c>
      <c r="AU842" s="1" t="str">
        <f t="shared" si="538"/>
        <v>-</v>
      </c>
      <c r="AV842" s="1" t="str">
        <f t="shared" si="539"/>
        <v>-</v>
      </c>
      <c r="AW842" s="5">
        <f t="shared" si="544"/>
        <v>2</v>
      </c>
      <c r="AX842" s="1">
        <f t="shared" si="545"/>
        <v>1.7656633099708512</v>
      </c>
    </row>
    <row r="843" spans="1:50" x14ac:dyDescent="0.2">
      <c r="A843" s="4">
        <v>841</v>
      </c>
      <c r="B843" s="21">
        <v>0.400897783071056</v>
      </c>
      <c r="C843" s="21">
        <v>1.1950000000000001</v>
      </c>
      <c r="D843" s="21">
        <v>45</v>
      </c>
      <c r="E843" s="21">
        <v>43</v>
      </c>
      <c r="F843" s="21">
        <v>12</v>
      </c>
      <c r="G843" s="21">
        <v>11.5167731939968</v>
      </c>
      <c r="H843" s="21">
        <v>7</v>
      </c>
      <c r="I843" s="21">
        <v>1500</v>
      </c>
      <c r="J843" s="21">
        <v>0.15</v>
      </c>
      <c r="K843" s="21">
        <v>37.5</v>
      </c>
      <c r="L843" s="2">
        <f t="shared" si="507"/>
        <v>4</v>
      </c>
      <c r="M843" s="2">
        <f t="shared" si="508"/>
        <v>10</v>
      </c>
      <c r="N843" s="2">
        <f t="shared" si="509"/>
        <v>8</v>
      </c>
      <c r="O843" s="2">
        <f t="shared" si="510"/>
        <v>5</v>
      </c>
      <c r="P843" s="2">
        <f t="shared" si="511"/>
        <v>4</v>
      </c>
      <c r="Q843" s="2">
        <f t="shared" si="512"/>
        <v>3</v>
      </c>
      <c r="R843" s="2">
        <f t="shared" si="513"/>
        <v>5</v>
      </c>
      <c r="S843" s="2">
        <f t="shared" si="514"/>
        <v>2</v>
      </c>
      <c r="T843" s="2">
        <f t="shared" si="515"/>
        <v>2</v>
      </c>
      <c r="U843" s="2">
        <f t="shared" si="516"/>
        <v>3</v>
      </c>
      <c r="V843" s="10">
        <f t="shared" si="517"/>
        <v>0</v>
      </c>
      <c r="W843" s="2">
        <f t="shared" si="518"/>
        <v>0</v>
      </c>
      <c r="X843" s="2">
        <f t="shared" si="519"/>
        <v>0</v>
      </c>
      <c r="Y843" s="2">
        <f t="shared" si="520"/>
        <v>0</v>
      </c>
      <c r="Z843" s="2">
        <f t="shared" si="521"/>
        <v>0</v>
      </c>
      <c r="AA843" s="2">
        <f t="shared" si="522"/>
        <v>0</v>
      </c>
      <c r="AB843" s="2">
        <f t="shared" si="523"/>
        <v>0</v>
      </c>
      <c r="AC843" s="2">
        <f t="shared" si="540"/>
        <v>10</v>
      </c>
      <c r="AD843" s="5">
        <f t="shared" si="541"/>
        <v>2</v>
      </c>
      <c r="AE843">
        <f t="shared" si="542"/>
        <v>1</v>
      </c>
      <c r="AF843" s="1" t="str">
        <f t="shared" si="524"/>
        <v>-</v>
      </c>
      <c r="AG843" s="1">
        <f t="shared" si="525"/>
        <v>1.8187166514355864</v>
      </c>
      <c r="AH843" s="1" t="str">
        <f t="shared" si="526"/>
        <v>-</v>
      </c>
      <c r="AI843" s="1" t="str">
        <f t="shared" si="527"/>
        <v>-</v>
      </c>
      <c r="AJ843" s="1" t="str">
        <f t="shared" si="528"/>
        <v>-</v>
      </c>
      <c r="AK843" s="1" t="str">
        <f t="shared" si="529"/>
        <v>-</v>
      </c>
      <c r="AL843" s="1" t="str">
        <f t="shared" si="530"/>
        <v>-</v>
      </c>
      <c r="AM843" s="1" t="str">
        <f t="shared" si="531"/>
        <v>-</v>
      </c>
      <c r="AN843" s="1" t="str">
        <f t="shared" si="532"/>
        <v>-</v>
      </c>
      <c r="AO843" s="1" t="str">
        <f t="shared" si="533"/>
        <v>-</v>
      </c>
      <c r="AP843" s="1" t="str">
        <f t="shared" si="543"/>
        <v>-</v>
      </c>
      <c r="AQ843" s="1" t="str">
        <f t="shared" si="534"/>
        <v>-</v>
      </c>
      <c r="AR843" s="1" t="str">
        <f t="shared" si="535"/>
        <v>-</v>
      </c>
      <c r="AS843" s="1" t="str">
        <f t="shared" si="536"/>
        <v>-</v>
      </c>
      <c r="AT843" s="1" t="str">
        <f t="shared" si="537"/>
        <v>-</v>
      </c>
      <c r="AU843" s="1" t="str">
        <f t="shared" si="538"/>
        <v>-</v>
      </c>
      <c r="AV843" s="1" t="str">
        <f t="shared" si="539"/>
        <v>-</v>
      </c>
      <c r="AW843" s="5">
        <f t="shared" si="544"/>
        <v>2</v>
      </c>
      <c r="AX843" s="1">
        <f t="shared" si="545"/>
        <v>1.8187166514355864</v>
      </c>
    </row>
    <row r="844" spans="1:50" x14ac:dyDescent="0.2">
      <c r="A844" s="4">
        <v>842</v>
      </c>
      <c r="B844" s="21">
        <v>0.47780798923504397</v>
      </c>
      <c r="C844" s="21">
        <v>34.332999999999998</v>
      </c>
      <c r="D844" s="21">
        <v>49</v>
      </c>
      <c r="E844" s="21">
        <v>44</v>
      </c>
      <c r="F844" s="21">
        <v>7</v>
      </c>
      <c r="G844" s="21">
        <v>9.7109723001904396</v>
      </c>
      <c r="H844" s="21">
        <v>7</v>
      </c>
      <c r="I844" s="21">
        <v>1500</v>
      </c>
      <c r="J844" s="21">
        <v>0.15</v>
      </c>
      <c r="K844" s="21">
        <v>37.5</v>
      </c>
      <c r="L844" s="2">
        <f t="shared" si="507"/>
        <v>6</v>
      </c>
      <c r="M844" s="2">
        <f t="shared" si="508"/>
        <v>8</v>
      </c>
      <c r="N844" s="2">
        <f t="shared" si="509"/>
        <v>8</v>
      </c>
      <c r="O844" s="2">
        <f t="shared" si="510"/>
        <v>4</v>
      </c>
      <c r="P844" s="2">
        <f t="shared" si="511"/>
        <v>3</v>
      </c>
      <c r="Q844" s="2">
        <f t="shared" si="512"/>
        <v>4</v>
      </c>
      <c r="R844" s="2">
        <f t="shared" si="513"/>
        <v>4</v>
      </c>
      <c r="S844" s="2">
        <f t="shared" si="514"/>
        <v>3</v>
      </c>
      <c r="T844" s="2">
        <f t="shared" si="515"/>
        <v>3</v>
      </c>
      <c r="U844" s="2">
        <f t="shared" si="516"/>
        <v>3</v>
      </c>
      <c r="V844" s="10">
        <f t="shared" si="517"/>
        <v>0</v>
      </c>
      <c r="W844" s="2">
        <f t="shared" si="518"/>
        <v>0</v>
      </c>
      <c r="X844" s="2">
        <f t="shared" si="519"/>
        <v>0</v>
      </c>
      <c r="Y844" s="2">
        <f t="shared" si="520"/>
        <v>0</v>
      </c>
      <c r="Z844" s="2">
        <f t="shared" si="521"/>
        <v>0</v>
      </c>
      <c r="AA844" s="2">
        <f t="shared" si="522"/>
        <v>0</v>
      </c>
      <c r="AB844" s="2">
        <f t="shared" si="523"/>
        <v>0</v>
      </c>
      <c r="AC844" s="2">
        <f t="shared" si="540"/>
        <v>8</v>
      </c>
      <c r="AD844" s="5">
        <f t="shared" si="541"/>
        <v>2</v>
      </c>
      <c r="AE844">
        <f t="shared" si="542"/>
        <v>2</v>
      </c>
      <c r="AF844" s="1" t="str">
        <f t="shared" si="524"/>
        <v>-</v>
      </c>
      <c r="AG844" s="1">
        <f t="shared" si="525"/>
        <v>2.1351793642369019</v>
      </c>
      <c r="AH844" s="1">
        <f t="shared" si="526"/>
        <v>2.0028056884479919</v>
      </c>
      <c r="AI844" s="1" t="str">
        <f t="shared" si="527"/>
        <v>-</v>
      </c>
      <c r="AJ844" s="1" t="str">
        <f t="shared" si="528"/>
        <v>-</v>
      </c>
      <c r="AK844" s="1" t="str">
        <f t="shared" si="529"/>
        <v>-</v>
      </c>
      <c r="AL844" s="1" t="str">
        <f t="shared" si="530"/>
        <v>-</v>
      </c>
      <c r="AM844" s="1" t="str">
        <f t="shared" si="531"/>
        <v>-</v>
      </c>
      <c r="AN844" s="1" t="str">
        <f t="shared" si="532"/>
        <v>-</v>
      </c>
      <c r="AO844" s="1" t="str">
        <f t="shared" si="533"/>
        <v>-</v>
      </c>
      <c r="AP844" s="1" t="str">
        <f t="shared" si="543"/>
        <v>-</v>
      </c>
      <c r="AQ844" s="1" t="str">
        <f t="shared" si="534"/>
        <v>-</v>
      </c>
      <c r="AR844" s="1" t="str">
        <f t="shared" si="535"/>
        <v>-</v>
      </c>
      <c r="AS844" s="1" t="str">
        <f t="shared" si="536"/>
        <v>-</v>
      </c>
      <c r="AT844" s="1" t="str">
        <f t="shared" si="537"/>
        <v>-</v>
      </c>
      <c r="AU844" s="1" t="str">
        <f t="shared" si="538"/>
        <v>-</v>
      </c>
      <c r="AV844" s="1" t="str">
        <f t="shared" si="539"/>
        <v>-</v>
      </c>
      <c r="AW844" s="5">
        <f t="shared" si="544"/>
        <v>3</v>
      </c>
      <c r="AX844" s="1">
        <f t="shared" si="545"/>
        <v>2.0028056884479919</v>
      </c>
    </row>
    <row r="845" spans="1:50" x14ac:dyDescent="0.2">
      <c r="A845" s="4">
        <v>843</v>
      </c>
      <c r="B845" s="21">
        <v>0.40576142907802798</v>
      </c>
      <c r="C845" s="21">
        <v>7.14</v>
      </c>
      <c r="D845" s="21">
        <v>56</v>
      </c>
      <c r="E845" s="21">
        <v>40</v>
      </c>
      <c r="F845" s="21">
        <v>4</v>
      </c>
      <c r="G845" s="21">
        <v>10.2184493742591</v>
      </c>
      <c r="H845" s="21">
        <v>7</v>
      </c>
      <c r="I845" s="21">
        <v>1500</v>
      </c>
      <c r="J845" s="21">
        <v>0.15</v>
      </c>
      <c r="K845" s="21">
        <v>37.5</v>
      </c>
      <c r="L845" s="2">
        <f t="shared" si="507"/>
        <v>6</v>
      </c>
      <c r="M845" s="2">
        <f t="shared" si="508"/>
        <v>9</v>
      </c>
      <c r="N845" s="2">
        <f t="shared" si="509"/>
        <v>7</v>
      </c>
      <c r="O845" s="2">
        <f t="shared" si="510"/>
        <v>5</v>
      </c>
      <c r="P845" s="2">
        <f t="shared" si="511"/>
        <v>4</v>
      </c>
      <c r="Q845" s="2">
        <f t="shared" si="512"/>
        <v>3</v>
      </c>
      <c r="R845" s="2">
        <f t="shared" si="513"/>
        <v>4</v>
      </c>
      <c r="S845" s="2">
        <f t="shared" si="514"/>
        <v>2</v>
      </c>
      <c r="T845" s="2">
        <f t="shared" si="515"/>
        <v>2</v>
      </c>
      <c r="U845" s="2">
        <f t="shared" si="516"/>
        <v>4</v>
      </c>
      <c r="V845" s="10">
        <f t="shared" si="517"/>
        <v>0</v>
      </c>
      <c r="W845" s="2">
        <f t="shared" si="518"/>
        <v>0</v>
      </c>
      <c r="X845" s="2">
        <f t="shared" si="519"/>
        <v>0</v>
      </c>
      <c r="Y845" s="2">
        <f t="shared" si="520"/>
        <v>0</v>
      </c>
      <c r="Z845" s="2">
        <f t="shared" si="521"/>
        <v>0</v>
      </c>
      <c r="AA845" s="2">
        <f t="shared" si="522"/>
        <v>0</v>
      </c>
      <c r="AB845" s="2">
        <f t="shared" si="523"/>
        <v>0</v>
      </c>
      <c r="AC845" s="2">
        <f t="shared" si="540"/>
        <v>9</v>
      </c>
      <c r="AD845" s="5">
        <f t="shared" si="541"/>
        <v>2</v>
      </c>
      <c r="AE845">
        <f t="shared" si="542"/>
        <v>1</v>
      </c>
      <c r="AF845" s="1" t="str">
        <f t="shared" si="524"/>
        <v>-</v>
      </c>
      <c r="AG845" s="1">
        <f t="shared" si="525"/>
        <v>2.035270534284638</v>
      </c>
      <c r="AH845" s="1" t="str">
        <f t="shared" si="526"/>
        <v>-</v>
      </c>
      <c r="AI845" s="1" t="str">
        <f t="shared" si="527"/>
        <v>-</v>
      </c>
      <c r="AJ845" s="1" t="str">
        <f t="shared" si="528"/>
        <v>-</v>
      </c>
      <c r="AK845" s="1" t="str">
        <f t="shared" si="529"/>
        <v>-</v>
      </c>
      <c r="AL845" s="1" t="str">
        <f t="shared" si="530"/>
        <v>-</v>
      </c>
      <c r="AM845" s="1" t="str">
        <f t="shared" si="531"/>
        <v>-</v>
      </c>
      <c r="AN845" s="1" t="str">
        <f t="shared" si="532"/>
        <v>-</v>
      </c>
      <c r="AO845" s="1" t="str">
        <f t="shared" si="533"/>
        <v>-</v>
      </c>
      <c r="AP845" s="1" t="str">
        <f t="shared" si="543"/>
        <v>-</v>
      </c>
      <c r="AQ845" s="1" t="str">
        <f t="shared" si="534"/>
        <v>-</v>
      </c>
      <c r="AR845" s="1" t="str">
        <f t="shared" si="535"/>
        <v>-</v>
      </c>
      <c r="AS845" s="1" t="str">
        <f t="shared" si="536"/>
        <v>-</v>
      </c>
      <c r="AT845" s="1" t="str">
        <f t="shared" si="537"/>
        <v>-</v>
      </c>
      <c r="AU845" s="1" t="str">
        <f t="shared" si="538"/>
        <v>-</v>
      </c>
      <c r="AV845" s="1" t="str">
        <f t="shared" si="539"/>
        <v>-</v>
      </c>
      <c r="AW845" s="5">
        <f t="shared" si="544"/>
        <v>2</v>
      </c>
      <c r="AX845" s="1">
        <f t="shared" si="545"/>
        <v>2.035270534284638</v>
      </c>
    </row>
    <row r="846" spans="1:50" x14ac:dyDescent="0.2">
      <c r="A846" s="4">
        <v>844</v>
      </c>
      <c r="B846" s="21">
        <v>0.31583826018706501</v>
      </c>
      <c r="C846" s="21">
        <v>23.678000000000001</v>
      </c>
      <c r="D846" s="21">
        <v>58</v>
      </c>
      <c r="E846" s="21">
        <v>33</v>
      </c>
      <c r="F846" s="21">
        <v>9</v>
      </c>
      <c r="G846" s="21">
        <v>16.574692985168198</v>
      </c>
      <c r="H846" s="21">
        <v>7</v>
      </c>
      <c r="I846" s="21">
        <v>1500</v>
      </c>
      <c r="J846" s="21">
        <v>0.15</v>
      </c>
      <c r="K846" s="21">
        <v>37.5</v>
      </c>
      <c r="L846" s="2">
        <f t="shared" si="507"/>
        <v>6</v>
      </c>
      <c r="M846" s="2">
        <f t="shared" si="508"/>
        <v>9</v>
      </c>
      <c r="N846" s="2">
        <f t="shared" si="509"/>
        <v>7</v>
      </c>
      <c r="O846" s="2">
        <f t="shared" si="510"/>
        <v>5</v>
      </c>
      <c r="P846" s="2">
        <f t="shared" si="511"/>
        <v>4</v>
      </c>
      <c r="Q846" s="2">
        <f t="shared" si="512"/>
        <v>3</v>
      </c>
      <c r="R846" s="2">
        <f t="shared" si="513"/>
        <v>4</v>
      </c>
      <c r="S846" s="2">
        <f t="shared" si="514"/>
        <v>2</v>
      </c>
      <c r="T846" s="2">
        <f t="shared" si="515"/>
        <v>2</v>
      </c>
      <c r="U846" s="2">
        <f t="shared" si="516"/>
        <v>3</v>
      </c>
      <c r="V846" s="10">
        <f t="shared" si="517"/>
        <v>0</v>
      </c>
      <c r="W846" s="2">
        <f t="shared" si="518"/>
        <v>0</v>
      </c>
      <c r="X846" s="2">
        <f t="shared" si="519"/>
        <v>0</v>
      </c>
      <c r="Y846" s="2">
        <f t="shared" si="520"/>
        <v>0</v>
      </c>
      <c r="Z846" s="2">
        <f t="shared" si="521"/>
        <v>0</v>
      </c>
      <c r="AA846" s="2">
        <f t="shared" si="522"/>
        <v>0</v>
      </c>
      <c r="AB846" s="2">
        <f t="shared" si="523"/>
        <v>0</v>
      </c>
      <c r="AC846" s="2">
        <f t="shared" si="540"/>
        <v>9</v>
      </c>
      <c r="AD846" s="5">
        <f t="shared" si="541"/>
        <v>2</v>
      </c>
      <c r="AE846">
        <f t="shared" si="542"/>
        <v>1</v>
      </c>
      <c r="AF846" s="1" t="str">
        <f t="shared" si="524"/>
        <v>-</v>
      </c>
      <c r="AG846" s="1">
        <f t="shared" si="525"/>
        <v>2.0162494445964132</v>
      </c>
      <c r="AH846" s="1" t="str">
        <f t="shared" si="526"/>
        <v>-</v>
      </c>
      <c r="AI846" s="1" t="str">
        <f t="shared" si="527"/>
        <v>-</v>
      </c>
      <c r="AJ846" s="1" t="str">
        <f t="shared" si="528"/>
        <v>-</v>
      </c>
      <c r="AK846" s="1" t="str">
        <f t="shared" si="529"/>
        <v>-</v>
      </c>
      <c r="AL846" s="1" t="str">
        <f t="shared" si="530"/>
        <v>-</v>
      </c>
      <c r="AM846" s="1" t="str">
        <f t="shared" si="531"/>
        <v>-</v>
      </c>
      <c r="AN846" s="1" t="str">
        <f t="shared" si="532"/>
        <v>-</v>
      </c>
      <c r="AO846" s="1" t="str">
        <f t="shared" si="533"/>
        <v>-</v>
      </c>
      <c r="AP846" s="1" t="str">
        <f t="shared" si="543"/>
        <v>-</v>
      </c>
      <c r="AQ846" s="1" t="str">
        <f t="shared" si="534"/>
        <v>-</v>
      </c>
      <c r="AR846" s="1" t="str">
        <f t="shared" si="535"/>
        <v>-</v>
      </c>
      <c r="AS846" s="1" t="str">
        <f t="shared" si="536"/>
        <v>-</v>
      </c>
      <c r="AT846" s="1" t="str">
        <f t="shared" si="537"/>
        <v>-</v>
      </c>
      <c r="AU846" s="1" t="str">
        <f t="shared" si="538"/>
        <v>-</v>
      </c>
      <c r="AV846" s="1" t="str">
        <f t="shared" si="539"/>
        <v>-</v>
      </c>
      <c r="AW846" s="5">
        <f t="shared" si="544"/>
        <v>2</v>
      </c>
      <c r="AX846" s="1">
        <f t="shared" si="545"/>
        <v>2.0162494445964132</v>
      </c>
    </row>
    <row r="847" spans="1:50" x14ac:dyDescent="0.2">
      <c r="A847" s="4">
        <v>845</v>
      </c>
      <c r="B847" s="21">
        <v>0.344430428674392</v>
      </c>
      <c r="C847" s="21">
        <v>51.62</v>
      </c>
      <c r="D847" s="21">
        <v>56</v>
      </c>
      <c r="E847" s="21">
        <v>26</v>
      </c>
      <c r="F847" s="21">
        <v>18</v>
      </c>
      <c r="G847" s="21">
        <v>14.6002946030604</v>
      </c>
      <c r="H847" s="21">
        <v>7</v>
      </c>
      <c r="I847" s="21">
        <v>1500</v>
      </c>
      <c r="J847" s="21">
        <v>0.15</v>
      </c>
      <c r="K847" s="21">
        <v>37.5</v>
      </c>
      <c r="L847" s="2">
        <f t="shared" si="507"/>
        <v>5</v>
      </c>
      <c r="M847" s="2">
        <f t="shared" si="508"/>
        <v>8</v>
      </c>
      <c r="N847" s="2">
        <f t="shared" si="509"/>
        <v>7</v>
      </c>
      <c r="O847" s="2">
        <f t="shared" si="510"/>
        <v>4</v>
      </c>
      <c r="P847" s="2">
        <f t="shared" si="511"/>
        <v>3</v>
      </c>
      <c r="Q847" s="2">
        <f t="shared" si="512"/>
        <v>3</v>
      </c>
      <c r="R847" s="2">
        <f t="shared" si="513"/>
        <v>4</v>
      </c>
      <c r="S847" s="2">
        <f t="shared" si="514"/>
        <v>2</v>
      </c>
      <c r="T847" s="2">
        <f t="shared" si="515"/>
        <v>2</v>
      </c>
      <c r="U847" s="2">
        <f t="shared" si="516"/>
        <v>4</v>
      </c>
      <c r="V847" s="10">
        <f t="shared" si="517"/>
        <v>0</v>
      </c>
      <c r="W847" s="2">
        <f t="shared" si="518"/>
        <v>0</v>
      </c>
      <c r="X847" s="2">
        <f t="shared" si="519"/>
        <v>0</v>
      </c>
      <c r="Y847" s="2">
        <f t="shared" si="520"/>
        <v>0</v>
      </c>
      <c r="Z847" s="2">
        <f t="shared" si="521"/>
        <v>0</v>
      </c>
      <c r="AA847" s="2">
        <f t="shared" si="522"/>
        <v>0</v>
      </c>
      <c r="AB847" s="2">
        <f t="shared" si="523"/>
        <v>0</v>
      </c>
      <c r="AC847" s="2">
        <f t="shared" si="540"/>
        <v>8</v>
      </c>
      <c r="AD847" s="5">
        <f t="shared" si="541"/>
        <v>2</v>
      </c>
      <c r="AE847">
        <f t="shared" si="542"/>
        <v>1</v>
      </c>
      <c r="AF847" s="1" t="str">
        <f t="shared" si="524"/>
        <v>-</v>
      </c>
      <c r="AG847" s="1">
        <f t="shared" si="525"/>
        <v>2.0197060186209632</v>
      </c>
      <c r="AH847" s="1" t="str">
        <f t="shared" si="526"/>
        <v>-</v>
      </c>
      <c r="AI847" s="1" t="str">
        <f t="shared" si="527"/>
        <v>-</v>
      </c>
      <c r="AJ847" s="1" t="str">
        <f t="shared" si="528"/>
        <v>-</v>
      </c>
      <c r="AK847" s="1" t="str">
        <f t="shared" si="529"/>
        <v>-</v>
      </c>
      <c r="AL847" s="1" t="str">
        <f t="shared" si="530"/>
        <v>-</v>
      </c>
      <c r="AM847" s="1" t="str">
        <f t="shared" si="531"/>
        <v>-</v>
      </c>
      <c r="AN847" s="1" t="str">
        <f t="shared" si="532"/>
        <v>-</v>
      </c>
      <c r="AO847" s="1" t="str">
        <f t="shared" si="533"/>
        <v>-</v>
      </c>
      <c r="AP847" s="1" t="str">
        <f t="shared" si="543"/>
        <v>-</v>
      </c>
      <c r="AQ847" s="1" t="str">
        <f t="shared" si="534"/>
        <v>-</v>
      </c>
      <c r="AR847" s="1" t="str">
        <f t="shared" si="535"/>
        <v>-</v>
      </c>
      <c r="AS847" s="1" t="str">
        <f t="shared" si="536"/>
        <v>-</v>
      </c>
      <c r="AT847" s="1" t="str">
        <f t="shared" si="537"/>
        <v>-</v>
      </c>
      <c r="AU847" s="1" t="str">
        <f t="shared" si="538"/>
        <v>-</v>
      </c>
      <c r="AV847" s="1" t="str">
        <f t="shared" si="539"/>
        <v>-</v>
      </c>
      <c r="AW847" s="5">
        <f t="shared" si="544"/>
        <v>2</v>
      </c>
      <c r="AX847" s="1">
        <f t="shared" si="545"/>
        <v>2.0197060186209632</v>
      </c>
    </row>
    <row r="848" spans="1:50" x14ac:dyDescent="0.2">
      <c r="A848" s="4">
        <v>846</v>
      </c>
      <c r="B848" s="21">
        <v>0.46490330445403999</v>
      </c>
      <c r="C848" s="21">
        <v>6.0910000000000002</v>
      </c>
      <c r="D848" s="21">
        <v>55</v>
      </c>
      <c r="E848" s="21">
        <v>30</v>
      </c>
      <c r="F848" s="21">
        <v>15</v>
      </c>
      <c r="G848" s="21">
        <v>8.5274079851490203</v>
      </c>
      <c r="H848" s="21">
        <v>6</v>
      </c>
      <c r="I848" s="21">
        <v>1500</v>
      </c>
      <c r="J848" s="21">
        <v>185</v>
      </c>
      <c r="K848" s="21">
        <v>12.5</v>
      </c>
      <c r="L848" s="2">
        <f t="shared" si="507"/>
        <v>3</v>
      </c>
      <c r="M848" s="2">
        <f t="shared" si="508"/>
        <v>7</v>
      </c>
      <c r="N848" s="2">
        <f t="shared" si="509"/>
        <v>8</v>
      </c>
      <c r="O848" s="2">
        <f t="shared" si="510"/>
        <v>3</v>
      </c>
      <c r="P848" s="2">
        <f t="shared" si="511"/>
        <v>4</v>
      </c>
      <c r="Q848" s="2">
        <f t="shared" si="512"/>
        <v>5</v>
      </c>
      <c r="R848" s="2">
        <f t="shared" si="513"/>
        <v>4</v>
      </c>
      <c r="S848" s="2">
        <f t="shared" si="514"/>
        <v>3</v>
      </c>
      <c r="T848" s="2">
        <f t="shared" si="515"/>
        <v>3</v>
      </c>
      <c r="U848" s="2">
        <f t="shared" si="516"/>
        <v>4</v>
      </c>
      <c r="V848" s="10">
        <f t="shared" si="517"/>
        <v>0</v>
      </c>
      <c r="W848" s="2">
        <f t="shared" si="518"/>
        <v>0</v>
      </c>
      <c r="X848" s="2">
        <f t="shared" si="519"/>
        <v>0</v>
      </c>
      <c r="Y848" s="2">
        <f t="shared" si="520"/>
        <v>0</v>
      </c>
      <c r="Z848" s="2">
        <f t="shared" si="521"/>
        <v>0</v>
      </c>
      <c r="AA848" s="2">
        <f t="shared" si="522"/>
        <v>0</v>
      </c>
      <c r="AB848" s="2">
        <f t="shared" si="523"/>
        <v>0</v>
      </c>
      <c r="AC848" s="2">
        <f t="shared" si="540"/>
        <v>8</v>
      </c>
      <c r="AD848" s="5">
        <f t="shared" si="541"/>
        <v>3</v>
      </c>
      <c r="AE848">
        <f t="shared" si="542"/>
        <v>1</v>
      </c>
      <c r="AF848" s="1" t="str">
        <f t="shared" si="524"/>
        <v>-</v>
      </c>
      <c r="AG848" s="1" t="str">
        <f t="shared" si="525"/>
        <v>-</v>
      </c>
      <c r="AH848" s="1">
        <f t="shared" si="526"/>
        <v>2.9455243682847345</v>
      </c>
      <c r="AI848" s="1" t="str">
        <f t="shared" si="527"/>
        <v>-</v>
      </c>
      <c r="AJ848" s="1" t="str">
        <f t="shared" si="528"/>
        <v>-</v>
      </c>
      <c r="AK848" s="1" t="str">
        <f t="shared" si="529"/>
        <v>-</v>
      </c>
      <c r="AL848" s="1" t="str">
        <f t="shared" si="530"/>
        <v>-</v>
      </c>
      <c r="AM848" s="1" t="str">
        <f t="shared" si="531"/>
        <v>-</v>
      </c>
      <c r="AN848" s="1" t="str">
        <f t="shared" si="532"/>
        <v>-</v>
      </c>
      <c r="AO848" s="1" t="str">
        <f t="shared" si="533"/>
        <v>-</v>
      </c>
      <c r="AP848" s="1" t="str">
        <f t="shared" si="543"/>
        <v>-</v>
      </c>
      <c r="AQ848" s="1" t="str">
        <f t="shared" si="534"/>
        <v>-</v>
      </c>
      <c r="AR848" s="1" t="str">
        <f t="shared" si="535"/>
        <v>-</v>
      </c>
      <c r="AS848" s="1" t="str">
        <f t="shared" si="536"/>
        <v>-</v>
      </c>
      <c r="AT848" s="1" t="str">
        <f t="shared" si="537"/>
        <v>-</v>
      </c>
      <c r="AU848" s="1" t="str">
        <f t="shared" si="538"/>
        <v>-</v>
      </c>
      <c r="AV848" s="1" t="str">
        <f t="shared" si="539"/>
        <v>-</v>
      </c>
      <c r="AW848" s="5">
        <f t="shared" si="544"/>
        <v>3</v>
      </c>
      <c r="AX848" s="1">
        <f t="shared" si="545"/>
        <v>2.9455243682847345</v>
      </c>
    </row>
    <row r="849" spans="1:50" x14ac:dyDescent="0.2">
      <c r="A849" s="4">
        <v>847</v>
      </c>
      <c r="B849" s="21">
        <v>0.53196829390246203</v>
      </c>
      <c r="C849" s="21">
        <v>4.6040000000000001</v>
      </c>
      <c r="D849" s="21">
        <v>23</v>
      </c>
      <c r="E849" s="21">
        <v>14</v>
      </c>
      <c r="F849" s="21">
        <v>63</v>
      </c>
      <c r="G849" s="21">
        <v>5.5247902725441804</v>
      </c>
      <c r="H849" s="21">
        <v>6</v>
      </c>
      <c r="I849" s="21">
        <v>1500</v>
      </c>
      <c r="J849" s="21">
        <v>185</v>
      </c>
      <c r="K849" s="21">
        <v>12.5</v>
      </c>
      <c r="L849" s="2">
        <f t="shared" si="507"/>
        <v>2</v>
      </c>
      <c r="M849" s="2">
        <f t="shared" si="508"/>
        <v>4</v>
      </c>
      <c r="N849" s="2">
        <f t="shared" si="509"/>
        <v>5</v>
      </c>
      <c r="O849" s="2">
        <f t="shared" si="510"/>
        <v>4</v>
      </c>
      <c r="P849" s="2">
        <f t="shared" si="511"/>
        <v>5</v>
      </c>
      <c r="Q849" s="2">
        <f t="shared" si="512"/>
        <v>5</v>
      </c>
      <c r="R849" s="2">
        <f t="shared" si="513"/>
        <v>3</v>
      </c>
      <c r="S849" s="2">
        <f t="shared" si="514"/>
        <v>5</v>
      </c>
      <c r="T849" s="2">
        <f t="shared" si="515"/>
        <v>5</v>
      </c>
      <c r="U849" s="2">
        <f t="shared" si="516"/>
        <v>4</v>
      </c>
      <c r="V849" s="10">
        <f t="shared" si="517"/>
        <v>0</v>
      </c>
      <c r="W849" s="2">
        <f t="shared" si="518"/>
        <v>0</v>
      </c>
      <c r="X849" s="2">
        <f t="shared" si="519"/>
        <v>0</v>
      </c>
      <c r="Y849" s="2">
        <f t="shared" si="520"/>
        <v>0</v>
      </c>
      <c r="Z849" s="2">
        <f t="shared" si="521"/>
        <v>0</v>
      </c>
      <c r="AA849" s="2">
        <f t="shared" si="522"/>
        <v>0</v>
      </c>
      <c r="AB849" s="2">
        <f t="shared" si="523"/>
        <v>0</v>
      </c>
      <c r="AC849" s="2">
        <f t="shared" si="540"/>
        <v>5</v>
      </c>
      <c r="AD849" s="5">
        <f t="shared" si="541"/>
        <v>3</v>
      </c>
      <c r="AE849">
        <f t="shared" si="542"/>
        <v>5</v>
      </c>
      <c r="AF849" s="1" t="str">
        <f t="shared" si="524"/>
        <v>-</v>
      </c>
      <c r="AG849" s="1" t="str">
        <f t="shared" si="525"/>
        <v>-</v>
      </c>
      <c r="AH849" s="1">
        <f t="shared" si="526"/>
        <v>2.9258666089882071</v>
      </c>
      <c r="AI849" s="1" t="str">
        <f t="shared" si="527"/>
        <v>-</v>
      </c>
      <c r="AJ849" s="1">
        <f t="shared" si="528"/>
        <v>3.0762612178803526</v>
      </c>
      <c r="AK849" s="1">
        <f t="shared" si="529"/>
        <v>2.2134816680964757</v>
      </c>
      <c r="AL849" s="1" t="str">
        <f t="shared" si="530"/>
        <v>-</v>
      </c>
      <c r="AM849" s="1">
        <f t="shared" si="531"/>
        <v>2.4956538037471456</v>
      </c>
      <c r="AN849" s="1">
        <f t="shared" si="532"/>
        <v>2.39901355118913</v>
      </c>
      <c r="AO849" s="1" t="str">
        <f t="shared" si="533"/>
        <v>-</v>
      </c>
      <c r="AP849" s="1" t="str">
        <f t="shared" si="543"/>
        <v>-</v>
      </c>
      <c r="AQ849" s="1" t="str">
        <f t="shared" si="534"/>
        <v>-</v>
      </c>
      <c r="AR849" s="1" t="str">
        <f t="shared" si="535"/>
        <v>-</v>
      </c>
      <c r="AS849" s="1" t="str">
        <f t="shared" si="536"/>
        <v>-</v>
      </c>
      <c r="AT849" s="1" t="str">
        <f t="shared" si="537"/>
        <v>-</v>
      </c>
      <c r="AU849" s="1" t="str">
        <f t="shared" si="538"/>
        <v>-</v>
      </c>
      <c r="AV849" s="1" t="str">
        <f t="shared" si="539"/>
        <v>-</v>
      </c>
      <c r="AW849" s="5">
        <f t="shared" si="544"/>
        <v>6</v>
      </c>
      <c r="AX849" s="1">
        <f t="shared" si="545"/>
        <v>2.2134816680964757</v>
      </c>
    </row>
    <row r="850" spans="1:50" x14ac:dyDescent="0.2">
      <c r="A850" s="4">
        <v>848</v>
      </c>
      <c r="B850" s="21">
        <v>0.691564261863721</v>
      </c>
      <c r="C850" s="21">
        <v>0.97899999999999998</v>
      </c>
      <c r="D850" s="21">
        <v>24</v>
      </c>
      <c r="E850" s="21">
        <v>45</v>
      </c>
      <c r="F850" s="21">
        <v>31</v>
      </c>
      <c r="G850" s="21">
        <v>7.5643272530096803</v>
      </c>
      <c r="H850" s="21">
        <v>6</v>
      </c>
      <c r="I850" s="21">
        <v>1500</v>
      </c>
      <c r="J850" s="21">
        <v>185</v>
      </c>
      <c r="K850" s="21">
        <v>12.5</v>
      </c>
      <c r="L850" s="2">
        <f t="shared" si="507"/>
        <v>2</v>
      </c>
      <c r="M850" s="2">
        <f t="shared" si="508"/>
        <v>5</v>
      </c>
      <c r="N850" s="2">
        <f t="shared" si="509"/>
        <v>6</v>
      </c>
      <c r="O850" s="2">
        <f t="shared" si="510"/>
        <v>6</v>
      </c>
      <c r="P850" s="2">
        <f t="shared" si="511"/>
        <v>7</v>
      </c>
      <c r="Q850" s="2">
        <f t="shared" si="512"/>
        <v>8</v>
      </c>
      <c r="R850" s="2">
        <f t="shared" si="513"/>
        <v>2</v>
      </c>
      <c r="S850" s="2">
        <f t="shared" si="514"/>
        <v>3</v>
      </c>
      <c r="T850" s="2">
        <f t="shared" si="515"/>
        <v>3</v>
      </c>
      <c r="U850" s="2">
        <f t="shared" si="516"/>
        <v>5</v>
      </c>
      <c r="V850" s="10">
        <f t="shared" si="517"/>
        <v>0</v>
      </c>
      <c r="W850" s="2">
        <f t="shared" si="518"/>
        <v>0</v>
      </c>
      <c r="X850" s="2">
        <f t="shared" si="519"/>
        <v>0</v>
      </c>
      <c r="Y850" s="2">
        <f t="shared" si="520"/>
        <v>0</v>
      </c>
      <c r="Z850" s="2">
        <f t="shared" si="521"/>
        <v>0</v>
      </c>
      <c r="AA850" s="2">
        <f t="shared" si="522"/>
        <v>0</v>
      </c>
      <c r="AB850" s="2">
        <f t="shared" si="523"/>
        <v>0</v>
      </c>
      <c r="AC850" s="2">
        <f t="shared" si="540"/>
        <v>8</v>
      </c>
      <c r="AD850" s="5">
        <f t="shared" si="541"/>
        <v>6</v>
      </c>
      <c r="AE850">
        <f t="shared" si="542"/>
        <v>1</v>
      </c>
      <c r="AF850" s="1" t="str">
        <f t="shared" si="524"/>
        <v>-</v>
      </c>
      <c r="AG850" s="1" t="str">
        <f t="shared" si="525"/>
        <v>-</v>
      </c>
      <c r="AH850" s="1" t="str">
        <f t="shared" si="526"/>
        <v>-</v>
      </c>
      <c r="AI850" s="1" t="str">
        <f t="shared" si="527"/>
        <v>-</v>
      </c>
      <c r="AJ850" s="1" t="str">
        <f t="shared" si="528"/>
        <v>-</v>
      </c>
      <c r="AK850" s="1">
        <f t="shared" si="529"/>
        <v>2.0439608281818238</v>
      </c>
      <c r="AL850" s="1" t="str">
        <f t="shared" si="530"/>
        <v>-</v>
      </c>
      <c r="AM850" s="1" t="str">
        <f t="shared" si="531"/>
        <v>-</v>
      </c>
      <c r="AN850" s="1" t="str">
        <f t="shared" si="532"/>
        <v>-</v>
      </c>
      <c r="AO850" s="1" t="str">
        <f t="shared" si="533"/>
        <v>-</v>
      </c>
      <c r="AP850" s="1" t="str">
        <f t="shared" si="543"/>
        <v>-</v>
      </c>
      <c r="AQ850" s="1" t="str">
        <f t="shared" si="534"/>
        <v>-</v>
      </c>
      <c r="AR850" s="1" t="str">
        <f t="shared" si="535"/>
        <v>-</v>
      </c>
      <c r="AS850" s="1" t="str">
        <f t="shared" si="536"/>
        <v>-</v>
      </c>
      <c r="AT850" s="1" t="str">
        <f t="shared" si="537"/>
        <v>-</v>
      </c>
      <c r="AU850" s="1" t="str">
        <f t="shared" si="538"/>
        <v>-</v>
      </c>
      <c r="AV850" s="1" t="str">
        <f t="shared" si="539"/>
        <v>-</v>
      </c>
      <c r="AW850" s="5">
        <f t="shared" si="544"/>
        <v>6</v>
      </c>
      <c r="AX850" s="1">
        <f t="shared" si="545"/>
        <v>2.0439608281818238</v>
      </c>
    </row>
    <row r="851" spans="1:50" x14ac:dyDescent="0.2">
      <c r="A851" s="4">
        <v>849</v>
      </c>
      <c r="B851" s="21">
        <v>0.81063891027971202</v>
      </c>
      <c r="C851" s="21">
        <v>0.2</v>
      </c>
      <c r="D851" s="21">
        <v>9</v>
      </c>
      <c r="E851" s="21">
        <v>59</v>
      </c>
      <c r="F851" s="21">
        <v>32</v>
      </c>
      <c r="G851" s="21">
        <v>3.7131979470724601</v>
      </c>
      <c r="H851" s="21">
        <v>5</v>
      </c>
      <c r="I851" s="21">
        <v>1500</v>
      </c>
      <c r="J851" s="21">
        <v>185</v>
      </c>
      <c r="K851" s="21">
        <v>12.5</v>
      </c>
      <c r="L851" s="2">
        <f t="shared" si="507"/>
        <v>2</v>
      </c>
      <c r="M851" s="2">
        <f t="shared" si="508"/>
        <v>2</v>
      </c>
      <c r="N851" s="2">
        <f t="shared" si="509"/>
        <v>3</v>
      </c>
      <c r="O851" s="2">
        <f t="shared" si="510"/>
        <v>3</v>
      </c>
      <c r="P851" s="2">
        <f t="shared" si="511"/>
        <v>4</v>
      </c>
      <c r="Q851" s="2">
        <f t="shared" si="512"/>
        <v>6</v>
      </c>
      <c r="R851" s="2">
        <f t="shared" si="513"/>
        <v>4</v>
      </c>
      <c r="S851" s="2">
        <f t="shared" si="514"/>
        <v>5</v>
      </c>
      <c r="T851" s="2">
        <f t="shared" si="515"/>
        <v>5</v>
      </c>
      <c r="U851" s="2">
        <f t="shared" si="516"/>
        <v>4</v>
      </c>
      <c r="V851" s="10">
        <f t="shared" si="517"/>
        <v>0</v>
      </c>
      <c r="W851" s="2">
        <f t="shared" si="518"/>
        <v>0</v>
      </c>
      <c r="X851" s="2">
        <f t="shared" si="519"/>
        <v>0</v>
      </c>
      <c r="Y851" s="2">
        <f t="shared" si="520"/>
        <v>0</v>
      </c>
      <c r="Z851" s="2">
        <f t="shared" si="521"/>
        <v>0</v>
      </c>
      <c r="AA851" s="2">
        <f t="shared" si="522"/>
        <v>0</v>
      </c>
      <c r="AB851" s="2">
        <f t="shared" si="523"/>
        <v>0</v>
      </c>
      <c r="AC851" s="2">
        <f t="shared" si="540"/>
        <v>6</v>
      </c>
      <c r="AD851" s="5">
        <f t="shared" si="541"/>
        <v>6</v>
      </c>
      <c r="AE851">
        <f t="shared" si="542"/>
        <v>1</v>
      </c>
      <c r="AF851" s="1" t="str">
        <f t="shared" si="524"/>
        <v>-</v>
      </c>
      <c r="AG851" s="1" t="str">
        <f t="shared" si="525"/>
        <v>-</v>
      </c>
      <c r="AH851" s="1" t="str">
        <f t="shared" si="526"/>
        <v>-</v>
      </c>
      <c r="AI851" s="1" t="str">
        <f t="shared" si="527"/>
        <v>-</v>
      </c>
      <c r="AJ851" s="1" t="str">
        <f t="shared" si="528"/>
        <v>-</v>
      </c>
      <c r="AK851" s="1">
        <f t="shared" si="529"/>
        <v>2.6668668592465283</v>
      </c>
      <c r="AL851" s="1" t="str">
        <f t="shared" si="530"/>
        <v>-</v>
      </c>
      <c r="AM851" s="1" t="str">
        <f t="shared" si="531"/>
        <v>-</v>
      </c>
      <c r="AN851" s="1" t="str">
        <f t="shared" si="532"/>
        <v>-</v>
      </c>
      <c r="AO851" s="1" t="str">
        <f t="shared" si="533"/>
        <v>-</v>
      </c>
      <c r="AP851" s="1" t="str">
        <f t="shared" si="543"/>
        <v>-</v>
      </c>
      <c r="AQ851" s="1" t="str">
        <f t="shared" si="534"/>
        <v>-</v>
      </c>
      <c r="AR851" s="1" t="str">
        <f t="shared" si="535"/>
        <v>-</v>
      </c>
      <c r="AS851" s="1" t="str">
        <f t="shared" si="536"/>
        <v>-</v>
      </c>
      <c r="AT851" s="1" t="str">
        <f t="shared" si="537"/>
        <v>-</v>
      </c>
      <c r="AU851" s="1" t="str">
        <f t="shared" si="538"/>
        <v>-</v>
      </c>
      <c r="AV851" s="1" t="str">
        <f t="shared" si="539"/>
        <v>-</v>
      </c>
      <c r="AW851" s="5">
        <f t="shared" si="544"/>
        <v>6</v>
      </c>
      <c r="AX851" s="1">
        <f t="shared" si="545"/>
        <v>2.6668668592465283</v>
      </c>
    </row>
    <row r="852" spans="1:50" x14ac:dyDescent="0.2">
      <c r="A852" s="4">
        <v>850</v>
      </c>
      <c r="B852" s="21">
        <v>0.81852007014473604</v>
      </c>
      <c r="C852" s="21">
        <v>10.875999999999999</v>
      </c>
      <c r="D852" s="21">
        <v>1</v>
      </c>
      <c r="E852" s="21">
        <v>4</v>
      </c>
      <c r="F852" s="21">
        <v>95</v>
      </c>
      <c r="G852" s="21">
        <v>2.17527099317341</v>
      </c>
      <c r="H852" s="21">
        <v>5</v>
      </c>
      <c r="I852" s="21">
        <v>1500</v>
      </c>
      <c r="J852" s="21">
        <v>185</v>
      </c>
      <c r="K852" s="21">
        <v>12.5</v>
      </c>
      <c r="L852" s="2">
        <f t="shared" si="507"/>
        <v>2</v>
      </c>
      <c r="M852" s="2">
        <f t="shared" si="508"/>
        <v>2</v>
      </c>
      <c r="N852" s="2">
        <f t="shared" si="509"/>
        <v>2</v>
      </c>
      <c r="O852" s="2">
        <f t="shared" si="510"/>
        <v>2</v>
      </c>
      <c r="P852" s="2">
        <f t="shared" si="511"/>
        <v>3</v>
      </c>
      <c r="Q852" s="2">
        <f t="shared" si="512"/>
        <v>4</v>
      </c>
      <c r="R852" s="2">
        <f t="shared" si="513"/>
        <v>5</v>
      </c>
      <c r="S852" s="2">
        <f t="shared" si="514"/>
        <v>4</v>
      </c>
      <c r="T852" s="2">
        <f t="shared" si="515"/>
        <v>4</v>
      </c>
      <c r="U852" s="2">
        <f t="shared" si="516"/>
        <v>3</v>
      </c>
      <c r="V852" s="10">
        <f t="shared" si="517"/>
        <v>0</v>
      </c>
      <c r="W852" s="2">
        <f t="shared" si="518"/>
        <v>0</v>
      </c>
      <c r="X852" s="2">
        <f t="shared" si="519"/>
        <v>0</v>
      </c>
      <c r="Y852" s="2">
        <f t="shared" si="520"/>
        <v>0</v>
      </c>
      <c r="Z852" s="2">
        <f t="shared" si="521"/>
        <v>0</v>
      </c>
      <c r="AA852" s="2">
        <f t="shared" si="522"/>
        <v>0</v>
      </c>
      <c r="AB852" s="2">
        <f t="shared" si="523"/>
        <v>0</v>
      </c>
      <c r="AC852" s="2">
        <f t="shared" si="540"/>
        <v>5</v>
      </c>
      <c r="AD852" s="5">
        <f t="shared" si="541"/>
        <v>7</v>
      </c>
      <c r="AE852">
        <f t="shared" si="542"/>
        <v>1</v>
      </c>
      <c r="AF852" s="1" t="str">
        <f t="shared" si="524"/>
        <v>-</v>
      </c>
      <c r="AG852" s="1" t="str">
        <f t="shared" si="525"/>
        <v>-</v>
      </c>
      <c r="AH852" s="1" t="str">
        <f t="shared" si="526"/>
        <v>-</v>
      </c>
      <c r="AI852" s="1" t="str">
        <f t="shared" si="527"/>
        <v>-</v>
      </c>
      <c r="AJ852" s="1" t="str">
        <f t="shared" si="528"/>
        <v>-</v>
      </c>
      <c r="AK852" s="1" t="str">
        <f t="shared" si="529"/>
        <v>-</v>
      </c>
      <c r="AL852" s="1">
        <f t="shared" si="530"/>
        <v>2.108621483438883</v>
      </c>
      <c r="AM852" s="1" t="str">
        <f t="shared" si="531"/>
        <v>-</v>
      </c>
      <c r="AN852" s="1" t="str">
        <f t="shared" si="532"/>
        <v>-</v>
      </c>
      <c r="AO852" s="1" t="str">
        <f t="shared" si="533"/>
        <v>-</v>
      </c>
      <c r="AP852" s="1" t="str">
        <f t="shared" si="543"/>
        <v>-</v>
      </c>
      <c r="AQ852" s="1" t="str">
        <f t="shared" si="534"/>
        <v>-</v>
      </c>
      <c r="AR852" s="1" t="str">
        <f t="shared" si="535"/>
        <v>-</v>
      </c>
      <c r="AS852" s="1" t="str">
        <f t="shared" si="536"/>
        <v>-</v>
      </c>
      <c r="AT852" s="1" t="str">
        <f t="shared" si="537"/>
        <v>-</v>
      </c>
      <c r="AU852" s="1" t="str">
        <f t="shared" si="538"/>
        <v>-</v>
      </c>
      <c r="AV852" s="1" t="str">
        <f t="shared" si="539"/>
        <v>-</v>
      </c>
      <c r="AW852" s="5">
        <f t="shared" si="544"/>
        <v>7</v>
      </c>
      <c r="AX852" s="1">
        <f t="shared" si="545"/>
        <v>2.108621483438883</v>
      </c>
    </row>
    <row r="853" spans="1:50" x14ac:dyDescent="0.2">
      <c r="A853" s="4">
        <v>851</v>
      </c>
      <c r="B853" s="21">
        <v>0.71093113137094399</v>
      </c>
      <c r="C853" s="21">
        <v>0.30099999999999999</v>
      </c>
      <c r="D853" s="21">
        <v>0</v>
      </c>
      <c r="E853" s="21">
        <v>0</v>
      </c>
      <c r="F853" s="21">
        <v>100</v>
      </c>
      <c r="G853" s="21">
        <v>4.5211804014811596</v>
      </c>
      <c r="H853" s="21">
        <v>6</v>
      </c>
      <c r="I853" s="21">
        <v>1500</v>
      </c>
      <c r="J853" s="21">
        <v>185</v>
      </c>
      <c r="K853" s="21">
        <v>0</v>
      </c>
      <c r="L853" s="2">
        <f t="shared" si="507"/>
        <v>0</v>
      </c>
      <c r="M853" s="2">
        <f t="shared" si="508"/>
        <v>0</v>
      </c>
      <c r="N853" s="2">
        <f t="shared" si="509"/>
        <v>0</v>
      </c>
      <c r="O853" s="2">
        <f t="shared" si="510"/>
        <v>0</v>
      </c>
      <c r="P853" s="2">
        <f t="shared" si="511"/>
        <v>0</v>
      </c>
      <c r="Q853" s="2">
        <f t="shared" si="512"/>
        <v>0</v>
      </c>
      <c r="R853" s="2">
        <f t="shared" si="513"/>
        <v>0</v>
      </c>
      <c r="S853" s="2">
        <f t="shared" si="514"/>
        <v>0</v>
      </c>
      <c r="T853" s="2">
        <f t="shared" si="515"/>
        <v>0</v>
      </c>
      <c r="U853" s="2">
        <f t="shared" si="516"/>
        <v>0</v>
      </c>
      <c r="V853" s="10">
        <f t="shared" si="517"/>
        <v>6</v>
      </c>
      <c r="W853" s="2">
        <f t="shared" si="518"/>
        <v>9</v>
      </c>
      <c r="X853" s="2">
        <f t="shared" si="519"/>
        <v>7</v>
      </c>
      <c r="Y853" s="2">
        <f t="shared" si="520"/>
        <v>3</v>
      </c>
      <c r="Z853" s="2">
        <f t="shared" si="521"/>
        <v>3</v>
      </c>
      <c r="AA853" s="2">
        <f t="shared" si="522"/>
        <v>5</v>
      </c>
      <c r="AB853" s="2">
        <f t="shared" si="523"/>
        <v>5</v>
      </c>
      <c r="AC853" s="2">
        <f t="shared" si="540"/>
        <v>9</v>
      </c>
      <c r="AD853" s="5">
        <f t="shared" si="541"/>
        <v>12</v>
      </c>
      <c r="AE853">
        <f t="shared" si="542"/>
        <v>1</v>
      </c>
      <c r="AF853" s="1" t="str">
        <f t="shared" si="524"/>
        <v>-</v>
      </c>
      <c r="AG853" s="1" t="str">
        <f t="shared" si="525"/>
        <v>-</v>
      </c>
      <c r="AH853" s="1" t="str">
        <f t="shared" si="526"/>
        <v>-</v>
      </c>
      <c r="AI853" s="1" t="str">
        <f t="shared" si="527"/>
        <v>-</v>
      </c>
      <c r="AJ853" s="1" t="str">
        <f t="shared" si="528"/>
        <v>-</v>
      </c>
      <c r="AK853" s="1" t="str">
        <f t="shared" si="529"/>
        <v>-</v>
      </c>
      <c r="AL853" s="1" t="str">
        <f t="shared" si="530"/>
        <v>-</v>
      </c>
      <c r="AM853" s="1" t="str">
        <f t="shared" si="531"/>
        <v>-</v>
      </c>
      <c r="AN853" s="1" t="str">
        <f t="shared" si="532"/>
        <v>-</v>
      </c>
      <c r="AO853" s="1" t="str">
        <f t="shared" si="533"/>
        <v>-</v>
      </c>
      <c r="AP853" s="1" t="str">
        <f t="shared" si="543"/>
        <v>-</v>
      </c>
      <c r="AQ853" s="1">
        <f t="shared" si="534"/>
        <v>1.8482707992867238</v>
      </c>
      <c r="AR853" s="1" t="str">
        <f t="shared" si="535"/>
        <v>-</v>
      </c>
      <c r="AS853" s="1" t="str">
        <f t="shared" si="536"/>
        <v>-</v>
      </c>
      <c r="AT853" s="1" t="str">
        <f t="shared" si="537"/>
        <v>-</v>
      </c>
      <c r="AU853" s="1" t="str">
        <f t="shared" si="538"/>
        <v>-</v>
      </c>
      <c r="AV853" s="1" t="str">
        <f t="shared" si="539"/>
        <v>-</v>
      </c>
      <c r="AW853" s="5">
        <f t="shared" si="544"/>
        <v>12</v>
      </c>
      <c r="AX853" s="1">
        <f t="shared" si="545"/>
        <v>1.8482707992867238</v>
      </c>
    </row>
    <row r="854" spans="1:50" x14ac:dyDescent="0.2">
      <c r="A854" s="4">
        <v>852</v>
      </c>
      <c r="B854" s="21">
        <v>0.70884656102549204</v>
      </c>
      <c r="C854" s="21">
        <v>0.23100000000000001</v>
      </c>
      <c r="D854" s="21">
        <v>0</v>
      </c>
      <c r="E854" s="21">
        <v>0</v>
      </c>
      <c r="F854" s="21">
        <v>100</v>
      </c>
      <c r="G854" s="21">
        <v>3.4594124432648901</v>
      </c>
      <c r="H854" s="21">
        <v>5</v>
      </c>
      <c r="I854" s="21">
        <v>1500</v>
      </c>
      <c r="J854" s="21">
        <v>185</v>
      </c>
      <c r="K854" s="21">
        <v>0</v>
      </c>
      <c r="L854" s="2">
        <f t="shared" si="507"/>
        <v>0</v>
      </c>
      <c r="M854" s="2">
        <f t="shared" si="508"/>
        <v>0</v>
      </c>
      <c r="N854" s="2">
        <f t="shared" si="509"/>
        <v>0</v>
      </c>
      <c r="O854" s="2">
        <f t="shared" si="510"/>
        <v>0</v>
      </c>
      <c r="P854" s="2">
        <f t="shared" si="511"/>
        <v>0</v>
      </c>
      <c r="Q854" s="2">
        <f t="shared" si="512"/>
        <v>0</v>
      </c>
      <c r="R854" s="2">
        <f t="shared" si="513"/>
        <v>0</v>
      </c>
      <c r="S854" s="2">
        <f t="shared" si="514"/>
        <v>0</v>
      </c>
      <c r="T854" s="2">
        <f t="shared" si="515"/>
        <v>0</v>
      </c>
      <c r="U854" s="2">
        <f t="shared" si="516"/>
        <v>0</v>
      </c>
      <c r="V854" s="10">
        <f t="shared" si="517"/>
        <v>6</v>
      </c>
      <c r="W854" s="2">
        <f t="shared" si="518"/>
        <v>8</v>
      </c>
      <c r="X854" s="2">
        <f t="shared" si="519"/>
        <v>7</v>
      </c>
      <c r="Y854" s="2">
        <f t="shared" si="520"/>
        <v>3</v>
      </c>
      <c r="Z854" s="2">
        <f t="shared" si="521"/>
        <v>3</v>
      </c>
      <c r="AA854" s="2">
        <f t="shared" si="522"/>
        <v>5</v>
      </c>
      <c r="AB854" s="2">
        <f t="shared" si="523"/>
        <v>5</v>
      </c>
      <c r="AC854" s="2">
        <f t="shared" si="540"/>
        <v>8</v>
      </c>
      <c r="AD854" s="5">
        <f t="shared" si="541"/>
        <v>12</v>
      </c>
      <c r="AE854">
        <f t="shared" si="542"/>
        <v>1</v>
      </c>
      <c r="AF854" s="1" t="str">
        <f t="shared" si="524"/>
        <v>-</v>
      </c>
      <c r="AG854" s="1" t="str">
        <f t="shared" si="525"/>
        <v>-</v>
      </c>
      <c r="AH854" s="1" t="str">
        <f t="shared" si="526"/>
        <v>-</v>
      </c>
      <c r="AI854" s="1" t="str">
        <f t="shared" si="527"/>
        <v>-</v>
      </c>
      <c r="AJ854" s="1" t="str">
        <f t="shared" si="528"/>
        <v>-</v>
      </c>
      <c r="AK854" s="1" t="str">
        <f t="shared" si="529"/>
        <v>-</v>
      </c>
      <c r="AL854" s="1" t="str">
        <f t="shared" si="530"/>
        <v>-</v>
      </c>
      <c r="AM854" s="1" t="str">
        <f t="shared" si="531"/>
        <v>-</v>
      </c>
      <c r="AN854" s="1" t="str">
        <f t="shared" si="532"/>
        <v>-</v>
      </c>
      <c r="AO854" s="1" t="str">
        <f t="shared" si="533"/>
        <v>-</v>
      </c>
      <c r="AP854" s="1" t="str">
        <f t="shared" si="543"/>
        <v>-</v>
      </c>
      <c r="AQ854" s="1">
        <f t="shared" si="534"/>
        <v>2.4334022619907487</v>
      </c>
      <c r="AR854" s="1" t="str">
        <f t="shared" si="535"/>
        <v>-</v>
      </c>
      <c r="AS854" s="1" t="str">
        <f t="shared" si="536"/>
        <v>-</v>
      </c>
      <c r="AT854" s="1" t="str">
        <f t="shared" si="537"/>
        <v>-</v>
      </c>
      <c r="AU854" s="1" t="str">
        <f t="shared" si="538"/>
        <v>-</v>
      </c>
      <c r="AV854" s="1" t="str">
        <f t="shared" si="539"/>
        <v>-</v>
      </c>
      <c r="AW854" s="5">
        <f t="shared" si="544"/>
        <v>12</v>
      </c>
      <c r="AX854" s="1">
        <f t="shared" si="545"/>
        <v>2.4334022619907487</v>
      </c>
    </row>
    <row r="855" spans="1:50" x14ac:dyDescent="0.2">
      <c r="A855" s="4">
        <v>853</v>
      </c>
      <c r="B855" s="21">
        <v>0.72316462845841001</v>
      </c>
      <c r="C855" s="21">
        <v>0.17100000000000001</v>
      </c>
      <c r="D855" s="21">
        <v>0</v>
      </c>
      <c r="E855" s="21">
        <v>0</v>
      </c>
      <c r="F855" s="21">
        <v>100</v>
      </c>
      <c r="G855" s="21">
        <v>2.5602115077564802</v>
      </c>
      <c r="H855" s="21">
        <v>5</v>
      </c>
      <c r="I855" s="21">
        <v>1500</v>
      </c>
      <c r="J855" s="21">
        <v>185</v>
      </c>
      <c r="K855" s="21">
        <v>0</v>
      </c>
      <c r="L855" s="2">
        <f t="shared" si="507"/>
        <v>0</v>
      </c>
      <c r="M855" s="2">
        <f t="shared" si="508"/>
        <v>0</v>
      </c>
      <c r="N855" s="2">
        <f t="shared" si="509"/>
        <v>0</v>
      </c>
      <c r="O855" s="2">
        <f t="shared" si="510"/>
        <v>0</v>
      </c>
      <c r="P855" s="2">
        <f t="shared" si="511"/>
        <v>0</v>
      </c>
      <c r="Q855" s="2">
        <f t="shared" si="512"/>
        <v>0</v>
      </c>
      <c r="R855" s="2">
        <f t="shared" si="513"/>
        <v>0</v>
      </c>
      <c r="S855" s="2">
        <f t="shared" si="514"/>
        <v>0</v>
      </c>
      <c r="T855" s="2">
        <f t="shared" si="515"/>
        <v>0</v>
      </c>
      <c r="U855" s="2">
        <f t="shared" si="516"/>
        <v>0</v>
      </c>
      <c r="V855" s="10">
        <f t="shared" si="517"/>
        <v>5</v>
      </c>
      <c r="W855" s="2">
        <f t="shared" si="518"/>
        <v>7</v>
      </c>
      <c r="X855" s="2">
        <f t="shared" si="519"/>
        <v>7</v>
      </c>
      <c r="Y855" s="2">
        <f t="shared" si="520"/>
        <v>3</v>
      </c>
      <c r="Z855" s="2">
        <f t="shared" si="521"/>
        <v>3</v>
      </c>
      <c r="AA855" s="2">
        <f t="shared" si="522"/>
        <v>5</v>
      </c>
      <c r="AB855" s="2">
        <f t="shared" si="523"/>
        <v>5</v>
      </c>
      <c r="AC855" s="2">
        <f t="shared" si="540"/>
        <v>7</v>
      </c>
      <c r="AD855" s="5">
        <f t="shared" si="541"/>
        <v>12</v>
      </c>
      <c r="AE855">
        <f t="shared" si="542"/>
        <v>2</v>
      </c>
      <c r="AF855" s="1" t="str">
        <f t="shared" si="524"/>
        <v>-</v>
      </c>
      <c r="AG855" s="1" t="str">
        <f t="shared" si="525"/>
        <v>-</v>
      </c>
      <c r="AH855" s="1" t="str">
        <f t="shared" si="526"/>
        <v>-</v>
      </c>
      <c r="AI855" s="1" t="str">
        <f t="shared" si="527"/>
        <v>-</v>
      </c>
      <c r="AJ855" s="1" t="str">
        <f t="shared" si="528"/>
        <v>-</v>
      </c>
      <c r="AK855" s="1" t="str">
        <f t="shared" si="529"/>
        <v>-</v>
      </c>
      <c r="AL855" s="1" t="str">
        <f t="shared" si="530"/>
        <v>-</v>
      </c>
      <c r="AM855" s="1" t="str">
        <f t="shared" si="531"/>
        <v>-</v>
      </c>
      <c r="AN855" s="1" t="str">
        <f t="shared" si="532"/>
        <v>-</v>
      </c>
      <c r="AO855" s="1" t="str">
        <f t="shared" si="533"/>
        <v>-</v>
      </c>
      <c r="AP855" s="1" t="str">
        <f t="shared" si="543"/>
        <v>-</v>
      </c>
      <c r="AQ855" s="1">
        <f t="shared" si="534"/>
        <v>3.4687466895512564</v>
      </c>
      <c r="AR855" s="1">
        <f t="shared" si="535"/>
        <v>3.0807963538858059</v>
      </c>
      <c r="AS855" s="1" t="str">
        <f t="shared" si="536"/>
        <v>-</v>
      </c>
      <c r="AT855" s="1" t="str">
        <f t="shared" si="537"/>
        <v>-</v>
      </c>
      <c r="AU855" s="1" t="str">
        <f t="shared" si="538"/>
        <v>-</v>
      </c>
      <c r="AV855" s="1" t="str">
        <f t="shared" si="539"/>
        <v>-</v>
      </c>
      <c r="AW855" s="5">
        <f t="shared" si="544"/>
        <v>13</v>
      </c>
      <c r="AX855" s="1">
        <f t="shared" si="545"/>
        <v>3.0807963538858059</v>
      </c>
    </row>
    <row r="856" spans="1:50" x14ac:dyDescent="0.2">
      <c r="A856" s="4">
        <v>854</v>
      </c>
      <c r="B856" s="21">
        <v>0.61562966313223599</v>
      </c>
      <c r="C856" s="21">
        <v>92.034999999999997</v>
      </c>
      <c r="D856" s="21">
        <v>0</v>
      </c>
      <c r="E856" s="21">
        <v>20</v>
      </c>
      <c r="F856" s="21">
        <v>80</v>
      </c>
      <c r="G856" s="21">
        <v>4.1158935382801998</v>
      </c>
      <c r="H856" s="21">
        <v>6</v>
      </c>
      <c r="I856" s="21">
        <v>1500</v>
      </c>
      <c r="J856" s="21">
        <v>185</v>
      </c>
      <c r="K856" s="21">
        <v>0</v>
      </c>
      <c r="L856" s="2">
        <f t="shared" si="507"/>
        <v>0</v>
      </c>
      <c r="M856" s="2">
        <f t="shared" si="508"/>
        <v>0</v>
      </c>
      <c r="N856" s="2">
        <f t="shared" si="509"/>
        <v>0</v>
      </c>
      <c r="O856" s="2">
        <f t="shared" si="510"/>
        <v>0</v>
      </c>
      <c r="P856" s="2">
        <f t="shared" si="511"/>
        <v>0</v>
      </c>
      <c r="Q856" s="2">
        <f t="shared" si="512"/>
        <v>0</v>
      </c>
      <c r="R856" s="2">
        <f t="shared" si="513"/>
        <v>0</v>
      </c>
      <c r="S856" s="2">
        <f t="shared" si="514"/>
        <v>0</v>
      </c>
      <c r="T856" s="2">
        <f t="shared" si="515"/>
        <v>0</v>
      </c>
      <c r="U856" s="2">
        <f t="shared" si="516"/>
        <v>0</v>
      </c>
      <c r="V856" s="10">
        <f t="shared" si="517"/>
        <v>5</v>
      </c>
      <c r="W856" s="2">
        <f t="shared" si="518"/>
        <v>6</v>
      </c>
      <c r="X856" s="2">
        <f t="shared" si="519"/>
        <v>3</v>
      </c>
      <c r="Y856" s="2">
        <f t="shared" si="520"/>
        <v>3</v>
      </c>
      <c r="Z856" s="2">
        <f t="shared" si="521"/>
        <v>3</v>
      </c>
      <c r="AA856" s="2">
        <f t="shared" si="522"/>
        <v>3</v>
      </c>
      <c r="AB856" s="2">
        <f t="shared" si="523"/>
        <v>3</v>
      </c>
      <c r="AC856" s="2">
        <f t="shared" si="540"/>
        <v>6</v>
      </c>
      <c r="AD856" s="5">
        <f t="shared" si="541"/>
        <v>12</v>
      </c>
      <c r="AE856">
        <f t="shared" si="542"/>
        <v>1</v>
      </c>
      <c r="AF856" s="1" t="str">
        <f t="shared" si="524"/>
        <v>-</v>
      </c>
      <c r="AG856" s="1" t="str">
        <f t="shared" si="525"/>
        <v>-</v>
      </c>
      <c r="AH856" s="1" t="str">
        <f t="shared" si="526"/>
        <v>-</v>
      </c>
      <c r="AI856" s="1" t="str">
        <f t="shared" si="527"/>
        <v>-</v>
      </c>
      <c r="AJ856" s="1" t="str">
        <f t="shared" si="528"/>
        <v>-</v>
      </c>
      <c r="AK856" s="1" t="str">
        <f t="shared" si="529"/>
        <v>-</v>
      </c>
      <c r="AL856" s="1" t="str">
        <f t="shared" si="530"/>
        <v>-</v>
      </c>
      <c r="AM856" s="1" t="str">
        <f t="shared" si="531"/>
        <v>-</v>
      </c>
      <c r="AN856" s="1" t="str">
        <f t="shared" si="532"/>
        <v>-</v>
      </c>
      <c r="AO856" s="1" t="str">
        <f t="shared" si="533"/>
        <v>-</v>
      </c>
      <c r="AP856" s="1" t="str">
        <f t="shared" si="543"/>
        <v>-</v>
      </c>
      <c r="AQ856" s="1">
        <f t="shared" si="534"/>
        <v>2.319705515480345</v>
      </c>
      <c r="AR856" s="1" t="str">
        <f t="shared" si="535"/>
        <v>-</v>
      </c>
      <c r="AS856" s="1" t="str">
        <f t="shared" si="536"/>
        <v>-</v>
      </c>
      <c r="AT856" s="1" t="str">
        <f t="shared" si="537"/>
        <v>-</v>
      </c>
      <c r="AU856" s="1" t="str">
        <f t="shared" si="538"/>
        <v>-</v>
      </c>
      <c r="AV856" s="1" t="str">
        <f t="shared" si="539"/>
        <v>-</v>
      </c>
      <c r="AW856" s="5">
        <f t="shared" si="544"/>
        <v>12</v>
      </c>
      <c r="AX856" s="1">
        <f t="shared" si="545"/>
        <v>2.319705515480345</v>
      </c>
    </row>
    <row r="857" spans="1:50" x14ac:dyDescent="0.2">
      <c r="A857" s="4">
        <v>855</v>
      </c>
      <c r="B857" s="21">
        <v>0.43347304123208702</v>
      </c>
      <c r="C857" s="21">
        <v>69.274000000000001</v>
      </c>
      <c r="D857" s="21">
        <v>49</v>
      </c>
      <c r="E857" s="21">
        <v>39</v>
      </c>
      <c r="F857" s="21">
        <v>12</v>
      </c>
      <c r="G857" s="21">
        <v>14.695278607469501</v>
      </c>
      <c r="H857" s="21">
        <v>7</v>
      </c>
      <c r="I857" s="21">
        <v>1700</v>
      </c>
      <c r="J857" s="21">
        <v>185</v>
      </c>
      <c r="K857" s="21">
        <v>12.5</v>
      </c>
      <c r="L857" s="2">
        <f t="shared" si="507"/>
        <v>3</v>
      </c>
      <c r="M857" s="2">
        <f t="shared" si="508"/>
        <v>8</v>
      </c>
      <c r="N857" s="2">
        <f t="shared" si="509"/>
        <v>6</v>
      </c>
      <c r="O857" s="2">
        <f t="shared" si="510"/>
        <v>4</v>
      </c>
      <c r="P857" s="2">
        <f t="shared" si="511"/>
        <v>4</v>
      </c>
      <c r="Q857" s="2">
        <f t="shared" si="512"/>
        <v>3</v>
      </c>
      <c r="R857" s="2">
        <f t="shared" si="513"/>
        <v>3</v>
      </c>
      <c r="S857" s="2">
        <f t="shared" si="514"/>
        <v>1</v>
      </c>
      <c r="T857" s="2">
        <f t="shared" si="515"/>
        <v>1</v>
      </c>
      <c r="U857" s="2">
        <f t="shared" si="516"/>
        <v>3</v>
      </c>
      <c r="V857" s="10">
        <f t="shared" si="517"/>
        <v>0</v>
      </c>
      <c r="W857" s="2">
        <f t="shared" si="518"/>
        <v>0</v>
      </c>
      <c r="X857" s="2">
        <f t="shared" si="519"/>
        <v>0</v>
      </c>
      <c r="Y857" s="2">
        <f t="shared" si="520"/>
        <v>0</v>
      </c>
      <c r="Z857" s="2">
        <f t="shared" si="521"/>
        <v>0</v>
      </c>
      <c r="AA857" s="2">
        <f t="shared" si="522"/>
        <v>0</v>
      </c>
      <c r="AB857" s="2">
        <f t="shared" si="523"/>
        <v>0</v>
      </c>
      <c r="AC857" s="2">
        <f t="shared" si="540"/>
        <v>8</v>
      </c>
      <c r="AD857" s="5">
        <f t="shared" si="541"/>
        <v>2</v>
      </c>
      <c r="AE857">
        <f t="shared" si="542"/>
        <v>1</v>
      </c>
      <c r="AF857" s="1" t="str">
        <f t="shared" si="524"/>
        <v>-</v>
      </c>
      <c r="AG857" s="1">
        <f t="shared" si="525"/>
        <v>2.9917412876827694</v>
      </c>
      <c r="AH857" s="1" t="str">
        <f t="shared" si="526"/>
        <v>-</v>
      </c>
      <c r="AI857" s="1" t="str">
        <f t="shared" si="527"/>
        <v>-</v>
      </c>
      <c r="AJ857" s="1" t="str">
        <f t="shared" si="528"/>
        <v>-</v>
      </c>
      <c r="AK857" s="1" t="str">
        <f t="shared" si="529"/>
        <v>-</v>
      </c>
      <c r="AL857" s="1" t="str">
        <f t="shared" si="530"/>
        <v>-</v>
      </c>
      <c r="AM857" s="1" t="str">
        <f t="shared" si="531"/>
        <v>-</v>
      </c>
      <c r="AN857" s="1" t="str">
        <f t="shared" si="532"/>
        <v>-</v>
      </c>
      <c r="AO857" s="1" t="str">
        <f t="shared" si="533"/>
        <v>-</v>
      </c>
      <c r="AP857" s="1" t="str">
        <f t="shared" si="543"/>
        <v>-</v>
      </c>
      <c r="AQ857" s="1" t="str">
        <f t="shared" si="534"/>
        <v>-</v>
      </c>
      <c r="AR857" s="1" t="str">
        <f t="shared" si="535"/>
        <v>-</v>
      </c>
      <c r="AS857" s="1" t="str">
        <f t="shared" si="536"/>
        <v>-</v>
      </c>
      <c r="AT857" s="1" t="str">
        <f t="shared" si="537"/>
        <v>-</v>
      </c>
      <c r="AU857" s="1" t="str">
        <f t="shared" si="538"/>
        <v>-</v>
      </c>
      <c r="AV857" s="1" t="str">
        <f t="shared" si="539"/>
        <v>-</v>
      </c>
      <c r="AW857" s="5">
        <f t="shared" si="544"/>
        <v>2</v>
      </c>
      <c r="AX857" s="1">
        <f t="shared" si="545"/>
        <v>2.9917412876827694</v>
      </c>
    </row>
    <row r="858" spans="1:50" x14ac:dyDescent="0.2">
      <c r="A858" s="4">
        <v>856</v>
      </c>
      <c r="B858" s="21">
        <v>0.55049321258558603</v>
      </c>
      <c r="C858" s="21">
        <v>19.088000000000001</v>
      </c>
      <c r="D858" s="21">
        <v>0</v>
      </c>
      <c r="E858" s="21">
        <v>8</v>
      </c>
      <c r="F858" s="21">
        <v>92</v>
      </c>
      <c r="G858" s="21">
        <v>4.0491508790004396</v>
      </c>
      <c r="H858" s="21">
        <v>5</v>
      </c>
      <c r="I858" s="21">
        <v>1700</v>
      </c>
      <c r="J858" s="21">
        <v>185</v>
      </c>
      <c r="K858" s="21">
        <v>0</v>
      </c>
      <c r="L858" s="2">
        <f t="shared" si="507"/>
        <v>0</v>
      </c>
      <c r="M858" s="2">
        <f t="shared" si="508"/>
        <v>0</v>
      </c>
      <c r="N858" s="2">
        <f t="shared" si="509"/>
        <v>0</v>
      </c>
      <c r="O858" s="2">
        <f t="shared" si="510"/>
        <v>0</v>
      </c>
      <c r="P858" s="2">
        <f t="shared" si="511"/>
        <v>0</v>
      </c>
      <c r="Q858" s="2">
        <f t="shared" si="512"/>
        <v>0</v>
      </c>
      <c r="R858" s="2">
        <f t="shared" si="513"/>
        <v>0</v>
      </c>
      <c r="S858" s="2">
        <f t="shared" si="514"/>
        <v>0</v>
      </c>
      <c r="T858" s="2">
        <f t="shared" si="515"/>
        <v>0</v>
      </c>
      <c r="U858" s="2">
        <f t="shared" si="516"/>
        <v>0</v>
      </c>
      <c r="V858" s="10">
        <f t="shared" si="517"/>
        <v>7</v>
      </c>
      <c r="W858" s="2">
        <f t="shared" si="518"/>
        <v>8</v>
      </c>
      <c r="X858" s="2">
        <f t="shared" si="519"/>
        <v>5</v>
      </c>
      <c r="Y858" s="2">
        <f t="shared" si="520"/>
        <v>3</v>
      </c>
      <c r="Z858" s="2">
        <f t="shared" si="521"/>
        <v>3</v>
      </c>
      <c r="AA858" s="2">
        <f t="shared" si="522"/>
        <v>5</v>
      </c>
      <c r="AB858" s="2">
        <f t="shared" si="523"/>
        <v>4</v>
      </c>
      <c r="AC858" s="2">
        <f t="shared" si="540"/>
        <v>8</v>
      </c>
      <c r="AD858" s="5">
        <f t="shared" si="541"/>
        <v>12</v>
      </c>
      <c r="AE858">
        <f t="shared" si="542"/>
        <v>1</v>
      </c>
      <c r="AF858" s="1" t="str">
        <f t="shared" si="524"/>
        <v>-</v>
      </c>
      <c r="AG858" s="1" t="str">
        <f t="shared" si="525"/>
        <v>-</v>
      </c>
      <c r="AH858" s="1" t="str">
        <f t="shared" si="526"/>
        <v>-</v>
      </c>
      <c r="AI858" s="1" t="str">
        <f t="shared" si="527"/>
        <v>-</v>
      </c>
      <c r="AJ858" s="1" t="str">
        <f t="shared" si="528"/>
        <v>-</v>
      </c>
      <c r="AK858" s="1" t="str">
        <f t="shared" si="529"/>
        <v>-</v>
      </c>
      <c r="AL858" s="1" t="str">
        <f t="shared" si="530"/>
        <v>-</v>
      </c>
      <c r="AM858" s="1" t="str">
        <f t="shared" si="531"/>
        <v>-</v>
      </c>
      <c r="AN858" s="1" t="str">
        <f t="shared" si="532"/>
        <v>-</v>
      </c>
      <c r="AO858" s="1" t="str">
        <f t="shared" si="533"/>
        <v>-</v>
      </c>
      <c r="AP858" s="1" t="str">
        <f t="shared" si="543"/>
        <v>-</v>
      </c>
      <c r="AQ858" s="1">
        <f t="shared" si="534"/>
        <v>2.3413483404869608</v>
      </c>
      <c r="AR858" s="1" t="str">
        <f t="shared" si="535"/>
        <v>-</v>
      </c>
      <c r="AS858" s="1" t="str">
        <f t="shared" si="536"/>
        <v>-</v>
      </c>
      <c r="AT858" s="1" t="str">
        <f t="shared" si="537"/>
        <v>-</v>
      </c>
      <c r="AU858" s="1" t="str">
        <f t="shared" si="538"/>
        <v>-</v>
      </c>
      <c r="AV858" s="1" t="str">
        <f t="shared" si="539"/>
        <v>-</v>
      </c>
      <c r="AW858" s="5">
        <f t="shared" si="544"/>
        <v>12</v>
      </c>
      <c r="AX858" s="1">
        <f t="shared" si="545"/>
        <v>2.3413483404869608</v>
      </c>
    </row>
    <row r="859" spans="1:50" x14ac:dyDescent="0.2">
      <c r="A859" s="4">
        <v>857</v>
      </c>
      <c r="B859" s="21">
        <v>0.42824556911230799</v>
      </c>
      <c r="C859" s="21">
        <v>3.0779999999999998</v>
      </c>
      <c r="D859" s="21">
        <v>0</v>
      </c>
      <c r="E859" s="21">
        <v>3</v>
      </c>
      <c r="F859" s="21">
        <v>97</v>
      </c>
      <c r="G859" s="21">
        <v>5.8766007870435697</v>
      </c>
      <c r="H859" s="21">
        <v>6</v>
      </c>
      <c r="I859" s="21">
        <v>1500</v>
      </c>
      <c r="J859" s="21">
        <v>185</v>
      </c>
      <c r="K859" s="21">
        <v>0</v>
      </c>
      <c r="L859" s="2">
        <f t="shared" si="507"/>
        <v>0</v>
      </c>
      <c r="M859" s="2">
        <f t="shared" si="508"/>
        <v>0</v>
      </c>
      <c r="N859" s="2">
        <f t="shared" si="509"/>
        <v>0</v>
      </c>
      <c r="O859" s="2">
        <f t="shared" si="510"/>
        <v>0</v>
      </c>
      <c r="P859" s="2">
        <f t="shared" si="511"/>
        <v>0</v>
      </c>
      <c r="Q859" s="2">
        <f t="shared" si="512"/>
        <v>0</v>
      </c>
      <c r="R859" s="2">
        <f t="shared" si="513"/>
        <v>0</v>
      </c>
      <c r="S859" s="2">
        <f t="shared" si="514"/>
        <v>0</v>
      </c>
      <c r="T859" s="2">
        <f t="shared" si="515"/>
        <v>0</v>
      </c>
      <c r="U859" s="2">
        <f t="shared" si="516"/>
        <v>0</v>
      </c>
      <c r="V859" s="10">
        <f t="shared" si="517"/>
        <v>7</v>
      </c>
      <c r="W859" s="2">
        <f t="shared" si="518"/>
        <v>7</v>
      </c>
      <c r="X859" s="2">
        <f t="shared" si="519"/>
        <v>5</v>
      </c>
      <c r="Y859" s="2">
        <f t="shared" si="520"/>
        <v>3</v>
      </c>
      <c r="Z859" s="2">
        <f t="shared" si="521"/>
        <v>3</v>
      </c>
      <c r="AA859" s="2">
        <f t="shared" si="522"/>
        <v>5</v>
      </c>
      <c r="AB859" s="2">
        <f t="shared" si="523"/>
        <v>5</v>
      </c>
      <c r="AC859" s="2">
        <f t="shared" si="540"/>
        <v>7</v>
      </c>
      <c r="AD859" s="5">
        <f t="shared" si="541"/>
        <v>11</v>
      </c>
      <c r="AE859">
        <f t="shared" si="542"/>
        <v>2</v>
      </c>
      <c r="AF859" s="1" t="str">
        <f t="shared" si="524"/>
        <v>-</v>
      </c>
      <c r="AG859" s="1" t="str">
        <f t="shared" si="525"/>
        <v>-</v>
      </c>
      <c r="AH859" s="1" t="str">
        <f t="shared" si="526"/>
        <v>-</v>
      </c>
      <c r="AI859" s="1" t="str">
        <f t="shared" si="527"/>
        <v>-</v>
      </c>
      <c r="AJ859" s="1" t="str">
        <f t="shared" si="528"/>
        <v>-</v>
      </c>
      <c r="AK859" s="1" t="str">
        <f t="shared" si="529"/>
        <v>-</v>
      </c>
      <c r="AL859" s="1" t="str">
        <f t="shared" si="530"/>
        <v>-</v>
      </c>
      <c r="AM859" s="1" t="str">
        <f t="shared" si="531"/>
        <v>-</v>
      </c>
      <c r="AN859" s="1" t="str">
        <f t="shared" si="532"/>
        <v>-</v>
      </c>
      <c r="AO859" s="1" t="str">
        <f t="shared" si="533"/>
        <v>-</v>
      </c>
      <c r="AP859" s="1">
        <f t="shared" si="543"/>
        <v>2.5945350417200168</v>
      </c>
      <c r="AQ859" s="1">
        <f t="shared" si="534"/>
        <v>2.0515384755556458</v>
      </c>
      <c r="AR859" s="1" t="str">
        <f t="shared" si="535"/>
        <v>-</v>
      </c>
      <c r="AS859" s="1" t="str">
        <f t="shared" si="536"/>
        <v>-</v>
      </c>
      <c r="AT859" s="1" t="str">
        <f t="shared" si="537"/>
        <v>-</v>
      </c>
      <c r="AU859" s="1" t="str">
        <f t="shared" si="538"/>
        <v>-</v>
      </c>
      <c r="AV859" s="1" t="str">
        <f t="shared" si="539"/>
        <v>-</v>
      </c>
      <c r="AW859" s="5">
        <f t="shared" si="544"/>
        <v>12</v>
      </c>
      <c r="AX859" s="1">
        <f t="shared" si="545"/>
        <v>2.0515384755556458</v>
      </c>
    </row>
    <row r="860" spans="1:50" x14ac:dyDescent="0.2">
      <c r="A860" s="4">
        <v>858</v>
      </c>
      <c r="B860" s="21">
        <v>0.18315129816394801</v>
      </c>
      <c r="C860" s="21">
        <v>14.789</v>
      </c>
      <c r="D860" s="21">
        <v>0</v>
      </c>
      <c r="E860" s="21">
        <v>4</v>
      </c>
      <c r="F860" s="21">
        <v>96</v>
      </c>
      <c r="G860" s="21">
        <v>10.457749102209201</v>
      </c>
      <c r="H860" s="21">
        <v>7</v>
      </c>
      <c r="I860" s="21">
        <v>1500</v>
      </c>
      <c r="J860" s="21">
        <v>185</v>
      </c>
      <c r="K860" s="21">
        <v>0</v>
      </c>
      <c r="L860" s="2">
        <f t="shared" si="507"/>
        <v>0</v>
      </c>
      <c r="M860" s="2">
        <f t="shared" si="508"/>
        <v>0</v>
      </c>
      <c r="N860" s="2">
        <f t="shared" si="509"/>
        <v>0</v>
      </c>
      <c r="O860" s="2">
        <f t="shared" si="510"/>
        <v>0</v>
      </c>
      <c r="P860" s="2">
        <f t="shared" si="511"/>
        <v>0</v>
      </c>
      <c r="Q860" s="2">
        <f t="shared" si="512"/>
        <v>0</v>
      </c>
      <c r="R860" s="2">
        <f t="shared" si="513"/>
        <v>0</v>
      </c>
      <c r="S860" s="2">
        <f t="shared" si="514"/>
        <v>0</v>
      </c>
      <c r="T860" s="2">
        <f t="shared" si="515"/>
        <v>0</v>
      </c>
      <c r="U860" s="2">
        <f t="shared" si="516"/>
        <v>0</v>
      </c>
      <c r="V860" s="10">
        <f t="shared" si="517"/>
        <v>8</v>
      </c>
      <c r="W860" s="2">
        <f t="shared" si="518"/>
        <v>6</v>
      </c>
      <c r="X860" s="2">
        <f t="shared" si="519"/>
        <v>5</v>
      </c>
      <c r="Y860" s="2">
        <f t="shared" si="520"/>
        <v>3</v>
      </c>
      <c r="Z860" s="2">
        <f t="shared" si="521"/>
        <v>3</v>
      </c>
      <c r="AA860" s="2">
        <f t="shared" si="522"/>
        <v>5</v>
      </c>
      <c r="AB860" s="2">
        <f t="shared" si="523"/>
        <v>5</v>
      </c>
      <c r="AC860" s="2">
        <f t="shared" si="540"/>
        <v>8</v>
      </c>
      <c r="AD860" s="5">
        <f t="shared" si="541"/>
        <v>11</v>
      </c>
      <c r="AE860">
        <f t="shared" si="542"/>
        <v>1</v>
      </c>
      <c r="AF860" s="1" t="str">
        <f t="shared" si="524"/>
        <v>-</v>
      </c>
      <c r="AG860" s="1" t="str">
        <f t="shared" si="525"/>
        <v>-</v>
      </c>
      <c r="AH860" s="1" t="str">
        <f t="shared" si="526"/>
        <v>-</v>
      </c>
      <c r="AI860" s="1" t="str">
        <f t="shared" si="527"/>
        <v>-</v>
      </c>
      <c r="AJ860" s="1" t="str">
        <f t="shared" si="528"/>
        <v>-</v>
      </c>
      <c r="AK860" s="1" t="str">
        <f t="shared" si="529"/>
        <v>-</v>
      </c>
      <c r="AL860" s="1" t="str">
        <f t="shared" si="530"/>
        <v>-</v>
      </c>
      <c r="AM860" s="1" t="str">
        <f t="shared" si="531"/>
        <v>-</v>
      </c>
      <c r="AN860" s="1" t="str">
        <f t="shared" si="532"/>
        <v>-</v>
      </c>
      <c r="AO860" s="1" t="str">
        <f t="shared" si="533"/>
        <v>-</v>
      </c>
      <c r="AP860" s="1">
        <f t="shared" si="543"/>
        <v>2.016024943829696</v>
      </c>
      <c r="AQ860" s="1" t="str">
        <f t="shared" si="534"/>
        <v>-</v>
      </c>
      <c r="AR860" s="1" t="str">
        <f t="shared" si="535"/>
        <v>-</v>
      </c>
      <c r="AS860" s="1" t="str">
        <f t="shared" si="536"/>
        <v>-</v>
      </c>
      <c r="AT860" s="1" t="str">
        <f t="shared" si="537"/>
        <v>-</v>
      </c>
      <c r="AU860" s="1" t="str">
        <f t="shared" si="538"/>
        <v>-</v>
      </c>
      <c r="AV860" s="1" t="str">
        <f t="shared" si="539"/>
        <v>-</v>
      </c>
      <c r="AW860" s="5">
        <f t="shared" si="544"/>
        <v>11</v>
      </c>
      <c r="AX860" s="1">
        <f t="shared" si="545"/>
        <v>2.016024943829696</v>
      </c>
    </row>
    <row r="861" spans="1:50" x14ac:dyDescent="0.2">
      <c r="A861" s="4">
        <v>859</v>
      </c>
      <c r="B861" s="21">
        <v>0.62685316469934205</v>
      </c>
      <c r="C861" s="21">
        <v>7.26</v>
      </c>
      <c r="D861" s="21">
        <v>0</v>
      </c>
      <c r="E861" s="21">
        <v>3</v>
      </c>
      <c r="F861" s="21">
        <v>97</v>
      </c>
      <c r="G861" s="21">
        <v>5.8079099545172497</v>
      </c>
      <c r="H861" s="21">
        <v>6</v>
      </c>
      <c r="I861" s="21">
        <v>1500</v>
      </c>
      <c r="J861" s="21">
        <v>185</v>
      </c>
      <c r="K861" s="21">
        <v>0</v>
      </c>
      <c r="L861" s="2">
        <f t="shared" si="507"/>
        <v>0</v>
      </c>
      <c r="M861" s="2">
        <f t="shared" si="508"/>
        <v>0</v>
      </c>
      <c r="N861" s="2">
        <f t="shared" si="509"/>
        <v>0</v>
      </c>
      <c r="O861" s="2">
        <f t="shared" si="510"/>
        <v>0</v>
      </c>
      <c r="P861" s="2">
        <f t="shared" si="511"/>
        <v>0</v>
      </c>
      <c r="Q861" s="2">
        <f t="shared" si="512"/>
        <v>0</v>
      </c>
      <c r="R861" s="2">
        <f t="shared" si="513"/>
        <v>0</v>
      </c>
      <c r="S861" s="2">
        <f t="shared" si="514"/>
        <v>0</v>
      </c>
      <c r="T861" s="2">
        <f t="shared" si="515"/>
        <v>0</v>
      </c>
      <c r="U861" s="2">
        <f t="shared" si="516"/>
        <v>0</v>
      </c>
      <c r="V861" s="10">
        <f t="shared" si="517"/>
        <v>7</v>
      </c>
      <c r="W861" s="2">
        <f t="shared" si="518"/>
        <v>8</v>
      </c>
      <c r="X861" s="2">
        <f t="shared" si="519"/>
        <v>5</v>
      </c>
      <c r="Y861" s="2">
        <f t="shared" si="520"/>
        <v>3</v>
      </c>
      <c r="Z861" s="2">
        <f t="shared" si="521"/>
        <v>3</v>
      </c>
      <c r="AA861" s="2">
        <f t="shared" si="522"/>
        <v>5</v>
      </c>
      <c r="AB861" s="2">
        <f t="shared" si="523"/>
        <v>5</v>
      </c>
      <c r="AC861" s="2">
        <f t="shared" si="540"/>
        <v>8</v>
      </c>
      <c r="AD861" s="5">
        <f t="shared" si="541"/>
        <v>12</v>
      </c>
      <c r="AE861">
        <f t="shared" si="542"/>
        <v>1</v>
      </c>
      <c r="AF861" s="1" t="str">
        <f t="shared" si="524"/>
        <v>-</v>
      </c>
      <c r="AG861" s="1" t="str">
        <f t="shared" si="525"/>
        <v>-</v>
      </c>
      <c r="AH861" s="1" t="str">
        <f t="shared" si="526"/>
        <v>-</v>
      </c>
      <c r="AI861" s="1" t="str">
        <f t="shared" si="527"/>
        <v>-</v>
      </c>
      <c r="AJ861" s="1" t="str">
        <f t="shared" si="528"/>
        <v>-</v>
      </c>
      <c r="AK861" s="1" t="str">
        <f t="shared" si="529"/>
        <v>-</v>
      </c>
      <c r="AL861" s="1" t="str">
        <f t="shared" si="530"/>
        <v>-</v>
      </c>
      <c r="AM861" s="1" t="str">
        <f t="shared" si="531"/>
        <v>-</v>
      </c>
      <c r="AN861" s="1" t="str">
        <f t="shared" si="532"/>
        <v>-</v>
      </c>
      <c r="AO861" s="1" t="str">
        <f t="shared" si="533"/>
        <v>-</v>
      </c>
      <c r="AP861" s="1" t="str">
        <f t="shared" si="543"/>
        <v>-</v>
      </c>
      <c r="AQ861" s="1">
        <f t="shared" si="534"/>
        <v>2.0315310123320582</v>
      </c>
      <c r="AR861" s="1" t="str">
        <f t="shared" si="535"/>
        <v>-</v>
      </c>
      <c r="AS861" s="1" t="str">
        <f t="shared" si="536"/>
        <v>-</v>
      </c>
      <c r="AT861" s="1" t="str">
        <f t="shared" si="537"/>
        <v>-</v>
      </c>
      <c r="AU861" s="1" t="str">
        <f t="shared" si="538"/>
        <v>-</v>
      </c>
      <c r="AV861" s="1" t="str">
        <f t="shared" si="539"/>
        <v>-</v>
      </c>
      <c r="AW861" s="5">
        <f t="shared" si="544"/>
        <v>12</v>
      </c>
      <c r="AX861" s="1">
        <f t="shared" si="545"/>
        <v>2.0315310123320582</v>
      </c>
    </row>
    <row r="862" spans="1:50" x14ac:dyDescent="0.2">
      <c r="A862" s="4">
        <v>860</v>
      </c>
      <c r="B862" s="21">
        <v>0.57436200490282696</v>
      </c>
      <c r="C862" s="21">
        <v>9.3770000000000007</v>
      </c>
      <c r="D862" s="21">
        <v>16</v>
      </c>
      <c r="E862" s="21">
        <v>39</v>
      </c>
      <c r="F862" s="21">
        <v>45</v>
      </c>
      <c r="G862" s="21">
        <v>6.5637134096627099</v>
      </c>
      <c r="H862" s="21">
        <v>6</v>
      </c>
      <c r="I862" s="21">
        <v>1500</v>
      </c>
      <c r="J862" s="21">
        <v>185</v>
      </c>
      <c r="K862" s="21">
        <v>12.5</v>
      </c>
      <c r="L862" s="2">
        <f t="shared" si="507"/>
        <v>2</v>
      </c>
      <c r="M862" s="2">
        <f t="shared" si="508"/>
        <v>5</v>
      </c>
      <c r="N862" s="2">
        <f t="shared" si="509"/>
        <v>6</v>
      </c>
      <c r="O862" s="2">
        <f t="shared" si="510"/>
        <v>4</v>
      </c>
      <c r="P862" s="2">
        <f t="shared" si="511"/>
        <v>5</v>
      </c>
      <c r="Q862" s="2">
        <f t="shared" si="512"/>
        <v>6</v>
      </c>
      <c r="R862" s="2">
        <f t="shared" si="513"/>
        <v>2</v>
      </c>
      <c r="S862" s="2">
        <f t="shared" si="514"/>
        <v>4</v>
      </c>
      <c r="T862" s="2">
        <f t="shared" si="515"/>
        <v>4</v>
      </c>
      <c r="U862" s="2">
        <f t="shared" si="516"/>
        <v>5</v>
      </c>
      <c r="V862" s="10">
        <f t="shared" si="517"/>
        <v>0</v>
      </c>
      <c r="W862" s="2">
        <f t="shared" si="518"/>
        <v>0</v>
      </c>
      <c r="X862" s="2">
        <f t="shared" si="519"/>
        <v>0</v>
      </c>
      <c r="Y862" s="2">
        <f t="shared" si="520"/>
        <v>0</v>
      </c>
      <c r="Z862" s="2">
        <f t="shared" si="521"/>
        <v>0</v>
      </c>
      <c r="AA862" s="2">
        <f t="shared" si="522"/>
        <v>0</v>
      </c>
      <c r="AB862" s="2">
        <f t="shared" si="523"/>
        <v>0</v>
      </c>
      <c r="AC862" s="2">
        <f t="shared" si="540"/>
        <v>6</v>
      </c>
      <c r="AD862" s="5">
        <f t="shared" si="541"/>
        <v>3</v>
      </c>
      <c r="AE862">
        <f t="shared" si="542"/>
        <v>2</v>
      </c>
      <c r="AF862" s="1" t="str">
        <f t="shared" si="524"/>
        <v>-</v>
      </c>
      <c r="AG862" s="1" t="str">
        <f t="shared" si="525"/>
        <v>-</v>
      </c>
      <c r="AH862" s="1">
        <f t="shared" si="526"/>
        <v>2.9619223582925622</v>
      </c>
      <c r="AI862" s="1" t="str">
        <f t="shared" si="527"/>
        <v>-</v>
      </c>
      <c r="AJ862" s="1" t="str">
        <f t="shared" si="528"/>
        <v>-</v>
      </c>
      <c r="AK862" s="1">
        <f t="shared" si="529"/>
        <v>2.2169332902440622</v>
      </c>
      <c r="AL862" s="1" t="str">
        <f t="shared" si="530"/>
        <v>-</v>
      </c>
      <c r="AM862" s="1" t="str">
        <f t="shared" si="531"/>
        <v>-</v>
      </c>
      <c r="AN862" s="1" t="str">
        <f t="shared" si="532"/>
        <v>-</v>
      </c>
      <c r="AO862" s="1" t="str">
        <f t="shared" si="533"/>
        <v>-</v>
      </c>
      <c r="AP862" s="1" t="str">
        <f t="shared" si="543"/>
        <v>-</v>
      </c>
      <c r="AQ862" s="1" t="str">
        <f t="shared" si="534"/>
        <v>-</v>
      </c>
      <c r="AR862" s="1" t="str">
        <f t="shared" si="535"/>
        <v>-</v>
      </c>
      <c r="AS862" s="1" t="str">
        <f t="shared" si="536"/>
        <v>-</v>
      </c>
      <c r="AT862" s="1" t="str">
        <f t="shared" si="537"/>
        <v>-</v>
      </c>
      <c r="AU862" s="1" t="str">
        <f t="shared" si="538"/>
        <v>-</v>
      </c>
      <c r="AV862" s="1" t="str">
        <f t="shared" si="539"/>
        <v>-</v>
      </c>
      <c r="AW862" s="5">
        <f t="shared" si="544"/>
        <v>6</v>
      </c>
      <c r="AX862" s="1">
        <f t="shared" si="545"/>
        <v>2.2169332902440622</v>
      </c>
    </row>
    <row r="863" spans="1:50" x14ac:dyDescent="0.2">
      <c r="A863" s="4">
        <v>861</v>
      </c>
      <c r="B863" s="21">
        <v>0.54443153524071997</v>
      </c>
      <c r="C863" s="21">
        <v>2.2759999999999998</v>
      </c>
      <c r="D863" s="21">
        <v>0</v>
      </c>
      <c r="E863" s="21">
        <v>38</v>
      </c>
      <c r="F863" s="21">
        <v>62</v>
      </c>
      <c r="G863" s="21">
        <v>12.0555798015763</v>
      </c>
      <c r="H863" s="21">
        <v>7</v>
      </c>
      <c r="I863" s="21">
        <v>1500</v>
      </c>
      <c r="J863" s="21">
        <v>185</v>
      </c>
      <c r="K863" s="21">
        <v>0</v>
      </c>
      <c r="L863" s="2">
        <f t="shared" si="507"/>
        <v>0</v>
      </c>
      <c r="M863" s="2">
        <f t="shared" si="508"/>
        <v>0</v>
      </c>
      <c r="N863" s="2">
        <f t="shared" si="509"/>
        <v>0</v>
      </c>
      <c r="O863" s="2">
        <f t="shared" si="510"/>
        <v>0</v>
      </c>
      <c r="P863" s="2">
        <f t="shared" si="511"/>
        <v>0</v>
      </c>
      <c r="Q863" s="2">
        <f t="shared" si="512"/>
        <v>0</v>
      </c>
      <c r="R863" s="2">
        <f t="shared" si="513"/>
        <v>0</v>
      </c>
      <c r="S863" s="2">
        <f t="shared" si="514"/>
        <v>0</v>
      </c>
      <c r="T863" s="2">
        <f t="shared" si="515"/>
        <v>0</v>
      </c>
      <c r="U863" s="2">
        <f t="shared" si="516"/>
        <v>0</v>
      </c>
      <c r="V863" s="10">
        <f t="shared" si="517"/>
        <v>5</v>
      </c>
      <c r="W863" s="2">
        <f t="shared" si="518"/>
        <v>5</v>
      </c>
      <c r="X863" s="2">
        <f t="shared" si="519"/>
        <v>3</v>
      </c>
      <c r="Y863" s="2">
        <f t="shared" si="520"/>
        <v>3</v>
      </c>
      <c r="Z863" s="2">
        <f t="shared" si="521"/>
        <v>3</v>
      </c>
      <c r="AA863" s="2">
        <f t="shared" si="522"/>
        <v>3</v>
      </c>
      <c r="AB863" s="2">
        <f t="shared" si="523"/>
        <v>3</v>
      </c>
      <c r="AC863" s="2">
        <f t="shared" si="540"/>
        <v>5</v>
      </c>
      <c r="AD863" s="5">
        <f t="shared" si="541"/>
        <v>11</v>
      </c>
      <c r="AE863">
        <f t="shared" si="542"/>
        <v>2</v>
      </c>
      <c r="AF863" s="1" t="str">
        <f t="shared" si="524"/>
        <v>-</v>
      </c>
      <c r="AG863" s="1" t="str">
        <f t="shared" si="525"/>
        <v>-</v>
      </c>
      <c r="AH863" s="1" t="str">
        <f t="shared" si="526"/>
        <v>-</v>
      </c>
      <c r="AI863" s="1" t="str">
        <f t="shared" si="527"/>
        <v>-</v>
      </c>
      <c r="AJ863" s="1" t="str">
        <f t="shared" si="528"/>
        <v>-</v>
      </c>
      <c r="AK863" s="1" t="str">
        <f t="shared" si="529"/>
        <v>-</v>
      </c>
      <c r="AL863" s="1" t="str">
        <f t="shared" si="530"/>
        <v>-</v>
      </c>
      <c r="AM863" s="1" t="str">
        <f t="shared" si="531"/>
        <v>-</v>
      </c>
      <c r="AN863" s="1" t="str">
        <f t="shared" si="532"/>
        <v>-</v>
      </c>
      <c r="AO863" s="1" t="str">
        <f t="shared" si="533"/>
        <v>-</v>
      </c>
      <c r="AP863" s="1">
        <f t="shared" si="543"/>
        <v>1.8805855350225817</v>
      </c>
      <c r="AQ863" s="1">
        <f t="shared" si="534"/>
        <v>1.9302578811762963</v>
      </c>
      <c r="AR863" s="1" t="str">
        <f t="shared" si="535"/>
        <v>-</v>
      </c>
      <c r="AS863" s="1" t="str">
        <f t="shared" si="536"/>
        <v>-</v>
      </c>
      <c r="AT863" s="1" t="str">
        <f t="shared" si="537"/>
        <v>-</v>
      </c>
      <c r="AU863" s="1" t="str">
        <f t="shared" si="538"/>
        <v>-</v>
      </c>
      <c r="AV863" s="1" t="str">
        <f t="shared" si="539"/>
        <v>-</v>
      </c>
      <c r="AW863" s="5">
        <f t="shared" si="544"/>
        <v>11</v>
      </c>
      <c r="AX863" s="1">
        <f t="shared" si="545"/>
        <v>1.8805855350225817</v>
      </c>
    </row>
    <row r="864" spans="1:50" x14ac:dyDescent="0.2">
      <c r="A864" s="4">
        <v>862</v>
      </c>
      <c r="B864" s="21">
        <v>0.58614681298932603</v>
      </c>
      <c r="C864" s="21">
        <v>31.655000000000001</v>
      </c>
      <c r="D864" s="21">
        <v>0</v>
      </c>
      <c r="E864" s="21">
        <v>41</v>
      </c>
      <c r="F864" s="21">
        <v>59</v>
      </c>
      <c r="G864" s="21">
        <v>6.3310355361627098</v>
      </c>
      <c r="H864" s="21">
        <v>6</v>
      </c>
      <c r="I864" s="21">
        <v>1500</v>
      </c>
      <c r="J864" s="21">
        <v>185</v>
      </c>
      <c r="K864" s="21">
        <v>0</v>
      </c>
      <c r="L864" s="2">
        <f t="shared" si="507"/>
        <v>0</v>
      </c>
      <c r="M864" s="2">
        <f t="shared" si="508"/>
        <v>0</v>
      </c>
      <c r="N864" s="2">
        <f t="shared" si="509"/>
        <v>0</v>
      </c>
      <c r="O864" s="2">
        <f t="shared" si="510"/>
        <v>0</v>
      </c>
      <c r="P864" s="2">
        <f t="shared" si="511"/>
        <v>0</v>
      </c>
      <c r="Q864" s="2">
        <f t="shared" si="512"/>
        <v>0</v>
      </c>
      <c r="R864" s="2">
        <f t="shared" si="513"/>
        <v>0</v>
      </c>
      <c r="S864" s="2">
        <f t="shared" si="514"/>
        <v>0</v>
      </c>
      <c r="T864" s="2">
        <f t="shared" si="515"/>
        <v>0</v>
      </c>
      <c r="U864" s="2">
        <f t="shared" si="516"/>
        <v>0</v>
      </c>
      <c r="V864" s="10">
        <f t="shared" si="517"/>
        <v>5</v>
      </c>
      <c r="W864" s="2">
        <f t="shared" si="518"/>
        <v>6</v>
      </c>
      <c r="X864" s="2">
        <f t="shared" si="519"/>
        <v>3</v>
      </c>
      <c r="Y864" s="2">
        <f t="shared" si="520"/>
        <v>3</v>
      </c>
      <c r="Z864" s="2">
        <f t="shared" si="521"/>
        <v>3</v>
      </c>
      <c r="AA864" s="2">
        <f t="shared" si="522"/>
        <v>3</v>
      </c>
      <c r="AB864" s="2">
        <f t="shared" si="523"/>
        <v>3</v>
      </c>
      <c r="AC864" s="2">
        <f t="shared" si="540"/>
        <v>6</v>
      </c>
      <c r="AD864" s="5">
        <f t="shared" si="541"/>
        <v>12</v>
      </c>
      <c r="AE864">
        <f t="shared" si="542"/>
        <v>1</v>
      </c>
      <c r="AF864" s="1" t="str">
        <f t="shared" si="524"/>
        <v>-</v>
      </c>
      <c r="AG864" s="1" t="str">
        <f t="shared" si="525"/>
        <v>-</v>
      </c>
      <c r="AH864" s="1" t="str">
        <f t="shared" si="526"/>
        <v>-</v>
      </c>
      <c r="AI864" s="1" t="str">
        <f t="shared" si="527"/>
        <v>-</v>
      </c>
      <c r="AJ864" s="1" t="str">
        <f t="shared" si="528"/>
        <v>-</v>
      </c>
      <c r="AK864" s="1" t="str">
        <f t="shared" si="529"/>
        <v>-</v>
      </c>
      <c r="AL864" s="1" t="str">
        <f t="shared" si="530"/>
        <v>-</v>
      </c>
      <c r="AM864" s="1" t="str">
        <f t="shared" si="531"/>
        <v>-</v>
      </c>
      <c r="AN864" s="1" t="str">
        <f t="shared" si="532"/>
        <v>-</v>
      </c>
      <c r="AO864" s="1" t="str">
        <f t="shared" si="533"/>
        <v>-</v>
      </c>
      <c r="AP864" s="1" t="str">
        <f t="shared" si="543"/>
        <v>-</v>
      </c>
      <c r="AQ864" s="1">
        <f t="shared" si="534"/>
        <v>2.033000825872358</v>
      </c>
      <c r="AR864" s="1" t="str">
        <f t="shared" si="535"/>
        <v>-</v>
      </c>
      <c r="AS864" s="1" t="str">
        <f t="shared" si="536"/>
        <v>-</v>
      </c>
      <c r="AT864" s="1" t="str">
        <f t="shared" si="537"/>
        <v>-</v>
      </c>
      <c r="AU864" s="1" t="str">
        <f t="shared" si="538"/>
        <v>-</v>
      </c>
      <c r="AV864" s="1" t="str">
        <f t="shared" si="539"/>
        <v>-</v>
      </c>
      <c r="AW864" s="5">
        <f t="shared" si="544"/>
        <v>12</v>
      </c>
      <c r="AX864" s="1">
        <f t="shared" si="545"/>
        <v>2.033000825872358</v>
      </c>
    </row>
    <row r="865" spans="1:50" x14ac:dyDescent="0.2">
      <c r="A865" s="4">
        <v>863</v>
      </c>
      <c r="B865" s="21">
        <v>0.59614010108777105</v>
      </c>
      <c r="C865" s="21">
        <v>0.53900000000000003</v>
      </c>
      <c r="D865" s="21">
        <v>0</v>
      </c>
      <c r="E865" s="21">
        <v>63</v>
      </c>
      <c r="F865" s="21">
        <v>37</v>
      </c>
      <c r="G865" s="21">
        <v>6.8543196411932801</v>
      </c>
      <c r="H865" s="21">
        <v>6</v>
      </c>
      <c r="I865" s="21">
        <v>1500</v>
      </c>
      <c r="J865" s="21">
        <v>185</v>
      </c>
      <c r="K865" s="21">
        <v>0</v>
      </c>
      <c r="L865" s="2">
        <f t="shared" si="507"/>
        <v>0</v>
      </c>
      <c r="M865" s="2">
        <f t="shared" si="508"/>
        <v>0</v>
      </c>
      <c r="N865" s="2">
        <f t="shared" si="509"/>
        <v>0</v>
      </c>
      <c r="O865" s="2">
        <f t="shared" si="510"/>
        <v>0</v>
      </c>
      <c r="P865" s="2">
        <f t="shared" si="511"/>
        <v>0</v>
      </c>
      <c r="Q865" s="2">
        <f t="shared" si="512"/>
        <v>0</v>
      </c>
      <c r="R865" s="2">
        <f t="shared" si="513"/>
        <v>0</v>
      </c>
      <c r="S865" s="2">
        <f t="shared" si="514"/>
        <v>0</v>
      </c>
      <c r="T865" s="2">
        <f t="shared" si="515"/>
        <v>0</v>
      </c>
      <c r="U865" s="2">
        <f t="shared" si="516"/>
        <v>0</v>
      </c>
      <c r="V865" s="10">
        <f t="shared" si="517"/>
        <v>4</v>
      </c>
      <c r="W865" s="2">
        <f t="shared" si="518"/>
        <v>7</v>
      </c>
      <c r="X865" s="2">
        <f t="shared" si="519"/>
        <v>4</v>
      </c>
      <c r="Y865" s="2">
        <f t="shared" si="520"/>
        <v>3</v>
      </c>
      <c r="Z865" s="2">
        <f t="shared" si="521"/>
        <v>3</v>
      </c>
      <c r="AA865" s="2">
        <f t="shared" si="522"/>
        <v>3</v>
      </c>
      <c r="AB865" s="2">
        <f t="shared" si="523"/>
        <v>3</v>
      </c>
      <c r="AC865" s="2">
        <f t="shared" si="540"/>
        <v>7</v>
      </c>
      <c r="AD865" s="5">
        <f t="shared" si="541"/>
        <v>12</v>
      </c>
      <c r="AE865">
        <f t="shared" si="542"/>
        <v>1</v>
      </c>
      <c r="AF865" s="1" t="str">
        <f t="shared" si="524"/>
        <v>-</v>
      </c>
      <c r="AG865" s="1" t="str">
        <f t="shared" si="525"/>
        <v>-</v>
      </c>
      <c r="AH865" s="1" t="str">
        <f t="shared" si="526"/>
        <v>-</v>
      </c>
      <c r="AI865" s="1" t="str">
        <f t="shared" si="527"/>
        <v>-</v>
      </c>
      <c r="AJ865" s="1" t="str">
        <f t="shared" si="528"/>
        <v>-</v>
      </c>
      <c r="AK865" s="1" t="str">
        <f t="shared" si="529"/>
        <v>-</v>
      </c>
      <c r="AL865" s="1" t="str">
        <f t="shared" si="530"/>
        <v>-</v>
      </c>
      <c r="AM865" s="1" t="str">
        <f t="shared" si="531"/>
        <v>-</v>
      </c>
      <c r="AN865" s="1" t="str">
        <f t="shared" si="532"/>
        <v>-</v>
      </c>
      <c r="AO865" s="1" t="str">
        <f t="shared" si="533"/>
        <v>-</v>
      </c>
      <c r="AP865" s="1" t="str">
        <f t="shared" si="543"/>
        <v>-</v>
      </c>
      <c r="AQ865" s="1">
        <f t="shared" si="534"/>
        <v>1.7516682518984881</v>
      </c>
      <c r="AR865" s="1" t="str">
        <f t="shared" si="535"/>
        <v>-</v>
      </c>
      <c r="AS865" s="1" t="str">
        <f t="shared" si="536"/>
        <v>-</v>
      </c>
      <c r="AT865" s="1" t="str">
        <f t="shared" si="537"/>
        <v>-</v>
      </c>
      <c r="AU865" s="1" t="str">
        <f t="shared" si="538"/>
        <v>-</v>
      </c>
      <c r="AV865" s="1" t="str">
        <f t="shared" si="539"/>
        <v>-</v>
      </c>
      <c r="AW865" s="5">
        <f t="shared" si="544"/>
        <v>12</v>
      </c>
      <c r="AX865" s="1">
        <f t="shared" si="545"/>
        <v>1.7516682518984881</v>
      </c>
    </row>
    <row r="866" spans="1:50" x14ac:dyDescent="0.2">
      <c r="A866" s="4">
        <v>864</v>
      </c>
      <c r="B866" s="21">
        <v>0.57586782253496405</v>
      </c>
      <c r="C866" s="21">
        <v>25.715</v>
      </c>
      <c r="D866" s="21">
        <v>0</v>
      </c>
      <c r="E866" s="21">
        <v>38</v>
      </c>
      <c r="F866" s="21">
        <v>62</v>
      </c>
      <c r="G866" s="21">
        <v>7.71446946282708</v>
      </c>
      <c r="H866" s="21">
        <v>6</v>
      </c>
      <c r="I866" s="21">
        <v>1500</v>
      </c>
      <c r="J866" s="21">
        <v>185</v>
      </c>
      <c r="K866" s="21">
        <v>0</v>
      </c>
      <c r="L866" s="2">
        <f t="shared" si="507"/>
        <v>0</v>
      </c>
      <c r="M866" s="2">
        <f t="shared" si="508"/>
        <v>0</v>
      </c>
      <c r="N866" s="2">
        <f t="shared" si="509"/>
        <v>0</v>
      </c>
      <c r="O866" s="2">
        <f t="shared" si="510"/>
        <v>0</v>
      </c>
      <c r="P866" s="2">
        <f t="shared" si="511"/>
        <v>0</v>
      </c>
      <c r="Q866" s="2">
        <f t="shared" si="512"/>
        <v>0</v>
      </c>
      <c r="R866" s="2">
        <f t="shared" si="513"/>
        <v>0</v>
      </c>
      <c r="S866" s="2">
        <f t="shared" si="514"/>
        <v>0</v>
      </c>
      <c r="T866" s="2">
        <f t="shared" si="515"/>
        <v>0</v>
      </c>
      <c r="U866" s="2">
        <f t="shared" si="516"/>
        <v>0</v>
      </c>
      <c r="V866" s="10">
        <f t="shared" si="517"/>
        <v>5</v>
      </c>
      <c r="W866" s="2">
        <f t="shared" si="518"/>
        <v>6</v>
      </c>
      <c r="X866" s="2">
        <f t="shared" si="519"/>
        <v>3</v>
      </c>
      <c r="Y866" s="2">
        <f t="shared" si="520"/>
        <v>3</v>
      </c>
      <c r="Z866" s="2">
        <f t="shared" si="521"/>
        <v>3</v>
      </c>
      <c r="AA866" s="2">
        <f t="shared" si="522"/>
        <v>3</v>
      </c>
      <c r="AB866" s="2">
        <f t="shared" si="523"/>
        <v>3</v>
      </c>
      <c r="AC866" s="2">
        <f t="shared" si="540"/>
        <v>6</v>
      </c>
      <c r="AD866" s="5">
        <f t="shared" si="541"/>
        <v>12</v>
      </c>
      <c r="AE866">
        <f t="shared" si="542"/>
        <v>1</v>
      </c>
      <c r="AF866" s="1" t="str">
        <f t="shared" si="524"/>
        <v>-</v>
      </c>
      <c r="AG866" s="1" t="str">
        <f t="shared" si="525"/>
        <v>-</v>
      </c>
      <c r="AH866" s="1" t="str">
        <f t="shared" si="526"/>
        <v>-</v>
      </c>
      <c r="AI866" s="1" t="str">
        <f t="shared" si="527"/>
        <v>-</v>
      </c>
      <c r="AJ866" s="1" t="str">
        <f t="shared" si="528"/>
        <v>-</v>
      </c>
      <c r="AK866" s="1" t="str">
        <f t="shared" si="529"/>
        <v>-</v>
      </c>
      <c r="AL866" s="1" t="str">
        <f t="shared" si="530"/>
        <v>-</v>
      </c>
      <c r="AM866" s="1" t="str">
        <f t="shared" si="531"/>
        <v>-</v>
      </c>
      <c r="AN866" s="1" t="str">
        <f t="shared" si="532"/>
        <v>-</v>
      </c>
      <c r="AO866" s="1" t="str">
        <f t="shared" si="533"/>
        <v>-</v>
      </c>
      <c r="AP866" s="1" t="str">
        <f t="shared" si="543"/>
        <v>-</v>
      </c>
      <c r="AQ866" s="1">
        <f t="shared" si="534"/>
        <v>1.995499479328158</v>
      </c>
      <c r="AR866" s="1" t="str">
        <f t="shared" si="535"/>
        <v>-</v>
      </c>
      <c r="AS866" s="1" t="str">
        <f t="shared" si="536"/>
        <v>-</v>
      </c>
      <c r="AT866" s="1" t="str">
        <f t="shared" si="537"/>
        <v>-</v>
      </c>
      <c r="AU866" s="1" t="str">
        <f t="shared" si="538"/>
        <v>-</v>
      </c>
      <c r="AV866" s="1" t="str">
        <f t="shared" si="539"/>
        <v>-</v>
      </c>
      <c r="AW866" s="5">
        <f t="shared" si="544"/>
        <v>12</v>
      </c>
      <c r="AX866" s="1">
        <f t="shared" si="545"/>
        <v>1.995499479328158</v>
      </c>
    </row>
    <row r="867" spans="1:50" x14ac:dyDescent="0.2">
      <c r="A867" s="4">
        <v>865</v>
      </c>
      <c r="B867" s="21">
        <v>0.57347234437331496</v>
      </c>
      <c r="C867" s="21">
        <v>16.277000000000001</v>
      </c>
      <c r="D867" s="21">
        <v>0</v>
      </c>
      <c r="E867" s="21">
        <v>24</v>
      </c>
      <c r="F867" s="21">
        <v>76</v>
      </c>
      <c r="G867" s="21">
        <v>7.3247080421447803</v>
      </c>
      <c r="H867" s="21">
        <v>6</v>
      </c>
      <c r="I867" s="21">
        <v>1500</v>
      </c>
      <c r="J867" s="21">
        <v>185</v>
      </c>
      <c r="K867" s="21">
        <v>0</v>
      </c>
      <c r="L867" s="2">
        <f t="shared" si="507"/>
        <v>0</v>
      </c>
      <c r="M867" s="2">
        <f t="shared" si="508"/>
        <v>0</v>
      </c>
      <c r="N867" s="2">
        <f t="shared" si="509"/>
        <v>0</v>
      </c>
      <c r="O867" s="2">
        <f t="shared" si="510"/>
        <v>0</v>
      </c>
      <c r="P867" s="2">
        <f t="shared" si="511"/>
        <v>0</v>
      </c>
      <c r="Q867" s="2">
        <f t="shared" si="512"/>
        <v>0</v>
      </c>
      <c r="R867" s="2">
        <f t="shared" si="513"/>
        <v>0</v>
      </c>
      <c r="S867" s="2">
        <f t="shared" si="514"/>
        <v>0</v>
      </c>
      <c r="T867" s="2">
        <f t="shared" si="515"/>
        <v>0</v>
      </c>
      <c r="U867" s="2">
        <f t="shared" si="516"/>
        <v>0</v>
      </c>
      <c r="V867" s="10">
        <f t="shared" si="517"/>
        <v>5</v>
      </c>
      <c r="W867" s="2">
        <f t="shared" si="518"/>
        <v>6</v>
      </c>
      <c r="X867" s="2">
        <f t="shared" si="519"/>
        <v>3</v>
      </c>
      <c r="Y867" s="2">
        <f t="shared" si="520"/>
        <v>3</v>
      </c>
      <c r="Z867" s="2">
        <f t="shared" si="521"/>
        <v>3</v>
      </c>
      <c r="AA867" s="2">
        <f t="shared" si="522"/>
        <v>3</v>
      </c>
      <c r="AB867" s="2">
        <f t="shared" si="523"/>
        <v>3</v>
      </c>
      <c r="AC867" s="2">
        <f t="shared" si="540"/>
        <v>6</v>
      </c>
      <c r="AD867" s="5">
        <f t="shared" si="541"/>
        <v>12</v>
      </c>
      <c r="AE867">
        <f t="shared" si="542"/>
        <v>1</v>
      </c>
      <c r="AF867" s="1" t="str">
        <f t="shared" si="524"/>
        <v>-</v>
      </c>
      <c r="AG867" s="1" t="str">
        <f t="shared" si="525"/>
        <v>-</v>
      </c>
      <c r="AH867" s="1" t="str">
        <f t="shared" si="526"/>
        <v>-</v>
      </c>
      <c r="AI867" s="1" t="str">
        <f t="shared" si="527"/>
        <v>-</v>
      </c>
      <c r="AJ867" s="1" t="str">
        <f t="shared" si="528"/>
        <v>-</v>
      </c>
      <c r="AK867" s="1" t="str">
        <f t="shared" si="529"/>
        <v>-</v>
      </c>
      <c r="AL867" s="1" t="str">
        <f t="shared" si="530"/>
        <v>-</v>
      </c>
      <c r="AM867" s="1" t="str">
        <f t="shared" si="531"/>
        <v>-</v>
      </c>
      <c r="AN867" s="1" t="str">
        <f t="shared" si="532"/>
        <v>-</v>
      </c>
      <c r="AO867" s="1" t="str">
        <f t="shared" si="533"/>
        <v>-</v>
      </c>
      <c r="AP867" s="1" t="str">
        <f t="shared" si="543"/>
        <v>-</v>
      </c>
      <c r="AQ867" s="1">
        <f t="shared" si="534"/>
        <v>1.997460586347829</v>
      </c>
      <c r="AR867" s="1" t="str">
        <f t="shared" si="535"/>
        <v>-</v>
      </c>
      <c r="AS867" s="1" t="str">
        <f t="shared" si="536"/>
        <v>-</v>
      </c>
      <c r="AT867" s="1" t="str">
        <f t="shared" si="537"/>
        <v>-</v>
      </c>
      <c r="AU867" s="1" t="str">
        <f t="shared" si="538"/>
        <v>-</v>
      </c>
      <c r="AV867" s="1" t="str">
        <f t="shared" si="539"/>
        <v>-</v>
      </c>
      <c r="AW867" s="5">
        <f t="shared" si="544"/>
        <v>12</v>
      </c>
      <c r="AX867" s="1">
        <f t="shared" si="545"/>
        <v>1.997460586347829</v>
      </c>
    </row>
    <row r="868" spans="1:50" x14ac:dyDescent="0.2">
      <c r="A868" s="4">
        <v>866</v>
      </c>
      <c r="B868" s="21">
        <v>0.50878400817329505</v>
      </c>
      <c r="C868" s="21">
        <v>51.335000000000001</v>
      </c>
      <c r="D868" s="21">
        <v>0</v>
      </c>
      <c r="E868" s="21">
        <v>18</v>
      </c>
      <c r="F868" s="21">
        <v>82</v>
      </c>
      <c r="G868" s="21">
        <v>10.266902551172899</v>
      </c>
      <c r="H868" s="21">
        <v>7</v>
      </c>
      <c r="I868" s="21">
        <v>1500</v>
      </c>
      <c r="J868" s="21">
        <v>185</v>
      </c>
      <c r="K868" s="21">
        <v>0</v>
      </c>
      <c r="L868" s="2">
        <f t="shared" si="507"/>
        <v>0</v>
      </c>
      <c r="M868" s="2">
        <f t="shared" si="508"/>
        <v>0</v>
      </c>
      <c r="N868" s="2">
        <f t="shared" si="509"/>
        <v>0</v>
      </c>
      <c r="O868" s="2">
        <f t="shared" si="510"/>
        <v>0</v>
      </c>
      <c r="P868" s="2">
        <f t="shared" si="511"/>
        <v>0</v>
      </c>
      <c r="Q868" s="2">
        <f t="shared" si="512"/>
        <v>0</v>
      </c>
      <c r="R868" s="2">
        <f t="shared" si="513"/>
        <v>0</v>
      </c>
      <c r="S868" s="2">
        <f t="shared" si="514"/>
        <v>0</v>
      </c>
      <c r="T868" s="2">
        <f t="shared" si="515"/>
        <v>0</v>
      </c>
      <c r="U868" s="2">
        <f t="shared" si="516"/>
        <v>0</v>
      </c>
      <c r="V868" s="10">
        <f t="shared" si="517"/>
        <v>5</v>
      </c>
      <c r="W868" s="2">
        <f t="shared" si="518"/>
        <v>5</v>
      </c>
      <c r="X868" s="2">
        <f t="shared" si="519"/>
        <v>3</v>
      </c>
      <c r="Y868" s="2">
        <f t="shared" si="520"/>
        <v>3</v>
      </c>
      <c r="Z868" s="2">
        <f t="shared" si="521"/>
        <v>3</v>
      </c>
      <c r="AA868" s="2">
        <f t="shared" si="522"/>
        <v>3</v>
      </c>
      <c r="AB868" s="2">
        <f t="shared" si="523"/>
        <v>3</v>
      </c>
      <c r="AC868" s="2">
        <f t="shared" si="540"/>
        <v>5</v>
      </c>
      <c r="AD868" s="5">
        <f t="shared" si="541"/>
        <v>11</v>
      </c>
      <c r="AE868">
        <f t="shared" si="542"/>
        <v>2</v>
      </c>
      <c r="AF868" s="1" t="str">
        <f t="shared" si="524"/>
        <v>-</v>
      </c>
      <c r="AG868" s="1" t="str">
        <f t="shared" si="525"/>
        <v>-</v>
      </c>
      <c r="AH868" s="1" t="str">
        <f t="shared" si="526"/>
        <v>-</v>
      </c>
      <c r="AI868" s="1" t="str">
        <f t="shared" si="527"/>
        <v>-</v>
      </c>
      <c r="AJ868" s="1" t="str">
        <f t="shared" si="528"/>
        <v>-</v>
      </c>
      <c r="AK868" s="1" t="str">
        <f t="shared" si="529"/>
        <v>-</v>
      </c>
      <c r="AL868" s="1" t="str">
        <f t="shared" si="530"/>
        <v>-</v>
      </c>
      <c r="AM868" s="1" t="str">
        <f t="shared" si="531"/>
        <v>-</v>
      </c>
      <c r="AN868" s="1" t="str">
        <f t="shared" si="532"/>
        <v>-</v>
      </c>
      <c r="AO868" s="1" t="str">
        <f t="shared" si="533"/>
        <v>-</v>
      </c>
      <c r="AP868" s="1">
        <f t="shared" si="543"/>
        <v>2.1565513046995259</v>
      </c>
      <c r="AQ868" s="1">
        <f t="shared" si="534"/>
        <v>2.0229919608878997</v>
      </c>
      <c r="AR868" s="1" t="str">
        <f t="shared" si="535"/>
        <v>-</v>
      </c>
      <c r="AS868" s="1" t="str">
        <f t="shared" si="536"/>
        <v>-</v>
      </c>
      <c r="AT868" s="1" t="str">
        <f t="shared" si="537"/>
        <v>-</v>
      </c>
      <c r="AU868" s="1" t="str">
        <f t="shared" si="538"/>
        <v>-</v>
      </c>
      <c r="AV868" s="1" t="str">
        <f t="shared" si="539"/>
        <v>-</v>
      </c>
      <c r="AW868" s="5">
        <f t="shared" si="544"/>
        <v>12</v>
      </c>
      <c r="AX868" s="1">
        <f t="shared" si="545"/>
        <v>2.0229919608878997</v>
      </c>
    </row>
    <row r="869" spans="1:50" x14ac:dyDescent="0.2">
      <c r="A869" s="4">
        <v>867</v>
      </c>
      <c r="B869" s="21">
        <v>0.52914898632834195</v>
      </c>
      <c r="C869" s="21">
        <v>82.856999999999999</v>
      </c>
      <c r="D869" s="21">
        <v>0</v>
      </c>
      <c r="E869" s="21">
        <v>44</v>
      </c>
      <c r="F869" s="21">
        <v>56</v>
      </c>
      <c r="G869" s="21">
        <v>8.2857109142832801</v>
      </c>
      <c r="H869" s="21">
        <v>6</v>
      </c>
      <c r="I869" s="21">
        <v>1500</v>
      </c>
      <c r="J869" s="21">
        <v>185</v>
      </c>
      <c r="K869" s="21">
        <v>0</v>
      </c>
      <c r="L869" s="2">
        <f t="shared" si="507"/>
        <v>0</v>
      </c>
      <c r="M869" s="2">
        <f t="shared" si="508"/>
        <v>0</v>
      </c>
      <c r="N869" s="2">
        <f t="shared" si="509"/>
        <v>0</v>
      </c>
      <c r="O869" s="2">
        <f t="shared" si="510"/>
        <v>0</v>
      </c>
      <c r="P869" s="2">
        <f t="shared" si="511"/>
        <v>0</v>
      </c>
      <c r="Q869" s="2">
        <f t="shared" si="512"/>
        <v>0</v>
      </c>
      <c r="R869" s="2">
        <f t="shared" si="513"/>
        <v>0</v>
      </c>
      <c r="S869" s="2">
        <f t="shared" si="514"/>
        <v>0</v>
      </c>
      <c r="T869" s="2">
        <f t="shared" si="515"/>
        <v>0</v>
      </c>
      <c r="U869" s="2">
        <f t="shared" si="516"/>
        <v>0</v>
      </c>
      <c r="V869" s="10">
        <f t="shared" si="517"/>
        <v>5</v>
      </c>
      <c r="W869" s="2">
        <f t="shared" si="518"/>
        <v>6</v>
      </c>
      <c r="X869" s="2">
        <f t="shared" si="519"/>
        <v>3</v>
      </c>
      <c r="Y869" s="2">
        <f t="shared" si="520"/>
        <v>3</v>
      </c>
      <c r="Z869" s="2">
        <f t="shared" si="521"/>
        <v>3</v>
      </c>
      <c r="AA869" s="2">
        <f t="shared" si="522"/>
        <v>3</v>
      </c>
      <c r="AB869" s="2">
        <f t="shared" si="523"/>
        <v>3</v>
      </c>
      <c r="AC869" s="2">
        <f t="shared" si="540"/>
        <v>6</v>
      </c>
      <c r="AD869" s="5">
        <f t="shared" si="541"/>
        <v>12</v>
      </c>
      <c r="AE869">
        <f t="shared" si="542"/>
        <v>1</v>
      </c>
      <c r="AF869" s="1" t="str">
        <f t="shared" si="524"/>
        <v>-</v>
      </c>
      <c r="AG869" s="1" t="str">
        <f t="shared" si="525"/>
        <v>-</v>
      </c>
      <c r="AH869" s="1" t="str">
        <f t="shared" si="526"/>
        <v>-</v>
      </c>
      <c r="AI869" s="1" t="str">
        <f t="shared" si="527"/>
        <v>-</v>
      </c>
      <c r="AJ869" s="1" t="str">
        <f t="shared" si="528"/>
        <v>-</v>
      </c>
      <c r="AK869" s="1" t="str">
        <f t="shared" si="529"/>
        <v>-</v>
      </c>
      <c r="AL869" s="1" t="str">
        <f t="shared" si="530"/>
        <v>-</v>
      </c>
      <c r="AM869" s="1" t="str">
        <f t="shared" si="531"/>
        <v>-</v>
      </c>
      <c r="AN869" s="1" t="str">
        <f t="shared" si="532"/>
        <v>-</v>
      </c>
      <c r="AO869" s="1" t="str">
        <f t="shared" si="533"/>
        <v>-</v>
      </c>
      <c r="AP869" s="1" t="str">
        <f t="shared" si="543"/>
        <v>-</v>
      </c>
      <c r="AQ869" s="1">
        <f t="shared" si="534"/>
        <v>2.0052121231542999</v>
      </c>
      <c r="AR869" s="1" t="str">
        <f t="shared" si="535"/>
        <v>-</v>
      </c>
      <c r="AS869" s="1" t="str">
        <f t="shared" si="536"/>
        <v>-</v>
      </c>
      <c r="AT869" s="1" t="str">
        <f t="shared" si="537"/>
        <v>-</v>
      </c>
      <c r="AU869" s="1" t="str">
        <f t="shared" si="538"/>
        <v>-</v>
      </c>
      <c r="AV869" s="1" t="str">
        <f t="shared" si="539"/>
        <v>-</v>
      </c>
      <c r="AW869" s="5">
        <f t="shared" si="544"/>
        <v>12</v>
      </c>
      <c r="AX869" s="1">
        <f t="shared" si="545"/>
        <v>2.0052121231542999</v>
      </c>
    </row>
    <row r="870" spans="1:50" x14ac:dyDescent="0.2">
      <c r="A870" s="4">
        <v>868</v>
      </c>
      <c r="B870" s="21">
        <v>0.41637817838800101</v>
      </c>
      <c r="C870" s="21">
        <v>112.217</v>
      </c>
      <c r="D870" s="21">
        <v>37</v>
      </c>
      <c r="E870" s="21">
        <v>30</v>
      </c>
      <c r="F870" s="21">
        <v>33</v>
      </c>
      <c r="G870" s="21">
        <v>15.8698487989246</v>
      </c>
      <c r="H870" s="21">
        <v>7</v>
      </c>
      <c r="I870" s="21">
        <v>1500</v>
      </c>
      <c r="J870" s="21">
        <v>185</v>
      </c>
      <c r="K870" s="21">
        <v>12.5</v>
      </c>
      <c r="L870" s="2">
        <f t="shared" si="507"/>
        <v>2</v>
      </c>
      <c r="M870" s="2">
        <f t="shared" si="508"/>
        <v>6</v>
      </c>
      <c r="N870" s="2">
        <f t="shared" si="509"/>
        <v>4</v>
      </c>
      <c r="O870" s="2">
        <f t="shared" si="510"/>
        <v>6</v>
      </c>
      <c r="P870" s="2">
        <f t="shared" si="511"/>
        <v>6</v>
      </c>
      <c r="Q870" s="2">
        <f t="shared" si="512"/>
        <v>5</v>
      </c>
      <c r="R870" s="2">
        <f t="shared" si="513"/>
        <v>3</v>
      </c>
      <c r="S870" s="2">
        <f t="shared" si="514"/>
        <v>1</v>
      </c>
      <c r="T870" s="2">
        <f t="shared" si="515"/>
        <v>1</v>
      </c>
      <c r="U870" s="2">
        <f t="shared" si="516"/>
        <v>2</v>
      </c>
      <c r="V870" s="10">
        <f t="shared" si="517"/>
        <v>0</v>
      </c>
      <c r="W870" s="2">
        <f t="shared" si="518"/>
        <v>0</v>
      </c>
      <c r="X870" s="2">
        <f t="shared" si="519"/>
        <v>0</v>
      </c>
      <c r="Y870" s="2">
        <f t="shared" si="520"/>
        <v>0</v>
      </c>
      <c r="Z870" s="2">
        <f t="shared" si="521"/>
        <v>0</v>
      </c>
      <c r="AA870" s="2">
        <f t="shared" si="522"/>
        <v>0</v>
      </c>
      <c r="AB870" s="2">
        <f t="shared" si="523"/>
        <v>0</v>
      </c>
      <c r="AC870" s="2">
        <f t="shared" si="540"/>
        <v>6</v>
      </c>
      <c r="AD870" s="5">
        <f t="shared" si="541"/>
        <v>2</v>
      </c>
      <c r="AE870">
        <f t="shared" si="542"/>
        <v>3</v>
      </c>
      <c r="AF870" s="1" t="str">
        <f t="shared" si="524"/>
        <v>-</v>
      </c>
      <c r="AG870" s="1">
        <f t="shared" si="525"/>
        <v>2.9980980932821715</v>
      </c>
      <c r="AH870" s="1" t="str">
        <f t="shared" si="526"/>
        <v>-</v>
      </c>
      <c r="AI870" s="1">
        <f t="shared" si="527"/>
        <v>2.580871717367613</v>
      </c>
      <c r="AJ870" s="1">
        <f t="shared" si="528"/>
        <v>2.3058592207237805</v>
      </c>
      <c r="AK870" s="1" t="str">
        <f t="shared" si="529"/>
        <v>-</v>
      </c>
      <c r="AL870" s="1" t="str">
        <f t="shared" si="530"/>
        <v>-</v>
      </c>
      <c r="AM870" s="1" t="str">
        <f t="shared" si="531"/>
        <v>-</v>
      </c>
      <c r="AN870" s="1" t="str">
        <f t="shared" si="532"/>
        <v>-</v>
      </c>
      <c r="AO870" s="1" t="str">
        <f t="shared" si="533"/>
        <v>-</v>
      </c>
      <c r="AP870" s="1" t="str">
        <f t="shared" si="543"/>
        <v>-</v>
      </c>
      <c r="AQ870" s="1" t="str">
        <f t="shared" si="534"/>
        <v>-</v>
      </c>
      <c r="AR870" s="1" t="str">
        <f t="shared" si="535"/>
        <v>-</v>
      </c>
      <c r="AS870" s="1" t="str">
        <f t="shared" si="536"/>
        <v>-</v>
      </c>
      <c r="AT870" s="1" t="str">
        <f t="shared" si="537"/>
        <v>-</v>
      </c>
      <c r="AU870" s="1" t="str">
        <f t="shared" si="538"/>
        <v>-</v>
      </c>
      <c r="AV870" s="1" t="str">
        <f t="shared" si="539"/>
        <v>-</v>
      </c>
      <c r="AW870" s="5">
        <f t="shared" si="544"/>
        <v>5</v>
      </c>
      <c r="AX870" s="1">
        <f t="shared" si="545"/>
        <v>2.3058592207237805</v>
      </c>
    </row>
    <row r="871" spans="1:50" x14ac:dyDescent="0.2">
      <c r="A871" s="4">
        <v>869</v>
      </c>
      <c r="B871" s="21">
        <v>0.36410499294387499</v>
      </c>
      <c r="C871" s="21">
        <v>159.35599999999999</v>
      </c>
      <c r="D871" s="21">
        <v>33</v>
      </c>
      <c r="E871" s="21">
        <v>51</v>
      </c>
      <c r="F871" s="21">
        <v>16</v>
      </c>
      <c r="G871" s="21">
        <v>15.935595831308699</v>
      </c>
      <c r="H871" s="21">
        <v>7</v>
      </c>
      <c r="I871" s="21">
        <v>1500</v>
      </c>
      <c r="J871" s="21">
        <v>185</v>
      </c>
      <c r="K871" s="21">
        <v>12.5</v>
      </c>
      <c r="L871" s="2">
        <f t="shared" si="507"/>
        <v>4</v>
      </c>
      <c r="M871" s="2">
        <f t="shared" si="508"/>
        <v>6</v>
      </c>
      <c r="N871" s="2">
        <f t="shared" si="509"/>
        <v>4</v>
      </c>
      <c r="O871" s="2">
        <f t="shared" si="510"/>
        <v>4</v>
      </c>
      <c r="P871" s="2">
        <f t="shared" si="511"/>
        <v>4</v>
      </c>
      <c r="Q871" s="2">
        <f t="shared" si="512"/>
        <v>3</v>
      </c>
      <c r="R871" s="2">
        <f t="shared" si="513"/>
        <v>4</v>
      </c>
      <c r="S871" s="2">
        <f t="shared" si="514"/>
        <v>1</v>
      </c>
      <c r="T871" s="2">
        <f t="shared" si="515"/>
        <v>1</v>
      </c>
      <c r="U871" s="2">
        <f t="shared" si="516"/>
        <v>1</v>
      </c>
      <c r="V871" s="10">
        <f t="shared" si="517"/>
        <v>0</v>
      </c>
      <c r="W871" s="2">
        <f t="shared" si="518"/>
        <v>0</v>
      </c>
      <c r="X871" s="2">
        <f t="shared" si="519"/>
        <v>0</v>
      </c>
      <c r="Y871" s="2">
        <f t="shared" si="520"/>
        <v>0</v>
      </c>
      <c r="Z871" s="2">
        <f t="shared" si="521"/>
        <v>0</v>
      </c>
      <c r="AA871" s="2">
        <f t="shared" si="522"/>
        <v>0</v>
      </c>
      <c r="AB871" s="2">
        <f t="shared" si="523"/>
        <v>0</v>
      </c>
      <c r="AC871" s="2">
        <f t="shared" si="540"/>
        <v>6</v>
      </c>
      <c r="AD871" s="5">
        <f t="shared" si="541"/>
        <v>2</v>
      </c>
      <c r="AE871">
        <f t="shared" si="542"/>
        <v>1</v>
      </c>
      <c r="AF871" s="1" t="str">
        <f t="shared" si="524"/>
        <v>-</v>
      </c>
      <c r="AG871" s="1">
        <f t="shared" si="525"/>
        <v>3.0074725969426779</v>
      </c>
      <c r="AH871" s="1" t="str">
        <f t="shared" si="526"/>
        <v>-</v>
      </c>
      <c r="AI871" s="1" t="str">
        <f t="shared" si="527"/>
        <v>-</v>
      </c>
      <c r="AJ871" s="1" t="str">
        <f t="shared" si="528"/>
        <v>-</v>
      </c>
      <c r="AK871" s="1" t="str">
        <f t="shared" si="529"/>
        <v>-</v>
      </c>
      <c r="AL871" s="1" t="str">
        <f t="shared" si="530"/>
        <v>-</v>
      </c>
      <c r="AM871" s="1" t="str">
        <f t="shared" si="531"/>
        <v>-</v>
      </c>
      <c r="AN871" s="1" t="str">
        <f t="shared" si="532"/>
        <v>-</v>
      </c>
      <c r="AO871" s="1" t="str">
        <f t="shared" si="533"/>
        <v>-</v>
      </c>
      <c r="AP871" s="1" t="str">
        <f t="shared" si="543"/>
        <v>-</v>
      </c>
      <c r="AQ871" s="1" t="str">
        <f t="shared" si="534"/>
        <v>-</v>
      </c>
      <c r="AR871" s="1" t="str">
        <f t="shared" si="535"/>
        <v>-</v>
      </c>
      <c r="AS871" s="1" t="str">
        <f t="shared" si="536"/>
        <v>-</v>
      </c>
      <c r="AT871" s="1" t="str">
        <f t="shared" si="537"/>
        <v>-</v>
      </c>
      <c r="AU871" s="1" t="str">
        <f t="shared" si="538"/>
        <v>-</v>
      </c>
      <c r="AV871" s="1" t="str">
        <f t="shared" si="539"/>
        <v>-</v>
      </c>
      <c r="AW871" s="5">
        <f t="shared" si="544"/>
        <v>2</v>
      </c>
      <c r="AX871" s="1">
        <f t="shared" si="545"/>
        <v>3.0074725969426779</v>
      </c>
    </row>
    <row r="872" spans="1:50" x14ac:dyDescent="0.2">
      <c r="A872" s="4">
        <v>870</v>
      </c>
      <c r="B872" s="21">
        <v>0.30324447373915198</v>
      </c>
      <c r="C872" s="21">
        <v>10.847</v>
      </c>
      <c r="D872" s="21">
        <v>58</v>
      </c>
      <c r="E872" s="21">
        <v>30</v>
      </c>
      <c r="F872" s="21">
        <v>12</v>
      </c>
      <c r="G872" s="21">
        <v>26.032021145432399</v>
      </c>
      <c r="H872" s="21">
        <v>8</v>
      </c>
      <c r="I872" s="21">
        <v>1500</v>
      </c>
      <c r="J872" s="21">
        <v>185</v>
      </c>
      <c r="K872" s="21">
        <v>12.5</v>
      </c>
      <c r="L872" s="2">
        <f t="shared" si="507"/>
        <v>6</v>
      </c>
      <c r="M872" s="2">
        <f t="shared" si="508"/>
        <v>6</v>
      </c>
      <c r="N872" s="2">
        <f t="shared" si="509"/>
        <v>6</v>
      </c>
      <c r="O872" s="2">
        <f t="shared" si="510"/>
        <v>5</v>
      </c>
      <c r="P872" s="2">
        <f t="shared" si="511"/>
        <v>3</v>
      </c>
      <c r="Q872" s="2">
        <f t="shared" si="512"/>
        <v>3</v>
      </c>
      <c r="R872" s="2">
        <f t="shared" si="513"/>
        <v>4</v>
      </c>
      <c r="S872" s="2">
        <f t="shared" si="514"/>
        <v>1</v>
      </c>
      <c r="T872" s="2">
        <f t="shared" si="515"/>
        <v>1</v>
      </c>
      <c r="U872" s="2">
        <f t="shared" si="516"/>
        <v>2</v>
      </c>
      <c r="V872" s="10">
        <f t="shared" si="517"/>
        <v>0</v>
      </c>
      <c r="W872" s="2">
        <f t="shared" si="518"/>
        <v>0</v>
      </c>
      <c r="X872" s="2">
        <f t="shared" si="519"/>
        <v>0</v>
      </c>
      <c r="Y872" s="2">
        <f t="shared" si="520"/>
        <v>0</v>
      </c>
      <c r="Z872" s="2">
        <f t="shared" si="521"/>
        <v>0</v>
      </c>
      <c r="AA872" s="2">
        <f t="shared" si="522"/>
        <v>0</v>
      </c>
      <c r="AB872" s="2">
        <f t="shared" si="523"/>
        <v>0</v>
      </c>
      <c r="AC872" s="2">
        <f t="shared" si="540"/>
        <v>6</v>
      </c>
      <c r="AD872" s="5">
        <f t="shared" si="541"/>
        <v>1</v>
      </c>
      <c r="AE872">
        <f t="shared" si="542"/>
        <v>3</v>
      </c>
      <c r="AF872" s="1">
        <f t="shared" si="524"/>
        <v>13.17637120150534</v>
      </c>
      <c r="AG872" s="1">
        <f t="shared" si="525"/>
        <v>3.0216204406127956</v>
      </c>
      <c r="AH872" s="1">
        <f t="shared" si="526"/>
        <v>3.0760452363820185</v>
      </c>
      <c r="AI872" s="1" t="str">
        <f t="shared" si="527"/>
        <v>-</v>
      </c>
      <c r="AJ872" s="1" t="str">
        <f t="shared" si="528"/>
        <v>-</v>
      </c>
      <c r="AK872" s="1" t="str">
        <f t="shared" si="529"/>
        <v>-</v>
      </c>
      <c r="AL872" s="1" t="str">
        <f t="shared" si="530"/>
        <v>-</v>
      </c>
      <c r="AM872" s="1" t="str">
        <f t="shared" si="531"/>
        <v>-</v>
      </c>
      <c r="AN872" s="1" t="str">
        <f t="shared" si="532"/>
        <v>-</v>
      </c>
      <c r="AO872" s="1" t="str">
        <f t="shared" si="533"/>
        <v>-</v>
      </c>
      <c r="AP872" s="1" t="str">
        <f t="shared" si="543"/>
        <v>-</v>
      </c>
      <c r="AQ872" s="1" t="str">
        <f t="shared" si="534"/>
        <v>-</v>
      </c>
      <c r="AR872" s="1" t="str">
        <f t="shared" si="535"/>
        <v>-</v>
      </c>
      <c r="AS872" s="1" t="str">
        <f t="shared" si="536"/>
        <v>-</v>
      </c>
      <c r="AT872" s="1" t="str">
        <f t="shared" si="537"/>
        <v>-</v>
      </c>
      <c r="AU872" s="1" t="str">
        <f t="shared" si="538"/>
        <v>-</v>
      </c>
      <c r="AV872" s="1" t="str">
        <f t="shared" si="539"/>
        <v>-</v>
      </c>
      <c r="AW872" s="5">
        <f t="shared" si="544"/>
        <v>2</v>
      </c>
      <c r="AX872" s="1">
        <f t="shared" si="545"/>
        <v>3.0216204406127956</v>
      </c>
    </row>
    <row r="873" spans="1:50" x14ac:dyDescent="0.2">
      <c r="A873" s="4">
        <v>871</v>
      </c>
      <c r="B873" s="21">
        <v>0.34595584549570202</v>
      </c>
      <c r="C873" s="21">
        <v>10.66</v>
      </c>
      <c r="D873" s="21">
        <v>47</v>
      </c>
      <c r="E873" s="21">
        <v>38</v>
      </c>
      <c r="F873" s="21">
        <v>15</v>
      </c>
      <c r="G873" s="21">
        <v>18.843869370166999</v>
      </c>
      <c r="H873" s="21">
        <v>7</v>
      </c>
      <c r="I873" s="21">
        <v>1500</v>
      </c>
      <c r="J873" s="21">
        <v>185</v>
      </c>
      <c r="K873" s="21">
        <v>12.5</v>
      </c>
      <c r="L873" s="2">
        <f t="shared" si="507"/>
        <v>4</v>
      </c>
      <c r="M873" s="2">
        <f t="shared" si="508"/>
        <v>8</v>
      </c>
      <c r="N873" s="2">
        <f t="shared" si="509"/>
        <v>6</v>
      </c>
      <c r="O873" s="2">
        <f t="shared" si="510"/>
        <v>4</v>
      </c>
      <c r="P873" s="2">
        <f t="shared" si="511"/>
        <v>4</v>
      </c>
      <c r="Q873" s="2">
        <f t="shared" si="512"/>
        <v>3</v>
      </c>
      <c r="R873" s="2">
        <f t="shared" si="513"/>
        <v>4</v>
      </c>
      <c r="S873" s="2">
        <f t="shared" si="514"/>
        <v>1</v>
      </c>
      <c r="T873" s="2">
        <f t="shared" si="515"/>
        <v>1</v>
      </c>
      <c r="U873" s="2">
        <f t="shared" si="516"/>
        <v>2</v>
      </c>
      <c r="V873" s="10">
        <f t="shared" si="517"/>
        <v>0</v>
      </c>
      <c r="W873" s="2">
        <f t="shared" si="518"/>
        <v>0</v>
      </c>
      <c r="X873" s="2">
        <f t="shared" si="519"/>
        <v>0</v>
      </c>
      <c r="Y873" s="2">
        <f t="shared" si="520"/>
        <v>0</v>
      </c>
      <c r="Z873" s="2">
        <f t="shared" si="521"/>
        <v>0</v>
      </c>
      <c r="AA873" s="2">
        <f t="shared" si="522"/>
        <v>0</v>
      </c>
      <c r="AB873" s="2">
        <f t="shared" si="523"/>
        <v>0</v>
      </c>
      <c r="AC873" s="2">
        <f t="shared" si="540"/>
        <v>8</v>
      </c>
      <c r="AD873" s="5">
        <f t="shared" si="541"/>
        <v>2</v>
      </c>
      <c r="AE873">
        <f t="shared" si="542"/>
        <v>1</v>
      </c>
      <c r="AF873" s="1" t="str">
        <f t="shared" si="524"/>
        <v>-</v>
      </c>
      <c r="AG873" s="1">
        <f t="shared" si="525"/>
        <v>2.9756720768150013</v>
      </c>
      <c r="AH873" s="1" t="str">
        <f t="shared" si="526"/>
        <v>-</v>
      </c>
      <c r="AI873" s="1" t="str">
        <f t="shared" si="527"/>
        <v>-</v>
      </c>
      <c r="AJ873" s="1" t="str">
        <f t="shared" si="528"/>
        <v>-</v>
      </c>
      <c r="AK873" s="1" t="str">
        <f t="shared" si="529"/>
        <v>-</v>
      </c>
      <c r="AL873" s="1" t="str">
        <f t="shared" si="530"/>
        <v>-</v>
      </c>
      <c r="AM873" s="1" t="str">
        <f t="shared" si="531"/>
        <v>-</v>
      </c>
      <c r="AN873" s="1" t="str">
        <f t="shared" si="532"/>
        <v>-</v>
      </c>
      <c r="AO873" s="1" t="str">
        <f t="shared" si="533"/>
        <v>-</v>
      </c>
      <c r="AP873" s="1" t="str">
        <f t="shared" si="543"/>
        <v>-</v>
      </c>
      <c r="AQ873" s="1" t="str">
        <f t="shared" si="534"/>
        <v>-</v>
      </c>
      <c r="AR873" s="1" t="str">
        <f t="shared" si="535"/>
        <v>-</v>
      </c>
      <c r="AS873" s="1" t="str">
        <f t="shared" si="536"/>
        <v>-</v>
      </c>
      <c r="AT873" s="1" t="str">
        <f t="shared" si="537"/>
        <v>-</v>
      </c>
      <c r="AU873" s="1" t="str">
        <f t="shared" si="538"/>
        <v>-</v>
      </c>
      <c r="AV873" s="1" t="str">
        <f t="shared" si="539"/>
        <v>-</v>
      </c>
      <c r="AW873" s="5">
        <f t="shared" si="544"/>
        <v>2</v>
      </c>
      <c r="AX873" s="1">
        <f t="shared" si="545"/>
        <v>2.9756720768150013</v>
      </c>
    </row>
    <row r="874" spans="1:50" x14ac:dyDescent="0.2">
      <c r="A874" s="4">
        <v>872</v>
      </c>
      <c r="B874" s="21">
        <v>0.41381462117957601</v>
      </c>
      <c r="C874" s="21">
        <v>98.040999999999997</v>
      </c>
      <c r="D874" s="21">
        <v>35</v>
      </c>
      <c r="E874" s="21">
        <v>52</v>
      </c>
      <c r="F874" s="21">
        <v>13</v>
      </c>
      <c r="G874" s="21">
        <v>9.8040694644823407</v>
      </c>
      <c r="H874" s="21">
        <v>7</v>
      </c>
      <c r="I874" s="21">
        <v>1500</v>
      </c>
      <c r="J874" s="21">
        <v>185</v>
      </c>
      <c r="K874" s="21">
        <v>12.5</v>
      </c>
      <c r="L874" s="2">
        <f t="shared" si="507"/>
        <v>3</v>
      </c>
      <c r="M874" s="2">
        <f t="shared" si="508"/>
        <v>5</v>
      </c>
      <c r="N874" s="2">
        <f t="shared" si="509"/>
        <v>5</v>
      </c>
      <c r="O874" s="2">
        <f t="shared" si="510"/>
        <v>4</v>
      </c>
      <c r="P874" s="2">
        <f t="shared" si="511"/>
        <v>3</v>
      </c>
      <c r="Q874" s="2">
        <f t="shared" si="512"/>
        <v>4</v>
      </c>
      <c r="R874" s="2">
        <f t="shared" si="513"/>
        <v>4</v>
      </c>
      <c r="S874" s="2">
        <f t="shared" si="514"/>
        <v>2</v>
      </c>
      <c r="T874" s="2">
        <f t="shared" si="515"/>
        <v>2</v>
      </c>
      <c r="U874" s="2">
        <f t="shared" si="516"/>
        <v>2</v>
      </c>
      <c r="V874" s="10">
        <f t="shared" si="517"/>
        <v>0</v>
      </c>
      <c r="W874" s="2">
        <f t="shared" si="518"/>
        <v>0</v>
      </c>
      <c r="X874" s="2">
        <f t="shared" si="519"/>
        <v>0</v>
      </c>
      <c r="Y874" s="2">
        <f t="shared" si="520"/>
        <v>0</v>
      </c>
      <c r="Z874" s="2">
        <f t="shared" si="521"/>
        <v>0</v>
      </c>
      <c r="AA874" s="2">
        <f t="shared" si="522"/>
        <v>0</v>
      </c>
      <c r="AB874" s="2">
        <f t="shared" si="523"/>
        <v>0</v>
      </c>
      <c r="AC874" s="2">
        <f t="shared" si="540"/>
        <v>5</v>
      </c>
      <c r="AD874" s="5">
        <f t="shared" si="541"/>
        <v>2</v>
      </c>
      <c r="AE874">
        <f t="shared" si="542"/>
        <v>2</v>
      </c>
      <c r="AF874" s="1" t="str">
        <f t="shared" si="524"/>
        <v>-</v>
      </c>
      <c r="AG874" s="1">
        <f t="shared" si="525"/>
        <v>3.0971065992917906</v>
      </c>
      <c r="AH874" s="1">
        <f t="shared" si="526"/>
        <v>3.0071777197999126</v>
      </c>
      <c r="AI874" s="1" t="str">
        <f t="shared" si="527"/>
        <v>-</v>
      </c>
      <c r="AJ874" s="1" t="str">
        <f t="shared" si="528"/>
        <v>-</v>
      </c>
      <c r="AK874" s="1" t="str">
        <f t="shared" si="529"/>
        <v>-</v>
      </c>
      <c r="AL874" s="1" t="str">
        <f t="shared" si="530"/>
        <v>-</v>
      </c>
      <c r="AM874" s="1" t="str">
        <f t="shared" si="531"/>
        <v>-</v>
      </c>
      <c r="AN874" s="1" t="str">
        <f t="shared" si="532"/>
        <v>-</v>
      </c>
      <c r="AO874" s="1" t="str">
        <f t="shared" si="533"/>
        <v>-</v>
      </c>
      <c r="AP874" s="1" t="str">
        <f t="shared" si="543"/>
        <v>-</v>
      </c>
      <c r="AQ874" s="1" t="str">
        <f t="shared" si="534"/>
        <v>-</v>
      </c>
      <c r="AR874" s="1" t="str">
        <f t="shared" si="535"/>
        <v>-</v>
      </c>
      <c r="AS874" s="1" t="str">
        <f t="shared" si="536"/>
        <v>-</v>
      </c>
      <c r="AT874" s="1" t="str">
        <f t="shared" si="537"/>
        <v>-</v>
      </c>
      <c r="AU874" s="1" t="str">
        <f t="shared" si="538"/>
        <v>-</v>
      </c>
      <c r="AV874" s="1" t="str">
        <f t="shared" si="539"/>
        <v>-</v>
      </c>
      <c r="AW874" s="5">
        <f t="shared" si="544"/>
        <v>3</v>
      </c>
      <c r="AX874" s="1">
        <f t="shared" si="545"/>
        <v>3.0071777197999126</v>
      </c>
    </row>
    <row r="875" spans="1:50" x14ac:dyDescent="0.2">
      <c r="A875" s="4">
        <v>873</v>
      </c>
      <c r="B875" s="21">
        <v>0.41421781359055199</v>
      </c>
      <c r="C875" s="21">
        <v>6.8289999999999997</v>
      </c>
      <c r="D875" s="21">
        <v>52</v>
      </c>
      <c r="E875" s="21">
        <v>28</v>
      </c>
      <c r="F875" s="21">
        <v>20</v>
      </c>
      <c r="G875" s="21">
        <v>21.6842692859137</v>
      </c>
      <c r="H875" s="21">
        <v>8</v>
      </c>
      <c r="I875" s="21">
        <v>1500</v>
      </c>
      <c r="J875" s="21">
        <v>0.15</v>
      </c>
      <c r="K875" s="21">
        <v>37.5</v>
      </c>
      <c r="L875" s="2">
        <f t="shared" si="507"/>
        <v>5</v>
      </c>
      <c r="M875" s="2">
        <f t="shared" si="508"/>
        <v>6</v>
      </c>
      <c r="N875" s="2">
        <f t="shared" si="509"/>
        <v>7</v>
      </c>
      <c r="O875" s="2">
        <f t="shared" si="510"/>
        <v>4</v>
      </c>
      <c r="P875" s="2">
        <f t="shared" si="511"/>
        <v>4</v>
      </c>
      <c r="Q875" s="2">
        <f t="shared" si="512"/>
        <v>3</v>
      </c>
      <c r="R875" s="2">
        <f t="shared" si="513"/>
        <v>4</v>
      </c>
      <c r="S875" s="2">
        <f t="shared" si="514"/>
        <v>2</v>
      </c>
      <c r="T875" s="2">
        <f t="shared" si="515"/>
        <v>2</v>
      </c>
      <c r="U875" s="2">
        <f t="shared" si="516"/>
        <v>3</v>
      </c>
      <c r="V875" s="10">
        <f t="shared" si="517"/>
        <v>0</v>
      </c>
      <c r="W875" s="2">
        <f t="shared" si="518"/>
        <v>0</v>
      </c>
      <c r="X875" s="2">
        <f t="shared" si="519"/>
        <v>0</v>
      </c>
      <c r="Y875" s="2">
        <f t="shared" si="520"/>
        <v>0</v>
      </c>
      <c r="Z875" s="2">
        <f t="shared" si="521"/>
        <v>0</v>
      </c>
      <c r="AA875" s="2">
        <f t="shared" si="522"/>
        <v>0</v>
      </c>
      <c r="AB875" s="2">
        <f t="shared" si="523"/>
        <v>0</v>
      </c>
      <c r="AC875" s="2">
        <f t="shared" si="540"/>
        <v>7</v>
      </c>
      <c r="AD875" s="5">
        <f t="shared" si="541"/>
        <v>3</v>
      </c>
      <c r="AE875">
        <f t="shared" si="542"/>
        <v>1</v>
      </c>
      <c r="AF875" s="1" t="str">
        <f t="shared" si="524"/>
        <v>-</v>
      </c>
      <c r="AG875" s="1" t="str">
        <f t="shared" si="525"/>
        <v>-</v>
      </c>
      <c r="AH875" s="1">
        <f t="shared" si="526"/>
        <v>2.0471568771188777</v>
      </c>
      <c r="AI875" s="1" t="str">
        <f t="shared" si="527"/>
        <v>-</v>
      </c>
      <c r="AJ875" s="1" t="str">
        <f t="shared" si="528"/>
        <v>-</v>
      </c>
      <c r="AK875" s="1" t="str">
        <f t="shared" si="529"/>
        <v>-</v>
      </c>
      <c r="AL875" s="1" t="str">
        <f t="shared" si="530"/>
        <v>-</v>
      </c>
      <c r="AM875" s="1" t="str">
        <f t="shared" si="531"/>
        <v>-</v>
      </c>
      <c r="AN875" s="1" t="str">
        <f t="shared" si="532"/>
        <v>-</v>
      </c>
      <c r="AO875" s="1" t="str">
        <f t="shared" si="533"/>
        <v>-</v>
      </c>
      <c r="AP875" s="1" t="str">
        <f t="shared" si="543"/>
        <v>-</v>
      </c>
      <c r="AQ875" s="1" t="str">
        <f t="shared" si="534"/>
        <v>-</v>
      </c>
      <c r="AR875" s="1" t="str">
        <f t="shared" si="535"/>
        <v>-</v>
      </c>
      <c r="AS875" s="1" t="str">
        <f t="shared" si="536"/>
        <v>-</v>
      </c>
      <c r="AT875" s="1" t="str">
        <f t="shared" si="537"/>
        <v>-</v>
      </c>
      <c r="AU875" s="1" t="str">
        <f t="shared" si="538"/>
        <v>-</v>
      </c>
      <c r="AV875" s="1" t="str">
        <f t="shared" si="539"/>
        <v>-</v>
      </c>
      <c r="AW875" s="5">
        <f t="shared" si="544"/>
        <v>3</v>
      </c>
      <c r="AX875" s="1">
        <f t="shared" si="545"/>
        <v>2.0471568771188777</v>
      </c>
    </row>
    <row r="876" spans="1:50" x14ac:dyDescent="0.2">
      <c r="A876" s="4">
        <v>874</v>
      </c>
      <c r="B876" s="21">
        <v>0.442116033462845</v>
      </c>
      <c r="C876" s="21">
        <v>2.8260000000000001</v>
      </c>
      <c r="D876" s="21">
        <v>49</v>
      </c>
      <c r="E876" s="21">
        <v>42</v>
      </c>
      <c r="F876" s="21">
        <v>9</v>
      </c>
      <c r="G876" s="21">
        <v>11.7549484368819</v>
      </c>
      <c r="H876" s="21">
        <v>7</v>
      </c>
      <c r="I876" s="21">
        <v>1500</v>
      </c>
      <c r="J876" s="21">
        <v>0.15</v>
      </c>
      <c r="K876" s="21">
        <v>37.5</v>
      </c>
      <c r="L876" s="2">
        <f t="shared" si="507"/>
        <v>6</v>
      </c>
      <c r="M876" s="2">
        <f t="shared" si="508"/>
        <v>9</v>
      </c>
      <c r="N876" s="2">
        <f t="shared" si="509"/>
        <v>7</v>
      </c>
      <c r="O876" s="2">
        <f t="shared" si="510"/>
        <v>4</v>
      </c>
      <c r="P876" s="2">
        <f t="shared" si="511"/>
        <v>4</v>
      </c>
      <c r="Q876" s="2">
        <f t="shared" si="512"/>
        <v>3</v>
      </c>
      <c r="R876" s="2">
        <f t="shared" si="513"/>
        <v>4</v>
      </c>
      <c r="S876" s="2">
        <f t="shared" si="514"/>
        <v>2</v>
      </c>
      <c r="T876" s="2">
        <f t="shared" si="515"/>
        <v>2</v>
      </c>
      <c r="U876" s="2">
        <f t="shared" si="516"/>
        <v>3</v>
      </c>
      <c r="V876" s="10">
        <f t="shared" si="517"/>
        <v>0</v>
      </c>
      <c r="W876" s="2">
        <f t="shared" si="518"/>
        <v>0</v>
      </c>
      <c r="X876" s="2">
        <f t="shared" si="519"/>
        <v>0</v>
      </c>
      <c r="Y876" s="2">
        <f t="shared" si="520"/>
        <v>0</v>
      </c>
      <c r="Z876" s="2">
        <f t="shared" si="521"/>
        <v>0</v>
      </c>
      <c r="AA876" s="2">
        <f t="shared" si="522"/>
        <v>0</v>
      </c>
      <c r="AB876" s="2">
        <f t="shared" si="523"/>
        <v>0</v>
      </c>
      <c r="AC876" s="2">
        <f t="shared" si="540"/>
        <v>9</v>
      </c>
      <c r="AD876" s="5">
        <f t="shared" si="541"/>
        <v>2</v>
      </c>
      <c r="AE876">
        <f t="shared" si="542"/>
        <v>1</v>
      </c>
      <c r="AF876" s="1" t="str">
        <f t="shared" si="524"/>
        <v>-</v>
      </c>
      <c r="AG876" s="1">
        <f t="shared" si="525"/>
        <v>1.870554682717384</v>
      </c>
      <c r="AH876" s="1" t="str">
        <f t="shared" si="526"/>
        <v>-</v>
      </c>
      <c r="AI876" s="1" t="str">
        <f t="shared" si="527"/>
        <v>-</v>
      </c>
      <c r="AJ876" s="1" t="str">
        <f t="shared" si="528"/>
        <v>-</v>
      </c>
      <c r="AK876" s="1" t="str">
        <f t="shared" si="529"/>
        <v>-</v>
      </c>
      <c r="AL876" s="1" t="str">
        <f t="shared" si="530"/>
        <v>-</v>
      </c>
      <c r="AM876" s="1" t="str">
        <f t="shared" si="531"/>
        <v>-</v>
      </c>
      <c r="AN876" s="1" t="str">
        <f t="shared" si="532"/>
        <v>-</v>
      </c>
      <c r="AO876" s="1" t="str">
        <f t="shared" si="533"/>
        <v>-</v>
      </c>
      <c r="AP876" s="1" t="str">
        <f t="shared" si="543"/>
        <v>-</v>
      </c>
      <c r="AQ876" s="1" t="str">
        <f t="shared" si="534"/>
        <v>-</v>
      </c>
      <c r="AR876" s="1" t="str">
        <f t="shared" si="535"/>
        <v>-</v>
      </c>
      <c r="AS876" s="1" t="str">
        <f t="shared" si="536"/>
        <v>-</v>
      </c>
      <c r="AT876" s="1" t="str">
        <f t="shared" si="537"/>
        <v>-</v>
      </c>
      <c r="AU876" s="1" t="str">
        <f t="shared" si="538"/>
        <v>-</v>
      </c>
      <c r="AV876" s="1" t="str">
        <f t="shared" si="539"/>
        <v>-</v>
      </c>
      <c r="AW876" s="5">
        <f t="shared" si="544"/>
        <v>2</v>
      </c>
      <c r="AX876" s="1">
        <f t="shared" si="545"/>
        <v>1.870554682717384</v>
      </c>
    </row>
    <row r="877" spans="1:50" x14ac:dyDescent="0.2">
      <c r="A877" s="4">
        <v>875</v>
      </c>
      <c r="B877" s="21">
        <v>0.482904895934892</v>
      </c>
      <c r="C877" s="21">
        <v>4.0910000000000002</v>
      </c>
      <c r="D877" s="21">
        <v>32</v>
      </c>
      <c r="E877" s="21">
        <v>61</v>
      </c>
      <c r="F877" s="21">
        <v>7</v>
      </c>
      <c r="G877" s="21">
        <v>13.325917920971101</v>
      </c>
      <c r="H877" s="21">
        <v>7</v>
      </c>
      <c r="I877" s="21">
        <v>1500</v>
      </c>
      <c r="J877" s="21">
        <v>0.15</v>
      </c>
      <c r="K877" s="21">
        <v>37.5</v>
      </c>
      <c r="L877" s="2">
        <f t="shared" si="507"/>
        <v>4</v>
      </c>
      <c r="M877" s="2">
        <f t="shared" si="508"/>
        <v>7</v>
      </c>
      <c r="N877" s="2">
        <f t="shared" si="509"/>
        <v>5</v>
      </c>
      <c r="O877" s="2">
        <f t="shared" si="510"/>
        <v>5</v>
      </c>
      <c r="P877" s="2">
        <f t="shared" si="511"/>
        <v>4</v>
      </c>
      <c r="Q877" s="2">
        <f t="shared" si="512"/>
        <v>3</v>
      </c>
      <c r="R877" s="2">
        <f t="shared" si="513"/>
        <v>4</v>
      </c>
      <c r="S877" s="2">
        <f t="shared" si="514"/>
        <v>2</v>
      </c>
      <c r="T877" s="2">
        <f t="shared" si="515"/>
        <v>2</v>
      </c>
      <c r="U877" s="2">
        <f t="shared" si="516"/>
        <v>3</v>
      </c>
      <c r="V877" s="10">
        <f t="shared" si="517"/>
        <v>0</v>
      </c>
      <c r="W877" s="2">
        <f t="shared" si="518"/>
        <v>0</v>
      </c>
      <c r="X877" s="2">
        <f t="shared" si="519"/>
        <v>0</v>
      </c>
      <c r="Y877" s="2">
        <f t="shared" si="520"/>
        <v>0</v>
      </c>
      <c r="Z877" s="2">
        <f t="shared" si="521"/>
        <v>0</v>
      </c>
      <c r="AA877" s="2">
        <f t="shared" si="522"/>
        <v>0</v>
      </c>
      <c r="AB877" s="2">
        <f t="shared" si="523"/>
        <v>0</v>
      </c>
      <c r="AC877" s="2">
        <f t="shared" si="540"/>
        <v>7</v>
      </c>
      <c r="AD877" s="5">
        <f t="shared" si="541"/>
        <v>2</v>
      </c>
      <c r="AE877">
        <f t="shared" si="542"/>
        <v>1</v>
      </c>
      <c r="AF877" s="1" t="str">
        <f t="shared" si="524"/>
        <v>-</v>
      </c>
      <c r="AG877" s="1">
        <f t="shared" si="525"/>
        <v>1.878175289301439</v>
      </c>
      <c r="AH877" s="1" t="str">
        <f t="shared" si="526"/>
        <v>-</v>
      </c>
      <c r="AI877" s="1" t="str">
        <f t="shared" si="527"/>
        <v>-</v>
      </c>
      <c r="AJ877" s="1" t="str">
        <f t="shared" si="528"/>
        <v>-</v>
      </c>
      <c r="AK877" s="1" t="str">
        <f t="shared" si="529"/>
        <v>-</v>
      </c>
      <c r="AL877" s="1" t="str">
        <f t="shared" si="530"/>
        <v>-</v>
      </c>
      <c r="AM877" s="1" t="str">
        <f t="shared" si="531"/>
        <v>-</v>
      </c>
      <c r="AN877" s="1" t="str">
        <f t="shared" si="532"/>
        <v>-</v>
      </c>
      <c r="AO877" s="1" t="str">
        <f t="shared" si="533"/>
        <v>-</v>
      </c>
      <c r="AP877" s="1" t="str">
        <f t="shared" si="543"/>
        <v>-</v>
      </c>
      <c r="AQ877" s="1" t="str">
        <f t="shared" si="534"/>
        <v>-</v>
      </c>
      <c r="AR877" s="1" t="str">
        <f t="shared" si="535"/>
        <v>-</v>
      </c>
      <c r="AS877" s="1" t="str">
        <f t="shared" si="536"/>
        <v>-</v>
      </c>
      <c r="AT877" s="1" t="str">
        <f t="shared" si="537"/>
        <v>-</v>
      </c>
      <c r="AU877" s="1" t="str">
        <f t="shared" si="538"/>
        <v>-</v>
      </c>
      <c r="AV877" s="1" t="str">
        <f t="shared" si="539"/>
        <v>-</v>
      </c>
      <c r="AW877" s="5">
        <f t="shared" si="544"/>
        <v>2</v>
      </c>
      <c r="AX877" s="1">
        <f t="shared" si="545"/>
        <v>1.878175289301439</v>
      </c>
    </row>
    <row r="878" spans="1:50" x14ac:dyDescent="0.2">
      <c r="A878" s="4">
        <v>876</v>
      </c>
      <c r="B878" s="21">
        <v>0.33855202855201</v>
      </c>
      <c r="C878" s="21">
        <v>20.821999999999999</v>
      </c>
      <c r="D878" s="21">
        <v>69</v>
      </c>
      <c r="E878" s="21">
        <v>24</v>
      </c>
      <c r="F878" s="21">
        <v>7</v>
      </c>
      <c r="G878" s="21">
        <v>16.657726105483601</v>
      </c>
      <c r="H878" s="21">
        <v>7</v>
      </c>
      <c r="I878" s="21">
        <v>1500</v>
      </c>
      <c r="J878" s="21">
        <v>0.15</v>
      </c>
      <c r="K878" s="21">
        <v>37.5</v>
      </c>
      <c r="L878" s="2">
        <f t="shared" si="507"/>
        <v>5</v>
      </c>
      <c r="M878" s="2">
        <f t="shared" si="508"/>
        <v>8</v>
      </c>
      <c r="N878" s="2">
        <f t="shared" si="509"/>
        <v>7</v>
      </c>
      <c r="O878" s="2">
        <f t="shared" si="510"/>
        <v>4</v>
      </c>
      <c r="P878" s="2">
        <f t="shared" si="511"/>
        <v>3</v>
      </c>
      <c r="Q878" s="2">
        <f t="shared" si="512"/>
        <v>3</v>
      </c>
      <c r="R878" s="2">
        <f t="shared" si="513"/>
        <v>5</v>
      </c>
      <c r="S878" s="2">
        <f t="shared" si="514"/>
        <v>2</v>
      </c>
      <c r="T878" s="2">
        <f t="shared" si="515"/>
        <v>2</v>
      </c>
      <c r="U878" s="2">
        <f t="shared" si="516"/>
        <v>3</v>
      </c>
      <c r="V878" s="10">
        <f t="shared" si="517"/>
        <v>0</v>
      </c>
      <c r="W878" s="2">
        <f t="shared" si="518"/>
        <v>0</v>
      </c>
      <c r="X878" s="2">
        <f t="shared" si="519"/>
        <v>0</v>
      </c>
      <c r="Y878" s="2">
        <f t="shared" si="520"/>
        <v>0</v>
      </c>
      <c r="Z878" s="2">
        <f t="shared" si="521"/>
        <v>0</v>
      </c>
      <c r="AA878" s="2">
        <f t="shared" si="522"/>
        <v>0</v>
      </c>
      <c r="AB878" s="2">
        <f t="shared" si="523"/>
        <v>0</v>
      </c>
      <c r="AC878" s="2">
        <f t="shared" si="540"/>
        <v>8</v>
      </c>
      <c r="AD878" s="5">
        <f t="shared" si="541"/>
        <v>2</v>
      </c>
      <c r="AE878">
        <f t="shared" si="542"/>
        <v>1</v>
      </c>
      <c r="AF878" s="1" t="str">
        <f t="shared" si="524"/>
        <v>-</v>
      </c>
      <c r="AG878" s="1">
        <f t="shared" si="525"/>
        <v>1.9913454680579101</v>
      </c>
      <c r="AH878" s="1" t="str">
        <f t="shared" si="526"/>
        <v>-</v>
      </c>
      <c r="AI878" s="1" t="str">
        <f t="shared" si="527"/>
        <v>-</v>
      </c>
      <c r="AJ878" s="1" t="str">
        <f t="shared" si="528"/>
        <v>-</v>
      </c>
      <c r="AK878" s="1" t="str">
        <f t="shared" si="529"/>
        <v>-</v>
      </c>
      <c r="AL878" s="1" t="str">
        <f t="shared" si="530"/>
        <v>-</v>
      </c>
      <c r="AM878" s="1" t="str">
        <f t="shared" si="531"/>
        <v>-</v>
      </c>
      <c r="AN878" s="1" t="str">
        <f t="shared" si="532"/>
        <v>-</v>
      </c>
      <c r="AO878" s="1" t="str">
        <f t="shared" si="533"/>
        <v>-</v>
      </c>
      <c r="AP878" s="1" t="str">
        <f t="shared" si="543"/>
        <v>-</v>
      </c>
      <c r="AQ878" s="1" t="str">
        <f t="shared" si="534"/>
        <v>-</v>
      </c>
      <c r="AR878" s="1" t="str">
        <f t="shared" si="535"/>
        <v>-</v>
      </c>
      <c r="AS878" s="1" t="str">
        <f t="shared" si="536"/>
        <v>-</v>
      </c>
      <c r="AT878" s="1" t="str">
        <f t="shared" si="537"/>
        <v>-</v>
      </c>
      <c r="AU878" s="1" t="str">
        <f t="shared" si="538"/>
        <v>-</v>
      </c>
      <c r="AV878" s="1" t="str">
        <f t="shared" si="539"/>
        <v>-</v>
      </c>
      <c r="AW878" s="5">
        <f t="shared" si="544"/>
        <v>2</v>
      </c>
      <c r="AX878" s="1">
        <f t="shared" si="545"/>
        <v>1.9913454680579101</v>
      </c>
    </row>
    <row r="879" spans="1:50" x14ac:dyDescent="0.2">
      <c r="A879" s="4">
        <v>877</v>
      </c>
      <c r="B879" s="21">
        <v>0.38685947943110799</v>
      </c>
      <c r="C879" s="21">
        <v>30.652000000000001</v>
      </c>
      <c r="D879" s="21">
        <v>59</v>
      </c>
      <c r="E879" s="21">
        <v>32</v>
      </c>
      <c r="F879" s="21">
        <v>9</v>
      </c>
      <c r="G879" s="21">
        <v>15.1721270491838</v>
      </c>
      <c r="H879" s="21">
        <v>7</v>
      </c>
      <c r="I879" s="21">
        <v>1500</v>
      </c>
      <c r="J879" s="21">
        <v>0.15</v>
      </c>
      <c r="K879" s="21">
        <v>37.5</v>
      </c>
      <c r="L879" s="2">
        <f t="shared" si="507"/>
        <v>6</v>
      </c>
      <c r="M879" s="2">
        <f t="shared" si="508"/>
        <v>9</v>
      </c>
      <c r="N879" s="2">
        <f t="shared" si="509"/>
        <v>7</v>
      </c>
      <c r="O879" s="2">
        <f t="shared" si="510"/>
        <v>5</v>
      </c>
      <c r="P879" s="2">
        <f t="shared" si="511"/>
        <v>4</v>
      </c>
      <c r="Q879" s="2">
        <f t="shared" si="512"/>
        <v>3</v>
      </c>
      <c r="R879" s="2">
        <f t="shared" si="513"/>
        <v>4</v>
      </c>
      <c r="S879" s="2">
        <f t="shared" si="514"/>
        <v>2</v>
      </c>
      <c r="T879" s="2">
        <f t="shared" si="515"/>
        <v>2</v>
      </c>
      <c r="U879" s="2">
        <f t="shared" si="516"/>
        <v>3</v>
      </c>
      <c r="V879" s="10">
        <f t="shared" si="517"/>
        <v>0</v>
      </c>
      <c r="W879" s="2">
        <f t="shared" si="518"/>
        <v>0</v>
      </c>
      <c r="X879" s="2">
        <f t="shared" si="519"/>
        <v>0</v>
      </c>
      <c r="Y879" s="2">
        <f t="shared" si="520"/>
        <v>0</v>
      </c>
      <c r="Z879" s="2">
        <f t="shared" si="521"/>
        <v>0</v>
      </c>
      <c r="AA879" s="2">
        <f t="shared" si="522"/>
        <v>0</v>
      </c>
      <c r="AB879" s="2">
        <f t="shared" si="523"/>
        <v>0</v>
      </c>
      <c r="AC879" s="2">
        <f t="shared" si="540"/>
        <v>9</v>
      </c>
      <c r="AD879" s="5">
        <f t="shared" si="541"/>
        <v>2</v>
      </c>
      <c r="AE879">
        <f t="shared" si="542"/>
        <v>1</v>
      </c>
      <c r="AF879" s="1" t="str">
        <f t="shared" si="524"/>
        <v>-</v>
      </c>
      <c r="AG879" s="1">
        <f t="shared" si="525"/>
        <v>1.9891007516131038</v>
      </c>
      <c r="AH879" s="1" t="str">
        <f t="shared" si="526"/>
        <v>-</v>
      </c>
      <c r="AI879" s="1" t="str">
        <f t="shared" si="527"/>
        <v>-</v>
      </c>
      <c r="AJ879" s="1" t="str">
        <f t="shared" si="528"/>
        <v>-</v>
      </c>
      <c r="AK879" s="1" t="str">
        <f t="shared" si="529"/>
        <v>-</v>
      </c>
      <c r="AL879" s="1" t="str">
        <f t="shared" si="530"/>
        <v>-</v>
      </c>
      <c r="AM879" s="1" t="str">
        <f t="shared" si="531"/>
        <v>-</v>
      </c>
      <c r="AN879" s="1" t="str">
        <f t="shared" si="532"/>
        <v>-</v>
      </c>
      <c r="AO879" s="1" t="str">
        <f t="shared" si="533"/>
        <v>-</v>
      </c>
      <c r="AP879" s="1" t="str">
        <f t="shared" si="543"/>
        <v>-</v>
      </c>
      <c r="AQ879" s="1" t="str">
        <f t="shared" si="534"/>
        <v>-</v>
      </c>
      <c r="AR879" s="1" t="str">
        <f t="shared" si="535"/>
        <v>-</v>
      </c>
      <c r="AS879" s="1" t="str">
        <f t="shared" si="536"/>
        <v>-</v>
      </c>
      <c r="AT879" s="1" t="str">
        <f t="shared" si="537"/>
        <v>-</v>
      </c>
      <c r="AU879" s="1" t="str">
        <f t="shared" si="538"/>
        <v>-</v>
      </c>
      <c r="AV879" s="1" t="str">
        <f t="shared" si="539"/>
        <v>-</v>
      </c>
      <c r="AW879" s="5">
        <f t="shared" si="544"/>
        <v>2</v>
      </c>
      <c r="AX879" s="1">
        <f t="shared" si="545"/>
        <v>1.9891007516131038</v>
      </c>
    </row>
    <row r="880" spans="1:50" x14ac:dyDescent="0.2">
      <c r="A880" s="4">
        <v>878</v>
      </c>
      <c r="B880" s="21">
        <v>0.57408735435618996</v>
      </c>
      <c r="C880" s="21">
        <v>4.7329999999999997</v>
      </c>
      <c r="D880" s="21">
        <v>21</v>
      </c>
      <c r="E880" s="21">
        <v>78</v>
      </c>
      <c r="F880" s="21">
        <v>1</v>
      </c>
      <c r="G880" s="21">
        <v>8.9931477530527903</v>
      </c>
      <c r="H880" s="21">
        <v>6</v>
      </c>
      <c r="I880" s="21">
        <v>1500</v>
      </c>
      <c r="J880" s="21">
        <v>0.15</v>
      </c>
      <c r="K880" s="21">
        <v>37.5</v>
      </c>
      <c r="L880" s="2">
        <f t="shared" si="507"/>
        <v>4</v>
      </c>
      <c r="M880" s="2">
        <f t="shared" si="508"/>
        <v>6</v>
      </c>
      <c r="N880" s="2">
        <f t="shared" si="509"/>
        <v>7</v>
      </c>
      <c r="O880" s="2">
        <f t="shared" si="510"/>
        <v>5</v>
      </c>
      <c r="P880" s="2">
        <f t="shared" si="511"/>
        <v>5</v>
      </c>
      <c r="Q880" s="2">
        <f t="shared" si="512"/>
        <v>5</v>
      </c>
      <c r="R880" s="2">
        <f t="shared" si="513"/>
        <v>3</v>
      </c>
      <c r="S880" s="2">
        <f t="shared" si="514"/>
        <v>4</v>
      </c>
      <c r="T880" s="2">
        <f t="shared" si="515"/>
        <v>4</v>
      </c>
      <c r="U880" s="2">
        <f t="shared" si="516"/>
        <v>5</v>
      </c>
      <c r="V880" s="10">
        <f t="shared" si="517"/>
        <v>0</v>
      </c>
      <c r="W880" s="2">
        <f t="shared" si="518"/>
        <v>0</v>
      </c>
      <c r="X880" s="2">
        <f t="shared" si="519"/>
        <v>0</v>
      </c>
      <c r="Y880" s="2">
        <f t="shared" si="520"/>
        <v>0</v>
      </c>
      <c r="Z880" s="2">
        <f t="shared" si="521"/>
        <v>0</v>
      </c>
      <c r="AA880" s="2">
        <f t="shared" si="522"/>
        <v>0</v>
      </c>
      <c r="AB880" s="2">
        <f t="shared" si="523"/>
        <v>0</v>
      </c>
      <c r="AC880" s="2">
        <f t="shared" si="540"/>
        <v>7</v>
      </c>
      <c r="AD880" s="5">
        <f t="shared" si="541"/>
        <v>3</v>
      </c>
      <c r="AE880">
        <f t="shared" si="542"/>
        <v>1</v>
      </c>
      <c r="AF880" s="1" t="str">
        <f t="shared" si="524"/>
        <v>-</v>
      </c>
      <c r="AG880" s="1" t="str">
        <f t="shared" si="525"/>
        <v>-</v>
      </c>
      <c r="AH880" s="1">
        <f t="shared" si="526"/>
        <v>1.8470987476190626</v>
      </c>
      <c r="AI880" s="1" t="str">
        <f t="shared" si="527"/>
        <v>-</v>
      </c>
      <c r="AJ880" s="1" t="str">
        <f t="shared" si="528"/>
        <v>-</v>
      </c>
      <c r="AK880" s="1" t="str">
        <f t="shared" si="529"/>
        <v>-</v>
      </c>
      <c r="AL880" s="1" t="str">
        <f t="shared" si="530"/>
        <v>-</v>
      </c>
      <c r="AM880" s="1" t="str">
        <f t="shared" si="531"/>
        <v>-</v>
      </c>
      <c r="AN880" s="1" t="str">
        <f t="shared" si="532"/>
        <v>-</v>
      </c>
      <c r="AO880" s="1" t="str">
        <f t="shared" si="533"/>
        <v>-</v>
      </c>
      <c r="AP880" s="1" t="str">
        <f t="shared" si="543"/>
        <v>-</v>
      </c>
      <c r="AQ880" s="1" t="str">
        <f t="shared" si="534"/>
        <v>-</v>
      </c>
      <c r="AR880" s="1" t="str">
        <f t="shared" si="535"/>
        <v>-</v>
      </c>
      <c r="AS880" s="1" t="str">
        <f t="shared" si="536"/>
        <v>-</v>
      </c>
      <c r="AT880" s="1" t="str">
        <f t="shared" si="537"/>
        <v>-</v>
      </c>
      <c r="AU880" s="1" t="str">
        <f t="shared" si="538"/>
        <v>-</v>
      </c>
      <c r="AV880" s="1" t="str">
        <f t="shared" si="539"/>
        <v>-</v>
      </c>
      <c r="AW880" s="5">
        <f t="shared" si="544"/>
        <v>3</v>
      </c>
      <c r="AX880" s="1">
        <f t="shared" si="545"/>
        <v>1.8470987476190626</v>
      </c>
    </row>
    <row r="881" spans="1:50" x14ac:dyDescent="0.2">
      <c r="A881" s="4">
        <v>879</v>
      </c>
      <c r="B881" s="21">
        <v>0.57869227281830204</v>
      </c>
      <c r="C881" s="21">
        <v>0.41799999999999998</v>
      </c>
      <c r="D881" s="21">
        <v>60</v>
      </c>
      <c r="E881" s="21">
        <v>40</v>
      </c>
      <c r="F881" s="21">
        <v>0</v>
      </c>
      <c r="G881" s="21">
        <v>12.633520586737299</v>
      </c>
      <c r="H881" s="21">
        <v>7</v>
      </c>
      <c r="I881" s="21">
        <v>1500</v>
      </c>
      <c r="J881" s="21">
        <v>0.15</v>
      </c>
      <c r="K881" s="21">
        <v>37.5</v>
      </c>
      <c r="L881" s="2">
        <f t="shared" si="507"/>
        <v>5</v>
      </c>
      <c r="M881" s="2">
        <f t="shared" si="508"/>
        <v>9</v>
      </c>
      <c r="N881" s="2">
        <f t="shared" si="509"/>
        <v>7</v>
      </c>
      <c r="O881" s="2">
        <f t="shared" si="510"/>
        <v>6</v>
      </c>
      <c r="P881" s="2">
        <f t="shared" si="511"/>
        <v>6</v>
      </c>
      <c r="Q881" s="2">
        <f t="shared" si="512"/>
        <v>4</v>
      </c>
      <c r="R881" s="2">
        <f t="shared" si="513"/>
        <v>4</v>
      </c>
      <c r="S881" s="2">
        <f t="shared" si="514"/>
        <v>2</v>
      </c>
      <c r="T881" s="2">
        <f t="shared" si="515"/>
        <v>2</v>
      </c>
      <c r="U881" s="2">
        <f t="shared" si="516"/>
        <v>5</v>
      </c>
      <c r="V881" s="10">
        <f t="shared" si="517"/>
        <v>0</v>
      </c>
      <c r="W881" s="2">
        <f t="shared" si="518"/>
        <v>0</v>
      </c>
      <c r="X881" s="2">
        <f t="shared" si="519"/>
        <v>0</v>
      </c>
      <c r="Y881" s="2">
        <f t="shared" si="520"/>
        <v>0</v>
      </c>
      <c r="Z881" s="2">
        <f t="shared" si="521"/>
        <v>0</v>
      </c>
      <c r="AA881" s="2">
        <f t="shared" si="522"/>
        <v>0</v>
      </c>
      <c r="AB881" s="2">
        <f t="shared" si="523"/>
        <v>0</v>
      </c>
      <c r="AC881" s="2">
        <f t="shared" si="540"/>
        <v>9</v>
      </c>
      <c r="AD881" s="5">
        <f t="shared" si="541"/>
        <v>2</v>
      </c>
      <c r="AE881">
        <f t="shared" si="542"/>
        <v>1</v>
      </c>
      <c r="AF881" s="1" t="str">
        <f t="shared" si="524"/>
        <v>-</v>
      </c>
      <c r="AG881" s="1">
        <f t="shared" si="525"/>
        <v>2.7314691618112117</v>
      </c>
      <c r="AH881" s="1" t="str">
        <f t="shared" si="526"/>
        <v>-</v>
      </c>
      <c r="AI881" s="1" t="str">
        <f t="shared" si="527"/>
        <v>-</v>
      </c>
      <c r="AJ881" s="1" t="str">
        <f t="shared" si="528"/>
        <v>-</v>
      </c>
      <c r="AK881" s="1" t="str">
        <f t="shared" si="529"/>
        <v>-</v>
      </c>
      <c r="AL881" s="1" t="str">
        <f t="shared" si="530"/>
        <v>-</v>
      </c>
      <c r="AM881" s="1" t="str">
        <f t="shared" si="531"/>
        <v>-</v>
      </c>
      <c r="AN881" s="1" t="str">
        <f t="shared" si="532"/>
        <v>-</v>
      </c>
      <c r="AO881" s="1" t="str">
        <f t="shared" si="533"/>
        <v>-</v>
      </c>
      <c r="AP881" s="1" t="str">
        <f t="shared" si="543"/>
        <v>-</v>
      </c>
      <c r="AQ881" s="1" t="str">
        <f t="shared" si="534"/>
        <v>-</v>
      </c>
      <c r="AR881" s="1" t="str">
        <f t="shared" si="535"/>
        <v>-</v>
      </c>
      <c r="AS881" s="1" t="str">
        <f t="shared" si="536"/>
        <v>-</v>
      </c>
      <c r="AT881" s="1" t="str">
        <f t="shared" si="537"/>
        <v>-</v>
      </c>
      <c r="AU881" s="1" t="str">
        <f t="shared" si="538"/>
        <v>-</v>
      </c>
      <c r="AV881" s="1" t="str">
        <f t="shared" si="539"/>
        <v>-</v>
      </c>
      <c r="AW881" s="5">
        <f t="shared" si="544"/>
        <v>2</v>
      </c>
      <c r="AX881" s="1">
        <f t="shared" si="545"/>
        <v>2.7314691618112117</v>
      </c>
    </row>
    <row r="882" spans="1:50" x14ac:dyDescent="0.2">
      <c r="A882" s="4">
        <v>880</v>
      </c>
      <c r="B882" s="21">
        <v>0.54179010024602503</v>
      </c>
      <c r="C882" s="21">
        <v>0.94699999999999995</v>
      </c>
      <c r="D882" s="21">
        <v>61</v>
      </c>
      <c r="E882" s="21">
        <v>35</v>
      </c>
      <c r="F882" s="21">
        <v>4</v>
      </c>
      <c r="G882" s="21">
        <v>11.9369955137307</v>
      </c>
      <c r="H882" s="21">
        <v>7</v>
      </c>
      <c r="I882" s="21">
        <v>1500</v>
      </c>
      <c r="J882" s="21">
        <v>0.15</v>
      </c>
      <c r="K882" s="21">
        <v>37.5</v>
      </c>
      <c r="L882" s="2">
        <f t="shared" si="507"/>
        <v>3</v>
      </c>
      <c r="M882" s="2">
        <f t="shared" si="508"/>
        <v>10</v>
      </c>
      <c r="N882" s="2">
        <f t="shared" si="509"/>
        <v>8</v>
      </c>
      <c r="O882" s="2">
        <f t="shared" si="510"/>
        <v>7</v>
      </c>
      <c r="P882" s="2">
        <f t="shared" si="511"/>
        <v>5</v>
      </c>
      <c r="Q882" s="2">
        <f t="shared" si="512"/>
        <v>3</v>
      </c>
      <c r="R882" s="2">
        <f t="shared" si="513"/>
        <v>4</v>
      </c>
      <c r="S882" s="2">
        <f t="shared" si="514"/>
        <v>2</v>
      </c>
      <c r="T882" s="2">
        <f t="shared" si="515"/>
        <v>2</v>
      </c>
      <c r="U882" s="2">
        <f t="shared" si="516"/>
        <v>4</v>
      </c>
      <c r="V882" s="10">
        <f t="shared" si="517"/>
        <v>0</v>
      </c>
      <c r="W882" s="2">
        <f t="shared" si="518"/>
        <v>0</v>
      </c>
      <c r="X882" s="2">
        <f t="shared" si="519"/>
        <v>0</v>
      </c>
      <c r="Y882" s="2">
        <f t="shared" si="520"/>
        <v>0</v>
      </c>
      <c r="Z882" s="2">
        <f t="shared" si="521"/>
        <v>0</v>
      </c>
      <c r="AA882" s="2">
        <f t="shared" si="522"/>
        <v>0</v>
      </c>
      <c r="AB882" s="2">
        <f t="shared" si="523"/>
        <v>0</v>
      </c>
      <c r="AC882" s="2">
        <f t="shared" si="540"/>
        <v>10</v>
      </c>
      <c r="AD882" s="5">
        <f t="shared" si="541"/>
        <v>2</v>
      </c>
      <c r="AE882">
        <f t="shared" si="542"/>
        <v>1</v>
      </c>
      <c r="AF882" s="1" t="str">
        <f t="shared" si="524"/>
        <v>-</v>
      </c>
      <c r="AG882" s="1">
        <f t="shared" si="525"/>
        <v>1.8492276979426121</v>
      </c>
      <c r="AH882" s="1" t="str">
        <f t="shared" si="526"/>
        <v>-</v>
      </c>
      <c r="AI882" s="1" t="str">
        <f t="shared" si="527"/>
        <v>-</v>
      </c>
      <c r="AJ882" s="1" t="str">
        <f t="shared" si="528"/>
        <v>-</v>
      </c>
      <c r="AK882" s="1" t="str">
        <f t="shared" si="529"/>
        <v>-</v>
      </c>
      <c r="AL882" s="1" t="str">
        <f t="shared" si="530"/>
        <v>-</v>
      </c>
      <c r="AM882" s="1" t="str">
        <f t="shared" si="531"/>
        <v>-</v>
      </c>
      <c r="AN882" s="1" t="str">
        <f t="shared" si="532"/>
        <v>-</v>
      </c>
      <c r="AO882" s="1" t="str">
        <f t="shared" si="533"/>
        <v>-</v>
      </c>
      <c r="AP882" s="1" t="str">
        <f t="shared" si="543"/>
        <v>-</v>
      </c>
      <c r="AQ882" s="1" t="str">
        <f t="shared" si="534"/>
        <v>-</v>
      </c>
      <c r="AR882" s="1" t="str">
        <f t="shared" si="535"/>
        <v>-</v>
      </c>
      <c r="AS882" s="1" t="str">
        <f t="shared" si="536"/>
        <v>-</v>
      </c>
      <c r="AT882" s="1" t="str">
        <f t="shared" si="537"/>
        <v>-</v>
      </c>
      <c r="AU882" s="1" t="str">
        <f t="shared" si="538"/>
        <v>-</v>
      </c>
      <c r="AV882" s="1" t="str">
        <f t="shared" si="539"/>
        <v>-</v>
      </c>
      <c r="AW882" s="5">
        <f t="shared" si="544"/>
        <v>2</v>
      </c>
      <c r="AX882" s="1">
        <f t="shared" si="545"/>
        <v>1.8492276979426121</v>
      </c>
    </row>
    <row r="883" spans="1:50" x14ac:dyDescent="0.2">
      <c r="A883" s="4">
        <v>881</v>
      </c>
      <c r="B883" s="21">
        <v>0.48301512573230398</v>
      </c>
      <c r="C883" s="21">
        <v>1.1850000000000001</v>
      </c>
      <c r="D883" s="21">
        <v>80</v>
      </c>
      <c r="E883" s="21">
        <v>19</v>
      </c>
      <c r="F883" s="21">
        <v>1</v>
      </c>
      <c r="G883" s="21">
        <v>9.9502990621100302</v>
      </c>
      <c r="H883" s="21">
        <v>7</v>
      </c>
      <c r="I883" s="21">
        <v>1500</v>
      </c>
      <c r="J883" s="21">
        <v>0.15</v>
      </c>
      <c r="K883" s="21">
        <v>37.5</v>
      </c>
      <c r="L883" s="2">
        <f t="shared" si="507"/>
        <v>3</v>
      </c>
      <c r="M883" s="2">
        <f t="shared" si="508"/>
        <v>7</v>
      </c>
      <c r="N883" s="2">
        <f t="shared" si="509"/>
        <v>7</v>
      </c>
      <c r="O883" s="2">
        <f t="shared" si="510"/>
        <v>5</v>
      </c>
      <c r="P883" s="2">
        <f t="shared" si="511"/>
        <v>2</v>
      </c>
      <c r="Q883" s="2">
        <f t="shared" si="512"/>
        <v>3</v>
      </c>
      <c r="R883" s="2">
        <f t="shared" si="513"/>
        <v>7</v>
      </c>
      <c r="S883" s="2">
        <f t="shared" si="514"/>
        <v>4</v>
      </c>
      <c r="T883" s="2">
        <f t="shared" si="515"/>
        <v>4</v>
      </c>
      <c r="U883" s="2">
        <f t="shared" si="516"/>
        <v>3</v>
      </c>
      <c r="V883" s="10">
        <f t="shared" si="517"/>
        <v>0</v>
      </c>
      <c r="W883" s="2">
        <f t="shared" si="518"/>
        <v>0</v>
      </c>
      <c r="X883" s="2">
        <f t="shared" si="519"/>
        <v>0</v>
      </c>
      <c r="Y883" s="2">
        <f t="shared" si="520"/>
        <v>0</v>
      </c>
      <c r="Z883" s="2">
        <f t="shared" si="521"/>
        <v>0</v>
      </c>
      <c r="AA883" s="2">
        <f t="shared" si="522"/>
        <v>0</v>
      </c>
      <c r="AB883" s="2">
        <f t="shared" si="523"/>
        <v>0</v>
      </c>
      <c r="AC883" s="2">
        <f t="shared" si="540"/>
        <v>7</v>
      </c>
      <c r="AD883" s="5">
        <f t="shared" si="541"/>
        <v>2</v>
      </c>
      <c r="AE883">
        <f t="shared" si="542"/>
        <v>3</v>
      </c>
      <c r="AF883" s="1" t="str">
        <f t="shared" si="524"/>
        <v>-</v>
      </c>
      <c r="AG883" s="1">
        <f t="shared" si="525"/>
        <v>1.849391769901354</v>
      </c>
      <c r="AH883" s="1">
        <f t="shared" si="526"/>
        <v>1.6867255300141868</v>
      </c>
      <c r="AI883" s="1" t="str">
        <f t="shared" si="527"/>
        <v>-</v>
      </c>
      <c r="AJ883" s="1" t="str">
        <f t="shared" si="528"/>
        <v>-</v>
      </c>
      <c r="AK883" s="1" t="str">
        <f t="shared" si="529"/>
        <v>-</v>
      </c>
      <c r="AL883" s="1">
        <f t="shared" si="530"/>
        <v>2.0587925262359854</v>
      </c>
      <c r="AM883" s="1" t="str">
        <f t="shared" si="531"/>
        <v>-</v>
      </c>
      <c r="AN883" s="1" t="str">
        <f t="shared" si="532"/>
        <v>-</v>
      </c>
      <c r="AO883" s="1" t="str">
        <f t="shared" si="533"/>
        <v>-</v>
      </c>
      <c r="AP883" s="1" t="str">
        <f t="shared" si="543"/>
        <v>-</v>
      </c>
      <c r="AQ883" s="1" t="str">
        <f t="shared" si="534"/>
        <v>-</v>
      </c>
      <c r="AR883" s="1" t="str">
        <f t="shared" si="535"/>
        <v>-</v>
      </c>
      <c r="AS883" s="1" t="str">
        <f t="shared" si="536"/>
        <v>-</v>
      </c>
      <c r="AT883" s="1" t="str">
        <f t="shared" si="537"/>
        <v>-</v>
      </c>
      <c r="AU883" s="1" t="str">
        <f t="shared" si="538"/>
        <v>-</v>
      </c>
      <c r="AV883" s="1" t="str">
        <f t="shared" si="539"/>
        <v>-</v>
      </c>
      <c r="AW883" s="5">
        <f t="shared" si="544"/>
        <v>3</v>
      </c>
      <c r="AX883" s="1">
        <f t="shared" si="545"/>
        <v>1.6867255300141868</v>
      </c>
    </row>
    <row r="884" spans="1:50" x14ac:dyDescent="0.2">
      <c r="A884" s="4">
        <v>882</v>
      </c>
      <c r="B884" s="21">
        <v>0.46186600565032998</v>
      </c>
      <c r="C884" s="21">
        <v>8.3699999999999992</v>
      </c>
      <c r="D884" s="21">
        <v>69</v>
      </c>
      <c r="E884" s="21">
        <v>29</v>
      </c>
      <c r="F884" s="21">
        <v>2</v>
      </c>
      <c r="G884" s="21">
        <v>16.571408306462001</v>
      </c>
      <c r="H884" s="21">
        <v>7</v>
      </c>
      <c r="I884" s="21">
        <v>1500</v>
      </c>
      <c r="J884" s="21">
        <v>0.15</v>
      </c>
      <c r="K884" s="21">
        <v>37.5</v>
      </c>
      <c r="L884" s="2">
        <f t="shared" si="507"/>
        <v>4</v>
      </c>
      <c r="M884" s="2">
        <f t="shared" si="508"/>
        <v>8</v>
      </c>
      <c r="N884" s="2">
        <f t="shared" si="509"/>
        <v>7</v>
      </c>
      <c r="O884" s="2">
        <f t="shared" si="510"/>
        <v>4</v>
      </c>
      <c r="P884" s="2">
        <f t="shared" si="511"/>
        <v>3</v>
      </c>
      <c r="Q884" s="2">
        <f t="shared" si="512"/>
        <v>3</v>
      </c>
      <c r="R884" s="2">
        <f t="shared" si="513"/>
        <v>5</v>
      </c>
      <c r="S884" s="2">
        <f t="shared" si="514"/>
        <v>2</v>
      </c>
      <c r="T884" s="2">
        <f t="shared" si="515"/>
        <v>2</v>
      </c>
      <c r="U884" s="2">
        <f t="shared" si="516"/>
        <v>3</v>
      </c>
      <c r="V884" s="10">
        <f t="shared" si="517"/>
        <v>0</v>
      </c>
      <c r="W884" s="2">
        <f t="shared" si="518"/>
        <v>0</v>
      </c>
      <c r="X884" s="2">
        <f t="shared" si="519"/>
        <v>0</v>
      </c>
      <c r="Y884" s="2">
        <f t="shared" si="520"/>
        <v>0</v>
      </c>
      <c r="Z884" s="2">
        <f t="shared" si="521"/>
        <v>0</v>
      </c>
      <c r="AA884" s="2">
        <f t="shared" si="522"/>
        <v>0</v>
      </c>
      <c r="AB884" s="2">
        <f t="shared" si="523"/>
        <v>0</v>
      </c>
      <c r="AC884" s="2">
        <f t="shared" si="540"/>
        <v>8</v>
      </c>
      <c r="AD884" s="5">
        <f t="shared" si="541"/>
        <v>2</v>
      </c>
      <c r="AE884">
        <f t="shared" si="542"/>
        <v>1</v>
      </c>
      <c r="AF884" s="1" t="str">
        <f t="shared" si="524"/>
        <v>-</v>
      </c>
      <c r="AG884" s="1">
        <f t="shared" si="525"/>
        <v>1.9028937767882808</v>
      </c>
      <c r="AH884" s="1" t="str">
        <f t="shared" si="526"/>
        <v>-</v>
      </c>
      <c r="AI884" s="1" t="str">
        <f t="shared" si="527"/>
        <v>-</v>
      </c>
      <c r="AJ884" s="1" t="str">
        <f t="shared" si="528"/>
        <v>-</v>
      </c>
      <c r="AK884" s="1" t="str">
        <f t="shared" si="529"/>
        <v>-</v>
      </c>
      <c r="AL884" s="1" t="str">
        <f t="shared" si="530"/>
        <v>-</v>
      </c>
      <c r="AM884" s="1" t="str">
        <f t="shared" si="531"/>
        <v>-</v>
      </c>
      <c r="AN884" s="1" t="str">
        <f t="shared" si="532"/>
        <v>-</v>
      </c>
      <c r="AO884" s="1" t="str">
        <f t="shared" si="533"/>
        <v>-</v>
      </c>
      <c r="AP884" s="1" t="str">
        <f t="shared" si="543"/>
        <v>-</v>
      </c>
      <c r="AQ884" s="1" t="str">
        <f t="shared" si="534"/>
        <v>-</v>
      </c>
      <c r="AR884" s="1" t="str">
        <f t="shared" si="535"/>
        <v>-</v>
      </c>
      <c r="AS884" s="1" t="str">
        <f t="shared" si="536"/>
        <v>-</v>
      </c>
      <c r="AT884" s="1" t="str">
        <f t="shared" si="537"/>
        <v>-</v>
      </c>
      <c r="AU884" s="1" t="str">
        <f t="shared" si="538"/>
        <v>-</v>
      </c>
      <c r="AV884" s="1" t="str">
        <f t="shared" si="539"/>
        <v>-</v>
      </c>
      <c r="AW884" s="5">
        <f t="shared" si="544"/>
        <v>2</v>
      </c>
      <c r="AX884" s="1">
        <f t="shared" si="545"/>
        <v>1.9028937767882808</v>
      </c>
    </row>
    <row r="885" spans="1:50" x14ac:dyDescent="0.2">
      <c r="A885" s="4">
        <v>883</v>
      </c>
      <c r="B885" s="21">
        <v>0.32662581920773098</v>
      </c>
      <c r="C885" s="21">
        <v>1.4259999999999999</v>
      </c>
      <c r="D885" s="21">
        <v>38</v>
      </c>
      <c r="E885" s="21">
        <v>58</v>
      </c>
      <c r="F885" s="21">
        <v>4</v>
      </c>
      <c r="G885" s="21">
        <v>14.6408314374934</v>
      </c>
      <c r="H885" s="21">
        <v>7</v>
      </c>
      <c r="I885" s="21">
        <v>1500</v>
      </c>
      <c r="J885" s="21">
        <v>0.15</v>
      </c>
      <c r="K885" s="21">
        <v>37.5</v>
      </c>
      <c r="L885" s="2">
        <f t="shared" si="507"/>
        <v>5</v>
      </c>
      <c r="M885" s="2">
        <f t="shared" si="508"/>
        <v>8</v>
      </c>
      <c r="N885" s="2">
        <f t="shared" si="509"/>
        <v>6</v>
      </c>
      <c r="O885" s="2">
        <f t="shared" si="510"/>
        <v>5</v>
      </c>
      <c r="P885" s="2">
        <f t="shared" si="511"/>
        <v>4</v>
      </c>
      <c r="Q885" s="2">
        <f t="shared" si="512"/>
        <v>3</v>
      </c>
      <c r="R885" s="2">
        <f t="shared" si="513"/>
        <v>5</v>
      </c>
      <c r="S885" s="2">
        <f t="shared" si="514"/>
        <v>2</v>
      </c>
      <c r="T885" s="2">
        <f t="shared" si="515"/>
        <v>2</v>
      </c>
      <c r="U885" s="2">
        <f t="shared" si="516"/>
        <v>3</v>
      </c>
      <c r="V885" s="10">
        <f t="shared" si="517"/>
        <v>0</v>
      </c>
      <c r="W885" s="2">
        <f t="shared" si="518"/>
        <v>0</v>
      </c>
      <c r="X885" s="2">
        <f t="shared" si="519"/>
        <v>0</v>
      </c>
      <c r="Y885" s="2">
        <f t="shared" si="520"/>
        <v>0</v>
      </c>
      <c r="Z885" s="2">
        <f t="shared" si="521"/>
        <v>0</v>
      </c>
      <c r="AA885" s="2">
        <f t="shared" si="522"/>
        <v>0</v>
      </c>
      <c r="AB885" s="2">
        <f t="shared" si="523"/>
        <v>0</v>
      </c>
      <c r="AC885" s="2">
        <f t="shared" si="540"/>
        <v>8</v>
      </c>
      <c r="AD885" s="5">
        <f t="shared" si="541"/>
        <v>2</v>
      </c>
      <c r="AE885">
        <f t="shared" si="542"/>
        <v>1</v>
      </c>
      <c r="AF885" s="1" t="str">
        <f t="shared" si="524"/>
        <v>-</v>
      </c>
      <c r="AG885" s="1">
        <f t="shared" si="525"/>
        <v>1.7747617233295216</v>
      </c>
      <c r="AH885" s="1" t="str">
        <f t="shared" si="526"/>
        <v>-</v>
      </c>
      <c r="AI885" s="1" t="str">
        <f t="shared" si="527"/>
        <v>-</v>
      </c>
      <c r="AJ885" s="1" t="str">
        <f t="shared" si="528"/>
        <v>-</v>
      </c>
      <c r="AK885" s="1" t="str">
        <f t="shared" si="529"/>
        <v>-</v>
      </c>
      <c r="AL885" s="1" t="str">
        <f t="shared" si="530"/>
        <v>-</v>
      </c>
      <c r="AM885" s="1" t="str">
        <f t="shared" si="531"/>
        <v>-</v>
      </c>
      <c r="AN885" s="1" t="str">
        <f t="shared" si="532"/>
        <v>-</v>
      </c>
      <c r="AO885" s="1" t="str">
        <f t="shared" si="533"/>
        <v>-</v>
      </c>
      <c r="AP885" s="1" t="str">
        <f t="shared" si="543"/>
        <v>-</v>
      </c>
      <c r="AQ885" s="1" t="str">
        <f t="shared" si="534"/>
        <v>-</v>
      </c>
      <c r="AR885" s="1" t="str">
        <f t="shared" si="535"/>
        <v>-</v>
      </c>
      <c r="AS885" s="1" t="str">
        <f t="shared" si="536"/>
        <v>-</v>
      </c>
      <c r="AT885" s="1" t="str">
        <f t="shared" si="537"/>
        <v>-</v>
      </c>
      <c r="AU885" s="1" t="str">
        <f t="shared" si="538"/>
        <v>-</v>
      </c>
      <c r="AV885" s="1" t="str">
        <f t="shared" si="539"/>
        <v>-</v>
      </c>
      <c r="AW885" s="5">
        <f t="shared" si="544"/>
        <v>2</v>
      </c>
      <c r="AX885" s="1">
        <f t="shared" si="545"/>
        <v>1.7747617233295216</v>
      </c>
    </row>
    <row r="886" spans="1:50" x14ac:dyDescent="0.2">
      <c r="A886" s="4">
        <v>884</v>
      </c>
      <c r="B886" s="21">
        <v>0.31155886387639398</v>
      </c>
      <c r="C886" s="21">
        <v>17.148</v>
      </c>
      <c r="D886" s="21">
        <v>66</v>
      </c>
      <c r="E886" s="21">
        <v>26</v>
      </c>
      <c r="F886" s="21">
        <v>8</v>
      </c>
      <c r="G886" s="21">
        <v>12.270471272500201</v>
      </c>
      <c r="H886" s="21">
        <v>7</v>
      </c>
      <c r="I886" s="21">
        <v>1500</v>
      </c>
      <c r="J886" s="21">
        <v>0.15</v>
      </c>
      <c r="K886" s="21">
        <v>37.5</v>
      </c>
      <c r="L886" s="2">
        <f t="shared" si="507"/>
        <v>5</v>
      </c>
      <c r="M886" s="2">
        <f t="shared" si="508"/>
        <v>8</v>
      </c>
      <c r="N886" s="2">
        <f t="shared" si="509"/>
        <v>7</v>
      </c>
      <c r="O886" s="2">
        <f t="shared" si="510"/>
        <v>4</v>
      </c>
      <c r="P886" s="2">
        <f t="shared" si="511"/>
        <v>3</v>
      </c>
      <c r="Q886" s="2">
        <f t="shared" si="512"/>
        <v>3</v>
      </c>
      <c r="R886" s="2">
        <f t="shared" si="513"/>
        <v>5</v>
      </c>
      <c r="S886" s="2">
        <f t="shared" si="514"/>
        <v>2</v>
      </c>
      <c r="T886" s="2">
        <f t="shared" si="515"/>
        <v>2</v>
      </c>
      <c r="U886" s="2">
        <f t="shared" si="516"/>
        <v>4</v>
      </c>
      <c r="V886" s="10">
        <f t="shared" si="517"/>
        <v>0</v>
      </c>
      <c r="W886" s="2">
        <f t="shared" si="518"/>
        <v>0</v>
      </c>
      <c r="X886" s="2">
        <f t="shared" si="519"/>
        <v>0</v>
      </c>
      <c r="Y886" s="2">
        <f t="shared" si="520"/>
        <v>0</v>
      </c>
      <c r="Z886" s="2">
        <f t="shared" si="521"/>
        <v>0</v>
      </c>
      <c r="AA886" s="2">
        <f t="shared" si="522"/>
        <v>0</v>
      </c>
      <c r="AB886" s="2">
        <f t="shared" si="523"/>
        <v>0</v>
      </c>
      <c r="AC886" s="2">
        <f t="shared" si="540"/>
        <v>8</v>
      </c>
      <c r="AD886" s="5">
        <f t="shared" si="541"/>
        <v>2</v>
      </c>
      <c r="AE886">
        <f t="shared" si="542"/>
        <v>1</v>
      </c>
      <c r="AF886" s="1" t="str">
        <f t="shared" si="524"/>
        <v>-</v>
      </c>
      <c r="AG886" s="1">
        <f t="shared" si="525"/>
        <v>2.0524904418675427</v>
      </c>
      <c r="AH886" s="1" t="str">
        <f t="shared" si="526"/>
        <v>-</v>
      </c>
      <c r="AI886" s="1" t="str">
        <f t="shared" si="527"/>
        <v>-</v>
      </c>
      <c r="AJ886" s="1" t="str">
        <f t="shared" si="528"/>
        <v>-</v>
      </c>
      <c r="AK886" s="1" t="str">
        <f t="shared" si="529"/>
        <v>-</v>
      </c>
      <c r="AL886" s="1" t="str">
        <f t="shared" si="530"/>
        <v>-</v>
      </c>
      <c r="AM886" s="1" t="str">
        <f t="shared" si="531"/>
        <v>-</v>
      </c>
      <c r="AN886" s="1" t="str">
        <f t="shared" si="532"/>
        <v>-</v>
      </c>
      <c r="AO886" s="1" t="str">
        <f t="shared" si="533"/>
        <v>-</v>
      </c>
      <c r="AP886" s="1" t="str">
        <f t="shared" si="543"/>
        <v>-</v>
      </c>
      <c r="AQ886" s="1" t="str">
        <f t="shared" si="534"/>
        <v>-</v>
      </c>
      <c r="AR886" s="1" t="str">
        <f t="shared" si="535"/>
        <v>-</v>
      </c>
      <c r="AS886" s="1" t="str">
        <f t="shared" si="536"/>
        <v>-</v>
      </c>
      <c r="AT886" s="1" t="str">
        <f t="shared" si="537"/>
        <v>-</v>
      </c>
      <c r="AU886" s="1" t="str">
        <f t="shared" si="538"/>
        <v>-</v>
      </c>
      <c r="AV886" s="1" t="str">
        <f t="shared" si="539"/>
        <v>-</v>
      </c>
      <c r="AW886" s="5">
        <f t="shared" si="544"/>
        <v>2</v>
      </c>
      <c r="AX886" s="1">
        <f t="shared" si="545"/>
        <v>2.0524904418675427</v>
      </c>
    </row>
    <row r="887" spans="1:50" x14ac:dyDescent="0.2">
      <c r="A887" s="4">
        <v>885</v>
      </c>
      <c r="B887" s="21">
        <v>0.48896332138437598</v>
      </c>
      <c r="C887" s="21">
        <v>2.4180000000000001</v>
      </c>
      <c r="D887" s="21">
        <v>15</v>
      </c>
      <c r="E887" s="21">
        <v>72</v>
      </c>
      <c r="F887" s="21">
        <v>13</v>
      </c>
      <c r="G887" s="21">
        <v>10.185658667867999</v>
      </c>
      <c r="H887" s="21">
        <v>7</v>
      </c>
      <c r="I887" s="21">
        <v>1500</v>
      </c>
      <c r="J887" s="21">
        <v>0.15</v>
      </c>
      <c r="K887" s="21">
        <v>37.5</v>
      </c>
      <c r="L887" s="2">
        <f t="shared" si="507"/>
        <v>3</v>
      </c>
      <c r="M887" s="2">
        <f t="shared" si="508"/>
        <v>7</v>
      </c>
      <c r="N887" s="2">
        <f t="shared" si="509"/>
        <v>5</v>
      </c>
      <c r="O887" s="2">
        <f t="shared" si="510"/>
        <v>4</v>
      </c>
      <c r="P887" s="2">
        <f t="shared" si="511"/>
        <v>3</v>
      </c>
      <c r="Q887" s="2">
        <f t="shared" si="512"/>
        <v>2</v>
      </c>
      <c r="R887" s="2">
        <f t="shared" si="513"/>
        <v>4</v>
      </c>
      <c r="S887" s="2">
        <f t="shared" si="514"/>
        <v>3</v>
      </c>
      <c r="T887" s="2">
        <f t="shared" si="515"/>
        <v>3</v>
      </c>
      <c r="U887" s="2">
        <f t="shared" si="516"/>
        <v>3</v>
      </c>
      <c r="V887" s="10">
        <f t="shared" si="517"/>
        <v>0</v>
      </c>
      <c r="W887" s="2">
        <f t="shared" si="518"/>
        <v>0</v>
      </c>
      <c r="X887" s="2">
        <f t="shared" si="519"/>
        <v>0</v>
      </c>
      <c r="Y887" s="2">
        <f t="shared" si="520"/>
        <v>0</v>
      </c>
      <c r="Z887" s="2">
        <f t="shared" si="521"/>
        <v>0</v>
      </c>
      <c r="AA887" s="2">
        <f t="shared" si="522"/>
        <v>0</v>
      </c>
      <c r="AB887" s="2">
        <f t="shared" si="523"/>
        <v>0</v>
      </c>
      <c r="AC887" s="2">
        <f t="shared" si="540"/>
        <v>7</v>
      </c>
      <c r="AD887" s="5">
        <f t="shared" si="541"/>
        <v>2</v>
      </c>
      <c r="AE887">
        <f t="shared" si="542"/>
        <v>1</v>
      </c>
      <c r="AF887" s="1" t="str">
        <f t="shared" si="524"/>
        <v>-</v>
      </c>
      <c r="AG887" s="1">
        <f t="shared" si="525"/>
        <v>1.9155243125793704</v>
      </c>
      <c r="AH887" s="1" t="str">
        <f t="shared" si="526"/>
        <v>-</v>
      </c>
      <c r="AI887" s="1" t="str">
        <f t="shared" si="527"/>
        <v>-</v>
      </c>
      <c r="AJ887" s="1" t="str">
        <f t="shared" si="528"/>
        <v>-</v>
      </c>
      <c r="AK887" s="1" t="str">
        <f t="shared" si="529"/>
        <v>-</v>
      </c>
      <c r="AL887" s="1" t="str">
        <f t="shared" si="530"/>
        <v>-</v>
      </c>
      <c r="AM887" s="1" t="str">
        <f t="shared" si="531"/>
        <v>-</v>
      </c>
      <c r="AN887" s="1" t="str">
        <f t="shared" si="532"/>
        <v>-</v>
      </c>
      <c r="AO887" s="1" t="str">
        <f t="shared" si="533"/>
        <v>-</v>
      </c>
      <c r="AP887" s="1" t="str">
        <f t="shared" si="543"/>
        <v>-</v>
      </c>
      <c r="AQ887" s="1" t="str">
        <f t="shared" si="534"/>
        <v>-</v>
      </c>
      <c r="AR887" s="1" t="str">
        <f t="shared" si="535"/>
        <v>-</v>
      </c>
      <c r="AS887" s="1" t="str">
        <f t="shared" si="536"/>
        <v>-</v>
      </c>
      <c r="AT887" s="1" t="str">
        <f t="shared" si="537"/>
        <v>-</v>
      </c>
      <c r="AU887" s="1" t="str">
        <f t="shared" si="538"/>
        <v>-</v>
      </c>
      <c r="AV887" s="1" t="str">
        <f t="shared" si="539"/>
        <v>-</v>
      </c>
      <c r="AW887" s="5">
        <f t="shared" si="544"/>
        <v>2</v>
      </c>
      <c r="AX887" s="1">
        <f t="shared" si="545"/>
        <v>1.9155243125793704</v>
      </c>
    </row>
    <row r="888" spans="1:50" x14ac:dyDescent="0.2">
      <c r="A888" s="4">
        <v>886</v>
      </c>
      <c r="B888" s="21">
        <v>0.51746759001982401</v>
      </c>
      <c r="C888" s="21">
        <v>1.7529999999999999</v>
      </c>
      <c r="D888" s="21">
        <v>11</v>
      </c>
      <c r="E888" s="21">
        <v>71</v>
      </c>
      <c r="F888" s="21">
        <v>18</v>
      </c>
      <c r="G888" s="21">
        <v>7.07758609994832</v>
      </c>
      <c r="H888" s="21">
        <v>6</v>
      </c>
      <c r="I888" s="21">
        <v>1500</v>
      </c>
      <c r="J888" s="21">
        <v>0.15</v>
      </c>
      <c r="K888" s="21">
        <v>37.5</v>
      </c>
      <c r="L888" s="2">
        <f t="shared" si="507"/>
        <v>2</v>
      </c>
      <c r="M888" s="2">
        <f t="shared" si="508"/>
        <v>7</v>
      </c>
      <c r="N888" s="2">
        <f t="shared" si="509"/>
        <v>7</v>
      </c>
      <c r="O888" s="2">
        <f t="shared" si="510"/>
        <v>4</v>
      </c>
      <c r="P888" s="2">
        <f t="shared" si="511"/>
        <v>4</v>
      </c>
      <c r="Q888" s="2">
        <f t="shared" si="512"/>
        <v>4</v>
      </c>
      <c r="R888" s="2">
        <f t="shared" si="513"/>
        <v>4</v>
      </c>
      <c r="S888" s="2">
        <f t="shared" si="514"/>
        <v>5</v>
      </c>
      <c r="T888" s="2">
        <f t="shared" si="515"/>
        <v>5</v>
      </c>
      <c r="U888" s="2">
        <f t="shared" si="516"/>
        <v>4</v>
      </c>
      <c r="V888" s="10">
        <f t="shared" si="517"/>
        <v>0</v>
      </c>
      <c r="W888" s="2">
        <f t="shared" si="518"/>
        <v>0</v>
      </c>
      <c r="X888" s="2">
        <f t="shared" si="519"/>
        <v>0</v>
      </c>
      <c r="Y888" s="2">
        <f t="shared" si="520"/>
        <v>0</v>
      </c>
      <c r="Z888" s="2">
        <f t="shared" si="521"/>
        <v>0</v>
      </c>
      <c r="AA888" s="2">
        <f t="shared" si="522"/>
        <v>0</v>
      </c>
      <c r="AB888" s="2">
        <f t="shared" si="523"/>
        <v>0</v>
      </c>
      <c r="AC888" s="2">
        <f t="shared" si="540"/>
        <v>7</v>
      </c>
      <c r="AD888" s="5">
        <f t="shared" si="541"/>
        <v>2</v>
      </c>
      <c r="AE888">
        <f t="shared" si="542"/>
        <v>2</v>
      </c>
      <c r="AF888" s="1" t="str">
        <f t="shared" si="524"/>
        <v>-</v>
      </c>
      <c r="AG888" s="1">
        <f t="shared" si="525"/>
        <v>2.2745554772859289</v>
      </c>
      <c r="AH888" s="1">
        <f t="shared" si="526"/>
        <v>1.7500277015482975</v>
      </c>
      <c r="AI888" s="1" t="str">
        <f t="shared" si="527"/>
        <v>-</v>
      </c>
      <c r="AJ888" s="1" t="str">
        <f t="shared" si="528"/>
        <v>-</v>
      </c>
      <c r="AK888" s="1" t="str">
        <f t="shared" si="529"/>
        <v>-</v>
      </c>
      <c r="AL888" s="1" t="str">
        <f t="shared" si="530"/>
        <v>-</v>
      </c>
      <c r="AM888" s="1" t="str">
        <f t="shared" si="531"/>
        <v>-</v>
      </c>
      <c r="AN888" s="1" t="str">
        <f t="shared" si="532"/>
        <v>-</v>
      </c>
      <c r="AO888" s="1" t="str">
        <f t="shared" si="533"/>
        <v>-</v>
      </c>
      <c r="AP888" s="1" t="str">
        <f t="shared" si="543"/>
        <v>-</v>
      </c>
      <c r="AQ888" s="1" t="str">
        <f t="shared" si="534"/>
        <v>-</v>
      </c>
      <c r="AR888" s="1" t="str">
        <f t="shared" si="535"/>
        <v>-</v>
      </c>
      <c r="AS888" s="1" t="str">
        <f t="shared" si="536"/>
        <v>-</v>
      </c>
      <c r="AT888" s="1" t="str">
        <f t="shared" si="537"/>
        <v>-</v>
      </c>
      <c r="AU888" s="1" t="str">
        <f t="shared" si="538"/>
        <v>-</v>
      </c>
      <c r="AV888" s="1" t="str">
        <f t="shared" si="539"/>
        <v>-</v>
      </c>
      <c r="AW888" s="5">
        <f t="shared" si="544"/>
        <v>3</v>
      </c>
      <c r="AX888" s="1">
        <f t="shared" si="545"/>
        <v>1.7500277015482975</v>
      </c>
    </row>
    <row r="889" spans="1:50" x14ac:dyDescent="0.2">
      <c r="A889" s="4">
        <v>887</v>
      </c>
      <c r="B889" s="21">
        <v>0.31694859667131098</v>
      </c>
      <c r="C889" s="21">
        <v>2.363</v>
      </c>
      <c r="D889" s="21">
        <v>66</v>
      </c>
      <c r="E889" s="21">
        <v>28</v>
      </c>
      <c r="F889" s="21">
        <v>6</v>
      </c>
      <c r="G889" s="21">
        <v>17.041449905633499</v>
      </c>
      <c r="H889" s="21">
        <v>7</v>
      </c>
      <c r="I889" s="21">
        <v>1500</v>
      </c>
      <c r="J889" s="21">
        <v>0.15</v>
      </c>
      <c r="K889" s="21">
        <v>37.5</v>
      </c>
      <c r="L889" s="2">
        <f t="shared" si="507"/>
        <v>5</v>
      </c>
      <c r="M889" s="2">
        <f t="shared" si="508"/>
        <v>8</v>
      </c>
      <c r="N889" s="2">
        <f t="shared" si="509"/>
        <v>7</v>
      </c>
      <c r="O889" s="2">
        <f t="shared" si="510"/>
        <v>4</v>
      </c>
      <c r="P889" s="2">
        <f t="shared" si="511"/>
        <v>3</v>
      </c>
      <c r="Q889" s="2">
        <f t="shared" si="512"/>
        <v>3</v>
      </c>
      <c r="R889" s="2">
        <f t="shared" si="513"/>
        <v>5</v>
      </c>
      <c r="S889" s="2">
        <f t="shared" si="514"/>
        <v>2</v>
      </c>
      <c r="T889" s="2">
        <f t="shared" si="515"/>
        <v>2</v>
      </c>
      <c r="U889" s="2">
        <f t="shared" si="516"/>
        <v>3</v>
      </c>
      <c r="V889" s="10">
        <f t="shared" si="517"/>
        <v>0</v>
      </c>
      <c r="W889" s="2">
        <f t="shared" si="518"/>
        <v>0</v>
      </c>
      <c r="X889" s="2">
        <f t="shared" si="519"/>
        <v>0</v>
      </c>
      <c r="Y889" s="2">
        <f t="shared" si="520"/>
        <v>0</v>
      </c>
      <c r="Z889" s="2">
        <f t="shared" si="521"/>
        <v>0</v>
      </c>
      <c r="AA889" s="2">
        <f t="shared" si="522"/>
        <v>0</v>
      </c>
      <c r="AB889" s="2">
        <f t="shared" si="523"/>
        <v>0</v>
      </c>
      <c r="AC889" s="2">
        <f t="shared" si="540"/>
        <v>8</v>
      </c>
      <c r="AD889" s="5">
        <f t="shared" si="541"/>
        <v>2</v>
      </c>
      <c r="AE889">
        <f t="shared" si="542"/>
        <v>1</v>
      </c>
      <c r="AF889" s="1" t="str">
        <f t="shared" si="524"/>
        <v>-</v>
      </c>
      <c r="AG889" s="1">
        <f t="shared" si="525"/>
        <v>1.8257302578555539</v>
      </c>
      <c r="AH889" s="1" t="str">
        <f t="shared" si="526"/>
        <v>-</v>
      </c>
      <c r="AI889" s="1" t="str">
        <f t="shared" si="527"/>
        <v>-</v>
      </c>
      <c r="AJ889" s="1" t="str">
        <f t="shared" si="528"/>
        <v>-</v>
      </c>
      <c r="AK889" s="1" t="str">
        <f t="shared" si="529"/>
        <v>-</v>
      </c>
      <c r="AL889" s="1" t="str">
        <f t="shared" si="530"/>
        <v>-</v>
      </c>
      <c r="AM889" s="1" t="str">
        <f t="shared" si="531"/>
        <v>-</v>
      </c>
      <c r="AN889" s="1" t="str">
        <f t="shared" si="532"/>
        <v>-</v>
      </c>
      <c r="AO889" s="1" t="str">
        <f t="shared" si="533"/>
        <v>-</v>
      </c>
      <c r="AP889" s="1" t="str">
        <f t="shared" si="543"/>
        <v>-</v>
      </c>
      <c r="AQ889" s="1" t="str">
        <f t="shared" si="534"/>
        <v>-</v>
      </c>
      <c r="AR889" s="1" t="str">
        <f t="shared" si="535"/>
        <v>-</v>
      </c>
      <c r="AS889" s="1" t="str">
        <f t="shared" si="536"/>
        <v>-</v>
      </c>
      <c r="AT889" s="1" t="str">
        <f t="shared" si="537"/>
        <v>-</v>
      </c>
      <c r="AU889" s="1" t="str">
        <f t="shared" si="538"/>
        <v>-</v>
      </c>
      <c r="AV889" s="1" t="str">
        <f t="shared" si="539"/>
        <v>-</v>
      </c>
      <c r="AW889" s="5">
        <f t="shared" si="544"/>
        <v>2</v>
      </c>
      <c r="AX889" s="1">
        <f t="shared" si="545"/>
        <v>1.8257302578555539</v>
      </c>
    </row>
    <row r="890" spans="1:50" x14ac:dyDescent="0.2">
      <c r="A890" s="4">
        <v>888</v>
      </c>
      <c r="B890" s="21">
        <v>0.317870175513285</v>
      </c>
      <c r="C890" s="21">
        <v>38.265999999999998</v>
      </c>
      <c r="D890" s="21">
        <v>57</v>
      </c>
      <c r="E890" s="21">
        <v>32</v>
      </c>
      <c r="F890" s="21">
        <v>11</v>
      </c>
      <c r="G890" s="21">
        <v>13.6904431347137</v>
      </c>
      <c r="H890" s="21">
        <v>7</v>
      </c>
      <c r="I890" s="21">
        <v>1500</v>
      </c>
      <c r="J890" s="21">
        <v>0.15</v>
      </c>
      <c r="K890" s="21">
        <v>37.5</v>
      </c>
      <c r="L890" s="2">
        <f t="shared" si="507"/>
        <v>5</v>
      </c>
      <c r="M890" s="2">
        <f t="shared" si="508"/>
        <v>9</v>
      </c>
      <c r="N890" s="2">
        <f t="shared" si="509"/>
        <v>7</v>
      </c>
      <c r="O890" s="2">
        <f t="shared" si="510"/>
        <v>5</v>
      </c>
      <c r="P890" s="2">
        <f t="shared" si="511"/>
        <v>4</v>
      </c>
      <c r="Q890" s="2">
        <f t="shared" si="512"/>
        <v>3</v>
      </c>
      <c r="R890" s="2">
        <f t="shared" si="513"/>
        <v>4</v>
      </c>
      <c r="S890" s="2">
        <f t="shared" si="514"/>
        <v>2</v>
      </c>
      <c r="T890" s="2">
        <f t="shared" si="515"/>
        <v>2</v>
      </c>
      <c r="U890" s="2">
        <f t="shared" si="516"/>
        <v>4</v>
      </c>
      <c r="V890" s="10">
        <f t="shared" si="517"/>
        <v>0</v>
      </c>
      <c r="W890" s="2">
        <f t="shared" si="518"/>
        <v>0</v>
      </c>
      <c r="X890" s="2">
        <f t="shared" si="519"/>
        <v>0</v>
      </c>
      <c r="Y890" s="2">
        <f t="shared" si="520"/>
        <v>0</v>
      </c>
      <c r="Z890" s="2">
        <f t="shared" si="521"/>
        <v>0</v>
      </c>
      <c r="AA890" s="2">
        <f t="shared" si="522"/>
        <v>0</v>
      </c>
      <c r="AB890" s="2">
        <f t="shared" si="523"/>
        <v>0</v>
      </c>
      <c r="AC890" s="2">
        <f t="shared" si="540"/>
        <v>9</v>
      </c>
      <c r="AD890" s="5">
        <f t="shared" si="541"/>
        <v>2</v>
      </c>
      <c r="AE890">
        <f t="shared" si="542"/>
        <v>1</v>
      </c>
      <c r="AF890" s="1" t="str">
        <f t="shared" si="524"/>
        <v>-</v>
      </c>
      <c r="AG890" s="1">
        <f t="shared" si="525"/>
        <v>2.0437804430706064</v>
      </c>
      <c r="AH890" s="1" t="str">
        <f t="shared" si="526"/>
        <v>-</v>
      </c>
      <c r="AI890" s="1" t="str">
        <f t="shared" si="527"/>
        <v>-</v>
      </c>
      <c r="AJ890" s="1" t="str">
        <f t="shared" si="528"/>
        <v>-</v>
      </c>
      <c r="AK890" s="1" t="str">
        <f t="shared" si="529"/>
        <v>-</v>
      </c>
      <c r="AL890" s="1" t="str">
        <f t="shared" si="530"/>
        <v>-</v>
      </c>
      <c r="AM890" s="1" t="str">
        <f t="shared" si="531"/>
        <v>-</v>
      </c>
      <c r="AN890" s="1" t="str">
        <f t="shared" si="532"/>
        <v>-</v>
      </c>
      <c r="AO890" s="1" t="str">
        <f t="shared" si="533"/>
        <v>-</v>
      </c>
      <c r="AP890" s="1" t="str">
        <f t="shared" si="543"/>
        <v>-</v>
      </c>
      <c r="AQ890" s="1" t="str">
        <f t="shared" si="534"/>
        <v>-</v>
      </c>
      <c r="AR890" s="1" t="str">
        <f t="shared" si="535"/>
        <v>-</v>
      </c>
      <c r="AS890" s="1" t="str">
        <f t="shared" si="536"/>
        <v>-</v>
      </c>
      <c r="AT890" s="1" t="str">
        <f t="shared" si="537"/>
        <v>-</v>
      </c>
      <c r="AU890" s="1" t="str">
        <f t="shared" si="538"/>
        <v>-</v>
      </c>
      <c r="AV890" s="1" t="str">
        <f t="shared" si="539"/>
        <v>-</v>
      </c>
      <c r="AW890" s="5">
        <f t="shared" si="544"/>
        <v>2</v>
      </c>
      <c r="AX890" s="1">
        <f t="shared" si="545"/>
        <v>2.0437804430706064</v>
      </c>
    </row>
    <row r="891" spans="1:50" x14ac:dyDescent="0.2">
      <c r="A891" s="4">
        <v>889</v>
      </c>
      <c r="B891" s="21">
        <v>0.491151691279753</v>
      </c>
      <c r="C891" s="21">
        <v>21.454000000000001</v>
      </c>
      <c r="D891" s="21">
        <v>54</v>
      </c>
      <c r="E891" s="21">
        <v>44</v>
      </c>
      <c r="F891" s="21">
        <v>2</v>
      </c>
      <c r="G891" s="21">
        <v>11.602909131814499</v>
      </c>
      <c r="H891" s="21">
        <v>7</v>
      </c>
      <c r="I891" s="21">
        <v>1500</v>
      </c>
      <c r="J891" s="21">
        <v>0.15</v>
      </c>
      <c r="K891" s="21">
        <v>37.5</v>
      </c>
      <c r="L891" s="2">
        <f t="shared" si="507"/>
        <v>6</v>
      </c>
      <c r="M891" s="2">
        <f t="shared" si="508"/>
        <v>9</v>
      </c>
      <c r="N891" s="2">
        <f t="shared" si="509"/>
        <v>7</v>
      </c>
      <c r="O891" s="2">
        <f t="shared" si="510"/>
        <v>4</v>
      </c>
      <c r="P891" s="2">
        <f t="shared" si="511"/>
        <v>4</v>
      </c>
      <c r="Q891" s="2">
        <f t="shared" si="512"/>
        <v>3</v>
      </c>
      <c r="R891" s="2">
        <f t="shared" si="513"/>
        <v>4</v>
      </c>
      <c r="S891" s="2">
        <f t="shared" si="514"/>
        <v>2</v>
      </c>
      <c r="T891" s="2">
        <f t="shared" si="515"/>
        <v>2</v>
      </c>
      <c r="U891" s="2">
        <f t="shared" si="516"/>
        <v>3</v>
      </c>
      <c r="V891" s="10">
        <f t="shared" si="517"/>
        <v>0</v>
      </c>
      <c r="W891" s="2">
        <f t="shared" si="518"/>
        <v>0</v>
      </c>
      <c r="X891" s="2">
        <f t="shared" si="519"/>
        <v>0</v>
      </c>
      <c r="Y891" s="2">
        <f t="shared" si="520"/>
        <v>0</v>
      </c>
      <c r="Z891" s="2">
        <f t="shared" si="521"/>
        <v>0</v>
      </c>
      <c r="AA891" s="2">
        <f t="shared" si="522"/>
        <v>0</v>
      </c>
      <c r="AB891" s="2">
        <f t="shared" si="523"/>
        <v>0</v>
      </c>
      <c r="AC891" s="2">
        <f t="shared" si="540"/>
        <v>9</v>
      </c>
      <c r="AD891" s="5">
        <f t="shared" si="541"/>
        <v>2</v>
      </c>
      <c r="AE891">
        <f t="shared" si="542"/>
        <v>1</v>
      </c>
      <c r="AF891" s="1" t="str">
        <f t="shared" si="524"/>
        <v>-</v>
      </c>
      <c r="AG891" s="1">
        <f t="shared" si="525"/>
        <v>2.0161690289629086</v>
      </c>
      <c r="AH891" s="1" t="str">
        <f t="shared" si="526"/>
        <v>-</v>
      </c>
      <c r="AI891" s="1" t="str">
        <f t="shared" si="527"/>
        <v>-</v>
      </c>
      <c r="AJ891" s="1" t="str">
        <f t="shared" si="528"/>
        <v>-</v>
      </c>
      <c r="AK891" s="1" t="str">
        <f t="shared" si="529"/>
        <v>-</v>
      </c>
      <c r="AL891" s="1" t="str">
        <f t="shared" si="530"/>
        <v>-</v>
      </c>
      <c r="AM891" s="1" t="str">
        <f t="shared" si="531"/>
        <v>-</v>
      </c>
      <c r="AN891" s="1" t="str">
        <f t="shared" si="532"/>
        <v>-</v>
      </c>
      <c r="AO891" s="1" t="str">
        <f t="shared" si="533"/>
        <v>-</v>
      </c>
      <c r="AP891" s="1" t="str">
        <f t="shared" si="543"/>
        <v>-</v>
      </c>
      <c r="AQ891" s="1" t="str">
        <f t="shared" si="534"/>
        <v>-</v>
      </c>
      <c r="AR891" s="1" t="str">
        <f t="shared" si="535"/>
        <v>-</v>
      </c>
      <c r="AS891" s="1" t="str">
        <f t="shared" si="536"/>
        <v>-</v>
      </c>
      <c r="AT891" s="1" t="str">
        <f t="shared" si="537"/>
        <v>-</v>
      </c>
      <c r="AU891" s="1" t="str">
        <f t="shared" si="538"/>
        <v>-</v>
      </c>
      <c r="AV891" s="1" t="str">
        <f t="shared" si="539"/>
        <v>-</v>
      </c>
      <c r="AW891" s="5">
        <f t="shared" si="544"/>
        <v>2</v>
      </c>
      <c r="AX891" s="1">
        <f t="shared" si="545"/>
        <v>2.0161690289629086</v>
      </c>
    </row>
    <row r="892" spans="1:50" x14ac:dyDescent="0.2">
      <c r="A892" s="4">
        <v>890</v>
      </c>
      <c r="B892" s="21">
        <v>0.45570007227605003</v>
      </c>
      <c r="C892" s="21">
        <v>15.988</v>
      </c>
      <c r="D892" s="21">
        <v>49</v>
      </c>
      <c r="E892" s="21">
        <v>47</v>
      </c>
      <c r="F892" s="21">
        <v>4</v>
      </c>
      <c r="G892" s="21">
        <v>13.145507744783499</v>
      </c>
      <c r="H892" s="21">
        <v>7</v>
      </c>
      <c r="I892" s="21">
        <v>1500</v>
      </c>
      <c r="J892" s="21">
        <v>0.15</v>
      </c>
      <c r="K892" s="21">
        <v>37.5</v>
      </c>
      <c r="L892" s="2">
        <f t="shared" si="507"/>
        <v>6</v>
      </c>
      <c r="M892" s="2">
        <f t="shared" si="508"/>
        <v>9</v>
      </c>
      <c r="N892" s="2">
        <f t="shared" si="509"/>
        <v>7</v>
      </c>
      <c r="O892" s="2">
        <f t="shared" si="510"/>
        <v>4</v>
      </c>
      <c r="P892" s="2">
        <f t="shared" si="511"/>
        <v>4</v>
      </c>
      <c r="Q892" s="2">
        <f t="shared" si="512"/>
        <v>3</v>
      </c>
      <c r="R892" s="2">
        <f t="shared" si="513"/>
        <v>4</v>
      </c>
      <c r="S892" s="2">
        <f t="shared" si="514"/>
        <v>2</v>
      </c>
      <c r="T892" s="2">
        <f t="shared" si="515"/>
        <v>2</v>
      </c>
      <c r="U892" s="2">
        <f t="shared" si="516"/>
        <v>3</v>
      </c>
      <c r="V892" s="10">
        <f t="shared" si="517"/>
        <v>0</v>
      </c>
      <c r="W892" s="2">
        <f t="shared" si="518"/>
        <v>0</v>
      </c>
      <c r="X892" s="2">
        <f t="shared" si="519"/>
        <v>0</v>
      </c>
      <c r="Y892" s="2">
        <f t="shared" si="520"/>
        <v>0</v>
      </c>
      <c r="Z892" s="2">
        <f t="shared" si="521"/>
        <v>0</v>
      </c>
      <c r="AA892" s="2">
        <f t="shared" si="522"/>
        <v>0</v>
      </c>
      <c r="AB892" s="2">
        <f t="shared" si="523"/>
        <v>0</v>
      </c>
      <c r="AC892" s="2">
        <f t="shared" si="540"/>
        <v>9</v>
      </c>
      <c r="AD892" s="5">
        <f t="shared" si="541"/>
        <v>2</v>
      </c>
      <c r="AE892">
        <f t="shared" si="542"/>
        <v>1</v>
      </c>
      <c r="AF892" s="1" t="str">
        <f t="shared" si="524"/>
        <v>-</v>
      </c>
      <c r="AG892" s="1">
        <f t="shared" si="525"/>
        <v>1.9789333415875323</v>
      </c>
      <c r="AH892" s="1" t="str">
        <f t="shared" si="526"/>
        <v>-</v>
      </c>
      <c r="AI892" s="1" t="str">
        <f t="shared" si="527"/>
        <v>-</v>
      </c>
      <c r="AJ892" s="1" t="str">
        <f t="shared" si="528"/>
        <v>-</v>
      </c>
      <c r="AK892" s="1" t="str">
        <f t="shared" si="529"/>
        <v>-</v>
      </c>
      <c r="AL892" s="1" t="str">
        <f t="shared" si="530"/>
        <v>-</v>
      </c>
      <c r="AM892" s="1" t="str">
        <f t="shared" si="531"/>
        <v>-</v>
      </c>
      <c r="AN892" s="1" t="str">
        <f t="shared" si="532"/>
        <v>-</v>
      </c>
      <c r="AO892" s="1" t="str">
        <f t="shared" si="533"/>
        <v>-</v>
      </c>
      <c r="AP892" s="1" t="str">
        <f t="shared" si="543"/>
        <v>-</v>
      </c>
      <c r="AQ892" s="1" t="str">
        <f t="shared" si="534"/>
        <v>-</v>
      </c>
      <c r="AR892" s="1" t="str">
        <f t="shared" si="535"/>
        <v>-</v>
      </c>
      <c r="AS892" s="1" t="str">
        <f t="shared" si="536"/>
        <v>-</v>
      </c>
      <c r="AT892" s="1" t="str">
        <f t="shared" si="537"/>
        <v>-</v>
      </c>
      <c r="AU892" s="1" t="str">
        <f t="shared" si="538"/>
        <v>-</v>
      </c>
      <c r="AV892" s="1" t="str">
        <f t="shared" si="539"/>
        <v>-</v>
      </c>
      <c r="AW892" s="5">
        <f t="shared" si="544"/>
        <v>2</v>
      </c>
      <c r="AX892" s="1">
        <f t="shared" si="545"/>
        <v>1.9789333415875323</v>
      </c>
    </row>
    <row r="893" spans="1:50" x14ac:dyDescent="0.2">
      <c r="A893" s="4">
        <v>891</v>
      </c>
      <c r="B893" s="21">
        <v>0.39142757619809698</v>
      </c>
      <c r="C893" s="21">
        <v>1.673</v>
      </c>
      <c r="D893" s="21">
        <v>41</v>
      </c>
      <c r="E893" s="21">
        <v>45</v>
      </c>
      <c r="F893" s="21">
        <v>14</v>
      </c>
      <c r="G893" s="21">
        <v>18.928515217721898</v>
      </c>
      <c r="H893" s="21">
        <v>7</v>
      </c>
      <c r="I893" s="21">
        <v>1500</v>
      </c>
      <c r="J893" s="21">
        <v>0.15</v>
      </c>
      <c r="K893" s="21">
        <v>37.5</v>
      </c>
      <c r="L893" s="2">
        <f t="shared" si="507"/>
        <v>5</v>
      </c>
      <c r="M893" s="2">
        <f t="shared" si="508"/>
        <v>10</v>
      </c>
      <c r="N893" s="2">
        <f t="shared" si="509"/>
        <v>7</v>
      </c>
      <c r="O893" s="2">
        <f t="shared" si="510"/>
        <v>4</v>
      </c>
      <c r="P893" s="2">
        <f t="shared" si="511"/>
        <v>4</v>
      </c>
      <c r="Q893" s="2">
        <f t="shared" si="512"/>
        <v>3</v>
      </c>
      <c r="R893" s="2">
        <f t="shared" si="513"/>
        <v>5</v>
      </c>
      <c r="S893" s="2">
        <f t="shared" si="514"/>
        <v>2</v>
      </c>
      <c r="T893" s="2">
        <f t="shared" si="515"/>
        <v>2</v>
      </c>
      <c r="U893" s="2">
        <f t="shared" si="516"/>
        <v>2</v>
      </c>
      <c r="V893" s="10">
        <f t="shared" si="517"/>
        <v>0</v>
      </c>
      <c r="W893" s="2">
        <f t="shared" si="518"/>
        <v>0</v>
      </c>
      <c r="X893" s="2">
        <f t="shared" si="519"/>
        <v>0</v>
      </c>
      <c r="Y893" s="2">
        <f t="shared" si="520"/>
        <v>0</v>
      </c>
      <c r="Z893" s="2">
        <f t="shared" si="521"/>
        <v>0</v>
      </c>
      <c r="AA893" s="2">
        <f t="shared" si="522"/>
        <v>0</v>
      </c>
      <c r="AB893" s="2">
        <f t="shared" si="523"/>
        <v>0</v>
      </c>
      <c r="AC893" s="2">
        <f t="shared" si="540"/>
        <v>10</v>
      </c>
      <c r="AD893" s="5">
        <f t="shared" si="541"/>
        <v>2</v>
      </c>
      <c r="AE893">
        <f t="shared" si="542"/>
        <v>1</v>
      </c>
      <c r="AF893" s="1" t="str">
        <f t="shared" si="524"/>
        <v>-</v>
      </c>
      <c r="AG893" s="1">
        <f t="shared" si="525"/>
        <v>1.7495081142971405</v>
      </c>
      <c r="AH893" s="1" t="str">
        <f t="shared" si="526"/>
        <v>-</v>
      </c>
      <c r="AI893" s="1" t="str">
        <f t="shared" si="527"/>
        <v>-</v>
      </c>
      <c r="AJ893" s="1" t="str">
        <f t="shared" si="528"/>
        <v>-</v>
      </c>
      <c r="AK893" s="1" t="str">
        <f t="shared" si="529"/>
        <v>-</v>
      </c>
      <c r="AL893" s="1" t="str">
        <f t="shared" si="530"/>
        <v>-</v>
      </c>
      <c r="AM893" s="1" t="str">
        <f t="shared" si="531"/>
        <v>-</v>
      </c>
      <c r="AN893" s="1" t="str">
        <f t="shared" si="532"/>
        <v>-</v>
      </c>
      <c r="AO893" s="1" t="str">
        <f t="shared" si="533"/>
        <v>-</v>
      </c>
      <c r="AP893" s="1" t="str">
        <f t="shared" si="543"/>
        <v>-</v>
      </c>
      <c r="AQ893" s="1" t="str">
        <f t="shared" si="534"/>
        <v>-</v>
      </c>
      <c r="AR893" s="1" t="str">
        <f t="shared" si="535"/>
        <v>-</v>
      </c>
      <c r="AS893" s="1" t="str">
        <f t="shared" si="536"/>
        <v>-</v>
      </c>
      <c r="AT893" s="1" t="str">
        <f t="shared" si="537"/>
        <v>-</v>
      </c>
      <c r="AU893" s="1" t="str">
        <f t="shared" si="538"/>
        <v>-</v>
      </c>
      <c r="AV893" s="1" t="str">
        <f t="shared" si="539"/>
        <v>-</v>
      </c>
      <c r="AW893" s="5">
        <f t="shared" si="544"/>
        <v>2</v>
      </c>
      <c r="AX893" s="1">
        <f t="shared" si="545"/>
        <v>1.7495081142971405</v>
      </c>
    </row>
    <row r="894" spans="1:50" x14ac:dyDescent="0.2">
      <c r="A894" s="4">
        <v>892</v>
      </c>
      <c r="B894" s="21">
        <v>0.43773389812640201</v>
      </c>
      <c r="C894" s="21">
        <v>61.866999999999997</v>
      </c>
      <c r="D894" s="21">
        <v>31</v>
      </c>
      <c r="E894" s="21">
        <v>56</v>
      </c>
      <c r="F894" s="21">
        <v>13</v>
      </c>
      <c r="G894" s="21">
        <v>12.373452171284899</v>
      </c>
      <c r="H894" s="21">
        <v>7</v>
      </c>
      <c r="I894" s="21">
        <v>1500</v>
      </c>
      <c r="J894" s="21">
        <v>0.15</v>
      </c>
      <c r="K894" s="21">
        <v>37.5</v>
      </c>
      <c r="L894" s="2">
        <f t="shared" si="507"/>
        <v>4</v>
      </c>
      <c r="M894" s="2">
        <f t="shared" si="508"/>
        <v>7</v>
      </c>
      <c r="N894" s="2">
        <f t="shared" si="509"/>
        <v>5</v>
      </c>
      <c r="O894" s="2">
        <f t="shared" si="510"/>
        <v>5</v>
      </c>
      <c r="P894" s="2">
        <f t="shared" si="511"/>
        <v>4</v>
      </c>
      <c r="Q894" s="2">
        <f t="shared" si="512"/>
        <v>3</v>
      </c>
      <c r="R894" s="2">
        <f t="shared" si="513"/>
        <v>4</v>
      </c>
      <c r="S894" s="2">
        <f t="shared" si="514"/>
        <v>2</v>
      </c>
      <c r="T894" s="2">
        <f t="shared" si="515"/>
        <v>2</v>
      </c>
      <c r="U894" s="2">
        <f t="shared" si="516"/>
        <v>3</v>
      </c>
      <c r="V894" s="10">
        <f t="shared" si="517"/>
        <v>0</v>
      </c>
      <c r="W894" s="2">
        <f t="shared" si="518"/>
        <v>0</v>
      </c>
      <c r="X894" s="2">
        <f t="shared" si="519"/>
        <v>0</v>
      </c>
      <c r="Y894" s="2">
        <f t="shared" si="520"/>
        <v>0</v>
      </c>
      <c r="Z894" s="2">
        <f t="shared" si="521"/>
        <v>0</v>
      </c>
      <c r="AA894" s="2">
        <f t="shared" si="522"/>
        <v>0</v>
      </c>
      <c r="AB894" s="2">
        <f t="shared" si="523"/>
        <v>0</v>
      </c>
      <c r="AC894" s="2">
        <f t="shared" si="540"/>
        <v>7</v>
      </c>
      <c r="AD894" s="5">
        <f t="shared" si="541"/>
        <v>2</v>
      </c>
      <c r="AE894">
        <f t="shared" si="542"/>
        <v>1</v>
      </c>
      <c r="AF894" s="1" t="str">
        <f t="shared" si="524"/>
        <v>-</v>
      </c>
      <c r="AG894" s="1">
        <f t="shared" si="525"/>
        <v>2.0305925005390613</v>
      </c>
      <c r="AH894" s="1" t="str">
        <f t="shared" si="526"/>
        <v>-</v>
      </c>
      <c r="AI894" s="1" t="str">
        <f t="shared" si="527"/>
        <v>-</v>
      </c>
      <c r="AJ894" s="1" t="str">
        <f t="shared" si="528"/>
        <v>-</v>
      </c>
      <c r="AK894" s="1" t="str">
        <f t="shared" si="529"/>
        <v>-</v>
      </c>
      <c r="AL894" s="1" t="str">
        <f t="shared" si="530"/>
        <v>-</v>
      </c>
      <c r="AM894" s="1" t="str">
        <f t="shared" si="531"/>
        <v>-</v>
      </c>
      <c r="AN894" s="1" t="str">
        <f t="shared" si="532"/>
        <v>-</v>
      </c>
      <c r="AO894" s="1" t="str">
        <f t="shared" si="533"/>
        <v>-</v>
      </c>
      <c r="AP894" s="1" t="str">
        <f t="shared" si="543"/>
        <v>-</v>
      </c>
      <c r="AQ894" s="1" t="str">
        <f t="shared" si="534"/>
        <v>-</v>
      </c>
      <c r="AR894" s="1" t="str">
        <f t="shared" si="535"/>
        <v>-</v>
      </c>
      <c r="AS894" s="1" t="str">
        <f t="shared" si="536"/>
        <v>-</v>
      </c>
      <c r="AT894" s="1" t="str">
        <f t="shared" si="537"/>
        <v>-</v>
      </c>
      <c r="AU894" s="1" t="str">
        <f t="shared" si="538"/>
        <v>-</v>
      </c>
      <c r="AV894" s="1" t="str">
        <f t="shared" si="539"/>
        <v>-</v>
      </c>
      <c r="AW894" s="5">
        <f t="shared" si="544"/>
        <v>2</v>
      </c>
      <c r="AX894" s="1">
        <f t="shared" si="545"/>
        <v>2.0305925005390613</v>
      </c>
    </row>
    <row r="895" spans="1:50" x14ac:dyDescent="0.2">
      <c r="A895" s="4">
        <v>893</v>
      </c>
      <c r="B895" s="21">
        <v>0.42409473935002501</v>
      </c>
      <c r="C895" s="21">
        <v>14.917</v>
      </c>
      <c r="D895" s="21">
        <v>47</v>
      </c>
      <c r="E895" s="21">
        <v>35</v>
      </c>
      <c r="F895" s="21">
        <v>18</v>
      </c>
      <c r="G895" s="21">
        <v>13.4256398552108</v>
      </c>
      <c r="H895" s="21">
        <v>7</v>
      </c>
      <c r="I895" s="21">
        <v>1500</v>
      </c>
      <c r="J895" s="21">
        <v>0.15</v>
      </c>
      <c r="K895" s="21">
        <v>37.5</v>
      </c>
      <c r="L895" s="2">
        <f t="shared" si="507"/>
        <v>4</v>
      </c>
      <c r="M895" s="2">
        <f t="shared" si="508"/>
        <v>9</v>
      </c>
      <c r="N895" s="2">
        <f t="shared" si="509"/>
        <v>7</v>
      </c>
      <c r="O895" s="2">
        <f t="shared" si="510"/>
        <v>5</v>
      </c>
      <c r="P895" s="2">
        <f t="shared" si="511"/>
        <v>4</v>
      </c>
      <c r="Q895" s="2">
        <f t="shared" si="512"/>
        <v>3</v>
      </c>
      <c r="R895" s="2">
        <f t="shared" si="513"/>
        <v>4</v>
      </c>
      <c r="S895" s="2">
        <f t="shared" si="514"/>
        <v>2</v>
      </c>
      <c r="T895" s="2">
        <f t="shared" si="515"/>
        <v>2</v>
      </c>
      <c r="U895" s="2">
        <f t="shared" si="516"/>
        <v>4</v>
      </c>
      <c r="V895" s="10">
        <f t="shared" si="517"/>
        <v>0</v>
      </c>
      <c r="W895" s="2">
        <f t="shared" si="518"/>
        <v>0</v>
      </c>
      <c r="X895" s="2">
        <f t="shared" si="519"/>
        <v>0</v>
      </c>
      <c r="Y895" s="2">
        <f t="shared" si="520"/>
        <v>0</v>
      </c>
      <c r="Z895" s="2">
        <f t="shared" si="521"/>
        <v>0</v>
      </c>
      <c r="AA895" s="2">
        <f t="shared" si="522"/>
        <v>0</v>
      </c>
      <c r="AB895" s="2">
        <f t="shared" si="523"/>
        <v>0</v>
      </c>
      <c r="AC895" s="2">
        <f t="shared" si="540"/>
        <v>9</v>
      </c>
      <c r="AD895" s="5">
        <f t="shared" si="541"/>
        <v>2</v>
      </c>
      <c r="AE895">
        <f t="shared" si="542"/>
        <v>1</v>
      </c>
      <c r="AF895" s="1" t="str">
        <f t="shared" si="524"/>
        <v>-</v>
      </c>
      <c r="AG895" s="1">
        <f t="shared" si="525"/>
        <v>1.9805162061050088</v>
      </c>
      <c r="AH895" s="1" t="str">
        <f t="shared" si="526"/>
        <v>-</v>
      </c>
      <c r="AI895" s="1" t="str">
        <f t="shared" si="527"/>
        <v>-</v>
      </c>
      <c r="AJ895" s="1" t="str">
        <f t="shared" si="528"/>
        <v>-</v>
      </c>
      <c r="AK895" s="1" t="str">
        <f t="shared" si="529"/>
        <v>-</v>
      </c>
      <c r="AL895" s="1" t="str">
        <f t="shared" si="530"/>
        <v>-</v>
      </c>
      <c r="AM895" s="1" t="str">
        <f t="shared" si="531"/>
        <v>-</v>
      </c>
      <c r="AN895" s="1" t="str">
        <f t="shared" si="532"/>
        <v>-</v>
      </c>
      <c r="AO895" s="1" t="str">
        <f t="shared" si="533"/>
        <v>-</v>
      </c>
      <c r="AP895" s="1" t="str">
        <f t="shared" si="543"/>
        <v>-</v>
      </c>
      <c r="AQ895" s="1" t="str">
        <f t="shared" si="534"/>
        <v>-</v>
      </c>
      <c r="AR895" s="1" t="str">
        <f t="shared" si="535"/>
        <v>-</v>
      </c>
      <c r="AS895" s="1" t="str">
        <f t="shared" si="536"/>
        <v>-</v>
      </c>
      <c r="AT895" s="1" t="str">
        <f t="shared" si="537"/>
        <v>-</v>
      </c>
      <c r="AU895" s="1" t="str">
        <f t="shared" si="538"/>
        <v>-</v>
      </c>
      <c r="AV895" s="1" t="str">
        <f t="shared" si="539"/>
        <v>-</v>
      </c>
      <c r="AW895" s="5">
        <f t="shared" si="544"/>
        <v>2</v>
      </c>
      <c r="AX895" s="1">
        <f t="shared" si="545"/>
        <v>1.9805162061050088</v>
      </c>
    </row>
    <row r="896" spans="1:50" x14ac:dyDescent="0.2">
      <c r="A896" s="4">
        <v>894</v>
      </c>
      <c r="B896" s="21">
        <v>0.47167745513758502</v>
      </c>
      <c r="C896" s="21">
        <v>28.039000000000001</v>
      </c>
      <c r="D896" s="21">
        <v>29</v>
      </c>
      <c r="E896" s="21">
        <v>42</v>
      </c>
      <c r="F896" s="21">
        <v>29</v>
      </c>
      <c r="G896" s="21">
        <v>7.5237778626285099</v>
      </c>
      <c r="H896" s="21">
        <v>6</v>
      </c>
      <c r="I896" s="21">
        <v>1500</v>
      </c>
      <c r="J896" s="21">
        <v>0.15</v>
      </c>
      <c r="K896" s="21">
        <v>37.5</v>
      </c>
      <c r="L896" s="2">
        <f t="shared" si="507"/>
        <v>4</v>
      </c>
      <c r="M896" s="2">
        <f t="shared" si="508"/>
        <v>6</v>
      </c>
      <c r="N896" s="2">
        <f t="shared" si="509"/>
        <v>8</v>
      </c>
      <c r="O896" s="2">
        <f t="shared" si="510"/>
        <v>4</v>
      </c>
      <c r="P896" s="2">
        <f t="shared" si="511"/>
        <v>6</v>
      </c>
      <c r="Q896" s="2">
        <f t="shared" si="512"/>
        <v>6</v>
      </c>
      <c r="R896" s="2">
        <f t="shared" si="513"/>
        <v>4</v>
      </c>
      <c r="S896" s="2">
        <f t="shared" si="514"/>
        <v>4</v>
      </c>
      <c r="T896" s="2">
        <f t="shared" si="515"/>
        <v>4</v>
      </c>
      <c r="U896" s="2">
        <f t="shared" si="516"/>
        <v>5</v>
      </c>
      <c r="V896" s="10">
        <f t="shared" si="517"/>
        <v>0</v>
      </c>
      <c r="W896" s="2">
        <f t="shared" si="518"/>
        <v>0</v>
      </c>
      <c r="X896" s="2">
        <f t="shared" si="519"/>
        <v>0</v>
      </c>
      <c r="Y896" s="2">
        <f t="shared" si="520"/>
        <v>0</v>
      </c>
      <c r="Z896" s="2">
        <f t="shared" si="521"/>
        <v>0</v>
      </c>
      <c r="AA896" s="2">
        <f t="shared" si="522"/>
        <v>0</v>
      </c>
      <c r="AB896" s="2">
        <f t="shared" si="523"/>
        <v>0</v>
      </c>
      <c r="AC896" s="2">
        <f t="shared" si="540"/>
        <v>8</v>
      </c>
      <c r="AD896" s="5">
        <f t="shared" si="541"/>
        <v>3</v>
      </c>
      <c r="AE896">
        <f t="shared" si="542"/>
        <v>1</v>
      </c>
      <c r="AF896" s="1" t="str">
        <f t="shared" si="524"/>
        <v>-</v>
      </c>
      <c r="AG896" s="1" t="str">
        <f t="shared" si="525"/>
        <v>-</v>
      </c>
      <c r="AH896" s="1">
        <f t="shared" si="526"/>
        <v>1.9744584582373157</v>
      </c>
      <c r="AI896" s="1" t="str">
        <f t="shared" si="527"/>
        <v>-</v>
      </c>
      <c r="AJ896" s="1" t="str">
        <f t="shared" si="528"/>
        <v>-</v>
      </c>
      <c r="AK896" s="1" t="str">
        <f t="shared" si="529"/>
        <v>-</v>
      </c>
      <c r="AL896" s="1" t="str">
        <f t="shared" si="530"/>
        <v>-</v>
      </c>
      <c r="AM896" s="1" t="str">
        <f t="shared" si="531"/>
        <v>-</v>
      </c>
      <c r="AN896" s="1" t="str">
        <f t="shared" si="532"/>
        <v>-</v>
      </c>
      <c r="AO896" s="1" t="str">
        <f t="shared" si="533"/>
        <v>-</v>
      </c>
      <c r="AP896" s="1" t="str">
        <f t="shared" si="543"/>
        <v>-</v>
      </c>
      <c r="AQ896" s="1" t="str">
        <f t="shared" si="534"/>
        <v>-</v>
      </c>
      <c r="AR896" s="1" t="str">
        <f t="shared" si="535"/>
        <v>-</v>
      </c>
      <c r="AS896" s="1" t="str">
        <f t="shared" si="536"/>
        <v>-</v>
      </c>
      <c r="AT896" s="1" t="str">
        <f t="shared" si="537"/>
        <v>-</v>
      </c>
      <c r="AU896" s="1" t="str">
        <f t="shared" si="538"/>
        <v>-</v>
      </c>
      <c r="AV896" s="1" t="str">
        <f t="shared" si="539"/>
        <v>-</v>
      </c>
      <c r="AW896" s="5">
        <f t="shared" si="544"/>
        <v>3</v>
      </c>
      <c r="AX896" s="1">
        <f t="shared" si="545"/>
        <v>1.9744584582373157</v>
      </c>
    </row>
    <row r="897" spans="1:50" x14ac:dyDescent="0.2">
      <c r="A897" s="4">
        <v>895</v>
      </c>
      <c r="B897" s="21">
        <v>0.43409441760741202</v>
      </c>
      <c r="C897" s="21">
        <v>16.003</v>
      </c>
      <c r="D897" s="21">
        <v>42</v>
      </c>
      <c r="E897" s="21">
        <v>15</v>
      </c>
      <c r="F897" s="21">
        <v>43</v>
      </c>
      <c r="G897" s="21">
        <v>6.7893483576618703</v>
      </c>
      <c r="H897" s="21">
        <v>6</v>
      </c>
      <c r="I897" s="21">
        <v>1500</v>
      </c>
      <c r="J897" s="21">
        <v>0.15</v>
      </c>
      <c r="K897" s="21">
        <v>37.5</v>
      </c>
      <c r="L897" s="2">
        <f t="shared" si="507"/>
        <v>4</v>
      </c>
      <c r="M897" s="2">
        <f t="shared" si="508"/>
        <v>6</v>
      </c>
      <c r="N897" s="2">
        <f t="shared" si="509"/>
        <v>7</v>
      </c>
      <c r="O897" s="2">
        <f t="shared" si="510"/>
        <v>3</v>
      </c>
      <c r="P897" s="2">
        <f t="shared" si="511"/>
        <v>3</v>
      </c>
      <c r="Q897" s="2">
        <f t="shared" si="512"/>
        <v>5</v>
      </c>
      <c r="R897" s="2">
        <f t="shared" si="513"/>
        <v>4</v>
      </c>
      <c r="S897" s="2">
        <f t="shared" si="514"/>
        <v>5</v>
      </c>
      <c r="T897" s="2">
        <f t="shared" si="515"/>
        <v>5</v>
      </c>
      <c r="U897" s="2">
        <f t="shared" si="516"/>
        <v>5</v>
      </c>
      <c r="V897" s="10">
        <f t="shared" si="517"/>
        <v>0</v>
      </c>
      <c r="W897" s="2">
        <f t="shared" si="518"/>
        <v>0</v>
      </c>
      <c r="X897" s="2">
        <f t="shared" si="519"/>
        <v>0</v>
      </c>
      <c r="Y897" s="2">
        <f t="shared" si="520"/>
        <v>0</v>
      </c>
      <c r="Z897" s="2">
        <f t="shared" si="521"/>
        <v>0</v>
      </c>
      <c r="AA897" s="2">
        <f t="shared" si="522"/>
        <v>0</v>
      </c>
      <c r="AB897" s="2">
        <f t="shared" si="523"/>
        <v>0</v>
      </c>
      <c r="AC897" s="2">
        <f t="shared" si="540"/>
        <v>7</v>
      </c>
      <c r="AD897" s="5">
        <f t="shared" si="541"/>
        <v>3</v>
      </c>
      <c r="AE897">
        <f t="shared" si="542"/>
        <v>1</v>
      </c>
      <c r="AF897" s="1" t="str">
        <f t="shared" si="524"/>
        <v>-</v>
      </c>
      <c r="AG897" s="1" t="str">
        <f t="shared" si="525"/>
        <v>-</v>
      </c>
      <c r="AH897" s="1">
        <f t="shared" si="526"/>
        <v>1.9476197330585177</v>
      </c>
      <c r="AI897" s="1" t="str">
        <f t="shared" si="527"/>
        <v>-</v>
      </c>
      <c r="AJ897" s="1" t="str">
        <f t="shared" si="528"/>
        <v>-</v>
      </c>
      <c r="AK897" s="1" t="str">
        <f t="shared" si="529"/>
        <v>-</v>
      </c>
      <c r="AL897" s="1" t="str">
        <f t="shared" si="530"/>
        <v>-</v>
      </c>
      <c r="AM897" s="1" t="str">
        <f t="shared" si="531"/>
        <v>-</v>
      </c>
      <c r="AN897" s="1" t="str">
        <f t="shared" si="532"/>
        <v>-</v>
      </c>
      <c r="AO897" s="1" t="str">
        <f t="shared" si="533"/>
        <v>-</v>
      </c>
      <c r="AP897" s="1" t="str">
        <f t="shared" si="543"/>
        <v>-</v>
      </c>
      <c r="AQ897" s="1" t="str">
        <f t="shared" si="534"/>
        <v>-</v>
      </c>
      <c r="AR897" s="1" t="str">
        <f t="shared" si="535"/>
        <v>-</v>
      </c>
      <c r="AS897" s="1" t="str">
        <f t="shared" si="536"/>
        <v>-</v>
      </c>
      <c r="AT897" s="1" t="str">
        <f t="shared" si="537"/>
        <v>-</v>
      </c>
      <c r="AU897" s="1" t="str">
        <f t="shared" si="538"/>
        <v>-</v>
      </c>
      <c r="AV897" s="1" t="str">
        <f t="shared" si="539"/>
        <v>-</v>
      </c>
      <c r="AW897" s="5">
        <f t="shared" si="544"/>
        <v>3</v>
      </c>
      <c r="AX897" s="1">
        <f t="shared" si="545"/>
        <v>1.9476197330585177</v>
      </c>
    </row>
    <row r="898" spans="1:50" x14ac:dyDescent="0.2">
      <c r="A898" s="4">
        <v>896</v>
      </c>
      <c r="B898" s="21">
        <v>0.452344705327694</v>
      </c>
      <c r="C898" s="21">
        <v>12.345000000000001</v>
      </c>
      <c r="D898" s="21">
        <v>53</v>
      </c>
      <c r="E898" s="21">
        <v>17</v>
      </c>
      <c r="F898" s="21">
        <v>30</v>
      </c>
      <c r="G898" s="21">
        <v>12.3449599227013</v>
      </c>
      <c r="H898" s="21">
        <v>7</v>
      </c>
      <c r="I898" s="21">
        <v>1500</v>
      </c>
      <c r="J898" s="21">
        <v>0.15</v>
      </c>
      <c r="K898" s="21">
        <v>37.5</v>
      </c>
      <c r="L898" s="2">
        <f t="shared" ref="L898:L961" si="546">IF(D898&gt;0,IF(AND(B898&gt;=0.2, B898&lt;=0.4), 1, 0) +
IF(C898&gt;2, 1, 0) +
IF(AND(D898&gt;=40, D898&lt;=60), 1, 0) +
IF(AND(E898&gt;=40, E898&lt;=60), 1, 0) +
IF(AND(F898&lt;10), 1, 0) +
IF(G898&gt;25, 1, 0) +
IF(H898=8, 1, 0) +
IF(AND(I898&gt;=1500, I898&lt;=1800), 1, 0) +
IF(AND(J898&gt;=0.1, J898&lt;=0.2), 1, 0) +
IF(AND(K898&gt;=50, K898&lt;=300), 1, 0),0)</f>
        <v>4</v>
      </c>
      <c r="M898" s="2">
        <f t="shared" ref="M898:M961" si="547">IF(D898&gt;0,IF(AND(B898&gt;=0.3, B898&lt;=0.6), 1, 0) +
IF(AND(C898&gt;=0.75, C898&lt;=2), 1, 0) +
IF(AND(D898&gt;=40, D898&lt;=70), 1, 0) +
IF(AND(E898&gt;=30, E898&lt;=50), 1, 0) +
IF(AND(F898&lt;20), 1, 0) +
IF(AND(G898&gt;=10, G898&lt;=25), 1, 0) +
IF(AND(H898&gt;=6, H898&lt;=7), 1, 0) +
IF(AND(I898&gt;=1500, I898&lt;=2200), 1, 0) +
IF(AND(J898&gt;=0.1, J898&lt;=0.2), 1, 0) +
IF(K898&lt;75, 1, 0),0)</f>
        <v>7</v>
      </c>
      <c r="N898" s="2">
        <f t="shared" ref="N898:N961" si="548">IF(D898&gt;0,IF(AND(B898&gt;=0.2, B898&lt;=0.6), 1, 0) +
IF(AND(C898&gt;=0.75, C898&lt;=1.5), 1, 0) +
IF(AND(D898&gt;=40, D898&lt;=70), 1, 0) +
IF(AND(E898&gt;=20, E898&lt;=50), 1, 0) +
IF(AND(F898&lt;30), 1, 0) +
IF(AND(G898&gt;=3, G898&lt;=10), 1, 0) +
IF(H898=6, 1, 0) +
IF(AND(I898&gt;=1200, I898&lt;=1800), 1, 0) +
IF(AND(J898&gt;=0.1, J898&lt;=0.2), 1, 0) +
IF(AND(K898&lt;75), 1, 0),)</f>
        <v>5</v>
      </c>
      <c r="O898" s="2">
        <f t="shared" ref="O898:O961" si="549">IF(D898&gt;0,IF(AND(B898&gt;=0.5, B898&lt;=0.7), 1, 0) +
IF(AND(C898&gt;=0.75, C898&lt;=1.25), 1, 0) +
IF(AND(D898&gt;=20, D898&lt;=40), 1, 0) +
IF(AND(E898&gt;=30, E898&lt;=40), 1, 0) +
IF(AND(F898&gt;=30, F898&lt;=40), 1, 0) +
IF(G898&gt;25, 1, 0) +
IF(AND(H898&gt;=7, H898&lt;=8), 1, 0) +
IF(AND(I898&gt;=1400, I898&lt;=1800), 1, 0) +
IF(AND(J898&gt;=0.12, J898&lt;=0.25), 1, 0) +
IF(AND(K898&lt;50), 1, 0),)</f>
        <v>5</v>
      </c>
      <c r="P898" s="2">
        <f t="shared" ref="P898:P961" si="550">IF(D898&gt;0,IF(AND(B898&gt;=0.5, B898&lt;=0.8), 1, 0) +
IF(AND(C898&gt;=0.3, C898&lt;=0.75), 1, 0) +
IF(AND(D898&gt;=20, D898&lt;=40), 1, 0) +
IF(AND(E898&gt;=30, E898&lt;=50), 1, 0) +
IF(AND(F898&gt;=20, F898&lt;=40), 1, 0) +
IF(AND(G898&gt;=10, G898&lt;=25), 1, 0) +
IF(AND(H898&gt;=5, H898&lt;=6), 1, 0) +
IF(AND(I898&gt;=1400, I898&lt;=2000), 1, 0) +
IF(AND(J898&gt;=0.12, J898&lt;=0.25), 1, 0) +
IF(AND(K898&lt;25), 1, 0),)</f>
        <v>4</v>
      </c>
      <c r="Q898" s="2">
        <f t="shared" ref="Q898:Q961" si="551">IF(D898&gt;0,IF(AND(B898&gt;=0.6, B898&lt;=0.9), 1, 0) +
IF(AND(C898&gt;=0.3, C898&lt;=0.75), 1, 0) +
IF(AND(D898&gt;=20, D898&lt;=40), 1, 0) +
IF(AND(E898&gt;=20, E898&lt;=50), 1, 0) +
IF(AND(F898&gt;=30, F898&lt;=60), 1, 0) +
IF(AND(G898&gt;=3, G898&lt;=10), 1, 0) +
IF(AND(H898&gt;=5, H898&lt;=6), 1, 0) +
IF(AND(I898&gt;=1200, I898&lt;=1800), 1, 0) +
IF(AND(J898&gt;=0.12, J898&lt;=0.25), 1, 0) +
IF(AND(K898&lt;25), 1, 0),0)</f>
        <v>3</v>
      </c>
      <c r="R898" s="2">
        <f t="shared" ref="R898:R961" si="552">IF(D898&gt;0,IF(AND(B898&gt;=0.2, B898&lt;=0.5), 1, 0) +
IF(AND(C898&gt;=1, C898&lt;=2), 1, 0) +
IF(AND(D898&gt;=60, D898&lt;=90), 1, 0) +
IF(E898&lt;20, 1, 0) +
IF(F898&lt;30, 1, 0) +
IF(AND(G898&gt;=2, G898&lt;=4), 1, 0) +
IF(AND(H898&gt;=4, H898&lt;=5), 1, 0) +
IF(AND(I898&gt;=800, I898&lt;=1500), 1, 0) +
IF(AND(J898&gt;=0.15, J898&lt;=0.35), 1, 0) +
IF(AND(K898&lt;35), 1, 0),)</f>
        <v>4</v>
      </c>
      <c r="S898" s="2">
        <f t="shared" ref="S898:S961" si="553">IF(D898&gt;0,IF(B898&gt;0.8, 1, 0) +
IF(AND(C898&gt;=0.1, C898&lt;=0.25), 1, 0) +
IF(AND(D898&gt;=10, D898&lt;=20), 1, 0) +
IF(E898&lt;20, 1, 0) +
IF(AND(F898&gt;=60, F898&lt;=80), 1, 0) +
IF(AND(G898&gt;=3, G898&lt;=10), 1, 0) +
IF(AND(H898&gt;=5, H898&lt;=6), 1, 0) +
IF(AND(I898&gt;=1000, I898&lt;=1800), 1, 0) +
IF(AND(J898&gt;=0.12, J898&lt;=0.25), 1, 0) +
IF(K898&lt;10, 1, 0),)</f>
        <v>3</v>
      </c>
      <c r="T898" s="2">
        <f t="shared" ref="T898:T961" si="554">IF(D898&gt;0,IF(B898&gt;0.8, 1, 0) +
IF(AND(C898&gt;=0.1, C898&lt;=0.25), 1, 0) +
IF(AND(D898&gt;=10, D898&lt;=20), 1, 0) +
IF(E898&lt;20, 1, 0) +
IF(AND(F898&gt;=60, F898&lt;=80), 1, 0) +
IF(AND(G898&gt;=3, G898&lt;=10), 1, 0) +
IF(AND(H898&gt;=5, H898&lt;=6), 1, 0) +
IF(AND(I898&gt;=1000, I898&lt;=1800), 1, 0) +
IF(AND(J898&gt;=0.12, J898&lt;=0.25), 1, 0) +
IF(K898&lt;10, 1, 0),0)</f>
        <v>3</v>
      </c>
      <c r="U898" s="2">
        <f t="shared" ref="U898:U961" si="555">IF(D898&gt;0,IF(AND(B898&gt;=0.6, B898&lt;=0.9), 1, 0) +
IF(AND(C898&gt;=0.2, C898&lt;=0.5), 1, 0) +
IF(AND(D898&gt;=20, D898&lt;=30), 1, 0) +
IF(AND(E898&gt;=20, E898&lt;=40), 1, 0) +
IF(AND(F898&gt;=40, F898&lt;=50), 1, 0) +
IF(AND(G898&gt;=5, G898&lt;=15), 1, 0) +
IF(AND(H898&gt;=5, H898&lt;=6), 1, 0) +
IF(AND(I898&gt;=1000, I898&lt;=2500), 1, 0) +
IF(AND(J898&gt;=0.12, J898&lt;=0.2), 1, 0) +
IF(K898&gt;300, 1, 0),0)</f>
        <v>3</v>
      </c>
      <c r="V898" s="10">
        <f t="shared" ref="V898:V961" si="556">IF(D898=0,IF(B898&lt;0.4, 1, 0) +
IF(C898&gt;1, 1, 0) +
IF(D898&lt;10, 1, 0) +
IF(E898&lt;10, 1, 0) +
IF(F898&gt;90, 1, 0) +
IF(AND(G898&gt;=3, G898&lt;=30), 1, 0) +
IF(H898=8, 1, 0) +
IF(AND(I898&gt;=1000, I898&lt;=1800), 1, 0) +
IF(AND(J898&gt;=0.12, J898&lt;=0.2), 1, 0) +
IF(K898=0, 1, 0),0)</f>
        <v>0</v>
      </c>
      <c r="W898" s="2">
        <f t="shared" ref="W898:W961" si="557">IF(D898=0,IF(AND(B898&gt;=0.5, B898&lt;=0.8), 1, 0) +
IF(AND(C898&gt;=0.25, C898&lt;=0.75), 1, 0) +
IF(D898&lt;10, 1, 0) +
IF(E898&lt;10, 1, 0) +
IF(F898&gt;90, 1, 0) +
IF(AND(G898&gt;=3, G898&lt;=15), 1, 0) +
IF(AND(H898&gt;=5, H898&lt;=6), 1, 0) +
IF(AND(I898&gt;=1200, I898&lt;=1800), 1, 0) +
IF(AND(J898&gt;=0.15, J898&lt;=0.25), 1, 0) +
IF(K898=0, 1, 0),0)</f>
        <v>0</v>
      </c>
      <c r="X898" s="2">
        <f t="shared" ref="X898:X961" si="558">IF(D898=0,IF(AND(B898&gt;=0.7, B898&lt;=0.9), 1, 0) +
IF(AND(C898&gt;=0.25, C898&lt;=1), 1, 0) +
IF(D898&lt;10, 1, 0) +
IF(E898&lt;10, 1, 0) +
IF(F898&gt;90, 1, 0) +
IF(G898&lt;2, 1, 0) +
IF(AND(H898&gt;=4, H898&lt;=5), 1, 0) +
IF(AND(I898&gt;=1200, I898&lt;=1600), 1, 0) +
IF(AND(J898&gt;=0.15, J898&lt;=0.25), 1, 0) +
IF(K898=0, 1, 0),0)</f>
        <v>0</v>
      </c>
      <c r="Y898" s="2">
        <f t="shared" ref="Y898:Y961" si="559">IF(D898=0,IF(B898&gt;0.9, 1, 0) +
IF(C898&lt;0.1, 1, 0) +
IF(D898&lt;10, 1, 0) +
IF(E898&gt;90, 1, 0) +
IF(F898&lt;10, 1, 0) +
IF(G898&lt;0.25, 1, 0) +
IF(AND(H898&gt;=1, H898&lt;=2), 1, 0) +
IF(AND(I898&gt;=1200, I898&lt;=2500), 1, 0) +
IF(AND(J898&gt;=0.15, J898&lt;=0.3), 1, 0) +
IF(K898=0, 1, 0),0)</f>
        <v>0</v>
      </c>
      <c r="Z898" s="2">
        <f t="shared" ref="Z898:Z961" si="560">IF(D898=0,IF(B898&gt;0.9, 1, 0) +
IF(C898&lt;0.1, 1, 0) +
IF(D898&lt;10, 1, 0) +
IF(E898&gt;90, 1, 0) +
IF(F898&lt;10, 1, 0) +
IF(G898&lt;0.25, 1, 0) +
IF(AND(H898&gt;=1, H898&lt;=2), 1, 0) +
IF(AND(I898&gt;=1200, I898&lt;=2500), 1, 0) +
IF(AND(J898&gt;=0.15, J898&lt;=0.3), 1, 0) +
IF(K898=0, 1, 0),0)</f>
        <v>0</v>
      </c>
      <c r="AA898" s="2">
        <f t="shared" ref="AA898:AA961" si="561">IF(D898=0,IF(B898&gt;0.9, 1, 0) +
IF(C898&lt;0.1, 1, 0) +
IF(D898&lt;10, 1, 0) +
IF(E898&lt;10, 1, 0) +
IF(F898&gt;90, 1, 0) +
IF(G898&lt;0.25, 1, 0) +
IF(AND(H898&gt;=1, H898&lt;=2), 1, 0) +
IF(AND(I898&gt;=1200, I898&lt;=2500), 1, 0) +
IF(AND(J898&gt;=0.15, J898&lt;=0.3), 1, 0) +
IF(K898=0, 1, 0),0)</f>
        <v>0</v>
      </c>
      <c r="AB898" s="2">
        <f t="shared" ref="AB898:AB961" si="562">IF(D898=0,IF(B898&gt;0.9, 1, 0) +
IF(C898&lt;0.1, 1, 0) +
IF(D898&lt;10, 1, 0) +
IF(E898&lt;10, 1, 0) +
IF(F898&gt;90, 1, 0) +
IF(AND(G898&gt;=1, G898&lt;=2), 1, 0) +
IF(H898&lt;0.25, 1, 0) +
IF(I898=1500, 1, 0) +
IF(AND(J898&gt;=0.02, J898&lt;=0.1), 1, 0) +
IF(K898=0, 1, 0),0)</f>
        <v>0</v>
      </c>
      <c r="AC898" s="2">
        <f t="shared" si="540"/>
        <v>7</v>
      </c>
      <c r="AD898" s="5">
        <f t="shared" si="541"/>
        <v>2</v>
      </c>
      <c r="AE898">
        <f t="shared" si="542"/>
        <v>1</v>
      </c>
      <c r="AF898" s="1" t="str">
        <f t="shared" ref="AF898:AF961" si="563">IF(L898=AC898,SQRT(
AVERAGE(
(IF(B898&lt;&gt;0,((B898-0.3)/B898)^2,0)) +
(IF(C898&lt;&gt;0,((C898-2)/C898)^2,0)) +
(IF(D898&lt;&gt;0,((D898-0.5)/D898)^2,0)) +
(IF(E898&lt;&gt;0,((E898-0.5)/E898)^2,0)) +
(IF(F898&lt;&gt;0,((F898-0.05)/F898)^2,0)) +
(IF(G898&lt;&gt;0,((G898-25)/G898)^2,0)) +
(IF(H898&lt;&gt;0,((H898-8)/H898)^2,0)) +
(IF(I898&lt;&gt;0,((I898-1650)/I898)^2,0)) +
(IF(J898&lt;&gt;0,((J898-0.15)/J898)^2,0)) +
(IF(K898&lt;&gt;0,((IF(D898=0,0,K898)-175)/IF(D898=0,1,K898)))^2)
)
),"-")</f>
        <v>-</v>
      </c>
      <c r="AG898" s="1">
        <f t="shared" ref="AG898:AG961" si="564">IF(M898=AC898,SQRT(
AVERAGE(
(IF(B898&lt;&gt;0,((B898-0.45)/B898)^2,0)) +
(IF(C898&lt;&gt;0,((C898-1.375)/C898)^2,0)) +
(IF(D898&lt;&gt;0,((D898-0.55)/D898)^2,0)) +
(IF(E898&lt;&gt;0,((E898-0.4)/E898)^2,0)) +
(IF(F898&lt;&gt;0,((F898-0.1)/F898)^2,0)) +
(IF(G898&lt;&gt;0,((G898-17.5)/G898)^2,0)) +
(IF(H898&lt;&gt;0,((H898-6.5)/H898)^2,0)) +
(IF(I898&lt;&gt;0,((I898-1850)/I898)^2,0)) +
(IF(J898&lt;&gt;0,((J898-0.15)/J898)^2,0)) +
(IF(K898&lt;&gt;0,((IF(D898=0,0,K898)-37.5)/IF(D898=0,1,K898)))^2)
)
),"-")</f>
        <v>1.9874064217591729</v>
      </c>
      <c r="AH898" s="1" t="str">
        <f t="shared" ref="AH898:AH961" si="565">IF(N898=AC898,SQRT(
AVERAGE(
(IF(B898&lt;&gt;0,((B898-0.4)/B898)^2,0)) +
(IF(C898&lt;&gt;0,((C898-1.125)/C898)^2,0)) +
(IF(D898&lt;&gt;0,((D898-0.55)/D898)^2,0)) +
(IF(E898&lt;&gt;0,((E898-0.35)/E898)^2,0)) +
(IF(F898&lt;&gt;0,((F898-0.15)/F898)^2,0)) +
(IF(G898&lt;&gt;0,((G898-6.5)/G898)^2,0)) +
(IF(H898&lt;&gt;0,((H898-6)/H898)^2,0)) +
(IF(I898&lt;&gt;0,((I898-1500)/I898)^2,0)) +
(IF(J898&lt;&gt;0,((J898-0.15)/J898)^2,0)) +
(IF(K898&lt;&gt;0,((IF(D898=0,0,K898)-37.5)/IF(D898=0,1,K898)))^2)
)
),"-")</f>
        <v>-</v>
      </c>
      <c r="AI898" s="1" t="str">
        <f t="shared" ref="AI898:AI961" si="566">IF(O898=AC898,SQRT(
AVERAGE(
(IF(B898&lt;&gt;0,((B898-0.6)/B898)^2,0)) +
(IF(C898&lt;&gt;0,((C898-1)/C898)^2,0)) +
(IF(D898&lt;&gt;0,((D898-0.3)/D898)^2,0)) +
(IF(E898&lt;&gt;0,((E898-0.35)/E898)^2,0)) +
(IF(F898&lt;&gt;0,((F898-0.35)/F898)^2,0)) +
(IF(G898&lt;&gt;0,((G898-27.5)/G898)^2,0)) +
(IF(H898&lt;&gt;0,((H898-7.5)/H898)^2,0)) +
(IF(I898&lt;&gt;0,((I898-1600)/I898)^2,0)) +
(IF(J898&lt;&gt;0,((J898-0.185)/J898)^2,0)) +
(IF(K898&lt;&gt;0,((IF(D898=0,0,K898)-25)/IF(D898=0,1,K898)))^2)
)
),"-")</f>
        <v>-</v>
      </c>
      <c r="AJ898" s="1" t="str">
        <f t="shared" ref="AJ898:AJ961" si="567">IF(P898=AC898,SQRT(
AVERAGE(
(IF(B898&lt;&gt;0,((B898-0.65)/B898)^2,0)) +
(IF(C898&lt;&gt;0,((C898-0.525)/C898)^2,0)) +
(IF(D898&lt;&gt;0,((D898-0.3)/D898)^2,0)) +
(IF(E898&lt;&gt;0,((E898-0.4)/E898)^2,0)) +
(IF(F898&lt;&gt;0,((F898-0.3)/F898)^2,0)) +
(IF(G898&lt;&gt;0,((G898-17.5)/G898)^2,0)) +
(IF(H898&lt;&gt;0,((H898-5.5)/H898)^2,0)) +
(IF(I898&lt;&gt;0,((I898-1700)/I898)^2,0)) +
(IF(J898&lt;&gt;0,((J898-0.185)/J898)^2,0)) +
(IF(K898&lt;&gt;0,((IF(D898=0,0,K898)-12.5)/IF(D898=0,1,K898)))^2)
)
),"-")</f>
        <v>-</v>
      </c>
      <c r="AK898" s="1" t="str">
        <f t="shared" ref="AK898:AK961" si="568">IF(Q898=AC898,SQRT(
AVERAGE(
(IF(B898&lt;&gt;0,((B898-0.75)/B898)^2,0)) +
(IF(C898&lt;&gt;0,((C898-0.525)/C898)^2,0)) +
(IF(D898&lt;&gt;0,((D898-0.3)/D898)^2,0)) +
(IF(E898&lt;&gt;0,((E898-0.35)/E898)^2,0)) +
(IF(F898&lt;&gt;0,((F898-0.45)/F898)^2,0)) +
(IF(G898&lt;&gt;0,((G898-6.5)/G898)^2,0)) +
(IF(H898&lt;&gt;0,((H898-5.5)/H898)^2,0)) +
(IF(I898&lt;&gt;0,((I898-1500)/I898)^2,0)) +
(IF(J898&lt;&gt;0,((J898-0.185)/J898)^2,0)) +
(IF(K898&lt;&gt;0,((IF(D898=0,0,K898)-12.5)/IF(D898=0,1,K898)))^2)
)
),"-")</f>
        <v>-</v>
      </c>
      <c r="AL898" s="1" t="str">
        <f t="shared" ref="AL898:AL961" si="569">IF(R898=AC898,SQRT(
AVERAGE(
(IF(B898&lt;&gt;0,((B898-0.35)/B898)^2,0)) +
(IF(C898&lt;&gt;0,((C898-1.5)/C898)^2,0)) +
(IF(D898&lt;&gt;0,((D898-0.75)/D898)^2,0)) +
(IF(E898&lt;&gt;0,((E898-0.1)/E898)^2,0)) +
(IF(F898&lt;&gt;0,((F898-0.15)/F898)^2,0)) +
(IF(G898&lt;&gt;0,((G898-3)/G898)^2,0)) +
(IF(H898&lt;&gt;0,((H898-4.5)/H898)^2,0)) +
(IF(I898&lt;&gt;0,((I898-1150)/I898)^2,0)) +
(IF(J898&lt;&gt;0,((J898-0.25)/J898)^2,0)) +
(IF(K898&lt;&gt;0,((IF(D898=0,0,K898)-17.5)/IF(D898=0,1,K898)))^2)
)
),"-")</f>
        <v>-</v>
      </c>
      <c r="AM898" s="1" t="str">
        <f t="shared" ref="AM898:AM961" si="570">IF(S898=AC898,SQRT(
AVERAGE(
(IF(B898&lt;&gt;0,((B898-0.85)/B898)^2,0)) +
(IF(C898&lt;&gt;0,((C898-0.2)/C898)^2,0)) +
(IF(D898&lt;&gt;0,((D898-0.4)/D898)^2,0)) +
(IF(E898&lt;&gt;0,((E898-0.45)/E898)^2,0)) +
(IF(F898&lt;&gt;0,((F898-0.1)/F898)^2,0)) +
(IF(G898&lt;&gt;0,((G898-6.5)/G898)^2,0)) +
(IF(H898&lt;&gt;0,((H898-5)/H898)^2,0)) +
(IF(I898&lt;&gt;0,((I898-1500)/I898)^2,0)) +
(IF(J898&lt;&gt;0,((J898-0.2)/J898)^2,0)) +
(IF(K898&lt;&gt;0,((IF(D898=0,0,K898)-25)/IF(D898=0,1,K898)))^2)
)
),"-")</f>
        <v>-</v>
      </c>
      <c r="AN898" s="1" t="str">
        <f t="shared" ref="AN898:AN961" si="571">IF(T898=AC898,SQRT(
AVERAGE(
(IF(B898&lt;&gt;0,((B898-0.9)/B898)^2,0)) +
(IF(C898&lt;&gt;0,((C898-0.175)/C898)^2,0)) +
(IF(D898&lt;&gt;0,((D898-0.15)/D898)^2,0)) +
(IF(E898&lt;&gt;0,((E898-0.1)/E898)^2,0)) +
(IF(F898&lt;&gt;0,((F898-0.7)/F898)^2,0)) +
(IF(G898&lt;&gt;0,((G898-6.5)/G898)^2,0)) +
(IF(H898&lt;&gt;0,((H898-5.5)/H898)^2,0)) +
(IF(I898&lt;&gt;0,((I898-1400)/I898)^2,0)) +
(IF(J898&lt;&gt;0,((J898-0.185)/J898)^2,0)) +
(IF(K898&lt;&gt;0,((IF(D898=0,0,K898)-5)/IF(D898=0,1,K898)))^2)
)
),"-")</f>
        <v>-</v>
      </c>
      <c r="AO898" s="1" t="str">
        <f t="shared" ref="AO898:AO961" si="572">IF(U898=AC898,SQRT(
AVERAGE(
(IF(B898&lt;&gt;0,((B898-0.75)/B898)^2,0)) +
(IF(C898&lt;&gt;0,((C898-0.35)/C898)^2,0)) +
(IF(D898&lt;&gt;0,((D898-0.25)/D898)^2,0)) +
(IF(E898&lt;&gt;0,((E898-0.3)/E898)^2,0)) +
(IF(F898&lt;&gt;0,((F898-0.45)/F898)^2,0)) +
(IF(G898&lt;&gt;0,((G898-10)/G898)^2,0)) +
(IF(H898&lt;&gt;0,((H898-5.5)/H898)^2,0)) +
(IF(I898&lt;&gt;0,((I898-1750)/I898)^2,0)) +
(IF(J898&lt;&gt;0,((J898-0.16)/J898)^2,0)) +
(IF(K898&lt;&gt;0,((IF(D898=0,0,K898)-400)/IF(D898=0,1,K898)))^2)
)
),"-")</f>
        <v>-</v>
      </c>
      <c r="AP898" s="1" t="str">
        <f t="shared" si="543"/>
        <v>-</v>
      </c>
      <c r="AQ898" s="1" t="str">
        <f t="shared" ref="AQ898:AQ961" si="573">IF(W898=AC898,SQRT(
AVERAGE(
(IF(B898&lt;&gt;0,((B898-0.65)/B898)^2,0)) +
(IF(C898&lt;&gt;0,((C898-0.5)/C898)^2,0)) +
(IF(D898&lt;&gt;0,((D898-0.05)/D898)^2,0)) +
(IF(E898&lt;&gt;0,((E898-0.05)/E898)^2,0)) +
(IF(F898&lt;&gt;0,((F898-0.95)/F898)^2,0)) +
(IF(G898&lt;&gt;0,((G898-9)/G898)^2,0)) +
(IF(H898&lt;&gt;0,((H898-5.5)/H898)^2,0)) +
(IF(I898&lt;&gt;0,((I898-1400)/I898)^2,0)) +
(IF(J898&lt;&gt;0,((J898-0.2)/J898)^2,0)) +
(IF(K898&lt;&gt;0,((IF(D898=0,0,K898)-0)/IF(D898=0,1,K898)))^2)
)
),"-")</f>
        <v>-</v>
      </c>
      <c r="AR898" s="1" t="str">
        <f t="shared" ref="AR898:AR961" si="574">IF(X898=AC898,SQRT(
AVERAGE(
(IF(B898&lt;&gt;0,((B898-0.8)/B898)^2,0)) +
(IF(C898&lt;&gt;0,((C898-0.625)/C898)^2,0)) +
(IF(D898&lt;&gt;0,((D898-0.05)/D898)^2,0)) +
(IF(E898&lt;&gt;0,((E898-0.05)/E898)^2,0)) +
(IF(F898&lt;&gt;0,((F898-0.95)/F898)^2,0)) +
(IF(G898&lt;&gt;0,((G898-1)/G898)^2,0)) +
(IF(H898&lt;&gt;0,((H898-4.5)/H898)^2,0)) +
(IF(I898&lt;&gt;0,((I898-1100)/I898)^2,0)) +
(IF(J898&lt;&gt;0,((J898-0.225)/J898)^2,0)) +
(IF(K898&lt;&gt;0,((IF(D898=0,0,K898)-0)/IF(D898=0,1,K898)))^2)
)
),"-")</f>
        <v>-</v>
      </c>
      <c r="AS898" s="1" t="str">
        <f t="shared" ref="AS898:AS961" si="575">IF(Y898=AC898,SQRT(
AVERAGE(
(IF(B898&lt;&gt;0,((B898-0.95)/B898)^2,0)) +
(IF(C898&lt;&gt;0,((C898-0.05)/C898)^2,0)) +
(IF(D898&lt;&gt;0,((D898-0.05)/D898)^2,0)) +
(IF(E898&lt;&gt;0,((E898-0.05)/E898)^2,0)) +
(IF(F898&lt;&gt;0,((F898-0.95)/F898)^2,0)) +
(IF(G898&lt;&gt;0,((G898-0.5)/G898)^2,0)) +
(IF(H898&lt;&gt;0,((H898-3.5)/H898)^2,0)) +
(IF(I898&lt;&gt;0,((I898-1400)/I898)^2,0)) +
(IF(J898&lt;&gt;0,((J898-0.2)/J898)^2,0)) +
(IF(K898&lt;&gt;0,((IF(D898=0,0,K898)-0)/IF(D898=0,1,K898)))^2)
)
),"-")</f>
        <v>-</v>
      </c>
      <c r="AT898" s="1" t="str">
        <f t="shared" ref="AT898:AT961" si="576">IF(Z898=AC898,SQRT(
AVERAGE(
(IF(B898&lt;&gt;0,((B898-0.95)/B898)^2,0)) +
(IF(C898&lt;&gt;0,((C898-0.05)/C898)^2,0)) +
(IF(D898&lt;&gt;0,((D898-0.05)/D898)^2,0)) +
(IF(E898&lt;&gt;0,((E898-0.95)/E898)^2,0)) +
(IF(F898&lt;&gt;0,((F898-0.05)/F898)^2,0)) +
(IF(G898&lt;&gt;0,((G898-0.1)/G898)^2,0)) +
(IF(H898&lt;&gt;0,((H898-1.5)/H898)^2,0)) +
(IF(I898&lt;&gt;0,((I898-1350)/I898)^2,0)) +
(IF(J898&lt;&gt;0,((J898-0.225)/J898)^2,0)) +
(IF(K898&lt;&gt;0,((IF(D898=0,0,K898)-0)/IF(D898=0,1,K898)))^2)
)
),"-")</f>
        <v>-</v>
      </c>
      <c r="AU898" s="1" t="str">
        <f t="shared" ref="AU898:AU961" si="577">IF(AA898=AC898,SQRT(
AVERAGE(
(IF(B898&lt;&gt;0,((B898-0.95)/B898)^2,0)) +
(IF(C898&lt;&gt;0,((C898-0.05)/C898)^2,0)) +
(IF(D898&lt;&gt;0,((D898-0.05)/D898)^2,0)) +
(IF(E898&lt;&gt;0,((E898-0.95)/E898)^2,0)) +
(IF(F898&lt;&gt;0,((F898-0.05)/F898)^2,0)) +
(IF(G898&lt;&gt;0,((G898-0.125)/G898)^2,0)) +
(IF(H898&lt;&gt;0,((H898-1.5)/H898)^2,0)) +
(IF(I898&lt;&gt;0,((I898-1000)/I898)^2,0)) +
(IF(J898&lt;&gt;0,((J898-0.275)/J898)^2,0)) +
(IF(K898&lt;&gt;0,((IF(D898=0,0,K898)-0)/IF(D898=0,1,K898)))^2)
)
),"-")</f>
        <v>-</v>
      </c>
      <c r="AV898" s="1" t="str">
        <f t="shared" ref="AV898:AV961" si="578">IF(AB898=AC898,SQRT(
AVERAGE(
(IF(B898&lt;&gt;0,((B898-0.95)/B898)^2,0)) +
(IF(C898&lt;&gt;0,((C898-0.05)/C898)^2,0)) +
(IF(D898&lt;&gt;0,((D898-0.05)/D898)^2,0)) +
(IF(E898&lt;&gt;0,((E898-0.95)/E898)^2,0)) +
(IF(F898&lt;&gt;0,((F898-0.05)/F898)^2,0)) +
(IF(G898&lt;&gt;0,((G898-0)/G898)^2,0)) +
(IF(H898&lt;&gt;0,((H898-1)/H898)^2,0)) +
(IF(I898&lt;&gt;0,((I898-1500)/I898)^2,0)) +
(IF(J898&lt;&gt;0,((J898-0.06)/J898)^2,0)) +
(IF(K898&lt;&gt;0,((IF(D898=0,0,K898)-0)/IF(D898=0,1,K898)))^2)
)
),"-")</f>
        <v>-</v>
      </c>
      <c r="AW898" s="5">
        <f t="shared" si="544"/>
        <v>2</v>
      </c>
      <c r="AX898" s="1">
        <f t="shared" si="545"/>
        <v>1.9874064217591729</v>
      </c>
    </row>
    <row r="899" spans="1:50" x14ac:dyDescent="0.2">
      <c r="A899" s="4">
        <v>897</v>
      </c>
      <c r="B899" s="21">
        <v>0.56161635978563595</v>
      </c>
      <c r="C899" s="21">
        <v>76.567999999999998</v>
      </c>
      <c r="D899" s="21">
        <v>38</v>
      </c>
      <c r="E899" s="21">
        <v>27</v>
      </c>
      <c r="F899" s="21">
        <v>35</v>
      </c>
      <c r="G899" s="21">
        <v>7.6567604681425196</v>
      </c>
      <c r="H899" s="21">
        <v>6</v>
      </c>
      <c r="I899" s="21">
        <v>1500</v>
      </c>
      <c r="J899" s="21">
        <v>0.15</v>
      </c>
      <c r="K899" s="21">
        <v>37.5</v>
      </c>
      <c r="L899" s="2">
        <f t="shared" si="546"/>
        <v>3</v>
      </c>
      <c r="M899" s="2">
        <f t="shared" si="547"/>
        <v>5</v>
      </c>
      <c r="N899" s="2">
        <f t="shared" si="548"/>
        <v>7</v>
      </c>
      <c r="O899" s="2">
        <f t="shared" si="549"/>
        <v>6</v>
      </c>
      <c r="P899" s="2">
        <f t="shared" si="550"/>
        <v>6</v>
      </c>
      <c r="Q899" s="2">
        <f t="shared" si="551"/>
        <v>7</v>
      </c>
      <c r="R899" s="2">
        <f t="shared" si="552"/>
        <v>2</v>
      </c>
      <c r="S899" s="2">
        <f t="shared" si="553"/>
        <v>4</v>
      </c>
      <c r="T899" s="2">
        <f t="shared" si="554"/>
        <v>4</v>
      </c>
      <c r="U899" s="2">
        <f t="shared" si="555"/>
        <v>5</v>
      </c>
      <c r="V899" s="10">
        <f t="shared" si="556"/>
        <v>0</v>
      </c>
      <c r="W899" s="2">
        <f t="shared" si="557"/>
        <v>0</v>
      </c>
      <c r="X899" s="2">
        <f t="shared" si="558"/>
        <v>0</v>
      </c>
      <c r="Y899" s="2">
        <f t="shared" si="559"/>
        <v>0</v>
      </c>
      <c r="Z899" s="2">
        <f t="shared" si="560"/>
        <v>0</v>
      </c>
      <c r="AA899" s="2">
        <f t="shared" si="561"/>
        <v>0</v>
      </c>
      <c r="AB899" s="2">
        <f t="shared" si="562"/>
        <v>0</v>
      </c>
      <c r="AC899" s="2">
        <f t="shared" ref="AC899:AC962" si="579">MAX(L899:AB899)</f>
        <v>7</v>
      </c>
      <c r="AD899" s="5">
        <f t="shared" ref="AD899:AD962" si="580">MATCH(MAX(L899:AB899), L899:AB899, 0)</f>
        <v>3</v>
      </c>
      <c r="AE899">
        <f t="shared" ref="AE899:AE962" si="581">COUNTIF(L899:AB899, MAX(L899:AB899))</f>
        <v>2</v>
      </c>
      <c r="AF899" s="1" t="str">
        <f t="shared" si="563"/>
        <v>-</v>
      </c>
      <c r="AG899" s="1" t="str">
        <f t="shared" si="564"/>
        <v>-</v>
      </c>
      <c r="AH899" s="1">
        <f t="shared" si="565"/>
        <v>2.0033515071379879</v>
      </c>
      <c r="AI899" s="1" t="str">
        <f t="shared" si="566"/>
        <v>-</v>
      </c>
      <c r="AJ899" s="1" t="str">
        <f t="shared" si="567"/>
        <v>-</v>
      </c>
      <c r="AK899" s="1">
        <f t="shared" si="568"/>
        <v>2.1355260180749731</v>
      </c>
      <c r="AL899" s="1" t="str">
        <f t="shared" si="569"/>
        <v>-</v>
      </c>
      <c r="AM899" s="1" t="str">
        <f t="shared" si="570"/>
        <v>-</v>
      </c>
      <c r="AN899" s="1" t="str">
        <f t="shared" si="571"/>
        <v>-</v>
      </c>
      <c r="AO899" s="1" t="str">
        <f t="shared" si="572"/>
        <v>-</v>
      </c>
      <c r="AP899" s="1" t="str">
        <f t="shared" ref="AP899:AP962" si="582">IF(V899=AC899,SQRT(
AVERAGE(
(IF(B899&lt;&gt;0,((B899-0.2)/B899)^2,0)) +
(IF(C899&lt;&gt;0,((C899-2)/C899)^2,0)) +
(IF(D899&lt;&gt;0,((D899-0.05)/D899)^2,0)) +
(IF(E899&lt;&gt;0,((E899-0.05)/E899)^2,0)) +
(IF(F899&lt;&gt;0,((F899-0.95)/F899)^2,0)) +
(IF(G899&lt;&gt;0,((G899-16.5)/G899)^2,0)) +
(IF(H899&lt;&gt;0,((H899-8)/H899)^2,0)) +
(IF(J899&lt;&gt;0,((J899-0.15)/J899)^2,0)) +
(IF(K899&lt;&gt;0,((IF(D899=0,0,K899)-0)/IF(D899=0,1,K899)))^2)
)
),"-")</f>
        <v>-</v>
      </c>
      <c r="AQ899" s="1" t="str">
        <f t="shared" si="573"/>
        <v>-</v>
      </c>
      <c r="AR899" s="1" t="str">
        <f t="shared" si="574"/>
        <v>-</v>
      </c>
      <c r="AS899" s="1" t="str">
        <f t="shared" si="575"/>
        <v>-</v>
      </c>
      <c r="AT899" s="1" t="str">
        <f t="shared" si="576"/>
        <v>-</v>
      </c>
      <c r="AU899" s="1" t="str">
        <f t="shared" si="577"/>
        <v>-</v>
      </c>
      <c r="AV899" s="1" t="str">
        <f t="shared" si="578"/>
        <v>-</v>
      </c>
      <c r="AW899" s="5">
        <f t="shared" ref="AW899:AW962" si="583">MATCH(MIN(AF899:AV899), AF899:AV899, 0)</f>
        <v>3</v>
      </c>
      <c r="AX899" s="1">
        <f t="shared" ref="AX899:AX962" si="584">MIN(AF899:AV899)</f>
        <v>2.0033515071379879</v>
      </c>
    </row>
    <row r="900" spans="1:50" x14ac:dyDescent="0.2">
      <c r="A900" s="4">
        <v>898</v>
      </c>
      <c r="B900" s="21">
        <v>0.56671662790782795</v>
      </c>
      <c r="C900" s="21">
        <v>2.875</v>
      </c>
      <c r="D900" s="21">
        <v>33</v>
      </c>
      <c r="E900" s="21">
        <v>43</v>
      </c>
      <c r="F900" s="21">
        <v>24</v>
      </c>
      <c r="G900" s="21">
        <v>5.1757069281114303</v>
      </c>
      <c r="H900" s="21">
        <v>6</v>
      </c>
      <c r="I900" s="21">
        <v>1500</v>
      </c>
      <c r="J900" s="21">
        <v>0.15</v>
      </c>
      <c r="K900" s="21">
        <v>37.5</v>
      </c>
      <c r="L900" s="2">
        <f t="shared" si="546"/>
        <v>4</v>
      </c>
      <c r="M900" s="2">
        <f t="shared" si="547"/>
        <v>6</v>
      </c>
      <c r="N900" s="2">
        <f t="shared" si="548"/>
        <v>8</v>
      </c>
      <c r="O900" s="2">
        <f t="shared" si="549"/>
        <v>5</v>
      </c>
      <c r="P900" s="2">
        <f t="shared" si="550"/>
        <v>7</v>
      </c>
      <c r="Q900" s="2">
        <f t="shared" si="551"/>
        <v>6</v>
      </c>
      <c r="R900" s="2">
        <f t="shared" si="552"/>
        <v>3</v>
      </c>
      <c r="S900" s="2">
        <f t="shared" si="553"/>
        <v>4</v>
      </c>
      <c r="T900" s="2">
        <f t="shared" si="554"/>
        <v>4</v>
      </c>
      <c r="U900" s="2">
        <f t="shared" si="555"/>
        <v>4</v>
      </c>
      <c r="V900" s="10">
        <f t="shared" si="556"/>
        <v>0</v>
      </c>
      <c r="W900" s="2">
        <f t="shared" si="557"/>
        <v>0</v>
      </c>
      <c r="X900" s="2">
        <f t="shared" si="558"/>
        <v>0</v>
      </c>
      <c r="Y900" s="2">
        <f t="shared" si="559"/>
        <v>0</v>
      </c>
      <c r="Z900" s="2">
        <f t="shared" si="560"/>
        <v>0</v>
      </c>
      <c r="AA900" s="2">
        <f t="shared" si="561"/>
        <v>0</v>
      </c>
      <c r="AB900" s="2">
        <f t="shared" si="562"/>
        <v>0</v>
      </c>
      <c r="AC900" s="2">
        <f t="shared" si="579"/>
        <v>8</v>
      </c>
      <c r="AD900" s="5">
        <f t="shared" si="580"/>
        <v>3</v>
      </c>
      <c r="AE900">
        <f t="shared" si="581"/>
        <v>1</v>
      </c>
      <c r="AF900" s="1" t="str">
        <f t="shared" si="563"/>
        <v>-</v>
      </c>
      <c r="AG900" s="1" t="str">
        <f t="shared" si="564"/>
        <v>-</v>
      </c>
      <c r="AH900" s="1">
        <f t="shared" si="565"/>
        <v>1.8603200945327421</v>
      </c>
      <c r="AI900" s="1" t="str">
        <f t="shared" si="566"/>
        <v>-</v>
      </c>
      <c r="AJ900" s="1" t="str">
        <f t="shared" si="567"/>
        <v>-</v>
      </c>
      <c r="AK900" s="1" t="str">
        <f t="shared" si="568"/>
        <v>-</v>
      </c>
      <c r="AL900" s="1" t="str">
        <f t="shared" si="569"/>
        <v>-</v>
      </c>
      <c r="AM900" s="1" t="str">
        <f t="shared" si="570"/>
        <v>-</v>
      </c>
      <c r="AN900" s="1" t="str">
        <f t="shared" si="571"/>
        <v>-</v>
      </c>
      <c r="AO900" s="1" t="str">
        <f t="shared" si="572"/>
        <v>-</v>
      </c>
      <c r="AP900" s="1" t="str">
        <f t="shared" si="582"/>
        <v>-</v>
      </c>
      <c r="AQ900" s="1" t="str">
        <f t="shared" si="573"/>
        <v>-</v>
      </c>
      <c r="AR900" s="1" t="str">
        <f t="shared" si="574"/>
        <v>-</v>
      </c>
      <c r="AS900" s="1" t="str">
        <f t="shared" si="575"/>
        <v>-</v>
      </c>
      <c r="AT900" s="1" t="str">
        <f t="shared" si="576"/>
        <v>-</v>
      </c>
      <c r="AU900" s="1" t="str">
        <f t="shared" si="577"/>
        <v>-</v>
      </c>
      <c r="AV900" s="1" t="str">
        <f t="shared" si="578"/>
        <v>-</v>
      </c>
      <c r="AW900" s="5">
        <f t="shared" si="583"/>
        <v>3</v>
      </c>
      <c r="AX900" s="1">
        <f t="shared" si="584"/>
        <v>1.8603200945327421</v>
      </c>
    </row>
    <row r="901" spans="1:50" x14ac:dyDescent="0.2">
      <c r="A901" s="4">
        <v>899</v>
      </c>
      <c r="B901" s="21">
        <v>0.49697712869365901</v>
      </c>
      <c r="C901" s="21">
        <v>1.9450000000000001</v>
      </c>
      <c r="D901" s="21">
        <v>48</v>
      </c>
      <c r="E901" s="21">
        <v>36</v>
      </c>
      <c r="F901" s="21">
        <v>16</v>
      </c>
      <c r="G901" s="21">
        <v>7.56430230586174</v>
      </c>
      <c r="H901" s="21">
        <v>6</v>
      </c>
      <c r="I901" s="21">
        <v>1500</v>
      </c>
      <c r="J901" s="21">
        <v>0.15</v>
      </c>
      <c r="K901" s="21">
        <v>37.5</v>
      </c>
      <c r="L901" s="2">
        <f t="shared" si="546"/>
        <v>3</v>
      </c>
      <c r="M901" s="2">
        <f t="shared" si="547"/>
        <v>9</v>
      </c>
      <c r="N901" s="2">
        <f t="shared" si="548"/>
        <v>9</v>
      </c>
      <c r="O901" s="2">
        <f t="shared" si="549"/>
        <v>4</v>
      </c>
      <c r="P901" s="2">
        <f t="shared" si="550"/>
        <v>4</v>
      </c>
      <c r="Q901" s="2">
        <f t="shared" si="551"/>
        <v>5</v>
      </c>
      <c r="R901" s="2">
        <f t="shared" si="552"/>
        <v>5</v>
      </c>
      <c r="S901" s="2">
        <f t="shared" si="553"/>
        <v>4</v>
      </c>
      <c r="T901" s="2">
        <f t="shared" si="554"/>
        <v>4</v>
      </c>
      <c r="U901" s="2">
        <f t="shared" si="555"/>
        <v>5</v>
      </c>
      <c r="V901" s="10">
        <f t="shared" si="556"/>
        <v>0</v>
      </c>
      <c r="W901" s="2">
        <f t="shared" si="557"/>
        <v>0</v>
      </c>
      <c r="X901" s="2">
        <f t="shared" si="558"/>
        <v>0</v>
      </c>
      <c r="Y901" s="2">
        <f t="shared" si="559"/>
        <v>0</v>
      </c>
      <c r="Z901" s="2">
        <f t="shared" si="560"/>
        <v>0</v>
      </c>
      <c r="AA901" s="2">
        <f t="shared" si="561"/>
        <v>0</v>
      </c>
      <c r="AB901" s="2">
        <f t="shared" si="562"/>
        <v>0</v>
      </c>
      <c r="AC901" s="2">
        <f t="shared" si="579"/>
        <v>9</v>
      </c>
      <c r="AD901" s="5">
        <f t="shared" si="580"/>
        <v>2</v>
      </c>
      <c r="AE901">
        <f t="shared" si="581"/>
        <v>2</v>
      </c>
      <c r="AF901" s="1" t="str">
        <f t="shared" si="563"/>
        <v>-</v>
      </c>
      <c r="AG901" s="1">
        <f t="shared" si="564"/>
        <v>2.196392537862482</v>
      </c>
      <c r="AH901" s="1">
        <f t="shared" si="565"/>
        <v>1.7818018689573705</v>
      </c>
      <c r="AI901" s="1" t="str">
        <f t="shared" si="566"/>
        <v>-</v>
      </c>
      <c r="AJ901" s="1" t="str">
        <f t="shared" si="567"/>
        <v>-</v>
      </c>
      <c r="AK901" s="1" t="str">
        <f t="shared" si="568"/>
        <v>-</v>
      </c>
      <c r="AL901" s="1" t="str">
        <f t="shared" si="569"/>
        <v>-</v>
      </c>
      <c r="AM901" s="1" t="str">
        <f t="shared" si="570"/>
        <v>-</v>
      </c>
      <c r="AN901" s="1" t="str">
        <f t="shared" si="571"/>
        <v>-</v>
      </c>
      <c r="AO901" s="1" t="str">
        <f t="shared" si="572"/>
        <v>-</v>
      </c>
      <c r="AP901" s="1" t="str">
        <f t="shared" si="582"/>
        <v>-</v>
      </c>
      <c r="AQ901" s="1" t="str">
        <f t="shared" si="573"/>
        <v>-</v>
      </c>
      <c r="AR901" s="1" t="str">
        <f t="shared" si="574"/>
        <v>-</v>
      </c>
      <c r="AS901" s="1" t="str">
        <f t="shared" si="575"/>
        <v>-</v>
      </c>
      <c r="AT901" s="1" t="str">
        <f t="shared" si="576"/>
        <v>-</v>
      </c>
      <c r="AU901" s="1" t="str">
        <f t="shared" si="577"/>
        <v>-</v>
      </c>
      <c r="AV901" s="1" t="str">
        <f t="shared" si="578"/>
        <v>-</v>
      </c>
      <c r="AW901" s="5">
        <f t="shared" si="583"/>
        <v>3</v>
      </c>
      <c r="AX901" s="1">
        <f t="shared" si="584"/>
        <v>1.7818018689573705</v>
      </c>
    </row>
    <row r="902" spans="1:50" x14ac:dyDescent="0.2">
      <c r="A902" s="4">
        <v>900</v>
      </c>
      <c r="B902" s="21">
        <v>0.52105994091069496</v>
      </c>
      <c r="C902" s="21">
        <v>16.015000000000001</v>
      </c>
      <c r="D902" s="21">
        <v>35</v>
      </c>
      <c r="E902" s="21">
        <v>46</v>
      </c>
      <c r="F902" s="21">
        <v>19</v>
      </c>
      <c r="G902" s="21">
        <v>8.0074638124620208</v>
      </c>
      <c r="H902" s="21">
        <v>6</v>
      </c>
      <c r="I902" s="21">
        <v>1500</v>
      </c>
      <c r="J902" s="21">
        <v>0.15</v>
      </c>
      <c r="K902" s="21">
        <v>37.5</v>
      </c>
      <c r="L902" s="2">
        <f t="shared" si="546"/>
        <v>4</v>
      </c>
      <c r="M902" s="2">
        <f t="shared" si="547"/>
        <v>7</v>
      </c>
      <c r="N902" s="2">
        <f t="shared" si="548"/>
        <v>8</v>
      </c>
      <c r="O902" s="2">
        <f t="shared" si="549"/>
        <v>5</v>
      </c>
      <c r="P902" s="2">
        <f t="shared" si="550"/>
        <v>6</v>
      </c>
      <c r="Q902" s="2">
        <f t="shared" si="551"/>
        <v>6</v>
      </c>
      <c r="R902" s="2">
        <f t="shared" si="552"/>
        <v>3</v>
      </c>
      <c r="S902" s="2">
        <f t="shared" si="553"/>
        <v>4</v>
      </c>
      <c r="T902" s="2">
        <f t="shared" si="554"/>
        <v>4</v>
      </c>
      <c r="U902" s="2">
        <f t="shared" si="555"/>
        <v>4</v>
      </c>
      <c r="V902" s="10">
        <f t="shared" si="556"/>
        <v>0</v>
      </c>
      <c r="W902" s="2">
        <f t="shared" si="557"/>
        <v>0</v>
      </c>
      <c r="X902" s="2">
        <f t="shared" si="558"/>
        <v>0</v>
      </c>
      <c r="Y902" s="2">
        <f t="shared" si="559"/>
        <v>0</v>
      </c>
      <c r="Z902" s="2">
        <f t="shared" si="560"/>
        <v>0</v>
      </c>
      <c r="AA902" s="2">
        <f t="shared" si="561"/>
        <v>0</v>
      </c>
      <c r="AB902" s="2">
        <f t="shared" si="562"/>
        <v>0</v>
      </c>
      <c r="AC902" s="2">
        <f t="shared" si="579"/>
        <v>8</v>
      </c>
      <c r="AD902" s="5">
        <f t="shared" si="580"/>
        <v>3</v>
      </c>
      <c r="AE902">
        <f t="shared" si="581"/>
        <v>1</v>
      </c>
      <c r="AF902" s="1" t="str">
        <f t="shared" si="563"/>
        <v>-</v>
      </c>
      <c r="AG902" s="1" t="str">
        <f t="shared" si="564"/>
        <v>-</v>
      </c>
      <c r="AH902" s="1">
        <f t="shared" si="565"/>
        <v>1.9727627677634603</v>
      </c>
      <c r="AI902" s="1" t="str">
        <f t="shared" si="566"/>
        <v>-</v>
      </c>
      <c r="AJ902" s="1" t="str">
        <f t="shared" si="567"/>
        <v>-</v>
      </c>
      <c r="AK902" s="1" t="str">
        <f t="shared" si="568"/>
        <v>-</v>
      </c>
      <c r="AL902" s="1" t="str">
        <f t="shared" si="569"/>
        <v>-</v>
      </c>
      <c r="AM902" s="1" t="str">
        <f t="shared" si="570"/>
        <v>-</v>
      </c>
      <c r="AN902" s="1" t="str">
        <f t="shared" si="571"/>
        <v>-</v>
      </c>
      <c r="AO902" s="1" t="str">
        <f t="shared" si="572"/>
        <v>-</v>
      </c>
      <c r="AP902" s="1" t="str">
        <f t="shared" si="582"/>
        <v>-</v>
      </c>
      <c r="AQ902" s="1" t="str">
        <f t="shared" si="573"/>
        <v>-</v>
      </c>
      <c r="AR902" s="1" t="str">
        <f t="shared" si="574"/>
        <v>-</v>
      </c>
      <c r="AS902" s="1" t="str">
        <f t="shared" si="575"/>
        <v>-</v>
      </c>
      <c r="AT902" s="1" t="str">
        <f t="shared" si="576"/>
        <v>-</v>
      </c>
      <c r="AU902" s="1" t="str">
        <f t="shared" si="577"/>
        <v>-</v>
      </c>
      <c r="AV902" s="1" t="str">
        <f t="shared" si="578"/>
        <v>-</v>
      </c>
      <c r="AW902" s="5">
        <f t="shared" si="583"/>
        <v>3</v>
      </c>
      <c r="AX902" s="1">
        <f t="shared" si="584"/>
        <v>1.9727627677634603</v>
      </c>
    </row>
    <row r="903" spans="1:50" x14ac:dyDescent="0.2">
      <c r="A903" s="4">
        <v>901</v>
      </c>
      <c r="B903" s="21">
        <v>0.50472033213836498</v>
      </c>
      <c r="C903" s="21">
        <v>37.207000000000001</v>
      </c>
      <c r="D903" s="21">
        <v>32</v>
      </c>
      <c r="E903" s="21">
        <v>45</v>
      </c>
      <c r="F903" s="21">
        <v>23</v>
      </c>
      <c r="G903" s="21">
        <v>7.4414834878772096</v>
      </c>
      <c r="H903" s="21">
        <v>6</v>
      </c>
      <c r="I903" s="21">
        <v>1500</v>
      </c>
      <c r="J903" s="21">
        <v>185</v>
      </c>
      <c r="K903" s="21">
        <v>12.5</v>
      </c>
      <c r="L903" s="2">
        <f t="shared" si="546"/>
        <v>3</v>
      </c>
      <c r="M903" s="2">
        <f t="shared" si="547"/>
        <v>5</v>
      </c>
      <c r="N903" s="2">
        <f t="shared" si="548"/>
        <v>7</v>
      </c>
      <c r="O903" s="2">
        <f t="shared" si="549"/>
        <v>4</v>
      </c>
      <c r="P903" s="2">
        <f t="shared" si="550"/>
        <v>7</v>
      </c>
      <c r="Q903" s="2">
        <f t="shared" si="551"/>
        <v>6</v>
      </c>
      <c r="R903" s="2">
        <f t="shared" si="552"/>
        <v>3</v>
      </c>
      <c r="S903" s="2">
        <f t="shared" si="553"/>
        <v>3</v>
      </c>
      <c r="T903" s="2">
        <f t="shared" si="554"/>
        <v>3</v>
      </c>
      <c r="U903" s="2">
        <f t="shared" si="555"/>
        <v>3</v>
      </c>
      <c r="V903" s="10">
        <f t="shared" si="556"/>
        <v>0</v>
      </c>
      <c r="W903" s="2">
        <f t="shared" si="557"/>
        <v>0</v>
      </c>
      <c r="X903" s="2">
        <f t="shared" si="558"/>
        <v>0</v>
      </c>
      <c r="Y903" s="2">
        <f t="shared" si="559"/>
        <v>0</v>
      </c>
      <c r="Z903" s="2">
        <f t="shared" si="560"/>
        <v>0</v>
      </c>
      <c r="AA903" s="2">
        <f t="shared" si="561"/>
        <v>0</v>
      </c>
      <c r="AB903" s="2">
        <f t="shared" si="562"/>
        <v>0</v>
      </c>
      <c r="AC903" s="2">
        <f t="shared" si="579"/>
        <v>7</v>
      </c>
      <c r="AD903" s="5">
        <f t="shared" si="580"/>
        <v>3</v>
      </c>
      <c r="AE903">
        <f t="shared" si="581"/>
        <v>2</v>
      </c>
      <c r="AF903" s="1" t="str">
        <f t="shared" si="563"/>
        <v>-</v>
      </c>
      <c r="AG903" s="1" t="str">
        <f t="shared" si="564"/>
        <v>-</v>
      </c>
      <c r="AH903" s="1">
        <f t="shared" si="565"/>
        <v>2.9891973477578637</v>
      </c>
      <c r="AI903" s="1" t="str">
        <f t="shared" si="566"/>
        <v>-</v>
      </c>
      <c r="AJ903" s="1">
        <f t="shared" si="567"/>
        <v>2.6157829262870034</v>
      </c>
      <c r="AK903" s="1" t="str">
        <f t="shared" si="568"/>
        <v>-</v>
      </c>
      <c r="AL903" s="1" t="str">
        <f t="shared" si="569"/>
        <v>-</v>
      </c>
      <c r="AM903" s="1" t="str">
        <f t="shared" si="570"/>
        <v>-</v>
      </c>
      <c r="AN903" s="1" t="str">
        <f t="shared" si="571"/>
        <v>-</v>
      </c>
      <c r="AO903" s="1" t="str">
        <f t="shared" si="572"/>
        <v>-</v>
      </c>
      <c r="AP903" s="1" t="str">
        <f t="shared" si="582"/>
        <v>-</v>
      </c>
      <c r="AQ903" s="1" t="str">
        <f t="shared" si="573"/>
        <v>-</v>
      </c>
      <c r="AR903" s="1" t="str">
        <f t="shared" si="574"/>
        <v>-</v>
      </c>
      <c r="AS903" s="1" t="str">
        <f t="shared" si="575"/>
        <v>-</v>
      </c>
      <c r="AT903" s="1" t="str">
        <f t="shared" si="576"/>
        <v>-</v>
      </c>
      <c r="AU903" s="1" t="str">
        <f t="shared" si="577"/>
        <v>-</v>
      </c>
      <c r="AV903" s="1" t="str">
        <f t="shared" si="578"/>
        <v>-</v>
      </c>
      <c r="AW903" s="5">
        <f t="shared" si="583"/>
        <v>5</v>
      </c>
      <c r="AX903" s="1">
        <f t="shared" si="584"/>
        <v>2.6157829262870034</v>
      </c>
    </row>
    <row r="904" spans="1:50" x14ac:dyDescent="0.2">
      <c r="A904" s="4">
        <v>902</v>
      </c>
      <c r="B904" s="21">
        <v>0.67565362993596401</v>
      </c>
      <c r="C904" s="21">
        <v>0.73899999999999999</v>
      </c>
      <c r="D904" s="21">
        <v>16</v>
      </c>
      <c r="E904" s="21">
        <v>43</v>
      </c>
      <c r="F904" s="21">
        <v>41</v>
      </c>
      <c r="G904" s="21">
        <v>4.4264830334351801</v>
      </c>
      <c r="H904" s="21">
        <v>6</v>
      </c>
      <c r="I904" s="21">
        <v>1500</v>
      </c>
      <c r="J904" s="21">
        <v>185</v>
      </c>
      <c r="K904" s="21">
        <v>12.5</v>
      </c>
      <c r="L904" s="2">
        <f t="shared" si="546"/>
        <v>2</v>
      </c>
      <c r="M904" s="2">
        <f t="shared" si="547"/>
        <v>4</v>
      </c>
      <c r="N904" s="2">
        <f t="shared" si="548"/>
        <v>5</v>
      </c>
      <c r="O904" s="2">
        <f t="shared" si="549"/>
        <v>3</v>
      </c>
      <c r="P904" s="2">
        <f t="shared" si="550"/>
        <v>6</v>
      </c>
      <c r="Q904" s="2">
        <f t="shared" si="551"/>
        <v>8</v>
      </c>
      <c r="R904" s="2">
        <f t="shared" si="552"/>
        <v>2</v>
      </c>
      <c r="S904" s="2">
        <f t="shared" si="553"/>
        <v>4</v>
      </c>
      <c r="T904" s="2">
        <f t="shared" si="554"/>
        <v>4</v>
      </c>
      <c r="U904" s="2">
        <f t="shared" si="555"/>
        <v>4</v>
      </c>
      <c r="V904" s="10">
        <f t="shared" si="556"/>
        <v>0</v>
      </c>
      <c r="W904" s="2">
        <f t="shared" si="557"/>
        <v>0</v>
      </c>
      <c r="X904" s="2">
        <f t="shared" si="558"/>
        <v>0</v>
      </c>
      <c r="Y904" s="2">
        <f t="shared" si="559"/>
        <v>0</v>
      </c>
      <c r="Z904" s="2">
        <f t="shared" si="560"/>
        <v>0</v>
      </c>
      <c r="AA904" s="2">
        <f t="shared" si="561"/>
        <v>0</v>
      </c>
      <c r="AB904" s="2">
        <f t="shared" si="562"/>
        <v>0</v>
      </c>
      <c r="AC904" s="2">
        <f t="shared" si="579"/>
        <v>8</v>
      </c>
      <c r="AD904" s="5">
        <f t="shared" si="580"/>
        <v>6</v>
      </c>
      <c r="AE904">
        <f t="shared" si="581"/>
        <v>1</v>
      </c>
      <c r="AF904" s="1" t="str">
        <f t="shared" si="563"/>
        <v>-</v>
      </c>
      <c r="AG904" s="1" t="str">
        <f t="shared" si="564"/>
        <v>-</v>
      </c>
      <c r="AH904" s="1" t="str">
        <f t="shared" si="565"/>
        <v>-</v>
      </c>
      <c r="AI904" s="1" t="str">
        <f t="shared" si="566"/>
        <v>-</v>
      </c>
      <c r="AJ904" s="1" t="str">
        <f t="shared" si="567"/>
        <v>-</v>
      </c>
      <c r="AK904" s="1">
        <f t="shared" si="568"/>
        <v>2.0603759543599347</v>
      </c>
      <c r="AL904" s="1" t="str">
        <f t="shared" si="569"/>
        <v>-</v>
      </c>
      <c r="AM904" s="1" t="str">
        <f t="shared" si="570"/>
        <v>-</v>
      </c>
      <c r="AN904" s="1" t="str">
        <f t="shared" si="571"/>
        <v>-</v>
      </c>
      <c r="AO904" s="1" t="str">
        <f t="shared" si="572"/>
        <v>-</v>
      </c>
      <c r="AP904" s="1" t="str">
        <f t="shared" si="582"/>
        <v>-</v>
      </c>
      <c r="AQ904" s="1" t="str">
        <f t="shared" si="573"/>
        <v>-</v>
      </c>
      <c r="AR904" s="1" t="str">
        <f t="shared" si="574"/>
        <v>-</v>
      </c>
      <c r="AS904" s="1" t="str">
        <f t="shared" si="575"/>
        <v>-</v>
      </c>
      <c r="AT904" s="1" t="str">
        <f t="shared" si="576"/>
        <v>-</v>
      </c>
      <c r="AU904" s="1" t="str">
        <f t="shared" si="577"/>
        <v>-</v>
      </c>
      <c r="AV904" s="1" t="str">
        <f t="shared" si="578"/>
        <v>-</v>
      </c>
      <c r="AW904" s="5">
        <f t="shared" si="583"/>
        <v>6</v>
      </c>
      <c r="AX904" s="1">
        <f t="shared" si="584"/>
        <v>2.0603759543599347</v>
      </c>
    </row>
    <row r="905" spans="1:50" x14ac:dyDescent="0.2">
      <c r="A905" s="4">
        <v>903</v>
      </c>
      <c r="B905" s="21">
        <v>0.82128333816353005</v>
      </c>
      <c r="C905" s="21">
        <v>26.908000000000001</v>
      </c>
      <c r="D905" s="21">
        <v>0</v>
      </c>
      <c r="E905" s="21">
        <v>21</v>
      </c>
      <c r="F905" s="21">
        <v>79</v>
      </c>
      <c r="G905" s="21">
        <v>2.6907595281731602</v>
      </c>
      <c r="H905" s="21">
        <v>5</v>
      </c>
      <c r="I905" s="21">
        <v>1500</v>
      </c>
      <c r="J905" s="21">
        <v>185</v>
      </c>
      <c r="K905" s="21">
        <v>0</v>
      </c>
      <c r="L905" s="2">
        <f t="shared" si="546"/>
        <v>0</v>
      </c>
      <c r="M905" s="2">
        <f t="shared" si="547"/>
        <v>0</v>
      </c>
      <c r="N905" s="2">
        <f t="shared" si="548"/>
        <v>0</v>
      </c>
      <c r="O905" s="2">
        <f t="shared" si="549"/>
        <v>0</v>
      </c>
      <c r="P905" s="2">
        <f t="shared" si="550"/>
        <v>0</v>
      </c>
      <c r="Q905" s="2">
        <f t="shared" si="551"/>
        <v>0</v>
      </c>
      <c r="R905" s="2">
        <f t="shared" si="552"/>
        <v>0</v>
      </c>
      <c r="S905" s="2">
        <f t="shared" si="553"/>
        <v>0</v>
      </c>
      <c r="T905" s="2">
        <f t="shared" si="554"/>
        <v>0</v>
      </c>
      <c r="U905" s="2">
        <f t="shared" si="555"/>
        <v>0</v>
      </c>
      <c r="V905" s="10">
        <f t="shared" si="556"/>
        <v>4</v>
      </c>
      <c r="W905" s="2">
        <f t="shared" si="557"/>
        <v>4</v>
      </c>
      <c r="X905" s="2">
        <f t="shared" si="558"/>
        <v>5</v>
      </c>
      <c r="Y905" s="2">
        <f t="shared" si="559"/>
        <v>3</v>
      </c>
      <c r="Z905" s="2">
        <f t="shared" si="560"/>
        <v>3</v>
      </c>
      <c r="AA905" s="2">
        <f t="shared" si="561"/>
        <v>3</v>
      </c>
      <c r="AB905" s="2">
        <f t="shared" si="562"/>
        <v>3</v>
      </c>
      <c r="AC905" s="2">
        <f t="shared" si="579"/>
        <v>5</v>
      </c>
      <c r="AD905" s="5">
        <f t="shared" si="580"/>
        <v>13</v>
      </c>
      <c r="AE905">
        <f t="shared" si="581"/>
        <v>1</v>
      </c>
      <c r="AF905" s="1" t="str">
        <f t="shared" si="563"/>
        <v>-</v>
      </c>
      <c r="AG905" s="1" t="str">
        <f t="shared" si="564"/>
        <v>-</v>
      </c>
      <c r="AH905" s="1" t="str">
        <f t="shared" si="565"/>
        <v>-</v>
      </c>
      <c r="AI905" s="1" t="str">
        <f t="shared" si="566"/>
        <v>-</v>
      </c>
      <c r="AJ905" s="1" t="str">
        <f t="shared" si="567"/>
        <v>-</v>
      </c>
      <c r="AK905" s="1" t="str">
        <f t="shared" si="568"/>
        <v>-</v>
      </c>
      <c r="AL905" s="1" t="str">
        <f t="shared" si="569"/>
        <v>-</v>
      </c>
      <c r="AM905" s="1" t="str">
        <f t="shared" si="570"/>
        <v>-</v>
      </c>
      <c r="AN905" s="1" t="str">
        <f t="shared" si="571"/>
        <v>-</v>
      </c>
      <c r="AO905" s="1" t="str">
        <f t="shared" si="572"/>
        <v>-</v>
      </c>
      <c r="AP905" s="1" t="str">
        <f t="shared" si="582"/>
        <v>-</v>
      </c>
      <c r="AQ905" s="1" t="str">
        <f t="shared" si="573"/>
        <v>-</v>
      </c>
      <c r="AR905" s="1">
        <f t="shared" si="574"/>
        <v>2.0975242117668289</v>
      </c>
      <c r="AS905" s="1" t="str">
        <f t="shared" si="575"/>
        <v>-</v>
      </c>
      <c r="AT905" s="1" t="str">
        <f t="shared" si="576"/>
        <v>-</v>
      </c>
      <c r="AU905" s="1" t="str">
        <f t="shared" si="577"/>
        <v>-</v>
      </c>
      <c r="AV905" s="1" t="str">
        <f t="shared" si="578"/>
        <v>-</v>
      </c>
      <c r="AW905" s="5">
        <f t="shared" si="583"/>
        <v>13</v>
      </c>
      <c r="AX905" s="1">
        <f t="shared" si="584"/>
        <v>2.0975242117668289</v>
      </c>
    </row>
    <row r="906" spans="1:50" x14ac:dyDescent="0.2">
      <c r="A906" s="4">
        <v>904</v>
      </c>
      <c r="B906" s="21">
        <v>0.84076610924717099</v>
      </c>
      <c r="C906" s="21">
        <v>0.77600000000000002</v>
      </c>
      <c r="D906" s="21">
        <v>0</v>
      </c>
      <c r="E906" s="21">
        <v>41</v>
      </c>
      <c r="F906" s="21">
        <v>59</v>
      </c>
      <c r="G906" s="21">
        <v>1.80409698486328</v>
      </c>
      <c r="H906" s="21">
        <v>5</v>
      </c>
      <c r="I906" s="21">
        <v>1500</v>
      </c>
      <c r="J906" s="21">
        <v>185</v>
      </c>
      <c r="K906" s="21">
        <v>0</v>
      </c>
      <c r="L906" s="2">
        <f t="shared" si="546"/>
        <v>0</v>
      </c>
      <c r="M906" s="2">
        <f t="shared" si="547"/>
        <v>0</v>
      </c>
      <c r="N906" s="2">
        <f t="shared" si="548"/>
        <v>0</v>
      </c>
      <c r="O906" s="2">
        <f t="shared" si="549"/>
        <v>0</v>
      </c>
      <c r="P906" s="2">
        <f t="shared" si="550"/>
        <v>0</v>
      </c>
      <c r="Q906" s="2">
        <f t="shared" si="551"/>
        <v>0</v>
      </c>
      <c r="R906" s="2">
        <f t="shared" si="552"/>
        <v>0</v>
      </c>
      <c r="S906" s="2">
        <f t="shared" si="553"/>
        <v>0</v>
      </c>
      <c r="T906" s="2">
        <f t="shared" si="554"/>
        <v>0</v>
      </c>
      <c r="U906" s="2">
        <f t="shared" si="555"/>
        <v>0</v>
      </c>
      <c r="V906" s="10">
        <f t="shared" si="556"/>
        <v>3</v>
      </c>
      <c r="W906" s="2">
        <f t="shared" si="557"/>
        <v>4</v>
      </c>
      <c r="X906" s="2">
        <f t="shared" si="558"/>
        <v>7</v>
      </c>
      <c r="Y906" s="2">
        <f t="shared" si="559"/>
        <v>3</v>
      </c>
      <c r="Z906" s="2">
        <f t="shared" si="560"/>
        <v>3</v>
      </c>
      <c r="AA906" s="2">
        <f t="shared" si="561"/>
        <v>3</v>
      </c>
      <c r="AB906" s="2">
        <f t="shared" si="562"/>
        <v>4</v>
      </c>
      <c r="AC906" s="2">
        <f t="shared" si="579"/>
        <v>7</v>
      </c>
      <c r="AD906" s="5">
        <f t="shared" si="580"/>
        <v>13</v>
      </c>
      <c r="AE906">
        <f t="shared" si="581"/>
        <v>1</v>
      </c>
      <c r="AF906" s="1" t="str">
        <f t="shared" si="563"/>
        <v>-</v>
      </c>
      <c r="AG906" s="1" t="str">
        <f t="shared" si="564"/>
        <v>-</v>
      </c>
      <c r="AH906" s="1" t="str">
        <f t="shared" si="565"/>
        <v>-</v>
      </c>
      <c r="AI906" s="1" t="str">
        <f t="shared" si="566"/>
        <v>-</v>
      </c>
      <c r="AJ906" s="1" t="str">
        <f t="shared" si="567"/>
        <v>-</v>
      </c>
      <c r="AK906" s="1" t="str">
        <f t="shared" si="568"/>
        <v>-</v>
      </c>
      <c r="AL906" s="1" t="str">
        <f t="shared" si="569"/>
        <v>-</v>
      </c>
      <c r="AM906" s="1" t="str">
        <f t="shared" si="570"/>
        <v>-</v>
      </c>
      <c r="AN906" s="1" t="str">
        <f t="shared" si="571"/>
        <v>-</v>
      </c>
      <c r="AO906" s="1" t="str">
        <f t="shared" si="572"/>
        <v>-</v>
      </c>
      <c r="AP906" s="1" t="str">
        <f t="shared" si="582"/>
        <v>-</v>
      </c>
      <c r="AQ906" s="1" t="str">
        <f t="shared" si="573"/>
        <v>-</v>
      </c>
      <c r="AR906" s="1">
        <f t="shared" si="574"/>
        <v>1.8119513572691166</v>
      </c>
      <c r="AS906" s="1" t="str">
        <f t="shared" si="575"/>
        <v>-</v>
      </c>
      <c r="AT906" s="1" t="str">
        <f t="shared" si="576"/>
        <v>-</v>
      </c>
      <c r="AU906" s="1" t="str">
        <f t="shared" si="577"/>
        <v>-</v>
      </c>
      <c r="AV906" s="1" t="str">
        <f t="shared" si="578"/>
        <v>-</v>
      </c>
      <c r="AW906" s="5">
        <f t="shared" si="583"/>
        <v>13</v>
      </c>
      <c r="AX906" s="1">
        <f t="shared" si="584"/>
        <v>1.8119513572691166</v>
      </c>
    </row>
    <row r="907" spans="1:50" x14ac:dyDescent="0.2">
      <c r="A907" s="4">
        <v>905</v>
      </c>
      <c r="B907" s="21">
        <v>0.77581226125074598</v>
      </c>
      <c r="C907" s="21">
        <v>3.3849999999999998</v>
      </c>
      <c r="D907" s="21">
        <v>0</v>
      </c>
      <c r="E907" s="21">
        <v>1</v>
      </c>
      <c r="F907" s="21">
        <v>99</v>
      </c>
      <c r="G907" s="21">
        <v>2.3934225053929601</v>
      </c>
      <c r="H907" s="21">
        <v>5</v>
      </c>
      <c r="I907" s="21">
        <v>1500</v>
      </c>
      <c r="J907" s="21">
        <v>185</v>
      </c>
      <c r="K907" s="21">
        <v>0</v>
      </c>
      <c r="L907" s="2">
        <f t="shared" si="546"/>
        <v>0</v>
      </c>
      <c r="M907" s="2">
        <f t="shared" si="547"/>
        <v>0</v>
      </c>
      <c r="N907" s="2">
        <f t="shared" si="548"/>
        <v>0</v>
      </c>
      <c r="O907" s="2">
        <f t="shared" si="549"/>
        <v>0</v>
      </c>
      <c r="P907" s="2">
        <f t="shared" si="550"/>
        <v>0</v>
      </c>
      <c r="Q907" s="2">
        <f t="shared" si="551"/>
        <v>0</v>
      </c>
      <c r="R907" s="2">
        <f t="shared" si="552"/>
        <v>0</v>
      </c>
      <c r="S907" s="2">
        <f t="shared" si="553"/>
        <v>0</v>
      </c>
      <c r="T907" s="2">
        <f t="shared" si="554"/>
        <v>0</v>
      </c>
      <c r="U907" s="2">
        <f t="shared" si="555"/>
        <v>0</v>
      </c>
      <c r="V907" s="10">
        <f t="shared" si="556"/>
        <v>6</v>
      </c>
      <c r="W907" s="2">
        <f t="shared" si="557"/>
        <v>7</v>
      </c>
      <c r="X907" s="2">
        <f t="shared" si="558"/>
        <v>7</v>
      </c>
      <c r="Y907" s="2">
        <f t="shared" si="559"/>
        <v>3</v>
      </c>
      <c r="Z907" s="2">
        <f t="shared" si="560"/>
        <v>3</v>
      </c>
      <c r="AA907" s="2">
        <f t="shared" si="561"/>
        <v>5</v>
      </c>
      <c r="AB907" s="2">
        <f t="shared" si="562"/>
        <v>5</v>
      </c>
      <c r="AC907" s="2">
        <f t="shared" si="579"/>
        <v>7</v>
      </c>
      <c r="AD907" s="5">
        <f t="shared" si="580"/>
        <v>12</v>
      </c>
      <c r="AE907">
        <f t="shared" si="581"/>
        <v>2</v>
      </c>
      <c r="AF907" s="1" t="str">
        <f t="shared" si="563"/>
        <v>-</v>
      </c>
      <c r="AG907" s="1" t="str">
        <f t="shared" si="564"/>
        <v>-</v>
      </c>
      <c r="AH907" s="1" t="str">
        <f t="shared" si="565"/>
        <v>-</v>
      </c>
      <c r="AI907" s="1" t="str">
        <f t="shared" si="566"/>
        <v>-</v>
      </c>
      <c r="AJ907" s="1" t="str">
        <f t="shared" si="567"/>
        <v>-</v>
      </c>
      <c r="AK907" s="1" t="str">
        <f t="shared" si="568"/>
        <v>-</v>
      </c>
      <c r="AL907" s="1" t="str">
        <f t="shared" si="569"/>
        <v>-</v>
      </c>
      <c r="AM907" s="1" t="str">
        <f t="shared" si="570"/>
        <v>-</v>
      </c>
      <c r="AN907" s="1" t="str">
        <f t="shared" si="571"/>
        <v>-</v>
      </c>
      <c r="AO907" s="1" t="str">
        <f t="shared" si="572"/>
        <v>-</v>
      </c>
      <c r="AP907" s="1" t="str">
        <f t="shared" si="582"/>
        <v>-</v>
      </c>
      <c r="AQ907" s="1">
        <f t="shared" si="573"/>
        <v>3.3567345022827899</v>
      </c>
      <c r="AR907" s="1">
        <f t="shared" si="574"/>
        <v>1.9916853514228059</v>
      </c>
      <c r="AS907" s="1" t="str">
        <f t="shared" si="575"/>
        <v>-</v>
      </c>
      <c r="AT907" s="1" t="str">
        <f t="shared" si="576"/>
        <v>-</v>
      </c>
      <c r="AU907" s="1" t="str">
        <f t="shared" si="577"/>
        <v>-</v>
      </c>
      <c r="AV907" s="1" t="str">
        <f t="shared" si="578"/>
        <v>-</v>
      </c>
      <c r="AW907" s="5">
        <f t="shared" si="583"/>
        <v>13</v>
      </c>
      <c r="AX907" s="1">
        <f t="shared" si="584"/>
        <v>1.9916853514228059</v>
      </c>
    </row>
    <row r="908" spans="1:50" x14ac:dyDescent="0.2">
      <c r="A908" s="4">
        <v>906</v>
      </c>
      <c r="B908" s="21">
        <v>0.66100297729738899</v>
      </c>
      <c r="C908" s="21">
        <v>0.28100000000000003</v>
      </c>
      <c r="D908" s="21">
        <v>0</v>
      </c>
      <c r="E908" s="21">
        <v>0</v>
      </c>
      <c r="F908" s="21">
        <v>100</v>
      </c>
      <c r="G908" s="21">
        <v>4.21627394389452</v>
      </c>
      <c r="H908" s="21">
        <v>6</v>
      </c>
      <c r="I908" s="21">
        <v>1500</v>
      </c>
      <c r="J908" s="21">
        <v>185</v>
      </c>
      <c r="K908" s="21">
        <v>0</v>
      </c>
      <c r="L908" s="2">
        <f t="shared" si="546"/>
        <v>0</v>
      </c>
      <c r="M908" s="2">
        <f t="shared" si="547"/>
        <v>0</v>
      </c>
      <c r="N908" s="2">
        <f t="shared" si="548"/>
        <v>0</v>
      </c>
      <c r="O908" s="2">
        <f t="shared" si="549"/>
        <v>0</v>
      </c>
      <c r="P908" s="2">
        <f t="shared" si="550"/>
        <v>0</v>
      </c>
      <c r="Q908" s="2">
        <f t="shared" si="551"/>
        <v>0</v>
      </c>
      <c r="R908" s="2">
        <f t="shared" si="552"/>
        <v>0</v>
      </c>
      <c r="S908" s="2">
        <f t="shared" si="553"/>
        <v>0</v>
      </c>
      <c r="T908" s="2">
        <f t="shared" si="554"/>
        <v>0</v>
      </c>
      <c r="U908" s="2">
        <f t="shared" si="555"/>
        <v>0</v>
      </c>
      <c r="V908" s="10">
        <f t="shared" si="556"/>
        <v>6</v>
      </c>
      <c r="W908" s="2">
        <f t="shared" si="557"/>
        <v>9</v>
      </c>
      <c r="X908" s="2">
        <f t="shared" si="558"/>
        <v>6</v>
      </c>
      <c r="Y908" s="2">
        <f t="shared" si="559"/>
        <v>3</v>
      </c>
      <c r="Z908" s="2">
        <f t="shared" si="560"/>
        <v>3</v>
      </c>
      <c r="AA908" s="2">
        <f t="shared" si="561"/>
        <v>5</v>
      </c>
      <c r="AB908" s="2">
        <f t="shared" si="562"/>
        <v>5</v>
      </c>
      <c r="AC908" s="2">
        <f t="shared" si="579"/>
        <v>9</v>
      </c>
      <c r="AD908" s="5">
        <f t="shared" si="580"/>
        <v>12</v>
      </c>
      <c r="AE908">
        <f t="shared" si="581"/>
        <v>1</v>
      </c>
      <c r="AF908" s="1" t="str">
        <f t="shared" si="563"/>
        <v>-</v>
      </c>
      <c r="AG908" s="1" t="str">
        <f t="shared" si="564"/>
        <v>-</v>
      </c>
      <c r="AH908" s="1" t="str">
        <f t="shared" si="565"/>
        <v>-</v>
      </c>
      <c r="AI908" s="1" t="str">
        <f t="shared" si="566"/>
        <v>-</v>
      </c>
      <c r="AJ908" s="1" t="str">
        <f t="shared" si="567"/>
        <v>-</v>
      </c>
      <c r="AK908" s="1" t="str">
        <f t="shared" si="568"/>
        <v>-</v>
      </c>
      <c r="AL908" s="1" t="str">
        <f t="shared" si="569"/>
        <v>-</v>
      </c>
      <c r="AM908" s="1" t="str">
        <f t="shared" si="570"/>
        <v>-</v>
      </c>
      <c r="AN908" s="1" t="str">
        <f t="shared" si="571"/>
        <v>-</v>
      </c>
      <c r="AO908" s="1" t="str">
        <f t="shared" si="572"/>
        <v>-</v>
      </c>
      <c r="AP908" s="1" t="str">
        <f t="shared" si="582"/>
        <v>-</v>
      </c>
      <c r="AQ908" s="1">
        <f t="shared" si="573"/>
        <v>1.9711118951972144</v>
      </c>
      <c r="AR908" s="1" t="str">
        <f t="shared" si="574"/>
        <v>-</v>
      </c>
      <c r="AS908" s="1" t="str">
        <f t="shared" si="575"/>
        <v>-</v>
      </c>
      <c r="AT908" s="1" t="str">
        <f t="shared" si="576"/>
        <v>-</v>
      </c>
      <c r="AU908" s="1" t="str">
        <f t="shared" si="577"/>
        <v>-</v>
      </c>
      <c r="AV908" s="1" t="str">
        <f t="shared" si="578"/>
        <v>-</v>
      </c>
      <c r="AW908" s="5">
        <f t="shared" si="583"/>
        <v>12</v>
      </c>
      <c r="AX908" s="1">
        <f t="shared" si="584"/>
        <v>1.9711118951972144</v>
      </c>
    </row>
    <row r="909" spans="1:50" x14ac:dyDescent="0.2">
      <c r="A909" s="4">
        <v>907</v>
      </c>
      <c r="B909" s="21">
        <v>0.60143445006438701</v>
      </c>
      <c r="C909" s="21">
        <v>0.36699999999999999</v>
      </c>
      <c r="D909" s="21">
        <v>0</v>
      </c>
      <c r="E909" s="21">
        <v>0</v>
      </c>
      <c r="F909" s="21">
        <v>100</v>
      </c>
      <c r="G909" s="21">
        <v>5.5025124643363199</v>
      </c>
      <c r="H909" s="21">
        <v>6</v>
      </c>
      <c r="I909" s="21">
        <v>1500</v>
      </c>
      <c r="J909" s="21">
        <v>185</v>
      </c>
      <c r="K909" s="21">
        <v>0</v>
      </c>
      <c r="L909" s="2">
        <f t="shared" si="546"/>
        <v>0</v>
      </c>
      <c r="M909" s="2">
        <f t="shared" si="547"/>
        <v>0</v>
      </c>
      <c r="N909" s="2">
        <f t="shared" si="548"/>
        <v>0</v>
      </c>
      <c r="O909" s="2">
        <f t="shared" si="549"/>
        <v>0</v>
      </c>
      <c r="P909" s="2">
        <f t="shared" si="550"/>
        <v>0</v>
      </c>
      <c r="Q909" s="2">
        <f t="shared" si="551"/>
        <v>0</v>
      </c>
      <c r="R909" s="2">
        <f t="shared" si="552"/>
        <v>0</v>
      </c>
      <c r="S909" s="2">
        <f t="shared" si="553"/>
        <v>0</v>
      </c>
      <c r="T909" s="2">
        <f t="shared" si="554"/>
        <v>0</v>
      </c>
      <c r="U909" s="2">
        <f t="shared" si="555"/>
        <v>0</v>
      </c>
      <c r="V909" s="10">
        <f t="shared" si="556"/>
        <v>6</v>
      </c>
      <c r="W909" s="2">
        <f t="shared" si="557"/>
        <v>9</v>
      </c>
      <c r="X909" s="2">
        <f t="shared" si="558"/>
        <v>6</v>
      </c>
      <c r="Y909" s="2">
        <f t="shared" si="559"/>
        <v>3</v>
      </c>
      <c r="Z909" s="2">
        <f t="shared" si="560"/>
        <v>3</v>
      </c>
      <c r="AA909" s="2">
        <f t="shared" si="561"/>
        <v>5</v>
      </c>
      <c r="AB909" s="2">
        <f t="shared" si="562"/>
        <v>5</v>
      </c>
      <c r="AC909" s="2">
        <f t="shared" si="579"/>
        <v>9</v>
      </c>
      <c r="AD909" s="5">
        <f t="shared" si="580"/>
        <v>12</v>
      </c>
      <c r="AE909">
        <f t="shared" si="581"/>
        <v>1</v>
      </c>
      <c r="AF909" s="1" t="str">
        <f t="shared" si="563"/>
        <v>-</v>
      </c>
      <c r="AG909" s="1" t="str">
        <f t="shared" si="564"/>
        <v>-</v>
      </c>
      <c r="AH909" s="1" t="str">
        <f t="shared" si="565"/>
        <v>-</v>
      </c>
      <c r="AI909" s="1" t="str">
        <f t="shared" si="566"/>
        <v>-</v>
      </c>
      <c r="AJ909" s="1" t="str">
        <f t="shared" si="567"/>
        <v>-</v>
      </c>
      <c r="AK909" s="1" t="str">
        <f t="shared" si="568"/>
        <v>-</v>
      </c>
      <c r="AL909" s="1" t="str">
        <f t="shared" si="569"/>
        <v>-</v>
      </c>
      <c r="AM909" s="1" t="str">
        <f t="shared" si="570"/>
        <v>-</v>
      </c>
      <c r="AN909" s="1" t="str">
        <f t="shared" si="571"/>
        <v>-</v>
      </c>
      <c r="AO909" s="1" t="str">
        <f t="shared" si="572"/>
        <v>-</v>
      </c>
      <c r="AP909" s="1" t="str">
        <f t="shared" si="582"/>
        <v>-</v>
      </c>
      <c r="AQ909" s="1">
        <f t="shared" si="573"/>
        <v>1.5912822208031223</v>
      </c>
      <c r="AR909" s="1" t="str">
        <f t="shared" si="574"/>
        <v>-</v>
      </c>
      <c r="AS909" s="1" t="str">
        <f t="shared" si="575"/>
        <v>-</v>
      </c>
      <c r="AT909" s="1" t="str">
        <f t="shared" si="576"/>
        <v>-</v>
      </c>
      <c r="AU909" s="1" t="str">
        <f t="shared" si="577"/>
        <v>-</v>
      </c>
      <c r="AV909" s="1" t="str">
        <f t="shared" si="578"/>
        <v>-</v>
      </c>
      <c r="AW909" s="5">
        <f t="shared" si="583"/>
        <v>12</v>
      </c>
      <c r="AX909" s="1">
        <f t="shared" si="584"/>
        <v>1.5912822208031223</v>
      </c>
    </row>
    <row r="910" spans="1:50" x14ac:dyDescent="0.2">
      <c r="A910" s="4">
        <v>908</v>
      </c>
      <c r="B910" s="21">
        <v>0.59985160265328796</v>
      </c>
      <c r="C910" s="21">
        <v>0.56599999999999995</v>
      </c>
      <c r="D910" s="21">
        <v>0</v>
      </c>
      <c r="E910" s="21">
        <v>0</v>
      </c>
      <c r="F910" s="21">
        <v>100</v>
      </c>
      <c r="G910" s="21">
        <v>8.4952104578111705</v>
      </c>
      <c r="H910" s="21">
        <v>6</v>
      </c>
      <c r="I910" s="21">
        <v>1500</v>
      </c>
      <c r="J910" s="21">
        <v>185</v>
      </c>
      <c r="K910" s="21">
        <v>0</v>
      </c>
      <c r="L910" s="2">
        <f t="shared" si="546"/>
        <v>0</v>
      </c>
      <c r="M910" s="2">
        <f t="shared" si="547"/>
        <v>0</v>
      </c>
      <c r="N910" s="2">
        <f t="shared" si="548"/>
        <v>0</v>
      </c>
      <c r="O910" s="2">
        <f t="shared" si="549"/>
        <v>0</v>
      </c>
      <c r="P910" s="2">
        <f t="shared" si="550"/>
        <v>0</v>
      </c>
      <c r="Q910" s="2">
        <f t="shared" si="551"/>
        <v>0</v>
      </c>
      <c r="R910" s="2">
        <f t="shared" si="552"/>
        <v>0</v>
      </c>
      <c r="S910" s="2">
        <f t="shared" si="553"/>
        <v>0</v>
      </c>
      <c r="T910" s="2">
        <f t="shared" si="554"/>
        <v>0</v>
      </c>
      <c r="U910" s="2">
        <f t="shared" si="555"/>
        <v>0</v>
      </c>
      <c r="V910" s="10">
        <f t="shared" si="556"/>
        <v>6</v>
      </c>
      <c r="W910" s="2">
        <f t="shared" si="557"/>
        <v>9</v>
      </c>
      <c r="X910" s="2">
        <f t="shared" si="558"/>
        <v>6</v>
      </c>
      <c r="Y910" s="2">
        <f t="shared" si="559"/>
        <v>3</v>
      </c>
      <c r="Z910" s="2">
        <f t="shared" si="560"/>
        <v>3</v>
      </c>
      <c r="AA910" s="2">
        <f t="shared" si="561"/>
        <v>5</v>
      </c>
      <c r="AB910" s="2">
        <f t="shared" si="562"/>
        <v>5</v>
      </c>
      <c r="AC910" s="2">
        <f t="shared" si="579"/>
        <v>9</v>
      </c>
      <c r="AD910" s="5">
        <f t="shared" si="580"/>
        <v>12</v>
      </c>
      <c r="AE910">
        <f t="shared" si="581"/>
        <v>1</v>
      </c>
      <c r="AF910" s="1" t="str">
        <f t="shared" si="563"/>
        <v>-</v>
      </c>
      <c r="AG910" s="1" t="str">
        <f t="shared" si="564"/>
        <v>-</v>
      </c>
      <c r="AH910" s="1" t="str">
        <f t="shared" si="565"/>
        <v>-</v>
      </c>
      <c r="AI910" s="1" t="str">
        <f t="shared" si="566"/>
        <v>-</v>
      </c>
      <c r="AJ910" s="1" t="str">
        <f t="shared" si="567"/>
        <v>-</v>
      </c>
      <c r="AK910" s="1" t="str">
        <f t="shared" si="568"/>
        <v>-</v>
      </c>
      <c r="AL910" s="1" t="str">
        <f t="shared" si="569"/>
        <v>-</v>
      </c>
      <c r="AM910" s="1" t="str">
        <f t="shared" si="570"/>
        <v>-</v>
      </c>
      <c r="AN910" s="1" t="str">
        <f t="shared" si="571"/>
        <v>-</v>
      </c>
      <c r="AO910" s="1" t="str">
        <f t="shared" si="572"/>
        <v>-</v>
      </c>
      <c r="AP910" s="1" t="str">
        <f t="shared" si="582"/>
        <v>-</v>
      </c>
      <c r="AQ910" s="1">
        <f t="shared" si="573"/>
        <v>1.4193081048820322</v>
      </c>
      <c r="AR910" s="1" t="str">
        <f t="shared" si="574"/>
        <v>-</v>
      </c>
      <c r="AS910" s="1" t="str">
        <f t="shared" si="575"/>
        <v>-</v>
      </c>
      <c r="AT910" s="1" t="str">
        <f t="shared" si="576"/>
        <v>-</v>
      </c>
      <c r="AU910" s="1" t="str">
        <f t="shared" si="577"/>
        <v>-</v>
      </c>
      <c r="AV910" s="1" t="str">
        <f t="shared" si="578"/>
        <v>-</v>
      </c>
      <c r="AW910" s="5">
        <f t="shared" si="583"/>
        <v>12</v>
      </c>
      <c r="AX910" s="1">
        <f t="shared" si="584"/>
        <v>1.4193081048820322</v>
      </c>
    </row>
    <row r="911" spans="1:50" x14ac:dyDescent="0.2">
      <c r="A911" s="4">
        <v>909</v>
      </c>
      <c r="B911" s="21">
        <v>0.59548909118528404</v>
      </c>
      <c r="C911" s="21">
        <v>6.9580000000000002</v>
      </c>
      <c r="D911" s="21">
        <v>0</v>
      </c>
      <c r="E911" s="21">
        <v>34</v>
      </c>
      <c r="F911" s="21">
        <v>66</v>
      </c>
      <c r="G911" s="21">
        <v>4.1750257854220196</v>
      </c>
      <c r="H911" s="21">
        <v>5</v>
      </c>
      <c r="I911" s="21">
        <v>1500</v>
      </c>
      <c r="J911" s="21">
        <v>185</v>
      </c>
      <c r="K911" s="21">
        <v>0</v>
      </c>
      <c r="L911" s="2">
        <f t="shared" si="546"/>
        <v>0</v>
      </c>
      <c r="M911" s="2">
        <f t="shared" si="547"/>
        <v>0</v>
      </c>
      <c r="N911" s="2">
        <f t="shared" si="548"/>
        <v>0</v>
      </c>
      <c r="O911" s="2">
        <f t="shared" si="549"/>
        <v>0</v>
      </c>
      <c r="P911" s="2">
        <f t="shared" si="550"/>
        <v>0</v>
      </c>
      <c r="Q911" s="2">
        <f t="shared" si="551"/>
        <v>0</v>
      </c>
      <c r="R911" s="2">
        <f t="shared" si="552"/>
        <v>0</v>
      </c>
      <c r="S911" s="2">
        <f t="shared" si="553"/>
        <v>0</v>
      </c>
      <c r="T911" s="2">
        <f t="shared" si="554"/>
        <v>0</v>
      </c>
      <c r="U911" s="2">
        <f t="shared" si="555"/>
        <v>0</v>
      </c>
      <c r="V911" s="10">
        <f t="shared" si="556"/>
        <v>5</v>
      </c>
      <c r="W911" s="2">
        <f t="shared" si="557"/>
        <v>6</v>
      </c>
      <c r="X911" s="2">
        <f t="shared" si="558"/>
        <v>4</v>
      </c>
      <c r="Y911" s="2">
        <f t="shared" si="559"/>
        <v>3</v>
      </c>
      <c r="Z911" s="2">
        <f t="shared" si="560"/>
        <v>3</v>
      </c>
      <c r="AA911" s="2">
        <f t="shared" si="561"/>
        <v>3</v>
      </c>
      <c r="AB911" s="2">
        <f t="shared" si="562"/>
        <v>3</v>
      </c>
      <c r="AC911" s="2">
        <f t="shared" si="579"/>
        <v>6</v>
      </c>
      <c r="AD911" s="5">
        <f t="shared" si="580"/>
        <v>12</v>
      </c>
      <c r="AE911">
        <f t="shared" si="581"/>
        <v>1</v>
      </c>
      <c r="AF911" s="1" t="str">
        <f t="shared" si="563"/>
        <v>-</v>
      </c>
      <c r="AG911" s="1" t="str">
        <f t="shared" si="564"/>
        <v>-</v>
      </c>
      <c r="AH911" s="1" t="str">
        <f t="shared" si="565"/>
        <v>-</v>
      </c>
      <c r="AI911" s="1" t="str">
        <f t="shared" si="566"/>
        <v>-</v>
      </c>
      <c r="AJ911" s="1" t="str">
        <f t="shared" si="567"/>
        <v>-</v>
      </c>
      <c r="AK911" s="1" t="str">
        <f t="shared" si="568"/>
        <v>-</v>
      </c>
      <c r="AL911" s="1" t="str">
        <f t="shared" si="569"/>
        <v>-</v>
      </c>
      <c r="AM911" s="1" t="str">
        <f t="shared" si="570"/>
        <v>-</v>
      </c>
      <c r="AN911" s="1" t="str">
        <f t="shared" si="571"/>
        <v>-</v>
      </c>
      <c r="AO911" s="1" t="str">
        <f t="shared" si="572"/>
        <v>-</v>
      </c>
      <c r="AP911" s="1" t="str">
        <f t="shared" si="582"/>
        <v>-</v>
      </c>
      <c r="AQ911" s="1">
        <f t="shared" si="573"/>
        <v>2.2773170720034308</v>
      </c>
      <c r="AR911" s="1" t="str">
        <f t="shared" si="574"/>
        <v>-</v>
      </c>
      <c r="AS911" s="1" t="str">
        <f t="shared" si="575"/>
        <v>-</v>
      </c>
      <c r="AT911" s="1" t="str">
        <f t="shared" si="576"/>
        <v>-</v>
      </c>
      <c r="AU911" s="1" t="str">
        <f t="shared" si="577"/>
        <v>-</v>
      </c>
      <c r="AV911" s="1" t="str">
        <f t="shared" si="578"/>
        <v>-</v>
      </c>
      <c r="AW911" s="5">
        <f t="shared" si="583"/>
        <v>12</v>
      </c>
      <c r="AX911" s="1">
        <f t="shared" si="584"/>
        <v>2.2773170720034308</v>
      </c>
    </row>
    <row r="912" spans="1:50" x14ac:dyDescent="0.2">
      <c r="A912" s="4">
        <v>910</v>
      </c>
      <c r="B912" s="21">
        <v>0.45648636235260198</v>
      </c>
      <c r="C912" s="21">
        <v>52.945999999999998</v>
      </c>
      <c r="D912" s="21">
        <v>48</v>
      </c>
      <c r="E912" s="21">
        <v>6</v>
      </c>
      <c r="F912" s="21">
        <v>46</v>
      </c>
      <c r="G912" s="21">
        <v>11.2316392874675</v>
      </c>
      <c r="H912" s="21">
        <v>7</v>
      </c>
      <c r="I912" s="21">
        <v>1700</v>
      </c>
      <c r="J912" s="21">
        <v>185</v>
      </c>
      <c r="K912" s="21">
        <v>12.5</v>
      </c>
      <c r="L912" s="2">
        <f t="shared" si="546"/>
        <v>3</v>
      </c>
      <c r="M912" s="2">
        <f t="shared" si="547"/>
        <v>6</v>
      </c>
      <c r="N912" s="2">
        <f t="shared" si="548"/>
        <v>4</v>
      </c>
      <c r="O912" s="2">
        <f t="shared" si="549"/>
        <v>3</v>
      </c>
      <c r="P912" s="2">
        <f t="shared" si="550"/>
        <v>3</v>
      </c>
      <c r="Q912" s="2">
        <f t="shared" si="551"/>
        <v>3</v>
      </c>
      <c r="R912" s="2">
        <f t="shared" si="552"/>
        <v>3</v>
      </c>
      <c r="S912" s="2">
        <f t="shared" si="553"/>
        <v>2</v>
      </c>
      <c r="T912" s="2">
        <f t="shared" si="554"/>
        <v>2</v>
      </c>
      <c r="U912" s="2">
        <f t="shared" si="555"/>
        <v>3</v>
      </c>
      <c r="V912" s="10">
        <f t="shared" si="556"/>
        <v>0</v>
      </c>
      <c r="W912" s="2">
        <f t="shared" si="557"/>
        <v>0</v>
      </c>
      <c r="X912" s="2">
        <f t="shared" si="558"/>
        <v>0</v>
      </c>
      <c r="Y912" s="2">
        <f t="shared" si="559"/>
        <v>0</v>
      </c>
      <c r="Z912" s="2">
        <f t="shared" si="560"/>
        <v>0</v>
      </c>
      <c r="AA912" s="2">
        <f t="shared" si="561"/>
        <v>0</v>
      </c>
      <c r="AB912" s="2">
        <f t="shared" si="562"/>
        <v>0</v>
      </c>
      <c r="AC912" s="2">
        <f t="shared" si="579"/>
        <v>6</v>
      </c>
      <c r="AD912" s="5">
        <f t="shared" si="580"/>
        <v>2</v>
      </c>
      <c r="AE912">
        <f t="shared" si="581"/>
        <v>1</v>
      </c>
      <c r="AF912" s="1" t="str">
        <f t="shared" si="563"/>
        <v>-</v>
      </c>
      <c r="AG912" s="1">
        <f t="shared" si="564"/>
        <v>3.0192150819049348</v>
      </c>
      <c r="AH912" s="1" t="str">
        <f t="shared" si="565"/>
        <v>-</v>
      </c>
      <c r="AI912" s="1" t="str">
        <f t="shared" si="566"/>
        <v>-</v>
      </c>
      <c r="AJ912" s="1" t="str">
        <f t="shared" si="567"/>
        <v>-</v>
      </c>
      <c r="AK912" s="1" t="str">
        <f t="shared" si="568"/>
        <v>-</v>
      </c>
      <c r="AL912" s="1" t="str">
        <f t="shared" si="569"/>
        <v>-</v>
      </c>
      <c r="AM912" s="1" t="str">
        <f t="shared" si="570"/>
        <v>-</v>
      </c>
      <c r="AN912" s="1" t="str">
        <f t="shared" si="571"/>
        <v>-</v>
      </c>
      <c r="AO912" s="1" t="str">
        <f t="shared" si="572"/>
        <v>-</v>
      </c>
      <c r="AP912" s="1" t="str">
        <f t="shared" si="582"/>
        <v>-</v>
      </c>
      <c r="AQ912" s="1" t="str">
        <f t="shared" si="573"/>
        <v>-</v>
      </c>
      <c r="AR912" s="1" t="str">
        <f t="shared" si="574"/>
        <v>-</v>
      </c>
      <c r="AS912" s="1" t="str">
        <f t="shared" si="575"/>
        <v>-</v>
      </c>
      <c r="AT912" s="1" t="str">
        <f t="shared" si="576"/>
        <v>-</v>
      </c>
      <c r="AU912" s="1" t="str">
        <f t="shared" si="577"/>
        <v>-</v>
      </c>
      <c r="AV912" s="1" t="str">
        <f t="shared" si="578"/>
        <v>-</v>
      </c>
      <c r="AW912" s="5">
        <f t="shared" si="583"/>
        <v>2</v>
      </c>
      <c r="AX912" s="1">
        <f t="shared" si="584"/>
        <v>3.0192150819049348</v>
      </c>
    </row>
    <row r="913" spans="1:50" x14ac:dyDescent="0.2">
      <c r="A913" s="4">
        <v>911</v>
      </c>
      <c r="B913" s="21">
        <v>0.49292972633423598</v>
      </c>
      <c r="C913" s="21">
        <v>0.66200000000000003</v>
      </c>
      <c r="D913" s="21">
        <v>0</v>
      </c>
      <c r="E913" s="21">
        <v>0</v>
      </c>
      <c r="F913" s="21">
        <v>100</v>
      </c>
      <c r="G913" s="21">
        <v>9.9329630304329708</v>
      </c>
      <c r="H913" s="21">
        <v>7</v>
      </c>
      <c r="I913" s="21">
        <v>1700</v>
      </c>
      <c r="J913" s="21">
        <v>185</v>
      </c>
      <c r="K913" s="21">
        <v>0</v>
      </c>
      <c r="L913" s="2">
        <f t="shared" si="546"/>
        <v>0</v>
      </c>
      <c r="M913" s="2">
        <f t="shared" si="547"/>
        <v>0</v>
      </c>
      <c r="N913" s="2">
        <f t="shared" si="548"/>
        <v>0</v>
      </c>
      <c r="O913" s="2">
        <f t="shared" si="549"/>
        <v>0</v>
      </c>
      <c r="P913" s="2">
        <f t="shared" si="550"/>
        <v>0</v>
      </c>
      <c r="Q913" s="2">
        <f t="shared" si="551"/>
        <v>0</v>
      </c>
      <c r="R913" s="2">
        <f t="shared" si="552"/>
        <v>0</v>
      </c>
      <c r="S913" s="2">
        <f t="shared" si="553"/>
        <v>0</v>
      </c>
      <c r="T913" s="2">
        <f t="shared" si="554"/>
        <v>0</v>
      </c>
      <c r="U913" s="2">
        <f t="shared" si="555"/>
        <v>0</v>
      </c>
      <c r="V913" s="10">
        <f t="shared" si="556"/>
        <v>6</v>
      </c>
      <c r="W913" s="2">
        <f t="shared" si="557"/>
        <v>7</v>
      </c>
      <c r="X913" s="2">
        <f t="shared" si="558"/>
        <v>5</v>
      </c>
      <c r="Y913" s="2">
        <f t="shared" si="559"/>
        <v>3</v>
      </c>
      <c r="Z913" s="2">
        <f t="shared" si="560"/>
        <v>3</v>
      </c>
      <c r="AA913" s="2">
        <f t="shared" si="561"/>
        <v>5</v>
      </c>
      <c r="AB913" s="2">
        <f t="shared" si="562"/>
        <v>4</v>
      </c>
      <c r="AC913" s="2">
        <f t="shared" si="579"/>
        <v>7</v>
      </c>
      <c r="AD913" s="5">
        <f t="shared" si="580"/>
        <v>12</v>
      </c>
      <c r="AE913">
        <f t="shared" si="581"/>
        <v>1</v>
      </c>
      <c r="AF913" s="1" t="str">
        <f t="shared" si="563"/>
        <v>-</v>
      </c>
      <c r="AG913" s="1" t="str">
        <f t="shared" si="564"/>
        <v>-</v>
      </c>
      <c r="AH913" s="1" t="str">
        <f t="shared" si="565"/>
        <v>-</v>
      </c>
      <c r="AI913" s="1" t="str">
        <f t="shared" si="566"/>
        <v>-</v>
      </c>
      <c r="AJ913" s="1" t="str">
        <f t="shared" si="567"/>
        <v>-</v>
      </c>
      <c r="AK913" s="1" t="str">
        <f t="shared" si="568"/>
        <v>-</v>
      </c>
      <c r="AL913" s="1" t="str">
        <f t="shared" si="569"/>
        <v>-</v>
      </c>
      <c r="AM913" s="1" t="str">
        <f t="shared" si="570"/>
        <v>-</v>
      </c>
      <c r="AN913" s="1" t="str">
        <f t="shared" si="571"/>
        <v>-</v>
      </c>
      <c r="AO913" s="1" t="str">
        <f t="shared" si="572"/>
        <v>-</v>
      </c>
      <c r="AP913" s="1" t="str">
        <f t="shared" si="582"/>
        <v>-</v>
      </c>
      <c r="AQ913" s="1">
        <f t="shared" si="573"/>
        <v>1.4920561456337031</v>
      </c>
      <c r="AR913" s="1" t="str">
        <f t="shared" si="574"/>
        <v>-</v>
      </c>
      <c r="AS913" s="1" t="str">
        <f t="shared" si="575"/>
        <v>-</v>
      </c>
      <c r="AT913" s="1" t="str">
        <f t="shared" si="576"/>
        <v>-</v>
      </c>
      <c r="AU913" s="1" t="str">
        <f t="shared" si="577"/>
        <v>-</v>
      </c>
      <c r="AV913" s="1" t="str">
        <f t="shared" si="578"/>
        <v>-</v>
      </c>
      <c r="AW913" s="5">
        <f t="shared" si="583"/>
        <v>12</v>
      </c>
      <c r="AX913" s="1">
        <f t="shared" si="584"/>
        <v>1.4920561456337031</v>
      </c>
    </row>
    <row r="914" spans="1:50" x14ac:dyDescent="0.2">
      <c r="A914" s="4">
        <v>912</v>
      </c>
      <c r="B914" s="21">
        <v>0.418653498908723</v>
      </c>
      <c r="C914" s="21">
        <v>0.52200000000000002</v>
      </c>
      <c r="D914" s="21">
        <v>0</v>
      </c>
      <c r="E914" s="21">
        <v>0</v>
      </c>
      <c r="F914" s="21">
        <v>100</v>
      </c>
      <c r="G914" s="21">
        <v>7.8354916496259399</v>
      </c>
      <c r="H914" s="21">
        <v>6</v>
      </c>
      <c r="I914" s="21">
        <v>1500</v>
      </c>
      <c r="J914" s="21">
        <v>185</v>
      </c>
      <c r="K914" s="21">
        <v>0</v>
      </c>
      <c r="L914" s="2">
        <f t="shared" si="546"/>
        <v>0</v>
      </c>
      <c r="M914" s="2">
        <f t="shared" si="547"/>
        <v>0</v>
      </c>
      <c r="N914" s="2">
        <f t="shared" si="548"/>
        <v>0</v>
      </c>
      <c r="O914" s="2">
        <f t="shared" si="549"/>
        <v>0</v>
      </c>
      <c r="P914" s="2">
        <f t="shared" si="550"/>
        <v>0</v>
      </c>
      <c r="Q914" s="2">
        <f t="shared" si="551"/>
        <v>0</v>
      </c>
      <c r="R914" s="2">
        <f t="shared" si="552"/>
        <v>0</v>
      </c>
      <c r="S914" s="2">
        <f t="shared" si="553"/>
        <v>0</v>
      </c>
      <c r="T914" s="2">
        <f t="shared" si="554"/>
        <v>0</v>
      </c>
      <c r="U914" s="2">
        <f t="shared" si="555"/>
        <v>0</v>
      </c>
      <c r="V914" s="10">
        <f t="shared" si="556"/>
        <v>6</v>
      </c>
      <c r="W914" s="2">
        <f t="shared" si="557"/>
        <v>8</v>
      </c>
      <c r="X914" s="2">
        <f t="shared" si="558"/>
        <v>6</v>
      </c>
      <c r="Y914" s="2">
        <f t="shared" si="559"/>
        <v>3</v>
      </c>
      <c r="Z914" s="2">
        <f t="shared" si="560"/>
        <v>3</v>
      </c>
      <c r="AA914" s="2">
        <f t="shared" si="561"/>
        <v>5</v>
      </c>
      <c r="AB914" s="2">
        <f t="shared" si="562"/>
        <v>5</v>
      </c>
      <c r="AC914" s="2">
        <f t="shared" si="579"/>
        <v>8</v>
      </c>
      <c r="AD914" s="5">
        <f t="shared" si="580"/>
        <v>12</v>
      </c>
      <c r="AE914">
        <f t="shared" si="581"/>
        <v>1</v>
      </c>
      <c r="AF914" s="1" t="str">
        <f t="shared" si="563"/>
        <v>-</v>
      </c>
      <c r="AG914" s="1" t="str">
        <f t="shared" si="564"/>
        <v>-</v>
      </c>
      <c r="AH914" s="1" t="str">
        <f t="shared" si="565"/>
        <v>-</v>
      </c>
      <c r="AI914" s="1" t="str">
        <f t="shared" si="566"/>
        <v>-</v>
      </c>
      <c r="AJ914" s="1" t="str">
        <f t="shared" si="567"/>
        <v>-</v>
      </c>
      <c r="AK914" s="1" t="str">
        <f t="shared" si="568"/>
        <v>-</v>
      </c>
      <c r="AL914" s="1" t="str">
        <f t="shared" si="569"/>
        <v>-</v>
      </c>
      <c r="AM914" s="1" t="str">
        <f t="shared" si="570"/>
        <v>-</v>
      </c>
      <c r="AN914" s="1" t="str">
        <f t="shared" si="571"/>
        <v>-</v>
      </c>
      <c r="AO914" s="1" t="str">
        <f t="shared" si="572"/>
        <v>-</v>
      </c>
      <c r="AP914" s="1" t="str">
        <f t="shared" si="582"/>
        <v>-</v>
      </c>
      <c r="AQ914" s="1">
        <f t="shared" si="573"/>
        <v>1.5230053231064109</v>
      </c>
      <c r="AR914" s="1" t="str">
        <f t="shared" si="574"/>
        <v>-</v>
      </c>
      <c r="AS914" s="1" t="str">
        <f t="shared" si="575"/>
        <v>-</v>
      </c>
      <c r="AT914" s="1" t="str">
        <f t="shared" si="576"/>
        <v>-</v>
      </c>
      <c r="AU914" s="1" t="str">
        <f t="shared" si="577"/>
        <v>-</v>
      </c>
      <c r="AV914" s="1" t="str">
        <f t="shared" si="578"/>
        <v>-</v>
      </c>
      <c r="AW914" s="5">
        <f t="shared" si="583"/>
        <v>12</v>
      </c>
      <c r="AX914" s="1">
        <f t="shared" si="584"/>
        <v>1.5230053231064109</v>
      </c>
    </row>
    <row r="915" spans="1:50" x14ac:dyDescent="0.2">
      <c r="A915" s="4">
        <v>913</v>
      </c>
      <c r="B915" s="21">
        <v>0.36515101756753199</v>
      </c>
      <c r="C915" s="21">
        <v>0.77900000000000003</v>
      </c>
      <c r="D915" s="21">
        <v>0</v>
      </c>
      <c r="E915" s="21">
        <v>0</v>
      </c>
      <c r="F915" s="21">
        <v>100</v>
      </c>
      <c r="G915" s="21">
        <v>11.6797484302333</v>
      </c>
      <c r="H915" s="21">
        <v>7</v>
      </c>
      <c r="I915" s="21">
        <v>1500</v>
      </c>
      <c r="J915" s="21">
        <v>185</v>
      </c>
      <c r="K915" s="21">
        <v>0</v>
      </c>
      <c r="L915" s="2">
        <f t="shared" si="546"/>
        <v>0</v>
      </c>
      <c r="M915" s="2">
        <f t="shared" si="547"/>
        <v>0</v>
      </c>
      <c r="N915" s="2">
        <f t="shared" si="548"/>
        <v>0</v>
      </c>
      <c r="O915" s="2">
        <f t="shared" si="549"/>
        <v>0</v>
      </c>
      <c r="P915" s="2">
        <f t="shared" si="550"/>
        <v>0</v>
      </c>
      <c r="Q915" s="2">
        <f t="shared" si="551"/>
        <v>0</v>
      </c>
      <c r="R915" s="2">
        <f t="shared" si="552"/>
        <v>0</v>
      </c>
      <c r="S915" s="2">
        <f t="shared" si="553"/>
        <v>0</v>
      </c>
      <c r="T915" s="2">
        <f t="shared" si="554"/>
        <v>0</v>
      </c>
      <c r="U915" s="2">
        <f t="shared" si="555"/>
        <v>0</v>
      </c>
      <c r="V915" s="10">
        <f t="shared" si="556"/>
        <v>7</v>
      </c>
      <c r="W915" s="2">
        <f t="shared" si="557"/>
        <v>6</v>
      </c>
      <c r="X915" s="2">
        <f t="shared" si="558"/>
        <v>6</v>
      </c>
      <c r="Y915" s="2">
        <f t="shared" si="559"/>
        <v>3</v>
      </c>
      <c r="Z915" s="2">
        <f t="shared" si="560"/>
        <v>3</v>
      </c>
      <c r="AA915" s="2">
        <f t="shared" si="561"/>
        <v>5</v>
      </c>
      <c r="AB915" s="2">
        <f t="shared" si="562"/>
        <v>5</v>
      </c>
      <c r="AC915" s="2">
        <f t="shared" si="579"/>
        <v>7</v>
      </c>
      <c r="AD915" s="5">
        <f t="shared" si="580"/>
        <v>11</v>
      </c>
      <c r="AE915">
        <f t="shared" si="581"/>
        <v>1</v>
      </c>
      <c r="AF915" s="1" t="str">
        <f t="shared" si="563"/>
        <v>-</v>
      </c>
      <c r="AG915" s="1" t="str">
        <f t="shared" si="564"/>
        <v>-</v>
      </c>
      <c r="AH915" s="1" t="str">
        <f t="shared" si="565"/>
        <v>-</v>
      </c>
      <c r="AI915" s="1" t="str">
        <f t="shared" si="566"/>
        <v>-</v>
      </c>
      <c r="AJ915" s="1" t="str">
        <f t="shared" si="567"/>
        <v>-</v>
      </c>
      <c r="AK915" s="1" t="str">
        <f t="shared" si="568"/>
        <v>-</v>
      </c>
      <c r="AL915" s="1" t="str">
        <f t="shared" si="569"/>
        <v>-</v>
      </c>
      <c r="AM915" s="1" t="str">
        <f t="shared" si="570"/>
        <v>-</v>
      </c>
      <c r="AN915" s="1" t="str">
        <f t="shared" si="571"/>
        <v>-</v>
      </c>
      <c r="AO915" s="1" t="str">
        <f t="shared" si="572"/>
        <v>-</v>
      </c>
      <c r="AP915" s="1">
        <f t="shared" si="582"/>
        <v>2.1980634280117224</v>
      </c>
      <c r="AQ915" s="1" t="str">
        <f t="shared" si="573"/>
        <v>-</v>
      </c>
      <c r="AR915" s="1" t="str">
        <f t="shared" si="574"/>
        <v>-</v>
      </c>
      <c r="AS915" s="1" t="str">
        <f t="shared" si="575"/>
        <v>-</v>
      </c>
      <c r="AT915" s="1" t="str">
        <f t="shared" si="576"/>
        <v>-</v>
      </c>
      <c r="AU915" s="1" t="str">
        <f t="shared" si="577"/>
        <v>-</v>
      </c>
      <c r="AV915" s="1" t="str">
        <f t="shared" si="578"/>
        <v>-</v>
      </c>
      <c r="AW915" s="5">
        <f t="shared" si="583"/>
        <v>11</v>
      </c>
      <c r="AX915" s="1">
        <f t="shared" si="584"/>
        <v>2.1980634280117224</v>
      </c>
    </row>
    <row r="916" spans="1:50" x14ac:dyDescent="0.2">
      <c r="A916" s="4">
        <v>914</v>
      </c>
      <c r="B916" s="21">
        <v>0.60861656643271</v>
      </c>
      <c r="C916" s="21">
        <v>0.40200000000000002</v>
      </c>
      <c r="D916" s="21">
        <v>0</v>
      </c>
      <c r="E916" s="21">
        <v>0</v>
      </c>
      <c r="F916" s="21">
        <v>100</v>
      </c>
      <c r="G916" s="21">
        <v>6.0367252127303397</v>
      </c>
      <c r="H916" s="21">
        <v>6</v>
      </c>
      <c r="I916" s="21">
        <v>1500</v>
      </c>
      <c r="J916" s="21">
        <v>185</v>
      </c>
      <c r="K916" s="21">
        <v>0</v>
      </c>
      <c r="L916" s="2">
        <f t="shared" si="546"/>
        <v>0</v>
      </c>
      <c r="M916" s="2">
        <f t="shared" si="547"/>
        <v>0</v>
      </c>
      <c r="N916" s="2">
        <f t="shared" si="548"/>
        <v>0</v>
      </c>
      <c r="O916" s="2">
        <f t="shared" si="549"/>
        <v>0</v>
      </c>
      <c r="P916" s="2">
        <f t="shared" si="550"/>
        <v>0</v>
      </c>
      <c r="Q916" s="2">
        <f t="shared" si="551"/>
        <v>0</v>
      </c>
      <c r="R916" s="2">
        <f t="shared" si="552"/>
        <v>0</v>
      </c>
      <c r="S916" s="2">
        <f t="shared" si="553"/>
        <v>0</v>
      </c>
      <c r="T916" s="2">
        <f t="shared" si="554"/>
        <v>0</v>
      </c>
      <c r="U916" s="2">
        <f t="shared" si="555"/>
        <v>0</v>
      </c>
      <c r="V916" s="10">
        <f t="shared" si="556"/>
        <v>6</v>
      </c>
      <c r="W916" s="2">
        <f t="shared" si="557"/>
        <v>9</v>
      </c>
      <c r="X916" s="2">
        <f t="shared" si="558"/>
        <v>6</v>
      </c>
      <c r="Y916" s="2">
        <f t="shared" si="559"/>
        <v>3</v>
      </c>
      <c r="Z916" s="2">
        <f t="shared" si="560"/>
        <v>3</v>
      </c>
      <c r="AA916" s="2">
        <f t="shared" si="561"/>
        <v>5</v>
      </c>
      <c r="AB916" s="2">
        <f t="shared" si="562"/>
        <v>5</v>
      </c>
      <c r="AC916" s="2">
        <f t="shared" si="579"/>
        <v>9</v>
      </c>
      <c r="AD916" s="5">
        <f t="shared" si="580"/>
        <v>12</v>
      </c>
      <c r="AE916">
        <f t="shared" si="581"/>
        <v>1</v>
      </c>
      <c r="AF916" s="1" t="str">
        <f t="shared" si="563"/>
        <v>-</v>
      </c>
      <c r="AG916" s="1" t="str">
        <f t="shared" si="564"/>
        <v>-</v>
      </c>
      <c r="AH916" s="1" t="str">
        <f t="shared" si="565"/>
        <v>-</v>
      </c>
      <c r="AI916" s="1" t="str">
        <f t="shared" si="566"/>
        <v>-</v>
      </c>
      <c r="AJ916" s="1" t="str">
        <f t="shared" si="567"/>
        <v>-</v>
      </c>
      <c r="AK916" s="1" t="str">
        <f t="shared" si="568"/>
        <v>-</v>
      </c>
      <c r="AL916" s="1" t="str">
        <f t="shared" si="569"/>
        <v>-</v>
      </c>
      <c r="AM916" s="1" t="str">
        <f t="shared" si="570"/>
        <v>-</v>
      </c>
      <c r="AN916" s="1" t="str">
        <f t="shared" si="571"/>
        <v>-</v>
      </c>
      <c r="AO916" s="1" t="str">
        <f t="shared" si="572"/>
        <v>-</v>
      </c>
      <c r="AP916" s="1" t="str">
        <f t="shared" si="582"/>
        <v>-</v>
      </c>
      <c r="AQ916" s="1">
        <f t="shared" si="573"/>
        <v>1.5150342031573933</v>
      </c>
      <c r="AR916" s="1" t="str">
        <f t="shared" si="574"/>
        <v>-</v>
      </c>
      <c r="AS916" s="1" t="str">
        <f t="shared" si="575"/>
        <v>-</v>
      </c>
      <c r="AT916" s="1" t="str">
        <f t="shared" si="576"/>
        <v>-</v>
      </c>
      <c r="AU916" s="1" t="str">
        <f t="shared" si="577"/>
        <v>-</v>
      </c>
      <c r="AV916" s="1" t="str">
        <f t="shared" si="578"/>
        <v>-</v>
      </c>
      <c r="AW916" s="5">
        <f t="shared" si="583"/>
        <v>12</v>
      </c>
      <c r="AX916" s="1">
        <f t="shared" si="584"/>
        <v>1.5150342031573933</v>
      </c>
    </row>
    <row r="917" spans="1:50" x14ac:dyDescent="0.2">
      <c r="A917" s="4">
        <v>915</v>
      </c>
      <c r="B917" s="21">
        <v>0.55356356537093698</v>
      </c>
      <c r="C917" s="21">
        <v>21.423999999999999</v>
      </c>
      <c r="D917" s="21">
        <v>6</v>
      </c>
      <c r="E917" s="21">
        <v>31</v>
      </c>
      <c r="F917" s="21">
        <v>63</v>
      </c>
      <c r="G917" s="21">
        <v>8.5696176606147692</v>
      </c>
      <c r="H917" s="21">
        <v>6</v>
      </c>
      <c r="I917" s="21">
        <v>1500</v>
      </c>
      <c r="J917" s="21">
        <v>185</v>
      </c>
      <c r="K917" s="21">
        <v>12.5</v>
      </c>
      <c r="L917" s="2">
        <f t="shared" si="546"/>
        <v>2</v>
      </c>
      <c r="M917" s="2">
        <f t="shared" si="547"/>
        <v>5</v>
      </c>
      <c r="N917" s="2">
        <f t="shared" si="548"/>
        <v>6</v>
      </c>
      <c r="O917" s="2">
        <f t="shared" si="549"/>
        <v>4</v>
      </c>
      <c r="P917" s="2">
        <f t="shared" si="550"/>
        <v>5</v>
      </c>
      <c r="Q917" s="2">
        <f t="shared" si="551"/>
        <v>5</v>
      </c>
      <c r="R917" s="2">
        <f t="shared" si="552"/>
        <v>2</v>
      </c>
      <c r="S917" s="2">
        <f t="shared" si="553"/>
        <v>4</v>
      </c>
      <c r="T917" s="2">
        <f t="shared" si="554"/>
        <v>4</v>
      </c>
      <c r="U917" s="2">
        <f t="shared" si="555"/>
        <v>4</v>
      </c>
      <c r="V917" s="10">
        <f t="shared" si="556"/>
        <v>0</v>
      </c>
      <c r="W917" s="2">
        <f t="shared" si="557"/>
        <v>0</v>
      </c>
      <c r="X917" s="2">
        <f t="shared" si="558"/>
        <v>0</v>
      </c>
      <c r="Y917" s="2">
        <f t="shared" si="559"/>
        <v>0</v>
      </c>
      <c r="Z917" s="2">
        <f t="shared" si="560"/>
        <v>0</v>
      </c>
      <c r="AA917" s="2">
        <f t="shared" si="561"/>
        <v>0</v>
      </c>
      <c r="AB917" s="2">
        <f t="shared" si="562"/>
        <v>0</v>
      </c>
      <c r="AC917" s="2">
        <f t="shared" si="579"/>
        <v>6</v>
      </c>
      <c r="AD917" s="5">
        <f t="shared" si="580"/>
        <v>3</v>
      </c>
      <c r="AE917">
        <f t="shared" si="581"/>
        <v>1</v>
      </c>
      <c r="AF917" s="1" t="str">
        <f t="shared" si="563"/>
        <v>-</v>
      </c>
      <c r="AG917" s="1" t="str">
        <f t="shared" si="564"/>
        <v>-</v>
      </c>
      <c r="AH917" s="1">
        <f t="shared" si="565"/>
        <v>2.9714062740704779</v>
      </c>
      <c r="AI917" s="1" t="str">
        <f t="shared" si="566"/>
        <v>-</v>
      </c>
      <c r="AJ917" s="1" t="str">
        <f t="shared" si="567"/>
        <v>-</v>
      </c>
      <c r="AK917" s="1" t="str">
        <f t="shared" si="568"/>
        <v>-</v>
      </c>
      <c r="AL917" s="1" t="str">
        <f t="shared" si="569"/>
        <v>-</v>
      </c>
      <c r="AM917" s="1" t="str">
        <f t="shared" si="570"/>
        <v>-</v>
      </c>
      <c r="AN917" s="1" t="str">
        <f t="shared" si="571"/>
        <v>-</v>
      </c>
      <c r="AO917" s="1" t="str">
        <f t="shared" si="572"/>
        <v>-</v>
      </c>
      <c r="AP917" s="1" t="str">
        <f t="shared" si="582"/>
        <v>-</v>
      </c>
      <c r="AQ917" s="1" t="str">
        <f t="shared" si="573"/>
        <v>-</v>
      </c>
      <c r="AR917" s="1" t="str">
        <f t="shared" si="574"/>
        <v>-</v>
      </c>
      <c r="AS917" s="1" t="str">
        <f t="shared" si="575"/>
        <v>-</v>
      </c>
      <c r="AT917" s="1" t="str">
        <f t="shared" si="576"/>
        <v>-</v>
      </c>
      <c r="AU917" s="1" t="str">
        <f t="shared" si="577"/>
        <v>-</v>
      </c>
      <c r="AV917" s="1" t="str">
        <f t="shared" si="578"/>
        <v>-</v>
      </c>
      <c r="AW917" s="5">
        <f t="shared" si="583"/>
        <v>3</v>
      </c>
      <c r="AX917" s="1">
        <f t="shared" si="584"/>
        <v>2.9714062740704779</v>
      </c>
    </row>
    <row r="918" spans="1:50" x14ac:dyDescent="0.2">
      <c r="A918" s="4">
        <v>916</v>
      </c>
      <c r="B918" s="21">
        <v>0.54657994071043903</v>
      </c>
      <c r="C918" s="21">
        <v>28.172000000000001</v>
      </c>
      <c r="D918" s="21">
        <v>10</v>
      </c>
      <c r="E918" s="21">
        <v>15</v>
      </c>
      <c r="F918" s="21">
        <v>75</v>
      </c>
      <c r="G918" s="21">
        <v>8.4515931699149096</v>
      </c>
      <c r="H918" s="21">
        <v>6</v>
      </c>
      <c r="I918" s="21">
        <v>1500</v>
      </c>
      <c r="J918" s="21">
        <v>185</v>
      </c>
      <c r="K918" s="21">
        <v>12.5</v>
      </c>
      <c r="L918" s="2">
        <f t="shared" si="546"/>
        <v>2</v>
      </c>
      <c r="M918" s="2">
        <f t="shared" si="547"/>
        <v>4</v>
      </c>
      <c r="N918" s="2">
        <f t="shared" si="548"/>
        <v>5</v>
      </c>
      <c r="O918" s="2">
        <f t="shared" si="549"/>
        <v>3</v>
      </c>
      <c r="P918" s="2">
        <f t="shared" si="550"/>
        <v>4</v>
      </c>
      <c r="Q918" s="2">
        <f t="shared" si="551"/>
        <v>4</v>
      </c>
      <c r="R918" s="2">
        <f t="shared" si="552"/>
        <v>3</v>
      </c>
      <c r="S918" s="2">
        <f t="shared" si="553"/>
        <v>6</v>
      </c>
      <c r="T918" s="2">
        <f t="shared" si="554"/>
        <v>6</v>
      </c>
      <c r="U918" s="2">
        <f t="shared" si="555"/>
        <v>3</v>
      </c>
      <c r="V918" s="10">
        <f t="shared" si="556"/>
        <v>0</v>
      </c>
      <c r="W918" s="2">
        <f t="shared" si="557"/>
        <v>0</v>
      </c>
      <c r="X918" s="2">
        <f t="shared" si="558"/>
        <v>0</v>
      </c>
      <c r="Y918" s="2">
        <f t="shared" si="559"/>
        <v>0</v>
      </c>
      <c r="Z918" s="2">
        <f t="shared" si="560"/>
        <v>0</v>
      </c>
      <c r="AA918" s="2">
        <f t="shared" si="561"/>
        <v>0</v>
      </c>
      <c r="AB918" s="2">
        <f t="shared" si="562"/>
        <v>0</v>
      </c>
      <c r="AC918" s="2">
        <f t="shared" si="579"/>
        <v>6</v>
      </c>
      <c r="AD918" s="5">
        <f t="shared" si="580"/>
        <v>8</v>
      </c>
      <c r="AE918">
        <f t="shared" si="581"/>
        <v>2</v>
      </c>
      <c r="AF918" s="1" t="str">
        <f t="shared" si="563"/>
        <v>-</v>
      </c>
      <c r="AG918" s="1" t="str">
        <f t="shared" si="564"/>
        <v>-</v>
      </c>
      <c r="AH918" s="1" t="str">
        <f t="shared" si="565"/>
        <v>-</v>
      </c>
      <c r="AI918" s="1" t="str">
        <f t="shared" si="566"/>
        <v>-</v>
      </c>
      <c r="AJ918" s="1" t="str">
        <f t="shared" si="567"/>
        <v>-</v>
      </c>
      <c r="AK918" s="1" t="str">
        <f t="shared" si="568"/>
        <v>-</v>
      </c>
      <c r="AL918" s="1" t="str">
        <f t="shared" si="569"/>
        <v>-</v>
      </c>
      <c r="AM918" s="1">
        <f t="shared" si="570"/>
        <v>2.4965553638205558</v>
      </c>
      <c r="AN918" s="1">
        <f t="shared" si="571"/>
        <v>2.4014116201304798</v>
      </c>
      <c r="AO918" s="1" t="str">
        <f t="shared" si="572"/>
        <v>-</v>
      </c>
      <c r="AP918" s="1" t="str">
        <f t="shared" si="582"/>
        <v>-</v>
      </c>
      <c r="AQ918" s="1" t="str">
        <f t="shared" si="573"/>
        <v>-</v>
      </c>
      <c r="AR918" s="1" t="str">
        <f t="shared" si="574"/>
        <v>-</v>
      </c>
      <c r="AS918" s="1" t="str">
        <f t="shared" si="575"/>
        <v>-</v>
      </c>
      <c r="AT918" s="1" t="str">
        <f t="shared" si="576"/>
        <v>-</v>
      </c>
      <c r="AU918" s="1" t="str">
        <f t="shared" si="577"/>
        <v>-</v>
      </c>
      <c r="AV918" s="1" t="str">
        <f t="shared" si="578"/>
        <v>-</v>
      </c>
      <c r="AW918" s="5">
        <f t="shared" si="583"/>
        <v>9</v>
      </c>
      <c r="AX918" s="1">
        <f t="shared" si="584"/>
        <v>2.4014116201304798</v>
      </c>
    </row>
    <row r="919" spans="1:50" x14ac:dyDescent="0.2">
      <c r="A919" s="4">
        <v>917</v>
      </c>
      <c r="B919" s="21">
        <v>0.61690133650311096</v>
      </c>
      <c r="C919" s="21">
        <v>0.376</v>
      </c>
      <c r="D919" s="21">
        <v>22</v>
      </c>
      <c r="E919" s="21">
        <v>35</v>
      </c>
      <c r="F919" s="21">
        <v>43</v>
      </c>
      <c r="G919" s="21">
        <v>4.6941762667330797</v>
      </c>
      <c r="H919" s="21">
        <v>6</v>
      </c>
      <c r="I919" s="21">
        <v>1500</v>
      </c>
      <c r="J919" s="21">
        <v>185</v>
      </c>
      <c r="K919" s="21">
        <v>12.5</v>
      </c>
      <c r="L919" s="2">
        <f t="shared" si="546"/>
        <v>1</v>
      </c>
      <c r="M919" s="2">
        <f t="shared" si="547"/>
        <v>4</v>
      </c>
      <c r="N919" s="2">
        <f t="shared" si="548"/>
        <v>5</v>
      </c>
      <c r="O919" s="2">
        <f t="shared" si="549"/>
        <v>5</v>
      </c>
      <c r="P919" s="2">
        <f t="shared" si="550"/>
        <v>7</v>
      </c>
      <c r="Q919" s="2">
        <f t="shared" si="551"/>
        <v>9</v>
      </c>
      <c r="R919" s="2">
        <f t="shared" si="552"/>
        <v>2</v>
      </c>
      <c r="S919" s="2">
        <f t="shared" si="553"/>
        <v>3</v>
      </c>
      <c r="T919" s="2">
        <f t="shared" si="554"/>
        <v>3</v>
      </c>
      <c r="U919" s="2">
        <f t="shared" si="555"/>
        <v>7</v>
      </c>
      <c r="V919" s="10">
        <f t="shared" si="556"/>
        <v>0</v>
      </c>
      <c r="W919" s="2">
        <f t="shared" si="557"/>
        <v>0</v>
      </c>
      <c r="X919" s="2">
        <f t="shared" si="558"/>
        <v>0</v>
      </c>
      <c r="Y919" s="2">
        <f t="shared" si="559"/>
        <v>0</v>
      </c>
      <c r="Z919" s="2">
        <f t="shared" si="560"/>
        <v>0</v>
      </c>
      <c r="AA919" s="2">
        <f t="shared" si="561"/>
        <v>0</v>
      </c>
      <c r="AB919" s="2">
        <f t="shared" si="562"/>
        <v>0</v>
      </c>
      <c r="AC919" s="2">
        <f t="shared" si="579"/>
        <v>9</v>
      </c>
      <c r="AD919" s="5">
        <f t="shared" si="580"/>
        <v>6</v>
      </c>
      <c r="AE919">
        <f t="shared" si="581"/>
        <v>1</v>
      </c>
      <c r="AF919" s="1" t="str">
        <f t="shared" si="563"/>
        <v>-</v>
      </c>
      <c r="AG919" s="1" t="str">
        <f t="shared" si="564"/>
        <v>-</v>
      </c>
      <c r="AH919" s="1" t="str">
        <f t="shared" si="565"/>
        <v>-</v>
      </c>
      <c r="AI919" s="1" t="str">
        <f t="shared" si="566"/>
        <v>-</v>
      </c>
      <c r="AJ919" s="1" t="str">
        <f t="shared" si="567"/>
        <v>-</v>
      </c>
      <c r="AK919" s="1">
        <f t="shared" si="568"/>
        <v>2.0709206996369818</v>
      </c>
      <c r="AL919" s="1" t="str">
        <f t="shared" si="569"/>
        <v>-</v>
      </c>
      <c r="AM919" s="1" t="str">
        <f t="shared" si="570"/>
        <v>-</v>
      </c>
      <c r="AN919" s="1" t="str">
        <f t="shared" si="571"/>
        <v>-</v>
      </c>
      <c r="AO919" s="1" t="str">
        <f t="shared" si="572"/>
        <v>-</v>
      </c>
      <c r="AP919" s="1" t="str">
        <f t="shared" si="582"/>
        <v>-</v>
      </c>
      <c r="AQ919" s="1" t="str">
        <f t="shared" si="573"/>
        <v>-</v>
      </c>
      <c r="AR919" s="1" t="str">
        <f t="shared" si="574"/>
        <v>-</v>
      </c>
      <c r="AS919" s="1" t="str">
        <f t="shared" si="575"/>
        <v>-</v>
      </c>
      <c r="AT919" s="1" t="str">
        <f t="shared" si="576"/>
        <v>-</v>
      </c>
      <c r="AU919" s="1" t="str">
        <f t="shared" si="577"/>
        <v>-</v>
      </c>
      <c r="AV919" s="1" t="str">
        <f t="shared" si="578"/>
        <v>-</v>
      </c>
      <c r="AW919" s="5">
        <f t="shared" si="583"/>
        <v>6</v>
      </c>
      <c r="AX919" s="1">
        <f t="shared" si="584"/>
        <v>2.0709206996369818</v>
      </c>
    </row>
    <row r="920" spans="1:50" x14ac:dyDescent="0.2">
      <c r="A920" s="4">
        <v>918</v>
      </c>
      <c r="B920" s="21">
        <v>0.60887564271969397</v>
      </c>
      <c r="C920" s="21">
        <v>5.4039999999999999</v>
      </c>
      <c r="D920" s="21">
        <v>11</v>
      </c>
      <c r="E920" s="21">
        <v>45</v>
      </c>
      <c r="F920" s="21">
        <v>44</v>
      </c>
      <c r="G920" s="21">
        <v>5.7317252116279098</v>
      </c>
      <c r="H920" s="21">
        <v>6</v>
      </c>
      <c r="I920" s="21">
        <v>1500</v>
      </c>
      <c r="J920" s="21">
        <v>185</v>
      </c>
      <c r="K920" s="21">
        <v>12.5</v>
      </c>
      <c r="L920" s="2">
        <f t="shared" si="546"/>
        <v>3</v>
      </c>
      <c r="M920" s="2">
        <f t="shared" si="547"/>
        <v>4</v>
      </c>
      <c r="N920" s="2">
        <f t="shared" si="548"/>
        <v>5</v>
      </c>
      <c r="O920" s="2">
        <f t="shared" si="549"/>
        <v>3</v>
      </c>
      <c r="P920" s="2">
        <f t="shared" si="550"/>
        <v>5</v>
      </c>
      <c r="Q920" s="2">
        <f t="shared" si="551"/>
        <v>7</v>
      </c>
      <c r="R920" s="2">
        <f t="shared" si="552"/>
        <v>2</v>
      </c>
      <c r="S920" s="2">
        <f t="shared" si="553"/>
        <v>4</v>
      </c>
      <c r="T920" s="2">
        <f t="shared" si="554"/>
        <v>4</v>
      </c>
      <c r="U920" s="2">
        <f t="shared" si="555"/>
        <v>5</v>
      </c>
      <c r="V920" s="10">
        <f t="shared" si="556"/>
        <v>0</v>
      </c>
      <c r="W920" s="2">
        <f t="shared" si="557"/>
        <v>0</v>
      </c>
      <c r="X920" s="2">
        <f t="shared" si="558"/>
        <v>0</v>
      </c>
      <c r="Y920" s="2">
        <f t="shared" si="559"/>
        <v>0</v>
      </c>
      <c r="Z920" s="2">
        <f t="shared" si="560"/>
        <v>0</v>
      </c>
      <c r="AA920" s="2">
        <f t="shared" si="561"/>
        <v>0</v>
      </c>
      <c r="AB920" s="2">
        <f t="shared" si="562"/>
        <v>0</v>
      </c>
      <c r="AC920" s="2">
        <f t="shared" si="579"/>
        <v>7</v>
      </c>
      <c r="AD920" s="5">
        <f t="shared" si="580"/>
        <v>6</v>
      </c>
      <c r="AE920">
        <f t="shared" si="581"/>
        <v>1</v>
      </c>
      <c r="AF920" s="1" t="str">
        <f t="shared" si="563"/>
        <v>-</v>
      </c>
      <c r="AG920" s="1" t="str">
        <f t="shared" si="564"/>
        <v>-</v>
      </c>
      <c r="AH920" s="1" t="str">
        <f t="shared" si="565"/>
        <v>-</v>
      </c>
      <c r="AI920" s="1" t="str">
        <f t="shared" si="566"/>
        <v>-</v>
      </c>
      <c r="AJ920" s="1" t="str">
        <f t="shared" si="567"/>
        <v>-</v>
      </c>
      <c r="AK920" s="1">
        <f t="shared" si="568"/>
        <v>2.1913749616614338</v>
      </c>
      <c r="AL920" s="1" t="str">
        <f t="shared" si="569"/>
        <v>-</v>
      </c>
      <c r="AM920" s="1" t="str">
        <f t="shared" si="570"/>
        <v>-</v>
      </c>
      <c r="AN920" s="1" t="str">
        <f t="shared" si="571"/>
        <v>-</v>
      </c>
      <c r="AO920" s="1" t="str">
        <f t="shared" si="572"/>
        <v>-</v>
      </c>
      <c r="AP920" s="1" t="str">
        <f t="shared" si="582"/>
        <v>-</v>
      </c>
      <c r="AQ920" s="1" t="str">
        <f t="shared" si="573"/>
        <v>-</v>
      </c>
      <c r="AR920" s="1" t="str">
        <f t="shared" si="574"/>
        <v>-</v>
      </c>
      <c r="AS920" s="1" t="str">
        <f t="shared" si="575"/>
        <v>-</v>
      </c>
      <c r="AT920" s="1" t="str">
        <f t="shared" si="576"/>
        <v>-</v>
      </c>
      <c r="AU920" s="1" t="str">
        <f t="shared" si="577"/>
        <v>-</v>
      </c>
      <c r="AV920" s="1" t="str">
        <f t="shared" si="578"/>
        <v>-</v>
      </c>
      <c r="AW920" s="5">
        <f t="shared" si="583"/>
        <v>6</v>
      </c>
      <c r="AX920" s="1">
        <f t="shared" si="584"/>
        <v>2.1913749616614338</v>
      </c>
    </row>
    <row r="921" spans="1:50" x14ac:dyDescent="0.2">
      <c r="A921" s="4">
        <v>919</v>
      </c>
      <c r="B921" s="21">
        <v>0.59652585411062498</v>
      </c>
      <c r="C921" s="21">
        <v>2.9169999999999998</v>
      </c>
      <c r="D921" s="21">
        <v>0</v>
      </c>
      <c r="E921" s="21">
        <v>29</v>
      </c>
      <c r="F921" s="21">
        <v>71</v>
      </c>
      <c r="G921" s="21">
        <v>6.9327894536149097</v>
      </c>
      <c r="H921" s="21">
        <v>6</v>
      </c>
      <c r="I921" s="21">
        <v>1500</v>
      </c>
      <c r="J921" s="21">
        <v>185</v>
      </c>
      <c r="K921" s="21">
        <v>0</v>
      </c>
      <c r="L921" s="2">
        <f t="shared" si="546"/>
        <v>0</v>
      </c>
      <c r="M921" s="2">
        <f t="shared" si="547"/>
        <v>0</v>
      </c>
      <c r="N921" s="2">
        <f t="shared" si="548"/>
        <v>0</v>
      </c>
      <c r="O921" s="2">
        <f t="shared" si="549"/>
        <v>0</v>
      </c>
      <c r="P921" s="2">
        <f t="shared" si="550"/>
        <v>0</v>
      </c>
      <c r="Q921" s="2">
        <f t="shared" si="551"/>
        <v>0</v>
      </c>
      <c r="R921" s="2">
        <f t="shared" si="552"/>
        <v>0</v>
      </c>
      <c r="S921" s="2">
        <f t="shared" si="553"/>
        <v>0</v>
      </c>
      <c r="T921" s="2">
        <f t="shared" si="554"/>
        <v>0</v>
      </c>
      <c r="U921" s="2">
        <f t="shared" si="555"/>
        <v>0</v>
      </c>
      <c r="V921" s="10">
        <f t="shared" si="556"/>
        <v>5</v>
      </c>
      <c r="W921" s="2">
        <f t="shared" si="557"/>
        <v>6</v>
      </c>
      <c r="X921" s="2">
        <f t="shared" si="558"/>
        <v>3</v>
      </c>
      <c r="Y921" s="2">
        <f t="shared" si="559"/>
        <v>3</v>
      </c>
      <c r="Z921" s="2">
        <f t="shared" si="560"/>
        <v>3</v>
      </c>
      <c r="AA921" s="2">
        <f t="shared" si="561"/>
        <v>3</v>
      </c>
      <c r="AB921" s="2">
        <f t="shared" si="562"/>
        <v>3</v>
      </c>
      <c r="AC921" s="2">
        <f t="shared" si="579"/>
        <v>6</v>
      </c>
      <c r="AD921" s="5">
        <f t="shared" si="580"/>
        <v>12</v>
      </c>
      <c r="AE921">
        <f t="shared" si="581"/>
        <v>1</v>
      </c>
      <c r="AF921" s="1" t="str">
        <f t="shared" si="563"/>
        <v>-</v>
      </c>
      <c r="AG921" s="1" t="str">
        <f t="shared" si="564"/>
        <v>-</v>
      </c>
      <c r="AH921" s="1" t="str">
        <f t="shared" si="565"/>
        <v>-</v>
      </c>
      <c r="AI921" s="1" t="str">
        <f t="shared" si="566"/>
        <v>-</v>
      </c>
      <c r="AJ921" s="1" t="str">
        <f t="shared" si="567"/>
        <v>-</v>
      </c>
      <c r="AK921" s="1" t="str">
        <f t="shared" si="568"/>
        <v>-</v>
      </c>
      <c r="AL921" s="1" t="str">
        <f t="shared" si="569"/>
        <v>-</v>
      </c>
      <c r="AM921" s="1" t="str">
        <f t="shared" si="570"/>
        <v>-</v>
      </c>
      <c r="AN921" s="1" t="str">
        <f t="shared" si="571"/>
        <v>-</v>
      </c>
      <c r="AO921" s="1" t="str">
        <f t="shared" si="572"/>
        <v>-</v>
      </c>
      <c r="AP921" s="1" t="str">
        <f t="shared" si="582"/>
        <v>-</v>
      </c>
      <c r="AQ921" s="1">
        <f t="shared" si="573"/>
        <v>1.9397707361108745</v>
      </c>
      <c r="AR921" s="1" t="str">
        <f t="shared" si="574"/>
        <v>-</v>
      </c>
      <c r="AS921" s="1" t="str">
        <f t="shared" si="575"/>
        <v>-</v>
      </c>
      <c r="AT921" s="1" t="str">
        <f t="shared" si="576"/>
        <v>-</v>
      </c>
      <c r="AU921" s="1" t="str">
        <f t="shared" si="577"/>
        <v>-</v>
      </c>
      <c r="AV921" s="1" t="str">
        <f t="shared" si="578"/>
        <v>-</v>
      </c>
      <c r="AW921" s="5">
        <f t="shared" si="583"/>
        <v>12</v>
      </c>
      <c r="AX921" s="1">
        <f t="shared" si="584"/>
        <v>1.9397707361108745</v>
      </c>
    </row>
    <row r="922" spans="1:50" x14ac:dyDescent="0.2">
      <c r="A922" s="4">
        <v>920</v>
      </c>
      <c r="B922" s="21">
        <v>0.40063033069600401</v>
      </c>
      <c r="C922" s="21">
        <v>56.003</v>
      </c>
      <c r="D922" s="21">
        <v>0</v>
      </c>
      <c r="E922" s="21">
        <v>11</v>
      </c>
      <c r="F922" s="21">
        <v>89</v>
      </c>
      <c r="G922" s="21">
        <v>11.879957405917599</v>
      </c>
      <c r="H922" s="21">
        <v>7</v>
      </c>
      <c r="I922" s="21">
        <v>1500</v>
      </c>
      <c r="J922" s="21">
        <v>185</v>
      </c>
      <c r="K922" s="21">
        <v>0</v>
      </c>
      <c r="L922" s="2">
        <f t="shared" si="546"/>
        <v>0</v>
      </c>
      <c r="M922" s="2">
        <f t="shared" si="547"/>
        <v>0</v>
      </c>
      <c r="N922" s="2">
        <f t="shared" si="548"/>
        <v>0</v>
      </c>
      <c r="O922" s="2">
        <f t="shared" si="549"/>
        <v>0</v>
      </c>
      <c r="P922" s="2">
        <f t="shared" si="550"/>
        <v>0</v>
      </c>
      <c r="Q922" s="2">
        <f t="shared" si="551"/>
        <v>0</v>
      </c>
      <c r="R922" s="2">
        <f t="shared" si="552"/>
        <v>0</v>
      </c>
      <c r="S922" s="2">
        <f t="shared" si="553"/>
        <v>0</v>
      </c>
      <c r="T922" s="2">
        <f t="shared" si="554"/>
        <v>0</v>
      </c>
      <c r="U922" s="2">
        <f t="shared" si="555"/>
        <v>0</v>
      </c>
      <c r="V922" s="10">
        <f t="shared" si="556"/>
        <v>5</v>
      </c>
      <c r="W922" s="2">
        <f t="shared" si="557"/>
        <v>4</v>
      </c>
      <c r="X922" s="2">
        <f t="shared" si="558"/>
        <v>3</v>
      </c>
      <c r="Y922" s="2">
        <f t="shared" si="559"/>
        <v>3</v>
      </c>
      <c r="Z922" s="2">
        <f t="shared" si="560"/>
        <v>3</v>
      </c>
      <c r="AA922" s="2">
        <f t="shared" si="561"/>
        <v>3</v>
      </c>
      <c r="AB922" s="2">
        <f t="shared" si="562"/>
        <v>3</v>
      </c>
      <c r="AC922" s="2">
        <f t="shared" si="579"/>
        <v>5</v>
      </c>
      <c r="AD922" s="5">
        <f t="shared" si="580"/>
        <v>11</v>
      </c>
      <c r="AE922">
        <f t="shared" si="581"/>
        <v>1</v>
      </c>
      <c r="AF922" s="1" t="str">
        <f t="shared" si="563"/>
        <v>-</v>
      </c>
      <c r="AG922" s="1" t="str">
        <f t="shared" si="564"/>
        <v>-</v>
      </c>
      <c r="AH922" s="1" t="str">
        <f t="shared" si="565"/>
        <v>-</v>
      </c>
      <c r="AI922" s="1" t="str">
        <f t="shared" si="566"/>
        <v>-</v>
      </c>
      <c r="AJ922" s="1" t="str">
        <f t="shared" si="567"/>
        <v>-</v>
      </c>
      <c r="AK922" s="1" t="str">
        <f t="shared" si="568"/>
        <v>-</v>
      </c>
      <c r="AL922" s="1" t="str">
        <f t="shared" si="569"/>
        <v>-</v>
      </c>
      <c r="AM922" s="1" t="str">
        <f t="shared" si="570"/>
        <v>-</v>
      </c>
      <c r="AN922" s="1" t="str">
        <f t="shared" si="571"/>
        <v>-</v>
      </c>
      <c r="AO922" s="1" t="str">
        <f t="shared" si="572"/>
        <v>-</v>
      </c>
      <c r="AP922" s="1">
        <f t="shared" si="582"/>
        <v>2.0785473139142745</v>
      </c>
      <c r="AQ922" s="1" t="str">
        <f t="shared" si="573"/>
        <v>-</v>
      </c>
      <c r="AR922" s="1" t="str">
        <f t="shared" si="574"/>
        <v>-</v>
      </c>
      <c r="AS922" s="1" t="str">
        <f t="shared" si="575"/>
        <v>-</v>
      </c>
      <c r="AT922" s="1" t="str">
        <f t="shared" si="576"/>
        <v>-</v>
      </c>
      <c r="AU922" s="1" t="str">
        <f t="shared" si="577"/>
        <v>-</v>
      </c>
      <c r="AV922" s="1" t="str">
        <f t="shared" si="578"/>
        <v>-</v>
      </c>
      <c r="AW922" s="5">
        <f t="shared" si="583"/>
        <v>11</v>
      </c>
      <c r="AX922" s="1">
        <f t="shared" si="584"/>
        <v>2.0785473139142745</v>
      </c>
    </row>
    <row r="923" spans="1:50" x14ac:dyDescent="0.2">
      <c r="A923" s="4">
        <v>921</v>
      </c>
      <c r="B923" s="21">
        <v>0.446491309267814</v>
      </c>
      <c r="C923" s="21">
        <v>92.123000000000005</v>
      </c>
      <c r="D923" s="21">
        <v>0</v>
      </c>
      <c r="E923" s="21">
        <v>6</v>
      </c>
      <c r="F923" s="21">
        <v>94</v>
      </c>
      <c r="G923" s="21">
        <v>9.2122747635040803</v>
      </c>
      <c r="H923" s="21">
        <v>6</v>
      </c>
      <c r="I923" s="21">
        <v>1500</v>
      </c>
      <c r="J923" s="21">
        <v>185</v>
      </c>
      <c r="K923" s="21">
        <v>0</v>
      </c>
      <c r="L923" s="2">
        <f t="shared" si="546"/>
        <v>0</v>
      </c>
      <c r="M923" s="2">
        <f t="shared" si="547"/>
        <v>0</v>
      </c>
      <c r="N923" s="2">
        <f t="shared" si="548"/>
        <v>0</v>
      </c>
      <c r="O923" s="2">
        <f t="shared" si="549"/>
        <v>0</v>
      </c>
      <c r="P923" s="2">
        <f t="shared" si="550"/>
        <v>0</v>
      </c>
      <c r="Q923" s="2">
        <f t="shared" si="551"/>
        <v>0</v>
      </c>
      <c r="R923" s="2">
        <f t="shared" si="552"/>
        <v>0</v>
      </c>
      <c r="S923" s="2">
        <f t="shared" si="553"/>
        <v>0</v>
      </c>
      <c r="T923" s="2">
        <f t="shared" si="554"/>
        <v>0</v>
      </c>
      <c r="U923" s="2">
        <f t="shared" si="555"/>
        <v>0</v>
      </c>
      <c r="V923" s="10">
        <f t="shared" si="556"/>
        <v>7</v>
      </c>
      <c r="W923" s="2">
        <f t="shared" si="557"/>
        <v>7</v>
      </c>
      <c r="X923" s="2">
        <f t="shared" si="558"/>
        <v>5</v>
      </c>
      <c r="Y923" s="2">
        <f t="shared" si="559"/>
        <v>3</v>
      </c>
      <c r="Z923" s="2">
        <f t="shared" si="560"/>
        <v>3</v>
      </c>
      <c r="AA923" s="2">
        <f t="shared" si="561"/>
        <v>5</v>
      </c>
      <c r="AB923" s="2">
        <f t="shared" si="562"/>
        <v>5</v>
      </c>
      <c r="AC923" s="2">
        <f t="shared" si="579"/>
        <v>7</v>
      </c>
      <c r="AD923" s="5">
        <f t="shared" si="580"/>
        <v>11</v>
      </c>
      <c r="AE923">
        <f t="shared" si="581"/>
        <v>2</v>
      </c>
      <c r="AF923" s="1" t="str">
        <f t="shared" si="563"/>
        <v>-</v>
      </c>
      <c r="AG923" s="1" t="str">
        <f t="shared" si="564"/>
        <v>-</v>
      </c>
      <c r="AH923" s="1" t="str">
        <f t="shared" si="565"/>
        <v>-</v>
      </c>
      <c r="AI923" s="1" t="str">
        <f t="shared" si="566"/>
        <v>-</v>
      </c>
      <c r="AJ923" s="1" t="str">
        <f t="shared" si="567"/>
        <v>-</v>
      </c>
      <c r="AK923" s="1" t="str">
        <f t="shared" si="568"/>
        <v>-</v>
      </c>
      <c r="AL923" s="1" t="str">
        <f t="shared" si="569"/>
        <v>-</v>
      </c>
      <c r="AM923" s="1" t="str">
        <f t="shared" si="570"/>
        <v>-</v>
      </c>
      <c r="AN923" s="1" t="str">
        <f t="shared" si="571"/>
        <v>-</v>
      </c>
      <c r="AO923" s="1" t="str">
        <f t="shared" si="572"/>
        <v>-</v>
      </c>
      <c r="AP923" s="1">
        <f t="shared" si="582"/>
        <v>2.2272018401978193</v>
      </c>
      <c r="AQ923" s="1">
        <f t="shared" si="573"/>
        <v>2.04205163298999</v>
      </c>
      <c r="AR923" s="1" t="str">
        <f t="shared" si="574"/>
        <v>-</v>
      </c>
      <c r="AS923" s="1" t="str">
        <f t="shared" si="575"/>
        <v>-</v>
      </c>
      <c r="AT923" s="1" t="str">
        <f t="shared" si="576"/>
        <v>-</v>
      </c>
      <c r="AU923" s="1" t="str">
        <f t="shared" si="577"/>
        <v>-</v>
      </c>
      <c r="AV923" s="1" t="str">
        <f t="shared" si="578"/>
        <v>-</v>
      </c>
      <c r="AW923" s="5">
        <f t="shared" si="583"/>
        <v>12</v>
      </c>
      <c r="AX923" s="1">
        <f t="shared" si="584"/>
        <v>2.04205163298999</v>
      </c>
    </row>
    <row r="924" spans="1:50" x14ac:dyDescent="0.2">
      <c r="A924" s="4">
        <v>922</v>
      </c>
      <c r="B924" s="21">
        <v>0.46439440493418299</v>
      </c>
      <c r="C924" s="21">
        <v>34.223999999999997</v>
      </c>
      <c r="D924" s="21">
        <v>0</v>
      </c>
      <c r="E924" s="21">
        <v>14</v>
      </c>
      <c r="F924" s="21">
        <v>86</v>
      </c>
      <c r="G924" s="21">
        <v>12.0999598730178</v>
      </c>
      <c r="H924" s="21">
        <v>7</v>
      </c>
      <c r="I924" s="21">
        <v>1500</v>
      </c>
      <c r="J924" s="21">
        <v>185</v>
      </c>
      <c r="K924" s="21">
        <v>0</v>
      </c>
      <c r="L924" s="2">
        <f t="shared" si="546"/>
        <v>0</v>
      </c>
      <c r="M924" s="2">
        <f t="shared" si="547"/>
        <v>0</v>
      </c>
      <c r="N924" s="2">
        <f t="shared" si="548"/>
        <v>0</v>
      </c>
      <c r="O924" s="2">
        <f t="shared" si="549"/>
        <v>0</v>
      </c>
      <c r="P924" s="2">
        <f t="shared" si="550"/>
        <v>0</v>
      </c>
      <c r="Q924" s="2">
        <f t="shared" si="551"/>
        <v>0</v>
      </c>
      <c r="R924" s="2">
        <f t="shared" si="552"/>
        <v>0</v>
      </c>
      <c r="S924" s="2">
        <f t="shared" si="553"/>
        <v>0</v>
      </c>
      <c r="T924" s="2">
        <f t="shared" si="554"/>
        <v>0</v>
      </c>
      <c r="U924" s="2">
        <f t="shared" si="555"/>
        <v>0</v>
      </c>
      <c r="V924" s="10">
        <f t="shared" si="556"/>
        <v>5</v>
      </c>
      <c r="W924" s="2">
        <f t="shared" si="557"/>
        <v>4</v>
      </c>
      <c r="X924" s="2">
        <f t="shared" si="558"/>
        <v>3</v>
      </c>
      <c r="Y924" s="2">
        <f t="shared" si="559"/>
        <v>3</v>
      </c>
      <c r="Z924" s="2">
        <f t="shared" si="560"/>
        <v>3</v>
      </c>
      <c r="AA924" s="2">
        <f t="shared" si="561"/>
        <v>3</v>
      </c>
      <c r="AB924" s="2">
        <f t="shared" si="562"/>
        <v>3</v>
      </c>
      <c r="AC924" s="2">
        <f t="shared" si="579"/>
        <v>5</v>
      </c>
      <c r="AD924" s="5">
        <f t="shared" si="580"/>
        <v>11</v>
      </c>
      <c r="AE924">
        <f t="shared" si="581"/>
        <v>1</v>
      </c>
      <c r="AF924" s="1" t="str">
        <f t="shared" si="563"/>
        <v>-</v>
      </c>
      <c r="AG924" s="1" t="str">
        <f t="shared" si="564"/>
        <v>-</v>
      </c>
      <c r="AH924" s="1" t="str">
        <f t="shared" si="565"/>
        <v>-</v>
      </c>
      <c r="AI924" s="1" t="str">
        <f t="shared" si="566"/>
        <v>-</v>
      </c>
      <c r="AJ924" s="1" t="str">
        <f t="shared" si="567"/>
        <v>-</v>
      </c>
      <c r="AK924" s="1" t="str">
        <f t="shared" si="568"/>
        <v>-</v>
      </c>
      <c r="AL924" s="1" t="str">
        <f t="shared" si="569"/>
        <v>-</v>
      </c>
      <c r="AM924" s="1" t="str">
        <f t="shared" si="570"/>
        <v>-</v>
      </c>
      <c r="AN924" s="1" t="str">
        <f t="shared" si="571"/>
        <v>-</v>
      </c>
      <c r="AO924" s="1" t="str">
        <f t="shared" si="572"/>
        <v>-</v>
      </c>
      <c r="AP924" s="1">
        <f t="shared" si="582"/>
        <v>2.0814891947747549</v>
      </c>
      <c r="AQ924" s="1" t="str">
        <f t="shared" si="573"/>
        <v>-</v>
      </c>
      <c r="AR924" s="1" t="str">
        <f t="shared" si="574"/>
        <v>-</v>
      </c>
      <c r="AS924" s="1" t="str">
        <f t="shared" si="575"/>
        <v>-</v>
      </c>
      <c r="AT924" s="1" t="str">
        <f t="shared" si="576"/>
        <v>-</v>
      </c>
      <c r="AU924" s="1" t="str">
        <f t="shared" si="577"/>
        <v>-</v>
      </c>
      <c r="AV924" s="1" t="str">
        <f t="shared" si="578"/>
        <v>-</v>
      </c>
      <c r="AW924" s="5">
        <f t="shared" si="583"/>
        <v>11</v>
      </c>
      <c r="AX924" s="1">
        <f t="shared" si="584"/>
        <v>2.0814891947747549</v>
      </c>
    </row>
    <row r="925" spans="1:50" x14ac:dyDescent="0.2">
      <c r="A925" s="4">
        <v>923</v>
      </c>
      <c r="B925" s="21">
        <v>0.48797719251810601</v>
      </c>
      <c r="C925" s="21">
        <v>29.446999999999999</v>
      </c>
      <c r="D925" s="21">
        <v>4</v>
      </c>
      <c r="E925" s="21">
        <v>32</v>
      </c>
      <c r="F925" s="21">
        <v>64</v>
      </c>
      <c r="G925" s="21">
        <v>6.2465876633344104</v>
      </c>
      <c r="H925" s="21">
        <v>6</v>
      </c>
      <c r="I925" s="21">
        <v>1500</v>
      </c>
      <c r="J925" s="21">
        <v>185</v>
      </c>
      <c r="K925" s="21">
        <v>12.5</v>
      </c>
      <c r="L925" s="2">
        <f t="shared" si="546"/>
        <v>2</v>
      </c>
      <c r="M925" s="2">
        <f t="shared" si="547"/>
        <v>5</v>
      </c>
      <c r="N925" s="2">
        <f t="shared" si="548"/>
        <v>6</v>
      </c>
      <c r="O925" s="2">
        <f t="shared" si="549"/>
        <v>3</v>
      </c>
      <c r="P925" s="2">
        <f t="shared" si="550"/>
        <v>4</v>
      </c>
      <c r="Q925" s="2">
        <f t="shared" si="551"/>
        <v>5</v>
      </c>
      <c r="R925" s="2">
        <f t="shared" si="552"/>
        <v>3</v>
      </c>
      <c r="S925" s="2">
        <f t="shared" si="553"/>
        <v>4</v>
      </c>
      <c r="T925" s="2">
        <f t="shared" si="554"/>
        <v>4</v>
      </c>
      <c r="U925" s="2">
        <f t="shared" si="555"/>
        <v>4</v>
      </c>
      <c r="V925" s="10">
        <f t="shared" si="556"/>
        <v>0</v>
      </c>
      <c r="W925" s="2">
        <f t="shared" si="557"/>
        <v>0</v>
      </c>
      <c r="X925" s="2">
        <f t="shared" si="558"/>
        <v>0</v>
      </c>
      <c r="Y925" s="2">
        <f t="shared" si="559"/>
        <v>0</v>
      </c>
      <c r="Z925" s="2">
        <f t="shared" si="560"/>
        <v>0</v>
      </c>
      <c r="AA925" s="2">
        <f t="shared" si="561"/>
        <v>0</v>
      </c>
      <c r="AB925" s="2">
        <f t="shared" si="562"/>
        <v>0</v>
      </c>
      <c r="AC925" s="2">
        <f t="shared" si="579"/>
        <v>6</v>
      </c>
      <c r="AD925" s="5">
        <f t="shared" si="580"/>
        <v>3</v>
      </c>
      <c r="AE925">
        <f t="shared" si="581"/>
        <v>1</v>
      </c>
      <c r="AF925" s="1" t="str">
        <f t="shared" si="563"/>
        <v>-</v>
      </c>
      <c r="AG925" s="1" t="str">
        <f t="shared" si="564"/>
        <v>-</v>
      </c>
      <c r="AH925" s="1">
        <f t="shared" si="565"/>
        <v>2.9453436312155983</v>
      </c>
      <c r="AI925" s="1" t="str">
        <f t="shared" si="566"/>
        <v>-</v>
      </c>
      <c r="AJ925" s="1" t="str">
        <f t="shared" si="567"/>
        <v>-</v>
      </c>
      <c r="AK925" s="1" t="str">
        <f t="shared" si="568"/>
        <v>-</v>
      </c>
      <c r="AL925" s="1" t="str">
        <f t="shared" si="569"/>
        <v>-</v>
      </c>
      <c r="AM925" s="1" t="str">
        <f t="shared" si="570"/>
        <v>-</v>
      </c>
      <c r="AN925" s="1" t="str">
        <f t="shared" si="571"/>
        <v>-</v>
      </c>
      <c r="AO925" s="1" t="str">
        <f t="shared" si="572"/>
        <v>-</v>
      </c>
      <c r="AP925" s="1" t="str">
        <f t="shared" si="582"/>
        <v>-</v>
      </c>
      <c r="AQ925" s="1" t="str">
        <f t="shared" si="573"/>
        <v>-</v>
      </c>
      <c r="AR925" s="1" t="str">
        <f t="shared" si="574"/>
        <v>-</v>
      </c>
      <c r="AS925" s="1" t="str">
        <f t="shared" si="575"/>
        <v>-</v>
      </c>
      <c r="AT925" s="1" t="str">
        <f t="shared" si="576"/>
        <v>-</v>
      </c>
      <c r="AU925" s="1" t="str">
        <f t="shared" si="577"/>
        <v>-</v>
      </c>
      <c r="AV925" s="1" t="str">
        <f t="shared" si="578"/>
        <v>-</v>
      </c>
      <c r="AW925" s="5">
        <f t="shared" si="583"/>
        <v>3</v>
      </c>
      <c r="AX925" s="1">
        <f t="shared" si="584"/>
        <v>2.9453436312155983</v>
      </c>
    </row>
    <row r="926" spans="1:50" x14ac:dyDescent="0.2">
      <c r="A926" s="4">
        <v>924</v>
      </c>
      <c r="B926" s="21">
        <v>0.444914334455563</v>
      </c>
      <c r="C926" s="21">
        <v>3.0910000000000002</v>
      </c>
      <c r="D926" s="21">
        <v>18</v>
      </c>
      <c r="E926" s="21">
        <v>42</v>
      </c>
      <c r="F926" s="21">
        <v>40</v>
      </c>
      <c r="G926" s="21">
        <v>7.7156705266779104</v>
      </c>
      <c r="H926" s="21">
        <v>6</v>
      </c>
      <c r="I926" s="21">
        <v>1500</v>
      </c>
      <c r="J926" s="21">
        <v>185</v>
      </c>
      <c r="K926" s="21">
        <v>12.5</v>
      </c>
      <c r="L926" s="2">
        <f t="shared" si="546"/>
        <v>3</v>
      </c>
      <c r="M926" s="2">
        <f t="shared" si="547"/>
        <v>5</v>
      </c>
      <c r="N926" s="2">
        <f t="shared" si="548"/>
        <v>6</v>
      </c>
      <c r="O926" s="2">
        <f t="shared" si="549"/>
        <v>3</v>
      </c>
      <c r="P926" s="2">
        <f t="shared" si="550"/>
        <v>5</v>
      </c>
      <c r="Q926" s="2">
        <f t="shared" si="551"/>
        <v>6</v>
      </c>
      <c r="R926" s="2">
        <f t="shared" si="552"/>
        <v>3</v>
      </c>
      <c r="S926" s="2">
        <f t="shared" si="553"/>
        <v>4</v>
      </c>
      <c r="T926" s="2">
        <f t="shared" si="554"/>
        <v>4</v>
      </c>
      <c r="U926" s="2">
        <f t="shared" si="555"/>
        <v>4</v>
      </c>
      <c r="V926" s="10">
        <f t="shared" si="556"/>
        <v>0</v>
      </c>
      <c r="W926" s="2">
        <f t="shared" si="557"/>
        <v>0</v>
      </c>
      <c r="X926" s="2">
        <f t="shared" si="558"/>
        <v>0</v>
      </c>
      <c r="Y926" s="2">
        <f t="shared" si="559"/>
        <v>0</v>
      </c>
      <c r="Z926" s="2">
        <f t="shared" si="560"/>
        <v>0</v>
      </c>
      <c r="AA926" s="2">
        <f t="shared" si="561"/>
        <v>0</v>
      </c>
      <c r="AB926" s="2">
        <f t="shared" si="562"/>
        <v>0</v>
      </c>
      <c r="AC926" s="2">
        <f t="shared" si="579"/>
        <v>6</v>
      </c>
      <c r="AD926" s="5">
        <f t="shared" si="580"/>
        <v>3</v>
      </c>
      <c r="AE926">
        <f t="shared" si="581"/>
        <v>2</v>
      </c>
      <c r="AF926" s="1" t="str">
        <f t="shared" si="563"/>
        <v>-</v>
      </c>
      <c r="AG926" s="1" t="str">
        <f t="shared" si="564"/>
        <v>-</v>
      </c>
      <c r="AH926" s="1">
        <f t="shared" si="565"/>
        <v>2.8902735456243676</v>
      </c>
      <c r="AI926" s="1" t="str">
        <f t="shared" si="566"/>
        <v>-</v>
      </c>
      <c r="AJ926" s="1" t="str">
        <f t="shared" si="567"/>
        <v>-</v>
      </c>
      <c r="AK926" s="1">
        <f t="shared" si="568"/>
        <v>2.2621019533513791</v>
      </c>
      <c r="AL926" s="1" t="str">
        <f t="shared" si="569"/>
        <v>-</v>
      </c>
      <c r="AM926" s="1" t="str">
        <f t="shared" si="570"/>
        <v>-</v>
      </c>
      <c r="AN926" s="1" t="str">
        <f t="shared" si="571"/>
        <v>-</v>
      </c>
      <c r="AO926" s="1" t="str">
        <f t="shared" si="572"/>
        <v>-</v>
      </c>
      <c r="AP926" s="1" t="str">
        <f t="shared" si="582"/>
        <v>-</v>
      </c>
      <c r="AQ926" s="1" t="str">
        <f t="shared" si="573"/>
        <v>-</v>
      </c>
      <c r="AR926" s="1" t="str">
        <f t="shared" si="574"/>
        <v>-</v>
      </c>
      <c r="AS926" s="1" t="str">
        <f t="shared" si="575"/>
        <v>-</v>
      </c>
      <c r="AT926" s="1" t="str">
        <f t="shared" si="576"/>
        <v>-</v>
      </c>
      <c r="AU926" s="1" t="str">
        <f t="shared" si="577"/>
        <v>-</v>
      </c>
      <c r="AV926" s="1" t="str">
        <f t="shared" si="578"/>
        <v>-</v>
      </c>
      <c r="AW926" s="5">
        <f t="shared" si="583"/>
        <v>6</v>
      </c>
      <c r="AX926" s="1">
        <f t="shared" si="584"/>
        <v>2.2621019533513791</v>
      </c>
    </row>
    <row r="927" spans="1:50" x14ac:dyDescent="0.2">
      <c r="A927" s="4">
        <v>925</v>
      </c>
      <c r="B927" s="21">
        <v>0.25603790682637001</v>
      </c>
      <c r="C927" s="21">
        <v>14.359</v>
      </c>
      <c r="D927" s="21">
        <v>63</v>
      </c>
      <c r="E927" s="21">
        <v>17</v>
      </c>
      <c r="F927" s="21">
        <v>20</v>
      </c>
      <c r="G927" s="21">
        <v>19.1162996857827</v>
      </c>
      <c r="H927" s="21">
        <v>8</v>
      </c>
      <c r="I927" s="21">
        <v>1500</v>
      </c>
      <c r="J927" s="21">
        <v>185</v>
      </c>
      <c r="K927" s="21">
        <v>12.5</v>
      </c>
      <c r="L927" s="2">
        <f t="shared" si="546"/>
        <v>4</v>
      </c>
      <c r="M927" s="2">
        <f t="shared" si="547"/>
        <v>4</v>
      </c>
      <c r="N927" s="2">
        <f t="shared" si="548"/>
        <v>5</v>
      </c>
      <c r="O927" s="2">
        <f t="shared" si="549"/>
        <v>3</v>
      </c>
      <c r="P927" s="2">
        <f t="shared" si="550"/>
        <v>4</v>
      </c>
      <c r="Q927" s="2">
        <f t="shared" si="551"/>
        <v>2</v>
      </c>
      <c r="R927" s="2">
        <f t="shared" si="552"/>
        <v>6</v>
      </c>
      <c r="S927" s="2">
        <f t="shared" si="553"/>
        <v>2</v>
      </c>
      <c r="T927" s="2">
        <f t="shared" si="554"/>
        <v>2</v>
      </c>
      <c r="U927" s="2">
        <f t="shared" si="555"/>
        <v>1</v>
      </c>
      <c r="V927" s="10">
        <f t="shared" si="556"/>
        <v>0</v>
      </c>
      <c r="W927" s="2">
        <f t="shared" si="557"/>
        <v>0</v>
      </c>
      <c r="X927" s="2">
        <f t="shared" si="558"/>
        <v>0</v>
      </c>
      <c r="Y927" s="2">
        <f t="shared" si="559"/>
        <v>0</v>
      </c>
      <c r="Z927" s="2">
        <f t="shared" si="560"/>
        <v>0</v>
      </c>
      <c r="AA927" s="2">
        <f t="shared" si="561"/>
        <v>0</v>
      </c>
      <c r="AB927" s="2">
        <f t="shared" si="562"/>
        <v>0</v>
      </c>
      <c r="AC927" s="2">
        <f t="shared" si="579"/>
        <v>6</v>
      </c>
      <c r="AD927" s="5">
        <f t="shared" si="580"/>
        <v>7</v>
      </c>
      <c r="AE927">
        <f t="shared" si="581"/>
        <v>1</v>
      </c>
      <c r="AF927" s="1" t="str">
        <f t="shared" si="563"/>
        <v>-</v>
      </c>
      <c r="AG927" s="1" t="str">
        <f t="shared" si="564"/>
        <v>-</v>
      </c>
      <c r="AH927" s="1" t="str">
        <f t="shared" si="565"/>
        <v>-</v>
      </c>
      <c r="AI927" s="1" t="str">
        <f t="shared" si="566"/>
        <v>-</v>
      </c>
      <c r="AJ927" s="1" t="str">
        <f t="shared" si="567"/>
        <v>-</v>
      </c>
      <c r="AK927" s="1" t="str">
        <f t="shared" si="568"/>
        <v>-</v>
      </c>
      <c r="AL927" s="1">
        <f t="shared" si="569"/>
        <v>2.4495368572910068</v>
      </c>
      <c r="AM927" s="1" t="str">
        <f t="shared" si="570"/>
        <v>-</v>
      </c>
      <c r="AN927" s="1" t="str">
        <f t="shared" si="571"/>
        <v>-</v>
      </c>
      <c r="AO927" s="1" t="str">
        <f t="shared" si="572"/>
        <v>-</v>
      </c>
      <c r="AP927" s="1" t="str">
        <f t="shared" si="582"/>
        <v>-</v>
      </c>
      <c r="AQ927" s="1" t="str">
        <f t="shared" si="573"/>
        <v>-</v>
      </c>
      <c r="AR927" s="1" t="str">
        <f t="shared" si="574"/>
        <v>-</v>
      </c>
      <c r="AS927" s="1" t="str">
        <f t="shared" si="575"/>
        <v>-</v>
      </c>
      <c r="AT927" s="1" t="str">
        <f t="shared" si="576"/>
        <v>-</v>
      </c>
      <c r="AU927" s="1" t="str">
        <f t="shared" si="577"/>
        <v>-</v>
      </c>
      <c r="AV927" s="1" t="str">
        <f t="shared" si="578"/>
        <v>-</v>
      </c>
      <c r="AW927" s="5">
        <f t="shared" si="583"/>
        <v>7</v>
      </c>
      <c r="AX927" s="1">
        <f t="shared" si="584"/>
        <v>2.4495368572910068</v>
      </c>
    </row>
    <row r="928" spans="1:50" x14ac:dyDescent="0.2">
      <c r="A928" s="4">
        <v>926</v>
      </c>
      <c r="B928" s="21">
        <v>0.293880442618073</v>
      </c>
      <c r="C928" s="21">
        <v>159.446</v>
      </c>
      <c r="D928" s="21">
        <v>63</v>
      </c>
      <c r="E928" s="21">
        <v>16</v>
      </c>
      <c r="F928" s="21">
        <v>21</v>
      </c>
      <c r="G928" s="21">
        <v>15.944596387582401</v>
      </c>
      <c r="H928" s="21">
        <v>7</v>
      </c>
      <c r="I928" s="21">
        <v>1500</v>
      </c>
      <c r="J928" s="21">
        <v>185</v>
      </c>
      <c r="K928" s="21">
        <v>12.5</v>
      </c>
      <c r="L928" s="2">
        <f t="shared" si="546"/>
        <v>3</v>
      </c>
      <c r="M928" s="2">
        <f t="shared" si="547"/>
        <v>5</v>
      </c>
      <c r="N928" s="2">
        <f t="shared" si="548"/>
        <v>5</v>
      </c>
      <c r="O928" s="2">
        <f t="shared" si="549"/>
        <v>3</v>
      </c>
      <c r="P928" s="2">
        <f t="shared" si="550"/>
        <v>4</v>
      </c>
      <c r="Q928" s="2">
        <f t="shared" si="551"/>
        <v>2</v>
      </c>
      <c r="R928" s="2">
        <f t="shared" si="552"/>
        <v>6</v>
      </c>
      <c r="S928" s="2">
        <f t="shared" si="553"/>
        <v>2</v>
      </c>
      <c r="T928" s="2">
        <f t="shared" si="554"/>
        <v>2</v>
      </c>
      <c r="U928" s="2">
        <f t="shared" si="555"/>
        <v>1</v>
      </c>
      <c r="V928" s="10">
        <f t="shared" si="556"/>
        <v>0</v>
      </c>
      <c r="W928" s="2">
        <f t="shared" si="557"/>
        <v>0</v>
      </c>
      <c r="X928" s="2">
        <f t="shared" si="558"/>
        <v>0</v>
      </c>
      <c r="Y928" s="2">
        <f t="shared" si="559"/>
        <v>0</v>
      </c>
      <c r="Z928" s="2">
        <f t="shared" si="560"/>
        <v>0</v>
      </c>
      <c r="AA928" s="2">
        <f t="shared" si="561"/>
        <v>0</v>
      </c>
      <c r="AB928" s="2">
        <f t="shared" si="562"/>
        <v>0</v>
      </c>
      <c r="AC928" s="2">
        <f t="shared" si="579"/>
        <v>6</v>
      </c>
      <c r="AD928" s="5">
        <f t="shared" si="580"/>
        <v>7</v>
      </c>
      <c r="AE928">
        <f t="shared" si="581"/>
        <v>1</v>
      </c>
      <c r="AF928" s="1" t="str">
        <f t="shared" si="563"/>
        <v>-</v>
      </c>
      <c r="AG928" s="1" t="str">
        <f t="shared" si="564"/>
        <v>-</v>
      </c>
      <c r="AH928" s="1" t="str">
        <f t="shared" si="565"/>
        <v>-</v>
      </c>
      <c r="AI928" s="1" t="str">
        <f t="shared" si="566"/>
        <v>-</v>
      </c>
      <c r="AJ928" s="1" t="str">
        <f t="shared" si="567"/>
        <v>-</v>
      </c>
      <c r="AK928" s="1" t="str">
        <f t="shared" si="568"/>
        <v>-</v>
      </c>
      <c r="AL928" s="1">
        <f t="shared" si="569"/>
        <v>2.4424922486373357</v>
      </c>
      <c r="AM928" s="1" t="str">
        <f t="shared" si="570"/>
        <v>-</v>
      </c>
      <c r="AN928" s="1" t="str">
        <f t="shared" si="571"/>
        <v>-</v>
      </c>
      <c r="AO928" s="1" t="str">
        <f t="shared" si="572"/>
        <v>-</v>
      </c>
      <c r="AP928" s="1" t="str">
        <f t="shared" si="582"/>
        <v>-</v>
      </c>
      <c r="AQ928" s="1" t="str">
        <f t="shared" si="573"/>
        <v>-</v>
      </c>
      <c r="AR928" s="1" t="str">
        <f t="shared" si="574"/>
        <v>-</v>
      </c>
      <c r="AS928" s="1" t="str">
        <f t="shared" si="575"/>
        <v>-</v>
      </c>
      <c r="AT928" s="1" t="str">
        <f t="shared" si="576"/>
        <v>-</v>
      </c>
      <c r="AU928" s="1" t="str">
        <f t="shared" si="577"/>
        <v>-</v>
      </c>
      <c r="AV928" s="1" t="str">
        <f t="shared" si="578"/>
        <v>-</v>
      </c>
      <c r="AW928" s="5">
        <f t="shared" si="583"/>
        <v>7</v>
      </c>
      <c r="AX928" s="1">
        <f t="shared" si="584"/>
        <v>2.4424922486373357</v>
      </c>
    </row>
    <row r="929" spans="1:50" x14ac:dyDescent="0.2">
      <c r="A929" s="4">
        <v>927</v>
      </c>
      <c r="B929" s="21">
        <v>0.40412624064583802</v>
      </c>
      <c r="C929" s="21">
        <v>0.97899999999999998</v>
      </c>
      <c r="D929" s="21">
        <v>48</v>
      </c>
      <c r="E929" s="21">
        <v>33</v>
      </c>
      <c r="F929" s="21">
        <v>19</v>
      </c>
      <c r="G929" s="21">
        <v>9.9673022968389091</v>
      </c>
      <c r="H929" s="21">
        <v>7</v>
      </c>
      <c r="I929" s="21">
        <v>1500</v>
      </c>
      <c r="J929" s="21">
        <v>185</v>
      </c>
      <c r="K929" s="21">
        <v>12.5</v>
      </c>
      <c r="L929" s="2">
        <f t="shared" si="546"/>
        <v>2</v>
      </c>
      <c r="M929" s="2">
        <f t="shared" si="547"/>
        <v>8</v>
      </c>
      <c r="N929" s="2">
        <f t="shared" si="548"/>
        <v>8</v>
      </c>
      <c r="O929" s="2">
        <f t="shared" si="549"/>
        <v>5</v>
      </c>
      <c r="P929" s="2">
        <f t="shared" si="550"/>
        <v>3</v>
      </c>
      <c r="Q929" s="2">
        <f t="shared" si="551"/>
        <v>4</v>
      </c>
      <c r="R929" s="2">
        <f t="shared" si="552"/>
        <v>4</v>
      </c>
      <c r="S929" s="2">
        <f t="shared" si="553"/>
        <v>2</v>
      </c>
      <c r="T929" s="2">
        <f t="shared" si="554"/>
        <v>2</v>
      </c>
      <c r="U929" s="2">
        <f t="shared" si="555"/>
        <v>3</v>
      </c>
      <c r="V929" s="10">
        <f t="shared" si="556"/>
        <v>0</v>
      </c>
      <c r="W929" s="2">
        <f t="shared" si="557"/>
        <v>0</v>
      </c>
      <c r="X929" s="2">
        <f t="shared" si="558"/>
        <v>0</v>
      </c>
      <c r="Y929" s="2">
        <f t="shared" si="559"/>
        <v>0</v>
      </c>
      <c r="Z929" s="2">
        <f t="shared" si="560"/>
        <v>0</v>
      </c>
      <c r="AA929" s="2">
        <f t="shared" si="561"/>
        <v>0</v>
      </c>
      <c r="AB929" s="2">
        <f t="shared" si="562"/>
        <v>0</v>
      </c>
      <c r="AC929" s="2">
        <f t="shared" si="579"/>
        <v>8</v>
      </c>
      <c r="AD929" s="5">
        <f t="shared" si="580"/>
        <v>2</v>
      </c>
      <c r="AE929">
        <f t="shared" si="581"/>
        <v>2</v>
      </c>
      <c r="AF929" s="1" t="str">
        <f t="shared" si="563"/>
        <v>-</v>
      </c>
      <c r="AG929" s="1">
        <f t="shared" si="564"/>
        <v>2.9577341496378682</v>
      </c>
      <c r="AH929" s="1">
        <f t="shared" si="565"/>
        <v>2.8464945987580261</v>
      </c>
      <c r="AI929" s="1" t="str">
        <f t="shared" si="566"/>
        <v>-</v>
      </c>
      <c r="AJ929" s="1" t="str">
        <f t="shared" si="567"/>
        <v>-</v>
      </c>
      <c r="AK929" s="1" t="str">
        <f t="shared" si="568"/>
        <v>-</v>
      </c>
      <c r="AL929" s="1" t="str">
        <f t="shared" si="569"/>
        <v>-</v>
      </c>
      <c r="AM929" s="1" t="str">
        <f t="shared" si="570"/>
        <v>-</v>
      </c>
      <c r="AN929" s="1" t="str">
        <f t="shared" si="571"/>
        <v>-</v>
      </c>
      <c r="AO929" s="1" t="str">
        <f t="shared" si="572"/>
        <v>-</v>
      </c>
      <c r="AP929" s="1" t="str">
        <f t="shared" si="582"/>
        <v>-</v>
      </c>
      <c r="AQ929" s="1" t="str">
        <f t="shared" si="573"/>
        <v>-</v>
      </c>
      <c r="AR929" s="1" t="str">
        <f t="shared" si="574"/>
        <v>-</v>
      </c>
      <c r="AS929" s="1" t="str">
        <f t="shared" si="575"/>
        <v>-</v>
      </c>
      <c r="AT929" s="1" t="str">
        <f t="shared" si="576"/>
        <v>-</v>
      </c>
      <c r="AU929" s="1" t="str">
        <f t="shared" si="577"/>
        <v>-</v>
      </c>
      <c r="AV929" s="1" t="str">
        <f t="shared" si="578"/>
        <v>-</v>
      </c>
      <c r="AW929" s="5">
        <f t="shared" si="583"/>
        <v>3</v>
      </c>
      <c r="AX929" s="1">
        <f t="shared" si="584"/>
        <v>2.8464945987580261</v>
      </c>
    </row>
    <row r="930" spans="1:50" x14ac:dyDescent="0.2">
      <c r="A930" s="4">
        <v>928</v>
      </c>
      <c r="B930" s="21">
        <v>0.40998229787093099</v>
      </c>
      <c r="C930" s="21">
        <v>1.5069999999999999</v>
      </c>
      <c r="D930" s="21">
        <v>64</v>
      </c>
      <c r="E930" s="21">
        <v>32</v>
      </c>
      <c r="F930" s="21">
        <v>4</v>
      </c>
      <c r="G930" s="21">
        <v>17.657818854531399</v>
      </c>
      <c r="H930" s="21">
        <v>7</v>
      </c>
      <c r="I930" s="21">
        <v>1500</v>
      </c>
      <c r="J930" s="21">
        <v>0.15</v>
      </c>
      <c r="K930" s="21">
        <v>37.5</v>
      </c>
      <c r="L930" s="2">
        <f t="shared" si="546"/>
        <v>3</v>
      </c>
      <c r="M930" s="2">
        <f t="shared" si="547"/>
        <v>10</v>
      </c>
      <c r="N930" s="2">
        <f t="shared" si="548"/>
        <v>7</v>
      </c>
      <c r="O930" s="2">
        <f t="shared" si="549"/>
        <v>5</v>
      </c>
      <c r="P930" s="2">
        <f t="shared" si="550"/>
        <v>4</v>
      </c>
      <c r="Q930" s="2">
        <f t="shared" si="551"/>
        <v>3</v>
      </c>
      <c r="R930" s="2">
        <f t="shared" si="552"/>
        <v>6</v>
      </c>
      <c r="S930" s="2">
        <f t="shared" si="553"/>
        <v>2</v>
      </c>
      <c r="T930" s="2">
        <f t="shared" si="554"/>
        <v>2</v>
      </c>
      <c r="U930" s="2">
        <f t="shared" si="555"/>
        <v>3</v>
      </c>
      <c r="V930" s="10">
        <f t="shared" si="556"/>
        <v>0</v>
      </c>
      <c r="W930" s="2">
        <f t="shared" si="557"/>
        <v>0</v>
      </c>
      <c r="X930" s="2">
        <f t="shared" si="558"/>
        <v>0</v>
      </c>
      <c r="Y930" s="2">
        <f t="shared" si="559"/>
        <v>0</v>
      </c>
      <c r="Z930" s="2">
        <f t="shared" si="560"/>
        <v>0</v>
      </c>
      <c r="AA930" s="2">
        <f t="shared" si="561"/>
        <v>0</v>
      </c>
      <c r="AB930" s="2">
        <f t="shared" si="562"/>
        <v>0</v>
      </c>
      <c r="AC930" s="2">
        <f t="shared" si="579"/>
        <v>10</v>
      </c>
      <c r="AD930" s="5">
        <f t="shared" si="580"/>
        <v>2</v>
      </c>
      <c r="AE930">
        <f t="shared" si="581"/>
        <v>1</v>
      </c>
      <c r="AF930" s="1" t="str">
        <f t="shared" si="563"/>
        <v>-</v>
      </c>
      <c r="AG930" s="1">
        <f t="shared" si="564"/>
        <v>1.7278580923778413</v>
      </c>
      <c r="AH930" s="1" t="str">
        <f t="shared" si="565"/>
        <v>-</v>
      </c>
      <c r="AI930" s="1" t="str">
        <f t="shared" si="566"/>
        <v>-</v>
      </c>
      <c r="AJ930" s="1" t="str">
        <f t="shared" si="567"/>
        <v>-</v>
      </c>
      <c r="AK930" s="1" t="str">
        <f t="shared" si="568"/>
        <v>-</v>
      </c>
      <c r="AL930" s="1" t="str">
        <f t="shared" si="569"/>
        <v>-</v>
      </c>
      <c r="AM930" s="1" t="str">
        <f t="shared" si="570"/>
        <v>-</v>
      </c>
      <c r="AN930" s="1" t="str">
        <f t="shared" si="571"/>
        <v>-</v>
      </c>
      <c r="AO930" s="1" t="str">
        <f t="shared" si="572"/>
        <v>-</v>
      </c>
      <c r="AP930" s="1" t="str">
        <f t="shared" si="582"/>
        <v>-</v>
      </c>
      <c r="AQ930" s="1" t="str">
        <f t="shared" si="573"/>
        <v>-</v>
      </c>
      <c r="AR930" s="1" t="str">
        <f t="shared" si="574"/>
        <v>-</v>
      </c>
      <c r="AS930" s="1" t="str">
        <f t="shared" si="575"/>
        <v>-</v>
      </c>
      <c r="AT930" s="1" t="str">
        <f t="shared" si="576"/>
        <v>-</v>
      </c>
      <c r="AU930" s="1" t="str">
        <f t="shared" si="577"/>
        <v>-</v>
      </c>
      <c r="AV930" s="1" t="str">
        <f t="shared" si="578"/>
        <v>-</v>
      </c>
      <c r="AW930" s="5">
        <f t="shared" si="583"/>
        <v>2</v>
      </c>
      <c r="AX930" s="1">
        <f t="shared" si="584"/>
        <v>1.7278580923778413</v>
      </c>
    </row>
    <row r="931" spans="1:50" x14ac:dyDescent="0.2">
      <c r="A931" s="4">
        <v>929</v>
      </c>
      <c r="B931" s="21">
        <v>0.23478639273975599</v>
      </c>
      <c r="C931" s="21">
        <v>14.144</v>
      </c>
      <c r="D931" s="21">
        <v>73</v>
      </c>
      <c r="E931" s="21">
        <v>20</v>
      </c>
      <c r="F931" s="21">
        <v>7</v>
      </c>
      <c r="G931" s="21">
        <v>12.72980268057</v>
      </c>
      <c r="H931" s="21">
        <v>7</v>
      </c>
      <c r="I931" s="21">
        <v>1500</v>
      </c>
      <c r="J931" s="21">
        <v>0.15</v>
      </c>
      <c r="K931" s="21">
        <v>37.5</v>
      </c>
      <c r="L931" s="2">
        <f t="shared" si="546"/>
        <v>5</v>
      </c>
      <c r="M931" s="2">
        <f t="shared" si="547"/>
        <v>6</v>
      </c>
      <c r="N931" s="2">
        <f t="shared" si="548"/>
        <v>6</v>
      </c>
      <c r="O931" s="2">
        <f t="shared" si="549"/>
        <v>4</v>
      </c>
      <c r="P931" s="2">
        <f t="shared" si="550"/>
        <v>3</v>
      </c>
      <c r="Q931" s="2">
        <f t="shared" si="551"/>
        <v>3</v>
      </c>
      <c r="R931" s="2">
        <f t="shared" si="552"/>
        <v>5</v>
      </c>
      <c r="S931" s="2">
        <f t="shared" si="553"/>
        <v>2</v>
      </c>
      <c r="T931" s="2">
        <f t="shared" si="554"/>
        <v>2</v>
      </c>
      <c r="U931" s="2">
        <f t="shared" si="555"/>
        <v>4</v>
      </c>
      <c r="V931" s="10">
        <f t="shared" si="556"/>
        <v>0</v>
      </c>
      <c r="W931" s="2">
        <f t="shared" si="557"/>
        <v>0</v>
      </c>
      <c r="X931" s="2">
        <f t="shared" si="558"/>
        <v>0</v>
      </c>
      <c r="Y931" s="2">
        <f t="shared" si="559"/>
        <v>0</v>
      </c>
      <c r="Z931" s="2">
        <f t="shared" si="560"/>
        <v>0</v>
      </c>
      <c r="AA931" s="2">
        <f t="shared" si="561"/>
        <v>0</v>
      </c>
      <c r="AB931" s="2">
        <f t="shared" si="562"/>
        <v>0</v>
      </c>
      <c r="AC931" s="2">
        <f t="shared" si="579"/>
        <v>6</v>
      </c>
      <c r="AD931" s="5">
        <f t="shared" si="580"/>
        <v>2</v>
      </c>
      <c r="AE931">
        <f t="shared" si="581"/>
        <v>2</v>
      </c>
      <c r="AF931" s="1" t="str">
        <f t="shared" si="563"/>
        <v>-</v>
      </c>
      <c r="AG931" s="1">
        <f t="shared" si="564"/>
        <v>2.1845435626258145</v>
      </c>
      <c r="AH931" s="1">
        <f t="shared" si="565"/>
        <v>2.123726261199141</v>
      </c>
      <c r="AI931" s="1" t="str">
        <f t="shared" si="566"/>
        <v>-</v>
      </c>
      <c r="AJ931" s="1" t="str">
        <f t="shared" si="567"/>
        <v>-</v>
      </c>
      <c r="AK931" s="1" t="str">
        <f t="shared" si="568"/>
        <v>-</v>
      </c>
      <c r="AL931" s="1" t="str">
        <f t="shared" si="569"/>
        <v>-</v>
      </c>
      <c r="AM931" s="1" t="str">
        <f t="shared" si="570"/>
        <v>-</v>
      </c>
      <c r="AN931" s="1" t="str">
        <f t="shared" si="571"/>
        <v>-</v>
      </c>
      <c r="AO931" s="1" t="str">
        <f t="shared" si="572"/>
        <v>-</v>
      </c>
      <c r="AP931" s="1" t="str">
        <f t="shared" si="582"/>
        <v>-</v>
      </c>
      <c r="AQ931" s="1" t="str">
        <f t="shared" si="573"/>
        <v>-</v>
      </c>
      <c r="AR931" s="1" t="str">
        <f t="shared" si="574"/>
        <v>-</v>
      </c>
      <c r="AS931" s="1" t="str">
        <f t="shared" si="575"/>
        <v>-</v>
      </c>
      <c r="AT931" s="1" t="str">
        <f t="shared" si="576"/>
        <v>-</v>
      </c>
      <c r="AU931" s="1" t="str">
        <f t="shared" si="577"/>
        <v>-</v>
      </c>
      <c r="AV931" s="1" t="str">
        <f t="shared" si="578"/>
        <v>-</v>
      </c>
      <c r="AW931" s="5">
        <f t="shared" si="583"/>
        <v>3</v>
      </c>
      <c r="AX931" s="1">
        <f t="shared" si="584"/>
        <v>2.123726261199141</v>
      </c>
    </row>
    <row r="932" spans="1:50" x14ac:dyDescent="0.2">
      <c r="A932" s="4">
        <v>930</v>
      </c>
      <c r="B932" s="21">
        <v>0.50283692829166804</v>
      </c>
      <c r="C932" s="21">
        <v>65.316999999999993</v>
      </c>
      <c r="D932" s="21">
        <v>33</v>
      </c>
      <c r="E932" s="21">
        <v>50</v>
      </c>
      <c r="F932" s="21">
        <v>17</v>
      </c>
      <c r="G932" s="21">
        <v>9.2371329693084103</v>
      </c>
      <c r="H932" s="21">
        <v>7</v>
      </c>
      <c r="I932" s="21">
        <v>1500</v>
      </c>
      <c r="J932" s="21">
        <v>0.15</v>
      </c>
      <c r="K932" s="21">
        <v>37.5</v>
      </c>
      <c r="L932" s="2">
        <f t="shared" si="546"/>
        <v>4</v>
      </c>
      <c r="M932" s="2">
        <f t="shared" si="547"/>
        <v>7</v>
      </c>
      <c r="N932" s="2">
        <f t="shared" si="548"/>
        <v>7</v>
      </c>
      <c r="O932" s="2">
        <f t="shared" si="549"/>
        <v>6</v>
      </c>
      <c r="P932" s="2">
        <f t="shared" si="550"/>
        <v>5</v>
      </c>
      <c r="Q932" s="2">
        <f t="shared" si="551"/>
        <v>5</v>
      </c>
      <c r="R932" s="2">
        <f t="shared" si="552"/>
        <v>3</v>
      </c>
      <c r="S932" s="2">
        <f t="shared" si="553"/>
        <v>3</v>
      </c>
      <c r="T932" s="2">
        <f t="shared" si="554"/>
        <v>3</v>
      </c>
      <c r="U932" s="2">
        <f t="shared" si="555"/>
        <v>3</v>
      </c>
      <c r="V932" s="10">
        <f t="shared" si="556"/>
        <v>0</v>
      </c>
      <c r="W932" s="2">
        <f t="shared" si="557"/>
        <v>0</v>
      </c>
      <c r="X932" s="2">
        <f t="shared" si="558"/>
        <v>0</v>
      </c>
      <c r="Y932" s="2">
        <f t="shared" si="559"/>
        <v>0</v>
      </c>
      <c r="Z932" s="2">
        <f t="shared" si="560"/>
        <v>0</v>
      </c>
      <c r="AA932" s="2">
        <f t="shared" si="561"/>
        <v>0</v>
      </c>
      <c r="AB932" s="2">
        <f t="shared" si="562"/>
        <v>0</v>
      </c>
      <c r="AC932" s="2">
        <f t="shared" si="579"/>
        <v>7</v>
      </c>
      <c r="AD932" s="5">
        <f t="shared" si="580"/>
        <v>2</v>
      </c>
      <c r="AE932">
        <f t="shared" si="581"/>
        <v>2</v>
      </c>
      <c r="AF932" s="1" t="str">
        <f t="shared" si="563"/>
        <v>-</v>
      </c>
      <c r="AG932" s="1">
        <f t="shared" si="564"/>
        <v>2.1836634145315497</v>
      </c>
      <c r="AH932" s="1">
        <f t="shared" si="565"/>
        <v>2.0127871374282487</v>
      </c>
      <c r="AI932" s="1" t="str">
        <f t="shared" si="566"/>
        <v>-</v>
      </c>
      <c r="AJ932" s="1" t="str">
        <f t="shared" si="567"/>
        <v>-</v>
      </c>
      <c r="AK932" s="1" t="str">
        <f t="shared" si="568"/>
        <v>-</v>
      </c>
      <c r="AL932" s="1" t="str">
        <f t="shared" si="569"/>
        <v>-</v>
      </c>
      <c r="AM932" s="1" t="str">
        <f t="shared" si="570"/>
        <v>-</v>
      </c>
      <c r="AN932" s="1" t="str">
        <f t="shared" si="571"/>
        <v>-</v>
      </c>
      <c r="AO932" s="1" t="str">
        <f t="shared" si="572"/>
        <v>-</v>
      </c>
      <c r="AP932" s="1" t="str">
        <f t="shared" si="582"/>
        <v>-</v>
      </c>
      <c r="AQ932" s="1" t="str">
        <f t="shared" si="573"/>
        <v>-</v>
      </c>
      <c r="AR932" s="1" t="str">
        <f t="shared" si="574"/>
        <v>-</v>
      </c>
      <c r="AS932" s="1" t="str">
        <f t="shared" si="575"/>
        <v>-</v>
      </c>
      <c r="AT932" s="1" t="str">
        <f t="shared" si="576"/>
        <v>-</v>
      </c>
      <c r="AU932" s="1" t="str">
        <f t="shared" si="577"/>
        <v>-</v>
      </c>
      <c r="AV932" s="1" t="str">
        <f t="shared" si="578"/>
        <v>-</v>
      </c>
      <c r="AW932" s="5">
        <f t="shared" si="583"/>
        <v>3</v>
      </c>
      <c r="AX932" s="1">
        <f t="shared" si="584"/>
        <v>2.0127871374282487</v>
      </c>
    </row>
    <row r="933" spans="1:50" x14ac:dyDescent="0.2">
      <c r="A933" s="4">
        <v>931</v>
      </c>
      <c r="B933" s="21">
        <v>0.31845838837142099</v>
      </c>
      <c r="C933" s="21">
        <v>4.2640000000000002</v>
      </c>
      <c r="D933" s="21">
        <v>95</v>
      </c>
      <c r="E933" s="21">
        <v>4</v>
      </c>
      <c r="F933" s="21">
        <v>1</v>
      </c>
      <c r="G933" s="21">
        <v>16.314353925442401</v>
      </c>
      <c r="H933" s="21">
        <v>7</v>
      </c>
      <c r="I933" s="21">
        <v>1500</v>
      </c>
      <c r="J933" s="21">
        <v>0.15</v>
      </c>
      <c r="K933" s="21">
        <v>37.5</v>
      </c>
      <c r="L933" s="2">
        <f t="shared" si="546"/>
        <v>5</v>
      </c>
      <c r="M933" s="2">
        <f t="shared" si="547"/>
        <v>7</v>
      </c>
      <c r="N933" s="2">
        <f t="shared" si="548"/>
        <v>5</v>
      </c>
      <c r="O933" s="2">
        <f t="shared" si="549"/>
        <v>4</v>
      </c>
      <c r="P933" s="2">
        <f t="shared" si="550"/>
        <v>3</v>
      </c>
      <c r="Q933" s="2">
        <f t="shared" si="551"/>
        <v>2</v>
      </c>
      <c r="R933" s="2">
        <f t="shared" si="552"/>
        <v>5</v>
      </c>
      <c r="S933" s="2">
        <f t="shared" si="553"/>
        <v>3</v>
      </c>
      <c r="T933" s="2">
        <f t="shared" si="554"/>
        <v>3</v>
      </c>
      <c r="U933" s="2">
        <f t="shared" si="555"/>
        <v>2</v>
      </c>
      <c r="V933" s="10">
        <f t="shared" si="556"/>
        <v>0</v>
      </c>
      <c r="W933" s="2">
        <f t="shared" si="557"/>
        <v>0</v>
      </c>
      <c r="X933" s="2">
        <f t="shared" si="558"/>
        <v>0</v>
      </c>
      <c r="Y933" s="2">
        <f t="shared" si="559"/>
        <v>0</v>
      </c>
      <c r="Z933" s="2">
        <f t="shared" si="560"/>
        <v>0</v>
      </c>
      <c r="AA933" s="2">
        <f t="shared" si="561"/>
        <v>0</v>
      </c>
      <c r="AB933" s="2">
        <f t="shared" si="562"/>
        <v>0</v>
      </c>
      <c r="AC933" s="2">
        <f t="shared" si="579"/>
        <v>7</v>
      </c>
      <c r="AD933" s="5">
        <f t="shared" si="580"/>
        <v>2</v>
      </c>
      <c r="AE933">
        <f t="shared" si="581"/>
        <v>1</v>
      </c>
      <c r="AF933" s="1" t="str">
        <f t="shared" si="563"/>
        <v>-</v>
      </c>
      <c r="AG933" s="1">
        <f t="shared" si="564"/>
        <v>1.8174019689094847</v>
      </c>
      <c r="AH933" s="1" t="str">
        <f t="shared" si="565"/>
        <v>-</v>
      </c>
      <c r="AI933" s="1" t="str">
        <f t="shared" si="566"/>
        <v>-</v>
      </c>
      <c r="AJ933" s="1" t="str">
        <f t="shared" si="567"/>
        <v>-</v>
      </c>
      <c r="AK933" s="1" t="str">
        <f t="shared" si="568"/>
        <v>-</v>
      </c>
      <c r="AL933" s="1" t="str">
        <f t="shared" si="569"/>
        <v>-</v>
      </c>
      <c r="AM933" s="1" t="str">
        <f t="shared" si="570"/>
        <v>-</v>
      </c>
      <c r="AN933" s="1" t="str">
        <f t="shared" si="571"/>
        <v>-</v>
      </c>
      <c r="AO933" s="1" t="str">
        <f t="shared" si="572"/>
        <v>-</v>
      </c>
      <c r="AP933" s="1" t="str">
        <f t="shared" si="582"/>
        <v>-</v>
      </c>
      <c r="AQ933" s="1" t="str">
        <f t="shared" si="573"/>
        <v>-</v>
      </c>
      <c r="AR933" s="1" t="str">
        <f t="shared" si="574"/>
        <v>-</v>
      </c>
      <c r="AS933" s="1" t="str">
        <f t="shared" si="575"/>
        <v>-</v>
      </c>
      <c r="AT933" s="1" t="str">
        <f t="shared" si="576"/>
        <v>-</v>
      </c>
      <c r="AU933" s="1" t="str">
        <f t="shared" si="577"/>
        <v>-</v>
      </c>
      <c r="AV933" s="1" t="str">
        <f t="shared" si="578"/>
        <v>-</v>
      </c>
      <c r="AW933" s="5">
        <f t="shared" si="583"/>
        <v>2</v>
      </c>
      <c r="AX933" s="1">
        <f t="shared" si="584"/>
        <v>1.8174019689094847</v>
      </c>
    </row>
    <row r="934" spans="1:50" x14ac:dyDescent="0.2">
      <c r="A934" s="4">
        <v>932</v>
      </c>
      <c r="B934" s="21">
        <v>0.35980189075261099</v>
      </c>
      <c r="C934" s="21">
        <v>11.132</v>
      </c>
      <c r="D934" s="21">
        <v>76</v>
      </c>
      <c r="E934" s="21">
        <v>0</v>
      </c>
      <c r="F934" s="21">
        <v>24</v>
      </c>
      <c r="G934" s="21">
        <v>18.8920207630504</v>
      </c>
      <c r="H934" s="21">
        <v>7</v>
      </c>
      <c r="I934" s="21">
        <v>1500</v>
      </c>
      <c r="J934" s="21">
        <v>0.15</v>
      </c>
      <c r="K934" s="21">
        <v>37.5</v>
      </c>
      <c r="L934" s="2">
        <f t="shared" si="546"/>
        <v>4</v>
      </c>
      <c r="M934" s="2">
        <f t="shared" si="547"/>
        <v>6</v>
      </c>
      <c r="N934" s="2">
        <f t="shared" si="548"/>
        <v>5</v>
      </c>
      <c r="O934" s="2">
        <f t="shared" si="549"/>
        <v>4</v>
      </c>
      <c r="P934" s="2">
        <f t="shared" si="550"/>
        <v>4</v>
      </c>
      <c r="Q934" s="2">
        <f t="shared" si="551"/>
        <v>2</v>
      </c>
      <c r="R934" s="2">
        <f t="shared" si="552"/>
        <v>6</v>
      </c>
      <c r="S934" s="2">
        <f t="shared" si="553"/>
        <v>3</v>
      </c>
      <c r="T934" s="2">
        <f t="shared" si="554"/>
        <v>3</v>
      </c>
      <c r="U934" s="2">
        <f t="shared" si="555"/>
        <v>2</v>
      </c>
      <c r="V934" s="10">
        <f t="shared" si="556"/>
        <v>0</v>
      </c>
      <c r="W934" s="2">
        <f t="shared" si="557"/>
        <v>0</v>
      </c>
      <c r="X934" s="2">
        <f t="shared" si="558"/>
        <v>0</v>
      </c>
      <c r="Y934" s="2">
        <f t="shared" si="559"/>
        <v>0</v>
      </c>
      <c r="Z934" s="2">
        <f t="shared" si="560"/>
        <v>0</v>
      </c>
      <c r="AA934" s="2">
        <f t="shared" si="561"/>
        <v>0</v>
      </c>
      <c r="AB934" s="2">
        <f t="shared" si="562"/>
        <v>0</v>
      </c>
      <c r="AC934" s="2">
        <f t="shared" si="579"/>
        <v>6</v>
      </c>
      <c r="AD934" s="5">
        <f t="shared" si="580"/>
        <v>2</v>
      </c>
      <c r="AE934">
        <f t="shared" si="581"/>
        <v>2</v>
      </c>
      <c r="AF934" s="1" t="str">
        <f t="shared" si="563"/>
        <v>-</v>
      </c>
      <c r="AG934" s="1">
        <f t="shared" si="564"/>
        <v>1.6950823161112969</v>
      </c>
      <c r="AH934" s="1" t="str">
        <f t="shared" si="565"/>
        <v>-</v>
      </c>
      <c r="AI934" s="1" t="str">
        <f t="shared" si="566"/>
        <v>-</v>
      </c>
      <c r="AJ934" s="1" t="str">
        <f t="shared" si="567"/>
        <v>-</v>
      </c>
      <c r="AK934" s="1" t="str">
        <f t="shared" si="568"/>
        <v>-</v>
      </c>
      <c r="AL934" s="1">
        <f t="shared" si="569"/>
        <v>2.0822611692023481</v>
      </c>
      <c r="AM934" s="1" t="str">
        <f t="shared" si="570"/>
        <v>-</v>
      </c>
      <c r="AN934" s="1" t="str">
        <f t="shared" si="571"/>
        <v>-</v>
      </c>
      <c r="AO934" s="1" t="str">
        <f t="shared" si="572"/>
        <v>-</v>
      </c>
      <c r="AP934" s="1" t="str">
        <f t="shared" si="582"/>
        <v>-</v>
      </c>
      <c r="AQ934" s="1" t="str">
        <f t="shared" si="573"/>
        <v>-</v>
      </c>
      <c r="AR934" s="1" t="str">
        <f t="shared" si="574"/>
        <v>-</v>
      </c>
      <c r="AS934" s="1" t="str">
        <f t="shared" si="575"/>
        <v>-</v>
      </c>
      <c r="AT934" s="1" t="str">
        <f t="shared" si="576"/>
        <v>-</v>
      </c>
      <c r="AU934" s="1" t="str">
        <f t="shared" si="577"/>
        <v>-</v>
      </c>
      <c r="AV934" s="1" t="str">
        <f t="shared" si="578"/>
        <v>-</v>
      </c>
      <c r="AW934" s="5">
        <f t="shared" si="583"/>
        <v>2</v>
      </c>
      <c r="AX934" s="1">
        <f t="shared" si="584"/>
        <v>1.6950823161112969</v>
      </c>
    </row>
    <row r="935" spans="1:50" x14ac:dyDescent="0.2">
      <c r="A935" s="4">
        <v>933</v>
      </c>
      <c r="B935" s="21">
        <v>0.54156880188594803</v>
      </c>
      <c r="C935" s="21">
        <v>7.8419999999999996</v>
      </c>
      <c r="D935" s="21">
        <v>28</v>
      </c>
      <c r="E935" s="21">
        <v>69</v>
      </c>
      <c r="F935" s="21">
        <v>3</v>
      </c>
      <c r="G935" s="21">
        <v>13.862012587095601</v>
      </c>
      <c r="H935" s="21">
        <v>7</v>
      </c>
      <c r="I935" s="21">
        <v>1500</v>
      </c>
      <c r="J935" s="21">
        <v>0.15</v>
      </c>
      <c r="K935" s="21">
        <v>37.5</v>
      </c>
      <c r="L935" s="2">
        <f t="shared" si="546"/>
        <v>4</v>
      </c>
      <c r="M935" s="2">
        <f t="shared" si="547"/>
        <v>7</v>
      </c>
      <c r="N935" s="2">
        <f t="shared" si="548"/>
        <v>5</v>
      </c>
      <c r="O935" s="2">
        <f t="shared" si="549"/>
        <v>6</v>
      </c>
      <c r="P935" s="2">
        <f t="shared" si="550"/>
        <v>5</v>
      </c>
      <c r="Q935" s="2">
        <f t="shared" si="551"/>
        <v>3</v>
      </c>
      <c r="R935" s="2">
        <f t="shared" si="552"/>
        <v>3</v>
      </c>
      <c r="S935" s="2">
        <f t="shared" si="553"/>
        <v>2</v>
      </c>
      <c r="T935" s="2">
        <f t="shared" si="554"/>
        <v>2</v>
      </c>
      <c r="U935" s="2">
        <f t="shared" si="555"/>
        <v>4</v>
      </c>
      <c r="V935" s="10">
        <f t="shared" si="556"/>
        <v>0</v>
      </c>
      <c r="W935" s="2">
        <f t="shared" si="557"/>
        <v>0</v>
      </c>
      <c r="X935" s="2">
        <f t="shared" si="558"/>
        <v>0</v>
      </c>
      <c r="Y935" s="2">
        <f t="shared" si="559"/>
        <v>0</v>
      </c>
      <c r="Z935" s="2">
        <f t="shared" si="560"/>
        <v>0</v>
      </c>
      <c r="AA935" s="2">
        <f t="shared" si="561"/>
        <v>0</v>
      </c>
      <c r="AB935" s="2">
        <f t="shared" si="562"/>
        <v>0</v>
      </c>
      <c r="AC935" s="2">
        <f t="shared" si="579"/>
        <v>7</v>
      </c>
      <c r="AD935" s="5">
        <f t="shared" si="580"/>
        <v>2</v>
      </c>
      <c r="AE935">
        <f t="shared" si="581"/>
        <v>1</v>
      </c>
      <c r="AF935" s="1" t="str">
        <f t="shared" si="563"/>
        <v>-</v>
      </c>
      <c r="AG935" s="1">
        <f t="shared" si="564"/>
        <v>1.9290055894618401</v>
      </c>
      <c r="AH935" s="1" t="str">
        <f t="shared" si="565"/>
        <v>-</v>
      </c>
      <c r="AI935" s="1" t="str">
        <f t="shared" si="566"/>
        <v>-</v>
      </c>
      <c r="AJ935" s="1" t="str">
        <f t="shared" si="567"/>
        <v>-</v>
      </c>
      <c r="AK935" s="1" t="str">
        <f t="shared" si="568"/>
        <v>-</v>
      </c>
      <c r="AL935" s="1" t="str">
        <f t="shared" si="569"/>
        <v>-</v>
      </c>
      <c r="AM935" s="1" t="str">
        <f t="shared" si="570"/>
        <v>-</v>
      </c>
      <c r="AN935" s="1" t="str">
        <f t="shared" si="571"/>
        <v>-</v>
      </c>
      <c r="AO935" s="1" t="str">
        <f t="shared" si="572"/>
        <v>-</v>
      </c>
      <c r="AP935" s="1" t="str">
        <f t="shared" si="582"/>
        <v>-</v>
      </c>
      <c r="AQ935" s="1" t="str">
        <f t="shared" si="573"/>
        <v>-</v>
      </c>
      <c r="AR935" s="1" t="str">
        <f t="shared" si="574"/>
        <v>-</v>
      </c>
      <c r="AS935" s="1" t="str">
        <f t="shared" si="575"/>
        <v>-</v>
      </c>
      <c r="AT935" s="1" t="str">
        <f t="shared" si="576"/>
        <v>-</v>
      </c>
      <c r="AU935" s="1" t="str">
        <f t="shared" si="577"/>
        <v>-</v>
      </c>
      <c r="AV935" s="1" t="str">
        <f t="shared" si="578"/>
        <v>-</v>
      </c>
      <c r="AW935" s="5">
        <f t="shared" si="583"/>
        <v>2</v>
      </c>
      <c r="AX935" s="1">
        <f t="shared" si="584"/>
        <v>1.9290055894618401</v>
      </c>
    </row>
    <row r="936" spans="1:50" x14ac:dyDescent="0.2">
      <c r="A936" s="4">
        <v>934</v>
      </c>
      <c r="B936" s="21">
        <v>0.61923352270598697</v>
      </c>
      <c r="C936" s="21">
        <v>38.094000000000001</v>
      </c>
      <c r="D936" s="21">
        <v>32</v>
      </c>
      <c r="E936" s="21">
        <v>62</v>
      </c>
      <c r="F936" s="21">
        <v>6</v>
      </c>
      <c r="G936" s="21">
        <v>16.162058588824699</v>
      </c>
      <c r="H936" s="21">
        <v>7</v>
      </c>
      <c r="I936" s="21">
        <v>1500</v>
      </c>
      <c r="J936" s="21">
        <v>0.15</v>
      </c>
      <c r="K936" s="21">
        <v>37.5</v>
      </c>
      <c r="L936" s="2">
        <f t="shared" si="546"/>
        <v>4</v>
      </c>
      <c r="M936" s="2">
        <f t="shared" si="547"/>
        <v>6</v>
      </c>
      <c r="N936" s="2">
        <f t="shared" si="548"/>
        <v>4</v>
      </c>
      <c r="O936" s="2">
        <f t="shared" si="549"/>
        <v>6</v>
      </c>
      <c r="P936" s="2">
        <f t="shared" si="550"/>
        <v>5</v>
      </c>
      <c r="Q936" s="2">
        <f t="shared" si="551"/>
        <v>4</v>
      </c>
      <c r="R936" s="2">
        <f t="shared" si="552"/>
        <v>3</v>
      </c>
      <c r="S936" s="2">
        <f t="shared" si="553"/>
        <v>2</v>
      </c>
      <c r="T936" s="2">
        <f t="shared" si="554"/>
        <v>2</v>
      </c>
      <c r="U936" s="2">
        <f t="shared" si="555"/>
        <v>3</v>
      </c>
      <c r="V936" s="10">
        <f t="shared" si="556"/>
        <v>0</v>
      </c>
      <c r="W936" s="2">
        <f t="shared" si="557"/>
        <v>0</v>
      </c>
      <c r="X936" s="2">
        <f t="shared" si="558"/>
        <v>0</v>
      </c>
      <c r="Y936" s="2">
        <f t="shared" si="559"/>
        <v>0</v>
      </c>
      <c r="Z936" s="2">
        <f t="shared" si="560"/>
        <v>0</v>
      </c>
      <c r="AA936" s="2">
        <f t="shared" si="561"/>
        <v>0</v>
      </c>
      <c r="AB936" s="2">
        <f t="shared" si="562"/>
        <v>0</v>
      </c>
      <c r="AC936" s="2">
        <f t="shared" si="579"/>
        <v>6</v>
      </c>
      <c r="AD936" s="5">
        <f t="shared" si="580"/>
        <v>2</v>
      </c>
      <c r="AE936">
        <f t="shared" si="581"/>
        <v>2</v>
      </c>
      <c r="AF936" s="1" t="str">
        <f t="shared" si="563"/>
        <v>-</v>
      </c>
      <c r="AG936" s="1">
        <f t="shared" si="564"/>
        <v>1.9975499941423069</v>
      </c>
      <c r="AH936" s="1" t="str">
        <f t="shared" si="565"/>
        <v>-</v>
      </c>
      <c r="AI936" s="1">
        <f t="shared" si="566"/>
        <v>2.1149927452297574</v>
      </c>
      <c r="AJ936" s="1" t="str">
        <f t="shared" si="567"/>
        <v>-</v>
      </c>
      <c r="AK936" s="1" t="str">
        <f t="shared" si="568"/>
        <v>-</v>
      </c>
      <c r="AL936" s="1" t="str">
        <f t="shared" si="569"/>
        <v>-</v>
      </c>
      <c r="AM936" s="1" t="str">
        <f t="shared" si="570"/>
        <v>-</v>
      </c>
      <c r="AN936" s="1" t="str">
        <f t="shared" si="571"/>
        <v>-</v>
      </c>
      <c r="AO936" s="1" t="str">
        <f t="shared" si="572"/>
        <v>-</v>
      </c>
      <c r="AP936" s="1" t="str">
        <f t="shared" si="582"/>
        <v>-</v>
      </c>
      <c r="AQ936" s="1" t="str">
        <f t="shared" si="573"/>
        <v>-</v>
      </c>
      <c r="AR936" s="1" t="str">
        <f t="shared" si="574"/>
        <v>-</v>
      </c>
      <c r="AS936" s="1" t="str">
        <f t="shared" si="575"/>
        <v>-</v>
      </c>
      <c r="AT936" s="1" t="str">
        <f t="shared" si="576"/>
        <v>-</v>
      </c>
      <c r="AU936" s="1" t="str">
        <f t="shared" si="577"/>
        <v>-</v>
      </c>
      <c r="AV936" s="1" t="str">
        <f t="shared" si="578"/>
        <v>-</v>
      </c>
      <c r="AW936" s="5">
        <f t="shared" si="583"/>
        <v>2</v>
      </c>
      <c r="AX936" s="1">
        <f t="shared" si="584"/>
        <v>1.9975499941423069</v>
      </c>
    </row>
    <row r="937" spans="1:50" x14ac:dyDescent="0.2">
      <c r="A937" s="4">
        <v>935</v>
      </c>
      <c r="B937" s="21">
        <v>0.59389077571924298</v>
      </c>
      <c r="C937" s="21">
        <v>0.95799999999999996</v>
      </c>
      <c r="D937" s="21">
        <v>44</v>
      </c>
      <c r="E937" s="21">
        <v>50</v>
      </c>
      <c r="F937" s="21">
        <v>6</v>
      </c>
      <c r="G937" s="21">
        <v>18.483503036268502</v>
      </c>
      <c r="H937" s="21">
        <v>7</v>
      </c>
      <c r="I937" s="21">
        <v>1500</v>
      </c>
      <c r="J937" s="21">
        <v>0.15</v>
      </c>
      <c r="K937" s="21">
        <v>37.5</v>
      </c>
      <c r="L937" s="2">
        <f t="shared" si="546"/>
        <v>5</v>
      </c>
      <c r="M937" s="2">
        <f t="shared" si="547"/>
        <v>10</v>
      </c>
      <c r="N937" s="2">
        <f t="shared" si="548"/>
        <v>8</v>
      </c>
      <c r="O937" s="2">
        <f t="shared" si="549"/>
        <v>6</v>
      </c>
      <c r="P937" s="2">
        <f t="shared" si="550"/>
        <v>5</v>
      </c>
      <c r="Q937" s="2">
        <f t="shared" si="551"/>
        <v>3</v>
      </c>
      <c r="R937" s="2">
        <f t="shared" si="552"/>
        <v>3</v>
      </c>
      <c r="S937" s="2">
        <f t="shared" si="553"/>
        <v>2</v>
      </c>
      <c r="T937" s="2">
        <f t="shared" si="554"/>
        <v>2</v>
      </c>
      <c r="U937" s="2">
        <f t="shared" si="555"/>
        <v>2</v>
      </c>
      <c r="V937" s="10">
        <f t="shared" si="556"/>
        <v>0</v>
      </c>
      <c r="W937" s="2">
        <f t="shared" si="557"/>
        <v>0</v>
      </c>
      <c r="X937" s="2">
        <f t="shared" si="558"/>
        <v>0</v>
      </c>
      <c r="Y937" s="2">
        <f t="shared" si="559"/>
        <v>0</v>
      </c>
      <c r="Z937" s="2">
        <f t="shared" si="560"/>
        <v>0</v>
      </c>
      <c r="AA937" s="2">
        <f t="shared" si="561"/>
        <v>0</v>
      </c>
      <c r="AB937" s="2">
        <f t="shared" si="562"/>
        <v>0</v>
      </c>
      <c r="AC937" s="2">
        <f t="shared" si="579"/>
        <v>10</v>
      </c>
      <c r="AD937" s="5">
        <f t="shared" si="580"/>
        <v>2</v>
      </c>
      <c r="AE937">
        <f t="shared" si="581"/>
        <v>1</v>
      </c>
      <c r="AF937" s="1" t="str">
        <f t="shared" si="563"/>
        <v>-</v>
      </c>
      <c r="AG937" s="1">
        <f t="shared" si="564"/>
        <v>1.7990871900295085</v>
      </c>
      <c r="AH937" s="1" t="str">
        <f t="shared" si="565"/>
        <v>-</v>
      </c>
      <c r="AI937" s="1" t="str">
        <f t="shared" si="566"/>
        <v>-</v>
      </c>
      <c r="AJ937" s="1" t="str">
        <f t="shared" si="567"/>
        <v>-</v>
      </c>
      <c r="AK937" s="1" t="str">
        <f t="shared" si="568"/>
        <v>-</v>
      </c>
      <c r="AL937" s="1" t="str">
        <f t="shared" si="569"/>
        <v>-</v>
      </c>
      <c r="AM937" s="1" t="str">
        <f t="shared" si="570"/>
        <v>-</v>
      </c>
      <c r="AN937" s="1" t="str">
        <f t="shared" si="571"/>
        <v>-</v>
      </c>
      <c r="AO937" s="1" t="str">
        <f t="shared" si="572"/>
        <v>-</v>
      </c>
      <c r="AP937" s="1" t="str">
        <f t="shared" si="582"/>
        <v>-</v>
      </c>
      <c r="AQ937" s="1" t="str">
        <f t="shared" si="573"/>
        <v>-</v>
      </c>
      <c r="AR937" s="1" t="str">
        <f t="shared" si="574"/>
        <v>-</v>
      </c>
      <c r="AS937" s="1" t="str">
        <f t="shared" si="575"/>
        <v>-</v>
      </c>
      <c r="AT937" s="1" t="str">
        <f t="shared" si="576"/>
        <v>-</v>
      </c>
      <c r="AU937" s="1" t="str">
        <f t="shared" si="577"/>
        <v>-</v>
      </c>
      <c r="AV937" s="1" t="str">
        <f t="shared" si="578"/>
        <v>-</v>
      </c>
      <c r="AW937" s="5">
        <f t="shared" si="583"/>
        <v>2</v>
      </c>
      <c r="AX937" s="1">
        <f t="shared" si="584"/>
        <v>1.7990871900295085</v>
      </c>
    </row>
    <row r="938" spans="1:50" x14ac:dyDescent="0.2">
      <c r="A938" s="4">
        <v>936</v>
      </c>
      <c r="B938" s="21">
        <v>0.589282920985023</v>
      </c>
      <c r="C938" s="21">
        <v>1.1779999999999999</v>
      </c>
      <c r="D938" s="21">
        <v>43</v>
      </c>
      <c r="E938" s="21">
        <v>49</v>
      </c>
      <c r="F938" s="21">
        <v>8</v>
      </c>
      <c r="G938" s="21">
        <v>18.804471605570701</v>
      </c>
      <c r="H938" s="21">
        <v>7</v>
      </c>
      <c r="I938" s="21">
        <v>1500</v>
      </c>
      <c r="J938" s="21">
        <v>0.15</v>
      </c>
      <c r="K938" s="21">
        <v>37.5</v>
      </c>
      <c r="L938" s="2">
        <f t="shared" si="546"/>
        <v>5</v>
      </c>
      <c r="M938" s="2">
        <f t="shared" si="547"/>
        <v>10</v>
      </c>
      <c r="N938" s="2">
        <f t="shared" si="548"/>
        <v>8</v>
      </c>
      <c r="O938" s="2">
        <f t="shared" si="549"/>
        <v>6</v>
      </c>
      <c r="P938" s="2">
        <f t="shared" si="550"/>
        <v>5</v>
      </c>
      <c r="Q938" s="2">
        <f t="shared" si="551"/>
        <v>3</v>
      </c>
      <c r="R938" s="2">
        <f t="shared" si="552"/>
        <v>4</v>
      </c>
      <c r="S938" s="2">
        <f t="shared" si="553"/>
        <v>2</v>
      </c>
      <c r="T938" s="2">
        <f t="shared" si="554"/>
        <v>2</v>
      </c>
      <c r="U938" s="2">
        <f t="shared" si="555"/>
        <v>2</v>
      </c>
      <c r="V938" s="10">
        <f t="shared" si="556"/>
        <v>0</v>
      </c>
      <c r="W938" s="2">
        <f t="shared" si="557"/>
        <v>0</v>
      </c>
      <c r="X938" s="2">
        <f t="shared" si="558"/>
        <v>0</v>
      </c>
      <c r="Y938" s="2">
        <f t="shared" si="559"/>
        <v>0</v>
      </c>
      <c r="Z938" s="2">
        <f t="shared" si="560"/>
        <v>0</v>
      </c>
      <c r="AA938" s="2">
        <f t="shared" si="561"/>
        <v>0</v>
      </c>
      <c r="AB938" s="2">
        <f t="shared" si="562"/>
        <v>0</v>
      </c>
      <c r="AC938" s="2">
        <f t="shared" si="579"/>
        <v>10</v>
      </c>
      <c r="AD938" s="5">
        <f t="shared" si="580"/>
        <v>2</v>
      </c>
      <c r="AE938">
        <f t="shared" si="581"/>
        <v>1</v>
      </c>
      <c r="AF938" s="1" t="str">
        <f t="shared" si="563"/>
        <v>-</v>
      </c>
      <c r="AG938" s="1">
        <f t="shared" si="564"/>
        <v>1.7554686229376419</v>
      </c>
      <c r="AH938" s="1" t="str">
        <f t="shared" si="565"/>
        <v>-</v>
      </c>
      <c r="AI938" s="1" t="str">
        <f t="shared" si="566"/>
        <v>-</v>
      </c>
      <c r="AJ938" s="1" t="str">
        <f t="shared" si="567"/>
        <v>-</v>
      </c>
      <c r="AK938" s="1" t="str">
        <f t="shared" si="568"/>
        <v>-</v>
      </c>
      <c r="AL938" s="1" t="str">
        <f t="shared" si="569"/>
        <v>-</v>
      </c>
      <c r="AM938" s="1" t="str">
        <f t="shared" si="570"/>
        <v>-</v>
      </c>
      <c r="AN938" s="1" t="str">
        <f t="shared" si="571"/>
        <v>-</v>
      </c>
      <c r="AO938" s="1" t="str">
        <f t="shared" si="572"/>
        <v>-</v>
      </c>
      <c r="AP938" s="1" t="str">
        <f t="shared" si="582"/>
        <v>-</v>
      </c>
      <c r="AQ938" s="1" t="str">
        <f t="shared" si="573"/>
        <v>-</v>
      </c>
      <c r="AR938" s="1" t="str">
        <f t="shared" si="574"/>
        <v>-</v>
      </c>
      <c r="AS938" s="1" t="str">
        <f t="shared" si="575"/>
        <v>-</v>
      </c>
      <c r="AT938" s="1" t="str">
        <f t="shared" si="576"/>
        <v>-</v>
      </c>
      <c r="AU938" s="1" t="str">
        <f t="shared" si="577"/>
        <v>-</v>
      </c>
      <c r="AV938" s="1" t="str">
        <f t="shared" si="578"/>
        <v>-</v>
      </c>
      <c r="AW938" s="5">
        <f t="shared" si="583"/>
        <v>2</v>
      </c>
      <c r="AX938" s="1">
        <f t="shared" si="584"/>
        <v>1.7554686229376419</v>
      </c>
    </row>
    <row r="939" spans="1:50" x14ac:dyDescent="0.2">
      <c r="A939" s="4">
        <v>937</v>
      </c>
      <c r="B939" s="21">
        <v>0.44903119349725201</v>
      </c>
      <c r="C939" s="21">
        <v>1.0609999999999999</v>
      </c>
      <c r="D939" s="21">
        <v>58</v>
      </c>
      <c r="E939" s="21">
        <v>33</v>
      </c>
      <c r="F939" s="21">
        <v>9</v>
      </c>
      <c r="G939" s="21">
        <v>12.5916873873777</v>
      </c>
      <c r="H939" s="21">
        <v>7</v>
      </c>
      <c r="I939" s="21">
        <v>1500</v>
      </c>
      <c r="J939" s="21">
        <v>0.15</v>
      </c>
      <c r="K939" s="21">
        <v>37.5</v>
      </c>
      <c r="L939" s="2">
        <f t="shared" si="546"/>
        <v>4</v>
      </c>
      <c r="M939" s="2">
        <f t="shared" si="547"/>
        <v>10</v>
      </c>
      <c r="N939" s="2">
        <f t="shared" si="548"/>
        <v>8</v>
      </c>
      <c r="O939" s="2">
        <f t="shared" si="549"/>
        <v>6</v>
      </c>
      <c r="P939" s="2">
        <f t="shared" si="550"/>
        <v>4</v>
      </c>
      <c r="Q939" s="2">
        <f t="shared" si="551"/>
        <v>3</v>
      </c>
      <c r="R939" s="2">
        <f t="shared" si="552"/>
        <v>5</v>
      </c>
      <c r="S939" s="2">
        <f t="shared" si="553"/>
        <v>2</v>
      </c>
      <c r="T939" s="2">
        <f t="shared" si="554"/>
        <v>2</v>
      </c>
      <c r="U939" s="2">
        <f t="shared" si="555"/>
        <v>4</v>
      </c>
      <c r="V939" s="10">
        <f t="shared" si="556"/>
        <v>0</v>
      </c>
      <c r="W939" s="2">
        <f t="shared" si="557"/>
        <v>0</v>
      </c>
      <c r="X939" s="2">
        <f t="shared" si="558"/>
        <v>0</v>
      </c>
      <c r="Y939" s="2">
        <f t="shared" si="559"/>
        <v>0</v>
      </c>
      <c r="Z939" s="2">
        <f t="shared" si="560"/>
        <v>0</v>
      </c>
      <c r="AA939" s="2">
        <f t="shared" si="561"/>
        <v>0</v>
      </c>
      <c r="AB939" s="2">
        <f t="shared" si="562"/>
        <v>0</v>
      </c>
      <c r="AC939" s="2">
        <f t="shared" si="579"/>
        <v>10</v>
      </c>
      <c r="AD939" s="5">
        <f t="shared" si="580"/>
        <v>2</v>
      </c>
      <c r="AE939">
        <f t="shared" si="581"/>
        <v>1</v>
      </c>
      <c r="AF939" s="1" t="str">
        <f t="shared" si="563"/>
        <v>-</v>
      </c>
      <c r="AG939" s="1">
        <f t="shared" si="564"/>
        <v>1.7983366170663282</v>
      </c>
      <c r="AH939" s="1" t="str">
        <f t="shared" si="565"/>
        <v>-</v>
      </c>
      <c r="AI939" s="1" t="str">
        <f t="shared" si="566"/>
        <v>-</v>
      </c>
      <c r="AJ939" s="1" t="str">
        <f t="shared" si="567"/>
        <v>-</v>
      </c>
      <c r="AK939" s="1" t="str">
        <f t="shared" si="568"/>
        <v>-</v>
      </c>
      <c r="AL939" s="1" t="str">
        <f t="shared" si="569"/>
        <v>-</v>
      </c>
      <c r="AM939" s="1" t="str">
        <f t="shared" si="570"/>
        <v>-</v>
      </c>
      <c r="AN939" s="1" t="str">
        <f t="shared" si="571"/>
        <v>-</v>
      </c>
      <c r="AO939" s="1" t="str">
        <f t="shared" si="572"/>
        <v>-</v>
      </c>
      <c r="AP939" s="1" t="str">
        <f t="shared" si="582"/>
        <v>-</v>
      </c>
      <c r="AQ939" s="1" t="str">
        <f t="shared" si="573"/>
        <v>-</v>
      </c>
      <c r="AR939" s="1" t="str">
        <f t="shared" si="574"/>
        <v>-</v>
      </c>
      <c r="AS939" s="1" t="str">
        <f t="shared" si="575"/>
        <v>-</v>
      </c>
      <c r="AT939" s="1" t="str">
        <f t="shared" si="576"/>
        <v>-</v>
      </c>
      <c r="AU939" s="1" t="str">
        <f t="shared" si="577"/>
        <v>-</v>
      </c>
      <c r="AV939" s="1" t="str">
        <f t="shared" si="578"/>
        <v>-</v>
      </c>
      <c r="AW939" s="5">
        <f t="shared" si="583"/>
        <v>2</v>
      </c>
      <c r="AX939" s="1">
        <f t="shared" si="584"/>
        <v>1.7983366170663282</v>
      </c>
    </row>
    <row r="940" spans="1:50" x14ac:dyDescent="0.2">
      <c r="A940" s="4">
        <v>938</v>
      </c>
      <c r="B940" s="21">
        <v>0.23118926031571399</v>
      </c>
      <c r="C940" s="21">
        <v>2.883</v>
      </c>
      <c r="D940" s="21">
        <v>97</v>
      </c>
      <c r="E940" s="21">
        <v>1</v>
      </c>
      <c r="F940" s="21">
        <v>2</v>
      </c>
      <c r="G940" s="21">
        <v>11.244916242046299</v>
      </c>
      <c r="H940" s="21">
        <v>7</v>
      </c>
      <c r="I940" s="21">
        <v>1500</v>
      </c>
      <c r="J940" s="21">
        <v>0.15</v>
      </c>
      <c r="K940" s="21">
        <v>37.5</v>
      </c>
      <c r="L940" s="2">
        <f t="shared" si="546"/>
        <v>5</v>
      </c>
      <c r="M940" s="2">
        <f t="shared" si="547"/>
        <v>6</v>
      </c>
      <c r="N940" s="2">
        <f t="shared" si="548"/>
        <v>5</v>
      </c>
      <c r="O940" s="2">
        <f t="shared" si="549"/>
        <v>4</v>
      </c>
      <c r="P940" s="2">
        <f t="shared" si="550"/>
        <v>3</v>
      </c>
      <c r="Q940" s="2">
        <f t="shared" si="551"/>
        <v>2</v>
      </c>
      <c r="R940" s="2">
        <f t="shared" si="552"/>
        <v>5</v>
      </c>
      <c r="S940" s="2">
        <f t="shared" si="553"/>
        <v>3</v>
      </c>
      <c r="T940" s="2">
        <f t="shared" si="554"/>
        <v>3</v>
      </c>
      <c r="U940" s="2">
        <f t="shared" si="555"/>
        <v>3</v>
      </c>
      <c r="V940" s="10">
        <f t="shared" si="556"/>
        <v>0</v>
      </c>
      <c r="W940" s="2">
        <f t="shared" si="557"/>
        <v>0</v>
      </c>
      <c r="X940" s="2">
        <f t="shared" si="558"/>
        <v>0</v>
      </c>
      <c r="Y940" s="2">
        <f t="shared" si="559"/>
        <v>0</v>
      </c>
      <c r="Z940" s="2">
        <f t="shared" si="560"/>
        <v>0</v>
      </c>
      <c r="AA940" s="2">
        <f t="shared" si="561"/>
        <v>0</v>
      </c>
      <c r="AB940" s="2">
        <f t="shared" si="562"/>
        <v>0</v>
      </c>
      <c r="AC940" s="2">
        <f t="shared" si="579"/>
        <v>6</v>
      </c>
      <c r="AD940" s="5">
        <f t="shared" si="580"/>
        <v>2</v>
      </c>
      <c r="AE940">
        <f t="shared" si="581"/>
        <v>1</v>
      </c>
      <c r="AF940" s="1" t="str">
        <f t="shared" si="563"/>
        <v>-</v>
      </c>
      <c r="AG940" s="1">
        <f t="shared" si="564"/>
        <v>1.9466745560464029</v>
      </c>
      <c r="AH940" s="1" t="str">
        <f t="shared" si="565"/>
        <v>-</v>
      </c>
      <c r="AI940" s="1" t="str">
        <f t="shared" si="566"/>
        <v>-</v>
      </c>
      <c r="AJ940" s="1" t="str">
        <f t="shared" si="567"/>
        <v>-</v>
      </c>
      <c r="AK940" s="1" t="str">
        <f t="shared" si="568"/>
        <v>-</v>
      </c>
      <c r="AL940" s="1" t="str">
        <f t="shared" si="569"/>
        <v>-</v>
      </c>
      <c r="AM940" s="1" t="str">
        <f t="shared" si="570"/>
        <v>-</v>
      </c>
      <c r="AN940" s="1" t="str">
        <f t="shared" si="571"/>
        <v>-</v>
      </c>
      <c r="AO940" s="1" t="str">
        <f t="shared" si="572"/>
        <v>-</v>
      </c>
      <c r="AP940" s="1" t="str">
        <f t="shared" si="582"/>
        <v>-</v>
      </c>
      <c r="AQ940" s="1" t="str">
        <f t="shared" si="573"/>
        <v>-</v>
      </c>
      <c r="AR940" s="1" t="str">
        <f t="shared" si="574"/>
        <v>-</v>
      </c>
      <c r="AS940" s="1" t="str">
        <f t="shared" si="575"/>
        <v>-</v>
      </c>
      <c r="AT940" s="1" t="str">
        <f t="shared" si="576"/>
        <v>-</v>
      </c>
      <c r="AU940" s="1" t="str">
        <f t="shared" si="577"/>
        <v>-</v>
      </c>
      <c r="AV940" s="1" t="str">
        <f t="shared" si="578"/>
        <v>-</v>
      </c>
      <c r="AW940" s="5">
        <f t="shared" si="583"/>
        <v>2</v>
      </c>
      <c r="AX940" s="1">
        <f t="shared" si="584"/>
        <v>1.9466745560464029</v>
      </c>
    </row>
    <row r="941" spans="1:50" x14ac:dyDescent="0.2">
      <c r="A941" s="4">
        <v>939</v>
      </c>
      <c r="B941" s="21">
        <v>0.28260529586213101</v>
      </c>
      <c r="C941" s="21">
        <v>4.0810000000000004</v>
      </c>
      <c r="D941" s="21">
        <v>97</v>
      </c>
      <c r="E941" s="21">
        <v>0</v>
      </c>
      <c r="F941" s="21">
        <v>3</v>
      </c>
      <c r="G941" s="21">
        <v>11.5609408417049</v>
      </c>
      <c r="H941" s="21">
        <v>7</v>
      </c>
      <c r="I941" s="21">
        <v>1500</v>
      </c>
      <c r="J941" s="21">
        <v>0.15</v>
      </c>
      <c r="K941" s="21">
        <v>37.5</v>
      </c>
      <c r="L941" s="2">
        <f t="shared" si="546"/>
        <v>5</v>
      </c>
      <c r="M941" s="2">
        <f t="shared" si="547"/>
        <v>6</v>
      </c>
      <c r="N941" s="2">
        <f t="shared" si="548"/>
        <v>5</v>
      </c>
      <c r="O941" s="2">
        <f t="shared" si="549"/>
        <v>4</v>
      </c>
      <c r="P941" s="2">
        <f t="shared" si="550"/>
        <v>3</v>
      </c>
      <c r="Q941" s="2">
        <f t="shared" si="551"/>
        <v>2</v>
      </c>
      <c r="R941" s="2">
        <f t="shared" si="552"/>
        <v>5</v>
      </c>
      <c r="S941" s="2">
        <f t="shared" si="553"/>
        <v>3</v>
      </c>
      <c r="T941" s="2">
        <f t="shared" si="554"/>
        <v>3</v>
      </c>
      <c r="U941" s="2">
        <f t="shared" si="555"/>
        <v>3</v>
      </c>
      <c r="V941" s="10">
        <f t="shared" si="556"/>
        <v>0</v>
      </c>
      <c r="W941" s="2">
        <f t="shared" si="557"/>
        <v>0</v>
      </c>
      <c r="X941" s="2">
        <f t="shared" si="558"/>
        <v>0</v>
      </c>
      <c r="Y941" s="2">
        <f t="shared" si="559"/>
        <v>0</v>
      </c>
      <c r="Z941" s="2">
        <f t="shared" si="560"/>
        <v>0</v>
      </c>
      <c r="AA941" s="2">
        <f t="shared" si="561"/>
        <v>0</v>
      </c>
      <c r="AB941" s="2">
        <f t="shared" si="562"/>
        <v>0</v>
      </c>
      <c r="AC941" s="2">
        <f t="shared" si="579"/>
        <v>6</v>
      </c>
      <c r="AD941" s="5">
        <f t="shared" si="580"/>
        <v>2</v>
      </c>
      <c r="AE941">
        <f t="shared" si="581"/>
        <v>1</v>
      </c>
      <c r="AF941" s="1" t="str">
        <f t="shared" si="563"/>
        <v>-</v>
      </c>
      <c r="AG941" s="1">
        <f t="shared" si="564"/>
        <v>1.7427292621206201</v>
      </c>
      <c r="AH941" s="1" t="str">
        <f t="shared" si="565"/>
        <v>-</v>
      </c>
      <c r="AI941" s="1" t="str">
        <f t="shared" si="566"/>
        <v>-</v>
      </c>
      <c r="AJ941" s="1" t="str">
        <f t="shared" si="567"/>
        <v>-</v>
      </c>
      <c r="AK941" s="1" t="str">
        <f t="shared" si="568"/>
        <v>-</v>
      </c>
      <c r="AL941" s="1" t="str">
        <f t="shared" si="569"/>
        <v>-</v>
      </c>
      <c r="AM941" s="1" t="str">
        <f t="shared" si="570"/>
        <v>-</v>
      </c>
      <c r="AN941" s="1" t="str">
        <f t="shared" si="571"/>
        <v>-</v>
      </c>
      <c r="AO941" s="1" t="str">
        <f t="shared" si="572"/>
        <v>-</v>
      </c>
      <c r="AP941" s="1" t="str">
        <f t="shared" si="582"/>
        <v>-</v>
      </c>
      <c r="AQ941" s="1" t="str">
        <f t="shared" si="573"/>
        <v>-</v>
      </c>
      <c r="AR941" s="1" t="str">
        <f t="shared" si="574"/>
        <v>-</v>
      </c>
      <c r="AS941" s="1" t="str">
        <f t="shared" si="575"/>
        <v>-</v>
      </c>
      <c r="AT941" s="1" t="str">
        <f t="shared" si="576"/>
        <v>-</v>
      </c>
      <c r="AU941" s="1" t="str">
        <f t="shared" si="577"/>
        <v>-</v>
      </c>
      <c r="AV941" s="1" t="str">
        <f t="shared" si="578"/>
        <v>-</v>
      </c>
      <c r="AW941" s="5">
        <f t="shared" si="583"/>
        <v>2</v>
      </c>
      <c r="AX941" s="1">
        <f t="shared" si="584"/>
        <v>1.7427292621206201</v>
      </c>
    </row>
    <row r="942" spans="1:50" x14ac:dyDescent="0.2">
      <c r="A942" s="4">
        <v>940</v>
      </c>
      <c r="B942" s="21">
        <v>0.23404642296688899</v>
      </c>
      <c r="C942" s="21">
        <v>6.0949999999999998</v>
      </c>
      <c r="D942" s="21">
        <v>94</v>
      </c>
      <c r="E942" s="21">
        <v>3</v>
      </c>
      <c r="F942" s="21">
        <v>3</v>
      </c>
      <c r="G942" s="21">
        <v>11.5806803805051</v>
      </c>
      <c r="H942" s="21">
        <v>7</v>
      </c>
      <c r="I942" s="21">
        <v>1500</v>
      </c>
      <c r="J942" s="21">
        <v>0.15</v>
      </c>
      <c r="K942" s="21">
        <v>37.5</v>
      </c>
      <c r="L942" s="2">
        <f t="shared" si="546"/>
        <v>5</v>
      </c>
      <c r="M942" s="2">
        <f t="shared" si="547"/>
        <v>6</v>
      </c>
      <c r="N942" s="2">
        <f t="shared" si="548"/>
        <v>5</v>
      </c>
      <c r="O942" s="2">
        <f t="shared" si="549"/>
        <v>4</v>
      </c>
      <c r="P942" s="2">
        <f t="shared" si="550"/>
        <v>3</v>
      </c>
      <c r="Q942" s="2">
        <f t="shared" si="551"/>
        <v>2</v>
      </c>
      <c r="R942" s="2">
        <f t="shared" si="552"/>
        <v>5</v>
      </c>
      <c r="S942" s="2">
        <f t="shared" si="553"/>
        <v>3</v>
      </c>
      <c r="T942" s="2">
        <f t="shared" si="554"/>
        <v>3</v>
      </c>
      <c r="U942" s="2">
        <f t="shared" si="555"/>
        <v>3</v>
      </c>
      <c r="V942" s="10">
        <f t="shared" si="556"/>
        <v>0</v>
      </c>
      <c r="W942" s="2">
        <f t="shared" si="557"/>
        <v>0</v>
      </c>
      <c r="X942" s="2">
        <f t="shared" si="558"/>
        <v>0</v>
      </c>
      <c r="Y942" s="2">
        <f t="shared" si="559"/>
        <v>0</v>
      </c>
      <c r="Z942" s="2">
        <f t="shared" si="560"/>
        <v>0</v>
      </c>
      <c r="AA942" s="2">
        <f t="shared" si="561"/>
        <v>0</v>
      </c>
      <c r="AB942" s="2">
        <f t="shared" si="562"/>
        <v>0</v>
      </c>
      <c r="AC942" s="2">
        <f t="shared" si="579"/>
        <v>6</v>
      </c>
      <c r="AD942" s="5">
        <f t="shared" si="580"/>
        <v>2</v>
      </c>
      <c r="AE942">
        <f t="shared" si="581"/>
        <v>1</v>
      </c>
      <c r="AF942" s="1" t="str">
        <f t="shared" si="563"/>
        <v>-</v>
      </c>
      <c r="AG942" s="1">
        <f t="shared" si="564"/>
        <v>2.1084985417948077</v>
      </c>
      <c r="AH942" s="1" t="str">
        <f t="shared" si="565"/>
        <v>-</v>
      </c>
      <c r="AI942" s="1" t="str">
        <f t="shared" si="566"/>
        <v>-</v>
      </c>
      <c r="AJ942" s="1" t="str">
        <f t="shared" si="567"/>
        <v>-</v>
      </c>
      <c r="AK942" s="1" t="str">
        <f t="shared" si="568"/>
        <v>-</v>
      </c>
      <c r="AL942" s="1" t="str">
        <f t="shared" si="569"/>
        <v>-</v>
      </c>
      <c r="AM942" s="1" t="str">
        <f t="shared" si="570"/>
        <v>-</v>
      </c>
      <c r="AN942" s="1" t="str">
        <f t="shared" si="571"/>
        <v>-</v>
      </c>
      <c r="AO942" s="1" t="str">
        <f t="shared" si="572"/>
        <v>-</v>
      </c>
      <c r="AP942" s="1" t="str">
        <f t="shared" si="582"/>
        <v>-</v>
      </c>
      <c r="AQ942" s="1" t="str">
        <f t="shared" si="573"/>
        <v>-</v>
      </c>
      <c r="AR942" s="1" t="str">
        <f t="shared" si="574"/>
        <v>-</v>
      </c>
      <c r="AS942" s="1" t="str">
        <f t="shared" si="575"/>
        <v>-</v>
      </c>
      <c r="AT942" s="1" t="str">
        <f t="shared" si="576"/>
        <v>-</v>
      </c>
      <c r="AU942" s="1" t="str">
        <f t="shared" si="577"/>
        <v>-</v>
      </c>
      <c r="AV942" s="1" t="str">
        <f t="shared" si="578"/>
        <v>-</v>
      </c>
      <c r="AW942" s="5">
        <f t="shared" si="583"/>
        <v>2</v>
      </c>
      <c r="AX942" s="1">
        <f t="shared" si="584"/>
        <v>2.1084985417948077</v>
      </c>
    </row>
    <row r="943" spans="1:50" x14ac:dyDescent="0.2">
      <c r="A943" s="4">
        <v>941</v>
      </c>
      <c r="B943" s="21">
        <v>0.125127642265671</v>
      </c>
      <c r="C943" s="21">
        <v>55.79</v>
      </c>
      <c r="D943" s="21">
        <v>84</v>
      </c>
      <c r="E943" s="21">
        <v>11</v>
      </c>
      <c r="F943" s="21">
        <v>5</v>
      </c>
      <c r="G943" s="21">
        <v>17.7523630406153</v>
      </c>
      <c r="H943" s="21">
        <v>7</v>
      </c>
      <c r="I943" s="21">
        <v>1500</v>
      </c>
      <c r="J943" s="21">
        <v>0.15</v>
      </c>
      <c r="K943" s="21">
        <v>37.5</v>
      </c>
      <c r="L943" s="2">
        <f t="shared" si="546"/>
        <v>4</v>
      </c>
      <c r="M943" s="2">
        <f t="shared" si="547"/>
        <v>6</v>
      </c>
      <c r="N943" s="2">
        <f t="shared" si="548"/>
        <v>4</v>
      </c>
      <c r="O943" s="2">
        <f t="shared" si="549"/>
        <v>4</v>
      </c>
      <c r="P943" s="2">
        <f t="shared" si="550"/>
        <v>3</v>
      </c>
      <c r="Q943" s="2">
        <f t="shared" si="551"/>
        <v>2</v>
      </c>
      <c r="R943" s="2">
        <f t="shared" si="552"/>
        <v>5</v>
      </c>
      <c r="S943" s="2">
        <f t="shared" si="553"/>
        <v>3</v>
      </c>
      <c r="T943" s="2">
        <f t="shared" si="554"/>
        <v>3</v>
      </c>
      <c r="U943" s="2">
        <f t="shared" si="555"/>
        <v>2</v>
      </c>
      <c r="V943" s="10">
        <f t="shared" si="556"/>
        <v>0</v>
      </c>
      <c r="W943" s="2">
        <f t="shared" si="557"/>
        <v>0</v>
      </c>
      <c r="X943" s="2">
        <f t="shared" si="558"/>
        <v>0</v>
      </c>
      <c r="Y943" s="2">
        <f t="shared" si="559"/>
        <v>0</v>
      </c>
      <c r="Z943" s="2">
        <f t="shared" si="560"/>
        <v>0</v>
      </c>
      <c r="AA943" s="2">
        <f t="shared" si="561"/>
        <v>0</v>
      </c>
      <c r="AB943" s="2">
        <f t="shared" si="562"/>
        <v>0</v>
      </c>
      <c r="AC943" s="2">
        <f t="shared" si="579"/>
        <v>6</v>
      </c>
      <c r="AD943" s="5">
        <f t="shared" si="580"/>
        <v>2</v>
      </c>
      <c r="AE943">
        <f t="shared" si="581"/>
        <v>1</v>
      </c>
      <c r="AF943" s="1" t="str">
        <f t="shared" si="563"/>
        <v>-</v>
      </c>
      <c r="AG943" s="1">
        <f t="shared" si="564"/>
        <v>3.2600496874532015</v>
      </c>
      <c r="AH943" s="1" t="str">
        <f t="shared" si="565"/>
        <v>-</v>
      </c>
      <c r="AI943" s="1" t="str">
        <f t="shared" si="566"/>
        <v>-</v>
      </c>
      <c r="AJ943" s="1" t="str">
        <f t="shared" si="567"/>
        <v>-</v>
      </c>
      <c r="AK943" s="1" t="str">
        <f t="shared" si="568"/>
        <v>-</v>
      </c>
      <c r="AL943" s="1" t="str">
        <f t="shared" si="569"/>
        <v>-</v>
      </c>
      <c r="AM943" s="1" t="str">
        <f t="shared" si="570"/>
        <v>-</v>
      </c>
      <c r="AN943" s="1" t="str">
        <f t="shared" si="571"/>
        <v>-</v>
      </c>
      <c r="AO943" s="1" t="str">
        <f t="shared" si="572"/>
        <v>-</v>
      </c>
      <c r="AP943" s="1" t="str">
        <f t="shared" si="582"/>
        <v>-</v>
      </c>
      <c r="AQ943" s="1" t="str">
        <f t="shared" si="573"/>
        <v>-</v>
      </c>
      <c r="AR943" s="1" t="str">
        <f t="shared" si="574"/>
        <v>-</v>
      </c>
      <c r="AS943" s="1" t="str">
        <f t="shared" si="575"/>
        <v>-</v>
      </c>
      <c r="AT943" s="1" t="str">
        <f t="shared" si="576"/>
        <v>-</v>
      </c>
      <c r="AU943" s="1" t="str">
        <f t="shared" si="577"/>
        <v>-</v>
      </c>
      <c r="AV943" s="1" t="str">
        <f t="shared" si="578"/>
        <v>-</v>
      </c>
      <c r="AW943" s="5">
        <f t="shared" si="583"/>
        <v>2</v>
      </c>
      <c r="AX943" s="1">
        <f t="shared" si="584"/>
        <v>3.2600496874532015</v>
      </c>
    </row>
    <row r="944" spans="1:50" x14ac:dyDescent="0.2">
      <c r="A944" s="4">
        <v>942</v>
      </c>
      <c r="B944" s="21">
        <v>0.14146641011421501</v>
      </c>
      <c r="C944" s="21">
        <v>0.89500000000000002</v>
      </c>
      <c r="D944" s="21">
        <v>99</v>
      </c>
      <c r="E944" s="21">
        <v>0</v>
      </c>
      <c r="F944" s="21">
        <v>1</v>
      </c>
      <c r="G944" s="21">
        <v>13.425135610885</v>
      </c>
      <c r="H944" s="21">
        <v>7</v>
      </c>
      <c r="I944" s="21">
        <v>1500</v>
      </c>
      <c r="J944" s="21">
        <v>0.15</v>
      </c>
      <c r="K944" s="21">
        <v>37.5</v>
      </c>
      <c r="L944" s="2">
        <f t="shared" si="546"/>
        <v>3</v>
      </c>
      <c r="M944" s="2">
        <f t="shared" si="547"/>
        <v>7</v>
      </c>
      <c r="N944" s="2">
        <f t="shared" si="548"/>
        <v>5</v>
      </c>
      <c r="O944" s="2">
        <f t="shared" si="549"/>
        <v>5</v>
      </c>
      <c r="P944" s="2">
        <f t="shared" si="550"/>
        <v>3</v>
      </c>
      <c r="Q944" s="2">
        <f t="shared" si="551"/>
        <v>2</v>
      </c>
      <c r="R944" s="2">
        <f t="shared" si="552"/>
        <v>4</v>
      </c>
      <c r="S944" s="2">
        <f t="shared" si="553"/>
        <v>3</v>
      </c>
      <c r="T944" s="2">
        <f t="shared" si="554"/>
        <v>3</v>
      </c>
      <c r="U944" s="2">
        <f t="shared" si="555"/>
        <v>3</v>
      </c>
      <c r="V944" s="10">
        <f t="shared" si="556"/>
        <v>0</v>
      </c>
      <c r="W944" s="2">
        <f t="shared" si="557"/>
        <v>0</v>
      </c>
      <c r="X944" s="2">
        <f t="shared" si="558"/>
        <v>0</v>
      </c>
      <c r="Y944" s="2">
        <f t="shared" si="559"/>
        <v>0</v>
      </c>
      <c r="Z944" s="2">
        <f t="shared" si="560"/>
        <v>0</v>
      </c>
      <c r="AA944" s="2">
        <f t="shared" si="561"/>
        <v>0</v>
      </c>
      <c r="AB944" s="2">
        <f t="shared" si="562"/>
        <v>0</v>
      </c>
      <c r="AC944" s="2">
        <f t="shared" si="579"/>
        <v>7</v>
      </c>
      <c r="AD944" s="5">
        <f t="shared" si="580"/>
        <v>2</v>
      </c>
      <c r="AE944">
        <f t="shared" si="581"/>
        <v>1</v>
      </c>
      <c r="AF944" s="1" t="str">
        <f t="shared" si="563"/>
        <v>-</v>
      </c>
      <c r="AG944" s="1">
        <f t="shared" si="564"/>
        <v>2.6447765019540785</v>
      </c>
      <c r="AH944" s="1" t="str">
        <f t="shared" si="565"/>
        <v>-</v>
      </c>
      <c r="AI944" s="1" t="str">
        <f t="shared" si="566"/>
        <v>-</v>
      </c>
      <c r="AJ944" s="1" t="str">
        <f t="shared" si="567"/>
        <v>-</v>
      </c>
      <c r="AK944" s="1" t="str">
        <f t="shared" si="568"/>
        <v>-</v>
      </c>
      <c r="AL944" s="1" t="str">
        <f t="shared" si="569"/>
        <v>-</v>
      </c>
      <c r="AM944" s="1" t="str">
        <f t="shared" si="570"/>
        <v>-</v>
      </c>
      <c r="AN944" s="1" t="str">
        <f t="shared" si="571"/>
        <v>-</v>
      </c>
      <c r="AO944" s="1" t="str">
        <f t="shared" si="572"/>
        <v>-</v>
      </c>
      <c r="AP944" s="1" t="str">
        <f t="shared" si="582"/>
        <v>-</v>
      </c>
      <c r="AQ944" s="1" t="str">
        <f t="shared" si="573"/>
        <v>-</v>
      </c>
      <c r="AR944" s="1" t="str">
        <f t="shared" si="574"/>
        <v>-</v>
      </c>
      <c r="AS944" s="1" t="str">
        <f t="shared" si="575"/>
        <v>-</v>
      </c>
      <c r="AT944" s="1" t="str">
        <f t="shared" si="576"/>
        <v>-</v>
      </c>
      <c r="AU944" s="1" t="str">
        <f t="shared" si="577"/>
        <v>-</v>
      </c>
      <c r="AV944" s="1" t="str">
        <f t="shared" si="578"/>
        <v>-</v>
      </c>
      <c r="AW944" s="5">
        <f t="shared" si="583"/>
        <v>2</v>
      </c>
      <c r="AX944" s="1">
        <f t="shared" si="584"/>
        <v>2.6447765019540785</v>
      </c>
    </row>
    <row r="945" spans="1:50" x14ac:dyDescent="0.2">
      <c r="A945" s="4">
        <v>943</v>
      </c>
      <c r="B945" s="21">
        <v>0.15019283446092799</v>
      </c>
      <c r="C945" s="21">
        <v>1.93</v>
      </c>
      <c r="D945" s="21">
        <v>96</v>
      </c>
      <c r="E945" s="21">
        <v>1</v>
      </c>
      <c r="F945" s="21">
        <v>3</v>
      </c>
      <c r="G945" s="21">
        <v>10.4239858381123</v>
      </c>
      <c r="H945" s="21">
        <v>7</v>
      </c>
      <c r="I945" s="21">
        <v>1500</v>
      </c>
      <c r="J945" s="21">
        <v>0.15</v>
      </c>
      <c r="K945" s="21">
        <v>37.5</v>
      </c>
      <c r="L945" s="2">
        <f t="shared" si="546"/>
        <v>3</v>
      </c>
      <c r="M945" s="2">
        <f t="shared" si="547"/>
        <v>7</v>
      </c>
      <c r="N945" s="2">
        <f t="shared" si="548"/>
        <v>4</v>
      </c>
      <c r="O945" s="2">
        <f t="shared" si="549"/>
        <v>4</v>
      </c>
      <c r="P945" s="2">
        <f t="shared" si="550"/>
        <v>3</v>
      </c>
      <c r="Q945" s="2">
        <f t="shared" si="551"/>
        <v>2</v>
      </c>
      <c r="R945" s="2">
        <f t="shared" si="552"/>
        <v>5</v>
      </c>
      <c r="S945" s="2">
        <f t="shared" si="553"/>
        <v>3</v>
      </c>
      <c r="T945" s="2">
        <f t="shared" si="554"/>
        <v>3</v>
      </c>
      <c r="U945" s="2">
        <f t="shared" si="555"/>
        <v>3</v>
      </c>
      <c r="V945" s="10">
        <f t="shared" si="556"/>
        <v>0</v>
      </c>
      <c r="W945" s="2">
        <f t="shared" si="557"/>
        <v>0</v>
      </c>
      <c r="X945" s="2">
        <f t="shared" si="558"/>
        <v>0</v>
      </c>
      <c r="Y945" s="2">
        <f t="shared" si="559"/>
        <v>0</v>
      </c>
      <c r="Z945" s="2">
        <f t="shared" si="560"/>
        <v>0</v>
      </c>
      <c r="AA945" s="2">
        <f t="shared" si="561"/>
        <v>0</v>
      </c>
      <c r="AB945" s="2">
        <f t="shared" si="562"/>
        <v>0</v>
      </c>
      <c r="AC945" s="2">
        <f t="shared" si="579"/>
        <v>7</v>
      </c>
      <c r="AD945" s="5">
        <f t="shared" si="580"/>
        <v>2</v>
      </c>
      <c r="AE945">
        <f t="shared" si="581"/>
        <v>1</v>
      </c>
      <c r="AF945" s="1" t="str">
        <f t="shared" si="563"/>
        <v>-</v>
      </c>
      <c r="AG945" s="1">
        <f t="shared" si="564"/>
        <v>2.6211951331862124</v>
      </c>
      <c r="AH945" s="1" t="str">
        <f t="shared" si="565"/>
        <v>-</v>
      </c>
      <c r="AI945" s="1" t="str">
        <f t="shared" si="566"/>
        <v>-</v>
      </c>
      <c r="AJ945" s="1" t="str">
        <f t="shared" si="567"/>
        <v>-</v>
      </c>
      <c r="AK945" s="1" t="str">
        <f t="shared" si="568"/>
        <v>-</v>
      </c>
      <c r="AL945" s="1" t="str">
        <f t="shared" si="569"/>
        <v>-</v>
      </c>
      <c r="AM945" s="1" t="str">
        <f t="shared" si="570"/>
        <v>-</v>
      </c>
      <c r="AN945" s="1" t="str">
        <f t="shared" si="571"/>
        <v>-</v>
      </c>
      <c r="AO945" s="1" t="str">
        <f t="shared" si="572"/>
        <v>-</v>
      </c>
      <c r="AP945" s="1" t="str">
        <f t="shared" si="582"/>
        <v>-</v>
      </c>
      <c r="AQ945" s="1" t="str">
        <f t="shared" si="573"/>
        <v>-</v>
      </c>
      <c r="AR945" s="1" t="str">
        <f t="shared" si="574"/>
        <v>-</v>
      </c>
      <c r="AS945" s="1" t="str">
        <f t="shared" si="575"/>
        <v>-</v>
      </c>
      <c r="AT945" s="1" t="str">
        <f t="shared" si="576"/>
        <v>-</v>
      </c>
      <c r="AU945" s="1" t="str">
        <f t="shared" si="577"/>
        <v>-</v>
      </c>
      <c r="AV945" s="1" t="str">
        <f t="shared" si="578"/>
        <v>-</v>
      </c>
      <c r="AW945" s="5">
        <f t="shared" si="583"/>
        <v>2</v>
      </c>
      <c r="AX945" s="1">
        <f t="shared" si="584"/>
        <v>2.6211951331862124</v>
      </c>
    </row>
    <row r="946" spans="1:50" x14ac:dyDescent="0.2">
      <c r="A946" s="4">
        <v>944</v>
      </c>
      <c r="B946" s="21">
        <v>0.49163678139119199</v>
      </c>
      <c r="C946" s="21">
        <v>1.41</v>
      </c>
      <c r="D946" s="21">
        <v>28</v>
      </c>
      <c r="E946" s="21">
        <v>57</v>
      </c>
      <c r="F946" s="21">
        <v>15</v>
      </c>
      <c r="G946" s="21">
        <v>10.221788605357601</v>
      </c>
      <c r="H946" s="21">
        <v>7</v>
      </c>
      <c r="I946" s="21">
        <v>1500</v>
      </c>
      <c r="J946" s="21">
        <v>0.15</v>
      </c>
      <c r="K946" s="21">
        <v>37.5</v>
      </c>
      <c r="L946" s="2">
        <f t="shared" si="546"/>
        <v>3</v>
      </c>
      <c r="M946" s="2">
        <f t="shared" si="547"/>
        <v>8</v>
      </c>
      <c r="N946" s="2">
        <f t="shared" si="548"/>
        <v>6</v>
      </c>
      <c r="O946" s="2">
        <f t="shared" si="549"/>
        <v>5</v>
      </c>
      <c r="P946" s="2">
        <f t="shared" si="550"/>
        <v>4</v>
      </c>
      <c r="Q946" s="2">
        <f t="shared" si="551"/>
        <v>3</v>
      </c>
      <c r="R946" s="2">
        <f t="shared" si="552"/>
        <v>5</v>
      </c>
      <c r="S946" s="2">
        <f t="shared" si="553"/>
        <v>2</v>
      </c>
      <c r="T946" s="2">
        <f t="shared" si="554"/>
        <v>2</v>
      </c>
      <c r="U946" s="2">
        <f t="shared" si="555"/>
        <v>4</v>
      </c>
      <c r="V946" s="10">
        <f t="shared" si="556"/>
        <v>0</v>
      </c>
      <c r="W946" s="2">
        <f t="shared" si="557"/>
        <v>0</v>
      </c>
      <c r="X946" s="2">
        <f t="shared" si="558"/>
        <v>0</v>
      </c>
      <c r="Y946" s="2">
        <f t="shared" si="559"/>
        <v>0</v>
      </c>
      <c r="Z946" s="2">
        <f t="shared" si="560"/>
        <v>0</v>
      </c>
      <c r="AA946" s="2">
        <f t="shared" si="561"/>
        <v>0</v>
      </c>
      <c r="AB946" s="2">
        <f t="shared" si="562"/>
        <v>0</v>
      </c>
      <c r="AC946" s="2">
        <f t="shared" si="579"/>
        <v>8</v>
      </c>
      <c r="AD946" s="5">
        <f t="shared" si="580"/>
        <v>2</v>
      </c>
      <c r="AE946">
        <f t="shared" si="581"/>
        <v>1</v>
      </c>
      <c r="AF946" s="1" t="str">
        <f t="shared" si="563"/>
        <v>-</v>
      </c>
      <c r="AG946" s="1">
        <f t="shared" si="564"/>
        <v>1.8730045297173146</v>
      </c>
      <c r="AH946" s="1" t="str">
        <f t="shared" si="565"/>
        <v>-</v>
      </c>
      <c r="AI946" s="1" t="str">
        <f t="shared" si="566"/>
        <v>-</v>
      </c>
      <c r="AJ946" s="1" t="str">
        <f t="shared" si="567"/>
        <v>-</v>
      </c>
      <c r="AK946" s="1" t="str">
        <f t="shared" si="568"/>
        <v>-</v>
      </c>
      <c r="AL946" s="1" t="str">
        <f t="shared" si="569"/>
        <v>-</v>
      </c>
      <c r="AM946" s="1" t="str">
        <f t="shared" si="570"/>
        <v>-</v>
      </c>
      <c r="AN946" s="1" t="str">
        <f t="shared" si="571"/>
        <v>-</v>
      </c>
      <c r="AO946" s="1" t="str">
        <f t="shared" si="572"/>
        <v>-</v>
      </c>
      <c r="AP946" s="1" t="str">
        <f t="shared" si="582"/>
        <v>-</v>
      </c>
      <c r="AQ946" s="1" t="str">
        <f t="shared" si="573"/>
        <v>-</v>
      </c>
      <c r="AR946" s="1" t="str">
        <f t="shared" si="574"/>
        <v>-</v>
      </c>
      <c r="AS946" s="1" t="str">
        <f t="shared" si="575"/>
        <v>-</v>
      </c>
      <c r="AT946" s="1" t="str">
        <f t="shared" si="576"/>
        <v>-</v>
      </c>
      <c r="AU946" s="1" t="str">
        <f t="shared" si="577"/>
        <v>-</v>
      </c>
      <c r="AV946" s="1" t="str">
        <f t="shared" si="578"/>
        <v>-</v>
      </c>
      <c r="AW946" s="5">
        <f t="shared" si="583"/>
        <v>2</v>
      </c>
      <c r="AX946" s="1">
        <f t="shared" si="584"/>
        <v>1.8730045297173146</v>
      </c>
    </row>
    <row r="947" spans="1:50" x14ac:dyDescent="0.2">
      <c r="A947" s="4">
        <v>945</v>
      </c>
      <c r="B947" s="21">
        <v>0.39210373027864198</v>
      </c>
      <c r="C947" s="21">
        <v>106.914</v>
      </c>
      <c r="D947" s="21">
        <v>49</v>
      </c>
      <c r="E947" s="21">
        <v>32</v>
      </c>
      <c r="F947" s="21">
        <v>19</v>
      </c>
      <c r="G947" s="21">
        <v>15.119894964915799</v>
      </c>
      <c r="H947" s="21">
        <v>7</v>
      </c>
      <c r="I947" s="21">
        <v>1500</v>
      </c>
      <c r="J947" s="21">
        <v>0.15</v>
      </c>
      <c r="K947" s="21">
        <v>37.5</v>
      </c>
      <c r="L947" s="2">
        <f t="shared" si="546"/>
        <v>5</v>
      </c>
      <c r="M947" s="2">
        <f t="shared" si="547"/>
        <v>9</v>
      </c>
      <c r="N947" s="2">
        <f t="shared" si="548"/>
        <v>7</v>
      </c>
      <c r="O947" s="2">
        <f t="shared" si="549"/>
        <v>5</v>
      </c>
      <c r="P947" s="2">
        <f t="shared" si="550"/>
        <v>4</v>
      </c>
      <c r="Q947" s="2">
        <f t="shared" si="551"/>
        <v>3</v>
      </c>
      <c r="R947" s="2">
        <f t="shared" si="552"/>
        <v>4</v>
      </c>
      <c r="S947" s="2">
        <f t="shared" si="553"/>
        <v>2</v>
      </c>
      <c r="T947" s="2">
        <f t="shared" si="554"/>
        <v>2</v>
      </c>
      <c r="U947" s="2">
        <f t="shared" si="555"/>
        <v>3</v>
      </c>
      <c r="V947" s="10">
        <f t="shared" si="556"/>
        <v>0</v>
      </c>
      <c r="W947" s="2">
        <f t="shared" si="557"/>
        <v>0</v>
      </c>
      <c r="X947" s="2">
        <f t="shared" si="558"/>
        <v>0</v>
      </c>
      <c r="Y947" s="2">
        <f t="shared" si="559"/>
        <v>0</v>
      </c>
      <c r="Z947" s="2">
        <f t="shared" si="560"/>
        <v>0</v>
      </c>
      <c r="AA947" s="2">
        <f t="shared" si="561"/>
        <v>0</v>
      </c>
      <c r="AB947" s="2">
        <f t="shared" si="562"/>
        <v>0</v>
      </c>
      <c r="AC947" s="2">
        <f t="shared" si="579"/>
        <v>9</v>
      </c>
      <c r="AD947" s="5">
        <f t="shared" si="580"/>
        <v>2</v>
      </c>
      <c r="AE947">
        <f t="shared" si="581"/>
        <v>1</v>
      </c>
      <c r="AF947" s="1" t="str">
        <f t="shared" si="563"/>
        <v>-</v>
      </c>
      <c r="AG947" s="1">
        <f t="shared" si="564"/>
        <v>2.0057184972019764</v>
      </c>
      <c r="AH947" s="1" t="str">
        <f t="shared" si="565"/>
        <v>-</v>
      </c>
      <c r="AI947" s="1" t="str">
        <f t="shared" si="566"/>
        <v>-</v>
      </c>
      <c r="AJ947" s="1" t="str">
        <f t="shared" si="567"/>
        <v>-</v>
      </c>
      <c r="AK947" s="1" t="str">
        <f t="shared" si="568"/>
        <v>-</v>
      </c>
      <c r="AL947" s="1" t="str">
        <f t="shared" si="569"/>
        <v>-</v>
      </c>
      <c r="AM947" s="1" t="str">
        <f t="shared" si="570"/>
        <v>-</v>
      </c>
      <c r="AN947" s="1" t="str">
        <f t="shared" si="571"/>
        <v>-</v>
      </c>
      <c r="AO947" s="1" t="str">
        <f t="shared" si="572"/>
        <v>-</v>
      </c>
      <c r="AP947" s="1" t="str">
        <f t="shared" si="582"/>
        <v>-</v>
      </c>
      <c r="AQ947" s="1" t="str">
        <f t="shared" si="573"/>
        <v>-</v>
      </c>
      <c r="AR947" s="1" t="str">
        <f t="shared" si="574"/>
        <v>-</v>
      </c>
      <c r="AS947" s="1" t="str">
        <f t="shared" si="575"/>
        <v>-</v>
      </c>
      <c r="AT947" s="1" t="str">
        <f t="shared" si="576"/>
        <v>-</v>
      </c>
      <c r="AU947" s="1" t="str">
        <f t="shared" si="577"/>
        <v>-</v>
      </c>
      <c r="AV947" s="1" t="str">
        <f t="shared" si="578"/>
        <v>-</v>
      </c>
      <c r="AW947" s="5">
        <f t="shared" si="583"/>
        <v>2</v>
      </c>
      <c r="AX947" s="1">
        <f t="shared" si="584"/>
        <v>2.0057184972019764</v>
      </c>
    </row>
    <row r="948" spans="1:50" x14ac:dyDescent="0.2">
      <c r="A948" s="4">
        <v>946</v>
      </c>
      <c r="B948" s="21">
        <v>0.33158901146846798</v>
      </c>
      <c r="C948" s="21">
        <v>8.6790000000000003</v>
      </c>
      <c r="D948" s="21">
        <v>70</v>
      </c>
      <c r="E948" s="21">
        <v>13</v>
      </c>
      <c r="F948" s="21">
        <v>17</v>
      </c>
      <c r="G948" s="21">
        <v>15.621567168793099</v>
      </c>
      <c r="H948" s="21">
        <v>7</v>
      </c>
      <c r="I948" s="21">
        <v>1500</v>
      </c>
      <c r="J948" s="21">
        <v>0.15</v>
      </c>
      <c r="K948" s="21">
        <v>37.5</v>
      </c>
      <c r="L948" s="2">
        <f t="shared" si="546"/>
        <v>4</v>
      </c>
      <c r="M948" s="2">
        <f t="shared" si="547"/>
        <v>8</v>
      </c>
      <c r="N948" s="2">
        <f t="shared" si="548"/>
        <v>6</v>
      </c>
      <c r="O948" s="2">
        <f t="shared" si="549"/>
        <v>4</v>
      </c>
      <c r="P948" s="2">
        <f t="shared" si="550"/>
        <v>3</v>
      </c>
      <c r="Q948" s="2">
        <f t="shared" si="551"/>
        <v>2</v>
      </c>
      <c r="R948" s="2">
        <f t="shared" si="552"/>
        <v>6</v>
      </c>
      <c r="S948" s="2">
        <f t="shared" si="553"/>
        <v>3</v>
      </c>
      <c r="T948" s="2">
        <f t="shared" si="554"/>
        <v>3</v>
      </c>
      <c r="U948" s="2">
        <f t="shared" si="555"/>
        <v>2</v>
      </c>
      <c r="V948" s="10">
        <f t="shared" si="556"/>
        <v>0</v>
      </c>
      <c r="W948" s="2">
        <f t="shared" si="557"/>
        <v>0</v>
      </c>
      <c r="X948" s="2">
        <f t="shared" si="558"/>
        <v>0</v>
      </c>
      <c r="Y948" s="2">
        <f t="shared" si="559"/>
        <v>0</v>
      </c>
      <c r="Z948" s="2">
        <f t="shared" si="560"/>
        <v>0</v>
      </c>
      <c r="AA948" s="2">
        <f t="shared" si="561"/>
        <v>0</v>
      </c>
      <c r="AB948" s="2">
        <f t="shared" si="562"/>
        <v>0</v>
      </c>
      <c r="AC948" s="2">
        <f t="shared" si="579"/>
        <v>8</v>
      </c>
      <c r="AD948" s="5">
        <f t="shared" si="580"/>
        <v>2</v>
      </c>
      <c r="AE948">
        <f t="shared" si="581"/>
        <v>1</v>
      </c>
      <c r="AF948" s="1" t="str">
        <f t="shared" si="563"/>
        <v>-</v>
      </c>
      <c r="AG948" s="1">
        <f t="shared" si="564"/>
        <v>1.954941333627588</v>
      </c>
      <c r="AH948" s="1" t="str">
        <f t="shared" si="565"/>
        <v>-</v>
      </c>
      <c r="AI948" s="1" t="str">
        <f t="shared" si="566"/>
        <v>-</v>
      </c>
      <c r="AJ948" s="1" t="str">
        <f t="shared" si="567"/>
        <v>-</v>
      </c>
      <c r="AK948" s="1" t="str">
        <f t="shared" si="568"/>
        <v>-</v>
      </c>
      <c r="AL948" s="1" t="str">
        <f t="shared" si="569"/>
        <v>-</v>
      </c>
      <c r="AM948" s="1" t="str">
        <f t="shared" si="570"/>
        <v>-</v>
      </c>
      <c r="AN948" s="1" t="str">
        <f t="shared" si="571"/>
        <v>-</v>
      </c>
      <c r="AO948" s="1" t="str">
        <f t="shared" si="572"/>
        <v>-</v>
      </c>
      <c r="AP948" s="1" t="str">
        <f t="shared" si="582"/>
        <v>-</v>
      </c>
      <c r="AQ948" s="1" t="str">
        <f t="shared" si="573"/>
        <v>-</v>
      </c>
      <c r="AR948" s="1" t="str">
        <f t="shared" si="574"/>
        <v>-</v>
      </c>
      <c r="AS948" s="1" t="str">
        <f t="shared" si="575"/>
        <v>-</v>
      </c>
      <c r="AT948" s="1" t="str">
        <f t="shared" si="576"/>
        <v>-</v>
      </c>
      <c r="AU948" s="1" t="str">
        <f t="shared" si="577"/>
        <v>-</v>
      </c>
      <c r="AV948" s="1" t="str">
        <f t="shared" si="578"/>
        <v>-</v>
      </c>
      <c r="AW948" s="5">
        <f t="shared" si="583"/>
        <v>2</v>
      </c>
      <c r="AX948" s="1">
        <f t="shared" si="584"/>
        <v>1.954941333627588</v>
      </c>
    </row>
    <row r="949" spans="1:50" x14ac:dyDescent="0.2">
      <c r="A949" s="4">
        <v>947</v>
      </c>
      <c r="B949" s="21">
        <v>0.30160775615650398</v>
      </c>
      <c r="C949" s="21">
        <v>9.2230000000000008</v>
      </c>
      <c r="D949" s="21">
        <v>60</v>
      </c>
      <c r="E949" s="21">
        <v>33</v>
      </c>
      <c r="F949" s="21">
        <v>7</v>
      </c>
      <c r="G949" s="21">
        <v>15.9103622561493</v>
      </c>
      <c r="H949" s="21">
        <v>7</v>
      </c>
      <c r="I949" s="21">
        <v>1500</v>
      </c>
      <c r="J949" s="21">
        <v>0.15</v>
      </c>
      <c r="K949" s="21">
        <v>37.5</v>
      </c>
      <c r="L949" s="2">
        <f t="shared" si="546"/>
        <v>6</v>
      </c>
      <c r="M949" s="2">
        <f t="shared" si="547"/>
        <v>9</v>
      </c>
      <c r="N949" s="2">
        <f t="shared" si="548"/>
        <v>7</v>
      </c>
      <c r="O949" s="2">
        <f t="shared" si="549"/>
        <v>5</v>
      </c>
      <c r="P949" s="2">
        <f t="shared" si="550"/>
        <v>4</v>
      </c>
      <c r="Q949" s="2">
        <f t="shared" si="551"/>
        <v>3</v>
      </c>
      <c r="R949" s="2">
        <f t="shared" si="552"/>
        <v>5</v>
      </c>
      <c r="S949" s="2">
        <f t="shared" si="553"/>
        <v>2</v>
      </c>
      <c r="T949" s="2">
        <f t="shared" si="554"/>
        <v>2</v>
      </c>
      <c r="U949" s="2">
        <f t="shared" si="555"/>
        <v>3</v>
      </c>
      <c r="V949" s="10">
        <f t="shared" si="556"/>
        <v>0</v>
      </c>
      <c r="W949" s="2">
        <f t="shared" si="557"/>
        <v>0</v>
      </c>
      <c r="X949" s="2">
        <f t="shared" si="558"/>
        <v>0</v>
      </c>
      <c r="Y949" s="2">
        <f t="shared" si="559"/>
        <v>0</v>
      </c>
      <c r="Z949" s="2">
        <f t="shared" si="560"/>
        <v>0</v>
      </c>
      <c r="AA949" s="2">
        <f t="shared" si="561"/>
        <v>0</v>
      </c>
      <c r="AB949" s="2">
        <f t="shared" si="562"/>
        <v>0</v>
      </c>
      <c r="AC949" s="2">
        <f t="shared" si="579"/>
        <v>9</v>
      </c>
      <c r="AD949" s="5">
        <f t="shared" si="580"/>
        <v>2</v>
      </c>
      <c r="AE949">
        <f t="shared" si="581"/>
        <v>1</v>
      </c>
      <c r="AF949" s="1" t="str">
        <f t="shared" si="563"/>
        <v>-</v>
      </c>
      <c r="AG949" s="1">
        <f t="shared" si="564"/>
        <v>1.9912164937420604</v>
      </c>
      <c r="AH949" s="1" t="str">
        <f t="shared" si="565"/>
        <v>-</v>
      </c>
      <c r="AI949" s="1" t="str">
        <f t="shared" si="566"/>
        <v>-</v>
      </c>
      <c r="AJ949" s="1" t="str">
        <f t="shared" si="567"/>
        <v>-</v>
      </c>
      <c r="AK949" s="1" t="str">
        <f t="shared" si="568"/>
        <v>-</v>
      </c>
      <c r="AL949" s="1" t="str">
        <f t="shared" si="569"/>
        <v>-</v>
      </c>
      <c r="AM949" s="1" t="str">
        <f t="shared" si="570"/>
        <v>-</v>
      </c>
      <c r="AN949" s="1" t="str">
        <f t="shared" si="571"/>
        <v>-</v>
      </c>
      <c r="AO949" s="1" t="str">
        <f t="shared" si="572"/>
        <v>-</v>
      </c>
      <c r="AP949" s="1" t="str">
        <f t="shared" si="582"/>
        <v>-</v>
      </c>
      <c r="AQ949" s="1" t="str">
        <f t="shared" si="573"/>
        <v>-</v>
      </c>
      <c r="AR949" s="1" t="str">
        <f t="shared" si="574"/>
        <v>-</v>
      </c>
      <c r="AS949" s="1" t="str">
        <f t="shared" si="575"/>
        <v>-</v>
      </c>
      <c r="AT949" s="1" t="str">
        <f t="shared" si="576"/>
        <v>-</v>
      </c>
      <c r="AU949" s="1" t="str">
        <f t="shared" si="577"/>
        <v>-</v>
      </c>
      <c r="AV949" s="1" t="str">
        <f t="shared" si="578"/>
        <v>-</v>
      </c>
      <c r="AW949" s="5">
        <f t="shared" si="583"/>
        <v>2</v>
      </c>
      <c r="AX949" s="1">
        <f t="shared" si="584"/>
        <v>1.9912164937420604</v>
      </c>
    </row>
    <row r="950" spans="1:50" x14ac:dyDescent="0.2">
      <c r="A950" s="4">
        <v>948</v>
      </c>
      <c r="B950" s="21">
        <v>0.427130865817827</v>
      </c>
      <c r="C950" s="21">
        <v>12.103999999999999</v>
      </c>
      <c r="D950" s="21">
        <v>52</v>
      </c>
      <c r="E950" s="21">
        <v>5</v>
      </c>
      <c r="F950" s="21">
        <v>43</v>
      </c>
      <c r="G950" s="21">
        <v>15.4060253140568</v>
      </c>
      <c r="H950" s="21">
        <v>7</v>
      </c>
      <c r="I950" s="21">
        <v>1500</v>
      </c>
      <c r="J950" s="21">
        <v>0.15</v>
      </c>
      <c r="K950" s="21">
        <v>37.5</v>
      </c>
      <c r="L950" s="2">
        <f t="shared" si="546"/>
        <v>4</v>
      </c>
      <c r="M950" s="2">
        <f t="shared" si="547"/>
        <v>7</v>
      </c>
      <c r="N950" s="2">
        <f t="shared" si="548"/>
        <v>5</v>
      </c>
      <c r="O950" s="2">
        <f t="shared" si="549"/>
        <v>4</v>
      </c>
      <c r="P950" s="2">
        <f t="shared" si="550"/>
        <v>3</v>
      </c>
      <c r="Q950" s="2">
        <f t="shared" si="551"/>
        <v>3</v>
      </c>
      <c r="R950" s="2">
        <f t="shared" si="552"/>
        <v>4</v>
      </c>
      <c r="S950" s="2">
        <f t="shared" si="553"/>
        <v>3</v>
      </c>
      <c r="T950" s="2">
        <f t="shared" si="554"/>
        <v>3</v>
      </c>
      <c r="U950" s="2">
        <f t="shared" si="555"/>
        <v>3</v>
      </c>
      <c r="V950" s="10">
        <f t="shared" si="556"/>
        <v>0</v>
      </c>
      <c r="W950" s="2">
        <f t="shared" si="557"/>
        <v>0</v>
      </c>
      <c r="X950" s="2">
        <f t="shared" si="558"/>
        <v>0</v>
      </c>
      <c r="Y950" s="2">
        <f t="shared" si="559"/>
        <v>0</v>
      </c>
      <c r="Z950" s="2">
        <f t="shared" si="560"/>
        <v>0</v>
      </c>
      <c r="AA950" s="2">
        <f t="shared" si="561"/>
        <v>0</v>
      </c>
      <c r="AB950" s="2">
        <f t="shared" si="562"/>
        <v>0</v>
      </c>
      <c r="AC950" s="2">
        <f t="shared" si="579"/>
        <v>7</v>
      </c>
      <c r="AD950" s="5">
        <f t="shared" si="580"/>
        <v>2</v>
      </c>
      <c r="AE950">
        <f t="shared" si="581"/>
        <v>1</v>
      </c>
      <c r="AF950" s="1" t="str">
        <f t="shared" si="563"/>
        <v>-</v>
      </c>
      <c r="AG950" s="1">
        <f t="shared" si="564"/>
        <v>1.9202360593768535</v>
      </c>
      <c r="AH950" s="1" t="str">
        <f t="shared" si="565"/>
        <v>-</v>
      </c>
      <c r="AI950" s="1" t="str">
        <f t="shared" si="566"/>
        <v>-</v>
      </c>
      <c r="AJ950" s="1" t="str">
        <f t="shared" si="567"/>
        <v>-</v>
      </c>
      <c r="AK950" s="1" t="str">
        <f t="shared" si="568"/>
        <v>-</v>
      </c>
      <c r="AL950" s="1" t="str">
        <f t="shared" si="569"/>
        <v>-</v>
      </c>
      <c r="AM950" s="1" t="str">
        <f t="shared" si="570"/>
        <v>-</v>
      </c>
      <c r="AN950" s="1" t="str">
        <f t="shared" si="571"/>
        <v>-</v>
      </c>
      <c r="AO950" s="1" t="str">
        <f t="shared" si="572"/>
        <v>-</v>
      </c>
      <c r="AP950" s="1" t="str">
        <f t="shared" si="582"/>
        <v>-</v>
      </c>
      <c r="AQ950" s="1" t="str">
        <f t="shared" si="573"/>
        <v>-</v>
      </c>
      <c r="AR950" s="1" t="str">
        <f t="shared" si="574"/>
        <v>-</v>
      </c>
      <c r="AS950" s="1" t="str">
        <f t="shared" si="575"/>
        <v>-</v>
      </c>
      <c r="AT950" s="1" t="str">
        <f t="shared" si="576"/>
        <v>-</v>
      </c>
      <c r="AU950" s="1" t="str">
        <f t="shared" si="577"/>
        <v>-</v>
      </c>
      <c r="AV950" s="1" t="str">
        <f t="shared" si="578"/>
        <v>-</v>
      </c>
      <c r="AW950" s="5">
        <f t="shared" si="583"/>
        <v>2</v>
      </c>
      <c r="AX950" s="1">
        <f t="shared" si="584"/>
        <v>1.9202360593768535</v>
      </c>
    </row>
    <row r="951" spans="1:50" x14ac:dyDescent="0.2">
      <c r="A951" s="4">
        <v>949</v>
      </c>
      <c r="B951" s="21">
        <v>0.535863463488638</v>
      </c>
      <c r="C951" s="21">
        <v>52.731999999999999</v>
      </c>
      <c r="D951" s="21">
        <v>10</v>
      </c>
      <c r="E951" s="21">
        <v>8</v>
      </c>
      <c r="F951" s="21">
        <v>82</v>
      </c>
      <c r="G951" s="21">
        <v>5.27317165760123</v>
      </c>
      <c r="H951" s="21">
        <v>6</v>
      </c>
      <c r="I951" s="21">
        <v>1500</v>
      </c>
      <c r="J951" s="21">
        <v>0.15</v>
      </c>
      <c r="K951" s="21">
        <v>37.5</v>
      </c>
      <c r="L951" s="2">
        <f t="shared" si="546"/>
        <v>3</v>
      </c>
      <c r="M951" s="2">
        <f t="shared" si="547"/>
        <v>5</v>
      </c>
      <c r="N951" s="2">
        <f t="shared" si="548"/>
        <v>6</v>
      </c>
      <c r="O951" s="2">
        <f t="shared" si="549"/>
        <v>4</v>
      </c>
      <c r="P951" s="2">
        <f t="shared" si="550"/>
        <v>4</v>
      </c>
      <c r="Q951" s="2">
        <f t="shared" si="551"/>
        <v>4</v>
      </c>
      <c r="R951" s="2">
        <f t="shared" si="552"/>
        <v>3</v>
      </c>
      <c r="S951" s="2">
        <f t="shared" si="553"/>
        <v>6</v>
      </c>
      <c r="T951" s="2">
        <f t="shared" si="554"/>
        <v>6</v>
      </c>
      <c r="U951" s="2">
        <f t="shared" si="555"/>
        <v>4</v>
      </c>
      <c r="V951" s="10">
        <f t="shared" si="556"/>
        <v>0</v>
      </c>
      <c r="W951" s="2">
        <f t="shared" si="557"/>
        <v>0</v>
      </c>
      <c r="X951" s="2">
        <f t="shared" si="558"/>
        <v>0</v>
      </c>
      <c r="Y951" s="2">
        <f t="shared" si="559"/>
        <v>0</v>
      </c>
      <c r="Z951" s="2">
        <f t="shared" si="560"/>
        <v>0</v>
      </c>
      <c r="AA951" s="2">
        <f t="shared" si="561"/>
        <v>0</v>
      </c>
      <c r="AB951" s="2">
        <f t="shared" si="562"/>
        <v>0</v>
      </c>
      <c r="AC951" s="2">
        <f t="shared" si="579"/>
        <v>6</v>
      </c>
      <c r="AD951" s="5">
        <f t="shared" si="580"/>
        <v>3</v>
      </c>
      <c r="AE951">
        <f t="shared" si="581"/>
        <v>3</v>
      </c>
      <c r="AF951" s="1" t="str">
        <f t="shared" si="563"/>
        <v>-</v>
      </c>
      <c r="AG951" s="1" t="str">
        <f t="shared" si="564"/>
        <v>-</v>
      </c>
      <c r="AH951" s="1">
        <f t="shared" si="565"/>
        <v>1.9697669401938158</v>
      </c>
      <c r="AI951" s="1" t="str">
        <f t="shared" si="566"/>
        <v>-</v>
      </c>
      <c r="AJ951" s="1" t="str">
        <f t="shared" si="567"/>
        <v>-</v>
      </c>
      <c r="AK951" s="1" t="str">
        <f t="shared" si="568"/>
        <v>-</v>
      </c>
      <c r="AL951" s="1" t="str">
        <f t="shared" si="569"/>
        <v>-</v>
      </c>
      <c r="AM951" s="1">
        <f t="shared" si="570"/>
        <v>2.1095125763727909</v>
      </c>
      <c r="AN951" s="1">
        <f t="shared" si="571"/>
        <v>2.2922895667546781</v>
      </c>
      <c r="AO951" s="1" t="str">
        <f t="shared" si="572"/>
        <v>-</v>
      </c>
      <c r="AP951" s="1" t="str">
        <f t="shared" si="582"/>
        <v>-</v>
      </c>
      <c r="AQ951" s="1" t="str">
        <f t="shared" si="573"/>
        <v>-</v>
      </c>
      <c r="AR951" s="1" t="str">
        <f t="shared" si="574"/>
        <v>-</v>
      </c>
      <c r="AS951" s="1" t="str">
        <f t="shared" si="575"/>
        <v>-</v>
      </c>
      <c r="AT951" s="1" t="str">
        <f t="shared" si="576"/>
        <v>-</v>
      </c>
      <c r="AU951" s="1" t="str">
        <f t="shared" si="577"/>
        <v>-</v>
      </c>
      <c r="AV951" s="1" t="str">
        <f t="shared" si="578"/>
        <v>-</v>
      </c>
      <c r="AW951" s="5">
        <f t="shared" si="583"/>
        <v>3</v>
      </c>
      <c r="AX951" s="1">
        <f t="shared" si="584"/>
        <v>1.9697669401938158</v>
      </c>
    </row>
    <row r="952" spans="1:50" x14ac:dyDescent="0.2">
      <c r="A952" s="4">
        <v>950</v>
      </c>
      <c r="B952" s="21">
        <v>0.40376624933418398</v>
      </c>
      <c r="C952" s="21">
        <v>109.949</v>
      </c>
      <c r="D952" s="21">
        <v>49</v>
      </c>
      <c r="E952" s="21">
        <v>23</v>
      </c>
      <c r="F952" s="21">
        <v>28</v>
      </c>
      <c r="G952" s="21">
        <v>10.9949366319085</v>
      </c>
      <c r="H952" s="21">
        <v>7</v>
      </c>
      <c r="I952" s="21">
        <v>1500</v>
      </c>
      <c r="J952" s="21">
        <v>0.15</v>
      </c>
      <c r="K952" s="21">
        <v>37.5</v>
      </c>
      <c r="L952" s="2">
        <f t="shared" si="546"/>
        <v>4</v>
      </c>
      <c r="M952" s="2">
        <f t="shared" si="547"/>
        <v>7</v>
      </c>
      <c r="N952" s="2">
        <f t="shared" si="548"/>
        <v>7</v>
      </c>
      <c r="O952" s="2">
        <f t="shared" si="549"/>
        <v>4</v>
      </c>
      <c r="P952" s="2">
        <f t="shared" si="550"/>
        <v>4</v>
      </c>
      <c r="Q952" s="2">
        <f t="shared" si="551"/>
        <v>3</v>
      </c>
      <c r="R952" s="2">
        <f t="shared" si="552"/>
        <v>4</v>
      </c>
      <c r="S952" s="2">
        <f t="shared" si="553"/>
        <v>2</v>
      </c>
      <c r="T952" s="2">
        <f t="shared" si="554"/>
        <v>2</v>
      </c>
      <c r="U952" s="2">
        <f t="shared" si="555"/>
        <v>4</v>
      </c>
      <c r="V952" s="10">
        <f t="shared" si="556"/>
        <v>0</v>
      </c>
      <c r="W952" s="2">
        <f t="shared" si="557"/>
        <v>0</v>
      </c>
      <c r="X952" s="2">
        <f t="shared" si="558"/>
        <v>0</v>
      </c>
      <c r="Y952" s="2">
        <f t="shared" si="559"/>
        <v>0</v>
      </c>
      <c r="Z952" s="2">
        <f t="shared" si="560"/>
        <v>0</v>
      </c>
      <c r="AA952" s="2">
        <f t="shared" si="561"/>
        <v>0</v>
      </c>
      <c r="AB952" s="2">
        <f t="shared" si="562"/>
        <v>0</v>
      </c>
      <c r="AC952" s="2">
        <f t="shared" si="579"/>
        <v>7</v>
      </c>
      <c r="AD952" s="5">
        <f t="shared" si="580"/>
        <v>2</v>
      </c>
      <c r="AE952">
        <f t="shared" si="581"/>
        <v>2</v>
      </c>
      <c r="AF952" s="1" t="str">
        <f t="shared" si="563"/>
        <v>-</v>
      </c>
      <c r="AG952" s="1">
        <f t="shared" si="564"/>
        <v>2.0818044234619757</v>
      </c>
      <c r="AH952" s="1">
        <f t="shared" si="565"/>
        <v>2.0258471906494551</v>
      </c>
      <c r="AI952" s="1" t="str">
        <f t="shared" si="566"/>
        <v>-</v>
      </c>
      <c r="AJ952" s="1" t="str">
        <f t="shared" si="567"/>
        <v>-</v>
      </c>
      <c r="AK952" s="1" t="str">
        <f t="shared" si="568"/>
        <v>-</v>
      </c>
      <c r="AL952" s="1" t="str">
        <f t="shared" si="569"/>
        <v>-</v>
      </c>
      <c r="AM952" s="1" t="str">
        <f t="shared" si="570"/>
        <v>-</v>
      </c>
      <c r="AN952" s="1" t="str">
        <f t="shared" si="571"/>
        <v>-</v>
      </c>
      <c r="AO952" s="1" t="str">
        <f t="shared" si="572"/>
        <v>-</v>
      </c>
      <c r="AP952" s="1" t="str">
        <f t="shared" si="582"/>
        <v>-</v>
      </c>
      <c r="AQ952" s="1" t="str">
        <f t="shared" si="573"/>
        <v>-</v>
      </c>
      <c r="AR952" s="1" t="str">
        <f t="shared" si="574"/>
        <v>-</v>
      </c>
      <c r="AS952" s="1" t="str">
        <f t="shared" si="575"/>
        <v>-</v>
      </c>
      <c r="AT952" s="1" t="str">
        <f t="shared" si="576"/>
        <v>-</v>
      </c>
      <c r="AU952" s="1" t="str">
        <f t="shared" si="577"/>
        <v>-</v>
      </c>
      <c r="AV952" s="1" t="str">
        <f t="shared" si="578"/>
        <v>-</v>
      </c>
      <c r="AW952" s="5">
        <f t="shared" si="583"/>
        <v>3</v>
      </c>
      <c r="AX952" s="1">
        <f t="shared" si="584"/>
        <v>2.0258471906494551</v>
      </c>
    </row>
    <row r="953" spans="1:50" x14ac:dyDescent="0.2">
      <c r="A953" s="4">
        <v>951</v>
      </c>
      <c r="B953" s="21">
        <v>0.57953700663545704</v>
      </c>
      <c r="C953" s="21">
        <v>0.53500000000000003</v>
      </c>
      <c r="D953" s="21">
        <v>15</v>
      </c>
      <c r="E953" s="21">
        <v>32</v>
      </c>
      <c r="F953" s="21">
        <v>53</v>
      </c>
      <c r="G953" s="21">
        <v>4.4582044855359904</v>
      </c>
      <c r="H953" s="21">
        <v>6</v>
      </c>
      <c r="I953" s="21">
        <v>1500</v>
      </c>
      <c r="J953" s="21">
        <v>0.15</v>
      </c>
      <c r="K953" s="21">
        <v>37.5</v>
      </c>
      <c r="L953" s="2">
        <f t="shared" si="546"/>
        <v>2</v>
      </c>
      <c r="M953" s="2">
        <f t="shared" si="547"/>
        <v>6</v>
      </c>
      <c r="N953" s="2">
        <f t="shared" si="548"/>
        <v>7</v>
      </c>
      <c r="O953" s="2">
        <f t="shared" si="549"/>
        <v>5</v>
      </c>
      <c r="P953" s="2">
        <f t="shared" si="550"/>
        <v>6</v>
      </c>
      <c r="Q953" s="2">
        <f t="shared" si="551"/>
        <v>7</v>
      </c>
      <c r="R953" s="2">
        <f t="shared" si="552"/>
        <v>2</v>
      </c>
      <c r="S953" s="2">
        <f t="shared" si="553"/>
        <v>5</v>
      </c>
      <c r="T953" s="2">
        <f t="shared" si="554"/>
        <v>5</v>
      </c>
      <c r="U953" s="2">
        <f t="shared" si="555"/>
        <v>4</v>
      </c>
      <c r="V953" s="10">
        <f t="shared" si="556"/>
        <v>0</v>
      </c>
      <c r="W953" s="2">
        <f t="shared" si="557"/>
        <v>0</v>
      </c>
      <c r="X953" s="2">
        <f t="shared" si="558"/>
        <v>0</v>
      </c>
      <c r="Y953" s="2">
        <f t="shared" si="559"/>
        <v>0</v>
      </c>
      <c r="Z953" s="2">
        <f t="shared" si="560"/>
        <v>0</v>
      </c>
      <c r="AA953" s="2">
        <f t="shared" si="561"/>
        <v>0</v>
      </c>
      <c r="AB953" s="2">
        <f t="shared" si="562"/>
        <v>0</v>
      </c>
      <c r="AC953" s="2">
        <f t="shared" si="579"/>
        <v>7</v>
      </c>
      <c r="AD953" s="5">
        <f t="shared" si="580"/>
        <v>3</v>
      </c>
      <c r="AE953">
        <f t="shared" si="581"/>
        <v>2</v>
      </c>
      <c r="AF953" s="1" t="str">
        <f t="shared" si="563"/>
        <v>-</v>
      </c>
      <c r="AG953" s="1" t="str">
        <f t="shared" si="564"/>
        <v>-</v>
      </c>
      <c r="AH953" s="1">
        <f t="shared" si="565"/>
        <v>2.1029747803089069</v>
      </c>
      <c r="AI953" s="1" t="str">
        <f t="shared" si="566"/>
        <v>-</v>
      </c>
      <c r="AJ953" s="1" t="str">
        <f t="shared" si="567"/>
        <v>-</v>
      </c>
      <c r="AK953" s="1">
        <f t="shared" si="568"/>
        <v>1.9298149692128888</v>
      </c>
      <c r="AL953" s="1" t="str">
        <f t="shared" si="569"/>
        <v>-</v>
      </c>
      <c r="AM953" s="1" t="str">
        <f t="shared" si="570"/>
        <v>-</v>
      </c>
      <c r="AN953" s="1" t="str">
        <f t="shared" si="571"/>
        <v>-</v>
      </c>
      <c r="AO953" s="1" t="str">
        <f t="shared" si="572"/>
        <v>-</v>
      </c>
      <c r="AP953" s="1" t="str">
        <f t="shared" si="582"/>
        <v>-</v>
      </c>
      <c r="AQ953" s="1" t="str">
        <f t="shared" si="573"/>
        <v>-</v>
      </c>
      <c r="AR953" s="1" t="str">
        <f t="shared" si="574"/>
        <v>-</v>
      </c>
      <c r="AS953" s="1" t="str">
        <f t="shared" si="575"/>
        <v>-</v>
      </c>
      <c r="AT953" s="1" t="str">
        <f t="shared" si="576"/>
        <v>-</v>
      </c>
      <c r="AU953" s="1" t="str">
        <f t="shared" si="577"/>
        <v>-</v>
      </c>
      <c r="AV953" s="1" t="str">
        <f t="shared" si="578"/>
        <v>-</v>
      </c>
      <c r="AW953" s="5">
        <f t="shared" si="583"/>
        <v>6</v>
      </c>
      <c r="AX953" s="1">
        <f t="shared" si="584"/>
        <v>1.9298149692128888</v>
      </c>
    </row>
    <row r="954" spans="1:50" x14ac:dyDescent="0.2">
      <c r="A954" s="4">
        <v>952</v>
      </c>
      <c r="B954" s="21">
        <v>0.58465389697733605</v>
      </c>
      <c r="C954" s="21">
        <v>37.293999999999997</v>
      </c>
      <c r="D954" s="21">
        <v>17</v>
      </c>
      <c r="E954" s="21">
        <v>53</v>
      </c>
      <c r="F954" s="21">
        <v>30</v>
      </c>
      <c r="G954" s="21">
        <v>5.2740854961116099</v>
      </c>
      <c r="H954" s="21">
        <v>6</v>
      </c>
      <c r="I954" s="21">
        <v>1500</v>
      </c>
      <c r="J954" s="21">
        <v>0.15</v>
      </c>
      <c r="K954" s="21">
        <v>37.5</v>
      </c>
      <c r="L954" s="2">
        <f t="shared" si="546"/>
        <v>4</v>
      </c>
      <c r="M954" s="2">
        <f t="shared" si="547"/>
        <v>5</v>
      </c>
      <c r="N954" s="2">
        <f t="shared" si="548"/>
        <v>6</v>
      </c>
      <c r="O954" s="2">
        <f t="shared" si="549"/>
        <v>5</v>
      </c>
      <c r="P954" s="2">
        <f t="shared" si="550"/>
        <v>5</v>
      </c>
      <c r="Q954" s="2">
        <f t="shared" si="551"/>
        <v>5</v>
      </c>
      <c r="R954" s="2">
        <f t="shared" si="552"/>
        <v>2</v>
      </c>
      <c r="S954" s="2">
        <f t="shared" si="553"/>
        <v>5</v>
      </c>
      <c r="T954" s="2">
        <f t="shared" si="554"/>
        <v>5</v>
      </c>
      <c r="U954" s="2">
        <f t="shared" si="555"/>
        <v>4</v>
      </c>
      <c r="V954" s="10">
        <f t="shared" si="556"/>
        <v>0</v>
      </c>
      <c r="W954" s="2">
        <f t="shared" si="557"/>
        <v>0</v>
      </c>
      <c r="X954" s="2">
        <f t="shared" si="558"/>
        <v>0</v>
      </c>
      <c r="Y954" s="2">
        <f t="shared" si="559"/>
        <v>0</v>
      </c>
      <c r="Z954" s="2">
        <f t="shared" si="560"/>
        <v>0</v>
      </c>
      <c r="AA954" s="2">
        <f t="shared" si="561"/>
        <v>0</v>
      </c>
      <c r="AB954" s="2">
        <f t="shared" si="562"/>
        <v>0</v>
      </c>
      <c r="AC954" s="2">
        <f t="shared" si="579"/>
        <v>6</v>
      </c>
      <c r="AD954" s="5">
        <f t="shared" si="580"/>
        <v>3</v>
      </c>
      <c r="AE954">
        <f t="shared" si="581"/>
        <v>1</v>
      </c>
      <c r="AF954" s="1" t="str">
        <f t="shared" si="563"/>
        <v>-</v>
      </c>
      <c r="AG954" s="1" t="str">
        <f t="shared" si="564"/>
        <v>-</v>
      </c>
      <c r="AH954" s="1">
        <f t="shared" si="565"/>
        <v>2.0018893052647102</v>
      </c>
      <c r="AI954" s="1" t="str">
        <f t="shared" si="566"/>
        <v>-</v>
      </c>
      <c r="AJ954" s="1" t="str">
        <f t="shared" si="567"/>
        <v>-</v>
      </c>
      <c r="AK954" s="1" t="str">
        <f t="shared" si="568"/>
        <v>-</v>
      </c>
      <c r="AL954" s="1" t="str">
        <f t="shared" si="569"/>
        <v>-</v>
      </c>
      <c r="AM954" s="1" t="str">
        <f t="shared" si="570"/>
        <v>-</v>
      </c>
      <c r="AN954" s="1" t="str">
        <f t="shared" si="571"/>
        <v>-</v>
      </c>
      <c r="AO954" s="1" t="str">
        <f t="shared" si="572"/>
        <v>-</v>
      </c>
      <c r="AP954" s="1" t="str">
        <f t="shared" si="582"/>
        <v>-</v>
      </c>
      <c r="AQ954" s="1" t="str">
        <f t="shared" si="573"/>
        <v>-</v>
      </c>
      <c r="AR954" s="1" t="str">
        <f t="shared" si="574"/>
        <v>-</v>
      </c>
      <c r="AS954" s="1" t="str">
        <f t="shared" si="575"/>
        <v>-</v>
      </c>
      <c r="AT954" s="1" t="str">
        <f t="shared" si="576"/>
        <v>-</v>
      </c>
      <c r="AU954" s="1" t="str">
        <f t="shared" si="577"/>
        <v>-</v>
      </c>
      <c r="AV954" s="1" t="str">
        <f t="shared" si="578"/>
        <v>-</v>
      </c>
      <c r="AW954" s="5">
        <f t="shared" si="583"/>
        <v>3</v>
      </c>
      <c r="AX954" s="1">
        <f t="shared" si="584"/>
        <v>2.0018893052647102</v>
      </c>
    </row>
    <row r="955" spans="1:50" x14ac:dyDescent="0.2">
      <c r="A955" s="4">
        <v>953</v>
      </c>
      <c r="B955" s="21">
        <v>0.53934576914678201</v>
      </c>
      <c r="C955" s="21">
        <v>24.747</v>
      </c>
      <c r="D955" s="21">
        <v>39</v>
      </c>
      <c r="E955" s="21">
        <v>9</v>
      </c>
      <c r="F955" s="21">
        <v>52</v>
      </c>
      <c r="G955" s="21">
        <v>5.2496331953797197</v>
      </c>
      <c r="H955" s="21">
        <v>6</v>
      </c>
      <c r="I955" s="21">
        <v>1500</v>
      </c>
      <c r="J955" s="21">
        <v>0.15</v>
      </c>
      <c r="K955" s="21">
        <v>37.5</v>
      </c>
      <c r="L955" s="2">
        <f t="shared" si="546"/>
        <v>3</v>
      </c>
      <c r="M955" s="2">
        <f t="shared" si="547"/>
        <v>5</v>
      </c>
      <c r="N955" s="2">
        <f t="shared" si="548"/>
        <v>6</v>
      </c>
      <c r="O955" s="2">
        <f t="shared" si="549"/>
        <v>5</v>
      </c>
      <c r="P955" s="2">
        <f t="shared" si="550"/>
        <v>5</v>
      </c>
      <c r="Q955" s="2">
        <f t="shared" si="551"/>
        <v>6</v>
      </c>
      <c r="R955" s="2">
        <f t="shared" si="552"/>
        <v>3</v>
      </c>
      <c r="S955" s="2">
        <f t="shared" si="553"/>
        <v>5</v>
      </c>
      <c r="T955" s="2">
        <f t="shared" si="554"/>
        <v>5</v>
      </c>
      <c r="U955" s="2">
        <f t="shared" si="555"/>
        <v>4</v>
      </c>
      <c r="V955" s="10">
        <f t="shared" si="556"/>
        <v>0</v>
      </c>
      <c r="W955" s="2">
        <f t="shared" si="557"/>
        <v>0</v>
      </c>
      <c r="X955" s="2">
        <f t="shared" si="558"/>
        <v>0</v>
      </c>
      <c r="Y955" s="2">
        <f t="shared" si="559"/>
        <v>0</v>
      </c>
      <c r="Z955" s="2">
        <f t="shared" si="560"/>
        <v>0</v>
      </c>
      <c r="AA955" s="2">
        <f t="shared" si="561"/>
        <v>0</v>
      </c>
      <c r="AB955" s="2">
        <f t="shared" si="562"/>
        <v>0</v>
      </c>
      <c r="AC955" s="2">
        <f t="shared" si="579"/>
        <v>6</v>
      </c>
      <c r="AD955" s="5">
        <f t="shared" si="580"/>
        <v>3</v>
      </c>
      <c r="AE955">
        <f t="shared" si="581"/>
        <v>2</v>
      </c>
      <c r="AF955" s="1" t="str">
        <f t="shared" si="563"/>
        <v>-</v>
      </c>
      <c r="AG955" s="1" t="str">
        <f t="shared" si="564"/>
        <v>-</v>
      </c>
      <c r="AH955" s="1">
        <f t="shared" si="565"/>
        <v>1.9810589923355373</v>
      </c>
      <c r="AI955" s="1" t="str">
        <f t="shared" si="566"/>
        <v>-</v>
      </c>
      <c r="AJ955" s="1" t="str">
        <f t="shared" si="567"/>
        <v>-</v>
      </c>
      <c r="AK955" s="1">
        <f t="shared" si="568"/>
        <v>2.1364242629060413</v>
      </c>
      <c r="AL955" s="1" t="str">
        <f t="shared" si="569"/>
        <v>-</v>
      </c>
      <c r="AM955" s="1" t="str">
        <f t="shared" si="570"/>
        <v>-</v>
      </c>
      <c r="AN955" s="1" t="str">
        <f t="shared" si="571"/>
        <v>-</v>
      </c>
      <c r="AO955" s="1" t="str">
        <f t="shared" si="572"/>
        <v>-</v>
      </c>
      <c r="AP955" s="1" t="str">
        <f t="shared" si="582"/>
        <v>-</v>
      </c>
      <c r="AQ955" s="1" t="str">
        <f t="shared" si="573"/>
        <v>-</v>
      </c>
      <c r="AR955" s="1" t="str">
        <f t="shared" si="574"/>
        <v>-</v>
      </c>
      <c r="AS955" s="1" t="str">
        <f t="shared" si="575"/>
        <v>-</v>
      </c>
      <c r="AT955" s="1" t="str">
        <f t="shared" si="576"/>
        <v>-</v>
      </c>
      <c r="AU955" s="1" t="str">
        <f t="shared" si="577"/>
        <v>-</v>
      </c>
      <c r="AV955" s="1" t="str">
        <f t="shared" si="578"/>
        <v>-</v>
      </c>
      <c r="AW955" s="5">
        <f t="shared" si="583"/>
        <v>3</v>
      </c>
      <c r="AX955" s="1">
        <f t="shared" si="584"/>
        <v>1.9810589923355373</v>
      </c>
    </row>
    <row r="956" spans="1:50" x14ac:dyDescent="0.2">
      <c r="A956" s="4">
        <v>954</v>
      </c>
      <c r="B956" s="21">
        <v>0.61886096163925297</v>
      </c>
      <c r="C956" s="21">
        <v>5.2290000000000001</v>
      </c>
      <c r="D956" s="21">
        <v>13</v>
      </c>
      <c r="E956" s="21">
        <v>2</v>
      </c>
      <c r="F956" s="21">
        <v>85</v>
      </c>
      <c r="G956" s="21">
        <v>3.3274700028495601</v>
      </c>
      <c r="H956" s="21">
        <v>5</v>
      </c>
      <c r="I956" s="21">
        <v>1500</v>
      </c>
      <c r="J956" s="21">
        <v>0.15</v>
      </c>
      <c r="K956" s="21">
        <v>37.5</v>
      </c>
      <c r="L956" s="2">
        <f t="shared" si="546"/>
        <v>3</v>
      </c>
      <c r="M956" s="2">
        <f t="shared" si="547"/>
        <v>3</v>
      </c>
      <c r="N956" s="2">
        <f t="shared" si="548"/>
        <v>4</v>
      </c>
      <c r="O956" s="2">
        <f t="shared" si="549"/>
        <v>4</v>
      </c>
      <c r="P956" s="2">
        <f t="shared" si="550"/>
        <v>4</v>
      </c>
      <c r="Q956" s="2">
        <f t="shared" si="551"/>
        <v>5</v>
      </c>
      <c r="R956" s="2">
        <f t="shared" si="552"/>
        <v>5</v>
      </c>
      <c r="S956" s="2">
        <f t="shared" si="553"/>
        <v>6</v>
      </c>
      <c r="T956" s="2">
        <f t="shared" si="554"/>
        <v>6</v>
      </c>
      <c r="U956" s="2">
        <f t="shared" si="555"/>
        <v>4</v>
      </c>
      <c r="V956" s="10">
        <f t="shared" si="556"/>
        <v>0</v>
      </c>
      <c r="W956" s="2">
        <f t="shared" si="557"/>
        <v>0</v>
      </c>
      <c r="X956" s="2">
        <f t="shared" si="558"/>
        <v>0</v>
      </c>
      <c r="Y956" s="2">
        <f t="shared" si="559"/>
        <v>0</v>
      </c>
      <c r="Z956" s="2">
        <f t="shared" si="560"/>
        <v>0</v>
      </c>
      <c r="AA956" s="2">
        <f t="shared" si="561"/>
        <v>0</v>
      </c>
      <c r="AB956" s="2">
        <f t="shared" si="562"/>
        <v>0</v>
      </c>
      <c r="AC956" s="2">
        <f t="shared" si="579"/>
        <v>6</v>
      </c>
      <c r="AD956" s="5">
        <f t="shared" si="580"/>
        <v>8</v>
      </c>
      <c r="AE956">
        <f t="shared" si="581"/>
        <v>2</v>
      </c>
      <c r="AF956" s="1" t="str">
        <f t="shared" si="563"/>
        <v>-</v>
      </c>
      <c r="AG956" s="1" t="str">
        <f t="shared" si="564"/>
        <v>-</v>
      </c>
      <c r="AH956" s="1" t="str">
        <f t="shared" si="565"/>
        <v>-</v>
      </c>
      <c r="AI956" s="1" t="str">
        <f t="shared" si="566"/>
        <v>-</v>
      </c>
      <c r="AJ956" s="1" t="str">
        <f t="shared" si="567"/>
        <v>-</v>
      </c>
      <c r="AK956" s="1" t="str">
        <f t="shared" si="568"/>
        <v>-</v>
      </c>
      <c r="AL956" s="1" t="str">
        <f t="shared" si="569"/>
        <v>-</v>
      </c>
      <c r="AM956" s="1">
        <f t="shared" si="570"/>
        <v>2.1756393016058122</v>
      </c>
      <c r="AN956" s="1">
        <f t="shared" si="571"/>
        <v>2.394317026658197</v>
      </c>
      <c r="AO956" s="1" t="str">
        <f t="shared" si="572"/>
        <v>-</v>
      </c>
      <c r="AP956" s="1" t="str">
        <f t="shared" si="582"/>
        <v>-</v>
      </c>
      <c r="AQ956" s="1" t="str">
        <f t="shared" si="573"/>
        <v>-</v>
      </c>
      <c r="AR956" s="1" t="str">
        <f t="shared" si="574"/>
        <v>-</v>
      </c>
      <c r="AS956" s="1" t="str">
        <f t="shared" si="575"/>
        <v>-</v>
      </c>
      <c r="AT956" s="1" t="str">
        <f t="shared" si="576"/>
        <v>-</v>
      </c>
      <c r="AU956" s="1" t="str">
        <f t="shared" si="577"/>
        <v>-</v>
      </c>
      <c r="AV956" s="1" t="str">
        <f t="shared" si="578"/>
        <v>-</v>
      </c>
      <c r="AW956" s="5">
        <f t="shared" si="583"/>
        <v>8</v>
      </c>
      <c r="AX956" s="1">
        <f t="shared" si="584"/>
        <v>2.1756393016058122</v>
      </c>
    </row>
    <row r="957" spans="1:50" x14ac:dyDescent="0.2">
      <c r="A957" s="4">
        <v>955</v>
      </c>
      <c r="B957" s="21">
        <v>0.56200203185220898</v>
      </c>
      <c r="C957" s="21">
        <v>31.157</v>
      </c>
      <c r="D957" s="21">
        <v>14</v>
      </c>
      <c r="E957" s="21">
        <v>3</v>
      </c>
      <c r="F957" s="21">
        <v>83</v>
      </c>
      <c r="G957" s="21">
        <v>4.4062916798786098</v>
      </c>
      <c r="H957" s="21">
        <v>6</v>
      </c>
      <c r="I957" s="21">
        <v>0</v>
      </c>
      <c r="J957" s="21">
        <v>0.15</v>
      </c>
      <c r="K957" s="21">
        <v>0</v>
      </c>
      <c r="L957" s="2">
        <f t="shared" si="546"/>
        <v>2</v>
      </c>
      <c r="M957" s="2">
        <f t="shared" si="547"/>
        <v>4</v>
      </c>
      <c r="N957" s="2">
        <f t="shared" si="548"/>
        <v>5</v>
      </c>
      <c r="O957" s="2">
        <f t="shared" si="549"/>
        <v>3</v>
      </c>
      <c r="P957" s="2">
        <f t="shared" si="550"/>
        <v>4</v>
      </c>
      <c r="Q957" s="2">
        <f t="shared" si="551"/>
        <v>4</v>
      </c>
      <c r="R957" s="2">
        <f t="shared" si="552"/>
        <v>3</v>
      </c>
      <c r="S957" s="2">
        <f t="shared" si="553"/>
        <v>6</v>
      </c>
      <c r="T957" s="2">
        <f t="shared" si="554"/>
        <v>6</v>
      </c>
      <c r="U957" s="2">
        <f t="shared" si="555"/>
        <v>2</v>
      </c>
      <c r="V957" s="10">
        <f t="shared" si="556"/>
        <v>0</v>
      </c>
      <c r="W957" s="2">
        <f t="shared" si="557"/>
        <v>0</v>
      </c>
      <c r="X957" s="2">
        <f t="shared" si="558"/>
        <v>0</v>
      </c>
      <c r="Y957" s="2">
        <f t="shared" si="559"/>
        <v>0</v>
      </c>
      <c r="Z957" s="2">
        <f t="shared" si="560"/>
        <v>0</v>
      </c>
      <c r="AA957" s="2">
        <f t="shared" si="561"/>
        <v>0</v>
      </c>
      <c r="AB957" s="2">
        <f t="shared" si="562"/>
        <v>0</v>
      </c>
      <c r="AC957" s="2">
        <f t="shared" si="579"/>
        <v>6</v>
      </c>
      <c r="AD957" s="5">
        <f t="shared" si="580"/>
        <v>8</v>
      </c>
      <c r="AE957">
        <f t="shared" si="581"/>
        <v>2</v>
      </c>
      <c r="AF957" s="1" t="str">
        <f t="shared" si="563"/>
        <v>-</v>
      </c>
      <c r="AG957" s="1" t="str">
        <f t="shared" si="564"/>
        <v>-</v>
      </c>
      <c r="AH957" s="1" t="str">
        <f t="shared" si="565"/>
        <v>-</v>
      </c>
      <c r="AI957" s="1" t="str">
        <f t="shared" si="566"/>
        <v>-</v>
      </c>
      <c r="AJ957" s="1" t="str">
        <f t="shared" si="567"/>
        <v>-</v>
      </c>
      <c r="AK957" s="1" t="str">
        <f t="shared" si="568"/>
        <v>-</v>
      </c>
      <c r="AL957" s="1" t="str">
        <f t="shared" si="569"/>
        <v>-</v>
      </c>
      <c r="AM957" s="1">
        <f t="shared" si="570"/>
        <v>2.0683912665251478</v>
      </c>
      <c r="AN957" s="1">
        <f t="shared" si="571"/>
        <v>2.1293202647746812</v>
      </c>
      <c r="AO957" s="1" t="str">
        <f t="shared" si="572"/>
        <v>-</v>
      </c>
      <c r="AP957" s="1" t="str">
        <f t="shared" si="582"/>
        <v>-</v>
      </c>
      <c r="AQ957" s="1" t="str">
        <f t="shared" si="573"/>
        <v>-</v>
      </c>
      <c r="AR957" s="1" t="str">
        <f t="shared" si="574"/>
        <v>-</v>
      </c>
      <c r="AS957" s="1" t="str">
        <f t="shared" si="575"/>
        <v>-</v>
      </c>
      <c r="AT957" s="1" t="str">
        <f t="shared" si="576"/>
        <v>-</v>
      </c>
      <c r="AU957" s="1" t="str">
        <f t="shared" si="577"/>
        <v>-</v>
      </c>
      <c r="AV957" s="1" t="str">
        <f t="shared" si="578"/>
        <v>-</v>
      </c>
      <c r="AW957" s="5">
        <f t="shared" si="583"/>
        <v>8</v>
      </c>
      <c r="AX957" s="1">
        <f t="shared" si="584"/>
        <v>2.0683912665251478</v>
      </c>
    </row>
    <row r="958" spans="1:50" x14ac:dyDescent="0.2">
      <c r="A958" s="4">
        <v>956</v>
      </c>
      <c r="B958" s="21">
        <v>0.62958836867414703</v>
      </c>
      <c r="C958" s="21">
        <v>16.193000000000001</v>
      </c>
      <c r="D958" s="21">
        <v>20</v>
      </c>
      <c r="E958" s="21">
        <v>7</v>
      </c>
      <c r="F958" s="21">
        <v>73</v>
      </c>
      <c r="G958" s="21">
        <v>6.8702058169110902</v>
      </c>
      <c r="H958" s="21">
        <v>6</v>
      </c>
      <c r="I958" s="21">
        <v>1500</v>
      </c>
      <c r="J958" s="21">
        <v>185</v>
      </c>
      <c r="K958" s="21">
        <v>12.5</v>
      </c>
      <c r="L958" s="2">
        <f t="shared" si="546"/>
        <v>2</v>
      </c>
      <c r="M958" s="2">
        <f t="shared" si="547"/>
        <v>3</v>
      </c>
      <c r="N958" s="2">
        <f t="shared" si="548"/>
        <v>4</v>
      </c>
      <c r="O958" s="2">
        <f t="shared" si="549"/>
        <v>4</v>
      </c>
      <c r="P958" s="2">
        <f t="shared" si="550"/>
        <v>5</v>
      </c>
      <c r="Q958" s="2">
        <f t="shared" si="551"/>
        <v>6</v>
      </c>
      <c r="R958" s="2">
        <f t="shared" si="552"/>
        <v>3</v>
      </c>
      <c r="S958" s="2">
        <f t="shared" si="553"/>
        <v>6</v>
      </c>
      <c r="T958" s="2">
        <f t="shared" si="554"/>
        <v>6</v>
      </c>
      <c r="U958" s="2">
        <f t="shared" si="555"/>
        <v>5</v>
      </c>
      <c r="V958" s="10">
        <f t="shared" si="556"/>
        <v>0</v>
      </c>
      <c r="W958" s="2">
        <f t="shared" si="557"/>
        <v>0</v>
      </c>
      <c r="X958" s="2">
        <f t="shared" si="558"/>
        <v>0</v>
      </c>
      <c r="Y958" s="2">
        <f t="shared" si="559"/>
        <v>0</v>
      </c>
      <c r="Z958" s="2">
        <f t="shared" si="560"/>
        <v>0</v>
      </c>
      <c r="AA958" s="2">
        <f t="shared" si="561"/>
        <v>0</v>
      </c>
      <c r="AB958" s="2">
        <f t="shared" si="562"/>
        <v>0</v>
      </c>
      <c r="AC958" s="2">
        <f t="shared" si="579"/>
        <v>6</v>
      </c>
      <c r="AD958" s="5">
        <f t="shared" si="580"/>
        <v>6</v>
      </c>
      <c r="AE958">
        <f t="shared" si="581"/>
        <v>3</v>
      </c>
      <c r="AF958" s="1" t="str">
        <f t="shared" si="563"/>
        <v>-</v>
      </c>
      <c r="AG958" s="1" t="str">
        <f t="shared" si="564"/>
        <v>-</v>
      </c>
      <c r="AH958" s="1" t="str">
        <f t="shared" si="565"/>
        <v>-</v>
      </c>
      <c r="AI958" s="1" t="str">
        <f t="shared" si="566"/>
        <v>-</v>
      </c>
      <c r="AJ958" s="1" t="str">
        <f t="shared" si="567"/>
        <v>-</v>
      </c>
      <c r="AK958" s="1">
        <f t="shared" si="568"/>
        <v>2.2002431587386191</v>
      </c>
      <c r="AL958" s="1" t="str">
        <f t="shared" si="569"/>
        <v>-</v>
      </c>
      <c r="AM958" s="1">
        <f t="shared" si="570"/>
        <v>2.4412612074638735</v>
      </c>
      <c r="AN958" s="1">
        <f t="shared" si="571"/>
        <v>2.3394173996619441</v>
      </c>
      <c r="AO958" s="1" t="str">
        <f t="shared" si="572"/>
        <v>-</v>
      </c>
      <c r="AP958" s="1" t="str">
        <f t="shared" si="582"/>
        <v>-</v>
      </c>
      <c r="AQ958" s="1" t="str">
        <f t="shared" si="573"/>
        <v>-</v>
      </c>
      <c r="AR958" s="1" t="str">
        <f t="shared" si="574"/>
        <v>-</v>
      </c>
      <c r="AS958" s="1" t="str">
        <f t="shared" si="575"/>
        <v>-</v>
      </c>
      <c r="AT958" s="1" t="str">
        <f t="shared" si="576"/>
        <v>-</v>
      </c>
      <c r="AU958" s="1" t="str">
        <f t="shared" si="577"/>
        <v>-</v>
      </c>
      <c r="AV958" s="1" t="str">
        <f t="shared" si="578"/>
        <v>-</v>
      </c>
      <c r="AW958" s="5">
        <f t="shared" si="583"/>
        <v>6</v>
      </c>
      <c r="AX958" s="1">
        <f t="shared" si="584"/>
        <v>2.2002431587386191</v>
      </c>
    </row>
    <row r="959" spans="1:50" x14ac:dyDescent="0.2">
      <c r="A959" s="4">
        <v>957</v>
      </c>
      <c r="B959" s="21">
        <v>0.71515579944535601</v>
      </c>
      <c r="C959" s="21">
        <v>5.1630000000000003</v>
      </c>
      <c r="D959" s="21">
        <v>0</v>
      </c>
      <c r="E959" s="21">
        <v>21</v>
      </c>
      <c r="F959" s="21">
        <v>79</v>
      </c>
      <c r="G959" s="21">
        <v>3.09805386022675</v>
      </c>
      <c r="H959" s="21">
        <v>5</v>
      </c>
      <c r="I959" s="21">
        <v>1500</v>
      </c>
      <c r="J959" s="21">
        <v>185</v>
      </c>
      <c r="K959" s="21">
        <v>0</v>
      </c>
      <c r="L959" s="2">
        <f t="shared" si="546"/>
        <v>0</v>
      </c>
      <c r="M959" s="2">
        <f t="shared" si="547"/>
        <v>0</v>
      </c>
      <c r="N959" s="2">
        <f t="shared" si="548"/>
        <v>0</v>
      </c>
      <c r="O959" s="2">
        <f t="shared" si="549"/>
        <v>0</v>
      </c>
      <c r="P959" s="2">
        <f t="shared" si="550"/>
        <v>0</v>
      </c>
      <c r="Q959" s="2">
        <f t="shared" si="551"/>
        <v>0</v>
      </c>
      <c r="R959" s="2">
        <f t="shared" si="552"/>
        <v>0</v>
      </c>
      <c r="S959" s="2">
        <f t="shared" si="553"/>
        <v>0</v>
      </c>
      <c r="T959" s="2">
        <f t="shared" si="554"/>
        <v>0</v>
      </c>
      <c r="U959" s="2">
        <f t="shared" si="555"/>
        <v>0</v>
      </c>
      <c r="V959" s="10">
        <f t="shared" si="556"/>
        <v>5</v>
      </c>
      <c r="W959" s="2">
        <f t="shared" si="557"/>
        <v>6</v>
      </c>
      <c r="X959" s="2">
        <f t="shared" si="558"/>
        <v>5</v>
      </c>
      <c r="Y959" s="2">
        <f t="shared" si="559"/>
        <v>3</v>
      </c>
      <c r="Z959" s="2">
        <f t="shared" si="560"/>
        <v>3</v>
      </c>
      <c r="AA959" s="2">
        <f t="shared" si="561"/>
        <v>3</v>
      </c>
      <c r="AB959" s="2">
        <f t="shared" si="562"/>
        <v>3</v>
      </c>
      <c r="AC959" s="2">
        <f t="shared" si="579"/>
        <v>6</v>
      </c>
      <c r="AD959" s="5">
        <f t="shared" si="580"/>
        <v>12</v>
      </c>
      <c r="AE959">
        <f t="shared" si="581"/>
        <v>1</v>
      </c>
      <c r="AF959" s="1" t="str">
        <f t="shared" si="563"/>
        <v>-</v>
      </c>
      <c r="AG959" s="1" t="str">
        <f t="shared" si="564"/>
        <v>-</v>
      </c>
      <c r="AH959" s="1" t="str">
        <f t="shared" si="565"/>
        <v>-</v>
      </c>
      <c r="AI959" s="1" t="str">
        <f t="shared" si="566"/>
        <v>-</v>
      </c>
      <c r="AJ959" s="1" t="str">
        <f t="shared" si="567"/>
        <v>-</v>
      </c>
      <c r="AK959" s="1" t="str">
        <f t="shared" si="568"/>
        <v>-</v>
      </c>
      <c r="AL959" s="1" t="str">
        <f t="shared" si="569"/>
        <v>-</v>
      </c>
      <c r="AM959" s="1" t="str">
        <f t="shared" si="570"/>
        <v>-</v>
      </c>
      <c r="AN959" s="1" t="str">
        <f t="shared" si="571"/>
        <v>-</v>
      </c>
      <c r="AO959" s="1" t="str">
        <f t="shared" si="572"/>
        <v>-</v>
      </c>
      <c r="AP959" s="1" t="str">
        <f t="shared" si="582"/>
        <v>-</v>
      </c>
      <c r="AQ959" s="1">
        <f t="shared" si="573"/>
        <v>2.7270548643055164</v>
      </c>
      <c r="AR959" s="1" t="str">
        <f t="shared" si="574"/>
        <v>-</v>
      </c>
      <c r="AS959" s="1" t="str">
        <f t="shared" si="575"/>
        <v>-</v>
      </c>
      <c r="AT959" s="1" t="str">
        <f t="shared" si="576"/>
        <v>-</v>
      </c>
      <c r="AU959" s="1" t="str">
        <f t="shared" si="577"/>
        <v>-</v>
      </c>
      <c r="AV959" s="1" t="str">
        <f t="shared" si="578"/>
        <v>-</v>
      </c>
      <c r="AW959" s="5">
        <f t="shared" si="583"/>
        <v>12</v>
      </c>
      <c r="AX959" s="1">
        <f t="shared" si="584"/>
        <v>2.7270548643055164</v>
      </c>
    </row>
    <row r="960" spans="1:50" x14ac:dyDescent="0.2">
      <c r="A960" s="4">
        <v>958</v>
      </c>
      <c r="B960" s="21">
        <v>0.67865572801886898</v>
      </c>
      <c r="C960" s="21">
        <v>28.245000000000001</v>
      </c>
      <c r="D960" s="21">
        <v>0</v>
      </c>
      <c r="E960" s="21">
        <v>1</v>
      </c>
      <c r="F960" s="21">
        <v>99</v>
      </c>
      <c r="G960" s="21">
        <v>8.4733786382456096</v>
      </c>
      <c r="H960" s="21">
        <v>6</v>
      </c>
      <c r="I960" s="21">
        <v>1500</v>
      </c>
      <c r="J960" s="21">
        <v>185</v>
      </c>
      <c r="K960" s="21">
        <v>0</v>
      </c>
      <c r="L960" s="2">
        <f t="shared" si="546"/>
        <v>0</v>
      </c>
      <c r="M960" s="2">
        <f t="shared" si="547"/>
        <v>0</v>
      </c>
      <c r="N960" s="2">
        <f t="shared" si="548"/>
        <v>0</v>
      </c>
      <c r="O960" s="2">
        <f t="shared" si="549"/>
        <v>0</v>
      </c>
      <c r="P960" s="2">
        <f t="shared" si="550"/>
        <v>0</v>
      </c>
      <c r="Q960" s="2">
        <f t="shared" si="551"/>
        <v>0</v>
      </c>
      <c r="R960" s="2">
        <f t="shared" si="552"/>
        <v>0</v>
      </c>
      <c r="S960" s="2">
        <f t="shared" si="553"/>
        <v>0</v>
      </c>
      <c r="T960" s="2">
        <f t="shared" si="554"/>
        <v>0</v>
      </c>
      <c r="U960" s="2">
        <f t="shared" si="555"/>
        <v>0</v>
      </c>
      <c r="V960" s="10">
        <f t="shared" si="556"/>
        <v>7</v>
      </c>
      <c r="W960" s="2">
        <f t="shared" si="557"/>
        <v>8</v>
      </c>
      <c r="X960" s="2">
        <f t="shared" si="558"/>
        <v>5</v>
      </c>
      <c r="Y960" s="2">
        <f t="shared" si="559"/>
        <v>3</v>
      </c>
      <c r="Z960" s="2">
        <f t="shared" si="560"/>
        <v>3</v>
      </c>
      <c r="AA960" s="2">
        <f t="shared" si="561"/>
        <v>5</v>
      </c>
      <c r="AB960" s="2">
        <f t="shared" si="562"/>
        <v>5</v>
      </c>
      <c r="AC960" s="2">
        <f t="shared" si="579"/>
        <v>8</v>
      </c>
      <c r="AD960" s="5">
        <f t="shared" si="580"/>
        <v>12</v>
      </c>
      <c r="AE960">
        <f t="shared" si="581"/>
        <v>1</v>
      </c>
      <c r="AF960" s="1" t="str">
        <f t="shared" si="563"/>
        <v>-</v>
      </c>
      <c r="AG960" s="1" t="str">
        <f t="shared" si="564"/>
        <v>-</v>
      </c>
      <c r="AH960" s="1" t="str">
        <f t="shared" si="565"/>
        <v>-</v>
      </c>
      <c r="AI960" s="1" t="str">
        <f t="shared" si="566"/>
        <v>-</v>
      </c>
      <c r="AJ960" s="1" t="str">
        <f t="shared" si="567"/>
        <v>-</v>
      </c>
      <c r="AK960" s="1" t="str">
        <f t="shared" si="568"/>
        <v>-</v>
      </c>
      <c r="AL960" s="1" t="str">
        <f t="shared" si="569"/>
        <v>-</v>
      </c>
      <c r="AM960" s="1" t="str">
        <f t="shared" si="570"/>
        <v>-</v>
      </c>
      <c r="AN960" s="1" t="str">
        <f t="shared" si="571"/>
        <v>-</v>
      </c>
      <c r="AO960" s="1" t="str">
        <f t="shared" si="572"/>
        <v>-</v>
      </c>
      <c r="AP960" s="1" t="str">
        <f t="shared" si="582"/>
        <v>-</v>
      </c>
      <c r="AQ960" s="1">
        <f t="shared" si="573"/>
        <v>1.9654980169112846</v>
      </c>
      <c r="AR960" s="1" t="str">
        <f t="shared" si="574"/>
        <v>-</v>
      </c>
      <c r="AS960" s="1" t="str">
        <f t="shared" si="575"/>
        <v>-</v>
      </c>
      <c r="AT960" s="1" t="str">
        <f t="shared" si="576"/>
        <v>-</v>
      </c>
      <c r="AU960" s="1" t="str">
        <f t="shared" si="577"/>
        <v>-</v>
      </c>
      <c r="AV960" s="1" t="str">
        <f t="shared" si="578"/>
        <v>-</v>
      </c>
      <c r="AW960" s="5">
        <f t="shared" si="583"/>
        <v>12</v>
      </c>
      <c r="AX960" s="1">
        <f t="shared" si="584"/>
        <v>1.9654980169112846</v>
      </c>
    </row>
    <row r="961" spans="1:50" x14ac:dyDescent="0.2">
      <c r="A961" s="4">
        <v>959</v>
      </c>
      <c r="B961" s="21">
        <v>0.69393727227312596</v>
      </c>
      <c r="C961" s="21">
        <v>16.882999999999999</v>
      </c>
      <c r="D961" s="21">
        <v>0</v>
      </c>
      <c r="E961" s="21">
        <v>2</v>
      </c>
      <c r="F961" s="21">
        <v>98</v>
      </c>
      <c r="G961" s="21">
        <v>9.4176539152571301</v>
      </c>
      <c r="H961" s="21">
        <v>6</v>
      </c>
      <c r="I961" s="21">
        <v>1500</v>
      </c>
      <c r="J961" s="21">
        <v>185</v>
      </c>
      <c r="K961" s="21">
        <v>0</v>
      </c>
      <c r="L961" s="2">
        <f t="shared" si="546"/>
        <v>0</v>
      </c>
      <c r="M961" s="2">
        <f t="shared" si="547"/>
        <v>0</v>
      </c>
      <c r="N961" s="2">
        <f t="shared" si="548"/>
        <v>0</v>
      </c>
      <c r="O961" s="2">
        <f t="shared" si="549"/>
        <v>0</v>
      </c>
      <c r="P961" s="2">
        <f t="shared" si="550"/>
        <v>0</v>
      </c>
      <c r="Q961" s="2">
        <f t="shared" si="551"/>
        <v>0</v>
      </c>
      <c r="R961" s="2">
        <f t="shared" si="552"/>
        <v>0</v>
      </c>
      <c r="S961" s="2">
        <f t="shared" si="553"/>
        <v>0</v>
      </c>
      <c r="T961" s="2">
        <f t="shared" si="554"/>
        <v>0</v>
      </c>
      <c r="U961" s="2">
        <f t="shared" si="555"/>
        <v>0</v>
      </c>
      <c r="V961" s="10">
        <f t="shared" si="556"/>
        <v>7</v>
      </c>
      <c r="W961" s="2">
        <f t="shared" si="557"/>
        <v>8</v>
      </c>
      <c r="X961" s="2">
        <f t="shared" si="558"/>
        <v>5</v>
      </c>
      <c r="Y961" s="2">
        <f t="shared" si="559"/>
        <v>3</v>
      </c>
      <c r="Z961" s="2">
        <f t="shared" si="560"/>
        <v>3</v>
      </c>
      <c r="AA961" s="2">
        <f t="shared" si="561"/>
        <v>5</v>
      </c>
      <c r="AB961" s="2">
        <f t="shared" si="562"/>
        <v>5</v>
      </c>
      <c r="AC961" s="2">
        <f t="shared" si="579"/>
        <v>8</v>
      </c>
      <c r="AD961" s="5">
        <f t="shared" si="580"/>
        <v>12</v>
      </c>
      <c r="AE961">
        <f t="shared" si="581"/>
        <v>1</v>
      </c>
      <c r="AF961" s="1" t="str">
        <f t="shared" si="563"/>
        <v>-</v>
      </c>
      <c r="AG961" s="1" t="str">
        <f t="shared" si="564"/>
        <v>-</v>
      </c>
      <c r="AH961" s="1" t="str">
        <f t="shared" si="565"/>
        <v>-</v>
      </c>
      <c r="AI961" s="1" t="str">
        <f t="shared" si="566"/>
        <v>-</v>
      </c>
      <c r="AJ961" s="1" t="str">
        <f t="shared" si="567"/>
        <v>-</v>
      </c>
      <c r="AK961" s="1" t="str">
        <f t="shared" si="568"/>
        <v>-</v>
      </c>
      <c r="AL961" s="1" t="str">
        <f t="shared" si="569"/>
        <v>-</v>
      </c>
      <c r="AM961" s="1" t="str">
        <f t="shared" si="570"/>
        <v>-</v>
      </c>
      <c r="AN961" s="1" t="str">
        <f t="shared" si="571"/>
        <v>-</v>
      </c>
      <c r="AO961" s="1" t="str">
        <f t="shared" si="572"/>
        <v>-</v>
      </c>
      <c r="AP961" s="1" t="str">
        <f t="shared" si="582"/>
        <v>-</v>
      </c>
      <c r="AQ961" s="1">
        <f t="shared" si="573"/>
        <v>1.9718470183033079</v>
      </c>
      <c r="AR961" s="1" t="str">
        <f t="shared" si="574"/>
        <v>-</v>
      </c>
      <c r="AS961" s="1" t="str">
        <f t="shared" si="575"/>
        <v>-</v>
      </c>
      <c r="AT961" s="1" t="str">
        <f t="shared" si="576"/>
        <v>-</v>
      </c>
      <c r="AU961" s="1" t="str">
        <f t="shared" si="577"/>
        <v>-</v>
      </c>
      <c r="AV961" s="1" t="str">
        <f t="shared" si="578"/>
        <v>-</v>
      </c>
      <c r="AW961" s="5">
        <f t="shared" si="583"/>
        <v>12</v>
      </c>
      <c r="AX961" s="1">
        <f t="shared" si="584"/>
        <v>1.9718470183033079</v>
      </c>
    </row>
    <row r="962" spans="1:50" x14ac:dyDescent="0.2">
      <c r="A962" s="4">
        <v>960</v>
      </c>
      <c r="B962" s="21">
        <v>0.72176512863752096</v>
      </c>
      <c r="C962" s="21">
        <v>0.438</v>
      </c>
      <c r="D962" s="21">
        <v>0</v>
      </c>
      <c r="E962" s="21">
        <v>0</v>
      </c>
      <c r="F962" s="21">
        <v>100</v>
      </c>
      <c r="G962" s="21">
        <v>6.5750693923170003</v>
      </c>
      <c r="H962" s="21">
        <v>6</v>
      </c>
      <c r="I962" s="21">
        <v>1500</v>
      </c>
      <c r="J962" s="21">
        <v>185</v>
      </c>
      <c r="K962" s="21">
        <v>0</v>
      </c>
      <c r="L962" s="2">
        <f t="shared" ref="L962:L1025" si="585">IF(D962&gt;0,IF(AND(B962&gt;=0.2, B962&lt;=0.4), 1, 0) +
IF(C962&gt;2, 1, 0) +
IF(AND(D962&gt;=40, D962&lt;=60), 1, 0) +
IF(AND(E962&gt;=40, E962&lt;=60), 1, 0) +
IF(AND(F962&lt;10), 1, 0) +
IF(G962&gt;25, 1, 0) +
IF(H962=8, 1, 0) +
IF(AND(I962&gt;=1500, I962&lt;=1800), 1, 0) +
IF(AND(J962&gt;=0.1, J962&lt;=0.2), 1, 0) +
IF(AND(K962&gt;=50, K962&lt;=300), 1, 0),0)</f>
        <v>0</v>
      </c>
      <c r="M962" s="2">
        <f t="shared" ref="M962:M1025" si="586">IF(D962&gt;0,IF(AND(B962&gt;=0.3, B962&lt;=0.6), 1, 0) +
IF(AND(C962&gt;=0.75, C962&lt;=2), 1, 0) +
IF(AND(D962&gt;=40, D962&lt;=70), 1, 0) +
IF(AND(E962&gt;=30, E962&lt;=50), 1, 0) +
IF(AND(F962&lt;20), 1, 0) +
IF(AND(G962&gt;=10, G962&lt;=25), 1, 0) +
IF(AND(H962&gt;=6, H962&lt;=7), 1, 0) +
IF(AND(I962&gt;=1500, I962&lt;=2200), 1, 0) +
IF(AND(J962&gt;=0.1, J962&lt;=0.2), 1, 0) +
IF(K962&lt;75, 1, 0),0)</f>
        <v>0</v>
      </c>
      <c r="N962" s="2">
        <f t="shared" ref="N962:N1025" si="587">IF(D962&gt;0,IF(AND(B962&gt;=0.2, B962&lt;=0.6), 1, 0) +
IF(AND(C962&gt;=0.75, C962&lt;=1.5), 1, 0) +
IF(AND(D962&gt;=40, D962&lt;=70), 1, 0) +
IF(AND(E962&gt;=20, E962&lt;=50), 1, 0) +
IF(AND(F962&lt;30), 1, 0) +
IF(AND(G962&gt;=3, G962&lt;=10), 1, 0) +
IF(H962=6, 1, 0) +
IF(AND(I962&gt;=1200, I962&lt;=1800), 1, 0) +
IF(AND(J962&gt;=0.1, J962&lt;=0.2), 1, 0) +
IF(AND(K962&lt;75), 1, 0),)</f>
        <v>0</v>
      </c>
      <c r="O962" s="2">
        <f t="shared" ref="O962:O1025" si="588">IF(D962&gt;0,IF(AND(B962&gt;=0.5, B962&lt;=0.7), 1, 0) +
IF(AND(C962&gt;=0.75, C962&lt;=1.25), 1, 0) +
IF(AND(D962&gt;=20, D962&lt;=40), 1, 0) +
IF(AND(E962&gt;=30, E962&lt;=40), 1, 0) +
IF(AND(F962&gt;=30, F962&lt;=40), 1, 0) +
IF(G962&gt;25, 1, 0) +
IF(AND(H962&gt;=7, H962&lt;=8), 1, 0) +
IF(AND(I962&gt;=1400, I962&lt;=1800), 1, 0) +
IF(AND(J962&gt;=0.12, J962&lt;=0.25), 1, 0) +
IF(AND(K962&lt;50), 1, 0),)</f>
        <v>0</v>
      </c>
      <c r="P962" s="2">
        <f t="shared" ref="P962:P1025" si="589">IF(D962&gt;0,IF(AND(B962&gt;=0.5, B962&lt;=0.8), 1, 0) +
IF(AND(C962&gt;=0.3, C962&lt;=0.75), 1, 0) +
IF(AND(D962&gt;=20, D962&lt;=40), 1, 0) +
IF(AND(E962&gt;=30, E962&lt;=50), 1, 0) +
IF(AND(F962&gt;=20, F962&lt;=40), 1, 0) +
IF(AND(G962&gt;=10, G962&lt;=25), 1, 0) +
IF(AND(H962&gt;=5, H962&lt;=6), 1, 0) +
IF(AND(I962&gt;=1400, I962&lt;=2000), 1, 0) +
IF(AND(J962&gt;=0.12, J962&lt;=0.25), 1, 0) +
IF(AND(K962&lt;25), 1, 0),)</f>
        <v>0</v>
      </c>
      <c r="Q962" s="2">
        <f t="shared" ref="Q962:Q1025" si="590">IF(D962&gt;0,IF(AND(B962&gt;=0.6, B962&lt;=0.9), 1, 0) +
IF(AND(C962&gt;=0.3, C962&lt;=0.75), 1, 0) +
IF(AND(D962&gt;=20, D962&lt;=40), 1, 0) +
IF(AND(E962&gt;=20, E962&lt;=50), 1, 0) +
IF(AND(F962&gt;=30, F962&lt;=60), 1, 0) +
IF(AND(G962&gt;=3, G962&lt;=10), 1, 0) +
IF(AND(H962&gt;=5, H962&lt;=6), 1, 0) +
IF(AND(I962&gt;=1200, I962&lt;=1800), 1, 0) +
IF(AND(J962&gt;=0.12, J962&lt;=0.25), 1, 0) +
IF(AND(K962&lt;25), 1, 0),0)</f>
        <v>0</v>
      </c>
      <c r="R962" s="2">
        <f t="shared" ref="R962:R1025" si="591">IF(D962&gt;0,IF(AND(B962&gt;=0.2, B962&lt;=0.5), 1, 0) +
IF(AND(C962&gt;=1, C962&lt;=2), 1, 0) +
IF(AND(D962&gt;=60, D962&lt;=90), 1, 0) +
IF(E962&lt;20, 1, 0) +
IF(F962&lt;30, 1, 0) +
IF(AND(G962&gt;=2, G962&lt;=4), 1, 0) +
IF(AND(H962&gt;=4, H962&lt;=5), 1, 0) +
IF(AND(I962&gt;=800, I962&lt;=1500), 1, 0) +
IF(AND(J962&gt;=0.15, J962&lt;=0.35), 1, 0) +
IF(AND(K962&lt;35), 1, 0),)</f>
        <v>0</v>
      </c>
      <c r="S962" s="2">
        <f t="shared" ref="S962:S1025" si="592">IF(D962&gt;0,IF(B962&gt;0.8, 1, 0) +
IF(AND(C962&gt;=0.1, C962&lt;=0.25), 1, 0) +
IF(AND(D962&gt;=10, D962&lt;=20), 1, 0) +
IF(E962&lt;20, 1, 0) +
IF(AND(F962&gt;=60, F962&lt;=80), 1, 0) +
IF(AND(G962&gt;=3, G962&lt;=10), 1, 0) +
IF(AND(H962&gt;=5, H962&lt;=6), 1, 0) +
IF(AND(I962&gt;=1000, I962&lt;=1800), 1, 0) +
IF(AND(J962&gt;=0.12, J962&lt;=0.25), 1, 0) +
IF(K962&lt;10, 1, 0),)</f>
        <v>0</v>
      </c>
      <c r="T962" s="2">
        <f t="shared" ref="T962:T1025" si="593">IF(D962&gt;0,IF(B962&gt;0.8, 1, 0) +
IF(AND(C962&gt;=0.1, C962&lt;=0.25), 1, 0) +
IF(AND(D962&gt;=10, D962&lt;=20), 1, 0) +
IF(E962&lt;20, 1, 0) +
IF(AND(F962&gt;=60, F962&lt;=80), 1, 0) +
IF(AND(G962&gt;=3, G962&lt;=10), 1, 0) +
IF(AND(H962&gt;=5, H962&lt;=6), 1, 0) +
IF(AND(I962&gt;=1000, I962&lt;=1800), 1, 0) +
IF(AND(J962&gt;=0.12, J962&lt;=0.25), 1, 0) +
IF(K962&lt;10, 1, 0),0)</f>
        <v>0</v>
      </c>
      <c r="U962" s="2">
        <f t="shared" ref="U962:U1025" si="594">IF(D962&gt;0,IF(AND(B962&gt;=0.6, B962&lt;=0.9), 1, 0) +
IF(AND(C962&gt;=0.2, C962&lt;=0.5), 1, 0) +
IF(AND(D962&gt;=20, D962&lt;=30), 1, 0) +
IF(AND(E962&gt;=20, E962&lt;=40), 1, 0) +
IF(AND(F962&gt;=40, F962&lt;=50), 1, 0) +
IF(AND(G962&gt;=5, G962&lt;=15), 1, 0) +
IF(AND(H962&gt;=5, H962&lt;=6), 1, 0) +
IF(AND(I962&gt;=1000, I962&lt;=2500), 1, 0) +
IF(AND(J962&gt;=0.12, J962&lt;=0.2), 1, 0) +
IF(K962&gt;300, 1, 0),0)</f>
        <v>0</v>
      </c>
      <c r="V962" s="10">
        <f t="shared" ref="V962:V1025" si="595">IF(D962=0,IF(B962&lt;0.4, 1, 0) +
IF(C962&gt;1, 1, 0) +
IF(D962&lt;10, 1, 0) +
IF(E962&lt;10, 1, 0) +
IF(F962&gt;90, 1, 0) +
IF(AND(G962&gt;=3, G962&lt;=30), 1, 0) +
IF(H962=8, 1, 0) +
IF(AND(I962&gt;=1000, I962&lt;=1800), 1, 0) +
IF(AND(J962&gt;=0.12, J962&lt;=0.2), 1, 0) +
IF(K962=0, 1, 0),0)</f>
        <v>6</v>
      </c>
      <c r="W962" s="2">
        <f t="shared" ref="W962:W1025" si="596">IF(D962=0,IF(AND(B962&gt;=0.5, B962&lt;=0.8), 1, 0) +
IF(AND(C962&gt;=0.25, C962&lt;=0.75), 1, 0) +
IF(D962&lt;10, 1, 0) +
IF(E962&lt;10, 1, 0) +
IF(F962&gt;90, 1, 0) +
IF(AND(G962&gt;=3, G962&lt;=15), 1, 0) +
IF(AND(H962&gt;=5, H962&lt;=6), 1, 0) +
IF(AND(I962&gt;=1200, I962&lt;=1800), 1, 0) +
IF(AND(J962&gt;=0.15, J962&lt;=0.25), 1, 0) +
IF(K962=0, 1, 0),0)</f>
        <v>9</v>
      </c>
      <c r="X962" s="2">
        <f t="shared" ref="X962:X1025" si="597">IF(D962=0,IF(AND(B962&gt;=0.7, B962&lt;=0.9), 1, 0) +
IF(AND(C962&gt;=0.25, C962&lt;=1), 1, 0) +
IF(D962&lt;10, 1, 0) +
IF(E962&lt;10, 1, 0) +
IF(F962&gt;90, 1, 0) +
IF(G962&lt;2, 1, 0) +
IF(AND(H962&gt;=4, H962&lt;=5), 1, 0) +
IF(AND(I962&gt;=1200, I962&lt;=1600), 1, 0) +
IF(AND(J962&gt;=0.15, J962&lt;=0.25), 1, 0) +
IF(K962=0, 1, 0),0)</f>
        <v>7</v>
      </c>
      <c r="Y962" s="2">
        <f t="shared" ref="Y962:Y1025" si="598">IF(D962=0,IF(B962&gt;0.9, 1, 0) +
IF(C962&lt;0.1, 1, 0) +
IF(D962&lt;10, 1, 0) +
IF(E962&gt;90, 1, 0) +
IF(F962&lt;10, 1, 0) +
IF(G962&lt;0.25, 1, 0) +
IF(AND(H962&gt;=1, H962&lt;=2), 1, 0) +
IF(AND(I962&gt;=1200, I962&lt;=2500), 1, 0) +
IF(AND(J962&gt;=0.15, J962&lt;=0.3), 1, 0) +
IF(K962=0, 1, 0),0)</f>
        <v>3</v>
      </c>
      <c r="Z962" s="2">
        <f t="shared" ref="Z962:Z1025" si="599">IF(D962=0,IF(B962&gt;0.9, 1, 0) +
IF(C962&lt;0.1, 1, 0) +
IF(D962&lt;10, 1, 0) +
IF(E962&gt;90, 1, 0) +
IF(F962&lt;10, 1, 0) +
IF(G962&lt;0.25, 1, 0) +
IF(AND(H962&gt;=1, H962&lt;=2), 1, 0) +
IF(AND(I962&gt;=1200, I962&lt;=2500), 1, 0) +
IF(AND(J962&gt;=0.15, J962&lt;=0.3), 1, 0) +
IF(K962=0, 1, 0),0)</f>
        <v>3</v>
      </c>
      <c r="AA962" s="2">
        <f t="shared" ref="AA962:AA1025" si="600">IF(D962=0,IF(B962&gt;0.9, 1, 0) +
IF(C962&lt;0.1, 1, 0) +
IF(D962&lt;10, 1, 0) +
IF(E962&lt;10, 1, 0) +
IF(F962&gt;90, 1, 0) +
IF(G962&lt;0.25, 1, 0) +
IF(AND(H962&gt;=1, H962&lt;=2), 1, 0) +
IF(AND(I962&gt;=1200, I962&lt;=2500), 1, 0) +
IF(AND(J962&gt;=0.15, J962&lt;=0.3), 1, 0) +
IF(K962=0, 1, 0),0)</f>
        <v>5</v>
      </c>
      <c r="AB962" s="2">
        <f t="shared" ref="AB962:AB1025" si="601">IF(D962=0,IF(B962&gt;0.9, 1, 0) +
IF(C962&lt;0.1, 1, 0) +
IF(D962&lt;10, 1, 0) +
IF(E962&lt;10, 1, 0) +
IF(F962&gt;90, 1, 0) +
IF(AND(G962&gt;=1, G962&lt;=2), 1, 0) +
IF(H962&lt;0.25, 1, 0) +
IF(I962=1500, 1, 0) +
IF(AND(J962&gt;=0.02, J962&lt;=0.1), 1, 0) +
IF(K962=0, 1, 0),0)</f>
        <v>5</v>
      </c>
      <c r="AC962" s="2">
        <f t="shared" si="579"/>
        <v>9</v>
      </c>
      <c r="AD962" s="5">
        <f t="shared" si="580"/>
        <v>12</v>
      </c>
      <c r="AE962">
        <f t="shared" si="581"/>
        <v>1</v>
      </c>
      <c r="AF962" s="1" t="str">
        <f t="shared" ref="AF962:AF1025" si="602">IF(L962=AC962,SQRT(
AVERAGE(
(IF(B962&lt;&gt;0,((B962-0.3)/B962)^2,0)) +
(IF(C962&lt;&gt;0,((C962-2)/C962)^2,0)) +
(IF(D962&lt;&gt;0,((D962-0.5)/D962)^2,0)) +
(IF(E962&lt;&gt;0,((E962-0.5)/E962)^2,0)) +
(IF(F962&lt;&gt;0,((F962-0.05)/F962)^2,0)) +
(IF(G962&lt;&gt;0,((G962-25)/G962)^2,0)) +
(IF(H962&lt;&gt;0,((H962-8)/H962)^2,0)) +
(IF(I962&lt;&gt;0,((I962-1650)/I962)^2,0)) +
(IF(J962&lt;&gt;0,((J962-0.15)/J962)^2,0)) +
(IF(K962&lt;&gt;0,((IF(D962=0,0,K962)-175)/IF(D962=0,1,K962)))^2)
)
),"-")</f>
        <v>-</v>
      </c>
      <c r="AG962" s="1" t="str">
        <f t="shared" ref="AG962:AG1025" si="603">IF(M962=AC962,SQRT(
AVERAGE(
(IF(B962&lt;&gt;0,((B962-0.45)/B962)^2,0)) +
(IF(C962&lt;&gt;0,((C962-1.375)/C962)^2,0)) +
(IF(D962&lt;&gt;0,((D962-0.55)/D962)^2,0)) +
(IF(E962&lt;&gt;0,((E962-0.4)/E962)^2,0)) +
(IF(F962&lt;&gt;0,((F962-0.1)/F962)^2,0)) +
(IF(G962&lt;&gt;0,((G962-17.5)/G962)^2,0)) +
(IF(H962&lt;&gt;0,((H962-6.5)/H962)^2,0)) +
(IF(I962&lt;&gt;0,((I962-1850)/I962)^2,0)) +
(IF(J962&lt;&gt;0,((J962-0.15)/J962)^2,0)) +
(IF(K962&lt;&gt;0,((IF(D962=0,0,K962)-37.5)/IF(D962=0,1,K962)))^2)
)
),"-")</f>
        <v>-</v>
      </c>
      <c r="AH962" s="1" t="str">
        <f t="shared" ref="AH962:AH1025" si="604">IF(N962=AC962,SQRT(
AVERAGE(
(IF(B962&lt;&gt;0,((B962-0.4)/B962)^2,0)) +
(IF(C962&lt;&gt;0,((C962-1.125)/C962)^2,0)) +
(IF(D962&lt;&gt;0,((D962-0.55)/D962)^2,0)) +
(IF(E962&lt;&gt;0,((E962-0.35)/E962)^2,0)) +
(IF(F962&lt;&gt;0,((F962-0.15)/F962)^2,0)) +
(IF(G962&lt;&gt;0,((G962-6.5)/G962)^2,0)) +
(IF(H962&lt;&gt;0,((H962-6)/H962)^2,0)) +
(IF(I962&lt;&gt;0,((I962-1500)/I962)^2,0)) +
(IF(J962&lt;&gt;0,((J962-0.15)/J962)^2,0)) +
(IF(K962&lt;&gt;0,((IF(D962=0,0,K962)-37.5)/IF(D962=0,1,K962)))^2)
)
),"-")</f>
        <v>-</v>
      </c>
      <c r="AI962" s="1" t="str">
        <f t="shared" ref="AI962:AI1025" si="605">IF(O962=AC962,SQRT(
AVERAGE(
(IF(B962&lt;&gt;0,((B962-0.6)/B962)^2,0)) +
(IF(C962&lt;&gt;0,((C962-1)/C962)^2,0)) +
(IF(D962&lt;&gt;0,((D962-0.3)/D962)^2,0)) +
(IF(E962&lt;&gt;0,((E962-0.35)/E962)^2,0)) +
(IF(F962&lt;&gt;0,((F962-0.35)/F962)^2,0)) +
(IF(G962&lt;&gt;0,((G962-27.5)/G962)^2,0)) +
(IF(H962&lt;&gt;0,((H962-7.5)/H962)^2,0)) +
(IF(I962&lt;&gt;0,((I962-1600)/I962)^2,0)) +
(IF(J962&lt;&gt;0,((J962-0.185)/J962)^2,0)) +
(IF(K962&lt;&gt;0,((IF(D962=0,0,K962)-25)/IF(D962=0,1,K962)))^2)
)
),"-")</f>
        <v>-</v>
      </c>
      <c r="AJ962" s="1" t="str">
        <f t="shared" ref="AJ962:AJ1025" si="606">IF(P962=AC962,SQRT(
AVERAGE(
(IF(B962&lt;&gt;0,((B962-0.65)/B962)^2,0)) +
(IF(C962&lt;&gt;0,((C962-0.525)/C962)^2,0)) +
(IF(D962&lt;&gt;0,((D962-0.3)/D962)^2,0)) +
(IF(E962&lt;&gt;0,((E962-0.4)/E962)^2,0)) +
(IF(F962&lt;&gt;0,((F962-0.3)/F962)^2,0)) +
(IF(G962&lt;&gt;0,((G962-17.5)/G962)^2,0)) +
(IF(H962&lt;&gt;0,((H962-5.5)/H962)^2,0)) +
(IF(I962&lt;&gt;0,((I962-1700)/I962)^2,0)) +
(IF(J962&lt;&gt;0,((J962-0.185)/J962)^2,0)) +
(IF(K962&lt;&gt;0,((IF(D962=0,0,K962)-12.5)/IF(D962=0,1,K962)))^2)
)
),"-")</f>
        <v>-</v>
      </c>
      <c r="AK962" s="1" t="str">
        <f t="shared" ref="AK962:AK1025" si="607">IF(Q962=AC962,SQRT(
AVERAGE(
(IF(B962&lt;&gt;0,((B962-0.75)/B962)^2,0)) +
(IF(C962&lt;&gt;0,((C962-0.525)/C962)^2,0)) +
(IF(D962&lt;&gt;0,((D962-0.3)/D962)^2,0)) +
(IF(E962&lt;&gt;0,((E962-0.35)/E962)^2,0)) +
(IF(F962&lt;&gt;0,((F962-0.45)/F962)^2,0)) +
(IF(G962&lt;&gt;0,((G962-6.5)/G962)^2,0)) +
(IF(H962&lt;&gt;0,((H962-5.5)/H962)^2,0)) +
(IF(I962&lt;&gt;0,((I962-1500)/I962)^2,0)) +
(IF(J962&lt;&gt;0,((J962-0.185)/J962)^2,0)) +
(IF(K962&lt;&gt;0,((IF(D962=0,0,K962)-12.5)/IF(D962=0,1,K962)))^2)
)
),"-")</f>
        <v>-</v>
      </c>
      <c r="AL962" s="1" t="str">
        <f t="shared" ref="AL962:AL1025" si="608">IF(R962=AC962,SQRT(
AVERAGE(
(IF(B962&lt;&gt;0,((B962-0.35)/B962)^2,0)) +
(IF(C962&lt;&gt;0,((C962-1.5)/C962)^2,0)) +
(IF(D962&lt;&gt;0,((D962-0.75)/D962)^2,0)) +
(IF(E962&lt;&gt;0,((E962-0.1)/E962)^2,0)) +
(IF(F962&lt;&gt;0,((F962-0.15)/F962)^2,0)) +
(IF(G962&lt;&gt;0,((G962-3)/G962)^2,0)) +
(IF(H962&lt;&gt;0,((H962-4.5)/H962)^2,0)) +
(IF(I962&lt;&gt;0,((I962-1150)/I962)^2,0)) +
(IF(J962&lt;&gt;0,((J962-0.25)/J962)^2,0)) +
(IF(K962&lt;&gt;0,((IF(D962=0,0,K962)-17.5)/IF(D962=0,1,K962)))^2)
)
),"-")</f>
        <v>-</v>
      </c>
      <c r="AM962" s="1" t="str">
        <f t="shared" ref="AM962:AM1025" si="609">IF(S962=AC962,SQRT(
AVERAGE(
(IF(B962&lt;&gt;0,((B962-0.85)/B962)^2,0)) +
(IF(C962&lt;&gt;0,((C962-0.2)/C962)^2,0)) +
(IF(D962&lt;&gt;0,((D962-0.4)/D962)^2,0)) +
(IF(E962&lt;&gt;0,((E962-0.45)/E962)^2,0)) +
(IF(F962&lt;&gt;0,((F962-0.1)/F962)^2,0)) +
(IF(G962&lt;&gt;0,((G962-6.5)/G962)^2,0)) +
(IF(H962&lt;&gt;0,((H962-5)/H962)^2,0)) +
(IF(I962&lt;&gt;0,((I962-1500)/I962)^2,0)) +
(IF(J962&lt;&gt;0,((J962-0.2)/J962)^2,0)) +
(IF(K962&lt;&gt;0,((IF(D962=0,0,K962)-25)/IF(D962=0,1,K962)))^2)
)
),"-")</f>
        <v>-</v>
      </c>
      <c r="AN962" s="1" t="str">
        <f t="shared" ref="AN962:AN1025" si="610">IF(T962=AC962,SQRT(
AVERAGE(
(IF(B962&lt;&gt;0,((B962-0.9)/B962)^2,0)) +
(IF(C962&lt;&gt;0,((C962-0.175)/C962)^2,0)) +
(IF(D962&lt;&gt;0,((D962-0.15)/D962)^2,0)) +
(IF(E962&lt;&gt;0,((E962-0.1)/E962)^2,0)) +
(IF(F962&lt;&gt;0,((F962-0.7)/F962)^2,0)) +
(IF(G962&lt;&gt;0,((G962-6.5)/G962)^2,0)) +
(IF(H962&lt;&gt;0,((H962-5.5)/H962)^2,0)) +
(IF(I962&lt;&gt;0,((I962-1400)/I962)^2,0)) +
(IF(J962&lt;&gt;0,((J962-0.185)/J962)^2,0)) +
(IF(K962&lt;&gt;0,((IF(D962=0,0,K962)-5)/IF(D962=0,1,K962)))^2)
)
),"-")</f>
        <v>-</v>
      </c>
      <c r="AO962" s="1" t="str">
        <f t="shared" ref="AO962:AO1025" si="611">IF(U962=AC962,SQRT(
AVERAGE(
(IF(B962&lt;&gt;0,((B962-0.75)/B962)^2,0)) +
(IF(C962&lt;&gt;0,((C962-0.35)/C962)^2,0)) +
(IF(D962&lt;&gt;0,((D962-0.25)/D962)^2,0)) +
(IF(E962&lt;&gt;0,((E962-0.3)/E962)^2,0)) +
(IF(F962&lt;&gt;0,((F962-0.45)/F962)^2,0)) +
(IF(G962&lt;&gt;0,((G962-10)/G962)^2,0)) +
(IF(H962&lt;&gt;0,((H962-5.5)/H962)^2,0)) +
(IF(I962&lt;&gt;0,((I962-1750)/I962)^2,0)) +
(IF(J962&lt;&gt;0,((J962-0.16)/J962)^2,0)) +
(IF(K962&lt;&gt;0,((IF(D962=0,0,K962)-400)/IF(D962=0,1,K962)))^2)
)
),"-")</f>
        <v>-</v>
      </c>
      <c r="AP962" s="1" t="str">
        <f t="shared" si="582"/>
        <v>-</v>
      </c>
      <c r="AQ962" s="1">
        <f t="shared" ref="AQ962:AQ1025" si="612">IF(W962=AC962,SQRT(
AVERAGE(
(IF(B962&lt;&gt;0,((B962-0.65)/B962)^2,0)) +
(IF(C962&lt;&gt;0,((C962-0.5)/C962)^2,0)) +
(IF(D962&lt;&gt;0,((D962-0.05)/D962)^2,0)) +
(IF(E962&lt;&gt;0,((E962-0.05)/E962)^2,0)) +
(IF(F962&lt;&gt;0,((F962-0.95)/F962)^2,0)) +
(IF(G962&lt;&gt;0,((G962-9)/G962)^2,0)) +
(IF(H962&lt;&gt;0,((H962-5.5)/H962)^2,0)) +
(IF(I962&lt;&gt;0,((I962-1400)/I962)^2,0)) +
(IF(J962&lt;&gt;0,((J962-0.2)/J962)^2,0)) +
(IF(K962&lt;&gt;0,((IF(D962=0,0,K962)-0)/IF(D962=0,1,K962)))^2)
)
),"-")</f>
        <v>1.4684209477744223</v>
      </c>
      <c r="AR962" s="1" t="str">
        <f t="shared" ref="AR962:AR1025" si="613">IF(X962=AC962,SQRT(
AVERAGE(
(IF(B962&lt;&gt;0,((B962-0.8)/B962)^2,0)) +
(IF(C962&lt;&gt;0,((C962-0.625)/C962)^2,0)) +
(IF(D962&lt;&gt;0,((D962-0.05)/D962)^2,0)) +
(IF(E962&lt;&gt;0,((E962-0.05)/E962)^2,0)) +
(IF(F962&lt;&gt;0,((F962-0.95)/F962)^2,0)) +
(IF(G962&lt;&gt;0,((G962-1)/G962)^2,0)) +
(IF(H962&lt;&gt;0,((H962-4.5)/H962)^2,0)) +
(IF(I962&lt;&gt;0,((I962-1100)/I962)^2,0)) +
(IF(J962&lt;&gt;0,((J962-0.225)/J962)^2,0)) +
(IF(K962&lt;&gt;0,((IF(D962=0,0,K962)-0)/IF(D962=0,1,K962)))^2)
)
),"-")</f>
        <v>-</v>
      </c>
      <c r="AS962" s="1" t="str">
        <f t="shared" ref="AS962:AS1025" si="614">IF(Y962=AC962,SQRT(
AVERAGE(
(IF(B962&lt;&gt;0,((B962-0.95)/B962)^2,0)) +
(IF(C962&lt;&gt;0,((C962-0.05)/C962)^2,0)) +
(IF(D962&lt;&gt;0,((D962-0.05)/D962)^2,0)) +
(IF(E962&lt;&gt;0,((E962-0.05)/E962)^2,0)) +
(IF(F962&lt;&gt;0,((F962-0.95)/F962)^2,0)) +
(IF(G962&lt;&gt;0,((G962-0.5)/G962)^2,0)) +
(IF(H962&lt;&gt;0,((H962-3.5)/H962)^2,0)) +
(IF(I962&lt;&gt;0,((I962-1400)/I962)^2,0)) +
(IF(J962&lt;&gt;0,((J962-0.2)/J962)^2,0)) +
(IF(K962&lt;&gt;0,((IF(D962=0,0,K962)-0)/IF(D962=0,1,K962)))^2)
)
),"-")</f>
        <v>-</v>
      </c>
      <c r="AT962" s="1" t="str">
        <f t="shared" ref="AT962:AT1025" si="615">IF(Z962=AC962,SQRT(
AVERAGE(
(IF(B962&lt;&gt;0,((B962-0.95)/B962)^2,0)) +
(IF(C962&lt;&gt;0,((C962-0.05)/C962)^2,0)) +
(IF(D962&lt;&gt;0,((D962-0.05)/D962)^2,0)) +
(IF(E962&lt;&gt;0,((E962-0.95)/E962)^2,0)) +
(IF(F962&lt;&gt;0,((F962-0.05)/F962)^2,0)) +
(IF(G962&lt;&gt;0,((G962-0.1)/G962)^2,0)) +
(IF(H962&lt;&gt;0,((H962-1.5)/H962)^2,0)) +
(IF(I962&lt;&gt;0,((I962-1350)/I962)^2,0)) +
(IF(J962&lt;&gt;0,((J962-0.225)/J962)^2,0)) +
(IF(K962&lt;&gt;0,((IF(D962=0,0,K962)-0)/IF(D962=0,1,K962)))^2)
)
),"-")</f>
        <v>-</v>
      </c>
      <c r="AU962" s="1" t="str">
        <f t="shared" ref="AU962:AU1025" si="616">IF(AA962=AC962,SQRT(
AVERAGE(
(IF(B962&lt;&gt;0,((B962-0.95)/B962)^2,0)) +
(IF(C962&lt;&gt;0,((C962-0.05)/C962)^2,0)) +
(IF(D962&lt;&gt;0,((D962-0.05)/D962)^2,0)) +
(IF(E962&lt;&gt;0,((E962-0.95)/E962)^2,0)) +
(IF(F962&lt;&gt;0,((F962-0.05)/F962)^2,0)) +
(IF(G962&lt;&gt;0,((G962-0.125)/G962)^2,0)) +
(IF(H962&lt;&gt;0,((H962-1.5)/H962)^2,0)) +
(IF(I962&lt;&gt;0,((I962-1000)/I962)^2,0)) +
(IF(J962&lt;&gt;0,((J962-0.275)/J962)^2,0)) +
(IF(K962&lt;&gt;0,((IF(D962=0,0,K962)-0)/IF(D962=0,1,K962)))^2)
)
),"-")</f>
        <v>-</v>
      </c>
      <c r="AV962" s="1" t="str">
        <f t="shared" ref="AV962:AV1025" si="617">IF(AB962=AC962,SQRT(
AVERAGE(
(IF(B962&lt;&gt;0,((B962-0.95)/B962)^2,0)) +
(IF(C962&lt;&gt;0,((C962-0.05)/C962)^2,0)) +
(IF(D962&lt;&gt;0,((D962-0.05)/D962)^2,0)) +
(IF(E962&lt;&gt;0,((E962-0.95)/E962)^2,0)) +
(IF(F962&lt;&gt;0,((F962-0.05)/F962)^2,0)) +
(IF(G962&lt;&gt;0,((G962-0)/G962)^2,0)) +
(IF(H962&lt;&gt;0,((H962-1)/H962)^2,0)) +
(IF(I962&lt;&gt;0,((I962-1500)/I962)^2,0)) +
(IF(J962&lt;&gt;0,((J962-0.06)/J962)^2,0)) +
(IF(K962&lt;&gt;0,((IF(D962=0,0,K962)-0)/IF(D962=0,1,K962)))^2)
)
),"-")</f>
        <v>-</v>
      </c>
      <c r="AW962" s="5">
        <f t="shared" si="583"/>
        <v>12</v>
      </c>
      <c r="AX962" s="1">
        <f t="shared" si="584"/>
        <v>1.4684209477744223</v>
      </c>
    </row>
    <row r="963" spans="1:50" x14ac:dyDescent="0.2">
      <c r="A963" s="4">
        <v>961</v>
      </c>
      <c r="B963" s="21">
        <v>0.51416990938394003</v>
      </c>
      <c r="C963" s="21">
        <v>0.34200000000000003</v>
      </c>
      <c r="D963" s="21">
        <v>0</v>
      </c>
      <c r="E963" s="21">
        <v>0</v>
      </c>
      <c r="F963" s="21">
        <v>100</v>
      </c>
      <c r="G963" s="21">
        <v>5.1314341854179704</v>
      </c>
      <c r="H963" s="21">
        <v>6</v>
      </c>
      <c r="I963" s="21">
        <v>1500</v>
      </c>
      <c r="J963" s="21">
        <v>185</v>
      </c>
      <c r="K963" s="21">
        <v>0</v>
      </c>
      <c r="L963" s="2">
        <f t="shared" si="585"/>
        <v>0</v>
      </c>
      <c r="M963" s="2">
        <f t="shared" si="586"/>
        <v>0</v>
      </c>
      <c r="N963" s="2">
        <f t="shared" si="587"/>
        <v>0</v>
      </c>
      <c r="O963" s="2">
        <f t="shared" si="588"/>
        <v>0</v>
      </c>
      <c r="P963" s="2">
        <f t="shared" si="589"/>
        <v>0</v>
      </c>
      <c r="Q963" s="2">
        <f t="shared" si="590"/>
        <v>0</v>
      </c>
      <c r="R963" s="2">
        <f t="shared" si="591"/>
        <v>0</v>
      </c>
      <c r="S963" s="2">
        <f t="shared" si="592"/>
        <v>0</v>
      </c>
      <c r="T963" s="2">
        <f t="shared" si="593"/>
        <v>0</v>
      </c>
      <c r="U963" s="2">
        <f t="shared" si="594"/>
        <v>0</v>
      </c>
      <c r="V963" s="10">
        <f t="shared" si="595"/>
        <v>6</v>
      </c>
      <c r="W963" s="2">
        <f t="shared" si="596"/>
        <v>9</v>
      </c>
      <c r="X963" s="2">
        <f t="shared" si="597"/>
        <v>6</v>
      </c>
      <c r="Y963" s="2">
        <f t="shared" si="598"/>
        <v>3</v>
      </c>
      <c r="Z963" s="2">
        <f t="shared" si="599"/>
        <v>3</v>
      </c>
      <c r="AA963" s="2">
        <f t="shared" si="600"/>
        <v>5</v>
      </c>
      <c r="AB963" s="2">
        <f t="shared" si="601"/>
        <v>5</v>
      </c>
      <c r="AC963" s="2">
        <f t="shared" ref="AC963:AC1026" si="618">MAX(L963:AB963)</f>
        <v>9</v>
      </c>
      <c r="AD963" s="5">
        <f t="shared" ref="AD963:AD1026" si="619">MATCH(MAX(L963:AB963), L963:AB963, 0)</f>
        <v>12</v>
      </c>
      <c r="AE963">
        <f t="shared" ref="AE963:AE1026" si="620">COUNTIF(L963:AB963, MAX(L963:AB963))</f>
        <v>1</v>
      </c>
      <c r="AF963" s="1" t="str">
        <f t="shared" si="602"/>
        <v>-</v>
      </c>
      <c r="AG963" s="1" t="str">
        <f t="shared" si="603"/>
        <v>-</v>
      </c>
      <c r="AH963" s="1" t="str">
        <f t="shared" si="604"/>
        <v>-</v>
      </c>
      <c r="AI963" s="1" t="str">
        <f t="shared" si="605"/>
        <v>-</v>
      </c>
      <c r="AJ963" s="1" t="str">
        <f t="shared" si="606"/>
        <v>-</v>
      </c>
      <c r="AK963" s="1" t="str">
        <f t="shared" si="607"/>
        <v>-</v>
      </c>
      <c r="AL963" s="1" t="str">
        <f t="shared" si="608"/>
        <v>-</v>
      </c>
      <c r="AM963" s="1" t="str">
        <f t="shared" si="609"/>
        <v>-</v>
      </c>
      <c r="AN963" s="1" t="str">
        <f t="shared" si="610"/>
        <v>-</v>
      </c>
      <c r="AO963" s="1" t="str">
        <f t="shared" si="611"/>
        <v>-</v>
      </c>
      <c r="AP963" s="1" t="str">
        <f t="shared" ref="AP963:AP1026" si="621">IF(V963=AC963,SQRT(
AVERAGE(
(IF(B963&lt;&gt;0,((B963-0.2)/B963)^2,0)) +
(IF(C963&lt;&gt;0,((C963-2)/C963)^2,0)) +
(IF(D963&lt;&gt;0,((D963-0.05)/D963)^2,0)) +
(IF(E963&lt;&gt;0,((E963-0.05)/E963)^2,0)) +
(IF(F963&lt;&gt;0,((F963-0.95)/F963)^2,0)) +
(IF(G963&lt;&gt;0,((G963-16.5)/G963)^2,0)) +
(IF(H963&lt;&gt;0,((H963-8)/H963)^2,0)) +
(IF(J963&lt;&gt;0,((J963-0.15)/J963)^2,0)) +
(IF(K963&lt;&gt;0,((IF(D963=0,0,K963)-0)/IF(D963=0,1,K963)))^2)
)
),"-")</f>
        <v>-</v>
      </c>
      <c r="AQ963" s="1">
        <f t="shared" si="612"/>
        <v>1.6857928776465871</v>
      </c>
      <c r="AR963" s="1" t="str">
        <f t="shared" si="613"/>
        <v>-</v>
      </c>
      <c r="AS963" s="1" t="str">
        <f t="shared" si="614"/>
        <v>-</v>
      </c>
      <c r="AT963" s="1" t="str">
        <f t="shared" si="615"/>
        <v>-</v>
      </c>
      <c r="AU963" s="1" t="str">
        <f t="shared" si="616"/>
        <v>-</v>
      </c>
      <c r="AV963" s="1" t="str">
        <f t="shared" si="617"/>
        <v>-</v>
      </c>
      <c r="AW963" s="5">
        <f t="shared" ref="AW963:AW1026" si="622">MATCH(MIN(AF963:AV963), AF963:AV963, 0)</f>
        <v>12</v>
      </c>
      <c r="AX963" s="1">
        <f t="shared" ref="AX963:AX1026" si="623">MIN(AF963:AV963)</f>
        <v>1.6857928776465871</v>
      </c>
    </row>
    <row r="964" spans="1:50" x14ac:dyDescent="0.2">
      <c r="A964" s="4">
        <v>962</v>
      </c>
      <c r="B964" s="21">
        <v>0.77130278944969199</v>
      </c>
      <c r="C964" s="21">
        <v>0.29199999999999998</v>
      </c>
      <c r="D964" s="21">
        <v>0</v>
      </c>
      <c r="E964" s="21">
        <v>0</v>
      </c>
      <c r="F964" s="21">
        <v>100</v>
      </c>
      <c r="G964" s="21">
        <v>4.3836994978633204</v>
      </c>
      <c r="H964" s="21">
        <v>5</v>
      </c>
      <c r="I964" s="21">
        <v>1500</v>
      </c>
      <c r="J964" s="21">
        <v>185</v>
      </c>
      <c r="K964" s="21">
        <v>0</v>
      </c>
      <c r="L964" s="2">
        <f t="shared" si="585"/>
        <v>0</v>
      </c>
      <c r="M964" s="2">
        <f t="shared" si="586"/>
        <v>0</v>
      </c>
      <c r="N964" s="2">
        <f t="shared" si="587"/>
        <v>0</v>
      </c>
      <c r="O964" s="2">
        <f t="shared" si="588"/>
        <v>0</v>
      </c>
      <c r="P964" s="2">
        <f t="shared" si="589"/>
        <v>0</v>
      </c>
      <c r="Q964" s="2">
        <f t="shared" si="590"/>
        <v>0</v>
      </c>
      <c r="R964" s="2">
        <f t="shared" si="591"/>
        <v>0</v>
      </c>
      <c r="S964" s="2">
        <f t="shared" si="592"/>
        <v>0</v>
      </c>
      <c r="T964" s="2">
        <f t="shared" si="593"/>
        <v>0</v>
      </c>
      <c r="U964" s="2">
        <f t="shared" si="594"/>
        <v>0</v>
      </c>
      <c r="V964" s="10">
        <f t="shared" si="595"/>
        <v>6</v>
      </c>
      <c r="W964" s="2">
        <f t="shared" si="596"/>
        <v>9</v>
      </c>
      <c r="X964" s="2">
        <f t="shared" si="597"/>
        <v>8</v>
      </c>
      <c r="Y964" s="2">
        <f t="shared" si="598"/>
        <v>3</v>
      </c>
      <c r="Z964" s="2">
        <f t="shared" si="599"/>
        <v>3</v>
      </c>
      <c r="AA964" s="2">
        <f t="shared" si="600"/>
        <v>5</v>
      </c>
      <c r="AB964" s="2">
        <f t="shared" si="601"/>
        <v>5</v>
      </c>
      <c r="AC964" s="2">
        <f t="shared" si="618"/>
        <v>9</v>
      </c>
      <c r="AD964" s="5">
        <f t="shared" si="619"/>
        <v>12</v>
      </c>
      <c r="AE964">
        <f t="shared" si="620"/>
        <v>1</v>
      </c>
      <c r="AF964" s="1" t="str">
        <f t="shared" si="602"/>
        <v>-</v>
      </c>
      <c r="AG964" s="1" t="str">
        <f t="shared" si="603"/>
        <v>-</v>
      </c>
      <c r="AH964" s="1" t="str">
        <f t="shared" si="604"/>
        <v>-</v>
      </c>
      <c r="AI964" s="1" t="str">
        <f t="shared" si="605"/>
        <v>-</v>
      </c>
      <c r="AJ964" s="1" t="str">
        <f t="shared" si="606"/>
        <v>-</v>
      </c>
      <c r="AK964" s="1" t="str">
        <f t="shared" si="607"/>
        <v>-</v>
      </c>
      <c r="AL964" s="1" t="str">
        <f t="shared" si="608"/>
        <v>-</v>
      </c>
      <c r="AM964" s="1" t="str">
        <f t="shared" si="609"/>
        <v>-</v>
      </c>
      <c r="AN964" s="1" t="str">
        <f t="shared" si="610"/>
        <v>-</v>
      </c>
      <c r="AO964" s="1" t="str">
        <f t="shared" si="611"/>
        <v>-</v>
      </c>
      <c r="AP964" s="1" t="str">
        <f t="shared" si="621"/>
        <v>-</v>
      </c>
      <c r="AQ964" s="1">
        <f t="shared" si="612"/>
        <v>1.9064249544674114</v>
      </c>
      <c r="AR964" s="1" t="str">
        <f t="shared" si="613"/>
        <v>-</v>
      </c>
      <c r="AS964" s="1" t="str">
        <f t="shared" si="614"/>
        <v>-</v>
      </c>
      <c r="AT964" s="1" t="str">
        <f t="shared" si="615"/>
        <v>-</v>
      </c>
      <c r="AU964" s="1" t="str">
        <f t="shared" si="616"/>
        <v>-</v>
      </c>
      <c r="AV964" s="1" t="str">
        <f t="shared" si="617"/>
        <v>-</v>
      </c>
      <c r="AW964" s="5">
        <f t="shared" si="622"/>
        <v>12</v>
      </c>
      <c r="AX964" s="1">
        <f t="shared" si="623"/>
        <v>1.9064249544674114</v>
      </c>
    </row>
    <row r="965" spans="1:50" x14ac:dyDescent="0.2">
      <c r="A965" s="4">
        <v>963</v>
      </c>
      <c r="B965" s="21">
        <v>0.70414250463093697</v>
      </c>
      <c r="C965" s="21">
        <v>0.39500000000000002</v>
      </c>
      <c r="D965" s="21">
        <v>0</v>
      </c>
      <c r="E965" s="21">
        <v>0</v>
      </c>
      <c r="F965" s="21">
        <v>100</v>
      </c>
      <c r="G965" s="21">
        <v>5.9192702541306703</v>
      </c>
      <c r="H965" s="21">
        <v>6</v>
      </c>
      <c r="I965" s="21">
        <v>1500</v>
      </c>
      <c r="J965" s="21">
        <v>185</v>
      </c>
      <c r="K965" s="21">
        <v>0</v>
      </c>
      <c r="L965" s="2">
        <f t="shared" si="585"/>
        <v>0</v>
      </c>
      <c r="M965" s="2">
        <f t="shared" si="586"/>
        <v>0</v>
      </c>
      <c r="N965" s="2">
        <f t="shared" si="587"/>
        <v>0</v>
      </c>
      <c r="O965" s="2">
        <f t="shared" si="588"/>
        <v>0</v>
      </c>
      <c r="P965" s="2">
        <f t="shared" si="589"/>
        <v>0</v>
      </c>
      <c r="Q965" s="2">
        <f t="shared" si="590"/>
        <v>0</v>
      </c>
      <c r="R965" s="2">
        <f t="shared" si="591"/>
        <v>0</v>
      </c>
      <c r="S965" s="2">
        <f t="shared" si="592"/>
        <v>0</v>
      </c>
      <c r="T965" s="2">
        <f t="shared" si="593"/>
        <v>0</v>
      </c>
      <c r="U965" s="2">
        <f t="shared" si="594"/>
        <v>0</v>
      </c>
      <c r="V965" s="10">
        <f t="shared" si="595"/>
        <v>6</v>
      </c>
      <c r="W965" s="2">
        <f t="shared" si="596"/>
        <v>9</v>
      </c>
      <c r="X965" s="2">
        <f t="shared" si="597"/>
        <v>7</v>
      </c>
      <c r="Y965" s="2">
        <f t="shared" si="598"/>
        <v>3</v>
      </c>
      <c r="Z965" s="2">
        <f t="shared" si="599"/>
        <v>3</v>
      </c>
      <c r="AA965" s="2">
        <f t="shared" si="600"/>
        <v>5</v>
      </c>
      <c r="AB965" s="2">
        <f t="shared" si="601"/>
        <v>5</v>
      </c>
      <c r="AC965" s="2">
        <f t="shared" si="618"/>
        <v>9</v>
      </c>
      <c r="AD965" s="5">
        <f t="shared" si="619"/>
        <v>12</v>
      </c>
      <c r="AE965">
        <f t="shared" si="620"/>
        <v>1</v>
      </c>
      <c r="AF965" s="1" t="str">
        <f t="shared" si="602"/>
        <v>-</v>
      </c>
      <c r="AG965" s="1" t="str">
        <f t="shared" si="603"/>
        <v>-</v>
      </c>
      <c r="AH965" s="1" t="str">
        <f t="shared" si="604"/>
        <v>-</v>
      </c>
      <c r="AI965" s="1" t="str">
        <f t="shared" si="605"/>
        <v>-</v>
      </c>
      <c r="AJ965" s="1" t="str">
        <f t="shared" si="606"/>
        <v>-</v>
      </c>
      <c r="AK965" s="1" t="str">
        <f t="shared" si="607"/>
        <v>-</v>
      </c>
      <c r="AL965" s="1" t="str">
        <f t="shared" si="608"/>
        <v>-</v>
      </c>
      <c r="AM965" s="1" t="str">
        <f t="shared" si="609"/>
        <v>-</v>
      </c>
      <c r="AN965" s="1" t="str">
        <f t="shared" si="610"/>
        <v>-</v>
      </c>
      <c r="AO965" s="1" t="str">
        <f t="shared" si="611"/>
        <v>-</v>
      </c>
      <c r="AP965" s="1" t="str">
        <f t="shared" si="621"/>
        <v>-</v>
      </c>
      <c r="AQ965" s="1">
        <f t="shared" si="612"/>
        <v>1.528976257909874</v>
      </c>
      <c r="AR965" s="1" t="str">
        <f t="shared" si="613"/>
        <v>-</v>
      </c>
      <c r="AS965" s="1" t="str">
        <f t="shared" si="614"/>
        <v>-</v>
      </c>
      <c r="AT965" s="1" t="str">
        <f t="shared" si="615"/>
        <v>-</v>
      </c>
      <c r="AU965" s="1" t="str">
        <f t="shared" si="616"/>
        <v>-</v>
      </c>
      <c r="AV965" s="1" t="str">
        <f t="shared" si="617"/>
        <v>-</v>
      </c>
      <c r="AW965" s="5">
        <f t="shared" si="622"/>
        <v>12</v>
      </c>
      <c r="AX965" s="1">
        <f t="shared" si="623"/>
        <v>1.528976257909874</v>
      </c>
    </row>
    <row r="966" spans="1:50" x14ac:dyDescent="0.2">
      <c r="A966" s="4">
        <v>964</v>
      </c>
      <c r="B966" s="21">
        <v>0.52295164025054397</v>
      </c>
      <c r="C966" s="21">
        <v>0.31900000000000001</v>
      </c>
      <c r="D966" s="21">
        <v>0</v>
      </c>
      <c r="E966" s="21">
        <v>0</v>
      </c>
      <c r="F966" s="21">
        <v>100</v>
      </c>
      <c r="G966" s="21">
        <v>4.7883463348517399</v>
      </c>
      <c r="H966" s="21">
        <v>6</v>
      </c>
      <c r="I966" s="21">
        <v>1500</v>
      </c>
      <c r="J966" s="21">
        <v>185</v>
      </c>
      <c r="K966" s="21">
        <v>0</v>
      </c>
      <c r="L966" s="2">
        <f t="shared" si="585"/>
        <v>0</v>
      </c>
      <c r="M966" s="2">
        <f t="shared" si="586"/>
        <v>0</v>
      </c>
      <c r="N966" s="2">
        <f t="shared" si="587"/>
        <v>0</v>
      </c>
      <c r="O966" s="2">
        <f t="shared" si="588"/>
        <v>0</v>
      </c>
      <c r="P966" s="2">
        <f t="shared" si="589"/>
        <v>0</v>
      </c>
      <c r="Q966" s="2">
        <f t="shared" si="590"/>
        <v>0</v>
      </c>
      <c r="R966" s="2">
        <f t="shared" si="591"/>
        <v>0</v>
      </c>
      <c r="S966" s="2">
        <f t="shared" si="592"/>
        <v>0</v>
      </c>
      <c r="T966" s="2">
        <f t="shared" si="593"/>
        <v>0</v>
      </c>
      <c r="U966" s="2">
        <f t="shared" si="594"/>
        <v>0</v>
      </c>
      <c r="V966" s="10">
        <f t="shared" si="595"/>
        <v>6</v>
      </c>
      <c r="W966" s="2">
        <f t="shared" si="596"/>
        <v>9</v>
      </c>
      <c r="X966" s="2">
        <f t="shared" si="597"/>
        <v>6</v>
      </c>
      <c r="Y966" s="2">
        <f t="shared" si="598"/>
        <v>3</v>
      </c>
      <c r="Z966" s="2">
        <f t="shared" si="599"/>
        <v>3</v>
      </c>
      <c r="AA966" s="2">
        <f t="shared" si="600"/>
        <v>5</v>
      </c>
      <c r="AB966" s="2">
        <f t="shared" si="601"/>
        <v>5</v>
      </c>
      <c r="AC966" s="2">
        <f t="shared" si="618"/>
        <v>9</v>
      </c>
      <c r="AD966" s="5">
        <f t="shared" si="619"/>
        <v>12</v>
      </c>
      <c r="AE966">
        <f t="shared" si="620"/>
        <v>1</v>
      </c>
      <c r="AF966" s="1" t="str">
        <f t="shared" si="602"/>
        <v>-</v>
      </c>
      <c r="AG966" s="1" t="str">
        <f t="shared" si="603"/>
        <v>-</v>
      </c>
      <c r="AH966" s="1" t="str">
        <f t="shared" si="604"/>
        <v>-</v>
      </c>
      <c r="AI966" s="1" t="str">
        <f t="shared" si="605"/>
        <v>-</v>
      </c>
      <c r="AJ966" s="1" t="str">
        <f t="shared" si="606"/>
        <v>-</v>
      </c>
      <c r="AK966" s="1" t="str">
        <f t="shared" si="607"/>
        <v>-</v>
      </c>
      <c r="AL966" s="1" t="str">
        <f t="shared" si="608"/>
        <v>-</v>
      </c>
      <c r="AM966" s="1" t="str">
        <f t="shared" si="609"/>
        <v>-</v>
      </c>
      <c r="AN966" s="1" t="str">
        <f t="shared" si="610"/>
        <v>-</v>
      </c>
      <c r="AO966" s="1" t="str">
        <f t="shared" si="611"/>
        <v>-</v>
      </c>
      <c r="AP966" s="1" t="str">
        <f t="shared" si="621"/>
        <v>-</v>
      </c>
      <c r="AQ966" s="1">
        <f t="shared" si="612"/>
        <v>1.7733901181191687</v>
      </c>
      <c r="AR966" s="1" t="str">
        <f t="shared" si="613"/>
        <v>-</v>
      </c>
      <c r="AS966" s="1" t="str">
        <f t="shared" si="614"/>
        <v>-</v>
      </c>
      <c r="AT966" s="1" t="str">
        <f t="shared" si="615"/>
        <v>-</v>
      </c>
      <c r="AU966" s="1" t="str">
        <f t="shared" si="616"/>
        <v>-</v>
      </c>
      <c r="AV966" s="1" t="str">
        <f t="shared" si="617"/>
        <v>-</v>
      </c>
      <c r="AW966" s="5">
        <f t="shared" si="622"/>
        <v>12</v>
      </c>
      <c r="AX966" s="1">
        <f t="shared" si="623"/>
        <v>1.7733901181191687</v>
      </c>
    </row>
    <row r="967" spans="1:50" x14ac:dyDescent="0.2">
      <c r="A967" s="4">
        <v>965</v>
      </c>
      <c r="B967" s="21">
        <v>0.455408565048326</v>
      </c>
      <c r="C967" s="21">
        <v>0.44800000000000001</v>
      </c>
      <c r="D967" s="21">
        <v>0</v>
      </c>
      <c r="E967" s="21">
        <v>0</v>
      </c>
      <c r="F967" s="21">
        <v>100</v>
      </c>
      <c r="G967" s="21">
        <v>6.7139163890273901</v>
      </c>
      <c r="H967" s="21">
        <v>6</v>
      </c>
      <c r="I967" s="21">
        <v>0</v>
      </c>
      <c r="J967" s="21">
        <v>0.15</v>
      </c>
      <c r="K967" s="21">
        <v>0</v>
      </c>
      <c r="L967" s="2">
        <f t="shared" si="585"/>
        <v>0</v>
      </c>
      <c r="M967" s="2">
        <f t="shared" si="586"/>
        <v>0</v>
      </c>
      <c r="N967" s="2">
        <f t="shared" si="587"/>
        <v>0</v>
      </c>
      <c r="O967" s="2">
        <f t="shared" si="588"/>
        <v>0</v>
      </c>
      <c r="P967" s="2">
        <f t="shared" si="589"/>
        <v>0</v>
      </c>
      <c r="Q967" s="2">
        <f t="shared" si="590"/>
        <v>0</v>
      </c>
      <c r="R967" s="2">
        <f t="shared" si="591"/>
        <v>0</v>
      </c>
      <c r="S967" s="2">
        <f t="shared" si="592"/>
        <v>0</v>
      </c>
      <c r="T967" s="2">
        <f t="shared" si="593"/>
        <v>0</v>
      </c>
      <c r="U967" s="2">
        <f t="shared" si="594"/>
        <v>0</v>
      </c>
      <c r="V967" s="10">
        <f t="shared" si="595"/>
        <v>6</v>
      </c>
      <c r="W967" s="2">
        <f t="shared" si="596"/>
        <v>8</v>
      </c>
      <c r="X967" s="2">
        <f t="shared" si="597"/>
        <v>6</v>
      </c>
      <c r="Y967" s="2">
        <f t="shared" si="598"/>
        <v>3</v>
      </c>
      <c r="Z967" s="2">
        <f t="shared" si="599"/>
        <v>3</v>
      </c>
      <c r="AA967" s="2">
        <f t="shared" si="600"/>
        <v>5</v>
      </c>
      <c r="AB967" s="2">
        <f t="shared" si="601"/>
        <v>4</v>
      </c>
      <c r="AC967" s="2">
        <f t="shared" si="618"/>
        <v>8</v>
      </c>
      <c r="AD967" s="5">
        <f t="shared" si="619"/>
        <v>12</v>
      </c>
      <c r="AE967">
        <f t="shared" si="620"/>
        <v>1</v>
      </c>
      <c r="AF967" s="1" t="str">
        <f t="shared" si="602"/>
        <v>-</v>
      </c>
      <c r="AG967" s="1" t="str">
        <f t="shared" si="603"/>
        <v>-</v>
      </c>
      <c r="AH967" s="1" t="str">
        <f t="shared" si="604"/>
        <v>-</v>
      </c>
      <c r="AI967" s="1" t="str">
        <f t="shared" si="605"/>
        <v>-</v>
      </c>
      <c r="AJ967" s="1" t="str">
        <f t="shared" si="606"/>
        <v>-</v>
      </c>
      <c r="AK967" s="1" t="str">
        <f t="shared" si="607"/>
        <v>-</v>
      </c>
      <c r="AL967" s="1" t="str">
        <f t="shared" si="608"/>
        <v>-</v>
      </c>
      <c r="AM967" s="1" t="str">
        <f t="shared" si="609"/>
        <v>-</v>
      </c>
      <c r="AN967" s="1" t="str">
        <f t="shared" si="610"/>
        <v>-</v>
      </c>
      <c r="AO967" s="1" t="str">
        <f t="shared" si="611"/>
        <v>-</v>
      </c>
      <c r="AP967" s="1" t="str">
        <f t="shared" si="621"/>
        <v>-</v>
      </c>
      <c r="AQ967" s="1">
        <f t="shared" si="612"/>
        <v>1.1879119103684572</v>
      </c>
      <c r="AR967" s="1" t="str">
        <f t="shared" si="613"/>
        <v>-</v>
      </c>
      <c r="AS967" s="1" t="str">
        <f t="shared" si="614"/>
        <v>-</v>
      </c>
      <c r="AT967" s="1" t="str">
        <f t="shared" si="615"/>
        <v>-</v>
      </c>
      <c r="AU967" s="1" t="str">
        <f t="shared" si="616"/>
        <v>-</v>
      </c>
      <c r="AV967" s="1" t="str">
        <f t="shared" si="617"/>
        <v>-</v>
      </c>
      <c r="AW967" s="5">
        <f t="shared" si="622"/>
        <v>12</v>
      </c>
      <c r="AX967" s="1">
        <f t="shared" si="623"/>
        <v>1.1879119103684572</v>
      </c>
    </row>
    <row r="968" spans="1:50" x14ac:dyDescent="0.2">
      <c r="A968" s="4">
        <v>966</v>
      </c>
      <c r="B968" s="21">
        <v>0.50421038832762199</v>
      </c>
      <c r="C968" s="21">
        <v>17.526</v>
      </c>
      <c r="D968" s="21">
        <v>33</v>
      </c>
      <c r="E968" s="21">
        <v>9</v>
      </c>
      <c r="F968" s="21">
        <v>58</v>
      </c>
      <c r="G968" s="21">
        <v>7.01021797369817</v>
      </c>
      <c r="H968" s="21">
        <v>6</v>
      </c>
      <c r="I968" s="21">
        <v>1700</v>
      </c>
      <c r="J968" s="21">
        <v>185</v>
      </c>
      <c r="K968" s="21">
        <v>12.5</v>
      </c>
      <c r="L968" s="2">
        <f t="shared" si="585"/>
        <v>2</v>
      </c>
      <c r="M968" s="2">
        <f t="shared" si="586"/>
        <v>4</v>
      </c>
      <c r="N968" s="2">
        <f t="shared" si="587"/>
        <v>5</v>
      </c>
      <c r="O968" s="2">
        <f t="shared" si="588"/>
        <v>4</v>
      </c>
      <c r="P968" s="2">
        <f t="shared" si="589"/>
        <v>5</v>
      </c>
      <c r="Q968" s="2">
        <f t="shared" si="590"/>
        <v>6</v>
      </c>
      <c r="R968" s="2">
        <f t="shared" si="591"/>
        <v>2</v>
      </c>
      <c r="S968" s="2">
        <f t="shared" si="592"/>
        <v>4</v>
      </c>
      <c r="T968" s="2">
        <f t="shared" si="593"/>
        <v>4</v>
      </c>
      <c r="U968" s="2">
        <f t="shared" si="594"/>
        <v>3</v>
      </c>
      <c r="V968" s="10">
        <f t="shared" si="595"/>
        <v>0</v>
      </c>
      <c r="W968" s="2">
        <f t="shared" si="596"/>
        <v>0</v>
      </c>
      <c r="X968" s="2">
        <f t="shared" si="597"/>
        <v>0</v>
      </c>
      <c r="Y968" s="2">
        <f t="shared" si="598"/>
        <v>0</v>
      </c>
      <c r="Z968" s="2">
        <f t="shared" si="599"/>
        <v>0</v>
      </c>
      <c r="AA968" s="2">
        <f t="shared" si="600"/>
        <v>0</v>
      </c>
      <c r="AB968" s="2">
        <f t="shared" si="601"/>
        <v>0</v>
      </c>
      <c r="AC968" s="2">
        <f t="shared" si="618"/>
        <v>6</v>
      </c>
      <c r="AD968" s="5">
        <f t="shared" si="619"/>
        <v>6</v>
      </c>
      <c r="AE968">
        <f t="shared" si="620"/>
        <v>1</v>
      </c>
      <c r="AF968" s="1" t="str">
        <f t="shared" si="602"/>
        <v>-</v>
      </c>
      <c r="AG968" s="1" t="str">
        <f t="shared" si="603"/>
        <v>-</v>
      </c>
      <c r="AH968" s="1" t="str">
        <f t="shared" si="604"/>
        <v>-</v>
      </c>
      <c r="AI968" s="1" t="str">
        <f t="shared" si="605"/>
        <v>-</v>
      </c>
      <c r="AJ968" s="1" t="str">
        <f t="shared" si="606"/>
        <v>-</v>
      </c>
      <c r="AK968" s="1">
        <f t="shared" si="607"/>
        <v>2.2567408791862764</v>
      </c>
      <c r="AL968" s="1" t="str">
        <f t="shared" si="608"/>
        <v>-</v>
      </c>
      <c r="AM968" s="1" t="str">
        <f t="shared" si="609"/>
        <v>-</v>
      </c>
      <c r="AN968" s="1" t="str">
        <f t="shared" si="610"/>
        <v>-</v>
      </c>
      <c r="AO968" s="1" t="str">
        <f t="shared" si="611"/>
        <v>-</v>
      </c>
      <c r="AP968" s="1" t="str">
        <f t="shared" si="621"/>
        <v>-</v>
      </c>
      <c r="AQ968" s="1" t="str">
        <f t="shared" si="612"/>
        <v>-</v>
      </c>
      <c r="AR968" s="1" t="str">
        <f t="shared" si="613"/>
        <v>-</v>
      </c>
      <c r="AS968" s="1" t="str">
        <f t="shared" si="614"/>
        <v>-</v>
      </c>
      <c r="AT968" s="1" t="str">
        <f t="shared" si="615"/>
        <v>-</v>
      </c>
      <c r="AU968" s="1" t="str">
        <f t="shared" si="616"/>
        <v>-</v>
      </c>
      <c r="AV968" s="1" t="str">
        <f t="shared" si="617"/>
        <v>-</v>
      </c>
      <c r="AW968" s="5">
        <f t="shared" si="622"/>
        <v>6</v>
      </c>
      <c r="AX968" s="1">
        <f t="shared" si="623"/>
        <v>2.2567408791862764</v>
      </c>
    </row>
    <row r="969" spans="1:50" x14ac:dyDescent="0.2">
      <c r="A969" s="4">
        <v>967</v>
      </c>
      <c r="B969" s="21">
        <v>0.44846368707437301</v>
      </c>
      <c r="C969" s="21">
        <v>0.57499999999999996</v>
      </c>
      <c r="D969" s="21">
        <v>0</v>
      </c>
      <c r="E969" s="21">
        <v>0</v>
      </c>
      <c r="F969" s="21">
        <v>100</v>
      </c>
      <c r="G969" s="21">
        <v>8.6207120995432795</v>
      </c>
      <c r="H969" s="21">
        <v>6</v>
      </c>
      <c r="I969" s="21">
        <v>1700</v>
      </c>
      <c r="J969" s="21">
        <v>185</v>
      </c>
      <c r="K969" s="21">
        <v>0</v>
      </c>
      <c r="L969" s="2">
        <f t="shared" si="585"/>
        <v>0</v>
      </c>
      <c r="M969" s="2">
        <f t="shared" si="586"/>
        <v>0</v>
      </c>
      <c r="N969" s="2">
        <f t="shared" si="587"/>
        <v>0</v>
      </c>
      <c r="O969" s="2">
        <f t="shared" si="588"/>
        <v>0</v>
      </c>
      <c r="P969" s="2">
        <f t="shared" si="589"/>
        <v>0</v>
      </c>
      <c r="Q969" s="2">
        <f t="shared" si="590"/>
        <v>0</v>
      </c>
      <c r="R969" s="2">
        <f t="shared" si="591"/>
        <v>0</v>
      </c>
      <c r="S969" s="2">
        <f t="shared" si="592"/>
        <v>0</v>
      </c>
      <c r="T969" s="2">
        <f t="shared" si="593"/>
        <v>0</v>
      </c>
      <c r="U969" s="2">
        <f t="shared" si="594"/>
        <v>0</v>
      </c>
      <c r="V969" s="10">
        <f t="shared" si="595"/>
        <v>6</v>
      </c>
      <c r="W969" s="2">
        <f t="shared" si="596"/>
        <v>8</v>
      </c>
      <c r="X969" s="2">
        <f t="shared" si="597"/>
        <v>5</v>
      </c>
      <c r="Y969" s="2">
        <f t="shared" si="598"/>
        <v>3</v>
      </c>
      <c r="Z969" s="2">
        <f t="shared" si="599"/>
        <v>3</v>
      </c>
      <c r="AA969" s="2">
        <f t="shared" si="600"/>
        <v>5</v>
      </c>
      <c r="AB969" s="2">
        <f t="shared" si="601"/>
        <v>4</v>
      </c>
      <c r="AC969" s="2">
        <f t="shared" si="618"/>
        <v>8</v>
      </c>
      <c r="AD969" s="5">
        <f t="shared" si="619"/>
        <v>12</v>
      </c>
      <c r="AE969">
        <f t="shared" si="620"/>
        <v>1</v>
      </c>
      <c r="AF969" s="1" t="str">
        <f t="shared" si="602"/>
        <v>-</v>
      </c>
      <c r="AG969" s="1" t="str">
        <f t="shared" si="603"/>
        <v>-</v>
      </c>
      <c r="AH969" s="1" t="str">
        <f t="shared" si="604"/>
        <v>-</v>
      </c>
      <c r="AI969" s="1" t="str">
        <f t="shared" si="605"/>
        <v>-</v>
      </c>
      <c r="AJ969" s="1" t="str">
        <f t="shared" si="606"/>
        <v>-</v>
      </c>
      <c r="AK969" s="1" t="str">
        <f t="shared" si="607"/>
        <v>-</v>
      </c>
      <c r="AL969" s="1" t="str">
        <f t="shared" si="608"/>
        <v>-</v>
      </c>
      <c r="AM969" s="1" t="str">
        <f t="shared" si="609"/>
        <v>-</v>
      </c>
      <c r="AN969" s="1" t="str">
        <f t="shared" si="610"/>
        <v>-</v>
      </c>
      <c r="AO969" s="1" t="str">
        <f t="shared" si="611"/>
        <v>-</v>
      </c>
      <c r="AP969" s="1" t="str">
        <f t="shared" si="621"/>
        <v>-</v>
      </c>
      <c r="AQ969" s="1">
        <f t="shared" si="612"/>
        <v>1.4959673703578968</v>
      </c>
      <c r="AR969" s="1" t="str">
        <f t="shared" si="613"/>
        <v>-</v>
      </c>
      <c r="AS969" s="1" t="str">
        <f t="shared" si="614"/>
        <v>-</v>
      </c>
      <c r="AT969" s="1" t="str">
        <f t="shared" si="615"/>
        <v>-</v>
      </c>
      <c r="AU969" s="1" t="str">
        <f t="shared" si="616"/>
        <v>-</v>
      </c>
      <c r="AV969" s="1" t="str">
        <f t="shared" si="617"/>
        <v>-</v>
      </c>
      <c r="AW969" s="5">
        <f t="shared" si="622"/>
        <v>12</v>
      </c>
      <c r="AX969" s="1">
        <f t="shared" si="623"/>
        <v>1.4959673703578968</v>
      </c>
    </row>
    <row r="970" spans="1:50" x14ac:dyDescent="0.2">
      <c r="A970" s="4">
        <v>968</v>
      </c>
      <c r="B970" s="21">
        <v>0.46313896749200201</v>
      </c>
      <c r="C970" s="21">
        <v>1.181</v>
      </c>
      <c r="D970" s="21">
        <v>28</v>
      </c>
      <c r="E970" s="21">
        <v>5</v>
      </c>
      <c r="F970" s="21">
        <v>67</v>
      </c>
      <c r="G970" s="21">
        <v>6.6215387282247598</v>
      </c>
      <c r="H970" s="21">
        <v>6</v>
      </c>
      <c r="I970" s="21">
        <v>1700</v>
      </c>
      <c r="J970" s="21">
        <v>185</v>
      </c>
      <c r="K970" s="21">
        <v>12.5</v>
      </c>
      <c r="L970" s="2">
        <f t="shared" si="585"/>
        <v>1</v>
      </c>
      <c r="M970" s="2">
        <f t="shared" si="586"/>
        <v>5</v>
      </c>
      <c r="N970" s="2">
        <f t="shared" si="587"/>
        <v>6</v>
      </c>
      <c r="O970" s="2">
        <f t="shared" si="588"/>
        <v>4</v>
      </c>
      <c r="P970" s="2">
        <f t="shared" si="589"/>
        <v>4</v>
      </c>
      <c r="Q970" s="2">
        <f t="shared" si="590"/>
        <v>5</v>
      </c>
      <c r="R970" s="2">
        <f t="shared" si="591"/>
        <v>4</v>
      </c>
      <c r="S970" s="2">
        <f t="shared" si="592"/>
        <v>5</v>
      </c>
      <c r="T970" s="2">
        <f t="shared" si="593"/>
        <v>5</v>
      </c>
      <c r="U970" s="2">
        <f t="shared" si="594"/>
        <v>4</v>
      </c>
      <c r="V970" s="10">
        <f t="shared" si="595"/>
        <v>0</v>
      </c>
      <c r="W970" s="2">
        <f t="shared" si="596"/>
        <v>0</v>
      </c>
      <c r="X970" s="2">
        <f t="shared" si="597"/>
        <v>0</v>
      </c>
      <c r="Y970" s="2">
        <f t="shared" si="598"/>
        <v>0</v>
      </c>
      <c r="Z970" s="2">
        <f t="shared" si="599"/>
        <v>0</v>
      </c>
      <c r="AA970" s="2">
        <f t="shared" si="600"/>
        <v>0</v>
      </c>
      <c r="AB970" s="2">
        <f t="shared" si="601"/>
        <v>0</v>
      </c>
      <c r="AC970" s="2">
        <f t="shared" si="618"/>
        <v>6</v>
      </c>
      <c r="AD970" s="5">
        <f t="shared" si="619"/>
        <v>3</v>
      </c>
      <c r="AE970">
        <f t="shared" si="620"/>
        <v>1</v>
      </c>
      <c r="AF970" s="1" t="str">
        <f t="shared" si="602"/>
        <v>-</v>
      </c>
      <c r="AG970" s="1" t="str">
        <f t="shared" si="603"/>
        <v>-</v>
      </c>
      <c r="AH970" s="1">
        <f t="shared" si="604"/>
        <v>2.8026626862585622</v>
      </c>
      <c r="AI970" s="1" t="str">
        <f t="shared" si="605"/>
        <v>-</v>
      </c>
      <c r="AJ970" s="1" t="str">
        <f t="shared" si="606"/>
        <v>-</v>
      </c>
      <c r="AK970" s="1" t="str">
        <f t="shared" si="607"/>
        <v>-</v>
      </c>
      <c r="AL970" s="1" t="str">
        <f t="shared" si="608"/>
        <v>-</v>
      </c>
      <c r="AM970" s="1" t="str">
        <f t="shared" si="609"/>
        <v>-</v>
      </c>
      <c r="AN970" s="1" t="str">
        <f t="shared" si="610"/>
        <v>-</v>
      </c>
      <c r="AO970" s="1" t="str">
        <f t="shared" si="611"/>
        <v>-</v>
      </c>
      <c r="AP970" s="1" t="str">
        <f t="shared" si="621"/>
        <v>-</v>
      </c>
      <c r="AQ970" s="1" t="str">
        <f t="shared" si="612"/>
        <v>-</v>
      </c>
      <c r="AR970" s="1" t="str">
        <f t="shared" si="613"/>
        <v>-</v>
      </c>
      <c r="AS970" s="1" t="str">
        <f t="shared" si="614"/>
        <v>-</v>
      </c>
      <c r="AT970" s="1" t="str">
        <f t="shared" si="615"/>
        <v>-</v>
      </c>
      <c r="AU970" s="1" t="str">
        <f t="shared" si="616"/>
        <v>-</v>
      </c>
      <c r="AV970" s="1" t="str">
        <f t="shared" si="617"/>
        <v>-</v>
      </c>
      <c r="AW970" s="5">
        <f t="shared" si="622"/>
        <v>3</v>
      </c>
      <c r="AX970" s="1">
        <f t="shared" si="623"/>
        <v>2.8026626862585622</v>
      </c>
    </row>
    <row r="971" spans="1:50" x14ac:dyDescent="0.2">
      <c r="A971" s="4">
        <v>969</v>
      </c>
      <c r="B971" s="21">
        <v>0.47682674908638001</v>
      </c>
      <c r="C971" s="21">
        <v>0.64300000000000002</v>
      </c>
      <c r="D971" s="21">
        <v>0</v>
      </c>
      <c r="E971" s="21">
        <v>0</v>
      </c>
      <c r="F971" s="21">
        <v>100</v>
      </c>
      <c r="G971" s="21">
        <v>9.6460841329118807</v>
      </c>
      <c r="H971" s="21">
        <v>7</v>
      </c>
      <c r="I971" s="21">
        <v>1500</v>
      </c>
      <c r="J971" s="21">
        <v>185</v>
      </c>
      <c r="K971" s="21">
        <v>0</v>
      </c>
      <c r="L971" s="2">
        <f t="shared" si="585"/>
        <v>0</v>
      </c>
      <c r="M971" s="2">
        <f t="shared" si="586"/>
        <v>0</v>
      </c>
      <c r="N971" s="2">
        <f t="shared" si="587"/>
        <v>0</v>
      </c>
      <c r="O971" s="2">
        <f t="shared" si="588"/>
        <v>0</v>
      </c>
      <c r="P971" s="2">
        <f t="shared" si="589"/>
        <v>0</v>
      </c>
      <c r="Q971" s="2">
        <f t="shared" si="590"/>
        <v>0</v>
      </c>
      <c r="R971" s="2">
        <f t="shared" si="591"/>
        <v>0</v>
      </c>
      <c r="S971" s="2">
        <f t="shared" si="592"/>
        <v>0</v>
      </c>
      <c r="T971" s="2">
        <f t="shared" si="593"/>
        <v>0</v>
      </c>
      <c r="U971" s="2">
        <f t="shared" si="594"/>
        <v>0</v>
      </c>
      <c r="V971" s="10">
        <f t="shared" si="595"/>
        <v>6</v>
      </c>
      <c r="W971" s="2">
        <f t="shared" si="596"/>
        <v>7</v>
      </c>
      <c r="X971" s="2">
        <f t="shared" si="597"/>
        <v>6</v>
      </c>
      <c r="Y971" s="2">
        <f t="shared" si="598"/>
        <v>3</v>
      </c>
      <c r="Z971" s="2">
        <f t="shared" si="599"/>
        <v>3</v>
      </c>
      <c r="AA971" s="2">
        <f t="shared" si="600"/>
        <v>5</v>
      </c>
      <c r="AB971" s="2">
        <f t="shared" si="601"/>
        <v>5</v>
      </c>
      <c r="AC971" s="2">
        <f t="shared" si="618"/>
        <v>7</v>
      </c>
      <c r="AD971" s="5">
        <f t="shared" si="619"/>
        <v>12</v>
      </c>
      <c r="AE971">
        <f t="shared" si="620"/>
        <v>1</v>
      </c>
      <c r="AF971" s="1" t="str">
        <f t="shared" si="602"/>
        <v>-</v>
      </c>
      <c r="AG971" s="1" t="str">
        <f t="shared" si="603"/>
        <v>-</v>
      </c>
      <c r="AH971" s="1" t="str">
        <f t="shared" si="604"/>
        <v>-</v>
      </c>
      <c r="AI971" s="1" t="str">
        <f t="shared" si="605"/>
        <v>-</v>
      </c>
      <c r="AJ971" s="1" t="str">
        <f t="shared" si="606"/>
        <v>-</v>
      </c>
      <c r="AK971" s="1" t="str">
        <f t="shared" si="607"/>
        <v>-</v>
      </c>
      <c r="AL971" s="1" t="str">
        <f t="shared" si="608"/>
        <v>-</v>
      </c>
      <c r="AM971" s="1" t="str">
        <f t="shared" si="609"/>
        <v>-</v>
      </c>
      <c r="AN971" s="1" t="str">
        <f t="shared" si="610"/>
        <v>-</v>
      </c>
      <c r="AO971" s="1" t="str">
        <f t="shared" si="611"/>
        <v>-</v>
      </c>
      <c r="AP971" s="1" t="str">
        <f t="shared" si="621"/>
        <v>-</v>
      </c>
      <c r="AQ971" s="1">
        <f t="shared" si="612"/>
        <v>1.4883334481353241</v>
      </c>
      <c r="AR971" s="1" t="str">
        <f t="shared" si="613"/>
        <v>-</v>
      </c>
      <c r="AS971" s="1" t="str">
        <f t="shared" si="614"/>
        <v>-</v>
      </c>
      <c r="AT971" s="1" t="str">
        <f t="shared" si="615"/>
        <v>-</v>
      </c>
      <c r="AU971" s="1" t="str">
        <f t="shared" si="616"/>
        <v>-</v>
      </c>
      <c r="AV971" s="1" t="str">
        <f t="shared" si="617"/>
        <v>-</v>
      </c>
      <c r="AW971" s="5">
        <f t="shared" si="622"/>
        <v>12</v>
      </c>
      <c r="AX971" s="1">
        <f t="shared" si="623"/>
        <v>1.4883334481353241</v>
      </c>
    </row>
    <row r="972" spans="1:50" x14ac:dyDescent="0.2">
      <c r="A972" s="4">
        <v>970</v>
      </c>
      <c r="B972" s="21">
        <v>0.447309756278992</v>
      </c>
      <c r="C972" s="21">
        <v>0.56299999999999994</v>
      </c>
      <c r="D972" s="21">
        <v>0</v>
      </c>
      <c r="E972" s="21">
        <v>0</v>
      </c>
      <c r="F972" s="21">
        <v>100</v>
      </c>
      <c r="G972" s="21">
        <v>8.4382335230967307</v>
      </c>
      <c r="H972" s="21">
        <v>6</v>
      </c>
      <c r="I972" s="21">
        <v>1500</v>
      </c>
      <c r="J972" s="21">
        <v>185</v>
      </c>
      <c r="K972" s="21">
        <v>0</v>
      </c>
      <c r="L972" s="2">
        <f t="shared" si="585"/>
        <v>0</v>
      </c>
      <c r="M972" s="2">
        <f t="shared" si="586"/>
        <v>0</v>
      </c>
      <c r="N972" s="2">
        <f t="shared" si="587"/>
        <v>0</v>
      </c>
      <c r="O972" s="2">
        <f t="shared" si="588"/>
        <v>0</v>
      </c>
      <c r="P972" s="2">
        <f t="shared" si="589"/>
        <v>0</v>
      </c>
      <c r="Q972" s="2">
        <f t="shared" si="590"/>
        <v>0</v>
      </c>
      <c r="R972" s="2">
        <f t="shared" si="591"/>
        <v>0</v>
      </c>
      <c r="S972" s="2">
        <f t="shared" si="592"/>
        <v>0</v>
      </c>
      <c r="T972" s="2">
        <f t="shared" si="593"/>
        <v>0</v>
      </c>
      <c r="U972" s="2">
        <f t="shared" si="594"/>
        <v>0</v>
      </c>
      <c r="V972" s="10">
        <f t="shared" si="595"/>
        <v>6</v>
      </c>
      <c r="W972" s="2">
        <f t="shared" si="596"/>
        <v>8</v>
      </c>
      <c r="X972" s="2">
        <f t="shared" si="597"/>
        <v>6</v>
      </c>
      <c r="Y972" s="2">
        <f t="shared" si="598"/>
        <v>3</v>
      </c>
      <c r="Z972" s="2">
        <f t="shared" si="599"/>
        <v>3</v>
      </c>
      <c r="AA972" s="2">
        <f t="shared" si="600"/>
        <v>5</v>
      </c>
      <c r="AB972" s="2">
        <f t="shared" si="601"/>
        <v>5</v>
      </c>
      <c r="AC972" s="2">
        <f t="shared" si="618"/>
        <v>8</v>
      </c>
      <c r="AD972" s="5">
        <f t="shared" si="619"/>
        <v>12</v>
      </c>
      <c r="AE972">
        <f t="shared" si="620"/>
        <v>1</v>
      </c>
      <c r="AF972" s="1" t="str">
        <f t="shared" si="602"/>
        <v>-</v>
      </c>
      <c r="AG972" s="1" t="str">
        <f t="shared" si="603"/>
        <v>-</v>
      </c>
      <c r="AH972" s="1" t="str">
        <f t="shared" si="604"/>
        <v>-</v>
      </c>
      <c r="AI972" s="1" t="str">
        <f t="shared" si="605"/>
        <v>-</v>
      </c>
      <c r="AJ972" s="1" t="str">
        <f t="shared" si="606"/>
        <v>-</v>
      </c>
      <c r="AK972" s="1" t="str">
        <f t="shared" si="607"/>
        <v>-</v>
      </c>
      <c r="AL972" s="1" t="str">
        <f t="shared" si="608"/>
        <v>-</v>
      </c>
      <c r="AM972" s="1" t="str">
        <f t="shared" si="609"/>
        <v>-</v>
      </c>
      <c r="AN972" s="1" t="str">
        <f t="shared" si="610"/>
        <v>-</v>
      </c>
      <c r="AO972" s="1" t="str">
        <f t="shared" si="611"/>
        <v>-</v>
      </c>
      <c r="AP972" s="1" t="str">
        <f t="shared" si="621"/>
        <v>-</v>
      </c>
      <c r="AQ972" s="1">
        <f t="shared" si="612"/>
        <v>1.4874812030244486</v>
      </c>
      <c r="AR972" s="1" t="str">
        <f t="shared" si="613"/>
        <v>-</v>
      </c>
      <c r="AS972" s="1" t="str">
        <f t="shared" si="614"/>
        <v>-</v>
      </c>
      <c r="AT972" s="1" t="str">
        <f t="shared" si="615"/>
        <v>-</v>
      </c>
      <c r="AU972" s="1" t="str">
        <f t="shared" si="616"/>
        <v>-</v>
      </c>
      <c r="AV972" s="1" t="str">
        <f t="shared" si="617"/>
        <v>-</v>
      </c>
      <c r="AW972" s="5">
        <f t="shared" si="622"/>
        <v>12</v>
      </c>
      <c r="AX972" s="1">
        <f t="shared" si="623"/>
        <v>1.4874812030244486</v>
      </c>
    </row>
    <row r="973" spans="1:50" x14ac:dyDescent="0.2">
      <c r="A973" s="4">
        <v>971</v>
      </c>
      <c r="B973" s="21">
        <v>0.60310288761235298</v>
      </c>
      <c r="C973" s="21">
        <v>0.32800000000000001</v>
      </c>
      <c r="D973" s="21">
        <v>12</v>
      </c>
      <c r="E973" s="21">
        <v>0</v>
      </c>
      <c r="F973" s="21">
        <v>88</v>
      </c>
      <c r="G973" s="21">
        <v>4.9184102940018901</v>
      </c>
      <c r="H973" s="21">
        <v>6</v>
      </c>
      <c r="I973" s="21">
        <v>1500</v>
      </c>
      <c r="J973" s="21">
        <v>185</v>
      </c>
      <c r="K973" s="21">
        <v>12.5</v>
      </c>
      <c r="L973" s="2">
        <f t="shared" si="585"/>
        <v>1</v>
      </c>
      <c r="M973" s="2">
        <f t="shared" si="586"/>
        <v>3</v>
      </c>
      <c r="N973" s="2">
        <f t="shared" si="587"/>
        <v>4</v>
      </c>
      <c r="O973" s="2">
        <f t="shared" si="588"/>
        <v>3</v>
      </c>
      <c r="P973" s="2">
        <f t="shared" si="589"/>
        <v>5</v>
      </c>
      <c r="Q973" s="2">
        <f t="shared" si="590"/>
        <v>6</v>
      </c>
      <c r="R973" s="2">
        <f t="shared" si="591"/>
        <v>3</v>
      </c>
      <c r="S973" s="2">
        <f t="shared" si="592"/>
        <v>5</v>
      </c>
      <c r="T973" s="2">
        <f t="shared" si="593"/>
        <v>5</v>
      </c>
      <c r="U973" s="2">
        <f t="shared" si="594"/>
        <v>4</v>
      </c>
      <c r="V973" s="10">
        <f t="shared" si="595"/>
        <v>0</v>
      </c>
      <c r="W973" s="2">
        <f t="shared" si="596"/>
        <v>0</v>
      </c>
      <c r="X973" s="2">
        <f t="shared" si="597"/>
        <v>0</v>
      </c>
      <c r="Y973" s="2">
        <f t="shared" si="598"/>
        <v>0</v>
      </c>
      <c r="Z973" s="2">
        <f t="shared" si="599"/>
        <v>0</v>
      </c>
      <c r="AA973" s="2">
        <f t="shared" si="600"/>
        <v>0</v>
      </c>
      <c r="AB973" s="2">
        <f t="shared" si="601"/>
        <v>0</v>
      </c>
      <c r="AC973" s="2">
        <f t="shared" si="618"/>
        <v>6</v>
      </c>
      <c r="AD973" s="5">
        <f t="shared" si="619"/>
        <v>6</v>
      </c>
      <c r="AE973">
        <f t="shared" si="620"/>
        <v>1</v>
      </c>
      <c r="AF973" s="1" t="str">
        <f t="shared" si="602"/>
        <v>-</v>
      </c>
      <c r="AG973" s="1" t="str">
        <f t="shared" si="603"/>
        <v>-</v>
      </c>
      <c r="AH973" s="1" t="str">
        <f t="shared" si="604"/>
        <v>-</v>
      </c>
      <c r="AI973" s="1" t="str">
        <f t="shared" si="605"/>
        <v>-</v>
      </c>
      <c r="AJ973" s="1" t="str">
        <f t="shared" si="606"/>
        <v>-</v>
      </c>
      <c r="AK973" s="1">
        <f t="shared" si="607"/>
        <v>1.862479907706559</v>
      </c>
      <c r="AL973" s="1" t="str">
        <f t="shared" si="608"/>
        <v>-</v>
      </c>
      <c r="AM973" s="1" t="str">
        <f t="shared" si="609"/>
        <v>-</v>
      </c>
      <c r="AN973" s="1" t="str">
        <f t="shared" si="610"/>
        <v>-</v>
      </c>
      <c r="AO973" s="1" t="str">
        <f t="shared" si="611"/>
        <v>-</v>
      </c>
      <c r="AP973" s="1" t="str">
        <f t="shared" si="621"/>
        <v>-</v>
      </c>
      <c r="AQ973" s="1" t="str">
        <f t="shared" si="612"/>
        <v>-</v>
      </c>
      <c r="AR973" s="1" t="str">
        <f t="shared" si="613"/>
        <v>-</v>
      </c>
      <c r="AS973" s="1" t="str">
        <f t="shared" si="614"/>
        <v>-</v>
      </c>
      <c r="AT973" s="1" t="str">
        <f t="shared" si="615"/>
        <v>-</v>
      </c>
      <c r="AU973" s="1" t="str">
        <f t="shared" si="616"/>
        <v>-</v>
      </c>
      <c r="AV973" s="1" t="str">
        <f t="shared" si="617"/>
        <v>-</v>
      </c>
      <c r="AW973" s="5">
        <f t="shared" si="622"/>
        <v>6</v>
      </c>
      <c r="AX973" s="1">
        <f t="shared" si="623"/>
        <v>1.862479907706559</v>
      </c>
    </row>
    <row r="974" spans="1:50" x14ac:dyDescent="0.2">
      <c r="A974" s="4">
        <v>972</v>
      </c>
      <c r="B974" s="21">
        <v>0.62411920307676405</v>
      </c>
      <c r="C974" s="21">
        <v>40.037999999999997</v>
      </c>
      <c r="D974" s="21">
        <v>32</v>
      </c>
      <c r="E974" s="21">
        <v>44</v>
      </c>
      <c r="F974" s="21">
        <v>24</v>
      </c>
      <c r="G974" s="21">
        <v>8.0076244528156693</v>
      </c>
      <c r="H974" s="21">
        <v>6</v>
      </c>
      <c r="I974" s="21">
        <v>1500</v>
      </c>
      <c r="J974" s="21">
        <v>185</v>
      </c>
      <c r="K974" s="21">
        <v>12.5</v>
      </c>
      <c r="L974" s="2">
        <f t="shared" si="585"/>
        <v>3</v>
      </c>
      <c r="M974" s="2">
        <f t="shared" si="586"/>
        <v>4</v>
      </c>
      <c r="N974" s="2">
        <f t="shared" si="587"/>
        <v>6</v>
      </c>
      <c r="O974" s="2">
        <f t="shared" si="588"/>
        <v>4</v>
      </c>
      <c r="P974" s="2">
        <f t="shared" si="589"/>
        <v>7</v>
      </c>
      <c r="Q974" s="2">
        <f t="shared" si="590"/>
        <v>7</v>
      </c>
      <c r="R974" s="2">
        <f t="shared" si="591"/>
        <v>3</v>
      </c>
      <c r="S974" s="2">
        <f t="shared" si="592"/>
        <v>3</v>
      </c>
      <c r="T974" s="2">
        <f t="shared" si="593"/>
        <v>3</v>
      </c>
      <c r="U974" s="2">
        <f t="shared" si="594"/>
        <v>4</v>
      </c>
      <c r="V974" s="10">
        <f t="shared" si="595"/>
        <v>0</v>
      </c>
      <c r="W974" s="2">
        <f t="shared" si="596"/>
        <v>0</v>
      </c>
      <c r="X974" s="2">
        <f t="shared" si="597"/>
        <v>0</v>
      </c>
      <c r="Y974" s="2">
        <f t="shared" si="598"/>
        <v>0</v>
      </c>
      <c r="Z974" s="2">
        <f t="shared" si="599"/>
        <v>0</v>
      </c>
      <c r="AA974" s="2">
        <f t="shared" si="600"/>
        <v>0</v>
      </c>
      <c r="AB974" s="2">
        <f t="shared" si="601"/>
        <v>0</v>
      </c>
      <c r="AC974" s="2">
        <f t="shared" si="618"/>
        <v>7</v>
      </c>
      <c r="AD974" s="5">
        <f t="shared" si="619"/>
        <v>5</v>
      </c>
      <c r="AE974">
        <f t="shared" si="620"/>
        <v>2</v>
      </c>
      <c r="AF974" s="1" t="str">
        <f t="shared" si="602"/>
        <v>-</v>
      </c>
      <c r="AG974" s="1" t="str">
        <f t="shared" si="603"/>
        <v>-</v>
      </c>
      <c r="AH974" s="1" t="str">
        <f t="shared" si="604"/>
        <v>-</v>
      </c>
      <c r="AI974" s="1" t="str">
        <f t="shared" si="605"/>
        <v>-</v>
      </c>
      <c r="AJ974" s="1">
        <f t="shared" si="606"/>
        <v>2.5183324818303103</v>
      </c>
      <c r="AK974" s="1">
        <f t="shared" si="607"/>
        <v>2.2323447684427893</v>
      </c>
      <c r="AL974" s="1" t="str">
        <f t="shared" si="608"/>
        <v>-</v>
      </c>
      <c r="AM974" s="1" t="str">
        <f t="shared" si="609"/>
        <v>-</v>
      </c>
      <c r="AN974" s="1" t="str">
        <f t="shared" si="610"/>
        <v>-</v>
      </c>
      <c r="AO974" s="1" t="str">
        <f t="shared" si="611"/>
        <v>-</v>
      </c>
      <c r="AP974" s="1" t="str">
        <f t="shared" si="621"/>
        <v>-</v>
      </c>
      <c r="AQ974" s="1" t="str">
        <f t="shared" si="612"/>
        <v>-</v>
      </c>
      <c r="AR974" s="1" t="str">
        <f t="shared" si="613"/>
        <v>-</v>
      </c>
      <c r="AS974" s="1" t="str">
        <f t="shared" si="614"/>
        <v>-</v>
      </c>
      <c r="AT974" s="1" t="str">
        <f t="shared" si="615"/>
        <v>-</v>
      </c>
      <c r="AU974" s="1" t="str">
        <f t="shared" si="616"/>
        <v>-</v>
      </c>
      <c r="AV974" s="1" t="str">
        <f t="shared" si="617"/>
        <v>-</v>
      </c>
      <c r="AW974" s="5">
        <f t="shared" si="622"/>
        <v>6</v>
      </c>
      <c r="AX974" s="1">
        <f t="shared" si="623"/>
        <v>2.2323447684427893</v>
      </c>
    </row>
    <row r="975" spans="1:50" x14ac:dyDescent="0.2">
      <c r="A975" s="4">
        <v>973</v>
      </c>
      <c r="B975" s="21">
        <v>0.78706661871203598</v>
      </c>
      <c r="C975" s="21">
        <v>31.117000000000001</v>
      </c>
      <c r="D975" s="21">
        <v>12</v>
      </c>
      <c r="E975" s="21">
        <v>61</v>
      </c>
      <c r="F975" s="21">
        <v>27</v>
      </c>
      <c r="G975" s="21">
        <v>6.2233571767807003</v>
      </c>
      <c r="H975" s="21">
        <v>6</v>
      </c>
      <c r="I975" s="21">
        <v>1500</v>
      </c>
      <c r="J975" s="21">
        <v>185</v>
      </c>
      <c r="K975" s="21">
        <v>12.5</v>
      </c>
      <c r="L975" s="2">
        <f t="shared" si="585"/>
        <v>2</v>
      </c>
      <c r="M975" s="2">
        <f t="shared" si="586"/>
        <v>3</v>
      </c>
      <c r="N975" s="2">
        <f t="shared" si="587"/>
        <v>5</v>
      </c>
      <c r="O975" s="2">
        <f t="shared" si="588"/>
        <v>2</v>
      </c>
      <c r="P975" s="2">
        <f t="shared" si="589"/>
        <v>5</v>
      </c>
      <c r="Q975" s="2">
        <f t="shared" si="590"/>
        <v>5</v>
      </c>
      <c r="R975" s="2">
        <f t="shared" si="591"/>
        <v>3</v>
      </c>
      <c r="S975" s="2">
        <f t="shared" si="592"/>
        <v>4</v>
      </c>
      <c r="T975" s="2">
        <f t="shared" si="593"/>
        <v>4</v>
      </c>
      <c r="U975" s="2">
        <f t="shared" si="594"/>
        <v>4</v>
      </c>
      <c r="V975" s="10">
        <f t="shared" si="595"/>
        <v>0</v>
      </c>
      <c r="W975" s="2">
        <f t="shared" si="596"/>
        <v>0</v>
      </c>
      <c r="X975" s="2">
        <f t="shared" si="597"/>
        <v>0</v>
      </c>
      <c r="Y975" s="2">
        <f t="shared" si="598"/>
        <v>0</v>
      </c>
      <c r="Z975" s="2">
        <f t="shared" si="599"/>
        <v>0</v>
      </c>
      <c r="AA975" s="2">
        <f t="shared" si="600"/>
        <v>0</v>
      </c>
      <c r="AB975" s="2">
        <f t="shared" si="601"/>
        <v>0</v>
      </c>
      <c r="AC975" s="2">
        <f t="shared" si="618"/>
        <v>5</v>
      </c>
      <c r="AD975" s="5">
        <f t="shared" si="619"/>
        <v>3</v>
      </c>
      <c r="AE975">
        <f t="shared" si="620"/>
        <v>3</v>
      </c>
      <c r="AF975" s="1" t="str">
        <f t="shared" si="602"/>
        <v>-</v>
      </c>
      <c r="AG975" s="1" t="str">
        <f t="shared" si="603"/>
        <v>-</v>
      </c>
      <c r="AH975" s="1">
        <f t="shared" si="604"/>
        <v>3.0098367087440043</v>
      </c>
      <c r="AI975" s="1" t="str">
        <f t="shared" si="605"/>
        <v>-</v>
      </c>
      <c r="AJ975" s="1">
        <f t="shared" si="606"/>
        <v>2.8667653731634699</v>
      </c>
      <c r="AK975" s="1">
        <f t="shared" si="607"/>
        <v>2.2094812426084176</v>
      </c>
      <c r="AL975" s="1" t="str">
        <f t="shared" si="608"/>
        <v>-</v>
      </c>
      <c r="AM975" s="1" t="str">
        <f t="shared" si="609"/>
        <v>-</v>
      </c>
      <c r="AN975" s="1" t="str">
        <f t="shared" si="610"/>
        <v>-</v>
      </c>
      <c r="AO975" s="1" t="str">
        <f t="shared" si="611"/>
        <v>-</v>
      </c>
      <c r="AP975" s="1" t="str">
        <f t="shared" si="621"/>
        <v>-</v>
      </c>
      <c r="AQ975" s="1" t="str">
        <f t="shared" si="612"/>
        <v>-</v>
      </c>
      <c r="AR975" s="1" t="str">
        <f t="shared" si="613"/>
        <v>-</v>
      </c>
      <c r="AS975" s="1" t="str">
        <f t="shared" si="614"/>
        <v>-</v>
      </c>
      <c r="AT975" s="1" t="str">
        <f t="shared" si="615"/>
        <v>-</v>
      </c>
      <c r="AU975" s="1" t="str">
        <f t="shared" si="616"/>
        <v>-</v>
      </c>
      <c r="AV975" s="1" t="str">
        <f t="shared" si="617"/>
        <v>-</v>
      </c>
      <c r="AW975" s="5">
        <f t="shared" si="622"/>
        <v>6</v>
      </c>
      <c r="AX975" s="1">
        <f t="shared" si="623"/>
        <v>2.2094812426084176</v>
      </c>
    </row>
    <row r="976" spans="1:50" x14ac:dyDescent="0.2">
      <c r="A976" s="4">
        <v>974</v>
      </c>
      <c r="B976" s="21">
        <v>0.90466568077624798</v>
      </c>
      <c r="C976" s="21">
        <v>4.6779999999999999</v>
      </c>
      <c r="D976" s="21">
        <v>0</v>
      </c>
      <c r="E976" s="21">
        <v>29</v>
      </c>
      <c r="F976" s="21">
        <v>71</v>
      </c>
      <c r="G976" s="21">
        <v>1.6537851313109</v>
      </c>
      <c r="H976" s="21">
        <v>5</v>
      </c>
      <c r="I976" s="21">
        <v>1500</v>
      </c>
      <c r="J976" s="21">
        <v>185</v>
      </c>
      <c r="K976" s="21">
        <v>0</v>
      </c>
      <c r="L976" s="2">
        <f t="shared" si="585"/>
        <v>0</v>
      </c>
      <c r="M976" s="2">
        <f t="shared" si="586"/>
        <v>0</v>
      </c>
      <c r="N976" s="2">
        <f t="shared" si="587"/>
        <v>0</v>
      </c>
      <c r="O976" s="2">
        <f t="shared" si="588"/>
        <v>0</v>
      </c>
      <c r="P976" s="2">
        <f t="shared" si="589"/>
        <v>0</v>
      </c>
      <c r="Q976" s="2">
        <f t="shared" si="590"/>
        <v>0</v>
      </c>
      <c r="R976" s="2">
        <f t="shared" si="591"/>
        <v>0</v>
      </c>
      <c r="S976" s="2">
        <f t="shared" si="592"/>
        <v>0</v>
      </c>
      <c r="T976" s="2">
        <f t="shared" si="593"/>
        <v>0</v>
      </c>
      <c r="U976" s="2">
        <f t="shared" si="594"/>
        <v>0</v>
      </c>
      <c r="V976" s="10">
        <f t="shared" si="595"/>
        <v>4</v>
      </c>
      <c r="W976" s="2">
        <f t="shared" si="596"/>
        <v>4</v>
      </c>
      <c r="X976" s="2">
        <f t="shared" si="597"/>
        <v>5</v>
      </c>
      <c r="Y976" s="2">
        <f t="shared" si="598"/>
        <v>4</v>
      </c>
      <c r="Z976" s="2">
        <f t="shared" si="599"/>
        <v>4</v>
      </c>
      <c r="AA976" s="2">
        <f t="shared" si="600"/>
        <v>4</v>
      </c>
      <c r="AB976" s="2">
        <f t="shared" si="601"/>
        <v>5</v>
      </c>
      <c r="AC976" s="2">
        <f t="shared" si="618"/>
        <v>5</v>
      </c>
      <c r="AD976" s="5">
        <f t="shared" si="619"/>
        <v>13</v>
      </c>
      <c r="AE976">
        <f t="shared" si="620"/>
        <v>2</v>
      </c>
      <c r="AF976" s="1" t="str">
        <f t="shared" si="602"/>
        <v>-</v>
      </c>
      <c r="AG976" s="1" t="str">
        <f t="shared" si="603"/>
        <v>-</v>
      </c>
      <c r="AH976" s="1" t="str">
        <f t="shared" si="604"/>
        <v>-</v>
      </c>
      <c r="AI976" s="1" t="str">
        <f t="shared" si="605"/>
        <v>-</v>
      </c>
      <c r="AJ976" s="1" t="str">
        <f t="shared" si="606"/>
        <v>-</v>
      </c>
      <c r="AK976" s="1" t="str">
        <f t="shared" si="607"/>
        <v>-</v>
      </c>
      <c r="AL976" s="1" t="str">
        <f t="shared" si="608"/>
        <v>-</v>
      </c>
      <c r="AM976" s="1" t="str">
        <f t="shared" si="609"/>
        <v>-</v>
      </c>
      <c r="AN976" s="1" t="str">
        <f t="shared" si="610"/>
        <v>-</v>
      </c>
      <c r="AO976" s="1" t="str">
        <f t="shared" si="611"/>
        <v>-</v>
      </c>
      <c r="AP976" s="1" t="str">
        <f t="shared" si="621"/>
        <v>-</v>
      </c>
      <c r="AQ976" s="1" t="str">
        <f t="shared" si="612"/>
        <v>-</v>
      </c>
      <c r="AR976" s="1">
        <f t="shared" si="613"/>
        <v>1.992225806771188</v>
      </c>
      <c r="AS976" s="1" t="str">
        <f t="shared" si="614"/>
        <v>-</v>
      </c>
      <c r="AT976" s="1" t="str">
        <f t="shared" si="615"/>
        <v>-</v>
      </c>
      <c r="AU976" s="1" t="str">
        <f t="shared" si="616"/>
        <v>-</v>
      </c>
      <c r="AV976" s="1">
        <f t="shared" si="617"/>
        <v>2.3568513215721354</v>
      </c>
      <c r="AW976" s="5">
        <f t="shared" si="622"/>
        <v>13</v>
      </c>
      <c r="AX976" s="1">
        <f t="shared" si="623"/>
        <v>1.992225806771188</v>
      </c>
    </row>
    <row r="977" spans="1:50" x14ac:dyDescent="0.2">
      <c r="A977" s="4">
        <v>975</v>
      </c>
      <c r="B977" s="21">
        <v>0.78770910855437803</v>
      </c>
      <c r="C977" s="21">
        <v>56.533999999999999</v>
      </c>
      <c r="D977" s="21">
        <v>6</v>
      </c>
      <c r="E977" s="21">
        <v>48</v>
      </c>
      <c r="F977" s="21">
        <v>46</v>
      </c>
      <c r="G977" s="21">
        <v>2.52827733814597</v>
      </c>
      <c r="H977" s="21">
        <v>5</v>
      </c>
      <c r="I977" s="21">
        <v>1500</v>
      </c>
      <c r="J977" s="21">
        <v>185</v>
      </c>
      <c r="K977" s="21">
        <v>12.5</v>
      </c>
      <c r="L977" s="2">
        <f t="shared" si="585"/>
        <v>3</v>
      </c>
      <c r="M977" s="2">
        <f t="shared" si="586"/>
        <v>3</v>
      </c>
      <c r="N977" s="2">
        <f t="shared" si="587"/>
        <v>3</v>
      </c>
      <c r="O977" s="2">
        <f t="shared" si="588"/>
        <v>2</v>
      </c>
      <c r="P977" s="2">
        <f t="shared" si="589"/>
        <v>5</v>
      </c>
      <c r="Q977" s="2">
        <f t="shared" si="590"/>
        <v>6</v>
      </c>
      <c r="R977" s="2">
        <f t="shared" si="591"/>
        <v>4</v>
      </c>
      <c r="S977" s="2">
        <f t="shared" si="592"/>
        <v>2</v>
      </c>
      <c r="T977" s="2">
        <f t="shared" si="593"/>
        <v>2</v>
      </c>
      <c r="U977" s="2">
        <f t="shared" si="594"/>
        <v>4</v>
      </c>
      <c r="V977" s="10">
        <f t="shared" si="595"/>
        <v>0</v>
      </c>
      <c r="W977" s="2">
        <f t="shared" si="596"/>
        <v>0</v>
      </c>
      <c r="X977" s="2">
        <f t="shared" si="597"/>
        <v>0</v>
      </c>
      <c r="Y977" s="2">
        <f t="shared" si="598"/>
        <v>0</v>
      </c>
      <c r="Z977" s="2">
        <f t="shared" si="599"/>
        <v>0</v>
      </c>
      <c r="AA977" s="2">
        <f t="shared" si="600"/>
        <v>0</v>
      </c>
      <c r="AB977" s="2">
        <f t="shared" si="601"/>
        <v>0</v>
      </c>
      <c r="AC977" s="2">
        <f t="shared" si="618"/>
        <v>6</v>
      </c>
      <c r="AD977" s="5">
        <f t="shared" si="619"/>
        <v>6</v>
      </c>
      <c r="AE977">
        <f t="shared" si="620"/>
        <v>1</v>
      </c>
      <c r="AF977" s="1" t="str">
        <f t="shared" si="602"/>
        <v>-</v>
      </c>
      <c r="AG977" s="1" t="str">
        <f t="shared" si="603"/>
        <v>-</v>
      </c>
      <c r="AH977" s="1" t="str">
        <f t="shared" si="604"/>
        <v>-</v>
      </c>
      <c r="AI977" s="1" t="str">
        <f t="shared" si="605"/>
        <v>-</v>
      </c>
      <c r="AJ977" s="1" t="str">
        <f t="shared" si="606"/>
        <v>-</v>
      </c>
      <c r="AK977" s="1">
        <f t="shared" si="607"/>
        <v>2.7070459077594595</v>
      </c>
      <c r="AL977" s="1" t="str">
        <f t="shared" si="608"/>
        <v>-</v>
      </c>
      <c r="AM977" s="1" t="str">
        <f t="shared" si="609"/>
        <v>-</v>
      </c>
      <c r="AN977" s="1" t="str">
        <f t="shared" si="610"/>
        <v>-</v>
      </c>
      <c r="AO977" s="1" t="str">
        <f t="shared" si="611"/>
        <v>-</v>
      </c>
      <c r="AP977" s="1" t="str">
        <f t="shared" si="621"/>
        <v>-</v>
      </c>
      <c r="AQ977" s="1" t="str">
        <f t="shared" si="612"/>
        <v>-</v>
      </c>
      <c r="AR977" s="1" t="str">
        <f t="shared" si="613"/>
        <v>-</v>
      </c>
      <c r="AS977" s="1" t="str">
        <f t="shared" si="614"/>
        <v>-</v>
      </c>
      <c r="AT977" s="1" t="str">
        <f t="shared" si="615"/>
        <v>-</v>
      </c>
      <c r="AU977" s="1" t="str">
        <f t="shared" si="616"/>
        <v>-</v>
      </c>
      <c r="AV977" s="1" t="str">
        <f t="shared" si="617"/>
        <v>-</v>
      </c>
      <c r="AW977" s="5">
        <f t="shared" si="622"/>
        <v>6</v>
      </c>
      <c r="AX977" s="1">
        <f t="shared" si="623"/>
        <v>2.7070459077594595</v>
      </c>
    </row>
    <row r="978" spans="1:50" x14ac:dyDescent="0.2">
      <c r="A978" s="4">
        <v>976</v>
      </c>
      <c r="B978" s="21">
        <v>0.62056345846556105</v>
      </c>
      <c r="C978" s="21">
        <v>10.975</v>
      </c>
      <c r="D978" s="21">
        <v>0</v>
      </c>
      <c r="E978" s="21">
        <v>72</v>
      </c>
      <c r="F978" s="21">
        <v>28</v>
      </c>
      <c r="G978" s="21">
        <v>5.4323267651569296</v>
      </c>
      <c r="H978" s="21">
        <v>6</v>
      </c>
      <c r="I978" s="21">
        <v>1500</v>
      </c>
      <c r="J978" s="21">
        <v>185</v>
      </c>
      <c r="K978" s="21">
        <v>0</v>
      </c>
      <c r="L978" s="2">
        <f t="shared" si="585"/>
        <v>0</v>
      </c>
      <c r="M978" s="2">
        <f t="shared" si="586"/>
        <v>0</v>
      </c>
      <c r="N978" s="2">
        <f t="shared" si="587"/>
        <v>0</v>
      </c>
      <c r="O978" s="2">
        <f t="shared" si="588"/>
        <v>0</v>
      </c>
      <c r="P978" s="2">
        <f t="shared" si="589"/>
        <v>0</v>
      </c>
      <c r="Q978" s="2">
        <f t="shared" si="590"/>
        <v>0</v>
      </c>
      <c r="R978" s="2">
        <f t="shared" si="591"/>
        <v>0</v>
      </c>
      <c r="S978" s="2">
        <f t="shared" si="592"/>
        <v>0</v>
      </c>
      <c r="T978" s="2">
        <f t="shared" si="593"/>
        <v>0</v>
      </c>
      <c r="U978" s="2">
        <f t="shared" si="594"/>
        <v>0</v>
      </c>
      <c r="V978" s="10">
        <f t="shared" si="595"/>
        <v>5</v>
      </c>
      <c r="W978" s="2">
        <f t="shared" si="596"/>
        <v>6</v>
      </c>
      <c r="X978" s="2">
        <f t="shared" si="597"/>
        <v>3</v>
      </c>
      <c r="Y978" s="2">
        <f t="shared" si="598"/>
        <v>3</v>
      </c>
      <c r="Z978" s="2">
        <f t="shared" si="599"/>
        <v>3</v>
      </c>
      <c r="AA978" s="2">
        <f t="shared" si="600"/>
        <v>3</v>
      </c>
      <c r="AB978" s="2">
        <f t="shared" si="601"/>
        <v>3</v>
      </c>
      <c r="AC978" s="2">
        <f t="shared" si="618"/>
        <v>6</v>
      </c>
      <c r="AD978" s="5">
        <f t="shared" si="619"/>
        <v>12</v>
      </c>
      <c r="AE978">
        <f t="shared" si="620"/>
        <v>1</v>
      </c>
      <c r="AF978" s="1" t="str">
        <f t="shared" si="602"/>
        <v>-</v>
      </c>
      <c r="AG978" s="1" t="str">
        <f t="shared" si="603"/>
        <v>-</v>
      </c>
      <c r="AH978" s="1" t="str">
        <f t="shared" si="604"/>
        <v>-</v>
      </c>
      <c r="AI978" s="1" t="str">
        <f t="shared" si="605"/>
        <v>-</v>
      </c>
      <c r="AJ978" s="1" t="str">
        <f t="shared" si="606"/>
        <v>-</v>
      </c>
      <c r="AK978" s="1" t="str">
        <f t="shared" si="607"/>
        <v>-</v>
      </c>
      <c r="AL978" s="1" t="str">
        <f t="shared" si="608"/>
        <v>-</v>
      </c>
      <c r="AM978" s="1" t="str">
        <f t="shared" si="609"/>
        <v>-</v>
      </c>
      <c r="AN978" s="1" t="str">
        <f t="shared" si="610"/>
        <v>-</v>
      </c>
      <c r="AO978" s="1" t="str">
        <f t="shared" si="611"/>
        <v>-</v>
      </c>
      <c r="AP978" s="1" t="str">
        <f t="shared" si="621"/>
        <v>-</v>
      </c>
      <c r="AQ978" s="1">
        <f t="shared" si="612"/>
        <v>2.0701839864180389</v>
      </c>
      <c r="AR978" s="1" t="str">
        <f t="shared" si="613"/>
        <v>-</v>
      </c>
      <c r="AS978" s="1" t="str">
        <f t="shared" si="614"/>
        <v>-</v>
      </c>
      <c r="AT978" s="1" t="str">
        <f t="shared" si="615"/>
        <v>-</v>
      </c>
      <c r="AU978" s="1" t="str">
        <f t="shared" si="616"/>
        <v>-</v>
      </c>
      <c r="AV978" s="1" t="str">
        <f t="shared" si="617"/>
        <v>-</v>
      </c>
      <c r="AW978" s="5">
        <f t="shared" si="622"/>
        <v>12</v>
      </c>
      <c r="AX978" s="1">
        <f t="shared" si="623"/>
        <v>2.0701839864180389</v>
      </c>
    </row>
    <row r="979" spans="1:50" x14ac:dyDescent="0.2">
      <c r="A979" s="4">
        <v>977</v>
      </c>
      <c r="B979" s="21">
        <v>0.58462373103836496</v>
      </c>
      <c r="C979" s="21">
        <v>0.45400000000000001</v>
      </c>
      <c r="D979" s="21">
        <v>24</v>
      </c>
      <c r="E979" s="21">
        <v>32</v>
      </c>
      <c r="F979" s="21">
        <v>44</v>
      </c>
      <c r="G979" s="21">
        <v>6.1346561597741198</v>
      </c>
      <c r="H979" s="21">
        <v>6</v>
      </c>
      <c r="I979" s="21">
        <v>1500</v>
      </c>
      <c r="J979" s="21">
        <v>185</v>
      </c>
      <c r="K979" s="21">
        <v>12.5</v>
      </c>
      <c r="L979" s="2">
        <f t="shared" si="585"/>
        <v>1</v>
      </c>
      <c r="M979" s="2">
        <f t="shared" si="586"/>
        <v>5</v>
      </c>
      <c r="N979" s="2">
        <f t="shared" si="587"/>
        <v>6</v>
      </c>
      <c r="O979" s="2">
        <f t="shared" si="588"/>
        <v>5</v>
      </c>
      <c r="P979" s="2">
        <f t="shared" si="589"/>
        <v>7</v>
      </c>
      <c r="Q979" s="2">
        <f t="shared" si="590"/>
        <v>8</v>
      </c>
      <c r="R979" s="2">
        <f t="shared" si="591"/>
        <v>2</v>
      </c>
      <c r="S979" s="2">
        <f t="shared" si="592"/>
        <v>3</v>
      </c>
      <c r="T979" s="2">
        <f t="shared" si="593"/>
        <v>3</v>
      </c>
      <c r="U979" s="2">
        <f t="shared" si="594"/>
        <v>7</v>
      </c>
      <c r="V979" s="10">
        <f t="shared" si="595"/>
        <v>0</v>
      </c>
      <c r="W979" s="2">
        <f t="shared" si="596"/>
        <v>0</v>
      </c>
      <c r="X979" s="2">
        <f t="shared" si="597"/>
        <v>0</v>
      </c>
      <c r="Y979" s="2">
        <f t="shared" si="598"/>
        <v>0</v>
      </c>
      <c r="Z979" s="2">
        <f t="shared" si="599"/>
        <v>0</v>
      </c>
      <c r="AA979" s="2">
        <f t="shared" si="600"/>
        <v>0</v>
      </c>
      <c r="AB979" s="2">
        <f t="shared" si="601"/>
        <v>0</v>
      </c>
      <c r="AC979" s="2">
        <f t="shared" si="618"/>
        <v>8</v>
      </c>
      <c r="AD979" s="5">
        <f t="shared" si="619"/>
        <v>6</v>
      </c>
      <c r="AE979">
        <f t="shared" si="620"/>
        <v>1</v>
      </c>
      <c r="AF979" s="1" t="str">
        <f t="shared" si="602"/>
        <v>-</v>
      </c>
      <c r="AG979" s="1" t="str">
        <f t="shared" si="603"/>
        <v>-</v>
      </c>
      <c r="AH979" s="1" t="str">
        <f t="shared" si="604"/>
        <v>-</v>
      </c>
      <c r="AI979" s="1" t="str">
        <f t="shared" si="605"/>
        <v>-</v>
      </c>
      <c r="AJ979" s="1" t="str">
        <f t="shared" si="606"/>
        <v>-</v>
      </c>
      <c r="AK979" s="1">
        <f t="shared" si="607"/>
        <v>2.0114719077892826</v>
      </c>
      <c r="AL979" s="1" t="str">
        <f t="shared" si="608"/>
        <v>-</v>
      </c>
      <c r="AM979" s="1" t="str">
        <f t="shared" si="609"/>
        <v>-</v>
      </c>
      <c r="AN979" s="1" t="str">
        <f t="shared" si="610"/>
        <v>-</v>
      </c>
      <c r="AO979" s="1" t="str">
        <f t="shared" si="611"/>
        <v>-</v>
      </c>
      <c r="AP979" s="1" t="str">
        <f t="shared" si="621"/>
        <v>-</v>
      </c>
      <c r="AQ979" s="1" t="str">
        <f t="shared" si="612"/>
        <v>-</v>
      </c>
      <c r="AR979" s="1" t="str">
        <f t="shared" si="613"/>
        <v>-</v>
      </c>
      <c r="AS979" s="1" t="str">
        <f t="shared" si="614"/>
        <v>-</v>
      </c>
      <c r="AT979" s="1" t="str">
        <f t="shared" si="615"/>
        <v>-</v>
      </c>
      <c r="AU979" s="1" t="str">
        <f t="shared" si="616"/>
        <v>-</v>
      </c>
      <c r="AV979" s="1" t="str">
        <f t="shared" si="617"/>
        <v>-</v>
      </c>
      <c r="AW979" s="5">
        <f t="shared" si="622"/>
        <v>6</v>
      </c>
      <c r="AX979" s="1">
        <f t="shared" si="623"/>
        <v>2.0114719077892826</v>
      </c>
    </row>
    <row r="980" spans="1:50" x14ac:dyDescent="0.2">
      <c r="A980" s="4">
        <v>978</v>
      </c>
      <c r="B980" s="21">
        <v>0.56576400347760503</v>
      </c>
      <c r="C980" s="21">
        <v>24.812999999999999</v>
      </c>
      <c r="D980" s="21">
        <v>21</v>
      </c>
      <c r="E980" s="21">
        <v>27</v>
      </c>
      <c r="F980" s="21">
        <v>52</v>
      </c>
      <c r="G980" s="21">
        <v>6.6580186149565197</v>
      </c>
      <c r="H980" s="21">
        <v>6</v>
      </c>
      <c r="I980" s="21">
        <v>1500</v>
      </c>
      <c r="J980" s="21">
        <v>185</v>
      </c>
      <c r="K980" s="21">
        <v>12.5</v>
      </c>
      <c r="L980" s="2">
        <f t="shared" si="585"/>
        <v>2</v>
      </c>
      <c r="M980" s="2">
        <f t="shared" si="586"/>
        <v>4</v>
      </c>
      <c r="N980" s="2">
        <f t="shared" si="587"/>
        <v>6</v>
      </c>
      <c r="O980" s="2">
        <f t="shared" si="588"/>
        <v>4</v>
      </c>
      <c r="P980" s="2">
        <f t="shared" si="589"/>
        <v>5</v>
      </c>
      <c r="Q980" s="2">
        <f t="shared" si="590"/>
        <v>7</v>
      </c>
      <c r="R980" s="2">
        <f t="shared" si="591"/>
        <v>2</v>
      </c>
      <c r="S980" s="2">
        <f t="shared" si="592"/>
        <v>3</v>
      </c>
      <c r="T980" s="2">
        <f t="shared" si="593"/>
        <v>3</v>
      </c>
      <c r="U980" s="2">
        <f t="shared" si="594"/>
        <v>5</v>
      </c>
      <c r="V980" s="10">
        <f t="shared" si="595"/>
        <v>0</v>
      </c>
      <c r="W980" s="2">
        <f t="shared" si="596"/>
        <v>0</v>
      </c>
      <c r="X980" s="2">
        <f t="shared" si="597"/>
        <v>0</v>
      </c>
      <c r="Y980" s="2">
        <f t="shared" si="598"/>
        <v>0</v>
      </c>
      <c r="Z980" s="2">
        <f t="shared" si="599"/>
        <v>0</v>
      </c>
      <c r="AA980" s="2">
        <f t="shared" si="600"/>
        <v>0</v>
      </c>
      <c r="AB980" s="2">
        <f t="shared" si="601"/>
        <v>0</v>
      </c>
      <c r="AC980" s="2">
        <f t="shared" si="618"/>
        <v>7</v>
      </c>
      <c r="AD980" s="5">
        <f t="shared" si="619"/>
        <v>6</v>
      </c>
      <c r="AE980">
        <f t="shared" si="620"/>
        <v>1</v>
      </c>
      <c r="AF980" s="1" t="str">
        <f t="shared" si="602"/>
        <v>-</v>
      </c>
      <c r="AG980" s="1" t="str">
        <f t="shared" si="603"/>
        <v>-</v>
      </c>
      <c r="AH980" s="1" t="str">
        <f t="shared" si="604"/>
        <v>-</v>
      </c>
      <c r="AI980" s="1" t="str">
        <f t="shared" si="605"/>
        <v>-</v>
      </c>
      <c r="AJ980" s="1" t="str">
        <f t="shared" si="606"/>
        <v>-</v>
      </c>
      <c r="AK980" s="1">
        <f t="shared" si="607"/>
        <v>2.2356931680646053</v>
      </c>
      <c r="AL980" s="1" t="str">
        <f t="shared" si="608"/>
        <v>-</v>
      </c>
      <c r="AM980" s="1" t="str">
        <f t="shared" si="609"/>
        <v>-</v>
      </c>
      <c r="AN980" s="1" t="str">
        <f t="shared" si="610"/>
        <v>-</v>
      </c>
      <c r="AO980" s="1" t="str">
        <f t="shared" si="611"/>
        <v>-</v>
      </c>
      <c r="AP980" s="1" t="str">
        <f t="shared" si="621"/>
        <v>-</v>
      </c>
      <c r="AQ980" s="1" t="str">
        <f t="shared" si="612"/>
        <v>-</v>
      </c>
      <c r="AR980" s="1" t="str">
        <f t="shared" si="613"/>
        <v>-</v>
      </c>
      <c r="AS980" s="1" t="str">
        <f t="shared" si="614"/>
        <v>-</v>
      </c>
      <c r="AT980" s="1" t="str">
        <f t="shared" si="615"/>
        <v>-</v>
      </c>
      <c r="AU980" s="1" t="str">
        <f t="shared" si="616"/>
        <v>-</v>
      </c>
      <c r="AV980" s="1" t="str">
        <f t="shared" si="617"/>
        <v>-</v>
      </c>
      <c r="AW980" s="5">
        <f t="shared" si="622"/>
        <v>6</v>
      </c>
      <c r="AX980" s="1">
        <f t="shared" si="623"/>
        <v>2.2356931680646053</v>
      </c>
    </row>
    <row r="981" spans="1:50" x14ac:dyDescent="0.2">
      <c r="A981" s="4">
        <v>979</v>
      </c>
      <c r="B981" s="21">
        <v>0.35304658673091599</v>
      </c>
      <c r="C981" s="21">
        <v>4.4340000000000002</v>
      </c>
      <c r="D981" s="21">
        <v>72</v>
      </c>
      <c r="E981" s="21">
        <v>16</v>
      </c>
      <c r="F981" s="21">
        <v>12</v>
      </c>
      <c r="G981" s="21">
        <v>8.7798338764350099</v>
      </c>
      <c r="H981" s="21">
        <v>6</v>
      </c>
      <c r="I981" s="21">
        <v>1500</v>
      </c>
      <c r="J981" s="21">
        <v>185</v>
      </c>
      <c r="K981" s="21">
        <v>12.5</v>
      </c>
      <c r="L981" s="2">
        <f t="shared" si="585"/>
        <v>3</v>
      </c>
      <c r="M981" s="2">
        <f t="shared" si="586"/>
        <v>5</v>
      </c>
      <c r="N981" s="2">
        <f t="shared" si="587"/>
        <v>6</v>
      </c>
      <c r="O981" s="2">
        <f t="shared" si="588"/>
        <v>2</v>
      </c>
      <c r="P981" s="2">
        <f t="shared" si="589"/>
        <v>3</v>
      </c>
      <c r="Q981" s="2">
        <f t="shared" si="590"/>
        <v>4</v>
      </c>
      <c r="R981" s="2">
        <f t="shared" si="591"/>
        <v>6</v>
      </c>
      <c r="S981" s="2">
        <f t="shared" si="592"/>
        <v>4</v>
      </c>
      <c r="T981" s="2">
        <f t="shared" si="593"/>
        <v>4</v>
      </c>
      <c r="U981" s="2">
        <f t="shared" si="594"/>
        <v>3</v>
      </c>
      <c r="V981" s="10">
        <f t="shared" si="595"/>
        <v>0</v>
      </c>
      <c r="W981" s="2">
        <f t="shared" si="596"/>
        <v>0</v>
      </c>
      <c r="X981" s="2">
        <f t="shared" si="597"/>
        <v>0</v>
      </c>
      <c r="Y981" s="2">
        <f t="shared" si="598"/>
        <v>0</v>
      </c>
      <c r="Z981" s="2">
        <f t="shared" si="599"/>
        <v>0</v>
      </c>
      <c r="AA981" s="2">
        <f t="shared" si="600"/>
        <v>0</v>
      </c>
      <c r="AB981" s="2">
        <f t="shared" si="601"/>
        <v>0</v>
      </c>
      <c r="AC981" s="2">
        <f t="shared" si="618"/>
        <v>6</v>
      </c>
      <c r="AD981" s="5">
        <f t="shared" si="619"/>
        <v>3</v>
      </c>
      <c r="AE981">
        <f t="shared" si="620"/>
        <v>2</v>
      </c>
      <c r="AF981" s="1" t="str">
        <f t="shared" si="602"/>
        <v>-</v>
      </c>
      <c r="AG981" s="1" t="str">
        <f t="shared" si="603"/>
        <v>-</v>
      </c>
      <c r="AH981" s="1">
        <f t="shared" si="604"/>
        <v>2.9252505890603331</v>
      </c>
      <c r="AI981" s="1" t="str">
        <f t="shared" si="605"/>
        <v>-</v>
      </c>
      <c r="AJ981" s="1" t="str">
        <f t="shared" si="606"/>
        <v>-</v>
      </c>
      <c r="AK981" s="1" t="str">
        <f t="shared" si="607"/>
        <v>-</v>
      </c>
      <c r="AL981" s="1">
        <f t="shared" si="608"/>
        <v>2.2555512207188553</v>
      </c>
      <c r="AM981" s="1" t="str">
        <f t="shared" si="609"/>
        <v>-</v>
      </c>
      <c r="AN981" s="1" t="str">
        <f t="shared" si="610"/>
        <v>-</v>
      </c>
      <c r="AO981" s="1" t="str">
        <f t="shared" si="611"/>
        <v>-</v>
      </c>
      <c r="AP981" s="1" t="str">
        <f t="shared" si="621"/>
        <v>-</v>
      </c>
      <c r="AQ981" s="1" t="str">
        <f t="shared" si="612"/>
        <v>-</v>
      </c>
      <c r="AR981" s="1" t="str">
        <f t="shared" si="613"/>
        <v>-</v>
      </c>
      <c r="AS981" s="1" t="str">
        <f t="shared" si="614"/>
        <v>-</v>
      </c>
      <c r="AT981" s="1" t="str">
        <f t="shared" si="615"/>
        <v>-</v>
      </c>
      <c r="AU981" s="1" t="str">
        <f t="shared" si="616"/>
        <v>-</v>
      </c>
      <c r="AV981" s="1" t="str">
        <f t="shared" si="617"/>
        <v>-</v>
      </c>
      <c r="AW981" s="5">
        <f t="shared" si="622"/>
        <v>7</v>
      </c>
      <c r="AX981" s="1">
        <f t="shared" si="623"/>
        <v>2.2555512207188553</v>
      </c>
    </row>
    <row r="982" spans="1:50" x14ac:dyDescent="0.2">
      <c r="A982" s="4">
        <v>980</v>
      </c>
      <c r="B982" s="21">
        <v>0.36942007187835701</v>
      </c>
      <c r="C982" s="21">
        <v>21.896000000000001</v>
      </c>
      <c r="D982" s="21">
        <v>59</v>
      </c>
      <c r="E982" s="21">
        <v>29</v>
      </c>
      <c r="F982" s="21">
        <v>12</v>
      </c>
      <c r="G982" s="21">
        <v>13.9347721691981</v>
      </c>
      <c r="H982" s="21">
        <v>7</v>
      </c>
      <c r="I982" s="21">
        <v>1500</v>
      </c>
      <c r="J982" s="21">
        <v>185</v>
      </c>
      <c r="K982" s="21">
        <v>12.5</v>
      </c>
      <c r="L982" s="2">
        <f t="shared" si="585"/>
        <v>4</v>
      </c>
      <c r="M982" s="2">
        <f t="shared" si="586"/>
        <v>7</v>
      </c>
      <c r="N982" s="2">
        <f t="shared" si="587"/>
        <v>6</v>
      </c>
      <c r="O982" s="2">
        <f t="shared" si="588"/>
        <v>3</v>
      </c>
      <c r="P982" s="2">
        <f t="shared" si="589"/>
        <v>3</v>
      </c>
      <c r="Q982" s="2">
        <f t="shared" si="590"/>
        <v>3</v>
      </c>
      <c r="R982" s="2">
        <f t="shared" si="591"/>
        <v>4</v>
      </c>
      <c r="S982" s="2">
        <f t="shared" si="592"/>
        <v>1</v>
      </c>
      <c r="T982" s="2">
        <f t="shared" si="593"/>
        <v>1</v>
      </c>
      <c r="U982" s="2">
        <f t="shared" si="594"/>
        <v>3</v>
      </c>
      <c r="V982" s="10">
        <f t="shared" si="595"/>
        <v>0</v>
      </c>
      <c r="W982" s="2">
        <f t="shared" si="596"/>
        <v>0</v>
      </c>
      <c r="X982" s="2">
        <f t="shared" si="597"/>
        <v>0</v>
      </c>
      <c r="Y982" s="2">
        <f t="shared" si="598"/>
        <v>0</v>
      </c>
      <c r="Z982" s="2">
        <f t="shared" si="599"/>
        <v>0</v>
      </c>
      <c r="AA982" s="2">
        <f t="shared" si="600"/>
        <v>0</v>
      </c>
      <c r="AB982" s="2">
        <f t="shared" si="601"/>
        <v>0</v>
      </c>
      <c r="AC982" s="2">
        <f t="shared" si="618"/>
        <v>7</v>
      </c>
      <c r="AD982" s="5">
        <f t="shared" si="619"/>
        <v>2</v>
      </c>
      <c r="AE982">
        <f t="shared" si="620"/>
        <v>1</v>
      </c>
      <c r="AF982" s="1" t="str">
        <f t="shared" si="602"/>
        <v>-</v>
      </c>
      <c r="AG982" s="1">
        <f t="shared" si="603"/>
        <v>2.9977930965392834</v>
      </c>
      <c r="AH982" s="1" t="str">
        <f t="shared" si="604"/>
        <v>-</v>
      </c>
      <c r="AI982" s="1" t="str">
        <f t="shared" si="605"/>
        <v>-</v>
      </c>
      <c r="AJ982" s="1" t="str">
        <f t="shared" si="606"/>
        <v>-</v>
      </c>
      <c r="AK982" s="1" t="str">
        <f t="shared" si="607"/>
        <v>-</v>
      </c>
      <c r="AL982" s="1" t="str">
        <f t="shared" si="608"/>
        <v>-</v>
      </c>
      <c r="AM982" s="1" t="str">
        <f t="shared" si="609"/>
        <v>-</v>
      </c>
      <c r="AN982" s="1" t="str">
        <f t="shared" si="610"/>
        <v>-</v>
      </c>
      <c r="AO982" s="1" t="str">
        <f t="shared" si="611"/>
        <v>-</v>
      </c>
      <c r="AP982" s="1" t="str">
        <f t="shared" si="621"/>
        <v>-</v>
      </c>
      <c r="AQ982" s="1" t="str">
        <f t="shared" si="612"/>
        <v>-</v>
      </c>
      <c r="AR982" s="1" t="str">
        <f t="shared" si="613"/>
        <v>-</v>
      </c>
      <c r="AS982" s="1" t="str">
        <f t="shared" si="614"/>
        <v>-</v>
      </c>
      <c r="AT982" s="1" t="str">
        <f t="shared" si="615"/>
        <v>-</v>
      </c>
      <c r="AU982" s="1" t="str">
        <f t="shared" si="616"/>
        <v>-</v>
      </c>
      <c r="AV982" s="1" t="str">
        <f t="shared" si="617"/>
        <v>-</v>
      </c>
      <c r="AW982" s="5">
        <f t="shared" si="622"/>
        <v>2</v>
      </c>
      <c r="AX982" s="1">
        <f t="shared" si="623"/>
        <v>2.9977930965392834</v>
      </c>
    </row>
    <row r="983" spans="1:50" x14ac:dyDescent="0.2">
      <c r="A983" s="4">
        <v>981</v>
      </c>
      <c r="B983" s="21">
        <v>0.47639075566379502</v>
      </c>
      <c r="C983" s="21">
        <v>1.04</v>
      </c>
      <c r="D983" s="21">
        <v>18</v>
      </c>
      <c r="E983" s="21">
        <v>8</v>
      </c>
      <c r="F983" s="21">
        <v>74</v>
      </c>
      <c r="G983" s="21">
        <v>6.6766289605034697</v>
      </c>
      <c r="H983" s="21">
        <v>6</v>
      </c>
      <c r="I983" s="21">
        <v>1500</v>
      </c>
      <c r="J983" s="21">
        <v>185</v>
      </c>
      <c r="K983" s="21">
        <v>12.5</v>
      </c>
      <c r="L983" s="2">
        <f t="shared" si="585"/>
        <v>1</v>
      </c>
      <c r="M983" s="2">
        <f t="shared" si="586"/>
        <v>5</v>
      </c>
      <c r="N983" s="2">
        <f t="shared" si="587"/>
        <v>6</v>
      </c>
      <c r="O983" s="2">
        <f t="shared" si="588"/>
        <v>3</v>
      </c>
      <c r="P983" s="2">
        <f t="shared" si="589"/>
        <v>3</v>
      </c>
      <c r="Q983" s="2">
        <f t="shared" si="590"/>
        <v>4</v>
      </c>
      <c r="R983" s="2">
        <f t="shared" si="591"/>
        <v>5</v>
      </c>
      <c r="S983" s="2">
        <f t="shared" si="592"/>
        <v>6</v>
      </c>
      <c r="T983" s="2">
        <f t="shared" si="593"/>
        <v>6</v>
      </c>
      <c r="U983" s="2">
        <f t="shared" si="594"/>
        <v>3</v>
      </c>
      <c r="V983" s="10">
        <f t="shared" si="595"/>
        <v>0</v>
      </c>
      <c r="W983" s="2">
        <f t="shared" si="596"/>
        <v>0</v>
      </c>
      <c r="X983" s="2">
        <f t="shared" si="597"/>
        <v>0</v>
      </c>
      <c r="Y983" s="2">
        <f t="shared" si="598"/>
        <v>0</v>
      </c>
      <c r="Z983" s="2">
        <f t="shared" si="599"/>
        <v>0</v>
      </c>
      <c r="AA983" s="2">
        <f t="shared" si="600"/>
        <v>0</v>
      </c>
      <c r="AB983" s="2">
        <f t="shared" si="601"/>
        <v>0</v>
      </c>
      <c r="AC983" s="2">
        <f t="shared" si="618"/>
        <v>6</v>
      </c>
      <c r="AD983" s="5">
        <f t="shared" si="619"/>
        <v>3</v>
      </c>
      <c r="AE983">
        <f t="shared" si="620"/>
        <v>3</v>
      </c>
      <c r="AF983" s="1" t="str">
        <f t="shared" si="602"/>
        <v>-</v>
      </c>
      <c r="AG983" s="1" t="str">
        <f t="shared" si="603"/>
        <v>-</v>
      </c>
      <c r="AH983" s="1">
        <f t="shared" si="604"/>
        <v>2.8074291781931344</v>
      </c>
      <c r="AI983" s="1" t="str">
        <f t="shared" si="605"/>
        <v>-</v>
      </c>
      <c r="AJ983" s="1" t="str">
        <f t="shared" si="606"/>
        <v>-</v>
      </c>
      <c r="AK983" s="1" t="str">
        <f t="shared" si="607"/>
        <v>-</v>
      </c>
      <c r="AL983" s="1" t="str">
        <f t="shared" si="608"/>
        <v>-</v>
      </c>
      <c r="AM983" s="1">
        <f t="shared" si="609"/>
        <v>2.4774469638935224</v>
      </c>
      <c r="AN983" s="1">
        <f t="shared" si="610"/>
        <v>2.406715956741071</v>
      </c>
      <c r="AO983" s="1" t="str">
        <f t="shared" si="611"/>
        <v>-</v>
      </c>
      <c r="AP983" s="1" t="str">
        <f t="shared" si="621"/>
        <v>-</v>
      </c>
      <c r="AQ983" s="1" t="str">
        <f t="shared" si="612"/>
        <v>-</v>
      </c>
      <c r="AR983" s="1" t="str">
        <f t="shared" si="613"/>
        <v>-</v>
      </c>
      <c r="AS983" s="1" t="str">
        <f t="shared" si="614"/>
        <v>-</v>
      </c>
      <c r="AT983" s="1" t="str">
        <f t="shared" si="615"/>
        <v>-</v>
      </c>
      <c r="AU983" s="1" t="str">
        <f t="shared" si="616"/>
        <v>-</v>
      </c>
      <c r="AV983" s="1" t="str">
        <f t="shared" si="617"/>
        <v>-</v>
      </c>
      <c r="AW983" s="5">
        <f t="shared" si="622"/>
        <v>9</v>
      </c>
      <c r="AX983" s="1">
        <f t="shared" si="623"/>
        <v>2.406715956741071</v>
      </c>
    </row>
    <row r="984" spans="1:50" x14ac:dyDescent="0.2">
      <c r="A984" s="4">
        <v>982</v>
      </c>
      <c r="B984" s="21">
        <v>0.40888798036193402</v>
      </c>
      <c r="C984" s="21">
        <v>3.0329999999999999</v>
      </c>
      <c r="D984" s="21">
        <v>59</v>
      </c>
      <c r="E984" s="21">
        <v>9</v>
      </c>
      <c r="F984" s="21">
        <v>32</v>
      </c>
      <c r="G984" s="21">
        <v>9.9764203416100905</v>
      </c>
      <c r="H984" s="21">
        <v>7</v>
      </c>
      <c r="I984" s="21">
        <v>1500</v>
      </c>
      <c r="J984" s="21">
        <v>185</v>
      </c>
      <c r="K984" s="21">
        <v>12.5</v>
      </c>
      <c r="L984" s="2">
        <f t="shared" si="585"/>
        <v>3</v>
      </c>
      <c r="M984" s="2">
        <f t="shared" si="586"/>
        <v>5</v>
      </c>
      <c r="N984" s="2">
        <f t="shared" si="587"/>
        <v>5</v>
      </c>
      <c r="O984" s="2">
        <f t="shared" si="588"/>
        <v>4</v>
      </c>
      <c r="P984" s="2">
        <f t="shared" si="589"/>
        <v>3</v>
      </c>
      <c r="Q984" s="2">
        <f t="shared" si="590"/>
        <v>4</v>
      </c>
      <c r="R984" s="2">
        <f t="shared" si="591"/>
        <v>4</v>
      </c>
      <c r="S984" s="2">
        <f t="shared" si="592"/>
        <v>3</v>
      </c>
      <c r="T984" s="2">
        <f t="shared" si="593"/>
        <v>3</v>
      </c>
      <c r="U984" s="2">
        <f t="shared" si="594"/>
        <v>2</v>
      </c>
      <c r="V984" s="10">
        <f t="shared" si="595"/>
        <v>0</v>
      </c>
      <c r="W984" s="2">
        <f t="shared" si="596"/>
        <v>0</v>
      </c>
      <c r="X984" s="2">
        <f t="shared" si="597"/>
        <v>0</v>
      </c>
      <c r="Y984" s="2">
        <f t="shared" si="598"/>
        <v>0</v>
      </c>
      <c r="Z984" s="2">
        <f t="shared" si="599"/>
        <v>0</v>
      </c>
      <c r="AA984" s="2">
        <f t="shared" si="600"/>
        <v>0</v>
      </c>
      <c r="AB984" s="2">
        <f t="shared" si="601"/>
        <v>0</v>
      </c>
      <c r="AC984" s="2">
        <f t="shared" si="618"/>
        <v>5</v>
      </c>
      <c r="AD984" s="5">
        <f t="shared" si="619"/>
        <v>2</v>
      </c>
      <c r="AE984">
        <f t="shared" si="620"/>
        <v>2</v>
      </c>
      <c r="AF984" s="1" t="str">
        <f t="shared" si="602"/>
        <v>-</v>
      </c>
      <c r="AG984" s="1">
        <f t="shared" si="603"/>
        <v>2.970500874445551</v>
      </c>
      <c r="AH984" s="1">
        <f t="shared" si="604"/>
        <v>2.9038341573070618</v>
      </c>
      <c r="AI984" s="1" t="str">
        <f t="shared" si="605"/>
        <v>-</v>
      </c>
      <c r="AJ984" s="1" t="str">
        <f t="shared" si="606"/>
        <v>-</v>
      </c>
      <c r="AK984" s="1" t="str">
        <f t="shared" si="607"/>
        <v>-</v>
      </c>
      <c r="AL984" s="1" t="str">
        <f t="shared" si="608"/>
        <v>-</v>
      </c>
      <c r="AM984" s="1" t="str">
        <f t="shared" si="609"/>
        <v>-</v>
      </c>
      <c r="AN984" s="1" t="str">
        <f t="shared" si="610"/>
        <v>-</v>
      </c>
      <c r="AO984" s="1" t="str">
        <f t="shared" si="611"/>
        <v>-</v>
      </c>
      <c r="AP984" s="1" t="str">
        <f t="shared" si="621"/>
        <v>-</v>
      </c>
      <c r="AQ984" s="1" t="str">
        <f t="shared" si="612"/>
        <v>-</v>
      </c>
      <c r="AR984" s="1" t="str">
        <f t="shared" si="613"/>
        <v>-</v>
      </c>
      <c r="AS984" s="1" t="str">
        <f t="shared" si="614"/>
        <v>-</v>
      </c>
      <c r="AT984" s="1" t="str">
        <f t="shared" si="615"/>
        <v>-</v>
      </c>
      <c r="AU984" s="1" t="str">
        <f t="shared" si="616"/>
        <v>-</v>
      </c>
      <c r="AV984" s="1" t="str">
        <f t="shared" si="617"/>
        <v>-</v>
      </c>
      <c r="AW984" s="5">
        <f t="shared" si="622"/>
        <v>3</v>
      </c>
      <c r="AX984" s="1">
        <f t="shared" si="623"/>
        <v>2.9038341573070618</v>
      </c>
    </row>
    <row r="985" spans="1:50" x14ac:dyDescent="0.2">
      <c r="A985" s="4">
        <v>983</v>
      </c>
      <c r="B985" s="21">
        <v>0.50180394662869698</v>
      </c>
      <c r="C985" s="21">
        <v>14.994999999999999</v>
      </c>
      <c r="D985" s="21">
        <v>0</v>
      </c>
      <c r="E985" s="21">
        <v>28</v>
      </c>
      <c r="F985" s="21">
        <v>72</v>
      </c>
      <c r="G985" s="21">
        <v>7.4221112211765998</v>
      </c>
      <c r="H985" s="21">
        <v>6</v>
      </c>
      <c r="I985" s="21">
        <v>1500</v>
      </c>
      <c r="J985" s="21">
        <v>185</v>
      </c>
      <c r="K985" s="21">
        <v>0</v>
      </c>
      <c r="L985" s="2">
        <f t="shared" si="585"/>
        <v>0</v>
      </c>
      <c r="M985" s="2">
        <f t="shared" si="586"/>
        <v>0</v>
      </c>
      <c r="N985" s="2">
        <f t="shared" si="587"/>
        <v>0</v>
      </c>
      <c r="O985" s="2">
        <f t="shared" si="588"/>
        <v>0</v>
      </c>
      <c r="P985" s="2">
        <f t="shared" si="589"/>
        <v>0</v>
      </c>
      <c r="Q985" s="2">
        <f t="shared" si="590"/>
        <v>0</v>
      </c>
      <c r="R985" s="2">
        <f t="shared" si="591"/>
        <v>0</v>
      </c>
      <c r="S985" s="2">
        <f t="shared" si="592"/>
        <v>0</v>
      </c>
      <c r="T985" s="2">
        <f t="shared" si="593"/>
        <v>0</v>
      </c>
      <c r="U985" s="2">
        <f t="shared" si="594"/>
        <v>0</v>
      </c>
      <c r="V985" s="10">
        <f t="shared" si="595"/>
        <v>5</v>
      </c>
      <c r="W985" s="2">
        <f t="shared" si="596"/>
        <v>6</v>
      </c>
      <c r="X985" s="2">
        <f t="shared" si="597"/>
        <v>3</v>
      </c>
      <c r="Y985" s="2">
        <f t="shared" si="598"/>
        <v>3</v>
      </c>
      <c r="Z985" s="2">
        <f t="shared" si="599"/>
        <v>3</v>
      </c>
      <c r="AA985" s="2">
        <f t="shared" si="600"/>
        <v>3</v>
      </c>
      <c r="AB985" s="2">
        <f t="shared" si="601"/>
        <v>3</v>
      </c>
      <c r="AC985" s="2">
        <f t="shared" si="618"/>
        <v>6</v>
      </c>
      <c r="AD985" s="5">
        <f t="shared" si="619"/>
        <v>12</v>
      </c>
      <c r="AE985">
        <f t="shared" si="620"/>
        <v>1</v>
      </c>
      <c r="AF985" s="1" t="str">
        <f t="shared" si="602"/>
        <v>-</v>
      </c>
      <c r="AG985" s="1" t="str">
        <f t="shared" si="603"/>
        <v>-</v>
      </c>
      <c r="AH985" s="1" t="str">
        <f t="shared" si="604"/>
        <v>-</v>
      </c>
      <c r="AI985" s="1" t="str">
        <f t="shared" si="605"/>
        <v>-</v>
      </c>
      <c r="AJ985" s="1" t="str">
        <f t="shared" si="606"/>
        <v>-</v>
      </c>
      <c r="AK985" s="1" t="str">
        <f t="shared" si="607"/>
        <v>-</v>
      </c>
      <c r="AL985" s="1" t="str">
        <f t="shared" si="608"/>
        <v>-</v>
      </c>
      <c r="AM985" s="1" t="str">
        <f t="shared" si="609"/>
        <v>-</v>
      </c>
      <c r="AN985" s="1" t="str">
        <f t="shared" si="610"/>
        <v>-</v>
      </c>
      <c r="AO985" s="1" t="str">
        <f t="shared" si="611"/>
        <v>-</v>
      </c>
      <c r="AP985" s="1" t="str">
        <f t="shared" si="621"/>
        <v>-</v>
      </c>
      <c r="AQ985" s="1">
        <f t="shared" si="612"/>
        <v>2.0115370724654391</v>
      </c>
      <c r="AR985" s="1" t="str">
        <f t="shared" si="613"/>
        <v>-</v>
      </c>
      <c r="AS985" s="1" t="str">
        <f t="shared" si="614"/>
        <v>-</v>
      </c>
      <c r="AT985" s="1" t="str">
        <f t="shared" si="615"/>
        <v>-</v>
      </c>
      <c r="AU985" s="1" t="str">
        <f t="shared" si="616"/>
        <v>-</v>
      </c>
      <c r="AV985" s="1" t="str">
        <f t="shared" si="617"/>
        <v>-</v>
      </c>
      <c r="AW985" s="5">
        <f t="shared" si="622"/>
        <v>12</v>
      </c>
      <c r="AX985" s="1">
        <f t="shared" si="623"/>
        <v>2.0115370724654391</v>
      </c>
    </row>
    <row r="986" spans="1:50" x14ac:dyDescent="0.2">
      <c r="A986" s="4">
        <v>984</v>
      </c>
      <c r="B986" s="21">
        <v>0.47418168216874601</v>
      </c>
      <c r="C986" s="21">
        <v>100.953</v>
      </c>
      <c r="D986" s="21">
        <v>40</v>
      </c>
      <c r="E986" s="21">
        <v>31</v>
      </c>
      <c r="F986" s="21">
        <v>29</v>
      </c>
      <c r="G986" s="21">
        <v>10.0952882261534</v>
      </c>
      <c r="H986" s="21">
        <v>7</v>
      </c>
      <c r="I986" s="21">
        <v>1500</v>
      </c>
      <c r="J986" s="21">
        <v>185</v>
      </c>
      <c r="K986" s="21">
        <v>12.5</v>
      </c>
      <c r="L986" s="2">
        <f t="shared" si="585"/>
        <v>3</v>
      </c>
      <c r="M986" s="2">
        <f t="shared" si="586"/>
        <v>7</v>
      </c>
      <c r="N986" s="2">
        <f t="shared" si="587"/>
        <v>6</v>
      </c>
      <c r="O986" s="2">
        <f t="shared" si="588"/>
        <v>5</v>
      </c>
      <c r="P986" s="2">
        <f t="shared" si="589"/>
        <v>6</v>
      </c>
      <c r="Q986" s="2">
        <f t="shared" si="590"/>
        <v>4</v>
      </c>
      <c r="R986" s="2">
        <f t="shared" si="591"/>
        <v>4</v>
      </c>
      <c r="S986" s="2">
        <f t="shared" si="592"/>
        <v>1</v>
      </c>
      <c r="T986" s="2">
        <f t="shared" si="593"/>
        <v>1</v>
      </c>
      <c r="U986" s="2">
        <f t="shared" si="594"/>
        <v>3</v>
      </c>
      <c r="V986" s="10">
        <f t="shared" si="595"/>
        <v>0</v>
      </c>
      <c r="W986" s="2">
        <f t="shared" si="596"/>
        <v>0</v>
      </c>
      <c r="X986" s="2">
        <f t="shared" si="597"/>
        <v>0</v>
      </c>
      <c r="Y986" s="2">
        <f t="shared" si="598"/>
        <v>0</v>
      </c>
      <c r="Z986" s="2">
        <f t="shared" si="599"/>
        <v>0</v>
      </c>
      <c r="AA986" s="2">
        <f t="shared" si="600"/>
        <v>0</v>
      </c>
      <c r="AB986" s="2">
        <f t="shared" si="601"/>
        <v>0</v>
      </c>
      <c r="AC986" s="2">
        <f t="shared" si="618"/>
        <v>7</v>
      </c>
      <c r="AD986" s="5">
        <f t="shared" si="619"/>
        <v>2</v>
      </c>
      <c r="AE986">
        <f t="shared" si="620"/>
        <v>1</v>
      </c>
      <c r="AF986" s="1" t="str">
        <f t="shared" si="602"/>
        <v>-</v>
      </c>
      <c r="AG986" s="1">
        <f t="shared" si="603"/>
        <v>3.0840933054702728</v>
      </c>
      <c r="AH986" s="1" t="str">
        <f t="shared" si="604"/>
        <v>-</v>
      </c>
      <c r="AI986" s="1" t="str">
        <f t="shared" si="605"/>
        <v>-</v>
      </c>
      <c r="AJ986" s="1" t="str">
        <f t="shared" si="606"/>
        <v>-</v>
      </c>
      <c r="AK986" s="1" t="str">
        <f t="shared" si="607"/>
        <v>-</v>
      </c>
      <c r="AL986" s="1" t="str">
        <f t="shared" si="608"/>
        <v>-</v>
      </c>
      <c r="AM986" s="1" t="str">
        <f t="shared" si="609"/>
        <v>-</v>
      </c>
      <c r="AN986" s="1" t="str">
        <f t="shared" si="610"/>
        <v>-</v>
      </c>
      <c r="AO986" s="1" t="str">
        <f t="shared" si="611"/>
        <v>-</v>
      </c>
      <c r="AP986" s="1" t="str">
        <f t="shared" si="621"/>
        <v>-</v>
      </c>
      <c r="AQ986" s="1" t="str">
        <f t="shared" si="612"/>
        <v>-</v>
      </c>
      <c r="AR986" s="1" t="str">
        <f t="shared" si="613"/>
        <v>-</v>
      </c>
      <c r="AS986" s="1" t="str">
        <f t="shared" si="614"/>
        <v>-</v>
      </c>
      <c r="AT986" s="1" t="str">
        <f t="shared" si="615"/>
        <v>-</v>
      </c>
      <c r="AU986" s="1" t="str">
        <f t="shared" si="616"/>
        <v>-</v>
      </c>
      <c r="AV986" s="1" t="str">
        <f t="shared" si="617"/>
        <v>-</v>
      </c>
      <c r="AW986" s="5">
        <f t="shared" si="622"/>
        <v>2</v>
      </c>
      <c r="AX986" s="1">
        <f t="shared" si="623"/>
        <v>3.0840933054702728</v>
      </c>
    </row>
    <row r="987" spans="1:50" x14ac:dyDescent="0.2">
      <c r="A987" s="4">
        <v>985</v>
      </c>
      <c r="B987" s="21">
        <v>0.50529864084151299</v>
      </c>
      <c r="C987" s="21">
        <v>37.393000000000001</v>
      </c>
      <c r="D987" s="21">
        <v>52</v>
      </c>
      <c r="E987" s="21">
        <v>28</v>
      </c>
      <c r="F987" s="21">
        <v>20</v>
      </c>
      <c r="G987" s="21">
        <v>7.4785752174853304</v>
      </c>
      <c r="H987" s="21">
        <v>6</v>
      </c>
      <c r="I987" s="21">
        <v>1500</v>
      </c>
      <c r="J987" s="21">
        <v>185</v>
      </c>
      <c r="K987" s="21">
        <v>12.5</v>
      </c>
      <c r="L987" s="2">
        <f t="shared" si="585"/>
        <v>3</v>
      </c>
      <c r="M987" s="2">
        <f t="shared" si="586"/>
        <v>5</v>
      </c>
      <c r="N987" s="2">
        <f t="shared" si="587"/>
        <v>8</v>
      </c>
      <c r="O987" s="2">
        <f t="shared" si="588"/>
        <v>3</v>
      </c>
      <c r="P987" s="2">
        <f t="shared" si="589"/>
        <v>5</v>
      </c>
      <c r="Q987" s="2">
        <f t="shared" si="590"/>
        <v>5</v>
      </c>
      <c r="R987" s="2">
        <f t="shared" si="591"/>
        <v>3</v>
      </c>
      <c r="S987" s="2">
        <f t="shared" si="592"/>
        <v>3</v>
      </c>
      <c r="T987" s="2">
        <f t="shared" si="593"/>
        <v>3</v>
      </c>
      <c r="U987" s="2">
        <f t="shared" si="594"/>
        <v>4</v>
      </c>
      <c r="V987" s="10">
        <f t="shared" si="595"/>
        <v>0</v>
      </c>
      <c r="W987" s="2">
        <f t="shared" si="596"/>
        <v>0</v>
      </c>
      <c r="X987" s="2">
        <f t="shared" si="597"/>
        <v>0</v>
      </c>
      <c r="Y987" s="2">
        <f t="shared" si="598"/>
        <v>0</v>
      </c>
      <c r="Z987" s="2">
        <f t="shared" si="599"/>
        <v>0</v>
      </c>
      <c r="AA987" s="2">
        <f t="shared" si="600"/>
        <v>0</v>
      </c>
      <c r="AB987" s="2">
        <f t="shared" si="601"/>
        <v>0</v>
      </c>
      <c r="AC987" s="2">
        <f t="shared" si="618"/>
        <v>8</v>
      </c>
      <c r="AD987" s="5">
        <f t="shared" si="619"/>
        <v>3</v>
      </c>
      <c r="AE987">
        <f t="shared" si="620"/>
        <v>1</v>
      </c>
      <c r="AF987" s="1" t="str">
        <f t="shared" si="602"/>
        <v>-</v>
      </c>
      <c r="AG987" s="1" t="str">
        <f t="shared" si="603"/>
        <v>-</v>
      </c>
      <c r="AH987" s="1">
        <f t="shared" si="604"/>
        <v>2.9897877556176078</v>
      </c>
      <c r="AI987" s="1" t="str">
        <f t="shared" si="605"/>
        <v>-</v>
      </c>
      <c r="AJ987" s="1" t="str">
        <f t="shared" si="606"/>
        <v>-</v>
      </c>
      <c r="AK987" s="1" t="str">
        <f t="shared" si="607"/>
        <v>-</v>
      </c>
      <c r="AL987" s="1" t="str">
        <f t="shared" si="608"/>
        <v>-</v>
      </c>
      <c r="AM987" s="1" t="str">
        <f t="shared" si="609"/>
        <v>-</v>
      </c>
      <c r="AN987" s="1" t="str">
        <f t="shared" si="610"/>
        <v>-</v>
      </c>
      <c r="AO987" s="1" t="str">
        <f t="shared" si="611"/>
        <v>-</v>
      </c>
      <c r="AP987" s="1" t="str">
        <f t="shared" si="621"/>
        <v>-</v>
      </c>
      <c r="AQ987" s="1" t="str">
        <f t="shared" si="612"/>
        <v>-</v>
      </c>
      <c r="AR987" s="1" t="str">
        <f t="shared" si="613"/>
        <v>-</v>
      </c>
      <c r="AS987" s="1" t="str">
        <f t="shared" si="614"/>
        <v>-</v>
      </c>
      <c r="AT987" s="1" t="str">
        <f t="shared" si="615"/>
        <v>-</v>
      </c>
      <c r="AU987" s="1" t="str">
        <f t="shared" si="616"/>
        <v>-</v>
      </c>
      <c r="AV987" s="1" t="str">
        <f t="shared" si="617"/>
        <v>-</v>
      </c>
      <c r="AW987" s="5">
        <f t="shared" si="622"/>
        <v>3</v>
      </c>
      <c r="AX987" s="1">
        <f t="shared" si="623"/>
        <v>2.9897877556176078</v>
      </c>
    </row>
    <row r="988" spans="1:50" x14ac:dyDescent="0.2">
      <c r="A988" s="4">
        <v>986</v>
      </c>
      <c r="B988" s="21">
        <v>0.52440158869308195</v>
      </c>
      <c r="C988" s="21">
        <v>1.3140000000000001</v>
      </c>
      <c r="D988" s="21">
        <v>53</v>
      </c>
      <c r="E988" s="21">
        <v>38</v>
      </c>
      <c r="F988" s="21">
        <v>9</v>
      </c>
      <c r="G988" s="21">
        <v>8.5433707974096809</v>
      </c>
      <c r="H988" s="21">
        <v>6</v>
      </c>
      <c r="I988" s="21">
        <v>1500</v>
      </c>
      <c r="J988" s="21">
        <v>0.15</v>
      </c>
      <c r="K988" s="21">
        <v>37.5</v>
      </c>
      <c r="L988" s="2">
        <f t="shared" si="585"/>
        <v>4</v>
      </c>
      <c r="M988" s="2">
        <f t="shared" si="586"/>
        <v>9</v>
      </c>
      <c r="N988" s="2">
        <f t="shared" si="587"/>
        <v>10</v>
      </c>
      <c r="O988" s="2">
        <f t="shared" si="588"/>
        <v>5</v>
      </c>
      <c r="P988" s="2">
        <f t="shared" si="589"/>
        <v>5</v>
      </c>
      <c r="Q988" s="2">
        <f t="shared" si="590"/>
        <v>5</v>
      </c>
      <c r="R988" s="2">
        <f t="shared" si="591"/>
        <v>4</v>
      </c>
      <c r="S988" s="2">
        <f t="shared" si="592"/>
        <v>4</v>
      </c>
      <c r="T988" s="2">
        <f t="shared" si="593"/>
        <v>4</v>
      </c>
      <c r="U988" s="2">
        <f t="shared" si="594"/>
        <v>5</v>
      </c>
      <c r="V988" s="10">
        <f t="shared" si="595"/>
        <v>0</v>
      </c>
      <c r="W988" s="2">
        <f t="shared" si="596"/>
        <v>0</v>
      </c>
      <c r="X988" s="2">
        <f t="shared" si="597"/>
        <v>0</v>
      </c>
      <c r="Y988" s="2">
        <f t="shared" si="598"/>
        <v>0</v>
      </c>
      <c r="Z988" s="2">
        <f t="shared" si="599"/>
        <v>0</v>
      </c>
      <c r="AA988" s="2">
        <f t="shared" si="600"/>
        <v>0</v>
      </c>
      <c r="AB988" s="2">
        <f t="shared" si="601"/>
        <v>0</v>
      </c>
      <c r="AC988" s="2">
        <f t="shared" si="618"/>
        <v>10</v>
      </c>
      <c r="AD988" s="5">
        <f t="shared" si="619"/>
        <v>3</v>
      </c>
      <c r="AE988">
        <f t="shared" si="620"/>
        <v>1</v>
      </c>
      <c r="AF988" s="1" t="str">
        <f t="shared" si="602"/>
        <v>-</v>
      </c>
      <c r="AG988" s="1" t="str">
        <f t="shared" si="603"/>
        <v>-</v>
      </c>
      <c r="AH988" s="1">
        <f t="shared" si="604"/>
        <v>1.7498946283749215</v>
      </c>
      <c r="AI988" s="1" t="str">
        <f t="shared" si="605"/>
        <v>-</v>
      </c>
      <c r="AJ988" s="1" t="str">
        <f t="shared" si="606"/>
        <v>-</v>
      </c>
      <c r="AK988" s="1" t="str">
        <f t="shared" si="607"/>
        <v>-</v>
      </c>
      <c r="AL988" s="1" t="str">
        <f t="shared" si="608"/>
        <v>-</v>
      </c>
      <c r="AM988" s="1" t="str">
        <f t="shared" si="609"/>
        <v>-</v>
      </c>
      <c r="AN988" s="1" t="str">
        <f t="shared" si="610"/>
        <v>-</v>
      </c>
      <c r="AO988" s="1" t="str">
        <f t="shared" si="611"/>
        <v>-</v>
      </c>
      <c r="AP988" s="1" t="str">
        <f t="shared" si="621"/>
        <v>-</v>
      </c>
      <c r="AQ988" s="1" t="str">
        <f t="shared" si="612"/>
        <v>-</v>
      </c>
      <c r="AR988" s="1" t="str">
        <f t="shared" si="613"/>
        <v>-</v>
      </c>
      <c r="AS988" s="1" t="str">
        <f t="shared" si="614"/>
        <v>-</v>
      </c>
      <c r="AT988" s="1" t="str">
        <f t="shared" si="615"/>
        <v>-</v>
      </c>
      <c r="AU988" s="1" t="str">
        <f t="shared" si="616"/>
        <v>-</v>
      </c>
      <c r="AV988" s="1" t="str">
        <f t="shared" si="617"/>
        <v>-</v>
      </c>
      <c r="AW988" s="5">
        <f t="shared" si="622"/>
        <v>3</v>
      </c>
      <c r="AX988" s="1">
        <f t="shared" si="623"/>
        <v>1.7498946283749215</v>
      </c>
    </row>
    <row r="989" spans="1:50" x14ac:dyDescent="0.2">
      <c r="A989" s="4">
        <v>987</v>
      </c>
      <c r="B989" s="21">
        <v>0.570989704460235</v>
      </c>
      <c r="C989" s="21">
        <v>53.753999999999998</v>
      </c>
      <c r="D989" s="21">
        <v>30</v>
      </c>
      <c r="E989" s="21">
        <v>66</v>
      </c>
      <c r="F989" s="21">
        <v>4</v>
      </c>
      <c r="G989" s="21">
        <v>10.750770858853899</v>
      </c>
      <c r="H989" s="21">
        <v>7</v>
      </c>
      <c r="I989" s="21">
        <v>1500</v>
      </c>
      <c r="J989" s="21">
        <v>0.15</v>
      </c>
      <c r="K989" s="21">
        <v>37.5</v>
      </c>
      <c r="L989" s="2">
        <f t="shared" si="585"/>
        <v>4</v>
      </c>
      <c r="M989" s="2">
        <f t="shared" si="586"/>
        <v>7</v>
      </c>
      <c r="N989" s="2">
        <f t="shared" si="587"/>
        <v>5</v>
      </c>
      <c r="O989" s="2">
        <f t="shared" si="588"/>
        <v>6</v>
      </c>
      <c r="P989" s="2">
        <f t="shared" si="589"/>
        <v>5</v>
      </c>
      <c r="Q989" s="2">
        <f t="shared" si="590"/>
        <v>3</v>
      </c>
      <c r="R989" s="2">
        <f t="shared" si="591"/>
        <v>3</v>
      </c>
      <c r="S989" s="2">
        <f t="shared" si="592"/>
        <v>2</v>
      </c>
      <c r="T989" s="2">
        <f t="shared" si="593"/>
        <v>2</v>
      </c>
      <c r="U989" s="2">
        <f t="shared" si="594"/>
        <v>4</v>
      </c>
      <c r="V989" s="10">
        <f t="shared" si="595"/>
        <v>0</v>
      </c>
      <c r="W989" s="2">
        <f t="shared" si="596"/>
        <v>0</v>
      </c>
      <c r="X989" s="2">
        <f t="shared" si="597"/>
        <v>0</v>
      </c>
      <c r="Y989" s="2">
        <f t="shared" si="598"/>
        <v>0</v>
      </c>
      <c r="Z989" s="2">
        <f t="shared" si="599"/>
        <v>0</v>
      </c>
      <c r="AA989" s="2">
        <f t="shared" si="600"/>
        <v>0</v>
      </c>
      <c r="AB989" s="2">
        <f t="shared" si="601"/>
        <v>0</v>
      </c>
      <c r="AC989" s="2">
        <f t="shared" si="618"/>
        <v>7</v>
      </c>
      <c r="AD989" s="5">
        <f t="shared" si="619"/>
        <v>2</v>
      </c>
      <c r="AE989">
        <f t="shared" si="620"/>
        <v>1</v>
      </c>
      <c r="AF989" s="1" t="str">
        <f t="shared" si="602"/>
        <v>-</v>
      </c>
      <c r="AG989" s="1">
        <f t="shared" si="603"/>
        <v>2.0857305071152883</v>
      </c>
      <c r="AH989" s="1" t="str">
        <f t="shared" si="604"/>
        <v>-</v>
      </c>
      <c r="AI989" s="1" t="str">
        <f t="shared" si="605"/>
        <v>-</v>
      </c>
      <c r="AJ989" s="1" t="str">
        <f t="shared" si="606"/>
        <v>-</v>
      </c>
      <c r="AK989" s="1" t="str">
        <f t="shared" si="607"/>
        <v>-</v>
      </c>
      <c r="AL989" s="1" t="str">
        <f t="shared" si="608"/>
        <v>-</v>
      </c>
      <c r="AM989" s="1" t="str">
        <f t="shared" si="609"/>
        <v>-</v>
      </c>
      <c r="AN989" s="1" t="str">
        <f t="shared" si="610"/>
        <v>-</v>
      </c>
      <c r="AO989" s="1" t="str">
        <f t="shared" si="611"/>
        <v>-</v>
      </c>
      <c r="AP989" s="1" t="str">
        <f t="shared" si="621"/>
        <v>-</v>
      </c>
      <c r="AQ989" s="1" t="str">
        <f t="shared" si="612"/>
        <v>-</v>
      </c>
      <c r="AR989" s="1" t="str">
        <f t="shared" si="613"/>
        <v>-</v>
      </c>
      <c r="AS989" s="1" t="str">
        <f t="shared" si="614"/>
        <v>-</v>
      </c>
      <c r="AT989" s="1" t="str">
        <f t="shared" si="615"/>
        <v>-</v>
      </c>
      <c r="AU989" s="1" t="str">
        <f t="shared" si="616"/>
        <v>-</v>
      </c>
      <c r="AV989" s="1" t="str">
        <f t="shared" si="617"/>
        <v>-</v>
      </c>
      <c r="AW989" s="5">
        <f t="shared" si="622"/>
        <v>2</v>
      </c>
      <c r="AX989" s="1">
        <f t="shared" si="623"/>
        <v>2.0857305071152883</v>
      </c>
    </row>
    <row r="990" spans="1:50" x14ac:dyDescent="0.2">
      <c r="A990" s="4">
        <v>988</v>
      </c>
      <c r="B990" s="21">
        <v>0.54389470093749004</v>
      </c>
      <c r="C990" s="21">
        <v>69.656000000000006</v>
      </c>
      <c r="D990" s="21">
        <v>62</v>
      </c>
      <c r="E990" s="21">
        <v>19</v>
      </c>
      <c r="F990" s="21">
        <v>19</v>
      </c>
      <c r="G990" s="21">
        <v>6.9656140522818299</v>
      </c>
      <c r="H990" s="21">
        <v>6</v>
      </c>
      <c r="I990" s="21">
        <v>1500</v>
      </c>
      <c r="J990" s="21">
        <v>0.15</v>
      </c>
      <c r="K990" s="21">
        <v>37.5</v>
      </c>
      <c r="L990" s="2">
        <f t="shared" si="585"/>
        <v>3</v>
      </c>
      <c r="M990" s="2">
        <f t="shared" si="586"/>
        <v>7</v>
      </c>
      <c r="N990" s="2">
        <f t="shared" si="587"/>
        <v>8</v>
      </c>
      <c r="O990" s="2">
        <f t="shared" si="588"/>
        <v>4</v>
      </c>
      <c r="P990" s="2">
        <f t="shared" si="589"/>
        <v>4</v>
      </c>
      <c r="Q990" s="2">
        <f t="shared" si="590"/>
        <v>4</v>
      </c>
      <c r="R990" s="2">
        <f t="shared" si="591"/>
        <v>5</v>
      </c>
      <c r="S990" s="2">
        <f t="shared" si="592"/>
        <v>5</v>
      </c>
      <c r="T990" s="2">
        <f t="shared" si="593"/>
        <v>5</v>
      </c>
      <c r="U990" s="2">
        <f t="shared" si="594"/>
        <v>4</v>
      </c>
      <c r="V990" s="10">
        <f t="shared" si="595"/>
        <v>0</v>
      </c>
      <c r="W990" s="2">
        <f t="shared" si="596"/>
        <v>0</v>
      </c>
      <c r="X990" s="2">
        <f t="shared" si="597"/>
        <v>0</v>
      </c>
      <c r="Y990" s="2">
        <f t="shared" si="598"/>
        <v>0</v>
      </c>
      <c r="Z990" s="2">
        <f t="shared" si="599"/>
        <v>0</v>
      </c>
      <c r="AA990" s="2">
        <f t="shared" si="600"/>
        <v>0</v>
      </c>
      <c r="AB990" s="2">
        <f t="shared" si="601"/>
        <v>0</v>
      </c>
      <c r="AC990" s="2">
        <f t="shared" si="618"/>
        <v>8</v>
      </c>
      <c r="AD990" s="5">
        <f t="shared" si="619"/>
        <v>3</v>
      </c>
      <c r="AE990">
        <f t="shared" si="620"/>
        <v>1</v>
      </c>
      <c r="AF990" s="1" t="str">
        <f t="shared" si="602"/>
        <v>-</v>
      </c>
      <c r="AG990" s="1" t="str">
        <f t="shared" si="603"/>
        <v>-</v>
      </c>
      <c r="AH990" s="1">
        <f t="shared" si="604"/>
        <v>1.9931202074875036</v>
      </c>
      <c r="AI990" s="1" t="str">
        <f t="shared" si="605"/>
        <v>-</v>
      </c>
      <c r="AJ990" s="1" t="str">
        <f t="shared" si="606"/>
        <v>-</v>
      </c>
      <c r="AK990" s="1" t="str">
        <f t="shared" si="607"/>
        <v>-</v>
      </c>
      <c r="AL990" s="1" t="str">
        <f t="shared" si="608"/>
        <v>-</v>
      </c>
      <c r="AM990" s="1" t="str">
        <f t="shared" si="609"/>
        <v>-</v>
      </c>
      <c r="AN990" s="1" t="str">
        <f t="shared" si="610"/>
        <v>-</v>
      </c>
      <c r="AO990" s="1" t="str">
        <f t="shared" si="611"/>
        <v>-</v>
      </c>
      <c r="AP990" s="1" t="str">
        <f t="shared" si="621"/>
        <v>-</v>
      </c>
      <c r="AQ990" s="1" t="str">
        <f t="shared" si="612"/>
        <v>-</v>
      </c>
      <c r="AR990" s="1" t="str">
        <f t="shared" si="613"/>
        <v>-</v>
      </c>
      <c r="AS990" s="1" t="str">
        <f t="shared" si="614"/>
        <v>-</v>
      </c>
      <c r="AT990" s="1" t="str">
        <f t="shared" si="615"/>
        <v>-</v>
      </c>
      <c r="AU990" s="1" t="str">
        <f t="shared" si="616"/>
        <v>-</v>
      </c>
      <c r="AV990" s="1" t="str">
        <f t="shared" si="617"/>
        <v>-</v>
      </c>
      <c r="AW990" s="5">
        <f t="shared" si="622"/>
        <v>3</v>
      </c>
      <c r="AX990" s="1">
        <f t="shared" si="623"/>
        <v>1.9931202074875036</v>
      </c>
    </row>
    <row r="991" spans="1:50" x14ac:dyDescent="0.2">
      <c r="A991" s="4">
        <v>989</v>
      </c>
      <c r="B991" s="21">
        <v>0.40857579809487299</v>
      </c>
      <c r="C991" s="21">
        <v>193.673</v>
      </c>
      <c r="D991" s="21">
        <v>69</v>
      </c>
      <c r="E991" s="21">
        <v>4</v>
      </c>
      <c r="F991" s="21">
        <v>27</v>
      </c>
      <c r="G991" s="21">
        <v>8.66126701624124</v>
      </c>
      <c r="H991" s="21">
        <v>6</v>
      </c>
      <c r="I991" s="21">
        <v>1500</v>
      </c>
      <c r="J991" s="21">
        <v>0.15</v>
      </c>
      <c r="K991" s="21">
        <v>37.5</v>
      </c>
      <c r="L991" s="2">
        <f t="shared" si="585"/>
        <v>3</v>
      </c>
      <c r="M991" s="2">
        <f t="shared" si="586"/>
        <v>6</v>
      </c>
      <c r="N991" s="2">
        <f t="shared" si="587"/>
        <v>8</v>
      </c>
      <c r="O991" s="2">
        <f t="shared" si="588"/>
        <v>3</v>
      </c>
      <c r="P991" s="2">
        <f t="shared" si="589"/>
        <v>4</v>
      </c>
      <c r="Q991" s="2">
        <f t="shared" si="590"/>
        <v>4</v>
      </c>
      <c r="R991" s="2">
        <f t="shared" si="591"/>
        <v>6</v>
      </c>
      <c r="S991" s="2">
        <f t="shared" si="592"/>
        <v>5</v>
      </c>
      <c r="T991" s="2">
        <f t="shared" si="593"/>
        <v>5</v>
      </c>
      <c r="U991" s="2">
        <f t="shared" si="594"/>
        <v>4</v>
      </c>
      <c r="V991" s="10">
        <f t="shared" si="595"/>
        <v>0</v>
      </c>
      <c r="W991" s="2">
        <f t="shared" si="596"/>
        <v>0</v>
      </c>
      <c r="X991" s="2">
        <f t="shared" si="597"/>
        <v>0</v>
      </c>
      <c r="Y991" s="2">
        <f t="shared" si="598"/>
        <v>0</v>
      </c>
      <c r="Z991" s="2">
        <f t="shared" si="599"/>
        <v>0</v>
      </c>
      <c r="AA991" s="2">
        <f t="shared" si="600"/>
        <v>0</v>
      </c>
      <c r="AB991" s="2">
        <f t="shared" si="601"/>
        <v>0</v>
      </c>
      <c r="AC991" s="2">
        <f t="shared" si="618"/>
        <v>8</v>
      </c>
      <c r="AD991" s="5">
        <f t="shared" si="619"/>
        <v>3</v>
      </c>
      <c r="AE991">
        <f t="shared" si="620"/>
        <v>1</v>
      </c>
      <c r="AF991" s="1" t="str">
        <f t="shared" si="602"/>
        <v>-</v>
      </c>
      <c r="AG991" s="1" t="str">
        <f t="shared" si="603"/>
        <v>-</v>
      </c>
      <c r="AH991" s="1">
        <f t="shared" si="604"/>
        <v>1.96387899973403</v>
      </c>
      <c r="AI991" s="1" t="str">
        <f t="shared" si="605"/>
        <v>-</v>
      </c>
      <c r="AJ991" s="1" t="str">
        <f t="shared" si="606"/>
        <v>-</v>
      </c>
      <c r="AK991" s="1" t="str">
        <f t="shared" si="607"/>
        <v>-</v>
      </c>
      <c r="AL991" s="1" t="str">
        <f t="shared" si="608"/>
        <v>-</v>
      </c>
      <c r="AM991" s="1" t="str">
        <f t="shared" si="609"/>
        <v>-</v>
      </c>
      <c r="AN991" s="1" t="str">
        <f t="shared" si="610"/>
        <v>-</v>
      </c>
      <c r="AO991" s="1" t="str">
        <f t="shared" si="611"/>
        <v>-</v>
      </c>
      <c r="AP991" s="1" t="str">
        <f t="shared" si="621"/>
        <v>-</v>
      </c>
      <c r="AQ991" s="1" t="str">
        <f t="shared" si="612"/>
        <v>-</v>
      </c>
      <c r="AR991" s="1" t="str">
        <f t="shared" si="613"/>
        <v>-</v>
      </c>
      <c r="AS991" s="1" t="str">
        <f t="shared" si="614"/>
        <v>-</v>
      </c>
      <c r="AT991" s="1" t="str">
        <f t="shared" si="615"/>
        <v>-</v>
      </c>
      <c r="AU991" s="1" t="str">
        <f t="shared" si="616"/>
        <v>-</v>
      </c>
      <c r="AV991" s="1" t="str">
        <f t="shared" si="617"/>
        <v>-</v>
      </c>
      <c r="AW991" s="5">
        <f t="shared" si="622"/>
        <v>3</v>
      </c>
      <c r="AX991" s="1">
        <f t="shared" si="623"/>
        <v>1.96387899973403</v>
      </c>
    </row>
    <row r="992" spans="1:50" x14ac:dyDescent="0.2">
      <c r="A992" s="4">
        <v>990</v>
      </c>
      <c r="B992" s="21">
        <v>0.44290070672774401</v>
      </c>
      <c r="C992" s="21">
        <v>4.26</v>
      </c>
      <c r="D992" s="21">
        <v>26</v>
      </c>
      <c r="E992" s="21">
        <v>28</v>
      </c>
      <c r="F992" s="21">
        <v>46</v>
      </c>
      <c r="G992" s="21">
        <v>11.1463501446297</v>
      </c>
      <c r="H992" s="21">
        <v>7</v>
      </c>
      <c r="I992" s="21">
        <v>1500</v>
      </c>
      <c r="J992" s="21">
        <v>0.15</v>
      </c>
      <c r="K992" s="21">
        <v>37.5</v>
      </c>
      <c r="L992" s="2">
        <f t="shared" si="585"/>
        <v>3</v>
      </c>
      <c r="M992" s="2">
        <f t="shared" si="586"/>
        <v>6</v>
      </c>
      <c r="N992" s="2">
        <f t="shared" si="587"/>
        <v>5</v>
      </c>
      <c r="O992" s="2">
        <f t="shared" si="588"/>
        <v>5</v>
      </c>
      <c r="P992" s="2">
        <f t="shared" si="589"/>
        <v>4</v>
      </c>
      <c r="Q992" s="2">
        <f t="shared" si="590"/>
        <v>5</v>
      </c>
      <c r="R992" s="2">
        <f t="shared" si="591"/>
        <v>3</v>
      </c>
      <c r="S992" s="2">
        <f t="shared" si="592"/>
        <v>2</v>
      </c>
      <c r="T992" s="2">
        <f t="shared" si="593"/>
        <v>2</v>
      </c>
      <c r="U992" s="2">
        <f t="shared" si="594"/>
        <v>6</v>
      </c>
      <c r="V992" s="10">
        <f t="shared" si="595"/>
        <v>0</v>
      </c>
      <c r="W992" s="2">
        <f t="shared" si="596"/>
        <v>0</v>
      </c>
      <c r="X992" s="2">
        <f t="shared" si="597"/>
        <v>0</v>
      </c>
      <c r="Y992" s="2">
        <f t="shared" si="598"/>
        <v>0</v>
      </c>
      <c r="Z992" s="2">
        <f t="shared" si="599"/>
        <v>0</v>
      </c>
      <c r="AA992" s="2">
        <f t="shared" si="600"/>
        <v>0</v>
      </c>
      <c r="AB992" s="2">
        <f t="shared" si="601"/>
        <v>0</v>
      </c>
      <c r="AC992" s="2">
        <f t="shared" si="618"/>
        <v>6</v>
      </c>
      <c r="AD992" s="5">
        <f t="shared" si="619"/>
        <v>2</v>
      </c>
      <c r="AE992">
        <f t="shared" si="620"/>
        <v>2</v>
      </c>
      <c r="AF992" s="1" t="str">
        <f t="shared" si="602"/>
        <v>-</v>
      </c>
      <c r="AG992" s="1">
        <f t="shared" si="603"/>
        <v>1.9413389324995647</v>
      </c>
      <c r="AH992" s="1" t="str">
        <f t="shared" si="604"/>
        <v>-</v>
      </c>
      <c r="AI992" s="1" t="str">
        <f t="shared" si="605"/>
        <v>-</v>
      </c>
      <c r="AJ992" s="1" t="str">
        <f t="shared" si="606"/>
        <v>-</v>
      </c>
      <c r="AK992" s="1" t="str">
        <f t="shared" si="607"/>
        <v>-</v>
      </c>
      <c r="AL992" s="1" t="str">
        <f t="shared" si="608"/>
        <v>-</v>
      </c>
      <c r="AM992" s="1" t="str">
        <f t="shared" si="609"/>
        <v>-</v>
      </c>
      <c r="AN992" s="1" t="str">
        <f t="shared" si="610"/>
        <v>-</v>
      </c>
      <c r="AO992" s="1">
        <f t="shared" si="611"/>
        <v>9.8892087589774302</v>
      </c>
      <c r="AP992" s="1" t="str">
        <f t="shared" si="621"/>
        <v>-</v>
      </c>
      <c r="AQ992" s="1" t="str">
        <f t="shared" si="612"/>
        <v>-</v>
      </c>
      <c r="AR992" s="1" t="str">
        <f t="shared" si="613"/>
        <v>-</v>
      </c>
      <c r="AS992" s="1" t="str">
        <f t="shared" si="614"/>
        <v>-</v>
      </c>
      <c r="AT992" s="1" t="str">
        <f t="shared" si="615"/>
        <v>-</v>
      </c>
      <c r="AU992" s="1" t="str">
        <f t="shared" si="616"/>
        <v>-</v>
      </c>
      <c r="AV992" s="1" t="str">
        <f t="shared" si="617"/>
        <v>-</v>
      </c>
      <c r="AW992" s="5">
        <f t="shared" si="622"/>
        <v>2</v>
      </c>
      <c r="AX992" s="1">
        <f t="shared" si="623"/>
        <v>1.9413389324995647</v>
      </c>
    </row>
    <row r="993" spans="1:50" x14ac:dyDescent="0.2">
      <c r="A993" s="4">
        <v>991</v>
      </c>
      <c r="B993" s="21">
        <v>0.51862054908896305</v>
      </c>
      <c r="C993" s="21">
        <v>0.81699999999999995</v>
      </c>
      <c r="D993" s="21">
        <v>29</v>
      </c>
      <c r="E993" s="21">
        <v>0</v>
      </c>
      <c r="F993" s="21">
        <v>71</v>
      </c>
      <c r="G993" s="21">
        <v>12.2552002811676</v>
      </c>
      <c r="H993" s="21">
        <v>7</v>
      </c>
      <c r="I993" s="21">
        <v>1500</v>
      </c>
      <c r="J993" s="21">
        <v>0.15</v>
      </c>
      <c r="K993" s="21">
        <v>37.5</v>
      </c>
      <c r="L993" s="2">
        <f t="shared" si="585"/>
        <v>2</v>
      </c>
      <c r="M993" s="2">
        <f t="shared" si="586"/>
        <v>7</v>
      </c>
      <c r="N993" s="2">
        <f t="shared" si="587"/>
        <v>5</v>
      </c>
      <c r="O993" s="2">
        <f t="shared" si="588"/>
        <v>7</v>
      </c>
      <c r="P993" s="2">
        <f t="shared" si="589"/>
        <v>5</v>
      </c>
      <c r="Q993" s="2">
        <f t="shared" si="590"/>
        <v>3</v>
      </c>
      <c r="R993" s="2">
        <f t="shared" si="591"/>
        <v>3</v>
      </c>
      <c r="S993" s="2">
        <f t="shared" si="592"/>
        <v>4</v>
      </c>
      <c r="T993" s="2">
        <f t="shared" si="593"/>
        <v>4</v>
      </c>
      <c r="U993" s="2">
        <f t="shared" si="594"/>
        <v>4</v>
      </c>
      <c r="V993" s="10">
        <f t="shared" si="595"/>
        <v>0</v>
      </c>
      <c r="W993" s="2">
        <f t="shared" si="596"/>
        <v>0</v>
      </c>
      <c r="X993" s="2">
        <f t="shared" si="597"/>
        <v>0</v>
      </c>
      <c r="Y993" s="2">
        <f t="shared" si="598"/>
        <v>0</v>
      </c>
      <c r="Z993" s="2">
        <f t="shared" si="599"/>
        <v>0</v>
      </c>
      <c r="AA993" s="2">
        <f t="shared" si="600"/>
        <v>0</v>
      </c>
      <c r="AB993" s="2">
        <f t="shared" si="601"/>
        <v>0</v>
      </c>
      <c r="AC993" s="2">
        <f t="shared" si="618"/>
        <v>7</v>
      </c>
      <c r="AD993" s="5">
        <f t="shared" si="619"/>
        <v>2</v>
      </c>
      <c r="AE993">
        <f t="shared" si="620"/>
        <v>2</v>
      </c>
      <c r="AF993" s="1" t="str">
        <f t="shared" si="602"/>
        <v>-</v>
      </c>
      <c r="AG993" s="1">
        <f t="shared" si="603"/>
        <v>1.6389911426448205</v>
      </c>
      <c r="AH993" s="1" t="str">
        <f t="shared" si="604"/>
        <v>-</v>
      </c>
      <c r="AI993" s="1">
        <f t="shared" si="605"/>
        <v>1.9408448264491254</v>
      </c>
      <c r="AJ993" s="1" t="str">
        <f t="shared" si="606"/>
        <v>-</v>
      </c>
      <c r="AK993" s="1" t="str">
        <f t="shared" si="607"/>
        <v>-</v>
      </c>
      <c r="AL993" s="1" t="str">
        <f t="shared" si="608"/>
        <v>-</v>
      </c>
      <c r="AM993" s="1" t="str">
        <f t="shared" si="609"/>
        <v>-</v>
      </c>
      <c r="AN993" s="1" t="str">
        <f t="shared" si="610"/>
        <v>-</v>
      </c>
      <c r="AO993" s="1" t="str">
        <f t="shared" si="611"/>
        <v>-</v>
      </c>
      <c r="AP993" s="1" t="str">
        <f t="shared" si="621"/>
        <v>-</v>
      </c>
      <c r="AQ993" s="1" t="str">
        <f t="shared" si="612"/>
        <v>-</v>
      </c>
      <c r="AR993" s="1" t="str">
        <f t="shared" si="613"/>
        <v>-</v>
      </c>
      <c r="AS993" s="1" t="str">
        <f t="shared" si="614"/>
        <v>-</v>
      </c>
      <c r="AT993" s="1" t="str">
        <f t="shared" si="615"/>
        <v>-</v>
      </c>
      <c r="AU993" s="1" t="str">
        <f t="shared" si="616"/>
        <v>-</v>
      </c>
      <c r="AV993" s="1" t="str">
        <f t="shared" si="617"/>
        <v>-</v>
      </c>
      <c r="AW993" s="5">
        <f t="shared" si="622"/>
        <v>2</v>
      </c>
      <c r="AX993" s="1">
        <f t="shared" si="623"/>
        <v>1.6389911426448205</v>
      </c>
    </row>
    <row r="994" spans="1:50" x14ac:dyDescent="0.2">
      <c r="A994" s="4">
        <v>992</v>
      </c>
      <c r="B994" s="21">
        <v>0.45010404277292199</v>
      </c>
      <c r="C994" s="21">
        <v>4.008</v>
      </c>
      <c r="D994" s="21">
        <v>33</v>
      </c>
      <c r="E994" s="21">
        <v>6</v>
      </c>
      <c r="F994" s="21">
        <v>61</v>
      </c>
      <c r="G994" s="21">
        <v>13.1769009585242</v>
      </c>
      <c r="H994" s="21">
        <v>7</v>
      </c>
      <c r="I994" s="21">
        <v>1500</v>
      </c>
      <c r="J994" s="21">
        <v>0.15</v>
      </c>
      <c r="K994" s="21">
        <v>37.5</v>
      </c>
      <c r="L994" s="2">
        <f t="shared" si="585"/>
        <v>3</v>
      </c>
      <c r="M994" s="2">
        <f t="shared" si="586"/>
        <v>6</v>
      </c>
      <c r="N994" s="2">
        <f t="shared" si="587"/>
        <v>4</v>
      </c>
      <c r="O994" s="2">
        <f t="shared" si="588"/>
        <v>5</v>
      </c>
      <c r="P994" s="2">
        <f t="shared" si="589"/>
        <v>4</v>
      </c>
      <c r="Q994" s="2">
        <f t="shared" si="590"/>
        <v>3</v>
      </c>
      <c r="R994" s="2">
        <f t="shared" si="591"/>
        <v>4</v>
      </c>
      <c r="S994" s="2">
        <f t="shared" si="592"/>
        <v>4</v>
      </c>
      <c r="T994" s="2">
        <f t="shared" si="593"/>
        <v>4</v>
      </c>
      <c r="U994" s="2">
        <f t="shared" si="594"/>
        <v>3</v>
      </c>
      <c r="V994" s="10">
        <f t="shared" si="595"/>
        <v>0</v>
      </c>
      <c r="W994" s="2">
        <f t="shared" si="596"/>
        <v>0</v>
      </c>
      <c r="X994" s="2">
        <f t="shared" si="597"/>
        <v>0</v>
      </c>
      <c r="Y994" s="2">
        <f t="shared" si="598"/>
        <v>0</v>
      </c>
      <c r="Z994" s="2">
        <f t="shared" si="599"/>
        <v>0</v>
      </c>
      <c r="AA994" s="2">
        <f t="shared" si="600"/>
        <v>0</v>
      </c>
      <c r="AB994" s="2">
        <f t="shared" si="601"/>
        <v>0</v>
      </c>
      <c r="AC994" s="2">
        <f t="shared" si="618"/>
        <v>6</v>
      </c>
      <c r="AD994" s="5">
        <f t="shared" si="619"/>
        <v>2</v>
      </c>
      <c r="AE994">
        <f t="shared" si="620"/>
        <v>1</v>
      </c>
      <c r="AF994" s="1" t="str">
        <f t="shared" si="602"/>
        <v>-</v>
      </c>
      <c r="AG994" s="1">
        <f t="shared" si="603"/>
        <v>1.8529783376785869</v>
      </c>
      <c r="AH994" s="1" t="str">
        <f t="shared" si="604"/>
        <v>-</v>
      </c>
      <c r="AI994" s="1" t="str">
        <f t="shared" si="605"/>
        <v>-</v>
      </c>
      <c r="AJ994" s="1" t="str">
        <f t="shared" si="606"/>
        <v>-</v>
      </c>
      <c r="AK994" s="1" t="str">
        <f t="shared" si="607"/>
        <v>-</v>
      </c>
      <c r="AL994" s="1" t="str">
        <f t="shared" si="608"/>
        <v>-</v>
      </c>
      <c r="AM994" s="1" t="str">
        <f t="shared" si="609"/>
        <v>-</v>
      </c>
      <c r="AN994" s="1" t="str">
        <f t="shared" si="610"/>
        <v>-</v>
      </c>
      <c r="AO994" s="1" t="str">
        <f t="shared" si="611"/>
        <v>-</v>
      </c>
      <c r="AP994" s="1" t="str">
        <f t="shared" si="621"/>
        <v>-</v>
      </c>
      <c r="AQ994" s="1" t="str">
        <f t="shared" si="612"/>
        <v>-</v>
      </c>
      <c r="AR994" s="1" t="str">
        <f t="shared" si="613"/>
        <v>-</v>
      </c>
      <c r="AS994" s="1" t="str">
        <f t="shared" si="614"/>
        <v>-</v>
      </c>
      <c r="AT994" s="1" t="str">
        <f t="shared" si="615"/>
        <v>-</v>
      </c>
      <c r="AU994" s="1" t="str">
        <f t="shared" si="616"/>
        <v>-</v>
      </c>
      <c r="AV994" s="1" t="str">
        <f t="shared" si="617"/>
        <v>-</v>
      </c>
      <c r="AW994" s="5">
        <f t="shared" si="622"/>
        <v>2</v>
      </c>
      <c r="AX994" s="1">
        <f t="shared" si="623"/>
        <v>1.8529783376785869</v>
      </c>
    </row>
    <row r="995" spans="1:50" x14ac:dyDescent="0.2">
      <c r="A995" s="4">
        <v>993</v>
      </c>
      <c r="B995" s="21">
        <v>0.34381925287148501</v>
      </c>
      <c r="C995" s="21">
        <v>11.099</v>
      </c>
      <c r="D995" s="21">
        <v>58</v>
      </c>
      <c r="E995" s="21">
        <v>25</v>
      </c>
      <c r="F995" s="21">
        <v>17</v>
      </c>
      <c r="G995" s="21">
        <v>17.757694612646802</v>
      </c>
      <c r="H995" s="21">
        <v>7</v>
      </c>
      <c r="I995" s="21">
        <v>1500</v>
      </c>
      <c r="J995" s="21">
        <v>0.15</v>
      </c>
      <c r="K995" s="21">
        <v>37.5</v>
      </c>
      <c r="L995" s="2">
        <f t="shared" si="585"/>
        <v>5</v>
      </c>
      <c r="M995" s="2">
        <f t="shared" si="586"/>
        <v>8</v>
      </c>
      <c r="N995" s="2">
        <f t="shared" si="587"/>
        <v>7</v>
      </c>
      <c r="O995" s="2">
        <f t="shared" si="588"/>
        <v>4</v>
      </c>
      <c r="P995" s="2">
        <f t="shared" si="589"/>
        <v>3</v>
      </c>
      <c r="Q995" s="2">
        <f t="shared" si="590"/>
        <v>3</v>
      </c>
      <c r="R995" s="2">
        <f t="shared" si="591"/>
        <v>4</v>
      </c>
      <c r="S995" s="2">
        <f t="shared" si="592"/>
        <v>2</v>
      </c>
      <c r="T995" s="2">
        <f t="shared" si="593"/>
        <v>2</v>
      </c>
      <c r="U995" s="2">
        <f t="shared" si="594"/>
        <v>3</v>
      </c>
      <c r="V995" s="10">
        <f t="shared" si="595"/>
        <v>0</v>
      </c>
      <c r="W995" s="2">
        <f t="shared" si="596"/>
        <v>0</v>
      </c>
      <c r="X995" s="2">
        <f t="shared" si="597"/>
        <v>0</v>
      </c>
      <c r="Y995" s="2">
        <f t="shared" si="598"/>
        <v>0</v>
      </c>
      <c r="Z995" s="2">
        <f t="shared" si="599"/>
        <v>0</v>
      </c>
      <c r="AA995" s="2">
        <f t="shared" si="600"/>
        <v>0</v>
      </c>
      <c r="AB995" s="2">
        <f t="shared" si="601"/>
        <v>0</v>
      </c>
      <c r="AC995" s="2">
        <f t="shared" si="618"/>
        <v>8</v>
      </c>
      <c r="AD995" s="5">
        <f t="shared" si="619"/>
        <v>2</v>
      </c>
      <c r="AE995">
        <f t="shared" si="620"/>
        <v>1</v>
      </c>
      <c r="AF995" s="1" t="str">
        <f t="shared" si="602"/>
        <v>-</v>
      </c>
      <c r="AG995" s="1">
        <f t="shared" si="603"/>
        <v>1.9647796483587869</v>
      </c>
      <c r="AH995" s="1" t="str">
        <f t="shared" si="604"/>
        <v>-</v>
      </c>
      <c r="AI995" s="1" t="str">
        <f t="shared" si="605"/>
        <v>-</v>
      </c>
      <c r="AJ995" s="1" t="str">
        <f t="shared" si="606"/>
        <v>-</v>
      </c>
      <c r="AK995" s="1" t="str">
        <f t="shared" si="607"/>
        <v>-</v>
      </c>
      <c r="AL995" s="1" t="str">
        <f t="shared" si="608"/>
        <v>-</v>
      </c>
      <c r="AM995" s="1" t="str">
        <f t="shared" si="609"/>
        <v>-</v>
      </c>
      <c r="AN995" s="1" t="str">
        <f t="shared" si="610"/>
        <v>-</v>
      </c>
      <c r="AO995" s="1" t="str">
        <f t="shared" si="611"/>
        <v>-</v>
      </c>
      <c r="AP995" s="1" t="str">
        <f t="shared" si="621"/>
        <v>-</v>
      </c>
      <c r="AQ995" s="1" t="str">
        <f t="shared" si="612"/>
        <v>-</v>
      </c>
      <c r="AR995" s="1" t="str">
        <f t="shared" si="613"/>
        <v>-</v>
      </c>
      <c r="AS995" s="1" t="str">
        <f t="shared" si="614"/>
        <v>-</v>
      </c>
      <c r="AT995" s="1" t="str">
        <f t="shared" si="615"/>
        <v>-</v>
      </c>
      <c r="AU995" s="1" t="str">
        <f t="shared" si="616"/>
        <v>-</v>
      </c>
      <c r="AV995" s="1" t="str">
        <f t="shared" si="617"/>
        <v>-</v>
      </c>
      <c r="AW995" s="5">
        <f t="shared" si="622"/>
        <v>2</v>
      </c>
      <c r="AX995" s="1">
        <f t="shared" si="623"/>
        <v>1.9647796483587869</v>
      </c>
    </row>
    <row r="996" spans="1:50" x14ac:dyDescent="0.2">
      <c r="A996" s="4">
        <v>994</v>
      </c>
      <c r="B996" s="21">
        <v>0.17869893767192399</v>
      </c>
      <c r="C996" s="21">
        <v>2.8420000000000001</v>
      </c>
      <c r="D996" s="21">
        <v>79</v>
      </c>
      <c r="E996" s="21">
        <v>11</v>
      </c>
      <c r="F996" s="21">
        <v>10</v>
      </c>
      <c r="G996" s="21">
        <v>12.6596634721756</v>
      </c>
      <c r="H996" s="21">
        <v>7</v>
      </c>
      <c r="I996" s="21">
        <v>1500</v>
      </c>
      <c r="J996" s="21">
        <v>0.15</v>
      </c>
      <c r="K996" s="21">
        <v>37.5</v>
      </c>
      <c r="L996" s="2">
        <f t="shared" si="585"/>
        <v>3</v>
      </c>
      <c r="M996" s="2">
        <f t="shared" si="586"/>
        <v>6</v>
      </c>
      <c r="N996" s="2">
        <f t="shared" si="587"/>
        <v>4</v>
      </c>
      <c r="O996" s="2">
        <f t="shared" si="588"/>
        <v>4</v>
      </c>
      <c r="P996" s="2">
        <f t="shared" si="589"/>
        <v>3</v>
      </c>
      <c r="Q996" s="2">
        <f t="shared" si="590"/>
        <v>2</v>
      </c>
      <c r="R996" s="2">
        <f t="shared" si="591"/>
        <v>5</v>
      </c>
      <c r="S996" s="2">
        <f t="shared" si="592"/>
        <v>3</v>
      </c>
      <c r="T996" s="2">
        <f t="shared" si="593"/>
        <v>3</v>
      </c>
      <c r="U996" s="2">
        <f t="shared" si="594"/>
        <v>3</v>
      </c>
      <c r="V996" s="10">
        <f t="shared" si="595"/>
        <v>0</v>
      </c>
      <c r="W996" s="2">
        <f t="shared" si="596"/>
        <v>0</v>
      </c>
      <c r="X996" s="2">
        <f t="shared" si="597"/>
        <v>0</v>
      </c>
      <c r="Y996" s="2">
        <f t="shared" si="598"/>
        <v>0</v>
      </c>
      <c r="Z996" s="2">
        <f t="shared" si="599"/>
        <v>0</v>
      </c>
      <c r="AA996" s="2">
        <f t="shared" si="600"/>
        <v>0</v>
      </c>
      <c r="AB996" s="2">
        <f t="shared" si="601"/>
        <v>0</v>
      </c>
      <c r="AC996" s="2">
        <f t="shared" si="618"/>
        <v>6</v>
      </c>
      <c r="AD996" s="5">
        <f t="shared" si="619"/>
        <v>2</v>
      </c>
      <c r="AE996">
        <f t="shared" si="620"/>
        <v>1</v>
      </c>
      <c r="AF996" s="1" t="str">
        <f t="shared" si="602"/>
        <v>-</v>
      </c>
      <c r="AG996" s="1">
        <f t="shared" si="603"/>
        <v>2.381582873779577</v>
      </c>
      <c r="AH996" s="1" t="str">
        <f t="shared" si="604"/>
        <v>-</v>
      </c>
      <c r="AI996" s="1" t="str">
        <f t="shared" si="605"/>
        <v>-</v>
      </c>
      <c r="AJ996" s="1" t="str">
        <f t="shared" si="606"/>
        <v>-</v>
      </c>
      <c r="AK996" s="1" t="str">
        <f t="shared" si="607"/>
        <v>-</v>
      </c>
      <c r="AL996" s="1" t="str">
        <f t="shared" si="608"/>
        <v>-</v>
      </c>
      <c r="AM996" s="1" t="str">
        <f t="shared" si="609"/>
        <v>-</v>
      </c>
      <c r="AN996" s="1" t="str">
        <f t="shared" si="610"/>
        <v>-</v>
      </c>
      <c r="AO996" s="1" t="str">
        <f t="shared" si="611"/>
        <v>-</v>
      </c>
      <c r="AP996" s="1" t="str">
        <f t="shared" si="621"/>
        <v>-</v>
      </c>
      <c r="AQ996" s="1" t="str">
        <f t="shared" si="612"/>
        <v>-</v>
      </c>
      <c r="AR996" s="1" t="str">
        <f t="shared" si="613"/>
        <v>-</v>
      </c>
      <c r="AS996" s="1" t="str">
        <f t="shared" si="614"/>
        <v>-</v>
      </c>
      <c r="AT996" s="1" t="str">
        <f t="shared" si="615"/>
        <v>-</v>
      </c>
      <c r="AU996" s="1" t="str">
        <f t="shared" si="616"/>
        <v>-</v>
      </c>
      <c r="AV996" s="1" t="str">
        <f t="shared" si="617"/>
        <v>-</v>
      </c>
      <c r="AW996" s="5">
        <f t="shared" si="622"/>
        <v>2</v>
      </c>
      <c r="AX996" s="1">
        <f t="shared" si="623"/>
        <v>2.381582873779577</v>
      </c>
    </row>
    <row r="997" spans="1:50" x14ac:dyDescent="0.2">
      <c r="A997" s="4">
        <v>995</v>
      </c>
      <c r="B997" s="21">
        <v>0.286423509762048</v>
      </c>
      <c r="C997" s="21">
        <v>0.56499999999999995</v>
      </c>
      <c r="D997" s="21">
        <v>92</v>
      </c>
      <c r="E997" s="21">
        <v>0</v>
      </c>
      <c r="F997" s="21">
        <v>8</v>
      </c>
      <c r="G997" s="21">
        <v>8.4775368468763492</v>
      </c>
      <c r="H997" s="21">
        <v>6</v>
      </c>
      <c r="I997" s="21">
        <v>1500</v>
      </c>
      <c r="J997" s="21">
        <v>0.15</v>
      </c>
      <c r="K997" s="21">
        <v>37.5</v>
      </c>
      <c r="L997" s="2">
        <f t="shared" si="585"/>
        <v>4</v>
      </c>
      <c r="M997" s="2">
        <f t="shared" si="586"/>
        <v>5</v>
      </c>
      <c r="N997" s="2">
        <f t="shared" si="587"/>
        <v>7</v>
      </c>
      <c r="O997" s="2">
        <f t="shared" si="588"/>
        <v>3</v>
      </c>
      <c r="P997" s="2">
        <f t="shared" si="589"/>
        <v>4</v>
      </c>
      <c r="Q997" s="2">
        <f t="shared" si="590"/>
        <v>5</v>
      </c>
      <c r="R997" s="2">
        <f t="shared" si="591"/>
        <v>5</v>
      </c>
      <c r="S997" s="2">
        <f t="shared" si="592"/>
        <v>5</v>
      </c>
      <c r="T997" s="2">
        <f t="shared" si="593"/>
        <v>5</v>
      </c>
      <c r="U997" s="2">
        <f t="shared" si="594"/>
        <v>4</v>
      </c>
      <c r="V997" s="10">
        <f t="shared" si="595"/>
        <v>0</v>
      </c>
      <c r="W997" s="2">
        <f t="shared" si="596"/>
        <v>0</v>
      </c>
      <c r="X997" s="2">
        <f t="shared" si="597"/>
        <v>0</v>
      </c>
      <c r="Y997" s="2">
        <f t="shared" si="598"/>
        <v>0</v>
      </c>
      <c r="Z997" s="2">
        <f t="shared" si="599"/>
        <v>0</v>
      </c>
      <c r="AA997" s="2">
        <f t="shared" si="600"/>
        <v>0</v>
      </c>
      <c r="AB997" s="2">
        <f t="shared" si="601"/>
        <v>0</v>
      </c>
      <c r="AC997" s="2">
        <f t="shared" si="618"/>
        <v>7</v>
      </c>
      <c r="AD997" s="5">
        <f t="shared" si="619"/>
        <v>3</v>
      </c>
      <c r="AE997">
        <f t="shared" si="620"/>
        <v>1</v>
      </c>
      <c r="AF997" s="1" t="str">
        <f t="shared" si="602"/>
        <v>-</v>
      </c>
      <c r="AG997" s="1" t="str">
        <f t="shared" si="603"/>
        <v>-</v>
      </c>
      <c r="AH997" s="1">
        <f t="shared" si="604"/>
        <v>1.7734042448968568</v>
      </c>
      <c r="AI997" s="1" t="str">
        <f t="shared" si="605"/>
        <v>-</v>
      </c>
      <c r="AJ997" s="1" t="str">
        <f t="shared" si="606"/>
        <v>-</v>
      </c>
      <c r="AK997" s="1" t="str">
        <f t="shared" si="607"/>
        <v>-</v>
      </c>
      <c r="AL997" s="1" t="str">
        <f t="shared" si="608"/>
        <v>-</v>
      </c>
      <c r="AM997" s="1" t="str">
        <f t="shared" si="609"/>
        <v>-</v>
      </c>
      <c r="AN997" s="1" t="str">
        <f t="shared" si="610"/>
        <v>-</v>
      </c>
      <c r="AO997" s="1" t="str">
        <f t="shared" si="611"/>
        <v>-</v>
      </c>
      <c r="AP997" s="1" t="str">
        <f t="shared" si="621"/>
        <v>-</v>
      </c>
      <c r="AQ997" s="1" t="str">
        <f t="shared" si="612"/>
        <v>-</v>
      </c>
      <c r="AR997" s="1" t="str">
        <f t="shared" si="613"/>
        <v>-</v>
      </c>
      <c r="AS997" s="1" t="str">
        <f t="shared" si="614"/>
        <v>-</v>
      </c>
      <c r="AT997" s="1" t="str">
        <f t="shared" si="615"/>
        <v>-</v>
      </c>
      <c r="AU997" s="1" t="str">
        <f t="shared" si="616"/>
        <v>-</v>
      </c>
      <c r="AV997" s="1" t="str">
        <f t="shared" si="617"/>
        <v>-</v>
      </c>
      <c r="AW997" s="5">
        <f t="shared" si="622"/>
        <v>3</v>
      </c>
      <c r="AX997" s="1">
        <f t="shared" si="623"/>
        <v>1.7734042448968568</v>
      </c>
    </row>
    <row r="998" spans="1:50" x14ac:dyDescent="0.2">
      <c r="A998" s="4">
        <v>996</v>
      </c>
      <c r="B998" s="21">
        <v>0.40189762037200299</v>
      </c>
      <c r="C998" s="21">
        <v>0.52600000000000002</v>
      </c>
      <c r="D998" s="21">
        <v>79</v>
      </c>
      <c r="E998" s="21">
        <v>0</v>
      </c>
      <c r="F998" s="21">
        <v>21</v>
      </c>
      <c r="G998" s="21">
        <v>7.8883514790874996</v>
      </c>
      <c r="H998" s="21">
        <v>6</v>
      </c>
      <c r="I998" s="21">
        <v>1500</v>
      </c>
      <c r="J998" s="21">
        <v>0.15</v>
      </c>
      <c r="K998" s="21">
        <v>37.5</v>
      </c>
      <c r="L998" s="2">
        <f t="shared" si="585"/>
        <v>2</v>
      </c>
      <c r="M998" s="2">
        <f t="shared" si="586"/>
        <v>5</v>
      </c>
      <c r="N998" s="2">
        <f t="shared" si="587"/>
        <v>7</v>
      </c>
      <c r="O998" s="2">
        <f t="shared" si="588"/>
        <v>3</v>
      </c>
      <c r="P998" s="2">
        <f t="shared" si="589"/>
        <v>5</v>
      </c>
      <c r="Q998" s="2">
        <f t="shared" si="590"/>
        <v>5</v>
      </c>
      <c r="R998" s="2">
        <f t="shared" si="591"/>
        <v>6</v>
      </c>
      <c r="S998" s="2">
        <f t="shared" si="592"/>
        <v>5</v>
      </c>
      <c r="T998" s="2">
        <f t="shared" si="593"/>
        <v>5</v>
      </c>
      <c r="U998" s="2">
        <f t="shared" si="594"/>
        <v>4</v>
      </c>
      <c r="V998" s="10">
        <f t="shared" si="595"/>
        <v>0</v>
      </c>
      <c r="W998" s="2">
        <f t="shared" si="596"/>
        <v>0</v>
      </c>
      <c r="X998" s="2">
        <f t="shared" si="597"/>
        <v>0</v>
      </c>
      <c r="Y998" s="2">
        <f t="shared" si="598"/>
        <v>0</v>
      </c>
      <c r="Z998" s="2">
        <f t="shared" si="599"/>
        <v>0</v>
      </c>
      <c r="AA998" s="2">
        <f t="shared" si="600"/>
        <v>0</v>
      </c>
      <c r="AB998" s="2">
        <f t="shared" si="601"/>
        <v>0</v>
      </c>
      <c r="AC998" s="2">
        <f t="shared" si="618"/>
        <v>7</v>
      </c>
      <c r="AD998" s="5">
        <f t="shared" si="619"/>
        <v>3</v>
      </c>
      <c r="AE998">
        <f t="shared" si="620"/>
        <v>1</v>
      </c>
      <c r="AF998" s="1" t="str">
        <f t="shared" si="602"/>
        <v>-</v>
      </c>
      <c r="AG998" s="1" t="str">
        <f t="shared" si="603"/>
        <v>-</v>
      </c>
      <c r="AH998" s="1">
        <f t="shared" si="604"/>
        <v>1.8165118847547099</v>
      </c>
      <c r="AI998" s="1" t="str">
        <f t="shared" si="605"/>
        <v>-</v>
      </c>
      <c r="AJ998" s="1" t="str">
        <f t="shared" si="606"/>
        <v>-</v>
      </c>
      <c r="AK998" s="1" t="str">
        <f t="shared" si="607"/>
        <v>-</v>
      </c>
      <c r="AL998" s="1" t="str">
        <f t="shared" si="608"/>
        <v>-</v>
      </c>
      <c r="AM998" s="1" t="str">
        <f t="shared" si="609"/>
        <v>-</v>
      </c>
      <c r="AN998" s="1" t="str">
        <f t="shared" si="610"/>
        <v>-</v>
      </c>
      <c r="AO998" s="1" t="str">
        <f t="shared" si="611"/>
        <v>-</v>
      </c>
      <c r="AP998" s="1" t="str">
        <f t="shared" si="621"/>
        <v>-</v>
      </c>
      <c r="AQ998" s="1" t="str">
        <f t="shared" si="612"/>
        <v>-</v>
      </c>
      <c r="AR998" s="1" t="str">
        <f t="shared" si="613"/>
        <v>-</v>
      </c>
      <c r="AS998" s="1" t="str">
        <f t="shared" si="614"/>
        <v>-</v>
      </c>
      <c r="AT998" s="1" t="str">
        <f t="shared" si="615"/>
        <v>-</v>
      </c>
      <c r="AU998" s="1" t="str">
        <f t="shared" si="616"/>
        <v>-</v>
      </c>
      <c r="AV998" s="1" t="str">
        <f t="shared" si="617"/>
        <v>-</v>
      </c>
      <c r="AW998" s="5">
        <f t="shared" si="622"/>
        <v>3</v>
      </c>
      <c r="AX998" s="1">
        <f t="shared" si="623"/>
        <v>1.8165118847547099</v>
      </c>
    </row>
    <row r="999" spans="1:50" x14ac:dyDescent="0.2">
      <c r="A999" s="4">
        <v>997</v>
      </c>
      <c r="B999" s="21">
        <v>0.42804183479232</v>
      </c>
      <c r="C999" s="21">
        <v>0.439</v>
      </c>
      <c r="D999" s="21">
        <v>67</v>
      </c>
      <c r="E999" s="21">
        <v>0</v>
      </c>
      <c r="F999" s="21">
        <v>33</v>
      </c>
      <c r="G999" s="21">
        <v>6.5810539092310103</v>
      </c>
      <c r="H999" s="21">
        <v>6</v>
      </c>
      <c r="I999" s="21">
        <v>1500</v>
      </c>
      <c r="J999" s="21">
        <v>0.15</v>
      </c>
      <c r="K999" s="21">
        <v>37.5</v>
      </c>
      <c r="L999" s="2">
        <f t="shared" si="585"/>
        <v>2</v>
      </c>
      <c r="M999" s="2">
        <f t="shared" si="586"/>
        <v>6</v>
      </c>
      <c r="N999" s="2">
        <f t="shared" si="587"/>
        <v>7</v>
      </c>
      <c r="O999" s="2">
        <f t="shared" si="588"/>
        <v>4</v>
      </c>
      <c r="P999" s="2">
        <f t="shared" si="589"/>
        <v>5</v>
      </c>
      <c r="Q999" s="2">
        <f t="shared" si="590"/>
        <v>6</v>
      </c>
      <c r="R999" s="2">
        <f t="shared" si="591"/>
        <v>5</v>
      </c>
      <c r="S999" s="2">
        <f t="shared" si="592"/>
        <v>5</v>
      </c>
      <c r="T999" s="2">
        <f t="shared" si="593"/>
        <v>5</v>
      </c>
      <c r="U999" s="2">
        <f t="shared" si="594"/>
        <v>5</v>
      </c>
      <c r="V999" s="10">
        <f t="shared" si="595"/>
        <v>0</v>
      </c>
      <c r="W999" s="2">
        <f t="shared" si="596"/>
        <v>0</v>
      </c>
      <c r="X999" s="2">
        <f t="shared" si="597"/>
        <v>0</v>
      </c>
      <c r="Y999" s="2">
        <f t="shared" si="598"/>
        <v>0</v>
      </c>
      <c r="Z999" s="2">
        <f t="shared" si="599"/>
        <v>0</v>
      </c>
      <c r="AA999" s="2">
        <f t="shared" si="600"/>
        <v>0</v>
      </c>
      <c r="AB999" s="2">
        <f t="shared" si="601"/>
        <v>0</v>
      </c>
      <c r="AC999" s="2">
        <f t="shared" si="618"/>
        <v>7</v>
      </c>
      <c r="AD999" s="5">
        <f t="shared" si="619"/>
        <v>3</v>
      </c>
      <c r="AE999">
        <f t="shared" si="620"/>
        <v>1</v>
      </c>
      <c r="AF999" s="1" t="str">
        <f t="shared" si="602"/>
        <v>-</v>
      </c>
      <c r="AG999" s="1" t="str">
        <f t="shared" si="603"/>
        <v>-</v>
      </c>
      <c r="AH999" s="1">
        <f t="shared" si="604"/>
        <v>2.1025874301377367</v>
      </c>
      <c r="AI999" s="1" t="str">
        <f t="shared" si="605"/>
        <v>-</v>
      </c>
      <c r="AJ999" s="1" t="str">
        <f t="shared" si="606"/>
        <v>-</v>
      </c>
      <c r="AK999" s="1" t="str">
        <f t="shared" si="607"/>
        <v>-</v>
      </c>
      <c r="AL999" s="1" t="str">
        <f t="shared" si="608"/>
        <v>-</v>
      </c>
      <c r="AM999" s="1" t="str">
        <f t="shared" si="609"/>
        <v>-</v>
      </c>
      <c r="AN999" s="1" t="str">
        <f t="shared" si="610"/>
        <v>-</v>
      </c>
      <c r="AO999" s="1" t="str">
        <f t="shared" si="611"/>
        <v>-</v>
      </c>
      <c r="AP999" s="1" t="str">
        <f t="shared" si="621"/>
        <v>-</v>
      </c>
      <c r="AQ999" s="1" t="str">
        <f t="shared" si="612"/>
        <v>-</v>
      </c>
      <c r="AR999" s="1" t="str">
        <f t="shared" si="613"/>
        <v>-</v>
      </c>
      <c r="AS999" s="1" t="str">
        <f t="shared" si="614"/>
        <v>-</v>
      </c>
      <c r="AT999" s="1" t="str">
        <f t="shared" si="615"/>
        <v>-</v>
      </c>
      <c r="AU999" s="1" t="str">
        <f t="shared" si="616"/>
        <v>-</v>
      </c>
      <c r="AV999" s="1" t="str">
        <f t="shared" si="617"/>
        <v>-</v>
      </c>
      <c r="AW999" s="5">
        <f t="shared" si="622"/>
        <v>3</v>
      </c>
      <c r="AX999" s="1">
        <f t="shared" si="623"/>
        <v>2.1025874301377367</v>
      </c>
    </row>
    <row r="1000" spans="1:50" x14ac:dyDescent="0.2">
      <c r="A1000" s="4">
        <v>998</v>
      </c>
      <c r="B1000" s="21">
        <v>0.171598883259589</v>
      </c>
      <c r="C1000" s="21">
        <v>43.031999999999996</v>
      </c>
      <c r="D1000" s="21">
        <v>90</v>
      </c>
      <c r="E1000" s="21">
        <v>9</v>
      </c>
      <c r="F1000" s="21">
        <v>1</v>
      </c>
      <c r="G1000" s="21">
        <v>10.757876847037499</v>
      </c>
      <c r="H1000" s="21">
        <v>7</v>
      </c>
      <c r="I1000" s="21">
        <v>1500</v>
      </c>
      <c r="J1000" s="21">
        <v>0.15</v>
      </c>
      <c r="K1000" s="21">
        <v>37.5</v>
      </c>
      <c r="L1000" s="2">
        <f t="shared" si="585"/>
        <v>4</v>
      </c>
      <c r="M1000" s="2">
        <f t="shared" si="586"/>
        <v>6</v>
      </c>
      <c r="N1000" s="2">
        <f t="shared" si="587"/>
        <v>4</v>
      </c>
      <c r="O1000" s="2">
        <f t="shared" si="588"/>
        <v>4</v>
      </c>
      <c r="P1000" s="2">
        <f t="shared" si="589"/>
        <v>3</v>
      </c>
      <c r="Q1000" s="2">
        <f t="shared" si="590"/>
        <v>2</v>
      </c>
      <c r="R1000" s="2">
        <f t="shared" si="591"/>
        <v>5</v>
      </c>
      <c r="S1000" s="2">
        <f t="shared" si="592"/>
        <v>3</v>
      </c>
      <c r="T1000" s="2">
        <f t="shared" si="593"/>
        <v>3</v>
      </c>
      <c r="U1000" s="2">
        <f t="shared" si="594"/>
        <v>3</v>
      </c>
      <c r="V1000" s="10">
        <f t="shared" si="595"/>
        <v>0</v>
      </c>
      <c r="W1000" s="2">
        <f t="shared" si="596"/>
        <v>0</v>
      </c>
      <c r="X1000" s="2">
        <f t="shared" si="597"/>
        <v>0</v>
      </c>
      <c r="Y1000" s="2">
        <f t="shared" si="598"/>
        <v>0</v>
      </c>
      <c r="Z1000" s="2">
        <f t="shared" si="599"/>
        <v>0</v>
      </c>
      <c r="AA1000" s="2">
        <f t="shared" si="600"/>
        <v>0</v>
      </c>
      <c r="AB1000" s="2">
        <f t="shared" si="601"/>
        <v>0</v>
      </c>
      <c r="AC1000" s="2">
        <f t="shared" si="618"/>
        <v>6</v>
      </c>
      <c r="AD1000" s="5">
        <f t="shared" si="619"/>
        <v>2</v>
      </c>
      <c r="AE1000">
        <f t="shared" si="620"/>
        <v>1</v>
      </c>
      <c r="AF1000" s="1" t="str">
        <f t="shared" si="602"/>
        <v>-</v>
      </c>
      <c r="AG1000" s="1">
        <f t="shared" si="603"/>
        <v>2.5947060235699562</v>
      </c>
      <c r="AH1000" s="1" t="str">
        <f t="shared" si="604"/>
        <v>-</v>
      </c>
      <c r="AI1000" s="1" t="str">
        <f t="shared" si="605"/>
        <v>-</v>
      </c>
      <c r="AJ1000" s="1" t="str">
        <f t="shared" si="606"/>
        <v>-</v>
      </c>
      <c r="AK1000" s="1" t="str">
        <f t="shared" si="607"/>
        <v>-</v>
      </c>
      <c r="AL1000" s="1" t="str">
        <f t="shared" si="608"/>
        <v>-</v>
      </c>
      <c r="AM1000" s="1" t="str">
        <f t="shared" si="609"/>
        <v>-</v>
      </c>
      <c r="AN1000" s="1" t="str">
        <f t="shared" si="610"/>
        <v>-</v>
      </c>
      <c r="AO1000" s="1" t="str">
        <f t="shared" si="611"/>
        <v>-</v>
      </c>
      <c r="AP1000" s="1" t="str">
        <f t="shared" si="621"/>
        <v>-</v>
      </c>
      <c r="AQ1000" s="1" t="str">
        <f t="shared" si="612"/>
        <v>-</v>
      </c>
      <c r="AR1000" s="1" t="str">
        <f t="shared" si="613"/>
        <v>-</v>
      </c>
      <c r="AS1000" s="1" t="str">
        <f t="shared" si="614"/>
        <v>-</v>
      </c>
      <c r="AT1000" s="1" t="str">
        <f t="shared" si="615"/>
        <v>-</v>
      </c>
      <c r="AU1000" s="1" t="str">
        <f t="shared" si="616"/>
        <v>-</v>
      </c>
      <c r="AV1000" s="1" t="str">
        <f t="shared" si="617"/>
        <v>-</v>
      </c>
      <c r="AW1000" s="5">
        <f t="shared" si="622"/>
        <v>2</v>
      </c>
      <c r="AX1000" s="1">
        <f t="shared" si="623"/>
        <v>2.5947060235699562</v>
      </c>
    </row>
    <row r="1001" spans="1:50" x14ac:dyDescent="0.2">
      <c r="A1001" s="4">
        <v>999</v>
      </c>
      <c r="B1001" s="21">
        <v>0</v>
      </c>
      <c r="C1001" s="21">
        <v>1.048</v>
      </c>
      <c r="D1001" s="21">
        <v>100</v>
      </c>
      <c r="E1001" s="21">
        <v>0</v>
      </c>
      <c r="F1001" s="21">
        <v>0</v>
      </c>
      <c r="G1001" s="21">
        <v>15.7254608826041</v>
      </c>
      <c r="H1001" s="21">
        <v>7</v>
      </c>
      <c r="I1001" s="21">
        <v>1500</v>
      </c>
      <c r="J1001" s="21">
        <v>0.15</v>
      </c>
      <c r="K1001" s="21">
        <v>37.5</v>
      </c>
      <c r="L1001" s="2">
        <f t="shared" si="585"/>
        <v>3</v>
      </c>
      <c r="M1001" s="2">
        <f t="shared" si="586"/>
        <v>7</v>
      </c>
      <c r="N1001" s="2">
        <f t="shared" si="587"/>
        <v>5</v>
      </c>
      <c r="O1001" s="2">
        <f t="shared" si="588"/>
        <v>5</v>
      </c>
      <c r="P1001" s="2">
        <f t="shared" si="589"/>
        <v>3</v>
      </c>
      <c r="Q1001" s="2">
        <f t="shared" si="590"/>
        <v>2</v>
      </c>
      <c r="R1001" s="2">
        <f t="shared" si="591"/>
        <v>5</v>
      </c>
      <c r="S1001" s="2">
        <f t="shared" si="592"/>
        <v>3</v>
      </c>
      <c r="T1001" s="2">
        <f t="shared" si="593"/>
        <v>3</v>
      </c>
      <c r="U1001" s="2">
        <f t="shared" si="594"/>
        <v>2</v>
      </c>
      <c r="V1001" s="10">
        <f t="shared" si="595"/>
        <v>0</v>
      </c>
      <c r="W1001" s="2">
        <f t="shared" si="596"/>
        <v>0</v>
      </c>
      <c r="X1001" s="2">
        <f t="shared" si="597"/>
        <v>0</v>
      </c>
      <c r="Y1001" s="2">
        <f t="shared" si="598"/>
        <v>0</v>
      </c>
      <c r="Z1001" s="2">
        <f t="shared" si="599"/>
        <v>0</v>
      </c>
      <c r="AA1001" s="2">
        <f t="shared" si="600"/>
        <v>0</v>
      </c>
      <c r="AB1001" s="2">
        <f t="shared" si="601"/>
        <v>0</v>
      </c>
      <c r="AC1001" s="2">
        <f t="shared" si="618"/>
        <v>7</v>
      </c>
      <c r="AD1001" s="5">
        <f t="shared" si="619"/>
        <v>2</v>
      </c>
      <c r="AE1001">
        <f t="shared" si="620"/>
        <v>1</v>
      </c>
      <c r="AF1001" s="1" t="str">
        <f t="shared" si="602"/>
        <v>-</v>
      </c>
      <c r="AG1001" s="1">
        <f t="shared" si="603"/>
        <v>1.076414888638388</v>
      </c>
      <c r="AH1001" s="1" t="str">
        <f t="shared" si="604"/>
        <v>-</v>
      </c>
      <c r="AI1001" s="1" t="str">
        <f t="shared" si="605"/>
        <v>-</v>
      </c>
      <c r="AJ1001" s="1" t="str">
        <f t="shared" si="606"/>
        <v>-</v>
      </c>
      <c r="AK1001" s="1" t="str">
        <f t="shared" si="607"/>
        <v>-</v>
      </c>
      <c r="AL1001" s="1" t="str">
        <f t="shared" si="608"/>
        <v>-</v>
      </c>
      <c r="AM1001" s="1" t="str">
        <f t="shared" si="609"/>
        <v>-</v>
      </c>
      <c r="AN1001" s="1" t="str">
        <f t="shared" si="610"/>
        <v>-</v>
      </c>
      <c r="AO1001" s="1" t="str">
        <f t="shared" si="611"/>
        <v>-</v>
      </c>
      <c r="AP1001" s="1" t="str">
        <f t="shared" si="621"/>
        <v>-</v>
      </c>
      <c r="AQ1001" s="1" t="str">
        <f t="shared" si="612"/>
        <v>-</v>
      </c>
      <c r="AR1001" s="1" t="str">
        <f t="shared" si="613"/>
        <v>-</v>
      </c>
      <c r="AS1001" s="1" t="str">
        <f t="shared" si="614"/>
        <v>-</v>
      </c>
      <c r="AT1001" s="1" t="str">
        <f t="shared" si="615"/>
        <v>-</v>
      </c>
      <c r="AU1001" s="1" t="str">
        <f t="shared" si="616"/>
        <v>-</v>
      </c>
      <c r="AV1001" s="1" t="str">
        <f t="shared" si="617"/>
        <v>-</v>
      </c>
      <c r="AW1001" s="5">
        <f t="shared" si="622"/>
        <v>2</v>
      </c>
      <c r="AX1001" s="1">
        <f t="shared" si="623"/>
        <v>1.076414888638388</v>
      </c>
    </row>
    <row r="1002" spans="1:50" x14ac:dyDescent="0.2">
      <c r="A1002" s="4">
        <v>1000</v>
      </c>
      <c r="B1002" s="21">
        <v>0.31142215971477999</v>
      </c>
      <c r="C1002" s="21">
        <v>100.149</v>
      </c>
      <c r="D1002" s="21">
        <v>74</v>
      </c>
      <c r="E1002" s="21">
        <v>22</v>
      </c>
      <c r="F1002" s="21">
        <v>4</v>
      </c>
      <c r="G1002" s="21">
        <v>10.0148570277458</v>
      </c>
      <c r="H1002" s="21">
        <v>7</v>
      </c>
      <c r="I1002" s="21">
        <v>1500</v>
      </c>
      <c r="J1002" s="21">
        <v>0.15</v>
      </c>
      <c r="K1002" s="21">
        <v>37.5</v>
      </c>
      <c r="L1002" s="2">
        <f t="shared" si="585"/>
        <v>5</v>
      </c>
      <c r="M1002" s="2">
        <f t="shared" si="586"/>
        <v>7</v>
      </c>
      <c r="N1002" s="2">
        <f t="shared" si="587"/>
        <v>6</v>
      </c>
      <c r="O1002" s="2">
        <f t="shared" si="588"/>
        <v>4</v>
      </c>
      <c r="P1002" s="2">
        <f t="shared" si="589"/>
        <v>3</v>
      </c>
      <c r="Q1002" s="2">
        <f t="shared" si="590"/>
        <v>3</v>
      </c>
      <c r="R1002" s="2">
        <f t="shared" si="591"/>
        <v>5</v>
      </c>
      <c r="S1002" s="2">
        <f t="shared" si="592"/>
        <v>2</v>
      </c>
      <c r="T1002" s="2">
        <f t="shared" si="593"/>
        <v>2</v>
      </c>
      <c r="U1002" s="2">
        <f t="shared" si="594"/>
        <v>4</v>
      </c>
      <c r="V1002" s="10">
        <f t="shared" si="595"/>
        <v>0</v>
      </c>
      <c r="W1002" s="2">
        <f t="shared" si="596"/>
        <v>0</v>
      </c>
      <c r="X1002" s="2">
        <f t="shared" si="597"/>
        <v>0</v>
      </c>
      <c r="Y1002" s="2">
        <f t="shared" si="598"/>
        <v>0</v>
      </c>
      <c r="Z1002" s="2">
        <f t="shared" si="599"/>
        <v>0</v>
      </c>
      <c r="AA1002" s="2">
        <f t="shared" si="600"/>
        <v>0</v>
      </c>
      <c r="AB1002" s="2">
        <f t="shared" si="601"/>
        <v>0</v>
      </c>
      <c r="AC1002" s="2">
        <f t="shared" si="618"/>
        <v>7</v>
      </c>
      <c r="AD1002" s="5">
        <f t="shared" si="619"/>
        <v>2</v>
      </c>
      <c r="AE1002">
        <f t="shared" si="620"/>
        <v>1</v>
      </c>
      <c r="AF1002" s="1" t="str">
        <f t="shared" si="602"/>
        <v>-</v>
      </c>
      <c r="AG1002" s="1">
        <f t="shared" si="603"/>
        <v>2.1653363307398164</v>
      </c>
      <c r="AH1002" s="1" t="str">
        <f t="shared" si="604"/>
        <v>-</v>
      </c>
      <c r="AI1002" s="1" t="str">
        <f t="shared" si="605"/>
        <v>-</v>
      </c>
      <c r="AJ1002" s="1" t="str">
        <f t="shared" si="606"/>
        <v>-</v>
      </c>
      <c r="AK1002" s="1" t="str">
        <f t="shared" si="607"/>
        <v>-</v>
      </c>
      <c r="AL1002" s="1" t="str">
        <f t="shared" si="608"/>
        <v>-</v>
      </c>
      <c r="AM1002" s="1" t="str">
        <f t="shared" si="609"/>
        <v>-</v>
      </c>
      <c r="AN1002" s="1" t="str">
        <f t="shared" si="610"/>
        <v>-</v>
      </c>
      <c r="AO1002" s="1" t="str">
        <f t="shared" si="611"/>
        <v>-</v>
      </c>
      <c r="AP1002" s="1" t="str">
        <f t="shared" si="621"/>
        <v>-</v>
      </c>
      <c r="AQ1002" s="1" t="str">
        <f t="shared" si="612"/>
        <v>-</v>
      </c>
      <c r="AR1002" s="1" t="str">
        <f t="shared" si="613"/>
        <v>-</v>
      </c>
      <c r="AS1002" s="1" t="str">
        <f t="shared" si="614"/>
        <v>-</v>
      </c>
      <c r="AT1002" s="1" t="str">
        <f t="shared" si="615"/>
        <v>-</v>
      </c>
      <c r="AU1002" s="1" t="str">
        <f t="shared" si="616"/>
        <v>-</v>
      </c>
      <c r="AV1002" s="1" t="str">
        <f t="shared" si="617"/>
        <v>-</v>
      </c>
      <c r="AW1002" s="5">
        <f t="shared" si="622"/>
        <v>2</v>
      </c>
      <c r="AX1002" s="1">
        <f t="shared" si="623"/>
        <v>2.1653363307398164</v>
      </c>
    </row>
    <row r="1003" spans="1:50" x14ac:dyDescent="0.2">
      <c r="A1003" s="4">
        <v>1001</v>
      </c>
      <c r="B1003" s="21">
        <v>0.38797217757465802</v>
      </c>
      <c r="C1003" s="21">
        <v>10.448</v>
      </c>
      <c r="D1003" s="21">
        <v>65</v>
      </c>
      <c r="E1003" s="21">
        <v>32</v>
      </c>
      <c r="F1003" s="21">
        <v>3</v>
      </c>
      <c r="G1003" s="21">
        <v>9.4032320941395202</v>
      </c>
      <c r="H1003" s="21">
        <v>6</v>
      </c>
      <c r="I1003" s="21">
        <v>1500</v>
      </c>
      <c r="J1003" s="21">
        <v>0.15</v>
      </c>
      <c r="K1003" s="21">
        <v>37.5</v>
      </c>
      <c r="L1003" s="2">
        <f t="shared" si="585"/>
        <v>5</v>
      </c>
      <c r="M1003" s="2">
        <f t="shared" si="586"/>
        <v>8</v>
      </c>
      <c r="N1003" s="2">
        <f t="shared" si="587"/>
        <v>9</v>
      </c>
      <c r="O1003" s="2">
        <f t="shared" si="588"/>
        <v>4</v>
      </c>
      <c r="P1003" s="2">
        <f t="shared" si="589"/>
        <v>4</v>
      </c>
      <c r="Q1003" s="2">
        <f t="shared" si="590"/>
        <v>5</v>
      </c>
      <c r="R1003" s="2">
        <f t="shared" si="591"/>
        <v>5</v>
      </c>
      <c r="S1003" s="2">
        <f t="shared" si="592"/>
        <v>4</v>
      </c>
      <c r="T1003" s="2">
        <f t="shared" si="593"/>
        <v>4</v>
      </c>
      <c r="U1003" s="2">
        <f t="shared" si="594"/>
        <v>5</v>
      </c>
      <c r="V1003" s="10">
        <f t="shared" si="595"/>
        <v>0</v>
      </c>
      <c r="W1003" s="2">
        <f t="shared" si="596"/>
        <v>0</v>
      </c>
      <c r="X1003" s="2">
        <f t="shared" si="597"/>
        <v>0</v>
      </c>
      <c r="Y1003" s="2">
        <f t="shared" si="598"/>
        <v>0</v>
      </c>
      <c r="Z1003" s="2">
        <f t="shared" si="599"/>
        <v>0</v>
      </c>
      <c r="AA1003" s="2">
        <f t="shared" si="600"/>
        <v>0</v>
      </c>
      <c r="AB1003" s="2">
        <f t="shared" si="601"/>
        <v>0</v>
      </c>
      <c r="AC1003" s="2">
        <f t="shared" si="618"/>
        <v>9</v>
      </c>
      <c r="AD1003" s="5">
        <f t="shared" si="619"/>
        <v>3</v>
      </c>
      <c r="AE1003">
        <f t="shared" si="620"/>
        <v>1</v>
      </c>
      <c r="AF1003" s="1" t="str">
        <f t="shared" si="602"/>
        <v>-</v>
      </c>
      <c r="AG1003" s="1" t="str">
        <f t="shared" si="603"/>
        <v>-</v>
      </c>
      <c r="AH1003" s="1">
        <f t="shared" si="604"/>
        <v>1.9381490415412683</v>
      </c>
      <c r="AI1003" s="1" t="str">
        <f t="shared" si="605"/>
        <v>-</v>
      </c>
      <c r="AJ1003" s="1" t="str">
        <f t="shared" si="606"/>
        <v>-</v>
      </c>
      <c r="AK1003" s="1" t="str">
        <f t="shared" si="607"/>
        <v>-</v>
      </c>
      <c r="AL1003" s="1" t="str">
        <f t="shared" si="608"/>
        <v>-</v>
      </c>
      <c r="AM1003" s="1" t="str">
        <f t="shared" si="609"/>
        <v>-</v>
      </c>
      <c r="AN1003" s="1" t="str">
        <f t="shared" si="610"/>
        <v>-</v>
      </c>
      <c r="AO1003" s="1" t="str">
        <f t="shared" si="611"/>
        <v>-</v>
      </c>
      <c r="AP1003" s="1" t="str">
        <f t="shared" si="621"/>
        <v>-</v>
      </c>
      <c r="AQ1003" s="1" t="str">
        <f t="shared" si="612"/>
        <v>-</v>
      </c>
      <c r="AR1003" s="1" t="str">
        <f t="shared" si="613"/>
        <v>-</v>
      </c>
      <c r="AS1003" s="1" t="str">
        <f t="shared" si="614"/>
        <v>-</v>
      </c>
      <c r="AT1003" s="1" t="str">
        <f t="shared" si="615"/>
        <v>-</v>
      </c>
      <c r="AU1003" s="1" t="str">
        <f t="shared" si="616"/>
        <v>-</v>
      </c>
      <c r="AV1003" s="1" t="str">
        <f t="shared" si="617"/>
        <v>-</v>
      </c>
      <c r="AW1003" s="5">
        <f t="shared" si="622"/>
        <v>3</v>
      </c>
      <c r="AX1003" s="1">
        <f t="shared" si="623"/>
        <v>1.9381490415412683</v>
      </c>
    </row>
    <row r="1004" spans="1:50" x14ac:dyDescent="0.2">
      <c r="A1004" s="4">
        <v>1002</v>
      </c>
      <c r="B1004" s="21">
        <v>0.36983198453999699</v>
      </c>
      <c r="C1004" s="21">
        <v>3.7770000000000001</v>
      </c>
      <c r="D1004" s="21">
        <v>68</v>
      </c>
      <c r="E1004" s="21">
        <v>19</v>
      </c>
      <c r="F1004" s="21">
        <v>13</v>
      </c>
      <c r="G1004" s="21">
        <v>12.989188874873699</v>
      </c>
      <c r="H1004" s="21">
        <v>7</v>
      </c>
      <c r="I1004" s="21">
        <v>1500</v>
      </c>
      <c r="J1004" s="21">
        <v>0.15</v>
      </c>
      <c r="K1004" s="21">
        <v>37.5</v>
      </c>
      <c r="L1004" s="2">
        <f t="shared" si="585"/>
        <v>4</v>
      </c>
      <c r="M1004" s="2">
        <f t="shared" si="586"/>
        <v>8</v>
      </c>
      <c r="N1004" s="2">
        <f t="shared" si="587"/>
        <v>6</v>
      </c>
      <c r="O1004" s="2">
        <f t="shared" si="588"/>
        <v>4</v>
      </c>
      <c r="P1004" s="2">
        <f t="shared" si="589"/>
        <v>3</v>
      </c>
      <c r="Q1004" s="2">
        <f t="shared" si="590"/>
        <v>2</v>
      </c>
      <c r="R1004" s="2">
        <f t="shared" si="591"/>
        <v>6</v>
      </c>
      <c r="S1004" s="2">
        <f t="shared" si="592"/>
        <v>3</v>
      </c>
      <c r="T1004" s="2">
        <f t="shared" si="593"/>
        <v>3</v>
      </c>
      <c r="U1004" s="2">
        <f t="shared" si="594"/>
        <v>3</v>
      </c>
      <c r="V1004" s="10">
        <f t="shared" si="595"/>
        <v>0</v>
      </c>
      <c r="W1004" s="2">
        <f t="shared" si="596"/>
        <v>0</v>
      </c>
      <c r="X1004" s="2">
        <f t="shared" si="597"/>
        <v>0</v>
      </c>
      <c r="Y1004" s="2">
        <f t="shared" si="598"/>
        <v>0</v>
      </c>
      <c r="Z1004" s="2">
        <f t="shared" si="599"/>
        <v>0</v>
      </c>
      <c r="AA1004" s="2">
        <f t="shared" si="600"/>
        <v>0</v>
      </c>
      <c r="AB1004" s="2">
        <f t="shared" si="601"/>
        <v>0</v>
      </c>
      <c r="AC1004" s="2">
        <f t="shared" si="618"/>
        <v>8</v>
      </c>
      <c r="AD1004" s="5">
        <f t="shared" si="619"/>
        <v>2</v>
      </c>
      <c r="AE1004">
        <f t="shared" si="620"/>
        <v>1</v>
      </c>
      <c r="AF1004" s="1" t="str">
        <f t="shared" si="602"/>
        <v>-</v>
      </c>
      <c r="AG1004" s="1">
        <f t="shared" si="603"/>
        <v>1.8863918276074496</v>
      </c>
      <c r="AH1004" s="1" t="str">
        <f t="shared" si="604"/>
        <v>-</v>
      </c>
      <c r="AI1004" s="1" t="str">
        <f t="shared" si="605"/>
        <v>-</v>
      </c>
      <c r="AJ1004" s="1" t="str">
        <f t="shared" si="606"/>
        <v>-</v>
      </c>
      <c r="AK1004" s="1" t="str">
        <f t="shared" si="607"/>
        <v>-</v>
      </c>
      <c r="AL1004" s="1" t="str">
        <f t="shared" si="608"/>
        <v>-</v>
      </c>
      <c r="AM1004" s="1" t="str">
        <f t="shared" si="609"/>
        <v>-</v>
      </c>
      <c r="AN1004" s="1" t="str">
        <f t="shared" si="610"/>
        <v>-</v>
      </c>
      <c r="AO1004" s="1" t="str">
        <f t="shared" si="611"/>
        <v>-</v>
      </c>
      <c r="AP1004" s="1" t="str">
        <f t="shared" si="621"/>
        <v>-</v>
      </c>
      <c r="AQ1004" s="1" t="str">
        <f t="shared" si="612"/>
        <v>-</v>
      </c>
      <c r="AR1004" s="1" t="str">
        <f t="shared" si="613"/>
        <v>-</v>
      </c>
      <c r="AS1004" s="1" t="str">
        <f t="shared" si="614"/>
        <v>-</v>
      </c>
      <c r="AT1004" s="1" t="str">
        <f t="shared" si="615"/>
        <v>-</v>
      </c>
      <c r="AU1004" s="1" t="str">
        <f t="shared" si="616"/>
        <v>-</v>
      </c>
      <c r="AV1004" s="1" t="str">
        <f t="shared" si="617"/>
        <v>-</v>
      </c>
      <c r="AW1004" s="5">
        <f t="shared" si="622"/>
        <v>2</v>
      </c>
      <c r="AX1004" s="1">
        <f t="shared" si="623"/>
        <v>1.8863918276074496</v>
      </c>
    </row>
    <row r="1005" spans="1:50" x14ac:dyDescent="0.2">
      <c r="A1005" s="4">
        <v>1003</v>
      </c>
      <c r="B1005" s="21">
        <v>0.42603448613828199</v>
      </c>
      <c r="C1005" s="21">
        <v>16.103000000000002</v>
      </c>
      <c r="D1005" s="21">
        <v>56</v>
      </c>
      <c r="E1005" s="21">
        <v>24</v>
      </c>
      <c r="F1005" s="21">
        <v>20</v>
      </c>
      <c r="G1005" s="21">
        <v>9.3619225423844092</v>
      </c>
      <c r="H1005" s="21">
        <v>6</v>
      </c>
      <c r="I1005" s="21">
        <v>1500</v>
      </c>
      <c r="J1005" s="21">
        <v>0.15</v>
      </c>
      <c r="K1005" s="21">
        <v>37.5</v>
      </c>
      <c r="L1005" s="2">
        <f t="shared" si="585"/>
        <v>4</v>
      </c>
      <c r="M1005" s="2">
        <f t="shared" si="586"/>
        <v>6</v>
      </c>
      <c r="N1005" s="2">
        <f t="shared" si="587"/>
        <v>9</v>
      </c>
      <c r="O1005" s="2">
        <f t="shared" si="588"/>
        <v>3</v>
      </c>
      <c r="P1005" s="2">
        <f t="shared" si="589"/>
        <v>4</v>
      </c>
      <c r="Q1005" s="2">
        <f t="shared" si="590"/>
        <v>5</v>
      </c>
      <c r="R1005" s="2">
        <f t="shared" si="591"/>
        <v>4</v>
      </c>
      <c r="S1005" s="2">
        <f t="shared" si="592"/>
        <v>4</v>
      </c>
      <c r="T1005" s="2">
        <f t="shared" si="593"/>
        <v>4</v>
      </c>
      <c r="U1005" s="2">
        <f t="shared" si="594"/>
        <v>5</v>
      </c>
      <c r="V1005" s="10">
        <f t="shared" si="595"/>
        <v>0</v>
      </c>
      <c r="W1005" s="2">
        <f t="shared" si="596"/>
        <v>0</v>
      </c>
      <c r="X1005" s="2">
        <f t="shared" si="597"/>
        <v>0</v>
      </c>
      <c r="Y1005" s="2">
        <f t="shared" si="598"/>
        <v>0</v>
      </c>
      <c r="Z1005" s="2">
        <f t="shared" si="599"/>
        <v>0</v>
      </c>
      <c r="AA1005" s="2">
        <f t="shared" si="600"/>
        <v>0</v>
      </c>
      <c r="AB1005" s="2">
        <f t="shared" si="601"/>
        <v>0</v>
      </c>
      <c r="AC1005" s="2">
        <f t="shared" si="618"/>
        <v>9</v>
      </c>
      <c r="AD1005" s="5">
        <f t="shared" si="619"/>
        <v>3</v>
      </c>
      <c r="AE1005">
        <f t="shared" si="620"/>
        <v>1</v>
      </c>
      <c r="AF1005" s="1" t="str">
        <f t="shared" si="602"/>
        <v>-</v>
      </c>
      <c r="AG1005" s="1" t="str">
        <f t="shared" si="603"/>
        <v>-</v>
      </c>
      <c r="AH1005" s="1">
        <f t="shared" si="604"/>
        <v>1.9745624351812356</v>
      </c>
      <c r="AI1005" s="1" t="str">
        <f t="shared" si="605"/>
        <v>-</v>
      </c>
      <c r="AJ1005" s="1" t="str">
        <f t="shared" si="606"/>
        <v>-</v>
      </c>
      <c r="AK1005" s="1" t="str">
        <f t="shared" si="607"/>
        <v>-</v>
      </c>
      <c r="AL1005" s="1" t="str">
        <f t="shared" si="608"/>
        <v>-</v>
      </c>
      <c r="AM1005" s="1" t="str">
        <f t="shared" si="609"/>
        <v>-</v>
      </c>
      <c r="AN1005" s="1" t="str">
        <f t="shared" si="610"/>
        <v>-</v>
      </c>
      <c r="AO1005" s="1" t="str">
        <f t="shared" si="611"/>
        <v>-</v>
      </c>
      <c r="AP1005" s="1" t="str">
        <f t="shared" si="621"/>
        <v>-</v>
      </c>
      <c r="AQ1005" s="1" t="str">
        <f t="shared" si="612"/>
        <v>-</v>
      </c>
      <c r="AR1005" s="1" t="str">
        <f t="shared" si="613"/>
        <v>-</v>
      </c>
      <c r="AS1005" s="1" t="str">
        <f t="shared" si="614"/>
        <v>-</v>
      </c>
      <c r="AT1005" s="1" t="str">
        <f t="shared" si="615"/>
        <v>-</v>
      </c>
      <c r="AU1005" s="1" t="str">
        <f t="shared" si="616"/>
        <v>-</v>
      </c>
      <c r="AV1005" s="1" t="str">
        <f t="shared" si="617"/>
        <v>-</v>
      </c>
      <c r="AW1005" s="5">
        <f t="shared" si="622"/>
        <v>3</v>
      </c>
      <c r="AX1005" s="1">
        <f t="shared" si="623"/>
        <v>1.9745624351812356</v>
      </c>
    </row>
    <row r="1006" spans="1:50" x14ac:dyDescent="0.2">
      <c r="A1006" s="4">
        <v>1004</v>
      </c>
      <c r="B1006" s="21">
        <v>0.35006433218318</v>
      </c>
      <c r="C1006" s="21">
        <v>135.191</v>
      </c>
      <c r="D1006" s="21">
        <v>40</v>
      </c>
      <c r="E1006" s="21">
        <v>53</v>
      </c>
      <c r="F1006" s="21">
        <v>7</v>
      </c>
      <c r="G1006" s="21">
        <v>13.519130433348201</v>
      </c>
      <c r="H1006" s="21">
        <v>7</v>
      </c>
      <c r="I1006" s="21">
        <v>1500</v>
      </c>
      <c r="J1006" s="21">
        <v>185</v>
      </c>
      <c r="K1006" s="21">
        <v>12.5</v>
      </c>
      <c r="L1006" s="2">
        <f t="shared" si="585"/>
        <v>6</v>
      </c>
      <c r="M1006" s="2">
        <f t="shared" si="586"/>
        <v>7</v>
      </c>
      <c r="N1006" s="2">
        <f t="shared" si="587"/>
        <v>5</v>
      </c>
      <c r="O1006" s="2">
        <f t="shared" si="588"/>
        <v>4</v>
      </c>
      <c r="P1006" s="2">
        <f t="shared" si="589"/>
        <v>4</v>
      </c>
      <c r="Q1006" s="2">
        <f t="shared" si="590"/>
        <v>3</v>
      </c>
      <c r="R1006" s="2">
        <f t="shared" si="591"/>
        <v>4</v>
      </c>
      <c r="S1006" s="2">
        <f t="shared" si="592"/>
        <v>1</v>
      </c>
      <c r="T1006" s="2">
        <f t="shared" si="593"/>
        <v>1</v>
      </c>
      <c r="U1006" s="2">
        <f t="shared" si="594"/>
        <v>2</v>
      </c>
      <c r="V1006" s="10">
        <f t="shared" si="595"/>
        <v>0</v>
      </c>
      <c r="W1006" s="2">
        <f t="shared" si="596"/>
        <v>0</v>
      </c>
      <c r="X1006" s="2">
        <f t="shared" si="597"/>
        <v>0</v>
      </c>
      <c r="Y1006" s="2">
        <f t="shared" si="598"/>
        <v>0</v>
      </c>
      <c r="Z1006" s="2">
        <f t="shared" si="599"/>
        <v>0</v>
      </c>
      <c r="AA1006" s="2">
        <f t="shared" si="600"/>
        <v>0</v>
      </c>
      <c r="AB1006" s="2">
        <f t="shared" si="601"/>
        <v>0</v>
      </c>
      <c r="AC1006" s="2">
        <f t="shared" si="618"/>
        <v>7</v>
      </c>
      <c r="AD1006" s="5">
        <f t="shared" si="619"/>
        <v>2</v>
      </c>
      <c r="AE1006">
        <f t="shared" si="620"/>
        <v>1</v>
      </c>
      <c r="AF1006" s="1" t="str">
        <f t="shared" si="602"/>
        <v>-</v>
      </c>
      <c r="AG1006" s="1">
        <f t="shared" si="603"/>
        <v>3.0224455736908431</v>
      </c>
      <c r="AH1006" s="1" t="str">
        <f t="shared" si="604"/>
        <v>-</v>
      </c>
      <c r="AI1006" s="1" t="str">
        <f t="shared" si="605"/>
        <v>-</v>
      </c>
      <c r="AJ1006" s="1" t="str">
        <f t="shared" si="606"/>
        <v>-</v>
      </c>
      <c r="AK1006" s="1" t="str">
        <f t="shared" si="607"/>
        <v>-</v>
      </c>
      <c r="AL1006" s="1" t="str">
        <f t="shared" si="608"/>
        <v>-</v>
      </c>
      <c r="AM1006" s="1" t="str">
        <f t="shared" si="609"/>
        <v>-</v>
      </c>
      <c r="AN1006" s="1" t="str">
        <f t="shared" si="610"/>
        <v>-</v>
      </c>
      <c r="AO1006" s="1" t="str">
        <f t="shared" si="611"/>
        <v>-</v>
      </c>
      <c r="AP1006" s="1" t="str">
        <f t="shared" si="621"/>
        <v>-</v>
      </c>
      <c r="AQ1006" s="1" t="str">
        <f t="shared" si="612"/>
        <v>-</v>
      </c>
      <c r="AR1006" s="1" t="str">
        <f t="shared" si="613"/>
        <v>-</v>
      </c>
      <c r="AS1006" s="1" t="str">
        <f t="shared" si="614"/>
        <v>-</v>
      </c>
      <c r="AT1006" s="1" t="str">
        <f t="shared" si="615"/>
        <v>-</v>
      </c>
      <c r="AU1006" s="1" t="str">
        <f t="shared" si="616"/>
        <v>-</v>
      </c>
      <c r="AV1006" s="1" t="str">
        <f t="shared" si="617"/>
        <v>-</v>
      </c>
      <c r="AW1006" s="5">
        <f t="shared" si="622"/>
        <v>2</v>
      </c>
      <c r="AX1006" s="1">
        <f t="shared" si="623"/>
        <v>3.0224455736908431</v>
      </c>
    </row>
    <row r="1007" spans="1:50" x14ac:dyDescent="0.2">
      <c r="A1007" s="4">
        <v>1005</v>
      </c>
      <c r="B1007" s="21">
        <v>0.34994179054887797</v>
      </c>
      <c r="C1007" s="21">
        <v>51.963999999999999</v>
      </c>
      <c r="D1007" s="21">
        <v>0</v>
      </c>
      <c r="E1007" s="21">
        <v>16</v>
      </c>
      <c r="F1007" s="21">
        <v>84</v>
      </c>
      <c r="G1007" s="21">
        <v>15.5891056152344</v>
      </c>
      <c r="H1007" s="21">
        <v>7</v>
      </c>
      <c r="I1007" s="21">
        <v>1500</v>
      </c>
      <c r="J1007" s="21">
        <v>185</v>
      </c>
      <c r="K1007" s="21">
        <v>0</v>
      </c>
      <c r="L1007" s="2">
        <f t="shared" si="585"/>
        <v>0</v>
      </c>
      <c r="M1007" s="2">
        <f t="shared" si="586"/>
        <v>0</v>
      </c>
      <c r="N1007" s="2">
        <f t="shared" si="587"/>
        <v>0</v>
      </c>
      <c r="O1007" s="2">
        <f t="shared" si="588"/>
        <v>0</v>
      </c>
      <c r="P1007" s="2">
        <f t="shared" si="589"/>
        <v>0</v>
      </c>
      <c r="Q1007" s="2">
        <f t="shared" si="590"/>
        <v>0</v>
      </c>
      <c r="R1007" s="2">
        <f t="shared" si="591"/>
        <v>0</v>
      </c>
      <c r="S1007" s="2">
        <f t="shared" si="592"/>
        <v>0</v>
      </c>
      <c r="T1007" s="2">
        <f t="shared" si="593"/>
        <v>0</v>
      </c>
      <c r="U1007" s="2">
        <f t="shared" si="594"/>
        <v>0</v>
      </c>
      <c r="V1007" s="10">
        <f t="shared" si="595"/>
        <v>6</v>
      </c>
      <c r="W1007" s="2">
        <f t="shared" si="596"/>
        <v>3</v>
      </c>
      <c r="X1007" s="2">
        <f t="shared" si="597"/>
        <v>3</v>
      </c>
      <c r="Y1007" s="2">
        <f t="shared" si="598"/>
        <v>3</v>
      </c>
      <c r="Z1007" s="2">
        <f t="shared" si="599"/>
        <v>3</v>
      </c>
      <c r="AA1007" s="2">
        <f t="shared" si="600"/>
        <v>3</v>
      </c>
      <c r="AB1007" s="2">
        <f t="shared" si="601"/>
        <v>3</v>
      </c>
      <c r="AC1007" s="2">
        <f t="shared" si="618"/>
        <v>6</v>
      </c>
      <c r="AD1007" s="5">
        <f t="shared" si="619"/>
        <v>11</v>
      </c>
      <c r="AE1007">
        <f t="shared" si="620"/>
        <v>1</v>
      </c>
      <c r="AF1007" s="1" t="str">
        <f t="shared" si="602"/>
        <v>-</v>
      </c>
      <c r="AG1007" s="1" t="str">
        <f t="shared" si="603"/>
        <v>-</v>
      </c>
      <c r="AH1007" s="1" t="str">
        <f t="shared" si="604"/>
        <v>-</v>
      </c>
      <c r="AI1007" s="1" t="str">
        <f t="shared" si="605"/>
        <v>-</v>
      </c>
      <c r="AJ1007" s="1" t="str">
        <f t="shared" si="606"/>
        <v>-</v>
      </c>
      <c r="AK1007" s="1" t="str">
        <f t="shared" si="607"/>
        <v>-</v>
      </c>
      <c r="AL1007" s="1" t="str">
        <f t="shared" si="608"/>
        <v>-</v>
      </c>
      <c r="AM1007" s="1" t="str">
        <f t="shared" si="609"/>
        <v>-</v>
      </c>
      <c r="AN1007" s="1" t="str">
        <f t="shared" si="610"/>
        <v>-</v>
      </c>
      <c r="AO1007" s="1" t="str">
        <f t="shared" si="611"/>
        <v>-</v>
      </c>
      <c r="AP1007" s="1">
        <f t="shared" si="621"/>
        <v>2.0252325883540809</v>
      </c>
      <c r="AQ1007" s="1" t="str">
        <f t="shared" si="612"/>
        <v>-</v>
      </c>
      <c r="AR1007" s="1" t="str">
        <f t="shared" si="613"/>
        <v>-</v>
      </c>
      <c r="AS1007" s="1" t="str">
        <f t="shared" si="614"/>
        <v>-</v>
      </c>
      <c r="AT1007" s="1" t="str">
        <f t="shared" si="615"/>
        <v>-</v>
      </c>
      <c r="AU1007" s="1" t="str">
        <f t="shared" si="616"/>
        <v>-</v>
      </c>
      <c r="AV1007" s="1" t="str">
        <f t="shared" si="617"/>
        <v>-</v>
      </c>
      <c r="AW1007" s="5">
        <f t="shared" si="622"/>
        <v>11</v>
      </c>
      <c r="AX1007" s="1">
        <f t="shared" si="623"/>
        <v>2.0252325883540809</v>
      </c>
    </row>
    <row r="1008" spans="1:50" x14ac:dyDescent="0.2">
      <c r="A1008" s="4">
        <v>1006</v>
      </c>
      <c r="B1008" s="21">
        <v>0.363081830442403</v>
      </c>
      <c r="C1008" s="21">
        <v>2.419</v>
      </c>
      <c r="D1008" s="21">
        <v>0</v>
      </c>
      <c r="E1008" s="21">
        <v>20</v>
      </c>
      <c r="F1008" s="21">
        <v>80</v>
      </c>
      <c r="G1008" s="21">
        <v>13.453442151761299</v>
      </c>
      <c r="H1008" s="21">
        <v>7</v>
      </c>
      <c r="I1008" s="21">
        <v>1500</v>
      </c>
      <c r="J1008" s="21">
        <v>185</v>
      </c>
      <c r="K1008" s="21">
        <v>0</v>
      </c>
      <c r="L1008" s="2">
        <f t="shared" si="585"/>
        <v>0</v>
      </c>
      <c r="M1008" s="2">
        <f t="shared" si="586"/>
        <v>0</v>
      </c>
      <c r="N1008" s="2">
        <f t="shared" si="587"/>
        <v>0</v>
      </c>
      <c r="O1008" s="2">
        <f t="shared" si="588"/>
        <v>0</v>
      </c>
      <c r="P1008" s="2">
        <f t="shared" si="589"/>
        <v>0</v>
      </c>
      <c r="Q1008" s="2">
        <f t="shared" si="590"/>
        <v>0</v>
      </c>
      <c r="R1008" s="2">
        <f t="shared" si="591"/>
        <v>0</v>
      </c>
      <c r="S1008" s="2">
        <f t="shared" si="592"/>
        <v>0</v>
      </c>
      <c r="T1008" s="2">
        <f t="shared" si="593"/>
        <v>0</v>
      </c>
      <c r="U1008" s="2">
        <f t="shared" si="594"/>
        <v>0</v>
      </c>
      <c r="V1008" s="10">
        <f t="shared" si="595"/>
        <v>6</v>
      </c>
      <c r="W1008" s="2">
        <f t="shared" si="596"/>
        <v>4</v>
      </c>
      <c r="X1008" s="2">
        <f t="shared" si="597"/>
        <v>3</v>
      </c>
      <c r="Y1008" s="2">
        <f t="shared" si="598"/>
        <v>3</v>
      </c>
      <c r="Z1008" s="2">
        <f t="shared" si="599"/>
        <v>3</v>
      </c>
      <c r="AA1008" s="2">
        <f t="shared" si="600"/>
        <v>3</v>
      </c>
      <c r="AB1008" s="2">
        <f t="shared" si="601"/>
        <v>3</v>
      </c>
      <c r="AC1008" s="2">
        <f t="shared" si="618"/>
        <v>6</v>
      </c>
      <c r="AD1008" s="5">
        <f t="shared" si="619"/>
        <v>11</v>
      </c>
      <c r="AE1008">
        <f t="shared" si="620"/>
        <v>1</v>
      </c>
      <c r="AF1008" s="1" t="str">
        <f t="shared" si="602"/>
        <v>-</v>
      </c>
      <c r="AG1008" s="1" t="str">
        <f t="shared" si="603"/>
        <v>-</v>
      </c>
      <c r="AH1008" s="1" t="str">
        <f t="shared" si="604"/>
        <v>-</v>
      </c>
      <c r="AI1008" s="1" t="str">
        <f t="shared" si="605"/>
        <v>-</v>
      </c>
      <c r="AJ1008" s="1" t="str">
        <f t="shared" si="606"/>
        <v>-</v>
      </c>
      <c r="AK1008" s="1" t="str">
        <f t="shared" si="607"/>
        <v>-</v>
      </c>
      <c r="AL1008" s="1" t="str">
        <f t="shared" si="608"/>
        <v>-</v>
      </c>
      <c r="AM1008" s="1" t="str">
        <f t="shared" si="609"/>
        <v>-</v>
      </c>
      <c r="AN1008" s="1" t="str">
        <f t="shared" si="610"/>
        <v>-</v>
      </c>
      <c r="AO1008" s="1" t="str">
        <f t="shared" si="611"/>
        <v>-</v>
      </c>
      <c r="AP1008" s="1">
        <f t="shared" si="621"/>
        <v>1.8092020490193403</v>
      </c>
      <c r="AQ1008" s="1" t="str">
        <f t="shared" si="612"/>
        <v>-</v>
      </c>
      <c r="AR1008" s="1" t="str">
        <f t="shared" si="613"/>
        <v>-</v>
      </c>
      <c r="AS1008" s="1" t="str">
        <f t="shared" si="614"/>
        <v>-</v>
      </c>
      <c r="AT1008" s="1" t="str">
        <f t="shared" si="615"/>
        <v>-</v>
      </c>
      <c r="AU1008" s="1" t="str">
        <f t="shared" si="616"/>
        <v>-</v>
      </c>
      <c r="AV1008" s="1" t="str">
        <f t="shared" si="617"/>
        <v>-</v>
      </c>
      <c r="AW1008" s="5">
        <f t="shared" si="622"/>
        <v>11</v>
      </c>
      <c r="AX1008" s="1">
        <f t="shared" si="623"/>
        <v>1.8092020490193403</v>
      </c>
    </row>
    <row r="1009" spans="1:50" x14ac:dyDescent="0.2">
      <c r="A1009" s="4">
        <v>1007</v>
      </c>
      <c r="B1009" s="21">
        <v>0.42972126833730201</v>
      </c>
      <c r="C1009" s="21">
        <v>42.835000000000001</v>
      </c>
      <c r="D1009" s="21">
        <v>0</v>
      </c>
      <c r="E1009" s="21">
        <v>45</v>
      </c>
      <c r="F1009" s="21">
        <v>55</v>
      </c>
      <c r="G1009" s="21">
        <v>12.115488853890501</v>
      </c>
      <c r="H1009" s="21">
        <v>7</v>
      </c>
      <c r="I1009" s="21">
        <v>1500</v>
      </c>
      <c r="J1009" s="21">
        <v>185</v>
      </c>
      <c r="K1009" s="21">
        <v>0</v>
      </c>
      <c r="L1009" s="2">
        <f t="shared" si="585"/>
        <v>0</v>
      </c>
      <c r="M1009" s="2">
        <f t="shared" si="586"/>
        <v>0</v>
      </c>
      <c r="N1009" s="2">
        <f t="shared" si="587"/>
        <v>0</v>
      </c>
      <c r="O1009" s="2">
        <f t="shared" si="588"/>
        <v>0</v>
      </c>
      <c r="P1009" s="2">
        <f t="shared" si="589"/>
        <v>0</v>
      </c>
      <c r="Q1009" s="2">
        <f t="shared" si="590"/>
        <v>0</v>
      </c>
      <c r="R1009" s="2">
        <f t="shared" si="591"/>
        <v>0</v>
      </c>
      <c r="S1009" s="2">
        <f t="shared" si="592"/>
        <v>0</v>
      </c>
      <c r="T1009" s="2">
        <f t="shared" si="593"/>
        <v>0</v>
      </c>
      <c r="U1009" s="2">
        <f t="shared" si="594"/>
        <v>0</v>
      </c>
      <c r="V1009" s="10">
        <f t="shared" si="595"/>
        <v>5</v>
      </c>
      <c r="W1009" s="2">
        <f t="shared" si="596"/>
        <v>4</v>
      </c>
      <c r="X1009" s="2">
        <f t="shared" si="597"/>
        <v>3</v>
      </c>
      <c r="Y1009" s="2">
        <f t="shared" si="598"/>
        <v>3</v>
      </c>
      <c r="Z1009" s="2">
        <f t="shared" si="599"/>
        <v>3</v>
      </c>
      <c r="AA1009" s="2">
        <f t="shared" si="600"/>
        <v>3</v>
      </c>
      <c r="AB1009" s="2">
        <f t="shared" si="601"/>
        <v>3</v>
      </c>
      <c r="AC1009" s="2">
        <f t="shared" si="618"/>
        <v>5</v>
      </c>
      <c r="AD1009" s="5">
        <f t="shared" si="619"/>
        <v>11</v>
      </c>
      <c r="AE1009">
        <f t="shared" si="620"/>
        <v>1</v>
      </c>
      <c r="AF1009" s="1" t="str">
        <f t="shared" si="602"/>
        <v>-</v>
      </c>
      <c r="AG1009" s="1" t="str">
        <f t="shared" si="603"/>
        <v>-</v>
      </c>
      <c r="AH1009" s="1" t="str">
        <f t="shared" si="604"/>
        <v>-</v>
      </c>
      <c r="AI1009" s="1" t="str">
        <f t="shared" si="605"/>
        <v>-</v>
      </c>
      <c r="AJ1009" s="1" t="str">
        <f t="shared" si="606"/>
        <v>-</v>
      </c>
      <c r="AK1009" s="1" t="str">
        <f t="shared" si="607"/>
        <v>-</v>
      </c>
      <c r="AL1009" s="1" t="str">
        <f t="shared" si="608"/>
        <v>-</v>
      </c>
      <c r="AM1009" s="1" t="str">
        <f t="shared" si="609"/>
        <v>-</v>
      </c>
      <c r="AN1009" s="1" t="str">
        <f t="shared" si="610"/>
        <v>-</v>
      </c>
      <c r="AO1009" s="1" t="str">
        <f t="shared" si="611"/>
        <v>-</v>
      </c>
      <c r="AP1009" s="1">
        <f t="shared" si="621"/>
        <v>2.0755389846293824</v>
      </c>
      <c r="AQ1009" s="1" t="str">
        <f t="shared" si="612"/>
        <v>-</v>
      </c>
      <c r="AR1009" s="1" t="str">
        <f t="shared" si="613"/>
        <v>-</v>
      </c>
      <c r="AS1009" s="1" t="str">
        <f t="shared" si="614"/>
        <v>-</v>
      </c>
      <c r="AT1009" s="1" t="str">
        <f t="shared" si="615"/>
        <v>-</v>
      </c>
      <c r="AU1009" s="1" t="str">
        <f t="shared" si="616"/>
        <v>-</v>
      </c>
      <c r="AV1009" s="1" t="str">
        <f t="shared" si="617"/>
        <v>-</v>
      </c>
      <c r="AW1009" s="5">
        <f t="shared" si="622"/>
        <v>11</v>
      </c>
      <c r="AX1009" s="1">
        <f t="shared" si="623"/>
        <v>2.0755389846293824</v>
      </c>
    </row>
    <row r="1010" spans="1:50" x14ac:dyDescent="0.2">
      <c r="A1010" s="4">
        <v>1008</v>
      </c>
      <c r="B1010" s="21">
        <v>0.41147740793453502</v>
      </c>
      <c r="C1010" s="21">
        <v>25.893000000000001</v>
      </c>
      <c r="D1010" s="21">
        <v>0</v>
      </c>
      <c r="E1010" s="21">
        <v>31</v>
      </c>
      <c r="F1010" s="21">
        <v>69</v>
      </c>
      <c r="G1010" s="21">
        <v>12.946456769598299</v>
      </c>
      <c r="H1010" s="21">
        <v>7</v>
      </c>
      <c r="I1010" s="21">
        <v>0</v>
      </c>
      <c r="J1010" s="21">
        <v>0.15</v>
      </c>
      <c r="K1010" s="21">
        <v>0</v>
      </c>
      <c r="L1010" s="2">
        <f t="shared" si="585"/>
        <v>0</v>
      </c>
      <c r="M1010" s="2">
        <f t="shared" si="586"/>
        <v>0</v>
      </c>
      <c r="N1010" s="2">
        <f t="shared" si="587"/>
        <v>0</v>
      </c>
      <c r="O1010" s="2">
        <f t="shared" si="588"/>
        <v>0</v>
      </c>
      <c r="P1010" s="2">
        <f t="shared" si="589"/>
        <v>0</v>
      </c>
      <c r="Q1010" s="2">
        <f t="shared" si="590"/>
        <v>0</v>
      </c>
      <c r="R1010" s="2">
        <f t="shared" si="591"/>
        <v>0</v>
      </c>
      <c r="S1010" s="2">
        <f t="shared" si="592"/>
        <v>0</v>
      </c>
      <c r="T1010" s="2">
        <f t="shared" si="593"/>
        <v>0</v>
      </c>
      <c r="U1010" s="2">
        <f t="shared" si="594"/>
        <v>0</v>
      </c>
      <c r="V1010" s="10">
        <f t="shared" si="595"/>
        <v>5</v>
      </c>
      <c r="W1010" s="2">
        <f t="shared" si="596"/>
        <v>4</v>
      </c>
      <c r="X1010" s="2">
        <f t="shared" si="597"/>
        <v>3</v>
      </c>
      <c r="Y1010" s="2">
        <f t="shared" si="598"/>
        <v>3</v>
      </c>
      <c r="Z1010" s="2">
        <f t="shared" si="599"/>
        <v>3</v>
      </c>
      <c r="AA1010" s="2">
        <f t="shared" si="600"/>
        <v>3</v>
      </c>
      <c r="AB1010" s="2">
        <f t="shared" si="601"/>
        <v>2</v>
      </c>
      <c r="AC1010" s="2">
        <f t="shared" si="618"/>
        <v>5</v>
      </c>
      <c r="AD1010" s="5">
        <f t="shared" si="619"/>
        <v>11</v>
      </c>
      <c r="AE1010">
        <f t="shared" si="620"/>
        <v>1</v>
      </c>
      <c r="AF1010" s="1" t="str">
        <f t="shared" si="602"/>
        <v>-</v>
      </c>
      <c r="AG1010" s="1" t="str">
        <f t="shared" si="603"/>
        <v>-</v>
      </c>
      <c r="AH1010" s="1" t="str">
        <f t="shared" si="604"/>
        <v>-</v>
      </c>
      <c r="AI1010" s="1" t="str">
        <f t="shared" si="605"/>
        <v>-</v>
      </c>
      <c r="AJ1010" s="1" t="str">
        <f t="shared" si="606"/>
        <v>-</v>
      </c>
      <c r="AK1010" s="1" t="str">
        <f t="shared" si="607"/>
        <v>-</v>
      </c>
      <c r="AL1010" s="1" t="str">
        <f t="shared" si="608"/>
        <v>-</v>
      </c>
      <c r="AM1010" s="1" t="str">
        <f t="shared" si="609"/>
        <v>-</v>
      </c>
      <c r="AN1010" s="1" t="str">
        <f t="shared" si="610"/>
        <v>-</v>
      </c>
      <c r="AO1010" s="1" t="str">
        <f t="shared" si="611"/>
        <v>-</v>
      </c>
      <c r="AP1010" s="1">
        <f t="shared" si="621"/>
        <v>1.7834805570550842</v>
      </c>
      <c r="AQ1010" s="1" t="str">
        <f t="shared" si="612"/>
        <v>-</v>
      </c>
      <c r="AR1010" s="1" t="str">
        <f t="shared" si="613"/>
        <v>-</v>
      </c>
      <c r="AS1010" s="1" t="str">
        <f t="shared" si="614"/>
        <v>-</v>
      </c>
      <c r="AT1010" s="1" t="str">
        <f t="shared" si="615"/>
        <v>-</v>
      </c>
      <c r="AU1010" s="1" t="str">
        <f t="shared" si="616"/>
        <v>-</v>
      </c>
      <c r="AV1010" s="1" t="str">
        <f t="shared" si="617"/>
        <v>-</v>
      </c>
      <c r="AW1010" s="5">
        <f t="shared" si="622"/>
        <v>11</v>
      </c>
      <c r="AX1010" s="1">
        <f t="shared" si="623"/>
        <v>1.7834805570550842</v>
      </c>
    </row>
    <row r="1011" spans="1:50" x14ac:dyDescent="0.2">
      <c r="A1011" s="4">
        <v>1009</v>
      </c>
      <c r="B1011" s="21">
        <v>0.51424043701792299</v>
      </c>
      <c r="C1011" s="21">
        <v>5.8120000000000003</v>
      </c>
      <c r="D1011" s="21">
        <v>0</v>
      </c>
      <c r="E1011" s="21">
        <v>16</v>
      </c>
      <c r="F1011" s="21">
        <v>84</v>
      </c>
      <c r="G1011" s="21">
        <v>6.9860850323251302</v>
      </c>
      <c r="H1011" s="21">
        <v>6</v>
      </c>
      <c r="I1011" s="21">
        <v>0</v>
      </c>
      <c r="J1011" s="21">
        <v>0.15</v>
      </c>
      <c r="K1011" s="21">
        <v>0</v>
      </c>
      <c r="L1011" s="2">
        <f t="shared" si="585"/>
        <v>0</v>
      </c>
      <c r="M1011" s="2">
        <f t="shared" si="586"/>
        <v>0</v>
      </c>
      <c r="N1011" s="2">
        <f t="shared" si="587"/>
        <v>0</v>
      </c>
      <c r="O1011" s="2">
        <f t="shared" si="588"/>
        <v>0</v>
      </c>
      <c r="P1011" s="2">
        <f t="shared" si="589"/>
        <v>0</v>
      </c>
      <c r="Q1011" s="2">
        <f t="shared" si="590"/>
        <v>0</v>
      </c>
      <c r="R1011" s="2">
        <f t="shared" si="591"/>
        <v>0</v>
      </c>
      <c r="S1011" s="2">
        <f t="shared" si="592"/>
        <v>0</v>
      </c>
      <c r="T1011" s="2">
        <f t="shared" si="593"/>
        <v>0</v>
      </c>
      <c r="U1011" s="2">
        <f t="shared" si="594"/>
        <v>0</v>
      </c>
      <c r="V1011" s="10">
        <f t="shared" si="595"/>
        <v>5</v>
      </c>
      <c r="W1011" s="2">
        <f t="shared" si="596"/>
        <v>6</v>
      </c>
      <c r="X1011" s="2">
        <f t="shared" si="597"/>
        <v>3</v>
      </c>
      <c r="Y1011" s="2">
        <f t="shared" si="598"/>
        <v>3</v>
      </c>
      <c r="Z1011" s="2">
        <f t="shared" si="599"/>
        <v>3</v>
      </c>
      <c r="AA1011" s="2">
        <f t="shared" si="600"/>
        <v>3</v>
      </c>
      <c r="AB1011" s="2">
        <f t="shared" si="601"/>
        <v>2</v>
      </c>
      <c r="AC1011" s="2">
        <f t="shared" si="618"/>
        <v>6</v>
      </c>
      <c r="AD1011" s="5">
        <f t="shared" si="619"/>
        <v>12</v>
      </c>
      <c r="AE1011">
        <f t="shared" si="620"/>
        <v>1</v>
      </c>
      <c r="AF1011" s="1" t="str">
        <f t="shared" si="602"/>
        <v>-</v>
      </c>
      <c r="AG1011" s="1" t="str">
        <f t="shared" si="603"/>
        <v>-</v>
      </c>
      <c r="AH1011" s="1" t="str">
        <f t="shared" si="604"/>
        <v>-</v>
      </c>
      <c r="AI1011" s="1" t="str">
        <f t="shared" si="605"/>
        <v>-</v>
      </c>
      <c r="AJ1011" s="1" t="str">
        <f t="shared" si="606"/>
        <v>-</v>
      </c>
      <c r="AK1011" s="1" t="str">
        <f t="shared" si="607"/>
        <v>-</v>
      </c>
      <c r="AL1011" s="1" t="str">
        <f t="shared" si="608"/>
        <v>-</v>
      </c>
      <c r="AM1011" s="1" t="str">
        <f t="shared" si="609"/>
        <v>-</v>
      </c>
      <c r="AN1011" s="1" t="str">
        <f t="shared" si="610"/>
        <v>-</v>
      </c>
      <c r="AO1011" s="1" t="str">
        <f t="shared" si="611"/>
        <v>-</v>
      </c>
      <c r="AP1011" s="1" t="str">
        <f t="shared" si="621"/>
        <v>-</v>
      </c>
      <c r="AQ1011" s="1">
        <f t="shared" si="612"/>
        <v>1.7542707924833747</v>
      </c>
      <c r="AR1011" s="1" t="str">
        <f t="shared" si="613"/>
        <v>-</v>
      </c>
      <c r="AS1011" s="1" t="str">
        <f t="shared" si="614"/>
        <v>-</v>
      </c>
      <c r="AT1011" s="1" t="str">
        <f t="shared" si="615"/>
        <v>-</v>
      </c>
      <c r="AU1011" s="1" t="str">
        <f t="shared" si="616"/>
        <v>-</v>
      </c>
      <c r="AV1011" s="1" t="str">
        <f t="shared" si="617"/>
        <v>-</v>
      </c>
      <c r="AW1011" s="5">
        <f t="shared" si="622"/>
        <v>12</v>
      </c>
      <c r="AX1011" s="1">
        <f t="shared" si="623"/>
        <v>1.7542707924833747</v>
      </c>
    </row>
    <row r="1012" spans="1:50" x14ac:dyDescent="0.2">
      <c r="A1012" s="4">
        <v>1010</v>
      </c>
      <c r="B1012" s="21">
        <v>0.50637158159983398</v>
      </c>
      <c r="C1012" s="21">
        <v>22.47</v>
      </c>
      <c r="D1012" s="21">
        <v>20</v>
      </c>
      <c r="E1012" s="21">
        <v>17</v>
      </c>
      <c r="F1012" s="21">
        <v>63</v>
      </c>
      <c r="G1012" s="21">
        <v>4.7665808996906698</v>
      </c>
      <c r="H1012" s="21">
        <v>6</v>
      </c>
      <c r="I1012" s="21">
        <v>0</v>
      </c>
      <c r="J1012" s="21">
        <v>0.15</v>
      </c>
      <c r="K1012" s="21">
        <v>0</v>
      </c>
      <c r="L1012" s="2">
        <f t="shared" si="585"/>
        <v>2</v>
      </c>
      <c r="M1012" s="2">
        <f t="shared" si="586"/>
        <v>4</v>
      </c>
      <c r="N1012" s="2">
        <f t="shared" si="587"/>
        <v>5</v>
      </c>
      <c r="O1012" s="2">
        <f t="shared" si="588"/>
        <v>4</v>
      </c>
      <c r="P1012" s="2">
        <f t="shared" si="589"/>
        <v>5</v>
      </c>
      <c r="Q1012" s="2">
        <f t="shared" si="590"/>
        <v>5</v>
      </c>
      <c r="R1012" s="2">
        <f t="shared" si="591"/>
        <v>3</v>
      </c>
      <c r="S1012" s="2">
        <f t="shared" si="592"/>
        <v>7</v>
      </c>
      <c r="T1012" s="2">
        <f t="shared" si="593"/>
        <v>7</v>
      </c>
      <c r="U1012" s="2">
        <f t="shared" si="594"/>
        <v>3</v>
      </c>
      <c r="V1012" s="10">
        <f t="shared" si="595"/>
        <v>0</v>
      </c>
      <c r="W1012" s="2">
        <f t="shared" si="596"/>
        <v>0</v>
      </c>
      <c r="X1012" s="2">
        <f t="shared" si="597"/>
        <v>0</v>
      </c>
      <c r="Y1012" s="2">
        <f t="shared" si="598"/>
        <v>0</v>
      </c>
      <c r="Z1012" s="2">
        <f t="shared" si="599"/>
        <v>0</v>
      </c>
      <c r="AA1012" s="2">
        <f t="shared" si="600"/>
        <v>0</v>
      </c>
      <c r="AB1012" s="2">
        <f t="shared" si="601"/>
        <v>0</v>
      </c>
      <c r="AC1012" s="2">
        <f t="shared" si="618"/>
        <v>7</v>
      </c>
      <c r="AD1012" s="5">
        <f t="shared" si="619"/>
        <v>8</v>
      </c>
      <c r="AE1012">
        <f t="shared" si="620"/>
        <v>2</v>
      </c>
      <c r="AF1012" s="1" t="str">
        <f t="shared" si="602"/>
        <v>-</v>
      </c>
      <c r="AG1012" s="1" t="str">
        <f t="shared" si="603"/>
        <v>-</v>
      </c>
      <c r="AH1012" s="1" t="str">
        <f t="shared" si="604"/>
        <v>-</v>
      </c>
      <c r="AI1012" s="1" t="str">
        <f t="shared" si="605"/>
        <v>-</v>
      </c>
      <c r="AJ1012" s="1" t="str">
        <f t="shared" si="606"/>
        <v>-</v>
      </c>
      <c r="AK1012" s="1" t="str">
        <f t="shared" si="607"/>
        <v>-</v>
      </c>
      <c r="AL1012" s="1" t="str">
        <f t="shared" si="608"/>
        <v>-</v>
      </c>
      <c r="AM1012" s="1">
        <f t="shared" si="609"/>
        <v>2.1491658241764928</v>
      </c>
      <c r="AN1012" s="1">
        <f t="shared" si="610"/>
        <v>2.1756893884933288</v>
      </c>
      <c r="AO1012" s="1" t="str">
        <f t="shared" si="611"/>
        <v>-</v>
      </c>
      <c r="AP1012" s="1" t="str">
        <f t="shared" si="621"/>
        <v>-</v>
      </c>
      <c r="AQ1012" s="1" t="str">
        <f t="shared" si="612"/>
        <v>-</v>
      </c>
      <c r="AR1012" s="1" t="str">
        <f t="shared" si="613"/>
        <v>-</v>
      </c>
      <c r="AS1012" s="1" t="str">
        <f t="shared" si="614"/>
        <v>-</v>
      </c>
      <c r="AT1012" s="1" t="str">
        <f t="shared" si="615"/>
        <v>-</v>
      </c>
      <c r="AU1012" s="1" t="str">
        <f t="shared" si="616"/>
        <v>-</v>
      </c>
      <c r="AV1012" s="1" t="str">
        <f t="shared" si="617"/>
        <v>-</v>
      </c>
      <c r="AW1012" s="5">
        <f t="shared" si="622"/>
        <v>8</v>
      </c>
      <c r="AX1012" s="1">
        <f t="shared" si="623"/>
        <v>2.1491658241764928</v>
      </c>
    </row>
    <row r="1013" spans="1:50" x14ac:dyDescent="0.2">
      <c r="A1013" s="4">
        <v>1011</v>
      </c>
      <c r="B1013" s="21">
        <v>0.63294237500060502</v>
      </c>
      <c r="C1013" s="21">
        <v>18.234999999999999</v>
      </c>
      <c r="D1013" s="21">
        <v>6</v>
      </c>
      <c r="E1013" s="21">
        <v>26</v>
      </c>
      <c r="F1013" s="21">
        <v>68</v>
      </c>
      <c r="G1013" s="21">
        <v>3.6470707484654001</v>
      </c>
      <c r="H1013" s="21">
        <v>5</v>
      </c>
      <c r="I1013" s="21">
        <v>0</v>
      </c>
      <c r="J1013" s="21">
        <v>0.15</v>
      </c>
      <c r="K1013" s="21">
        <v>0</v>
      </c>
      <c r="L1013" s="2">
        <f t="shared" si="585"/>
        <v>2</v>
      </c>
      <c r="M1013" s="2">
        <f t="shared" si="586"/>
        <v>2</v>
      </c>
      <c r="N1013" s="2">
        <f t="shared" si="587"/>
        <v>4</v>
      </c>
      <c r="O1013" s="2">
        <f t="shared" si="588"/>
        <v>3</v>
      </c>
      <c r="P1013" s="2">
        <f t="shared" si="589"/>
        <v>4</v>
      </c>
      <c r="Q1013" s="2">
        <f t="shared" si="590"/>
        <v>6</v>
      </c>
      <c r="R1013" s="2">
        <f t="shared" si="591"/>
        <v>4</v>
      </c>
      <c r="S1013" s="2">
        <f t="shared" si="592"/>
        <v>5</v>
      </c>
      <c r="T1013" s="2">
        <f t="shared" si="593"/>
        <v>5</v>
      </c>
      <c r="U1013" s="2">
        <f t="shared" si="594"/>
        <v>4</v>
      </c>
      <c r="V1013" s="10">
        <f t="shared" si="595"/>
        <v>0</v>
      </c>
      <c r="W1013" s="2">
        <f t="shared" si="596"/>
        <v>0</v>
      </c>
      <c r="X1013" s="2">
        <f t="shared" si="597"/>
        <v>0</v>
      </c>
      <c r="Y1013" s="2">
        <f t="shared" si="598"/>
        <v>0</v>
      </c>
      <c r="Z1013" s="2">
        <f t="shared" si="599"/>
        <v>0</v>
      </c>
      <c r="AA1013" s="2">
        <f t="shared" si="600"/>
        <v>0</v>
      </c>
      <c r="AB1013" s="2">
        <f t="shared" si="601"/>
        <v>0</v>
      </c>
      <c r="AC1013" s="2">
        <f t="shared" si="618"/>
        <v>6</v>
      </c>
      <c r="AD1013" s="5">
        <f t="shared" si="619"/>
        <v>6</v>
      </c>
      <c r="AE1013">
        <f t="shared" si="620"/>
        <v>1</v>
      </c>
      <c r="AF1013" s="1" t="str">
        <f t="shared" si="602"/>
        <v>-</v>
      </c>
      <c r="AG1013" s="1" t="str">
        <f t="shared" si="603"/>
        <v>-</v>
      </c>
      <c r="AH1013" s="1" t="str">
        <f t="shared" si="604"/>
        <v>-</v>
      </c>
      <c r="AI1013" s="1" t="str">
        <f t="shared" si="605"/>
        <v>-</v>
      </c>
      <c r="AJ1013" s="1" t="str">
        <f t="shared" si="606"/>
        <v>-</v>
      </c>
      <c r="AK1013" s="1">
        <f t="shared" si="607"/>
        <v>2.1251777616696312</v>
      </c>
      <c r="AL1013" s="1" t="str">
        <f t="shared" si="608"/>
        <v>-</v>
      </c>
      <c r="AM1013" s="1" t="str">
        <f t="shared" si="609"/>
        <v>-</v>
      </c>
      <c r="AN1013" s="1" t="str">
        <f t="shared" si="610"/>
        <v>-</v>
      </c>
      <c r="AO1013" s="1" t="str">
        <f t="shared" si="611"/>
        <v>-</v>
      </c>
      <c r="AP1013" s="1" t="str">
        <f t="shared" si="621"/>
        <v>-</v>
      </c>
      <c r="AQ1013" s="1" t="str">
        <f t="shared" si="612"/>
        <v>-</v>
      </c>
      <c r="AR1013" s="1" t="str">
        <f t="shared" si="613"/>
        <v>-</v>
      </c>
      <c r="AS1013" s="1" t="str">
        <f t="shared" si="614"/>
        <v>-</v>
      </c>
      <c r="AT1013" s="1" t="str">
        <f t="shared" si="615"/>
        <v>-</v>
      </c>
      <c r="AU1013" s="1" t="str">
        <f t="shared" si="616"/>
        <v>-</v>
      </c>
      <c r="AV1013" s="1" t="str">
        <f t="shared" si="617"/>
        <v>-</v>
      </c>
      <c r="AW1013" s="5">
        <f t="shared" si="622"/>
        <v>6</v>
      </c>
      <c r="AX1013" s="1">
        <f t="shared" si="623"/>
        <v>2.1251777616696312</v>
      </c>
    </row>
    <row r="1014" spans="1:50" x14ac:dyDescent="0.2">
      <c r="A1014" s="4">
        <v>1012</v>
      </c>
      <c r="B1014" s="21">
        <v>0.57369098060934598</v>
      </c>
      <c r="C1014" s="21">
        <v>5.6369999999999996</v>
      </c>
      <c r="D1014" s="21">
        <v>33</v>
      </c>
      <c r="E1014" s="21">
        <v>37</v>
      </c>
      <c r="F1014" s="21">
        <v>30</v>
      </c>
      <c r="G1014" s="21">
        <v>5.3476198466787501</v>
      </c>
      <c r="H1014" s="21">
        <v>6</v>
      </c>
      <c r="I1014" s="21">
        <v>0</v>
      </c>
      <c r="J1014" s="21">
        <v>0.15</v>
      </c>
      <c r="K1014" s="21">
        <v>0</v>
      </c>
      <c r="L1014" s="2">
        <f t="shared" si="585"/>
        <v>2</v>
      </c>
      <c r="M1014" s="2">
        <f t="shared" si="586"/>
        <v>5</v>
      </c>
      <c r="N1014" s="2">
        <f t="shared" si="587"/>
        <v>6</v>
      </c>
      <c r="O1014" s="2">
        <f t="shared" si="588"/>
        <v>6</v>
      </c>
      <c r="P1014" s="2">
        <f t="shared" si="589"/>
        <v>7</v>
      </c>
      <c r="Q1014" s="2">
        <f t="shared" si="590"/>
        <v>7</v>
      </c>
      <c r="R1014" s="2">
        <f t="shared" si="591"/>
        <v>2</v>
      </c>
      <c r="S1014" s="2">
        <f t="shared" si="592"/>
        <v>4</v>
      </c>
      <c r="T1014" s="2">
        <f t="shared" si="593"/>
        <v>4</v>
      </c>
      <c r="U1014" s="2">
        <f t="shared" si="594"/>
        <v>4</v>
      </c>
      <c r="V1014" s="10">
        <f t="shared" si="595"/>
        <v>0</v>
      </c>
      <c r="W1014" s="2">
        <f t="shared" si="596"/>
        <v>0</v>
      </c>
      <c r="X1014" s="2">
        <f t="shared" si="597"/>
        <v>0</v>
      </c>
      <c r="Y1014" s="2">
        <f t="shared" si="598"/>
        <v>0</v>
      </c>
      <c r="Z1014" s="2">
        <f t="shared" si="599"/>
        <v>0</v>
      </c>
      <c r="AA1014" s="2">
        <f t="shared" si="600"/>
        <v>0</v>
      </c>
      <c r="AB1014" s="2">
        <f t="shared" si="601"/>
        <v>0</v>
      </c>
      <c r="AC1014" s="2">
        <f t="shared" si="618"/>
        <v>7</v>
      </c>
      <c r="AD1014" s="5">
        <f t="shared" si="619"/>
        <v>5</v>
      </c>
      <c r="AE1014">
        <f t="shared" si="620"/>
        <v>2</v>
      </c>
      <c r="AF1014" s="1" t="str">
        <f t="shared" si="602"/>
        <v>-</v>
      </c>
      <c r="AG1014" s="1" t="str">
        <f t="shared" si="603"/>
        <v>-</v>
      </c>
      <c r="AH1014" s="1" t="str">
        <f t="shared" si="604"/>
        <v>-</v>
      </c>
      <c r="AI1014" s="1" t="str">
        <f t="shared" si="605"/>
        <v>-</v>
      </c>
      <c r="AJ1014" s="1">
        <f t="shared" si="606"/>
        <v>3.0010274414024303</v>
      </c>
      <c r="AK1014" s="1">
        <f t="shared" si="607"/>
        <v>1.9894662046251204</v>
      </c>
      <c r="AL1014" s="1" t="str">
        <f t="shared" si="608"/>
        <v>-</v>
      </c>
      <c r="AM1014" s="1" t="str">
        <f t="shared" si="609"/>
        <v>-</v>
      </c>
      <c r="AN1014" s="1" t="str">
        <f t="shared" si="610"/>
        <v>-</v>
      </c>
      <c r="AO1014" s="1" t="str">
        <f t="shared" si="611"/>
        <v>-</v>
      </c>
      <c r="AP1014" s="1" t="str">
        <f t="shared" si="621"/>
        <v>-</v>
      </c>
      <c r="AQ1014" s="1" t="str">
        <f t="shared" si="612"/>
        <v>-</v>
      </c>
      <c r="AR1014" s="1" t="str">
        <f t="shared" si="613"/>
        <v>-</v>
      </c>
      <c r="AS1014" s="1" t="str">
        <f t="shared" si="614"/>
        <v>-</v>
      </c>
      <c r="AT1014" s="1" t="str">
        <f t="shared" si="615"/>
        <v>-</v>
      </c>
      <c r="AU1014" s="1" t="str">
        <f t="shared" si="616"/>
        <v>-</v>
      </c>
      <c r="AV1014" s="1" t="str">
        <f t="shared" si="617"/>
        <v>-</v>
      </c>
      <c r="AW1014" s="5">
        <f t="shared" si="622"/>
        <v>6</v>
      </c>
      <c r="AX1014" s="1">
        <f t="shared" si="623"/>
        <v>1.9894662046251204</v>
      </c>
    </row>
    <row r="1015" spans="1:50" x14ac:dyDescent="0.2">
      <c r="A1015" s="4">
        <v>1013</v>
      </c>
      <c r="B1015" s="21">
        <v>0.55609320711939403</v>
      </c>
      <c r="C1015" s="21">
        <v>20.282</v>
      </c>
      <c r="D1015" s="21">
        <v>18</v>
      </c>
      <c r="E1015" s="21">
        <v>57</v>
      </c>
      <c r="F1015" s="21">
        <v>25</v>
      </c>
      <c r="G1015" s="21">
        <v>5.7364903828215104</v>
      </c>
      <c r="H1015" s="21">
        <v>6</v>
      </c>
      <c r="I1015" s="21">
        <v>0</v>
      </c>
      <c r="J1015" s="21">
        <v>0.15</v>
      </c>
      <c r="K1015" s="21">
        <v>0</v>
      </c>
      <c r="L1015" s="2">
        <f t="shared" si="585"/>
        <v>3</v>
      </c>
      <c r="M1015" s="2">
        <f t="shared" si="586"/>
        <v>4</v>
      </c>
      <c r="N1015" s="2">
        <f t="shared" si="587"/>
        <v>6</v>
      </c>
      <c r="O1015" s="2">
        <f t="shared" si="588"/>
        <v>3</v>
      </c>
      <c r="P1015" s="2">
        <f t="shared" si="589"/>
        <v>5</v>
      </c>
      <c r="Q1015" s="2">
        <f t="shared" si="590"/>
        <v>4</v>
      </c>
      <c r="R1015" s="2">
        <f t="shared" si="591"/>
        <v>3</v>
      </c>
      <c r="S1015" s="2">
        <f t="shared" si="592"/>
        <v>5</v>
      </c>
      <c r="T1015" s="2">
        <f t="shared" si="593"/>
        <v>5</v>
      </c>
      <c r="U1015" s="2">
        <f t="shared" si="594"/>
        <v>3</v>
      </c>
      <c r="V1015" s="10">
        <f t="shared" si="595"/>
        <v>0</v>
      </c>
      <c r="W1015" s="2">
        <f t="shared" si="596"/>
        <v>0</v>
      </c>
      <c r="X1015" s="2">
        <f t="shared" si="597"/>
        <v>0</v>
      </c>
      <c r="Y1015" s="2">
        <f t="shared" si="598"/>
        <v>0</v>
      </c>
      <c r="Z1015" s="2">
        <f t="shared" si="599"/>
        <v>0</v>
      </c>
      <c r="AA1015" s="2">
        <f t="shared" si="600"/>
        <v>0</v>
      </c>
      <c r="AB1015" s="2">
        <f t="shared" si="601"/>
        <v>0</v>
      </c>
      <c r="AC1015" s="2">
        <f t="shared" si="618"/>
        <v>6</v>
      </c>
      <c r="AD1015" s="5">
        <f t="shared" si="619"/>
        <v>3</v>
      </c>
      <c r="AE1015">
        <f t="shared" si="620"/>
        <v>1</v>
      </c>
      <c r="AF1015" s="1" t="str">
        <f t="shared" si="602"/>
        <v>-</v>
      </c>
      <c r="AG1015" s="1" t="str">
        <f t="shared" si="603"/>
        <v>-</v>
      </c>
      <c r="AH1015" s="1">
        <f t="shared" si="604"/>
        <v>1.9759204282579146</v>
      </c>
      <c r="AI1015" s="1" t="str">
        <f t="shared" si="605"/>
        <v>-</v>
      </c>
      <c r="AJ1015" s="1" t="str">
        <f t="shared" si="606"/>
        <v>-</v>
      </c>
      <c r="AK1015" s="1" t="str">
        <f t="shared" si="607"/>
        <v>-</v>
      </c>
      <c r="AL1015" s="1" t="str">
        <f t="shared" si="608"/>
        <v>-</v>
      </c>
      <c r="AM1015" s="1" t="str">
        <f t="shared" si="609"/>
        <v>-</v>
      </c>
      <c r="AN1015" s="1" t="str">
        <f t="shared" si="610"/>
        <v>-</v>
      </c>
      <c r="AO1015" s="1" t="str">
        <f t="shared" si="611"/>
        <v>-</v>
      </c>
      <c r="AP1015" s="1" t="str">
        <f t="shared" si="621"/>
        <v>-</v>
      </c>
      <c r="AQ1015" s="1" t="str">
        <f t="shared" si="612"/>
        <v>-</v>
      </c>
      <c r="AR1015" s="1" t="str">
        <f t="shared" si="613"/>
        <v>-</v>
      </c>
      <c r="AS1015" s="1" t="str">
        <f t="shared" si="614"/>
        <v>-</v>
      </c>
      <c r="AT1015" s="1" t="str">
        <f t="shared" si="615"/>
        <v>-</v>
      </c>
      <c r="AU1015" s="1" t="str">
        <f t="shared" si="616"/>
        <v>-</v>
      </c>
      <c r="AV1015" s="1" t="str">
        <f t="shared" si="617"/>
        <v>-</v>
      </c>
      <c r="AW1015" s="5">
        <f t="shared" si="622"/>
        <v>3</v>
      </c>
      <c r="AX1015" s="1">
        <f t="shared" si="623"/>
        <v>1.9759204282579146</v>
      </c>
    </row>
    <row r="1016" spans="1:50" x14ac:dyDescent="0.2">
      <c r="A1016" s="4">
        <v>1014</v>
      </c>
      <c r="B1016" s="21">
        <v>0.54331291581360996</v>
      </c>
      <c r="C1016" s="21">
        <v>24.241</v>
      </c>
      <c r="D1016" s="21">
        <v>0</v>
      </c>
      <c r="E1016" s="21">
        <v>3</v>
      </c>
      <c r="F1016" s="21">
        <v>97</v>
      </c>
      <c r="G1016" s="21">
        <v>10.840965360161899</v>
      </c>
      <c r="H1016" s="21">
        <v>7</v>
      </c>
      <c r="I1016" s="21">
        <v>0</v>
      </c>
      <c r="J1016" s="21">
        <v>0.15</v>
      </c>
      <c r="K1016" s="21">
        <v>0</v>
      </c>
      <c r="L1016" s="2">
        <f t="shared" si="585"/>
        <v>0</v>
      </c>
      <c r="M1016" s="2">
        <f t="shared" si="586"/>
        <v>0</v>
      </c>
      <c r="N1016" s="2">
        <f t="shared" si="587"/>
        <v>0</v>
      </c>
      <c r="O1016" s="2">
        <f t="shared" si="588"/>
        <v>0</v>
      </c>
      <c r="P1016" s="2">
        <f t="shared" si="589"/>
        <v>0</v>
      </c>
      <c r="Q1016" s="2">
        <f t="shared" si="590"/>
        <v>0</v>
      </c>
      <c r="R1016" s="2">
        <f t="shared" si="591"/>
        <v>0</v>
      </c>
      <c r="S1016" s="2">
        <f t="shared" si="592"/>
        <v>0</v>
      </c>
      <c r="T1016" s="2">
        <f t="shared" si="593"/>
        <v>0</v>
      </c>
      <c r="U1016" s="2">
        <f t="shared" si="594"/>
        <v>0</v>
      </c>
      <c r="V1016" s="10">
        <f t="shared" si="595"/>
        <v>7</v>
      </c>
      <c r="W1016" s="2">
        <f t="shared" si="596"/>
        <v>7</v>
      </c>
      <c r="X1016" s="2">
        <f t="shared" si="597"/>
        <v>5</v>
      </c>
      <c r="Y1016" s="2">
        <f t="shared" si="598"/>
        <v>3</v>
      </c>
      <c r="Z1016" s="2">
        <f t="shared" si="599"/>
        <v>3</v>
      </c>
      <c r="AA1016" s="2">
        <f t="shared" si="600"/>
        <v>5</v>
      </c>
      <c r="AB1016" s="2">
        <f t="shared" si="601"/>
        <v>4</v>
      </c>
      <c r="AC1016" s="2">
        <f t="shared" si="618"/>
        <v>7</v>
      </c>
      <c r="AD1016" s="5">
        <f t="shared" si="619"/>
        <v>11</v>
      </c>
      <c r="AE1016">
        <f t="shared" si="620"/>
        <v>2</v>
      </c>
      <c r="AF1016" s="1" t="str">
        <f t="shared" si="602"/>
        <v>-</v>
      </c>
      <c r="AG1016" s="1" t="str">
        <f t="shared" si="603"/>
        <v>-</v>
      </c>
      <c r="AH1016" s="1" t="str">
        <f t="shared" si="604"/>
        <v>-</v>
      </c>
      <c r="AI1016" s="1" t="str">
        <f t="shared" si="605"/>
        <v>-</v>
      </c>
      <c r="AJ1016" s="1" t="str">
        <f t="shared" si="606"/>
        <v>-</v>
      </c>
      <c r="AK1016" s="1" t="str">
        <f t="shared" si="607"/>
        <v>-</v>
      </c>
      <c r="AL1016" s="1" t="str">
        <f t="shared" si="608"/>
        <v>-</v>
      </c>
      <c r="AM1016" s="1" t="str">
        <f t="shared" si="609"/>
        <v>-</v>
      </c>
      <c r="AN1016" s="1" t="str">
        <f t="shared" si="610"/>
        <v>-</v>
      </c>
      <c r="AO1016" s="1" t="str">
        <f t="shared" si="611"/>
        <v>-</v>
      </c>
      <c r="AP1016" s="1">
        <f t="shared" si="621"/>
        <v>1.8658589420791547</v>
      </c>
      <c r="AQ1016" s="1">
        <f t="shared" si="612"/>
        <v>1.7694777164280615</v>
      </c>
      <c r="AR1016" s="1" t="str">
        <f t="shared" si="613"/>
        <v>-</v>
      </c>
      <c r="AS1016" s="1" t="str">
        <f t="shared" si="614"/>
        <v>-</v>
      </c>
      <c r="AT1016" s="1" t="str">
        <f t="shared" si="615"/>
        <v>-</v>
      </c>
      <c r="AU1016" s="1" t="str">
        <f t="shared" si="616"/>
        <v>-</v>
      </c>
      <c r="AV1016" s="1" t="str">
        <f t="shared" si="617"/>
        <v>-</v>
      </c>
      <c r="AW1016" s="5">
        <f t="shared" si="622"/>
        <v>12</v>
      </c>
      <c r="AX1016" s="1">
        <f t="shared" si="623"/>
        <v>1.7694777164280615</v>
      </c>
    </row>
    <row r="1017" spans="1:50" x14ac:dyDescent="0.2">
      <c r="A1017" s="4">
        <v>1015</v>
      </c>
      <c r="B1017" s="21">
        <v>0</v>
      </c>
      <c r="C1017" s="21">
        <v>0.63700000000000001</v>
      </c>
      <c r="D1017" s="21">
        <v>0</v>
      </c>
      <c r="E1017" s="21">
        <v>0</v>
      </c>
      <c r="F1017" s="21">
        <v>100</v>
      </c>
      <c r="G1017" s="21">
        <v>9.5580166360158394</v>
      </c>
      <c r="H1017" s="21">
        <v>6</v>
      </c>
      <c r="I1017" s="21">
        <v>0</v>
      </c>
      <c r="J1017" s="21">
        <v>0.15</v>
      </c>
      <c r="K1017" s="21">
        <v>0</v>
      </c>
      <c r="L1017" s="2">
        <f t="shared" si="585"/>
        <v>0</v>
      </c>
      <c r="M1017" s="2">
        <f t="shared" si="586"/>
        <v>0</v>
      </c>
      <c r="N1017" s="2">
        <f t="shared" si="587"/>
        <v>0</v>
      </c>
      <c r="O1017" s="2">
        <f t="shared" si="588"/>
        <v>0</v>
      </c>
      <c r="P1017" s="2">
        <f t="shared" si="589"/>
        <v>0</v>
      </c>
      <c r="Q1017" s="2">
        <f t="shared" si="590"/>
        <v>0</v>
      </c>
      <c r="R1017" s="2">
        <f t="shared" si="591"/>
        <v>0</v>
      </c>
      <c r="S1017" s="2">
        <f t="shared" si="592"/>
        <v>0</v>
      </c>
      <c r="T1017" s="2">
        <f t="shared" si="593"/>
        <v>0</v>
      </c>
      <c r="U1017" s="2">
        <f t="shared" si="594"/>
        <v>0</v>
      </c>
      <c r="V1017" s="10">
        <f t="shared" si="595"/>
        <v>7</v>
      </c>
      <c r="W1017" s="2">
        <f t="shared" si="596"/>
        <v>8</v>
      </c>
      <c r="X1017" s="2">
        <f t="shared" si="597"/>
        <v>6</v>
      </c>
      <c r="Y1017" s="2">
        <f t="shared" si="598"/>
        <v>3</v>
      </c>
      <c r="Z1017" s="2">
        <f t="shared" si="599"/>
        <v>3</v>
      </c>
      <c r="AA1017" s="2">
        <f t="shared" si="600"/>
        <v>5</v>
      </c>
      <c r="AB1017" s="2">
        <f t="shared" si="601"/>
        <v>4</v>
      </c>
      <c r="AC1017" s="2">
        <f t="shared" si="618"/>
        <v>8</v>
      </c>
      <c r="AD1017" s="5">
        <f t="shared" si="619"/>
        <v>12</v>
      </c>
      <c r="AE1017">
        <f t="shared" si="620"/>
        <v>1</v>
      </c>
      <c r="AF1017" s="1" t="str">
        <f t="shared" si="602"/>
        <v>-</v>
      </c>
      <c r="AG1017" s="1" t="str">
        <f t="shared" si="603"/>
        <v>-</v>
      </c>
      <c r="AH1017" s="1" t="str">
        <f t="shared" si="604"/>
        <v>-</v>
      </c>
      <c r="AI1017" s="1" t="str">
        <f t="shared" si="605"/>
        <v>-</v>
      </c>
      <c r="AJ1017" s="1" t="str">
        <f t="shared" si="606"/>
        <v>-</v>
      </c>
      <c r="AK1017" s="1" t="str">
        <f t="shared" si="607"/>
        <v>-</v>
      </c>
      <c r="AL1017" s="1" t="str">
        <f t="shared" si="608"/>
        <v>-</v>
      </c>
      <c r="AM1017" s="1" t="str">
        <f t="shared" si="609"/>
        <v>-</v>
      </c>
      <c r="AN1017" s="1" t="str">
        <f t="shared" si="610"/>
        <v>-</v>
      </c>
      <c r="AO1017" s="1" t="str">
        <f t="shared" si="611"/>
        <v>-</v>
      </c>
      <c r="AP1017" s="1" t="str">
        <f t="shared" si="621"/>
        <v>-</v>
      </c>
      <c r="AQ1017" s="1">
        <f t="shared" si="612"/>
        <v>1.0718253829106239</v>
      </c>
      <c r="AR1017" s="1" t="str">
        <f t="shared" si="613"/>
        <v>-</v>
      </c>
      <c r="AS1017" s="1" t="str">
        <f t="shared" si="614"/>
        <v>-</v>
      </c>
      <c r="AT1017" s="1" t="str">
        <f t="shared" si="615"/>
        <v>-</v>
      </c>
      <c r="AU1017" s="1" t="str">
        <f t="shared" si="616"/>
        <v>-</v>
      </c>
      <c r="AV1017" s="1" t="str">
        <f t="shared" si="617"/>
        <v>-</v>
      </c>
      <c r="AW1017" s="5">
        <f t="shared" si="622"/>
        <v>12</v>
      </c>
      <c r="AX1017" s="1">
        <f t="shared" si="623"/>
        <v>1.0718253829106239</v>
      </c>
    </row>
    <row r="1018" spans="1:50" x14ac:dyDescent="0.2">
      <c r="A1018" s="4">
        <v>1016</v>
      </c>
      <c r="B1018" s="21">
        <v>0</v>
      </c>
      <c r="C1018" s="21">
        <v>0.49</v>
      </c>
      <c r="D1018" s="21">
        <v>0</v>
      </c>
      <c r="E1018" s="21">
        <v>0</v>
      </c>
      <c r="F1018" s="21">
        <v>100</v>
      </c>
      <c r="G1018" s="21">
        <v>7.3549413923246298</v>
      </c>
      <c r="H1018" s="21">
        <v>6</v>
      </c>
      <c r="I1018" s="21">
        <v>0</v>
      </c>
      <c r="J1018" s="21">
        <v>0.15</v>
      </c>
      <c r="K1018" s="21">
        <v>0</v>
      </c>
      <c r="L1018" s="2">
        <f t="shared" si="585"/>
        <v>0</v>
      </c>
      <c r="M1018" s="2">
        <f t="shared" si="586"/>
        <v>0</v>
      </c>
      <c r="N1018" s="2">
        <f t="shared" si="587"/>
        <v>0</v>
      </c>
      <c r="O1018" s="2">
        <f t="shared" si="588"/>
        <v>0</v>
      </c>
      <c r="P1018" s="2">
        <f t="shared" si="589"/>
        <v>0</v>
      </c>
      <c r="Q1018" s="2">
        <f t="shared" si="590"/>
        <v>0</v>
      </c>
      <c r="R1018" s="2">
        <f t="shared" si="591"/>
        <v>0</v>
      </c>
      <c r="S1018" s="2">
        <f t="shared" si="592"/>
        <v>0</v>
      </c>
      <c r="T1018" s="2">
        <f t="shared" si="593"/>
        <v>0</v>
      </c>
      <c r="U1018" s="2">
        <f t="shared" si="594"/>
        <v>0</v>
      </c>
      <c r="V1018" s="10">
        <f t="shared" si="595"/>
        <v>7</v>
      </c>
      <c r="W1018" s="2">
        <f t="shared" si="596"/>
        <v>8</v>
      </c>
      <c r="X1018" s="2">
        <f t="shared" si="597"/>
        <v>6</v>
      </c>
      <c r="Y1018" s="2">
        <f t="shared" si="598"/>
        <v>3</v>
      </c>
      <c r="Z1018" s="2">
        <f t="shared" si="599"/>
        <v>3</v>
      </c>
      <c r="AA1018" s="2">
        <f t="shared" si="600"/>
        <v>5</v>
      </c>
      <c r="AB1018" s="2">
        <f t="shared" si="601"/>
        <v>4</v>
      </c>
      <c r="AC1018" s="2">
        <f t="shared" si="618"/>
        <v>8</v>
      </c>
      <c r="AD1018" s="5">
        <f t="shared" si="619"/>
        <v>12</v>
      </c>
      <c r="AE1018">
        <f t="shared" si="620"/>
        <v>1</v>
      </c>
      <c r="AF1018" s="1" t="str">
        <f t="shared" si="602"/>
        <v>-</v>
      </c>
      <c r="AG1018" s="1" t="str">
        <f t="shared" si="603"/>
        <v>-</v>
      </c>
      <c r="AH1018" s="1" t="str">
        <f t="shared" si="604"/>
        <v>-</v>
      </c>
      <c r="AI1018" s="1" t="str">
        <f t="shared" si="605"/>
        <v>-</v>
      </c>
      <c r="AJ1018" s="1" t="str">
        <f t="shared" si="606"/>
        <v>-</v>
      </c>
      <c r="AK1018" s="1" t="str">
        <f t="shared" si="607"/>
        <v>-</v>
      </c>
      <c r="AL1018" s="1" t="str">
        <f t="shared" si="608"/>
        <v>-</v>
      </c>
      <c r="AM1018" s="1" t="str">
        <f t="shared" si="609"/>
        <v>-</v>
      </c>
      <c r="AN1018" s="1" t="str">
        <f t="shared" si="610"/>
        <v>-</v>
      </c>
      <c r="AO1018" s="1" t="str">
        <f t="shared" si="611"/>
        <v>-</v>
      </c>
      <c r="AP1018" s="1" t="str">
        <f t="shared" si="621"/>
        <v>-</v>
      </c>
      <c r="AQ1018" s="1">
        <f t="shared" si="612"/>
        <v>1.0721890142197874</v>
      </c>
      <c r="AR1018" s="1" t="str">
        <f t="shared" si="613"/>
        <v>-</v>
      </c>
      <c r="AS1018" s="1" t="str">
        <f t="shared" si="614"/>
        <v>-</v>
      </c>
      <c r="AT1018" s="1" t="str">
        <f t="shared" si="615"/>
        <v>-</v>
      </c>
      <c r="AU1018" s="1" t="str">
        <f t="shared" si="616"/>
        <v>-</v>
      </c>
      <c r="AV1018" s="1" t="str">
        <f t="shared" si="617"/>
        <v>-</v>
      </c>
      <c r="AW1018" s="5">
        <f t="shared" si="622"/>
        <v>12</v>
      </c>
      <c r="AX1018" s="1">
        <f t="shared" si="623"/>
        <v>1.0721890142197874</v>
      </c>
    </row>
    <row r="1019" spans="1:50" x14ac:dyDescent="0.2">
      <c r="A1019" s="4">
        <v>1017</v>
      </c>
      <c r="B1019" s="21">
        <v>0</v>
      </c>
      <c r="C1019" s="21">
        <v>0.48399999999999999</v>
      </c>
      <c r="D1019" s="21">
        <v>0</v>
      </c>
      <c r="E1019" s="21">
        <v>0</v>
      </c>
      <c r="F1019" s="21">
        <v>100</v>
      </c>
      <c r="G1019" s="21">
        <v>7.2594178798018998</v>
      </c>
      <c r="H1019" s="21">
        <v>6</v>
      </c>
      <c r="I1019" s="21">
        <v>0</v>
      </c>
      <c r="J1019" s="21">
        <v>0.15</v>
      </c>
      <c r="K1019" s="21">
        <v>0</v>
      </c>
      <c r="L1019" s="2">
        <f t="shared" si="585"/>
        <v>0</v>
      </c>
      <c r="M1019" s="2">
        <f t="shared" si="586"/>
        <v>0</v>
      </c>
      <c r="N1019" s="2">
        <f t="shared" si="587"/>
        <v>0</v>
      </c>
      <c r="O1019" s="2">
        <f t="shared" si="588"/>
        <v>0</v>
      </c>
      <c r="P1019" s="2">
        <f t="shared" si="589"/>
        <v>0</v>
      </c>
      <c r="Q1019" s="2">
        <f t="shared" si="590"/>
        <v>0</v>
      </c>
      <c r="R1019" s="2">
        <f t="shared" si="591"/>
        <v>0</v>
      </c>
      <c r="S1019" s="2">
        <f t="shared" si="592"/>
        <v>0</v>
      </c>
      <c r="T1019" s="2">
        <f t="shared" si="593"/>
        <v>0</v>
      </c>
      <c r="U1019" s="2">
        <f t="shared" si="594"/>
        <v>0</v>
      </c>
      <c r="V1019" s="10">
        <f t="shared" si="595"/>
        <v>7</v>
      </c>
      <c r="W1019" s="2">
        <f t="shared" si="596"/>
        <v>8</v>
      </c>
      <c r="X1019" s="2">
        <f t="shared" si="597"/>
        <v>6</v>
      </c>
      <c r="Y1019" s="2">
        <f t="shared" si="598"/>
        <v>3</v>
      </c>
      <c r="Z1019" s="2">
        <f t="shared" si="599"/>
        <v>3</v>
      </c>
      <c r="AA1019" s="2">
        <f t="shared" si="600"/>
        <v>5</v>
      </c>
      <c r="AB1019" s="2">
        <f t="shared" si="601"/>
        <v>4</v>
      </c>
      <c r="AC1019" s="2">
        <f t="shared" si="618"/>
        <v>8</v>
      </c>
      <c r="AD1019" s="5">
        <f t="shared" si="619"/>
        <v>12</v>
      </c>
      <c r="AE1019">
        <f t="shared" si="620"/>
        <v>1</v>
      </c>
      <c r="AF1019" s="1" t="str">
        <f t="shared" si="602"/>
        <v>-</v>
      </c>
      <c r="AG1019" s="1" t="str">
        <f t="shared" si="603"/>
        <v>-</v>
      </c>
      <c r="AH1019" s="1" t="str">
        <f t="shared" si="604"/>
        <v>-</v>
      </c>
      <c r="AI1019" s="1" t="str">
        <f t="shared" si="605"/>
        <v>-</v>
      </c>
      <c r="AJ1019" s="1" t="str">
        <f t="shared" si="606"/>
        <v>-</v>
      </c>
      <c r="AK1019" s="1" t="str">
        <f t="shared" si="607"/>
        <v>-</v>
      </c>
      <c r="AL1019" s="1" t="str">
        <f t="shared" si="608"/>
        <v>-</v>
      </c>
      <c r="AM1019" s="1" t="str">
        <f t="shared" si="609"/>
        <v>-</v>
      </c>
      <c r="AN1019" s="1" t="str">
        <f t="shared" si="610"/>
        <v>-</v>
      </c>
      <c r="AO1019" s="1" t="str">
        <f t="shared" si="611"/>
        <v>-</v>
      </c>
      <c r="AP1019" s="1" t="str">
        <f t="shared" si="621"/>
        <v>-</v>
      </c>
      <c r="AQ1019" s="1">
        <f t="shared" si="612"/>
        <v>1.0759775639741453</v>
      </c>
      <c r="AR1019" s="1" t="str">
        <f t="shared" si="613"/>
        <v>-</v>
      </c>
      <c r="AS1019" s="1" t="str">
        <f t="shared" si="614"/>
        <v>-</v>
      </c>
      <c r="AT1019" s="1" t="str">
        <f t="shared" si="615"/>
        <v>-</v>
      </c>
      <c r="AU1019" s="1" t="str">
        <f t="shared" si="616"/>
        <v>-</v>
      </c>
      <c r="AV1019" s="1" t="str">
        <f t="shared" si="617"/>
        <v>-</v>
      </c>
      <c r="AW1019" s="5">
        <f t="shared" si="622"/>
        <v>12</v>
      </c>
      <c r="AX1019" s="1">
        <f t="shared" si="623"/>
        <v>1.0759775639741453</v>
      </c>
    </row>
    <row r="1020" spans="1:50" x14ac:dyDescent="0.2">
      <c r="A1020" s="4">
        <v>1018</v>
      </c>
      <c r="B1020" s="21">
        <v>0</v>
      </c>
      <c r="C1020" s="21">
        <v>0.55700000000000005</v>
      </c>
      <c r="D1020" s="21">
        <v>0</v>
      </c>
      <c r="E1020" s="21">
        <v>0</v>
      </c>
      <c r="F1020" s="21">
        <v>100</v>
      </c>
      <c r="G1020" s="21">
        <v>8.3580684484464101</v>
      </c>
      <c r="H1020" s="21">
        <v>6</v>
      </c>
      <c r="I1020" s="21">
        <v>0</v>
      </c>
      <c r="J1020" s="21">
        <v>0.15</v>
      </c>
      <c r="K1020" s="21">
        <v>0</v>
      </c>
      <c r="L1020" s="2">
        <f t="shared" si="585"/>
        <v>0</v>
      </c>
      <c r="M1020" s="2">
        <f t="shared" si="586"/>
        <v>0</v>
      </c>
      <c r="N1020" s="2">
        <f t="shared" si="587"/>
        <v>0</v>
      </c>
      <c r="O1020" s="2">
        <f t="shared" si="588"/>
        <v>0</v>
      </c>
      <c r="P1020" s="2">
        <f t="shared" si="589"/>
        <v>0</v>
      </c>
      <c r="Q1020" s="2">
        <f t="shared" si="590"/>
        <v>0</v>
      </c>
      <c r="R1020" s="2">
        <f t="shared" si="591"/>
        <v>0</v>
      </c>
      <c r="S1020" s="2">
        <f t="shared" si="592"/>
        <v>0</v>
      </c>
      <c r="T1020" s="2">
        <f t="shared" si="593"/>
        <v>0</v>
      </c>
      <c r="U1020" s="2">
        <f t="shared" si="594"/>
        <v>0</v>
      </c>
      <c r="V1020" s="10">
        <f t="shared" si="595"/>
        <v>7</v>
      </c>
      <c r="W1020" s="2">
        <f t="shared" si="596"/>
        <v>8</v>
      </c>
      <c r="X1020" s="2">
        <f t="shared" si="597"/>
        <v>6</v>
      </c>
      <c r="Y1020" s="2">
        <f t="shared" si="598"/>
        <v>3</v>
      </c>
      <c r="Z1020" s="2">
        <f t="shared" si="599"/>
        <v>3</v>
      </c>
      <c r="AA1020" s="2">
        <f t="shared" si="600"/>
        <v>5</v>
      </c>
      <c r="AB1020" s="2">
        <f t="shared" si="601"/>
        <v>4</v>
      </c>
      <c r="AC1020" s="2">
        <f t="shared" si="618"/>
        <v>8</v>
      </c>
      <c r="AD1020" s="5">
        <f t="shared" si="619"/>
        <v>12</v>
      </c>
      <c r="AE1020">
        <f t="shared" si="620"/>
        <v>1</v>
      </c>
      <c r="AF1020" s="1" t="str">
        <f t="shared" si="602"/>
        <v>-</v>
      </c>
      <c r="AG1020" s="1" t="str">
        <f t="shared" si="603"/>
        <v>-</v>
      </c>
      <c r="AH1020" s="1" t="str">
        <f t="shared" si="604"/>
        <v>-</v>
      </c>
      <c r="AI1020" s="1" t="str">
        <f t="shared" si="605"/>
        <v>-</v>
      </c>
      <c r="AJ1020" s="1" t="str">
        <f t="shared" si="606"/>
        <v>-</v>
      </c>
      <c r="AK1020" s="1" t="str">
        <f t="shared" si="607"/>
        <v>-</v>
      </c>
      <c r="AL1020" s="1" t="str">
        <f t="shared" si="608"/>
        <v>-</v>
      </c>
      <c r="AM1020" s="1" t="str">
        <f t="shared" si="609"/>
        <v>-</v>
      </c>
      <c r="AN1020" s="1" t="str">
        <f t="shared" si="610"/>
        <v>-</v>
      </c>
      <c r="AO1020" s="1" t="str">
        <f t="shared" si="611"/>
        <v>-</v>
      </c>
      <c r="AP1020" s="1" t="str">
        <f t="shared" si="621"/>
        <v>-</v>
      </c>
      <c r="AQ1020" s="1">
        <f t="shared" si="612"/>
        <v>1.0561803185567717</v>
      </c>
      <c r="AR1020" s="1" t="str">
        <f t="shared" si="613"/>
        <v>-</v>
      </c>
      <c r="AS1020" s="1" t="str">
        <f t="shared" si="614"/>
        <v>-</v>
      </c>
      <c r="AT1020" s="1" t="str">
        <f t="shared" si="615"/>
        <v>-</v>
      </c>
      <c r="AU1020" s="1" t="str">
        <f t="shared" si="616"/>
        <v>-</v>
      </c>
      <c r="AV1020" s="1" t="str">
        <f t="shared" si="617"/>
        <v>-</v>
      </c>
      <c r="AW1020" s="5">
        <f t="shared" si="622"/>
        <v>12</v>
      </c>
      <c r="AX1020" s="1">
        <f t="shared" si="623"/>
        <v>1.0561803185567717</v>
      </c>
    </row>
    <row r="1021" spans="1:50" x14ac:dyDescent="0.2">
      <c r="A1021" s="4">
        <v>1019</v>
      </c>
      <c r="B1021" s="21">
        <v>0</v>
      </c>
      <c r="C1021" s="21">
        <v>0.33400000000000002</v>
      </c>
      <c r="D1021" s="21">
        <v>0</v>
      </c>
      <c r="E1021" s="21">
        <v>0</v>
      </c>
      <c r="F1021" s="21">
        <v>100</v>
      </c>
      <c r="G1021" s="21">
        <v>5.00325114456649</v>
      </c>
      <c r="H1021" s="21">
        <v>6</v>
      </c>
      <c r="I1021" s="21">
        <v>0</v>
      </c>
      <c r="J1021" s="21">
        <v>0.15</v>
      </c>
      <c r="K1021" s="21">
        <v>0</v>
      </c>
      <c r="L1021" s="2">
        <f t="shared" si="585"/>
        <v>0</v>
      </c>
      <c r="M1021" s="2">
        <f t="shared" si="586"/>
        <v>0</v>
      </c>
      <c r="N1021" s="2">
        <f t="shared" si="587"/>
        <v>0</v>
      </c>
      <c r="O1021" s="2">
        <f t="shared" si="588"/>
        <v>0</v>
      </c>
      <c r="P1021" s="2">
        <f t="shared" si="589"/>
        <v>0</v>
      </c>
      <c r="Q1021" s="2">
        <f t="shared" si="590"/>
        <v>0</v>
      </c>
      <c r="R1021" s="2">
        <f t="shared" si="591"/>
        <v>0</v>
      </c>
      <c r="S1021" s="2">
        <f t="shared" si="592"/>
        <v>0</v>
      </c>
      <c r="T1021" s="2">
        <f t="shared" si="593"/>
        <v>0</v>
      </c>
      <c r="U1021" s="2">
        <f t="shared" si="594"/>
        <v>0</v>
      </c>
      <c r="V1021" s="10">
        <f t="shared" si="595"/>
        <v>7</v>
      </c>
      <c r="W1021" s="2">
        <f t="shared" si="596"/>
        <v>8</v>
      </c>
      <c r="X1021" s="2">
        <f t="shared" si="597"/>
        <v>6</v>
      </c>
      <c r="Y1021" s="2">
        <f t="shared" si="598"/>
        <v>3</v>
      </c>
      <c r="Z1021" s="2">
        <f t="shared" si="599"/>
        <v>3</v>
      </c>
      <c r="AA1021" s="2">
        <f t="shared" si="600"/>
        <v>5</v>
      </c>
      <c r="AB1021" s="2">
        <f t="shared" si="601"/>
        <v>4</v>
      </c>
      <c r="AC1021" s="2">
        <f t="shared" si="618"/>
        <v>8</v>
      </c>
      <c r="AD1021" s="5">
        <f t="shared" si="619"/>
        <v>12</v>
      </c>
      <c r="AE1021">
        <f t="shared" si="620"/>
        <v>1</v>
      </c>
      <c r="AF1021" s="1" t="str">
        <f t="shared" si="602"/>
        <v>-</v>
      </c>
      <c r="AG1021" s="1" t="str">
        <f t="shared" si="603"/>
        <v>-</v>
      </c>
      <c r="AH1021" s="1" t="str">
        <f t="shared" si="604"/>
        <v>-</v>
      </c>
      <c r="AI1021" s="1" t="str">
        <f t="shared" si="605"/>
        <v>-</v>
      </c>
      <c r="AJ1021" s="1" t="str">
        <f t="shared" si="606"/>
        <v>-</v>
      </c>
      <c r="AK1021" s="1" t="str">
        <f t="shared" si="607"/>
        <v>-</v>
      </c>
      <c r="AL1021" s="1" t="str">
        <f t="shared" si="608"/>
        <v>-</v>
      </c>
      <c r="AM1021" s="1" t="str">
        <f t="shared" si="609"/>
        <v>-</v>
      </c>
      <c r="AN1021" s="1" t="str">
        <f t="shared" si="610"/>
        <v>-</v>
      </c>
      <c r="AO1021" s="1" t="str">
        <f t="shared" si="611"/>
        <v>-</v>
      </c>
      <c r="AP1021" s="1" t="str">
        <f t="shared" si="621"/>
        <v>-</v>
      </c>
      <c r="AQ1021" s="1">
        <f t="shared" si="612"/>
        <v>1.4086485308150933</v>
      </c>
      <c r="AR1021" s="1" t="str">
        <f t="shared" si="613"/>
        <v>-</v>
      </c>
      <c r="AS1021" s="1" t="str">
        <f t="shared" si="614"/>
        <v>-</v>
      </c>
      <c r="AT1021" s="1" t="str">
        <f t="shared" si="615"/>
        <v>-</v>
      </c>
      <c r="AU1021" s="1" t="str">
        <f t="shared" si="616"/>
        <v>-</v>
      </c>
      <c r="AV1021" s="1" t="str">
        <f t="shared" si="617"/>
        <v>-</v>
      </c>
      <c r="AW1021" s="5">
        <f t="shared" si="622"/>
        <v>12</v>
      </c>
      <c r="AX1021" s="1">
        <f t="shared" si="623"/>
        <v>1.4086485308150933</v>
      </c>
    </row>
    <row r="1022" spans="1:50" x14ac:dyDescent="0.2">
      <c r="A1022" s="4">
        <v>1020</v>
      </c>
      <c r="B1022" s="21">
        <v>0</v>
      </c>
      <c r="C1022" s="21">
        <v>0.55700000000000005</v>
      </c>
      <c r="D1022" s="21">
        <v>0</v>
      </c>
      <c r="E1022" s="21">
        <v>0</v>
      </c>
      <c r="F1022" s="21">
        <v>100</v>
      </c>
      <c r="G1022" s="21">
        <v>8.3585876864122195</v>
      </c>
      <c r="H1022" s="21">
        <v>6</v>
      </c>
      <c r="I1022" s="21">
        <v>0</v>
      </c>
      <c r="J1022" s="21">
        <v>0.15</v>
      </c>
      <c r="K1022" s="21">
        <v>0</v>
      </c>
      <c r="L1022" s="2">
        <f t="shared" si="585"/>
        <v>0</v>
      </c>
      <c r="M1022" s="2">
        <f t="shared" si="586"/>
        <v>0</v>
      </c>
      <c r="N1022" s="2">
        <f t="shared" si="587"/>
        <v>0</v>
      </c>
      <c r="O1022" s="2">
        <f t="shared" si="588"/>
        <v>0</v>
      </c>
      <c r="P1022" s="2">
        <f t="shared" si="589"/>
        <v>0</v>
      </c>
      <c r="Q1022" s="2">
        <f t="shared" si="590"/>
        <v>0</v>
      </c>
      <c r="R1022" s="2">
        <f t="shared" si="591"/>
        <v>0</v>
      </c>
      <c r="S1022" s="2">
        <f t="shared" si="592"/>
        <v>0</v>
      </c>
      <c r="T1022" s="2">
        <f t="shared" si="593"/>
        <v>0</v>
      </c>
      <c r="U1022" s="2">
        <f t="shared" si="594"/>
        <v>0</v>
      </c>
      <c r="V1022" s="10">
        <f t="shared" si="595"/>
        <v>7</v>
      </c>
      <c r="W1022" s="2">
        <f t="shared" si="596"/>
        <v>8</v>
      </c>
      <c r="X1022" s="2">
        <f t="shared" si="597"/>
        <v>6</v>
      </c>
      <c r="Y1022" s="2">
        <f t="shared" si="598"/>
        <v>3</v>
      </c>
      <c r="Z1022" s="2">
        <f t="shared" si="599"/>
        <v>3</v>
      </c>
      <c r="AA1022" s="2">
        <f t="shared" si="600"/>
        <v>5</v>
      </c>
      <c r="AB1022" s="2">
        <f t="shared" si="601"/>
        <v>4</v>
      </c>
      <c r="AC1022" s="2">
        <f t="shared" si="618"/>
        <v>8</v>
      </c>
      <c r="AD1022" s="5">
        <f t="shared" si="619"/>
        <v>12</v>
      </c>
      <c r="AE1022">
        <f t="shared" si="620"/>
        <v>1</v>
      </c>
      <c r="AF1022" s="1" t="str">
        <f t="shared" si="602"/>
        <v>-</v>
      </c>
      <c r="AG1022" s="1" t="str">
        <f t="shared" si="603"/>
        <v>-</v>
      </c>
      <c r="AH1022" s="1" t="str">
        <f t="shared" si="604"/>
        <v>-</v>
      </c>
      <c r="AI1022" s="1" t="str">
        <f t="shared" si="605"/>
        <v>-</v>
      </c>
      <c r="AJ1022" s="1" t="str">
        <f t="shared" si="606"/>
        <v>-</v>
      </c>
      <c r="AK1022" s="1" t="str">
        <f t="shared" si="607"/>
        <v>-</v>
      </c>
      <c r="AL1022" s="1" t="str">
        <f t="shared" si="608"/>
        <v>-</v>
      </c>
      <c r="AM1022" s="1" t="str">
        <f t="shared" si="609"/>
        <v>-</v>
      </c>
      <c r="AN1022" s="1" t="str">
        <f t="shared" si="610"/>
        <v>-</v>
      </c>
      <c r="AO1022" s="1" t="str">
        <f t="shared" si="611"/>
        <v>-</v>
      </c>
      <c r="AP1022" s="1" t="str">
        <f t="shared" si="621"/>
        <v>-</v>
      </c>
      <c r="AQ1022" s="1">
        <f t="shared" si="612"/>
        <v>1.0561754564254118</v>
      </c>
      <c r="AR1022" s="1" t="str">
        <f t="shared" si="613"/>
        <v>-</v>
      </c>
      <c r="AS1022" s="1" t="str">
        <f t="shared" si="614"/>
        <v>-</v>
      </c>
      <c r="AT1022" s="1" t="str">
        <f t="shared" si="615"/>
        <v>-</v>
      </c>
      <c r="AU1022" s="1" t="str">
        <f t="shared" si="616"/>
        <v>-</v>
      </c>
      <c r="AV1022" s="1" t="str">
        <f t="shared" si="617"/>
        <v>-</v>
      </c>
      <c r="AW1022" s="5">
        <f t="shared" si="622"/>
        <v>12</v>
      </c>
      <c r="AX1022" s="1">
        <f t="shared" si="623"/>
        <v>1.0561754564254118</v>
      </c>
    </row>
    <row r="1023" spans="1:50" x14ac:dyDescent="0.2">
      <c r="A1023" s="4">
        <v>1021</v>
      </c>
      <c r="B1023" s="21">
        <v>0.43826515852498499</v>
      </c>
      <c r="C1023" s="21">
        <v>0.51100000000000001</v>
      </c>
      <c r="D1023" s="21">
        <v>0</v>
      </c>
      <c r="E1023" s="21">
        <v>0</v>
      </c>
      <c r="F1023" s="21">
        <v>100</v>
      </c>
      <c r="G1023" s="21">
        <v>7.6701381219127196</v>
      </c>
      <c r="H1023" s="21">
        <v>6</v>
      </c>
      <c r="I1023" s="21">
        <v>1700</v>
      </c>
      <c r="J1023" s="21">
        <v>185</v>
      </c>
      <c r="K1023" s="21">
        <v>0</v>
      </c>
      <c r="L1023" s="2">
        <f t="shared" si="585"/>
        <v>0</v>
      </c>
      <c r="M1023" s="2">
        <f t="shared" si="586"/>
        <v>0</v>
      </c>
      <c r="N1023" s="2">
        <f t="shared" si="587"/>
        <v>0</v>
      </c>
      <c r="O1023" s="2">
        <f t="shared" si="588"/>
        <v>0</v>
      </c>
      <c r="P1023" s="2">
        <f t="shared" si="589"/>
        <v>0</v>
      </c>
      <c r="Q1023" s="2">
        <f t="shared" si="590"/>
        <v>0</v>
      </c>
      <c r="R1023" s="2">
        <f t="shared" si="591"/>
        <v>0</v>
      </c>
      <c r="S1023" s="2">
        <f t="shared" si="592"/>
        <v>0</v>
      </c>
      <c r="T1023" s="2">
        <f t="shared" si="593"/>
        <v>0</v>
      </c>
      <c r="U1023" s="2">
        <f t="shared" si="594"/>
        <v>0</v>
      </c>
      <c r="V1023" s="10">
        <f t="shared" si="595"/>
        <v>6</v>
      </c>
      <c r="W1023" s="2">
        <f t="shared" si="596"/>
        <v>8</v>
      </c>
      <c r="X1023" s="2">
        <f t="shared" si="597"/>
        <v>5</v>
      </c>
      <c r="Y1023" s="2">
        <f t="shared" si="598"/>
        <v>3</v>
      </c>
      <c r="Z1023" s="2">
        <f t="shared" si="599"/>
        <v>3</v>
      </c>
      <c r="AA1023" s="2">
        <f t="shared" si="600"/>
        <v>5</v>
      </c>
      <c r="AB1023" s="2">
        <f t="shared" si="601"/>
        <v>4</v>
      </c>
      <c r="AC1023" s="2">
        <f t="shared" si="618"/>
        <v>8</v>
      </c>
      <c r="AD1023" s="5">
        <f t="shared" si="619"/>
        <v>12</v>
      </c>
      <c r="AE1023">
        <f t="shared" si="620"/>
        <v>1</v>
      </c>
      <c r="AF1023" s="1" t="str">
        <f t="shared" si="602"/>
        <v>-</v>
      </c>
      <c r="AG1023" s="1" t="str">
        <f t="shared" si="603"/>
        <v>-</v>
      </c>
      <c r="AH1023" s="1" t="str">
        <f t="shared" si="604"/>
        <v>-</v>
      </c>
      <c r="AI1023" s="1" t="str">
        <f t="shared" si="605"/>
        <v>-</v>
      </c>
      <c r="AJ1023" s="1" t="str">
        <f t="shared" si="606"/>
        <v>-</v>
      </c>
      <c r="AK1023" s="1" t="str">
        <f t="shared" si="607"/>
        <v>-</v>
      </c>
      <c r="AL1023" s="1" t="str">
        <f t="shared" si="608"/>
        <v>-</v>
      </c>
      <c r="AM1023" s="1" t="str">
        <f t="shared" si="609"/>
        <v>-</v>
      </c>
      <c r="AN1023" s="1" t="str">
        <f t="shared" si="610"/>
        <v>-</v>
      </c>
      <c r="AO1023" s="1" t="str">
        <f t="shared" si="611"/>
        <v>-</v>
      </c>
      <c r="AP1023" s="1" t="str">
        <f t="shared" si="621"/>
        <v>-</v>
      </c>
      <c r="AQ1023" s="1">
        <f t="shared" si="612"/>
        <v>1.5102799443580661</v>
      </c>
      <c r="AR1023" s="1" t="str">
        <f t="shared" si="613"/>
        <v>-</v>
      </c>
      <c r="AS1023" s="1" t="str">
        <f t="shared" si="614"/>
        <v>-</v>
      </c>
      <c r="AT1023" s="1" t="str">
        <f t="shared" si="615"/>
        <v>-</v>
      </c>
      <c r="AU1023" s="1" t="str">
        <f t="shared" si="616"/>
        <v>-</v>
      </c>
      <c r="AV1023" s="1" t="str">
        <f t="shared" si="617"/>
        <v>-</v>
      </c>
      <c r="AW1023" s="5">
        <f t="shared" si="622"/>
        <v>12</v>
      </c>
      <c r="AX1023" s="1">
        <f t="shared" si="623"/>
        <v>1.5102799443580661</v>
      </c>
    </row>
    <row r="1024" spans="1:50" x14ac:dyDescent="0.2">
      <c r="A1024" s="4">
        <v>1022</v>
      </c>
      <c r="B1024" s="21">
        <v>0.43853918503849698</v>
      </c>
      <c r="C1024" s="21">
        <v>0.57599999999999996</v>
      </c>
      <c r="D1024" s="21">
        <v>0</v>
      </c>
      <c r="E1024" s="21">
        <v>0</v>
      </c>
      <c r="F1024" s="21">
        <v>100</v>
      </c>
      <c r="G1024" s="21">
        <v>8.6427522426092693</v>
      </c>
      <c r="H1024" s="21">
        <v>6</v>
      </c>
      <c r="I1024" s="21">
        <v>1500</v>
      </c>
      <c r="J1024" s="21">
        <v>185</v>
      </c>
      <c r="K1024" s="21">
        <v>0</v>
      </c>
      <c r="L1024" s="2">
        <f t="shared" si="585"/>
        <v>0</v>
      </c>
      <c r="M1024" s="2">
        <f t="shared" si="586"/>
        <v>0</v>
      </c>
      <c r="N1024" s="2">
        <f t="shared" si="587"/>
        <v>0</v>
      </c>
      <c r="O1024" s="2">
        <f t="shared" si="588"/>
        <v>0</v>
      </c>
      <c r="P1024" s="2">
        <f t="shared" si="589"/>
        <v>0</v>
      </c>
      <c r="Q1024" s="2">
        <f t="shared" si="590"/>
        <v>0</v>
      </c>
      <c r="R1024" s="2">
        <f t="shared" si="591"/>
        <v>0</v>
      </c>
      <c r="S1024" s="2">
        <f t="shared" si="592"/>
        <v>0</v>
      </c>
      <c r="T1024" s="2">
        <f t="shared" si="593"/>
        <v>0</v>
      </c>
      <c r="U1024" s="2">
        <f t="shared" si="594"/>
        <v>0</v>
      </c>
      <c r="V1024" s="10">
        <f t="shared" si="595"/>
        <v>6</v>
      </c>
      <c r="W1024" s="2">
        <f t="shared" si="596"/>
        <v>8</v>
      </c>
      <c r="X1024" s="2">
        <f t="shared" si="597"/>
        <v>6</v>
      </c>
      <c r="Y1024" s="2">
        <f t="shared" si="598"/>
        <v>3</v>
      </c>
      <c r="Z1024" s="2">
        <f t="shared" si="599"/>
        <v>3</v>
      </c>
      <c r="AA1024" s="2">
        <f t="shared" si="600"/>
        <v>5</v>
      </c>
      <c r="AB1024" s="2">
        <f t="shared" si="601"/>
        <v>5</v>
      </c>
      <c r="AC1024" s="2">
        <f t="shared" si="618"/>
        <v>8</v>
      </c>
      <c r="AD1024" s="5">
        <f t="shared" si="619"/>
        <v>12</v>
      </c>
      <c r="AE1024">
        <f t="shared" si="620"/>
        <v>1</v>
      </c>
      <c r="AF1024" s="1" t="str">
        <f t="shared" si="602"/>
        <v>-</v>
      </c>
      <c r="AG1024" s="1" t="str">
        <f t="shared" si="603"/>
        <v>-</v>
      </c>
      <c r="AH1024" s="1" t="str">
        <f t="shared" si="604"/>
        <v>-</v>
      </c>
      <c r="AI1024" s="1" t="str">
        <f t="shared" si="605"/>
        <v>-</v>
      </c>
      <c r="AJ1024" s="1" t="str">
        <f t="shared" si="606"/>
        <v>-</v>
      </c>
      <c r="AK1024" s="1" t="str">
        <f t="shared" si="607"/>
        <v>-</v>
      </c>
      <c r="AL1024" s="1" t="str">
        <f t="shared" si="608"/>
        <v>-</v>
      </c>
      <c r="AM1024" s="1" t="str">
        <f t="shared" si="609"/>
        <v>-</v>
      </c>
      <c r="AN1024" s="1" t="str">
        <f t="shared" si="610"/>
        <v>-</v>
      </c>
      <c r="AO1024" s="1" t="str">
        <f t="shared" si="611"/>
        <v>-</v>
      </c>
      <c r="AP1024" s="1" t="str">
        <f t="shared" si="621"/>
        <v>-</v>
      </c>
      <c r="AQ1024" s="1">
        <f t="shared" si="612"/>
        <v>1.4973131892047609</v>
      </c>
      <c r="AR1024" s="1" t="str">
        <f t="shared" si="613"/>
        <v>-</v>
      </c>
      <c r="AS1024" s="1" t="str">
        <f t="shared" si="614"/>
        <v>-</v>
      </c>
      <c r="AT1024" s="1" t="str">
        <f t="shared" si="615"/>
        <v>-</v>
      </c>
      <c r="AU1024" s="1" t="str">
        <f t="shared" si="616"/>
        <v>-</v>
      </c>
      <c r="AV1024" s="1" t="str">
        <f t="shared" si="617"/>
        <v>-</v>
      </c>
      <c r="AW1024" s="5">
        <f t="shared" si="622"/>
        <v>12</v>
      </c>
      <c r="AX1024" s="1">
        <f t="shared" si="623"/>
        <v>1.4973131892047609</v>
      </c>
    </row>
    <row r="1025" spans="1:50" x14ac:dyDescent="0.2">
      <c r="A1025" s="4">
        <v>1023</v>
      </c>
      <c r="B1025" s="21">
        <v>0.413537942918419</v>
      </c>
      <c r="C1025" s="21">
        <v>0.79200000000000004</v>
      </c>
      <c r="D1025" s="21">
        <v>19</v>
      </c>
      <c r="E1025" s="21">
        <v>0</v>
      </c>
      <c r="F1025" s="21">
        <v>81</v>
      </c>
      <c r="G1025" s="21">
        <v>11.8786700747641</v>
      </c>
      <c r="H1025" s="21">
        <v>7</v>
      </c>
      <c r="I1025" s="21">
        <v>1500</v>
      </c>
      <c r="J1025" s="21">
        <v>185</v>
      </c>
      <c r="K1025" s="21">
        <v>12.5</v>
      </c>
      <c r="L1025" s="2">
        <f t="shared" si="585"/>
        <v>1</v>
      </c>
      <c r="M1025" s="2">
        <f t="shared" si="586"/>
        <v>6</v>
      </c>
      <c r="N1025" s="2">
        <f t="shared" si="587"/>
        <v>4</v>
      </c>
      <c r="O1025" s="2">
        <f t="shared" si="588"/>
        <v>4</v>
      </c>
      <c r="P1025" s="2">
        <f t="shared" si="589"/>
        <v>3</v>
      </c>
      <c r="Q1025" s="2">
        <f t="shared" si="590"/>
        <v>2</v>
      </c>
      <c r="R1025" s="2">
        <f t="shared" si="591"/>
        <v>4</v>
      </c>
      <c r="S1025" s="2">
        <f t="shared" si="592"/>
        <v>3</v>
      </c>
      <c r="T1025" s="2">
        <f t="shared" si="593"/>
        <v>3</v>
      </c>
      <c r="U1025" s="2">
        <f t="shared" si="594"/>
        <v>2</v>
      </c>
      <c r="V1025" s="10">
        <f t="shared" si="595"/>
        <v>0</v>
      </c>
      <c r="W1025" s="2">
        <f t="shared" si="596"/>
        <v>0</v>
      </c>
      <c r="X1025" s="2">
        <f t="shared" si="597"/>
        <v>0</v>
      </c>
      <c r="Y1025" s="2">
        <f t="shared" si="598"/>
        <v>0</v>
      </c>
      <c r="Z1025" s="2">
        <f t="shared" si="599"/>
        <v>0</v>
      </c>
      <c r="AA1025" s="2">
        <f t="shared" si="600"/>
        <v>0</v>
      </c>
      <c r="AB1025" s="2">
        <f t="shared" si="601"/>
        <v>0</v>
      </c>
      <c r="AC1025" s="2">
        <f t="shared" si="618"/>
        <v>6</v>
      </c>
      <c r="AD1025" s="5">
        <f t="shared" si="619"/>
        <v>2</v>
      </c>
      <c r="AE1025">
        <f t="shared" si="620"/>
        <v>1</v>
      </c>
      <c r="AF1025" s="1" t="str">
        <f t="shared" si="602"/>
        <v>-</v>
      </c>
      <c r="AG1025" s="1">
        <f t="shared" si="603"/>
        <v>2.7878271835195143</v>
      </c>
      <c r="AH1025" s="1" t="str">
        <f t="shared" si="604"/>
        <v>-</v>
      </c>
      <c r="AI1025" s="1" t="str">
        <f t="shared" si="605"/>
        <v>-</v>
      </c>
      <c r="AJ1025" s="1" t="str">
        <f t="shared" si="606"/>
        <v>-</v>
      </c>
      <c r="AK1025" s="1" t="str">
        <f t="shared" si="607"/>
        <v>-</v>
      </c>
      <c r="AL1025" s="1" t="str">
        <f t="shared" si="608"/>
        <v>-</v>
      </c>
      <c r="AM1025" s="1" t="str">
        <f t="shared" si="609"/>
        <v>-</v>
      </c>
      <c r="AN1025" s="1" t="str">
        <f t="shared" si="610"/>
        <v>-</v>
      </c>
      <c r="AO1025" s="1" t="str">
        <f t="shared" si="611"/>
        <v>-</v>
      </c>
      <c r="AP1025" s="1" t="str">
        <f t="shared" si="621"/>
        <v>-</v>
      </c>
      <c r="AQ1025" s="1" t="str">
        <f t="shared" si="612"/>
        <v>-</v>
      </c>
      <c r="AR1025" s="1" t="str">
        <f t="shared" si="613"/>
        <v>-</v>
      </c>
      <c r="AS1025" s="1" t="str">
        <f t="shared" si="614"/>
        <v>-</v>
      </c>
      <c r="AT1025" s="1" t="str">
        <f t="shared" si="615"/>
        <v>-</v>
      </c>
      <c r="AU1025" s="1" t="str">
        <f t="shared" si="616"/>
        <v>-</v>
      </c>
      <c r="AV1025" s="1" t="str">
        <f t="shared" si="617"/>
        <v>-</v>
      </c>
      <c r="AW1025" s="5">
        <f t="shared" si="622"/>
        <v>2</v>
      </c>
      <c r="AX1025" s="1">
        <f t="shared" si="623"/>
        <v>2.7878271835195143</v>
      </c>
    </row>
    <row r="1026" spans="1:50" x14ac:dyDescent="0.2">
      <c r="A1026" s="4">
        <v>1024</v>
      </c>
      <c r="B1026" s="21">
        <v>0.51670200823574797</v>
      </c>
      <c r="C1026" s="21">
        <v>16.782</v>
      </c>
      <c r="D1026" s="21">
        <v>53</v>
      </c>
      <c r="E1026" s="21">
        <v>13</v>
      </c>
      <c r="F1026" s="21">
        <v>34</v>
      </c>
      <c r="G1026" s="21">
        <v>16.613159071333499</v>
      </c>
      <c r="H1026" s="21">
        <v>7</v>
      </c>
      <c r="I1026" s="21">
        <v>1500</v>
      </c>
      <c r="J1026" s="21">
        <v>185</v>
      </c>
      <c r="K1026" s="21">
        <v>12.5</v>
      </c>
      <c r="L1026" s="2">
        <f t="shared" ref="L1026:L1089" si="624">IF(D1026&gt;0,IF(AND(B1026&gt;=0.2, B1026&lt;=0.4), 1, 0) +
IF(C1026&gt;2, 1, 0) +
IF(AND(D1026&gt;=40, D1026&lt;=60), 1, 0) +
IF(AND(E1026&gt;=40, E1026&lt;=60), 1, 0) +
IF(AND(F1026&lt;10), 1, 0) +
IF(G1026&gt;25, 1, 0) +
IF(H1026=8, 1, 0) +
IF(AND(I1026&gt;=1500, I1026&lt;=1800), 1, 0) +
IF(AND(J1026&gt;=0.1, J1026&lt;=0.2), 1, 0) +
IF(AND(K1026&gt;=50, K1026&lt;=300), 1, 0),0)</f>
        <v>3</v>
      </c>
      <c r="M1026" s="2">
        <f t="shared" ref="M1026:M1089" si="625">IF(D1026&gt;0,IF(AND(B1026&gt;=0.3, B1026&lt;=0.6), 1, 0) +
IF(AND(C1026&gt;=0.75, C1026&lt;=2), 1, 0) +
IF(AND(D1026&gt;=40, D1026&lt;=70), 1, 0) +
IF(AND(E1026&gt;=30, E1026&lt;=50), 1, 0) +
IF(AND(F1026&lt;20), 1, 0) +
IF(AND(G1026&gt;=10, G1026&lt;=25), 1, 0) +
IF(AND(H1026&gt;=6, H1026&lt;=7), 1, 0) +
IF(AND(I1026&gt;=1500, I1026&lt;=2200), 1, 0) +
IF(AND(J1026&gt;=0.1, J1026&lt;=0.2), 1, 0) +
IF(K1026&lt;75, 1, 0),0)</f>
        <v>6</v>
      </c>
      <c r="N1026" s="2">
        <f t="shared" ref="N1026:N1089" si="626">IF(D1026&gt;0,IF(AND(B1026&gt;=0.2, B1026&lt;=0.6), 1, 0) +
IF(AND(C1026&gt;=0.75, C1026&lt;=1.5), 1, 0) +
IF(AND(D1026&gt;=40, D1026&lt;=70), 1, 0) +
IF(AND(E1026&gt;=20, E1026&lt;=50), 1, 0) +
IF(AND(F1026&lt;30), 1, 0) +
IF(AND(G1026&gt;=3, G1026&lt;=10), 1, 0) +
IF(H1026=6, 1, 0) +
IF(AND(I1026&gt;=1200, I1026&lt;=1800), 1, 0) +
IF(AND(J1026&gt;=0.1, J1026&lt;=0.2), 1, 0) +
IF(AND(K1026&lt;75), 1, 0),)</f>
        <v>4</v>
      </c>
      <c r="O1026" s="2">
        <f t="shared" ref="O1026:O1089" si="627">IF(D1026&gt;0,IF(AND(B1026&gt;=0.5, B1026&lt;=0.7), 1, 0) +
IF(AND(C1026&gt;=0.75, C1026&lt;=1.25), 1, 0) +
IF(AND(D1026&gt;=20, D1026&lt;=40), 1, 0) +
IF(AND(E1026&gt;=30, E1026&lt;=40), 1, 0) +
IF(AND(F1026&gt;=30, F1026&lt;=40), 1, 0) +
IF(G1026&gt;25, 1, 0) +
IF(AND(H1026&gt;=7, H1026&lt;=8), 1, 0) +
IF(AND(I1026&gt;=1400, I1026&lt;=1800), 1, 0) +
IF(AND(J1026&gt;=0.12, J1026&lt;=0.25), 1, 0) +
IF(AND(K1026&lt;50), 1, 0),)</f>
        <v>5</v>
      </c>
      <c r="P1026" s="2">
        <f t="shared" ref="P1026:P1089" si="628">IF(D1026&gt;0,IF(AND(B1026&gt;=0.5, B1026&lt;=0.8), 1, 0) +
IF(AND(C1026&gt;=0.3, C1026&lt;=0.75), 1, 0) +
IF(AND(D1026&gt;=20, D1026&lt;=40), 1, 0) +
IF(AND(E1026&gt;=30, E1026&lt;=50), 1, 0) +
IF(AND(F1026&gt;=20, F1026&lt;=40), 1, 0) +
IF(AND(G1026&gt;=10, G1026&lt;=25), 1, 0) +
IF(AND(H1026&gt;=5, H1026&lt;=6), 1, 0) +
IF(AND(I1026&gt;=1400, I1026&lt;=2000), 1, 0) +
IF(AND(J1026&gt;=0.12, J1026&lt;=0.25), 1, 0) +
IF(AND(K1026&lt;25), 1, 0),)</f>
        <v>5</v>
      </c>
      <c r="Q1026" s="2">
        <f t="shared" ref="Q1026:Q1089" si="629">IF(D1026&gt;0,IF(AND(B1026&gt;=0.6, B1026&lt;=0.9), 1, 0) +
IF(AND(C1026&gt;=0.3, C1026&lt;=0.75), 1, 0) +
IF(AND(D1026&gt;=20, D1026&lt;=40), 1, 0) +
IF(AND(E1026&gt;=20, E1026&lt;=50), 1, 0) +
IF(AND(F1026&gt;=30, F1026&lt;=60), 1, 0) +
IF(AND(G1026&gt;=3, G1026&lt;=10), 1, 0) +
IF(AND(H1026&gt;=5, H1026&lt;=6), 1, 0) +
IF(AND(I1026&gt;=1200, I1026&lt;=1800), 1, 0) +
IF(AND(J1026&gt;=0.12, J1026&lt;=0.25), 1, 0) +
IF(AND(K1026&lt;25), 1, 0),0)</f>
        <v>3</v>
      </c>
      <c r="R1026" s="2">
        <f t="shared" ref="R1026:R1089" si="630">IF(D1026&gt;0,IF(AND(B1026&gt;=0.2, B1026&lt;=0.5), 1, 0) +
IF(AND(C1026&gt;=1, C1026&lt;=2), 1, 0) +
IF(AND(D1026&gt;=60, D1026&lt;=90), 1, 0) +
IF(E1026&lt;20, 1, 0) +
IF(F1026&lt;30, 1, 0) +
IF(AND(G1026&gt;=2, G1026&lt;=4), 1, 0) +
IF(AND(H1026&gt;=4, H1026&lt;=5), 1, 0) +
IF(AND(I1026&gt;=800, I1026&lt;=1500), 1, 0) +
IF(AND(J1026&gt;=0.15, J1026&lt;=0.35), 1, 0) +
IF(AND(K1026&lt;35), 1, 0),)</f>
        <v>3</v>
      </c>
      <c r="S1026" s="2">
        <f t="shared" ref="S1026:S1089" si="631">IF(D1026&gt;0,IF(B1026&gt;0.8, 1, 0) +
IF(AND(C1026&gt;=0.1, C1026&lt;=0.25), 1, 0) +
IF(AND(D1026&gt;=10, D1026&lt;=20), 1, 0) +
IF(E1026&lt;20, 1, 0) +
IF(AND(F1026&gt;=60, F1026&lt;=80), 1, 0) +
IF(AND(G1026&gt;=3, G1026&lt;=10), 1, 0) +
IF(AND(H1026&gt;=5, H1026&lt;=6), 1, 0) +
IF(AND(I1026&gt;=1000, I1026&lt;=1800), 1, 0) +
IF(AND(J1026&gt;=0.12, J1026&lt;=0.25), 1, 0) +
IF(K1026&lt;10, 1, 0),)</f>
        <v>2</v>
      </c>
      <c r="T1026" s="2">
        <f t="shared" ref="T1026:T1089" si="632">IF(D1026&gt;0,IF(B1026&gt;0.8, 1, 0) +
IF(AND(C1026&gt;=0.1, C1026&lt;=0.25), 1, 0) +
IF(AND(D1026&gt;=10, D1026&lt;=20), 1, 0) +
IF(E1026&lt;20, 1, 0) +
IF(AND(F1026&gt;=60, F1026&lt;=80), 1, 0) +
IF(AND(G1026&gt;=3, G1026&lt;=10), 1, 0) +
IF(AND(H1026&gt;=5, H1026&lt;=6), 1, 0) +
IF(AND(I1026&gt;=1000, I1026&lt;=1800), 1, 0) +
IF(AND(J1026&gt;=0.12, J1026&lt;=0.25), 1, 0) +
IF(K1026&lt;10, 1, 0),0)</f>
        <v>2</v>
      </c>
      <c r="U1026" s="2">
        <f t="shared" ref="U1026:U1089" si="633">IF(D1026&gt;0,IF(AND(B1026&gt;=0.6, B1026&lt;=0.9), 1, 0) +
IF(AND(C1026&gt;=0.2, C1026&lt;=0.5), 1, 0) +
IF(AND(D1026&gt;=20, D1026&lt;=30), 1, 0) +
IF(AND(E1026&gt;=20, E1026&lt;=40), 1, 0) +
IF(AND(F1026&gt;=40, F1026&lt;=50), 1, 0) +
IF(AND(G1026&gt;=5, G1026&lt;=15), 1, 0) +
IF(AND(H1026&gt;=5, H1026&lt;=6), 1, 0) +
IF(AND(I1026&gt;=1000, I1026&lt;=2500), 1, 0) +
IF(AND(J1026&gt;=0.12, J1026&lt;=0.2), 1, 0) +
IF(K1026&gt;300, 1, 0),0)</f>
        <v>1</v>
      </c>
      <c r="V1026" s="10">
        <f t="shared" ref="V1026:V1089" si="634">IF(D1026=0,IF(B1026&lt;0.4, 1, 0) +
IF(C1026&gt;1, 1, 0) +
IF(D1026&lt;10, 1, 0) +
IF(E1026&lt;10, 1, 0) +
IF(F1026&gt;90, 1, 0) +
IF(AND(G1026&gt;=3, G1026&lt;=30), 1, 0) +
IF(H1026=8, 1, 0) +
IF(AND(I1026&gt;=1000, I1026&lt;=1800), 1, 0) +
IF(AND(J1026&gt;=0.12, J1026&lt;=0.2), 1, 0) +
IF(K1026=0, 1, 0),0)</f>
        <v>0</v>
      </c>
      <c r="W1026" s="2">
        <f t="shared" ref="W1026:W1089" si="635">IF(D1026=0,IF(AND(B1026&gt;=0.5, B1026&lt;=0.8), 1, 0) +
IF(AND(C1026&gt;=0.25, C1026&lt;=0.75), 1, 0) +
IF(D1026&lt;10, 1, 0) +
IF(E1026&lt;10, 1, 0) +
IF(F1026&gt;90, 1, 0) +
IF(AND(G1026&gt;=3, G1026&lt;=15), 1, 0) +
IF(AND(H1026&gt;=5, H1026&lt;=6), 1, 0) +
IF(AND(I1026&gt;=1200, I1026&lt;=1800), 1, 0) +
IF(AND(J1026&gt;=0.15, J1026&lt;=0.25), 1, 0) +
IF(K1026=0, 1, 0),0)</f>
        <v>0</v>
      </c>
      <c r="X1026" s="2">
        <f t="shared" ref="X1026:X1089" si="636">IF(D1026=0,IF(AND(B1026&gt;=0.7, B1026&lt;=0.9), 1, 0) +
IF(AND(C1026&gt;=0.25, C1026&lt;=1), 1, 0) +
IF(D1026&lt;10, 1, 0) +
IF(E1026&lt;10, 1, 0) +
IF(F1026&gt;90, 1, 0) +
IF(G1026&lt;2, 1, 0) +
IF(AND(H1026&gt;=4, H1026&lt;=5), 1, 0) +
IF(AND(I1026&gt;=1200, I1026&lt;=1600), 1, 0) +
IF(AND(J1026&gt;=0.15, J1026&lt;=0.25), 1, 0) +
IF(K1026=0, 1, 0),0)</f>
        <v>0</v>
      </c>
      <c r="Y1026" s="2">
        <f t="shared" ref="Y1026:Y1089" si="637">IF(D1026=0,IF(B1026&gt;0.9, 1, 0) +
IF(C1026&lt;0.1, 1, 0) +
IF(D1026&lt;10, 1, 0) +
IF(E1026&gt;90, 1, 0) +
IF(F1026&lt;10, 1, 0) +
IF(G1026&lt;0.25, 1, 0) +
IF(AND(H1026&gt;=1, H1026&lt;=2), 1, 0) +
IF(AND(I1026&gt;=1200, I1026&lt;=2500), 1, 0) +
IF(AND(J1026&gt;=0.15, J1026&lt;=0.3), 1, 0) +
IF(K1026=0, 1, 0),0)</f>
        <v>0</v>
      </c>
      <c r="Z1026" s="2">
        <f t="shared" ref="Z1026:Z1089" si="638">IF(D1026=0,IF(B1026&gt;0.9, 1, 0) +
IF(C1026&lt;0.1, 1, 0) +
IF(D1026&lt;10, 1, 0) +
IF(E1026&gt;90, 1, 0) +
IF(F1026&lt;10, 1, 0) +
IF(G1026&lt;0.25, 1, 0) +
IF(AND(H1026&gt;=1, H1026&lt;=2), 1, 0) +
IF(AND(I1026&gt;=1200, I1026&lt;=2500), 1, 0) +
IF(AND(J1026&gt;=0.15, J1026&lt;=0.3), 1, 0) +
IF(K1026=0, 1, 0),0)</f>
        <v>0</v>
      </c>
      <c r="AA1026" s="2">
        <f t="shared" ref="AA1026:AA1089" si="639">IF(D1026=0,IF(B1026&gt;0.9, 1, 0) +
IF(C1026&lt;0.1, 1, 0) +
IF(D1026&lt;10, 1, 0) +
IF(E1026&lt;10, 1, 0) +
IF(F1026&gt;90, 1, 0) +
IF(G1026&lt;0.25, 1, 0) +
IF(AND(H1026&gt;=1, H1026&lt;=2), 1, 0) +
IF(AND(I1026&gt;=1200, I1026&lt;=2500), 1, 0) +
IF(AND(J1026&gt;=0.15, J1026&lt;=0.3), 1, 0) +
IF(K1026=0, 1, 0),0)</f>
        <v>0</v>
      </c>
      <c r="AB1026" s="2">
        <f t="shared" ref="AB1026:AB1089" si="640">IF(D1026=0,IF(B1026&gt;0.9, 1, 0) +
IF(C1026&lt;0.1, 1, 0) +
IF(D1026&lt;10, 1, 0) +
IF(E1026&lt;10, 1, 0) +
IF(F1026&gt;90, 1, 0) +
IF(AND(G1026&gt;=1, G1026&lt;=2), 1, 0) +
IF(H1026&lt;0.25, 1, 0) +
IF(I1026=1500, 1, 0) +
IF(AND(J1026&gt;=0.02, J1026&lt;=0.1), 1, 0) +
IF(K1026=0, 1, 0),0)</f>
        <v>0</v>
      </c>
      <c r="AC1026" s="2">
        <f t="shared" si="618"/>
        <v>6</v>
      </c>
      <c r="AD1026" s="5">
        <f t="shared" si="619"/>
        <v>2</v>
      </c>
      <c r="AE1026">
        <f t="shared" si="620"/>
        <v>1</v>
      </c>
      <c r="AF1026" s="1" t="str">
        <f t="shared" ref="AF1026:AF1089" si="641">IF(L1026=AC1026,SQRT(
AVERAGE(
(IF(B1026&lt;&gt;0,((B1026-0.3)/B1026)^2,0)) +
(IF(C1026&lt;&gt;0,((C1026-2)/C1026)^2,0)) +
(IF(D1026&lt;&gt;0,((D1026-0.5)/D1026)^2,0)) +
(IF(E1026&lt;&gt;0,((E1026-0.5)/E1026)^2,0)) +
(IF(F1026&lt;&gt;0,((F1026-0.05)/F1026)^2,0)) +
(IF(G1026&lt;&gt;0,((G1026-25)/G1026)^2,0)) +
(IF(H1026&lt;&gt;0,((H1026-8)/H1026)^2,0)) +
(IF(I1026&lt;&gt;0,((I1026-1650)/I1026)^2,0)) +
(IF(J1026&lt;&gt;0,((J1026-0.15)/J1026)^2,0)) +
(IF(K1026&lt;&gt;0,((IF(D1026=0,0,K1026)-175)/IF(D1026=0,1,K1026)))^2)
)
),"-")</f>
        <v>-</v>
      </c>
      <c r="AG1026" s="1">
        <f t="shared" ref="AG1026:AG1089" si="642">IF(M1026=AC1026,SQRT(
AVERAGE(
(IF(B1026&lt;&gt;0,((B1026-0.45)/B1026)^2,0)) +
(IF(C1026&lt;&gt;0,((C1026-1.375)/C1026)^2,0)) +
(IF(D1026&lt;&gt;0,((D1026-0.55)/D1026)^2,0)) +
(IF(E1026&lt;&gt;0,((E1026-0.4)/E1026)^2,0)) +
(IF(F1026&lt;&gt;0,((F1026-0.1)/F1026)^2,0)) +
(IF(G1026&lt;&gt;0,((G1026-17.5)/G1026)^2,0)) +
(IF(H1026&lt;&gt;0,((H1026-6.5)/H1026)^2,0)) +
(IF(I1026&lt;&gt;0,((I1026-1850)/I1026)^2,0)) +
(IF(J1026&lt;&gt;0,((J1026-0.15)/J1026)^2,0)) +
(IF(K1026&lt;&gt;0,((IF(D1026=0,0,K1026)-37.5)/IF(D1026=0,1,K1026)))^2)
)
),"-")</f>
        <v>2.9720656738702096</v>
      </c>
      <c r="AH1026" s="1" t="str">
        <f t="shared" ref="AH1026:AH1089" si="643">IF(N1026=AC1026,SQRT(
AVERAGE(
(IF(B1026&lt;&gt;0,((B1026-0.4)/B1026)^2,0)) +
(IF(C1026&lt;&gt;0,((C1026-1.125)/C1026)^2,0)) +
(IF(D1026&lt;&gt;0,((D1026-0.55)/D1026)^2,0)) +
(IF(E1026&lt;&gt;0,((E1026-0.35)/E1026)^2,0)) +
(IF(F1026&lt;&gt;0,((F1026-0.15)/F1026)^2,0)) +
(IF(G1026&lt;&gt;0,((G1026-6.5)/G1026)^2,0)) +
(IF(H1026&lt;&gt;0,((H1026-6)/H1026)^2,0)) +
(IF(I1026&lt;&gt;0,((I1026-1500)/I1026)^2,0)) +
(IF(J1026&lt;&gt;0,((J1026-0.15)/J1026)^2,0)) +
(IF(K1026&lt;&gt;0,((IF(D1026=0,0,K1026)-37.5)/IF(D1026=0,1,K1026)))^2)
)
),"-")</f>
        <v>-</v>
      </c>
      <c r="AI1026" s="1" t="str">
        <f t="shared" ref="AI1026:AI1089" si="644">IF(O1026=AC1026,SQRT(
AVERAGE(
(IF(B1026&lt;&gt;0,((B1026-0.6)/B1026)^2,0)) +
(IF(C1026&lt;&gt;0,((C1026-1)/C1026)^2,0)) +
(IF(D1026&lt;&gt;0,((D1026-0.3)/D1026)^2,0)) +
(IF(E1026&lt;&gt;0,((E1026-0.35)/E1026)^2,0)) +
(IF(F1026&lt;&gt;0,((F1026-0.35)/F1026)^2,0)) +
(IF(G1026&lt;&gt;0,((G1026-27.5)/G1026)^2,0)) +
(IF(H1026&lt;&gt;0,((H1026-7.5)/H1026)^2,0)) +
(IF(I1026&lt;&gt;0,((I1026-1600)/I1026)^2,0)) +
(IF(J1026&lt;&gt;0,((J1026-0.185)/J1026)^2,0)) +
(IF(K1026&lt;&gt;0,((IF(D1026=0,0,K1026)-25)/IF(D1026=0,1,K1026)))^2)
)
),"-")</f>
        <v>-</v>
      </c>
      <c r="AJ1026" s="1" t="str">
        <f t="shared" ref="AJ1026:AJ1089" si="645">IF(P1026=AC1026,SQRT(
AVERAGE(
(IF(B1026&lt;&gt;0,((B1026-0.65)/B1026)^2,0)) +
(IF(C1026&lt;&gt;0,((C1026-0.525)/C1026)^2,0)) +
(IF(D1026&lt;&gt;0,((D1026-0.3)/D1026)^2,0)) +
(IF(E1026&lt;&gt;0,((E1026-0.4)/E1026)^2,0)) +
(IF(F1026&lt;&gt;0,((F1026-0.3)/F1026)^2,0)) +
(IF(G1026&lt;&gt;0,((G1026-17.5)/G1026)^2,0)) +
(IF(H1026&lt;&gt;0,((H1026-5.5)/H1026)^2,0)) +
(IF(I1026&lt;&gt;0,((I1026-1700)/I1026)^2,0)) +
(IF(J1026&lt;&gt;0,((J1026-0.185)/J1026)^2,0)) +
(IF(K1026&lt;&gt;0,((IF(D1026=0,0,K1026)-12.5)/IF(D1026=0,1,K1026)))^2)
)
),"-")</f>
        <v>-</v>
      </c>
      <c r="AK1026" s="1" t="str">
        <f t="shared" ref="AK1026:AK1089" si="646">IF(Q1026=AC1026,SQRT(
AVERAGE(
(IF(B1026&lt;&gt;0,((B1026-0.75)/B1026)^2,0)) +
(IF(C1026&lt;&gt;0,((C1026-0.525)/C1026)^2,0)) +
(IF(D1026&lt;&gt;0,((D1026-0.3)/D1026)^2,0)) +
(IF(E1026&lt;&gt;0,((E1026-0.35)/E1026)^2,0)) +
(IF(F1026&lt;&gt;0,((F1026-0.45)/F1026)^2,0)) +
(IF(G1026&lt;&gt;0,((G1026-6.5)/G1026)^2,0)) +
(IF(H1026&lt;&gt;0,((H1026-5.5)/H1026)^2,0)) +
(IF(I1026&lt;&gt;0,((I1026-1500)/I1026)^2,0)) +
(IF(J1026&lt;&gt;0,((J1026-0.185)/J1026)^2,0)) +
(IF(K1026&lt;&gt;0,((IF(D1026=0,0,K1026)-12.5)/IF(D1026=0,1,K1026)))^2)
)
),"-")</f>
        <v>-</v>
      </c>
      <c r="AL1026" s="1" t="str">
        <f t="shared" ref="AL1026:AL1089" si="647">IF(R1026=AC1026,SQRT(
AVERAGE(
(IF(B1026&lt;&gt;0,((B1026-0.35)/B1026)^2,0)) +
(IF(C1026&lt;&gt;0,((C1026-1.5)/C1026)^2,0)) +
(IF(D1026&lt;&gt;0,((D1026-0.75)/D1026)^2,0)) +
(IF(E1026&lt;&gt;0,((E1026-0.1)/E1026)^2,0)) +
(IF(F1026&lt;&gt;0,((F1026-0.15)/F1026)^2,0)) +
(IF(G1026&lt;&gt;0,((G1026-3)/G1026)^2,0)) +
(IF(H1026&lt;&gt;0,((H1026-4.5)/H1026)^2,0)) +
(IF(I1026&lt;&gt;0,((I1026-1150)/I1026)^2,0)) +
(IF(J1026&lt;&gt;0,((J1026-0.25)/J1026)^2,0)) +
(IF(K1026&lt;&gt;0,((IF(D1026=0,0,K1026)-17.5)/IF(D1026=0,1,K1026)))^2)
)
),"-")</f>
        <v>-</v>
      </c>
      <c r="AM1026" s="1" t="str">
        <f t="shared" ref="AM1026:AM1089" si="648">IF(S1026=AC1026,SQRT(
AVERAGE(
(IF(B1026&lt;&gt;0,((B1026-0.85)/B1026)^2,0)) +
(IF(C1026&lt;&gt;0,((C1026-0.2)/C1026)^2,0)) +
(IF(D1026&lt;&gt;0,((D1026-0.4)/D1026)^2,0)) +
(IF(E1026&lt;&gt;0,((E1026-0.45)/E1026)^2,0)) +
(IF(F1026&lt;&gt;0,((F1026-0.1)/F1026)^2,0)) +
(IF(G1026&lt;&gt;0,((G1026-6.5)/G1026)^2,0)) +
(IF(H1026&lt;&gt;0,((H1026-5)/H1026)^2,0)) +
(IF(I1026&lt;&gt;0,((I1026-1500)/I1026)^2,0)) +
(IF(J1026&lt;&gt;0,((J1026-0.2)/J1026)^2,0)) +
(IF(K1026&lt;&gt;0,((IF(D1026=0,0,K1026)-25)/IF(D1026=0,1,K1026)))^2)
)
),"-")</f>
        <v>-</v>
      </c>
      <c r="AN1026" s="1" t="str">
        <f t="shared" ref="AN1026:AN1089" si="649">IF(T1026=AC1026,SQRT(
AVERAGE(
(IF(B1026&lt;&gt;0,((B1026-0.9)/B1026)^2,0)) +
(IF(C1026&lt;&gt;0,((C1026-0.175)/C1026)^2,0)) +
(IF(D1026&lt;&gt;0,((D1026-0.15)/D1026)^2,0)) +
(IF(E1026&lt;&gt;0,((E1026-0.1)/E1026)^2,0)) +
(IF(F1026&lt;&gt;0,((F1026-0.7)/F1026)^2,0)) +
(IF(G1026&lt;&gt;0,((G1026-6.5)/G1026)^2,0)) +
(IF(H1026&lt;&gt;0,((H1026-5.5)/H1026)^2,0)) +
(IF(I1026&lt;&gt;0,((I1026-1400)/I1026)^2,0)) +
(IF(J1026&lt;&gt;0,((J1026-0.185)/J1026)^2,0)) +
(IF(K1026&lt;&gt;0,((IF(D1026=0,0,K1026)-5)/IF(D1026=0,1,K1026)))^2)
)
),"-")</f>
        <v>-</v>
      </c>
      <c r="AO1026" s="1" t="str">
        <f t="shared" ref="AO1026:AO1089" si="650">IF(U1026=AC1026,SQRT(
AVERAGE(
(IF(B1026&lt;&gt;0,((B1026-0.75)/B1026)^2,0)) +
(IF(C1026&lt;&gt;0,((C1026-0.35)/C1026)^2,0)) +
(IF(D1026&lt;&gt;0,((D1026-0.25)/D1026)^2,0)) +
(IF(E1026&lt;&gt;0,((E1026-0.3)/E1026)^2,0)) +
(IF(F1026&lt;&gt;0,((F1026-0.45)/F1026)^2,0)) +
(IF(G1026&lt;&gt;0,((G1026-10)/G1026)^2,0)) +
(IF(H1026&lt;&gt;0,((H1026-5.5)/H1026)^2,0)) +
(IF(I1026&lt;&gt;0,((I1026-1750)/I1026)^2,0)) +
(IF(J1026&lt;&gt;0,((J1026-0.16)/J1026)^2,0)) +
(IF(K1026&lt;&gt;0,((IF(D1026=0,0,K1026)-400)/IF(D1026=0,1,K1026)))^2)
)
),"-")</f>
        <v>-</v>
      </c>
      <c r="AP1026" s="1" t="str">
        <f t="shared" si="621"/>
        <v>-</v>
      </c>
      <c r="AQ1026" s="1" t="str">
        <f t="shared" ref="AQ1026:AQ1089" si="651">IF(W1026=AC1026,SQRT(
AVERAGE(
(IF(B1026&lt;&gt;0,((B1026-0.65)/B1026)^2,0)) +
(IF(C1026&lt;&gt;0,((C1026-0.5)/C1026)^2,0)) +
(IF(D1026&lt;&gt;0,((D1026-0.05)/D1026)^2,0)) +
(IF(E1026&lt;&gt;0,((E1026-0.05)/E1026)^2,0)) +
(IF(F1026&lt;&gt;0,((F1026-0.95)/F1026)^2,0)) +
(IF(G1026&lt;&gt;0,((G1026-9)/G1026)^2,0)) +
(IF(H1026&lt;&gt;0,((H1026-5.5)/H1026)^2,0)) +
(IF(I1026&lt;&gt;0,((I1026-1400)/I1026)^2,0)) +
(IF(J1026&lt;&gt;0,((J1026-0.2)/J1026)^2,0)) +
(IF(K1026&lt;&gt;0,((IF(D1026=0,0,K1026)-0)/IF(D1026=0,1,K1026)))^2)
)
),"-")</f>
        <v>-</v>
      </c>
      <c r="AR1026" s="1" t="str">
        <f t="shared" ref="AR1026:AR1089" si="652">IF(X1026=AC1026,SQRT(
AVERAGE(
(IF(B1026&lt;&gt;0,((B1026-0.8)/B1026)^2,0)) +
(IF(C1026&lt;&gt;0,((C1026-0.625)/C1026)^2,0)) +
(IF(D1026&lt;&gt;0,((D1026-0.05)/D1026)^2,0)) +
(IF(E1026&lt;&gt;0,((E1026-0.05)/E1026)^2,0)) +
(IF(F1026&lt;&gt;0,((F1026-0.95)/F1026)^2,0)) +
(IF(G1026&lt;&gt;0,((G1026-1)/G1026)^2,0)) +
(IF(H1026&lt;&gt;0,((H1026-4.5)/H1026)^2,0)) +
(IF(I1026&lt;&gt;0,((I1026-1100)/I1026)^2,0)) +
(IF(J1026&lt;&gt;0,((J1026-0.225)/J1026)^2,0)) +
(IF(K1026&lt;&gt;0,((IF(D1026=0,0,K1026)-0)/IF(D1026=0,1,K1026)))^2)
)
),"-")</f>
        <v>-</v>
      </c>
      <c r="AS1026" s="1" t="str">
        <f t="shared" ref="AS1026:AS1089" si="653">IF(Y1026=AC1026,SQRT(
AVERAGE(
(IF(B1026&lt;&gt;0,((B1026-0.95)/B1026)^2,0)) +
(IF(C1026&lt;&gt;0,((C1026-0.05)/C1026)^2,0)) +
(IF(D1026&lt;&gt;0,((D1026-0.05)/D1026)^2,0)) +
(IF(E1026&lt;&gt;0,((E1026-0.05)/E1026)^2,0)) +
(IF(F1026&lt;&gt;0,((F1026-0.95)/F1026)^2,0)) +
(IF(G1026&lt;&gt;0,((G1026-0.5)/G1026)^2,0)) +
(IF(H1026&lt;&gt;0,((H1026-3.5)/H1026)^2,0)) +
(IF(I1026&lt;&gt;0,((I1026-1400)/I1026)^2,0)) +
(IF(J1026&lt;&gt;0,((J1026-0.2)/J1026)^2,0)) +
(IF(K1026&lt;&gt;0,((IF(D1026=0,0,K1026)-0)/IF(D1026=0,1,K1026)))^2)
)
),"-")</f>
        <v>-</v>
      </c>
      <c r="AT1026" s="1" t="str">
        <f t="shared" ref="AT1026:AT1089" si="654">IF(Z1026=AC1026,SQRT(
AVERAGE(
(IF(B1026&lt;&gt;0,((B1026-0.95)/B1026)^2,0)) +
(IF(C1026&lt;&gt;0,((C1026-0.05)/C1026)^2,0)) +
(IF(D1026&lt;&gt;0,((D1026-0.05)/D1026)^2,0)) +
(IF(E1026&lt;&gt;0,((E1026-0.95)/E1026)^2,0)) +
(IF(F1026&lt;&gt;0,((F1026-0.05)/F1026)^2,0)) +
(IF(G1026&lt;&gt;0,((G1026-0.1)/G1026)^2,0)) +
(IF(H1026&lt;&gt;0,((H1026-1.5)/H1026)^2,0)) +
(IF(I1026&lt;&gt;0,((I1026-1350)/I1026)^2,0)) +
(IF(J1026&lt;&gt;0,((J1026-0.225)/J1026)^2,0)) +
(IF(K1026&lt;&gt;0,((IF(D1026=0,0,K1026)-0)/IF(D1026=0,1,K1026)))^2)
)
),"-")</f>
        <v>-</v>
      </c>
      <c r="AU1026" s="1" t="str">
        <f t="shared" ref="AU1026:AU1089" si="655">IF(AA1026=AC1026,SQRT(
AVERAGE(
(IF(B1026&lt;&gt;0,((B1026-0.95)/B1026)^2,0)) +
(IF(C1026&lt;&gt;0,((C1026-0.05)/C1026)^2,0)) +
(IF(D1026&lt;&gt;0,((D1026-0.05)/D1026)^2,0)) +
(IF(E1026&lt;&gt;0,((E1026-0.95)/E1026)^2,0)) +
(IF(F1026&lt;&gt;0,((F1026-0.05)/F1026)^2,0)) +
(IF(G1026&lt;&gt;0,((G1026-0.125)/G1026)^2,0)) +
(IF(H1026&lt;&gt;0,((H1026-1.5)/H1026)^2,0)) +
(IF(I1026&lt;&gt;0,((I1026-1000)/I1026)^2,0)) +
(IF(J1026&lt;&gt;0,((J1026-0.275)/J1026)^2,0)) +
(IF(K1026&lt;&gt;0,((IF(D1026=0,0,K1026)-0)/IF(D1026=0,1,K1026)))^2)
)
),"-")</f>
        <v>-</v>
      </c>
      <c r="AV1026" s="1" t="str">
        <f t="shared" ref="AV1026:AV1089" si="656">IF(AB1026=AC1026,SQRT(
AVERAGE(
(IF(B1026&lt;&gt;0,((B1026-0.95)/B1026)^2,0)) +
(IF(C1026&lt;&gt;0,((C1026-0.05)/C1026)^2,0)) +
(IF(D1026&lt;&gt;0,((D1026-0.05)/D1026)^2,0)) +
(IF(E1026&lt;&gt;0,((E1026-0.95)/E1026)^2,0)) +
(IF(F1026&lt;&gt;0,((F1026-0.05)/F1026)^2,0)) +
(IF(G1026&lt;&gt;0,((G1026-0)/G1026)^2,0)) +
(IF(H1026&lt;&gt;0,((H1026-1)/H1026)^2,0)) +
(IF(I1026&lt;&gt;0,((I1026-1500)/I1026)^2,0)) +
(IF(J1026&lt;&gt;0,((J1026-0.06)/J1026)^2,0)) +
(IF(K1026&lt;&gt;0,((IF(D1026=0,0,K1026)-0)/IF(D1026=0,1,K1026)))^2)
)
),"-")</f>
        <v>-</v>
      </c>
      <c r="AW1026" s="5">
        <f t="shared" si="622"/>
        <v>2</v>
      </c>
      <c r="AX1026" s="1">
        <f t="shared" si="623"/>
        <v>2.9720656738702096</v>
      </c>
    </row>
    <row r="1027" spans="1:50" x14ac:dyDescent="0.2">
      <c r="A1027" s="4">
        <v>1025</v>
      </c>
      <c r="B1027" s="21">
        <v>0.72347573891987704</v>
      </c>
      <c r="C1027" s="21">
        <v>1.016</v>
      </c>
      <c r="D1027" s="21">
        <v>0</v>
      </c>
      <c r="E1027" s="21">
        <v>74</v>
      </c>
      <c r="F1027" s="21">
        <v>26</v>
      </c>
      <c r="G1027" s="21">
        <v>0</v>
      </c>
      <c r="H1027" s="21">
        <v>5</v>
      </c>
      <c r="I1027" s="21">
        <v>1500</v>
      </c>
      <c r="J1027" s="21">
        <v>185</v>
      </c>
      <c r="K1027" s="21">
        <v>0</v>
      </c>
      <c r="L1027" s="2">
        <f t="shared" si="624"/>
        <v>0</v>
      </c>
      <c r="M1027" s="2">
        <f t="shared" si="625"/>
        <v>0</v>
      </c>
      <c r="N1027" s="2">
        <f t="shared" si="626"/>
        <v>0</v>
      </c>
      <c r="O1027" s="2">
        <f t="shared" si="627"/>
        <v>0</v>
      </c>
      <c r="P1027" s="2">
        <f t="shared" si="628"/>
        <v>0</v>
      </c>
      <c r="Q1027" s="2">
        <f t="shared" si="629"/>
        <v>0</v>
      </c>
      <c r="R1027" s="2">
        <f t="shared" si="630"/>
        <v>0</v>
      </c>
      <c r="S1027" s="2">
        <f t="shared" si="631"/>
        <v>0</v>
      </c>
      <c r="T1027" s="2">
        <f t="shared" si="632"/>
        <v>0</v>
      </c>
      <c r="U1027" s="2">
        <f t="shared" si="633"/>
        <v>0</v>
      </c>
      <c r="V1027" s="10">
        <f t="shared" si="634"/>
        <v>4</v>
      </c>
      <c r="W1027" s="2">
        <f t="shared" si="635"/>
        <v>5</v>
      </c>
      <c r="X1027" s="2">
        <f t="shared" si="636"/>
        <v>6</v>
      </c>
      <c r="Y1027" s="2">
        <f t="shared" si="637"/>
        <v>4</v>
      </c>
      <c r="Z1027" s="2">
        <f t="shared" si="638"/>
        <v>4</v>
      </c>
      <c r="AA1027" s="2">
        <f t="shared" si="639"/>
        <v>4</v>
      </c>
      <c r="AB1027" s="2">
        <f t="shared" si="640"/>
        <v>3</v>
      </c>
      <c r="AC1027" s="2">
        <f t="shared" ref="AC1027:AC1090" si="657">MAX(L1027:AB1027)</f>
        <v>6</v>
      </c>
      <c r="AD1027" s="5">
        <f t="shared" ref="AD1027:AD1090" si="658">MATCH(MAX(L1027:AB1027), L1027:AB1027, 0)</f>
        <v>13</v>
      </c>
      <c r="AE1027">
        <f t="shared" ref="AE1027:AE1090" si="659">COUNTIF(L1027:AB1027, MAX(L1027:AB1027))</f>
        <v>1</v>
      </c>
      <c r="AF1027" s="1" t="str">
        <f t="shared" si="641"/>
        <v>-</v>
      </c>
      <c r="AG1027" s="1" t="str">
        <f t="shared" si="642"/>
        <v>-</v>
      </c>
      <c r="AH1027" s="1" t="str">
        <f t="shared" si="643"/>
        <v>-</v>
      </c>
      <c r="AI1027" s="1" t="str">
        <f t="shared" si="644"/>
        <v>-</v>
      </c>
      <c r="AJ1027" s="1" t="str">
        <f t="shared" si="645"/>
        <v>-</v>
      </c>
      <c r="AK1027" s="1" t="str">
        <f t="shared" si="646"/>
        <v>-</v>
      </c>
      <c r="AL1027" s="1" t="str">
        <f t="shared" si="647"/>
        <v>-</v>
      </c>
      <c r="AM1027" s="1" t="str">
        <f t="shared" si="648"/>
        <v>-</v>
      </c>
      <c r="AN1027" s="1" t="str">
        <f t="shared" si="649"/>
        <v>-</v>
      </c>
      <c r="AO1027" s="1" t="str">
        <f t="shared" si="650"/>
        <v>-</v>
      </c>
      <c r="AP1027" s="1" t="str">
        <f t="shared" ref="AP1027:AP1090" si="660">IF(V1027=AC1027,SQRT(
AVERAGE(
(IF(B1027&lt;&gt;0,((B1027-0.2)/B1027)^2,0)) +
(IF(C1027&lt;&gt;0,((C1027-2)/C1027)^2,0)) +
(IF(D1027&lt;&gt;0,((D1027-0.05)/D1027)^2,0)) +
(IF(E1027&lt;&gt;0,((E1027-0.05)/E1027)^2,0)) +
(IF(F1027&lt;&gt;0,((F1027-0.95)/F1027)^2,0)) +
(IF(G1027&lt;&gt;0,((G1027-16.5)/G1027)^2,0)) +
(IF(H1027&lt;&gt;0,((H1027-8)/H1027)^2,0)) +
(IF(J1027&lt;&gt;0,((J1027-0.15)/J1027)^2,0)) +
(IF(K1027&lt;&gt;0,((IF(D1027=0,0,K1027)-0)/IF(D1027=0,1,K1027)))^2)
)
),"-")</f>
        <v>-</v>
      </c>
      <c r="AQ1027" s="1" t="str">
        <f t="shared" si="651"/>
        <v>-</v>
      </c>
      <c r="AR1027" s="1">
        <f t="shared" si="652"/>
        <v>1.7790107109523294</v>
      </c>
      <c r="AS1027" s="1" t="str">
        <f t="shared" si="653"/>
        <v>-</v>
      </c>
      <c r="AT1027" s="1" t="str">
        <f t="shared" si="654"/>
        <v>-</v>
      </c>
      <c r="AU1027" s="1" t="str">
        <f t="shared" si="655"/>
        <v>-</v>
      </c>
      <c r="AV1027" s="1" t="str">
        <f t="shared" si="656"/>
        <v>-</v>
      </c>
      <c r="AW1027" s="5">
        <f t="shared" ref="AW1027:AW1090" si="661">MATCH(MIN(AF1027:AV1027), AF1027:AV1027, 0)</f>
        <v>13</v>
      </c>
      <c r="AX1027" s="1">
        <f t="shared" ref="AX1027:AX1090" si="662">MIN(AF1027:AV1027)</f>
        <v>1.7790107109523294</v>
      </c>
    </row>
    <row r="1028" spans="1:50" s="13" customFormat="1" x14ac:dyDescent="0.2">
      <c r="A1028" s="11">
        <v>1026</v>
      </c>
      <c r="B1028" s="22">
        <v>0.90244022123795697</v>
      </c>
      <c r="C1028" s="22">
        <v>0</v>
      </c>
      <c r="D1028" s="22">
        <v>0</v>
      </c>
      <c r="E1028" s="22">
        <v>66</v>
      </c>
      <c r="F1028" s="22">
        <v>34</v>
      </c>
      <c r="G1028" s="22">
        <v>0</v>
      </c>
      <c r="H1028" s="22">
        <v>5</v>
      </c>
      <c r="I1028" s="22">
        <v>1500</v>
      </c>
      <c r="J1028" s="22">
        <v>185</v>
      </c>
      <c r="K1028" s="22">
        <v>0</v>
      </c>
      <c r="L1028" s="14">
        <f t="shared" si="624"/>
        <v>0</v>
      </c>
      <c r="M1028" s="14">
        <f t="shared" si="625"/>
        <v>0</v>
      </c>
      <c r="N1028" s="14">
        <f t="shared" si="626"/>
        <v>0</v>
      </c>
      <c r="O1028" s="14">
        <f t="shared" si="627"/>
        <v>0</v>
      </c>
      <c r="P1028" s="14">
        <f t="shared" si="628"/>
        <v>0</v>
      </c>
      <c r="Q1028" s="14">
        <f t="shared" si="629"/>
        <v>0</v>
      </c>
      <c r="R1028" s="14">
        <f t="shared" si="630"/>
        <v>0</v>
      </c>
      <c r="S1028" s="14">
        <f t="shared" si="631"/>
        <v>0</v>
      </c>
      <c r="T1028" s="14">
        <f t="shared" si="632"/>
        <v>0</v>
      </c>
      <c r="U1028" s="14">
        <f t="shared" si="633"/>
        <v>0</v>
      </c>
      <c r="V1028" s="15">
        <f t="shared" si="634"/>
        <v>3</v>
      </c>
      <c r="W1028" s="14">
        <f t="shared" si="635"/>
        <v>4</v>
      </c>
      <c r="X1028" s="14">
        <f t="shared" si="636"/>
        <v>5</v>
      </c>
      <c r="Y1028" s="14">
        <f t="shared" si="637"/>
        <v>6</v>
      </c>
      <c r="Z1028" s="14">
        <f t="shared" si="638"/>
        <v>6</v>
      </c>
      <c r="AA1028" s="14">
        <f t="shared" si="639"/>
        <v>6</v>
      </c>
      <c r="AB1028" s="14">
        <f t="shared" si="640"/>
        <v>5</v>
      </c>
      <c r="AC1028" s="14">
        <f t="shared" si="657"/>
        <v>6</v>
      </c>
      <c r="AD1028" s="16">
        <f t="shared" si="658"/>
        <v>14</v>
      </c>
      <c r="AE1028" s="13">
        <f t="shared" si="659"/>
        <v>3</v>
      </c>
      <c r="AF1028" s="1" t="str">
        <f t="shared" si="641"/>
        <v>-</v>
      </c>
      <c r="AG1028" s="12" t="str">
        <f t="shared" si="642"/>
        <v>-</v>
      </c>
      <c r="AH1028" s="12" t="str">
        <f t="shared" si="643"/>
        <v>-</v>
      </c>
      <c r="AI1028" s="12" t="str">
        <f t="shared" si="644"/>
        <v>-</v>
      </c>
      <c r="AJ1028" s="12" t="str">
        <f t="shared" si="645"/>
        <v>-</v>
      </c>
      <c r="AK1028" s="12" t="str">
        <f t="shared" si="646"/>
        <v>-</v>
      </c>
      <c r="AL1028" s="12" t="str">
        <f t="shared" si="647"/>
        <v>-</v>
      </c>
      <c r="AM1028" s="12" t="str">
        <f t="shared" si="648"/>
        <v>-</v>
      </c>
      <c r="AN1028" s="12" t="str">
        <f t="shared" si="649"/>
        <v>-</v>
      </c>
      <c r="AO1028" s="12" t="str">
        <f t="shared" si="650"/>
        <v>-</v>
      </c>
      <c r="AP1028" s="1" t="str">
        <f t="shared" si="660"/>
        <v>-</v>
      </c>
      <c r="AQ1028" s="12" t="str">
        <f t="shared" si="651"/>
        <v>-</v>
      </c>
      <c r="AR1028" s="12" t="str">
        <f t="shared" si="652"/>
        <v>-</v>
      </c>
      <c r="AS1028" s="12">
        <f t="shared" si="653"/>
        <v>1.7431134953123979</v>
      </c>
      <c r="AT1028" s="12">
        <f t="shared" si="654"/>
        <v>1.8624786622472693</v>
      </c>
      <c r="AU1028" s="12">
        <f t="shared" si="655"/>
        <v>1.8892850680501179</v>
      </c>
      <c r="AV1028" s="12" t="str">
        <f t="shared" si="656"/>
        <v>-</v>
      </c>
      <c r="AW1028" s="16">
        <f t="shared" si="661"/>
        <v>14</v>
      </c>
      <c r="AX1028" s="12">
        <f t="shared" si="662"/>
        <v>1.7431134953123979</v>
      </c>
    </row>
    <row r="1029" spans="1:50" x14ac:dyDescent="0.2">
      <c r="A1029" s="4">
        <v>1027</v>
      </c>
      <c r="B1029" s="21">
        <v>0.95968684303395302</v>
      </c>
      <c r="C1029" s="21">
        <v>0</v>
      </c>
      <c r="D1029" s="21">
        <v>0</v>
      </c>
      <c r="E1029" s="21">
        <v>44</v>
      </c>
      <c r="F1029" s="21">
        <v>56</v>
      </c>
      <c r="G1029" s="21">
        <v>0</v>
      </c>
      <c r="H1029" s="21">
        <v>3</v>
      </c>
      <c r="I1029" s="21">
        <v>1500</v>
      </c>
      <c r="J1029" s="21">
        <v>185</v>
      </c>
      <c r="K1029" s="21">
        <v>0</v>
      </c>
      <c r="L1029" s="2">
        <f t="shared" si="624"/>
        <v>0</v>
      </c>
      <c r="M1029" s="2">
        <f t="shared" si="625"/>
        <v>0</v>
      </c>
      <c r="N1029" s="2">
        <f t="shared" si="626"/>
        <v>0</v>
      </c>
      <c r="O1029" s="2">
        <f t="shared" si="627"/>
        <v>0</v>
      </c>
      <c r="P1029" s="2">
        <f t="shared" si="628"/>
        <v>0</v>
      </c>
      <c r="Q1029" s="2">
        <f t="shared" si="629"/>
        <v>0</v>
      </c>
      <c r="R1029" s="2">
        <f t="shared" si="630"/>
        <v>0</v>
      </c>
      <c r="S1029" s="2">
        <f t="shared" si="631"/>
        <v>0</v>
      </c>
      <c r="T1029" s="2">
        <f t="shared" si="632"/>
        <v>0</v>
      </c>
      <c r="U1029" s="2">
        <f t="shared" si="633"/>
        <v>0</v>
      </c>
      <c r="V1029" s="10">
        <f t="shared" si="634"/>
        <v>3</v>
      </c>
      <c r="W1029" s="2">
        <f t="shared" si="635"/>
        <v>3</v>
      </c>
      <c r="X1029" s="2">
        <f t="shared" si="636"/>
        <v>4</v>
      </c>
      <c r="Y1029" s="2">
        <f t="shared" si="637"/>
        <v>6</v>
      </c>
      <c r="Z1029" s="2">
        <f t="shared" si="638"/>
        <v>6</v>
      </c>
      <c r="AA1029" s="2">
        <f t="shared" si="639"/>
        <v>6</v>
      </c>
      <c r="AB1029" s="2">
        <f t="shared" si="640"/>
        <v>5</v>
      </c>
      <c r="AC1029" s="2">
        <f t="shared" si="657"/>
        <v>6</v>
      </c>
      <c r="AD1029" s="5">
        <f t="shared" si="658"/>
        <v>14</v>
      </c>
      <c r="AE1029">
        <f t="shared" si="659"/>
        <v>3</v>
      </c>
      <c r="AF1029" s="1" t="str">
        <f t="shared" si="641"/>
        <v>-</v>
      </c>
      <c r="AG1029" s="1" t="str">
        <f t="shared" si="642"/>
        <v>-</v>
      </c>
      <c r="AH1029" s="1" t="str">
        <f t="shared" si="643"/>
        <v>-</v>
      </c>
      <c r="AI1029" s="1" t="str">
        <f t="shared" si="644"/>
        <v>-</v>
      </c>
      <c r="AJ1029" s="1" t="str">
        <f t="shared" si="645"/>
        <v>-</v>
      </c>
      <c r="AK1029" s="1" t="str">
        <f t="shared" si="646"/>
        <v>-</v>
      </c>
      <c r="AL1029" s="1" t="str">
        <f t="shared" si="647"/>
        <v>-</v>
      </c>
      <c r="AM1029" s="1" t="str">
        <f t="shared" si="648"/>
        <v>-</v>
      </c>
      <c r="AN1029" s="1" t="str">
        <f t="shared" si="649"/>
        <v>-</v>
      </c>
      <c r="AO1029" s="1" t="str">
        <f t="shared" si="650"/>
        <v>-</v>
      </c>
      <c r="AP1029" s="1" t="str">
        <f t="shared" si="660"/>
        <v>-</v>
      </c>
      <c r="AQ1029" s="1" t="str">
        <f t="shared" si="651"/>
        <v>-</v>
      </c>
      <c r="AR1029" s="1" t="str">
        <f t="shared" si="652"/>
        <v>-</v>
      </c>
      <c r="AS1029" s="1">
        <f t="shared" si="653"/>
        <v>1.7303903872477973</v>
      </c>
      <c r="AT1029" s="1">
        <f t="shared" si="654"/>
        <v>1.792531830318105</v>
      </c>
      <c r="AU1029" s="1">
        <f t="shared" si="655"/>
        <v>1.8203685516219885</v>
      </c>
      <c r="AV1029" s="1" t="str">
        <f t="shared" si="656"/>
        <v>-</v>
      </c>
      <c r="AW1029" s="5">
        <f t="shared" si="661"/>
        <v>14</v>
      </c>
      <c r="AX1029" s="1">
        <f t="shared" si="662"/>
        <v>1.7303903872477973</v>
      </c>
    </row>
    <row r="1030" spans="1:50" x14ac:dyDescent="0.2">
      <c r="A1030" s="4">
        <v>1028</v>
      </c>
      <c r="B1030" s="21">
        <v>0.77192363352597804</v>
      </c>
      <c r="C1030" s="21">
        <v>1.6120000000000001</v>
      </c>
      <c r="D1030" s="21">
        <v>14</v>
      </c>
      <c r="E1030" s="21">
        <v>50</v>
      </c>
      <c r="F1030" s="21">
        <v>36</v>
      </c>
      <c r="G1030" s="21">
        <v>4.0328600992541501</v>
      </c>
      <c r="H1030" s="21">
        <v>5</v>
      </c>
      <c r="I1030" s="21">
        <v>1500</v>
      </c>
      <c r="J1030" s="21">
        <v>185</v>
      </c>
      <c r="K1030" s="21">
        <v>12.5</v>
      </c>
      <c r="L1030" s="2">
        <f t="shared" si="624"/>
        <v>2</v>
      </c>
      <c r="M1030" s="2">
        <f t="shared" si="625"/>
        <v>4</v>
      </c>
      <c r="N1030" s="2">
        <f t="shared" si="626"/>
        <v>4</v>
      </c>
      <c r="O1030" s="2">
        <f t="shared" si="627"/>
        <v>3</v>
      </c>
      <c r="P1030" s="2">
        <f t="shared" si="628"/>
        <v>6</v>
      </c>
      <c r="Q1030" s="2">
        <f t="shared" si="629"/>
        <v>7</v>
      </c>
      <c r="R1030" s="2">
        <f t="shared" si="630"/>
        <v>4</v>
      </c>
      <c r="S1030" s="2">
        <f t="shared" si="631"/>
        <v>4</v>
      </c>
      <c r="T1030" s="2">
        <f t="shared" si="632"/>
        <v>4</v>
      </c>
      <c r="U1030" s="2">
        <f t="shared" si="633"/>
        <v>3</v>
      </c>
      <c r="V1030" s="10">
        <f t="shared" si="634"/>
        <v>0</v>
      </c>
      <c r="W1030" s="2">
        <f t="shared" si="635"/>
        <v>0</v>
      </c>
      <c r="X1030" s="2">
        <f t="shared" si="636"/>
        <v>0</v>
      </c>
      <c r="Y1030" s="2">
        <f t="shared" si="637"/>
        <v>0</v>
      </c>
      <c r="Z1030" s="2">
        <f t="shared" si="638"/>
        <v>0</v>
      </c>
      <c r="AA1030" s="2">
        <f t="shared" si="639"/>
        <v>0</v>
      </c>
      <c r="AB1030" s="2">
        <f t="shared" si="640"/>
        <v>0</v>
      </c>
      <c r="AC1030" s="2">
        <f t="shared" si="657"/>
        <v>7</v>
      </c>
      <c r="AD1030" s="5">
        <f t="shared" si="658"/>
        <v>6</v>
      </c>
      <c r="AE1030">
        <f t="shared" si="659"/>
        <v>1</v>
      </c>
      <c r="AF1030" s="1" t="str">
        <f t="shared" si="641"/>
        <v>-</v>
      </c>
      <c r="AG1030" s="1" t="str">
        <f t="shared" si="642"/>
        <v>-</v>
      </c>
      <c r="AH1030" s="1" t="str">
        <f t="shared" si="643"/>
        <v>-</v>
      </c>
      <c r="AI1030" s="1" t="str">
        <f t="shared" si="644"/>
        <v>-</v>
      </c>
      <c r="AJ1030" s="1" t="str">
        <f t="shared" si="645"/>
        <v>-</v>
      </c>
      <c r="AK1030" s="1">
        <f t="shared" si="646"/>
        <v>2.1809559108516461</v>
      </c>
      <c r="AL1030" s="1" t="str">
        <f t="shared" si="647"/>
        <v>-</v>
      </c>
      <c r="AM1030" s="1" t="str">
        <f t="shared" si="648"/>
        <v>-</v>
      </c>
      <c r="AN1030" s="1" t="str">
        <f t="shared" si="649"/>
        <v>-</v>
      </c>
      <c r="AO1030" s="1" t="str">
        <f t="shared" si="650"/>
        <v>-</v>
      </c>
      <c r="AP1030" s="1" t="str">
        <f t="shared" si="660"/>
        <v>-</v>
      </c>
      <c r="AQ1030" s="1" t="str">
        <f t="shared" si="651"/>
        <v>-</v>
      </c>
      <c r="AR1030" s="1" t="str">
        <f t="shared" si="652"/>
        <v>-</v>
      </c>
      <c r="AS1030" s="1" t="str">
        <f t="shared" si="653"/>
        <v>-</v>
      </c>
      <c r="AT1030" s="1" t="str">
        <f t="shared" si="654"/>
        <v>-</v>
      </c>
      <c r="AU1030" s="1" t="str">
        <f t="shared" si="655"/>
        <v>-</v>
      </c>
      <c r="AV1030" s="1" t="str">
        <f t="shared" si="656"/>
        <v>-</v>
      </c>
      <c r="AW1030" s="5">
        <f t="shared" si="661"/>
        <v>6</v>
      </c>
      <c r="AX1030" s="1">
        <f t="shared" si="662"/>
        <v>2.1809559108516461</v>
      </c>
    </row>
    <row r="1031" spans="1:50" x14ac:dyDescent="0.2">
      <c r="A1031" s="4">
        <v>1029</v>
      </c>
      <c r="B1031" s="21">
        <v>0.61030268776449803</v>
      </c>
      <c r="C1031" s="21">
        <v>47.378</v>
      </c>
      <c r="D1031" s="21">
        <v>10</v>
      </c>
      <c r="E1031" s="21">
        <v>24</v>
      </c>
      <c r="F1031" s="21">
        <v>66</v>
      </c>
      <c r="G1031" s="21">
        <v>4.7378239732310696</v>
      </c>
      <c r="H1031" s="21">
        <v>6</v>
      </c>
      <c r="I1031" s="21">
        <v>1500</v>
      </c>
      <c r="J1031" s="21">
        <v>185</v>
      </c>
      <c r="K1031" s="21">
        <v>12.5</v>
      </c>
      <c r="L1031" s="2">
        <f t="shared" si="624"/>
        <v>2</v>
      </c>
      <c r="M1031" s="2">
        <f t="shared" si="625"/>
        <v>3</v>
      </c>
      <c r="N1031" s="2">
        <f t="shared" si="626"/>
        <v>5</v>
      </c>
      <c r="O1031" s="2">
        <f t="shared" si="627"/>
        <v>3</v>
      </c>
      <c r="P1031" s="2">
        <f t="shared" si="628"/>
        <v>4</v>
      </c>
      <c r="Q1031" s="2">
        <f t="shared" si="629"/>
        <v>6</v>
      </c>
      <c r="R1031" s="2">
        <f t="shared" si="630"/>
        <v>2</v>
      </c>
      <c r="S1031" s="2">
        <f t="shared" si="631"/>
        <v>5</v>
      </c>
      <c r="T1031" s="2">
        <f t="shared" si="632"/>
        <v>5</v>
      </c>
      <c r="U1031" s="2">
        <f t="shared" si="633"/>
        <v>4</v>
      </c>
      <c r="V1031" s="10">
        <f t="shared" si="634"/>
        <v>0</v>
      </c>
      <c r="W1031" s="2">
        <f t="shared" si="635"/>
        <v>0</v>
      </c>
      <c r="X1031" s="2">
        <f t="shared" si="636"/>
        <v>0</v>
      </c>
      <c r="Y1031" s="2">
        <f t="shared" si="637"/>
        <v>0</v>
      </c>
      <c r="Z1031" s="2">
        <f t="shared" si="638"/>
        <v>0</v>
      </c>
      <c r="AA1031" s="2">
        <f t="shared" si="639"/>
        <v>0</v>
      </c>
      <c r="AB1031" s="2">
        <f t="shared" si="640"/>
        <v>0</v>
      </c>
      <c r="AC1031" s="2">
        <f t="shared" si="657"/>
        <v>6</v>
      </c>
      <c r="AD1031" s="5">
        <f t="shared" si="658"/>
        <v>6</v>
      </c>
      <c r="AE1031">
        <f t="shared" si="659"/>
        <v>1</v>
      </c>
      <c r="AF1031" s="1" t="str">
        <f t="shared" si="641"/>
        <v>-</v>
      </c>
      <c r="AG1031" s="1" t="str">
        <f t="shared" si="642"/>
        <v>-</v>
      </c>
      <c r="AH1031" s="1" t="str">
        <f t="shared" si="643"/>
        <v>-</v>
      </c>
      <c r="AI1031" s="1" t="str">
        <f t="shared" si="644"/>
        <v>-</v>
      </c>
      <c r="AJ1031" s="1" t="str">
        <f t="shared" si="645"/>
        <v>-</v>
      </c>
      <c r="AK1031" s="1">
        <f t="shared" si="646"/>
        <v>2.2521088827616365</v>
      </c>
      <c r="AL1031" s="1" t="str">
        <f t="shared" si="647"/>
        <v>-</v>
      </c>
      <c r="AM1031" s="1" t="str">
        <f t="shared" si="648"/>
        <v>-</v>
      </c>
      <c r="AN1031" s="1" t="str">
        <f t="shared" si="649"/>
        <v>-</v>
      </c>
      <c r="AO1031" s="1" t="str">
        <f t="shared" si="650"/>
        <v>-</v>
      </c>
      <c r="AP1031" s="1" t="str">
        <f t="shared" si="660"/>
        <v>-</v>
      </c>
      <c r="AQ1031" s="1" t="str">
        <f t="shared" si="651"/>
        <v>-</v>
      </c>
      <c r="AR1031" s="1" t="str">
        <f t="shared" si="652"/>
        <v>-</v>
      </c>
      <c r="AS1031" s="1" t="str">
        <f t="shared" si="653"/>
        <v>-</v>
      </c>
      <c r="AT1031" s="1" t="str">
        <f t="shared" si="654"/>
        <v>-</v>
      </c>
      <c r="AU1031" s="1" t="str">
        <f t="shared" si="655"/>
        <v>-</v>
      </c>
      <c r="AV1031" s="1" t="str">
        <f t="shared" si="656"/>
        <v>-</v>
      </c>
      <c r="AW1031" s="5">
        <f t="shared" si="661"/>
        <v>6</v>
      </c>
      <c r="AX1031" s="1">
        <f t="shared" si="662"/>
        <v>2.2521088827616365</v>
      </c>
    </row>
    <row r="1032" spans="1:50" x14ac:dyDescent="0.2">
      <c r="A1032" s="4">
        <v>1030</v>
      </c>
      <c r="B1032" s="21">
        <v>0.64925671894623505</v>
      </c>
      <c r="C1032" s="21">
        <v>3.202</v>
      </c>
      <c r="D1032" s="21">
        <v>10</v>
      </c>
      <c r="E1032" s="21">
        <v>59</v>
      </c>
      <c r="F1032" s="21">
        <v>31</v>
      </c>
      <c r="G1032" s="21">
        <v>4.4827263509340796</v>
      </c>
      <c r="H1032" s="21">
        <v>5</v>
      </c>
      <c r="I1032" s="21">
        <v>1500</v>
      </c>
      <c r="J1032" s="21">
        <v>185</v>
      </c>
      <c r="K1032" s="21">
        <v>12.5</v>
      </c>
      <c r="L1032" s="2">
        <f t="shared" si="624"/>
        <v>3</v>
      </c>
      <c r="M1032" s="2">
        <f t="shared" si="625"/>
        <v>2</v>
      </c>
      <c r="N1032" s="2">
        <f t="shared" si="626"/>
        <v>3</v>
      </c>
      <c r="O1032" s="2">
        <f t="shared" si="627"/>
        <v>4</v>
      </c>
      <c r="P1032" s="2">
        <f t="shared" si="628"/>
        <v>5</v>
      </c>
      <c r="Q1032" s="2">
        <f t="shared" si="629"/>
        <v>6</v>
      </c>
      <c r="R1032" s="2">
        <f t="shared" si="630"/>
        <v>3</v>
      </c>
      <c r="S1032" s="2">
        <f t="shared" si="631"/>
        <v>4</v>
      </c>
      <c r="T1032" s="2">
        <f t="shared" si="632"/>
        <v>4</v>
      </c>
      <c r="U1032" s="2">
        <f t="shared" si="633"/>
        <v>3</v>
      </c>
      <c r="V1032" s="10">
        <f t="shared" si="634"/>
        <v>0</v>
      </c>
      <c r="W1032" s="2">
        <f t="shared" si="635"/>
        <v>0</v>
      </c>
      <c r="X1032" s="2">
        <f t="shared" si="636"/>
        <v>0</v>
      </c>
      <c r="Y1032" s="2">
        <f t="shared" si="637"/>
        <v>0</v>
      </c>
      <c r="Z1032" s="2">
        <f t="shared" si="638"/>
        <v>0</v>
      </c>
      <c r="AA1032" s="2">
        <f t="shared" si="639"/>
        <v>0</v>
      </c>
      <c r="AB1032" s="2">
        <f t="shared" si="640"/>
        <v>0</v>
      </c>
      <c r="AC1032" s="2">
        <f t="shared" si="657"/>
        <v>6</v>
      </c>
      <c r="AD1032" s="5">
        <f t="shared" si="658"/>
        <v>6</v>
      </c>
      <c r="AE1032">
        <f t="shared" si="659"/>
        <v>1</v>
      </c>
      <c r="AF1032" s="1" t="str">
        <f t="shared" si="641"/>
        <v>-</v>
      </c>
      <c r="AG1032" s="1" t="str">
        <f t="shared" si="642"/>
        <v>-</v>
      </c>
      <c r="AH1032" s="1" t="str">
        <f t="shared" si="643"/>
        <v>-</v>
      </c>
      <c r="AI1032" s="1" t="str">
        <f t="shared" si="644"/>
        <v>-</v>
      </c>
      <c r="AJ1032" s="1" t="str">
        <f t="shared" si="645"/>
        <v>-</v>
      </c>
      <c r="AK1032" s="1">
        <f t="shared" si="646"/>
        <v>2.1985902998912832</v>
      </c>
      <c r="AL1032" s="1" t="str">
        <f t="shared" si="647"/>
        <v>-</v>
      </c>
      <c r="AM1032" s="1" t="str">
        <f t="shared" si="648"/>
        <v>-</v>
      </c>
      <c r="AN1032" s="1" t="str">
        <f t="shared" si="649"/>
        <v>-</v>
      </c>
      <c r="AO1032" s="1" t="str">
        <f t="shared" si="650"/>
        <v>-</v>
      </c>
      <c r="AP1032" s="1" t="str">
        <f t="shared" si="660"/>
        <v>-</v>
      </c>
      <c r="AQ1032" s="1" t="str">
        <f t="shared" si="651"/>
        <v>-</v>
      </c>
      <c r="AR1032" s="1" t="str">
        <f t="shared" si="652"/>
        <v>-</v>
      </c>
      <c r="AS1032" s="1" t="str">
        <f t="shared" si="653"/>
        <v>-</v>
      </c>
      <c r="AT1032" s="1" t="str">
        <f t="shared" si="654"/>
        <v>-</v>
      </c>
      <c r="AU1032" s="1" t="str">
        <f t="shared" si="655"/>
        <v>-</v>
      </c>
      <c r="AV1032" s="1" t="str">
        <f t="shared" si="656"/>
        <v>-</v>
      </c>
      <c r="AW1032" s="5">
        <f t="shared" si="661"/>
        <v>6</v>
      </c>
      <c r="AX1032" s="1">
        <f t="shared" si="662"/>
        <v>2.1985902998912832</v>
      </c>
    </row>
    <row r="1033" spans="1:50" x14ac:dyDescent="0.2">
      <c r="A1033" s="4">
        <v>1031</v>
      </c>
      <c r="B1033" s="21">
        <v>0.69849613679211198</v>
      </c>
      <c r="C1033" s="21">
        <v>6.9260000000000002</v>
      </c>
      <c r="D1033" s="21">
        <v>2</v>
      </c>
      <c r="E1033" s="21">
        <v>34</v>
      </c>
      <c r="F1033" s="21">
        <v>64</v>
      </c>
      <c r="G1033" s="21">
        <v>3.1166197906464701</v>
      </c>
      <c r="H1033" s="21">
        <v>5</v>
      </c>
      <c r="I1033" s="21">
        <v>1500</v>
      </c>
      <c r="J1033" s="21">
        <v>185</v>
      </c>
      <c r="K1033" s="21">
        <v>12.5</v>
      </c>
      <c r="L1033" s="2">
        <f t="shared" si="624"/>
        <v>2</v>
      </c>
      <c r="M1033" s="2">
        <f t="shared" si="625"/>
        <v>3</v>
      </c>
      <c r="N1033" s="2">
        <f t="shared" si="626"/>
        <v>4</v>
      </c>
      <c r="O1033" s="2">
        <f t="shared" si="627"/>
        <v>4</v>
      </c>
      <c r="P1033" s="2">
        <f t="shared" si="628"/>
        <v>5</v>
      </c>
      <c r="Q1033" s="2">
        <f t="shared" si="629"/>
        <v>6</v>
      </c>
      <c r="R1033" s="2">
        <f t="shared" si="630"/>
        <v>4</v>
      </c>
      <c r="S1033" s="2">
        <f t="shared" si="631"/>
        <v>4</v>
      </c>
      <c r="T1033" s="2">
        <f t="shared" si="632"/>
        <v>4</v>
      </c>
      <c r="U1033" s="2">
        <f t="shared" si="633"/>
        <v>4</v>
      </c>
      <c r="V1033" s="10">
        <f t="shared" si="634"/>
        <v>0</v>
      </c>
      <c r="W1033" s="2">
        <f t="shared" si="635"/>
        <v>0</v>
      </c>
      <c r="X1033" s="2">
        <f t="shared" si="636"/>
        <v>0</v>
      </c>
      <c r="Y1033" s="2">
        <f t="shared" si="637"/>
        <v>0</v>
      </c>
      <c r="Z1033" s="2">
        <f t="shared" si="638"/>
        <v>0</v>
      </c>
      <c r="AA1033" s="2">
        <f t="shared" si="639"/>
        <v>0</v>
      </c>
      <c r="AB1033" s="2">
        <f t="shared" si="640"/>
        <v>0</v>
      </c>
      <c r="AC1033" s="2">
        <f t="shared" si="657"/>
        <v>6</v>
      </c>
      <c r="AD1033" s="5">
        <f t="shared" si="658"/>
        <v>6</v>
      </c>
      <c r="AE1033">
        <f t="shared" si="659"/>
        <v>1</v>
      </c>
      <c r="AF1033" s="1" t="str">
        <f t="shared" si="641"/>
        <v>-</v>
      </c>
      <c r="AG1033" s="1" t="str">
        <f t="shared" si="642"/>
        <v>-</v>
      </c>
      <c r="AH1033" s="1" t="str">
        <f t="shared" si="643"/>
        <v>-</v>
      </c>
      <c r="AI1033" s="1" t="str">
        <f t="shared" si="644"/>
        <v>-</v>
      </c>
      <c r="AJ1033" s="1" t="str">
        <f t="shared" si="645"/>
        <v>-</v>
      </c>
      <c r="AK1033" s="1">
        <f t="shared" si="646"/>
        <v>2.3945975924183691</v>
      </c>
      <c r="AL1033" s="1" t="str">
        <f t="shared" si="647"/>
        <v>-</v>
      </c>
      <c r="AM1033" s="1" t="str">
        <f t="shared" si="648"/>
        <v>-</v>
      </c>
      <c r="AN1033" s="1" t="str">
        <f t="shared" si="649"/>
        <v>-</v>
      </c>
      <c r="AO1033" s="1" t="str">
        <f t="shared" si="650"/>
        <v>-</v>
      </c>
      <c r="AP1033" s="1" t="str">
        <f t="shared" si="660"/>
        <v>-</v>
      </c>
      <c r="AQ1033" s="1" t="str">
        <f t="shared" si="651"/>
        <v>-</v>
      </c>
      <c r="AR1033" s="1" t="str">
        <f t="shared" si="652"/>
        <v>-</v>
      </c>
      <c r="AS1033" s="1" t="str">
        <f t="shared" si="653"/>
        <v>-</v>
      </c>
      <c r="AT1033" s="1" t="str">
        <f t="shared" si="654"/>
        <v>-</v>
      </c>
      <c r="AU1033" s="1" t="str">
        <f t="shared" si="655"/>
        <v>-</v>
      </c>
      <c r="AV1033" s="1" t="str">
        <f t="shared" si="656"/>
        <v>-</v>
      </c>
      <c r="AW1033" s="5">
        <f t="shared" si="661"/>
        <v>6</v>
      </c>
      <c r="AX1033" s="1">
        <f t="shared" si="662"/>
        <v>2.3945975924183691</v>
      </c>
    </row>
    <row r="1034" spans="1:50" x14ac:dyDescent="0.2">
      <c r="A1034" s="4">
        <v>1032</v>
      </c>
      <c r="B1034" s="21">
        <v>0.64329598136365995</v>
      </c>
      <c r="C1034" s="21">
        <v>7.8049999999999997</v>
      </c>
      <c r="D1034" s="21">
        <v>13</v>
      </c>
      <c r="E1034" s="21">
        <v>25</v>
      </c>
      <c r="F1034" s="21">
        <v>62</v>
      </c>
      <c r="G1034" s="21">
        <v>3.9489500182768298</v>
      </c>
      <c r="H1034" s="21">
        <v>6</v>
      </c>
      <c r="I1034" s="21">
        <v>1500</v>
      </c>
      <c r="J1034" s="21">
        <v>185</v>
      </c>
      <c r="K1034" s="21">
        <v>12.5</v>
      </c>
      <c r="L1034" s="2">
        <f t="shared" si="624"/>
        <v>2</v>
      </c>
      <c r="M1034" s="2">
        <f t="shared" si="625"/>
        <v>3</v>
      </c>
      <c r="N1034" s="2">
        <f t="shared" si="626"/>
        <v>5</v>
      </c>
      <c r="O1034" s="2">
        <f t="shared" si="627"/>
        <v>3</v>
      </c>
      <c r="P1034" s="2">
        <f t="shared" si="628"/>
        <v>4</v>
      </c>
      <c r="Q1034" s="2">
        <f t="shared" si="629"/>
        <v>6</v>
      </c>
      <c r="R1034" s="2">
        <f t="shared" si="630"/>
        <v>3</v>
      </c>
      <c r="S1034" s="2">
        <f t="shared" si="631"/>
        <v>5</v>
      </c>
      <c r="T1034" s="2">
        <f t="shared" si="632"/>
        <v>5</v>
      </c>
      <c r="U1034" s="2">
        <f t="shared" si="633"/>
        <v>4</v>
      </c>
      <c r="V1034" s="10">
        <f t="shared" si="634"/>
        <v>0</v>
      </c>
      <c r="W1034" s="2">
        <f t="shared" si="635"/>
        <v>0</v>
      </c>
      <c r="X1034" s="2">
        <f t="shared" si="636"/>
        <v>0</v>
      </c>
      <c r="Y1034" s="2">
        <f t="shared" si="637"/>
        <v>0</v>
      </c>
      <c r="Z1034" s="2">
        <f t="shared" si="638"/>
        <v>0</v>
      </c>
      <c r="AA1034" s="2">
        <f t="shared" si="639"/>
        <v>0</v>
      </c>
      <c r="AB1034" s="2">
        <f t="shared" si="640"/>
        <v>0</v>
      </c>
      <c r="AC1034" s="2">
        <f t="shared" si="657"/>
        <v>6</v>
      </c>
      <c r="AD1034" s="5">
        <f t="shared" si="658"/>
        <v>6</v>
      </c>
      <c r="AE1034">
        <f t="shared" si="659"/>
        <v>1</v>
      </c>
      <c r="AF1034" s="1" t="str">
        <f t="shared" si="641"/>
        <v>-</v>
      </c>
      <c r="AG1034" s="1" t="str">
        <f t="shared" si="642"/>
        <v>-</v>
      </c>
      <c r="AH1034" s="1" t="str">
        <f t="shared" si="643"/>
        <v>-</v>
      </c>
      <c r="AI1034" s="1" t="str">
        <f t="shared" si="644"/>
        <v>-</v>
      </c>
      <c r="AJ1034" s="1" t="str">
        <f t="shared" si="645"/>
        <v>-</v>
      </c>
      <c r="AK1034" s="1">
        <f t="shared" si="646"/>
        <v>2.2873326035840114</v>
      </c>
      <c r="AL1034" s="1" t="str">
        <f t="shared" si="647"/>
        <v>-</v>
      </c>
      <c r="AM1034" s="1" t="str">
        <f t="shared" si="648"/>
        <v>-</v>
      </c>
      <c r="AN1034" s="1" t="str">
        <f t="shared" si="649"/>
        <v>-</v>
      </c>
      <c r="AO1034" s="1" t="str">
        <f t="shared" si="650"/>
        <v>-</v>
      </c>
      <c r="AP1034" s="1" t="str">
        <f t="shared" si="660"/>
        <v>-</v>
      </c>
      <c r="AQ1034" s="1" t="str">
        <f t="shared" si="651"/>
        <v>-</v>
      </c>
      <c r="AR1034" s="1" t="str">
        <f t="shared" si="652"/>
        <v>-</v>
      </c>
      <c r="AS1034" s="1" t="str">
        <f t="shared" si="653"/>
        <v>-</v>
      </c>
      <c r="AT1034" s="1" t="str">
        <f t="shared" si="654"/>
        <v>-</v>
      </c>
      <c r="AU1034" s="1" t="str">
        <f t="shared" si="655"/>
        <v>-</v>
      </c>
      <c r="AV1034" s="1" t="str">
        <f t="shared" si="656"/>
        <v>-</v>
      </c>
      <c r="AW1034" s="5">
        <f t="shared" si="661"/>
        <v>6</v>
      </c>
      <c r="AX1034" s="1">
        <f t="shared" si="662"/>
        <v>2.2873326035840114</v>
      </c>
    </row>
    <row r="1035" spans="1:50" x14ac:dyDescent="0.2">
      <c r="A1035" s="4">
        <v>1033</v>
      </c>
      <c r="B1035" s="21">
        <v>0.38353474455839898</v>
      </c>
      <c r="C1035" s="21">
        <v>87.844999999999999</v>
      </c>
      <c r="D1035" s="21">
        <v>66</v>
      </c>
      <c r="E1035" s="21">
        <v>26</v>
      </c>
      <c r="F1035" s="21">
        <v>8</v>
      </c>
      <c r="G1035" s="21">
        <v>12.423085857879601</v>
      </c>
      <c r="H1035" s="21">
        <v>7</v>
      </c>
      <c r="I1035" s="21">
        <v>1500</v>
      </c>
      <c r="J1035" s="21">
        <v>185</v>
      </c>
      <c r="K1035" s="21">
        <v>12.5</v>
      </c>
      <c r="L1035" s="2">
        <f t="shared" si="624"/>
        <v>4</v>
      </c>
      <c r="M1035" s="2">
        <f t="shared" si="625"/>
        <v>7</v>
      </c>
      <c r="N1035" s="2">
        <f t="shared" si="626"/>
        <v>6</v>
      </c>
      <c r="O1035" s="2">
        <f t="shared" si="627"/>
        <v>3</v>
      </c>
      <c r="P1035" s="2">
        <f t="shared" si="628"/>
        <v>3</v>
      </c>
      <c r="Q1035" s="2">
        <f t="shared" si="629"/>
        <v>3</v>
      </c>
      <c r="R1035" s="2">
        <f t="shared" si="630"/>
        <v>5</v>
      </c>
      <c r="S1035" s="2">
        <f t="shared" si="631"/>
        <v>1</v>
      </c>
      <c r="T1035" s="2">
        <f t="shared" si="632"/>
        <v>1</v>
      </c>
      <c r="U1035" s="2">
        <f t="shared" si="633"/>
        <v>3</v>
      </c>
      <c r="V1035" s="10">
        <f t="shared" si="634"/>
        <v>0</v>
      </c>
      <c r="W1035" s="2">
        <f t="shared" si="635"/>
        <v>0</v>
      </c>
      <c r="X1035" s="2">
        <f t="shared" si="636"/>
        <v>0</v>
      </c>
      <c r="Y1035" s="2">
        <f t="shared" si="637"/>
        <v>0</v>
      </c>
      <c r="Z1035" s="2">
        <f t="shared" si="638"/>
        <v>0</v>
      </c>
      <c r="AA1035" s="2">
        <f t="shared" si="639"/>
        <v>0</v>
      </c>
      <c r="AB1035" s="2">
        <f t="shared" si="640"/>
        <v>0</v>
      </c>
      <c r="AC1035" s="2">
        <f t="shared" si="657"/>
        <v>7</v>
      </c>
      <c r="AD1035" s="5">
        <f t="shared" si="658"/>
        <v>2</v>
      </c>
      <c r="AE1035">
        <f t="shared" si="659"/>
        <v>1</v>
      </c>
      <c r="AF1035" s="1" t="str">
        <f t="shared" si="641"/>
        <v>-</v>
      </c>
      <c r="AG1035" s="1">
        <f t="shared" si="642"/>
        <v>3.0252161694561601</v>
      </c>
      <c r="AH1035" s="1" t="str">
        <f t="shared" si="643"/>
        <v>-</v>
      </c>
      <c r="AI1035" s="1" t="str">
        <f t="shared" si="644"/>
        <v>-</v>
      </c>
      <c r="AJ1035" s="1" t="str">
        <f t="shared" si="645"/>
        <v>-</v>
      </c>
      <c r="AK1035" s="1" t="str">
        <f t="shared" si="646"/>
        <v>-</v>
      </c>
      <c r="AL1035" s="1" t="str">
        <f t="shared" si="647"/>
        <v>-</v>
      </c>
      <c r="AM1035" s="1" t="str">
        <f t="shared" si="648"/>
        <v>-</v>
      </c>
      <c r="AN1035" s="1" t="str">
        <f t="shared" si="649"/>
        <v>-</v>
      </c>
      <c r="AO1035" s="1" t="str">
        <f t="shared" si="650"/>
        <v>-</v>
      </c>
      <c r="AP1035" s="1" t="str">
        <f t="shared" si="660"/>
        <v>-</v>
      </c>
      <c r="AQ1035" s="1" t="str">
        <f t="shared" si="651"/>
        <v>-</v>
      </c>
      <c r="AR1035" s="1" t="str">
        <f t="shared" si="652"/>
        <v>-</v>
      </c>
      <c r="AS1035" s="1" t="str">
        <f t="shared" si="653"/>
        <v>-</v>
      </c>
      <c r="AT1035" s="1" t="str">
        <f t="shared" si="654"/>
        <v>-</v>
      </c>
      <c r="AU1035" s="1" t="str">
        <f t="shared" si="655"/>
        <v>-</v>
      </c>
      <c r="AV1035" s="1" t="str">
        <f t="shared" si="656"/>
        <v>-</v>
      </c>
      <c r="AW1035" s="5">
        <f t="shared" si="661"/>
        <v>2</v>
      </c>
      <c r="AX1035" s="1">
        <f t="shared" si="662"/>
        <v>3.0252161694561601</v>
      </c>
    </row>
    <row r="1036" spans="1:50" x14ac:dyDescent="0.2">
      <c r="A1036" s="4">
        <v>1034</v>
      </c>
      <c r="B1036" s="21">
        <v>0.57013255993842804</v>
      </c>
      <c r="C1036" s="21">
        <v>0.57399999999999995</v>
      </c>
      <c r="D1036" s="21">
        <v>6</v>
      </c>
      <c r="E1036" s="21">
        <v>73</v>
      </c>
      <c r="F1036" s="21">
        <v>21</v>
      </c>
      <c r="G1036" s="21">
        <v>5.0906459215694202</v>
      </c>
      <c r="H1036" s="21">
        <v>6</v>
      </c>
      <c r="I1036" s="21">
        <v>1500</v>
      </c>
      <c r="J1036" s="21">
        <v>185</v>
      </c>
      <c r="K1036" s="21">
        <v>12.5</v>
      </c>
      <c r="L1036" s="2">
        <f t="shared" si="624"/>
        <v>1</v>
      </c>
      <c r="M1036" s="2">
        <f t="shared" si="625"/>
        <v>4</v>
      </c>
      <c r="N1036" s="2">
        <f t="shared" si="626"/>
        <v>6</v>
      </c>
      <c r="O1036" s="2">
        <f t="shared" si="627"/>
        <v>3</v>
      </c>
      <c r="P1036" s="2">
        <f t="shared" si="628"/>
        <v>6</v>
      </c>
      <c r="Q1036" s="2">
        <f t="shared" si="629"/>
        <v>5</v>
      </c>
      <c r="R1036" s="2">
        <f t="shared" si="630"/>
        <v>3</v>
      </c>
      <c r="S1036" s="2">
        <f t="shared" si="631"/>
        <v>3</v>
      </c>
      <c r="T1036" s="2">
        <f t="shared" si="632"/>
        <v>3</v>
      </c>
      <c r="U1036" s="2">
        <f t="shared" si="633"/>
        <v>3</v>
      </c>
      <c r="V1036" s="10">
        <f t="shared" si="634"/>
        <v>0</v>
      </c>
      <c r="W1036" s="2">
        <f t="shared" si="635"/>
        <v>0</v>
      </c>
      <c r="X1036" s="2">
        <f t="shared" si="636"/>
        <v>0</v>
      </c>
      <c r="Y1036" s="2">
        <f t="shared" si="637"/>
        <v>0</v>
      </c>
      <c r="Z1036" s="2">
        <f t="shared" si="638"/>
        <v>0</v>
      </c>
      <c r="AA1036" s="2">
        <f t="shared" si="639"/>
        <v>0</v>
      </c>
      <c r="AB1036" s="2">
        <f t="shared" si="640"/>
        <v>0</v>
      </c>
      <c r="AC1036" s="2">
        <f t="shared" si="657"/>
        <v>6</v>
      </c>
      <c r="AD1036" s="5">
        <f t="shared" si="658"/>
        <v>3</v>
      </c>
      <c r="AE1036">
        <f t="shared" si="659"/>
        <v>2</v>
      </c>
      <c r="AF1036" s="1" t="str">
        <f t="shared" si="641"/>
        <v>-</v>
      </c>
      <c r="AG1036" s="1" t="str">
        <f t="shared" si="642"/>
        <v>-</v>
      </c>
      <c r="AH1036" s="1">
        <f t="shared" si="643"/>
        <v>2.9810750766460443</v>
      </c>
      <c r="AI1036" s="1" t="str">
        <f t="shared" si="644"/>
        <v>-</v>
      </c>
      <c r="AJ1036" s="1">
        <f t="shared" si="645"/>
        <v>3.139285100576362</v>
      </c>
      <c r="AK1036" s="1" t="str">
        <f t="shared" si="646"/>
        <v>-</v>
      </c>
      <c r="AL1036" s="1" t="str">
        <f t="shared" si="647"/>
        <v>-</v>
      </c>
      <c r="AM1036" s="1" t="str">
        <f t="shared" si="648"/>
        <v>-</v>
      </c>
      <c r="AN1036" s="1" t="str">
        <f t="shared" si="649"/>
        <v>-</v>
      </c>
      <c r="AO1036" s="1" t="str">
        <f t="shared" si="650"/>
        <v>-</v>
      </c>
      <c r="AP1036" s="1" t="str">
        <f t="shared" si="660"/>
        <v>-</v>
      </c>
      <c r="AQ1036" s="1" t="str">
        <f t="shared" si="651"/>
        <v>-</v>
      </c>
      <c r="AR1036" s="1" t="str">
        <f t="shared" si="652"/>
        <v>-</v>
      </c>
      <c r="AS1036" s="1" t="str">
        <f t="shared" si="653"/>
        <v>-</v>
      </c>
      <c r="AT1036" s="1" t="str">
        <f t="shared" si="654"/>
        <v>-</v>
      </c>
      <c r="AU1036" s="1" t="str">
        <f t="shared" si="655"/>
        <v>-</v>
      </c>
      <c r="AV1036" s="1" t="str">
        <f t="shared" si="656"/>
        <v>-</v>
      </c>
      <c r="AW1036" s="5">
        <f t="shared" si="661"/>
        <v>3</v>
      </c>
      <c r="AX1036" s="1">
        <f t="shared" si="662"/>
        <v>2.9810750766460443</v>
      </c>
    </row>
    <row r="1037" spans="1:50" x14ac:dyDescent="0.2">
      <c r="A1037" s="4">
        <v>1035</v>
      </c>
      <c r="B1037" s="21">
        <v>0.68078524933791895</v>
      </c>
      <c r="C1037" s="21">
        <v>1.5129999999999999</v>
      </c>
      <c r="D1037" s="21">
        <v>0</v>
      </c>
      <c r="E1037" s="21">
        <v>78</v>
      </c>
      <c r="F1037" s="21">
        <v>22</v>
      </c>
      <c r="G1037" s="21">
        <v>4.0292193945937296</v>
      </c>
      <c r="H1037" s="21">
        <v>6</v>
      </c>
      <c r="I1037" s="21">
        <v>1500</v>
      </c>
      <c r="J1037" s="21">
        <v>185</v>
      </c>
      <c r="K1037" s="21">
        <v>0</v>
      </c>
      <c r="L1037" s="2">
        <f t="shared" si="624"/>
        <v>0</v>
      </c>
      <c r="M1037" s="2">
        <f t="shared" si="625"/>
        <v>0</v>
      </c>
      <c r="N1037" s="2">
        <f t="shared" si="626"/>
        <v>0</v>
      </c>
      <c r="O1037" s="2">
        <f t="shared" si="627"/>
        <v>0</v>
      </c>
      <c r="P1037" s="2">
        <f t="shared" si="628"/>
        <v>0</v>
      </c>
      <c r="Q1037" s="2">
        <f t="shared" si="629"/>
        <v>0</v>
      </c>
      <c r="R1037" s="2">
        <f t="shared" si="630"/>
        <v>0</v>
      </c>
      <c r="S1037" s="2">
        <f t="shared" si="631"/>
        <v>0</v>
      </c>
      <c r="T1037" s="2">
        <f t="shared" si="632"/>
        <v>0</v>
      </c>
      <c r="U1037" s="2">
        <f t="shared" si="633"/>
        <v>0</v>
      </c>
      <c r="V1037" s="10">
        <f t="shared" si="634"/>
        <v>5</v>
      </c>
      <c r="W1037" s="2">
        <f t="shared" si="635"/>
        <v>6</v>
      </c>
      <c r="X1037" s="2">
        <f t="shared" si="636"/>
        <v>3</v>
      </c>
      <c r="Y1037" s="2">
        <f t="shared" si="637"/>
        <v>3</v>
      </c>
      <c r="Z1037" s="2">
        <f t="shared" si="638"/>
        <v>3</v>
      </c>
      <c r="AA1037" s="2">
        <f t="shared" si="639"/>
        <v>3</v>
      </c>
      <c r="AB1037" s="2">
        <f t="shared" si="640"/>
        <v>3</v>
      </c>
      <c r="AC1037" s="2">
        <f t="shared" si="657"/>
        <v>6</v>
      </c>
      <c r="AD1037" s="5">
        <f t="shared" si="658"/>
        <v>12</v>
      </c>
      <c r="AE1037">
        <f t="shared" si="659"/>
        <v>1</v>
      </c>
      <c r="AF1037" s="1" t="str">
        <f t="shared" si="641"/>
        <v>-</v>
      </c>
      <c r="AG1037" s="1" t="str">
        <f t="shared" si="642"/>
        <v>-</v>
      </c>
      <c r="AH1037" s="1" t="str">
        <f t="shared" si="643"/>
        <v>-</v>
      </c>
      <c r="AI1037" s="1" t="str">
        <f t="shared" si="644"/>
        <v>-</v>
      </c>
      <c r="AJ1037" s="1" t="str">
        <f t="shared" si="645"/>
        <v>-</v>
      </c>
      <c r="AK1037" s="1" t="str">
        <f t="shared" si="646"/>
        <v>-</v>
      </c>
      <c r="AL1037" s="1" t="str">
        <f t="shared" si="647"/>
        <v>-</v>
      </c>
      <c r="AM1037" s="1" t="str">
        <f t="shared" si="648"/>
        <v>-</v>
      </c>
      <c r="AN1037" s="1" t="str">
        <f t="shared" si="649"/>
        <v>-</v>
      </c>
      <c r="AO1037" s="1" t="str">
        <f t="shared" si="650"/>
        <v>-</v>
      </c>
      <c r="AP1037" s="1" t="str">
        <f t="shared" si="660"/>
        <v>-</v>
      </c>
      <c r="AQ1037" s="1">
        <f t="shared" si="651"/>
        <v>2.2126314645763157</v>
      </c>
      <c r="AR1037" s="1" t="str">
        <f t="shared" si="652"/>
        <v>-</v>
      </c>
      <c r="AS1037" s="1" t="str">
        <f t="shared" si="653"/>
        <v>-</v>
      </c>
      <c r="AT1037" s="1" t="str">
        <f t="shared" si="654"/>
        <v>-</v>
      </c>
      <c r="AU1037" s="1" t="str">
        <f t="shared" si="655"/>
        <v>-</v>
      </c>
      <c r="AV1037" s="1" t="str">
        <f t="shared" si="656"/>
        <v>-</v>
      </c>
      <c r="AW1037" s="5">
        <f t="shared" si="661"/>
        <v>12</v>
      </c>
      <c r="AX1037" s="1">
        <f t="shared" si="662"/>
        <v>2.2126314645763157</v>
      </c>
    </row>
    <row r="1038" spans="1:50" x14ac:dyDescent="0.2">
      <c r="A1038" s="4">
        <v>1036</v>
      </c>
      <c r="B1038" s="21">
        <v>0.61638050447025206</v>
      </c>
      <c r="C1038" s="21">
        <v>1.06</v>
      </c>
      <c r="D1038" s="21">
        <v>0</v>
      </c>
      <c r="E1038" s="21">
        <v>62</v>
      </c>
      <c r="F1038" s="21">
        <v>38</v>
      </c>
      <c r="G1038" s="21">
        <v>4.8336099255147396</v>
      </c>
      <c r="H1038" s="21">
        <v>6</v>
      </c>
      <c r="I1038" s="21">
        <v>1500</v>
      </c>
      <c r="J1038" s="21">
        <v>185</v>
      </c>
      <c r="K1038" s="21">
        <v>0</v>
      </c>
      <c r="L1038" s="2">
        <f t="shared" si="624"/>
        <v>0</v>
      </c>
      <c r="M1038" s="2">
        <f t="shared" si="625"/>
        <v>0</v>
      </c>
      <c r="N1038" s="2">
        <f t="shared" si="626"/>
        <v>0</v>
      </c>
      <c r="O1038" s="2">
        <f t="shared" si="627"/>
        <v>0</v>
      </c>
      <c r="P1038" s="2">
        <f t="shared" si="628"/>
        <v>0</v>
      </c>
      <c r="Q1038" s="2">
        <f t="shared" si="629"/>
        <v>0</v>
      </c>
      <c r="R1038" s="2">
        <f t="shared" si="630"/>
        <v>0</v>
      </c>
      <c r="S1038" s="2">
        <f t="shared" si="631"/>
        <v>0</v>
      </c>
      <c r="T1038" s="2">
        <f t="shared" si="632"/>
        <v>0</v>
      </c>
      <c r="U1038" s="2">
        <f t="shared" si="633"/>
        <v>0</v>
      </c>
      <c r="V1038" s="10">
        <f t="shared" si="634"/>
        <v>5</v>
      </c>
      <c r="W1038" s="2">
        <f t="shared" si="635"/>
        <v>6</v>
      </c>
      <c r="X1038" s="2">
        <f t="shared" si="636"/>
        <v>3</v>
      </c>
      <c r="Y1038" s="2">
        <f t="shared" si="637"/>
        <v>3</v>
      </c>
      <c r="Z1038" s="2">
        <f t="shared" si="638"/>
        <v>3</v>
      </c>
      <c r="AA1038" s="2">
        <f t="shared" si="639"/>
        <v>3</v>
      </c>
      <c r="AB1038" s="2">
        <f t="shared" si="640"/>
        <v>3</v>
      </c>
      <c r="AC1038" s="2">
        <f t="shared" si="657"/>
        <v>6</v>
      </c>
      <c r="AD1038" s="5">
        <f t="shared" si="658"/>
        <v>12</v>
      </c>
      <c r="AE1038">
        <f t="shared" si="659"/>
        <v>1</v>
      </c>
      <c r="AF1038" s="1" t="str">
        <f t="shared" si="641"/>
        <v>-</v>
      </c>
      <c r="AG1038" s="1" t="str">
        <f t="shared" si="642"/>
        <v>-</v>
      </c>
      <c r="AH1038" s="1" t="str">
        <f t="shared" si="643"/>
        <v>-</v>
      </c>
      <c r="AI1038" s="1" t="str">
        <f t="shared" si="644"/>
        <v>-</v>
      </c>
      <c r="AJ1038" s="1" t="str">
        <f t="shared" si="645"/>
        <v>-</v>
      </c>
      <c r="AK1038" s="1" t="str">
        <f t="shared" si="646"/>
        <v>-</v>
      </c>
      <c r="AL1038" s="1" t="str">
        <f t="shared" si="647"/>
        <v>-</v>
      </c>
      <c r="AM1038" s="1" t="str">
        <f t="shared" si="648"/>
        <v>-</v>
      </c>
      <c r="AN1038" s="1" t="str">
        <f t="shared" si="649"/>
        <v>-</v>
      </c>
      <c r="AO1038" s="1" t="str">
        <f t="shared" si="650"/>
        <v>-</v>
      </c>
      <c r="AP1038" s="1" t="str">
        <f t="shared" si="660"/>
        <v>-</v>
      </c>
      <c r="AQ1038" s="1">
        <f t="shared" si="651"/>
        <v>1.9958200598279701</v>
      </c>
      <c r="AR1038" s="1" t="str">
        <f t="shared" si="652"/>
        <v>-</v>
      </c>
      <c r="AS1038" s="1" t="str">
        <f t="shared" si="653"/>
        <v>-</v>
      </c>
      <c r="AT1038" s="1" t="str">
        <f t="shared" si="654"/>
        <v>-</v>
      </c>
      <c r="AU1038" s="1" t="str">
        <f t="shared" si="655"/>
        <v>-</v>
      </c>
      <c r="AV1038" s="1" t="str">
        <f t="shared" si="656"/>
        <v>-</v>
      </c>
      <c r="AW1038" s="5">
        <f t="shared" si="661"/>
        <v>12</v>
      </c>
      <c r="AX1038" s="1">
        <f t="shared" si="662"/>
        <v>1.9958200598279701</v>
      </c>
    </row>
    <row r="1039" spans="1:50" x14ac:dyDescent="0.2">
      <c r="A1039" s="4">
        <v>1037</v>
      </c>
      <c r="B1039" s="21">
        <v>0.57277434671945004</v>
      </c>
      <c r="C1039" s="21">
        <v>10.343</v>
      </c>
      <c r="D1039" s="21">
        <v>0</v>
      </c>
      <c r="E1039" s="21">
        <v>50</v>
      </c>
      <c r="F1039" s="21">
        <v>50</v>
      </c>
      <c r="G1039" s="21">
        <v>5.4767514020124803</v>
      </c>
      <c r="H1039" s="21">
        <v>6</v>
      </c>
      <c r="I1039" s="21">
        <v>1500</v>
      </c>
      <c r="J1039" s="21">
        <v>185</v>
      </c>
      <c r="K1039" s="21">
        <v>0</v>
      </c>
      <c r="L1039" s="2">
        <f t="shared" si="624"/>
        <v>0</v>
      </c>
      <c r="M1039" s="2">
        <f t="shared" si="625"/>
        <v>0</v>
      </c>
      <c r="N1039" s="2">
        <f t="shared" si="626"/>
        <v>0</v>
      </c>
      <c r="O1039" s="2">
        <f t="shared" si="627"/>
        <v>0</v>
      </c>
      <c r="P1039" s="2">
        <f t="shared" si="628"/>
        <v>0</v>
      </c>
      <c r="Q1039" s="2">
        <f t="shared" si="629"/>
        <v>0</v>
      </c>
      <c r="R1039" s="2">
        <f t="shared" si="630"/>
        <v>0</v>
      </c>
      <c r="S1039" s="2">
        <f t="shared" si="631"/>
        <v>0</v>
      </c>
      <c r="T1039" s="2">
        <f t="shared" si="632"/>
        <v>0</v>
      </c>
      <c r="U1039" s="2">
        <f t="shared" si="633"/>
        <v>0</v>
      </c>
      <c r="V1039" s="10">
        <f t="shared" si="634"/>
        <v>5</v>
      </c>
      <c r="W1039" s="2">
        <f t="shared" si="635"/>
        <v>6</v>
      </c>
      <c r="X1039" s="2">
        <f t="shared" si="636"/>
        <v>3</v>
      </c>
      <c r="Y1039" s="2">
        <f t="shared" si="637"/>
        <v>3</v>
      </c>
      <c r="Z1039" s="2">
        <f t="shared" si="638"/>
        <v>3</v>
      </c>
      <c r="AA1039" s="2">
        <f t="shared" si="639"/>
        <v>3</v>
      </c>
      <c r="AB1039" s="2">
        <f t="shared" si="640"/>
        <v>3</v>
      </c>
      <c r="AC1039" s="2">
        <f t="shared" si="657"/>
        <v>6</v>
      </c>
      <c r="AD1039" s="5">
        <f t="shared" si="658"/>
        <v>12</v>
      </c>
      <c r="AE1039">
        <f t="shared" si="659"/>
        <v>1</v>
      </c>
      <c r="AF1039" s="1" t="str">
        <f t="shared" si="641"/>
        <v>-</v>
      </c>
      <c r="AG1039" s="1" t="str">
        <f t="shared" si="642"/>
        <v>-</v>
      </c>
      <c r="AH1039" s="1" t="str">
        <f t="shared" si="643"/>
        <v>-</v>
      </c>
      <c r="AI1039" s="1" t="str">
        <f t="shared" si="644"/>
        <v>-</v>
      </c>
      <c r="AJ1039" s="1" t="str">
        <f t="shared" si="645"/>
        <v>-</v>
      </c>
      <c r="AK1039" s="1" t="str">
        <f t="shared" si="646"/>
        <v>-</v>
      </c>
      <c r="AL1039" s="1" t="str">
        <f t="shared" si="647"/>
        <v>-</v>
      </c>
      <c r="AM1039" s="1" t="str">
        <f t="shared" si="648"/>
        <v>-</v>
      </c>
      <c r="AN1039" s="1" t="str">
        <f t="shared" si="649"/>
        <v>-</v>
      </c>
      <c r="AO1039" s="1" t="str">
        <f t="shared" si="650"/>
        <v>-</v>
      </c>
      <c r="AP1039" s="1" t="str">
        <f t="shared" si="660"/>
        <v>-</v>
      </c>
      <c r="AQ1039" s="1">
        <f t="shared" si="651"/>
        <v>2.0753961493135407</v>
      </c>
      <c r="AR1039" s="1" t="str">
        <f t="shared" si="652"/>
        <v>-</v>
      </c>
      <c r="AS1039" s="1" t="str">
        <f t="shared" si="653"/>
        <v>-</v>
      </c>
      <c r="AT1039" s="1" t="str">
        <f t="shared" si="654"/>
        <v>-</v>
      </c>
      <c r="AU1039" s="1" t="str">
        <f t="shared" si="655"/>
        <v>-</v>
      </c>
      <c r="AV1039" s="1" t="str">
        <f t="shared" si="656"/>
        <v>-</v>
      </c>
      <c r="AW1039" s="5">
        <f t="shared" si="661"/>
        <v>12</v>
      </c>
      <c r="AX1039" s="1">
        <f t="shared" si="662"/>
        <v>2.0753961493135407</v>
      </c>
    </row>
    <row r="1040" spans="1:50" x14ac:dyDescent="0.2">
      <c r="A1040" s="4">
        <v>1038</v>
      </c>
      <c r="B1040" s="21">
        <v>0.55662288061752696</v>
      </c>
      <c r="C1040" s="21">
        <v>2.94</v>
      </c>
      <c r="D1040" s="21">
        <v>0</v>
      </c>
      <c r="E1040" s="21">
        <v>35</v>
      </c>
      <c r="F1040" s="21">
        <v>65</v>
      </c>
      <c r="G1040" s="21">
        <v>7.3491074238709899</v>
      </c>
      <c r="H1040" s="21">
        <v>6</v>
      </c>
      <c r="I1040" s="21">
        <v>1500</v>
      </c>
      <c r="J1040" s="21">
        <v>185</v>
      </c>
      <c r="K1040" s="21">
        <v>0</v>
      </c>
      <c r="L1040" s="2">
        <f t="shared" si="624"/>
        <v>0</v>
      </c>
      <c r="M1040" s="2">
        <f t="shared" si="625"/>
        <v>0</v>
      </c>
      <c r="N1040" s="2">
        <f t="shared" si="626"/>
        <v>0</v>
      </c>
      <c r="O1040" s="2">
        <f t="shared" si="627"/>
        <v>0</v>
      </c>
      <c r="P1040" s="2">
        <f t="shared" si="628"/>
        <v>0</v>
      </c>
      <c r="Q1040" s="2">
        <f t="shared" si="629"/>
        <v>0</v>
      </c>
      <c r="R1040" s="2">
        <f t="shared" si="630"/>
        <v>0</v>
      </c>
      <c r="S1040" s="2">
        <f t="shared" si="631"/>
        <v>0</v>
      </c>
      <c r="T1040" s="2">
        <f t="shared" si="632"/>
        <v>0</v>
      </c>
      <c r="U1040" s="2">
        <f t="shared" si="633"/>
        <v>0</v>
      </c>
      <c r="V1040" s="10">
        <f t="shared" si="634"/>
        <v>5</v>
      </c>
      <c r="W1040" s="2">
        <f t="shared" si="635"/>
        <v>6</v>
      </c>
      <c r="X1040" s="2">
        <f t="shared" si="636"/>
        <v>3</v>
      </c>
      <c r="Y1040" s="2">
        <f t="shared" si="637"/>
        <v>3</v>
      </c>
      <c r="Z1040" s="2">
        <f t="shared" si="638"/>
        <v>3</v>
      </c>
      <c r="AA1040" s="2">
        <f t="shared" si="639"/>
        <v>3</v>
      </c>
      <c r="AB1040" s="2">
        <f t="shared" si="640"/>
        <v>3</v>
      </c>
      <c r="AC1040" s="2">
        <f t="shared" si="657"/>
        <v>6</v>
      </c>
      <c r="AD1040" s="5">
        <f t="shared" si="658"/>
        <v>12</v>
      </c>
      <c r="AE1040">
        <f t="shared" si="659"/>
        <v>1</v>
      </c>
      <c r="AF1040" s="1" t="str">
        <f t="shared" si="641"/>
        <v>-</v>
      </c>
      <c r="AG1040" s="1" t="str">
        <f t="shared" si="642"/>
        <v>-</v>
      </c>
      <c r="AH1040" s="1" t="str">
        <f t="shared" si="643"/>
        <v>-</v>
      </c>
      <c r="AI1040" s="1" t="str">
        <f t="shared" si="644"/>
        <v>-</v>
      </c>
      <c r="AJ1040" s="1" t="str">
        <f t="shared" si="645"/>
        <v>-</v>
      </c>
      <c r="AK1040" s="1" t="str">
        <f t="shared" si="646"/>
        <v>-</v>
      </c>
      <c r="AL1040" s="1" t="str">
        <f t="shared" si="647"/>
        <v>-</v>
      </c>
      <c r="AM1040" s="1" t="str">
        <f t="shared" si="648"/>
        <v>-</v>
      </c>
      <c r="AN1040" s="1" t="str">
        <f t="shared" si="649"/>
        <v>-</v>
      </c>
      <c r="AO1040" s="1" t="str">
        <f t="shared" si="650"/>
        <v>-</v>
      </c>
      <c r="AP1040" s="1" t="str">
        <f t="shared" si="660"/>
        <v>-</v>
      </c>
      <c r="AQ1040" s="1">
        <f t="shared" si="651"/>
        <v>1.9351349892453027</v>
      </c>
      <c r="AR1040" s="1" t="str">
        <f t="shared" si="652"/>
        <v>-</v>
      </c>
      <c r="AS1040" s="1" t="str">
        <f t="shared" si="653"/>
        <v>-</v>
      </c>
      <c r="AT1040" s="1" t="str">
        <f t="shared" si="654"/>
        <v>-</v>
      </c>
      <c r="AU1040" s="1" t="str">
        <f t="shared" si="655"/>
        <v>-</v>
      </c>
      <c r="AV1040" s="1" t="str">
        <f t="shared" si="656"/>
        <v>-</v>
      </c>
      <c r="AW1040" s="5">
        <f t="shared" si="661"/>
        <v>12</v>
      </c>
      <c r="AX1040" s="1">
        <f t="shared" si="662"/>
        <v>1.9351349892453027</v>
      </c>
    </row>
    <row r="1041" spans="1:50" x14ac:dyDescent="0.2">
      <c r="A1041" s="4">
        <v>1039</v>
      </c>
      <c r="B1041" s="21">
        <v>0.53339783668837304</v>
      </c>
      <c r="C1041" s="21">
        <v>7.7460000000000004</v>
      </c>
      <c r="D1041" s="21">
        <v>0</v>
      </c>
      <c r="E1041" s="21">
        <v>29</v>
      </c>
      <c r="F1041" s="21">
        <v>71</v>
      </c>
      <c r="G1041" s="21">
        <v>7.3941846040493298</v>
      </c>
      <c r="H1041" s="21">
        <v>6</v>
      </c>
      <c r="I1041" s="21">
        <v>1500</v>
      </c>
      <c r="J1041" s="21">
        <v>185</v>
      </c>
      <c r="K1041" s="21">
        <v>0</v>
      </c>
      <c r="L1041" s="2">
        <f t="shared" si="624"/>
        <v>0</v>
      </c>
      <c r="M1041" s="2">
        <f t="shared" si="625"/>
        <v>0</v>
      </c>
      <c r="N1041" s="2">
        <f t="shared" si="626"/>
        <v>0</v>
      </c>
      <c r="O1041" s="2">
        <f t="shared" si="627"/>
        <v>0</v>
      </c>
      <c r="P1041" s="2">
        <f t="shared" si="628"/>
        <v>0</v>
      </c>
      <c r="Q1041" s="2">
        <f t="shared" si="629"/>
        <v>0</v>
      </c>
      <c r="R1041" s="2">
        <f t="shared" si="630"/>
        <v>0</v>
      </c>
      <c r="S1041" s="2">
        <f t="shared" si="631"/>
        <v>0</v>
      </c>
      <c r="T1041" s="2">
        <f t="shared" si="632"/>
        <v>0</v>
      </c>
      <c r="U1041" s="2">
        <f t="shared" si="633"/>
        <v>0</v>
      </c>
      <c r="V1041" s="10">
        <f t="shared" si="634"/>
        <v>5</v>
      </c>
      <c r="W1041" s="2">
        <f t="shared" si="635"/>
        <v>6</v>
      </c>
      <c r="X1041" s="2">
        <f t="shared" si="636"/>
        <v>3</v>
      </c>
      <c r="Y1041" s="2">
        <f t="shared" si="637"/>
        <v>3</v>
      </c>
      <c r="Z1041" s="2">
        <f t="shared" si="638"/>
        <v>3</v>
      </c>
      <c r="AA1041" s="2">
        <f t="shared" si="639"/>
        <v>3</v>
      </c>
      <c r="AB1041" s="2">
        <f t="shared" si="640"/>
        <v>3</v>
      </c>
      <c r="AC1041" s="2">
        <f t="shared" si="657"/>
        <v>6</v>
      </c>
      <c r="AD1041" s="5">
        <f t="shared" si="658"/>
        <v>12</v>
      </c>
      <c r="AE1041">
        <f t="shared" si="659"/>
        <v>1</v>
      </c>
      <c r="AF1041" s="1" t="str">
        <f t="shared" si="641"/>
        <v>-</v>
      </c>
      <c r="AG1041" s="1" t="str">
        <f t="shared" si="642"/>
        <v>-</v>
      </c>
      <c r="AH1041" s="1" t="str">
        <f t="shared" si="643"/>
        <v>-</v>
      </c>
      <c r="AI1041" s="1" t="str">
        <f t="shared" si="644"/>
        <v>-</v>
      </c>
      <c r="AJ1041" s="1" t="str">
        <f t="shared" si="645"/>
        <v>-</v>
      </c>
      <c r="AK1041" s="1" t="str">
        <f t="shared" si="646"/>
        <v>-</v>
      </c>
      <c r="AL1041" s="1" t="str">
        <f t="shared" si="647"/>
        <v>-</v>
      </c>
      <c r="AM1041" s="1" t="str">
        <f t="shared" si="648"/>
        <v>-</v>
      </c>
      <c r="AN1041" s="1" t="str">
        <f t="shared" si="649"/>
        <v>-</v>
      </c>
      <c r="AO1041" s="1" t="str">
        <f t="shared" si="650"/>
        <v>-</v>
      </c>
      <c r="AP1041" s="1" t="str">
        <f t="shared" si="660"/>
        <v>-</v>
      </c>
      <c r="AQ1041" s="1">
        <f t="shared" si="651"/>
        <v>1.9872644285926131</v>
      </c>
      <c r="AR1041" s="1" t="str">
        <f t="shared" si="652"/>
        <v>-</v>
      </c>
      <c r="AS1041" s="1" t="str">
        <f t="shared" si="653"/>
        <v>-</v>
      </c>
      <c r="AT1041" s="1" t="str">
        <f t="shared" si="654"/>
        <v>-</v>
      </c>
      <c r="AU1041" s="1" t="str">
        <f t="shared" si="655"/>
        <v>-</v>
      </c>
      <c r="AV1041" s="1" t="str">
        <f t="shared" si="656"/>
        <v>-</v>
      </c>
      <c r="AW1041" s="5">
        <f t="shared" si="661"/>
        <v>12</v>
      </c>
      <c r="AX1041" s="1">
        <f t="shared" si="662"/>
        <v>1.9872644285926131</v>
      </c>
    </row>
    <row r="1042" spans="1:50" x14ac:dyDescent="0.2">
      <c r="A1042" s="4">
        <v>1040</v>
      </c>
      <c r="B1042" s="21">
        <v>0.55413630730476104</v>
      </c>
      <c r="C1042" s="21">
        <v>24.154</v>
      </c>
      <c r="D1042" s="21">
        <v>17</v>
      </c>
      <c r="E1042" s="21">
        <v>15</v>
      </c>
      <c r="F1042" s="21">
        <v>68</v>
      </c>
      <c r="G1042" s="21">
        <v>4.8307064137178299</v>
      </c>
      <c r="H1042" s="21">
        <v>6</v>
      </c>
      <c r="I1042" s="21">
        <v>1500</v>
      </c>
      <c r="J1042" s="21">
        <v>185</v>
      </c>
      <c r="K1042" s="21">
        <v>12.5</v>
      </c>
      <c r="L1042" s="2">
        <f t="shared" si="624"/>
        <v>2</v>
      </c>
      <c r="M1042" s="2">
        <f t="shared" si="625"/>
        <v>4</v>
      </c>
      <c r="N1042" s="2">
        <f t="shared" si="626"/>
        <v>5</v>
      </c>
      <c r="O1042" s="2">
        <f t="shared" si="627"/>
        <v>3</v>
      </c>
      <c r="P1042" s="2">
        <f t="shared" si="628"/>
        <v>4</v>
      </c>
      <c r="Q1042" s="2">
        <f t="shared" si="629"/>
        <v>4</v>
      </c>
      <c r="R1042" s="2">
        <f t="shared" si="630"/>
        <v>3</v>
      </c>
      <c r="S1042" s="2">
        <f t="shared" si="631"/>
        <v>6</v>
      </c>
      <c r="T1042" s="2">
        <f t="shared" si="632"/>
        <v>6</v>
      </c>
      <c r="U1042" s="2">
        <f t="shared" si="633"/>
        <v>2</v>
      </c>
      <c r="V1042" s="10">
        <f t="shared" si="634"/>
        <v>0</v>
      </c>
      <c r="W1042" s="2">
        <f t="shared" si="635"/>
        <v>0</v>
      </c>
      <c r="X1042" s="2">
        <f t="shared" si="636"/>
        <v>0</v>
      </c>
      <c r="Y1042" s="2">
        <f t="shared" si="637"/>
        <v>0</v>
      </c>
      <c r="Z1042" s="2">
        <f t="shared" si="638"/>
        <v>0</v>
      </c>
      <c r="AA1042" s="2">
        <f t="shared" si="639"/>
        <v>0</v>
      </c>
      <c r="AB1042" s="2">
        <f t="shared" si="640"/>
        <v>0</v>
      </c>
      <c r="AC1042" s="2">
        <f t="shared" si="657"/>
        <v>6</v>
      </c>
      <c r="AD1042" s="5">
        <f t="shared" si="658"/>
        <v>8</v>
      </c>
      <c r="AE1042">
        <f t="shared" si="659"/>
        <v>2</v>
      </c>
      <c r="AF1042" s="1" t="str">
        <f t="shared" si="641"/>
        <v>-</v>
      </c>
      <c r="AG1042" s="1" t="str">
        <f t="shared" si="642"/>
        <v>-</v>
      </c>
      <c r="AH1042" s="1" t="str">
        <f t="shared" si="643"/>
        <v>-</v>
      </c>
      <c r="AI1042" s="1" t="str">
        <f t="shared" si="644"/>
        <v>-</v>
      </c>
      <c r="AJ1042" s="1" t="str">
        <f t="shared" si="645"/>
        <v>-</v>
      </c>
      <c r="AK1042" s="1" t="str">
        <f t="shared" si="646"/>
        <v>-</v>
      </c>
      <c r="AL1042" s="1" t="str">
        <f t="shared" si="647"/>
        <v>-</v>
      </c>
      <c r="AM1042" s="1">
        <f t="shared" si="648"/>
        <v>2.5109880093780377</v>
      </c>
      <c r="AN1042" s="1">
        <f t="shared" si="649"/>
        <v>2.4109302673289736</v>
      </c>
      <c r="AO1042" s="1" t="str">
        <f t="shared" si="650"/>
        <v>-</v>
      </c>
      <c r="AP1042" s="1" t="str">
        <f t="shared" si="660"/>
        <v>-</v>
      </c>
      <c r="AQ1042" s="1" t="str">
        <f t="shared" si="651"/>
        <v>-</v>
      </c>
      <c r="AR1042" s="1" t="str">
        <f t="shared" si="652"/>
        <v>-</v>
      </c>
      <c r="AS1042" s="1" t="str">
        <f t="shared" si="653"/>
        <v>-</v>
      </c>
      <c r="AT1042" s="1" t="str">
        <f t="shared" si="654"/>
        <v>-</v>
      </c>
      <c r="AU1042" s="1" t="str">
        <f t="shared" si="655"/>
        <v>-</v>
      </c>
      <c r="AV1042" s="1" t="str">
        <f t="shared" si="656"/>
        <v>-</v>
      </c>
      <c r="AW1042" s="5">
        <f t="shared" si="661"/>
        <v>9</v>
      </c>
      <c r="AX1042" s="1">
        <f t="shared" si="662"/>
        <v>2.4109302673289736</v>
      </c>
    </row>
    <row r="1043" spans="1:50" x14ac:dyDescent="0.2">
      <c r="A1043" s="4">
        <v>1041</v>
      </c>
      <c r="B1043" s="21">
        <v>0.62366275735141496</v>
      </c>
      <c r="C1043" s="21">
        <v>5.9029999999999996</v>
      </c>
      <c r="D1043" s="21">
        <v>31</v>
      </c>
      <c r="E1043" s="21">
        <v>13</v>
      </c>
      <c r="F1043" s="21">
        <v>56</v>
      </c>
      <c r="G1043" s="21">
        <v>7.5134934621368101</v>
      </c>
      <c r="H1043" s="21">
        <v>6</v>
      </c>
      <c r="I1043" s="21">
        <v>1500</v>
      </c>
      <c r="J1043" s="21">
        <v>185</v>
      </c>
      <c r="K1043" s="21">
        <v>12.5</v>
      </c>
      <c r="L1043" s="2">
        <f t="shared" si="624"/>
        <v>2</v>
      </c>
      <c r="M1043" s="2">
        <f t="shared" si="625"/>
        <v>3</v>
      </c>
      <c r="N1043" s="2">
        <f t="shared" si="626"/>
        <v>4</v>
      </c>
      <c r="O1043" s="2">
        <f t="shared" si="627"/>
        <v>4</v>
      </c>
      <c r="P1043" s="2">
        <f t="shared" si="628"/>
        <v>5</v>
      </c>
      <c r="Q1043" s="2">
        <f t="shared" si="629"/>
        <v>7</v>
      </c>
      <c r="R1043" s="2">
        <f t="shared" si="630"/>
        <v>3</v>
      </c>
      <c r="S1043" s="2">
        <f t="shared" si="631"/>
        <v>4</v>
      </c>
      <c r="T1043" s="2">
        <f t="shared" si="632"/>
        <v>4</v>
      </c>
      <c r="U1043" s="2">
        <f t="shared" si="633"/>
        <v>4</v>
      </c>
      <c r="V1043" s="10">
        <f t="shared" si="634"/>
        <v>0</v>
      </c>
      <c r="W1043" s="2">
        <f t="shared" si="635"/>
        <v>0</v>
      </c>
      <c r="X1043" s="2">
        <f t="shared" si="636"/>
        <v>0</v>
      </c>
      <c r="Y1043" s="2">
        <f t="shared" si="637"/>
        <v>0</v>
      </c>
      <c r="Z1043" s="2">
        <f t="shared" si="638"/>
        <v>0</v>
      </c>
      <c r="AA1043" s="2">
        <f t="shared" si="639"/>
        <v>0</v>
      </c>
      <c r="AB1043" s="2">
        <f t="shared" si="640"/>
        <v>0</v>
      </c>
      <c r="AC1043" s="2">
        <f t="shared" si="657"/>
        <v>7</v>
      </c>
      <c r="AD1043" s="5">
        <f t="shared" si="658"/>
        <v>6</v>
      </c>
      <c r="AE1043">
        <f t="shared" si="659"/>
        <v>1</v>
      </c>
      <c r="AF1043" s="1" t="str">
        <f t="shared" si="641"/>
        <v>-</v>
      </c>
      <c r="AG1043" s="1" t="str">
        <f t="shared" si="642"/>
        <v>-</v>
      </c>
      <c r="AH1043" s="1" t="str">
        <f t="shared" si="643"/>
        <v>-</v>
      </c>
      <c r="AI1043" s="1" t="str">
        <f t="shared" si="644"/>
        <v>-</v>
      </c>
      <c r="AJ1043" s="1" t="str">
        <f t="shared" si="645"/>
        <v>-</v>
      </c>
      <c r="AK1043" s="1">
        <f t="shared" si="646"/>
        <v>2.192218387455183</v>
      </c>
      <c r="AL1043" s="1" t="str">
        <f t="shared" si="647"/>
        <v>-</v>
      </c>
      <c r="AM1043" s="1" t="str">
        <f t="shared" si="648"/>
        <v>-</v>
      </c>
      <c r="AN1043" s="1" t="str">
        <f t="shared" si="649"/>
        <v>-</v>
      </c>
      <c r="AO1043" s="1" t="str">
        <f t="shared" si="650"/>
        <v>-</v>
      </c>
      <c r="AP1043" s="1" t="str">
        <f t="shared" si="660"/>
        <v>-</v>
      </c>
      <c r="AQ1043" s="1" t="str">
        <f t="shared" si="651"/>
        <v>-</v>
      </c>
      <c r="AR1043" s="1" t="str">
        <f t="shared" si="652"/>
        <v>-</v>
      </c>
      <c r="AS1043" s="1" t="str">
        <f t="shared" si="653"/>
        <v>-</v>
      </c>
      <c r="AT1043" s="1" t="str">
        <f t="shared" si="654"/>
        <v>-</v>
      </c>
      <c r="AU1043" s="1" t="str">
        <f t="shared" si="655"/>
        <v>-</v>
      </c>
      <c r="AV1043" s="1" t="str">
        <f t="shared" si="656"/>
        <v>-</v>
      </c>
      <c r="AW1043" s="5">
        <f t="shared" si="661"/>
        <v>6</v>
      </c>
      <c r="AX1043" s="1">
        <f t="shared" si="662"/>
        <v>2.192218387455183</v>
      </c>
    </row>
    <row r="1044" spans="1:50" x14ac:dyDescent="0.2">
      <c r="A1044" s="4">
        <v>1042</v>
      </c>
      <c r="B1044" s="21">
        <v>0.65120965868151703</v>
      </c>
      <c r="C1044" s="21">
        <v>22.042999999999999</v>
      </c>
      <c r="D1044" s="21">
        <v>25</v>
      </c>
      <c r="E1044" s="21">
        <v>51</v>
      </c>
      <c r="F1044" s="21">
        <v>24</v>
      </c>
      <c r="G1044" s="21">
        <v>4.4086981432903602</v>
      </c>
      <c r="H1044" s="21">
        <v>6</v>
      </c>
      <c r="I1044" s="21">
        <v>1500</v>
      </c>
      <c r="J1044" s="21">
        <v>185</v>
      </c>
      <c r="K1044" s="21">
        <v>12.5</v>
      </c>
      <c r="L1044" s="2">
        <f t="shared" si="624"/>
        <v>3</v>
      </c>
      <c r="M1044" s="2">
        <f t="shared" si="625"/>
        <v>3</v>
      </c>
      <c r="N1044" s="2">
        <f t="shared" si="626"/>
        <v>5</v>
      </c>
      <c r="O1044" s="2">
        <f t="shared" si="627"/>
        <v>4</v>
      </c>
      <c r="P1044" s="2">
        <f t="shared" si="628"/>
        <v>6</v>
      </c>
      <c r="Q1044" s="2">
        <f t="shared" si="629"/>
        <v>6</v>
      </c>
      <c r="R1044" s="2">
        <f t="shared" si="630"/>
        <v>3</v>
      </c>
      <c r="S1044" s="2">
        <f t="shared" si="631"/>
        <v>3</v>
      </c>
      <c r="T1044" s="2">
        <f t="shared" si="632"/>
        <v>3</v>
      </c>
      <c r="U1044" s="2">
        <f t="shared" si="633"/>
        <v>4</v>
      </c>
      <c r="V1044" s="10">
        <f t="shared" si="634"/>
        <v>0</v>
      </c>
      <c r="W1044" s="2">
        <f t="shared" si="635"/>
        <v>0</v>
      </c>
      <c r="X1044" s="2">
        <f t="shared" si="636"/>
        <v>0</v>
      </c>
      <c r="Y1044" s="2">
        <f t="shared" si="637"/>
        <v>0</v>
      </c>
      <c r="Z1044" s="2">
        <f t="shared" si="638"/>
        <v>0</v>
      </c>
      <c r="AA1044" s="2">
        <f t="shared" si="639"/>
        <v>0</v>
      </c>
      <c r="AB1044" s="2">
        <f t="shared" si="640"/>
        <v>0</v>
      </c>
      <c r="AC1044" s="2">
        <f t="shared" si="657"/>
        <v>6</v>
      </c>
      <c r="AD1044" s="5">
        <f t="shared" si="658"/>
        <v>5</v>
      </c>
      <c r="AE1044">
        <f t="shared" si="659"/>
        <v>2</v>
      </c>
      <c r="AF1044" s="1" t="str">
        <f t="shared" si="641"/>
        <v>-</v>
      </c>
      <c r="AG1044" s="1" t="str">
        <f t="shared" si="642"/>
        <v>-</v>
      </c>
      <c r="AH1044" s="1" t="str">
        <f t="shared" si="643"/>
        <v>-</v>
      </c>
      <c r="AI1044" s="1" t="str">
        <f t="shared" si="644"/>
        <v>-</v>
      </c>
      <c r="AJ1044" s="1">
        <f t="shared" si="645"/>
        <v>3.7052428558344968</v>
      </c>
      <c r="AK1044" s="1">
        <f t="shared" si="646"/>
        <v>2.265220759576303</v>
      </c>
      <c r="AL1044" s="1" t="str">
        <f t="shared" si="647"/>
        <v>-</v>
      </c>
      <c r="AM1044" s="1" t="str">
        <f t="shared" si="648"/>
        <v>-</v>
      </c>
      <c r="AN1044" s="1" t="str">
        <f t="shared" si="649"/>
        <v>-</v>
      </c>
      <c r="AO1044" s="1" t="str">
        <f t="shared" si="650"/>
        <v>-</v>
      </c>
      <c r="AP1044" s="1" t="str">
        <f t="shared" si="660"/>
        <v>-</v>
      </c>
      <c r="AQ1044" s="1" t="str">
        <f t="shared" si="651"/>
        <v>-</v>
      </c>
      <c r="AR1044" s="1" t="str">
        <f t="shared" si="652"/>
        <v>-</v>
      </c>
      <c r="AS1044" s="1" t="str">
        <f t="shared" si="653"/>
        <v>-</v>
      </c>
      <c r="AT1044" s="1" t="str">
        <f t="shared" si="654"/>
        <v>-</v>
      </c>
      <c r="AU1044" s="1" t="str">
        <f t="shared" si="655"/>
        <v>-</v>
      </c>
      <c r="AV1044" s="1" t="str">
        <f t="shared" si="656"/>
        <v>-</v>
      </c>
      <c r="AW1044" s="5">
        <f t="shared" si="661"/>
        <v>6</v>
      </c>
      <c r="AX1044" s="1">
        <f t="shared" si="662"/>
        <v>2.265220759576303</v>
      </c>
    </row>
    <row r="1045" spans="1:50" x14ac:dyDescent="0.2">
      <c r="A1045" s="4">
        <v>1043</v>
      </c>
      <c r="B1045" s="21">
        <v>0.63125080675544099</v>
      </c>
      <c r="C1045" s="21">
        <v>0.65</v>
      </c>
      <c r="D1045" s="21">
        <v>14</v>
      </c>
      <c r="E1045" s="21">
        <v>55</v>
      </c>
      <c r="F1045" s="21">
        <v>31</v>
      </c>
      <c r="G1045" s="21">
        <v>9.8300116779894999</v>
      </c>
      <c r="H1045" s="21">
        <v>7</v>
      </c>
      <c r="I1045" s="21">
        <v>1500</v>
      </c>
      <c r="J1045" s="21">
        <v>185</v>
      </c>
      <c r="K1045" s="21">
        <v>12.5</v>
      </c>
      <c r="L1045" s="2">
        <f t="shared" si="624"/>
        <v>2</v>
      </c>
      <c r="M1045" s="2">
        <f t="shared" si="625"/>
        <v>3</v>
      </c>
      <c r="N1045" s="2">
        <f t="shared" si="626"/>
        <v>3</v>
      </c>
      <c r="O1045" s="2">
        <f t="shared" si="627"/>
        <v>5</v>
      </c>
      <c r="P1045" s="2">
        <f t="shared" si="628"/>
        <v>5</v>
      </c>
      <c r="Q1045" s="2">
        <f t="shared" si="629"/>
        <v>6</v>
      </c>
      <c r="R1045" s="2">
        <f t="shared" si="630"/>
        <v>2</v>
      </c>
      <c r="S1045" s="2">
        <f t="shared" si="631"/>
        <v>3</v>
      </c>
      <c r="T1045" s="2">
        <f t="shared" si="632"/>
        <v>3</v>
      </c>
      <c r="U1045" s="2">
        <f t="shared" si="633"/>
        <v>3</v>
      </c>
      <c r="V1045" s="10">
        <f t="shared" si="634"/>
        <v>0</v>
      </c>
      <c r="W1045" s="2">
        <f t="shared" si="635"/>
        <v>0</v>
      </c>
      <c r="X1045" s="2">
        <f t="shared" si="636"/>
        <v>0</v>
      </c>
      <c r="Y1045" s="2">
        <f t="shared" si="637"/>
        <v>0</v>
      </c>
      <c r="Z1045" s="2">
        <f t="shared" si="638"/>
        <v>0</v>
      </c>
      <c r="AA1045" s="2">
        <f t="shared" si="639"/>
        <v>0</v>
      </c>
      <c r="AB1045" s="2">
        <f t="shared" si="640"/>
        <v>0</v>
      </c>
      <c r="AC1045" s="2">
        <f t="shared" si="657"/>
        <v>6</v>
      </c>
      <c r="AD1045" s="5">
        <f t="shared" si="658"/>
        <v>6</v>
      </c>
      <c r="AE1045">
        <f t="shared" si="659"/>
        <v>1</v>
      </c>
      <c r="AF1045" s="1" t="str">
        <f t="shared" si="641"/>
        <v>-</v>
      </c>
      <c r="AG1045" s="1" t="str">
        <f t="shared" si="642"/>
        <v>-</v>
      </c>
      <c r="AH1045" s="1" t="str">
        <f t="shared" si="643"/>
        <v>-</v>
      </c>
      <c r="AI1045" s="1" t="str">
        <f t="shared" si="644"/>
        <v>-</v>
      </c>
      <c r="AJ1045" s="1" t="str">
        <f t="shared" si="645"/>
        <v>-</v>
      </c>
      <c r="AK1045" s="1">
        <f t="shared" si="646"/>
        <v>2.0364531866214839</v>
      </c>
      <c r="AL1045" s="1" t="str">
        <f t="shared" si="647"/>
        <v>-</v>
      </c>
      <c r="AM1045" s="1" t="str">
        <f t="shared" si="648"/>
        <v>-</v>
      </c>
      <c r="AN1045" s="1" t="str">
        <f t="shared" si="649"/>
        <v>-</v>
      </c>
      <c r="AO1045" s="1" t="str">
        <f t="shared" si="650"/>
        <v>-</v>
      </c>
      <c r="AP1045" s="1" t="str">
        <f t="shared" si="660"/>
        <v>-</v>
      </c>
      <c r="AQ1045" s="1" t="str">
        <f t="shared" si="651"/>
        <v>-</v>
      </c>
      <c r="AR1045" s="1" t="str">
        <f t="shared" si="652"/>
        <v>-</v>
      </c>
      <c r="AS1045" s="1" t="str">
        <f t="shared" si="653"/>
        <v>-</v>
      </c>
      <c r="AT1045" s="1" t="str">
        <f t="shared" si="654"/>
        <v>-</v>
      </c>
      <c r="AU1045" s="1" t="str">
        <f t="shared" si="655"/>
        <v>-</v>
      </c>
      <c r="AV1045" s="1" t="str">
        <f t="shared" si="656"/>
        <v>-</v>
      </c>
      <c r="AW1045" s="5">
        <f t="shared" si="661"/>
        <v>6</v>
      </c>
      <c r="AX1045" s="1">
        <f t="shared" si="662"/>
        <v>2.0364531866214839</v>
      </c>
    </row>
    <row r="1046" spans="1:50" x14ac:dyDescent="0.2">
      <c r="A1046" s="4">
        <v>1044</v>
      </c>
      <c r="B1046" s="21">
        <v>0.54925257959408902</v>
      </c>
      <c r="C1046" s="21">
        <v>4.6840000000000002</v>
      </c>
      <c r="D1046" s="21">
        <v>33</v>
      </c>
      <c r="E1046" s="21">
        <v>9</v>
      </c>
      <c r="F1046" s="21">
        <v>58</v>
      </c>
      <c r="G1046" s="21">
        <v>8.4319203626297696</v>
      </c>
      <c r="H1046" s="21">
        <v>6</v>
      </c>
      <c r="I1046" s="21">
        <v>1500</v>
      </c>
      <c r="J1046" s="21">
        <v>185</v>
      </c>
      <c r="K1046" s="21">
        <v>12.5</v>
      </c>
      <c r="L1046" s="2">
        <f t="shared" si="624"/>
        <v>2</v>
      </c>
      <c r="M1046" s="2">
        <f t="shared" si="625"/>
        <v>4</v>
      </c>
      <c r="N1046" s="2">
        <f t="shared" si="626"/>
        <v>5</v>
      </c>
      <c r="O1046" s="2">
        <f t="shared" si="627"/>
        <v>4</v>
      </c>
      <c r="P1046" s="2">
        <f t="shared" si="628"/>
        <v>5</v>
      </c>
      <c r="Q1046" s="2">
        <f t="shared" si="629"/>
        <v>6</v>
      </c>
      <c r="R1046" s="2">
        <f t="shared" si="630"/>
        <v>3</v>
      </c>
      <c r="S1046" s="2">
        <f t="shared" si="631"/>
        <v>4</v>
      </c>
      <c r="T1046" s="2">
        <f t="shared" si="632"/>
        <v>4</v>
      </c>
      <c r="U1046" s="2">
        <f t="shared" si="633"/>
        <v>3</v>
      </c>
      <c r="V1046" s="10">
        <f t="shared" si="634"/>
        <v>0</v>
      </c>
      <c r="W1046" s="2">
        <f t="shared" si="635"/>
        <v>0</v>
      </c>
      <c r="X1046" s="2">
        <f t="shared" si="636"/>
        <v>0</v>
      </c>
      <c r="Y1046" s="2">
        <f t="shared" si="637"/>
        <v>0</v>
      </c>
      <c r="Z1046" s="2">
        <f t="shared" si="638"/>
        <v>0</v>
      </c>
      <c r="AA1046" s="2">
        <f t="shared" si="639"/>
        <v>0</v>
      </c>
      <c r="AB1046" s="2">
        <f t="shared" si="640"/>
        <v>0</v>
      </c>
      <c r="AC1046" s="2">
        <f t="shared" si="657"/>
        <v>6</v>
      </c>
      <c r="AD1046" s="5">
        <f t="shared" si="658"/>
        <v>6</v>
      </c>
      <c r="AE1046">
        <f t="shared" si="659"/>
        <v>1</v>
      </c>
      <c r="AF1046" s="1" t="str">
        <f t="shared" si="641"/>
        <v>-</v>
      </c>
      <c r="AG1046" s="1" t="str">
        <f t="shared" si="642"/>
        <v>-</v>
      </c>
      <c r="AH1046" s="1" t="str">
        <f t="shared" si="643"/>
        <v>-</v>
      </c>
      <c r="AI1046" s="1" t="str">
        <f t="shared" si="644"/>
        <v>-</v>
      </c>
      <c r="AJ1046" s="1" t="str">
        <f t="shared" si="645"/>
        <v>-</v>
      </c>
      <c r="AK1046" s="1">
        <f t="shared" si="646"/>
        <v>2.2067168993099369</v>
      </c>
      <c r="AL1046" s="1" t="str">
        <f t="shared" si="647"/>
        <v>-</v>
      </c>
      <c r="AM1046" s="1" t="str">
        <f t="shared" si="648"/>
        <v>-</v>
      </c>
      <c r="AN1046" s="1" t="str">
        <f t="shared" si="649"/>
        <v>-</v>
      </c>
      <c r="AO1046" s="1" t="str">
        <f t="shared" si="650"/>
        <v>-</v>
      </c>
      <c r="AP1046" s="1" t="str">
        <f t="shared" si="660"/>
        <v>-</v>
      </c>
      <c r="AQ1046" s="1" t="str">
        <f t="shared" si="651"/>
        <v>-</v>
      </c>
      <c r="AR1046" s="1" t="str">
        <f t="shared" si="652"/>
        <v>-</v>
      </c>
      <c r="AS1046" s="1" t="str">
        <f t="shared" si="653"/>
        <v>-</v>
      </c>
      <c r="AT1046" s="1" t="str">
        <f t="shared" si="654"/>
        <v>-</v>
      </c>
      <c r="AU1046" s="1" t="str">
        <f t="shared" si="655"/>
        <v>-</v>
      </c>
      <c r="AV1046" s="1" t="str">
        <f t="shared" si="656"/>
        <v>-</v>
      </c>
      <c r="AW1046" s="5">
        <f t="shared" si="661"/>
        <v>6</v>
      </c>
      <c r="AX1046" s="1">
        <f t="shared" si="662"/>
        <v>2.2067168993099369</v>
      </c>
    </row>
    <row r="1047" spans="1:50" x14ac:dyDescent="0.2">
      <c r="A1047" s="4">
        <v>1045</v>
      </c>
      <c r="B1047" s="21">
        <v>0.41588582832541199</v>
      </c>
      <c r="C1047" s="21">
        <v>68.036000000000001</v>
      </c>
      <c r="D1047" s="21">
        <v>11</v>
      </c>
      <c r="E1047" s="21">
        <v>7</v>
      </c>
      <c r="F1047" s="21">
        <v>82</v>
      </c>
      <c r="G1047" s="21">
        <v>6.8035863412125597</v>
      </c>
      <c r="H1047" s="21">
        <v>6</v>
      </c>
      <c r="I1047" s="21">
        <v>1500</v>
      </c>
      <c r="J1047" s="21">
        <v>185</v>
      </c>
      <c r="K1047" s="21">
        <v>12.5</v>
      </c>
      <c r="L1047" s="2">
        <f t="shared" si="624"/>
        <v>2</v>
      </c>
      <c r="M1047" s="2">
        <f t="shared" si="625"/>
        <v>4</v>
      </c>
      <c r="N1047" s="2">
        <f t="shared" si="626"/>
        <v>5</v>
      </c>
      <c r="O1047" s="2">
        <f t="shared" si="627"/>
        <v>2</v>
      </c>
      <c r="P1047" s="2">
        <f t="shared" si="628"/>
        <v>3</v>
      </c>
      <c r="Q1047" s="2">
        <f t="shared" si="629"/>
        <v>4</v>
      </c>
      <c r="R1047" s="2">
        <f t="shared" si="630"/>
        <v>4</v>
      </c>
      <c r="S1047" s="2">
        <f t="shared" si="631"/>
        <v>5</v>
      </c>
      <c r="T1047" s="2">
        <f t="shared" si="632"/>
        <v>5</v>
      </c>
      <c r="U1047" s="2">
        <f t="shared" si="633"/>
        <v>3</v>
      </c>
      <c r="V1047" s="10">
        <f t="shared" si="634"/>
        <v>0</v>
      </c>
      <c r="W1047" s="2">
        <f t="shared" si="635"/>
        <v>0</v>
      </c>
      <c r="X1047" s="2">
        <f t="shared" si="636"/>
        <v>0</v>
      </c>
      <c r="Y1047" s="2">
        <f t="shared" si="637"/>
        <v>0</v>
      </c>
      <c r="Z1047" s="2">
        <f t="shared" si="638"/>
        <v>0</v>
      </c>
      <c r="AA1047" s="2">
        <f t="shared" si="639"/>
        <v>0</v>
      </c>
      <c r="AB1047" s="2">
        <f t="shared" si="640"/>
        <v>0</v>
      </c>
      <c r="AC1047" s="2">
        <f t="shared" si="657"/>
        <v>5</v>
      </c>
      <c r="AD1047" s="5">
        <f t="shared" si="658"/>
        <v>3</v>
      </c>
      <c r="AE1047">
        <f t="shared" si="659"/>
        <v>3</v>
      </c>
      <c r="AF1047" s="1" t="str">
        <f t="shared" si="641"/>
        <v>-</v>
      </c>
      <c r="AG1047" s="1" t="str">
        <f t="shared" si="642"/>
        <v>-</v>
      </c>
      <c r="AH1047" s="1">
        <f t="shared" si="643"/>
        <v>2.9614821746167461</v>
      </c>
      <c r="AI1047" s="1" t="str">
        <f t="shared" si="644"/>
        <v>-</v>
      </c>
      <c r="AJ1047" s="1" t="str">
        <f t="shared" si="645"/>
        <v>-</v>
      </c>
      <c r="AK1047" s="1" t="str">
        <f t="shared" si="646"/>
        <v>-</v>
      </c>
      <c r="AL1047" s="1" t="str">
        <f t="shared" si="647"/>
        <v>-</v>
      </c>
      <c r="AM1047" s="1">
        <f t="shared" si="648"/>
        <v>2.6292655631185284</v>
      </c>
      <c r="AN1047" s="1">
        <f t="shared" si="649"/>
        <v>2.5785294173048738</v>
      </c>
      <c r="AO1047" s="1" t="str">
        <f t="shared" si="650"/>
        <v>-</v>
      </c>
      <c r="AP1047" s="1" t="str">
        <f t="shared" si="660"/>
        <v>-</v>
      </c>
      <c r="AQ1047" s="1" t="str">
        <f t="shared" si="651"/>
        <v>-</v>
      </c>
      <c r="AR1047" s="1" t="str">
        <f t="shared" si="652"/>
        <v>-</v>
      </c>
      <c r="AS1047" s="1" t="str">
        <f t="shared" si="653"/>
        <v>-</v>
      </c>
      <c r="AT1047" s="1" t="str">
        <f t="shared" si="654"/>
        <v>-</v>
      </c>
      <c r="AU1047" s="1" t="str">
        <f t="shared" si="655"/>
        <v>-</v>
      </c>
      <c r="AV1047" s="1" t="str">
        <f t="shared" si="656"/>
        <v>-</v>
      </c>
      <c r="AW1047" s="5">
        <f t="shared" si="661"/>
        <v>9</v>
      </c>
      <c r="AX1047" s="1">
        <f t="shared" si="662"/>
        <v>2.5785294173048738</v>
      </c>
    </row>
    <row r="1048" spans="1:50" x14ac:dyDescent="0.2">
      <c r="A1048" s="4">
        <v>1046</v>
      </c>
      <c r="B1048" s="21">
        <v>0.45498752258573399</v>
      </c>
      <c r="C1048" s="21">
        <v>12.836</v>
      </c>
      <c r="D1048" s="21">
        <v>41</v>
      </c>
      <c r="E1048" s="21">
        <v>17</v>
      </c>
      <c r="F1048" s="21">
        <v>42</v>
      </c>
      <c r="G1048" s="21">
        <v>6.3534872314365103</v>
      </c>
      <c r="H1048" s="21">
        <v>6</v>
      </c>
      <c r="I1048" s="21">
        <v>1500</v>
      </c>
      <c r="J1048" s="21">
        <v>0.15</v>
      </c>
      <c r="K1048" s="21">
        <v>37.5</v>
      </c>
      <c r="L1048" s="2">
        <f t="shared" si="624"/>
        <v>4</v>
      </c>
      <c r="M1048" s="2">
        <f t="shared" si="625"/>
        <v>6</v>
      </c>
      <c r="N1048" s="2">
        <f t="shared" si="626"/>
        <v>7</v>
      </c>
      <c r="O1048" s="2">
        <f t="shared" si="627"/>
        <v>3</v>
      </c>
      <c r="P1048" s="2">
        <f t="shared" si="628"/>
        <v>3</v>
      </c>
      <c r="Q1048" s="2">
        <f t="shared" si="629"/>
        <v>5</v>
      </c>
      <c r="R1048" s="2">
        <f t="shared" si="630"/>
        <v>4</v>
      </c>
      <c r="S1048" s="2">
        <f t="shared" si="631"/>
        <v>5</v>
      </c>
      <c r="T1048" s="2">
        <f t="shared" si="632"/>
        <v>5</v>
      </c>
      <c r="U1048" s="2">
        <f t="shared" si="633"/>
        <v>5</v>
      </c>
      <c r="V1048" s="10">
        <f t="shared" si="634"/>
        <v>0</v>
      </c>
      <c r="W1048" s="2">
        <f t="shared" si="635"/>
        <v>0</v>
      </c>
      <c r="X1048" s="2">
        <f t="shared" si="636"/>
        <v>0</v>
      </c>
      <c r="Y1048" s="2">
        <f t="shared" si="637"/>
        <v>0</v>
      </c>
      <c r="Z1048" s="2">
        <f t="shared" si="638"/>
        <v>0</v>
      </c>
      <c r="AA1048" s="2">
        <f t="shared" si="639"/>
        <v>0</v>
      </c>
      <c r="AB1048" s="2">
        <f t="shared" si="640"/>
        <v>0</v>
      </c>
      <c r="AC1048" s="2">
        <f t="shared" si="657"/>
        <v>7</v>
      </c>
      <c r="AD1048" s="5">
        <f t="shared" si="658"/>
        <v>3</v>
      </c>
      <c r="AE1048">
        <f t="shared" si="659"/>
        <v>1</v>
      </c>
      <c r="AF1048" s="1" t="str">
        <f t="shared" si="641"/>
        <v>-</v>
      </c>
      <c r="AG1048" s="1" t="str">
        <f t="shared" si="642"/>
        <v>-</v>
      </c>
      <c r="AH1048" s="1">
        <f t="shared" si="643"/>
        <v>1.9424208955125699</v>
      </c>
      <c r="AI1048" s="1" t="str">
        <f t="shared" si="644"/>
        <v>-</v>
      </c>
      <c r="AJ1048" s="1" t="str">
        <f t="shared" si="645"/>
        <v>-</v>
      </c>
      <c r="AK1048" s="1" t="str">
        <f t="shared" si="646"/>
        <v>-</v>
      </c>
      <c r="AL1048" s="1" t="str">
        <f t="shared" si="647"/>
        <v>-</v>
      </c>
      <c r="AM1048" s="1" t="str">
        <f t="shared" si="648"/>
        <v>-</v>
      </c>
      <c r="AN1048" s="1" t="str">
        <f t="shared" si="649"/>
        <v>-</v>
      </c>
      <c r="AO1048" s="1" t="str">
        <f t="shared" si="650"/>
        <v>-</v>
      </c>
      <c r="AP1048" s="1" t="str">
        <f t="shared" si="660"/>
        <v>-</v>
      </c>
      <c r="AQ1048" s="1" t="str">
        <f t="shared" si="651"/>
        <v>-</v>
      </c>
      <c r="AR1048" s="1" t="str">
        <f t="shared" si="652"/>
        <v>-</v>
      </c>
      <c r="AS1048" s="1" t="str">
        <f t="shared" si="653"/>
        <v>-</v>
      </c>
      <c r="AT1048" s="1" t="str">
        <f t="shared" si="654"/>
        <v>-</v>
      </c>
      <c r="AU1048" s="1" t="str">
        <f t="shared" si="655"/>
        <v>-</v>
      </c>
      <c r="AV1048" s="1" t="str">
        <f t="shared" si="656"/>
        <v>-</v>
      </c>
      <c r="AW1048" s="5">
        <f t="shared" si="661"/>
        <v>3</v>
      </c>
      <c r="AX1048" s="1">
        <f t="shared" si="662"/>
        <v>1.9424208955125699</v>
      </c>
    </row>
    <row r="1049" spans="1:50" x14ac:dyDescent="0.2">
      <c r="A1049" s="4">
        <v>1047</v>
      </c>
      <c r="B1049" s="21">
        <v>0.168330599144461</v>
      </c>
      <c r="C1049" s="21">
        <v>4.12</v>
      </c>
      <c r="D1049" s="21">
        <v>89</v>
      </c>
      <c r="E1049" s="21">
        <v>10</v>
      </c>
      <c r="F1049" s="21">
        <v>1</v>
      </c>
      <c r="G1049" s="21">
        <v>13.9826593440129</v>
      </c>
      <c r="H1049" s="21">
        <v>7</v>
      </c>
      <c r="I1049" s="21">
        <v>1500</v>
      </c>
      <c r="J1049" s="21">
        <v>0.15</v>
      </c>
      <c r="K1049" s="21">
        <v>37.5</v>
      </c>
      <c r="L1049" s="2">
        <f t="shared" si="624"/>
        <v>4</v>
      </c>
      <c r="M1049" s="2">
        <f t="shared" si="625"/>
        <v>6</v>
      </c>
      <c r="N1049" s="2">
        <f t="shared" si="626"/>
        <v>4</v>
      </c>
      <c r="O1049" s="2">
        <f t="shared" si="627"/>
        <v>4</v>
      </c>
      <c r="P1049" s="2">
        <f t="shared" si="628"/>
        <v>3</v>
      </c>
      <c r="Q1049" s="2">
        <f t="shared" si="629"/>
        <v>2</v>
      </c>
      <c r="R1049" s="2">
        <f t="shared" si="630"/>
        <v>5</v>
      </c>
      <c r="S1049" s="2">
        <f t="shared" si="631"/>
        <v>3</v>
      </c>
      <c r="T1049" s="2">
        <f t="shared" si="632"/>
        <v>3</v>
      </c>
      <c r="U1049" s="2">
        <f t="shared" si="633"/>
        <v>3</v>
      </c>
      <c r="V1049" s="10">
        <f t="shared" si="634"/>
        <v>0</v>
      </c>
      <c r="W1049" s="2">
        <f t="shared" si="635"/>
        <v>0</v>
      </c>
      <c r="X1049" s="2">
        <f t="shared" si="636"/>
        <v>0</v>
      </c>
      <c r="Y1049" s="2">
        <f t="shared" si="637"/>
        <v>0</v>
      </c>
      <c r="Z1049" s="2">
        <f t="shared" si="638"/>
        <v>0</v>
      </c>
      <c r="AA1049" s="2">
        <f t="shared" si="639"/>
        <v>0</v>
      </c>
      <c r="AB1049" s="2">
        <f t="shared" si="640"/>
        <v>0</v>
      </c>
      <c r="AC1049" s="2">
        <f t="shared" si="657"/>
        <v>6</v>
      </c>
      <c r="AD1049" s="5">
        <f t="shared" si="658"/>
        <v>2</v>
      </c>
      <c r="AE1049">
        <f t="shared" si="659"/>
        <v>1</v>
      </c>
      <c r="AF1049" s="1" t="str">
        <f t="shared" si="641"/>
        <v>-</v>
      </c>
      <c r="AG1049" s="1">
        <f t="shared" si="642"/>
        <v>2.4669772432712964</v>
      </c>
      <c r="AH1049" s="1" t="str">
        <f t="shared" si="643"/>
        <v>-</v>
      </c>
      <c r="AI1049" s="1" t="str">
        <f t="shared" si="644"/>
        <v>-</v>
      </c>
      <c r="AJ1049" s="1" t="str">
        <f t="shared" si="645"/>
        <v>-</v>
      </c>
      <c r="AK1049" s="1" t="str">
        <f t="shared" si="646"/>
        <v>-</v>
      </c>
      <c r="AL1049" s="1" t="str">
        <f t="shared" si="647"/>
        <v>-</v>
      </c>
      <c r="AM1049" s="1" t="str">
        <f t="shared" si="648"/>
        <v>-</v>
      </c>
      <c r="AN1049" s="1" t="str">
        <f t="shared" si="649"/>
        <v>-</v>
      </c>
      <c r="AO1049" s="1" t="str">
        <f t="shared" si="650"/>
        <v>-</v>
      </c>
      <c r="AP1049" s="1" t="str">
        <f t="shared" si="660"/>
        <v>-</v>
      </c>
      <c r="AQ1049" s="1" t="str">
        <f t="shared" si="651"/>
        <v>-</v>
      </c>
      <c r="AR1049" s="1" t="str">
        <f t="shared" si="652"/>
        <v>-</v>
      </c>
      <c r="AS1049" s="1" t="str">
        <f t="shared" si="653"/>
        <v>-</v>
      </c>
      <c r="AT1049" s="1" t="str">
        <f t="shared" si="654"/>
        <v>-</v>
      </c>
      <c r="AU1049" s="1" t="str">
        <f t="shared" si="655"/>
        <v>-</v>
      </c>
      <c r="AV1049" s="1" t="str">
        <f t="shared" si="656"/>
        <v>-</v>
      </c>
      <c r="AW1049" s="5">
        <f t="shared" si="661"/>
        <v>2</v>
      </c>
      <c r="AX1049" s="1">
        <f t="shared" si="662"/>
        <v>2.4669772432712964</v>
      </c>
    </row>
    <row r="1050" spans="1:50" x14ac:dyDescent="0.2">
      <c r="A1050" s="4">
        <v>1048</v>
      </c>
      <c r="B1050" s="21">
        <v>0.50894617434256595</v>
      </c>
      <c r="C1050" s="21">
        <v>20.045000000000002</v>
      </c>
      <c r="D1050" s="21">
        <v>65</v>
      </c>
      <c r="E1050" s="21">
        <v>6</v>
      </c>
      <c r="F1050" s="21">
        <v>29</v>
      </c>
      <c r="G1050" s="21">
        <v>8.5045738607213099</v>
      </c>
      <c r="H1050" s="21">
        <v>6</v>
      </c>
      <c r="I1050" s="21">
        <v>1500</v>
      </c>
      <c r="J1050" s="21">
        <v>0.15</v>
      </c>
      <c r="K1050" s="21">
        <v>37.5</v>
      </c>
      <c r="L1050" s="2">
        <f t="shared" si="624"/>
        <v>3</v>
      </c>
      <c r="M1050" s="2">
        <f t="shared" si="625"/>
        <v>6</v>
      </c>
      <c r="N1050" s="2">
        <f t="shared" si="626"/>
        <v>8</v>
      </c>
      <c r="O1050" s="2">
        <f t="shared" si="627"/>
        <v>4</v>
      </c>
      <c r="P1050" s="2">
        <f t="shared" si="628"/>
        <v>5</v>
      </c>
      <c r="Q1050" s="2">
        <f t="shared" si="629"/>
        <v>4</v>
      </c>
      <c r="R1050" s="2">
        <f t="shared" si="630"/>
        <v>5</v>
      </c>
      <c r="S1050" s="2">
        <f t="shared" si="631"/>
        <v>5</v>
      </c>
      <c r="T1050" s="2">
        <f t="shared" si="632"/>
        <v>5</v>
      </c>
      <c r="U1050" s="2">
        <f t="shared" si="633"/>
        <v>4</v>
      </c>
      <c r="V1050" s="10">
        <f t="shared" si="634"/>
        <v>0</v>
      </c>
      <c r="W1050" s="2">
        <f t="shared" si="635"/>
        <v>0</v>
      </c>
      <c r="X1050" s="2">
        <f t="shared" si="636"/>
        <v>0</v>
      </c>
      <c r="Y1050" s="2">
        <f t="shared" si="637"/>
        <v>0</v>
      </c>
      <c r="Z1050" s="2">
        <f t="shared" si="638"/>
        <v>0</v>
      </c>
      <c r="AA1050" s="2">
        <f t="shared" si="639"/>
        <v>0</v>
      </c>
      <c r="AB1050" s="2">
        <f t="shared" si="640"/>
        <v>0</v>
      </c>
      <c r="AC1050" s="2">
        <f t="shared" si="657"/>
        <v>8</v>
      </c>
      <c r="AD1050" s="5">
        <f t="shared" si="658"/>
        <v>3</v>
      </c>
      <c r="AE1050">
        <f t="shared" si="659"/>
        <v>1</v>
      </c>
      <c r="AF1050" s="1" t="str">
        <f t="shared" si="641"/>
        <v>-</v>
      </c>
      <c r="AG1050" s="1" t="str">
        <f t="shared" si="642"/>
        <v>-</v>
      </c>
      <c r="AH1050" s="1">
        <f t="shared" si="643"/>
        <v>1.9626127157416551</v>
      </c>
      <c r="AI1050" s="1" t="str">
        <f t="shared" si="644"/>
        <v>-</v>
      </c>
      <c r="AJ1050" s="1" t="str">
        <f t="shared" si="645"/>
        <v>-</v>
      </c>
      <c r="AK1050" s="1" t="str">
        <f t="shared" si="646"/>
        <v>-</v>
      </c>
      <c r="AL1050" s="1" t="str">
        <f t="shared" si="647"/>
        <v>-</v>
      </c>
      <c r="AM1050" s="1" t="str">
        <f t="shared" si="648"/>
        <v>-</v>
      </c>
      <c r="AN1050" s="1" t="str">
        <f t="shared" si="649"/>
        <v>-</v>
      </c>
      <c r="AO1050" s="1" t="str">
        <f t="shared" si="650"/>
        <v>-</v>
      </c>
      <c r="AP1050" s="1" t="str">
        <f t="shared" si="660"/>
        <v>-</v>
      </c>
      <c r="AQ1050" s="1" t="str">
        <f t="shared" si="651"/>
        <v>-</v>
      </c>
      <c r="AR1050" s="1" t="str">
        <f t="shared" si="652"/>
        <v>-</v>
      </c>
      <c r="AS1050" s="1" t="str">
        <f t="shared" si="653"/>
        <v>-</v>
      </c>
      <c r="AT1050" s="1" t="str">
        <f t="shared" si="654"/>
        <v>-</v>
      </c>
      <c r="AU1050" s="1" t="str">
        <f t="shared" si="655"/>
        <v>-</v>
      </c>
      <c r="AV1050" s="1" t="str">
        <f t="shared" si="656"/>
        <v>-</v>
      </c>
      <c r="AW1050" s="5">
        <f t="shared" si="661"/>
        <v>3</v>
      </c>
      <c r="AX1050" s="1">
        <f t="shared" si="662"/>
        <v>1.9626127157416551</v>
      </c>
    </row>
    <row r="1051" spans="1:50" x14ac:dyDescent="0.2">
      <c r="A1051" s="4">
        <v>1049</v>
      </c>
      <c r="B1051" s="21">
        <v>0.466663054318319</v>
      </c>
      <c r="C1051" s="21">
        <v>0.376</v>
      </c>
      <c r="D1051" s="21">
        <v>76</v>
      </c>
      <c r="E1051" s="21">
        <v>0</v>
      </c>
      <c r="F1051" s="21">
        <v>24</v>
      </c>
      <c r="G1051" s="21">
        <v>5.6366640875421599</v>
      </c>
      <c r="H1051" s="21">
        <v>6</v>
      </c>
      <c r="I1051" s="21">
        <v>1500</v>
      </c>
      <c r="J1051" s="21">
        <v>0.15</v>
      </c>
      <c r="K1051" s="21">
        <v>37.5</v>
      </c>
      <c r="L1051" s="2">
        <f t="shared" si="624"/>
        <v>2</v>
      </c>
      <c r="M1051" s="2">
        <f t="shared" si="625"/>
        <v>5</v>
      </c>
      <c r="N1051" s="2">
        <f t="shared" si="626"/>
        <v>7</v>
      </c>
      <c r="O1051" s="2">
        <f t="shared" si="627"/>
        <v>3</v>
      </c>
      <c r="P1051" s="2">
        <f t="shared" si="628"/>
        <v>5</v>
      </c>
      <c r="Q1051" s="2">
        <f t="shared" si="629"/>
        <v>5</v>
      </c>
      <c r="R1051" s="2">
        <f t="shared" si="630"/>
        <v>6</v>
      </c>
      <c r="S1051" s="2">
        <f t="shared" si="631"/>
        <v>5</v>
      </c>
      <c r="T1051" s="2">
        <f t="shared" si="632"/>
        <v>5</v>
      </c>
      <c r="U1051" s="2">
        <f t="shared" si="633"/>
        <v>5</v>
      </c>
      <c r="V1051" s="10">
        <f t="shared" si="634"/>
        <v>0</v>
      </c>
      <c r="W1051" s="2">
        <f t="shared" si="635"/>
        <v>0</v>
      </c>
      <c r="X1051" s="2">
        <f t="shared" si="636"/>
        <v>0</v>
      </c>
      <c r="Y1051" s="2">
        <f t="shared" si="637"/>
        <v>0</v>
      </c>
      <c r="Z1051" s="2">
        <f t="shared" si="638"/>
        <v>0</v>
      </c>
      <c r="AA1051" s="2">
        <f t="shared" si="639"/>
        <v>0</v>
      </c>
      <c r="AB1051" s="2">
        <f t="shared" si="640"/>
        <v>0</v>
      </c>
      <c r="AC1051" s="2">
        <f t="shared" si="657"/>
        <v>7</v>
      </c>
      <c r="AD1051" s="5">
        <f t="shared" si="658"/>
        <v>3</v>
      </c>
      <c r="AE1051">
        <f t="shared" si="659"/>
        <v>1</v>
      </c>
      <c r="AF1051" s="1" t="str">
        <f t="shared" si="641"/>
        <v>-</v>
      </c>
      <c r="AG1051" s="1" t="str">
        <f t="shared" si="642"/>
        <v>-</v>
      </c>
      <c r="AH1051" s="1">
        <f t="shared" si="643"/>
        <v>2.4464529625602807</v>
      </c>
      <c r="AI1051" s="1" t="str">
        <f t="shared" si="644"/>
        <v>-</v>
      </c>
      <c r="AJ1051" s="1" t="str">
        <f t="shared" si="645"/>
        <v>-</v>
      </c>
      <c r="AK1051" s="1" t="str">
        <f t="shared" si="646"/>
        <v>-</v>
      </c>
      <c r="AL1051" s="1" t="str">
        <f t="shared" si="647"/>
        <v>-</v>
      </c>
      <c r="AM1051" s="1" t="str">
        <f t="shared" si="648"/>
        <v>-</v>
      </c>
      <c r="AN1051" s="1" t="str">
        <f t="shared" si="649"/>
        <v>-</v>
      </c>
      <c r="AO1051" s="1" t="str">
        <f t="shared" si="650"/>
        <v>-</v>
      </c>
      <c r="AP1051" s="1" t="str">
        <f t="shared" si="660"/>
        <v>-</v>
      </c>
      <c r="AQ1051" s="1" t="str">
        <f t="shared" si="651"/>
        <v>-</v>
      </c>
      <c r="AR1051" s="1" t="str">
        <f t="shared" si="652"/>
        <v>-</v>
      </c>
      <c r="AS1051" s="1" t="str">
        <f t="shared" si="653"/>
        <v>-</v>
      </c>
      <c r="AT1051" s="1" t="str">
        <f t="shared" si="654"/>
        <v>-</v>
      </c>
      <c r="AU1051" s="1" t="str">
        <f t="shared" si="655"/>
        <v>-</v>
      </c>
      <c r="AV1051" s="1" t="str">
        <f t="shared" si="656"/>
        <v>-</v>
      </c>
      <c r="AW1051" s="5">
        <f t="shared" si="661"/>
        <v>3</v>
      </c>
      <c r="AX1051" s="1">
        <f t="shared" si="662"/>
        <v>2.4464529625602807</v>
      </c>
    </row>
    <row r="1052" spans="1:50" x14ac:dyDescent="0.2">
      <c r="A1052" s="4">
        <v>1050</v>
      </c>
      <c r="B1052" s="21">
        <v>0.36763821042240802</v>
      </c>
      <c r="C1052" s="21">
        <v>0.39</v>
      </c>
      <c r="D1052" s="21">
        <v>84</v>
      </c>
      <c r="E1052" s="21">
        <v>0</v>
      </c>
      <c r="F1052" s="21">
        <v>16</v>
      </c>
      <c r="G1052" s="21">
        <v>5.8563509759392298</v>
      </c>
      <c r="H1052" s="21">
        <v>6</v>
      </c>
      <c r="I1052" s="21">
        <v>1500</v>
      </c>
      <c r="J1052" s="21">
        <v>0.15</v>
      </c>
      <c r="K1052" s="21">
        <v>37.5</v>
      </c>
      <c r="L1052" s="2">
        <f t="shared" si="624"/>
        <v>3</v>
      </c>
      <c r="M1052" s="2">
        <f t="shared" si="625"/>
        <v>6</v>
      </c>
      <c r="N1052" s="2">
        <f t="shared" si="626"/>
        <v>7</v>
      </c>
      <c r="O1052" s="2">
        <f t="shared" si="627"/>
        <v>3</v>
      </c>
      <c r="P1052" s="2">
        <f t="shared" si="628"/>
        <v>4</v>
      </c>
      <c r="Q1052" s="2">
        <f t="shared" si="629"/>
        <v>5</v>
      </c>
      <c r="R1052" s="2">
        <f t="shared" si="630"/>
        <v>6</v>
      </c>
      <c r="S1052" s="2">
        <f t="shared" si="631"/>
        <v>5</v>
      </c>
      <c r="T1052" s="2">
        <f t="shared" si="632"/>
        <v>5</v>
      </c>
      <c r="U1052" s="2">
        <f t="shared" si="633"/>
        <v>5</v>
      </c>
      <c r="V1052" s="10">
        <f t="shared" si="634"/>
        <v>0</v>
      </c>
      <c r="W1052" s="2">
        <f t="shared" si="635"/>
        <v>0</v>
      </c>
      <c r="X1052" s="2">
        <f t="shared" si="636"/>
        <v>0</v>
      </c>
      <c r="Y1052" s="2">
        <f t="shared" si="637"/>
        <v>0</v>
      </c>
      <c r="Z1052" s="2">
        <f t="shared" si="638"/>
        <v>0</v>
      </c>
      <c r="AA1052" s="2">
        <f t="shared" si="639"/>
        <v>0</v>
      </c>
      <c r="AB1052" s="2">
        <f t="shared" si="640"/>
        <v>0</v>
      </c>
      <c r="AC1052" s="2">
        <f t="shared" si="657"/>
        <v>7</v>
      </c>
      <c r="AD1052" s="5">
        <f t="shared" si="658"/>
        <v>3</v>
      </c>
      <c r="AE1052">
        <f t="shared" si="659"/>
        <v>1</v>
      </c>
      <c r="AF1052" s="1" t="str">
        <f t="shared" si="641"/>
        <v>-</v>
      </c>
      <c r="AG1052" s="1" t="str">
        <f t="shared" si="642"/>
        <v>-</v>
      </c>
      <c r="AH1052" s="1">
        <f t="shared" si="643"/>
        <v>2.3536968038317343</v>
      </c>
      <c r="AI1052" s="1" t="str">
        <f t="shared" si="644"/>
        <v>-</v>
      </c>
      <c r="AJ1052" s="1" t="str">
        <f t="shared" si="645"/>
        <v>-</v>
      </c>
      <c r="AK1052" s="1" t="str">
        <f t="shared" si="646"/>
        <v>-</v>
      </c>
      <c r="AL1052" s="1" t="str">
        <f t="shared" si="647"/>
        <v>-</v>
      </c>
      <c r="AM1052" s="1" t="str">
        <f t="shared" si="648"/>
        <v>-</v>
      </c>
      <c r="AN1052" s="1" t="str">
        <f t="shared" si="649"/>
        <v>-</v>
      </c>
      <c r="AO1052" s="1" t="str">
        <f t="shared" si="650"/>
        <v>-</v>
      </c>
      <c r="AP1052" s="1" t="str">
        <f t="shared" si="660"/>
        <v>-</v>
      </c>
      <c r="AQ1052" s="1" t="str">
        <f t="shared" si="651"/>
        <v>-</v>
      </c>
      <c r="AR1052" s="1" t="str">
        <f t="shared" si="652"/>
        <v>-</v>
      </c>
      <c r="AS1052" s="1" t="str">
        <f t="shared" si="653"/>
        <v>-</v>
      </c>
      <c r="AT1052" s="1" t="str">
        <f t="shared" si="654"/>
        <v>-</v>
      </c>
      <c r="AU1052" s="1" t="str">
        <f t="shared" si="655"/>
        <v>-</v>
      </c>
      <c r="AV1052" s="1" t="str">
        <f t="shared" si="656"/>
        <v>-</v>
      </c>
      <c r="AW1052" s="5">
        <f t="shared" si="661"/>
        <v>3</v>
      </c>
      <c r="AX1052" s="1">
        <f t="shared" si="662"/>
        <v>2.3536968038317343</v>
      </c>
    </row>
    <row r="1053" spans="1:50" x14ac:dyDescent="0.2">
      <c r="A1053" s="4">
        <v>1051</v>
      </c>
      <c r="B1053" s="21">
        <v>0.216124239434764</v>
      </c>
      <c r="C1053" s="21">
        <v>21.545999999999999</v>
      </c>
      <c r="D1053" s="21">
        <v>84</v>
      </c>
      <c r="E1053" s="21">
        <v>12</v>
      </c>
      <c r="F1053" s="21">
        <v>4</v>
      </c>
      <c r="G1053" s="21">
        <v>9.6956270639236699</v>
      </c>
      <c r="H1053" s="21">
        <v>7</v>
      </c>
      <c r="I1053" s="21">
        <v>1500</v>
      </c>
      <c r="J1053" s="21">
        <v>0.15</v>
      </c>
      <c r="K1053" s="21">
        <v>37.5</v>
      </c>
      <c r="L1053" s="2">
        <f t="shared" si="624"/>
        <v>5</v>
      </c>
      <c r="M1053" s="2">
        <f t="shared" si="625"/>
        <v>5</v>
      </c>
      <c r="N1053" s="2">
        <f t="shared" si="626"/>
        <v>6</v>
      </c>
      <c r="O1053" s="2">
        <f t="shared" si="627"/>
        <v>4</v>
      </c>
      <c r="P1053" s="2">
        <f t="shared" si="628"/>
        <v>2</v>
      </c>
      <c r="Q1053" s="2">
        <f t="shared" si="629"/>
        <v>3</v>
      </c>
      <c r="R1053" s="2">
        <f t="shared" si="630"/>
        <v>6</v>
      </c>
      <c r="S1053" s="2">
        <f t="shared" si="631"/>
        <v>4</v>
      </c>
      <c r="T1053" s="2">
        <f t="shared" si="632"/>
        <v>4</v>
      </c>
      <c r="U1053" s="2">
        <f t="shared" si="633"/>
        <v>3</v>
      </c>
      <c r="V1053" s="10">
        <f t="shared" si="634"/>
        <v>0</v>
      </c>
      <c r="W1053" s="2">
        <f t="shared" si="635"/>
        <v>0</v>
      </c>
      <c r="X1053" s="2">
        <f t="shared" si="636"/>
        <v>0</v>
      </c>
      <c r="Y1053" s="2">
        <f t="shared" si="637"/>
        <v>0</v>
      </c>
      <c r="Z1053" s="2">
        <f t="shared" si="638"/>
        <v>0</v>
      </c>
      <c r="AA1053" s="2">
        <f t="shared" si="639"/>
        <v>0</v>
      </c>
      <c r="AB1053" s="2">
        <f t="shared" si="640"/>
        <v>0</v>
      </c>
      <c r="AC1053" s="2">
        <f t="shared" si="657"/>
        <v>6</v>
      </c>
      <c r="AD1053" s="5">
        <f t="shared" si="658"/>
        <v>3</v>
      </c>
      <c r="AE1053">
        <f t="shared" si="659"/>
        <v>2</v>
      </c>
      <c r="AF1053" s="1" t="str">
        <f t="shared" si="641"/>
        <v>-</v>
      </c>
      <c r="AG1053" s="1" t="str">
        <f t="shared" si="642"/>
        <v>-</v>
      </c>
      <c r="AH1053" s="1">
        <f t="shared" si="643"/>
        <v>2.1464038900573703</v>
      </c>
      <c r="AI1053" s="1" t="str">
        <f t="shared" si="644"/>
        <v>-</v>
      </c>
      <c r="AJ1053" s="1" t="str">
        <f t="shared" si="645"/>
        <v>-</v>
      </c>
      <c r="AK1053" s="1" t="str">
        <f t="shared" si="646"/>
        <v>-</v>
      </c>
      <c r="AL1053" s="1">
        <f t="shared" si="647"/>
        <v>2.3514110605900793</v>
      </c>
      <c r="AM1053" s="1" t="str">
        <f t="shared" si="648"/>
        <v>-</v>
      </c>
      <c r="AN1053" s="1" t="str">
        <f t="shared" si="649"/>
        <v>-</v>
      </c>
      <c r="AO1053" s="1" t="str">
        <f t="shared" si="650"/>
        <v>-</v>
      </c>
      <c r="AP1053" s="1" t="str">
        <f t="shared" si="660"/>
        <v>-</v>
      </c>
      <c r="AQ1053" s="1" t="str">
        <f t="shared" si="651"/>
        <v>-</v>
      </c>
      <c r="AR1053" s="1" t="str">
        <f t="shared" si="652"/>
        <v>-</v>
      </c>
      <c r="AS1053" s="1" t="str">
        <f t="shared" si="653"/>
        <v>-</v>
      </c>
      <c r="AT1053" s="1" t="str">
        <f t="shared" si="654"/>
        <v>-</v>
      </c>
      <c r="AU1053" s="1" t="str">
        <f t="shared" si="655"/>
        <v>-</v>
      </c>
      <c r="AV1053" s="1" t="str">
        <f t="shared" si="656"/>
        <v>-</v>
      </c>
      <c r="AW1053" s="5">
        <f t="shared" si="661"/>
        <v>3</v>
      </c>
      <c r="AX1053" s="1">
        <f t="shared" si="662"/>
        <v>2.1464038900573703</v>
      </c>
    </row>
    <row r="1054" spans="1:50" x14ac:dyDescent="0.2">
      <c r="A1054" s="4">
        <v>1052</v>
      </c>
      <c r="B1054" s="21">
        <v>0.29428849324256501</v>
      </c>
      <c r="C1054" s="21">
        <v>0.58499999999999996</v>
      </c>
      <c r="D1054" s="21">
        <v>91</v>
      </c>
      <c r="E1054" s="21">
        <v>0</v>
      </c>
      <c r="F1054" s="21">
        <v>9</v>
      </c>
      <c r="G1054" s="21">
        <v>8.7773482537155498</v>
      </c>
      <c r="H1054" s="21">
        <v>6</v>
      </c>
      <c r="I1054" s="21">
        <v>1500</v>
      </c>
      <c r="J1054" s="21">
        <v>0.15</v>
      </c>
      <c r="K1054" s="21">
        <v>37.5</v>
      </c>
      <c r="L1054" s="2">
        <f t="shared" si="624"/>
        <v>4</v>
      </c>
      <c r="M1054" s="2">
        <f t="shared" si="625"/>
        <v>5</v>
      </c>
      <c r="N1054" s="2">
        <f t="shared" si="626"/>
        <v>7</v>
      </c>
      <c r="O1054" s="2">
        <f t="shared" si="627"/>
        <v>3</v>
      </c>
      <c r="P1054" s="2">
        <f t="shared" si="628"/>
        <v>4</v>
      </c>
      <c r="Q1054" s="2">
        <f t="shared" si="629"/>
        <v>5</v>
      </c>
      <c r="R1054" s="2">
        <f t="shared" si="630"/>
        <v>5</v>
      </c>
      <c r="S1054" s="2">
        <f t="shared" si="631"/>
        <v>5</v>
      </c>
      <c r="T1054" s="2">
        <f t="shared" si="632"/>
        <v>5</v>
      </c>
      <c r="U1054" s="2">
        <f t="shared" si="633"/>
        <v>4</v>
      </c>
      <c r="V1054" s="10">
        <f t="shared" si="634"/>
        <v>0</v>
      </c>
      <c r="W1054" s="2">
        <f t="shared" si="635"/>
        <v>0</v>
      </c>
      <c r="X1054" s="2">
        <f t="shared" si="636"/>
        <v>0</v>
      </c>
      <c r="Y1054" s="2">
        <f t="shared" si="637"/>
        <v>0</v>
      </c>
      <c r="Z1054" s="2">
        <f t="shared" si="638"/>
        <v>0</v>
      </c>
      <c r="AA1054" s="2">
        <f t="shared" si="639"/>
        <v>0</v>
      </c>
      <c r="AB1054" s="2">
        <f t="shared" si="640"/>
        <v>0</v>
      </c>
      <c r="AC1054" s="2">
        <f t="shared" si="657"/>
        <v>7</v>
      </c>
      <c r="AD1054" s="5">
        <f t="shared" si="658"/>
        <v>3</v>
      </c>
      <c r="AE1054">
        <f t="shared" si="659"/>
        <v>1</v>
      </c>
      <c r="AF1054" s="1" t="str">
        <f t="shared" si="641"/>
        <v>-</v>
      </c>
      <c r="AG1054" s="1" t="str">
        <f t="shared" si="642"/>
        <v>-</v>
      </c>
      <c r="AH1054" s="1">
        <f t="shared" si="643"/>
        <v>1.7330073244034576</v>
      </c>
      <c r="AI1054" s="1" t="str">
        <f t="shared" si="644"/>
        <v>-</v>
      </c>
      <c r="AJ1054" s="1" t="str">
        <f t="shared" si="645"/>
        <v>-</v>
      </c>
      <c r="AK1054" s="1" t="str">
        <f t="shared" si="646"/>
        <v>-</v>
      </c>
      <c r="AL1054" s="1" t="str">
        <f t="shared" si="647"/>
        <v>-</v>
      </c>
      <c r="AM1054" s="1" t="str">
        <f t="shared" si="648"/>
        <v>-</v>
      </c>
      <c r="AN1054" s="1" t="str">
        <f t="shared" si="649"/>
        <v>-</v>
      </c>
      <c r="AO1054" s="1" t="str">
        <f t="shared" si="650"/>
        <v>-</v>
      </c>
      <c r="AP1054" s="1" t="str">
        <f t="shared" si="660"/>
        <v>-</v>
      </c>
      <c r="AQ1054" s="1" t="str">
        <f t="shared" si="651"/>
        <v>-</v>
      </c>
      <c r="AR1054" s="1" t="str">
        <f t="shared" si="652"/>
        <v>-</v>
      </c>
      <c r="AS1054" s="1" t="str">
        <f t="shared" si="653"/>
        <v>-</v>
      </c>
      <c r="AT1054" s="1" t="str">
        <f t="shared" si="654"/>
        <v>-</v>
      </c>
      <c r="AU1054" s="1" t="str">
        <f t="shared" si="655"/>
        <v>-</v>
      </c>
      <c r="AV1054" s="1" t="str">
        <f t="shared" si="656"/>
        <v>-</v>
      </c>
      <c r="AW1054" s="5">
        <f t="shared" si="661"/>
        <v>3</v>
      </c>
      <c r="AX1054" s="1">
        <f t="shared" si="662"/>
        <v>1.7330073244034576</v>
      </c>
    </row>
    <row r="1055" spans="1:50" x14ac:dyDescent="0.2">
      <c r="A1055" s="4">
        <v>1053</v>
      </c>
      <c r="B1055" s="21">
        <v>0.35619131930090597</v>
      </c>
      <c r="C1055" s="21">
        <v>2.4129999999999998</v>
      </c>
      <c r="D1055" s="21">
        <v>77</v>
      </c>
      <c r="E1055" s="21">
        <v>5</v>
      </c>
      <c r="F1055" s="21">
        <v>18</v>
      </c>
      <c r="G1055" s="21">
        <v>9.41255639494406</v>
      </c>
      <c r="H1055" s="21">
        <v>6</v>
      </c>
      <c r="I1055" s="21">
        <v>1500</v>
      </c>
      <c r="J1055" s="21">
        <v>0.15</v>
      </c>
      <c r="K1055" s="21">
        <v>37.5</v>
      </c>
      <c r="L1055" s="2">
        <f t="shared" si="624"/>
        <v>4</v>
      </c>
      <c r="M1055" s="2">
        <f t="shared" si="625"/>
        <v>6</v>
      </c>
      <c r="N1055" s="2">
        <f t="shared" si="626"/>
        <v>7</v>
      </c>
      <c r="O1055" s="2">
        <f t="shared" si="627"/>
        <v>3</v>
      </c>
      <c r="P1055" s="2">
        <f t="shared" si="628"/>
        <v>3</v>
      </c>
      <c r="Q1055" s="2">
        <f t="shared" si="629"/>
        <v>4</v>
      </c>
      <c r="R1055" s="2">
        <f t="shared" si="630"/>
        <v>6</v>
      </c>
      <c r="S1055" s="2">
        <f t="shared" si="631"/>
        <v>5</v>
      </c>
      <c r="T1055" s="2">
        <f t="shared" si="632"/>
        <v>5</v>
      </c>
      <c r="U1055" s="2">
        <f t="shared" si="633"/>
        <v>4</v>
      </c>
      <c r="V1055" s="10">
        <f t="shared" si="634"/>
        <v>0</v>
      </c>
      <c r="W1055" s="2">
        <f t="shared" si="635"/>
        <v>0</v>
      </c>
      <c r="X1055" s="2">
        <f t="shared" si="636"/>
        <v>0</v>
      </c>
      <c r="Y1055" s="2">
        <f t="shared" si="637"/>
        <v>0</v>
      </c>
      <c r="Z1055" s="2">
        <f t="shared" si="638"/>
        <v>0</v>
      </c>
      <c r="AA1055" s="2">
        <f t="shared" si="639"/>
        <v>0</v>
      </c>
      <c r="AB1055" s="2">
        <f t="shared" si="640"/>
        <v>0</v>
      </c>
      <c r="AC1055" s="2">
        <f t="shared" si="657"/>
        <v>7</v>
      </c>
      <c r="AD1055" s="5">
        <f t="shared" si="658"/>
        <v>3</v>
      </c>
      <c r="AE1055">
        <f t="shared" si="659"/>
        <v>1</v>
      </c>
      <c r="AF1055" s="1" t="str">
        <f t="shared" si="641"/>
        <v>-</v>
      </c>
      <c r="AG1055" s="1" t="str">
        <f t="shared" si="642"/>
        <v>-</v>
      </c>
      <c r="AH1055" s="1">
        <f t="shared" si="643"/>
        <v>1.7971811568686527</v>
      </c>
      <c r="AI1055" s="1" t="str">
        <f t="shared" si="644"/>
        <v>-</v>
      </c>
      <c r="AJ1055" s="1" t="str">
        <f t="shared" si="645"/>
        <v>-</v>
      </c>
      <c r="AK1055" s="1" t="str">
        <f t="shared" si="646"/>
        <v>-</v>
      </c>
      <c r="AL1055" s="1" t="str">
        <f t="shared" si="647"/>
        <v>-</v>
      </c>
      <c r="AM1055" s="1" t="str">
        <f t="shared" si="648"/>
        <v>-</v>
      </c>
      <c r="AN1055" s="1" t="str">
        <f t="shared" si="649"/>
        <v>-</v>
      </c>
      <c r="AO1055" s="1" t="str">
        <f t="shared" si="650"/>
        <v>-</v>
      </c>
      <c r="AP1055" s="1" t="str">
        <f t="shared" si="660"/>
        <v>-</v>
      </c>
      <c r="AQ1055" s="1" t="str">
        <f t="shared" si="651"/>
        <v>-</v>
      </c>
      <c r="AR1055" s="1" t="str">
        <f t="shared" si="652"/>
        <v>-</v>
      </c>
      <c r="AS1055" s="1" t="str">
        <f t="shared" si="653"/>
        <v>-</v>
      </c>
      <c r="AT1055" s="1" t="str">
        <f t="shared" si="654"/>
        <v>-</v>
      </c>
      <c r="AU1055" s="1" t="str">
        <f t="shared" si="655"/>
        <v>-</v>
      </c>
      <c r="AV1055" s="1" t="str">
        <f t="shared" si="656"/>
        <v>-</v>
      </c>
      <c r="AW1055" s="5">
        <f t="shared" si="661"/>
        <v>3</v>
      </c>
      <c r="AX1055" s="1">
        <f t="shared" si="662"/>
        <v>1.7971811568686527</v>
      </c>
    </row>
    <row r="1056" spans="1:50" x14ac:dyDescent="0.2">
      <c r="A1056" s="4">
        <v>1054</v>
      </c>
      <c r="B1056" s="21">
        <v>0.447238446402064</v>
      </c>
      <c r="C1056" s="21">
        <v>85.99</v>
      </c>
      <c r="D1056" s="21">
        <v>54</v>
      </c>
      <c r="E1056" s="21">
        <v>26</v>
      </c>
      <c r="F1056" s="21">
        <v>20</v>
      </c>
      <c r="G1056" s="21">
        <v>7.6912440968983198</v>
      </c>
      <c r="H1056" s="21">
        <v>6</v>
      </c>
      <c r="I1056" s="21">
        <v>1500</v>
      </c>
      <c r="J1056" s="21">
        <v>0.15</v>
      </c>
      <c r="K1056" s="21">
        <v>37.5</v>
      </c>
      <c r="L1056" s="2">
        <f t="shared" si="624"/>
        <v>4</v>
      </c>
      <c r="M1056" s="2">
        <f t="shared" si="625"/>
        <v>6</v>
      </c>
      <c r="N1056" s="2">
        <f t="shared" si="626"/>
        <v>9</v>
      </c>
      <c r="O1056" s="2">
        <f t="shared" si="627"/>
        <v>3</v>
      </c>
      <c r="P1056" s="2">
        <f t="shared" si="628"/>
        <v>4</v>
      </c>
      <c r="Q1056" s="2">
        <f t="shared" si="629"/>
        <v>5</v>
      </c>
      <c r="R1056" s="2">
        <f t="shared" si="630"/>
        <v>4</v>
      </c>
      <c r="S1056" s="2">
        <f t="shared" si="631"/>
        <v>4</v>
      </c>
      <c r="T1056" s="2">
        <f t="shared" si="632"/>
        <v>4</v>
      </c>
      <c r="U1056" s="2">
        <f t="shared" si="633"/>
        <v>5</v>
      </c>
      <c r="V1056" s="10">
        <f t="shared" si="634"/>
        <v>0</v>
      </c>
      <c r="W1056" s="2">
        <f t="shared" si="635"/>
        <v>0</v>
      </c>
      <c r="X1056" s="2">
        <f t="shared" si="636"/>
        <v>0</v>
      </c>
      <c r="Y1056" s="2">
        <f t="shared" si="637"/>
        <v>0</v>
      </c>
      <c r="Z1056" s="2">
        <f t="shared" si="638"/>
        <v>0</v>
      </c>
      <c r="AA1056" s="2">
        <f t="shared" si="639"/>
        <v>0</v>
      </c>
      <c r="AB1056" s="2">
        <f t="shared" si="640"/>
        <v>0</v>
      </c>
      <c r="AC1056" s="2">
        <f t="shared" si="657"/>
        <v>9</v>
      </c>
      <c r="AD1056" s="5">
        <f t="shared" si="658"/>
        <v>3</v>
      </c>
      <c r="AE1056">
        <f t="shared" si="659"/>
        <v>1</v>
      </c>
      <c r="AF1056" s="1" t="str">
        <f t="shared" si="641"/>
        <v>-</v>
      </c>
      <c r="AG1056" s="1" t="str">
        <f t="shared" si="642"/>
        <v>-</v>
      </c>
      <c r="AH1056" s="1">
        <f t="shared" si="643"/>
        <v>1.9867556434793661</v>
      </c>
      <c r="AI1056" s="1" t="str">
        <f t="shared" si="644"/>
        <v>-</v>
      </c>
      <c r="AJ1056" s="1" t="str">
        <f t="shared" si="645"/>
        <v>-</v>
      </c>
      <c r="AK1056" s="1" t="str">
        <f t="shared" si="646"/>
        <v>-</v>
      </c>
      <c r="AL1056" s="1" t="str">
        <f t="shared" si="647"/>
        <v>-</v>
      </c>
      <c r="AM1056" s="1" t="str">
        <f t="shared" si="648"/>
        <v>-</v>
      </c>
      <c r="AN1056" s="1" t="str">
        <f t="shared" si="649"/>
        <v>-</v>
      </c>
      <c r="AO1056" s="1" t="str">
        <f t="shared" si="650"/>
        <v>-</v>
      </c>
      <c r="AP1056" s="1" t="str">
        <f t="shared" si="660"/>
        <v>-</v>
      </c>
      <c r="AQ1056" s="1" t="str">
        <f t="shared" si="651"/>
        <v>-</v>
      </c>
      <c r="AR1056" s="1" t="str">
        <f t="shared" si="652"/>
        <v>-</v>
      </c>
      <c r="AS1056" s="1" t="str">
        <f t="shared" si="653"/>
        <v>-</v>
      </c>
      <c r="AT1056" s="1" t="str">
        <f t="shared" si="654"/>
        <v>-</v>
      </c>
      <c r="AU1056" s="1" t="str">
        <f t="shared" si="655"/>
        <v>-</v>
      </c>
      <c r="AV1056" s="1" t="str">
        <f t="shared" si="656"/>
        <v>-</v>
      </c>
      <c r="AW1056" s="5">
        <f t="shared" si="661"/>
        <v>3</v>
      </c>
      <c r="AX1056" s="1">
        <f t="shared" si="662"/>
        <v>1.9867556434793661</v>
      </c>
    </row>
    <row r="1057" spans="1:50" x14ac:dyDescent="0.2">
      <c r="A1057" s="4">
        <v>1055</v>
      </c>
      <c r="B1057" s="21">
        <v>0.56460488639705397</v>
      </c>
      <c r="C1057" s="21">
        <v>24.533999999999999</v>
      </c>
      <c r="D1057" s="21">
        <v>10</v>
      </c>
      <c r="E1057" s="21">
        <v>82</v>
      </c>
      <c r="F1057" s="21">
        <v>8</v>
      </c>
      <c r="G1057" s="21">
        <v>8.6740872920467194</v>
      </c>
      <c r="H1057" s="21">
        <v>7</v>
      </c>
      <c r="I1057" s="21">
        <v>1500</v>
      </c>
      <c r="J1057" s="21">
        <v>0.15</v>
      </c>
      <c r="K1057" s="21">
        <v>37.5</v>
      </c>
      <c r="L1057" s="2">
        <f t="shared" si="624"/>
        <v>4</v>
      </c>
      <c r="M1057" s="2">
        <f t="shared" si="625"/>
        <v>6</v>
      </c>
      <c r="N1057" s="2">
        <f t="shared" si="626"/>
        <v>6</v>
      </c>
      <c r="O1057" s="2">
        <f t="shared" si="627"/>
        <v>5</v>
      </c>
      <c r="P1057" s="2">
        <f t="shared" si="628"/>
        <v>3</v>
      </c>
      <c r="Q1057" s="2">
        <f t="shared" si="629"/>
        <v>3</v>
      </c>
      <c r="R1057" s="2">
        <f t="shared" si="630"/>
        <v>3</v>
      </c>
      <c r="S1057" s="2">
        <f t="shared" si="631"/>
        <v>4</v>
      </c>
      <c r="T1057" s="2">
        <f t="shared" si="632"/>
        <v>4</v>
      </c>
      <c r="U1057" s="2">
        <f t="shared" si="633"/>
        <v>3</v>
      </c>
      <c r="V1057" s="10">
        <f t="shared" si="634"/>
        <v>0</v>
      </c>
      <c r="W1057" s="2">
        <f t="shared" si="635"/>
        <v>0</v>
      </c>
      <c r="X1057" s="2">
        <f t="shared" si="636"/>
        <v>0</v>
      </c>
      <c r="Y1057" s="2">
        <f t="shared" si="637"/>
        <v>0</v>
      </c>
      <c r="Z1057" s="2">
        <f t="shared" si="638"/>
        <v>0</v>
      </c>
      <c r="AA1057" s="2">
        <f t="shared" si="639"/>
        <v>0</v>
      </c>
      <c r="AB1057" s="2">
        <f t="shared" si="640"/>
        <v>0</v>
      </c>
      <c r="AC1057" s="2">
        <f t="shared" si="657"/>
        <v>6</v>
      </c>
      <c r="AD1057" s="5">
        <f t="shared" si="658"/>
        <v>2</v>
      </c>
      <c r="AE1057">
        <f t="shared" si="659"/>
        <v>2</v>
      </c>
      <c r="AF1057" s="1" t="str">
        <f t="shared" si="641"/>
        <v>-</v>
      </c>
      <c r="AG1057" s="1">
        <f t="shared" si="642"/>
        <v>2.2103307439756246</v>
      </c>
      <c r="AH1057" s="1">
        <f t="shared" si="643"/>
        <v>1.9814076615387666</v>
      </c>
      <c r="AI1057" s="1" t="str">
        <f t="shared" si="644"/>
        <v>-</v>
      </c>
      <c r="AJ1057" s="1" t="str">
        <f t="shared" si="645"/>
        <v>-</v>
      </c>
      <c r="AK1057" s="1" t="str">
        <f t="shared" si="646"/>
        <v>-</v>
      </c>
      <c r="AL1057" s="1" t="str">
        <f t="shared" si="647"/>
        <v>-</v>
      </c>
      <c r="AM1057" s="1" t="str">
        <f t="shared" si="648"/>
        <v>-</v>
      </c>
      <c r="AN1057" s="1" t="str">
        <f t="shared" si="649"/>
        <v>-</v>
      </c>
      <c r="AO1057" s="1" t="str">
        <f t="shared" si="650"/>
        <v>-</v>
      </c>
      <c r="AP1057" s="1" t="str">
        <f t="shared" si="660"/>
        <v>-</v>
      </c>
      <c r="AQ1057" s="1" t="str">
        <f t="shared" si="651"/>
        <v>-</v>
      </c>
      <c r="AR1057" s="1" t="str">
        <f t="shared" si="652"/>
        <v>-</v>
      </c>
      <c r="AS1057" s="1" t="str">
        <f t="shared" si="653"/>
        <v>-</v>
      </c>
      <c r="AT1057" s="1" t="str">
        <f t="shared" si="654"/>
        <v>-</v>
      </c>
      <c r="AU1057" s="1" t="str">
        <f t="shared" si="655"/>
        <v>-</v>
      </c>
      <c r="AV1057" s="1" t="str">
        <f t="shared" si="656"/>
        <v>-</v>
      </c>
      <c r="AW1057" s="5">
        <f t="shared" si="661"/>
        <v>3</v>
      </c>
      <c r="AX1057" s="1">
        <f t="shared" si="662"/>
        <v>1.9814076615387666</v>
      </c>
    </row>
    <row r="1058" spans="1:50" x14ac:dyDescent="0.2">
      <c r="A1058" s="4">
        <v>1056</v>
      </c>
      <c r="B1058" s="21">
        <v>0.59937696981326605</v>
      </c>
      <c r="C1058" s="21">
        <v>0.51500000000000001</v>
      </c>
      <c r="D1058" s="21">
        <v>0</v>
      </c>
      <c r="E1058" s="21">
        <v>78</v>
      </c>
      <c r="F1058" s="21">
        <v>22</v>
      </c>
      <c r="G1058" s="21">
        <v>3.54668452442613</v>
      </c>
      <c r="H1058" s="21">
        <v>5</v>
      </c>
      <c r="I1058" s="21">
        <v>1500</v>
      </c>
      <c r="J1058" s="21">
        <v>0.15</v>
      </c>
      <c r="K1058" s="21">
        <v>0</v>
      </c>
      <c r="L1058" s="2">
        <f t="shared" si="624"/>
        <v>0</v>
      </c>
      <c r="M1058" s="2">
        <f t="shared" si="625"/>
        <v>0</v>
      </c>
      <c r="N1058" s="2">
        <f t="shared" si="626"/>
        <v>0</v>
      </c>
      <c r="O1058" s="2">
        <f t="shared" si="627"/>
        <v>0</v>
      </c>
      <c r="P1058" s="2">
        <f t="shared" si="628"/>
        <v>0</v>
      </c>
      <c r="Q1058" s="2">
        <f t="shared" si="629"/>
        <v>0</v>
      </c>
      <c r="R1058" s="2">
        <f t="shared" si="630"/>
        <v>0</v>
      </c>
      <c r="S1058" s="2">
        <f t="shared" si="631"/>
        <v>0</v>
      </c>
      <c r="T1058" s="2">
        <f t="shared" si="632"/>
        <v>0</v>
      </c>
      <c r="U1058" s="2">
        <f t="shared" si="633"/>
        <v>0</v>
      </c>
      <c r="V1058" s="10">
        <f t="shared" si="634"/>
        <v>5</v>
      </c>
      <c r="W1058" s="2">
        <f t="shared" si="635"/>
        <v>8</v>
      </c>
      <c r="X1058" s="2">
        <f t="shared" si="636"/>
        <v>6</v>
      </c>
      <c r="Y1058" s="2">
        <f t="shared" si="637"/>
        <v>4</v>
      </c>
      <c r="Z1058" s="2">
        <f t="shared" si="638"/>
        <v>4</v>
      </c>
      <c r="AA1058" s="2">
        <f t="shared" si="639"/>
        <v>4</v>
      </c>
      <c r="AB1058" s="2">
        <f t="shared" si="640"/>
        <v>3</v>
      </c>
      <c r="AC1058" s="2">
        <f t="shared" si="657"/>
        <v>8</v>
      </c>
      <c r="AD1058" s="5">
        <f t="shared" si="658"/>
        <v>12</v>
      </c>
      <c r="AE1058">
        <f t="shared" si="659"/>
        <v>1</v>
      </c>
      <c r="AF1058" s="1" t="str">
        <f t="shared" si="641"/>
        <v>-</v>
      </c>
      <c r="AG1058" s="1" t="str">
        <f t="shared" si="642"/>
        <v>-</v>
      </c>
      <c r="AH1058" s="1" t="str">
        <f t="shared" si="643"/>
        <v>-</v>
      </c>
      <c r="AI1058" s="1" t="str">
        <f t="shared" si="644"/>
        <v>-</v>
      </c>
      <c r="AJ1058" s="1" t="str">
        <f t="shared" si="645"/>
        <v>-</v>
      </c>
      <c r="AK1058" s="1" t="str">
        <f t="shared" si="646"/>
        <v>-</v>
      </c>
      <c r="AL1058" s="1" t="str">
        <f t="shared" si="647"/>
        <v>-</v>
      </c>
      <c r="AM1058" s="1" t="str">
        <f t="shared" si="648"/>
        <v>-</v>
      </c>
      <c r="AN1058" s="1" t="str">
        <f t="shared" si="649"/>
        <v>-</v>
      </c>
      <c r="AO1058" s="1" t="str">
        <f t="shared" si="650"/>
        <v>-</v>
      </c>
      <c r="AP1058" s="1" t="str">
        <f t="shared" si="660"/>
        <v>-</v>
      </c>
      <c r="AQ1058" s="1">
        <f t="shared" si="651"/>
        <v>2.1004553432975839</v>
      </c>
      <c r="AR1058" s="1" t="str">
        <f t="shared" si="652"/>
        <v>-</v>
      </c>
      <c r="AS1058" s="1" t="str">
        <f t="shared" si="653"/>
        <v>-</v>
      </c>
      <c r="AT1058" s="1" t="str">
        <f t="shared" si="654"/>
        <v>-</v>
      </c>
      <c r="AU1058" s="1" t="str">
        <f t="shared" si="655"/>
        <v>-</v>
      </c>
      <c r="AV1058" s="1" t="str">
        <f t="shared" si="656"/>
        <v>-</v>
      </c>
      <c r="AW1058" s="5">
        <f t="shared" si="661"/>
        <v>12</v>
      </c>
      <c r="AX1058" s="1">
        <f t="shared" si="662"/>
        <v>2.1004553432975839</v>
      </c>
    </row>
    <row r="1059" spans="1:50" x14ac:dyDescent="0.2">
      <c r="A1059" s="4">
        <v>1057</v>
      </c>
      <c r="B1059" s="21">
        <v>0.55272950244225405</v>
      </c>
      <c r="C1059" s="21">
        <v>66.063999999999993</v>
      </c>
      <c r="D1059" s="21">
        <v>0</v>
      </c>
      <c r="E1059" s="21">
        <v>57</v>
      </c>
      <c r="F1059" s="21">
        <v>43</v>
      </c>
      <c r="G1059" s="21">
        <v>9.3427674904012203</v>
      </c>
      <c r="H1059" s="21">
        <v>7</v>
      </c>
      <c r="I1059" s="21">
        <v>1500</v>
      </c>
      <c r="J1059" s="21">
        <v>185</v>
      </c>
      <c r="K1059" s="21">
        <v>0</v>
      </c>
      <c r="L1059" s="2">
        <f t="shared" si="624"/>
        <v>0</v>
      </c>
      <c r="M1059" s="2">
        <f t="shared" si="625"/>
        <v>0</v>
      </c>
      <c r="N1059" s="2">
        <f t="shared" si="626"/>
        <v>0</v>
      </c>
      <c r="O1059" s="2">
        <f t="shared" si="627"/>
        <v>0</v>
      </c>
      <c r="P1059" s="2">
        <f t="shared" si="628"/>
        <v>0</v>
      </c>
      <c r="Q1059" s="2">
        <f t="shared" si="629"/>
        <v>0</v>
      </c>
      <c r="R1059" s="2">
        <f t="shared" si="630"/>
        <v>0</v>
      </c>
      <c r="S1059" s="2">
        <f t="shared" si="631"/>
        <v>0</v>
      </c>
      <c r="T1059" s="2">
        <f t="shared" si="632"/>
        <v>0</v>
      </c>
      <c r="U1059" s="2">
        <f t="shared" si="633"/>
        <v>0</v>
      </c>
      <c r="V1059" s="10">
        <f t="shared" si="634"/>
        <v>5</v>
      </c>
      <c r="W1059" s="2">
        <f t="shared" si="635"/>
        <v>5</v>
      </c>
      <c r="X1059" s="2">
        <f t="shared" si="636"/>
        <v>3</v>
      </c>
      <c r="Y1059" s="2">
        <f t="shared" si="637"/>
        <v>3</v>
      </c>
      <c r="Z1059" s="2">
        <f t="shared" si="638"/>
        <v>3</v>
      </c>
      <c r="AA1059" s="2">
        <f t="shared" si="639"/>
        <v>3</v>
      </c>
      <c r="AB1059" s="2">
        <f t="shared" si="640"/>
        <v>3</v>
      </c>
      <c r="AC1059" s="2">
        <f t="shared" si="657"/>
        <v>5</v>
      </c>
      <c r="AD1059" s="5">
        <f t="shared" si="658"/>
        <v>11</v>
      </c>
      <c r="AE1059">
        <f t="shared" si="659"/>
        <v>2</v>
      </c>
      <c r="AF1059" s="1" t="str">
        <f t="shared" si="641"/>
        <v>-</v>
      </c>
      <c r="AG1059" s="1" t="str">
        <f t="shared" si="642"/>
        <v>-</v>
      </c>
      <c r="AH1059" s="1" t="str">
        <f t="shared" si="643"/>
        <v>-</v>
      </c>
      <c r="AI1059" s="1" t="str">
        <f t="shared" si="644"/>
        <v>-</v>
      </c>
      <c r="AJ1059" s="1" t="str">
        <f t="shared" si="645"/>
        <v>-</v>
      </c>
      <c r="AK1059" s="1" t="str">
        <f t="shared" si="646"/>
        <v>-</v>
      </c>
      <c r="AL1059" s="1" t="str">
        <f t="shared" si="647"/>
        <v>-</v>
      </c>
      <c r="AM1059" s="1" t="str">
        <f t="shared" si="648"/>
        <v>-</v>
      </c>
      <c r="AN1059" s="1" t="str">
        <f t="shared" si="649"/>
        <v>-</v>
      </c>
      <c r="AO1059" s="1" t="str">
        <f t="shared" si="650"/>
        <v>-</v>
      </c>
      <c r="AP1059" s="1">
        <f t="shared" si="660"/>
        <v>2.2153596648863401</v>
      </c>
      <c r="AQ1059" s="1">
        <f t="shared" si="651"/>
        <v>2.0049903764088888</v>
      </c>
      <c r="AR1059" s="1" t="str">
        <f t="shared" si="652"/>
        <v>-</v>
      </c>
      <c r="AS1059" s="1" t="str">
        <f t="shared" si="653"/>
        <v>-</v>
      </c>
      <c r="AT1059" s="1" t="str">
        <f t="shared" si="654"/>
        <v>-</v>
      </c>
      <c r="AU1059" s="1" t="str">
        <f t="shared" si="655"/>
        <v>-</v>
      </c>
      <c r="AV1059" s="1" t="str">
        <f t="shared" si="656"/>
        <v>-</v>
      </c>
      <c r="AW1059" s="5">
        <f t="shared" si="661"/>
        <v>12</v>
      </c>
      <c r="AX1059" s="1">
        <f t="shared" si="662"/>
        <v>2.0049903764088888</v>
      </c>
    </row>
    <row r="1060" spans="1:50" x14ac:dyDescent="0.2">
      <c r="A1060" s="4">
        <v>1058</v>
      </c>
      <c r="B1060" s="21">
        <v>0.38592023840721901</v>
      </c>
      <c r="C1060" s="21">
        <v>100.53100000000001</v>
      </c>
      <c r="D1060" s="21">
        <v>0</v>
      </c>
      <c r="E1060" s="21">
        <v>4</v>
      </c>
      <c r="F1060" s="21">
        <v>96</v>
      </c>
      <c r="G1060" s="21">
        <v>14.2172499929857</v>
      </c>
      <c r="H1060" s="21">
        <v>7</v>
      </c>
      <c r="I1060" s="21">
        <v>1500</v>
      </c>
      <c r="J1060" s="21">
        <v>185</v>
      </c>
      <c r="K1060" s="21">
        <v>0</v>
      </c>
      <c r="L1060" s="2">
        <f t="shared" si="624"/>
        <v>0</v>
      </c>
      <c r="M1060" s="2">
        <f t="shared" si="625"/>
        <v>0</v>
      </c>
      <c r="N1060" s="2">
        <f t="shared" si="626"/>
        <v>0</v>
      </c>
      <c r="O1060" s="2">
        <f t="shared" si="627"/>
        <v>0</v>
      </c>
      <c r="P1060" s="2">
        <f t="shared" si="628"/>
        <v>0</v>
      </c>
      <c r="Q1060" s="2">
        <f t="shared" si="629"/>
        <v>0</v>
      </c>
      <c r="R1060" s="2">
        <f t="shared" si="630"/>
        <v>0</v>
      </c>
      <c r="S1060" s="2">
        <f t="shared" si="631"/>
        <v>0</v>
      </c>
      <c r="T1060" s="2">
        <f t="shared" si="632"/>
        <v>0</v>
      </c>
      <c r="U1060" s="2">
        <f t="shared" si="633"/>
        <v>0</v>
      </c>
      <c r="V1060" s="10">
        <f t="shared" si="634"/>
        <v>8</v>
      </c>
      <c r="W1060" s="2">
        <f t="shared" si="635"/>
        <v>6</v>
      </c>
      <c r="X1060" s="2">
        <f t="shared" si="636"/>
        <v>5</v>
      </c>
      <c r="Y1060" s="2">
        <f t="shared" si="637"/>
        <v>3</v>
      </c>
      <c r="Z1060" s="2">
        <f t="shared" si="638"/>
        <v>3</v>
      </c>
      <c r="AA1060" s="2">
        <f t="shared" si="639"/>
        <v>5</v>
      </c>
      <c r="AB1060" s="2">
        <f t="shared" si="640"/>
        <v>5</v>
      </c>
      <c r="AC1060" s="2">
        <f t="shared" si="657"/>
        <v>8</v>
      </c>
      <c r="AD1060" s="5">
        <f t="shared" si="658"/>
        <v>11</v>
      </c>
      <c r="AE1060">
        <f t="shared" si="659"/>
        <v>1</v>
      </c>
      <c r="AF1060" s="1" t="str">
        <f t="shared" si="641"/>
        <v>-</v>
      </c>
      <c r="AG1060" s="1" t="str">
        <f t="shared" si="642"/>
        <v>-</v>
      </c>
      <c r="AH1060" s="1" t="str">
        <f t="shared" si="643"/>
        <v>-</v>
      </c>
      <c r="AI1060" s="1" t="str">
        <f t="shared" si="644"/>
        <v>-</v>
      </c>
      <c r="AJ1060" s="1" t="str">
        <f t="shared" si="645"/>
        <v>-</v>
      </c>
      <c r="AK1060" s="1" t="str">
        <f t="shared" si="646"/>
        <v>-</v>
      </c>
      <c r="AL1060" s="1" t="str">
        <f t="shared" si="647"/>
        <v>-</v>
      </c>
      <c r="AM1060" s="1" t="str">
        <f t="shared" si="648"/>
        <v>-</v>
      </c>
      <c r="AN1060" s="1" t="str">
        <f t="shared" si="649"/>
        <v>-</v>
      </c>
      <c r="AO1060" s="1" t="str">
        <f t="shared" si="650"/>
        <v>-</v>
      </c>
      <c r="AP1060" s="1">
        <f t="shared" si="660"/>
        <v>2.0476151709499821</v>
      </c>
      <c r="AQ1060" s="1" t="str">
        <f t="shared" si="651"/>
        <v>-</v>
      </c>
      <c r="AR1060" s="1" t="str">
        <f t="shared" si="652"/>
        <v>-</v>
      </c>
      <c r="AS1060" s="1" t="str">
        <f t="shared" si="653"/>
        <v>-</v>
      </c>
      <c r="AT1060" s="1" t="str">
        <f t="shared" si="654"/>
        <v>-</v>
      </c>
      <c r="AU1060" s="1" t="str">
        <f t="shared" si="655"/>
        <v>-</v>
      </c>
      <c r="AV1060" s="1" t="str">
        <f t="shared" si="656"/>
        <v>-</v>
      </c>
      <c r="AW1060" s="5">
        <f t="shared" si="661"/>
        <v>11</v>
      </c>
      <c r="AX1060" s="1">
        <f t="shared" si="662"/>
        <v>2.0476151709499821</v>
      </c>
    </row>
    <row r="1061" spans="1:50" x14ac:dyDescent="0.2">
      <c r="A1061" s="4">
        <v>1059</v>
      </c>
      <c r="B1061" s="21">
        <v>0.37418143190443498</v>
      </c>
      <c r="C1061" s="21">
        <v>7.4660000000000002</v>
      </c>
      <c r="D1061" s="21">
        <v>0</v>
      </c>
      <c r="E1061" s="21">
        <v>1</v>
      </c>
      <c r="F1061" s="21">
        <v>99</v>
      </c>
      <c r="G1061" s="21">
        <v>11.6862282621268</v>
      </c>
      <c r="H1061" s="21">
        <v>7</v>
      </c>
      <c r="I1061" s="21">
        <v>1500</v>
      </c>
      <c r="J1061" s="21">
        <v>185</v>
      </c>
      <c r="K1061" s="21">
        <v>0</v>
      </c>
      <c r="L1061" s="2">
        <f t="shared" si="624"/>
        <v>0</v>
      </c>
      <c r="M1061" s="2">
        <f t="shared" si="625"/>
        <v>0</v>
      </c>
      <c r="N1061" s="2">
        <f t="shared" si="626"/>
        <v>0</v>
      </c>
      <c r="O1061" s="2">
        <f t="shared" si="627"/>
        <v>0</v>
      </c>
      <c r="P1061" s="2">
        <f t="shared" si="628"/>
        <v>0</v>
      </c>
      <c r="Q1061" s="2">
        <f t="shared" si="629"/>
        <v>0</v>
      </c>
      <c r="R1061" s="2">
        <f t="shared" si="630"/>
        <v>0</v>
      </c>
      <c r="S1061" s="2">
        <f t="shared" si="631"/>
        <v>0</v>
      </c>
      <c r="T1061" s="2">
        <f t="shared" si="632"/>
        <v>0</v>
      </c>
      <c r="U1061" s="2">
        <f t="shared" si="633"/>
        <v>0</v>
      </c>
      <c r="V1061" s="10">
        <f t="shared" si="634"/>
        <v>8</v>
      </c>
      <c r="W1061" s="2">
        <f t="shared" si="635"/>
        <v>6</v>
      </c>
      <c r="X1061" s="2">
        <f t="shared" si="636"/>
        <v>5</v>
      </c>
      <c r="Y1061" s="2">
        <f t="shared" si="637"/>
        <v>3</v>
      </c>
      <c r="Z1061" s="2">
        <f t="shared" si="638"/>
        <v>3</v>
      </c>
      <c r="AA1061" s="2">
        <f t="shared" si="639"/>
        <v>5</v>
      </c>
      <c r="AB1061" s="2">
        <f t="shared" si="640"/>
        <v>5</v>
      </c>
      <c r="AC1061" s="2">
        <f t="shared" si="657"/>
        <v>8</v>
      </c>
      <c r="AD1061" s="5">
        <f t="shared" si="658"/>
        <v>11</v>
      </c>
      <c r="AE1061">
        <f t="shared" si="659"/>
        <v>1</v>
      </c>
      <c r="AF1061" s="1" t="str">
        <f t="shared" si="641"/>
        <v>-</v>
      </c>
      <c r="AG1061" s="1" t="str">
        <f t="shared" si="642"/>
        <v>-</v>
      </c>
      <c r="AH1061" s="1" t="str">
        <f t="shared" si="643"/>
        <v>-</v>
      </c>
      <c r="AI1061" s="1" t="str">
        <f t="shared" si="644"/>
        <v>-</v>
      </c>
      <c r="AJ1061" s="1" t="str">
        <f t="shared" si="645"/>
        <v>-</v>
      </c>
      <c r="AK1061" s="1" t="str">
        <f t="shared" si="646"/>
        <v>-</v>
      </c>
      <c r="AL1061" s="1" t="str">
        <f t="shared" si="647"/>
        <v>-</v>
      </c>
      <c r="AM1061" s="1" t="str">
        <f t="shared" si="648"/>
        <v>-</v>
      </c>
      <c r="AN1061" s="1" t="str">
        <f t="shared" si="649"/>
        <v>-</v>
      </c>
      <c r="AO1061" s="1" t="str">
        <f t="shared" si="650"/>
        <v>-</v>
      </c>
      <c r="AP1061" s="1">
        <f t="shared" si="660"/>
        <v>1.9556462896745213</v>
      </c>
      <c r="AQ1061" s="1" t="str">
        <f t="shared" si="651"/>
        <v>-</v>
      </c>
      <c r="AR1061" s="1" t="str">
        <f t="shared" si="652"/>
        <v>-</v>
      </c>
      <c r="AS1061" s="1" t="str">
        <f t="shared" si="653"/>
        <v>-</v>
      </c>
      <c r="AT1061" s="1" t="str">
        <f t="shared" si="654"/>
        <v>-</v>
      </c>
      <c r="AU1061" s="1" t="str">
        <f t="shared" si="655"/>
        <v>-</v>
      </c>
      <c r="AV1061" s="1" t="str">
        <f t="shared" si="656"/>
        <v>-</v>
      </c>
      <c r="AW1061" s="5">
        <f t="shared" si="661"/>
        <v>11</v>
      </c>
      <c r="AX1061" s="1">
        <f t="shared" si="662"/>
        <v>1.9556462896745213</v>
      </c>
    </row>
    <row r="1062" spans="1:50" x14ac:dyDescent="0.2">
      <c r="A1062" s="4">
        <v>1060</v>
      </c>
      <c r="B1062" s="21">
        <v>0.40870126198734502</v>
      </c>
      <c r="C1062" s="21">
        <v>2.444</v>
      </c>
      <c r="D1062" s="21">
        <v>0</v>
      </c>
      <c r="E1062" s="21">
        <v>3</v>
      </c>
      <c r="F1062" s="21">
        <v>97</v>
      </c>
      <c r="G1062" s="21">
        <v>10.272660767099399</v>
      </c>
      <c r="H1062" s="21">
        <v>7</v>
      </c>
      <c r="I1062" s="21">
        <v>1500</v>
      </c>
      <c r="J1062" s="21">
        <v>185</v>
      </c>
      <c r="K1062" s="21">
        <v>0</v>
      </c>
      <c r="L1062" s="2">
        <f t="shared" si="624"/>
        <v>0</v>
      </c>
      <c r="M1062" s="2">
        <f t="shared" si="625"/>
        <v>0</v>
      </c>
      <c r="N1062" s="2">
        <f t="shared" si="626"/>
        <v>0</v>
      </c>
      <c r="O1062" s="2">
        <f t="shared" si="627"/>
        <v>0</v>
      </c>
      <c r="P1062" s="2">
        <f t="shared" si="628"/>
        <v>0</v>
      </c>
      <c r="Q1062" s="2">
        <f t="shared" si="629"/>
        <v>0</v>
      </c>
      <c r="R1062" s="2">
        <f t="shared" si="630"/>
        <v>0</v>
      </c>
      <c r="S1062" s="2">
        <f t="shared" si="631"/>
        <v>0</v>
      </c>
      <c r="T1062" s="2">
        <f t="shared" si="632"/>
        <v>0</v>
      </c>
      <c r="U1062" s="2">
        <f t="shared" si="633"/>
        <v>0</v>
      </c>
      <c r="V1062" s="10">
        <f t="shared" si="634"/>
        <v>7</v>
      </c>
      <c r="W1062" s="2">
        <f t="shared" si="635"/>
        <v>6</v>
      </c>
      <c r="X1062" s="2">
        <f t="shared" si="636"/>
        <v>5</v>
      </c>
      <c r="Y1062" s="2">
        <f t="shared" si="637"/>
        <v>3</v>
      </c>
      <c r="Z1062" s="2">
        <f t="shared" si="638"/>
        <v>3</v>
      </c>
      <c r="AA1062" s="2">
        <f t="shared" si="639"/>
        <v>5</v>
      </c>
      <c r="AB1062" s="2">
        <f t="shared" si="640"/>
        <v>5</v>
      </c>
      <c r="AC1062" s="2">
        <f t="shared" si="657"/>
        <v>7</v>
      </c>
      <c r="AD1062" s="5">
        <f t="shared" si="658"/>
        <v>11</v>
      </c>
      <c r="AE1062">
        <f t="shared" si="659"/>
        <v>1</v>
      </c>
      <c r="AF1062" s="1" t="str">
        <f t="shared" si="641"/>
        <v>-</v>
      </c>
      <c r="AG1062" s="1" t="str">
        <f t="shared" si="642"/>
        <v>-</v>
      </c>
      <c r="AH1062" s="1" t="str">
        <f t="shared" si="643"/>
        <v>-</v>
      </c>
      <c r="AI1062" s="1" t="str">
        <f t="shared" si="644"/>
        <v>-</v>
      </c>
      <c r="AJ1062" s="1" t="str">
        <f t="shared" si="645"/>
        <v>-</v>
      </c>
      <c r="AK1062" s="1" t="str">
        <f t="shared" si="646"/>
        <v>-</v>
      </c>
      <c r="AL1062" s="1" t="str">
        <f t="shared" si="647"/>
        <v>-</v>
      </c>
      <c r="AM1062" s="1" t="str">
        <f t="shared" si="648"/>
        <v>-</v>
      </c>
      <c r="AN1062" s="1" t="str">
        <f t="shared" si="649"/>
        <v>-</v>
      </c>
      <c r="AO1062" s="1" t="str">
        <f t="shared" si="650"/>
        <v>-</v>
      </c>
      <c r="AP1062" s="1">
        <f t="shared" si="660"/>
        <v>1.9045961890149308</v>
      </c>
      <c r="AQ1062" s="1" t="str">
        <f t="shared" si="651"/>
        <v>-</v>
      </c>
      <c r="AR1062" s="1" t="str">
        <f t="shared" si="652"/>
        <v>-</v>
      </c>
      <c r="AS1062" s="1" t="str">
        <f t="shared" si="653"/>
        <v>-</v>
      </c>
      <c r="AT1062" s="1" t="str">
        <f t="shared" si="654"/>
        <v>-</v>
      </c>
      <c r="AU1062" s="1" t="str">
        <f t="shared" si="655"/>
        <v>-</v>
      </c>
      <c r="AV1062" s="1" t="str">
        <f t="shared" si="656"/>
        <v>-</v>
      </c>
      <c r="AW1062" s="5">
        <f t="shared" si="661"/>
        <v>11</v>
      </c>
      <c r="AX1062" s="1">
        <f t="shared" si="662"/>
        <v>1.9045961890149308</v>
      </c>
    </row>
    <row r="1063" spans="1:50" x14ac:dyDescent="0.2">
      <c r="A1063" s="4">
        <v>1061</v>
      </c>
      <c r="B1063" s="21">
        <v>0.397678004066637</v>
      </c>
      <c r="C1063" s="21">
        <v>102.277</v>
      </c>
      <c r="D1063" s="21">
        <v>0</v>
      </c>
      <c r="E1063" s="21">
        <v>27</v>
      </c>
      <c r="F1063" s="21">
        <v>73</v>
      </c>
      <c r="G1063" s="21">
        <v>10.2276846791016</v>
      </c>
      <c r="H1063" s="21">
        <v>7</v>
      </c>
      <c r="I1063" s="21">
        <v>0</v>
      </c>
      <c r="J1063" s="21">
        <v>0.15</v>
      </c>
      <c r="K1063" s="21">
        <v>0</v>
      </c>
      <c r="L1063" s="2">
        <f t="shared" si="624"/>
        <v>0</v>
      </c>
      <c r="M1063" s="2">
        <f t="shared" si="625"/>
        <v>0</v>
      </c>
      <c r="N1063" s="2">
        <f t="shared" si="626"/>
        <v>0</v>
      </c>
      <c r="O1063" s="2">
        <f t="shared" si="627"/>
        <v>0</v>
      </c>
      <c r="P1063" s="2">
        <f t="shared" si="628"/>
        <v>0</v>
      </c>
      <c r="Q1063" s="2">
        <f t="shared" si="629"/>
        <v>0</v>
      </c>
      <c r="R1063" s="2">
        <f t="shared" si="630"/>
        <v>0</v>
      </c>
      <c r="S1063" s="2">
        <f t="shared" si="631"/>
        <v>0</v>
      </c>
      <c r="T1063" s="2">
        <f t="shared" si="632"/>
        <v>0</v>
      </c>
      <c r="U1063" s="2">
        <f t="shared" si="633"/>
        <v>0</v>
      </c>
      <c r="V1063" s="10">
        <f t="shared" si="634"/>
        <v>6</v>
      </c>
      <c r="W1063" s="2">
        <f t="shared" si="635"/>
        <v>4</v>
      </c>
      <c r="X1063" s="2">
        <f t="shared" si="636"/>
        <v>3</v>
      </c>
      <c r="Y1063" s="2">
        <f t="shared" si="637"/>
        <v>3</v>
      </c>
      <c r="Z1063" s="2">
        <f t="shared" si="638"/>
        <v>3</v>
      </c>
      <c r="AA1063" s="2">
        <f t="shared" si="639"/>
        <v>3</v>
      </c>
      <c r="AB1063" s="2">
        <f t="shared" si="640"/>
        <v>2</v>
      </c>
      <c r="AC1063" s="2">
        <f t="shared" si="657"/>
        <v>6</v>
      </c>
      <c r="AD1063" s="5">
        <f t="shared" si="658"/>
        <v>11</v>
      </c>
      <c r="AE1063">
        <f t="shared" si="659"/>
        <v>1</v>
      </c>
      <c r="AF1063" s="1" t="str">
        <f t="shared" si="641"/>
        <v>-</v>
      </c>
      <c r="AG1063" s="1" t="str">
        <f t="shared" si="642"/>
        <v>-</v>
      </c>
      <c r="AH1063" s="1" t="str">
        <f t="shared" si="643"/>
        <v>-</v>
      </c>
      <c r="AI1063" s="1" t="str">
        <f t="shared" si="644"/>
        <v>-</v>
      </c>
      <c r="AJ1063" s="1" t="str">
        <f t="shared" si="645"/>
        <v>-</v>
      </c>
      <c r="AK1063" s="1" t="str">
        <f t="shared" si="646"/>
        <v>-</v>
      </c>
      <c r="AL1063" s="1" t="str">
        <f t="shared" si="647"/>
        <v>-</v>
      </c>
      <c r="AM1063" s="1" t="str">
        <f t="shared" si="648"/>
        <v>-</v>
      </c>
      <c r="AN1063" s="1" t="str">
        <f t="shared" si="649"/>
        <v>-</v>
      </c>
      <c r="AO1063" s="1" t="str">
        <f t="shared" si="650"/>
        <v>-</v>
      </c>
      <c r="AP1063" s="1">
        <f t="shared" si="660"/>
        <v>1.8908489919139211</v>
      </c>
      <c r="AQ1063" s="1" t="str">
        <f t="shared" si="651"/>
        <v>-</v>
      </c>
      <c r="AR1063" s="1" t="str">
        <f t="shared" si="652"/>
        <v>-</v>
      </c>
      <c r="AS1063" s="1" t="str">
        <f t="shared" si="653"/>
        <v>-</v>
      </c>
      <c r="AT1063" s="1" t="str">
        <f t="shared" si="654"/>
        <v>-</v>
      </c>
      <c r="AU1063" s="1" t="str">
        <f t="shared" si="655"/>
        <v>-</v>
      </c>
      <c r="AV1063" s="1" t="str">
        <f t="shared" si="656"/>
        <v>-</v>
      </c>
      <c r="AW1063" s="5">
        <f t="shared" si="661"/>
        <v>11</v>
      </c>
      <c r="AX1063" s="1">
        <f t="shared" si="662"/>
        <v>1.8908489919139211</v>
      </c>
    </row>
    <row r="1064" spans="1:50" x14ac:dyDescent="0.2">
      <c r="A1064" s="4">
        <v>1062</v>
      </c>
      <c r="B1064" s="21">
        <v>0.44182905633489999</v>
      </c>
      <c r="C1064" s="21">
        <v>2.8319999999999999</v>
      </c>
      <c r="D1064" s="21">
        <v>0</v>
      </c>
      <c r="E1064" s="21">
        <v>42</v>
      </c>
      <c r="F1064" s="21">
        <v>58</v>
      </c>
      <c r="G1064" s="21">
        <v>9.5552320905625994</v>
      </c>
      <c r="H1064" s="21">
        <v>7</v>
      </c>
      <c r="I1064" s="21">
        <v>0</v>
      </c>
      <c r="J1064" s="21">
        <v>0.15</v>
      </c>
      <c r="K1064" s="21">
        <v>0</v>
      </c>
      <c r="L1064" s="2">
        <f t="shared" si="624"/>
        <v>0</v>
      </c>
      <c r="M1064" s="2">
        <f t="shared" si="625"/>
        <v>0</v>
      </c>
      <c r="N1064" s="2">
        <f t="shared" si="626"/>
        <v>0</v>
      </c>
      <c r="O1064" s="2">
        <f t="shared" si="627"/>
        <v>0</v>
      </c>
      <c r="P1064" s="2">
        <f t="shared" si="628"/>
        <v>0</v>
      </c>
      <c r="Q1064" s="2">
        <f t="shared" si="629"/>
        <v>0</v>
      </c>
      <c r="R1064" s="2">
        <f t="shared" si="630"/>
        <v>0</v>
      </c>
      <c r="S1064" s="2">
        <f t="shared" si="631"/>
        <v>0</v>
      </c>
      <c r="T1064" s="2">
        <f t="shared" si="632"/>
        <v>0</v>
      </c>
      <c r="U1064" s="2">
        <f t="shared" si="633"/>
        <v>0</v>
      </c>
      <c r="V1064" s="10">
        <f t="shared" si="634"/>
        <v>5</v>
      </c>
      <c r="W1064" s="2">
        <f t="shared" si="635"/>
        <v>4</v>
      </c>
      <c r="X1064" s="2">
        <f t="shared" si="636"/>
        <v>3</v>
      </c>
      <c r="Y1064" s="2">
        <f t="shared" si="637"/>
        <v>3</v>
      </c>
      <c r="Z1064" s="2">
        <f t="shared" si="638"/>
        <v>3</v>
      </c>
      <c r="AA1064" s="2">
        <f t="shared" si="639"/>
        <v>3</v>
      </c>
      <c r="AB1064" s="2">
        <f t="shared" si="640"/>
        <v>2</v>
      </c>
      <c r="AC1064" s="2">
        <f t="shared" si="657"/>
        <v>5</v>
      </c>
      <c r="AD1064" s="5">
        <f t="shared" si="658"/>
        <v>11</v>
      </c>
      <c r="AE1064">
        <f t="shared" si="659"/>
        <v>1</v>
      </c>
      <c r="AF1064" s="1" t="str">
        <f t="shared" si="641"/>
        <v>-</v>
      </c>
      <c r="AG1064" s="1" t="str">
        <f t="shared" si="642"/>
        <v>-</v>
      </c>
      <c r="AH1064" s="1" t="str">
        <f t="shared" si="643"/>
        <v>-</v>
      </c>
      <c r="AI1064" s="1" t="str">
        <f t="shared" si="644"/>
        <v>-</v>
      </c>
      <c r="AJ1064" s="1" t="str">
        <f t="shared" si="645"/>
        <v>-</v>
      </c>
      <c r="AK1064" s="1" t="str">
        <f t="shared" si="646"/>
        <v>-</v>
      </c>
      <c r="AL1064" s="1" t="str">
        <f t="shared" si="647"/>
        <v>-</v>
      </c>
      <c r="AM1064" s="1" t="str">
        <f t="shared" si="648"/>
        <v>-</v>
      </c>
      <c r="AN1064" s="1" t="str">
        <f t="shared" si="649"/>
        <v>-</v>
      </c>
      <c r="AO1064" s="1" t="str">
        <f t="shared" si="650"/>
        <v>-</v>
      </c>
      <c r="AP1064" s="1">
        <f t="shared" si="660"/>
        <v>1.7028409027122382</v>
      </c>
      <c r="AQ1064" s="1" t="str">
        <f t="shared" si="651"/>
        <v>-</v>
      </c>
      <c r="AR1064" s="1" t="str">
        <f t="shared" si="652"/>
        <v>-</v>
      </c>
      <c r="AS1064" s="1" t="str">
        <f t="shared" si="653"/>
        <v>-</v>
      </c>
      <c r="AT1064" s="1" t="str">
        <f t="shared" si="654"/>
        <v>-</v>
      </c>
      <c r="AU1064" s="1" t="str">
        <f t="shared" si="655"/>
        <v>-</v>
      </c>
      <c r="AV1064" s="1" t="str">
        <f t="shared" si="656"/>
        <v>-</v>
      </c>
      <c r="AW1064" s="5">
        <f t="shared" si="661"/>
        <v>11</v>
      </c>
      <c r="AX1064" s="1">
        <f t="shared" si="662"/>
        <v>1.7028409027122382</v>
      </c>
    </row>
    <row r="1065" spans="1:50" x14ac:dyDescent="0.2">
      <c r="A1065" s="4">
        <v>1063</v>
      </c>
      <c r="B1065" s="21">
        <v>0.490934630334462</v>
      </c>
      <c r="C1065" s="21">
        <v>0.78400000000000003</v>
      </c>
      <c r="D1065" s="21">
        <v>0</v>
      </c>
      <c r="E1065" s="21">
        <v>31</v>
      </c>
      <c r="F1065" s="21">
        <v>69</v>
      </c>
      <c r="G1065" s="21">
        <v>6.8218672396989701</v>
      </c>
      <c r="H1065" s="21">
        <v>6</v>
      </c>
      <c r="I1065" s="21">
        <v>0</v>
      </c>
      <c r="J1065" s="21">
        <v>0.15</v>
      </c>
      <c r="K1065" s="21">
        <v>0</v>
      </c>
      <c r="L1065" s="2">
        <f t="shared" si="624"/>
        <v>0</v>
      </c>
      <c r="M1065" s="2">
        <f t="shared" si="625"/>
        <v>0</v>
      </c>
      <c r="N1065" s="2">
        <f t="shared" si="626"/>
        <v>0</v>
      </c>
      <c r="O1065" s="2">
        <f t="shared" si="627"/>
        <v>0</v>
      </c>
      <c r="P1065" s="2">
        <f t="shared" si="628"/>
        <v>0</v>
      </c>
      <c r="Q1065" s="2">
        <f t="shared" si="629"/>
        <v>0</v>
      </c>
      <c r="R1065" s="2">
        <f t="shared" si="630"/>
        <v>0</v>
      </c>
      <c r="S1065" s="2">
        <f t="shared" si="631"/>
        <v>0</v>
      </c>
      <c r="T1065" s="2">
        <f t="shared" si="632"/>
        <v>0</v>
      </c>
      <c r="U1065" s="2">
        <f t="shared" si="633"/>
        <v>0</v>
      </c>
      <c r="V1065" s="10">
        <f t="shared" si="634"/>
        <v>4</v>
      </c>
      <c r="W1065" s="2">
        <f t="shared" si="635"/>
        <v>5</v>
      </c>
      <c r="X1065" s="2">
        <f t="shared" si="636"/>
        <v>4</v>
      </c>
      <c r="Y1065" s="2">
        <f t="shared" si="637"/>
        <v>3</v>
      </c>
      <c r="Z1065" s="2">
        <f t="shared" si="638"/>
        <v>3</v>
      </c>
      <c r="AA1065" s="2">
        <f t="shared" si="639"/>
        <v>3</v>
      </c>
      <c r="AB1065" s="2">
        <f t="shared" si="640"/>
        <v>2</v>
      </c>
      <c r="AC1065" s="2">
        <f t="shared" si="657"/>
        <v>5</v>
      </c>
      <c r="AD1065" s="5">
        <f t="shared" si="658"/>
        <v>12</v>
      </c>
      <c r="AE1065">
        <f t="shared" si="659"/>
        <v>1</v>
      </c>
      <c r="AF1065" s="1" t="str">
        <f t="shared" si="641"/>
        <v>-</v>
      </c>
      <c r="AG1065" s="1" t="str">
        <f t="shared" si="642"/>
        <v>-</v>
      </c>
      <c r="AH1065" s="1" t="str">
        <f t="shared" si="643"/>
        <v>-</v>
      </c>
      <c r="AI1065" s="1" t="str">
        <f t="shared" si="644"/>
        <v>-</v>
      </c>
      <c r="AJ1065" s="1" t="str">
        <f t="shared" si="645"/>
        <v>-</v>
      </c>
      <c r="AK1065" s="1" t="str">
        <f t="shared" si="646"/>
        <v>-</v>
      </c>
      <c r="AL1065" s="1" t="str">
        <f t="shared" si="647"/>
        <v>-</v>
      </c>
      <c r="AM1065" s="1" t="str">
        <f t="shared" si="648"/>
        <v>-</v>
      </c>
      <c r="AN1065" s="1" t="str">
        <f t="shared" si="649"/>
        <v>-</v>
      </c>
      <c r="AO1065" s="1" t="str">
        <f t="shared" si="650"/>
        <v>-</v>
      </c>
      <c r="AP1065" s="1" t="str">
        <f t="shared" si="660"/>
        <v>-</v>
      </c>
      <c r="AQ1065" s="1">
        <f t="shared" si="651"/>
        <v>1.5574435873102281</v>
      </c>
      <c r="AR1065" s="1" t="str">
        <f t="shared" si="652"/>
        <v>-</v>
      </c>
      <c r="AS1065" s="1" t="str">
        <f t="shared" si="653"/>
        <v>-</v>
      </c>
      <c r="AT1065" s="1" t="str">
        <f t="shared" si="654"/>
        <v>-</v>
      </c>
      <c r="AU1065" s="1" t="str">
        <f t="shared" si="655"/>
        <v>-</v>
      </c>
      <c r="AV1065" s="1" t="str">
        <f t="shared" si="656"/>
        <v>-</v>
      </c>
      <c r="AW1065" s="5">
        <f t="shared" si="661"/>
        <v>12</v>
      </c>
      <c r="AX1065" s="1">
        <f t="shared" si="662"/>
        <v>1.5574435873102281</v>
      </c>
    </row>
    <row r="1066" spans="1:50" x14ac:dyDescent="0.2">
      <c r="A1066" s="4">
        <v>1064</v>
      </c>
      <c r="B1066" s="21">
        <v>0.55514221728009705</v>
      </c>
      <c r="C1066" s="21">
        <v>17.04</v>
      </c>
      <c r="D1066" s="21">
        <v>1</v>
      </c>
      <c r="E1066" s="21">
        <v>21</v>
      </c>
      <c r="F1066" s="21">
        <v>78</v>
      </c>
      <c r="G1066" s="21">
        <v>4.81977248574323</v>
      </c>
      <c r="H1066" s="21">
        <v>6</v>
      </c>
      <c r="I1066" s="21">
        <v>0</v>
      </c>
      <c r="J1066" s="21">
        <v>0.15</v>
      </c>
      <c r="K1066" s="21">
        <v>0</v>
      </c>
      <c r="L1066" s="2">
        <f t="shared" si="624"/>
        <v>2</v>
      </c>
      <c r="M1066" s="2">
        <f t="shared" si="625"/>
        <v>4</v>
      </c>
      <c r="N1066" s="2">
        <f t="shared" si="626"/>
        <v>6</v>
      </c>
      <c r="O1066" s="2">
        <f t="shared" si="627"/>
        <v>3</v>
      </c>
      <c r="P1066" s="2">
        <f t="shared" si="628"/>
        <v>4</v>
      </c>
      <c r="Q1066" s="2">
        <f t="shared" si="629"/>
        <v>5</v>
      </c>
      <c r="R1066" s="2">
        <f t="shared" si="630"/>
        <v>2</v>
      </c>
      <c r="S1066" s="2">
        <f t="shared" si="631"/>
        <v>5</v>
      </c>
      <c r="T1066" s="2">
        <f t="shared" si="632"/>
        <v>5</v>
      </c>
      <c r="U1066" s="2">
        <f t="shared" si="633"/>
        <v>3</v>
      </c>
      <c r="V1066" s="10">
        <f t="shared" si="634"/>
        <v>0</v>
      </c>
      <c r="W1066" s="2">
        <f t="shared" si="635"/>
        <v>0</v>
      </c>
      <c r="X1066" s="2">
        <f t="shared" si="636"/>
        <v>0</v>
      </c>
      <c r="Y1066" s="2">
        <f t="shared" si="637"/>
        <v>0</v>
      </c>
      <c r="Z1066" s="2">
        <f t="shared" si="638"/>
        <v>0</v>
      </c>
      <c r="AA1066" s="2">
        <f t="shared" si="639"/>
        <v>0</v>
      </c>
      <c r="AB1066" s="2">
        <f t="shared" si="640"/>
        <v>0</v>
      </c>
      <c r="AC1066" s="2">
        <f t="shared" si="657"/>
        <v>6</v>
      </c>
      <c r="AD1066" s="5">
        <f t="shared" si="658"/>
        <v>3</v>
      </c>
      <c r="AE1066">
        <f t="shared" si="659"/>
        <v>1</v>
      </c>
      <c r="AF1066" s="1" t="str">
        <f t="shared" si="641"/>
        <v>-</v>
      </c>
      <c r="AG1066" s="1" t="str">
        <f t="shared" si="642"/>
        <v>-</v>
      </c>
      <c r="AH1066" s="1">
        <f t="shared" si="643"/>
        <v>1.7993188975335532</v>
      </c>
      <c r="AI1066" s="1" t="str">
        <f t="shared" si="644"/>
        <v>-</v>
      </c>
      <c r="AJ1066" s="1" t="str">
        <f t="shared" si="645"/>
        <v>-</v>
      </c>
      <c r="AK1066" s="1" t="str">
        <f t="shared" si="646"/>
        <v>-</v>
      </c>
      <c r="AL1066" s="1" t="str">
        <f t="shared" si="647"/>
        <v>-</v>
      </c>
      <c r="AM1066" s="1" t="str">
        <f t="shared" si="648"/>
        <v>-</v>
      </c>
      <c r="AN1066" s="1" t="str">
        <f t="shared" si="649"/>
        <v>-</v>
      </c>
      <c r="AO1066" s="1" t="str">
        <f t="shared" si="650"/>
        <v>-</v>
      </c>
      <c r="AP1066" s="1" t="str">
        <f t="shared" si="660"/>
        <v>-</v>
      </c>
      <c r="AQ1066" s="1" t="str">
        <f t="shared" si="651"/>
        <v>-</v>
      </c>
      <c r="AR1066" s="1" t="str">
        <f t="shared" si="652"/>
        <v>-</v>
      </c>
      <c r="AS1066" s="1" t="str">
        <f t="shared" si="653"/>
        <v>-</v>
      </c>
      <c r="AT1066" s="1" t="str">
        <f t="shared" si="654"/>
        <v>-</v>
      </c>
      <c r="AU1066" s="1" t="str">
        <f t="shared" si="655"/>
        <v>-</v>
      </c>
      <c r="AV1066" s="1" t="str">
        <f t="shared" si="656"/>
        <v>-</v>
      </c>
      <c r="AW1066" s="5">
        <f t="shared" si="661"/>
        <v>3</v>
      </c>
      <c r="AX1066" s="1">
        <f t="shared" si="662"/>
        <v>1.7993188975335532</v>
      </c>
    </row>
    <row r="1067" spans="1:50" x14ac:dyDescent="0.2">
      <c r="A1067" s="4">
        <v>1065</v>
      </c>
      <c r="B1067" s="21">
        <v>0.47839814858433399</v>
      </c>
      <c r="C1067" s="21">
        <v>29.033000000000001</v>
      </c>
      <c r="D1067" s="21">
        <v>25</v>
      </c>
      <c r="E1067" s="21">
        <v>3</v>
      </c>
      <c r="F1067" s="21">
        <v>72</v>
      </c>
      <c r="G1067" s="21">
        <v>6.1587744818793402</v>
      </c>
      <c r="H1067" s="21">
        <v>6</v>
      </c>
      <c r="I1067" s="21">
        <v>0</v>
      </c>
      <c r="J1067" s="21">
        <v>0.15</v>
      </c>
      <c r="K1067" s="21">
        <v>0</v>
      </c>
      <c r="L1067" s="2">
        <f t="shared" si="624"/>
        <v>2</v>
      </c>
      <c r="M1067" s="2">
        <f t="shared" si="625"/>
        <v>4</v>
      </c>
      <c r="N1067" s="2">
        <f t="shared" si="626"/>
        <v>5</v>
      </c>
      <c r="O1067" s="2">
        <f t="shared" si="627"/>
        <v>3</v>
      </c>
      <c r="P1067" s="2">
        <f t="shared" si="628"/>
        <v>4</v>
      </c>
      <c r="Q1067" s="2">
        <f t="shared" si="629"/>
        <v>5</v>
      </c>
      <c r="R1067" s="2">
        <f t="shared" si="630"/>
        <v>4</v>
      </c>
      <c r="S1067" s="2">
        <f t="shared" si="631"/>
        <v>6</v>
      </c>
      <c r="T1067" s="2">
        <f t="shared" si="632"/>
        <v>6</v>
      </c>
      <c r="U1067" s="2">
        <f t="shared" si="633"/>
        <v>4</v>
      </c>
      <c r="V1067" s="10">
        <f t="shared" si="634"/>
        <v>0</v>
      </c>
      <c r="W1067" s="2">
        <f t="shared" si="635"/>
        <v>0</v>
      </c>
      <c r="X1067" s="2">
        <f t="shared" si="636"/>
        <v>0</v>
      </c>
      <c r="Y1067" s="2">
        <f t="shared" si="637"/>
        <v>0</v>
      </c>
      <c r="Z1067" s="2">
        <f t="shared" si="638"/>
        <v>0</v>
      </c>
      <c r="AA1067" s="2">
        <f t="shared" si="639"/>
        <v>0</v>
      </c>
      <c r="AB1067" s="2">
        <f t="shared" si="640"/>
        <v>0</v>
      </c>
      <c r="AC1067" s="2">
        <f t="shared" si="657"/>
        <v>6</v>
      </c>
      <c r="AD1067" s="5">
        <f t="shared" si="658"/>
        <v>8</v>
      </c>
      <c r="AE1067">
        <f t="shared" si="659"/>
        <v>2</v>
      </c>
      <c r="AF1067" s="1" t="str">
        <f t="shared" si="641"/>
        <v>-</v>
      </c>
      <c r="AG1067" s="1" t="str">
        <f t="shared" si="642"/>
        <v>-</v>
      </c>
      <c r="AH1067" s="1" t="str">
        <f t="shared" si="643"/>
        <v>-</v>
      </c>
      <c r="AI1067" s="1" t="str">
        <f t="shared" si="644"/>
        <v>-</v>
      </c>
      <c r="AJ1067" s="1" t="str">
        <f t="shared" si="645"/>
        <v>-</v>
      </c>
      <c r="AK1067" s="1" t="str">
        <f t="shared" si="646"/>
        <v>-</v>
      </c>
      <c r="AL1067" s="1" t="str">
        <f t="shared" si="647"/>
        <v>-</v>
      </c>
      <c r="AM1067" s="1">
        <f t="shared" si="648"/>
        <v>2.1022771213696072</v>
      </c>
      <c r="AN1067" s="1">
        <f t="shared" si="649"/>
        <v>2.1753669624432699</v>
      </c>
      <c r="AO1067" s="1" t="str">
        <f t="shared" si="650"/>
        <v>-</v>
      </c>
      <c r="AP1067" s="1" t="str">
        <f t="shared" si="660"/>
        <v>-</v>
      </c>
      <c r="AQ1067" s="1" t="str">
        <f t="shared" si="651"/>
        <v>-</v>
      </c>
      <c r="AR1067" s="1" t="str">
        <f t="shared" si="652"/>
        <v>-</v>
      </c>
      <c r="AS1067" s="1" t="str">
        <f t="shared" si="653"/>
        <v>-</v>
      </c>
      <c r="AT1067" s="1" t="str">
        <f t="shared" si="654"/>
        <v>-</v>
      </c>
      <c r="AU1067" s="1" t="str">
        <f t="shared" si="655"/>
        <v>-</v>
      </c>
      <c r="AV1067" s="1" t="str">
        <f t="shared" si="656"/>
        <v>-</v>
      </c>
      <c r="AW1067" s="5">
        <f t="shared" si="661"/>
        <v>8</v>
      </c>
      <c r="AX1067" s="1">
        <f t="shared" si="662"/>
        <v>2.1022771213696072</v>
      </c>
    </row>
    <row r="1068" spans="1:50" x14ac:dyDescent="0.2">
      <c r="A1068" s="4">
        <v>1066</v>
      </c>
      <c r="B1068" s="21">
        <v>0.48247741499436297</v>
      </c>
      <c r="C1068" s="21">
        <v>11.794</v>
      </c>
      <c r="D1068" s="21">
        <v>2</v>
      </c>
      <c r="E1068" s="21">
        <v>13</v>
      </c>
      <c r="F1068" s="21">
        <v>85</v>
      </c>
      <c r="G1068" s="21">
        <v>9.1735698390058396</v>
      </c>
      <c r="H1068" s="21">
        <v>6</v>
      </c>
      <c r="I1068" s="21">
        <v>0</v>
      </c>
      <c r="J1068" s="21">
        <v>0.15</v>
      </c>
      <c r="K1068" s="21">
        <v>0</v>
      </c>
      <c r="L1068" s="2">
        <f t="shared" si="624"/>
        <v>2</v>
      </c>
      <c r="M1068" s="2">
        <f t="shared" si="625"/>
        <v>4</v>
      </c>
      <c r="N1068" s="2">
        <f t="shared" si="626"/>
        <v>5</v>
      </c>
      <c r="O1068" s="2">
        <f t="shared" si="627"/>
        <v>2</v>
      </c>
      <c r="P1068" s="2">
        <f t="shared" si="628"/>
        <v>3</v>
      </c>
      <c r="Q1068" s="2">
        <f t="shared" si="629"/>
        <v>4</v>
      </c>
      <c r="R1068" s="2">
        <f t="shared" si="630"/>
        <v>4</v>
      </c>
      <c r="S1068" s="2">
        <f t="shared" si="631"/>
        <v>5</v>
      </c>
      <c r="T1068" s="2">
        <f t="shared" si="632"/>
        <v>5</v>
      </c>
      <c r="U1068" s="2">
        <f t="shared" si="633"/>
        <v>3</v>
      </c>
      <c r="V1068" s="10">
        <f t="shared" si="634"/>
        <v>0</v>
      </c>
      <c r="W1068" s="2">
        <f t="shared" si="635"/>
        <v>0</v>
      </c>
      <c r="X1068" s="2">
        <f t="shared" si="636"/>
        <v>0</v>
      </c>
      <c r="Y1068" s="2">
        <f t="shared" si="637"/>
        <v>0</v>
      </c>
      <c r="Z1068" s="2">
        <f t="shared" si="638"/>
        <v>0</v>
      </c>
      <c r="AA1068" s="2">
        <f t="shared" si="639"/>
        <v>0</v>
      </c>
      <c r="AB1068" s="2">
        <f t="shared" si="640"/>
        <v>0</v>
      </c>
      <c r="AC1068" s="2">
        <f t="shared" si="657"/>
        <v>5</v>
      </c>
      <c r="AD1068" s="5">
        <f t="shared" si="658"/>
        <v>3</v>
      </c>
      <c r="AE1068">
        <f t="shared" si="659"/>
        <v>3</v>
      </c>
      <c r="AF1068" s="1" t="str">
        <f t="shared" si="641"/>
        <v>-</v>
      </c>
      <c r="AG1068" s="1" t="str">
        <f t="shared" si="642"/>
        <v>-</v>
      </c>
      <c r="AH1068" s="1">
        <f t="shared" si="643"/>
        <v>1.8443054132137651</v>
      </c>
      <c r="AI1068" s="1" t="str">
        <f t="shared" si="644"/>
        <v>-</v>
      </c>
      <c r="AJ1068" s="1" t="str">
        <f t="shared" si="645"/>
        <v>-</v>
      </c>
      <c r="AK1068" s="1" t="str">
        <f t="shared" si="646"/>
        <v>-</v>
      </c>
      <c r="AL1068" s="1" t="str">
        <f t="shared" si="647"/>
        <v>-</v>
      </c>
      <c r="AM1068" s="1">
        <f t="shared" si="648"/>
        <v>2.0832820799858638</v>
      </c>
      <c r="AN1068" s="1">
        <f t="shared" si="649"/>
        <v>2.1655571514909906</v>
      </c>
      <c r="AO1068" s="1" t="str">
        <f t="shared" si="650"/>
        <v>-</v>
      </c>
      <c r="AP1068" s="1" t="str">
        <f t="shared" si="660"/>
        <v>-</v>
      </c>
      <c r="AQ1068" s="1" t="str">
        <f t="shared" si="651"/>
        <v>-</v>
      </c>
      <c r="AR1068" s="1" t="str">
        <f t="shared" si="652"/>
        <v>-</v>
      </c>
      <c r="AS1068" s="1" t="str">
        <f t="shared" si="653"/>
        <v>-</v>
      </c>
      <c r="AT1068" s="1" t="str">
        <f t="shared" si="654"/>
        <v>-</v>
      </c>
      <c r="AU1068" s="1" t="str">
        <f t="shared" si="655"/>
        <v>-</v>
      </c>
      <c r="AV1068" s="1" t="str">
        <f t="shared" si="656"/>
        <v>-</v>
      </c>
      <c r="AW1068" s="5">
        <f t="shared" si="661"/>
        <v>3</v>
      </c>
      <c r="AX1068" s="1">
        <f t="shared" si="662"/>
        <v>1.8443054132137651</v>
      </c>
    </row>
    <row r="1069" spans="1:50" x14ac:dyDescent="0.2">
      <c r="A1069" s="4">
        <v>1067</v>
      </c>
      <c r="B1069" s="21">
        <v>0.47623245619438798</v>
      </c>
      <c r="C1069" s="21">
        <v>20.300999999999998</v>
      </c>
      <c r="D1069" s="21">
        <v>0</v>
      </c>
      <c r="E1069" s="21">
        <v>1</v>
      </c>
      <c r="F1069" s="21">
        <v>99</v>
      </c>
      <c r="G1069" s="21">
        <v>10.150578756943601</v>
      </c>
      <c r="H1069" s="21">
        <v>7</v>
      </c>
      <c r="I1069" s="21">
        <v>0</v>
      </c>
      <c r="J1069" s="21">
        <v>0.15</v>
      </c>
      <c r="K1069" s="21">
        <v>0</v>
      </c>
      <c r="L1069" s="2">
        <f t="shared" si="624"/>
        <v>0</v>
      </c>
      <c r="M1069" s="2">
        <f t="shared" si="625"/>
        <v>0</v>
      </c>
      <c r="N1069" s="2">
        <f t="shared" si="626"/>
        <v>0</v>
      </c>
      <c r="O1069" s="2">
        <f t="shared" si="627"/>
        <v>0</v>
      </c>
      <c r="P1069" s="2">
        <f t="shared" si="628"/>
        <v>0</v>
      </c>
      <c r="Q1069" s="2">
        <f t="shared" si="629"/>
        <v>0</v>
      </c>
      <c r="R1069" s="2">
        <f t="shared" si="630"/>
        <v>0</v>
      </c>
      <c r="S1069" s="2">
        <f t="shared" si="631"/>
        <v>0</v>
      </c>
      <c r="T1069" s="2">
        <f t="shared" si="632"/>
        <v>0</v>
      </c>
      <c r="U1069" s="2">
        <f t="shared" si="633"/>
        <v>0</v>
      </c>
      <c r="V1069" s="10">
        <f t="shared" si="634"/>
        <v>7</v>
      </c>
      <c r="W1069" s="2">
        <f t="shared" si="635"/>
        <v>6</v>
      </c>
      <c r="X1069" s="2">
        <f t="shared" si="636"/>
        <v>5</v>
      </c>
      <c r="Y1069" s="2">
        <f t="shared" si="637"/>
        <v>3</v>
      </c>
      <c r="Z1069" s="2">
        <f t="shared" si="638"/>
        <v>3</v>
      </c>
      <c r="AA1069" s="2">
        <f t="shared" si="639"/>
        <v>5</v>
      </c>
      <c r="AB1069" s="2">
        <f t="shared" si="640"/>
        <v>4</v>
      </c>
      <c r="AC1069" s="2">
        <f t="shared" si="657"/>
        <v>7</v>
      </c>
      <c r="AD1069" s="5">
        <f t="shared" si="658"/>
        <v>11</v>
      </c>
      <c r="AE1069">
        <f t="shared" si="659"/>
        <v>1</v>
      </c>
      <c r="AF1069" s="1" t="str">
        <f t="shared" si="641"/>
        <v>-</v>
      </c>
      <c r="AG1069" s="1" t="str">
        <f t="shared" si="642"/>
        <v>-</v>
      </c>
      <c r="AH1069" s="1" t="str">
        <f t="shared" si="643"/>
        <v>-</v>
      </c>
      <c r="AI1069" s="1" t="str">
        <f t="shared" si="644"/>
        <v>-</v>
      </c>
      <c r="AJ1069" s="1" t="str">
        <f t="shared" si="645"/>
        <v>-</v>
      </c>
      <c r="AK1069" s="1" t="str">
        <f t="shared" si="646"/>
        <v>-</v>
      </c>
      <c r="AL1069" s="1" t="str">
        <f t="shared" si="647"/>
        <v>-</v>
      </c>
      <c r="AM1069" s="1" t="str">
        <f t="shared" si="648"/>
        <v>-</v>
      </c>
      <c r="AN1069" s="1" t="str">
        <f t="shared" si="649"/>
        <v>-</v>
      </c>
      <c r="AO1069" s="1" t="str">
        <f t="shared" si="650"/>
        <v>-</v>
      </c>
      <c r="AP1069" s="1">
        <f t="shared" si="660"/>
        <v>1.855855981799013</v>
      </c>
      <c r="AQ1069" s="1" t="str">
        <f t="shared" si="651"/>
        <v>-</v>
      </c>
      <c r="AR1069" s="1" t="str">
        <f t="shared" si="652"/>
        <v>-</v>
      </c>
      <c r="AS1069" s="1" t="str">
        <f t="shared" si="653"/>
        <v>-</v>
      </c>
      <c r="AT1069" s="1" t="str">
        <f t="shared" si="654"/>
        <v>-</v>
      </c>
      <c r="AU1069" s="1" t="str">
        <f t="shared" si="655"/>
        <v>-</v>
      </c>
      <c r="AV1069" s="1" t="str">
        <f t="shared" si="656"/>
        <v>-</v>
      </c>
      <c r="AW1069" s="5">
        <f t="shared" si="661"/>
        <v>11</v>
      </c>
      <c r="AX1069" s="1">
        <f t="shared" si="662"/>
        <v>1.855855981799013</v>
      </c>
    </row>
    <row r="1070" spans="1:50" x14ac:dyDescent="0.2">
      <c r="A1070" s="4">
        <v>1068</v>
      </c>
      <c r="B1070" s="21">
        <v>0.47330739548508499</v>
      </c>
      <c r="C1070" s="21">
        <v>0.47799999999999998</v>
      </c>
      <c r="D1070" s="21">
        <v>0</v>
      </c>
      <c r="E1070" s="21">
        <v>0</v>
      </c>
      <c r="F1070" s="21">
        <v>100</v>
      </c>
      <c r="G1070" s="21">
        <v>7.1737357858911697</v>
      </c>
      <c r="H1070" s="21">
        <v>6</v>
      </c>
      <c r="I1070" s="21">
        <v>0</v>
      </c>
      <c r="J1070" s="21">
        <v>0.15</v>
      </c>
      <c r="K1070" s="21">
        <v>0</v>
      </c>
      <c r="L1070" s="2">
        <f t="shared" si="624"/>
        <v>0</v>
      </c>
      <c r="M1070" s="2">
        <f t="shared" si="625"/>
        <v>0</v>
      </c>
      <c r="N1070" s="2">
        <f t="shared" si="626"/>
        <v>0</v>
      </c>
      <c r="O1070" s="2">
        <f t="shared" si="627"/>
        <v>0</v>
      </c>
      <c r="P1070" s="2">
        <f t="shared" si="628"/>
        <v>0</v>
      </c>
      <c r="Q1070" s="2">
        <f t="shared" si="629"/>
        <v>0</v>
      </c>
      <c r="R1070" s="2">
        <f t="shared" si="630"/>
        <v>0</v>
      </c>
      <c r="S1070" s="2">
        <f t="shared" si="631"/>
        <v>0</v>
      </c>
      <c r="T1070" s="2">
        <f t="shared" si="632"/>
        <v>0</v>
      </c>
      <c r="U1070" s="2">
        <f t="shared" si="633"/>
        <v>0</v>
      </c>
      <c r="V1070" s="10">
        <f t="shared" si="634"/>
        <v>6</v>
      </c>
      <c r="W1070" s="2">
        <f t="shared" si="635"/>
        <v>8</v>
      </c>
      <c r="X1070" s="2">
        <f t="shared" si="636"/>
        <v>6</v>
      </c>
      <c r="Y1070" s="2">
        <f t="shared" si="637"/>
        <v>3</v>
      </c>
      <c r="Z1070" s="2">
        <f t="shared" si="638"/>
        <v>3</v>
      </c>
      <c r="AA1070" s="2">
        <f t="shared" si="639"/>
        <v>5</v>
      </c>
      <c r="AB1070" s="2">
        <f t="shared" si="640"/>
        <v>4</v>
      </c>
      <c r="AC1070" s="2">
        <f t="shared" si="657"/>
        <v>8</v>
      </c>
      <c r="AD1070" s="5">
        <f t="shared" si="658"/>
        <v>12</v>
      </c>
      <c r="AE1070">
        <f t="shared" si="659"/>
        <v>1</v>
      </c>
      <c r="AF1070" s="1" t="str">
        <f t="shared" si="641"/>
        <v>-</v>
      </c>
      <c r="AG1070" s="1" t="str">
        <f t="shared" si="642"/>
        <v>-</v>
      </c>
      <c r="AH1070" s="1" t="str">
        <f t="shared" si="643"/>
        <v>-</v>
      </c>
      <c r="AI1070" s="1" t="str">
        <f t="shared" si="644"/>
        <v>-</v>
      </c>
      <c r="AJ1070" s="1" t="str">
        <f t="shared" si="645"/>
        <v>-</v>
      </c>
      <c r="AK1070" s="1" t="str">
        <f t="shared" si="646"/>
        <v>-</v>
      </c>
      <c r="AL1070" s="1" t="str">
        <f t="shared" si="647"/>
        <v>-</v>
      </c>
      <c r="AM1070" s="1" t="str">
        <f t="shared" si="648"/>
        <v>-</v>
      </c>
      <c r="AN1070" s="1" t="str">
        <f t="shared" si="649"/>
        <v>-</v>
      </c>
      <c r="AO1070" s="1" t="str">
        <f t="shared" si="650"/>
        <v>-</v>
      </c>
      <c r="AP1070" s="1" t="str">
        <f t="shared" si="660"/>
        <v>-</v>
      </c>
      <c r="AQ1070" s="1">
        <f t="shared" si="651"/>
        <v>1.1425572833008262</v>
      </c>
      <c r="AR1070" s="1" t="str">
        <f t="shared" si="652"/>
        <v>-</v>
      </c>
      <c r="AS1070" s="1" t="str">
        <f t="shared" si="653"/>
        <v>-</v>
      </c>
      <c r="AT1070" s="1" t="str">
        <f t="shared" si="654"/>
        <v>-</v>
      </c>
      <c r="AU1070" s="1" t="str">
        <f t="shared" si="655"/>
        <v>-</v>
      </c>
      <c r="AV1070" s="1" t="str">
        <f t="shared" si="656"/>
        <v>-</v>
      </c>
      <c r="AW1070" s="5">
        <f t="shared" si="661"/>
        <v>12</v>
      </c>
      <c r="AX1070" s="1">
        <f t="shared" si="662"/>
        <v>1.1425572833008262</v>
      </c>
    </row>
    <row r="1071" spans="1:50" x14ac:dyDescent="0.2">
      <c r="A1071" s="4">
        <v>1069</v>
      </c>
      <c r="B1071" s="21">
        <v>0</v>
      </c>
      <c r="C1071" s="21">
        <v>0.33600000000000002</v>
      </c>
      <c r="D1071" s="21">
        <v>0</v>
      </c>
      <c r="E1071" s="21">
        <v>0</v>
      </c>
      <c r="F1071" s="21">
        <v>100</v>
      </c>
      <c r="G1071" s="21">
        <v>5.0347516953432798</v>
      </c>
      <c r="H1071" s="21">
        <v>6</v>
      </c>
      <c r="I1071" s="21">
        <v>0</v>
      </c>
      <c r="J1071" s="21">
        <v>0.15</v>
      </c>
      <c r="K1071" s="21">
        <v>0</v>
      </c>
      <c r="L1071" s="2">
        <f t="shared" si="624"/>
        <v>0</v>
      </c>
      <c r="M1071" s="2">
        <f t="shared" si="625"/>
        <v>0</v>
      </c>
      <c r="N1071" s="2">
        <f t="shared" si="626"/>
        <v>0</v>
      </c>
      <c r="O1071" s="2">
        <f t="shared" si="627"/>
        <v>0</v>
      </c>
      <c r="P1071" s="2">
        <f t="shared" si="628"/>
        <v>0</v>
      </c>
      <c r="Q1071" s="2">
        <f t="shared" si="629"/>
        <v>0</v>
      </c>
      <c r="R1071" s="2">
        <f t="shared" si="630"/>
        <v>0</v>
      </c>
      <c r="S1071" s="2">
        <f t="shared" si="631"/>
        <v>0</v>
      </c>
      <c r="T1071" s="2">
        <f t="shared" si="632"/>
        <v>0</v>
      </c>
      <c r="U1071" s="2">
        <f t="shared" si="633"/>
        <v>0</v>
      </c>
      <c r="V1071" s="10">
        <f t="shared" si="634"/>
        <v>7</v>
      </c>
      <c r="W1071" s="2">
        <f t="shared" si="635"/>
        <v>8</v>
      </c>
      <c r="X1071" s="2">
        <f t="shared" si="636"/>
        <v>6</v>
      </c>
      <c r="Y1071" s="2">
        <f t="shared" si="637"/>
        <v>3</v>
      </c>
      <c r="Z1071" s="2">
        <f t="shared" si="638"/>
        <v>3</v>
      </c>
      <c r="AA1071" s="2">
        <f t="shared" si="639"/>
        <v>5</v>
      </c>
      <c r="AB1071" s="2">
        <f t="shared" si="640"/>
        <v>4</v>
      </c>
      <c r="AC1071" s="2">
        <f t="shared" si="657"/>
        <v>8</v>
      </c>
      <c r="AD1071" s="5">
        <f t="shared" si="658"/>
        <v>12</v>
      </c>
      <c r="AE1071">
        <f t="shared" si="659"/>
        <v>1</v>
      </c>
      <c r="AF1071" s="1" t="str">
        <f t="shared" si="641"/>
        <v>-</v>
      </c>
      <c r="AG1071" s="1" t="str">
        <f t="shared" si="642"/>
        <v>-</v>
      </c>
      <c r="AH1071" s="1" t="str">
        <f t="shared" si="643"/>
        <v>-</v>
      </c>
      <c r="AI1071" s="1" t="str">
        <f t="shared" si="644"/>
        <v>-</v>
      </c>
      <c r="AJ1071" s="1" t="str">
        <f t="shared" si="645"/>
        <v>-</v>
      </c>
      <c r="AK1071" s="1" t="str">
        <f t="shared" si="646"/>
        <v>-</v>
      </c>
      <c r="AL1071" s="1" t="str">
        <f t="shared" si="647"/>
        <v>-</v>
      </c>
      <c r="AM1071" s="1" t="str">
        <f t="shared" si="648"/>
        <v>-</v>
      </c>
      <c r="AN1071" s="1" t="str">
        <f t="shared" si="649"/>
        <v>-</v>
      </c>
      <c r="AO1071" s="1" t="str">
        <f t="shared" si="650"/>
        <v>-</v>
      </c>
      <c r="AP1071" s="1" t="str">
        <f t="shared" si="660"/>
        <v>-</v>
      </c>
      <c r="AQ1071" s="1">
        <f t="shared" si="651"/>
        <v>1.3991634347523314</v>
      </c>
      <c r="AR1071" s="1" t="str">
        <f t="shared" si="652"/>
        <v>-</v>
      </c>
      <c r="AS1071" s="1" t="str">
        <f t="shared" si="653"/>
        <v>-</v>
      </c>
      <c r="AT1071" s="1" t="str">
        <f t="shared" si="654"/>
        <v>-</v>
      </c>
      <c r="AU1071" s="1" t="str">
        <f t="shared" si="655"/>
        <v>-</v>
      </c>
      <c r="AV1071" s="1" t="str">
        <f t="shared" si="656"/>
        <v>-</v>
      </c>
      <c r="AW1071" s="5">
        <f t="shared" si="661"/>
        <v>12</v>
      </c>
      <c r="AX1071" s="1">
        <f t="shared" si="662"/>
        <v>1.3991634347523314</v>
      </c>
    </row>
    <row r="1072" spans="1:50" x14ac:dyDescent="0.2">
      <c r="A1072" s="4">
        <v>1070</v>
      </c>
      <c r="B1072" s="21">
        <v>0.44111964347386601</v>
      </c>
      <c r="C1072" s="21">
        <v>0.53100000000000003</v>
      </c>
      <c r="D1072" s="21">
        <v>0</v>
      </c>
      <c r="E1072" s="21">
        <v>0</v>
      </c>
      <c r="F1072" s="21">
        <v>100</v>
      </c>
      <c r="G1072" s="21">
        <v>7.9578400032848897</v>
      </c>
      <c r="H1072" s="21">
        <v>6</v>
      </c>
      <c r="I1072" s="21">
        <v>0</v>
      </c>
      <c r="J1072" s="21">
        <v>0.15</v>
      </c>
      <c r="K1072" s="21">
        <v>0</v>
      </c>
      <c r="L1072" s="2">
        <f t="shared" si="624"/>
        <v>0</v>
      </c>
      <c r="M1072" s="2">
        <f t="shared" si="625"/>
        <v>0</v>
      </c>
      <c r="N1072" s="2">
        <f t="shared" si="626"/>
        <v>0</v>
      </c>
      <c r="O1072" s="2">
        <f t="shared" si="627"/>
        <v>0</v>
      </c>
      <c r="P1072" s="2">
        <f t="shared" si="628"/>
        <v>0</v>
      </c>
      <c r="Q1072" s="2">
        <f t="shared" si="629"/>
        <v>0</v>
      </c>
      <c r="R1072" s="2">
        <f t="shared" si="630"/>
        <v>0</v>
      </c>
      <c r="S1072" s="2">
        <f t="shared" si="631"/>
        <v>0</v>
      </c>
      <c r="T1072" s="2">
        <f t="shared" si="632"/>
        <v>0</v>
      </c>
      <c r="U1072" s="2">
        <f t="shared" si="633"/>
        <v>0</v>
      </c>
      <c r="V1072" s="10">
        <f t="shared" si="634"/>
        <v>6</v>
      </c>
      <c r="W1072" s="2">
        <f t="shared" si="635"/>
        <v>8</v>
      </c>
      <c r="X1072" s="2">
        <f t="shared" si="636"/>
        <v>6</v>
      </c>
      <c r="Y1072" s="2">
        <f t="shared" si="637"/>
        <v>3</v>
      </c>
      <c r="Z1072" s="2">
        <f t="shared" si="638"/>
        <v>3</v>
      </c>
      <c r="AA1072" s="2">
        <f t="shared" si="639"/>
        <v>5</v>
      </c>
      <c r="AB1072" s="2">
        <f t="shared" si="640"/>
        <v>4</v>
      </c>
      <c r="AC1072" s="2">
        <f t="shared" si="657"/>
        <v>8</v>
      </c>
      <c r="AD1072" s="5">
        <f t="shared" si="658"/>
        <v>12</v>
      </c>
      <c r="AE1072">
        <f t="shared" si="659"/>
        <v>1</v>
      </c>
      <c r="AF1072" s="1" t="str">
        <f t="shared" si="641"/>
        <v>-</v>
      </c>
      <c r="AG1072" s="1" t="str">
        <f t="shared" si="642"/>
        <v>-</v>
      </c>
      <c r="AH1072" s="1" t="str">
        <f t="shared" si="643"/>
        <v>-</v>
      </c>
      <c r="AI1072" s="1" t="str">
        <f t="shared" si="644"/>
        <v>-</v>
      </c>
      <c r="AJ1072" s="1" t="str">
        <f t="shared" si="645"/>
        <v>-</v>
      </c>
      <c r="AK1072" s="1" t="str">
        <f t="shared" si="646"/>
        <v>-</v>
      </c>
      <c r="AL1072" s="1" t="str">
        <f t="shared" si="647"/>
        <v>-</v>
      </c>
      <c r="AM1072" s="1" t="str">
        <f t="shared" si="648"/>
        <v>-</v>
      </c>
      <c r="AN1072" s="1" t="str">
        <f t="shared" si="649"/>
        <v>-</v>
      </c>
      <c r="AO1072" s="1" t="str">
        <f t="shared" si="650"/>
        <v>-</v>
      </c>
      <c r="AP1072" s="1" t="str">
        <f t="shared" si="660"/>
        <v>-</v>
      </c>
      <c r="AQ1072" s="1">
        <f t="shared" si="651"/>
        <v>1.1592794318841606</v>
      </c>
      <c r="AR1072" s="1" t="str">
        <f t="shared" si="652"/>
        <v>-</v>
      </c>
      <c r="AS1072" s="1" t="str">
        <f t="shared" si="653"/>
        <v>-</v>
      </c>
      <c r="AT1072" s="1" t="str">
        <f t="shared" si="654"/>
        <v>-</v>
      </c>
      <c r="AU1072" s="1" t="str">
        <f t="shared" si="655"/>
        <v>-</v>
      </c>
      <c r="AV1072" s="1" t="str">
        <f t="shared" si="656"/>
        <v>-</v>
      </c>
      <c r="AW1072" s="5">
        <f t="shared" si="661"/>
        <v>12</v>
      </c>
      <c r="AX1072" s="1">
        <f t="shared" si="662"/>
        <v>1.1592794318841606</v>
      </c>
    </row>
    <row r="1073" spans="1:50" x14ac:dyDescent="0.2">
      <c r="A1073" s="4">
        <v>1071</v>
      </c>
      <c r="B1073" s="21">
        <v>0</v>
      </c>
      <c r="C1073" s="21">
        <v>0.72899999999999998</v>
      </c>
      <c r="D1073" s="21">
        <v>0</v>
      </c>
      <c r="E1073" s="21">
        <v>0</v>
      </c>
      <c r="F1073" s="21">
        <v>100</v>
      </c>
      <c r="G1073" s="21">
        <v>10.9379470277621</v>
      </c>
      <c r="H1073" s="21">
        <v>7</v>
      </c>
      <c r="I1073" s="21">
        <v>0</v>
      </c>
      <c r="J1073" s="21">
        <v>0.15</v>
      </c>
      <c r="K1073" s="21">
        <v>0</v>
      </c>
      <c r="L1073" s="2">
        <f t="shared" si="624"/>
        <v>0</v>
      </c>
      <c r="M1073" s="2">
        <f t="shared" si="625"/>
        <v>0</v>
      </c>
      <c r="N1073" s="2">
        <f t="shared" si="626"/>
        <v>0</v>
      </c>
      <c r="O1073" s="2">
        <f t="shared" si="627"/>
        <v>0</v>
      </c>
      <c r="P1073" s="2">
        <f t="shared" si="628"/>
        <v>0</v>
      </c>
      <c r="Q1073" s="2">
        <f t="shared" si="629"/>
        <v>0</v>
      </c>
      <c r="R1073" s="2">
        <f t="shared" si="630"/>
        <v>0</v>
      </c>
      <c r="S1073" s="2">
        <f t="shared" si="631"/>
        <v>0</v>
      </c>
      <c r="T1073" s="2">
        <f t="shared" si="632"/>
        <v>0</v>
      </c>
      <c r="U1073" s="2">
        <f t="shared" si="633"/>
        <v>0</v>
      </c>
      <c r="V1073" s="10">
        <f t="shared" si="634"/>
        <v>7</v>
      </c>
      <c r="W1073" s="2">
        <f t="shared" si="635"/>
        <v>7</v>
      </c>
      <c r="X1073" s="2">
        <f t="shared" si="636"/>
        <v>6</v>
      </c>
      <c r="Y1073" s="2">
        <f t="shared" si="637"/>
        <v>3</v>
      </c>
      <c r="Z1073" s="2">
        <f t="shared" si="638"/>
        <v>3</v>
      </c>
      <c r="AA1073" s="2">
        <f t="shared" si="639"/>
        <v>5</v>
      </c>
      <c r="AB1073" s="2">
        <f t="shared" si="640"/>
        <v>4</v>
      </c>
      <c r="AC1073" s="2">
        <f t="shared" si="657"/>
        <v>7</v>
      </c>
      <c r="AD1073" s="5">
        <f t="shared" si="658"/>
        <v>11</v>
      </c>
      <c r="AE1073">
        <f t="shared" si="659"/>
        <v>2</v>
      </c>
      <c r="AF1073" s="1" t="str">
        <f t="shared" si="641"/>
        <v>-</v>
      </c>
      <c r="AG1073" s="1" t="str">
        <f t="shared" si="642"/>
        <v>-</v>
      </c>
      <c r="AH1073" s="1" t="str">
        <f t="shared" si="643"/>
        <v>-</v>
      </c>
      <c r="AI1073" s="1" t="str">
        <f t="shared" si="644"/>
        <v>-</v>
      </c>
      <c r="AJ1073" s="1" t="str">
        <f t="shared" si="645"/>
        <v>-</v>
      </c>
      <c r="AK1073" s="1" t="str">
        <f t="shared" si="646"/>
        <v>-</v>
      </c>
      <c r="AL1073" s="1" t="str">
        <f t="shared" si="647"/>
        <v>-</v>
      </c>
      <c r="AM1073" s="1" t="str">
        <f t="shared" si="648"/>
        <v>-</v>
      </c>
      <c r="AN1073" s="1" t="str">
        <f t="shared" si="649"/>
        <v>-</v>
      </c>
      <c r="AO1073" s="1" t="str">
        <f t="shared" si="650"/>
        <v>-</v>
      </c>
      <c r="AP1073" s="1">
        <f t="shared" si="660"/>
        <v>2.0736002137171621</v>
      </c>
      <c r="AQ1073" s="1">
        <f t="shared" si="651"/>
        <v>1.1261386367843285</v>
      </c>
      <c r="AR1073" s="1" t="str">
        <f t="shared" si="652"/>
        <v>-</v>
      </c>
      <c r="AS1073" s="1" t="str">
        <f t="shared" si="653"/>
        <v>-</v>
      </c>
      <c r="AT1073" s="1" t="str">
        <f t="shared" si="654"/>
        <v>-</v>
      </c>
      <c r="AU1073" s="1" t="str">
        <f t="shared" si="655"/>
        <v>-</v>
      </c>
      <c r="AV1073" s="1" t="str">
        <f t="shared" si="656"/>
        <v>-</v>
      </c>
      <c r="AW1073" s="5">
        <f t="shared" si="661"/>
        <v>12</v>
      </c>
      <c r="AX1073" s="1">
        <f t="shared" si="662"/>
        <v>1.1261386367843285</v>
      </c>
    </row>
    <row r="1074" spans="1:50" x14ac:dyDescent="0.2">
      <c r="A1074" s="4">
        <v>1072</v>
      </c>
      <c r="B1074" s="21">
        <v>0.49363398551940901</v>
      </c>
      <c r="C1074" s="21">
        <v>0.45400000000000001</v>
      </c>
      <c r="D1074" s="21">
        <v>0</v>
      </c>
      <c r="E1074" s="21">
        <v>0</v>
      </c>
      <c r="F1074" s="21">
        <v>100</v>
      </c>
      <c r="G1074" s="21">
        <v>6.8090248475265698</v>
      </c>
      <c r="H1074" s="21">
        <v>6</v>
      </c>
      <c r="I1074" s="21">
        <v>0</v>
      </c>
      <c r="J1074" s="21">
        <v>0.15</v>
      </c>
      <c r="K1074" s="21">
        <v>0</v>
      </c>
      <c r="L1074" s="2">
        <f t="shared" si="624"/>
        <v>0</v>
      </c>
      <c r="M1074" s="2">
        <f t="shared" si="625"/>
        <v>0</v>
      </c>
      <c r="N1074" s="2">
        <f t="shared" si="626"/>
        <v>0</v>
      </c>
      <c r="O1074" s="2">
        <f t="shared" si="627"/>
        <v>0</v>
      </c>
      <c r="P1074" s="2">
        <f t="shared" si="628"/>
        <v>0</v>
      </c>
      <c r="Q1074" s="2">
        <f t="shared" si="629"/>
        <v>0</v>
      </c>
      <c r="R1074" s="2">
        <f t="shared" si="630"/>
        <v>0</v>
      </c>
      <c r="S1074" s="2">
        <f t="shared" si="631"/>
        <v>0</v>
      </c>
      <c r="T1074" s="2">
        <f t="shared" si="632"/>
        <v>0</v>
      </c>
      <c r="U1074" s="2">
        <f t="shared" si="633"/>
        <v>0</v>
      </c>
      <c r="V1074" s="10">
        <f t="shared" si="634"/>
        <v>6</v>
      </c>
      <c r="W1074" s="2">
        <f t="shared" si="635"/>
        <v>8</v>
      </c>
      <c r="X1074" s="2">
        <f t="shared" si="636"/>
        <v>6</v>
      </c>
      <c r="Y1074" s="2">
        <f t="shared" si="637"/>
        <v>3</v>
      </c>
      <c r="Z1074" s="2">
        <f t="shared" si="638"/>
        <v>3</v>
      </c>
      <c r="AA1074" s="2">
        <f t="shared" si="639"/>
        <v>5</v>
      </c>
      <c r="AB1074" s="2">
        <f t="shared" si="640"/>
        <v>4</v>
      </c>
      <c r="AC1074" s="2">
        <f t="shared" si="657"/>
        <v>8</v>
      </c>
      <c r="AD1074" s="5">
        <f t="shared" si="658"/>
        <v>12</v>
      </c>
      <c r="AE1074">
        <f t="shared" si="659"/>
        <v>1</v>
      </c>
      <c r="AF1074" s="1" t="str">
        <f t="shared" si="641"/>
        <v>-</v>
      </c>
      <c r="AG1074" s="1" t="str">
        <f t="shared" si="642"/>
        <v>-</v>
      </c>
      <c r="AH1074" s="1" t="str">
        <f t="shared" si="643"/>
        <v>-</v>
      </c>
      <c r="AI1074" s="1" t="str">
        <f t="shared" si="644"/>
        <v>-</v>
      </c>
      <c r="AJ1074" s="1" t="str">
        <f t="shared" si="645"/>
        <v>-</v>
      </c>
      <c r="AK1074" s="1" t="str">
        <f t="shared" si="646"/>
        <v>-</v>
      </c>
      <c r="AL1074" s="1" t="str">
        <f t="shared" si="647"/>
        <v>-</v>
      </c>
      <c r="AM1074" s="1" t="str">
        <f t="shared" si="648"/>
        <v>-</v>
      </c>
      <c r="AN1074" s="1" t="str">
        <f t="shared" si="649"/>
        <v>-</v>
      </c>
      <c r="AO1074" s="1" t="str">
        <f t="shared" si="650"/>
        <v>-</v>
      </c>
      <c r="AP1074" s="1" t="str">
        <f t="shared" si="660"/>
        <v>-</v>
      </c>
      <c r="AQ1074" s="1">
        <f t="shared" si="651"/>
        <v>1.1459892035850097</v>
      </c>
      <c r="AR1074" s="1" t="str">
        <f t="shared" si="652"/>
        <v>-</v>
      </c>
      <c r="AS1074" s="1" t="str">
        <f t="shared" si="653"/>
        <v>-</v>
      </c>
      <c r="AT1074" s="1" t="str">
        <f t="shared" si="654"/>
        <v>-</v>
      </c>
      <c r="AU1074" s="1" t="str">
        <f t="shared" si="655"/>
        <v>-</v>
      </c>
      <c r="AV1074" s="1" t="str">
        <f t="shared" si="656"/>
        <v>-</v>
      </c>
      <c r="AW1074" s="5">
        <f t="shared" si="661"/>
        <v>12</v>
      </c>
      <c r="AX1074" s="1">
        <f t="shared" si="662"/>
        <v>1.1459892035850097</v>
      </c>
    </row>
    <row r="1075" spans="1:50" x14ac:dyDescent="0.2">
      <c r="A1075" s="4">
        <v>1073</v>
      </c>
      <c r="B1075" s="21">
        <v>0</v>
      </c>
      <c r="C1075" s="21">
        <v>0.68</v>
      </c>
      <c r="D1075" s="21">
        <v>0</v>
      </c>
      <c r="E1075" s="21">
        <v>0</v>
      </c>
      <c r="F1075" s="21">
        <v>100</v>
      </c>
      <c r="G1075" s="21">
        <v>10.207375959916501</v>
      </c>
      <c r="H1075" s="21">
        <v>7</v>
      </c>
      <c r="I1075" s="21">
        <v>0</v>
      </c>
      <c r="J1075" s="21">
        <v>0.15</v>
      </c>
      <c r="K1075" s="21">
        <v>0</v>
      </c>
      <c r="L1075" s="2">
        <f t="shared" si="624"/>
        <v>0</v>
      </c>
      <c r="M1075" s="2">
        <f t="shared" si="625"/>
        <v>0</v>
      </c>
      <c r="N1075" s="2">
        <f t="shared" si="626"/>
        <v>0</v>
      </c>
      <c r="O1075" s="2">
        <f t="shared" si="627"/>
        <v>0</v>
      </c>
      <c r="P1075" s="2">
        <f t="shared" si="628"/>
        <v>0</v>
      </c>
      <c r="Q1075" s="2">
        <f t="shared" si="629"/>
        <v>0</v>
      </c>
      <c r="R1075" s="2">
        <f t="shared" si="630"/>
        <v>0</v>
      </c>
      <c r="S1075" s="2">
        <f t="shared" si="631"/>
        <v>0</v>
      </c>
      <c r="T1075" s="2">
        <f t="shared" si="632"/>
        <v>0</v>
      </c>
      <c r="U1075" s="2">
        <f t="shared" si="633"/>
        <v>0</v>
      </c>
      <c r="V1075" s="10">
        <f t="shared" si="634"/>
        <v>7</v>
      </c>
      <c r="W1075" s="2">
        <f t="shared" si="635"/>
        <v>7</v>
      </c>
      <c r="X1075" s="2">
        <f t="shared" si="636"/>
        <v>6</v>
      </c>
      <c r="Y1075" s="2">
        <f t="shared" si="637"/>
        <v>3</v>
      </c>
      <c r="Z1075" s="2">
        <f t="shared" si="638"/>
        <v>3</v>
      </c>
      <c r="AA1075" s="2">
        <f t="shared" si="639"/>
        <v>5</v>
      </c>
      <c r="AB1075" s="2">
        <f t="shared" si="640"/>
        <v>4</v>
      </c>
      <c r="AC1075" s="2">
        <f t="shared" si="657"/>
        <v>7</v>
      </c>
      <c r="AD1075" s="5">
        <f t="shared" si="658"/>
        <v>11</v>
      </c>
      <c r="AE1075">
        <f t="shared" si="659"/>
        <v>2</v>
      </c>
      <c r="AF1075" s="1" t="str">
        <f t="shared" si="641"/>
        <v>-</v>
      </c>
      <c r="AG1075" s="1" t="str">
        <f t="shared" si="642"/>
        <v>-</v>
      </c>
      <c r="AH1075" s="1" t="str">
        <f t="shared" si="643"/>
        <v>-</v>
      </c>
      <c r="AI1075" s="1" t="str">
        <f t="shared" si="644"/>
        <v>-</v>
      </c>
      <c r="AJ1075" s="1" t="str">
        <f t="shared" si="645"/>
        <v>-</v>
      </c>
      <c r="AK1075" s="1" t="str">
        <f t="shared" si="646"/>
        <v>-</v>
      </c>
      <c r="AL1075" s="1" t="str">
        <f t="shared" si="647"/>
        <v>-</v>
      </c>
      <c r="AM1075" s="1" t="str">
        <f t="shared" si="648"/>
        <v>-</v>
      </c>
      <c r="AN1075" s="1" t="str">
        <f t="shared" si="649"/>
        <v>-</v>
      </c>
      <c r="AO1075" s="1" t="str">
        <f t="shared" si="650"/>
        <v>-</v>
      </c>
      <c r="AP1075" s="1">
        <f t="shared" si="660"/>
        <v>2.2692972012340711</v>
      </c>
      <c r="AQ1075" s="1">
        <f t="shared" si="651"/>
        <v>1.1055225880055881</v>
      </c>
      <c r="AR1075" s="1" t="str">
        <f t="shared" si="652"/>
        <v>-</v>
      </c>
      <c r="AS1075" s="1" t="str">
        <f t="shared" si="653"/>
        <v>-</v>
      </c>
      <c r="AT1075" s="1" t="str">
        <f t="shared" si="654"/>
        <v>-</v>
      </c>
      <c r="AU1075" s="1" t="str">
        <f t="shared" si="655"/>
        <v>-</v>
      </c>
      <c r="AV1075" s="1" t="str">
        <f t="shared" si="656"/>
        <v>-</v>
      </c>
      <c r="AW1075" s="5">
        <f t="shared" si="661"/>
        <v>12</v>
      </c>
      <c r="AX1075" s="1">
        <f t="shared" si="662"/>
        <v>1.1055225880055881</v>
      </c>
    </row>
    <row r="1076" spans="1:50" x14ac:dyDescent="0.2">
      <c r="A1076" s="4">
        <v>1074</v>
      </c>
      <c r="B1076" s="21">
        <v>0.47794033737444602</v>
      </c>
      <c r="C1076" s="21">
        <v>8.6430000000000007</v>
      </c>
      <c r="D1076" s="21">
        <v>23</v>
      </c>
      <c r="E1076" s="21">
        <v>5</v>
      </c>
      <c r="F1076" s="21">
        <v>72</v>
      </c>
      <c r="G1076" s="21">
        <v>7.7783753640675597</v>
      </c>
      <c r="H1076" s="21">
        <v>6</v>
      </c>
      <c r="I1076" s="21">
        <v>1700</v>
      </c>
      <c r="J1076" s="21">
        <v>185</v>
      </c>
      <c r="K1076" s="21">
        <v>12.5</v>
      </c>
      <c r="L1076" s="2">
        <f t="shared" si="624"/>
        <v>2</v>
      </c>
      <c r="M1076" s="2">
        <f t="shared" si="625"/>
        <v>4</v>
      </c>
      <c r="N1076" s="2">
        <f t="shared" si="626"/>
        <v>5</v>
      </c>
      <c r="O1076" s="2">
        <f t="shared" si="627"/>
        <v>3</v>
      </c>
      <c r="P1076" s="2">
        <f t="shared" si="628"/>
        <v>4</v>
      </c>
      <c r="Q1076" s="2">
        <f t="shared" si="629"/>
        <v>5</v>
      </c>
      <c r="R1076" s="2">
        <f t="shared" si="630"/>
        <v>3</v>
      </c>
      <c r="S1076" s="2">
        <f t="shared" si="631"/>
        <v>5</v>
      </c>
      <c r="T1076" s="2">
        <f t="shared" si="632"/>
        <v>5</v>
      </c>
      <c r="U1076" s="2">
        <f t="shared" si="633"/>
        <v>4</v>
      </c>
      <c r="V1076" s="10">
        <f t="shared" si="634"/>
        <v>0</v>
      </c>
      <c r="W1076" s="2">
        <f t="shared" si="635"/>
        <v>0</v>
      </c>
      <c r="X1076" s="2">
        <f t="shared" si="636"/>
        <v>0</v>
      </c>
      <c r="Y1076" s="2">
        <f t="shared" si="637"/>
        <v>0</v>
      </c>
      <c r="Z1076" s="2">
        <f t="shared" si="638"/>
        <v>0</v>
      </c>
      <c r="AA1076" s="2">
        <f t="shared" si="639"/>
        <v>0</v>
      </c>
      <c r="AB1076" s="2">
        <f t="shared" si="640"/>
        <v>0</v>
      </c>
      <c r="AC1076" s="2">
        <f t="shared" si="657"/>
        <v>5</v>
      </c>
      <c r="AD1076" s="5">
        <f t="shared" si="658"/>
        <v>3</v>
      </c>
      <c r="AE1076">
        <f t="shared" si="659"/>
        <v>4</v>
      </c>
      <c r="AF1076" s="1" t="str">
        <f t="shared" si="641"/>
        <v>-</v>
      </c>
      <c r="AG1076" s="1" t="str">
        <f t="shared" si="642"/>
        <v>-</v>
      </c>
      <c r="AH1076" s="1">
        <f t="shared" si="643"/>
        <v>2.9386942598715318</v>
      </c>
      <c r="AI1076" s="1" t="str">
        <f t="shared" si="644"/>
        <v>-</v>
      </c>
      <c r="AJ1076" s="1" t="str">
        <f t="shared" si="645"/>
        <v>-</v>
      </c>
      <c r="AK1076" s="1">
        <f t="shared" si="646"/>
        <v>2.2535639122328934</v>
      </c>
      <c r="AL1076" s="1" t="str">
        <f t="shared" si="647"/>
        <v>-</v>
      </c>
      <c r="AM1076" s="1">
        <f t="shared" si="648"/>
        <v>2.5332933065534049</v>
      </c>
      <c r="AN1076" s="1">
        <f t="shared" si="649"/>
        <v>2.4679734193906055</v>
      </c>
      <c r="AO1076" s="1" t="str">
        <f t="shared" si="650"/>
        <v>-</v>
      </c>
      <c r="AP1076" s="1" t="str">
        <f t="shared" si="660"/>
        <v>-</v>
      </c>
      <c r="AQ1076" s="1" t="str">
        <f t="shared" si="651"/>
        <v>-</v>
      </c>
      <c r="AR1076" s="1" t="str">
        <f t="shared" si="652"/>
        <v>-</v>
      </c>
      <c r="AS1076" s="1" t="str">
        <f t="shared" si="653"/>
        <v>-</v>
      </c>
      <c r="AT1076" s="1" t="str">
        <f t="shared" si="654"/>
        <v>-</v>
      </c>
      <c r="AU1076" s="1" t="str">
        <f t="shared" si="655"/>
        <v>-</v>
      </c>
      <c r="AV1076" s="1" t="str">
        <f t="shared" si="656"/>
        <v>-</v>
      </c>
      <c r="AW1076" s="5">
        <f t="shared" si="661"/>
        <v>6</v>
      </c>
      <c r="AX1076" s="1">
        <f t="shared" si="662"/>
        <v>2.2535639122328934</v>
      </c>
    </row>
    <row r="1077" spans="1:50" x14ac:dyDescent="0.2">
      <c r="A1077" s="4">
        <v>1075</v>
      </c>
      <c r="B1077" s="21">
        <v>0.44290527963644299</v>
      </c>
      <c r="C1077" s="21">
        <v>7.7990000000000004</v>
      </c>
      <c r="D1077" s="21">
        <v>14</v>
      </c>
      <c r="E1077" s="21">
        <v>0</v>
      </c>
      <c r="F1077" s="21">
        <v>86</v>
      </c>
      <c r="G1077" s="21">
        <v>8.1442228644266699</v>
      </c>
      <c r="H1077" s="21">
        <v>6</v>
      </c>
      <c r="I1077" s="21">
        <v>1500</v>
      </c>
      <c r="J1077" s="21">
        <v>185</v>
      </c>
      <c r="K1077" s="21">
        <v>12.5</v>
      </c>
      <c r="L1077" s="2">
        <f t="shared" si="624"/>
        <v>2</v>
      </c>
      <c r="M1077" s="2">
        <f t="shared" si="625"/>
        <v>4</v>
      </c>
      <c r="N1077" s="2">
        <f t="shared" si="626"/>
        <v>5</v>
      </c>
      <c r="O1077" s="2">
        <f t="shared" si="627"/>
        <v>2</v>
      </c>
      <c r="P1077" s="2">
        <f t="shared" si="628"/>
        <v>3</v>
      </c>
      <c r="Q1077" s="2">
        <f t="shared" si="629"/>
        <v>4</v>
      </c>
      <c r="R1077" s="2">
        <f t="shared" si="630"/>
        <v>4</v>
      </c>
      <c r="S1077" s="2">
        <f t="shared" si="631"/>
        <v>5</v>
      </c>
      <c r="T1077" s="2">
        <f t="shared" si="632"/>
        <v>5</v>
      </c>
      <c r="U1077" s="2">
        <f t="shared" si="633"/>
        <v>3</v>
      </c>
      <c r="V1077" s="10">
        <f t="shared" si="634"/>
        <v>0</v>
      </c>
      <c r="W1077" s="2">
        <f t="shared" si="635"/>
        <v>0</v>
      </c>
      <c r="X1077" s="2">
        <f t="shared" si="636"/>
        <v>0</v>
      </c>
      <c r="Y1077" s="2">
        <f t="shared" si="637"/>
        <v>0</v>
      </c>
      <c r="Z1077" s="2">
        <f t="shared" si="638"/>
        <v>0</v>
      </c>
      <c r="AA1077" s="2">
        <f t="shared" si="639"/>
        <v>0</v>
      </c>
      <c r="AB1077" s="2">
        <f t="shared" si="640"/>
        <v>0</v>
      </c>
      <c r="AC1077" s="2">
        <f t="shared" si="657"/>
        <v>5</v>
      </c>
      <c r="AD1077" s="5">
        <f t="shared" si="658"/>
        <v>3</v>
      </c>
      <c r="AE1077">
        <f t="shared" si="659"/>
        <v>3</v>
      </c>
      <c r="AF1077" s="1" t="str">
        <f t="shared" si="641"/>
        <v>-</v>
      </c>
      <c r="AG1077" s="1" t="str">
        <f t="shared" si="642"/>
        <v>-</v>
      </c>
      <c r="AH1077" s="1">
        <f t="shared" si="643"/>
        <v>2.7749446997645015</v>
      </c>
      <c r="AI1077" s="1" t="str">
        <f t="shared" si="644"/>
        <v>-</v>
      </c>
      <c r="AJ1077" s="1" t="str">
        <f t="shared" si="645"/>
        <v>-</v>
      </c>
      <c r="AK1077" s="1" t="str">
        <f t="shared" si="646"/>
        <v>-</v>
      </c>
      <c r="AL1077" s="1" t="str">
        <f t="shared" si="647"/>
        <v>-</v>
      </c>
      <c r="AM1077" s="1">
        <f t="shared" si="648"/>
        <v>2.4087182678672336</v>
      </c>
      <c r="AN1077" s="1">
        <f t="shared" si="649"/>
        <v>2.3223584718166403</v>
      </c>
      <c r="AO1077" s="1" t="str">
        <f t="shared" si="650"/>
        <v>-</v>
      </c>
      <c r="AP1077" s="1" t="str">
        <f t="shared" si="660"/>
        <v>-</v>
      </c>
      <c r="AQ1077" s="1" t="str">
        <f t="shared" si="651"/>
        <v>-</v>
      </c>
      <c r="AR1077" s="1" t="str">
        <f t="shared" si="652"/>
        <v>-</v>
      </c>
      <c r="AS1077" s="1" t="str">
        <f t="shared" si="653"/>
        <v>-</v>
      </c>
      <c r="AT1077" s="1" t="str">
        <f t="shared" si="654"/>
        <v>-</v>
      </c>
      <c r="AU1077" s="1" t="str">
        <f t="shared" si="655"/>
        <v>-</v>
      </c>
      <c r="AV1077" s="1" t="str">
        <f t="shared" si="656"/>
        <v>-</v>
      </c>
      <c r="AW1077" s="5">
        <f t="shared" si="661"/>
        <v>9</v>
      </c>
      <c r="AX1077" s="1">
        <f t="shared" si="662"/>
        <v>2.3223584718166403</v>
      </c>
    </row>
    <row r="1078" spans="1:50" x14ac:dyDescent="0.2">
      <c r="A1078" s="4">
        <v>1076</v>
      </c>
      <c r="B1078" s="21">
        <v>0.57962966806910698</v>
      </c>
      <c r="C1078" s="21">
        <v>24.481999999999999</v>
      </c>
      <c r="D1078" s="21">
        <v>21</v>
      </c>
      <c r="E1078" s="21">
        <v>1</v>
      </c>
      <c r="F1078" s="21">
        <v>78</v>
      </c>
      <c r="G1078" s="21">
        <v>12.1182154258137</v>
      </c>
      <c r="H1078" s="21">
        <v>7</v>
      </c>
      <c r="I1078" s="21">
        <v>1500</v>
      </c>
      <c r="J1078" s="21">
        <v>185</v>
      </c>
      <c r="K1078" s="21">
        <v>12.5</v>
      </c>
      <c r="L1078" s="2">
        <f t="shared" si="624"/>
        <v>2</v>
      </c>
      <c r="M1078" s="2">
        <f t="shared" si="625"/>
        <v>5</v>
      </c>
      <c r="N1078" s="2">
        <f t="shared" si="626"/>
        <v>3</v>
      </c>
      <c r="O1078" s="2">
        <f t="shared" si="627"/>
        <v>5</v>
      </c>
      <c r="P1078" s="2">
        <f t="shared" si="628"/>
        <v>5</v>
      </c>
      <c r="Q1078" s="2">
        <f t="shared" si="629"/>
        <v>3</v>
      </c>
      <c r="R1078" s="2">
        <f t="shared" si="630"/>
        <v>3</v>
      </c>
      <c r="S1078" s="2">
        <f t="shared" si="631"/>
        <v>3</v>
      </c>
      <c r="T1078" s="2">
        <f t="shared" si="632"/>
        <v>3</v>
      </c>
      <c r="U1078" s="2">
        <f t="shared" si="633"/>
        <v>3</v>
      </c>
      <c r="V1078" s="10">
        <f t="shared" si="634"/>
        <v>0</v>
      </c>
      <c r="W1078" s="2">
        <f t="shared" si="635"/>
        <v>0</v>
      </c>
      <c r="X1078" s="2">
        <f t="shared" si="636"/>
        <v>0</v>
      </c>
      <c r="Y1078" s="2">
        <f t="shared" si="637"/>
        <v>0</v>
      </c>
      <c r="Z1078" s="2">
        <f t="shared" si="638"/>
        <v>0</v>
      </c>
      <c r="AA1078" s="2">
        <f t="shared" si="639"/>
        <v>0</v>
      </c>
      <c r="AB1078" s="2">
        <f t="shared" si="640"/>
        <v>0</v>
      </c>
      <c r="AC1078" s="2">
        <f t="shared" si="657"/>
        <v>5</v>
      </c>
      <c r="AD1078" s="5">
        <f t="shared" si="658"/>
        <v>2</v>
      </c>
      <c r="AE1078">
        <f t="shared" si="659"/>
        <v>3</v>
      </c>
      <c r="AF1078" s="1" t="str">
        <f t="shared" si="641"/>
        <v>-</v>
      </c>
      <c r="AG1078" s="1">
        <f t="shared" si="642"/>
        <v>2.91577466227751</v>
      </c>
      <c r="AH1078" s="1" t="str">
        <f t="shared" si="643"/>
        <v>-</v>
      </c>
      <c r="AI1078" s="1">
        <f t="shared" si="644"/>
        <v>2.6315560511753331</v>
      </c>
      <c r="AJ1078" s="1">
        <f t="shared" si="645"/>
        <v>2.1342900167492198</v>
      </c>
      <c r="AK1078" s="1" t="str">
        <f t="shared" si="646"/>
        <v>-</v>
      </c>
      <c r="AL1078" s="1" t="str">
        <f t="shared" si="647"/>
        <v>-</v>
      </c>
      <c r="AM1078" s="1" t="str">
        <f t="shared" si="648"/>
        <v>-</v>
      </c>
      <c r="AN1078" s="1" t="str">
        <f t="shared" si="649"/>
        <v>-</v>
      </c>
      <c r="AO1078" s="1" t="str">
        <f t="shared" si="650"/>
        <v>-</v>
      </c>
      <c r="AP1078" s="1" t="str">
        <f t="shared" si="660"/>
        <v>-</v>
      </c>
      <c r="AQ1078" s="1" t="str">
        <f t="shared" si="651"/>
        <v>-</v>
      </c>
      <c r="AR1078" s="1" t="str">
        <f t="shared" si="652"/>
        <v>-</v>
      </c>
      <c r="AS1078" s="1" t="str">
        <f t="shared" si="653"/>
        <v>-</v>
      </c>
      <c r="AT1078" s="1" t="str">
        <f t="shared" si="654"/>
        <v>-</v>
      </c>
      <c r="AU1078" s="1" t="str">
        <f t="shared" si="655"/>
        <v>-</v>
      </c>
      <c r="AV1078" s="1" t="str">
        <f t="shared" si="656"/>
        <v>-</v>
      </c>
      <c r="AW1078" s="5">
        <f t="shared" si="661"/>
        <v>5</v>
      </c>
      <c r="AX1078" s="1">
        <f t="shared" si="662"/>
        <v>2.1342900167492198</v>
      </c>
    </row>
    <row r="1079" spans="1:50" x14ac:dyDescent="0.2">
      <c r="A1079" s="4">
        <v>1077</v>
      </c>
      <c r="B1079" s="21">
        <v>0.499683571678184</v>
      </c>
      <c r="C1079" s="21">
        <v>51.405000000000001</v>
      </c>
      <c r="D1079" s="21">
        <v>29</v>
      </c>
      <c r="E1079" s="21">
        <v>18</v>
      </c>
      <c r="F1079" s="21">
        <v>53</v>
      </c>
      <c r="G1079" s="21">
        <v>15.421486745390499</v>
      </c>
      <c r="H1079" s="21">
        <v>7</v>
      </c>
      <c r="I1079" s="21">
        <v>1500</v>
      </c>
      <c r="J1079" s="21">
        <v>185</v>
      </c>
      <c r="K1079" s="21">
        <v>12.5</v>
      </c>
      <c r="L1079" s="2">
        <f t="shared" si="624"/>
        <v>2</v>
      </c>
      <c r="M1079" s="2">
        <f t="shared" si="625"/>
        <v>5</v>
      </c>
      <c r="N1079" s="2">
        <f t="shared" si="626"/>
        <v>3</v>
      </c>
      <c r="O1079" s="2">
        <f t="shared" si="627"/>
        <v>4</v>
      </c>
      <c r="P1079" s="2">
        <f t="shared" si="628"/>
        <v>4</v>
      </c>
      <c r="Q1079" s="2">
        <f t="shared" si="629"/>
        <v>4</v>
      </c>
      <c r="R1079" s="2">
        <f t="shared" si="630"/>
        <v>4</v>
      </c>
      <c r="S1079" s="2">
        <f t="shared" si="631"/>
        <v>2</v>
      </c>
      <c r="T1079" s="2">
        <f t="shared" si="632"/>
        <v>2</v>
      </c>
      <c r="U1079" s="2">
        <f t="shared" si="633"/>
        <v>2</v>
      </c>
      <c r="V1079" s="10">
        <f t="shared" si="634"/>
        <v>0</v>
      </c>
      <c r="W1079" s="2">
        <f t="shared" si="635"/>
        <v>0</v>
      </c>
      <c r="X1079" s="2">
        <f t="shared" si="636"/>
        <v>0</v>
      </c>
      <c r="Y1079" s="2">
        <f t="shared" si="637"/>
        <v>0</v>
      </c>
      <c r="Z1079" s="2">
        <f t="shared" si="638"/>
        <v>0</v>
      </c>
      <c r="AA1079" s="2">
        <f t="shared" si="639"/>
        <v>0</v>
      </c>
      <c r="AB1079" s="2">
        <f t="shared" si="640"/>
        <v>0</v>
      </c>
      <c r="AC1079" s="2">
        <f t="shared" si="657"/>
        <v>5</v>
      </c>
      <c r="AD1079" s="5">
        <f t="shared" si="658"/>
        <v>2</v>
      </c>
      <c r="AE1079">
        <f t="shared" si="659"/>
        <v>1</v>
      </c>
      <c r="AF1079" s="1" t="str">
        <f t="shared" si="641"/>
        <v>-</v>
      </c>
      <c r="AG1079" s="1">
        <f t="shared" si="642"/>
        <v>2.9913047902233689</v>
      </c>
      <c r="AH1079" s="1" t="str">
        <f t="shared" si="643"/>
        <v>-</v>
      </c>
      <c r="AI1079" s="1" t="str">
        <f t="shared" si="644"/>
        <v>-</v>
      </c>
      <c r="AJ1079" s="1" t="str">
        <f t="shared" si="645"/>
        <v>-</v>
      </c>
      <c r="AK1079" s="1" t="str">
        <f t="shared" si="646"/>
        <v>-</v>
      </c>
      <c r="AL1079" s="1" t="str">
        <f t="shared" si="647"/>
        <v>-</v>
      </c>
      <c r="AM1079" s="1" t="str">
        <f t="shared" si="648"/>
        <v>-</v>
      </c>
      <c r="AN1079" s="1" t="str">
        <f t="shared" si="649"/>
        <v>-</v>
      </c>
      <c r="AO1079" s="1" t="str">
        <f t="shared" si="650"/>
        <v>-</v>
      </c>
      <c r="AP1079" s="1" t="str">
        <f t="shared" si="660"/>
        <v>-</v>
      </c>
      <c r="AQ1079" s="1" t="str">
        <f t="shared" si="651"/>
        <v>-</v>
      </c>
      <c r="AR1079" s="1" t="str">
        <f t="shared" si="652"/>
        <v>-</v>
      </c>
      <c r="AS1079" s="1" t="str">
        <f t="shared" si="653"/>
        <v>-</v>
      </c>
      <c r="AT1079" s="1" t="str">
        <f t="shared" si="654"/>
        <v>-</v>
      </c>
      <c r="AU1079" s="1" t="str">
        <f t="shared" si="655"/>
        <v>-</v>
      </c>
      <c r="AV1079" s="1" t="str">
        <f t="shared" si="656"/>
        <v>-</v>
      </c>
      <c r="AW1079" s="5">
        <f t="shared" si="661"/>
        <v>2</v>
      </c>
      <c r="AX1079" s="1">
        <f t="shared" si="662"/>
        <v>2.9913047902233689</v>
      </c>
    </row>
    <row r="1080" spans="1:50" x14ac:dyDescent="0.2">
      <c r="A1080" s="4">
        <v>1078</v>
      </c>
      <c r="B1080" s="21">
        <v>0.73605188384120002</v>
      </c>
      <c r="C1080" s="21">
        <v>45.463999999999999</v>
      </c>
      <c r="D1080" s="21">
        <v>0</v>
      </c>
      <c r="E1080" s="21">
        <v>53</v>
      </c>
      <c r="F1080" s="21">
        <v>47</v>
      </c>
      <c r="G1080" s="21">
        <v>4.54635111490885</v>
      </c>
      <c r="H1080" s="21">
        <v>6</v>
      </c>
      <c r="I1080" s="21">
        <v>1500</v>
      </c>
      <c r="J1080" s="21">
        <v>185</v>
      </c>
      <c r="K1080" s="21">
        <v>0</v>
      </c>
      <c r="L1080" s="2">
        <f t="shared" si="624"/>
        <v>0</v>
      </c>
      <c r="M1080" s="2">
        <f t="shared" si="625"/>
        <v>0</v>
      </c>
      <c r="N1080" s="2">
        <f t="shared" si="626"/>
        <v>0</v>
      </c>
      <c r="O1080" s="2">
        <f t="shared" si="627"/>
        <v>0</v>
      </c>
      <c r="P1080" s="2">
        <f t="shared" si="628"/>
        <v>0</v>
      </c>
      <c r="Q1080" s="2">
        <f t="shared" si="629"/>
        <v>0</v>
      </c>
      <c r="R1080" s="2">
        <f t="shared" si="630"/>
        <v>0</v>
      </c>
      <c r="S1080" s="2">
        <f t="shared" si="631"/>
        <v>0</v>
      </c>
      <c r="T1080" s="2">
        <f t="shared" si="632"/>
        <v>0</v>
      </c>
      <c r="U1080" s="2">
        <f t="shared" si="633"/>
        <v>0</v>
      </c>
      <c r="V1080" s="10">
        <f t="shared" si="634"/>
        <v>5</v>
      </c>
      <c r="W1080" s="2">
        <f t="shared" si="635"/>
        <v>6</v>
      </c>
      <c r="X1080" s="2">
        <f t="shared" si="636"/>
        <v>4</v>
      </c>
      <c r="Y1080" s="2">
        <f t="shared" si="637"/>
        <v>3</v>
      </c>
      <c r="Z1080" s="2">
        <f t="shared" si="638"/>
        <v>3</v>
      </c>
      <c r="AA1080" s="2">
        <f t="shared" si="639"/>
        <v>3</v>
      </c>
      <c r="AB1080" s="2">
        <f t="shared" si="640"/>
        <v>3</v>
      </c>
      <c r="AC1080" s="2">
        <f t="shared" si="657"/>
        <v>6</v>
      </c>
      <c r="AD1080" s="5">
        <f t="shared" si="658"/>
        <v>12</v>
      </c>
      <c r="AE1080">
        <f t="shared" si="659"/>
        <v>1</v>
      </c>
      <c r="AF1080" s="1" t="str">
        <f t="shared" si="641"/>
        <v>-</v>
      </c>
      <c r="AG1080" s="1" t="str">
        <f t="shared" si="642"/>
        <v>-</v>
      </c>
      <c r="AH1080" s="1" t="str">
        <f t="shared" si="643"/>
        <v>-</v>
      </c>
      <c r="AI1080" s="1" t="str">
        <f t="shared" si="644"/>
        <v>-</v>
      </c>
      <c r="AJ1080" s="1" t="str">
        <f t="shared" si="645"/>
        <v>-</v>
      </c>
      <c r="AK1080" s="1" t="str">
        <f t="shared" si="646"/>
        <v>-</v>
      </c>
      <c r="AL1080" s="1" t="str">
        <f t="shared" si="647"/>
        <v>-</v>
      </c>
      <c r="AM1080" s="1" t="str">
        <f t="shared" si="648"/>
        <v>-</v>
      </c>
      <c r="AN1080" s="1" t="str">
        <f t="shared" si="649"/>
        <v>-</v>
      </c>
      <c r="AO1080" s="1" t="str">
        <f t="shared" si="650"/>
        <v>-</v>
      </c>
      <c r="AP1080" s="1" t="str">
        <f t="shared" si="660"/>
        <v>-</v>
      </c>
      <c r="AQ1080" s="1">
        <f t="shared" si="651"/>
        <v>2.2178262651125809</v>
      </c>
      <c r="AR1080" s="1" t="str">
        <f t="shared" si="652"/>
        <v>-</v>
      </c>
      <c r="AS1080" s="1" t="str">
        <f t="shared" si="653"/>
        <v>-</v>
      </c>
      <c r="AT1080" s="1" t="str">
        <f t="shared" si="654"/>
        <v>-</v>
      </c>
      <c r="AU1080" s="1" t="str">
        <f t="shared" si="655"/>
        <v>-</v>
      </c>
      <c r="AV1080" s="1" t="str">
        <f t="shared" si="656"/>
        <v>-</v>
      </c>
      <c r="AW1080" s="5">
        <f t="shared" si="661"/>
        <v>12</v>
      </c>
      <c r="AX1080" s="1">
        <f t="shared" si="662"/>
        <v>2.2178262651125809</v>
      </c>
    </row>
    <row r="1081" spans="1:50" x14ac:dyDescent="0.2">
      <c r="A1081" s="4">
        <v>1079</v>
      </c>
      <c r="B1081" s="21">
        <v>0.89942285999452398</v>
      </c>
      <c r="C1081" s="21">
        <v>3.3330000000000002</v>
      </c>
      <c r="D1081" s="21">
        <v>0</v>
      </c>
      <c r="E1081" s="21">
        <v>58</v>
      </c>
      <c r="F1081" s="21">
        <v>42</v>
      </c>
      <c r="G1081" s="21">
        <v>1.64983427926396</v>
      </c>
      <c r="H1081" s="21">
        <v>4</v>
      </c>
      <c r="I1081" s="21">
        <v>1500</v>
      </c>
      <c r="J1081" s="21">
        <v>185</v>
      </c>
      <c r="K1081" s="21">
        <v>0</v>
      </c>
      <c r="L1081" s="2">
        <f t="shared" si="624"/>
        <v>0</v>
      </c>
      <c r="M1081" s="2">
        <f t="shared" si="625"/>
        <v>0</v>
      </c>
      <c r="N1081" s="2">
        <f t="shared" si="626"/>
        <v>0</v>
      </c>
      <c r="O1081" s="2">
        <f t="shared" si="627"/>
        <v>0</v>
      </c>
      <c r="P1081" s="2">
        <f t="shared" si="628"/>
        <v>0</v>
      </c>
      <c r="Q1081" s="2">
        <f t="shared" si="629"/>
        <v>0</v>
      </c>
      <c r="R1081" s="2">
        <f t="shared" si="630"/>
        <v>0</v>
      </c>
      <c r="S1081" s="2">
        <f t="shared" si="631"/>
        <v>0</v>
      </c>
      <c r="T1081" s="2">
        <f t="shared" si="632"/>
        <v>0</v>
      </c>
      <c r="U1081" s="2">
        <f t="shared" si="633"/>
        <v>0</v>
      </c>
      <c r="V1081" s="10">
        <f t="shared" si="634"/>
        <v>4</v>
      </c>
      <c r="W1081" s="2">
        <f t="shared" si="635"/>
        <v>3</v>
      </c>
      <c r="X1081" s="2">
        <f t="shared" si="636"/>
        <v>6</v>
      </c>
      <c r="Y1081" s="2">
        <f t="shared" si="637"/>
        <v>3</v>
      </c>
      <c r="Z1081" s="2">
        <f t="shared" si="638"/>
        <v>3</v>
      </c>
      <c r="AA1081" s="2">
        <f t="shared" si="639"/>
        <v>3</v>
      </c>
      <c r="AB1081" s="2">
        <f t="shared" si="640"/>
        <v>4</v>
      </c>
      <c r="AC1081" s="2">
        <f t="shared" si="657"/>
        <v>6</v>
      </c>
      <c r="AD1081" s="5">
        <f t="shared" si="658"/>
        <v>13</v>
      </c>
      <c r="AE1081">
        <f t="shared" si="659"/>
        <v>1</v>
      </c>
      <c r="AF1081" s="1" t="str">
        <f t="shared" si="641"/>
        <v>-</v>
      </c>
      <c r="AG1081" s="1" t="str">
        <f t="shared" si="642"/>
        <v>-</v>
      </c>
      <c r="AH1081" s="1" t="str">
        <f t="shared" si="643"/>
        <v>-</v>
      </c>
      <c r="AI1081" s="1" t="str">
        <f t="shared" si="644"/>
        <v>-</v>
      </c>
      <c r="AJ1081" s="1" t="str">
        <f t="shared" si="645"/>
        <v>-</v>
      </c>
      <c r="AK1081" s="1" t="str">
        <f t="shared" si="646"/>
        <v>-</v>
      </c>
      <c r="AL1081" s="1" t="str">
        <f t="shared" si="647"/>
        <v>-</v>
      </c>
      <c r="AM1081" s="1" t="str">
        <f t="shared" si="648"/>
        <v>-</v>
      </c>
      <c r="AN1081" s="1" t="str">
        <f t="shared" si="649"/>
        <v>-</v>
      </c>
      <c r="AO1081" s="1" t="str">
        <f t="shared" si="650"/>
        <v>-</v>
      </c>
      <c r="AP1081" s="1" t="str">
        <f t="shared" si="660"/>
        <v>-</v>
      </c>
      <c r="AQ1081" s="1" t="str">
        <f t="shared" si="651"/>
        <v>-</v>
      </c>
      <c r="AR1081" s="1">
        <f t="shared" si="652"/>
        <v>1.966046949339652</v>
      </c>
      <c r="AS1081" s="1" t="str">
        <f t="shared" si="653"/>
        <v>-</v>
      </c>
      <c r="AT1081" s="1" t="str">
        <f t="shared" si="654"/>
        <v>-</v>
      </c>
      <c r="AU1081" s="1" t="str">
        <f t="shared" si="655"/>
        <v>-</v>
      </c>
      <c r="AV1081" s="1" t="str">
        <f t="shared" si="656"/>
        <v>-</v>
      </c>
      <c r="AW1081" s="5">
        <f t="shared" si="661"/>
        <v>13</v>
      </c>
      <c r="AX1081" s="1">
        <f t="shared" si="662"/>
        <v>1.966046949339652</v>
      </c>
    </row>
    <row r="1082" spans="1:50" x14ac:dyDescent="0.2">
      <c r="A1082" s="4">
        <v>1080</v>
      </c>
      <c r="B1082" s="21">
        <v>0.960780472999896</v>
      </c>
      <c r="C1082" s="21">
        <v>0</v>
      </c>
      <c r="D1082" s="21">
        <v>0</v>
      </c>
      <c r="E1082" s="21">
        <v>28</v>
      </c>
      <c r="F1082" s="21">
        <v>72</v>
      </c>
      <c r="G1082" s="21">
        <v>0</v>
      </c>
      <c r="H1082" s="21">
        <v>3</v>
      </c>
      <c r="I1082" s="21">
        <v>1500</v>
      </c>
      <c r="J1082" s="21">
        <v>185</v>
      </c>
      <c r="K1082" s="21">
        <v>0</v>
      </c>
      <c r="L1082" s="2">
        <f t="shared" si="624"/>
        <v>0</v>
      </c>
      <c r="M1082" s="2">
        <f t="shared" si="625"/>
        <v>0</v>
      </c>
      <c r="N1082" s="2">
        <f t="shared" si="626"/>
        <v>0</v>
      </c>
      <c r="O1082" s="2">
        <f t="shared" si="627"/>
        <v>0</v>
      </c>
      <c r="P1082" s="2">
        <f t="shared" si="628"/>
        <v>0</v>
      </c>
      <c r="Q1082" s="2">
        <f t="shared" si="629"/>
        <v>0</v>
      </c>
      <c r="R1082" s="2">
        <f t="shared" si="630"/>
        <v>0</v>
      </c>
      <c r="S1082" s="2">
        <f t="shared" si="631"/>
        <v>0</v>
      </c>
      <c r="T1082" s="2">
        <f t="shared" si="632"/>
        <v>0</v>
      </c>
      <c r="U1082" s="2">
        <f t="shared" si="633"/>
        <v>0</v>
      </c>
      <c r="V1082" s="10">
        <f t="shared" si="634"/>
        <v>3</v>
      </c>
      <c r="W1082" s="2">
        <f t="shared" si="635"/>
        <v>3</v>
      </c>
      <c r="X1082" s="2">
        <f t="shared" si="636"/>
        <v>4</v>
      </c>
      <c r="Y1082" s="2">
        <f t="shared" si="637"/>
        <v>6</v>
      </c>
      <c r="Z1082" s="2">
        <f t="shared" si="638"/>
        <v>6</v>
      </c>
      <c r="AA1082" s="2">
        <f t="shared" si="639"/>
        <v>6</v>
      </c>
      <c r="AB1082" s="2">
        <f t="shared" si="640"/>
        <v>5</v>
      </c>
      <c r="AC1082" s="2">
        <f t="shared" si="657"/>
        <v>6</v>
      </c>
      <c r="AD1082" s="5">
        <f t="shared" si="658"/>
        <v>14</v>
      </c>
      <c r="AE1082">
        <f t="shared" si="659"/>
        <v>3</v>
      </c>
      <c r="AF1082" s="1" t="str">
        <f t="shared" si="641"/>
        <v>-</v>
      </c>
      <c r="AG1082" s="1" t="str">
        <f t="shared" si="642"/>
        <v>-</v>
      </c>
      <c r="AH1082" s="1" t="str">
        <f t="shared" si="643"/>
        <v>-</v>
      </c>
      <c r="AI1082" s="1" t="str">
        <f t="shared" si="644"/>
        <v>-</v>
      </c>
      <c r="AJ1082" s="1" t="str">
        <f t="shared" si="645"/>
        <v>-</v>
      </c>
      <c r="AK1082" s="1" t="str">
        <f t="shared" si="646"/>
        <v>-</v>
      </c>
      <c r="AL1082" s="1" t="str">
        <f t="shared" si="647"/>
        <v>-</v>
      </c>
      <c r="AM1082" s="1" t="str">
        <f t="shared" si="648"/>
        <v>-</v>
      </c>
      <c r="AN1082" s="1" t="str">
        <f t="shared" si="649"/>
        <v>-</v>
      </c>
      <c r="AO1082" s="1" t="str">
        <f t="shared" si="650"/>
        <v>-</v>
      </c>
      <c r="AP1082" s="1" t="str">
        <f t="shared" si="660"/>
        <v>-</v>
      </c>
      <c r="AQ1082" s="1" t="str">
        <f t="shared" si="651"/>
        <v>-</v>
      </c>
      <c r="AR1082" s="1" t="str">
        <f t="shared" si="652"/>
        <v>-</v>
      </c>
      <c r="AS1082" s="1">
        <f t="shared" si="653"/>
        <v>1.7321674555105557</v>
      </c>
      <c r="AT1082" s="1">
        <f t="shared" si="654"/>
        <v>1.7859452807042688</v>
      </c>
      <c r="AU1082" s="1">
        <f t="shared" si="655"/>
        <v>1.8138830851795851</v>
      </c>
      <c r="AV1082" s="1" t="str">
        <f t="shared" si="656"/>
        <v>-</v>
      </c>
      <c r="AW1082" s="5">
        <f t="shared" si="661"/>
        <v>14</v>
      </c>
      <c r="AX1082" s="1">
        <f t="shared" si="662"/>
        <v>1.7321674555105557</v>
      </c>
    </row>
    <row r="1083" spans="1:50" x14ac:dyDescent="0.2">
      <c r="A1083" s="4">
        <v>1081</v>
      </c>
      <c r="B1083" s="21">
        <v>0.79911376694838199</v>
      </c>
      <c r="C1083" s="21">
        <v>2.9260000000000002</v>
      </c>
      <c r="D1083" s="21">
        <v>24</v>
      </c>
      <c r="E1083" s="21">
        <v>48</v>
      </c>
      <c r="F1083" s="21">
        <v>28</v>
      </c>
      <c r="G1083" s="21">
        <v>3.9498202582179398</v>
      </c>
      <c r="H1083" s="21">
        <v>5</v>
      </c>
      <c r="I1083" s="21">
        <v>1500</v>
      </c>
      <c r="J1083" s="21">
        <v>185</v>
      </c>
      <c r="K1083" s="21">
        <v>12.5</v>
      </c>
      <c r="L1083" s="2">
        <f t="shared" si="624"/>
        <v>3</v>
      </c>
      <c r="M1083" s="2">
        <f t="shared" si="625"/>
        <v>3</v>
      </c>
      <c r="N1083" s="2">
        <f t="shared" si="626"/>
        <v>5</v>
      </c>
      <c r="O1083" s="2">
        <f t="shared" si="627"/>
        <v>3</v>
      </c>
      <c r="P1083" s="2">
        <f t="shared" si="628"/>
        <v>7</v>
      </c>
      <c r="Q1083" s="2">
        <f t="shared" si="629"/>
        <v>7</v>
      </c>
      <c r="R1083" s="2">
        <f t="shared" si="630"/>
        <v>5</v>
      </c>
      <c r="S1083" s="2">
        <f t="shared" si="631"/>
        <v>3</v>
      </c>
      <c r="T1083" s="2">
        <f t="shared" si="632"/>
        <v>3</v>
      </c>
      <c r="U1083" s="2">
        <f t="shared" si="633"/>
        <v>4</v>
      </c>
      <c r="V1083" s="10">
        <f t="shared" si="634"/>
        <v>0</v>
      </c>
      <c r="W1083" s="2">
        <f t="shared" si="635"/>
        <v>0</v>
      </c>
      <c r="X1083" s="2">
        <f t="shared" si="636"/>
        <v>0</v>
      </c>
      <c r="Y1083" s="2">
        <f t="shared" si="637"/>
        <v>0</v>
      </c>
      <c r="Z1083" s="2">
        <f t="shared" si="638"/>
        <v>0</v>
      </c>
      <c r="AA1083" s="2">
        <f t="shared" si="639"/>
        <v>0</v>
      </c>
      <c r="AB1083" s="2">
        <f t="shared" si="640"/>
        <v>0</v>
      </c>
      <c r="AC1083" s="2">
        <f t="shared" si="657"/>
        <v>7</v>
      </c>
      <c r="AD1083" s="5">
        <f t="shared" si="658"/>
        <v>5</v>
      </c>
      <c r="AE1083">
        <f t="shared" si="659"/>
        <v>2</v>
      </c>
      <c r="AF1083" s="1" t="str">
        <f t="shared" si="641"/>
        <v>-</v>
      </c>
      <c r="AG1083" s="1" t="str">
        <f t="shared" si="642"/>
        <v>-</v>
      </c>
      <c r="AH1083" s="1" t="str">
        <f t="shared" si="643"/>
        <v>-</v>
      </c>
      <c r="AI1083" s="1" t="str">
        <f t="shared" si="644"/>
        <v>-</v>
      </c>
      <c r="AJ1083" s="1">
        <f t="shared" si="645"/>
        <v>4.0546360615608013</v>
      </c>
      <c r="AK1083" s="1">
        <f t="shared" si="646"/>
        <v>2.2429263627140146</v>
      </c>
      <c r="AL1083" s="1" t="str">
        <f t="shared" si="647"/>
        <v>-</v>
      </c>
      <c r="AM1083" s="1" t="str">
        <f t="shared" si="648"/>
        <v>-</v>
      </c>
      <c r="AN1083" s="1" t="str">
        <f t="shared" si="649"/>
        <v>-</v>
      </c>
      <c r="AO1083" s="1" t="str">
        <f t="shared" si="650"/>
        <v>-</v>
      </c>
      <c r="AP1083" s="1" t="str">
        <f t="shared" si="660"/>
        <v>-</v>
      </c>
      <c r="AQ1083" s="1" t="str">
        <f t="shared" si="651"/>
        <v>-</v>
      </c>
      <c r="AR1083" s="1" t="str">
        <f t="shared" si="652"/>
        <v>-</v>
      </c>
      <c r="AS1083" s="1" t="str">
        <f t="shared" si="653"/>
        <v>-</v>
      </c>
      <c r="AT1083" s="1" t="str">
        <f t="shared" si="654"/>
        <v>-</v>
      </c>
      <c r="AU1083" s="1" t="str">
        <f t="shared" si="655"/>
        <v>-</v>
      </c>
      <c r="AV1083" s="1" t="str">
        <f t="shared" si="656"/>
        <v>-</v>
      </c>
      <c r="AW1083" s="5">
        <f t="shared" si="661"/>
        <v>6</v>
      </c>
      <c r="AX1083" s="1">
        <f t="shared" si="662"/>
        <v>2.2429263627140146</v>
      </c>
    </row>
    <row r="1084" spans="1:50" x14ac:dyDescent="0.2">
      <c r="A1084" s="4">
        <v>1082</v>
      </c>
      <c r="B1084" s="21">
        <v>0.52883977207186605</v>
      </c>
      <c r="C1084" s="21">
        <v>1.079</v>
      </c>
      <c r="D1084" s="21">
        <v>32</v>
      </c>
      <c r="E1084" s="21">
        <v>38</v>
      </c>
      <c r="F1084" s="21">
        <v>30</v>
      </c>
      <c r="G1084" s="21">
        <v>7.8139804061644202</v>
      </c>
      <c r="H1084" s="21">
        <v>6</v>
      </c>
      <c r="I1084" s="21">
        <v>1500</v>
      </c>
      <c r="J1084" s="21">
        <v>185</v>
      </c>
      <c r="K1084" s="21">
        <v>12.5</v>
      </c>
      <c r="L1084" s="2">
        <f t="shared" si="624"/>
        <v>1</v>
      </c>
      <c r="M1084" s="2">
        <f t="shared" si="625"/>
        <v>6</v>
      </c>
      <c r="N1084" s="2">
        <f t="shared" si="626"/>
        <v>7</v>
      </c>
      <c r="O1084" s="2">
        <f t="shared" si="627"/>
        <v>7</v>
      </c>
      <c r="P1084" s="2">
        <f t="shared" si="628"/>
        <v>7</v>
      </c>
      <c r="Q1084" s="2">
        <f t="shared" si="629"/>
        <v>7</v>
      </c>
      <c r="R1084" s="2">
        <f t="shared" si="630"/>
        <v>3</v>
      </c>
      <c r="S1084" s="2">
        <f t="shared" si="631"/>
        <v>3</v>
      </c>
      <c r="T1084" s="2">
        <f t="shared" si="632"/>
        <v>3</v>
      </c>
      <c r="U1084" s="2">
        <f t="shared" si="633"/>
        <v>4</v>
      </c>
      <c r="V1084" s="10">
        <f t="shared" si="634"/>
        <v>0</v>
      </c>
      <c r="W1084" s="2">
        <f t="shared" si="635"/>
        <v>0</v>
      </c>
      <c r="X1084" s="2">
        <f t="shared" si="636"/>
        <v>0</v>
      </c>
      <c r="Y1084" s="2">
        <f t="shared" si="637"/>
        <v>0</v>
      </c>
      <c r="Z1084" s="2">
        <f t="shared" si="638"/>
        <v>0</v>
      </c>
      <c r="AA1084" s="2">
        <f t="shared" si="639"/>
        <v>0</v>
      </c>
      <c r="AB1084" s="2">
        <f t="shared" si="640"/>
        <v>0</v>
      </c>
      <c r="AC1084" s="2">
        <f t="shared" si="657"/>
        <v>7</v>
      </c>
      <c r="AD1084" s="5">
        <f t="shared" si="658"/>
        <v>3</v>
      </c>
      <c r="AE1084">
        <f t="shared" si="659"/>
        <v>4</v>
      </c>
      <c r="AF1084" s="1" t="str">
        <f t="shared" si="641"/>
        <v>-</v>
      </c>
      <c r="AG1084" s="1" t="str">
        <f t="shared" si="642"/>
        <v>-</v>
      </c>
      <c r="AH1084" s="1">
        <f t="shared" si="643"/>
        <v>2.832920213865501</v>
      </c>
      <c r="AI1084" s="1">
        <f t="shared" si="644"/>
        <v>3.3727223386790186</v>
      </c>
      <c r="AJ1084" s="1">
        <f t="shared" si="645"/>
        <v>2.411612613475143</v>
      </c>
      <c r="AK1084" s="1">
        <f t="shared" si="646"/>
        <v>2.0987992779987792</v>
      </c>
      <c r="AL1084" s="1" t="str">
        <f t="shared" si="647"/>
        <v>-</v>
      </c>
      <c r="AM1084" s="1" t="str">
        <f t="shared" si="648"/>
        <v>-</v>
      </c>
      <c r="AN1084" s="1" t="str">
        <f t="shared" si="649"/>
        <v>-</v>
      </c>
      <c r="AO1084" s="1" t="str">
        <f t="shared" si="650"/>
        <v>-</v>
      </c>
      <c r="AP1084" s="1" t="str">
        <f t="shared" si="660"/>
        <v>-</v>
      </c>
      <c r="AQ1084" s="1" t="str">
        <f t="shared" si="651"/>
        <v>-</v>
      </c>
      <c r="AR1084" s="1" t="str">
        <f t="shared" si="652"/>
        <v>-</v>
      </c>
      <c r="AS1084" s="1" t="str">
        <f t="shared" si="653"/>
        <v>-</v>
      </c>
      <c r="AT1084" s="1" t="str">
        <f t="shared" si="654"/>
        <v>-</v>
      </c>
      <c r="AU1084" s="1" t="str">
        <f t="shared" si="655"/>
        <v>-</v>
      </c>
      <c r="AV1084" s="1" t="str">
        <f t="shared" si="656"/>
        <v>-</v>
      </c>
      <c r="AW1084" s="5">
        <f t="shared" si="661"/>
        <v>6</v>
      </c>
      <c r="AX1084" s="1">
        <f t="shared" si="662"/>
        <v>2.0987992779987792</v>
      </c>
    </row>
    <row r="1085" spans="1:50" x14ac:dyDescent="0.2">
      <c r="A1085" s="4">
        <v>1083</v>
      </c>
      <c r="B1085" s="21">
        <v>0.49232702176265603</v>
      </c>
      <c r="C1085" s="21">
        <v>91.736000000000004</v>
      </c>
      <c r="D1085" s="21">
        <v>48</v>
      </c>
      <c r="E1085" s="21">
        <v>21</v>
      </c>
      <c r="F1085" s="21">
        <v>31</v>
      </c>
      <c r="G1085" s="21">
        <v>9.1736154086617994</v>
      </c>
      <c r="H1085" s="21">
        <v>6</v>
      </c>
      <c r="I1085" s="21">
        <v>1500</v>
      </c>
      <c r="J1085" s="21">
        <v>185</v>
      </c>
      <c r="K1085" s="21">
        <v>12.5</v>
      </c>
      <c r="L1085" s="2">
        <f t="shared" si="624"/>
        <v>3</v>
      </c>
      <c r="M1085" s="2">
        <f t="shared" si="625"/>
        <v>5</v>
      </c>
      <c r="N1085" s="2">
        <f t="shared" si="626"/>
        <v>7</v>
      </c>
      <c r="O1085" s="2">
        <f t="shared" si="627"/>
        <v>3</v>
      </c>
      <c r="P1085" s="2">
        <f t="shared" si="628"/>
        <v>4</v>
      </c>
      <c r="Q1085" s="2">
        <f t="shared" si="629"/>
        <v>6</v>
      </c>
      <c r="R1085" s="2">
        <f t="shared" si="630"/>
        <v>3</v>
      </c>
      <c r="S1085" s="2">
        <f t="shared" si="631"/>
        <v>3</v>
      </c>
      <c r="T1085" s="2">
        <f t="shared" si="632"/>
        <v>3</v>
      </c>
      <c r="U1085" s="2">
        <f t="shared" si="633"/>
        <v>4</v>
      </c>
      <c r="V1085" s="10">
        <f t="shared" si="634"/>
        <v>0</v>
      </c>
      <c r="W1085" s="2">
        <f t="shared" si="635"/>
        <v>0</v>
      </c>
      <c r="X1085" s="2">
        <f t="shared" si="636"/>
        <v>0</v>
      </c>
      <c r="Y1085" s="2">
        <f t="shared" si="637"/>
        <v>0</v>
      </c>
      <c r="Z1085" s="2">
        <f t="shared" si="638"/>
        <v>0</v>
      </c>
      <c r="AA1085" s="2">
        <f t="shared" si="639"/>
        <v>0</v>
      </c>
      <c r="AB1085" s="2">
        <f t="shared" si="640"/>
        <v>0</v>
      </c>
      <c r="AC1085" s="2">
        <f t="shared" si="657"/>
        <v>7</v>
      </c>
      <c r="AD1085" s="5">
        <f t="shared" si="658"/>
        <v>3</v>
      </c>
      <c r="AE1085">
        <f t="shared" si="659"/>
        <v>1</v>
      </c>
      <c r="AF1085" s="1" t="str">
        <f t="shared" si="641"/>
        <v>-</v>
      </c>
      <c r="AG1085" s="1" t="str">
        <f t="shared" si="642"/>
        <v>-</v>
      </c>
      <c r="AH1085" s="1">
        <f t="shared" si="643"/>
        <v>3.0047656637945477</v>
      </c>
      <c r="AI1085" s="1" t="str">
        <f t="shared" si="644"/>
        <v>-</v>
      </c>
      <c r="AJ1085" s="1" t="str">
        <f t="shared" si="645"/>
        <v>-</v>
      </c>
      <c r="AK1085" s="1" t="str">
        <f t="shared" si="646"/>
        <v>-</v>
      </c>
      <c r="AL1085" s="1" t="str">
        <f t="shared" si="647"/>
        <v>-</v>
      </c>
      <c r="AM1085" s="1" t="str">
        <f t="shared" si="648"/>
        <v>-</v>
      </c>
      <c r="AN1085" s="1" t="str">
        <f t="shared" si="649"/>
        <v>-</v>
      </c>
      <c r="AO1085" s="1" t="str">
        <f t="shared" si="650"/>
        <v>-</v>
      </c>
      <c r="AP1085" s="1" t="str">
        <f t="shared" si="660"/>
        <v>-</v>
      </c>
      <c r="AQ1085" s="1" t="str">
        <f t="shared" si="651"/>
        <v>-</v>
      </c>
      <c r="AR1085" s="1" t="str">
        <f t="shared" si="652"/>
        <v>-</v>
      </c>
      <c r="AS1085" s="1" t="str">
        <f t="shared" si="653"/>
        <v>-</v>
      </c>
      <c r="AT1085" s="1" t="str">
        <f t="shared" si="654"/>
        <v>-</v>
      </c>
      <c r="AU1085" s="1" t="str">
        <f t="shared" si="655"/>
        <v>-</v>
      </c>
      <c r="AV1085" s="1" t="str">
        <f t="shared" si="656"/>
        <v>-</v>
      </c>
      <c r="AW1085" s="5">
        <f t="shared" si="661"/>
        <v>3</v>
      </c>
      <c r="AX1085" s="1">
        <f t="shared" si="662"/>
        <v>3.0047656637945477</v>
      </c>
    </row>
    <row r="1086" spans="1:50" x14ac:dyDescent="0.2">
      <c r="A1086" s="4">
        <v>1084</v>
      </c>
      <c r="B1086" s="21">
        <v>0.52777206586978698</v>
      </c>
      <c r="C1086" s="21">
        <v>5.0869999999999997</v>
      </c>
      <c r="D1086" s="21">
        <v>21</v>
      </c>
      <c r="E1086" s="21">
        <v>27</v>
      </c>
      <c r="F1086" s="21">
        <v>52</v>
      </c>
      <c r="G1086" s="21">
        <v>9.4902346605531491</v>
      </c>
      <c r="H1086" s="21">
        <v>6</v>
      </c>
      <c r="I1086" s="21">
        <v>1500</v>
      </c>
      <c r="J1086" s="21">
        <v>185</v>
      </c>
      <c r="K1086" s="21">
        <v>12.5</v>
      </c>
      <c r="L1086" s="2">
        <f t="shared" si="624"/>
        <v>2</v>
      </c>
      <c r="M1086" s="2">
        <f t="shared" si="625"/>
        <v>4</v>
      </c>
      <c r="N1086" s="2">
        <f t="shared" si="626"/>
        <v>6</v>
      </c>
      <c r="O1086" s="2">
        <f t="shared" si="627"/>
        <v>4</v>
      </c>
      <c r="P1086" s="2">
        <f t="shared" si="628"/>
        <v>5</v>
      </c>
      <c r="Q1086" s="2">
        <f t="shared" si="629"/>
        <v>7</v>
      </c>
      <c r="R1086" s="2">
        <f t="shared" si="630"/>
        <v>2</v>
      </c>
      <c r="S1086" s="2">
        <f t="shared" si="631"/>
        <v>3</v>
      </c>
      <c r="T1086" s="2">
        <f t="shared" si="632"/>
        <v>3</v>
      </c>
      <c r="U1086" s="2">
        <f t="shared" si="633"/>
        <v>5</v>
      </c>
      <c r="V1086" s="10">
        <f t="shared" si="634"/>
        <v>0</v>
      </c>
      <c r="W1086" s="2">
        <f t="shared" si="635"/>
        <v>0</v>
      </c>
      <c r="X1086" s="2">
        <f t="shared" si="636"/>
        <v>0</v>
      </c>
      <c r="Y1086" s="2">
        <f t="shared" si="637"/>
        <v>0</v>
      </c>
      <c r="Z1086" s="2">
        <f t="shared" si="638"/>
        <v>0</v>
      </c>
      <c r="AA1086" s="2">
        <f t="shared" si="639"/>
        <v>0</v>
      </c>
      <c r="AB1086" s="2">
        <f t="shared" si="640"/>
        <v>0</v>
      </c>
      <c r="AC1086" s="2">
        <f t="shared" si="657"/>
        <v>7</v>
      </c>
      <c r="AD1086" s="5">
        <f t="shared" si="658"/>
        <v>6</v>
      </c>
      <c r="AE1086">
        <f t="shared" si="659"/>
        <v>1</v>
      </c>
      <c r="AF1086" s="1" t="str">
        <f t="shared" si="641"/>
        <v>-</v>
      </c>
      <c r="AG1086" s="1" t="str">
        <f t="shared" si="642"/>
        <v>-</v>
      </c>
      <c r="AH1086" s="1" t="str">
        <f t="shared" si="643"/>
        <v>-</v>
      </c>
      <c r="AI1086" s="1" t="str">
        <f t="shared" si="644"/>
        <v>-</v>
      </c>
      <c r="AJ1086" s="1" t="str">
        <f t="shared" si="645"/>
        <v>-</v>
      </c>
      <c r="AK1086" s="1">
        <f t="shared" si="646"/>
        <v>2.239287192077184</v>
      </c>
      <c r="AL1086" s="1" t="str">
        <f t="shared" si="647"/>
        <v>-</v>
      </c>
      <c r="AM1086" s="1" t="str">
        <f t="shared" si="648"/>
        <v>-</v>
      </c>
      <c r="AN1086" s="1" t="str">
        <f t="shared" si="649"/>
        <v>-</v>
      </c>
      <c r="AO1086" s="1" t="str">
        <f t="shared" si="650"/>
        <v>-</v>
      </c>
      <c r="AP1086" s="1" t="str">
        <f t="shared" si="660"/>
        <v>-</v>
      </c>
      <c r="AQ1086" s="1" t="str">
        <f t="shared" si="651"/>
        <v>-</v>
      </c>
      <c r="AR1086" s="1" t="str">
        <f t="shared" si="652"/>
        <v>-</v>
      </c>
      <c r="AS1086" s="1" t="str">
        <f t="shared" si="653"/>
        <v>-</v>
      </c>
      <c r="AT1086" s="1" t="str">
        <f t="shared" si="654"/>
        <v>-</v>
      </c>
      <c r="AU1086" s="1" t="str">
        <f t="shared" si="655"/>
        <v>-</v>
      </c>
      <c r="AV1086" s="1" t="str">
        <f t="shared" si="656"/>
        <v>-</v>
      </c>
      <c r="AW1086" s="5">
        <f t="shared" si="661"/>
        <v>6</v>
      </c>
      <c r="AX1086" s="1">
        <f t="shared" si="662"/>
        <v>2.239287192077184</v>
      </c>
    </row>
    <row r="1087" spans="1:50" x14ac:dyDescent="0.2">
      <c r="A1087" s="4">
        <v>1085</v>
      </c>
      <c r="B1087" s="21">
        <v>0.65112630819591799</v>
      </c>
      <c r="C1087" s="21">
        <v>4.4619999999999997</v>
      </c>
      <c r="D1087" s="21">
        <v>5</v>
      </c>
      <c r="E1087" s="21">
        <v>76</v>
      </c>
      <c r="F1087" s="21">
        <v>19</v>
      </c>
      <c r="G1087" s="21">
        <v>5.8005943091394299</v>
      </c>
      <c r="H1087" s="21">
        <v>6</v>
      </c>
      <c r="I1087" s="21">
        <v>1500</v>
      </c>
      <c r="J1087" s="21">
        <v>185</v>
      </c>
      <c r="K1087" s="21">
        <v>12.5</v>
      </c>
      <c r="L1087" s="2">
        <f t="shared" si="624"/>
        <v>2</v>
      </c>
      <c r="M1087" s="2">
        <f t="shared" si="625"/>
        <v>4</v>
      </c>
      <c r="N1087" s="2">
        <f t="shared" si="626"/>
        <v>5</v>
      </c>
      <c r="O1087" s="2">
        <f t="shared" si="627"/>
        <v>3</v>
      </c>
      <c r="P1087" s="2">
        <f t="shared" si="628"/>
        <v>4</v>
      </c>
      <c r="Q1087" s="2">
        <f t="shared" si="629"/>
        <v>5</v>
      </c>
      <c r="R1087" s="2">
        <f t="shared" si="630"/>
        <v>3</v>
      </c>
      <c r="S1087" s="2">
        <f t="shared" si="631"/>
        <v>3</v>
      </c>
      <c r="T1087" s="2">
        <f t="shared" si="632"/>
        <v>3</v>
      </c>
      <c r="U1087" s="2">
        <f t="shared" si="633"/>
        <v>4</v>
      </c>
      <c r="V1087" s="10">
        <f t="shared" si="634"/>
        <v>0</v>
      </c>
      <c r="W1087" s="2">
        <f t="shared" si="635"/>
        <v>0</v>
      </c>
      <c r="X1087" s="2">
        <f t="shared" si="636"/>
        <v>0</v>
      </c>
      <c r="Y1087" s="2">
        <f t="shared" si="637"/>
        <v>0</v>
      </c>
      <c r="Z1087" s="2">
        <f t="shared" si="638"/>
        <v>0</v>
      </c>
      <c r="AA1087" s="2">
        <f t="shared" si="639"/>
        <v>0</v>
      </c>
      <c r="AB1087" s="2">
        <f t="shared" si="640"/>
        <v>0</v>
      </c>
      <c r="AC1087" s="2">
        <f t="shared" si="657"/>
        <v>5</v>
      </c>
      <c r="AD1087" s="5">
        <f t="shared" si="658"/>
        <v>3</v>
      </c>
      <c r="AE1087">
        <f t="shared" si="659"/>
        <v>2</v>
      </c>
      <c r="AF1087" s="1" t="str">
        <f t="shared" si="641"/>
        <v>-</v>
      </c>
      <c r="AG1087" s="1" t="str">
        <f t="shared" si="642"/>
        <v>-</v>
      </c>
      <c r="AH1087" s="1">
        <f t="shared" si="643"/>
        <v>2.9134448200513843</v>
      </c>
      <c r="AI1087" s="1" t="str">
        <f t="shared" si="644"/>
        <v>-</v>
      </c>
      <c r="AJ1087" s="1" t="str">
        <f t="shared" si="645"/>
        <v>-</v>
      </c>
      <c r="AK1087" s="1">
        <f t="shared" si="646"/>
        <v>2.156077198112941</v>
      </c>
      <c r="AL1087" s="1" t="str">
        <f t="shared" si="647"/>
        <v>-</v>
      </c>
      <c r="AM1087" s="1" t="str">
        <f t="shared" si="648"/>
        <v>-</v>
      </c>
      <c r="AN1087" s="1" t="str">
        <f t="shared" si="649"/>
        <v>-</v>
      </c>
      <c r="AO1087" s="1" t="str">
        <f t="shared" si="650"/>
        <v>-</v>
      </c>
      <c r="AP1087" s="1" t="str">
        <f t="shared" si="660"/>
        <v>-</v>
      </c>
      <c r="AQ1087" s="1" t="str">
        <f t="shared" si="651"/>
        <v>-</v>
      </c>
      <c r="AR1087" s="1" t="str">
        <f t="shared" si="652"/>
        <v>-</v>
      </c>
      <c r="AS1087" s="1" t="str">
        <f t="shared" si="653"/>
        <v>-</v>
      </c>
      <c r="AT1087" s="1" t="str">
        <f t="shared" si="654"/>
        <v>-</v>
      </c>
      <c r="AU1087" s="1" t="str">
        <f t="shared" si="655"/>
        <v>-</v>
      </c>
      <c r="AV1087" s="1" t="str">
        <f t="shared" si="656"/>
        <v>-</v>
      </c>
      <c r="AW1087" s="5">
        <f t="shared" si="661"/>
        <v>6</v>
      </c>
      <c r="AX1087" s="1">
        <f t="shared" si="662"/>
        <v>2.156077198112941</v>
      </c>
    </row>
    <row r="1088" spans="1:50" x14ac:dyDescent="0.2">
      <c r="A1088" s="4">
        <v>1086</v>
      </c>
      <c r="B1088" s="21">
        <v>0.68311730115560398</v>
      </c>
      <c r="C1088" s="21">
        <v>0.22800000000000001</v>
      </c>
      <c r="D1088" s="21">
        <v>0</v>
      </c>
      <c r="E1088" s="21">
        <v>82</v>
      </c>
      <c r="F1088" s="21">
        <v>18</v>
      </c>
      <c r="G1088" s="21">
        <v>2.9857415527593898</v>
      </c>
      <c r="H1088" s="21">
        <v>5</v>
      </c>
      <c r="I1088" s="21">
        <v>1500</v>
      </c>
      <c r="J1088" s="21">
        <v>185</v>
      </c>
      <c r="K1088" s="21">
        <v>0</v>
      </c>
      <c r="L1088" s="2">
        <f t="shared" si="624"/>
        <v>0</v>
      </c>
      <c r="M1088" s="2">
        <f t="shared" si="625"/>
        <v>0</v>
      </c>
      <c r="N1088" s="2">
        <f t="shared" si="626"/>
        <v>0</v>
      </c>
      <c r="O1088" s="2">
        <f t="shared" si="627"/>
        <v>0</v>
      </c>
      <c r="P1088" s="2">
        <f t="shared" si="628"/>
        <v>0</v>
      </c>
      <c r="Q1088" s="2">
        <f t="shared" si="629"/>
        <v>0</v>
      </c>
      <c r="R1088" s="2">
        <f t="shared" si="630"/>
        <v>0</v>
      </c>
      <c r="S1088" s="2">
        <f t="shared" si="631"/>
        <v>0</v>
      </c>
      <c r="T1088" s="2">
        <f t="shared" si="632"/>
        <v>0</v>
      </c>
      <c r="U1088" s="2">
        <f t="shared" si="633"/>
        <v>0</v>
      </c>
      <c r="V1088" s="10">
        <f t="shared" si="634"/>
        <v>3</v>
      </c>
      <c r="W1088" s="2">
        <f t="shared" si="635"/>
        <v>5</v>
      </c>
      <c r="X1088" s="2">
        <f t="shared" si="636"/>
        <v>4</v>
      </c>
      <c r="Y1088" s="2">
        <f t="shared" si="637"/>
        <v>3</v>
      </c>
      <c r="Z1088" s="2">
        <f t="shared" si="638"/>
        <v>3</v>
      </c>
      <c r="AA1088" s="2">
        <f t="shared" si="639"/>
        <v>3</v>
      </c>
      <c r="AB1088" s="2">
        <f t="shared" si="640"/>
        <v>3</v>
      </c>
      <c r="AC1088" s="2">
        <f t="shared" si="657"/>
        <v>5</v>
      </c>
      <c r="AD1088" s="5">
        <f t="shared" si="658"/>
        <v>12</v>
      </c>
      <c r="AE1088">
        <f t="shared" si="659"/>
        <v>1</v>
      </c>
      <c r="AF1088" s="1" t="str">
        <f t="shared" si="641"/>
        <v>-</v>
      </c>
      <c r="AG1088" s="1" t="str">
        <f t="shared" si="642"/>
        <v>-</v>
      </c>
      <c r="AH1088" s="1" t="str">
        <f t="shared" si="643"/>
        <v>-</v>
      </c>
      <c r="AI1088" s="1" t="str">
        <f t="shared" si="644"/>
        <v>-</v>
      </c>
      <c r="AJ1088" s="1" t="str">
        <f t="shared" si="645"/>
        <v>-</v>
      </c>
      <c r="AK1088" s="1" t="str">
        <f t="shared" si="646"/>
        <v>-</v>
      </c>
      <c r="AL1088" s="1" t="str">
        <f t="shared" si="647"/>
        <v>-</v>
      </c>
      <c r="AM1088" s="1" t="str">
        <f t="shared" si="648"/>
        <v>-</v>
      </c>
      <c r="AN1088" s="1" t="str">
        <f t="shared" si="649"/>
        <v>-</v>
      </c>
      <c r="AO1088" s="1" t="str">
        <f t="shared" si="650"/>
        <v>-</v>
      </c>
      <c r="AP1088" s="1" t="str">
        <f t="shared" si="660"/>
        <v>-</v>
      </c>
      <c r="AQ1088" s="1">
        <f t="shared" si="651"/>
        <v>2.8967849544279578</v>
      </c>
      <c r="AR1088" s="1" t="str">
        <f t="shared" si="652"/>
        <v>-</v>
      </c>
      <c r="AS1088" s="1" t="str">
        <f t="shared" si="653"/>
        <v>-</v>
      </c>
      <c r="AT1088" s="1" t="str">
        <f t="shared" si="654"/>
        <v>-</v>
      </c>
      <c r="AU1088" s="1" t="str">
        <f t="shared" si="655"/>
        <v>-</v>
      </c>
      <c r="AV1088" s="1" t="str">
        <f t="shared" si="656"/>
        <v>-</v>
      </c>
      <c r="AW1088" s="5">
        <f t="shared" si="661"/>
        <v>12</v>
      </c>
      <c r="AX1088" s="1">
        <f t="shared" si="662"/>
        <v>2.8967849544279578</v>
      </c>
    </row>
    <row r="1089" spans="1:50" x14ac:dyDescent="0.2">
      <c r="A1089" s="4">
        <v>1087</v>
      </c>
      <c r="B1089" s="21">
        <v>0.465808239857329</v>
      </c>
      <c r="C1089" s="21">
        <v>2.6539999999999999</v>
      </c>
      <c r="D1089" s="21">
        <v>49</v>
      </c>
      <c r="E1089" s="21">
        <v>28</v>
      </c>
      <c r="F1089" s="21">
        <v>23</v>
      </c>
      <c r="G1089" s="21">
        <v>9.5328447389066895</v>
      </c>
      <c r="H1089" s="21">
        <v>7</v>
      </c>
      <c r="I1089" s="21">
        <v>1500</v>
      </c>
      <c r="J1089" s="21">
        <v>185</v>
      </c>
      <c r="K1089" s="21">
        <v>12.5</v>
      </c>
      <c r="L1089" s="2">
        <f t="shared" si="624"/>
        <v>3</v>
      </c>
      <c r="M1089" s="2">
        <f t="shared" si="625"/>
        <v>5</v>
      </c>
      <c r="N1089" s="2">
        <f t="shared" si="626"/>
        <v>7</v>
      </c>
      <c r="O1089" s="2">
        <f t="shared" si="627"/>
        <v>3</v>
      </c>
      <c r="P1089" s="2">
        <f t="shared" si="628"/>
        <v>3</v>
      </c>
      <c r="Q1089" s="2">
        <f t="shared" si="629"/>
        <v>4</v>
      </c>
      <c r="R1089" s="2">
        <f t="shared" si="630"/>
        <v>4</v>
      </c>
      <c r="S1089" s="2">
        <f t="shared" si="631"/>
        <v>2</v>
      </c>
      <c r="T1089" s="2">
        <f t="shared" si="632"/>
        <v>2</v>
      </c>
      <c r="U1089" s="2">
        <f t="shared" si="633"/>
        <v>3</v>
      </c>
      <c r="V1089" s="10">
        <f t="shared" si="634"/>
        <v>0</v>
      </c>
      <c r="W1089" s="2">
        <f t="shared" si="635"/>
        <v>0</v>
      </c>
      <c r="X1089" s="2">
        <f t="shared" si="636"/>
        <v>0</v>
      </c>
      <c r="Y1089" s="2">
        <f t="shared" si="637"/>
        <v>0</v>
      </c>
      <c r="Z1089" s="2">
        <f t="shared" si="638"/>
        <v>0</v>
      </c>
      <c r="AA1089" s="2">
        <f t="shared" si="639"/>
        <v>0</v>
      </c>
      <c r="AB1089" s="2">
        <f t="shared" si="640"/>
        <v>0</v>
      </c>
      <c r="AC1089" s="2">
        <f t="shared" si="657"/>
        <v>7</v>
      </c>
      <c r="AD1089" s="5">
        <f t="shared" si="658"/>
        <v>3</v>
      </c>
      <c r="AE1089">
        <f t="shared" si="659"/>
        <v>1</v>
      </c>
      <c r="AF1089" s="1" t="str">
        <f t="shared" si="641"/>
        <v>-</v>
      </c>
      <c r="AG1089" s="1" t="str">
        <f t="shared" si="642"/>
        <v>-</v>
      </c>
      <c r="AH1089" s="1">
        <f t="shared" si="643"/>
        <v>2.9002932235343208</v>
      </c>
      <c r="AI1089" s="1" t="str">
        <f t="shared" si="644"/>
        <v>-</v>
      </c>
      <c r="AJ1089" s="1" t="str">
        <f t="shared" si="645"/>
        <v>-</v>
      </c>
      <c r="AK1089" s="1" t="str">
        <f t="shared" si="646"/>
        <v>-</v>
      </c>
      <c r="AL1089" s="1" t="str">
        <f t="shared" si="647"/>
        <v>-</v>
      </c>
      <c r="AM1089" s="1" t="str">
        <f t="shared" si="648"/>
        <v>-</v>
      </c>
      <c r="AN1089" s="1" t="str">
        <f t="shared" si="649"/>
        <v>-</v>
      </c>
      <c r="AO1089" s="1" t="str">
        <f t="shared" si="650"/>
        <v>-</v>
      </c>
      <c r="AP1089" s="1" t="str">
        <f t="shared" si="660"/>
        <v>-</v>
      </c>
      <c r="AQ1089" s="1" t="str">
        <f t="shared" si="651"/>
        <v>-</v>
      </c>
      <c r="AR1089" s="1" t="str">
        <f t="shared" si="652"/>
        <v>-</v>
      </c>
      <c r="AS1089" s="1" t="str">
        <f t="shared" si="653"/>
        <v>-</v>
      </c>
      <c r="AT1089" s="1" t="str">
        <f t="shared" si="654"/>
        <v>-</v>
      </c>
      <c r="AU1089" s="1" t="str">
        <f t="shared" si="655"/>
        <v>-</v>
      </c>
      <c r="AV1089" s="1" t="str">
        <f t="shared" si="656"/>
        <v>-</v>
      </c>
      <c r="AW1089" s="5">
        <f t="shared" si="661"/>
        <v>3</v>
      </c>
      <c r="AX1089" s="1">
        <f t="shared" si="662"/>
        <v>2.9002932235343208</v>
      </c>
    </row>
    <row r="1090" spans="1:50" x14ac:dyDescent="0.2">
      <c r="A1090" s="4">
        <v>1088</v>
      </c>
      <c r="B1090" s="21">
        <v>0.56162862436244199</v>
      </c>
      <c r="C1090" s="21">
        <v>51.070999999999998</v>
      </c>
      <c r="D1090" s="21">
        <v>3</v>
      </c>
      <c r="E1090" s="21">
        <v>27</v>
      </c>
      <c r="F1090" s="21">
        <v>70</v>
      </c>
      <c r="G1090" s="21">
        <v>7.22248136756743</v>
      </c>
      <c r="H1090" s="21">
        <v>6</v>
      </c>
      <c r="I1090" s="21">
        <v>1500</v>
      </c>
      <c r="J1090" s="21">
        <v>185</v>
      </c>
      <c r="K1090" s="21">
        <v>12.5</v>
      </c>
      <c r="L1090" s="2">
        <f t="shared" ref="L1090:L1153" si="663">IF(D1090&gt;0,IF(AND(B1090&gt;=0.2, B1090&lt;=0.4), 1, 0) +
IF(C1090&gt;2, 1, 0) +
IF(AND(D1090&gt;=40, D1090&lt;=60), 1, 0) +
IF(AND(E1090&gt;=40, E1090&lt;=60), 1, 0) +
IF(AND(F1090&lt;10), 1, 0) +
IF(G1090&gt;25, 1, 0) +
IF(H1090=8, 1, 0) +
IF(AND(I1090&gt;=1500, I1090&lt;=1800), 1, 0) +
IF(AND(J1090&gt;=0.1, J1090&lt;=0.2), 1, 0) +
IF(AND(K1090&gt;=50, K1090&lt;=300), 1, 0),0)</f>
        <v>2</v>
      </c>
      <c r="M1090" s="2">
        <f t="shared" ref="M1090:M1153" si="664">IF(D1090&gt;0,IF(AND(B1090&gt;=0.3, B1090&lt;=0.6), 1, 0) +
IF(AND(C1090&gt;=0.75, C1090&lt;=2), 1, 0) +
IF(AND(D1090&gt;=40, D1090&lt;=70), 1, 0) +
IF(AND(E1090&gt;=30, E1090&lt;=50), 1, 0) +
IF(AND(F1090&lt;20), 1, 0) +
IF(AND(G1090&gt;=10, G1090&lt;=25), 1, 0) +
IF(AND(H1090&gt;=6, H1090&lt;=7), 1, 0) +
IF(AND(I1090&gt;=1500, I1090&lt;=2200), 1, 0) +
IF(AND(J1090&gt;=0.1, J1090&lt;=0.2), 1, 0) +
IF(K1090&lt;75, 1, 0),0)</f>
        <v>4</v>
      </c>
      <c r="N1090" s="2">
        <f t="shared" ref="N1090:N1153" si="665">IF(D1090&gt;0,IF(AND(B1090&gt;=0.2, B1090&lt;=0.6), 1, 0) +
IF(AND(C1090&gt;=0.75, C1090&lt;=1.5), 1, 0) +
IF(AND(D1090&gt;=40, D1090&lt;=70), 1, 0) +
IF(AND(E1090&gt;=20, E1090&lt;=50), 1, 0) +
IF(AND(F1090&lt;30), 1, 0) +
IF(AND(G1090&gt;=3, G1090&lt;=10), 1, 0) +
IF(H1090=6, 1, 0) +
IF(AND(I1090&gt;=1200, I1090&lt;=1800), 1, 0) +
IF(AND(J1090&gt;=0.1, J1090&lt;=0.2), 1, 0) +
IF(AND(K1090&lt;75), 1, 0),)</f>
        <v>6</v>
      </c>
      <c r="O1090" s="2">
        <f t="shared" ref="O1090:O1153" si="666">IF(D1090&gt;0,IF(AND(B1090&gt;=0.5, B1090&lt;=0.7), 1, 0) +
IF(AND(C1090&gt;=0.75, C1090&lt;=1.25), 1, 0) +
IF(AND(D1090&gt;=20, D1090&lt;=40), 1, 0) +
IF(AND(E1090&gt;=30, E1090&lt;=40), 1, 0) +
IF(AND(F1090&gt;=30, F1090&lt;=40), 1, 0) +
IF(G1090&gt;25, 1, 0) +
IF(AND(H1090&gt;=7, H1090&lt;=8), 1, 0) +
IF(AND(I1090&gt;=1400, I1090&lt;=1800), 1, 0) +
IF(AND(J1090&gt;=0.12, J1090&lt;=0.25), 1, 0) +
IF(AND(K1090&lt;50), 1, 0),)</f>
        <v>3</v>
      </c>
      <c r="P1090" s="2">
        <f t="shared" ref="P1090:P1153" si="667">IF(D1090&gt;0,IF(AND(B1090&gt;=0.5, B1090&lt;=0.8), 1, 0) +
IF(AND(C1090&gt;=0.3, C1090&lt;=0.75), 1, 0) +
IF(AND(D1090&gt;=20, D1090&lt;=40), 1, 0) +
IF(AND(E1090&gt;=30, E1090&lt;=50), 1, 0) +
IF(AND(F1090&gt;=20, F1090&lt;=40), 1, 0) +
IF(AND(G1090&gt;=10, G1090&lt;=25), 1, 0) +
IF(AND(H1090&gt;=5, H1090&lt;=6), 1, 0) +
IF(AND(I1090&gt;=1400, I1090&lt;=2000), 1, 0) +
IF(AND(J1090&gt;=0.12, J1090&lt;=0.25), 1, 0) +
IF(AND(K1090&lt;25), 1, 0),)</f>
        <v>4</v>
      </c>
      <c r="Q1090" s="2">
        <f t="shared" ref="Q1090:Q1153" si="668">IF(D1090&gt;0,IF(AND(B1090&gt;=0.6, B1090&lt;=0.9), 1, 0) +
IF(AND(C1090&gt;=0.3, C1090&lt;=0.75), 1, 0) +
IF(AND(D1090&gt;=20, D1090&lt;=40), 1, 0) +
IF(AND(E1090&gt;=20, E1090&lt;=50), 1, 0) +
IF(AND(F1090&gt;=30, F1090&lt;=60), 1, 0) +
IF(AND(G1090&gt;=3, G1090&lt;=10), 1, 0) +
IF(AND(H1090&gt;=5, H1090&lt;=6), 1, 0) +
IF(AND(I1090&gt;=1200, I1090&lt;=1800), 1, 0) +
IF(AND(J1090&gt;=0.12, J1090&lt;=0.25), 1, 0) +
IF(AND(K1090&lt;25), 1, 0),0)</f>
        <v>5</v>
      </c>
      <c r="R1090" s="2">
        <f t="shared" ref="R1090:R1153" si="669">IF(D1090&gt;0,IF(AND(B1090&gt;=0.2, B1090&lt;=0.5), 1, 0) +
IF(AND(C1090&gt;=1, C1090&lt;=2), 1, 0) +
IF(AND(D1090&gt;=60, D1090&lt;=90), 1, 0) +
IF(E1090&lt;20, 1, 0) +
IF(F1090&lt;30, 1, 0) +
IF(AND(G1090&gt;=2, G1090&lt;=4), 1, 0) +
IF(AND(H1090&gt;=4, H1090&lt;=5), 1, 0) +
IF(AND(I1090&gt;=800, I1090&lt;=1500), 1, 0) +
IF(AND(J1090&gt;=0.15, J1090&lt;=0.35), 1, 0) +
IF(AND(K1090&lt;35), 1, 0),)</f>
        <v>2</v>
      </c>
      <c r="S1090" s="2">
        <f t="shared" ref="S1090:S1153" si="670">IF(D1090&gt;0,IF(B1090&gt;0.8, 1, 0) +
IF(AND(C1090&gt;=0.1, C1090&lt;=0.25), 1, 0) +
IF(AND(D1090&gt;=10, D1090&lt;=20), 1, 0) +
IF(E1090&lt;20, 1, 0) +
IF(AND(F1090&gt;=60, F1090&lt;=80), 1, 0) +
IF(AND(G1090&gt;=3, G1090&lt;=10), 1, 0) +
IF(AND(H1090&gt;=5, H1090&lt;=6), 1, 0) +
IF(AND(I1090&gt;=1000, I1090&lt;=1800), 1, 0) +
IF(AND(J1090&gt;=0.12, J1090&lt;=0.25), 1, 0) +
IF(K1090&lt;10, 1, 0),)</f>
        <v>4</v>
      </c>
      <c r="T1090" s="2">
        <f t="shared" ref="T1090:T1153" si="671">IF(D1090&gt;0,IF(B1090&gt;0.8, 1, 0) +
IF(AND(C1090&gt;=0.1, C1090&lt;=0.25), 1, 0) +
IF(AND(D1090&gt;=10, D1090&lt;=20), 1, 0) +
IF(E1090&lt;20, 1, 0) +
IF(AND(F1090&gt;=60, F1090&lt;=80), 1, 0) +
IF(AND(G1090&gt;=3, G1090&lt;=10), 1, 0) +
IF(AND(H1090&gt;=5, H1090&lt;=6), 1, 0) +
IF(AND(I1090&gt;=1000, I1090&lt;=1800), 1, 0) +
IF(AND(J1090&gt;=0.12, J1090&lt;=0.25), 1, 0) +
IF(K1090&lt;10, 1, 0),0)</f>
        <v>4</v>
      </c>
      <c r="U1090" s="2">
        <f t="shared" ref="U1090:U1153" si="672">IF(D1090&gt;0,IF(AND(B1090&gt;=0.6, B1090&lt;=0.9), 1, 0) +
IF(AND(C1090&gt;=0.2, C1090&lt;=0.5), 1, 0) +
IF(AND(D1090&gt;=20, D1090&lt;=30), 1, 0) +
IF(AND(E1090&gt;=20, E1090&lt;=40), 1, 0) +
IF(AND(F1090&gt;=40, F1090&lt;=50), 1, 0) +
IF(AND(G1090&gt;=5, G1090&lt;=15), 1, 0) +
IF(AND(H1090&gt;=5, H1090&lt;=6), 1, 0) +
IF(AND(I1090&gt;=1000, I1090&lt;=2500), 1, 0) +
IF(AND(J1090&gt;=0.12, J1090&lt;=0.2), 1, 0) +
IF(K1090&gt;300, 1, 0),0)</f>
        <v>4</v>
      </c>
      <c r="V1090" s="10">
        <f t="shared" ref="V1090:V1153" si="673">IF(D1090=0,IF(B1090&lt;0.4, 1, 0) +
IF(C1090&gt;1, 1, 0) +
IF(D1090&lt;10, 1, 0) +
IF(E1090&lt;10, 1, 0) +
IF(F1090&gt;90, 1, 0) +
IF(AND(G1090&gt;=3, G1090&lt;=30), 1, 0) +
IF(H1090=8, 1, 0) +
IF(AND(I1090&gt;=1000, I1090&lt;=1800), 1, 0) +
IF(AND(J1090&gt;=0.12, J1090&lt;=0.2), 1, 0) +
IF(K1090=0, 1, 0),0)</f>
        <v>0</v>
      </c>
      <c r="W1090" s="2">
        <f t="shared" ref="W1090:W1153" si="674">IF(D1090=0,IF(AND(B1090&gt;=0.5, B1090&lt;=0.8), 1, 0) +
IF(AND(C1090&gt;=0.25, C1090&lt;=0.75), 1, 0) +
IF(D1090&lt;10, 1, 0) +
IF(E1090&lt;10, 1, 0) +
IF(F1090&gt;90, 1, 0) +
IF(AND(G1090&gt;=3, G1090&lt;=15), 1, 0) +
IF(AND(H1090&gt;=5, H1090&lt;=6), 1, 0) +
IF(AND(I1090&gt;=1200, I1090&lt;=1800), 1, 0) +
IF(AND(J1090&gt;=0.15, J1090&lt;=0.25), 1, 0) +
IF(K1090=0, 1, 0),0)</f>
        <v>0</v>
      </c>
      <c r="X1090" s="2">
        <f t="shared" ref="X1090:X1153" si="675">IF(D1090=0,IF(AND(B1090&gt;=0.7, B1090&lt;=0.9), 1, 0) +
IF(AND(C1090&gt;=0.25, C1090&lt;=1), 1, 0) +
IF(D1090&lt;10, 1, 0) +
IF(E1090&lt;10, 1, 0) +
IF(F1090&gt;90, 1, 0) +
IF(G1090&lt;2, 1, 0) +
IF(AND(H1090&gt;=4, H1090&lt;=5), 1, 0) +
IF(AND(I1090&gt;=1200, I1090&lt;=1600), 1, 0) +
IF(AND(J1090&gt;=0.15, J1090&lt;=0.25), 1, 0) +
IF(K1090=0, 1, 0),0)</f>
        <v>0</v>
      </c>
      <c r="Y1090" s="2">
        <f t="shared" ref="Y1090:Y1153" si="676">IF(D1090=0,IF(B1090&gt;0.9, 1, 0) +
IF(C1090&lt;0.1, 1, 0) +
IF(D1090&lt;10, 1, 0) +
IF(E1090&gt;90, 1, 0) +
IF(F1090&lt;10, 1, 0) +
IF(G1090&lt;0.25, 1, 0) +
IF(AND(H1090&gt;=1, H1090&lt;=2), 1, 0) +
IF(AND(I1090&gt;=1200, I1090&lt;=2500), 1, 0) +
IF(AND(J1090&gt;=0.15, J1090&lt;=0.3), 1, 0) +
IF(K1090=0, 1, 0),0)</f>
        <v>0</v>
      </c>
      <c r="Z1090" s="2">
        <f t="shared" ref="Z1090:Z1153" si="677">IF(D1090=0,IF(B1090&gt;0.9, 1, 0) +
IF(C1090&lt;0.1, 1, 0) +
IF(D1090&lt;10, 1, 0) +
IF(E1090&gt;90, 1, 0) +
IF(F1090&lt;10, 1, 0) +
IF(G1090&lt;0.25, 1, 0) +
IF(AND(H1090&gt;=1, H1090&lt;=2), 1, 0) +
IF(AND(I1090&gt;=1200, I1090&lt;=2500), 1, 0) +
IF(AND(J1090&gt;=0.15, J1090&lt;=0.3), 1, 0) +
IF(K1090=0, 1, 0),0)</f>
        <v>0</v>
      </c>
      <c r="AA1090" s="2">
        <f t="shared" ref="AA1090:AA1153" si="678">IF(D1090=0,IF(B1090&gt;0.9, 1, 0) +
IF(C1090&lt;0.1, 1, 0) +
IF(D1090&lt;10, 1, 0) +
IF(E1090&lt;10, 1, 0) +
IF(F1090&gt;90, 1, 0) +
IF(G1090&lt;0.25, 1, 0) +
IF(AND(H1090&gt;=1, H1090&lt;=2), 1, 0) +
IF(AND(I1090&gt;=1200, I1090&lt;=2500), 1, 0) +
IF(AND(J1090&gt;=0.15, J1090&lt;=0.3), 1, 0) +
IF(K1090=0, 1, 0),0)</f>
        <v>0</v>
      </c>
      <c r="AB1090" s="2">
        <f t="shared" ref="AB1090:AB1153" si="679">IF(D1090=0,IF(B1090&gt;0.9, 1, 0) +
IF(C1090&lt;0.1, 1, 0) +
IF(D1090&lt;10, 1, 0) +
IF(E1090&lt;10, 1, 0) +
IF(F1090&gt;90, 1, 0) +
IF(AND(G1090&gt;=1, G1090&lt;=2), 1, 0) +
IF(H1090&lt;0.25, 1, 0) +
IF(I1090=1500, 1, 0) +
IF(AND(J1090&gt;=0.02, J1090&lt;=0.1), 1, 0) +
IF(K1090=0, 1, 0),0)</f>
        <v>0</v>
      </c>
      <c r="AC1090" s="2">
        <f t="shared" si="657"/>
        <v>6</v>
      </c>
      <c r="AD1090" s="5">
        <f t="shared" si="658"/>
        <v>3</v>
      </c>
      <c r="AE1090">
        <f t="shared" si="659"/>
        <v>1</v>
      </c>
      <c r="AF1090" s="1" t="str">
        <f t="shared" ref="AF1090:AF1153" si="680">IF(L1090=AC1090,SQRT(
AVERAGE(
(IF(B1090&lt;&gt;0,((B1090-0.3)/B1090)^2,0)) +
(IF(C1090&lt;&gt;0,((C1090-2)/C1090)^2,0)) +
(IF(D1090&lt;&gt;0,((D1090-0.5)/D1090)^2,0)) +
(IF(E1090&lt;&gt;0,((E1090-0.5)/E1090)^2,0)) +
(IF(F1090&lt;&gt;0,((F1090-0.05)/F1090)^2,0)) +
(IF(G1090&lt;&gt;0,((G1090-25)/G1090)^2,0)) +
(IF(H1090&lt;&gt;0,((H1090-8)/H1090)^2,0)) +
(IF(I1090&lt;&gt;0,((I1090-1650)/I1090)^2,0)) +
(IF(J1090&lt;&gt;0,((J1090-0.15)/J1090)^2,0)) +
(IF(K1090&lt;&gt;0,((IF(D1090=0,0,K1090)-175)/IF(D1090=0,1,K1090)))^2)
)
),"-")</f>
        <v>-</v>
      </c>
      <c r="AG1090" s="1" t="str">
        <f t="shared" ref="AG1090:AG1153" si="681">IF(M1090=AC1090,SQRT(
AVERAGE(
(IF(B1090&lt;&gt;0,((B1090-0.45)/B1090)^2,0)) +
(IF(C1090&lt;&gt;0,((C1090-1.375)/C1090)^2,0)) +
(IF(D1090&lt;&gt;0,((D1090-0.55)/D1090)^2,0)) +
(IF(E1090&lt;&gt;0,((E1090-0.4)/E1090)^2,0)) +
(IF(F1090&lt;&gt;0,((F1090-0.1)/F1090)^2,0)) +
(IF(G1090&lt;&gt;0,((G1090-17.5)/G1090)^2,0)) +
(IF(H1090&lt;&gt;0,((H1090-6.5)/H1090)^2,0)) +
(IF(I1090&lt;&gt;0,((I1090-1850)/I1090)^2,0)) +
(IF(J1090&lt;&gt;0,((J1090-0.15)/J1090)^2,0)) +
(IF(K1090&lt;&gt;0,((IF(D1090=0,0,K1090)-37.5)/IF(D1090=0,1,K1090)))^2)
)
),"-")</f>
        <v>-</v>
      </c>
      <c r="AH1090" s="1">
        <f t="shared" ref="AH1090:AH1153" si="682">IF(N1090=AC1090,SQRT(
AVERAGE(
(IF(B1090&lt;&gt;0,((B1090-0.4)/B1090)^2,0)) +
(IF(C1090&lt;&gt;0,((C1090-1.125)/C1090)^2,0)) +
(IF(D1090&lt;&gt;0,((D1090-0.55)/D1090)^2,0)) +
(IF(E1090&lt;&gt;0,((E1090-0.35)/E1090)^2,0)) +
(IF(F1090&lt;&gt;0,((F1090-0.15)/F1090)^2,0)) +
(IF(G1090&lt;&gt;0,((G1090-6.5)/G1090)^2,0)) +
(IF(H1090&lt;&gt;0,((H1090-6)/H1090)^2,0)) +
(IF(I1090&lt;&gt;0,((I1090-1500)/I1090)^2,0)) +
(IF(J1090&lt;&gt;0,((J1090-0.15)/J1090)^2,0)) +
(IF(K1090&lt;&gt;0,((IF(D1090=0,0,K1090)-37.5)/IF(D1090=0,1,K1090)))^2)
)
),"-")</f>
        <v>2.9469544280243269</v>
      </c>
      <c r="AI1090" s="1" t="str">
        <f t="shared" ref="AI1090:AI1153" si="683">IF(O1090=AC1090,SQRT(
AVERAGE(
(IF(B1090&lt;&gt;0,((B1090-0.6)/B1090)^2,0)) +
(IF(C1090&lt;&gt;0,((C1090-1)/C1090)^2,0)) +
(IF(D1090&lt;&gt;0,((D1090-0.3)/D1090)^2,0)) +
(IF(E1090&lt;&gt;0,((E1090-0.35)/E1090)^2,0)) +
(IF(F1090&lt;&gt;0,((F1090-0.35)/F1090)^2,0)) +
(IF(G1090&lt;&gt;0,((G1090-27.5)/G1090)^2,0)) +
(IF(H1090&lt;&gt;0,((H1090-7.5)/H1090)^2,0)) +
(IF(I1090&lt;&gt;0,((I1090-1600)/I1090)^2,0)) +
(IF(J1090&lt;&gt;0,((J1090-0.185)/J1090)^2,0)) +
(IF(K1090&lt;&gt;0,((IF(D1090=0,0,K1090)-25)/IF(D1090=0,1,K1090)))^2)
)
),"-")</f>
        <v>-</v>
      </c>
      <c r="AJ1090" s="1" t="str">
        <f t="shared" ref="AJ1090:AJ1153" si="684">IF(P1090=AC1090,SQRT(
AVERAGE(
(IF(B1090&lt;&gt;0,((B1090-0.65)/B1090)^2,0)) +
(IF(C1090&lt;&gt;0,((C1090-0.525)/C1090)^2,0)) +
(IF(D1090&lt;&gt;0,((D1090-0.3)/D1090)^2,0)) +
(IF(E1090&lt;&gt;0,((E1090-0.4)/E1090)^2,0)) +
(IF(F1090&lt;&gt;0,((F1090-0.3)/F1090)^2,0)) +
(IF(G1090&lt;&gt;0,((G1090-17.5)/G1090)^2,0)) +
(IF(H1090&lt;&gt;0,((H1090-5.5)/H1090)^2,0)) +
(IF(I1090&lt;&gt;0,((I1090-1700)/I1090)^2,0)) +
(IF(J1090&lt;&gt;0,((J1090-0.185)/J1090)^2,0)) +
(IF(K1090&lt;&gt;0,((IF(D1090=0,0,K1090)-12.5)/IF(D1090=0,1,K1090)))^2)
)
),"-")</f>
        <v>-</v>
      </c>
      <c r="AK1090" s="1" t="str">
        <f t="shared" ref="AK1090:AK1153" si="685">IF(Q1090=AC1090,SQRT(
AVERAGE(
(IF(B1090&lt;&gt;0,((B1090-0.75)/B1090)^2,0)) +
(IF(C1090&lt;&gt;0,((C1090-0.525)/C1090)^2,0)) +
(IF(D1090&lt;&gt;0,((D1090-0.3)/D1090)^2,0)) +
(IF(E1090&lt;&gt;0,((E1090-0.35)/E1090)^2,0)) +
(IF(F1090&lt;&gt;0,((F1090-0.45)/F1090)^2,0)) +
(IF(G1090&lt;&gt;0,((G1090-6.5)/G1090)^2,0)) +
(IF(H1090&lt;&gt;0,((H1090-5.5)/H1090)^2,0)) +
(IF(I1090&lt;&gt;0,((I1090-1500)/I1090)^2,0)) +
(IF(J1090&lt;&gt;0,((J1090-0.185)/J1090)^2,0)) +
(IF(K1090&lt;&gt;0,((IF(D1090=0,0,K1090)-12.5)/IF(D1090=0,1,K1090)))^2)
)
),"-")</f>
        <v>-</v>
      </c>
      <c r="AL1090" s="1" t="str">
        <f t="shared" ref="AL1090:AL1153" si="686">IF(R1090=AC1090,SQRT(
AVERAGE(
(IF(B1090&lt;&gt;0,((B1090-0.35)/B1090)^2,0)) +
(IF(C1090&lt;&gt;0,((C1090-1.5)/C1090)^2,0)) +
(IF(D1090&lt;&gt;0,((D1090-0.75)/D1090)^2,0)) +
(IF(E1090&lt;&gt;0,((E1090-0.1)/E1090)^2,0)) +
(IF(F1090&lt;&gt;0,((F1090-0.15)/F1090)^2,0)) +
(IF(G1090&lt;&gt;0,((G1090-3)/G1090)^2,0)) +
(IF(H1090&lt;&gt;0,((H1090-4.5)/H1090)^2,0)) +
(IF(I1090&lt;&gt;0,((I1090-1150)/I1090)^2,0)) +
(IF(J1090&lt;&gt;0,((J1090-0.25)/J1090)^2,0)) +
(IF(K1090&lt;&gt;0,((IF(D1090=0,0,K1090)-17.5)/IF(D1090=0,1,K1090)))^2)
)
),"-")</f>
        <v>-</v>
      </c>
      <c r="AM1090" s="1" t="str">
        <f t="shared" ref="AM1090:AM1153" si="687">IF(S1090=AC1090,SQRT(
AVERAGE(
(IF(B1090&lt;&gt;0,((B1090-0.85)/B1090)^2,0)) +
(IF(C1090&lt;&gt;0,((C1090-0.2)/C1090)^2,0)) +
(IF(D1090&lt;&gt;0,((D1090-0.4)/D1090)^2,0)) +
(IF(E1090&lt;&gt;0,((E1090-0.45)/E1090)^2,0)) +
(IF(F1090&lt;&gt;0,((F1090-0.1)/F1090)^2,0)) +
(IF(G1090&lt;&gt;0,((G1090-6.5)/G1090)^2,0)) +
(IF(H1090&lt;&gt;0,((H1090-5)/H1090)^2,0)) +
(IF(I1090&lt;&gt;0,((I1090-1500)/I1090)^2,0)) +
(IF(J1090&lt;&gt;0,((J1090-0.2)/J1090)^2,0)) +
(IF(K1090&lt;&gt;0,((IF(D1090=0,0,K1090)-25)/IF(D1090=0,1,K1090)))^2)
)
),"-")</f>
        <v>-</v>
      </c>
      <c r="AN1090" s="1" t="str">
        <f t="shared" ref="AN1090:AN1153" si="688">IF(T1090=AC1090,SQRT(
AVERAGE(
(IF(B1090&lt;&gt;0,((B1090-0.9)/B1090)^2,0)) +
(IF(C1090&lt;&gt;0,((C1090-0.175)/C1090)^2,0)) +
(IF(D1090&lt;&gt;0,((D1090-0.15)/D1090)^2,0)) +
(IF(E1090&lt;&gt;0,((E1090-0.1)/E1090)^2,0)) +
(IF(F1090&lt;&gt;0,((F1090-0.7)/F1090)^2,0)) +
(IF(G1090&lt;&gt;0,((G1090-6.5)/G1090)^2,0)) +
(IF(H1090&lt;&gt;0,((H1090-5.5)/H1090)^2,0)) +
(IF(I1090&lt;&gt;0,((I1090-1400)/I1090)^2,0)) +
(IF(J1090&lt;&gt;0,((J1090-0.185)/J1090)^2,0)) +
(IF(K1090&lt;&gt;0,((IF(D1090=0,0,K1090)-5)/IF(D1090=0,1,K1090)))^2)
)
),"-")</f>
        <v>-</v>
      </c>
      <c r="AO1090" s="1" t="str">
        <f t="shared" ref="AO1090:AO1153" si="689">IF(U1090=AC1090,SQRT(
AVERAGE(
(IF(B1090&lt;&gt;0,((B1090-0.75)/B1090)^2,0)) +
(IF(C1090&lt;&gt;0,((C1090-0.35)/C1090)^2,0)) +
(IF(D1090&lt;&gt;0,((D1090-0.25)/D1090)^2,0)) +
(IF(E1090&lt;&gt;0,((E1090-0.3)/E1090)^2,0)) +
(IF(F1090&lt;&gt;0,((F1090-0.45)/F1090)^2,0)) +
(IF(G1090&lt;&gt;0,((G1090-10)/G1090)^2,0)) +
(IF(H1090&lt;&gt;0,((H1090-5.5)/H1090)^2,0)) +
(IF(I1090&lt;&gt;0,((I1090-1750)/I1090)^2,0)) +
(IF(J1090&lt;&gt;0,((J1090-0.16)/J1090)^2,0)) +
(IF(K1090&lt;&gt;0,((IF(D1090=0,0,K1090)-400)/IF(D1090=0,1,K1090)))^2)
)
),"-")</f>
        <v>-</v>
      </c>
      <c r="AP1090" s="1" t="str">
        <f t="shared" si="660"/>
        <v>-</v>
      </c>
      <c r="AQ1090" s="1" t="str">
        <f t="shared" ref="AQ1090:AQ1153" si="690">IF(W1090=AC1090,SQRT(
AVERAGE(
(IF(B1090&lt;&gt;0,((B1090-0.65)/B1090)^2,0)) +
(IF(C1090&lt;&gt;0,((C1090-0.5)/C1090)^2,0)) +
(IF(D1090&lt;&gt;0,((D1090-0.05)/D1090)^2,0)) +
(IF(E1090&lt;&gt;0,((E1090-0.05)/E1090)^2,0)) +
(IF(F1090&lt;&gt;0,((F1090-0.95)/F1090)^2,0)) +
(IF(G1090&lt;&gt;0,((G1090-9)/G1090)^2,0)) +
(IF(H1090&lt;&gt;0,((H1090-5.5)/H1090)^2,0)) +
(IF(I1090&lt;&gt;0,((I1090-1400)/I1090)^2,0)) +
(IF(J1090&lt;&gt;0,((J1090-0.2)/J1090)^2,0)) +
(IF(K1090&lt;&gt;0,((IF(D1090=0,0,K1090)-0)/IF(D1090=0,1,K1090)))^2)
)
),"-")</f>
        <v>-</v>
      </c>
      <c r="AR1090" s="1" t="str">
        <f t="shared" ref="AR1090:AR1153" si="691">IF(X1090=AC1090,SQRT(
AVERAGE(
(IF(B1090&lt;&gt;0,((B1090-0.8)/B1090)^2,0)) +
(IF(C1090&lt;&gt;0,((C1090-0.625)/C1090)^2,0)) +
(IF(D1090&lt;&gt;0,((D1090-0.05)/D1090)^2,0)) +
(IF(E1090&lt;&gt;0,((E1090-0.05)/E1090)^2,0)) +
(IF(F1090&lt;&gt;0,((F1090-0.95)/F1090)^2,0)) +
(IF(G1090&lt;&gt;0,((G1090-1)/G1090)^2,0)) +
(IF(H1090&lt;&gt;0,((H1090-4.5)/H1090)^2,0)) +
(IF(I1090&lt;&gt;0,((I1090-1100)/I1090)^2,0)) +
(IF(J1090&lt;&gt;0,((J1090-0.225)/J1090)^2,0)) +
(IF(K1090&lt;&gt;0,((IF(D1090=0,0,K1090)-0)/IF(D1090=0,1,K1090)))^2)
)
),"-")</f>
        <v>-</v>
      </c>
      <c r="AS1090" s="1" t="str">
        <f t="shared" ref="AS1090:AS1153" si="692">IF(Y1090=AC1090,SQRT(
AVERAGE(
(IF(B1090&lt;&gt;0,((B1090-0.95)/B1090)^2,0)) +
(IF(C1090&lt;&gt;0,((C1090-0.05)/C1090)^2,0)) +
(IF(D1090&lt;&gt;0,((D1090-0.05)/D1090)^2,0)) +
(IF(E1090&lt;&gt;0,((E1090-0.05)/E1090)^2,0)) +
(IF(F1090&lt;&gt;0,((F1090-0.95)/F1090)^2,0)) +
(IF(G1090&lt;&gt;0,((G1090-0.5)/G1090)^2,0)) +
(IF(H1090&lt;&gt;0,((H1090-3.5)/H1090)^2,0)) +
(IF(I1090&lt;&gt;0,((I1090-1400)/I1090)^2,0)) +
(IF(J1090&lt;&gt;0,((J1090-0.2)/J1090)^2,0)) +
(IF(K1090&lt;&gt;0,((IF(D1090=0,0,K1090)-0)/IF(D1090=0,1,K1090)))^2)
)
),"-")</f>
        <v>-</v>
      </c>
      <c r="AT1090" s="1" t="str">
        <f t="shared" ref="AT1090:AT1153" si="693">IF(Z1090=AC1090,SQRT(
AVERAGE(
(IF(B1090&lt;&gt;0,((B1090-0.95)/B1090)^2,0)) +
(IF(C1090&lt;&gt;0,((C1090-0.05)/C1090)^2,0)) +
(IF(D1090&lt;&gt;0,((D1090-0.05)/D1090)^2,0)) +
(IF(E1090&lt;&gt;0,((E1090-0.95)/E1090)^2,0)) +
(IF(F1090&lt;&gt;0,((F1090-0.05)/F1090)^2,0)) +
(IF(G1090&lt;&gt;0,((G1090-0.1)/G1090)^2,0)) +
(IF(H1090&lt;&gt;0,((H1090-1.5)/H1090)^2,0)) +
(IF(I1090&lt;&gt;0,((I1090-1350)/I1090)^2,0)) +
(IF(J1090&lt;&gt;0,((J1090-0.225)/J1090)^2,0)) +
(IF(K1090&lt;&gt;0,((IF(D1090=0,0,K1090)-0)/IF(D1090=0,1,K1090)))^2)
)
),"-")</f>
        <v>-</v>
      </c>
      <c r="AU1090" s="1" t="str">
        <f t="shared" ref="AU1090:AU1153" si="694">IF(AA1090=AC1090,SQRT(
AVERAGE(
(IF(B1090&lt;&gt;0,((B1090-0.95)/B1090)^2,0)) +
(IF(C1090&lt;&gt;0,((C1090-0.05)/C1090)^2,0)) +
(IF(D1090&lt;&gt;0,((D1090-0.05)/D1090)^2,0)) +
(IF(E1090&lt;&gt;0,((E1090-0.95)/E1090)^2,0)) +
(IF(F1090&lt;&gt;0,((F1090-0.05)/F1090)^2,0)) +
(IF(G1090&lt;&gt;0,((G1090-0.125)/G1090)^2,0)) +
(IF(H1090&lt;&gt;0,((H1090-1.5)/H1090)^2,0)) +
(IF(I1090&lt;&gt;0,((I1090-1000)/I1090)^2,0)) +
(IF(J1090&lt;&gt;0,((J1090-0.275)/J1090)^2,0)) +
(IF(K1090&lt;&gt;0,((IF(D1090=0,0,K1090)-0)/IF(D1090=0,1,K1090)))^2)
)
),"-")</f>
        <v>-</v>
      </c>
      <c r="AV1090" s="1" t="str">
        <f t="shared" ref="AV1090:AV1153" si="695">IF(AB1090=AC1090,SQRT(
AVERAGE(
(IF(B1090&lt;&gt;0,((B1090-0.95)/B1090)^2,0)) +
(IF(C1090&lt;&gt;0,((C1090-0.05)/C1090)^2,0)) +
(IF(D1090&lt;&gt;0,((D1090-0.05)/D1090)^2,0)) +
(IF(E1090&lt;&gt;0,((E1090-0.95)/E1090)^2,0)) +
(IF(F1090&lt;&gt;0,((F1090-0.05)/F1090)^2,0)) +
(IF(G1090&lt;&gt;0,((G1090-0)/G1090)^2,0)) +
(IF(H1090&lt;&gt;0,((H1090-1)/H1090)^2,0)) +
(IF(I1090&lt;&gt;0,((I1090-1500)/I1090)^2,0)) +
(IF(J1090&lt;&gt;0,((J1090-0.06)/J1090)^2,0)) +
(IF(K1090&lt;&gt;0,((IF(D1090=0,0,K1090)-0)/IF(D1090=0,1,K1090)))^2)
)
),"-")</f>
        <v>-</v>
      </c>
      <c r="AW1090" s="5">
        <f t="shared" si="661"/>
        <v>3</v>
      </c>
      <c r="AX1090" s="1">
        <f t="shared" si="662"/>
        <v>2.9469544280243269</v>
      </c>
    </row>
    <row r="1091" spans="1:50" x14ac:dyDescent="0.2">
      <c r="A1091" s="4">
        <v>1089</v>
      </c>
      <c r="B1091" s="21">
        <v>0.57503082807433903</v>
      </c>
      <c r="C1091" s="21">
        <v>10.763</v>
      </c>
      <c r="D1091" s="21">
        <v>0</v>
      </c>
      <c r="E1091" s="21">
        <v>12</v>
      </c>
      <c r="F1091" s="21">
        <v>88</v>
      </c>
      <c r="G1091" s="21">
        <v>8.3713162527435205</v>
      </c>
      <c r="H1091" s="21">
        <v>6</v>
      </c>
      <c r="I1091" s="21">
        <v>1500</v>
      </c>
      <c r="J1091" s="21">
        <v>185</v>
      </c>
      <c r="K1091" s="21">
        <v>0</v>
      </c>
      <c r="L1091" s="2">
        <f t="shared" si="663"/>
        <v>0</v>
      </c>
      <c r="M1091" s="2">
        <f t="shared" si="664"/>
        <v>0</v>
      </c>
      <c r="N1091" s="2">
        <f t="shared" si="665"/>
        <v>0</v>
      </c>
      <c r="O1091" s="2">
        <f t="shared" si="666"/>
        <v>0</v>
      </c>
      <c r="P1091" s="2">
        <f t="shared" si="667"/>
        <v>0</v>
      </c>
      <c r="Q1091" s="2">
        <f t="shared" si="668"/>
        <v>0</v>
      </c>
      <c r="R1091" s="2">
        <f t="shared" si="669"/>
        <v>0</v>
      </c>
      <c r="S1091" s="2">
        <f t="shared" si="670"/>
        <v>0</v>
      </c>
      <c r="T1091" s="2">
        <f t="shared" si="671"/>
        <v>0</v>
      </c>
      <c r="U1091" s="2">
        <f t="shared" si="672"/>
        <v>0</v>
      </c>
      <c r="V1091" s="10">
        <f t="shared" si="673"/>
        <v>5</v>
      </c>
      <c r="W1091" s="2">
        <f t="shared" si="674"/>
        <v>6</v>
      </c>
      <c r="X1091" s="2">
        <f t="shared" si="675"/>
        <v>3</v>
      </c>
      <c r="Y1091" s="2">
        <f t="shared" si="676"/>
        <v>3</v>
      </c>
      <c r="Z1091" s="2">
        <f t="shared" si="677"/>
        <v>3</v>
      </c>
      <c r="AA1091" s="2">
        <f t="shared" si="678"/>
        <v>3</v>
      </c>
      <c r="AB1091" s="2">
        <f t="shared" si="679"/>
        <v>3</v>
      </c>
      <c r="AC1091" s="2">
        <f t="shared" ref="AC1091:AC1154" si="696">MAX(L1091:AB1091)</f>
        <v>6</v>
      </c>
      <c r="AD1091" s="5">
        <f t="shared" ref="AD1091:AD1154" si="697">MATCH(MAX(L1091:AB1091), L1091:AB1091, 0)</f>
        <v>12</v>
      </c>
      <c r="AE1091">
        <f t="shared" ref="AE1091:AE1154" si="698">COUNTIF(L1091:AB1091, MAX(L1091:AB1091))</f>
        <v>1</v>
      </c>
      <c r="AF1091" s="1" t="str">
        <f t="shared" si="680"/>
        <v>-</v>
      </c>
      <c r="AG1091" s="1" t="str">
        <f t="shared" si="681"/>
        <v>-</v>
      </c>
      <c r="AH1091" s="1" t="str">
        <f t="shared" si="682"/>
        <v>-</v>
      </c>
      <c r="AI1091" s="1" t="str">
        <f t="shared" si="683"/>
        <v>-</v>
      </c>
      <c r="AJ1091" s="1" t="str">
        <f t="shared" si="684"/>
        <v>-</v>
      </c>
      <c r="AK1091" s="1" t="str">
        <f t="shared" si="685"/>
        <v>-</v>
      </c>
      <c r="AL1091" s="1" t="str">
        <f t="shared" si="686"/>
        <v>-</v>
      </c>
      <c r="AM1091" s="1" t="str">
        <f t="shared" si="687"/>
        <v>-</v>
      </c>
      <c r="AN1091" s="1" t="str">
        <f t="shared" si="688"/>
        <v>-</v>
      </c>
      <c r="AO1091" s="1" t="str">
        <f t="shared" si="689"/>
        <v>-</v>
      </c>
      <c r="AP1091" s="1" t="str">
        <f t="shared" ref="AP1091:AP1154" si="699">IF(V1091=AC1091,SQRT(
AVERAGE(
(IF(B1091&lt;&gt;0,((B1091-0.2)/B1091)^2,0)) +
(IF(C1091&lt;&gt;0,((C1091-2)/C1091)^2,0)) +
(IF(D1091&lt;&gt;0,((D1091-0.05)/D1091)^2,0)) +
(IF(E1091&lt;&gt;0,((E1091-0.05)/E1091)^2,0)) +
(IF(F1091&lt;&gt;0,((F1091-0.95)/F1091)^2,0)) +
(IF(G1091&lt;&gt;0,((G1091-16.5)/G1091)^2,0)) +
(IF(H1091&lt;&gt;0,((H1091-8)/H1091)^2,0)) +
(IF(J1091&lt;&gt;0,((J1091-0.15)/J1091)^2,0)) +
(IF(K1091&lt;&gt;0,((IF(D1091=0,0,K1091)-0)/IF(D1091=0,1,K1091)))^2)
)
),"-")</f>
        <v>-</v>
      </c>
      <c r="AQ1091" s="1">
        <f t="shared" si="690"/>
        <v>1.9777062888687782</v>
      </c>
      <c r="AR1091" s="1" t="str">
        <f t="shared" si="691"/>
        <v>-</v>
      </c>
      <c r="AS1091" s="1" t="str">
        <f t="shared" si="692"/>
        <v>-</v>
      </c>
      <c r="AT1091" s="1" t="str">
        <f t="shared" si="693"/>
        <v>-</v>
      </c>
      <c r="AU1091" s="1" t="str">
        <f t="shared" si="694"/>
        <v>-</v>
      </c>
      <c r="AV1091" s="1" t="str">
        <f t="shared" si="695"/>
        <v>-</v>
      </c>
      <c r="AW1091" s="5">
        <f t="shared" ref="AW1091:AW1154" si="700">MATCH(MIN(AF1091:AV1091), AF1091:AV1091, 0)</f>
        <v>12</v>
      </c>
      <c r="AX1091" s="1">
        <f t="shared" ref="AX1091:AX1154" si="701">MIN(AF1091:AV1091)</f>
        <v>1.9777062888687782</v>
      </c>
    </row>
    <row r="1092" spans="1:50" x14ac:dyDescent="0.2">
      <c r="A1092" s="4">
        <v>1090</v>
      </c>
      <c r="B1092" s="21">
        <v>0.56615076894345495</v>
      </c>
      <c r="C1092" s="21">
        <v>0.72699999999999998</v>
      </c>
      <c r="D1092" s="21">
        <v>0</v>
      </c>
      <c r="E1092" s="21">
        <v>0</v>
      </c>
      <c r="F1092" s="21">
        <v>100</v>
      </c>
      <c r="G1092" s="21">
        <v>10.8976064729731</v>
      </c>
      <c r="H1092" s="21">
        <v>7</v>
      </c>
      <c r="I1092" s="21">
        <v>1500</v>
      </c>
      <c r="J1092" s="21">
        <v>185</v>
      </c>
      <c r="K1092" s="21">
        <v>0</v>
      </c>
      <c r="L1092" s="2">
        <f t="shared" si="663"/>
        <v>0</v>
      </c>
      <c r="M1092" s="2">
        <f t="shared" si="664"/>
        <v>0</v>
      </c>
      <c r="N1092" s="2">
        <f t="shared" si="665"/>
        <v>0</v>
      </c>
      <c r="O1092" s="2">
        <f t="shared" si="666"/>
        <v>0</v>
      </c>
      <c r="P1092" s="2">
        <f t="shared" si="667"/>
        <v>0</v>
      </c>
      <c r="Q1092" s="2">
        <f t="shared" si="668"/>
        <v>0</v>
      </c>
      <c r="R1092" s="2">
        <f t="shared" si="669"/>
        <v>0</v>
      </c>
      <c r="S1092" s="2">
        <f t="shared" si="670"/>
        <v>0</v>
      </c>
      <c r="T1092" s="2">
        <f t="shared" si="671"/>
        <v>0</v>
      </c>
      <c r="U1092" s="2">
        <f t="shared" si="672"/>
        <v>0</v>
      </c>
      <c r="V1092" s="10">
        <f t="shared" si="673"/>
        <v>6</v>
      </c>
      <c r="W1092" s="2">
        <f t="shared" si="674"/>
        <v>8</v>
      </c>
      <c r="X1092" s="2">
        <f t="shared" si="675"/>
        <v>6</v>
      </c>
      <c r="Y1092" s="2">
        <f t="shared" si="676"/>
        <v>3</v>
      </c>
      <c r="Z1092" s="2">
        <f t="shared" si="677"/>
        <v>3</v>
      </c>
      <c r="AA1092" s="2">
        <f t="shared" si="678"/>
        <v>5</v>
      </c>
      <c r="AB1092" s="2">
        <f t="shared" si="679"/>
        <v>5</v>
      </c>
      <c r="AC1092" s="2">
        <f t="shared" si="696"/>
        <v>8</v>
      </c>
      <c r="AD1092" s="5">
        <f t="shared" si="697"/>
        <v>12</v>
      </c>
      <c r="AE1092">
        <f t="shared" si="698"/>
        <v>1</v>
      </c>
      <c r="AF1092" s="1" t="str">
        <f t="shared" si="680"/>
        <v>-</v>
      </c>
      <c r="AG1092" s="1" t="str">
        <f t="shared" si="681"/>
        <v>-</v>
      </c>
      <c r="AH1092" s="1" t="str">
        <f t="shared" si="682"/>
        <v>-</v>
      </c>
      <c r="AI1092" s="1" t="str">
        <f t="shared" si="683"/>
        <v>-</v>
      </c>
      <c r="AJ1092" s="1" t="str">
        <f t="shared" si="684"/>
        <v>-</v>
      </c>
      <c r="AK1092" s="1" t="str">
        <f t="shared" si="685"/>
        <v>-</v>
      </c>
      <c r="AL1092" s="1" t="str">
        <f t="shared" si="686"/>
        <v>-</v>
      </c>
      <c r="AM1092" s="1" t="str">
        <f t="shared" si="687"/>
        <v>-</v>
      </c>
      <c r="AN1092" s="1" t="str">
        <f t="shared" si="688"/>
        <v>-</v>
      </c>
      <c r="AO1092" s="1" t="str">
        <f t="shared" si="689"/>
        <v>-</v>
      </c>
      <c r="AP1092" s="1" t="str">
        <f t="shared" si="699"/>
        <v>-</v>
      </c>
      <c r="AQ1092" s="1">
        <f t="shared" si="690"/>
        <v>1.4761583461748495</v>
      </c>
      <c r="AR1092" s="1" t="str">
        <f t="shared" si="691"/>
        <v>-</v>
      </c>
      <c r="AS1092" s="1" t="str">
        <f t="shared" si="692"/>
        <v>-</v>
      </c>
      <c r="AT1092" s="1" t="str">
        <f t="shared" si="693"/>
        <v>-</v>
      </c>
      <c r="AU1092" s="1" t="str">
        <f t="shared" si="694"/>
        <v>-</v>
      </c>
      <c r="AV1092" s="1" t="str">
        <f t="shared" si="695"/>
        <v>-</v>
      </c>
      <c r="AW1092" s="5">
        <f t="shared" si="700"/>
        <v>12</v>
      </c>
      <c r="AX1092" s="1">
        <f t="shared" si="701"/>
        <v>1.4761583461748495</v>
      </c>
    </row>
    <row r="1093" spans="1:50" x14ac:dyDescent="0.2">
      <c r="A1093" s="4">
        <v>1091</v>
      </c>
      <c r="B1093" s="21">
        <v>0</v>
      </c>
      <c r="C1093" s="21">
        <v>0.496</v>
      </c>
      <c r="D1093" s="21">
        <v>0</v>
      </c>
      <c r="E1093" s="21">
        <v>0</v>
      </c>
      <c r="F1093" s="21">
        <v>100</v>
      </c>
      <c r="G1093" s="21">
        <v>7.4469102005307901</v>
      </c>
      <c r="H1093" s="21">
        <v>6</v>
      </c>
      <c r="I1093" s="21">
        <v>1500</v>
      </c>
      <c r="J1093" s="21">
        <v>185</v>
      </c>
      <c r="K1093" s="21">
        <v>0</v>
      </c>
      <c r="L1093" s="2">
        <f t="shared" si="663"/>
        <v>0</v>
      </c>
      <c r="M1093" s="2">
        <f t="shared" si="664"/>
        <v>0</v>
      </c>
      <c r="N1093" s="2">
        <f t="shared" si="665"/>
        <v>0</v>
      </c>
      <c r="O1093" s="2">
        <f t="shared" si="666"/>
        <v>0</v>
      </c>
      <c r="P1093" s="2">
        <f t="shared" si="667"/>
        <v>0</v>
      </c>
      <c r="Q1093" s="2">
        <f t="shared" si="668"/>
        <v>0</v>
      </c>
      <c r="R1093" s="2">
        <f t="shared" si="669"/>
        <v>0</v>
      </c>
      <c r="S1093" s="2">
        <f t="shared" si="670"/>
        <v>0</v>
      </c>
      <c r="T1093" s="2">
        <f t="shared" si="671"/>
        <v>0</v>
      </c>
      <c r="U1093" s="2">
        <f t="shared" si="672"/>
        <v>0</v>
      </c>
      <c r="V1093" s="10">
        <f t="shared" si="673"/>
        <v>7</v>
      </c>
      <c r="W1093" s="2">
        <f t="shared" si="674"/>
        <v>8</v>
      </c>
      <c r="X1093" s="2">
        <f t="shared" si="675"/>
        <v>6</v>
      </c>
      <c r="Y1093" s="2">
        <f t="shared" si="676"/>
        <v>3</v>
      </c>
      <c r="Z1093" s="2">
        <f t="shared" si="677"/>
        <v>3</v>
      </c>
      <c r="AA1093" s="2">
        <f t="shared" si="678"/>
        <v>5</v>
      </c>
      <c r="AB1093" s="2">
        <f t="shared" si="679"/>
        <v>5</v>
      </c>
      <c r="AC1093" s="2">
        <f t="shared" si="696"/>
        <v>8</v>
      </c>
      <c r="AD1093" s="5">
        <f t="shared" si="697"/>
        <v>12</v>
      </c>
      <c r="AE1093">
        <f t="shared" si="698"/>
        <v>1</v>
      </c>
      <c r="AF1093" s="1" t="str">
        <f t="shared" si="680"/>
        <v>-</v>
      </c>
      <c r="AG1093" s="1" t="str">
        <f t="shared" si="681"/>
        <v>-</v>
      </c>
      <c r="AH1093" s="1" t="str">
        <f t="shared" si="682"/>
        <v>-</v>
      </c>
      <c r="AI1093" s="1" t="str">
        <f t="shared" si="683"/>
        <v>-</v>
      </c>
      <c r="AJ1093" s="1" t="str">
        <f t="shared" si="684"/>
        <v>-</v>
      </c>
      <c r="AK1093" s="1" t="str">
        <f t="shared" si="685"/>
        <v>-</v>
      </c>
      <c r="AL1093" s="1" t="str">
        <f t="shared" si="686"/>
        <v>-</v>
      </c>
      <c r="AM1093" s="1" t="str">
        <f t="shared" si="687"/>
        <v>-</v>
      </c>
      <c r="AN1093" s="1" t="str">
        <f t="shared" si="688"/>
        <v>-</v>
      </c>
      <c r="AO1093" s="1" t="str">
        <f t="shared" si="689"/>
        <v>-</v>
      </c>
      <c r="AP1093" s="1" t="str">
        <f t="shared" si="699"/>
        <v>-</v>
      </c>
      <c r="AQ1093" s="1">
        <f t="shared" si="690"/>
        <v>1.4261410654937601</v>
      </c>
      <c r="AR1093" s="1" t="str">
        <f t="shared" si="691"/>
        <v>-</v>
      </c>
      <c r="AS1093" s="1" t="str">
        <f t="shared" si="692"/>
        <v>-</v>
      </c>
      <c r="AT1093" s="1" t="str">
        <f t="shared" si="693"/>
        <v>-</v>
      </c>
      <c r="AU1093" s="1" t="str">
        <f t="shared" si="694"/>
        <v>-</v>
      </c>
      <c r="AV1093" s="1" t="str">
        <f t="shared" si="695"/>
        <v>-</v>
      </c>
      <c r="AW1093" s="5">
        <f t="shared" si="700"/>
        <v>12</v>
      </c>
      <c r="AX1093" s="1">
        <f t="shared" si="701"/>
        <v>1.4261410654937601</v>
      </c>
    </row>
    <row r="1094" spans="1:50" x14ac:dyDescent="0.2">
      <c r="A1094" s="4">
        <v>1092</v>
      </c>
      <c r="B1094" s="21">
        <v>0.49122340699960998</v>
      </c>
      <c r="C1094" s="21">
        <v>0.45800000000000002</v>
      </c>
      <c r="D1094" s="21">
        <v>0</v>
      </c>
      <c r="E1094" s="21">
        <v>0</v>
      </c>
      <c r="F1094" s="21">
        <v>100</v>
      </c>
      <c r="G1094" s="21">
        <v>6.8739576765722701</v>
      </c>
      <c r="H1094" s="21">
        <v>6</v>
      </c>
      <c r="I1094" s="21">
        <v>1500</v>
      </c>
      <c r="J1094" s="21">
        <v>185</v>
      </c>
      <c r="K1094" s="21">
        <v>0</v>
      </c>
      <c r="L1094" s="2">
        <f t="shared" si="663"/>
        <v>0</v>
      </c>
      <c r="M1094" s="2">
        <f t="shared" si="664"/>
        <v>0</v>
      </c>
      <c r="N1094" s="2">
        <f t="shared" si="665"/>
        <v>0</v>
      </c>
      <c r="O1094" s="2">
        <f t="shared" si="666"/>
        <v>0</v>
      </c>
      <c r="P1094" s="2">
        <f t="shared" si="667"/>
        <v>0</v>
      </c>
      <c r="Q1094" s="2">
        <f t="shared" si="668"/>
        <v>0</v>
      </c>
      <c r="R1094" s="2">
        <f t="shared" si="669"/>
        <v>0</v>
      </c>
      <c r="S1094" s="2">
        <f t="shared" si="670"/>
        <v>0</v>
      </c>
      <c r="T1094" s="2">
        <f t="shared" si="671"/>
        <v>0</v>
      </c>
      <c r="U1094" s="2">
        <f t="shared" si="672"/>
        <v>0</v>
      </c>
      <c r="V1094" s="10">
        <f t="shared" si="673"/>
        <v>6</v>
      </c>
      <c r="W1094" s="2">
        <f t="shared" si="674"/>
        <v>8</v>
      </c>
      <c r="X1094" s="2">
        <f t="shared" si="675"/>
        <v>6</v>
      </c>
      <c r="Y1094" s="2">
        <f t="shared" si="676"/>
        <v>3</v>
      </c>
      <c r="Z1094" s="2">
        <f t="shared" si="677"/>
        <v>3</v>
      </c>
      <c r="AA1094" s="2">
        <f t="shared" si="678"/>
        <v>5</v>
      </c>
      <c r="AB1094" s="2">
        <f t="shared" si="679"/>
        <v>5</v>
      </c>
      <c r="AC1094" s="2">
        <f t="shared" si="696"/>
        <v>8</v>
      </c>
      <c r="AD1094" s="5">
        <f t="shared" si="697"/>
        <v>12</v>
      </c>
      <c r="AE1094">
        <f t="shared" si="698"/>
        <v>1</v>
      </c>
      <c r="AF1094" s="1" t="str">
        <f t="shared" si="680"/>
        <v>-</v>
      </c>
      <c r="AG1094" s="1" t="str">
        <f t="shared" si="681"/>
        <v>-</v>
      </c>
      <c r="AH1094" s="1" t="str">
        <f t="shared" si="682"/>
        <v>-</v>
      </c>
      <c r="AI1094" s="1" t="str">
        <f t="shared" si="683"/>
        <v>-</v>
      </c>
      <c r="AJ1094" s="1" t="str">
        <f t="shared" si="684"/>
        <v>-</v>
      </c>
      <c r="AK1094" s="1" t="str">
        <f t="shared" si="685"/>
        <v>-</v>
      </c>
      <c r="AL1094" s="1" t="str">
        <f t="shared" si="686"/>
        <v>-</v>
      </c>
      <c r="AM1094" s="1" t="str">
        <f t="shared" si="687"/>
        <v>-</v>
      </c>
      <c r="AN1094" s="1" t="str">
        <f t="shared" si="688"/>
        <v>-</v>
      </c>
      <c r="AO1094" s="1" t="str">
        <f t="shared" si="689"/>
        <v>-</v>
      </c>
      <c r="AP1094" s="1" t="str">
        <f t="shared" si="699"/>
        <v>-</v>
      </c>
      <c r="AQ1094" s="1">
        <f t="shared" si="690"/>
        <v>1.4828564093182393</v>
      </c>
      <c r="AR1094" s="1" t="str">
        <f t="shared" si="691"/>
        <v>-</v>
      </c>
      <c r="AS1094" s="1" t="str">
        <f t="shared" si="692"/>
        <v>-</v>
      </c>
      <c r="AT1094" s="1" t="str">
        <f t="shared" si="693"/>
        <v>-</v>
      </c>
      <c r="AU1094" s="1" t="str">
        <f t="shared" si="694"/>
        <v>-</v>
      </c>
      <c r="AV1094" s="1" t="str">
        <f t="shared" si="695"/>
        <v>-</v>
      </c>
      <c r="AW1094" s="5">
        <f t="shared" si="700"/>
        <v>12</v>
      </c>
      <c r="AX1094" s="1">
        <f t="shared" si="701"/>
        <v>1.4828564093182393</v>
      </c>
    </row>
    <row r="1095" spans="1:50" x14ac:dyDescent="0.2">
      <c r="A1095" s="4">
        <v>1093</v>
      </c>
      <c r="B1095" s="21">
        <v>0.53884545317689203</v>
      </c>
      <c r="C1095" s="21">
        <v>3.7130000000000001</v>
      </c>
      <c r="D1095" s="21">
        <v>0</v>
      </c>
      <c r="E1095" s="21">
        <v>18</v>
      </c>
      <c r="F1095" s="21">
        <v>82</v>
      </c>
      <c r="G1095" s="21">
        <v>3.93822231473971</v>
      </c>
      <c r="H1095" s="21">
        <v>5</v>
      </c>
      <c r="I1095" s="21">
        <v>1500</v>
      </c>
      <c r="J1095" s="21">
        <v>185</v>
      </c>
      <c r="K1095" s="21">
        <v>0</v>
      </c>
      <c r="L1095" s="2">
        <f t="shared" si="663"/>
        <v>0</v>
      </c>
      <c r="M1095" s="2">
        <f t="shared" si="664"/>
        <v>0</v>
      </c>
      <c r="N1095" s="2">
        <f t="shared" si="665"/>
        <v>0</v>
      </c>
      <c r="O1095" s="2">
        <f t="shared" si="666"/>
        <v>0</v>
      </c>
      <c r="P1095" s="2">
        <f t="shared" si="667"/>
        <v>0</v>
      </c>
      <c r="Q1095" s="2">
        <f t="shared" si="668"/>
        <v>0</v>
      </c>
      <c r="R1095" s="2">
        <f t="shared" si="669"/>
        <v>0</v>
      </c>
      <c r="S1095" s="2">
        <f t="shared" si="670"/>
        <v>0</v>
      </c>
      <c r="T1095" s="2">
        <f t="shared" si="671"/>
        <v>0</v>
      </c>
      <c r="U1095" s="2">
        <f t="shared" si="672"/>
        <v>0</v>
      </c>
      <c r="V1095" s="10">
        <f t="shared" si="673"/>
        <v>5</v>
      </c>
      <c r="W1095" s="2">
        <f t="shared" si="674"/>
        <v>6</v>
      </c>
      <c r="X1095" s="2">
        <f t="shared" si="675"/>
        <v>4</v>
      </c>
      <c r="Y1095" s="2">
        <f t="shared" si="676"/>
        <v>3</v>
      </c>
      <c r="Z1095" s="2">
        <f t="shared" si="677"/>
        <v>3</v>
      </c>
      <c r="AA1095" s="2">
        <f t="shared" si="678"/>
        <v>3</v>
      </c>
      <c r="AB1095" s="2">
        <f t="shared" si="679"/>
        <v>3</v>
      </c>
      <c r="AC1095" s="2">
        <f t="shared" si="696"/>
        <v>6</v>
      </c>
      <c r="AD1095" s="5">
        <f t="shared" si="697"/>
        <v>12</v>
      </c>
      <c r="AE1095">
        <f t="shared" si="698"/>
        <v>1</v>
      </c>
      <c r="AF1095" s="1" t="str">
        <f t="shared" si="680"/>
        <v>-</v>
      </c>
      <c r="AG1095" s="1" t="str">
        <f t="shared" si="681"/>
        <v>-</v>
      </c>
      <c r="AH1095" s="1" t="str">
        <f t="shared" si="682"/>
        <v>-</v>
      </c>
      <c r="AI1095" s="1" t="str">
        <f t="shared" si="683"/>
        <v>-</v>
      </c>
      <c r="AJ1095" s="1" t="str">
        <f t="shared" si="684"/>
        <v>-</v>
      </c>
      <c r="AK1095" s="1" t="str">
        <f t="shared" si="685"/>
        <v>-</v>
      </c>
      <c r="AL1095" s="1" t="str">
        <f t="shared" si="686"/>
        <v>-</v>
      </c>
      <c r="AM1095" s="1" t="str">
        <f t="shared" si="687"/>
        <v>-</v>
      </c>
      <c r="AN1095" s="1" t="str">
        <f t="shared" si="688"/>
        <v>-</v>
      </c>
      <c r="AO1095" s="1" t="str">
        <f t="shared" si="689"/>
        <v>-</v>
      </c>
      <c r="AP1095" s="1" t="str">
        <f t="shared" si="699"/>
        <v>-</v>
      </c>
      <c r="AQ1095" s="1">
        <f t="shared" si="690"/>
        <v>2.3296018844737421</v>
      </c>
      <c r="AR1095" s="1" t="str">
        <f t="shared" si="691"/>
        <v>-</v>
      </c>
      <c r="AS1095" s="1" t="str">
        <f t="shared" si="692"/>
        <v>-</v>
      </c>
      <c r="AT1095" s="1" t="str">
        <f t="shared" si="693"/>
        <v>-</v>
      </c>
      <c r="AU1095" s="1" t="str">
        <f t="shared" si="694"/>
        <v>-</v>
      </c>
      <c r="AV1095" s="1" t="str">
        <f t="shared" si="695"/>
        <v>-</v>
      </c>
      <c r="AW1095" s="5">
        <f t="shared" si="700"/>
        <v>12</v>
      </c>
      <c r="AX1095" s="1">
        <f t="shared" si="701"/>
        <v>2.3296018844737421</v>
      </c>
    </row>
    <row r="1096" spans="1:50" x14ac:dyDescent="0.2">
      <c r="A1096" s="4">
        <v>1094</v>
      </c>
      <c r="B1096" s="21">
        <v>0.38445717418431502</v>
      </c>
      <c r="C1096" s="21">
        <v>0.504</v>
      </c>
      <c r="D1096" s="21">
        <v>0</v>
      </c>
      <c r="E1096" s="21">
        <v>0</v>
      </c>
      <c r="F1096" s="21">
        <v>100</v>
      </c>
      <c r="G1096" s="21">
        <v>7.5539061153964804</v>
      </c>
      <c r="H1096" s="21">
        <v>6</v>
      </c>
      <c r="I1096" s="21">
        <v>1500</v>
      </c>
      <c r="J1096" s="21">
        <v>185</v>
      </c>
      <c r="K1096" s="21">
        <v>0</v>
      </c>
      <c r="L1096" s="2">
        <f t="shared" si="663"/>
        <v>0</v>
      </c>
      <c r="M1096" s="2">
        <f t="shared" si="664"/>
        <v>0</v>
      </c>
      <c r="N1096" s="2">
        <f t="shared" si="665"/>
        <v>0</v>
      </c>
      <c r="O1096" s="2">
        <f t="shared" si="666"/>
        <v>0</v>
      </c>
      <c r="P1096" s="2">
        <f t="shared" si="667"/>
        <v>0</v>
      </c>
      <c r="Q1096" s="2">
        <f t="shared" si="668"/>
        <v>0</v>
      </c>
      <c r="R1096" s="2">
        <f t="shared" si="669"/>
        <v>0</v>
      </c>
      <c r="S1096" s="2">
        <f t="shared" si="670"/>
        <v>0</v>
      </c>
      <c r="T1096" s="2">
        <f t="shared" si="671"/>
        <v>0</v>
      </c>
      <c r="U1096" s="2">
        <f t="shared" si="672"/>
        <v>0</v>
      </c>
      <c r="V1096" s="10">
        <f t="shared" si="673"/>
        <v>7</v>
      </c>
      <c r="W1096" s="2">
        <f t="shared" si="674"/>
        <v>8</v>
      </c>
      <c r="X1096" s="2">
        <f t="shared" si="675"/>
        <v>6</v>
      </c>
      <c r="Y1096" s="2">
        <f t="shared" si="676"/>
        <v>3</v>
      </c>
      <c r="Z1096" s="2">
        <f t="shared" si="677"/>
        <v>3</v>
      </c>
      <c r="AA1096" s="2">
        <f t="shared" si="678"/>
        <v>5</v>
      </c>
      <c r="AB1096" s="2">
        <f t="shared" si="679"/>
        <v>5</v>
      </c>
      <c r="AC1096" s="2">
        <f t="shared" si="696"/>
        <v>8</v>
      </c>
      <c r="AD1096" s="5">
        <f t="shared" si="697"/>
        <v>12</v>
      </c>
      <c r="AE1096">
        <f t="shared" si="698"/>
        <v>1</v>
      </c>
      <c r="AF1096" s="1" t="str">
        <f t="shared" si="680"/>
        <v>-</v>
      </c>
      <c r="AG1096" s="1" t="str">
        <f t="shared" si="681"/>
        <v>-</v>
      </c>
      <c r="AH1096" s="1" t="str">
        <f t="shared" si="682"/>
        <v>-</v>
      </c>
      <c r="AI1096" s="1" t="str">
        <f t="shared" si="683"/>
        <v>-</v>
      </c>
      <c r="AJ1096" s="1" t="str">
        <f t="shared" si="684"/>
        <v>-</v>
      </c>
      <c r="AK1096" s="1" t="str">
        <f t="shared" si="685"/>
        <v>-</v>
      </c>
      <c r="AL1096" s="1" t="str">
        <f t="shared" si="686"/>
        <v>-</v>
      </c>
      <c r="AM1096" s="1" t="str">
        <f t="shared" si="687"/>
        <v>-</v>
      </c>
      <c r="AN1096" s="1" t="str">
        <f t="shared" si="688"/>
        <v>-</v>
      </c>
      <c r="AO1096" s="1" t="str">
        <f t="shared" si="689"/>
        <v>-</v>
      </c>
      <c r="AP1096" s="1" t="str">
        <f t="shared" si="699"/>
        <v>-</v>
      </c>
      <c r="AQ1096" s="1">
        <f t="shared" si="690"/>
        <v>1.5824314571435947</v>
      </c>
      <c r="AR1096" s="1" t="str">
        <f t="shared" si="691"/>
        <v>-</v>
      </c>
      <c r="AS1096" s="1" t="str">
        <f t="shared" si="692"/>
        <v>-</v>
      </c>
      <c r="AT1096" s="1" t="str">
        <f t="shared" si="693"/>
        <v>-</v>
      </c>
      <c r="AU1096" s="1" t="str">
        <f t="shared" si="694"/>
        <v>-</v>
      </c>
      <c r="AV1096" s="1" t="str">
        <f t="shared" si="695"/>
        <v>-</v>
      </c>
      <c r="AW1096" s="5">
        <f t="shared" si="700"/>
        <v>12</v>
      </c>
      <c r="AX1096" s="1">
        <f t="shared" si="701"/>
        <v>1.5824314571435947</v>
      </c>
    </row>
    <row r="1097" spans="1:50" x14ac:dyDescent="0.2">
      <c r="A1097" s="4">
        <v>1095</v>
      </c>
      <c r="B1097" s="21">
        <v>0.65360479644661595</v>
      </c>
      <c r="C1097" s="21">
        <v>0.23599999999999999</v>
      </c>
      <c r="D1097" s="21">
        <v>0</v>
      </c>
      <c r="E1097" s="21">
        <v>0</v>
      </c>
      <c r="F1097" s="21">
        <v>100</v>
      </c>
      <c r="G1097" s="21">
        <v>3.5423072095746799</v>
      </c>
      <c r="H1097" s="21">
        <v>5</v>
      </c>
      <c r="I1097" s="21">
        <v>1500</v>
      </c>
      <c r="J1097" s="21">
        <v>185</v>
      </c>
      <c r="K1097" s="21">
        <v>0</v>
      </c>
      <c r="L1097" s="2">
        <f t="shared" si="663"/>
        <v>0</v>
      </c>
      <c r="M1097" s="2">
        <f t="shared" si="664"/>
        <v>0</v>
      </c>
      <c r="N1097" s="2">
        <f t="shared" si="665"/>
        <v>0</v>
      </c>
      <c r="O1097" s="2">
        <f t="shared" si="666"/>
        <v>0</v>
      </c>
      <c r="P1097" s="2">
        <f t="shared" si="667"/>
        <v>0</v>
      </c>
      <c r="Q1097" s="2">
        <f t="shared" si="668"/>
        <v>0</v>
      </c>
      <c r="R1097" s="2">
        <f t="shared" si="669"/>
        <v>0</v>
      </c>
      <c r="S1097" s="2">
        <f t="shared" si="670"/>
        <v>0</v>
      </c>
      <c r="T1097" s="2">
        <f t="shared" si="671"/>
        <v>0</v>
      </c>
      <c r="U1097" s="2">
        <f t="shared" si="672"/>
        <v>0</v>
      </c>
      <c r="V1097" s="10">
        <f t="shared" si="673"/>
        <v>6</v>
      </c>
      <c r="W1097" s="2">
        <f t="shared" si="674"/>
        <v>8</v>
      </c>
      <c r="X1097" s="2">
        <f t="shared" si="675"/>
        <v>6</v>
      </c>
      <c r="Y1097" s="2">
        <f t="shared" si="676"/>
        <v>3</v>
      </c>
      <c r="Z1097" s="2">
        <f t="shared" si="677"/>
        <v>3</v>
      </c>
      <c r="AA1097" s="2">
        <f t="shared" si="678"/>
        <v>5</v>
      </c>
      <c r="AB1097" s="2">
        <f t="shared" si="679"/>
        <v>5</v>
      </c>
      <c r="AC1097" s="2">
        <f t="shared" si="696"/>
        <v>8</v>
      </c>
      <c r="AD1097" s="5">
        <f t="shared" si="697"/>
        <v>12</v>
      </c>
      <c r="AE1097">
        <f t="shared" si="698"/>
        <v>1</v>
      </c>
      <c r="AF1097" s="1" t="str">
        <f t="shared" si="680"/>
        <v>-</v>
      </c>
      <c r="AG1097" s="1" t="str">
        <f t="shared" si="681"/>
        <v>-</v>
      </c>
      <c r="AH1097" s="1" t="str">
        <f t="shared" si="682"/>
        <v>-</v>
      </c>
      <c r="AI1097" s="1" t="str">
        <f t="shared" si="683"/>
        <v>-</v>
      </c>
      <c r="AJ1097" s="1" t="str">
        <f t="shared" si="684"/>
        <v>-</v>
      </c>
      <c r="AK1097" s="1" t="str">
        <f t="shared" si="685"/>
        <v>-</v>
      </c>
      <c r="AL1097" s="1" t="str">
        <f t="shared" si="686"/>
        <v>-</v>
      </c>
      <c r="AM1097" s="1" t="str">
        <f t="shared" si="687"/>
        <v>-</v>
      </c>
      <c r="AN1097" s="1" t="str">
        <f t="shared" si="688"/>
        <v>-</v>
      </c>
      <c r="AO1097" s="1" t="str">
        <f t="shared" si="689"/>
        <v>-</v>
      </c>
      <c r="AP1097" s="1" t="str">
        <f t="shared" si="699"/>
        <v>-</v>
      </c>
      <c r="AQ1097" s="1">
        <f t="shared" si="690"/>
        <v>2.3703538588222473</v>
      </c>
      <c r="AR1097" s="1" t="str">
        <f t="shared" si="691"/>
        <v>-</v>
      </c>
      <c r="AS1097" s="1" t="str">
        <f t="shared" si="692"/>
        <v>-</v>
      </c>
      <c r="AT1097" s="1" t="str">
        <f t="shared" si="693"/>
        <v>-</v>
      </c>
      <c r="AU1097" s="1" t="str">
        <f t="shared" si="694"/>
        <v>-</v>
      </c>
      <c r="AV1097" s="1" t="str">
        <f t="shared" si="695"/>
        <v>-</v>
      </c>
      <c r="AW1097" s="5">
        <f t="shared" si="700"/>
        <v>12</v>
      </c>
      <c r="AX1097" s="1">
        <f t="shared" si="701"/>
        <v>2.3703538588222473</v>
      </c>
    </row>
    <row r="1098" spans="1:50" x14ac:dyDescent="0.2">
      <c r="A1098" s="4">
        <v>1096</v>
      </c>
      <c r="B1098" s="21">
        <v>0.51611922217875394</v>
      </c>
      <c r="C1098" s="21">
        <v>7.9020000000000001</v>
      </c>
      <c r="D1098" s="21">
        <v>0</v>
      </c>
      <c r="E1098" s="21">
        <v>16</v>
      </c>
      <c r="F1098" s="21">
        <v>84</v>
      </c>
      <c r="G1098" s="21">
        <v>5.5875229216985502</v>
      </c>
      <c r="H1098" s="21">
        <v>6</v>
      </c>
      <c r="I1098" s="21">
        <v>1500</v>
      </c>
      <c r="J1098" s="21">
        <v>185</v>
      </c>
      <c r="K1098" s="21">
        <v>0</v>
      </c>
      <c r="L1098" s="2">
        <f t="shared" si="663"/>
        <v>0</v>
      </c>
      <c r="M1098" s="2">
        <f t="shared" si="664"/>
        <v>0</v>
      </c>
      <c r="N1098" s="2">
        <f t="shared" si="665"/>
        <v>0</v>
      </c>
      <c r="O1098" s="2">
        <f t="shared" si="666"/>
        <v>0</v>
      </c>
      <c r="P1098" s="2">
        <f t="shared" si="667"/>
        <v>0</v>
      </c>
      <c r="Q1098" s="2">
        <f t="shared" si="668"/>
        <v>0</v>
      </c>
      <c r="R1098" s="2">
        <f t="shared" si="669"/>
        <v>0</v>
      </c>
      <c r="S1098" s="2">
        <f t="shared" si="670"/>
        <v>0</v>
      </c>
      <c r="T1098" s="2">
        <f t="shared" si="671"/>
        <v>0</v>
      </c>
      <c r="U1098" s="2">
        <f t="shared" si="672"/>
        <v>0</v>
      </c>
      <c r="V1098" s="10">
        <f t="shared" si="673"/>
        <v>5</v>
      </c>
      <c r="W1098" s="2">
        <f t="shared" si="674"/>
        <v>6</v>
      </c>
      <c r="X1098" s="2">
        <f t="shared" si="675"/>
        <v>3</v>
      </c>
      <c r="Y1098" s="2">
        <f t="shared" si="676"/>
        <v>3</v>
      </c>
      <c r="Z1098" s="2">
        <f t="shared" si="677"/>
        <v>3</v>
      </c>
      <c r="AA1098" s="2">
        <f t="shared" si="678"/>
        <v>3</v>
      </c>
      <c r="AB1098" s="2">
        <f t="shared" si="679"/>
        <v>3</v>
      </c>
      <c r="AC1098" s="2">
        <f t="shared" si="696"/>
        <v>6</v>
      </c>
      <c r="AD1098" s="5">
        <f t="shared" si="697"/>
        <v>12</v>
      </c>
      <c r="AE1098">
        <f t="shared" si="698"/>
        <v>1</v>
      </c>
      <c r="AF1098" s="1" t="str">
        <f t="shared" si="680"/>
        <v>-</v>
      </c>
      <c r="AG1098" s="1" t="str">
        <f t="shared" si="681"/>
        <v>-</v>
      </c>
      <c r="AH1098" s="1" t="str">
        <f t="shared" si="682"/>
        <v>-</v>
      </c>
      <c r="AI1098" s="1" t="str">
        <f t="shared" si="683"/>
        <v>-</v>
      </c>
      <c r="AJ1098" s="1" t="str">
        <f t="shared" si="684"/>
        <v>-</v>
      </c>
      <c r="AK1098" s="1" t="str">
        <f t="shared" si="685"/>
        <v>-</v>
      </c>
      <c r="AL1098" s="1" t="str">
        <f t="shared" si="686"/>
        <v>-</v>
      </c>
      <c r="AM1098" s="1" t="str">
        <f t="shared" si="687"/>
        <v>-</v>
      </c>
      <c r="AN1098" s="1" t="str">
        <f t="shared" si="688"/>
        <v>-</v>
      </c>
      <c r="AO1098" s="1" t="str">
        <f t="shared" si="689"/>
        <v>-</v>
      </c>
      <c r="AP1098" s="1" t="str">
        <f t="shared" si="699"/>
        <v>-</v>
      </c>
      <c r="AQ1098" s="1">
        <f t="shared" si="690"/>
        <v>2.073217541153678</v>
      </c>
      <c r="AR1098" s="1" t="str">
        <f t="shared" si="691"/>
        <v>-</v>
      </c>
      <c r="AS1098" s="1" t="str">
        <f t="shared" si="692"/>
        <v>-</v>
      </c>
      <c r="AT1098" s="1" t="str">
        <f t="shared" si="693"/>
        <v>-</v>
      </c>
      <c r="AU1098" s="1" t="str">
        <f t="shared" si="694"/>
        <v>-</v>
      </c>
      <c r="AV1098" s="1" t="str">
        <f t="shared" si="695"/>
        <v>-</v>
      </c>
      <c r="AW1098" s="5">
        <f t="shared" si="700"/>
        <v>12</v>
      </c>
      <c r="AX1098" s="1">
        <f t="shared" si="701"/>
        <v>2.073217541153678</v>
      </c>
    </row>
    <row r="1099" spans="1:50" x14ac:dyDescent="0.2">
      <c r="A1099" s="4">
        <v>1097</v>
      </c>
      <c r="B1099" s="21">
        <v>0.58223373013271995</v>
      </c>
      <c r="C1099" s="21">
        <v>15.567</v>
      </c>
      <c r="D1099" s="21">
        <v>0</v>
      </c>
      <c r="E1099" s="21">
        <v>5</v>
      </c>
      <c r="F1099" s="21">
        <v>95</v>
      </c>
      <c r="G1099" s="21">
        <v>6.2268801517468599</v>
      </c>
      <c r="H1099" s="21">
        <v>6</v>
      </c>
      <c r="I1099" s="21">
        <v>1500</v>
      </c>
      <c r="J1099" s="21">
        <v>185</v>
      </c>
      <c r="K1099" s="21">
        <v>0</v>
      </c>
      <c r="L1099" s="2">
        <f t="shared" si="663"/>
        <v>0</v>
      </c>
      <c r="M1099" s="2">
        <f t="shared" si="664"/>
        <v>0</v>
      </c>
      <c r="N1099" s="2">
        <f t="shared" si="665"/>
        <v>0</v>
      </c>
      <c r="O1099" s="2">
        <f t="shared" si="666"/>
        <v>0</v>
      </c>
      <c r="P1099" s="2">
        <f t="shared" si="667"/>
        <v>0</v>
      </c>
      <c r="Q1099" s="2">
        <f t="shared" si="668"/>
        <v>0</v>
      </c>
      <c r="R1099" s="2">
        <f t="shared" si="669"/>
        <v>0</v>
      </c>
      <c r="S1099" s="2">
        <f t="shared" si="670"/>
        <v>0</v>
      </c>
      <c r="T1099" s="2">
        <f t="shared" si="671"/>
        <v>0</v>
      </c>
      <c r="U1099" s="2">
        <f t="shared" si="672"/>
        <v>0</v>
      </c>
      <c r="V1099" s="10">
        <f t="shared" si="673"/>
        <v>7</v>
      </c>
      <c r="W1099" s="2">
        <f t="shared" si="674"/>
        <v>8</v>
      </c>
      <c r="X1099" s="2">
        <f t="shared" si="675"/>
        <v>5</v>
      </c>
      <c r="Y1099" s="2">
        <f t="shared" si="676"/>
        <v>3</v>
      </c>
      <c r="Z1099" s="2">
        <f t="shared" si="677"/>
        <v>3</v>
      </c>
      <c r="AA1099" s="2">
        <f t="shared" si="678"/>
        <v>5</v>
      </c>
      <c r="AB1099" s="2">
        <f t="shared" si="679"/>
        <v>5</v>
      </c>
      <c r="AC1099" s="2">
        <f t="shared" si="696"/>
        <v>8</v>
      </c>
      <c r="AD1099" s="5">
        <f t="shared" si="697"/>
        <v>12</v>
      </c>
      <c r="AE1099">
        <f t="shared" si="698"/>
        <v>1</v>
      </c>
      <c r="AF1099" s="1" t="str">
        <f t="shared" si="680"/>
        <v>-</v>
      </c>
      <c r="AG1099" s="1" t="str">
        <f t="shared" si="681"/>
        <v>-</v>
      </c>
      <c r="AH1099" s="1" t="str">
        <f t="shared" si="682"/>
        <v>-</v>
      </c>
      <c r="AI1099" s="1" t="str">
        <f t="shared" si="683"/>
        <v>-</v>
      </c>
      <c r="AJ1099" s="1" t="str">
        <f t="shared" si="684"/>
        <v>-</v>
      </c>
      <c r="AK1099" s="1" t="str">
        <f t="shared" si="685"/>
        <v>-</v>
      </c>
      <c r="AL1099" s="1" t="str">
        <f t="shared" si="686"/>
        <v>-</v>
      </c>
      <c r="AM1099" s="1" t="str">
        <f t="shared" si="687"/>
        <v>-</v>
      </c>
      <c r="AN1099" s="1" t="str">
        <f t="shared" si="688"/>
        <v>-</v>
      </c>
      <c r="AO1099" s="1" t="str">
        <f t="shared" si="689"/>
        <v>-</v>
      </c>
      <c r="AP1099" s="1" t="str">
        <f t="shared" si="699"/>
        <v>-</v>
      </c>
      <c r="AQ1099" s="1">
        <f t="shared" si="690"/>
        <v>2.0293105577168631</v>
      </c>
      <c r="AR1099" s="1" t="str">
        <f t="shared" si="691"/>
        <v>-</v>
      </c>
      <c r="AS1099" s="1" t="str">
        <f t="shared" si="692"/>
        <v>-</v>
      </c>
      <c r="AT1099" s="1" t="str">
        <f t="shared" si="693"/>
        <v>-</v>
      </c>
      <c r="AU1099" s="1" t="str">
        <f t="shared" si="694"/>
        <v>-</v>
      </c>
      <c r="AV1099" s="1" t="str">
        <f t="shared" si="695"/>
        <v>-</v>
      </c>
      <c r="AW1099" s="5">
        <f t="shared" si="700"/>
        <v>12</v>
      </c>
      <c r="AX1099" s="1">
        <f t="shared" si="701"/>
        <v>2.0293105577168631</v>
      </c>
    </row>
    <row r="1100" spans="1:50" x14ac:dyDescent="0.2">
      <c r="A1100" s="4">
        <v>1098</v>
      </c>
      <c r="B1100" s="21">
        <v>0.480827692004065</v>
      </c>
      <c r="C1100" s="21">
        <v>0.41599999999999998</v>
      </c>
      <c r="D1100" s="21">
        <v>0</v>
      </c>
      <c r="E1100" s="21">
        <v>0</v>
      </c>
      <c r="F1100" s="21">
        <v>100</v>
      </c>
      <c r="G1100" s="21">
        <v>6.2455523732864497</v>
      </c>
      <c r="H1100" s="21">
        <v>6</v>
      </c>
      <c r="I1100" s="21">
        <v>1500</v>
      </c>
      <c r="J1100" s="21">
        <v>185</v>
      </c>
      <c r="K1100" s="21">
        <v>0</v>
      </c>
      <c r="L1100" s="2">
        <f t="shared" si="663"/>
        <v>0</v>
      </c>
      <c r="M1100" s="2">
        <f t="shared" si="664"/>
        <v>0</v>
      </c>
      <c r="N1100" s="2">
        <f t="shared" si="665"/>
        <v>0</v>
      </c>
      <c r="O1100" s="2">
        <f t="shared" si="666"/>
        <v>0</v>
      </c>
      <c r="P1100" s="2">
        <f t="shared" si="667"/>
        <v>0</v>
      </c>
      <c r="Q1100" s="2">
        <f t="shared" si="668"/>
        <v>0</v>
      </c>
      <c r="R1100" s="2">
        <f t="shared" si="669"/>
        <v>0</v>
      </c>
      <c r="S1100" s="2">
        <f t="shared" si="670"/>
        <v>0</v>
      </c>
      <c r="T1100" s="2">
        <f t="shared" si="671"/>
        <v>0</v>
      </c>
      <c r="U1100" s="2">
        <f t="shared" si="672"/>
        <v>0</v>
      </c>
      <c r="V1100" s="10">
        <f t="shared" si="673"/>
        <v>6</v>
      </c>
      <c r="W1100" s="2">
        <f t="shared" si="674"/>
        <v>8</v>
      </c>
      <c r="X1100" s="2">
        <f t="shared" si="675"/>
        <v>6</v>
      </c>
      <c r="Y1100" s="2">
        <f t="shared" si="676"/>
        <v>3</v>
      </c>
      <c r="Z1100" s="2">
        <f t="shared" si="677"/>
        <v>3</v>
      </c>
      <c r="AA1100" s="2">
        <f t="shared" si="678"/>
        <v>5</v>
      </c>
      <c r="AB1100" s="2">
        <f t="shared" si="679"/>
        <v>5</v>
      </c>
      <c r="AC1100" s="2">
        <f t="shared" si="696"/>
        <v>8</v>
      </c>
      <c r="AD1100" s="5">
        <f t="shared" si="697"/>
        <v>12</v>
      </c>
      <c r="AE1100">
        <f t="shared" si="698"/>
        <v>1</v>
      </c>
      <c r="AF1100" s="1" t="str">
        <f t="shared" si="680"/>
        <v>-</v>
      </c>
      <c r="AG1100" s="1" t="str">
        <f t="shared" si="681"/>
        <v>-</v>
      </c>
      <c r="AH1100" s="1" t="str">
        <f t="shared" si="682"/>
        <v>-</v>
      </c>
      <c r="AI1100" s="1" t="str">
        <f t="shared" si="683"/>
        <v>-</v>
      </c>
      <c r="AJ1100" s="1" t="str">
        <f t="shared" si="684"/>
        <v>-</v>
      </c>
      <c r="AK1100" s="1" t="str">
        <f t="shared" si="685"/>
        <v>-</v>
      </c>
      <c r="AL1100" s="1" t="str">
        <f t="shared" si="686"/>
        <v>-</v>
      </c>
      <c r="AM1100" s="1" t="str">
        <f t="shared" si="687"/>
        <v>-</v>
      </c>
      <c r="AN1100" s="1" t="str">
        <f t="shared" si="688"/>
        <v>-</v>
      </c>
      <c r="AO1100" s="1" t="str">
        <f t="shared" si="689"/>
        <v>-</v>
      </c>
      <c r="AP1100" s="1" t="str">
        <f t="shared" si="699"/>
        <v>-</v>
      </c>
      <c r="AQ1100" s="1">
        <f t="shared" si="690"/>
        <v>1.5327696615134765</v>
      </c>
      <c r="AR1100" s="1" t="str">
        <f t="shared" si="691"/>
        <v>-</v>
      </c>
      <c r="AS1100" s="1" t="str">
        <f t="shared" si="692"/>
        <v>-</v>
      </c>
      <c r="AT1100" s="1" t="str">
        <f t="shared" si="693"/>
        <v>-</v>
      </c>
      <c r="AU1100" s="1" t="str">
        <f t="shared" si="694"/>
        <v>-</v>
      </c>
      <c r="AV1100" s="1" t="str">
        <f t="shared" si="695"/>
        <v>-</v>
      </c>
      <c r="AW1100" s="5">
        <f t="shared" si="700"/>
        <v>12</v>
      </c>
      <c r="AX1100" s="1">
        <f t="shared" si="701"/>
        <v>1.5327696615134765</v>
      </c>
    </row>
    <row r="1101" spans="1:50" x14ac:dyDescent="0.2">
      <c r="A1101" s="4">
        <v>1099</v>
      </c>
      <c r="B1101" s="21">
        <v>0.59865826180286696</v>
      </c>
      <c r="C1101" s="21">
        <v>33.728000000000002</v>
      </c>
      <c r="D1101" s="21">
        <v>16</v>
      </c>
      <c r="E1101" s="21">
        <v>62</v>
      </c>
      <c r="F1101" s="21">
        <v>22</v>
      </c>
      <c r="G1101" s="21">
        <v>6.74562267144342</v>
      </c>
      <c r="H1101" s="21">
        <v>6</v>
      </c>
      <c r="I1101" s="21">
        <v>1500</v>
      </c>
      <c r="J1101" s="21">
        <v>185</v>
      </c>
      <c r="K1101" s="21">
        <v>12.5</v>
      </c>
      <c r="L1101" s="2">
        <f t="shared" si="663"/>
        <v>2</v>
      </c>
      <c r="M1101" s="2">
        <f t="shared" si="664"/>
        <v>4</v>
      </c>
      <c r="N1101" s="2">
        <f t="shared" si="665"/>
        <v>6</v>
      </c>
      <c r="O1101" s="2">
        <f t="shared" si="666"/>
        <v>3</v>
      </c>
      <c r="P1101" s="2">
        <f t="shared" si="667"/>
        <v>5</v>
      </c>
      <c r="Q1101" s="2">
        <f t="shared" si="668"/>
        <v>4</v>
      </c>
      <c r="R1101" s="2">
        <f t="shared" si="669"/>
        <v>3</v>
      </c>
      <c r="S1101" s="2">
        <f t="shared" si="670"/>
        <v>4</v>
      </c>
      <c r="T1101" s="2">
        <f t="shared" si="671"/>
        <v>4</v>
      </c>
      <c r="U1101" s="2">
        <f t="shared" si="672"/>
        <v>3</v>
      </c>
      <c r="V1101" s="10">
        <f t="shared" si="673"/>
        <v>0</v>
      </c>
      <c r="W1101" s="2">
        <f t="shared" si="674"/>
        <v>0</v>
      </c>
      <c r="X1101" s="2">
        <f t="shared" si="675"/>
        <v>0</v>
      </c>
      <c r="Y1101" s="2">
        <f t="shared" si="676"/>
        <v>0</v>
      </c>
      <c r="Z1101" s="2">
        <f t="shared" si="677"/>
        <v>0</v>
      </c>
      <c r="AA1101" s="2">
        <f t="shared" si="678"/>
        <v>0</v>
      </c>
      <c r="AB1101" s="2">
        <f t="shared" si="679"/>
        <v>0</v>
      </c>
      <c r="AC1101" s="2">
        <f t="shared" si="696"/>
        <v>6</v>
      </c>
      <c r="AD1101" s="5">
        <f t="shared" si="697"/>
        <v>3</v>
      </c>
      <c r="AE1101">
        <f t="shared" si="698"/>
        <v>1</v>
      </c>
      <c r="AF1101" s="1" t="str">
        <f t="shared" si="680"/>
        <v>-</v>
      </c>
      <c r="AG1101" s="1" t="str">
        <f t="shared" si="681"/>
        <v>-</v>
      </c>
      <c r="AH1101" s="1">
        <f t="shared" si="682"/>
        <v>2.991957191549854</v>
      </c>
      <c r="AI1101" s="1" t="str">
        <f t="shared" si="683"/>
        <v>-</v>
      </c>
      <c r="AJ1101" s="1" t="str">
        <f t="shared" si="684"/>
        <v>-</v>
      </c>
      <c r="AK1101" s="1" t="str">
        <f t="shared" si="685"/>
        <v>-</v>
      </c>
      <c r="AL1101" s="1" t="str">
        <f t="shared" si="686"/>
        <v>-</v>
      </c>
      <c r="AM1101" s="1" t="str">
        <f t="shared" si="687"/>
        <v>-</v>
      </c>
      <c r="AN1101" s="1" t="str">
        <f t="shared" si="688"/>
        <v>-</v>
      </c>
      <c r="AO1101" s="1" t="str">
        <f t="shared" si="689"/>
        <v>-</v>
      </c>
      <c r="AP1101" s="1" t="str">
        <f t="shared" si="699"/>
        <v>-</v>
      </c>
      <c r="AQ1101" s="1" t="str">
        <f t="shared" si="690"/>
        <v>-</v>
      </c>
      <c r="AR1101" s="1" t="str">
        <f t="shared" si="691"/>
        <v>-</v>
      </c>
      <c r="AS1101" s="1" t="str">
        <f t="shared" si="692"/>
        <v>-</v>
      </c>
      <c r="AT1101" s="1" t="str">
        <f t="shared" si="693"/>
        <v>-</v>
      </c>
      <c r="AU1101" s="1" t="str">
        <f t="shared" si="694"/>
        <v>-</v>
      </c>
      <c r="AV1101" s="1" t="str">
        <f t="shared" si="695"/>
        <v>-</v>
      </c>
      <c r="AW1101" s="5">
        <f t="shared" si="700"/>
        <v>3</v>
      </c>
      <c r="AX1101" s="1">
        <f t="shared" si="701"/>
        <v>2.991957191549854</v>
      </c>
    </row>
    <row r="1102" spans="1:50" x14ac:dyDescent="0.2">
      <c r="A1102" s="4">
        <v>1100</v>
      </c>
      <c r="B1102" s="21">
        <v>0.35199907383857598</v>
      </c>
      <c r="C1102" s="21">
        <v>12.54</v>
      </c>
      <c r="D1102" s="21">
        <v>86</v>
      </c>
      <c r="E1102" s="21">
        <v>5</v>
      </c>
      <c r="F1102" s="21">
        <v>9</v>
      </c>
      <c r="G1102" s="21">
        <v>12.540086932731199</v>
      </c>
      <c r="H1102" s="21">
        <v>7</v>
      </c>
      <c r="I1102" s="21">
        <v>1500</v>
      </c>
      <c r="J1102" s="21">
        <v>185</v>
      </c>
      <c r="K1102" s="21">
        <v>12.5</v>
      </c>
      <c r="L1102" s="2">
        <f t="shared" si="663"/>
        <v>4</v>
      </c>
      <c r="M1102" s="2">
        <f t="shared" si="664"/>
        <v>6</v>
      </c>
      <c r="N1102" s="2">
        <f t="shared" si="665"/>
        <v>4</v>
      </c>
      <c r="O1102" s="2">
        <f t="shared" si="666"/>
        <v>3</v>
      </c>
      <c r="P1102" s="2">
        <f t="shared" si="667"/>
        <v>3</v>
      </c>
      <c r="Q1102" s="2">
        <f t="shared" si="668"/>
        <v>2</v>
      </c>
      <c r="R1102" s="2">
        <f t="shared" si="669"/>
        <v>6</v>
      </c>
      <c r="S1102" s="2">
        <f t="shared" si="670"/>
        <v>2</v>
      </c>
      <c r="T1102" s="2">
        <f t="shared" si="671"/>
        <v>2</v>
      </c>
      <c r="U1102" s="2">
        <f t="shared" si="672"/>
        <v>2</v>
      </c>
      <c r="V1102" s="10">
        <f t="shared" si="673"/>
        <v>0</v>
      </c>
      <c r="W1102" s="2">
        <f t="shared" si="674"/>
        <v>0</v>
      </c>
      <c r="X1102" s="2">
        <f t="shared" si="675"/>
        <v>0</v>
      </c>
      <c r="Y1102" s="2">
        <f t="shared" si="676"/>
        <v>0</v>
      </c>
      <c r="Z1102" s="2">
        <f t="shared" si="677"/>
        <v>0</v>
      </c>
      <c r="AA1102" s="2">
        <f t="shared" si="678"/>
        <v>0</v>
      </c>
      <c r="AB1102" s="2">
        <f t="shared" si="679"/>
        <v>0</v>
      </c>
      <c r="AC1102" s="2">
        <f t="shared" si="696"/>
        <v>6</v>
      </c>
      <c r="AD1102" s="5">
        <f t="shared" si="697"/>
        <v>2</v>
      </c>
      <c r="AE1102">
        <f t="shared" si="698"/>
        <v>2</v>
      </c>
      <c r="AF1102" s="1" t="str">
        <f t="shared" si="680"/>
        <v>-</v>
      </c>
      <c r="AG1102" s="1">
        <f t="shared" si="681"/>
        <v>2.9826422614180381</v>
      </c>
      <c r="AH1102" s="1" t="str">
        <f t="shared" si="682"/>
        <v>-</v>
      </c>
      <c r="AI1102" s="1" t="str">
        <f t="shared" si="683"/>
        <v>-</v>
      </c>
      <c r="AJ1102" s="1" t="str">
        <f t="shared" si="684"/>
        <v>-</v>
      </c>
      <c r="AK1102" s="1" t="str">
        <f t="shared" si="685"/>
        <v>-</v>
      </c>
      <c r="AL1102" s="1">
        <f t="shared" si="686"/>
        <v>2.3670965457300279</v>
      </c>
      <c r="AM1102" s="1" t="str">
        <f t="shared" si="687"/>
        <v>-</v>
      </c>
      <c r="AN1102" s="1" t="str">
        <f t="shared" si="688"/>
        <v>-</v>
      </c>
      <c r="AO1102" s="1" t="str">
        <f t="shared" si="689"/>
        <v>-</v>
      </c>
      <c r="AP1102" s="1" t="str">
        <f t="shared" si="699"/>
        <v>-</v>
      </c>
      <c r="AQ1102" s="1" t="str">
        <f t="shared" si="690"/>
        <v>-</v>
      </c>
      <c r="AR1102" s="1" t="str">
        <f t="shared" si="691"/>
        <v>-</v>
      </c>
      <c r="AS1102" s="1" t="str">
        <f t="shared" si="692"/>
        <v>-</v>
      </c>
      <c r="AT1102" s="1" t="str">
        <f t="shared" si="693"/>
        <v>-</v>
      </c>
      <c r="AU1102" s="1" t="str">
        <f t="shared" si="694"/>
        <v>-</v>
      </c>
      <c r="AV1102" s="1" t="str">
        <f t="shared" si="695"/>
        <v>-</v>
      </c>
      <c r="AW1102" s="5">
        <f t="shared" si="700"/>
        <v>7</v>
      </c>
      <c r="AX1102" s="1">
        <f t="shared" si="701"/>
        <v>2.3670965457300279</v>
      </c>
    </row>
    <row r="1103" spans="1:50" x14ac:dyDescent="0.2">
      <c r="A1103" s="4">
        <v>1101</v>
      </c>
      <c r="B1103" s="21">
        <v>0.33197287161585298</v>
      </c>
      <c r="C1103" s="21">
        <v>3.347</v>
      </c>
      <c r="D1103" s="21">
        <v>90</v>
      </c>
      <c r="E1103" s="21">
        <v>4</v>
      </c>
      <c r="F1103" s="21">
        <v>6</v>
      </c>
      <c r="G1103" s="21">
        <v>7.8098377815127398</v>
      </c>
      <c r="H1103" s="21">
        <v>6</v>
      </c>
      <c r="I1103" s="21">
        <v>1500</v>
      </c>
      <c r="J1103" s="21">
        <v>185</v>
      </c>
      <c r="K1103" s="21">
        <v>12.5</v>
      </c>
      <c r="L1103" s="2">
        <f t="shared" si="663"/>
        <v>4</v>
      </c>
      <c r="M1103" s="2">
        <f t="shared" si="664"/>
        <v>5</v>
      </c>
      <c r="N1103" s="2">
        <f t="shared" si="665"/>
        <v>6</v>
      </c>
      <c r="O1103" s="2">
        <f t="shared" si="666"/>
        <v>2</v>
      </c>
      <c r="P1103" s="2">
        <f t="shared" si="667"/>
        <v>3</v>
      </c>
      <c r="Q1103" s="2">
        <f t="shared" si="668"/>
        <v>4</v>
      </c>
      <c r="R1103" s="2">
        <f t="shared" si="669"/>
        <v>6</v>
      </c>
      <c r="S1103" s="2">
        <f t="shared" si="670"/>
        <v>4</v>
      </c>
      <c r="T1103" s="2">
        <f t="shared" si="671"/>
        <v>4</v>
      </c>
      <c r="U1103" s="2">
        <f t="shared" si="672"/>
        <v>3</v>
      </c>
      <c r="V1103" s="10">
        <f t="shared" si="673"/>
        <v>0</v>
      </c>
      <c r="W1103" s="2">
        <f t="shared" si="674"/>
        <v>0</v>
      </c>
      <c r="X1103" s="2">
        <f t="shared" si="675"/>
        <v>0</v>
      </c>
      <c r="Y1103" s="2">
        <f t="shared" si="676"/>
        <v>0</v>
      </c>
      <c r="Z1103" s="2">
        <f t="shared" si="677"/>
        <v>0</v>
      </c>
      <c r="AA1103" s="2">
        <f t="shared" si="678"/>
        <v>0</v>
      </c>
      <c r="AB1103" s="2">
        <f t="shared" si="679"/>
        <v>0</v>
      </c>
      <c r="AC1103" s="2">
        <f t="shared" si="696"/>
        <v>6</v>
      </c>
      <c r="AD1103" s="5">
        <f t="shared" si="697"/>
        <v>3</v>
      </c>
      <c r="AE1103">
        <f t="shared" si="698"/>
        <v>2</v>
      </c>
      <c r="AF1103" s="1" t="str">
        <f t="shared" si="680"/>
        <v>-</v>
      </c>
      <c r="AG1103" s="1" t="str">
        <f t="shared" si="681"/>
        <v>-</v>
      </c>
      <c r="AH1103" s="1">
        <f t="shared" si="682"/>
        <v>2.8775561862083894</v>
      </c>
      <c r="AI1103" s="1" t="str">
        <f t="shared" si="683"/>
        <v>-</v>
      </c>
      <c r="AJ1103" s="1" t="str">
        <f t="shared" si="684"/>
        <v>-</v>
      </c>
      <c r="AK1103" s="1" t="str">
        <f t="shared" si="685"/>
        <v>-</v>
      </c>
      <c r="AL1103" s="1">
        <f t="shared" si="686"/>
        <v>2.2012870106909967</v>
      </c>
      <c r="AM1103" s="1" t="str">
        <f t="shared" si="687"/>
        <v>-</v>
      </c>
      <c r="AN1103" s="1" t="str">
        <f t="shared" si="688"/>
        <v>-</v>
      </c>
      <c r="AO1103" s="1" t="str">
        <f t="shared" si="689"/>
        <v>-</v>
      </c>
      <c r="AP1103" s="1" t="str">
        <f t="shared" si="699"/>
        <v>-</v>
      </c>
      <c r="AQ1103" s="1" t="str">
        <f t="shared" si="690"/>
        <v>-</v>
      </c>
      <c r="AR1103" s="1" t="str">
        <f t="shared" si="691"/>
        <v>-</v>
      </c>
      <c r="AS1103" s="1" t="str">
        <f t="shared" si="692"/>
        <v>-</v>
      </c>
      <c r="AT1103" s="1" t="str">
        <f t="shared" si="693"/>
        <v>-</v>
      </c>
      <c r="AU1103" s="1" t="str">
        <f t="shared" si="694"/>
        <v>-</v>
      </c>
      <c r="AV1103" s="1" t="str">
        <f t="shared" si="695"/>
        <v>-</v>
      </c>
      <c r="AW1103" s="5">
        <f t="shared" si="700"/>
        <v>7</v>
      </c>
      <c r="AX1103" s="1">
        <f t="shared" si="701"/>
        <v>2.2012870106909967</v>
      </c>
    </row>
    <row r="1104" spans="1:50" x14ac:dyDescent="0.2">
      <c r="A1104" s="4">
        <v>1102</v>
      </c>
      <c r="B1104" s="21">
        <v>0.40389779062576597</v>
      </c>
      <c r="C1104" s="21">
        <v>23.332999999999998</v>
      </c>
      <c r="D1104" s="21">
        <v>72</v>
      </c>
      <c r="E1104" s="21">
        <v>26</v>
      </c>
      <c r="F1104" s="21">
        <v>2</v>
      </c>
      <c r="G1104" s="21">
        <v>9.3332016673446905</v>
      </c>
      <c r="H1104" s="21">
        <v>6</v>
      </c>
      <c r="I1104" s="21">
        <v>1500</v>
      </c>
      <c r="J1104" s="21">
        <v>0.15</v>
      </c>
      <c r="K1104" s="21">
        <v>37.5</v>
      </c>
      <c r="L1104" s="2">
        <f t="shared" si="663"/>
        <v>4</v>
      </c>
      <c r="M1104" s="2">
        <f t="shared" si="664"/>
        <v>6</v>
      </c>
      <c r="N1104" s="2">
        <f t="shared" si="665"/>
        <v>8</v>
      </c>
      <c r="O1104" s="2">
        <f t="shared" si="666"/>
        <v>3</v>
      </c>
      <c r="P1104" s="2">
        <f t="shared" si="667"/>
        <v>3</v>
      </c>
      <c r="Q1104" s="2">
        <f t="shared" si="668"/>
        <v>5</v>
      </c>
      <c r="R1104" s="2">
        <f t="shared" si="669"/>
        <v>5</v>
      </c>
      <c r="S1104" s="2">
        <f t="shared" si="670"/>
        <v>4</v>
      </c>
      <c r="T1104" s="2">
        <f t="shared" si="671"/>
        <v>4</v>
      </c>
      <c r="U1104" s="2">
        <f t="shared" si="672"/>
        <v>5</v>
      </c>
      <c r="V1104" s="10">
        <f t="shared" si="673"/>
        <v>0</v>
      </c>
      <c r="W1104" s="2">
        <f t="shared" si="674"/>
        <v>0</v>
      </c>
      <c r="X1104" s="2">
        <f t="shared" si="675"/>
        <v>0</v>
      </c>
      <c r="Y1104" s="2">
        <f t="shared" si="676"/>
        <v>0</v>
      </c>
      <c r="Z1104" s="2">
        <f t="shared" si="677"/>
        <v>0</v>
      </c>
      <c r="AA1104" s="2">
        <f t="shared" si="678"/>
        <v>0</v>
      </c>
      <c r="AB1104" s="2">
        <f t="shared" si="679"/>
        <v>0</v>
      </c>
      <c r="AC1104" s="2">
        <f t="shared" si="696"/>
        <v>8</v>
      </c>
      <c r="AD1104" s="5">
        <f t="shared" si="697"/>
        <v>3</v>
      </c>
      <c r="AE1104">
        <f t="shared" si="698"/>
        <v>1</v>
      </c>
      <c r="AF1104" s="1" t="str">
        <f t="shared" si="680"/>
        <v>-</v>
      </c>
      <c r="AG1104" s="1" t="str">
        <f t="shared" si="681"/>
        <v>-</v>
      </c>
      <c r="AH1104" s="1">
        <f t="shared" si="682"/>
        <v>1.9523834725801903</v>
      </c>
      <c r="AI1104" s="1" t="str">
        <f t="shared" si="683"/>
        <v>-</v>
      </c>
      <c r="AJ1104" s="1" t="str">
        <f t="shared" si="684"/>
        <v>-</v>
      </c>
      <c r="AK1104" s="1" t="str">
        <f t="shared" si="685"/>
        <v>-</v>
      </c>
      <c r="AL1104" s="1" t="str">
        <f t="shared" si="686"/>
        <v>-</v>
      </c>
      <c r="AM1104" s="1" t="str">
        <f t="shared" si="687"/>
        <v>-</v>
      </c>
      <c r="AN1104" s="1" t="str">
        <f t="shared" si="688"/>
        <v>-</v>
      </c>
      <c r="AO1104" s="1" t="str">
        <f t="shared" si="689"/>
        <v>-</v>
      </c>
      <c r="AP1104" s="1" t="str">
        <f t="shared" si="699"/>
        <v>-</v>
      </c>
      <c r="AQ1104" s="1" t="str">
        <f t="shared" si="690"/>
        <v>-</v>
      </c>
      <c r="AR1104" s="1" t="str">
        <f t="shared" si="691"/>
        <v>-</v>
      </c>
      <c r="AS1104" s="1" t="str">
        <f t="shared" si="692"/>
        <v>-</v>
      </c>
      <c r="AT1104" s="1" t="str">
        <f t="shared" si="693"/>
        <v>-</v>
      </c>
      <c r="AU1104" s="1" t="str">
        <f t="shared" si="694"/>
        <v>-</v>
      </c>
      <c r="AV1104" s="1" t="str">
        <f t="shared" si="695"/>
        <v>-</v>
      </c>
      <c r="AW1104" s="5">
        <f t="shared" si="700"/>
        <v>3</v>
      </c>
      <c r="AX1104" s="1">
        <f t="shared" si="701"/>
        <v>1.9523834725801903</v>
      </c>
    </row>
    <row r="1105" spans="1:50" x14ac:dyDescent="0.2">
      <c r="A1105" s="4">
        <v>1103</v>
      </c>
      <c r="B1105" s="21">
        <v>0.40895121884909802</v>
      </c>
      <c r="C1105" s="21">
        <v>11.391999999999999</v>
      </c>
      <c r="D1105" s="21">
        <v>70</v>
      </c>
      <c r="E1105" s="21">
        <v>30</v>
      </c>
      <c r="F1105" s="21">
        <v>0</v>
      </c>
      <c r="G1105" s="21">
        <v>10.2529274743932</v>
      </c>
      <c r="H1105" s="21">
        <v>7</v>
      </c>
      <c r="I1105" s="21">
        <v>1500</v>
      </c>
      <c r="J1105" s="21">
        <v>0.15</v>
      </c>
      <c r="K1105" s="21">
        <v>37.5</v>
      </c>
      <c r="L1105" s="2">
        <f t="shared" si="663"/>
        <v>4</v>
      </c>
      <c r="M1105" s="2">
        <f t="shared" si="664"/>
        <v>9</v>
      </c>
      <c r="N1105" s="2">
        <f t="shared" si="665"/>
        <v>7</v>
      </c>
      <c r="O1105" s="2">
        <f t="shared" si="666"/>
        <v>5</v>
      </c>
      <c r="P1105" s="2">
        <f t="shared" si="667"/>
        <v>4</v>
      </c>
      <c r="Q1105" s="2">
        <f t="shared" si="668"/>
        <v>3</v>
      </c>
      <c r="R1105" s="2">
        <f t="shared" si="669"/>
        <v>5</v>
      </c>
      <c r="S1105" s="2">
        <f t="shared" si="670"/>
        <v>2</v>
      </c>
      <c r="T1105" s="2">
        <f t="shared" si="671"/>
        <v>2</v>
      </c>
      <c r="U1105" s="2">
        <f t="shared" si="672"/>
        <v>4</v>
      </c>
      <c r="V1105" s="10">
        <f t="shared" si="673"/>
        <v>0</v>
      </c>
      <c r="W1105" s="2">
        <f t="shared" si="674"/>
        <v>0</v>
      </c>
      <c r="X1105" s="2">
        <f t="shared" si="675"/>
        <v>0</v>
      </c>
      <c r="Y1105" s="2">
        <f t="shared" si="676"/>
        <v>0</v>
      </c>
      <c r="Z1105" s="2">
        <f t="shared" si="677"/>
        <v>0</v>
      </c>
      <c r="AA1105" s="2">
        <f t="shared" si="678"/>
        <v>0</v>
      </c>
      <c r="AB1105" s="2">
        <f t="shared" si="679"/>
        <v>0</v>
      </c>
      <c r="AC1105" s="2">
        <f t="shared" si="696"/>
        <v>9</v>
      </c>
      <c r="AD1105" s="5">
        <f t="shared" si="697"/>
        <v>2</v>
      </c>
      <c r="AE1105">
        <f t="shared" si="698"/>
        <v>1</v>
      </c>
      <c r="AF1105" s="1" t="str">
        <f t="shared" si="680"/>
        <v>-</v>
      </c>
      <c r="AG1105" s="1">
        <f t="shared" si="681"/>
        <v>1.8166615306948877</v>
      </c>
      <c r="AH1105" s="1" t="str">
        <f t="shared" si="682"/>
        <v>-</v>
      </c>
      <c r="AI1105" s="1" t="str">
        <f t="shared" si="683"/>
        <v>-</v>
      </c>
      <c r="AJ1105" s="1" t="str">
        <f t="shared" si="684"/>
        <v>-</v>
      </c>
      <c r="AK1105" s="1" t="str">
        <f t="shared" si="685"/>
        <v>-</v>
      </c>
      <c r="AL1105" s="1" t="str">
        <f t="shared" si="686"/>
        <v>-</v>
      </c>
      <c r="AM1105" s="1" t="str">
        <f t="shared" si="687"/>
        <v>-</v>
      </c>
      <c r="AN1105" s="1" t="str">
        <f t="shared" si="688"/>
        <v>-</v>
      </c>
      <c r="AO1105" s="1" t="str">
        <f t="shared" si="689"/>
        <v>-</v>
      </c>
      <c r="AP1105" s="1" t="str">
        <f t="shared" si="699"/>
        <v>-</v>
      </c>
      <c r="AQ1105" s="1" t="str">
        <f t="shared" si="690"/>
        <v>-</v>
      </c>
      <c r="AR1105" s="1" t="str">
        <f t="shared" si="691"/>
        <v>-</v>
      </c>
      <c r="AS1105" s="1" t="str">
        <f t="shared" si="692"/>
        <v>-</v>
      </c>
      <c r="AT1105" s="1" t="str">
        <f t="shared" si="693"/>
        <v>-</v>
      </c>
      <c r="AU1105" s="1" t="str">
        <f t="shared" si="694"/>
        <v>-</v>
      </c>
      <c r="AV1105" s="1" t="str">
        <f t="shared" si="695"/>
        <v>-</v>
      </c>
      <c r="AW1105" s="5">
        <f t="shared" si="700"/>
        <v>2</v>
      </c>
      <c r="AX1105" s="1">
        <f t="shared" si="701"/>
        <v>1.8166615306948877</v>
      </c>
    </row>
    <row r="1106" spans="1:50" x14ac:dyDescent="0.2">
      <c r="A1106" s="4">
        <v>1104</v>
      </c>
      <c r="B1106" s="21">
        <v>0.42746486987195098</v>
      </c>
      <c r="C1106" s="21">
        <v>3.863</v>
      </c>
      <c r="D1106" s="21">
        <v>83</v>
      </c>
      <c r="E1106" s="21">
        <v>3</v>
      </c>
      <c r="F1106" s="21">
        <v>14</v>
      </c>
      <c r="G1106" s="21">
        <v>8.7402130786347101</v>
      </c>
      <c r="H1106" s="21">
        <v>6</v>
      </c>
      <c r="I1106" s="21">
        <v>1500</v>
      </c>
      <c r="J1106" s="21">
        <v>0.15</v>
      </c>
      <c r="K1106" s="21">
        <v>37.5</v>
      </c>
      <c r="L1106" s="2">
        <f t="shared" si="663"/>
        <v>3</v>
      </c>
      <c r="M1106" s="2">
        <f t="shared" si="664"/>
        <v>6</v>
      </c>
      <c r="N1106" s="2">
        <f t="shared" si="665"/>
        <v>7</v>
      </c>
      <c r="O1106" s="2">
        <f t="shared" si="666"/>
        <v>3</v>
      </c>
      <c r="P1106" s="2">
        <f t="shared" si="667"/>
        <v>3</v>
      </c>
      <c r="Q1106" s="2">
        <f t="shared" si="668"/>
        <v>4</v>
      </c>
      <c r="R1106" s="2">
        <f t="shared" si="669"/>
        <v>6</v>
      </c>
      <c r="S1106" s="2">
        <f t="shared" si="670"/>
        <v>5</v>
      </c>
      <c r="T1106" s="2">
        <f t="shared" si="671"/>
        <v>5</v>
      </c>
      <c r="U1106" s="2">
        <f t="shared" si="672"/>
        <v>4</v>
      </c>
      <c r="V1106" s="10">
        <f t="shared" si="673"/>
        <v>0</v>
      </c>
      <c r="W1106" s="2">
        <f t="shared" si="674"/>
        <v>0</v>
      </c>
      <c r="X1106" s="2">
        <f t="shared" si="675"/>
        <v>0</v>
      </c>
      <c r="Y1106" s="2">
        <f t="shared" si="676"/>
        <v>0</v>
      </c>
      <c r="Z1106" s="2">
        <f t="shared" si="677"/>
        <v>0</v>
      </c>
      <c r="AA1106" s="2">
        <f t="shared" si="678"/>
        <v>0</v>
      </c>
      <c r="AB1106" s="2">
        <f t="shared" si="679"/>
        <v>0</v>
      </c>
      <c r="AC1106" s="2">
        <f t="shared" si="696"/>
        <v>7</v>
      </c>
      <c r="AD1106" s="5">
        <f t="shared" si="697"/>
        <v>3</v>
      </c>
      <c r="AE1106">
        <f t="shared" si="698"/>
        <v>1</v>
      </c>
      <c r="AF1106" s="1" t="str">
        <f t="shared" si="680"/>
        <v>-</v>
      </c>
      <c r="AG1106" s="1" t="str">
        <f t="shared" si="681"/>
        <v>-</v>
      </c>
      <c r="AH1106" s="1">
        <f t="shared" si="682"/>
        <v>1.8215216676015809</v>
      </c>
      <c r="AI1106" s="1" t="str">
        <f t="shared" si="683"/>
        <v>-</v>
      </c>
      <c r="AJ1106" s="1" t="str">
        <f t="shared" si="684"/>
        <v>-</v>
      </c>
      <c r="AK1106" s="1" t="str">
        <f t="shared" si="685"/>
        <v>-</v>
      </c>
      <c r="AL1106" s="1" t="str">
        <f t="shared" si="686"/>
        <v>-</v>
      </c>
      <c r="AM1106" s="1" t="str">
        <f t="shared" si="687"/>
        <v>-</v>
      </c>
      <c r="AN1106" s="1" t="str">
        <f t="shared" si="688"/>
        <v>-</v>
      </c>
      <c r="AO1106" s="1" t="str">
        <f t="shared" si="689"/>
        <v>-</v>
      </c>
      <c r="AP1106" s="1" t="str">
        <f t="shared" si="699"/>
        <v>-</v>
      </c>
      <c r="AQ1106" s="1" t="str">
        <f t="shared" si="690"/>
        <v>-</v>
      </c>
      <c r="AR1106" s="1" t="str">
        <f t="shared" si="691"/>
        <v>-</v>
      </c>
      <c r="AS1106" s="1" t="str">
        <f t="shared" si="692"/>
        <v>-</v>
      </c>
      <c r="AT1106" s="1" t="str">
        <f t="shared" si="693"/>
        <v>-</v>
      </c>
      <c r="AU1106" s="1" t="str">
        <f t="shared" si="694"/>
        <v>-</v>
      </c>
      <c r="AV1106" s="1" t="str">
        <f t="shared" si="695"/>
        <v>-</v>
      </c>
      <c r="AW1106" s="5">
        <f t="shared" si="700"/>
        <v>3</v>
      </c>
      <c r="AX1106" s="1">
        <f t="shared" si="701"/>
        <v>1.8215216676015809</v>
      </c>
    </row>
    <row r="1107" spans="1:50" x14ac:dyDescent="0.2">
      <c r="A1107" s="4">
        <v>1105</v>
      </c>
      <c r="B1107" s="21">
        <v>0.27952059667683898</v>
      </c>
      <c r="C1107" s="21">
        <v>0.53500000000000003</v>
      </c>
      <c r="D1107" s="21">
        <v>86</v>
      </c>
      <c r="E1107" s="21">
        <v>0</v>
      </c>
      <c r="F1107" s="21">
        <v>14</v>
      </c>
      <c r="G1107" s="21">
        <v>8.0319745908431202</v>
      </c>
      <c r="H1107" s="21">
        <v>6</v>
      </c>
      <c r="I1107" s="21">
        <v>1500</v>
      </c>
      <c r="J1107" s="21">
        <v>0.15</v>
      </c>
      <c r="K1107" s="21">
        <v>37.5</v>
      </c>
      <c r="L1107" s="2">
        <f t="shared" si="663"/>
        <v>3</v>
      </c>
      <c r="M1107" s="2">
        <f t="shared" si="664"/>
        <v>5</v>
      </c>
      <c r="N1107" s="2">
        <f t="shared" si="665"/>
        <v>7</v>
      </c>
      <c r="O1107" s="2">
        <f t="shared" si="666"/>
        <v>3</v>
      </c>
      <c r="P1107" s="2">
        <f t="shared" si="667"/>
        <v>4</v>
      </c>
      <c r="Q1107" s="2">
        <f t="shared" si="668"/>
        <v>5</v>
      </c>
      <c r="R1107" s="2">
        <f t="shared" si="669"/>
        <v>6</v>
      </c>
      <c r="S1107" s="2">
        <f t="shared" si="670"/>
        <v>5</v>
      </c>
      <c r="T1107" s="2">
        <f t="shared" si="671"/>
        <v>5</v>
      </c>
      <c r="U1107" s="2">
        <f t="shared" si="672"/>
        <v>4</v>
      </c>
      <c r="V1107" s="10">
        <f t="shared" si="673"/>
        <v>0</v>
      </c>
      <c r="W1107" s="2">
        <f t="shared" si="674"/>
        <v>0</v>
      </c>
      <c r="X1107" s="2">
        <f t="shared" si="675"/>
        <v>0</v>
      </c>
      <c r="Y1107" s="2">
        <f t="shared" si="676"/>
        <v>0</v>
      </c>
      <c r="Z1107" s="2">
        <f t="shared" si="677"/>
        <v>0</v>
      </c>
      <c r="AA1107" s="2">
        <f t="shared" si="678"/>
        <v>0</v>
      </c>
      <c r="AB1107" s="2">
        <f t="shared" si="679"/>
        <v>0</v>
      </c>
      <c r="AC1107" s="2">
        <f t="shared" si="696"/>
        <v>7</v>
      </c>
      <c r="AD1107" s="5">
        <f t="shared" si="697"/>
        <v>3</v>
      </c>
      <c r="AE1107">
        <f t="shared" si="698"/>
        <v>1</v>
      </c>
      <c r="AF1107" s="1" t="str">
        <f t="shared" si="680"/>
        <v>-</v>
      </c>
      <c r="AG1107" s="1" t="str">
        <f t="shared" si="681"/>
        <v>-</v>
      </c>
      <c r="AH1107" s="1">
        <f t="shared" si="682"/>
        <v>1.8450668668377952</v>
      </c>
      <c r="AI1107" s="1" t="str">
        <f t="shared" si="683"/>
        <v>-</v>
      </c>
      <c r="AJ1107" s="1" t="str">
        <f t="shared" si="684"/>
        <v>-</v>
      </c>
      <c r="AK1107" s="1" t="str">
        <f t="shared" si="685"/>
        <v>-</v>
      </c>
      <c r="AL1107" s="1" t="str">
        <f t="shared" si="686"/>
        <v>-</v>
      </c>
      <c r="AM1107" s="1" t="str">
        <f t="shared" si="687"/>
        <v>-</v>
      </c>
      <c r="AN1107" s="1" t="str">
        <f t="shared" si="688"/>
        <v>-</v>
      </c>
      <c r="AO1107" s="1" t="str">
        <f t="shared" si="689"/>
        <v>-</v>
      </c>
      <c r="AP1107" s="1" t="str">
        <f t="shared" si="699"/>
        <v>-</v>
      </c>
      <c r="AQ1107" s="1" t="str">
        <f t="shared" si="690"/>
        <v>-</v>
      </c>
      <c r="AR1107" s="1" t="str">
        <f t="shared" si="691"/>
        <v>-</v>
      </c>
      <c r="AS1107" s="1" t="str">
        <f t="shared" si="692"/>
        <v>-</v>
      </c>
      <c r="AT1107" s="1" t="str">
        <f t="shared" si="693"/>
        <v>-</v>
      </c>
      <c r="AU1107" s="1" t="str">
        <f t="shared" si="694"/>
        <v>-</v>
      </c>
      <c r="AV1107" s="1" t="str">
        <f t="shared" si="695"/>
        <v>-</v>
      </c>
      <c r="AW1107" s="5">
        <f t="shared" si="700"/>
        <v>3</v>
      </c>
      <c r="AX1107" s="1">
        <f t="shared" si="701"/>
        <v>1.8450668668377952</v>
      </c>
    </row>
    <row r="1108" spans="1:50" x14ac:dyDescent="0.2">
      <c r="A1108" s="4">
        <v>1106</v>
      </c>
      <c r="B1108" s="21">
        <v>0.32983709027953201</v>
      </c>
      <c r="C1108" s="21">
        <v>54.531999999999996</v>
      </c>
      <c r="D1108" s="21">
        <v>82</v>
      </c>
      <c r="E1108" s="21">
        <v>0</v>
      </c>
      <c r="F1108" s="21">
        <v>18</v>
      </c>
      <c r="G1108" s="21">
        <v>7.7119755561363004</v>
      </c>
      <c r="H1108" s="21">
        <v>6</v>
      </c>
      <c r="I1108" s="21">
        <v>1500</v>
      </c>
      <c r="J1108" s="21">
        <v>0.15</v>
      </c>
      <c r="K1108" s="21">
        <v>37.5</v>
      </c>
      <c r="L1108" s="2">
        <f t="shared" si="663"/>
        <v>4</v>
      </c>
      <c r="M1108" s="2">
        <f t="shared" si="664"/>
        <v>6</v>
      </c>
      <c r="N1108" s="2">
        <f t="shared" si="665"/>
        <v>7</v>
      </c>
      <c r="O1108" s="2">
        <f t="shared" si="666"/>
        <v>3</v>
      </c>
      <c r="P1108" s="2">
        <f t="shared" si="667"/>
        <v>3</v>
      </c>
      <c r="Q1108" s="2">
        <f t="shared" si="668"/>
        <v>4</v>
      </c>
      <c r="R1108" s="2">
        <f t="shared" si="669"/>
        <v>6</v>
      </c>
      <c r="S1108" s="2">
        <f t="shared" si="670"/>
        <v>5</v>
      </c>
      <c r="T1108" s="2">
        <f t="shared" si="671"/>
        <v>5</v>
      </c>
      <c r="U1108" s="2">
        <f t="shared" si="672"/>
        <v>4</v>
      </c>
      <c r="V1108" s="10">
        <f t="shared" si="673"/>
        <v>0</v>
      </c>
      <c r="W1108" s="2">
        <f t="shared" si="674"/>
        <v>0</v>
      </c>
      <c r="X1108" s="2">
        <f t="shared" si="675"/>
        <v>0</v>
      </c>
      <c r="Y1108" s="2">
        <f t="shared" si="676"/>
        <v>0</v>
      </c>
      <c r="Z1108" s="2">
        <f t="shared" si="677"/>
        <v>0</v>
      </c>
      <c r="AA1108" s="2">
        <f t="shared" si="678"/>
        <v>0</v>
      </c>
      <c r="AB1108" s="2">
        <f t="shared" si="679"/>
        <v>0</v>
      </c>
      <c r="AC1108" s="2">
        <f t="shared" si="696"/>
        <v>7</v>
      </c>
      <c r="AD1108" s="5">
        <f t="shared" si="697"/>
        <v>3</v>
      </c>
      <c r="AE1108">
        <f t="shared" si="698"/>
        <v>1</v>
      </c>
      <c r="AF1108" s="1" t="str">
        <f t="shared" si="680"/>
        <v>-</v>
      </c>
      <c r="AG1108" s="1" t="str">
        <f t="shared" si="681"/>
        <v>-</v>
      </c>
      <c r="AH1108" s="1">
        <f t="shared" si="682"/>
        <v>1.7318042620772809</v>
      </c>
      <c r="AI1108" s="1" t="str">
        <f t="shared" si="683"/>
        <v>-</v>
      </c>
      <c r="AJ1108" s="1" t="str">
        <f t="shared" si="684"/>
        <v>-</v>
      </c>
      <c r="AK1108" s="1" t="str">
        <f t="shared" si="685"/>
        <v>-</v>
      </c>
      <c r="AL1108" s="1" t="str">
        <f t="shared" si="686"/>
        <v>-</v>
      </c>
      <c r="AM1108" s="1" t="str">
        <f t="shared" si="687"/>
        <v>-</v>
      </c>
      <c r="AN1108" s="1" t="str">
        <f t="shared" si="688"/>
        <v>-</v>
      </c>
      <c r="AO1108" s="1" t="str">
        <f t="shared" si="689"/>
        <v>-</v>
      </c>
      <c r="AP1108" s="1" t="str">
        <f t="shared" si="699"/>
        <v>-</v>
      </c>
      <c r="AQ1108" s="1" t="str">
        <f t="shared" si="690"/>
        <v>-</v>
      </c>
      <c r="AR1108" s="1" t="str">
        <f t="shared" si="691"/>
        <v>-</v>
      </c>
      <c r="AS1108" s="1" t="str">
        <f t="shared" si="692"/>
        <v>-</v>
      </c>
      <c r="AT1108" s="1" t="str">
        <f t="shared" si="693"/>
        <v>-</v>
      </c>
      <c r="AU1108" s="1" t="str">
        <f t="shared" si="694"/>
        <v>-</v>
      </c>
      <c r="AV1108" s="1" t="str">
        <f t="shared" si="695"/>
        <v>-</v>
      </c>
      <c r="AW1108" s="5">
        <f t="shared" si="700"/>
        <v>3</v>
      </c>
      <c r="AX1108" s="1">
        <f t="shared" si="701"/>
        <v>1.7318042620772809</v>
      </c>
    </row>
    <row r="1109" spans="1:50" x14ac:dyDescent="0.2">
      <c r="A1109" s="4">
        <v>1107</v>
      </c>
      <c r="B1109" s="21">
        <v>0.26810400410374602</v>
      </c>
      <c r="C1109" s="21">
        <v>1.782</v>
      </c>
      <c r="D1109" s="21">
        <v>74</v>
      </c>
      <c r="E1109" s="21">
        <v>20</v>
      </c>
      <c r="F1109" s="21">
        <v>6</v>
      </c>
      <c r="G1109" s="21">
        <v>9.2000308418938506</v>
      </c>
      <c r="H1109" s="21">
        <v>6</v>
      </c>
      <c r="I1109" s="21">
        <v>1500</v>
      </c>
      <c r="J1109" s="21">
        <v>0.15</v>
      </c>
      <c r="K1109" s="21">
        <v>37.5</v>
      </c>
      <c r="L1109" s="2">
        <f t="shared" si="663"/>
        <v>4</v>
      </c>
      <c r="M1109" s="2">
        <f t="shared" si="664"/>
        <v>6</v>
      </c>
      <c r="N1109" s="2">
        <f t="shared" si="665"/>
        <v>8</v>
      </c>
      <c r="O1109" s="2">
        <f t="shared" si="666"/>
        <v>3</v>
      </c>
      <c r="P1109" s="2">
        <f t="shared" si="667"/>
        <v>3</v>
      </c>
      <c r="Q1109" s="2">
        <f t="shared" si="668"/>
        <v>5</v>
      </c>
      <c r="R1109" s="2">
        <f t="shared" si="669"/>
        <v>6</v>
      </c>
      <c r="S1109" s="2">
        <f t="shared" si="670"/>
        <v>4</v>
      </c>
      <c r="T1109" s="2">
        <f t="shared" si="671"/>
        <v>4</v>
      </c>
      <c r="U1109" s="2">
        <f t="shared" si="672"/>
        <v>5</v>
      </c>
      <c r="V1109" s="10">
        <f t="shared" si="673"/>
        <v>0</v>
      </c>
      <c r="W1109" s="2">
        <f t="shared" si="674"/>
        <v>0</v>
      </c>
      <c r="X1109" s="2">
        <f t="shared" si="675"/>
        <v>0</v>
      </c>
      <c r="Y1109" s="2">
        <f t="shared" si="676"/>
        <v>0</v>
      </c>
      <c r="Z1109" s="2">
        <f t="shared" si="677"/>
        <v>0</v>
      </c>
      <c r="AA1109" s="2">
        <f t="shared" si="678"/>
        <v>0</v>
      </c>
      <c r="AB1109" s="2">
        <f t="shared" si="679"/>
        <v>0</v>
      </c>
      <c r="AC1109" s="2">
        <f t="shared" si="696"/>
        <v>8</v>
      </c>
      <c r="AD1109" s="5">
        <f t="shared" si="697"/>
        <v>3</v>
      </c>
      <c r="AE1109">
        <f t="shared" si="698"/>
        <v>1</v>
      </c>
      <c r="AF1109" s="1" t="str">
        <f t="shared" si="680"/>
        <v>-</v>
      </c>
      <c r="AG1109" s="1" t="str">
        <f t="shared" si="681"/>
        <v>-</v>
      </c>
      <c r="AH1109" s="1">
        <f t="shared" si="682"/>
        <v>1.8344496459246695</v>
      </c>
      <c r="AI1109" s="1" t="str">
        <f t="shared" si="683"/>
        <v>-</v>
      </c>
      <c r="AJ1109" s="1" t="str">
        <f t="shared" si="684"/>
        <v>-</v>
      </c>
      <c r="AK1109" s="1" t="str">
        <f t="shared" si="685"/>
        <v>-</v>
      </c>
      <c r="AL1109" s="1" t="str">
        <f t="shared" si="686"/>
        <v>-</v>
      </c>
      <c r="AM1109" s="1" t="str">
        <f t="shared" si="687"/>
        <v>-</v>
      </c>
      <c r="AN1109" s="1" t="str">
        <f t="shared" si="688"/>
        <v>-</v>
      </c>
      <c r="AO1109" s="1" t="str">
        <f t="shared" si="689"/>
        <v>-</v>
      </c>
      <c r="AP1109" s="1" t="str">
        <f t="shared" si="699"/>
        <v>-</v>
      </c>
      <c r="AQ1109" s="1" t="str">
        <f t="shared" si="690"/>
        <v>-</v>
      </c>
      <c r="AR1109" s="1" t="str">
        <f t="shared" si="691"/>
        <v>-</v>
      </c>
      <c r="AS1109" s="1" t="str">
        <f t="shared" si="692"/>
        <v>-</v>
      </c>
      <c r="AT1109" s="1" t="str">
        <f t="shared" si="693"/>
        <v>-</v>
      </c>
      <c r="AU1109" s="1" t="str">
        <f t="shared" si="694"/>
        <v>-</v>
      </c>
      <c r="AV1109" s="1" t="str">
        <f t="shared" si="695"/>
        <v>-</v>
      </c>
      <c r="AW1109" s="5">
        <f t="shared" si="700"/>
        <v>3</v>
      </c>
      <c r="AX1109" s="1">
        <f t="shared" si="701"/>
        <v>1.8344496459246695</v>
      </c>
    </row>
    <row r="1110" spans="1:50" x14ac:dyDescent="0.2">
      <c r="A1110" s="4">
        <v>1108</v>
      </c>
      <c r="B1110" s="21">
        <v>0.36279494918205502</v>
      </c>
      <c r="C1110" s="21">
        <v>2.1</v>
      </c>
      <c r="D1110" s="21">
        <v>69</v>
      </c>
      <c r="E1110" s="21">
        <v>24</v>
      </c>
      <c r="F1110" s="21">
        <v>7</v>
      </c>
      <c r="G1110" s="21">
        <v>9.9326679602163601</v>
      </c>
      <c r="H1110" s="21">
        <v>7</v>
      </c>
      <c r="I1110" s="21">
        <v>1500</v>
      </c>
      <c r="J1110" s="21">
        <v>0.15</v>
      </c>
      <c r="K1110" s="21">
        <v>37.5</v>
      </c>
      <c r="L1110" s="2">
        <f t="shared" si="663"/>
        <v>5</v>
      </c>
      <c r="M1110" s="2">
        <f t="shared" si="664"/>
        <v>7</v>
      </c>
      <c r="N1110" s="2">
        <f t="shared" si="665"/>
        <v>8</v>
      </c>
      <c r="O1110" s="2">
        <f t="shared" si="666"/>
        <v>4</v>
      </c>
      <c r="P1110" s="2">
        <f t="shared" si="667"/>
        <v>2</v>
      </c>
      <c r="Q1110" s="2">
        <f t="shared" si="668"/>
        <v>4</v>
      </c>
      <c r="R1110" s="2">
        <f t="shared" si="669"/>
        <v>5</v>
      </c>
      <c r="S1110" s="2">
        <f t="shared" si="670"/>
        <v>3</v>
      </c>
      <c r="T1110" s="2">
        <f t="shared" si="671"/>
        <v>3</v>
      </c>
      <c r="U1110" s="2">
        <f t="shared" si="672"/>
        <v>4</v>
      </c>
      <c r="V1110" s="10">
        <f t="shared" si="673"/>
        <v>0</v>
      </c>
      <c r="W1110" s="2">
        <f t="shared" si="674"/>
        <v>0</v>
      </c>
      <c r="X1110" s="2">
        <f t="shared" si="675"/>
        <v>0</v>
      </c>
      <c r="Y1110" s="2">
        <f t="shared" si="676"/>
        <v>0</v>
      </c>
      <c r="Z1110" s="2">
        <f t="shared" si="677"/>
        <v>0</v>
      </c>
      <c r="AA1110" s="2">
        <f t="shared" si="678"/>
        <v>0</v>
      </c>
      <c r="AB1110" s="2">
        <f t="shared" si="679"/>
        <v>0</v>
      </c>
      <c r="AC1110" s="2">
        <f t="shared" si="696"/>
        <v>8</v>
      </c>
      <c r="AD1110" s="5">
        <f t="shared" si="697"/>
        <v>3</v>
      </c>
      <c r="AE1110">
        <f t="shared" si="698"/>
        <v>1</v>
      </c>
      <c r="AF1110" s="1" t="str">
        <f t="shared" si="680"/>
        <v>-</v>
      </c>
      <c r="AG1110" s="1" t="str">
        <f t="shared" si="681"/>
        <v>-</v>
      </c>
      <c r="AH1110" s="1">
        <f t="shared" si="682"/>
        <v>1.8107155292902877</v>
      </c>
      <c r="AI1110" s="1" t="str">
        <f t="shared" si="683"/>
        <v>-</v>
      </c>
      <c r="AJ1110" s="1" t="str">
        <f t="shared" si="684"/>
        <v>-</v>
      </c>
      <c r="AK1110" s="1" t="str">
        <f t="shared" si="685"/>
        <v>-</v>
      </c>
      <c r="AL1110" s="1" t="str">
        <f t="shared" si="686"/>
        <v>-</v>
      </c>
      <c r="AM1110" s="1" t="str">
        <f t="shared" si="687"/>
        <v>-</v>
      </c>
      <c r="AN1110" s="1" t="str">
        <f t="shared" si="688"/>
        <v>-</v>
      </c>
      <c r="AO1110" s="1" t="str">
        <f t="shared" si="689"/>
        <v>-</v>
      </c>
      <c r="AP1110" s="1" t="str">
        <f t="shared" si="699"/>
        <v>-</v>
      </c>
      <c r="AQ1110" s="1" t="str">
        <f t="shared" si="690"/>
        <v>-</v>
      </c>
      <c r="AR1110" s="1" t="str">
        <f t="shared" si="691"/>
        <v>-</v>
      </c>
      <c r="AS1110" s="1" t="str">
        <f t="shared" si="692"/>
        <v>-</v>
      </c>
      <c r="AT1110" s="1" t="str">
        <f t="shared" si="693"/>
        <v>-</v>
      </c>
      <c r="AU1110" s="1" t="str">
        <f t="shared" si="694"/>
        <v>-</v>
      </c>
      <c r="AV1110" s="1" t="str">
        <f t="shared" si="695"/>
        <v>-</v>
      </c>
      <c r="AW1110" s="5">
        <f t="shared" si="700"/>
        <v>3</v>
      </c>
      <c r="AX1110" s="1">
        <f t="shared" si="701"/>
        <v>1.8107155292902877</v>
      </c>
    </row>
    <row r="1111" spans="1:50" x14ac:dyDescent="0.2">
      <c r="A1111" s="4">
        <v>1109</v>
      </c>
      <c r="B1111" s="21">
        <v>0.455000619930784</v>
      </c>
      <c r="C1111" s="21">
        <v>10.079000000000001</v>
      </c>
      <c r="D1111" s="21">
        <v>22</v>
      </c>
      <c r="E1111" s="21">
        <v>38</v>
      </c>
      <c r="F1111" s="21">
        <v>40</v>
      </c>
      <c r="G1111" s="21">
        <v>7.0553107280807801</v>
      </c>
      <c r="H1111" s="21">
        <v>6</v>
      </c>
      <c r="I1111" s="21">
        <v>1500</v>
      </c>
      <c r="J1111" s="21">
        <v>0.15</v>
      </c>
      <c r="K1111" s="21">
        <v>37.5</v>
      </c>
      <c r="L1111" s="2">
        <f t="shared" si="663"/>
        <v>3</v>
      </c>
      <c r="M1111" s="2">
        <f t="shared" si="664"/>
        <v>6</v>
      </c>
      <c r="N1111" s="2">
        <f t="shared" si="665"/>
        <v>7</v>
      </c>
      <c r="O1111" s="2">
        <f t="shared" si="666"/>
        <v>6</v>
      </c>
      <c r="P1111" s="2">
        <f t="shared" si="667"/>
        <v>6</v>
      </c>
      <c r="Q1111" s="2">
        <f t="shared" si="668"/>
        <v>7</v>
      </c>
      <c r="R1111" s="2">
        <f t="shared" si="669"/>
        <v>3</v>
      </c>
      <c r="S1111" s="2">
        <f t="shared" si="670"/>
        <v>4</v>
      </c>
      <c r="T1111" s="2">
        <f t="shared" si="671"/>
        <v>4</v>
      </c>
      <c r="U1111" s="2">
        <f t="shared" si="672"/>
        <v>7</v>
      </c>
      <c r="V1111" s="10">
        <f t="shared" si="673"/>
        <v>0</v>
      </c>
      <c r="W1111" s="2">
        <f t="shared" si="674"/>
        <v>0</v>
      </c>
      <c r="X1111" s="2">
        <f t="shared" si="675"/>
        <v>0</v>
      </c>
      <c r="Y1111" s="2">
        <f t="shared" si="676"/>
        <v>0</v>
      </c>
      <c r="Z1111" s="2">
        <f t="shared" si="677"/>
        <v>0</v>
      </c>
      <c r="AA1111" s="2">
        <f t="shared" si="678"/>
        <v>0</v>
      </c>
      <c r="AB1111" s="2">
        <f t="shared" si="679"/>
        <v>0</v>
      </c>
      <c r="AC1111" s="2">
        <f t="shared" si="696"/>
        <v>7</v>
      </c>
      <c r="AD1111" s="5">
        <f t="shared" si="697"/>
        <v>3</v>
      </c>
      <c r="AE1111">
        <f t="shared" si="698"/>
        <v>3</v>
      </c>
      <c r="AF1111" s="1" t="str">
        <f t="shared" si="680"/>
        <v>-</v>
      </c>
      <c r="AG1111" s="1" t="str">
        <f t="shared" si="681"/>
        <v>-</v>
      </c>
      <c r="AH1111" s="1">
        <f t="shared" si="682"/>
        <v>1.9325713616966169</v>
      </c>
      <c r="AI1111" s="1" t="str">
        <f t="shared" si="683"/>
        <v>-</v>
      </c>
      <c r="AJ1111" s="1" t="str">
        <f t="shared" si="684"/>
        <v>-</v>
      </c>
      <c r="AK1111" s="1">
        <f t="shared" si="685"/>
        <v>2.1824584846132105</v>
      </c>
      <c r="AL1111" s="1" t="str">
        <f t="shared" si="686"/>
        <v>-</v>
      </c>
      <c r="AM1111" s="1" t="str">
        <f t="shared" si="687"/>
        <v>-</v>
      </c>
      <c r="AN1111" s="1" t="str">
        <f t="shared" si="688"/>
        <v>-</v>
      </c>
      <c r="AO1111" s="1">
        <f t="shared" si="689"/>
        <v>9.8969299922972525</v>
      </c>
      <c r="AP1111" s="1" t="str">
        <f t="shared" si="699"/>
        <v>-</v>
      </c>
      <c r="AQ1111" s="1" t="str">
        <f t="shared" si="690"/>
        <v>-</v>
      </c>
      <c r="AR1111" s="1" t="str">
        <f t="shared" si="691"/>
        <v>-</v>
      </c>
      <c r="AS1111" s="1" t="str">
        <f t="shared" si="692"/>
        <v>-</v>
      </c>
      <c r="AT1111" s="1" t="str">
        <f t="shared" si="693"/>
        <v>-</v>
      </c>
      <c r="AU1111" s="1" t="str">
        <f t="shared" si="694"/>
        <v>-</v>
      </c>
      <c r="AV1111" s="1" t="str">
        <f t="shared" si="695"/>
        <v>-</v>
      </c>
      <c r="AW1111" s="5">
        <f t="shared" si="700"/>
        <v>3</v>
      </c>
      <c r="AX1111" s="1">
        <f t="shared" si="701"/>
        <v>1.9325713616966169</v>
      </c>
    </row>
    <row r="1112" spans="1:50" x14ac:dyDescent="0.2">
      <c r="A1112" s="4">
        <v>1110</v>
      </c>
      <c r="B1112" s="21">
        <v>0.45681850759284398</v>
      </c>
      <c r="C1112" s="21">
        <v>99.956000000000003</v>
      </c>
      <c r="D1112" s="21">
        <v>21</v>
      </c>
      <c r="E1112" s="21">
        <v>32</v>
      </c>
      <c r="F1112" s="21">
        <v>47</v>
      </c>
      <c r="G1112" s="21">
        <v>9.9956249735407106</v>
      </c>
      <c r="H1112" s="21">
        <v>7</v>
      </c>
      <c r="I1112" s="21">
        <v>1500</v>
      </c>
      <c r="J1112" s="21">
        <v>0.15</v>
      </c>
      <c r="K1112" s="21">
        <v>37.5</v>
      </c>
      <c r="L1112" s="2">
        <f t="shared" si="663"/>
        <v>3</v>
      </c>
      <c r="M1112" s="2">
        <f t="shared" si="664"/>
        <v>6</v>
      </c>
      <c r="N1112" s="2">
        <f t="shared" si="665"/>
        <v>6</v>
      </c>
      <c r="O1112" s="2">
        <f t="shared" si="666"/>
        <v>6</v>
      </c>
      <c r="P1112" s="2">
        <f t="shared" si="667"/>
        <v>4</v>
      </c>
      <c r="Q1112" s="2">
        <f t="shared" si="668"/>
        <v>6</v>
      </c>
      <c r="R1112" s="2">
        <f t="shared" si="669"/>
        <v>3</v>
      </c>
      <c r="S1112" s="2">
        <f t="shared" si="670"/>
        <v>3</v>
      </c>
      <c r="T1112" s="2">
        <f t="shared" si="671"/>
        <v>3</v>
      </c>
      <c r="U1112" s="2">
        <f t="shared" si="672"/>
        <v>6</v>
      </c>
      <c r="V1112" s="10">
        <f t="shared" si="673"/>
        <v>0</v>
      </c>
      <c r="W1112" s="2">
        <f t="shared" si="674"/>
        <v>0</v>
      </c>
      <c r="X1112" s="2">
        <f t="shared" si="675"/>
        <v>0</v>
      </c>
      <c r="Y1112" s="2">
        <f t="shared" si="676"/>
        <v>0</v>
      </c>
      <c r="Z1112" s="2">
        <f t="shared" si="677"/>
        <v>0</v>
      </c>
      <c r="AA1112" s="2">
        <f t="shared" si="678"/>
        <v>0</v>
      </c>
      <c r="AB1112" s="2">
        <f t="shared" si="679"/>
        <v>0</v>
      </c>
      <c r="AC1112" s="2">
        <f t="shared" si="696"/>
        <v>6</v>
      </c>
      <c r="AD1112" s="5">
        <f t="shared" si="697"/>
        <v>2</v>
      </c>
      <c r="AE1112">
        <f t="shared" si="698"/>
        <v>5</v>
      </c>
      <c r="AF1112" s="1" t="str">
        <f t="shared" si="680"/>
        <v>-</v>
      </c>
      <c r="AG1112" s="1">
        <f t="shared" si="681"/>
        <v>2.1249250285401549</v>
      </c>
      <c r="AH1112" s="1">
        <f t="shared" si="682"/>
        <v>2.0139445764116397</v>
      </c>
      <c r="AI1112" s="1">
        <f t="shared" si="683"/>
        <v>2.6935452948097551</v>
      </c>
      <c r="AJ1112" s="1" t="str">
        <f t="shared" si="684"/>
        <v>-</v>
      </c>
      <c r="AK1112" s="1">
        <f t="shared" si="685"/>
        <v>2.2359216018513339</v>
      </c>
      <c r="AL1112" s="1" t="str">
        <f t="shared" si="686"/>
        <v>-</v>
      </c>
      <c r="AM1112" s="1" t="str">
        <f t="shared" si="687"/>
        <v>-</v>
      </c>
      <c r="AN1112" s="1" t="str">
        <f t="shared" si="688"/>
        <v>-</v>
      </c>
      <c r="AO1112" s="1">
        <f t="shared" si="689"/>
        <v>9.8927297280259996</v>
      </c>
      <c r="AP1112" s="1" t="str">
        <f t="shared" si="699"/>
        <v>-</v>
      </c>
      <c r="AQ1112" s="1" t="str">
        <f t="shared" si="690"/>
        <v>-</v>
      </c>
      <c r="AR1112" s="1" t="str">
        <f t="shared" si="691"/>
        <v>-</v>
      </c>
      <c r="AS1112" s="1" t="str">
        <f t="shared" si="692"/>
        <v>-</v>
      </c>
      <c r="AT1112" s="1" t="str">
        <f t="shared" si="693"/>
        <v>-</v>
      </c>
      <c r="AU1112" s="1" t="str">
        <f t="shared" si="694"/>
        <v>-</v>
      </c>
      <c r="AV1112" s="1" t="str">
        <f t="shared" si="695"/>
        <v>-</v>
      </c>
      <c r="AW1112" s="5">
        <f t="shared" si="700"/>
        <v>3</v>
      </c>
      <c r="AX1112" s="1">
        <f t="shared" si="701"/>
        <v>2.0139445764116397</v>
      </c>
    </row>
    <row r="1113" spans="1:50" x14ac:dyDescent="0.2">
      <c r="A1113" s="4">
        <v>1111</v>
      </c>
      <c r="B1113" s="21">
        <v>0.49660939628212403</v>
      </c>
      <c r="C1113" s="21">
        <v>1.3320000000000001</v>
      </c>
      <c r="D1113" s="21">
        <v>0</v>
      </c>
      <c r="E1113" s="21">
        <v>48</v>
      </c>
      <c r="F1113" s="21">
        <v>52</v>
      </c>
      <c r="G1113" s="21">
        <v>8.7253160194036905</v>
      </c>
      <c r="H1113" s="21">
        <v>7</v>
      </c>
      <c r="I1113" s="21">
        <v>1500</v>
      </c>
      <c r="J1113" s="21">
        <v>0.15</v>
      </c>
      <c r="K1113" s="21">
        <v>0</v>
      </c>
      <c r="L1113" s="2">
        <f t="shared" si="663"/>
        <v>0</v>
      </c>
      <c r="M1113" s="2">
        <f t="shared" si="664"/>
        <v>0</v>
      </c>
      <c r="N1113" s="2">
        <f t="shared" si="665"/>
        <v>0</v>
      </c>
      <c r="O1113" s="2">
        <f t="shared" si="666"/>
        <v>0</v>
      </c>
      <c r="P1113" s="2">
        <f t="shared" si="667"/>
        <v>0</v>
      </c>
      <c r="Q1113" s="2">
        <f t="shared" si="668"/>
        <v>0</v>
      </c>
      <c r="R1113" s="2">
        <f t="shared" si="669"/>
        <v>0</v>
      </c>
      <c r="S1113" s="2">
        <f t="shared" si="670"/>
        <v>0</v>
      </c>
      <c r="T1113" s="2">
        <f t="shared" si="671"/>
        <v>0</v>
      </c>
      <c r="U1113" s="2">
        <f t="shared" si="672"/>
        <v>0</v>
      </c>
      <c r="V1113" s="10">
        <f t="shared" si="673"/>
        <v>6</v>
      </c>
      <c r="W1113" s="2">
        <f t="shared" si="674"/>
        <v>5</v>
      </c>
      <c r="X1113" s="2">
        <f t="shared" si="675"/>
        <v>4</v>
      </c>
      <c r="Y1113" s="2">
        <f t="shared" si="676"/>
        <v>4</v>
      </c>
      <c r="Z1113" s="2">
        <f t="shared" si="677"/>
        <v>4</v>
      </c>
      <c r="AA1113" s="2">
        <f t="shared" si="678"/>
        <v>4</v>
      </c>
      <c r="AB1113" s="2">
        <f t="shared" si="679"/>
        <v>3</v>
      </c>
      <c r="AC1113" s="2">
        <f t="shared" si="696"/>
        <v>6</v>
      </c>
      <c r="AD1113" s="5">
        <f t="shared" si="697"/>
        <v>11</v>
      </c>
      <c r="AE1113">
        <f t="shared" si="698"/>
        <v>1</v>
      </c>
      <c r="AF1113" s="1" t="str">
        <f t="shared" si="680"/>
        <v>-</v>
      </c>
      <c r="AG1113" s="1" t="str">
        <f t="shared" si="681"/>
        <v>-</v>
      </c>
      <c r="AH1113" s="1" t="str">
        <f t="shared" si="682"/>
        <v>-</v>
      </c>
      <c r="AI1113" s="1" t="str">
        <f t="shared" si="683"/>
        <v>-</v>
      </c>
      <c r="AJ1113" s="1" t="str">
        <f t="shared" si="684"/>
        <v>-</v>
      </c>
      <c r="AK1113" s="1" t="str">
        <f t="shared" si="685"/>
        <v>-</v>
      </c>
      <c r="AL1113" s="1" t="str">
        <f t="shared" si="686"/>
        <v>-</v>
      </c>
      <c r="AM1113" s="1" t="str">
        <f t="shared" si="687"/>
        <v>-</v>
      </c>
      <c r="AN1113" s="1" t="str">
        <f t="shared" si="688"/>
        <v>-</v>
      </c>
      <c r="AO1113" s="1" t="str">
        <f t="shared" si="689"/>
        <v>-</v>
      </c>
      <c r="AP1113" s="1">
        <f t="shared" si="699"/>
        <v>1.8396530985152069</v>
      </c>
      <c r="AQ1113" s="1" t="str">
        <f t="shared" si="690"/>
        <v>-</v>
      </c>
      <c r="AR1113" s="1" t="str">
        <f t="shared" si="691"/>
        <v>-</v>
      </c>
      <c r="AS1113" s="1" t="str">
        <f t="shared" si="692"/>
        <v>-</v>
      </c>
      <c r="AT1113" s="1" t="str">
        <f t="shared" si="693"/>
        <v>-</v>
      </c>
      <c r="AU1113" s="1" t="str">
        <f t="shared" si="694"/>
        <v>-</v>
      </c>
      <c r="AV1113" s="1" t="str">
        <f t="shared" si="695"/>
        <v>-</v>
      </c>
      <c r="AW1113" s="5">
        <f t="shared" si="700"/>
        <v>11</v>
      </c>
      <c r="AX1113" s="1">
        <f t="shared" si="701"/>
        <v>1.8396530985152069</v>
      </c>
    </row>
    <row r="1114" spans="1:50" x14ac:dyDescent="0.2">
      <c r="A1114" s="4">
        <v>1112</v>
      </c>
      <c r="B1114" s="21">
        <v>0.44157167105100997</v>
      </c>
      <c r="C1114" s="21">
        <v>55.787999999999997</v>
      </c>
      <c r="D1114" s="21">
        <v>0</v>
      </c>
      <c r="E1114" s="21">
        <v>30</v>
      </c>
      <c r="F1114" s="21">
        <v>70</v>
      </c>
      <c r="G1114" s="21">
        <v>11.834352789487999</v>
      </c>
      <c r="H1114" s="21">
        <v>7</v>
      </c>
      <c r="I1114" s="21">
        <v>1500</v>
      </c>
      <c r="J1114" s="21">
        <v>0.15</v>
      </c>
      <c r="K1114" s="21">
        <v>0</v>
      </c>
      <c r="L1114" s="2">
        <f t="shared" si="663"/>
        <v>0</v>
      </c>
      <c r="M1114" s="2">
        <f t="shared" si="664"/>
        <v>0</v>
      </c>
      <c r="N1114" s="2">
        <f t="shared" si="665"/>
        <v>0</v>
      </c>
      <c r="O1114" s="2">
        <f t="shared" si="666"/>
        <v>0</v>
      </c>
      <c r="P1114" s="2">
        <f t="shared" si="667"/>
        <v>0</v>
      </c>
      <c r="Q1114" s="2">
        <f t="shared" si="668"/>
        <v>0</v>
      </c>
      <c r="R1114" s="2">
        <f t="shared" si="669"/>
        <v>0</v>
      </c>
      <c r="S1114" s="2">
        <f t="shared" si="670"/>
        <v>0</v>
      </c>
      <c r="T1114" s="2">
        <f t="shared" si="671"/>
        <v>0</v>
      </c>
      <c r="U1114" s="2">
        <f t="shared" si="672"/>
        <v>0</v>
      </c>
      <c r="V1114" s="10">
        <f t="shared" si="673"/>
        <v>6</v>
      </c>
      <c r="W1114" s="2">
        <f t="shared" si="674"/>
        <v>5</v>
      </c>
      <c r="X1114" s="2">
        <f t="shared" si="675"/>
        <v>4</v>
      </c>
      <c r="Y1114" s="2">
        <f t="shared" si="676"/>
        <v>4</v>
      </c>
      <c r="Z1114" s="2">
        <f t="shared" si="677"/>
        <v>4</v>
      </c>
      <c r="AA1114" s="2">
        <f t="shared" si="678"/>
        <v>4</v>
      </c>
      <c r="AB1114" s="2">
        <f t="shared" si="679"/>
        <v>3</v>
      </c>
      <c r="AC1114" s="2">
        <f t="shared" si="696"/>
        <v>6</v>
      </c>
      <c r="AD1114" s="5">
        <f t="shared" si="697"/>
        <v>11</v>
      </c>
      <c r="AE1114">
        <f t="shared" si="698"/>
        <v>1</v>
      </c>
      <c r="AF1114" s="1" t="str">
        <f t="shared" si="680"/>
        <v>-</v>
      </c>
      <c r="AG1114" s="1" t="str">
        <f t="shared" si="681"/>
        <v>-</v>
      </c>
      <c r="AH1114" s="1" t="str">
        <f t="shared" si="682"/>
        <v>-</v>
      </c>
      <c r="AI1114" s="1" t="str">
        <f t="shared" si="683"/>
        <v>-</v>
      </c>
      <c r="AJ1114" s="1" t="str">
        <f t="shared" si="684"/>
        <v>-</v>
      </c>
      <c r="AK1114" s="1" t="str">
        <f t="shared" si="685"/>
        <v>-</v>
      </c>
      <c r="AL1114" s="1" t="str">
        <f t="shared" si="686"/>
        <v>-</v>
      </c>
      <c r="AM1114" s="1" t="str">
        <f t="shared" si="687"/>
        <v>-</v>
      </c>
      <c r="AN1114" s="1" t="str">
        <f t="shared" si="688"/>
        <v>-</v>
      </c>
      <c r="AO1114" s="1" t="str">
        <f t="shared" si="689"/>
        <v>-</v>
      </c>
      <c r="AP1114" s="1">
        <f t="shared" si="699"/>
        <v>1.8369600774776935</v>
      </c>
      <c r="AQ1114" s="1" t="str">
        <f t="shared" si="690"/>
        <v>-</v>
      </c>
      <c r="AR1114" s="1" t="str">
        <f t="shared" si="691"/>
        <v>-</v>
      </c>
      <c r="AS1114" s="1" t="str">
        <f t="shared" si="692"/>
        <v>-</v>
      </c>
      <c r="AT1114" s="1" t="str">
        <f t="shared" si="693"/>
        <v>-</v>
      </c>
      <c r="AU1114" s="1" t="str">
        <f t="shared" si="694"/>
        <v>-</v>
      </c>
      <c r="AV1114" s="1" t="str">
        <f t="shared" si="695"/>
        <v>-</v>
      </c>
      <c r="AW1114" s="5">
        <f t="shared" si="700"/>
        <v>11</v>
      </c>
      <c r="AX1114" s="1">
        <f t="shared" si="701"/>
        <v>1.8369600774776935</v>
      </c>
    </row>
    <row r="1115" spans="1:50" x14ac:dyDescent="0.2">
      <c r="A1115" s="4">
        <v>1113</v>
      </c>
      <c r="B1115" s="21">
        <v>0.40537024806817701</v>
      </c>
      <c r="C1115" s="21">
        <v>7.1619999999999999</v>
      </c>
      <c r="D1115" s="21">
        <v>0</v>
      </c>
      <c r="E1115" s="21">
        <v>26</v>
      </c>
      <c r="F1115" s="21">
        <v>74</v>
      </c>
      <c r="G1115" s="21">
        <v>9.11614833765565</v>
      </c>
      <c r="H1115" s="21">
        <v>7</v>
      </c>
      <c r="I1115" s="21">
        <v>1500</v>
      </c>
      <c r="J1115" s="21">
        <v>185</v>
      </c>
      <c r="K1115" s="21">
        <v>0</v>
      </c>
      <c r="L1115" s="2">
        <f t="shared" si="663"/>
        <v>0</v>
      </c>
      <c r="M1115" s="2">
        <f t="shared" si="664"/>
        <v>0</v>
      </c>
      <c r="N1115" s="2">
        <f t="shared" si="665"/>
        <v>0</v>
      </c>
      <c r="O1115" s="2">
        <f t="shared" si="666"/>
        <v>0</v>
      </c>
      <c r="P1115" s="2">
        <f t="shared" si="667"/>
        <v>0</v>
      </c>
      <c r="Q1115" s="2">
        <f t="shared" si="668"/>
        <v>0</v>
      </c>
      <c r="R1115" s="2">
        <f t="shared" si="669"/>
        <v>0</v>
      </c>
      <c r="S1115" s="2">
        <f t="shared" si="670"/>
        <v>0</v>
      </c>
      <c r="T1115" s="2">
        <f t="shared" si="671"/>
        <v>0</v>
      </c>
      <c r="U1115" s="2">
        <f t="shared" si="672"/>
        <v>0</v>
      </c>
      <c r="V1115" s="10">
        <f t="shared" si="673"/>
        <v>5</v>
      </c>
      <c r="W1115" s="2">
        <f t="shared" si="674"/>
        <v>4</v>
      </c>
      <c r="X1115" s="2">
        <f t="shared" si="675"/>
        <v>3</v>
      </c>
      <c r="Y1115" s="2">
        <f t="shared" si="676"/>
        <v>3</v>
      </c>
      <c r="Z1115" s="2">
        <f t="shared" si="677"/>
        <v>3</v>
      </c>
      <c r="AA1115" s="2">
        <f t="shared" si="678"/>
        <v>3</v>
      </c>
      <c r="AB1115" s="2">
        <f t="shared" si="679"/>
        <v>3</v>
      </c>
      <c r="AC1115" s="2">
        <f t="shared" si="696"/>
        <v>5</v>
      </c>
      <c r="AD1115" s="5">
        <f t="shared" si="697"/>
        <v>11</v>
      </c>
      <c r="AE1115">
        <f t="shared" si="698"/>
        <v>1</v>
      </c>
      <c r="AF1115" s="1" t="str">
        <f t="shared" si="680"/>
        <v>-</v>
      </c>
      <c r="AG1115" s="1" t="str">
        <f t="shared" si="681"/>
        <v>-</v>
      </c>
      <c r="AH1115" s="1" t="str">
        <f t="shared" si="682"/>
        <v>-</v>
      </c>
      <c r="AI1115" s="1" t="str">
        <f t="shared" si="683"/>
        <v>-</v>
      </c>
      <c r="AJ1115" s="1" t="str">
        <f t="shared" si="684"/>
        <v>-</v>
      </c>
      <c r="AK1115" s="1" t="str">
        <f t="shared" si="685"/>
        <v>-</v>
      </c>
      <c r="AL1115" s="1" t="str">
        <f t="shared" si="686"/>
        <v>-</v>
      </c>
      <c r="AM1115" s="1" t="str">
        <f t="shared" si="687"/>
        <v>-</v>
      </c>
      <c r="AN1115" s="1" t="str">
        <f t="shared" si="688"/>
        <v>-</v>
      </c>
      <c r="AO1115" s="1" t="str">
        <f t="shared" si="689"/>
        <v>-</v>
      </c>
      <c r="AP1115" s="1">
        <f t="shared" si="699"/>
        <v>2.1027694305703633</v>
      </c>
      <c r="AQ1115" s="1" t="str">
        <f t="shared" si="690"/>
        <v>-</v>
      </c>
      <c r="AR1115" s="1" t="str">
        <f t="shared" si="691"/>
        <v>-</v>
      </c>
      <c r="AS1115" s="1" t="str">
        <f t="shared" si="692"/>
        <v>-</v>
      </c>
      <c r="AT1115" s="1" t="str">
        <f t="shared" si="693"/>
        <v>-</v>
      </c>
      <c r="AU1115" s="1" t="str">
        <f t="shared" si="694"/>
        <v>-</v>
      </c>
      <c r="AV1115" s="1" t="str">
        <f t="shared" si="695"/>
        <v>-</v>
      </c>
      <c r="AW1115" s="5">
        <f t="shared" si="700"/>
        <v>11</v>
      </c>
      <c r="AX1115" s="1">
        <f t="shared" si="701"/>
        <v>2.1027694305703633</v>
      </c>
    </row>
    <row r="1116" spans="1:50" x14ac:dyDescent="0.2">
      <c r="A1116" s="4">
        <v>1114</v>
      </c>
      <c r="B1116" s="21">
        <v>0.376536266076542</v>
      </c>
      <c r="C1116" s="21">
        <v>2.427</v>
      </c>
      <c r="D1116" s="21">
        <v>0</v>
      </c>
      <c r="E1116" s="21">
        <v>29</v>
      </c>
      <c r="F1116" s="21">
        <v>71</v>
      </c>
      <c r="G1116" s="21">
        <v>10.72676390615</v>
      </c>
      <c r="H1116" s="21">
        <v>7</v>
      </c>
      <c r="I1116" s="21">
        <v>1500</v>
      </c>
      <c r="J1116" s="21">
        <v>185</v>
      </c>
      <c r="K1116" s="21">
        <v>0</v>
      </c>
      <c r="L1116" s="2">
        <f t="shared" si="663"/>
        <v>0</v>
      </c>
      <c r="M1116" s="2">
        <f t="shared" si="664"/>
        <v>0</v>
      </c>
      <c r="N1116" s="2">
        <f t="shared" si="665"/>
        <v>0</v>
      </c>
      <c r="O1116" s="2">
        <f t="shared" si="666"/>
        <v>0</v>
      </c>
      <c r="P1116" s="2">
        <f t="shared" si="667"/>
        <v>0</v>
      </c>
      <c r="Q1116" s="2">
        <f t="shared" si="668"/>
        <v>0</v>
      </c>
      <c r="R1116" s="2">
        <f t="shared" si="669"/>
        <v>0</v>
      </c>
      <c r="S1116" s="2">
        <f t="shared" si="670"/>
        <v>0</v>
      </c>
      <c r="T1116" s="2">
        <f t="shared" si="671"/>
        <v>0</v>
      </c>
      <c r="U1116" s="2">
        <f t="shared" si="672"/>
        <v>0</v>
      </c>
      <c r="V1116" s="10">
        <f t="shared" si="673"/>
        <v>6</v>
      </c>
      <c r="W1116" s="2">
        <f t="shared" si="674"/>
        <v>4</v>
      </c>
      <c r="X1116" s="2">
        <f t="shared" si="675"/>
        <v>3</v>
      </c>
      <c r="Y1116" s="2">
        <f t="shared" si="676"/>
        <v>3</v>
      </c>
      <c r="Z1116" s="2">
        <f t="shared" si="677"/>
        <v>3</v>
      </c>
      <c r="AA1116" s="2">
        <f t="shared" si="678"/>
        <v>3</v>
      </c>
      <c r="AB1116" s="2">
        <f t="shared" si="679"/>
        <v>3</v>
      </c>
      <c r="AC1116" s="2">
        <f t="shared" si="696"/>
        <v>6</v>
      </c>
      <c r="AD1116" s="5">
        <f t="shared" si="697"/>
        <v>11</v>
      </c>
      <c r="AE1116">
        <f t="shared" si="698"/>
        <v>1</v>
      </c>
      <c r="AF1116" s="1" t="str">
        <f t="shared" si="680"/>
        <v>-</v>
      </c>
      <c r="AG1116" s="1" t="str">
        <f t="shared" si="681"/>
        <v>-</v>
      </c>
      <c r="AH1116" s="1" t="str">
        <f t="shared" si="682"/>
        <v>-</v>
      </c>
      <c r="AI1116" s="1" t="str">
        <f t="shared" si="683"/>
        <v>-</v>
      </c>
      <c r="AJ1116" s="1" t="str">
        <f t="shared" si="684"/>
        <v>-</v>
      </c>
      <c r="AK1116" s="1" t="str">
        <f t="shared" si="685"/>
        <v>-</v>
      </c>
      <c r="AL1116" s="1" t="str">
        <f t="shared" si="686"/>
        <v>-</v>
      </c>
      <c r="AM1116" s="1" t="str">
        <f t="shared" si="687"/>
        <v>-</v>
      </c>
      <c r="AN1116" s="1" t="str">
        <f t="shared" si="688"/>
        <v>-</v>
      </c>
      <c r="AO1116" s="1" t="str">
        <f t="shared" si="689"/>
        <v>-</v>
      </c>
      <c r="AP1116" s="1">
        <f t="shared" si="699"/>
        <v>1.8786155046906774</v>
      </c>
      <c r="AQ1116" s="1" t="str">
        <f t="shared" si="690"/>
        <v>-</v>
      </c>
      <c r="AR1116" s="1" t="str">
        <f t="shared" si="691"/>
        <v>-</v>
      </c>
      <c r="AS1116" s="1" t="str">
        <f t="shared" si="692"/>
        <v>-</v>
      </c>
      <c r="AT1116" s="1" t="str">
        <f t="shared" si="693"/>
        <v>-</v>
      </c>
      <c r="AU1116" s="1" t="str">
        <f t="shared" si="694"/>
        <v>-</v>
      </c>
      <c r="AV1116" s="1" t="str">
        <f t="shared" si="695"/>
        <v>-</v>
      </c>
      <c r="AW1116" s="5">
        <f t="shared" si="700"/>
        <v>11</v>
      </c>
      <c r="AX1116" s="1">
        <f t="shared" si="701"/>
        <v>1.8786155046906774</v>
      </c>
    </row>
    <row r="1117" spans="1:50" x14ac:dyDescent="0.2">
      <c r="A1117" s="4">
        <v>1115</v>
      </c>
      <c r="B1117" s="21">
        <v>0.38330562972182303</v>
      </c>
      <c r="C1117" s="21">
        <v>2.4260000000000002</v>
      </c>
      <c r="D1117" s="21">
        <v>0</v>
      </c>
      <c r="E1117" s="21">
        <v>18</v>
      </c>
      <c r="F1117" s="21">
        <v>82</v>
      </c>
      <c r="G1117" s="21">
        <v>10.970338815336801</v>
      </c>
      <c r="H1117" s="21">
        <v>7</v>
      </c>
      <c r="I1117" s="21">
        <v>1500</v>
      </c>
      <c r="J1117" s="21">
        <v>185</v>
      </c>
      <c r="K1117" s="21">
        <v>0</v>
      </c>
      <c r="L1117" s="2">
        <f t="shared" si="663"/>
        <v>0</v>
      </c>
      <c r="M1117" s="2">
        <f t="shared" si="664"/>
        <v>0</v>
      </c>
      <c r="N1117" s="2">
        <f t="shared" si="665"/>
        <v>0</v>
      </c>
      <c r="O1117" s="2">
        <f t="shared" si="666"/>
        <v>0</v>
      </c>
      <c r="P1117" s="2">
        <f t="shared" si="667"/>
        <v>0</v>
      </c>
      <c r="Q1117" s="2">
        <f t="shared" si="668"/>
        <v>0</v>
      </c>
      <c r="R1117" s="2">
        <f t="shared" si="669"/>
        <v>0</v>
      </c>
      <c r="S1117" s="2">
        <f t="shared" si="670"/>
        <v>0</v>
      </c>
      <c r="T1117" s="2">
        <f t="shared" si="671"/>
        <v>0</v>
      </c>
      <c r="U1117" s="2">
        <f t="shared" si="672"/>
        <v>0</v>
      </c>
      <c r="V1117" s="10">
        <f t="shared" si="673"/>
        <v>6</v>
      </c>
      <c r="W1117" s="2">
        <f t="shared" si="674"/>
        <v>4</v>
      </c>
      <c r="X1117" s="2">
        <f t="shared" si="675"/>
        <v>3</v>
      </c>
      <c r="Y1117" s="2">
        <f t="shared" si="676"/>
        <v>3</v>
      </c>
      <c r="Z1117" s="2">
        <f t="shared" si="677"/>
        <v>3</v>
      </c>
      <c r="AA1117" s="2">
        <f t="shared" si="678"/>
        <v>3</v>
      </c>
      <c r="AB1117" s="2">
        <f t="shared" si="679"/>
        <v>3</v>
      </c>
      <c r="AC1117" s="2">
        <f t="shared" si="696"/>
        <v>6</v>
      </c>
      <c r="AD1117" s="5">
        <f t="shared" si="697"/>
        <v>11</v>
      </c>
      <c r="AE1117">
        <f t="shared" si="698"/>
        <v>1</v>
      </c>
      <c r="AF1117" s="1" t="str">
        <f t="shared" si="680"/>
        <v>-</v>
      </c>
      <c r="AG1117" s="1" t="str">
        <f t="shared" si="681"/>
        <v>-</v>
      </c>
      <c r="AH1117" s="1" t="str">
        <f t="shared" si="682"/>
        <v>-</v>
      </c>
      <c r="AI1117" s="1" t="str">
        <f t="shared" si="683"/>
        <v>-</v>
      </c>
      <c r="AJ1117" s="1" t="str">
        <f t="shared" si="684"/>
        <v>-</v>
      </c>
      <c r="AK1117" s="1" t="str">
        <f t="shared" si="685"/>
        <v>-</v>
      </c>
      <c r="AL1117" s="1" t="str">
        <f t="shared" si="686"/>
        <v>-</v>
      </c>
      <c r="AM1117" s="1" t="str">
        <f t="shared" si="687"/>
        <v>-</v>
      </c>
      <c r="AN1117" s="1" t="str">
        <f t="shared" si="688"/>
        <v>-</v>
      </c>
      <c r="AO1117" s="1" t="str">
        <f t="shared" si="689"/>
        <v>-</v>
      </c>
      <c r="AP1117" s="1">
        <f t="shared" si="699"/>
        <v>1.871845848451948</v>
      </c>
      <c r="AQ1117" s="1" t="str">
        <f t="shared" si="690"/>
        <v>-</v>
      </c>
      <c r="AR1117" s="1" t="str">
        <f t="shared" si="691"/>
        <v>-</v>
      </c>
      <c r="AS1117" s="1" t="str">
        <f t="shared" si="692"/>
        <v>-</v>
      </c>
      <c r="AT1117" s="1" t="str">
        <f t="shared" si="693"/>
        <v>-</v>
      </c>
      <c r="AU1117" s="1" t="str">
        <f t="shared" si="694"/>
        <v>-</v>
      </c>
      <c r="AV1117" s="1" t="str">
        <f t="shared" si="695"/>
        <v>-</v>
      </c>
      <c r="AW1117" s="5">
        <f t="shared" si="700"/>
        <v>11</v>
      </c>
      <c r="AX1117" s="1">
        <f t="shared" si="701"/>
        <v>1.871845848451948</v>
      </c>
    </row>
    <row r="1118" spans="1:50" x14ac:dyDescent="0.2">
      <c r="A1118" s="4">
        <v>1116</v>
      </c>
      <c r="B1118" s="21">
        <v>0.43400461865433498</v>
      </c>
      <c r="C1118" s="21">
        <v>1.331</v>
      </c>
      <c r="D1118" s="21">
        <v>0</v>
      </c>
      <c r="E1118" s="21">
        <v>33</v>
      </c>
      <c r="F1118" s="21">
        <v>67</v>
      </c>
      <c r="G1118" s="21">
        <v>8.7595693265991503</v>
      </c>
      <c r="H1118" s="21">
        <v>6</v>
      </c>
      <c r="I1118" s="21">
        <v>1500</v>
      </c>
      <c r="J1118" s="21">
        <v>185</v>
      </c>
      <c r="K1118" s="21">
        <v>0</v>
      </c>
      <c r="L1118" s="2">
        <f t="shared" si="663"/>
        <v>0</v>
      </c>
      <c r="M1118" s="2">
        <f t="shared" si="664"/>
        <v>0</v>
      </c>
      <c r="N1118" s="2">
        <f t="shared" si="665"/>
        <v>0</v>
      </c>
      <c r="O1118" s="2">
        <f t="shared" si="666"/>
        <v>0</v>
      </c>
      <c r="P1118" s="2">
        <f t="shared" si="667"/>
        <v>0</v>
      </c>
      <c r="Q1118" s="2">
        <f t="shared" si="668"/>
        <v>0</v>
      </c>
      <c r="R1118" s="2">
        <f t="shared" si="669"/>
        <v>0</v>
      </c>
      <c r="S1118" s="2">
        <f t="shared" si="670"/>
        <v>0</v>
      </c>
      <c r="T1118" s="2">
        <f t="shared" si="671"/>
        <v>0</v>
      </c>
      <c r="U1118" s="2">
        <f t="shared" si="672"/>
        <v>0</v>
      </c>
      <c r="V1118" s="10">
        <f t="shared" si="673"/>
        <v>5</v>
      </c>
      <c r="W1118" s="2">
        <f t="shared" si="674"/>
        <v>5</v>
      </c>
      <c r="X1118" s="2">
        <f t="shared" si="675"/>
        <v>3</v>
      </c>
      <c r="Y1118" s="2">
        <f t="shared" si="676"/>
        <v>3</v>
      </c>
      <c r="Z1118" s="2">
        <f t="shared" si="677"/>
        <v>3</v>
      </c>
      <c r="AA1118" s="2">
        <f t="shared" si="678"/>
        <v>3</v>
      </c>
      <c r="AB1118" s="2">
        <f t="shared" si="679"/>
        <v>3</v>
      </c>
      <c r="AC1118" s="2">
        <f t="shared" si="696"/>
        <v>5</v>
      </c>
      <c r="AD1118" s="5">
        <f t="shared" si="697"/>
        <v>11</v>
      </c>
      <c r="AE1118">
        <f t="shared" si="698"/>
        <v>2</v>
      </c>
      <c r="AF1118" s="1" t="str">
        <f t="shared" si="680"/>
        <v>-</v>
      </c>
      <c r="AG1118" s="1" t="str">
        <f t="shared" si="681"/>
        <v>-</v>
      </c>
      <c r="AH1118" s="1" t="str">
        <f t="shared" si="682"/>
        <v>-</v>
      </c>
      <c r="AI1118" s="1" t="str">
        <f t="shared" si="683"/>
        <v>-</v>
      </c>
      <c r="AJ1118" s="1" t="str">
        <f t="shared" si="684"/>
        <v>-</v>
      </c>
      <c r="AK1118" s="1" t="str">
        <f t="shared" si="685"/>
        <v>-</v>
      </c>
      <c r="AL1118" s="1" t="str">
        <f t="shared" si="686"/>
        <v>-</v>
      </c>
      <c r="AM1118" s="1" t="str">
        <f t="shared" si="687"/>
        <v>-</v>
      </c>
      <c r="AN1118" s="1" t="str">
        <f t="shared" si="688"/>
        <v>-</v>
      </c>
      <c r="AO1118" s="1" t="str">
        <f t="shared" si="689"/>
        <v>-</v>
      </c>
      <c r="AP1118" s="1">
        <f t="shared" si="699"/>
        <v>2.0982126807349526</v>
      </c>
      <c r="AQ1118" s="1">
        <f t="shared" si="690"/>
        <v>1.9016532504562602</v>
      </c>
      <c r="AR1118" s="1" t="str">
        <f t="shared" si="691"/>
        <v>-</v>
      </c>
      <c r="AS1118" s="1" t="str">
        <f t="shared" si="692"/>
        <v>-</v>
      </c>
      <c r="AT1118" s="1" t="str">
        <f t="shared" si="693"/>
        <v>-</v>
      </c>
      <c r="AU1118" s="1" t="str">
        <f t="shared" si="694"/>
        <v>-</v>
      </c>
      <c r="AV1118" s="1" t="str">
        <f t="shared" si="695"/>
        <v>-</v>
      </c>
      <c r="AW1118" s="5">
        <f t="shared" si="700"/>
        <v>12</v>
      </c>
      <c r="AX1118" s="1">
        <f t="shared" si="701"/>
        <v>1.9016532504562602</v>
      </c>
    </row>
    <row r="1119" spans="1:50" x14ac:dyDescent="0.2">
      <c r="A1119" s="4">
        <v>1117</v>
      </c>
      <c r="B1119" s="21">
        <v>0.23519785046879599</v>
      </c>
      <c r="C1119" s="21">
        <v>80.87</v>
      </c>
      <c r="D1119" s="21">
        <v>0</v>
      </c>
      <c r="E1119" s="21">
        <v>20</v>
      </c>
      <c r="F1119" s="21">
        <v>80</v>
      </c>
      <c r="G1119" s="21">
        <v>11.436716290007601</v>
      </c>
      <c r="H1119" s="21">
        <v>7</v>
      </c>
      <c r="I1119" s="21">
        <v>1500</v>
      </c>
      <c r="J1119" s="21">
        <v>185</v>
      </c>
      <c r="K1119" s="21">
        <v>0</v>
      </c>
      <c r="L1119" s="2">
        <f t="shared" si="663"/>
        <v>0</v>
      </c>
      <c r="M1119" s="2">
        <f t="shared" si="664"/>
        <v>0</v>
      </c>
      <c r="N1119" s="2">
        <f t="shared" si="665"/>
        <v>0</v>
      </c>
      <c r="O1119" s="2">
        <f t="shared" si="666"/>
        <v>0</v>
      </c>
      <c r="P1119" s="2">
        <f t="shared" si="667"/>
        <v>0</v>
      </c>
      <c r="Q1119" s="2">
        <f t="shared" si="668"/>
        <v>0</v>
      </c>
      <c r="R1119" s="2">
        <f t="shared" si="669"/>
        <v>0</v>
      </c>
      <c r="S1119" s="2">
        <f t="shared" si="670"/>
        <v>0</v>
      </c>
      <c r="T1119" s="2">
        <f t="shared" si="671"/>
        <v>0</v>
      </c>
      <c r="U1119" s="2">
        <f t="shared" si="672"/>
        <v>0</v>
      </c>
      <c r="V1119" s="10">
        <f t="shared" si="673"/>
        <v>6</v>
      </c>
      <c r="W1119" s="2">
        <f t="shared" si="674"/>
        <v>4</v>
      </c>
      <c r="X1119" s="2">
        <f t="shared" si="675"/>
        <v>3</v>
      </c>
      <c r="Y1119" s="2">
        <f t="shared" si="676"/>
        <v>3</v>
      </c>
      <c r="Z1119" s="2">
        <f t="shared" si="677"/>
        <v>3</v>
      </c>
      <c r="AA1119" s="2">
        <f t="shared" si="678"/>
        <v>3</v>
      </c>
      <c r="AB1119" s="2">
        <f t="shared" si="679"/>
        <v>3</v>
      </c>
      <c r="AC1119" s="2">
        <f t="shared" si="696"/>
        <v>6</v>
      </c>
      <c r="AD1119" s="5">
        <f t="shared" si="697"/>
        <v>11</v>
      </c>
      <c r="AE1119">
        <f t="shared" si="698"/>
        <v>1</v>
      </c>
      <c r="AF1119" s="1" t="str">
        <f t="shared" si="680"/>
        <v>-</v>
      </c>
      <c r="AG1119" s="1" t="str">
        <f t="shared" si="681"/>
        <v>-</v>
      </c>
      <c r="AH1119" s="1" t="str">
        <f t="shared" si="682"/>
        <v>-</v>
      </c>
      <c r="AI1119" s="1" t="str">
        <f t="shared" si="683"/>
        <v>-</v>
      </c>
      <c r="AJ1119" s="1" t="str">
        <f t="shared" si="684"/>
        <v>-</v>
      </c>
      <c r="AK1119" s="1" t="str">
        <f t="shared" si="685"/>
        <v>-</v>
      </c>
      <c r="AL1119" s="1" t="str">
        <f t="shared" si="686"/>
        <v>-</v>
      </c>
      <c r="AM1119" s="1" t="str">
        <f t="shared" si="687"/>
        <v>-</v>
      </c>
      <c r="AN1119" s="1" t="str">
        <f t="shared" si="688"/>
        <v>-</v>
      </c>
      <c r="AO1119" s="1" t="str">
        <f t="shared" si="689"/>
        <v>-</v>
      </c>
      <c r="AP1119" s="1">
        <f t="shared" si="699"/>
        <v>2.0395421882454339</v>
      </c>
      <c r="AQ1119" s="1" t="str">
        <f t="shared" si="690"/>
        <v>-</v>
      </c>
      <c r="AR1119" s="1" t="str">
        <f t="shared" si="691"/>
        <v>-</v>
      </c>
      <c r="AS1119" s="1" t="str">
        <f t="shared" si="692"/>
        <v>-</v>
      </c>
      <c r="AT1119" s="1" t="str">
        <f t="shared" si="693"/>
        <v>-</v>
      </c>
      <c r="AU1119" s="1" t="str">
        <f t="shared" si="694"/>
        <v>-</v>
      </c>
      <c r="AV1119" s="1" t="str">
        <f t="shared" si="695"/>
        <v>-</v>
      </c>
      <c r="AW1119" s="5">
        <f t="shared" si="700"/>
        <v>11</v>
      </c>
      <c r="AX1119" s="1">
        <f t="shared" si="701"/>
        <v>2.0395421882454339</v>
      </c>
    </row>
    <row r="1120" spans="1:50" x14ac:dyDescent="0.2">
      <c r="A1120" s="4">
        <v>1118</v>
      </c>
      <c r="B1120" s="21">
        <v>0.26938289393586501</v>
      </c>
      <c r="C1120" s="21">
        <v>2.0019999999999998</v>
      </c>
      <c r="D1120" s="21">
        <v>0</v>
      </c>
      <c r="E1120" s="21">
        <v>26</v>
      </c>
      <c r="F1120" s="21">
        <v>74</v>
      </c>
      <c r="G1120" s="21">
        <v>12.4599205503861</v>
      </c>
      <c r="H1120" s="21">
        <v>7</v>
      </c>
      <c r="I1120" s="21">
        <v>0</v>
      </c>
      <c r="J1120" s="21">
        <v>0.15</v>
      </c>
      <c r="K1120" s="21">
        <v>0</v>
      </c>
      <c r="L1120" s="2">
        <f t="shared" si="663"/>
        <v>0</v>
      </c>
      <c r="M1120" s="2">
        <f t="shared" si="664"/>
        <v>0</v>
      </c>
      <c r="N1120" s="2">
        <f t="shared" si="665"/>
        <v>0</v>
      </c>
      <c r="O1120" s="2">
        <f t="shared" si="666"/>
        <v>0</v>
      </c>
      <c r="P1120" s="2">
        <f t="shared" si="667"/>
        <v>0</v>
      </c>
      <c r="Q1120" s="2">
        <f t="shared" si="668"/>
        <v>0</v>
      </c>
      <c r="R1120" s="2">
        <f t="shared" si="669"/>
        <v>0</v>
      </c>
      <c r="S1120" s="2">
        <f t="shared" si="670"/>
        <v>0</v>
      </c>
      <c r="T1120" s="2">
        <f t="shared" si="671"/>
        <v>0</v>
      </c>
      <c r="U1120" s="2">
        <f t="shared" si="672"/>
        <v>0</v>
      </c>
      <c r="V1120" s="10">
        <f t="shared" si="673"/>
        <v>6</v>
      </c>
      <c r="W1120" s="2">
        <f t="shared" si="674"/>
        <v>4</v>
      </c>
      <c r="X1120" s="2">
        <f t="shared" si="675"/>
        <v>3</v>
      </c>
      <c r="Y1120" s="2">
        <f t="shared" si="676"/>
        <v>3</v>
      </c>
      <c r="Z1120" s="2">
        <f t="shared" si="677"/>
        <v>3</v>
      </c>
      <c r="AA1120" s="2">
        <f t="shared" si="678"/>
        <v>3</v>
      </c>
      <c r="AB1120" s="2">
        <f t="shared" si="679"/>
        <v>2</v>
      </c>
      <c r="AC1120" s="2">
        <f t="shared" si="696"/>
        <v>6</v>
      </c>
      <c r="AD1120" s="5">
        <f t="shared" si="697"/>
        <v>11</v>
      </c>
      <c r="AE1120">
        <f t="shared" si="698"/>
        <v>1</v>
      </c>
      <c r="AF1120" s="1" t="str">
        <f t="shared" si="680"/>
        <v>-</v>
      </c>
      <c r="AG1120" s="1" t="str">
        <f t="shared" si="681"/>
        <v>-</v>
      </c>
      <c r="AH1120" s="1" t="str">
        <f t="shared" si="682"/>
        <v>-</v>
      </c>
      <c r="AI1120" s="1" t="str">
        <f t="shared" si="683"/>
        <v>-</v>
      </c>
      <c r="AJ1120" s="1" t="str">
        <f t="shared" si="684"/>
        <v>-</v>
      </c>
      <c r="AK1120" s="1" t="str">
        <f t="shared" si="685"/>
        <v>-</v>
      </c>
      <c r="AL1120" s="1" t="str">
        <f t="shared" si="686"/>
        <v>-</v>
      </c>
      <c r="AM1120" s="1" t="str">
        <f t="shared" si="687"/>
        <v>-</v>
      </c>
      <c r="AN1120" s="1" t="str">
        <f t="shared" si="688"/>
        <v>-</v>
      </c>
      <c r="AO1120" s="1" t="str">
        <f t="shared" si="689"/>
        <v>-</v>
      </c>
      <c r="AP1120" s="1">
        <f t="shared" si="699"/>
        <v>1.4705542086437062</v>
      </c>
      <c r="AQ1120" s="1" t="str">
        <f t="shared" si="690"/>
        <v>-</v>
      </c>
      <c r="AR1120" s="1" t="str">
        <f t="shared" si="691"/>
        <v>-</v>
      </c>
      <c r="AS1120" s="1" t="str">
        <f t="shared" si="692"/>
        <v>-</v>
      </c>
      <c r="AT1120" s="1" t="str">
        <f t="shared" si="693"/>
        <v>-</v>
      </c>
      <c r="AU1120" s="1" t="str">
        <f t="shared" si="694"/>
        <v>-</v>
      </c>
      <c r="AV1120" s="1" t="str">
        <f t="shared" si="695"/>
        <v>-</v>
      </c>
      <c r="AW1120" s="5">
        <f t="shared" si="700"/>
        <v>11</v>
      </c>
      <c r="AX1120" s="1">
        <f t="shared" si="701"/>
        <v>1.4705542086437062</v>
      </c>
    </row>
    <row r="1121" spans="1:50" x14ac:dyDescent="0.2">
      <c r="A1121" s="4">
        <v>1119</v>
      </c>
      <c r="B1121" s="21">
        <v>0.304320687058666</v>
      </c>
      <c r="C1121" s="21">
        <v>32.917999999999999</v>
      </c>
      <c r="D1121" s="21">
        <v>0</v>
      </c>
      <c r="E1121" s="21">
        <v>10</v>
      </c>
      <c r="F1121" s="21">
        <v>90</v>
      </c>
      <c r="G1121" s="21">
        <v>14.813125238645</v>
      </c>
      <c r="H1121" s="21">
        <v>7</v>
      </c>
      <c r="I1121" s="21">
        <v>0</v>
      </c>
      <c r="J1121" s="21">
        <v>0.15</v>
      </c>
      <c r="K1121" s="21">
        <v>0</v>
      </c>
      <c r="L1121" s="2">
        <f t="shared" si="663"/>
        <v>0</v>
      </c>
      <c r="M1121" s="2">
        <f t="shared" si="664"/>
        <v>0</v>
      </c>
      <c r="N1121" s="2">
        <f t="shared" si="665"/>
        <v>0</v>
      </c>
      <c r="O1121" s="2">
        <f t="shared" si="666"/>
        <v>0</v>
      </c>
      <c r="P1121" s="2">
        <f t="shared" si="667"/>
        <v>0</v>
      </c>
      <c r="Q1121" s="2">
        <f t="shared" si="668"/>
        <v>0</v>
      </c>
      <c r="R1121" s="2">
        <f t="shared" si="669"/>
        <v>0</v>
      </c>
      <c r="S1121" s="2">
        <f t="shared" si="670"/>
        <v>0</v>
      </c>
      <c r="T1121" s="2">
        <f t="shared" si="671"/>
        <v>0</v>
      </c>
      <c r="U1121" s="2">
        <f t="shared" si="672"/>
        <v>0</v>
      </c>
      <c r="V1121" s="10">
        <f t="shared" si="673"/>
        <v>6</v>
      </c>
      <c r="W1121" s="2">
        <f t="shared" si="674"/>
        <v>4</v>
      </c>
      <c r="X1121" s="2">
        <f t="shared" si="675"/>
        <v>3</v>
      </c>
      <c r="Y1121" s="2">
        <f t="shared" si="676"/>
        <v>3</v>
      </c>
      <c r="Z1121" s="2">
        <f t="shared" si="677"/>
        <v>3</v>
      </c>
      <c r="AA1121" s="2">
        <f t="shared" si="678"/>
        <v>3</v>
      </c>
      <c r="AB1121" s="2">
        <f t="shared" si="679"/>
        <v>2</v>
      </c>
      <c r="AC1121" s="2">
        <f t="shared" si="696"/>
        <v>6</v>
      </c>
      <c r="AD1121" s="5">
        <f t="shared" si="697"/>
        <v>11</v>
      </c>
      <c r="AE1121">
        <f t="shared" si="698"/>
        <v>1</v>
      </c>
      <c r="AF1121" s="1" t="str">
        <f t="shared" si="680"/>
        <v>-</v>
      </c>
      <c r="AG1121" s="1" t="str">
        <f t="shared" si="681"/>
        <v>-</v>
      </c>
      <c r="AH1121" s="1" t="str">
        <f t="shared" si="682"/>
        <v>-</v>
      </c>
      <c r="AI1121" s="1" t="str">
        <f t="shared" si="683"/>
        <v>-</v>
      </c>
      <c r="AJ1121" s="1" t="str">
        <f t="shared" si="684"/>
        <v>-</v>
      </c>
      <c r="AK1121" s="1" t="str">
        <f t="shared" si="685"/>
        <v>-</v>
      </c>
      <c r="AL1121" s="1" t="str">
        <f t="shared" si="686"/>
        <v>-</v>
      </c>
      <c r="AM1121" s="1" t="str">
        <f t="shared" si="687"/>
        <v>-</v>
      </c>
      <c r="AN1121" s="1" t="str">
        <f t="shared" si="688"/>
        <v>-</v>
      </c>
      <c r="AO1121" s="1" t="str">
        <f t="shared" si="689"/>
        <v>-</v>
      </c>
      <c r="AP1121" s="1">
        <f t="shared" si="699"/>
        <v>1.7326539299972559</v>
      </c>
      <c r="AQ1121" s="1" t="str">
        <f t="shared" si="690"/>
        <v>-</v>
      </c>
      <c r="AR1121" s="1" t="str">
        <f t="shared" si="691"/>
        <v>-</v>
      </c>
      <c r="AS1121" s="1" t="str">
        <f t="shared" si="692"/>
        <v>-</v>
      </c>
      <c r="AT1121" s="1" t="str">
        <f t="shared" si="693"/>
        <v>-</v>
      </c>
      <c r="AU1121" s="1" t="str">
        <f t="shared" si="694"/>
        <v>-</v>
      </c>
      <c r="AV1121" s="1" t="str">
        <f t="shared" si="695"/>
        <v>-</v>
      </c>
      <c r="AW1121" s="5">
        <f t="shared" si="700"/>
        <v>11</v>
      </c>
      <c r="AX1121" s="1">
        <f t="shared" si="701"/>
        <v>1.7326539299972559</v>
      </c>
    </row>
    <row r="1122" spans="1:50" x14ac:dyDescent="0.2">
      <c r="A1122" s="4">
        <v>1120</v>
      </c>
      <c r="B1122" s="21">
        <v>0.20112013247396299</v>
      </c>
      <c r="C1122" s="21">
        <v>4.5179999999999998</v>
      </c>
      <c r="D1122" s="21">
        <v>0</v>
      </c>
      <c r="E1122" s="21">
        <v>3</v>
      </c>
      <c r="F1122" s="21">
        <v>97</v>
      </c>
      <c r="G1122" s="21">
        <v>18.387574369207101</v>
      </c>
      <c r="H1122" s="21">
        <v>7</v>
      </c>
      <c r="I1122" s="21">
        <v>0</v>
      </c>
      <c r="J1122" s="21">
        <v>0.15</v>
      </c>
      <c r="K1122" s="21">
        <v>0</v>
      </c>
      <c r="L1122" s="2">
        <f t="shared" si="663"/>
        <v>0</v>
      </c>
      <c r="M1122" s="2">
        <f t="shared" si="664"/>
        <v>0</v>
      </c>
      <c r="N1122" s="2">
        <f t="shared" si="665"/>
        <v>0</v>
      </c>
      <c r="O1122" s="2">
        <f t="shared" si="666"/>
        <v>0</v>
      </c>
      <c r="P1122" s="2">
        <f t="shared" si="667"/>
        <v>0</v>
      </c>
      <c r="Q1122" s="2">
        <f t="shared" si="668"/>
        <v>0</v>
      </c>
      <c r="R1122" s="2">
        <f t="shared" si="669"/>
        <v>0</v>
      </c>
      <c r="S1122" s="2">
        <f t="shared" si="670"/>
        <v>0</v>
      </c>
      <c r="T1122" s="2">
        <f t="shared" si="671"/>
        <v>0</v>
      </c>
      <c r="U1122" s="2">
        <f t="shared" si="672"/>
        <v>0</v>
      </c>
      <c r="V1122" s="10">
        <f t="shared" si="673"/>
        <v>8</v>
      </c>
      <c r="W1122" s="2">
        <f t="shared" si="674"/>
        <v>5</v>
      </c>
      <c r="X1122" s="2">
        <f t="shared" si="675"/>
        <v>5</v>
      </c>
      <c r="Y1122" s="2">
        <f t="shared" si="676"/>
        <v>3</v>
      </c>
      <c r="Z1122" s="2">
        <f t="shared" si="677"/>
        <v>3</v>
      </c>
      <c r="AA1122" s="2">
        <f t="shared" si="678"/>
        <v>5</v>
      </c>
      <c r="AB1122" s="2">
        <f t="shared" si="679"/>
        <v>4</v>
      </c>
      <c r="AC1122" s="2">
        <f t="shared" si="696"/>
        <v>8</v>
      </c>
      <c r="AD1122" s="5">
        <f t="shared" si="697"/>
        <v>11</v>
      </c>
      <c r="AE1122">
        <f t="shared" si="698"/>
        <v>1</v>
      </c>
      <c r="AF1122" s="1" t="str">
        <f t="shared" si="680"/>
        <v>-</v>
      </c>
      <c r="AG1122" s="1" t="str">
        <f t="shared" si="681"/>
        <v>-</v>
      </c>
      <c r="AH1122" s="1" t="str">
        <f t="shared" si="682"/>
        <v>-</v>
      </c>
      <c r="AI1122" s="1" t="str">
        <f t="shared" si="683"/>
        <v>-</v>
      </c>
      <c r="AJ1122" s="1" t="str">
        <f t="shared" si="684"/>
        <v>-</v>
      </c>
      <c r="AK1122" s="1" t="str">
        <f t="shared" si="685"/>
        <v>-</v>
      </c>
      <c r="AL1122" s="1" t="str">
        <f t="shared" si="686"/>
        <v>-</v>
      </c>
      <c r="AM1122" s="1" t="str">
        <f t="shared" si="687"/>
        <v>-</v>
      </c>
      <c r="AN1122" s="1" t="str">
        <f t="shared" si="688"/>
        <v>-</v>
      </c>
      <c r="AO1122" s="1" t="str">
        <f t="shared" si="689"/>
        <v>-</v>
      </c>
      <c r="AP1122" s="1">
        <f t="shared" si="699"/>
        <v>1.5129581924228486</v>
      </c>
      <c r="AQ1122" s="1" t="str">
        <f t="shared" si="690"/>
        <v>-</v>
      </c>
      <c r="AR1122" s="1" t="str">
        <f t="shared" si="691"/>
        <v>-</v>
      </c>
      <c r="AS1122" s="1" t="str">
        <f t="shared" si="692"/>
        <v>-</v>
      </c>
      <c r="AT1122" s="1" t="str">
        <f t="shared" si="693"/>
        <v>-</v>
      </c>
      <c r="AU1122" s="1" t="str">
        <f t="shared" si="694"/>
        <v>-</v>
      </c>
      <c r="AV1122" s="1" t="str">
        <f t="shared" si="695"/>
        <v>-</v>
      </c>
      <c r="AW1122" s="5">
        <f t="shared" si="700"/>
        <v>11</v>
      </c>
      <c r="AX1122" s="1">
        <f t="shared" si="701"/>
        <v>1.5129581924228486</v>
      </c>
    </row>
    <row r="1123" spans="1:50" x14ac:dyDescent="0.2">
      <c r="A1123" s="4">
        <v>1121</v>
      </c>
      <c r="B1123" s="21">
        <v>0</v>
      </c>
      <c r="C1123" s="21">
        <v>0.52200000000000002</v>
      </c>
      <c r="D1123" s="21">
        <v>0</v>
      </c>
      <c r="E1123" s="21">
        <v>0</v>
      </c>
      <c r="F1123" s="21">
        <v>100</v>
      </c>
      <c r="G1123" s="21">
        <v>7.8326733207002599</v>
      </c>
      <c r="H1123" s="21">
        <v>6</v>
      </c>
      <c r="I1123" s="21">
        <v>0</v>
      </c>
      <c r="J1123" s="21">
        <v>0.15</v>
      </c>
      <c r="K1123" s="21">
        <v>0</v>
      </c>
      <c r="L1123" s="2">
        <f t="shared" si="663"/>
        <v>0</v>
      </c>
      <c r="M1123" s="2">
        <f t="shared" si="664"/>
        <v>0</v>
      </c>
      <c r="N1123" s="2">
        <f t="shared" si="665"/>
        <v>0</v>
      </c>
      <c r="O1123" s="2">
        <f t="shared" si="666"/>
        <v>0</v>
      </c>
      <c r="P1123" s="2">
        <f t="shared" si="667"/>
        <v>0</v>
      </c>
      <c r="Q1123" s="2">
        <f t="shared" si="668"/>
        <v>0</v>
      </c>
      <c r="R1123" s="2">
        <f t="shared" si="669"/>
        <v>0</v>
      </c>
      <c r="S1123" s="2">
        <f t="shared" si="670"/>
        <v>0</v>
      </c>
      <c r="T1123" s="2">
        <f t="shared" si="671"/>
        <v>0</v>
      </c>
      <c r="U1123" s="2">
        <f t="shared" si="672"/>
        <v>0</v>
      </c>
      <c r="V1123" s="10">
        <f t="shared" si="673"/>
        <v>7</v>
      </c>
      <c r="W1123" s="2">
        <f t="shared" si="674"/>
        <v>8</v>
      </c>
      <c r="X1123" s="2">
        <f t="shared" si="675"/>
        <v>6</v>
      </c>
      <c r="Y1123" s="2">
        <f t="shared" si="676"/>
        <v>3</v>
      </c>
      <c r="Z1123" s="2">
        <f t="shared" si="677"/>
        <v>3</v>
      </c>
      <c r="AA1123" s="2">
        <f t="shared" si="678"/>
        <v>5</v>
      </c>
      <c r="AB1123" s="2">
        <f t="shared" si="679"/>
        <v>4</v>
      </c>
      <c r="AC1123" s="2">
        <f t="shared" si="696"/>
        <v>8</v>
      </c>
      <c r="AD1123" s="5">
        <f t="shared" si="697"/>
        <v>12</v>
      </c>
      <c r="AE1123">
        <f t="shared" si="698"/>
        <v>1</v>
      </c>
      <c r="AF1123" s="1" t="str">
        <f t="shared" si="680"/>
        <v>-</v>
      </c>
      <c r="AG1123" s="1" t="str">
        <f t="shared" si="681"/>
        <v>-</v>
      </c>
      <c r="AH1123" s="1" t="str">
        <f t="shared" si="682"/>
        <v>-</v>
      </c>
      <c r="AI1123" s="1" t="str">
        <f t="shared" si="683"/>
        <v>-</v>
      </c>
      <c r="AJ1123" s="1" t="str">
        <f t="shared" si="684"/>
        <v>-</v>
      </c>
      <c r="AK1123" s="1" t="str">
        <f t="shared" si="685"/>
        <v>-</v>
      </c>
      <c r="AL1123" s="1" t="str">
        <f t="shared" si="686"/>
        <v>-</v>
      </c>
      <c r="AM1123" s="1" t="str">
        <f t="shared" si="687"/>
        <v>-</v>
      </c>
      <c r="AN1123" s="1" t="str">
        <f t="shared" si="688"/>
        <v>-</v>
      </c>
      <c r="AO1123" s="1" t="str">
        <f t="shared" si="689"/>
        <v>-</v>
      </c>
      <c r="AP1123" s="1" t="str">
        <f t="shared" si="699"/>
        <v>-</v>
      </c>
      <c r="AQ1123" s="1">
        <f t="shared" si="690"/>
        <v>1.0597796407837461</v>
      </c>
      <c r="AR1123" s="1" t="str">
        <f t="shared" si="691"/>
        <v>-</v>
      </c>
      <c r="AS1123" s="1" t="str">
        <f t="shared" si="692"/>
        <v>-</v>
      </c>
      <c r="AT1123" s="1" t="str">
        <f t="shared" si="693"/>
        <v>-</v>
      </c>
      <c r="AU1123" s="1" t="str">
        <f t="shared" si="694"/>
        <v>-</v>
      </c>
      <c r="AV1123" s="1" t="str">
        <f t="shared" si="695"/>
        <v>-</v>
      </c>
      <c r="AW1123" s="5">
        <f t="shared" si="700"/>
        <v>12</v>
      </c>
      <c r="AX1123" s="1">
        <f t="shared" si="701"/>
        <v>1.0597796407837461</v>
      </c>
    </row>
    <row r="1124" spans="1:50" x14ac:dyDescent="0.2">
      <c r="A1124" s="4">
        <v>1122</v>
      </c>
      <c r="B1124" s="21">
        <v>0.43349353386008199</v>
      </c>
      <c r="C1124" s="21">
        <v>0.79400000000000004</v>
      </c>
      <c r="D1124" s="21">
        <v>0</v>
      </c>
      <c r="E1124" s="21">
        <v>0</v>
      </c>
      <c r="F1124" s="21">
        <v>100</v>
      </c>
      <c r="G1124" s="21">
        <v>11.9113119029969</v>
      </c>
      <c r="H1124" s="21">
        <v>7</v>
      </c>
      <c r="I1124" s="21">
        <v>0</v>
      </c>
      <c r="J1124" s="21">
        <v>0.15</v>
      </c>
      <c r="K1124" s="21">
        <v>0</v>
      </c>
      <c r="L1124" s="2">
        <f t="shared" si="663"/>
        <v>0</v>
      </c>
      <c r="M1124" s="2">
        <f t="shared" si="664"/>
        <v>0</v>
      </c>
      <c r="N1124" s="2">
        <f t="shared" si="665"/>
        <v>0</v>
      </c>
      <c r="O1124" s="2">
        <f t="shared" si="666"/>
        <v>0</v>
      </c>
      <c r="P1124" s="2">
        <f t="shared" si="667"/>
        <v>0</v>
      </c>
      <c r="Q1124" s="2">
        <f t="shared" si="668"/>
        <v>0</v>
      </c>
      <c r="R1124" s="2">
        <f t="shared" si="669"/>
        <v>0</v>
      </c>
      <c r="S1124" s="2">
        <f t="shared" si="670"/>
        <v>0</v>
      </c>
      <c r="T1124" s="2">
        <f t="shared" si="671"/>
        <v>0</v>
      </c>
      <c r="U1124" s="2">
        <f t="shared" si="672"/>
        <v>0</v>
      </c>
      <c r="V1124" s="10">
        <f t="shared" si="673"/>
        <v>6</v>
      </c>
      <c r="W1124" s="2">
        <f t="shared" si="674"/>
        <v>6</v>
      </c>
      <c r="X1124" s="2">
        <f t="shared" si="675"/>
        <v>6</v>
      </c>
      <c r="Y1124" s="2">
        <f t="shared" si="676"/>
        <v>3</v>
      </c>
      <c r="Z1124" s="2">
        <f t="shared" si="677"/>
        <v>3</v>
      </c>
      <c r="AA1124" s="2">
        <f t="shared" si="678"/>
        <v>5</v>
      </c>
      <c r="AB1124" s="2">
        <f t="shared" si="679"/>
        <v>4</v>
      </c>
      <c r="AC1124" s="2">
        <f t="shared" si="696"/>
        <v>6</v>
      </c>
      <c r="AD1124" s="5">
        <f t="shared" si="697"/>
        <v>11</v>
      </c>
      <c r="AE1124">
        <f t="shared" si="698"/>
        <v>3</v>
      </c>
      <c r="AF1124" s="1" t="str">
        <f t="shared" si="680"/>
        <v>-</v>
      </c>
      <c r="AG1124" s="1" t="str">
        <f t="shared" si="681"/>
        <v>-</v>
      </c>
      <c r="AH1124" s="1" t="str">
        <f t="shared" si="682"/>
        <v>-</v>
      </c>
      <c r="AI1124" s="1" t="str">
        <f t="shared" si="683"/>
        <v>-</v>
      </c>
      <c r="AJ1124" s="1" t="str">
        <f t="shared" si="684"/>
        <v>-</v>
      </c>
      <c r="AK1124" s="1" t="str">
        <f t="shared" si="685"/>
        <v>-</v>
      </c>
      <c r="AL1124" s="1" t="str">
        <f t="shared" si="686"/>
        <v>-</v>
      </c>
      <c r="AM1124" s="1" t="str">
        <f t="shared" si="687"/>
        <v>-</v>
      </c>
      <c r="AN1124" s="1" t="str">
        <f t="shared" si="688"/>
        <v>-</v>
      </c>
      <c r="AO1124" s="1" t="str">
        <f t="shared" si="689"/>
        <v>-</v>
      </c>
      <c r="AP1124" s="1">
        <f t="shared" si="699"/>
        <v>1.9357332228010451</v>
      </c>
      <c r="AQ1124" s="1">
        <f t="shared" si="690"/>
        <v>1.2587334349600066</v>
      </c>
      <c r="AR1124" s="1">
        <f t="shared" si="691"/>
        <v>1.7198568741880762</v>
      </c>
      <c r="AS1124" s="1" t="str">
        <f t="shared" si="692"/>
        <v>-</v>
      </c>
      <c r="AT1124" s="1" t="str">
        <f t="shared" si="693"/>
        <v>-</v>
      </c>
      <c r="AU1124" s="1" t="str">
        <f t="shared" si="694"/>
        <v>-</v>
      </c>
      <c r="AV1124" s="1" t="str">
        <f t="shared" si="695"/>
        <v>-</v>
      </c>
      <c r="AW1124" s="5">
        <f t="shared" si="700"/>
        <v>12</v>
      </c>
      <c r="AX1124" s="1">
        <f t="shared" si="701"/>
        <v>1.2587334349600066</v>
      </c>
    </row>
    <row r="1125" spans="1:50" x14ac:dyDescent="0.2">
      <c r="A1125" s="4">
        <v>1123</v>
      </c>
      <c r="B1125" s="21">
        <v>0</v>
      </c>
      <c r="C1125" s="21">
        <v>0.58399999999999996</v>
      </c>
      <c r="D1125" s="21">
        <v>0</v>
      </c>
      <c r="E1125" s="21">
        <v>0</v>
      </c>
      <c r="F1125" s="21">
        <v>100</v>
      </c>
      <c r="G1125" s="21">
        <v>8.7659534255367504</v>
      </c>
      <c r="H1125" s="21">
        <v>6</v>
      </c>
      <c r="I1125" s="21">
        <v>0</v>
      </c>
      <c r="J1125" s="21">
        <v>0.15</v>
      </c>
      <c r="K1125" s="21">
        <v>0</v>
      </c>
      <c r="L1125" s="2">
        <f t="shared" si="663"/>
        <v>0</v>
      </c>
      <c r="M1125" s="2">
        <f t="shared" si="664"/>
        <v>0</v>
      </c>
      <c r="N1125" s="2">
        <f t="shared" si="665"/>
        <v>0</v>
      </c>
      <c r="O1125" s="2">
        <f t="shared" si="666"/>
        <v>0</v>
      </c>
      <c r="P1125" s="2">
        <f t="shared" si="667"/>
        <v>0</v>
      </c>
      <c r="Q1125" s="2">
        <f t="shared" si="668"/>
        <v>0</v>
      </c>
      <c r="R1125" s="2">
        <f t="shared" si="669"/>
        <v>0</v>
      </c>
      <c r="S1125" s="2">
        <f t="shared" si="670"/>
        <v>0</v>
      </c>
      <c r="T1125" s="2">
        <f t="shared" si="671"/>
        <v>0</v>
      </c>
      <c r="U1125" s="2">
        <f t="shared" si="672"/>
        <v>0</v>
      </c>
      <c r="V1125" s="10">
        <f t="shared" si="673"/>
        <v>7</v>
      </c>
      <c r="W1125" s="2">
        <f t="shared" si="674"/>
        <v>8</v>
      </c>
      <c r="X1125" s="2">
        <f t="shared" si="675"/>
        <v>6</v>
      </c>
      <c r="Y1125" s="2">
        <f t="shared" si="676"/>
        <v>3</v>
      </c>
      <c r="Z1125" s="2">
        <f t="shared" si="677"/>
        <v>3</v>
      </c>
      <c r="AA1125" s="2">
        <f t="shared" si="678"/>
        <v>5</v>
      </c>
      <c r="AB1125" s="2">
        <f t="shared" si="679"/>
        <v>4</v>
      </c>
      <c r="AC1125" s="2">
        <f t="shared" si="696"/>
        <v>8</v>
      </c>
      <c r="AD1125" s="5">
        <f t="shared" si="697"/>
        <v>12</v>
      </c>
      <c r="AE1125">
        <f t="shared" si="698"/>
        <v>1</v>
      </c>
      <c r="AF1125" s="1" t="str">
        <f t="shared" si="680"/>
        <v>-</v>
      </c>
      <c r="AG1125" s="1" t="str">
        <f t="shared" si="681"/>
        <v>-</v>
      </c>
      <c r="AH1125" s="1" t="str">
        <f t="shared" si="682"/>
        <v>-</v>
      </c>
      <c r="AI1125" s="1" t="str">
        <f t="shared" si="683"/>
        <v>-</v>
      </c>
      <c r="AJ1125" s="1" t="str">
        <f t="shared" si="684"/>
        <v>-</v>
      </c>
      <c r="AK1125" s="1" t="str">
        <f t="shared" si="685"/>
        <v>-</v>
      </c>
      <c r="AL1125" s="1" t="str">
        <f t="shared" si="686"/>
        <v>-</v>
      </c>
      <c r="AM1125" s="1" t="str">
        <f t="shared" si="687"/>
        <v>-</v>
      </c>
      <c r="AN1125" s="1" t="str">
        <f t="shared" si="688"/>
        <v>-</v>
      </c>
      <c r="AO1125" s="1" t="str">
        <f t="shared" si="689"/>
        <v>-</v>
      </c>
      <c r="AP1125" s="1" t="str">
        <f t="shared" si="699"/>
        <v>-</v>
      </c>
      <c r="AQ1125" s="1">
        <f t="shared" si="690"/>
        <v>1.0585590930212474</v>
      </c>
      <c r="AR1125" s="1" t="str">
        <f t="shared" si="691"/>
        <v>-</v>
      </c>
      <c r="AS1125" s="1" t="str">
        <f t="shared" si="692"/>
        <v>-</v>
      </c>
      <c r="AT1125" s="1" t="str">
        <f t="shared" si="693"/>
        <v>-</v>
      </c>
      <c r="AU1125" s="1" t="str">
        <f t="shared" si="694"/>
        <v>-</v>
      </c>
      <c r="AV1125" s="1" t="str">
        <f t="shared" si="695"/>
        <v>-</v>
      </c>
      <c r="AW1125" s="5">
        <f t="shared" si="700"/>
        <v>12</v>
      </c>
      <c r="AX1125" s="1">
        <f t="shared" si="701"/>
        <v>1.0585590930212474</v>
      </c>
    </row>
    <row r="1126" spans="1:50" x14ac:dyDescent="0.2">
      <c r="A1126" s="4">
        <v>1124</v>
      </c>
      <c r="B1126" s="21">
        <v>0</v>
      </c>
      <c r="C1126" s="21">
        <v>0.55500000000000005</v>
      </c>
      <c r="D1126" s="21">
        <v>0</v>
      </c>
      <c r="E1126" s="21">
        <v>0</v>
      </c>
      <c r="F1126" s="21">
        <v>100</v>
      </c>
      <c r="G1126" s="21">
        <v>8.3303759212483097</v>
      </c>
      <c r="H1126" s="21">
        <v>6</v>
      </c>
      <c r="I1126" s="21">
        <v>0</v>
      </c>
      <c r="J1126" s="21">
        <v>0.15</v>
      </c>
      <c r="K1126" s="21">
        <v>0</v>
      </c>
      <c r="L1126" s="2">
        <f t="shared" si="663"/>
        <v>0</v>
      </c>
      <c r="M1126" s="2">
        <f t="shared" si="664"/>
        <v>0</v>
      </c>
      <c r="N1126" s="2">
        <f t="shared" si="665"/>
        <v>0</v>
      </c>
      <c r="O1126" s="2">
        <f t="shared" si="666"/>
        <v>0</v>
      </c>
      <c r="P1126" s="2">
        <f t="shared" si="667"/>
        <v>0</v>
      </c>
      <c r="Q1126" s="2">
        <f t="shared" si="668"/>
        <v>0</v>
      </c>
      <c r="R1126" s="2">
        <f t="shared" si="669"/>
        <v>0</v>
      </c>
      <c r="S1126" s="2">
        <f t="shared" si="670"/>
        <v>0</v>
      </c>
      <c r="T1126" s="2">
        <f t="shared" si="671"/>
        <v>0</v>
      </c>
      <c r="U1126" s="2">
        <f t="shared" si="672"/>
        <v>0</v>
      </c>
      <c r="V1126" s="10">
        <f t="shared" si="673"/>
        <v>7</v>
      </c>
      <c r="W1126" s="2">
        <f t="shared" si="674"/>
        <v>8</v>
      </c>
      <c r="X1126" s="2">
        <f t="shared" si="675"/>
        <v>6</v>
      </c>
      <c r="Y1126" s="2">
        <f t="shared" si="676"/>
        <v>3</v>
      </c>
      <c r="Z1126" s="2">
        <f t="shared" si="677"/>
        <v>3</v>
      </c>
      <c r="AA1126" s="2">
        <f t="shared" si="678"/>
        <v>5</v>
      </c>
      <c r="AB1126" s="2">
        <f t="shared" si="679"/>
        <v>4</v>
      </c>
      <c r="AC1126" s="2">
        <f t="shared" si="696"/>
        <v>8</v>
      </c>
      <c r="AD1126" s="5">
        <f t="shared" si="697"/>
        <v>12</v>
      </c>
      <c r="AE1126">
        <f t="shared" si="698"/>
        <v>1</v>
      </c>
      <c r="AF1126" s="1" t="str">
        <f t="shared" si="680"/>
        <v>-</v>
      </c>
      <c r="AG1126" s="1" t="str">
        <f t="shared" si="681"/>
        <v>-</v>
      </c>
      <c r="AH1126" s="1" t="str">
        <f t="shared" si="682"/>
        <v>-</v>
      </c>
      <c r="AI1126" s="1" t="str">
        <f t="shared" si="683"/>
        <v>-</v>
      </c>
      <c r="AJ1126" s="1" t="str">
        <f t="shared" si="684"/>
        <v>-</v>
      </c>
      <c r="AK1126" s="1" t="str">
        <f t="shared" si="685"/>
        <v>-</v>
      </c>
      <c r="AL1126" s="1" t="str">
        <f t="shared" si="686"/>
        <v>-</v>
      </c>
      <c r="AM1126" s="1" t="str">
        <f t="shared" si="687"/>
        <v>-</v>
      </c>
      <c r="AN1126" s="1" t="str">
        <f t="shared" si="688"/>
        <v>-</v>
      </c>
      <c r="AO1126" s="1" t="str">
        <f t="shared" si="689"/>
        <v>-</v>
      </c>
      <c r="AP1126" s="1" t="str">
        <f t="shared" si="699"/>
        <v>-</v>
      </c>
      <c r="AQ1126" s="1">
        <f t="shared" si="690"/>
        <v>1.0561382157058976</v>
      </c>
      <c r="AR1126" s="1" t="str">
        <f t="shared" si="691"/>
        <v>-</v>
      </c>
      <c r="AS1126" s="1" t="str">
        <f t="shared" si="692"/>
        <v>-</v>
      </c>
      <c r="AT1126" s="1" t="str">
        <f t="shared" si="693"/>
        <v>-</v>
      </c>
      <c r="AU1126" s="1" t="str">
        <f t="shared" si="694"/>
        <v>-</v>
      </c>
      <c r="AV1126" s="1" t="str">
        <f t="shared" si="695"/>
        <v>-</v>
      </c>
      <c r="AW1126" s="5">
        <f t="shared" si="700"/>
        <v>12</v>
      </c>
      <c r="AX1126" s="1">
        <f t="shared" si="701"/>
        <v>1.0561382157058976</v>
      </c>
    </row>
    <row r="1127" spans="1:50" x14ac:dyDescent="0.2">
      <c r="A1127" s="4">
        <v>1125</v>
      </c>
      <c r="B1127" s="21">
        <v>0</v>
      </c>
      <c r="C1127" s="21">
        <v>0.48699999999999999</v>
      </c>
      <c r="D1127" s="21">
        <v>0</v>
      </c>
      <c r="E1127" s="21">
        <v>0</v>
      </c>
      <c r="F1127" s="21">
        <v>100</v>
      </c>
      <c r="G1127" s="21">
        <v>7.3111708572910796</v>
      </c>
      <c r="H1127" s="21">
        <v>6</v>
      </c>
      <c r="I1127" s="21">
        <v>0</v>
      </c>
      <c r="J1127" s="21">
        <v>0.15</v>
      </c>
      <c r="K1127" s="21">
        <v>0</v>
      </c>
      <c r="L1127" s="2">
        <f t="shared" si="663"/>
        <v>0</v>
      </c>
      <c r="M1127" s="2">
        <f t="shared" si="664"/>
        <v>0</v>
      </c>
      <c r="N1127" s="2">
        <f t="shared" si="665"/>
        <v>0</v>
      </c>
      <c r="O1127" s="2">
        <f t="shared" si="666"/>
        <v>0</v>
      </c>
      <c r="P1127" s="2">
        <f t="shared" si="667"/>
        <v>0</v>
      </c>
      <c r="Q1127" s="2">
        <f t="shared" si="668"/>
        <v>0</v>
      </c>
      <c r="R1127" s="2">
        <f t="shared" si="669"/>
        <v>0</v>
      </c>
      <c r="S1127" s="2">
        <f t="shared" si="670"/>
        <v>0</v>
      </c>
      <c r="T1127" s="2">
        <f t="shared" si="671"/>
        <v>0</v>
      </c>
      <c r="U1127" s="2">
        <f t="shared" si="672"/>
        <v>0</v>
      </c>
      <c r="V1127" s="10">
        <f t="shared" si="673"/>
        <v>7</v>
      </c>
      <c r="W1127" s="2">
        <f t="shared" si="674"/>
        <v>8</v>
      </c>
      <c r="X1127" s="2">
        <f t="shared" si="675"/>
        <v>6</v>
      </c>
      <c r="Y1127" s="2">
        <f t="shared" si="676"/>
        <v>3</v>
      </c>
      <c r="Z1127" s="2">
        <f t="shared" si="677"/>
        <v>3</v>
      </c>
      <c r="AA1127" s="2">
        <f t="shared" si="678"/>
        <v>5</v>
      </c>
      <c r="AB1127" s="2">
        <f t="shared" si="679"/>
        <v>4</v>
      </c>
      <c r="AC1127" s="2">
        <f t="shared" si="696"/>
        <v>8</v>
      </c>
      <c r="AD1127" s="5">
        <f t="shared" si="697"/>
        <v>12</v>
      </c>
      <c r="AE1127">
        <f t="shared" si="698"/>
        <v>1</v>
      </c>
      <c r="AF1127" s="1" t="str">
        <f t="shared" si="680"/>
        <v>-</v>
      </c>
      <c r="AG1127" s="1" t="str">
        <f t="shared" si="681"/>
        <v>-</v>
      </c>
      <c r="AH1127" s="1" t="str">
        <f t="shared" si="682"/>
        <v>-</v>
      </c>
      <c r="AI1127" s="1" t="str">
        <f t="shared" si="683"/>
        <v>-</v>
      </c>
      <c r="AJ1127" s="1" t="str">
        <f t="shared" si="684"/>
        <v>-</v>
      </c>
      <c r="AK1127" s="1" t="str">
        <f t="shared" si="685"/>
        <v>-</v>
      </c>
      <c r="AL1127" s="1" t="str">
        <f t="shared" si="686"/>
        <v>-</v>
      </c>
      <c r="AM1127" s="1" t="str">
        <f t="shared" si="687"/>
        <v>-</v>
      </c>
      <c r="AN1127" s="1" t="str">
        <f t="shared" si="688"/>
        <v>-</v>
      </c>
      <c r="AO1127" s="1" t="str">
        <f t="shared" si="689"/>
        <v>-</v>
      </c>
      <c r="AP1127" s="1" t="str">
        <f t="shared" si="699"/>
        <v>-</v>
      </c>
      <c r="AQ1127" s="1">
        <f t="shared" si="690"/>
        <v>1.073879012903862</v>
      </c>
      <c r="AR1127" s="1" t="str">
        <f t="shared" si="691"/>
        <v>-</v>
      </c>
      <c r="AS1127" s="1" t="str">
        <f t="shared" si="692"/>
        <v>-</v>
      </c>
      <c r="AT1127" s="1" t="str">
        <f t="shared" si="693"/>
        <v>-</v>
      </c>
      <c r="AU1127" s="1" t="str">
        <f t="shared" si="694"/>
        <v>-</v>
      </c>
      <c r="AV1127" s="1" t="str">
        <f t="shared" si="695"/>
        <v>-</v>
      </c>
      <c r="AW1127" s="5">
        <f t="shared" si="700"/>
        <v>12</v>
      </c>
      <c r="AX1127" s="1">
        <f t="shared" si="701"/>
        <v>1.073879012903862</v>
      </c>
    </row>
    <row r="1128" spans="1:50" x14ac:dyDescent="0.2">
      <c r="A1128" s="4">
        <v>1126</v>
      </c>
      <c r="B1128" s="21">
        <v>0.46949972475276303</v>
      </c>
      <c r="C1128" s="21">
        <v>0.94099999999999995</v>
      </c>
      <c r="D1128" s="21">
        <v>0</v>
      </c>
      <c r="E1128" s="21">
        <v>0</v>
      </c>
      <c r="F1128" s="21">
        <v>100</v>
      </c>
      <c r="G1128" s="21">
        <v>14.1175875592668</v>
      </c>
      <c r="H1128" s="21">
        <v>7</v>
      </c>
      <c r="I1128" s="21">
        <v>0</v>
      </c>
      <c r="J1128" s="21">
        <v>0.15</v>
      </c>
      <c r="K1128" s="21">
        <v>0</v>
      </c>
      <c r="L1128" s="2">
        <f t="shared" si="663"/>
        <v>0</v>
      </c>
      <c r="M1128" s="2">
        <f t="shared" si="664"/>
        <v>0</v>
      </c>
      <c r="N1128" s="2">
        <f t="shared" si="665"/>
        <v>0</v>
      </c>
      <c r="O1128" s="2">
        <f t="shared" si="666"/>
        <v>0</v>
      </c>
      <c r="P1128" s="2">
        <f t="shared" si="667"/>
        <v>0</v>
      </c>
      <c r="Q1128" s="2">
        <f t="shared" si="668"/>
        <v>0</v>
      </c>
      <c r="R1128" s="2">
        <f t="shared" si="669"/>
        <v>0</v>
      </c>
      <c r="S1128" s="2">
        <f t="shared" si="670"/>
        <v>0</v>
      </c>
      <c r="T1128" s="2">
        <f t="shared" si="671"/>
        <v>0</v>
      </c>
      <c r="U1128" s="2">
        <f t="shared" si="672"/>
        <v>0</v>
      </c>
      <c r="V1128" s="10">
        <f t="shared" si="673"/>
        <v>6</v>
      </c>
      <c r="W1128" s="2">
        <f t="shared" si="674"/>
        <v>6</v>
      </c>
      <c r="X1128" s="2">
        <f t="shared" si="675"/>
        <v>6</v>
      </c>
      <c r="Y1128" s="2">
        <f t="shared" si="676"/>
        <v>3</v>
      </c>
      <c r="Z1128" s="2">
        <f t="shared" si="677"/>
        <v>3</v>
      </c>
      <c r="AA1128" s="2">
        <f t="shared" si="678"/>
        <v>5</v>
      </c>
      <c r="AB1128" s="2">
        <f t="shared" si="679"/>
        <v>4</v>
      </c>
      <c r="AC1128" s="2">
        <f t="shared" si="696"/>
        <v>6</v>
      </c>
      <c r="AD1128" s="5">
        <f t="shared" si="697"/>
        <v>11</v>
      </c>
      <c r="AE1128">
        <f t="shared" si="698"/>
        <v>3</v>
      </c>
      <c r="AF1128" s="1" t="str">
        <f t="shared" si="680"/>
        <v>-</v>
      </c>
      <c r="AG1128" s="1" t="str">
        <f t="shared" si="681"/>
        <v>-</v>
      </c>
      <c r="AH1128" s="1" t="str">
        <f t="shared" si="682"/>
        <v>-</v>
      </c>
      <c r="AI1128" s="1" t="str">
        <f t="shared" si="683"/>
        <v>-</v>
      </c>
      <c r="AJ1128" s="1" t="str">
        <f t="shared" si="684"/>
        <v>-</v>
      </c>
      <c r="AK1128" s="1" t="str">
        <f t="shared" si="685"/>
        <v>-</v>
      </c>
      <c r="AL1128" s="1" t="str">
        <f t="shared" si="686"/>
        <v>-</v>
      </c>
      <c r="AM1128" s="1" t="str">
        <f t="shared" si="687"/>
        <v>-</v>
      </c>
      <c r="AN1128" s="1" t="str">
        <f t="shared" si="688"/>
        <v>-</v>
      </c>
      <c r="AO1128" s="1" t="str">
        <f t="shared" si="689"/>
        <v>-</v>
      </c>
      <c r="AP1128" s="1">
        <f t="shared" si="699"/>
        <v>1.6204910611130907</v>
      </c>
      <c r="AQ1128" s="1">
        <f t="shared" si="690"/>
        <v>1.2794376950748274</v>
      </c>
      <c r="AR1128" s="1">
        <f t="shared" si="691"/>
        <v>1.6823481201195718</v>
      </c>
      <c r="AS1128" s="1" t="str">
        <f t="shared" si="692"/>
        <v>-</v>
      </c>
      <c r="AT1128" s="1" t="str">
        <f t="shared" si="693"/>
        <v>-</v>
      </c>
      <c r="AU1128" s="1" t="str">
        <f t="shared" si="694"/>
        <v>-</v>
      </c>
      <c r="AV1128" s="1" t="str">
        <f t="shared" si="695"/>
        <v>-</v>
      </c>
      <c r="AW1128" s="5">
        <f t="shared" si="700"/>
        <v>12</v>
      </c>
      <c r="AX1128" s="1">
        <f t="shared" si="701"/>
        <v>1.2794376950748274</v>
      </c>
    </row>
    <row r="1129" spans="1:50" x14ac:dyDescent="0.2">
      <c r="A1129" s="4">
        <v>1127</v>
      </c>
      <c r="B1129" s="21">
        <v>0.45479761494154303</v>
      </c>
      <c r="C1129" s="21">
        <v>0.74399999999999999</v>
      </c>
      <c r="D1129" s="21">
        <v>0</v>
      </c>
      <c r="E1129" s="21">
        <v>0</v>
      </c>
      <c r="F1129" s="21">
        <v>100</v>
      </c>
      <c r="G1129" s="21">
        <v>11.1672690297464</v>
      </c>
      <c r="H1129" s="21">
        <v>7</v>
      </c>
      <c r="I1129" s="21">
        <v>0</v>
      </c>
      <c r="J1129" s="21">
        <v>0.15</v>
      </c>
      <c r="K1129" s="21">
        <v>0</v>
      </c>
      <c r="L1129" s="2">
        <f t="shared" si="663"/>
        <v>0</v>
      </c>
      <c r="M1129" s="2">
        <f t="shared" si="664"/>
        <v>0</v>
      </c>
      <c r="N1129" s="2">
        <f t="shared" si="665"/>
        <v>0</v>
      </c>
      <c r="O1129" s="2">
        <f t="shared" si="666"/>
        <v>0</v>
      </c>
      <c r="P1129" s="2">
        <f t="shared" si="667"/>
        <v>0</v>
      </c>
      <c r="Q1129" s="2">
        <f t="shared" si="668"/>
        <v>0</v>
      </c>
      <c r="R1129" s="2">
        <f t="shared" si="669"/>
        <v>0</v>
      </c>
      <c r="S1129" s="2">
        <f t="shared" si="670"/>
        <v>0</v>
      </c>
      <c r="T1129" s="2">
        <f t="shared" si="671"/>
        <v>0</v>
      </c>
      <c r="U1129" s="2">
        <f t="shared" si="672"/>
        <v>0</v>
      </c>
      <c r="V1129" s="10">
        <f t="shared" si="673"/>
        <v>6</v>
      </c>
      <c r="W1129" s="2">
        <f t="shared" si="674"/>
        <v>7</v>
      </c>
      <c r="X1129" s="2">
        <f t="shared" si="675"/>
        <v>6</v>
      </c>
      <c r="Y1129" s="2">
        <f t="shared" si="676"/>
        <v>3</v>
      </c>
      <c r="Z1129" s="2">
        <f t="shared" si="677"/>
        <v>3</v>
      </c>
      <c r="AA1129" s="2">
        <f t="shared" si="678"/>
        <v>5</v>
      </c>
      <c r="AB1129" s="2">
        <f t="shared" si="679"/>
        <v>4</v>
      </c>
      <c r="AC1129" s="2">
        <f t="shared" si="696"/>
        <v>7</v>
      </c>
      <c r="AD1129" s="5">
        <f t="shared" si="697"/>
        <v>12</v>
      </c>
      <c r="AE1129">
        <f t="shared" si="698"/>
        <v>1</v>
      </c>
      <c r="AF1129" s="1" t="str">
        <f t="shared" si="680"/>
        <v>-</v>
      </c>
      <c r="AG1129" s="1" t="str">
        <f t="shared" si="681"/>
        <v>-</v>
      </c>
      <c r="AH1129" s="1" t="str">
        <f t="shared" si="682"/>
        <v>-</v>
      </c>
      <c r="AI1129" s="1" t="str">
        <f t="shared" si="683"/>
        <v>-</v>
      </c>
      <c r="AJ1129" s="1" t="str">
        <f t="shared" si="684"/>
        <v>-</v>
      </c>
      <c r="AK1129" s="1" t="str">
        <f t="shared" si="685"/>
        <v>-</v>
      </c>
      <c r="AL1129" s="1" t="str">
        <f t="shared" si="686"/>
        <v>-</v>
      </c>
      <c r="AM1129" s="1" t="str">
        <f t="shared" si="687"/>
        <v>-</v>
      </c>
      <c r="AN1129" s="1" t="str">
        <f t="shared" si="688"/>
        <v>-</v>
      </c>
      <c r="AO1129" s="1" t="str">
        <f t="shared" si="689"/>
        <v>-</v>
      </c>
      <c r="AP1129" s="1" t="str">
        <f t="shared" si="699"/>
        <v>-</v>
      </c>
      <c r="AQ1129" s="1">
        <f t="shared" si="690"/>
        <v>1.2114283893251747</v>
      </c>
      <c r="AR1129" s="1" t="str">
        <f t="shared" si="691"/>
        <v>-</v>
      </c>
      <c r="AS1129" s="1" t="str">
        <f t="shared" si="692"/>
        <v>-</v>
      </c>
      <c r="AT1129" s="1" t="str">
        <f t="shared" si="693"/>
        <v>-</v>
      </c>
      <c r="AU1129" s="1" t="str">
        <f t="shared" si="694"/>
        <v>-</v>
      </c>
      <c r="AV1129" s="1" t="str">
        <f t="shared" si="695"/>
        <v>-</v>
      </c>
      <c r="AW1129" s="5">
        <f t="shared" si="700"/>
        <v>12</v>
      </c>
      <c r="AX1129" s="1">
        <f t="shared" si="701"/>
        <v>1.2114283893251747</v>
      </c>
    </row>
    <row r="1130" spans="1:50" x14ac:dyDescent="0.2">
      <c r="A1130" s="4">
        <v>1128</v>
      </c>
      <c r="B1130" s="21">
        <v>0.44347115580377899</v>
      </c>
      <c r="C1130" s="21">
        <v>0.63800000000000001</v>
      </c>
      <c r="D1130" s="21">
        <v>0</v>
      </c>
      <c r="E1130" s="21">
        <v>0</v>
      </c>
      <c r="F1130" s="21">
        <v>100</v>
      </c>
      <c r="G1130" s="21">
        <v>9.5758482265011704</v>
      </c>
      <c r="H1130" s="21">
        <v>6</v>
      </c>
      <c r="I1130" s="21">
        <v>0</v>
      </c>
      <c r="J1130" s="21">
        <v>0.15</v>
      </c>
      <c r="K1130" s="21">
        <v>0</v>
      </c>
      <c r="L1130" s="2">
        <f t="shared" si="663"/>
        <v>0</v>
      </c>
      <c r="M1130" s="2">
        <f t="shared" si="664"/>
        <v>0</v>
      </c>
      <c r="N1130" s="2">
        <f t="shared" si="665"/>
        <v>0</v>
      </c>
      <c r="O1130" s="2">
        <f t="shared" si="666"/>
        <v>0</v>
      </c>
      <c r="P1130" s="2">
        <f t="shared" si="667"/>
        <v>0</v>
      </c>
      <c r="Q1130" s="2">
        <f t="shared" si="668"/>
        <v>0</v>
      </c>
      <c r="R1130" s="2">
        <f t="shared" si="669"/>
        <v>0</v>
      </c>
      <c r="S1130" s="2">
        <f t="shared" si="670"/>
        <v>0</v>
      </c>
      <c r="T1130" s="2">
        <f t="shared" si="671"/>
        <v>0</v>
      </c>
      <c r="U1130" s="2">
        <f t="shared" si="672"/>
        <v>0</v>
      </c>
      <c r="V1130" s="10">
        <f t="shared" si="673"/>
        <v>6</v>
      </c>
      <c r="W1130" s="2">
        <f t="shared" si="674"/>
        <v>8</v>
      </c>
      <c r="X1130" s="2">
        <f t="shared" si="675"/>
        <v>6</v>
      </c>
      <c r="Y1130" s="2">
        <f t="shared" si="676"/>
        <v>3</v>
      </c>
      <c r="Z1130" s="2">
        <f t="shared" si="677"/>
        <v>3</v>
      </c>
      <c r="AA1130" s="2">
        <f t="shared" si="678"/>
        <v>5</v>
      </c>
      <c r="AB1130" s="2">
        <f t="shared" si="679"/>
        <v>4</v>
      </c>
      <c r="AC1130" s="2">
        <f t="shared" si="696"/>
        <v>8</v>
      </c>
      <c r="AD1130" s="5">
        <f t="shared" si="697"/>
        <v>12</v>
      </c>
      <c r="AE1130">
        <f t="shared" si="698"/>
        <v>1</v>
      </c>
      <c r="AF1130" s="1" t="str">
        <f t="shared" si="680"/>
        <v>-</v>
      </c>
      <c r="AG1130" s="1" t="str">
        <f t="shared" si="681"/>
        <v>-</v>
      </c>
      <c r="AH1130" s="1" t="str">
        <f t="shared" si="682"/>
        <v>-</v>
      </c>
      <c r="AI1130" s="1" t="str">
        <f t="shared" si="683"/>
        <v>-</v>
      </c>
      <c r="AJ1130" s="1" t="str">
        <f t="shared" si="684"/>
        <v>-</v>
      </c>
      <c r="AK1130" s="1" t="str">
        <f t="shared" si="685"/>
        <v>-</v>
      </c>
      <c r="AL1130" s="1" t="str">
        <f t="shared" si="686"/>
        <v>-</v>
      </c>
      <c r="AM1130" s="1" t="str">
        <f t="shared" si="687"/>
        <v>-</v>
      </c>
      <c r="AN1130" s="1" t="str">
        <f t="shared" si="688"/>
        <v>-</v>
      </c>
      <c r="AO1130" s="1" t="str">
        <f t="shared" si="689"/>
        <v>-</v>
      </c>
      <c r="AP1130" s="1" t="str">
        <f t="shared" si="699"/>
        <v>-</v>
      </c>
      <c r="AQ1130" s="1">
        <f t="shared" si="690"/>
        <v>1.1689455744610444</v>
      </c>
      <c r="AR1130" s="1" t="str">
        <f t="shared" si="691"/>
        <v>-</v>
      </c>
      <c r="AS1130" s="1" t="str">
        <f t="shared" si="692"/>
        <v>-</v>
      </c>
      <c r="AT1130" s="1" t="str">
        <f t="shared" si="693"/>
        <v>-</v>
      </c>
      <c r="AU1130" s="1" t="str">
        <f t="shared" si="694"/>
        <v>-</v>
      </c>
      <c r="AV1130" s="1" t="str">
        <f t="shared" si="695"/>
        <v>-</v>
      </c>
      <c r="AW1130" s="5">
        <f t="shared" si="700"/>
        <v>12</v>
      </c>
      <c r="AX1130" s="1">
        <f t="shared" si="701"/>
        <v>1.1689455744610444</v>
      </c>
    </row>
    <row r="1131" spans="1:50" x14ac:dyDescent="0.2">
      <c r="A1131" s="4">
        <v>1129</v>
      </c>
      <c r="B1131" s="21">
        <v>0.43856475402467998</v>
      </c>
      <c r="C1131" s="21">
        <v>0.65400000000000003</v>
      </c>
      <c r="D1131" s="21">
        <v>0</v>
      </c>
      <c r="E1131" s="21">
        <v>0</v>
      </c>
      <c r="F1131" s="21">
        <v>100</v>
      </c>
      <c r="G1131" s="21">
        <v>9.8049099600736902</v>
      </c>
      <c r="H1131" s="21">
        <v>7</v>
      </c>
      <c r="I1131" s="21">
        <v>0</v>
      </c>
      <c r="J1131" s="21">
        <v>0.15</v>
      </c>
      <c r="K1131" s="21">
        <v>0</v>
      </c>
      <c r="L1131" s="2">
        <f t="shared" si="663"/>
        <v>0</v>
      </c>
      <c r="M1131" s="2">
        <f t="shared" si="664"/>
        <v>0</v>
      </c>
      <c r="N1131" s="2">
        <f t="shared" si="665"/>
        <v>0</v>
      </c>
      <c r="O1131" s="2">
        <f t="shared" si="666"/>
        <v>0</v>
      </c>
      <c r="P1131" s="2">
        <f t="shared" si="667"/>
        <v>0</v>
      </c>
      <c r="Q1131" s="2">
        <f t="shared" si="668"/>
        <v>0</v>
      </c>
      <c r="R1131" s="2">
        <f t="shared" si="669"/>
        <v>0</v>
      </c>
      <c r="S1131" s="2">
        <f t="shared" si="670"/>
        <v>0</v>
      </c>
      <c r="T1131" s="2">
        <f t="shared" si="671"/>
        <v>0</v>
      </c>
      <c r="U1131" s="2">
        <f t="shared" si="672"/>
        <v>0</v>
      </c>
      <c r="V1131" s="10">
        <f t="shared" si="673"/>
        <v>6</v>
      </c>
      <c r="W1131" s="2">
        <f t="shared" si="674"/>
        <v>7</v>
      </c>
      <c r="X1131" s="2">
        <f t="shared" si="675"/>
        <v>6</v>
      </c>
      <c r="Y1131" s="2">
        <f t="shared" si="676"/>
        <v>3</v>
      </c>
      <c r="Z1131" s="2">
        <f t="shared" si="677"/>
        <v>3</v>
      </c>
      <c r="AA1131" s="2">
        <f t="shared" si="678"/>
        <v>5</v>
      </c>
      <c r="AB1131" s="2">
        <f t="shared" si="679"/>
        <v>4</v>
      </c>
      <c r="AC1131" s="2">
        <f t="shared" si="696"/>
        <v>7</v>
      </c>
      <c r="AD1131" s="5">
        <f t="shared" si="697"/>
        <v>12</v>
      </c>
      <c r="AE1131">
        <f t="shared" si="698"/>
        <v>1</v>
      </c>
      <c r="AF1131" s="1" t="str">
        <f t="shared" si="680"/>
        <v>-</v>
      </c>
      <c r="AG1131" s="1" t="str">
        <f t="shared" si="681"/>
        <v>-</v>
      </c>
      <c r="AH1131" s="1" t="str">
        <f t="shared" si="682"/>
        <v>-</v>
      </c>
      <c r="AI1131" s="1" t="str">
        <f t="shared" si="683"/>
        <v>-</v>
      </c>
      <c r="AJ1131" s="1" t="str">
        <f t="shared" si="684"/>
        <v>-</v>
      </c>
      <c r="AK1131" s="1" t="str">
        <f t="shared" si="685"/>
        <v>-</v>
      </c>
      <c r="AL1131" s="1" t="str">
        <f t="shared" si="686"/>
        <v>-</v>
      </c>
      <c r="AM1131" s="1" t="str">
        <f t="shared" si="687"/>
        <v>-</v>
      </c>
      <c r="AN1131" s="1" t="str">
        <f t="shared" si="688"/>
        <v>-</v>
      </c>
      <c r="AO1131" s="1" t="str">
        <f t="shared" si="689"/>
        <v>-</v>
      </c>
      <c r="AP1131" s="1" t="str">
        <f t="shared" si="699"/>
        <v>-</v>
      </c>
      <c r="AQ1131" s="1">
        <f t="shared" si="690"/>
        <v>1.1969688041952167</v>
      </c>
      <c r="AR1131" s="1" t="str">
        <f t="shared" si="691"/>
        <v>-</v>
      </c>
      <c r="AS1131" s="1" t="str">
        <f t="shared" si="692"/>
        <v>-</v>
      </c>
      <c r="AT1131" s="1" t="str">
        <f t="shared" si="693"/>
        <v>-</v>
      </c>
      <c r="AU1131" s="1" t="str">
        <f t="shared" si="694"/>
        <v>-</v>
      </c>
      <c r="AV1131" s="1" t="str">
        <f t="shared" si="695"/>
        <v>-</v>
      </c>
      <c r="AW1131" s="5">
        <f t="shared" si="700"/>
        <v>12</v>
      </c>
      <c r="AX1131" s="1">
        <f t="shared" si="701"/>
        <v>1.1969688041952167</v>
      </c>
    </row>
    <row r="1132" spans="1:50" x14ac:dyDescent="0.2">
      <c r="A1132" s="4">
        <v>1130</v>
      </c>
      <c r="B1132" s="21">
        <v>0.46063214916131001</v>
      </c>
      <c r="C1132" s="21">
        <v>5.4409999999999998</v>
      </c>
      <c r="D1132" s="21">
        <v>56</v>
      </c>
      <c r="E1132" s="21">
        <v>17</v>
      </c>
      <c r="F1132" s="21">
        <v>27</v>
      </c>
      <c r="G1132" s="21">
        <v>12.514449578797599</v>
      </c>
      <c r="H1132" s="21">
        <v>7</v>
      </c>
      <c r="I1132" s="21">
        <v>1500</v>
      </c>
      <c r="J1132" s="21">
        <v>185</v>
      </c>
      <c r="K1132" s="21">
        <v>12.5</v>
      </c>
      <c r="L1132" s="2">
        <f t="shared" si="663"/>
        <v>3</v>
      </c>
      <c r="M1132" s="2">
        <f t="shared" si="664"/>
        <v>6</v>
      </c>
      <c r="N1132" s="2">
        <f t="shared" si="665"/>
        <v>5</v>
      </c>
      <c r="O1132" s="2">
        <f t="shared" si="666"/>
        <v>3</v>
      </c>
      <c r="P1132" s="2">
        <f t="shared" si="667"/>
        <v>4</v>
      </c>
      <c r="Q1132" s="2">
        <f t="shared" si="668"/>
        <v>2</v>
      </c>
      <c r="R1132" s="2">
        <f t="shared" si="669"/>
        <v>5</v>
      </c>
      <c r="S1132" s="2">
        <f t="shared" si="670"/>
        <v>2</v>
      </c>
      <c r="T1132" s="2">
        <f t="shared" si="671"/>
        <v>2</v>
      </c>
      <c r="U1132" s="2">
        <f t="shared" si="672"/>
        <v>2</v>
      </c>
      <c r="V1132" s="10">
        <f t="shared" si="673"/>
        <v>0</v>
      </c>
      <c r="W1132" s="2">
        <f t="shared" si="674"/>
        <v>0</v>
      </c>
      <c r="X1132" s="2">
        <f t="shared" si="675"/>
        <v>0</v>
      </c>
      <c r="Y1132" s="2">
        <f t="shared" si="676"/>
        <v>0</v>
      </c>
      <c r="Z1132" s="2">
        <f t="shared" si="677"/>
        <v>0</v>
      </c>
      <c r="AA1132" s="2">
        <f t="shared" si="678"/>
        <v>0</v>
      </c>
      <c r="AB1132" s="2">
        <f t="shared" si="679"/>
        <v>0</v>
      </c>
      <c r="AC1132" s="2">
        <f t="shared" si="696"/>
        <v>6</v>
      </c>
      <c r="AD1132" s="5">
        <f t="shared" si="697"/>
        <v>2</v>
      </c>
      <c r="AE1132">
        <f t="shared" si="698"/>
        <v>1</v>
      </c>
      <c r="AF1132" s="1" t="str">
        <f t="shared" si="680"/>
        <v>-</v>
      </c>
      <c r="AG1132" s="1">
        <f t="shared" si="681"/>
        <v>2.9499429542054219</v>
      </c>
      <c r="AH1132" s="1" t="str">
        <f t="shared" si="682"/>
        <v>-</v>
      </c>
      <c r="AI1132" s="1" t="str">
        <f t="shared" si="683"/>
        <v>-</v>
      </c>
      <c r="AJ1132" s="1" t="str">
        <f t="shared" si="684"/>
        <v>-</v>
      </c>
      <c r="AK1132" s="1" t="str">
        <f t="shared" si="685"/>
        <v>-</v>
      </c>
      <c r="AL1132" s="1" t="str">
        <f t="shared" si="686"/>
        <v>-</v>
      </c>
      <c r="AM1132" s="1" t="str">
        <f t="shared" si="687"/>
        <v>-</v>
      </c>
      <c r="AN1132" s="1" t="str">
        <f t="shared" si="688"/>
        <v>-</v>
      </c>
      <c r="AO1132" s="1" t="str">
        <f t="shared" si="689"/>
        <v>-</v>
      </c>
      <c r="AP1132" s="1" t="str">
        <f t="shared" si="699"/>
        <v>-</v>
      </c>
      <c r="AQ1132" s="1" t="str">
        <f t="shared" si="690"/>
        <v>-</v>
      </c>
      <c r="AR1132" s="1" t="str">
        <f t="shared" si="691"/>
        <v>-</v>
      </c>
      <c r="AS1132" s="1" t="str">
        <f t="shared" si="692"/>
        <v>-</v>
      </c>
      <c r="AT1132" s="1" t="str">
        <f t="shared" si="693"/>
        <v>-</v>
      </c>
      <c r="AU1132" s="1" t="str">
        <f t="shared" si="694"/>
        <v>-</v>
      </c>
      <c r="AV1132" s="1" t="str">
        <f t="shared" si="695"/>
        <v>-</v>
      </c>
      <c r="AW1132" s="5">
        <f t="shared" si="700"/>
        <v>2</v>
      </c>
      <c r="AX1132" s="1">
        <f t="shared" si="701"/>
        <v>2.9499429542054219</v>
      </c>
    </row>
    <row r="1133" spans="1:50" x14ac:dyDescent="0.2">
      <c r="A1133" s="4">
        <v>1131</v>
      </c>
      <c r="B1133" s="21">
        <v>0.42246648329195902</v>
      </c>
      <c r="C1133" s="21">
        <v>15.567</v>
      </c>
      <c r="D1133" s="21">
        <v>2</v>
      </c>
      <c r="E1133" s="21">
        <v>0</v>
      </c>
      <c r="F1133" s="21">
        <v>98</v>
      </c>
      <c r="G1133" s="21">
        <v>7.7835644025975403</v>
      </c>
      <c r="H1133" s="21">
        <v>6</v>
      </c>
      <c r="I1133" s="21">
        <v>1500</v>
      </c>
      <c r="J1133" s="21">
        <v>185</v>
      </c>
      <c r="K1133" s="21">
        <v>12.5</v>
      </c>
      <c r="L1133" s="2">
        <f t="shared" si="663"/>
        <v>2</v>
      </c>
      <c r="M1133" s="2">
        <f t="shared" si="664"/>
        <v>4</v>
      </c>
      <c r="N1133" s="2">
        <f t="shared" si="665"/>
        <v>5</v>
      </c>
      <c r="O1133" s="2">
        <f t="shared" si="666"/>
        <v>2</v>
      </c>
      <c r="P1133" s="2">
        <f t="shared" si="667"/>
        <v>3</v>
      </c>
      <c r="Q1133" s="2">
        <f t="shared" si="668"/>
        <v>4</v>
      </c>
      <c r="R1133" s="2">
        <f t="shared" si="669"/>
        <v>4</v>
      </c>
      <c r="S1133" s="2">
        <f t="shared" si="670"/>
        <v>4</v>
      </c>
      <c r="T1133" s="2">
        <f t="shared" si="671"/>
        <v>4</v>
      </c>
      <c r="U1133" s="2">
        <f t="shared" si="672"/>
        <v>3</v>
      </c>
      <c r="V1133" s="10">
        <f t="shared" si="673"/>
        <v>0</v>
      </c>
      <c r="W1133" s="2">
        <f t="shared" si="674"/>
        <v>0</v>
      </c>
      <c r="X1133" s="2">
        <f t="shared" si="675"/>
        <v>0</v>
      </c>
      <c r="Y1133" s="2">
        <f t="shared" si="676"/>
        <v>0</v>
      </c>
      <c r="Z1133" s="2">
        <f t="shared" si="677"/>
        <v>0</v>
      </c>
      <c r="AA1133" s="2">
        <f t="shared" si="678"/>
        <v>0</v>
      </c>
      <c r="AB1133" s="2">
        <f t="shared" si="679"/>
        <v>0</v>
      </c>
      <c r="AC1133" s="2">
        <f t="shared" si="696"/>
        <v>5</v>
      </c>
      <c r="AD1133" s="5">
        <f t="shared" si="697"/>
        <v>3</v>
      </c>
      <c r="AE1133">
        <f t="shared" si="698"/>
        <v>1</v>
      </c>
      <c r="AF1133" s="1" t="str">
        <f t="shared" si="680"/>
        <v>-</v>
      </c>
      <c r="AG1133" s="1" t="str">
        <f t="shared" si="681"/>
        <v>-</v>
      </c>
      <c r="AH1133" s="1">
        <f t="shared" si="682"/>
        <v>2.7224352520530668</v>
      </c>
      <c r="AI1133" s="1" t="str">
        <f t="shared" si="683"/>
        <v>-</v>
      </c>
      <c r="AJ1133" s="1" t="str">
        <f t="shared" si="684"/>
        <v>-</v>
      </c>
      <c r="AK1133" s="1" t="str">
        <f t="shared" si="685"/>
        <v>-</v>
      </c>
      <c r="AL1133" s="1" t="str">
        <f t="shared" si="686"/>
        <v>-</v>
      </c>
      <c r="AM1133" s="1" t="str">
        <f t="shared" si="687"/>
        <v>-</v>
      </c>
      <c r="AN1133" s="1" t="str">
        <f t="shared" si="688"/>
        <v>-</v>
      </c>
      <c r="AO1133" s="1" t="str">
        <f t="shared" si="689"/>
        <v>-</v>
      </c>
      <c r="AP1133" s="1" t="str">
        <f t="shared" si="699"/>
        <v>-</v>
      </c>
      <c r="AQ1133" s="1" t="str">
        <f t="shared" si="690"/>
        <v>-</v>
      </c>
      <c r="AR1133" s="1" t="str">
        <f t="shared" si="691"/>
        <v>-</v>
      </c>
      <c r="AS1133" s="1" t="str">
        <f t="shared" si="692"/>
        <v>-</v>
      </c>
      <c r="AT1133" s="1" t="str">
        <f t="shared" si="693"/>
        <v>-</v>
      </c>
      <c r="AU1133" s="1" t="str">
        <f t="shared" si="694"/>
        <v>-</v>
      </c>
      <c r="AV1133" s="1" t="str">
        <f t="shared" si="695"/>
        <v>-</v>
      </c>
      <c r="AW1133" s="5">
        <f t="shared" si="700"/>
        <v>3</v>
      </c>
      <c r="AX1133" s="1">
        <f t="shared" si="701"/>
        <v>2.7224352520530668</v>
      </c>
    </row>
    <row r="1134" spans="1:50" x14ac:dyDescent="0.2">
      <c r="A1134" s="4">
        <v>1132</v>
      </c>
      <c r="B1134" s="21">
        <v>0.429943248900024</v>
      </c>
      <c r="C1134" s="21">
        <v>1.1160000000000001</v>
      </c>
      <c r="D1134" s="21">
        <v>51</v>
      </c>
      <c r="E1134" s="21">
        <v>40</v>
      </c>
      <c r="F1134" s="21">
        <v>9</v>
      </c>
      <c r="G1134" s="21">
        <v>8.5222132776706996</v>
      </c>
      <c r="H1134" s="21">
        <v>6</v>
      </c>
      <c r="I1134" s="21">
        <v>1500</v>
      </c>
      <c r="J1134" s="21">
        <v>0.15</v>
      </c>
      <c r="K1134" s="21">
        <v>37.5</v>
      </c>
      <c r="L1134" s="2">
        <f t="shared" si="663"/>
        <v>5</v>
      </c>
      <c r="M1134" s="2">
        <f t="shared" si="664"/>
        <v>9</v>
      </c>
      <c r="N1134" s="2">
        <f t="shared" si="665"/>
        <v>10</v>
      </c>
      <c r="O1134" s="2">
        <f t="shared" si="666"/>
        <v>5</v>
      </c>
      <c r="P1134" s="2">
        <f t="shared" si="667"/>
        <v>4</v>
      </c>
      <c r="Q1134" s="2">
        <f t="shared" si="668"/>
        <v>5</v>
      </c>
      <c r="R1134" s="2">
        <f t="shared" si="669"/>
        <v>5</v>
      </c>
      <c r="S1134" s="2">
        <f t="shared" si="670"/>
        <v>4</v>
      </c>
      <c r="T1134" s="2">
        <f t="shared" si="671"/>
        <v>4</v>
      </c>
      <c r="U1134" s="2">
        <f t="shared" si="672"/>
        <v>5</v>
      </c>
      <c r="V1134" s="10">
        <f t="shared" si="673"/>
        <v>0</v>
      </c>
      <c r="W1134" s="2">
        <f t="shared" si="674"/>
        <v>0</v>
      </c>
      <c r="X1134" s="2">
        <f t="shared" si="675"/>
        <v>0</v>
      </c>
      <c r="Y1134" s="2">
        <f t="shared" si="676"/>
        <v>0</v>
      </c>
      <c r="Z1134" s="2">
        <f t="shared" si="677"/>
        <v>0</v>
      </c>
      <c r="AA1134" s="2">
        <f t="shared" si="678"/>
        <v>0</v>
      </c>
      <c r="AB1134" s="2">
        <f t="shared" si="679"/>
        <v>0</v>
      </c>
      <c r="AC1134" s="2">
        <f t="shared" si="696"/>
        <v>10</v>
      </c>
      <c r="AD1134" s="5">
        <f t="shared" si="697"/>
        <v>3</v>
      </c>
      <c r="AE1134">
        <f t="shared" si="698"/>
        <v>1</v>
      </c>
      <c r="AF1134" s="1" t="str">
        <f t="shared" si="680"/>
        <v>-</v>
      </c>
      <c r="AG1134" s="1" t="str">
        <f t="shared" si="681"/>
        <v>-</v>
      </c>
      <c r="AH1134" s="1">
        <f t="shared" si="682"/>
        <v>1.7289561517249481</v>
      </c>
      <c r="AI1134" s="1" t="str">
        <f t="shared" si="683"/>
        <v>-</v>
      </c>
      <c r="AJ1134" s="1" t="str">
        <f t="shared" si="684"/>
        <v>-</v>
      </c>
      <c r="AK1134" s="1" t="str">
        <f t="shared" si="685"/>
        <v>-</v>
      </c>
      <c r="AL1134" s="1" t="str">
        <f t="shared" si="686"/>
        <v>-</v>
      </c>
      <c r="AM1134" s="1" t="str">
        <f t="shared" si="687"/>
        <v>-</v>
      </c>
      <c r="AN1134" s="1" t="str">
        <f t="shared" si="688"/>
        <v>-</v>
      </c>
      <c r="AO1134" s="1" t="str">
        <f t="shared" si="689"/>
        <v>-</v>
      </c>
      <c r="AP1134" s="1" t="str">
        <f t="shared" si="699"/>
        <v>-</v>
      </c>
      <c r="AQ1134" s="1" t="str">
        <f t="shared" si="690"/>
        <v>-</v>
      </c>
      <c r="AR1134" s="1" t="str">
        <f t="shared" si="691"/>
        <v>-</v>
      </c>
      <c r="AS1134" s="1" t="str">
        <f t="shared" si="692"/>
        <v>-</v>
      </c>
      <c r="AT1134" s="1" t="str">
        <f t="shared" si="693"/>
        <v>-</v>
      </c>
      <c r="AU1134" s="1" t="str">
        <f t="shared" si="694"/>
        <v>-</v>
      </c>
      <c r="AV1134" s="1" t="str">
        <f t="shared" si="695"/>
        <v>-</v>
      </c>
      <c r="AW1134" s="5">
        <f t="shared" si="700"/>
        <v>3</v>
      </c>
      <c r="AX1134" s="1">
        <f t="shared" si="701"/>
        <v>1.7289561517249481</v>
      </c>
    </row>
    <row r="1135" spans="1:50" x14ac:dyDescent="0.2">
      <c r="A1135" s="4">
        <v>1133</v>
      </c>
      <c r="B1135" s="21">
        <v>0.33380865195864101</v>
      </c>
      <c r="C1135" s="21">
        <v>11.032999999999999</v>
      </c>
      <c r="D1135" s="21">
        <v>0</v>
      </c>
      <c r="E1135" s="21">
        <v>0</v>
      </c>
      <c r="F1135" s="21">
        <v>100</v>
      </c>
      <c r="G1135" s="21">
        <v>9.9299082697946108</v>
      </c>
      <c r="H1135" s="21">
        <v>7</v>
      </c>
      <c r="I1135" s="21">
        <v>1500</v>
      </c>
      <c r="J1135" s="21">
        <v>185</v>
      </c>
      <c r="K1135" s="21">
        <v>0</v>
      </c>
      <c r="L1135" s="2">
        <f t="shared" si="663"/>
        <v>0</v>
      </c>
      <c r="M1135" s="2">
        <f t="shared" si="664"/>
        <v>0</v>
      </c>
      <c r="N1135" s="2">
        <f t="shared" si="665"/>
        <v>0</v>
      </c>
      <c r="O1135" s="2">
        <f t="shared" si="666"/>
        <v>0</v>
      </c>
      <c r="P1135" s="2">
        <f t="shared" si="667"/>
        <v>0</v>
      </c>
      <c r="Q1135" s="2">
        <f t="shared" si="668"/>
        <v>0</v>
      </c>
      <c r="R1135" s="2">
        <f t="shared" si="669"/>
        <v>0</v>
      </c>
      <c r="S1135" s="2">
        <f t="shared" si="670"/>
        <v>0</v>
      </c>
      <c r="T1135" s="2">
        <f t="shared" si="671"/>
        <v>0</v>
      </c>
      <c r="U1135" s="2">
        <f t="shared" si="672"/>
        <v>0</v>
      </c>
      <c r="V1135" s="10">
        <f t="shared" si="673"/>
        <v>8</v>
      </c>
      <c r="W1135" s="2">
        <f t="shared" si="674"/>
        <v>6</v>
      </c>
      <c r="X1135" s="2">
        <f t="shared" si="675"/>
        <v>5</v>
      </c>
      <c r="Y1135" s="2">
        <f t="shared" si="676"/>
        <v>3</v>
      </c>
      <c r="Z1135" s="2">
        <f t="shared" si="677"/>
        <v>3</v>
      </c>
      <c r="AA1135" s="2">
        <f t="shared" si="678"/>
        <v>5</v>
      </c>
      <c r="AB1135" s="2">
        <f t="shared" si="679"/>
        <v>5</v>
      </c>
      <c r="AC1135" s="2">
        <f t="shared" si="696"/>
        <v>8</v>
      </c>
      <c r="AD1135" s="5">
        <f t="shared" si="697"/>
        <v>11</v>
      </c>
      <c r="AE1135">
        <f t="shared" si="698"/>
        <v>1</v>
      </c>
      <c r="AF1135" s="1" t="str">
        <f t="shared" si="680"/>
        <v>-</v>
      </c>
      <c r="AG1135" s="1" t="str">
        <f t="shared" si="681"/>
        <v>-</v>
      </c>
      <c r="AH1135" s="1" t="str">
        <f t="shared" si="682"/>
        <v>-</v>
      </c>
      <c r="AI1135" s="1" t="str">
        <f t="shared" si="683"/>
        <v>-</v>
      </c>
      <c r="AJ1135" s="1" t="str">
        <f t="shared" si="684"/>
        <v>-</v>
      </c>
      <c r="AK1135" s="1" t="str">
        <f t="shared" si="685"/>
        <v>-</v>
      </c>
      <c r="AL1135" s="1" t="str">
        <f t="shared" si="686"/>
        <v>-</v>
      </c>
      <c r="AM1135" s="1" t="str">
        <f t="shared" si="687"/>
        <v>-</v>
      </c>
      <c r="AN1135" s="1" t="str">
        <f t="shared" si="688"/>
        <v>-</v>
      </c>
      <c r="AO1135" s="1" t="str">
        <f t="shared" si="689"/>
        <v>-</v>
      </c>
      <c r="AP1135" s="1">
        <f t="shared" si="699"/>
        <v>1.8079407586260063</v>
      </c>
      <c r="AQ1135" s="1" t="str">
        <f t="shared" si="690"/>
        <v>-</v>
      </c>
      <c r="AR1135" s="1" t="str">
        <f t="shared" si="691"/>
        <v>-</v>
      </c>
      <c r="AS1135" s="1" t="str">
        <f t="shared" si="692"/>
        <v>-</v>
      </c>
      <c r="AT1135" s="1" t="str">
        <f t="shared" si="693"/>
        <v>-</v>
      </c>
      <c r="AU1135" s="1" t="str">
        <f t="shared" si="694"/>
        <v>-</v>
      </c>
      <c r="AV1135" s="1" t="str">
        <f t="shared" si="695"/>
        <v>-</v>
      </c>
      <c r="AW1135" s="5">
        <f t="shared" si="700"/>
        <v>11</v>
      </c>
      <c r="AX1135" s="1">
        <f t="shared" si="701"/>
        <v>1.8079407586260063</v>
      </c>
    </row>
    <row r="1136" spans="1:50" x14ac:dyDescent="0.2">
      <c r="A1136" s="4">
        <v>1134</v>
      </c>
      <c r="B1136" s="21">
        <v>0.489127422835475</v>
      </c>
      <c r="C1136" s="21">
        <v>26.38</v>
      </c>
      <c r="D1136" s="21">
        <v>11</v>
      </c>
      <c r="E1136" s="21">
        <v>8</v>
      </c>
      <c r="F1136" s="21">
        <v>81</v>
      </c>
      <c r="G1136" s="21">
        <v>5.27601867933042</v>
      </c>
      <c r="H1136" s="21">
        <v>6</v>
      </c>
      <c r="I1136" s="21">
        <v>1500</v>
      </c>
      <c r="J1136" s="21">
        <v>185</v>
      </c>
      <c r="K1136" s="21">
        <v>12.5</v>
      </c>
      <c r="L1136" s="2">
        <f t="shared" si="663"/>
        <v>2</v>
      </c>
      <c r="M1136" s="2">
        <f t="shared" si="664"/>
        <v>4</v>
      </c>
      <c r="N1136" s="2">
        <f t="shared" si="665"/>
        <v>5</v>
      </c>
      <c r="O1136" s="2">
        <f t="shared" si="666"/>
        <v>2</v>
      </c>
      <c r="P1136" s="2">
        <f t="shared" si="667"/>
        <v>3</v>
      </c>
      <c r="Q1136" s="2">
        <f t="shared" si="668"/>
        <v>4</v>
      </c>
      <c r="R1136" s="2">
        <f t="shared" si="669"/>
        <v>4</v>
      </c>
      <c r="S1136" s="2">
        <f t="shared" si="670"/>
        <v>5</v>
      </c>
      <c r="T1136" s="2">
        <f t="shared" si="671"/>
        <v>5</v>
      </c>
      <c r="U1136" s="2">
        <f t="shared" si="672"/>
        <v>3</v>
      </c>
      <c r="V1136" s="10">
        <f t="shared" si="673"/>
        <v>0</v>
      </c>
      <c r="W1136" s="2">
        <f t="shared" si="674"/>
        <v>0</v>
      </c>
      <c r="X1136" s="2">
        <f t="shared" si="675"/>
        <v>0</v>
      </c>
      <c r="Y1136" s="2">
        <f t="shared" si="676"/>
        <v>0</v>
      </c>
      <c r="Z1136" s="2">
        <f t="shared" si="677"/>
        <v>0</v>
      </c>
      <c r="AA1136" s="2">
        <f t="shared" si="678"/>
        <v>0</v>
      </c>
      <c r="AB1136" s="2">
        <f t="shared" si="679"/>
        <v>0</v>
      </c>
      <c r="AC1136" s="2">
        <f t="shared" si="696"/>
        <v>5</v>
      </c>
      <c r="AD1136" s="5">
        <f t="shared" si="697"/>
        <v>3</v>
      </c>
      <c r="AE1136">
        <f t="shared" si="698"/>
        <v>3</v>
      </c>
      <c r="AF1136" s="1" t="str">
        <f t="shared" si="680"/>
        <v>-</v>
      </c>
      <c r="AG1136" s="1" t="str">
        <f t="shared" si="681"/>
        <v>-</v>
      </c>
      <c r="AH1136" s="1">
        <f t="shared" si="682"/>
        <v>2.9690304608967031</v>
      </c>
      <c r="AI1136" s="1" t="str">
        <f t="shared" si="683"/>
        <v>-</v>
      </c>
      <c r="AJ1136" s="1" t="str">
        <f t="shared" si="684"/>
        <v>-</v>
      </c>
      <c r="AK1136" s="1" t="str">
        <f t="shared" si="685"/>
        <v>-</v>
      </c>
      <c r="AL1136" s="1" t="str">
        <f t="shared" si="686"/>
        <v>-</v>
      </c>
      <c r="AM1136" s="1">
        <f t="shared" si="687"/>
        <v>2.5348478760367952</v>
      </c>
      <c r="AN1136" s="1">
        <f t="shared" si="688"/>
        <v>2.4589560127704906</v>
      </c>
      <c r="AO1136" s="1" t="str">
        <f t="shared" si="689"/>
        <v>-</v>
      </c>
      <c r="AP1136" s="1" t="str">
        <f t="shared" si="699"/>
        <v>-</v>
      </c>
      <c r="AQ1136" s="1" t="str">
        <f t="shared" si="690"/>
        <v>-</v>
      </c>
      <c r="AR1136" s="1" t="str">
        <f t="shared" si="691"/>
        <v>-</v>
      </c>
      <c r="AS1136" s="1" t="str">
        <f t="shared" si="692"/>
        <v>-</v>
      </c>
      <c r="AT1136" s="1" t="str">
        <f t="shared" si="693"/>
        <v>-</v>
      </c>
      <c r="AU1136" s="1" t="str">
        <f t="shared" si="694"/>
        <v>-</v>
      </c>
      <c r="AV1136" s="1" t="str">
        <f t="shared" si="695"/>
        <v>-</v>
      </c>
      <c r="AW1136" s="5">
        <f t="shared" si="700"/>
        <v>9</v>
      </c>
      <c r="AX1136" s="1">
        <f t="shared" si="701"/>
        <v>2.4589560127704906</v>
      </c>
    </row>
    <row r="1137" spans="1:50" x14ac:dyDescent="0.2">
      <c r="A1137" s="4">
        <v>1135</v>
      </c>
      <c r="B1137" s="21">
        <v>0.61325367905507799</v>
      </c>
      <c r="C1137" s="21">
        <v>2.92</v>
      </c>
      <c r="D1137" s="21">
        <v>8</v>
      </c>
      <c r="E1137" s="21">
        <v>9</v>
      </c>
      <c r="F1137" s="21">
        <v>83</v>
      </c>
      <c r="G1137" s="21">
        <v>4.0873189085111798</v>
      </c>
      <c r="H1137" s="21">
        <v>5</v>
      </c>
      <c r="I1137" s="21">
        <v>1500</v>
      </c>
      <c r="J1137" s="21">
        <v>185</v>
      </c>
      <c r="K1137" s="21">
        <v>12.5</v>
      </c>
      <c r="L1137" s="2">
        <f t="shared" si="663"/>
        <v>2</v>
      </c>
      <c r="M1137" s="2">
        <f t="shared" si="664"/>
        <v>2</v>
      </c>
      <c r="N1137" s="2">
        <f t="shared" si="665"/>
        <v>3</v>
      </c>
      <c r="O1137" s="2">
        <f t="shared" si="666"/>
        <v>3</v>
      </c>
      <c r="P1137" s="2">
        <f t="shared" si="667"/>
        <v>4</v>
      </c>
      <c r="Q1137" s="2">
        <f t="shared" si="668"/>
        <v>5</v>
      </c>
      <c r="R1137" s="2">
        <f t="shared" si="669"/>
        <v>4</v>
      </c>
      <c r="S1137" s="2">
        <f t="shared" si="670"/>
        <v>4</v>
      </c>
      <c r="T1137" s="2">
        <f t="shared" si="671"/>
        <v>4</v>
      </c>
      <c r="U1137" s="2">
        <f t="shared" si="672"/>
        <v>3</v>
      </c>
      <c r="V1137" s="10">
        <f t="shared" si="673"/>
        <v>0</v>
      </c>
      <c r="W1137" s="2">
        <f t="shared" si="674"/>
        <v>0</v>
      </c>
      <c r="X1137" s="2">
        <f t="shared" si="675"/>
        <v>0</v>
      </c>
      <c r="Y1137" s="2">
        <f t="shared" si="676"/>
        <v>0</v>
      </c>
      <c r="Z1137" s="2">
        <f t="shared" si="677"/>
        <v>0</v>
      </c>
      <c r="AA1137" s="2">
        <f t="shared" si="678"/>
        <v>0</v>
      </c>
      <c r="AB1137" s="2">
        <f t="shared" si="679"/>
        <v>0</v>
      </c>
      <c r="AC1137" s="2">
        <f t="shared" si="696"/>
        <v>5</v>
      </c>
      <c r="AD1137" s="5">
        <f t="shared" si="697"/>
        <v>6</v>
      </c>
      <c r="AE1137">
        <f t="shared" si="698"/>
        <v>1</v>
      </c>
      <c r="AF1137" s="1" t="str">
        <f t="shared" si="680"/>
        <v>-</v>
      </c>
      <c r="AG1137" s="1" t="str">
        <f t="shared" si="681"/>
        <v>-</v>
      </c>
      <c r="AH1137" s="1" t="str">
        <f t="shared" si="682"/>
        <v>-</v>
      </c>
      <c r="AI1137" s="1" t="str">
        <f t="shared" si="683"/>
        <v>-</v>
      </c>
      <c r="AJ1137" s="1" t="str">
        <f t="shared" si="684"/>
        <v>-</v>
      </c>
      <c r="AK1137" s="1">
        <f t="shared" si="685"/>
        <v>2.2177066890954058</v>
      </c>
      <c r="AL1137" s="1" t="str">
        <f t="shared" si="686"/>
        <v>-</v>
      </c>
      <c r="AM1137" s="1" t="str">
        <f t="shared" si="687"/>
        <v>-</v>
      </c>
      <c r="AN1137" s="1" t="str">
        <f t="shared" si="688"/>
        <v>-</v>
      </c>
      <c r="AO1137" s="1" t="str">
        <f t="shared" si="689"/>
        <v>-</v>
      </c>
      <c r="AP1137" s="1" t="str">
        <f t="shared" si="699"/>
        <v>-</v>
      </c>
      <c r="AQ1137" s="1" t="str">
        <f t="shared" si="690"/>
        <v>-</v>
      </c>
      <c r="AR1137" s="1" t="str">
        <f t="shared" si="691"/>
        <v>-</v>
      </c>
      <c r="AS1137" s="1" t="str">
        <f t="shared" si="692"/>
        <v>-</v>
      </c>
      <c r="AT1137" s="1" t="str">
        <f t="shared" si="693"/>
        <v>-</v>
      </c>
      <c r="AU1137" s="1" t="str">
        <f t="shared" si="694"/>
        <v>-</v>
      </c>
      <c r="AV1137" s="1" t="str">
        <f t="shared" si="695"/>
        <v>-</v>
      </c>
      <c r="AW1137" s="5">
        <f t="shared" si="700"/>
        <v>6</v>
      </c>
      <c r="AX1137" s="1">
        <f t="shared" si="701"/>
        <v>2.2177066890954058</v>
      </c>
    </row>
    <row r="1138" spans="1:50" x14ac:dyDescent="0.2">
      <c r="A1138" s="4">
        <v>1136</v>
      </c>
      <c r="B1138" s="21">
        <v>0.72385976528743401</v>
      </c>
      <c r="C1138" s="21">
        <v>32.331000000000003</v>
      </c>
      <c r="D1138" s="21">
        <v>0</v>
      </c>
      <c r="E1138" s="21">
        <v>36</v>
      </c>
      <c r="F1138" s="21">
        <v>64</v>
      </c>
      <c r="G1138" s="21">
        <v>3.2331118244608601</v>
      </c>
      <c r="H1138" s="21">
        <v>5</v>
      </c>
      <c r="I1138" s="21">
        <v>1500</v>
      </c>
      <c r="J1138" s="21">
        <v>185</v>
      </c>
      <c r="K1138" s="21">
        <v>0</v>
      </c>
      <c r="L1138" s="2">
        <f t="shared" si="663"/>
        <v>0</v>
      </c>
      <c r="M1138" s="2">
        <f t="shared" si="664"/>
        <v>0</v>
      </c>
      <c r="N1138" s="2">
        <f t="shared" si="665"/>
        <v>0</v>
      </c>
      <c r="O1138" s="2">
        <f t="shared" si="666"/>
        <v>0</v>
      </c>
      <c r="P1138" s="2">
        <f t="shared" si="667"/>
        <v>0</v>
      </c>
      <c r="Q1138" s="2">
        <f t="shared" si="668"/>
        <v>0</v>
      </c>
      <c r="R1138" s="2">
        <f t="shared" si="669"/>
        <v>0</v>
      </c>
      <c r="S1138" s="2">
        <f t="shared" si="670"/>
        <v>0</v>
      </c>
      <c r="T1138" s="2">
        <f t="shared" si="671"/>
        <v>0</v>
      </c>
      <c r="U1138" s="2">
        <f t="shared" si="672"/>
        <v>0</v>
      </c>
      <c r="V1138" s="10">
        <f t="shared" si="673"/>
        <v>5</v>
      </c>
      <c r="W1138" s="2">
        <f t="shared" si="674"/>
        <v>6</v>
      </c>
      <c r="X1138" s="2">
        <f t="shared" si="675"/>
        <v>5</v>
      </c>
      <c r="Y1138" s="2">
        <f t="shared" si="676"/>
        <v>3</v>
      </c>
      <c r="Z1138" s="2">
        <f t="shared" si="677"/>
        <v>3</v>
      </c>
      <c r="AA1138" s="2">
        <f t="shared" si="678"/>
        <v>3</v>
      </c>
      <c r="AB1138" s="2">
        <f t="shared" si="679"/>
        <v>3</v>
      </c>
      <c r="AC1138" s="2">
        <f t="shared" si="696"/>
        <v>6</v>
      </c>
      <c r="AD1138" s="5">
        <f t="shared" si="697"/>
        <v>12</v>
      </c>
      <c r="AE1138">
        <f t="shared" si="698"/>
        <v>1</v>
      </c>
      <c r="AF1138" s="1" t="str">
        <f t="shared" si="680"/>
        <v>-</v>
      </c>
      <c r="AG1138" s="1" t="str">
        <f t="shared" si="681"/>
        <v>-</v>
      </c>
      <c r="AH1138" s="1" t="str">
        <f t="shared" si="682"/>
        <v>-</v>
      </c>
      <c r="AI1138" s="1" t="str">
        <f t="shared" si="683"/>
        <v>-</v>
      </c>
      <c r="AJ1138" s="1" t="str">
        <f t="shared" si="684"/>
        <v>-</v>
      </c>
      <c r="AK1138" s="1" t="str">
        <f t="shared" si="685"/>
        <v>-</v>
      </c>
      <c r="AL1138" s="1" t="str">
        <f t="shared" si="686"/>
        <v>-</v>
      </c>
      <c r="AM1138" s="1" t="str">
        <f t="shared" si="687"/>
        <v>-</v>
      </c>
      <c r="AN1138" s="1" t="str">
        <f t="shared" si="688"/>
        <v>-</v>
      </c>
      <c r="AO1138" s="1" t="str">
        <f t="shared" si="689"/>
        <v>-</v>
      </c>
      <c r="AP1138" s="1" t="str">
        <f t="shared" si="699"/>
        <v>-</v>
      </c>
      <c r="AQ1138" s="1">
        <f t="shared" si="690"/>
        <v>2.6723270398191161</v>
      </c>
      <c r="AR1138" s="1" t="str">
        <f t="shared" si="691"/>
        <v>-</v>
      </c>
      <c r="AS1138" s="1" t="str">
        <f t="shared" si="692"/>
        <v>-</v>
      </c>
      <c r="AT1138" s="1" t="str">
        <f t="shared" si="693"/>
        <v>-</v>
      </c>
      <c r="AU1138" s="1" t="str">
        <f t="shared" si="694"/>
        <v>-</v>
      </c>
      <c r="AV1138" s="1" t="str">
        <f t="shared" si="695"/>
        <v>-</v>
      </c>
      <c r="AW1138" s="5">
        <f t="shared" si="700"/>
        <v>12</v>
      </c>
      <c r="AX1138" s="1">
        <f t="shared" si="701"/>
        <v>2.6723270398191161</v>
      </c>
    </row>
    <row r="1139" spans="1:50" x14ac:dyDescent="0.2">
      <c r="A1139" s="4">
        <v>1137</v>
      </c>
      <c r="B1139" s="21">
        <v>0.84132364205453902</v>
      </c>
      <c r="C1139" s="21">
        <v>0.42099999999999999</v>
      </c>
      <c r="D1139" s="21">
        <v>0</v>
      </c>
      <c r="E1139" s="21">
        <v>47</v>
      </c>
      <c r="F1139" s="21">
        <v>53</v>
      </c>
      <c r="G1139" s="21">
        <v>2.46241139919958</v>
      </c>
      <c r="H1139" s="21">
        <v>5</v>
      </c>
      <c r="I1139" s="21">
        <v>1500</v>
      </c>
      <c r="J1139" s="21">
        <v>185</v>
      </c>
      <c r="K1139" s="21">
        <v>0</v>
      </c>
      <c r="L1139" s="2">
        <f t="shared" si="663"/>
        <v>0</v>
      </c>
      <c r="M1139" s="2">
        <f t="shared" si="664"/>
        <v>0</v>
      </c>
      <c r="N1139" s="2">
        <f t="shared" si="665"/>
        <v>0</v>
      </c>
      <c r="O1139" s="2">
        <f t="shared" si="666"/>
        <v>0</v>
      </c>
      <c r="P1139" s="2">
        <f t="shared" si="667"/>
        <v>0</v>
      </c>
      <c r="Q1139" s="2">
        <f t="shared" si="668"/>
        <v>0</v>
      </c>
      <c r="R1139" s="2">
        <f t="shared" si="669"/>
        <v>0</v>
      </c>
      <c r="S1139" s="2">
        <f t="shared" si="670"/>
        <v>0</v>
      </c>
      <c r="T1139" s="2">
        <f t="shared" si="671"/>
        <v>0</v>
      </c>
      <c r="U1139" s="2">
        <f t="shared" si="672"/>
        <v>0</v>
      </c>
      <c r="V1139" s="10">
        <f t="shared" si="673"/>
        <v>3</v>
      </c>
      <c r="W1139" s="2">
        <f t="shared" si="674"/>
        <v>5</v>
      </c>
      <c r="X1139" s="2">
        <f t="shared" si="675"/>
        <v>6</v>
      </c>
      <c r="Y1139" s="2">
        <f t="shared" si="676"/>
        <v>3</v>
      </c>
      <c r="Z1139" s="2">
        <f t="shared" si="677"/>
        <v>3</v>
      </c>
      <c r="AA1139" s="2">
        <f t="shared" si="678"/>
        <v>3</v>
      </c>
      <c r="AB1139" s="2">
        <f t="shared" si="679"/>
        <v>3</v>
      </c>
      <c r="AC1139" s="2">
        <f t="shared" si="696"/>
        <v>6</v>
      </c>
      <c r="AD1139" s="5">
        <f t="shared" si="697"/>
        <v>13</v>
      </c>
      <c r="AE1139">
        <f t="shared" si="698"/>
        <v>1</v>
      </c>
      <c r="AF1139" s="1" t="str">
        <f t="shared" si="680"/>
        <v>-</v>
      </c>
      <c r="AG1139" s="1" t="str">
        <f t="shared" si="681"/>
        <v>-</v>
      </c>
      <c r="AH1139" s="1" t="str">
        <f t="shared" si="682"/>
        <v>-</v>
      </c>
      <c r="AI1139" s="1" t="str">
        <f t="shared" si="683"/>
        <v>-</v>
      </c>
      <c r="AJ1139" s="1" t="str">
        <f t="shared" si="684"/>
        <v>-</v>
      </c>
      <c r="AK1139" s="1" t="str">
        <f t="shared" si="685"/>
        <v>-</v>
      </c>
      <c r="AL1139" s="1" t="str">
        <f t="shared" si="686"/>
        <v>-</v>
      </c>
      <c r="AM1139" s="1" t="str">
        <f t="shared" si="687"/>
        <v>-</v>
      </c>
      <c r="AN1139" s="1" t="str">
        <f t="shared" si="688"/>
        <v>-</v>
      </c>
      <c r="AO1139" s="1" t="str">
        <f t="shared" si="689"/>
        <v>-</v>
      </c>
      <c r="AP1139" s="1" t="str">
        <f t="shared" si="699"/>
        <v>-</v>
      </c>
      <c r="AQ1139" s="1" t="str">
        <f t="shared" si="690"/>
        <v>-</v>
      </c>
      <c r="AR1139" s="1">
        <f t="shared" si="691"/>
        <v>1.9055045087622504</v>
      </c>
      <c r="AS1139" s="1" t="str">
        <f t="shared" si="692"/>
        <v>-</v>
      </c>
      <c r="AT1139" s="1" t="str">
        <f t="shared" si="693"/>
        <v>-</v>
      </c>
      <c r="AU1139" s="1" t="str">
        <f t="shared" si="694"/>
        <v>-</v>
      </c>
      <c r="AV1139" s="1" t="str">
        <f t="shared" si="695"/>
        <v>-</v>
      </c>
      <c r="AW1139" s="5">
        <f t="shared" si="700"/>
        <v>13</v>
      </c>
      <c r="AX1139" s="1">
        <f t="shared" si="701"/>
        <v>1.9055045087622504</v>
      </c>
    </row>
    <row r="1140" spans="1:50" x14ac:dyDescent="0.2">
      <c r="A1140" s="4">
        <v>1138</v>
      </c>
      <c r="B1140" s="21">
        <v>0.88469276442724198</v>
      </c>
      <c r="C1140" s="21">
        <v>0.40200000000000002</v>
      </c>
      <c r="D1140" s="21">
        <v>1</v>
      </c>
      <c r="E1140" s="21">
        <v>53</v>
      </c>
      <c r="F1140" s="21">
        <v>46</v>
      </c>
      <c r="G1140" s="21">
        <v>1.9904270372892701</v>
      </c>
      <c r="H1140" s="21">
        <v>5</v>
      </c>
      <c r="I1140" s="21">
        <v>1500</v>
      </c>
      <c r="J1140" s="21">
        <v>185</v>
      </c>
      <c r="K1140" s="21">
        <v>12.5</v>
      </c>
      <c r="L1140" s="2">
        <f t="shared" si="663"/>
        <v>2</v>
      </c>
      <c r="M1140" s="2">
        <f t="shared" si="664"/>
        <v>2</v>
      </c>
      <c r="N1140" s="2">
        <f t="shared" si="665"/>
        <v>2</v>
      </c>
      <c r="O1140" s="2">
        <f t="shared" si="666"/>
        <v>2</v>
      </c>
      <c r="P1140" s="2">
        <f t="shared" si="667"/>
        <v>4</v>
      </c>
      <c r="Q1140" s="2">
        <f t="shared" si="668"/>
        <v>6</v>
      </c>
      <c r="R1140" s="2">
        <f t="shared" si="669"/>
        <v>3</v>
      </c>
      <c r="S1140" s="2">
        <f t="shared" si="670"/>
        <v>3</v>
      </c>
      <c r="T1140" s="2">
        <f t="shared" si="671"/>
        <v>3</v>
      </c>
      <c r="U1140" s="2">
        <f t="shared" si="672"/>
        <v>5</v>
      </c>
      <c r="V1140" s="10">
        <f t="shared" si="673"/>
        <v>0</v>
      </c>
      <c r="W1140" s="2">
        <f t="shared" si="674"/>
        <v>0</v>
      </c>
      <c r="X1140" s="2">
        <f t="shared" si="675"/>
        <v>0</v>
      </c>
      <c r="Y1140" s="2">
        <f t="shared" si="676"/>
        <v>0</v>
      </c>
      <c r="Z1140" s="2">
        <f t="shared" si="677"/>
        <v>0</v>
      </c>
      <c r="AA1140" s="2">
        <f t="shared" si="678"/>
        <v>0</v>
      </c>
      <c r="AB1140" s="2">
        <f t="shared" si="679"/>
        <v>0</v>
      </c>
      <c r="AC1140" s="2">
        <f t="shared" si="696"/>
        <v>6</v>
      </c>
      <c r="AD1140" s="5">
        <f t="shared" si="697"/>
        <v>6</v>
      </c>
      <c r="AE1140">
        <f t="shared" si="698"/>
        <v>1</v>
      </c>
      <c r="AF1140" s="1" t="str">
        <f t="shared" si="680"/>
        <v>-</v>
      </c>
      <c r="AG1140" s="1" t="str">
        <f t="shared" si="681"/>
        <v>-</v>
      </c>
      <c r="AH1140" s="1" t="str">
        <f t="shared" si="682"/>
        <v>-</v>
      </c>
      <c r="AI1140" s="1" t="str">
        <f t="shared" si="683"/>
        <v>-</v>
      </c>
      <c r="AJ1140" s="1" t="str">
        <f t="shared" si="684"/>
        <v>-</v>
      </c>
      <c r="AK1140" s="1">
        <f t="shared" si="685"/>
        <v>2.9521598943242671</v>
      </c>
      <c r="AL1140" s="1" t="str">
        <f t="shared" si="686"/>
        <v>-</v>
      </c>
      <c r="AM1140" s="1" t="str">
        <f t="shared" si="687"/>
        <v>-</v>
      </c>
      <c r="AN1140" s="1" t="str">
        <f t="shared" si="688"/>
        <v>-</v>
      </c>
      <c r="AO1140" s="1" t="str">
        <f t="shared" si="689"/>
        <v>-</v>
      </c>
      <c r="AP1140" s="1" t="str">
        <f t="shared" si="699"/>
        <v>-</v>
      </c>
      <c r="AQ1140" s="1" t="str">
        <f t="shared" si="690"/>
        <v>-</v>
      </c>
      <c r="AR1140" s="1" t="str">
        <f t="shared" si="691"/>
        <v>-</v>
      </c>
      <c r="AS1140" s="1" t="str">
        <f t="shared" si="692"/>
        <v>-</v>
      </c>
      <c r="AT1140" s="1" t="str">
        <f t="shared" si="693"/>
        <v>-</v>
      </c>
      <c r="AU1140" s="1" t="str">
        <f t="shared" si="694"/>
        <v>-</v>
      </c>
      <c r="AV1140" s="1" t="str">
        <f t="shared" si="695"/>
        <v>-</v>
      </c>
      <c r="AW1140" s="5">
        <f t="shared" si="700"/>
        <v>6</v>
      </c>
      <c r="AX1140" s="1">
        <f t="shared" si="701"/>
        <v>2.9521598943242671</v>
      </c>
    </row>
    <row r="1141" spans="1:50" x14ac:dyDescent="0.2">
      <c r="A1141" s="4">
        <v>1139</v>
      </c>
      <c r="B1141" s="21">
        <v>0.69157306667520102</v>
      </c>
      <c r="C1141" s="21">
        <v>2.907</v>
      </c>
      <c r="D1141" s="21">
        <v>4</v>
      </c>
      <c r="E1141" s="21">
        <v>69</v>
      </c>
      <c r="F1141" s="21">
        <v>27</v>
      </c>
      <c r="G1141" s="21">
        <v>4.0700906452379702</v>
      </c>
      <c r="H1141" s="21">
        <v>5</v>
      </c>
      <c r="I1141" s="21">
        <v>1500</v>
      </c>
      <c r="J1141" s="21">
        <v>185</v>
      </c>
      <c r="K1141" s="21">
        <v>12.5</v>
      </c>
      <c r="L1141" s="2">
        <f t="shared" si="663"/>
        <v>2</v>
      </c>
      <c r="M1141" s="2">
        <f t="shared" si="664"/>
        <v>2</v>
      </c>
      <c r="N1141" s="2">
        <f t="shared" si="665"/>
        <v>4</v>
      </c>
      <c r="O1141" s="2">
        <f t="shared" si="666"/>
        <v>3</v>
      </c>
      <c r="P1141" s="2">
        <f t="shared" si="667"/>
        <v>5</v>
      </c>
      <c r="Q1141" s="2">
        <f t="shared" si="668"/>
        <v>5</v>
      </c>
      <c r="R1141" s="2">
        <f t="shared" si="669"/>
        <v>4</v>
      </c>
      <c r="S1141" s="2">
        <f t="shared" si="670"/>
        <v>3</v>
      </c>
      <c r="T1141" s="2">
        <f t="shared" si="671"/>
        <v>3</v>
      </c>
      <c r="U1141" s="2">
        <f t="shared" si="672"/>
        <v>3</v>
      </c>
      <c r="V1141" s="10">
        <f t="shared" si="673"/>
        <v>0</v>
      </c>
      <c r="W1141" s="2">
        <f t="shared" si="674"/>
        <v>0</v>
      </c>
      <c r="X1141" s="2">
        <f t="shared" si="675"/>
        <v>0</v>
      </c>
      <c r="Y1141" s="2">
        <f t="shared" si="676"/>
        <v>0</v>
      </c>
      <c r="Z1141" s="2">
        <f t="shared" si="677"/>
        <v>0</v>
      </c>
      <c r="AA1141" s="2">
        <f t="shared" si="678"/>
        <v>0</v>
      </c>
      <c r="AB1141" s="2">
        <f t="shared" si="679"/>
        <v>0</v>
      </c>
      <c r="AC1141" s="2">
        <f t="shared" si="696"/>
        <v>5</v>
      </c>
      <c r="AD1141" s="5">
        <f t="shared" si="697"/>
        <v>5</v>
      </c>
      <c r="AE1141">
        <f t="shared" si="698"/>
        <v>2</v>
      </c>
      <c r="AF1141" s="1" t="str">
        <f t="shared" si="680"/>
        <v>-</v>
      </c>
      <c r="AG1141" s="1" t="str">
        <f t="shared" si="681"/>
        <v>-</v>
      </c>
      <c r="AH1141" s="1" t="str">
        <f t="shared" si="682"/>
        <v>-</v>
      </c>
      <c r="AI1141" s="1" t="str">
        <f t="shared" si="683"/>
        <v>-</v>
      </c>
      <c r="AJ1141" s="1">
        <f t="shared" si="684"/>
        <v>3.9256239361007124</v>
      </c>
      <c r="AK1141" s="1">
        <f t="shared" si="685"/>
        <v>2.2035053160467393</v>
      </c>
      <c r="AL1141" s="1" t="str">
        <f t="shared" si="686"/>
        <v>-</v>
      </c>
      <c r="AM1141" s="1" t="str">
        <f t="shared" si="687"/>
        <v>-</v>
      </c>
      <c r="AN1141" s="1" t="str">
        <f t="shared" si="688"/>
        <v>-</v>
      </c>
      <c r="AO1141" s="1" t="str">
        <f t="shared" si="689"/>
        <v>-</v>
      </c>
      <c r="AP1141" s="1" t="str">
        <f t="shared" si="699"/>
        <v>-</v>
      </c>
      <c r="AQ1141" s="1" t="str">
        <f t="shared" si="690"/>
        <v>-</v>
      </c>
      <c r="AR1141" s="1" t="str">
        <f t="shared" si="691"/>
        <v>-</v>
      </c>
      <c r="AS1141" s="1" t="str">
        <f t="shared" si="692"/>
        <v>-</v>
      </c>
      <c r="AT1141" s="1" t="str">
        <f t="shared" si="693"/>
        <v>-</v>
      </c>
      <c r="AU1141" s="1" t="str">
        <f t="shared" si="694"/>
        <v>-</v>
      </c>
      <c r="AV1141" s="1" t="str">
        <f t="shared" si="695"/>
        <v>-</v>
      </c>
      <c r="AW1141" s="5">
        <f t="shared" si="700"/>
        <v>6</v>
      </c>
      <c r="AX1141" s="1">
        <f t="shared" si="701"/>
        <v>2.2035053160467393</v>
      </c>
    </row>
    <row r="1142" spans="1:50" x14ac:dyDescent="0.2">
      <c r="A1142" s="4">
        <v>1140</v>
      </c>
      <c r="B1142" s="21">
        <v>0.64535598087546497</v>
      </c>
      <c r="C1142" s="21">
        <v>0.78500000000000003</v>
      </c>
      <c r="D1142" s="21">
        <v>0</v>
      </c>
      <c r="E1142" s="21">
        <v>78</v>
      </c>
      <c r="F1142" s="21">
        <v>22</v>
      </c>
      <c r="G1142" s="21">
        <v>5.6672398372150399</v>
      </c>
      <c r="H1142" s="21">
        <v>6</v>
      </c>
      <c r="I1142" s="21">
        <v>1500</v>
      </c>
      <c r="J1142" s="21">
        <v>185</v>
      </c>
      <c r="K1142" s="21">
        <v>0</v>
      </c>
      <c r="L1142" s="2">
        <f t="shared" si="663"/>
        <v>0</v>
      </c>
      <c r="M1142" s="2">
        <f t="shared" si="664"/>
        <v>0</v>
      </c>
      <c r="N1142" s="2">
        <f t="shared" si="665"/>
        <v>0</v>
      </c>
      <c r="O1142" s="2">
        <f t="shared" si="666"/>
        <v>0</v>
      </c>
      <c r="P1142" s="2">
        <f t="shared" si="667"/>
        <v>0</v>
      </c>
      <c r="Q1142" s="2">
        <f t="shared" si="668"/>
        <v>0</v>
      </c>
      <c r="R1142" s="2">
        <f t="shared" si="669"/>
        <v>0</v>
      </c>
      <c r="S1142" s="2">
        <f t="shared" si="670"/>
        <v>0</v>
      </c>
      <c r="T1142" s="2">
        <f t="shared" si="671"/>
        <v>0</v>
      </c>
      <c r="U1142" s="2">
        <f t="shared" si="672"/>
        <v>0</v>
      </c>
      <c r="V1142" s="10">
        <f t="shared" si="673"/>
        <v>4</v>
      </c>
      <c r="W1142" s="2">
        <f t="shared" si="674"/>
        <v>6</v>
      </c>
      <c r="X1142" s="2">
        <f t="shared" si="675"/>
        <v>4</v>
      </c>
      <c r="Y1142" s="2">
        <f t="shared" si="676"/>
        <v>3</v>
      </c>
      <c r="Z1142" s="2">
        <f t="shared" si="677"/>
        <v>3</v>
      </c>
      <c r="AA1142" s="2">
        <f t="shared" si="678"/>
        <v>3</v>
      </c>
      <c r="AB1142" s="2">
        <f t="shared" si="679"/>
        <v>3</v>
      </c>
      <c r="AC1142" s="2">
        <f t="shared" si="696"/>
        <v>6</v>
      </c>
      <c r="AD1142" s="5">
        <f t="shared" si="697"/>
        <v>12</v>
      </c>
      <c r="AE1142">
        <f t="shared" si="698"/>
        <v>1</v>
      </c>
      <c r="AF1142" s="1" t="str">
        <f t="shared" si="680"/>
        <v>-</v>
      </c>
      <c r="AG1142" s="1" t="str">
        <f t="shared" si="681"/>
        <v>-</v>
      </c>
      <c r="AH1142" s="1" t="str">
        <f t="shared" si="682"/>
        <v>-</v>
      </c>
      <c r="AI1142" s="1" t="str">
        <f t="shared" si="683"/>
        <v>-</v>
      </c>
      <c r="AJ1142" s="1" t="str">
        <f t="shared" si="684"/>
        <v>-</v>
      </c>
      <c r="AK1142" s="1" t="str">
        <f t="shared" si="685"/>
        <v>-</v>
      </c>
      <c r="AL1142" s="1" t="str">
        <f t="shared" si="686"/>
        <v>-</v>
      </c>
      <c r="AM1142" s="1" t="str">
        <f t="shared" si="687"/>
        <v>-</v>
      </c>
      <c r="AN1142" s="1" t="str">
        <f t="shared" si="688"/>
        <v>-</v>
      </c>
      <c r="AO1142" s="1" t="str">
        <f t="shared" si="689"/>
        <v>-</v>
      </c>
      <c r="AP1142" s="1" t="str">
        <f t="shared" si="699"/>
        <v>-</v>
      </c>
      <c r="AQ1142" s="1">
        <f t="shared" si="690"/>
        <v>1.8442183989167829</v>
      </c>
      <c r="AR1142" s="1" t="str">
        <f t="shared" si="691"/>
        <v>-</v>
      </c>
      <c r="AS1142" s="1" t="str">
        <f t="shared" si="692"/>
        <v>-</v>
      </c>
      <c r="AT1142" s="1" t="str">
        <f t="shared" si="693"/>
        <v>-</v>
      </c>
      <c r="AU1142" s="1" t="str">
        <f t="shared" si="694"/>
        <v>-</v>
      </c>
      <c r="AV1142" s="1" t="str">
        <f t="shared" si="695"/>
        <v>-</v>
      </c>
      <c r="AW1142" s="5">
        <f t="shared" si="700"/>
        <v>12</v>
      </c>
      <c r="AX1142" s="1">
        <f t="shared" si="701"/>
        <v>1.8442183989167829</v>
      </c>
    </row>
    <row r="1143" spans="1:50" x14ac:dyDescent="0.2">
      <c r="A1143" s="4">
        <v>1141</v>
      </c>
      <c r="B1143" s="21">
        <v>0.53251481989248295</v>
      </c>
      <c r="C1143" s="21">
        <v>1.6060000000000001</v>
      </c>
      <c r="D1143" s="21">
        <v>45</v>
      </c>
      <c r="E1143" s="21">
        <v>30</v>
      </c>
      <c r="F1143" s="21">
        <v>25</v>
      </c>
      <c r="G1143" s="21">
        <v>12.7210537224612</v>
      </c>
      <c r="H1143" s="21">
        <v>7</v>
      </c>
      <c r="I1143" s="21">
        <v>1500</v>
      </c>
      <c r="J1143" s="21">
        <v>185</v>
      </c>
      <c r="K1143" s="21">
        <v>12.5</v>
      </c>
      <c r="L1143" s="2">
        <f t="shared" si="663"/>
        <v>2</v>
      </c>
      <c r="M1143" s="2">
        <f t="shared" si="664"/>
        <v>8</v>
      </c>
      <c r="N1143" s="2">
        <f t="shared" si="665"/>
        <v>6</v>
      </c>
      <c r="O1143" s="2">
        <f t="shared" si="666"/>
        <v>5</v>
      </c>
      <c r="P1143" s="2">
        <f t="shared" si="667"/>
        <v>6</v>
      </c>
      <c r="Q1143" s="2">
        <f t="shared" si="668"/>
        <v>3</v>
      </c>
      <c r="R1143" s="2">
        <f t="shared" si="669"/>
        <v>4</v>
      </c>
      <c r="S1143" s="2">
        <f t="shared" si="670"/>
        <v>1</v>
      </c>
      <c r="T1143" s="2">
        <f t="shared" si="671"/>
        <v>1</v>
      </c>
      <c r="U1143" s="2">
        <f t="shared" si="672"/>
        <v>3</v>
      </c>
      <c r="V1143" s="10">
        <f t="shared" si="673"/>
        <v>0</v>
      </c>
      <c r="W1143" s="2">
        <f t="shared" si="674"/>
        <v>0</v>
      </c>
      <c r="X1143" s="2">
        <f t="shared" si="675"/>
        <v>0</v>
      </c>
      <c r="Y1143" s="2">
        <f t="shared" si="676"/>
        <v>0</v>
      </c>
      <c r="Z1143" s="2">
        <f t="shared" si="677"/>
        <v>0</v>
      </c>
      <c r="AA1143" s="2">
        <f t="shared" si="678"/>
        <v>0</v>
      </c>
      <c r="AB1143" s="2">
        <f t="shared" si="679"/>
        <v>0</v>
      </c>
      <c r="AC1143" s="2">
        <f t="shared" si="696"/>
        <v>8</v>
      </c>
      <c r="AD1143" s="5">
        <f t="shared" si="697"/>
        <v>2</v>
      </c>
      <c r="AE1143">
        <f t="shared" si="698"/>
        <v>1</v>
      </c>
      <c r="AF1143" s="1" t="str">
        <f t="shared" si="680"/>
        <v>-</v>
      </c>
      <c r="AG1143" s="1">
        <f t="shared" si="681"/>
        <v>2.8609415095487534</v>
      </c>
      <c r="AH1143" s="1" t="str">
        <f t="shared" si="682"/>
        <v>-</v>
      </c>
      <c r="AI1143" s="1" t="str">
        <f t="shared" si="683"/>
        <v>-</v>
      </c>
      <c r="AJ1143" s="1" t="str">
        <f t="shared" si="684"/>
        <v>-</v>
      </c>
      <c r="AK1143" s="1" t="str">
        <f t="shared" si="685"/>
        <v>-</v>
      </c>
      <c r="AL1143" s="1" t="str">
        <f t="shared" si="686"/>
        <v>-</v>
      </c>
      <c r="AM1143" s="1" t="str">
        <f t="shared" si="687"/>
        <v>-</v>
      </c>
      <c r="AN1143" s="1" t="str">
        <f t="shared" si="688"/>
        <v>-</v>
      </c>
      <c r="AO1143" s="1" t="str">
        <f t="shared" si="689"/>
        <v>-</v>
      </c>
      <c r="AP1143" s="1" t="str">
        <f t="shared" si="699"/>
        <v>-</v>
      </c>
      <c r="AQ1143" s="1" t="str">
        <f t="shared" si="690"/>
        <v>-</v>
      </c>
      <c r="AR1143" s="1" t="str">
        <f t="shared" si="691"/>
        <v>-</v>
      </c>
      <c r="AS1143" s="1" t="str">
        <f t="shared" si="692"/>
        <v>-</v>
      </c>
      <c r="AT1143" s="1" t="str">
        <f t="shared" si="693"/>
        <v>-</v>
      </c>
      <c r="AU1143" s="1" t="str">
        <f t="shared" si="694"/>
        <v>-</v>
      </c>
      <c r="AV1143" s="1" t="str">
        <f t="shared" si="695"/>
        <v>-</v>
      </c>
      <c r="AW1143" s="5">
        <f t="shared" si="700"/>
        <v>2</v>
      </c>
      <c r="AX1143" s="1">
        <f t="shared" si="701"/>
        <v>2.8609415095487534</v>
      </c>
    </row>
    <row r="1144" spans="1:50" x14ac:dyDescent="0.2">
      <c r="A1144" s="4">
        <v>1142</v>
      </c>
      <c r="B1144" s="21">
        <v>0.442366567431974</v>
      </c>
      <c r="C1144" s="21">
        <v>110.649</v>
      </c>
      <c r="D1144" s="21">
        <v>40</v>
      </c>
      <c r="E1144" s="21">
        <v>41</v>
      </c>
      <c r="F1144" s="21">
        <v>19</v>
      </c>
      <c r="G1144" s="21">
        <v>11.064929226712101</v>
      </c>
      <c r="H1144" s="21">
        <v>7</v>
      </c>
      <c r="I1144" s="21">
        <v>1500</v>
      </c>
      <c r="J1144" s="21">
        <v>185</v>
      </c>
      <c r="K1144" s="21">
        <v>12.5</v>
      </c>
      <c r="L1144" s="2">
        <f t="shared" si="663"/>
        <v>4</v>
      </c>
      <c r="M1144" s="2">
        <f t="shared" si="664"/>
        <v>8</v>
      </c>
      <c r="N1144" s="2">
        <f t="shared" si="665"/>
        <v>6</v>
      </c>
      <c r="O1144" s="2">
        <f t="shared" si="666"/>
        <v>4</v>
      </c>
      <c r="P1144" s="2">
        <f t="shared" si="667"/>
        <v>5</v>
      </c>
      <c r="Q1144" s="2">
        <f t="shared" si="668"/>
        <v>4</v>
      </c>
      <c r="R1144" s="2">
        <f t="shared" si="669"/>
        <v>4</v>
      </c>
      <c r="S1144" s="2">
        <f t="shared" si="670"/>
        <v>1</v>
      </c>
      <c r="T1144" s="2">
        <f t="shared" si="671"/>
        <v>1</v>
      </c>
      <c r="U1144" s="2">
        <f t="shared" si="672"/>
        <v>2</v>
      </c>
      <c r="V1144" s="10">
        <f t="shared" si="673"/>
        <v>0</v>
      </c>
      <c r="W1144" s="2">
        <f t="shared" si="674"/>
        <v>0</v>
      </c>
      <c r="X1144" s="2">
        <f t="shared" si="675"/>
        <v>0</v>
      </c>
      <c r="Y1144" s="2">
        <f t="shared" si="676"/>
        <v>0</v>
      </c>
      <c r="Z1144" s="2">
        <f t="shared" si="677"/>
        <v>0</v>
      </c>
      <c r="AA1144" s="2">
        <f t="shared" si="678"/>
        <v>0</v>
      </c>
      <c r="AB1144" s="2">
        <f t="shared" si="679"/>
        <v>0</v>
      </c>
      <c r="AC1144" s="2">
        <f t="shared" si="696"/>
        <v>8</v>
      </c>
      <c r="AD1144" s="5">
        <f t="shared" si="697"/>
        <v>2</v>
      </c>
      <c r="AE1144">
        <f t="shared" si="698"/>
        <v>1</v>
      </c>
      <c r="AF1144" s="1" t="str">
        <f t="shared" si="680"/>
        <v>-</v>
      </c>
      <c r="AG1144" s="1">
        <f t="shared" si="681"/>
        <v>3.0519707789595976</v>
      </c>
      <c r="AH1144" s="1" t="str">
        <f t="shared" si="682"/>
        <v>-</v>
      </c>
      <c r="AI1144" s="1" t="str">
        <f t="shared" si="683"/>
        <v>-</v>
      </c>
      <c r="AJ1144" s="1" t="str">
        <f t="shared" si="684"/>
        <v>-</v>
      </c>
      <c r="AK1144" s="1" t="str">
        <f t="shared" si="685"/>
        <v>-</v>
      </c>
      <c r="AL1144" s="1" t="str">
        <f t="shared" si="686"/>
        <v>-</v>
      </c>
      <c r="AM1144" s="1" t="str">
        <f t="shared" si="687"/>
        <v>-</v>
      </c>
      <c r="AN1144" s="1" t="str">
        <f t="shared" si="688"/>
        <v>-</v>
      </c>
      <c r="AO1144" s="1" t="str">
        <f t="shared" si="689"/>
        <v>-</v>
      </c>
      <c r="AP1144" s="1" t="str">
        <f t="shared" si="699"/>
        <v>-</v>
      </c>
      <c r="AQ1144" s="1" t="str">
        <f t="shared" si="690"/>
        <v>-</v>
      </c>
      <c r="AR1144" s="1" t="str">
        <f t="shared" si="691"/>
        <v>-</v>
      </c>
      <c r="AS1144" s="1" t="str">
        <f t="shared" si="692"/>
        <v>-</v>
      </c>
      <c r="AT1144" s="1" t="str">
        <f t="shared" si="693"/>
        <v>-</v>
      </c>
      <c r="AU1144" s="1" t="str">
        <f t="shared" si="694"/>
        <v>-</v>
      </c>
      <c r="AV1144" s="1" t="str">
        <f t="shared" si="695"/>
        <v>-</v>
      </c>
      <c r="AW1144" s="5">
        <f t="shared" si="700"/>
        <v>2</v>
      </c>
      <c r="AX1144" s="1">
        <f t="shared" si="701"/>
        <v>3.0519707789595976</v>
      </c>
    </row>
    <row r="1145" spans="1:50" x14ac:dyDescent="0.2">
      <c r="A1145" s="4">
        <v>1143</v>
      </c>
      <c r="B1145" s="21">
        <v>0.65830241719229399</v>
      </c>
      <c r="C1145" s="21">
        <v>34.292000000000002</v>
      </c>
      <c r="D1145" s="21">
        <v>9</v>
      </c>
      <c r="E1145" s="21">
        <v>68</v>
      </c>
      <c r="F1145" s="21">
        <v>23</v>
      </c>
      <c r="G1145" s="21">
        <v>6.8583293956714702</v>
      </c>
      <c r="H1145" s="21">
        <v>6</v>
      </c>
      <c r="I1145" s="21">
        <v>1500</v>
      </c>
      <c r="J1145" s="21">
        <v>185</v>
      </c>
      <c r="K1145" s="21">
        <v>12.5</v>
      </c>
      <c r="L1145" s="2">
        <f t="shared" si="663"/>
        <v>2</v>
      </c>
      <c r="M1145" s="2">
        <f t="shared" si="664"/>
        <v>3</v>
      </c>
      <c r="N1145" s="2">
        <f t="shared" si="665"/>
        <v>5</v>
      </c>
      <c r="O1145" s="2">
        <f t="shared" si="666"/>
        <v>3</v>
      </c>
      <c r="P1145" s="2">
        <f t="shared" si="667"/>
        <v>5</v>
      </c>
      <c r="Q1145" s="2">
        <f t="shared" si="668"/>
        <v>5</v>
      </c>
      <c r="R1145" s="2">
        <f t="shared" si="669"/>
        <v>3</v>
      </c>
      <c r="S1145" s="2">
        <f t="shared" si="670"/>
        <v>3</v>
      </c>
      <c r="T1145" s="2">
        <f t="shared" si="671"/>
        <v>3</v>
      </c>
      <c r="U1145" s="2">
        <f t="shared" si="672"/>
        <v>4</v>
      </c>
      <c r="V1145" s="10">
        <f t="shared" si="673"/>
        <v>0</v>
      </c>
      <c r="W1145" s="2">
        <f t="shared" si="674"/>
        <v>0</v>
      </c>
      <c r="X1145" s="2">
        <f t="shared" si="675"/>
        <v>0</v>
      </c>
      <c r="Y1145" s="2">
        <f t="shared" si="676"/>
        <v>0</v>
      </c>
      <c r="Z1145" s="2">
        <f t="shared" si="677"/>
        <v>0</v>
      </c>
      <c r="AA1145" s="2">
        <f t="shared" si="678"/>
        <v>0</v>
      </c>
      <c r="AB1145" s="2">
        <f t="shared" si="679"/>
        <v>0</v>
      </c>
      <c r="AC1145" s="2">
        <f t="shared" si="696"/>
        <v>5</v>
      </c>
      <c r="AD1145" s="5">
        <f t="shared" si="697"/>
        <v>3</v>
      </c>
      <c r="AE1145">
        <f t="shared" si="698"/>
        <v>3</v>
      </c>
      <c r="AF1145" s="1" t="str">
        <f t="shared" si="680"/>
        <v>-</v>
      </c>
      <c r="AG1145" s="1" t="str">
        <f t="shared" si="681"/>
        <v>-</v>
      </c>
      <c r="AH1145" s="1">
        <f t="shared" si="682"/>
        <v>2.9914503554274572</v>
      </c>
      <c r="AI1145" s="1" t="str">
        <f t="shared" si="683"/>
        <v>-</v>
      </c>
      <c r="AJ1145" s="1">
        <f t="shared" si="684"/>
        <v>2.7012750858866035</v>
      </c>
      <c r="AK1145" s="1">
        <f t="shared" si="685"/>
        <v>2.2095524956516921</v>
      </c>
      <c r="AL1145" s="1" t="str">
        <f t="shared" si="686"/>
        <v>-</v>
      </c>
      <c r="AM1145" s="1" t="str">
        <f t="shared" si="687"/>
        <v>-</v>
      </c>
      <c r="AN1145" s="1" t="str">
        <f t="shared" si="688"/>
        <v>-</v>
      </c>
      <c r="AO1145" s="1" t="str">
        <f t="shared" si="689"/>
        <v>-</v>
      </c>
      <c r="AP1145" s="1" t="str">
        <f t="shared" si="699"/>
        <v>-</v>
      </c>
      <c r="AQ1145" s="1" t="str">
        <f t="shared" si="690"/>
        <v>-</v>
      </c>
      <c r="AR1145" s="1" t="str">
        <f t="shared" si="691"/>
        <v>-</v>
      </c>
      <c r="AS1145" s="1" t="str">
        <f t="shared" si="692"/>
        <v>-</v>
      </c>
      <c r="AT1145" s="1" t="str">
        <f t="shared" si="693"/>
        <v>-</v>
      </c>
      <c r="AU1145" s="1" t="str">
        <f t="shared" si="694"/>
        <v>-</v>
      </c>
      <c r="AV1145" s="1" t="str">
        <f t="shared" si="695"/>
        <v>-</v>
      </c>
      <c r="AW1145" s="5">
        <f t="shared" si="700"/>
        <v>6</v>
      </c>
      <c r="AX1145" s="1">
        <f t="shared" si="701"/>
        <v>2.2095524956516921</v>
      </c>
    </row>
    <row r="1146" spans="1:50" x14ac:dyDescent="0.2">
      <c r="A1146" s="4">
        <v>1144</v>
      </c>
      <c r="B1146" s="21">
        <v>0.72632496801301705</v>
      </c>
      <c r="C1146" s="21">
        <v>1.46</v>
      </c>
      <c r="D1146" s="21">
        <v>0</v>
      </c>
      <c r="E1146" s="21">
        <v>86</v>
      </c>
      <c r="F1146" s="21">
        <v>14</v>
      </c>
      <c r="G1146" s="21">
        <v>2.3943121695105098</v>
      </c>
      <c r="H1146" s="21">
        <v>5</v>
      </c>
      <c r="I1146" s="21">
        <v>1500</v>
      </c>
      <c r="J1146" s="21">
        <v>185</v>
      </c>
      <c r="K1146" s="21">
        <v>0</v>
      </c>
      <c r="L1146" s="2">
        <f t="shared" si="663"/>
        <v>0</v>
      </c>
      <c r="M1146" s="2">
        <f t="shared" si="664"/>
        <v>0</v>
      </c>
      <c r="N1146" s="2">
        <f t="shared" si="665"/>
        <v>0</v>
      </c>
      <c r="O1146" s="2">
        <f t="shared" si="666"/>
        <v>0</v>
      </c>
      <c r="P1146" s="2">
        <f t="shared" si="667"/>
        <v>0</v>
      </c>
      <c r="Q1146" s="2">
        <f t="shared" si="668"/>
        <v>0</v>
      </c>
      <c r="R1146" s="2">
        <f t="shared" si="669"/>
        <v>0</v>
      </c>
      <c r="S1146" s="2">
        <f t="shared" si="670"/>
        <v>0</v>
      </c>
      <c r="T1146" s="2">
        <f t="shared" si="671"/>
        <v>0</v>
      </c>
      <c r="U1146" s="2">
        <f t="shared" si="672"/>
        <v>0</v>
      </c>
      <c r="V1146" s="10">
        <f t="shared" si="673"/>
        <v>4</v>
      </c>
      <c r="W1146" s="2">
        <f t="shared" si="674"/>
        <v>5</v>
      </c>
      <c r="X1146" s="2">
        <f t="shared" si="675"/>
        <v>5</v>
      </c>
      <c r="Y1146" s="2">
        <f t="shared" si="676"/>
        <v>3</v>
      </c>
      <c r="Z1146" s="2">
        <f t="shared" si="677"/>
        <v>3</v>
      </c>
      <c r="AA1146" s="2">
        <f t="shared" si="678"/>
        <v>3</v>
      </c>
      <c r="AB1146" s="2">
        <f t="shared" si="679"/>
        <v>3</v>
      </c>
      <c r="AC1146" s="2">
        <f t="shared" si="696"/>
        <v>5</v>
      </c>
      <c r="AD1146" s="5">
        <f t="shared" si="697"/>
        <v>12</v>
      </c>
      <c r="AE1146">
        <f t="shared" si="698"/>
        <v>2</v>
      </c>
      <c r="AF1146" s="1" t="str">
        <f t="shared" si="680"/>
        <v>-</v>
      </c>
      <c r="AG1146" s="1" t="str">
        <f t="shared" si="681"/>
        <v>-</v>
      </c>
      <c r="AH1146" s="1" t="str">
        <f t="shared" si="682"/>
        <v>-</v>
      </c>
      <c r="AI1146" s="1" t="str">
        <f t="shared" si="683"/>
        <v>-</v>
      </c>
      <c r="AJ1146" s="1" t="str">
        <f t="shared" si="684"/>
        <v>-</v>
      </c>
      <c r="AK1146" s="1" t="str">
        <f t="shared" si="685"/>
        <v>-</v>
      </c>
      <c r="AL1146" s="1" t="str">
        <f t="shared" si="686"/>
        <v>-</v>
      </c>
      <c r="AM1146" s="1" t="str">
        <f t="shared" si="687"/>
        <v>-</v>
      </c>
      <c r="AN1146" s="1" t="str">
        <f t="shared" si="688"/>
        <v>-</v>
      </c>
      <c r="AO1146" s="1" t="str">
        <f t="shared" si="689"/>
        <v>-</v>
      </c>
      <c r="AP1146" s="1" t="str">
        <f t="shared" si="699"/>
        <v>-</v>
      </c>
      <c r="AQ1146" s="1">
        <f t="shared" si="690"/>
        <v>3.3068081979431132</v>
      </c>
      <c r="AR1146" s="1">
        <f t="shared" si="691"/>
        <v>1.9033946238088562</v>
      </c>
      <c r="AS1146" s="1" t="str">
        <f t="shared" si="692"/>
        <v>-</v>
      </c>
      <c r="AT1146" s="1" t="str">
        <f t="shared" si="693"/>
        <v>-</v>
      </c>
      <c r="AU1146" s="1" t="str">
        <f t="shared" si="694"/>
        <v>-</v>
      </c>
      <c r="AV1146" s="1" t="str">
        <f t="shared" si="695"/>
        <v>-</v>
      </c>
      <c r="AW1146" s="5">
        <f t="shared" si="700"/>
        <v>13</v>
      </c>
      <c r="AX1146" s="1">
        <f t="shared" si="701"/>
        <v>1.9033946238088562</v>
      </c>
    </row>
    <row r="1147" spans="1:50" x14ac:dyDescent="0.2">
      <c r="A1147" s="4">
        <v>1145</v>
      </c>
      <c r="B1147" s="21">
        <v>0.54243064785833806</v>
      </c>
      <c r="C1147" s="21">
        <v>41.319000000000003</v>
      </c>
      <c r="D1147" s="21">
        <v>36</v>
      </c>
      <c r="E1147" s="21">
        <v>12</v>
      </c>
      <c r="F1147" s="21">
        <v>52</v>
      </c>
      <c r="G1147" s="21">
        <v>5.8433112913502798</v>
      </c>
      <c r="H1147" s="21">
        <v>6</v>
      </c>
      <c r="I1147" s="21">
        <v>1500</v>
      </c>
      <c r="J1147" s="21">
        <v>185</v>
      </c>
      <c r="K1147" s="21">
        <v>12.5</v>
      </c>
      <c r="L1147" s="2">
        <f t="shared" si="663"/>
        <v>2</v>
      </c>
      <c r="M1147" s="2">
        <f t="shared" si="664"/>
        <v>4</v>
      </c>
      <c r="N1147" s="2">
        <f t="shared" si="665"/>
        <v>5</v>
      </c>
      <c r="O1147" s="2">
        <f t="shared" si="666"/>
        <v>4</v>
      </c>
      <c r="P1147" s="2">
        <f t="shared" si="667"/>
        <v>5</v>
      </c>
      <c r="Q1147" s="2">
        <f t="shared" si="668"/>
        <v>6</v>
      </c>
      <c r="R1147" s="2">
        <f t="shared" si="669"/>
        <v>3</v>
      </c>
      <c r="S1147" s="2">
        <f t="shared" si="670"/>
        <v>4</v>
      </c>
      <c r="T1147" s="2">
        <f t="shared" si="671"/>
        <v>4</v>
      </c>
      <c r="U1147" s="2">
        <f t="shared" si="672"/>
        <v>3</v>
      </c>
      <c r="V1147" s="10">
        <f t="shared" si="673"/>
        <v>0</v>
      </c>
      <c r="W1147" s="2">
        <f t="shared" si="674"/>
        <v>0</v>
      </c>
      <c r="X1147" s="2">
        <f t="shared" si="675"/>
        <v>0</v>
      </c>
      <c r="Y1147" s="2">
        <f t="shared" si="676"/>
        <v>0</v>
      </c>
      <c r="Z1147" s="2">
        <f t="shared" si="677"/>
        <v>0</v>
      </c>
      <c r="AA1147" s="2">
        <f t="shared" si="678"/>
        <v>0</v>
      </c>
      <c r="AB1147" s="2">
        <f t="shared" si="679"/>
        <v>0</v>
      </c>
      <c r="AC1147" s="2">
        <f t="shared" si="696"/>
        <v>6</v>
      </c>
      <c r="AD1147" s="5">
        <f t="shared" si="697"/>
        <v>6</v>
      </c>
      <c r="AE1147">
        <f t="shared" si="698"/>
        <v>1</v>
      </c>
      <c r="AF1147" s="1" t="str">
        <f t="shared" si="680"/>
        <v>-</v>
      </c>
      <c r="AG1147" s="1" t="str">
        <f t="shared" si="681"/>
        <v>-</v>
      </c>
      <c r="AH1147" s="1" t="str">
        <f t="shared" si="682"/>
        <v>-</v>
      </c>
      <c r="AI1147" s="1" t="str">
        <f t="shared" si="683"/>
        <v>-</v>
      </c>
      <c r="AJ1147" s="1" t="str">
        <f t="shared" si="684"/>
        <v>-</v>
      </c>
      <c r="AK1147" s="1">
        <f t="shared" si="685"/>
        <v>2.2466519092445472</v>
      </c>
      <c r="AL1147" s="1" t="str">
        <f t="shared" si="686"/>
        <v>-</v>
      </c>
      <c r="AM1147" s="1" t="str">
        <f t="shared" si="687"/>
        <v>-</v>
      </c>
      <c r="AN1147" s="1" t="str">
        <f t="shared" si="688"/>
        <v>-</v>
      </c>
      <c r="AO1147" s="1" t="str">
        <f t="shared" si="689"/>
        <v>-</v>
      </c>
      <c r="AP1147" s="1" t="str">
        <f t="shared" si="699"/>
        <v>-</v>
      </c>
      <c r="AQ1147" s="1" t="str">
        <f t="shared" si="690"/>
        <v>-</v>
      </c>
      <c r="AR1147" s="1" t="str">
        <f t="shared" si="691"/>
        <v>-</v>
      </c>
      <c r="AS1147" s="1" t="str">
        <f t="shared" si="692"/>
        <v>-</v>
      </c>
      <c r="AT1147" s="1" t="str">
        <f t="shared" si="693"/>
        <v>-</v>
      </c>
      <c r="AU1147" s="1" t="str">
        <f t="shared" si="694"/>
        <v>-</v>
      </c>
      <c r="AV1147" s="1" t="str">
        <f t="shared" si="695"/>
        <v>-</v>
      </c>
      <c r="AW1147" s="5">
        <f t="shared" si="700"/>
        <v>6</v>
      </c>
      <c r="AX1147" s="1">
        <f t="shared" si="701"/>
        <v>2.2466519092445472</v>
      </c>
    </row>
    <row r="1148" spans="1:50" x14ac:dyDescent="0.2">
      <c r="A1148" s="4">
        <v>1146</v>
      </c>
      <c r="B1148" s="21">
        <v>0.52543881656575897</v>
      </c>
      <c r="C1148" s="21">
        <v>0.77700000000000002</v>
      </c>
      <c r="D1148" s="21">
        <v>0</v>
      </c>
      <c r="E1148" s="21">
        <v>0</v>
      </c>
      <c r="F1148" s="21">
        <v>100</v>
      </c>
      <c r="G1148" s="21">
        <v>11.6542019560195</v>
      </c>
      <c r="H1148" s="21">
        <v>7</v>
      </c>
      <c r="I1148" s="21">
        <v>1500</v>
      </c>
      <c r="J1148" s="21">
        <v>185</v>
      </c>
      <c r="K1148" s="21">
        <v>0</v>
      </c>
      <c r="L1148" s="2">
        <f t="shared" si="663"/>
        <v>0</v>
      </c>
      <c r="M1148" s="2">
        <f t="shared" si="664"/>
        <v>0</v>
      </c>
      <c r="N1148" s="2">
        <f t="shared" si="665"/>
        <v>0</v>
      </c>
      <c r="O1148" s="2">
        <f t="shared" si="666"/>
        <v>0</v>
      </c>
      <c r="P1148" s="2">
        <f t="shared" si="667"/>
        <v>0</v>
      </c>
      <c r="Q1148" s="2">
        <f t="shared" si="668"/>
        <v>0</v>
      </c>
      <c r="R1148" s="2">
        <f t="shared" si="669"/>
        <v>0</v>
      </c>
      <c r="S1148" s="2">
        <f t="shared" si="670"/>
        <v>0</v>
      </c>
      <c r="T1148" s="2">
        <f t="shared" si="671"/>
        <v>0</v>
      </c>
      <c r="U1148" s="2">
        <f t="shared" si="672"/>
        <v>0</v>
      </c>
      <c r="V1148" s="10">
        <f t="shared" si="673"/>
        <v>6</v>
      </c>
      <c r="W1148" s="2">
        <f t="shared" si="674"/>
        <v>7</v>
      </c>
      <c r="X1148" s="2">
        <f t="shared" si="675"/>
        <v>6</v>
      </c>
      <c r="Y1148" s="2">
        <f t="shared" si="676"/>
        <v>3</v>
      </c>
      <c r="Z1148" s="2">
        <f t="shared" si="677"/>
        <v>3</v>
      </c>
      <c r="AA1148" s="2">
        <f t="shared" si="678"/>
        <v>5</v>
      </c>
      <c r="AB1148" s="2">
        <f t="shared" si="679"/>
        <v>5</v>
      </c>
      <c r="AC1148" s="2">
        <f t="shared" si="696"/>
        <v>7</v>
      </c>
      <c r="AD1148" s="5">
        <f t="shared" si="697"/>
        <v>12</v>
      </c>
      <c r="AE1148">
        <f t="shared" si="698"/>
        <v>1</v>
      </c>
      <c r="AF1148" s="1" t="str">
        <f t="shared" si="680"/>
        <v>-</v>
      </c>
      <c r="AG1148" s="1" t="str">
        <f t="shared" si="681"/>
        <v>-</v>
      </c>
      <c r="AH1148" s="1" t="str">
        <f t="shared" si="682"/>
        <v>-</v>
      </c>
      <c r="AI1148" s="1" t="str">
        <f t="shared" si="683"/>
        <v>-</v>
      </c>
      <c r="AJ1148" s="1" t="str">
        <f t="shared" si="684"/>
        <v>-</v>
      </c>
      <c r="AK1148" s="1" t="str">
        <f t="shared" si="685"/>
        <v>-</v>
      </c>
      <c r="AL1148" s="1" t="str">
        <f t="shared" si="686"/>
        <v>-</v>
      </c>
      <c r="AM1148" s="1" t="str">
        <f t="shared" si="687"/>
        <v>-</v>
      </c>
      <c r="AN1148" s="1" t="str">
        <f t="shared" si="688"/>
        <v>-</v>
      </c>
      <c r="AO1148" s="1" t="str">
        <f t="shared" si="689"/>
        <v>-</v>
      </c>
      <c r="AP1148" s="1" t="str">
        <f t="shared" si="699"/>
        <v>-</v>
      </c>
      <c r="AQ1148" s="1">
        <f t="shared" si="690"/>
        <v>1.5048090564522412</v>
      </c>
      <c r="AR1148" s="1" t="str">
        <f t="shared" si="691"/>
        <v>-</v>
      </c>
      <c r="AS1148" s="1" t="str">
        <f t="shared" si="692"/>
        <v>-</v>
      </c>
      <c r="AT1148" s="1" t="str">
        <f t="shared" si="693"/>
        <v>-</v>
      </c>
      <c r="AU1148" s="1" t="str">
        <f t="shared" si="694"/>
        <v>-</v>
      </c>
      <c r="AV1148" s="1" t="str">
        <f t="shared" si="695"/>
        <v>-</v>
      </c>
      <c r="AW1148" s="5">
        <f t="shared" si="700"/>
        <v>12</v>
      </c>
      <c r="AX1148" s="1">
        <f t="shared" si="701"/>
        <v>1.5048090564522412</v>
      </c>
    </row>
    <row r="1149" spans="1:50" x14ac:dyDescent="0.2">
      <c r="A1149" s="4">
        <v>1147</v>
      </c>
      <c r="B1149" s="21">
        <v>0</v>
      </c>
      <c r="C1149" s="21">
        <v>0.39</v>
      </c>
      <c r="D1149" s="21">
        <v>0</v>
      </c>
      <c r="E1149" s="21">
        <v>0</v>
      </c>
      <c r="F1149" s="21">
        <v>100</v>
      </c>
      <c r="G1149" s="21">
        <v>5.85734778094145</v>
      </c>
      <c r="H1149" s="21">
        <v>6</v>
      </c>
      <c r="I1149" s="21">
        <v>1500</v>
      </c>
      <c r="J1149" s="21">
        <v>185</v>
      </c>
      <c r="K1149" s="21">
        <v>0</v>
      </c>
      <c r="L1149" s="2">
        <f t="shared" si="663"/>
        <v>0</v>
      </c>
      <c r="M1149" s="2">
        <f t="shared" si="664"/>
        <v>0</v>
      </c>
      <c r="N1149" s="2">
        <f t="shared" si="665"/>
        <v>0</v>
      </c>
      <c r="O1149" s="2">
        <f t="shared" si="666"/>
        <v>0</v>
      </c>
      <c r="P1149" s="2">
        <f t="shared" si="667"/>
        <v>0</v>
      </c>
      <c r="Q1149" s="2">
        <f t="shared" si="668"/>
        <v>0</v>
      </c>
      <c r="R1149" s="2">
        <f t="shared" si="669"/>
        <v>0</v>
      </c>
      <c r="S1149" s="2">
        <f t="shared" si="670"/>
        <v>0</v>
      </c>
      <c r="T1149" s="2">
        <f t="shared" si="671"/>
        <v>0</v>
      </c>
      <c r="U1149" s="2">
        <f t="shared" si="672"/>
        <v>0</v>
      </c>
      <c r="V1149" s="10">
        <f t="shared" si="673"/>
        <v>7</v>
      </c>
      <c r="W1149" s="2">
        <f t="shared" si="674"/>
        <v>8</v>
      </c>
      <c r="X1149" s="2">
        <f t="shared" si="675"/>
        <v>6</v>
      </c>
      <c r="Y1149" s="2">
        <f t="shared" si="676"/>
        <v>3</v>
      </c>
      <c r="Z1149" s="2">
        <f t="shared" si="677"/>
        <v>3</v>
      </c>
      <c r="AA1149" s="2">
        <f t="shared" si="678"/>
        <v>5</v>
      </c>
      <c r="AB1149" s="2">
        <f t="shared" si="679"/>
        <v>5</v>
      </c>
      <c r="AC1149" s="2">
        <f t="shared" si="696"/>
        <v>8</v>
      </c>
      <c r="AD1149" s="5">
        <f t="shared" si="697"/>
        <v>12</v>
      </c>
      <c r="AE1149">
        <f t="shared" si="698"/>
        <v>1</v>
      </c>
      <c r="AF1149" s="1" t="str">
        <f t="shared" si="680"/>
        <v>-</v>
      </c>
      <c r="AG1149" s="1" t="str">
        <f t="shared" si="681"/>
        <v>-</v>
      </c>
      <c r="AH1149" s="1" t="str">
        <f t="shared" si="682"/>
        <v>-</v>
      </c>
      <c r="AI1149" s="1" t="str">
        <f t="shared" si="683"/>
        <v>-</v>
      </c>
      <c r="AJ1149" s="1" t="str">
        <f t="shared" si="684"/>
        <v>-</v>
      </c>
      <c r="AK1149" s="1" t="str">
        <f t="shared" si="685"/>
        <v>-</v>
      </c>
      <c r="AL1149" s="1" t="str">
        <f t="shared" si="686"/>
        <v>-</v>
      </c>
      <c r="AM1149" s="1" t="str">
        <f t="shared" si="687"/>
        <v>-</v>
      </c>
      <c r="AN1149" s="1" t="str">
        <f t="shared" si="688"/>
        <v>-</v>
      </c>
      <c r="AO1149" s="1" t="str">
        <f t="shared" si="689"/>
        <v>-</v>
      </c>
      <c r="AP1149" s="1" t="str">
        <f t="shared" si="699"/>
        <v>-</v>
      </c>
      <c r="AQ1149" s="1">
        <f t="shared" si="690"/>
        <v>1.5354925062450959</v>
      </c>
      <c r="AR1149" s="1" t="str">
        <f t="shared" si="691"/>
        <v>-</v>
      </c>
      <c r="AS1149" s="1" t="str">
        <f t="shared" si="692"/>
        <v>-</v>
      </c>
      <c r="AT1149" s="1" t="str">
        <f t="shared" si="693"/>
        <v>-</v>
      </c>
      <c r="AU1149" s="1" t="str">
        <f t="shared" si="694"/>
        <v>-</v>
      </c>
      <c r="AV1149" s="1" t="str">
        <f t="shared" si="695"/>
        <v>-</v>
      </c>
      <c r="AW1149" s="5">
        <f t="shared" si="700"/>
        <v>12</v>
      </c>
      <c r="AX1149" s="1">
        <f t="shared" si="701"/>
        <v>1.5354925062450959</v>
      </c>
    </row>
    <row r="1150" spans="1:50" x14ac:dyDescent="0.2">
      <c r="A1150" s="4">
        <v>1148</v>
      </c>
      <c r="B1150" s="21">
        <v>0.43665839258994799</v>
      </c>
      <c r="C1150" s="21">
        <v>0.48299999999999998</v>
      </c>
      <c r="D1150" s="21">
        <v>0</v>
      </c>
      <c r="E1150" s="21">
        <v>0</v>
      </c>
      <c r="F1150" s="21">
        <v>100</v>
      </c>
      <c r="G1150" s="21">
        <v>7.2497027264559302</v>
      </c>
      <c r="H1150" s="21">
        <v>6</v>
      </c>
      <c r="I1150" s="21">
        <v>1500</v>
      </c>
      <c r="J1150" s="21">
        <v>185</v>
      </c>
      <c r="K1150" s="21">
        <v>0</v>
      </c>
      <c r="L1150" s="2">
        <f t="shared" si="663"/>
        <v>0</v>
      </c>
      <c r="M1150" s="2">
        <f t="shared" si="664"/>
        <v>0</v>
      </c>
      <c r="N1150" s="2">
        <f t="shared" si="665"/>
        <v>0</v>
      </c>
      <c r="O1150" s="2">
        <f t="shared" si="666"/>
        <v>0</v>
      </c>
      <c r="P1150" s="2">
        <f t="shared" si="667"/>
        <v>0</v>
      </c>
      <c r="Q1150" s="2">
        <f t="shared" si="668"/>
        <v>0</v>
      </c>
      <c r="R1150" s="2">
        <f t="shared" si="669"/>
        <v>0</v>
      </c>
      <c r="S1150" s="2">
        <f t="shared" si="670"/>
        <v>0</v>
      </c>
      <c r="T1150" s="2">
        <f t="shared" si="671"/>
        <v>0</v>
      </c>
      <c r="U1150" s="2">
        <f t="shared" si="672"/>
        <v>0</v>
      </c>
      <c r="V1150" s="10">
        <f t="shared" si="673"/>
        <v>6</v>
      </c>
      <c r="W1150" s="2">
        <f t="shared" si="674"/>
        <v>8</v>
      </c>
      <c r="X1150" s="2">
        <f t="shared" si="675"/>
        <v>6</v>
      </c>
      <c r="Y1150" s="2">
        <f t="shared" si="676"/>
        <v>3</v>
      </c>
      <c r="Z1150" s="2">
        <f t="shared" si="677"/>
        <v>3</v>
      </c>
      <c r="AA1150" s="2">
        <f t="shared" si="678"/>
        <v>5</v>
      </c>
      <c r="AB1150" s="2">
        <f t="shared" si="679"/>
        <v>5</v>
      </c>
      <c r="AC1150" s="2">
        <f t="shared" si="696"/>
        <v>8</v>
      </c>
      <c r="AD1150" s="5">
        <f t="shared" si="697"/>
        <v>12</v>
      </c>
      <c r="AE1150">
        <f t="shared" si="698"/>
        <v>1</v>
      </c>
      <c r="AF1150" s="1" t="str">
        <f t="shared" si="680"/>
        <v>-</v>
      </c>
      <c r="AG1150" s="1" t="str">
        <f t="shared" si="681"/>
        <v>-</v>
      </c>
      <c r="AH1150" s="1" t="str">
        <f t="shared" si="682"/>
        <v>-</v>
      </c>
      <c r="AI1150" s="1" t="str">
        <f t="shared" si="683"/>
        <v>-</v>
      </c>
      <c r="AJ1150" s="1" t="str">
        <f t="shared" si="684"/>
        <v>-</v>
      </c>
      <c r="AK1150" s="1" t="str">
        <f t="shared" si="685"/>
        <v>-</v>
      </c>
      <c r="AL1150" s="1" t="str">
        <f t="shared" si="686"/>
        <v>-</v>
      </c>
      <c r="AM1150" s="1" t="str">
        <f t="shared" si="687"/>
        <v>-</v>
      </c>
      <c r="AN1150" s="1" t="str">
        <f t="shared" si="688"/>
        <v>-</v>
      </c>
      <c r="AO1150" s="1" t="str">
        <f t="shared" si="689"/>
        <v>-</v>
      </c>
      <c r="AP1150" s="1" t="str">
        <f t="shared" si="699"/>
        <v>-</v>
      </c>
      <c r="AQ1150" s="1">
        <f t="shared" si="690"/>
        <v>1.5127966784767963</v>
      </c>
      <c r="AR1150" s="1" t="str">
        <f t="shared" si="691"/>
        <v>-</v>
      </c>
      <c r="AS1150" s="1" t="str">
        <f t="shared" si="692"/>
        <v>-</v>
      </c>
      <c r="AT1150" s="1" t="str">
        <f t="shared" si="693"/>
        <v>-</v>
      </c>
      <c r="AU1150" s="1" t="str">
        <f t="shared" si="694"/>
        <v>-</v>
      </c>
      <c r="AV1150" s="1" t="str">
        <f t="shared" si="695"/>
        <v>-</v>
      </c>
      <c r="AW1150" s="5">
        <f t="shared" si="700"/>
        <v>12</v>
      </c>
      <c r="AX1150" s="1">
        <f t="shared" si="701"/>
        <v>1.5127966784767963</v>
      </c>
    </row>
    <row r="1151" spans="1:50" x14ac:dyDescent="0.2">
      <c r="A1151" s="4">
        <v>1149</v>
      </c>
      <c r="B1151" s="21">
        <v>0.32247936789197101</v>
      </c>
      <c r="C1151" s="21">
        <v>0.69499999999999995</v>
      </c>
      <c r="D1151" s="21">
        <v>0</v>
      </c>
      <c r="E1151" s="21">
        <v>0</v>
      </c>
      <c r="F1151" s="21">
        <v>100</v>
      </c>
      <c r="G1151" s="21">
        <v>10.4315930098194</v>
      </c>
      <c r="H1151" s="21">
        <v>7</v>
      </c>
      <c r="I1151" s="21">
        <v>1500</v>
      </c>
      <c r="J1151" s="21">
        <v>185</v>
      </c>
      <c r="K1151" s="21">
        <v>0</v>
      </c>
      <c r="L1151" s="2">
        <f t="shared" si="663"/>
        <v>0</v>
      </c>
      <c r="M1151" s="2">
        <f t="shared" si="664"/>
        <v>0</v>
      </c>
      <c r="N1151" s="2">
        <f t="shared" si="665"/>
        <v>0</v>
      </c>
      <c r="O1151" s="2">
        <f t="shared" si="666"/>
        <v>0</v>
      </c>
      <c r="P1151" s="2">
        <f t="shared" si="667"/>
        <v>0</v>
      </c>
      <c r="Q1151" s="2">
        <f t="shared" si="668"/>
        <v>0</v>
      </c>
      <c r="R1151" s="2">
        <f t="shared" si="669"/>
        <v>0</v>
      </c>
      <c r="S1151" s="2">
        <f t="shared" si="670"/>
        <v>0</v>
      </c>
      <c r="T1151" s="2">
        <f t="shared" si="671"/>
        <v>0</v>
      </c>
      <c r="U1151" s="2">
        <f t="shared" si="672"/>
        <v>0</v>
      </c>
      <c r="V1151" s="10">
        <f t="shared" si="673"/>
        <v>7</v>
      </c>
      <c r="W1151" s="2">
        <f t="shared" si="674"/>
        <v>7</v>
      </c>
      <c r="X1151" s="2">
        <f t="shared" si="675"/>
        <v>6</v>
      </c>
      <c r="Y1151" s="2">
        <f t="shared" si="676"/>
        <v>3</v>
      </c>
      <c r="Z1151" s="2">
        <f t="shared" si="677"/>
        <v>3</v>
      </c>
      <c r="AA1151" s="2">
        <f t="shared" si="678"/>
        <v>5</v>
      </c>
      <c r="AB1151" s="2">
        <f t="shared" si="679"/>
        <v>5</v>
      </c>
      <c r="AC1151" s="2">
        <f t="shared" si="696"/>
        <v>7</v>
      </c>
      <c r="AD1151" s="5">
        <f t="shared" si="697"/>
        <v>11</v>
      </c>
      <c r="AE1151">
        <f t="shared" si="698"/>
        <v>2</v>
      </c>
      <c r="AF1151" s="1" t="str">
        <f t="shared" si="680"/>
        <v>-</v>
      </c>
      <c r="AG1151" s="1" t="str">
        <f t="shared" si="681"/>
        <v>-</v>
      </c>
      <c r="AH1151" s="1" t="str">
        <f t="shared" si="682"/>
        <v>-</v>
      </c>
      <c r="AI1151" s="1" t="str">
        <f t="shared" si="683"/>
        <v>-</v>
      </c>
      <c r="AJ1151" s="1" t="str">
        <f t="shared" si="684"/>
        <v>-</v>
      </c>
      <c r="AK1151" s="1" t="str">
        <f t="shared" si="685"/>
        <v>-</v>
      </c>
      <c r="AL1151" s="1" t="str">
        <f t="shared" si="686"/>
        <v>-</v>
      </c>
      <c r="AM1151" s="1" t="str">
        <f t="shared" si="687"/>
        <v>-</v>
      </c>
      <c r="AN1151" s="1" t="str">
        <f t="shared" si="688"/>
        <v>-</v>
      </c>
      <c r="AO1151" s="1" t="str">
        <f t="shared" si="689"/>
        <v>-</v>
      </c>
      <c r="AP1151" s="1">
        <f t="shared" si="699"/>
        <v>2.4511818657575462</v>
      </c>
      <c r="AQ1151" s="1">
        <f t="shared" si="690"/>
        <v>1.7771771261320377</v>
      </c>
      <c r="AR1151" s="1" t="str">
        <f t="shared" si="691"/>
        <v>-</v>
      </c>
      <c r="AS1151" s="1" t="str">
        <f t="shared" si="692"/>
        <v>-</v>
      </c>
      <c r="AT1151" s="1" t="str">
        <f t="shared" si="693"/>
        <v>-</v>
      </c>
      <c r="AU1151" s="1" t="str">
        <f t="shared" si="694"/>
        <v>-</v>
      </c>
      <c r="AV1151" s="1" t="str">
        <f t="shared" si="695"/>
        <v>-</v>
      </c>
      <c r="AW1151" s="5">
        <f t="shared" si="700"/>
        <v>12</v>
      </c>
      <c r="AX1151" s="1">
        <f t="shared" si="701"/>
        <v>1.7771771261320377</v>
      </c>
    </row>
    <row r="1152" spans="1:50" x14ac:dyDescent="0.2">
      <c r="A1152" s="4">
        <v>1150</v>
      </c>
      <c r="B1152" s="21">
        <v>0.60365634908641497</v>
      </c>
      <c r="C1152" s="21">
        <v>0.39200000000000002</v>
      </c>
      <c r="D1152" s="21">
        <v>0</v>
      </c>
      <c r="E1152" s="21">
        <v>0</v>
      </c>
      <c r="F1152" s="21">
        <v>100</v>
      </c>
      <c r="G1152" s="21">
        <v>5.8728584619752402</v>
      </c>
      <c r="H1152" s="21">
        <v>6</v>
      </c>
      <c r="I1152" s="21">
        <v>1500</v>
      </c>
      <c r="J1152" s="21">
        <v>185</v>
      </c>
      <c r="K1152" s="21">
        <v>0</v>
      </c>
      <c r="L1152" s="2">
        <f t="shared" si="663"/>
        <v>0</v>
      </c>
      <c r="M1152" s="2">
        <f t="shared" si="664"/>
        <v>0</v>
      </c>
      <c r="N1152" s="2">
        <f t="shared" si="665"/>
        <v>0</v>
      </c>
      <c r="O1152" s="2">
        <f t="shared" si="666"/>
        <v>0</v>
      </c>
      <c r="P1152" s="2">
        <f t="shared" si="667"/>
        <v>0</v>
      </c>
      <c r="Q1152" s="2">
        <f t="shared" si="668"/>
        <v>0</v>
      </c>
      <c r="R1152" s="2">
        <f t="shared" si="669"/>
        <v>0</v>
      </c>
      <c r="S1152" s="2">
        <f t="shared" si="670"/>
        <v>0</v>
      </c>
      <c r="T1152" s="2">
        <f t="shared" si="671"/>
        <v>0</v>
      </c>
      <c r="U1152" s="2">
        <f t="shared" si="672"/>
        <v>0</v>
      </c>
      <c r="V1152" s="10">
        <f t="shared" si="673"/>
        <v>6</v>
      </c>
      <c r="W1152" s="2">
        <f t="shared" si="674"/>
        <v>9</v>
      </c>
      <c r="X1152" s="2">
        <f t="shared" si="675"/>
        <v>6</v>
      </c>
      <c r="Y1152" s="2">
        <f t="shared" si="676"/>
        <v>3</v>
      </c>
      <c r="Z1152" s="2">
        <f t="shared" si="677"/>
        <v>3</v>
      </c>
      <c r="AA1152" s="2">
        <f t="shared" si="678"/>
        <v>5</v>
      </c>
      <c r="AB1152" s="2">
        <f t="shared" si="679"/>
        <v>5</v>
      </c>
      <c r="AC1152" s="2">
        <f t="shared" si="696"/>
        <v>9</v>
      </c>
      <c r="AD1152" s="5">
        <f t="shared" si="697"/>
        <v>12</v>
      </c>
      <c r="AE1152">
        <f t="shared" si="698"/>
        <v>1</v>
      </c>
      <c r="AF1152" s="1" t="str">
        <f t="shared" si="680"/>
        <v>-</v>
      </c>
      <c r="AG1152" s="1" t="str">
        <f t="shared" si="681"/>
        <v>-</v>
      </c>
      <c r="AH1152" s="1" t="str">
        <f t="shared" si="682"/>
        <v>-</v>
      </c>
      <c r="AI1152" s="1" t="str">
        <f t="shared" si="683"/>
        <v>-</v>
      </c>
      <c r="AJ1152" s="1" t="str">
        <f t="shared" si="684"/>
        <v>-</v>
      </c>
      <c r="AK1152" s="1" t="str">
        <f t="shared" si="685"/>
        <v>-</v>
      </c>
      <c r="AL1152" s="1" t="str">
        <f t="shared" si="686"/>
        <v>-</v>
      </c>
      <c r="AM1152" s="1" t="str">
        <f t="shared" si="687"/>
        <v>-</v>
      </c>
      <c r="AN1152" s="1" t="str">
        <f t="shared" si="688"/>
        <v>-</v>
      </c>
      <c r="AO1152" s="1" t="str">
        <f t="shared" si="689"/>
        <v>-</v>
      </c>
      <c r="AP1152" s="1" t="str">
        <f t="shared" si="699"/>
        <v>-</v>
      </c>
      <c r="AQ1152" s="1">
        <f t="shared" si="690"/>
        <v>1.5348113657268561</v>
      </c>
      <c r="AR1152" s="1" t="str">
        <f t="shared" si="691"/>
        <v>-</v>
      </c>
      <c r="AS1152" s="1" t="str">
        <f t="shared" si="692"/>
        <v>-</v>
      </c>
      <c r="AT1152" s="1" t="str">
        <f t="shared" si="693"/>
        <v>-</v>
      </c>
      <c r="AU1152" s="1" t="str">
        <f t="shared" si="694"/>
        <v>-</v>
      </c>
      <c r="AV1152" s="1" t="str">
        <f t="shared" si="695"/>
        <v>-</v>
      </c>
      <c r="AW1152" s="5">
        <f t="shared" si="700"/>
        <v>12</v>
      </c>
      <c r="AX1152" s="1">
        <f t="shared" si="701"/>
        <v>1.5348113657268561</v>
      </c>
    </row>
    <row r="1153" spans="1:50" x14ac:dyDescent="0.2">
      <c r="A1153" s="4">
        <v>1151</v>
      </c>
      <c r="B1153" s="21">
        <v>0.77449474021078402</v>
      </c>
      <c r="C1153" s="21">
        <v>10.066000000000001</v>
      </c>
      <c r="D1153" s="21">
        <v>0</v>
      </c>
      <c r="E1153" s="21">
        <v>9</v>
      </c>
      <c r="F1153" s="21">
        <v>91</v>
      </c>
      <c r="G1153" s="21">
        <v>6.7525249768512499</v>
      </c>
      <c r="H1153" s="21">
        <v>6</v>
      </c>
      <c r="I1153" s="21">
        <v>1500</v>
      </c>
      <c r="J1153" s="21">
        <v>185</v>
      </c>
      <c r="K1153" s="21">
        <v>0</v>
      </c>
      <c r="L1153" s="2">
        <f t="shared" si="663"/>
        <v>0</v>
      </c>
      <c r="M1153" s="2">
        <f t="shared" si="664"/>
        <v>0</v>
      </c>
      <c r="N1153" s="2">
        <f t="shared" si="665"/>
        <v>0</v>
      </c>
      <c r="O1153" s="2">
        <f t="shared" si="666"/>
        <v>0</v>
      </c>
      <c r="P1153" s="2">
        <f t="shared" si="667"/>
        <v>0</v>
      </c>
      <c r="Q1153" s="2">
        <f t="shared" si="668"/>
        <v>0</v>
      </c>
      <c r="R1153" s="2">
        <f t="shared" si="669"/>
        <v>0</v>
      </c>
      <c r="S1153" s="2">
        <f t="shared" si="670"/>
        <v>0</v>
      </c>
      <c r="T1153" s="2">
        <f t="shared" si="671"/>
        <v>0</v>
      </c>
      <c r="U1153" s="2">
        <f t="shared" si="672"/>
        <v>0</v>
      </c>
      <c r="V1153" s="10">
        <f t="shared" si="673"/>
        <v>7</v>
      </c>
      <c r="W1153" s="2">
        <f t="shared" si="674"/>
        <v>8</v>
      </c>
      <c r="X1153" s="2">
        <f t="shared" si="675"/>
        <v>6</v>
      </c>
      <c r="Y1153" s="2">
        <f t="shared" si="676"/>
        <v>3</v>
      </c>
      <c r="Z1153" s="2">
        <f t="shared" si="677"/>
        <v>3</v>
      </c>
      <c r="AA1153" s="2">
        <f t="shared" si="678"/>
        <v>5</v>
      </c>
      <c r="AB1153" s="2">
        <f t="shared" si="679"/>
        <v>5</v>
      </c>
      <c r="AC1153" s="2">
        <f t="shared" si="696"/>
        <v>8</v>
      </c>
      <c r="AD1153" s="5">
        <f t="shared" si="697"/>
        <v>12</v>
      </c>
      <c r="AE1153">
        <f t="shared" si="698"/>
        <v>1</v>
      </c>
      <c r="AF1153" s="1" t="str">
        <f t="shared" si="680"/>
        <v>-</v>
      </c>
      <c r="AG1153" s="1" t="str">
        <f t="shared" si="681"/>
        <v>-</v>
      </c>
      <c r="AH1153" s="1" t="str">
        <f t="shared" si="682"/>
        <v>-</v>
      </c>
      <c r="AI1153" s="1" t="str">
        <f t="shared" si="683"/>
        <v>-</v>
      </c>
      <c r="AJ1153" s="1" t="str">
        <f t="shared" si="684"/>
        <v>-</v>
      </c>
      <c r="AK1153" s="1" t="str">
        <f t="shared" si="685"/>
        <v>-</v>
      </c>
      <c r="AL1153" s="1" t="str">
        <f t="shared" si="686"/>
        <v>-</v>
      </c>
      <c r="AM1153" s="1" t="str">
        <f t="shared" si="687"/>
        <v>-</v>
      </c>
      <c r="AN1153" s="1" t="str">
        <f t="shared" si="688"/>
        <v>-</v>
      </c>
      <c r="AO1153" s="1" t="str">
        <f t="shared" si="689"/>
        <v>-</v>
      </c>
      <c r="AP1153" s="1" t="str">
        <f t="shared" si="699"/>
        <v>-</v>
      </c>
      <c r="AQ1153" s="1">
        <f t="shared" si="690"/>
        <v>2.004274894370178</v>
      </c>
      <c r="AR1153" s="1" t="str">
        <f t="shared" si="691"/>
        <v>-</v>
      </c>
      <c r="AS1153" s="1" t="str">
        <f t="shared" si="692"/>
        <v>-</v>
      </c>
      <c r="AT1153" s="1" t="str">
        <f t="shared" si="693"/>
        <v>-</v>
      </c>
      <c r="AU1153" s="1" t="str">
        <f t="shared" si="694"/>
        <v>-</v>
      </c>
      <c r="AV1153" s="1" t="str">
        <f t="shared" si="695"/>
        <v>-</v>
      </c>
      <c r="AW1153" s="5">
        <f t="shared" si="700"/>
        <v>12</v>
      </c>
      <c r="AX1153" s="1">
        <f t="shared" si="701"/>
        <v>2.004274894370178</v>
      </c>
    </row>
    <row r="1154" spans="1:50" x14ac:dyDescent="0.2">
      <c r="A1154" s="4">
        <v>1152</v>
      </c>
      <c r="B1154" s="21">
        <v>0.48870204306311099</v>
      </c>
      <c r="C1154" s="21">
        <v>130.59800000000001</v>
      </c>
      <c r="D1154" s="21">
        <v>0</v>
      </c>
      <c r="E1154" s="21">
        <v>2</v>
      </c>
      <c r="F1154" s="21">
        <v>98</v>
      </c>
      <c r="G1154" s="21">
        <v>13.0597867732002</v>
      </c>
      <c r="H1154" s="21">
        <v>7</v>
      </c>
      <c r="I1154" s="21">
        <v>1500</v>
      </c>
      <c r="J1154" s="21">
        <v>185</v>
      </c>
      <c r="K1154" s="21">
        <v>0</v>
      </c>
      <c r="L1154" s="2">
        <f t="shared" ref="L1154:L1217" si="702">IF(D1154&gt;0,IF(AND(B1154&gt;=0.2, B1154&lt;=0.4), 1, 0) +
IF(C1154&gt;2, 1, 0) +
IF(AND(D1154&gt;=40, D1154&lt;=60), 1, 0) +
IF(AND(E1154&gt;=40, E1154&lt;=60), 1, 0) +
IF(AND(F1154&lt;10), 1, 0) +
IF(G1154&gt;25, 1, 0) +
IF(H1154=8, 1, 0) +
IF(AND(I1154&gt;=1500, I1154&lt;=1800), 1, 0) +
IF(AND(J1154&gt;=0.1, J1154&lt;=0.2), 1, 0) +
IF(AND(K1154&gt;=50, K1154&lt;=300), 1, 0),0)</f>
        <v>0</v>
      </c>
      <c r="M1154" s="2">
        <f t="shared" ref="M1154:M1217" si="703">IF(D1154&gt;0,IF(AND(B1154&gt;=0.3, B1154&lt;=0.6), 1, 0) +
IF(AND(C1154&gt;=0.75, C1154&lt;=2), 1, 0) +
IF(AND(D1154&gt;=40, D1154&lt;=70), 1, 0) +
IF(AND(E1154&gt;=30, E1154&lt;=50), 1, 0) +
IF(AND(F1154&lt;20), 1, 0) +
IF(AND(G1154&gt;=10, G1154&lt;=25), 1, 0) +
IF(AND(H1154&gt;=6, H1154&lt;=7), 1, 0) +
IF(AND(I1154&gt;=1500, I1154&lt;=2200), 1, 0) +
IF(AND(J1154&gt;=0.1, J1154&lt;=0.2), 1, 0) +
IF(K1154&lt;75, 1, 0),0)</f>
        <v>0</v>
      </c>
      <c r="N1154" s="2">
        <f t="shared" ref="N1154:N1217" si="704">IF(D1154&gt;0,IF(AND(B1154&gt;=0.2, B1154&lt;=0.6), 1, 0) +
IF(AND(C1154&gt;=0.75, C1154&lt;=1.5), 1, 0) +
IF(AND(D1154&gt;=40, D1154&lt;=70), 1, 0) +
IF(AND(E1154&gt;=20, E1154&lt;=50), 1, 0) +
IF(AND(F1154&lt;30), 1, 0) +
IF(AND(G1154&gt;=3, G1154&lt;=10), 1, 0) +
IF(H1154=6, 1, 0) +
IF(AND(I1154&gt;=1200, I1154&lt;=1800), 1, 0) +
IF(AND(J1154&gt;=0.1, J1154&lt;=0.2), 1, 0) +
IF(AND(K1154&lt;75), 1, 0),)</f>
        <v>0</v>
      </c>
      <c r="O1154" s="2">
        <f t="shared" ref="O1154:O1217" si="705">IF(D1154&gt;0,IF(AND(B1154&gt;=0.5, B1154&lt;=0.7), 1, 0) +
IF(AND(C1154&gt;=0.75, C1154&lt;=1.25), 1, 0) +
IF(AND(D1154&gt;=20, D1154&lt;=40), 1, 0) +
IF(AND(E1154&gt;=30, E1154&lt;=40), 1, 0) +
IF(AND(F1154&gt;=30, F1154&lt;=40), 1, 0) +
IF(G1154&gt;25, 1, 0) +
IF(AND(H1154&gt;=7, H1154&lt;=8), 1, 0) +
IF(AND(I1154&gt;=1400, I1154&lt;=1800), 1, 0) +
IF(AND(J1154&gt;=0.12, J1154&lt;=0.25), 1, 0) +
IF(AND(K1154&lt;50), 1, 0),)</f>
        <v>0</v>
      </c>
      <c r="P1154" s="2">
        <f t="shared" ref="P1154:P1217" si="706">IF(D1154&gt;0,IF(AND(B1154&gt;=0.5, B1154&lt;=0.8), 1, 0) +
IF(AND(C1154&gt;=0.3, C1154&lt;=0.75), 1, 0) +
IF(AND(D1154&gt;=20, D1154&lt;=40), 1, 0) +
IF(AND(E1154&gt;=30, E1154&lt;=50), 1, 0) +
IF(AND(F1154&gt;=20, F1154&lt;=40), 1, 0) +
IF(AND(G1154&gt;=10, G1154&lt;=25), 1, 0) +
IF(AND(H1154&gt;=5, H1154&lt;=6), 1, 0) +
IF(AND(I1154&gt;=1400, I1154&lt;=2000), 1, 0) +
IF(AND(J1154&gt;=0.12, J1154&lt;=0.25), 1, 0) +
IF(AND(K1154&lt;25), 1, 0),)</f>
        <v>0</v>
      </c>
      <c r="Q1154" s="2">
        <f t="shared" ref="Q1154:Q1217" si="707">IF(D1154&gt;0,IF(AND(B1154&gt;=0.6, B1154&lt;=0.9), 1, 0) +
IF(AND(C1154&gt;=0.3, C1154&lt;=0.75), 1, 0) +
IF(AND(D1154&gt;=20, D1154&lt;=40), 1, 0) +
IF(AND(E1154&gt;=20, E1154&lt;=50), 1, 0) +
IF(AND(F1154&gt;=30, F1154&lt;=60), 1, 0) +
IF(AND(G1154&gt;=3, G1154&lt;=10), 1, 0) +
IF(AND(H1154&gt;=5, H1154&lt;=6), 1, 0) +
IF(AND(I1154&gt;=1200, I1154&lt;=1800), 1, 0) +
IF(AND(J1154&gt;=0.12, J1154&lt;=0.25), 1, 0) +
IF(AND(K1154&lt;25), 1, 0),0)</f>
        <v>0</v>
      </c>
      <c r="R1154" s="2">
        <f t="shared" ref="R1154:R1217" si="708">IF(D1154&gt;0,IF(AND(B1154&gt;=0.2, B1154&lt;=0.5), 1, 0) +
IF(AND(C1154&gt;=1, C1154&lt;=2), 1, 0) +
IF(AND(D1154&gt;=60, D1154&lt;=90), 1, 0) +
IF(E1154&lt;20, 1, 0) +
IF(F1154&lt;30, 1, 0) +
IF(AND(G1154&gt;=2, G1154&lt;=4), 1, 0) +
IF(AND(H1154&gt;=4, H1154&lt;=5), 1, 0) +
IF(AND(I1154&gt;=800, I1154&lt;=1500), 1, 0) +
IF(AND(J1154&gt;=0.15, J1154&lt;=0.35), 1, 0) +
IF(AND(K1154&lt;35), 1, 0),)</f>
        <v>0</v>
      </c>
      <c r="S1154" s="2">
        <f t="shared" ref="S1154:S1217" si="709">IF(D1154&gt;0,IF(B1154&gt;0.8, 1, 0) +
IF(AND(C1154&gt;=0.1, C1154&lt;=0.25), 1, 0) +
IF(AND(D1154&gt;=10, D1154&lt;=20), 1, 0) +
IF(E1154&lt;20, 1, 0) +
IF(AND(F1154&gt;=60, F1154&lt;=80), 1, 0) +
IF(AND(G1154&gt;=3, G1154&lt;=10), 1, 0) +
IF(AND(H1154&gt;=5, H1154&lt;=6), 1, 0) +
IF(AND(I1154&gt;=1000, I1154&lt;=1800), 1, 0) +
IF(AND(J1154&gt;=0.12, J1154&lt;=0.25), 1, 0) +
IF(K1154&lt;10, 1, 0),)</f>
        <v>0</v>
      </c>
      <c r="T1154" s="2">
        <f t="shared" ref="T1154:T1217" si="710">IF(D1154&gt;0,IF(B1154&gt;0.8, 1, 0) +
IF(AND(C1154&gt;=0.1, C1154&lt;=0.25), 1, 0) +
IF(AND(D1154&gt;=10, D1154&lt;=20), 1, 0) +
IF(E1154&lt;20, 1, 0) +
IF(AND(F1154&gt;=60, F1154&lt;=80), 1, 0) +
IF(AND(G1154&gt;=3, G1154&lt;=10), 1, 0) +
IF(AND(H1154&gt;=5, H1154&lt;=6), 1, 0) +
IF(AND(I1154&gt;=1000, I1154&lt;=1800), 1, 0) +
IF(AND(J1154&gt;=0.12, J1154&lt;=0.25), 1, 0) +
IF(K1154&lt;10, 1, 0),0)</f>
        <v>0</v>
      </c>
      <c r="U1154" s="2">
        <f t="shared" ref="U1154:U1217" si="711">IF(D1154&gt;0,IF(AND(B1154&gt;=0.6, B1154&lt;=0.9), 1, 0) +
IF(AND(C1154&gt;=0.2, C1154&lt;=0.5), 1, 0) +
IF(AND(D1154&gt;=20, D1154&lt;=30), 1, 0) +
IF(AND(E1154&gt;=20, E1154&lt;=40), 1, 0) +
IF(AND(F1154&gt;=40, F1154&lt;=50), 1, 0) +
IF(AND(G1154&gt;=5, G1154&lt;=15), 1, 0) +
IF(AND(H1154&gt;=5, H1154&lt;=6), 1, 0) +
IF(AND(I1154&gt;=1000, I1154&lt;=2500), 1, 0) +
IF(AND(J1154&gt;=0.12, J1154&lt;=0.2), 1, 0) +
IF(K1154&gt;300, 1, 0),0)</f>
        <v>0</v>
      </c>
      <c r="V1154" s="10">
        <f t="shared" ref="V1154:V1217" si="712">IF(D1154=0,IF(B1154&lt;0.4, 1, 0) +
IF(C1154&gt;1, 1, 0) +
IF(D1154&lt;10, 1, 0) +
IF(E1154&lt;10, 1, 0) +
IF(F1154&gt;90, 1, 0) +
IF(AND(G1154&gt;=3, G1154&lt;=30), 1, 0) +
IF(H1154=8, 1, 0) +
IF(AND(I1154&gt;=1000, I1154&lt;=1800), 1, 0) +
IF(AND(J1154&gt;=0.12, J1154&lt;=0.2), 1, 0) +
IF(K1154=0, 1, 0),0)</f>
        <v>7</v>
      </c>
      <c r="W1154" s="2">
        <f t="shared" ref="W1154:W1217" si="713">IF(D1154=0,IF(AND(B1154&gt;=0.5, B1154&lt;=0.8), 1, 0) +
IF(AND(C1154&gt;=0.25, C1154&lt;=0.75), 1, 0) +
IF(D1154&lt;10, 1, 0) +
IF(E1154&lt;10, 1, 0) +
IF(F1154&gt;90, 1, 0) +
IF(AND(G1154&gt;=3, G1154&lt;=15), 1, 0) +
IF(AND(H1154&gt;=5, H1154&lt;=6), 1, 0) +
IF(AND(I1154&gt;=1200, I1154&lt;=1800), 1, 0) +
IF(AND(J1154&gt;=0.15, J1154&lt;=0.25), 1, 0) +
IF(K1154=0, 1, 0),0)</f>
        <v>6</v>
      </c>
      <c r="X1154" s="2">
        <f t="shared" ref="X1154:X1217" si="714">IF(D1154=0,IF(AND(B1154&gt;=0.7, B1154&lt;=0.9), 1, 0) +
IF(AND(C1154&gt;=0.25, C1154&lt;=1), 1, 0) +
IF(D1154&lt;10, 1, 0) +
IF(E1154&lt;10, 1, 0) +
IF(F1154&gt;90, 1, 0) +
IF(G1154&lt;2, 1, 0) +
IF(AND(H1154&gt;=4, H1154&lt;=5), 1, 0) +
IF(AND(I1154&gt;=1200, I1154&lt;=1600), 1, 0) +
IF(AND(J1154&gt;=0.15, J1154&lt;=0.25), 1, 0) +
IF(K1154=0, 1, 0),0)</f>
        <v>5</v>
      </c>
      <c r="Y1154" s="2">
        <f t="shared" ref="Y1154:Y1217" si="715">IF(D1154=0,IF(B1154&gt;0.9, 1, 0) +
IF(C1154&lt;0.1, 1, 0) +
IF(D1154&lt;10, 1, 0) +
IF(E1154&gt;90, 1, 0) +
IF(F1154&lt;10, 1, 0) +
IF(G1154&lt;0.25, 1, 0) +
IF(AND(H1154&gt;=1, H1154&lt;=2), 1, 0) +
IF(AND(I1154&gt;=1200, I1154&lt;=2500), 1, 0) +
IF(AND(J1154&gt;=0.15, J1154&lt;=0.3), 1, 0) +
IF(K1154=0, 1, 0),0)</f>
        <v>3</v>
      </c>
      <c r="Z1154" s="2">
        <f t="shared" ref="Z1154:Z1217" si="716">IF(D1154=0,IF(B1154&gt;0.9, 1, 0) +
IF(C1154&lt;0.1, 1, 0) +
IF(D1154&lt;10, 1, 0) +
IF(E1154&gt;90, 1, 0) +
IF(F1154&lt;10, 1, 0) +
IF(G1154&lt;0.25, 1, 0) +
IF(AND(H1154&gt;=1, H1154&lt;=2), 1, 0) +
IF(AND(I1154&gt;=1200, I1154&lt;=2500), 1, 0) +
IF(AND(J1154&gt;=0.15, J1154&lt;=0.3), 1, 0) +
IF(K1154=0, 1, 0),0)</f>
        <v>3</v>
      </c>
      <c r="AA1154" s="2">
        <f t="shared" ref="AA1154:AA1217" si="717">IF(D1154=0,IF(B1154&gt;0.9, 1, 0) +
IF(C1154&lt;0.1, 1, 0) +
IF(D1154&lt;10, 1, 0) +
IF(E1154&lt;10, 1, 0) +
IF(F1154&gt;90, 1, 0) +
IF(G1154&lt;0.25, 1, 0) +
IF(AND(H1154&gt;=1, H1154&lt;=2), 1, 0) +
IF(AND(I1154&gt;=1200, I1154&lt;=2500), 1, 0) +
IF(AND(J1154&gt;=0.15, J1154&lt;=0.3), 1, 0) +
IF(K1154=0, 1, 0),0)</f>
        <v>5</v>
      </c>
      <c r="AB1154" s="2">
        <f t="shared" ref="AB1154:AB1217" si="718">IF(D1154=0,IF(B1154&gt;0.9, 1, 0) +
IF(C1154&lt;0.1, 1, 0) +
IF(D1154&lt;10, 1, 0) +
IF(E1154&lt;10, 1, 0) +
IF(F1154&gt;90, 1, 0) +
IF(AND(G1154&gt;=1, G1154&lt;=2), 1, 0) +
IF(H1154&lt;0.25, 1, 0) +
IF(I1154=1500, 1, 0) +
IF(AND(J1154&gt;=0.02, J1154&lt;=0.1), 1, 0) +
IF(K1154=0, 1, 0),0)</f>
        <v>5</v>
      </c>
      <c r="AC1154" s="2">
        <f t="shared" si="696"/>
        <v>7</v>
      </c>
      <c r="AD1154" s="5">
        <f t="shared" si="697"/>
        <v>11</v>
      </c>
      <c r="AE1154">
        <f t="shared" si="698"/>
        <v>1</v>
      </c>
      <c r="AF1154" s="1" t="str">
        <f t="shared" ref="AF1154:AF1217" si="719">IF(L1154=AC1154,SQRT(
AVERAGE(
(IF(B1154&lt;&gt;0,((B1154-0.3)/B1154)^2,0)) +
(IF(C1154&lt;&gt;0,((C1154-2)/C1154)^2,0)) +
(IF(D1154&lt;&gt;0,((D1154-0.5)/D1154)^2,0)) +
(IF(E1154&lt;&gt;0,((E1154-0.5)/E1154)^2,0)) +
(IF(F1154&lt;&gt;0,((F1154-0.05)/F1154)^2,0)) +
(IF(G1154&lt;&gt;0,((G1154-25)/G1154)^2,0)) +
(IF(H1154&lt;&gt;0,((H1154-8)/H1154)^2,0)) +
(IF(I1154&lt;&gt;0,((I1154-1650)/I1154)^2,0)) +
(IF(J1154&lt;&gt;0,((J1154-0.15)/J1154)^2,0)) +
(IF(K1154&lt;&gt;0,((IF(D1154=0,0,K1154)-175)/IF(D1154=0,1,K1154)))^2)
)
),"-")</f>
        <v>-</v>
      </c>
      <c r="AG1154" s="1" t="str">
        <f t="shared" ref="AG1154:AG1217" si="720">IF(M1154=AC1154,SQRT(
AVERAGE(
(IF(B1154&lt;&gt;0,((B1154-0.45)/B1154)^2,0)) +
(IF(C1154&lt;&gt;0,((C1154-1.375)/C1154)^2,0)) +
(IF(D1154&lt;&gt;0,((D1154-0.55)/D1154)^2,0)) +
(IF(E1154&lt;&gt;0,((E1154-0.4)/E1154)^2,0)) +
(IF(F1154&lt;&gt;0,((F1154-0.1)/F1154)^2,0)) +
(IF(G1154&lt;&gt;0,((G1154-17.5)/G1154)^2,0)) +
(IF(H1154&lt;&gt;0,((H1154-6.5)/H1154)^2,0)) +
(IF(I1154&lt;&gt;0,((I1154-1850)/I1154)^2,0)) +
(IF(J1154&lt;&gt;0,((J1154-0.15)/J1154)^2,0)) +
(IF(K1154&lt;&gt;0,((IF(D1154=0,0,K1154)-37.5)/IF(D1154=0,1,K1154)))^2)
)
),"-")</f>
        <v>-</v>
      </c>
      <c r="AH1154" s="1" t="str">
        <f t="shared" ref="AH1154:AH1217" si="721">IF(N1154=AC1154,SQRT(
AVERAGE(
(IF(B1154&lt;&gt;0,((B1154-0.4)/B1154)^2,0)) +
(IF(C1154&lt;&gt;0,((C1154-1.125)/C1154)^2,0)) +
(IF(D1154&lt;&gt;0,((D1154-0.55)/D1154)^2,0)) +
(IF(E1154&lt;&gt;0,((E1154-0.35)/E1154)^2,0)) +
(IF(F1154&lt;&gt;0,((F1154-0.15)/F1154)^2,0)) +
(IF(G1154&lt;&gt;0,((G1154-6.5)/G1154)^2,0)) +
(IF(H1154&lt;&gt;0,((H1154-6)/H1154)^2,0)) +
(IF(I1154&lt;&gt;0,((I1154-1500)/I1154)^2,0)) +
(IF(J1154&lt;&gt;0,((J1154-0.15)/J1154)^2,0)) +
(IF(K1154&lt;&gt;0,((IF(D1154=0,0,K1154)-37.5)/IF(D1154=0,1,K1154)))^2)
)
),"-")</f>
        <v>-</v>
      </c>
      <c r="AI1154" s="1" t="str">
        <f t="shared" ref="AI1154:AI1217" si="722">IF(O1154=AC1154,SQRT(
AVERAGE(
(IF(B1154&lt;&gt;0,((B1154-0.6)/B1154)^2,0)) +
(IF(C1154&lt;&gt;0,((C1154-1)/C1154)^2,0)) +
(IF(D1154&lt;&gt;0,((D1154-0.3)/D1154)^2,0)) +
(IF(E1154&lt;&gt;0,((E1154-0.35)/E1154)^2,0)) +
(IF(F1154&lt;&gt;0,((F1154-0.35)/F1154)^2,0)) +
(IF(G1154&lt;&gt;0,((G1154-27.5)/G1154)^2,0)) +
(IF(H1154&lt;&gt;0,((H1154-7.5)/H1154)^2,0)) +
(IF(I1154&lt;&gt;0,((I1154-1600)/I1154)^2,0)) +
(IF(J1154&lt;&gt;0,((J1154-0.185)/J1154)^2,0)) +
(IF(K1154&lt;&gt;0,((IF(D1154=0,0,K1154)-25)/IF(D1154=0,1,K1154)))^2)
)
),"-")</f>
        <v>-</v>
      </c>
      <c r="AJ1154" s="1" t="str">
        <f t="shared" ref="AJ1154:AJ1217" si="723">IF(P1154=AC1154,SQRT(
AVERAGE(
(IF(B1154&lt;&gt;0,((B1154-0.65)/B1154)^2,0)) +
(IF(C1154&lt;&gt;0,((C1154-0.525)/C1154)^2,0)) +
(IF(D1154&lt;&gt;0,((D1154-0.3)/D1154)^2,0)) +
(IF(E1154&lt;&gt;0,((E1154-0.4)/E1154)^2,0)) +
(IF(F1154&lt;&gt;0,((F1154-0.3)/F1154)^2,0)) +
(IF(G1154&lt;&gt;0,((G1154-17.5)/G1154)^2,0)) +
(IF(H1154&lt;&gt;0,((H1154-5.5)/H1154)^2,0)) +
(IF(I1154&lt;&gt;0,((I1154-1700)/I1154)^2,0)) +
(IF(J1154&lt;&gt;0,((J1154-0.185)/J1154)^2,0)) +
(IF(K1154&lt;&gt;0,((IF(D1154=0,0,K1154)-12.5)/IF(D1154=0,1,K1154)))^2)
)
),"-")</f>
        <v>-</v>
      </c>
      <c r="AK1154" s="1" t="str">
        <f t="shared" ref="AK1154:AK1217" si="724">IF(Q1154=AC1154,SQRT(
AVERAGE(
(IF(B1154&lt;&gt;0,((B1154-0.75)/B1154)^2,0)) +
(IF(C1154&lt;&gt;0,((C1154-0.525)/C1154)^2,0)) +
(IF(D1154&lt;&gt;0,((D1154-0.3)/D1154)^2,0)) +
(IF(E1154&lt;&gt;0,((E1154-0.35)/E1154)^2,0)) +
(IF(F1154&lt;&gt;0,((F1154-0.45)/F1154)^2,0)) +
(IF(G1154&lt;&gt;0,((G1154-6.5)/G1154)^2,0)) +
(IF(H1154&lt;&gt;0,((H1154-5.5)/H1154)^2,0)) +
(IF(I1154&lt;&gt;0,((I1154-1500)/I1154)^2,0)) +
(IF(J1154&lt;&gt;0,((J1154-0.185)/J1154)^2,0)) +
(IF(K1154&lt;&gt;0,((IF(D1154=0,0,K1154)-12.5)/IF(D1154=0,1,K1154)))^2)
)
),"-")</f>
        <v>-</v>
      </c>
      <c r="AL1154" s="1" t="str">
        <f t="shared" ref="AL1154:AL1217" si="725">IF(R1154=AC1154,SQRT(
AVERAGE(
(IF(B1154&lt;&gt;0,((B1154-0.35)/B1154)^2,0)) +
(IF(C1154&lt;&gt;0,((C1154-1.5)/C1154)^2,0)) +
(IF(D1154&lt;&gt;0,((D1154-0.75)/D1154)^2,0)) +
(IF(E1154&lt;&gt;0,((E1154-0.1)/E1154)^2,0)) +
(IF(F1154&lt;&gt;0,((F1154-0.15)/F1154)^2,0)) +
(IF(G1154&lt;&gt;0,((G1154-3)/G1154)^2,0)) +
(IF(H1154&lt;&gt;0,((H1154-4.5)/H1154)^2,0)) +
(IF(I1154&lt;&gt;0,((I1154-1150)/I1154)^2,0)) +
(IF(J1154&lt;&gt;0,((J1154-0.25)/J1154)^2,0)) +
(IF(K1154&lt;&gt;0,((IF(D1154=0,0,K1154)-17.5)/IF(D1154=0,1,K1154)))^2)
)
),"-")</f>
        <v>-</v>
      </c>
      <c r="AM1154" s="1" t="str">
        <f t="shared" ref="AM1154:AM1217" si="726">IF(S1154=AC1154,SQRT(
AVERAGE(
(IF(B1154&lt;&gt;0,((B1154-0.85)/B1154)^2,0)) +
(IF(C1154&lt;&gt;0,((C1154-0.2)/C1154)^2,0)) +
(IF(D1154&lt;&gt;0,((D1154-0.4)/D1154)^2,0)) +
(IF(E1154&lt;&gt;0,((E1154-0.45)/E1154)^2,0)) +
(IF(F1154&lt;&gt;0,((F1154-0.1)/F1154)^2,0)) +
(IF(G1154&lt;&gt;0,((G1154-6.5)/G1154)^2,0)) +
(IF(H1154&lt;&gt;0,((H1154-5)/H1154)^2,0)) +
(IF(I1154&lt;&gt;0,((I1154-1500)/I1154)^2,0)) +
(IF(J1154&lt;&gt;0,((J1154-0.2)/J1154)^2,0)) +
(IF(K1154&lt;&gt;0,((IF(D1154=0,0,K1154)-25)/IF(D1154=0,1,K1154)))^2)
)
),"-")</f>
        <v>-</v>
      </c>
      <c r="AN1154" s="1" t="str">
        <f t="shared" ref="AN1154:AN1217" si="727">IF(T1154=AC1154,SQRT(
AVERAGE(
(IF(B1154&lt;&gt;0,((B1154-0.9)/B1154)^2,0)) +
(IF(C1154&lt;&gt;0,((C1154-0.175)/C1154)^2,0)) +
(IF(D1154&lt;&gt;0,((D1154-0.15)/D1154)^2,0)) +
(IF(E1154&lt;&gt;0,((E1154-0.1)/E1154)^2,0)) +
(IF(F1154&lt;&gt;0,((F1154-0.7)/F1154)^2,0)) +
(IF(G1154&lt;&gt;0,((G1154-6.5)/G1154)^2,0)) +
(IF(H1154&lt;&gt;0,((H1154-5.5)/H1154)^2,0)) +
(IF(I1154&lt;&gt;0,((I1154-1400)/I1154)^2,0)) +
(IF(J1154&lt;&gt;0,((J1154-0.185)/J1154)^2,0)) +
(IF(K1154&lt;&gt;0,((IF(D1154=0,0,K1154)-5)/IF(D1154=0,1,K1154)))^2)
)
),"-")</f>
        <v>-</v>
      </c>
      <c r="AO1154" s="1" t="str">
        <f t="shared" ref="AO1154:AO1217" si="728">IF(U1154=AC1154,SQRT(
AVERAGE(
(IF(B1154&lt;&gt;0,((B1154-0.75)/B1154)^2,0)) +
(IF(C1154&lt;&gt;0,((C1154-0.35)/C1154)^2,0)) +
(IF(D1154&lt;&gt;0,((D1154-0.25)/D1154)^2,0)) +
(IF(E1154&lt;&gt;0,((E1154-0.3)/E1154)^2,0)) +
(IF(F1154&lt;&gt;0,((F1154-0.45)/F1154)^2,0)) +
(IF(G1154&lt;&gt;0,((G1154-10)/G1154)^2,0)) +
(IF(H1154&lt;&gt;0,((H1154-5.5)/H1154)^2,0)) +
(IF(I1154&lt;&gt;0,((I1154-1750)/I1154)^2,0)) +
(IF(J1154&lt;&gt;0,((J1154-0.16)/J1154)^2,0)) +
(IF(K1154&lt;&gt;0,((IF(D1154=0,0,K1154)-400)/IF(D1154=0,1,K1154)))^2)
)
),"-")</f>
        <v>-</v>
      </c>
      <c r="AP1154" s="1">
        <f t="shared" si="699"/>
        <v>2.0828114644800464</v>
      </c>
      <c r="AQ1154" s="1" t="str">
        <f t="shared" ref="AQ1154:AQ1217" si="729">IF(W1154=AC1154,SQRT(
AVERAGE(
(IF(B1154&lt;&gt;0,((B1154-0.65)/B1154)^2,0)) +
(IF(C1154&lt;&gt;0,((C1154-0.5)/C1154)^2,0)) +
(IF(D1154&lt;&gt;0,((D1154-0.05)/D1154)^2,0)) +
(IF(E1154&lt;&gt;0,((E1154-0.05)/E1154)^2,0)) +
(IF(F1154&lt;&gt;0,((F1154-0.95)/F1154)^2,0)) +
(IF(G1154&lt;&gt;0,((G1154-9)/G1154)^2,0)) +
(IF(H1154&lt;&gt;0,((H1154-5.5)/H1154)^2,0)) +
(IF(I1154&lt;&gt;0,((I1154-1400)/I1154)^2,0)) +
(IF(J1154&lt;&gt;0,((J1154-0.2)/J1154)^2,0)) +
(IF(K1154&lt;&gt;0,((IF(D1154=0,0,K1154)-0)/IF(D1154=0,1,K1154)))^2)
)
),"-")</f>
        <v>-</v>
      </c>
      <c r="AR1154" s="1" t="str">
        <f t="shared" ref="AR1154:AR1217" si="730">IF(X1154=AC1154,SQRT(
AVERAGE(
(IF(B1154&lt;&gt;0,((B1154-0.8)/B1154)^2,0)) +
(IF(C1154&lt;&gt;0,((C1154-0.625)/C1154)^2,0)) +
(IF(D1154&lt;&gt;0,((D1154-0.05)/D1154)^2,0)) +
(IF(E1154&lt;&gt;0,((E1154-0.05)/E1154)^2,0)) +
(IF(F1154&lt;&gt;0,((F1154-0.95)/F1154)^2,0)) +
(IF(G1154&lt;&gt;0,((G1154-1)/G1154)^2,0)) +
(IF(H1154&lt;&gt;0,((H1154-4.5)/H1154)^2,0)) +
(IF(I1154&lt;&gt;0,((I1154-1100)/I1154)^2,0)) +
(IF(J1154&lt;&gt;0,((J1154-0.225)/J1154)^2,0)) +
(IF(K1154&lt;&gt;0,((IF(D1154=0,0,K1154)-0)/IF(D1154=0,1,K1154)))^2)
)
),"-")</f>
        <v>-</v>
      </c>
      <c r="AS1154" s="1" t="str">
        <f t="shared" ref="AS1154:AS1217" si="731">IF(Y1154=AC1154,SQRT(
AVERAGE(
(IF(B1154&lt;&gt;0,((B1154-0.95)/B1154)^2,0)) +
(IF(C1154&lt;&gt;0,((C1154-0.05)/C1154)^2,0)) +
(IF(D1154&lt;&gt;0,((D1154-0.05)/D1154)^2,0)) +
(IF(E1154&lt;&gt;0,((E1154-0.05)/E1154)^2,0)) +
(IF(F1154&lt;&gt;0,((F1154-0.95)/F1154)^2,0)) +
(IF(G1154&lt;&gt;0,((G1154-0.5)/G1154)^2,0)) +
(IF(H1154&lt;&gt;0,((H1154-3.5)/H1154)^2,0)) +
(IF(I1154&lt;&gt;0,((I1154-1400)/I1154)^2,0)) +
(IF(J1154&lt;&gt;0,((J1154-0.2)/J1154)^2,0)) +
(IF(K1154&lt;&gt;0,((IF(D1154=0,0,K1154)-0)/IF(D1154=0,1,K1154)))^2)
)
),"-")</f>
        <v>-</v>
      </c>
      <c r="AT1154" s="1" t="str">
        <f t="shared" ref="AT1154:AT1217" si="732">IF(Z1154=AC1154,SQRT(
AVERAGE(
(IF(B1154&lt;&gt;0,((B1154-0.95)/B1154)^2,0)) +
(IF(C1154&lt;&gt;0,((C1154-0.05)/C1154)^2,0)) +
(IF(D1154&lt;&gt;0,((D1154-0.05)/D1154)^2,0)) +
(IF(E1154&lt;&gt;0,((E1154-0.95)/E1154)^2,0)) +
(IF(F1154&lt;&gt;0,((F1154-0.05)/F1154)^2,0)) +
(IF(G1154&lt;&gt;0,((G1154-0.1)/G1154)^2,0)) +
(IF(H1154&lt;&gt;0,((H1154-1.5)/H1154)^2,0)) +
(IF(I1154&lt;&gt;0,((I1154-1350)/I1154)^2,0)) +
(IF(J1154&lt;&gt;0,((J1154-0.225)/J1154)^2,0)) +
(IF(K1154&lt;&gt;0,((IF(D1154=0,0,K1154)-0)/IF(D1154=0,1,K1154)))^2)
)
),"-")</f>
        <v>-</v>
      </c>
      <c r="AU1154" s="1" t="str">
        <f t="shared" ref="AU1154:AU1217" si="733">IF(AA1154=AC1154,SQRT(
AVERAGE(
(IF(B1154&lt;&gt;0,((B1154-0.95)/B1154)^2,0)) +
(IF(C1154&lt;&gt;0,((C1154-0.05)/C1154)^2,0)) +
(IF(D1154&lt;&gt;0,((D1154-0.05)/D1154)^2,0)) +
(IF(E1154&lt;&gt;0,((E1154-0.95)/E1154)^2,0)) +
(IF(F1154&lt;&gt;0,((F1154-0.05)/F1154)^2,0)) +
(IF(G1154&lt;&gt;0,((G1154-0.125)/G1154)^2,0)) +
(IF(H1154&lt;&gt;0,((H1154-1.5)/H1154)^2,0)) +
(IF(I1154&lt;&gt;0,((I1154-1000)/I1154)^2,0)) +
(IF(J1154&lt;&gt;0,((J1154-0.275)/J1154)^2,0)) +
(IF(K1154&lt;&gt;0,((IF(D1154=0,0,K1154)-0)/IF(D1154=0,1,K1154)))^2)
)
),"-")</f>
        <v>-</v>
      </c>
      <c r="AV1154" s="1" t="str">
        <f t="shared" ref="AV1154:AV1217" si="734">IF(AB1154=AC1154,SQRT(
AVERAGE(
(IF(B1154&lt;&gt;0,((B1154-0.95)/B1154)^2,0)) +
(IF(C1154&lt;&gt;0,((C1154-0.05)/C1154)^2,0)) +
(IF(D1154&lt;&gt;0,((D1154-0.05)/D1154)^2,0)) +
(IF(E1154&lt;&gt;0,((E1154-0.95)/E1154)^2,0)) +
(IF(F1154&lt;&gt;0,((F1154-0.05)/F1154)^2,0)) +
(IF(G1154&lt;&gt;0,((G1154-0)/G1154)^2,0)) +
(IF(H1154&lt;&gt;0,((H1154-1)/H1154)^2,0)) +
(IF(I1154&lt;&gt;0,((I1154-1500)/I1154)^2,0)) +
(IF(J1154&lt;&gt;0,((J1154-0.06)/J1154)^2,0)) +
(IF(K1154&lt;&gt;0,((IF(D1154=0,0,K1154)-0)/IF(D1154=0,1,K1154)))^2)
)
),"-")</f>
        <v>-</v>
      </c>
      <c r="AW1154" s="5">
        <f t="shared" si="700"/>
        <v>11</v>
      </c>
      <c r="AX1154" s="1">
        <f t="shared" si="701"/>
        <v>2.0828114644800464</v>
      </c>
    </row>
    <row r="1155" spans="1:50" x14ac:dyDescent="0.2">
      <c r="A1155" s="4">
        <v>1153</v>
      </c>
      <c r="B1155" s="21">
        <v>0.435879972001677</v>
      </c>
      <c r="C1155" s="21">
        <v>50.494999999999997</v>
      </c>
      <c r="D1155" s="21">
        <v>0</v>
      </c>
      <c r="E1155" s="21">
        <v>12</v>
      </c>
      <c r="F1155" s="21">
        <v>88</v>
      </c>
      <c r="G1155" s="21">
        <v>10.711668257103801</v>
      </c>
      <c r="H1155" s="21">
        <v>7</v>
      </c>
      <c r="I1155" s="21">
        <v>1500</v>
      </c>
      <c r="J1155" s="21">
        <v>185</v>
      </c>
      <c r="K1155" s="21">
        <v>0</v>
      </c>
      <c r="L1155" s="2">
        <f t="shared" si="702"/>
        <v>0</v>
      </c>
      <c r="M1155" s="2">
        <f t="shared" si="703"/>
        <v>0</v>
      </c>
      <c r="N1155" s="2">
        <f t="shared" si="704"/>
        <v>0</v>
      </c>
      <c r="O1155" s="2">
        <f t="shared" si="705"/>
        <v>0</v>
      </c>
      <c r="P1155" s="2">
        <f t="shared" si="706"/>
        <v>0</v>
      </c>
      <c r="Q1155" s="2">
        <f t="shared" si="707"/>
        <v>0</v>
      </c>
      <c r="R1155" s="2">
        <f t="shared" si="708"/>
        <v>0</v>
      </c>
      <c r="S1155" s="2">
        <f t="shared" si="709"/>
        <v>0</v>
      </c>
      <c r="T1155" s="2">
        <f t="shared" si="710"/>
        <v>0</v>
      </c>
      <c r="U1155" s="2">
        <f t="shared" si="711"/>
        <v>0</v>
      </c>
      <c r="V1155" s="10">
        <f t="shared" si="712"/>
        <v>5</v>
      </c>
      <c r="W1155" s="2">
        <f t="shared" si="713"/>
        <v>4</v>
      </c>
      <c r="X1155" s="2">
        <f t="shared" si="714"/>
        <v>3</v>
      </c>
      <c r="Y1155" s="2">
        <f t="shared" si="715"/>
        <v>3</v>
      </c>
      <c r="Z1155" s="2">
        <f t="shared" si="716"/>
        <v>3</v>
      </c>
      <c r="AA1155" s="2">
        <f t="shared" si="717"/>
        <v>3</v>
      </c>
      <c r="AB1155" s="2">
        <f t="shared" si="718"/>
        <v>3</v>
      </c>
      <c r="AC1155" s="2">
        <f t="shared" ref="AC1155:AC1218" si="735">MAX(L1155:AB1155)</f>
        <v>5</v>
      </c>
      <c r="AD1155" s="5">
        <f t="shared" ref="AD1155:AD1218" si="736">MATCH(MAX(L1155:AB1155), L1155:AB1155, 0)</f>
        <v>11</v>
      </c>
      <c r="AE1155">
        <f t="shared" ref="AE1155:AE1218" si="737">COUNTIF(L1155:AB1155, MAX(L1155:AB1155))</f>
        <v>1</v>
      </c>
      <c r="AF1155" s="1" t="str">
        <f t="shared" si="719"/>
        <v>-</v>
      </c>
      <c r="AG1155" s="1" t="str">
        <f t="shared" si="720"/>
        <v>-</v>
      </c>
      <c r="AH1155" s="1" t="str">
        <f t="shared" si="721"/>
        <v>-</v>
      </c>
      <c r="AI1155" s="1" t="str">
        <f t="shared" si="722"/>
        <v>-</v>
      </c>
      <c r="AJ1155" s="1" t="str">
        <f t="shared" si="723"/>
        <v>-</v>
      </c>
      <c r="AK1155" s="1" t="str">
        <f t="shared" si="724"/>
        <v>-</v>
      </c>
      <c r="AL1155" s="1" t="str">
        <f t="shared" si="725"/>
        <v>-</v>
      </c>
      <c r="AM1155" s="1" t="str">
        <f t="shared" si="726"/>
        <v>-</v>
      </c>
      <c r="AN1155" s="1" t="str">
        <f t="shared" si="727"/>
        <v>-</v>
      </c>
      <c r="AO1155" s="1" t="str">
        <f t="shared" si="728"/>
        <v>-</v>
      </c>
      <c r="AP1155" s="1">
        <f t="shared" ref="AP1155:AP1218" si="738">IF(V1155=AC1155,SQRT(
AVERAGE(
(IF(B1155&lt;&gt;0,((B1155-0.2)/B1155)^2,0)) +
(IF(C1155&lt;&gt;0,((C1155-2)/C1155)^2,0)) +
(IF(D1155&lt;&gt;0,((D1155-0.05)/D1155)^2,0)) +
(IF(E1155&lt;&gt;0,((E1155-0.05)/E1155)^2,0)) +
(IF(F1155&lt;&gt;0,((F1155-0.95)/F1155)^2,0)) +
(IF(G1155&lt;&gt;0,((G1155-16.5)/G1155)^2,0)) +
(IF(H1155&lt;&gt;0,((H1155-8)/H1155)^2,0)) +
(IF(J1155&lt;&gt;0,((J1155-0.15)/J1155)^2,0)) +
(IF(K1155&lt;&gt;0,((IF(D1155=0,0,K1155)-0)/IF(D1155=0,1,K1155)))^2)
)
),"-")</f>
        <v>2.1204264923754486</v>
      </c>
      <c r="AQ1155" s="1" t="str">
        <f t="shared" si="729"/>
        <v>-</v>
      </c>
      <c r="AR1155" s="1" t="str">
        <f t="shared" si="730"/>
        <v>-</v>
      </c>
      <c r="AS1155" s="1" t="str">
        <f t="shared" si="731"/>
        <v>-</v>
      </c>
      <c r="AT1155" s="1" t="str">
        <f t="shared" si="732"/>
        <v>-</v>
      </c>
      <c r="AU1155" s="1" t="str">
        <f t="shared" si="733"/>
        <v>-</v>
      </c>
      <c r="AV1155" s="1" t="str">
        <f t="shared" si="734"/>
        <v>-</v>
      </c>
      <c r="AW1155" s="5">
        <f t="shared" ref="AW1155:AW1218" si="739">MATCH(MIN(AF1155:AV1155), AF1155:AV1155, 0)</f>
        <v>11</v>
      </c>
      <c r="AX1155" s="1">
        <f t="shared" ref="AX1155:AX1218" si="740">MIN(AF1155:AV1155)</f>
        <v>2.1204264923754486</v>
      </c>
    </row>
    <row r="1156" spans="1:50" ht="16" customHeight="1" x14ac:dyDescent="0.2">
      <c r="A1156" s="4">
        <v>1154</v>
      </c>
      <c r="B1156" s="21">
        <v>0.58334592484244696</v>
      </c>
      <c r="C1156" s="21">
        <v>20.59</v>
      </c>
      <c r="D1156" s="21">
        <v>30</v>
      </c>
      <c r="E1156" s="21">
        <v>49</v>
      </c>
      <c r="F1156" s="21">
        <v>21</v>
      </c>
      <c r="G1156" s="21">
        <v>8.2361021524565192</v>
      </c>
      <c r="H1156" s="21">
        <v>6</v>
      </c>
      <c r="I1156" s="21">
        <v>1500</v>
      </c>
      <c r="J1156" s="21">
        <v>185</v>
      </c>
      <c r="K1156" s="21">
        <v>12.5</v>
      </c>
      <c r="L1156" s="2">
        <f t="shared" si="702"/>
        <v>3</v>
      </c>
      <c r="M1156" s="2">
        <f t="shared" si="703"/>
        <v>5</v>
      </c>
      <c r="N1156" s="2">
        <f t="shared" si="704"/>
        <v>7</v>
      </c>
      <c r="O1156" s="2">
        <f t="shared" si="705"/>
        <v>4</v>
      </c>
      <c r="P1156" s="2">
        <f t="shared" si="706"/>
        <v>7</v>
      </c>
      <c r="Q1156" s="2">
        <f t="shared" si="707"/>
        <v>6</v>
      </c>
      <c r="R1156" s="2">
        <f t="shared" si="708"/>
        <v>3</v>
      </c>
      <c r="S1156" s="2">
        <f t="shared" si="709"/>
        <v>3</v>
      </c>
      <c r="T1156" s="2">
        <f t="shared" si="710"/>
        <v>3</v>
      </c>
      <c r="U1156" s="2">
        <f t="shared" si="711"/>
        <v>4</v>
      </c>
      <c r="V1156" s="10">
        <f t="shared" si="712"/>
        <v>0</v>
      </c>
      <c r="W1156" s="2">
        <f t="shared" si="713"/>
        <v>0</v>
      </c>
      <c r="X1156" s="2">
        <f t="shared" si="714"/>
        <v>0</v>
      </c>
      <c r="Y1156" s="2">
        <f t="shared" si="715"/>
        <v>0</v>
      </c>
      <c r="Z1156" s="2">
        <f t="shared" si="716"/>
        <v>0</v>
      </c>
      <c r="AA1156" s="2">
        <f t="shared" si="717"/>
        <v>0</v>
      </c>
      <c r="AB1156" s="2">
        <f t="shared" si="718"/>
        <v>0</v>
      </c>
      <c r="AC1156" s="2">
        <f t="shared" si="735"/>
        <v>7</v>
      </c>
      <c r="AD1156" s="5">
        <f t="shared" si="736"/>
        <v>3</v>
      </c>
      <c r="AE1156">
        <f t="shared" si="737"/>
        <v>2</v>
      </c>
      <c r="AF1156" s="1" t="str">
        <f t="shared" si="719"/>
        <v>-</v>
      </c>
      <c r="AG1156" s="1" t="str">
        <f t="shared" si="720"/>
        <v>-</v>
      </c>
      <c r="AH1156" s="1">
        <f t="shared" si="721"/>
        <v>2.9950803058837154</v>
      </c>
      <c r="AI1156" s="1" t="str">
        <f t="shared" si="722"/>
        <v>-</v>
      </c>
      <c r="AJ1156" s="1">
        <f t="shared" si="723"/>
        <v>2.4871795634869045</v>
      </c>
      <c r="AK1156" s="1" t="str">
        <f t="shared" si="724"/>
        <v>-</v>
      </c>
      <c r="AL1156" s="1" t="str">
        <f t="shared" si="725"/>
        <v>-</v>
      </c>
      <c r="AM1156" s="1" t="str">
        <f t="shared" si="726"/>
        <v>-</v>
      </c>
      <c r="AN1156" s="1" t="str">
        <f t="shared" si="727"/>
        <v>-</v>
      </c>
      <c r="AO1156" s="1" t="str">
        <f t="shared" si="728"/>
        <v>-</v>
      </c>
      <c r="AP1156" s="1" t="str">
        <f t="shared" si="738"/>
        <v>-</v>
      </c>
      <c r="AQ1156" s="1" t="str">
        <f t="shared" si="729"/>
        <v>-</v>
      </c>
      <c r="AR1156" s="1" t="str">
        <f t="shared" si="730"/>
        <v>-</v>
      </c>
      <c r="AS1156" s="1" t="str">
        <f t="shared" si="731"/>
        <v>-</v>
      </c>
      <c r="AT1156" s="1" t="str">
        <f t="shared" si="732"/>
        <v>-</v>
      </c>
      <c r="AU1156" s="1" t="str">
        <f t="shared" si="733"/>
        <v>-</v>
      </c>
      <c r="AV1156" s="1" t="str">
        <f t="shared" si="734"/>
        <v>-</v>
      </c>
      <c r="AW1156" s="5">
        <f t="shared" si="739"/>
        <v>5</v>
      </c>
      <c r="AX1156" s="1">
        <f t="shared" si="740"/>
        <v>2.4871795634869045</v>
      </c>
    </row>
    <row r="1157" spans="1:50" x14ac:dyDescent="0.2">
      <c r="A1157" s="4">
        <v>1155</v>
      </c>
      <c r="B1157" s="21">
        <v>0.332477193144528</v>
      </c>
      <c r="C1157" s="21">
        <v>5.6929999999999996</v>
      </c>
      <c r="D1157" s="21">
        <v>80</v>
      </c>
      <c r="E1157" s="21">
        <v>5</v>
      </c>
      <c r="F1157" s="21">
        <v>15</v>
      </c>
      <c r="G1157" s="21">
        <v>10.2467850588906</v>
      </c>
      <c r="H1157" s="21">
        <v>7</v>
      </c>
      <c r="I1157" s="21">
        <v>1500</v>
      </c>
      <c r="J1157" s="21">
        <v>185</v>
      </c>
      <c r="K1157" s="21">
        <v>12.5</v>
      </c>
      <c r="L1157" s="2">
        <f t="shared" si="702"/>
        <v>3</v>
      </c>
      <c r="M1157" s="2">
        <f t="shared" si="703"/>
        <v>6</v>
      </c>
      <c r="N1157" s="2">
        <f t="shared" si="704"/>
        <v>4</v>
      </c>
      <c r="O1157" s="2">
        <f t="shared" si="705"/>
        <v>3</v>
      </c>
      <c r="P1157" s="2">
        <f t="shared" si="706"/>
        <v>3</v>
      </c>
      <c r="Q1157" s="2">
        <f t="shared" si="707"/>
        <v>2</v>
      </c>
      <c r="R1157" s="2">
        <f t="shared" si="708"/>
        <v>6</v>
      </c>
      <c r="S1157" s="2">
        <f t="shared" si="709"/>
        <v>2</v>
      </c>
      <c r="T1157" s="2">
        <f t="shared" si="710"/>
        <v>2</v>
      </c>
      <c r="U1157" s="2">
        <f t="shared" si="711"/>
        <v>2</v>
      </c>
      <c r="V1157" s="10">
        <f t="shared" si="712"/>
        <v>0</v>
      </c>
      <c r="W1157" s="2">
        <f t="shared" si="713"/>
        <v>0</v>
      </c>
      <c r="X1157" s="2">
        <f t="shared" si="714"/>
        <v>0</v>
      </c>
      <c r="Y1157" s="2">
        <f t="shared" si="715"/>
        <v>0</v>
      </c>
      <c r="Z1157" s="2">
        <f t="shared" si="716"/>
        <v>0</v>
      </c>
      <c r="AA1157" s="2">
        <f t="shared" si="717"/>
        <v>0</v>
      </c>
      <c r="AB1157" s="2">
        <f t="shared" si="718"/>
        <v>0</v>
      </c>
      <c r="AC1157" s="2">
        <f t="shared" si="735"/>
        <v>6</v>
      </c>
      <c r="AD1157" s="5">
        <f t="shared" si="736"/>
        <v>2</v>
      </c>
      <c r="AE1157">
        <f t="shared" si="737"/>
        <v>2</v>
      </c>
      <c r="AF1157" s="1" t="str">
        <f t="shared" si="719"/>
        <v>-</v>
      </c>
      <c r="AG1157" s="1">
        <f t="shared" si="720"/>
        <v>3.0130747935851407</v>
      </c>
      <c r="AH1157" s="1" t="str">
        <f t="shared" si="721"/>
        <v>-</v>
      </c>
      <c r="AI1157" s="1" t="str">
        <f t="shared" si="722"/>
        <v>-</v>
      </c>
      <c r="AJ1157" s="1" t="str">
        <f t="shared" si="723"/>
        <v>-</v>
      </c>
      <c r="AK1157" s="1" t="str">
        <f t="shared" si="724"/>
        <v>-</v>
      </c>
      <c r="AL1157" s="1">
        <f t="shared" si="725"/>
        <v>2.303592251331152</v>
      </c>
      <c r="AM1157" s="1" t="str">
        <f t="shared" si="726"/>
        <v>-</v>
      </c>
      <c r="AN1157" s="1" t="str">
        <f t="shared" si="727"/>
        <v>-</v>
      </c>
      <c r="AO1157" s="1" t="str">
        <f t="shared" si="728"/>
        <v>-</v>
      </c>
      <c r="AP1157" s="1" t="str">
        <f t="shared" si="738"/>
        <v>-</v>
      </c>
      <c r="AQ1157" s="1" t="str">
        <f t="shared" si="729"/>
        <v>-</v>
      </c>
      <c r="AR1157" s="1" t="str">
        <f t="shared" si="730"/>
        <v>-</v>
      </c>
      <c r="AS1157" s="1" t="str">
        <f t="shared" si="731"/>
        <v>-</v>
      </c>
      <c r="AT1157" s="1" t="str">
        <f t="shared" si="732"/>
        <v>-</v>
      </c>
      <c r="AU1157" s="1" t="str">
        <f t="shared" si="733"/>
        <v>-</v>
      </c>
      <c r="AV1157" s="1" t="str">
        <f t="shared" si="734"/>
        <v>-</v>
      </c>
      <c r="AW1157" s="5">
        <f t="shared" si="739"/>
        <v>7</v>
      </c>
      <c r="AX1157" s="1">
        <f t="shared" si="740"/>
        <v>2.303592251331152</v>
      </c>
    </row>
    <row r="1158" spans="1:50" x14ac:dyDescent="0.2">
      <c r="A1158" s="4">
        <v>1156</v>
      </c>
      <c r="B1158" s="21">
        <v>0.35888775623709301</v>
      </c>
      <c r="C1158" s="21">
        <v>3.0249999999999999</v>
      </c>
      <c r="D1158" s="21">
        <v>57</v>
      </c>
      <c r="E1158" s="21">
        <v>34</v>
      </c>
      <c r="F1158" s="21">
        <v>9</v>
      </c>
      <c r="G1158" s="21">
        <v>9.1979407971970595</v>
      </c>
      <c r="H1158" s="21">
        <v>6</v>
      </c>
      <c r="I1158" s="21">
        <v>1500</v>
      </c>
      <c r="J1158" s="21">
        <v>185</v>
      </c>
      <c r="K1158" s="21">
        <v>12.5</v>
      </c>
      <c r="L1158" s="2">
        <f t="shared" si="702"/>
        <v>5</v>
      </c>
      <c r="M1158" s="2">
        <f t="shared" si="703"/>
        <v>7</v>
      </c>
      <c r="N1158" s="2">
        <f t="shared" si="704"/>
        <v>8</v>
      </c>
      <c r="O1158" s="2">
        <f t="shared" si="705"/>
        <v>3</v>
      </c>
      <c r="P1158" s="2">
        <f t="shared" si="706"/>
        <v>4</v>
      </c>
      <c r="Q1158" s="2">
        <f t="shared" si="707"/>
        <v>5</v>
      </c>
      <c r="R1158" s="2">
        <f t="shared" si="708"/>
        <v>4</v>
      </c>
      <c r="S1158" s="2">
        <f t="shared" si="709"/>
        <v>3</v>
      </c>
      <c r="T1158" s="2">
        <f t="shared" si="710"/>
        <v>3</v>
      </c>
      <c r="U1158" s="2">
        <f t="shared" si="711"/>
        <v>4</v>
      </c>
      <c r="V1158" s="10">
        <f t="shared" si="712"/>
        <v>0</v>
      </c>
      <c r="W1158" s="2">
        <f t="shared" si="713"/>
        <v>0</v>
      </c>
      <c r="X1158" s="2">
        <f t="shared" si="714"/>
        <v>0</v>
      </c>
      <c r="Y1158" s="2">
        <f t="shared" si="715"/>
        <v>0</v>
      </c>
      <c r="Z1158" s="2">
        <f t="shared" si="716"/>
        <v>0</v>
      </c>
      <c r="AA1158" s="2">
        <f t="shared" si="717"/>
        <v>0</v>
      </c>
      <c r="AB1158" s="2">
        <f t="shared" si="718"/>
        <v>0</v>
      </c>
      <c r="AC1158" s="2">
        <f t="shared" si="735"/>
        <v>8</v>
      </c>
      <c r="AD1158" s="5">
        <f t="shared" si="736"/>
        <v>3</v>
      </c>
      <c r="AE1158">
        <f t="shared" si="737"/>
        <v>1</v>
      </c>
      <c r="AF1158" s="1" t="str">
        <f t="shared" si="719"/>
        <v>-</v>
      </c>
      <c r="AG1158" s="1" t="str">
        <f t="shared" si="720"/>
        <v>-</v>
      </c>
      <c r="AH1158" s="1">
        <f t="shared" si="721"/>
        <v>2.9016037075730776</v>
      </c>
      <c r="AI1158" s="1" t="str">
        <f t="shared" si="722"/>
        <v>-</v>
      </c>
      <c r="AJ1158" s="1" t="str">
        <f t="shared" si="723"/>
        <v>-</v>
      </c>
      <c r="AK1158" s="1" t="str">
        <f t="shared" si="724"/>
        <v>-</v>
      </c>
      <c r="AL1158" s="1" t="str">
        <f t="shared" si="725"/>
        <v>-</v>
      </c>
      <c r="AM1158" s="1" t="str">
        <f t="shared" si="726"/>
        <v>-</v>
      </c>
      <c r="AN1158" s="1" t="str">
        <f t="shared" si="727"/>
        <v>-</v>
      </c>
      <c r="AO1158" s="1" t="str">
        <f t="shared" si="728"/>
        <v>-</v>
      </c>
      <c r="AP1158" s="1" t="str">
        <f t="shared" si="738"/>
        <v>-</v>
      </c>
      <c r="AQ1158" s="1" t="str">
        <f t="shared" si="729"/>
        <v>-</v>
      </c>
      <c r="AR1158" s="1" t="str">
        <f t="shared" si="730"/>
        <v>-</v>
      </c>
      <c r="AS1158" s="1" t="str">
        <f t="shared" si="731"/>
        <v>-</v>
      </c>
      <c r="AT1158" s="1" t="str">
        <f t="shared" si="732"/>
        <v>-</v>
      </c>
      <c r="AU1158" s="1" t="str">
        <f t="shared" si="733"/>
        <v>-</v>
      </c>
      <c r="AV1158" s="1" t="str">
        <f t="shared" si="734"/>
        <v>-</v>
      </c>
      <c r="AW1158" s="5">
        <f t="shared" si="739"/>
        <v>3</v>
      </c>
      <c r="AX1158" s="1">
        <f t="shared" si="740"/>
        <v>2.9016037075730776</v>
      </c>
    </row>
    <row r="1159" spans="1:50" x14ac:dyDescent="0.2">
      <c r="A1159" s="4">
        <v>1157</v>
      </c>
      <c r="B1159" s="21">
        <v>0.37802854248022999</v>
      </c>
      <c r="C1159" s="21">
        <v>17.983000000000001</v>
      </c>
      <c r="D1159" s="21">
        <v>79</v>
      </c>
      <c r="E1159" s="21">
        <v>4</v>
      </c>
      <c r="F1159" s="21">
        <v>17</v>
      </c>
      <c r="G1159" s="21">
        <v>7.1932771102241899</v>
      </c>
      <c r="H1159" s="21">
        <v>6</v>
      </c>
      <c r="I1159" s="21">
        <v>1500</v>
      </c>
      <c r="J1159" s="21">
        <v>0.15</v>
      </c>
      <c r="K1159" s="21">
        <v>37.5</v>
      </c>
      <c r="L1159" s="2">
        <f t="shared" si="702"/>
        <v>4</v>
      </c>
      <c r="M1159" s="2">
        <f t="shared" si="703"/>
        <v>6</v>
      </c>
      <c r="N1159" s="2">
        <f t="shared" si="704"/>
        <v>7</v>
      </c>
      <c r="O1159" s="2">
        <f t="shared" si="705"/>
        <v>3</v>
      </c>
      <c r="P1159" s="2">
        <f t="shared" si="706"/>
        <v>3</v>
      </c>
      <c r="Q1159" s="2">
        <f t="shared" si="707"/>
        <v>4</v>
      </c>
      <c r="R1159" s="2">
        <f t="shared" si="708"/>
        <v>6</v>
      </c>
      <c r="S1159" s="2">
        <f t="shared" si="709"/>
        <v>5</v>
      </c>
      <c r="T1159" s="2">
        <f t="shared" si="710"/>
        <v>5</v>
      </c>
      <c r="U1159" s="2">
        <f t="shared" si="711"/>
        <v>4</v>
      </c>
      <c r="V1159" s="10">
        <f t="shared" si="712"/>
        <v>0</v>
      </c>
      <c r="W1159" s="2">
        <f t="shared" si="713"/>
        <v>0</v>
      </c>
      <c r="X1159" s="2">
        <f t="shared" si="714"/>
        <v>0</v>
      </c>
      <c r="Y1159" s="2">
        <f t="shared" si="715"/>
        <v>0</v>
      </c>
      <c r="Z1159" s="2">
        <f t="shared" si="716"/>
        <v>0</v>
      </c>
      <c r="AA1159" s="2">
        <f t="shared" si="717"/>
        <v>0</v>
      </c>
      <c r="AB1159" s="2">
        <f t="shared" si="718"/>
        <v>0</v>
      </c>
      <c r="AC1159" s="2">
        <f t="shared" si="735"/>
        <v>7</v>
      </c>
      <c r="AD1159" s="5">
        <f t="shared" si="736"/>
        <v>3</v>
      </c>
      <c r="AE1159">
        <f t="shared" si="737"/>
        <v>1</v>
      </c>
      <c r="AF1159" s="1" t="str">
        <f t="shared" si="719"/>
        <v>-</v>
      </c>
      <c r="AG1159" s="1" t="str">
        <f t="shared" si="720"/>
        <v>-</v>
      </c>
      <c r="AH1159" s="1">
        <f t="shared" si="721"/>
        <v>1.9216331120614165</v>
      </c>
      <c r="AI1159" s="1" t="str">
        <f t="shared" si="722"/>
        <v>-</v>
      </c>
      <c r="AJ1159" s="1" t="str">
        <f t="shared" si="723"/>
        <v>-</v>
      </c>
      <c r="AK1159" s="1" t="str">
        <f t="shared" si="724"/>
        <v>-</v>
      </c>
      <c r="AL1159" s="1" t="str">
        <f t="shared" si="725"/>
        <v>-</v>
      </c>
      <c r="AM1159" s="1" t="str">
        <f t="shared" si="726"/>
        <v>-</v>
      </c>
      <c r="AN1159" s="1" t="str">
        <f t="shared" si="727"/>
        <v>-</v>
      </c>
      <c r="AO1159" s="1" t="str">
        <f t="shared" si="728"/>
        <v>-</v>
      </c>
      <c r="AP1159" s="1" t="str">
        <f t="shared" si="738"/>
        <v>-</v>
      </c>
      <c r="AQ1159" s="1" t="str">
        <f t="shared" si="729"/>
        <v>-</v>
      </c>
      <c r="AR1159" s="1" t="str">
        <f t="shared" si="730"/>
        <v>-</v>
      </c>
      <c r="AS1159" s="1" t="str">
        <f t="shared" si="731"/>
        <v>-</v>
      </c>
      <c r="AT1159" s="1" t="str">
        <f t="shared" si="732"/>
        <v>-</v>
      </c>
      <c r="AU1159" s="1" t="str">
        <f t="shared" si="733"/>
        <v>-</v>
      </c>
      <c r="AV1159" s="1" t="str">
        <f t="shared" si="734"/>
        <v>-</v>
      </c>
      <c r="AW1159" s="5">
        <f t="shared" si="739"/>
        <v>3</v>
      </c>
      <c r="AX1159" s="1">
        <f t="shared" si="740"/>
        <v>1.9216331120614165</v>
      </c>
    </row>
    <row r="1160" spans="1:50" x14ac:dyDescent="0.2">
      <c r="A1160" s="4">
        <v>1158</v>
      </c>
      <c r="B1160" s="21">
        <v>0.47165449649879798</v>
      </c>
      <c r="C1160" s="21">
        <v>59.539000000000001</v>
      </c>
      <c r="D1160" s="21">
        <v>67</v>
      </c>
      <c r="E1160" s="21">
        <v>10</v>
      </c>
      <c r="F1160" s="21">
        <v>23</v>
      </c>
      <c r="G1160" s="21">
        <v>5.9538626150620004</v>
      </c>
      <c r="H1160" s="21">
        <v>6</v>
      </c>
      <c r="I1160" s="21">
        <v>1500</v>
      </c>
      <c r="J1160" s="21">
        <v>0.15</v>
      </c>
      <c r="K1160" s="21">
        <v>37.5</v>
      </c>
      <c r="L1160" s="2">
        <f t="shared" si="702"/>
        <v>3</v>
      </c>
      <c r="M1160" s="2">
        <f t="shared" si="703"/>
        <v>6</v>
      </c>
      <c r="N1160" s="2">
        <f t="shared" si="704"/>
        <v>8</v>
      </c>
      <c r="O1160" s="2">
        <f t="shared" si="705"/>
        <v>3</v>
      </c>
      <c r="P1160" s="2">
        <f t="shared" si="706"/>
        <v>4</v>
      </c>
      <c r="Q1160" s="2">
        <f t="shared" si="707"/>
        <v>4</v>
      </c>
      <c r="R1160" s="2">
        <f t="shared" si="708"/>
        <v>6</v>
      </c>
      <c r="S1160" s="2">
        <f t="shared" si="709"/>
        <v>5</v>
      </c>
      <c r="T1160" s="2">
        <f t="shared" si="710"/>
        <v>5</v>
      </c>
      <c r="U1160" s="2">
        <f t="shared" si="711"/>
        <v>4</v>
      </c>
      <c r="V1160" s="10">
        <f t="shared" si="712"/>
        <v>0</v>
      </c>
      <c r="W1160" s="2">
        <f t="shared" si="713"/>
        <v>0</v>
      </c>
      <c r="X1160" s="2">
        <f t="shared" si="714"/>
        <v>0</v>
      </c>
      <c r="Y1160" s="2">
        <f t="shared" si="715"/>
        <v>0</v>
      </c>
      <c r="Z1160" s="2">
        <f t="shared" si="716"/>
        <v>0</v>
      </c>
      <c r="AA1160" s="2">
        <f t="shared" si="717"/>
        <v>0</v>
      </c>
      <c r="AB1160" s="2">
        <f t="shared" si="718"/>
        <v>0</v>
      </c>
      <c r="AC1160" s="2">
        <f t="shared" si="735"/>
        <v>8</v>
      </c>
      <c r="AD1160" s="5">
        <f t="shared" si="736"/>
        <v>3</v>
      </c>
      <c r="AE1160">
        <f t="shared" si="737"/>
        <v>1</v>
      </c>
      <c r="AF1160" s="1" t="str">
        <f t="shared" si="719"/>
        <v>-</v>
      </c>
      <c r="AG1160" s="1" t="str">
        <f t="shared" si="720"/>
        <v>-</v>
      </c>
      <c r="AH1160" s="1">
        <f t="shared" si="721"/>
        <v>1.9738121595489357</v>
      </c>
      <c r="AI1160" s="1" t="str">
        <f t="shared" si="722"/>
        <v>-</v>
      </c>
      <c r="AJ1160" s="1" t="str">
        <f t="shared" si="723"/>
        <v>-</v>
      </c>
      <c r="AK1160" s="1" t="str">
        <f t="shared" si="724"/>
        <v>-</v>
      </c>
      <c r="AL1160" s="1" t="str">
        <f t="shared" si="725"/>
        <v>-</v>
      </c>
      <c r="AM1160" s="1" t="str">
        <f t="shared" si="726"/>
        <v>-</v>
      </c>
      <c r="AN1160" s="1" t="str">
        <f t="shared" si="727"/>
        <v>-</v>
      </c>
      <c r="AO1160" s="1" t="str">
        <f t="shared" si="728"/>
        <v>-</v>
      </c>
      <c r="AP1160" s="1" t="str">
        <f t="shared" si="738"/>
        <v>-</v>
      </c>
      <c r="AQ1160" s="1" t="str">
        <f t="shared" si="729"/>
        <v>-</v>
      </c>
      <c r="AR1160" s="1" t="str">
        <f t="shared" si="730"/>
        <v>-</v>
      </c>
      <c r="AS1160" s="1" t="str">
        <f t="shared" si="731"/>
        <v>-</v>
      </c>
      <c r="AT1160" s="1" t="str">
        <f t="shared" si="732"/>
        <v>-</v>
      </c>
      <c r="AU1160" s="1" t="str">
        <f t="shared" si="733"/>
        <v>-</v>
      </c>
      <c r="AV1160" s="1" t="str">
        <f t="shared" si="734"/>
        <v>-</v>
      </c>
      <c r="AW1160" s="5">
        <f t="shared" si="739"/>
        <v>3</v>
      </c>
      <c r="AX1160" s="1">
        <f t="shared" si="740"/>
        <v>1.9738121595489357</v>
      </c>
    </row>
    <row r="1161" spans="1:50" x14ac:dyDescent="0.2">
      <c r="A1161" s="4">
        <v>1159</v>
      </c>
      <c r="B1161" s="21">
        <v>0.44990919910960903</v>
      </c>
      <c r="C1161" s="21">
        <v>0.77700000000000002</v>
      </c>
      <c r="D1161" s="21">
        <v>62</v>
      </c>
      <c r="E1161" s="21">
        <v>17</v>
      </c>
      <c r="F1161" s="21">
        <v>21</v>
      </c>
      <c r="G1161" s="21">
        <v>4.5003436211101198</v>
      </c>
      <c r="H1161" s="21">
        <v>6</v>
      </c>
      <c r="I1161" s="21">
        <v>1500</v>
      </c>
      <c r="J1161" s="21">
        <v>0.15</v>
      </c>
      <c r="K1161" s="21">
        <v>37.5</v>
      </c>
      <c r="L1161" s="2">
        <f t="shared" si="702"/>
        <v>2</v>
      </c>
      <c r="M1161" s="2">
        <f t="shared" si="703"/>
        <v>7</v>
      </c>
      <c r="N1161" s="2">
        <f t="shared" si="704"/>
        <v>9</v>
      </c>
      <c r="O1161" s="2">
        <f t="shared" si="705"/>
        <v>4</v>
      </c>
      <c r="P1161" s="2">
        <f t="shared" si="706"/>
        <v>4</v>
      </c>
      <c r="Q1161" s="2">
        <f t="shared" si="707"/>
        <v>4</v>
      </c>
      <c r="R1161" s="2">
        <f t="shared" si="708"/>
        <v>6</v>
      </c>
      <c r="S1161" s="2">
        <f t="shared" si="709"/>
        <v>5</v>
      </c>
      <c r="T1161" s="2">
        <f t="shared" si="710"/>
        <v>5</v>
      </c>
      <c r="U1161" s="2">
        <f t="shared" si="711"/>
        <v>3</v>
      </c>
      <c r="V1161" s="10">
        <f t="shared" si="712"/>
        <v>0</v>
      </c>
      <c r="W1161" s="2">
        <f t="shared" si="713"/>
        <v>0</v>
      </c>
      <c r="X1161" s="2">
        <f t="shared" si="714"/>
        <v>0</v>
      </c>
      <c r="Y1161" s="2">
        <f t="shared" si="715"/>
        <v>0</v>
      </c>
      <c r="Z1161" s="2">
        <f t="shared" si="716"/>
        <v>0</v>
      </c>
      <c r="AA1161" s="2">
        <f t="shared" si="717"/>
        <v>0</v>
      </c>
      <c r="AB1161" s="2">
        <f t="shared" si="718"/>
        <v>0</v>
      </c>
      <c r="AC1161" s="2">
        <f t="shared" si="735"/>
        <v>9</v>
      </c>
      <c r="AD1161" s="5">
        <f t="shared" si="736"/>
        <v>3</v>
      </c>
      <c r="AE1161">
        <f t="shared" si="737"/>
        <v>1</v>
      </c>
      <c r="AF1161" s="1" t="str">
        <f t="shared" si="719"/>
        <v>-</v>
      </c>
      <c r="AG1161" s="1" t="str">
        <f t="shared" si="720"/>
        <v>-</v>
      </c>
      <c r="AH1161" s="1">
        <f t="shared" si="721"/>
        <v>1.8269322561597459</v>
      </c>
      <c r="AI1161" s="1" t="str">
        <f t="shared" si="722"/>
        <v>-</v>
      </c>
      <c r="AJ1161" s="1" t="str">
        <f t="shared" si="723"/>
        <v>-</v>
      </c>
      <c r="AK1161" s="1" t="str">
        <f t="shared" si="724"/>
        <v>-</v>
      </c>
      <c r="AL1161" s="1" t="str">
        <f t="shared" si="725"/>
        <v>-</v>
      </c>
      <c r="AM1161" s="1" t="str">
        <f t="shared" si="726"/>
        <v>-</v>
      </c>
      <c r="AN1161" s="1" t="str">
        <f t="shared" si="727"/>
        <v>-</v>
      </c>
      <c r="AO1161" s="1" t="str">
        <f t="shared" si="728"/>
        <v>-</v>
      </c>
      <c r="AP1161" s="1" t="str">
        <f t="shared" si="738"/>
        <v>-</v>
      </c>
      <c r="AQ1161" s="1" t="str">
        <f t="shared" si="729"/>
        <v>-</v>
      </c>
      <c r="AR1161" s="1" t="str">
        <f t="shared" si="730"/>
        <v>-</v>
      </c>
      <c r="AS1161" s="1" t="str">
        <f t="shared" si="731"/>
        <v>-</v>
      </c>
      <c r="AT1161" s="1" t="str">
        <f t="shared" si="732"/>
        <v>-</v>
      </c>
      <c r="AU1161" s="1" t="str">
        <f t="shared" si="733"/>
        <v>-</v>
      </c>
      <c r="AV1161" s="1" t="str">
        <f t="shared" si="734"/>
        <v>-</v>
      </c>
      <c r="AW1161" s="5">
        <f t="shared" si="739"/>
        <v>3</v>
      </c>
      <c r="AX1161" s="1">
        <f t="shared" si="740"/>
        <v>1.8269322561597459</v>
      </c>
    </row>
    <row r="1162" spans="1:50" x14ac:dyDescent="0.2">
      <c r="A1162" s="4">
        <v>1160</v>
      </c>
      <c r="B1162" s="21">
        <v>0.45499048723395902</v>
      </c>
      <c r="C1162" s="21">
        <v>2.0249999999999999</v>
      </c>
      <c r="D1162" s="21">
        <v>28</v>
      </c>
      <c r="E1162" s="21">
        <v>16</v>
      </c>
      <c r="F1162" s="21">
        <v>56</v>
      </c>
      <c r="G1162" s="21">
        <v>6.6815698155037397</v>
      </c>
      <c r="H1162" s="21">
        <v>6</v>
      </c>
      <c r="I1162" s="21">
        <v>1500</v>
      </c>
      <c r="J1162" s="21">
        <v>0.15</v>
      </c>
      <c r="K1162" s="21">
        <v>37.5</v>
      </c>
      <c r="L1162" s="2">
        <f t="shared" si="702"/>
        <v>3</v>
      </c>
      <c r="M1162" s="2">
        <f t="shared" si="703"/>
        <v>5</v>
      </c>
      <c r="N1162" s="2">
        <f t="shared" si="704"/>
        <v>6</v>
      </c>
      <c r="O1162" s="2">
        <f t="shared" si="705"/>
        <v>4</v>
      </c>
      <c r="P1162" s="2">
        <f t="shared" si="706"/>
        <v>4</v>
      </c>
      <c r="Q1162" s="2">
        <f t="shared" si="707"/>
        <v>6</v>
      </c>
      <c r="R1162" s="2">
        <f t="shared" si="708"/>
        <v>4</v>
      </c>
      <c r="S1162" s="2">
        <f t="shared" si="709"/>
        <v>5</v>
      </c>
      <c r="T1162" s="2">
        <f t="shared" si="710"/>
        <v>5</v>
      </c>
      <c r="U1162" s="2">
        <f t="shared" si="711"/>
        <v>5</v>
      </c>
      <c r="V1162" s="10">
        <f t="shared" si="712"/>
        <v>0</v>
      </c>
      <c r="W1162" s="2">
        <f t="shared" si="713"/>
        <v>0</v>
      </c>
      <c r="X1162" s="2">
        <f t="shared" si="714"/>
        <v>0</v>
      </c>
      <c r="Y1162" s="2">
        <f t="shared" si="715"/>
        <v>0</v>
      </c>
      <c r="Z1162" s="2">
        <f t="shared" si="716"/>
        <v>0</v>
      </c>
      <c r="AA1162" s="2">
        <f t="shared" si="717"/>
        <v>0</v>
      </c>
      <c r="AB1162" s="2">
        <f t="shared" si="718"/>
        <v>0</v>
      </c>
      <c r="AC1162" s="2">
        <f t="shared" si="735"/>
        <v>6</v>
      </c>
      <c r="AD1162" s="5">
        <f t="shared" si="736"/>
        <v>3</v>
      </c>
      <c r="AE1162">
        <f t="shared" si="737"/>
        <v>2</v>
      </c>
      <c r="AF1162" s="1" t="str">
        <f t="shared" si="719"/>
        <v>-</v>
      </c>
      <c r="AG1162" s="1" t="str">
        <f t="shared" si="720"/>
        <v>-</v>
      </c>
      <c r="AH1162" s="1">
        <f t="shared" si="721"/>
        <v>1.7678674507702916</v>
      </c>
      <c r="AI1162" s="1" t="str">
        <f t="shared" si="722"/>
        <v>-</v>
      </c>
      <c r="AJ1162" s="1" t="str">
        <f t="shared" si="723"/>
        <v>-</v>
      </c>
      <c r="AK1162" s="1">
        <f t="shared" si="724"/>
        <v>2.0964448663686461</v>
      </c>
      <c r="AL1162" s="1" t="str">
        <f t="shared" si="725"/>
        <v>-</v>
      </c>
      <c r="AM1162" s="1" t="str">
        <f t="shared" si="726"/>
        <v>-</v>
      </c>
      <c r="AN1162" s="1" t="str">
        <f t="shared" si="727"/>
        <v>-</v>
      </c>
      <c r="AO1162" s="1" t="str">
        <f t="shared" si="728"/>
        <v>-</v>
      </c>
      <c r="AP1162" s="1" t="str">
        <f t="shared" si="738"/>
        <v>-</v>
      </c>
      <c r="AQ1162" s="1" t="str">
        <f t="shared" si="729"/>
        <v>-</v>
      </c>
      <c r="AR1162" s="1" t="str">
        <f t="shared" si="730"/>
        <v>-</v>
      </c>
      <c r="AS1162" s="1" t="str">
        <f t="shared" si="731"/>
        <v>-</v>
      </c>
      <c r="AT1162" s="1" t="str">
        <f t="shared" si="732"/>
        <v>-</v>
      </c>
      <c r="AU1162" s="1" t="str">
        <f t="shared" si="733"/>
        <v>-</v>
      </c>
      <c r="AV1162" s="1" t="str">
        <f t="shared" si="734"/>
        <v>-</v>
      </c>
      <c r="AW1162" s="5">
        <f t="shared" si="739"/>
        <v>3</v>
      </c>
      <c r="AX1162" s="1">
        <f t="shared" si="740"/>
        <v>1.7678674507702916</v>
      </c>
    </row>
    <row r="1163" spans="1:50" x14ac:dyDescent="0.2">
      <c r="A1163" s="4">
        <v>1161</v>
      </c>
      <c r="B1163" s="21">
        <v>0.37532347878884698</v>
      </c>
      <c r="C1163" s="21">
        <v>0.51200000000000001</v>
      </c>
      <c r="D1163" s="21">
        <v>61</v>
      </c>
      <c r="E1163" s="21">
        <v>31</v>
      </c>
      <c r="F1163" s="21">
        <v>8</v>
      </c>
      <c r="G1163" s="21">
        <v>7.8125936933558604</v>
      </c>
      <c r="H1163" s="21">
        <v>6</v>
      </c>
      <c r="I1163" s="21">
        <v>1500</v>
      </c>
      <c r="J1163" s="21">
        <v>0.15</v>
      </c>
      <c r="K1163" s="21">
        <v>37.5</v>
      </c>
      <c r="L1163" s="2">
        <f t="shared" si="702"/>
        <v>4</v>
      </c>
      <c r="M1163" s="2">
        <f t="shared" si="703"/>
        <v>8</v>
      </c>
      <c r="N1163" s="2">
        <f t="shared" si="704"/>
        <v>9</v>
      </c>
      <c r="O1163" s="2">
        <f t="shared" si="705"/>
        <v>4</v>
      </c>
      <c r="P1163" s="2">
        <f t="shared" si="706"/>
        <v>5</v>
      </c>
      <c r="Q1163" s="2">
        <f t="shared" si="707"/>
        <v>6</v>
      </c>
      <c r="R1163" s="2">
        <f t="shared" si="708"/>
        <v>5</v>
      </c>
      <c r="S1163" s="2">
        <f t="shared" si="709"/>
        <v>4</v>
      </c>
      <c r="T1163" s="2">
        <f t="shared" si="710"/>
        <v>4</v>
      </c>
      <c r="U1163" s="2">
        <f t="shared" si="711"/>
        <v>5</v>
      </c>
      <c r="V1163" s="10">
        <f t="shared" si="712"/>
        <v>0</v>
      </c>
      <c r="W1163" s="2">
        <f t="shared" si="713"/>
        <v>0</v>
      </c>
      <c r="X1163" s="2">
        <f t="shared" si="714"/>
        <v>0</v>
      </c>
      <c r="Y1163" s="2">
        <f t="shared" si="715"/>
        <v>0</v>
      </c>
      <c r="Z1163" s="2">
        <f t="shared" si="716"/>
        <v>0</v>
      </c>
      <c r="AA1163" s="2">
        <f t="shared" si="717"/>
        <v>0</v>
      </c>
      <c r="AB1163" s="2">
        <f t="shared" si="718"/>
        <v>0</v>
      </c>
      <c r="AC1163" s="2">
        <f t="shared" si="735"/>
        <v>9</v>
      </c>
      <c r="AD1163" s="5">
        <f t="shared" si="736"/>
        <v>3</v>
      </c>
      <c r="AE1163">
        <f t="shared" si="737"/>
        <v>1</v>
      </c>
      <c r="AF1163" s="1" t="str">
        <f t="shared" si="719"/>
        <v>-</v>
      </c>
      <c r="AG1163" s="1" t="str">
        <f t="shared" si="720"/>
        <v>-</v>
      </c>
      <c r="AH1163" s="1">
        <f t="shared" si="721"/>
        <v>2.0948608401664939</v>
      </c>
      <c r="AI1163" s="1" t="str">
        <f t="shared" si="722"/>
        <v>-</v>
      </c>
      <c r="AJ1163" s="1" t="str">
        <f t="shared" si="723"/>
        <v>-</v>
      </c>
      <c r="AK1163" s="1" t="str">
        <f t="shared" si="724"/>
        <v>-</v>
      </c>
      <c r="AL1163" s="1" t="str">
        <f t="shared" si="725"/>
        <v>-</v>
      </c>
      <c r="AM1163" s="1" t="str">
        <f t="shared" si="726"/>
        <v>-</v>
      </c>
      <c r="AN1163" s="1" t="str">
        <f t="shared" si="727"/>
        <v>-</v>
      </c>
      <c r="AO1163" s="1" t="str">
        <f t="shared" si="728"/>
        <v>-</v>
      </c>
      <c r="AP1163" s="1" t="str">
        <f t="shared" si="738"/>
        <v>-</v>
      </c>
      <c r="AQ1163" s="1" t="str">
        <f t="shared" si="729"/>
        <v>-</v>
      </c>
      <c r="AR1163" s="1" t="str">
        <f t="shared" si="730"/>
        <v>-</v>
      </c>
      <c r="AS1163" s="1" t="str">
        <f t="shared" si="731"/>
        <v>-</v>
      </c>
      <c r="AT1163" s="1" t="str">
        <f t="shared" si="732"/>
        <v>-</v>
      </c>
      <c r="AU1163" s="1" t="str">
        <f t="shared" si="733"/>
        <v>-</v>
      </c>
      <c r="AV1163" s="1" t="str">
        <f t="shared" si="734"/>
        <v>-</v>
      </c>
      <c r="AW1163" s="5">
        <f t="shared" si="739"/>
        <v>3</v>
      </c>
      <c r="AX1163" s="1">
        <f t="shared" si="740"/>
        <v>2.0948608401664939</v>
      </c>
    </row>
    <row r="1164" spans="1:50" x14ac:dyDescent="0.2">
      <c r="A1164" s="4">
        <v>1162</v>
      </c>
      <c r="B1164" s="21">
        <v>0.48037524171021501</v>
      </c>
      <c r="C1164" s="21">
        <v>77.495000000000005</v>
      </c>
      <c r="D1164" s="21">
        <v>64</v>
      </c>
      <c r="E1164" s="21">
        <v>0</v>
      </c>
      <c r="F1164" s="21">
        <v>36</v>
      </c>
      <c r="G1164" s="21">
        <v>7.7495016987029404</v>
      </c>
      <c r="H1164" s="21">
        <v>6</v>
      </c>
      <c r="I1164" s="21">
        <v>1500</v>
      </c>
      <c r="J1164" s="21">
        <v>0.15</v>
      </c>
      <c r="K1164" s="21">
        <v>37.5</v>
      </c>
      <c r="L1164" s="2">
        <f t="shared" si="702"/>
        <v>3</v>
      </c>
      <c r="M1164" s="2">
        <f t="shared" si="703"/>
        <v>6</v>
      </c>
      <c r="N1164" s="2">
        <f t="shared" si="704"/>
        <v>7</v>
      </c>
      <c r="O1164" s="2">
        <f t="shared" si="705"/>
        <v>4</v>
      </c>
      <c r="P1164" s="2">
        <f t="shared" si="706"/>
        <v>4</v>
      </c>
      <c r="Q1164" s="2">
        <f t="shared" si="707"/>
        <v>5</v>
      </c>
      <c r="R1164" s="2">
        <f t="shared" si="708"/>
        <v>5</v>
      </c>
      <c r="S1164" s="2">
        <f t="shared" si="709"/>
        <v>5</v>
      </c>
      <c r="T1164" s="2">
        <f t="shared" si="710"/>
        <v>5</v>
      </c>
      <c r="U1164" s="2">
        <f t="shared" si="711"/>
        <v>4</v>
      </c>
      <c r="V1164" s="10">
        <f t="shared" si="712"/>
        <v>0</v>
      </c>
      <c r="W1164" s="2">
        <f t="shared" si="713"/>
        <v>0</v>
      </c>
      <c r="X1164" s="2">
        <f t="shared" si="714"/>
        <v>0</v>
      </c>
      <c r="Y1164" s="2">
        <f t="shared" si="715"/>
        <v>0</v>
      </c>
      <c r="Z1164" s="2">
        <f t="shared" si="716"/>
        <v>0</v>
      </c>
      <c r="AA1164" s="2">
        <f t="shared" si="717"/>
        <v>0</v>
      </c>
      <c r="AB1164" s="2">
        <f t="shared" si="718"/>
        <v>0</v>
      </c>
      <c r="AC1164" s="2">
        <f t="shared" si="735"/>
        <v>7</v>
      </c>
      <c r="AD1164" s="5">
        <f t="shared" si="736"/>
        <v>3</v>
      </c>
      <c r="AE1164">
        <f t="shared" si="737"/>
        <v>1</v>
      </c>
      <c r="AF1164" s="1" t="str">
        <f t="shared" si="719"/>
        <v>-</v>
      </c>
      <c r="AG1164" s="1" t="str">
        <f t="shared" si="720"/>
        <v>-</v>
      </c>
      <c r="AH1164" s="1">
        <f t="shared" si="721"/>
        <v>1.7319755639865089</v>
      </c>
      <c r="AI1164" s="1" t="str">
        <f t="shared" si="722"/>
        <v>-</v>
      </c>
      <c r="AJ1164" s="1" t="str">
        <f t="shared" si="723"/>
        <v>-</v>
      </c>
      <c r="AK1164" s="1" t="str">
        <f t="shared" si="724"/>
        <v>-</v>
      </c>
      <c r="AL1164" s="1" t="str">
        <f t="shared" si="725"/>
        <v>-</v>
      </c>
      <c r="AM1164" s="1" t="str">
        <f t="shared" si="726"/>
        <v>-</v>
      </c>
      <c r="AN1164" s="1" t="str">
        <f t="shared" si="727"/>
        <v>-</v>
      </c>
      <c r="AO1164" s="1" t="str">
        <f t="shared" si="728"/>
        <v>-</v>
      </c>
      <c r="AP1164" s="1" t="str">
        <f t="shared" si="738"/>
        <v>-</v>
      </c>
      <c r="AQ1164" s="1" t="str">
        <f t="shared" si="729"/>
        <v>-</v>
      </c>
      <c r="AR1164" s="1" t="str">
        <f t="shared" si="730"/>
        <v>-</v>
      </c>
      <c r="AS1164" s="1" t="str">
        <f t="shared" si="731"/>
        <v>-</v>
      </c>
      <c r="AT1164" s="1" t="str">
        <f t="shared" si="732"/>
        <v>-</v>
      </c>
      <c r="AU1164" s="1" t="str">
        <f t="shared" si="733"/>
        <v>-</v>
      </c>
      <c r="AV1164" s="1" t="str">
        <f t="shared" si="734"/>
        <v>-</v>
      </c>
      <c r="AW1164" s="5">
        <f t="shared" si="739"/>
        <v>3</v>
      </c>
      <c r="AX1164" s="1">
        <f t="shared" si="740"/>
        <v>1.7319755639865089</v>
      </c>
    </row>
    <row r="1165" spans="1:50" x14ac:dyDescent="0.2">
      <c r="A1165" s="4">
        <v>1163</v>
      </c>
      <c r="B1165" s="21">
        <v>0.55922588576441201</v>
      </c>
      <c r="C1165" s="21">
        <v>33.79</v>
      </c>
      <c r="D1165" s="21">
        <v>1</v>
      </c>
      <c r="E1165" s="21">
        <v>26</v>
      </c>
      <c r="F1165" s="21">
        <v>73</v>
      </c>
      <c r="G1165" s="21">
        <v>6.7579937224361402</v>
      </c>
      <c r="H1165" s="21">
        <v>6</v>
      </c>
      <c r="I1165" s="21">
        <v>1500</v>
      </c>
      <c r="J1165" s="21">
        <v>0.15</v>
      </c>
      <c r="K1165" s="21">
        <v>37.5</v>
      </c>
      <c r="L1165" s="2">
        <f t="shared" si="702"/>
        <v>3</v>
      </c>
      <c r="M1165" s="2">
        <f t="shared" si="703"/>
        <v>5</v>
      </c>
      <c r="N1165" s="2">
        <f t="shared" si="704"/>
        <v>7</v>
      </c>
      <c r="O1165" s="2">
        <f t="shared" si="705"/>
        <v>4</v>
      </c>
      <c r="P1165" s="2">
        <f t="shared" si="706"/>
        <v>4</v>
      </c>
      <c r="Q1165" s="2">
        <f t="shared" si="707"/>
        <v>5</v>
      </c>
      <c r="R1165" s="2">
        <f t="shared" si="708"/>
        <v>2</v>
      </c>
      <c r="S1165" s="2">
        <f t="shared" si="709"/>
        <v>5</v>
      </c>
      <c r="T1165" s="2">
        <f t="shared" si="710"/>
        <v>5</v>
      </c>
      <c r="U1165" s="2">
        <f t="shared" si="711"/>
        <v>5</v>
      </c>
      <c r="V1165" s="10">
        <f t="shared" si="712"/>
        <v>0</v>
      </c>
      <c r="W1165" s="2">
        <f t="shared" si="713"/>
        <v>0</v>
      </c>
      <c r="X1165" s="2">
        <f t="shared" si="714"/>
        <v>0</v>
      </c>
      <c r="Y1165" s="2">
        <f t="shared" si="715"/>
        <v>0</v>
      </c>
      <c r="Z1165" s="2">
        <f t="shared" si="716"/>
        <v>0</v>
      </c>
      <c r="AA1165" s="2">
        <f t="shared" si="717"/>
        <v>0</v>
      </c>
      <c r="AB1165" s="2">
        <f t="shared" si="718"/>
        <v>0</v>
      </c>
      <c r="AC1165" s="2">
        <f t="shared" si="735"/>
        <v>7</v>
      </c>
      <c r="AD1165" s="5">
        <f t="shared" si="736"/>
        <v>3</v>
      </c>
      <c r="AE1165">
        <f t="shared" si="737"/>
        <v>1</v>
      </c>
      <c r="AF1165" s="1" t="str">
        <f t="shared" si="719"/>
        <v>-</v>
      </c>
      <c r="AG1165" s="1" t="str">
        <f t="shared" si="720"/>
        <v>-</v>
      </c>
      <c r="AH1165" s="1">
        <f t="shared" si="721"/>
        <v>1.7856930148051029</v>
      </c>
      <c r="AI1165" s="1" t="str">
        <f t="shared" si="722"/>
        <v>-</v>
      </c>
      <c r="AJ1165" s="1" t="str">
        <f t="shared" si="723"/>
        <v>-</v>
      </c>
      <c r="AK1165" s="1" t="str">
        <f t="shared" si="724"/>
        <v>-</v>
      </c>
      <c r="AL1165" s="1" t="str">
        <f t="shared" si="725"/>
        <v>-</v>
      </c>
      <c r="AM1165" s="1" t="str">
        <f t="shared" si="726"/>
        <v>-</v>
      </c>
      <c r="AN1165" s="1" t="str">
        <f t="shared" si="727"/>
        <v>-</v>
      </c>
      <c r="AO1165" s="1" t="str">
        <f t="shared" si="728"/>
        <v>-</v>
      </c>
      <c r="AP1165" s="1" t="str">
        <f t="shared" si="738"/>
        <v>-</v>
      </c>
      <c r="AQ1165" s="1" t="str">
        <f t="shared" si="729"/>
        <v>-</v>
      </c>
      <c r="AR1165" s="1" t="str">
        <f t="shared" si="730"/>
        <v>-</v>
      </c>
      <c r="AS1165" s="1" t="str">
        <f t="shared" si="731"/>
        <v>-</v>
      </c>
      <c r="AT1165" s="1" t="str">
        <f t="shared" si="732"/>
        <v>-</v>
      </c>
      <c r="AU1165" s="1" t="str">
        <f t="shared" si="733"/>
        <v>-</v>
      </c>
      <c r="AV1165" s="1" t="str">
        <f t="shared" si="734"/>
        <v>-</v>
      </c>
      <c r="AW1165" s="5">
        <f t="shared" si="739"/>
        <v>3</v>
      </c>
      <c r="AX1165" s="1">
        <f t="shared" si="740"/>
        <v>1.7856930148051029</v>
      </c>
    </row>
    <row r="1166" spans="1:50" x14ac:dyDescent="0.2">
      <c r="A1166" s="4">
        <v>1164</v>
      </c>
      <c r="B1166" s="21">
        <v>0.51693749409922995</v>
      </c>
      <c r="C1166" s="21">
        <v>61.773000000000003</v>
      </c>
      <c r="D1166" s="21">
        <v>14</v>
      </c>
      <c r="E1166" s="21">
        <v>21</v>
      </c>
      <c r="F1166" s="21">
        <v>65</v>
      </c>
      <c r="G1166" s="21">
        <v>12.354581280360099</v>
      </c>
      <c r="H1166" s="21">
        <v>7</v>
      </c>
      <c r="I1166" s="21">
        <v>1500</v>
      </c>
      <c r="J1166" s="21">
        <v>0.15</v>
      </c>
      <c r="K1166" s="21">
        <v>37.5</v>
      </c>
      <c r="L1166" s="2">
        <f t="shared" si="702"/>
        <v>3</v>
      </c>
      <c r="M1166" s="2">
        <f t="shared" si="703"/>
        <v>6</v>
      </c>
      <c r="N1166" s="2">
        <f t="shared" si="704"/>
        <v>5</v>
      </c>
      <c r="O1166" s="2">
        <f t="shared" si="705"/>
        <v>5</v>
      </c>
      <c r="P1166" s="2">
        <f t="shared" si="706"/>
        <v>4</v>
      </c>
      <c r="Q1166" s="2">
        <f t="shared" si="707"/>
        <v>3</v>
      </c>
      <c r="R1166" s="2">
        <f t="shared" si="708"/>
        <v>2</v>
      </c>
      <c r="S1166" s="2">
        <f t="shared" si="709"/>
        <v>4</v>
      </c>
      <c r="T1166" s="2">
        <f t="shared" si="710"/>
        <v>4</v>
      </c>
      <c r="U1166" s="2">
        <f t="shared" si="711"/>
        <v>4</v>
      </c>
      <c r="V1166" s="10">
        <f t="shared" si="712"/>
        <v>0</v>
      </c>
      <c r="W1166" s="2">
        <f t="shared" si="713"/>
        <v>0</v>
      </c>
      <c r="X1166" s="2">
        <f t="shared" si="714"/>
        <v>0</v>
      </c>
      <c r="Y1166" s="2">
        <f t="shared" si="715"/>
        <v>0</v>
      </c>
      <c r="Z1166" s="2">
        <f t="shared" si="716"/>
        <v>0</v>
      </c>
      <c r="AA1166" s="2">
        <f t="shared" si="717"/>
        <v>0</v>
      </c>
      <c r="AB1166" s="2">
        <f t="shared" si="718"/>
        <v>0</v>
      </c>
      <c r="AC1166" s="2">
        <f t="shared" si="735"/>
        <v>6</v>
      </c>
      <c r="AD1166" s="5">
        <f t="shared" si="736"/>
        <v>2</v>
      </c>
      <c r="AE1166">
        <f t="shared" si="737"/>
        <v>1</v>
      </c>
      <c r="AF1166" s="1" t="str">
        <f t="shared" si="719"/>
        <v>-</v>
      </c>
      <c r="AG1166" s="1">
        <f t="shared" si="720"/>
        <v>2.0218582498163591</v>
      </c>
      <c r="AH1166" s="1" t="str">
        <f t="shared" si="721"/>
        <v>-</v>
      </c>
      <c r="AI1166" s="1" t="str">
        <f t="shared" si="722"/>
        <v>-</v>
      </c>
      <c r="AJ1166" s="1" t="str">
        <f t="shared" si="723"/>
        <v>-</v>
      </c>
      <c r="AK1166" s="1" t="str">
        <f t="shared" si="724"/>
        <v>-</v>
      </c>
      <c r="AL1166" s="1" t="str">
        <f t="shared" si="725"/>
        <v>-</v>
      </c>
      <c r="AM1166" s="1" t="str">
        <f t="shared" si="726"/>
        <v>-</v>
      </c>
      <c r="AN1166" s="1" t="str">
        <f t="shared" si="727"/>
        <v>-</v>
      </c>
      <c r="AO1166" s="1" t="str">
        <f t="shared" si="728"/>
        <v>-</v>
      </c>
      <c r="AP1166" s="1" t="str">
        <f t="shared" si="738"/>
        <v>-</v>
      </c>
      <c r="AQ1166" s="1" t="str">
        <f t="shared" si="729"/>
        <v>-</v>
      </c>
      <c r="AR1166" s="1" t="str">
        <f t="shared" si="730"/>
        <v>-</v>
      </c>
      <c r="AS1166" s="1" t="str">
        <f t="shared" si="731"/>
        <v>-</v>
      </c>
      <c r="AT1166" s="1" t="str">
        <f t="shared" si="732"/>
        <v>-</v>
      </c>
      <c r="AU1166" s="1" t="str">
        <f t="shared" si="733"/>
        <v>-</v>
      </c>
      <c r="AV1166" s="1" t="str">
        <f t="shared" si="734"/>
        <v>-</v>
      </c>
      <c r="AW1166" s="5">
        <f t="shared" si="739"/>
        <v>2</v>
      </c>
      <c r="AX1166" s="1">
        <f t="shared" si="740"/>
        <v>2.0218582498163591</v>
      </c>
    </row>
    <row r="1167" spans="1:50" x14ac:dyDescent="0.2">
      <c r="A1167" s="4">
        <v>1165</v>
      </c>
      <c r="B1167" s="21">
        <v>0.46241765020154402</v>
      </c>
      <c r="C1167" s="21">
        <v>1.1020000000000001</v>
      </c>
      <c r="D1167" s="21">
        <v>26</v>
      </c>
      <c r="E1167" s="21">
        <v>12</v>
      </c>
      <c r="F1167" s="21">
        <v>62</v>
      </c>
      <c r="G1167" s="21">
        <v>10.090334233718499</v>
      </c>
      <c r="H1167" s="21">
        <v>7</v>
      </c>
      <c r="I1167" s="21">
        <v>1500</v>
      </c>
      <c r="J1167" s="21">
        <v>0.15</v>
      </c>
      <c r="K1167" s="21">
        <v>37.5</v>
      </c>
      <c r="L1167" s="2">
        <f t="shared" si="702"/>
        <v>2</v>
      </c>
      <c r="M1167" s="2">
        <f t="shared" si="703"/>
        <v>7</v>
      </c>
      <c r="N1167" s="2">
        <f t="shared" si="704"/>
        <v>5</v>
      </c>
      <c r="O1167" s="2">
        <f t="shared" si="705"/>
        <v>6</v>
      </c>
      <c r="P1167" s="2">
        <f t="shared" si="706"/>
        <v>4</v>
      </c>
      <c r="Q1167" s="2">
        <f t="shared" si="707"/>
        <v>3</v>
      </c>
      <c r="R1167" s="2">
        <f t="shared" si="708"/>
        <v>5</v>
      </c>
      <c r="S1167" s="2">
        <f t="shared" si="709"/>
        <v>4</v>
      </c>
      <c r="T1167" s="2">
        <f t="shared" si="710"/>
        <v>4</v>
      </c>
      <c r="U1167" s="2">
        <f t="shared" si="711"/>
        <v>4</v>
      </c>
      <c r="V1167" s="10">
        <f t="shared" si="712"/>
        <v>0</v>
      </c>
      <c r="W1167" s="2">
        <f t="shared" si="713"/>
        <v>0</v>
      </c>
      <c r="X1167" s="2">
        <f t="shared" si="714"/>
        <v>0</v>
      </c>
      <c r="Y1167" s="2">
        <f t="shared" si="715"/>
        <v>0</v>
      </c>
      <c r="Z1167" s="2">
        <f t="shared" si="716"/>
        <v>0</v>
      </c>
      <c r="AA1167" s="2">
        <f t="shared" si="717"/>
        <v>0</v>
      </c>
      <c r="AB1167" s="2">
        <f t="shared" si="718"/>
        <v>0</v>
      </c>
      <c r="AC1167" s="2">
        <f t="shared" si="735"/>
        <v>7</v>
      </c>
      <c r="AD1167" s="5">
        <f t="shared" si="736"/>
        <v>2</v>
      </c>
      <c r="AE1167">
        <f t="shared" si="737"/>
        <v>1</v>
      </c>
      <c r="AF1167" s="1" t="str">
        <f t="shared" si="719"/>
        <v>-</v>
      </c>
      <c r="AG1167" s="1">
        <f t="shared" si="720"/>
        <v>1.8842092489844569</v>
      </c>
      <c r="AH1167" s="1" t="str">
        <f t="shared" si="721"/>
        <v>-</v>
      </c>
      <c r="AI1167" s="1" t="str">
        <f t="shared" si="722"/>
        <v>-</v>
      </c>
      <c r="AJ1167" s="1" t="str">
        <f t="shared" si="723"/>
        <v>-</v>
      </c>
      <c r="AK1167" s="1" t="str">
        <f t="shared" si="724"/>
        <v>-</v>
      </c>
      <c r="AL1167" s="1" t="str">
        <f t="shared" si="725"/>
        <v>-</v>
      </c>
      <c r="AM1167" s="1" t="str">
        <f t="shared" si="726"/>
        <v>-</v>
      </c>
      <c r="AN1167" s="1" t="str">
        <f t="shared" si="727"/>
        <v>-</v>
      </c>
      <c r="AO1167" s="1" t="str">
        <f t="shared" si="728"/>
        <v>-</v>
      </c>
      <c r="AP1167" s="1" t="str">
        <f t="shared" si="738"/>
        <v>-</v>
      </c>
      <c r="AQ1167" s="1" t="str">
        <f t="shared" si="729"/>
        <v>-</v>
      </c>
      <c r="AR1167" s="1" t="str">
        <f t="shared" si="730"/>
        <v>-</v>
      </c>
      <c r="AS1167" s="1" t="str">
        <f t="shared" si="731"/>
        <v>-</v>
      </c>
      <c r="AT1167" s="1" t="str">
        <f t="shared" si="732"/>
        <v>-</v>
      </c>
      <c r="AU1167" s="1" t="str">
        <f t="shared" si="733"/>
        <v>-</v>
      </c>
      <c r="AV1167" s="1" t="str">
        <f t="shared" si="734"/>
        <v>-</v>
      </c>
      <c r="AW1167" s="5">
        <f t="shared" si="739"/>
        <v>2</v>
      </c>
      <c r="AX1167" s="1">
        <f t="shared" si="740"/>
        <v>1.8842092489844569</v>
      </c>
    </row>
    <row r="1168" spans="1:50" x14ac:dyDescent="0.2">
      <c r="A1168" s="4">
        <v>1166</v>
      </c>
      <c r="B1168" s="21">
        <v>0.51749969559727604</v>
      </c>
      <c r="C1168" s="21">
        <v>10.64</v>
      </c>
      <c r="D1168" s="21">
        <v>20</v>
      </c>
      <c r="E1168" s="21">
        <v>1</v>
      </c>
      <c r="F1168" s="21">
        <v>79</v>
      </c>
      <c r="G1168" s="21">
        <v>12.768019594995399</v>
      </c>
      <c r="H1168" s="21">
        <v>7</v>
      </c>
      <c r="I1168" s="21">
        <v>1500</v>
      </c>
      <c r="J1168" s="21">
        <v>185</v>
      </c>
      <c r="K1168" s="21">
        <v>12.5</v>
      </c>
      <c r="L1168" s="2">
        <f t="shared" si="702"/>
        <v>2</v>
      </c>
      <c r="M1168" s="2">
        <f t="shared" si="703"/>
        <v>5</v>
      </c>
      <c r="N1168" s="2">
        <f t="shared" si="704"/>
        <v>3</v>
      </c>
      <c r="O1168" s="2">
        <f t="shared" si="705"/>
        <v>5</v>
      </c>
      <c r="P1168" s="2">
        <f t="shared" si="706"/>
        <v>5</v>
      </c>
      <c r="Q1168" s="2">
        <f t="shared" si="707"/>
        <v>3</v>
      </c>
      <c r="R1168" s="2">
        <f t="shared" si="708"/>
        <v>3</v>
      </c>
      <c r="S1168" s="2">
        <f t="shared" si="709"/>
        <v>4</v>
      </c>
      <c r="T1168" s="2">
        <f t="shared" si="710"/>
        <v>4</v>
      </c>
      <c r="U1168" s="2">
        <f t="shared" si="711"/>
        <v>3</v>
      </c>
      <c r="V1168" s="10">
        <f t="shared" si="712"/>
        <v>0</v>
      </c>
      <c r="W1168" s="2">
        <f t="shared" si="713"/>
        <v>0</v>
      </c>
      <c r="X1168" s="2">
        <f t="shared" si="714"/>
        <v>0</v>
      </c>
      <c r="Y1168" s="2">
        <f t="shared" si="715"/>
        <v>0</v>
      </c>
      <c r="Z1168" s="2">
        <f t="shared" si="716"/>
        <v>0</v>
      </c>
      <c r="AA1168" s="2">
        <f t="shared" si="717"/>
        <v>0</v>
      </c>
      <c r="AB1168" s="2">
        <f t="shared" si="718"/>
        <v>0</v>
      </c>
      <c r="AC1168" s="2">
        <f t="shared" si="735"/>
        <v>5</v>
      </c>
      <c r="AD1168" s="5">
        <f t="shared" si="736"/>
        <v>2</v>
      </c>
      <c r="AE1168">
        <f t="shared" si="737"/>
        <v>3</v>
      </c>
      <c r="AF1168" s="1" t="str">
        <f t="shared" si="719"/>
        <v>-</v>
      </c>
      <c r="AG1168" s="1">
        <f t="shared" si="720"/>
        <v>2.8764143655103145</v>
      </c>
      <c r="AH1168" s="1" t="str">
        <f t="shared" si="721"/>
        <v>-</v>
      </c>
      <c r="AI1168" s="1">
        <f t="shared" si="722"/>
        <v>2.5630074825796281</v>
      </c>
      <c r="AJ1168" s="1">
        <f t="shared" si="723"/>
        <v>2.119198299624673</v>
      </c>
      <c r="AK1168" s="1" t="str">
        <f t="shared" si="724"/>
        <v>-</v>
      </c>
      <c r="AL1168" s="1" t="str">
        <f t="shared" si="725"/>
        <v>-</v>
      </c>
      <c r="AM1168" s="1" t="str">
        <f t="shared" si="726"/>
        <v>-</v>
      </c>
      <c r="AN1168" s="1" t="str">
        <f t="shared" si="727"/>
        <v>-</v>
      </c>
      <c r="AO1168" s="1" t="str">
        <f t="shared" si="728"/>
        <v>-</v>
      </c>
      <c r="AP1168" s="1" t="str">
        <f t="shared" si="738"/>
        <v>-</v>
      </c>
      <c r="AQ1168" s="1" t="str">
        <f t="shared" si="729"/>
        <v>-</v>
      </c>
      <c r="AR1168" s="1" t="str">
        <f t="shared" si="730"/>
        <v>-</v>
      </c>
      <c r="AS1168" s="1" t="str">
        <f t="shared" si="731"/>
        <v>-</v>
      </c>
      <c r="AT1168" s="1" t="str">
        <f t="shared" si="732"/>
        <v>-</v>
      </c>
      <c r="AU1168" s="1" t="str">
        <f t="shared" si="733"/>
        <v>-</v>
      </c>
      <c r="AV1168" s="1" t="str">
        <f t="shared" si="734"/>
        <v>-</v>
      </c>
      <c r="AW1168" s="5">
        <f t="shared" si="739"/>
        <v>5</v>
      </c>
      <c r="AX1168" s="1">
        <f t="shared" si="740"/>
        <v>2.119198299624673</v>
      </c>
    </row>
    <row r="1169" spans="1:50" x14ac:dyDescent="0.2">
      <c r="A1169" s="4">
        <v>1167</v>
      </c>
      <c r="B1169" s="21">
        <v>0.53053624552988998</v>
      </c>
      <c r="C1169" s="21">
        <v>4.4260000000000002</v>
      </c>
      <c r="D1169" s="21">
        <v>0</v>
      </c>
      <c r="E1169" s="21">
        <v>59</v>
      </c>
      <c r="F1169" s="21">
        <v>41</v>
      </c>
      <c r="G1169" s="21">
        <v>6.3368047577994204</v>
      </c>
      <c r="H1169" s="21">
        <v>6</v>
      </c>
      <c r="I1169" s="21">
        <v>1500</v>
      </c>
      <c r="J1169" s="21">
        <v>185</v>
      </c>
      <c r="K1169" s="21">
        <v>0</v>
      </c>
      <c r="L1169" s="2">
        <f t="shared" si="702"/>
        <v>0</v>
      </c>
      <c r="M1169" s="2">
        <f t="shared" si="703"/>
        <v>0</v>
      </c>
      <c r="N1169" s="2">
        <f t="shared" si="704"/>
        <v>0</v>
      </c>
      <c r="O1169" s="2">
        <f t="shared" si="705"/>
        <v>0</v>
      </c>
      <c r="P1169" s="2">
        <f t="shared" si="706"/>
        <v>0</v>
      </c>
      <c r="Q1169" s="2">
        <f t="shared" si="707"/>
        <v>0</v>
      </c>
      <c r="R1169" s="2">
        <f t="shared" si="708"/>
        <v>0</v>
      </c>
      <c r="S1169" s="2">
        <f t="shared" si="709"/>
        <v>0</v>
      </c>
      <c r="T1169" s="2">
        <f t="shared" si="710"/>
        <v>0</v>
      </c>
      <c r="U1169" s="2">
        <f t="shared" si="711"/>
        <v>0</v>
      </c>
      <c r="V1169" s="10">
        <f t="shared" si="712"/>
        <v>5</v>
      </c>
      <c r="W1169" s="2">
        <f t="shared" si="713"/>
        <v>6</v>
      </c>
      <c r="X1169" s="2">
        <f t="shared" si="714"/>
        <v>3</v>
      </c>
      <c r="Y1169" s="2">
        <f t="shared" si="715"/>
        <v>3</v>
      </c>
      <c r="Z1169" s="2">
        <f t="shared" si="716"/>
        <v>3</v>
      </c>
      <c r="AA1169" s="2">
        <f t="shared" si="717"/>
        <v>3</v>
      </c>
      <c r="AB1169" s="2">
        <f t="shared" si="718"/>
        <v>3</v>
      </c>
      <c r="AC1169" s="2">
        <f t="shared" si="735"/>
        <v>6</v>
      </c>
      <c r="AD1169" s="5">
        <f t="shared" si="736"/>
        <v>12</v>
      </c>
      <c r="AE1169">
        <f t="shared" si="737"/>
        <v>1</v>
      </c>
      <c r="AF1169" s="1" t="str">
        <f t="shared" si="719"/>
        <v>-</v>
      </c>
      <c r="AG1169" s="1" t="str">
        <f t="shared" si="720"/>
        <v>-</v>
      </c>
      <c r="AH1169" s="1" t="str">
        <f t="shared" si="721"/>
        <v>-</v>
      </c>
      <c r="AI1169" s="1" t="str">
        <f t="shared" si="722"/>
        <v>-</v>
      </c>
      <c r="AJ1169" s="1" t="str">
        <f t="shared" si="723"/>
        <v>-</v>
      </c>
      <c r="AK1169" s="1" t="str">
        <f t="shared" si="724"/>
        <v>-</v>
      </c>
      <c r="AL1169" s="1" t="str">
        <f t="shared" si="725"/>
        <v>-</v>
      </c>
      <c r="AM1169" s="1" t="str">
        <f t="shared" si="726"/>
        <v>-</v>
      </c>
      <c r="AN1169" s="1" t="str">
        <f t="shared" si="727"/>
        <v>-</v>
      </c>
      <c r="AO1169" s="1" t="str">
        <f t="shared" si="728"/>
        <v>-</v>
      </c>
      <c r="AP1169" s="1" t="str">
        <f t="shared" si="738"/>
        <v>-</v>
      </c>
      <c r="AQ1169" s="1">
        <f t="shared" si="729"/>
        <v>1.9939628358503425</v>
      </c>
      <c r="AR1169" s="1" t="str">
        <f t="shared" si="730"/>
        <v>-</v>
      </c>
      <c r="AS1169" s="1" t="str">
        <f t="shared" si="731"/>
        <v>-</v>
      </c>
      <c r="AT1169" s="1" t="str">
        <f t="shared" si="732"/>
        <v>-</v>
      </c>
      <c r="AU1169" s="1" t="str">
        <f t="shared" si="733"/>
        <v>-</v>
      </c>
      <c r="AV1169" s="1" t="str">
        <f t="shared" si="734"/>
        <v>-</v>
      </c>
      <c r="AW1169" s="5">
        <f t="shared" si="739"/>
        <v>12</v>
      </c>
      <c r="AX1169" s="1">
        <f t="shared" si="740"/>
        <v>1.9939628358503425</v>
      </c>
    </row>
    <row r="1170" spans="1:50" x14ac:dyDescent="0.2">
      <c r="A1170" s="4">
        <v>1168</v>
      </c>
      <c r="B1170" s="21">
        <v>0.51676757763016901</v>
      </c>
      <c r="C1170" s="21">
        <v>1.3959999999999999</v>
      </c>
      <c r="D1170" s="21">
        <v>0</v>
      </c>
      <c r="E1170" s="21">
        <v>48</v>
      </c>
      <c r="F1170" s="21">
        <v>52</v>
      </c>
      <c r="G1170" s="21">
        <v>12.1369703231965</v>
      </c>
      <c r="H1170" s="21">
        <v>7</v>
      </c>
      <c r="I1170" s="21">
        <v>1500</v>
      </c>
      <c r="J1170" s="21">
        <v>185</v>
      </c>
      <c r="K1170" s="21">
        <v>0</v>
      </c>
      <c r="L1170" s="2">
        <f t="shared" si="702"/>
        <v>0</v>
      </c>
      <c r="M1170" s="2">
        <f t="shared" si="703"/>
        <v>0</v>
      </c>
      <c r="N1170" s="2">
        <f t="shared" si="704"/>
        <v>0</v>
      </c>
      <c r="O1170" s="2">
        <f t="shared" si="705"/>
        <v>0</v>
      </c>
      <c r="P1170" s="2">
        <f t="shared" si="706"/>
        <v>0</v>
      </c>
      <c r="Q1170" s="2">
        <f t="shared" si="707"/>
        <v>0</v>
      </c>
      <c r="R1170" s="2">
        <f t="shared" si="708"/>
        <v>0</v>
      </c>
      <c r="S1170" s="2">
        <f t="shared" si="709"/>
        <v>0</v>
      </c>
      <c r="T1170" s="2">
        <f t="shared" si="710"/>
        <v>0</v>
      </c>
      <c r="U1170" s="2">
        <f t="shared" si="711"/>
        <v>0</v>
      </c>
      <c r="V1170" s="10">
        <f t="shared" si="712"/>
        <v>5</v>
      </c>
      <c r="W1170" s="2">
        <f t="shared" si="713"/>
        <v>5</v>
      </c>
      <c r="X1170" s="2">
        <f t="shared" si="714"/>
        <v>3</v>
      </c>
      <c r="Y1170" s="2">
        <f t="shared" si="715"/>
        <v>3</v>
      </c>
      <c r="Z1170" s="2">
        <f t="shared" si="716"/>
        <v>3</v>
      </c>
      <c r="AA1170" s="2">
        <f t="shared" si="717"/>
        <v>3</v>
      </c>
      <c r="AB1170" s="2">
        <f t="shared" si="718"/>
        <v>3</v>
      </c>
      <c r="AC1170" s="2">
        <f t="shared" si="735"/>
        <v>5</v>
      </c>
      <c r="AD1170" s="5">
        <f t="shared" si="736"/>
        <v>11</v>
      </c>
      <c r="AE1170">
        <f t="shared" si="737"/>
        <v>2</v>
      </c>
      <c r="AF1170" s="1" t="str">
        <f t="shared" si="719"/>
        <v>-</v>
      </c>
      <c r="AG1170" s="1" t="str">
        <f t="shared" si="720"/>
        <v>-</v>
      </c>
      <c r="AH1170" s="1" t="str">
        <f t="shared" si="721"/>
        <v>-</v>
      </c>
      <c r="AI1170" s="1" t="str">
        <f t="shared" si="722"/>
        <v>-</v>
      </c>
      <c r="AJ1170" s="1" t="str">
        <f t="shared" si="723"/>
        <v>-</v>
      </c>
      <c r="AK1170" s="1" t="str">
        <f t="shared" si="724"/>
        <v>-</v>
      </c>
      <c r="AL1170" s="1" t="str">
        <f t="shared" si="725"/>
        <v>-</v>
      </c>
      <c r="AM1170" s="1" t="str">
        <f t="shared" si="726"/>
        <v>-</v>
      </c>
      <c r="AN1170" s="1" t="str">
        <f t="shared" si="727"/>
        <v>-</v>
      </c>
      <c r="AO1170" s="1" t="str">
        <f t="shared" si="728"/>
        <v>-</v>
      </c>
      <c r="AP1170" s="1">
        <f t="shared" si="738"/>
        <v>1.9164210954796628</v>
      </c>
      <c r="AQ1170" s="1">
        <f t="shared" si="729"/>
        <v>1.8855078177459696</v>
      </c>
      <c r="AR1170" s="1" t="str">
        <f t="shared" si="730"/>
        <v>-</v>
      </c>
      <c r="AS1170" s="1" t="str">
        <f t="shared" si="731"/>
        <v>-</v>
      </c>
      <c r="AT1170" s="1" t="str">
        <f t="shared" si="732"/>
        <v>-</v>
      </c>
      <c r="AU1170" s="1" t="str">
        <f t="shared" si="733"/>
        <v>-</v>
      </c>
      <c r="AV1170" s="1" t="str">
        <f t="shared" si="734"/>
        <v>-</v>
      </c>
      <c r="AW1170" s="5">
        <f t="shared" si="739"/>
        <v>12</v>
      </c>
      <c r="AX1170" s="1">
        <f t="shared" si="740"/>
        <v>1.8855078177459696</v>
      </c>
    </row>
    <row r="1171" spans="1:50" x14ac:dyDescent="0.2">
      <c r="A1171" s="4">
        <v>1169</v>
      </c>
      <c r="B1171" s="21">
        <v>0.37374201934513102</v>
      </c>
      <c r="C1171" s="21">
        <v>53.46</v>
      </c>
      <c r="D1171" s="21">
        <v>0</v>
      </c>
      <c r="E1171" s="21">
        <v>18</v>
      </c>
      <c r="F1171" s="21">
        <v>82</v>
      </c>
      <c r="G1171" s="21">
        <v>10.691930826758099</v>
      </c>
      <c r="H1171" s="21">
        <v>7</v>
      </c>
      <c r="I1171" s="21">
        <v>1500</v>
      </c>
      <c r="J1171" s="21">
        <v>185</v>
      </c>
      <c r="K1171" s="21">
        <v>0</v>
      </c>
      <c r="L1171" s="2">
        <f t="shared" si="702"/>
        <v>0</v>
      </c>
      <c r="M1171" s="2">
        <f t="shared" si="703"/>
        <v>0</v>
      </c>
      <c r="N1171" s="2">
        <f t="shared" si="704"/>
        <v>0</v>
      </c>
      <c r="O1171" s="2">
        <f t="shared" si="705"/>
        <v>0</v>
      </c>
      <c r="P1171" s="2">
        <f t="shared" si="706"/>
        <v>0</v>
      </c>
      <c r="Q1171" s="2">
        <f t="shared" si="707"/>
        <v>0</v>
      </c>
      <c r="R1171" s="2">
        <f t="shared" si="708"/>
        <v>0</v>
      </c>
      <c r="S1171" s="2">
        <f t="shared" si="709"/>
        <v>0</v>
      </c>
      <c r="T1171" s="2">
        <f t="shared" si="710"/>
        <v>0</v>
      </c>
      <c r="U1171" s="2">
        <f t="shared" si="711"/>
        <v>0</v>
      </c>
      <c r="V1171" s="10">
        <f t="shared" si="712"/>
        <v>6</v>
      </c>
      <c r="W1171" s="2">
        <f t="shared" si="713"/>
        <v>4</v>
      </c>
      <c r="X1171" s="2">
        <f t="shared" si="714"/>
        <v>3</v>
      </c>
      <c r="Y1171" s="2">
        <f t="shared" si="715"/>
        <v>3</v>
      </c>
      <c r="Z1171" s="2">
        <f t="shared" si="716"/>
        <v>3</v>
      </c>
      <c r="AA1171" s="2">
        <f t="shared" si="717"/>
        <v>3</v>
      </c>
      <c r="AB1171" s="2">
        <f t="shared" si="718"/>
        <v>3</v>
      </c>
      <c r="AC1171" s="2">
        <f t="shared" si="735"/>
        <v>6</v>
      </c>
      <c r="AD1171" s="5">
        <f t="shared" si="736"/>
        <v>11</v>
      </c>
      <c r="AE1171">
        <f t="shared" si="737"/>
        <v>1</v>
      </c>
      <c r="AF1171" s="1" t="str">
        <f t="shared" si="719"/>
        <v>-</v>
      </c>
      <c r="AG1171" s="1" t="str">
        <f t="shared" si="720"/>
        <v>-</v>
      </c>
      <c r="AH1171" s="1" t="str">
        <f t="shared" si="721"/>
        <v>-</v>
      </c>
      <c r="AI1171" s="1" t="str">
        <f t="shared" si="722"/>
        <v>-</v>
      </c>
      <c r="AJ1171" s="1" t="str">
        <f t="shared" si="723"/>
        <v>-</v>
      </c>
      <c r="AK1171" s="1" t="str">
        <f t="shared" si="724"/>
        <v>-</v>
      </c>
      <c r="AL1171" s="1" t="str">
        <f t="shared" si="725"/>
        <v>-</v>
      </c>
      <c r="AM1171" s="1" t="str">
        <f t="shared" si="726"/>
        <v>-</v>
      </c>
      <c r="AN1171" s="1" t="str">
        <f t="shared" si="727"/>
        <v>-</v>
      </c>
      <c r="AO1171" s="1" t="str">
        <f t="shared" si="728"/>
        <v>-</v>
      </c>
      <c r="AP1171" s="1">
        <f t="shared" si="738"/>
        <v>2.1042750507996701</v>
      </c>
      <c r="AQ1171" s="1" t="str">
        <f t="shared" si="729"/>
        <v>-</v>
      </c>
      <c r="AR1171" s="1" t="str">
        <f t="shared" si="730"/>
        <v>-</v>
      </c>
      <c r="AS1171" s="1" t="str">
        <f t="shared" si="731"/>
        <v>-</v>
      </c>
      <c r="AT1171" s="1" t="str">
        <f t="shared" si="732"/>
        <v>-</v>
      </c>
      <c r="AU1171" s="1" t="str">
        <f t="shared" si="733"/>
        <v>-</v>
      </c>
      <c r="AV1171" s="1" t="str">
        <f t="shared" si="734"/>
        <v>-</v>
      </c>
      <c r="AW1171" s="5">
        <f t="shared" si="739"/>
        <v>11</v>
      </c>
      <c r="AX1171" s="1">
        <f t="shared" si="740"/>
        <v>2.1042750507996701</v>
      </c>
    </row>
    <row r="1172" spans="1:50" x14ac:dyDescent="0.2">
      <c r="A1172" s="4">
        <v>1170</v>
      </c>
      <c r="B1172" s="21">
        <v>0.45652271399667199</v>
      </c>
      <c r="C1172" s="21">
        <v>29.728999999999999</v>
      </c>
      <c r="D1172" s="21">
        <v>0</v>
      </c>
      <c r="E1172" s="21">
        <v>13</v>
      </c>
      <c r="F1172" s="21">
        <v>87</v>
      </c>
      <c r="G1172" s="21">
        <v>11.891551164798701</v>
      </c>
      <c r="H1172" s="21">
        <v>7</v>
      </c>
      <c r="I1172" s="21">
        <v>1500</v>
      </c>
      <c r="J1172" s="21">
        <v>185</v>
      </c>
      <c r="K1172" s="21">
        <v>0</v>
      </c>
      <c r="L1172" s="2">
        <f t="shared" si="702"/>
        <v>0</v>
      </c>
      <c r="M1172" s="2">
        <f t="shared" si="703"/>
        <v>0</v>
      </c>
      <c r="N1172" s="2">
        <f t="shared" si="704"/>
        <v>0</v>
      </c>
      <c r="O1172" s="2">
        <f t="shared" si="705"/>
        <v>0</v>
      </c>
      <c r="P1172" s="2">
        <f t="shared" si="706"/>
        <v>0</v>
      </c>
      <c r="Q1172" s="2">
        <f t="shared" si="707"/>
        <v>0</v>
      </c>
      <c r="R1172" s="2">
        <f t="shared" si="708"/>
        <v>0</v>
      </c>
      <c r="S1172" s="2">
        <f t="shared" si="709"/>
        <v>0</v>
      </c>
      <c r="T1172" s="2">
        <f t="shared" si="710"/>
        <v>0</v>
      </c>
      <c r="U1172" s="2">
        <f t="shared" si="711"/>
        <v>0</v>
      </c>
      <c r="V1172" s="10">
        <f t="shared" si="712"/>
        <v>5</v>
      </c>
      <c r="W1172" s="2">
        <f t="shared" si="713"/>
        <v>4</v>
      </c>
      <c r="X1172" s="2">
        <f t="shared" si="714"/>
        <v>3</v>
      </c>
      <c r="Y1172" s="2">
        <f t="shared" si="715"/>
        <v>3</v>
      </c>
      <c r="Z1172" s="2">
        <f t="shared" si="716"/>
        <v>3</v>
      </c>
      <c r="AA1172" s="2">
        <f t="shared" si="717"/>
        <v>3</v>
      </c>
      <c r="AB1172" s="2">
        <f t="shared" si="718"/>
        <v>3</v>
      </c>
      <c r="AC1172" s="2">
        <f t="shared" si="735"/>
        <v>5</v>
      </c>
      <c r="AD1172" s="5">
        <f t="shared" si="736"/>
        <v>11</v>
      </c>
      <c r="AE1172">
        <f t="shared" si="737"/>
        <v>1</v>
      </c>
      <c r="AF1172" s="1" t="str">
        <f t="shared" si="719"/>
        <v>-</v>
      </c>
      <c r="AG1172" s="1" t="str">
        <f t="shared" si="720"/>
        <v>-</v>
      </c>
      <c r="AH1172" s="1" t="str">
        <f t="shared" si="721"/>
        <v>-</v>
      </c>
      <c r="AI1172" s="1" t="str">
        <f t="shared" si="722"/>
        <v>-</v>
      </c>
      <c r="AJ1172" s="1" t="str">
        <f t="shared" si="723"/>
        <v>-</v>
      </c>
      <c r="AK1172" s="1" t="str">
        <f t="shared" si="724"/>
        <v>-</v>
      </c>
      <c r="AL1172" s="1" t="str">
        <f t="shared" si="725"/>
        <v>-</v>
      </c>
      <c r="AM1172" s="1" t="str">
        <f t="shared" si="726"/>
        <v>-</v>
      </c>
      <c r="AN1172" s="1" t="str">
        <f t="shared" si="727"/>
        <v>-</v>
      </c>
      <c r="AO1172" s="1" t="str">
        <f t="shared" si="728"/>
        <v>-</v>
      </c>
      <c r="AP1172" s="1">
        <f t="shared" si="738"/>
        <v>2.0797336368471737</v>
      </c>
      <c r="AQ1172" s="1" t="str">
        <f t="shared" si="729"/>
        <v>-</v>
      </c>
      <c r="AR1172" s="1" t="str">
        <f t="shared" si="730"/>
        <v>-</v>
      </c>
      <c r="AS1172" s="1" t="str">
        <f t="shared" si="731"/>
        <v>-</v>
      </c>
      <c r="AT1172" s="1" t="str">
        <f t="shared" si="732"/>
        <v>-</v>
      </c>
      <c r="AU1172" s="1" t="str">
        <f t="shared" si="733"/>
        <v>-</v>
      </c>
      <c r="AV1172" s="1" t="str">
        <f t="shared" si="734"/>
        <v>-</v>
      </c>
      <c r="AW1172" s="5">
        <f t="shared" si="739"/>
        <v>11</v>
      </c>
      <c r="AX1172" s="1">
        <f t="shared" si="740"/>
        <v>2.0797336368471737</v>
      </c>
    </row>
    <row r="1173" spans="1:50" x14ac:dyDescent="0.2">
      <c r="A1173" s="4">
        <v>1171</v>
      </c>
      <c r="B1173" s="21">
        <v>0.39693260263829</v>
      </c>
      <c r="C1173" s="21">
        <v>55.203000000000003</v>
      </c>
      <c r="D1173" s="21">
        <v>0</v>
      </c>
      <c r="E1173" s="21">
        <v>7</v>
      </c>
      <c r="F1173" s="21">
        <v>93</v>
      </c>
      <c r="G1173" s="21">
        <v>16.560972401793599</v>
      </c>
      <c r="H1173" s="21">
        <v>7</v>
      </c>
      <c r="I1173" s="21">
        <v>1500</v>
      </c>
      <c r="J1173" s="21">
        <v>185</v>
      </c>
      <c r="K1173" s="21">
        <v>0</v>
      </c>
      <c r="L1173" s="2">
        <f t="shared" si="702"/>
        <v>0</v>
      </c>
      <c r="M1173" s="2">
        <f t="shared" si="703"/>
        <v>0</v>
      </c>
      <c r="N1173" s="2">
        <f t="shared" si="704"/>
        <v>0</v>
      </c>
      <c r="O1173" s="2">
        <f t="shared" si="705"/>
        <v>0</v>
      </c>
      <c r="P1173" s="2">
        <f t="shared" si="706"/>
        <v>0</v>
      </c>
      <c r="Q1173" s="2">
        <f t="shared" si="707"/>
        <v>0</v>
      </c>
      <c r="R1173" s="2">
        <f t="shared" si="708"/>
        <v>0</v>
      </c>
      <c r="S1173" s="2">
        <f t="shared" si="709"/>
        <v>0</v>
      </c>
      <c r="T1173" s="2">
        <f t="shared" si="710"/>
        <v>0</v>
      </c>
      <c r="U1173" s="2">
        <f t="shared" si="711"/>
        <v>0</v>
      </c>
      <c r="V1173" s="10">
        <f t="shared" si="712"/>
        <v>8</v>
      </c>
      <c r="W1173" s="2">
        <f t="shared" si="713"/>
        <v>5</v>
      </c>
      <c r="X1173" s="2">
        <f t="shared" si="714"/>
        <v>5</v>
      </c>
      <c r="Y1173" s="2">
        <f t="shared" si="715"/>
        <v>3</v>
      </c>
      <c r="Z1173" s="2">
        <f t="shared" si="716"/>
        <v>3</v>
      </c>
      <c r="AA1173" s="2">
        <f t="shared" si="717"/>
        <v>5</v>
      </c>
      <c r="AB1173" s="2">
        <f t="shared" si="718"/>
        <v>5</v>
      </c>
      <c r="AC1173" s="2">
        <f t="shared" si="735"/>
        <v>8</v>
      </c>
      <c r="AD1173" s="5">
        <f t="shared" si="736"/>
        <v>11</v>
      </c>
      <c r="AE1173">
        <f t="shared" si="737"/>
        <v>1</v>
      </c>
      <c r="AF1173" s="1" t="str">
        <f t="shared" si="719"/>
        <v>-</v>
      </c>
      <c r="AG1173" s="1" t="str">
        <f t="shared" si="720"/>
        <v>-</v>
      </c>
      <c r="AH1173" s="1" t="str">
        <f t="shared" si="721"/>
        <v>-</v>
      </c>
      <c r="AI1173" s="1" t="str">
        <f t="shared" si="722"/>
        <v>-</v>
      </c>
      <c r="AJ1173" s="1" t="str">
        <f t="shared" si="723"/>
        <v>-</v>
      </c>
      <c r="AK1173" s="1" t="str">
        <f t="shared" si="724"/>
        <v>-</v>
      </c>
      <c r="AL1173" s="1" t="str">
        <f t="shared" si="725"/>
        <v>-</v>
      </c>
      <c r="AM1173" s="1" t="str">
        <f t="shared" si="726"/>
        <v>-</v>
      </c>
      <c r="AN1173" s="1" t="str">
        <f t="shared" si="727"/>
        <v>-</v>
      </c>
      <c r="AO1173" s="1" t="str">
        <f t="shared" si="728"/>
        <v>-</v>
      </c>
      <c r="AP1173" s="1">
        <f t="shared" si="738"/>
        <v>2.0394224989501248</v>
      </c>
      <c r="AQ1173" s="1" t="str">
        <f t="shared" si="729"/>
        <v>-</v>
      </c>
      <c r="AR1173" s="1" t="str">
        <f t="shared" si="730"/>
        <v>-</v>
      </c>
      <c r="AS1173" s="1" t="str">
        <f t="shared" si="731"/>
        <v>-</v>
      </c>
      <c r="AT1173" s="1" t="str">
        <f t="shared" si="732"/>
        <v>-</v>
      </c>
      <c r="AU1173" s="1" t="str">
        <f t="shared" si="733"/>
        <v>-</v>
      </c>
      <c r="AV1173" s="1" t="str">
        <f t="shared" si="734"/>
        <v>-</v>
      </c>
      <c r="AW1173" s="5">
        <f t="shared" si="739"/>
        <v>11</v>
      </c>
      <c r="AX1173" s="1">
        <f t="shared" si="740"/>
        <v>2.0394224989501248</v>
      </c>
    </row>
    <row r="1174" spans="1:50" x14ac:dyDescent="0.2">
      <c r="A1174" s="4">
        <v>1172</v>
      </c>
      <c r="B1174" s="21">
        <v>0.38168143644795899</v>
      </c>
      <c r="C1174" s="21">
        <v>18.100000000000001</v>
      </c>
      <c r="D1174" s="21">
        <v>0</v>
      </c>
      <c r="E1174" s="21">
        <v>10</v>
      </c>
      <c r="F1174" s="21">
        <v>90</v>
      </c>
      <c r="G1174" s="21">
        <v>15.3579344116058</v>
      </c>
      <c r="H1174" s="21">
        <v>7</v>
      </c>
      <c r="I1174" s="21">
        <v>1500</v>
      </c>
      <c r="J1174" s="21">
        <v>185</v>
      </c>
      <c r="K1174" s="21">
        <v>0</v>
      </c>
      <c r="L1174" s="2">
        <f t="shared" si="702"/>
        <v>0</v>
      </c>
      <c r="M1174" s="2">
        <f t="shared" si="703"/>
        <v>0</v>
      </c>
      <c r="N1174" s="2">
        <f t="shared" si="704"/>
        <v>0</v>
      </c>
      <c r="O1174" s="2">
        <f t="shared" si="705"/>
        <v>0</v>
      </c>
      <c r="P1174" s="2">
        <f t="shared" si="706"/>
        <v>0</v>
      </c>
      <c r="Q1174" s="2">
        <f t="shared" si="707"/>
        <v>0</v>
      </c>
      <c r="R1174" s="2">
        <f t="shared" si="708"/>
        <v>0</v>
      </c>
      <c r="S1174" s="2">
        <f t="shared" si="709"/>
        <v>0</v>
      </c>
      <c r="T1174" s="2">
        <f t="shared" si="710"/>
        <v>0</v>
      </c>
      <c r="U1174" s="2">
        <f t="shared" si="711"/>
        <v>0</v>
      </c>
      <c r="V1174" s="10">
        <f t="shared" si="712"/>
        <v>6</v>
      </c>
      <c r="W1174" s="2">
        <f t="shared" si="713"/>
        <v>3</v>
      </c>
      <c r="X1174" s="2">
        <f t="shared" si="714"/>
        <v>3</v>
      </c>
      <c r="Y1174" s="2">
        <f t="shared" si="715"/>
        <v>3</v>
      </c>
      <c r="Z1174" s="2">
        <f t="shared" si="716"/>
        <v>3</v>
      </c>
      <c r="AA1174" s="2">
        <f t="shared" si="717"/>
        <v>3</v>
      </c>
      <c r="AB1174" s="2">
        <f t="shared" si="718"/>
        <v>3</v>
      </c>
      <c r="AC1174" s="2">
        <f t="shared" si="735"/>
        <v>6</v>
      </c>
      <c r="AD1174" s="5">
        <f t="shared" si="736"/>
        <v>11</v>
      </c>
      <c r="AE1174">
        <f t="shared" si="737"/>
        <v>1</v>
      </c>
      <c r="AF1174" s="1" t="str">
        <f t="shared" si="719"/>
        <v>-</v>
      </c>
      <c r="AG1174" s="1" t="str">
        <f t="shared" si="720"/>
        <v>-</v>
      </c>
      <c r="AH1174" s="1" t="str">
        <f t="shared" si="721"/>
        <v>-</v>
      </c>
      <c r="AI1174" s="1" t="str">
        <f t="shared" si="722"/>
        <v>-</v>
      </c>
      <c r="AJ1174" s="1" t="str">
        <f t="shared" si="723"/>
        <v>-</v>
      </c>
      <c r="AK1174" s="1" t="str">
        <f t="shared" si="724"/>
        <v>-</v>
      </c>
      <c r="AL1174" s="1" t="str">
        <f t="shared" si="725"/>
        <v>-</v>
      </c>
      <c r="AM1174" s="1" t="str">
        <f t="shared" si="726"/>
        <v>-</v>
      </c>
      <c r="AN1174" s="1" t="str">
        <f t="shared" si="727"/>
        <v>-</v>
      </c>
      <c r="AO1174" s="1" t="str">
        <f t="shared" si="728"/>
        <v>-</v>
      </c>
      <c r="AP1174" s="1">
        <f t="shared" si="738"/>
        <v>2.0027821242987112</v>
      </c>
      <c r="AQ1174" s="1" t="str">
        <f t="shared" si="729"/>
        <v>-</v>
      </c>
      <c r="AR1174" s="1" t="str">
        <f t="shared" si="730"/>
        <v>-</v>
      </c>
      <c r="AS1174" s="1" t="str">
        <f t="shared" si="731"/>
        <v>-</v>
      </c>
      <c r="AT1174" s="1" t="str">
        <f t="shared" si="732"/>
        <v>-</v>
      </c>
      <c r="AU1174" s="1" t="str">
        <f t="shared" si="733"/>
        <v>-</v>
      </c>
      <c r="AV1174" s="1" t="str">
        <f t="shared" si="734"/>
        <v>-</v>
      </c>
      <c r="AW1174" s="5">
        <f t="shared" si="739"/>
        <v>11</v>
      </c>
      <c r="AX1174" s="1">
        <f t="shared" si="740"/>
        <v>2.0027821242987112</v>
      </c>
    </row>
    <row r="1175" spans="1:50" x14ac:dyDescent="0.2">
      <c r="A1175" s="4">
        <v>1173</v>
      </c>
      <c r="B1175" s="21">
        <v>0.41390132518829698</v>
      </c>
      <c r="C1175" s="21">
        <v>19.111000000000001</v>
      </c>
      <c r="D1175" s="21">
        <v>0</v>
      </c>
      <c r="E1175" s="21">
        <v>24</v>
      </c>
      <c r="F1175" s="21">
        <v>76</v>
      </c>
      <c r="G1175" s="21">
        <v>12.1618467611206</v>
      </c>
      <c r="H1175" s="21">
        <v>7</v>
      </c>
      <c r="I1175" s="21">
        <v>1500</v>
      </c>
      <c r="J1175" s="21">
        <v>185</v>
      </c>
      <c r="K1175" s="21">
        <v>0</v>
      </c>
      <c r="L1175" s="2">
        <f t="shared" si="702"/>
        <v>0</v>
      </c>
      <c r="M1175" s="2">
        <f t="shared" si="703"/>
        <v>0</v>
      </c>
      <c r="N1175" s="2">
        <f t="shared" si="704"/>
        <v>0</v>
      </c>
      <c r="O1175" s="2">
        <f t="shared" si="705"/>
        <v>0</v>
      </c>
      <c r="P1175" s="2">
        <f t="shared" si="706"/>
        <v>0</v>
      </c>
      <c r="Q1175" s="2">
        <f t="shared" si="707"/>
        <v>0</v>
      </c>
      <c r="R1175" s="2">
        <f t="shared" si="708"/>
        <v>0</v>
      </c>
      <c r="S1175" s="2">
        <f t="shared" si="709"/>
        <v>0</v>
      </c>
      <c r="T1175" s="2">
        <f t="shared" si="710"/>
        <v>0</v>
      </c>
      <c r="U1175" s="2">
        <f t="shared" si="711"/>
        <v>0</v>
      </c>
      <c r="V1175" s="10">
        <f t="shared" si="712"/>
        <v>5</v>
      </c>
      <c r="W1175" s="2">
        <f t="shared" si="713"/>
        <v>4</v>
      </c>
      <c r="X1175" s="2">
        <f t="shared" si="714"/>
        <v>3</v>
      </c>
      <c r="Y1175" s="2">
        <f t="shared" si="715"/>
        <v>3</v>
      </c>
      <c r="Z1175" s="2">
        <f t="shared" si="716"/>
        <v>3</v>
      </c>
      <c r="AA1175" s="2">
        <f t="shared" si="717"/>
        <v>3</v>
      </c>
      <c r="AB1175" s="2">
        <f t="shared" si="718"/>
        <v>3</v>
      </c>
      <c r="AC1175" s="2">
        <f t="shared" si="735"/>
        <v>5</v>
      </c>
      <c r="AD1175" s="5">
        <f t="shared" si="736"/>
        <v>11</v>
      </c>
      <c r="AE1175">
        <f t="shared" si="737"/>
        <v>1</v>
      </c>
      <c r="AF1175" s="1" t="str">
        <f t="shared" si="719"/>
        <v>-</v>
      </c>
      <c r="AG1175" s="1" t="str">
        <f t="shared" si="720"/>
        <v>-</v>
      </c>
      <c r="AH1175" s="1" t="str">
        <f t="shared" si="721"/>
        <v>-</v>
      </c>
      <c r="AI1175" s="1" t="str">
        <f t="shared" si="722"/>
        <v>-</v>
      </c>
      <c r="AJ1175" s="1" t="str">
        <f t="shared" si="723"/>
        <v>-</v>
      </c>
      <c r="AK1175" s="1" t="str">
        <f t="shared" si="724"/>
        <v>-</v>
      </c>
      <c r="AL1175" s="1" t="str">
        <f t="shared" si="725"/>
        <v>-</v>
      </c>
      <c r="AM1175" s="1" t="str">
        <f t="shared" si="726"/>
        <v>-</v>
      </c>
      <c r="AN1175" s="1" t="str">
        <f t="shared" si="727"/>
        <v>-</v>
      </c>
      <c r="AO1175" s="1" t="str">
        <f t="shared" si="728"/>
        <v>-</v>
      </c>
      <c r="AP1175" s="1">
        <f t="shared" si="738"/>
        <v>2.0459083146876957</v>
      </c>
      <c r="AQ1175" s="1" t="str">
        <f t="shared" si="729"/>
        <v>-</v>
      </c>
      <c r="AR1175" s="1" t="str">
        <f t="shared" si="730"/>
        <v>-</v>
      </c>
      <c r="AS1175" s="1" t="str">
        <f t="shared" si="731"/>
        <v>-</v>
      </c>
      <c r="AT1175" s="1" t="str">
        <f t="shared" si="732"/>
        <v>-</v>
      </c>
      <c r="AU1175" s="1" t="str">
        <f t="shared" si="733"/>
        <v>-</v>
      </c>
      <c r="AV1175" s="1" t="str">
        <f t="shared" si="734"/>
        <v>-</v>
      </c>
      <c r="AW1175" s="5">
        <f t="shared" si="739"/>
        <v>11</v>
      </c>
      <c r="AX1175" s="1">
        <f t="shared" si="740"/>
        <v>2.0459083146876957</v>
      </c>
    </row>
    <row r="1176" spans="1:50" x14ac:dyDescent="0.2">
      <c r="A1176" s="4">
        <v>1174</v>
      </c>
      <c r="B1176" s="21">
        <v>0.43012437911826401</v>
      </c>
      <c r="C1176" s="21">
        <v>51.033999999999999</v>
      </c>
      <c r="D1176" s="21">
        <v>0</v>
      </c>
      <c r="E1176" s="21">
        <v>25</v>
      </c>
      <c r="F1176" s="21">
        <v>75</v>
      </c>
      <c r="G1176" s="21">
        <v>10.825924664933201</v>
      </c>
      <c r="H1176" s="21">
        <v>7</v>
      </c>
      <c r="I1176" s="21">
        <v>1500</v>
      </c>
      <c r="J1176" s="21">
        <v>185</v>
      </c>
      <c r="K1176" s="21">
        <v>0</v>
      </c>
      <c r="L1176" s="2">
        <f t="shared" si="702"/>
        <v>0</v>
      </c>
      <c r="M1176" s="2">
        <f t="shared" si="703"/>
        <v>0</v>
      </c>
      <c r="N1176" s="2">
        <f t="shared" si="704"/>
        <v>0</v>
      </c>
      <c r="O1176" s="2">
        <f t="shared" si="705"/>
        <v>0</v>
      </c>
      <c r="P1176" s="2">
        <f t="shared" si="706"/>
        <v>0</v>
      </c>
      <c r="Q1176" s="2">
        <f t="shared" si="707"/>
        <v>0</v>
      </c>
      <c r="R1176" s="2">
        <f t="shared" si="708"/>
        <v>0</v>
      </c>
      <c r="S1176" s="2">
        <f t="shared" si="709"/>
        <v>0</v>
      </c>
      <c r="T1176" s="2">
        <f t="shared" si="710"/>
        <v>0</v>
      </c>
      <c r="U1176" s="2">
        <f t="shared" si="711"/>
        <v>0</v>
      </c>
      <c r="V1176" s="10">
        <f t="shared" si="712"/>
        <v>5</v>
      </c>
      <c r="W1176" s="2">
        <f t="shared" si="713"/>
        <v>4</v>
      </c>
      <c r="X1176" s="2">
        <f t="shared" si="714"/>
        <v>3</v>
      </c>
      <c r="Y1176" s="2">
        <f t="shared" si="715"/>
        <v>3</v>
      </c>
      <c r="Z1176" s="2">
        <f t="shared" si="716"/>
        <v>3</v>
      </c>
      <c r="AA1176" s="2">
        <f t="shared" si="717"/>
        <v>3</v>
      </c>
      <c r="AB1176" s="2">
        <f t="shared" si="718"/>
        <v>3</v>
      </c>
      <c r="AC1176" s="2">
        <f t="shared" si="735"/>
        <v>5</v>
      </c>
      <c r="AD1176" s="5">
        <f t="shared" si="736"/>
        <v>11</v>
      </c>
      <c r="AE1176">
        <f t="shared" si="737"/>
        <v>1</v>
      </c>
      <c r="AF1176" s="1" t="str">
        <f t="shared" si="719"/>
        <v>-</v>
      </c>
      <c r="AG1176" s="1" t="str">
        <f t="shared" si="720"/>
        <v>-</v>
      </c>
      <c r="AH1176" s="1" t="str">
        <f t="shared" si="721"/>
        <v>-</v>
      </c>
      <c r="AI1176" s="1" t="str">
        <f t="shared" si="722"/>
        <v>-</v>
      </c>
      <c r="AJ1176" s="1" t="str">
        <f t="shared" si="723"/>
        <v>-</v>
      </c>
      <c r="AK1176" s="1" t="str">
        <f t="shared" si="724"/>
        <v>-</v>
      </c>
      <c r="AL1176" s="1" t="str">
        <f t="shared" si="725"/>
        <v>-</v>
      </c>
      <c r="AM1176" s="1" t="str">
        <f t="shared" si="726"/>
        <v>-</v>
      </c>
      <c r="AN1176" s="1" t="str">
        <f t="shared" si="727"/>
        <v>-</v>
      </c>
      <c r="AO1176" s="1" t="str">
        <f t="shared" si="728"/>
        <v>-</v>
      </c>
      <c r="AP1176" s="1">
        <f t="shared" si="738"/>
        <v>2.1151171307937928</v>
      </c>
      <c r="AQ1176" s="1" t="str">
        <f t="shared" si="729"/>
        <v>-</v>
      </c>
      <c r="AR1176" s="1" t="str">
        <f t="shared" si="730"/>
        <v>-</v>
      </c>
      <c r="AS1176" s="1" t="str">
        <f t="shared" si="731"/>
        <v>-</v>
      </c>
      <c r="AT1176" s="1" t="str">
        <f t="shared" si="732"/>
        <v>-</v>
      </c>
      <c r="AU1176" s="1" t="str">
        <f t="shared" si="733"/>
        <v>-</v>
      </c>
      <c r="AV1176" s="1" t="str">
        <f t="shared" si="734"/>
        <v>-</v>
      </c>
      <c r="AW1176" s="5">
        <f t="shared" si="739"/>
        <v>11</v>
      </c>
      <c r="AX1176" s="1">
        <f t="shared" si="740"/>
        <v>2.1151171307937928</v>
      </c>
    </row>
    <row r="1177" spans="1:50" x14ac:dyDescent="0.2">
      <c r="A1177" s="4">
        <v>1175</v>
      </c>
      <c r="B1177" s="21">
        <v>0.45237104768314601</v>
      </c>
      <c r="C1177" s="21">
        <v>93.033000000000001</v>
      </c>
      <c r="D1177" s="21">
        <v>0</v>
      </c>
      <c r="E1177" s="21">
        <v>26</v>
      </c>
      <c r="F1177" s="21">
        <v>74</v>
      </c>
      <c r="G1177" s="21">
        <v>9.3032913719618495</v>
      </c>
      <c r="H1177" s="21">
        <v>6</v>
      </c>
      <c r="I1177" s="21">
        <v>1500</v>
      </c>
      <c r="J1177" s="21">
        <v>185</v>
      </c>
      <c r="K1177" s="21">
        <v>0</v>
      </c>
      <c r="L1177" s="2">
        <f t="shared" si="702"/>
        <v>0</v>
      </c>
      <c r="M1177" s="2">
        <f t="shared" si="703"/>
        <v>0</v>
      </c>
      <c r="N1177" s="2">
        <f t="shared" si="704"/>
        <v>0</v>
      </c>
      <c r="O1177" s="2">
        <f t="shared" si="705"/>
        <v>0</v>
      </c>
      <c r="P1177" s="2">
        <f t="shared" si="706"/>
        <v>0</v>
      </c>
      <c r="Q1177" s="2">
        <f t="shared" si="707"/>
        <v>0</v>
      </c>
      <c r="R1177" s="2">
        <f t="shared" si="708"/>
        <v>0</v>
      </c>
      <c r="S1177" s="2">
        <f t="shared" si="709"/>
        <v>0</v>
      </c>
      <c r="T1177" s="2">
        <f t="shared" si="710"/>
        <v>0</v>
      </c>
      <c r="U1177" s="2">
        <f t="shared" si="711"/>
        <v>0</v>
      </c>
      <c r="V1177" s="10">
        <f t="shared" si="712"/>
        <v>5</v>
      </c>
      <c r="W1177" s="2">
        <f t="shared" si="713"/>
        <v>5</v>
      </c>
      <c r="X1177" s="2">
        <f t="shared" si="714"/>
        <v>3</v>
      </c>
      <c r="Y1177" s="2">
        <f t="shared" si="715"/>
        <v>3</v>
      </c>
      <c r="Z1177" s="2">
        <f t="shared" si="716"/>
        <v>3</v>
      </c>
      <c r="AA1177" s="2">
        <f t="shared" si="717"/>
        <v>3</v>
      </c>
      <c r="AB1177" s="2">
        <f t="shared" si="718"/>
        <v>3</v>
      </c>
      <c r="AC1177" s="2">
        <f t="shared" si="735"/>
        <v>5</v>
      </c>
      <c r="AD1177" s="5">
        <f t="shared" si="736"/>
        <v>11</v>
      </c>
      <c r="AE1177">
        <f t="shared" si="737"/>
        <v>2</v>
      </c>
      <c r="AF1177" s="1" t="str">
        <f t="shared" si="719"/>
        <v>-</v>
      </c>
      <c r="AG1177" s="1" t="str">
        <f t="shared" si="720"/>
        <v>-</v>
      </c>
      <c r="AH1177" s="1" t="str">
        <f t="shared" si="721"/>
        <v>-</v>
      </c>
      <c r="AI1177" s="1" t="str">
        <f t="shared" si="722"/>
        <v>-</v>
      </c>
      <c r="AJ1177" s="1" t="str">
        <f t="shared" si="723"/>
        <v>-</v>
      </c>
      <c r="AK1177" s="1" t="str">
        <f t="shared" si="724"/>
        <v>-</v>
      </c>
      <c r="AL1177" s="1" t="str">
        <f t="shared" si="725"/>
        <v>-</v>
      </c>
      <c r="AM1177" s="1" t="str">
        <f t="shared" si="726"/>
        <v>-</v>
      </c>
      <c r="AN1177" s="1" t="str">
        <f t="shared" si="727"/>
        <v>-</v>
      </c>
      <c r="AO1177" s="1" t="str">
        <f t="shared" si="728"/>
        <v>-</v>
      </c>
      <c r="AP1177" s="1">
        <f t="shared" si="738"/>
        <v>2.2242399522730043</v>
      </c>
      <c r="AQ1177" s="1">
        <f t="shared" si="729"/>
        <v>2.039871536428524</v>
      </c>
      <c r="AR1177" s="1" t="str">
        <f t="shared" si="730"/>
        <v>-</v>
      </c>
      <c r="AS1177" s="1" t="str">
        <f t="shared" si="731"/>
        <v>-</v>
      </c>
      <c r="AT1177" s="1" t="str">
        <f t="shared" si="732"/>
        <v>-</v>
      </c>
      <c r="AU1177" s="1" t="str">
        <f t="shared" si="733"/>
        <v>-</v>
      </c>
      <c r="AV1177" s="1" t="str">
        <f t="shared" si="734"/>
        <v>-</v>
      </c>
      <c r="AW1177" s="5">
        <f t="shared" si="739"/>
        <v>12</v>
      </c>
      <c r="AX1177" s="1">
        <f t="shared" si="740"/>
        <v>2.039871536428524</v>
      </c>
    </row>
    <row r="1178" spans="1:50" x14ac:dyDescent="0.2">
      <c r="A1178" s="4">
        <v>1176</v>
      </c>
      <c r="B1178" s="21">
        <v>0.43329495104386501</v>
      </c>
      <c r="C1178" s="21">
        <v>0.72</v>
      </c>
      <c r="D1178" s="21">
        <v>0</v>
      </c>
      <c r="E1178" s="21">
        <v>0</v>
      </c>
      <c r="F1178" s="21">
        <v>100</v>
      </c>
      <c r="G1178" s="21">
        <v>10.799351068516501</v>
      </c>
      <c r="H1178" s="21">
        <v>7</v>
      </c>
      <c r="I1178" s="21">
        <v>1500</v>
      </c>
      <c r="J1178" s="21">
        <v>185</v>
      </c>
      <c r="K1178" s="21">
        <v>0</v>
      </c>
      <c r="L1178" s="2">
        <f t="shared" si="702"/>
        <v>0</v>
      </c>
      <c r="M1178" s="2">
        <f t="shared" si="703"/>
        <v>0</v>
      </c>
      <c r="N1178" s="2">
        <f t="shared" si="704"/>
        <v>0</v>
      </c>
      <c r="O1178" s="2">
        <f t="shared" si="705"/>
        <v>0</v>
      </c>
      <c r="P1178" s="2">
        <f t="shared" si="706"/>
        <v>0</v>
      </c>
      <c r="Q1178" s="2">
        <f t="shared" si="707"/>
        <v>0</v>
      </c>
      <c r="R1178" s="2">
        <f t="shared" si="708"/>
        <v>0</v>
      </c>
      <c r="S1178" s="2">
        <f t="shared" si="709"/>
        <v>0</v>
      </c>
      <c r="T1178" s="2">
        <f t="shared" si="710"/>
        <v>0</v>
      </c>
      <c r="U1178" s="2">
        <f t="shared" si="711"/>
        <v>0</v>
      </c>
      <c r="V1178" s="10">
        <f t="shared" si="712"/>
        <v>6</v>
      </c>
      <c r="W1178" s="2">
        <f t="shared" si="713"/>
        <v>7</v>
      </c>
      <c r="X1178" s="2">
        <f t="shared" si="714"/>
        <v>6</v>
      </c>
      <c r="Y1178" s="2">
        <f t="shared" si="715"/>
        <v>3</v>
      </c>
      <c r="Z1178" s="2">
        <f t="shared" si="716"/>
        <v>3</v>
      </c>
      <c r="AA1178" s="2">
        <f t="shared" si="717"/>
        <v>5</v>
      </c>
      <c r="AB1178" s="2">
        <f t="shared" si="718"/>
        <v>5</v>
      </c>
      <c r="AC1178" s="2">
        <f t="shared" si="735"/>
        <v>7</v>
      </c>
      <c r="AD1178" s="5">
        <f t="shared" si="736"/>
        <v>12</v>
      </c>
      <c r="AE1178">
        <f t="shared" si="737"/>
        <v>1</v>
      </c>
      <c r="AF1178" s="1" t="str">
        <f t="shared" si="719"/>
        <v>-</v>
      </c>
      <c r="AG1178" s="1" t="str">
        <f t="shared" si="720"/>
        <v>-</v>
      </c>
      <c r="AH1178" s="1" t="str">
        <f t="shared" si="721"/>
        <v>-</v>
      </c>
      <c r="AI1178" s="1" t="str">
        <f t="shared" si="722"/>
        <v>-</v>
      </c>
      <c r="AJ1178" s="1" t="str">
        <f t="shared" si="723"/>
        <v>-</v>
      </c>
      <c r="AK1178" s="1" t="str">
        <f t="shared" si="724"/>
        <v>-</v>
      </c>
      <c r="AL1178" s="1" t="str">
        <f t="shared" si="725"/>
        <v>-</v>
      </c>
      <c r="AM1178" s="1" t="str">
        <f t="shared" si="726"/>
        <v>-</v>
      </c>
      <c r="AN1178" s="1" t="str">
        <f t="shared" si="727"/>
        <v>-</v>
      </c>
      <c r="AO1178" s="1" t="str">
        <f t="shared" si="728"/>
        <v>-</v>
      </c>
      <c r="AP1178" s="1" t="str">
        <f t="shared" si="738"/>
        <v>-</v>
      </c>
      <c r="AQ1178" s="1">
        <f t="shared" si="729"/>
        <v>1.5493709193572633</v>
      </c>
      <c r="AR1178" s="1" t="str">
        <f t="shared" si="730"/>
        <v>-</v>
      </c>
      <c r="AS1178" s="1" t="str">
        <f t="shared" si="731"/>
        <v>-</v>
      </c>
      <c r="AT1178" s="1" t="str">
        <f t="shared" si="732"/>
        <v>-</v>
      </c>
      <c r="AU1178" s="1" t="str">
        <f t="shared" si="733"/>
        <v>-</v>
      </c>
      <c r="AV1178" s="1" t="str">
        <f t="shared" si="734"/>
        <v>-</v>
      </c>
      <c r="AW1178" s="5">
        <f t="shared" si="739"/>
        <v>12</v>
      </c>
      <c r="AX1178" s="1">
        <f t="shared" si="740"/>
        <v>1.5493709193572633</v>
      </c>
    </row>
    <row r="1179" spans="1:50" x14ac:dyDescent="0.2">
      <c r="A1179" s="4">
        <v>1177</v>
      </c>
      <c r="B1179" s="21">
        <v>0.60424473959331704</v>
      </c>
      <c r="C1179" s="21">
        <v>0.4</v>
      </c>
      <c r="D1179" s="21">
        <v>0</v>
      </c>
      <c r="E1179" s="21">
        <v>0</v>
      </c>
      <c r="F1179" s="21">
        <v>100</v>
      </c>
      <c r="G1179" s="21">
        <v>5.9963579194676102</v>
      </c>
      <c r="H1179" s="21">
        <v>6</v>
      </c>
      <c r="I1179" s="21">
        <v>1500</v>
      </c>
      <c r="J1179" s="21">
        <v>185</v>
      </c>
      <c r="K1179" s="21">
        <v>0</v>
      </c>
      <c r="L1179" s="2">
        <f t="shared" si="702"/>
        <v>0</v>
      </c>
      <c r="M1179" s="2">
        <f t="shared" si="703"/>
        <v>0</v>
      </c>
      <c r="N1179" s="2">
        <f t="shared" si="704"/>
        <v>0</v>
      </c>
      <c r="O1179" s="2">
        <f t="shared" si="705"/>
        <v>0</v>
      </c>
      <c r="P1179" s="2">
        <f t="shared" si="706"/>
        <v>0</v>
      </c>
      <c r="Q1179" s="2">
        <f t="shared" si="707"/>
        <v>0</v>
      </c>
      <c r="R1179" s="2">
        <f t="shared" si="708"/>
        <v>0</v>
      </c>
      <c r="S1179" s="2">
        <f t="shared" si="709"/>
        <v>0</v>
      </c>
      <c r="T1179" s="2">
        <f t="shared" si="710"/>
        <v>0</v>
      </c>
      <c r="U1179" s="2">
        <f t="shared" si="711"/>
        <v>0</v>
      </c>
      <c r="V1179" s="10">
        <f t="shared" si="712"/>
        <v>6</v>
      </c>
      <c r="W1179" s="2">
        <f t="shared" si="713"/>
        <v>9</v>
      </c>
      <c r="X1179" s="2">
        <f t="shared" si="714"/>
        <v>6</v>
      </c>
      <c r="Y1179" s="2">
        <f t="shared" si="715"/>
        <v>3</v>
      </c>
      <c r="Z1179" s="2">
        <f t="shared" si="716"/>
        <v>3</v>
      </c>
      <c r="AA1179" s="2">
        <f t="shared" si="717"/>
        <v>5</v>
      </c>
      <c r="AB1179" s="2">
        <f t="shared" si="718"/>
        <v>5</v>
      </c>
      <c r="AC1179" s="2">
        <f t="shared" si="735"/>
        <v>9</v>
      </c>
      <c r="AD1179" s="5">
        <f t="shared" si="736"/>
        <v>12</v>
      </c>
      <c r="AE1179">
        <f t="shared" si="737"/>
        <v>1</v>
      </c>
      <c r="AF1179" s="1" t="str">
        <f t="shared" si="719"/>
        <v>-</v>
      </c>
      <c r="AG1179" s="1" t="str">
        <f t="shared" si="720"/>
        <v>-</v>
      </c>
      <c r="AH1179" s="1" t="str">
        <f t="shared" si="721"/>
        <v>-</v>
      </c>
      <c r="AI1179" s="1" t="str">
        <f t="shared" si="722"/>
        <v>-</v>
      </c>
      <c r="AJ1179" s="1" t="str">
        <f t="shared" si="723"/>
        <v>-</v>
      </c>
      <c r="AK1179" s="1" t="str">
        <f t="shared" si="724"/>
        <v>-</v>
      </c>
      <c r="AL1179" s="1" t="str">
        <f t="shared" si="725"/>
        <v>-</v>
      </c>
      <c r="AM1179" s="1" t="str">
        <f t="shared" si="726"/>
        <v>-</v>
      </c>
      <c r="AN1179" s="1" t="str">
        <f t="shared" si="727"/>
        <v>-</v>
      </c>
      <c r="AO1179" s="1" t="str">
        <f t="shared" si="728"/>
        <v>-</v>
      </c>
      <c r="AP1179" s="1" t="str">
        <f t="shared" si="738"/>
        <v>-</v>
      </c>
      <c r="AQ1179" s="1">
        <f t="shared" si="729"/>
        <v>1.5196920840859909</v>
      </c>
      <c r="AR1179" s="1" t="str">
        <f t="shared" si="730"/>
        <v>-</v>
      </c>
      <c r="AS1179" s="1" t="str">
        <f t="shared" si="731"/>
        <v>-</v>
      </c>
      <c r="AT1179" s="1" t="str">
        <f t="shared" si="732"/>
        <v>-</v>
      </c>
      <c r="AU1179" s="1" t="str">
        <f t="shared" si="733"/>
        <v>-</v>
      </c>
      <c r="AV1179" s="1" t="str">
        <f t="shared" si="734"/>
        <v>-</v>
      </c>
      <c r="AW1179" s="5">
        <f t="shared" si="739"/>
        <v>12</v>
      </c>
      <c r="AX1179" s="1">
        <f t="shared" si="740"/>
        <v>1.5196920840859909</v>
      </c>
    </row>
    <row r="1180" spans="1:50" x14ac:dyDescent="0.2">
      <c r="A1180" s="4">
        <v>1178</v>
      </c>
      <c r="B1180" s="21">
        <v>0.76847041541464201</v>
      </c>
      <c r="C1180" s="21">
        <v>0.255</v>
      </c>
      <c r="D1180" s="21">
        <v>0</v>
      </c>
      <c r="E1180" s="21">
        <v>0</v>
      </c>
      <c r="F1180" s="21">
        <v>100</v>
      </c>
      <c r="G1180" s="21">
        <v>3.8219809907359301</v>
      </c>
      <c r="H1180" s="21">
        <v>5</v>
      </c>
      <c r="I1180" s="21">
        <v>1500</v>
      </c>
      <c r="J1180" s="21">
        <v>185</v>
      </c>
      <c r="K1180" s="21">
        <v>0</v>
      </c>
      <c r="L1180" s="2">
        <f t="shared" si="702"/>
        <v>0</v>
      </c>
      <c r="M1180" s="2">
        <f t="shared" si="703"/>
        <v>0</v>
      </c>
      <c r="N1180" s="2">
        <f t="shared" si="704"/>
        <v>0</v>
      </c>
      <c r="O1180" s="2">
        <f t="shared" si="705"/>
        <v>0</v>
      </c>
      <c r="P1180" s="2">
        <f t="shared" si="706"/>
        <v>0</v>
      </c>
      <c r="Q1180" s="2">
        <f t="shared" si="707"/>
        <v>0</v>
      </c>
      <c r="R1180" s="2">
        <f t="shared" si="708"/>
        <v>0</v>
      </c>
      <c r="S1180" s="2">
        <f t="shared" si="709"/>
        <v>0</v>
      </c>
      <c r="T1180" s="2">
        <f t="shared" si="710"/>
        <v>0</v>
      </c>
      <c r="U1180" s="2">
        <f t="shared" si="711"/>
        <v>0</v>
      </c>
      <c r="V1180" s="10">
        <f t="shared" si="712"/>
        <v>6</v>
      </c>
      <c r="W1180" s="2">
        <f t="shared" si="713"/>
        <v>9</v>
      </c>
      <c r="X1180" s="2">
        <f t="shared" si="714"/>
        <v>8</v>
      </c>
      <c r="Y1180" s="2">
        <f t="shared" si="715"/>
        <v>3</v>
      </c>
      <c r="Z1180" s="2">
        <f t="shared" si="716"/>
        <v>3</v>
      </c>
      <c r="AA1180" s="2">
        <f t="shared" si="717"/>
        <v>5</v>
      </c>
      <c r="AB1180" s="2">
        <f t="shared" si="718"/>
        <v>5</v>
      </c>
      <c r="AC1180" s="2">
        <f t="shared" si="735"/>
        <v>9</v>
      </c>
      <c r="AD1180" s="5">
        <f t="shared" si="736"/>
        <v>12</v>
      </c>
      <c r="AE1180">
        <f t="shared" si="737"/>
        <v>1</v>
      </c>
      <c r="AF1180" s="1" t="str">
        <f t="shared" si="719"/>
        <v>-</v>
      </c>
      <c r="AG1180" s="1" t="str">
        <f t="shared" si="720"/>
        <v>-</v>
      </c>
      <c r="AH1180" s="1" t="str">
        <f t="shared" si="721"/>
        <v>-</v>
      </c>
      <c r="AI1180" s="1" t="str">
        <f t="shared" si="722"/>
        <v>-</v>
      </c>
      <c r="AJ1180" s="1" t="str">
        <f t="shared" si="723"/>
        <v>-</v>
      </c>
      <c r="AK1180" s="1" t="str">
        <f t="shared" si="724"/>
        <v>-</v>
      </c>
      <c r="AL1180" s="1" t="str">
        <f t="shared" si="725"/>
        <v>-</v>
      </c>
      <c r="AM1180" s="1" t="str">
        <f t="shared" si="726"/>
        <v>-</v>
      </c>
      <c r="AN1180" s="1" t="str">
        <f t="shared" si="727"/>
        <v>-</v>
      </c>
      <c r="AO1180" s="1" t="str">
        <f t="shared" si="728"/>
        <v>-</v>
      </c>
      <c r="AP1180" s="1" t="str">
        <f t="shared" si="738"/>
        <v>-</v>
      </c>
      <c r="AQ1180" s="1">
        <f t="shared" si="729"/>
        <v>2.1853441744677551</v>
      </c>
      <c r="AR1180" s="1" t="str">
        <f t="shared" si="730"/>
        <v>-</v>
      </c>
      <c r="AS1180" s="1" t="str">
        <f t="shared" si="731"/>
        <v>-</v>
      </c>
      <c r="AT1180" s="1" t="str">
        <f t="shared" si="732"/>
        <v>-</v>
      </c>
      <c r="AU1180" s="1" t="str">
        <f t="shared" si="733"/>
        <v>-</v>
      </c>
      <c r="AV1180" s="1" t="str">
        <f t="shared" si="734"/>
        <v>-</v>
      </c>
      <c r="AW1180" s="5">
        <f t="shared" si="739"/>
        <v>12</v>
      </c>
      <c r="AX1180" s="1">
        <f t="shared" si="740"/>
        <v>2.1853441744677551</v>
      </c>
    </row>
    <row r="1181" spans="1:50" x14ac:dyDescent="0.2">
      <c r="A1181" s="4">
        <v>1179</v>
      </c>
      <c r="B1181" s="21">
        <v>0.66674442615137697</v>
      </c>
      <c r="C1181" s="21">
        <v>0.183</v>
      </c>
      <c r="D1181" s="21">
        <v>0</v>
      </c>
      <c r="E1181" s="21">
        <v>0</v>
      </c>
      <c r="F1181" s="21">
        <v>100</v>
      </c>
      <c r="G1181" s="21">
        <v>2.7410603336610402</v>
      </c>
      <c r="H1181" s="21">
        <v>5</v>
      </c>
      <c r="I1181" s="21">
        <v>1500</v>
      </c>
      <c r="J1181" s="21">
        <v>185</v>
      </c>
      <c r="K1181" s="21">
        <v>0</v>
      </c>
      <c r="L1181" s="2">
        <f t="shared" si="702"/>
        <v>0</v>
      </c>
      <c r="M1181" s="2">
        <f t="shared" si="703"/>
        <v>0</v>
      </c>
      <c r="N1181" s="2">
        <f t="shared" si="704"/>
        <v>0</v>
      </c>
      <c r="O1181" s="2">
        <f t="shared" si="705"/>
        <v>0</v>
      </c>
      <c r="P1181" s="2">
        <f t="shared" si="706"/>
        <v>0</v>
      </c>
      <c r="Q1181" s="2">
        <f t="shared" si="707"/>
        <v>0</v>
      </c>
      <c r="R1181" s="2">
        <f t="shared" si="708"/>
        <v>0</v>
      </c>
      <c r="S1181" s="2">
        <f t="shared" si="709"/>
        <v>0</v>
      </c>
      <c r="T1181" s="2">
        <f t="shared" si="710"/>
        <v>0</v>
      </c>
      <c r="U1181" s="2">
        <f t="shared" si="711"/>
        <v>0</v>
      </c>
      <c r="V1181" s="10">
        <f t="shared" si="712"/>
        <v>5</v>
      </c>
      <c r="W1181" s="2">
        <f t="shared" si="713"/>
        <v>7</v>
      </c>
      <c r="X1181" s="2">
        <f t="shared" si="714"/>
        <v>6</v>
      </c>
      <c r="Y1181" s="2">
        <f t="shared" si="715"/>
        <v>3</v>
      </c>
      <c r="Z1181" s="2">
        <f t="shared" si="716"/>
        <v>3</v>
      </c>
      <c r="AA1181" s="2">
        <f t="shared" si="717"/>
        <v>5</v>
      </c>
      <c r="AB1181" s="2">
        <f t="shared" si="718"/>
        <v>5</v>
      </c>
      <c r="AC1181" s="2">
        <f t="shared" si="735"/>
        <v>7</v>
      </c>
      <c r="AD1181" s="5">
        <f t="shared" si="736"/>
        <v>12</v>
      </c>
      <c r="AE1181">
        <f t="shared" si="737"/>
        <v>1</v>
      </c>
      <c r="AF1181" s="1" t="str">
        <f t="shared" si="719"/>
        <v>-</v>
      </c>
      <c r="AG1181" s="1" t="str">
        <f t="shared" si="720"/>
        <v>-</v>
      </c>
      <c r="AH1181" s="1" t="str">
        <f t="shared" si="721"/>
        <v>-</v>
      </c>
      <c r="AI1181" s="1" t="str">
        <f t="shared" si="722"/>
        <v>-</v>
      </c>
      <c r="AJ1181" s="1" t="str">
        <f t="shared" si="723"/>
        <v>-</v>
      </c>
      <c r="AK1181" s="1" t="str">
        <f t="shared" si="724"/>
        <v>-</v>
      </c>
      <c r="AL1181" s="1" t="str">
        <f t="shared" si="725"/>
        <v>-</v>
      </c>
      <c r="AM1181" s="1" t="str">
        <f t="shared" si="726"/>
        <v>-</v>
      </c>
      <c r="AN1181" s="1" t="str">
        <f t="shared" si="727"/>
        <v>-</v>
      </c>
      <c r="AO1181" s="1" t="str">
        <f t="shared" si="728"/>
        <v>-</v>
      </c>
      <c r="AP1181" s="1" t="str">
        <f t="shared" si="738"/>
        <v>-</v>
      </c>
      <c r="AQ1181" s="1">
        <f t="shared" si="729"/>
        <v>3.1950870187702152</v>
      </c>
      <c r="AR1181" s="1" t="str">
        <f t="shared" si="730"/>
        <v>-</v>
      </c>
      <c r="AS1181" s="1" t="str">
        <f t="shared" si="731"/>
        <v>-</v>
      </c>
      <c r="AT1181" s="1" t="str">
        <f t="shared" si="732"/>
        <v>-</v>
      </c>
      <c r="AU1181" s="1" t="str">
        <f t="shared" si="733"/>
        <v>-</v>
      </c>
      <c r="AV1181" s="1" t="str">
        <f t="shared" si="734"/>
        <v>-</v>
      </c>
      <c r="AW1181" s="5">
        <f t="shared" si="739"/>
        <v>12</v>
      </c>
      <c r="AX1181" s="1">
        <f t="shared" si="740"/>
        <v>3.1950870187702152</v>
      </c>
    </row>
    <row r="1182" spans="1:50" x14ac:dyDescent="0.2">
      <c r="A1182" s="4">
        <v>1180</v>
      </c>
      <c r="B1182" s="21">
        <v>0.59096536528782695</v>
      </c>
      <c r="C1182" s="21">
        <v>0.27</v>
      </c>
      <c r="D1182" s="21">
        <v>0</v>
      </c>
      <c r="E1182" s="21">
        <v>0</v>
      </c>
      <c r="F1182" s="21">
        <v>100</v>
      </c>
      <c r="G1182" s="21">
        <v>4.0456127676766203</v>
      </c>
      <c r="H1182" s="21">
        <v>6</v>
      </c>
      <c r="I1182" s="21">
        <v>0</v>
      </c>
      <c r="J1182" s="21">
        <v>0.15</v>
      </c>
      <c r="K1182" s="21">
        <v>0</v>
      </c>
      <c r="L1182" s="2">
        <f t="shared" si="702"/>
        <v>0</v>
      </c>
      <c r="M1182" s="2">
        <f t="shared" si="703"/>
        <v>0</v>
      </c>
      <c r="N1182" s="2">
        <f t="shared" si="704"/>
        <v>0</v>
      </c>
      <c r="O1182" s="2">
        <f t="shared" si="705"/>
        <v>0</v>
      </c>
      <c r="P1182" s="2">
        <f t="shared" si="706"/>
        <v>0</v>
      </c>
      <c r="Q1182" s="2">
        <f t="shared" si="707"/>
        <v>0</v>
      </c>
      <c r="R1182" s="2">
        <f t="shared" si="708"/>
        <v>0</v>
      </c>
      <c r="S1182" s="2">
        <f t="shared" si="709"/>
        <v>0</v>
      </c>
      <c r="T1182" s="2">
        <f t="shared" si="710"/>
        <v>0</v>
      </c>
      <c r="U1182" s="2">
        <f t="shared" si="711"/>
        <v>0</v>
      </c>
      <c r="V1182" s="10">
        <f t="shared" si="712"/>
        <v>6</v>
      </c>
      <c r="W1182" s="2">
        <f t="shared" si="713"/>
        <v>9</v>
      </c>
      <c r="X1182" s="2">
        <f t="shared" si="714"/>
        <v>6</v>
      </c>
      <c r="Y1182" s="2">
        <f t="shared" si="715"/>
        <v>3</v>
      </c>
      <c r="Z1182" s="2">
        <f t="shared" si="716"/>
        <v>3</v>
      </c>
      <c r="AA1182" s="2">
        <f t="shared" si="717"/>
        <v>5</v>
      </c>
      <c r="AB1182" s="2">
        <f t="shared" si="718"/>
        <v>4</v>
      </c>
      <c r="AC1182" s="2">
        <f t="shared" si="735"/>
        <v>9</v>
      </c>
      <c r="AD1182" s="5">
        <f t="shared" si="736"/>
        <v>12</v>
      </c>
      <c r="AE1182">
        <f t="shared" si="737"/>
        <v>1</v>
      </c>
      <c r="AF1182" s="1" t="str">
        <f t="shared" si="719"/>
        <v>-</v>
      </c>
      <c r="AG1182" s="1" t="str">
        <f t="shared" si="720"/>
        <v>-</v>
      </c>
      <c r="AH1182" s="1" t="str">
        <f t="shared" si="721"/>
        <v>-</v>
      </c>
      <c r="AI1182" s="1" t="str">
        <f t="shared" si="722"/>
        <v>-</v>
      </c>
      <c r="AJ1182" s="1" t="str">
        <f t="shared" si="723"/>
        <v>-</v>
      </c>
      <c r="AK1182" s="1" t="str">
        <f t="shared" si="724"/>
        <v>-</v>
      </c>
      <c r="AL1182" s="1" t="str">
        <f t="shared" si="725"/>
        <v>-</v>
      </c>
      <c r="AM1182" s="1" t="str">
        <f t="shared" si="726"/>
        <v>-</v>
      </c>
      <c r="AN1182" s="1" t="str">
        <f t="shared" si="727"/>
        <v>-</v>
      </c>
      <c r="AO1182" s="1" t="str">
        <f t="shared" si="728"/>
        <v>-</v>
      </c>
      <c r="AP1182" s="1" t="str">
        <f t="shared" si="738"/>
        <v>-</v>
      </c>
      <c r="AQ1182" s="1">
        <f t="shared" si="729"/>
        <v>1.8260613923303504</v>
      </c>
      <c r="AR1182" s="1" t="str">
        <f t="shared" si="730"/>
        <v>-</v>
      </c>
      <c r="AS1182" s="1" t="str">
        <f t="shared" si="731"/>
        <v>-</v>
      </c>
      <c r="AT1182" s="1" t="str">
        <f t="shared" si="732"/>
        <v>-</v>
      </c>
      <c r="AU1182" s="1" t="str">
        <f t="shared" si="733"/>
        <v>-</v>
      </c>
      <c r="AV1182" s="1" t="str">
        <f t="shared" si="734"/>
        <v>-</v>
      </c>
      <c r="AW1182" s="5">
        <f t="shared" si="739"/>
        <v>12</v>
      </c>
      <c r="AX1182" s="1">
        <f t="shared" si="740"/>
        <v>1.8260613923303504</v>
      </c>
    </row>
    <row r="1183" spans="1:50" x14ac:dyDescent="0.2">
      <c r="A1183" s="4">
        <v>1181</v>
      </c>
      <c r="B1183" s="21">
        <v>0.45280469446716398</v>
      </c>
      <c r="C1183" s="21">
        <v>0.79200000000000004</v>
      </c>
      <c r="D1183" s="21">
        <v>0</v>
      </c>
      <c r="E1183" s="21">
        <v>0</v>
      </c>
      <c r="F1183" s="21">
        <v>100</v>
      </c>
      <c r="G1183" s="21">
        <v>11.8768200406841</v>
      </c>
      <c r="H1183" s="21">
        <v>7</v>
      </c>
      <c r="I1183" s="21">
        <v>0</v>
      </c>
      <c r="J1183" s="21">
        <v>0.15</v>
      </c>
      <c r="K1183" s="21">
        <v>0</v>
      </c>
      <c r="L1183" s="2">
        <f t="shared" si="702"/>
        <v>0</v>
      </c>
      <c r="M1183" s="2">
        <f t="shared" si="703"/>
        <v>0</v>
      </c>
      <c r="N1183" s="2">
        <f t="shared" si="704"/>
        <v>0</v>
      </c>
      <c r="O1183" s="2">
        <f t="shared" si="705"/>
        <v>0</v>
      </c>
      <c r="P1183" s="2">
        <f t="shared" si="706"/>
        <v>0</v>
      </c>
      <c r="Q1183" s="2">
        <f t="shared" si="707"/>
        <v>0</v>
      </c>
      <c r="R1183" s="2">
        <f t="shared" si="708"/>
        <v>0</v>
      </c>
      <c r="S1183" s="2">
        <f t="shared" si="709"/>
        <v>0</v>
      </c>
      <c r="T1183" s="2">
        <f t="shared" si="710"/>
        <v>0</v>
      </c>
      <c r="U1183" s="2">
        <f t="shared" si="711"/>
        <v>0</v>
      </c>
      <c r="V1183" s="10">
        <f t="shared" si="712"/>
        <v>6</v>
      </c>
      <c r="W1183" s="2">
        <f t="shared" si="713"/>
        <v>6</v>
      </c>
      <c r="X1183" s="2">
        <f t="shared" si="714"/>
        <v>6</v>
      </c>
      <c r="Y1183" s="2">
        <f t="shared" si="715"/>
        <v>3</v>
      </c>
      <c r="Z1183" s="2">
        <f t="shared" si="716"/>
        <v>3</v>
      </c>
      <c r="AA1183" s="2">
        <f t="shared" si="717"/>
        <v>5</v>
      </c>
      <c r="AB1183" s="2">
        <f t="shared" si="718"/>
        <v>4</v>
      </c>
      <c r="AC1183" s="2">
        <f t="shared" si="735"/>
        <v>6</v>
      </c>
      <c r="AD1183" s="5">
        <f t="shared" si="736"/>
        <v>11</v>
      </c>
      <c r="AE1183">
        <f t="shared" si="737"/>
        <v>3</v>
      </c>
      <c r="AF1183" s="1" t="str">
        <f t="shared" si="719"/>
        <v>-</v>
      </c>
      <c r="AG1183" s="1" t="str">
        <f t="shared" si="720"/>
        <v>-</v>
      </c>
      <c r="AH1183" s="1" t="str">
        <f t="shared" si="721"/>
        <v>-</v>
      </c>
      <c r="AI1183" s="1" t="str">
        <f t="shared" si="722"/>
        <v>-</v>
      </c>
      <c r="AJ1183" s="1" t="str">
        <f t="shared" si="723"/>
        <v>-</v>
      </c>
      <c r="AK1183" s="1" t="str">
        <f t="shared" si="724"/>
        <v>-</v>
      </c>
      <c r="AL1183" s="1" t="str">
        <f t="shared" si="725"/>
        <v>-</v>
      </c>
      <c r="AM1183" s="1" t="str">
        <f t="shared" si="726"/>
        <v>-</v>
      </c>
      <c r="AN1183" s="1" t="str">
        <f t="shared" si="727"/>
        <v>-</v>
      </c>
      <c r="AO1183" s="1" t="str">
        <f t="shared" si="728"/>
        <v>-</v>
      </c>
      <c r="AP1183" s="1">
        <f t="shared" si="738"/>
        <v>1.9470813951711181</v>
      </c>
      <c r="AQ1183" s="1">
        <f t="shared" si="729"/>
        <v>1.2338472369076552</v>
      </c>
      <c r="AR1183" s="1">
        <f t="shared" si="730"/>
        <v>1.6821792163141607</v>
      </c>
      <c r="AS1183" s="1" t="str">
        <f t="shared" si="731"/>
        <v>-</v>
      </c>
      <c r="AT1183" s="1" t="str">
        <f t="shared" si="732"/>
        <v>-</v>
      </c>
      <c r="AU1183" s="1" t="str">
        <f t="shared" si="733"/>
        <v>-</v>
      </c>
      <c r="AV1183" s="1" t="str">
        <f t="shared" si="734"/>
        <v>-</v>
      </c>
      <c r="AW1183" s="5">
        <f t="shared" si="739"/>
        <v>12</v>
      </c>
      <c r="AX1183" s="1">
        <f t="shared" si="740"/>
        <v>1.2338472369076552</v>
      </c>
    </row>
    <row r="1184" spans="1:50" x14ac:dyDescent="0.2">
      <c r="A1184" s="4">
        <v>1182</v>
      </c>
      <c r="B1184" s="21">
        <v>0.41131652207695901</v>
      </c>
      <c r="C1184" s="21">
        <v>0.73599999999999999</v>
      </c>
      <c r="D1184" s="21">
        <v>0</v>
      </c>
      <c r="E1184" s="21">
        <v>0</v>
      </c>
      <c r="F1184" s="21">
        <v>100</v>
      </c>
      <c r="G1184" s="21">
        <v>11.044014725812501</v>
      </c>
      <c r="H1184" s="21">
        <v>7</v>
      </c>
      <c r="I1184" s="21">
        <v>0</v>
      </c>
      <c r="J1184" s="21">
        <v>0.15</v>
      </c>
      <c r="K1184" s="21">
        <v>0</v>
      </c>
      <c r="L1184" s="2">
        <f t="shared" si="702"/>
        <v>0</v>
      </c>
      <c r="M1184" s="2">
        <f t="shared" si="703"/>
        <v>0</v>
      </c>
      <c r="N1184" s="2">
        <f t="shared" si="704"/>
        <v>0</v>
      </c>
      <c r="O1184" s="2">
        <f t="shared" si="705"/>
        <v>0</v>
      </c>
      <c r="P1184" s="2">
        <f t="shared" si="706"/>
        <v>0</v>
      </c>
      <c r="Q1184" s="2">
        <f t="shared" si="707"/>
        <v>0</v>
      </c>
      <c r="R1184" s="2">
        <f t="shared" si="708"/>
        <v>0</v>
      </c>
      <c r="S1184" s="2">
        <f t="shared" si="709"/>
        <v>0</v>
      </c>
      <c r="T1184" s="2">
        <f t="shared" si="710"/>
        <v>0</v>
      </c>
      <c r="U1184" s="2">
        <f t="shared" si="711"/>
        <v>0</v>
      </c>
      <c r="V1184" s="10">
        <f t="shared" si="712"/>
        <v>6</v>
      </c>
      <c r="W1184" s="2">
        <f t="shared" si="713"/>
        <v>7</v>
      </c>
      <c r="X1184" s="2">
        <f t="shared" si="714"/>
        <v>6</v>
      </c>
      <c r="Y1184" s="2">
        <f t="shared" si="715"/>
        <v>3</v>
      </c>
      <c r="Z1184" s="2">
        <f t="shared" si="716"/>
        <v>3</v>
      </c>
      <c r="AA1184" s="2">
        <f t="shared" si="717"/>
        <v>5</v>
      </c>
      <c r="AB1184" s="2">
        <f t="shared" si="718"/>
        <v>4</v>
      </c>
      <c r="AC1184" s="2">
        <f t="shared" si="735"/>
        <v>7</v>
      </c>
      <c r="AD1184" s="5">
        <f t="shared" si="736"/>
        <v>12</v>
      </c>
      <c r="AE1184">
        <f t="shared" si="737"/>
        <v>1</v>
      </c>
      <c r="AF1184" s="1" t="str">
        <f t="shared" si="719"/>
        <v>-</v>
      </c>
      <c r="AG1184" s="1" t="str">
        <f t="shared" si="720"/>
        <v>-</v>
      </c>
      <c r="AH1184" s="1" t="str">
        <f t="shared" si="721"/>
        <v>-</v>
      </c>
      <c r="AI1184" s="1" t="str">
        <f t="shared" si="722"/>
        <v>-</v>
      </c>
      <c r="AJ1184" s="1" t="str">
        <f t="shared" si="723"/>
        <v>-</v>
      </c>
      <c r="AK1184" s="1" t="str">
        <f t="shared" si="724"/>
        <v>-</v>
      </c>
      <c r="AL1184" s="1" t="str">
        <f t="shared" si="725"/>
        <v>-</v>
      </c>
      <c r="AM1184" s="1" t="str">
        <f t="shared" si="726"/>
        <v>-</v>
      </c>
      <c r="AN1184" s="1" t="str">
        <f t="shared" si="727"/>
        <v>-</v>
      </c>
      <c r="AO1184" s="1" t="str">
        <f t="shared" si="728"/>
        <v>-</v>
      </c>
      <c r="AP1184" s="1" t="str">
        <f t="shared" si="738"/>
        <v>-</v>
      </c>
      <c r="AQ1184" s="1">
        <f t="shared" si="729"/>
        <v>1.2696180449538343</v>
      </c>
      <c r="AR1184" s="1" t="str">
        <f t="shared" si="730"/>
        <v>-</v>
      </c>
      <c r="AS1184" s="1" t="str">
        <f t="shared" si="731"/>
        <v>-</v>
      </c>
      <c r="AT1184" s="1" t="str">
        <f t="shared" si="732"/>
        <v>-</v>
      </c>
      <c r="AU1184" s="1" t="str">
        <f t="shared" si="733"/>
        <v>-</v>
      </c>
      <c r="AV1184" s="1" t="str">
        <f t="shared" si="734"/>
        <v>-</v>
      </c>
      <c r="AW1184" s="5">
        <f t="shared" si="739"/>
        <v>12</v>
      </c>
      <c r="AX1184" s="1">
        <f t="shared" si="740"/>
        <v>1.2696180449538343</v>
      </c>
    </row>
    <row r="1185" spans="1:50" x14ac:dyDescent="0.2">
      <c r="A1185" s="4">
        <v>1183</v>
      </c>
      <c r="B1185" s="21">
        <v>0.36581473836773298</v>
      </c>
      <c r="C1185" s="21">
        <v>0.67100000000000004</v>
      </c>
      <c r="D1185" s="21">
        <v>0</v>
      </c>
      <c r="E1185" s="21">
        <v>0</v>
      </c>
      <c r="F1185" s="21">
        <v>100</v>
      </c>
      <c r="G1185" s="21">
        <v>10.0677102943555</v>
      </c>
      <c r="H1185" s="21">
        <v>7</v>
      </c>
      <c r="I1185" s="21">
        <v>0</v>
      </c>
      <c r="J1185" s="21">
        <v>0.15</v>
      </c>
      <c r="K1185" s="21">
        <v>0</v>
      </c>
      <c r="L1185" s="2">
        <f t="shared" si="702"/>
        <v>0</v>
      </c>
      <c r="M1185" s="2">
        <f t="shared" si="703"/>
        <v>0</v>
      </c>
      <c r="N1185" s="2">
        <f t="shared" si="704"/>
        <v>0</v>
      </c>
      <c r="O1185" s="2">
        <f t="shared" si="705"/>
        <v>0</v>
      </c>
      <c r="P1185" s="2">
        <f t="shared" si="706"/>
        <v>0</v>
      </c>
      <c r="Q1185" s="2">
        <f t="shared" si="707"/>
        <v>0</v>
      </c>
      <c r="R1185" s="2">
        <f t="shared" si="708"/>
        <v>0</v>
      </c>
      <c r="S1185" s="2">
        <f t="shared" si="709"/>
        <v>0</v>
      </c>
      <c r="T1185" s="2">
        <f t="shared" si="710"/>
        <v>0</v>
      </c>
      <c r="U1185" s="2">
        <f t="shared" si="711"/>
        <v>0</v>
      </c>
      <c r="V1185" s="10">
        <f t="shared" si="712"/>
        <v>7</v>
      </c>
      <c r="W1185" s="2">
        <f t="shared" si="713"/>
        <v>7</v>
      </c>
      <c r="X1185" s="2">
        <f t="shared" si="714"/>
        <v>6</v>
      </c>
      <c r="Y1185" s="2">
        <f t="shared" si="715"/>
        <v>3</v>
      </c>
      <c r="Z1185" s="2">
        <f t="shared" si="716"/>
        <v>3</v>
      </c>
      <c r="AA1185" s="2">
        <f t="shared" si="717"/>
        <v>5</v>
      </c>
      <c r="AB1185" s="2">
        <f t="shared" si="718"/>
        <v>4</v>
      </c>
      <c r="AC1185" s="2">
        <f t="shared" si="735"/>
        <v>7</v>
      </c>
      <c r="AD1185" s="5">
        <f t="shared" si="736"/>
        <v>11</v>
      </c>
      <c r="AE1185">
        <f t="shared" si="737"/>
        <v>2</v>
      </c>
      <c r="AF1185" s="1" t="str">
        <f t="shared" si="719"/>
        <v>-</v>
      </c>
      <c r="AG1185" s="1" t="str">
        <f t="shared" si="720"/>
        <v>-</v>
      </c>
      <c r="AH1185" s="1" t="str">
        <f t="shared" si="721"/>
        <v>-</v>
      </c>
      <c r="AI1185" s="1" t="str">
        <f t="shared" si="722"/>
        <v>-</v>
      </c>
      <c r="AJ1185" s="1" t="str">
        <f t="shared" si="723"/>
        <v>-</v>
      </c>
      <c r="AK1185" s="1" t="str">
        <f t="shared" si="724"/>
        <v>-</v>
      </c>
      <c r="AL1185" s="1" t="str">
        <f t="shared" si="725"/>
        <v>-</v>
      </c>
      <c r="AM1185" s="1" t="str">
        <f t="shared" si="726"/>
        <v>-</v>
      </c>
      <c r="AN1185" s="1" t="str">
        <f t="shared" si="727"/>
        <v>-</v>
      </c>
      <c r="AO1185" s="1" t="str">
        <f t="shared" si="728"/>
        <v>-</v>
      </c>
      <c r="AP1185" s="1">
        <f t="shared" si="738"/>
        <v>2.3533025393257998</v>
      </c>
      <c r="AQ1185" s="1">
        <f t="shared" si="729"/>
        <v>1.3482644173107183</v>
      </c>
      <c r="AR1185" s="1" t="str">
        <f t="shared" si="730"/>
        <v>-</v>
      </c>
      <c r="AS1185" s="1" t="str">
        <f t="shared" si="731"/>
        <v>-</v>
      </c>
      <c r="AT1185" s="1" t="str">
        <f t="shared" si="732"/>
        <v>-</v>
      </c>
      <c r="AU1185" s="1" t="str">
        <f t="shared" si="733"/>
        <v>-</v>
      </c>
      <c r="AV1185" s="1" t="str">
        <f t="shared" si="734"/>
        <v>-</v>
      </c>
      <c r="AW1185" s="5">
        <f t="shared" si="739"/>
        <v>12</v>
      </c>
      <c r="AX1185" s="1">
        <f t="shared" si="740"/>
        <v>1.3482644173107183</v>
      </c>
    </row>
    <row r="1186" spans="1:50" x14ac:dyDescent="0.2">
      <c r="A1186" s="4">
        <v>1184</v>
      </c>
      <c r="B1186" s="21">
        <v>0.36851950065085798</v>
      </c>
      <c r="C1186" s="21">
        <v>0.44800000000000001</v>
      </c>
      <c r="D1186" s="21">
        <v>0</v>
      </c>
      <c r="E1186" s="21">
        <v>0</v>
      </c>
      <c r="F1186" s="21">
        <v>100</v>
      </c>
      <c r="G1186" s="21">
        <v>6.71985974222331</v>
      </c>
      <c r="H1186" s="21">
        <v>6</v>
      </c>
      <c r="I1186" s="21">
        <v>1500</v>
      </c>
      <c r="J1186" s="21">
        <v>185</v>
      </c>
      <c r="K1186" s="21">
        <v>0</v>
      </c>
      <c r="L1186" s="2">
        <f t="shared" si="702"/>
        <v>0</v>
      </c>
      <c r="M1186" s="2">
        <f t="shared" si="703"/>
        <v>0</v>
      </c>
      <c r="N1186" s="2">
        <f t="shared" si="704"/>
        <v>0</v>
      </c>
      <c r="O1186" s="2">
        <f t="shared" si="705"/>
        <v>0</v>
      </c>
      <c r="P1186" s="2">
        <f t="shared" si="706"/>
        <v>0</v>
      </c>
      <c r="Q1186" s="2">
        <f t="shared" si="707"/>
        <v>0</v>
      </c>
      <c r="R1186" s="2">
        <f t="shared" si="708"/>
        <v>0</v>
      </c>
      <c r="S1186" s="2">
        <f t="shared" si="709"/>
        <v>0</v>
      </c>
      <c r="T1186" s="2">
        <f t="shared" si="710"/>
        <v>0</v>
      </c>
      <c r="U1186" s="2">
        <f t="shared" si="711"/>
        <v>0</v>
      </c>
      <c r="V1186" s="10">
        <f t="shared" si="712"/>
        <v>7</v>
      </c>
      <c r="W1186" s="2">
        <f t="shared" si="713"/>
        <v>8</v>
      </c>
      <c r="X1186" s="2">
        <f t="shared" si="714"/>
        <v>6</v>
      </c>
      <c r="Y1186" s="2">
        <f t="shared" si="715"/>
        <v>3</v>
      </c>
      <c r="Z1186" s="2">
        <f t="shared" si="716"/>
        <v>3</v>
      </c>
      <c r="AA1186" s="2">
        <f t="shared" si="717"/>
        <v>5</v>
      </c>
      <c r="AB1186" s="2">
        <f t="shared" si="718"/>
        <v>5</v>
      </c>
      <c r="AC1186" s="2">
        <f t="shared" si="735"/>
        <v>8</v>
      </c>
      <c r="AD1186" s="5">
        <f t="shared" si="736"/>
        <v>12</v>
      </c>
      <c r="AE1186">
        <f t="shared" si="737"/>
        <v>1</v>
      </c>
      <c r="AF1186" s="1" t="str">
        <f t="shared" si="719"/>
        <v>-</v>
      </c>
      <c r="AG1186" s="1" t="str">
        <f t="shared" si="720"/>
        <v>-</v>
      </c>
      <c r="AH1186" s="1" t="str">
        <f t="shared" si="721"/>
        <v>-</v>
      </c>
      <c r="AI1186" s="1" t="str">
        <f t="shared" si="722"/>
        <v>-</v>
      </c>
      <c r="AJ1186" s="1" t="str">
        <f t="shared" si="723"/>
        <v>-</v>
      </c>
      <c r="AK1186" s="1" t="str">
        <f t="shared" si="724"/>
        <v>-</v>
      </c>
      <c r="AL1186" s="1" t="str">
        <f t="shared" si="725"/>
        <v>-</v>
      </c>
      <c r="AM1186" s="1" t="str">
        <f t="shared" si="726"/>
        <v>-</v>
      </c>
      <c r="AN1186" s="1" t="str">
        <f t="shared" si="727"/>
        <v>-</v>
      </c>
      <c r="AO1186" s="1" t="str">
        <f t="shared" si="728"/>
        <v>-</v>
      </c>
      <c r="AP1186" s="1" t="str">
        <f t="shared" si="738"/>
        <v>-</v>
      </c>
      <c r="AQ1186" s="1">
        <f t="shared" si="729"/>
        <v>1.6438786198978008</v>
      </c>
      <c r="AR1186" s="1" t="str">
        <f t="shared" si="730"/>
        <v>-</v>
      </c>
      <c r="AS1186" s="1" t="str">
        <f t="shared" si="731"/>
        <v>-</v>
      </c>
      <c r="AT1186" s="1" t="str">
        <f t="shared" si="732"/>
        <v>-</v>
      </c>
      <c r="AU1186" s="1" t="str">
        <f t="shared" si="733"/>
        <v>-</v>
      </c>
      <c r="AV1186" s="1" t="str">
        <f t="shared" si="734"/>
        <v>-</v>
      </c>
      <c r="AW1186" s="5">
        <f t="shared" si="739"/>
        <v>12</v>
      </c>
      <c r="AX1186" s="1">
        <f t="shared" si="740"/>
        <v>1.6438786198978008</v>
      </c>
    </row>
    <row r="1187" spans="1:50" x14ac:dyDescent="0.2">
      <c r="A1187" s="4">
        <v>1185</v>
      </c>
      <c r="B1187" s="21">
        <v>0.35891818592212299</v>
      </c>
      <c r="C1187" s="21">
        <v>0.52500000000000002</v>
      </c>
      <c r="D1187" s="21">
        <v>0</v>
      </c>
      <c r="E1187" s="21">
        <v>0</v>
      </c>
      <c r="F1187" s="21">
        <v>100</v>
      </c>
      <c r="G1187" s="21">
        <v>7.8802703289596803</v>
      </c>
      <c r="H1187" s="21">
        <v>6</v>
      </c>
      <c r="I1187" s="21">
        <v>1500</v>
      </c>
      <c r="J1187" s="21">
        <v>185</v>
      </c>
      <c r="K1187" s="21">
        <v>0</v>
      </c>
      <c r="L1187" s="2">
        <f t="shared" si="702"/>
        <v>0</v>
      </c>
      <c r="M1187" s="2">
        <f t="shared" si="703"/>
        <v>0</v>
      </c>
      <c r="N1187" s="2">
        <f t="shared" si="704"/>
        <v>0</v>
      </c>
      <c r="O1187" s="2">
        <f t="shared" si="705"/>
        <v>0</v>
      </c>
      <c r="P1187" s="2">
        <f t="shared" si="706"/>
        <v>0</v>
      </c>
      <c r="Q1187" s="2">
        <f t="shared" si="707"/>
        <v>0</v>
      </c>
      <c r="R1187" s="2">
        <f t="shared" si="708"/>
        <v>0</v>
      </c>
      <c r="S1187" s="2">
        <f t="shared" si="709"/>
        <v>0</v>
      </c>
      <c r="T1187" s="2">
        <f t="shared" si="710"/>
        <v>0</v>
      </c>
      <c r="U1187" s="2">
        <f t="shared" si="711"/>
        <v>0</v>
      </c>
      <c r="V1187" s="10">
        <f t="shared" si="712"/>
        <v>7</v>
      </c>
      <c r="W1187" s="2">
        <f t="shared" si="713"/>
        <v>8</v>
      </c>
      <c r="X1187" s="2">
        <f t="shared" si="714"/>
        <v>6</v>
      </c>
      <c r="Y1187" s="2">
        <f t="shared" si="715"/>
        <v>3</v>
      </c>
      <c r="Z1187" s="2">
        <f t="shared" si="716"/>
        <v>3</v>
      </c>
      <c r="AA1187" s="2">
        <f t="shared" si="717"/>
        <v>5</v>
      </c>
      <c r="AB1187" s="2">
        <f t="shared" si="718"/>
        <v>5</v>
      </c>
      <c r="AC1187" s="2">
        <f t="shared" si="735"/>
        <v>8</v>
      </c>
      <c r="AD1187" s="5">
        <f t="shared" si="736"/>
        <v>12</v>
      </c>
      <c r="AE1187">
        <f t="shared" si="737"/>
        <v>1</v>
      </c>
      <c r="AF1187" s="1" t="str">
        <f t="shared" si="719"/>
        <v>-</v>
      </c>
      <c r="AG1187" s="1" t="str">
        <f t="shared" si="720"/>
        <v>-</v>
      </c>
      <c r="AH1187" s="1" t="str">
        <f t="shared" si="721"/>
        <v>-</v>
      </c>
      <c r="AI1187" s="1" t="str">
        <f t="shared" si="722"/>
        <v>-</v>
      </c>
      <c r="AJ1187" s="1" t="str">
        <f t="shared" si="723"/>
        <v>-</v>
      </c>
      <c r="AK1187" s="1" t="str">
        <f t="shared" si="724"/>
        <v>-</v>
      </c>
      <c r="AL1187" s="1" t="str">
        <f t="shared" si="725"/>
        <v>-</v>
      </c>
      <c r="AM1187" s="1" t="str">
        <f t="shared" si="726"/>
        <v>-</v>
      </c>
      <c r="AN1187" s="1" t="str">
        <f t="shared" si="727"/>
        <v>-</v>
      </c>
      <c r="AO1187" s="1" t="str">
        <f t="shared" si="728"/>
        <v>-</v>
      </c>
      <c r="AP1187" s="1" t="str">
        <f t="shared" si="738"/>
        <v>-</v>
      </c>
      <c r="AQ1187" s="1">
        <f t="shared" si="729"/>
        <v>1.63416440747551</v>
      </c>
      <c r="AR1187" s="1" t="str">
        <f t="shared" si="730"/>
        <v>-</v>
      </c>
      <c r="AS1187" s="1" t="str">
        <f t="shared" si="731"/>
        <v>-</v>
      </c>
      <c r="AT1187" s="1" t="str">
        <f t="shared" si="732"/>
        <v>-</v>
      </c>
      <c r="AU1187" s="1" t="str">
        <f t="shared" si="733"/>
        <v>-</v>
      </c>
      <c r="AV1187" s="1" t="str">
        <f t="shared" si="734"/>
        <v>-</v>
      </c>
      <c r="AW1187" s="5">
        <f t="shared" si="739"/>
        <v>12</v>
      </c>
      <c r="AX1187" s="1">
        <f t="shared" si="740"/>
        <v>1.63416440747551</v>
      </c>
    </row>
    <row r="1188" spans="1:50" x14ac:dyDescent="0.2">
      <c r="A1188" s="4">
        <v>1186</v>
      </c>
      <c r="B1188" s="21">
        <v>0.65976142788720904</v>
      </c>
      <c r="C1188" s="21">
        <v>0.871</v>
      </c>
      <c r="D1188" s="21">
        <v>0</v>
      </c>
      <c r="E1188" s="21">
        <v>4</v>
      </c>
      <c r="F1188" s="21">
        <v>96</v>
      </c>
      <c r="G1188" s="21">
        <v>4.2250754212966699</v>
      </c>
      <c r="H1188" s="21">
        <v>5</v>
      </c>
      <c r="I1188" s="21">
        <v>1500</v>
      </c>
      <c r="J1188" s="21">
        <v>185</v>
      </c>
      <c r="K1188" s="21">
        <v>0</v>
      </c>
      <c r="L1188" s="2">
        <f t="shared" si="702"/>
        <v>0</v>
      </c>
      <c r="M1188" s="2">
        <f t="shared" si="703"/>
        <v>0</v>
      </c>
      <c r="N1188" s="2">
        <f t="shared" si="704"/>
        <v>0</v>
      </c>
      <c r="O1188" s="2">
        <f t="shared" si="705"/>
        <v>0</v>
      </c>
      <c r="P1188" s="2">
        <f t="shared" si="706"/>
        <v>0</v>
      </c>
      <c r="Q1188" s="2">
        <f t="shared" si="707"/>
        <v>0</v>
      </c>
      <c r="R1188" s="2">
        <f t="shared" si="708"/>
        <v>0</v>
      </c>
      <c r="S1188" s="2">
        <f t="shared" si="709"/>
        <v>0</v>
      </c>
      <c r="T1188" s="2">
        <f t="shared" si="710"/>
        <v>0</v>
      </c>
      <c r="U1188" s="2">
        <f t="shared" si="711"/>
        <v>0</v>
      </c>
      <c r="V1188" s="10">
        <f t="shared" si="712"/>
        <v>6</v>
      </c>
      <c r="W1188" s="2">
        <f t="shared" si="713"/>
        <v>8</v>
      </c>
      <c r="X1188" s="2">
        <f t="shared" si="714"/>
        <v>7</v>
      </c>
      <c r="Y1188" s="2">
        <f t="shared" si="715"/>
        <v>3</v>
      </c>
      <c r="Z1188" s="2">
        <f t="shared" si="716"/>
        <v>3</v>
      </c>
      <c r="AA1188" s="2">
        <f t="shared" si="717"/>
        <v>5</v>
      </c>
      <c r="AB1188" s="2">
        <f t="shared" si="718"/>
        <v>5</v>
      </c>
      <c r="AC1188" s="2">
        <f t="shared" si="735"/>
        <v>8</v>
      </c>
      <c r="AD1188" s="5">
        <f t="shared" si="736"/>
        <v>12</v>
      </c>
      <c r="AE1188">
        <f t="shared" si="737"/>
        <v>1</v>
      </c>
      <c r="AF1188" s="1" t="str">
        <f t="shared" si="719"/>
        <v>-</v>
      </c>
      <c r="AG1188" s="1" t="str">
        <f t="shared" si="720"/>
        <v>-</v>
      </c>
      <c r="AH1188" s="1" t="str">
        <f t="shared" si="721"/>
        <v>-</v>
      </c>
      <c r="AI1188" s="1" t="str">
        <f t="shared" si="722"/>
        <v>-</v>
      </c>
      <c r="AJ1188" s="1" t="str">
        <f t="shared" si="723"/>
        <v>-</v>
      </c>
      <c r="AK1188" s="1" t="str">
        <f t="shared" si="724"/>
        <v>-</v>
      </c>
      <c r="AL1188" s="1" t="str">
        <f t="shared" si="725"/>
        <v>-</v>
      </c>
      <c r="AM1188" s="1" t="str">
        <f t="shared" si="726"/>
        <v>-</v>
      </c>
      <c r="AN1188" s="1" t="str">
        <f t="shared" si="727"/>
        <v>-</v>
      </c>
      <c r="AO1188" s="1" t="str">
        <f t="shared" si="728"/>
        <v>-</v>
      </c>
      <c r="AP1188" s="1" t="str">
        <f t="shared" si="738"/>
        <v>-</v>
      </c>
      <c r="AQ1188" s="1">
        <f t="shared" si="729"/>
        <v>2.1039513152307454</v>
      </c>
      <c r="AR1188" s="1" t="str">
        <f t="shared" si="730"/>
        <v>-</v>
      </c>
      <c r="AS1188" s="1" t="str">
        <f t="shared" si="731"/>
        <v>-</v>
      </c>
      <c r="AT1188" s="1" t="str">
        <f t="shared" si="732"/>
        <v>-</v>
      </c>
      <c r="AU1188" s="1" t="str">
        <f t="shared" si="733"/>
        <v>-</v>
      </c>
      <c r="AV1188" s="1" t="str">
        <f t="shared" si="734"/>
        <v>-</v>
      </c>
      <c r="AW1188" s="5">
        <f t="shared" si="739"/>
        <v>12</v>
      </c>
      <c r="AX1188" s="1">
        <f t="shared" si="740"/>
        <v>2.1039513152307454</v>
      </c>
    </row>
    <row r="1189" spans="1:50" x14ac:dyDescent="0.2">
      <c r="A1189" s="4">
        <v>1187</v>
      </c>
      <c r="B1189" s="21">
        <v>0.39141345285197598</v>
      </c>
      <c r="C1189" s="21">
        <v>84.024000000000001</v>
      </c>
      <c r="D1189" s="21">
        <v>0</v>
      </c>
      <c r="E1189" s="21">
        <v>1</v>
      </c>
      <c r="F1189" s="21">
        <v>99</v>
      </c>
      <c r="G1189" s="21">
        <v>8.4023630151871291</v>
      </c>
      <c r="H1189" s="21">
        <v>6</v>
      </c>
      <c r="I1189" s="21">
        <v>0</v>
      </c>
      <c r="J1189" s="21">
        <v>0.15</v>
      </c>
      <c r="K1189" s="21">
        <v>0</v>
      </c>
      <c r="L1189" s="2">
        <f t="shared" si="702"/>
        <v>0</v>
      </c>
      <c r="M1189" s="2">
        <f t="shared" si="703"/>
        <v>0</v>
      </c>
      <c r="N1189" s="2">
        <f t="shared" si="704"/>
        <v>0</v>
      </c>
      <c r="O1189" s="2">
        <f t="shared" si="705"/>
        <v>0</v>
      </c>
      <c r="P1189" s="2">
        <f t="shared" si="706"/>
        <v>0</v>
      </c>
      <c r="Q1189" s="2">
        <f t="shared" si="707"/>
        <v>0</v>
      </c>
      <c r="R1189" s="2">
        <f t="shared" si="708"/>
        <v>0</v>
      </c>
      <c r="S1189" s="2">
        <f t="shared" si="709"/>
        <v>0</v>
      </c>
      <c r="T1189" s="2">
        <f t="shared" si="710"/>
        <v>0</v>
      </c>
      <c r="U1189" s="2">
        <f t="shared" si="711"/>
        <v>0</v>
      </c>
      <c r="V1189" s="10">
        <f t="shared" si="712"/>
        <v>8</v>
      </c>
      <c r="W1189" s="2">
        <f t="shared" si="713"/>
        <v>7</v>
      </c>
      <c r="X1189" s="2">
        <f t="shared" si="714"/>
        <v>5</v>
      </c>
      <c r="Y1189" s="2">
        <f t="shared" si="715"/>
        <v>3</v>
      </c>
      <c r="Z1189" s="2">
        <f t="shared" si="716"/>
        <v>3</v>
      </c>
      <c r="AA1189" s="2">
        <f t="shared" si="717"/>
        <v>5</v>
      </c>
      <c r="AB1189" s="2">
        <f t="shared" si="718"/>
        <v>4</v>
      </c>
      <c r="AC1189" s="2">
        <f t="shared" si="735"/>
        <v>8</v>
      </c>
      <c r="AD1189" s="5">
        <f t="shared" si="736"/>
        <v>11</v>
      </c>
      <c r="AE1189">
        <f t="shared" si="737"/>
        <v>1</v>
      </c>
      <c r="AF1189" s="1" t="str">
        <f t="shared" si="719"/>
        <v>-</v>
      </c>
      <c r="AG1189" s="1" t="str">
        <f t="shared" si="720"/>
        <v>-</v>
      </c>
      <c r="AH1189" s="1" t="str">
        <f t="shared" si="721"/>
        <v>-</v>
      </c>
      <c r="AI1189" s="1" t="str">
        <f t="shared" si="722"/>
        <v>-</v>
      </c>
      <c r="AJ1189" s="1" t="str">
        <f t="shared" si="723"/>
        <v>-</v>
      </c>
      <c r="AK1189" s="1" t="str">
        <f t="shared" si="724"/>
        <v>-</v>
      </c>
      <c r="AL1189" s="1" t="str">
        <f t="shared" si="725"/>
        <v>-</v>
      </c>
      <c r="AM1189" s="1" t="str">
        <f t="shared" si="726"/>
        <v>-</v>
      </c>
      <c r="AN1189" s="1" t="str">
        <f t="shared" si="727"/>
        <v>-</v>
      </c>
      <c r="AO1189" s="1" t="str">
        <f t="shared" si="728"/>
        <v>-</v>
      </c>
      <c r="AP1189" s="1">
        <f t="shared" si="738"/>
        <v>2.0286463294220192</v>
      </c>
      <c r="AQ1189" s="1" t="str">
        <f t="shared" si="729"/>
        <v>-</v>
      </c>
      <c r="AR1189" s="1" t="str">
        <f t="shared" si="730"/>
        <v>-</v>
      </c>
      <c r="AS1189" s="1" t="str">
        <f t="shared" si="731"/>
        <v>-</v>
      </c>
      <c r="AT1189" s="1" t="str">
        <f t="shared" si="732"/>
        <v>-</v>
      </c>
      <c r="AU1189" s="1" t="str">
        <f t="shared" si="733"/>
        <v>-</v>
      </c>
      <c r="AV1189" s="1" t="str">
        <f t="shared" si="734"/>
        <v>-</v>
      </c>
      <c r="AW1189" s="5">
        <f t="shared" si="739"/>
        <v>11</v>
      </c>
      <c r="AX1189" s="1">
        <f t="shared" si="740"/>
        <v>2.0286463294220192</v>
      </c>
    </row>
    <row r="1190" spans="1:50" x14ac:dyDescent="0.2">
      <c r="A1190" s="4">
        <v>1188</v>
      </c>
      <c r="B1190" s="21">
        <v>0.41231536661108897</v>
      </c>
      <c r="C1190" s="21">
        <v>0.624</v>
      </c>
      <c r="D1190" s="21">
        <v>0</v>
      </c>
      <c r="E1190" s="21">
        <v>0</v>
      </c>
      <c r="F1190" s="21">
        <v>100</v>
      </c>
      <c r="G1190" s="21">
        <v>9.3567420405748294</v>
      </c>
      <c r="H1190" s="21">
        <v>7</v>
      </c>
      <c r="I1190" s="21">
        <v>1500</v>
      </c>
      <c r="J1190" s="21">
        <v>185</v>
      </c>
      <c r="K1190" s="21">
        <v>0</v>
      </c>
      <c r="L1190" s="2">
        <f t="shared" si="702"/>
        <v>0</v>
      </c>
      <c r="M1190" s="2">
        <f t="shared" si="703"/>
        <v>0</v>
      </c>
      <c r="N1190" s="2">
        <f t="shared" si="704"/>
        <v>0</v>
      </c>
      <c r="O1190" s="2">
        <f t="shared" si="705"/>
        <v>0</v>
      </c>
      <c r="P1190" s="2">
        <f t="shared" si="706"/>
        <v>0</v>
      </c>
      <c r="Q1190" s="2">
        <f t="shared" si="707"/>
        <v>0</v>
      </c>
      <c r="R1190" s="2">
        <f t="shared" si="708"/>
        <v>0</v>
      </c>
      <c r="S1190" s="2">
        <f t="shared" si="709"/>
        <v>0</v>
      </c>
      <c r="T1190" s="2">
        <f t="shared" si="710"/>
        <v>0</v>
      </c>
      <c r="U1190" s="2">
        <f t="shared" si="711"/>
        <v>0</v>
      </c>
      <c r="V1190" s="10">
        <f t="shared" si="712"/>
        <v>6</v>
      </c>
      <c r="W1190" s="2">
        <f t="shared" si="713"/>
        <v>7</v>
      </c>
      <c r="X1190" s="2">
        <f t="shared" si="714"/>
        <v>6</v>
      </c>
      <c r="Y1190" s="2">
        <f t="shared" si="715"/>
        <v>3</v>
      </c>
      <c r="Z1190" s="2">
        <f t="shared" si="716"/>
        <v>3</v>
      </c>
      <c r="AA1190" s="2">
        <f t="shared" si="717"/>
        <v>5</v>
      </c>
      <c r="AB1190" s="2">
        <f t="shared" si="718"/>
        <v>5</v>
      </c>
      <c r="AC1190" s="2">
        <f t="shared" si="735"/>
        <v>7</v>
      </c>
      <c r="AD1190" s="5">
        <f t="shared" si="736"/>
        <v>12</v>
      </c>
      <c r="AE1190">
        <f t="shared" si="737"/>
        <v>1</v>
      </c>
      <c r="AF1190" s="1" t="str">
        <f t="shared" si="719"/>
        <v>-</v>
      </c>
      <c r="AG1190" s="1" t="str">
        <f t="shared" si="720"/>
        <v>-</v>
      </c>
      <c r="AH1190" s="1" t="str">
        <f t="shared" si="721"/>
        <v>-</v>
      </c>
      <c r="AI1190" s="1" t="str">
        <f t="shared" si="722"/>
        <v>-</v>
      </c>
      <c r="AJ1190" s="1" t="str">
        <f t="shared" si="723"/>
        <v>-</v>
      </c>
      <c r="AK1190" s="1" t="str">
        <f t="shared" si="724"/>
        <v>-</v>
      </c>
      <c r="AL1190" s="1" t="str">
        <f t="shared" si="725"/>
        <v>-</v>
      </c>
      <c r="AM1190" s="1" t="str">
        <f t="shared" si="726"/>
        <v>-</v>
      </c>
      <c r="AN1190" s="1" t="str">
        <f t="shared" si="727"/>
        <v>-</v>
      </c>
      <c r="AO1190" s="1" t="str">
        <f t="shared" si="728"/>
        <v>-</v>
      </c>
      <c r="AP1190" s="1" t="str">
        <f t="shared" si="738"/>
        <v>-</v>
      </c>
      <c r="AQ1190" s="1">
        <f t="shared" si="729"/>
        <v>1.550014307742515</v>
      </c>
      <c r="AR1190" s="1" t="str">
        <f t="shared" si="730"/>
        <v>-</v>
      </c>
      <c r="AS1190" s="1" t="str">
        <f t="shared" si="731"/>
        <v>-</v>
      </c>
      <c r="AT1190" s="1" t="str">
        <f t="shared" si="732"/>
        <v>-</v>
      </c>
      <c r="AU1190" s="1" t="str">
        <f t="shared" si="733"/>
        <v>-</v>
      </c>
      <c r="AV1190" s="1" t="str">
        <f t="shared" si="734"/>
        <v>-</v>
      </c>
      <c r="AW1190" s="5">
        <f t="shared" si="739"/>
        <v>12</v>
      </c>
      <c r="AX1190" s="1">
        <f t="shared" si="740"/>
        <v>1.550014307742515</v>
      </c>
    </row>
    <row r="1191" spans="1:50" x14ac:dyDescent="0.2">
      <c r="A1191" s="4">
        <v>1189</v>
      </c>
      <c r="B1191" s="21">
        <v>0.71305692825400202</v>
      </c>
      <c r="C1191" s="21">
        <v>53.725000000000001</v>
      </c>
      <c r="D1191" s="21">
        <v>0</v>
      </c>
      <c r="E1191" s="21">
        <v>10</v>
      </c>
      <c r="F1191" s="21">
        <v>90</v>
      </c>
      <c r="G1191" s="21">
        <v>7.5977882949294804</v>
      </c>
      <c r="H1191" s="21">
        <v>6</v>
      </c>
      <c r="I1191" s="21">
        <v>0</v>
      </c>
      <c r="J1191" s="21">
        <v>0.15</v>
      </c>
      <c r="K1191" s="21">
        <v>0</v>
      </c>
      <c r="L1191" s="2">
        <f t="shared" si="702"/>
        <v>0</v>
      </c>
      <c r="M1191" s="2">
        <f t="shared" si="703"/>
        <v>0</v>
      </c>
      <c r="N1191" s="2">
        <f t="shared" si="704"/>
        <v>0</v>
      </c>
      <c r="O1191" s="2">
        <f t="shared" si="705"/>
        <v>0</v>
      </c>
      <c r="P1191" s="2">
        <f t="shared" si="706"/>
        <v>0</v>
      </c>
      <c r="Q1191" s="2">
        <f t="shared" si="707"/>
        <v>0</v>
      </c>
      <c r="R1191" s="2">
        <f t="shared" si="708"/>
        <v>0</v>
      </c>
      <c r="S1191" s="2">
        <f t="shared" si="709"/>
        <v>0</v>
      </c>
      <c r="T1191" s="2">
        <f t="shared" si="710"/>
        <v>0</v>
      </c>
      <c r="U1191" s="2">
        <f t="shared" si="711"/>
        <v>0</v>
      </c>
      <c r="V1191" s="10">
        <f t="shared" si="712"/>
        <v>5</v>
      </c>
      <c r="W1191" s="2">
        <f t="shared" si="713"/>
        <v>6</v>
      </c>
      <c r="X1191" s="2">
        <f t="shared" si="714"/>
        <v>4</v>
      </c>
      <c r="Y1191" s="2">
        <f t="shared" si="715"/>
        <v>3</v>
      </c>
      <c r="Z1191" s="2">
        <f t="shared" si="716"/>
        <v>3</v>
      </c>
      <c r="AA1191" s="2">
        <f t="shared" si="717"/>
        <v>3</v>
      </c>
      <c r="AB1191" s="2">
        <f t="shared" si="718"/>
        <v>2</v>
      </c>
      <c r="AC1191" s="2">
        <f t="shared" si="735"/>
        <v>6</v>
      </c>
      <c r="AD1191" s="5">
        <f t="shared" si="736"/>
        <v>12</v>
      </c>
      <c r="AE1191">
        <f t="shared" si="737"/>
        <v>1</v>
      </c>
      <c r="AF1191" s="1" t="str">
        <f t="shared" si="719"/>
        <v>-</v>
      </c>
      <c r="AG1191" s="1" t="str">
        <f t="shared" si="720"/>
        <v>-</v>
      </c>
      <c r="AH1191" s="1" t="str">
        <f t="shared" si="721"/>
        <v>-</v>
      </c>
      <c r="AI1191" s="1" t="str">
        <f t="shared" si="722"/>
        <v>-</v>
      </c>
      <c r="AJ1191" s="1" t="str">
        <f t="shared" si="723"/>
        <v>-</v>
      </c>
      <c r="AK1191" s="1" t="str">
        <f t="shared" si="724"/>
        <v>-</v>
      </c>
      <c r="AL1191" s="1" t="str">
        <f t="shared" si="725"/>
        <v>-</v>
      </c>
      <c r="AM1191" s="1" t="str">
        <f t="shared" si="726"/>
        <v>-</v>
      </c>
      <c r="AN1191" s="1" t="str">
        <f t="shared" si="727"/>
        <v>-</v>
      </c>
      <c r="AO1191" s="1" t="str">
        <f t="shared" si="728"/>
        <v>-</v>
      </c>
      <c r="AP1191" s="1" t="str">
        <f t="shared" si="738"/>
        <v>-</v>
      </c>
      <c r="AQ1191" s="1">
        <f t="shared" si="729"/>
        <v>1.7636425367734185</v>
      </c>
      <c r="AR1191" s="1" t="str">
        <f t="shared" si="730"/>
        <v>-</v>
      </c>
      <c r="AS1191" s="1" t="str">
        <f t="shared" si="731"/>
        <v>-</v>
      </c>
      <c r="AT1191" s="1" t="str">
        <f t="shared" si="732"/>
        <v>-</v>
      </c>
      <c r="AU1191" s="1" t="str">
        <f t="shared" si="733"/>
        <v>-</v>
      </c>
      <c r="AV1191" s="1" t="str">
        <f t="shared" si="734"/>
        <v>-</v>
      </c>
      <c r="AW1191" s="5">
        <f t="shared" si="739"/>
        <v>12</v>
      </c>
      <c r="AX1191" s="1">
        <f t="shared" si="740"/>
        <v>1.7636425367734185</v>
      </c>
    </row>
    <row r="1192" spans="1:50" x14ac:dyDescent="0.2">
      <c r="A1192" s="4">
        <v>1190</v>
      </c>
      <c r="B1192" s="21">
        <v>0.35437089183715897</v>
      </c>
      <c r="C1192" s="21">
        <v>0.66400000000000003</v>
      </c>
      <c r="D1192" s="21">
        <v>0</v>
      </c>
      <c r="E1192" s="21">
        <v>0</v>
      </c>
      <c r="F1192" s="21">
        <v>100</v>
      </c>
      <c r="G1192" s="21">
        <v>9.9651153356959092</v>
      </c>
      <c r="H1192" s="21">
        <v>7</v>
      </c>
      <c r="I1192" s="21">
        <v>0</v>
      </c>
      <c r="J1192" s="21">
        <v>0.15</v>
      </c>
      <c r="K1192" s="21">
        <v>0</v>
      </c>
      <c r="L1192" s="2">
        <f t="shared" si="702"/>
        <v>0</v>
      </c>
      <c r="M1192" s="2">
        <f t="shared" si="703"/>
        <v>0</v>
      </c>
      <c r="N1192" s="2">
        <f t="shared" si="704"/>
        <v>0</v>
      </c>
      <c r="O1192" s="2">
        <f t="shared" si="705"/>
        <v>0</v>
      </c>
      <c r="P1192" s="2">
        <f t="shared" si="706"/>
        <v>0</v>
      </c>
      <c r="Q1192" s="2">
        <f t="shared" si="707"/>
        <v>0</v>
      </c>
      <c r="R1192" s="2">
        <f t="shared" si="708"/>
        <v>0</v>
      </c>
      <c r="S1192" s="2">
        <f t="shared" si="709"/>
        <v>0</v>
      </c>
      <c r="T1192" s="2">
        <f t="shared" si="710"/>
        <v>0</v>
      </c>
      <c r="U1192" s="2">
        <f t="shared" si="711"/>
        <v>0</v>
      </c>
      <c r="V1192" s="10">
        <f t="shared" si="712"/>
        <v>7</v>
      </c>
      <c r="W1192" s="2">
        <f t="shared" si="713"/>
        <v>7</v>
      </c>
      <c r="X1192" s="2">
        <f t="shared" si="714"/>
        <v>6</v>
      </c>
      <c r="Y1192" s="2">
        <f t="shared" si="715"/>
        <v>3</v>
      </c>
      <c r="Z1192" s="2">
        <f t="shared" si="716"/>
        <v>3</v>
      </c>
      <c r="AA1192" s="2">
        <f t="shared" si="717"/>
        <v>5</v>
      </c>
      <c r="AB1192" s="2">
        <f t="shared" si="718"/>
        <v>4</v>
      </c>
      <c r="AC1192" s="2">
        <f t="shared" si="735"/>
        <v>7</v>
      </c>
      <c r="AD1192" s="5">
        <f t="shared" si="736"/>
        <v>11</v>
      </c>
      <c r="AE1192">
        <f t="shared" si="737"/>
        <v>2</v>
      </c>
      <c r="AF1192" s="1" t="str">
        <f t="shared" si="719"/>
        <v>-</v>
      </c>
      <c r="AG1192" s="1" t="str">
        <f t="shared" si="720"/>
        <v>-</v>
      </c>
      <c r="AH1192" s="1" t="str">
        <f t="shared" si="721"/>
        <v>-</v>
      </c>
      <c r="AI1192" s="1" t="str">
        <f t="shared" si="722"/>
        <v>-</v>
      </c>
      <c r="AJ1192" s="1" t="str">
        <f t="shared" si="723"/>
        <v>-</v>
      </c>
      <c r="AK1192" s="1" t="str">
        <f t="shared" si="724"/>
        <v>-</v>
      </c>
      <c r="AL1192" s="1" t="str">
        <f t="shared" si="725"/>
        <v>-</v>
      </c>
      <c r="AM1192" s="1" t="str">
        <f t="shared" si="726"/>
        <v>-</v>
      </c>
      <c r="AN1192" s="1" t="str">
        <f t="shared" si="727"/>
        <v>-</v>
      </c>
      <c r="AO1192" s="1" t="str">
        <f t="shared" si="728"/>
        <v>-</v>
      </c>
      <c r="AP1192" s="1">
        <f t="shared" si="738"/>
        <v>2.381101229009738</v>
      </c>
      <c r="AQ1192" s="1">
        <f t="shared" si="729"/>
        <v>1.3800192043351913</v>
      </c>
      <c r="AR1192" s="1" t="str">
        <f t="shared" si="730"/>
        <v>-</v>
      </c>
      <c r="AS1192" s="1" t="str">
        <f t="shared" si="731"/>
        <v>-</v>
      </c>
      <c r="AT1192" s="1" t="str">
        <f t="shared" si="732"/>
        <v>-</v>
      </c>
      <c r="AU1192" s="1" t="str">
        <f t="shared" si="733"/>
        <v>-</v>
      </c>
      <c r="AV1192" s="1" t="str">
        <f t="shared" si="734"/>
        <v>-</v>
      </c>
      <c r="AW1192" s="5">
        <f t="shared" si="739"/>
        <v>12</v>
      </c>
      <c r="AX1192" s="1">
        <f t="shared" si="740"/>
        <v>1.3800192043351913</v>
      </c>
    </row>
    <row r="1193" spans="1:50" x14ac:dyDescent="0.2">
      <c r="A1193" s="4">
        <v>1191</v>
      </c>
      <c r="B1193" s="21">
        <v>0.66101516888675704</v>
      </c>
      <c r="C1193" s="21">
        <v>11.923999999999999</v>
      </c>
      <c r="D1193" s="21">
        <v>5</v>
      </c>
      <c r="E1193" s="21">
        <v>49</v>
      </c>
      <c r="F1193" s="21">
        <v>46</v>
      </c>
      <c r="G1193" s="21">
        <v>5.36581625731095</v>
      </c>
      <c r="H1193" s="21">
        <v>6</v>
      </c>
      <c r="I1193" s="21">
        <v>0</v>
      </c>
      <c r="J1193" s="21">
        <v>0.15</v>
      </c>
      <c r="K1193" s="21">
        <v>0</v>
      </c>
      <c r="L1193" s="2">
        <f t="shared" si="702"/>
        <v>3</v>
      </c>
      <c r="M1193" s="2">
        <f t="shared" si="703"/>
        <v>4</v>
      </c>
      <c r="N1193" s="2">
        <f t="shared" si="704"/>
        <v>5</v>
      </c>
      <c r="O1193" s="2">
        <f t="shared" si="705"/>
        <v>3</v>
      </c>
      <c r="P1193" s="2">
        <f t="shared" si="706"/>
        <v>5</v>
      </c>
      <c r="Q1193" s="2">
        <f t="shared" si="707"/>
        <v>7</v>
      </c>
      <c r="R1193" s="2">
        <f t="shared" si="708"/>
        <v>2</v>
      </c>
      <c r="S1193" s="2">
        <f t="shared" si="709"/>
        <v>4</v>
      </c>
      <c r="T1193" s="2">
        <f t="shared" si="710"/>
        <v>4</v>
      </c>
      <c r="U1193" s="2">
        <f t="shared" si="711"/>
        <v>5</v>
      </c>
      <c r="V1193" s="10">
        <f t="shared" si="712"/>
        <v>0</v>
      </c>
      <c r="W1193" s="2">
        <f t="shared" si="713"/>
        <v>0</v>
      </c>
      <c r="X1193" s="2">
        <f t="shared" si="714"/>
        <v>0</v>
      </c>
      <c r="Y1193" s="2">
        <f t="shared" si="715"/>
        <v>0</v>
      </c>
      <c r="Z1193" s="2">
        <f t="shared" si="716"/>
        <v>0</v>
      </c>
      <c r="AA1193" s="2">
        <f t="shared" si="717"/>
        <v>0</v>
      </c>
      <c r="AB1193" s="2">
        <f t="shared" si="718"/>
        <v>0</v>
      </c>
      <c r="AC1193" s="2">
        <f t="shared" si="735"/>
        <v>7</v>
      </c>
      <c r="AD1193" s="5">
        <f t="shared" si="736"/>
        <v>6</v>
      </c>
      <c r="AE1193">
        <f t="shared" si="737"/>
        <v>1</v>
      </c>
      <c r="AF1193" s="1" t="str">
        <f t="shared" si="719"/>
        <v>-</v>
      </c>
      <c r="AG1193" s="1" t="str">
        <f t="shared" si="720"/>
        <v>-</v>
      </c>
      <c r="AH1193" s="1" t="str">
        <f t="shared" si="721"/>
        <v>-</v>
      </c>
      <c r="AI1193" s="1" t="str">
        <f t="shared" si="722"/>
        <v>-</v>
      </c>
      <c r="AJ1193" s="1" t="str">
        <f t="shared" si="723"/>
        <v>-</v>
      </c>
      <c r="AK1193" s="1">
        <f t="shared" si="724"/>
        <v>1.9717925343527181</v>
      </c>
      <c r="AL1193" s="1" t="str">
        <f t="shared" si="725"/>
        <v>-</v>
      </c>
      <c r="AM1193" s="1" t="str">
        <f t="shared" si="726"/>
        <v>-</v>
      </c>
      <c r="AN1193" s="1" t="str">
        <f t="shared" si="727"/>
        <v>-</v>
      </c>
      <c r="AO1193" s="1" t="str">
        <f t="shared" si="728"/>
        <v>-</v>
      </c>
      <c r="AP1193" s="1" t="str">
        <f t="shared" si="738"/>
        <v>-</v>
      </c>
      <c r="AQ1193" s="1" t="str">
        <f t="shared" si="729"/>
        <v>-</v>
      </c>
      <c r="AR1193" s="1" t="str">
        <f t="shared" si="730"/>
        <v>-</v>
      </c>
      <c r="AS1193" s="1" t="str">
        <f t="shared" si="731"/>
        <v>-</v>
      </c>
      <c r="AT1193" s="1" t="str">
        <f t="shared" si="732"/>
        <v>-</v>
      </c>
      <c r="AU1193" s="1" t="str">
        <f t="shared" si="733"/>
        <v>-</v>
      </c>
      <c r="AV1193" s="1" t="str">
        <f t="shared" si="734"/>
        <v>-</v>
      </c>
      <c r="AW1193" s="5">
        <f t="shared" si="739"/>
        <v>6</v>
      </c>
      <c r="AX1193" s="1">
        <f t="shared" si="740"/>
        <v>1.9717925343527181</v>
      </c>
    </row>
    <row r="1194" spans="1:50" x14ac:dyDescent="0.2">
      <c r="A1194" s="4">
        <v>1192</v>
      </c>
      <c r="B1194" s="21">
        <v>0.63713208896969797</v>
      </c>
      <c r="C1194" s="21">
        <v>64.944999999999993</v>
      </c>
      <c r="D1194" s="21">
        <v>69</v>
      </c>
      <c r="E1194" s="21">
        <v>23</v>
      </c>
      <c r="F1194" s="21">
        <v>8</v>
      </c>
      <c r="G1194" s="21">
        <v>6.4944874434364399</v>
      </c>
      <c r="H1194" s="21">
        <v>6</v>
      </c>
      <c r="I1194" s="21">
        <v>0</v>
      </c>
      <c r="J1194" s="21">
        <v>0.15</v>
      </c>
      <c r="K1194" s="21">
        <v>0</v>
      </c>
      <c r="L1194" s="2">
        <f t="shared" si="702"/>
        <v>3</v>
      </c>
      <c r="M1194" s="2">
        <f t="shared" si="703"/>
        <v>5</v>
      </c>
      <c r="N1194" s="2">
        <f t="shared" si="704"/>
        <v>7</v>
      </c>
      <c r="O1194" s="2">
        <f t="shared" si="705"/>
        <v>3</v>
      </c>
      <c r="P1194" s="2">
        <f t="shared" si="706"/>
        <v>4</v>
      </c>
      <c r="Q1194" s="2">
        <f t="shared" si="707"/>
        <v>6</v>
      </c>
      <c r="R1194" s="2">
        <f t="shared" si="708"/>
        <v>4</v>
      </c>
      <c r="S1194" s="2">
        <f t="shared" si="709"/>
        <v>4</v>
      </c>
      <c r="T1194" s="2">
        <f t="shared" si="710"/>
        <v>4</v>
      </c>
      <c r="U1194" s="2">
        <f t="shared" si="711"/>
        <v>5</v>
      </c>
      <c r="V1194" s="10">
        <f t="shared" si="712"/>
        <v>0</v>
      </c>
      <c r="W1194" s="2">
        <f t="shared" si="713"/>
        <v>0</v>
      </c>
      <c r="X1194" s="2">
        <f t="shared" si="714"/>
        <v>0</v>
      </c>
      <c r="Y1194" s="2">
        <f t="shared" si="715"/>
        <v>0</v>
      </c>
      <c r="Z1194" s="2">
        <f t="shared" si="716"/>
        <v>0</v>
      </c>
      <c r="AA1194" s="2">
        <f t="shared" si="717"/>
        <v>0</v>
      </c>
      <c r="AB1194" s="2">
        <f t="shared" si="718"/>
        <v>0</v>
      </c>
      <c r="AC1194" s="2">
        <f t="shared" si="735"/>
        <v>7</v>
      </c>
      <c r="AD1194" s="5">
        <f t="shared" si="736"/>
        <v>3</v>
      </c>
      <c r="AE1194">
        <f t="shared" si="737"/>
        <v>1</v>
      </c>
      <c r="AF1194" s="1" t="str">
        <f t="shared" si="719"/>
        <v>-</v>
      </c>
      <c r="AG1194" s="1" t="str">
        <f t="shared" si="720"/>
        <v>-</v>
      </c>
      <c r="AH1194" s="1">
        <f t="shared" si="721"/>
        <v>2.0052303809630447</v>
      </c>
      <c r="AI1194" s="1" t="str">
        <f t="shared" si="722"/>
        <v>-</v>
      </c>
      <c r="AJ1194" s="1" t="str">
        <f t="shared" si="723"/>
        <v>-</v>
      </c>
      <c r="AK1194" s="1" t="str">
        <f t="shared" si="724"/>
        <v>-</v>
      </c>
      <c r="AL1194" s="1" t="str">
        <f t="shared" si="725"/>
        <v>-</v>
      </c>
      <c r="AM1194" s="1" t="str">
        <f t="shared" si="726"/>
        <v>-</v>
      </c>
      <c r="AN1194" s="1" t="str">
        <f t="shared" si="727"/>
        <v>-</v>
      </c>
      <c r="AO1194" s="1" t="str">
        <f t="shared" si="728"/>
        <v>-</v>
      </c>
      <c r="AP1194" s="1" t="str">
        <f t="shared" si="738"/>
        <v>-</v>
      </c>
      <c r="AQ1194" s="1" t="str">
        <f t="shared" si="729"/>
        <v>-</v>
      </c>
      <c r="AR1194" s="1" t="str">
        <f t="shared" si="730"/>
        <v>-</v>
      </c>
      <c r="AS1194" s="1" t="str">
        <f t="shared" si="731"/>
        <v>-</v>
      </c>
      <c r="AT1194" s="1" t="str">
        <f t="shared" si="732"/>
        <v>-</v>
      </c>
      <c r="AU1194" s="1" t="str">
        <f t="shared" si="733"/>
        <v>-</v>
      </c>
      <c r="AV1194" s="1" t="str">
        <f t="shared" si="734"/>
        <v>-</v>
      </c>
      <c r="AW1194" s="5">
        <f t="shared" si="739"/>
        <v>3</v>
      </c>
      <c r="AX1194" s="1">
        <f t="shared" si="740"/>
        <v>2.0052303809630447</v>
      </c>
    </row>
    <row r="1195" spans="1:50" x14ac:dyDescent="0.2">
      <c r="A1195" s="4">
        <v>1193</v>
      </c>
      <c r="B1195" s="21">
        <v>0.71373062697603395</v>
      </c>
      <c r="C1195" s="21">
        <v>1.0920000000000001</v>
      </c>
      <c r="D1195" s="21">
        <v>16</v>
      </c>
      <c r="E1195" s="21">
        <v>68</v>
      </c>
      <c r="F1195" s="21">
        <v>16</v>
      </c>
      <c r="G1195" s="21">
        <v>4.6941925511215699</v>
      </c>
      <c r="H1195" s="21">
        <v>6</v>
      </c>
      <c r="I1195" s="21">
        <v>1500</v>
      </c>
      <c r="J1195" s="21">
        <v>185</v>
      </c>
      <c r="K1195" s="21">
        <v>12.5</v>
      </c>
      <c r="L1195" s="2">
        <f t="shared" si="702"/>
        <v>1</v>
      </c>
      <c r="M1195" s="2">
        <f t="shared" si="703"/>
        <v>5</v>
      </c>
      <c r="N1195" s="2">
        <f t="shared" si="704"/>
        <v>6</v>
      </c>
      <c r="O1195" s="2">
        <f t="shared" si="705"/>
        <v>3</v>
      </c>
      <c r="P1195" s="2">
        <f t="shared" si="706"/>
        <v>4</v>
      </c>
      <c r="Q1195" s="2">
        <f t="shared" si="707"/>
        <v>5</v>
      </c>
      <c r="R1195" s="2">
        <f t="shared" si="708"/>
        <v>4</v>
      </c>
      <c r="S1195" s="2">
        <f t="shared" si="709"/>
        <v>4</v>
      </c>
      <c r="T1195" s="2">
        <f t="shared" si="710"/>
        <v>4</v>
      </c>
      <c r="U1195" s="2">
        <f t="shared" si="711"/>
        <v>3</v>
      </c>
      <c r="V1195" s="10">
        <f t="shared" si="712"/>
        <v>0</v>
      </c>
      <c r="W1195" s="2">
        <f t="shared" si="713"/>
        <v>0</v>
      </c>
      <c r="X1195" s="2">
        <f t="shared" si="714"/>
        <v>0</v>
      </c>
      <c r="Y1195" s="2">
        <f t="shared" si="715"/>
        <v>0</v>
      </c>
      <c r="Z1195" s="2">
        <f t="shared" si="716"/>
        <v>0</v>
      </c>
      <c r="AA1195" s="2">
        <f t="shared" si="717"/>
        <v>0</v>
      </c>
      <c r="AB1195" s="2">
        <f t="shared" si="718"/>
        <v>0</v>
      </c>
      <c r="AC1195" s="2">
        <f t="shared" si="735"/>
        <v>6</v>
      </c>
      <c r="AD1195" s="5">
        <f t="shared" si="736"/>
        <v>3</v>
      </c>
      <c r="AE1195">
        <f t="shared" si="737"/>
        <v>1</v>
      </c>
      <c r="AF1195" s="1" t="str">
        <f t="shared" si="719"/>
        <v>-</v>
      </c>
      <c r="AG1195" s="1" t="str">
        <f t="shared" si="720"/>
        <v>-</v>
      </c>
      <c r="AH1195" s="1">
        <f t="shared" si="721"/>
        <v>2.8712361894602552</v>
      </c>
      <c r="AI1195" s="1" t="str">
        <f t="shared" si="722"/>
        <v>-</v>
      </c>
      <c r="AJ1195" s="1" t="str">
        <f t="shared" si="723"/>
        <v>-</v>
      </c>
      <c r="AK1195" s="1" t="str">
        <f t="shared" si="724"/>
        <v>-</v>
      </c>
      <c r="AL1195" s="1" t="str">
        <f t="shared" si="725"/>
        <v>-</v>
      </c>
      <c r="AM1195" s="1" t="str">
        <f t="shared" si="726"/>
        <v>-</v>
      </c>
      <c r="AN1195" s="1" t="str">
        <f t="shared" si="727"/>
        <v>-</v>
      </c>
      <c r="AO1195" s="1" t="str">
        <f t="shared" si="728"/>
        <v>-</v>
      </c>
      <c r="AP1195" s="1" t="str">
        <f t="shared" si="738"/>
        <v>-</v>
      </c>
      <c r="AQ1195" s="1" t="str">
        <f t="shared" si="729"/>
        <v>-</v>
      </c>
      <c r="AR1195" s="1" t="str">
        <f t="shared" si="730"/>
        <v>-</v>
      </c>
      <c r="AS1195" s="1" t="str">
        <f t="shared" si="731"/>
        <v>-</v>
      </c>
      <c r="AT1195" s="1" t="str">
        <f t="shared" si="732"/>
        <v>-</v>
      </c>
      <c r="AU1195" s="1" t="str">
        <f t="shared" si="733"/>
        <v>-</v>
      </c>
      <c r="AV1195" s="1" t="str">
        <f t="shared" si="734"/>
        <v>-</v>
      </c>
      <c r="AW1195" s="5">
        <f t="shared" si="739"/>
        <v>3</v>
      </c>
      <c r="AX1195" s="1">
        <f t="shared" si="740"/>
        <v>2.8712361894602552</v>
      </c>
    </row>
    <row r="1196" spans="1:50" x14ac:dyDescent="0.2">
      <c r="A1196" s="4">
        <v>1194</v>
      </c>
      <c r="B1196" s="21">
        <v>0.60207679416154303</v>
      </c>
      <c r="C1196" s="21">
        <v>0.58499999999999996</v>
      </c>
      <c r="D1196" s="21">
        <v>52</v>
      </c>
      <c r="E1196" s="21">
        <v>46</v>
      </c>
      <c r="F1196" s="21">
        <v>2</v>
      </c>
      <c r="G1196" s="21">
        <v>14.974891978055</v>
      </c>
      <c r="H1196" s="21">
        <v>7</v>
      </c>
      <c r="I1196" s="21">
        <v>1500</v>
      </c>
      <c r="J1196" s="21">
        <v>185</v>
      </c>
      <c r="K1196" s="21">
        <v>12.5</v>
      </c>
      <c r="L1196" s="2">
        <f t="shared" si="702"/>
        <v>4</v>
      </c>
      <c r="M1196" s="2">
        <f t="shared" si="703"/>
        <v>7</v>
      </c>
      <c r="N1196" s="2">
        <f t="shared" si="704"/>
        <v>5</v>
      </c>
      <c r="O1196" s="2">
        <f t="shared" si="705"/>
        <v>4</v>
      </c>
      <c r="P1196" s="2">
        <f t="shared" si="706"/>
        <v>6</v>
      </c>
      <c r="Q1196" s="2">
        <f t="shared" si="707"/>
        <v>5</v>
      </c>
      <c r="R1196" s="2">
        <f t="shared" si="708"/>
        <v>3</v>
      </c>
      <c r="S1196" s="2">
        <f t="shared" si="709"/>
        <v>1</v>
      </c>
      <c r="T1196" s="2">
        <f t="shared" si="710"/>
        <v>1</v>
      </c>
      <c r="U1196" s="2">
        <f t="shared" si="711"/>
        <v>3</v>
      </c>
      <c r="V1196" s="10">
        <f t="shared" si="712"/>
        <v>0</v>
      </c>
      <c r="W1196" s="2">
        <f t="shared" si="713"/>
        <v>0</v>
      </c>
      <c r="X1196" s="2">
        <f t="shared" si="714"/>
        <v>0</v>
      </c>
      <c r="Y1196" s="2">
        <f t="shared" si="715"/>
        <v>0</v>
      </c>
      <c r="Z1196" s="2">
        <f t="shared" si="716"/>
        <v>0</v>
      </c>
      <c r="AA1196" s="2">
        <f t="shared" si="717"/>
        <v>0</v>
      </c>
      <c r="AB1196" s="2">
        <f t="shared" si="718"/>
        <v>0</v>
      </c>
      <c r="AC1196" s="2">
        <f t="shared" si="735"/>
        <v>7</v>
      </c>
      <c r="AD1196" s="5">
        <f t="shared" si="736"/>
        <v>2</v>
      </c>
      <c r="AE1196">
        <f t="shared" si="737"/>
        <v>1</v>
      </c>
      <c r="AF1196" s="1" t="str">
        <f t="shared" si="719"/>
        <v>-</v>
      </c>
      <c r="AG1196" s="1">
        <f t="shared" si="720"/>
        <v>3.1365515683888914</v>
      </c>
      <c r="AH1196" s="1" t="str">
        <f t="shared" si="721"/>
        <v>-</v>
      </c>
      <c r="AI1196" s="1" t="str">
        <f t="shared" si="722"/>
        <v>-</v>
      </c>
      <c r="AJ1196" s="1" t="str">
        <f t="shared" si="723"/>
        <v>-</v>
      </c>
      <c r="AK1196" s="1" t="str">
        <f t="shared" si="724"/>
        <v>-</v>
      </c>
      <c r="AL1196" s="1" t="str">
        <f t="shared" si="725"/>
        <v>-</v>
      </c>
      <c r="AM1196" s="1" t="str">
        <f t="shared" si="726"/>
        <v>-</v>
      </c>
      <c r="AN1196" s="1" t="str">
        <f t="shared" si="727"/>
        <v>-</v>
      </c>
      <c r="AO1196" s="1" t="str">
        <f t="shared" si="728"/>
        <v>-</v>
      </c>
      <c r="AP1196" s="1" t="str">
        <f t="shared" si="738"/>
        <v>-</v>
      </c>
      <c r="AQ1196" s="1" t="str">
        <f t="shared" si="729"/>
        <v>-</v>
      </c>
      <c r="AR1196" s="1" t="str">
        <f t="shared" si="730"/>
        <v>-</v>
      </c>
      <c r="AS1196" s="1" t="str">
        <f t="shared" si="731"/>
        <v>-</v>
      </c>
      <c r="AT1196" s="1" t="str">
        <f t="shared" si="732"/>
        <v>-</v>
      </c>
      <c r="AU1196" s="1" t="str">
        <f t="shared" si="733"/>
        <v>-</v>
      </c>
      <c r="AV1196" s="1" t="str">
        <f t="shared" si="734"/>
        <v>-</v>
      </c>
      <c r="AW1196" s="5">
        <f t="shared" si="739"/>
        <v>2</v>
      </c>
      <c r="AX1196" s="1">
        <f t="shared" si="740"/>
        <v>3.1365515683888914</v>
      </c>
    </row>
    <row r="1197" spans="1:50" x14ac:dyDescent="0.2">
      <c r="A1197" s="4">
        <v>1195</v>
      </c>
      <c r="B1197" s="21">
        <v>0.53185440131689998</v>
      </c>
      <c r="C1197" s="21">
        <v>1.6890000000000001</v>
      </c>
      <c r="D1197" s="21">
        <v>17</v>
      </c>
      <c r="E1197" s="21">
        <v>40</v>
      </c>
      <c r="F1197" s="21">
        <v>43</v>
      </c>
      <c r="G1197" s="21">
        <v>8.2418840930448596</v>
      </c>
      <c r="H1197" s="21">
        <v>6</v>
      </c>
      <c r="I1197" s="21">
        <v>1500</v>
      </c>
      <c r="J1197" s="21">
        <v>185</v>
      </c>
      <c r="K1197" s="21">
        <v>12.5</v>
      </c>
      <c r="L1197" s="2">
        <f t="shared" si="702"/>
        <v>2</v>
      </c>
      <c r="M1197" s="2">
        <f t="shared" si="703"/>
        <v>6</v>
      </c>
      <c r="N1197" s="2">
        <f t="shared" si="704"/>
        <v>6</v>
      </c>
      <c r="O1197" s="2">
        <f t="shared" si="705"/>
        <v>4</v>
      </c>
      <c r="P1197" s="2">
        <f t="shared" si="706"/>
        <v>5</v>
      </c>
      <c r="Q1197" s="2">
        <f t="shared" si="707"/>
        <v>6</v>
      </c>
      <c r="R1197" s="2">
        <f t="shared" si="708"/>
        <v>3</v>
      </c>
      <c r="S1197" s="2">
        <f t="shared" si="709"/>
        <v>4</v>
      </c>
      <c r="T1197" s="2">
        <f t="shared" si="710"/>
        <v>4</v>
      </c>
      <c r="U1197" s="2">
        <f t="shared" si="711"/>
        <v>5</v>
      </c>
      <c r="V1197" s="10">
        <f t="shared" si="712"/>
        <v>0</v>
      </c>
      <c r="W1197" s="2">
        <f t="shared" si="713"/>
        <v>0</v>
      </c>
      <c r="X1197" s="2">
        <f t="shared" si="714"/>
        <v>0</v>
      </c>
      <c r="Y1197" s="2">
        <f t="shared" si="715"/>
        <v>0</v>
      </c>
      <c r="Z1197" s="2">
        <f t="shared" si="716"/>
        <v>0</v>
      </c>
      <c r="AA1197" s="2">
        <f t="shared" si="717"/>
        <v>0</v>
      </c>
      <c r="AB1197" s="2">
        <f t="shared" si="718"/>
        <v>0</v>
      </c>
      <c r="AC1197" s="2">
        <f t="shared" si="735"/>
        <v>6</v>
      </c>
      <c r="AD1197" s="5">
        <f t="shared" si="736"/>
        <v>2</v>
      </c>
      <c r="AE1197">
        <f t="shared" si="737"/>
        <v>3</v>
      </c>
      <c r="AF1197" s="1" t="str">
        <f t="shared" si="719"/>
        <v>-</v>
      </c>
      <c r="AG1197" s="1">
        <f t="shared" si="720"/>
        <v>3.0482152809713674</v>
      </c>
      <c r="AH1197" s="1">
        <f t="shared" si="721"/>
        <v>2.8509588698513508</v>
      </c>
      <c r="AI1197" s="1" t="str">
        <f t="shared" si="722"/>
        <v>-</v>
      </c>
      <c r="AJ1197" s="1" t="str">
        <f t="shared" si="723"/>
        <v>-</v>
      </c>
      <c r="AK1197" s="1">
        <f t="shared" si="724"/>
        <v>2.1493174838708944</v>
      </c>
      <c r="AL1197" s="1" t="str">
        <f t="shared" si="725"/>
        <v>-</v>
      </c>
      <c r="AM1197" s="1" t="str">
        <f t="shared" si="726"/>
        <v>-</v>
      </c>
      <c r="AN1197" s="1" t="str">
        <f t="shared" si="727"/>
        <v>-</v>
      </c>
      <c r="AO1197" s="1" t="str">
        <f t="shared" si="728"/>
        <v>-</v>
      </c>
      <c r="AP1197" s="1" t="str">
        <f t="shared" si="738"/>
        <v>-</v>
      </c>
      <c r="AQ1197" s="1" t="str">
        <f t="shared" si="729"/>
        <v>-</v>
      </c>
      <c r="AR1197" s="1" t="str">
        <f t="shared" si="730"/>
        <v>-</v>
      </c>
      <c r="AS1197" s="1" t="str">
        <f t="shared" si="731"/>
        <v>-</v>
      </c>
      <c r="AT1197" s="1" t="str">
        <f t="shared" si="732"/>
        <v>-</v>
      </c>
      <c r="AU1197" s="1" t="str">
        <f t="shared" si="733"/>
        <v>-</v>
      </c>
      <c r="AV1197" s="1" t="str">
        <f t="shared" si="734"/>
        <v>-</v>
      </c>
      <c r="AW1197" s="5">
        <f t="shared" si="739"/>
        <v>6</v>
      </c>
      <c r="AX1197" s="1">
        <f t="shared" si="740"/>
        <v>2.1493174838708944</v>
      </c>
    </row>
    <row r="1198" spans="1:50" x14ac:dyDescent="0.2">
      <c r="A1198" s="4">
        <v>1196</v>
      </c>
      <c r="B1198" s="21">
        <v>0.73567378331948896</v>
      </c>
      <c r="C1198" s="21">
        <v>0.20599999999999999</v>
      </c>
      <c r="D1198" s="21">
        <v>0</v>
      </c>
      <c r="E1198" s="21">
        <v>78</v>
      </c>
      <c r="F1198" s="21">
        <v>22</v>
      </c>
      <c r="G1198" s="21">
        <v>4.9185890048502197</v>
      </c>
      <c r="H1198" s="21">
        <v>6</v>
      </c>
      <c r="I1198" s="21">
        <v>1500</v>
      </c>
      <c r="J1198" s="21">
        <v>185</v>
      </c>
      <c r="K1198" s="21">
        <v>0</v>
      </c>
      <c r="L1198" s="2">
        <f t="shared" si="702"/>
        <v>0</v>
      </c>
      <c r="M1198" s="2">
        <f t="shared" si="703"/>
        <v>0</v>
      </c>
      <c r="N1198" s="2">
        <f t="shared" si="704"/>
        <v>0</v>
      </c>
      <c r="O1198" s="2">
        <f t="shared" si="705"/>
        <v>0</v>
      </c>
      <c r="P1198" s="2">
        <f t="shared" si="706"/>
        <v>0</v>
      </c>
      <c r="Q1198" s="2">
        <f t="shared" si="707"/>
        <v>0</v>
      </c>
      <c r="R1198" s="2">
        <f t="shared" si="708"/>
        <v>0</v>
      </c>
      <c r="S1198" s="2">
        <f t="shared" si="709"/>
        <v>0</v>
      </c>
      <c r="T1198" s="2">
        <f t="shared" si="710"/>
        <v>0</v>
      </c>
      <c r="U1198" s="2">
        <f t="shared" si="711"/>
        <v>0</v>
      </c>
      <c r="V1198" s="10">
        <f t="shared" si="712"/>
        <v>4</v>
      </c>
      <c r="W1198" s="2">
        <f t="shared" si="713"/>
        <v>6</v>
      </c>
      <c r="X1198" s="2">
        <f t="shared" si="714"/>
        <v>4</v>
      </c>
      <c r="Y1198" s="2">
        <f t="shared" si="715"/>
        <v>3</v>
      </c>
      <c r="Z1198" s="2">
        <f t="shared" si="716"/>
        <v>3</v>
      </c>
      <c r="AA1198" s="2">
        <f t="shared" si="717"/>
        <v>3</v>
      </c>
      <c r="AB1198" s="2">
        <f t="shared" si="718"/>
        <v>3</v>
      </c>
      <c r="AC1198" s="2">
        <f t="shared" si="735"/>
        <v>6</v>
      </c>
      <c r="AD1198" s="5">
        <f t="shared" si="736"/>
        <v>12</v>
      </c>
      <c r="AE1198">
        <f t="shared" si="737"/>
        <v>1</v>
      </c>
      <c r="AF1198" s="1" t="str">
        <f t="shared" si="719"/>
        <v>-</v>
      </c>
      <c r="AG1198" s="1" t="str">
        <f t="shared" si="720"/>
        <v>-</v>
      </c>
      <c r="AH1198" s="1" t="str">
        <f t="shared" si="721"/>
        <v>-</v>
      </c>
      <c r="AI1198" s="1" t="str">
        <f t="shared" si="722"/>
        <v>-</v>
      </c>
      <c r="AJ1198" s="1" t="str">
        <f t="shared" si="723"/>
        <v>-</v>
      </c>
      <c r="AK1198" s="1" t="str">
        <f t="shared" si="724"/>
        <v>-</v>
      </c>
      <c r="AL1198" s="1" t="str">
        <f t="shared" si="725"/>
        <v>-</v>
      </c>
      <c r="AM1198" s="1" t="str">
        <f t="shared" si="726"/>
        <v>-</v>
      </c>
      <c r="AN1198" s="1" t="str">
        <f t="shared" si="727"/>
        <v>-</v>
      </c>
      <c r="AO1198" s="1" t="str">
        <f t="shared" si="728"/>
        <v>-</v>
      </c>
      <c r="AP1198" s="1" t="str">
        <f t="shared" si="738"/>
        <v>-</v>
      </c>
      <c r="AQ1198" s="1">
        <f t="shared" si="729"/>
        <v>2.3795842812425487</v>
      </c>
      <c r="AR1198" s="1" t="str">
        <f t="shared" si="730"/>
        <v>-</v>
      </c>
      <c r="AS1198" s="1" t="str">
        <f t="shared" si="731"/>
        <v>-</v>
      </c>
      <c r="AT1198" s="1" t="str">
        <f t="shared" si="732"/>
        <v>-</v>
      </c>
      <c r="AU1198" s="1" t="str">
        <f t="shared" si="733"/>
        <v>-</v>
      </c>
      <c r="AV1198" s="1" t="str">
        <f t="shared" si="734"/>
        <v>-</v>
      </c>
      <c r="AW1198" s="5">
        <f t="shared" si="739"/>
        <v>12</v>
      </c>
      <c r="AX1198" s="1">
        <f t="shared" si="740"/>
        <v>2.3795842812425487</v>
      </c>
    </row>
    <row r="1199" spans="1:50" x14ac:dyDescent="0.2">
      <c r="A1199" s="4">
        <v>1197</v>
      </c>
      <c r="B1199" s="21">
        <v>0.73073310609948405</v>
      </c>
      <c r="C1199" s="21">
        <v>0.24099999999999999</v>
      </c>
      <c r="D1199" s="21">
        <v>0</v>
      </c>
      <c r="E1199" s="21">
        <v>83</v>
      </c>
      <c r="F1199" s="21">
        <v>17</v>
      </c>
      <c r="G1199" s="21">
        <v>2.7404459592267001</v>
      </c>
      <c r="H1199" s="21">
        <v>5</v>
      </c>
      <c r="I1199" s="21">
        <v>1500</v>
      </c>
      <c r="J1199" s="21">
        <v>185</v>
      </c>
      <c r="K1199" s="21">
        <v>0</v>
      </c>
      <c r="L1199" s="2">
        <f t="shared" si="702"/>
        <v>0</v>
      </c>
      <c r="M1199" s="2">
        <f t="shared" si="703"/>
        <v>0</v>
      </c>
      <c r="N1199" s="2">
        <f t="shared" si="704"/>
        <v>0</v>
      </c>
      <c r="O1199" s="2">
        <f t="shared" si="705"/>
        <v>0</v>
      </c>
      <c r="P1199" s="2">
        <f t="shared" si="706"/>
        <v>0</v>
      </c>
      <c r="Q1199" s="2">
        <f t="shared" si="707"/>
        <v>0</v>
      </c>
      <c r="R1199" s="2">
        <f t="shared" si="708"/>
        <v>0</v>
      </c>
      <c r="S1199" s="2">
        <f t="shared" si="709"/>
        <v>0</v>
      </c>
      <c r="T1199" s="2">
        <f t="shared" si="710"/>
        <v>0</v>
      </c>
      <c r="U1199" s="2">
        <f t="shared" si="711"/>
        <v>0</v>
      </c>
      <c r="V1199" s="10">
        <f t="shared" si="712"/>
        <v>3</v>
      </c>
      <c r="W1199" s="2">
        <f t="shared" si="713"/>
        <v>5</v>
      </c>
      <c r="X1199" s="2">
        <f t="shared" si="714"/>
        <v>5</v>
      </c>
      <c r="Y1199" s="2">
        <f t="shared" si="715"/>
        <v>3</v>
      </c>
      <c r="Z1199" s="2">
        <f t="shared" si="716"/>
        <v>3</v>
      </c>
      <c r="AA1199" s="2">
        <f t="shared" si="717"/>
        <v>3</v>
      </c>
      <c r="AB1199" s="2">
        <f t="shared" si="718"/>
        <v>3</v>
      </c>
      <c r="AC1199" s="2">
        <f t="shared" si="735"/>
        <v>5</v>
      </c>
      <c r="AD1199" s="5">
        <f t="shared" si="736"/>
        <v>12</v>
      </c>
      <c r="AE1199">
        <f t="shared" si="737"/>
        <v>2</v>
      </c>
      <c r="AF1199" s="1" t="str">
        <f t="shared" si="719"/>
        <v>-</v>
      </c>
      <c r="AG1199" s="1" t="str">
        <f t="shared" si="720"/>
        <v>-</v>
      </c>
      <c r="AH1199" s="1" t="str">
        <f t="shared" si="721"/>
        <v>-</v>
      </c>
      <c r="AI1199" s="1" t="str">
        <f t="shared" si="722"/>
        <v>-</v>
      </c>
      <c r="AJ1199" s="1" t="str">
        <f t="shared" si="723"/>
        <v>-</v>
      </c>
      <c r="AK1199" s="1" t="str">
        <f t="shared" si="724"/>
        <v>-</v>
      </c>
      <c r="AL1199" s="1" t="str">
        <f t="shared" si="725"/>
        <v>-</v>
      </c>
      <c r="AM1199" s="1" t="str">
        <f t="shared" si="726"/>
        <v>-</v>
      </c>
      <c r="AN1199" s="1" t="str">
        <f t="shared" si="727"/>
        <v>-</v>
      </c>
      <c r="AO1199" s="1" t="str">
        <f t="shared" si="728"/>
        <v>-</v>
      </c>
      <c r="AP1199" s="1" t="str">
        <f t="shared" si="738"/>
        <v>-</v>
      </c>
      <c r="AQ1199" s="1">
        <f t="shared" si="729"/>
        <v>3.0474384927124207</v>
      </c>
      <c r="AR1199" s="1">
        <f t="shared" si="730"/>
        <v>2.4330978626216653</v>
      </c>
      <c r="AS1199" s="1" t="str">
        <f t="shared" si="731"/>
        <v>-</v>
      </c>
      <c r="AT1199" s="1" t="str">
        <f t="shared" si="732"/>
        <v>-</v>
      </c>
      <c r="AU1199" s="1" t="str">
        <f t="shared" si="733"/>
        <v>-</v>
      </c>
      <c r="AV1199" s="1" t="str">
        <f t="shared" si="734"/>
        <v>-</v>
      </c>
      <c r="AW1199" s="5">
        <f t="shared" si="739"/>
        <v>13</v>
      </c>
      <c r="AX1199" s="1">
        <f t="shared" si="740"/>
        <v>2.4330978626216653</v>
      </c>
    </row>
    <row r="1200" spans="1:50" x14ac:dyDescent="0.2">
      <c r="A1200" s="4">
        <v>1198</v>
      </c>
      <c r="B1200" s="21">
        <v>0.67128230730304495</v>
      </c>
      <c r="C1200" s="21">
        <v>8.7469999999999999</v>
      </c>
      <c r="D1200" s="21">
        <v>0</v>
      </c>
      <c r="E1200" s="21">
        <v>0</v>
      </c>
      <c r="F1200" s="21">
        <v>100</v>
      </c>
      <c r="G1200" s="21">
        <v>3.5205332964728902</v>
      </c>
      <c r="H1200" s="21">
        <v>5</v>
      </c>
      <c r="I1200" s="21">
        <v>1500</v>
      </c>
      <c r="J1200" s="21">
        <v>185</v>
      </c>
      <c r="K1200" s="21">
        <v>0</v>
      </c>
      <c r="L1200" s="2">
        <f t="shared" si="702"/>
        <v>0</v>
      </c>
      <c r="M1200" s="2">
        <f t="shared" si="703"/>
        <v>0</v>
      </c>
      <c r="N1200" s="2">
        <f t="shared" si="704"/>
        <v>0</v>
      </c>
      <c r="O1200" s="2">
        <f t="shared" si="705"/>
        <v>0</v>
      </c>
      <c r="P1200" s="2">
        <f t="shared" si="706"/>
        <v>0</v>
      </c>
      <c r="Q1200" s="2">
        <f t="shared" si="707"/>
        <v>0</v>
      </c>
      <c r="R1200" s="2">
        <f t="shared" si="708"/>
        <v>0</v>
      </c>
      <c r="S1200" s="2">
        <f t="shared" si="709"/>
        <v>0</v>
      </c>
      <c r="T1200" s="2">
        <f t="shared" si="710"/>
        <v>0</v>
      </c>
      <c r="U1200" s="2">
        <f t="shared" si="711"/>
        <v>0</v>
      </c>
      <c r="V1200" s="10">
        <f t="shared" si="712"/>
        <v>7</v>
      </c>
      <c r="W1200" s="2">
        <f t="shared" si="713"/>
        <v>8</v>
      </c>
      <c r="X1200" s="2">
        <f t="shared" si="714"/>
        <v>6</v>
      </c>
      <c r="Y1200" s="2">
        <f t="shared" si="715"/>
        <v>3</v>
      </c>
      <c r="Z1200" s="2">
        <f t="shared" si="716"/>
        <v>3</v>
      </c>
      <c r="AA1200" s="2">
        <f t="shared" si="717"/>
        <v>5</v>
      </c>
      <c r="AB1200" s="2">
        <f t="shared" si="718"/>
        <v>5</v>
      </c>
      <c r="AC1200" s="2">
        <f t="shared" si="735"/>
        <v>8</v>
      </c>
      <c r="AD1200" s="5">
        <f t="shared" si="736"/>
        <v>12</v>
      </c>
      <c r="AE1200">
        <f t="shared" si="737"/>
        <v>1</v>
      </c>
      <c r="AF1200" s="1" t="str">
        <f t="shared" si="719"/>
        <v>-</v>
      </c>
      <c r="AG1200" s="1" t="str">
        <f t="shared" si="720"/>
        <v>-</v>
      </c>
      <c r="AH1200" s="1" t="str">
        <f t="shared" si="721"/>
        <v>-</v>
      </c>
      <c r="AI1200" s="1" t="str">
        <f t="shared" si="722"/>
        <v>-</v>
      </c>
      <c r="AJ1200" s="1" t="str">
        <f t="shared" si="723"/>
        <v>-</v>
      </c>
      <c r="AK1200" s="1" t="str">
        <f t="shared" si="724"/>
        <v>-</v>
      </c>
      <c r="AL1200" s="1" t="str">
        <f t="shared" si="725"/>
        <v>-</v>
      </c>
      <c r="AM1200" s="1" t="str">
        <f t="shared" si="726"/>
        <v>-</v>
      </c>
      <c r="AN1200" s="1" t="str">
        <f t="shared" si="727"/>
        <v>-</v>
      </c>
      <c r="AO1200" s="1" t="str">
        <f t="shared" si="728"/>
        <v>-</v>
      </c>
      <c r="AP1200" s="1" t="str">
        <f t="shared" si="738"/>
        <v>-</v>
      </c>
      <c r="AQ1200" s="1">
        <f t="shared" si="729"/>
        <v>2.3034319030346682</v>
      </c>
      <c r="AR1200" s="1" t="str">
        <f t="shared" si="730"/>
        <v>-</v>
      </c>
      <c r="AS1200" s="1" t="str">
        <f t="shared" si="731"/>
        <v>-</v>
      </c>
      <c r="AT1200" s="1" t="str">
        <f t="shared" si="732"/>
        <v>-</v>
      </c>
      <c r="AU1200" s="1" t="str">
        <f t="shared" si="733"/>
        <v>-</v>
      </c>
      <c r="AV1200" s="1" t="str">
        <f t="shared" si="734"/>
        <v>-</v>
      </c>
      <c r="AW1200" s="5">
        <f t="shared" si="739"/>
        <v>12</v>
      </c>
      <c r="AX1200" s="1">
        <f t="shared" si="740"/>
        <v>2.3034319030346682</v>
      </c>
    </row>
    <row r="1201" spans="1:50" x14ac:dyDescent="0.2">
      <c r="A1201" s="4">
        <v>1199</v>
      </c>
      <c r="B1201" s="21">
        <v>0.56420401268222797</v>
      </c>
      <c r="C1201" s="21">
        <v>0.35599999999999998</v>
      </c>
      <c r="D1201" s="21">
        <v>0</v>
      </c>
      <c r="E1201" s="21">
        <v>0</v>
      </c>
      <c r="F1201" s="21">
        <v>100</v>
      </c>
      <c r="G1201" s="21">
        <v>5.3393694289187197</v>
      </c>
      <c r="H1201" s="21">
        <v>6</v>
      </c>
      <c r="I1201" s="21">
        <v>1500</v>
      </c>
      <c r="J1201" s="21">
        <v>185</v>
      </c>
      <c r="K1201" s="21">
        <v>0</v>
      </c>
      <c r="L1201" s="2">
        <f t="shared" si="702"/>
        <v>0</v>
      </c>
      <c r="M1201" s="2">
        <f t="shared" si="703"/>
        <v>0</v>
      </c>
      <c r="N1201" s="2">
        <f t="shared" si="704"/>
        <v>0</v>
      </c>
      <c r="O1201" s="2">
        <f t="shared" si="705"/>
        <v>0</v>
      </c>
      <c r="P1201" s="2">
        <f t="shared" si="706"/>
        <v>0</v>
      </c>
      <c r="Q1201" s="2">
        <f t="shared" si="707"/>
        <v>0</v>
      </c>
      <c r="R1201" s="2">
        <f t="shared" si="708"/>
        <v>0</v>
      </c>
      <c r="S1201" s="2">
        <f t="shared" si="709"/>
        <v>0</v>
      </c>
      <c r="T1201" s="2">
        <f t="shared" si="710"/>
        <v>0</v>
      </c>
      <c r="U1201" s="2">
        <f t="shared" si="711"/>
        <v>0</v>
      </c>
      <c r="V1201" s="10">
        <f t="shared" si="712"/>
        <v>6</v>
      </c>
      <c r="W1201" s="2">
        <f t="shared" si="713"/>
        <v>9</v>
      </c>
      <c r="X1201" s="2">
        <f t="shared" si="714"/>
        <v>6</v>
      </c>
      <c r="Y1201" s="2">
        <f t="shared" si="715"/>
        <v>3</v>
      </c>
      <c r="Z1201" s="2">
        <f t="shared" si="716"/>
        <v>3</v>
      </c>
      <c r="AA1201" s="2">
        <f t="shared" si="717"/>
        <v>5</v>
      </c>
      <c r="AB1201" s="2">
        <f t="shared" si="718"/>
        <v>5</v>
      </c>
      <c r="AC1201" s="2">
        <f t="shared" si="735"/>
        <v>9</v>
      </c>
      <c r="AD1201" s="5">
        <f t="shared" si="736"/>
        <v>12</v>
      </c>
      <c r="AE1201">
        <f t="shared" si="737"/>
        <v>1</v>
      </c>
      <c r="AF1201" s="1" t="str">
        <f t="shared" si="719"/>
        <v>-</v>
      </c>
      <c r="AG1201" s="1" t="str">
        <f t="shared" si="720"/>
        <v>-</v>
      </c>
      <c r="AH1201" s="1" t="str">
        <f t="shared" si="721"/>
        <v>-</v>
      </c>
      <c r="AI1201" s="1" t="str">
        <f t="shared" si="722"/>
        <v>-</v>
      </c>
      <c r="AJ1201" s="1" t="str">
        <f t="shared" si="723"/>
        <v>-</v>
      </c>
      <c r="AK1201" s="1" t="str">
        <f t="shared" si="724"/>
        <v>-</v>
      </c>
      <c r="AL1201" s="1" t="str">
        <f t="shared" si="725"/>
        <v>-</v>
      </c>
      <c r="AM1201" s="1" t="str">
        <f t="shared" si="726"/>
        <v>-</v>
      </c>
      <c r="AN1201" s="1" t="str">
        <f t="shared" si="727"/>
        <v>-</v>
      </c>
      <c r="AO1201" s="1" t="str">
        <f t="shared" si="728"/>
        <v>-</v>
      </c>
      <c r="AP1201" s="1" t="str">
        <f t="shared" si="738"/>
        <v>-</v>
      </c>
      <c r="AQ1201" s="1">
        <f t="shared" si="729"/>
        <v>1.6269894226759325</v>
      </c>
      <c r="AR1201" s="1" t="str">
        <f t="shared" si="730"/>
        <v>-</v>
      </c>
      <c r="AS1201" s="1" t="str">
        <f t="shared" si="731"/>
        <v>-</v>
      </c>
      <c r="AT1201" s="1" t="str">
        <f t="shared" si="732"/>
        <v>-</v>
      </c>
      <c r="AU1201" s="1" t="str">
        <f t="shared" si="733"/>
        <v>-</v>
      </c>
      <c r="AV1201" s="1" t="str">
        <f t="shared" si="734"/>
        <v>-</v>
      </c>
      <c r="AW1201" s="5">
        <f t="shared" si="739"/>
        <v>12</v>
      </c>
      <c r="AX1201" s="1">
        <f t="shared" si="740"/>
        <v>1.6269894226759325</v>
      </c>
    </row>
    <row r="1202" spans="1:50" x14ac:dyDescent="0.2">
      <c r="A1202" s="4">
        <v>1200</v>
      </c>
      <c r="B1202" s="21">
        <v>0.65240601813420696</v>
      </c>
      <c r="C1202" s="21">
        <v>0.42699999999999999</v>
      </c>
      <c r="D1202" s="21">
        <v>0</v>
      </c>
      <c r="E1202" s="21">
        <v>0</v>
      </c>
      <c r="F1202" s="21">
        <v>100</v>
      </c>
      <c r="G1202" s="21">
        <v>6.4033381884167397</v>
      </c>
      <c r="H1202" s="21">
        <v>6</v>
      </c>
      <c r="I1202" s="21">
        <v>1500</v>
      </c>
      <c r="J1202" s="21">
        <v>185</v>
      </c>
      <c r="K1202" s="21">
        <v>0</v>
      </c>
      <c r="L1202" s="2">
        <f t="shared" si="702"/>
        <v>0</v>
      </c>
      <c r="M1202" s="2">
        <f t="shared" si="703"/>
        <v>0</v>
      </c>
      <c r="N1202" s="2">
        <f t="shared" si="704"/>
        <v>0</v>
      </c>
      <c r="O1202" s="2">
        <f t="shared" si="705"/>
        <v>0</v>
      </c>
      <c r="P1202" s="2">
        <f t="shared" si="706"/>
        <v>0</v>
      </c>
      <c r="Q1202" s="2">
        <f t="shared" si="707"/>
        <v>0</v>
      </c>
      <c r="R1202" s="2">
        <f t="shared" si="708"/>
        <v>0</v>
      </c>
      <c r="S1202" s="2">
        <f t="shared" si="709"/>
        <v>0</v>
      </c>
      <c r="T1202" s="2">
        <f t="shared" si="710"/>
        <v>0</v>
      </c>
      <c r="U1202" s="2">
        <f t="shared" si="711"/>
        <v>0</v>
      </c>
      <c r="V1202" s="10">
        <f t="shared" si="712"/>
        <v>6</v>
      </c>
      <c r="W1202" s="2">
        <f t="shared" si="713"/>
        <v>9</v>
      </c>
      <c r="X1202" s="2">
        <f t="shared" si="714"/>
        <v>6</v>
      </c>
      <c r="Y1202" s="2">
        <f t="shared" si="715"/>
        <v>3</v>
      </c>
      <c r="Z1202" s="2">
        <f t="shared" si="716"/>
        <v>3</v>
      </c>
      <c r="AA1202" s="2">
        <f t="shared" si="717"/>
        <v>5</v>
      </c>
      <c r="AB1202" s="2">
        <f t="shared" si="718"/>
        <v>5</v>
      </c>
      <c r="AC1202" s="2">
        <f t="shared" si="735"/>
        <v>9</v>
      </c>
      <c r="AD1202" s="5">
        <f t="shared" si="736"/>
        <v>12</v>
      </c>
      <c r="AE1202">
        <f t="shared" si="737"/>
        <v>1</v>
      </c>
      <c r="AF1202" s="1" t="str">
        <f t="shared" si="719"/>
        <v>-</v>
      </c>
      <c r="AG1202" s="1" t="str">
        <f t="shared" si="720"/>
        <v>-</v>
      </c>
      <c r="AH1202" s="1" t="str">
        <f t="shared" si="721"/>
        <v>-</v>
      </c>
      <c r="AI1202" s="1" t="str">
        <f t="shared" si="722"/>
        <v>-</v>
      </c>
      <c r="AJ1202" s="1" t="str">
        <f t="shared" si="723"/>
        <v>-</v>
      </c>
      <c r="AK1202" s="1" t="str">
        <f t="shared" si="724"/>
        <v>-</v>
      </c>
      <c r="AL1202" s="1" t="str">
        <f t="shared" si="725"/>
        <v>-</v>
      </c>
      <c r="AM1202" s="1" t="str">
        <f t="shared" si="726"/>
        <v>-</v>
      </c>
      <c r="AN1202" s="1" t="str">
        <f t="shared" si="727"/>
        <v>-</v>
      </c>
      <c r="AO1202" s="1" t="str">
        <f t="shared" si="728"/>
        <v>-</v>
      </c>
      <c r="AP1202" s="1" t="str">
        <f t="shared" si="738"/>
        <v>-</v>
      </c>
      <c r="AQ1202" s="1">
        <f t="shared" si="729"/>
        <v>1.477837299208465</v>
      </c>
      <c r="AR1202" s="1" t="str">
        <f t="shared" si="730"/>
        <v>-</v>
      </c>
      <c r="AS1202" s="1" t="str">
        <f t="shared" si="731"/>
        <v>-</v>
      </c>
      <c r="AT1202" s="1" t="str">
        <f t="shared" si="732"/>
        <v>-</v>
      </c>
      <c r="AU1202" s="1" t="str">
        <f t="shared" si="733"/>
        <v>-</v>
      </c>
      <c r="AV1202" s="1" t="str">
        <f t="shared" si="734"/>
        <v>-</v>
      </c>
      <c r="AW1202" s="5">
        <f t="shared" si="739"/>
        <v>12</v>
      </c>
      <c r="AX1202" s="1">
        <f t="shared" si="740"/>
        <v>1.477837299208465</v>
      </c>
    </row>
    <row r="1203" spans="1:50" x14ac:dyDescent="0.2">
      <c r="A1203" s="4">
        <v>1201</v>
      </c>
      <c r="B1203" s="21">
        <v>0.53351494399448696</v>
      </c>
      <c r="C1203" s="21">
        <v>0.28999999999999998</v>
      </c>
      <c r="D1203" s="21">
        <v>0</v>
      </c>
      <c r="E1203" s="21">
        <v>0</v>
      </c>
      <c r="F1203" s="21">
        <v>100</v>
      </c>
      <c r="G1203" s="21">
        <v>4.34636372680664</v>
      </c>
      <c r="H1203" s="21">
        <v>5</v>
      </c>
      <c r="I1203" s="21">
        <v>1500</v>
      </c>
      <c r="J1203" s="21">
        <v>185</v>
      </c>
      <c r="K1203" s="21">
        <v>0</v>
      </c>
      <c r="L1203" s="2">
        <f t="shared" si="702"/>
        <v>0</v>
      </c>
      <c r="M1203" s="2">
        <f t="shared" si="703"/>
        <v>0</v>
      </c>
      <c r="N1203" s="2">
        <f t="shared" si="704"/>
        <v>0</v>
      </c>
      <c r="O1203" s="2">
        <f t="shared" si="705"/>
        <v>0</v>
      </c>
      <c r="P1203" s="2">
        <f t="shared" si="706"/>
        <v>0</v>
      </c>
      <c r="Q1203" s="2">
        <f t="shared" si="707"/>
        <v>0</v>
      </c>
      <c r="R1203" s="2">
        <f t="shared" si="708"/>
        <v>0</v>
      </c>
      <c r="S1203" s="2">
        <f t="shared" si="709"/>
        <v>0</v>
      </c>
      <c r="T1203" s="2">
        <f t="shared" si="710"/>
        <v>0</v>
      </c>
      <c r="U1203" s="2">
        <f t="shared" si="711"/>
        <v>0</v>
      </c>
      <c r="V1203" s="10">
        <f t="shared" si="712"/>
        <v>6</v>
      </c>
      <c r="W1203" s="2">
        <f t="shared" si="713"/>
        <v>9</v>
      </c>
      <c r="X1203" s="2">
        <f t="shared" si="714"/>
        <v>7</v>
      </c>
      <c r="Y1203" s="2">
        <f t="shared" si="715"/>
        <v>3</v>
      </c>
      <c r="Z1203" s="2">
        <f t="shared" si="716"/>
        <v>3</v>
      </c>
      <c r="AA1203" s="2">
        <f t="shared" si="717"/>
        <v>5</v>
      </c>
      <c r="AB1203" s="2">
        <f t="shared" si="718"/>
        <v>5</v>
      </c>
      <c r="AC1203" s="2">
        <f t="shared" si="735"/>
        <v>9</v>
      </c>
      <c r="AD1203" s="5">
        <f t="shared" si="736"/>
        <v>12</v>
      </c>
      <c r="AE1203">
        <f t="shared" si="737"/>
        <v>1</v>
      </c>
      <c r="AF1203" s="1" t="str">
        <f t="shared" si="719"/>
        <v>-</v>
      </c>
      <c r="AG1203" s="1" t="str">
        <f t="shared" si="720"/>
        <v>-</v>
      </c>
      <c r="AH1203" s="1" t="str">
        <f t="shared" si="721"/>
        <v>-</v>
      </c>
      <c r="AI1203" s="1" t="str">
        <f t="shared" si="722"/>
        <v>-</v>
      </c>
      <c r="AJ1203" s="1" t="str">
        <f t="shared" si="723"/>
        <v>-</v>
      </c>
      <c r="AK1203" s="1" t="str">
        <f t="shared" si="724"/>
        <v>-</v>
      </c>
      <c r="AL1203" s="1" t="str">
        <f t="shared" si="725"/>
        <v>-</v>
      </c>
      <c r="AM1203" s="1" t="str">
        <f t="shared" si="726"/>
        <v>-</v>
      </c>
      <c r="AN1203" s="1" t="str">
        <f t="shared" si="727"/>
        <v>-</v>
      </c>
      <c r="AO1203" s="1" t="str">
        <f t="shared" si="728"/>
        <v>-</v>
      </c>
      <c r="AP1203" s="1" t="str">
        <f t="shared" si="738"/>
        <v>-</v>
      </c>
      <c r="AQ1203" s="1">
        <f t="shared" si="729"/>
        <v>1.926605977392972</v>
      </c>
      <c r="AR1203" s="1" t="str">
        <f t="shared" si="730"/>
        <v>-</v>
      </c>
      <c r="AS1203" s="1" t="str">
        <f t="shared" si="731"/>
        <v>-</v>
      </c>
      <c r="AT1203" s="1" t="str">
        <f t="shared" si="732"/>
        <v>-</v>
      </c>
      <c r="AU1203" s="1" t="str">
        <f t="shared" si="733"/>
        <v>-</v>
      </c>
      <c r="AV1203" s="1" t="str">
        <f t="shared" si="734"/>
        <v>-</v>
      </c>
      <c r="AW1203" s="5">
        <f t="shared" si="739"/>
        <v>12</v>
      </c>
      <c r="AX1203" s="1">
        <f t="shared" si="740"/>
        <v>1.926605977392972</v>
      </c>
    </row>
    <row r="1204" spans="1:50" x14ac:dyDescent="0.2">
      <c r="A1204" s="4">
        <v>1202</v>
      </c>
      <c r="B1204" s="21">
        <v>0.65809128682237095</v>
      </c>
      <c r="C1204" s="21">
        <v>0.29099999999999998</v>
      </c>
      <c r="D1204" s="21">
        <v>0</v>
      </c>
      <c r="E1204" s="21">
        <v>0</v>
      </c>
      <c r="F1204" s="21">
        <v>100</v>
      </c>
      <c r="G1204" s="21">
        <v>4.3707505801938602</v>
      </c>
      <c r="H1204" s="21">
        <v>5</v>
      </c>
      <c r="I1204" s="21">
        <v>1500</v>
      </c>
      <c r="J1204" s="21">
        <v>185</v>
      </c>
      <c r="K1204" s="21">
        <v>0</v>
      </c>
      <c r="L1204" s="2">
        <f t="shared" si="702"/>
        <v>0</v>
      </c>
      <c r="M1204" s="2">
        <f t="shared" si="703"/>
        <v>0</v>
      </c>
      <c r="N1204" s="2">
        <f t="shared" si="704"/>
        <v>0</v>
      </c>
      <c r="O1204" s="2">
        <f t="shared" si="705"/>
        <v>0</v>
      </c>
      <c r="P1204" s="2">
        <f t="shared" si="706"/>
        <v>0</v>
      </c>
      <c r="Q1204" s="2">
        <f t="shared" si="707"/>
        <v>0</v>
      </c>
      <c r="R1204" s="2">
        <f t="shared" si="708"/>
        <v>0</v>
      </c>
      <c r="S1204" s="2">
        <f t="shared" si="709"/>
        <v>0</v>
      </c>
      <c r="T1204" s="2">
        <f t="shared" si="710"/>
        <v>0</v>
      </c>
      <c r="U1204" s="2">
        <f t="shared" si="711"/>
        <v>0</v>
      </c>
      <c r="V1204" s="10">
        <f t="shared" si="712"/>
        <v>6</v>
      </c>
      <c r="W1204" s="2">
        <f t="shared" si="713"/>
        <v>9</v>
      </c>
      <c r="X1204" s="2">
        <f t="shared" si="714"/>
        <v>7</v>
      </c>
      <c r="Y1204" s="2">
        <f t="shared" si="715"/>
        <v>3</v>
      </c>
      <c r="Z1204" s="2">
        <f t="shared" si="716"/>
        <v>3</v>
      </c>
      <c r="AA1204" s="2">
        <f t="shared" si="717"/>
        <v>5</v>
      </c>
      <c r="AB1204" s="2">
        <f t="shared" si="718"/>
        <v>5</v>
      </c>
      <c r="AC1204" s="2">
        <f t="shared" si="735"/>
        <v>9</v>
      </c>
      <c r="AD1204" s="5">
        <f t="shared" si="736"/>
        <v>12</v>
      </c>
      <c r="AE1204">
        <f t="shared" si="737"/>
        <v>1</v>
      </c>
      <c r="AF1204" s="1" t="str">
        <f t="shared" si="719"/>
        <v>-</v>
      </c>
      <c r="AG1204" s="1" t="str">
        <f t="shared" si="720"/>
        <v>-</v>
      </c>
      <c r="AH1204" s="1" t="str">
        <f t="shared" si="721"/>
        <v>-</v>
      </c>
      <c r="AI1204" s="1" t="str">
        <f t="shared" si="722"/>
        <v>-</v>
      </c>
      <c r="AJ1204" s="1" t="str">
        <f t="shared" si="723"/>
        <v>-</v>
      </c>
      <c r="AK1204" s="1" t="str">
        <f t="shared" si="724"/>
        <v>-</v>
      </c>
      <c r="AL1204" s="1" t="str">
        <f t="shared" si="725"/>
        <v>-</v>
      </c>
      <c r="AM1204" s="1" t="str">
        <f t="shared" si="726"/>
        <v>-</v>
      </c>
      <c r="AN1204" s="1" t="str">
        <f t="shared" si="727"/>
        <v>-</v>
      </c>
      <c r="AO1204" s="1" t="str">
        <f t="shared" si="728"/>
        <v>-</v>
      </c>
      <c r="AP1204" s="1" t="str">
        <f t="shared" si="738"/>
        <v>-</v>
      </c>
      <c r="AQ1204" s="1">
        <f t="shared" si="729"/>
        <v>1.9055546536181636</v>
      </c>
      <c r="AR1204" s="1" t="str">
        <f t="shared" si="730"/>
        <v>-</v>
      </c>
      <c r="AS1204" s="1" t="str">
        <f t="shared" si="731"/>
        <v>-</v>
      </c>
      <c r="AT1204" s="1" t="str">
        <f t="shared" si="732"/>
        <v>-</v>
      </c>
      <c r="AU1204" s="1" t="str">
        <f t="shared" si="733"/>
        <v>-</v>
      </c>
      <c r="AV1204" s="1" t="str">
        <f t="shared" si="734"/>
        <v>-</v>
      </c>
      <c r="AW1204" s="5">
        <f t="shared" si="739"/>
        <v>12</v>
      </c>
      <c r="AX1204" s="1">
        <f t="shared" si="740"/>
        <v>1.9055546536181636</v>
      </c>
    </row>
    <row r="1205" spans="1:50" x14ac:dyDescent="0.2">
      <c r="A1205" s="4">
        <v>1203</v>
      </c>
      <c r="B1205" s="21">
        <v>0.55105605967746396</v>
      </c>
      <c r="C1205" s="21">
        <v>0.98499999999999999</v>
      </c>
      <c r="D1205" s="21">
        <v>0</v>
      </c>
      <c r="E1205" s="21">
        <v>44</v>
      </c>
      <c r="F1205" s="21">
        <v>56</v>
      </c>
      <c r="G1205" s="21">
        <v>4.8508683455617803</v>
      </c>
      <c r="H1205" s="21">
        <v>6</v>
      </c>
      <c r="I1205" s="21">
        <v>1500</v>
      </c>
      <c r="J1205" s="21">
        <v>185</v>
      </c>
      <c r="K1205" s="21">
        <v>0</v>
      </c>
      <c r="L1205" s="2">
        <f t="shared" si="702"/>
        <v>0</v>
      </c>
      <c r="M1205" s="2">
        <f t="shared" si="703"/>
        <v>0</v>
      </c>
      <c r="N1205" s="2">
        <f t="shared" si="704"/>
        <v>0</v>
      </c>
      <c r="O1205" s="2">
        <f t="shared" si="705"/>
        <v>0</v>
      </c>
      <c r="P1205" s="2">
        <f t="shared" si="706"/>
        <v>0</v>
      </c>
      <c r="Q1205" s="2">
        <f t="shared" si="707"/>
        <v>0</v>
      </c>
      <c r="R1205" s="2">
        <f t="shared" si="708"/>
        <v>0</v>
      </c>
      <c r="S1205" s="2">
        <f t="shared" si="709"/>
        <v>0</v>
      </c>
      <c r="T1205" s="2">
        <f t="shared" si="710"/>
        <v>0</v>
      </c>
      <c r="U1205" s="2">
        <f t="shared" si="711"/>
        <v>0</v>
      </c>
      <c r="V1205" s="10">
        <f t="shared" si="712"/>
        <v>4</v>
      </c>
      <c r="W1205" s="2">
        <f t="shared" si="713"/>
        <v>6</v>
      </c>
      <c r="X1205" s="2">
        <f t="shared" si="714"/>
        <v>4</v>
      </c>
      <c r="Y1205" s="2">
        <f t="shared" si="715"/>
        <v>3</v>
      </c>
      <c r="Z1205" s="2">
        <f t="shared" si="716"/>
        <v>3</v>
      </c>
      <c r="AA1205" s="2">
        <f t="shared" si="717"/>
        <v>3</v>
      </c>
      <c r="AB1205" s="2">
        <f t="shared" si="718"/>
        <v>3</v>
      </c>
      <c r="AC1205" s="2">
        <f t="shared" si="735"/>
        <v>6</v>
      </c>
      <c r="AD1205" s="5">
        <f t="shared" si="736"/>
        <v>12</v>
      </c>
      <c r="AE1205">
        <f t="shared" si="737"/>
        <v>1</v>
      </c>
      <c r="AF1205" s="1" t="str">
        <f t="shared" si="719"/>
        <v>-</v>
      </c>
      <c r="AG1205" s="1" t="str">
        <f t="shared" si="720"/>
        <v>-</v>
      </c>
      <c r="AH1205" s="1" t="str">
        <f t="shared" si="721"/>
        <v>-</v>
      </c>
      <c r="AI1205" s="1" t="str">
        <f t="shared" si="722"/>
        <v>-</v>
      </c>
      <c r="AJ1205" s="1" t="str">
        <f t="shared" si="723"/>
        <v>-</v>
      </c>
      <c r="AK1205" s="1" t="str">
        <f t="shared" si="724"/>
        <v>-</v>
      </c>
      <c r="AL1205" s="1" t="str">
        <f t="shared" si="725"/>
        <v>-</v>
      </c>
      <c r="AM1205" s="1" t="str">
        <f t="shared" si="726"/>
        <v>-</v>
      </c>
      <c r="AN1205" s="1" t="str">
        <f t="shared" si="727"/>
        <v>-</v>
      </c>
      <c r="AO1205" s="1" t="str">
        <f t="shared" si="728"/>
        <v>-</v>
      </c>
      <c r="AP1205" s="1" t="str">
        <f t="shared" si="738"/>
        <v>-</v>
      </c>
      <c r="AQ1205" s="1">
        <f t="shared" si="729"/>
        <v>1.9948939299994048</v>
      </c>
      <c r="AR1205" s="1" t="str">
        <f t="shared" si="730"/>
        <v>-</v>
      </c>
      <c r="AS1205" s="1" t="str">
        <f t="shared" si="731"/>
        <v>-</v>
      </c>
      <c r="AT1205" s="1" t="str">
        <f t="shared" si="732"/>
        <v>-</v>
      </c>
      <c r="AU1205" s="1" t="str">
        <f t="shared" si="733"/>
        <v>-</v>
      </c>
      <c r="AV1205" s="1" t="str">
        <f t="shared" si="734"/>
        <v>-</v>
      </c>
      <c r="AW1205" s="5">
        <f t="shared" si="739"/>
        <v>12</v>
      </c>
      <c r="AX1205" s="1">
        <f t="shared" si="740"/>
        <v>1.9948939299994048</v>
      </c>
    </row>
    <row r="1206" spans="1:50" x14ac:dyDescent="0.2">
      <c r="A1206" s="4">
        <v>1204</v>
      </c>
      <c r="B1206" s="21">
        <v>0.54540690004297498</v>
      </c>
      <c r="C1206" s="21">
        <v>19.398</v>
      </c>
      <c r="D1206" s="21">
        <v>0</v>
      </c>
      <c r="E1206" s="21">
        <v>18</v>
      </c>
      <c r="F1206" s="21">
        <v>82</v>
      </c>
      <c r="G1206" s="21">
        <v>8.2300655126056697</v>
      </c>
      <c r="H1206" s="21">
        <v>6</v>
      </c>
      <c r="I1206" s="21">
        <v>1500</v>
      </c>
      <c r="J1206" s="21">
        <v>185</v>
      </c>
      <c r="K1206" s="21">
        <v>0</v>
      </c>
      <c r="L1206" s="2">
        <f t="shared" si="702"/>
        <v>0</v>
      </c>
      <c r="M1206" s="2">
        <f t="shared" si="703"/>
        <v>0</v>
      </c>
      <c r="N1206" s="2">
        <f t="shared" si="704"/>
        <v>0</v>
      </c>
      <c r="O1206" s="2">
        <f t="shared" si="705"/>
        <v>0</v>
      </c>
      <c r="P1206" s="2">
        <f t="shared" si="706"/>
        <v>0</v>
      </c>
      <c r="Q1206" s="2">
        <f t="shared" si="707"/>
        <v>0</v>
      </c>
      <c r="R1206" s="2">
        <f t="shared" si="708"/>
        <v>0</v>
      </c>
      <c r="S1206" s="2">
        <f t="shared" si="709"/>
        <v>0</v>
      </c>
      <c r="T1206" s="2">
        <f t="shared" si="710"/>
        <v>0</v>
      </c>
      <c r="U1206" s="2">
        <f t="shared" si="711"/>
        <v>0</v>
      </c>
      <c r="V1206" s="10">
        <f t="shared" si="712"/>
        <v>5</v>
      </c>
      <c r="W1206" s="2">
        <f t="shared" si="713"/>
        <v>6</v>
      </c>
      <c r="X1206" s="2">
        <f t="shared" si="714"/>
        <v>3</v>
      </c>
      <c r="Y1206" s="2">
        <f t="shared" si="715"/>
        <v>3</v>
      </c>
      <c r="Z1206" s="2">
        <f t="shared" si="716"/>
        <v>3</v>
      </c>
      <c r="AA1206" s="2">
        <f t="shared" si="717"/>
        <v>3</v>
      </c>
      <c r="AB1206" s="2">
        <f t="shared" si="718"/>
        <v>3</v>
      </c>
      <c r="AC1206" s="2">
        <f t="shared" si="735"/>
        <v>6</v>
      </c>
      <c r="AD1206" s="5">
        <f t="shared" si="736"/>
        <v>12</v>
      </c>
      <c r="AE1206">
        <f t="shared" si="737"/>
        <v>1</v>
      </c>
      <c r="AF1206" s="1" t="str">
        <f t="shared" si="719"/>
        <v>-</v>
      </c>
      <c r="AG1206" s="1" t="str">
        <f t="shared" si="720"/>
        <v>-</v>
      </c>
      <c r="AH1206" s="1" t="str">
        <f t="shared" si="721"/>
        <v>-</v>
      </c>
      <c r="AI1206" s="1" t="str">
        <f t="shared" si="722"/>
        <v>-</v>
      </c>
      <c r="AJ1206" s="1" t="str">
        <f t="shared" si="723"/>
        <v>-</v>
      </c>
      <c r="AK1206" s="1" t="str">
        <f t="shared" si="724"/>
        <v>-</v>
      </c>
      <c r="AL1206" s="1" t="str">
        <f t="shared" si="725"/>
        <v>-</v>
      </c>
      <c r="AM1206" s="1" t="str">
        <f t="shared" si="726"/>
        <v>-</v>
      </c>
      <c r="AN1206" s="1" t="str">
        <f t="shared" si="727"/>
        <v>-</v>
      </c>
      <c r="AO1206" s="1" t="str">
        <f t="shared" si="728"/>
        <v>-</v>
      </c>
      <c r="AP1206" s="1" t="str">
        <f t="shared" si="738"/>
        <v>-</v>
      </c>
      <c r="AQ1206" s="1">
        <f t="shared" si="729"/>
        <v>1.993811458652647</v>
      </c>
      <c r="AR1206" s="1" t="str">
        <f t="shared" si="730"/>
        <v>-</v>
      </c>
      <c r="AS1206" s="1" t="str">
        <f t="shared" si="731"/>
        <v>-</v>
      </c>
      <c r="AT1206" s="1" t="str">
        <f t="shared" si="732"/>
        <v>-</v>
      </c>
      <c r="AU1206" s="1" t="str">
        <f t="shared" si="733"/>
        <v>-</v>
      </c>
      <c r="AV1206" s="1" t="str">
        <f t="shared" si="734"/>
        <v>-</v>
      </c>
      <c r="AW1206" s="5">
        <f t="shared" si="739"/>
        <v>12</v>
      </c>
      <c r="AX1206" s="1">
        <f t="shared" si="740"/>
        <v>1.993811458652647</v>
      </c>
    </row>
    <row r="1207" spans="1:50" x14ac:dyDescent="0.2">
      <c r="A1207" s="4">
        <v>1205</v>
      </c>
      <c r="B1207" s="21">
        <v>0.68254449744724199</v>
      </c>
      <c r="C1207" s="21">
        <v>9.2370000000000001</v>
      </c>
      <c r="D1207" s="21">
        <v>0</v>
      </c>
      <c r="E1207" s="21">
        <v>35</v>
      </c>
      <c r="F1207" s="21">
        <v>65</v>
      </c>
      <c r="G1207" s="21">
        <v>3.2657716871015001</v>
      </c>
      <c r="H1207" s="21">
        <v>5</v>
      </c>
      <c r="I1207" s="21">
        <v>1500</v>
      </c>
      <c r="J1207" s="21">
        <v>185</v>
      </c>
      <c r="K1207" s="21">
        <v>0</v>
      </c>
      <c r="L1207" s="2">
        <f t="shared" si="702"/>
        <v>0</v>
      </c>
      <c r="M1207" s="2">
        <f t="shared" si="703"/>
        <v>0</v>
      </c>
      <c r="N1207" s="2">
        <f t="shared" si="704"/>
        <v>0</v>
      </c>
      <c r="O1207" s="2">
        <f t="shared" si="705"/>
        <v>0</v>
      </c>
      <c r="P1207" s="2">
        <f t="shared" si="706"/>
        <v>0</v>
      </c>
      <c r="Q1207" s="2">
        <f t="shared" si="707"/>
        <v>0</v>
      </c>
      <c r="R1207" s="2">
        <f t="shared" si="708"/>
        <v>0</v>
      </c>
      <c r="S1207" s="2">
        <f t="shared" si="709"/>
        <v>0</v>
      </c>
      <c r="T1207" s="2">
        <f t="shared" si="710"/>
        <v>0</v>
      </c>
      <c r="U1207" s="2">
        <f t="shared" si="711"/>
        <v>0</v>
      </c>
      <c r="V1207" s="10">
        <f t="shared" si="712"/>
        <v>5</v>
      </c>
      <c r="W1207" s="2">
        <f t="shared" si="713"/>
        <v>6</v>
      </c>
      <c r="X1207" s="2">
        <f t="shared" si="714"/>
        <v>4</v>
      </c>
      <c r="Y1207" s="2">
        <f t="shared" si="715"/>
        <v>3</v>
      </c>
      <c r="Z1207" s="2">
        <f t="shared" si="716"/>
        <v>3</v>
      </c>
      <c r="AA1207" s="2">
        <f t="shared" si="717"/>
        <v>3</v>
      </c>
      <c r="AB1207" s="2">
        <f t="shared" si="718"/>
        <v>3</v>
      </c>
      <c r="AC1207" s="2">
        <f t="shared" si="735"/>
        <v>6</v>
      </c>
      <c r="AD1207" s="5">
        <f t="shared" si="736"/>
        <v>12</v>
      </c>
      <c r="AE1207">
        <f t="shared" si="737"/>
        <v>1</v>
      </c>
      <c r="AF1207" s="1" t="str">
        <f t="shared" si="719"/>
        <v>-</v>
      </c>
      <c r="AG1207" s="1" t="str">
        <f t="shared" si="720"/>
        <v>-</v>
      </c>
      <c r="AH1207" s="1" t="str">
        <f t="shared" si="721"/>
        <v>-</v>
      </c>
      <c r="AI1207" s="1" t="str">
        <f t="shared" si="722"/>
        <v>-</v>
      </c>
      <c r="AJ1207" s="1" t="str">
        <f t="shared" si="723"/>
        <v>-</v>
      </c>
      <c r="AK1207" s="1" t="str">
        <f t="shared" si="724"/>
        <v>-</v>
      </c>
      <c r="AL1207" s="1" t="str">
        <f t="shared" si="725"/>
        <v>-</v>
      </c>
      <c r="AM1207" s="1" t="str">
        <f t="shared" si="726"/>
        <v>-</v>
      </c>
      <c r="AN1207" s="1" t="str">
        <f t="shared" si="727"/>
        <v>-</v>
      </c>
      <c r="AO1207" s="1" t="str">
        <f t="shared" si="728"/>
        <v>-</v>
      </c>
      <c r="AP1207" s="1" t="str">
        <f t="shared" si="738"/>
        <v>-</v>
      </c>
      <c r="AQ1207" s="1">
        <f t="shared" si="729"/>
        <v>2.6382548305826168</v>
      </c>
      <c r="AR1207" s="1" t="str">
        <f t="shared" si="730"/>
        <v>-</v>
      </c>
      <c r="AS1207" s="1" t="str">
        <f t="shared" si="731"/>
        <v>-</v>
      </c>
      <c r="AT1207" s="1" t="str">
        <f t="shared" si="732"/>
        <v>-</v>
      </c>
      <c r="AU1207" s="1" t="str">
        <f t="shared" si="733"/>
        <v>-</v>
      </c>
      <c r="AV1207" s="1" t="str">
        <f t="shared" si="734"/>
        <v>-</v>
      </c>
      <c r="AW1207" s="5">
        <f t="shared" si="739"/>
        <v>12</v>
      </c>
      <c r="AX1207" s="1">
        <f t="shared" si="740"/>
        <v>2.6382548305826168</v>
      </c>
    </row>
    <row r="1208" spans="1:50" x14ac:dyDescent="0.2">
      <c r="A1208" s="4">
        <v>1206</v>
      </c>
      <c r="B1208" s="21">
        <v>0.58630246196427205</v>
      </c>
      <c r="C1208" s="21">
        <v>88.347999999999999</v>
      </c>
      <c r="D1208" s="21">
        <v>0</v>
      </c>
      <c r="E1208" s="21">
        <v>13</v>
      </c>
      <c r="F1208" s="21">
        <v>87</v>
      </c>
      <c r="G1208" s="21">
        <v>6.2472018440330102</v>
      </c>
      <c r="H1208" s="21">
        <v>6</v>
      </c>
      <c r="I1208" s="21">
        <v>1500</v>
      </c>
      <c r="J1208" s="21">
        <v>185</v>
      </c>
      <c r="K1208" s="21">
        <v>0</v>
      </c>
      <c r="L1208" s="2">
        <f t="shared" si="702"/>
        <v>0</v>
      </c>
      <c r="M1208" s="2">
        <f t="shared" si="703"/>
        <v>0</v>
      </c>
      <c r="N1208" s="2">
        <f t="shared" si="704"/>
        <v>0</v>
      </c>
      <c r="O1208" s="2">
        <f t="shared" si="705"/>
        <v>0</v>
      </c>
      <c r="P1208" s="2">
        <f t="shared" si="706"/>
        <v>0</v>
      </c>
      <c r="Q1208" s="2">
        <f t="shared" si="707"/>
        <v>0</v>
      </c>
      <c r="R1208" s="2">
        <f t="shared" si="708"/>
        <v>0</v>
      </c>
      <c r="S1208" s="2">
        <f t="shared" si="709"/>
        <v>0</v>
      </c>
      <c r="T1208" s="2">
        <f t="shared" si="710"/>
        <v>0</v>
      </c>
      <c r="U1208" s="2">
        <f t="shared" si="711"/>
        <v>0</v>
      </c>
      <c r="V1208" s="10">
        <f t="shared" si="712"/>
        <v>5</v>
      </c>
      <c r="W1208" s="2">
        <f t="shared" si="713"/>
        <v>6</v>
      </c>
      <c r="X1208" s="2">
        <f t="shared" si="714"/>
        <v>3</v>
      </c>
      <c r="Y1208" s="2">
        <f t="shared" si="715"/>
        <v>3</v>
      </c>
      <c r="Z1208" s="2">
        <f t="shared" si="716"/>
        <v>3</v>
      </c>
      <c r="AA1208" s="2">
        <f t="shared" si="717"/>
        <v>3</v>
      </c>
      <c r="AB1208" s="2">
        <f t="shared" si="718"/>
        <v>3</v>
      </c>
      <c r="AC1208" s="2">
        <f t="shared" si="735"/>
        <v>6</v>
      </c>
      <c r="AD1208" s="5">
        <f t="shared" si="736"/>
        <v>12</v>
      </c>
      <c r="AE1208">
        <f t="shared" si="737"/>
        <v>1</v>
      </c>
      <c r="AF1208" s="1" t="str">
        <f t="shared" si="719"/>
        <v>-</v>
      </c>
      <c r="AG1208" s="1" t="str">
        <f t="shared" si="720"/>
        <v>-</v>
      </c>
      <c r="AH1208" s="1" t="str">
        <f t="shared" si="721"/>
        <v>-</v>
      </c>
      <c r="AI1208" s="1" t="str">
        <f t="shared" si="722"/>
        <v>-</v>
      </c>
      <c r="AJ1208" s="1" t="str">
        <f t="shared" si="723"/>
        <v>-</v>
      </c>
      <c r="AK1208" s="1" t="str">
        <f t="shared" si="724"/>
        <v>-</v>
      </c>
      <c r="AL1208" s="1" t="str">
        <f t="shared" si="725"/>
        <v>-</v>
      </c>
      <c r="AM1208" s="1" t="str">
        <f t="shared" si="726"/>
        <v>-</v>
      </c>
      <c r="AN1208" s="1" t="str">
        <f t="shared" si="727"/>
        <v>-</v>
      </c>
      <c r="AO1208" s="1" t="str">
        <f t="shared" si="728"/>
        <v>-</v>
      </c>
      <c r="AP1208" s="1" t="str">
        <f t="shared" si="738"/>
        <v>-</v>
      </c>
      <c r="AQ1208" s="1">
        <f t="shared" si="729"/>
        <v>2.0431629766448109</v>
      </c>
      <c r="AR1208" s="1" t="str">
        <f t="shared" si="730"/>
        <v>-</v>
      </c>
      <c r="AS1208" s="1" t="str">
        <f t="shared" si="731"/>
        <v>-</v>
      </c>
      <c r="AT1208" s="1" t="str">
        <f t="shared" si="732"/>
        <v>-</v>
      </c>
      <c r="AU1208" s="1" t="str">
        <f t="shared" si="733"/>
        <v>-</v>
      </c>
      <c r="AV1208" s="1" t="str">
        <f t="shared" si="734"/>
        <v>-</v>
      </c>
      <c r="AW1208" s="5">
        <f t="shared" si="739"/>
        <v>12</v>
      </c>
      <c r="AX1208" s="1">
        <f t="shared" si="740"/>
        <v>2.0431629766448109</v>
      </c>
    </row>
    <row r="1209" spans="1:50" x14ac:dyDescent="0.2">
      <c r="A1209" s="4">
        <v>1207</v>
      </c>
      <c r="B1209" s="21">
        <v>0.40431719100783098</v>
      </c>
      <c r="C1209" s="21">
        <v>1.601</v>
      </c>
      <c r="D1209" s="21">
        <v>21</v>
      </c>
      <c r="E1209" s="21">
        <v>24</v>
      </c>
      <c r="F1209" s="21">
        <v>55</v>
      </c>
      <c r="G1209" s="21">
        <v>11.6627678909246</v>
      </c>
      <c r="H1209" s="21">
        <v>7</v>
      </c>
      <c r="I1209" s="21">
        <v>1500</v>
      </c>
      <c r="J1209" s="21">
        <v>185</v>
      </c>
      <c r="K1209" s="21">
        <v>12.5</v>
      </c>
      <c r="L1209" s="2">
        <f t="shared" si="702"/>
        <v>1</v>
      </c>
      <c r="M1209" s="2">
        <f t="shared" si="703"/>
        <v>6</v>
      </c>
      <c r="N1209" s="2">
        <f t="shared" si="704"/>
        <v>4</v>
      </c>
      <c r="O1209" s="2">
        <f t="shared" si="705"/>
        <v>4</v>
      </c>
      <c r="P1209" s="2">
        <f t="shared" si="706"/>
        <v>4</v>
      </c>
      <c r="Q1209" s="2">
        <f t="shared" si="707"/>
        <v>5</v>
      </c>
      <c r="R1209" s="2">
        <f t="shared" si="708"/>
        <v>4</v>
      </c>
      <c r="S1209" s="2">
        <f t="shared" si="709"/>
        <v>1</v>
      </c>
      <c r="T1209" s="2">
        <f t="shared" si="710"/>
        <v>1</v>
      </c>
      <c r="U1209" s="2">
        <f t="shared" si="711"/>
        <v>4</v>
      </c>
      <c r="V1209" s="10">
        <f t="shared" si="712"/>
        <v>0</v>
      </c>
      <c r="W1209" s="2">
        <f t="shared" si="713"/>
        <v>0</v>
      </c>
      <c r="X1209" s="2">
        <f t="shared" si="714"/>
        <v>0</v>
      </c>
      <c r="Y1209" s="2">
        <f t="shared" si="715"/>
        <v>0</v>
      </c>
      <c r="Z1209" s="2">
        <f t="shared" si="716"/>
        <v>0</v>
      </c>
      <c r="AA1209" s="2">
        <f t="shared" si="717"/>
        <v>0</v>
      </c>
      <c r="AB1209" s="2">
        <f t="shared" si="718"/>
        <v>0</v>
      </c>
      <c r="AC1209" s="2">
        <f t="shared" si="735"/>
        <v>6</v>
      </c>
      <c r="AD1209" s="5">
        <f t="shared" si="736"/>
        <v>2</v>
      </c>
      <c r="AE1209">
        <f t="shared" si="737"/>
        <v>1</v>
      </c>
      <c r="AF1209" s="1" t="str">
        <f t="shared" si="719"/>
        <v>-</v>
      </c>
      <c r="AG1209" s="1">
        <f t="shared" si="720"/>
        <v>2.8727576332573825</v>
      </c>
      <c r="AH1209" s="1" t="str">
        <f t="shared" si="721"/>
        <v>-</v>
      </c>
      <c r="AI1209" s="1" t="str">
        <f t="shared" si="722"/>
        <v>-</v>
      </c>
      <c r="AJ1209" s="1" t="str">
        <f t="shared" si="723"/>
        <v>-</v>
      </c>
      <c r="AK1209" s="1" t="str">
        <f t="shared" si="724"/>
        <v>-</v>
      </c>
      <c r="AL1209" s="1" t="str">
        <f t="shared" si="725"/>
        <v>-</v>
      </c>
      <c r="AM1209" s="1" t="str">
        <f t="shared" si="726"/>
        <v>-</v>
      </c>
      <c r="AN1209" s="1" t="str">
        <f t="shared" si="727"/>
        <v>-</v>
      </c>
      <c r="AO1209" s="1" t="str">
        <f t="shared" si="728"/>
        <v>-</v>
      </c>
      <c r="AP1209" s="1" t="str">
        <f t="shared" si="738"/>
        <v>-</v>
      </c>
      <c r="AQ1209" s="1" t="str">
        <f t="shared" si="729"/>
        <v>-</v>
      </c>
      <c r="AR1209" s="1" t="str">
        <f t="shared" si="730"/>
        <v>-</v>
      </c>
      <c r="AS1209" s="1" t="str">
        <f t="shared" si="731"/>
        <v>-</v>
      </c>
      <c r="AT1209" s="1" t="str">
        <f t="shared" si="732"/>
        <v>-</v>
      </c>
      <c r="AU1209" s="1" t="str">
        <f t="shared" si="733"/>
        <v>-</v>
      </c>
      <c r="AV1209" s="1" t="str">
        <f t="shared" si="734"/>
        <v>-</v>
      </c>
      <c r="AW1209" s="5">
        <f t="shared" si="739"/>
        <v>2</v>
      </c>
      <c r="AX1209" s="1">
        <f t="shared" si="740"/>
        <v>2.8727576332573825</v>
      </c>
    </row>
    <row r="1210" spans="1:50" x14ac:dyDescent="0.2">
      <c r="A1210" s="4">
        <v>1208</v>
      </c>
      <c r="B1210" s="21">
        <v>0.32841937591851</v>
      </c>
      <c r="C1210" s="21">
        <v>1.1599999999999999</v>
      </c>
      <c r="D1210" s="21">
        <v>74</v>
      </c>
      <c r="E1210" s="21">
        <v>19</v>
      </c>
      <c r="F1210" s="21">
        <v>7</v>
      </c>
      <c r="G1210" s="21">
        <v>8.3551262145096405</v>
      </c>
      <c r="H1210" s="21">
        <v>6</v>
      </c>
      <c r="I1210" s="21">
        <v>1500</v>
      </c>
      <c r="J1210" s="21">
        <v>185</v>
      </c>
      <c r="K1210" s="21">
        <v>12.5</v>
      </c>
      <c r="L1210" s="2">
        <f t="shared" si="702"/>
        <v>3</v>
      </c>
      <c r="M1210" s="2">
        <f t="shared" si="703"/>
        <v>6</v>
      </c>
      <c r="N1210" s="2">
        <f t="shared" si="704"/>
        <v>7</v>
      </c>
      <c r="O1210" s="2">
        <f t="shared" si="705"/>
        <v>3</v>
      </c>
      <c r="P1210" s="2">
        <f t="shared" si="706"/>
        <v>3</v>
      </c>
      <c r="Q1210" s="2">
        <f t="shared" si="707"/>
        <v>4</v>
      </c>
      <c r="R1210" s="2">
        <f t="shared" si="708"/>
        <v>7</v>
      </c>
      <c r="S1210" s="2">
        <f t="shared" si="709"/>
        <v>4</v>
      </c>
      <c r="T1210" s="2">
        <f t="shared" si="710"/>
        <v>4</v>
      </c>
      <c r="U1210" s="2">
        <f t="shared" si="711"/>
        <v>3</v>
      </c>
      <c r="V1210" s="10">
        <f t="shared" si="712"/>
        <v>0</v>
      </c>
      <c r="W1210" s="2">
        <f t="shared" si="713"/>
        <v>0</v>
      </c>
      <c r="X1210" s="2">
        <f t="shared" si="714"/>
        <v>0</v>
      </c>
      <c r="Y1210" s="2">
        <f t="shared" si="715"/>
        <v>0</v>
      </c>
      <c r="Z1210" s="2">
        <f t="shared" si="716"/>
        <v>0</v>
      </c>
      <c r="AA1210" s="2">
        <f t="shared" si="717"/>
        <v>0</v>
      </c>
      <c r="AB1210" s="2">
        <f t="shared" si="718"/>
        <v>0</v>
      </c>
      <c r="AC1210" s="2">
        <f t="shared" si="735"/>
        <v>7</v>
      </c>
      <c r="AD1210" s="5">
        <f t="shared" si="736"/>
        <v>3</v>
      </c>
      <c r="AE1210">
        <f t="shared" si="737"/>
        <v>2</v>
      </c>
      <c r="AF1210" s="1" t="str">
        <f t="shared" si="719"/>
        <v>-</v>
      </c>
      <c r="AG1210" s="1" t="str">
        <f t="shared" si="720"/>
        <v>-</v>
      </c>
      <c r="AH1210" s="1">
        <f t="shared" si="721"/>
        <v>2.8288483040957511</v>
      </c>
      <c r="AI1210" s="1" t="str">
        <f t="shared" si="722"/>
        <v>-</v>
      </c>
      <c r="AJ1210" s="1" t="str">
        <f t="shared" si="723"/>
        <v>-</v>
      </c>
      <c r="AK1210" s="1" t="str">
        <f t="shared" si="724"/>
        <v>-</v>
      </c>
      <c r="AL1210" s="1">
        <f t="shared" si="725"/>
        <v>2.1684579203683949</v>
      </c>
      <c r="AM1210" s="1" t="str">
        <f t="shared" si="726"/>
        <v>-</v>
      </c>
      <c r="AN1210" s="1" t="str">
        <f t="shared" si="727"/>
        <v>-</v>
      </c>
      <c r="AO1210" s="1" t="str">
        <f t="shared" si="728"/>
        <v>-</v>
      </c>
      <c r="AP1210" s="1" t="str">
        <f t="shared" si="738"/>
        <v>-</v>
      </c>
      <c r="AQ1210" s="1" t="str">
        <f t="shared" si="729"/>
        <v>-</v>
      </c>
      <c r="AR1210" s="1" t="str">
        <f t="shared" si="730"/>
        <v>-</v>
      </c>
      <c r="AS1210" s="1" t="str">
        <f t="shared" si="731"/>
        <v>-</v>
      </c>
      <c r="AT1210" s="1" t="str">
        <f t="shared" si="732"/>
        <v>-</v>
      </c>
      <c r="AU1210" s="1" t="str">
        <f t="shared" si="733"/>
        <v>-</v>
      </c>
      <c r="AV1210" s="1" t="str">
        <f t="shared" si="734"/>
        <v>-</v>
      </c>
      <c r="AW1210" s="5">
        <f t="shared" si="739"/>
        <v>7</v>
      </c>
      <c r="AX1210" s="1">
        <f t="shared" si="740"/>
        <v>2.1684579203683949</v>
      </c>
    </row>
    <row r="1211" spans="1:50" x14ac:dyDescent="0.2">
      <c r="A1211" s="4">
        <v>1209</v>
      </c>
      <c r="B1211" s="21">
        <v>0.47064776691641202</v>
      </c>
      <c r="C1211" s="21">
        <v>10.83</v>
      </c>
      <c r="D1211" s="21">
        <v>60</v>
      </c>
      <c r="E1211" s="21">
        <v>1</v>
      </c>
      <c r="F1211" s="21">
        <v>39</v>
      </c>
      <c r="G1211" s="21">
        <v>9.1891519855650898</v>
      </c>
      <c r="H1211" s="21">
        <v>6</v>
      </c>
      <c r="I1211" s="21">
        <v>1500</v>
      </c>
      <c r="J1211" s="21">
        <v>185</v>
      </c>
      <c r="K1211" s="21">
        <v>12.5</v>
      </c>
      <c r="L1211" s="2">
        <f t="shared" si="702"/>
        <v>3</v>
      </c>
      <c r="M1211" s="2">
        <f t="shared" si="703"/>
        <v>5</v>
      </c>
      <c r="N1211" s="2">
        <f t="shared" si="704"/>
        <v>6</v>
      </c>
      <c r="O1211" s="2">
        <f t="shared" si="705"/>
        <v>3</v>
      </c>
      <c r="P1211" s="2">
        <f t="shared" si="706"/>
        <v>4</v>
      </c>
      <c r="Q1211" s="2">
        <f t="shared" si="707"/>
        <v>5</v>
      </c>
      <c r="R1211" s="2">
        <f t="shared" si="708"/>
        <v>5</v>
      </c>
      <c r="S1211" s="2">
        <f t="shared" si="709"/>
        <v>4</v>
      </c>
      <c r="T1211" s="2">
        <f t="shared" si="710"/>
        <v>4</v>
      </c>
      <c r="U1211" s="2">
        <f t="shared" si="711"/>
        <v>3</v>
      </c>
      <c r="V1211" s="10">
        <f t="shared" si="712"/>
        <v>0</v>
      </c>
      <c r="W1211" s="2">
        <f t="shared" si="713"/>
        <v>0</v>
      </c>
      <c r="X1211" s="2">
        <f t="shared" si="714"/>
        <v>0</v>
      </c>
      <c r="Y1211" s="2">
        <f t="shared" si="715"/>
        <v>0</v>
      </c>
      <c r="Z1211" s="2">
        <f t="shared" si="716"/>
        <v>0</v>
      </c>
      <c r="AA1211" s="2">
        <f t="shared" si="717"/>
        <v>0</v>
      </c>
      <c r="AB1211" s="2">
        <f t="shared" si="718"/>
        <v>0</v>
      </c>
      <c r="AC1211" s="2">
        <f t="shared" si="735"/>
        <v>6</v>
      </c>
      <c r="AD1211" s="5">
        <f t="shared" si="736"/>
        <v>3</v>
      </c>
      <c r="AE1211">
        <f t="shared" si="737"/>
        <v>1</v>
      </c>
      <c r="AF1211" s="1" t="str">
        <f t="shared" si="719"/>
        <v>-</v>
      </c>
      <c r="AG1211" s="1" t="str">
        <f t="shared" si="720"/>
        <v>-</v>
      </c>
      <c r="AH1211" s="1">
        <f t="shared" si="721"/>
        <v>2.8820408631484526</v>
      </c>
      <c r="AI1211" s="1" t="str">
        <f t="shared" si="722"/>
        <v>-</v>
      </c>
      <c r="AJ1211" s="1" t="str">
        <f t="shared" si="723"/>
        <v>-</v>
      </c>
      <c r="AK1211" s="1" t="str">
        <f t="shared" si="724"/>
        <v>-</v>
      </c>
      <c r="AL1211" s="1" t="str">
        <f t="shared" si="725"/>
        <v>-</v>
      </c>
      <c r="AM1211" s="1" t="str">
        <f t="shared" si="726"/>
        <v>-</v>
      </c>
      <c r="AN1211" s="1" t="str">
        <f t="shared" si="727"/>
        <v>-</v>
      </c>
      <c r="AO1211" s="1" t="str">
        <f t="shared" si="728"/>
        <v>-</v>
      </c>
      <c r="AP1211" s="1" t="str">
        <f t="shared" si="738"/>
        <v>-</v>
      </c>
      <c r="AQ1211" s="1" t="str">
        <f t="shared" si="729"/>
        <v>-</v>
      </c>
      <c r="AR1211" s="1" t="str">
        <f t="shared" si="730"/>
        <v>-</v>
      </c>
      <c r="AS1211" s="1" t="str">
        <f t="shared" si="731"/>
        <v>-</v>
      </c>
      <c r="AT1211" s="1" t="str">
        <f t="shared" si="732"/>
        <v>-</v>
      </c>
      <c r="AU1211" s="1" t="str">
        <f t="shared" si="733"/>
        <v>-</v>
      </c>
      <c r="AV1211" s="1" t="str">
        <f t="shared" si="734"/>
        <v>-</v>
      </c>
      <c r="AW1211" s="5">
        <f t="shared" si="739"/>
        <v>3</v>
      </c>
      <c r="AX1211" s="1">
        <f t="shared" si="740"/>
        <v>2.8820408631484526</v>
      </c>
    </row>
    <row r="1212" spans="1:50" x14ac:dyDescent="0.2">
      <c r="A1212" s="4">
        <v>1210</v>
      </c>
      <c r="B1212" s="21">
        <v>0.58281892462087403</v>
      </c>
      <c r="C1212" s="21">
        <v>51.668999999999997</v>
      </c>
      <c r="D1212" s="21">
        <v>30</v>
      </c>
      <c r="E1212" s="21">
        <v>16</v>
      </c>
      <c r="F1212" s="21">
        <v>54</v>
      </c>
      <c r="G1212" s="21">
        <v>10.3337632437884</v>
      </c>
      <c r="H1212" s="21">
        <v>7</v>
      </c>
      <c r="I1212" s="21">
        <v>1500</v>
      </c>
      <c r="J1212" s="21">
        <v>185</v>
      </c>
      <c r="K1212" s="21">
        <v>12.5</v>
      </c>
      <c r="L1212" s="2">
        <f t="shared" si="702"/>
        <v>2</v>
      </c>
      <c r="M1212" s="2">
        <f t="shared" si="703"/>
        <v>5</v>
      </c>
      <c r="N1212" s="2">
        <f t="shared" si="704"/>
        <v>3</v>
      </c>
      <c r="O1212" s="2">
        <f t="shared" si="705"/>
        <v>5</v>
      </c>
      <c r="P1212" s="2">
        <f t="shared" si="706"/>
        <v>5</v>
      </c>
      <c r="Q1212" s="2">
        <f t="shared" si="707"/>
        <v>4</v>
      </c>
      <c r="R1212" s="2">
        <f t="shared" si="708"/>
        <v>3</v>
      </c>
      <c r="S1212" s="2">
        <f t="shared" si="709"/>
        <v>2</v>
      </c>
      <c r="T1212" s="2">
        <f t="shared" si="710"/>
        <v>2</v>
      </c>
      <c r="U1212" s="2">
        <f t="shared" si="711"/>
        <v>3</v>
      </c>
      <c r="V1212" s="10">
        <f t="shared" si="712"/>
        <v>0</v>
      </c>
      <c r="W1212" s="2">
        <f t="shared" si="713"/>
        <v>0</v>
      </c>
      <c r="X1212" s="2">
        <f t="shared" si="714"/>
        <v>0</v>
      </c>
      <c r="Y1212" s="2">
        <f t="shared" si="715"/>
        <v>0</v>
      </c>
      <c r="Z1212" s="2">
        <f t="shared" si="716"/>
        <v>0</v>
      </c>
      <c r="AA1212" s="2">
        <f t="shared" si="717"/>
        <v>0</v>
      </c>
      <c r="AB1212" s="2">
        <f t="shared" si="718"/>
        <v>0</v>
      </c>
      <c r="AC1212" s="2">
        <f t="shared" si="735"/>
        <v>5</v>
      </c>
      <c r="AD1212" s="5">
        <f t="shared" si="736"/>
        <v>2</v>
      </c>
      <c r="AE1212">
        <f t="shared" si="737"/>
        <v>3</v>
      </c>
      <c r="AF1212" s="1" t="str">
        <f t="shared" si="719"/>
        <v>-</v>
      </c>
      <c r="AG1212" s="1">
        <f t="shared" si="720"/>
        <v>3.0738982114513917</v>
      </c>
      <c r="AH1212" s="1" t="str">
        <f t="shared" si="721"/>
        <v>-</v>
      </c>
      <c r="AI1212" s="1">
        <f t="shared" si="722"/>
        <v>2.9416846203438252</v>
      </c>
      <c r="AJ1212" s="1">
        <f t="shared" si="723"/>
        <v>2.3356630983633759</v>
      </c>
      <c r="AK1212" s="1" t="str">
        <f t="shared" si="724"/>
        <v>-</v>
      </c>
      <c r="AL1212" s="1" t="str">
        <f t="shared" si="725"/>
        <v>-</v>
      </c>
      <c r="AM1212" s="1" t="str">
        <f t="shared" si="726"/>
        <v>-</v>
      </c>
      <c r="AN1212" s="1" t="str">
        <f t="shared" si="727"/>
        <v>-</v>
      </c>
      <c r="AO1212" s="1" t="str">
        <f t="shared" si="728"/>
        <v>-</v>
      </c>
      <c r="AP1212" s="1" t="str">
        <f t="shared" si="738"/>
        <v>-</v>
      </c>
      <c r="AQ1212" s="1" t="str">
        <f t="shared" si="729"/>
        <v>-</v>
      </c>
      <c r="AR1212" s="1" t="str">
        <f t="shared" si="730"/>
        <v>-</v>
      </c>
      <c r="AS1212" s="1" t="str">
        <f t="shared" si="731"/>
        <v>-</v>
      </c>
      <c r="AT1212" s="1" t="str">
        <f t="shared" si="732"/>
        <v>-</v>
      </c>
      <c r="AU1212" s="1" t="str">
        <f t="shared" si="733"/>
        <v>-</v>
      </c>
      <c r="AV1212" s="1" t="str">
        <f t="shared" si="734"/>
        <v>-</v>
      </c>
      <c r="AW1212" s="5">
        <f t="shared" si="739"/>
        <v>5</v>
      </c>
      <c r="AX1212" s="1">
        <f t="shared" si="740"/>
        <v>2.3356630983633759</v>
      </c>
    </row>
    <row r="1213" spans="1:50" x14ac:dyDescent="0.2">
      <c r="A1213" s="4">
        <v>1211</v>
      </c>
      <c r="B1213" s="21">
        <v>0.33234967047752401</v>
      </c>
      <c r="C1213" s="21">
        <v>14.654999999999999</v>
      </c>
      <c r="D1213" s="21">
        <v>70</v>
      </c>
      <c r="E1213" s="21">
        <v>27</v>
      </c>
      <c r="F1213" s="21">
        <v>3</v>
      </c>
      <c r="G1213" s="21">
        <v>16.120789527550599</v>
      </c>
      <c r="H1213" s="21">
        <v>7</v>
      </c>
      <c r="I1213" s="21">
        <v>1500</v>
      </c>
      <c r="J1213" s="21">
        <v>185</v>
      </c>
      <c r="K1213" s="21">
        <v>12.5</v>
      </c>
      <c r="L1213" s="2">
        <f t="shared" si="702"/>
        <v>4</v>
      </c>
      <c r="M1213" s="2">
        <f t="shared" si="703"/>
        <v>7</v>
      </c>
      <c r="N1213" s="2">
        <f t="shared" si="704"/>
        <v>6</v>
      </c>
      <c r="O1213" s="2">
        <f t="shared" si="705"/>
        <v>3</v>
      </c>
      <c r="P1213" s="2">
        <f t="shared" si="706"/>
        <v>3</v>
      </c>
      <c r="Q1213" s="2">
        <f t="shared" si="707"/>
        <v>3</v>
      </c>
      <c r="R1213" s="2">
        <f t="shared" si="708"/>
        <v>5</v>
      </c>
      <c r="S1213" s="2">
        <f t="shared" si="709"/>
        <v>1</v>
      </c>
      <c r="T1213" s="2">
        <f t="shared" si="710"/>
        <v>1</v>
      </c>
      <c r="U1213" s="2">
        <f t="shared" si="711"/>
        <v>2</v>
      </c>
      <c r="V1213" s="10">
        <f t="shared" si="712"/>
        <v>0</v>
      </c>
      <c r="W1213" s="2">
        <f t="shared" si="713"/>
        <v>0</v>
      </c>
      <c r="X1213" s="2">
        <f t="shared" si="714"/>
        <v>0</v>
      </c>
      <c r="Y1213" s="2">
        <f t="shared" si="715"/>
        <v>0</v>
      </c>
      <c r="Z1213" s="2">
        <f t="shared" si="716"/>
        <v>0</v>
      </c>
      <c r="AA1213" s="2">
        <f t="shared" si="717"/>
        <v>0</v>
      </c>
      <c r="AB1213" s="2">
        <f t="shared" si="718"/>
        <v>0</v>
      </c>
      <c r="AC1213" s="2">
        <f t="shared" si="735"/>
        <v>7</v>
      </c>
      <c r="AD1213" s="5">
        <f t="shared" si="736"/>
        <v>2</v>
      </c>
      <c r="AE1213">
        <f t="shared" si="737"/>
        <v>1</v>
      </c>
      <c r="AF1213" s="1" t="str">
        <f t="shared" si="719"/>
        <v>-</v>
      </c>
      <c r="AG1213" s="1">
        <f t="shared" si="720"/>
        <v>2.9834700569786747</v>
      </c>
      <c r="AH1213" s="1" t="str">
        <f t="shared" si="721"/>
        <v>-</v>
      </c>
      <c r="AI1213" s="1" t="str">
        <f t="shared" si="722"/>
        <v>-</v>
      </c>
      <c r="AJ1213" s="1" t="str">
        <f t="shared" si="723"/>
        <v>-</v>
      </c>
      <c r="AK1213" s="1" t="str">
        <f t="shared" si="724"/>
        <v>-</v>
      </c>
      <c r="AL1213" s="1" t="str">
        <f t="shared" si="725"/>
        <v>-</v>
      </c>
      <c r="AM1213" s="1" t="str">
        <f t="shared" si="726"/>
        <v>-</v>
      </c>
      <c r="AN1213" s="1" t="str">
        <f t="shared" si="727"/>
        <v>-</v>
      </c>
      <c r="AO1213" s="1" t="str">
        <f t="shared" si="728"/>
        <v>-</v>
      </c>
      <c r="AP1213" s="1" t="str">
        <f t="shared" si="738"/>
        <v>-</v>
      </c>
      <c r="AQ1213" s="1" t="str">
        <f t="shared" si="729"/>
        <v>-</v>
      </c>
      <c r="AR1213" s="1" t="str">
        <f t="shared" si="730"/>
        <v>-</v>
      </c>
      <c r="AS1213" s="1" t="str">
        <f t="shared" si="731"/>
        <v>-</v>
      </c>
      <c r="AT1213" s="1" t="str">
        <f t="shared" si="732"/>
        <v>-</v>
      </c>
      <c r="AU1213" s="1" t="str">
        <f t="shared" si="733"/>
        <v>-</v>
      </c>
      <c r="AV1213" s="1" t="str">
        <f t="shared" si="734"/>
        <v>-</v>
      </c>
      <c r="AW1213" s="5">
        <f t="shared" si="739"/>
        <v>2</v>
      </c>
      <c r="AX1213" s="1">
        <f t="shared" si="740"/>
        <v>2.9834700569786747</v>
      </c>
    </row>
    <row r="1214" spans="1:50" x14ac:dyDescent="0.2">
      <c r="A1214" s="4">
        <v>1212</v>
      </c>
      <c r="B1214" s="21">
        <v>0.36904535583380199</v>
      </c>
      <c r="C1214" s="21">
        <v>2.819</v>
      </c>
      <c r="D1214" s="21">
        <v>63</v>
      </c>
      <c r="E1214" s="21">
        <v>34</v>
      </c>
      <c r="F1214" s="21">
        <v>3</v>
      </c>
      <c r="G1214" s="21">
        <v>16.5151104990744</v>
      </c>
      <c r="H1214" s="21">
        <v>7</v>
      </c>
      <c r="I1214" s="21">
        <v>1500</v>
      </c>
      <c r="J1214" s="21">
        <v>185</v>
      </c>
      <c r="K1214" s="21">
        <v>12.5</v>
      </c>
      <c r="L1214" s="2">
        <f t="shared" si="702"/>
        <v>4</v>
      </c>
      <c r="M1214" s="2">
        <f t="shared" si="703"/>
        <v>8</v>
      </c>
      <c r="N1214" s="2">
        <f t="shared" si="704"/>
        <v>6</v>
      </c>
      <c r="O1214" s="2">
        <f t="shared" si="705"/>
        <v>4</v>
      </c>
      <c r="P1214" s="2">
        <f t="shared" si="706"/>
        <v>4</v>
      </c>
      <c r="Q1214" s="2">
        <f t="shared" si="707"/>
        <v>3</v>
      </c>
      <c r="R1214" s="2">
        <f t="shared" si="708"/>
        <v>5</v>
      </c>
      <c r="S1214" s="2">
        <f t="shared" si="709"/>
        <v>1</v>
      </c>
      <c r="T1214" s="2">
        <f t="shared" si="710"/>
        <v>1</v>
      </c>
      <c r="U1214" s="2">
        <f t="shared" si="711"/>
        <v>2</v>
      </c>
      <c r="V1214" s="10">
        <f t="shared" si="712"/>
        <v>0</v>
      </c>
      <c r="W1214" s="2">
        <f t="shared" si="713"/>
        <v>0</v>
      </c>
      <c r="X1214" s="2">
        <f t="shared" si="714"/>
        <v>0</v>
      </c>
      <c r="Y1214" s="2">
        <f t="shared" si="715"/>
        <v>0</v>
      </c>
      <c r="Z1214" s="2">
        <f t="shared" si="716"/>
        <v>0</v>
      </c>
      <c r="AA1214" s="2">
        <f t="shared" si="717"/>
        <v>0</v>
      </c>
      <c r="AB1214" s="2">
        <f t="shared" si="718"/>
        <v>0</v>
      </c>
      <c r="AC1214" s="2">
        <f t="shared" si="735"/>
        <v>8</v>
      </c>
      <c r="AD1214" s="5">
        <f t="shared" si="736"/>
        <v>2</v>
      </c>
      <c r="AE1214">
        <f t="shared" si="737"/>
        <v>1</v>
      </c>
      <c r="AF1214" s="1" t="str">
        <f t="shared" si="719"/>
        <v>-</v>
      </c>
      <c r="AG1214" s="1">
        <f t="shared" si="720"/>
        <v>2.8750059579804446</v>
      </c>
      <c r="AH1214" s="1" t="str">
        <f t="shared" si="721"/>
        <v>-</v>
      </c>
      <c r="AI1214" s="1" t="str">
        <f t="shared" si="722"/>
        <v>-</v>
      </c>
      <c r="AJ1214" s="1" t="str">
        <f t="shared" si="723"/>
        <v>-</v>
      </c>
      <c r="AK1214" s="1" t="str">
        <f t="shared" si="724"/>
        <v>-</v>
      </c>
      <c r="AL1214" s="1" t="str">
        <f t="shared" si="725"/>
        <v>-</v>
      </c>
      <c r="AM1214" s="1" t="str">
        <f t="shared" si="726"/>
        <v>-</v>
      </c>
      <c r="AN1214" s="1" t="str">
        <f t="shared" si="727"/>
        <v>-</v>
      </c>
      <c r="AO1214" s="1" t="str">
        <f t="shared" si="728"/>
        <v>-</v>
      </c>
      <c r="AP1214" s="1" t="str">
        <f t="shared" si="738"/>
        <v>-</v>
      </c>
      <c r="AQ1214" s="1" t="str">
        <f t="shared" si="729"/>
        <v>-</v>
      </c>
      <c r="AR1214" s="1" t="str">
        <f t="shared" si="730"/>
        <v>-</v>
      </c>
      <c r="AS1214" s="1" t="str">
        <f t="shared" si="731"/>
        <v>-</v>
      </c>
      <c r="AT1214" s="1" t="str">
        <f t="shared" si="732"/>
        <v>-</v>
      </c>
      <c r="AU1214" s="1" t="str">
        <f t="shared" si="733"/>
        <v>-</v>
      </c>
      <c r="AV1214" s="1" t="str">
        <f t="shared" si="734"/>
        <v>-</v>
      </c>
      <c r="AW1214" s="5">
        <f t="shared" si="739"/>
        <v>2</v>
      </c>
      <c r="AX1214" s="1">
        <f t="shared" si="740"/>
        <v>2.8750059579804446</v>
      </c>
    </row>
    <row r="1215" spans="1:50" x14ac:dyDescent="0.2">
      <c r="A1215" s="4">
        <v>1213</v>
      </c>
      <c r="B1215" s="21">
        <v>0.43383826235020101</v>
      </c>
      <c r="C1215" s="21">
        <v>0.96299999999999997</v>
      </c>
      <c r="D1215" s="21">
        <v>46</v>
      </c>
      <c r="E1215" s="21">
        <v>47</v>
      </c>
      <c r="F1215" s="21">
        <v>7</v>
      </c>
      <c r="G1215" s="21">
        <v>11.4742096069458</v>
      </c>
      <c r="H1215" s="21">
        <v>7</v>
      </c>
      <c r="I1215" s="21">
        <v>1500</v>
      </c>
      <c r="J1215" s="21">
        <v>185</v>
      </c>
      <c r="K1215" s="21">
        <v>12.5</v>
      </c>
      <c r="L1215" s="2">
        <f t="shared" si="702"/>
        <v>4</v>
      </c>
      <c r="M1215" s="2">
        <f t="shared" si="703"/>
        <v>9</v>
      </c>
      <c r="N1215" s="2">
        <f t="shared" si="704"/>
        <v>7</v>
      </c>
      <c r="O1215" s="2">
        <f t="shared" si="705"/>
        <v>4</v>
      </c>
      <c r="P1215" s="2">
        <f t="shared" si="706"/>
        <v>4</v>
      </c>
      <c r="Q1215" s="2">
        <f t="shared" si="707"/>
        <v>3</v>
      </c>
      <c r="R1215" s="2">
        <f t="shared" si="708"/>
        <v>4</v>
      </c>
      <c r="S1215" s="2">
        <f t="shared" si="709"/>
        <v>1</v>
      </c>
      <c r="T1215" s="2">
        <f t="shared" si="710"/>
        <v>1</v>
      </c>
      <c r="U1215" s="2">
        <f t="shared" si="711"/>
        <v>2</v>
      </c>
      <c r="V1215" s="10">
        <f t="shared" si="712"/>
        <v>0</v>
      </c>
      <c r="W1215" s="2">
        <f t="shared" si="713"/>
        <v>0</v>
      </c>
      <c r="X1215" s="2">
        <f t="shared" si="714"/>
        <v>0</v>
      </c>
      <c r="Y1215" s="2">
        <f t="shared" si="715"/>
        <v>0</v>
      </c>
      <c r="Z1215" s="2">
        <f t="shared" si="716"/>
        <v>0</v>
      </c>
      <c r="AA1215" s="2">
        <f t="shared" si="717"/>
        <v>0</v>
      </c>
      <c r="AB1215" s="2">
        <f t="shared" si="718"/>
        <v>0</v>
      </c>
      <c r="AC1215" s="2">
        <f t="shared" si="735"/>
        <v>9</v>
      </c>
      <c r="AD1215" s="5">
        <f t="shared" si="736"/>
        <v>2</v>
      </c>
      <c r="AE1215">
        <f t="shared" si="737"/>
        <v>1</v>
      </c>
      <c r="AF1215" s="1" t="str">
        <f t="shared" si="719"/>
        <v>-</v>
      </c>
      <c r="AG1215" s="1">
        <f t="shared" si="720"/>
        <v>2.9067263018496745</v>
      </c>
      <c r="AH1215" s="1" t="str">
        <f t="shared" si="721"/>
        <v>-</v>
      </c>
      <c r="AI1215" s="1" t="str">
        <f t="shared" si="722"/>
        <v>-</v>
      </c>
      <c r="AJ1215" s="1" t="str">
        <f t="shared" si="723"/>
        <v>-</v>
      </c>
      <c r="AK1215" s="1" t="str">
        <f t="shared" si="724"/>
        <v>-</v>
      </c>
      <c r="AL1215" s="1" t="str">
        <f t="shared" si="725"/>
        <v>-</v>
      </c>
      <c r="AM1215" s="1" t="str">
        <f t="shared" si="726"/>
        <v>-</v>
      </c>
      <c r="AN1215" s="1" t="str">
        <f t="shared" si="727"/>
        <v>-</v>
      </c>
      <c r="AO1215" s="1" t="str">
        <f t="shared" si="728"/>
        <v>-</v>
      </c>
      <c r="AP1215" s="1" t="str">
        <f t="shared" si="738"/>
        <v>-</v>
      </c>
      <c r="AQ1215" s="1" t="str">
        <f t="shared" si="729"/>
        <v>-</v>
      </c>
      <c r="AR1215" s="1" t="str">
        <f t="shared" si="730"/>
        <v>-</v>
      </c>
      <c r="AS1215" s="1" t="str">
        <f t="shared" si="731"/>
        <v>-</v>
      </c>
      <c r="AT1215" s="1" t="str">
        <f t="shared" si="732"/>
        <v>-</v>
      </c>
      <c r="AU1215" s="1" t="str">
        <f t="shared" si="733"/>
        <v>-</v>
      </c>
      <c r="AV1215" s="1" t="str">
        <f t="shared" si="734"/>
        <v>-</v>
      </c>
      <c r="AW1215" s="5">
        <f t="shared" si="739"/>
        <v>2</v>
      </c>
      <c r="AX1215" s="1">
        <f t="shared" si="740"/>
        <v>2.9067263018496745</v>
      </c>
    </row>
    <row r="1216" spans="1:50" x14ac:dyDescent="0.2">
      <c r="A1216" s="4">
        <v>1214</v>
      </c>
      <c r="B1216" s="21">
        <v>0.50654711998800905</v>
      </c>
      <c r="C1216" s="21">
        <v>77.177000000000007</v>
      </c>
      <c r="D1216" s="21">
        <v>61</v>
      </c>
      <c r="E1216" s="21">
        <v>0</v>
      </c>
      <c r="F1216" s="21">
        <v>39</v>
      </c>
      <c r="G1216" s="21">
        <v>7.7177230669217103</v>
      </c>
      <c r="H1216" s="21">
        <v>6</v>
      </c>
      <c r="I1216" s="21">
        <v>1500</v>
      </c>
      <c r="J1216" s="21">
        <v>185</v>
      </c>
      <c r="K1216" s="21">
        <v>12.5</v>
      </c>
      <c r="L1216" s="2">
        <f t="shared" si="702"/>
        <v>2</v>
      </c>
      <c r="M1216" s="2">
        <f t="shared" si="703"/>
        <v>5</v>
      </c>
      <c r="N1216" s="2">
        <f t="shared" si="704"/>
        <v>6</v>
      </c>
      <c r="O1216" s="2">
        <f t="shared" si="705"/>
        <v>4</v>
      </c>
      <c r="P1216" s="2">
        <f t="shared" si="706"/>
        <v>5</v>
      </c>
      <c r="Q1216" s="2">
        <f t="shared" si="707"/>
        <v>5</v>
      </c>
      <c r="R1216" s="2">
        <f t="shared" si="708"/>
        <v>4</v>
      </c>
      <c r="S1216" s="2">
        <f t="shared" si="709"/>
        <v>4</v>
      </c>
      <c r="T1216" s="2">
        <f t="shared" si="710"/>
        <v>4</v>
      </c>
      <c r="U1216" s="2">
        <f t="shared" si="711"/>
        <v>3</v>
      </c>
      <c r="V1216" s="10">
        <f t="shared" si="712"/>
        <v>0</v>
      </c>
      <c r="W1216" s="2">
        <f t="shared" si="713"/>
        <v>0</v>
      </c>
      <c r="X1216" s="2">
        <f t="shared" si="714"/>
        <v>0</v>
      </c>
      <c r="Y1216" s="2">
        <f t="shared" si="715"/>
        <v>0</v>
      </c>
      <c r="Z1216" s="2">
        <f t="shared" si="716"/>
        <v>0</v>
      </c>
      <c r="AA1216" s="2">
        <f t="shared" si="717"/>
        <v>0</v>
      </c>
      <c r="AB1216" s="2">
        <f t="shared" si="718"/>
        <v>0</v>
      </c>
      <c r="AC1216" s="2">
        <f t="shared" si="735"/>
        <v>6</v>
      </c>
      <c r="AD1216" s="5">
        <f t="shared" si="736"/>
        <v>3</v>
      </c>
      <c r="AE1216">
        <f t="shared" si="737"/>
        <v>1</v>
      </c>
      <c r="AF1216" s="1" t="str">
        <f t="shared" si="719"/>
        <v>-</v>
      </c>
      <c r="AG1216" s="1" t="str">
        <f t="shared" si="720"/>
        <v>-</v>
      </c>
      <c r="AH1216" s="1">
        <f t="shared" si="721"/>
        <v>2.8307149347392135</v>
      </c>
      <c r="AI1216" s="1" t="str">
        <f t="shared" si="722"/>
        <v>-</v>
      </c>
      <c r="AJ1216" s="1" t="str">
        <f t="shared" si="723"/>
        <v>-</v>
      </c>
      <c r="AK1216" s="1" t="str">
        <f t="shared" si="724"/>
        <v>-</v>
      </c>
      <c r="AL1216" s="1" t="str">
        <f t="shared" si="725"/>
        <v>-</v>
      </c>
      <c r="AM1216" s="1" t="str">
        <f t="shared" si="726"/>
        <v>-</v>
      </c>
      <c r="AN1216" s="1" t="str">
        <f t="shared" si="727"/>
        <v>-</v>
      </c>
      <c r="AO1216" s="1" t="str">
        <f t="shared" si="728"/>
        <v>-</v>
      </c>
      <c r="AP1216" s="1" t="str">
        <f t="shared" si="738"/>
        <v>-</v>
      </c>
      <c r="AQ1216" s="1" t="str">
        <f t="shared" si="729"/>
        <v>-</v>
      </c>
      <c r="AR1216" s="1" t="str">
        <f t="shared" si="730"/>
        <v>-</v>
      </c>
      <c r="AS1216" s="1" t="str">
        <f t="shared" si="731"/>
        <v>-</v>
      </c>
      <c r="AT1216" s="1" t="str">
        <f t="shared" si="732"/>
        <v>-</v>
      </c>
      <c r="AU1216" s="1" t="str">
        <f t="shared" si="733"/>
        <v>-</v>
      </c>
      <c r="AV1216" s="1" t="str">
        <f t="shared" si="734"/>
        <v>-</v>
      </c>
      <c r="AW1216" s="5">
        <f t="shared" si="739"/>
        <v>3</v>
      </c>
      <c r="AX1216" s="1">
        <f t="shared" si="740"/>
        <v>2.8307149347392135</v>
      </c>
    </row>
    <row r="1217" spans="1:50" x14ac:dyDescent="0.2">
      <c r="A1217" s="4">
        <v>1215</v>
      </c>
      <c r="B1217" s="21">
        <v>0.38699417861028701</v>
      </c>
      <c r="C1217" s="21">
        <v>2.431</v>
      </c>
      <c r="D1217" s="21">
        <v>89</v>
      </c>
      <c r="E1217" s="21">
        <v>9</v>
      </c>
      <c r="F1217" s="21">
        <v>2</v>
      </c>
      <c r="G1217" s="21">
        <v>5.67371176575059</v>
      </c>
      <c r="H1217" s="21">
        <v>6</v>
      </c>
      <c r="I1217" s="21">
        <v>1500</v>
      </c>
      <c r="J1217" s="21">
        <v>185</v>
      </c>
      <c r="K1217" s="21">
        <v>12.5</v>
      </c>
      <c r="L1217" s="2">
        <f t="shared" si="702"/>
        <v>4</v>
      </c>
      <c r="M1217" s="2">
        <f t="shared" si="703"/>
        <v>5</v>
      </c>
      <c r="N1217" s="2">
        <f t="shared" si="704"/>
        <v>6</v>
      </c>
      <c r="O1217" s="2">
        <f t="shared" si="705"/>
        <v>2</v>
      </c>
      <c r="P1217" s="2">
        <f t="shared" si="706"/>
        <v>3</v>
      </c>
      <c r="Q1217" s="2">
        <f t="shared" si="707"/>
        <v>4</v>
      </c>
      <c r="R1217" s="2">
        <f t="shared" si="708"/>
        <v>6</v>
      </c>
      <c r="S1217" s="2">
        <f t="shared" si="709"/>
        <v>4</v>
      </c>
      <c r="T1217" s="2">
        <f t="shared" si="710"/>
        <v>4</v>
      </c>
      <c r="U1217" s="2">
        <f t="shared" si="711"/>
        <v>3</v>
      </c>
      <c r="V1217" s="10">
        <f t="shared" si="712"/>
        <v>0</v>
      </c>
      <c r="W1217" s="2">
        <f t="shared" si="713"/>
        <v>0</v>
      </c>
      <c r="X1217" s="2">
        <f t="shared" si="714"/>
        <v>0</v>
      </c>
      <c r="Y1217" s="2">
        <f t="shared" si="715"/>
        <v>0</v>
      </c>
      <c r="Z1217" s="2">
        <f t="shared" si="716"/>
        <v>0</v>
      </c>
      <c r="AA1217" s="2">
        <f t="shared" si="717"/>
        <v>0</v>
      </c>
      <c r="AB1217" s="2">
        <f t="shared" si="718"/>
        <v>0</v>
      </c>
      <c r="AC1217" s="2">
        <f t="shared" si="735"/>
        <v>6</v>
      </c>
      <c r="AD1217" s="5">
        <f t="shared" si="736"/>
        <v>3</v>
      </c>
      <c r="AE1217">
        <f t="shared" si="737"/>
        <v>2</v>
      </c>
      <c r="AF1217" s="1" t="str">
        <f t="shared" si="719"/>
        <v>-</v>
      </c>
      <c r="AG1217" s="1" t="str">
        <f t="shared" si="720"/>
        <v>-</v>
      </c>
      <c r="AH1217" s="1">
        <f t="shared" si="721"/>
        <v>2.841895400272767</v>
      </c>
      <c r="AI1217" s="1" t="str">
        <f t="shared" si="722"/>
        <v>-</v>
      </c>
      <c r="AJ1217" s="1" t="str">
        <f t="shared" si="723"/>
        <v>-</v>
      </c>
      <c r="AK1217" s="1" t="str">
        <f t="shared" si="724"/>
        <v>-</v>
      </c>
      <c r="AL1217" s="1">
        <f t="shared" si="725"/>
        <v>2.1139686493146832</v>
      </c>
      <c r="AM1217" s="1" t="str">
        <f t="shared" si="726"/>
        <v>-</v>
      </c>
      <c r="AN1217" s="1" t="str">
        <f t="shared" si="727"/>
        <v>-</v>
      </c>
      <c r="AO1217" s="1" t="str">
        <f t="shared" si="728"/>
        <v>-</v>
      </c>
      <c r="AP1217" s="1" t="str">
        <f t="shared" si="738"/>
        <v>-</v>
      </c>
      <c r="AQ1217" s="1" t="str">
        <f t="shared" si="729"/>
        <v>-</v>
      </c>
      <c r="AR1217" s="1" t="str">
        <f t="shared" si="730"/>
        <v>-</v>
      </c>
      <c r="AS1217" s="1" t="str">
        <f t="shared" si="731"/>
        <v>-</v>
      </c>
      <c r="AT1217" s="1" t="str">
        <f t="shared" si="732"/>
        <v>-</v>
      </c>
      <c r="AU1217" s="1" t="str">
        <f t="shared" si="733"/>
        <v>-</v>
      </c>
      <c r="AV1217" s="1" t="str">
        <f t="shared" si="734"/>
        <v>-</v>
      </c>
      <c r="AW1217" s="5">
        <f t="shared" si="739"/>
        <v>7</v>
      </c>
      <c r="AX1217" s="1">
        <f t="shared" si="740"/>
        <v>2.1139686493146832</v>
      </c>
    </row>
    <row r="1218" spans="1:50" x14ac:dyDescent="0.2">
      <c r="A1218" s="4">
        <v>1216</v>
      </c>
      <c r="B1218" s="21">
        <v>0.46240328409211301</v>
      </c>
      <c r="C1218" s="21">
        <v>0.754</v>
      </c>
      <c r="D1218" s="21">
        <v>74</v>
      </c>
      <c r="E1218" s="21">
        <v>0</v>
      </c>
      <c r="F1218" s="21">
        <v>26</v>
      </c>
      <c r="G1218" s="21">
        <v>11.313311501190499</v>
      </c>
      <c r="H1218" s="21">
        <v>7</v>
      </c>
      <c r="I1218" s="21">
        <v>1500</v>
      </c>
      <c r="J1218" s="21">
        <v>185</v>
      </c>
      <c r="K1218" s="21">
        <v>12.5</v>
      </c>
      <c r="L1218" s="2">
        <f t="shared" ref="L1218:L1281" si="741">IF(D1218&gt;0,IF(AND(B1218&gt;=0.2, B1218&lt;=0.4), 1, 0) +
IF(C1218&gt;2, 1, 0) +
IF(AND(D1218&gt;=40, D1218&lt;=60), 1, 0) +
IF(AND(E1218&gt;=40, E1218&lt;=60), 1, 0) +
IF(AND(F1218&lt;10), 1, 0) +
IF(G1218&gt;25, 1, 0) +
IF(H1218=8, 1, 0) +
IF(AND(I1218&gt;=1500, I1218&lt;=1800), 1, 0) +
IF(AND(J1218&gt;=0.1, J1218&lt;=0.2), 1, 0) +
IF(AND(K1218&gt;=50, K1218&lt;=300), 1, 0),0)</f>
        <v>1</v>
      </c>
      <c r="M1218" s="2">
        <f t="shared" ref="M1218:M1281" si="742">IF(D1218&gt;0,IF(AND(B1218&gt;=0.3, B1218&lt;=0.6), 1, 0) +
IF(AND(C1218&gt;=0.75, C1218&lt;=2), 1, 0) +
IF(AND(D1218&gt;=40, D1218&lt;=70), 1, 0) +
IF(AND(E1218&gt;=30, E1218&lt;=50), 1, 0) +
IF(AND(F1218&lt;20), 1, 0) +
IF(AND(G1218&gt;=10, G1218&lt;=25), 1, 0) +
IF(AND(H1218&gt;=6, H1218&lt;=7), 1, 0) +
IF(AND(I1218&gt;=1500, I1218&lt;=2200), 1, 0) +
IF(AND(J1218&gt;=0.1, J1218&lt;=0.2), 1, 0) +
IF(K1218&lt;75, 1, 0),0)</f>
        <v>6</v>
      </c>
      <c r="N1218" s="2">
        <f t="shared" ref="N1218:N1281" si="743">IF(D1218&gt;0,IF(AND(B1218&gt;=0.2, B1218&lt;=0.6), 1, 0) +
IF(AND(C1218&gt;=0.75, C1218&lt;=1.5), 1, 0) +
IF(AND(D1218&gt;=40, D1218&lt;=70), 1, 0) +
IF(AND(E1218&gt;=20, E1218&lt;=50), 1, 0) +
IF(AND(F1218&lt;30), 1, 0) +
IF(AND(G1218&gt;=3, G1218&lt;=10), 1, 0) +
IF(H1218=6, 1, 0) +
IF(AND(I1218&gt;=1200, I1218&lt;=1800), 1, 0) +
IF(AND(J1218&gt;=0.1, J1218&lt;=0.2), 1, 0) +
IF(AND(K1218&lt;75), 1, 0),)</f>
        <v>5</v>
      </c>
      <c r="O1218" s="2">
        <f t="shared" ref="O1218:O1281" si="744">IF(D1218&gt;0,IF(AND(B1218&gt;=0.5, B1218&lt;=0.7), 1, 0) +
IF(AND(C1218&gt;=0.75, C1218&lt;=1.25), 1, 0) +
IF(AND(D1218&gt;=20, D1218&lt;=40), 1, 0) +
IF(AND(E1218&gt;=30, E1218&lt;=40), 1, 0) +
IF(AND(F1218&gt;=30, F1218&lt;=40), 1, 0) +
IF(G1218&gt;25, 1, 0) +
IF(AND(H1218&gt;=7, H1218&lt;=8), 1, 0) +
IF(AND(I1218&gt;=1400, I1218&lt;=1800), 1, 0) +
IF(AND(J1218&gt;=0.12, J1218&lt;=0.25), 1, 0) +
IF(AND(K1218&lt;50), 1, 0),)</f>
        <v>4</v>
      </c>
      <c r="P1218" s="2">
        <f t="shared" ref="P1218:P1281" si="745">IF(D1218&gt;0,IF(AND(B1218&gt;=0.5, B1218&lt;=0.8), 1, 0) +
IF(AND(C1218&gt;=0.3, C1218&lt;=0.75), 1, 0) +
IF(AND(D1218&gt;=20, D1218&lt;=40), 1, 0) +
IF(AND(E1218&gt;=30, E1218&lt;=50), 1, 0) +
IF(AND(F1218&gt;=20, F1218&lt;=40), 1, 0) +
IF(AND(G1218&gt;=10, G1218&lt;=25), 1, 0) +
IF(AND(H1218&gt;=5, H1218&lt;=6), 1, 0) +
IF(AND(I1218&gt;=1400, I1218&lt;=2000), 1, 0) +
IF(AND(J1218&gt;=0.12, J1218&lt;=0.25), 1, 0) +
IF(AND(K1218&lt;25), 1, 0),)</f>
        <v>4</v>
      </c>
      <c r="Q1218" s="2">
        <f t="shared" ref="Q1218:Q1281" si="746">IF(D1218&gt;0,IF(AND(B1218&gt;=0.6, B1218&lt;=0.9), 1, 0) +
IF(AND(C1218&gt;=0.3, C1218&lt;=0.75), 1, 0) +
IF(AND(D1218&gt;=20, D1218&lt;=40), 1, 0) +
IF(AND(E1218&gt;=20, E1218&lt;=50), 1, 0) +
IF(AND(F1218&gt;=30, F1218&lt;=60), 1, 0) +
IF(AND(G1218&gt;=3, G1218&lt;=10), 1, 0) +
IF(AND(H1218&gt;=5, H1218&lt;=6), 1, 0) +
IF(AND(I1218&gt;=1200, I1218&lt;=1800), 1, 0) +
IF(AND(J1218&gt;=0.12, J1218&lt;=0.25), 1, 0) +
IF(AND(K1218&lt;25), 1, 0),0)</f>
        <v>2</v>
      </c>
      <c r="R1218" s="2">
        <f t="shared" ref="R1218:R1281" si="747">IF(D1218&gt;0,IF(AND(B1218&gt;=0.2, B1218&lt;=0.5), 1, 0) +
IF(AND(C1218&gt;=1, C1218&lt;=2), 1, 0) +
IF(AND(D1218&gt;=60, D1218&lt;=90), 1, 0) +
IF(E1218&lt;20, 1, 0) +
IF(F1218&lt;30, 1, 0) +
IF(AND(G1218&gt;=2, G1218&lt;=4), 1, 0) +
IF(AND(H1218&gt;=4, H1218&lt;=5), 1, 0) +
IF(AND(I1218&gt;=800, I1218&lt;=1500), 1, 0) +
IF(AND(J1218&gt;=0.15, J1218&lt;=0.35), 1, 0) +
IF(AND(K1218&lt;35), 1, 0),)</f>
        <v>6</v>
      </c>
      <c r="S1218" s="2">
        <f t="shared" ref="S1218:S1281" si="748">IF(D1218&gt;0,IF(B1218&gt;0.8, 1, 0) +
IF(AND(C1218&gt;=0.1, C1218&lt;=0.25), 1, 0) +
IF(AND(D1218&gt;=10, D1218&lt;=20), 1, 0) +
IF(E1218&lt;20, 1, 0) +
IF(AND(F1218&gt;=60, F1218&lt;=80), 1, 0) +
IF(AND(G1218&gt;=3, G1218&lt;=10), 1, 0) +
IF(AND(H1218&gt;=5, H1218&lt;=6), 1, 0) +
IF(AND(I1218&gt;=1000, I1218&lt;=1800), 1, 0) +
IF(AND(J1218&gt;=0.12, J1218&lt;=0.25), 1, 0) +
IF(K1218&lt;10, 1, 0),)</f>
        <v>2</v>
      </c>
      <c r="T1218" s="2">
        <f t="shared" ref="T1218:T1281" si="749">IF(D1218&gt;0,IF(B1218&gt;0.8, 1, 0) +
IF(AND(C1218&gt;=0.1, C1218&lt;=0.25), 1, 0) +
IF(AND(D1218&gt;=10, D1218&lt;=20), 1, 0) +
IF(E1218&lt;20, 1, 0) +
IF(AND(F1218&gt;=60, F1218&lt;=80), 1, 0) +
IF(AND(G1218&gt;=3, G1218&lt;=10), 1, 0) +
IF(AND(H1218&gt;=5, H1218&lt;=6), 1, 0) +
IF(AND(I1218&gt;=1000, I1218&lt;=1800), 1, 0) +
IF(AND(J1218&gt;=0.12, J1218&lt;=0.25), 1, 0) +
IF(K1218&lt;10, 1, 0),0)</f>
        <v>2</v>
      </c>
      <c r="U1218" s="2">
        <f t="shared" ref="U1218:U1281" si="750">IF(D1218&gt;0,IF(AND(B1218&gt;=0.6, B1218&lt;=0.9), 1, 0) +
IF(AND(C1218&gt;=0.2, C1218&lt;=0.5), 1, 0) +
IF(AND(D1218&gt;=20, D1218&lt;=30), 1, 0) +
IF(AND(E1218&gt;=20, E1218&lt;=40), 1, 0) +
IF(AND(F1218&gt;=40, F1218&lt;=50), 1, 0) +
IF(AND(G1218&gt;=5, G1218&lt;=15), 1, 0) +
IF(AND(H1218&gt;=5, H1218&lt;=6), 1, 0) +
IF(AND(I1218&gt;=1000, I1218&lt;=2500), 1, 0) +
IF(AND(J1218&gt;=0.12, J1218&lt;=0.2), 1, 0) +
IF(K1218&gt;300, 1, 0),0)</f>
        <v>2</v>
      </c>
      <c r="V1218" s="10">
        <f t="shared" ref="V1218:V1281" si="751">IF(D1218=0,IF(B1218&lt;0.4, 1, 0) +
IF(C1218&gt;1, 1, 0) +
IF(D1218&lt;10, 1, 0) +
IF(E1218&lt;10, 1, 0) +
IF(F1218&gt;90, 1, 0) +
IF(AND(G1218&gt;=3, G1218&lt;=30), 1, 0) +
IF(H1218=8, 1, 0) +
IF(AND(I1218&gt;=1000, I1218&lt;=1800), 1, 0) +
IF(AND(J1218&gt;=0.12, J1218&lt;=0.2), 1, 0) +
IF(K1218=0, 1, 0),0)</f>
        <v>0</v>
      </c>
      <c r="W1218" s="2">
        <f t="shared" ref="W1218:W1281" si="752">IF(D1218=0,IF(AND(B1218&gt;=0.5, B1218&lt;=0.8), 1, 0) +
IF(AND(C1218&gt;=0.25, C1218&lt;=0.75), 1, 0) +
IF(D1218&lt;10, 1, 0) +
IF(E1218&lt;10, 1, 0) +
IF(F1218&gt;90, 1, 0) +
IF(AND(G1218&gt;=3, G1218&lt;=15), 1, 0) +
IF(AND(H1218&gt;=5, H1218&lt;=6), 1, 0) +
IF(AND(I1218&gt;=1200, I1218&lt;=1800), 1, 0) +
IF(AND(J1218&gt;=0.15, J1218&lt;=0.25), 1, 0) +
IF(K1218=0, 1, 0),0)</f>
        <v>0</v>
      </c>
      <c r="X1218" s="2">
        <f t="shared" ref="X1218:X1281" si="753">IF(D1218=0,IF(AND(B1218&gt;=0.7, B1218&lt;=0.9), 1, 0) +
IF(AND(C1218&gt;=0.25, C1218&lt;=1), 1, 0) +
IF(D1218&lt;10, 1, 0) +
IF(E1218&lt;10, 1, 0) +
IF(F1218&gt;90, 1, 0) +
IF(G1218&lt;2, 1, 0) +
IF(AND(H1218&gt;=4, H1218&lt;=5), 1, 0) +
IF(AND(I1218&gt;=1200, I1218&lt;=1600), 1, 0) +
IF(AND(J1218&gt;=0.15, J1218&lt;=0.25), 1, 0) +
IF(K1218=0, 1, 0),0)</f>
        <v>0</v>
      </c>
      <c r="Y1218" s="2">
        <f t="shared" ref="Y1218:Y1281" si="754">IF(D1218=0,IF(B1218&gt;0.9, 1, 0) +
IF(C1218&lt;0.1, 1, 0) +
IF(D1218&lt;10, 1, 0) +
IF(E1218&gt;90, 1, 0) +
IF(F1218&lt;10, 1, 0) +
IF(G1218&lt;0.25, 1, 0) +
IF(AND(H1218&gt;=1, H1218&lt;=2), 1, 0) +
IF(AND(I1218&gt;=1200, I1218&lt;=2500), 1, 0) +
IF(AND(J1218&gt;=0.15, J1218&lt;=0.3), 1, 0) +
IF(K1218=0, 1, 0),0)</f>
        <v>0</v>
      </c>
      <c r="Z1218" s="2">
        <f t="shared" ref="Z1218:Z1281" si="755">IF(D1218=0,IF(B1218&gt;0.9, 1, 0) +
IF(C1218&lt;0.1, 1, 0) +
IF(D1218&lt;10, 1, 0) +
IF(E1218&gt;90, 1, 0) +
IF(F1218&lt;10, 1, 0) +
IF(G1218&lt;0.25, 1, 0) +
IF(AND(H1218&gt;=1, H1218&lt;=2), 1, 0) +
IF(AND(I1218&gt;=1200, I1218&lt;=2500), 1, 0) +
IF(AND(J1218&gt;=0.15, J1218&lt;=0.3), 1, 0) +
IF(K1218=0, 1, 0),0)</f>
        <v>0</v>
      </c>
      <c r="AA1218" s="2">
        <f t="shared" ref="AA1218:AA1281" si="756">IF(D1218=0,IF(B1218&gt;0.9, 1, 0) +
IF(C1218&lt;0.1, 1, 0) +
IF(D1218&lt;10, 1, 0) +
IF(E1218&lt;10, 1, 0) +
IF(F1218&gt;90, 1, 0) +
IF(G1218&lt;0.25, 1, 0) +
IF(AND(H1218&gt;=1, H1218&lt;=2), 1, 0) +
IF(AND(I1218&gt;=1200, I1218&lt;=2500), 1, 0) +
IF(AND(J1218&gt;=0.15, J1218&lt;=0.3), 1, 0) +
IF(K1218=0, 1, 0),0)</f>
        <v>0</v>
      </c>
      <c r="AB1218" s="2">
        <f t="shared" ref="AB1218:AB1281" si="757">IF(D1218=0,IF(B1218&gt;0.9, 1, 0) +
IF(C1218&lt;0.1, 1, 0) +
IF(D1218&lt;10, 1, 0) +
IF(E1218&lt;10, 1, 0) +
IF(F1218&gt;90, 1, 0) +
IF(AND(G1218&gt;=1, G1218&lt;=2), 1, 0) +
IF(H1218&lt;0.25, 1, 0) +
IF(I1218=1500, 1, 0) +
IF(AND(J1218&gt;=0.02, J1218&lt;=0.1), 1, 0) +
IF(K1218=0, 1, 0),0)</f>
        <v>0</v>
      </c>
      <c r="AC1218" s="2">
        <f t="shared" si="735"/>
        <v>6</v>
      </c>
      <c r="AD1218" s="5">
        <f t="shared" si="736"/>
        <v>2</v>
      </c>
      <c r="AE1218">
        <f t="shared" si="737"/>
        <v>2</v>
      </c>
      <c r="AF1218" s="1" t="str">
        <f t="shared" ref="AF1218:AF1281" si="758">IF(L1218=AC1218,SQRT(
AVERAGE(
(IF(B1218&lt;&gt;0,((B1218-0.3)/B1218)^2,0)) +
(IF(C1218&lt;&gt;0,((C1218-2)/C1218)^2,0)) +
(IF(D1218&lt;&gt;0,((D1218-0.5)/D1218)^2,0)) +
(IF(E1218&lt;&gt;0,((E1218-0.5)/E1218)^2,0)) +
(IF(F1218&lt;&gt;0,((F1218-0.05)/F1218)^2,0)) +
(IF(G1218&lt;&gt;0,((G1218-25)/G1218)^2,0)) +
(IF(H1218&lt;&gt;0,((H1218-8)/H1218)^2,0)) +
(IF(I1218&lt;&gt;0,((I1218-1650)/I1218)^2,0)) +
(IF(J1218&lt;&gt;0,((J1218-0.15)/J1218)^2,0)) +
(IF(K1218&lt;&gt;0,((IF(D1218=0,0,K1218)-175)/IF(D1218=0,1,K1218)))^2)
)
),"-")</f>
        <v>-</v>
      </c>
      <c r="AG1218" s="1">
        <f t="shared" ref="AG1218:AG1281" si="759">IF(M1218=AC1218,SQRT(
AVERAGE(
(IF(B1218&lt;&gt;0,((B1218-0.45)/B1218)^2,0)) +
(IF(C1218&lt;&gt;0,((C1218-1.375)/C1218)^2,0)) +
(IF(D1218&lt;&gt;0,((D1218-0.55)/D1218)^2,0)) +
(IF(E1218&lt;&gt;0,((E1218-0.4)/E1218)^2,0)) +
(IF(F1218&lt;&gt;0,((F1218-0.1)/F1218)^2,0)) +
(IF(G1218&lt;&gt;0,((G1218-17.5)/G1218)^2,0)) +
(IF(H1218&lt;&gt;0,((H1218-6.5)/H1218)^2,0)) +
(IF(I1218&lt;&gt;0,((I1218-1850)/I1218)^2,0)) +
(IF(J1218&lt;&gt;0,((J1218-0.15)/J1218)^2,0)) +
(IF(K1218&lt;&gt;0,((IF(D1218=0,0,K1218)-37.5)/IF(D1218=0,1,K1218)))^2)
)
),"-")</f>
        <v>2.8308183263680284</v>
      </c>
      <c r="AH1218" s="1" t="str">
        <f t="shared" ref="AH1218:AH1281" si="760">IF(N1218=AC1218,SQRT(
AVERAGE(
(IF(B1218&lt;&gt;0,((B1218-0.4)/B1218)^2,0)) +
(IF(C1218&lt;&gt;0,((C1218-1.125)/C1218)^2,0)) +
(IF(D1218&lt;&gt;0,((D1218-0.55)/D1218)^2,0)) +
(IF(E1218&lt;&gt;0,((E1218-0.35)/E1218)^2,0)) +
(IF(F1218&lt;&gt;0,((F1218-0.15)/F1218)^2,0)) +
(IF(G1218&lt;&gt;0,((G1218-6.5)/G1218)^2,0)) +
(IF(H1218&lt;&gt;0,((H1218-6)/H1218)^2,0)) +
(IF(I1218&lt;&gt;0,((I1218-1500)/I1218)^2,0)) +
(IF(J1218&lt;&gt;0,((J1218-0.15)/J1218)^2,0)) +
(IF(K1218&lt;&gt;0,((IF(D1218=0,0,K1218)-37.5)/IF(D1218=0,1,K1218)))^2)
)
),"-")</f>
        <v>-</v>
      </c>
      <c r="AI1218" s="1" t="str">
        <f t="shared" ref="AI1218:AI1281" si="761">IF(O1218=AC1218,SQRT(
AVERAGE(
(IF(B1218&lt;&gt;0,((B1218-0.6)/B1218)^2,0)) +
(IF(C1218&lt;&gt;0,((C1218-1)/C1218)^2,0)) +
(IF(D1218&lt;&gt;0,((D1218-0.3)/D1218)^2,0)) +
(IF(E1218&lt;&gt;0,((E1218-0.35)/E1218)^2,0)) +
(IF(F1218&lt;&gt;0,((F1218-0.35)/F1218)^2,0)) +
(IF(G1218&lt;&gt;0,((G1218-27.5)/G1218)^2,0)) +
(IF(H1218&lt;&gt;0,((H1218-7.5)/H1218)^2,0)) +
(IF(I1218&lt;&gt;0,((I1218-1600)/I1218)^2,0)) +
(IF(J1218&lt;&gt;0,((J1218-0.185)/J1218)^2,0)) +
(IF(K1218&lt;&gt;0,((IF(D1218=0,0,K1218)-25)/IF(D1218=0,1,K1218)))^2)
)
),"-")</f>
        <v>-</v>
      </c>
      <c r="AJ1218" s="1" t="str">
        <f t="shared" ref="AJ1218:AJ1281" si="762">IF(P1218=AC1218,SQRT(
AVERAGE(
(IF(B1218&lt;&gt;0,((B1218-0.65)/B1218)^2,0)) +
(IF(C1218&lt;&gt;0,((C1218-0.525)/C1218)^2,0)) +
(IF(D1218&lt;&gt;0,((D1218-0.3)/D1218)^2,0)) +
(IF(E1218&lt;&gt;0,((E1218-0.4)/E1218)^2,0)) +
(IF(F1218&lt;&gt;0,((F1218-0.3)/F1218)^2,0)) +
(IF(G1218&lt;&gt;0,((G1218-17.5)/G1218)^2,0)) +
(IF(H1218&lt;&gt;0,((H1218-5.5)/H1218)^2,0)) +
(IF(I1218&lt;&gt;0,((I1218-1700)/I1218)^2,0)) +
(IF(J1218&lt;&gt;0,((J1218-0.185)/J1218)^2,0)) +
(IF(K1218&lt;&gt;0,((IF(D1218=0,0,K1218)-12.5)/IF(D1218=0,1,K1218)))^2)
)
),"-")</f>
        <v>-</v>
      </c>
      <c r="AK1218" s="1" t="str">
        <f t="shared" ref="AK1218:AK1281" si="763">IF(Q1218=AC1218,SQRT(
AVERAGE(
(IF(B1218&lt;&gt;0,((B1218-0.75)/B1218)^2,0)) +
(IF(C1218&lt;&gt;0,((C1218-0.525)/C1218)^2,0)) +
(IF(D1218&lt;&gt;0,((D1218-0.3)/D1218)^2,0)) +
(IF(E1218&lt;&gt;0,((E1218-0.35)/E1218)^2,0)) +
(IF(F1218&lt;&gt;0,((F1218-0.45)/F1218)^2,0)) +
(IF(G1218&lt;&gt;0,((G1218-6.5)/G1218)^2,0)) +
(IF(H1218&lt;&gt;0,((H1218-5.5)/H1218)^2,0)) +
(IF(I1218&lt;&gt;0,((I1218-1500)/I1218)^2,0)) +
(IF(J1218&lt;&gt;0,((J1218-0.185)/J1218)^2,0)) +
(IF(K1218&lt;&gt;0,((IF(D1218=0,0,K1218)-12.5)/IF(D1218=0,1,K1218)))^2)
)
),"-")</f>
        <v>-</v>
      </c>
      <c r="AL1218" s="1">
        <f t="shared" ref="AL1218:AL1281" si="764">IF(R1218=AC1218,SQRT(
AVERAGE(
(IF(B1218&lt;&gt;0,((B1218-0.35)/B1218)^2,0)) +
(IF(C1218&lt;&gt;0,((C1218-1.5)/C1218)^2,0)) +
(IF(D1218&lt;&gt;0,((D1218-0.75)/D1218)^2,0)) +
(IF(E1218&lt;&gt;0,((E1218-0.1)/E1218)^2,0)) +
(IF(F1218&lt;&gt;0,((F1218-0.15)/F1218)^2,0)) +
(IF(G1218&lt;&gt;0,((G1218-3)/G1218)^2,0)) +
(IF(H1218&lt;&gt;0,((H1218-4.5)/H1218)^2,0)) +
(IF(I1218&lt;&gt;0,((I1218-1150)/I1218)^2,0)) +
(IF(J1218&lt;&gt;0,((J1218-0.25)/J1218)^2,0)) +
(IF(K1218&lt;&gt;0,((IF(D1218=0,0,K1218)-17.5)/IF(D1218=0,1,K1218)))^2)
)
),"-")</f>
        <v>2.210333303634878</v>
      </c>
      <c r="AM1218" s="1" t="str">
        <f t="shared" ref="AM1218:AM1281" si="765">IF(S1218=AC1218,SQRT(
AVERAGE(
(IF(B1218&lt;&gt;0,((B1218-0.85)/B1218)^2,0)) +
(IF(C1218&lt;&gt;0,((C1218-0.2)/C1218)^2,0)) +
(IF(D1218&lt;&gt;0,((D1218-0.4)/D1218)^2,0)) +
(IF(E1218&lt;&gt;0,((E1218-0.45)/E1218)^2,0)) +
(IF(F1218&lt;&gt;0,((F1218-0.1)/F1218)^2,0)) +
(IF(G1218&lt;&gt;0,((G1218-6.5)/G1218)^2,0)) +
(IF(H1218&lt;&gt;0,((H1218-5)/H1218)^2,0)) +
(IF(I1218&lt;&gt;0,((I1218-1500)/I1218)^2,0)) +
(IF(J1218&lt;&gt;0,((J1218-0.2)/J1218)^2,0)) +
(IF(K1218&lt;&gt;0,((IF(D1218=0,0,K1218)-25)/IF(D1218=0,1,K1218)))^2)
)
),"-")</f>
        <v>-</v>
      </c>
      <c r="AN1218" s="1" t="str">
        <f t="shared" ref="AN1218:AN1281" si="766">IF(T1218=AC1218,SQRT(
AVERAGE(
(IF(B1218&lt;&gt;0,((B1218-0.9)/B1218)^2,0)) +
(IF(C1218&lt;&gt;0,((C1218-0.175)/C1218)^2,0)) +
(IF(D1218&lt;&gt;0,((D1218-0.15)/D1218)^2,0)) +
(IF(E1218&lt;&gt;0,((E1218-0.1)/E1218)^2,0)) +
(IF(F1218&lt;&gt;0,((F1218-0.7)/F1218)^2,0)) +
(IF(G1218&lt;&gt;0,((G1218-6.5)/G1218)^2,0)) +
(IF(H1218&lt;&gt;0,((H1218-5.5)/H1218)^2,0)) +
(IF(I1218&lt;&gt;0,((I1218-1400)/I1218)^2,0)) +
(IF(J1218&lt;&gt;0,((J1218-0.185)/J1218)^2,0)) +
(IF(K1218&lt;&gt;0,((IF(D1218=0,0,K1218)-5)/IF(D1218=0,1,K1218)))^2)
)
),"-")</f>
        <v>-</v>
      </c>
      <c r="AO1218" s="1" t="str">
        <f t="shared" ref="AO1218:AO1281" si="767">IF(U1218=AC1218,SQRT(
AVERAGE(
(IF(B1218&lt;&gt;0,((B1218-0.75)/B1218)^2,0)) +
(IF(C1218&lt;&gt;0,((C1218-0.35)/C1218)^2,0)) +
(IF(D1218&lt;&gt;0,((D1218-0.25)/D1218)^2,0)) +
(IF(E1218&lt;&gt;0,((E1218-0.3)/E1218)^2,0)) +
(IF(F1218&lt;&gt;0,((F1218-0.45)/F1218)^2,0)) +
(IF(G1218&lt;&gt;0,((G1218-10)/G1218)^2,0)) +
(IF(H1218&lt;&gt;0,((H1218-5.5)/H1218)^2,0)) +
(IF(I1218&lt;&gt;0,((I1218-1750)/I1218)^2,0)) +
(IF(J1218&lt;&gt;0,((J1218-0.16)/J1218)^2,0)) +
(IF(K1218&lt;&gt;0,((IF(D1218=0,0,K1218)-400)/IF(D1218=0,1,K1218)))^2)
)
),"-")</f>
        <v>-</v>
      </c>
      <c r="AP1218" s="1" t="str">
        <f t="shared" si="738"/>
        <v>-</v>
      </c>
      <c r="AQ1218" s="1" t="str">
        <f t="shared" ref="AQ1218:AQ1281" si="768">IF(W1218=AC1218,SQRT(
AVERAGE(
(IF(B1218&lt;&gt;0,((B1218-0.65)/B1218)^2,0)) +
(IF(C1218&lt;&gt;0,((C1218-0.5)/C1218)^2,0)) +
(IF(D1218&lt;&gt;0,((D1218-0.05)/D1218)^2,0)) +
(IF(E1218&lt;&gt;0,((E1218-0.05)/E1218)^2,0)) +
(IF(F1218&lt;&gt;0,((F1218-0.95)/F1218)^2,0)) +
(IF(G1218&lt;&gt;0,((G1218-9)/G1218)^2,0)) +
(IF(H1218&lt;&gt;0,((H1218-5.5)/H1218)^2,0)) +
(IF(I1218&lt;&gt;0,((I1218-1400)/I1218)^2,0)) +
(IF(J1218&lt;&gt;0,((J1218-0.2)/J1218)^2,0)) +
(IF(K1218&lt;&gt;0,((IF(D1218=0,0,K1218)-0)/IF(D1218=0,1,K1218)))^2)
)
),"-")</f>
        <v>-</v>
      </c>
      <c r="AR1218" s="1" t="str">
        <f t="shared" ref="AR1218:AR1281" si="769">IF(X1218=AC1218,SQRT(
AVERAGE(
(IF(B1218&lt;&gt;0,((B1218-0.8)/B1218)^2,0)) +
(IF(C1218&lt;&gt;0,((C1218-0.625)/C1218)^2,0)) +
(IF(D1218&lt;&gt;0,((D1218-0.05)/D1218)^2,0)) +
(IF(E1218&lt;&gt;0,((E1218-0.05)/E1218)^2,0)) +
(IF(F1218&lt;&gt;0,((F1218-0.95)/F1218)^2,0)) +
(IF(G1218&lt;&gt;0,((G1218-1)/G1218)^2,0)) +
(IF(H1218&lt;&gt;0,((H1218-4.5)/H1218)^2,0)) +
(IF(I1218&lt;&gt;0,((I1218-1100)/I1218)^2,0)) +
(IF(J1218&lt;&gt;0,((J1218-0.225)/J1218)^2,0)) +
(IF(K1218&lt;&gt;0,((IF(D1218=0,0,K1218)-0)/IF(D1218=0,1,K1218)))^2)
)
),"-")</f>
        <v>-</v>
      </c>
      <c r="AS1218" s="1" t="str">
        <f t="shared" ref="AS1218:AS1281" si="770">IF(Y1218=AC1218,SQRT(
AVERAGE(
(IF(B1218&lt;&gt;0,((B1218-0.95)/B1218)^2,0)) +
(IF(C1218&lt;&gt;0,((C1218-0.05)/C1218)^2,0)) +
(IF(D1218&lt;&gt;0,((D1218-0.05)/D1218)^2,0)) +
(IF(E1218&lt;&gt;0,((E1218-0.05)/E1218)^2,0)) +
(IF(F1218&lt;&gt;0,((F1218-0.95)/F1218)^2,0)) +
(IF(G1218&lt;&gt;0,((G1218-0.5)/G1218)^2,0)) +
(IF(H1218&lt;&gt;0,((H1218-3.5)/H1218)^2,0)) +
(IF(I1218&lt;&gt;0,((I1218-1400)/I1218)^2,0)) +
(IF(J1218&lt;&gt;0,((J1218-0.2)/J1218)^2,0)) +
(IF(K1218&lt;&gt;0,((IF(D1218=0,0,K1218)-0)/IF(D1218=0,1,K1218)))^2)
)
),"-")</f>
        <v>-</v>
      </c>
      <c r="AT1218" s="1" t="str">
        <f t="shared" ref="AT1218:AT1281" si="771">IF(Z1218=AC1218,SQRT(
AVERAGE(
(IF(B1218&lt;&gt;0,((B1218-0.95)/B1218)^2,0)) +
(IF(C1218&lt;&gt;0,((C1218-0.05)/C1218)^2,0)) +
(IF(D1218&lt;&gt;0,((D1218-0.05)/D1218)^2,0)) +
(IF(E1218&lt;&gt;0,((E1218-0.95)/E1218)^2,0)) +
(IF(F1218&lt;&gt;0,((F1218-0.05)/F1218)^2,0)) +
(IF(G1218&lt;&gt;0,((G1218-0.1)/G1218)^2,0)) +
(IF(H1218&lt;&gt;0,((H1218-1.5)/H1218)^2,0)) +
(IF(I1218&lt;&gt;0,((I1218-1350)/I1218)^2,0)) +
(IF(J1218&lt;&gt;0,((J1218-0.225)/J1218)^2,0)) +
(IF(K1218&lt;&gt;0,((IF(D1218=0,0,K1218)-0)/IF(D1218=0,1,K1218)))^2)
)
),"-")</f>
        <v>-</v>
      </c>
      <c r="AU1218" s="1" t="str">
        <f t="shared" ref="AU1218:AU1281" si="772">IF(AA1218=AC1218,SQRT(
AVERAGE(
(IF(B1218&lt;&gt;0,((B1218-0.95)/B1218)^2,0)) +
(IF(C1218&lt;&gt;0,((C1218-0.05)/C1218)^2,0)) +
(IF(D1218&lt;&gt;0,((D1218-0.05)/D1218)^2,0)) +
(IF(E1218&lt;&gt;0,((E1218-0.95)/E1218)^2,0)) +
(IF(F1218&lt;&gt;0,((F1218-0.05)/F1218)^2,0)) +
(IF(G1218&lt;&gt;0,((G1218-0.125)/G1218)^2,0)) +
(IF(H1218&lt;&gt;0,((H1218-1.5)/H1218)^2,0)) +
(IF(I1218&lt;&gt;0,((I1218-1000)/I1218)^2,0)) +
(IF(J1218&lt;&gt;0,((J1218-0.275)/J1218)^2,0)) +
(IF(K1218&lt;&gt;0,((IF(D1218=0,0,K1218)-0)/IF(D1218=0,1,K1218)))^2)
)
),"-")</f>
        <v>-</v>
      </c>
      <c r="AV1218" s="1" t="str">
        <f t="shared" ref="AV1218:AV1281" si="773">IF(AB1218=AC1218,SQRT(
AVERAGE(
(IF(B1218&lt;&gt;0,((B1218-0.95)/B1218)^2,0)) +
(IF(C1218&lt;&gt;0,((C1218-0.05)/C1218)^2,0)) +
(IF(D1218&lt;&gt;0,((D1218-0.05)/D1218)^2,0)) +
(IF(E1218&lt;&gt;0,((E1218-0.95)/E1218)^2,0)) +
(IF(F1218&lt;&gt;0,((F1218-0.05)/F1218)^2,0)) +
(IF(G1218&lt;&gt;0,((G1218-0)/G1218)^2,0)) +
(IF(H1218&lt;&gt;0,((H1218-1)/H1218)^2,0)) +
(IF(I1218&lt;&gt;0,((I1218-1500)/I1218)^2,0)) +
(IF(J1218&lt;&gt;0,((J1218-0.06)/J1218)^2,0)) +
(IF(K1218&lt;&gt;0,((IF(D1218=0,0,K1218)-0)/IF(D1218=0,1,K1218)))^2)
)
),"-")</f>
        <v>-</v>
      </c>
      <c r="AW1218" s="5">
        <f t="shared" si="739"/>
        <v>7</v>
      </c>
      <c r="AX1218" s="1">
        <f t="shared" si="740"/>
        <v>2.210333303634878</v>
      </c>
    </row>
    <row r="1219" spans="1:50" x14ac:dyDescent="0.2">
      <c r="A1219" s="4">
        <v>1217</v>
      </c>
      <c r="B1219" s="21">
        <v>0.44061812932335997</v>
      </c>
      <c r="C1219" s="21">
        <v>114.71899999999999</v>
      </c>
      <c r="D1219" s="21">
        <v>67</v>
      </c>
      <c r="E1219" s="21">
        <v>1</v>
      </c>
      <c r="F1219" s="21">
        <v>32</v>
      </c>
      <c r="G1219" s="21">
        <v>11.47186483686</v>
      </c>
      <c r="H1219" s="21">
        <v>7</v>
      </c>
      <c r="I1219" s="21">
        <v>1500</v>
      </c>
      <c r="J1219" s="21">
        <v>185</v>
      </c>
      <c r="K1219" s="21">
        <v>12.5</v>
      </c>
      <c r="L1219" s="2">
        <f t="shared" si="741"/>
        <v>2</v>
      </c>
      <c r="M1219" s="2">
        <f t="shared" si="742"/>
        <v>6</v>
      </c>
      <c r="N1219" s="2">
        <f t="shared" si="743"/>
        <v>4</v>
      </c>
      <c r="O1219" s="2">
        <f t="shared" si="744"/>
        <v>4</v>
      </c>
      <c r="P1219" s="2">
        <f t="shared" si="745"/>
        <v>4</v>
      </c>
      <c r="Q1219" s="2">
        <f t="shared" si="746"/>
        <v>3</v>
      </c>
      <c r="R1219" s="2">
        <f t="shared" si="747"/>
        <v>5</v>
      </c>
      <c r="S1219" s="2">
        <f t="shared" si="748"/>
        <v>2</v>
      </c>
      <c r="T1219" s="2">
        <f t="shared" si="749"/>
        <v>2</v>
      </c>
      <c r="U1219" s="2">
        <f t="shared" si="750"/>
        <v>2</v>
      </c>
      <c r="V1219" s="10">
        <f t="shared" si="751"/>
        <v>0</v>
      </c>
      <c r="W1219" s="2">
        <f t="shared" si="752"/>
        <v>0</v>
      </c>
      <c r="X1219" s="2">
        <f t="shared" si="753"/>
        <v>0</v>
      </c>
      <c r="Y1219" s="2">
        <f t="shared" si="754"/>
        <v>0</v>
      </c>
      <c r="Z1219" s="2">
        <f t="shared" si="755"/>
        <v>0</v>
      </c>
      <c r="AA1219" s="2">
        <f t="shared" si="756"/>
        <v>0</v>
      </c>
      <c r="AB1219" s="2">
        <f t="shared" si="757"/>
        <v>0</v>
      </c>
      <c r="AC1219" s="2">
        <f t="shared" ref="AC1219:AC1282" si="774">MAX(L1219:AB1219)</f>
        <v>6</v>
      </c>
      <c r="AD1219" s="5">
        <f t="shared" ref="AD1219:AD1282" si="775">MATCH(MAX(L1219:AB1219), L1219:AB1219, 0)</f>
        <v>2</v>
      </c>
      <c r="AE1219">
        <f t="shared" ref="AE1219:AE1282" si="776">COUNTIF(L1219:AB1219, MAX(L1219:AB1219))</f>
        <v>1</v>
      </c>
      <c r="AF1219" s="1" t="str">
        <f t="shared" si="758"/>
        <v>-</v>
      </c>
      <c r="AG1219" s="1">
        <f t="shared" si="759"/>
        <v>2.9407618420891994</v>
      </c>
      <c r="AH1219" s="1" t="str">
        <f t="shared" si="760"/>
        <v>-</v>
      </c>
      <c r="AI1219" s="1" t="str">
        <f t="shared" si="761"/>
        <v>-</v>
      </c>
      <c r="AJ1219" s="1" t="str">
        <f t="shared" si="762"/>
        <v>-</v>
      </c>
      <c r="AK1219" s="1" t="str">
        <f t="shared" si="763"/>
        <v>-</v>
      </c>
      <c r="AL1219" s="1" t="str">
        <f t="shared" si="764"/>
        <v>-</v>
      </c>
      <c r="AM1219" s="1" t="str">
        <f t="shared" si="765"/>
        <v>-</v>
      </c>
      <c r="AN1219" s="1" t="str">
        <f t="shared" si="766"/>
        <v>-</v>
      </c>
      <c r="AO1219" s="1" t="str">
        <f t="shared" si="767"/>
        <v>-</v>
      </c>
      <c r="AP1219" s="1" t="str">
        <f t="shared" ref="AP1219:AP1282" si="777">IF(V1219=AC1219,SQRT(
AVERAGE(
(IF(B1219&lt;&gt;0,((B1219-0.2)/B1219)^2,0)) +
(IF(C1219&lt;&gt;0,((C1219-2)/C1219)^2,0)) +
(IF(D1219&lt;&gt;0,((D1219-0.05)/D1219)^2,0)) +
(IF(E1219&lt;&gt;0,((E1219-0.05)/E1219)^2,0)) +
(IF(F1219&lt;&gt;0,((F1219-0.95)/F1219)^2,0)) +
(IF(G1219&lt;&gt;0,((G1219-16.5)/G1219)^2,0)) +
(IF(H1219&lt;&gt;0,((H1219-8)/H1219)^2,0)) +
(IF(J1219&lt;&gt;0,((J1219-0.15)/J1219)^2,0)) +
(IF(K1219&lt;&gt;0,((IF(D1219=0,0,K1219)-0)/IF(D1219=0,1,K1219)))^2)
)
),"-")</f>
        <v>-</v>
      </c>
      <c r="AQ1219" s="1" t="str">
        <f t="shared" si="768"/>
        <v>-</v>
      </c>
      <c r="AR1219" s="1" t="str">
        <f t="shared" si="769"/>
        <v>-</v>
      </c>
      <c r="AS1219" s="1" t="str">
        <f t="shared" si="770"/>
        <v>-</v>
      </c>
      <c r="AT1219" s="1" t="str">
        <f t="shared" si="771"/>
        <v>-</v>
      </c>
      <c r="AU1219" s="1" t="str">
        <f t="shared" si="772"/>
        <v>-</v>
      </c>
      <c r="AV1219" s="1" t="str">
        <f t="shared" si="773"/>
        <v>-</v>
      </c>
      <c r="AW1219" s="5">
        <f t="shared" ref="AW1219:AW1282" si="778">MATCH(MIN(AF1219:AV1219), AF1219:AV1219, 0)</f>
        <v>2</v>
      </c>
      <c r="AX1219" s="1">
        <f t="shared" ref="AX1219:AX1282" si="779">MIN(AF1219:AV1219)</f>
        <v>2.9407618420891994</v>
      </c>
    </row>
    <row r="1220" spans="1:50" x14ac:dyDescent="0.2">
      <c r="A1220" s="4">
        <v>1218</v>
      </c>
      <c r="B1220" s="21">
        <v>0.43767159582018</v>
      </c>
      <c r="C1220" s="21">
        <v>4.431</v>
      </c>
      <c r="D1220" s="21">
        <v>49</v>
      </c>
      <c r="E1220" s="21">
        <v>22</v>
      </c>
      <c r="F1220" s="21">
        <v>29</v>
      </c>
      <c r="G1220" s="21">
        <v>10.6538367999042</v>
      </c>
      <c r="H1220" s="21">
        <v>7</v>
      </c>
      <c r="I1220" s="21">
        <v>1500</v>
      </c>
      <c r="J1220" s="21">
        <v>185</v>
      </c>
      <c r="K1220" s="21">
        <v>12.5</v>
      </c>
      <c r="L1220" s="2">
        <f t="shared" si="741"/>
        <v>3</v>
      </c>
      <c r="M1220" s="2">
        <f t="shared" si="742"/>
        <v>6</v>
      </c>
      <c r="N1220" s="2">
        <f t="shared" si="743"/>
        <v>6</v>
      </c>
      <c r="O1220" s="2">
        <f t="shared" si="744"/>
        <v>3</v>
      </c>
      <c r="P1220" s="2">
        <f t="shared" si="745"/>
        <v>4</v>
      </c>
      <c r="Q1220" s="2">
        <f t="shared" si="746"/>
        <v>3</v>
      </c>
      <c r="R1220" s="2">
        <f t="shared" si="747"/>
        <v>4</v>
      </c>
      <c r="S1220" s="2">
        <f t="shared" si="748"/>
        <v>1</v>
      </c>
      <c r="T1220" s="2">
        <f t="shared" si="749"/>
        <v>1</v>
      </c>
      <c r="U1220" s="2">
        <f t="shared" si="750"/>
        <v>3</v>
      </c>
      <c r="V1220" s="10">
        <f t="shared" si="751"/>
        <v>0</v>
      </c>
      <c r="W1220" s="2">
        <f t="shared" si="752"/>
        <v>0</v>
      </c>
      <c r="X1220" s="2">
        <f t="shared" si="753"/>
        <v>0</v>
      </c>
      <c r="Y1220" s="2">
        <f t="shared" si="754"/>
        <v>0</v>
      </c>
      <c r="Z1220" s="2">
        <f t="shared" si="755"/>
        <v>0</v>
      </c>
      <c r="AA1220" s="2">
        <f t="shared" si="756"/>
        <v>0</v>
      </c>
      <c r="AB1220" s="2">
        <f t="shared" si="757"/>
        <v>0</v>
      </c>
      <c r="AC1220" s="2">
        <f t="shared" si="774"/>
        <v>6</v>
      </c>
      <c r="AD1220" s="5">
        <f t="shared" si="775"/>
        <v>2</v>
      </c>
      <c r="AE1220">
        <f t="shared" si="776"/>
        <v>2</v>
      </c>
      <c r="AF1220" s="1" t="str">
        <f t="shared" si="758"/>
        <v>-</v>
      </c>
      <c r="AG1220" s="1">
        <f t="shared" si="759"/>
        <v>2.9802820565185146</v>
      </c>
      <c r="AH1220" s="1">
        <f t="shared" si="760"/>
        <v>2.944601892158484</v>
      </c>
      <c r="AI1220" s="1" t="str">
        <f t="shared" si="761"/>
        <v>-</v>
      </c>
      <c r="AJ1220" s="1" t="str">
        <f t="shared" si="762"/>
        <v>-</v>
      </c>
      <c r="AK1220" s="1" t="str">
        <f t="shared" si="763"/>
        <v>-</v>
      </c>
      <c r="AL1220" s="1" t="str">
        <f t="shared" si="764"/>
        <v>-</v>
      </c>
      <c r="AM1220" s="1" t="str">
        <f t="shared" si="765"/>
        <v>-</v>
      </c>
      <c r="AN1220" s="1" t="str">
        <f t="shared" si="766"/>
        <v>-</v>
      </c>
      <c r="AO1220" s="1" t="str">
        <f t="shared" si="767"/>
        <v>-</v>
      </c>
      <c r="AP1220" s="1" t="str">
        <f t="shared" si="777"/>
        <v>-</v>
      </c>
      <c r="AQ1220" s="1" t="str">
        <f t="shared" si="768"/>
        <v>-</v>
      </c>
      <c r="AR1220" s="1" t="str">
        <f t="shared" si="769"/>
        <v>-</v>
      </c>
      <c r="AS1220" s="1" t="str">
        <f t="shared" si="770"/>
        <v>-</v>
      </c>
      <c r="AT1220" s="1" t="str">
        <f t="shared" si="771"/>
        <v>-</v>
      </c>
      <c r="AU1220" s="1" t="str">
        <f t="shared" si="772"/>
        <v>-</v>
      </c>
      <c r="AV1220" s="1" t="str">
        <f t="shared" si="773"/>
        <v>-</v>
      </c>
      <c r="AW1220" s="5">
        <f t="shared" si="778"/>
        <v>3</v>
      </c>
      <c r="AX1220" s="1">
        <f t="shared" si="779"/>
        <v>2.944601892158484</v>
      </c>
    </row>
    <row r="1221" spans="1:50" x14ac:dyDescent="0.2">
      <c r="A1221" s="4">
        <v>1219</v>
      </c>
      <c r="B1221" s="21">
        <v>0.413613362984393</v>
      </c>
      <c r="C1221" s="21">
        <v>15.864000000000001</v>
      </c>
      <c r="D1221" s="21">
        <v>0</v>
      </c>
      <c r="E1221" s="21">
        <v>45</v>
      </c>
      <c r="F1221" s="21">
        <v>55</v>
      </c>
      <c r="G1221" s="21">
        <v>8.9739101045407796</v>
      </c>
      <c r="H1221" s="21">
        <v>6</v>
      </c>
      <c r="I1221" s="21">
        <v>1500</v>
      </c>
      <c r="J1221" s="21">
        <v>185</v>
      </c>
      <c r="K1221" s="21">
        <v>0</v>
      </c>
      <c r="L1221" s="2">
        <f t="shared" si="741"/>
        <v>0</v>
      </c>
      <c r="M1221" s="2">
        <f t="shared" si="742"/>
        <v>0</v>
      </c>
      <c r="N1221" s="2">
        <f t="shared" si="743"/>
        <v>0</v>
      </c>
      <c r="O1221" s="2">
        <f t="shared" si="744"/>
        <v>0</v>
      </c>
      <c r="P1221" s="2">
        <f t="shared" si="745"/>
        <v>0</v>
      </c>
      <c r="Q1221" s="2">
        <f t="shared" si="746"/>
        <v>0</v>
      </c>
      <c r="R1221" s="2">
        <f t="shared" si="747"/>
        <v>0</v>
      </c>
      <c r="S1221" s="2">
        <f t="shared" si="748"/>
        <v>0</v>
      </c>
      <c r="T1221" s="2">
        <f t="shared" si="749"/>
        <v>0</v>
      </c>
      <c r="U1221" s="2">
        <f t="shared" si="750"/>
        <v>0</v>
      </c>
      <c r="V1221" s="10">
        <f t="shared" si="751"/>
        <v>5</v>
      </c>
      <c r="W1221" s="2">
        <f t="shared" si="752"/>
        <v>5</v>
      </c>
      <c r="X1221" s="2">
        <f t="shared" si="753"/>
        <v>3</v>
      </c>
      <c r="Y1221" s="2">
        <f t="shared" si="754"/>
        <v>3</v>
      </c>
      <c r="Z1221" s="2">
        <f t="shared" si="755"/>
        <v>3</v>
      </c>
      <c r="AA1221" s="2">
        <f t="shared" si="756"/>
        <v>3</v>
      </c>
      <c r="AB1221" s="2">
        <f t="shared" si="757"/>
        <v>3</v>
      </c>
      <c r="AC1221" s="2">
        <f t="shared" si="774"/>
        <v>5</v>
      </c>
      <c r="AD1221" s="5">
        <f t="shared" si="775"/>
        <v>11</v>
      </c>
      <c r="AE1221">
        <f t="shared" si="776"/>
        <v>2</v>
      </c>
      <c r="AF1221" s="1" t="str">
        <f t="shared" si="758"/>
        <v>-</v>
      </c>
      <c r="AG1221" s="1" t="str">
        <f t="shared" si="759"/>
        <v>-</v>
      </c>
      <c r="AH1221" s="1" t="str">
        <f t="shared" si="760"/>
        <v>-</v>
      </c>
      <c r="AI1221" s="1" t="str">
        <f t="shared" si="761"/>
        <v>-</v>
      </c>
      <c r="AJ1221" s="1" t="str">
        <f t="shared" si="762"/>
        <v>-</v>
      </c>
      <c r="AK1221" s="1" t="str">
        <f t="shared" si="763"/>
        <v>-</v>
      </c>
      <c r="AL1221" s="1" t="str">
        <f t="shared" si="764"/>
        <v>-</v>
      </c>
      <c r="AM1221" s="1" t="str">
        <f t="shared" si="765"/>
        <v>-</v>
      </c>
      <c r="AN1221" s="1" t="str">
        <f t="shared" si="766"/>
        <v>-</v>
      </c>
      <c r="AO1221" s="1" t="str">
        <f t="shared" si="767"/>
        <v>-</v>
      </c>
      <c r="AP1221" s="1">
        <f t="shared" si="777"/>
        <v>2.1924544740320275</v>
      </c>
      <c r="AQ1221" s="1">
        <f t="shared" si="768"/>
        <v>2.0584839848381118</v>
      </c>
      <c r="AR1221" s="1" t="str">
        <f t="shared" si="769"/>
        <v>-</v>
      </c>
      <c r="AS1221" s="1" t="str">
        <f t="shared" si="770"/>
        <v>-</v>
      </c>
      <c r="AT1221" s="1" t="str">
        <f t="shared" si="771"/>
        <v>-</v>
      </c>
      <c r="AU1221" s="1" t="str">
        <f t="shared" si="772"/>
        <v>-</v>
      </c>
      <c r="AV1221" s="1" t="str">
        <f t="shared" si="773"/>
        <v>-</v>
      </c>
      <c r="AW1221" s="5">
        <f t="shared" si="778"/>
        <v>12</v>
      </c>
      <c r="AX1221" s="1">
        <f t="shared" si="779"/>
        <v>2.0584839848381118</v>
      </c>
    </row>
    <row r="1222" spans="1:50" x14ac:dyDescent="0.2">
      <c r="A1222" s="4">
        <v>1220</v>
      </c>
      <c r="B1222" s="21">
        <v>0.46619639468264401</v>
      </c>
      <c r="C1222" s="21">
        <v>0.63400000000000001</v>
      </c>
      <c r="D1222" s="21">
        <v>0</v>
      </c>
      <c r="E1222" s="21">
        <v>0</v>
      </c>
      <c r="F1222" s="21">
        <v>100</v>
      </c>
      <c r="G1222" s="21">
        <v>9.5157489366265402</v>
      </c>
      <c r="H1222" s="21">
        <v>7</v>
      </c>
      <c r="I1222" s="21">
        <v>1500</v>
      </c>
      <c r="J1222" s="21">
        <v>185</v>
      </c>
      <c r="K1222" s="21">
        <v>0</v>
      </c>
      <c r="L1222" s="2">
        <f t="shared" si="741"/>
        <v>0</v>
      </c>
      <c r="M1222" s="2">
        <f t="shared" si="742"/>
        <v>0</v>
      </c>
      <c r="N1222" s="2">
        <f t="shared" si="743"/>
        <v>0</v>
      </c>
      <c r="O1222" s="2">
        <f t="shared" si="744"/>
        <v>0</v>
      </c>
      <c r="P1222" s="2">
        <f t="shared" si="745"/>
        <v>0</v>
      </c>
      <c r="Q1222" s="2">
        <f t="shared" si="746"/>
        <v>0</v>
      </c>
      <c r="R1222" s="2">
        <f t="shared" si="747"/>
        <v>0</v>
      </c>
      <c r="S1222" s="2">
        <f t="shared" si="748"/>
        <v>0</v>
      </c>
      <c r="T1222" s="2">
        <f t="shared" si="749"/>
        <v>0</v>
      </c>
      <c r="U1222" s="2">
        <f t="shared" si="750"/>
        <v>0</v>
      </c>
      <c r="V1222" s="10">
        <f t="shared" si="751"/>
        <v>6</v>
      </c>
      <c r="W1222" s="2">
        <f t="shared" si="752"/>
        <v>7</v>
      </c>
      <c r="X1222" s="2">
        <f t="shared" si="753"/>
        <v>6</v>
      </c>
      <c r="Y1222" s="2">
        <f t="shared" si="754"/>
        <v>3</v>
      </c>
      <c r="Z1222" s="2">
        <f t="shared" si="755"/>
        <v>3</v>
      </c>
      <c r="AA1222" s="2">
        <f t="shared" si="756"/>
        <v>5</v>
      </c>
      <c r="AB1222" s="2">
        <f t="shared" si="757"/>
        <v>5</v>
      </c>
      <c r="AC1222" s="2">
        <f t="shared" si="774"/>
        <v>7</v>
      </c>
      <c r="AD1222" s="5">
        <f t="shared" si="775"/>
        <v>12</v>
      </c>
      <c r="AE1222">
        <f t="shared" si="776"/>
        <v>1</v>
      </c>
      <c r="AF1222" s="1" t="str">
        <f t="shared" si="758"/>
        <v>-</v>
      </c>
      <c r="AG1222" s="1" t="str">
        <f t="shared" si="759"/>
        <v>-</v>
      </c>
      <c r="AH1222" s="1" t="str">
        <f t="shared" si="760"/>
        <v>-</v>
      </c>
      <c r="AI1222" s="1" t="str">
        <f t="shared" si="761"/>
        <v>-</v>
      </c>
      <c r="AJ1222" s="1" t="str">
        <f t="shared" si="762"/>
        <v>-</v>
      </c>
      <c r="AK1222" s="1" t="str">
        <f t="shared" si="763"/>
        <v>-</v>
      </c>
      <c r="AL1222" s="1" t="str">
        <f t="shared" si="764"/>
        <v>-</v>
      </c>
      <c r="AM1222" s="1" t="str">
        <f t="shared" si="765"/>
        <v>-</v>
      </c>
      <c r="AN1222" s="1" t="str">
        <f t="shared" si="766"/>
        <v>-</v>
      </c>
      <c r="AO1222" s="1" t="str">
        <f t="shared" si="767"/>
        <v>-</v>
      </c>
      <c r="AP1222" s="1" t="str">
        <f t="shared" si="777"/>
        <v>-</v>
      </c>
      <c r="AQ1222" s="1">
        <f t="shared" si="768"/>
        <v>1.4941030337170567</v>
      </c>
      <c r="AR1222" s="1" t="str">
        <f t="shared" si="769"/>
        <v>-</v>
      </c>
      <c r="AS1222" s="1" t="str">
        <f t="shared" si="770"/>
        <v>-</v>
      </c>
      <c r="AT1222" s="1" t="str">
        <f t="shared" si="771"/>
        <v>-</v>
      </c>
      <c r="AU1222" s="1" t="str">
        <f t="shared" si="772"/>
        <v>-</v>
      </c>
      <c r="AV1222" s="1" t="str">
        <f t="shared" si="773"/>
        <v>-</v>
      </c>
      <c r="AW1222" s="5">
        <f t="shared" si="778"/>
        <v>12</v>
      </c>
      <c r="AX1222" s="1">
        <f t="shared" si="779"/>
        <v>1.4941030337170567</v>
      </c>
    </row>
    <row r="1223" spans="1:50" x14ac:dyDescent="0.2">
      <c r="A1223" s="4">
        <v>1221</v>
      </c>
      <c r="B1223" s="21">
        <v>0.53578248067182799</v>
      </c>
      <c r="C1223" s="21">
        <v>56.771999999999998</v>
      </c>
      <c r="D1223" s="21">
        <v>14</v>
      </c>
      <c r="E1223" s="21">
        <v>0</v>
      </c>
      <c r="F1223" s="21">
        <v>86</v>
      </c>
      <c r="G1223" s="21">
        <v>5.6771803951675901</v>
      </c>
      <c r="H1223" s="21">
        <v>6</v>
      </c>
      <c r="I1223" s="21">
        <v>1500</v>
      </c>
      <c r="J1223" s="21">
        <v>185</v>
      </c>
      <c r="K1223" s="21">
        <v>12.5</v>
      </c>
      <c r="L1223" s="2">
        <f t="shared" si="741"/>
        <v>2</v>
      </c>
      <c r="M1223" s="2">
        <f t="shared" si="742"/>
        <v>4</v>
      </c>
      <c r="N1223" s="2">
        <f t="shared" si="743"/>
        <v>5</v>
      </c>
      <c r="O1223" s="2">
        <f t="shared" si="744"/>
        <v>3</v>
      </c>
      <c r="P1223" s="2">
        <f t="shared" si="745"/>
        <v>4</v>
      </c>
      <c r="Q1223" s="2">
        <f t="shared" si="746"/>
        <v>4</v>
      </c>
      <c r="R1223" s="2">
        <f t="shared" si="747"/>
        <v>3</v>
      </c>
      <c r="S1223" s="2">
        <f t="shared" si="748"/>
        <v>5</v>
      </c>
      <c r="T1223" s="2">
        <f t="shared" si="749"/>
        <v>5</v>
      </c>
      <c r="U1223" s="2">
        <f t="shared" si="750"/>
        <v>3</v>
      </c>
      <c r="V1223" s="10">
        <f t="shared" si="751"/>
        <v>0</v>
      </c>
      <c r="W1223" s="2">
        <f t="shared" si="752"/>
        <v>0</v>
      </c>
      <c r="X1223" s="2">
        <f t="shared" si="753"/>
        <v>0</v>
      </c>
      <c r="Y1223" s="2">
        <f t="shared" si="754"/>
        <v>0</v>
      </c>
      <c r="Z1223" s="2">
        <f t="shared" si="755"/>
        <v>0</v>
      </c>
      <c r="AA1223" s="2">
        <f t="shared" si="756"/>
        <v>0</v>
      </c>
      <c r="AB1223" s="2">
        <f t="shared" si="757"/>
        <v>0</v>
      </c>
      <c r="AC1223" s="2">
        <f t="shared" si="774"/>
        <v>5</v>
      </c>
      <c r="AD1223" s="5">
        <f t="shared" si="775"/>
        <v>3</v>
      </c>
      <c r="AE1223">
        <f t="shared" si="776"/>
        <v>3</v>
      </c>
      <c r="AF1223" s="1" t="str">
        <f t="shared" si="758"/>
        <v>-</v>
      </c>
      <c r="AG1223" s="1" t="str">
        <f t="shared" si="759"/>
        <v>-</v>
      </c>
      <c r="AH1223" s="1">
        <f t="shared" si="760"/>
        <v>2.822030841977873</v>
      </c>
      <c r="AI1223" s="1" t="str">
        <f t="shared" si="761"/>
        <v>-</v>
      </c>
      <c r="AJ1223" s="1" t="str">
        <f t="shared" si="762"/>
        <v>-</v>
      </c>
      <c r="AK1223" s="1" t="str">
        <f t="shared" si="763"/>
        <v>-</v>
      </c>
      <c r="AL1223" s="1" t="str">
        <f t="shared" si="764"/>
        <v>-</v>
      </c>
      <c r="AM1223" s="1">
        <f t="shared" si="765"/>
        <v>2.3075700626032427</v>
      </c>
      <c r="AN1223" s="1">
        <f t="shared" si="766"/>
        <v>2.1929028809523965</v>
      </c>
      <c r="AO1223" s="1" t="str">
        <f t="shared" si="767"/>
        <v>-</v>
      </c>
      <c r="AP1223" s="1" t="str">
        <f t="shared" si="777"/>
        <v>-</v>
      </c>
      <c r="AQ1223" s="1" t="str">
        <f t="shared" si="768"/>
        <v>-</v>
      </c>
      <c r="AR1223" s="1" t="str">
        <f t="shared" si="769"/>
        <v>-</v>
      </c>
      <c r="AS1223" s="1" t="str">
        <f t="shared" si="770"/>
        <v>-</v>
      </c>
      <c r="AT1223" s="1" t="str">
        <f t="shared" si="771"/>
        <v>-</v>
      </c>
      <c r="AU1223" s="1" t="str">
        <f t="shared" si="772"/>
        <v>-</v>
      </c>
      <c r="AV1223" s="1" t="str">
        <f t="shared" si="773"/>
        <v>-</v>
      </c>
      <c r="AW1223" s="5">
        <f t="shared" si="778"/>
        <v>9</v>
      </c>
      <c r="AX1223" s="1">
        <f t="shared" si="779"/>
        <v>2.1929028809523965</v>
      </c>
    </row>
    <row r="1224" spans="1:50" x14ac:dyDescent="0.2">
      <c r="A1224" s="4">
        <v>1222</v>
      </c>
      <c r="B1224" s="21">
        <v>0.47241002189155001</v>
      </c>
      <c r="C1224" s="21">
        <v>0.60899999999999999</v>
      </c>
      <c r="D1224" s="21">
        <v>0</v>
      </c>
      <c r="E1224" s="21">
        <v>0</v>
      </c>
      <c r="F1224" s="21">
        <v>100</v>
      </c>
      <c r="G1224" s="21">
        <v>9.1281732306423002</v>
      </c>
      <c r="H1224" s="21">
        <v>6</v>
      </c>
      <c r="I1224" s="21">
        <v>1500</v>
      </c>
      <c r="J1224" s="21">
        <v>185</v>
      </c>
      <c r="K1224" s="21">
        <v>0</v>
      </c>
      <c r="L1224" s="2">
        <f t="shared" si="741"/>
        <v>0</v>
      </c>
      <c r="M1224" s="2">
        <f t="shared" si="742"/>
        <v>0</v>
      </c>
      <c r="N1224" s="2">
        <f t="shared" si="743"/>
        <v>0</v>
      </c>
      <c r="O1224" s="2">
        <f t="shared" si="744"/>
        <v>0</v>
      </c>
      <c r="P1224" s="2">
        <f t="shared" si="745"/>
        <v>0</v>
      </c>
      <c r="Q1224" s="2">
        <f t="shared" si="746"/>
        <v>0</v>
      </c>
      <c r="R1224" s="2">
        <f t="shared" si="747"/>
        <v>0</v>
      </c>
      <c r="S1224" s="2">
        <f t="shared" si="748"/>
        <v>0</v>
      </c>
      <c r="T1224" s="2">
        <f t="shared" si="749"/>
        <v>0</v>
      </c>
      <c r="U1224" s="2">
        <f t="shared" si="750"/>
        <v>0</v>
      </c>
      <c r="V1224" s="10">
        <f t="shared" si="751"/>
        <v>6</v>
      </c>
      <c r="W1224" s="2">
        <f t="shared" si="752"/>
        <v>8</v>
      </c>
      <c r="X1224" s="2">
        <f t="shared" si="753"/>
        <v>6</v>
      </c>
      <c r="Y1224" s="2">
        <f t="shared" si="754"/>
        <v>3</v>
      </c>
      <c r="Z1224" s="2">
        <f t="shared" si="755"/>
        <v>3</v>
      </c>
      <c r="AA1224" s="2">
        <f t="shared" si="756"/>
        <v>5</v>
      </c>
      <c r="AB1224" s="2">
        <f t="shared" si="757"/>
        <v>5</v>
      </c>
      <c r="AC1224" s="2">
        <f t="shared" si="774"/>
        <v>8</v>
      </c>
      <c r="AD1224" s="5">
        <f t="shared" si="775"/>
        <v>12</v>
      </c>
      <c r="AE1224">
        <f t="shared" si="776"/>
        <v>1</v>
      </c>
      <c r="AF1224" s="1" t="str">
        <f t="shared" si="758"/>
        <v>-</v>
      </c>
      <c r="AG1224" s="1" t="str">
        <f t="shared" si="759"/>
        <v>-</v>
      </c>
      <c r="AH1224" s="1" t="str">
        <f t="shared" si="760"/>
        <v>-</v>
      </c>
      <c r="AI1224" s="1" t="str">
        <f t="shared" si="761"/>
        <v>-</v>
      </c>
      <c r="AJ1224" s="1" t="str">
        <f t="shared" si="762"/>
        <v>-</v>
      </c>
      <c r="AK1224" s="1" t="str">
        <f t="shared" si="763"/>
        <v>-</v>
      </c>
      <c r="AL1224" s="1" t="str">
        <f t="shared" si="764"/>
        <v>-</v>
      </c>
      <c r="AM1224" s="1" t="str">
        <f t="shared" si="765"/>
        <v>-</v>
      </c>
      <c r="AN1224" s="1" t="str">
        <f t="shared" si="766"/>
        <v>-</v>
      </c>
      <c r="AO1224" s="1" t="str">
        <f t="shared" si="767"/>
        <v>-</v>
      </c>
      <c r="AP1224" s="1" t="str">
        <f t="shared" si="777"/>
        <v>-</v>
      </c>
      <c r="AQ1224" s="1">
        <f t="shared" si="768"/>
        <v>1.471009259047722</v>
      </c>
      <c r="AR1224" s="1" t="str">
        <f t="shared" si="769"/>
        <v>-</v>
      </c>
      <c r="AS1224" s="1" t="str">
        <f t="shared" si="770"/>
        <v>-</v>
      </c>
      <c r="AT1224" s="1" t="str">
        <f t="shared" si="771"/>
        <v>-</v>
      </c>
      <c r="AU1224" s="1" t="str">
        <f t="shared" si="772"/>
        <v>-</v>
      </c>
      <c r="AV1224" s="1" t="str">
        <f t="shared" si="773"/>
        <v>-</v>
      </c>
      <c r="AW1224" s="5">
        <f t="shared" si="778"/>
        <v>12</v>
      </c>
      <c r="AX1224" s="1">
        <f t="shared" si="779"/>
        <v>1.471009259047722</v>
      </c>
    </row>
    <row r="1225" spans="1:50" x14ac:dyDescent="0.2">
      <c r="A1225" s="4">
        <v>1223</v>
      </c>
      <c r="B1225" s="21">
        <v>0.41083996577362297</v>
      </c>
      <c r="C1225" s="21">
        <v>103.03400000000001</v>
      </c>
      <c r="D1225" s="21">
        <v>0</v>
      </c>
      <c r="E1225" s="21">
        <v>2</v>
      </c>
      <c r="F1225" s="21">
        <v>98</v>
      </c>
      <c r="G1225" s="21">
        <v>10.3033503476472</v>
      </c>
      <c r="H1225" s="21">
        <v>7</v>
      </c>
      <c r="I1225" s="21">
        <v>1500</v>
      </c>
      <c r="J1225" s="21">
        <v>185</v>
      </c>
      <c r="K1225" s="21">
        <v>0</v>
      </c>
      <c r="L1225" s="2">
        <f t="shared" si="741"/>
        <v>0</v>
      </c>
      <c r="M1225" s="2">
        <f t="shared" si="742"/>
        <v>0</v>
      </c>
      <c r="N1225" s="2">
        <f t="shared" si="743"/>
        <v>0</v>
      </c>
      <c r="O1225" s="2">
        <f t="shared" si="744"/>
        <v>0</v>
      </c>
      <c r="P1225" s="2">
        <f t="shared" si="745"/>
        <v>0</v>
      </c>
      <c r="Q1225" s="2">
        <f t="shared" si="746"/>
        <v>0</v>
      </c>
      <c r="R1225" s="2">
        <f t="shared" si="747"/>
        <v>0</v>
      </c>
      <c r="S1225" s="2">
        <f t="shared" si="748"/>
        <v>0</v>
      </c>
      <c r="T1225" s="2">
        <f t="shared" si="749"/>
        <v>0</v>
      </c>
      <c r="U1225" s="2">
        <f t="shared" si="750"/>
        <v>0</v>
      </c>
      <c r="V1225" s="10">
        <f t="shared" si="751"/>
        <v>7</v>
      </c>
      <c r="W1225" s="2">
        <f t="shared" si="752"/>
        <v>6</v>
      </c>
      <c r="X1225" s="2">
        <f t="shared" si="753"/>
        <v>5</v>
      </c>
      <c r="Y1225" s="2">
        <f t="shared" si="754"/>
        <v>3</v>
      </c>
      <c r="Z1225" s="2">
        <f t="shared" si="755"/>
        <v>3</v>
      </c>
      <c r="AA1225" s="2">
        <f t="shared" si="756"/>
        <v>5</v>
      </c>
      <c r="AB1225" s="2">
        <f t="shared" si="757"/>
        <v>5</v>
      </c>
      <c r="AC1225" s="2">
        <f t="shared" si="774"/>
        <v>7</v>
      </c>
      <c r="AD1225" s="5">
        <f t="shared" si="775"/>
        <v>11</v>
      </c>
      <c r="AE1225">
        <f t="shared" si="776"/>
        <v>1</v>
      </c>
      <c r="AF1225" s="1" t="str">
        <f t="shared" si="758"/>
        <v>-</v>
      </c>
      <c r="AG1225" s="1" t="str">
        <f t="shared" si="759"/>
        <v>-</v>
      </c>
      <c r="AH1225" s="1" t="str">
        <f t="shared" si="760"/>
        <v>-</v>
      </c>
      <c r="AI1225" s="1" t="str">
        <f t="shared" si="761"/>
        <v>-</v>
      </c>
      <c r="AJ1225" s="1" t="str">
        <f t="shared" si="762"/>
        <v>-</v>
      </c>
      <c r="AK1225" s="1" t="str">
        <f t="shared" si="763"/>
        <v>-</v>
      </c>
      <c r="AL1225" s="1" t="str">
        <f t="shared" si="764"/>
        <v>-</v>
      </c>
      <c r="AM1225" s="1" t="str">
        <f t="shared" si="765"/>
        <v>-</v>
      </c>
      <c r="AN1225" s="1" t="str">
        <f t="shared" si="766"/>
        <v>-</v>
      </c>
      <c r="AO1225" s="1" t="str">
        <f t="shared" si="767"/>
        <v>-</v>
      </c>
      <c r="AP1225" s="1">
        <f t="shared" si="777"/>
        <v>2.1299639862108779</v>
      </c>
      <c r="AQ1225" s="1" t="str">
        <f t="shared" si="768"/>
        <v>-</v>
      </c>
      <c r="AR1225" s="1" t="str">
        <f t="shared" si="769"/>
        <v>-</v>
      </c>
      <c r="AS1225" s="1" t="str">
        <f t="shared" si="770"/>
        <v>-</v>
      </c>
      <c r="AT1225" s="1" t="str">
        <f t="shared" si="771"/>
        <v>-</v>
      </c>
      <c r="AU1225" s="1" t="str">
        <f t="shared" si="772"/>
        <v>-</v>
      </c>
      <c r="AV1225" s="1" t="str">
        <f t="shared" si="773"/>
        <v>-</v>
      </c>
      <c r="AW1225" s="5">
        <f t="shared" si="778"/>
        <v>11</v>
      </c>
      <c r="AX1225" s="1">
        <f t="shared" si="779"/>
        <v>2.1299639862108779</v>
      </c>
    </row>
    <row r="1226" spans="1:50" x14ac:dyDescent="0.2">
      <c r="A1226" s="4">
        <v>1224</v>
      </c>
      <c r="B1226" s="21">
        <v>0.43712688215182599</v>
      </c>
      <c r="C1226" s="21">
        <v>7.4020000000000001</v>
      </c>
      <c r="D1226" s="21">
        <v>0</v>
      </c>
      <c r="E1226" s="21">
        <v>8</v>
      </c>
      <c r="F1226" s="21">
        <v>92</v>
      </c>
      <c r="G1226" s="21">
        <v>8.8823821616630898</v>
      </c>
      <c r="H1226" s="21">
        <v>7</v>
      </c>
      <c r="I1226" s="21">
        <v>1500</v>
      </c>
      <c r="J1226" s="21">
        <v>185</v>
      </c>
      <c r="K1226" s="21">
        <v>0</v>
      </c>
      <c r="L1226" s="2">
        <f t="shared" si="741"/>
        <v>0</v>
      </c>
      <c r="M1226" s="2">
        <f t="shared" si="742"/>
        <v>0</v>
      </c>
      <c r="N1226" s="2">
        <f t="shared" si="743"/>
        <v>0</v>
      </c>
      <c r="O1226" s="2">
        <f t="shared" si="744"/>
        <v>0</v>
      </c>
      <c r="P1226" s="2">
        <f t="shared" si="745"/>
        <v>0</v>
      </c>
      <c r="Q1226" s="2">
        <f t="shared" si="746"/>
        <v>0</v>
      </c>
      <c r="R1226" s="2">
        <f t="shared" si="747"/>
        <v>0</v>
      </c>
      <c r="S1226" s="2">
        <f t="shared" si="748"/>
        <v>0</v>
      </c>
      <c r="T1226" s="2">
        <f t="shared" si="749"/>
        <v>0</v>
      </c>
      <c r="U1226" s="2">
        <f t="shared" si="750"/>
        <v>0</v>
      </c>
      <c r="V1226" s="10">
        <f t="shared" si="751"/>
        <v>7</v>
      </c>
      <c r="W1226" s="2">
        <f t="shared" si="752"/>
        <v>6</v>
      </c>
      <c r="X1226" s="2">
        <f t="shared" si="753"/>
        <v>5</v>
      </c>
      <c r="Y1226" s="2">
        <f t="shared" si="754"/>
        <v>3</v>
      </c>
      <c r="Z1226" s="2">
        <f t="shared" si="755"/>
        <v>3</v>
      </c>
      <c r="AA1226" s="2">
        <f t="shared" si="756"/>
        <v>5</v>
      </c>
      <c r="AB1226" s="2">
        <f t="shared" si="757"/>
        <v>5</v>
      </c>
      <c r="AC1226" s="2">
        <f t="shared" si="774"/>
        <v>7</v>
      </c>
      <c r="AD1226" s="5">
        <f t="shared" si="775"/>
        <v>11</v>
      </c>
      <c r="AE1226">
        <f t="shared" si="776"/>
        <v>1</v>
      </c>
      <c r="AF1226" s="1" t="str">
        <f t="shared" si="758"/>
        <v>-</v>
      </c>
      <c r="AG1226" s="1" t="str">
        <f t="shared" si="759"/>
        <v>-</v>
      </c>
      <c r="AH1226" s="1" t="str">
        <f t="shared" si="760"/>
        <v>-</v>
      </c>
      <c r="AI1226" s="1" t="str">
        <f t="shared" si="761"/>
        <v>-</v>
      </c>
      <c r="AJ1226" s="1" t="str">
        <f t="shared" si="762"/>
        <v>-</v>
      </c>
      <c r="AK1226" s="1" t="str">
        <f t="shared" si="763"/>
        <v>-</v>
      </c>
      <c r="AL1226" s="1" t="str">
        <f t="shared" si="764"/>
        <v>-</v>
      </c>
      <c r="AM1226" s="1" t="str">
        <f t="shared" si="765"/>
        <v>-</v>
      </c>
      <c r="AN1226" s="1" t="str">
        <f t="shared" si="766"/>
        <v>-</v>
      </c>
      <c r="AO1226" s="1" t="str">
        <f t="shared" si="767"/>
        <v>-</v>
      </c>
      <c r="AP1226" s="1">
        <f t="shared" si="777"/>
        <v>2.1326410151069486</v>
      </c>
      <c r="AQ1226" s="1" t="str">
        <f t="shared" si="768"/>
        <v>-</v>
      </c>
      <c r="AR1226" s="1" t="str">
        <f t="shared" si="769"/>
        <v>-</v>
      </c>
      <c r="AS1226" s="1" t="str">
        <f t="shared" si="770"/>
        <v>-</v>
      </c>
      <c r="AT1226" s="1" t="str">
        <f t="shared" si="771"/>
        <v>-</v>
      </c>
      <c r="AU1226" s="1" t="str">
        <f t="shared" si="772"/>
        <v>-</v>
      </c>
      <c r="AV1226" s="1" t="str">
        <f t="shared" si="773"/>
        <v>-</v>
      </c>
      <c r="AW1226" s="5">
        <f t="shared" si="778"/>
        <v>11</v>
      </c>
      <c r="AX1226" s="1">
        <f t="shared" si="779"/>
        <v>2.1326410151069486</v>
      </c>
    </row>
    <row r="1227" spans="1:50" x14ac:dyDescent="0.2">
      <c r="A1227" s="4">
        <v>1225</v>
      </c>
      <c r="B1227" s="21">
        <v>0.553972603152179</v>
      </c>
      <c r="C1227" s="21">
        <v>23.003</v>
      </c>
      <c r="D1227" s="21">
        <v>1</v>
      </c>
      <c r="E1227" s="21">
        <v>29</v>
      </c>
      <c r="F1227" s="21">
        <v>70</v>
      </c>
      <c r="G1227" s="21">
        <v>4.6005445621052701</v>
      </c>
      <c r="H1227" s="21">
        <v>6</v>
      </c>
      <c r="I1227" s="21">
        <v>1500</v>
      </c>
      <c r="J1227" s="21">
        <v>185</v>
      </c>
      <c r="K1227" s="21">
        <v>12.5</v>
      </c>
      <c r="L1227" s="2">
        <f t="shared" si="741"/>
        <v>2</v>
      </c>
      <c r="M1227" s="2">
        <f t="shared" si="742"/>
        <v>4</v>
      </c>
      <c r="N1227" s="2">
        <f t="shared" si="743"/>
        <v>6</v>
      </c>
      <c r="O1227" s="2">
        <f t="shared" si="744"/>
        <v>3</v>
      </c>
      <c r="P1227" s="2">
        <f t="shared" si="745"/>
        <v>4</v>
      </c>
      <c r="Q1227" s="2">
        <f t="shared" si="746"/>
        <v>5</v>
      </c>
      <c r="R1227" s="2">
        <f t="shared" si="747"/>
        <v>2</v>
      </c>
      <c r="S1227" s="2">
        <f t="shared" si="748"/>
        <v>4</v>
      </c>
      <c r="T1227" s="2">
        <f t="shared" si="749"/>
        <v>4</v>
      </c>
      <c r="U1227" s="2">
        <f t="shared" si="750"/>
        <v>3</v>
      </c>
      <c r="V1227" s="10">
        <f t="shared" si="751"/>
        <v>0</v>
      </c>
      <c r="W1227" s="2">
        <f t="shared" si="752"/>
        <v>0</v>
      </c>
      <c r="X1227" s="2">
        <f t="shared" si="753"/>
        <v>0</v>
      </c>
      <c r="Y1227" s="2">
        <f t="shared" si="754"/>
        <v>0</v>
      </c>
      <c r="Z1227" s="2">
        <f t="shared" si="755"/>
        <v>0</v>
      </c>
      <c r="AA1227" s="2">
        <f t="shared" si="756"/>
        <v>0</v>
      </c>
      <c r="AB1227" s="2">
        <f t="shared" si="757"/>
        <v>0</v>
      </c>
      <c r="AC1227" s="2">
        <f t="shared" si="774"/>
        <v>6</v>
      </c>
      <c r="AD1227" s="5">
        <f t="shared" si="775"/>
        <v>3</v>
      </c>
      <c r="AE1227">
        <f t="shared" si="776"/>
        <v>1</v>
      </c>
      <c r="AF1227" s="1" t="str">
        <f t="shared" si="758"/>
        <v>-</v>
      </c>
      <c r="AG1227" s="1" t="str">
        <f t="shared" si="759"/>
        <v>-</v>
      </c>
      <c r="AH1227" s="1">
        <f t="shared" si="760"/>
        <v>2.8852908090713938</v>
      </c>
      <c r="AI1227" s="1" t="str">
        <f t="shared" si="761"/>
        <v>-</v>
      </c>
      <c r="AJ1227" s="1" t="str">
        <f t="shared" si="762"/>
        <v>-</v>
      </c>
      <c r="AK1227" s="1" t="str">
        <f t="shared" si="763"/>
        <v>-</v>
      </c>
      <c r="AL1227" s="1" t="str">
        <f t="shared" si="764"/>
        <v>-</v>
      </c>
      <c r="AM1227" s="1" t="str">
        <f t="shared" si="765"/>
        <v>-</v>
      </c>
      <c r="AN1227" s="1" t="str">
        <f t="shared" si="766"/>
        <v>-</v>
      </c>
      <c r="AO1227" s="1" t="str">
        <f t="shared" si="767"/>
        <v>-</v>
      </c>
      <c r="AP1227" s="1" t="str">
        <f t="shared" si="777"/>
        <v>-</v>
      </c>
      <c r="AQ1227" s="1" t="str">
        <f t="shared" si="768"/>
        <v>-</v>
      </c>
      <c r="AR1227" s="1" t="str">
        <f t="shared" si="769"/>
        <v>-</v>
      </c>
      <c r="AS1227" s="1" t="str">
        <f t="shared" si="770"/>
        <v>-</v>
      </c>
      <c r="AT1227" s="1" t="str">
        <f t="shared" si="771"/>
        <v>-</v>
      </c>
      <c r="AU1227" s="1" t="str">
        <f t="shared" si="772"/>
        <v>-</v>
      </c>
      <c r="AV1227" s="1" t="str">
        <f t="shared" si="773"/>
        <v>-</v>
      </c>
      <c r="AW1227" s="5">
        <f t="shared" si="778"/>
        <v>3</v>
      </c>
      <c r="AX1227" s="1">
        <f t="shared" si="779"/>
        <v>2.8852908090713938</v>
      </c>
    </row>
    <row r="1228" spans="1:50" x14ac:dyDescent="0.2">
      <c r="A1228" s="4">
        <v>1226</v>
      </c>
      <c r="B1228" s="21">
        <v>0.63266393499818296</v>
      </c>
      <c r="C1228" s="21">
        <v>45.671999999999997</v>
      </c>
      <c r="D1228" s="21">
        <v>54</v>
      </c>
      <c r="E1228" s="21">
        <v>30</v>
      </c>
      <c r="F1228" s="21">
        <v>16</v>
      </c>
      <c r="G1228" s="21">
        <v>4.5672062874654697</v>
      </c>
      <c r="H1228" s="21">
        <v>6</v>
      </c>
      <c r="I1228" s="21">
        <v>1500</v>
      </c>
      <c r="J1228" s="21">
        <v>185</v>
      </c>
      <c r="K1228" s="21">
        <v>12.5</v>
      </c>
      <c r="L1228" s="2">
        <f t="shared" si="741"/>
        <v>3</v>
      </c>
      <c r="M1228" s="2">
        <f t="shared" si="742"/>
        <v>6</v>
      </c>
      <c r="N1228" s="2">
        <f t="shared" si="743"/>
        <v>7</v>
      </c>
      <c r="O1228" s="2">
        <f t="shared" si="744"/>
        <v>4</v>
      </c>
      <c r="P1228" s="2">
        <f t="shared" si="745"/>
        <v>5</v>
      </c>
      <c r="Q1228" s="2">
        <f t="shared" si="746"/>
        <v>6</v>
      </c>
      <c r="R1228" s="2">
        <f t="shared" si="747"/>
        <v>3</v>
      </c>
      <c r="S1228" s="2">
        <f t="shared" si="748"/>
        <v>3</v>
      </c>
      <c r="T1228" s="2">
        <f t="shared" si="749"/>
        <v>3</v>
      </c>
      <c r="U1228" s="2">
        <f t="shared" si="750"/>
        <v>4</v>
      </c>
      <c r="V1228" s="10">
        <f t="shared" si="751"/>
        <v>0</v>
      </c>
      <c r="W1228" s="2">
        <f t="shared" si="752"/>
        <v>0</v>
      </c>
      <c r="X1228" s="2">
        <f t="shared" si="753"/>
        <v>0</v>
      </c>
      <c r="Y1228" s="2">
        <f t="shared" si="754"/>
        <v>0</v>
      </c>
      <c r="Z1228" s="2">
        <f t="shared" si="755"/>
        <v>0</v>
      </c>
      <c r="AA1228" s="2">
        <f t="shared" si="756"/>
        <v>0</v>
      </c>
      <c r="AB1228" s="2">
        <f t="shared" si="757"/>
        <v>0</v>
      </c>
      <c r="AC1228" s="2">
        <f t="shared" si="774"/>
        <v>7</v>
      </c>
      <c r="AD1228" s="5">
        <f t="shared" si="775"/>
        <v>3</v>
      </c>
      <c r="AE1228">
        <f t="shared" si="776"/>
        <v>1</v>
      </c>
      <c r="AF1228" s="1" t="str">
        <f t="shared" si="758"/>
        <v>-</v>
      </c>
      <c r="AG1228" s="1" t="str">
        <f t="shared" si="759"/>
        <v>-</v>
      </c>
      <c r="AH1228" s="1">
        <f t="shared" si="760"/>
        <v>3.0334678119382397</v>
      </c>
      <c r="AI1228" s="1" t="str">
        <f t="shared" si="761"/>
        <v>-</v>
      </c>
      <c r="AJ1228" s="1" t="str">
        <f t="shared" si="762"/>
        <v>-</v>
      </c>
      <c r="AK1228" s="1" t="str">
        <f t="shared" si="763"/>
        <v>-</v>
      </c>
      <c r="AL1228" s="1" t="str">
        <f t="shared" si="764"/>
        <v>-</v>
      </c>
      <c r="AM1228" s="1" t="str">
        <f t="shared" si="765"/>
        <v>-</v>
      </c>
      <c r="AN1228" s="1" t="str">
        <f t="shared" si="766"/>
        <v>-</v>
      </c>
      <c r="AO1228" s="1" t="str">
        <f t="shared" si="767"/>
        <v>-</v>
      </c>
      <c r="AP1228" s="1" t="str">
        <f t="shared" si="777"/>
        <v>-</v>
      </c>
      <c r="AQ1228" s="1" t="str">
        <f t="shared" si="768"/>
        <v>-</v>
      </c>
      <c r="AR1228" s="1" t="str">
        <f t="shared" si="769"/>
        <v>-</v>
      </c>
      <c r="AS1228" s="1" t="str">
        <f t="shared" si="770"/>
        <v>-</v>
      </c>
      <c r="AT1228" s="1" t="str">
        <f t="shared" si="771"/>
        <v>-</v>
      </c>
      <c r="AU1228" s="1" t="str">
        <f t="shared" si="772"/>
        <v>-</v>
      </c>
      <c r="AV1228" s="1" t="str">
        <f t="shared" si="773"/>
        <v>-</v>
      </c>
      <c r="AW1228" s="5">
        <f t="shared" si="778"/>
        <v>3</v>
      </c>
      <c r="AX1228" s="1">
        <f t="shared" si="779"/>
        <v>3.0334678119382397</v>
      </c>
    </row>
    <row r="1229" spans="1:50" x14ac:dyDescent="0.2">
      <c r="A1229" s="4">
        <v>1227</v>
      </c>
      <c r="B1229" s="21">
        <v>0.57889664340075597</v>
      </c>
      <c r="C1229" s="21">
        <v>10.303000000000001</v>
      </c>
      <c r="D1229" s="21">
        <v>0</v>
      </c>
      <c r="E1229" s="21">
        <v>38</v>
      </c>
      <c r="F1229" s="21">
        <v>62</v>
      </c>
      <c r="G1229" s="21">
        <v>4.0005764273107598</v>
      </c>
      <c r="H1229" s="21">
        <v>6</v>
      </c>
      <c r="I1229" s="21">
        <v>1500</v>
      </c>
      <c r="J1229" s="21">
        <v>185</v>
      </c>
      <c r="K1229" s="21">
        <v>0</v>
      </c>
      <c r="L1229" s="2">
        <f t="shared" si="741"/>
        <v>0</v>
      </c>
      <c r="M1229" s="2">
        <f t="shared" si="742"/>
        <v>0</v>
      </c>
      <c r="N1229" s="2">
        <f t="shared" si="743"/>
        <v>0</v>
      </c>
      <c r="O1229" s="2">
        <f t="shared" si="744"/>
        <v>0</v>
      </c>
      <c r="P1229" s="2">
        <f t="shared" si="745"/>
        <v>0</v>
      </c>
      <c r="Q1229" s="2">
        <f t="shared" si="746"/>
        <v>0</v>
      </c>
      <c r="R1229" s="2">
        <f t="shared" si="747"/>
        <v>0</v>
      </c>
      <c r="S1229" s="2">
        <f t="shared" si="748"/>
        <v>0</v>
      </c>
      <c r="T1229" s="2">
        <f t="shared" si="749"/>
        <v>0</v>
      </c>
      <c r="U1229" s="2">
        <f t="shared" si="750"/>
        <v>0</v>
      </c>
      <c r="V1229" s="10">
        <f t="shared" si="751"/>
        <v>5</v>
      </c>
      <c r="W1229" s="2">
        <f t="shared" si="752"/>
        <v>6</v>
      </c>
      <c r="X1229" s="2">
        <f t="shared" si="753"/>
        <v>3</v>
      </c>
      <c r="Y1229" s="2">
        <f t="shared" si="754"/>
        <v>3</v>
      </c>
      <c r="Z1229" s="2">
        <f t="shared" si="755"/>
        <v>3</v>
      </c>
      <c r="AA1229" s="2">
        <f t="shared" si="756"/>
        <v>3</v>
      </c>
      <c r="AB1229" s="2">
        <f t="shared" si="757"/>
        <v>3</v>
      </c>
      <c r="AC1229" s="2">
        <f t="shared" si="774"/>
        <v>6</v>
      </c>
      <c r="AD1229" s="5">
        <f t="shared" si="775"/>
        <v>12</v>
      </c>
      <c r="AE1229">
        <f t="shared" si="776"/>
        <v>1</v>
      </c>
      <c r="AF1229" s="1" t="str">
        <f t="shared" si="758"/>
        <v>-</v>
      </c>
      <c r="AG1229" s="1" t="str">
        <f t="shared" si="759"/>
        <v>-</v>
      </c>
      <c r="AH1229" s="1" t="str">
        <f t="shared" si="760"/>
        <v>-</v>
      </c>
      <c r="AI1229" s="1" t="str">
        <f t="shared" si="761"/>
        <v>-</v>
      </c>
      <c r="AJ1229" s="1" t="str">
        <f t="shared" si="762"/>
        <v>-</v>
      </c>
      <c r="AK1229" s="1" t="str">
        <f t="shared" si="763"/>
        <v>-</v>
      </c>
      <c r="AL1229" s="1" t="str">
        <f t="shared" si="764"/>
        <v>-</v>
      </c>
      <c r="AM1229" s="1" t="str">
        <f t="shared" si="765"/>
        <v>-</v>
      </c>
      <c r="AN1229" s="1" t="str">
        <f t="shared" si="766"/>
        <v>-</v>
      </c>
      <c r="AO1229" s="1" t="str">
        <f t="shared" si="767"/>
        <v>-</v>
      </c>
      <c r="AP1229" s="1" t="str">
        <f t="shared" si="777"/>
        <v>-</v>
      </c>
      <c r="AQ1229" s="1">
        <f t="shared" si="768"/>
        <v>2.3362918135361106</v>
      </c>
      <c r="AR1229" s="1" t="str">
        <f t="shared" si="769"/>
        <v>-</v>
      </c>
      <c r="AS1229" s="1" t="str">
        <f t="shared" si="770"/>
        <v>-</v>
      </c>
      <c r="AT1229" s="1" t="str">
        <f t="shared" si="771"/>
        <v>-</v>
      </c>
      <c r="AU1229" s="1" t="str">
        <f t="shared" si="772"/>
        <v>-</v>
      </c>
      <c r="AV1229" s="1" t="str">
        <f t="shared" si="773"/>
        <v>-</v>
      </c>
      <c r="AW1229" s="5">
        <f t="shared" si="778"/>
        <v>12</v>
      </c>
      <c r="AX1229" s="1">
        <f t="shared" si="779"/>
        <v>2.3362918135361106</v>
      </c>
    </row>
    <row r="1230" spans="1:50" x14ac:dyDescent="0.2">
      <c r="A1230" s="4">
        <v>1228</v>
      </c>
      <c r="B1230" s="21">
        <v>0.59421539419159597</v>
      </c>
      <c r="C1230" s="21">
        <v>6.1749999999999998</v>
      </c>
      <c r="D1230" s="21">
        <v>0</v>
      </c>
      <c r="E1230" s="21">
        <v>0</v>
      </c>
      <c r="F1230" s="21">
        <v>100</v>
      </c>
      <c r="G1230" s="21">
        <v>8.5629709376263907</v>
      </c>
      <c r="H1230" s="21">
        <v>6</v>
      </c>
      <c r="I1230" s="21">
        <v>1500</v>
      </c>
      <c r="J1230" s="21">
        <v>185</v>
      </c>
      <c r="K1230" s="21">
        <v>0</v>
      </c>
      <c r="L1230" s="2">
        <f t="shared" si="741"/>
        <v>0</v>
      </c>
      <c r="M1230" s="2">
        <f t="shared" si="742"/>
        <v>0</v>
      </c>
      <c r="N1230" s="2">
        <f t="shared" si="743"/>
        <v>0</v>
      </c>
      <c r="O1230" s="2">
        <f t="shared" si="744"/>
        <v>0</v>
      </c>
      <c r="P1230" s="2">
        <f t="shared" si="745"/>
        <v>0</v>
      </c>
      <c r="Q1230" s="2">
        <f t="shared" si="746"/>
        <v>0</v>
      </c>
      <c r="R1230" s="2">
        <f t="shared" si="747"/>
        <v>0</v>
      </c>
      <c r="S1230" s="2">
        <f t="shared" si="748"/>
        <v>0</v>
      </c>
      <c r="T1230" s="2">
        <f t="shared" si="749"/>
        <v>0</v>
      </c>
      <c r="U1230" s="2">
        <f t="shared" si="750"/>
        <v>0</v>
      </c>
      <c r="V1230" s="10">
        <f t="shared" si="751"/>
        <v>7</v>
      </c>
      <c r="W1230" s="2">
        <f t="shared" si="752"/>
        <v>8</v>
      </c>
      <c r="X1230" s="2">
        <f t="shared" si="753"/>
        <v>5</v>
      </c>
      <c r="Y1230" s="2">
        <f t="shared" si="754"/>
        <v>3</v>
      </c>
      <c r="Z1230" s="2">
        <f t="shared" si="755"/>
        <v>3</v>
      </c>
      <c r="AA1230" s="2">
        <f t="shared" si="756"/>
        <v>5</v>
      </c>
      <c r="AB1230" s="2">
        <f t="shared" si="757"/>
        <v>5</v>
      </c>
      <c r="AC1230" s="2">
        <f t="shared" si="774"/>
        <v>8</v>
      </c>
      <c r="AD1230" s="5">
        <f t="shared" si="775"/>
        <v>12</v>
      </c>
      <c r="AE1230">
        <f t="shared" si="776"/>
        <v>1</v>
      </c>
      <c r="AF1230" s="1" t="str">
        <f t="shared" si="758"/>
        <v>-</v>
      </c>
      <c r="AG1230" s="1" t="str">
        <f t="shared" si="759"/>
        <v>-</v>
      </c>
      <c r="AH1230" s="1" t="str">
        <f t="shared" si="760"/>
        <v>-</v>
      </c>
      <c r="AI1230" s="1" t="str">
        <f t="shared" si="761"/>
        <v>-</v>
      </c>
      <c r="AJ1230" s="1" t="str">
        <f t="shared" si="762"/>
        <v>-</v>
      </c>
      <c r="AK1230" s="1" t="str">
        <f t="shared" si="763"/>
        <v>-</v>
      </c>
      <c r="AL1230" s="1" t="str">
        <f t="shared" si="764"/>
        <v>-</v>
      </c>
      <c r="AM1230" s="1" t="str">
        <f t="shared" si="765"/>
        <v>-</v>
      </c>
      <c r="AN1230" s="1" t="str">
        <f t="shared" si="766"/>
        <v>-</v>
      </c>
      <c r="AO1230" s="1" t="str">
        <f t="shared" si="767"/>
        <v>-</v>
      </c>
      <c r="AP1230" s="1" t="str">
        <f t="shared" si="777"/>
        <v>-</v>
      </c>
      <c r="AQ1230" s="1">
        <f t="shared" si="768"/>
        <v>1.6871127311605352</v>
      </c>
      <c r="AR1230" s="1" t="str">
        <f t="shared" si="769"/>
        <v>-</v>
      </c>
      <c r="AS1230" s="1" t="str">
        <f t="shared" si="770"/>
        <v>-</v>
      </c>
      <c r="AT1230" s="1" t="str">
        <f t="shared" si="771"/>
        <v>-</v>
      </c>
      <c r="AU1230" s="1" t="str">
        <f t="shared" si="772"/>
        <v>-</v>
      </c>
      <c r="AV1230" s="1" t="str">
        <f t="shared" si="773"/>
        <v>-</v>
      </c>
      <c r="AW1230" s="5">
        <f t="shared" si="778"/>
        <v>12</v>
      </c>
      <c r="AX1230" s="1">
        <f t="shared" si="779"/>
        <v>1.6871127311605352</v>
      </c>
    </row>
    <row r="1231" spans="1:50" x14ac:dyDescent="0.2">
      <c r="A1231" s="4">
        <v>1229</v>
      </c>
      <c r="B1231" s="21">
        <v>0.63089645613727197</v>
      </c>
      <c r="C1231" s="21">
        <v>0.311</v>
      </c>
      <c r="D1231" s="21">
        <v>0</v>
      </c>
      <c r="E1231" s="21">
        <v>0</v>
      </c>
      <c r="F1231" s="21">
        <v>100</v>
      </c>
      <c r="G1231" s="21">
        <v>4.6603987639638298</v>
      </c>
      <c r="H1231" s="21">
        <v>6</v>
      </c>
      <c r="I1231" s="21">
        <v>1500</v>
      </c>
      <c r="J1231" s="21">
        <v>185</v>
      </c>
      <c r="K1231" s="21">
        <v>0</v>
      </c>
      <c r="L1231" s="2">
        <f t="shared" si="741"/>
        <v>0</v>
      </c>
      <c r="M1231" s="2">
        <f t="shared" si="742"/>
        <v>0</v>
      </c>
      <c r="N1231" s="2">
        <f t="shared" si="743"/>
        <v>0</v>
      </c>
      <c r="O1231" s="2">
        <f t="shared" si="744"/>
        <v>0</v>
      </c>
      <c r="P1231" s="2">
        <f t="shared" si="745"/>
        <v>0</v>
      </c>
      <c r="Q1231" s="2">
        <f t="shared" si="746"/>
        <v>0</v>
      </c>
      <c r="R1231" s="2">
        <f t="shared" si="747"/>
        <v>0</v>
      </c>
      <c r="S1231" s="2">
        <f t="shared" si="748"/>
        <v>0</v>
      </c>
      <c r="T1231" s="2">
        <f t="shared" si="749"/>
        <v>0</v>
      </c>
      <c r="U1231" s="2">
        <f t="shared" si="750"/>
        <v>0</v>
      </c>
      <c r="V1231" s="10">
        <f t="shared" si="751"/>
        <v>6</v>
      </c>
      <c r="W1231" s="2">
        <f t="shared" si="752"/>
        <v>9</v>
      </c>
      <c r="X1231" s="2">
        <f t="shared" si="753"/>
        <v>6</v>
      </c>
      <c r="Y1231" s="2">
        <f t="shared" si="754"/>
        <v>3</v>
      </c>
      <c r="Z1231" s="2">
        <f t="shared" si="755"/>
        <v>3</v>
      </c>
      <c r="AA1231" s="2">
        <f t="shared" si="756"/>
        <v>5</v>
      </c>
      <c r="AB1231" s="2">
        <f t="shared" si="757"/>
        <v>5</v>
      </c>
      <c r="AC1231" s="2">
        <f t="shared" si="774"/>
        <v>9</v>
      </c>
      <c r="AD1231" s="5">
        <f t="shared" si="775"/>
        <v>12</v>
      </c>
      <c r="AE1231">
        <f t="shared" si="776"/>
        <v>1</v>
      </c>
      <c r="AF1231" s="1" t="str">
        <f t="shared" si="758"/>
        <v>-</v>
      </c>
      <c r="AG1231" s="1" t="str">
        <f t="shared" si="759"/>
        <v>-</v>
      </c>
      <c r="AH1231" s="1" t="str">
        <f t="shared" si="760"/>
        <v>-</v>
      </c>
      <c r="AI1231" s="1" t="str">
        <f t="shared" si="761"/>
        <v>-</v>
      </c>
      <c r="AJ1231" s="1" t="str">
        <f t="shared" si="762"/>
        <v>-</v>
      </c>
      <c r="AK1231" s="1" t="str">
        <f t="shared" si="763"/>
        <v>-</v>
      </c>
      <c r="AL1231" s="1" t="str">
        <f t="shared" si="764"/>
        <v>-</v>
      </c>
      <c r="AM1231" s="1" t="str">
        <f t="shared" si="765"/>
        <v>-</v>
      </c>
      <c r="AN1231" s="1" t="str">
        <f t="shared" si="766"/>
        <v>-</v>
      </c>
      <c r="AO1231" s="1" t="str">
        <f t="shared" si="767"/>
        <v>-</v>
      </c>
      <c r="AP1231" s="1" t="str">
        <f t="shared" si="777"/>
        <v>-</v>
      </c>
      <c r="AQ1231" s="1">
        <f t="shared" si="768"/>
        <v>1.7965588473241083</v>
      </c>
      <c r="AR1231" s="1" t="str">
        <f t="shared" si="769"/>
        <v>-</v>
      </c>
      <c r="AS1231" s="1" t="str">
        <f t="shared" si="770"/>
        <v>-</v>
      </c>
      <c r="AT1231" s="1" t="str">
        <f t="shared" si="771"/>
        <v>-</v>
      </c>
      <c r="AU1231" s="1" t="str">
        <f t="shared" si="772"/>
        <v>-</v>
      </c>
      <c r="AV1231" s="1" t="str">
        <f t="shared" si="773"/>
        <v>-</v>
      </c>
      <c r="AW1231" s="5">
        <f t="shared" si="778"/>
        <v>12</v>
      </c>
      <c r="AX1231" s="1">
        <f t="shared" si="779"/>
        <v>1.7965588473241083</v>
      </c>
    </row>
    <row r="1232" spans="1:50" x14ac:dyDescent="0.2">
      <c r="A1232" s="4">
        <v>1230</v>
      </c>
      <c r="B1232" s="21">
        <v>0.65855645456484402</v>
      </c>
      <c r="C1232" s="21">
        <v>0.24099999999999999</v>
      </c>
      <c r="D1232" s="21">
        <v>3</v>
      </c>
      <c r="E1232" s="21">
        <v>0</v>
      </c>
      <c r="F1232" s="21">
        <v>97</v>
      </c>
      <c r="G1232" s="21">
        <v>3.6081045035688302</v>
      </c>
      <c r="H1232" s="21">
        <v>5</v>
      </c>
      <c r="I1232" s="21">
        <v>1500</v>
      </c>
      <c r="J1232" s="21">
        <v>185</v>
      </c>
      <c r="K1232" s="21">
        <v>12.5</v>
      </c>
      <c r="L1232" s="2">
        <f t="shared" si="741"/>
        <v>1</v>
      </c>
      <c r="M1232" s="2">
        <f t="shared" si="742"/>
        <v>2</v>
      </c>
      <c r="N1232" s="2">
        <f t="shared" si="743"/>
        <v>3</v>
      </c>
      <c r="O1232" s="2">
        <f t="shared" si="744"/>
        <v>3</v>
      </c>
      <c r="P1232" s="2">
        <f t="shared" si="745"/>
        <v>4</v>
      </c>
      <c r="Q1232" s="2">
        <f t="shared" si="746"/>
        <v>5</v>
      </c>
      <c r="R1232" s="2">
        <f t="shared" si="747"/>
        <v>5</v>
      </c>
      <c r="S1232" s="2">
        <f t="shared" si="748"/>
        <v>5</v>
      </c>
      <c r="T1232" s="2">
        <f t="shared" si="749"/>
        <v>5</v>
      </c>
      <c r="U1232" s="2">
        <f t="shared" si="750"/>
        <v>4</v>
      </c>
      <c r="V1232" s="10">
        <f t="shared" si="751"/>
        <v>0</v>
      </c>
      <c r="W1232" s="2">
        <f t="shared" si="752"/>
        <v>0</v>
      </c>
      <c r="X1232" s="2">
        <f t="shared" si="753"/>
        <v>0</v>
      </c>
      <c r="Y1232" s="2">
        <f t="shared" si="754"/>
        <v>0</v>
      </c>
      <c r="Z1232" s="2">
        <f t="shared" si="755"/>
        <v>0</v>
      </c>
      <c r="AA1232" s="2">
        <f t="shared" si="756"/>
        <v>0</v>
      </c>
      <c r="AB1232" s="2">
        <f t="shared" si="757"/>
        <v>0</v>
      </c>
      <c r="AC1232" s="2">
        <f t="shared" si="774"/>
        <v>5</v>
      </c>
      <c r="AD1232" s="5">
        <f t="shared" si="775"/>
        <v>6</v>
      </c>
      <c r="AE1232">
        <f t="shared" si="776"/>
        <v>4</v>
      </c>
      <c r="AF1232" s="1" t="str">
        <f t="shared" si="758"/>
        <v>-</v>
      </c>
      <c r="AG1232" s="1" t="str">
        <f t="shared" si="759"/>
        <v>-</v>
      </c>
      <c r="AH1232" s="1" t="str">
        <f t="shared" si="760"/>
        <v>-</v>
      </c>
      <c r="AI1232" s="1" t="str">
        <f t="shared" si="761"/>
        <v>-</v>
      </c>
      <c r="AJ1232" s="1" t="str">
        <f t="shared" si="762"/>
        <v>-</v>
      </c>
      <c r="AK1232" s="1">
        <f t="shared" si="763"/>
        <v>2.2043384968547004</v>
      </c>
      <c r="AL1232" s="1">
        <f t="shared" si="764"/>
        <v>5.5063556619335445</v>
      </c>
      <c r="AM1232" s="1">
        <f t="shared" si="765"/>
        <v>2.1219663834325546</v>
      </c>
      <c r="AN1232" s="1">
        <f t="shared" si="766"/>
        <v>2.0279002891140601</v>
      </c>
      <c r="AO1232" s="1" t="str">
        <f t="shared" si="767"/>
        <v>-</v>
      </c>
      <c r="AP1232" s="1" t="str">
        <f t="shared" si="777"/>
        <v>-</v>
      </c>
      <c r="AQ1232" s="1" t="str">
        <f t="shared" si="768"/>
        <v>-</v>
      </c>
      <c r="AR1232" s="1" t="str">
        <f t="shared" si="769"/>
        <v>-</v>
      </c>
      <c r="AS1232" s="1" t="str">
        <f t="shared" si="770"/>
        <v>-</v>
      </c>
      <c r="AT1232" s="1" t="str">
        <f t="shared" si="771"/>
        <v>-</v>
      </c>
      <c r="AU1232" s="1" t="str">
        <f t="shared" si="772"/>
        <v>-</v>
      </c>
      <c r="AV1232" s="1" t="str">
        <f t="shared" si="773"/>
        <v>-</v>
      </c>
      <c r="AW1232" s="5">
        <f t="shared" si="778"/>
        <v>9</v>
      </c>
      <c r="AX1232" s="1">
        <f t="shared" si="779"/>
        <v>2.0279002891140601</v>
      </c>
    </row>
    <row r="1233" spans="1:50" x14ac:dyDescent="0.2">
      <c r="A1233" s="4">
        <v>1231</v>
      </c>
      <c r="B1233" s="21">
        <v>0.61377708908811401</v>
      </c>
      <c r="C1233" s="21">
        <v>0.63400000000000001</v>
      </c>
      <c r="D1233" s="21">
        <v>15</v>
      </c>
      <c r="E1233" s="21">
        <v>0</v>
      </c>
      <c r="F1233" s="21">
        <v>85</v>
      </c>
      <c r="G1233" s="21">
        <v>9.5135880083223299</v>
      </c>
      <c r="H1233" s="21">
        <v>7</v>
      </c>
      <c r="I1233" s="21">
        <v>1500</v>
      </c>
      <c r="J1233" s="21">
        <v>185</v>
      </c>
      <c r="K1233" s="21">
        <v>12.5</v>
      </c>
      <c r="L1233" s="2">
        <f t="shared" si="741"/>
        <v>1</v>
      </c>
      <c r="M1233" s="2">
        <f t="shared" si="742"/>
        <v>3</v>
      </c>
      <c r="N1233" s="2">
        <f t="shared" si="743"/>
        <v>3</v>
      </c>
      <c r="O1233" s="2">
        <f t="shared" si="744"/>
        <v>4</v>
      </c>
      <c r="P1233" s="2">
        <f t="shared" si="745"/>
        <v>4</v>
      </c>
      <c r="Q1233" s="2">
        <f t="shared" si="746"/>
        <v>5</v>
      </c>
      <c r="R1233" s="2">
        <f t="shared" si="747"/>
        <v>3</v>
      </c>
      <c r="S1233" s="2">
        <f t="shared" si="748"/>
        <v>4</v>
      </c>
      <c r="T1233" s="2">
        <f t="shared" si="749"/>
        <v>4</v>
      </c>
      <c r="U1233" s="2">
        <f t="shared" si="750"/>
        <v>3</v>
      </c>
      <c r="V1233" s="10">
        <f t="shared" si="751"/>
        <v>0</v>
      </c>
      <c r="W1233" s="2">
        <f t="shared" si="752"/>
        <v>0</v>
      </c>
      <c r="X1233" s="2">
        <f t="shared" si="753"/>
        <v>0</v>
      </c>
      <c r="Y1233" s="2">
        <f t="shared" si="754"/>
        <v>0</v>
      </c>
      <c r="Z1233" s="2">
        <f t="shared" si="755"/>
        <v>0</v>
      </c>
      <c r="AA1233" s="2">
        <f t="shared" si="756"/>
        <v>0</v>
      </c>
      <c r="AB1233" s="2">
        <f t="shared" si="757"/>
        <v>0</v>
      </c>
      <c r="AC1233" s="2">
        <f t="shared" si="774"/>
        <v>5</v>
      </c>
      <c r="AD1233" s="5">
        <f t="shared" si="775"/>
        <v>6</v>
      </c>
      <c r="AE1233">
        <f t="shared" si="776"/>
        <v>1</v>
      </c>
      <c r="AF1233" s="1" t="str">
        <f t="shared" si="758"/>
        <v>-</v>
      </c>
      <c r="AG1233" s="1" t="str">
        <f t="shared" si="759"/>
        <v>-</v>
      </c>
      <c r="AH1233" s="1" t="str">
        <f t="shared" si="760"/>
        <v>-</v>
      </c>
      <c r="AI1233" s="1" t="str">
        <f t="shared" si="761"/>
        <v>-</v>
      </c>
      <c r="AJ1233" s="1" t="str">
        <f t="shared" si="762"/>
        <v>-</v>
      </c>
      <c r="AK1233" s="1">
        <f t="shared" si="763"/>
        <v>1.7812682338133654</v>
      </c>
      <c r="AL1233" s="1" t="str">
        <f t="shared" si="764"/>
        <v>-</v>
      </c>
      <c r="AM1233" s="1" t="str">
        <f t="shared" si="765"/>
        <v>-</v>
      </c>
      <c r="AN1233" s="1" t="str">
        <f t="shared" si="766"/>
        <v>-</v>
      </c>
      <c r="AO1233" s="1" t="str">
        <f t="shared" si="767"/>
        <v>-</v>
      </c>
      <c r="AP1233" s="1" t="str">
        <f t="shared" si="777"/>
        <v>-</v>
      </c>
      <c r="AQ1233" s="1" t="str">
        <f t="shared" si="768"/>
        <v>-</v>
      </c>
      <c r="AR1233" s="1" t="str">
        <f t="shared" si="769"/>
        <v>-</v>
      </c>
      <c r="AS1233" s="1" t="str">
        <f t="shared" si="770"/>
        <v>-</v>
      </c>
      <c r="AT1233" s="1" t="str">
        <f t="shared" si="771"/>
        <v>-</v>
      </c>
      <c r="AU1233" s="1" t="str">
        <f t="shared" si="772"/>
        <v>-</v>
      </c>
      <c r="AV1233" s="1" t="str">
        <f t="shared" si="773"/>
        <v>-</v>
      </c>
      <c r="AW1233" s="5">
        <f t="shared" si="778"/>
        <v>6</v>
      </c>
      <c r="AX1233" s="1">
        <f t="shared" si="779"/>
        <v>1.7812682338133654</v>
      </c>
    </row>
    <row r="1234" spans="1:50" x14ac:dyDescent="0.2">
      <c r="A1234" s="4">
        <v>1232</v>
      </c>
      <c r="B1234" s="21">
        <v>0.50065520541796504</v>
      </c>
      <c r="C1234" s="21">
        <v>0.53300000000000003</v>
      </c>
      <c r="D1234" s="21">
        <v>0</v>
      </c>
      <c r="E1234" s="21">
        <v>0</v>
      </c>
      <c r="F1234" s="21">
        <v>100</v>
      </c>
      <c r="G1234" s="21">
        <v>7.9904722844462004</v>
      </c>
      <c r="H1234" s="21">
        <v>6</v>
      </c>
      <c r="I1234" s="21">
        <v>1500</v>
      </c>
      <c r="J1234" s="21">
        <v>185</v>
      </c>
      <c r="K1234" s="21">
        <v>0</v>
      </c>
      <c r="L1234" s="2">
        <f t="shared" si="741"/>
        <v>0</v>
      </c>
      <c r="M1234" s="2">
        <f t="shared" si="742"/>
        <v>0</v>
      </c>
      <c r="N1234" s="2">
        <f t="shared" si="743"/>
        <v>0</v>
      </c>
      <c r="O1234" s="2">
        <f t="shared" si="744"/>
        <v>0</v>
      </c>
      <c r="P1234" s="2">
        <f t="shared" si="745"/>
        <v>0</v>
      </c>
      <c r="Q1234" s="2">
        <f t="shared" si="746"/>
        <v>0</v>
      </c>
      <c r="R1234" s="2">
        <f t="shared" si="747"/>
        <v>0</v>
      </c>
      <c r="S1234" s="2">
        <f t="shared" si="748"/>
        <v>0</v>
      </c>
      <c r="T1234" s="2">
        <f t="shared" si="749"/>
        <v>0</v>
      </c>
      <c r="U1234" s="2">
        <f t="shared" si="750"/>
        <v>0</v>
      </c>
      <c r="V1234" s="10">
        <f t="shared" si="751"/>
        <v>6</v>
      </c>
      <c r="W1234" s="2">
        <f t="shared" si="752"/>
        <v>9</v>
      </c>
      <c r="X1234" s="2">
        <f t="shared" si="753"/>
        <v>6</v>
      </c>
      <c r="Y1234" s="2">
        <f t="shared" si="754"/>
        <v>3</v>
      </c>
      <c r="Z1234" s="2">
        <f t="shared" si="755"/>
        <v>3</v>
      </c>
      <c r="AA1234" s="2">
        <f t="shared" si="756"/>
        <v>5</v>
      </c>
      <c r="AB1234" s="2">
        <f t="shared" si="757"/>
        <v>5</v>
      </c>
      <c r="AC1234" s="2">
        <f t="shared" si="774"/>
        <v>9</v>
      </c>
      <c r="AD1234" s="5">
        <f t="shared" si="775"/>
        <v>12</v>
      </c>
      <c r="AE1234">
        <f t="shared" si="776"/>
        <v>1</v>
      </c>
      <c r="AF1234" s="1" t="str">
        <f t="shared" si="758"/>
        <v>-</v>
      </c>
      <c r="AG1234" s="1" t="str">
        <f t="shared" si="759"/>
        <v>-</v>
      </c>
      <c r="AH1234" s="1" t="str">
        <f t="shared" si="760"/>
        <v>-</v>
      </c>
      <c r="AI1234" s="1" t="str">
        <f t="shared" si="761"/>
        <v>-</v>
      </c>
      <c r="AJ1234" s="1" t="str">
        <f t="shared" si="762"/>
        <v>-</v>
      </c>
      <c r="AK1234" s="1" t="str">
        <f t="shared" si="763"/>
        <v>-</v>
      </c>
      <c r="AL1234" s="1" t="str">
        <f t="shared" si="764"/>
        <v>-</v>
      </c>
      <c r="AM1234" s="1" t="str">
        <f t="shared" si="765"/>
        <v>-</v>
      </c>
      <c r="AN1234" s="1" t="str">
        <f t="shared" si="766"/>
        <v>-</v>
      </c>
      <c r="AO1234" s="1" t="str">
        <f t="shared" si="767"/>
        <v>-</v>
      </c>
      <c r="AP1234" s="1" t="str">
        <f t="shared" si="777"/>
        <v>-</v>
      </c>
      <c r="AQ1234" s="1">
        <f t="shared" si="768"/>
        <v>1.4488256349348141</v>
      </c>
      <c r="AR1234" s="1" t="str">
        <f t="shared" si="769"/>
        <v>-</v>
      </c>
      <c r="AS1234" s="1" t="str">
        <f t="shared" si="770"/>
        <v>-</v>
      </c>
      <c r="AT1234" s="1" t="str">
        <f t="shared" si="771"/>
        <v>-</v>
      </c>
      <c r="AU1234" s="1" t="str">
        <f t="shared" si="772"/>
        <v>-</v>
      </c>
      <c r="AV1234" s="1" t="str">
        <f t="shared" si="773"/>
        <v>-</v>
      </c>
      <c r="AW1234" s="5">
        <f t="shared" si="778"/>
        <v>12</v>
      </c>
      <c r="AX1234" s="1">
        <f t="shared" si="779"/>
        <v>1.4488256349348141</v>
      </c>
    </row>
    <row r="1235" spans="1:50" x14ac:dyDescent="0.2">
      <c r="A1235" s="4">
        <v>1233</v>
      </c>
      <c r="B1235" s="21">
        <v>0.41838277524272799</v>
      </c>
      <c r="C1235" s="21">
        <v>0.54300000000000004</v>
      </c>
      <c r="D1235" s="21">
        <v>0</v>
      </c>
      <c r="E1235" s="21">
        <v>0</v>
      </c>
      <c r="F1235" s="21">
        <v>100</v>
      </c>
      <c r="G1235" s="21">
        <v>8.1520643613296802</v>
      </c>
      <c r="H1235" s="21">
        <v>6</v>
      </c>
      <c r="I1235" s="21">
        <v>0</v>
      </c>
      <c r="J1235" s="21">
        <v>0.15</v>
      </c>
      <c r="K1235" s="21">
        <v>0</v>
      </c>
      <c r="L1235" s="2">
        <f t="shared" si="741"/>
        <v>0</v>
      </c>
      <c r="M1235" s="2">
        <f t="shared" si="742"/>
        <v>0</v>
      </c>
      <c r="N1235" s="2">
        <f t="shared" si="743"/>
        <v>0</v>
      </c>
      <c r="O1235" s="2">
        <f t="shared" si="744"/>
        <v>0</v>
      </c>
      <c r="P1235" s="2">
        <f t="shared" si="745"/>
        <v>0</v>
      </c>
      <c r="Q1235" s="2">
        <f t="shared" si="746"/>
        <v>0</v>
      </c>
      <c r="R1235" s="2">
        <f t="shared" si="747"/>
        <v>0</v>
      </c>
      <c r="S1235" s="2">
        <f t="shared" si="748"/>
        <v>0</v>
      </c>
      <c r="T1235" s="2">
        <f t="shared" si="749"/>
        <v>0</v>
      </c>
      <c r="U1235" s="2">
        <f t="shared" si="750"/>
        <v>0</v>
      </c>
      <c r="V1235" s="10">
        <f t="shared" si="751"/>
        <v>6</v>
      </c>
      <c r="W1235" s="2">
        <f t="shared" si="752"/>
        <v>8</v>
      </c>
      <c r="X1235" s="2">
        <f t="shared" si="753"/>
        <v>6</v>
      </c>
      <c r="Y1235" s="2">
        <f t="shared" si="754"/>
        <v>3</v>
      </c>
      <c r="Z1235" s="2">
        <f t="shared" si="755"/>
        <v>3</v>
      </c>
      <c r="AA1235" s="2">
        <f t="shared" si="756"/>
        <v>5</v>
      </c>
      <c r="AB1235" s="2">
        <f t="shared" si="757"/>
        <v>4</v>
      </c>
      <c r="AC1235" s="2">
        <f t="shared" si="774"/>
        <v>8</v>
      </c>
      <c r="AD1235" s="5">
        <f t="shared" si="775"/>
        <v>12</v>
      </c>
      <c r="AE1235">
        <f t="shared" si="776"/>
        <v>1</v>
      </c>
      <c r="AF1235" s="1" t="str">
        <f t="shared" si="758"/>
        <v>-</v>
      </c>
      <c r="AG1235" s="1" t="str">
        <f t="shared" si="759"/>
        <v>-</v>
      </c>
      <c r="AH1235" s="1" t="str">
        <f t="shared" si="760"/>
        <v>-</v>
      </c>
      <c r="AI1235" s="1" t="str">
        <f t="shared" si="761"/>
        <v>-</v>
      </c>
      <c r="AJ1235" s="1" t="str">
        <f t="shared" si="762"/>
        <v>-</v>
      </c>
      <c r="AK1235" s="1" t="str">
        <f t="shared" si="763"/>
        <v>-</v>
      </c>
      <c r="AL1235" s="1" t="str">
        <f t="shared" si="764"/>
        <v>-</v>
      </c>
      <c r="AM1235" s="1" t="str">
        <f t="shared" si="765"/>
        <v>-</v>
      </c>
      <c r="AN1235" s="1" t="str">
        <f t="shared" si="766"/>
        <v>-</v>
      </c>
      <c r="AO1235" s="1" t="str">
        <f t="shared" si="767"/>
        <v>-</v>
      </c>
      <c r="AP1235" s="1" t="str">
        <f t="shared" si="777"/>
        <v>-</v>
      </c>
      <c r="AQ1235" s="1">
        <f t="shared" si="768"/>
        <v>1.192774176170293</v>
      </c>
      <c r="AR1235" s="1" t="str">
        <f t="shared" si="769"/>
        <v>-</v>
      </c>
      <c r="AS1235" s="1" t="str">
        <f t="shared" si="770"/>
        <v>-</v>
      </c>
      <c r="AT1235" s="1" t="str">
        <f t="shared" si="771"/>
        <v>-</v>
      </c>
      <c r="AU1235" s="1" t="str">
        <f t="shared" si="772"/>
        <v>-</v>
      </c>
      <c r="AV1235" s="1" t="str">
        <f t="shared" si="773"/>
        <v>-</v>
      </c>
      <c r="AW1235" s="5">
        <f t="shared" si="778"/>
        <v>12</v>
      </c>
      <c r="AX1235" s="1">
        <f t="shared" si="779"/>
        <v>1.192774176170293</v>
      </c>
    </row>
    <row r="1236" spans="1:50" x14ac:dyDescent="0.2">
      <c r="A1236" s="4">
        <v>1234</v>
      </c>
      <c r="B1236" s="21">
        <v>0.42037110396956501</v>
      </c>
      <c r="C1236" s="21">
        <v>0.47</v>
      </c>
      <c r="D1236" s="21">
        <v>0</v>
      </c>
      <c r="E1236" s="21">
        <v>0</v>
      </c>
      <c r="F1236" s="21">
        <v>100</v>
      </c>
      <c r="G1236" s="21">
        <v>7.0551584442575699</v>
      </c>
      <c r="H1236" s="21">
        <v>6</v>
      </c>
      <c r="I1236" s="21">
        <v>0</v>
      </c>
      <c r="J1236" s="21">
        <v>0.15</v>
      </c>
      <c r="K1236" s="21">
        <v>0</v>
      </c>
      <c r="L1236" s="2">
        <f t="shared" si="741"/>
        <v>0</v>
      </c>
      <c r="M1236" s="2">
        <f t="shared" si="742"/>
        <v>0</v>
      </c>
      <c r="N1236" s="2">
        <f t="shared" si="743"/>
        <v>0</v>
      </c>
      <c r="O1236" s="2">
        <f t="shared" si="744"/>
        <v>0</v>
      </c>
      <c r="P1236" s="2">
        <f t="shared" si="745"/>
        <v>0</v>
      </c>
      <c r="Q1236" s="2">
        <f t="shared" si="746"/>
        <v>0</v>
      </c>
      <c r="R1236" s="2">
        <f t="shared" si="747"/>
        <v>0</v>
      </c>
      <c r="S1236" s="2">
        <f t="shared" si="748"/>
        <v>0</v>
      </c>
      <c r="T1236" s="2">
        <f t="shared" si="749"/>
        <v>0</v>
      </c>
      <c r="U1236" s="2">
        <f t="shared" si="750"/>
        <v>0</v>
      </c>
      <c r="V1236" s="10">
        <f t="shared" si="751"/>
        <v>6</v>
      </c>
      <c r="W1236" s="2">
        <f t="shared" si="752"/>
        <v>8</v>
      </c>
      <c r="X1236" s="2">
        <f t="shared" si="753"/>
        <v>6</v>
      </c>
      <c r="Y1236" s="2">
        <f t="shared" si="754"/>
        <v>3</v>
      </c>
      <c r="Z1236" s="2">
        <f t="shared" si="755"/>
        <v>3</v>
      </c>
      <c r="AA1236" s="2">
        <f t="shared" si="756"/>
        <v>5</v>
      </c>
      <c r="AB1236" s="2">
        <f t="shared" si="757"/>
        <v>4</v>
      </c>
      <c r="AC1236" s="2">
        <f t="shared" si="774"/>
        <v>8</v>
      </c>
      <c r="AD1236" s="5">
        <f t="shared" si="775"/>
        <v>12</v>
      </c>
      <c r="AE1236">
        <f t="shared" si="776"/>
        <v>1</v>
      </c>
      <c r="AF1236" s="1" t="str">
        <f t="shared" si="758"/>
        <v>-</v>
      </c>
      <c r="AG1236" s="1" t="str">
        <f t="shared" si="759"/>
        <v>-</v>
      </c>
      <c r="AH1236" s="1" t="str">
        <f t="shared" si="760"/>
        <v>-</v>
      </c>
      <c r="AI1236" s="1" t="str">
        <f t="shared" si="761"/>
        <v>-</v>
      </c>
      <c r="AJ1236" s="1" t="str">
        <f t="shared" si="762"/>
        <v>-</v>
      </c>
      <c r="AK1236" s="1" t="str">
        <f t="shared" si="763"/>
        <v>-</v>
      </c>
      <c r="AL1236" s="1" t="str">
        <f t="shared" si="764"/>
        <v>-</v>
      </c>
      <c r="AM1236" s="1" t="str">
        <f t="shared" si="765"/>
        <v>-</v>
      </c>
      <c r="AN1236" s="1" t="str">
        <f t="shared" si="766"/>
        <v>-</v>
      </c>
      <c r="AO1236" s="1" t="str">
        <f t="shared" si="767"/>
        <v>-</v>
      </c>
      <c r="AP1236" s="1" t="str">
        <f t="shared" si="777"/>
        <v>-</v>
      </c>
      <c r="AQ1236" s="1">
        <f t="shared" si="768"/>
        <v>1.215566497120357</v>
      </c>
      <c r="AR1236" s="1" t="str">
        <f t="shared" si="769"/>
        <v>-</v>
      </c>
      <c r="AS1236" s="1" t="str">
        <f t="shared" si="770"/>
        <v>-</v>
      </c>
      <c r="AT1236" s="1" t="str">
        <f t="shared" si="771"/>
        <v>-</v>
      </c>
      <c r="AU1236" s="1" t="str">
        <f t="shared" si="772"/>
        <v>-</v>
      </c>
      <c r="AV1236" s="1" t="str">
        <f t="shared" si="773"/>
        <v>-</v>
      </c>
      <c r="AW1236" s="5">
        <f t="shared" si="778"/>
        <v>12</v>
      </c>
      <c r="AX1236" s="1">
        <f t="shared" si="779"/>
        <v>1.215566497120357</v>
      </c>
    </row>
    <row r="1237" spans="1:50" x14ac:dyDescent="0.2">
      <c r="A1237" s="4">
        <v>1235</v>
      </c>
      <c r="B1237" s="21">
        <v>0.42936905272878101</v>
      </c>
      <c r="C1237" s="21">
        <v>0.54400000000000004</v>
      </c>
      <c r="D1237" s="21">
        <v>0</v>
      </c>
      <c r="E1237" s="21">
        <v>0</v>
      </c>
      <c r="F1237" s="21">
        <v>100</v>
      </c>
      <c r="G1237" s="21">
        <v>8.1663997838295703</v>
      </c>
      <c r="H1237" s="21">
        <v>6</v>
      </c>
      <c r="I1237" s="21">
        <v>0</v>
      </c>
      <c r="J1237" s="21">
        <v>0.15</v>
      </c>
      <c r="K1237" s="21">
        <v>0</v>
      </c>
      <c r="L1237" s="2">
        <f t="shared" si="741"/>
        <v>0</v>
      </c>
      <c r="M1237" s="2">
        <f t="shared" si="742"/>
        <v>0</v>
      </c>
      <c r="N1237" s="2">
        <f t="shared" si="743"/>
        <v>0</v>
      </c>
      <c r="O1237" s="2">
        <f t="shared" si="744"/>
        <v>0</v>
      </c>
      <c r="P1237" s="2">
        <f t="shared" si="745"/>
        <v>0</v>
      </c>
      <c r="Q1237" s="2">
        <f t="shared" si="746"/>
        <v>0</v>
      </c>
      <c r="R1237" s="2">
        <f t="shared" si="747"/>
        <v>0</v>
      </c>
      <c r="S1237" s="2">
        <f t="shared" si="748"/>
        <v>0</v>
      </c>
      <c r="T1237" s="2">
        <f t="shared" si="749"/>
        <v>0</v>
      </c>
      <c r="U1237" s="2">
        <f t="shared" si="750"/>
        <v>0</v>
      </c>
      <c r="V1237" s="10">
        <f t="shared" si="751"/>
        <v>6</v>
      </c>
      <c r="W1237" s="2">
        <f t="shared" si="752"/>
        <v>8</v>
      </c>
      <c r="X1237" s="2">
        <f t="shared" si="753"/>
        <v>6</v>
      </c>
      <c r="Y1237" s="2">
        <f t="shared" si="754"/>
        <v>3</v>
      </c>
      <c r="Z1237" s="2">
        <f t="shared" si="755"/>
        <v>3</v>
      </c>
      <c r="AA1237" s="2">
        <f t="shared" si="756"/>
        <v>5</v>
      </c>
      <c r="AB1237" s="2">
        <f t="shared" si="757"/>
        <v>4</v>
      </c>
      <c r="AC1237" s="2">
        <f t="shared" si="774"/>
        <v>8</v>
      </c>
      <c r="AD1237" s="5">
        <f t="shared" si="775"/>
        <v>12</v>
      </c>
      <c r="AE1237">
        <f t="shared" si="776"/>
        <v>1</v>
      </c>
      <c r="AF1237" s="1" t="str">
        <f t="shared" si="758"/>
        <v>-</v>
      </c>
      <c r="AG1237" s="1" t="str">
        <f t="shared" si="759"/>
        <v>-</v>
      </c>
      <c r="AH1237" s="1" t="str">
        <f t="shared" si="760"/>
        <v>-</v>
      </c>
      <c r="AI1237" s="1" t="str">
        <f t="shared" si="761"/>
        <v>-</v>
      </c>
      <c r="AJ1237" s="1" t="str">
        <f t="shared" si="762"/>
        <v>-</v>
      </c>
      <c r="AK1237" s="1" t="str">
        <f t="shared" si="763"/>
        <v>-</v>
      </c>
      <c r="AL1237" s="1" t="str">
        <f t="shared" si="764"/>
        <v>-</v>
      </c>
      <c r="AM1237" s="1" t="str">
        <f t="shared" si="765"/>
        <v>-</v>
      </c>
      <c r="AN1237" s="1" t="str">
        <f t="shared" si="766"/>
        <v>-</v>
      </c>
      <c r="AO1237" s="1" t="str">
        <f t="shared" si="767"/>
        <v>-</v>
      </c>
      <c r="AP1237" s="1" t="str">
        <f t="shared" si="777"/>
        <v>-</v>
      </c>
      <c r="AQ1237" s="1">
        <f t="shared" si="768"/>
        <v>1.1747971942901863</v>
      </c>
      <c r="AR1237" s="1" t="str">
        <f t="shared" si="769"/>
        <v>-</v>
      </c>
      <c r="AS1237" s="1" t="str">
        <f t="shared" si="770"/>
        <v>-</v>
      </c>
      <c r="AT1237" s="1" t="str">
        <f t="shared" si="771"/>
        <v>-</v>
      </c>
      <c r="AU1237" s="1" t="str">
        <f t="shared" si="772"/>
        <v>-</v>
      </c>
      <c r="AV1237" s="1" t="str">
        <f t="shared" si="773"/>
        <v>-</v>
      </c>
      <c r="AW1237" s="5">
        <f t="shared" si="778"/>
        <v>12</v>
      </c>
      <c r="AX1237" s="1">
        <f t="shared" si="779"/>
        <v>1.1747971942901863</v>
      </c>
    </row>
    <row r="1238" spans="1:50" x14ac:dyDescent="0.2">
      <c r="A1238" s="4">
        <v>1236</v>
      </c>
      <c r="B1238" s="21">
        <v>0.40794646198925</v>
      </c>
      <c r="C1238" s="21">
        <v>6.7530000000000001</v>
      </c>
      <c r="D1238" s="21">
        <v>0</v>
      </c>
      <c r="E1238" s="21">
        <v>0</v>
      </c>
      <c r="F1238" s="21">
        <v>100</v>
      </c>
      <c r="G1238" s="21">
        <v>9.11714384980103</v>
      </c>
      <c r="H1238" s="21">
        <v>6</v>
      </c>
      <c r="I1238" s="21">
        <v>0</v>
      </c>
      <c r="J1238" s="21">
        <v>0.15</v>
      </c>
      <c r="K1238" s="21">
        <v>0</v>
      </c>
      <c r="L1238" s="2">
        <f t="shared" si="741"/>
        <v>0</v>
      </c>
      <c r="M1238" s="2">
        <f t="shared" si="742"/>
        <v>0</v>
      </c>
      <c r="N1238" s="2">
        <f t="shared" si="743"/>
        <v>0</v>
      </c>
      <c r="O1238" s="2">
        <f t="shared" si="744"/>
        <v>0</v>
      </c>
      <c r="P1238" s="2">
        <f t="shared" si="745"/>
        <v>0</v>
      </c>
      <c r="Q1238" s="2">
        <f t="shared" si="746"/>
        <v>0</v>
      </c>
      <c r="R1238" s="2">
        <f t="shared" si="747"/>
        <v>0</v>
      </c>
      <c r="S1238" s="2">
        <f t="shared" si="748"/>
        <v>0</v>
      </c>
      <c r="T1238" s="2">
        <f t="shared" si="749"/>
        <v>0</v>
      </c>
      <c r="U1238" s="2">
        <f t="shared" si="750"/>
        <v>0</v>
      </c>
      <c r="V1238" s="10">
        <f t="shared" si="751"/>
        <v>7</v>
      </c>
      <c r="W1238" s="2">
        <f t="shared" si="752"/>
        <v>7</v>
      </c>
      <c r="X1238" s="2">
        <f t="shared" si="753"/>
        <v>5</v>
      </c>
      <c r="Y1238" s="2">
        <f t="shared" si="754"/>
        <v>3</v>
      </c>
      <c r="Z1238" s="2">
        <f t="shared" si="755"/>
        <v>3</v>
      </c>
      <c r="AA1238" s="2">
        <f t="shared" si="756"/>
        <v>5</v>
      </c>
      <c r="AB1238" s="2">
        <f t="shared" si="757"/>
        <v>4</v>
      </c>
      <c r="AC1238" s="2">
        <f t="shared" si="774"/>
        <v>7</v>
      </c>
      <c r="AD1238" s="5">
        <f t="shared" si="775"/>
        <v>11</v>
      </c>
      <c r="AE1238">
        <f t="shared" si="776"/>
        <v>2</v>
      </c>
      <c r="AF1238" s="1" t="str">
        <f t="shared" si="758"/>
        <v>-</v>
      </c>
      <c r="AG1238" s="1" t="str">
        <f t="shared" si="759"/>
        <v>-</v>
      </c>
      <c r="AH1238" s="1" t="str">
        <f t="shared" si="760"/>
        <v>-</v>
      </c>
      <c r="AI1238" s="1" t="str">
        <f t="shared" si="761"/>
        <v>-</v>
      </c>
      <c r="AJ1238" s="1" t="str">
        <f t="shared" si="762"/>
        <v>-</v>
      </c>
      <c r="AK1238" s="1" t="str">
        <f t="shared" si="763"/>
        <v>-</v>
      </c>
      <c r="AL1238" s="1" t="str">
        <f t="shared" si="764"/>
        <v>-</v>
      </c>
      <c r="AM1238" s="1" t="str">
        <f t="shared" si="765"/>
        <v>-</v>
      </c>
      <c r="AN1238" s="1" t="str">
        <f t="shared" si="766"/>
        <v>-</v>
      </c>
      <c r="AO1238" s="1" t="str">
        <f t="shared" si="767"/>
        <v>-</v>
      </c>
      <c r="AP1238" s="1">
        <f t="shared" si="777"/>
        <v>1.582137561755129</v>
      </c>
      <c r="AQ1238" s="1">
        <f t="shared" si="768"/>
        <v>1.519463895394366</v>
      </c>
      <c r="AR1238" s="1" t="str">
        <f t="shared" si="769"/>
        <v>-</v>
      </c>
      <c r="AS1238" s="1" t="str">
        <f t="shared" si="770"/>
        <v>-</v>
      </c>
      <c r="AT1238" s="1" t="str">
        <f t="shared" si="771"/>
        <v>-</v>
      </c>
      <c r="AU1238" s="1" t="str">
        <f t="shared" si="772"/>
        <v>-</v>
      </c>
      <c r="AV1238" s="1" t="str">
        <f t="shared" si="773"/>
        <v>-</v>
      </c>
      <c r="AW1238" s="5">
        <f t="shared" si="778"/>
        <v>12</v>
      </c>
      <c r="AX1238" s="1">
        <f t="shared" si="779"/>
        <v>1.519463895394366</v>
      </c>
    </row>
    <row r="1239" spans="1:50" x14ac:dyDescent="0.2">
      <c r="A1239" s="4">
        <v>1237</v>
      </c>
      <c r="B1239" s="21">
        <v>0.46379415629238901</v>
      </c>
      <c r="C1239" s="21">
        <v>0.60199999999999998</v>
      </c>
      <c r="D1239" s="21">
        <v>0</v>
      </c>
      <c r="E1239" s="21">
        <v>0</v>
      </c>
      <c r="F1239" s="21">
        <v>100</v>
      </c>
      <c r="G1239" s="21">
        <v>9.0259304967419904</v>
      </c>
      <c r="H1239" s="21">
        <v>6</v>
      </c>
      <c r="I1239" s="21">
        <v>0</v>
      </c>
      <c r="J1239" s="21">
        <v>0.15</v>
      </c>
      <c r="K1239" s="21">
        <v>0</v>
      </c>
      <c r="L1239" s="2">
        <f t="shared" si="741"/>
        <v>0</v>
      </c>
      <c r="M1239" s="2">
        <f t="shared" si="742"/>
        <v>0</v>
      </c>
      <c r="N1239" s="2">
        <f t="shared" si="743"/>
        <v>0</v>
      </c>
      <c r="O1239" s="2">
        <f t="shared" si="744"/>
        <v>0</v>
      </c>
      <c r="P1239" s="2">
        <f t="shared" si="745"/>
        <v>0</v>
      </c>
      <c r="Q1239" s="2">
        <f t="shared" si="746"/>
        <v>0</v>
      </c>
      <c r="R1239" s="2">
        <f t="shared" si="747"/>
        <v>0</v>
      </c>
      <c r="S1239" s="2">
        <f t="shared" si="748"/>
        <v>0</v>
      </c>
      <c r="T1239" s="2">
        <f t="shared" si="749"/>
        <v>0</v>
      </c>
      <c r="U1239" s="2">
        <f t="shared" si="750"/>
        <v>0</v>
      </c>
      <c r="V1239" s="10">
        <f t="shared" si="751"/>
        <v>6</v>
      </c>
      <c r="W1239" s="2">
        <f t="shared" si="752"/>
        <v>8</v>
      </c>
      <c r="X1239" s="2">
        <f t="shared" si="753"/>
        <v>6</v>
      </c>
      <c r="Y1239" s="2">
        <f t="shared" si="754"/>
        <v>3</v>
      </c>
      <c r="Z1239" s="2">
        <f t="shared" si="755"/>
        <v>3</v>
      </c>
      <c r="AA1239" s="2">
        <f t="shared" si="756"/>
        <v>5</v>
      </c>
      <c r="AB1239" s="2">
        <f t="shared" si="757"/>
        <v>4</v>
      </c>
      <c r="AC1239" s="2">
        <f t="shared" si="774"/>
        <v>8</v>
      </c>
      <c r="AD1239" s="5">
        <f t="shared" si="775"/>
        <v>12</v>
      </c>
      <c r="AE1239">
        <f t="shared" si="776"/>
        <v>1</v>
      </c>
      <c r="AF1239" s="1" t="str">
        <f t="shared" si="758"/>
        <v>-</v>
      </c>
      <c r="AG1239" s="1" t="str">
        <f t="shared" si="759"/>
        <v>-</v>
      </c>
      <c r="AH1239" s="1" t="str">
        <f t="shared" si="760"/>
        <v>-</v>
      </c>
      <c r="AI1239" s="1" t="str">
        <f t="shared" si="761"/>
        <v>-</v>
      </c>
      <c r="AJ1239" s="1" t="str">
        <f t="shared" si="762"/>
        <v>-</v>
      </c>
      <c r="AK1239" s="1" t="str">
        <f t="shared" si="763"/>
        <v>-</v>
      </c>
      <c r="AL1239" s="1" t="str">
        <f t="shared" si="764"/>
        <v>-</v>
      </c>
      <c r="AM1239" s="1" t="str">
        <f t="shared" si="765"/>
        <v>-</v>
      </c>
      <c r="AN1239" s="1" t="str">
        <f t="shared" si="766"/>
        <v>-</v>
      </c>
      <c r="AO1239" s="1" t="str">
        <f t="shared" si="767"/>
        <v>-</v>
      </c>
      <c r="AP1239" s="1" t="str">
        <f t="shared" si="777"/>
        <v>-</v>
      </c>
      <c r="AQ1239" s="1">
        <f t="shared" si="768"/>
        <v>1.1353640821498985</v>
      </c>
      <c r="AR1239" s="1" t="str">
        <f t="shared" si="769"/>
        <v>-</v>
      </c>
      <c r="AS1239" s="1" t="str">
        <f t="shared" si="770"/>
        <v>-</v>
      </c>
      <c r="AT1239" s="1" t="str">
        <f t="shared" si="771"/>
        <v>-</v>
      </c>
      <c r="AU1239" s="1" t="str">
        <f t="shared" si="772"/>
        <v>-</v>
      </c>
      <c r="AV1239" s="1" t="str">
        <f t="shared" si="773"/>
        <v>-</v>
      </c>
      <c r="AW1239" s="5">
        <f t="shared" si="778"/>
        <v>12</v>
      </c>
      <c r="AX1239" s="1">
        <f t="shared" si="779"/>
        <v>1.1353640821498985</v>
      </c>
    </row>
    <row r="1240" spans="1:50" x14ac:dyDescent="0.2">
      <c r="A1240" s="4">
        <v>1238</v>
      </c>
      <c r="B1240" s="21">
        <v>0.494954433502026</v>
      </c>
      <c r="C1240" s="21">
        <v>0.46300000000000002</v>
      </c>
      <c r="D1240" s="21">
        <v>0</v>
      </c>
      <c r="E1240" s="21">
        <v>0</v>
      </c>
      <c r="F1240" s="21">
        <v>100</v>
      </c>
      <c r="G1240" s="21">
        <v>6.9489649068148296</v>
      </c>
      <c r="H1240" s="21">
        <v>6</v>
      </c>
      <c r="I1240" s="21">
        <v>0</v>
      </c>
      <c r="J1240" s="21">
        <v>0.15</v>
      </c>
      <c r="K1240" s="21">
        <v>0</v>
      </c>
      <c r="L1240" s="2">
        <f t="shared" si="741"/>
        <v>0</v>
      </c>
      <c r="M1240" s="2">
        <f t="shared" si="742"/>
        <v>0</v>
      </c>
      <c r="N1240" s="2">
        <f t="shared" si="743"/>
        <v>0</v>
      </c>
      <c r="O1240" s="2">
        <f t="shared" si="744"/>
        <v>0</v>
      </c>
      <c r="P1240" s="2">
        <f t="shared" si="745"/>
        <v>0</v>
      </c>
      <c r="Q1240" s="2">
        <f t="shared" si="746"/>
        <v>0</v>
      </c>
      <c r="R1240" s="2">
        <f t="shared" si="747"/>
        <v>0</v>
      </c>
      <c r="S1240" s="2">
        <f t="shared" si="748"/>
        <v>0</v>
      </c>
      <c r="T1240" s="2">
        <f t="shared" si="749"/>
        <v>0</v>
      </c>
      <c r="U1240" s="2">
        <f t="shared" si="750"/>
        <v>0</v>
      </c>
      <c r="V1240" s="10">
        <f t="shared" si="751"/>
        <v>6</v>
      </c>
      <c r="W1240" s="2">
        <f t="shared" si="752"/>
        <v>8</v>
      </c>
      <c r="X1240" s="2">
        <f t="shared" si="753"/>
        <v>6</v>
      </c>
      <c r="Y1240" s="2">
        <f t="shared" si="754"/>
        <v>3</v>
      </c>
      <c r="Z1240" s="2">
        <f t="shared" si="755"/>
        <v>3</v>
      </c>
      <c r="AA1240" s="2">
        <f t="shared" si="756"/>
        <v>5</v>
      </c>
      <c r="AB1240" s="2">
        <f t="shared" si="757"/>
        <v>4</v>
      </c>
      <c r="AC1240" s="2">
        <f t="shared" si="774"/>
        <v>8</v>
      </c>
      <c r="AD1240" s="5">
        <f t="shared" si="775"/>
        <v>12</v>
      </c>
      <c r="AE1240">
        <f t="shared" si="776"/>
        <v>1</v>
      </c>
      <c r="AF1240" s="1" t="str">
        <f t="shared" si="758"/>
        <v>-</v>
      </c>
      <c r="AG1240" s="1" t="str">
        <f t="shared" si="759"/>
        <v>-</v>
      </c>
      <c r="AH1240" s="1" t="str">
        <f t="shared" si="760"/>
        <v>-</v>
      </c>
      <c r="AI1240" s="1" t="str">
        <f t="shared" si="761"/>
        <v>-</v>
      </c>
      <c r="AJ1240" s="1" t="str">
        <f t="shared" si="762"/>
        <v>-</v>
      </c>
      <c r="AK1240" s="1" t="str">
        <f t="shared" si="763"/>
        <v>-</v>
      </c>
      <c r="AL1240" s="1" t="str">
        <f t="shared" si="764"/>
        <v>-</v>
      </c>
      <c r="AM1240" s="1" t="str">
        <f t="shared" si="765"/>
        <v>-</v>
      </c>
      <c r="AN1240" s="1" t="str">
        <f t="shared" si="766"/>
        <v>-</v>
      </c>
      <c r="AO1240" s="1" t="str">
        <f t="shared" si="767"/>
        <v>-</v>
      </c>
      <c r="AP1240" s="1" t="str">
        <f t="shared" si="777"/>
        <v>-</v>
      </c>
      <c r="AQ1240" s="1">
        <f t="shared" si="768"/>
        <v>1.1361234709317574</v>
      </c>
      <c r="AR1240" s="1" t="str">
        <f t="shared" si="769"/>
        <v>-</v>
      </c>
      <c r="AS1240" s="1" t="str">
        <f t="shared" si="770"/>
        <v>-</v>
      </c>
      <c r="AT1240" s="1" t="str">
        <f t="shared" si="771"/>
        <v>-</v>
      </c>
      <c r="AU1240" s="1" t="str">
        <f t="shared" si="772"/>
        <v>-</v>
      </c>
      <c r="AV1240" s="1" t="str">
        <f t="shared" si="773"/>
        <v>-</v>
      </c>
      <c r="AW1240" s="5">
        <f t="shared" si="778"/>
        <v>12</v>
      </c>
      <c r="AX1240" s="1">
        <f t="shared" si="779"/>
        <v>1.1361234709317574</v>
      </c>
    </row>
    <row r="1241" spans="1:50" x14ac:dyDescent="0.2">
      <c r="A1241" s="4">
        <v>1239</v>
      </c>
      <c r="B1241" s="21">
        <v>0.66967693156409003</v>
      </c>
      <c r="C1241" s="21">
        <v>27.638999999999999</v>
      </c>
      <c r="D1241" s="21">
        <v>23</v>
      </c>
      <c r="E1241" s="21">
        <v>3</v>
      </c>
      <c r="F1241" s="21">
        <v>74</v>
      </c>
      <c r="G1241" s="21">
        <v>5.8630148872496601</v>
      </c>
      <c r="H1241" s="21">
        <v>6</v>
      </c>
      <c r="I1241" s="21">
        <v>0</v>
      </c>
      <c r="J1241" s="21">
        <v>0.15</v>
      </c>
      <c r="K1241" s="21">
        <v>0</v>
      </c>
      <c r="L1241" s="2">
        <f t="shared" si="741"/>
        <v>2</v>
      </c>
      <c r="M1241" s="2">
        <f t="shared" si="742"/>
        <v>3</v>
      </c>
      <c r="N1241" s="2">
        <f t="shared" si="743"/>
        <v>4</v>
      </c>
      <c r="O1241" s="2">
        <f t="shared" si="744"/>
        <v>4</v>
      </c>
      <c r="P1241" s="2">
        <f t="shared" si="745"/>
        <v>5</v>
      </c>
      <c r="Q1241" s="2">
        <f t="shared" si="746"/>
        <v>6</v>
      </c>
      <c r="R1241" s="2">
        <f t="shared" si="747"/>
        <v>3</v>
      </c>
      <c r="S1241" s="2">
        <f t="shared" si="748"/>
        <v>6</v>
      </c>
      <c r="T1241" s="2">
        <f t="shared" si="749"/>
        <v>6</v>
      </c>
      <c r="U1241" s="2">
        <f t="shared" si="750"/>
        <v>5</v>
      </c>
      <c r="V1241" s="10">
        <f t="shared" si="751"/>
        <v>0</v>
      </c>
      <c r="W1241" s="2">
        <f t="shared" si="752"/>
        <v>0</v>
      </c>
      <c r="X1241" s="2">
        <f t="shared" si="753"/>
        <v>0</v>
      </c>
      <c r="Y1241" s="2">
        <f t="shared" si="754"/>
        <v>0</v>
      </c>
      <c r="Z1241" s="2">
        <f t="shared" si="755"/>
        <v>0</v>
      </c>
      <c r="AA1241" s="2">
        <f t="shared" si="756"/>
        <v>0</v>
      </c>
      <c r="AB1241" s="2">
        <f t="shared" si="757"/>
        <v>0</v>
      </c>
      <c r="AC1241" s="2">
        <f t="shared" si="774"/>
        <v>6</v>
      </c>
      <c r="AD1241" s="5">
        <f t="shared" si="775"/>
        <v>6</v>
      </c>
      <c r="AE1241">
        <f t="shared" si="776"/>
        <v>3</v>
      </c>
      <c r="AF1241" s="1" t="str">
        <f t="shared" si="758"/>
        <v>-</v>
      </c>
      <c r="AG1241" s="1" t="str">
        <f t="shared" si="759"/>
        <v>-</v>
      </c>
      <c r="AH1241" s="1" t="str">
        <f t="shared" si="760"/>
        <v>-</v>
      </c>
      <c r="AI1241" s="1" t="str">
        <f t="shared" si="761"/>
        <v>-</v>
      </c>
      <c r="AJ1241" s="1" t="str">
        <f t="shared" si="762"/>
        <v>-</v>
      </c>
      <c r="AK1241" s="1">
        <f t="shared" si="763"/>
        <v>1.9473534994764601</v>
      </c>
      <c r="AL1241" s="1" t="str">
        <f t="shared" si="764"/>
        <v>-</v>
      </c>
      <c r="AM1241" s="1">
        <f t="shared" si="765"/>
        <v>1.9733467091094761</v>
      </c>
      <c r="AN1241" s="1">
        <f t="shared" si="766"/>
        <v>2.0202654248539647</v>
      </c>
      <c r="AO1241" s="1" t="str">
        <f t="shared" si="767"/>
        <v>-</v>
      </c>
      <c r="AP1241" s="1" t="str">
        <f t="shared" si="777"/>
        <v>-</v>
      </c>
      <c r="AQ1241" s="1" t="str">
        <f t="shared" si="768"/>
        <v>-</v>
      </c>
      <c r="AR1241" s="1" t="str">
        <f t="shared" si="769"/>
        <v>-</v>
      </c>
      <c r="AS1241" s="1" t="str">
        <f t="shared" si="770"/>
        <v>-</v>
      </c>
      <c r="AT1241" s="1" t="str">
        <f t="shared" si="771"/>
        <v>-</v>
      </c>
      <c r="AU1241" s="1" t="str">
        <f t="shared" si="772"/>
        <v>-</v>
      </c>
      <c r="AV1241" s="1" t="str">
        <f t="shared" si="773"/>
        <v>-</v>
      </c>
      <c r="AW1241" s="5">
        <f t="shared" si="778"/>
        <v>6</v>
      </c>
      <c r="AX1241" s="1">
        <f t="shared" si="779"/>
        <v>1.9473534994764601</v>
      </c>
    </row>
    <row r="1242" spans="1:50" x14ac:dyDescent="0.2">
      <c r="A1242" s="4">
        <v>1240</v>
      </c>
      <c r="B1242" s="21">
        <v>0.36900473812830098</v>
      </c>
      <c r="C1242" s="21">
        <v>18.239999999999998</v>
      </c>
      <c r="D1242" s="21">
        <v>0</v>
      </c>
      <c r="E1242" s="21">
        <v>0</v>
      </c>
      <c r="F1242" s="21">
        <v>100</v>
      </c>
      <c r="G1242" s="21">
        <v>8.2080261845551696</v>
      </c>
      <c r="H1242" s="21">
        <v>6</v>
      </c>
      <c r="I1242" s="21">
        <v>0</v>
      </c>
      <c r="J1242" s="21">
        <v>0.15</v>
      </c>
      <c r="K1242" s="21">
        <v>0</v>
      </c>
      <c r="L1242" s="2">
        <f t="shared" si="741"/>
        <v>0</v>
      </c>
      <c r="M1242" s="2">
        <f t="shared" si="742"/>
        <v>0</v>
      </c>
      <c r="N1242" s="2">
        <f t="shared" si="743"/>
        <v>0</v>
      </c>
      <c r="O1242" s="2">
        <f t="shared" si="744"/>
        <v>0</v>
      </c>
      <c r="P1242" s="2">
        <f t="shared" si="745"/>
        <v>0</v>
      </c>
      <c r="Q1242" s="2">
        <f t="shared" si="746"/>
        <v>0</v>
      </c>
      <c r="R1242" s="2">
        <f t="shared" si="747"/>
        <v>0</v>
      </c>
      <c r="S1242" s="2">
        <f t="shared" si="748"/>
        <v>0</v>
      </c>
      <c r="T1242" s="2">
        <f t="shared" si="749"/>
        <v>0</v>
      </c>
      <c r="U1242" s="2">
        <f t="shared" si="750"/>
        <v>0</v>
      </c>
      <c r="V1242" s="10">
        <f t="shared" si="751"/>
        <v>8</v>
      </c>
      <c r="W1242" s="2">
        <f t="shared" si="752"/>
        <v>7</v>
      </c>
      <c r="X1242" s="2">
        <f t="shared" si="753"/>
        <v>5</v>
      </c>
      <c r="Y1242" s="2">
        <f t="shared" si="754"/>
        <v>3</v>
      </c>
      <c r="Z1242" s="2">
        <f t="shared" si="755"/>
        <v>3</v>
      </c>
      <c r="AA1242" s="2">
        <f t="shared" si="756"/>
        <v>5</v>
      </c>
      <c r="AB1242" s="2">
        <f t="shared" si="757"/>
        <v>4</v>
      </c>
      <c r="AC1242" s="2">
        <f t="shared" si="774"/>
        <v>8</v>
      </c>
      <c r="AD1242" s="5">
        <f t="shared" si="775"/>
        <v>11</v>
      </c>
      <c r="AE1242">
        <f t="shared" si="776"/>
        <v>1</v>
      </c>
      <c r="AF1242" s="1" t="str">
        <f t="shared" si="758"/>
        <v>-</v>
      </c>
      <c r="AG1242" s="1" t="str">
        <f t="shared" si="759"/>
        <v>-</v>
      </c>
      <c r="AH1242" s="1" t="str">
        <f t="shared" si="760"/>
        <v>-</v>
      </c>
      <c r="AI1242" s="1" t="str">
        <f t="shared" si="761"/>
        <v>-</v>
      </c>
      <c r="AJ1242" s="1" t="str">
        <f t="shared" si="762"/>
        <v>-</v>
      </c>
      <c r="AK1242" s="1" t="str">
        <f t="shared" si="763"/>
        <v>-</v>
      </c>
      <c r="AL1242" s="1" t="str">
        <f t="shared" si="764"/>
        <v>-</v>
      </c>
      <c r="AM1242" s="1" t="str">
        <f t="shared" si="765"/>
        <v>-</v>
      </c>
      <c r="AN1242" s="1" t="str">
        <f t="shared" si="766"/>
        <v>-</v>
      </c>
      <c r="AO1242" s="1" t="str">
        <f t="shared" si="767"/>
        <v>-</v>
      </c>
      <c r="AP1242" s="1">
        <f t="shared" si="777"/>
        <v>1.7650073847248813</v>
      </c>
      <c r="AQ1242" s="1" t="str">
        <f t="shared" si="768"/>
        <v>-</v>
      </c>
      <c r="AR1242" s="1" t="str">
        <f t="shared" si="769"/>
        <v>-</v>
      </c>
      <c r="AS1242" s="1" t="str">
        <f t="shared" si="770"/>
        <v>-</v>
      </c>
      <c r="AT1242" s="1" t="str">
        <f t="shared" si="771"/>
        <v>-</v>
      </c>
      <c r="AU1242" s="1" t="str">
        <f t="shared" si="772"/>
        <v>-</v>
      </c>
      <c r="AV1242" s="1" t="str">
        <f t="shared" si="773"/>
        <v>-</v>
      </c>
      <c r="AW1242" s="5">
        <f t="shared" si="778"/>
        <v>11</v>
      </c>
      <c r="AX1242" s="1">
        <f t="shared" si="779"/>
        <v>1.7650073847248813</v>
      </c>
    </row>
    <row r="1243" spans="1:50" x14ac:dyDescent="0.2">
      <c r="A1243" s="4">
        <v>1241</v>
      </c>
      <c r="B1243" s="21">
        <v>0.65408140179118202</v>
      </c>
      <c r="C1243" s="21">
        <v>38.988999999999997</v>
      </c>
      <c r="D1243" s="21">
        <v>4</v>
      </c>
      <c r="E1243" s="21">
        <v>16</v>
      </c>
      <c r="F1243" s="21">
        <v>80</v>
      </c>
      <c r="G1243" s="21">
        <v>3.8988548610521399</v>
      </c>
      <c r="H1243" s="21">
        <v>5</v>
      </c>
      <c r="I1243" s="21">
        <v>1500</v>
      </c>
      <c r="J1243" s="21">
        <v>185</v>
      </c>
      <c r="K1243" s="21">
        <v>12.5</v>
      </c>
      <c r="L1243" s="2">
        <f t="shared" si="741"/>
        <v>2</v>
      </c>
      <c r="M1243" s="2">
        <f t="shared" si="742"/>
        <v>2</v>
      </c>
      <c r="N1243" s="2">
        <f t="shared" si="743"/>
        <v>3</v>
      </c>
      <c r="O1243" s="2">
        <f t="shared" si="744"/>
        <v>3</v>
      </c>
      <c r="P1243" s="2">
        <f t="shared" si="745"/>
        <v>4</v>
      </c>
      <c r="Q1243" s="2">
        <f t="shared" si="746"/>
        <v>5</v>
      </c>
      <c r="R1243" s="2">
        <f t="shared" si="747"/>
        <v>5</v>
      </c>
      <c r="S1243" s="2">
        <f t="shared" si="748"/>
        <v>5</v>
      </c>
      <c r="T1243" s="2">
        <f t="shared" si="749"/>
        <v>5</v>
      </c>
      <c r="U1243" s="2">
        <f t="shared" si="750"/>
        <v>3</v>
      </c>
      <c r="V1243" s="10">
        <f t="shared" si="751"/>
        <v>0</v>
      </c>
      <c r="W1243" s="2">
        <f t="shared" si="752"/>
        <v>0</v>
      </c>
      <c r="X1243" s="2">
        <f t="shared" si="753"/>
        <v>0</v>
      </c>
      <c r="Y1243" s="2">
        <f t="shared" si="754"/>
        <v>0</v>
      </c>
      <c r="Z1243" s="2">
        <f t="shared" si="755"/>
        <v>0</v>
      </c>
      <c r="AA1243" s="2">
        <f t="shared" si="756"/>
        <v>0</v>
      </c>
      <c r="AB1243" s="2">
        <f t="shared" si="757"/>
        <v>0</v>
      </c>
      <c r="AC1243" s="2">
        <f t="shared" si="774"/>
        <v>5</v>
      </c>
      <c r="AD1243" s="5">
        <f t="shared" si="775"/>
        <v>6</v>
      </c>
      <c r="AE1243">
        <f t="shared" si="776"/>
        <v>4</v>
      </c>
      <c r="AF1243" s="1" t="str">
        <f t="shared" si="758"/>
        <v>-</v>
      </c>
      <c r="AG1243" s="1" t="str">
        <f t="shared" si="759"/>
        <v>-</v>
      </c>
      <c r="AH1243" s="1" t="str">
        <f t="shared" si="760"/>
        <v>-</v>
      </c>
      <c r="AI1243" s="1" t="str">
        <f t="shared" si="761"/>
        <v>-</v>
      </c>
      <c r="AJ1243" s="1" t="str">
        <f t="shared" si="762"/>
        <v>-</v>
      </c>
      <c r="AK1243" s="1">
        <f t="shared" si="763"/>
        <v>2.2910672849115166</v>
      </c>
      <c r="AL1243" s="1">
        <f t="shared" si="764"/>
        <v>2.2493351202057785</v>
      </c>
      <c r="AM1243" s="1">
        <f t="shared" si="765"/>
        <v>2.5048883514548499</v>
      </c>
      <c r="AN1243" s="1">
        <f t="shared" si="766"/>
        <v>2.417946555728276</v>
      </c>
      <c r="AO1243" s="1" t="str">
        <f t="shared" si="767"/>
        <v>-</v>
      </c>
      <c r="AP1243" s="1" t="str">
        <f t="shared" si="777"/>
        <v>-</v>
      </c>
      <c r="AQ1243" s="1" t="str">
        <f t="shared" si="768"/>
        <v>-</v>
      </c>
      <c r="AR1243" s="1" t="str">
        <f t="shared" si="769"/>
        <v>-</v>
      </c>
      <c r="AS1243" s="1" t="str">
        <f t="shared" si="770"/>
        <v>-</v>
      </c>
      <c r="AT1243" s="1" t="str">
        <f t="shared" si="771"/>
        <v>-</v>
      </c>
      <c r="AU1243" s="1" t="str">
        <f t="shared" si="772"/>
        <v>-</v>
      </c>
      <c r="AV1243" s="1" t="str">
        <f t="shared" si="773"/>
        <v>-</v>
      </c>
      <c r="AW1243" s="5">
        <f t="shared" si="778"/>
        <v>7</v>
      </c>
      <c r="AX1243" s="1">
        <f t="shared" si="779"/>
        <v>2.2493351202057785</v>
      </c>
    </row>
    <row r="1244" spans="1:50" x14ac:dyDescent="0.2">
      <c r="A1244" s="4">
        <v>1242</v>
      </c>
      <c r="B1244" s="21">
        <v>0.409936621153347</v>
      </c>
      <c r="C1244" s="21">
        <v>0.44700000000000001</v>
      </c>
      <c r="D1244" s="21">
        <v>0</v>
      </c>
      <c r="E1244" s="21">
        <v>0</v>
      </c>
      <c r="F1244" s="21">
        <v>100</v>
      </c>
      <c r="G1244" s="21">
        <v>6.7058021501659804</v>
      </c>
      <c r="H1244" s="21">
        <v>6</v>
      </c>
      <c r="I1244" s="21">
        <v>0</v>
      </c>
      <c r="J1244" s="21">
        <v>0.15</v>
      </c>
      <c r="K1244" s="21">
        <v>0</v>
      </c>
      <c r="L1244" s="2">
        <f t="shared" si="741"/>
        <v>0</v>
      </c>
      <c r="M1244" s="2">
        <f t="shared" si="742"/>
        <v>0</v>
      </c>
      <c r="N1244" s="2">
        <f t="shared" si="743"/>
        <v>0</v>
      </c>
      <c r="O1244" s="2">
        <f t="shared" si="744"/>
        <v>0</v>
      </c>
      <c r="P1244" s="2">
        <f t="shared" si="745"/>
        <v>0</v>
      </c>
      <c r="Q1244" s="2">
        <f t="shared" si="746"/>
        <v>0</v>
      </c>
      <c r="R1244" s="2">
        <f t="shared" si="747"/>
        <v>0</v>
      </c>
      <c r="S1244" s="2">
        <f t="shared" si="748"/>
        <v>0</v>
      </c>
      <c r="T1244" s="2">
        <f t="shared" si="749"/>
        <v>0</v>
      </c>
      <c r="U1244" s="2">
        <f t="shared" si="750"/>
        <v>0</v>
      </c>
      <c r="V1244" s="10">
        <f t="shared" si="751"/>
        <v>6</v>
      </c>
      <c r="W1244" s="2">
        <f t="shared" si="752"/>
        <v>8</v>
      </c>
      <c r="X1244" s="2">
        <f t="shared" si="753"/>
        <v>6</v>
      </c>
      <c r="Y1244" s="2">
        <f t="shared" si="754"/>
        <v>3</v>
      </c>
      <c r="Z1244" s="2">
        <f t="shared" si="755"/>
        <v>3</v>
      </c>
      <c r="AA1244" s="2">
        <f t="shared" si="756"/>
        <v>5</v>
      </c>
      <c r="AB1244" s="2">
        <f t="shared" si="757"/>
        <v>4</v>
      </c>
      <c r="AC1244" s="2">
        <f t="shared" si="774"/>
        <v>8</v>
      </c>
      <c r="AD1244" s="5">
        <f t="shared" si="775"/>
        <v>12</v>
      </c>
      <c r="AE1244">
        <f t="shared" si="776"/>
        <v>1</v>
      </c>
      <c r="AF1244" s="1" t="str">
        <f t="shared" si="758"/>
        <v>-</v>
      </c>
      <c r="AG1244" s="1" t="str">
        <f t="shared" si="759"/>
        <v>-</v>
      </c>
      <c r="AH1244" s="1" t="str">
        <f t="shared" si="760"/>
        <v>-</v>
      </c>
      <c r="AI1244" s="1" t="str">
        <f t="shared" si="761"/>
        <v>-</v>
      </c>
      <c r="AJ1244" s="1" t="str">
        <f t="shared" si="762"/>
        <v>-</v>
      </c>
      <c r="AK1244" s="1" t="str">
        <f t="shared" si="763"/>
        <v>-</v>
      </c>
      <c r="AL1244" s="1" t="str">
        <f t="shared" si="764"/>
        <v>-</v>
      </c>
      <c r="AM1244" s="1" t="str">
        <f t="shared" si="765"/>
        <v>-</v>
      </c>
      <c r="AN1244" s="1" t="str">
        <f t="shared" si="766"/>
        <v>-</v>
      </c>
      <c r="AO1244" s="1" t="str">
        <f t="shared" si="767"/>
        <v>-</v>
      </c>
      <c r="AP1244" s="1" t="str">
        <f t="shared" si="777"/>
        <v>-</v>
      </c>
      <c r="AQ1244" s="1">
        <f t="shared" si="768"/>
        <v>1.2542692787864744</v>
      </c>
      <c r="AR1244" s="1" t="str">
        <f t="shared" si="769"/>
        <v>-</v>
      </c>
      <c r="AS1244" s="1" t="str">
        <f t="shared" si="770"/>
        <v>-</v>
      </c>
      <c r="AT1244" s="1" t="str">
        <f t="shared" si="771"/>
        <v>-</v>
      </c>
      <c r="AU1244" s="1" t="str">
        <f t="shared" si="772"/>
        <v>-</v>
      </c>
      <c r="AV1244" s="1" t="str">
        <f t="shared" si="773"/>
        <v>-</v>
      </c>
      <c r="AW1244" s="5">
        <f t="shared" si="778"/>
        <v>12</v>
      </c>
      <c r="AX1244" s="1">
        <f t="shared" si="779"/>
        <v>1.2542692787864744</v>
      </c>
    </row>
    <row r="1245" spans="1:50" x14ac:dyDescent="0.2">
      <c r="A1245" s="4">
        <v>1243</v>
      </c>
      <c r="B1245" s="21">
        <v>0.47973568099109698</v>
      </c>
      <c r="C1245" s="21">
        <v>32.570999999999998</v>
      </c>
      <c r="D1245" s="21">
        <v>35</v>
      </c>
      <c r="E1245" s="21">
        <v>15</v>
      </c>
      <c r="F1245" s="21">
        <v>50</v>
      </c>
      <c r="G1245" s="21">
        <v>9.2125947906838501</v>
      </c>
      <c r="H1245" s="21">
        <v>7</v>
      </c>
      <c r="I1245" s="21">
        <v>1500</v>
      </c>
      <c r="J1245" s="21">
        <v>185</v>
      </c>
      <c r="K1245" s="21">
        <v>12.5</v>
      </c>
      <c r="L1245" s="2">
        <f t="shared" si="741"/>
        <v>2</v>
      </c>
      <c r="M1245" s="2">
        <f t="shared" si="742"/>
        <v>4</v>
      </c>
      <c r="N1245" s="2">
        <f t="shared" si="743"/>
        <v>4</v>
      </c>
      <c r="O1245" s="2">
        <f t="shared" si="744"/>
        <v>4</v>
      </c>
      <c r="P1245" s="2">
        <f t="shared" si="745"/>
        <v>3</v>
      </c>
      <c r="Q1245" s="2">
        <f t="shared" si="746"/>
        <v>5</v>
      </c>
      <c r="R1245" s="2">
        <f t="shared" si="747"/>
        <v>4</v>
      </c>
      <c r="S1245" s="2">
        <f t="shared" si="748"/>
        <v>3</v>
      </c>
      <c r="T1245" s="2">
        <f t="shared" si="749"/>
        <v>3</v>
      </c>
      <c r="U1245" s="2">
        <f t="shared" si="750"/>
        <v>3</v>
      </c>
      <c r="V1245" s="10">
        <f t="shared" si="751"/>
        <v>0</v>
      </c>
      <c r="W1245" s="2">
        <f t="shared" si="752"/>
        <v>0</v>
      </c>
      <c r="X1245" s="2">
        <f t="shared" si="753"/>
        <v>0</v>
      </c>
      <c r="Y1245" s="2">
        <f t="shared" si="754"/>
        <v>0</v>
      </c>
      <c r="Z1245" s="2">
        <f t="shared" si="755"/>
        <v>0</v>
      </c>
      <c r="AA1245" s="2">
        <f t="shared" si="756"/>
        <v>0</v>
      </c>
      <c r="AB1245" s="2">
        <f t="shared" si="757"/>
        <v>0</v>
      </c>
      <c r="AC1245" s="2">
        <f t="shared" si="774"/>
        <v>5</v>
      </c>
      <c r="AD1245" s="5">
        <f t="shared" si="775"/>
        <v>6</v>
      </c>
      <c r="AE1245">
        <f t="shared" si="776"/>
        <v>1</v>
      </c>
      <c r="AF1245" s="1" t="str">
        <f t="shared" si="758"/>
        <v>-</v>
      </c>
      <c r="AG1245" s="1" t="str">
        <f t="shared" si="759"/>
        <v>-</v>
      </c>
      <c r="AH1245" s="1" t="str">
        <f t="shared" si="760"/>
        <v>-</v>
      </c>
      <c r="AI1245" s="1" t="str">
        <f t="shared" si="761"/>
        <v>-</v>
      </c>
      <c r="AJ1245" s="1" t="str">
        <f t="shared" si="762"/>
        <v>-</v>
      </c>
      <c r="AK1245" s="1">
        <f t="shared" si="763"/>
        <v>2.3097411452228007</v>
      </c>
      <c r="AL1245" s="1" t="str">
        <f t="shared" si="764"/>
        <v>-</v>
      </c>
      <c r="AM1245" s="1" t="str">
        <f t="shared" si="765"/>
        <v>-</v>
      </c>
      <c r="AN1245" s="1" t="str">
        <f t="shared" si="766"/>
        <v>-</v>
      </c>
      <c r="AO1245" s="1" t="str">
        <f t="shared" si="767"/>
        <v>-</v>
      </c>
      <c r="AP1245" s="1" t="str">
        <f t="shared" si="777"/>
        <v>-</v>
      </c>
      <c r="AQ1245" s="1" t="str">
        <f t="shared" si="768"/>
        <v>-</v>
      </c>
      <c r="AR1245" s="1" t="str">
        <f t="shared" si="769"/>
        <v>-</v>
      </c>
      <c r="AS1245" s="1" t="str">
        <f t="shared" si="770"/>
        <v>-</v>
      </c>
      <c r="AT1245" s="1" t="str">
        <f t="shared" si="771"/>
        <v>-</v>
      </c>
      <c r="AU1245" s="1" t="str">
        <f t="shared" si="772"/>
        <v>-</v>
      </c>
      <c r="AV1245" s="1" t="str">
        <f t="shared" si="773"/>
        <v>-</v>
      </c>
      <c r="AW1245" s="5">
        <f t="shared" si="778"/>
        <v>6</v>
      </c>
      <c r="AX1245" s="1">
        <f t="shared" si="779"/>
        <v>2.3097411452228007</v>
      </c>
    </row>
    <row r="1246" spans="1:50" x14ac:dyDescent="0.2">
      <c r="A1246" s="4">
        <v>1244</v>
      </c>
      <c r="B1246" s="21">
        <v>0</v>
      </c>
      <c r="C1246" s="21">
        <v>0.25700000000000001</v>
      </c>
      <c r="D1246" s="21">
        <v>0</v>
      </c>
      <c r="E1246" s="21">
        <v>0</v>
      </c>
      <c r="F1246" s="21">
        <v>100</v>
      </c>
      <c r="G1246" s="21">
        <v>3.8612011440291201</v>
      </c>
      <c r="H1246" s="21">
        <v>5</v>
      </c>
      <c r="I1246" s="21">
        <v>1500</v>
      </c>
      <c r="J1246" s="21">
        <v>185</v>
      </c>
      <c r="K1246" s="21">
        <v>0</v>
      </c>
      <c r="L1246" s="2">
        <f t="shared" si="741"/>
        <v>0</v>
      </c>
      <c r="M1246" s="2">
        <f t="shared" si="742"/>
        <v>0</v>
      </c>
      <c r="N1246" s="2">
        <f t="shared" si="743"/>
        <v>0</v>
      </c>
      <c r="O1246" s="2">
        <f t="shared" si="744"/>
        <v>0</v>
      </c>
      <c r="P1246" s="2">
        <f t="shared" si="745"/>
        <v>0</v>
      </c>
      <c r="Q1246" s="2">
        <f t="shared" si="746"/>
        <v>0</v>
      </c>
      <c r="R1246" s="2">
        <f t="shared" si="747"/>
        <v>0</v>
      </c>
      <c r="S1246" s="2">
        <f t="shared" si="748"/>
        <v>0</v>
      </c>
      <c r="T1246" s="2">
        <f t="shared" si="749"/>
        <v>0</v>
      </c>
      <c r="U1246" s="2">
        <f t="shared" si="750"/>
        <v>0</v>
      </c>
      <c r="V1246" s="10">
        <f t="shared" si="751"/>
        <v>7</v>
      </c>
      <c r="W1246" s="2">
        <f t="shared" si="752"/>
        <v>8</v>
      </c>
      <c r="X1246" s="2">
        <f t="shared" si="753"/>
        <v>7</v>
      </c>
      <c r="Y1246" s="2">
        <f t="shared" si="754"/>
        <v>3</v>
      </c>
      <c r="Z1246" s="2">
        <f t="shared" si="755"/>
        <v>3</v>
      </c>
      <c r="AA1246" s="2">
        <f t="shared" si="756"/>
        <v>5</v>
      </c>
      <c r="AB1246" s="2">
        <f t="shared" si="757"/>
        <v>5</v>
      </c>
      <c r="AC1246" s="2">
        <f t="shared" si="774"/>
        <v>8</v>
      </c>
      <c r="AD1246" s="5">
        <f t="shared" si="775"/>
        <v>12</v>
      </c>
      <c r="AE1246">
        <f t="shared" si="776"/>
        <v>1</v>
      </c>
      <c r="AF1246" s="1" t="str">
        <f t="shared" si="758"/>
        <v>-</v>
      </c>
      <c r="AG1246" s="1" t="str">
        <f t="shared" si="759"/>
        <v>-</v>
      </c>
      <c r="AH1246" s="1" t="str">
        <f t="shared" si="760"/>
        <v>-</v>
      </c>
      <c r="AI1246" s="1" t="str">
        <f t="shared" si="761"/>
        <v>-</v>
      </c>
      <c r="AJ1246" s="1" t="str">
        <f t="shared" si="762"/>
        <v>-</v>
      </c>
      <c r="AK1246" s="1" t="str">
        <f t="shared" si="763"/>
        <v>-</v>
      </c>
      <c r="AL1246" s="1" t="str">
        <f t="shared" si="764"/>
        <v>-</v>
      </c>
      <c r="AM1246" s="1" t="str">
        <f t="shared" si="765"/>
        <v>-</v>
      </c>
      <c r="AN1246" s="1" t="str">
        <f t="shared" si="766"/>
        <v>-</v>
      </c>
      <c r="AO1246" s="1" t="str">
        <f t="shared" si="767"/>
        <v>-</v>
      </c>
      <c r="AP1246" s="1" t="str">
        <f t="shared" si="777"/>
        <v>-</v>
      </c>
      <c r="AQ1246" s="1">
        <f t="shared" si="768"/>
        <v>2.1583873030792353</v>
      </c>
      <c r="AR1246" s="1" t="str">
        <f t="shared" si="769"/>
        <v>-</v>
      </c>
      <c r="AS1246" s="1" t="str">
        <f t="shared" si="770"/>
        <v>-</v>
      </c>
      <c r="AT1246" s="1" t="str">
        <f t="shared" si="771"/>
        <v>-</v>
      </c>
      <c r="AU1246" s="1" t="str">
        <f t="shared" si="772"/>
        <v>-</v>
      </c>
      <c r="AV1246" s="1" t="str">
        <f t="shared" si="773"/>
        <v>-</v>
      </c>
      <c r="AW1246" s="5">
        <f t="shared" si="778"/>
        <v>12</v>
      </c>
      <c r="AX1246" s="1">
        <f t="shared" si="779"/>
        <v>2.1583873030792353</v>
      </c>
    </row>
    <row r="1247" spans="1:50" x14ac:dyDescent="0.2">
      <c r="A1247" s="4">
        <v>1245</v>
      </c>
      <c r="B1247" s="21">
        <v>0.48983460804226803</v>
      </c>
      <c r="C1247" s="21">
        <v>122.55</v>
      </c>
      <c r="D1247" s="21">
        <v>52</v>
      </c>
      <c r="E1247" s="21">
        <v>22</v>
      </c>
      <c r="F1247" s="21">
        <v>26</v>
      </c>
      <c r="G1247" s="21">
        <v>12.254975867725401</v>
      </c>
      <c r="H1247" s="21">
        <v>7</v>
      </c>
      <c r="I1247" s="21">
        <v>1500</v>
      </c>
      <c r="J1247" s="21">
        <v>185</v>
      </c>
      <c r="K1247" s="21">
        <v>12.5</v>
      </c>
      <c r="L1247" s="2">
        <f t="shared" si="741"/>
        <v>3</v>
      </c>
      <c r="M1247" s="2">
        <f t="shared" si="742"/>
        <v>6</v>
      </c>
      <c r="N1247" s="2">
        <f t="shared" si="743"/>
        <v>6</v>
      </c>
      <c r="O1247" s="2">
        <f t="shared" si="744"/>
        <v>3</v>
      </c>
      <c r="P1247" s="2">
        <f t="shared" si="745"/>
        <v>4</v>
      </c>
      <c r="Q1247" s="2">
        <f t="shared" si="746"/>
        <v>3</v>
      </c>
      <c r="R1247" s="2">
        <f t="shared" si="747"/>
        <v>4</v>
      </c>
      <c r="S1247" s="2">
        <f t="shared" si="748"/>
        <v>1</v>
      </c>
      <c r="T1247" s="2">
        <f t="shared" si="749"/>
        <v>1</v>
      </c>
      <c r="U1247" s="2">
        <f t="shared" si="750"/>
        <v>3</v>
      </c>
      <c r="V1247" s="10">
        <f t="shared" si="751"/>
        <v>0</v>
      </c>
      <c r="W1247" s="2">
        <f t="shared" si="752"/>
        <v>0</v>
      </c>
      <c r="X1247" s="2">
        <f t="shared" si="753"/>
        <v>0</v>
      </c>
      <c r="Y1247" s="2">
        <f t="shared" si="754"/>
        <v>0</v>
      </c>
      <c r="Z1247" s="2">
        <f t="shared" si="755"/>
        <v>0</v>
      </c>
      <c r="AA1247" s="2">
        <f t="shared" si="756"/>
        <v>0</v>
      </c>
      <c r="AB1247" s="2">
        <f t="shared" si="757"/>
        <v>0</v>
      </c>
      <c r="AC1247" s="2">
        <f t="shared" si="774"/>
        <v>6</v>
      </c>
      <c r="AD1247" s="5">
        <f t="shared" si="775"/>
        <v>2</v>
      </c>
      <c r="AE1247">
        <f t="shared" si="776"/>
        <v>2</v>
      </c>
      <c r="AF1247" s="1" t="str">
        <f t="shared" si="758"/>
        <v>-</v>
      </c>
      <c r="AG1247" s="1">
        <f t="shared" si="759"/>
        <v>3.0266564105828131</v>
      </c>
      <c r="AH1247" s="1">
        <f t="shared" si="760"/>
        <v>3.0315938568961931</v>
      </c>
      <c r="AI1247" s="1" t="str">
        <f t="shared" si="761"/>
        <v>-</v>
      </c>
      <c r="AJ1247" s="1" t="str">
        <f t="shared" si="762"/>
        <v>-</v>
      </c>
      <c r="AK1247" s="1" t="str">
        <f t="shared" si="763"/>
        <v>-</v>
      </c>
      <c r="AL1247" s="1" t="str">
        <f t="shared" si="764"/>
        <v>-</v>
      </c>
      <c r="AM1247" s="1" t="str">
        <f t="shared" si="765"/>
        <v>-</v>
      </c>
      <c r="AN1247" s="1" t="str">
        <f t="shared" si="766"/>
        <v>-</v>
      </c>
      <c r="AO1247" s="1" t="str">
        <f t="shared" si="767"/>
        <v>-</v>
      </c>
      <c r="AP1247" s="1" t="str">
        <f t="shared" si="777"/>
        <v>-</v>
      </c>
      <c r="AQ1247" s="1" t="str">
        <f t="shared" si="768"/>
        <v>-</v>
      </c>
      <c r="AR1247" s="1" t="str">
        <f t="shared" si="769"/>
        <v>-</v>
      </c>
      <c r="AS1247" s="1" t="str">
        <f t="shared" si="770"/>
        <v>-</v>
      </c>
      <c r="AT1247" s="1" t="str">
        <f t="shared" si="771"/>
        <v>-</v>
      </c>
      <c r="AU1247" s="1" t="str">
        <f t="shared" si="772"/>
        <v>-</v>
      </c>
      <c r="AV1247" s="1" t="str">
        <f t="shared" si="773"/>
        <v>-</v>
      </c>
      <c r="AW1247" s="5">
        <f t="shared" si="778"/>
        <v>2</v>
      </c>
      <c r="AX1247" s="1">
        <f t="shared" si="779"/>
        <v>3.0266564105828131</v>
      </c>
    </row>
    <row r="1248" spans="1:50" x14ac:dyDescent="0.2">
      <c r="A1248" s="4">
        <v>1246</v>
      </c>
      <c r="B1248" s="21">
        <v>0.85157261065074397</v>
      </c>
      <c r="C1248" s="21">
        <v>0.38200000000000001</v>
      </c>
      <c r="D1248" s="21">
        <v>0</v>
      </c>
      <c r="E1248" s="21">
        <v>0</v>
      </c>
      <c r="F1248" s="21">
        <v>100</v>
      </c>
      <c r="G1248" s="21">
        <v>5.7261992382402198</v>
      </c>
      <c r="H1248" s="21">
        <v>6</v>
      </c>
      <c r="I1248" s="21">
        <v>1500</v>
      </c>
      <c r="J1248" s="21">
        <v>185</v>
      </c>
      <c r="K1248" s="21">
        <v>0</v>
      </c>
      <c r="L1248" s="2">
        <f t="shared" si="741"/>
        <v>0</v>
      </c>
      <c r="M1248" s="2">
        <f t="shared" si="742"/>
        <v>0</v>
      </c>
      <c r="N1248" s="2">
        <f t="shared" si="743"/>
        <v>0</v>
      </c>
      <c r="O1248" s="2">
        <f t="shared" si="744"/>
        <v>0</v>
      </c>
      <c r="P1248" s="2">
        <f t="shared" si="745"/>
        <v>0</v>
      </c>
      <c r="Q1248" s="2">
        <f t="shared" si="746"/>
        <v>0</v>
      </c>
      <c r="R1248" s="2">
        <f t="shared" si="747"/>
        <v>0</v>
      </c>
      <c r="S1248" s="2">
        <f t="shared" si="748"/>
        <v>0</v>
      </c>
      <c r="T1248" s="2">
        <f t="shared" si="749"/>
        <v>0</v>
      </c>
      <c r="U1248" s="2">
        <f t="shared" si="750"/>
        <v>0</v>
      </c>
      <c r="V1248" s="10">
        <f t="shared" si="751"/>
        <v>6</v>
      </c>
      <c r="W1248" s="2">
        <f t="shared" si="752"/>
        <v>8</v>
      </c>
      <c r="X1248" s="2">
        <f t="shared" si="753"/>
        <v>7</v>
      </c>
      <c r="Y1248" s="2">
        <f t="shared" si="754"/>
        <v>3</v>
      </c>
      <c r="Z1248" s="2">
        <f t="shared" si="755"/>
        <v>3</v>
      </c>
      <c r="AA1248" s="2">
        <f t="shared" si="756"/>
        <v>5</v>
      </c>
      <c r="AB1248" s="2">
        <f t="shared" si="757"/>
        <v>5</v>
      </c>
      <c r="AC1248" s="2">
        <f t="shared" si="774"/>
        <v>8</v>
      </c>
      <c r="AD1248" s="5">
        <f t="shared" si="775"/>
        <v>12</v>
      </c>
      <c r="AE1248">
        <f t="shared" si="776"/>
        <v>1</v>
      </c>
      <c r="AF1248" s="1" t="str">
        <f t="shared" si="758"/>
        <v>-</v>
      </c>
      <c r="AG1248" s="1" t="str">
        <f t="shared" si="759"/>
        <v>-</v>
      </c>
      <c r="AH1248" s="1" t="str">
        <f t="shared" si="760"/>
        <v>-</v>
      </c>
      <c r="AI1248" s="1" t="str">
        <f t="shared" si="761"/>
        <v>-</v>
      </c>
      <c r="AJ1248" s="1" t="str">
        <f t="shared" si="762"/>
        <v>-</v>
      </c>
      <c r="AK1248" s="1" t="str">
        <f t="shared" si="763"/>
        <v>-</v>
      </c>
      <c r="AL1248" s="1" t="str">
        <f t="shared" si="764"/>
        <v>-</v>
      </c>
      <c r="AM1248" s="1" t="str">
        <f t="shared" si="765"/>
        <v>-</v>
      </c>
      <c r="AN1248" s="1" t="str">
        <f t="shared" si="766"/>
        <v>-</v>
      </c>
      <c r="AO1248" s="1" t="str">
        <f t="shared" si="767"/>
        <v>-</v>
      </c>
      <c r="AP1248" s="1" t="str">
        <f t="shared" si="777"/>
        <v>-</v>
      </c>
      <c r="AQ1248" s="1">
        <f t="shared" si="768"/>
        <v>1.5711890197035312</v>
      </c>
      <c r="AR1248" s="1" t="str">
        <f t="shared" si="769"/>
        <v>-</v>
      </c>
      <c r="AS1248" s="1" t="str">
        <f t="shared" si="770"/>
        <v>-</v>
      </c>
      <c r="AT1248" s="1" t="str">
        <f t="shared" si="771"/>
        <v>-</v>
      </c>
      <c r="AU1248" s="1" t="str">
        <f t="shared" si="772"/>
        <v>-</v>
      </c>
      <c r="AV1248" s="1" t="str">
        <f t="shared" si="773"/>
        <v>-</v>
      </c>
      <c r="AW1248" s="5">
        <f t="shared" si="778"/>
        <v>12</v>
      </c>
      <c r="AX1248" s="1">
        <f t="shared" si="779"/>
        <v>1.5711890197035312</v>
      </c>
    </row>
    <row r="1249" spans="1:50" x14ac:dyDescent="0.2">
      <c r="A1249" s="4">
        <v>1247</v>
      </c>
      <c r="B1249" s="21">
        <v>0.53054102436008899</v>
      </c>
      <c r="C1249" s="21">
        <v>18.236999999999998</v>
      </c>
      <c r="D1249" s="21">
        <v>58</v>
      </c>
      <c r="E1249" s="21">
        <v>37</v>
      </c>
      <c r="F1249" s="21">
        <v>5</v>
      </c>
      <c r="G1249" s="21">
        <v>10.9423788839065</v>
      </c>
      <c r="H1249" s="21">
        <v>7</v>
      </c>
      <c r="I1249" s="21">
        <v>1500</v>
      </c>
      <c r="J1249" s="21">
        <v>185</v>
      </c>
      <c r="K1249" s="21">
        <v>12.5</v>
      </c>
      <c r="L1249" s="2">
        <f t="shared" si="741"/>
        <v>4</v>
      </c>
      <c r="M1249" s="2">
        <f t="shared" si="742"/>
        <v>8</v>
      </c>
      <c r="N1249" s="2">
        <f t="shared" si="743"/>
        <v>6</v>
      </c>
      <c r="O1249" s="2">
        <f t="shared" si="744"/>
        <v>5</v>
      </c>
      <c r="P1249" s="2">
        <f t="shared" si="745"/>
        <v>5</v>
      </c>
      <c r="Q1249" s="2">
        <f t="shared" si="746"/>
        <v>3</v>
      </c>
      <c r="R1249" s="2">
        <f t="shared" si="747"/>
        <v>3</v>
      </c>
      <c r="S1249" s="2">
        <f t="shared" si="748"/>
        <v>1</v>
      </c>
      <c r="T1249" s="2">
        <f t="shared" si="749"/>
        <v>1</v>
      </c>
      <c r="U1249" s="2">
        <f t="shared" si="750"/>
        <v>3</v>
      </c>
      <c r="V1249" s="10">
        <f t="shared" si="751"/>
        <v>0</v>
      </c>
      <c r="W1249" s="2">
        <f t="shared" si="752"/>
        <v>0</v>
      </c>
      <c r="X1249" s="2">
        <f t="shared" si="753"/>
        <v>0</v>
      </c>
      <c r="Y1249" s="2">
        <f t="shared" si="754"/>
        <v>0</v>
      </c>
      <c r="Z1249" s="2">
        <f t="shared" si="755"/>
        <v>0</v>
      </c>
      <c r="AA1249" s="2">
        <f t="shared" si="756"/>
        <v>0</v>
      </c>
      <c r="AB1249" s="2">
        <f t="shared" si="757"/>
        <v>0</v>
      </c>
      <c r="AC1249" s="2">
        <f t="shared" si="774"/>
        <v>8</v>
      </c>
      <c r="AD1249" s="5">
        <f t="shared" si="775"/>
        <v>2</v>
      </c>
      <c r="AE1249">
        <f t="shared" si="776"/>
        <v>1</v>
      </c>
      <c r="AF1249" s="1" t="str">
        <f t="shared" si="758"/>
        <v>-</v>
      </c>
      <c r="AG1249" s="1">
        <f t="shared" si="759"/>
        <v>3.0356264421064387</v>
      </c>
      <c r="AH1249" s="1" t="str">
        <f t="shared" si="760"/>
        <v>-</v>
      </c>
      <c r="AI1249" s="1" t="str">
        <f t="shared" si="761"/>
        <v>-</v>
      </c>
      <c r="AJ1249" s="1" t="str">
        <f t="shared" si="762"/>
        <v>-</v>
      </c>
      <c r="AK1249" s="1" t="str">
        <f t="shared" si="763"/>
        <v>-</v>
      </c>
      <c r="AL1249" s="1" t="str">
        <f t="shared" si="764"/>
        <v>-</v>
      </c>
      <c r="AM1249" s="1" t="str">
        <f t="shared" si="765"/>
        <v>-</v>
      </c>
      <c r="AN1249" s="1" t="str">
        <f t="shared" si="766"/>
        <v>-</v>
      </c>
      <c r="AO1249" s="1" t="str">
        <f t="shared" si="767"/>
        <v>-</v>
      </c>
      <c r="AP1249" s="1" t="str">
        <f t="shared" si="777"/>
        <v>-</v>
      </c>
      <c r="AQ1249" s="1" t="str">
        <f t="shared" si="768"/>
        <v>-</v>
      </c>
      <c r="AR1249" s="1" t="str">
        <f t="shared" si="769"/>
        <v>-</v>
      </c>
      <c r="AS1249" s="1" t="str">
        <f t="shared" si="770"/>
        <v>-</v>
      </c>
      <c r="AT1249" s="1" t="str">
        <f t="shared" si="771"/>
        <v>-</v>
      </c>
      <c r="AU1249" s="1" t="str">
        <f t="shared" si="772"/>
        <v>-</v>
      </c>
      <c r="AV1249" s="1" t="str">
        <f t="shared" si="773"/>
        <v>-</v>
      </c>
      <c r="AW1249" s="5">
        <f t="shared" si="778"/>
        <v>2</v>
      </c>
      <c r="AX1249" s="1">
        <f t="shared" si="779"/>
        <v>3.0356264421064387</v>
      </c>
    </row>
    <row r="1250" spans="1:50" x14ac:dyDescent="0.2">
      <c r="A1250" s="4">
        <v>1248</v>
      </c>
      <c r="B1250" s="21">
        <v>0.64756914424871304</v>
      </c>
      <c r="C1250" s="21">
        <v>4.0220000000000002</v>
      </c>
      <c r="D1250" s="21">
        <v>2</v>
      </c>
      <c r="E1250" s="21">
        <v>31</v>
      </c>
      <c r="F1250" s="21">
        <v>67</v>
      </c>
      <c r="G1250" s="21">
        <v>4.3163725984852803</v>
      </c>
      <c r="H1250" s="21">
        <v>5</v>
      </c>
      <c r="I1250" s="21">
        <v>1500</v>
      </c>
      <c r="J1250" s="21">
        <v>185</v>
      </c>
      <c r="K1250" s="21">
        <v>12.5</v>
      </c>
      <c r="L1250" s="2">
        <f t="shared" si="741"/>
        <v>2</v>
      </c>
      <c r="M1250" s="2">
        <f t="shared" si="742"/>
        <v>3</v>
      </c>
      <c r="N1250" s="2">
        <f t="shared" si="743"/>
        <v>4</v>
      </c>
      <c r="O1250" s="2">
        <f t="shared" si="744"/>
        <v>4</v>
      </c>
      <c r="P1250" s="2">
        <f t="shared" si="745"/>
        <v>5</v>
      </c>
      <c r="Q1250" s="2">
        <f t="shared" si="746"/>
        <v>6</v>
      </c>
      <c r="R1250" s="2">
        <f t="shared" si="747"/>
        <v>3</v>
      </c>
      <c r="S1250" s="2">
        <f t="shared" si="748"/>
        <v>4</v>
      </c>
      <c r="T1250" s="2">
        <f t="shared" si="749"/>
        <v>4</v>
      </c>
      <c r="U1250" s="2">
        <f t="shared" si="750"/>
        <v>4</v>
      </c>
      <c r="V1250" s="10">
        <f t="shared" si="751"/>
        <v>0</v>
      </c>
      <c r="W1250" s="2">
        <f t="shared" si="752"/>
        <v>0</v>
      </c>
      <c r="X1250" s="2">
        <f t="shared" si="753"/>
        <v>0</v>
      </c>
      <c r="Y1250" s="2">
        <f t="shared" si="754"/>
        <v>0</v>
      </c>
      <c r="Z1250" s="2">
        <f t="shared" si="755"/>
        <v>0</v>
      </c>
      <c r="AA1250" s="2">
        <f t="shared" si="756"/>
        <v>0</v>
      </c>
      <c r="AB1250" s="2">
        <f t="shared" si="757"/>
        <v>0</v>
      </c>
      <c r="AC1250" s="2">
        <f t="shared" si="774"/>
        <v>6</v>
      </c>
      <c r="AD1250" s="5">
        <f t="shared" si="775"/>
        <v>6</v>
      </c>
      <c r="AE1250">
        <f t="shared" si="776"/>
        <v>1</v>
      </c>
      <c r="AF1250" s="1" t="str">
        <f t="shared" si="758"/>
        <v>-</v>
      </c>
      <c r="AG1250" s="1" t="str">
        <f t="shared" si="759"/>
        <v>-</v>
      </c>
      <c r="AH1250" s="1" t="str">
        <f t="shared" si="760"/>
        <v>-</v>
      </c>
      <c r="AI1250" s="1" t="str">
        <f t="shared" si="761"/>
        <v>-</v>
      </c>
      <c r="AJ1250" s="1" t="str">
        <f t="shared" si="762"/>
        <v>-</v>
      </c>
      <c r="AK1250" s="1">
        <f t="shared" si="763"/>
        <v>2.1752203393210099</v>
      </c>
      <c r="AL1250" s="1" t="str">
        <f t="shared" si="764"/>
        <v>-</v>
      </c>
      <c r="AM1250" s="1" t="str">
        <f t="shared" si="765"/>
        <v>-</v>
      </c>
      <c r="AN1250" s="1" t="str">
        <f t="shared" si="766"/>
        <v>-</v>
      </c>
      <c r="AO1250" s="1" t="str">
        <f t="shared" si="767"/>
        <v>-</v>
      </c>
      <c r="AP1250" s="1" t="str">
        <f t="shared" si="777"/>
        <v>-</v>
      </c>
      <c r="AQ1250" s="1" t="str">
        <f t="shared" si="768"/>
        <v>-</v>
      </c>
      <c r="AR1250" s="1" t="str">
        <f t="shared" si="769"/>
        <v>-</v>
      </c>
      <c r="AS1250" s="1" t="str">
        <f t="shared" si="770"/>
        <v>-</v>
      </c>
      <c r="AT1250" s="1" t="str">
        <f t="shared" si="771"/>
        <v>-</v>
      </c>
      <c r="AU1250" s="1" t="str">
        <f t="shared" si="772"/>
        <v>-</v>
      </c>
      <c r="AV1250" s="1" t="str">
        <f t="shared" si="773"/>
        <v>-</v>
      </c>
      <c r="AW1250" s="5">
        <f t="shared" si="778"/>
        <v>6</v>
      </c>
      <c r="AX1250" s="1">
        <f t="shared" si="779"/>
        <v>2.1752203393210099</v>
      </c>
    </row>
    <row r="1251" spans="1:50" x14ac:dyDescent="0.2">
      <c r="A1251" s="4">
        <v>1249</v>
      </c>
      <c r="B1251" s="21">
        <v>0.54415502275993599</v>
      </c>
      <c r="C1251" s="21">
        <v>30.385000000000002</v>
      </c>
      <c r="D1251" s="21">
        <v>5</v>
      </c>
      <c r="E1251" s="21">
        <v>1</v>
      </c>
      <c r="F1251" s="21">
        <v>94</v>
      </c>
      <c r="G1251" s="21">
        <v>6.4456305925843003</v>
      </c>
      <c r="H1251" s="21">
        <v>6</v>
      </c>
      <c r="I1251" s="21">
        <v>1500</v>
      </c>
      <c r="J1251" s="21">
        <v>185</v>
      </c>
      <c r="K1251" s="21">
        <v>12.5</v>
      </c>
      <c r="L1251" s="2">
        <f t="shared" si="741"/>
        <v>2</v>
      </c>
      <c r="M1251" s="2">
        <f t="shared" si="742"/>
        <v>4</v>
      </c>
      <c r="N1251" s="2">
        <f t="shared" si="743"/>
        <v>5</v>
      </c>
      <c r="O1251" s="2">
        <f t="shared" si="744"/>
        <v>3</v>
      </c>
      <c r="P1251" s="2">
        <f t="shared" si="745"/>
        <v>4</v>
      </c>
      <c r="Q1251" s="2">
        <f t="shared" si="746"/>
        <v>4</v>
      </c>
      <c r="R1251" s="2">
        <f t="shared" si="747"/>
        <v>3</v>
      </c>
      <c r="S1251" s="2">
        <f t="shared" si="748"/>
        <v>4</v>
      </c>
      <c r="T1251" s="2">
        <f t="shared" si="749"/>
        <v>4</v>
      </c>
      <c r="U1251" s="2">
        <f t="shared" si="750"/>
        <v>3</v>
      </c>
      <c r="V1251" s="10">
        <f t="shared" si="751"/>
        <v>0</v>
      </c>
      <c r="W1251" s="2">
        <f t="shared" si="752"/>
        <v>0</v>
      </c>
      <c r="X1251" s="2">
        <f t="shared" si="753"/>
        <v>0</v>
      </c>
      <c r="Y1251" s="2">
        <f t="shared" si="754"/>
        <v>0</v>
      </c>
      <c r="Z1251" s="2">
        <f t="shared" si="755"/>
        <v>0</v>
      </c>
      <c r="AA1251" s="2">
        <f t="shared" si="756"/>
        <v>0</v>
      </c>
      <c r="AB1251" s="2">
        <f t="shared" si="757"/>
        <v>0</v>
      </c>
      <c r="AC1251" s="2">
        <f t="shared" si="774"/>
        <v>5</v>
      </c>
      <c r="AD1251" s="5">
        <f t="shared" si="775"/>
        <v>3</v>
      </c>
      <c r="AE1251">
        <f t="shared" si="776"/>
        <v>1</v>
      </c>
      <c r="AF1251" s="1" t="str">
        <f t="shared" si="758"/>
        <v>-</v>
      </c>
      <c r="AG1251" s="1" t="str">
        <f t="shared" si="759"/>
        <v>-</v>
      </c>
      <c r="AH1251" s="1">
        <f t="shared" si="760"/>
        <v>2.8648494784509011</v>
      </c>
      <c r="AI1251" s="1" t="str">
        <f t="shared" si="761"/>
        <v>-</v>
      </c>
      <c r="AJ1251" s="1" t="str">
        <f t="shared" si="762"/>
        <v>-</v>
      </c>
      <c r="AK1251" s="1" t="str">
        <f t="shared" si="763"/>
        <v>-</v>
      </c>
      <c r="AL1251" s="1" t="str">
        <f t="shared" si="764"/>
        <v>-</v>
      </c>
      <c r="AM1251" s="1" t="str">
        <f t="shared" si="765"/>
        <v>-</v>
      </c>
      <c r="AN1251" s="1" t="str">
        <f t="shared" si="766"/>
        <v>-</v>
      </c>
      <c r="AO1251" s="1" t="str">
        <f t="shared" si="767"/>
        <v>-</v>
      </c>
      <c r="AP1251" s="1" t="str">
        <f t="shared" si="777"/>
        <v>-</v>
      </c>
      <c r="AQ1251" s="1" t="str">
        <f t="shared" si="768"/>
        <v>-</v>
      </c>
      <c r="AR1251" s="1" t="str">
        <f t="shared" si="769"/>
        <v>-</v>
      </c>
      <c r="AS1251" s="1" t="str">
        <f t="shared" si="770"/>
        <v>-</v>
      </c>
      <c r="AT1251" s="1" t="str">
        <f t="shared" si="771"/>
        <v>-</v>
      </c>
      <c r="AU1251" s="1" t="str">
        <f t="shared" si="772"/>
        <v>-</v>
      </c>
      <c r="AV1251" s="1" t="str">
        <f t="shared" si="773"/>
        <v>-</v>
      </c>
      <c r="AW1251" s="5">
        <f t="shared" si="778"/>
        <v>3</v>
      </c>
      <c r="AX1251" s="1">
        <f t="shared" si="779"/>
        <v>2.8648494784509011</v>
      </c>
    </row>
    <row r="1252" spans="1:50" x14ac:dyDescent="0.2">
      <c r="A1252" s="4">
        <v>1250</v>
      </c>
      <c r="B1252" s="21">
        <v>0.52582127904065001</v>
      </c>
      <c r="C1252" s="21">
        <v>0.26800000000000002</v>
      </c>
      <c r="D1252" s="21">
        <v>0</v>
      </c>
      <c r="E1252" s="21">
        <v>0</v>
      </c>
      <c r="F1252" s="21">
        <v>100</v>
      </c>
      <c r="G1252" s="21">
        <v>4.0222663394404501</v>
      </c>
      <c r="H1252" s="21">
        <v>5</v>
      </c>
      <c r="I1252" s="21">
        <v>1500</v>
      </c>
      <c r="J1252" s="21">
        <v>185</v>
      </c>
      <c r="K1252" s="21">
        <v>0</v>
      </c>
      <c r="L1252" s="2">
        <f t="shared" si="741"/>
        <v>0</v>
      </c>
      <c r="M1252" s="2">
        <f t="shared" si="742"/>
        <v>0</v>
      </c>
      <c r="N1252" s="2">
        <f t="shared" si="743"/>
        <v>0</v>
      </c>
      <c r="O1252" s="2">
        <f t="shared" si="744"/>
        <v>0</v>
      </c>
      <c r="P1252" s="2">
        <f t="shared" si="745"/>
        <v>0</v>
      </c>
      <c r="Q1252" s="2">
        <f t="shared" si="746"/>
        <v>0</v>
      </c>
      <c r="R1252" s="2">
        <f t="shared" si="747"/>
        <v>0</v>
      </c>
      <c r="S1252" s="2">
        <f t="shared" si="748"/>
        <v>0</v>
      </c>
      <c r="T1252" s="2">
        <f t="shared" si="749"/>
        <v>0</v>
      </c>
      <c r="U1252" s="2">
        <f t="shared" si="750"/>
        <v>0</v>
      </c>
      <c r="V1252" s="10">
        <f t="shared" si="751"/>
        <v>6</v>
      </c>
      <c r="W1252" s="2">
        <f t="shared" si="752"/>
        <v>9</v>
      </c>
      <c r="X1252" s="2">
        <f t="shared" si="753"/>
        <v>7</v>
      </c>
      <c r="Y1252" s="2">
        <f t="shared" si="754"/>
        <v>3</v>
      </c>
      <c r="Z1252" s="2">
        <f t="shared" si="755"/>
        <v>3</v>
      </c>
      <c r="AA1252" s="2">
        <f t="shared" si="756"/>
        <v>5</v>
      </c>
      <c r="AB1252" s="2">
        <f t="shared" si="757"/>
        <v>5</v>
      </c>
      <c r="AC1252" s="2">
        <f t="shared" si="774"/>
        <v>9</v>
      </c>
      <c r="AD1252" s="5">
        <f t="shared" si="775"/>
        <v>12</v>
      </c>
      <c r="AE1252">
        <f t="shared" si="776"/>
        <v>1</v>
      </c>
      <c r="AF1252" s="1" t="str">
        <f t="shared" si="758"/>
        <v>-</v>
      </c>
      <c r="AG1252" s="1" t="str">
        <f t="shared" si="759"/>
        <v>-</v>
      </c>
      <c r="AH1252" s="1" t="str">
        <f t="shared" si="760"/>
        <v>-</v>
      </c>
      <c r="AI1252" s="1" t="str">
        <f t="shared" si="761"/>
        <v>-</v>
      </c>
      <c r="AJ1252" s="1" t="str">
        <f t="shared" si="762"/>
        <v>-</v>
      </c>
      <c r="AK1252" s="1" t="str">
        <f t="shared" si="763"/>
        <v>-</v>
      </c>
      <c r="AL1252" s="1" t="str">
        <f t="shared" si="764"/>
        <v>-</v>
      </c>
      <c r="AM1252" s="1" t="str">
        <f t="shared" si="765"/>
        <v>-</v>
      </c>
      <c r="AN1252" s="1" t="str">
        <f t="shared" si="766"/>
        <v>-</v>
      </c>
      <c r="AO1252" s="1" t="str">
        <f t="shared" si="767"/>
        <v>-</v>
      </c>
      <c r="AP1252" s="1" t="str">
        <f t="shared" si="777"/>
        <v>-</v>
      </c>
      <c r="AQ1252" s="1">
        <f t="shared" si="768"/>
        <v>2.0808771619263786</v>
      </c>
      <c r="AR1252" s="1" t="str">
        <f t="shared" si="769"/>
        <v>-</v>
      </c>
      <c r="AS1252" s="1" t="str">
        <f t="shared" si="770"/>
        <v>-</v>
      </c>
      <c r="AT1252" s="1" t="str">
        <f t="shared" si="771"/>
        <v>-</v>
      </c>
      <c r="AU1252" s="1" t="str">
        <f t="shared" si="772"/>
        <v>-</v>
      </c>
      <c r="AV1252" s="1" t="str">
        <f t="shared" si="773"/>
        <v>-</v>
      </c>
      <c r="AW1252" s="5">
        <f t="shared" si="778"/>
        <v>12</v>
      </c>
      <c r="AX1252" s="1">
        <f t="shared" si="779"/>
        <v>2.0808771619263786</v>
      </c>
    </row>
    <row r="1253" spans="1:50" x14ac:dyDescent="0.2">
      <c r="A1253" s="4">
        <v>1251</v>
      </c>
      <c r="B1253" s="21">
        <v>0.44211663003296398</v>
      </c>
      <c r="C1253" s="21">
        <v>0.43</v>
      </c>
      <c r="D1253" s="21">
        <v>0</v>
      </c>
      <c r="E1253" s="21">
        <v>0</v>
      </c>
      <c r="F1253" s="21">
        <v>100</v>
      </c>
      <c r="G1253" s="21">
        <v>6.4523582709754699</v>
      </c>
      <c r="H1253" s="21">
        <v>6</v>
      </c>
      <c r="I1253" s="21">
        <v>1500</v>
      </c>
      <c r="J1253" s="21">
        <v>185</v>
      </c>
      <c r="K1253" s="21">
        <v>0</v>
      </c>
      <c r="L1253" s="2">
        <f t="shared" si="741"/>
        <v>0</v>
      </c>
      <c r="M1253" s="2">
        <f t="shared" si="742"/>
        <v>0</v>
      </c>
      <c r="N1253" s="2">
        <f t="shared" si="743"/>
        <v>0</v>
      </c>
      <c r="O1253" s="2">
        <f t="shared" si="744"/>
        <v>0</v>
      </c>
      <c r="P1253" s="2">
        <f t="shared" si="745"/>
        <v>0</v>
      </c>
      <c r="Q1253" s="2">
        <f t="shared" si="746"/>
        <v>0</v>
      </c>
      <c r="R1253" s="2">
        <f t="shared" si="747"/>
        <v>0</v>
      </c>
      <c r="S1253" s="2">
        <f t="shared" si="748"/>
        <v>0</v>
      </c>
      <c r="T1253" s="2">
        <f t="shared" si="749"/>
        <v>0</v>
      </c>
      <c r="U1253" s="2">
        <f t="shared" si="750"/>
        <v>0</v>
      </c>
      <c r="V1253" s="10">
        <f t="shared" si="751"/>
        <v>6</v>
      </c>
      <c r="W1253" s="2">
        <f t="shared" si="752"/>
        <v>8</v>
      </c>
      <c r="X1253" s="2">
        <f t="shared" si="753"/>
        <v>6</v>
      </c>
      <c r="Y1253" s="2">
        <f t="shared" si="754"/>
        <v>3</v>
      </c>
      <c r="Z1253" s="2">
        <f t="shared" si="755"/>
        <v>3</v>
      </c>
      <c r="AA1253" s="2">
        <f t="shared" si="756"/>
        <v>5</v>
      </c>
      <c r="AB1253" s="2">
        <f t="shared" si="757"/>
        <v>5</v>
      </c>
      <c r="AC1253" s="2">
        <f t="shared" si="774"/>
        <v>8</v>
      </c>
      <c r="AD1253" s="5">
        <f t="shared" si="775"/>
        <v>12</v>
      </c>
      <c r="AE1253">
        <f t="shared" si="776"/>
        <v>1</v>
      </c>
      <c r="AF1253" s="1" t="str">
        <f t="shared" si="758"/>
        <v>-</v>
      </c>
      <c r="AG1253" s="1" t="str">
        <f t="shared" si="759"/>
        <v>-</v>
      </c>
      <c r="AH1253" s="1" t="str">
        <f t="shared" si="760"/>
        <v>-</v>
      </c>
      <c r="AI1253" s="1" t="str">
        <f t="shared" si="761"/>
        <v>-</v>
      </c>
      <c r="AJ1253" s="1" t="str">
        <f t="shared" si="762"/>
        <v>-</v>
      </c>
      <c r="AK1253" s="1" t="str">
        <f t="shared" si="763"/>
        <v>-</v>
      </c>
      <c r="AL1253" s="1" t="str">
        <f t="shared" si="764"/>
        <v>-</v>
      </c>
      <c r="AM1253" s="1" t="str">
        <f t="shared" si="765"/>
        <v>-</v>
      </c>
      <c r="AN1253" s="1" t="str">
        <f t="shared" si="766"/>
        <v>-</v>
      </c>
      <c r="AO1253" s="1" t="str">
        <f t="shared" si="767"/>
        <v>-</v>
      </c>
      <c r="AP1253" s="1" t="str">
        <f t="shared" si="777"/>
        <v>-</v>
      </c>
      <c r="AQ1253" s="1">
        <f t="shared" si="768"/>
        <v>1.5471926166384546</v>
      </c>
      <c r="AR1253" s="1" t="str">
        <f t="shared" si="769"/>
        <v>-</v>
      </c>
      <c r="AS1253" s="1" t="str">
        <f t="shared" si="770"/>
        <v>-</v>
      </c>
      <c r="AT1253" s="1" t="str">
        <f t="shared" si="771"/>
        <v>-</v>
      </c>
      <c r="AU1253" s="1" t="str">
        <f t="shared" si="772"/>
        <v>-</v>
      </c>
      <c r="AV1253" s="1" t="str">
        <f t="shared" si="773"/>
        <v>-</v>
      </c>
      <c r="AW1253" s="5">
        <f t="shared" si="778"/>
        <v>12</v>
      </c>
      <c r="AX1253" s="1">
        <f t="shared" si="779"/>
        <v>1.5471926166384546</v>
      </c>
    </row>
    <row r="1254" spans="1:50" x14ac:dyDescent="0.2">
      <c r="A1254" s="4">
        <v>1252</v>
      </c>
      <c r="B1254" s="21">
        <v>0.45278618695563899</v>
      </c>
      <c r="C1254" s="21">
        <v>0.59699999999999998</v>
      </c>
      <c r="D1254" s="21">
        <v>0</v>
      </c>
      <c r="E1254" s="21">
        <v>0</v>
      </c>
      <c r="F1254" s="21">
        <v>100</v>
      </c>
      <c r="G1254" s="21">
        <v>8.9524273761178907</v>
      </c>
      <c r="H1254" s="21">
        <v>6</v>
      </c>
      <c r="I1254" s="21">
        <v>1500</v>
      </c>
      <c r="J1254" s="21">
        <v>185</v>
      </c>
      <c r="K1254" s="21">
        <v>0</v>
      </c>
      <c r="L1254" s="2">
        <f t="shared" si="741"/>
        <v>0</v>
      </c>
      <c r="M1254" s="2">
        <f t="shared" si="742"/>
        <v>0</v>
      </c>
      <c r="N1254" s="2">
        <f t="shared" si="743"/>
        <v>0</v>
      </c>
      <c r="O1254" s="2">
        <f t="shared" si="744"/>
        <v>0</v>
      </c>
      <c r="P1254" s="2">
        <f t="shared" si="745"/>
        <v>0</v>
      </c>
      <c r="Q1254" s="2">
        <f t="shared" si="746"/>
        <v>0</v>
      </c>
      <c r="R1254" s="2">
        <f t="shared" si="747"/>
        <v>0</v>
      </c>
      <c r="S1254" s="2">
        <f t="shared" si="748"/>
        <v>0</v>
      </c>
      <c r="T1254" s="2">
        <f t="shared" si="749"/>
        <v>0</v>
      </c>
      <c r="U1254" s="2">
        <f t="shared" si="750"/>
        <v>0</v>
      </c>
      <c r="V1254" s="10">
        <f t="shared" si="751"/>
        <v>6</v>
      </c>
      <c r="W1254" s="2">
        <f t="shared" si="752"/>
        <v>8</v>
      </c>
      <c r="X1254" s="2">
        <f t="shared" si="753"/>
        <v>6</v>
      </c>
      <c r="Y1254" s="2">
        <f t="shared" si="754"/>
        <v>3</v>
      </c>
      <c r="Z1254" s="2">
        <f t="shared" si="755"/>
        <v>3</v>
      </c>
      <c r="AA1254" s="2">
        <f t="shared" si="756"/>
        <v>5</v>
      </c>
      <c r="AB1254" s="2">
        <f t="shared" si="757"/>
        <v>5</v>
      </c>
      <c r="AC1254" s="2">
        <f t="shared" si="774"/>
        <v>8</v>
      </c>
      <c r="AD1254" s="5">
        <f t="shared" si="775"/>
        <v>12</v>
      </c>
      <c r="AE1254">
        <f t="shared" si="776"/>
        <v>1</v>
      </c>
      <c r="AF1254" s="1" t="str">
        <f t="shared" si="758"/>
        <v>-</v>
      </c>
      <c r="AG1254" s="1" t="str">
        <f t="shared" si="759"/>
        <v>-</v>
      </c>
      <c r="AH1254" s="1" t="str">
        <f t="shared" si="760"/>
        <v>-</v>
      </c>
      <c r="AI1254" s="1" t="str">
        <f t="shared" si="761"/>
        <v>-</v>
      </c>
      <c r="AJ1254" s="1" t="str">
        <f t="shared" si="762"/>
        <v>-</v>
      </c>
      <c r="AK1254" s="1" t="str">
        <f t="shared" si="763"/>
        <v>-</v>
      </c>
      <c r="AL1254" s="1" t="str">
        <f t="shared" si="764"/>
        <v>-</v>
      </c>
      <c r="AM1254" s="1" t="str">
        <f t="shared" si="765"/>
        <v>-</v>
      </c>
      <c r="AN1254" s="1" t="str">
        <f t="shared" si="766"/>
        <v>-</v>
      </c>
      <c r="AO1254" s="1" t="str">
        <f t="shared" si="767"/>
        <v>-</v>
      </c>
      <c r="AP1254" s="1" t="str">
        <f t="shared" si="777"/>
        <v>-</v>
      </c>
      <c r="AQ1254" s="1">
        <f t="shared" si="768"/>
        <v>1.4854140829294411</v>
      </c>
      <c r="AR1254" s="1" t="str">
        <f t="shared" si="769"/>
        <v>-</v>
      </c>
      <c r="AS1254" s="1" t="str">
        <f t="shared" si="770"/>
        <v>-</v>
      </c>
      <c r="AT1254" s="1" t="str">
        <f t="shared" si="771"/>
        <v>-</v>
      </c>
      <c r="AU1254" s="1" t="str">
        <f t="shared" si="772"/>
        <v>-</v>
      </c>
      <c r="AV1254" s="1" t="str">
        <f t="shared" si="773"/>
        <v>-</v>
      </c>
      <c r="AW1254" s="5">
        <f t="shared" si="778"/>
        <v>12</v>
      </c>
      <c r="AX1254" s="1">
        <f t="shared" si="779"/>
        <v>1.4854140829294411</v>
      </c>
    </row>
    <row r="1255" spans="1:50" x14ac:dyDescent="0.2">
      <c r="A1255" s="4">
        <v>1253</v>
      </c>
      <c r="B1255" s="21">
        <v>0.66797426697203699</v>
      </c>
      <c r="C1255" s="21">
        <v>0.13200000000000001</v>
      </c>
      <c r="D1255" s="21">
        <v>0</v>
      </c>
      <c r="E1255" s="21">
        <v>0</v>
      </c>
      <c r="F1255" s="21">
        <v>100</v>
      </c>
      <c r="G1255" s="21">
        <v>1.9823502750016</v>
      </c>
      <c r="H1255" s="21">
        <v>5</v>
      </c>
      <c r="I1255" s="21">
        <v>1500</v>
      </c>
      <c r="J1255" s="21">
        <v>185</v>
      </c>
      <c r="K1255" s="21">
        <v>0</v>
      </c>
      <c r="L1255" s="2">
        <f t="shared" si="741"/>
        <v>0</v>
      </c>
      <c r="M1255" s="2">
        <f t="shared" si="742"/>
        <v>0</v>
      </c>
      <c r="N1255" s="2">
        <f t="shared" si="743"/>
        <v>0</v>
      </c>
      <c r="O1255" s="2">
        <f t="shared" si="744"/>
        <v>0</v>
      </c>
      <c r="P1255" s="2">
        <f t="shared" si="745"/>
        <v>0</v>
      </c>
      <c r="Q1255" s="2">
        <f t="shared" si="746"/>
        <v>0</v>
      </c>
      <c r="R1255" s="2">
        <f t="shared" si="747"/>
        <v>0</v>
      </c>
      <c r="S1255" s="2">
        <f t="shared" si="748"/>
        <v>0</v>
      </c>
      <c r="T1255" s="2">
        <f t="shared" si="749"/>
        <v>0</v>
      </c>
      <c r="U1255" s="2">
        <f t="shared" si="750"/>
        <v>0</v>
      </c>
      <c r="V1255" s="10">
        <f t="shared" si="751"/>
        <v>5</v>
      </c>
      <c r="W1255" s="2">
        <f t="shared" si="752"/>
        <v>7</v>
      </c>
      <c r="X1255" s="2">
        <f t="shared" si="753"/>
        <v>7</v>
      </c>
      <c r="Y1255" s="2">
        <f t="shared" si="754"/>
        <v>3</v>
      </c>
      <c r="Z1255" s="2">
        <f t="shared" si="755"/>
        <v>3</v>
      </c>
      <c r="AA1255" s="2">
        <f t="shared" si="756"/>
        <v>5</v>
      </c>
      <c r="AB1255" s="2">
        <f t="shared" si="757"/>
        <v>6</v>
      </c>
      <c r="AC1255" s="2">
        <f t="shared" si="774"/>
        <v>7</v>
      </c>
      <c r="AD1255" s="5">
        <f t="shared" si="775"/>
        <v>12</v>
      </c>
      <c r="AE1255">
        <f t="shared" si="776"/>
        <v>2</v>
      </c>
      <c r="AF1255" s="1" t="str">
        <f t="shared" si="758"/>
        <v>-</v>
      </c>
      <c r="AG1255" s="1" t="str">
        <f t="shared" si="759"/>
        <v>-</v>
      </c>
      <c r="AH1255" s="1" t="str">
        <f t="shared" si="760"/>
        <v>-</v>
      </c>
      <c r="AI1255" s="1" t="str">
        <f t="shared" si="761"/>
        <v>-</v>
      </c>
      <c r="AJ1255" s="1" t="str">
        <f t="shared" si="762"/>
        <v>-</v>
      </c>
      <c r="AK1255" s="1" t="str">
        <f t="shared" si="763"/>
        <v>-</v>
      </c>
      <c r="AL1255" s="1" t="str">
        <f t="shared" si="764"/>
        <v>-</v>
      </c>
      <c r="AM1255" s="1" t="str">
        <f t="shared" si="765"/>
        <v>-</v>
      </c>
      <c r="AN1255" s="1" t="str">
        <f t="shared" si="766"/>
        <v>-</v>
      </c>
      <c r="AO1255" s="1" t="str">
        <f t="shared" si="767"/>
        <v>-</v>
      </c>
      <c r="AP1255" s="1" t="str">
        <f t="shared" si="777"/>
        <v>-</v>
      </c>
      <c r="AQ1255" s="1">
        <f t="shared" si="768"/>
        <v>4.7221212738504068</v>
      </c>
      <c r="AR1255" s="1">
        <f t="shared" si="769"/>
        <v>4.0365204820852174</v>
      </c>
      <c r="AS1255" s="1" t="str">
        <f t="shared" si="770"/>
        <v>-</v>
      </c>
      <c r="AT1255" s="1" t="str">
        <f t="shared" si="771"/>
        <v>-</v>
      </c>
      <c r="AU1255" s="1" t="str">
        <f t="shared" si="772"/>
        <v>-</v>
      </c>
      <c r="AV1255" s="1" t="str">
        <f t="shared" si="773"/>
        <v>-</v>
      </c>
      <c r="AW1255" s="5">
        <f t="shared" si="778"/>
        <v>13</v>
      </c>
      <c r="AX1255" s="1">
        <f t="shared" si="779"/>
        <v>4.0365204820852174</v>
      </c>
    </row>
    <row r="1256" spans="1:50" x14ac:dyDescent="0.2">
      <c r="A1256" s="4">
        <v>1254</v>
      </c>
      <c r="B1256" s="21">
        <v>0.63867729707904497</v>
      </c>
      <c r="C1256" s="21">
        <v>0.56799999999999995</v>
      </c>
      <c r="D1256" s="21">
        <v>0</v>
      </c>
      <c r="E1256" s="21">
        <v>0</v>
      </c>
      <c r="F1256" s="21">
        <v>100</v>
      </c>
      <c r="G1256" s="21">
        <v>8.5179803694965699</v>
      </c>
      <c r="H1256" s="21">
        <v>6</v>
      </c>
      <c r="I1256" s="21">
        <v>1500</v>
      </c>
      <c r="J1256" s="21">
        <v>185</v>
      </c>
      <c r="K1256" s="21">
        <v>0</v>
      </c>
      <c r="L1256" s="2">
        <f t="shared" si="741"/>
        <v>0</v>
      </c>
      <c r="M1256" s="2">
        <f t="shared" si="742"/>
        <v>0</v>
      </c>
      <c r="N1256" s="2">
        <f t="shared" si="743"/>
        <v>0</v>
      </c>
      <c r="O1256" s="2">
        <f t="shared" si="744"/>
        <v>0</v>
      </c>
      <c r="P1256" s="2">
        <f t="shared" si="745"/>
        <v>0</v>
      </c>
      <c r="Q1256" s="2">
        <f t="shared" si="746"/>
        <v>0</v>
      </c>
      <c r="R1256" s="2">
        <f t="shared" si="747"/>
        <v>0</v>
      </c>
      <c r="S1256" s="2">
        <f t="shared" si="748"/>
        <v>0</v>
      </c>
      <c r="T1256" s="2">
        <f t="shared" si="749"/>
        <v>0</v>
      </c>
      <c r="U1256" s="2">
        <f t="shared" si="750"/>
        <v>0</v>
      </c>
      <c r="V1256" s="10">
        <f t="shared" si="751"/>
        <v>6</v>
      </c>
      <c r="W1256" s="2">
        <f t="shared" si="752"/>
        <v>9</v>
      </c>
      <c r="X1256" s="2">
        <f t="shared" si="753"/>
        <v>6</v>
      </c>
      <c r="Y1256" s="2">
        <f t="shared" si="754"/>
        <v>3</v>
      </c>
      <c r="Z1256" s="2">
        <f t="shared" si="755"/>
        <v>3</v>
      </c>
      <c r="AA1256" s="2">
        <f t="shared" si="756"/>
        <v>5</v>
      </c>
      <c r="AB1256" s="2">
        <f t="shared" si="757"/>
        <v>5</v>
      </c>
      <c r="AC1256" s="2">
        <f t="shared" si="774"/>
        <v>9</v>
      </c>
      <c r="AD1256" s="5">
        <f t="shared" si="775"/>
        <v>12</v>
      </c>
      <c r="AE1256">
        <f t="shared" si="776"/>
        <v>1</v>
      </c>
      <c r="AF1256" s="1" t="str">
        <f t="shared" si="758"/>
        <v>-</v>
      </c>
      <c r="AG1256" s="1" t="str">
        <f t="shared" si="759"/>
        <v>-</v>
      </c>
      <c r="AH1256" s="1" t="str">
        <f t="shared" si="760"/>
        <v>-</v>
      </c>
      <c r="AI1256" s="1" t="str">
        <f t="shared" si="761"/>
        <v>-</v>
      </c>
      <c r="AJ1256" s="1" t="str">
        <f t="shared" si="762"/>
        <v>-</v>
      </c>
      <c r="AK1256" s="1" t="str">
        <f t="shared" si="763"/>
        <v>-</v>
      </c>
      <c r="AL1256" s="1" t="str">
        <f t="shared" si="764"/>
        <v>-</v>
      </c>
      <c r="AM1256" s="1" t="str">
        <f t="shared" si="765"/>
        <v>-</v>
      </c>
      <c r="AN1256" s="1" t="str">
        <f t="shared" si="766"/>
        <v>-</v>
      </c>
      <c r="AO1256" s="1" t="str">
        <f t="shared" si="767"/>
        <v>-</v>
      </c>
      <c r="AP1256" s="1" t="str">
        <f t="shared" si="777"/>
        <v>-</v>
      </c>
      <c r="AQ1256" s="1">
        <f t="shared" si="768"/>
        <v>1.4170981515098908</v>
      </c>
      <c r="AR1256" s="1" t="str">
        <f t="shared" si="769"/>
        <v>-</v>
      </c>
      <c r="AS1256" s="1" t="str">
        <f t="shared" si="770"/>
        <v>-</v>
      </c>
      <c r="AT1256" s="1" t="str">
        <f t="shared" si="771"/>
        <v>-</v>
      </c>
      <c r="AU1256" s="1" t="str">
        <f t="shared" si="772"/>
        <v>-</v>
      </c>
      <c r="AV1256" s="1" t="str">
        <f t="shared" si="773"/>
        <v>-</v>
      </c>
      <c r="AW1256" s="5">
        <f t="shared" si="778"/>
        <v>12</v>
      </c>
      <c r="AX1256" s="1">
        <f t="shared" si="779"/>
        <v>1.4170981515098908</v>
      </c>
    </row>
    <row r="1257" spans="1:50" x14ac:dyDescent="0.2">
      <c r="A1257" s="4">
        <v>1255</v>
      </c>
      <c r="B1257" s="21">
        <v>0.51094666115702603</v>
      </c>
      <c r="C1257" s="21">
        <v>0.45300000000000001</v>
      </c>
      <c r="D1257" s="21">
        <v>2</v>
      </c>
      <c r="E1257" s="21">
        <v>0</v>
      </c>
      <c r="F1257" s="21">
        <v>98</v>
      </c>
      <c r="G1257" s="21">
        <v>6.7905019235160804</v>
      </c>
      <c r="H1257" s="21">
        <v>6</v>
      </c>
      <c r="I1257" s="21">
        <v>1500</v>
      </c>
      <c r="J1257" s="21">
        <v>185</v>
      </c>
      <c r="K1257" s="21">
        <v>12.5</v>
      </c>
      <c r="L1257" s="2">
        <f t="shared" si="741"/>
        <v>1</v>
      </c>
      <c r="M1257" s="2">
        <f t="shared" si="742"/>
        <v>4</v>
      </c>
      <c r="N1257" s="2">
        <f t="shared" si="743"/>
        <v>5</v>
      </c>
      <c r="O1257" s="2">
        <f t="shared" si="744"/>
        <v>3</v>
      </c>
      <c r="P1257" s="2">
        <f t="shared" si="745"/>
        <v>5</v>
      </c>
      <c r="Q1257" s="2">
        <f t="shared" si="746"/>
        <v>5</v>
      </c>
      <c r="R1257" s="2">
        <f t="shared" si="747"/>
        <v>3</v>
      </c>
      <c r="S1257" s="2">
        <f t="shared" si="748"/>
        <v>4</v>
      </c>
      <c r="T1257" s="2">
        <f t="shared" si="749"/>
        <v>4</v>
      </c>
      <c r="U1257" s="2">
        <f t="shared" si="750"/>
        <v>4</v>
      </c>
      <c r="V1257" s="10">
        <f t="shared" si="751"/>
        <v>0</v>
      </c>
      <c r="W1257" s="2">
        <f t="shared" si="752"/>
        <v>0</v>
      </c>
      <c r="X1257" s="2">
        <f t="shared" si="753"/>
        <v>0</v>
      </c>
      <c r="Y1257" s="2">
        <f t="shared" si="754"/>
        <v>0</v>
      </c>
      <c r="Z1257" s="2">
        <f t="shared" si="755"/>
        <v>0</v>
      </c>
      <c r="AA1257" s="2">
        <f t="shared" si="756"/>
        <v>0</v>
      </c>
      <c r="AB1257" s="2">
        <f t="shared" si="757"/>
        <v>0</v>
      </c>
      <c r="AC1257" s="2">
        <f t="shared" si="774"/>
        <v>5</v>
      </c>
      <c r="AD1257" s="5">
        <f t="shared" si="775"/>
        <v>3</v>
      </c>
      <c r="AE1257">
        <f t="shared" si="776"/>
        <v>3</v>
      </c>
      <c r="AF1257" s="1" t="str">
        <f t="shared" si="758"/>
        <v>-</v>
      </c>
      <c r="AG1257" s="1" t="str">
        <f t="shared" si="759"/>
        <v>-</v>
      </c>
      <c r="AH1257" s="1">
        <f t="shared" si="760"/>
        <v>2.9615080786568413</v>
      </c>
      <c r="AI1257" s="1" t="str">
        <f t="shared" si="761"/>
        <v>-</v>
      </c>
      <c r="AJ1257" s="1">
        <f t="shared" si="762"/>
        <v>2.3077636613202883</v>
      </c>
      <c r="AK1257" s="1">
        <f t="shared" si="763"/>
        <v>1.7217059638719545</v>
      </c>
      <c r="AL1257" s="1" t="str">
        <f t="shared" si="764"/>
        <v>-</v>
      </c>
      <c r="AM1257" s="1" t="str">
        <f t="shared" si="765"/>
        <v>-</v>
      </c>
      <c r="AN1257" s="1" t="str">
        <f t="shared" si="766"/>
        <v>-</v>
      </c>
      <c r="AO1257" s="1" t="str">
        <f t="shared" si="767"/>
        <v>-</v>
      </c>
      <c r="AP1257" s="1" t="str">
        <f t="shared" si="777"/>
        <v>-</v>
      </c>
      <c r="AQ1257" s="1" t="str">
        <f t="shared" si="768"/>
        <v>-</v>
      </c>
      <c r="AR1257" s="1" t="str">
        <f t="shared" si="769"/>
        <v>-</v>
      </c>
      <c r="AS1257" s="1" t="str">
        <f t="shared" si="770"/>
        <v>-</v>
      </c>
      <c r="AT1257" s="1" t="str">
        <f t="shared" si="771"/>
        <v>-</v>
      </c>
      <c r="AU1257" s="1" t="str">
        <f t="shared" si="772"/>
        <v>-</v>
      </c>
      <c r="AV1257" s="1" t="str">
        <f t="shared" si="773"/>
        <v>-</v>
      </c>
      <c r="AW1257" s="5">
        <f t="shared" si="778"/>
        <v>6</v>
      </c>
      <c r="AX1257" s="1">
        <f t="shared" si="779"/>
        <v>1.7217059638719545</v>
      </c>
    </row>
    <row r="1258" spans="1:50" x14ac:dyDescent="0.2">
      <c r="A1258" s="4">
        <v>1256</v>
      </c>
      <c r="B1258" s="21">
        <v>0.29662956345325298</v>
      </c>
      <c r="C1258" s="21">
        <v>39.229999999999997</v>
      </c>
      <c r="D1258" s="21">
        <v>3</v>
      </c>
      <c r="E1258" s="21">
        <v>7</v>
      </c>
      <c r="F1258" s="21">
        <v>90</v>
      </c>
      <c r="G1258" s="21">
        <v>11.0959893615802</v>
      </c>
      <c r="H1258" s="21">
        <v>7</v>
      </c>
      <c r="I1258" s="21">
        <v>1500</v>
      </c>
      <c r="J1258" s="21">
        <v>185</v>
      </c>
      <c r="K1258" s="21">
        <v>12.5</v>
      </c>
      <c r="L1258" s="2">
        <f t="shared" si="741"/>
        <v>3</v>
      </c>
      <c r="M1258" s="2">
        <f t="shared" si="742"/>
        <v>4</v>
      </c>
      <c r="N1258" s="2">
        <f t="shared" si="743"/>
        <v>3</v>
      </c>
      <c r="O1258" s="2">
        <f t="shared" si="744"/>
        <v>3</v>
      </c>
      <c r="P1258" s="2">
        <f t="shared" si="745"/>
        <v>3</v>
      </c>
      <c r="Q1258" s="2">
        <f t="shared" si="746"/>
        <v>2</v>
      </c>
      <c r="R1258" s="2">
        <f t="shared" si="747"/>
        <v>4</v>
      </c>
      <c r="S1258" s="2">
        <f t="shared" si="748"/>
        <v>2</v>
      </c>
      <c r="T1258" s="2">
        <f t="shared" si="749"/>
        <v>2</v>
      </c>
      <c r="U1258" s="2">
        <f t="shared" si="750"/>
        <v>2</v>
      </c>
      <c r="V1258" s="10">
        <f t="shared" si="751"/>
        <v>0</v>
      </c>
      <c r="W1258" s="2">
        <f t="shared" si="752"/>
        <v>0</v>
      </c>
      <c r="X1258" s="2">
        <f t="shared" si="753"/>
        <v>0</v>
      </c>
      <c r="Y1258" s="2">
        <f t="shared" si="754"/>
        <v>0</v>
      </c>
      <c r="Z1258" s="2">
        <f t="shared" si="755"/>
        <v>0</v>
      </c>
      <c r="AA1258" s="2">
        <f t="shared" si="756"/>
        <v>0</v>
      </c>
      <c r="AB1258" s="2">
        <f t="shared" si="757"/>
        <v>0</v>
      </c>
      <c r="AC1258" s="2">
        <f t="shared" si="774"/>
        <v>4</v>
      </c>
      <c r="AD1258" s="5">
        <f t="shared" si="775"/>
        <v>2</v>
      </c>
      <c r="AE1258">
        <f t="shared" si="776"/>
        <v>2</v>
      </c>
      <c r="AF1258" s="1" t="str">
        <f t="shared" si="758"/>
        <v>-</v>
      </c>
      <c r="AG1258" s="1">
        <f t="shared" si="759"/>
        <v>3.0237707899008299</v>
      </c>
      <c r="AH1258" s="1" t="str">
        <f t="shared" si="760"/>
        <v>-</v>
      </c>
      <c r="AI1258" s="1" t="str">
        <f t="shared" si="761"/>
        <v>-</v>
      </c>
      <c r="AJ1258" s="1" t="str">
        <f t="shared" si="762"/>
        <v>-</v>
      </c>
      <c r="AK1258" s="1" t="str">
        <f t="shared" si="763"/>
        <v>-</v>
      </c>
      <c r="AL1258" s="1">
        <f t="shared" si="764"/>
        <v>2.3151288819556681</v>
      </c>
      <c r="AM1258" s="1" t="str">
        <f t="shared" si="765"/>
        <v>-</v>
      </c>
      <c r="AN1258" s="1" t="str">
        <f t="shared" si="766"/>
        <v>-</v>
      </c>
      <c r="AO1258" s="1" t="str">
        <f t="shared" si="767"/>
        <v>-</v>
      </c>
      <c r="AP1258" s="1" t="str">
        <f t="shared" si="777"/>
        <v>-</v>
      </c>
      <c r="AQ1258" s="1" t="str">
        <f t="shared" si="768"/>
        <v>-</v>
      </c>
      <c r="AR1258" s="1" t="str">
        <f t="shared" si="769"/>
        <v>-</v>
      </c>
      <c r="AS1258" s="1" t="str">
        <f t="shared" si="770"/>
        <v>-</v>
      </c>
      <c r="AT1258" s="1" t="str">
        <f t="shared" si="771"/>
        <v>-</v>
      </c>
      <c r="AU1258" s="1" t="str">
        <f t="shared" si="772"/>
        <v>-</v>
      </c>
      <c r="AV1258" s="1" t="str">
        <f t="shared" si="773"/>
        <v>-</v>
      </c>
      <c r="AW1258" s="5">
        <f t="shared" si="778"/>
        <v>7</v>
      </c>
      <c r="AX1258" s="1">
        <f t="shared" si="779"/>
        <v>2.3151288819556681</v>
      </c>
    </row>
    <row r="1259" spans="1:50" x14ac:dyDescent="0.2">
      <c r="A1259" s="4">
        <v>1257</v>
      </c>
      <c r="B1259" s="21">
        <v>0.49306975104813</v>
      </c>
      <c r="C1259" s="21">
        <v>69.349000000000004</v>
      </c>
      <c r="D1259" s="21">
        <v>8</v>
      </c>
      <c r="E1259" s="21">
        <v>25</v>
      </c>
      <c r="F1259" s="21">
        <v>67</v>
      </c>
      <c r="G1259" s="21">
        <v>6.9348985962745298</v>
      </c>
      <c r="H1259" s="21">
        <v>6</v>
      </c>
      <c r="I1259" s="21">
        <v>1500</v>
      </c>
      <c r="J1259" s="21">
        <v>185</v>
      </c>
      <c r="K1259" s="21">
        <v>12.5</v>
      </c>
      <c r="L1259" s="2">
        <f t="shared" si="741"/>
        <v>2</v>
      </c>
      <c r="M1259" s="2">
        <f t="shared" si="742"/>
        <v>4</v>
      </c>
      <c r="N1259" s="2">
        <f t="shared" si="743"/>
        <v>6</v>
      </c>
      <c r="O1259" s="2">
        <f t="shared" si="744"/>
        <v>2</v>
      </c>
      <c r="P1259" s="2">
        <f t="shared" si="745"/>
        <v>3</v>
      </c>
      <c r="Q1259" s="2">
        <f t="shared" si="746"/>
        <v>5</v>
      </c>
      <c r="R1259" s="2">
        <f t="shared" si="747"/>
        <v>3</v>
      </c>
      <c r="S1259" s="2">
        <f t="shared" si="748"/>
        <v>4</v>
      </c>
      <c r="T1259" s="2">
        <f t="shared" si="749"/>
        <v>4</v>
      </c>
      <c r="U1259" s="2">
        <f t="shared" si="750"/>
        <v>4</v>
      </c>
      <c r="V1259" s="10">
        <f t="shared" si="751"/>
        <v>0</v>
      </c>
      <c r="W1259" s="2">
        <f t="shared" si="752"/>
        <v>0</v>
      </c>
      <c r="X1259" s="2">
        <f t="shared" si="753"/>
        <v>0</v>
      </c>
      <c r="Y1259" s="2">
        <f t="shared" si="754"/>
        <v>0</v>
      </c>
      <c r="Z1259" s="2">
        <f t="shared" si="755"/>
        <v>0</v>
      </c>
      <c r="AA1259" s="2">
        <f t="shared" si="756"/>
        <v>0</v>
      </c>
      <c r="AB1259" s="2">
        <f t="shared" si="757"/>
        <v>0</v>
      </c>
      <c r="AC1259" s="2">
        <f t="shared" si="774"/>
        <v>6</v>
      </c>
      <c r="AD1259" s="5">
        <f t="shared" si="775"/>
        <v>3</v>
      </c>
      <c r="AE1259">
        <f t="shared" si="776"/>
        <v>1</v>
      </c>
      <c r="AF1259" s="1" t="str">
        <f t="shared" si="758"/>
        <v>-</v>
      </c>
      <c r="AG1259" s="1" t="str">
        <f t="shared" si="759"/>
        <v>-</v>
      </c>
      <c r="AH1259" s="1">
        <f t="shared" si="760"/>
        <v>2.973332986404702</v>
      </c>
      <c r="AI1259" s="1" t="str">
        <f t="shared" si="761"/>
        <v>-</v>
      </c>
      <c r="AJ1259" s="1" t="str">
        <f t="shared" si="762"/>
        <v>-</v>
      </c>
      <c r="AK1259" s="1" t="str">
        <f t="shared" si="763"/>
        <v>-</v>
      </c>
      <c r="AL1259" s="1" t="str">
        <f t="shared" si="764"/>
        <v>-</v>
      </c>
      <c r="AM1259" s="1" t="str">
        <f t="shared" si="765"/>
        <v>-</v>
      </c>
      <c r="AN1259" s="1" t="str">
        <f t="shared" si="766"/>
        <v>-</v>
      </c>
      <c r="AO1259" s="1" t="str">
        <f t="shared" si="767"/>
        <v>-</v>
      </c>
      <c r="AP1259" s="1" t="str">
        <f t="shared" si="777"/>
        <v>-</v>
      </c>
      <c r="AQ1259" s="1" t="str">
        <f t="shared" si="768"/>
        <v>-</v>
      </c>
      <c r="AR1259" s="1" t="str">
        <f t="shared" si="769"/>
        <v>-</v>
      </c>
      <c r="AS1259" s="1" t="str">
        <f t="shared" si="770"/>
        <v>-</v>
      </c>
      <c r="AT1259" s="1" t="str">
        <f t="shared" si="771"/>
        <v>-</v>
      </c>
      <c r="AU1259" s="1" t="str">
        <f t="shared" si="772"/>
        <v>-</v>
      </c>
      <c r="AV1259" s="1" t="str">
        <f t="shared" si="773"/>
        <v>-</v>
      </c>
      <c r="AW1259" s="5">
        <f t="shared" si="778"/>
        <v>3</v>
      </c>
      <c r="AX1259" s="1">
        <f t="shared" si="779"/>
        <v>2.973332986404702</v>
      </c>
    </row>
    <row r="1260" spans="1:50" x14ac:dyDescent="0.2">
      <c r="A1260" s="4">
        <v>1258</v>
      </c>
      <c r="B1260" s="21">
        <v>0.50386342086312796</v>
      </c>
      <c r="C1260" s="21">
        <v>6.6349999999999998</v>
      </c>
      <c r="D1260" s="21">
        <v>63</v>
      </c>
      <c r="E1260" s="21">
        <v>10</v>
      </c>
      <c r="F1260" s="21">
        <v>27</v>
      </c>
      <c r="G1260" s="21">
        <v>9.2894731422380197</v>
      </c>
      <c r="H1260" s="21">
        <v>6</v>
      </c>
      <c r="I1260" s="21">
        <v>1500</v>
      </c>
      <c r="J1260" s="21">
        <v>185</v>
      </c>
      <c r="K1260" s="21">
        <v>12.5</v>
      </c>
      <c r="L1260" s="2">
        <f t="shared" si="741"/>
        <v>2</v>
      </c>
      <c r="M1260" s="2">
        <f t="shared" si="742"/>
        <v>5</v>
      </c>
      <c r="N1260" s="2">
        <f t="shared" si="743"/>
        <v>7</v>
      </c>
      <c r="O1260" s="2">
        <f t="shared" si="744"/>
        <v>3</v>
      </c>
      <c r="P1260" s="2">
        <f t="shared" si="745"/>
        <v>5</v>
      </c>
      <c r="Q1260" s="2">
        <f t="shared" si="746"/>
        <v>4</v>
      </c>
      <c r="R1260" s="2">
        <f t="shared" si="747"/>
        <v>5</v>
      </c>
      <c r="S1260" s="2">
        <f t="shared" si="748"/>
        <v>4</v>
      </c>
      <c r="T1260" s="2">
        <f t="shared" si="749"/>
        <v>4</v>
      </c>
      <c r="U1260" s="2">
        <f t="shared" si="750"/>
        <v>3</v>
      </c>
      <c r="V1260" s="10">
        <f t="shared" si="751"/>
        <v>0</v>
      </c>
      <c r="W1260" s="2">
        <f t="shared" si="752"/>
        <v>0</v>
      </c>
      <c r="X1260" s="2">
        <f t="shared" si="753"/>
        <v>0</v>
      </c>
      <c r="Y1260" s="2">
        <f t="shared" si="754"/>
        <v>0</v>
      </c>
      <c r="Z1260" s="2">
        <f t="shared" si="755"/>
        <v>0</v>
      </c>
      <c r="AA1260" s="2">
        <f t="shared" si="756"/>
        <v>0</v>
      </c>
      <c r="AB1260" s="2">
        <f t="shared" si="757"/>
        <v>0</v>
      </c>
      <c r="AC1260" s="2">
        <f t="shared" si="774"/>
        <v>7</v>
      </c>
      <c r="AD1260" s="5">
        <f t="shared" si="775"/>
        <v>3</v>
      </c>
      <c r="AE1260">
        <f t="shared" si="776"/>
        <v>1</v>
      </c>
      <c r="AF1260" s="1" t="str">
        <f t="shared" si="758"/>
        <v>-</v>
      </c>
      <c r="AG1260" s="1" t="str">
        <f t="shared" si="759"/>
        <v>-</v>
      </c>
      <c r="AH1260" s="1">
        <f t="shared" si="760"/>
        <v>2.9535468889743739</v>
      </c>
      <c r="AI1260" s="1" t="str">
        <f t="shared" si="761"/>
        <v>-</v>
      </c>
      <c r="AJ1260" s="1" t="str">
        <f t="shared" si="762"/>
        <v>-</v>
      </c>
      <c r="AK1260" s="1" t="str">
        <f t="shared" si="763"/>
        <v>-</v>
      </c>
      <c r="AL1260" s="1" t="str">
        <f t="shared" si="764"/>
        <v>-</v>
      </c>
      <c r="AM1260" s="1" t="str">
        <f t="shared" si="765"/>
        <v>-</v>
      </c>
      <c r="AN1260" s="1" t="str">
        <f t="shared" si="766"/>
        <v>-</v>
      </c>
      <c r="AO1260" s="1" t="str">
        <f t="shared" si="767"/>
        <v>-</v>
      </c>
      <c r="AP1260" s="1" t="str">
        <f t="shared" si="777"/>
        <v>-</v>
      </c>
      <c r="AQ1260" s="1" t="str">
        <f t="shared" si="768"/>
        <v>-</v>
      </c>
      <c r="AR1260" s="1" t="str">
        <f t="shared" si="769"/>
        <v>-</v>
      </c>
      <c r="AS1260" s="1" t="str">
        <f t="shared" si="770"/>
        <v>-</v>
      </c>
      <c r="AT1260" s="1" t="str">
        <f t="shared" si="771"/>
        <v>-</v>
      </c>
      <c r="AU1260" s="1" t="str">
        <f t="shared" si="772"/>
        <v>-</v>
      </c>
      <c r="AV1260" s="1" t="str">
        <f t="shared" si="773"/>
        <v>-</v>
      </c>
      <c r="AW1260" s="5">
        <f t="shared" si="778"/>
        <v>3</v>
      </c>
      <c r="AX1260" s="1">
        <f t="shared" si="779"/>
        <v>2.9535468889743739</v>
      </c>
    </row>
    <row r="1261" spans="1:50" x14ac:dyDescent="0.2">
      <c r="A1261" s="4">
        <v>1259</v>
      </c>
      <c r="B1261" s="21">
        <v>0.601181092547312</v>
      </c>
      <c r="C1261" s="21">
        <v>49</v>
      </c>
      <c r="D1261" s="21">
        <v>33</v>
      </c>
      <c r="E1261" s="21">
        <v>3</v>
      </c>
      <c r="F1261" s="21">
        <v>64</v>
      </c>
      <c r="G1261" s="21">
        <v>9.8000970738384492</v>
      </c>
      <c r="H1261" s="21">
        <v>7</v>
      </c>
      <c r="I1261" s="21">
        <v>1500</v>
      </c>
      <c r="J1261" s="21">
        <v>185</v>
      </c>
      <c r="K1261" s="21">
        <v>12.5</v>
      </c>
      <c r="L1261" s="2">
        <f t="shared" si="741"/>
        <v>2</v>
      </c>
      <c r="M1261" s="2">
        <f t="shared" si="742"/>
        <v>3</v>
      </c>
      <c r="N1261" s="2">
        <f t="shared" si="743"/>
        <v>3</v>
      </c>
      <c r="O1261" s="2">
        <f t="shared" si="744"/>
        <v>5</v>
      </c>
      <c r="P1261" s="2">
        <f t="shared" si="745"/>
        <v>4</v>
      </c>
      <c r="Q1261" s="2">
        <f t="shared" si="746"/>
        <v>5</v>
      </c>
      <c r="R1261" s="2">
        <f t="shared" si="747"/>
        <v>3</v>
      </c>
      <c r="S1261" s="2">
        <f t="shared" si="748"/>
        <v>4</v>
      </c>
      <c r="T1261" s="2">
        <f t="shared" si="749"/>
        <v>4</v>
      </c>
      <c r="U1261" s="2">
        <f t="shared" si="750"/>
        <v>3</v>
      </c>
      <c r="V1261" s="10">
        <f t="shared" si="751"/>
        <v>0</v>
      </c>
      <c r="W1261" s="2">
        <f t="shared" si="752"/>
        <v>0</v>
      </c>
      <c r="X1261" s="2">
        <f t="shared" si="753"/>
        <v>0</v>
      </c>
      <c r="Y1261" s="2">
        <f t="shared" si="754"/>
        <v>0</v>
      </c>
      <c r="Z1261" s="2">
        <f t="shared" si="755"/>
        <v>0</v>
      </c>
      <c r="AA1261" s="2">
        <f t="shared" si="756"/>
        <v>0</v>
      </c>
      <c r="AB1261" s="2">
        <f t="shared" si="757"/>
        <v>0</v>
      </c>
      <c r="AC1261" s="2">
        <f t="shared" si="774"/>
        <v>5</v>
      </c>
      <c r="AD1261" s="5">
        <f t="shared" si="775"/>
        <v>4</v>
      </c>
      <c r="AE1261">
        <f t="shared" si="776"/>
        <v>2</v>
      </c>
      <c r="AF1261" s="1" t="str">
        <f t="shared" si="758"/>
        <v>-</v>
      </c>
      <c r="AG1261" s="1" t="str">
        <f t="shared" si="759"/>
        <v>-</v>
      </c>
      <c r="AH1261" s="1" t="str">
        <f t="shared" si="760"/>
        <v>-</v>
      </c>
      <c r="AI1261" s="1">
        <f t="shared" si="761"/>
        <v>2.9967316228610095</v>
      </c>
      <c r="AJ1261" s="1" t="str">
        <f t="shared" si="762"/>
        <v>-</v>
      </c>
      <c r="AK1261" s="1">
        <f t="shared" si="763"/>
        <v>2.223835415773519</v>
      </c>
      <c r="AL1261" s="1" t="str">
        <f t="shared" si="764"/>
        <v>-</v>
      </c>
      <c r="AM1261" s="1" t="str">
        <f t="shared" si="765"/>
        <v>-</v>
      </c>
      <c r="AN1261" s="1" t="str">
        <f t="shared" si="766"/>
        <v>-</v>
      </c>
      <c r="AO1261" s="1" t="str">
        <f t="shared" si="767"/>
        <v>-</v>
      </c>
      <c r="AP1261" s="1" t="str">
        <f t="shared" si="777"/>
        <v>-</v>
      </c>
      <c r="AQ1261" s="1" t="str">
        <f t="shared" si="768"/>
        <v>-</v>
      </c>
      <c r="AR1261" s="1" t="str">
        <f t="shared" si="769"/>
        <v>-</v>
      </c>
      <c r="AS1261" s="1" t="str">
        <f t="shared" si="770"/>
        <v>-</v>
      </c>
      <c r="AT1261" s="1" t="str">
        <f t="shared" si="771"/>
        <v>-</v>
      </c>
      <c r="AU1261" s="1" t="str">
        <f t="shared" si="772"/>
        <v>-</v>
      </c>
      <c r="AV1261" s="1" t="str">
        <f t="shared" si="773"/>
        <v>-</v>
      </c>
      <c r="AW1261" s="5">
        <f t="shared" si="778"/>
        <v>6</v>
      </c>
      <c r="AX1261" s="1">
        <f t="shared" si="779"/>
        <v>2.223835415773519</v>
      </c>
    </row>
    <row r="1262" spans="1:50" x14ac:dyDescent="0.2">
      <c r="A1262" s="4">
        <v>1260</v>
      </c>
      <c r="B1262" s="21">
        <v>0.59643904781068702</v>
      </c>
      <c r="C1262" s="21">
        <v>1.407</v>
      </c>
      <c r="D1262" s="21">
        <v>19</v>
      </c>
      <c r="E1262" s="21">
        <v>12</v>
      </c>
      <c r="F1262" s="21">
        <v>69</v>
      </c>
      <c r="G1262" s="21">
        <v>4.2576106186181901</v>
      </c>
      <c r="H1262" s="21">
        <v>6</v>
      </c>
      <c r="I1262" s="21">
        <v>1500</v>
      </c>
      <c r="J1262" s="21">
        <v>185</v>
      </c>
      <c r="K1262" s="21">
        <v>12.5</v>
      </c>
      <c r="L1262" s="2">
        <f t="shared" si="741"/>
        <v>1</v>
      </c>
      <c r="M1262" s="2">
        <f t="shared" si="742"/>
        <v>5</v>
      </c>
      <c r="N1262" s="2">
        <f t="shared" si="743"/>
        <v>6</v>
      </c>
      <c r="O1262" s="2">
        <f t="shared" si="744"/>
        <v>3</v>
      </c>
      <c r="P1262" s="2">
        <f t="shared" si="745"/>
        <v>4</v>
      </c>
      <c r="Q1262" s="2">
        <f t="shared" si="746"/>
        <v>4</v>
      </c>
      <c r="R1262" s="2">
        <f t="shared" si="747"/>
        <v>4</v>
      </c>
      <c r="S1262" s="2">
        <f t="shared" si="748"/>
        <v>6</v>
      </c>
      <c r="T1262" s="2">
        <f t="shared" si="749"/>
        <v>6</v>
      </c>
      <c r="U1262" s="2">
        <f t="shared" si="750"/>
        <v>2</v>
      </c>
      <c r="V1262" s="10">
        <f t="shared" si="751"/>
        <v>0</v>
      </c>
      <c r="W1262" s="2">
        <f t="shared" si="752"/>
        <v>0</v>
      </c>
      <c r="X1262" s="2">
        <f t="shared" si="753"/>
        <v>0</v>
      </c>
      <c r="Y1262" s="2">
        <f t="shared" si="754"/>
        <v>0</v>
      </c>
      <c r="Z1262" s="2">
        <f t="shared" si="755"/>
        <v>0</v>
      </c>
      <c r="AA1262" s="2">
        <f t="shared" si="756"/>
        <v>0</v>
      </c>
      <c r="AB1262" s="2">
        <f t="shared" si="757"/>
        <v>0</v>
      </c>
      <c r="AC1262" s="2">
        <f t="shared" si="774"/>
        <v>6</v>
      </c>
      <c r="AD1262" s="5">
        <f t="shared" si="775"/>
        <v>3</v>
      </c>
      <c r="AE1262">
        <f t="shared" si="776"/>
        <v>3</v>
      </c>
      <c r="AF1262" s="1" t="str">
        <f t="shared" si="758"/>
        <v>-</v>
      </c>
      <c r="AG1262" s="1" t="str">
        <f t="shared" si="759"/>
        <v>-</v>
      </c>
      <c r="AH1262" s="1">
        <f t="shared" si="760"/>
        <v>2.8819317013438996</v>
      </c>
      <c r="AI1262" s="1" t="str">
        <f t="shared" si="761"/>
        <v>-</v>
      </c>
      <c r="AJ1262" s="1" t="str">
        <f t="shared" si="762"/>
        <v>-</v>
      </c>
      <c r="AK1262" s="1" t="str">
        <f t="shared" si="763"/>
        <v>-</v>
      </c>
      <c r="AL1262" s="1" t="str">
        <f t="shared" si="764"/>
        <v>-</v>
      </c>
      <c r="AM1262" s="1">
        <f t="shared" si="765"/>
        <v>2.4701210292006954</v>
      </c>
      <c r="AN1262" s="1">
        <f t="shared" si="766"/>
        <v>2.3706576329771902</v>
      </c>
      <c r="AO1262" s="1" t="str">
        <f t="shared" si="767"/>
        <v>-</v>
      </c>
      <c r="AP1262" s="1" t="str">
        <f t="shared" si="777"/>
        <v>-</v>
      </c>
      <c r="AQ1262" s="1" t="str">
        <f t="shared" si="768"/>
        <v>-</v>
      </c>
      <c r="AR1262" s="1" t="str">
        <f t="shared" si="769"/>
        <v>-</v>
      </c>
      <c r="AS1262" s="1" t="str">
        <f t="shared" si="770"/>
        <v>-</v>
      </c>
      <c r="AT1262" s="1" t="str">
        <f t="shared" si="771"/>
        <v>-</v>
      </c>
      <c r="AU1262" s="1" t="str">
        <f t="shared" si="772"/>
        <v>-</v>
      </c>
      <c r="AV1262" s="1" t="str">
        <f t="shared" si="773"/>
        <v>-</v>
      </c>
      <c r="AW1262" s="5">
        <f t="shared" si="778"/>
        <v>9</v>
      </c>
      <c r="AX1262" s="1">
        <f t="shared" si="779"/>
        <v>2.3706576329771902</v>
      </c>
    </row>
    <row r="1263" spans="1:50" x14ac:dyDescent="0.2">
      <c r="A1263" s="4">
        <v>1261</v>
      </c>
      <c r="B1263" s="21">
        <v>0.34105982105045202</v>
      </c>
      <c r="C1263" s="21">
        <v>18.245999999999999</v>
      </c>
      <c r="D1263" s="21">
        <v>75</v>
      </c>
      <c r="E1263" s="21">
        <v>21</v>
      </c>
      <c r="F1263" s="21">
        <v>4</v>
      </c>
      <c r="G1263" s="21">
        <v>7.7413232990588599</v>
      </c>
      <c r="H1263" s="21">
        <v>6</v>
      </c>
      <c r="I1263" s="21">
        <v>1500</v>
      </c>
      <c r="J1263" s="21">
        <v>185</v>
      </c>
      <c r="K1263" s="21">
        <v>12.5</v>
      </c>
      <c r="L1263" s="2">
        <f t="shared" si="741"/>
        <v>4</v>
      </c>
      <c r="M1263" s="2">
        <f t="shared" si="742"/>
        <v>5</v>
      </c>
      <c r="N1263" s="2">
        <f t="shared" si="743"/>
        <v>7</v>
      </c>
      <c r="O1263" s="2">
        <f t="shared" si="744"/>
        <v>2</v>
      </c>
      <c r="P1263" s="2">
        <f t="shared" si="745"/>
        <v>3</v>
      </c>
      <c r="Q1263" s="2">
        <f t="shared" si="746"/>
        <v>5</v>
      </c>
      <c r="R1263" s="2">
        <f t="shared" si="747"/>
        <v>5</v>
      </c>
      <c r="S1263" s="2">
        <f t="shared" si="748"/>
        <v>3</v>
      </c>
      <c r="T1263" s="2">
        <f t="shared" si="749"/>
        <v>3</v>
      </c>
      <c r="U1263" s="2">
        <f t="shared" si="750"/>
        <v>4</v>
      </c>
      <c r="V1263" s="10">
        <f t="shared" si="751"/>
        <v>0</v>
      </c>
      <c r="W1263" s="2">
        <f t="shared" si="752"/>
        <v>0</v>
      </c>
      <c r="X1263" s="2">
        <f t="shared" si="753"/>
        <v>0</v>
      </c>
      <c r="Y1263" s="2">
        <f t="shared" si="754"/>
        <v>0</v>
      </c>
      <c r="Z1263" s="2">
        <f t="shared" si="755"/>
        <v>0</v>
      </c>
      <c r="AA1263" s="2">
        <f t="shared" si="756"/>
        <v>0</v>
      </c>
      <c r="AB1263" s="2">
        <f t="shared" si="757"/>
        <v>0</v>
      </c>
      <c r="AC1263" s="2">
        <f t="shared" si="774"/>
        <v>7</v>
      </c>
      <c r="AD1263" s="5">
        <f t="shared" si="775"/>
        <v>3</v>
      </c>
      <c r="AE1263">
        <f t="shared" si="776"/>
        <v>1</v>
      </c>
      <c r="AF1263" s="1" t="str">
        <f t="shared" si="758"/>
        <v>-</v>
      </c>
      <c r="AG1263" s="1" t="str">
        <f t="shared" si="759"/>
        <v>-</v>
      </c>
      <c r="AH1263" s="1">
        <f t="shared" si="760"/>
        <v>2.9687002088504304</v>
      </c>
      <c r="AI1263" s="1" t="str">
        <f t="shared" si="761"/>
        <v>-</v>
      </c>
      <c r="AJ1263" s="1" t="str">
        <f t="shared" si="762"/>
        <v>-</v>
      </c>
      <c r="AK1263" s="1" t="str">
        <f t="shared" si="763"/>
        <v>-</v>
      </c>
      <c r="AL1263" s="1" t="str">
        <f t="shared" si="764"/>
        <v>-</v>
      </c>
      <c r="AM1263" s="1" t="str">
        <f t="shared" si="765"/>
        <v>-</v>
      </c>
      <c r="AN1263" s="1" t="str">
        <f t="shared" si="766"/>
        <v>-</v>
      </c>
      <c r="AO1263" s="1" t="str">
        <f t="shared" si="767"/>
        <v>-</v>
      </c>
      <c r="AP1263" s="1" t="str">
        <f t="shared" si="777"/>
        <v>-</v>
      </c>
      <c r="AQ1263" s="1" t="str">
        <f t="shared" si="768"/>
        <v>-</v>
      </c>
      <c r="AR1263" s="1" t="str">
        <f t="shared" si="769"/>
        <v>-</v>
      </c>
      <c r="AS1263" s="1" t="str">
        <f t="shared" si="770"/>
        <v>-</v>
      </c>
      <c r="AT1263" s="1" t="str">
        <f t="shared" si="771"/>
        <v>-</v>
      </c>
      <c r="AU1263" s="1" t="str">
        <f t="shared" si="772"/>
        <v>-</v>
      </c>
      <c r="AV1263" s="1" t="str">
        <f t="shared" si="773"/>
        <v>-</v>
      </c>
      <c r="AW1263" s="5">
        <f t="shared" si="778"/>
        <v>3</v>
      </c>
      <c r="AX1263" s="1">
        <f t="shared" si="779"/>
        <v>2.9687002088504304</v>
      </c>
    </row>
    <row r="1264" spans="1:50" x14ac:dyDescent="0.2">
      <c r="A1264" s="4">
        <v>1262</v>
      </c>
      <c r="B1264" s="21">
        <v>0.50910195259593505</v>
      </c>
      <c r="C1264" s="21">
        <v>14.840999999999999</v>
      </c>
      <c r="D1264" s="21">
        <v>70</v>
      </c>
      <c r="E1264" s="21">
        <v>12</v>
      </c>
      <c r="F1264" s="21">
        <v>18</v>
      </c>
      <c r="G1264" s="21">
        <v>11.283287316762401</v>
      </c>
      <c r="H1264" s="21">
        <v>7</v>
      </c>
      <c r="I1264" s="21">
        <v>1500</v>
      </c>
      <c r="J1264" s="21">
        <v>185</v>
      </c>
      <c r="K1264" s="21">
        <v>12.5</v>
      </c>
      <c r="L1264" s="2">
        <f t="shared" si="741"/>
        <v>2</v>
      </c>
      <c r="M1264" s="2">
        <f t="shared" si="742"/>
        <v>7</v>
      </c>
      <c r="N1264" s="2">
        <f t="shared" si="743"/>
        <v>5</v>
      </c>
      <c r="O1264" s="2">
        <f t="shared" si="744"/>
        <v>4</v>
      </c>
      <c r="P1264" s="2">
        <f t="shared" si="745"/>
        <v>4</v>
      </c>
      <c r="Q1264" s="2">
        <f t="shared" si="746"/>
        <v>2</v>
      </c>
      <c r="R1264" s="2">
        <f t="shared" si="747"/>
        <v>5</v>
      </c>
      <c r="S1264" s="2">
        <f t="shared" si="748"/>
        <v>2</v>
      </c>
      <c r="T1264" s="2">
        <f t="shared" si="749"/>
        <v>2</v>
      </c>
      <c r="U1264" s="2">
        <f t="shared" si="750"/>
        <v>2</v>
      </c>
      <c r="V1264" s="10">
        <f t="shared" si="751"/>
        <v>0</v>
      </c>
      <c r="W1264" s="2">
        <f t="shared" si="752"/>
        <v>0</v>
      </c>
      <c r="X1264" s="2">
        <f t="shared" si="753"/>
        <v>0</v>
      </c>
      <c r="Y1264" s="2">
        <f t="shared" si="754"/>
        <v>0</v>
      </c>
      <c r="Z1264" s="2">
        <f t="shared" si="755"/>
        <v>0</v>
      </c>
      <c r="AA1264" s="2">
        <f t="shared" si="756"/>
        <v>0</v>
      </c>
      <c r="AB1264" s="2">
        <f t="shared" si="757"/>
        <v>0</v>
      </c>
      <c r="AC1264" s="2">
        <f t="shared" si="774"/>
        <v>7</v>
      </c>
      <c r="AD1264" s="5">
        <f t="shared" si="775"/>
        <v>2</v>
      </c>
      <c r="AE1264">
        <f t="shared" si="776"/>
        <v>1</v>
      </c>
      <c r="AF1264" s="1" t="str">
        <f t="shared" si="758"/>
        <v>-</v>
      </c>
      <c r="AG1264" s="1">
        <f t="shared" si="759"/>
        <v>3.0176090734861947</v>
      </c>
      <c r="AH1264" s="1" t="str">
        <f t="shared" si="760"/>
        <v>-</v>
      </c>
      <c r="AI1264" s="1" t="str">
        <f t="shared" si="761"/>
        <v>-</v>
      </c>
      <c r="AJ1264" s="1" t="str">
        <f t="shared" si="762"/>
        <v>-</v>
      </c>
      <c r="AK1264" s="1" t="str">
        <f t="shared" si="763"/>
        <v>-</v>
      </c>
      <c r="AL1264" s="1" t="str">
        <f t="shared" si="764"/>
        <v>-</v>
      </c>
      <c r="AM1264" s="1" t="str">
        <f t="shared" si="765"/>
        <v>-</v>
      </c>
      <c r="AN1264" s="1" t="str">
        <f t="shared" si="766"/>
        <v>-</v>
      </c>
      <c r="AO1264" s="1" t="str">
        <f t="shared" si="767"/>
        <v>-</v>
      </c>
      <c r="AP1264" s="1" t="str">
        <f t="shared" si="777"/>
        <v>-</v>
      </c>
      <c r="AQ1264" s="1" t="str">
        <f t="shared" si="768"/>
        <v>-</v>
      </c>
      <c r="AR1264" s="1" t="str">
        <f t="shared" si="769"/>
        <v>-</v>
      </c>
      <c r="AS1264" s="1" t="str">
        <f t="shared" si="770"/>
        <v>-</v>
      </c>
      <c r="AT1264" s="1" t="str">
        <f t="shared" si="771"/>
        <v>-</v>
      </c>
      <c r="AU1264" s="1" t="str">
        <f t="shared" si="772"/>
        <v>-</v>
      </c>
      <c r="AV1264" s="1" t="str">
        <f t="shared" si="773"/>
        <v>-</v>
      </c>
      <c r="AW1264" s="5">
        <f t="shared" si="778"/>
        <v>2</v>
      </c>
      <c r="AX1264" s="1">
        <f t="shared" si="779"/>
        <v>3.0176090734861947</v>
      </c>
    </row>
    <row r="1265" spans="1:50" x14ac:dyDescent="0.2">
      <c r="A1265" s="4">
        <v>1263</v>
      </c>
      <c r="B1265" s="21">
        <v>0.48946112335318398</v>
      </c>
      <c r="C1265" s="21">
        <v>1.6719999999999999</v>
      </c>
      <c r="D1265" s="21">
        <v>72</v>
      </c>
      <c r="E1265" s="21">
        <v>24</v>
      </c>
      <c r="F1265" s="21">
        <v>4</v>
      </c>
      <c r="G1265" s="21">
        <v>8.1910557734996008</v>
      </c>
      <c r="H1265" s="21">
        <v>6</v>
      </c>
      <c r="I1265" s="21">
        <v>1500</v>
      </c>
      <c r="J1265" s="21">
        <v>185</v>
      </c>
      <c r="K1265" s="21">
        <v>12.5</v>
      </c>
      <c r="L1265" s="2">
        <f t="shared" si="741"/>
        <v>2</v>
      </c>
      <c r="M1265" s="2">
        <f t="shared" si="742"/>
        <v>6</v>
      </c>
      <c r="N1265" s="2">
        <f t="shared" si="743"/>
        <v>7</v>
      </c>
      <c r="O1265" s="2">
        <f t="shared" si="744"/>
        <v>2</v>
      </c>
      <c r="P1265" s="2">
        <f t="shared" si="745"/>
        <v>3</v>
      </c>
      <c r="Q1265" s="2">
        <f t="shared" si="746"/>
        <v>5</v>
      </c>
      <c r="R1265" s="2">
        <f t="shared" si="747"/>
        <v>6</v>
      </c>
      <c r="S1265" s="2">
        <f t="shared" si="748"/>
        <v>3</v>
      </c>
      <c r="T1265" s="2">
        <f t="shared" si="749"/>
        <v>3</v>
      </c>
      <c r="U1265" s="2">
        <f t="shared" si="750"/>
        <v>4</v>
      </c>
      <c r="V1265" s="10">
        <f t="shared" si="751"/>
        <v>0</v>
      </c>
      <c r="W1265" s="2">
        <f t="shared" si="752"/>
        <v>0</v>
      </c>
      <c r="X1265" s="2">
        <f t="shared" si="753"/>
        <v>0</v>
      </c>
      <c r="Y1265" s="2">
        <f t="shared" si="754"/>
        <v>0</v>
      </c>
      <c r="Z1265" s="2">
        <f t="shared" si="755"/>
        <v>0</v>
      </c>
      <c r="AA1265" s="2">
        <f t="shared" si="756"/>
        <v>0</v>
      </c>
      <c r="AB1265" s="2">
        <f t="shared" si="757"/>
        <v>0</v>
      </c>
      <c r="AC1265" s="2">
        <f t="shared" si="774"/>
        <v>7</v>
      </c>
      <c r="AD1265" s="5">
        <f t="shared" si="775"/>
        <v>3</v>
      </c>
      <c r="AE1265">
        <f t="shared" si="776"/>
        <v>1</v>
      </c>
      <c r="AF1265" s="1" t="str">
        <f t="shared" si="758"/>
        <v>-</v>
      </c>
      <c r="AG1265" s="1" t="str">
        <f t="shared" si="759"/>
        <v>-</v>
      </c>
      <c r="AH1265" s="1">
        <f t="shared" si="760"/>
        <v>2.8396601643379391</v>
      </c>
      <c r="AI1265" s="1" t="str">
        <f t="shared" si="761"/>
        <v>-</v>
      </c>
      <c r="AJ1265" s="1" t="str">
        <f t="shared" si="762"/>
        <v>-</v>
      </c>
      <c r="AK1265" s="1" t="str">
        <f t="shared" si="763"/>
        <v>-</v>
      </c>
      <c r="AL1265" s="1" t="str">
        <f t="shared" si="764"/>
        <v>-</v>
      </c>
      <c r="AM1265" s="1" t="str">
        <f t="shared" si="765"/>
        <v>-</v>
      </c>
      <c r="AN1265" s="1" t="str">
        <f t="shared" si="766"/>
        <v>-</v>
      </c>
      <c r="AO1265" s="1" t="str">
        <f t="shared" si="767"/>
        <v>-</v>
      </c>
      <c r="AP1265" s="1" t="str">
        <f t="shared" si="777"/>
        <v>-</v>
      </c>
      <c r="AQ1265" s="1" t="str">
        <f t="shared" si="768"/>
        <v>-</v>
      </c>
      <c r="AR1265" s="1" t="str">
        <f t="shared" si="769"/>
        <v>-</v>
      </c>
      <c r="AS1265" s="1" t="str">
        <f t="shared" si="770"/>
        <v>-</v>
      </c>
      <c r="AT1265" s="1" t="str">
        <f t="shared" si="771"/>
        <v>-</v>
      </c>
      <c r="AU1265" s="1" t="str">
        <f t="shared" si="772"/>
        <v>-</v>
      </c>
      <c r="AV1265" s="1" t="str">
        <f t="shared" si="773"/>
        <v>-</v>
      </c>
      <c r="AW1265" s="5">
        <f t="shared" si="778"/>
        <v>3</v>
      </c>
      <c r="AX1265" s="1">
        <f t="shared" si="779"/>
        <v>2.8396601643379391</v>
      </c>
    </row>
    <row r="1266" spans="1:50" x14ac:dyDescent="0.2">
      <c r="A1266" s="4">
        <v>1264</v>
      </c>
      <c r="B1266" s="21">
        <v>0.48867273140276701</v>
      </c>
      <c r="C1266" s="21">
        <v>88.834999999999994</v>
      </c>
      <c r="D1266" s="21">
        <v>71</v>
      </c>
      <c r="E1266" s="21">
        <v>9</v>
      </c>
      <c r="F1266" s="21">
        <v>20</v>
      </c>
      <c r="G1266" s="21">
        <v>8.8835463459633992</v>
      </c>
      <c r="H1266" s="21">
        <v>6</v>
      </c>
      <c r="I1266" s="21">
        <v>1500</v>
      </c>
      <c r="J1266" s="21">
        <v>185</v>
      </c>
      <c r="K1266" s="21">
        <v>12.5</v>
      </c>
      <c r="L1266" s="2">
        <f t="shared" si="741"/>
        <v>2</v>
      </c>
      <c r="M1266" s="2">
        <f t="shared" si="742"/>
        <v>4</v>
      </c>
      <c r="N1266" s="2">
        <f t="shared" si="743"/>
        <v>6</v>
      </c>
      <c r="O1266" s="2">
        <f t="shared" si="744"/>
        <v>2</v>
      </c>
      <c r="P1266" s="2">
        <f t="shared" si="745"/>
        <v>4</v>
      </c>
      <c r="Q1266" s="2">
        <f t="shared" si="746"/>
        <v>4</v>
      </c>
      <c r="R1266" s="2">
        <f t="shared" si="747"/>
        <v>6</v>
      </c>
      <c r="S1266" s="2">
        <f t="shared" si="748"/>
        <v>4</v>
      </c>
      <c r="T1266" s="2">
        <f t="shared" si="749"/>
        <v>4</v>
      </c>
      <c r="U1266" s="2">
        <f t="shared" si="750"/>
        <v>3</v>
      </c>
      <c r="V1266" s="10">
        <f t="shared" si="751"/>
        <v>0</v>
      </c>
      <c r="W1266" s="2">
        <f t="shared" si="752"/>
        <v>0</v>
      </c>
      <c r="X1266" s="2">
        <f t="shared" si="753"/>
        <v>0</v>
      </c>
      <c r="Y1266" s="2">
        <f t="shared" si="754"/>
        <v>0</v>
      </c>
      <c r="Z1266" s="2">
        <f t="shared" si="755"/>
        <v>0</v>
      </c>
      <c r="AA1266" s="2">
        <f t="shared" si="756"/>
        <v>0</v>
      </c>
      <c r="AB1266" s="2">
        <f t="shared" si="757"/>
        <v>0</v>
      </c>
      <c r="AC1266" s="2">
        <f t="shared" si="774"/>
        <v>6</v>
      </c>
      <c r="AD1266" s="5">
        <f t="shared" si="775"/>
        <v>3</v>
      </c>
      <c r="AE1266">
        <f t="shared" si="776"/>
        <v>2</v>
      </c>
      <c r="AF1266" s="1" t="str">
        <f t="shared" si="758"/>
        <v>-</v>
      </c>
      <c r="AG1266" s="1" t="str">
        <f t="shared" si="759"/>
        <v>-</v>
      </c>
      <c r="AH1266" s="1">
        <f t="shared" si="760"/>
        <v>2.9952439267210225</v>
      </c>
      <c r="AI1266" s="1" t="str">
        <f t="shared" si="761"/>
        <v>-</v>
      </c>
      <c r="AJ1266" s="1" t="str">
        <f t="shared" si="762"/>
        <v>-</v>
      </c>
      <c r="AK1266" s="1" t="str">
        <f t="shared" si="763"/>
        <v>-</v>
      </c>
      <c r="AL1266" s="1">
        <f t="shared" si="764"/>
        <v>2.3878579702274161</v>
      </c>
      <c r="AM1266" s="1" t="str">
        <f t="shared" si="765"/>
        <v>-</v>
      </c>
      <c r="AN1266" s="1" t="str">
        <f t="shared" si="766"/>
        <v>-</v>
      </c>
      <c r="AO1266" s="1" t="str">
        <f t="shared" si="767"/>
        <v>-</v>
      </c>
      <c r="AP1266" s="1" t="str">
        <f t="shared" si="777"/>
        <v>-</v>
      </c>
      <c r="AQ1266" s="1" t="str">
        <f t="shared" si="768"/>
        <v>-</v>
      </c>
      <c r="AR1266" s="1" t="str">
        <f t="shared" si="769"/>
        <v>-</v>
      </c>
      <c r="AS1266" s="1" t="str">
        <f t="shared" si="770"/>
        <v>-</v>
      </c>
      <c r="AT1266" s="1" t="str">
        <f t="shared" si="771"/>
        <v>-</v>
      </c>
      <c r="AU1266" s="1" t="str">
        <f t="shared" si="772"/>
        <v>-</v>
      </c>
      <c r="AV1266" s="1" t="str">
        <f t="shared" si="773"/>
        <v>-</v>
      </c>
      <c r="AW1266" s="5">
        <f t="shared" si="778"/>
        <v>7</v>
      </c>
      <c r="AX1266" s="1">
        <f t="shared" si="779"/>
        <v>2.3878579702274161</v>
      </c>
    </row>
    <row r="1267" spans="1:50" x14ac:dyDescent="0.2">
      <c r="A1267" s="4">
        <v>1265</v>
      </c>
      <c r="B1267" s="21">
        <v>0.39411825070992501</v>
      </c>
      <c r="C1267" s="21">
        <v>44.957999999999998</v>
      </c>
      <c r="D1267" s="21">
        <v>79</v>
      </c>
      <c r="E1267" s="21">
        <v>1</v>
      </c>
      <c r="F1267" s="21">
        <v>20</v>
      </c>
      <c r="G1267" s="21">
        <v>8.9916010707607708</v>
      </c>
      <c r="H1267" s="21">
        <v>6</v>
      </c>
      <c r="I1267" s="21">
        <v>1500</v>
      </c>
      <c r="J1267" s="21">
        <v>185</v>
      </c>
      <c r="K1267" s="21">
        <v>12.5</v>
      </c>
      <c r="L1267" s="2">
        <f t="shared" si="741"/>
        <v>3</v>
      </c>
      <c r="M1267" s="2">
        <f t="shared" si="742"/>
        <v>4</v>
      </c>
      <c r="N1267" s="2">
        <f t="shared" si="743"/>
        <v>6</v>
      </c>
      <c r="O1267" s="2">
        <f t="shared" si="744"/>
        <v>2</v>
      </c>
      <c r="P1267" s="2">
        <f t="shared" si="745"/>
        <v>4</v>
      </c>
      <c r="Q1267" s="2">
        <f t="shared" si="746"/>
        <v>4</v>
      </c>
      <c r="R1267" s="2">
        <f t="shared" si="747"/>
        <v>6</v>
      </c>
      <c r="S1267" s="2">
        <f t="shared" si="748"/>
        <v>4</v>
      </c>
      <c r="T1267" s="2">
        <f t="shared" si="749"/>
        <v>4</v>
      </c>
      <c r="U1267" s="2">
        <f t="shared" si="750"/>
        <v>3</v>
      </c>
      <c r="V1267" s="10">
        <f t="shared" si="751"/>
        <v>0</v>
      </c>
      <c r="W1267" s="2">
        <f t="shared" si="752"/>
        <v>0</v>
      </c>
      <c r="X1267" s="2">
        <f t="shared" si="753"/>
        <v>0</v>
      </c>
      <c r="Y1267" s="2">
        <f t="shared" si="754"/>
        <v>0</v>
      </c>
      <c r="Z1267" s="2">
        <f t="shared" si="755"/>
        <v>0</v>
      </c>
      <c r="AA1267" s="2">
        <f t="shared" si="756"/>
        <v>0</v>
      </c>
      <c r="AB1267" s="2">
        <f t="shared" si="757"/>
        <v>0</v>
      </c>
      <c r="AC1267" s="2">
        <f t="shared" si="774"/>
        <v>6</v>
      </c>
      <c r="AD1267" s="5">
        <f t="shared" si="775"/>
        <v>3</v>
      </c>
      <c r="AE1267">
        <f t="shared" si="776"/>
        <v>2</v>
      </c>
      <c r="AF1267" s="1" t="str">
        <f t="shared" si="758"/>
        <v>-</v>
      </c>
      <c r="AG1267" s="1" t="str">
        <f t="shared" si="759"/>
        <v>-</v>
      </c>
      <c r="AH1267" s="1">
        <f t="shared" si="760"/>
        <v>2.9016629791683535</v>
      </c>
      <c r="AI1267" s="1" t="str">
        <f t="shared" si="761"/>
        <v>-</v>
      </c>
      <c r="AJ1267" s="1" t="str">
        <f t="shared" si="762"/>
        <v>-</v>
      </c>
      <c r="AK1267" s="1" t="str">
        <f t="shared" si="763"/>
        <v>-</v>
      </c>
      <c r="AL1267" s="1">
        <f t="shared" si="764"/>
        <v>2.3326695380969165</v>
      </c>
      <c r="AM1267" s="1" t="str">
        <f t="shared" si="765"/>
        <v>-</v>
      </c>
      <c r="AN1267" s="1" t="str">
        <f t="shared" si="766"/>
        <v>-</v>
      </c>
      <c r="AO1267" s="1" t="str">
        <f t="shared" si="767"/>
        <v>-</v>
      </c>
      <c r="AP1267" s="1" t="str">
        <f t="shared" si="777"/>
        <v>-</v>
      </c>
      <c r="AQ1267" s="1" t="str">
        <f t="shared" si="768"/>
        <v>-</v>
      </c>
      <c r="AR1267" s="1" t="str">
        <f t="shared" si="769"/>
        <v>-</v>
      </c>
      <c r="AS1267" s="1" t="str">
        <f t="shared" si="770"/>
        <v>-</v>
      </c>
      <c r="AT1267" s="1" t="str">
        <f t="shared" si="771"/>
        <v>-</v>
      </c>
      <c r="AU1267" s="1" t="str">
        <f t="shared" si="772"/>
        <v>-</v>
      </c>
      <c r="AV1267" s="1" t="str">
        <f t="shared" si="773"/>
        <v>-</v>
      </c>
      <c r="AW1267" s="5">
        <f t="shared" si="778"/>
        <v>7</v>
      </c>
      <c r="AX1267" s="1">
        <f t="shared" si="779"/>
        <v>2.3326695380969165</v>
      </c>
    </row>
    <row r="1268" spans="1:50" x14ac:dyDescent="0.2">
      <c r="A1268" s="4">
        <v>1266</v>
      </c>
      <c r="B1268" s="21">
        <v>0.33395113076736099</v>
      </c>
      <c r="C1268" s="21">
        <v>3.673</v>
      </c>
      <c r="D1268" s="21">
        <v>60</v>
      </c>
      <c r="E1268" s="21">
        <v>15</v>
      </c>
      <c r="F1268" s="21">
        <v>25</v>
      </c>
      <c r="G1268" s="21">
        <v>11.7547395125679</v>
      </c>
      <c r="H1268" s="21">
        <v>7</v>
      </c>
      <c r="I1268" s="21">
        <v>1500</v>
      </c>
      <c r="J1268" s="21">
        <v>185</v>
      </c>
      <c r="K1268" s="21">
        <v>12.5</v>
      </c>
      <c r="L1268" s="2">
        <f t="shared" si="741"/>
        <v>4</v>
      </c>
      <c r="M1268" s="2">
        <f t="shared" si="742"/>
        <v>6</v>
      </c>
      <c r="N1268" s="2">
        <f t="shared" si="743"/>
        <v>5</v>
      </c>
      <c r="O1268" s="2">
        <f t="shared" si="744"/>
        <v>3</v>
      </c>
      <c r="P1268" s="2">
        <f t="shared" si="745"/>
        <v>4</v>
      </c>
      <c r="Q1268" s="2">
        <f t="shared" si="746"/>
        <v>2</v>
      </c>
      <c r="R1268" s="2">
        <f t="shared" si="747"/>
        <v>6</v>
      </c>
      <c r="S1268" s="2">
        <f t="shared" si="748"/>
        <v>2</v>
      </c>
      <c r="T1268" s="2">
        <f t="shared" si="749"/>
        <v>2</v>
      </c>
      <c r="U1268" s="2">
        <f t="shared" si="750"/>
        <v>2</v>
      </c>
      <c r="V1268" s="10">
        <f t="shared" si="751"/>
        <v>0</v>
      </c>
      <c r="W1268" s="2">
        <f t="shared" si="752"/>
        <v>0</v>
      </c>
      <c r="X1268" s="2">
        <f t="shared" si="753"/>
        <v>0</v>
      </c>
      <c r="Y1268" s="2">
        <f t="shared" si="754"/>
        <v>0</v>
      </c>
      <c r="Z1268" s="2">
        <f t="shared" si="755"/>
        <v>0</v>
      </c>
      <c r="AA1268" s="2">
        <f t="shared" si="756"/>
        <v>0</v>
      </c>
      <c r="AB1268" s="2">
        <f t="shared" si="757"/>
        <v>0</v>
      </c>
      <c r="AC1268" s="2">
        <f t="shared" si="774"/>
        <v>6</v>
      </c>
      <c r="AD1268" s="5">
        <f t="shared" si="775"/>
        <v>2</v>
      </c>
      <c r="AE1268">
        <f t="shared" si="776"/>
        <v>2</v>
      </c>
      <c r="AF1268" s="1" t="str">
        <f t="shared" si="758"/>
        <v>-</v>
      </c>
      <c r="AG1268" s="1">
        <f t="shared" si="759"/>
        <v>2.9546825883931787</v>
      </c>
      <c r="AH1268" s="1" t="str">
        <f t="shared" si="760"/>
        <v>-</v>
      </c>
      <c r="AI1268" s="1" t="str">
        <f t="shared" si="761"/>
        <v>-</v>
      </c>
      <c r="AJ1268" s="1" t="str">
        <f t="shared" si="762"/>
        <v>-</v>
      </c>
      <c r="AK1268" s="1" t="str">
        <f t="shared" si="763"/>
        <v>-</v>
      </c>
      <c r="AL1268" s="1">
        <f t="shared" si="764"/>
        <v>2.2795214578091407</v>
      </c>
      <c r="AM1268" s="1" t="str">
        <f t="shared" si="765"/>
        <v>-</v>
      </c>
      <c r="AN1268" s="1" t="str">
        <f t="shared" si="766"/>
        <v>-</v>
      </c>
      <c r="AO1268" s="1" t="str">
        <f t="shared" si="767"/>
        <v>-</v>
      </c>
      <c r="AP1268" s="1" t="str">
        <f t="shared" si="777"/>
        <v>-</v>
      </c>
      <c r="AQ1268" s="1" t="str">
        <f t="shared" si="768"/>
        <v>-</v>
      </c>
      <c r="AR1268" s="1" t="str">
        <f t="shared" si="769"/>
        <v>-</v>
      </c>
      <c r="AS1268" s="1" t="str">
        <f t="shared" si="770"/>
        <v>-</v>
      </c>
      <c r="AT1268" s="1" t="str">
        <f t="shared" si="771"/>
        <v>-</v>
      </c>
      <c r="AU1268" s="1" t="str">
        <f t="shared" si="772"/>
        <v>-</v>
      </c>
      <c r="AV1268" s="1" t="str">
        <f t="shared" si="773"/>
        <v>-</v>
      </c>
      <c r="AW1268" s="5">
        <f t="shared" si="778"/>
        <v>7</v>
      </c>
      <c r="AX1268" s="1">
        <f t="shared" si="779"/>
        <v>2.2795214578091407</v>
      </c>
    </row>
    <row r="1269" spans="1:50" x14ac:dyDescent="0.2">
      <c r="A1269" s="4">
        <v>1267</v>
      </c>
      <c r="B1269" s="21">
        <v>0.52405615780537496</v>
      </c>
      <c r="C1269" s="21">
        <v>0.97799999999999998</v>
      </c>
      <c r="D1269" s="21">
        <v>0</v>
      </c>
      <c r="E1269" s="21">
        <v>20</v>
      </c>
      <c r="F1269" s="21">
        <v>80</v>
      </c>
      <c r="G1269" s="21">
        <v>5.8019018242354097</v>
      </c>
      <c r="H1269" s="21">
        <v>6</v>
      </c>
      <c r="I1269" s="21">
        <v>1500</v>
      </c>
      <c r="J1269" s="21">
        <v>185</v>
      </c>
      <c r="K1269" s="21">
        <v>0</v>
      </c>
      <c r="L1269" s="2">
        <f t="shared" si="741"/>
        <v>0</v>
      </c>
      <c r="M1269" s="2">
        <f t="shared" si="742"/>
        <v>0</v>
      </c>
      <c r="N1269" s="2">
        <f t="shared" si="743"/>
        <v>0</v>
      </c>
      <c r="O1269" s="2">
        <f t="shared" si="744"/>
        <v>0</v>
      </c>
      <c r="P1269" s="2">
        <f t="shared" si="745"/>
        <v>0</v>
      </c>
      <c r="Q1269" s="2">
        <f t="shared" si="746"/>
        <v>0</v>
      </c>
      <c r="R1269" s="2">
        <f t="shared" si="747"/>
        <v>0</v>
      </c>
      <c r="S1269" s="2">
        <f t="shared" si="748"/>
        <v>0</v>
      </c>
      <c r="T1269" s="2">
        <f t="shared" si="749"/>
        <v>0</v>
      </c>
      <c r="U1269" s="2">
        <f t="shared" si="750"/>
        <v>0</v>
      </c>
      <c r="V1269" s="10">
        <f t="shared" si="751"/>
        <v>4</v>
      </c>
      <c r="W1269" s="2">
        <f t="shared" si="752"/>
        <v>6</v>
      </c>
      <c r="X1269" s="2">
        <f t="shared" si="753"/>
        <v>4</v>
      </c>
      <c r="Y1269" s="2">
        <f t="shared" si="754"/>
        <v>3</v>
      </c>
      <c r="Z1269" s="2">
        <f t="shared" si="755"/>
        <v>3</v>
      </c>
      <c r="AA1269" s="2">
        <f t="shared" si="756"/>
        <v>3</v>
      </c>
      <c r="AB1269" s="2">
        <f t="shared" si="757"/>
        <v>3</v>
      </c>
      <c r="AC1269" s="2">
        <f t="shared" si="774"/>
        <v>6</v>
      </c>
      <c r="AD1269" s="5">
        <f t="shared" si="775"/>
        <v>12</v>
      </c>
      <c r="AE1269">
        <f t="shared" si="776"/>
        <v>1</v>
      </c>
      <c r="AF1269" s="1" t="str">
        <f t="shared" si="758"/>
        <v>-</v>
      </c>
      <c r="AG1269" s="1" t="str">
        <f t="shared" si="759"/>
        <v>-</v>
      </c>
      <c r="AH1269" s="1" t="str">
        <f t="shared" si="760"/>
        <v>-</v>
      </c>
      <c r="AI1269" s="1" t="str">
        <f t="shared" si="761"/>
        <v>-</v>
      </c>
      <c r="AJ1269" s="1" t="str">
        <f t="shared" si="762"/>
        <v>-</v>
      </c>
      <c r="AK1269" s="1" t="str">
        <f t="shared" si="763"/>
        <v>-</v>
      </c>
      <c r="AL1269" s="1" t="str">
        <f t="shared" si="764"/>
        <v>-</v>
      </c>
      <c r="AM1269" s="1" t="str">
        <f t="shared" si="765"/>
        <v>-</v>
      </c>
      <c r="AN1269" s="1" t="str">
        <f t="shared" si="766"/>
        <v>-</v>
      </c>
      <c r="AO1269" s="1" t="str">
        <f t="shared" si="767"/>
        <v>-</v>
      </c>
      <c r="AP1269" s="1" t="str">
        <f t="shared" si="777"/>
        <v>-</v>
      </c>
      <c r="AQ1269" s="1">
        <f t="shared" si="768"/>
        <v>1.8923791613155376</v>
      </c>
      <c r="AR1269" s="1" t="str">
        <f t="shared" si="769"/>
        <v>-</v>
      </c>
      <c r="AS1269" s="1" t="str">
        <f t="shared" si="770"/>
        <v>-</v>
      </c>
      <c r="AT1269" s="1" t="str">
        <f t="shared" si="771"/>
        <v>-</v>
      </c>
      <c r="AU1269" s="1" t="str">
        <f t="shared" si="772"/>
        <v>-</v>
      </c>
      <c r="AV1269" s="1" t="str">
        <f t="shared" si="773"/>
        <v>-</v>
      </c>
      <c r="AW1269" s="5">
        <f t="shared" si="778"/>
        <v>12</v>
      </c>
      <c r="AX1269" s="1">
        <f t="shared" si="779"/>
        <v>1.8923791613155376</v>
      </c>
    </row>
    <row r="1270" spans="1:50" x14ac:dyDescent="0.2">
      <c r="A1270" s="4">
        <v>1268</v>
      </c>
      <c r="B1270" s="21">
        <v>0.50612458813268302</v>
      </c>
      <c r="C1270" s="21">
        <v>0.77700000000000002</v>
      </c>
      <c r="D1270" s="21">
        <v>0</v>
      </c>
      <c r="E1270" s="21">
        <v>0</v>
      </c>
      <c r="F1270" s="21">
        <v>100</v>
      </c>
      <c r="G1270" s="21">
        <v>11.653508166999</v>
      </c>
      <c r="H1270" s="21">
        <v>7</v>
      </c>
      <c r="I1270" s="21">
        <v>1500</v>
      </c>
      <c r="J1270" s="21">
        <v>185</v>
      </c>
      <c r="K1270" s="21">
        <v>0</v>
      </c>
      <c r="L1270" s="2">
        <f t="shared" si="741"/>
        <v>0</v>
      </c>
      <c r="M1270" s="2">
        <f t="shared" si="742"/>
        <v>0</v>
      </c>
      <c r="N1270" s="2">
        <f t="shared" si="743"/>
        <v>0</v>
      </c>
      <c r="O1270" s="2">
        <f t="shared" si="744"/>
        <v>0</v>
      </c>
      <c r="P1270" s="2">
        <f t="shared" si="745"/>
        <v>0</v>
      </c>
      <c r="Q1270" s="2">
        <f t="shared" si="746"/>
        <v>0</v>
      </c>
      <c r="R1270" s="2">
        <f t="shared" si="747"/>
        <v>0</v>
      </c>
      <c r="S1270" s="2">
        <f t="shared" si="748"/>
        <v>0</v>
      </c>
      <c r="T1270" s="2">
        <f t="shared" si="749"/>
        <v>0</v>
      </c>
      <c r="U1270" s="2">
        <f t="shared" si="750"/>
        <v>0</v>
      </c>
      <c r="V1270" s="10">
        <f t="shared" si="751"/>
        <v>6</v>
      </c>
      <c r="W1270" s="2">
        <f t="shared" si="752"/>
        <v>7</v>
      </c>
      <c r="X1270" s="2">
        <f t="shared" si="753"/>
        <v>6</v>
      </c>
      <c r="Y1270" s="2">
        <f t="shared" si="754"/>
        <v>3</v>
      </c>
      <c r="Z1270" s="2">
        <f t="shared" si="755"/>
        <v>3</v>
      </c>
      <c r="AA1270" s="2">
        <f t="shared" si="756"/>
        <v>5</v>
      </c>
      <c r="AB1270" s="2">
        <f t="shared" si="757"/>
        <v>5</v>
      </c>
      <c r="AC1270" s="2">
        <f t="shared" si="774"/>
        <v>7</v>
      </c>
      <c r="AD1270" s="5">
        <f t="shared" si="775"/>
        <v>12</v>
      </c>
      <c r="AE1270">
        <f t="shared" si="776"/>
        <v>1</v>
      </c>
      <c r="AF1270" s="1" t="str">
        <f t="shared" si="758"/>
        <v>-</v>
      </c>
      <c r="AG1270" s="1" t="str">
        <f t="shared" si="759"/>
        <v>-</v>
      </c>
      <c r="AH1270" s="1" t="str">
        <f t="shared" si="760"/>
        <v>-</v>
      </c>
      <c r="AI1270" s="1" t="str">
        <f t="shared" si="761"/>
        <v>-</v>
      </c>
      <c r="AJ1270" s="1" t="str">
        <f t="shared" si="762"/>
        <v>-</v>
      </c>
      <c r="AK1270" s="1" t="str">
        <f t="shared" si="763"/>
        <v>-</v>
      </c>
      <c r="AL1270" s="1" t="str">
        <f t="shared" si="764"/>
        <v>-</v>
      </c>
      <c r="AM1270" s="1" t="str">
        <f t="shared" si="765"/>
        <v>-</v>
      </c>
      <c r="AN1270" s="1" t="str">
        <f t="shared" si="766"/>
        <v>-</v>
      </c>
      <c r="AO1270" s="1" t="str">
        <f t="shared" si="767"/>
        <v>-</v>
      </c>
      <c r="AP1270" s="1" t="str">
        <f t="shared" si="777"/>
        <v>-</v>
      </c>
      <c r="AQ1270" s="1">
        <f t="shared" si="768"/>
        <v>1.5129573856784118</v>
      </c>
      <c r="AR1270" s="1" t="str">
        <f t="shared" si="769"/>
        <v>-</v>
      </c>
      <c r="AS1270" s="1" t="str">
        <f t="shared" si="770"/>
        <v>-</v>
      </c>
      <c r="AT1270" s="1" t="str">
        <f t="shared" si="771"/>
        <v>-</v>
      </c>
      <c r="AU1270" s="1" t="str">
        <f t="shared" si="772"/>
        <v>-</v>
      </c>
      <c r="AV1270" s="1" t="str">
        <f t="shared" si="773"/>
        <v>-</v>
      </c>
      <c r="AW1270" s="5">
        <f t="shared" si="778"/>
        <v>12</v>
      </c>
      <c r="AX1270" s="1">
        <f t="shared" si="779"/>
        <v>1.5129573856784118</v>
      </c>
    </row>
    <row r="1271" spans="1:50" x14ac:dyDescent="0.2">
      <c r="A1271" s="4">
        <v>1269</v>
      </c>
      <c r="B1271" s="21">
        <v>0.391328727633594</v>
      </c>
      <c r="C1271" s="21">
        <v>0.61899999999999999</v>
      </c>
      <c r="D1271" s="21">
        <v>63</v>
      </c>
      <c r="E1271" s="21">
        <v>0</v>
      </c>
      <c r="F1271" s="21">
        <v>37</v>
      </c>
      <c r="G1271" s="21">
        <v>9.2920250387752805</v>
      </c>
      <c r="H1271" s="21">
        <v>6</v>
      </c>
      <c r="I1271" s="21">
        <v>1500</v>
      </c>
      <c r="J1271" s="21">
        <v>185</v>
      </c>
      <c r="K1271" s="21">
        <v>12.5</v>
      </c>
      <c r="L1271" s="2">
        <f t="shared" si="741"/>
        <v>2</v>
      </c>
      <c r="M1271" s="2">
        <f t="shared" si="742"/>
        <v>5</v>
      </c>
      <c r="N1271" s="2">
        <f t="shared" si="743"/>
        <v>6</v>
      </c>
      <c r="O1271" s="2">
        <f t="shared" si="744"/>
        <v>3</v>
      </c>
      <c r="P1271" s="2">
        <f t="shared" si="745"/>
        <v>5</v>
      </c>
      <c r="Q1271" s="2">
        <f t="shared" si="746"/>
        <v>6</v>
      </c>
      <c r="R1271" s="2">
        <f t="shared" si="747"/>
        <v>5</v>
      </c>
      <c r="S1271" s="2">
        <f t="shared" si="748"/>
        <v>4</v>
      </c>
      <c r="T1271" s="2">
        <f t="shared" si="749"/>
        <v>4</v>
      </c>
      <c r="U1271" s="2">
        <f t="shared" si="750"/>
        <v>3</v>
      </c>
      <c r="V1271" s="10">
        <f t="shared" si="751"/>
        <v>0</v>
      </c>
      <c r="W1271" s="2">
        <f t="shared" si="752"/>
        <v>0</v>
      </c>
      <c r="X1271" s="2">
        <f t="shared" si="753"/>
        <v>0</v>
      </c>
      <c r="Y1271" s="2">
        <f t="shared" si="754"/>
        <v>0</v>
      </c>
      <c r="Z1271" s="2">
        <f t="shared" si="755"/>
        <v>0</v>
      </c>
      <c r="AA1271" s="2">
        <f t="shared" si="756"/>
        <v>0</v>
      </c>
      <c r="AB1271" s="2">
        <f t="shared" si="757"/>
        <v>0</v>
      </c>
      <c r="AC1271" s="2">
        <f t="shared" si="774"/>
        <v>6</v>
      </c>
      <c r="AD1271" s="5">
        <f t="shared" si="775"/>
        <v>3</v>
      </c>
      <c r="AE1271">
        <f t="shared" si="776"/>
        <v>2</v>
      </c>
      <c r="AF1271" s="1" t="str">
        <f t="shared" si="758"/>
        <v>-</v>
      </c>
      <c r="AG1271" s="1" t="str">
        <f t="shared" si="759"/>
        <v>-</v>
      </c>
      <c r="AH1271" s="1">
        <f t="shared" si="760"/>
        <v>2.7806294508740228</v>
      </c>
      <c r="AI1271" s="1" t="str">
        <f t="shared" si="761"/>
        <v>-</v>
      </c>
      <c r="AJ1271" s="1" t="str">
        <f t="shared" si="762"/>
        <v>-</v>
      </c>
      <c r="AK1271" s="1">
        <f t="shared" si="763"/>
        <v>1.9810787605543188</v>
      </c>
      <c r="AL1271" s="1" t="str">
        <f t="shared" si="764"/>
        <v>-</v>
      </c>
      <c r="AM1271" s="1" t="str">
        <f t="shared" si="765"/>
        <v>-</v>
      </c>
      <c r="AN1271" s="1" t="str">
        <f t="shared" si="766"/>
        <v>-</v>
      </c>
      <c r="AO1271" s="1" t="str">
        <f t="shared" si="767"/>
        <v>-</v>
      </c>
      <c r="AP1271" s="1" t="str">
        <f t="shared" si="777"/>
        <v>-</v>
      </c>
      <c r="AQ1271" s="1" t="str">
        <f t="shared" si="768"/>
        <v>-</v>
      </c>
      <c r="AR1271" s="1" t="str">
        <f t="shared" si="769"/>
        <v>-</v>
      </c>
      <c r="AS1271" s="1" t="str">
        <f t="shared" si="770"/>
        <v>-</v>
      </c>
      <c r="AT1271" s="1" t="str">
        <f t="shared" si="771"/>
        <v>-</v>
      </c>
      <c r="AU1271" s="1" t="str">
        <f t="shared" si="772"/>
        <v>-</v>
      </c>
      <c r="AV1271" s="1" t="str">
        <f t="shared" si="773"/>
        <v>-</v>
      </c>
      <c r="AW1271" s="5">
        <f t="shared" si="778"/>
        <v>6</v>
      </c>
      <c r="AX1271" s="1">
        <f t="shared" si="779"/>
        <v>1.9810787605543188</v>
      </c>
    </row>
    <row r="1272" spans="1:50" x14ac:dyDescent="0.2">
      <c r="A1272" s="4">
        <v>1270</v>
      </c>
      <c r="B1272" s="21">
        <v>0.35258050104131999</v>
      </c>
      <c r="C1272" s="21">
        <v>0.74299999999999999</v>
      </c>
      <c r="D1272" s="21">
        <v>74</v>
      </c>
      <c r="E1272" s="21">
        <v>0</v>
      </c>
      <c r="F1272" s="21">
        <v>26</v>
      </c>
      <c r="G1272" s="21">
        <v>11.140282327403201</v>
      </c>
      <c r="H1272" s="21">
        <v>7</v>
      </c>
      <c r="I1272" s="21">
        <v>1500</v>
      </c>
      <c r="J1272" s="21">
        <v>185</v>
      </c>
      <c r="K1272" s="21">
        <v>12.5</v>
      </c>
      <c r="L1272" s="2">
        <f t="shared" si="741"/>
        <v>2</v>
      </c>
      <c r="M1272" s="2">
        <f t="shared" si="742"/>
        <v>5</v>
      </c>
      <c r="N1272" s="2">
        <f t="shared" si="743"/>
        <v>4</v>
      </c>
      <c r="O1272" s="2">
        <f t="shared" si="744"/>
        <v>3</v>
      </c>
      <c r="P1272" s="2">
        <f t="shared" si="745"/>
        <v>5</v>
      </c>
      <c r="Q1272" s="2">
        <f t="shared" si="746"/>
        <v>3</v>
      </c>
      <c r="R1272" s="2">
        <f t="shared" si="747"/>
        <v>6</v>
      </c>
      <c r="S1272" s="2">
        <f t="shared" si="748"/>
        <v>2</v>
      </c>
      <c r="T1272" s="2">
        <f t="shared" si="749"/>
        <v>2</v>
      </c>
      <c r="U1272" s="2">
        <f t="shared" si="750"/>
        <v>2</v>
      </c>
      <c r="V1272" s="10">
        <f t="shared" si="751"/>
        <v>0</v>
      </c>
      <c r="W1272" s="2">
        <f t="shared" si="752"/>
        <v>0</v>
      </c>
      <c r="X1272" s="2">
        <f t="shared" si="753"/>
        <v>0</v>
      </c>
      <c r="Y1272" s="2">
        <f t="shared" si="754"/>
        <v>0</v>
      </c>
      <c r="Z1272" s="2">
        <f t="shared" si="755"/>
        <v>0</v>
      </c>
      <c r="AA1272" s="2">
        <f t="shared" si="756"/>
        <v>0</v>
      </c>
      <c r="AB1272" s="2">
        <f t="shared" si="757"/>
        <v>0</v>
      </c>
      <c r="AC1272" s="2">
        <f t="shared" si="774"/>
        <v>6</v>
      </c>
      <c r="AD1272" s="5">
        <f t="shared" si="775"/>
        <v>7</v>
      </c>
      <c r="AE1272">
        <f t="shared" si="776"/>
        <v>1</v>
      </c>
      <c r="AF1272" s="1" t="str">
        <f t="shared" si="758"/>
        <v>-</v>
      </c>
      <c r="AG1272" s="1" t="str">
        <f t="shared" si="759"/>
        <v>-</v>
      </c>
      <c r="AH1272" s="1" t="str">
        <f t="shared" si="760"/>
        <v>-</v>
      </c>
      <c r="AI1272" s="1" t="str">
        <f t="shared" si="761"/>
        <v>-</v>
      </c>
      <c r="AJ1272" s="1" t="str">
        <f t="shared" si="762"/>
        <v>-</v>
      </c>
      <c r="AK1272" s="1" t="str">
        <f t="shared" si="763"/>
        <v>-</v>
      </c>
      <c r="AL1272" s="1">
        <f t="shared" si="764"/>
        <v>2.2089925883812334</v>
      </c>
      <c r="AM1272" s="1" t="str">
        <f t="shared" si="765"/>
        <v>-</v>
      </c>
      <c r="AN1272" s="1" t="str">
        <f t="shared" si="766"/>
        <v>-</v>
      </c>
      <c r="AO1272" s="1" t="str">
        <f t="shared" si="767"/>
        <v>-</v>
      </c>
      <c r="AP1272" s="1" t="str">
        <f t="shared" si="777"/>
        <v>-</v>
      </c>
      <c r="AQ1272" s="1" t="str">
        <f t="shared" si="768"/>
        <v>-</v>
      </c>
      <c r="AR1272" s="1" t="str">
        <f t="shared" si="769"/>
        <v>-</v>
      </c>
      <c r="AS1272" s="1" t="str">
        <f t="shared" si="770"/>
        <v>-</v>
      </c>
      <c r="AT1272" s="1" t="str">
        <f t="shared" si="771"/>
        <v>-</v>
      </c>
      <c r="AU1272" s="1" t="str">
        <f t="shared" si="772"/>
        <v>-</v>
      </c>
      <c r="AV1272" s="1" t="str">
        <f t="shared" si="773"/>
        <v>-</v>
      </c>
      <c r="AW1272" s="5">
        <f t="shared" si="778"/>
        <v>7</v>
      </c>
      <c r="AX1272" s="1">
        <f t="shared" si="779"/>
        <v>2.2089925883812334</v>
      </c>
    </row>
    <row r="1273" spans="1:50" x14ac:dyDescent="0.2">
      <c r="A1273" s="4">
        <v>1271</v>
      </c>
      <c r="B1273" s="21">
        <v>0.44871475729885602</v>
      </c>
      <c r="C1273" s="21">
        <v>0.56899999999999995</v>
      </c>
      <c r="D1273" s="21">
        <v>21</v>
      </c>
      <c r="E1273" s="21">
        <v>0</v>
      </c>
      <c r="F1273" s="21">
        <v>79</v>
      </c>
      <c r="G1273" s="21">
        <v>8.5282585077810094</v>
      </c>
      <c r="H1273" s="21">
        <v>6</v>
      </c>
      <c r="I1273" s="21">
        <v>1500</v>
      </c>
      <c r="J1273" s="21">
        <v>185</v>
      </c>
      <c r="K1273" s="21">
        <v>12.5</v>
      </c>
      <c r="L1273" s="2">
        <f t="shared" si="741"/>
        <v>1</v>
      </c>
      <c r="M1273" s="2">
        <f t="shared" si="742"/>
        <v>4</v>
      </c>
      <c r="N1273" s="2">
        <f t="shared" si="743"/>
        <v>5</v>
      </c>
      <c r="O1273" s="2">
        <f t="shared" si="744"/>
        <v>3</v>
      </c>
      <c r="P1273" s="2">
        <f t="shared" si="745"/>
        <v>5</v>
      </c>
      <c r="Q1273" s="2">
        <f t="shared" si="746"/>
        <v>6</v>
      </c>
      <c r="R1273" s="2">
        <f t="shared" si="747"/>
        <v>4</v>
      </c>
      <c r="S1273" s="2">
        <f t="shared" si="748"/>
        <v>5</v>
      </c>
      <c r="T1273" s="2">
        <f t="shared" si="749"/>
        <v>5</v>
      </c>
      <c r="U1273" s="2">
        <f t="shared" si="750"/>
        <v>4</v>
      </c>
      <c r="V1273" s="10">
        <f t="shared" si="751"/>
        <v>0</v>
      </c>
      <c r="W1273" s="2">
        <f t="shared" si="752"/>
        <v>0</v>
      </c>
      <c r="X1273" s="2">
        <f t="shared" si="753"/>
        <v>0</v>
      </c>
      <c r="Y1273" s="2">
        <f t="shared" si="754"/>
        <v>0</v>
      </c>
      <c r="Z1273" s="2">
        <f t="shared" si="755"/>
        <v>0</v>
      </c>
      <c r="AA1273" s="2">
        <f t="shared" si="756"/>
        <v>0</v>
      </c>
      <c r="AB1273" s="2">
        <f t="shared" si="757"/>
        <v>0</v>
      </c>
      <c r="AC1273" s="2">
        <f t="shared" si="774"/>
        <v>6</v>
      </c>
      <c r="AD1273" s="5">
        <f t="shared" si="775"/>
        <v>6</v>
      </c>
      <c r="AE1273">
        <f t="shared" si="776"/>
        <v>1</v>
      </c>
      <c r="AF1273" s="1" t="str">
        <f t="shared" si="758"/>
        <v>-</v>
      </c>
      <c r="AG1273" s="1" t="str">
        <f t="shared" si="759"/>
        <v>-</v>
      </c>
      <c r="AH1273" s="1" t="str">
        <f t="shared" si="760"/>
        <v>-</v>
      </c>
      <c r="AI1273" s="1" t="str">
        <f t="shared" si="761"/>
        <v>-</v>
      </c>
      <c r="AJ1273" s="1" t="str">
        <f t="shared" si="762"/>
        <v>-</v>
      </c>
      <c r="AK1273" s="1">
        <f t="shared" si="763"/>
        <v>1.865098468688819</v>
      </c>
      <c r="AL1273" s="1" t="str">
        <f t="shared" si="764"/>
        <v>-</v>
      </c>
      <c r="AM1273" s="1" t="str">
        <f t="shared" si="765"/>
        <v>-</v>
      </c>
      <c r="AN1273" s="1" t="str">
        <f t="shared" si="766"/>
        <v>-</v>
      </c>
      <c r="AO1273" s="1" t="str">
        <f t="shared" si="767"/>
        <v>-</v>
      </c>
      <c r="AP1273" s="1" t="str">
        <f t="shared" si="777"/>
        <v>-</v>
      </c>
      <c r="AQ1273" s="1" t="str">
        <f t="shared" si="768"/>
        <v>-</v>
      </c>
      <c r="AR1273" s="1" t="str">
        <f t="shared" si="769"/>
        <v>-</v>
      </c>
      <c r="AS1273" s="1" t="str">
        <f t="shared" si="770"/>
        <v>-</v>
      </c>
      <c r="AT1273" s="1" t="str">
        <f t="shared" si="771"/>
        <v>-</v>
      </c>
      <c r="AU1273" s="1" t="str">
        <f t="shared" si="772"/>
        <v>-</v>
      </c>
      <c r="AV1273" s="1" t="str">
        <f t="shared" si="773"/>
        <v>-</v>
      </c>
      <c r="AW1273" s="5">
        <f t="shared" si="778"/>
        <v>6</v>
      </c>
      <c r="AX1273" s="1">
        <f t="shared" si="779"/>
        <v>1.865098468688819</v>
      </c>
    </row>
    <row r="1274" spans="1:50" x14ac:dyDescent="0.2">
      <c r="A1274" s="4">
        <v>1272</v>
      </c>
      <c r="B1274" s="21">
        <v>0.545729992132441</v>
      </c>
      <c r="C1274" s="21">
        <v>0.42099999999999999</v>
      </c>
      <c r="D1274" s="21">
        <v>0</v>
      </c>
      <c r="E1274" s="21">
        <v>0</v>
      </c>
      <c r="F1274" s="21">
        <v>100</v>
      </c>
      <c r="G1274" s="21">
        <v>6.31273996085962</v>
      </c>
      <c r="H1274" s="21">
        <v>6</v>
      </c>
      <c r="I1274" s="21">
        <v>1500</v>
      </c>
      <c r="J1274" s="21">
        <v>185</v>
      </c>
      <c r="K1274" s="21">
        <v>0</v>
      </c>
      <c r="L1274" s="2">
        <f t="shared" si="741"/>
        <v>0</v>
      </c>
      <c r="M1274" s="2">
        <f t="shared" si="742"/>
        <v>0</v>
      </c>
      <c r="N1274" s="2">
        <f t="shared" si="743"/>
        <v>0</v>
      </c>
      <c r="O1274" s="2">
        <f t="shared" si="744"/>
        <v>0</v>
      </c>
      <c r="P1274" s="2">
        <f t="shared" si="745"/>
        <v>0</v>
      </c>
      <c r="Q1274" s="2">
        <f t="shared" si="746"/>
        <v>0</v>
      </c>
      <c r="R1274" s="2">
        <f t="shared" si="747"/>
        <v>0</v>
      </c>
      <c r="S1274" s="2">
        <f t="shared" si="748"/>
        <v>0</v>
      </c>
      <c r="T1274" s="2">
        <f t="shared" si="749"/>
        <v>0</v>
      </c>
      <c r="U1274" s="2">
        <f t="shared" si="750"/>
        <v>0</v>
      </c>
      <c r="V1274" s="10">
        <f t="shared" si="751"/>
        <v>6</v>
      </c>
      <c r="W1274" s="2">
        <f t="shared" si="752"/>
        <v>9</v>
      </c>
      <c r="X1274" s="2">
        <f t="shared" si="753"/>
        <v>6</v>
      </c>
      <c r="Y1274" s="2">
        <f t="shared" si="754"/>
        <v>3</v>
      </c>
      <c r="Z1274" s="2">
        <f t="shared" si="755"/>
        <v>3</v>
      </c>
      <c r="AA1274" s="2">
        <f t="shared" si="756"/>
        <v>5</v>
      </c>
      <c r="AB1274" s="2">
        <f t="shared" si="757"/>
        <v>5</v>
      </c>
      <c r="AC1274" s="2">
        <f t="shared" si="774"/>
        <v>9</v>
      </c>
      <c r="AD1274" s="5">
        <f t="shared" si="775"/>
        <v>12</v>
      </c>
      <c r="AE1274">
        <f t="shared" si="776"/>
        <v>1</v>
      </c>
      <c r="AF1274" s="1" t="str">
        <f t="shared" si="758"/>
        <v>-</v>
      </c>
      <c r="AG1274" s="1" t="str">
        <f t="shared" si="759"/>
        <v>-</v>
      </c>
      <c r="AH1274" s="1" t="str">
        <f t="shared" si="760"/>
        <v>-</v>
      </c>
      <c r="AI1274" s="1" t="str">
        <f t="shared" si="761"/>
        <v>-</v>
      </c>
      <c r="AJ1274" s="1" t="str">
        <f t="shared" si="762"/>
        <v>-</v>
      </c>
      <c r="AK1274" s="1" t="str">
        <f t="shared" si="763"/>
        <v>-</v>
      </c>
      <c r="AL1274" s="1" t="str">
        <f t="shared" si="764"/>
        <v>-</v>
      </c>
      <c r="AM1274" s="1" t="str">
        <f t="shared" si="765"/>
        <v>-</v>
      </c>
      <c r="AN1274" s="1" t="str">
        <f t="shared" si="766"/>
        <v>-</v>
      </c>
      <c r="AO1274" s="1" t="str">
        <f t="shared" si="767"/>
        <v>-</v>
      </c>
      <c r="AP1274" s="1" t="str">
        <f t="shared" si="777"/>
        <v>-</v>
      </c>
      <c r="AQ1274" s="1">
        <f t="shared" si="768"/>
        <v>1.4977471727174534</v>
      </c>
      <c r="AR1274" s="1" t="str">
        <f t="shared" si="769"/>
        <v>-</v>
      </c>
      <c r="AS1274" s="1" t="str">
        <f t="shared" si="770"/>
        <v>-</v>
      </c>
      <c r="AT1274" s="1" t="str">
        <f t="shared" si="771"/>
        <v>-</v>
      </c>
      <c r="AU1274" s="1" t="str">
        <f t="shared" si="772"/>
        <v>-</v>
      </c>
      <c r="AV1274" s="1" t="str">
        <f t="shared" si="773"/>
        <v>-</v>
      </c>
      <c r="AW1274" s="5">
        <f t="shared" si="778"/>
        <v>12</v>
      </c>
      <c r="AX1274" s="1">
        <f t="shared" si="779"/>
        <v>1.4977471727174534</v>
      </c>
    </row>
    <row r="1275" spans="1:50" x14ac:dyDescent="0.2">
      <c r="A1275" s="4">
        <v>1273</v>
      </c>
      <c r="B1275" s="21">
        <v>0.60095865254871395</v>
      </c>
      <c r="C1275" s="21">
        <v>32.878</v>
      </c>
      <c r="D1275" s="21">
        <v>0</v>
      </c>
      <c r="E1275" s="21">
        <v>5</v>
      </c>
      <c r="F1275" s="21">
        <v>95</v>
      </c>
      <c r="G1275" s="21">
        <v>6.5756597727915302</v>
      </c>
      <c r="H1275" s="21">
        <v>6</v>
      </c>
      <c r="I1275" s="21">
        <v>1500</v>
      </c>
      <c r="J1275" s="21">
        <v>185</v>
      </c>
      <c r="K1275" s="21">
        <v>0</v>
      </c>
      <c r="L1275" s="2">
        <f t="shared" si="741"/>
        <v>0</v>
      </c>
      <c r="M1275" s="2">
        <f t="shared" si="742"/>
        <v>0</v>
      </c>
      <c r="N1275" s="2">
        <f t="shared" si="743"/>
        <v>0</v>
      </c>
      <c r="O1275" s="2">
        <f t="shared" si="744"/>
        <v>0</v>
      </c>
      <c r="P1275" s="2">
        <f t="shared" si="745"/>
        <v>0</v>
      </c>
      <c r="Q1275" s="2">
        <f t="shared" si="746"/>
        <v>0</v>
      </c>
      <c r="R1275" s="2">
        <f t="shared" si="747"/>
        <v>0</v>
      </c>
      <c r="S1275" s="2">
        <f t="shared" si="748"/>
        <v>0</v>
      </c>
      <c r="T1275" s="2">
        <f t="shared" si="749"/>
        <v>0</v>
      </c>
      <c r="U1275" s="2">
        <f t="shared" si="750"/>
        <v>0</v>
      </c>
      <c r="V1275" s="10">
        <f t="shared" si="751"/>
        <v>7</v>
      </c>
      <c r="W1275" s="2">
        <f t="shared" si="752"/>
        <v>8</v>
      </c>
      <c r="X1275" s="2">
        <f t="shared" si="753"/>
        <v>5</v>
      </c>
      <c r="Y1275" s="2">
        <f t="shared" si="754"/>
        <v>3</v>
      </c>
      <c r="Z1275" s="2">
        <f t="shared" si="755"/>
        <v>3</v>
      </c>
      <c r="AA1275" s="2">
        <f t="shared" si="756"/>
        <v>5</v>
      </c>
      <c r="AB1275" s="2">
        <f t="shared" si="757"/>
        <v>5</v>
      </c>
      <c r="AC1275" s="2">
        <f t="shared" si="774"/>
        <v>8</v>
      </c>
      <c r="AD1275" s="5">
        <f t="shared" si="775"/>
        <v>12</v>
      </c>
      <c r="AE1275">
        <f t="shared" si="776"/>
        <v>1</v>
      </c>
      <c r="AF1275" s="1" t="str">
        <f t="shared" si="758"/>
        <v>-</v>
      </c>
      <c r="AG1275" s="1" t="str">
        <f t="shared" si="759"/>
        <v>-</v>
      </c>
      <c r="AH1275" s="1" t="str">
        <f t="shared" si="760"/>
        <v>-</v>
      </c>
      <c r="AI1275" s="1" t="str">
        <f t="shared" si="761"/>
        <v>-</v>
      </c>
      <c r="AJ1275" s="1" t="str">
        <f t="shared" si="762"/>
        <v>-</v>
      </c>
      <c r="AK1275" s="1" t="str">
        <f t="shared" si="763"/>
        <v>-</v>
      </c>
      <c r="AL1275" s="1" t="str">
        <f t="shared" si="764"/>
        <v>-</v>
      </c>
      <c r="AM1275" s="1" t="str">
        <f t="shared" si="765"/>
        <v>-</v>
      </c>
      <c r="AN1275" s="1" t="str">
        <f t="shared" si="766"/>
        <v>-</v>
      </c>
      <c r="AO1275" s="1" t="str">
        <f t="shared" si="767"/>
        <v>-</v>
      </c>
      <c r="AP1275" s="1" t="str">
        <f t="shared" si="777"/>
        <v>-</v>
      </c>
      <c r="AQ1275" s="1">
        <f t="shared" si="768"/>
        <v>2.0203541667167793</v>
      </c>
      <c r="AR1275" s="1" t="str">
        <f t="shared" si="769"/>
        <v>-</v>
      </c>
      <c r="AS1275" s="1" t="str">
        <f t="shared" si="770"/>
        <v>-</v>
      </c>
      <c r="AT1275" s="1" t="str">
        <f t="shared" si="771"/>
        <v>-</v>
      </c>
      <c r="AU1275" s="1" t="str">
        <f t="shared" si="772"/>
        <v>-</v>
      </c>
      <c r="AV1275" s="1" t="str">
        <f t="shared" si="773"/>
        <v>-</v>
      </c>
      <c r="AW1275" s="5">
        <f t="shared" si="778"/>
        <v>12</v>
      </c>
      <c r="AX1275" s="1">
        <f t="shared" si="779"/>
        <v>2.0203541667167793</v>
      </c>
    </row>
    <row r="1276" spans="1:50" x14ac:dyDescent="0.2">
      <c r="A1276" s="4">
        <v>1274</v>
      </c>
      <c r="B1276" s="21">
        <v>0.716786033293772</v>
      </c>
      <c r="C1276" s="21">
        <v>5.2290000000000001</v>
      </c>
      <c r="D1276" s="21">
        <v>3</v>
      </c>
      <c r="E1276" s="21">
        <v>19</v>
      </c>
      <c r="F1276" s="21">
        <v>78</v>
      </c>
      <c r="G1276" s="21">
        <v>2.2186788479329098</v>
      </c>
      <c r="H1276" s="21">
        <v>5</v>
      </c>
      <c r="I1276" s="21">
        <v>1500</v>
      </c>
      <c r="J1276" s="21">
        <v>185</v>
      </c>
      <c r="K1276" s="21">
        <v>12.5</v>
      </c>
      <c r="L1276" s="2">
        <f t="shared" si="741"/>
        <v>2</v>
      </c>
      <c r="M1276" s="2">
        <f t="shared" si="742"/>
        <v>2</v>
      </c>
      <c r="N1276" s="2">
        <f t="shared" si="743"/>
        <v>2</v>
      </c>
      <c r="O1276" s="2">
        <f t="shared" si="744"/>
        <v>2</v>
      </c>
      <c r="P1276" s="2">
        <f t="shared" si="745"/>
        <v>4</v>
      </c>
      <c r="Q1276" s="2">
        <f t="shared" si="746"/>
        <v>4</v>
      </c>
      <c r="R1276" s="2">
        <f t="shared" si="747"/>
        <v>5</v>
      </c>
      <c r="S1276" s="2">
        <f t="shared" si="748"/>
        <v>4</v>
      </c>
      <c r="T1276" s="2">
        <f t="shared" si="749"/>
        <v>4</v>
      </c>
      <c r="U1276" s="2">
        <f t="shared" si="750"/>
        <v>3</v>
      </c>
      <c r="V1276" s="10">
        <f t="shared" si="751"/>
        <v>0</v>
      </c>
      <c r="W1276" s="2">
        <f t="shared" si="752"/>
        <v>0</v>
      </c>
      <c r="X1276" s="2">
        <f t="shared" si="753"/>
        <v>0</v>
      </c>
      <c r="Y1276" s="2">
        <f t="shared" si="754"/>
        <v>0</v>
      </c>
      <c r="Z1276" s="2">
        <f t="shared" si="755"/>
        <v>0</v>
      </c>
      <c r="AA1276" s="2">
        <f t="shared" si="756"/>
        <v>0</v>
      </c>
      <c r="AB1276" s="2">
        <f t="shared" si="757"/>
        <v>0</v>
      </c>
      <c r="AC1276" s="2">
        <f t="shared" si="774"/>
        <v>5</v>
      </c>
      <c r="AD1276" s="5">
        <f t="shared" si="775"/>
        <v>7</v>
      </c>
      <c r="AE1276">
        <f t="shared" si="776"/>
        <v>1</v>
      </c>
      <c r="AF1276" s="1" t="str">
        <f t="shared" si="758"/>
        <v>-</v>
      </c>
      <c r="AG1276" s="1" t="str">
        <f t="shared" si="759"/>
        <v>-</v>
      </c>
      <c r="AH1276" s="1" t="str">
        <f t="shared" si="760"/>
        <v>-</v>
      </c>
      <c r="AI1276" s="1" t="str">
        <f t="shared" si="761"/>
        <v>-</v>
      </c>
      <c r="AJ1276" s="1" t="str">
        <f t="shared" si="762"/>
        <v>-</v>
      </c>
      <c r="AK1276" s="1" t="str">
        <f t="shared" si="763"/>
        <v>-</v>
      </c>
      <c r="AL1276" s="1">
        <f t="shared" si="764"/>
        <v>2.1597057444328311</v>
      </c>
      <c r="AM1276" s="1" t="str">
        <f t="shared" si="765"/>
        <v>-</v>
      </c>
      <c r="AN1276" s="1" t="str">
        <f t="shared" si="766"/>
        <v>-</v>
      </c>
      <c r="AO1276" s="1" t="str">
        <f t="shared" si="767"/>
        <v>-</v>
      </c>
      <c r="AP1276" s="1" t="str">
        <f t="shared" si="777"/>
        <v>-</v>
      </c>
      <c r="AQ1276" s="1" t="str">
        <f t="shared" si="768"/>
        <v>-</v>
      </c>
      <c r="AR1276" s="1" t="str">
        <f t="shared" si="769"/>
        <v>-</v>
      </c>
      <c r="AS1276" s="1" t="str">
        <f t="shared" si="770"/>
        <v>-</v>
      </c>
      <c r="AT1276" s="1" t="str">
        <f t="shared" si="771"/>
        <v>-</v>
      </c>
      <c r="AU1276" s="1" t="str">
        <f t="shared" si="772"/>
        <v>-</v>
      </c>
      <c r="AV1276" s="1" t="str">
        <f t="shared" si="773"/>
        <v>-</v>
      </c>
      <c r="AW1276" s="5">
        <f t="shared" si="778"/>
        <v>7</v>
      </c>
      <c r="AX1276" s="1">
        <f t="shared" si="779"/>
        <v>2.1597057444328311</v>
      </c>
    </row>
    <row r="1277" spans="1:50" x14ac:dyDescent="0.2">
      <c r="A1277" s="4">
        <v>1275</v>
      </c>
      <c r="B1277" s="21">
        <v>0.61052205496364198</v>
      </c>
      <c r="C1277" s="21">
        <v>11.162000000000001</v>
      </c>
      <c r="D1277" s="21">
        <v>28</v>
      </c>
      <c r="E1277" s="21">
        <v>13</v>
      </c>
      <c r="F1277" s="21">
        <v>59</v>
      </c>
      <c r="G1277" s="21">
        <v>4.4648930194622203</v>
      </c>
      <c r="H1277" s="21">
        <v>6</v>
      </c>
      <c r="I1277" s="21">
        <v>1500</v>
      </c>
      <c r="J1277" s="21">
        <v>185</v>
      </c>
      <c r="K1277" s="21">
        <v>12.5</v>
      </c>
      <c r="L1277" s="2">
        <f t="shared" si="741"/>
        <v>2</v>
      </c>
      <c r="M1277" s="2">
        <f t="shared" si="742"/>
        <v>3</v>
      </c>
      <c r="N1277" s="2">
        <f t="shared" si="743"/>
        <v>4</v>
      </c>
      <c r="O1277" s="2">
        <f t="shared" si="744"/>
        <v>4</v>
      </c>
      <c r="P1277" s="2">
        <f t="shared" si="745"/>
        <v>5</v>
      </c>
      <c r="Q1277" s="2">
        <f t="shared" si="746"/>
        <v>7</v>
      </c>
      <c r="R1277" s="2">
        <f t="shared" si="747"/>
        <v>3</v>
      </c>
      <c r="S1277" s="2">
        <f t="shared" si="748"/>
        <v>4</v>
      </c>
      <c r="T1277" s="2">
        <f t="shared" si="749"/>
        <v>4</v>
      </c>
      <c r="U1277" s="2">
        <f t="shared" si="750"/>
        <v>4</v>
      </c>
      <c r="V1277" s="10">
        <f t="shared" si="751"/>
        <v>0</v>
      </c>
      <c r="W1277" s="2">
        <f t="shared" si="752"/>
        <v>0</v>
      </c>
      <c r="X1277" s="2">
        <f t="shared" si="753"/>
        <v>0</v>
      </c>
      <c r="Y1277" s="2">
        <f t="shared" si="754"/>
        <v>0</v>
      </c>
      <c r="Z1277" s="2">
        <f t="shared" si="755"/>
        <v>0</v>
      </c>
      <c r="AA1277" s="2">
        <f t="shared" si="756"/>
        <v>0</v>
      </c>
      <c r="AB1277" s="2">
        <f t="shared" si="757"/>
        <v>0</v>
      </c>
      <c r="AC1277" s="2">
        <f t="shared" si="774"/>
        <v>7</v>
      </c>
      <c r="AD1277" s="5">
        <f t="shared" si="775"/>
        <v>6</v>
      </c>
      <c r="AE1277">
        <f t="shared" si="776"/>
        <v>1</v>
      </c>
      <c r="AF1277" s="1" t="str">
        <f t="shared" si="758"/>
        <v>-</v>
      </c>
      <c r="AG1277" s="1" t="str">
        <f t="shared" si="759"/>
        <v>-</v>
      </c>
      <c r="AH1277" s="1" t="str">
        <f t="shared" si="760"/>
        <v>-</v>
      </c>
      <c r="AI1277" s="1" t="str">
        <f t="shared" si="761"/>
        <v>-</v>
      </c>
      <c r="AJ1277" s="1" t="str">
        <f t="shared" si="762"/>
        <v>-</v>
      </c>
      <c r="AK1277" s="1">
        <f t="shared" si="763"/>
        <v>2.2546408468542638</v>
      </c>
      <c r="AL1277" s="1" t="str">
        <f t="shared" si="764"/>
        <v>-</v>
      </c>
      <c r="AM1277" s="1" t="str">
        <f t="shared" si="765"/>
        <v>-</v>
      </c>
      <c r="AN1277" s="1" t="str">
        <f t="shared" si="766"/>
        <v>-</v>
      </c>
      <c r="AO1277" s="1" t="str">
        <f t="shared" si="767"/>
        <v>-</v>
      </c>
      <c r="AP1277" s="1" t="str">
        <f t="shared" si="777"/>
        <v>-</v>
      </c>
      <c r="AQ1277" s="1" t="str">
        <f t="shared" si="768"/>
        <v>-</v>
      </c>
      <c r="AR1277" s="1" t="str">
        <f t="shared" si="769"/>
        <v>-</v>
      </c>
      <c r="AS1277" s="1" t="str">
        <f t="shared" si="770"/>
        <v>-</v>
      </c>
      <c r="AT1277" s="1" t="str">
        <f t="shared" si="771"/>
        <v>-</v>
      </c>
      <c r="AU1277" s="1" t="str">
        <f t="shared" si="772"/>
        <v>-</v>
      </c>
      <c r="AV1277" s="1" t="str">
        <f t="shared" si="773"/>
        <v>-</v>
      </c>
      <c r="AW1277" s="5">
        <f t="shared" si="778"/>
        <v>6</v>
      </c>
      <c r="AX1277" s="1">
        <f t="shared" si="779"/>
        <v>2.2546408468542638</v>
      </c>
    </row>
    <row r="1278" spans="1:50" x14ac:dyDescent="0.2">
      <c r="A1278" s="4">
        <v>1276</v>
      </c>
      <c r="B1278" s="21">
        <v>0.59965177926955104</v>
      </c>
      <c r="C1278" s="21">
        <v>23.631</v>
      </c>
      <c r="D1278" s="21">
        <v>0</v>
      </c>
      <c r="E1278" s="21">
        <v>0</v>
      </c>
      <c r="F1278" s="21">
        <v>100</v>
      </c>
      <c r="G1278" s="21">
        <v>4.7261334732222897</v>
      </c>
      <c r="H1278" s="21">
        <v>6</v>
      </c>
      <c r="I1278" s="21">
        <v>1500</v>
      </c>
      <c r="J1278" s="21">
        <v>185</v>
      </c>
      <c r="K1278" s="21">
        <v>0</v>
      </c>
      <c r="L1278" s="2">
        <f t="shared" si="741"/>
        <v>0</v>
      </c>
      <c r="M1278" s="2">
        <f t="shared" si="742"/>
        <v>0</v>
      </c>
      <c r="N1278" s="2">
        <f t="shared" si="743"/>
        <v>0</v>
      </c>
      <c r="O1278" s="2">
        <f t="shared" si="744"/>
        <v>0</v>
      </c>
      <c r="P1278" s="2">
        <f t="shared" si="745"/>
        <v>0</v>
      </c>
      <c r="Q1278" s="2">
        <f t="shared" si="746"/>
        <v>0</v>
      </c>
      <c r="R1278" s="2">
        <f t="shared" si="747"/>
        <v>0</v>
      </c>
      <c r="S1278" s="2">
        <f t="shared" si="748"/>
        <v>0</v>
      </c>
      <c r="T1278" s="2">
        <f t="shared" si="749"/>
        <v>0</v>
      </c>
      <c r="U1278" s="2">
        <f t="shared" si="750"/>
        <v>0</v>
      </c>
      <c r="V1278" s="10">
        <f t="shared" si="751"/>
        <v>7</v>
      </c>
      <c r="W1278" s="2">
        <f t="shared" si="752"/>
        <v>8</v>
      </c>
      <c r="X1278" s="2">
        <f t="shared" si="753"/>
        <v>5</v>
      </c>
      <c r="Y1278" s="2">
        <f t="shared" si="754"/>
        <v>3</v>
      </c>
      <c r="Z1278" s="2">
        <f t="shared" si="755"/>
        <v>3</v>
      </c>
      <c r="AA1278" s="2">
        <f t="shared" si="756"/>
        <v>5</v>
      </c>
      <c r="AB1278" s="2">
        <f t="shared" si="757"/>
        <v>5</v>
      </c>
      <c r="AC1278" s="2">
        <f t="shared" si="774"/>
        <v>8</v>
      </c>
      <c r="AD1278" s="5">
        <f t="shared" si="775"/>
        <v>12</v>
      </c>
      <c r="AE1278">
        <f t="shared" si="776"/>
        <v>1</v>
      </c>
      <c r="AF1278" s="1" t="str">
        <f t="shared" si="758"/>
        <v>-</v>
      </c>
      <c r="AG1278" s="1" t="str">
        <f t="shared" si="759"/>
        <v>-</v>
      </c>
      <c r="AH1278" s="1" t="str">
        <f t="shared" si="760"/>
        <v>-</v>
      </c>
      <c r="AI1278" s="1" t="str">
        <f t="shared" si="761"/>
        <v>-</v>
      </c>
      <c r="AJ1278" s="1" t="str">
        <f t="shared" si="762"/>
        <v>-</v>
      </c>
      <c r="AK1278" s="1" t="str">
        <f t="shared" si="763"/>
        <v>-</v>
      </c>
      <c r="AL1278" s="1" t="str">
        <f t="shared" si="764"/>
        <v>-</v>
      </c>
      <c r="AM1278" s="1" t="str">
        <f t="shared" si="765"/>
        <v>-</v>
      </c>
      <c r="AN1278" s="1" t="str">
        <f t="shared" si="766"/>
        <v>-</v>
      </c>
      <c r="AO1278" s="1" t="str">
        <f t="shared" si="767"/>
        <v>-</v>
      </c>
      <c r="AP1278" s="1" t="str">
        <f t="shared" si="777"/>
        <v>-</v>
      </c>
      <c r="AQ1278" s="1">
        <f t="shared" si="768"/>
        <v>1.9424896172508863</v>
      </c>
      <c r="AR1278" s="1" t="str">
        <f t="shared" si="769"/>
        <v>-</v>
      </c>
      <c r="AS1278" s="1" t="str">
        <f t="shared" si="770"/>
        <v>-</v>
      </c>
      <c r="AT1278" s="1" t="str">
        <f t="shared" si="771"/>
        <v>-</v>
      </c>
      <c r="AU1278" s="1" t="str">
        <f t="shared" si="772"/>
        <v>-</v>
      </c>
      <c r="AV1278" s="1" t="str">
        <f t="shared" si="773"/>
        <v>-</v>
      </c>
      <c r="AW1278" s="5">
        <f t="shared" si="778"/>
        <v>12</v>
      </c>
      <c r="AX1278" s="1">
        <f t="shared" si="779"/>
        <v>1.9424896172508863</v>
      </c>
    </row>
    <row r="1279" spans="1:50" x14ac:dyDescent="0.2">
      <c r="A1279" s="4">
        <v>1277</v>
      </c>
      <c r="B1279" s="21">
        <v>0.48651813139503203</v>
      </c>
      <c r="C1279" s="21">
        <v>43.918999999999997</v>
      </c>
      <c r="D1279" s="21">
        <v>25</v>
      </c>
      <c r="E1279" s="21">
        <v>1</v>
      </c>
      <c r="F1279" s="21">
        <v>74</v>
      </c>
      <c r="G1279" s="21">
        <v>6.211090440695</v>
      </c>
      <c r="H1279" s="21">
        <v>6</v>
      </c>
      <c r="I1279" s="21">
        <v>1500</v>
      </c>
      <c r="J1279" s="21">
        <v>185</v>
      </c>
      <c r="K1279" s="21">
        <v>12.5</v>
      </c>
      <c r="L1279" s="2">
        <f t="shared" si="741"/>
        <v>2</v>
      </c>
      <c r="M1279" s="2">
        <f t="shared" si="742"/>
        <v>4</v>
      </c>
      <c r="N1279" s="2">
        <f t="shared" si="743"/>
        <v>5</v>
      </c>
      <c r="O1279" s="2">
        <f t="shared" si="744"/>
        <v>3</v>
      </c>
      <c r="P1279" s="2">
        <f t="shared" si="745"/>
        <v>4</v>
      </c>
      <c r="Q1279" s="2">
        <f t="shared" si="746"/>
        <v>5</v>
      </c>
      <c r="R1279" s="2">
        <f t="shared" si="747"/>
        <v>4</v>
      </c>
      <c r="S1279" s="2">
        <f t="shared" si="748"/>
        <v>5</v>
      </c>
      <c r="T1279" s="2">
        <f t="shared" si="749"/>
        <v>5</v>
      </c>
      <c r="U1279" s="2">
        <f t="shared" si="750"/>
        <v>4</v>
      </c>
      <c r="V1279" s="10">
        <f t="shared" si="751"/>
        <v>0</v>
      </c>
      <c r="W1279" s="2">
        <f t="shared" si="752"/>
        <v>0</v>
      </c>
      <c r="X1279" s="2">
        <f t="shared" si="753"/>
        <v>0</v>
      </c>
      <c r="Y1279" s="2">
        <f t="shared" si="754"/>
        <v>0</v>
      </c>
      <c r="Z1279" s="2">
        <f t="shared" si="755"/>
        <v>0</v>
      </c>
      <c r="AA1279" s="2">
        <f t="shared" si="756"/>
        <v>0</v>
      </c>
      <c r="AB1279" s="2">
        <f t="shared" si="757"/>
        <v>0</v>
      </c>
      <c r="AC1279" s="2">
        <f t="shared" si="774"/>
        <v>5</v>
      </c>
      <c r="AD1279" s="5">
        <f t="shared" si="775"/>
        <v>3</v>
      </c>
      <c r="AE1279">
        <f t="shared" si="776"/>
        <v>4</v>
      </c>
      <c r="AF1279" s="1" t="str">
        <f t="shared" si="758"/>
        <v>-</v>
      </c>
      <c r="AG1279" s="1" t="str">
        <f t="shared" si="759"/>
        <v>-</v>
      </c>
      <c r="AH1279" s="1">
        <f t="shared" si="760"/>
        <v>2.8907656725013053</v>
      </c>
      <c r="AI1279" s="1" t="str">
        <f t="shared" si="761"/>
        <v>-</v>
      </c>
      <c r="AJ1279" s="1" t="str">
        <f t="shared" si="762"/>
        <v>-</v>
      </c>
      <c r="AK1279" s="1">
        <f t="shared" si="763"/>
        <v>2.1594344905592555</v>
      </c>
      <c r="AL1279" s="1" t="str">
        <f t="shared" si="764"/>
        <v>-</v>
      </c>
      <c r="AM1279" s="1">
        <f t="shared" si="765"/>
        <v>2.4176269047142447</v>
      </c>
      <c r="AN1279" s="1">
        <f t="shared" si="766"/>
        <v>2.4217973119465697</v>
      </c>
      <c r="AO1279" s="1" t="str">
        <f t="shared" si="767"/>
        <v>-</v>
      </c>
      <c r="AP1279" s="1" t="str">
        <f t="shared" si="777"/>
        <v>-</v>
      </c>
      <c r="AQ1279" s="1" t="str">
        <f t="shared" si="768"/>
        <v>-</v>
      </c>
      <c r="AR1279" s="1" t="str">
        <f t="shared" si="769"/>
        <v>-</v>
      </c>
      <c r="AS1279" s="1" t="str">
        <f t="shared" si="770"/>
        <v>-</v>
      </c>
      <c r="AT1279" s="1" t="str">
        <f t="shared" si="771"/>
        <v>-</v>
      </c>
      <c r="AU1279" s="1" t="str">
        <f t="shared" si="772"/>
        <v>-</v>
      </c>
      <c r="AV1279" s="1" t="str">
        <f t="shared" si="773"/>
        <v>-</v>
      </c>
      <c r="AW1279" s="5">
        <f t="shared" si="778"/>
        <v>6</v>
      </c>
      <c r="AX1279" s="1">
        <f t="shared" si="779"/>
        <v>2.1594344905592555</v>
      </c>
    </row>
    <row r="1280" spans="1:50" x14ac:dyDescent="0.2">
      <c r="A1280" s="4">
        <v>1278</v>
      </c>
      <c r="B1280" s="21">
        <v>0.60448787007701399</v>
      </c>
      <c r="C1280" s="21">
        <v>0.35199999999999998</v>
      </c>
      <c r="D1280" s="21">
        <v>0</v>
      </c>
      <c r="E1280" s="21">
        <v>0</v>
      </c>
      <c r="F1280" s="21">
        <v>100</v>
      </c>
      <c r="G1280" s="21">
        <v>5.2797254875524704</v>
      </c>
      <c r="H1280" s="21">
        <v>6</v>
      </c>
      <c r="I1280" s="21">
        <v>1500</v>
      </c>
      <c r="J1280" s="21">
        <v>185</v>
      </c>
      <c r="K1280" s="21">
        <v>0</v>
      </c>
      <c r="L1280" s="2">
        <f t="shared" si="741"/>
        <v>0</v>
      </c>
      <c r="M1280" s="2">
        <f t="shared" si="742"/>
        <v>0</v>
      </c>
      <c r="N1280" s="2">
        <f t="shared" si="743"/>
        <v>0</v>
      </c>
      <c r="O1280" s="2">
        <f t="shared" si="744"/>
        <v>0</v>
      </c>
      <c r="P1280" s="2">
        <f t="shared" si="745"/>
        <v>0</v>
      </c>
      <c r="Q1280" s="2">
        <f t="shared" si="746"/>
        <v>0</v>
      </c>
      <c r="R1280" s="2">
        <f t="shared" si="747"/>
        <v>0</v>
      </c>
      <c r="S1280" s="2">
        <f t="shared" si="748"/>
        <v>0</v>
      </c>
      <c r="T1280" s="2">
        <f t="shared" si="749"/>
        <v>0</v>
      </c>
      <c r="U1280" s="2">
        <f t="shared" si="750"/>
        <v>0</v>
      </c>
      <c r="V1280" s="10">
        <f t="shared" si="751"/>
        <v>6</v>
      </c>
      <c r="W1280" s="2">
        <f t="shared" si="752"/>
        <v>9</v>
      </c>
      <c r="X1280" s="2">
        <f t="shared" si="753"/>
        <v>6</v>
      </c>
      <c r="Y1280" s="2">
        <f t="shared" si="754"/>
        <v>3</v>
      </c>
      <c r="Z1280" s="2">
        <f t="shared" si="755"/>
        <v>3</v>
      </c>
      <c r="AA1280" s="2">
        <f t="shared" si="756"/>
        <v>5</v>
      </c>
      <c r="AB1280" s="2">
        <f t="shared" si="757"/>
        <v>5</v>
      </c>
      <c r="AC1280" s="2">
        <f t="shared" si="774"/>
        <v>9</v>
      </c>
      <c r="AD1280" s="5">
        <f t="shared" si="775"/>
        <v>12</v>
      </c>
      <c r="AE1280">
        <f t="shared" si="776"/>
        <v>1</v>
      </c>
      <c r="AF1280" s="1" t="str">
        <f t="shared" si="758"/>
        <v>-</v>
      </c>
      <c r="AG1280" s="1" t="str">
        <f t="shared" si="759"/>
        <v>-</v>
      </c>
      <c r="AH1280" s="1" t="str">
        <f t="shared" si="760"/>
        <v>-</v>
      </c>
      <c r="AI1280" s="1" t="str">
        <f t="shared" si="761"/>
        <v>-</v>
      </c>
      <c r="AJ1280" s="1" t="str">
        <f t="shared" si="762"/>
        <v>-</v>
      </c>
      <c r="AK1280" s="1" t="str">
        <f t="shared" si="763"/>
        <v>-</v>
      </c>
      <c r="AL1280" s="1" t="str">
        <f t="shared" si="764"/>
        <v>-</v>
      </c>
      <c r="AM1280" s="1" t="str">
        <f t="shared" si="765"/>
        <v>-</v>
      </c>
      <c r="AN1280" s="1" t="str">
        <f t="shared" si="766"/>
        <v>-</v>
      </c>
      <c r="AO1280" s="1" t="str">
        <f t="shared" si="767"/>
        <v>-</v>
      </c>
      <c r="AP1280" s="1" t="str">
        <f t="shared" si="777"/>
        <v>-</v>
      </c>
      <c r="AQ1280" s="1">
        <f t="shared" si="768"/>
        <v>1.6337925206769164</v>
      </c>
      <c r="AR1280" s="1" t="str">
        <f t="shared" si="769"/>
        <v>-</v>
      </c>
      <c r="AS1280" s="1" t="str">
        <f t="shared" si="770"/>
        <v>-</v>
      </c>
      <c r="AT1280" s="1" t="str">
        <f t="shared" si="771"/>
        <v>-</v>
      </c>
      <c r="AU1280" s="1" t="str">
        <f t="shared" si="772"/>
        <v>-</v>
      </c>
      <c r="AV1280" s="1" t="str">
        <f t="shared" si="773"/>
        <v>-</v>
      </c>
      <c r="AW1280" s="5">
        <f t="shared" si="778"/>
        <v>12</v>
      </c>
      <c r="AX1280" s="1">
        <f t="shared" si="779"/>
        <v>1.6337925206769164</v>
      </c>
    </row>
    <row r="1281" spans="1:50" x14ac:dyDescent="0.2">
      <c r="A1281" s="4">
        <v>1279</v>
      </c>
      <c r="B1281" s="21">
        <v>0.39616575213830602</v>
      </c>
      <c r="C1281" s="21">
        <v>0.83</v>
      </c>
      <c r="D1281" s="21">
        <v>0</v>
      </c>
      <c r="E1281" s="21">
        <v>0</v>
      </c>
      <c r="F1281" s="21">
        <v>100</v>
      </c>
      <c r="G1281" s="21">
        <v>12.4505022549468</v>
      </c>
      <c r="H1281" s="21">
        <v>7</v>
      </c>
      <c r="I1281" s="21">
        <v>1500</v>
      </c>
      <c r="J1281" s="21">
        <v>185</v>
      </c>
      <c r="K1281" s="21">
        <v>0</v>
      </c>
      <c r="L1281" s="2">
        <f t="shared" si="741"/>
        <v>0</v>
      </c>
      <c r="M1281" s="2">
        <f t="shared" si="742"/>
        <v>0</v>
      </c>
      <c r="N1281" s="2">
        <f t="shared" si="743"/>
        <v>0</v>
      </c>
      <c r="O1281" s="2">
        <f t="shared" si="744"/>
        <v>0</v>
      </c>
      <c r="P1281" s="2">
        <f t="shared" si="745"/>
        <v>0</v>
      </c>
      <c r="Q1281" s="2">
        <f t="shared" si="746"/>
        <v>0</v>
      </c>
      <c r="R1281" s="2">
        <f t="shared" si="747"/>
        <v>0</v>
      </c>
      <c r="S1281" s="2">
        <f t="shared" si="748"/>
        <v>0</v>
      </c>
      <c r="T1281" s="2">
        <f t="shared" si="749"/>
        <v>0</v>
      </c>
      <c r="U1281" s="2">
        <f t="shared" si="750"/>
        <v>0</v>
      </c>
      <c r="V1281" s="10">
        <f t="shared" si="751"/>
        <v>7</v>
      </c>
      <c r="W1281" s="2">
        <f t="shared" si="752"/>
        <v>6</v>
      </c>
      <c r="X1281" s="2">
        <f t="shared" si="753"/>
        <v>6</v>
      </c>
      <c r="Y1281" s="2">
        <f t="shared" si="754"/>
        <v>3</v>
      </c>
      <c r="Z1281" s="2">
        <f t="shared" si="755"/>
        <v>3</v>
      </c>
      <c r="AA1281" s="2">
        <f t="shared" si="756"/>
        <v>5</v>
      </c>
      <c r="AB1281" s="2">
        <f t="shared" si="757"/>
        <v>5</v>
      </c>
      <c r="AC1281" s="2">
        <f t="shared" si="774"/>
        <v>7</v>
      </c>
      <c r="AD1281" s="5">
        <f t="shared" si="775"/>
        <v>11</v>
      </c>
      <c r="AE1281">
        <f t="shared" si="776"/>
        <v>1</v>
      </c>
      <c r="AF1281" s="1" t="str">
        <f t="shared" si="758"/>
        <v>-</v>
      </c>
      <c r="AG1281" s="1" t="str">
        <f t="shared" si="759"/>
        <v>-</v>
      </c>
      <c r="AH1281" s="1" t="str">
        <f t="shared" si="760"/>
        <v>-</v>
      </c>
      <c r="AI1281" s="1" t="str">
        <f t="shared" si="761"/>
        <v>-</v>
      </c>
      <c r="AJ1281" s="1" t="str">
        <f t="shared" si="762"/>
        <v>-</v>
      </c>
      <c r="AK1281" s="1" t="str">
        <f t="shared" si="763"/>
        <v>-</v>
      </c>
      <c r="AL1281" s="1" t="str">
        <f t="shared" si="764"/>
        <v>-</v>
      </c>
      <c r="AM1281" s="1" t="str">
        <f t="shared" si="765"/>
        <v>-</v>
      </c>
      <c r="AN1281" s="1" t="str">
        <f t="shared" si="766"/>
        <v>-</v>
      </c>
      <c r="AO1281" s="1" t="str">
        <f t="shared" si="767"/>
        <v>-</v>
      </c>
      <c r="AP1281" s="1">
        <f t="shared" si="777"/>
        <v>2.0827694585719598</v>
      </c>
      <c r="AQ1281" s="1" t="str">
        <f t="shared" si="768"/>
        <v>-</v>
      </c>
      <c r="AR1281" s="1" t="str">
        <f t="shared" si="769"/>
        <v>-</v>
      </c>
      <c r="AS1281" s="1" t="str">
        <f t="shared" si="770"/>
        <v>-</v>
      </c>
      <c r="AT1281" s="1" t="str">
        <f t="shared" si="771"/>
        <v>-</v>
      </c>
      <c r="AU1281" s="1" t="str">
        <f t="shared" si="772"/>
        <v>-</v>
      </c>
      <c r="AV1281" s="1" t="str">
        <f t="shared" si="773"/>
        <v>-</v>
      </c>
      <c r="AW1281" s="5">
        <f t="shared" si="778"/>
        <v>11</v>
      </c>
      <c r="AX1281" s="1">
        <f t="shared" si="779"/>
        <v>2.0827694585719598</v>
      </c>
    </row>
    <row r="1282" spans="1:50" x14ac:dyDescent="0.2">
      <c r="A1282" s="4">
        <v>1280</v>
      </c>
      <c r="B1282" s="21">
        <v>0.50012991755439296</v>
      </c>
      <c r="C1282" s="21">
        <v>0.68600000000000005</v>
      </c>
      <c r="D1282" s="21">
        <v>0</v>
      </c>
      <c r="E1282" s="21">
        <v>0</v>
      </c>
      <c r="F1282" s="21">
        <v>100</v>
      </c>
      <c r="G1282" s="21">
        <v>10.285489401035001</v>
      </c>
      <c r="H1282" s="21">
        <v>7</v>
      </c>
      <c r="I1282" s="21">
        <v>1500</v>
      </c>
      <c r="J1282" s="21">
        <v>185</v>
      </c>
      <c r="K1282" s="21">
        <v>0</v>
      </c>
      <c r="L1282" s="2">
        <f t="shared" ref="L1282:L1345" si="780">IF(D1282&gt;0,IF(AND(B1282&gt;=0.2, B1282&lt;=0.4), 1, 0) +
IF(C1282&gt;2, 1, 0) +
IF(AND(D1282&gt;=40, D1282&lt;=60), 1, 0) +
IF(AND(E1282&gt;=40, E1282&lt;=60), 1, 0) +
IF(AND(F1282&lt;10), 1, 0) +
IF(G1282&gt;25, 1, 0) +
IF(H1282=8, 1, 0) +
IF(AND(I1282&gt;=1500, I1282&lt;=1800), 1, 0) +
IF(AND(J1282&gt;=0.1, J1282&lt;=0.2), 1, 0) +
IF(AND(K1282&gt;=50, K1282&lt;=300), 1, 0),0)</f>
        <v>0</v>
      </c>
      <c r="M1282" s="2">
        <f t="shared" ref="M1282:M1345" si="781">IF(D1282&gt;0,IF(AND(B1282&gt;=0.3, B1282&lt;=0.6), 1, 0) +
IF(AND(C1282&gt;=0.75, C1282&lt;=2), 1, 0) +
IF(AND(D1282&gt;=40, D1282&lt;=70), 1, 0) +
IF(AND(E1282&gt;=30, E1282&lt;=50), 1, 0) +
IF(AND(F1282&lt;20), 1, 0) +
IF(AND(G1282&gt;=10, G1282&lt;=25), 1, 0) +
IF(AND(H1282&gt;=6, H1282&lt;=7), 1, 0) +
IF(AND(I1282&gt;=1500, I1282&lt;=2200), 1, 0) +
IF(AND(J1282&gt;=0.1, J1282&lt;=0.2), 1, 0) +
IF(K1282&lt;75, 1, 0),0)</f>
        <v>0</v>
      </c>
      <c r="N1282" s="2">
        <f t="shared" ref="N1282:N1345" si="782">IF(D1282&gt;0,IF(AND(B1282&gt;=0.2, B1282&lt;=0.6), 1, 0) +
IF(AND(C1282&gt;=0.75, C1282&lt;=1.5), 1, 0) +
IF(AND(D1282&gt;=40, D1282&lt;=70), 1, 0) +
IF(AND(E1282&gt;=20, E1282&lt;=50), 1, 0) +
IF(AND(F1282&lt;30), 1, 0) +
IF(AND(G1282&gt;=3, G1282&lt;=10), 1, 0) +
IF(H1282=6, 1, 0) +
IF(AND(I1282&gt;=1200, I1282&lt;=1800), 1, 0) +
IF(AND(J1282&gt;=0.1, J1282&lt;=0.2), 1, 0) +
IF(AND(K1282&lt;75), 1, 0),)</f>
        <v>0</v>
      </c>
      <c r="O1282" s="2">
        <f t="shared" ref="O1282:O1345" si="783">IF(D1282&gt;0,IF(AND(B1282&gt;=0.5, B1282&lt;=0.7), 1, 0) +
IF(AND(C1282&gt;=0.75, C1282&lt;=1.25), 1, 0) +
IF(AND(D1282&gt;=20, D1282&lt;=40), 1, 0) +
IF(AND(E1282&gt;=30, E1282&lt;=40), 1, 0) +
IF(AND(F1282&gt;=30, F1282&lt;=40), 1, 0) +
IF(G1282&gt;25, 1, 0) +
IF(AND(H1282&gt;=7, H1282&lt;=8), 1, 0) +
IF(AND(I1282&gt;=1400, I1282&lt;=1800), 1, 0) +
IF(AND(J1282&gt;=0.12, J1282&lt;=0.25), 1, 0) +
IF(AND(K1282&lt;50), 1, 0),)</f>
        <v>0</v>
      </c>
      <c r="P1282" s="2">
        <f t="shared" ref="P1282:P1345" si="784">IF(D1282&gt;0,IF(AND(B1282&gt;=0.5, B1282&lt;=0.8), 1, 0) +
IF(AND(C1282&gt;=0.3, C1282&lt;=0.75), 1, 0) +
IF(AND(D1282&gt;=20, D1282&lt;=40), 1, 0) +
IF(AND(E1282&gt;=30, E1282&lt;=50), 1, 0) +
IF(AND(F1282&gt;=20, F1282&lt;=40), 1, 0) +
IF(AND(G1282&gt;=10, G1282&lt;=25), 1, 0) +
IF(AND(H1282&gt;=5, H1282&lt;=6), 1, 0) +
IF(AND(I1282&gt;=1400, I1282&lt;=2000), 1, 0) +
IF(AND(J1282&gt;=0.12, J1282&lt;=0.25), 1, 0) +
IF(AND(K1282&lt;25), 1, 0),)</f>
        <v>0</v>
      </c>
      <c r="Q1282" s="2">
        <f t="shared" ref="Q1282:Q1345" si="785">IF(D1282&gt;0,IF(AND(B1282&gt;=0.6, B1282&lt;=0.9), 1, 0) +
IF(AND(C1282&gt;=0.3, C1282&lt;=0.75), 1, 0) +
IF(AND(D1282&gt;=20, D1282&lt;=40), 1, 0) +
IF(AND(E1282&gt;=20, E1282&lt;=50), 1, 0) +
IF(AND(F1282&gt;=30, F1282&lt;=60), 1, 0) +
IF(AND(G1282&gt;=3, G1282&lt;=10), 1, 0) +
IF(AND(H1282&gt;=5, H1282&lt;=6), 1, 0) +
IF(AND(I1282&gt;=1200, I1282&lt;=1800), 1, 0) +
IF(AND(J1282&gt;=0.12, J1282&lt;=0.25), 1, 0) +
IF(AND(K1282&lt;25), 1, 0),0)</f>
        <v>0</v>
      </c>
      <c r="R1282" s="2">
        <f t="shared" ref="R1282:R1345" si="786">IF(D1282&gt;0,IF(AND(B1282&gt;=0.2, B1282&lt;=0.5), 1, 0) +
IF(AND(C1282&gt;=1, C1282&lt;=2), 1, 0) +
IF(AND(D1282&gt;=60, D1282&lt;=90), 1, 0) +
IF(E1282&lt;20, 1, 0) +
IF(F1282&lt;30, 1, 0) +
IF(AND(G1282&gt;=2, G1282&lt;=4), 1, 0) +
IF(AND(H1282&gt;=4, H1282&lt;=5), 1, 0) +
IF(AND(I1282&gt;=800, I1282&lt;=1500), 1, 0) +
IF(AND(J1282&gt;=0.15, J1282&lt;=0.35), 1, 0) +
IF(AND(K1282&lt;35), 1, 0),)</f>
        <v>0</v>
      </c>
      <c r="S1282" s="2">
        <f t="shared" ref="S1282:S1345" si="787">IF(D1282&gt;0,IF(B1282&gt;0.8, 1, 0) +
IF(AND(C1282&gt;=0.1, C1282&lt;=0.25), 1, 0) +
IF(AND(D1282&gt;=10, D1282&lt;=20), 1, 0) +
IF(E1282&lt;20, 1, 0) +
IF(AND(F1282&gt;=60, F1282&lt;=80), 1, 0) +
IF(AND(G1282&gt;=3, G1282&lt;=10), 1, 0) +
IF(AND(H1282&gt;=5, H1282&lt;=6), 1, 0) +
IF(AND(I1282&gt;=1000, I1282&lt;=1800), 1, 0) +
IF(AND(J1282&gt;=0.12, J1282&lt;=0.25), 1, 0) +
IF(K1282&lt;10, 1, 0),)</f>
        <v>0</v>
      </c>
      <c r="T1282" s="2">
        <f t="shared" ref="T1282:T1345" si="788">IF(D1282&gt;0,IF(B1282&gt;0.8, 1, 0) +
IF(AND(C1282&gt;=0.1, C1282&lt;=0.25), 1, 0) +
IF(AND(D1282&gt;=10, D1282&lt;=20), 1, 0) +
IF(E1282&lt;20, 1, 0) +
IF(AND(F1282&gt;=60, F1282&lt;=80), 1, 0) +
IF(AND(G1282&gt;=3, G1282&lt;=10), 1, 0) +
IF(AND(H1282&gt;=5, H1282&lt;=6), 1, 0) +
IF(AND(I1282&gt;=1000, I1282&lt;=1800), 1, 0) +
IF(AND(J1282&gt;=0.12, J1282&lt;=0.25), 1, 0) +
IF(K1282&lt;10, 1, 0),0)</f>
        <v>0</v>
      </c>
      <c r="U1282" s="2">
        <f t="shared" ref="U1282:U1345" si="789">IF(D1282&gt;0,IF(AND(B1282&gt;=0.6, B1282&lt;=0.9), 1, 0) +
IF(AND(C1282&gt;=0.2, C1282&lt;=0.5), 1, 0) +
IF(AND(D1282&gt;=20, D1282&lt;=30), 1, 0) +
IF(AND(E1282&gt;=20, E1282&lt;=40), 1, 0) +
IF(AND(F1282&gt;=40, F1282&lt;=50), 1, 0) +
IF(AND(G1282&gt;=5, G1282&lt;=15), 1, 0) +
IF(AND(H1282&gt;=5, H1282&lt;=6), 1, 0) +
IF(AND(I1282&gt;=1000, I1282&lt;=2500), 1, 0) +
IF(AND(J1282&gt;=0.12, J1282&lt;=0.2), 1, 0) +
IF(K1282&gt;300, 1, 0),0)</f>
        <v>0</v>
      </c>
      <c r="V1282" s="10">
        <f t="shared" ref="V1282:V1345" si="790">IF(D1282=0,IF(B1282&lt;0.4, 1, 0) +
IF(C1282&gt;1, 1, 0) +
IF(D1282&lt;10, 1, 0) +
IF(E1282&lt;10, 1, 0) +
IF(F1282&gt;90, 1, 0) +
IF(AND(G1282&gt;=3, G1282&lt;=30), 1, 0) +
IF(H1282=8, 1, 0) +
IF(AND(I1282&gt;=1000, I1282&lt;=1800), 1, 0) +
IF(AND(J1282&gt;=0.12, J1282&lt;=0.2), 1, 0) +
IF(K1282=0, 1, 0),0)</f>
        <v>6</v>
      </c>
      <c r="W1282" s="2">
        <f t="shared" ref="W1282:W1345" si="791">IF(D1282=0,IF(AND(B1282&gt;=0.5, B1282&lt;=0.8), 1, 0) +
IF(AND(C1282&gt;=0.25, C1282&lt;=0.75), 1, 0) +
IF(D1282&lt;10, 1, 0) +
IF(E1282&lt;10, 1, 0) +
IF(F1282&gt;90, 1, 0) +
IF(AND(G1282&gt;=3, G1282&lt;=15), 1, 0) +
IF(AND(H1282&gt;=5, H1282&lt;=6), 1, 0) +
IF(AND(I1282&gt;=1200, I1282&lt;=1800), 1, 0) +
IF(AND(J1282&gt;=0.15, J1282&lt;=0.25), 1, 0) +
IF(K1282=0, 1, 0),0)</f>
        <v>8</v>
      </c>
      <c r="X1282" s="2">
        <f t="shared" ref="X1282:X1345" si="792">IF(D1282=0,IF(AND(B1282&gt;=0.7, B1282&lt;=0.9), 1, 0) +
IF(AND(C1282&gt;=0.25, C1282&lt;=1), 1, 0) +
IF(D1282&lt;10, 1, 0) +
IF(E1282&lt;10, 1, 0) +
IF(F1282&gt;90, 1, 0) +
IF(G1282&lt;2, 1, 0) +
IF(AND(H1282&gt;=4, H1282&lt;=5), 1, 0) +
IF(AND(I1282&gt;=1200, I1282&lt;=1600), 1, 0) +
IF(AND(J1282&gt;=0.15, J1282&lt;=0.25), 1, 0) +
IF(K1282=0, 1, 0),0)</f>
        <v>6</v>
      </c>
      <c r="Y1282" s="2">
        <f t="shared" ref="Y1282:Y1345" si="793">IF(D1282=0,IF(B1282&gt;0.9, 1, 0) +
IF(C1282&lt;0.1, 1, 0) +
IF(D1282&lt;10, 1, 0) +
IF(E1282&gt;90, 1, 0) +
IF(F1282&lt;10, 1, 0) +
IF(G1282&lt;0.25, 1, 0) +
IF(AND(H1282&gt;=1, H1282&lt;=2), 1, 0) +
IF(AND(I1282&gt;=1200, I1282&lt;=2500), 1, 0) +
IF(AND(J1282&gt;=0.15, J1282&lt;=0.3), 1, 0) +
IF(K1282=0, 1, 0),0)</f>
        <v>3</v>
      </c>
      <c r="Z1282" s="2">
        <f t="shared" ref="Z1282:Z1345" si="794">IF(D1282=0,IF(B1282&gt;0.9, 1, 0) +
IF(C1282&lt;0.1, 1, 0) +
IF(D1282&lt;10, 1, 0) +
IF(E1282&gt;90, 1, 0) +
IF(F1282&lt;10, 1, 0) +
IF(G1282&lt;0.25, 1, 0) +
IF(AND(H1282&gt;=1, H1282&lt;=2), 1, 0) +
IF(AND(I1282&gt;=1200, I1282&lt;=2500), 1, 0) +
IF(AND(J1282&gt;=0.15, J1282&lt;=0.3), 1, 0) +
IF(K1282=0, 1, 0),0)</f>
        <v>3</v>
      </c>
      <c r="AA1282" s="2">
        <f t="shared" ref="AA1282:AA1345" si="795">IF(D1282=0,IF(B1282&gt;0.9, 1, 0) +
IF(C1282&lt;0.1, 1, 0) +
IF(D1282&lt;10, 1, 0) +
IF(E1282&lt;10, 1, 0) +
IF(F1282&gt;90, 1, 0) +
IF(G1282&lt;0.25, 1, 0) +
IF(AND(H1282&gt;=1, H1282&lt;=2), 1, 0) +
IF(AND(I1282&gt;=1200, I1282&lt;=2500), 1, 0) +
IF(AND(J1282&gt;=0.15, J1282&lt;=0.3), 1, 0) +
IF(K1282=0, 1, 0),0)</f>
        <v>5</v>
      </c>
      <c r="AB1282" s="2">
        <f t="shared" ref="AB1282:AB1345" si="796">IF(D1282=0,IF(B1282&gt;0.9, 1, 0) +
IF(C1282&lt;0.1, 1, 0) +
IF(D1282&lt;10, 1, 0) +
IF(E1282&lt;10, 1, 0) +
IF(F1282&gt;90, 1, 0) +
IF(AND(G1282&gt;=1, G1282&lt;=2), 1, 0) +
IF(H1282&lt;0.25, 1, 0) +
IF(I1282=1500, 1, 0) +
IF(AND(J1282&gt;=0.02, J1282&lt;=0.1), 1, 0) +
IF(K1282=0, 1, 0),0)</f>
        <v>5</v>
      </c>
      <c r="AC1282" s="2">
        <f t="shared" si="774"/>
        <v>8</v>
      </c>
      <c r="AD1282" s="5">
        <f t="shared" si="775"/>
        <v>12</v>
      </c>
      <c r="AE1282">
        <f t="shared" si="776"/>
        <v>1</v>
      </c>
      <c r="AF1282" s="1" t="str">
        <f t="shared" ref="AF1282:AF1345" si="797">IF(L1282=AC1282,SQRT(
AVERAGE(
(IF(B1282&lt;&gt;0,((B1282-0.3)/B1282)^2,0)) +
(IF(C1282&lt;&gt;0,((C1282-2)/C1282)^2,0)) +
(IF(D1282&lt;&gt;0,((D1282-0.5)/D1282)^2,0)) +
(IF(E1282&lt;&gt;0,((E1282-0.5)/E1282)^2,0)) +
(IF(F1282&lt;&gt;0,((F1282-0.05)/F1282)^2,0)) +
(IF(G1282&lt;&gt;0,((G1282-25)/G1282)^2,0)) +
(IF(H1282&lt;&gt;0,((H1282-8)/H1282)^2,0)) +
(IF(I1282&lt;&gt;0,((I1282-1650)/I1282)^2,0)) +
(IF(J1282&lt;&gt;0,((J1282-0.15)/J1282)^2,0)) +
(IF(K1282&lt;&gt;0,((IF(D1282=0,0,K1282)-175)/IF(D1282=0,1,K1282)))^2)
)
),"-")</f>
        <v>-</v>
      </c>
      <c r="AG1282" s="1" t="str">
        <f t="shared" ref="AG1282:AG1345" si="798">IF(M1282=AC1282,SQRT(
AVERAGE(
(IF(B1282&lt;&gt;0,((B1282-0.45)/B1282)^2,0)) +
(IF(C1282&lt;&gt;0,((C1282-1.375)/C1282)^2,0)) +
(IF(D1282&lt;&gt;0,((D1282-0.55)/D1282)^2,0)) +
(IF(E1282&lt;&gt;0,((E1282-0.4)/E1282)^2,0)) +
(IF(F1282&lt;&gt;0,((F1282-0.1)/F1282)^2,0)) +
(IF(G1282&lt;&gt;0,((G1282-17.5)/G1282)^2,0)) +
(IF(H1282&lt;&gt;0,((H1282-6.5)/H1282)^2,0)) +
(IF(I1282&lt;&gt;0,((I1282-1850)/I1282)^2,0)) +
(IF(J1282&lt;&gt;0,((J1282-0.15)/J1282)^2,0)) +
(IF(K1282&lt;&gt;0,((IF(D1282=0,0,K1282)-37.5)/IF(D1282=0,1,K1282)))^2)
)
),"-")</f>
        <v>-</v>
      </c>
      <c r="AH1282" s="1" t="str">
        <f t="shared" ref="AH1282:AH1345" si="799">IF(N1282=AC1282,SQRT(
AVERAGE(
(IF(B1282&lt;&gt;0,((B1282-0.4)/B1282)^2,0)) +
(IF(C1282&lt;&gt;0,((C1282-1.125)/C1282)^2,0)) +
(IF(D1282&lt;&gt;0,((D1282-0.55)/D1282)^2,0)) +
(IF(E1282&lt;&gt;0,((E1282-0.35)/E1282)^2,0)) +
(IF(F1282&lt;&gt;0,((F1282-0.15)/F1282)^2,0)) +
(IF(G1282&lt;&gt;0,((G1282-6.5)/G1282)^2,0)) +
(IF(H1282&lt;&gt;0,((H1282-6)/H1282)^2,0)) +
(IF(I1282&lt;&gt;0,((I1282-1500)/I1282)^2,0)) +
(IF(J1282&lt;&gt;0,((J1282-0.15)/J1282)^2,0)) +
(IF(K1282&lt;&gt;0,((IF(D1282=0,0,K1282)-37.5)/IF(D1282=0,1,K1282)))^2)
)
),"-")</f>
        <v>-</v>
      </c>
      <c r="AI1282" s="1" t="str">
        <f t="shared" ref="AI1282:AI1345" si="800">IF(O1282=AC1282,SQRT(
AVERAGE(
(IF(B1282&lt;&gt;0,((B1282-0.6)/B1282)^2,0)) +
(IF(C1282&lt;&gt;0,((C1282-1)/C1282)^2,0)) +
(IF(D1282&lt;&gt;0,((D1282-0.3)/D1282)^2,0)) +
(IF(E1282&lt;&gt;0,((E1282-0.35)/E1282)^2,0)) +
(IF(F1282&lt;&gt;0,((F1282-0.35)/F1282)^2,0)) +
(IF(G1282&lt;&gt;0,((G1282-27.5)/G1282)^2,0)) +
(IF(H1282&lt;&gt;0,((H1282-7.5)/H1282)^2,0)) +
(IF(I1282&lt;&gt;0,((I1282-1600)/I1282)^2,0)) +
(IF(J1282&lt;&gt;0,((J1282-0.185)/J1282)^2,0)) +
(IF(K1282&lt;&gt;0,((IF(D1282=0,0,K1282)-25)/IF(D1282=0,1,K1282)))^2)
)
),"-")</f>
        <v>-</v>
      </c>
      <c r="AJ1282" s="1" t="str">
        <f t="shared" ref="AJ1282:AJ1345" si="801">IF(P1282=AC1282,SQRT(
AVERAGE(
(IF(B1282&lt;&gt;0,((B1282-0.65)/B1282)^2,0)) +
(IF(C1282&lt;&gt;0,((C1282-0.525)/C1282)^2,0)) +
(IF(D1282&lt;&gt;0,((D1282-0.3)/D1282)^2,0)) +
(IF(E1282&lt;&gt;0,((E1282-0.4)/E1282)^2,0)) +
(IF(F1282&lt;&gt;0,((F1282-0.3)/F1282)^2,0)) +
(IF(G1282&lt;&gt;0,((G1282-17.5)/G1282)^2,0)) +
(IF(H1282&lt;&gt;0,((H1282-5.5)/H1282)^2,0)) +
(IF(I1282&lt;&gt;0,((I1282-1700)/I1282)^2,0)) +
(IF(J1282&lt;&gt;0,((J1282-0.185)/J1282)^2,0)) +
(IF(K1282&lt;&gt;0,((IF(D1282=0,0,K1282)-12.5)/IF(D1282=0,1,K1282)))^2)
)
),"-")</f>
        <v>-</v>
      </c>
      <c r="AK1282" s="1" t="str">
        <f t="shared" ref="AK1282:AK1345" si="802">IF(Q1282=AC1282,SQRT(
AVERAGE(
(IF(B1282&lt;&gt;0,((B1282-0.75)/B1282)^2,0)) +
(IF(C1282&lt;&gt;0,((C1282-0.525)/C1282)^2,0)) +
(IF(D1282&lt;&gt;0,((D1282-0.3)/D1282)^2,0)) +
(IF(E1282&lt;&gt;0,((E1282-0.35)/E1282)^2,0)) +
(IF(F1282&lt;&gt;0,((F1282-0.45)/F1282)^2,0)) +
(IF(G1282&lt;&gt;0,((G1282-6.5)/G1282)^2,0)) +
(IF(H1282&lt;&gt;0,((H1282-5.5)/H1282)^2,0)) +
(IF(I1282&lt;&gt;0,((I1282-1500)/I1282)^2,0)) +
(IF(J1282&lt;&gt;0,((J1282-0.185)/J1282)^2,0)) +
(IF(K1282&lt;&gt;0,((IF(D1282=0,0,K1282)-12.5)/IF(D1282=0,1,K1282)))^2)
)
),"-")</f>
        <v>-</v>
      </c>
      <c r="AL1282" s="1" t="str">
        <f t="shared" ref="AL1282:AL1345" si="803">IF(R1282=AC1282,SQRT(
AVERAGE(
(IF(B1282&lt;&gt;0,((B1282-0.35)/B1282)^2,0)) +
(IF(C1282&lt;&gt;0,((C1282-1.5)/C1282)^2,0)) +
(IF(D1282&lt;&gt;0,((D1282-0.75)/D1282)^2,0)) +
(IF(E1282&lt;&gt;0,((E1282-0.1)/E1282)^2,0)) +
(IF(F1282&lt;&gt;0,((F1282-0.15)/F1282)^2,0)) +
(IF(G1282&lt;&gt;0,((G1282-3)/G1282)^2,0)) +
(IF(H1282&lt;&gt;0,((H1282-4.5)/H1282)^2,0)) +
(IF(I1282&lt;&gt;0,((I1282-1150)/I1282)^2,0)) +
(IF(J1282&lt;&gt;0,((J1282-0.25)/J1282)^2,0)) +
(IF(K1282&lt;&gt;0,((IF(D1282=0,0,K1282)-17.5)/IF(D1282=0,1,K1282)))^2)
)
),"-")</f>
        <v>-</v>
      </c>
      <c r="AM1282" s="1" t="str">
        <f t="shared" ref="AM1282:AM1345" si="804">IF(S1282=AC1282,SQRT(
AVERAGE(
(IF(B1282&lt;&gt;0,((B1282-0.85)/B1282)^2,0)) +
(IF(C1282&lt;&gt;0,((C1282-0.2)/C1282)^2,0)) +
(IF(D1282&lt;&gt;0,((D1282-0.4)/D1282)^2,0)) +
(IF(E1282&lt;&gt;0,((E1282-0.45)/E1282)^2,0)) +
(IF(F1282&lt;&gt;0,((F1282-0.1)/F1282)^2,0)) +
(IF(G1282&lt;&gt;0,((G1282-6.5)/G1282)^2,0)) +
(IF(H1282&lt;&gt;0,((H1282-5)/H1282)^2,0)) +
(IF(I1282&lt;&gt;0,((I1282-1500)/I1282)^2,0)) +
(IF(J1282&lt;&gt;0,((J1282-0.2)/J1282)^2,0)) +
(IF(K1282&lt;&gt;0,((IF(D1282=0,0,K1282)-25)/IF(D1282=0,1,K1282)))^2)
)
),"-")</f>
        <v>-</v>
      </c>
      <c r="AN1282" s="1" t="str">
        <f t="shared" ref="AN1282:AN1345" si="805">IF(T1282=AC1282,SQRT(
AVERAGE(
(IF(B1282&lt;&gt;0,((B1282-0.9)/B1282)^2,0)) +
(IF(C1282&lt;&gt;0,((C1282-0.175)/C1282)^2,0)) +
(IF(D1282&lt;&gt;0,((D1282-0.15)/D1282)^2,0)) +
(IF(E1282&lt;&gt;0,((E1282-0.1)/E1282)^2,0)) +
(IF(F1282&lt;&gt;0,((F1282-0.7)/F1282)^2,0)) +
(IF(G1282&lt;&gt;0,((G1282-6.5)/G1282)^2,0)) +
(IF(H1282&lt;&gt;0,((H1282-5.5)/H1282)^2,0)) +
(IF(I1282&lt;&gt;0,((I1282-1400)/I1282)^2,0)) +
(IF(J1282&lt;&gt;0,((J1282-0.185)/J1282)^2,0)) +
(IF(K1282&lt;&gt;0,((IF(D1282=0,0,K1282)-5)/IF(D1282=0,1,K1282)))^2)
)
),"-")</f>
        <v>-</v>
      </c>
      <c r="AO1282" s="1" t="str">
        <f t="shared" ref="AO1282:AO1345" si="806">IF(U1282=AC1282,SQRT(
AVERAGE(
(IF(B1282&lt;&gt;0,((B1282-0.75)/B1282)^2,0)) +
(IF(C1282&lt;&gt;0,((C1282-0.35)/C1282)^2,0)) +
(IF(D1282&lt;&gt;0,((D1282-0.25)/D1282)^2,0)) +
(IF(E1282&lt;&gt;0,((E1282-0.3)/E1282)^2,0)) +
(IF(F1282&lt;&gt;0,((F1282-0.45)/F1282)^2,0)) +
(IF(G1282&lt;&gt;0,((G1282-10)/G1282)^2,0)) +
(IF(H1282&lt;&gt;0,((H1282-5.5)/H1282)^2,0)) +
(IF(I1282&lt;&gt;0,((I1282-1750)/I1282)^2,0)) +
(IF(J1282&lt;&gt;0,((J1282-0.16)/J1282)^2,0)) +
(IF(K1282&lt;&gt;0,((IF(D1282=0,0,K1282)-400)/IF(D1282=0,1,K1282)))^2)
)
),"-")</f>
        <v>-</v>
      </c>
      <c r="AP1282" s="1" t="str">
        <f t="shared" si="777"/>
        <v>-</v>
      </c>
      <c r="AQ1282" s="1">
        <f t="shared" ref="AQ1282:AQ1345" si="807">IF(W1282=AC1282,SQRT(
AVERAGE(
(IF(B1282&lt;&gt;0,((B1282-0.65)/B1282)^2,0)) +
(IF(C1282&lt;&gt;0,((C1282-0.5)/C1282)^2,0)) +
(IF(D1282&lt;&gt;0,((D1282-0.05)/D1282)^2,0)) +
(IF(E1282&lt;&gt;0,((E1282-0.05)/E1282)^2,0)) +
(IF(F1282&lt;&gt;0,((F1282-0.95)/F1282)^2,0)) +
(IF(G1282&lt;&gt;0,((G1282-9)/G1282)^2,0)) +
(IF(H1282&lt;&gt;0,((H1282-5.5)/H1282)^2,0)) +
(IF(I1282&lt;&gt;0,((I1282-1400)/I1282)^2,0)) +
(IF(J1282&lt;&gt;0,((J1282-0.2)/J1282)^2,0)) +
(IF(K1282&lt;&gt;0,((IF(D1282=0,0,K1282)-0)/IF(D1282=0,1,K1282)))^2)
)
),"-")</f>
        <v>1.4860097806621322</v>
      </c>
      <c r="AR1282" s="1" t="str">
        <f t="shared" ref="AR1282:AR1345" si="808">IF(X1282=AC1282,SQRT(
AVERAGE(
(IF(B1282&lt;&gt;0,((B1282-0.8)/B1282)^2,0)) +
(IF(C1282&lt;&gt;0,((C1282-0.625)/C1282)^2,0)) +
(IF(D1282&lt;&gt;0,((D1282-0.05)/D1282)^2,0)) +
(IF(E1282&lt;&gt;0,((E1282-0.05)/E1282)^2,0)) +
(IF(F1282&lt;&gt;0,((F1282-0.95)/F1282)^2,0)) +
(IF(G1282&lt;&gt;0,((G1282-1)/G1282)^2,0)) +
(IF(H1282&lt;&gt;0,((H1282-4.5)/H1282)^2,0)) +
(IF(I1282&lt;&gt;0,((I1282-1100)/I1282)^2,0)) +
(IF(J1282&lt;&gt;0,((J1282-0.225)/J1282)^2,0)) +
(IF(K1282&lt;&gt;0,((IF(D1282=0,0,K1282)-0)/IF(D1282=0,1,K1282)))^2)
)
),"-")</f>
        <v>-</v>
      </c>
      <c r="AS1282" s="1" t="str">
        <f t="shared" ref="AS1282:AS1345" si="809">IF(Y1282=AC1282,SQRT(
AVERAGE(
(IF(B1282&lt;&gt;0,((B1282-0.95)/B1282)^2,0)) +
(IF(C1282&lt;&gt;0,((C1282-0.05)/C1282)^2,0)) +
(IF(D1282&lt;&gt;0,((D1282-0.05)/D1282)^2,0)) +
(IF(E1282&lt;&gt;0,((E1282-0.05)/E1282)^2,0)) +
(IF(F1282&lt;&gt;0,((F1282-0.95)/F1282)^2,0)) +
(IF(G1282&lt;&gt;0,((G1282-0.5)/G1282)^2,0)) +
(IF(H1282&lt;&gt;0,((H1282-3.5)/H1282)^2,0)) +
(IF(I1282&lt;&gt;0,((I1282-1400)/I1282)^2,0)) +
(IF(J1282&lt;&gt;0,((J1282-0.2)/J1282)^2,0)) +
(IF(K1282&lt;&gt;0,((IF(D1282=0,0,K1282)-0)/IF(D1282=0,1,K1282)))^2)
)
),"-")</f>
        <v>-</v>
      </c>
      <c r="AT1282" s="1" t="str">
        <f t="shared" ref="AT1282:AT1345" si="810">IF(Z1282=AC1282,SQRT(
AVERAGE(
(IF(B1282&lt;&gt;0,((B1282-0.95)/B1282)^2,0)) +
(IF(C1282&lt;&gt;0,((C1282-0.05)/C1282)^2,0)) +
(IF(D1282&lt;&gt;0,((D1282-0.05)/D1282)^2,0)) +
(IF(E1282&lt;&gt;0,((E1282-0.95)/E1282)^2,0)) +
(IF(F1282&lt;&gt;0,((F1282-0.05)/F1282)^2,0)) +
(IF(G1282&lt;&gt;0,((G1282-0.1)/G1282)^2,0)) +
(IF(H1282&lt;&gt;0,((H1282-1.5)/H1282)^2,0)) +
(IF(I1282&lt;&gt;0,((I1282-1350)/I1282)^2,0)) +
(IF(J1282&lt;&gt;0,((J1282-0.225)/J1282)^2,0)) +
(IF(K1282&lt;&gt;0,((IF(D1282=0,0,K1282)-0)/IF(D1282=0,1,K1282)))^2)
)
),"-")</f>
        <v>-</v>
      </c>
      <c r="AU1282" s="1" t="str">
        <f t="shared" ref="AU1282:AU1345" si="811">IF(AA1282=AC1282,SQRT(
AVERAGE(
(IF(B1282&lt;&gt;0,((B1282-0.95)/B1282)^2,0)) +
(IF(C1282&lt;&gt;0,((C1282-0.05)/C1282)^2,0)) +
(IF(D1282&lt;&gt;0,((D1282-0.05)/D1282)^2,0)) +
(IF(E1282&lt;&gt;0,((E1282-0.95)/E1282)^2,0)) +
(IF(F1282&lt;&gt;0,((F1282-0.05)/F1282)^2,0)) +
(IF(G1282&lt;&gt;0,((G1282-0.125)/G1282)^2,0)) +
(IF(H1282&lt;&gt;0,((H1282-1.5)/H1282)^2,0)) +
(IF(I1282&lt;&gt;0,((I1282-1000)/I1282)^2,0)) +
(IF(J1282&lt;&gt;0,((J1282-0.275)/J1282)^2,0)) +
(IF(K1282&lt;&gt;0,((IF(D1282=0,0,K1282)-0)/IF(D1282=0,1,K1282)))^2)
)
),"-")</f>
        <v>-</v>
      </c>
      <c r="AV1282" s="1" t="str">
        <f t="shared" ref="AV1282:AV1345" si="812">IF(AB1282=AC1282,SQRT(
AVERAGE(
(IF(B1282&lt;&gt;0,((B1282-0.95)/B1282)^2,0)) +
(IF(C1282&lt;&gt;0,((C1282-0.05)/C1282)^2,0)) +
(IF(D1282&lt;&gt;0,((D1282-0.05)/D1282)^2,0)) +
(IF(E1282&lt;&gt;0,((E1282-0.95)/E1282)^2,0)) +
(IF(F1282&lt;&gt;0,((F1282-0.05)/F1282)^2,0)) +
(IF(G1282&lt;&gt;0,((G1282-0)/G1282)^2,0)) +
(IF(H1282&lt;&gt;0,((H1282-1)/H1282)^2,0)) +
(IF(I1282&lt;&gt;0,((I1282-1500)/I1282)^2,0)) +
(IF(J1282&lt;&gt;0,((J1282-0.06)/J1282)^2,0)) +
(IF(K1282&lt;&gt;0,((IF(D1282=0,0,K1282)-0)/IF(D1282=0,1,K1282)))^2)
)
),"-")</f>
        <v>-</v>
      </c>
      <c r="AW1282" s="5">
        <f t="shared" si="778"/>
        <v>12</v>
      </c>
      <c r="AX1282" s="1">
        <f t="shared" si="779"/>
        <v>1.4860097806621322</v>
      </c>
    </row>
    <row r="1283" spans="1:50" x14ac:dyDescent="0.2">
      <c r="A1283" s="4">
        <v>1281</v>
      </c>
      <c r="B1283" s="21">
        <v>0.48354996304119902</v>
      </c>
      <c r="C1283" s="21">
        <v>0.443</v>
      </c>
      <c r="D1283" s="21">
        <v>0</v>
      </c>
      <c r="E1283" s="21">
        <v>0</v>
      </c>
      <c r="F1283" s="21">
        <v>100</v>
      </c>
      <c r="G1283" s="21">
        <v>6.6439369718787198</v>
      </c>
      <c r="H1283" s="21">
        <v>6</v>
      </c>
      <c r="I1283" s="21">
        <v>0</v>
      </c>
      <c r="J1283" s="21">
        <v>0.15</v>
      </c>
      <c r="K1283" s="21">
        <v>0</v>
      </c>
      <c r="L1283" s="2">
        <f t="shared" si="780"/>
        <v>0</v>
      </c>
      <c r="M1283" s="2">
        <f t="shared" si="781"/>
        <v>0</v>
      </c>
      <c r="N1283" s="2">
        <f t="shared" si="782"/>
        <v>0</v>
      </c>
      <c r="O1283" s="2">
        <f t="shared" si="783"/>
        <v>0</v>
      </c>
      <c r="P1283" s="2">
        <f t="shared" si="784"/>
        <v>0</v>
      </c>
      <c r="Q1283" s="2">
        <f t="shared" si="785"/>
        <v>0</v>
      </c>
      <c r="R1283" s="2">
        <f t="shared" si="786"/>
        <v>0</v>
      </c>
      <c r="S1283" s="2">
        <f t="shared" si="787"/>
        <v>0</v>
      </c>
      <c r="T1283" s="2">
        <f t="shared" si="788"/>
        <v>0</v>
      </c>
      <c r="U1283" s="2">
        <f t="shared" si="789"/>
        <v>0</v>
      </c>
      <c r="V1283" s="10">
        <f t="shared" si="790"/>
        <v>6</v>
      </c>
      <c r="W1283" s="2">
        <f t="shared" si="791"/>
        <v>8</v>
      </c>
      <c r="X1283" s="2">
        <f t="shared" si="792"/>
        <v>6</v>
      </c>
      <c r="Y1283" s="2">
        <f t="shared" si="793"/>
        <v>3</v>
      </c>
      <c r="Z1283" s="2">
        <f t="shared" si="794"/>
        <v>3</v>
      </c>
      <c r="AA1283" s="2">
        <f t="shared" si="795"/>
        <v>5</v>
      </c>
      <c r="AB1283" s="2">
        <f t="shared" si="796"/>
        <v>4</v>
      </c>
      <c r="AC1283" s="2">
        <f t="shared" ref="AC1283:AC1346" si="813">MAX(L1283:AB1283)</f>
        <v>8</v>
      </c>
      <c r="AD1283" s="5">
        <f t="shared" ref="AD1283:AD1346" si="814">MATCH(MAX(L1283:AB1283), L1283:AB1283, 0)</f>
        <v>12</v>
      </c>
      <c r="AE1283">
        <f t="shared" ref="AE1283:AE1346" si="815">COUNTIF(L1283:AB1283, MAX(L1283:AB1283))</f>
        <v>1</v>
      </c>
      <c r="AF1283" s="1" t="str">
        <f t="shared" si="797"/>
        <v>-</v>
      </c>
      <c r="AG1283" s="1" t="str">
        <f t="shared" si="798"/>
        <v>-</v>
      </c>
      <c r="AH1283" s="1" t="str">
        <f t="shared" si="799"/>
        <v>-</v>
      </c>
      <c r="AI1283" s="1" t="str">
        <f t="shared" si="800"/>
        <v>-</v>
      </c>
      <c r="AJ1283" s="1" t="str">
        <f t="shared" si="801"/>
        <v>-</v>
      </c>
      <c r="AK1283" s="1" t="str">
        <f t="shared" si="802"/>
        <v>-</v>
      </c>
      <c r="AL1283" s="1" t="str">
        <f t="shared" si="803"/>
        <v>-</v>
      </c>
      <c r="AM1283" s="1" t="str">
        <f t="shared" si="804"/>
        <v>-</v>
      </c>
      <c r="AN1283" s="1" t="str">
        <f t="shared" si="805"/>
        <v>-</v>
      </c>
      <c r="AO1283" s="1" t="str">
        <f t="shared" si="806"/>
        <v>-</v>
      </c>
      <c r="AP1283" s="1" t="str">
        <f t="shared" ref="AP1283:AP1346" si="816">IF(V1283=AC1283,SQRT(
AVERAGE(
(IF(B1283&lt;&gt;0,((B1283-0.2)/B1283)^2,0)) +
(IF(C1283&lt;&gt;0,((C1283-2)/C1283)^2,0)) +
(IF(D1283&lt;&gt;0,((D1283-0.05)/D1283)^2,0)) +
(IF(E1283&lt;&gt;0,((E1283-0.05)/E1283)^2,0)) +
(IF(F1283&lt;&gt;0,((F1283-0.95)/F1283)^2,0)) +
(IF(G1283&lt;&gt;0,((G1283-16.5)/G1283)^2,0)) +
(IF(H1283&lt;&gt;0,((H1283-8)/H1283)^2,0)) +
(IF(J1283&lt;&gt;0,((J1283-0.15)/J1283)^2,0)) +
(IF(K1283&lt;&gt;0,((IF(D1283=0,0,K1283)-0)/IF(D1283=0,1,K1283)))^2)
)
),"-")</f>
        <v>-</v>
      </c>
      <c r="AQ1283" s="1">
        <f t="shared" si="807"/>
        <v>1.1661674470470755</v>
      </c>
      <c r="AR1283" s="1" t="str">
        <f t="shared" si="808"/>
        <v>-</v>
      </c>
      <c r="AS1283" s="1" t="str">
        <f t="shared" si="809"/>
        <v>-</v>
      </c>
      <c r="AT1283" s="1" t="str">
        <f t="shared" si="810"/>
        <v>-</v>
      </c>
      <c r="AU1283" s="1" t="str">
        <f t="shared" si="811"/>
        <v>-</v>
      </c>
      <c r="AV1283" s="1" t="str">
        <f t="shared" si="812"/>
        <v>-</v>
      </c>
      <c r="AW1283" s="5">
        <f t="shared" ref="AW1283:AW1346" si="817">MATCH(MIN(AF1283:AV1283), AF1283:AV1283, 0)</f>
        <v>12</v>
      </c>
      <c r="AX1283" s="1">
        <f t="shared" ref="AX1283:AX1346" si="818">MIN(AF1283:AV1283)</f>
        <v>1.1661674470470755</v>
      </c>
    </row>
    <row r="1284" spans="1:50" x14ac:dyDescent="0.2">
      <c r="A1284" s="4">
        <v>1282</v>
      </c>
      <c r="B1284" s="21">
        <v>0.53182422291592302</v>
      </c>
      <c r="C1284" s="21">
        <v>0.36599999999999999</v>
      </c>
      <c r="D1284" s="21">
        <v>0</v>
      </c>
      <c r="E1284" s="21">
        <v>0</v>
      </c>
      <c r="F1284" s="21">
        <v>100</v>
      </c>
      <c r="G1284" s="21">
        <v>5.4969734303880404</v>
      </c>
      <c r="H1284" s="21">
        <v>6</v>
      </c>
      <c r="I1284" s="21">
        <v>0</v>
      </c>
      <c r="J1284" s="21">
        <v>0.15</v>
      </c>
      <c r="K1284" s="21">
        <v>0</v>
      </c>
      <c r="L1284" s="2">
        <f t="shared" si="780"/>
        <v>0</v>
      </c>
      <c r="M1284" s="2">
        <f t="shared" si="781"/>
        <v>0</v>
      </c>
      <c r="N1284" s="2">
        <f t="shared" si="782"/>
        <v>0</v>
      </c>
      <c r="O1284" s="2">
        <f t="shared" si="783"/>
        <v>0</v>
      </c>
      <c r="P1284" s="2">
        <f t="shared" si="784"/>
        <v>0</v>
      </c>
      <c r="Q1284" s="2">
        <f t="shared" si="785"/>
        <v>0</v>
      </c>
      <c r="R1284" s="2">
        <f t="shared" si="786"/>
        <v>0</v>
      </c>
      <c r="S1284" s="2">
        <f t="shared" si="787"/>
        <v>0</v>
      </c>
      <c r="T1284" s="2">
        <f t="shared" si="788"/>
        <v>0</v>
      </c>
      <c r="U1284" s="2">
        <f t="shared" si="789"/>
        <v>0</v>
      </c>
      <c r="V1284" s="10">
        <f t="shared" si="790"/>
        <v>6</v>
      </c>
      <c r="W1284" s="2">
        <f t="shared" si="791"/>
        <v>9</v>
      </c>
      <c r="X1284" s="2">
        <f t="shared" si="792"/>
        <v>6</v>
      </c>
      <c r="Y1284" s="2">
        <f t="shared" si="793"/>
        <v>3</v>
      </c>
      <c r="Z1284" s="2">
        <f t="shared" si="794"/>
        <v>3</v>
      </c>
      <c r="AA1284" s="2">
        <f t="shared" si="795"/>
        <v>5</v>
      </c>
      <c r="AB1284" s="2">
        <f t="shared" si="796"/>
        <v>4</v>
      </c>
      <c r="AC1284" s="2">
        <f t="shared" si="813"/>
        <v>9</v>
      </c>
      <c r="AD1284" s="5">
        <f t="shared" si="814"/>
        <v>12</v>
      </c>
      <c r="AE1284">
        <f t="shared" si="815"/>
        <v>1</v>
      </c>
      <c r="AF1284" s="1" t="str">
        <f t="shared" si="797"/>
        <v>-</v>
      </c>
      <c r="AG1284" s="1" t="str">
        <f t="shared" si="798"/>
        <v>-</v>
      </c>
      <c r="AH1284" s="1" t="str">
        <f t="shared" si="799"/>
        <v>-</v>
      </c>
      <c r="AI1284" s="1" t="str">
        <f t="shared" si="800"/>
        <v>-</v>
      </c>
      <c r="AJ1284" s="1" t="str">
        <f t="shared" si="801"/>
        <v>-</v>
      </c>
      <c r="AK1284" s="1" t="str">
        <f t="shared" si="802"/>
        <v>-</v>
      </c>
      <c r="AL1284" s="1" t="str">
        <f t="shared" si="803"/>
        <v>-</v>
      </c>
      <c r="AM1284" s="1" t="str">
        <f t="shared" si="804"/>
        <v>-</v>
      </c>
      <c r="AN1284" s="1" t="str">
        <f t="shared" si="805"/>
        <v>-</v>
      </c>
      <c r="AO1284" s="1" t="str">
        <f t="shared" si="806"/>
        <v>-</v>
      </c>
      <c r="AP1284" s="1" t="str">
        <f t="shared" si="816"/>
        <v>-</v>
      </c>
      <c r="AQ1284" s="1">
        <f t="shared" si="807"/>
        <v>1.2994893362934914</v>
      </c>
      <c r="AR1284" s="1" t="str">
        <f t="shared" si="808"/>
        <v>-</v>
      </c>
      <c r="AS1284" s="1" t="str">
        <f t="shared" si="809"/>
        <v>-</v>
      </c>
      <c r="AT1284" s="1" t="str">
        <f t="shared" si="810"/>
        <v>-</v>
      </c>
      <c r="AU1284" s="1" t="str">
        <f t="shared" si="811"/>
        <v>-</v>
      </c>
      <c r="AV1284" s="1" t="str">
        <f t="shared" si="812"/>
        <v>-</v>
      </c>
      <c r="AW1284" s="5">
        <f t="shared" si="817"/>
        <v>12</v>
      </c>
      <c r="AX1284" s="1">
        <f t="shared" si="818"/>
        <v>1.2994893362934914</v>
      </c>
    </row>
    <row r="1285" spans="1:50" x14ac:dyDescent="0.2">
      <c r="A1285" s="4">
        <v>1283</v>
      </c>
      <c r="B1285" s="21">
        <v>0.57070141048121903</v>
      </c>
      <c r="C1285" s="21">
        <v>7.6390000000000002</v>
      </c>
      <c r="D1285" s="21">
        <v>0</v>
      </c>
      <c r="E1285" s="21">
        <v>1</v>
      </c>
      <c r="F1285" s="21">
        <v>99</v>
      </c>
      <c r="G1285" s="21">
        <v>4.8612972890730397</v>
      </c>
      <c r="H1285" s="21">
        <v>6</v>
      </c>
      <c r="I1285" s="21">
        <v>0</v>
      </c>
      <c r="J1285" s="21">
        <v>0.15</v>
      </c>
      <c r="K1285" s="21">
        <v>0</v>
      </c>
      <c r="L1285" s="2">
        <f t="shared" si="780"/>
        <v>0</v>
      </c>
      <c r="M1285" s="2">
        <f t="shared" si="781"/>
        <v>0</v>
      </c>
      <c r="N1285" s="2">
        <f t="shared" si="782"/>
        <v>0</v>
      </c>
      <c r="O1285" s="2">
        <f t="shared" si="783"/>
        <v>0</v>
      </c>
      <c r="P1285" s="2">
        <f t="shared" si="784"/>
        <v>0</v>
      </c>
      <c r="Q1285" s="2">
        <f t="shared" si="785"/>
        <v>0</v>
      </c>
      <c r="R1285" s="2">
        <f t="shared" si="786"/>
        <v>0</v>
      </c>
      <c r="S1285" s="2">
        <f t="shared" si="787"/>
        <v>0</v>
      </c>
      <c r="T1285" s="2">
        <f t="shared" si="788"/>
        <v>0</v>
      </c>
      <c r="U1285" s="2">
        <f t="shared" si="789"/>
        <v>0</v>
      </c>
      <c r="V1285" s="10">
        <f t="shared" si="790"/>
        <v>7</v>
      </c>
      <c r="W1285" s="2">
        <f t="shared" si="791"/>
        <v>8</v>
      </c>
      <c r="X1285" s="2">
        <f t="shared" si="792"/>
        <v>5</v>
      </c>
      <c r="Y1285" s="2">
        <f t="shared" si="793"/>
        <v>3</v>
      </c>
      <c r="Z1285" s="2">
        <f t="shared" si="794"/>
        <v>3</v>
      </c>
      <c r="AA1285" s="2">
        <f t="shared" si="795"/>
        <v>5</v>
      </c>
      <c r="AB1285" s="2">
        <f t="shared" si="796"/>
        <v>4</v>
      </c>
      <c r="AC1285" s="2">
        <f t="shared" si="813"/>
        <v>8</v>
      </c>
      <c r="AD1285" s="5">
        <f t="shared" si="814"/>
        <v>12</v>
      </c>
      <c r="AE1285">
        <f t="shared" si="815"/>
        <v>1</v>
      </c>
      <c r="AF1285" s="1" t="str">
        <f t="shared" si="797"/>
        <v>-</v>
      </c>
      <c r="AG1285" s="1" t="str">
        <f t="shared" si="798"/>
        <v>-</v>
      </c>
      <c r="AH1285" s="1" t="str">
        <f t="shared" si="799"/>
        <v>-</v>
      </c>
      <c r="AI1285" s="1" t="str">
        <f t="shared" si="800"/>
        <v>-</v>
      </c>
      <c r="AJ1285" s="1" t="str">
        <f t="shared" si="801"/>
        <v>-</v>
      </c>
      <c r="AK1285" s="1" t="str">
        <f t="shared" si="802"/>
        <v>-</v>
      </c>
      <c r="AL1285" s="1" t="str">
        <f t="shared" si="803"/>
        <v>-</v>
      </c>
      <c r="AM1285" s="1" t="str">
        <f t="shared" si="804"/>
        <v>-</v>
      </c>
      <c r="AN1285" s="1" t="str">
        <f t="shared" si="805"/>
        <v>-</v>
      </c>
      <c r="AO1285" s="1" t="str">
        <f t="shared" si="806"/>
        <v>-</v>
      </c>
      <c r="AP1285" s="1" t="str">
        <f t="shared" si="816"/>
        <v>-</v>
      </c>
      <c r="AQ1285" s="1">
        <f t="shared" si="807"/>
        <v>1.9023536739972371</v>
      </c>
      <c r="AR1285" s="1" t="str">
        <f t="shared" si="808"/>
        <v>-</v>
      </c>
      <c r="AS1285" s="1" t="str">
        <f t="shared" si="809"/>
        <v>-</v>
      </c>
      <c r="AT1285" s="1" t="str">
        <f t="shared" si="810"/>
        <v>-</v>
      </c>
      <c r="AU1285" s="1" t="str">
        <f t="shared" si="811"/>
        <v>-</v>
      </c>
      <c r="AV1285" s="1" t="str">
        <f t="shared" si="812"/>
        <v>-</v>
      </c>
      <c r="AW1285" s="5">
        <f t="shared" si="817"/>
        <v>12</v>
      </c>
      <c r="AX1285" s="1">
        <f t="shared" si="818"/>
        <v>1.9023536739972371</v>
      </c>
    </row>
    <row r="1286" spans="1:50" x14ac:dyDescent="0.2">
      <c r="A1286" s="4">
        <v>1284</v>
      </c>
      <c r="B1286" s="21">
        <v>0.58411733316274705</v>
      </c>
      <c r="C1286" s="21">
        <v>0.252</v>
      </c>
      <c r="D1286" s="21">
        <v>11</v>
      </c>
      <c r="E1286" s="21">
        <v>0</v>
      </c>
      <c r="F1286" s="21">
        <v>89</v>
      </c>
      <c r="G1286" s="21">
        <v>3.7799699847015198</v>
      </c>
      <c r="H1286" s="21">
        <v>5</v>
      </c>
      <c r="I1286" s="21">
        <v>1500</v>
      </c>
      <c r="J1286" s="21">
        <v>185</v>
      </c>
      <c r="K1286" s="21">
        <v>12.5</v>
      </c>
      <c r="L1286" s="2">
        <f t="shared" si="780"/>
        <v>1</v>
      </c>
      <c r="M1286" s="2">
        <f t="shared" si="781"/>
        <v>3</v>
      </c>
      <c r="N1286" s="2">
        <f t="shared" si="782"/>
        <v>4</v>
      </c>
      <c r="O1286" s="2">
        <f t="shared" si="783"/>
        <v>3</v>
      </c>
      <c r="P1286" s="2">
        <f t="shared" si="784"/>
        <v>4</v>
      </c>
      <c r="Q1286" s="2">
        <f t="shared" si="785"/>
        <v>4</v>
      </c>
      <c r="R1286" s="2">
        <f t="shared" si="786"/>
        <v>5</v>
      </c>
      <c r="S1286" s="2">
        <f t="shared" si="787"/>
        <v>5</v>
      </c>
      <c r="T1286" s="2">
        <f t="shared" si="788"/>
        <v>5</v>
      </c>
      <c r="U1286" s="2">
        <f t="shared" si="789"/>
        <v>3</v>
      </c>
      <c r="V1286" s="10">
        <f t="shared" si="790"/>
        <v>0</v>
      </c>
      <c r="W1286" s="2">
        <f t="shared" si="791"/>
        <v>0</v>
      </c>
      <c r="X1286" s="2">
        <f t="shared" si="792"/>
        <v>0</v>
      </c>
      <c r="Y1286" s="2">
        <f t="shared" si="793"/>
        <v>0</v>
      </c>
      <c r="Z1286" s="2">
        <f t="shared" si="794"/>
        <v>0</v>
      </c>
      <c r="AA1286" s="2">
        <f t="shared" si="795"/>
        <v>0</v>
      </c>
      <c r="AB1286" s="2">
        <f t="shared" si="796"/>
        <v>0</v>
      </c>
      <c r="AC1286" s="2">
        <f t="shared" si="813"/>
        <v>5</v>
      </c>
      <c r="AD1286" s="5">
        <f t="shared" si="814"/>
        <v>7</v>
      </c>
      <c r="AE1286">
        <f t="shared" si="815"/>
        <v>3</v>
      </c>
      <c r="AF1286" s="1" t="str">
        <f t="shared" si="797"/>
        <v>-</v>
      </c>
      <c r="AG1286" s="1" t="str">
        <f t="shared" si="798"/>
        <v>-</v>
      </c>
      <c r="AH1286" s="1" t="str">
        <f t="shared" si="799"/>
        <v>-</v>
      </c>
      <c r="AI1286" s="1" t="str">
        <f t="shared" si="800"/>
        <v>-</v>
      </c>
      <c r="AJ1286" s="1" t="str">
        <f t="shared" si="801"/>
        <v>-</v>
      </c>
      <c r="AK1286" s="1" t="str">
        <f t="shared" si="802"/>
        <v>-</v>
      </c>
      <c r="AL1286" s="1">
        <f t="shared" si="803"/>
        <v>5.2740838199691353</v>
      </c>
      <c r="AM1286" s="1">
        <f t="shared" si="804"/>
        <v>2.1660502543003766</v>
      </c>
      <c r="AN1286" s="1">
        <f t="shared" si="805"/>
        <v>2.0575020161091975</v>
      </c>
      <c r="AO1286" s="1" t="str">
        <f t="shared" si="806"/>
        <v>-</v>
      </c>
      <c r="AP1286" s="1" t="str">
        <f t="shared" si="816"/>
        <v>-</v>
      </c>
      <c r="AQ1286" s="1" t="str">
        <f t="shared" si="807"/>
        <v>-</v>
      </c>
      <c r="AR1286" s="1" t="str">
        <f t="shared" si="808"/>
        <v>-</v>
      </c>
      <c r="AS1286" s="1" t="str">
        <f t="shared" si="809"/>
        <v>-</v>
      </c>
      <c r="AT1286" s="1" t="str">
        <f t="shared" si="810"/>
        <v>-</v>
      </c>
      <c r="AU1286" s="1" t="str">
        <f t="shared" si="811"/>
        <v>-</v>
      </c>
      <c r="AV1286" s="1" t="str">
        <f t="shared" si="812"/>
        <v>-</v>
      </c>
      <c r="AW1286" s="5">
        <f t="shared" si="817"/>
        <v>9</v>
      </c>
      <c r="AX1286" s="1">
        <f t="shared" si="818"/>
        <v>2.0575020161091975</v>
      </c>
    </row>
    <row r="1287" spans="1:50" x14ac:dyDescent="0.2">
      <c r="A1287" s="4">
        <v>1285</v>
      </c>
      <c r="B1287" s="21">
        <v>0.50786144275437395</v>
      </c>
      <c r="C1287" s="21">
        <v>0.46700000000000003</v>
      </c>
      <c r="D1287" s="21">
        <v>0</v>
      </c>
      <c r="E1287" s="21">
        <v>0</v>
      </c>
      <c r="F1287" s="21">
        <v>100</v>
      </c>
      <c r="G1287" s="21">
        <v>7.0075176410768902</v>
      </c>
      <c r="H1287" s="21">
        <v>6</v>
      </c>
      <c r="I1287" s="21">
        <v>1500</v>
      </c>
      <c r="J1287" s="21">
        <v>185</v>
      </c>
      <c r="K1287" s="21">
        <v>0</v>
      </c>
      <c r="L1287" s="2">
        <f t="shared" si="780"/>
        <v>0</v>
      </c>
      <c r="M1287" s="2">
        <f t="shared" si="781"/>
        <v>0</v>
      </c>
      <c r="N1287" s="2">
        <f t="shared" si="782"/>
        <v>0</v>
      </c>
      <c r="O1287" s="2">
        <f t="shared" si="783"/>
        <v>0</v>
      </c>
      <c r="P1287" s="2">
        <f t="shared" si="784"/>
        <v>0</v>
      </c>
      <c r="Q1287" s="2">
        <f t="shared" si="785"/>
        <v>0</v>
      </c>
      <c r="R1287" s="2">
        <f t="shared" si="786"/>
        <v>0</v>
      </c>
      <c r="S1287" s="2">
        <f t="shared" si="787"/>
        <v>0</v>
      </c>
      <c r="T1287" s="2">
        <f t="shared" si="788"/>
        <v>0</v>
      </c>
      <c r="U1287" s="2">
        <f t="shared" si="789"/>
        <v>0</v>
      </c>
      <c r="V1287" s="10">
        <f t="shared" si="790"/>
        <v>6</v>
      </c>
      <c r="W1287" s="2">
        <f t="shared" si="791"/>
        <v>9</v>
      </c>
      <c r="X1287" s="2">
        <f t="shared" si="792"/>
        <v>6</v>
      </c>
      <c r="Y1287" s="2">
        <f t="shared" si="793"/>
        <v>3</v>
      </c>
      <c r="Z1287" s="2">
        <f t="shared" si="794"/>
        <v>3</v>
      </c>
      <c r="AA1287" s="2">
        <f t="shared" si="795"/>
        <v>5</v>
      </c>
      <c r="AB1287" s="2">
        <f t="shared" si="796"/>
        <v>5</v>
      </c>
      <c r="AC1287" s="2">
        <f t="shared" si="813"/>
        <v>9</v>
      </c>
      <c r="AD1287" s="5">
        <f t="shared" si="814"/>
        <v>12</v>
      </c>
      <c r="AE1287">
        <f t="shared" si="815"/>
        <v>1</v>
      </c>
      <c r="AF1287" s="1" t="str">
        <f t="shared" si="797"/>
        <v>-</v>
      </c>
      <c r="AG1287" s="1" t="str">
        <f t="shared" si="798"/>
        <v>-</v>
      </c>
      <c r="AH1287" s="1" t="str">
        <f t="shared" si="799"/>
        <v>-</v>
      </c>
      <c r="AI1287" s="1" t="str">
        <f t="shared" si="800"/>
        <v>-</v>
      </c>
      <c r="AJ1287" s="1" t="str">
        <f t="shared" si="801"/>
        <v>-</v>
      </c>
      <c r="AK1287" s="1" t="str">
        <f t="shared" si="802"/>
        <v>-</v>
      </c>
      <c r="AL1287" s="1" t="str">
        <f t="shared" si="803"/>
        <v>-</v>
      </c>
      <c r="AM1287" s="1" t="str">
        <f t="shared" si="804"/>
        <v>-</v>
      </c>
      <c r="AN1287" s="1" t="str">
        <f t="shared" si="805"/>
        <v>-</v>
      </c>
      <c r="AO1287" s="1" t="str">
        <f t="shared" si="806"/>
        <v>-</v>
      </c>
      <c r="AP1287" s="1" t="str">
        <f t="shared" si="816"/>
        <v>-</v>
      </c>
      <c r="AQ1287" s="1">
        <f t="shared" si="807"/>
        <v>1.4678177118381472</v>
      </c>
      <c r="AR1287" s="1" t="str">
        <f t="shared" si="808"/>
        <v>-</v>
      </c>
      <c r="AS1287" s="1" t="str">
        <f t="shared" si="809"/>
        <v>-</v>
      </c>
      <c r="AT1287" s="1" t="str">
        <f t="shared" si="810"/>
        <v>-</v>
      </c>
      <c r="AU1287" s="1" t="str">
        <f t="shared" si="811"/>
        <v>-</v>
      </c>
      <c r="AV1287" s="1" t="str">
        <f t="shared" si="812"/>
        <v>-</v>
      </c>
      <c r="AW1287" s="5">
        <f t="shared" si="817"/>
        <v>12</v>
      </c>
      <c r="AX1287" s="1">
        <f t="shared" si="818"/>
        <v>1.4678177118381472</v>
      </c>
    </row>
    <row r="1288" spans="1:50" x14ac:dyDescent="0.2">
      <c r="A1288" s="4">
        <v>1286</v>
      </c>
      <c r="B1288" s="21">
        <v>0.69068004290618301</v>
      </c>
      <c r="C1288" s="21">
        <v>5.2320000000000002</v>
      </c>
      <c r="D1288" s="21">
        <v>0</v>
      </c>
      <c r="E1288" s="21">
        <v>21</v>
      </c>
      <c r="F1288" s="21">
        <v>79</v>
      </c>
      <c r="G1288" s="21">
        <v>2.5897327015700902</v>
      </c>
      <c r="H1288" s="21">
        <v>5</v>
      </c>
      <c r="I1288" s="21">
        <v>1500</v>
      </c>
      <c r="J1288" s="21">
        <v>185</v>
      </c>
      <c r="K1288" s="21">
        <v>0</v>
      </c>
      <c r="L1288" s="2">
        <f t="shared" si="780"/>
        <v>0</v>
      </c>
      <c r="M1288" s="2">
        <f t="shared" si="781"/>
        <v>0</v>
      </c>
      <c r="N1288" s="2">
        <f t="shared" si="782"/>
        <v>0</v>
      </c>
      <c r="O1288" s="2">
        <f t="shared" si="783"/>
        <v>0</v>
      </c>
      <c r="P1288" s="2">
        <f t="shared" si="784"/>
        <v>0</v>
      </c>
      <c r="Q1288" s="2">
        <f t="shared" si="785"/>
        <v>0</v>
      </c>
      <c r="R1288" s="2">
        <f t="shared" si="786"/>
        <v>0</v>
      </c>
      <c r="S1288" s="2">
        <f t="shared" si="787"/>
        <v>0</v>
      </c>
      <c r="T1288" s="2">
        <f t="shared" si="788"/>
        <v>0</v>
      </c>
      <c r="U1288" s="2">
        <f t="shared" si="789"/>
        <v>0</v>
      </c>
      <c r="V1288" s="10">
        <f t="shared" si="790"/>
        <v>4</v>
      </c>
      <c r="W1288" s="2">
        <f t="shared" si="791"/>
        <v>5</v>
      </c>
      <c r="X1288" s="2">
        <f t="shared" si="792"/>
        <v>4</v>
      </c>
      <c r="Y1288" s="2">
        <f t="shared" si="793"/>
        <v>3</v>
      </c>
      <c r="Z1288" s="2">
        <f t="shared" si="794"/>
        <v>3</v>
      </c>
      <c r="AA1288" s="2">
        <f t="shared" si="795"/>
        <v>3</v>
      </c>
      <c r="AB1288" s="2">
        <f t="shared" si="796"/>
        <v>3</v>
      </c>
      <c r="AC1288" s="2">
        <f t="shared" si="813"/>
        <v>5</v>
      </c>
      <c r="AD1288" s="5">
        <f t="shared" si="814"/>
        <v>12</v>
      </c>
      <c r="AE1288">
        <f t="shared" si="815"/>
        <v>1</v>
      </c>
      <c r="AF1288" s="1" t="str">
        <f t="shared" si="797"/>
        <v>-</v>
      </c>
      <c r="AG1288" s="1" t="str">
        <f t="shared" si="798"/>
        <v>-</v>
      </c>
      <c r="AH1288" s="1" t="str">
        <f t="shared" si="799"/>
        <v>-</v>
      </c>
      <c r="AI1288" s="1" t="str">
        <f t="shared" si="800"/>
        <v>-</v>
      </c>
      <c r="AJ1288" s="1" t="str">
        <f t="shared" si="801"/>
        <v>-</v>
      </c>
      <c r="AK1288" s="1" t="str">
        <f t="shared" si="802"/>
        <v>-</v>
      </c>
      <c r="AL1288" s="1" t="str">
        <f t="shared" si="803"/>
        <v>-</v>
      </c>
      <c r="AM1288" s="1" t="str">
        <f t="shared" si="804"/>
        <v>-</v>
      </c>
      <c r="AN1288" s="1" t="str">
        <f t="shared" si="805"/>
        <v>-</v>
      </c>
      <c r="AO1288" s="1" t="str">
        <f t="shared" si="806"/>
        <v>-</v>
      </c>
      <c r="AP1288" s="1" t="str">
        <f t="shared" si="816"/>
        <v>-</v>
      </c>
      <c r="AQ1288" s="1">
        <f t="shared" si="807"/>
        <v>3.1515098260367926</v>
      </c>
      <c r="AR1288" s="1" t="str">
        <f t="shared" si="808"/>
        <v>-</v>
      </c>
      <c r="AS1288" s="1" t="str">
        <f t="shared" si="809"/>
        <v>-</v>
      </c>
      <c r="AT1288" s="1" t="str">
        <f t="shared" si="810"/>
        <v>-</v>
      </c>
      <c r="AU1288" s="1" t="str">
        <f t="shared" si="811"/>
        <v>-</v>
      </c>
      <c r="AV1288" s="1" t="str">
        <f t="shared" si="812"/>
        <v>-</v>
      </c>
      <c r="AW1288" s="5">
        <f t="shared" si="817"/>
        <v>12</v>
      </c>
      <c r="AX1288" s="1">
        <f t="shared" si="818"/>
        <v>3.1515098260367926</v>
      </c>
    </row>
    <row r="1289" spans="1:50" x14ac:dyDescent="0.2">
      <c r="A1289" s="4">
        <v>1287</v>
      </c>
      <c r="B1289" s="21">
        <v>0.63227046717230895</v>
      </c>
      <c r="C1289" s="21">
        <v>0.32400000000000001</v>
      </c>
      <c r="D1289" s="21">
        <v>0</v>
      </c>
      <c r="E1289" s="21">
        <v>0</v>
      </c>
      <c r="F1289" s="21">
        <v>100</v>
      </c>
      <c r="G1289" s="21">
        <v>4.8620309936069699</v>
      </c>
      <c r="H1289" s="21">
        <v>6</v>
      </c>
      <c r="I1289" s="21">
        <v>1500</v>
      </c>
      <c r="J1289" s="21">
        <v>185</v>
      </c>
      <c r="K1289" s="21">
        <v>0</v>
      </c>
      <c r="L1289" s="2">
        <f t="shared" si="780"/>
        <v>0</v>
      </c>
      <c r="M1289" s="2">
        <f t="shared" si="781"/>
        <v>0</v>
      </c>
      <c r="N1289" s="2">
        <f t="shared" si="782"/>
        <v>0</v>
      </c>
      <c r="O1289" s="2">
        <f t="shared" si="783"/>
        <v>0</v>
      </c>
      <c r="P1289" s="2">
        <f t="shared" si="784"/>
        <v>0</v>
      </c>
      <c r="Q1289" s="2">
        <f t="shared" si="785"/>
        <v>0</v>
      </c>
      <c r="R1289" s="2">
        <f t="shared" si="786"/>
        <v>0</v>
      </c>
      <c r="S1289" s="2">
        <f t="shared" si="787"/>
        <v>0</v>
      </c>
      <c r="T1289" s="2">
        <f t="shared" si="788"/>
        <v>0</v>
      </c>
      <c r="U1289" s="2">
        <f t="shared" si="789"/>
        <v>0</v>
      </c>
      <c r="V1289" s="10">
        <f t="shared" si="790"/>
        <v>6</v>
      </c>
      <c r="W1289" s="2">
        <f t="shared" si="791"/>
        <v>9</v>
      </c>
      <c r="X1289" s="2">
        <f t="shared" si="792"/>
        <v>6</v>
      </c>
      <c r="Y1289" s="2">
        <f t="shared" si="793"/>
        <v>3</v>
      </c>
      <c r="Z1289" s="2">
        <f t="shared" si="794"/>
        <v>3</v>
      </c>
      <c r="AA1289" s="2">
        <f t="shared" si="795"/>
        <v>5</v>
      </c>
      <c r="AB1289" s="2">
        <f t="shared" si="796"/>
        <v>5</v>
      </c>
      <c r="AC1289" s="2">
        <f t="shared" si="813"/>
        <v>9</v>
      </c>
      <c r="AD1289" s="5">
        <f t="shared" si="814"/>
        <v>12</v>
      </c>
      <c r="AE1289">
        <f t="shared" si="815"/>
        <v>1</v>
      </c>
      <c r="AF1289" s="1" t="str">
        <f t="shared" si="797"/>
        <v>-</v>
      </c>
      <c r="AG1289" s="1" t="str">
        <f t="shared" si="798"/>
        <v>-</v>
      </c>
      <c r="AH1289" s="1" t="str">
        <f t="shared" si="799"/>
        <v>-</v>
      </c>
      <c r="AI1289" s="1" t="str">
        <f t="shared" si="800"/>
        <v>-</v>
      </c>
      <c r="AJ1289" s="1" t="str">
        <f t="shared" si="801"/>
        <v>-</v>
      </c>
      <c r="AK1289" s="1" t="str">
        <f t="shared" si="802"/>
        <v>-</v>
      </c>
      <c r="AL1289" s="1" t="str">
        <f t="shared" si="803"/>
        <v>-</v>
      </c>
      <c r="AM1289" s="1" t="str">
        <f t="shared" si="804"/>
        <v>-</v>
      </c>
      <c r="AN1289" s="1" t="str">
        <f t="shared" si="805"/>
        <v>-</v>
      </c>
      <c r="AO1289" s="1" t="str">
        <f t="shared" si="806"/>
        <v>-</v>
      </c>
      <c r="AP1289" s="1" t="str">
        <f t="shared" si="816"/>
        <v>-</v>
      </c>
      <c r="AQ1289" s="1">
        <f t="shared" si="807"/>
        <v>1.7350837633747846</v>
      </c>
      <c r="AR1289" s="1" t="str">
        <f t="shared" si="808"/>
        <v>-</v>
      </c>
      <c r="AS1289" s="1" t="str">
        <f t="shared" si="809"/>
        <v>-</v>
      </c>
      <c r="AT1289" s="1" t="str">
        <f t="shared" si="810"/>
        <v>-</v>
      </c>
      <c r="AU1289" s="1" t="str">
        <f t="shared" si="811"/>
        <v>-</v>
      </c>
      <c r="AV1289" s="1" t="str">
        <f t="shared" si="812"/>
        <v>-</v>
      </c>
      <c r="AW1289" s="5">
        <f t="shared" si="817"/>
        <v>12</v>
      </c>
      <c r="AX1289" s="1">
        <f t="shared" si="818"/>
        <v>1.7350837633747846</v>
      </c>
    </row>
    <row r="1290" spans="1:50" x14ac:dyDescent="0.2">
      <c r="A1290" s="4">
        <v>1288</v>
      </c>
      <c r="B1290" s="21">
        <v>0.70515996639623002</v>
      </c>
      <c r="C1290" s="21">
        <v>27.881</v>
      </c>
      <c r="D1290" s="21">
        <v>0</v>
      </c>
      <c r="E1290" s="21">
        <v>52</v>
      </c>
      <c r="F1290" s="21">
        <v>48</v>
      </c>
      <c r="G1290" s="21">
        <v>3.9430173494630298</v>
      </c>
      <c r="H1290" s="21">
        <v>5</v>
      </c>
      <c r="I1290" s="21">
        <v>1500</v>
      </c>
      <c r="J1290" s="21">
        <v>185</v>
      </c>
      <c r="K1290" s="21">
        <v>0</v>
      </c>
      <c r="L1290" s="2">
        <f t="shared" si="780"/>
        <v>0</v>
      </c>
      <c r="M1290" s="2">
        <f t="shared" si="781"/>
        <v>0</v>
      </c>
      <c r="N1290" s="2">
        <f t="shared" si="782"/>
        <v>0</v>
      </c>
      <c r="O1290" s="2">
        <f t="shared" si="783"/>
        <v>0</v>
      </c>
      <c r="P1290" s="2">
        <f t="shared" si="784"/>
        <v>0</v>
      </c>
      <c r="Q1290" s="2">
        <f t="shared" si="785"/>
        <v>0</v>
      </c>
      <c r="R1290" s="2">
        <f t="shared" si="786"/>
        <v>0</v>
      </c>
      <c r="S1290" s="2">
        <f t="shared" si="787"/>
        <v>0</v>
      </c>
      <c r="T1290" s="2">
        <f t="shared" si="788"/>
        <v>0</v>
      </c>
      <c r="U1290" s="2">
        <f t="shared" si="789"/>
        <v>0</v>
      </c>
      <c r="V1290" s="10">
        <f t="shared" si="790"/>
        <v>5</v>
      </c>
      <c r="W1290" s="2">
        <f t="shared" si="791"/>
        <v>6</v>
      </c>
      <c r="X1290" s="2">
        <f t="shared" si="792"/>
        <v>5</v>
      </c>
      <c r="Y1290" s="2">
        <f t="shared" si="793"/>
        <v>3</v>
      </c>
      <c r="Z1290" s="2">
        <f t="shared" si="794"/>
        <v>3</v>
      </c>
      <c r="AA1290" s="2">
        <f t="shared" si="795"/>
        <v>3</v>
      </c>
      <c r="AB1290" s="2">
        <f t="shared" si="796"/>
        <v>3</v>
      </c>
      <c r="AC1290" s="2">
        <f t="shared" si="813"/>
        <v>6</v>
      </c>
      <c r="AD1290" s="5">
        <f t="shared" si="814"/>
        <v>12</v>
      </c>
      <c r="AE1290">
        <f t="shared" si="815"/>
        <v>1</v>
      </c>
      <c r="AF1290" s="1" t="str">
        <f t="shared" si="797"/>
        <v>-</v>
      </c>
      <c r="AG1290" s="1" t="str">
        <f t="shared" si="798"/>
        <v>-</v>
      </c>
      <c r="AH1290" s="1" t="str">
        <f t="shared" si="799"/>
        <v>-</v>
      </c>
      <c r="AI1290" s="1" t="str">
        <f t="shared" si="800"/>
        <v>-</v>
      </c>
      <c r="AJ1290" s="1" t="str">
        <f t="shared" si="801"/>
        <v>-</v>
      </c>
      <c r="AK1290" s="1" t="str">
        <f t="shared" si="802"/>
        <v>-</v>
      </c>
      <c r="AL1290" s="1" t="str">
        <f t="shared" si="803"/>
        <v>-</v>
      </c>
      <c r="AM1290" s="1" t="str">
        <f t="shared" si="804"/>
        <v>-</v>
      </c>
      <c r="AN1290" s="1" t="str">
        <f t="shared" si="805"/>
        <v>-</v>
      </c>
      <c r="AO1290" s="1" t="str">
        <f t="shared" si="806"/>
        <v>-</v>
      </c>
      <c r="AP1290" s="1" t="str">
        <f t="shared" si="816"/>
        <v>-</v>
      </c>
      <c r="AQ1290" s="1">
        <f t="shared" si="807"/>
        <v>2.3635969664458485</v>
      </c>
      <c r="AR1290" s="1" t="str">
        <f t="shared" si="808"/>
        <v>-</v>
      </c>
      <c r="AS1290" s="1" t="str">
        <f t="shared" si="809"/>
        <v>-</v>
      </c>
      <c r="AT1290" s="1" t="str">
        <f t="shared" si="810"/>
        <v>-</v>
      </c>
      <c r="AU1290" s="1" t="str">
        <f t="shared" si="811"/>
        <v>-</v>
      </c>
      <c r="AV1290" s="1" t="str">
        <f t="shared" si="812"/>
        <v>-</v>
      </c>
      <c r="AW1290" s="5">
        <f t="shared" si="817"/>
        <v>12</v>
      </c>
      <c r="AX1290" s="1">
        <f t="shared" si="818"/>
        <v>2.3635969664458485</v>
      </c>
    </row>
    <row r="1291" spans="1:50" x14ac:dyDescent="0.2">
      <c r="A1291" s="4">
        <v>1289</v>
      </c>
      <c r="B1291" s="21">
        <v>0.42563287660633597</v>
      </c>
      <c r="C1291" s="21">
        <v>47.097000000000001</v>
      </c>
      <c r="D1291" s="21">
        <v>52</v>
      </c>
      <c r="E1291" s="21">
        <v>0</v>
      </c>
      <c r="F1291" s="21">
        <v>48</v>
      </c>
      <c r="G1291" s="21">
        <v>9.9907479637843704</v>
      </c>
      <c r="H1291" s="21">
        <v>7</v>
      </c>
      <c r="I1291" s="21">
        <v>1500</v>
      </c>
      <c r="J1291" s="21">
        <v>185</v>
      </c>
      <c r="K1291" s="21">
        <v>12.5</v>
      </c>
      <c r="L1291" s="2">
        <f t="shared" si="780"/>
        <v>3</v>
      </c>
      <c r="M1291" s="2">
        <f t="shared" si="781"/>
        <v>5</v>
      </c>
      <c r="N1291" s="2">
        <f t="shared" si="782"/>
        <v>5</v>
      </c>
      <c r="O1291" s="2">
        <f t="shared" si="783"/>
        <v>3</v>
      </c>
      <c r="P1291" s="2">
        <f t="shared" si="784"/>
        <v>2</v>
      </c>
      <c r="Q1291" s="2">
        <f t="shared" si="785"/>
        <v>4</v>
      </c>
      <c r="R1291" s="2">
        <f t="shared" si="786"/>
        <v>4</v>
      </c>
      <c r="S1291" s="2">
        <f t="shared" si="787"/>
        <v>3</v>
      </c>
      <c r="T1291" s="2">
        <f t="shared" si="788"/>
        <v>3</v>
      </c>
      <c r="U1291" s="2">
        <f t="shared" si="789"/>
        <v>3</v>
      </c>
      <c r="V1291" s="10">
        <f t="shared" si="790"/>
        <v>0</v>
      </c>
      <c r="W1291" s="2">
        <f t="shared" si="791"/>
        <v>0</v>
      </c>
      <c r="X1291" s="2">
        <f t="shared" si="792"/>
        <v>0</v>
      </c>
      <c r="Y1291" s="2">
        <f t="shared" si="793"/>
        <v>0</v>
      </c>
      <c r="Z1291" s="2">
        <f t="shared" si="794"/>
        <v>0</v>
      </c>
      <c r="AA1291" s="2">
        <f t="shared" si="795"/>
        <v>0</v>
      </c>
      <c r="AB1291" s="2">
        <f t="shared" si="796"/>
        <v>0</v>
      </c>
      <c r="AC1291" s="2">
        <f t="shared" si="813"/>
        <v>5</v>
      </c>
      <c r="AD1291" s="5">
        <f t="shared" si="814"/>
        <v>2</v>
      </c>
      <c r="AE1291">
        <f t="shared" si="815"/>
        <v>2</v>
      </c>
      <c r="AF1291" s="1" t="str">
        <f t="shared" si="797"/>
        <v>-</v>
      </c>
      <c r="AG1291" s="1">
        <f t="shared" si="798"/>
        <v>2.9229085585410419</v>
      </c>
      <c r="AH1291" s="1">
        <f t="shared" si="799"/>
        <v>2.8407758869829713</v>
      </c>
      <c r="AI1291" s="1" t="str">
        <f t="shared" si="800"/>
        <v>-</v>
      </c>
      <c r="AJ1291" s="1" t="str">
        <f t="shared" si="801"/>
        <v>-</v>
      </c>
      <c r="AK1291" s="1" t="str">
        <f t="shared" si="802"/>
        <v>-</v>
      </c>
      <c r="AL1291" s="1" t="str">
        <f t="shared" si="803"/>
        <v>-</v>
      </c>
      <c r="AM1291" s="1" t="str">
        <f t="shared" si="804"/>
        <v>-</v>
      </c>
      <c r="AN1291" s="1" t="str">
        <f t="shared" si="805"/>
        <v>-</v>
      </c>
      <c r="AO1291" s="1" t="str">
        <f t="shared" si="806"/>
        <v>-</v>
      </c>
      <c r="AP1291" s="1" t="str">
        <f t="shared" si="816"/>
        <v>-</v>
      </c>
      <c r="AQ1291" s="1" t="str">
        <f t="shared" si="807"/>
        <v>-</v>
      </c>
      <c r="AR1291" s="1" t="str">
        <f t="shared" si="808"/>
        <v>-</v>
      </c>
      <c r="AS1291" s="1" t="str">
        <f t="shared" si="809"/>
        <v>-</v>
      </c>
      <c r="AT1291" s="1" t="str">
        <f t="shared" si="810"/>
        <v>-</v>
      </c>
      <c r="AU1291" s="1" t="str">
        <f t="shared" si="811"/>
        <v>-</v>
      </c>
      <c r="AV1291" s="1" t="str">
        <f t="shared" si="812"/>
        <v>-</v>
      </c>
      <c r="AW1291" s="5">
        <f t="shared" si="817"/>
        <v>3</v>
      </c>
      <c r="AX1291" s="1">
        <f t="shared" si="818"/>
        <v>2.8407758869829713</v>
      </c>
    </row>
    <row r="1292" spans="1:50" x14ac:dyDescent="0.2">
      <c r="A1292" s="4">
        <v>1290</v>
      </c>
      <c r="B1292" s="21">
        <v>0.49694705746420098</v>
      </c>
      <c r="C1292" s="21">
        <v>0.35199999999999998</v>
      </c>
      <c r="D1292" s="21">
        <v>12</v>
      </c>
      <c r="E1292" s="21">
        <v>0</v>
      </c>
      <c r="F1292" s="21">
        <v>88</v>
      </c>
      <c r="G1292" s="21">
        <v>5.2754815627216596</v>
      </c>
      <c r="H1292" s="21">
        <v>6</v>
      </c>
      <c r="I1292" s="21">
        <v>1500</v>
      </c>
      <c r="J1292" s="21">
        <v>185</v>
      </c>
      <c r="K1292" s="21">
        <v>12.5</v>
      </c>
      <c r="L1292" s="2">
        <f t="shared" si="780"/>
        <v>1</v>
      </c>
      <c r="M1292" s="2">
        <f t="shared" si="781"/>
        <v>4</v>
      </c>
      <c r="N1292" s="2">
        <f t="shared" si="782"/>
        <v>5</v>
      </c>
      <c r="O1292" s="2">
        <f t="shared" si="783"/>
        <v>2</v>
      </c>
      <c r="P1292" s="2">
        <f t="shared" si="784"/>
        <v>4</v>
      </c>
      <c r="Q1292" s="2">
        <f t="shared" si="785"/>
        <v>5</v>
      </c>
      <c r="R1292" s="2">
        <f t="shared" si="786"/>
        <v>4</v>
      </c>
      <c r="S1292" s="2">
        <f t="shared" si="787"/>
        <v>5</v>
      </c>
      <c r="T1292" s="2">
        <f t="shared" si="788"/>
        <v>5</v>
      </c>
      <c r="U1292" s="2">
        <f t="shared" si="789"/>
        <v>4</v>
      </c>
      <c r="V1292" s="10">
        <f t="shared" si="790"/>
        <v>0</v>
      </c>
      <c r="W1292" s="2">
        <f t="shared" si="791"/>
        <v>0</v>
      </c>
      <c r="X1292" s="2">
        <f t="shared" si="792"/>
        <v>0</v>
      </c>
      <c r="Y1292" s="2">
        <f t="shared" si="793"/>
        <v>0</v>
      </c>
      <c r="Z1292" s="2">
        <f t="shared" si="794"/>
        <v>0</v>
      </c>
      <c r="AA1292" s="2">
        <f t="shared" si="795"/>
        <v>0</v>
      </c>
      <c r="AB1292" s="2">
        <f t="shared" si="796"/>
        <v>0</v>
      </c>
      <c r="AC1292" s="2">
        <f t="shared" si="813"/>
        <v>5</v>
      </c>
      <c r="AD1292" s="5">
        <f t="shared" si="814"/>
        <v>3</v>
      </c>
      <c r="AE1292">
        <f t="shared" si="815"/>
        <v>4</v>
      </c>
      <c r="AF1292" s="1" t="str">
        <f t="shared" si="797"/>
        <v>-</v>
      </c>
      <c r="AG1292" s="1" t="str">
        <f t="shared" si="798"/>
        <v>-</v>
      </c>
      <c r="AH1292" s="1">
        <f t="shared" si="799"/>
        <v>3.4380020856337263</v>
      </c>
      <c r="AI1292" s="1" t="str">
        <f t="shared" si="800"/>
        <v>-</v>
      </c>
      <c r="AJ1292" s="1" t="str">
        <f t="shared" si="801"/>
        <v>-</v>
      </c>
      <c r="AK1292" s="1">
        <f t="shared" si="802"/>
        <v>1.8708545156469252</v>
      </c>
      <c r="AL1292" s="1" t="str">
        <f t="shared" si="803"/>
        <v>-</v>
      </c>
      <c r="AM1292" s="1">
        <f t="shared" si="804"/>
        <v>2.1686088780549428</v>
      </c>
      <c r="AN1292" s="1">
        <f t="shared" si="805"/>
        <v>2.0720139818647314</v>
      </c>
      <c r="AO1292" s="1" t="str">
        <f t="shared" si="806"/>
        <v>-</v>
      </c>
      <c r="AP1292" s="1" t="str">
        <f t="shared" si="816"/>
        <v>-</v>
      </c>
      <c r="AQ1292" s="1" t="str">
        <f t="shared" si="807"/>
        <v>-</v>
      </c>
      <c r="AR1292" s="1" t="str">
        <f t="shared" si="808"/>
        <v>-</v>
      </c>
      <c r="AS1292" s="1" t="str">
        <f t="shared" si="809"/>
        <v>-</v>
      </c>
      <c r="AT1292" s="1" t="str">
        <f t="shared" si="810"/>
        <v>-</v>
      </c>
      <c r="AU1292" s="1" t="str">
        <f t="shared" si="811"/>
        <v>-</v>
      </c>
      <c r="AV1292" s="1" t="str">
        <f t="shared" si="812"/>
        <v>-</v>
      </c>
      <c r="AW1292" s="5">
        <f t="shared" si="817"/>
        <v>6</v>
      </c>
      <c r="AX1292" s="1">
        <f t="shared" si="818"/>
        <v>1.8708545156469252</v>
      </c>
    </row>
    <row r="1293" spans="1:50" x14ac:dyDescent="0.2">
      <c r="A1293" s="4">
        <v>1291</v>
      </c>
      <c r="B1293" s="21">
        <v>0.39697862851066501</v>
      </c>
      <c r="C1293" s="21">
        <v>27.850999999999999</v>
      </c>
      <c r="D1293" s="21">
        <v>5</v>
      </c>
      <c r="E1293" s="21">
        <v>17</v>
      </c>
      <c r="F1293" s="21">
        <v>78</v>
      </c>
      <c r="G1293" s="21">
        <v>9.9644335496207095</v>
      </c>
      <c r="H1293" s="21">
        <v>7</v>
      </c>
      <c r="I1293" s="21">
        <v>1500</v>
      </c>
      <c r="J1293" s="21">
        <v>185</v>
      </c>
      <c r="K1293" s="21">
        <v>12.5</v>
      </c>
      <c r="L1293" s="2">
        <f t="shared" si="780"/>
        <v>3</v>
      </c>
      <c r="M1293" s="2">
        <f t="shared" si="781"/>
        <v>4</v>
      </c>
      <c r="N1293" s="2">
        <f t="shared" si="782"/>
        <v>4</v>
      </c>
      <c r="O1293" s="2">
        <f t="shared" si="783"/>
        <v>3</v>
      </c>
      <c r="P1293" s="2">
        <f t="shared" si="784"/>
        <v>2</v>
      </c>
      <c r="Q1293" s="2">
        <f t="shared" si="785"/>
        <v>3</v>
      </c>
      <c r="R1293" s="2">
        <f t="shared" si="786"/>
        <v>4</v>
      </c>
      <c r="S1293" s="2">
        <f t="shared" si="787"/>
        <v>4</v>
      </c>
      <c r="T1293" s="2">
        <f t="shared" si="788"/>
        <v>4</v>
      </c>
      <c r="U1293" s="2">
        <f t="shared" si="789"/>
        <v>2</v>
      </c>
      <c r="V1293" s="10">
        <f t="shared" si="790"/>
        <v>0</v>
      </c>
      <c r="W1293" s="2">
        <f t="shared" si="791"/>
        <v>0</v>
      </c>
      <c r="X1293" s="2">
        <f t="shared" si="792"/>
        <v>0</v>
      </c>
      <c r="Y1293" s="2">
        <f t="shared" si="793"/>
        <v>0</v>
      </c>
      <c r="Z1293" s="2">
        <f t="shared" si="794"/>
        <v>0</v>
      </c>
      <c r="AA1293" s="2">
        <f t="shared" si="795"/>
        <v>0</v>
      </c>
      <c r="AB1293" s="2">
        <f t="shared" si="796"/>
        <v>0</v>
      </c>
      <c r="AC1293" s="2">
        <f t="shared" si="813"/>
        <v>4</v>
      </c>
      <c r="AD1293" s="5">
        <f t="shared" si="814"/>
        <v>2</v>
      </c>
      <c r="AE1293">
        <f t="shared" si="815"/>
        <v>5</v>
      </c>
      <c r="AF1293" s="1" t="str">
        <f t="shared" si="797"/>
        <v>-</v>
      </c>
      <c r="AG1293" s="1">
        <f t="shared" si="798"/>
        <v>3.0486723258104287</v>
      </c>
      <c r="AH1293" s="1">
        <f t="shared" si="799"/>
        <v>2.9678402919861564</v>
      </c>
      <c r="AI1293" s="1" t="str">
        <f t="shared" si="800"/>
        <v>-</v>
      </c>
      <c r="AJ1293" s="1" t="str">
        <f t="shared" si="801"/>
        <v>-</v>
      </c>
      <c r="AK1293" s="1" t="str">
        <f t="shared" si="802"/>
        <v>-</v>
      </c>
      <c r="AL1293" s="1">
        <f t="shared" si="803"/>
        <v>2.3332194798551713</v>
      </c>
      <c r="AM1293" s="1">
        <f t="shared" si="804"/>
        <v>2.6981318993318704</v>
      </c>
      <c r="AN1293" s="1">
        <f t="shared" si="805"/>
        <v>2.6520980619627172</v>
      </c>
      <c r="AO1293" s="1" t="str">
        <f t="shared" si="806"/>
        <v>-</v>
      </c>
      <c r="AP1293" s="1" t="str">
        <f t="shared" si="816"/>
        <v>-</v>
      </c>
      <c r="AQ1293" s="1" t="str">
        <f t="shared" si="807"/>
        <v>-</v>
      </c>
      <c r="AR1293" s="1" t="str">
        <f t="shared" si="808"/>
        <v>-</v>
      </c>
      <c r="AS1293" s="1" t="str">
        <f t="shared" si="809"/>
        <v>-</v>
      </c>
      <c r="AT1293" s="1" t="str">
        <f t="shared" si="810"/>
        <v>-</v>
      </c>
      <c r="AU1293" s="1" t="str">
        <f t="shared" si="811"/>
        <v>-</v>
      </c>
      <c r="AV1293" s="1" t="str">
        <f t="shared" si="812"/>
        <v>-</v>
      </c>
      <c r="AW1293" s="5">
        <f t="shared" si="817"/>
        <v>7</v>
      </c>
      <c r="AX1293" s="1">
        <f t="shared" si="818"/>
        <v>2.3332194798551713</v>
      </c>
    </row>
    <row r="1294" spans="1:50" x14ac:dyDescent="0.2">
      <c r="A1294" s="4">
        <v>1292</v>
      </c>
      <c r="B1294" s="21">
        <v>0.49567540732552801</v>
      </c>
      <c r="C1294" s="21">
        <v>84.081999999999994</v>
      </c>
      <c r="D1294" s="21">
        <v>75</v>
      </c>
      <c r="E1294" s="21">
        <v>4</v>
      </c>
      <c r="F1294" s="21">
        <v>21</v>
      </c>
      <c r="G1294" s="21">
        <v>8.4081667474788997</v>
      </c>
      <c r="H1294" s="21">
        <v>6</v>
      </c>
      <c r="I1294" s="21">
        <v>1500</v>
      </c>
      <c r="J1294" s="21">
        <v>185</v>
      </c>
      <c r="K1294" s="21">
        <v>12.5</v>
      </c>
      <c r="L1294" s="2">
        <f t="shared" si="780"/>
        <v>2</v>
      </c>
      <c r="M1294" s="2">
        <f t="shared" si="781"/>
        <v>4</v>
      </c>
      <c r="N1294" s="2">
        <f t="shared" si="782"/>
        <v>6</v>
      </c>
      <c r="O1294" s="2">
        <f t="shared" si="783"/>
        <v>2</v>
      </c>
      <c r="P1294" s="2">
        <f t="shared" si="784"/>
        <v>4</v>
      </c>
      <c r="Q1294" s="2">
        <f t="shared" si="785"/>
        <v>4</v>
      </c>
      <c r="R1294" s="2">
        <f t="shared" si="786"/>
        <v>6</v>
      </c>
      <c r="S1294" s="2">
        <f t="shared" si="787"/>
        <v>4</v>
      </c>
      <c r="T1294" s="2">
        <f t="shared" si="788"/>
        <v>4</v>
      </c>
      <c r="U1294" s="2">
        <f t="shared" si="789"/>
        <v>3</v>
      </c>
      <c r="V1294" s="10">
        <f t="shared" si="790"/>
        <v>0</v>
      </c>
      <c r="W1294" s="2">
        <f t="shared" si="791"/>
        <v>0</v>
      </c>
      <c r="X1294" s="2">
        <f t="shared" si="792"/>
        <v>0</v>
      </c>
      <c r="Y1294" s="2">
        <f t="shared" si="793"/>
        <v>0</v>
      </c>
      <c r="Z1294" s="2">
        <f t="shared" si="794"/>
        <v>0</v>
      </c>
      <c r="AA1294" s="2">
        <f t="shared" si="795"/>
        <v>0</v>
      </c>
      <c r="AB1294" s="2">
        <f t="shared" si="796"/>
        <v>0</v>
      </c>
      <c r="AC1294" s="2">
        <f t="shared" si="813"/>
        <v>6</v>
      </c>
      <c r="AD1294" s="5">
        <f t="shared" si="814"/>
        <v>3</v>
      </c>
      <c r="AE1294">
        <f t="shared" si="815"/>
        <v>2</v>
      </c>
      <c r="AF1294" s="1" t="str">
        <f t="shared" si="797"/>
        <v>-</v>
      </c>
      <c r="AG1294" s="1" t="str">
        <f t="shared" si="798"/>
        <v>-</v>
      </c>
      <c r="AH1294" s="1">
        <f t="shared" si="799"/>
        <v>2.9773086272396294</v>
      </c>
      <c r="AI1294" s="1" t="str">
        <f t="shared" si="800"/>
        <v>-</v>
      </c>
      <c r="AJ1294" s="1" t="str">
        <f t="shared" si="801"/>
        <v>-</v>
      </c>
      <c r="AK1294" s="1" t="str">
        <f t="shared" si="802"/>
        <v>-</v>
      </c>
      <c r="AL1294" s="1">
        <f t="shared" si="803"/>
        <v>2.3781204862234757</v>
      </c>
      <c r="AM1294" s="1" t="str">
        <f t="shared" si="804"/>
        <v>-</v>
      </c>
      <c r="AN1294" s="1" t="str">
        <f t="shared" si="805"/>
        <v>-</v>
      </c>
      <c r="AO1294" s="1" t="str">
        <f t="shared" si="806"/>
        <v>-</v>
      </c>
      <c r="AP1294" s="1" t="str">
        <f t="shared" si="816"/>
        <v>-</v>
      </c>
      <c r="AQ1294" s="1" t="str">
        <f t="shared" si="807"/>
        <v>-</v>
      </c>
      <c r="AR1294" s="1" t="str">
        <f t="shared" si="808"/>
        <v>-</v>
      </c>
      <c r="AS1294" s="1" t="str">
        <f t="shared" si="809"/>
        <v>-</v>
      </c>
      <c r="AT1294" s="1" t="str">
        <f t="shared" si="810"/>
        <v>-</v>
      </c>
      <c r="AU1294" s="1" t="str">
        <f t="shared" si="811"/>
        <v>-</v>
      </c>
      <c r="AV1294" s="1" t="str">
        <f t="shared" si="812"/>
        <v>-</v>
      </c>
      <c r="AW1294" s="5">
        <f t="shared" si="817"/>
        <v>7</v>
      </c>
      <c r="AX1294" s="1">
        <f t="shared" si="818"/>
        <v>2.3781204862234757</v>
      </c>
    </row>
    <row r="1295" spans="1:50" x14ac:dyDescent="0.2">
      <c r="A1295" s="4">
        <v>1293</v>
      </c>
      <c r="B1295" s="21">
        <v>0.50658302976539504</v>
      </c>
      <c r="C1295" s="21">
        <v>6.875</v>
      </c>
      <c r="D1295" s="21">
        <v>60</v>
      </c>
      <c r="E1295" s="21">
        <v>16</v>
      </c>
      <c r="F1295" s="21">
        <v>24</v>
      </c>
      <c r="G1295" s="21">
        <v>9.6252140052296298</v>
      </c>
      <c r="H1295" s="21">
        <v>6</v>
      </c>
      <c r="I1295" s="21">
        <v>1500</v>
      </c>
      <c r="J1295" s="21">
        <v>185</v>
      </c>
      <c r="K1295" s="21">
        <v>12.5</v>
      </c>
      <c r="L1295" s="2">
        <f t="shared" si="780"/>
        <v>3</v>
      </c>
      <c r="M1295" s="2">
        <f t="shared" si="781"/>
        <v>5</v>
      </c>
      <c r="N1295" s="2">
        <f t="shared" si="782"/>
        <v>7</v>
      </c>
      <c r="O1295" s="2">
        <f t="shared" si="783"/>
        <v>3</v>
      </c>
      <c r="P1295" s="2">
        <f t="shared" si="784"/>
        <v>5</v>
      </c>
      <c r="Q1295" s="2">
        <f t="shared" si="785"/>
        <v>4</v>
      </c>
      <c r="R1295" s="2">
        <f t="shared" si="786"/>
        <v>5</v>
      </c>
      <c r="S1295" s="2">
        <f t="shared" si="787"/>
        <v>4</v>
      </c>
      <c r="T1295" s="2">
        <f t="shared" si="788"/>
        <v>4</v>
      </c>
      <c r="U1295" s="2">
        <f t="shared" si="789"/>
        <v>3</v>
      </c>
      <c r="V1295" s="10">
        <f t="shared" si="790"/>
        <v>0</v>
      </c>
      <c r="W1295" s="2">
        <f t="shared" si="791"/>
        <v>0</v>
      </c>
      <c r="X1295" s="2">
        <f t="shared" si="792"/>
        <v>0</v>
      </c>
      <c r="Y1295" s="2">
        <f t="shared" si="793"/>
        <v>0</v>
      </c>
      <c r="Z1295" s="2">
        <f t="shared" si="794"/>
        <v>0</v>
      </c>
      <c r="AA1295" s="2">
        <f t="shared" si="795"/>
        <v>0</v>
      </c>
      <c r="AB1295" s="2">
        <f t="shared" si="796"/>
        <v>0</v>
      </c>
      <c r="AC1295" s="2">
        <f t="shared" si="813"/>
        <v>7</v>
      </c>
      <c r="AD1295" s="5">
        <f t="shared" si="814"/>
        <v>3</v>
      </c>
      <c r="AE1295">
        <f t="shared" si="815"/>
        <v>1</v>
      </c>
      <c r="AF1295" s="1" t="str">
        <f t="shared" si="797"/>
        <v>-</v>
      </c>
      <c r="AG1295" s="1" t="str">
        <f t="shared" si="798"/>
        <v>-</v>
      </c>
      <c r="AH1295" s="1">
        <f t="shared" si="799"/>
        <v>2.9620249362580942</v>
      </c>
      <c r="AI1295" s="1" t="str">
        <f t="shared" si="800"/>
        <v>-</v>
      </c>
      <c r="AJ1295" s="1" t="str">
        <f t="shared" si="801"/>
        <v>-</v>
      </c>
      <c r="AK1295" s="1" t="str">
        <f t="shared" si="802"/>
        <v>-</v>
      </c>
      <c r="AL1295" s="1" t="str">
        <f t="shared" si="803"/>
        <v>-</v>
      </c>
      <c r="AM1295" s="1" t="str">
        <f t="shared" si="804"/>
        <v>-</v>
      </c>
      <c r="AN1295" s="1" t="str">
        <f t="shared" si="805"/>
        <v>-</v>
      </c>
      <c r="AO1295" s="1" t="str">
        <f t="shared" si="806"/>
        <v>-</v>
      </c>
      <c r="AP1295" s="1" t="str">
        <f t="shared" si="816"/>
        <v>-</v>
      </c>
      <c r="AQ1295" s="1" t="str">
        <f t="shared" si="807"/>
        <v>-</v>
      </c>
      <c r="AR1295" s="1" t="str">
        <f t="shared" si="808"/>
        <v>-</v>
      </c>
      <c r="AS1295" s="1" t="str">
        <f t="shared" si="809"/>
        <v>-</v>
      </c>
      <c r="AT1295" s="1" t="str">
        <f t="shared" si="810"/>
        <v>-</v>
      </c>
      <c r="AU1295" s="1" t="str">
        <f t="shared" si="811"/>
        <v>-</v>
      </c>
      <c r="AV1295" s="1" t="str">
        <f t="shared" si="812"/>
        <v>-</v>
      </c>
      <c r="AW1295" s="5">
        <f t="shared" si="817"/>
        <v>3</v>
      </c>
      <c r="AX1295" s="1">
        <f t="shared" si="818"/>
        <v>2.9620249362580942</v>
      </c>
    </row>
    <row r="1296" spans="1:50" x14ac:dyDescent="0.2">
      <c r="A1296" s="4">
        <v>1294</v>
      </c>
      <c r="B1296" s="21">
        <v>0.42593449055806198</v>
      </c>
      <c r="C1296" s="21">
        <v>19.068000000000001</v>
      </c>
      <c r="D1296" s="21">
        <v>78</v>
      </c>
      <c r="E1296" s="21">
        <v>4</v>
      </c>
      <c r="F1296" s="21">
        <v>18</v>
      </c>
      <c r="G1296" s="21">
        <v>7.6270044339887102</v>
      </c>
      <c r="H1296" s="21">
        <v>6</v>
      </c>
      <c r="I1296" s="21">
        <v>1500</v>
      </c>
      <c r="J1296" s="21">
        <v>185</v>
      </c>
      <c r="K1296" s="21">
        <v>12.5</v>
      </c>
      <c r="L1296" s="2">
        <f t="shared" si="780"/>
        <v>2</v>
      </c>
      <c r="M1296" s="2">
        <f t="shared" si="781"/>
        <v>5</v>
      </c>
      <c r="N1296" s="2">
        <f t="shared" si="782"/>
        <v>6</v>
      </c>
      <c r="O1296" s="2">
        <f t="shared" si="783"/>
        <v>2</v>
      </c>
      <c r="P1296" s="2">
        <f t="shared" si="784"/>
        <v>3</v>
      </c>
      <c r="Q1296" s="2">
        <f t="shared" si="785"/>
        <v>4</v>
      </c>
      <c r="R1296" s="2">
        <f t="shared" si="786"/>
        <v>6</v>
      </c>
      <c r="S1296" s="2">
        <f t="shared" si="787"/>
        <v>4</v>
      </c>
      <c r="T1296" s="2">
        <f t="shared" si="788"/>
        <v>4</v>
      </c>
      <c r="U1296" s="2">
        <f t="shared" si="789"/>
        <v>3</v>
      </c>
      <c r="V1296" s="10">
        <f t="shared" si="790"/>
        <v>0</v>
      </c>
      <c r="W1296" s="2">
        <f t="shared" si="791"/>
        <v>0</v>
      </c>
      <c r="X1296" s="2">
        <f t="shared" si="792"/>
        <v>0</v>
      </c>
      <c r="Y1296" s="2">
        <f t="shared" si="793"/>
        <v>0</v>
      </c>
      <c r="Z1296" s="2">
        <f t="shared" si="794"/>
        <v>0</v>
      </c>
      <c r="AA1296" s="2">
        <f t="shared" si="795"/>
        <v>0</v>
      </c>
      <c r="AB1296" s="2">
        <f t="shared" si="796"/>
        <v>0</v>
      </c>
      <c r="AC1296" s="2">
        <f t="shared" si="813"/>
        <v>6</v>
      </c>
      <c r="AD1296" s="5">
        <f t="shared" si="814"/>
        <v>3</v>
      </c>
      <c r="AE1296">
        <f t="shared" si="815"/>
        <v>2</v>
      </c>
      <c r="AF1296" s="1" t="str">
        <f t="shared" si="797"/>
        <v>-</v>
      </c>
      <c r="AG1296" s="1" t="str">
        <f t="shared" si="798"/>
        <v>-</v>
      </c>
      <c r="AH1296" s="1">
        <f t="shared" si="799"/>
        <v>2.9515096658655926</v>
      </c>
      <c r="AI1296" s="1" t="str">
        <f t="shared" si="800"/>
        <v>-</v>
      </c>
      <c r="AJ1296" s="1" t="str">
        <f t="shared" si="801"/>
        <v>-</v>
      </c>
      <c r="AK1296" s="1" t="str">
        <f t="shared" si="802"/>
        <v>-</v>
      </c>
      <c r="AL1296" s="1">
        <f t="shared" si="803"/>
        <v>2.3319111938965449</v>
      </c>
      <c r="AM1296" s="1" t="str">
        <f t="shared" si="804"/>
        <v>-</v>
      </c>
      <c r="AN1296" s="1" t="str">
        <f t="shared" si="805"/>
        <v>-</v>
      </c>
      <c r="AO1296" s="1" t="str">
        <f t="shared" si="806"/>
        <v>-</v>
      </c>
      <c r="AP1296" s="1" t="str">
        <f t="shared" si="816"/>
        <v>-</v>
      </c>
      <c r="AQ1296" s="1" t="str">
        <f t="shared" si="807"/>
        <v>-</v>
      </c>
      <c r="AR1296" s="1" t="str">
        <f t="shared" si="808"/>
        <v>-</v>
      </c>
      <c r="AS1296" s="1" t="str">
        <f t="shared" si="809"/>
        <v>-</v>
      </c>
      <c r="AT1296" s="1" t="str">
        <f t="shared" si="810"/>
        <v>-</v>
      </c>
      <c r="AU1296" s="1" t="str">
        <f t="shared" si="811"/>
        <v>-</v>
      </c>
      <c r="AV1296" s="1" t="str">
        <f t="shared" si="812"/>
        <v>-</v>
      </c>
      <c r="AW1296" s="5">
        <f t="shared" si="817"/>
        <v>7</v>
      </c>
      <c r="AX1296" s="1">
        <f t="shared" si="818"/>
        <v>2.3319111938965449</v>
      </c>
    </row>
    <row r="1297" spans="1:50" x14ac:dyDescent="0.2">
      <c r="A1297" s="4">
        <v>1295</v>
      </c>
      <c r="B1297" s="21">
        <v>0.355274877104446</v>
      </c>
      <c r="C1297" s="21">
        <v>3.863</v>
      </c>
      <c r="D1297" s="21">
        <v>81</v>
      </c>
      <c r="E1297" s="21">
        <v>13</v>
      </c>
      <c r="F1297" s="21">
        <v>6</v>
      </c>
      <c r="G1297" s="21">
        <v>7.3392606065921298</v>
      </c>
      <c r="H1297" s="21">
        <v>6</v>
      </c>
      <c r="I1297" s="21">
        <v>1500</v>
      </c>
      <c r="J1297" s="21">
        <v>185</v>
      </c>
      <c r="K1297" s="21">
        <v>12.5</v>
      </c>
      <c r="L1297" s="2">
        <f t="shared" si="780"/>
        <v>4</v>
      </c>
      <c r="M1297" s="2">
        <f t="shared" si="781"/>
        <v>5</v>
      </c>
      <c r="N1297" s="2">
        <f t="shared" si="782"/>
        <v>6</v>
      </c>
      <c r="O1297" s="2">
        <f t="shared" si="783"/>
        <v>2</v>
      </c>
      <c r="P1297" s="2">
        <f t="shared" si="784"/>
        <v>3</v>
      </c>
      <c r="Q1297" s="2">
        <f t="shared" si="785"/>
        <v>4</v>
      </c>
      <c r="R1297" s="2">
        <f t="shared" si="786"/>
        <v>6</v>
      </c>
      <c r="S1297" s="2">
        <f t="shared" si="787"/>
        <v>4</v>
      </c>
      <c r="T1297" s="2">
        <f t="shared" si="788"/>
        <v>4</v>
      </c>
      <c r="U1297" s="2">
        <f t="shared" si="789"/>
        <v>3</v>
      </c>
      <c r="V1297" s="10">
        <f t="shared" si="790"/>
        <v>0</v>
      </c>
      <c r="W1297" s="2">
        <f t="shared" si="791"/>
        <v>0</v>
      </c>
      <c r="X1297" s="2">
        <f t="shared" si="792"/>
        <v>0</v>
      </c>
      <c r="Y1297" s="2">
        <f t="shared" si="793"/>
        <v>0</v>
      </c>
      <c r="Z1297" s="2">
        <f t="shared" si="794"/>
        <v>0</v>
      </c>
      <c r="AA1297" s="2">
        <f t="shared" si="795"/>
        <v>0</v>
      </c>
      <c r="AB1297" s="2">
        <f t="shared" si="796"/>
        <v>0</v>
      </c>
      <c r="AC1297" s="2">
        <f t="shared" si="813"/>
        <v>6</v>
      </c>
      <c r="AD1297" s="5">
        <f t="shared" si="814"/>
        <v>3</v>
      </c>
      <c r="AE1297">
        <f t="shared" si="815"/>
        <v>2</v>
      </c>
      <c r="AF1297" s="1" t="str">
        <f t="shared" si="797"/>
        <v>-</v>
      </c>
      <c r="AG1297" s="1" t="str">
        <f t="shared" si="798"/>
        <v>-</v>
      </c>
      <c r="AH1297" s="1">
        <f t="shared" si="799"/>
        <v>2.9006267950170055</v>
      </c>
      <c r="AI1297" s="1" t="str">
        <f t="shared" si="800"/>
        <v>-</v>
      </c>
      <c r="AJ1297" s="1" t="str">
        <f t="shared" si="801"/>
        <v>-</v>
      </c>
      <c r="AK1297" s="1" t="str">
        <f t="shared" si="802"/>
        <v>-</v>
      </c>
      <c r="AL1297" s="1">
        <f t="shared" si="803"/>
        <v>2.2169963261995251</v>
      </c>
      <c r="AM1297" s="1" t="str">
        <f t="shared" si="804"/>
        <v>-</v>
      </c>
      <c r="AN1297" s="1" t="str">
        <f t="shared" si="805"/>
        <v>-</v>
      </c>
      <c r="AO1297" s="1" t="str">
        <f t="shared" si="806"/>
        <v>-</v>
      </c>
      <c r="AP1297" s="1" t="str">
        <f t="shared" si="816"/>
        <v>-</v>
      </c>
      <c r="AQ1297" s="1" t="str">
        <f t="shared" si="807"/>
        <v>-</v>
      </c>
      <c r="AR1297" s="1" t="str">
        <f t="shared" si="808"/>
        <v>-</v>
      </c>
      <c r="AS1297" s="1" t="str">
        <f t="shared" si="809"/>
        <v>-</v>
      </c>
      <c r="AT1297" s="1" t="str">
        <f t="shared" si="810"/>
        <v>-</v>
      </c>
      <c r="AU1297" s="1" t="str">
        <f t="shared" si="811"/>
        <v>-</v>
      </c>
      <c r="AV1297" s="1" t="str">
        <f t="shared" si="812"/>
        <v>-</v>
      </c>
      <c r="AW1297" s="5">
        <f t="shared" si="817"/>
        <v>7</v>
      </c>
      <c r="AX1297" s="1">
        <f t="shared" si="818"/>
        <v>2.2169963261995251</v>
      </c>
    </row>
    <row r="1298" spans="1:50" x14ac:dyDescent="0.2">
      <c r="A1298" s="4">
        <v>1296</v>
      </c>
      <c r="B1298" s="21">
        <v>0.38351435421684799</v>
      </c>
      <c r="C1298" s="21">
        <v>14.856999999999999</v>
      </c>
      <c r="D1298" s="21">
        <v>61</v>
      </c>
      <c r="E1298" s="21">
        <v>29</v>
      </c>
      <c r="F1298" s="21">
        <v>10</v>
      </c>
      <c r="G1298" s="21">
        <v>9.4552134473321896</v>
      </c>
      <c r="H1298" s="21">
        <v>6</v>
      </c>
      <c r="I1298" s="21">
        <v>1500</v>
      </c>
      <c r="J1298" s="21">
        <v>185</v>
      </c>
      <c r="K1298" s="21">
        <v>12.5</v>
      </c>
      <c r="L1298" s="2">
        <f t="shared" si="780"/>
        <v>3</v>
      </c>
      <c r="M1298" s="2">
        <f t="shared" si="781"/>
        <v>6</v>
      </c>
      <c r="N1298" s="2">
        <f t="shared" si="782"/>
        <v>8</v>
      </c>
      <c r="O1298" s="2">
        <f t="shared" si="783"/>
        <v>2</v>
      </c>
      <c r="P1298" s="2">
        <f t="shared" si="784"/>
        <v>3</v>
      </c>
      <c r="Q1298" s="2">
        <f t="shared" si="785"/>
        <v>5</v>
      </c>
      <c r="R1298" s="2">
        <f t="shared" si="786"/>
        <v>5</v>
      </c>
      <c r="S1298" s="2">
        <f t="shared" si="787"/>
        <v>3</v>
      </c>
      <c r="T1298" s="2">
        <f t="shared" si="788"/>
        <v>3</v>
      </c>
      <c r="U1298" s="2">
        <f t="shared" si="789"/>
        <v>4</v>
      </c>
      <c r="V1298" s="10">
        <f t="shared" si="790"/>
        <v>0</v>
      </c>
      <c r="W1298" s="2">
        <f t="shared" si="791"/>
        <v>0</v>
      </c>
      <c r="X1298" s="2">
        <f t="shared" si="792"/>
        <v>0</v>
      </c>
      <c r="Y1298" s="2">
        <f t="shared" si="793"/>
        <v>0</v>
      </c>
      <c r="Z1298" s="2">
        <f t="shared" si="794"/>
        <v>0</v>
      </c>
      <c r="AA1298" s="2">
        <f t="shared" si="795"/>
        <v>0</v>
      </c>
      <c r="AB1298" s="2">
        <f t="shared" si="796"/>
        <v>0</v>
      </c>
      <c r="AC1298" s="2">
        <f t="shared" si="813"/>
        <v>8</v>
      </c>
      <c r="AD1298" s="5">
        <f t="shared" si="814"/>
        <v>3</v>
      </c>
      <c r="AE1298">
        <f t="shared" si="815"/>
        <v>1</v>
      </c>
      <c r="AF1298" s="1" t="str">
        <f t="shared" si="797"/>
        <v>-</v>
      </c>
      <c r="AG1298" s="1" t="str">
        <f t="shared" si="798"/>
        <v>-</v>
      </c>
      <c r="AH1298" s="1">
        <f t="shared" si="799"/>
        <v>2.9800142105216518</v>
      </c>
      <c r="AI1298" s="1" t="str">
        <f t="shared" si="800"/>
        <v>-</v>
      </c>
      <c r="AJ1298" s="1" t="str">
        <f t="shared" si="801"/>
        <v>-</v>
      </c>
      <c r="AK1298" s="1" t="str">
        <f t="shared" si="802"/>
        <v>-</v>
      </c>
      <c r="AL1298" s="1" t="str">
        <f t="shared" si="803"/>
        <v>-</v>
      </c>
      <c r="AM1298" s="1" t="str">
        <f t="shared" si="804"/>
        <v>-</v>
      </c>
      <c r="AN1298" s="1" t="str">
        <f t="shared" si="805"/>
        <v>-</v>
      </c>
      <c r="AO1298" s="1" t="str">
        <f t="shared" si="806"/>
        <v>-</v>
      </c>
      <c r="AP1298" s="1" t="str">
        <f t="shared" si="816"/>
        <v>-</v>
      </c>
      <c r="AQ1298" s="1" t="str">
        <f t="shared" si="807"/>
        <v>-</v>
      </c>
      <c r="AR1298" s="1" t="str">
        <f t="shared" si="808"/>
        <v>-</v>
      </c>
      <c r="AS1298" s="1" t="str">
        <f t="shared" si="809"/>
        <v>-</v>
      </c>
      <c r="AT1298" s="1" t="str">
        <f t="shared" si="810"/>
        <v>-</v>
      </c>
      <c r="AU1298" s="1" t="str">
        <f t="shared" si="811"/>
        <v>-</v>
      </c>
      <c r="AV1298" s="1" t="str">
        <f t="shared" si="812"/>
        <v>-</v>
      </c>
      <c r="AW1298" s="5">
        <f t="shared" si="817"/>
        <v>3</v>
      </c>
      <c r="AX1298" s="1">
        <f t="shared" si="818"/>
        <v>2.9800142105216518</v>
      </c>
    </row>
    <row r="1299" spans="1:50" x14ac:dyDescent="0.2">
      <c r="A1299" s="4">
        <v>1297</v>
      </c>
      <c r="B1299" s="21">
        <v>0.68758096513016997</v>
      </c>
      <c r="C1299" s="21">
        <v>0.68200000000000005</v>
      </c>
      <c r="D1299" s="21">
        <v>4</v>
      </c>
      <c r="E1299" s="21">
        <v>46</v>
      </c>
      <c r="F1299" s="21">
        <v>50</v>
      </c>
      <c r="G1299" s="21">
        <v>2.1215112523359299</v>
      </c>
      <c r="H1299" s="21">
        <v>5</v>
      </c>
      <c r="I1299" s="21">
        <v>1500</v>
      </c>
      <c r="J1299" s="21">
        <v>185</v>
      </c>
      <c r="K1299" s="21">
        <v>12.5</v>
      </c>
      <c r="L1299" s="2">
        <f t="shared" si="780"/>
        <v>2</v>
      </c>
      <c r="M1299" s="2">
        <f t="shared" si="781"/>
        <v>3</v>
      </c>
      <c r="N1299" s="2">
        <f t="shared" si="782"/>
        <v>3</v>
      </c>
      <c r="O1299" s="2">
        <f t="shared" si="783"/>
        <v>3</v>
      </c>
      <c r="P1299" s="2">
        <f t="shared" si="784"/>
        <v>6</v>
      </c>
      <c r="Q1299" s="2">
        <f t="shared" si="785"/>
        <v>7</v>
      </c>
      <c r="R1299" s="2">
        <f t="shared" si="786"/>
        <v>4</v>
      </c>
      <c r="S1299" s="2">
        <f t="shared" si="787"/>
        <v>2</v>
      </c>
      <c r="T1299" s="2">
        <f t="shared" si="788"/>
        <v>2</v>
      </c>
      <c r="U1299" s="2">
        <f t="shared" si="789"/>
        <v>4</v>
      </c>
      <c r="V1299" s="10">
        <f t="shared" si="790"/>
        <v>0</v>
      </c>
      <c r="W1299" s="2">
        <f t="shared" si="791"/>
        <v>0</v>
      </c>
      <c r="X1299" s="2">
        <f t="shared" si="792"/>
        <v>0</v>
      </c>
      <c r="Y1299" s="2">
        <f t="shared" si="793"/>
        <v>0</v>
      </c>
      <c r="Z1299" s="2">
        <f t="shared" si="794"/>
        <v>0</v>
      </c>
      <c r="AA1299" s="2">
        <f t="shared" si="795"/>
        <v>0</v>
      </c>
      <c r="AB1299" s="2">
        <f t="shared" si="796"/>
        <v>0</v>
      </c>
      <c r="AC1299" s="2">
        <f t="shared" si="813"/>
        <v>7</v>
      </c>
      <c r="AD1299" s="5">
        <f t="shared" si="814"/>
        <v>6</v>
      </c>
      <c r="AE1299">
        <f t="shared" si="815"/>
        <v>1</v>
      </c>
      <c r="AF1299" s="1" t="str">
        <f t="shared" si="797"/>
        <v>-</v>
      </c>
      <c r="AG1299" s="1" t="str">
        <f t="shared" si="798"/>
        <v>-</v>
      </c>
      <c r="AH1299" s="1" t="str">
        <f t="shared" si="799"/>
        <v>-</v>
      </c>
      <c r="AI1299" s="1" t="str">
        <f t="shared" si="800"/>
        <v>-</v>
      </c>
      <c r="AJ1299" s="1" t="str">
        <f t="shared" si="801"/>
        <v>-</v>
      </c>
      <c r="AK1299" s="1">
        <f t="shared" si="802"/>
        <v>2.8550437815879439</v>
      </c>
      <c r="AL1299" s="1" t="str">
        <f t="shared" si="803"/>
        <v>-</v>
      </c>
      <c r="AM1299" s="1" t="str">
        <f t="shared" si="804"/>
        <v>-</v>
      </c>
      <c r="AN1299" s="1" t="str">
        <f t="shared" si="805"/>
        <v>-</v>
      </c>
      <c r="AO1299" s="1" t="str">
        <f t="shared" si="806"/>
        <v>-</v>
      </c>
      <c r="AP1299" s="1" t="str">
        <f t="shared" si="816"/>
        <v>-</v>
      </c>
      <c r="AQ1299" s="1" t="str">
        <f t="shared" si="807"/>
        <v>-</v>
      </c>
      <c r="AR1299" s="1" t="str">
        <f t="shared" si="808"/>
        <v>-</v>
      </c>
      <c r="AS1299" s="1" t="str">
        <f t="shared" si="809"/>
        <v>-</v>
      </c>
      <c r="AT1299" s="1" t="str">
        <f t="shared" si="810"/>
        <v>-</v>
      </c>
      <c r="AU1299" s="1" t="str">
        <f t="shared" si="811"/>
        <v>-</v>
      </c>
      <c r="AV1299" s="1" t="str">
        <f t="shared" si="812"/>
        <v>-</v>
      </c>
      <c r="AW1299" s="5">
        <f t="shared" si="817"/>
        <v>6</v>
      </c>
      <c r="AX1299" s="1">
        <f t="shared" si="818"/>
        <v>2.8550437815879439</v>
      </c>
    </row>
    <row r="1300" spans="1:50" x14ac:dyDescent="0.2">
      <c r="A1300" s="4">
        <v>1298</v>
      </c>
      <c r="B1300" s="21">
        <v>0.48728840172466698</v>
      </c>
      <c r="C1300" s="21">
        <v>28.981000000000002</v>
      </c>
      <c r="D1300" s="21">
        <v>38</v>
      </c>
      <c r="E1300" s="21">
        <v>34</v>
      </c>
      <c r="F1300" s="21">
        <v>28</v>
      </c>
      <c r="G1300" s="21">
        <v>8.1969969039305504</v>
      </c>
      <c r="H1300" s="21">
        <v>6</v>
      </c>
      <c r="I1300" s="21">
        <v>1500</v>
      </c>
      <c r="J1300" s="21">
        <v>185</v>
      </c>
      <c r="K1300" s="21">
        <v>12.5</v>
      </c>
      <c r="L1300" s="2">
        <f t="shared" si="780"/>
        <v>2</v>
      </c>
      <c r="M1300" s="2">
        <f t="shared" si="781"/>
        <v>5</v>
      </c>
      <c r="N1300" s="2">
        <f t="shared" si="782"/>
        <v>7</v>
      </c>
      <c r="O1300" s="2">
        <f t="shared" si="783"/>
        <v>4</v>
      </c>
      <c r="P1300" s="2">
        <f t="shared" si="784"/>
        <v>6</v>
      </c>
      <c r="Q1300" s="2">
        <f t="shared" si="785"/>
        <v>6</v>
      </c>
      <c r="R1300" s="2">
        <f t="shared" si="786"/>
        <v>4</v>
      </c>
      <c r="S1300" s="2">
        <f t="shared" si="787"/>
        <v>3</v>
      </c>
      <c r="T1300" s="2">
        <f t="shared" si="788"/>
        <v>3</v>
      </c>
      <c r="U1300" s="2">
        <f t="shared" si="789"/>
        <v>4</v>
      </c>
      <c r="V1300" s="10">
        <f t="shared" si="790"/>
        <v>0</v>
      </c>
      <c r="W1300" s="2">
        <f t="shared" si="791"/>
        <v>0</v>
      </c>
      <c r="X1300" s="2">
        <f t="shared" si="792"/>
        <v>0</v>
      </c>
      <c r="Y1300" s="2">
        <f t="shared" si="793"/>
        <v>0</v>
      </c>
      <c r="Z1300" s="2">
        <f t="shared" si="794"/>
        <v>0</v>
      </c>
      <c r="AA1300" s="2">
        <f t="shared" si="795"/>
        <v>0</v>
      </c>
      <c r="AB1300" s="2">
        <f t="shared" si="796"/>
        <v>0</v>
      </c>
      <c r="AC1300" s="2">
        <f t="shared" si="813"/>
        <v>7</v>
      </c>
      <c r="AD1300" s="5">
        <f t="shared" si="814"/>
        <v>3</v>
      </c>
      <c r="AE1300">
        <f t="shared" si="815"/>
        <v>1</v>
      </c>
      <c r="AF1300" s="1" t="str">
        <f t="shared" si="797"/>
        <v>-</v>
      </c>
      <c r="AG1300" s="1" t="str">
        <f t="shared" si="798"/>
        <v>-</v>
      </c>
      <c r="AH1300" s="1">
        <f t="shared" si="799"/>
        <v>2.9895302339683405</v>
      </c>
      <c r="AI1300" s="1" t="str">
        <f t="shared" si="800"/>
        <v>-</v>
      </c>
      <c r="AJ1300" s="1" t="str">
        <f t="shared" si="801"/>
        <v>-</v>
      </c>
      <c r="AK1300" s="1" t="str">
        <f t="shared" si="802"/>
        <v>-</v>
      </c>
      <c r="AL1300" s="1" t="str">
        <f t="shared" si="803"/>
        <v>-</v>
      </c>
      <c r="AM1300" s="1" t="str">
        <f t="shared" si="804"/>
        <v>-</v>
      </c>
      <c r="AN1300" s="1" t="str">
        <f t="shared" si="805"/>
        <v>-</v>
      </c>
      <c r="AO1300" s="1" t="str">
        <f t="shared" si="806"/>
        <v>-</v>
      </c>
      <c r="AP1300" s="1" t="str">
        <f t="shared" si="816"/>
        <v>-</v>
      </c>
      <c r="AQ1300" s="1" t="str">
        <f t="shared" si="807"/>
        <v>-</v>
      </c>
      <c r="AR1300" s="1" t="str">
        <f t="shared" si="808"/>
        <v>-</v>
      </c>
      <c r="AS1300" s="1" t="str">
        <f t="shared" si="809"/>
        <v>-</v>
      </c>
      <c r="AT1300" s="1" t="str">
        <f t="shared" si="810"/>
        <v>-</v>
      </c>
      <c r="AU1300" s="1" t="str">
        <f t="shared" si="811"/>
        <v>-</v>
      </c>
      <c r="AV1300" s="1" t="str">
        <f t="shared" si="812"/>
        <v>-</v>
      </c>
      <c r="AW1300" s="5">
        <f t="shared" si="817"/>
        <v>3</v>
      </c>
      <c r="AX1300" s="1">
        <f t="shared" si="818"/>
        <v>2.9895302339683405</v>
      </c>
    </row>
    <row r="1301" spans="1:50" x14ac:dyDescent="0.2">
      <c r="A1301" s="4">
        <v>1299</v>
      </c>
      <c r="B1301" s="21">
        <v>0.44604586410092301</v>
      </c>
      <c r="C1301" s="21">
        <v>34.011000000000003</v>
      </c>
      <c r="D1301" s="21">
        <v>56</v>
      </c>
      <c r="E1301" s="21">
        <v>6</v>
      </c>
      <c r="F1301" s="21">
        <v>38</v>
      </c>
      <c r="G1301" s="21">
        <v>10.2032756390636</v>
      </c>
      <c r="H1301" s="21">
        <v>7</v>
      </c>
      <c r="I1301" s="21">
        <v>1500</v>
      </c>
      <c r="J1301" s="21">
        <v>185</v>
      </c>
      <c r="K1301" s="21">
        <v>12.5</v>
      </c>
      <c r="L1301" s="2">
        <f t="shared" si="780"/>
        <v>3</v>
      </c>
      <c r="M1301" s="2">
        <f t="shared" si="781"/>
        <v>6</v>
      </c>
      <c r="N1301" s="2">
        <f t="shared" si="782"/>
        <v>4</v>
      </c>
      <c r="O1301" s="2">
        <f t="shared" si="783"/>
        <v>4</v>
      </c>
      <c r="P1301" s="2">
        <f t="shared" si="784"/>
        <v>4</v>
      </c>
      <c r="Q1301" s="2">
        <f t="shared" si="785"/>
        <v>3</v>
      </c>
      <c r="R1301" s="2">
        <f t="shared" si="786"/>
        <v>4</v>
      </c>
      <c r="S1301" s="2">
        <f t="shared" si="787"/>
        <v>2</v>
      </c>
      <c r="T1301" s="2">
        <f t="shared" si="788"/>
        <v>2</v>
      </c>
      <c r="U1301" s="2">
        <f t="shared" si="789"/>
        <v>2</v>
      </c>
      <c r="V1301" s="10">
        <f t="shared" si="790"/>
        <v>0</v>
      </c>
      <c r="W1301" s="2">
        <f t="shared" si="791"/>
        <v>0</v>
      </c>
      <c r="X1301" s="2">
        <f t="shared" si="792"/>
        <v>0</v>
      </c>
      <c r="Y1301" s="2">
        <f t="shared" si="793"/>
        <v>0</v>
      </c>
      <c r="Z1301" s="2">
        <f t="shared" si="794"/>
        <v>0</v>
      </c>
      <c r="AA1301" s="2">
        <f t="shared" si="795"/>
        <v>0</v>
      </c>
      <c r="AB1301" s="2">
        <f t="shared" si="796"/>
        <v>0</v>
      </c>
      <c r="AC1301" s="2">
        <f t="shared" si="813"/>
        <v>6</v>
      </c>
      <c r="AD1301" s="5">
        <f t="shared" si="814"/>
        <v>2</v>
      </c>
      <c r="AE1301">
        <f t="shared" si="815"/>
        <v>1</v>
      </c>
      <c r="AF1301" s="1" t="str">
        <f t="shared" si="797"/>
        <v>-</v>
      </c>
      <c r="AG1301" s="1">
        <f t="shared" si="798"/>
        <v>3.0555702532043898</v>
      </c>
      <c r="AH1301" s="1" t="str">
        <f t="shared" si="799"/>
        <v>-</v>
      </c>
      <c r="AI1301" s="1" t="str">
        <f t="shared" si="800"/>
        <v>-</v>
      </c>
      <c r="AJ1301" s="1" t="str">
        <f t="shared" si="801"/>
        <v>-</v>
      </c>
      <c r="AK1301" s="1" t="str">
        <f t="shared" si="802"/>
        <v>-</v>
      </c>
      <c r="AL1301" s="1" t="str">
        <f t="shared" si="803"/>
        <v>-</v>
      </c>
      <c r="AM1301" s="1" t="str">
        <f t="shared" si="804"/>
        <v>-</v>
      </c>
      <c r="AN1301" s="1" t="str">
        <f t="shared" si="805"/>
        <v>-</v>
      </c>
      <c r="AO1301" s="1" t="str">
        <f t="shared" si="806"/>
        <v>-</v>
      </c>
      <c r="AP1301" s="1" t="str">
        <f t="shared" si="816"/>
        <v>-</v>
      </c>
      <c r="AQ1301" s="1" t="str">
        <f t="shared" si="807"/>
        <v>-</v>
      </c>
      <c r="AR1301" s="1" t="str">
        <f t="shared" si="808"/>
        <v>-</v>
      </c>
      <c r="AS1301" s="1" t="str">
        <f t="shared" si="809"/>
        <v>-</v>
      </c>
      <c r="AT1301" s="1" t="str">
        <f t="shared" si="810"/>
        <v>-</v>
      </c>
      <c r="AU1301" s="1" t="str">
        <f t="shared" si="811"/>
        <v>-</v>
      </c>
      <c r="AV1301" s="1" t="str">
        <f t="shared" si="812"/>
        <v>-</v>
      </c>
      <c r="AW1301" s="5">
        <f t="shared" si="817"/>
        <v>2</v>
      </c>
      <c r="AX1301" s="1">
        <f t="shared" si="818"/>
        <v>3.0555702532043898</v>
      </c>
    </row>
    <row r="1302" spans="1:50" x14ac:dyDescent="0.2">
      <c r="A1302" s="4">
        <v>1300</v>
      </c>
      <c r="B1302" s="21">
        <v>0.290843587201153</v>
      </c>
      <c r="C1302" s="21">
        <v>2.8959999999999999</v>
      </c>
      <c r="D1302" s="21">
        <v>68</v>
      </c>
      <c r="E1302" s="21">
        <v>11</v>
      </c>
      <c r="F1302" s="21">
        <v>21</v>
      </c>
      <c r="G1302" s="21">
        <v>14.400093981684501</v>
      </c>
      <c r="H1302" s="21">
        <v>7</v>
      </c>
      <c r="I1302" s="21">
        <v>1500</v>
      </c>
      <c r="J1302" s="21">
        <v>185</v>
      </c>
      <c r="K1302" s="21">
        <v>12.5</v>
      </c>
      <c r="L1302" s="2">
        <f t="shared" si="780"/>
        <v>3</v>
      </c>
      <c r="M1302" s="2">
        <f t="shared" si="781"/>
        <v>5</v>
      </c>
      <c r="N1302" s="2">
        <f t="shared" si="782"/>
        <v>5</v>
      </c>
      <c r="O1302" s="2">
        <f t="shared" si="783"/>
        <v>3</v>
      </c>
      <c r="P1302" s="2">
        <f t="shared" si="784"/>
        <v>4</v>
      </c>
      <c r="Q1302" s="2">
        <f t="shared" si="785"/>
        <v>2</v>
      </c>
      <c r="R1302" s="2">
        <f t="shared" si="786"/>
        <v>6</v>
      </c>
      <c r="S1302" s="2">
        <f t="shared" si="787"/>
        <v>2</v>
      </c>
      <c r="T1302" s="2">
        <f t="shared" si="788"/>
        <v>2</v>
      </c>
      <c r="U1302" s="2">
        <f t="shared" si="789"/>
        <v>2</v>
      </c>
      <c r="V1302" s="10">
        <f t="shared" si="790"/>
        <v>0</v>
      </c>
      <c r="W1302" s="2">
        <f t="shared" si="791"/>
        <v>0</v>
      </c>
      <c r="X1302" s="2">
        <f t="shared" si="792"/>
        <v>0</v>
      </c>
      <c r="Y1302" s="2">
        <f t="shared" si="793"/>
        <v>0</v>
      </c>
      <c r="Z1302" s="2">
        <f t="shared" si="794"/>
        <v>0</v>
      </c>
      <c r="AA1302" s="2">
        <f t="shared" si="795"/>
        <v>0</v>
      </c>
      <c r="AB1302" s="2">
        <f t="shared" si="796"/>
        <v>0</v>
      </c>
      <c r="AC1302" s="2">
        <f t="shared" si="813"/>
        <v>6</v>
      </c>
      <c r="AD1302" s="5">
        <f t="shared" si="814"/>
        <v>7</v>
      </c>
      <c r="AE1302">
        <f t="shared" si="815"/>
        <v>1</v>
      </c>
      <c r="AF1302" s="1" t="str">
        <f t="shared" si="797"/>
        <v>-</v>
      </c>
      <c r="AG1302" s="1" t="str">
        <f t="shared" si="798"/>
        <v>-</v>
      </c>
      <c r="AH1302" s="1" t="str">
        <f t="shared" si="799"/>
        <v>-</v>
      </c>
      <c r="AI1302" s="1" t="str">
        <f t="shared" si="800"/>
        <v>-</v>
      </c>
      <c r="AJ1302" s="1" t="str">
        <f t="shared" si="801"/>
        <v>-</v>
      </c>
      <c r="AK1302" s="1" t="str">
        <f t="shared" si="802"/>
        <v>-</v>
      </c>
      <c r="AL1302" s="1">
        <f t="shared" si="803"/>
        <v>2.2771689305958489</v>
      </c>
      <c r="AM1302" s="1" t="str">
        <f t="shared" si="804"/>
        <v>-</v>
      </c>
      <c r="AN1302" s="1" t="str">
        <f t="shared" si="805"/>
        <v>-</v>
      </c>
      <c r="AO1302" s="1" t="str">
        <f t="shared" si="806"/>
        <v>-</v>
      </c>
      <c r="AP1302" s="1" t="str">
        <f t="shared" si="816"/>
        <v>-</v>
      </c>
      <c r="AQ1302" s="1" t="str">
        <f t="shared" si="807"/>
        <v>-</v>
      </c>
      <c r="AR1302" s="1" t="str">
        <f t="shared" si="808"/>
        <v>-</v>
      </c>
      <c r="AS1302" s="1" t="str">
        <f t="shared" si="809"/>
        <v>-</v>
      </c>
      <c r="AT1302" s="1" t="str">
        <f t="shared" si="810"/>
        <v>-</v>
      </c>
      <c r="AU1302" s="1" t="str">
        <f t="shared" si="811"/>
        <v>-</v>
      </c>
      <c r="AV1302" s="1" t="str">
        <f t="shared" si="812"/>
        <v>-</v>
      </c>
      <c r="AW1302" s="5">
        <f t="shared" si="817"/>
        <v>7</v>
      </c>
      <c r="AX1302" s="1">
        <f t="shared" si="818"/>
        <v>2.2771689305958489</v>
      </c>
    </row>
    <row r="1303" spans="1:50" x14ac:dyDescent="0.2">
      <c r="A1303" s="4">
        <v>1301</v>
      </c>
      <c r="B1303" s="21">
        <v>0.453746435622225</v>
      </c>
      <c r="C1303" s="21">
        <v>30.998999999999999</v>
      </c>
      <c r="D1303" s="21">
        <v>12</v>
      </c>
      <c r="E1303" s="21">
        <v>30</v>
      </c>
      <c r="F1303" s="21">
        <v>58</v>
      </c>
      <c r="G1303" s="21">
        <v>6.5758713685391799</v>
      </c>
      <c r="H1303" s="21">
        <v>6</v>
      </c>
      <c r="I1303" s="21">
        <v>1500</v>
      </c>
      <c r="J1303" s="21">
        <v>185</v>
      </c>
      <c r="K1303" s="21">
        <v>12.5</v>
      </c>
      <c r="L1303" s="2">
        <f t="shared" si="780"/>
        <v>2</v>
      </c>
      <c r="M1303" s="2">
        <f t="shared" si="781"/>
        <v>5</v>
      </c>
      <c r="N1303" s="2">
        <f t="shared" si="782"/>
        <v>6</v>
      </c>
      <c r="O1303" s="2">
        <f t="shared" si="783"/>
        <v>3</v>
      </c>
      <c r="P1303" s="2">
        <f t="shared" si="784"/>
        <v>4</v>
      </c>
      <c r="Q1303" s="2">
        <f t="shared" si="785"/>
        <v>6</v>
      </c>
      <c r="R1303" s="2">
        <f t="shared" si="786"/>
        <v>3</v>
      </c>
      <c r="S1303" s="2">
        <f t="shared" si="787"/>
        <v>4</v>
      </c>
      <c r="T1303" s="2">
        <f t="shared" si="788"/>
        <v>4</v>
      </c>
      <c r="U1303" s="2">
        <f t="shared" si="789"/>
        <v>4</v>
      </c>
      <c r="V1303" s="10">
        <f t="shared" si="790"/>
        <v>0</v>
      </c>
      <c r="W1303" s="2">
        <f t="shared" si="791"/>
        <v>0</v>
      </c>
      <c r="X1303" s="2">
        <f t="shared" si="792"/>
        <v>0</v>
      </c>
      <c r="Y1303" s="2">
        <f t="shared" si="793"/>
        <v>0</v>
      </c>
      <c r="Z1303" s="2">
        <f t="shared" si="794"/>
        <v>0</v>
      </c>
      <c r="AA1303" s="2">
        <f t="shared" si="795"/>
        <v>0</v>
      </c>
      <c r="AB1303" s="2">
        <f t="shared" si="796"/>
        <v>0</v>
      </c>
      <c r="AC1303" s="2">
        <f t="shared" si="813"/>
        <v>6</v>
      </c>
      <c r="AD1303" s="5">
        <f t="shared" si="814"/>
        <v>3</v>
      </c>
      <c r="AE1303">
        <f t="shared" si="815"/>
        <v>2</v>
      </c>
      <c r="AF1303" s="1" t="str">
        <f t="shared" si="797"/>
        <v>-</v>
      </c>
      <c r="AG1303" s="1" t="str">
        <f t="shared" si="798"/>
        <v>-</v>
      </c>
      <c r="AH1303" s="1">
        <f t="shared" si="799"/>
        <v>2.9704120615149363</v>
      </c>
      <c r="AI1303" s="1" t="str">
        <f t="shared" si="800"/>
        <v>-</v>
      </c>
      <c r="AJ1303" s="1" t="str">
        <f t="shared" si="801"/>
        <v>-</v>
      </c>
      <c r="AK1303" s="1">
        <f t="shared" si="802"/>
        <v>2.3042894175456614</v>
      </c>
      <c r="AL1303" s="1" t="str">
        <f t="shared" si="803"/>
        <v>-</v>
      </c>
      <c r="AM1303" s="1" t="str">
        <f t="shared" si="804"/>
        <v>-</v>
      </c>
      <c r="AN1303" s="1" t="str">
        <f t="shared" si="805"/>
        <v>-</v>
      </c>
      <c r="AO1303" s="1" t="str">
        <f t="shared" si="806"/>
        <v>-</v>
      </c>
      <c r="AP1303" s="1" t="str">
        <f t="shared" si="816"/>
        <v>-</v>
      </c>
      <c r="AQ1303" s="1" t="str">
        <f t="shared" si="807"/>
        <v>-</v>
      </c>
      <c r="AR1303" s="1" t="str">
        <f t="shared" si="808"/>
        <v>-</v>
      </c>
      <c r="AS1303" s="1" t="str">
        <f t="shared" si="809"/>
        <v>-</v>
      </c>
      <c r="AT1303" s="1" t="str">
        <f t="shared" si="810"/>
        <v>-</v>
      </c>
      <c r="AU1303" s="1" t="str">
        <f t="shared" si="811"/>
        <v>-</v>
      </c>
      <c r="AV1303" s="1" t="str">
        <f t="shared" si="812"/>
        <v>-</v>
      </c>
      <c r="AW1303" s="5">
        <f t="shared" si="817"/>
        <v>6</v>
      </c>
      <c r="AX1303" s="1">
        <f t="shared" si="818"/>
        <v>2.3042894175456614</v>
      </c>
    </row>
    <row r="1304" spans="1:50" x14ac:dyDescent="0.2">
      <c r="A1304" s="4">
        <v>1302</v>
      </c>
      <c r="B1304" s="21">
        <v>0.60709959768956101</v>
      </c>
      <c r="C1304" s="21">
        <v>0.44500000000000001</v>
      </c>
      <c r="D1304" s="21">
        <v>0</v>
      </c>
      <c r="E1304" s="21">
        <v>0</v>
      </c>
      <c r="F1304" s="21">
        <v>100</v>
      </c>
      <c r="G1304" s="21">
        <v>6.6805793313419102</v>
      </c>
      <c r="H1304" s="21">
        <v>6</v>
      </c>
      <c r="I1304" s="21">
        <v>1500</v>
      </c>
      <c r="J1304" s="21">
        <v>185</v>
      </c>
      <c r="K1304" s="21">
        <v>0</v>
      </c>
      <c r="L1304" s="2">
        <f t="shared" si="780"/>
        <v>0</v>
      </c>
      <c r="M1304" s="2">
        <f t="shared" si="781"/>
        <v>0</v>
      </c>
      <c r="N1304" s="2">
        <f t="shared" si="782"/>
        <v>0</v>
      </c>
      <c r="O1304" s="2">
        <f t="shared" si="783"/>
        <v>0</v>
      </c>
      <c r="P1304" s="2">
        <f t="shared" si="784"/>
        <v>0</v>
      </c>
      <c r="Q1304" s="2">
        <f t="shared" si="785"/>
        <v>0</v>
      </c>
      <c r="R1304" s="2">
        <f t="shared" si="786"/>
        <v>0</v>
      </c>
      <c r="S1304" s="2">
        <f t="shared" si="787"/>
        <v>0</v>
      </c>
      <c r="T1304" s="2">
        <f t="shared" si="788"/>
        <v>0</v>
      </c>
      <c r="U1304" s="2">
        <f t="shared" si="789"/>
        <v>0</v>
      </c>
      <c r="V1304" s="10">
        <f t="shared" si="790"/>
        <v>6</v>
      </c>
      <c r="W1304" s="2">
        <f t="shared" si="791"/>
        <v>9</v>
      </c>
      <c r="X1304" s="2">
        <f t="shared" si="792"/>
        <v>6</v>
      </c>
      <c r="Y1304" s="2">
        <f t="shared" si="793"/>
        <v>3</v>
      </c>
      <c r="Z1304" s="2">
        <f t="shared" si="794"/>
        <v>3</v>
      </c>
      <c r="AA1304" s="2">
        <f t="shared" si="795"/>
        <v>5</v>
      </c>
      <c r="AB1304" s="2">
        <f t="shared" si="796"/>
        <v>5</v>
      </c>
      <c r="AC1304" s="2">
        <f t="shared" si="813"/>
        <v>9</v>
      </c>
      <c r="AD1304" s="5">
        <f t="shared" si="814"/>
        <v>12</v>
      </c>
      <c r="AE1304">
        <f t="shared" si="815"/>
        <v>1</v>
      </c>
      <c r="AF1304" s="1" t="str">
        <f t="shared" si="797"/>
        <v>-</v>
      </c>
      <c r="AG1304" s="1" t="str">
        <f t="shared" si="798"/>
        <v>-</v>
      </c>
      <c r="AH1304" s="1" t="str">
        <f t="shared" si="799"/>
        <v>-</v>
      </c>
      <c r="AI1304" s="1" t="str">
        <f t="shared" si="800"/>
        <v>-</v>
      </c>
      <c r="AJ1304" s="1" t="str">
        <f t="shared" si="801"/>
        <v>-</v>
      </c>
      <c r="AK1304" s="1" t="str">
        <f t="shared" si="802"/>
        <v>-</v>
      </c>
      <c r="AL1304" s="1" t="str">
        <f t="shared" si="803"/>
        <v>-</v>
      </c>
      <c r="AM1304" s="1" t="str">
        <f t="shared" si="804"/>
        <v>-</v>
      </c>
      <c r="AN1304" s="1" t="str">
        <f t="shared" si="805"/>
        <v>-</v>
      </c>
      <c r="AO1304" s="1" t="str">
        <f t="shared" si="806"/>
        <v>-</v>
      </c>
      <c r="AP1304" s="1" t="str">
        <f t="shared" si="816"/>
        <v>-</v>
      </c>
      <c r="AQ1304" s="1">
        <f t="shared" si="807"/>
        <v>1.4598381280382977</v>
      </c>
      <c r="AR1304" s="1" t="str">
        <f t="shared" si="808"/>
        <v>-</v>
      </c>
      <c r="AS1304" s="1" t="str">
        <f t="shared" si="809"/>
        <v>-</v>
      </c>
      <c r="AT1304" s="1" t="str">
        <f t="shared" si="810"/>
        <v>-</v>
      </c>
      <c r="AU1304" s="1" t="str">
        <f t="shared" si="811"/>
        <v>-</v>
      </c>
      <c r="AV1304" s="1" t="str">
        <f t="shared" si="812"/>
        <v>-</v>
      </c>
      <c r="AW1304" s="5">
        <f t="shared" si="817"/>
        <v>12</v>
      </c>
      <c r="AX1304" s="1">
        <f t="shared" si="818"/>
        <v>1.4598381280382977</v>
      </c>
    </row>
    <row r="1305" spans="1:50" x14ac:dyDescent="0.2">
      <c r="A1305" s="4">
        <v>1303</v>
      </c>
      <c r="B1305" s="21">
        <v>0.59992647816331601</v>
      </c>
      <c r="C1305" s="21">
        <v>41.984999999999999</v>
      </c>
      <c r="D1305" s="21">
        <v>32</v>
      </c>
      <c r="E1305" s="21">
        <v>0</v>
      </c>
      <c r="F1305" s="21">
        <v>68</v>
      </c>
      <c r="G1305" s="21">
        <v>5.9375649987275603</v>
      </c>
      <c r="H1305" s="21">
        <v>6</v>
      </c>
      <c r="I1305" s="21">
        <v>1500</v>
      </c>
      <c r="J1305" s="21">
        <v>185</v>
      </c>
      <c r="K1305" s="21">
        <v>12.5</v>
      </c>
      <c r="L1305" s="2">
        <f t="shared" si="780"/>
        <v>2</v>
      </c>
      <c r="M1305" s="2">
        <f t="shared" si="781"/>
        <v>4</v>
      </c>
      <c r="N1305" s="2">
        <f t="shared" si="782"/>
        <v>5</v>
      </c>
      <c r="O1305" s="2">
        <f t="shared" si="783"/>
        <v>4</v>
      </c>
      <c r="P1305" s="2">
        <f t="shared" si="784"/>
        <v>5</v>
      </c>
      <c r="Q1305" s="2">
        <f t="shared" si="785"/>
        <v>5</v>
      </c>
      <c r="R1305" s="2">
        <f t="shared" si="786"/>
        <v>3</v>
      </c>
      <c r="S1305" s="2">
        <f t="shared" si="787"/>
        <v>5</v>
      </c>
      <c r="T1305" s="2">
        <f t="shared" si="788"/>
        <v>5</v>
      </c>
      <c r="U1305" s="2">
        <f t="shared" si="789"/>
        <v>3</v>
      </c>
      <c r="V1305" s="10">
        <f t="shared" si="790"/>
        <v>0</v>
      </c>
      <c r="W1305" s="2">
        <f t="shared" si="791"/>
        <v>0</v>
      </c>
      <c r="X1305" s="2">
        <f t="shared" si="792"/>
        <v>0</v>
      </c>
      <c r="Y1305" s="2">
        <f t="shared" si="793"/>
        <v>0</v>
      </c>
      <c r="Z1305" s="2">
        <f t="shared" si="794"/>
        <v>0</v>
      </c>
      <c r="AA1305" s="2">
        <f t="shared" si="795"/>
        <v>0</v>
      </c>
      <c r="AB1305" s="2">
        <f t="shared" si="796"/>
        <v>0</v>
      </c>
      <c r="AC1305" s="2">
        <f t="shared" si="813"/>
        <v>5</v>
      </c>
      <c r="AD1305" s="5">
        <f t="shared" si="814"/>
        <v>3</v>
      </c>
      <c r="AE1305">
        <f t="shared" si="815"/>
        <v>5</v>
      </c>
      <c r="AF1305" s="1" t="str">
        <f t="shared" si="797"/>
        <v>-</v>
      </c>
      <c r="AG1305" s="1" t="str">
        <f t="shared" si="798"/>
        <v>-</v>
      </c>
      <c r="AH1305" s="1">
        <f t="shared" si="799"/>
        <v>2.833204795908383</v>
      </c>
      <c r="AI1305" s="1" t="str">
        <f t="shared" si="800"/>
        <v>-</v>
      </c>
      <c r="AJ1305" s="1">
        <f t="shared" si="801"/>
        <v>2.7873803420611867</v>
      </c>
      <c r="AK1305" s="1">
        <f t="shared" si="802"/>
        <v>2.0049410666972576</v>
      </c>
      <c r="AL1305" s="1" t="str">
        <f t="shared" si="803"/>
        <v>-</v>
      </c>
      <c r="AM1305" s="1">
        <f t="shared" si="804"/>
        <v>2.2739960683952156</v>
      </c>
      <c r="AN1305" s="1">
        <f t="shared" si="805"/>
        <v>2.1425200857098683</v>
      </c>
      <c r="AO1305" s="1" t="str">
        <f t="shared" si="806"/>
        <v>-</v>
      </c>
      <c r="AP1305" s="1" t="str">
        <f t="shared" si="816"/>
        <v>-</v>
      </c>
      <c r="AQ1305" s="1" t="str">
        <f t="shared" si="807"/>
        <v>-</v>
      </c>
      <c r="AR1305" s="1" t="str">
        <f t="shared" si="808"/>
        <v>-</v>
      </c>
      <c r="AS1305" s="1" t="str">
        <f t="shared" si="809"/>
        <v>-</v>
      </c>
      <c r="AT1305" s="1" t="str">
        <f t="shared" si="810"/>
        <v>-</v>
      </c>
      <c r="AU1305" s="1" t="str">
        <f t="shared" si="811"/>
        <v>-</v>
      </c>
      <c r="AV1305" s="1" t="str">
        <f t="shared" si="812"/>
        <v>-</v>
      </c>
      <c r="AW1305" s="5">
        <f t="shared" si="817"/>
        <v>6</v>
      </c>
      <c r="AX1305" s="1">
        <f t="shared" si="818"/>
        <v>2.0049410666972576</v>
      </c>
    </row>
    <row r="1306" spans="1:50" x14ac:dyDescent="0.2">
      <c r="A1306" s="4">
        <v>1304</v>
      </c>
      <c r="B1306" s="21">
        <v>0.51779074660382096</v>
      </c>
      <c r="C1306" s="21">
        <v>95.489000000000004</v>
      </c>
      <c r="D1306" s="21">
        <v>56</v>
      </c>
      <c r="E1306" s="21">
        <v>0</v>
      </c>
      <c r="F1306" s="21">
        <v>44</v>
      </c>
      <c r="G1306" s="21">
        <v>9.5488713958083302</v>
      </c>
      <c r="H1306" s="21">
        <v>7</v>
      </c>
      <c r="I1306" s="21">
        <v>1500</v>
      </c>
      <c r="J1306" s="21">
        <v>185</v>
      </c>
      <c r="K1306" s="21">
        <v>12.5</v>
      </c>
      <c r="L1306" s="2">
        <f t="shared" si="780"/>
        <v>3</v>
      </c>
      <c r="M1306" s="2">
        <f t="shared" si="781"/>
        <v>5</v>
      </c>
      <c r="N1306" s="2">
        <f t="shared" si="782"/>
        <v>5</v>
      </c>
      <c r="O1306" s="2">
        <f t="shared" si="783"/>
        <v>4</v>
      </c>
      <c r="P1306" s="2">
        <f t="shared" si="784"/>
        <v>3</v>
      </c>
      <c r="Q1306" s="2">
        <f t="shared" si="785"/>
        <v>4</v>
      </c>
      <c r="R1306" s="2">
        <f t="shared" si="786"/>
        <v>3</v>
      </c>
      <c r="S1306" s="2">
        <f t="shared" si="787"/>
        <v>3</v>
      </c>
      <c r="T1306" s="2">
        <f t="shared" si="788"/>
        <v>3</v>
      </c>
      <c r="U1306" s="2">
        <f t="shared" si="789"/>
        <v>3</v>
      </c>
      <c r="V1306" s="10">
        <f t="shared" si="790"/>
        <v>0</v>
      </c>
      <c r="W1306" s="2">
        <f t="shared" si="791"/>
        <v>0</v>
      </c>
      <c r="X1306" s="2">
        <f t="shared" si="792"/>
        <v>0</v>
      </c>
      <c r="Y1306" s="2">
        <f t="shared" si="793"/>
        <v>0</v>
      </c>
      <c r="Z1306" s="2">
        <f t="shared" si="794"/>
        <v>0</v>
      </c>
      <c r="AA1306" s="2">
        <f t="shared" si="795"/>
        <v>0</v>
      </c>
      <c r="AB1306" s="2">
        <f t="shared" si="796"/>
        <v>0</v>
      </c>
      <c r="AC1306" s="2">
        <f t="shared" si="813"/>
        <v>5</v>
      </c>
      <c r="AD1306" s="5">
        <f t="shared" si="814"/>
        <v>2</v>
      </c>
      <c r="AE1306">
        <f t="shared" si="815"/>
        <v>2</v>
      </c>
      <c r="AF1306" s="1" t="str">
        <f t="shared" si="797"/>
        <v>-</v>
      </c>
      <c r="AG1306" s="1">
        <f t="shared" si="798"/>
        <v>2.9522431154633728</v>
      </c>
      <c r="AH1306" s="1">
        <f t="shared" si="799"/>
        <v>2.8500363950520948</v>
      </c>
      <c r="AI1306" s="1" t="str">
        <f t="shared" si="800"/>
        <v>-</v>
      </c>
      <c r="AJ1306" s="1" t="str">
        <f t="shared" si="801"/>
        <v>-</v>
      </c>
      <c r="AK1306" s="1" t="str">
        <f t="shared" si="802"/>
        <v>-</v>
      </c>
      <c r="AL1306" s="1" t="str">
        <f t="shared" si="803"/>
        <v>-</v>
      </c>
      <c r="AM1306" s="1" t="str">
        <f t="shared" si="804"/>
        <v>-</v>
      </c>
      <c r="AN1306" s="1" t="str">
        <f t="shared" si="805"/>
        <v>-</v>
      </c>
      <c r="AO1306" s="1" t="str">
        <f t="shared" si="806"/>
        <v>-</v>
      </c>
      <c r="AP1306" s="1" t="str">
        <f t="shared" si="816"/>
        <v>-</v>
      </c>
      <c r="AQ1306" s="1" t="str">
        <f t="shared" si="807"/>
        <v>-</v>
      </c>
      <c r="AR1306" s="1" t="str">
        <f t="shared" si="808"/>
        <v>-</v>
      </c>
      <c r="AS1306" s="1" t="str">
        <f t="shared" si="809"/>
        <v>-</v>
      </c>
      <c r="AT1306" s="1" t="str">
        <f t="shared" si="810"/>
        <v>-</v>
      </c>
      <c r="AU1306" s="1" t="str">
        <f t="shared" si="811"/>
        <v>-</v>
      </c>
      <c r="AV1306" s="1" t="str">
        <f t="shared" si="812"/>
        <v>-</v>
      </c>
      <c r="AW1306" s="5">
        <f t="shared" si="817"/>
        <v>3</v>
      </c>
      <c r="AX1306" s="1">
        <f t="shared" si="818"/>
        <v>2.8500363950520948</v>
      </c>
    </row>
    <row r="1307" spans="1:50" x14ac:dyDescent="0.2">
      <c r="A1307" s="4">
        <v>1305</v>
      </c>
      <c r="B1307" s="21">
        <v>0.54729435952573002</v>
      </c>
      <c r="C1307" s="21">
        <v>30.077000000000002</v>
      </c>
      <c r="D1307" s="21">
        <v>26</v>
      </c>
      <c r="E1307" s="21">
        <v>0</v>
      </c>
      <c r="F1307" s="21">
        <v>74</v>
      </c>
      <c r="G1307" s="21">
        <v>8.5070910418475094</v>
      </c>
      <c r="H1307" s="21">
        <v>6</v>
      </c>
      <c r="I1307" s="21">
        <v>1500</v>
      </c>
      <c r="J1307" s="21">
        <v>185</v>
      </c>
      <c r="K1307" s="21">
        <v>12.5</v>
      </c>
      <c r="L1307" s="2">
        <f t="shared" si="780"/>
        <v>2</v>
      </c>
      <c r="M1307" s="2">
        <f t="shared" si="781"/>
        <v>4</v>
      </c>
      <c r="N1307" s="2">
        <f t="shared" si="782"/>
        <v>5</v>
      </c>
      <c r="O1307" s="2">
        <f t="shared" si="783"/>
        <v>4</v>
      </c>
      <c r="P1307" s="2">
        <f t="shared" si="784"/>
        <v>5</v>
      </c>
      <c r="Q1307" s="2">
        <f t="shared" si="785"/>
        <v>5</v>
      </c>
      <c r="R1307" s="2">
        <f t="shared" si="786"/>
        <v>3</v>
      </c>
      <c r="S1307" s="2">
        <f t="shared" si="787"/>
        <v>5</v>
      </c>
      <c r="T1307" s="2">
        <f t="shared" si="788"/>
        <v>5</v>
      </c>
      <c r="U1307" s="2">
        <f t="shared" si="789"/>
        <v>4</v>
      </c>
      <c r="V1307" s="10">
        <f t="shared" si="790"/>
        <v>0</v>
      </c>
      <c r="W1307" s="2">
        <f t="shared" si="791"/>
        <v>0</v>
      </c>
      <c r="X1307" s="2">
        <f t="shared" si="792"/>
        <v>0</v>
      </c>
      <c r="Y1307" s="2">
        <f t="shared" si="793"/>
        <v>0</v>
      </c>
      <c r="Z1307" s="2">
        <f t="shared" si="794"/>
        <v>0</v>
      </c>
      <c r="AA1307" s="2">
        <f t="shared" si="795"/>
        <v>0</v>
      </c>
      <c r="AB1307" s="2">
        <f t="shared" si="796"/>
        <v>0</v>
      </c>
      <c r="AC1307" s="2">
        <f t="shared" si="813"/>
        <v>5</v>
      </c>
      <c r="AD1307" s="5">
        <f t="shared" si="814"/>
        <v>3</v>
      </c>
      <c r="AE1307">
        <f t="shared" si="815"/>
        <v>5</v>
      </c>
      <c r="AF1307" s="1" t="str">
        <f t="shared" si="797"/>
        <v>-</v>
      </c>
      <c r="AG1307" s="1" t="str">
        <f t="shared" si="798"/>
        <v>-</v>
      </c>
      <c r="AH1307" s="1">
        <f t="shared" si="799"/>
        <v>2.8296917865642892</v>
      </c>
      <c r="AI1307" s="1" t="str">
        <f t="shared" si="800"/>
        <v>-</v>
      </c>
      <c r="AJ1307" s="1">
        <f t="shared" si="801"/>
        <v>2.2604810678296987</v>
      </c>
      <c r="AK1307" s="1">
        <f t="shared" si="802"/>
        <v>2.0317760976856198</v>
      </c>
      <c r="AL1307" s="1" t="str">
        <f t="shared" si="803"/>
        <v>-</v>
      </c>
      <c r="AM1307" s="1">
        <f t="shared" si="804"/>
        <v>2.310996728757063</v>
      </c>
      <c r="AN1307" s="1">
        <f t="shared" si="805"/>
        <v>2.1905332767952888</v>
      </c>
      <c r="AO1307" s="1" t="str">
        <f t="shared" si="806"/>
        <v>-</v>
      </c>
      <c r="AP1307" s="1" t="str">
        <f t="shared" si="816"/>
        <v>-</v>
      </c>
      <c r="AQ1307" s="1" t="str">
        <f t="shared" si="807"/>
        <v>-</v>
      </c>
      <c r="AR1307" s="1" t="str">
        <f t="shared" si="808"/>
        <v>-</v>
      </c>
      <c r="AS1307" s="1" t="str">
        <f t="shared" si="809"/>
        <v>-</v>
      </c>
      <c r="AT1307" s="1" t="str">
        <f t="shared" si="810"/>
        <v>-</v>
      </c>
      <c r="AU1307" s="1" t="str">
        <f t="shared" si="811"/>
        <v>-</v>
      </c>
      <c r="AV1307" s="1" t="str">
        <f t="shared" si="812"/>
        <v>-</v>
      </c>
      <c r="AW1307" s="5">
        <f t="shared" si="817"/>
        <v>6</v>
      </c>
      <c r="AX1307" s="1">
        <f t="shared" si="818"/>
        <v>2.0317760976856198</v>
      </c>
    </row>
    <row r="1308" spans="1:50" x14ac:dyDescent="0.2">
      <c r="A1308" s="4">
        <v>1306</v>
      </c>
      <c r="B1308" s="21">
        <v>0.80837320761615505</v>
      </c>
      <c r="C1308" s="21">
        <v>0.378</v>
      </c>
      <c r="D1308" s="21">
        <v>0</v>
      </c>
      <c r="E1308" s="21">
        <v>0</v>
      </c>
      <c r="F1308" s="21">
        <v>100</v>
      </c>
      <c r="G1308" s="21">
        <v>5.67212604025136</v>
      </c>
      <c r="H1308" s="21">
        <v>6</v>
      </c>
      <c r="I1308" s="21">
        <v>1500</v>
      </c>
      <c r="J1308" s="21">
        <v>185</v>
      </c>
      <c r="K1308" s="21">
        <v>0</v>
      </c>
      <c r="L1308" s="2">
        <f t="shared" si="780"/>
        <v>0</v>
      </c>
      <c r="M1308" s="2">
        <f t="shared" si="781"/>
        <v>0</v>
      </c>
      <c r="N1308" s="2">
        <f t="shared" si="782"/>
        <v>0</v>
      </c>
      <c r="O1308" s="2">
        <f t="shared" si="783"/>
        <v>0</v>
      </c>
      <c r="P1308" s="2">
        <f t="shared" si="784"/>
        <v>0</v>
      </c>
      <c r="Q1308" s="2">
        <f t="shared" si="785"/>
        <v>0</v>
      </c>
      <c r="R1308" s="2">
        <f t="shared" si="786"/>
        <v>0</v>
      </c>
      <c r="S1308" s="2">
        <f t="shared" si="787"/>
        <v>0</v>
      </c>
      <c r="T1308" s="2">
        <f t="shared" si="788"/>
        <v>0</v>
      </c>
      <c r="U1308" s="2">
        <f t="shared" si="789"/>
        <v>0</v>
      </c>
      <c r="V1308" s="10">
        <f t="shared" si="790"/>
        <v>6</v>
      </c>
      <c r="W1308" s="2">
        <f t="shared" si="791"/>
        <v>8</v>
      </c>
      <c r="X1308" s="2">
        <f t="shared" si="792"/>
        <v>7</v>
      </c>
      <c r="Y1308" s="2">
        <f t="shared" si="793"/>
        <v>3</v>
      </c>
      <c r="Z1308" s="2">
        <f t="shared" si="794"/>
        <v>3</v>
      </c>
      <c r="AA1308" s="2">
        <f t="shared" si="795"/>
        <v>5</v>
      </c>
      <c r="AB1308" s="2">
        <f t="shared" si="796"/>
        <v>5</v>
      </c>
      <c r="AC1308" s="2">
        <f t="shared" si="813"/>
        <v>8</v>
      </c>
      <c r="AD1308" s="5">
        <f t="shared" si="814"/>
        <v>12</v>
      </c>
      <c r="AE1308">
        <f t="shared" si="815"/>
        <v>1</v>
      </c>
      <c r="AF1308" s="1" t="str">
        <f t="shared" si="797"/>
        <v>-</v>
      </c>
      <c r="AG1308" s="1" t="str">
        <f t="shared" si="798"/>
        <v>-</v>
      </c>
      <c r="AH1308" s="1" t="str">
        <f t="shared" si="799"/>
        <v>-</v>
      </c>
      <c r="AI1308" s="1" t="str">
        <f t="shared" si="800"/>
        <v>-</v>
      </c>
      <c r="AJ1308" s="1" t="str">
        <f t="shared" si="801"/>
        <v>-</v>
      </c>
      <c r="AK1308" s="1" t="str">
        <f t="shared" si="802"/>
        <v>-</v>
      </c>
      <c r="AL1308" s="1" t="str">
        <f t="shared" si="803"/>
        <v>-</v>
      </c>
      <c r="AM1308" s="1" t="str">
        <f t="shared" si="804"/>
        <v>-</v>
      </c>
      <c r="AN1308" s="1" t="str">
        <f t="shared" si="805"/>
        <v>-</v>
      </c>
      <c r="AO1308" s="1" t="str">
        <f t="shared" si="806"/>
        <v>-</v>
      </c>
      <c r="AP1308" s="1" t="str">
        <f t="shared" si="816"/>
        <v>-</v>
      </c>
      <c r="AQ1308" s="1">
        <f t="shared" si="807"/>
        <v>1.5738787416579045</v>
      </c>
      <c r="AR1308" s="1" t="str">
        <f t="shared" si="808"/>
        <v>-</v>
      </c>
      <c r="AS1308" s="1" t="str">
        <f t="shared" si="809"/>
        <v>-</v>
      </c>
      <c r="AT1308" s="1" t="str">
        <f t="shared" si="810"/>
        <v>-</v>
      </c>
      <c r="AU1308" s="1" t="str">
        <f t="shared" si="811"/>
        <v>-</v>
      </c>
      <c r="AV1308" s="1" t="str">
        <f t="shared" si="812"/>
        <v>-</v>
      </c>
      <c r="AW1308" s="5">
        <f t="shared" si="817"/>
        <v>12</v>
      </c>
      <c r="AX1308" s="1">
        <f t="shared" si="818"/>
        <v>1.5738787416579045</v>
      </c>
    </row>
    <row r="1309" spans="1:50" x14ac:dyDescent="0.2">
      <c r="A1309" s="4">
        <v>1307</v>
      </c>
      <c r="B1309" s="21">
        <v>0.87292096381386097</v>
      </c>
      <c r="C1309" s="21">
        <v>0.14399999999999999</v>
      </c>
      <c r="D1309" s="21">
        <v>0</v>
      </c>
      <c r="E1309" s="21">
        <v>0</v>
      </c>
      <c r="F1309" s="21">
        <v>100</v>
      </c>
      <c r="G1309" s="21">
        <v>2.15758269687869</v>
      </c>
      <c r="H1309" s="21">
        <v>5</v>
      </c>
      <c r="I1309" s="21">
        <v>1500</v>
      </c>
      <c r="J1309" s="21">
        <v>185</v>
      </c>
      <c r="K1309" s="21">
        <v>0</v>
      </c>
      <c r="L1309" s="2">
        <f t="shared" si="780"/>
        <v>0</v>
      </c>
      <c r="M1309" s="2">
        <f t="shared" si="781"/>
        <v>0</v>
      </c>
      <c r="N1309" s="2">
        <f t="shared" si="782"/>
        <v>0</v>
      </c>
      <c r="O1309" s="2">
        <f t="shared" si="783"/>
        <v>0</v>
      </c>
      <c r="P1309" s="2">
        <f t="shared" si="784"/>
        <v>0</v>
      </c>
      <c r="Q1309" s="2">
        <f t="shared" si="785"/>
        <v>0</v>
      </c>
      <c r="R1309" s="2">
        <f t="shared" si="786"/>
        <v>0</v>
      </c>
      <c r="S1309" s="2">
        <f t="shared" si="787"/>
        <v>0</v>
      </c>
      <c r="T1309" s="2">
        <f t="shared" si="788"/>
        <v>0</v>
      </c>
      <c r="U1309" s="2">
        <f t="shared" si="789"/>
        <v>0</v>
      </c>
      <c r="V1309" s="10">
        <f t="shared" si="790"/>
        <v>5</v>
      </c>
      <c r="W1309" s="2">
        <f t="shared" si="791"/>
        <v>6</v>
      </c>
      <c r="X1309" s="2">
        <f t="shared" si="792"/>
        <v>7</v>
      </c>
      <c r="Y1309" s="2">
        <f t="shared" si="793"/>
        <v>3</v>
      </c>
      <c r="Z1309" s="2">
        <f t="shared" si="794"/>
        <v>3</v>
      </c>
      <c r="AA1309" s="2">
        <f t="shared" si="795"/>
        <v>5</v>
      </c>
      <c r="AB1309" s="2">
        <f t="shared" si="796"/>
        <v>5</v>
      </c>
      <c r="AC1309" s="2">
        <f t="shared" si="813"/>
        <v>7</v>
      </c>
      <c r="AD1309" s="5">
        <f t="shared" si="814"/>
        <v>13</v>
      </c>
      <c r="AE1309">
        <f t="shared" si="815"/>
        <v>1</v>
      </c>
      <c r="AF1309" s="1" t="str">
        <f t="shared" si="797"/>
        <v>-</v>
      </c>
      <c r="AG1309" s="1" t="str">
        <f t="shared" si="798"/>
        <v>-</v>
      </c>
      <c r="AH1309" s="1" t="str">
        <f t="shared" si="799"/>
        <v>-</v>
      </c>
      <c r="AI1309" s="1" t="str">
        <f t="shared" si="800"/>
        <v>-</v>
      </c>
      <c r="AJ1309" s="1" t="str">
        <f t="shared" si="801"/>
        <v>-</v>
      </c>
      <c r="AK1309" s="1" t="str">
        <f t="shared" si="802"/>
        <v>-</v>
      </c>
      <c r="AL1309" s="1" t="str">
        <f t="shared" si="803"/>
        <v>-</v>
      </c>
      <c r="AM1309" s="1" t="str">
        <f t="shared" si="804"/>
        <v>-</v>
      </c>
      <c r="AN1309" s="1" t="str">
        <f t="shared" si="805"/>
        <v>-</v>
      </c>
      <c r="AO1309" s="1" t="str">
        <f t="shared" si="806"/>
        <v>-</v>
      </c>
      <c r="AP1309" s="1" t="str">
        <f t="shared" si="816"/>
        <v>-</v>
      </c>
      <c r="AQ1309" s="1" t="str">
        <f t="shared" si="807"/>
        <v>-</v>
      </c>
      <c r="AR1309" s="1">
        <f t="shared" si="808"/>
        <v>3.6758749108362472</v>
      </c>
      <c r="AS1309" s="1" t="str">
        <f t="shared" si="809"/>
        <v>-</v>
      </c>
      <c r="AT1309" s="1" t="str">
        <f t="shared" si="810"/>
        <v>-</v>
      </c>
      <c r="AU1309" s="1" t="str">
        <f t="shared" si="811"/>
        <v>-</v>
      </c>
      <c r="AV1309" s="1" t="str">
        <f t="shared" si="812"/>
        <v>-</v>
      </c>
      <c r="AW1309" s="5">
        <f t="shared" si="817"/>
        <v>13</v>
      </c>
      <c r="AX1309" s="1">
        <f t="shared" si="818"/>
        <v>3.6758749108362472</v>
      </c>
    </row>
    <row r="1310" spans="1:50" x14ac:dyDescent="0.2">
      <c r="A1310" s="4">
        <v>1308</v>
      </c>
      <c r="B1310" s="21">
        <v>0.77676310209917399</v>
      </c>
      <c r="C1310" s="21">
        <v>18.602</v>
      </c>
      <c r="D1310" s="21">
        <v>0</v>
      </c>
      <c r="E1310" s="21">
        <v>0</v>
      </c>
      <c r="F1310" s="21">
        <v>100</v>
      </c>
      <c r="G1310" s="21">
        <v>5.5805472035028503</v>
      </c>
      <c r="H1310" s="21">
        <v>6</v>
      </c>
      <c r="I1310" s="21">
        <v>1500</v>
      </c>
      <c r="J1310" s="21">
        <v>185</v>
      </c>
      <c r="K1310" s="21">
        <v>0</v>
      </c>
      <c r="L1310" s="2">
        <f t="shared" si="780"/>
        <v>0</v>
      </c>
      <c r="M1310" s="2">
        <f t="shared" si="781"/>
        <v>0</v>
      </c>
      <c r="N1310" s="2">
        <f t="shared" si="782"/>
        <v>0</v>
      </c>
      <c r="O1310" s="2">
        <f t="shared" si="783"/>
        <v>0</v>
      </c>
      <c r="P1310" s="2">
        <f t="shared" si="784"/>
        <v>0</v>
      </c>
      <c r="Q1310" s="2">
        <f t="shared" si="785"/>
        <v>0</v>
      </c>
      <c r="R1310" s="2">
        <f t="shared" si="786"/>
        <v>0</v>
      </c>
      <c r="S1310" s="2">
        <f t="shared" si="787"/>
        <v>0</v>
      </c>
      <c r="T1310" s="2">
        <f t="shared" si="788"/>
        <v>0</v>
      </c>
      <c r="U1310" s="2">
        <f t="shared" si="789"/>
        <v>0</v>
      </c>
      <c r="V1310" s="10">
        <f t="shared" si="790"/>
        <v>7</v>
      </c>
      <c r="W1310" s="2">
        <f t="shared" si="791"/>
        <v>8</v>
      </c>
      <c r="X1310" s="2">
        <f t="shared" si="792"/>
        <v>6</v>
      </c>
      <c r="Y1310" s="2">
        <f t="shared" si="793"/>
        <v>3</v>
      </c>
      <c r="Z1310" s="2">
        <f t="shared" si="794"/>
        <v>3</v>
      </c>
      <c r="AA1310" s="2">
        <f t="shared" si="795"/>
        <v>5</v>
      </c>
      <c r="AB1310" s="2">
        <f t="shared" si="796"/>
        <v>5</v>
      </c>
      <c r="AC1310" s="2">
        <f t="shared" si="813"/>
        <v>8</v>
      </c>
      <c r="AD1310" s="5">
        <f t="shared" si="814"/>
        <v>12</v>
      </c>
      <c r="AE1310">
        <f t="shared" si="815"/>
        <v>1</v>
      </c>
      <c r="AF1310" s="1" t="str">
        <f t="shared" si="797"/>
        <v>-</v>
      </c>
      <c r="AG1310" s="1" t="str">
        <f t="shared" si="798"/>
        <v>-</v>
      </c>
      <c r="AH1310" s="1" t="str">
        <f t="shared" si="799"/>
        <v>-</v>
      </c>
      <c r="AI1310" s="1" t="str">
        <f t="shared" si="800"/>
        <v>-</v>
      </c>
      <c r="AJ1310" s="1" t="str">
        <f t="shared" si="801"/>
        <v>-</v>
      </c>
      <c r="AK1310" s="1" t="str">
        <f t="shared" si="802"/>
        <v>-</v>
      </c>
      <c r="AL1310" s="1" t="str">
        <f t="shared" si="803"/>
        <v>-</v>
      </c>
      <c r="AM1310" s="1" t="str">
        <f t="shared" si="804"/>
        <v>-</v>
      </c>
      <c r="AN1310" s="1" t="str">
        <f t="shared" si="805"/>
        <v>-</v>
      </c>
      <c r="AO1310" s="1" t="str">
        <f t="shared" si="806"/>
        <v>-</v>
      </c>
      <c r="AP1310" s="1" t="str">
        <f t="shared" si="816"/>
        <v>-</v>
      </c>
      <c r="AQ1310" s="1">
        <f t="shared" si="807"/>
        <v>1.8273948044509329</v>
      </c>
      <c r="AR1310" s="1" t="str">
        <f t="shared" si="808"/>
        <v>-</v>
      </c>
      <c r="AS1310" s="1" t="str">
        <f t="shared" si="809"/>
        <v>-</v>
      </c>
      <c r="AT1310" s="1" t="str">
        <f t="shared" si="810"/>
        <v>-</v>
      </c>
      <c r="AU1310" s="1" t="str">
        <f t="shared" si="811"/>
        <v>-</v>
      </c>
      <c r="AV1310" s="1" t="str">
        <f t="shared" si="812"/>
        <v>-</v>
      </c>
      <c r="AW1310" s="5">
        <f t="shared" si="817"/>
        <v>12</v>
      </c>
      <c r="AX1310" s="1">
        <f t="shared" si="818"/>
        <v>1.8273948044509329</v>
      </c>
    </row>
    <row r="1311" spans="1:50" x14ac:dyDescent="0.2">
      <c r="A1311" s="4">
        <v>1309</v>
      </c>
      <c r="B1311" s="21">
        <v>0.56757832390931595</v>
      </c>
      <c r="C1311" s="21">
        <v>0.56799999999999995</v>
      </c>
      <c r="D1311" s="21">
        <v>0</v>
      </c>
      <c r="E1311" s="21">
        <v>0</v>
      </c>
      <c r="F1311" s="21">
        <v>100</v>
      </c>
      <c r="G1311" s="21">
        <v>8.5220829510495903</v>
      </c>
      <c r="H1311" s="21">
        <v>6</v>
      </c>
      <c r="I1311" s="21">
        <v>1500</v>
      </c>
      <c r="J1311" s="21">
        <v>185</v>
      </c>
      <c r="K1311" s="21">
        <v>0</v>
      </c>
      <c r="L1311" s="2">
        <f t="shared" si="780"/>
        <v>0</v>
      </c>
      <c r="M1311" s="2">
        <f t="shared" si="781"/>
        <v>0</v>
      </c>
      <c r="N1311" s="2">
        <f t="shared" si="782"/>
        <v>0</v>
      </c>
      <c r="O1311" s="2">
        <f t="shared" si="783"/>
        <v>0</v>
      </c>
      <c r="P1311" s="2">
        <f t="shared" si="784"/>
        <v>0</v>
      </c>
      <c r="Q1311" s="2">
        <f t="shared" si="785"/>
        <v>0</v>
      </c>
      <c r="R1311" s="2">
        <f t="shared" si="786"/>
        <v>0</v>
      </c>
      <c r="S1311" s="2">
        <f t="shared" si="787"/>
        <v>0</v>
      </c>
      <c r="T1311" s="2">
        <f t="shared" si="788"/>
        <v>0</v>
      </c>
      <c r="U1311" s="2">
        <f t="shared" si="789"/>
        <v>0</v>
      </c>
      <c r="V1311" s="10">
        <f t="shared" si="790"/>
        <v>6</v>
      </c>
      <c r="W1311" s="2">
        <f t="shared" si="791"/>
        <v>9</v>
      </c>
      <c r="X1311" s="2">
        <f t="shared" si="792"/>
        <v>6</v>
      </c>
      <c r="Y1311" s="2">
        <f t="shared" si="793"/>
        <v>3</v>
      </c>
      <c r="Z1311" s="2">
        <f t="shared" si="794"/>
        <v>3</v>
      </c>
      <c r="AA1311" s="2">
        <f t="shared" si="795"/>
        <v>5</v>
      </c>
      <c r="AB1311" s="2">
        <f t="shared" si="796"/>
        <v>5</v>
      </c>
      <c r="AC1311" s="2">
        <f t="shared" si="813"/>
        <v>9</v>
      </c>
      <c r="AD1311" s="5">
        <f t="shared" si="814"/>
        <v>12</v>
      </c>
      <c r="AE1311">
        <f t="shared" si="815"/>
        <v>1</v>
      </c>
      <c r="AF1311" s="1" t="str">
        <f t="shared" si="797"/>
        <v>-</v>
      </c>
      <c r="AG1311" s="1" t="str">
        <f t="shared" si="798"/>
        <v>-</v>
      </c>
      <c r="AH1311" s="1" t="str">
        <f t="shared" si="799"/>
        <v>-</v>
      </c>
      <c r="AI1311" s="1" t="str">
        <f t="shared" si="800"/>
        <v>-</v>
      </c>
      <c r="AJ1311" s="1" t="str">
        <f t="shared" si="801"/>
        <v>-</v>
      </c>
      <c r="AK1311" s="1" t="str">
        <f t="shared" si="802"/>
        <v>-</v>
      </c>
      <c r="AL1311" s="1" t="str">
        <f t="shared" si="803"/>
        <v>-</v>
      </c>
      <c r="AM1311" s="1" t="str">
        <f t="shared" si="804"/>
        <v>-</v>
      </c>
      <c r="AN1311" s="1" t="str">
        <f t="shared" si="805"/>
        <v>-</v>
      </c>
      <c r="AO1311" s="1" t="str">
        <f t="shared" si="806"/>
        <v>-</v>
      </c>
      <c r="AP1311" s="1" t="str">
        <f t="shared" si="816"/>
        <v>-</v>
      </c>
      <c r="AQ1311" s="1">
        <f t="shared" si="807"/>
        <v>1.4243887699643256</v>
      </c>
      <c r="AR1311" s="1" t="str">
        <f t="shared" si="808"/>
        <v>-</v>
      </c>
      <c r="AS1311" s="1" t="str">
        <f t="shared" si="809"/>
        <v>-</v>
      </c>
      <c r="AT1311" s="1" t="str">
        <f t="shared" si="810"/>
        <v>-</v>
      </c>
      <c r="AU1311" s="1" t="str">
        <f t="shared" si="811"/>
        <v>-</v>
      </c>
      <c r="AV1311" s="1" t="str">
        <f t="shared" si="812"/>
        <v>-</v>
      </c>
      <c r="AW1311" s="5">
        <f t="shared" si="817"/>
        <v>12</v>
      </c>
      <c r="AX1311" s="1">
        <f t="shared" si="818"/>
        <v>1.4243887699643256</v>
      </c>
    </row>
    <row r="1312" spans="1:50" x14ac:dyDescent="0.2">
      <c r="A1312" s="4">
        <v>1310</v>
      </c>
      <c r="B1312" s="21">
        <v>0.58370420832598102</v>
      </c>
      <c r="C1312" s="21">
        <v>0.441</v>
      </c>
      <c r="D1312" s="21">
        <v>0</v>
      </c>
      <c r="E1312" s="21">
        <v>0</v>
      </c>
      <c r="F1312" s="21">
        <v>100</v>
      </c>
      <c r="G1312" s="21">
        <v>6.6209134598936501</v>
      </c>
      <c r="H1312" s="21">
        <v>6</v>
      </c>
      <c r="I1312" s="21">
        <v>1500</v>
      </c>
      <c r="J1312" s="21">
        <v>185</v>
      </c>
      <c r="K1312" s="21">
        <v>0</v>
      </c>
      <c r="L1312" s="2">
        <f t="shared" si="780"/>
        <v>0</v>
      </c>
      <c r="M1312" s="2">
        <f t="shared" si="781"/>
        <v>0</v>
      </c>
      <c r="N1312" s="2">
        <f t="shared" si="782"/>
        <v>0</v>
      </c>
      <c r="O1312" s="2">
        <f t="shared" si="783"/>
        <v>0</v>
      </c>
      <c r="P1312" s="2">
        <f t="shared" si="784"/>
        <v>0</v>
      </c>
      <c r="Q1312" s="2">
        <f t="shared" si="785"/>
        <v>0</v>
      </c>
      <c r="R1312" s="2">
        <f t="shared" si="786"/>
        <v>0</v>
      </c>
      <c r="S1312" s="2">
        <f t="shared" si="787"/>
        <v>0</v>
      </c>
      <c r="T1312" s="2">
        <f t="shared" si="788"/>
        <v>0</v>
      </c>
      <c r="U1312" s="2">
        <f t="shared" si="789"/>
        <v>0</v>
      </c>
      <c r="V1312" s="10">
        <f t="shared" si="790"/>
        <v>6</v>
      </c>
      <c r="W1312" s="2">
        <f t="shared" si="791"/>
        <v>9</v>
      </c>
      <c r="X1312" s="2">
        <f t="shared" si="792"/>
        <v>6</v>
      </c>
      <c r="Y1312" s="2">
        <f t="shared" si="793"/>
        <v>3</v>
      </c>
      <c r="Z1312" s="2">
        <f t="shared" si="794"/>
        <v>3</v>
      </c>
      <c r="AA1312" s="2">
        <f t="shared" si="795"/>
        <v>5</v>
      </c>
      <c r="AB1312" s="2">
        <f t="shared" si="796"/>
        <v>5</v>
      </c>
      <c r="AC1312" s="2">
        <f t="shared" si="813"/>
        <v>9</v>
      </c>
      <c r="AD1312" s="5">
        <f t="shared" si="814"/>
        <v>12</v>
      </c>
      <c r="AE1312">
        <f t="shared" si="815"/>
        <v>1</v>
      </c>
      <c r="AF1312" s="1" t="str">
        <f t="shared" si="797"/>
        <v>-</v>
      </c>
      <c r="AG1312" s="1" t="str">
        <f t="shared" si="798"/>
        <v>-</v>
      </c>
      <c r="AH1312" s="1" t="str">
        <f t="shared" si="799"/>
        <v>-</v>
      </c>
      <c r="AI1312" s="1" t="str">
        <f t="shared" si="800"/>
        <v>-</v>
      </c>
      <c r="AJ1312" s="1" t="str">
        <f t="shared" si="801"/>
        <v>-</v>
      </c>
      <c r="AK1312" s="1" t="str">
        <f t="shared" si="802"/>
        <v>-</v>
      </c>
      <c r="AL1312" s="1" t="str">
        <f t="shared" si="803"/>
        <v>-</v>
      </c>
      <c r="AM1312" s="1" t="str">
        <f t="shared" si="804"/>
        <v>-</v>
      </c>
      <c r="AN1312" s="1" t="str">
        <f t="shared" si="805"/>
        <v>-</v>
      </c>
      <c r="AO1312" s="1" t="str">
        <f t="shared" si="806"/>
        <v>-</v>
      </c>
      <c r="AP1312" s="1" t="str">
        <f t="shared" si="816"/>
        <v>-</v>
      </c>
      <c r="AQ1312" s="1">
        <f t="shared" si="807"/>
        <v>1.4663677335096088</v>
      </c>
      <c r="AR1312" s="1" t="str">
        <f t="shared" si="808"/>
        <v>-</v>
      </c>
      <c r="AS1312" s="1" t="str">
        <f t="shared" si="809"/>
        <v>-</v>
      </c>
      <c r="AT1312" s="1" t="str">
        <f t="shared" si="810"/>
        <v>-</v>
      </c>
      <c r="AU1312" s="1" t="str">
        <f t="shared" si="811"/>
        <v>-</v>
      </c>
      <c r="AV1312" s="1" t="str">
        <f t="shared" si="812"/>
        <v>-</v>
      </c>
      <c r="AW1312" s="5">
        <f t="shared" si="817"/>
        <v>12</v>
      </c>
      <c r="AX1312" s="1">
        <f t="shared" si="818"/>
        <v>1.4663677335096088</v>
      </c>
    </row>
    <row r="1313" spans="1:50" x14ac:dyDescent="0.2">
      <c r="A1313" s="4">
        <v>1311</v>
      </c>
      <c r="B1313" s="21">
        <v>0.493550440487242</v>
      </c>
      <c r="C1313" s="21">
        <v>0.58099999999999996</v>
      </c>
      <c r="D1313" s="21">
        <v>0</v>
      </c>
      <c r="E1313" s="21">
        <v>0</v>
      </c>
      <c r="F1313" s="21">
        <v>100</v>
      </c>
      <c r="G1313" s="21">
        <v>8.7103951376591002</v>
      </c>
      <c r="H1313" s="21">
        <v>6</v>
      </c>
      <c r="I1313" s="21">
        <v>1500</v>
      </c>
      <c r="J1313" s="21">
        <v>185</v>
      </c>
      <c r="K1313" s="21">
        <v>0</v>
      </c>
      <c r="L1313" s="2">
        <f t="shared" si="780"/>
        <v>0</v>
      </c>
      <c r="M1313" s="2">
        <f t="shared" si="781"/>
        <v>0</v>
      </c>
      <c r="N1313" s="2">
        <f t="shared" si="782"/>
        <v>0</v>
      </c>
      <c r="O1313" s="2">
        <f t="shared" si="783"/>
        <v>0</v>
      </c>
      <c r="P1313" s="2">
        <f t="shared" si="784"/>
        <v>0</v>
      </c>
      <c r="Q1313" s="2">
        <f t="shared" si="785"/>
        <v>0</v>
      </c>
      <c r="R1313" s="2">
        <f t="shared" si="786"/>
        <v>0</v>
      </c>
      <c r="S1313" s="2">
        <f t="shared" si="787"/>
        <v>0</v>
      </c>
      <c r="T1313" s="2">
        <f t="shared" si="788"/>
        <v>0</v>
      </c>
      <c r="U1313" s="2">
        <f t="shared" si="789"/>
        <v>0</v>
      </c>
      <c r="V1313" s="10">
        <f t="shared" si="790"/>
        <v>6</v>
      </c>
      <c r="W1313" s="2">
        <f t="shared" si="791"/>
        <v>8</v>
      </c>
      <c r="X1313" s="2">
        <f t="shared" si="792"/>
        <v>6</v>
      </c>
      <c r="Y1313" s="2">
        <f t="shared" si="793"/>
        <v>3</v>
      </c>
      <c r="Z1313" s="2">
        <f t="shared" si="794"/>
        <v>3</v>
      </c>
      <c r="AA1313" s="2">
        <f t="shared" si="795"/>
        <v>5</v>
      </c>
      <c r="AB1313" s="2">
        <f t="shared" si="796"/>
        <v>5</v>
      </c>
      <c r="AC1313" s="2">
        <f t="shared" si="813"/>
        <v>8</v>
      </c>
      <c r="AD1313" s="5">
        <f t="shared" si="814"/>
        <v>12</v>
      </c>
      <c r="AE1313">
        <f t="shared" si="815"/>
        <v>1</v>
      </c>
      <c r="AF1313" s="1" t="str">
        <f t="shared" si="797"/>
        <v>-</v>
      </c>
      <c r="AG1313" s="1" t="str">
        <f t="shared" si="798"/>
        <v>-</v>
      </c>
      <c r="AH1313" s="1" t="str">
        <f t="shared" si="799"/>
        <v>-</v>
      </c>
      <c r="AI1313" s="1" t="str">
        <f t="shared" si="800"/>
        <v>-</v>
      </c>
      <c r="AJ1313" s="1" t="str">
        <f t="shared" si="801"/>
        <v>-</v>
      </c>
      <c r="AK1313" s="1" t="str">
        <f t="shared" si="802"/>
        <v>-</v>
      </c>
      <c r="AL1313" s="1" t="str">
        <f t="shared" si="803"/>
        <v>-</v>
      </c>
      <c r="AM1313" s="1" t="str">
        <f t="shared" si="804"/>
        <v>-</v>
      </c>
      <c r="AN1313" s="1" t="str">
        <f t="shared" si="805"/>
        <v>-</v>
      </c>
      <c r="AO1313" s="1" t="str">
        <f t="shared" si="806"/>
        <v>-</v>
      </c>
      <c r="AP1313" s="1" t="str">
        <f t="shared" si="816"/>
        <v>-</v>
      </c>
      <c r="AQ1313" s="1">
        <f t="shared" si="807"/>
        <v>1.4530455798245301</v>
      </c>
      <c r="AR1313" s="1" t="str">
        <f t="shared" si="808"/>
        <v>-</v>
      </c>
      <c r="AS1313" s="1" t="str">
        <f t="shared" si="809"/>
        <v>-</v>
      </c>
      <c r="AT1313" s="1" t="str">
        <f t="shared" si="810"/>
        <v>-</v>
      </c>
      <c r="AU1313" s="1" t="str">
        <f t="shared" si="811"/>
        <v>-</v>
      </c>
      <c r="AV1313" s="1" t="str">
        <f t="shared" si="812"/>
        <v>-</v>
      </c>
      <c r="AW1313" s="5">
        <f t="shared" si="817"/>
        <v>12</v>
      </c>
      <c r="AX1313" s="1">
        <f t="shared" si="818"/>
        <v>1.4530455798245301</v>
      </c>
    </row>
    <row r="1314" spans="1:50" x14ac:dyDescent="0.2">
      <c r="A1314" s="4">
        <v>1312</v>
      </c>
      <c r="B1314" s="21">
        <v>0.48887936101812801</v>
      </c>
      <c r="C1314" s="21">
        <v>0.42</v>
      </c>
      <c r="D1314" s="21">
        <v>0</v>
      </c>
      <c r="E1314" s="21">
        <v>0</v>
      </c>
      <c r="F1314" s="21">
        <v>100</v>
      </c>
      <c r="G1314" s="21">
        <v>6.2989637794948798</v>
      </c>
      <c r="H1314" s="21">
        <v>6</v>
      </c>
      <c r="I1314" s="21">
        <v>1500</v>
      </c>
      <c r="J1314" s="21">
        <v>185</v>
      </c>
      <c r="K1314" s="21">
        <v>0</v>
      </c>
      <c r="L1314" s="2">
        <f t="shared" si="780"/>
        <v>0</v>
      </c>
      <c r="M1314" s="2">
        <f t="shared" si="781"/>
        <v>0</v>
      </c>
      <c r="N1314" s="2">
        <f t="shared" si="782"/>
        <v>0</v>
      </c>
      <c r="O1314" s="2">
        <f t="shared" si="783"/>
        <v>0</v>
      </c>
      <c r="P1314" s="2">
        <f t="shared" si="784"/>
        <v>0</v>
      </c>
      <c r="Q1314" s="2">
        <f t="shared" si="785"/>
        <v>0</v>
      </c>
      <c r="R1314" s="2">
        <f t="shared" si="786"/>
        <v>0</v>
      </c>
      <c r="S1314" s="2">
        <f t="shared" si="787"/>
        <v>0</v>
      </c>
      <c r="T1314" s="2">
        <f t="shared" si="788"/>
        <v>0</v>
      </c>
      <c r="U1314" s="2">
        <f t="shared" si="789"/>
        <v>0</v>
      </c>
      <c r="V1314" s="10">
        <f t="shared" si="790"/>
        <v>6</v>
      </c>
      <c r="W1314" s="2">
        <f t="shared" si="791"/>
        <v>8</v>
      </c>
      <c r="X1314" s="2">
        <f t="shared" si="792"/>
        <v>6</v>
      </c>
      <c r="Y1314" s="2">
        <f t="shared" si="793"/>
        <v>3</v>
      </c>
      <c r="Z1314" s="2">
        <f t="shared" si="794"/>
        <v>3</v>
      </c>
      <c r="AA1314" s="2">
        <f t="shared" si="795"/>
        <v>5</v>
      </c>
      <c r="AB1314" s="2">
        <f t="shared" si="796"/>
        <v>5</v>
      </c>
      <c r="AC1314" s="2">
        <f t="shared" si="813"/>
        <v>8</v>
      </c>
      <c r="AD1314" s="5">
        <f t="shared" si="814"/>
        <v>12</v>
      </c>
      <c r="AE1314">
        <f t="shared" si="815"/>
        <v>1</v>
      </c>
      <c r="AF1314" s="1" t="str">
        <f t="shared" si="797"/>
        <v>-</v>
      </c>
      <c r="AG1314" s="1" t="str">
        <f t="shared" si="798"/>
        <v>-</v>
      </c>
      <c r="AH1314" s="1" t="str">
        <f t="shared" si="799"/>
        <v>-</v>
      </c>
      <c r="AI1314" s="1" t="str">
        <f t="shared" si="800"/>
        <v>-</v>
      </c>
      <c r="AJ1314" s="1" t="str">
        <f t="shared" si="801"/>
        <v>-</v>
      </c>
      <c r="AK1314" s="1" t="str">
        <f t="shared" si="802"/>
        <v>-</v>
      </c>
      <c r="AL1314" s="1" t="str">
        <f t="shared" si="803"/>
        <v>-</v>
      </c>
      <c r="AM1314" s="1" t="str">
        <f t="shared" si="804"/>
        <v>-</v>
      </c>
      <c r="AN1314" s="1" t="str">
        <f t="shared" si="805"/>
        <v>-</v>
      </c>
      <c r="AO1314" s="1" t="str">
        <f t="shared" si="806"/>
        <v>-</v>
      </c>
      <c r="AP1314" s="1" t="str">
        <f t="shared" si="816"/>
        <v>-</v>
      </c>
      <c r="AQ1314" s="1">
        <f t="shared" si="807"/>
        <v>1.5228563856314286</v>
      </c>
      <c r="AR1314" s="1" t="str">
        <f t="shared" si="808"/>
        <v>-</v>
      </c>
      <c r="AS1314" s="1" t="str">
        <f t="shared" si="809"/>
        <v>-</v>
      </c>
      <c r="AT1314" s="1" t="str">
        <f t="shared" si="810"/>
        <v>-</v>
      </c>
      <c r="AU1314" s="1" t="str">
        <f t="shared" si="811"/>
        <v>-</v>
      </c>
      <c r="AV1314" s="1" t="str">
        <f t="shared" si="812"/>
        <v>-</v>
      </c>
      <c r="AW1314" s="5">
        <f t="shared" si="817"/>
        <v>12</v>
      </c>
      <c r="AX1314" s="1">
        <f t="shared" si="818"/>
        <v>1.5228563856314286</v>
      </c>
    </row>
    <row r="1315" spans="1:50" x14ac:dyDescent="0.2">
      <c r="A1315" s="4">
        <v>1313</v>
      </c>
      <c r="B1315" s="21">
        <v>0.48335478317580699</v>
      </c>
      <c r="C1315" s="21">
        <v>0.73399999999999999</v>
      </c>
      <c r="D1315" s="21">
        <v>0</v>
      </c>
      <c r="E1315" s="21">
        <v>0</v>
      </c>
      <c r="F1315" s="21">
        <v>100</v>
      </c>
      <c r="G1315" s="21">
        <v>11.007333993789199</v>
      </c>
      <c r="H1315" s="21">
        <v>7</v>
      </c>
      <c r="I1315" s="21">
        <v>1500</v>
      </c>
      <c r="J1315" s="21">
        <v>185</v>
      </c>
      <c r="K1315" s="21">
        <v>0</v>
      </c>
      <c r="L1315" s="2">
        <f t="shared" si="780"/>
        <v>0</v>
      </c>
      <c r="M1315" s="2">
        <f t="shared" si="781"/>
        <v>0</v>
      </c>
      <c r="N1315" s="2">
        <f t="shared" si="782"/>
        <v>0</v>
      </c>
      <c r="O1315" s="2">
        <f t="shared" si="783"/>
        <v>0</v>
      </c>
      <c r="P1315" s="2">
        <f t="shared" si="784"/>
        <v>0</v>
      </c>
      <c r="Q1315" s="2">
        <f t="shared" si="785"/>
        <v>0</v>
      </c>
      <c r="R1315" s="2">
        <f t="shared" si="786"/>
        <v>0</v>
      </c>
      <c r="S1315" s="2">
        <f t="shared" si="787"/>
        <v>0</v>
      </c>
      <c r="T1315" s="2">
        <f t="shared" si="788"/>
        <v>0</v>
      </c>
      <c r="U1315" s="2">
        <f t="shared" si="789"/>
        <v>0</v>
      </c>
      <c r="V1315" s="10">
        <f t="shared" si="790"/>
        <v>6</v>
      </c>
      <c r="W1315" s="2">
        <f t="shared" si="791"/>
        <v>7</v>
      </c>
      <c r="X1315" s="2">
        <f t="shared" si="792"/>
        <v>6</v>
      </c>
      <c r="Y1315" s="2">
        <f t="shared" si="793"/>
        <v>3</v>
      </c>
      <c r="Z1315" s="2">
        <f t="shared" si="794"/>
        <v>3</v>
      </c>
      <c r="AA1315" s="2">
        <f t="shared" si="795"/>
        <v>5</v>
      </c>
      <c r="AB1315" s="2">
        <f t="shared" si="796"/>
        <v>5</v>
      </c>
      <c r="AC1315" s="2">
        <f t="shared" si="813"/>
        <v>7</v>
      </c>
      <c r="AD1315" s="5">
        <f t="shared" si="814"/>
        <v>12</v>
      </c>
      <c r="AE1315">
        <f t="shared" si="815"/>
        <v>1</v>
      </c>
      <c r="AF1315" s="1" t="str">
        <f t="shared" si="797"/>
        <v>-</v>
      </c>
      <c r="AG1315" s="1" t="str">
        <f t="shared" si="798"/>
        <v>-</v>
      </c>
      <c r="AH1315" s="1" t="str">
        <f t="shared" si="799"/>
        <v>-</v>
      </c>
      <c r="AI1315" s="1" t="str">
        <f t="shared" si="800"/>
        <v>-</v>
      </c>
      <c r="AJ1315" s="1" t="str">
        <f t="shared" si="801"/>
        <v>-</v>
      </c>
      <c r="AK1315" s="1" t="str">
        <f t="shared" si="802"/>
        <v>-</v>
      </c>
      <c r="AL1315" s="1" t="str">
        <f t="shared" si="803"/>
        <v>-</v>
      </c>
      <c r="AM1315" s="1" t="str">
        <f t="shared" si="804"/>
        <v>-</v>
      </c>
      <c r="AN1315" s="1" t="str">
        <f t="shared" si="805"/>
        <v>-</v>
      </c>
      <c r="AO1315" s="1" t="str">
        <f t="shared" si="806"/>
        <v>-</v>
      </c>
      <c r="AP1315" s="1" t="str">
        <f t="shared" si="816"/>
        <v>-</v>
      </c>
      <c r="AQ1315" s="1">
        <f t="shared" si="807"/>
        <v>1.5109756761975301</v>
      </c>
      <c r="AR1315" s="1" t="str">
        <f t="shared" si="808"/>
        <v>-</v>
      </c>
      <c r="AS1315" s="1" t="str">
        <f t="shared" si="809"/>
        <v>-</v>
      </c>
      <c r="AT1315" s="1" t="str">
        <f t="shared" si="810"/>
        <v>-</v>
      </c>
      <c r="AU1315" s="1" t="str">
        <f t="shared" si="811"/>
        <v>-</v>
      </c>
      <c r="AV1315" s="1" t="str">
        <f t="shared" si="812"/>
        <v>-</v>
      </c>
      <c r="AW1315" s="5">
        <f t="shared" si="817"/>
        <v>12</v>
      </c>
      <c r="AX1315" s="1">
        <f t="shared" si="818"/>
        <v>1.5109756761975301</v>
      </c>
    </row>
    <row r="1316" spans="1:50" x14ac:dyDescent="0.2">
      <c r="A1316" s="4">
        <v>1314</v>
      </c>
      <c r="B1316" s="21">
        <v>0.49140563618394001</v>
      </c>
      <c r="C1316" s="21">
        <v>63.21</v>
      </c>
      <c r="D1316" s="21">
        <v>6</v>
      </c>
      <c r="E1316" s="21">
        <v>0</v>
      </c>
      <c r="F1316" s="21">
        <v>94</v>
      </c>
      <c r="G1316" s="21">
        <v>8.9392359289838108</v>
      </c>
      <c r="H1316" s="21">
        <v>6</v>
      </c>
      <c r="I1316" s="21">
        <v>1500</v>
      </c>
      <c r="J1316" s="21">
        <v>185</v>
      </c>
      <c r="K1316" s="21">
        <v>12.5</v>
      </c>
      <c r="L1316" s="2">
        <f t="shared" si="780"/>
        <v>2</v>
      </c>
      <c r="M1316" s="2">
        <f t="shared" si="781"/>
        <v>4</v>
      </c>
      <c r="N1316" s="2">
        <f t="shared" si="782"/>
        <v>5</v>
      </c>
      <c r="O1316" s="2">
        <f t="shared" si="783"/>
        <v>2</v>
      </c>
      <c r="P1316" s="2">
        <f t="shared" si="784"/>
        <v>3</v>
      </c>
      <c r="Q1316" s="2">
        <f t="shared" si="785"/>
        <v>4</v>
      </c>
      <c r="R1316" s="2">
        <f t="shared" si="786"/>
        <v>4</v>
      </c>
      <c r="S1316" s="2">
        <f t="shared" si="787"/>
        <v>4</v>
      </c>
      <c r="T1316" s="2">
        <f t="shared" si="788"/>
        <v>4</v>
      </c>
      <c r="U1316" s="2">
        <f t="shared" si="789"/>
        <v>3</v>
      </c>
      <c r="V1316" s="10">
        <f t="shared" si="790"/>
        <v>0</v>
      </c>
      <c r="W1316" s="2">
        <f t="shared" si="791"/>
        <v>0</v>
      </c>
      <c r="X1316" s="2">
        <f t="shared" si="792"/>
        <v>0</v>
      </c>
      <c r="Y1316" s="2">
        <f t="shared" si="793"/>
        <v>0</v>
      </c>
      <c r="Z1316" s="2">
        <f t="shared" si="794"/>
        <v>0</v>
      </c>
      <c r="AA1316" s="2">
        <f t="shared" si="795"/>
        <v>0</v>
      </c>
      <c r="AB1316" s="2">
        <f t="shared" si="796"/>
        <v>0</v>
      </c>
      <c r="AC1316" s="2">
        <f t="shared" si="813"/>
        <v>5</v>
      </c>
      <c r="AD1316" s="5">
        <f t="shared" si="814"/>
        <v>3</v>
      </c>
      <c r="AE1316">
        <f t="shared" si="815"/>
        <v>1</v>
      </c>
      <c r="AF1316" s="1" t="str">
        <f t="shared" si="797"/>
        <v>-</v>
      </c>
      <c r="AG1316" s="1" t="str">
        <f t="shared" si="798"/>
        <v>-</v>
      </c>
      <c r="AH1316" s="1">
        <f t="shared" si="799"/>
        <v>2.8096329042070312</v>
      </c>
      <c r="AI1316" s="1" t="str">
        <f t="shared" si="800"/>
        <v>-</v>
      </c>
      <c r="AJ1316" s="1" t="str">
        <f t="shared" si="801"/>
        <v>-</v>
      </c>
      <c r="AK1316" s="1" t="str">
        <f t="shared" si="802"/>
        <v>-</v>
      </c>
      <c r="AL1316" s="1" t="str">
        <f t="shared" si="803"/>
        <v>-</v>
      </c>
      <c r="AM1316" s="1" t="str">
        <f t="shared" si="804"/>
        <v>-</v>
      </c>
      <c r="AN1316" s="1" t="str">
        <f t="shared" si="805"/>
        <v>-</v>
      </c>
      <c r="AO1316" s="1" t="str">
        <f t="shared" si="806"/>
        <v>-</v>
      </c>
      <c r="AP1316" s="1" t="str">
        <f t="shared" si="816"/>
        <v>-</v>
      </c>
      <c r="AQ1316" s="1" t="str">
        <f t="shared" si="807"/>
        <v>-</v>
      </c>
      <c r="AR1316" s="1" t="str">
        <f t="shared" si="808"/>
        <v>-</v>
      </c>
      <c r="AS1316" s="1" t="str">
        <f t="shared" si="809"/>
        <v>-</v>
      </c>
      <c r="AT1316" s="1" t="str">
        <f t="shared" si="810"/>
        <v>-</v>
      </c>
      <c r="AU1316" s="1" t="str">
        <f t="shared" si="811"/>
        <v>-</v>
      </c>
      <c r="AV1316" s="1" t="str">
        <f t="shared" si="812"/>
        <v>-</v>
      </c>
      <c r="AW1316" s="5">
        <f t="shared" si="817"/>
        <v>3</v>
      </c>
      <c r="AX1316" s="1">
        <f t="shared" si="818"/>
        <v>2.8096329042070312</v>
      </c>
    </row>
    <row r="1317" spans="1:50" x14ac:dyDescent="0.2">
      <c r="A1317" s="4">
        <v>1315</v>
      </c>
      <c r="B1317" s="21">
        <v>0.55658764143609296</v>
      </c>
      <c r="C1317" s="21">
        <v>0.46800000000000003</v>
      </c>
      <c r="D1317" s="21">
        <v>21</v>
      </c>
      <c r="E1317" s="21">
        <v>0</v>
      </c>
      <c r="F1317" s="21">
        <v>79</v>
      </c>
      <c r="G1317" s="21">
        <v>7.0143940594524601</v>
      </c>
      <c r="H1317" s="21">
        <v>6</v>
      </c>
      <c r="I1317" s="21">
        <v>1500</v>
      </c>
      <c r="J1317" s="21">
        <v>185</v>
      </c>
      <c r="K1317" s="21">
        <v>12.5</v>
      </c>
      <c r="L1317" s="2">
        <f t="shared" si="780"/>
        <v>1</v>
      </c>
      <c r="M1317" s="2">
        <f t="shared" si="781"/>
        <v>4</v>
      </c>
      <c r="N1317" s="2">
        <f t="shared" si="782"/>
        <v>5</v>
      </c>
      <c r="O1317" s="2">
        <f t="shared" si="783"/>
        <v>4</v>
      </c>
      <c r="P1317" s="2">
        <f t="shared" si="784"/>
        <v>6</v>
      </c>
      <c r="Q1317" s="2">
        <f t="shared" si="785"/>
        <v>6</v>
      </c>
      <c r="R1317" s="2">
        <f t="shared" si="786"/>
        <v>3</v>
      </c>
      <c r="S1317" s="2">
        <f t="shared" si="787"/>
        <v>5</v>
      </c>
      <c r="T1317" s="2">
        <f t="shared" si="788"/>
        <v>5</v>
      </c>
      <c r="U1317" s="2">
        <f t="shared" si="789"/>
        <v>5</v>
      </c>
      <c r="V1317" s="10">
        <f t="shared" si="790"/>
        <v>0</v>
      </c>
      <c r="W1317" s="2">
        <f t="shared" si="791"/>
        <v>0</v>
      </c>
      <c r="X1317" s="2">
        <f t="shared" si="792"/>
        <v>0</v>
      </c>
      <c r="Y1317" s="2">
        <f t="shared" si="793"/>
        <v>0</v>
      </c>
      <c r="Z1317" s="2">
        <f t="shared" si="794"/>
        <v>0</v>
      </c>
      <c r="AA1317" s="2">
        <f t="shared" si="795"/>
        <v>0</v>
      </c>
      <c r="AB1317" s="2">
        <f t="shared" si="796"/>
        <v>0</v>
      </c>
      <c r="AC1317" s="2">
        <f t="shared" si="813"/>
        <v>6</v>
      </c>
      <c r="AD1317" s="5">
        <f t="shared" si="814"/>
        <v>5</v>
      </c>
      <c r="AE1317">
        <f t="shared" si="815"/>
        <v>2</v>
      </c>
      <c r="AF1317" s="1" t="str">
        <f t="shared" si="797"/>
        <v>-</v>
      </c>
      <c r="AG1317" s="1" t="str">
        <f t="shared" si="798"/>
        <v>-</v>
      </c>
      <c r="AH1317" s="1" t="str">
        <f t="shared" si="799"/>
        <v>-</v>
      </c>
      <c r="AI1317" s="1" t="str">
        <f t="shared" si="800"/>
        <v>-</v>
      </c>
      <c r="AJ1317" s="1">
        <f t="shared" si="801"/>
        <v>2.2944306859026526</v>
      </c>
      <c r="AK1317" s="1">
        <f t="shared" si="802"/>
        <v>1.7624369377578184</v>
      </c>
      <c r="AL1317" s="1" t="str">
        <f t="shared" si="803"/>
        <v>-</v>
      </c>
      <c r="AM1317" s="1" t="str">
        <f t="shared" si="804"/>
        <v>-</v>
      </c>
      <c r="AN1317" s="1" t="str">
        <f t="shared" si="805"/>
        <v>-</v>
      </c>
      <c r="AO1317" s="1" t="str">
        <f t="shared" si="806"/>
        <v>-</v>
      </c>
      <c r="AP1317" s="1" t="str">
        <f t="shared" si="816"/>
        <v>-</v>
      </c>
      <c r="AQ1317" s="1" t="str">
        <f t="shared" si="807"/>
        <v>-</v>
      </c>
      <c r="AR1317" s="1" t="str">
        <f t="shared" si="808"/>
        <v>-</v>
      </c>
      <c r="AS1317" s="1" t="str">
        <f t="shared" si="809"/>
        <v>-</v>
      </c>
      <c r="AT1317" s="1" t="str">
        <f t="shared" si="810"/>
        <v>-</v>
      </c>
      <c r="AU1317" s="1" t="str">
        <f t="shared" si="811"/>
        <v>-</v>
      </c>
      <c r="AV1317" s="1" t="str">
        <f t="shared" si="812"/>
        <v>-</v>
      </c>
      <c r="AW1317" s="5">
        <f t="shared" si="817"/>
        <v>6</v>
      </c>
      <c r="AX1317" s="1">
        <f t="shared" si="818"/>
        <v>1.7624369377578184</v>
      </c>
    </row>
    <row r="1318" spans="1:50" x14ac:dyDescent="0.2">
      <c r="A1318" s="4">
        <v>1316</v>
      </c>
      <c r="B1318" s="21">
        <v>0.55365781429568595</v>
      </c>
      <c r="C1318" s="21">
        <v>0.41099999999999998</v>
      </c>
      <c r="D1318" s="21">
        <v>0</v>
      </c>
      <c r="E1318" s="21">
        <v>0</v>
      </c>
      <c r="F1318" s="21">
        <v>100</v>
      </c>
      <c r="G1318" s="21">
        <v>6.1616380420320196</v>
      </c>
      <c r="H1318" s="21">
        <v>6</v>
      </c>
      <c r="I1318" s="21">
        <v>1500</v>
      </c>
      <c r="J1318" s="21">
        <v>185</v>
      </c>
      <c r="K1318" s="21">
        <v>0</v>
      </c>
      <c r="L1318" s="2">
        <f t="shared" si="780"/>
        <v>0</v>
      </c>
      <c r="M1318" s="2">
        <f t="shared" si="781"/>
        <v>0</v>
      </c>
      <c r="N1318" s="2">
        <f t="shared" si="782"/>
        <v>0</v>
      </c>
      <c r="O1318" s="2">
        <f t="shared" si="783"/>
        <v>0</v>
      </c>
      <c r="P1318" s="2">
        <f t="shared" si="784"/>
        <v>0</v>
      </c>
      <c r="Q1318" s="2">
        <f t="shared" si="785"/>
        <v>0</v>
      </c>
      <c r="R1318" s="2">
        <f t="shared" si="786"/>
        <v>0</v>
      </c>
      <c r="S1318" s="2">
        <f t="shared" si="787"/>
        <v>0</v>
      </c>
      <c r="T1318" s="2">
        <f t="shared" si="788"/>
        <v>0</v>
      </c>
      <c r="U1318" s="2">
        <f t="shared" si="789"/>
        <v>0</v>
      </c>
      <c r="V1318" s="10">
        <f t="shared" si="790"/>
        <v>6</v>
      </c>
      <c r="W1318" s="2">
        <f t="shared" si="791"/>
        <v>9</v>
      </c>
      <c r="X1318" s="2">
        <f t="shared" si="792"/>
        <v>6</v>
      </c>
      <c r="Y1318" s="2">
        <f t="shared" si="793"/>
        <v>3</v>
      </c>
      <c r="Z1318" s="2">
        <f t="shared" si="794"/>
        <v>3</v>
      </c>
      <c r="AA1318" s="2">
        <f t="shared" si="795"/>
        <v>5</v>
      </c>
      <c r="AB1318" s="2">
        <f t="shared" si="796"/>
        <v>5</v>
      </c>
      <c r="AC1318" s="2">
        <f t="shared" si="813"/>
        <v>9</v>
      </c>
      <c r="AD1318" s="5">
        <f t="shared" si="814"/>
        <v>12</v>
      </c>
      <c r="AE1318">
        <f t="shared" si="815"/>
        <v>1</v>
      </c>
      <c r="AF1318" s="1" t="str">
        <f t="shared" si="797"/>
        <v>-</v>
      </c>
      <c r="AG1318" s="1" t="str">
        <f t="shared" si="798"/>
        <v>-</v>
      </c>
      <c r="AH1318" s="1" t="str">
        <f t="shared" si="799"/>
        <v>-</v>
      </c>
      <c r="AI1318" s="1" t="str">
        <f t="shared" si="800"/>
        <v>-</v>
      </c>
      <c r="AJ1318" s="1" t="str">
        <f t="shared" si="801"/>
        <v>-</v>
      </c>
      <c r="AK1318" s="1" t="str">
        <f t="shared" si="802"/>
        <v>-</v>
      </c>
      <c r="AL1318" s="1" t="str">
        <f t="shared" si="803"/>
        <v>-</v>
      </c>
      <c r="AM1318" s="1" t="str">
        <f t="shared" si="804"/>
        <v>-</v>
      </c>
      <c r="AN1318" s="1" t="str">
        <f t="shared" si="805"/>
        <v>-</v>
      </c>
      <c r="AO1318" s="1" t="str">
        <f t="shared" si="806"/>
        <v>-</v>
      </c>
      <c r="AP1318" s="1" t="str">
        <f t="shared" si="816"/>
        <v>-</v>
      </c>
      <c r="AQ1318" s="1">
        <f t="shared" si="807"/>
        <v>1.5098637080539892</v>
      </c>
      <c r="AR1318" s="1" t="str">
        <f t="shared" si="808"/>
        <v>-</v>
      </c>
      <c r="AS1318" s="1" t="str">
        <f t="shared" si="809"/>
        <v>-</v>
      </c>
      <c r="AT1318" s="1" t="str">
        <f t="shared" si="810"/>
        <v>-</v>
      </c>
      <c r="AU1318" s="1" t="str">
        <f t="shared" si="811"/>
        <v>-</v>
      </c>
      <c r="AV1318" s="1" t="str">
        <f t="shared" si="812"/>
        <v>-</v>
      </c>
      <c r="AW1318" s="5">
        <f t="shared" si="817"/>
        <v>12</v>
      </c>
      <c r="AX1318" s="1">
        <f t="shared" si="818"/>
        <v>1.5098637080539892</v>
      </c>
    </row>
    <row r="1319" spans="1:50" x14ac:dyDescent="0.2">
      <c r="A1319" s="4">
        <v>1317</v>
      </c>
      <c r="B1319" s="21">
        <v>0.51127111495956401</v>
      </c>
      <c r="C1319" s="21">
        <v>16.859000000000002</v>
      </c>
      <c r="D1319" s="21">
        <v>0</v>
      </c>
      <c r="E1319" s="21">
        <v>15</v>
      </c>
      <c r="F1319" s="21">
        <v>85</v>
      </c>
      <c r="G1319" s="21">
        <v>7.5865663624853399</v>
      </c>
      <c r="H1319" s="21">
        <v>6</v>
      </c>
      <c r="I1319" s="21">
        <v>1500</v>
      </c>
      <c r="J1319" s="21">
        <v>185</v>
      </c>
      <c r="K1319" s="21">
        <v>0</v>
      </c>
      <c r="L1319" s="2">
        <f t="shared" si="780"/>
        <v>0</v>
      </c>
      <c r="M1319" s="2">
        <f t="shared" si="781"/>
        <v>0</v>
      </c>
      <c r="N1319" s="2">
        <f t="shared" si="782"/>
        <v>0</v>
      </c>
      <c r="O1319" s="2">
        <f t="shared" si="783"/>
        <v>0</v>
      </c>
      <c r="P1319" s="2">
        <f t="shared" si="784"/>
        <v>0</v>
      </c>
      <c r="Q1319" s="2">
        <f t="shared" si="785"/>
        <v>0</v>
      </c>
      <c r="R1319" s="2">
        <f t="shared" si="786"/>
        <v>0</v>
      </c>
      <c r="S1319" s="2">
        <f t="shared" si="787"/>
        <v>0</v>
      </c>
      <c r="T1319" s="2">
        <f t="shared" si="788"/>
        <v>0</v>
      </c>
      <c r="U1319" s="2">
        <f t="shared" si="789"/>
        <v>0</v>
      </c>
      <c r="V1319" s="10">
        <f t="shared" si="790"/>
        <v>5</v>
      </c>
      <c r="W1319" s="2">
        <f t="shared" si="791"/>
        <v>6</v>
      </c>
      <c r="X1319" s="2">
        <f t="shared" si="792"/>
        <v>3</v>
      </c>
      <c r="Y1319" s="2">
        <f t="shared" si="793"/>
        <v>3</v>
      </c>
      <c r="Z1319" s="2">
        <f t="shared" si="794"/>
        <v>3</v>
      </c>
      <c r="AA1319" s="2">
        <f t="shared" si="795"/>
        <v>3</v>
      </c>
      <c r="AB1319" s="2">
        <f t="shared" si="796"/>
        <v>3</v>
      </c>
      <c r="AC1319" s="2">
        <f t="shared" si="813"/>
        <v>6</v>
      </c>
      <c r="AD1319" s="5">
        <f t="shared" si="814"/>
        <v>12</v>
      </c>
      <c r="AE1319">
        <f t="shared" si="815"/>
        <v>1</v>
      </c>
      <c r="AF1319" s="1" t="str">
        <f t="shared" si="797"/>
        <v>-</v>
      </c>
      <c r="AG1319" s="1" t="str">
        <f t="shared" si="798"/>
        <v>-</v>
      </c>
      <c r="AH1319" s="1" t="str">
        <f t="shared" si="799"/>
        <v>-</v>
      </c>
      <c r="AI1319" s="1" t="str">
        <f t="shared" si="800"/>
        <v>-</v>
      </c>
      <c r="AJ1319" s="1" t="str">
        <f t="shared" si="801"/>
        <v>-</v>
      </c>
      <c r="AK1319" s="1" t="str">
        <f t="shared" si="802"/>
        <v>-</v>
      </c>
      <c r="AL1319" s="1" t="str">
        <f t="shared" si="803"/>
        <v>-</v>
      </c>
      <c r="AM1319" s="1" t="str">
        <f t="shared" si="804"/>
        <v>-</v>
      </c>
      <c r="AN1319" s="1" t="str">
        <f t="shared" si="805"/>
        <v>-</v>
      </c>
      <c r="AO1319" s="1" t="str">
        <f t="shared" si="806"/>
        <v>-</v>
      </c>
      <c r="AP1319" s="1" t="str">
        <f t="shared" si="816"/>
        <v>-</v>
      </c>
      <c r="AQ1319" s="1">
        <f t="shared" si="807"/>
        <v>2.007546976658459</v>
      </c>
      <c r="AR1319" s="1" t="str">
        <f t="shared" si="808"/>
        <v>-</v>
      </c>
      <c r="AS1319" s="1" t="str">
        <f t="shared" si="809"/>
        <v>-</v>
      </c>
      <c r="AT1319" s="1" t="str">
        <f t="shared" si="810"/>
        <v>-</v>
      </c>
      <c r="AU1319" s="1" t="str">
        <f t="shared" si="811"/>
        <v>-</v>
      </c>
      <c r="AV1319" s="1" t="str">
        <f t="shared" si="812"/>
        <v>-</v>
      </c>
      <c r="AW1319" s="5">
        <f t="shared" si="817"/>
        <v>12</v>
      </c>
      <c r="AX1319" s="1">
        <f t="shared" si="818"/>
        <v>2.007546976658459</v>
      </c>
    </row>
    <row r="1320" spans="1:50" x14ac:dyDescent="0.2">
      <c r="A1320" s="4">
        <v>1318</v>
      </c>
      <c r="B1320" s="21">
        <v>0.66894519240383898</v>
      </c>
      <c r="C1320" s="21">
        <v>5.774</v>
      </c>
      <c r="D1320" s="21">
        <v>0</v>
      </c>
      <c r="E1320" s="21">
        <v>1</v>
      </c>
      <c r="F1320" s="21">
        <v>99</v>
      </c>
      <c r="G1320" s="21">
        <v>2.59842204915702</v>
      </c>
      <c r="H1320" s="21">
        <v>5</v>
      </c>
      <c r="I1320" s="21">
        <v>1500</v>
      </c>
      <c r="J1320" s="21">
        <v>185</v>
      </c>
      <c r="K1320" s="21">
        <v>0</v>
      </c>
      <c r="L1320" s="2">
        <f t="shared" si="780"/>
        <v>0</v>
      </c>
      <c r="M1320" s="2">
        <f t="shared" si="781"/>
        <v>0</v>
      </c>
      <c r="N1320" s="2">
        <f t="shared" si="782"/>
        <v>0</v>
      </c>
      <c r="O1320" s="2">
        <f t="shared" si="783"/>
        <v>0</v>
      </c>
      <c r="P1320" s="2">
        <f t="shared" si="784"/>
        <v>0</v>
      </c>
      <c r="Q1320" s="2">
        <f t="shared" si="785"/>
        <v>0</v>
      </c>
      <c r="R1320" s="2">
        <f t="shared" si="786"/>
        <v>0</v>
      </c>
      <c r="S1320" s="2">
        <f t="shared" si="787"/>
        <v>0</v>
      </c>
      <c r="T1320" s="2">
        <f t="shared" si="788"/>
        <v>0</v>
      </c>
      <c r="U1320" s="2">
        <f t="shared" si="789"/>
        <v>0</v>
      </c>
      <c r="V1320" s="10">
        <f t="shared" si="790"/>
        <v>6</v>
      </c>
      <c r="W1320" s="2">
        <f t="shared" si="791"/>
        <v>7</v>
      </c>
      <c r="X1320" s="2">
        <f t="shared" si="792"/>
        <v>6</v>
      </c>
      <c r="Y1320" s="2">
        <f t="shared" si="793"/>
        <v>3</v>
      </c>
      <c r="Z1320" s="2">
        <f t="shared" si="794"/>
        <v>3</v>
      </c>
      <c r="AA1320" s="2">
        <f t="shared" si="795"/>
        <v>5</v>
      </c>
      <c r="AB1320" s="2">
        <f t="shared" si="796"/>
        <v>5</v>
      </c>
      <c r="AC1320" s="2">
        <f t="shared" si="813"/>
        <v>7</v>
      </c>
      <c r="AD1320" s="5">
        <f t="shared" si="814"/>
        <v>12</v>
      </c>
      <c r="AE1320">
        <f t="shared" si="815"/>
        <v>1</v>
      </c>
      <c r="AF1320" s="1" t="str">
        <f t="shared" si="797"/>
        <v>-</v>
      </c>
      <c r="AG1320" s="1" t="str">
        <f t="shared" si="798"/>
        <v>-</v>
      </c>
      <c r="AH1320" s="1" t="str">
        <f t="shared" si="799"/>
        <v>-</v>
      </c>
      <c r="AI1320" s="1" t="str">
        <f t="shared" si="800"/>
        <v>-</v>
      </c>
      <c r="AJ1320" s="1" t="str">
        <f t="shared" si="801"/>
        <v>-</v>
      </c>
      <c r="AK1320" s="1" t="str">
        <f t="shared" si="802"/>
        <v>-</v>
      </c>
      <c r="AL1320" s="1" t="str">
        <f t="shared" si="803"/>
        <v>-</v>
      </c>
      <c r="AM1320" s="1" t="str">
        <f t="shared" si="804"/>
        <v>-</v>
      </c>
      <c r="AN1320" s="1" t="str">
        <f t="shared" si="805"/>
        <v>-</v>
      </c>
      <c r="AO1320" s="1" t="str">
        <f t="shared" si="806"/>
        <v>-</v>
      </c>
      <c r="AP1320" s="1" t="str">
        <f t="shared" si="816"/>
        <v>-</v>
      </c>
      <c r="AQ1320" s="1">
        <f t="shared" si="807"/>
        <v>3.1305461255780278</v>
      </c>
      <c r="AR1320" s="1" t="str">
        <f t="shared" si="808"/>
        <v>-</v>
      </c>
      <c r="AS1320" s="1" t="str">
        <f t="shared" si="809"/>
        <v>-</v>
      </c>
      <c r="AT1320" s="1" t="str">
        <f t="shared" si="810"/>
        <v>-</v>
      </c>
      <c r="AU1320" s="1" t="str">
        <f t="shared" si="811"/>
        <v>-</v>
      </c>
      <c r="AV1320" s="1" t="str">
        <f t="shared" si="812"/>
        <v>-</v>
      </c>
      <c r="AW1320" s="5">
        <f t="shared" si="817"/>
        <v>12</v>
      </c>
      <c r="AX1320" s="1">
        <f t="shared" si="818"/>
        <v>3.1305461255780278</v>
      </c>
    </row>
    <row r="1321" spans="1:50" x14ac:dyDescent="0.2">
      <c r="A1321" s="4">
        <v>1319</v>
      </c>
      <c r="B1321" s="21">
        <v>0.52258066594737096</v>
      </c>
      <c r="C1321" s="21">
        <v>0.66900000000000004</v>
      </c>
      <c r="D1321" s="21">
        <v>13</v>
      </c>
      <c r="E1321" s="21">
        <v>0</v>
      </c>
      <c r="F1321" s="21">
        <v>87</v>
      </c>
      <c r="G1321" s="21">
        <v>10.0301412610618</v>
      </c>
      <c r="H1321" s="21">
        <v>7</v>
      </c>
      <c r="I1321" s="21">
        <v>1500</v>
      </c>
      <c r="J1321" s="21">
        <v>185</v>
      </c>
      <c r="K1321" s="21">
        <v>12.5</v>
      </c>
      <c r="L1321" s="2">
        <f t="shared" si="780"/>
        <v>1</v>
      </c>
      <c r="M1321" s="2">
        <f t="shared" si="781"/>
        <v>5</v>
      </c>
      <c r="N1321" s="2">
        <f t="shared" si="782"/>
        <v>3</v>
      </c>
      <c r="O1321" s="2">
        <f t="shared" si="783"/>
        <v>4</v>
      </c>
      <c r="P1321" s="2">
        <f t="shared" si="784"/>
        <v>5</v>
      </c>
      <c r="Q1321" s="2">
        <f t="shared" si="785"/>
        <v>3</v>
      </c>
      <c r="R1321" s="2">
        <f t="shared" si="786"/>
        <v>3</v>
      </c>
      <c r="S1321" s="2">
        <f t="shared" si="787"/>
        <v>3</v>
      </c>
      <c r="T1321" s="2">
        <f t="shared" si="788"/>
        <v>3</v>
      </c>
      <c r="U1321" s="2">
        <f t="shared" si="789"/>
        <v>2</v>
      </c>
      <c r="V1321" s="10">
        <f t="shared" si="790"/>
        <v>0</v>
      </c>
      <c r="W1321" s="2">
        <f t="shared" si="791"/>
        <v>0</v>
      </c>
      <c r="X1321" s="2">
        <f t="shared" si="792"/>
        <v>0</v>
      </c>
      <c r="Y1321" s="2">
        <f t="shared" si="793"/>
        <v>0</v>
      </c>
      <c r="Z1321" s="2">
        <f t="shared" si="794"/>
        <v>0</v>
      </c>
      <c r="AA1321" s="2">
        <f t="shared" si="795"/>
        <v>0</v>
      </c>
      <c r="AB1321" s="2">
        <f t="shared" si="796"/>
        <v>0</v>
      </c>
      <c r="AC1321" s="2">
        <f t="shared" si="813"/>
        <v>5</v>
      </c>
      <c r="AD1321" s="5">
        <f t="shared" si="814"/>
        <v>2</v>
      </c>
      <c r="AE1321">
        <f t="shared" si="815"/>
        <v>2</v>
      </c>
      <c r="AF1321" s="1" t="str">
        <f t="shared" si="797"/>
        <v>-</v>
      </c>
      <c r="AG1321" s="1">
        <f t="shared" si="798"/>
        <v>2.9428563824624034</v>
      </c>
      <c r="AH1321" s="1" t="str">
        <f t="shared" si="799"/>
        <v>-</v>
      </c>
      <c r="AI1321" s="1" t="str">
        <f t="shared" si="800"/>
        <v>-</v>
      </c>
      <c r="AJ1321" s="1">
        <f t="shared" si="801"/>
        <v>1.9156234776096195</v>
      </c>
      <c r="AK1321" s="1" t="str">
        <f t="shared" si="802"/>
        <v>-</v>
      </c>
      <c r="AL1321" s="1" t="str">
        <f t="shared" si="803"/>
        <v>-</v>
      </c>
      <c r="AM1321" s="1" t="str">
        <f t="shared" si="804"/>
        <v>-</v>
      </c>
      <c r="AN1321" s="1" t="str">
        <f t="shared" si="805"/>
        <v>-</v>
      </c>
      <c r="AO1321" s="1" t="str">
        <f t="shared" si="806"/>
        <v>-</v>
      </c>
      <c r="AP1321" s="1" t="str">
        <f t="shared" si="816"/>
        <v>-</v>
      </c>
      <c r="AQ1321" s="1" t="str">
        <f t="shared" si="807"/>
        <v>-</v>
      </c>
      <c r="AR1321" s="1" t="str">
        <f t="shared" si="808"/>
        <v>-</v>
      </c>
      <c r="AS1321" s="1" t="str">
        <f t="shared" si="809"/>
        <v>-</v>
      </c>
      <c r="AT1321" s="1" t="str">
        <f t="shared" si="810"/>
        <v>-</v>
      </c>
      <c r="AU1321" s="1" t="str">
        <f t="shared" si="811"/>
        <v>-</v>
      </c>
      <c r="AV1321" s="1" t="str">
        <f t="shared" si="812"/>
        <v>-</v>
      </c>
      <c r="AW1321" s="5">
        <f t="shared" si="817"/>
        <v>5</v>
      </c>
      <c r="AX1321" s="1">
        <f t="shared" si="818"/>
        <v>1.9156234776096195</v>
      </c>
    </row>
    <row r="1322" spans="1:50" x14ac:dyDescent="0.2">
      <c r="A1322" s="4">
        <v>1320</v>
      </c>
      <c r="B1322" s="21">
        <v>0.69149478585986301</v>
      </c>
      <c r="C1322" s="21">
        <v>0.60899999999999999</v>
      </c>
      <c r="D1322" s="21">
        <v>0</v>
      </c>
      <c r="E1322" s="21">
        <v>15</v>
      </c>
      <c r="F1322" s="21">
        <v>85</v>
      </c>
      <c r="G1322" s="21">
        <v>3.6837726748181798</v>
      </c>
      <c r="H1322" s="21">
        <v>5</v>
      </c>
      <c r="I1322" s="21">
        <v>1500</v>
      </c>
      <c r="J1322" s="21">
        <v>185</v>
      </c>
      <c r="K1322" s="21">
        <v>0</v>
      </c>
      <c r="L1322" s="2">
        <f t="shared" si="780"/>
        <v>0</v>
      </c>
      <c r="M1322" s="2">
        <f t="shared" si="781"/>
        <v>0</v>
      </c>
      <c r="N1322" s="2">
        <f t="shared" si="782"/>
        <v>0</v>
      </c>
      <c r="O1322" s="2">
        <f t="shared" si="783"/>
        <v>0</v>
      </c>
      <c r="P1322" s="2">
        <f t="shared" si="784"/>
        <v>0</v>
      </c>
      <c r="Q1322" s="2">
        <f t="shared" si="785"/>
        <v>0</v>
      </c>
      <c r="R1322" s="2">
        <f t="shared" si="786"/>
        <v>0</v>
      </c>
      <c r="S1322" s="2">
        <f t="shared" si="787"/>
        <v>0</v>
      </c>
      <c r="T1322" s="2">
        <f t="shared" si="788"/>
        <v>0</v>
      </c>
      <c r="U1322" s="2">
        <f t="shared" si="789"/>
        <v>0</v>
      </c>
      <c r="V1322" s="10">
        <f t="shared" si="790"/>
        <v>4</v>
      </c>
      <c r="W1322" s="2">
        <f t="shared" si="791"/>
        <v>7</v>
      </c>
      <c r="X1322" s="2">
        <f t="shared" si="792"/>
        <v>5</v>
      </c>
      <c r="Y1322" s="2">
        <f t="shared" si="793"/>
        <v>3</v>
      </c>
      <c r="Z1322" s="2">
        <f t="shared" si="794"/>
        <v>3</v>
      </c>
      <c r="AA1322" s="2">
        <f t="shared" si="795"/>
        <v>3</v>
      </c>
      <c r="AB1322" s="2">
        <f t="shared" si="796"/>
        <v>3</v>
      </c>
      <c r="AC1322" s="2">
        <f t="shared" si="813"/>
        <v>7</v>
      </c>
      <c r="AD1322" s="5">
        <f t="shared" si="814"/>
        <v>12</v>
      </c>
      <c r="AE1322">
        <f t="shared" si="815"/>
        <v>1</v>
      </c>
      <c r="AF1322" s="1" t="str">
        <f t="shared" si="797"/>
        <v>-</v>
      </c>
      <c r="AG1322" s="1" t="str">
        <f t="shared" si="798"/>
        <v>-</v>
      </c>
      <c r="AH1322" s="1" t="str">
        <f t="shared" si="799"/>
        <v>-</v>
      </c>
      <c r="AI1322" s="1" t="str">
        <f t="shared" si="800"/>
        <v>-</v>
      </c>
      <c r="AJ1322" s="1" t="str">
        <f t="shared" si="801"/>
        <v>-</v>
      </c>
      <c r="AK1322" s="1" t="str">
        <f t="shared" si="802"/>
        <v>-</v>
      </c>
      <c r="AL1322" s="1" t="str">
        <f t="shared" si="803"/>
        <v>-</v>
      </c>
      <c r="AM1322" s="1" t="str">
        <f t="shared" si="804"/>
        <v>-</v>
      </c>
      <c r="AN1322" s="1" t="str">
        <f t="shared" si="805"/>
        <v>-</v>
      </c>
      <c r="AO1322" s="1" t="str">
        <f t="shared" si="806"/>
        <v>-</v>
      </c>
      <c r="AP1322" s="1" t="str">
        <f t="shared" si="816"/>
        <v>-</v>
      </c>
      <c r="AQ1322" s="1">
        <f t="shared" si="807"/>
        <v>2.2586965251162145</v>
      </c>
      <c r="AR1322" s="1" t="str">
        <f t="shared" si="808"/>
        <v>-</v>
      </c>
      <c r="AS1322" s="1" t="str">
        <f t="shared" si="809"/>
        <v>-</v>
      </c>
      <c r="AT1322" s="1" t="str">
        <f t="shared" si="810"/>
        <v>-</v>
      </c>
      <c r="AU1322" s="1" t="str">
        <f t="shared" si="811"/>
        <v>-</v>
      </c>
      <c r="AV1322" s="1" t="str">
        <f t="shared" si="812"/>
        <v>-</v>
      </c>
      <c r="AW1322" s="5">
        <f t="shared" si="817"/>
        <v>12</v>
      </c>
      <c r="AX1322" s="1">
        <f t="shared" si="818"/>
        <v>2.2586965251162145</v>
      </c>
    </row>
    <row r="1323" spans="1:50" x14ac:dyDescent="0.2">
      <c r="A1323" s="4">
        <v>1321</v>
      </c>
      <c r="B1323" s="21">
        <v>0.52596934462481704</v>
      </c>
      <c r="C1323" s="21">
        <v>7.5039999999999996</v>
      </c>
      <c r="D1323" s="21">
        <v>44</v>
      </c>
      <c r="E1323" s="21">
        <v>1</v>
      </c>
      <c r="F1323" s="21">
        <v>55</v>
      </c>
      <c r="G1323" s="21">
        <v>9.0050058725040696</v>
      </c>
      <c r="H1323" s="21">
        <v>6</v>
      </c>
      <c r="I1323" s="21">
        <v>1500</v>
      </c>
      <c r="J1323" s="21">
        <v>185</v>
      </c>
      <c r="K1323" s="21">
        <v>12.5</v>
      </c>
      <c r="L1323" s="2">
        <f t="shared" si="780"/>
        <v>3</v>
      </c>
      <c r="M1323" s="2">
        <f t="shared" si="781"/>
        <v>5</v>
      </c>
      <c r="N1323" s="2">
        <f t="shared" si="782"/>
        <v>6</v>
      </c>
      <c r="O1323" s="2">
        <f t="shared" si="783"/>
        <v>3</v>
      </c>
      <c r="P1323" s="2">
        <f t="shared" si="784"/>
        <v>4</v>
      </c>
      <c r="Q1323" s="2">
        <f t="shared" si="785"/>
        <v>5</v>
      </c>
      <c r="R1323" s="2">
        <f t="shared" si="786"/>
        <v>3</v>
      </c>
      <c r="S1323" s="2">
        <f t="shared" si="787"/>
        <v>4</v>
      </c>
      <c r="T1323" s="2">
        <f t="shared" si="788"/>
        <v>4</v>
      </c>
      <c r="U1323" s="2">
        <f t="shared" si="789"/>
        <v>3</v>
      </c>
      <c r="V1323" s="10">
        <f t="shared" si="790"/>
        <v>0</v>
      </c>
      <c r="W1323" s="2">
        <f t="shared" si="791"/>
        <v>0</v>
      </c>
      <c r="X1323" s="2">
        <f t="shared" si="792"/>
        <v>0</v>
      </c>
      <c r="Y1323" s="2">
        <f t="shared" si="793"/>
        <v>0</v>
      </c>
      <c r="Z1323" s="2">
        <f t="shared" si="794"/>
        <v>0</v>
      </c>
      <c r="AA1323" s="2">
        <f t="shared" si="795"/>
        <v>0</v>
      </c>
      <c r="AB1323" s="2">
        <f t="shared" si="796"/>
        <v>0</v>
      </c>
      <c r="AC1323" s="2">
        <f t="shared" si="813"/>
        <v>6</v>
      </c>
      <c r="AD1323" s="5">
        <f t="shared" si="814"/>
        <v>3</v>
      </c>
      <c r="AE1323">
        <f t="shared" si="815"/>
        <v>1</v>
      </c>
      <c r="AF1323" s="1" t="str">
        <f t="shared" si="797"/>
        <v>-</v>
      </c>
      <c r="AG1323" s="1" t="str">
        <f t="shared" si="798"/>
        <v>-</v>
      </c>
      <c r="AH1323" s="1">
        <f t="shared" si="799"/>
        <v>2.8719275369833053</v>
      </c>
      <c r="AI1323" s="1" t="str">
        <f t="shared" si="800"/>
        <v>-</v>
      </c>
      <c r="AJ1323" s="1" t="str">
        <f t="shared" si="801"/>
        <v>-</v>
      </c>
      <c r="AK1323" s="1" t="str">
        <f t="shared" si="802"/>
        <v>-</v>
      </c>
      <c r="AL1323" s="1" t="str">
        <f t="shared" si="803"/>
        <v>-</v>
      </c>
      <c r="AM1323" s="1" t="str">
        <f t="shared" si="804"/>
        <v>-</v>
      </c>
      <c r="AN1323" s="1" t="str">
        <f t="shared" si="805"/>
        <v>-</v>
      </c>
      <c r="AO1323" s="1" t="str">
        <f t="shared" si="806"/>
        <v>-</v>
      </c>
      <c r="AP1323" s="1" t="str">
        <f t="shared" si="816"/>
        <v>-</v>
      </c>
      <c r="AQ1323" s="1" t="str">
        <f t="shared" si="807"/>
        <v>-</v>
      </c>
      <c r="AR1323" s="1" t="str">
        <f t="shared" si="808"/>
        <v>-</v>
      </c>
      <c r="AS1323" s="1" t="str">
        <f t="shared" si="809"/>
        <v>-</v>
      </c>
      <c r="AT1323" s="1" t="str">
        <f t="shared" si="810"/>
        <v>-</v>
      </c>
      <c r="AU1323" s="1" t="str">
        <f t="shared" si="811"/>
        <v>-</v>
      </c>
      <c r="AV1323" s="1" t="str">
        <f t="shared" si="812"/>
        <v>-</v>
      </c>
      <c r="AW1323" s="5">
        <f t="shared" si="817"/>
        <v>3</v>
      </c>
      <c r="AX1323" s="1">
        <f t="shared" si="818"/>
        <v>2.8719275369833053</v>
      </c>
    </row>
    <row r="1324" spans="1:50" x14ac:dyDescent="0.2">
      <c r="A1324" s="4">
        <v>1322</v>
      </c>
      <c r="B1324" s="21">
        <v>0.600742121719123</v>
      </c>
      <c r="C1324" s="21">
        <v>3.516</v>
      </c>
      <c r="D1324" s="21">
        <v>0</v>
      </c>
      <c r="E1324" s="21">
        <v>4</v>
      </c>
      <c r="F1324" s="21">
        <v>96</v>
      </c>
      <c r="G1324" s="21">
        <v>12.0814783449269</v>
      </c>
      <c r="H1324" s="21">
        <v>7</v>
      </c>
      <c r="I1324" s="21">
        <v>1500</v>
      </c>
      <c r="J1324" s="21">
        <v>185</v>
      </c>
      <c r="K1324" s="21">
        <v>0</v>
      </c>
      <c r="L1324" s="2">
        <f t="shared" si="780"/>
        <v>0</v>
      </c>
      <c r="M1324" s="2">
        <f t="shared" si="781"/>
        <v>0</v>
      </c>
      <c r="N1324" s="2">
        <f t="shared" si="782"/>
        <v>0</v>
      </c>
      <c r="O1324" s="2">
        <f t="shared" si="783"/>
        <v>0</v>
      </c>
      <c r="P1324" s="2">
        <f t="shared" si="784"/>
        <v>0</v>
      </c>
      <c r="Q1324" s="2">
        <f t="shared" si="785"/>
        <v>0</v>
      </c>
      <c r="R1324" s="2">
        <f t="shared" si="786"/>
        <v>0</v>
      </c>
      <c r="S1324" s="2">
        <f t="shared" si="787"/>
        <v>0</v>
      </c>
      <c r="T1324" s="2">
        <f t="shared" si="788"/>
        <v>0</v>
      </c>
      <c r="U1324" s="2">
        <f t="shared" si="789"/>
        <v>0</v>
      </c>
      <c r="V1324" s="10">
        <f t="shared" si="790"/>
        <v>7</v>
      </c>
      <c r="W1324" s="2">
        <f t="shared" si="791"/>
        <v>7</v>
      </c>
      <c r="X1324" s="2">
        <f t="shared" si="792"/>
        <v>5</v>
      </c>
      <c r="Y1324" s="2">
        <f t="shared" si="793"/>
        <v>3</v>
      </c>
      <c r="Z1324" s="2">
        <f t="shared" si="794"/>
        <v>3</v>
      </c>
      <c r="AA1324" s="2">
        <f t="shared" si="795"/>
        <v>5</v>
      </c>
      <c r="AB1324" s="2">
        <f t="shared" si="796"/>
        <v>5</v>
      </c>
      <c r="AC1324" s="2">
        <f t="shared" si="813"/>
        <v>7</v>
      </c>
      <c r="AD1324" s="5">
        <f t="shared" si="814"/>
        <v>11</v>
      </c>
      <c r="AE1324">
        <f t="shared" si="815"/>
        <v>2</v>
      </c>
      <c r="AF1324" s="1" t="str">
        <f t="shared" si="797"/>
        <v>-</v>
      </c>
      <c r="AG1324" s="1" t="str">
        <f t="shared" si="798"/>
        <v>-</v>
      </c>
      <c r="AH1324" s="1" t="str">
        <f t="shared" si="799"/>
        <v>-</v>
      </c>
      <c r="AI1324" s="1" t="str">
        <f t="shared" si="800"/>
        <v>-</v>
      </c>
      <c r="AJ1324" s="1" t="str">
        <f t="shared" si="801"/>
        <v>-</v>
      </c>
      <c r="AK1324" s="1" t="str">
        <f t="shared" si="802"/>
        <v>-</v>
      </c>
      <c r="AL1324" s="1" t="str">
        <f t="shared" si="803"/>
        <v>-</v>
      </c>
      <c r="AM1324" s="1" t="str">
        <f t="shared" si="804"/>
        <v>-</v>
      </c>
      <c r="AN1324" s="1" t="str">
        <f t="shared" si="805"/>
        <v>-</v>
      </c>
      <c r="AO1324" s="1" t="str">
        <f t="shared" si="806"/>
        <v>-</v>
      </c>
      <c r="AP1324" s="1">
        <f t="shared" si="816"/>
        <v>1.9336257758723903</v>
      </c>
      <c r="AQ1324" s="1">
        <f t="shared" si="807"/>
        <v>1.9522425224451176</v>
      </c>
      <c r="AR1324" s="1" t="str">
        <f t="shared" si="808"/>
        <v>-</v>
      </c>
      <c r="AS1324" s="1" t="str">
        <f t="shared" si="809"/>
        <v>-</v>
      </c>
      <c r="AT1324" s="1" t="str">
        <f t="shared" si="810"/>
        <v>-</v>
      </c>
      <c r="AU1324" s="1" t="str">
        <f t="shared" si="811"/>
        <v>-</v>
      </c>
      <c r="AV1324" s="1" t="str">
        <f t="shared" si="812"/>
        <v>-</v>
      </c>
      <c r="AW1324" s="5">
        <f t="shared" si="817"/>
        <v>11</v>
      </c>
      <c r="AX1324" s="1">
        <f t="shared" si="818"/>
        <v>1.9336257758723903</v>
      </c>
    </row>
    <row r="1325" spans="1:50" x14ac:dyDescent="0.2">
      <c r="A1325" s="4">
        <v>1323</v>
      </c>
      <c r="B1325" s="21">
        <v>0.364318387745102</v>
      </c>
      <c r="C1325" s="21">
        <v>2.694</v>
      </c>
      <c r="D1325" s="21">
        <v>44</v>
      </c>
      <c r="E1325" s="21">
        <v>24</v>
      </c>
      <c r="F1325" s="21">
        <v>32</v>
      </c>
      <c r="G1325" s="21">
        <v>11.1703106184651</v>
      </c>
      <c r="H1325" s="21">
        <v>7</v>
      </c>
      <c r="I1325" s="21">
        <v>1500</v>
      </c>
      <c r="J1325" s="21">
        <v>185</v>
      </c>
      <c r="K1325" s="21">
        <v>12.5</v>
      </c>
      <c r="L1325" s="2">
        <f t="shared" si="780"/>
        <v>4</v>
      </c>
      <c r="M1325" s="2">
        <f t="shared" si="781"/>
        <v>6</v>
      </c>
      <c r="N1325" s="2">
        <f t="shared" si="782"/>
        <v>5</v>
      </c>
      <c r="O1325" s="2">
        <f t="shared" si="783"/>
        <v>4</v>
      </c>
      <c r="P1325" s="2">
        <f t="shared" si="784"/>
        <v>4</v>
      </c>
      <c r="Q1325" s="2">
        <f t="shared" si="785"/>
        <v>4</v>
      </c>
      <c r="R1325" s="2">
        <f t="shared" si="786"/>
        <v>3</v>
      </c>
      <c r="S1325" s="2">
        <f t="shared" si="787"/>
        <v>1</v>
      </c>
      <c r="T1325" s="2">
        <f t="shared" si="788"/>
        <v>1</v>
      </c>
      <c r="U1325" s="2">
        <f t="shared" si="789"/>
        <v>3</v>
      </c>
      <c r="V1325" s="10">
        <f t="shared" si="790"/>
        <v>0</v>
      </c>
      <c r="W1325" s="2">
        <f t="shared" si="791"/>
        <v>0</v>
      </c>
      <c r="X1325" s="2">
        <f t="shared" si="792"/>
        <v>0</v>
      </c>
      <c r="Y1325" s="2">
        <f t="shared" si="793"/>
        <v>0</v>
      </c>
      <c r="Z1325" s="2">
        <f t="shared" si="794"/>
        <v>0</v>
      </c>
      <c r="AA1325" s="2">
        <f t="shared" si="795"/>
        <v>0</v>
      </c>
      <c r="AB1325" s="2">
        <f t="shared" si="796"/>
        <v>0</v>
      </c>
      <c r="AC1325" s="2">
        <f t="shared" si="813"/>
        <v>6</v>
      </c>
      <c r="AD1325" s="5">
        <f t="shared" si="814"/>
        <v>2</v>
      </c>
      <c r="AE1325">
        <f t="shared" si="815"/>
        <v>1</v>
      </c>
      <c r="AF1325" s="1" t="str">
        <f t="shared" si="797"/>
        <v>-</v>
      </c>
      <c r="AG1325" s="1">
        <f t="shared" si="798"/>
        <v>2.9342643533254735</v>
      </c>
      <c r="AH1325" s="1" t="str">
        <f t="shared" si="799"/>
        <v>-</v>
      </c>
      <c r="AI1325" s="1" t="str">
        <f t="shared" si="800"/>
        <v>-</v>
      </c>
      <c r="AJ1325" s="1" t="str">
        <f t="shared" si="801"/>
        <v>-</v>
      </c>
      <c r="AK1325" s="1" t="str">
        <f t="shared" si="802"/>
        <v>-</v>
      </c>
      <c r="AL1325" s="1" t="str">
        <f t="shared" si="803"/>
        <v>-</v>
      </c>
      <c r="AM1325" s="1" t="str">
        <f t="shared" si="804"/>
        <v>-</v>
      </c>
      <c r="AN1325" s="1" t="str">
        <f t="shared" si="805"/>
        <v>-</v>
      </c>
      <c r="AO1325" s="1" t="str">
        <f t="shared" si="806"/>
        <v>-</v>
      </c>
      <c r="AP1325" s="1" t="str">
        <f t="shared" si="816"/>
        <v>-</v>
      </c>
      <c r="AQ1325" s="1" t="str">
        <f t="shared" si="807"/>
        <v>-</v>
      </c>
      <c r="AR1325" s="1" t="str">
        <f t="shared" si="808"/>
        <v>-</v>
      </c>
      <c r="AS1325" s="1" t="str">
        <f t="shared" si="809"/>
        <v>-</v>
      </c>
      <c r="AT1325" s="1" t="str">
        <f t="shared" si="810"/>
        <v>-</v>
      </c>
      <c r="AU1325" s="1" t="str">
        <f t="shared" si="811"/>
        <v>-</v>
      </c>
      <c r="AV1325" s="1" t="str">
        <f t="shared" si="812"/>
        <v>-</v>
      </c>
      <c r="AW1325" s="5">
        <f t="shared" si="817"/>
        <v>2</v>
      </c>
      <c r="AX1325" s="1">
        <f t="shared" si="818"/>
        <v>2.9342643533254735</v>
      </c>
    </row>
    <row r="1326" spans="1:50" x14ac:dyDescent="0.2">
      <c r="A1326" s="4">
        <v>1324</v>
      </c>
      <c r="B1326" s="21">
        <v>0.56415531514689699</v>
      </c>
      <c r="C1326" s="21">
        <v>0.32600000000000001</v>
      </c>
      <c r="D1326" s="21">
        <v>45</v>
      </c>
      <c r="E1326" s="21">
        <v>50</v>
      </c>
      <c r="F1326" s="21">
        <v>5</v>
      </c>
      <c r="G1326" s="21">
        <v>4.5079072150881698</v>
      </c>
      <c r="H1326" s="21">
        <v>5</v>
      </c>
      <c r="I1326" s="21">
        <v>1500</v>
      </c>
      <c r="J1326" s="21">
        <v>185</v>
      </c>
      <c r="K1326" s="21">
        <v>12.5</v>
      </c>
      <c r="L1326" s="2">
        <f t="shared" si="780"/>
        <v>4</v>
      </c>
      <c r="M1326" s="2">
        <f t="shared" si="781"/>
        <v>6</v>
      </c>
      <c r="N1326" s="2">
        <f t="shared" si="782"/>
        <v>7</v>
      </c>
      <c r="O1326" s="2">
        <f t="shared" si="783"/>
        <v>3</v>
      </c>
      <c r="P1326" s="2">
        <f t="shared" si="784"/>
        <v>6</v>
      </c>
      <c r="Q1326" s="2">
        <f t="shared" si="785"/>
        <v>6</v>
      </c>
      <c r="R1326" s="2">
        <f t="shared" si="786"/>
        <v>4</v>
      </c>
      <c r="S1326" s="2">
        <f t="shared" si="787"/>
        <v>3</v>
      </c>
      <c r="T1326" s="2">
        <f t="shared" si="788"/>
        <v>3</v>
      </c>
      <c r="U1326" s="2">
        <f t="shared" si="789"/>
        <v>3</v>
      </c>
      <c r="V1326" s="10">
        <f t="shared" si="790"/>
        <v>0</v>
      </c>
      <c r="W1326" s="2">
        <f t="shared" si="791"/>
        <v>0</v>
      </c>
      <c r="X1326" s="2">
        <f t="shared" si="792"/>
        <v>0</v>
      </c>
      <c r="Y1326" s="2">
        <f t="shared" si="793"/>
        <v>0</v>
      </c>
      <c r="Z1326" s="2">
        <f t="shared" si="794"/>
        <v>0</v>
      </c>
      <c r="AA1326" s="2">
        <f t="shared" si="795"/>
        <v>0</v>
      </c>
      <c r="AB1326" s="2">
        <f t="shared" si="796"/>
        <v>0</v>
      </c>
      <c r="AC1326" s="2">
        <f t="shared" si="813"/>
        <v>7</v>
      </c>
      <c r="AD1326" s="5">
        <f t="shared" si="814"/>
        <v>3</v>
      </c>
      <c r="AE1326">
        <f t="shared" si="815"/>
        <v>1</v>
      </c>
      <c r="AF1326" s="1" t="str">
        <f t="shared" si="797"/>
        <v>-</v>
      </c>
      <c r="AG1326" s="1" t="str">
        <f t="shared" si="798"/>
        <v>-</v>
      </c>
      <c r="AH1326" s="1">
        <f t="shared" si="799"/>
        <v>3.7720014367850845</v>
      </c>
      <c r="AI1326" s="1" t="str">
        <f t="shared" si="800"/>
        <v>-</v>
      </c>
      <c r="AJ1326" s="1" t="str">
        <f t="shared" si="801"/>
        <v>-</v>
      </c>
      <c r="AK1326" s="1" t="str">
        <f t="shared" si="802"/>
        <v>-</v>
      </c>
      <c r="AL1326" s="1" t="str">
        <f t="shared" si="803"/>
        <v>-</v>
      </c>
      <c r="AM1326" s="1" t="str">
        <f t="shared" si="804"/>
        <v>-</v>
      </c>
      <c r="AN1326" s="1" t="str">
        <f t="shared" si="805"/>
        <v>-</v>
      </c>
      <c r="AO1326" s="1" t="str">
        <f t="shared" si="806"/>
        <v>-</v>
      </c>
      <c r="AP1326" s="1" t="str">
        <f t="shared" si="816"/>
        <v>-</v>
      </c>
      <c r="AQ1326" s="1" t="str">
        <f t="shared" si="807"/>
        <v>-</v>
      </c>
      <c r="AR1326" s="1" t="str">
        <f t="shared" si="808"/>
        <v>-</v>
      </c>
      <c r="AS1326" s="1" t="str">
        <f t="shared" si="809"/>
        <v>-</v>
      </c>
      <c r="AT1326" s="1" t="str">
        <f t="shared" si="810"/>
        <v>-</v>
      </c>
      <c r="AU1326" s="1" t="str">
        <f t="shared" si="811"/>
        <v>-</v>
      </c>
      <c r="AV1326" s="1" t="str">
        <f t="shared" si="812"/>
        <v>-</v>
      </c>
      <c r="AW1326" s="5">
        <f t="shared" si="817"/>
        <v>3</v>
      </c>
      <c r="AX1326" s="1">
        <f t="shared" si="818"/>
        <v>3.7720014367850845</v>
      </c>
    </row>
    <row r="1327" spans="1:50" x14ac:dyDescent="0.2">
      <c r="A1327" s="4">
        <v>1325</v>
      </c>
      <c r="B1327" s="21">
        <v>0.55985479526741599</v>
      </c>
      <c r="C1327" s="21">
        <v>1.17</v>
      </c>
      <c r="D1327" s="21">
        <v>41</v>
      </c>
      <c r="E1327" s="21">
        <v>39</v>
      </c>
      <c r="F1327" s="21">
        <v>20</v>
      </c>
      <c r="G1327" s="21">
        <v>6.1223532362017998</v>
      </c>
      <c r="H1327" s="21">
        <v>6</v>
      </c>
      <c r="I1327" s="21">
        <v>1500</v>
      </c>
      <c r="J1327" s="21">
        <v>185</v>
      </c>
      <c r="K1327" s="21">
        <v>12.5</v>
      </c>
      <c r="L1327" s="2">
        <f t="shared" si="780"/>
        <v>2</v>
      </c>
      <c r="M1327" s="2">
        <f t="shared" si="781"/>
        <v>7</v>
      </c>
      <c r="N1327" s="2">
        <f t="shared" si="782"/>
        <v>9</v>
      </c>
      <c r="O1327" s="2">
        <f t="shared" si="783"/>
        <v>5</v>
      </c>
      <c r="P1327" s="2">
        <f t="shared" si="784"/>
        <v>6</v>
      </c>
      <c r="Q1327" s="2">
        <f t="shared" si="785"/>
        <v>5</v>
      </c>
      <c r="R1327" s="2">
        <f t="shared" si="786"/>
        <v>4</v>
      </c>
      <c r="S1327" s="2">
        <f t="shared" si="787"/>
        <v>3</v>
      </c>
      <c r="T1327" s="2">
        <f t="shared" si="788"/>
        <v>3</v>
      </c>
      <c r="U1327" s="2">
        <f t="shared" si="789"/>
        <v>4</v>
      </c>
      <c r="V1327" s="10">
        <f t="shared" si="790"/>
        <v>0</v>
      </c>
      <c r="W1327" s="2">
        <f t="shared" si="791"/>
        <v>0</v>
      </c>
      <c r="X1327" s="2">
        <f t="shared" si="792"/>
        <v>0</v>
      </c>
      <c r="Y1327" s="2">
        <f t="shared" si="793"/>
        <v>0</v>
      </c>
      <c r="Z1327" s="2">
        <f t="shared" si="794"/>
        <v>0</v>
      </c>
      <c r="AA1327" s="2">
        <f t="shared" si="795"/>
        <v>0</v>
      </c>
      <c r="AB1327" s="2">
        <f t="shared" si="796"/>
        <v>0</v>
      </c>
      <c r="AC1327" s="2">
        <f t="shared" si="813"/>
        <v>9</v>
      </c>
      <c r="AD1327" s="5">
        <f t="shared" si="814"/>
        <v>3</v>
      </c>
      <c r="AE1327">
        <f t="shared" si="815"/>
        <v>1</v>
      </c>
      <c r="AF1327" s="1" t="str">
        <f t="shared" si="797"/>
        <v>-</v>
      </c>
      <c r="AG1327" s="1" t="str">
        <f t="shared" si="798"/>
        <v>-</v>
      </c>
      <c r="AH1327" s="1">
        <f t="shared" si="799"/>
        <v>2.8329717139990498</v>
      </c>
      <c r="AI1327" s="1" t="str">
        <f t="shared" si="800"/>
        <v>-</v>
      </c>
      <c r="AJ1327" s="1" t="str">
        <f t="shared" si="801"/>
        <v>-</v>
      </c>
      <c r="AK1327" s="1" t="str">
        <f t="shared" si="802"/>
        <v>-</v>
      </c>
      <c r="AL1327" s="1" t="str">
        <f t="shared" si="803"/>
        <v>-</v>
      </c>
      <c r="AM1327" s="1" t="str">
        <f t="shared" si="804"/>
        <v>-</v>
      </c>
      <c r="AN1327" s="1" t="str">
        <f t="shared" si="805"/>
        <v>-</v>
      </c>
      <c r="AO1327" s="1" t="str">
        <f t="shared" si="806"/>
        <v>-</v>
      </c>
      <c r="AP1327" s="1" t="str">
        <f t="shared" si="816"/>
        <v>-</v>
      </c>
      <c r="AQ1327" s="1" t="str">
        <f t="shared" si="807"/>
        <v>-</v>
      </c>
      <c r="AR1327" s="1" t="str">
        <f t="shared" si="808"/>
        <v>-</v>
      </c>
      <c r="AS1327" s="1" t="str">
        <f t="shared" si="809"/>
        <v>-</v>
      </c>
      <c r="AT1327" s="1" t="str">
        <f t="shared" si="810"/>
        <v>-</v>
      </c>
      <c r="AU1327" s="1" t="str">
        <f t="shared" si="811"/>
        <v>-</v>
      </c>
      <c r="AV1327" s="1" t="str">
        <f t="shared" si="812"/>
        <v>-</v>
      </c>
      <c r="AW1327" s="5">
        <f t="shared" si="817"/>
        <v>3</v>
      </c>
      <c r="AX1327" s="1">
        <f t="shared" si="818"/>
        <v>2.8329717139990498</v>
      </c>
    </row>
    <row r="1328" spans="1:50" x14ac:dyDescent="0.2">
      <c r="A1328" s="4">
        <v>1326</v>
      </c>
      <c r="B1328" s="21">
        <v>0.45434289190119898</v>
      </c>
      <c r="C1328" s="21">
        <v>50.136000000000003</v>
      </c>
      <c r="D1328" s="21">
        <v>59</v>
      </c>
      <c r="E1328" s="21">
        <v>7</v>
      </c>
      <c r="F1328" s="21">
        <v>34</v>
      </c>
      <c r="G1328" s="21">
        <v>7.0902252197265598</v>
      </c>
      <c r="H1328" s="21">
        <v>6</v>
      </c>
      <c r="I1328" s="21">
        <v>1500</v>
      </c>
      <c r="J1328" s="21">
        <v>185</v>
      </c>
      <c r="K1328" s="21">
        <v>12.5</v>
      </c>
      <c r="L1328" s="2">
        <f t="shared" si="780"/>
        <v>3</v>
      </c>
      <c r="M1328" s="2">
        <f t="shared" si="781"/>
        <v>5</v>
      </c>
      <c r="N1328" s="2">
        <f t="shared" si="782"/>
        <v>6</v>
      </c>
      <c r="O1328" s="2">
        <f t="shared" si="783"/>
        <v>3</v>
      </c>
      <c r="P1328" s="2">
        <f t="shared" si="784"/>
        <v>4</v>
      </c>
      <c r="Q1328" s="2">
        <f t="shared" si="785"/>
        <v>5</v>
      </c>
      <c r="R1328" s="2">
        <f t="shared" si="786"/>
        <v>4</v>
      </c>
      <c r="S1328" s="2">
        <f t="shared" si="787"/>
        <v>4</v>
      </c>
      <c r="T1328" s="2">
        <f t="shared" si="788"/>
        <v>4</v>
      </c>
      <c r="U1328" s="2">
        <f t="shared" si="789"/>
        <v>3</v>
      </c>
      <c r="V1328" s="10">
        <f t="shared" si="790"/>
        <v>0</v>
      </c>
      <c r="W1328" s="2">
        <f t="shared" si="791"/>
        <v>0</v>
      </c>
      <c r="X1328" s="2">
        <f t="shared" si="792"/>
        <v>0</v>
      </c>
      <c r="Y1328" s="2">
        <f t="shared" si="793"/>
        <v>0</v>
      </c>
      <c r="Z1328" s="2">
        <f t="shared" si="794"/>
        <v>0</v>
      </c>
      <c r="AA1328" s="2">
        <f t="shared" si="795"/>
        <v>0</v>
      </c>
      <c r="AB1328" s="2">
        <f t="shared" si="796"/>
        <v>0</v>
      </c>
      <c r="AC1328" s="2">
        <f t="shared" si="813"/>
        <v>6</v>
      </c>
      <c r="AD1328" s="5">
        <f t="shared" si="814"/>
        <v>3</v>
      </c>
      <c r="AE1328">
        <f t="shared" si="815"/>
        <v>1</v>
      </c>
      <c r="AF1328" s="1" t="str">
        <f t="shared" si="797"/>
        <v>-</v>
      </c>
      <c r="AG1328" s="1" t="str">
        <f t="shared" si="798"/>
        <v>-</v>
      </c>
      <c r="AH1328" s="1">
        <f t="shared" si="799"/>
        <v>2.9749586698699355</v>
      </c>
      <c r="AI1328" s="1" t="str">
        <f t="shared" si="800"/>
        <v>-</v>
      </c>
      <c r="AJ1328" s="1" t="str">
        <f t="shared" si="801"/>
        <v>-</v>
      </c>
      <c r="AK1328" s="1" t="str">
        <f t="shared" si="802"/>
        <v>-</v>
      </c>
      <c r="AL1328" s="1" t="str">
        <f t="shared" si="803"/>
        <v>-</v>
      </c>
      <c r="AM1328" s="1" t="str">
        <f t="shared" si="804"/>
        <v>-</v>
      </c>
      <c r="AN1328" s="1" t="str">
        <f t="shared" si="805"/>
        <v>-</v>
      </c>
      <c r="AO1328" s="1" t="str">
        <f t="shared" si="806"/>
        <v>-</v>
      </c>
      <c r="AP1328" s="1" t="str">
        <f t="shared" si="816"/>
        <v>-</v>
      </c>
      <c r="AQ1328" s="1" t="str">
        <f t="shared" si="807"/>
        <v>-</v>
      </c>
      <c r="AR1328" s="1" t="str">
        <f t="shared" si="808"/>
        <v>-</v>
      </c>
      <c r="AS1328" s="1" t="str">
        <f t="shared" si="809"/>
        <v>-</v>
      </c>
      <c r="AT1328" s="1" t="str">
        <f t="shared" si="810"/>
        <v>-</v>
      </c>
      <c r="AU1328" s="1" t="str">
        <f t="shared" si="811"/>
        <v>-</v>
      </c>
      <c r="AV1328" s="1" t="str">
        <f t="shared" si="812"/>
        <v>-</v>
      </c>
      <c r="AW1328" s="5">
        <f t="shared" si="817"/>
        <v>3</v>
      </c>
      <c r="AX1328" s="1">
        <f t="shared" si="818"/>
        <v>2.9749586698699355</v>
      </c>
    </row>
    <row r="1329" spans="1:50" x14ac:dyDescent="0.2">
      <c r="A1329" s="4">
        <v>1327</v>
      </c>
      <c r="B1329" s="21">
        <v>0.36510044798490099</v>
      </c>
      <c r="C1329" s="21">
        <v>8.1359999999999992</v>
      </c>
      <c r="D1329" s="21">
        <v>87</v>
      </c>
      <c r="E1329" s="21">
        <v>7</v>
      </c>
      <c r="F1329" s="21">
        <v>6</v>
      </c>
      <c r="G1329" s="21">
        <v>11.389789872861</v>
      </c>
      <c r="H1329" s="21">
        <v>7</v>
      </c>
      <c r="I1329" s="21">
        <v>1500</v>
      </c>
      <c r="J1329" s="21">
        <v>185</v>
      </c>
      <c r="K1329" s="21">
        <v>12.5</v>
      </c>
      <c r="L1329" s="2">
        <f t="shared" si="780"/>
        <v>4</v>
      </c>
      <c r="M1329" s="2">
        <f t="shared" si="781"/>
        <v>6</v>
      </c>
      <c r="N1329" s="2">
        <f t="shared" si="782"/>
        <v>4</v>
      </c>
      <c r="O1329" s="2">
        <f t="shared" si="783"/>
        <v>3</v>
      </c>
      <c r="P1329" s="2">
        <f t="shared" si="784"/>
        <v>3</v>
      </c>
      <c r="Q1329" s="2">
        <f t="shared" si="785"/>
        <v>2</v>
      </c>
      <c r="R1329" s="2">
        <f t="shared" si="786"/>
        <v>6</v>
      </c>
      <c r="S1329" s="2">
        <f t="shared" si="787"/>
        <v>2</v>
      </c>
      <c r="T1329" s="2">
        <f t="shared" si="788"/>
        <v>2</v>
      </c>
      <c r="U1329" s="2">
        <f t="shared" si="789"/>
        <v>2</v>
      </c>
      <c r="V1329" s="10">
        <f t="shared" si="790"/>
        <v>0</v>
      </c>
      <c r="W1329" s="2">
        <f t="shared" si="791"/>
        <v>0</v>
      </c>
      <c r="X1329" s="2">
        <f t="shared" si="792"/>
        <v>0</v>
      </c>
      <c r="Y1329" s="2">
        <f t="shared" si="793"/>
        <v>0</v>
      </c>
      <c r="Z1329" s="2">
        <f t="shared" si="794"/>
        <v>0</v>
      </c>
      <c r="AA1329" s="2">
        <f t="shared" si="795"/>
        <v>0</v>
      </c>
      <c r="AB1329" s="2">
        <f t="shared" si="796"/>
        <v>0</v>
      </c>
      <c r="AC1329" s="2">
        <f t="shared" si="813"/>
        <v>6</v>
      </c>
      <c r="AD1329" s="5">
        <f t="shared" si="814"/>
        <v>2</v>
      </c>
      <c r="AE1329">
        <f t="shared" si="815"/>
        <v>2</v>
      </c>
      <c r="AF1329" s="1" t="str">
        <f t="shared" si="797"/>
        <v>-</v>
      </c>
      <c r="AG1329" s="1">
        <f t="shared" si="798"/>
        <v>2.9889246726018088</v>
      </c>
      <c r="AH1329" s="1" t="str">
        <f t="shared" si="799"/>
        <v>-</v>
      </c>
      <c r="AI1329" s="1" t="str">
        <f t="shared" si="800"/>
        <v>-</v>
      </c>
      <c r="AJ1329" s="1" t="str">
        <f t="shared" si="801"/>
        <v>-</v>
      </c>
      <c r="AK1329" s="1" t="str">
        <f t="shared" si="802"/>
        <v>-</v>
      </c>
      <c r="AL1329" s="1">
        <f t="shared" si="803"/>
        <v>2.3353679967741683</v>
      </c>
      <c r="AM1329" s="1" t="str">
        <f t="shared" si="804"/>
        <v>-</v>
      </c>
      <c r="AN1329" s="1" t="str">
        <f t="shared" si="805"/>
        <v>-</v>
      </c>
      <c r="AO1329" s="1" t="str">
        <f t="shared" si="806"/>
        <v>-</v>
      </c>
      <c r="AP1329" s="1" t="str">
        <f t="shared" si="816"/>
        <v>-</v>
      </c>
      <c r="AQ1329" s="1" t="str">
        <f t="shared" si="807"/>
        <v>-</v>
      </c>
      <c r="AR1329" s="1" t="str">
        <f t="shared" si="808"/>
        <v>-</v>
      </c>
      <c r="AS1329" s="1" t="str">
        <f t="shared" si="809"/>
        <v>-</v>
      </c>
      <c r="AT1329" s="1" t="str">
        <f t="shared" si="810"/>
        <v>-</v>
      </c>
      <c r="AU1329" s="1" t="str">
        <f t="shared" si="811"/>
        <v>-</v>
      </c>
      <c r="AV1329" s="1" t="str">
        <f t="shared" si="812"/>
        <v>-</v>
      </c>
      <c r="AW1329" s="5">
        <f t="shared" si="817"/>
        <v>7</v>
      </c>
      <c r="AX1329" s="1">
        <f t="shared" si="818"/>
        <v>2.3353679967741683</v>
      </c>
    </row>
    <row r="1330" spans="1:50" x14ac:dyDescent="0.2">
      <c r="A1330" s="4">
        <v>1328</v>
      </c>
      <c r="B1330" s="21">
        <v>0.50104993140931697</v>
      </c>
      <c r="C1330" s="21">
        <v>18.22</v>
      </c>
      <c r="D1330" s="21">
        <v>51</v>
      </c>
      <c r="E1330" s="21">
        <v>21</v>
      </c>
      <c r="F1330" s="21">
        <v>28</v>
      </c>
      <c r="G1330" s="21">
        <v>6.4417280200495703</v>
      </c>
      <c r="H1330" s="21">
        <v>6</v>
      </c>
      <c r="I1330" s="21">
        <v>1500</v>
      </c>
      <c r="J1330" s="21">
        <v>185</v>
      </c>
      <c r="K1330" s="21">
        <v>12.5</v>
      </c>
      <c r="L1330" s="2">
        <f t="shared" si="780"/>
        <v>3</v>
      </c>
      <c r="M1330" s="2">
        <f t="shared" si="781"/>
        <v>5</v>
      </c>
      <c r="N1330" s="2">
        <f t="shared" si="782"/>
        <v>8</v>
      </c>
      <c r="O1330" s="2">
        <f t="shared" si="783"/>
        <v>3</v>
      </c>
      <c r="P1330" s="2">
        <f t="shared" si="784"/>
        <v>5</v>
      </c>
      <c r="Q1330" s="2">
        <f t="shared" si="785"/>
        <v>5</v>
      </c>
      <c r="R1330" s="2">
        <f t="shared" si="786"/>
        <v>3</v>
      </c>
      <c r="S1330" s="2">
        <f t="shared" si="787"/>
        <v>3</v>
      </c>
      <c r="T1330" s="2">
        <f t="shared" si="788"/>
        <v>3</v>
      </c>
      <c r="U1330" s="2">
        <f t="shared" si="789"/>
        <v>4</v>
      </c>
      <c r="V1330" s="10">
        <f t="shared" si="790"/>
        <v>0</v>
      </c>
      <c r="W1330" s="2">
        <f t="shared" si="791"/>
        <v>0</v>
      </c>
      <c r="X1330" s="2">
        <f t="shared" si="792"/>
        <v>0</v>
      </c>
      <c r="Y1330" s="2">
        <f t="shared" si="793"/>
        <v>0</v>
      </c>
      <c r="Z1330" s="2">
        <f t="shared" si="794"/>
        <v>0</v>
      </c>
      <c r="AA1330" s="2">
        <f t="shared" si="795"/>
        <v>0</v>
      </c>
      <c r="AB1330" s="2">
        <f t="shared" si="796"/>
        <v>0</v>
      </c>
      <c r="AC1330" s="2">
        <f t="shared" si="813"/>
        <v>8</v>
      </c>
      <c r="AD1330" s="5">
        <f t="shared" si="814"/>
        <v>3</v>
      </c>
      <c r="AE1330">
        <f t="shared" si="815"/>
        <v>1</v>
      </c>
      <c r="AF1330" s="1" t="str">
        <f t="shared" si="797"/>
        <v>-</v>
      </c>
      <c r="AG1330" s="1" t="str">
        <f t="shared" si="798"/>
        <v>-</v>
      </c>
      <c r="AH1330" s="1">
        <f t="shared" si="799"/>
        <v>2.9756112939913866</v>
      </c>
      <c r="AI1330" s="1" t="str">
        <f t="shared" si="800"/>
        <v>-</v>
      </c>
      <c r="AJ1330" s="1" t="str">
        <f t="shared" si="801"/>
        <v>-</v>
      </c>
      <c r="AK1330" s="1" t="str">
        <f t="shared" si="802"/>
        <v>-</v>
      </c>
      <c r="AL1330" s="1" t="str">
        <f t="shared" si="803"/>
        <v>-</v>
      </c>
      <c r="AM1330" s="1" t="str">
        <f t="shared" si="804"/>
        <v>-</v>
      </c>
      <c r="AN1330" s="1" t="str">
        <f t="shared" si="805"/>
        <v>-</v>
      </c>
      <c r="AO1330" s="1" t="str">
        <f t="shared" si="806"/>
        <v>-</v>
      </c>
      <c r="AP1330" s="1" t="str">
        <f t="shared" si="816"/>
        <v>-</v>
      </c>
      <c r="AQ1330" s="1" t="str">
        <f t="shared" si="807"/>
        <v>-</v>
      </c>
      <c r="AR1330" s="1" t="str">
        <f t="shared" si="808"/>
        <v>-</v>
      </c>
      <c r="AS1330" s="1" t="str">
        <f t="shared" si="809"/>
        <v>-</v>
      </c>
      <c r="AT1330" s="1" t="str">
        <f t="shared" si="810"/>
        <v>-</v>
      </c>
      <c r="AU1330" s="1" t="str">
        <f t="shared" si="811"/>
        <v>-</v>
      </c>
      <c r="AV1330" s="1" t="str">
        <f t="shared" si="812"/>
        <v>-</v>
      </c>
      <c r="AW1330" s="5">
        <f t="shared" si="817"/>
        <v>3</v>
      </c>
      <c r="AX1330" s="1">
        <f t="shared" si="818"/>
        <v>2.9756112939913866</v>
      </c>
    </row>
    <row r="1331" spans="1:50" x14ac:dyDescent="0.2">
      <c r="A1331" s="4">
        <v>1329</v>
      </c>
      <c r="B1331" s="21">
        <v>0.49415949287692901</v>
      </c>
      <c r="C1331" s="21">
        <v>2.54</v>
      </c>
      <c r="D1331" s="21">
        <v>54</v>
      </c>
      <c r="E1331" s="21">
        <v>18</v>
      </c>
      <c r="F1331" s="21">
        <v>28</v>
      </c>
      <c r="G1331" s="21">
        <v>7.3081041574915897</v>
      </c>
      <c r="H1331" s="21">
        <v>6</v>
      </c>
      <c r="I1331" s="21">
        <v>1500</v>
      </c>
      <c r="J1331" s="21">
        <v>185</v>
      </c>
      <c r="K1331" s="21">
        <v>12.5</v>
      </c>
      <c r="L1331" s="2">
        <f t="shared" si="780"/>
        <v>3</v>
      </c>
      <c r="M1331" s="2">
        <f t="shared" si="781"/>
        <v>5</v>
      </c>
      <c r="N1331" s="2">
        <f t="shared" si="782"/>
        <v>7</v>
      </c>
      <c r="O1331" s="2">
        <f t="shared" si="783"/>
        <v>2</v>
      </c>
      <c r="P1331" s="2">
        <f t="shared" si="784"/>
        <v>4</v>
      </c>
      <c r="Q1331" s="2">
        <f t="shared" si="785"/>
        <v>4</v>
      </c>
      <c r="R1331" s="2">
        <f t="shared" si="786"/>
        <v>5</v>
      </c>
      <c r="S1331" s="2">
        <f t="shared" si="787"/>
        <v>4</v>
      </c>
      <c r="T1331" s="2">
        <f t="shared" si="788"/>
        <v>4</v>
      </c>
      <c r="U1331" s="2">
        <f t="shared" si="789"/>
        <v>3</v>
      </c>
      <c r="V1331" s="10">
        <f t="shared" si="790"/>
        <v>0</v>
      </c>
      <c r="W1331" s="2">
        <f t="shared" si="791"/>
        <v>0</v>
      </c>
      <c r="X1331" s="2">
        <f t="shared" si="792"/>
        <v>0</v>
      </c>
      <c r="Y1331" s="2">
        <f t="shared" si="793"/>
        <v>0</v>
      </c>
      <c r="Z1331" s="2">
        <f t="shared" si="794"/>
        <v>0</v>
      </c>
      <c r="AA1331" s="2">
        <f t="shared" si="795"/>
        <v>0</v>
      </c>
      <c r="AB1331" s="2">
        <f t="shared" si="796"/>
        <v>0</v>
      </c>
      <c r="AC1331" s="2">
        <f t="shared" si="813"/>
        <v>7</v>
      </c>
      <c r="AD1331" s="5">
        <f t="shared" si="814"/>
        <v>3</v>
      </c>
      <c r="AE1331">
        <f t="shared" si="815"/>
        <v>1</v>
      </c>
      <c r="AF1331" s="1" t="str">
        <f t="shared" si="797"/>
        <v>-</v>
      </c>
      <c r="AG1331" s="1" t="str">
        <f t="shared" si="798"/>
        <v>-</v>
      </c>
      <c r="AH1331" s="1">
        <f t="shared" si="799"/>
        <v>2.8788532366276867</v>
      </c>
      <c r="AI1331" s="1" t="str">
        <f t="shared" si="800"/>
        <v>-</v>
      </c>
      <c r="AJ1331" s="1" t="str">
        <f t="shared" si="801"/>
        <v>-</v>
      </c>
      <c r="AK1331" s="1" t="str">
        <f t="shared" si="802"/>
        <v>-</v>
      </c>
      <c r="AL1331" s="1" t="str">
        <f t="shared" si="803"/>
        <v>-</v>
      </c>
      <c r="AM1331" s="1" t="str">
        <f t="shared" si="804"/>
        <v>-</v>
      </c>
      <c r="AN1331" s="1" t="str">
        <f t="shared" si="805"/>
        <v>-</v>
      </c>
      <c r="AO1331" s="1" t="str">
        <f t="shared" si="806"/>
        <v>-</v>
      </c>
      <c r="AP1331" s="1" t="str">
        <f t="shared" si="816"/>
        <v>-</v>
      </c>
      <c r="AQ1331" s="1" t="str">
        <f t="shared" si="807"/>
        <v>-</v>
      </c>
      <c r="AR1331" s="1" t="str">
        <f t="shared" si="808"/>
        <v>-</v>
      </c>
      <c r="AS1331" s="1" t="str">
        <f t="shared" si="809"/>
        <v>-</v>
      </c>
      <c r="AT1331" s="1" t="str">
        <f t="shared" si="810"/>
        <v>-</v>
      </c>
      <c r="AU1331" s="1" t="str">
        <f t="shared" si="811"/>
        <v>-</v>
      </c>
      <c r="AV1331" s="1" t="str">
        <f t="shared" si="812"/>
        <v>-</v>
      </c>
      <c r="AW1331" s="5">
        <f t="shared" si="817"/>
        <v>3</v>
      </c>
      <c r="AX1331" s="1">
        <f t="shared" si="818"/>
        <v>2.8788532366276867</v>
      </c>
    </row>
    <row r="1332" spans="1:50" x14ac:dyDescent="0.2">
      <c r="A1332" s="4">
        <v>1330</v>
      </c>
      <c r="B1332" s="21">
        <v>0.395608451436265</v>
      </c>
      <c r="C1332" s="21">
        <v>38.6</v>
      </c>
      <c r="D1332" s="21">
        <v>57</v>
      </c>
      <c r="E1332" s="21">
        <v>24</v>
      </c>
      <c r="F1332" s="21">
        <v>19</v>
      </c>
      <c r="G1332" s="21">
        <v>8.1883718317205307</v>
      </c>
      <c r="H1332" s="21">
        <v>6</v>
      </c>
      <c r="I1332" s="21">
        <v>1500</v>
      </c>
      <c r="J1332" s="21">
        <v>185</v>
      </c>
      <c r="K1332" s="21">
        <v>12.5</v>
      </c>
      <c r="L1332" s="2">
        <f t="shared" si="780"/>
        <v>4</v>
      </c>
      <c r="M1332" s="2">
        <f t="shared" si="781"/>
        <v>6</v>
      </c>
      <c r="N1332" s="2">
        <f t="shared" si="782"/>
        <v>8</v>
      </c>
      <c r="O1332" s="2">
        <f t="shared" si="783"/>
        <v>2</v>
      </c>
      <c r="P1332" s="2">
        <f t="shared" si="784"/>
        <v>3</v>
      </c>
      <c r="Q1332" s="2">
        <f t="shared" si="785"/>
        <v>5</v>
      </c>
      <c r="R1332" s="2">
        <f t="shared" si="786"/>
        <v>4</v>
      </c>
      <c r="S1332" s="2">
        <f t="shared" si="787"/>
        <v>3</v>
      </c>
      <c r="T1332" s="2">
        <f t="shared" si="788"/>
        <v>3</v>
      </c>
      <c r="U1332" s="2">
        <f t="shared" si="789"/>
        <v>4</v>
      </c>
      <c r="V1332" s="10">
        <f t="shared" si="790"/>
        <v>0</v>
      </c>
      <c r="W1332" s="2">
        <f t="shared" si="791"/>
        <v>0</v>
      </c>
      <c r="X1332" s="2">
        <f t="shared" si="792"/>
        <v>0</v>
      </c>
      <c r="Y1332" s="2">
        <f t="shared" si="793"/>
        <v>0</v>
      </c>
      <c r="Z1332" s="2">
        <f t="shared" si="794"/>
        <v>0</v>
      </c>
      <c r="AA1332" s="2">
        <f t="shared" si="795"/>
        <v>0</v>
      </c>
      <c r="AB1332" s="2">
        <f t="shared" si="796"/>
        <v>0</v>
      </c>
      <c r="AC1332" s="2">
        <f t="shared" si="813"/>
        <v>8</v>
      </c>
      <c r="AD1332" s="5">
        <f t="shared" si="814"/>
        <v>3</v>
      </c>
      <c r="AE1332">
        <f t="shared" si="815"/>
        <v>1</v>
      </c>
      <c r="AF1332" s="1" t="str">
        <f t="shared" si="797"/>
        <v>-</v>
      </c>
      <c r="AG1332" s="1" t="str">
        <f t="shared" si="798"/>
        <v>-</v>
      </c>
      <c r="AH1332" s="1">
        <f t="shared" si="799"/>
        <v>2.9865850322672771</v>
      </c>
      <c r="AI1332" s="1" t="str">
        <f t="shared" si="800"/>
        <v>-</v>
      </c>
      <c r="AJ1332" s="1" t="str">
        <f t="shared" si="801"/>
        <v>-</v>
      </c>
      <c r="AK1332" s="1" t="str">
        <f t="shared" si="802"/>
        <v>-</v>
      </c>
      <c r="AL1332" s="1" t="str">
        <f t="shared" si="803"/>
        <v>-</v>
      </c>
      <c r="AM1332" s="1" t="str">
        <f t="shared" si="804"/>
        <v>-</v>
      </c>
      <c r="AN1332" s="1" t="str">
        <f t="shared" si="805"/>
        <v>-</v>
      </c>
      <c r="AO1332" s="1" t="str">
        <f t="shared" si="806"/>
        <v>-</v>
      </c>
      <c r="AP1332" s="1" t="str">
        <f t="shared" si="816"/>
        <v>-</v>
      </c>
      <c r="AQ1332" s="1" t="str">
        <f t="shared" si="807"/>
        <v>-</v>
      </c>
      <c r="AR1332" s="1" t="str">
        <f t="shared" si="808"/>
        <v>-</v>
      </c>
      <c r="AS1332" s="1" t="str">
        <f t="shared" si="809"/>
        <v>-</v>
      </c>
      <c r="AT1332" s="1" t="str">
        <f t="shared" si="810"/>
        <v>-</v>
      </c>
      <c r="AU1332" s="1" t="str">
        <f t="shared" si="811"/>
        <v>-</v>
      </c>
      <c r="AV1332" s="1" t="str">
        <f t="shared" si="812"/>
        <v>-</v>
      </c>
      <c r="AW1332" s="5">
        <f t="shared" si="817"/>
        <v>3</v>
      </c>
      <c r="AX1332" s="1">
        <f t="shared" si="818"/>
        <v>2.9865850322672771</v>
      </c>
    </row>
    <row r="1333" spans="1:50" x14ac:dyDescent="0.2">
      <c r="A1333" s="4">
        <v>1331</v>
      </c>
      <c r="B1333" s="21">
        <v>0.389478287513224</v>
      </c>
      <c r="C1333" s="21">
        <v>2.19</v>
      </c>
      <c r="D1333" s="21">
        <v>65</v>
      </c>
      <c r="E1333" s="21">
        <v>30</v>
      </c>
      <c r="F1333" s="21">
        <v>5</v>
      </c>
      <c r="G1333" s="21">
        <v>14.8656803444971</v>
      </c>
      <c r="H1333" s="21">
        <v>7</v>
      </c>
      <c r="I1333" s="21">
        <v>1500</v>
      </c>
      <c r="J1333" s="21">
        <v>185</v>
      </c>
      <c r="K1333" s="21">
        <v>12.5</v>
      </c>
      <c r="L1333" s="2">
        <f t="shared" si="780"/>
        <v>4</v>
      </c>
      <c r="M1333" s="2">
        <f t="shared" si="781"/>
        <v>8</v>
      </c>
      <c r="N1333" s="2">
        <f t="shared" si="782"/>
        <v>6</v>
      </c>
      <c r="O1333" s="2">
        <f t="shared" si="783"/>
        <v>4</v>
      </c>
      <c r="P1333" s="2">
        <f t="shared" si="784"/>
        <v>4</v>
      </c>
      <c r="Q1333" s="2">
        <f t="shared" si="785"/>
        <v>3</v>
      </c>
      <c r="R1333" s="2">
        <f t="shared" si="786"/>
        <v>5</v>
      </c>
      <c r="S1333" s="2">
        <f t="shared" si="787"/>
        <v>1</v>
      </c>
      <c r="T1333" s="2">
        <f t="shared" si="788"/>
        <v>1</v>
      </c>
      <c r="U1333" s="2">
        <f t="shared" si="789"/>
        <v>3</v>
      </c>
      <c r="V1333" s="10">
        <f t="shared" si="790"/>
        <v>0</v>
      </c>
      <c r="W1333" s="2">
        <f t="shared" si="791"/>
        <v>0</v>
      </c>
      <c r="X1333" s="2">
        <f t="shared" si="792"/>
        <v>0</v>
      </c>
      <c r="Y1333" s="2">
        <f t="shared" si="793"/>
        <v>0</v>
      </c>
      <c r="Z1333" s="2">
        <f t="shared" si="794"/>
        <v>0</v>
      </c>
      <c r="AA1333" s="2">
        <f t="shared" si="795"/>
        <v>0</v>
      </c>
      <c r="AB1333" s="2">
        <f t="shared" si="796"/>
        <v>0</v>
      </c>
      <c r="AC1333" s="2">
        <f t="shared" si="813"/>
        <v>8</v>
      </c>
      <c r="AD1333" s="5">
        <f t="shared" si="814"/>
        <v>2</v>
      </c>
      <c r="AE1333">
        <f t="shared" si="815"/>
        <v>1</v>
      </c>
      <c r="AF1333" s="1" t="str">
        <f t="shared" si="797"/>
        <v>-</v>
      </c>
      <c r="AG1333" s="1">
        <f t="shared" si="798"/>
        <v>2.8581510123568075</v>
      </c>
      <c r="AH1333" s="1" t="str">
        <f t="shared" si="799"/>
        <v>-</v>
      </c>
      <c r="AI1333" s="1" t="str">
        <f t="shared" si="800"/>
        <v>-</v>
      </c>
      <c r="AJ1333" s="1" t="str">
        <f t="shared" si="801"/>
        <v>-</v>
      </c>
      <c r="AK1333" s="1" t="str">
        <f t="shared" si="802"/>
        <v>-</v>
      </c>
      <c r="AL1333" s="1" t="str">
        <f t="shared" si="803"/>
        <v>-</v>
      </c>
      <c r="AM1333" s="1" t="str">
        <f t="shared" si="804"/>
        <v>-</v>
      </c>
      <c r="AN1333" s="1" t="str">
        <f t="shared" si="805"/>
        <v>-</v>
      </c>
      <c r="AO1333" s="1" t="str">
        <f t="shared" si="806"/>
        <v>-</v>
      </c>
      <c r="AP1333" s="1" t="str">
        <f t="shared" si="816"/>
        <v>-</v>
      </c>
      <c r="AQ1333" s="1" t="str">
        <f t="shared" si="807"/>
        <v>-</v>
      </c>
      <c r="AR1333" s="1" t="str">
        <f t="shared" si="808"/>
        <v>-</v>
      </c>
      <c r="AS1333" s="1" t="str">
        <f t="shared" si="809"/>
        <v>-</v>
      </c>
      <c r="AT1333" s="1" t="str">
        <f t="shared" si="810"/>
        <v>-</v>
      </c>
      <c r="AU1333" s="1" t="str">
        <f t="shared" si="811"/>
        <v>-</v>
      </c>
      <c r="AV1333" s="1" t="str">
        <f t="shared" si="812"/>
        <v>-</v>
      </c>
      <c r="AW1333" s="5">
        <f t="shared" si="817"/>
        <v>2</v>
      </c>
      <c r="AX1333" s="1">
        <f t="shared" si="818"/>
        <v>2.8581510123568075</v>
      </c>
    </row>
    <row r="1334" spans="1:50" x14ac:dyDescent="0.2">
      <c r="A1334" s="4">
        <v>1332</v>
      </c>
      <c r="B1334" s="21">
        <v>0.498823531244586</v>
      </c>
      <c r="C1334" s="21">
        <v>2.4609999999999999</v>
      </c>
      <c r="D1334" s="21">
        <v>21</v>
      </c>
      <c r="E1334" s="21">
        <v>49</v>
      </c>
      <c r="F1334" s="21">
        <v>30</v>
      </c>
      <c r="G1334" s="21">
        <v>10.7886343889336</v>
      </c>
      <c r="H1334" s="21">
        <v>7</v>
      </c>
      <c r="I1334" s="21">
        <v>1500</v>
      </c>
      <c r="J1334" s="21">
        <v>185</v>
      </c>
      <c r="K1334" s="21">
        <v>12.5</v>
      </c>
      <c r="L1334" s="2">
        <f t="shared" si="780"/>
        <v>3</v>
      </c>
      <c r="M1334" s="2">
        <f t="shared" si="781"/>
        <v>6</v>
      </c>
      <c r="N1334" s="2">
        <f t="shared" si="782"/>
        <v>4</v>
      </c>
      <c r="O1334" s="2">
        <f t="shared" si="783"/>
        <v>5</v>
      </c>
      <c r="P1334" s="2">
        <f t="shared" si="784"/>
        <v>6</v>
      </c>
      <c r="Q1334" s="2">
        <f t="shared" si="785"/>
        <v>5</v>
      </c>
      <c r="R1334" s="2">
        <f t="shared" si="786"/>
        <v>3</v>
      </c>
      <c r="S1334" s="2">
        <f t="shared" si="787"/>
        <v>1</v>
      </c>
      <c r="T1334" s="2">
        <f t="shared" si="788"/>
        <v>1</v>
      </c>
      <c r="U1334" s="2">
        <f t="shared" si="789"/>
        <v>3</v>
      </c>
      <c r="V1334" s="10">
        <f t="shared" si="790"/>
        <v>0</v>
      </c>
      <c r="W1334" s="2">
        <f t="shared" si="791"/>
        <v>0</v>
      </c>
      <c r="X1334" s="2">
        <f t="shared" si="792"/>
        <v>0</v>
      </c>
      <c r="Y1334" s="2">
        <f t="shared" si="793"/>
        <v>0</v>
      </c>
      <c r="Z1334" s="2">
        <f t="shared" si="794"/>
        <v>0</v>
      </c>
      <c r="AA1334" s="2">
        <f t="shared" si="795"/>
        <v>0</v>
      </c>
      <c r="AB1334" s="2">
        <f t="shared" si="796"/>
        <v>0</v>
      </c>
      <c r="AC1334" s="2">
        <f t="shared" si="813"/>
        <v>6</v>
      </c>
      <c r="AD1334" s="5">
        <f t="shared" si="814"/>
        <v>2</v>
      </c>
      <c r="AE1334">
        <f t="shared" si="815"/>
        <v>2</v>
      </c>
      <c r="AF1334" s="1" t="str">
        <f t="shared" si="797"/>
        <v>-</v>
      </c>
      <c r="AG1334" s="1">
        <f t="shared" si="798"/>
        <v>2.9282429758637591</v>
      </c>
      <c r="AH1334" s="1" t="str">
        <f t="shared" si="799"/>
        <v>-</v>
      </c>
      <c r="AI1334" s="1" t="str">
        <f t="shared" si="800"/>
        <v>-</v>
      </c>
      <c r="AJ1334" s="1">
        <f t="shared" si="801"/>
        <v>2.257177924919477</v>
      </c>
      <c r="AK1334" s="1" t="str">
        <f t="shared" si="802"/>
        <v>-</v>
      </c>
      <c r="AL1334" s="1" t="str">
        <f t="shared" si="803"/>
        <v>-</v>
      </c>
      <c r="AM1334" s="1" t="str">
        <f t="shared" si="804"/>
        <v>-</v>
      </c>
      <c r="AN1334" s="1" t="str">
        <f t="shared" si="805"/>
        <v>-</v>
      </c>
      <c r="AO1334" s="1" t="str">
        <f t="shared" si="806"/>
        <v>-</v>
      </c>
      <c r="AP1334" s="1" t="str">
        <f t="shared" si="816"/>
        <v>-</v>
      </c>
      <c r="AQ1334" s="1" t="str">
        <f t="shared" si="807"/>
        <v>-</v>
      </c>
      <c r="AR1334" s="1" t="str">
        <f t="shared" si="808"/>
        <v>-</v>
      </c>
      <c r="AS1334" s="1" t="str">
        <f t="shared" si="809"/>
        <v>-</v>
      </c>
      <c r="AT1334" s="1" t="str">
        <f t="shared" si="810"/>
        <v>-</v>
      </c>
      <c r="AU1334" s="1" t="str">
        <f t="shared" si="811"/>
        <v>-</v>
      </c>
      <c r="AV1334" s="1" t="str">
        <f t="shared" si="812"/>
        <v>-</v>
      </c>
      <c r="AW1334" s="5">
        <f t="shared" si="817"/>
        <v>5</v>
      </c>
      <c r="AX1334" s="1">
        <f t="shared" si="818"/>
        <v>2.257177924919477</v>
      </c>
    </row>
    <row r="1335" spans="1:50" x14ac:dyDescent="0.2">
      <c r="A1335" s="4">
        <v>1333</v>
      </c>
      <c r="B1335" s="21">
        <v>0.466347200162325</v>
      </c>
      <c r="C1335" s="21">
        <v>19.021999999999998</v>
      </c>
      <c r="D1335" s="21">
        <v>14</v>
      </c>
      <c r="E1335" s="21">
        <v>1</v>
      </c>
      <c r="F1335" s="21">
        <v>85</v>
      </c>
      <c r="G1335" s="21">
        <v>8.0705364159578394</v>
      </c>
      <c r="H1335" s="21">
        <v>6</v>
      </c>
      <c r="I1335" s="21">
        <v>1500</v>
      </c>
      <c r="J1335" s="21">
        <v>185</v>
      </c>
      <c r="K1335" s="21">
        <v>12.5</v>
      </c>
      <c r="L1335" s="2">
        <f t="shared" si="780"/>
        <v>2</v>
      </c>
      <c r="M1335" s="2">
        <f t="shared" si="781"/>
        <v>4</v>
      </c>
      <c r="N1335" s="2">
        <f t="shared" si="782"/>
        <v>5</v>
      </c>
      <c r="O1335" s="2">
        <f t="shared" si="783"/>
        <v>2</v>
      </c>
      <c r="P1335" s="2">
        <f t="shared" si="784"/>
        <v>3</v>
      </c>
      <c r="Q1335" s="2">
        <f t="shared" si="785"/>
        <v>4</v>
      </c>
      <c r="R1335" s="2">
        <f t="shared" si="786"/>
        <v>4</v>
      </c>
      <c r="S1335" s="2">
        <f t="shared" si="787"/>
        <v>5</v>
      </c>
      <c r="T1335" s="2">
        <f t="shared" si="788"/>
        <v>5</v>
      </c>
      <c r="U1335" s="2">
        <f t="shared" si="789"/>
        <v>3</v>
      </c>
      <c r="V1335" s="10">
        <f t="shared" si="790"/>
        <v>0</v>
      </c>
      <c r="W1335" s="2">
        <f t="shared" si="791"/>
        <v>0</v>
      </c>
      <c r="X1335" s="2">
        <f t="shared" si="792"/>
        <v>0</v>
      </c>
      <c r="Y1335" s="2">
        <f t="shared" si="793"/>
        <v>0</v>
      </c>
      <c r="Z1335" s="2">
        <f t="shared" si="794"/>
        <v>0</v>
      </c>
      <c r="AA1335" s="2">
        <f t="shared" si="795"/>
        <v>0</v>
      </c>
      <c r="AB1335" s="2">
        <f t="shared" si="796"/>
        <v>0</v>
      </c>
      <c r="AC1335" s="2">
        <f t="shared" si="813"/>
        <v>5</v>
      </c>
      <c r="AD1335" s="5">
        <f t="shared" si="814"/>
        <v>3</v>
      </c>
      <c r="AE1335">
        <f t="shared" si="815"/>
        <v>3</v>
      </c>
      <c r="AF1335" s="1" t="str">
        <f t="shared" si="797"/>
        <v>-</v>
      </c>
      <c r="AG1335" s="1" t="str">
        <f t="shared" si="798"/>
        <v>-</v>
      </c>
      <c r="AH1335" s="1">
        <f t="shared" si="799"/>
        <v>2.8781328588687898</v>
      </c>
      <c r="AI1335" s="1" t="str">
        <f t="shared" si="800"/>
        <v>-</v>
      </c>
      <c r="AJ1335" s="1" t="str">
        <f t="shared" si="801"/>
        <v>-</v>
      </c>
      <c r="AK1335" s="1" t="str">
        <f t="shared" si="802"/>
        <v>-</v>
      </c>
      <c r="AL1335" s="1" t="str">
        <f t="shared" si="803"/>
        <v>-</v>
      </c>
      <c r="AM1335" s="1">
        <f t="shared" si="804"/>
        <v>2.4419637459948174</v>
      </c>
      <c r="AN1335" s="1">
        <f t="shared" si="805"/>
        <v>2.4547765853667607</v>
      </c>
      <c r="AO1335" s="1" t="str">
        <f t="shared" si="806"/>
        <v>-</v>
      </c>
      <c r="AP1335" s="1" t="str">
        <f t="shared" si="816"/>
        <v>-</v>
      </c>
      <c r="AQ1335" s="1" t="str">
        <f t="shared" si="807"/>
        <v>-</v>
      </c>
      <c r="AR1335" s="1" t="str">
        <f t="shared" si="808"/>
        <v>-</v>
      </c>
      <c r="AS1335" s="1" t="str">
        <f t="shared" si="809"/>
        <v>-</v>
      </c>
      <c r="AT1335" s="1" t="str">
        <f t="shared" si="810"/>
        <v>-</v>
      </c>
      <c r="AU1335" s="1" t="str">
        <f t="shared" si="811"/>
        <v>-</v>
      </c>
      <c r="AV1335" s="1" t="str">
        <f t="shared" si="812"/>
        <v>-</v>
      </c>
      <c r="AW1335" s="5">
        <f t="shared" si="817"/>
        <v>8</v>
      </c>
      <c r="AX1335" s="1">
        <f t="shared" si="818"/>
        <v>2.4419637459948174</v>
      </c>
    </row>
    <row r="1336" spans="1:50" x14ac:dyDescent="0.2">
      <c r="A1336" s="4">
        <v>1334</v>
      </c>
      <c r="B1336" s="21">
        <v>0.48806298070241799</v>
      </c>
      <c r="C1336" s="21">
        <v>0.41099999999999998</v>
      </c>
      <c r="D1336" s="21">
        <v>5</v>
      </c>
      <c r="E1336" s="21">
        <v>0</v>
      </c>
      <c r="F1336" s="21">
        <v>95</v>
      </c>
      <c r="G1336" s="21">
        <v>6.15827626767366</v>
      </c>
      <c r="H1336" s="21">
        <v>6</v>
      </c>
      <c r="I1336" s="21">
        <v>1500</v>
      </c>
      <c r="J1336" s="21">
        <v>185</v>
      </c>
      <c r="K1336" s="21">
        <v>12.5</v>
      </c>
      <c r="L1336" s="2">
        <f t="shared" si="780"/>
        <v>1</v>
      </c>
      <c r="M1336" s="2">
        <f t="shared" si="781"/>
        <v>4</v>
      </c>
      <c r="N1336" s="2">
        <f t="shared" si="782"/>
        <v>5</v>
      </c>
      <c r="O1336" s="2">
        <f t="shared" si="783"/>
        <v>2</v>
      </c>
      <c r="P1336" s="2">
        <f t="shared" si="784"/>
        <v>4</v>
      </c>
      <c r="Q1336" s="2">
        <f t="shared" si="785"/>
        <v>5</v>
      </c>
      <c r="R1336" s="2">
        <f t="shared" si="786"/>
        <v>4</v>
      </c>
      <c r="S1336" s="2">
        <f t="shared" si="787"/>
        <v>4</v>
      </c>
      <c r="T1336" s="2">
        <f t="shared" si="788"/>
        <v>4</v>
      </c>
      <c r="U1336" s="2">
        <f t="shared" si="789"/>
        <v>4</v>
      </c>
      <c r="V1336" s="10">
        <f t="shared" si="790"/>
        <v>0</v>
      </c>
      <c r="W1336" s="2">
        <f t="shared" si="791"/>
        <v>0</v>
      </c>
      <c r="X1336" s="2">
        <f t="shared" si="792"/>
        <v>0</v>
      </c>
      <c r="Y1336" s="2">
        <f t="shared" si="793"/>
        <v>0</v>
      </c>
      <c r="Z1336" s="2">
        <f t="shared" si="794"/>
        <v>0</v>
      </c>
      <c r="AA1336" s="2">
        <f t="shared" si="795"/>
        <v>0</v>
      </c>
      <c r="AB1336" s="2">
        <f t="shared" si="796"/>
        <v>0</v>
      </c>
      <c r="AC1336" s="2">
        <f t="shared" si="813"/>
        <v>5</v>
      </c>
      <c r="AD1336" s="5">
        <f t="shared" si="814"/>
        <v>3</v>
      </c>
      <c r="AE1336">
        <f t="shared" si="815"/>
        <v>2</v>
      </c>
      <c r="AF1336" s="1" t="str">
        <f t="shared" si="797"/>
        <v>-</v>
      </c>
      <c r="AG1336" s="1" t="str">
        <f t="shared" si="798"/>
        <v>-</v>
      </c>
      <c r="AH1336" s="1">
        <f t="shared" si="799"/>
        <v>3.1370231477582293</v>
      </c>
      <c r="AI1336" s="1" t="str">
        <f t="shared" si="800"/>
        <v>-</v>
      </c>
      <c r="AJ1336" s="1" t="str">
        <f t="shared" si="801"/>
        <v>-</v>
      </c>
      <c r="AK1336" s="1">
        <f t="shared" si="802"/>
        <v>1.8019826805723884</v>
      </c>
      <c r="AL1336" s="1" t="str">
        <f t="shared" si="803"/>
        <v>-</v>
      </c>
      <c r="AM1336" s="1" t="str">
        <f t="shared" si="804"/>
        <v>-</v>
      </c>
      <c r="AN1336" s="1" t="str">
        <f t="shared" si="805"/>
        <v>-</v>
      </c>
      <c r="AO1336" s="1" t="str">
        <f t="shared" si="806"/>
        <v>-</v>
      </c>
      <c r="AP1336" s="1" t="str">
        <f t="shared" si="816"/>
        <v>-</v>
      </c>
      <c r="AQ1336" s="1" t="str">
        <f t="shared" si="807"/>
        <v>-</v>
      </c>
      <c r="AR1336" s="1" t="str">
        <f t="shared" si="808"/>
        <v>-</v>
      </c>
      <c r="AS1336" s="1" t="str">
        <f t="shared" si="809"/>
        <v>-</v>
      </c>
      <c r="AT1336" s="1" t="str">
        <f t="shared" si="810"/>
        <v>-</v>
      </c>
      <c r="AU1336" s="1" t="str">
        <f t="shared" si="811"/>
        <v>-</v>
      </c>
      <c r="AV1336" s="1" t="str">
        <f t="shared" si="812"/>
        <v>-</v>
      </c>
      <c r="AW1336" s="5">
        <f t="shared" si="817"/>
        <v>6</v>
      </c>
      <c r="AX1336" s="1">
        <f t="shared" si="818"/>
        <v>1.8019826805723884</v>
      </c>
    </row>
    <row r="1337" spans="1:50" x14ac:dyDescent="0.2">
      <c r="A1337" s="4">
        <v>1335</v>
      </c>
      <c r="B1337" s="21">
        <v>0.62921313691644198</v>
      </c>
      <c r="C1337" s="21">
        <v>0.255</v>
      </c>
      <c r="D1337" s="21">
        <v>1</v>
      </c>
      <c r="E1337" s="21">
        <v>0</v>
      </c>
      <c r="F1337" s="21">
        <v>99</v>
      </c>
      <c r="G1337" s="21">
        <v>3.8199819756071101</v>
      </c>
      <c r="H1337" s="21">
        <v>5</v>
      </c>
      <c r="I1337" s="21">
        <v>1500</v>
      </c>
      <c r="J1337" s="21">
        <v>185</v>
      </c>
      <c r="K1337" s="21">
        <v>12.5</v>
      </c>
      <c r="L1337" s="2">
        <f t="shared" si="780"/>
        <v>1</v>
      </c>
      <c r="M1337" s="2">
        <f t="shared" si="781"/>
        <v>2</v>
      </c>
      <c r="N1337" s="2">
        <f t="shared" si="782"/>
        <v>3</v>
      </c>
      <c r="O1337" s="2">
        <f t="shared" si="783"/>
        <v>3</v>
      </c>
      <c r="P1337" s="2">
        <f t="shared" si="784"/>
        <v>4</v>
      </c>
      <c r="Q1337" s="2">
        <f t="shared" si="785"/>
        <v>5</v>
      </c>
      <c r="R1337" s="2">
        <f t="shared" si="786"/>
        <v>5</v>
      </c>
      <c r="S1337" s="2">
        <f t="shared" si="787"/>
        <v>4</v>
      </c>
      <c r="T1337" s="2">
        <f t="shared" si="788"/>
        <v>4</v>
      </c>
      <c r="U1337" s="2">
        <f t="shared" si="789"/>
        <v>4</v>
      </c>
      <c r="V1337" s="10">
        <f t="shared" si="790"/>
        <v>0</v>
      </c>
      <c r="W1337" s="2">
        <f t="shared" si="791"/>
        <v>0</v>
      </c>
      <c r="X1337" s="2">
        <f t="shared" si="792"/>
        <v>0</v>
      </c>
      <c r="Y1337" s="2">
        <f t="shared" si="793"/>
        <v>0</v>
      </c>
      <c r="Z1337" s="2">
        <f t="shared" si="794"/>
        <v>0</v>
      </c>
      <c r="AA1337" s="2">
        <f t="shared" si="795"/>
        <v>0</v>
      </c>
      <c r="AB1337" s="2">
        <f t="shared" si="796"/>
        <v>0</v>
      </c>
      <c r="AC1337" s="2">
        <f t="shared" si="813"/>
        <v>5</v>
      </c>
      <c r="AD1337" s="5">
        <f t="shared" si="814"/>
        <v>6</v>
      </c>
      <c r="AE1337">
        <f t="shared" si="815"/>
        <v>2</v>
      </c>
      <c r="AF1337" s="1" t="str">
        <f t="shared" si="797"/>
        <v>-</v>
      </c>
      <c r="AG1337" s="1" t="str">
        <f t="shared" si="798"/>
        <v>-</v>
      </c>
      <c r="AH1337" s="1" t="str">
        <f t="shared" si="799"/>
        <v>-</v>
      </c>
      <c r="AI1337" s="1" t="str">
        <f t="shared" si="800"/>
        <v>-</v>
      </c>
      <c r="AJ1337" s="1" t="str">
        <f t="shared" si="801"/>
        <v>-</v>
      </c>
      <c r="AK1337" s="1">
        <f t="shared" si="802"/>
        <v>2.0344781254158084</v>
      </c>
      <c r="AL1337" s="1">
        <f t="shared" si="803"/>
        <v>5.1343526158106405</v>
      </c>
      <c r="AM1337" s="1" t="str">
        <f t="shared" si="804"/>
        <v>-</v>
      </c>
      <c r="AN1337" s="1" t="str">
        <f t="shared" si="805"/>
        <v>-</v>
      </c>
      <c r="AO1337" s="1" t="str">
        <f t="shared" si="806"/>
        <v>-</v>
      </c>
      <c r="AP1337" s="1" t="str">
        <f t="shared" si="816"/>
        <v>-</v>
      </c>
      <c r="AQ1337" s="1" t="str">
        <f t="shared" si="807"/>
        <v>-</v>
      </c>
      <c r="AR1337" s="1" t="str">
        <f t="shared" si="808"/>
        <v>-</v>
      </c>
      <c r="AS1337" s="1" t="str">
        <f t="shared" si="809"/>
        <v>-</v>
      </c>
      <c r="AT1337" s="1" t="str">
        <f t="shared" si="810"/>
        <v>-</v>
      </c>
      <c r="AU1337" s="1" t="str">
        <f t="shared" si="811"/>
        <v>-</v>
      </c>
      <c r="AV1337" s="1" t="str">
        <f t="shared" si="812"/>
        <v>-</v>
      </c>
      <c r="AW1337" s="5">
        <f t="shared" si="817"/>
        <v>6</v>
      </c>
      <c r="AX1337" s="1">
        <f t="shared" si="818"/>
        <v>2.0344781254158084</v>
      </c>
    </row>
    <row r="1338" spans="1:50" x14ac:dyDescent="0.2">
      <c r="A1338" s="4">
        <v>1336</v>
      </c>
      <c r="B1338" s="21">
        <v>0.69506852698555699</v>
      </c>
      <c r="C1338" s="21">
        <v>28.997</v>
      </c>
      <c r="D1338" s="21">
        <v>11</v>
      </c>
      <c r="E1338" s="21">
        <v>4</v>
      </c>
      <c r="F1338" s="21">
        <v>85</v>
      </c>
      <c r="G1338" s="21">
        <v>5.7993628814134102</v>
      </c>
      <c r="H1338" s="21">
        <v>6</v>
      </c>
      <c r="I1338" s="21">
        <v>1500</v>
      </c>
      <c r="J1338" s="21">
        <v>185</v>
      </c>
      <c r="K1338" s="21">
        <v>12.5</v>
      </c>
      <c r="L1338" s="2">
        <f t="shared" si="780"/>
        <v>2</v>
      </c>
      <c r="M1338" s="2">
        <f t="shared" si="781"/>
        <v>3</v>
      </c>
      <c r="N1338" s="2">
        <f t="shared" si="782"/>
        <v>4</v>
      </c>
      <c r="O1338" s="2">
        <f t="shared" si="783"/>
        <v>3</v>
      </c>
      <c r="P1338" s="2">
        <f t="shared" si="784"/>
        <v>4</v>
      </c>
      <c r="Q1338" s="2">
        <f t="shared" si="785"/>
        <v>5</v>
      </c>
      <c r="R1338" s="2">
        <f t="shared" si="786"/>
        <v>3</v>
      </c>
      <c r="S1338" s="2">
        <f t="shared" si="787"/>
        <v>5</v>
      </c>
      <c r="T1338" s="2">
        <f t="shared" si="788"/>
        <v>5</v>
      </c>
      <c r="U1338" s="2">
        <f t="shared" si="789"/>
        <v>4</v>
      </c>
      <c r="V1338" s="10">
        <f t="shared" si="790"/>
        <v>0</v>
      </c>
      <c r="W1338" s="2">
        <f t="shared" si="791"/>
        <v>0</v>
      </c>
      <c r="X1338" s="2">
        <f t="shared" si="792"/>
        <v>0</v>
      </c>
      <c r="Y1338" s="2">
        <f t="shared" si="793"/>
        <v>0</v>
      </c>
      <c r="Z1338" s="2">
        <f t="shared" si="794"/>
        <v>0</v>
      </c>
      <c r="AA1338" s="2">
        <f t="shared" si="795"/>
        <v>0</v>
      </c>
      <c r="AB1338" s="2">
        <f t="shared" si="796"/>
        <v>0</v>
      </c>
      <c r="AC1338" s="2">
        <f t="shared" si="813"/>
        <v>5</v>
      </c>
      <c r="AD1338" s="5">
        <f t="shared" si="814"/>
        <v>6</v>
      </c>
      <c r="AE1338">
        <f t="shared" si="815"/>
        <v>3</v>
      </c>
      <c r="AF1338" s="1" t="str">
        <f t="shared" si="797"/>
        <v>-</v>
      </c>
      <c r="AG1338" s="1" t="str">
        <f t="shared" si="798"/>
        <v>-</v>
      </c>
      <c r="AH1338" s="1" t="str">
        <f t="shared" si="799"/>
        <v>-</v>
      </c>
      <c r="AI1338" s="1" t="str">
        <f t="shared" si="800"/>
        <v>-</v>
      </c>
      <c r="AJ1338" s="1" t="str">
        <f t="shared" si="801"/>
        <v>-</v>
      </c>
      <c r="AK1338" s="1">
        <f t="shared" si="802"/>
        <v>2.1813295277387601</v>
      </c>
      <c r="AL1338" s="1" t="str">
        <f t="shared" si="803"/>
        <v>-</v>
      </c>
      <c r="AM1338" s="1">
        <f t="shared" si="804"/>
        <v>2.4062523027951817</v>
      </c>
      <c r="AN1338" s="1">
        <f t="shared" si="805"/>
        <v>2.3164662217708707</v>
      </c>
      <c r="AO1338" s="1" t="str">
        <f t="shared" si="806"/>
        <v>-</v>
      </c>
      <c r="AP1338" s="1" t="str">
        <f t="shared" si="816"/>
        <v>-</v>
      </c>
      <c r="AQ1338" s="1" t="str">
        <f t="shared" si="807"/>
        <v>-</v>
      </c>
      <c r="AR1338" s="1" t="str">
        <f t="shared" si="808"/>
        <v>-</v>
      </c>
      <c r="AS1338" s="1" t="str">
        <f t="shared" si="809"/>
        <v>-</v>
      </c>
      <c r="AT1338" s="1" t="str">
        <f t="shared" si="810"/>
        <v>-</v>
      </c>
      <c r="AU1338" s="1" t="str">
        <f t="shared" si="811"/>
        <v>-</v>
      </c>
      <c r="AV1338" s="1" t="str">
        <f t="shared" si="812"/>
        <v>-</v>
      </c>
      <c r="AW1338" s="5">
        <f t="shared" si="817"/>
        <v>6</v>
      </c>
      <c r="AX1338" s="1">
        <f t="shared" si="818"/>
        <v>2.1813295277387601</v>
      </c>
    </row>
    <row r="1339" spans="1:50" x14ac:dyDescent="0.2">
      <c r="A1339" s="4">
        <v>1337</v>
      </c>
      <c r="B1339" s="21">
        <v>0.72708555258858298</v>
      </c>
      <c r="C1339" s="21">
        <v>0.21099999999999999</v>
      </c>
      <c r="D1339" s="21">
        <v>0</v>
      </c>
      <c r="E1339" s="21">
        <v>0</v>
      </c>
      <c r="F1339" s="21">
        <v>100</v>
      </c>
      <c r="G1339" s="21">
        <v>3.1674081562370699</v>
      </c>
      <c r="H1339" s="21">
        <v>5</v>
      </c>
      <c r="I1339" s="21">
        <v>1500</v>
      </c>
      <c r="J1339" s="21">
        <v>185</v>
      </c>
      <c r="K1339" s="21">
        <v>0</v>
      </c>
      <c r="L1339" s="2">
        <f t="shared" si="780"/>
        <v>0</v>
      </c>
      <c r="M1339" s="2">
        <f t="shared" si="781"/>
        <v>0</v>
      </c>
      <c r="N1339" s="2">
        <f t="shared" si="782"/>
        <v>0</v>
      </c>
      <c r="O1339" s="2">
        <f t="shared" si="783"/>
        <v>0</v>
      </c>
      <c r="P1339" s="2">
        <f t="shared" si="784"/>
        <v>0</v>
      </c>
      <c r="Q1339" s="2">
        <f t="shared" si="785"/>
        <v>0</v>
      </c>
      <c r="R1339" s="2">
        <f t="shared" si="786"/>
        <v>0</v>
      </c>
      <c r="S1339" s="2">
        <f t="shared" si="787"/>
        <v>0</v>
      </c>
      <c r="T1339" s="2">
        <f t="shared" si="788"/>
        <v>0</v>
      </c>
      <c r="U1339" s="2">
        <f t="shared" si="789"/>
        <v>0</v>
      </c>
      <c r="V1339" s="10">
        <f t="shared" si="790"/>
        <v>6</v>
      </c>
      <c r="W1339" s="2">
        <f t="shared" si="791"/>
        <v>8</v>
      </c>
      <c r="X1339" s="2">
        <f t="shared" si="792"/>
        <v>7</v>
      </c>
      <c r="Y1339" s="2">
        <f t="shared" si="793"/>
        <v>3</v>
      </c>
      <c r="Z1339" s="2">
        <f t="shared" si="794"/>
        <v>3</v>
      </c>
      <c r="AA1339" s="2">
        <f t="shared" si="795"/>
        <v>5</v>
      </c>
      <c r="AB1339" s="2">
        <f t="shared" si="796"/>
        <v>5</v>
      </c>
      <c r="AC1339" s="2">
        <f t="shared" si="813"/>
        <v>8</v>
      </c>
      <c r="AD1339" s="5">
        <f t="shared" si="814"/>
        <v>12</v>
      </c>
      <c r="AE1339">
        <f t="shared" si="815"/>
        <v>1</v>
      </c>
      <c r="AF1339" s="1" t="str">
        <f t="shared" si="797"/>
        <v>-</v>
      </c>
      <c r="AG1339" s="1" t="str">
        <f t="shared" si="798"/>
        <v>-</v>
      </c>
      <c r="AH1339" s="1" t="str">
        <f t="shared" si="799"/>
        <v>-</v>
      </c>
      <c r="AI1339" s="1" t="str">
        <f t="shared" si="800"/>
        <v>-</v>
      </c>
      <c r="AJ1339" s="1" t="str">
        <f t="shared" si="801"/>
        <v>-</v>
      </c>
      <c r="AK1339" s="1" t="str">
        <f t="shared" si="802"/>
        <v>-</v>
      </c>
      <c r="AL1339" s="1" t="str">
        <f t="shared" si="803"/>
        <v>-</v>
      </c>
      <c r="AM1339" s="1" t="str">
        <f t="shared" si="804"/>
        <v>-</v>
      </c>
      <c r="AN1339" s="1" t="str">
        <f t="shared" si="805"/>
        <v>-</v>
      </c>
      <c r="AO1339" s="1" t="str">
        <f t="shared" si="806"/>
        <v>-</v>
      </c>
      <c r="AP1339" s="1" t="str">
        <f t="shared" si="816"/>
        <v>-</v>
      </c>
      <c r="AQ1339" s="1">
        <f t="shared" si="807"/>
        <v>2.6965730166986384</v>
      </c>
      <c r="AR1339" s="1" t="str">
        <f t="shared" si="808"/>
        <v>-</v>
      </c>
      <c r="AS1339" s="1" t="str">
        <f t="shared" si="809"/>
        <v>-</v>
      </c>
      <c r="AT1339" s="1" t="str">
        <f t="shared" si="810"/>
        <v>-</v>
      </c>
      <c r="AU1339" s="1" t="str">
        <f t="shared" si="811"/>
        <v>-</v>
      </c>
      <c r="AV1339" s="1" t="str">
        <f t="shared" si="812"/>
        <v>-</v>
      </c>
      <c r="AW1339" s="5">
        <f t="shared" si="817"/>
        <v>12</v>
      </c>
      <c r="AX1339" s="1">
        <f t="shared" si="818"/>
        <v>2.6965730166986384</v>
      </c>
    </row>
    <row r="1340" spans="1:50" x14ac:dyDescent="0.2">
      <c r="A1340" s="4">
        <v>1338</v>
      </c>
      <c r="B1340" s="21">
        <v>0.75033543103329403</v>
      </c>
      <c r="C1340" s="21">
        <v>0.30599999999999999</v>
      </c>
      <c r="D1340" s="21">
        <v>0</v>
      </c>
      <c r="E1340" s="21">
        <v>0</v>
      </c>
      <c r="F1340" s="21">
        <v>100</v>
      </c>
      <c r="G1340" s="21">
        <v>4.5953137893609197</v>
      </c>
      <c r="H1340" s="21">
        <v>6</v>
      </c>
      <c r="I1340" s="21">
        <v>1500</v>
      </c>
      <c r="J1340" s="21">
        <v>185</v>
      </c>
      <c r="K1340" s="21">
        <v>0</v>
      </c>
      <c r="L1340" s="2">
        <f t="shared" si="780"/>
        <v>0</v>
      </c>
      <c r="M1340" s="2">
        <f t="shared" si="781"/>
        <v>0</v>
      </c>
      <c r="N1340" s="2">
        <f t="shared" si="782"/>
        <v>0</v>
      </c>
      <c r="O1340" s="2">
        <f t="shared" si="783"/>
        <v>0</v>
      </c>
      <c r="P1340" s="2">
        <f t="shared" si="784"/>
        <v>0</v>
      </c>
      <c r="Q1340" s="2">
        <f t="shared" si="785"/>
        <v>0</v>
      </c>
      <c r="R1340" s="2">
        <f t="shared" si="786"/>
        <v>0</v>
      </c>
      <c r="S1340" s="2">
        <f t="shared" si="787"/>
        <v>0</v>
      </c>
      <c r="T1340" s="2">
        <f t="shared" si="788"/>
        <v>0</v>
      </c>
      <c r="U1340" s="2">
        <f t="shared" si="789"/>
        <v>0</v>
      </c>
      <c r="V1340" s="10">
        <f t="shared" si="790"/>
        <v>6</v>
      </c>
      <c r="W1340" s="2">
        <f t="shared" si="791"/>
        <v>9</v>
      </c>
      <c r="X1340" s="2">
        <f t="shared" si="792"/>
        <v>7</v>
      </c>
      <c r="Y1340" s="2">
        <f t="shared" si="793"/>
        <v>3</v>
      </c>
      <c r="Z1340" s="2">
        <f t="shared" si="794"/>
        <v>3</v>
      </c>
      <c r="AA1340" s="2">
        <f t="shared" si="795"/>
        <v>5</v>
      </c>
      <c r="AB1340" s="2">
        <f t="shared" si="796"/>
        <v>5</v>
      </c>
      <c r="AC1340" s="2">
        <f t="shared" si="813"/>
        <v>9</v>
      </c>
      <c r="AD1340" s="5">
        <f t="shared" si="814"/>
        <v>12</v>
      </c>
      <c r="AE1340">
        <f t="shared" si="815"/>
        <v>1</v>
      </c>
      <c r="AF1340" s="1" t="str">
        <f t="shared" si="797"/>
        <v>-</v>
      </c>
      <c r="AG1340" s="1" t="str">
        <f t="shared" si="798"/>
        <v>-</v>
      </c>
      <c r="AH1340" s="1" t="str">
        <f t="shared" si="799"/>
        <v>-</v>
      </c>
      <c r="AI1340" s="1" t="str">
        <f t="shared" si="800"/>
        <v>-</v>
      </c>
      <c r="AJ1340" s="1" t="str">
        <f t="shared" si="801"/>
        <v>-</v>
      </c>
      <c r="AK1340" s="1" t="str">
        <f t="shared" si="802"/>
        <v>-</v>
      </c>
      <c r="AL1340" s="1" t="str">
        <f t="shared" si="803"/>
        <v>-</v>
      </c>
      <c r="AM1340" s="1" t="str">
        <f t="shared" si="804"/>
        <v>-</v>
      </c>
      <c r="AN1340" s="1" t="str">
        <f t="shared" si="805"/>
        <v>-</v>
      </c>
      <c r="AO1340" s="1" t="str">
        <f t="shared" si="806"/>
        <v>-</v>
      </c>
      <c r="AP1340" s="1" t="str">
        <f t="shared" si="816"/>
        <v>-</v>
      </c>
      <c r="AQ1340" s="1">
        <f t="shared" si="807"/>
        <v>1.8245255767276378</v>
      </c>
      <c r="AR1340" s="1" t="str">
        <f t="shared" si="808"/>
        <v>-</v>
      </c>
      <c r="AS1340" s="1" t="str">
        <f t="shared" si="809"/>
        <v>-</v>
      </c>
      <c r="AT1340" s="1" t="str">
        <f t="shared" si="810"/>
        <v>-</v>
      </c>
      <c r="AU1340" s="1" t="str">
        <f t="shared" si="811"/>
        <v>-</v>
      </c>
      <c r="AV1340" s="1" t="str">
        <f t="shared" si="812"/>
        <v>-</v>
      </c>
      <c r="AW1340" s="5">
        <f t="shared" si="817"/>
        <v>12</v>
      </c>
      <c r="AX1340" s="1">
        <f t="shared" si="818"/>
        <v>1.8245255767276378</v>
      </c>
    </row>
    <row r="1341" spans="1:50" x14ac:dyDescent="0.2">
      <c r="A1341" s="4">
        <v>1339</v>
      </c>
      <c r="B1341" s="21">
        <v>0.62861447845034801</v>
      </c>
      <c r="C1341" s="21">
        <v>0.248</v>
      </c>
      <c r="D1341" s="21">
        <v>0</v>
      </c>
      <c r="E1341" s="21">
        <v>0</v>
      </c>
      <c r="F1341" s="21">
        <v>100</v>
      </c>
      <c r="G1341" s="21">
        <v>3.7265701367873598</v>
      </c>
      <c r="H1341" s="21">
        <v>5</v>
      </c>
      <c r="I1341" s="21">
        <v>1500</v>
      </c>
      <c r="J1341" s="21">
        <v>185</v>
      </c>
      <c r="K1341" s="21">
        <v>0</v>
      </c>
      <c r="L1341" s="2">
        <f t="shared" si="780"/>
        <v>0</v>
      </c>
      <c r="M1341" s="2">
        <f t="shared" si="781"/>
        <v>0</v>
      </c>
      <c r="N1341" s="2">
        <f t="shared" si="782"/>
        <v>0</v>
      </c>
      <c r="O1341" s="2">
        <f t="shared" si="783"/>
        <v>0</v>
      </c>
      <c r="P1341" s="2">
        <f t="shared" si="784"/>
        <v>0</v>
      </c>
      <c r="Q1341" s="2">
        <f t="shared" si="785"/>
        <v>0</v>
      </c>
      <c r="R1341" s="2">
        <f t="shared" si="786"/>
        <v>0</v>
      </c>
      <c r="S1341" s="2">
        <f t="shared" si="787"/>
        <v>0</v>
      </c>
      <c r="T1341" s="2">
        <f t="shared" si="788"/>
        <v>0</v>
      </c>
      <c r="U1341" s="2">
        <f t="shared" si="789"/>
        <v>0</v>
      </c>
      <c r="V1341" s="10">
        <f t="shared" si="790"/>
        <v>6</v>
      </c>
      <c r="W1341" s="2">
        <f t="shared" si="791"/>
        <v>8</v>
      </c>
      <c r="X1341" s="2">
        <f t="shared" si="792"/>
        <v>6</v>
      </c>
      <c r="Y1341" s="2">
        <f t="shared" si="793"/>
        <v>3</v>
      </c>
      <c r="Z1341" s="2">
        <f t="shared" si="794"/>
        <v>3</v>
      </c>
      <c r="AA1341" s="2">
        <f t="shared" si="795"/>
        <v>5</v>
      </c>
      <c r="AB1341" s="2">
        <f t="shared" si="796"/>
        <v>5</v>
      </c>
      <c r="AC1341" s="2">
        <f t="shared" si="813"/>
        <v>8</v>
      </c>
      <c r="AD1341" s="5">
        <f t="shared" si="814"/>
        <v>12</v>
      </c>
      <c r="AE1341">
        <f t="shared" si="815"/>
        <v>1</v>
      </c>
      <c r="AF1341" s="1" t="str">
        <f t="shared" si="797"/>
        <v>-</v>
      </c>
      <c r="AG1341" s="1" t="str">
        <f t="shared" si="798"/>
        <v>-</v>
      </c>
      <c r="AH1341" s="1" t="str">
        <f t="shared" si="799"/>
        <v>-</v>
      </c>
      <c r="AI1341" s="1" t="str">
        <f t="shared" si="800"/>
        <v>-</v>
      </c>
      <c r="AJ1341" s="1" t="str">
        <f t="shared" si="801"/>
        <v>-</v>
      </c>
      <c r="AK1341" s="1" t="str">
        <f t="shared" si="802"/>
        <v>-</v>
      </c>
      <c r="AL1341" s="1" t="str">
        <f t="shared" si="803"/>
        <v>-</v>
      </c>
      <c r="AM1341" s="1" t="str">
        <f t="shared" si="804"/>
        <v>-</v>
      </c>
      <c r="AN1341" s="1" t="str">
        <f t="shared" si="805"/>
        <v>-</v>
      </c>
      <c r="AO1341" s="1" t="str">
        <f t="shared" si="806"/>
        <v>-</v>
      </c>
      <c r="AP1341" s="1" t="str">
        <f t="shared" si="816"/>
        <v>-</v>
      </c>
      <c r="AQ1341" s="1">
        <f t="shared" si="807"/>
        <v>2.2426607546964967</v>
      </c>
      <c r="AR1341" s="1" t="str">
        <f t="shared" si="808"/>
        <v>-</v>
      </c>
      <c r="AS1341" s="1" t="str">
        <f t="shared" si="809"/>
        <v>-</v>
      </c>
      <c r="AT1341" s="1" t="str">
        <f t="shared" si="810"/>
        <v>-</v>
      </c>
      <c r="AU1341" s="1" t="str">
        <f t="shared" si="811"/>
        <v>-</v>
      </c>
      <c r="AV1341" s="1" t="str">
        <f t="shared" si="812"/>
        <v>-</v>
      </c>
      <c r="AW1341" s="5">
        <f t="shared" si="817"/>
        <v>12</v>
      </c>
      <c r="AX1341" s="1">
        <f t="shared" si="818"/>
        <v>2.2426607546964967</v>
      </c>
    </row>
    <row r="1342" spans="1:50" x14ac:dyDescent="0.2">
      <c r="A1342" s="4">
        <v>1340</v>
      </c>
      <c r="B1342" s="21">
        <v>0.65669715830610798</v>
      </c>
      <c r="C1342" s="21">
        <v>0.24299999999999999</v>
      </c>
      <c r="D1342" s="21">
        <v>0</v>
      </c>
      <c r="E1342" s="21">
        <v>0</v>
      </c>
      <c r="F1342" s="21">
        <v>100</v>
      </c>
      <c r="G1342" s="21">
        <v>3.6383866898274202</v>
      </c>
      <c r="H1342" s="21">
        <v>6</v>
      </c>
      <c r="I1342" s="21">
        <v>1500</v>
      </c>
      <c r="J1342" s="21">
        <v>185</v>
      </c>
      <c r="K1342" s="21">
        <v>0</v>
      </c>
      <c r="L1342" s="2">
        <f t="shared" si="780"/>
        <v>0</v>
      </c>
      <c r="M1342" s="2">
        <f t="shared" si="781"/>
        <v>0</v>
      </c>
      <c r="N1342" s="2">
        <f t="shared" si="782"/>
        <v>0</v>
      </c>
      <c r="O1342" s="2">
        <f t="shared" si="783"/>
        <v>0</v>
      </c>
      <c r="P1342" s="2">
        <f t="shared" si="784"/>
        <v>0</v>
      </c>
      <c r="Q1342" s="2">
        <f t="shared" si="785"/>
        <v>0</v>
      </c>
      <c r="R1342" s="2">
        <f t="shared" si="786"/>
        <v>0</v>
      </c>
      <c r="S1342" s="2">
        <f t="shared" si="787"/>
        <v>0</v>
      </c>
      <c r="T1342" s="2">
        <f t="shared" si="788"/>
        <v>0</v>
      </c>
      <c r="U1342" s="2">
        <f t="shared" si="789"/>
        <v>0</v>
      </c>
      <c r="V1342" s="10">
        <f t="shared" si="790"/>
        <v>6</v>
      </c>
      <c r="W1342" s="2">
        <f t="shared" si="791"/>
        <v>8</v>
      </c>
      <c r="X1342" s="2">
        <f t="shared" si="792"/>
        <v>5</v>
      </c>
      <c r="Y1342" s="2">
        <f t="shared" si="793"/>
        <v>3</v>
      </c>
      <c r="Z1342" s="2">
        <f t="shared" si="794"/>
        <v>3</v>
      </c>
      <c r="AA1342" s="2">
        <f t="shared" si="795"/>
        <v>5</v>
      </c>
      <c r="AB1342" s="2">
        <f t="shared" si="796"/>
        <v>5</v>
      </c>
      <c r="AC1342" s="2">
        <f t="shared" si="813"/>
        <v>8</v>
      </c>
      <c r="AD1342" s="5">
        <f t="shared" si="814"/>
        <v>12</v>
      </c>
      <c r="AE1342">
        <f t="shared" si="815"/>
        <v>1</v>
      </c>
      <c r="AF1342" s="1" t="str">
        <f t="shared" si="797"/>
        <v>-</v>
      </c>
      <c r="AG1342" s="1" t="str">
        <f t="shared" si="798"/>
        <v>-</v>
      </c>
      <c r="AH1342" s="1" t="str">
        <f t="shared" si="799"/>
        <v>-</v>
      </c>
      <c r="AI1342" s="1" t="str">
        <f t="shared" si="800"/>
        <v>-</v>
      </c>
      <c r="AJ1342" s="1" t="str">
        <f t="shared" si="801"/>
        <v>-</v>
      </c>
      <c r="AK1342" s="1" t="str">
        <f t="shared" si="802"/>
        <v>-</v>
      </c>
      <c r="AL1342" s="1" t="str">
        <f t="shared" si="803"/>
        <v>-</v>
      </c>
      <c r="AM1342" s="1" t="str">
        <f t="shared" si="804"/>
        <v>-</v>
      </c>
      <c r="AN1342" s="1" t="str">
        <f t="shared" si="805"/>
        <v>-</v>
      </c>
      <c r="AO1342" s="1" t="str">
        <f t="shared" si="806"/>
        <v>-</v>
      </c>
      <c r="AP1342" s="1" t="str">
        <f t="shared" si="816"/>
        <v>-</v>
      </c>
      <c r="AQ1342" s="1">
        <f t="shared" si="807"/>
        <v>2.2979414573707415</v>
      </c>
      <c r="AR1342" s="1" t="str">
        <f t="shared" si="808"/>
        <v>-</v>
      </c>
      <c r="AS1342" s="1" t="str">
        <f t="shared" si="809"/>
        <v>-</v>
      </c>
      <c r="AT1342" s="1" t="str">
        <f t="shared" si="810"/>
        <v>-</v>
      </c>
      <c r="AU1342" s="1" t="str">
        <f t="shared" si="811"/>
        <v>-</v>
      </c>
      <c r="AV1342" s="1" t="str">
        <f t="shared" si="812"/>
        <v>-</v>
      </c>
      <c r="AW1342" s="5">
        <f t="shared" si="817"/>
        <v>12</v>
      </c>
      <c r="AX1342" s="1">
        <f t="shared" si="818"/>
        <v>2.2979414573707415</v>
      </c>
    </row>
    <row r="1343" spans="1:50" x14ac:dyDescent="0.2">
      <c r="A1343" s="4">
        <v>1341</v>
      </c>
      <c r="B1343" s="21">
        <v>0.58796361953532905</v>
      </c>
      <c r="C1343" s="21">
        <v>0.36499999999999999</v>
      </c>
      <c r="D1343" s="21">
        <v>0</v>
      </c>
      <c r="E1343" s="21">
        <v>0</v>
      </c>
      <c r="F1343" s="21">
        <v>100</v>
      </c>
      <c r="G1343" s="21">
        <v>5.4734357609659501</v>
      </c>
      <c r="H1343" s="21">
        <v>6</v>
      </c>
      <c r="I1343" s="21">
        <v>1500</v>
      </c>
      <c r="J1343" s="21">
        <v>185</v>
      </c>
      <c r="K1343" s="21">
        <v>0</v>
      </c>
      <c r="L1343" s="2">
        <f t="shared" si="780"/>
        <v>0</v>
      </c>
      <c r="M1343" s="2">
        <f t="shared" si="781"/>
        <v>0</v>
      </c>
      <c r="N1343" s="2">
        <f t="shared" si="782"/>
        <v>0</v>
      </c>
      <c r="O1343" s="2">
        <f t="shared" si="783"/>
        <v>0</v>
      </c>
      <c r="P1343" s="2">
        <f t="shared" si="784"/>
        <v>0</v>
      </c>
      <c r="Q1343" s="2">
        <f t="shared" si="785"/>
        <v>0</v>
      </c>
      <c r="R1343" s="2">
        <f t="shared" si="786"/>
        <v>0</v>
      </c>
      <c r="S1343" s="2">
        <f t="shared" si="787"/>
        <v>0</v>
      </c>
      <c r="T1343" s="2">
        <f t="shared" si="788"/>
        <v>0</v>
      </c>
      <c r="U1343" s="2">
        <f t="shared" si="789"/>
        <v>0</v>
      </c>
      <c r="V1343" s="10">
        <f t="shared" si="790"/>
        <v>6</v>
      </c>
      <c r="W1343" s="2">
        <f t="shared" si="791"/>
        <v>9</v>
      </c>
      <c r="X1343" s="2">
        <f t="shared" si="792"/>
        <v>6</v>
      </c>
      <c r="Y1343" s="2">
        <f t="shared" si="793"/>
        <v>3</v>
      </c>
      <c r="Z1343" s="2">
        <f t="shared" si="794"/>
        <v>3</v>
      </c>
      <c r="AA1343" s="2">
        <f t="shared" si="795"/>
        <v>5</v>
      </c>
      <c r="AB1343" s="2">
        <f t="shared" si="796"/>
        <v>5</v>
      </c>
      <c r="AC1343" s="2">
        <f t="shared" si="813"/>
        <v>9</v>
      </c>
      <c r="AD1343" s="5">
        <f t="shared" si="814"/>
        <v>12</v>
      </c>
      <c r="AE1343">
        <f t="shared" si="815"/>
        <v>1</v>
      </c>
      <c r="AF1343" s="1" t="str">
        <f t="shared" si="797"/>
        <v>-</v>
      </c>
      <c r="AG1343" s="1" t="str">
        <f t="shared" si="798"/>
        <v>-</v>
      </c>
      <c r="AH1343" s="1" t="str">
        <f t="shared" si="799"/>
        <v>-</v>
      </c>
      <c r="AI1343" s="1" t="str">
        <f t="shared" si="800"/>
        <v>-</v>
      </c>
      <c r="AJ1343" s="1" t="str">
        <f t="shared" si="801"/>
        <v>-</v>
      </c>
      <c r="AK1343" s="1" t="str">
        <f t="shared" si="802"/>
        <v>-</v>
      </c>
      <c r="AL1343" s="1" t="str">
        <f t="shared" si="803"/>
        <v>-</v>
      </c>
      <c r="AM1343" s="1" t="str">
        <f t="shared" si="804"/>
        <v>-</v>
      </c>
      <c r="AN1343" s="1" t="str">
        <f t="shared" si="805"/>
        <v>-</v>
      </c>
      <c r="AO1343" s="1" t="str">
        <f t="shared" si="806"/>
        <v>-</v>
      </c>
      <c r="AP1343" s="1" t="str">
        <f t="shared" si="816"/>
        <v>-</v>
      </c>
      <c r="AQ1343" s="1">
        <f t="shared" si="807"/>
        <v>1.5979295133693228</v>
      </c>
      <c r="AR1343" s="1" t="str">
        <f t="shared" si="808"/>
        <v>-</v>
      </c>
      <c r="AS1343" s="1" t="str">
        <f t="shared" si="809"/>
        <v>-</v>
      </c>
      <c r="AT1343" s="1" t="str">
        <f t="shared" si="810"/>
        <v>-</v>
      </c>
      <c r="AU1343" s="1" t="str">
        <f t="shared" si="811"/>
        <v>-</v>
      </c>
      <c r="AV1343" s="1" t="str">
        <f t="shared" si="812"/>
        <v>-</v>
      </c>
      <c r="AW1343" s="5">
        <f t="shared" si="817"/>
        <v>12</v>
      </c>
      <c r="AX1343" s="1">
        <f t="shared" si="818"/>
        <v>1.5979295133693228</v>
      </c>
    </row>
    <row r="1344" spans="1:50" x14ac:dyDescent="0.2">
      <c r="A1344" s="4">
        <v>1342</v>
      </c>
      <c r="B1344" s="21">
        <v>0.56822975341814397</v>
      </c>
      <c r="C1344" s="21">
        <v>0.44400000000000001</v>
      </c>
      <c r="D1344" s="21">
        <v>0</v>
      </c>
      <c r="E1344" s="21">
        <v>0</v>
      </c>
      <c r="F1344" s="21">
        <v>100</v>
      </c>
      <c r="G1344" s="21">
        <v>6.6593331551639796</v>
      </c>
      <c r="H1344" s="21">
        <v>6</v>
      </c>
      <c r="I1344" s="21">
        <v>1500</v>
      </c>
      <c r="J1344" s="21">
        <v>185</v>
      </c>
      <c r="K1344" s="21">
        <v>0</v>
      </c>
      <c r="L1344" s="2">
        <f t="shared" si="780"/>
        <v>0</v>
      </c>
      <c r="M1344" s="2">
        <f t="shared" si="781"/>
        <v>0</v>
      </c>
      <c r="N1344" s="2">
        <f t="shared" si="782"/>
        <v>0</v>
      </c>
      <c r="O1344" s="2">
        <f t="shared" si="783"/>
        <v>0</v>
      </c>
      <c r="P1344" s="2">
        <f t="shared" si="784"/>
        <v>0</v>
      </c>
      <c r="Q1344" s="2">
        <f t="shared" si="785"/>
        <v>0</v>
      </c>
      <c r="R1344" s="2">
        <f t="shared" si="786"/>
        <v>0</v>
      </c>
      <c r="S1344" s="2">
        <f t="shared" si="787"/>
        <v>0</v>
      </c>
      <c r="T1344" s="2">
        <f t="shared" si="788"/>
        <v>0</v>
      </c>
      <c r="U1344" s="2">
        <f t="shared" si="789"/>
        <v>0</v>
      </c>
      <c r="V1344" s="10">
        <f t="shared" si="790"/>
        <v>6</v>
      </c>
      <c r="W1344" s="2">
        <f t="shared" si="791"/>
        <v>9</v>
      </c>
      <c r="X1344" s="2">
        <f t="shared" si="792"/>
        <v>6</v>
      </c>
      <c r="Y1344" s="2">
        <f t="shared" si="793"/>
        <v>3</v>
      </c>
      <c r="Z1344" s="2">
        <f t="shared" si="794"/>
        <v>3</v>
      </c>
      <c r="AA1344" s="2">
        <f t="shared" si="795"/>
        <v>5</v>
      </c>
      <c r="AB1344" s="2">
        <f t="shared" si="796"/>
        <v>5</v>
      </c>
      <c r="AC1344" s="2">
        <f t="shared" si="813"/>
        <v>9</v>
      </c>
      <c r="AD1344" s="5">
        <f t="shared" si="814"/>
        <v>12</v>
      </c>
      <c r="AE1344">
        <f t="shared" si="815"/>
        <v>1</v>
      </c>
      <c r="AF1344" s="1" t="str">
        <f t="shared" si="797"/>
        <v>-</v>
      </c>
      <c r="AG1344" s="1" t="str">
        <f t="shared" si="798"/>
        <v>-</v>
      </c>
      <c r="AH1344" s="1" t="str">
        <f t="shared" si="799"/>
        <v>-</v>
      </c>
      <c r="AI1344" s="1" t="str">
        <f t="shared" si="800"/>
        <v>-</v>
      </c>
      <c r="AJ1344" s="1" t="str">
        <f t="shared" si="801"/>
        <v>-</v>
      </c>
      <c r="AK1344" s="1" t="str">
        <f t="shared" si="802"/>
        <v>-</v>
      </c>
      <c r="AL1344" s="1" t="str">
        <f t="shared" si="803"/>
        <v>-</v>
      </c>
      <c r="AM1344" s="1" t="str">
        <f t="shared" si="804"/>
        <v>-</v>
      </c>
      <c r="AN1344" s="1" t="str">
        <f t="shared" si="805"/>
        <v>-</v>
      </c>
      <c r="AO1344" s="1" t="str">
        <f t="shared" si="806"/>
        <v>-</v>
      </c>
      <c r="AP1344" s="1" t="str">
        <f t="shared" si="816"/>
        <v>-</v>
      </c>
      <c r="AQ1344" s="1">
        <f t="shared" si="807"/>
        <v>1.4664504903969162</v>
      </c>
      <c r="AR1344" s="1" t="str">
        <f t="shared" si="808"/>
        <v>-</v>
      </c>
      <c r="AS1344" s="1" t="str">
        <f t="shared" si="809"/>
        <v>-</v>
      </c>
      <c r="AT1344" s="1" t="str">
        <f t="shared" si="810"/>
        <v>-</v>
      </c>
      <c r="AU1344" s="1" t="str">
        <f t="shared" si="811"/>
        <v>-</v>
      </c>
      <c r="AV1344" s="1" t="str">
        <f t="shared" si="812"/>
        <v>-</v>
      </c>
      <c r="AW1344" s="5">
        <f t="shared" si="817"/>
        <v>12</v>
      </c>
      <c r="AX1344" s="1">
        <f t="shared" si="818"/>
        <v>1.4664504903969162</v>
      </c>
    </row>
    <row r="1345" spans="1:50" x14ac:dyDescent="0.2">
      <c r="A1345" s="4">
        <v>1343</v>
      </c>
      <c r="B1345" s="21">
        <v>0.53818549020422801</v>
      </c>
      <c r="C1345" s="21">
        <v>0.38700000000000001</v>
      </c>
      <c r="D1345" s="21">
        <v>0</v>
      </c>
      <c r="E1345" s="21">
        <v>0</v>
      </c>
      <c r="F1345" s="21">
        <v>100</v>
      </c>
      <c r="G1345" s="21">
        <v>5.8008770382210297</v>
      </c>
      <c r="H1345" s="21">
        <v>6</v>
      </c>
      <c r="I1345" s="21">
        <v>1500</v>
      </c>
      <c r="J1345" s="21">
        <v>185</v>
      </c>
      <c r="K1345" s="21">
        <v>0</v>
      </c>
      <c r="L1345" s="2">
        <f t="shared" si="780"/>
        <v>0</v>
      </c>
      <c r="M1345" s="2">
        <f t="shared" si="781"/>
        <v>0</v>
      </c>
      <c r="N1345" s="2">
        <f t="shared" si="782"/>
        <v>0</v>
      </c>
      <c r="O1345" s="2">
        <f t="shared" si="783"/>
        <v>0</v>
      </c>
      <c r="P1345" s="2">
        <f t="shared" si="784"/>
        <v>0</v>
      </c>
      <c r="Q1345" s="2">
        <f t="shared" si="785"/>
        <v>0</v>
      </c>
      <c r="R1345" s="2">
        <f t="shared" si="786"/>
        <v>0</v>
      </c>
      <c r="S1345" s="2">
        <f t="shared" si="787"/>
        <v>0</v>
      </c>
      <c r="T1345" s="2">
        <f t="shared" si="788"/>
        <v>0</v>
      </c>
      <c r="U1345" s="2">
        <f t="shared" si="789"/>
        <v>0</v>
      </c>
      <c r="V1345" s="10">
        <f t="shared" si="790"/>
        <v>6</v>
      </c>
      <c r="W1345" s="2">
        <f t="shared" si="791"/>
        <v>9</v>
      </c>
      <c r="X1345" s="2">
        <f t="shared" si="792"/>
        <v>6</v>
      </c>
      <c r="Y1345" s="2">
        <f t="shared" si="793"/>
        <v>3</v>
      </c>
      <c r="Z1345" s="2">
        <f t="shared" si="794"/>
        <v>3</v>
      </c>
      <c r="AA1345" s="2">
        <f t="shared" si="795"/>
        <v>5</v>
      </c>
      <c r="AB1345" s="2">
        <f t="shared" si="796"/>
        <v>5</v>
      </c>
      <c r="AC1345" s="2">
        <f t="shared" si="813"/>
        <v>9</v>
      </c>
      <c r="AD1345" s="5">
        <f t="shared" si="814"/>
        <v>12</v>
      </c>
      <c r="AE1345">
        <f t="shared" si="815"/>
        <v>1</v>
      </c>
      <c r="AF1345" s="1" t="str">
        <f t="shared" si="797"/>
        <v>-</v>
      </c>
      <c r="AG1345" s="1" t="str">
        <f t="shared" si="798"/>
        <v>-</v>
      </c>
      <c r="AH1345" s="1" t="str">
        <f t="shared" si="799"/>
        <v>-</v>
      </c>
      <c r="AI1345" s="1" t="str">
        <f t="shared" si="800"/>
        <v>-</v>
      </c>
      <c r="AJ1345" s="1" t="str">
        <f t="shared" si="801"/>
        <v>-</v>
      </c>
      <c r="AK1345" s="1" t="str">
        <f t="shared" si="802"/>
        <v>-</v>
      </c>
      <c r="AL1345" s="1" t="str">
        <f t="shared" si="803"/>
        <v>-</v>
      </c>
      <c r="AM1345" s="1" t="str">
        <f t="shared" si="804"/>
        <v>-</v>
      </c>
      <c r="AN1345" s="1" t="str">
        <f t="shared" si="805"/>
        <v>-</v>
      </c>
      <c r="AO1345" s="1" t="str">
        <f t="shared" si="806"/>
        <v>-</v>
      </c>
      <c r="AP1345" s="1" t="str">
        <f t="shared" si="816"/>
        <v>-</v>
      </c>
      <c r="AQ1345" s="1">
        <f t="shared" si="807"/>
        <v>1.5565609124122939</v>
      </c>
      <c r="AR1345" s="1" t="str">
        <f t="shared" si="808"/>
        <v>-</v>
      </c>
      <c r="AS1345" s="1" t="str">
        <f t="shared" si="809"/>
        <v>-</v>
      </c>
      <c r="AT1345" s="1" t="str">
        <f t="shared" si="810"/>
        <v>-</v>
      </c>
      <c r="AU1345" s="1" t="str">
        <f t="shared" si="811"/>
        <v>-</v>
      </c>
      <c r="AV1345" s="1" t="str">
        <f t="shared" si="812"/>
        <v>-</v>
      </c>
      <c r="AW1345" s="5">
        <f t="shared" si="817"/>
        <v>12</v>
      </c>
      <c r="AX1345" s="1">
        <f t="shared" si="818"/>
        <v>1.5565609124122939</v>
      </c>
    </row>
    <row r="1346" spans="1:50" x14ac:dyDescent="0.2">
      <c r="A1346" s="4">
        <v>1344</v>
      </c>
      <c r="B1346" s="21">
        <v>0.52119506295905804</v>
      </c>
      <c r="C1346" s="21">
        <v>0.39500000000000002</v>
      </c>
      <c r="D1346" s="21">
        <v>0</v>
      </c>
      <c r="E1346" s="21">
        <v>0</v>
      </c>
      <c r="F1346" s="21">
        <v>100</v>
      </c>
      <c r="G1346" s="21">
        <v>5.9229647150579501</v>
      </c>
      <c r="H1346" s="21">
        <v>6</v>
      </c>
      <c r="I1346" s="21">
        <v>1500</v>
      </c>
      <c r="J1346" s="21">
        <v>185</v>
      </c>
      <c r="K1346" s="21">
        <v>0</v>
      </c>
      <c r="L1346" s="2">
        <f t="shared" ref="L1346:L1409" si="819">IF(D1346&gt;0,IF(AND(B1346&gt;=0.2, B1346&lt;=0.4), 1, 0) +
IF(C1346&gt;2, 1, 0) +
IF(AND(D1346&gt;=40, D1346&lt;=60), 1, 0) +
IF(AND(E1346&gt;=40, E1346&lt;=60), 1, 0) +
IF(AND(F1346&lt;10), 1, 0) +
IF(G1346&gt;25, 1, 0) +
IF(H1346=8, 1, 0) +
IF(AND(I1346&gt;=1500, I1346&lt;=1800), 1, 0) +
IF(AND(J1346&gt;=0.1, J1346&lt;=0.2), 1, 0) +
IF(AND(K1346&gt;=50, K1346&lt;=300), 1, 0),0)</f>
        <v>0</v>
      </c>
      <c r="M1346" s="2">
        <f t="shared" ref="M1346:M1409" si="820">IF(D1346&gt;0,IF(AND(B1346&gt;=0.3, B1346&lt;=0.6), 1, 0) +
IF(AND(C1346&gt;=0.75, C1346&lt;=2), 1, 0) +
IF(AND(D1346&gt;=40, D1346&lt;=70), 1, 0) +
IF(AND(E1346&gt;=30, E1346&lt;=50), 1, 0) +
IF(AND(F1346&lt;20), 1, 0) +
IF(AND(G1346&gt;=10, G1346&lt;=25), 1, 0) +
IF(AND(H1346&gt;=6, H1346&lt;=7), 1, 0) +
IF(AND(I1346&gt;=1500, I1346&lt;=2200), 1, 0) +
IF(AND(J1346&gt;=0.1, J1346&lt;=0.2), 1, 0) +
IF(K1346&lt;75, 1, 0),0)</f>
        <v>0</v>
      </c>
      <c r="N1346" s="2">
        <f t="shared" ref="N1346:N1409" si="821">IF(D1346&gt;0,IF(AND(B1346&gt;=0.2, B1346&lt;=0.6), 1, 0) +
IF(AND(C1346&gt;=0.75, C1346&lt;=1.5), 1, 0) +
IF(AND(D1346&gt;=40, D1346&lt;=70), 1, 0) +
IF(AND(E1346&gt;=20, E1346&lt;=50), 1, 0) +
IF(AND(F1346&lt;30), 1, 0) +
IF(AND(G1346&gt;=3, G1346&lt;=10), 1, 0) +
IF(H1346=6, 1, 0) +
IF(AND(I1346&gt;=1200, I1346&lt;=1800), 1, 0) +
IF(AND(J1346&gt;=0.1, J1346&lt;=0.2), 1, 0) +
IF(AND(K1346&lt;75), 1, 0),)</f>
        <v>0</v>
      </c>
      <c r="O1346" s="2">
        <f t="shared" ref="O1346:O1409" si="822">IF(D1346&gt;0,IF(AND(B1346&gt;=0.5, B1346&lt;=0.7), 1, 0) +
IF(AND(C1346&gt;=0.75, C1346&lt;=1.25), 1, 0) +
IF(AND(D1346&gt;=20, D1346&lt;=40), 1, 0) +
IF(AND(E1346&gt;=30, E1346&lt;=40), 1, 0) +
IF(AND(F1346&gt;=30, F1346&lt;=40), 1, 0) +
IF(G1346&gt;25, 1, 0) +
IF(AND(H1346&gt;=7, H1346&lt;=8), 1, 0) +
IF(AND(I1346&gt;=1400, I1346&lt;=1800), 1, 0) +
IF(AND(J1346&gt;=0.12, J1346&lt;=0.25), 1, 0) +
IF(AND(K1346&lt;50), 1, 0),)</f>
        <v>0</v>
      </c>
      <c r="P1346" s="2">
        <f t="shared" ref="P1346:P1409" si="823">IF(D1346&gt;0,IF(AND(B1346&gt;=0.5, B1346&lt;=0.8), 1, 0) +
IF(AND(C1346&gt;=0.3, C1346&lt;=0.75), 1, 0) +
IF(AND(D1346&gt;=20, D1346&lt;=40), 1, 0) +
IF(AND(E1346&gt;=30, E1346&lt;=50), 1, 0) +
IF(AND(F1346&gt;=20, F1346&lt;=40), 1, 0) +
IF(AND(G1346&gt;=10, G1346&lt;=25), 1, 0) +
IF(AND(H1346&gt;=5, H1346&lt;=6), 1, 0) +
IF(AND(I1346&gt;=1400, I1346&lt;=2000), 1, 0) +
IF(AND(J1346&gt;=0.12, J1346&lt;=0.25), 1, 0) +
IF(AND(K1346&lt;25), 1, 0),)</f>
        <v>0</v>
      </c>
      <c r="Q1346" s="2">
        <f t="shared" ref="Q1346:Q1409" si="824">IF(D1346&gt;0,IF(AND(B1346&gt;=0.6, B1346&lt;=0.9), 1, 0) +
IF(AND(C1346&gt;=0.3, C1346&lt;=0.75), 1, 0) +
IF(AND(D1346&gt;=20, D1346&lt;=40), 1, 0) +
IF(AND(E1346&gt;=20, E1346&lt;=50), 1, 0) +
IF(AND(F1346&gt;=30, F1346&lt;=60), 1, 0) +
IF(AND(G1346&gt;=3, G1346&lt;=10), 1, 0) +
IF(AND(H1346&gt;=5, H1346&lt;=6), 1, 0) +
IF(AND(I1346&gt;=1200, I1346&lt;=1800), 1, 0) +
IF(AND(J1346&gt;=0.12, J1346&lt;=0.25), 1, 0) +
IF(AND(K1346&lt;25), 1, 0),0)</f>
        <v>0</v>
      </c>
      <c r="R1346" s="2">
        <f t="shared" ref="R1346:R1409" si="825">IF(D1346&gt;0,IF(AND(B1346&gt;=0.2, B1346&lt;=0.5), 1, 0) +
IF(AND(C1346&gt;=1, C1346&lt;=2), 1, 0) +
IF(AND(D1346&gt;=60, D1346&lt;=90), 1, 0) +
IF(E1346&lt;20, 1, 0) +
IF(F1346&lt;30, 1, 0) +
IF(AND(G1346&gt;=2, G1346&lt;=4), 1, 0) +
IF(AND(H1346&gt;=4, H1346&lt;=5), 1, 0) +
IF(AND(I1346&gt;=800, I1346&lt;=1500), 1, 0) +
IF(AND(J1346&gt;=0.15, J1346&lt;=0.35), 1, 0) +
IF(AND(K1346&lt;35), 1, 0),)</f>
        <v>0</v>
      </c>
      <c r="S1346" s="2">
        <f t="shared" ref="S1346:S1409" si="826">IF(D1346&gt;0,IF(B1346&gt;0.8, 1, 0) +
IF(AND(C1346&gt;=0.1, C1346&lt;=0.25), 1, 0) +
IF(AND(D1346&gt;=10, D1346&lt;=20), 1, 0) +
IF(E1346&lt;20, 1, 0) +
IF(AND(F1346&gt;=60, F1346&lt;=80), 1, 0) +
IF(AND(G1346&gt;=3, G1346&lt;=10), 1, 0) +
IF(AND(H1346&gt;=5, H1346&lt;=6), 1, 0) +
IF(AND(I1346&gt;=1000, I1346&lt;=1800), 1, 0) +
IF(AND(J1346&gt;=0.12, J1346&lt;=0.25), 1, 0) +
IF(K1346&lt;10, 1, 0),)</f>
        <v>0</v>
      </c>
      <c r="T1346" s="2">
        <f t="shared" ref="T1346:T1409" si="827">IF(D1346&gt;0,IF(B1346&gt;0.8, 1, 0) +
IF(AND(C1346&gt;=0.1, C1346&lt;=0.25), 1, 0) +
IF(AND(D1346&gt;=10, D1346&lt;=20), 1, 0) +
IF(E1346&lt;20, 1, 0) +
IF(AND(F1346&gt;=60, F1346&lt;=80), 1, 0) +
IF(AND(G1346&gt;=3, G1346&lt;=10), 1, 0) +
IF(AND(H1346&gt;=5, H1346&lt;=6), 1, 0) +
IF(AND(I1346&gt;=1000, I1346&lt;=1800), 1, 0) +
IF(AND(J1346&gt;=0.12, J1346&lt;=0.25), 1, 0) +
IF(K1346&lt;10, 1, 0),0)</f>
        <v>0</v>
      </c>
      <c r="U1346" s="2">
        <f t="shared" ref="U1346:U1409" si="828">IF(D1346&gt;0,IF(AND(B1346&gt;=0.6, B1346&lt;=0.9), 1, 0) +
IF(AND(C1346&gt;=0.2, C1346&lt;=0.5), 1, 0) +
IF(AND(D1346&gt;=20, D1346&lt;=30), 1, 0) +
IF(AND(E1346&gt;=20, E1346&lt;=40), 1, 0) +
IF(AND(F1346&gt;=40, F1346&lt;=50), 1, 0) +
IF(AND(G1346&gt;=5, G1346&lt;=15), 1, 0) +
IF(AND(H1346&gt;=5, H1346&lt;=6), 1, 0) +
IF(AND(I1346&gt;=1000, I1346&lt;=2500), 1, 0) +
IF(AND(J1346&gt;=0.12, J1346&lt;=0.2), 1, 0) +
IF(K1346&gt;300, 1, 0),0)</f>
        <v>0</v>
      </c>
      <c r="V1346" s="10">
        <f t="shared" ref="V1346:V1409" si="829">IF(D1346=0,IF(B1346&lt;0.4, 1, 0) +
IF(C1346&gt;1, 1, 0) +
IF(D1346&lt;10, 1, 0) +
IF(E1346&lt;10, 1, 0) +
IF(F1346&gt;90, 1, 0) +
IF(AND(G1346&gt;=3, G1346&lt;=30), 1, 0) +
IF(H1346=8, 1, 0) +
IF(AND(I1346&gt;=1000, I1346&lt;=1800), 1, 0) +
IF(AND(J1346&gt;=0.12, J1346&lt;=0.2), 1, 0) +
IF(K1346=0, 1, 0),0)</f>
        <v>6</v>
      </c>
      <c r="W1346" s="2">
        <f t="shared" ref="W1346:W1409" si="830">IF(D1346=0,IF(AND(B1346&gt;=0.5, B1346&lt;=0.8), 1, 0) +
IF(AND(C1346&gt;=0.25, C1346&lt;=0.75), 1, 0) +
IF(D1346&lt;10, 1, 0) +
IF(E1346&lt;10, 1, 0) +
IF(F1346&gt;90, 1, 0) +
IF(AND(G1346&gt;=3, G1346&lt;=15), 1, 0) +
IF(AND(H1346&gt;=5, H1346&lt;=6), 1, 0) +
IF(AND(I1346&gt;=1200, I1346&lt;=1800), 1, 0) +
IF(AND(J1346&gt;=0.15, J1346&lt;=0.25), 1, 0) +
IF(K1346=0, 1, 0),0)</f>
        <v>9</v>
      </c>
      <c r="X1346" s="2">
        <f t="shared" ref="X1346:X1409" si="831">IF(D1346=0,IF(AND(B1346&gt;=0.7, B1346&lt;=0.9), 1, 0) +
IF(AND(C1346&gt;=0.25, C1346&lt;=1), 1, 0) +
IF(D1346&lt;10, 1, 0) +
IF(E1346&lt;10, 1, 0) +
IF(F1346&gt;90, 1, 0) +
IF(G1346&lt;2, 1, 0) +
IF(AND(H1346&gt;=4, H1346&lt;=5), 1, 0) +
IF(AND(I1346&gt;=1200, I1346&lt;=1600), 1, 0) +
IF(AND(J1346&gt;=0.15, J1346&lt;=0.25), 1, 0) +
IF(K1346=0, 1, 0),0)</f>
        <v>6</v>
      </c>
      <c r="Y1346" s="2">
        <f t="shared" ref="Y1346:Y1409" si="832">IF(D1346=0,IF(B1346&gt;0.9, 1, 0) +
IF(C1346&lt;0.1, 1, 0) +
IF(D1346&lt;10, 1, 0) +
IF(E1346&gt;90, 1, 0) +
IF(F1346&lt;10, 1, 0) +
IF(G1346&lt;0.25, 1, 0) +
IF(AND(H1346&gt;=1, H1346&lt;=2), 1, 0) +
IF(AND(I1346&gt;=1200, I1346&lt;=2500), 1, 0) +
IF(AND(J1346&gt;=0.15, J1346&lt;=0.3), 1, 0) +
IF(K1346=0, 1, 0),0)</f>
        <v>3</v>
      </c>
      <c r="Z1346" s="2">
        <f t="shared" ref="Z1346:Z1409" si="833">IF(D1346=0,IF(B1346&gt;0.9, 1, 0) +
IF(C1346&lt;0.1, 1, 0) +
IF(D1346&lt;10, 1, 0) +
IF(E1346&gt;90, 1, 0) +
IF(F1346&lt;10, 1, 0) +
IF(G1346&lt;0.25, 1, 0) +
IF(AND(H1346&gt;=1, H1346&lt;=2), 1, 0) +
IF(AND(I1346&gt;=1200, I1346&lt;=2500), 1, 0) +
IF(AND(J1346&gt;=0.15, J1346&lt;=0.3), 1, 0) +
IF(K1346=0, 1, 0),0)</f>
        <v>3</v>
      </c>
      <c r="AA1346" s="2">
        <f t="shared" ref="AA1346:AA1409" si="834">IF(D1346=0,IF(B1346&gt;0.9, 1, 0) +
IF(C1346&lt;0.1, 1, 0) +
IF(D1346&lt;10, 1, 0) +
IF(E1346&lt;10, 1, 0) +
IF(F1346&gt;90, 1, 0) +
IF(G1346&lt;0.25, 1, 0) +
IF(AND(H1346&gt;=1, H1346&lt;=2), 1, 0) +
IF(AND(I1346&gt;=1200, I1346&lt;=2500), 1, 0) +
IF(AND(J1346&gt;=0.15, J1346&lt;=0.3), 1, 0) +
IF(K1346=0, 1, 0),0)</f>
        <v>5</v>
      </c>
      <c r="AB1346" s="2">
        <f t="shared" ref="AB1346:AB1409" si="835">IF(D1346=0,IF(B1346&gt;0.9, 1, 0) +
IF(C1346&lt;0.1, 1, 0) +
IF(D1346&lt;10, 1, 0) +
IF(E1346&lt;10, 1, 0) +
IF(F1346&gt;90, 1, 0) +
IF(AND(G1346&gt;=1, G1346&lt;=2), 1, 0) +
IF(H1346&lt;0.25, 1, 0) +
IF(I1346=1500, 1, 0) +
IF(AND(J1346&gt;=0.02, J1346&lt;=0.1), 1, 0) +
IF(K1346=0, 1, 0),0)</f>
        <v>5</v>
      </c>
      <c r="AC1346" s="2">
        <f t="shared" si="813"/>
        <v>9</v>
      </c>
      <c r="AD1346" s="5">
        <f t="shared" si="814"/>
        <v>12</v>
      </c>
      <c r="AE1346">
        <f t="shared" si="815"/>
        <v>1</v>
      </c>
      <c r="AF1346" s="1" t="str">
        <f t="shared" ref="AF1346:AF1409" si="836">IF(L1346=AC1346,SQRT(
AVERAGE(
(IF(B1346&lt;&gt;0,((B1346-0.3)/B1346)^2,0)) +
(IF(C1346&lt;&gt;0,((C1346-2)/C1346)^2,0)) +
(IF(D1346&lt;&gt;0,((D1346-0.5)/D1346)^2,0)) +
(IF(E1346&lt;&gt;0,((E1346-0.5)/E1346)^2,0)) +
(IF(F1346&lt;&gt;0,((F1346-0.05)/F1346)^2,0)) +
(IF(G1346&lt;&gt;0,((G1346-25)/G1346)^2,0)) +
(IF(H1346&lt;&gt;0,((H1346-8)/H1346)^2,0)) +
(IF(I1346&lt;&gt;0,((I1346-1650)/I1346)^2,0)) +
(IF(J1346&lt;&gt;0,((J1346-0.15)/J1346)^2,0)) +
(IF(K1346&lt;&gt;0,((IF(D1346=0,0,K1346)-175)/IF(D1346=0,1,K1346)))^2)
)
),"-")</f>
        <v>-</v>
      </c>
      <c r="AG1346" s="1" t="str">
        <f t="shared" ref="AG1346:AG1409" si="837">IF(M1346=AC1346,SQRT(
AVERAGE(
(IF(B1346&lt;&gt;0,((B1346-0.45)/B1346)^2,0)) +
(IF(C1346&lt;&gt;0,((C1346-1.375)/C1346)^2,0)) +
(IF(D1346&lt;&gt;0,((D1346-0.55)/D1346)^2,0)) +
(IF(E1346&lt;&gt;0,((E1346-0.4)/E1346)^2,0)) +
(IF(F1346&lt;&gt;0,((F1346-0.1)/F1346)^2,0)) +
(IF(G1346&lt;&gt;0,((G1346-17.5)/G1346)^2,0)) +
(IF(H1346&lt;&gt;0,((H1346-6.5)/H1346)^2,0)) +
(IF(I1346&lt;&gt;0,((I1346-1850)/I1346)^2,0)) +
(IF(J1346&lt;&gt;0,((J1346-0.15)/J1346)^2,0)) +
(IF(K1346&lt;&gt;0,((IF(D1346=0,0,K1346)-37.5)/IF(D1346=0,1,K1346)))^2)
)
),"-")</f>
        <v>-</v>
      </c>
      <c r="AH1346" s="1" t="str">
        <f t="shared" ref="AH1346:AH1409" si="838">IF(N1346=AC1346,SQRT(
AVERAGE(
(IF(B1346&lt;&gt;0,((B1346-0.4)/B1346)^2,0)) +
(IF(C1346&lt;&gt;0,((C1346-1.125)/C1346)^2,0)) +
(IF(D1346&lt;&gt;0,((D1346-0.55)/D1346)^2,0)) +
(IF(E1346&lt;&gt;0,((E1346-0.35)/E1346)^2,0)) +
(IF(F1346&lt;&gt;0,((F1346-0.15)/F1346)^2,0)) +
(IF(G1346&lt;&gt;0,((G1346-6.5)/G1346)^2,0)) +
(IF(H1346&lt;&gt;0,((H1346-6)/H1346)^2,0)) +
(IF(I1346&lt;&gt;0,((I1346-1500)/I1346)^2,0)) +
(IF(J1346&lt;&gt;0,((J1346-0.15)/J1346)^2,0)) +
(IF(K1346&lt;&gt;0,((IF(D1346=0,0,K1346)-37.5)/IF(D1346=0,1,K1346)))^2)
)
),"-")</f>
        <v>-</v>
      </c>
      <c r="AI1346" s="1" t="str">
        <f t="shared" ref="AI1346:AI1409" si="839">IF(O1346=AC1346,SQRT(
AVERAGE(
(IF(B1346&lt;&gt;0,((B1346-0.6)/B1346)^2,0)) +
(IF(C1346&lt;&gt;0,((C1346-1)/C1346)^2,0)) +
(IF(D1346&lt;&gt;0,((D1346-0.3)/D1346)^2,0)) +
(IF(E1346&lt;&gt;0,((E1346-0.35)/E1346)^2,0)) +
(IF(F1346&lt;&gt;0,((F1346-0.35)/F1346)^2,0)) +
(IF(G1346&lt;&gt;0,((G1346-27.5)/G1346)^2,0)) +
(IF(H1346&lt;&gt;0,((H1346-7.5)/H1346)^2,0)) +
(IF(I1346&lt;&gt;0,((I1346-1600)/I1346)^2,0)) +
(IF(J1346&lt;&gt;0,((J1346-0.185)/J1346)^2,0)) +
(IF(K1346&lt;&gt;0,((IF(D1346=0,0,K1346)-25)/IF(D1346=0,1,K1346)))^2)
)
),"-")</f>
        <v>-</v>
      </c>
      <c r="AJ1346" s="1" t="str">
        <f t="shared" ref="AJ1346:AJ1409" si="840">IF(P1346=AC1346,SQRT(
AVERAGE(
(IF(B1346&lt;&gt;0,((B1346-0.65)/B1346)^2,0)) +
(IF(C1346&lt;&gt;0,((C1346-0.525)/C1346)^2,0)) +
(IF(D1346&lt;&gt;0,((D1346-0.3)/D1346)^2,0)) +
(IF(E1346&lt;&gt;0,((E1346-0.4)/E1346)^2,0)) +
(IF(F1346&lt;&gt;0,((F1346-0.3)/F1346)^2,0)) +
(IF(G1346&lt;&gt;0,((G1346-17.5)/G1346)^2,0)) +
(IF(H1346&lt;&gt;0,((H1346-5.5)/H1346)^2,0)) +
(IF(I1346&lt;&gt;0,((I1346-1700)/I1346)^2,0)) +
(IF(J1346&lt;&gt;0,((J1346-0.185)/J1346)^2,0)) +
(IF(K1346&lt;&gt;0,((IF(D1346=0,0,K1346)-12.5)/IF(D1346=0,1,K1346)))^2)
)
),"-")</f>
        <v>-</v>
      </c>
      <c r="AK1346" s="1" t="str">
        <f t="shared" ref="AK1346:AK1409" si="841">IF(Q1346=AC1346,SQRT(
AVERAGE(
(IF(B1346&lt;&gt;0,((B1346-0.75)/B1346)^2,0)) +
(IF(C1346&lt;&gt;0,((C1346-0.525)/C1346)^2,0)) +
(IF(D1346&lt;&gt;0,((D1346-0.3)/D1346)^2,0)) +
(IF(E1346&lt;&gt;0,((E1346-0.35)/E1346)^2,0)) +
(IF(F1346&lt;&gt;0,((F1346-0.45)/F1346)^2,0)) +
(IF(G1346&lt;&gt;0,((G1346-6.5)/G1346)^2,0)) +
(IF(H1346&lt;&gt;0,((H1346-5.5)/H1346)^2,0)) +
(IF(I1346&lt;&gt;0,((I1346-1500)/I1346)^2,0)) +
(IF(J1346&lt;&gt;0,((J1346-0.185)/J1346)^2,0)) +
(IF(K1346&lt;&gt;0,((IF(D1346=0,0,K1346)-12.5)/IF(D1346=0,1,K1346)))^2)
)
),"-")</f>
        <v>-</v>
      </c>
      <c r="AL1346" s="1" t="str">
        <f t="shared" ref="AL1346:AL1409" si="842">IF(R1346=AC1346,SQRT(
AVERAGE(
(IF(B1346&lt;&gt;0,((B1346-0.35)/B1346)^2,0)) +
(IF(C1346&lt;&gt;0,((C1346-1.5)/C1346)^2,0)) +
(IF(D1346&lt;&gt;0,((D1346-0.75)/D1346)^2,0)) +
(IF(E1346&lt;&gt;0,((E1346-0.1)/E1346)^2,0)) +
(IF(F1346&lt;&gt;0,((F1346-0.15)/F1346)^2,0)) +
(IF(G1346&lt;&gt;0,((G1346-3)/G1346)^2,0)) +
(IF(H1346&lt;&gt;0,((H1346-4.5)/H1346)^2,0)) +
(IF(I1346&lt;&gt;0,((I1346-1150)/I1346)^2,0)) +
(IF(J1346&lt;&gt;0,((J1346-0.25)/J1346)^2,0)) +
(IF(K1346&lt;&gt;0,((IF(D1346=0,0,K1346)-17.5)/IF(D1346=0,1,K1346)))^2)
)
),"-")</f>
        <v>-</v>
      </c>
      <c r="AM1346" s="1" t="str">
        <f t="shared" ref="AM1346:AM1409" si="843">IF(S1346=AC1346,SQRT(
AVERAGE(
(IF(B1346&lt;&gt;0,((B1346-0.85)/B1346)^2,0)) +
(IF(C1346&lt;&gt;0,((C1346-0.2)/C1346)^2,0)) +
(IF(D1346&lt;&gt;0,((D1346-0.4)/D1346)^2,0)) +
(IF(E1346&lt;&gt;0,((E1346-0.45)/E1346)^2,0)) +
(IF(F1346&lt;&gt;0,((F1346-0.1)/F1346)^2,0)) +
(IF(G1346&lt;&gt;0,((G1346-6.5)/G1346)^2,0)) +
(IF(H1346&lt;&gt;0,((H1346-5)/H1346)^2,0)) +
(IF(I1346&lt;&gt;0,((I1346-1500)/I1346)^2,0)) +
(IF(J1346&lt;&gt;0,((J1346-0.2)/J1346)^2,0)) +
(IF(K1346&lt;&gt;0,((IF(D1346=0,0,K1346)-25)/IF(D1346=0,1,K1346)))^2)
)
),"-")</f>
        <v>-</v>
      </c>
      <c r="AN1346" s="1" t="str">
        <f t="shared" ref="AN1346:AN1409" si="844">IF(T1346=AC1346,SQRT(
AVERAGE(
(IF(B1346&lt;&gt;0,((B1346-0.9)/B1346)^2,0)) +
(IF(C1346&lt;&gt;0,((C1346-0.175)/C1346)^2,0)) +
(IF(D1346&lt;&gt;0,((D1346-0.15)/D1346)^2,0)) +
(IF(E1346&lt;&gt;0,((E1346-0.1)/E1346)^2,0)) +
(IF(F1346&lt;&gt;0,((F1346-0.7)/F1346)^2,0)) +
(IF(G1346&lt;&gt;0,((G1346-6.5)/G1346)^2,0)) +
(IF(H1346&lt;&gt;0,((H1346-5.5)/H1346)^2,0)) +
(IF(I1346&lt;&gt;0,((I1346-1400)/I1346)^2,0)) +
(IF(J1346&lt;&gt;0,((J1346-0.185)/J1346)^2,0)) +
(IF(K1346&lt;&gt;0,((IF(D1346=0,0,K1346)-5)/IF(D1346=0,1,K1346)))^2)
)
),"-")</f>
        <v>-</v>
      </c>
      <c r="AO1346" s="1" t="str">
        <f t="shared" ref="AO1346:AO1409" si="845">IF(U1346=AC1346,SQRT(
AVERAGE(
(IF(B1346&lt;&gt;0,((B1346-0.75)/B1346)^2,0)) +
(IF(C1346&lt;&gt;0,((C1346-0.35)/C1346)^2,0)) +
(IF(D1346&lt;&gt;0,((D1346-0.25)/D1346)^2,0)) +
(IF(E1346&lt;&gt;0,((E1346-0.3)/E1346)^2,0)) +
(IF(F1346&lt;&gt;0,((F1346-0.45)/F1346)^2,0)) +
(IF(G1346&lt;&gt;0,((G1346-10)/G1346)^2,0)) +
(IF(H1346&lt;&gt;0,((H1346-5.5)/H1346)^2,0)) +
(IF(I1346&lt;&gt;0,((I1346-1750)/I1346)^2,0)) +
(IF(J1346&lt;&gt;0,((J1346-0.16)/J1346)^2,0)) +
(IF(K1346&lt;&gt;0,((IF(D1346=0,0,K1346)-400)/IF(D1346=0,1,K1346)))^2)
)
),"-")</f>
        <v>-</v>
      </c>
      <c r="AP1346" s="1" t="str">
        <f t="shared" si="816"/>
        <v>-</v>
      </c>
      <c r="AQ1346" s="1">
        <f t="shared" ref="AQ1346:AQ1409" si="846">IF(W1346=AC1346,SQRT(
AVERAGE(
(IF(B1346&lt;&gt;0,((B1346-0.65)/B1346)^2,0)) +
(IF(C1346&lt;&gt;0,((C1346-0.5)/C1346)^2,0)) +
(IF(D1346&lt;&gt;0,((D1346-0.05)/D1346)^2,0)) +
(IF(E1346&lt;&gt;0,((E1346-0.05)/E1346)^2,0)) +
(IF(F1346&lt;&gt;0,((F1346-0.95)/F1346)^2,0)) +
(IF(G1346&lt;&gt;0,((G1346-9)/G1346)^2,0)) +
(IF(H1346&lt;&gt;0,((H1346-5.5)/H1346)^2,0)) +
(IF(I1346&lt;&gt;0,((I1346-1400)/I1346)^2,0)) +
(IF(J1346&lt;&gt;0,((J1346-0.2)/J1346)^2,0)) +
(IF(K1346&lt;&gt;0,((IF(D1346=0,0,K1346)-0)/IF(D1346=0,1,K1346)))^2)
)
),"-")</f>
        <v>1.5465913976867105</v>
      </c>
      <c r="AR1346" s="1" t="str">
        <f t="shared" ref="AR1346:AR1409" si="847">IF(X1346=AC1346,SQRT(
AVERAGE(
(IF(B1346&lt;&gt;0,((B1346-0.8)/B1346)^2,0)) +
(IF(C1346&lt;&gt;0,((C1346-0.625)/C1346)^2,0)) +
(IF(D1346&lt;&gt;0,((D1346-0.05)/D1346)^2,0)) +
(IF(E1346&lt;&gt;0,((E1346-0.05)/E1346)^2,0)) +
(IF(F1346&lt;&gt;0,((F1346-0.95)/F1346)^2,0)) +
(IF(G1346&lt;&gt;0,((G1346-1)/G1346)^2,0)) +
(IF(H1346&lt;&gt;0,((H1346-4.5)/H1346)^2,0)) +
(IF(I1346&lt;&gt;0,((I1346-1100)/I1346)^2,0)) +
(IF(J1346&lt;&gt;0,((J1346-0.225)/J1346)^2,0)) +
(IF(K1346&lt;&gt;0,((IF(D1346=0,0,K1346)-0)/IF(D1346=0,1,K1346)))^2)
)
),"-")</f>
        <v>-</v>
      </c>
      <c r="AS1346" s="1" t="str">
        <f t="shared" ref="AS1346:AS1409" si="848">IF(Y1346=AC1346,SQRT(
AVERAGE(
(IF(B1346&lt;&gt;0,((B1346-0.95)/B1346)^2,0)) +
(IF(C1346&lt;&gt;0,((C1346-0.05)/C1346)^2,0)) +
(IF(D1346&lt;&gt;0,((D1346-0.05)/D1346)^2,0)) +
(IF(E1346&lt;&gt;0,((E1346-0.05)/E1346)^2,0)) +
(IF(F1346&lt;&gt;0,((F1346-0.95)/F1346)^2,0)) +
(IF(G1346&lt;&gt;0,((G1346-0.5)/G1346)^2,0)) +
(IF(H1346&lt;&gt;0,((H1346-3.5)/H1346)^2,0)) +
(IF(I1346&lt;&gt;0,((I1346-1400)/I1346)^2,0)) +
(IF(J1346&lt;&gt;0,((J1346-0.2)/J1346)^2,0)) +
(IF(K1346&lt;&gt;0,((IF(D1346=0,0,K1346)-0)/IF(D1346=0,1,K1346)))^2)
)
),"-")</f>
        <v>-</v>
      </c>
      <c r="AT1346" s="1" t="str">
        <f t="shared" ref="AT1346:AT1409" si="849">IF(Z1346=AC1346,SQRT(
AVERAGE(
(IF(B1346&lt;&gt;0,((B1346-0.95)/B1346)^2,0)) +
(IF(C1346&lt;&gt;0,((C1346-0.05)/C1346)^2,0)) +
(IF(D1346&lt;&gt;0,((D1346-0.05)/D1346)^2,0)) +
(IF(E1346&lt;&gt;0,((E1346-0.95)/E1346)^2,0)) +
(IF(F1346&lt;&gt;0,((F1346-0.05)/F1346)^2,0)) +
(IF(G1346&lt;&gt;0,((G1346-0.1)/G1346)^2,0)) +
(IF(H1346&lt;&gt;0,((H1346-1.5)/H1346)^2,0)) +
(IF(I1346&lt;&gt;0,((I1346-1350)/I1346)^2,0)) +
(IF(J1346&lt;&gt;0,((J1346-0.225)/J1346)^2,0)) +
(IF(K1346&lt;&gt;0,((IF(D1346=0,0,K1346)-0)/IF(D1346=0,1,K1346)))^2)
)
),"-")</f>
        <v>-</v>
      </c>
      <c r="AU1346" s="1" t="str">
        <f t="shared" ref="AU1346:AU1409" si="850">IF(AA1346=AC1346,SQRT(
AVERAGE(
(IF(B1346&lt;&gt;0,((B1346-0.95)/B1346)^2,0)) +
(IF(C1346&lt;&gt;0,((C1346-0.05)/C1346)^2,0)) +
(IF(D1346&lt;&gt;0,((D1346-0.05)/D1346)^2,0)) +
(IF(E1346&lt;&gt;0,((E1346-0.95)/E1346)^2,0)) +
(IF(F1346&lt;&gt;0,((F1346-0.05)/F1346)^2,0)) +
(IF(G1346&lt;&gt;0,((G1346-0.125)/G1346)^2,0)) +
(IF(H1346&lt;&gt;0,((H1346-1.5)/H1346)^2,0)) +
(IF(I1346&lt;&gt;0,((I1346-1000)/I1346)^2,0)) +
(IF(J1346&lt;&gt;0,((J1346-0.275)/J1346)^2,0)) +
(IF(K1346&lt;&gt;0,((IF(D1346=0,0,K1346)-0)/IF(D1346=0,1,K1346)))^2)
)
),"-")</f>
        <v>-</v>
      </c>
      <c r="AV1346" s="1" t="str">
        <f t="shared" ref="AV1346:AV1409" si="851">IF(AB1346=AC1346,SQRT(
AVERAGE(
(IF(B1346&lt;&gt;0,((B1346-0.95)/B1346)^2,0)) +
(IF(C1346&lt;&gt;0,((C1346-0.05)/C1346)^2,0)) +
(IF(D1346&lt;&gt;0,((D1346-0.05)/D1346)^2,0)) +
(IF(E1346&lt;&gt;0,((E1346-0.95)/E1346)^2,0)) +
(IF(F1346&lt;&gt;0,((F1346-0.05)/F1346)^2,0)) +
(IF(G1346&lt;&gt;0,((G1346-0)/G1346)^2,0)) +
(IF(H1346&lt;&gt;0,((H1346-1)/H1346)^2,0)) +
(IF(I1346&lt;&gt;0,((I1346-1500)/I1346)^2,0)) +
(IF(J1346&lt;&gt;0,((J1346-0.06)/J1346)^2,0)) +
(IF(K1346&lt;&gt;0,((IF(D1346=0,0,K1346)-0)/IF(D1346=0,1,K1346)))^2)
)
),"-")</f>
        <v>-</v>
      </c>
      <c r="AW1346" s="5">
        <f t="shared" si="817"/>
        <v>12</v>
      </c>
      <c r="AX1346" s="1">
        <f t="shared" si="818"/>
        <v>1.5465913976867105</v>
      </c>
    </row>
    <row r="1347" spans="1:50" x14ac:dyDescent="0.2">
      <c r="A1347" s="4">
        <v>1345</v>
      </c>
      <c r="B1347" s="21">
        <v>0.47851022018389</v>
      </c>
      <c r="C1347" s="21">
        <v>0.59</v>
      </c>
      <c r="D1347" s="21">
        <v>19</v>
      </c>
      <c r="E1347" s="21">
        <v>0</v>
      </c>
      <c r="F1347" s="21">
        <v>81</v>
      </c>
      <c r="G1347" s="21">
        <v>8.85044406255086</v>
      </c>
      <c r="H1347" s="21">
        <v>6</v>
      </c>
      <c r="I1347" s="21">
        <v>1500</v>
      </c>
      <c r="J1347" s="21">
        <v>185</v>
      </c>
      <c r="K1347" s="21">
        <v>12.5</v>
      </c>
      <c r="L1347" s="2">
        <f t="shared" si="819"/>
        <v>1</v>
      </c>
      <c r="M1347" s="2">
        <f t="shared" si="820"/>
        <v>4</v>
      </c>
      <c r="N1347" s="2">
        <f t="shared" si="821"/>
        <v>5</v>
      </c>
      <c r="O1347" s="2">
        <f t="shared" si="822"/>
        <v>2</v>
      </c>
      <c r="P1347" s="2">
        <f t="shared" si="823"/>
        <v>4</v>
      </c>
      <c r="Q1347" s="2">
        <f t="shared" si="824"/>
        <v>5</v>
      </c>
      <c r="R1347" s="2">
        <f t="shared" si="825"/>
        <v>4</v>
      </c>
      <c r="S1347" s="2">
        <f t="shared" si="826"/>
        <v>5</v>
      </c>
      <c r="T1347" s="2">
        <f t="shared" si="827"/>
        <v>5</v>
      </c>
      <c r="U1347" s="2">
        <f t="shared" si="828"/>
        <v>3</v>
      </c>
      <c r="V1347" s="10">
        <f t="shared" si="829"/>
        <v>0</v>
      </c>
      <c r="W1347" s="2">
        <f t="shared" si="830"/>
        <v>0</v>
      </c>
      <c r="X1347" s="2">
        <f t="shared" si="831"/>
        <v>0</v>
      </c>
      <c r="Y1347" s="2">
        <f t="shared" si="832"/>
        <v>0</v>
      </c>
      <c r="Z1347" s="2">
        <f t="shared" si="833"/>
        <v>0</v>
      </c>
      <c r="AA1347" s="2">
        <f t="shared" si="834"/>
        <v>0</v>
      </c>
      <c r="AB1347" s="2">
        <f t="shared" si="835"/>
        <v>0</v>
      </c>
      <c r="AC1347" s="2">
        <f t="shared" ref="AC1347:AC1410" si="852">MAX(L1347:AB1347)</f>
        <v>5</v>
      </c>
      <c r="AD1347" s="5">
        <f t="shared" ref="AD1347:AD1410" si="853">MATCH(MAX(L1347:AB1347), L1347:AB1347, 0)</f>
        <v>3</v>
      </c>
      <c r="AE1347">
        <f t="shared" ref="AE1347:AE1410" si="854">COUNTIF(L1347:AB1347, MAX(L1347:AB1347))</f>
        <v>4</v>
      </c>
      <c r="AF1347" s="1" t="str">
        <f t="shared" si="836"/>
        <v>-</v>
      </c>
      <c r="AG1347" s="1" t="str">
        <f t="shared" si="837"/>
        <v>-</v>
      </c>
      <c r="AH1347" s="1">
        <f t="shared" si="838"/>
        <v>2.8030912106965196</v>
      </c>
      <c r="AI1347" s="1" t="str">
        <f t="shared" si="839"/>
        <v>-</v>
      </c>
      <c r="AJ1347" s="1" t="str">
        <f t="shared" si="840"/>
        <v>-</v>
      </c>
      <c r="AK1347" s="1">
        <f t="shared" si="841"/>
        <v>1.8349672571738318</v>
      </c>
      <c r="AL1347" s="1" t="str">
        <f t="shared" si="842"/>
        <v>-</v>
      </c>
      <c r="AM1347" s="1">
        <f t="shared" si="843"/>
        <v>2.2564737729051374</v>
      </c>
      <c r="AN1347" s="1">
        <f t="shared" si="844"/>
        <v>2.1627794334576733</v>
      </c>
      <c r="AO1347" s="1" t="str">
        <f t="shared" si="845"/>
        <v>-</v>
      </c>
      <c r="AP1347" s="1" t="str">
        <f t="shared" ref="AP1347:AP1410" si="855">IF(V1347=AC1347,SQRT(
AVERAGE(
(IF(B1347&lt;&gt;0,((B1347-0.2)/B1347)^2,0)) +
(IF(C1347&lt;&gt;0,((C1347-2)/C1347)^2,0)) +
(IF(D1347&lt;&gt;0,((D1347-0.05)/D1347)^2,0)) +
(IF(E1347&lt;&gt;0,((E1347-0.05)/E1347)^2,0)) +
(IF(F1347&lt;&gt;0,((F1347-0.95)/F1347)^2,0)) +
(IF(G1347&lt;&gt;0,((G1347-16.5)/G1347)^2,0)) +
(IF(H1347&lt;&gt;0,((H1347-8)/H1347)^2,0)) +
(IF(J1347&lt;&gt;0,((J1347-0.15)/J1347)^2,0)) +
(IF(K1347&lt;&gt;0,((IF(D1347=0,0,K1347)-0)/IF(D1347=0,1,K1347)))^2)
)
),"-")</f>
        <v>-</v>
      </c>
      <c r="AQ1347" s="1" t="str">
        <f t="shared" si="846"/>
        <v>-</v>
      </c>
      <c r="AR1347" s="1" t="str">
        <f t="shared" si="847"/>
        <v>-</v>
      </c>
      <c r="AS1347" s="1" t="str">
        <f t="shared" si="848"/>
        <v>-</v>
      </c>
      <c r="AT1347" s="1" t="str">
        <f t="shared" si="849"/>
        <v>-</v>
      </c>
      <c r="AU1347" s="1" t="str">
        <f t="shared" si="850"/>
        <v>-</v>
      </c>
      <c r="AV1347" s="1" t="str">
        <f t="shared" si="851"/>
        <v>-</v>
      </c>
      <c r="AW1347" s="5">
        <f t="shared" ref="AW1347:AW1410" si="856">MATCH(MIN(AF1347:AV1347), AF1347:AV1347, 0)</f>
        <v>6</v>
      </c>
      <c r="AX1347" s="1">
        <f t="shared" ref="AX1347:AX1410" si="857">MIN(AF1347:AV1347)</f>
        <v>1.8349672571738318</v>
      </c>
    </row>
    <row r="1348" spans="1:50" x14ac:dyDescent="0.2">
      <c r="A1348" s="4">
        <v>1346</v>
      </c>
      <c r="B1348" s="21">
        <v>0.60051237120412004</v>
      </c>
      <c r="C1348" s="21">
        <v>0.38800000000000001</v>
      </c>
      <c r="D1348" s="21">
        <v>28</v>
      </c>
      <c r="E1348" s="21">
        <v>0</v>
      </c>
      <c r="F1348" s="21">
        <v>72</v>
      </c>
      <c r="G1348" s="21">
        <v>5.8238000245851902</v>
      </c>
      <c r="H1348" s="21">
        <v>6</v>
      </c>
      <c r="I1348" s="21">
        <v>1500</v>
      </c>
      <c r="J1348" s="21">
        <v>185</v>
      </c>
      <c r="K1348" s="21">
        <v>12.5</v>
      </c>
      <c r="L1348" s="2">
        <f t="shared" si="819"/>
        <v>1</v>
      </c>
      <c r="M1348" s="2">
        <f t="shared" si="820"/>
        <v>3</v>
      </c>
      <c r="N1348" s="2">
        <f t="shared" si="821"/>
        <v>4</v>
      </c>
      <c r="O1348" s="2">
        <f t="shared" si="822"/>
        <v>4</v>
      </c>
      <c r="P1348" s="2">
        <f t="shared" si="823"/>
        <v>6</v>
      </c>
      <c r="Q1348" s="2">
        <f t="shared" si="824"/>
        <v>7</v>
      </c>
      <c r="R1348" s="2">
        <f t="shared" si="825"/>
        <v>3</v>
      </c>
      <c r="S1348" s="2">
        <f t="shared" si="826"/>
        <v>5</v>
      </c>
      <c r="T1348" s="2">
        <f t="shared" si="827"/>
        <v>5</v>
      </c>
      <c r="U1348" s="2">
        <f t="shared" si="828"/>
        <v>6</v>
      </c>
      <c r="V1348" s="10">
        <f t="shared" si="829"/>
        <v>0</v>
      </c>
      <c r="W1348" s="2">
        <f t="shared" si="830"/>
        <v>0</v>
      </c>
      <c r="X1348" s="2">
        <f t="shared" si="831"/>
        <v>0</v>
      </c>
      <c r="Y1348" s="2">
        <f t="shared" si="832"/>
        <v>0</v>
      </c>
      <c r="Z1348" s="2">
        <f t="shared" si="833"/>
        <v>0</v>
      </c>
      <c r="AA1348" s="2">
        <f t="shared" si="834"/>
        <v>0</v>
      </c>
      <c r="AB1348" s="2">
        <f t="shared" si="835"/>
        <v>0</v>
      </c>
      <c r="AC1348" s="2">
        <f t="shared" si="852"/>
        <v>7</v>
      </c>
      <c r="AD1348" s="5">
        <f t="shared" si="853"/>
        <v>6</v>
      </c>
      <c r="AE1348">
        <f t="shared" si="854"/>
        <v>1</v>
      </c>
      <c r="AF1348" s="1" t="str">
        <f t="shared" si="836"/>
        <v>-</v>
      </c>
      <c r="AG1348" s="1" t="str">
        <f t="shared" si="837"/>
        <v>-</v>
      </c>
      <c r="AH1348" s="1" t="str">
        <f t="shared" si="838"/>
        <v>-</v>
      </c>
      <c r="AI1348" s="1" t="str">
        <f t="shared" si="839"/>
        <v>-</v>
      </c>
      <c r="AJ1348" s="1" t="str">
        <f t="shared" si="840"/>
        <v>-</v>
      </c>
      <c r="AK1348" s="1">
        <f t="shared" si="841"/>
        <v>1.780812902167024</v>
      </c>
      <c r="AL1348" s="1" t="str">
        <f t="shared" si="842"/>
        <v>-</v>
      </c>
      <c r="AM1348" s="1" t="str">
        <f t="shared" si="843"/>
        <v>-</v>
      </c>
      <c r="AN1348" s="1" t="str">
        <f t="shared" si="844"/>
        <v>-</v>
      </c>
      <c r="AO1348" s="1" t="str">
        <f t="shared" si="845"/>
        <v>-</v>
      </c>
      <c r="AP1348" s="1" t="str">
        <f t="shared" si="855"/>
        <v>-</v>
      </c>
      <c r="AQ1348" s="1" t="str">
        <f t="shared" si="846"/>
        <v>-</v>
      </c>
      <c r="AR1348" s="1" t="str">
        <f t="shared" si="847"/>
        <v>-</v>
      </c>
      <c r="AS1348" s="1" t="str">
        <f t="shared" si="848"/>
        <v>-</v>
      </c>
      <c r="AT1348" s="1" t="str">
        <f t="shared" si="849"/>
        <v>-</v>
      </c>
      <c r="AU1348" s="1" t="str">
        <f t="shared" si="850"/>
        <v>-</v>
      </c>
      <c r="AV1348" s="1" t="str">
        <f t="shared" si="851"/>
        <v>-</v>
      </c>
      <c r="AW1348" s="5">
        <f t="shared" si="856"/>
        <v>6</v>
      </c>
      <c r="AX1348" s="1">
        <f t="shared" si="857"/>
        <v>1.780812902167024</v>
      </c>
    </row>
    <row r="1349" spans="1:50" x14ac:dyDescent="0.2">
      <c r="A1349" s="4">
        <v>1347</v>
      </c>
      <c r="B1349" s="21">
        <v>0.51972081111762203</v>
      </c>
      <c r="C1349" s="21">
        <v>0.49199999999999999</v>
      </c>
      <c r="D1349" s="21">
        <v>0</v>
      </c>
      <c r="E1349" s="21">
        <v>0</v>
      </c>
      <c r="F1349" s="21">
        <v>100</v>
      </c>
      <c r="G1349" s="21">
        <v>7.3725624285727704</v>
      </c>
      <c r="H1349" s="21">
        <v>6</v>
      </c>
      <c r="I1349" s="21">
        <v>1500</v>
      </c>
      <c r="J1349" s="21">
        <v>185</v>
      </c>
      <c r="K1349" s="21">
        <v>0</v>
      </c>
      <c r="L1349" s="2">
        <f t="shared" si="819"/>
        <v>0</v>
      </c>
      <c r="M1349" s="2">
        <f t="shared" si="820"/>
        <v>0</v>
      </c>
      <c r="N1349" s="2">
        <f t="shared" si="821"/>
        <v>0</v>
      </c>
      <c r="O1349" s="2">
        <f t="shared" si="822"/>
        <v>0</v>
      </c>
      <c r="P1349" s="2">
        <f t="shared" si="823"/>
        <v>0</v>
      </c>
      <c r="Q1349" s="2">
        <f t="shared" si="824"/>
        <v>0</v>
      </c>
      <c r="R1349" s="2">
        <f t="shared" si="825"/>
        <v>0</v>
      </c>
      <c r="S1349" s="2">
        <f t="shared" si="826"/>
        <v>0</v>
      </c>
      <c r="T1349" s="2">
        <f t="shared" si="827"/>
        <v>0</v>
      </c>
      <c r="U1349" s="2">
        <f t="shared" si="828"/>
        <v>0</v>
      </c>
      <c r="V1349" s="10">
        <f t="shared" si="829"/>
        <v>6</v>
      </c>
      <c r="W1349" s="2">
        <f t="shared" si="830"/>
        <v>9</v>
      </c>
      <c r="X1349" s="2">
        <f t="shared" si="831"/>
        <v>6</v>
      </c>
      <c r="Y1349" s="2">
        <f t="shared" si="832"/>
        <v>3</v>
      </c>
      <c r="Z1349" s="2">
        <f t="shared" si="833"/>
        <v>3</v>
      </c>
      <c r="AA1349" s="2">
        <f t="shared" si="834"/>
        <v>5</v>
      </c>
      <c r="AB1349" s="2">
        <f t="shared" si="835"/>
        <v>5</v>
      </c>
      <c r="AC1349" s="2">
        <f t="shared" si="852"/>
        <v>9</v>
      </c>
      <c r="AD1349" s="5">
        <f t="shared" si="853"/>
        <v>12</v>
      </c>
      <c r="AE1349">
        <f t="shared" si="854"/>
        <v>1</v>
      </c>
      <c r="AF1349" s="1" t="str">
        <f t="shared" si="836"/>
        <v>-</v>
      </c>
      <c r="AG1349" s="1" t="str">
        <f t="shared" si="837"/>
        <v>-</v>
      </c>
      <c r="AH1349" s="1" t="str">
        <f t="shared" si="838"/>
        <v>-</v>
      </c>
      <c r="AI1349" s="1" t="str">
        <f t="shared" si="839"/>
        <v>-</v>
      </c>
      <c r="AJ1349" s="1" t="str">
        <f t="shared" si="840"/>
        <v>-</v>
      </c>
      <c r="AK1349" s="1" t="str">
        <f t="shared" si="841"/>
        <v>-</v>
      </c>
      <c r="AL1349" s="1" t="str">
        <f t="shared" si="842"/>
        <v>-</v>
      </c>
      <c r="AM1349" s="1" t="str">
        <f t="shared" si="843"/>
        <v>-</v>
      </c>
      <c r="AN1349" s="1" t="str">
        <f t="shared" si="844"/>
        <v>-</v>
      </c>
      <c r="AO1349" s="1" t="str">
        <f t="shared" si="845"/>
        <v>-</v>
      </c>
      <c r="AP1349" s="1" t="str">
        <f t="shared" si="855"/>
        <v>-</v>
      </c>
      <c r="AQ1349" s="1">
        <f t="shared" si="846"/>
        <v>1.449877914509099</v>
      </c>
      <c r="AR1349" s="1" t="str">
        <f t="shared" si="847"/>
        <v>-</v>
      </c>
      <c r="AS1349" s="1" t="str">
        <f t="shared" si="848"/>
        <v>-</v>
      </c>
      <c r="AT1349" s="1" t="str">
        <f t="shared" si="849"/>
        <v>-</v>
      </c>
      <c r="AU1349" s="1" t="str">
        <f t="shared" si="850"/>
        <v>-</v>
      </c>
      <c r="AV1349" s="1" t="str">
        <f t="shared" si="851"/>
        <v>-</v>
      </c>
      <c r="AW1349" s="5">
        <f t="shared" si="856"/>
        <v>12</v>
      </c>
      <c r="AX1349" s="1">
        <f t="shared" si="857"/>
        <v>1.449877914509099</v>
      </c>
    </row>
    <row r="1350" spans="1:50" x14ac:dyDescent="0.2">
      <c r="A1350" s="4">
        <v>1348</v>
      </c>
      <c r="B1350" s="21">
        <v>0.52293058397729297</v>
      </c>
      <c r="C1350" s="21">
        <v>0.47599999999999998</v>
      </c>
      <c r="D1350" s="21">
        <v>0</v>
      </c>
      <c r="E1350" s="21">
        <v>0</v>
      </c>
      <c r="F1350" s="21">
        <v>100</v>
      </c>
      <c r="G1350" s="21">
        <v>7.1403392338661398</v>
      </c>
      <c r="H1350" s="21">
        <v>6</v>
      </c>
      <c r="I1350" s="21">
        <v>1500</v>
      </c>
      <c r="J1350" s="21">
        <v>185</v>
      </c>
      <c r="K1350" s="21">
        <v>0</v>
      </c>
      <c r="L1350" s="2">
        <f t="shared" si="819"/>
        <v>0</v>
      </c>
      <c r="M1350" s="2">
        <f t="shared" si="820"/>
        <v>0</v>
      </c>
      <c r="N1350" s="2">
        <f t="shared" si="821"/>
        <v>0</v>
      </c>
      <c r="O1350" s="2">
        <f t="shared" si="822"/>
        <v>0</v>
      </c>
      <c r="P1350" s="2">
        <f t="shared" si="823"/>
        <v>0</v>
      </c>
      <c r="Q1350" s="2">
        <f t="shared" si="824"/>
        <v>0</v>
      </c>
      <c r="R1350" s="2">
        <f t="shared" si="825"/>
        <v>0</v>
      </c>
      <c r="S1350" s="2">
        <f t="shared" si="826"/>
        <v>0</v>
      </c>
      <c r="T1350" s="2">
        <f t="shared" si="827"/>
        <v>0</v>
      </c>
      <c r="U1350" s="2">
        <f t="shared" si="828"/>
        <v>0</v>
      </c>
      <c r="V1350" s="10">
        <f t="shared" si="829"/>
        <v>6</v>
      </c>
      <c r="W1350" s="2">
        <f t="shared" si="830"/>
        <v>9</v>
      </c>
      <c r="X1350" s="2">
        <f t="shared" si="831"/>
        <v>6</v>
      </c>
      <c r="Y1350" s="2">
        <f t="shared" si="832"/>
        <v>3</v>
      </c>
      <c r="Z1350" s="2">
        <f t="shared" si="833"/>
        <v>3</v>
      </c>
      <c r="AA1350" s="2">
        <f t="shared" si="834"/>
        <v>5</v>
      </c>
      <c r="AB1350" s="2">
        <f t="shared" si="835"/>
        <v>5</v>
      </c>
      <c r="AC1350" s="2">
        <f t="shared" si="852"/>
        <v>9</v>
      </c>
      <c r="AD1350" s="5">
        <f t="shared" si="853"/>
        <v>12</v>
      </c>
      <c r="AE1350">
        <f t="shared" si="854"/>
        <v>1</v>
      </c>
      <c r="AF1350" s="1" t="str">
        <f t="shared" si="836"/>
        <v>-</v>
      </c>
      <c r="AG1350" s="1" t="str">
        <f t="shared" si="837"/>
        <v>-</v>
      </c>
      <c r="AH1350" s="1" t="str">
        <f t="shared" si="838"/>
        <v>-</v>
      </c>
      <c r="AI1350" s="1" t="str">
        <f t="shared" si="839"/>
        <v>-</v>
      </c>
      <c r="AJ1350" s="1" t="str">
        <f t="shared" si="840"/>
        <v>-</v>
      </c>
      <c r="AK1350" s="1" t="str">
        <f t="shared" si="841"/>
        <v>-</v>
      </c>
      <c r="AL1350" s="1" t="str">
        <f t="shared" si="842"/>
        <v>-</v>
      </c>
      <c r="AM1350" s="1" t="str">
        <f t="shared" si="843"/>
        <v>-</v>
      </c>
      <c r="AN1350" s="1" t="str">
        <f t="shared" si="844"/>
        <v>-</v>
      </c>
      <c r="AO1350" s="1" t="str">
        <f t="shared" si="845"/>
        <v>-</v>
      </c>
      <c r="AP1350" s="1" t="str">
        <f t="shared" si="855"/>
        <v>-</v>
      </c>
      <c r="AQ1350" s="1">
        <f t="shared" si="846"/>
        <v>1.4559320232666855</v>
      </c>
      <c r="AR1350" s="1" t="str">
        <f t="shared" si="847"/>
        <v>-</v>
      </c>
      <c r="AS1350" s="1" t="str">
        <f t="shared" si="848"/>
        <v>-</v>
      </c>
      <c r="AT1350" s="1" t="str">
        <f t="shared" si="849"/>
        <v>-</v>
      </c>
      <c r="AU1350" s="1" t="str">
        <f t="shared" si="850"/>
        <v>-</v>
      </c>
      <c r="AV1350" s="1" t="str">
        <f t="shared" si="851"/>
        <v>-</v>
      </c>
      <c r="AW1350" s="5">
        <f t="shared" si="856"/>
        <v>12</v>
      </c>
      <c r="AX1350" s="1">
        <f t="shared" si="857"/>
        <v>1.4559320232666855</v>
      </c>
    </row>
    <row r="1351" spans="1:50" x14ac:dyDescent="0.2">
      <c r="A1351" s="4">
        <v>1349</v>
      </c>
      <c r="B1351" s="21">
        <v>0.60724842459102701</v>
      </c>
      <c r="C1351" s="21">
        <v>0.39200000000000002</v>
      </c>
      <c r="D1351" s="21">
        <v>0</v>
      </c>
      <c r="E1351" s="21">
        <v>0</v>
      </c>
      <c r="F1351" s="21">
        <v>100</v>
      </c>
      <c r="G1351" s="21">
        <v>5.8817744969441899</v>
      </c>
      <c r="H1351" s="21">
        <v>6</v>
      </c>
      <c r="I1351" s="21">
        <v>1500</v>
      </c>
      <c r="J1351" s="21">
        <v>185</v>
      </c>
      <c r="K1351" s="21">
        <v>0</v>
      </c>
      <c r="L1351" s="2">
        <f t="shared" si="819"/>
        <v>0</v>
      </c>
      <c r="M1351" s="2">
        <f t="shared" si="820"/>
        <v>0</v>
      </c>
      <c r="N1351" s="2">
        <f t="shared" si="821"/>
        <v>0</v>
      </c>
      <c r="O1351" s="2">
        <f t="shared" si="822"/>
        <v>0</v>
      </c>
      <c r="P1351" s="2">
        <f t="shared" si="823"/>
        <v>0</v>
      </c>
      <c r="Q1351" s="2">
        <f t="shared" si="824"/>
        <v>0</v>
      </c>
      <c r="R1351" s="2">
        <f t="shared" si="825"/>
        <v>0</v>
      </c>
      <c r="S1351" s="2">
        <f t="shared" si="826"/>
        <v>0</v>
      </c>
      <c r="T1351" s="2">
        <f t="shared" si="827"/>
        <v>0</v>
      </c>
      <c r="U1351" s="2">
        <f t="shared" si="828"/>
        <v>0</v>
      </c>
      <c r="V1351" s="10">
        <f t="shared" si="829"/>
        <v>6</v>
      </c>
      <c r="W1351" s="2">
        <f t="shared" si="830"/>
        <v>9</v>
      </c>
      <c r="X1351" s="2">
        <f t="shared" si="831"/>
        <v>6</v>
      </c>
      <c r="Y1351" s="2">
        <f t="shared" si="832"/>
        <v>3</v>
      </c>
      <c r="Z1351" s="2">
        <f t="shared" si="833"/>
        <v>3</v>
      </c>
      <c r="AA1351" s="2">
        <f t="shared" si="834"/>
        <v>5</v>
      </c>
      <c r="AB1351" s="2">
        <f t="shared" si="835"/>
        <v>5</v>
      </c>
      <c r="AC1351" s="2">
        <f t="shared" si="852"/>
        <v>9</v>
      </c>
      <c r="AD1351" s="5">
        <f t="shared" si="853"/>
        <v>12</v>
      </c>
      <c r="AE1351">
        <f t="shared" si="854"/>
        <v>1</v>
      </c>
      <c r="AF1351" s="1" t="str">
        <f t="shared" si="836"/>
        <v>-</v>
      </c>
      <c r="AG1351" s="1" t="str">
        <f t="shared" si="837"/>
        <v>-</v>
      </c>
      <c r="AH1351" s="1" t="str">
        <f t="shared" si="838"/>
        <v>-</v>
      </c>
      <c r="AI1351" s="1" t="str">
        <f t="shared" si="839"/>
        <v>-</v>
      </c>
      <c r="AJ1351" s="1" t="str">
        <f t="shared" si="840"/>
        <v>-</v>
      </c>
      <c r="AK1351" s="1" t="str">
        <f t="shared" si="841"/>
        <v>-</v>
      </c>
      <c r="AL1351" s="1" t="str">
        <f t="shared" si="842"/>
        <v>-</v>
      </c>
      <c r="AM1351" s="1" t="str">
        <f t="shared" si="843"/>
        <v>-</v>
      </c>
      <c r="AN1351" s="1" t="str">
        <f t="shared" si="844"/>
        <v>-</v>
      </c>
      <c r="AO1351" s="1" t="str">
        <f t="shared" si="845"/>
        <v>-</v>
      </c>
      <c r="AP1351" s="1" t="str">
        <f t="shared" si="855"/>
        <v>-</v>
      </c>
      <c r="AQ1351" s="1">
        <f t="shared" si="846"/>
        <v>1.5337014035149505</v>
      </c>
      <c r="AR1351" s="1" t="str">
        <f t="shared" si="847"/>
        <v>-</v>
      </c>
      <c r="AS1351" s="1" t="str">
        <f t="shared" si="848"/>
        <v>-</v>
      </c>
      <c r="AT1351" s="1" t="str">
        <f t="shared" si="849"/>
        <v>-</v>
      </c>
      <c r="AU1351" s="1" t="str">
        <f t="shared" si="850"/>
        <v>-</v>
      </c>
      <c r="AV1351" s="1" t="str">
        <f t="shared" si="851"/>
        <v>-</v>
      </c>
      <c r="AW1351" s="5">
        <f t="shared" si="856"/>
        <v>12</v>
      </c>
      <c r="AX1351" s="1">
        <f t="shared" si="857"/>
        <v>1.5337014035149505</v>
      </c>
    </row>
    <row r="1352" spans="1:50" x14ac:dyDescent="0.2">
      <c r="A1352" s="4">
        <v>1350</v>
      </c>
      <c r="B1352" s="21">
        <v>0.57250861507000295</v>
      </c>
      <c r="C1352" s="21">
        <v>0.49299999999999999</v>
      </c>
      <c r="D1352" s="21">
        <v>21</v>
      </c>
      <c r="E1352" s="21">
        <v>0</v>
      </c>
      <c r="F1352" s="21">
        <v>79</v>
      </c>
      <c r="G1352" s="21">
        <v>7.3879989675399802</v>
      </c>
      <c r="H1352" s="21">
        <v>6</v>
      </c>
      <c r="I1352" s="21">
        <v>1500</v>
      </c>
      <c r="J1352" s="21">
        <v>185</v>
      </c>
      <c r="K1352" s="21">
        <v>12.5</v>
      </c>
      <c r="L1352" s="2">
        <f t="shared" si="819"/>
        <v>1</v>
      </c>
      <c r="M1352" s="2">
        <f t="shared" si="820"/>
        <v>4</v>
      </c>
      <c r="N1352" s="2">
        <f t="shared" si="821"/>
        <v>5</v>
      </c>
      <c r="O1352" s="2">
        <f t="shared" si="822"/>
        <v>4</v>
      </c>
      <c r="P1352" s="2">
        <f t="shared" si="823"/>
        <v>6</v>
      </c>
      <c r="Q1352" s="2">
        <f t="shared" si="824"/>
        <v>6</v>
      </c>
      <c r="R1352" s="2">
        <f t="shared" si="825"/>
        <v>3</v>
      </c>
      <c r="S1352" s="2">
        <f t="shared" si="826"/>
        <v>5</v>
      </c>
      <c r="T1352" s="2">
        <f t="shared" si="827"/>
        <v>5</v>
      </c>
      <c r="U1352" s="2">
        <f t="shared" si="828"/>
        <v>5</v>
      </c>
      <c r="V1352" s="10">
        <f t="shared" si="829"/>
        <v>0</v>
      </c>
      <c r="W1352" s="2">
        <f t="shared" si="830"/>
        <v>0</v>
      </c>
      <c r="X1352" s="2">
        <f t="shared" si="831"/>
        <v>0</v>
      </c>
      <c r="Y1352" s="2">
        <f t="shared" si="832"/>
        <v>0</v>
      </c>
      <c r="Z1352" s="2">
        <f t="shared" si="833"/>
        <v>0</v>
      </c>
      <c r="AA1352" s="2">
        <f t="shared" si="834"/>
        <v>0</v>
      </c>
      <c r="AB1352" s="2">
        <f t="shared" si="835"/>
        <v>0</v>
      </c>
      <c r="AC1352" s="2">
        <f t="shared" si="852"/>
        <v>6</v>
      </c>
      <c r="AD1352" s="5">
        <f t="shared" si="853"/>
        <v>5</v>
      </c>
      <c r="AE1352">
        <f t="shared" si="854"/>
        <v>2</v>
      </c>
      <c r="AF1352" s="1" t="str">
        <f t="shared" si="836"/>
        <v>-</v>
      </c>
      <c r="AG1352" s="1" t="str">
        <f t="shared" si="837"/>
        <v>-</v>
      </c>
      <c r="AH1352" s="1" t="str">
        <f t="shared" si="838"/>
        <v>-</v>
      </c>
      <c r="AI1352" s="1" t="str">
        <f t="shared" si="839"/>
        <v>-</v>
      </c>
      <c r="AJ1352" s="1">
        <f t="shared" si="840"/>
        <v>2.2096756050565172</v>
      </c>
      <c r="AK1352" s="1">
        <f t="shared" si="841"/>
        <v>1.754990860613864</v>
      </c>
      <c r="AL1352" s="1" t="str">
        <f t="shared" si="842"/>
        <v>-</v>
      </c>
      <c r="AM1352" s="1" t="str">
        <f t="shared" si="843"/>
        <v>-</v>
      </c>
      <c r="AN1352" s="1" t="str">
        <f t="shared" si="844"/>
        <v>-</v>
      </c>
      <c r="AO1352" s="1" t="str">
        <f t="shared" si="845"/>
        <v>-</v>
      </c>
      <c r="AP1352" s="1" t="str">
        <f t="shared" si="855"/>
        <v>-</v>
      </c>
      <c r="AQ1352" s="1" t="str">
        <f t="shared" si="846"/>
        <v>-</v>
      </c>
      <c r="AR1352" s="1" t="str">
        <f t="shared" si="847"/>
        <v>-</v>
      </c>
      <c r="AS1352" s="1" t="str">
        <f t="shared" si="848"/>
        <v>-</v>
      </c>
      <c r="AT1352" s="1" t="str">
        <f t="shared" si="849"/>
        <v>-</v>
      </c>
      <c r="AU1352" s="1" t="str">
        <f t="shared" si="850"/>
        <v>-</v>
      </c>
      <c r="AV1352" s="1" t="str">
        <f t="shared" si="851"/>
        <v>-</v>
      </c>
      <c r="AW1352" s="5">
        <f t="shared" si="856"/>
        <v>6</v>
      </c>
      <c r="AX1352" s="1">
        <f t="shared" si="857"/>
        <v>1.754990860613864</v>
      </c>
    </row>
    <row r="1353" spans="1:50" x14ac:dyDescent="0.2">
      <c r="A1353" s="4">
        <v>1351</v>
      </c>
      <c r="B1353" s="21">
        <v>0.59898260376629198</v>
      </c>
      <c r="C1353" s="21">
        <v>0.498</v>
      </c>
      <c r="D1353" s="21">
        <v>0</v>
      </c>
      <c r="E1353" s="21">
        <v>0</v>
      </c>
      <c r="F1353" s="21">
        <v>100</v>
      </c>
      <c r="G1353" s="21">
        <v>7.46650694858881</v>
      </c>
      <c r="H1353" s="21">
        <v>6</v>
      </c>
      <c r="I1353" s="21">
        <v>1500</v>
      </c>
      <c r="J1353" s="21">
        <v>185</v>
      </c>
      <c r="K1353" s="21">
        <v>0</v>
      </c>
      <c r="L1353" s="2">
        <f t="shared" si="819"/>
        <v>0</v>
      </c>
      <c r="M1353" s="2">
        <f t="shared" si="820"/>
        <v>0</v>
      </c>
      <c r="N1353" s="2">
        <f t="shared" si="821"/>
        <v>0</v>
      </c>
      <c r="O1353" s="2">
        <f t="shared" si="822"/>
        <v>0</v>
      </c>
      <c r="P1353" s="2">
        <f t="shared" si="823"/>
        <v>0</v>
      </c>
      <c r="Q1353" s="2">
        <f t="shared" si="824"/>
        <v>0</v>
      </c>
      <c r="R1353" s="2">
        <f t="shared" si="825"/>
        <v>0</v>
      </c>
      <c r="S1353" s="2">
        <f t="shared" si="826"/>
        <v>0</v>
      </c>
      <c r="T1353" s="2">
        <f t="shared" si="827"/>
        <v>0</v>
      </c>
      <c r="U1353" s="2">
        <f t="shared" si="828"/>
        <v>0</v>
      </c>
      <c r="V1353" s="10">
        <f t="shared" si="829"/>
        <v>6</v>
      </c>
      <c r="W1353" s="2">
        <f t="shared" si="830"/>
        <v>9</v>
      </c>
      <c r="X1353" s="2">
        <f t="shared" si="831"/>
        <v>6</v>
      </c>
      <c r="Y1353" s="2">
        <f t="shared" si="832"/>
        <v>3</v>
      </c>
      <c r="Z1353" s="2">
        <f t="shared" si="833"/>
        <v>3</v>
      </c>
      <c r="AA1353" s="2">
        <f t="shared" si="834"/>
        <v>5</v>
      </c>
      <c r="AB1353" s="2">
        <f t="shared" si="835"/>
        <v>5</v>
      </c>
      <c r="AC1353" s="2">
        <f t="shared" si="852"/>
        <v>9</v>
      </c>
      <c r="AD1353" s="5">
        <f t="shared" si="853"/>
        <v>12</v>
      </c>
      <c r="AE1353">
        <f t="shared" si="854"/>
        <v>1</v>
      </c>
      <c r="AF1353" s="1" t="str">
        <f t="shared" si="836"/>
        <v>-</v>
      </c>
      <c r="AG1353" s="1" t="str">
        <f t="shared" si="837"/>
        <v>-</v>
      </c>
      <c r="AH1353" s="1" t="str">
        <f t="shared" si="838"/>
        <v>-</v>
      </c>
      <c r="AI1353" s="1" t="str">
        <f t="shared" si="839"/>
        <v>-</v>
      </c>
      <c r="AJ1353" s="1" t="str">
        <f t="shared" si="840"/>
        <v>-</v>
      </c>
      <c r="AK1353" s="1" t="str">
        <f t="shared" si="841"/>
        <v>-</v>
      </c>
      <c r="AL1353" s="1" t="str">
        <f t="shared" si="842"/>
        <v>-</v>
      </c>
      <c r="AM1353" s="1" t="str">
        <f t="shared" si="843"/>
        <v>-</v>
      </c>
      <c r="AN1353" s="1" t="str">
        <f t="shared" si="844"/>
        <v>-</v>
      </c>
      <c r="AO1353" s="1" t="str">
        <f t="shared" si="845"/>
        <v>-</v>
      </c>
      <c r="AP1353" s="1" t="str">
        <f t="shared" si="855"/>
        <v>-</v>
      </c>
      <c r="AQ1353" s="1">
        <f t="shared" si="846"/>
        <v>1.4282054936945958</v>
      </c>
      <c r="AR1353" s="1" t="str">
        <f t="shared" si="847"/>
        <v>-</v>
      </c>
      <c r="AS1353" s="1" t="str">
        <f t="shared" si="848"/>
        <v>-</v>
      </c>
      <c r="AT1353" s="1" t="str">
        <f t="shared" si="849"/>
        <v>-</v>
      </c>
      <c r="AU1353" s="1" t="str">
        <f t="shared" si="850"/>
        <v>-</v>
      </c>
      <c r="AV1353" s="1" t="str">
        <f t="shared" si="851"/>
        <v>-</v>
      </c>
      <c r="AW1353" s="5">
        <f t="shared" si="856"/>
        <v>12</v>
      </c>
      <c r="AX1353" s="1">
        <f t="shared" si="857"/>
        <v>1.4282054936945958</v>
      </c>
    </row>
    <row r="1354" spans="1:50" x14ac:dyDescent="0.2">
      <c r="A1354" s="4">
        <v>1352</v>
      </c>
      <c r="B1354" s="21">
        <v>0.67063638635587197</v>
      </c>
      <c r="C1354" s="21">
        <v>0.22</v>
      </c>
      <c r="D1354" s="21">
        <v>0</v>
      </c>
      <c r="E1354" s="21">
        <v>0</v>
      </c>
      <c r="F1354" s="21">
        <v>100</v>
      </c>
      <c r="G1354" s="21">
        <v>3.3024524470043799</v>
      </c>
      <c r="H1354" s="21">
        <v>5</v>
      </c>
      <c r="I1354" s="21">
        <v>1500</v>
      </c>
      <c r="J1354" s="21">
        <v>185</v>
      </c>
      <c r="K1354" s="21">
        <v>0</v>
      </c>
      <c r="L1354" s="2">
        <f t="shared" si="819"/>
        <v>0</v>
      </c>
      <c r="M1354" s="2">
        <f t="shared" si="820"/>
        <v>0</v>
      </c>
      <c r="N1354" s="2">
        <f t="shared" si="821"/>
        <v>0</v>
      </c>
      <c r="O1354" s="2">
        <f t="shared" si="822"/>
        <v>0</v>
      </c>
      <c r="P1354" s="2">
        <f t="shared" si="823"/>
        <v>0</v>
      </c>
      <c r="Q1354" s="2">
        <f t="shared" si="824"/>
        <v>0</v>
      </c>
      <c r="R1354" s="2">
        <f t="shared" si="825"/>
        <v>0</v>
      </c>
      <c r="S1354" s="2">
        <f t="shared" si="826"/>
        <v>0</v>
      </c>
      <c r="T1354" s="2">
        <f t="shared" si="827"/>
        <v>0</v>
      </c>
      <c r="U1354" s="2">
        <f t="shared" si="828"/>
        <v>0</v>
      </c>
      <c r="V1354" s="10">
        <f t="shared" si="829"/>
        <v>6</v>
      </c>
      <c r="W1354" s="2">
        <f t="shared" si="830"/>
        <v>8</v>
      </c>
      <c r="X1354" s="2">
        <f t="shared" si="831"/>
        <v>6</v>
      </c>
      <c r="Y1354" s="2">
        <f t="shared" si="832"/>
        <v>3</v>
      </c>
      <c r="Z1354" s="2">
        <f t="shared" si="833"/>
        <v>3</v>
      </c>
      <c r="AA1354" s="2">
        <f t="shared" si="834"/>
        <v>5</v>
      </c>
      <c r="AB1354" s="2">
        <f t="shared" si="835"/>
        <v>5</v>
      </c>
      <c r="AC1354" s="2">
        <f t="shared" si="852"/>
        <v>8</v>
      </c>
      <c r="AD1354" s="5">
        <f t="shared" si="853"/>
        <v>12</v>
      </c>
      <c r="AE1354">
        <f t="shared" si="854"/>
        <v>1</v>
      </c>
      <c r="AF1354" s="1" t="str">
        <f t="shared" si="836"/>
        <v>-</v>
      </c>
      <c r="AG1354" s="1" t="str">
        <f t="shared" si="837"/>
        <v>-</v>
      </c>
      <c r="AH1354" s="1" t="str">
        <f t="shared" si="838"/>
        <v>-</v>
      </c>
      <c r="AI1354" s="1" t="str">
        <f t="shared" si="839"/>
        <v>-</v>
      </c>
      <c r="AJ1354" s="1" t="str">
        <f t="shared" si="840"/>
        <v>-</v>
      </c>
      <c r="AK1354" s="1" t="str">
        <f t="shared" si="841"/>
        <v>-</v>
      </c>
      <c r="AL1354" s="1" t="str">
        <f t="shared" si="842"/>
        <v>-</v>
      </c>
      <c r="AM1354" s="1" t="str">
        <f t="shared" si="843"/>
        <v>-</v>
      </c>
      <c r="AN1354" s="1" t="str">
        <f t="shared" si="844"/>
        <v>-</v>
      </c>
      <c r="AO1354" s="1" t="str">
        <f t="shared" si="845"/>
        <v>-</v>
      </c>
      <c r="AP1354" s="1" t="str">
        <f t="shared" si="855"/>
        <v>-</v>
      </c>
      <c r="AQ1354" s="1">
        <f t="shared" si="846"/>
        <v>2.5672230009379868</v>
      </c>
      <c r="AR1354" s="1" t="str">
        <f t="shared" si="847"/>
        <v>-</v>
      </c>
      <c r="AS1354" s="1" t="str">
        <f t="shared" si="848"/>
        <v>-</v>
      </c>
      <c r="AT1354" s="1" t="str">
        <f t="shared" si="849"/>
        <v>-</v>
      </c>
      <c r="AU1354" s="1" t="str">
        <f t="shared" si="850"/>
        <v>-</v>
      </c>
      <c r="AV1354" s="1" t="str">
        <f t="shared" si="851"/>
        <v>-</v>
      </c>
      <c r="AW1354" s="5">
        <f t="shared" si="856"/>
        <v>12</v>
      </c>
      <c r="AX1354" s="1">
        <f t="shared" si="857"/>
        <v>2.5672230009379868</v>
      </c>
    </row>
    <row r="1355" spans="1:50" x14ac:dyDescent="0.2">
      <c r="A1355" s="4">
        <v>1353</v>
      </c>
      <c r="B1355" s="21">
        <v>0.41553136607723601</v>
      </c>
      <c r="C1355" s="21">
        <v>29.780999999999999</v>
      </c>
      <c r="D1355" s="21">
        <v>2</v>
      </c>
      <c r="E1355" s="21">
        <v>22</v>
      </c>
      <c r="F1355" s="21">
        <v>76</v>
      </c>
      <c r="G1355" s="21">
        <v>11.912491237197401</v>
      </c>
      <c r="H1355" s="21">
        <v>7</v>
      </c>
      <c r="I1355" s="21">
        <v>1500</v>
      </c>
      <c r="J1355" s="21">
        <v>185</v>
      </c>
      <c r="K1355" s="21">
        <v>12.5</v>
      </c>
      <c r="L1355" s="2">
        <f t="shared" si="819"/>
        <v>2</v>
      </c>
      <c r="M1355" s="2">
        <f t="shared" si="820"/>
        <v>5</v>
      </c>
      <c r="N1355" s="2">
        <f t="shared" si="821"/>
        <v>4</v>
      </c>
      <c r="O1355" s="2">
        <f t="shared" si="822"/>
        <v>3</v>
      </c>
      <c r="P1355" s="2">
        <f t="shared" si="823"/>
        <v>3</v>
      </c>
      <c r="Q1355" s="2">
        <f t="shared" si="824"/>
        <v>3</v>
      </c>
      <c r="R1355" s="2">
        <f t="shared" si="825"/>
        <v>3</v>
      </c>
      <c r="S1355" s="2">
        <f t="shared" si="826"/>
        <v>2</v>
      </c>
      <c r="T1355" s="2">
        <f t="shared" si="827"/>
        <v>2</v>
      </c>
      <c r="U1355" s="2">
        <f t="shared" si="828"/>
        <v>3</v>
      </c>
      <c r="V1355" s="10">
        <f t="shared" si="829"/>
        <v>0</v>
      </c>
      <c r="W1355" s="2">
        <f t="shared" si="830"/>
        <v>0</v>
      </c>
      <c r="X1355" s="2">
        <f t="shared" si="831"/>
        <v>0</v>
      </c>
      <c r="Y1355" s="2">
        <f t="shared" si="832"/>
        <v>0</v>
      </c>
      <c r="Z1355" s="2">
        <f t="shared" si="833"/>
        <v>0</v>
      </c>
      <c r="AA1355" s="2">
        <f t="shared" si="834"/>
        <v>0</v>
      </c>
      <c r="AB1355" s="2">
        <f t="shared" si="835"/>
        <v>0</v>
      </c>
      <c r="AC1355" s="2">
        <f t="shared" si="852"/>
        <v>5</v>
      </c>
      <c r="AD1355" s="5">
        <f t="shared" si="853"/>
        <v>2</v>
      </c>
      <c r="AE1355">
        <f t="shared" si="854"/>
        <v>1</v>
      </c>
      <c r="AF1355" s="1" t="str">
        <f t="shared" si="836"/>
        <v>-</v>
      </c>
      <c r="AG1355" s="1">
        <f t="shared" si="837"/>
        <v>2.946449342712183</v>
      </c>
      <c r="AH1355" s="1" t="str">
        <f t="shared" si="838"/>
        <v>-</v>
      </c>
      <c r="AI1355" s="1" t="str">
        <f t="shared" si="839"/>
        <v>-</v>
      </c>
      <c r="AJ1355" s="1" t="str">
        <f t="shared" si="840"/>
        <v>-</v>
      </c>
      <c r="AK1355" s="1" t="str">
        <f t="shared" si="841"/>
        <v>-</v>
      </c>
      <c r="AL1355" s="1" t="str">
        <f t="shared" si="842"/>
        <v>-</v>
      </c>
      <c r="AM1355" s="1" t="str">
        <f t="shared" si="843"/>
        <v>-</v>
      </c>
      <c r="AN1355" s="1" t="str">
        <f t="shared" si="844"/>
        <v>-</v>
      </c>
      <c r="AO1355" s="1" t="str">
        <f t="shared" si="845"/>
        <v>-</v>
      </c>
      <c r="AP1355" s="1" t="str">
        <f t="shared" si="855"/>
        <v>-</v>
      </c>
      <c r="AQ1355" s="1" t="str">
        <f t="shared" si="846"/>
        <v>-</v>
      </c>
      <c r="AR1355" s="1" t="str">
        <f t="shared" si="847"/>
        <v>-</v>
      </c>
      <c r="AS1355" s="1" t="str">
        <f t="shared" si="848"/>
        <v>-</v>
      </c>
      <c r="AT1355" s="1" t="str">
        <f t="shared" si="849"/>
        <v>-</v>
      </c>
      <c r="AU1355" s="1" t="str">
        <f t="shared" si="850"/>
        <v>-</v>
      </c>
      <c r="AV1355" s="1" t="str">
        <f t="shared" si="851"/>
        <v>-</v>
      </c>
      <c r="AW1355" s="5">
        <f t="shared" si="856"/>
        <v>2</v>
      </c>
      <c r="AX1355" s="1">
        <f t="shared" si="857"/>
        <v>2.946449342712183</v>
      </c>
    </row>
    <row r="1356" spans="1:50" x14ac:dyDescent="0.2">
      <c r="A1356" s="4">
        <v>1354</v>
      </c>
      <c r="B1356" s="21">
        <v>0.52295801345054105</v>
      </c>
      <c r="C1356" s="21">
        <v>17.488</v>
      </c>
      <c r="D1356" s="21">
        <v>28</v>
      </c>
      <c r="E1356" s="21">
        <v>35</v>
      </c>
      <c r="F1356" s="21">
        <v>37</v>
      </c>
      <c r="G1356" s="21">
        <v>6.9953051765038499</v>
      </c>
      <c r="H1356" s="21">
        <v>6</v>
      </c>
      <c r="I1356" s="21">
        <v>1500</v>
      </c>
      <c r="J1356" s="21">
        <v>185</v>
      </c>
      <c r="K1356" s="21">
        <v>12.5</v>
      </c>
      <c r="L1356" s="2">
        <f t="shared" si="819"/>
        <v>2</v>
      </c>
      <c r="M1356" s="2">
        <f t="shared" si="820"/>
        <v>5</v>
      </c>
      <c r="N1356" s="2">
        <f t="shared" si="821"/>
        <v>6</v>
      </c>
      <c r="O1356" s="2">
        <f t="shared" si="822"/>
        <v>6</v>
      </c>
      <c r="P1356" s="2">
        <f t="shared" si="823"/>
        <v>7</v>
      </c>
      <c r="Q1356" s="2">
        <f t="shared" si="824"/>
        <v>7</v>
      </c>
      <c r="R1356" s="2">
        <f t="shared" si="825"/>
        <v>2</v>
      </c>
      <c r="S1356" s="2">
        <f t="shared" si="826"/>
        <v>3</v>
      </c>
      <c r="T1356" s="2">
        <f t="shared" si="827"/>
        <v>3</v>
      </c>
      <c r="U1356" s="2">
        <f t="shared" si="828"/>
        <v>5</v>
      </c>
      <c r="V1356" s="10">
        <f t="shared" si="829"/>
        <v>0</v>
      </c>
      <c r="W1356" s="2">
        <f t="shared" si="830"/>
        <v>0</v>
      </c>
      <c r="X1356" s="2">
        <f t="shared" si="831"/>
        <v>0</v>
      </c>
      <c r="Y1356" s="2">
        <f t="shared" si="832"/>
        <v>0</v>
      </c>
      <c r="Z1356" s="2">
        <f t="shared" si="833"/>
        <v>0</v>
      </c>
      <c r="AA1356" s="2">
        <f t="shared" si="834"/>
        <v>0</v>
      </c>
      <c r="AB1356" s="2">
        <f t="shared" si="835"/>
        <v>0</v>
      </c>
      <c r="AC1356" s="2">
        <f t="shared" si="852"/>
        <v>7</v>
      </c>
      <c r="AD1356" s="5">
        <f t="shared" si="853"/>
        <v>5</v>
      </c>
      <c r="AE1356">
        <f t="shared" si="854"/>
        <v>2</v>
      </c>
      <c r="AF1356" s="1" t="str">
        <f t="shared" si="836"/>
        <v>-</v>
      </c>
      <c r="AG1356" s="1" t="str">
        <f t="shared" si="837"/>
        <v>-</v>
      </c>
      <c r="AH1356" s="1" t="str">
        <f t="shared" si="838"/>
        <v>-</v>
      </c>
      <c r="AI1356" s="1" t="str">
        <f t="shared" si="839"/>
        <v>-</v>
      </c>
      <c r="AJ1356" s="1">
        <f t="shared" si="840"/>
        <v>2.6865300408903052</v>
      </c>
      <c r="AK1356" s="1">
        <f t="shared" si="841"/>
        <v>2.2525351407078964</v>
      </c>
      <c r="AL1356" s="1" t="str">
        <f t="shared" si="842"/>
        <v>-</v>
      </c>
      <c r="AM1356" s="1" t="str">
        <f t="shared" si="843"/>
        <v>-</v>
      </c>
      <c r="AN1356" s="1" t="str">
        <f t="shared" si="844"/>
        <v>-</v>
      </c>
      <c r="AO1356" s="1" t="str">
        <f t="shared" si="845"/>
        <v>-</v>
      </c>
      <c r="AP1356" s="1" t="str">
        <f t="shared" si="855"/>
        <v>-</v>
      </c>
      <c r="AQ1356" s="1" t="str">
        <f t="shared" si="846"/>
        <v>-</v>
      </c>
      <c r="AR1356" s="1" t="str">
        <f t="shared" si="847"/>
        <v>-</v>
      </c>
      <c r="AS1356" s="1" t="str">
        <f t="shared" si="848"/>
        <v>-</v>
      </c>
      <c r="AT1356" s="1" t="str">
        <f t="shared" si="849"/>
        <v>-</v>
      </c>
      <c r="AU1356" s="1" t="str">
        <f t="shared" si="850"/>
        <v>-</v>
      </c>
      <c r="AV1356" s="1" t="str">
        <f t="shared" si="851"/>
        <v>-</v>
      </c>
      <c r="AW1356" s="5">
        <f t="shared" si="856"/>
        <v>6</v>
      </c>
      <c r="AX1356" s="1">
        <f t="shared" si="857"/>
        <v>2.2525351407078964</v>
      </c>
    </row>
    <row r="1357" spans="1:50" x14ac:dyDescent="0.2">
      <c r="A1357" s="4">
        <v>1355</v>
      </c>
      <c r="B1357" s="21">
        <v>0.61020694957506805</v>
      </c>
      <c r="C1357" s="21">
        <v>0.50600000000000001</v>
      </c>
      <c r="D1357" s="21">
        <v>4</v>
      </c>
      <c r="E1357" s="21">
        <v>12</v>
      </c>
      <c r="F1357" s="21">
        <v>84</v>
      </c>
      <c r="G1357" s="21">
        <v>3.4413270625476602</v>
      </c>
      <c r="H1357" s="21">
        <v>5</v>
      </c>
      <c r="I1357" s="21">
        <v>1500</v>
      </c>
      <c r="J1357" s="21">
        <v>185</v>
      </c>
      <c r="K1357" s="21">
        <v>12.5</v>
      </c>
      <c r="L1357" s="2">
        <f t="shared" si="819"/>
        <v>1</v>
      </c>
      <c r="M1357" s="2">
        <f t="shared" si="820"/>
        <v>2</v>
      </c>
      <c r="N1357" s="2">
        <f t="shared" si="821"/>
        <v>3</v>
      </c>
      <c r="O1357" s="2">
        <f t="shared" si="822"/>
        <v>3</v>
      </c>
      <c r="P1357" s="2">
        <f t="shared" si="823"/>
        <v>5</v>
      </c>
      <c r="Q1357" s="2">
        <f t="shared" si="824"/>
        <v>6</v>
      </c>
      <c r="R1357" s="2">
        <f t="shared" si="825"/>
        <v>5</v>
      </c>
      <c r="S1357" s="2">
        <f t="shared" si="826"/>
        <v>4</v>
      </c>
      <c r="T1357" s="2">
        <f t="shared" si="827"/>
        <v>4</v>
      </c>
      <c r="U1357" s="2">
        <f t="shared" si="828"/>
        <v>3</v>
      </c>
      <c r="V1357" s="10">
        <f t="shared" si="829"/>
        <v>0</v>
      </c>
      <c r="W1357" s="2">
        <f t="shared" si="830"/>
        <v>0</v>
      </c>
      <c r="X1357" s="2">
        <f t="shared" si="831"/>
        <v>0</v>
      </c>
      <c r="Y1357" s="2">
        <f t="shared" si="832"/>
        <v>0</v>
      </c>
      <c r="Z1357" s="2">
        <f t="shared" si="833"/>
        <v>0</v>
      </c>
      <c r="AA1357" s="2">
        <f t="shared" si="834"/>
        <v>0</v>
      </c>
      <c r="AB1357" s="2">
        <f t="shared" si="835"/>
        <v>0</v>
      </c>
      <c r="AC1357" s="2">
        <f t="shared" si="852"/>
        <v>6</v>
      </c>
      <c r="AD1357" s="5">
        <f t="shared" si="853"/>
        <v>6</v>
      </c>
      <c r="AE1357">
        <f t="shared" si="854"/>
        <v>1</v>
      </c>
      <c r="AF1357" s="1" t="str">
        <f t="shared" si="836"/>
        <v>-</v>
      </c>
      <c r="AG1357" s="1" t="str">
        <f t="shared" si="837"/>
        <v>-</v>
      </c>
      <c r="AH1357" s="1" t="str">
        <f t="shared" si="838"/>
        <v>-</v>
      </c>
      <c r="AI1357" s="1" t="str">
        <f t="shared" si="839"/>
        <v>-</v>
      </c>
      <c r="AJ1357" s="1" t="str">
        <f t="shared" si="840"/>
        <v>-</v>
      </c>
      <c r="AK1357" s="1">
        <f t="shared" si="841"/>
        <v>2.1539097087184631</v>
      </c>
      <c r="AL1357" s="1" t="str">
        <f t="shared" si="842"/>
        <v>-</v>
      </c>
      <c r="AM1357" s="1" t="str">
        <f t="shared" si="843"/>
        <v>-</v>
      </c>
      <c r="AN1357" s="1" t="str">
        <f t="shared" si="844"/>
        <v>-</v>
      </c>
      <c r="AO1357" s="1" t="str">
        <f t="shared" si="845"/>
        <v>-</v>
      </c>
      <c r="AP1357" s="1" t="str">
        <f t="shared" si="855"/>
        <v>-</v>
      </c>
      <c r="AQ1357" s="1" t="str">
        <f t="shared" si="846"/>
        <v>-</v>
      </c>
      <c r="AR1357" s="1" t="str">
        <f t="shared" si="847"/>
        <v>-</v>
      </c>
      <c r="AS1357" s="1" t="str">
        <f t="shared" si="848"/>
        <v>-</v>
      </c>
      <c r="AT1357" s="1" t="str">
        <f t="shared" si="849"/>
        <v>-</v>
      </c>
      <c r="AU1357" s="1" t="str">
        <f t="shared" si="850"/>
        <v>-</v>
      </c>
      <c r="AV1357" s="1" t="str">
        <f t="shared" si="851"/>
        <v>-</v>
      </c>
      <c r="AW1357" s="5">
        <f t="shared" si="856"/>
        <v>6</v>
      </c>
      <c r="AX1357" s="1">
        <f t="shared" si="857"/>
        <v>2.1539097087184631</v>
      </c>
    </row>
    <row r="1358" spans="1:50" x14ac:dyDescent="0.2">
      <c r="A1358" s="4">
        <v>1356</v>
      </c>
      <c r="B1358" s="21">
        <v>0.62257008768245403</v>
      </c>
      <c r="C1358" s="21">
        <v>3.573</v>
      </c>
      <c r="D1358" s="21">
        <v>0</v>
      </c>
      <c r="E1358" s="21">
        <v>6</v>
      </c>
      <c r="F1358" s="21">
        <v>94</v>
      </c>
      <c r="G1358" s="21">
        <v>6.78871943800144</v>
      </c>
      <c r="H1358" s="21">
        <v>6</v>
      </c>
      <c r="I1358" s="21">
        <v>1500</v>
      </c>
      <c r="J1358" s="21">
        <v>185</v>
      </c>
      <c r="K1358" s="21">
        <v>0</v>
      </c>
      <c r="L1358" s="2">
        <f t="shared" si="819"/>
        <v>0</v>
      </c>
      <c r="M1358" s="2">
        <f t="shared" si="820"/>
        <v>0</v>
      </c>
      <c r="N1358" s="2">
        <f t="shared" si="821"/>
        <v>0</v>
      </c>
      <c r="O1358" s="2">
        <f t="shared" si="822"/>
        <v>0</v>
      </c>
      <c r="P1358" s="2">
        <f t="shared" si="823"/>
        <v>0</v>
      </c>
      <c r="Q1358" s="2">
        <f t="shared" si="824"/>
        <v>0</v>
      </c>
      <c r="R1358" s="2">
        <f t="shared" si="825"/>
        <v>0</v>
      </c>
      <c r="S1358" s="2">
        <f t="shared" si="826"/>
        <v>0</v>
      </c>
      <c r="T1358" s="2">
        <f t="shared" si="827"/>
        <v>0</v>
      </c>
      <c r="U1358" s="2">
        <f t="shared" si="828"/>
        <v>0</v>
      </c>
      <c r="V1358" s="10">
        <f t="shared" si="829"/>
        <v>7</v>
      </c>
      <c r="W1358" s="2">
        <f t="shared" si="830"/>
        <v>8</v>
      </c>
      <c r="X1358" s="2">
        <f t="shared" si="831"/>
        <v>5</v>
      </c>
      <c r="Y1358" s="2">
        <f t="shared" si="832"/>
        <v>3</v>
      </c>
      <c r="Z1358" s="2">
        <f t="shared" si="833"/>
        <v>3</v>
      </c>
      <c r="AA1358" s="2">
        <f t="shared" si="834"/>
        <v>5</v>
      </c>
      <c r="AB1358" s="2">
        <f t="shared" si="835"/>
        <v>5</v>
      </c>
      <c r="AC1358" s="2">
        <f t="shared" si="852"/>
        <v>8</v>
      </c>
      <c r="AD1358" s="5">
        <f t="shared" si="853"/>
        <v>12</v>
      </c>
      <c r="AE1358">
        <f t="shared" si="854"/>
        <v>1</v>
      </c>
      <c r="AF1358" s="1" t="str">
        <f t="shared" si="836"/>
        <v>-</v>
      </c>
      <c r="AG1358" s="1" t="str">
        <f t="shared" si="837"/>
        <v>-</v>
      </c>
      <c r="AH1358" s="1" t="str">
        <f t="shared" si="838"/>
        <v>-</v>
      </c>
      <c r="AI1358" s="1" t="str">
        <f t="shared" si="839"/>
        <v>-</v>
      </c>
      <c r="AJ1358" s="1" t="str">
        <f t="shared" si="840"/>
        <v>-</v>
      </c>
      <c r="AK1358" s="1" t="str">
        <f t="shared" si="841"/>
        <v>-</v>
      </c>
      <c r="AL1358" s="1" t="str">
        <f t="shared" si="842"/>
        <v>-</v>
      </c>
      <c r="AM1358" s="1" t="str">
        <f t="shared" si="843"/>
        <v>-</v>
      </c>
      <c r="AN1358" s="1" t="str">
        <f t="shared" si="844"/>
        <v>-</v>
      </c>
      <c r="AO1358" s="1" t="str">
        <f t="shared" si="845"/>
        <v>-</v>
      </c>
      <c r="AP1358" s="1" t="str">
        <f t="shared" si="855"/>
        <v>-</v>
      </c>
      <c r="AQ1358" s="1">
        <f t="shared" si="846"/>
        <v>1.9545501610114586</v>
      </c>
      <c r="AR1358" s="1" t="str">
        <f t="shared" si="847"/>
        <v>-</v>
      </c>
      <c r="AS1358" s="1" t="str">
        <f t="shared" si="848"/>
        <v>-</v>
      </c>
      <c r="AT1358" s="1" t="str">
        <f t="shared" si="849"/>
        <v>-</v>
      </c>
      <c r="AU1358" s="1" t="str">
        <f t="shared" si="850"/>
        <v>-</v>
      </c>
      <c r="AV1358" s="1" t="str">
        <f t="shared" si="851"/>
        <v>-</v>
      </c>
      <c r="AW1358" s="5">
        <f t="shared" si="856"/>
        <v>12</v>
      </c>
      <c r="AX1358" s="1">
        <f t="shared" si="857"/>
        <v>1.9545501610114586</v>
      </c>
    </row>
    <row r="1359" spans="1:50" x14ac:dyDescent="0.2">
      <c r="A1359" s="4">
        <v>1357</v>
      </c>
      <c r="B1359" s="21">
        <v>0.49410390975349999</v>
      </c>
      <c r="C1359" s="21">
        <v>40.787999999999997</v>
      </c>
      <c r="D1359" s="21">
        <v>22</v>
      </c>
      <c r="E1359" s="21">
        <v>0</v>
      </c>
      <c r="F1359" s="21">
        <v>78</v>
      </c>
      <c r="G1359" s="21">
        <v>8.1576202702027292</v>
      </c>
      <c r="H1359" s="21">
        <v>7</v>
      </c>
      <c r="I1359" s="21">
        <v>1500</v>
      </c>
      <c r="J1359" s="21">
        <v>185</v>
      </c>
      <c r="K1359" s="21">
        <v>12.5</v>
      </c>
      <c r="L1359" s="2">
        <f t="shared" si="819"/>
        <v>2</v>
      </c>
      <c r="M1359" s="2">
        <f t="shared" si="820"/>
        <v>4</v>
      </c>
      <c r="N1359" s="2">
        <f t="shared" si="821"/>
        <v>4</v>
      </c>
      <c r="O1359" s="2">
        <f t="shared" si="822"/>
        <v>4</v>
      </c>
      <c r="P1359" s="2">
        <f t="shared" si="823"/>
        <v>3</v>
      </c>
      <c r="Q1359" s="2">
        <f t="shared" si="824"/>
        <v>4</v>
      </c>
      <c r="R1359" s="2">
        <f t="shared" si="825"/>
        <v>4</v>
      </c>
      <c r="S1359" s="2">
        <f t="shared" si="826"/>
        <v>4</v>
      </c>
      <c r="T1359" s="2">
        <f t="shared" si="827"/>
        <v>4</v>
      </c>
      <c r="U1359" s="2">
        <f t="shared" si="828"/>
        <v>3</v>
      </c>
      <c r="V1359" s="10">
        <f t="shared" si="829"/>
        <v>0</v>
      </c>
      <c r="W1359" s="2">
        <f t="shared" si="830"/>
        <v>0</v>
      </c>
      <c r="X1359" s="2">
        <f t="shared" si="831"/>
        <v>0</v>
      </c>
      <c r="Y1359" s="2">
        <f t="shared" si="832"/>
        <v>0</v>
      </c>
      <c r="Z1359" s="2">
        <f t="shared" si="833"/>
        <v>0</v>
      </c>
      <c r="AA1359" s="2">
        <f t="shared" si="834"/>
        <v>0</v>
      </c>
      <c r="AB1359" s="2">
        <f t="shared" si="835"/>
        <v>0</v>
      </c>
      <c r="AC1359" s="2">
        <f t="shared" si="852"/>
        <v>4</v>
      </c>
      <c r="AD1359" s="5">
        <f t="shared" si="853"/>
        <v>2</v>
      </c>
      <c r="AE1359">
        <f t="shared" si="854"/>
        <v>7</v>
      </c>
      <c r="AF1359" s="1" t="str">
        <f t="shared" si="836"/>
        <v>-</v>
      </c>
      <c r="AG1359" s="1">
        <f t="shared" si="837"/>
        <v>3.0428982571987309</v>
      </c>
      <c r="AH1359" s="1">
        <f t="shared" si="838"/>
        <v>2.8264340865773527</v>
      </c>
      <c r="AI1359" s="1">
        <f t="shared" si="839"/>
        <v>3.2543866151857852</v>
      </c>
      <c r="AJ1359" s="1" t="str">
        <f t="shared" si="840"/>
        <v>-</v>
      </c>
      <c r="AK1359" s="1">
        <f t="shared" si="841"/>
        <v>2.0710528201275591</v>
      </c>
      <c r="AL1359" s="1">
        <f t="shared" si="842"/>
        <v>2.1635679954295801</v>
      </c>
      <c r="AM1359" s="1">
        <f t="shared" si="843"/>
        <v>2.3645707904241124</v>
      </c>
      <c r="AN1359" s="1">
        <f t="shared" si="844"/>
        <v>2.2548749717288423</v>
      </c>
      <c r="AO1359" s="1" t="str">
        <f t="shared" si="845"/>
        <v>-</v>
      </c>
      <c r="AP1359" s="1" t="str">
        <f t="shared" si="855"/>
        <v>-</v>
      </c>
      <c r="AQ1359" s="1" t="str">
        <f t="shared" si="846"/>
        <v>-</v>
      </c>
      <c r="AR1359" s="1" t="str">
        <f t="shared" si="847"/>
        <v>-</v>
      </c>
      <c r="AS1359" s="1" t="str">
        <f t="shared" si="848"/>
        <v>-</v>
      </c>
      <c r="AT1359" s="1" t="str">
        <f t="shared" si="849"/>
        <v>-</v>
      </c>
      <c r="AU1359" s="1" t="str">
        <f t="shared" si="850"/>
        <v>-</v>
      </c>
      <c r="AV1359" s="1" t="str">
        <f t="shared" si="851"/>
        <v>-</v>
      </c>
      <c r="AW1359" s="5">
        <f t="shared" si="856"/>
        <v>6</v>
      </c>
      <c r="AX1359" s="1">
        <f t="shared" si="857"/>
        <v>2.0710528201275591</v>
      </c>
    </row>
    <row r="1360" spans="1:50" x14ac:dyDescent="0.2">
      <c r="A1360" s="4">
        <v>1358</v>
      </c>
      <c r="B1360" s="21">
        <v>0.26459719203742199</v>
      </c>
      <c r="C1360" s="21">
        <v>11.095000000000001</v>
      </c>
      <c r="D1360" s="21">
        <v>83</v>
      </c>
      <c r="E1360" s="21">
        <v>9</v>
      </c>
      <c r="F1360" s="21">
        <v>8</v>
      </c>
      <c r="G1360" s="21">
        <v>9.9855756130315303</v>
      </c>
      <c r="H1360" s="21">
        <v>7</v>
      </c>
      <c r="I1360" s="21">
        <v>1500</v>
      </c>
      <c r="J1360" s="21">
        <v>185</v>
      </c>
      <c r="K1360" s="21">
        <v>12.5</v>
      </c>
      <c r="L1360" s="2">
        <f t="shared" si="819"/>
        <v>4</v>
      </c>
      <c r="M1360" s="2">
        <f t="shared" si="820"/>
        <v>4</v>
      </c>
      <c r="N1360" s="2">
        <f t="shared" si="821"/>
        <v>5</v>
      </c>
      <c r="O1360" s="2">
        <f t="shared" si="822"/>
        <v>3</v>
      </c>
      <c r="P1360" s="2">
        <f t="shared" si="823"/>
        <v>2</v>
      </c>
      <c r="Q1360" s="2">
        <f t="shared" si="824"/>
        <v>3</v>
      </c>
      <c r="R1360" s="2">
        <f t="shared" si="825"/>
        <v>6</v>
      </c>
      <c r="S1360" s="2">
        <f t="shared" si="826"/>
        <v>3</v>
      </c>
      <c r="T1360" s="2">
        <f t="shared" si="827"/>
        <v>3</v>
      </c>
      <c r="U1360" s="2">
        <f t="shared" si="828"/>
        <v>2</v>
      </c>
      <c r="V1360" s="10">
        <f t="shared" si="829"/>
        <v>0</v>
      </c>
      <c r="W1360" s="2">
        <f t="shared" si="830"/>
        <v>0</v>
      </c>
      <c r="X1360" s="2">
        <f t="shared" si="831"/>
        <v>0</v>
      </c>
      <c r="Y1360" s="2">
        <f t="shared" si="832"/>
        <v>0</v>
      </c>
      <c r="Z1360" s="2">
        <f t="shared" si="833"/>
        <v>0</v>
      </c>
      <c r="AA1360" s="2">
        <f t="shared" si="834"/>
        <v>0</v>
      </c>
      <c r="AB1360" s="2">
        <f t="shared" si="835"/>
        <v>0</v>
      </c>
      <c r="AC1360" s="2">
        <f t="shared" si="852"/>
        <v>6</v>
      </c>
      <c r="AD1360" s="5">
        <f t="shared" si="853"/>
        <v>7</v>
      </c>
      <c r="AE1360">
        <f t="shared" si="854"/>
        <v>1</v>
      </c>
      <c r="AF1360" s="1" t="str">
        <f t="shared" si="836"/>
        <v>-</v>
      </c>
      <c r="AG1360" s="1" t="str">
        <f t="shared" si="837"/>
        <v>-</v>
      </c>
      <c r="AH1360" s="1" t="str">
        <f t="shared" si="838"/>
        <v>-</v>
      </c>
      <c r="AI1360" s="1" t="str">
        <f t="shared" si="839"/>
        <v>-</v>
      </c>
      <c r="AJ1360" s="1" t="str">
        <f t="shared" si="840"/>
        <v>-</v>
      </c>
      <c r="AK1360" s="1" t="str">
        <f t="shared" si="841"/>
        <v>-</v>
      </c>
      <c r="AL1360" s="1">
        <f t="shared" si="842"/>
        <v>2.3671741831518269</v>
      </c>
      <c r="AM1360" s="1" t="str">
        <f t="shared" si="843"/>
        <v>-</v>
      </c>
      <c r="AN1360" s="1" t="str">
        <f t="shared" si="844"/>
        <v>-</v>
      </c>
      <c r="AO1360" s="1" t="str">
        <f t="shared" si="845"/>
        <v>-</v>
      </c>
      <c r="AP1360" s="1" t="str">
        <f t="shared" si="855"/>
        <v>-</v>
      </c>
      <c r="AQ1360" s="1" t="str">
        <f t="shared" si="846"/>
        <v>-</v>
      </c>
      <c r="AR1360" s="1" t="str">
        <f t="shared" si="847"/>
        <v>-</v>
      </c>
      <c r="AS1360" s="1" t="str">
        <f t="shared" si="848"/>
        <v>-</v>
      </c>
      <c r="AT1360" s="1" t="str">
        <f t="shared" si="849"/>
        <v>-</v>
      </c>
      <c r="AU1360" s="1" t="str">
        <f t="shared" si="850"/>
        <v>-</v>
      </c>
      <c r="AV1360" s="1" t="str">
        <f t="shared" si="851"/>
        <v>-</v>
      </c>
      <c r="AW1360" s="5">
        <f t="shared" si="856"/>
        <v>7</v>
      </c>
      <c r="AX1360" s="1">
        <f t="shared" si="857"/>
        <v>2.3671741831518269</v>
      </c>
    </row>
    <row r="1361" spans="1:50" x14ac:dyDescent="0.2">
      <c r="A1361" s="4">
        <v>1359</v>
      </c>
      <c r="B1361" s="21">
        <v>0.52080140246487205</v>
      </c>
      <c r="C1361" s="21">
        <v>0.35299999999999998</v>
      </c>
      <c r="D1361" s="21">
        <v>44</v>
      </c>
      <c r="E1361" s="21">
        <v>0</v>
      </c>
      <c r="F1361" s="21">
        <v>56</v>
      </c>
      <c r="G1361" s="21">
        <v>5.2947480748040903</v>
      </c>
      <c r="H1361" s="21">
        <v>6</v>
      </c>
      <c r="I1361" s="21">
        <v>1500</v>
      </c>
      <c r="J1361" s="21">
        <v>185</v>
      </c>
      <c r="K1361" s="21">
        <v>12.5</v>
      </c>
      <c r="L1361" s="2">
        <f t="shared" si="819"/>
        <v>2</v>
      </c>
      <c r="M1361" s="2">
        <f t="shared" si="820"/>
        <v>5</v>
      </c>
      <c r="N1361" s="2">
        <f t="shared" si="821"/>
        <v>6</v>
      </c>
      <c r="O1361" s="2">
        <f t="shared" si="822"/>
        <v>3</v>
      </c>
      <c r="P1361" s="2">
        <f t="shared" si="823"/>
        <v>5</v>
      </c>
      <c r="Q1361" s="2">
        <f t="shared" si="824"/>
        <v>6</v>
      </c>
      <c r="R1361" s="2">
        <f t="shared" si="825"/>
        <v>3</v>
      </c>
      <c r="S1361" s="2">
        <f t="shared" si="826"/>
        <v>4</v>
      </c>
      <c r="T1361" s="2">
        <f t="shared" si="827"/>
        <v>4</v>
      </c>
      <c r="U1361" s="2">
        <f t="shared" si="828"/>
        <v>4</v>
      </c>
      <c r="V1361" s="10">
        <f t="shared" si="829"/>
        <v>0</v>
      </c>
      <c r="W1361" s="2">
        <f t="shared" si="830"/>
        <v>0</v>
      </c>
      <c r="X1361" s="2">
        <f t="shared" si="831"/>
        <v>0</v>
      </c>
      <c r="Y1361" s="2">
        <f t="shared" si="832"/>
        <v>0</v>
      </c>
      <c r="Z1361" s="2">
        <f t="shared" si="833"/>
        <v>0</v>
      </c>
      <c r="AA1361" s="2">
        <f t="shared" si="834"/>
        <v>0</v>
      </c>
      <c r="AB1361" s="2">
        <f t="shared" si="835"/>
        <v>0</v>
      </c>
      <c r="AC1361" s="2">
        <f t="shared" si="852"/>
        <v>6</v>
      </c>
      <c r="AD1361" s="5">
        <f t="shared" si="853"/>
        <v>3</v>
      </c>
      <c r="AE1361">
        <f t="shared" si="854"/>
        <v>2</v>
      </c>
      <c r="AF1361" s="1" t="str">
        <f t="shared" si="836"/>
        <v>-</v>
      </c>
      <c r="AG1361" s="1" t="str">
        <f t="shared" si="837"/>
        <v>-</v>
      </c>
      <c r="AH1361" s="1">
        <f t="shared" si="838"/>
        <v>3.4433466734036915</v>
      </c>
      <c r="AI1361" s="1" t="str">
        <f t="shared" si="839"/>
        <v>-</v>
      </c>
      <c r="AJ1361" s="1" t="str">
        <f t="shared" si="840"/>
        <v>-</v>
      </c>
      <c r="AK1361" s="1">
        <f t="shared" si="841"/>
        <v>1.8596389938923814</v>
      </c>
      <c r="AL1361" s="1" t="str">
        <f t="shared" si="842"/>
        <v>-</v>
      </c>
      <c r="AM1361" s="1" t="str">
        <f t="shared" si="843"/>
        <v>-</v>
      </c>
      <c r="AN1361" s="1" t="str">
        <f t="shared" si="844"/>
        <v>-</v>
      </c>
      <c r="AO1361" s="1" t="str">
        <f t="shared" si="845"/>
        <v>-</v>
      </c>
      <c r="AP1361" s="1" t="str">
        <f t="shared" si="855"/>
        <v>-</v>
      </c>
      <c r="AQ1361" s="1" t="str">
        <f t="shared" si="846"/>
        <v>-</v>
      </c>
      <c r="AR1361" s="1" t="str">
        <f t="shared" si="847"/>
        <v>-</v>
      </c>
      <c r="AS1361" s="1" t="str">
        <f t="shared" si="848"/>
        <v>-</v>
      </c>
      <c r="AT1361" s="1" t="str">
        <f t="shared" si="849"/>
        <v>-</v>
      </c>
      <c r="AU1361" s="1" t="str">
        <f t="shared" si="850"/>
        <v>-</v>
      </c>
      <c r="AV1361" s="1" t="str">
        <f t="shared" si="851"/>
        <v>-</v>
      </c>
      <c r="AW1361" s="5">
        <f t="shared" si="856"/>
        <v>6</v>
      </c>
      <c r="AX1361" s="1">
        <f t="shared" si="857"/>
        <v>1.8596389938923814</v>
      </c>
    </row>
    <row r="1362" spans="1:50" x14ac:dyDescent="0.2">
      <c r="A1362" s="4">
        <v>1360</v>
      </c>
      <c r="B1362" s="21">
        <v>0.43833731084604</v>
      </c>
      <c r="C1362" s="21">
        <v>13.646000000000001</v>
      </c>
      <c r="D1362" s="21">
        <v>51</v>
      </c>
      <c r="E1362" s="21">
        <v>23</v>
      </c>
      <c r="F1362" s="21">
        <v>26</v>
      </c>
      <c r="G1362" s="21">
        <v>9.5522420793048592</v>
      </c>
      <c r="H1362" s="21">
        <v>7</v>
      </c>
      <c r="I1362" s="21">
        <v>1500</v>
      </c>
      <c r="J1362" s="21">
        <v>185</v>
      </c>
      <c r="K1362" s="21">
        <v>12.5</v>
      </c>
      <c r="L1362" s="2">
        <f t="shared" si="819"/>
        <v>3</v>
      </c>
      <c r="M1362" s="2">
        <f t="shared" si="820"/>
        <v>5</v>
      </c>
      <c r="N1362" s="2">
        <f t="shared" si="821"/>
        <v>7</v>
      </c>
      <c r="O1362" s="2">
        <f t="shared" si="822"/>
        <v>3</v>
      </c>
      <c r="P1362" s="2">
        <f t="shared" si="823"/>
        <v>3</v>
      </c>
      <c r="Q1362" s="2">
        <f t="shared" si="824"/>
        <v>4</v>
      </c>
      <c r="R1362" s="2">
        <f t="shared" si="825"/>
        <v>4</v>
      </c>
      <c r="S1362" s="2">
        <f t="shared" si="826"/>
        <v>2</v>
      </c>
      <c r="T1362" s="2">
        <f t="shared" si="827"/>
        <v>2</v>
      </c>
      <c r="U1362" s="2">
        <f t="shared" si="828"/>
        <v>3</v>
      </c>
      <c r="V1362" s="10">
        <f t="shared" si="829"/>
        <v>0</v>
      </c>
      <c r="W1362" s="2">
        <f t="shared" si="830"/>
        <v>0</v>
      </c>
      <c r="X1362" s="2">
        <f t="shared" si="831"/>
        <v>0</v>
      </c>
      <c r="Y1362" s="2">
        <f t="shared" si="832"/>
        <v>0</v>
      </c>
      <c r="Z1362" s="2">
        <f t="shared" si="833"/>
        <v>0</v>
      </c>
      <c r="AA1362" s="2">
        <f t="shared" si="834"/>
        <v>0</v>
      </c>
      <c r="AB1362" s="2">
        <f t="shared" si="835"/>
        <v>0</v>
      </c>
      <c r="AC1362" s="2">
        <f t="shared" si="852"/>
        <v>7</v>
      </c>
      <c r="AD1362" s="5">
        <f t="shared" si="853"/>
        <v>3</v>
      </c>
      <c r="AE1362">
        <f t="shared" si="854"/>
        <v>1</v>
      </c>
      <c r="AF1362" s="1" t="str">
        <f t="shared" si="836"/>
        <v>-</v>
      </c>
      <c r="AG1362" s="1" t="str">
        <f t="shared" si="837"/>
        <v>-</v>
      </c>
      <c r="AH1362" s="1">
        <f t="shared" si="838"/>
        <v>2.9845082328819519</v>
      </c>
      <c r="AI1362" s="1" t="str">
        <f t="shared" si="839"/>
        <v>-</v>
      </c>
      <c r="AJ1362" s="1" t="str">
        <f t="shared" si="840"/>
        <v>-</v>
      </c>
      <c r="AK1362" s="1" t="str">
        <f t="shared" si="841"/>
        <v>-</v>
      </c>
      <c r="AL1362" s="1" t="str">
        <f t="shared" si="842"/>
        <v>-</v>
      </c>
      <c r="AM1362" s="1" t="str">
        <f t="shared" si="843"/>
        <v>-</v>
      </c>
      <c r="AN1362" s="1" t="str">
        <f t="shared" si="844"/>
        <v>-</v>
      </c>
      <c r="AO1362" s="1" t="str">
        <f t="shared" si="845"/>
        <v>-</v>
      </c>
      <c r="AP1362" s="1" t="str">
        <f t="shared" si="855"/>
        <v>-</v>
      </c>
      <c r="AQ1362" s="1" t="str">
        <f t="shared" si="846"/>
        <v>-</v>
      </c>
      <c r="AR1362" s="1" t="str">
        <f t="shared" si="847"/>
        <v>-</v>
      </c>
      <c r="AS1362" s="1" t="str">
        <f t="shared" si="848"/>
        <v>-</v>
      </c>
      <c r="AT1362" s="1" t="str">
        <f t="shared" si="849"/>
        <v>-</v>
      </c>
      <c r="AU1362" s="1" t="str">
        <f t="shared" si="850"/>
        <v>-</v>
      </c>
      <c r="AV1362" s="1" t="str">
        <f t="shared" si="851"/>
        <v>-</v>
      </c>
      <c r="AW1362" s="5">
        <f t="shared" si="856"/>
        <v>3</v>
      </c>
      <c r="AX1362" s="1">
        <f t="shared" si="857"/>
        <v>2.9845082328819519</v>
      </c>
    </row>
    <row r="1363" spans="1:50" x14ac:dyDescent="0.2">
      <c r="A1363" s="4">
        <v>1361</v>
      </c>
      <c r="B1363" s="21">
        <v>0.31233856367152302</v>
      </c>
      <c r="C1363" s="21">
        <v>3.0110000000000001</v>
      </c>
      <c r="D1363" s="21">
        <v>65</v>
      </c>
      <c r="E1363" s="21">
        <v>25</v>
      </c>
      <c r="F1363" s="21">
        <v>10</v>
      </c>
      <c r="G1363" s="21">
        <v>14.5344903652485</v>
      </c>
      <c r="H1363" s="21">
        <v>7</v>
      </c>
      <c r="I1363" s="21">
        <v>1500</v>
      </c>
      <c r="J1363" s="21">
        <v>185</v>
      </c>
      <c r="K1363" s="21">
        <v>12.5</v>
      </c>
      <c r="L1363" s="2">
        <f t="shared" si="819"/>
        <v>3</v>
      </c>
      <c r="M1363" s="2">
        <f t="shared" si="820"/>
        <v>7</v>
      </c>
      <c r="N1363" s="2">
        <f t="shared" si="821"/>
        <v>6</v>
      </c>
      <c r="O1363" s="2">
        <f t="shared" si="822"/>
        <v>3</v>
      </c>
      <c r="P1363" s="2">
        <f t="shared" si="823"/>
        <v>3</v>
      </c>
      <c r="Q1363" s="2">
        <f t="shared" si="824"/>
        <v>3</v>
      </c>
      <c r="R1363" s="2">
        <f t="shared" si="825"/>
        <v>5</v>
      </c>
      <c r="S1363" s="2">
        <f t="shared" si="826"/>
        <v>1</v>
      </c>
      <c r="T1363" s="2">
        <f t="shared" si="827"/>
        <v>1</v>
      </c>
      <c r="U1363" s="2">
        <f t="shared" si="828"/>
        <v>3</v>
      </c>
      <c r="V1363" s="10">
        <f t="shared" si="829"/>
        <v>0</v>
      </c>
      <c r="W1363" s="2">
        <f t="shared" si="830"/>
        <v>0</v>
      </c>
      <c r="X1363" s="2">
        <f t="shared" si="831"/>
        <v>0</v>
      </c>
      <c r="Y1363" s="2">
        <f t="shared" si="832"/>
        <v>0</v>
      </c>
      <c r="Z1363" s="2">
        <f t="shared" si="833"/>
        <v>0</v>
      </c>
      <c r="AA1363" s="2">
        <f t="shared" si="834"/>
        <v>0</v>
      </c>
      <c r="AB1363" s="2">
        <f t="shared" si="835"/>
        <v>0</v>
      </c>
      <c r="AC1363" s="2">
        <f t="shared" si="852"/>
        <v>7</v>
      </c>
      <c r="AD1363" s="5">
        <f t="shared" si="853"/>
        <v>2</v>
      </c>
      <c r="AE1363">
        <f t="shared" si="854"/>
        <v>1</v>
      </c>
      <c r="AF1363" s="1" t="str">
        <f t="shared" si="836"/>
        <v>-</v>
      </c>
      <c r="AG1363" s="1">
        <f t="shared" si="837"/>
        <v>2.9189954423672155</v>
      </c>
      <c r="AH1363" s="1" t="str">
        <f t="shared" si="838"/>
        <v>-</v>
      </c>
      <c r="AI1363" s="1" t="str">
        <f t="shared" si="839"/>
        <v>-</v>
      </c>
      <c r="AJ1363" s="1" t="str">
        <f t="shared" si="840"/>
        <v>-</v>
      </c>
      <c r="AK1363" s="1" t="str">
        <f t="shared" si="841"/>
        <v>-</v>
      </c>
      <c r="AL1363" s="1" t="str">
        <f t="shared" si="842"/>
        <v>-</v>
      </c>
      <c r="AM1363" s="1" t="str">
        <f t="shared" si="843"/>
        <v>-</v>
      </c>
      <c r="AN1363" s="1" t="str">
        <f t="shared" si="844"/>
        <v>-</v>
      </c>
      <c r="AO1363" s="1" t="str">
        <f t="shared" si="845"/>
        <v>-</v>
      </c>
      <c r="AP1363" s="1" t="str">
        <f t="shared" si="855"/>
        <v>-</v>
      </c>
      <c r="AQ1363" s="1" t="str">
        <f t="shared" si="846"/>
        <v>-</v>
      </c>
      <c r="AR1363" s="1" t="str">
        <f t="shared" si="847"/>
        <v>-</v>
      </c>
      <c r="AS1363" s="1" t="str">
        <f t="shared" si="848"/>
        <v>-</v>
      </c>
      <c r="AT1363" s="1" t="str">
        <f t="shared" si="849"/>
        <v>-</v>
      </c>
      <c r="AU1363" s="1" t="str">
        <f t="shared" si="850"/>
        <v>-</v>
      </c>
      <c r="AV1363" s="1" t="str">
        <f t="shared" si="851"/>
        <v>-</v>
      </c>
      <c r="AW1363" s="5">
        <f t="shared" si="856"/>
        <v>2</v>
      </c>
      <c r="AX1363" s="1">
        <f t="shared" si="857"/>
        <v>2.9189954423672155</v>
      </c>
    </row>
    <row r="1364" spans="1:50" x14ac:dyDescent="0.2">
      <c r="A1364" s="4">
        <v>1362</v>
      </c>
      <c r="B1364" s="21">
        <v>0.485480736160122</v>
      </c>
      <c r="C1364" s="21">
        <v>61.578000000000003</v>
      </c>
      <c r="D1364" s="21">
        <v>23</v>
      </c>
      <c r="E1364" s="21">
        <v>42</v>
      </c>
      <c r="F1364" s="21">
        <v>35</v>
      </c>
      <c r="G1364" s="21">
        <v>8.70845542082915</v>
      </c>
      <c r="H1364" s="21">
        <v>7</v>
      </c>
      <c r="I1364" s="21">
        <v>1500</v>
      </c>
      <c r="J1364" s="21">
        <v>185</v>
      </c>
      <c r="K1364" s="21">
        <v>12.5</v>
      </c>
      <c r="L1364" s="2">
        <f t="shared" si="819"/>
        <v>3</v>
      </c>
      <c r="M1364" s="2">
        <f t="shared" si="820"/>
        <v>5</v>
      </c>
      <c r="N1364" s="2">
        <f t="shared" si="821"/>
        <v>5</v>
      </c>
      <c r="O1364" s="2">
        <f t="shared" si="822"/>
        <v>5</v>
      </c>
      <c r="P1364" s="2">
        <f t="shared" si="823"/>
        <v>5</v>
      </c>
      <c r="Q1364" s="2">
        <f t="shared" si="824"/>
        <v>6</v>
      </c>
      <c r="R1364" s="2">
        <f t="shared" si="825"/>
        <v>3</v>
      </c>
      <c r="S1364" s="2">
        <f t="shared" si="826"/>
        <v>2</v>
      </c>
      <c r="T1364" s="2">
        <f t="shared" si="827"/>
        <v>2</v>
      </c>
      <c r="U1364" s="2">
        <f t="shared" si="828"/>
        <v>3</v>
      </c>
      <c r="V1364" s="10">
        <f t="shared" si="829"/>
        <v>0</v>
      </c>
      <c r="W1364" s="2">
        <f t="shared" si="830"/>
        <v>0</v>
      </c>
      <c r="X1364" s="2">
        <f t="shared" si="831"/>
        <v>0</v>
      </c>
      <c r="Y1364" s="2">
        <f t="shared" si="832"/>
        <v>0</v>
      </c>
      <c r="Z1364" s="2">
        <f t="shared" si="833"/>
        <v>0</v>
      </c>
      <c r="AA1364" s="2">
        <f t="shared" si="834"/>
        <v>0</v>
      </c>
      <c r="AB1364" s="2">
        <f t="shared" si="835"/>
        <v>0</v>
      </c>
      <c r="AC1364" s="2">
        <f t="shared" si="852"/>
        <v>6</v>
      </c>
      <c r="AD1364" s="5">
        <f t="shared" si="853"/>
        <v>6</v>
      </c>
      <c r="AE1364">
        <f t="shared" si="854"/>
        <v>1</v>
      </c>
      <c r="AF1364" s="1" t="str">
        <f t="shared" si="836"/>
        <v>-</v>
      </c>
      <c r="AG1364" s="1" t="str">
        <f t="shared" si="837"/>
        <v>-</v>
      </c>
      <c r="AH1364" s="1" t="str">
        <f t="shared" si="838"/>
        <v>-</v>
      </c>
      <c r="AI1364" s="1" t="str">
        <f t="shared" si="839"/>
        <v>-</v>
      </c>
      <c r="AJ1364" s="1" t="str">
        <f t="shared" si="840"/>
        <v>-</v>
      </c>
      <c r="AK1364" s="1">
        <f t="shared" si="841"/>
        <v>2.3065261465305631</v>
      </c>
      <c r="AL1364" s="1" t="str">
        <f t="shared" si="842"/>
        <v>-</v>
      </c>
      <c r="AM1364" s="1" t="str">
        <f t="shared" si="843"/>
        <v>-</v>
      </c>
      <c r="AN1364" s="1" t="str">
        <f t="shared" si="844"/>
        <v>-</v>
      </c>
      <c r="AO1364" s="1" t="str">
        <f t="shared" si="845"/>
        <v>-</v>
      </c>
      <c r="AP1364" s="1" t="str">
        <f t="shared" si="855"/>
        <v>-</v>
      </c>
      <c r="AQ1364" s="1" t="str">
        <f t="shared" si="846"/>
        <v>-</v>
      </c>
      <c r="AR1364" s="1" t="str">
        <f t="shared" si="847"/>
        <v>-</v>
      </c>
      <c r="AS1364" s="1" t="str">
        <f t="shared" si="848"/>
        <v>-</v>
      </c>
      <c r="AT1364" s="1" t="str">
        <f t="shared" si="849"/>
        <v>-</v>
      </c>
      <c r="AU1364" s="1" t="str">
        <f t="shared" si="850"/>
        <v>-</v>
      </c>
      <c r="AV1364" s="1" t="str">
        <f t="shared" si="851"/>
        <v>-</v>
      </c>
      <c r="AW1364" s="5">
        <f t="shared" si="856"/>
        <v>6</v>
      </c>
      <c r="AX1364" s="1">
        <f t="shared" si="857"/>
        <v>2.3065261465305631</v>
      </c>
    </row>
    <row r="1365" spans="1:50" x14ac:dyDescent="0.2">
      <c r="A1365" s="4">
        <v>1363</v>
      </c>
      <c r="B1365" s="21">
        <v>0.51908554159639697</v>
      </c>
      <c r="C1365" s="21">
        <v>6.931</v>
      </c>
      <c r="D1365" s="21">
        <v>18</v>
      </c>
      <c r="E1365" s="21">
        <v>20</v>
      </c>
      <c r="F1365" s="21">
        <v>62</v>
      </c>
      <c r="G1365" s="21">
        <v>6.3716823412024501</v>
      </c>
      <c r="H1365" s="21">
        <v>6</v>
      </c>
      <c r="I1365" s="21">
        <v>1500</v>
      </c>
      <c r="J1365" s="21">
        <v>185</v>
      </c>
      <c r="K1365" s="21">
        <v>12.5</v>
      </c>
      <c r="L1365" s="2">
        <f t="shared" si="819"/>
        <v>2</v>
      </c>
      <c r="M1365" s="2">
        <f t="shared" si="820"/>
        <v>4</v>
      </c>
      <c r="N1365" s="2">
        <f t="shared" si="821"/>
        <v>6</v>
      </c>
      <c r="O1365" s="2">
        <f t="shared" si="822"/>
        <v>3</v>
      </c>
      <c r="P1365" s="2">
        <f t="shared" si="823"/>
        <v>4</v>
      </c>
      <c r="Q1365" s="2">
        <f t="shared" si="824"/>
        <v>5</v>
      </c>
      <c r="R1365" s="2">
        <f t="shared" si="825"/>
        <v>2</v>
      </c>
      <c r="S1365" s="2">
        <f t="shared" si="826"/>
        <v>5</v>
      </c>
      <c r="T1365" s="2">
        <f t="shared" si="827"/>
        <v>5</v>
      </c>
      <c r="U1365" s="2">
        <f t="shared" si="828"/>
        <v>4</v>
      </c>
      <c r="V1365" s="10">
        <f t="shared" si="829"/>
        <v>0</v>
      </c>
      <c r="W1365" s="2">
        <f t="shared" si="830"/>
        <v>0</v>
      </c>
      <c r="X1365" s="2">
        <f t="shared" si="831"/>
        <v>0</v>
      </c>
      <c r="Y1365" s="2">
        <f t="shared" si="832"/>
        <v>0</v>
      </c>
      <c r="Z1365" s="2">
        <f t="shared" si="833"/>
        <v>0</v>
      </c>
      <c r="AA1365" s="2">
        <f t="shared" si="834"/>
        <v>0</v>
      </c>
      <c r="AB1365" s="2">
        <f t="shared" si="835"/>
        <v>0</v>
      </c>
      <c r="AC1365" s="2">
        <f t="shared" si="852"/>
        <v>6</v>
      </c>
      <c r="AD1365" s="5">
        <f t="shared" si="853"/>
        <v>3</v>
      </c>
      <c r="AE1365">
        <f t="shared" si="854"/>
        <v>1</v>
      </c>
      <c r="AF1365" s="1" t="str">
        <f t="shared" si="836"/>
        <v>-</v>
      </c>
      <c r="AG1365" s="1" t="str">
        <f t="shared" si="837"/>
        <v>-</v>
      </c>
      <c r="AH1365" s="1">
        <f t="shared" si="838"/>
        <v>2.9416710879427344</v>
      </c>
      <c r="AI1365" s="1" t="str">
        <f t="shared" si="839"/>
        <v>-</v>
      </c>
      <c r="AJ1365" s="1" t="str">
        <f t="shared" si="840"/>
        <v>-</v>
      </c>
      <c r="AK1365" s="1" t="str">
        <f t="shared" si="841"/>
        <v>-</v>
      </c>
      <c r="AL1365" s="1" t="str">
        <f t="shared" si="842"/>
        <v>-</v>
      </c>
      <c r="AM1365" s="1" t="str">
        <f t="shared" si="843"/>
        <v>-</v>
      </c>
      <c r="AN1365" s="1" t="str">
        <f t="shared" si="844"/>
        <v>-</v>
      </c>
      <c r="AO1365" s="1" t="str">
        <f t="shared" si="845"/>
        <v>-</v>
      </c>
      <c r="AP1365" s="1" t="str">
        <f t="shared" si="855"/>
        <v>-</v>
      </c>
      <c r="AQ1365" s="1" t="str">
        <f t="shared" si="846"/>
        <v>-</v>
      </c>
      <c r="AR1365" s="1" t="str">
        <f t="shared" si="847"/>
        <v>-</v>
      </c>
      <c r="AS1365" s="1" t="str">
        <f t="shared" si="848"/>
        <v>-</v>
      </c>
      <c r="AT1365" s="1" t="str">
        <f t="shared" si="849"/>
        <v>-</v>
      </c>
      <c r="AU1365" s="1" t="str">
        <f t="shared" si="850"/>
        <v>-</v>
      </c>
      <c r="AV1365" s="1" t="str">
        <f t="shared" si="851"/>
        <v>-</v>
      </c>
      <c r="AW1365" s="5">
        <f t="shared" si="856"/>
        <v>3</v>
      </c>
      <c r="AX1365" s="1">
        <f t="shared" si="857"/>
        <v>2.9416710879427344</v>
      </c>
    </row>
    <row r="1366" spans="1:50" x14ac:dyDescent="0.2">
      <c r="A1366" s="4">
        <v>1364</v>
      </c>
      <c r="B1366" s="21">
        <v>0.52193552656025399</v>
      </c>
      <c r="C1366" s="21">
        <v>0.32800000000000001</v>
      </c>
      <c r="D1366" s="21">
        <v>19</v>
      </c>
      <c r="E1366" s="21">
        <v>0</v>
      </c>
      <c r="F1366" s="21">
        <v>81</v>
      </c>
      <c r="G1366" s="21">
        <v>4.9227465503620698</v>
      </c>
      <c r="H1366" s="21">
        <v>6</v>
      </c>
      <c r="I1366" s="21">
        <v>1500</v>
      </c>
      <c r="J1366" s="21">
        <v>185</v>
      </c>
      <c r="K1366" s="21">
        <v>12.5</v>
      </c>
      <c r="L1366" s="2">
        <f t="shared" si="819"/>
        <v>1</v>
      </c>
      <c r="M1366" s="2">
        <f t="shared" si="820"/>
        <v>4</v>
      </c>
      <c r="N1366" s="2">
        <f t="shared" si="821"/>
        <v>5</v>
      </c>
      <c r="O1366" s="2">
        <f t="shared" si="822"/>
        <v>3</v>
      </c>
      <c r="P1366" s="2">
        <f t="shared" si="823"/>
        <v>5</v>
      </c>
      <c r="Q1366" s="2">
        <f t="shared" si="824"/>
        <v>5</v>
      </c>
      <c r="R1366" s="2">
        <f t="shared" si="825"/>
        <v>3</v>
      </c>
      <c r="S1366" s="2">
        <f t="shared" si="826"/>
        <v>5</v>
      </c>
      <c r="T1366" s="2">
        <f t="shared" si="827"/>
        <v>5</v>
      </c>
      <c r="U1366" s="2">
        <f t="shared" si="828"/>
        <v>3</v>
      </c>
      <c r="V1366" s="10">
        <f t="shared" si="829"/>
        <v>0</v>
      </c>
      <c r="W1366" s="2">
        <f t="shared" si="830"/>
        <v>0</v>
      </c>
      <c r="X1366" s="2">
        <f t="shared" si="831"/>
        <v>0</v>
      </c>
      <c r="Y1366" s="2">
        <f t="shared" si="832"/>
        <v>0</v>
      </c>
      <c r="Z1366" s="2">
        <f t="shared" si="833"/>
        <v>0</v>
      </c>
      <c r="AA1366" s="2">
        <f t="shared" si="834"/>
        <v>0</v>
      </c>
      <c r="AB1366" s="2">
        <f t="shared" si="835"/>
        <v>0</v>
      </c>
      <c r="AC1366" s="2">
        <f t="shared" si="852"/>
        <v>5</v>
      </c>
      <c r="AD1366" s="5">
        <f t="shared" si="853"/>
        <v>3</v>
      </c>
      <c r="AE1366">
        <f t="shared" si="854"/>
        <v>5</v>
      </c>
      <c r="AF1366" s="1" t="str">
        <f t="shared" si="836"/>
        <v>-</v>
      </c>
      <c r="AG1366" s="1" t="str">
        <f t="shared" si="837"/>
        <v>-</v>
      </c>
      <c r="AH1366" s="1">
        <f t="shared" si="838"/>
        <v>3.6054355257824184</v>
      </c>
      <c r="AI1366" s="1" t="str">
        <f t="shared" si="839"/>
        <v>-</v>
      </c>
      <c r="AJ1366" s="1">
        <f t="shared" si="840"/>
        <v>3.1516000547800473</v>
      </c>
      <c r="AK1366" s="1">
        <f t="shared" si="841"/>
        <v>1.901803815950823</v>
      </c>
      <c r="AL1366" s="1" t="str">
        <f t="shared" si="842"/>
        <v>-</v>
      </c>
      <c r="AM1366" s="1">
        <f t="shared" si="843"/>
        <v>2.1520952513196434</v>
      </c>
      <c r="AN1366" s="1">
        <f t="shared" si="844"/>
        <v>2.0448429530802783</v>
      </c>
      <c r="AO1366" s="1" t="str">
        <f t="shared" si="845"/>
        <v>-</v>
      </c>
      <c r="AP1366" s="1" t="str">
        <f t="shared" si="855"/>
        <v>-</v>
      </c>
      <c r="AQ1366" s="1" t="str">
        <f t="shared" si="846"/>
        <v>-</v>
      </c>
      <c r="AR1366" s="1" t="str">
        <f t="shared" si="847"/>
        <v>-</v>
      </c>
      <c r="AS1366" s="1" t="str">
        <f t="shared" si="848"/>
        <v>-</v>
      </c>
      <c r="AT1366" s="1" t="str">
        <f t="shared" si="849"/>
        <v>-</v>
      </c>
      <c r="AU1366" s="1" t="str">
        <f t="shared" si="850"/>
        <v>-</v>
      </c>
      <c r="AV1366" s="1" t="str">
        <f t="shared" si="851"/>
        <v>-</v>
      </c>
      <c r="AW1366" s="5">
        <f t="shared" si="856"/>
        <v>6</v>
      </c>
      <c r="AX1366" s="1">
        <f t="shared" si="857"/>
        <v>1.901803815950823</v>
      </c>
    </row>
    <row r="1367" spans="1:50" x14ac:dyDescent="0.2">
      <c r="A1367" s="4">
        <v>1365</v>
      </c>
      <c r="B1367" s="21">
        <v>0.53573631000182198</v>
      </c>
      <c r="C1367" s="21">
        <v>0.42099999999999999</v>
      </c>
      <c r="D1367" s="21">
        <v>15</v>
      </c>
      <c r="E1367" s="21">
        <v>0</v>
      </c>
      <c r="F1367" s="21">
        <v>85</v>
      </c>
      <c r="G1367" s="21">
        <v>6.3140854245630704</v>
      </c>
      <c r="H1367" s="21">
        <v>6</v>
      </c>
      <c r="I1367" s="21">
        <v>1500</v>
      </c>
      <c r="J1367" s="21">
        <v>185</v>
      </c>
      <c r="K1367" s="21">
        <v>12.5</v>
      </c>
      <c r="L1367" s="2">
        <f t="shared" si="819"/>
        <v>1</v>
      </c>
      <c r="M1367" s="2">
        <f t="shared" si="820"/>
        <v>4</v>
      </c>
      <c r="N1367" s="2">
        <f t="shared" si="821"/>
        <v>5</v>
      </c>
      <c r="O1367" s="2">
        <f t="shared" si="822"/>
        <v>3</v>
      </c>
      <c r="P1367" s="2">
        <f t="shared" si="823"/>
        <v>5</v>
      </c>
      <c r="Q1367" s="2">
        <f t="shared" si="824"/>
        <v>5</v>
      </c>
      <c r="R1367" s="2">
        <f t="shared" si="825"/>
        <v>3</v>
      </c>
      <c r="S1367" s="2">
        <f t="shared" si="826"/>
        <v>5</v>
      </c>
      <c r="T1367" s="2">
        <f t="shared" si="827"/>
        <v>5</v>
      </c>
      <c r="U1367" s="2">
        <f t="shared" si="828"/>
        <v>4</v>
      </c>
      <c r="V1367" s="10">
        <f t="shared" si="829"/>
        <v>0</v>
      </c>
      <c r="W1367" s="2">
        <f t="shared" si="830"/>
        <v>0</v>
      </c>
      <c r="X1367" s="2">
        <f t="shared" si="831"/>
        <v>0</v>
      </c>
      <c r="Y1367" s="2">
        <f t="shared" si="832"/>
        <v>0</v>
      </c>
      <c r="Z1367" s="2">
        <f t="shared" si="833"/>
        <v>0</v>
      </c>
      <c r="AA1367" s="2">
        <f t="shared" si="834"/>
        <v>0</v>
      </c>
      <c r="AB1367" s="2">
        <f t="shared" si="835"/>
        <v>0</v>
      </c>
      <c r="AC1367" s="2">
        <f t="shared" si="852"/>
        <v>5</v>
      </c>
      <c r="AD1367" s="5">
        <f t="shared" si="853"/>
        <v>3</v>
      </c>
      <c r="AE1367">
        <f t="shared" si="854"/>
        <v>5</v>
      </c>
      <c r="AF1367" s="1" t="str">
        <f t="shared" si="836"/>
        <v>-</v>
      </c>
      <c r="AG1367" s="1" t="str">
        <f t="shared" si="837"/>
        <v>-</v>
      </c>
      <c r="AH1367" s="1">
        <f t="shared" si="838"/>
        <v>3.1279717360289694</v>
      </c>
      <c r="AI1367" s="1" t="str">
        <f t="shared" si="839"/>
        <v>-</v>
      </c>
      <c r="AJ1367" s="1">
        <f t="shared" si="840"/>
        <v>2.4942114250864638</v>
      </c>
      <c r="AK1367" s="1">
        <f t="shared" si="841"/>
        <v>1.7823104178287927</v>
      </c>
      <c r="AL1367" s="1" t="str">
        <f t="shared" si="842"/>
        <v>-</v>
      </c>
      <c r="AM1367" s="1">
        <f t="shared" si="843"/>
        <v>2.1427024707678886</v>
      </c>
      <c r="AN1367" s="1">
        <f t="shared" si="844"/>
        <v>2.0341321456496306</v>
      </c>
      <c r="AO1367" s="1" t="str">
        <f t="shared" si="845"/>
        <v>-</v>
      </c>
      <c r="AP1367" s="1" t="str">
        <f t="shared" si="855"/>
        <v>-</v>
      </c>
      <c r="AQ1367" s="1" t="str">
        <f t="shared" si="846"/>
        <v>-</v>
      </c>
      <c r="AR1367" s="1" t="str">
        <f t="shared" si="847"/>
        <v>-</v>
      </c>
      <c r="AS1367" s="1" t="str">
        <f t="shared" si="848"/>
        <v>-</v>
      </c>
      <c r="AT1367" s="1" t="str">
        <f t="shared" si="849"/>
        <v>-</v>
      </c>
      <c r="AU1367" s="1" t="str">
        <f t="shared" si="850"/>
        <v>-</v>
      </c>
      <c r="AV1367" s="1" t="str">
        <f t="shared" si="851"/>
        <v>-</v>
      </c>
      <c r="AW1367" s="5">
        <f t="shared" si="856"/>
        <v>6</v>
      </c>
      <c r="AX1367" s="1">
        <f t="shared" si="857"/>
        <v>1.7823104178287927</v>
      </c>
    </row>
    <row r="1368" spans="1:50" x14ac:dyDescent="0.2">
      <c r="A1368" s="4">
        <v>1366</v>
      </c>
      <c r="B1368" s="21">
        <v>0.50790052969854005</v>
      </c>
      <c r="C1368" s="21">
        <v>30.49</v>
      </c>
      <c r="D1368" s="21">
        <v>12</v>
      </c>
      <c r="E1368" s="21">
        <v>1</v>
      </c>
      <c r="F1368" s="21">
        <v>87</v>
      </c>
      <c r="G1368" s="21">
        <v>6.0980788629558997</v>
      </c>
      <c r="H1368" s="21">
        <v>6</v>
      </c>
      <c r="I1368" s="21">
        <v>1500</v>
      </c>
      <c r="J1368" s="21">
        <v>185</v>
      </c>
      <c r="K1368" s="21">
        <v>12.5</v>
      </c>
      <c r="L1368" s="2">
        <f t="shared" si="819"/>
        <v>2</v>
      </c>
      <c r="M1368" s="2">
        <f t="shared" si="820"/>
        <v>4</v>
      </c>
      <c r="N1368" s="2">
        <f t="shared" si="821"/>
        <v>5</v>
      </c>
      <c r="O1368" s="2">
        <f t="shared" si="822"/>
        <v>3</v>
      </c>
      <c r="P1368" s="2">
        <f t="shared" si="823"/>
        <v>4</v>
      </c>
      <c r="Q1368" s="2">
        <f t="shared" si="824"/>
        <v>4</v>
      </c>
      <c r="R1368" s="2">
        <f t="shared" si="825"/>
        <v>3</v>
      </c>
      <c r="S1368" s="2">
        <f t="shared" si="826"/>
        <v>5</v>
      </c>
      <c r="T1368" s="2">
        <f t="shared" si="827"/>
        <v>5</v>
      </c>
      <c r="U1368" s="2">
        <f t="shared" si="828"/>
        <v>3</v>
      </c>
      <c r="V1368" s="10">
        <f t="shared" si="829"/>
        <v>0</v>
      </c>
      <c r="W1368" s="2">
        <f t="shared" si="830"/>
        <v>0</v>
      </c>
      <c r="X1368" s="2">
        <f t="shared" si="831"/>
        <v>0</v>
      </c>
      <c r="Y1368" s="2">
        <f t="shared" si="832"/>
        <v>0</v>
      </c>
      <c r="Z1368" s="2">
        <f t="shared" si="833"/>
        <v>0</v>
      </c>
      <c r="AA1368" s="2">
        <f t="shared" si="834"/>
        <v>0</v>
      </c>
      <c r="AB1368" s="2">
        <f t="shared" si="835"/>
        <v>0</v>
      </c>
      <c r="AC1368" s="2">
        <f t="shared" si="852"/>
        <v>5</v>
      </c>
      <c r="AD1368" s="5">
        <f t="shared" si="853"/>
        <v>3</v>
      </c>
      <c r="AE1368">
        <f t="shared" si="854"/>
        <v>3</v>
      </c>
      <c r="AF1368" s="1" t="str">
        <f t="shared" si="836"/>
        <v>-</v>
      </c>
      <c r="AG1368" s="1" t="str">
        <f t="shared" si="837"/>
        <v>-</v>
      </c>
      <c r="AH1368" s="1">
        <f t="shared" si="838"/>
        <v>2.8818242643101581</v>
      </c>
      <c r="AI1368" s="1" t="str">
        <f t="shared" si="839"/>
        <v>-</v>
      </c>
      <c r="AJ1368" s="1" t="str">
        <f t="shared" si="840"/>
        <v>-</v>
      </c>
      <c r="AK1368" s="1" t="str">
        <f t="shared" si="841"/>
        <v>-</v>
      </c>
      <c r="AL1368" s="1" t="str">
        <f t="shared" si="842"/>
        <v>-</v>
      </c>
      <c r="AM1368" s="1">
        <f t="shared" si="843"/>
        <v>2.3885580316528157</v>
      </c>
      <c r="AN1368" s="1">
        <f t="shared" si="844"/>
        <v>2.3931990190082448</v>
      </c>
      <c r="AO1368" s="1" t="str">
        <f t="shared" si="845"/>
        <v>-</v>
      </c>
      <c r="AP1368" s="1" t="str">
        <f t="shared" si="855"/>
        <v>-</v>
      </c>
      <c r="AQ1368" s="1" t="str">
        <f t="shared" si="846"/>
        <v>-</v>
      </c>
      <c r="AR1368" s="1" t="str">
        <f t="shared" si="847"/>
        <v>-</v>
      </c>
      <c r="AS1368" s="1" t="str">
        <f t="shared" si="848"/>
        <v>-</v>
      </c>
      <c r="AT1368" s="1" t="str">
        <f t="shared" si="849"/>
        <v>-</v>
      </c>
      <c r="AU1368" s="1" t="str">
        <f t="shared" si="850"/>
        <v>-</v>
      </c>
      <c r="AV1368" s="1" t="str">
        <f t="shared" si="851"/>
        <v>-</v>
      </c>
      <c r="AW1368" s="5">
        <f t="shared" si="856"/>
        <v>8</v>
      </c>
      <c r="AX1368" s="1">
        <f t="shared" si="857"/>
        <v>2.3885580316528157</v>
      </c>
    </row>
    <row r="1369" spans="1:50" x14ac:dyDescent="0.2">
      <c r="A1369" s="4">
        <v>1367</v>
      </c>
      <c r="B1369" s="21">
        <v>0.58736395674834596</v>
      </c>
      <c r="C1369" s="21">
        <v>11.044</v>
      </c>
      <c r="D1369" s="21">
        <v>26</v>
      </c>
      <c r="E1369" s="21">
        <v>0</v>
      </c>
      <c r="F1369" s="21">
        <v>74</v>
      </c>
      <c r="G1369" s="21">
        <v>5.5220993850282296</v>
      </c>
      <c r="H1369" s="21">
        <v>6</v>
      </c>
      <c r="I1369" s="21">
        <v>1500</v>
      </c>
      <c r="J1369" s="21">
        <v>185</v>
      </c>
      <c r="K1369" s="21">
        <v>12.5</v>
      </c>
      <c r="L1369" s="2">
        <f t="shared" si="819"/>
        <v>2</v>
      </c>
      <c r="M1369" s="2">
        <f t="shared" si="820"/>
        <v>4</v>
      </c>
      <c r="N1369" s="2">
        <f t="shared" si="821"/>
        <v>5</v>
      </c>
      <c r="O1369" s="2">
        <f t="shared" si="822"/>
        <v>4</v>
      </c>
      <c r="P1369" s="2">
        <f t="shared" si="823"/>
        <v>5</v>
      </c>
      <c r="Q1369" s="2">
        <f t="shared" si="824"/>
        <v>5</v>
      </c>
      <c r="R1369" s="2">
        <f t="shared" si="825"/>
        <v>3</v>
      </c>
      <c r="S1369" s="2">
        <f t="shared" si="826"/>
        <v>5</v>
      </c>
      <c r="T1369" s="2">
        <f t="shared" si="827"/>
        <v>5</v>
      </c>
      <c r="U1369" s="2">
        <f t="shared" si="828"/>
        <v>4</v>
      </c>
      <c r="V1369" s="10">
        <f t="shared" si="829"/>
        <v>0</v>
      </c>
      <c r="W1369" s="2">
        <f t="shared" si="830"/>
        <v>0</v>
      </c>
      <c r="X1369" s="2">
        <f t="shared" si="831"/>
        <v>0</v>
      </c>
      <c r="Y1369" s="2">
        <f t="shared" si="832"/>
        <v>0</v>
      </c>
      <c r="Z1369" s="2">
        <f t="shared" si="833"/>
        <v>0</v>
      </c>
      <c r="AA1369" s="2">
        <f t="shared" si="834"/>
        <v>0</v>
      </c>
      <c r="AB1369" s="2">
        <f t="shared" si="835"/>
        <v>0</v>
      </c>
      <c r="AC1369" s="2">
        <f t="shared" si="852"/>
        <v>5</v>
      </c>
      <c r="AD1369" s="5">
        <f t="shared" si="853"/>
        <v>3</v>
      </c>
      <c r="AE1369">
        <f t="shared" si="854"/>
        <v>5</v>
      </c>
      <c r="AF1369" s="1" t="str">
        <f t="shared" si="836"/>
        <v>-</v>
      </c>
      <c r="AG1369" s="1" t="str">
        <f t="shared" si="837"/>
        <v>-</v>
      </c>
      <c r="AH1369" s="1">
        <f t="shared" si="838"/>
        <v>2.8093114195097999</v>
      </c>
      <c r="AI1369" s="1" t="str">
        <f t="shared" si="839"/>
        <v>-</v>
      </c>
      <c r="AJ1369" s="1">
        <f t="shared" si="840"/>
        <v>2.9351615161382769</v>
      </c>
      <c r="AK1369" s="1">
        <f t="shared" si="841"/>
        <v>1.9962693263418196</v>
      </c>
      <c r="AL1369" s="1" t="str">
        <f t="shared" si="842"/>
        <v>-</v>
      </c>
      <c r="AM1369" s="1">
        <f t="shared" si="843"/>
        <v>2.2776721278332297</v>
      </c>
      <c r="AN1369" s="1">
        <f t="shared" si="844"/>
        <v>2.1499503124836421</v>
      </c>
      <c r="AO1369" s="1" t="str">
        <f t="shared" si="845"/>
        <v>-</v>
      </c>
      <c r="AP1369" s="1" t="str">
        <f t="shared" si="855"/>
        <v>-</v>
      </c>
      <c r="AQ1369" s="1" t="str">
        <f t="shared" si="846"/>
        <v>-</v>
      </c>
      <c r="AR1369" s="1" t="str">
        <f t="shared" si="847"/>
        <v>-</v>
      </c>
      <c r="AS1369" s="1" t="str">
        <f t="shared" si="848"/>
        <v>-</v>
      </c>
      <c r="AT1369" s="1" t="str">
        <f t="shared" si="849"/>
        <v>-</v>
      </c>
      <c r="AU1369" s="1" t="str">
        <f t="shared" si="850"/>
        <v>-</v>
      </c>
      <c r="AV1369" s="1" t="str">
        <f t="shared" si="851"/>
        <v>-</v>
      </c>
      <c r="AW1369" s="5">
        <f t="shared" si="856"/>
        <v>6</v>
      </c>
      <c r="AX1369" s="1">
        <f t="shared" si="857"/>
        <v>1.9962693263418196</v>
      </c>
    </row>
    <row r="1370" spans="1:50" x14ac:dyDescent="0.2">
      <c r="A1370" s="4">
        <v>1368</v>
      </c>
      <c r="B1370" s="21">
        <v>0.67493108053805095</v>
      </c>
      <c r="C1370" s="21">
        <v>0.192</v>
      </c>
      <c r="D1370" s="21">
        <v>2</v>
      </c>
      <c r="E1370" s="21">
        <v>0</v>
      </c>
      <c r="F1370" s="21">
        <v>98</v>
      </c>
      <c r="G1370" s="21">
        <v>2.8803260776700998</v>
      </c>
      <c r="H1370" s="21">
        <v>5</v>
      </c>
      <c r="I1370" s="21">
        <v>1500</v>
      </c>
      <c r="J1370" s="21">
        <v>185</v>
      </c>
      <c r="K1370" s="21">
        <v>12.5</v>
      </c>
      <c r="L1370" s="2">
        <f t="shared" si="819"/>
        <v>1</v>
      </c>
      <c r="M1370" s="2">
        <f t="shared" si="820"/>
        <v>2</v>
      </c>
      <c r="N1370" s="2">
        <f t="shared" si="821"/>
        <v>2</v>
      </c>
      <c r="O1370" s="2">
        <f t="shared" si="822"/>
        <v>3</v>
      </c>
      <c r="P1370" s="2">
        <f t="shared" si="823"/>
        <v>4</v>
      </c>
      <c r="Q1370" s="2">
        <f t="shared" si="824"/>
        <v>4</v>
      </c>
      <c r="R1370" s="2">
        <f t="shared" si="825"/>
        <v>5</v>
      </c>
      <c r="S1370" s="2">
        <f t="shared" si="826"/>
        <v>4</v>
      </c>
      <c r="T1370" s="2">
        <f t="shared" si="827"/>
        <v>4</v>
      </c>
      <c r="U1370" s="2">
        <f t="shared" si="828"/>
        <v>3</v>
      </c>
      <c r="V1370" s="10">
        <f t="shared" si="829"/>
        <v>0</v>
      </c>
      <c r="W1370" s="2">
        <f t="shared" si="830"/>
        <v>0</v>
      </c>
      <c r="X1370" s="2">
        <f t="shared" si="831"/>
        <v>0</v>
      </c>
      <c r="Y1370" s="2">
        <f t="shared" si="832"/>
        <v>0</v>
      </c>
      <c r="Z1370" s="2">
        <f t="shared" si="833"/>
        <v>0</v>
      </c>
      <c r="AA1370" s="2">
        <f t="shared" si="834"/>
        <v>0</v>
      </c>
      <c r="AB1370" s="2">
        <f t="shared" si="835"/>
        <v>0</v>
      </c>
      <c r="AC1370" s="2">
        <f t="shared" si="852"/>
        <v>5</v>
      </c>
      <c r="AD1370" s="5">
        <f t="shared" si="853"/>
        <v>7</v>
      </c>
      <c r="AE1370">
        <f t="shared" si="854"/>
        <v>1</v>
      </c>
      <c r="AF1370" s="1" t="str">
        <f t="shared" si="836"/>
        <v>-</v>
      </c>
      <c r="AG1370" s="1" t="str">
        <f t="shared" si="837"/>
        <v>-</v>
      </c>
      <c r="AH1370" s="1" t="str">
        <f t="shared" si="838"/>
        <v>-</v>
      </c>
      <c r="AI1370" s="1" t="str">
        <f t="shared" si="839"/>
        <v>-</v>
      </c>
      <c r="AJ1370" s="1" t="str">
        <f t="shared" si="840"/>
        <v>-</v>
      </c>
      <c r="AK1370" s="1" t="str">
        <f t="shared" si="841"/>
        <v>-</v>
      </c>
      <c r="AL1370" s="1">
        <f t="shared" si="842"/>
        <v>7.0180457156705733</v>
      </c>
      <c r="AM1370" s="1" t="str">
        <f t="shared" si="843"/>
        <v>-</v>
      </c>
      <c r="AN1370" s="1" t="str">
        <f t="shared" si="844"/>
        <v>-</v>
      </c>
      <c r="AO1370" s="1" t="str">
        <f t="shared" si="845"/>
        <v>-</v>
      </c>
      <c r="AP1370" s="1" t="str">
        <f t="shared" si="855"/>
        <v>-</v>
      </c>
      <c r="AQ1370" s="1" t="str">
        <f t="shared" si="846"/>
        <v>-</v>
      </c>
      <c r="AR1370" s="1" t="str">
        <f t="shared" si="847"/>
        <v>-</v>
      </c>
      <c r="AS1370" s="1" t="str">
        <f t="shared" si="848"/>
        <v>-</v>
      </c>
      <c r="AT1370" s="1" t="str">
        <f t="shared" si="849"/>
        <v>-</v>
      </c>
      <c r="AU1370" s="1" t="str">
        <f t="shared" si="850"/>
        <v>-</v>
      </c>
      <c r="AV1370" s="1" t="str">
        <f t="shared" si="851"/>
        <v>-</v>
      </c>
      <c r="AW1370" s="5">
        <f t="shared" si="856"/>
        <v>7</v>
      </c>
      <c r="AX1370" s="1">
        <f t="shared" si="857"/>
        <v>7.0180457156705733</v>
      </c>
    </row>
    <row r="1371" spans="1:50" x14ac:dyDescent="0.2">
      <c r="A1371" s="4">
        <v>1369</v>
      </c>
      <c r="B1371" s="21">
        <v>0.71642128076976797</v>
      </c>
      <c r="C1371" s="21">
        <v>0.17499999999999999</v>
      </c>
      <c r="D1371" s="21">
        <v>0</v>
      </c>
      <c r="E1371" s="21">
        <v>0</v>
      </c>
      <c r="F1371" s="21">
        <v>100</v>
      </c>
      <c r="G1371" s="21">
        <v>2.6259663666156898</v>
      </c>
      <c r="H1371" s="21">
        <v>5</v>
      </c>
      <c r="I1371" s="21">
        <v>1500</v>
      </c>
      <c r="J1371" s="21">
        <v>185</v>
      </c>
      <c r="K1371" s="21">
        <v>0</v>
      </c>
      <c r="L1371" s="2">
        <f t="shared" si="819"/>
        <v>0</v>
      </c>
      <c r="M1371" s="2">
        <f t="shared" si="820"/>
        <v>0</v>
      </c>
      <c r="N1371" s="2">
        <f t="shared" si="821"/>
        <v>0</v>
      </c>
      <c r="O1371" s="2">
        <f t="shared" si="822"/>
        <v>0</v>
      </c>
      <c r="P1371" s="2">
        <f t="shared" si="823"/>
        <v>0</v>
      </c>
      <c r="Q1371" s="2">
        <f t="shared" si="824"/>
        <v>0</v>
      </c>
      <c r="R1371" s="2">
        <f t="shared" si="825"/>
        <v>0</v>
      </c>
      <c r="S1371" s="2">
        <f t="shared" si="826"/>
        <v>0</v>
      </c>
      <c r="T1371" s="2">
        <f t="shared" si="827"/>
        <v>0</v>
      </c>
      <c r="U1371" s="2">
        <f t="shared" si="828"/>
        <v>0</v>
      </c>
      <c r="V1371" s="10">
        <f t="shared" si="829"/>
        <v>5</v>
      </c>
      <c r="W1371" s="2">
        <f t="shared" si="830"/>
        <v>7</v>
      </c>
      <c r="X1371" s="2">
        <f t="shared" si="831"/>
        <v>7</v>
      </c>
      <c r="Y1371" s="2">
        <f t="shared" si="832"/>
        <v>3</v>
      </c>
      <c r="Z1371" s="2">
        <f t="shared" si="833"/>
        <v>3</v>
      </c>
      <c r="AA1371" s="2">
        <f t="shared" si="834"/>
        <v>5</v>
      </c>
      <c r="AB1371" s="2">
        <f t="shared" si="835"/>
        <v>5</v>
      </c>
      <c r="AC1371" s="2">
        <f t="shared" si="852"/>
        <v>7</v>
      </c>
      <c r="AD1371" s="5">
        <f t="shared" si="853"/>
        <v>12</v>
      </c>
      <c r="AE1371">
        <f t="shared" si="854"/>
        <v>2</v>
      </c>
      <c r="AF1371" s="1" t="str">
        <f t="shared" si="836"/>
        <v>-</v>
      </c>
      <c r="AG1371" s="1" t="str">
        <f t="shared" si="837"/>
        <v>-</v>
      </c>
      <c r="AH1371" s="1" t="str">
        <f t="shared" si="838"/>
        <v>-</v>
      </c>
      <c r="AI1371" s="1" t="str">
        <f t="shared" si="839"/>
        <v>-</v>
      </c>
      <c r="AJ1371" s="1" t="str">
        <f t="shared" si="840"/>
        <v>-</v>
      </c>
      <c r="AK1371" s="1" t="str">
        <f t="shared" si="841"/>
        <v>-</v>
      </c>
      <c r="AL1371" s="1" t="str">
        <f t="shared" si="842"/>
        <v>-</v>
      </c>
      <c r="AM1371" s="1" t="str">
        <f t="shared" si="843"/>
        <v>-</v>
      </c>
      <c r="AN1371" s="1" t="str">
        <f t="shared" si="844"/>
        <v>-</v>
      </c>
      <c r="AO1371" s="1" t="str">
        <f t="shared" si="845"/>
        <v>-</v>
      </c>
      <c r="AP1371" s="1" t="str">
        <f t="shared" si="855"/>
        <v>-</v>
      </c>
      <c r="AQ1371" s="1">
        <f t="shared" si="846"/>
        <v>3.3679045857531227</v>
      </c>
      <c r="AR1371" s="1">
        <f t="shared" si="847"/>
        <v>3.0114811532935768</v>
      </c>
      <c r="AS1371" s="1" t="str">
        <f t="shared" si="848"/>
        <v>-</v>
      </c>
      <c r="AT1371" s="1" t="str">
        <f t="shared" si="849"/>
        <v>-</v>
      </c>
      <c r="AU1371" s="1" t="str">
        <f t="shared" si="850"/>
        <v>-</v>
      </c>
      <c r="AV1371" s="1" t="str">
        <f t="shared" si="851"/>
        <v>-</v>
      </c>
      <c r="AW1371" s="5">
        <f t="shared" si="856"/>
        <v>13</v>
      </c>
      <c r="AX1371" s="1">
        <f t="shared" si="857"/>
        <v>3.0114811532935768</v>
      </c>
    </row>
    <row r="1372" spans="1:50" x14ac:dyDescent="0.2">
      <c r="A1372" s="4">
        <v>1370</v>
      </c>
      <c r="B1372" s="21">
        <v>0.65798376391152102</v>
      </c>
      <c r="C1372" s="21">
        <v>0.16200000000000001</v>
      </c>
      <c r="D1372" s="21">
        <v>0</v>
      </c>
      <c r="E1372" s="21">
        <v>0</v>
      </c>
      <c r="F1372" s="21">
        <v>100</v>
      </c>
      <c r="G1372" s="21">
        <v>2.4370570602093098</v>
      </c>
      <c r="H1372" s="21">
        <v>5</v>
      </c>
      <c r="I1372" s="21">
        <v>1500</v>
      </c>
      <c r="J1372" s="21">
        <v>185</v>
      </c>
      <c r="K1372" s="21">
        <v>0</v>
      </c>
      <c r="L1372" s="2">
        <f t="shared" si="819"/>
        <v>0</v>
      </c>
      <c r="M1372" s="2">
        <f t="shared" si="820"/>
        <v>0</v>
      </c>
      <c r="N1372" s="2">
        <f t="shared" si="821"/>
        <v>0</v>
      </c>
      <c r="O1372" s="2">
        <f t="shared" si="822"/>
        <v>0</v>
      </c>
      <c r="P1372" s="2">
        <f t="shared" si="823"/>
        <v>0</v>
      </c>
      <c r="Q1372" s="2">
        <f t="shared" si="824"/>
        <v>0</v>
      </c>
      <c r="R1372" s="2">
        <f t="shared" si="825"/>
        <v>0</v>
      </c>
      <c r="S1372" s="2">
        <f t="shared" si="826"/>
        <v>0</v>
      </c>
      <c r="T1372" s="2">
        <f t="shared" si="827"/>
        <v>0</v>
      </c>
      <c r="U1372" s="2">
        <f t="shared" si="828"/>
        <v>0</v>
      </c>
      <c r="V1372" s="10">
        <f t="shared" si="829"/>
        <v>5</v>
      </c>
      <c r="W1372" s="2">
        <f t="shared" si="830"/>
        <v>7</v>
      </c>
      <c r="X1372" s="2">
        <f t="shared" si="831"/>
        <v>6</v>
      </c>
      <c r="Y1372" s="2">
        <f t="shared" si="832"/>
        <v>3</v>
      </c>
      <c r="Z1372" s="2">
        <f t="shared" si="833"/>
        <v>3</v>
      </c>
      <c r="AA1372" s="2">
        <f t="shared" si="834"/>
        <v>5</v>
      </c>
      <c r="AB1372" s="2">
        <f t="shared" si="835"/>
        <v>5</v>
      </c>
      <c r="AC1372" s="2">
        <f t="shared" si="852"/>
        <v>7</v>
      </c>
      <c r="AD1372" s="5">
        <f t="shared" si="853"/>
        <v>12</v>
      </c>
      <c r="AE1372">
        <f t="shared" si="854"/>
        <v>1</v>
      </c>
      <c r="AF1372" s="1" t="str">
        <f t="shared" si="836"/>
        <v>-</v>
      </c>
      <c r="AG1372" s="1" t="str">
        <f t="shared" si="837"/>
        <v>-</v>
      </c>
      <c r="AH1372" s="1" t="str">
        <f t="shared" si="838"/>
        <v>-</v>
      </c>
      <c r="AI1372" s="1" t="str">
        <f t="shared" si="839"/>
        <v>-</v>
      </c>
      <c r="AJ1372" s="1" t="str">
        <f t="shared" si="840"/>
        <v>-</v>
      </c>
      <c r="AK1372" s="1" t="str">
        <f t="shared" si="841"/>
        <v>-</v>
      </c>
      <c r="AL1372" s="1" t="str">
        <f t="shared" si="842"/>
        <v>-</v>
      </c>
      <c r="AM1372" s="1" t="str">
        <f t="shared" si="843"/>
        <v>-</v>
      </c>
      <c r="AN1372" s="1" t="str">
        <f t="shared" si="844"/>
        <v>-</v>
      </c>
      <c r="AO1372" s="1" t="str">
        <f t="shared" si="845"/>
        <v>-</v>
      </c>
      <c r="AP1372" s="1" t="str">
        <f t="shared" si="855"/>
        <v>-</v>
      </c>
      <c r="AQ1372" s="1">
        <f t="shared" si="846"/>
        <v>3.6876554886396375</v>
      </c>
      <c r="AR1372" s="1" t="str">
        <f t="shared" si="847"/>
        <v>-</v>
      </c>
      <c r="AS1372" s="1" t="str">
        <f t="shared" si="848"/>
        <v>-</v>
      </c>
      <c r="AT1372" s="1" t="str">
        <f t="shared" si="849"/>
        <v>-</v>
      </c>
      <c r="AU1372" s="1" t="str">
        <f t="shared" si="850"/>
        <v>-</v>
      </c>
      <c r="AV1372" s="1" t="str">
        <f t="shared" si="851"/>
        <v>-</v>
      </c>
      <c r="AW1372" s="5">
        <f t="shared" si="856"/>
        <v>12</v>
      </c>
      <c r="AX1372" s="1">
        <f t="shared" si="857"/>
        <v>3.6876554886396375</v>
      </c>
    </row>
    <row r="1373" spans="1:50" x14ac:dyDescent="0.2">
      <c r="A1373" s="4">
        <v>1371</v>
      </c>
      <c r="B1373" s="21">
        <v>0.62860028496664799</v>
      </c>
      <c r="C1373" s="21">
        <v>0.22500000000000001</v>
      </c>
      <c r="D1373" s="21">
        <v>0</v>
      </c>
      <c r="E1373" s="21">
        <v>0</v>
      </c>
      <c r="F1373" s="21">
        <v>100</v>
      </c>
      <c r="G1373" s="21">
        <v>3.3790413079560202</v>
      </c>
      <c r="H1373" s="21">
        <v>5</v>
      </c>
      <c r="I1373" s="21">
        <v>1500</v>
      </c>
      <c r="J1373" s="21">
        <v>185</v>
      </c>
      <c r="K1373" s="21">
        <v>0</v>
      </c>
      <c r="L1373" s="2">
        <f t="shared" si="819"/>
        <v>0</v>
      </c>
      <c r="M1373" s="2">
        <f t="shared" si="820"/>
        <v>0</v>
      </c>
      <c r="N1373" s="2">
        <f t="shared" si="821"/>
        <v>0</v>
      </c>
      <c r="O1373" s="2">
        <f t="shared" si="822"/>
        <v>0</v>
      </c>
      <c r="P1373" s="2">
        <f t="shared" si="823"/>
        <v>0</v>
      </c>
      <c r="Q1373" s="2">
        <f t="shared" si="824"/>
        <v>0</v>
      </c>
      <c r="R1373" s="2">
        <f t="shared" si="825"/>
        <v>0</v>
      </c>
      <c r="S1373" s="2">
        <f t="shared" si="826"/>
        <v>0</v>
      </c>
      <c r="T1373" s="2">
        <f t="shared" si="827"/>
        <v>0</v>
      </c>
      <c r="U1373" s="2">
        <f t="shared" si="828"/>
        <v>0</v>
      </c>
      <c r="V1373" s="10">
        <f t="shared" si="829"/>
        <v>6</v>
      </c>
      <c r="W1373" s="2">
        <f t="shared" si="830"/>
        <v>8</v>
      </c>
      <c r="X1373" s="2">
        <f t="shared" si="831"/>
        <v>6</v>
      </c>
      <c r="Y1373" s="2">
        <f t="shared" si="832"/>
        <v>3</v>
      </c>
      <c r="Z1373" s="2">
        <f t="shared" si="833"/>
        <v>3</v>
      </c>
      <c r="AA1373" s="2">
        <f t="shared" si="834"/>
        <v>5</v>
      </c>
      <c r="AB1373" s="2">
        <f t="shared" si="835"/>
        <v>5</v>
      </c>
      <c r="AC1373" s="2">
        <f t="shared" si="852"/>
        <v>8</v>
      </c>
      <c r="AD1373" s="5">
        <f t="shared" si="853"/>
        <v>12</v>
      </c>
      <c r="AE1373">
        <f t="shared" si="854"/>
        <v>1</v>
      </c>
      <c r="AF1373" s="1" t="str">
        <f t="shared" si="836"/>
        <v>-</v>
      </c>
      <c r="AG1373" s="1" t="str">
        <f t="shared" si="837"/>
        <v>-</v>
      </c>
      <c r="AH1373" s="1" t="str">
        <f t="shared" si="838"/>
        <v>-</v>
      </c>
      <c r="AI1373" s="1" t="str">
        <f t="shared" si="839"/>
        <v>-</v>
      </c>
      <c r="AJ1373" s="1" t="str">
        <f t="shared" si="840"/>
        <v>-</v>
      </c>
      <c r="AK1373" s="1" t="str">
        <f t="shared" si="841"/>
        <v>-</v>
      </c>
      <c r="AL1373" s="1" t="str">
        <f t="shared" si="842"/>
        <v>-</v>
      </c>
      <c r="AM1373" s="1" t="str">
        <f t="shared" si="843"/>
        <v>-</v>
      </c>
      <c r="AN1373" s="1" t="str">
        <f t="shared" si="844"/>
        <v>-</v>
      </c>
      <c r="AO1373" s="1" t="str">
        <f t="shared" si="845"/>
        <v>-</v>
      </c>
      <c r="AP1373" s="1" t="str">
        <f t="shared" si="855"/>
        <v>-</v>
      </c>
      <c r="AQ1373" s="1">
        <f t="shared" si="846"/>
        <v>2.501103101140643</v>
      </c>
      <c r="AR1373" s="1" t="str">
        <f t="shared" si="847"/>
        <v>-</v>
      </c>
      <c r="AS1373" s="1" t="str">
        <f t="shared" si="848"/>
        <v>-</v>
      </c>
      <c r="AT1373" s="1" t="str">
        <f t="shared" si="849"/>
        <v>-</v>
      </c>
      <c r="AU1373" s="1" t="str">
        <f t="shared" si="850"/>
        <v>-</v>
      </c>
      <c r="AV1373" s="1" t="str">
        <f t="shared" si="851"/>
        <v>-</v>
      </c>
      <c r="AW1373" s="5">
        <f t="shared" si="856"/>
        <v>12</v>
      </c>
      <c r="AX1373" s="1">
        <f t="shared" si="857"/>
        <v>2.501103101140643</v>
      </c>
    </row>
    <row r="1374" spans="1:50" x14ac:dyDescent="0.2">
      <c r="A1374" s="4">
        <v>1372</v>
      </c>
      <c r="B1374" s="21">
        <v>0.59121766602986403</v>
      </c>
      <c r="C1374" s="21">
        <v>0.22900000000000001</v>
      </c>
      <c r="D1374" s="21">
        <v>0</v>
      </c>
      <c r="E1374" s="21">
        <v>0</v>
      </c>
      <c r="F1374" s="21">
        <v>100</v>
      </c>
      <c r="G1374" s="21">
        <v>3.4406169703909</v>
      </c>
      <c r="H1374" s="21">
        <v>5</v>
      </c>
      <c r="I1374" s="21">
        <v>1500</v>
      </c>
      <c r="J1374" s="21">
        <v>185</v>
      </c>
      <c r="K1374" s="21">
        <v>0</v>
      </c>
      <c r="L1374" s="2">
        <f t="shared" si="819"/>
        <v>0</v>
      </c>
      <c r="M1374" s="2">
        <f t="shared" si="820"/>
        <v>0</v>
      </c>
      <c r="N1374" s="2">
        <f t="shared" si="821"/>
        <v>0</v>
      </c>
      <c r="O1374" s="2">
        <f t="shared" si="822"/>
        <v>0</v>
      </c>
      <c r="P1374" s="2">
        <f t="shared" si="823"/>
        <v>0</v>
      </c>
      <c r="Q1374" s="2">
        <f t="shared" si="824"/>
        <v>0</v>
      </c>
      <c r="R1374" s="2">
        <f t="shared" si="825"/>
        <v>0</v>
      </c>
      <c r="S1374" s="2">
        <f t="shared" si="826"/>
        <v>0</v>
      </c>
      <c r="T1374" s="2">
        <f t="shared" si="827"/>
        <v>0</v>
      </c>
      <c r="U1374" s="2">
        <f t="shared" si="828"/>
        <v>0</v>
      </c>
      <c r="V1374" s="10">
        <f t="shared" si="829"/>
        <v>6</v>
      </c>
      <c r="W1374" s="2">
        <f t="shared" si="830"/>
        <v>8</v>
      </c>
      <c r="X1374" s="2">
        <f t="shared" si="831"/>
        <v>6</v>
      </c>
      <c r="Y1374" s="2">
        <f t="shared" si="832"/>
        <v>3</v>
      </c>
      <c r="Z1374" s="2">
        <f t="shared" si="833"/>
        <v>3</v>
      </c>
      <c r="AA1374" s="2">
        <f t="shared" si="834"/>
        <v>5</v>
      </c>
      <c r="AB1374" s="2">
        <f t="shared" si="835"/>
        <v>5</v>
      </c>
      <c r="AC1374" s="2">
        <f t="shared" si="852"/>
        <v>8</v>
      </c>
      <c r="AD1374" s="5">
        <f t="shared" si="853"/>
        <v>12</v>
      </c>
      <c r="AE1374">
        <f t="shared" si="854"/>
        <v>1</v>
      </c>
      <c r="AF1374" s="1" t="str">
        <f t="shared" si="836"/>
        <v>-</v>
      </c>
      <c r="AG1374" s="1" t="str">
        <f t="shared" si="837"/>
        <v>-</v>
      </c>
      <c r="AH1374" s="1" t="str">
        <f t="shared" si="838"/>
        <v>-</v>
      </c>
      <c r="AI1374" s="1" t="str">
        <f t="shared" si="839"/>
        <v>-</v>
      </c>
      <c r="AJ1374" s="1" t="str">
        <f t="shared" si="840"/>
        <v>-</v>
      </c>
      <c r="AK1374" s="1" t="str">
        <f t="shared" si="841"/>
        <v>-</v>
      </c>
      <c r="AL1374" s="1" t="str">
        <f t="shared" si="842"/>
        <v>-</v>
      </c>
      <c r="AM1374" s="1" t="str">
        <f t="shared" si="843"/>
        <v>-</v>
      </c>
      <c r="AN1374" s="1" t="str">
        <f t="shared" si="844"/>
        <v>-</v>
      </c>
      <c r="AO1374" s="1" t="str">
        <f t="shared" si="845"/>
        <v>-</v>
      </c>
      <c r="AP1374" s="1" t="str">
        <f t="shared" si="855"/>
        <v>-</v>
      </c>
      <c r="AQ1374" s="1">
        <f t="shared" si="846"/>
        <v>2.452458140497582</v>
      </c>
      <c r="AR1374" s="1" t="str">
        <f t="shared" si="847"/>
        <v>-</v>
      </c>
      <c r="AS1374" s="1" t="str">
        <f t="shared" si="848"/>
        <v>-</v>
      </c>
      <c r="AT1374" s="1" t="str">
        <f t="shared" si="849"/>
        <v>-</v>
      </c>
      <c r="AU1374" s="1" t="str">
        <f t="shared" si="850"/>
        <v>-</v>
      </c>
      <c r="AV1374" s="1" t="str">
        <f t="shared" si="851"/>
        <v>-</v>
      </c>
      <c r="AW1374" s="5">
        <f t="shared" si="856"/>
        <v>12</v>
      </c>
      <c r="AX1374" s="1">
        <f t="shared" si="857"/>
        <v>2.452458140497582</v>
      </c>
    </row>
    <row r="1375" spans="1:50" x14ac:dyDescent="0.2">
      <c r="A1375" s="4">
        <v>1373</v>
      </c>
      <c r="B1375" s="21">
        <v>0.67355401688979699</v>
      </c>
      <c r="C1375" s="21">
        <v>4.93</v>
      </c>
      <c r="D1375" s="21">
        <v>0</v>
      </c>
      <c r="E1375" s="21">
        <v>0</v>
      </c>
      <c r="F1375" s="21">
        <v>100</v>
      </c>
      <c r="G1375" s="21">
        <v>3.1371367643577002</v>
      </c>
      <c r="H1375" s="21">
        <v>5</v>
      </c>
      <c r="I1375" s="21">
        <v>1500</v>
      </c>
      <c r="J1375" s="21">
        <v>185</v>
      </c>
      <c r="K1375" s="21">
        <v>0</v>
      </c>
      <c r="L1375" s="2">
        <f t="shared" si="819"/>
        <v>0</v>
      </c>
      <c r="M1375" s="2">
        <f t="shared" si="820"/>
        <v>0</v>
      </c>
      <c r="N1375" s="2">
        <f t="shared" si="821"/>
        <v>0</v>
      </c>
      <c r="O1375" s="2">
        <f t="shared" si="822"/>
        <v>0</v>
      </c>
      <c r="P1375" s="2">
        <f t="shared" si="823"/>
        <v>0</v>
      </c>
      <c r="Q1375" s="2">
        <f t="shared" si="824"/>
        <v>0</v>
      </c>
      <c r="R1375" s="2">
        <f t="shared" si="825"/>
        <v>0</v>
      </c>
      <c r="S1375" s="2">
        <f t="shared" si="826"/>
        <v>0</v>
      </c>
      <c r="T1375" s="2">
        <f t="shared" si="827"/>
        <v>0</v>
      </c>
      <c r="U1375" s="2">
        <f t="shared" si="828"/>
        <v>0</v>
      </c>
      <c r="V1375" s="10">
        <f t="shared" si="829"/>
        <v>7</v>
      </c>
      <c r="W1375" s="2">
        <f t="shared" si="830"/>
        <v>8</v>
      </c>
      <c r="X1375" s="2">
        <f t="shared" si="831"/>
        <v>6</v>
      </c>
      <c r="Y1375" s="2">
        <f t="shared" si="832"/>
        <v>3</v>
      </c>
      <c r="Z1375" s="2">
        <f t="shared" si="833"/>
        <v>3</v>
      </c>
      <c r="AA1375" s="2">
        <f t="shared" si="834"/>
        <v>5</v>
      </c>
      <c r="AB1375" s="2">
        <f t="shared" si="835"/>
        <v>5</v>
      </c>
      <c r="AC1375" s="2">
        <f t="shared" si="852"/>
        <v>8</v>
      </c>
      <c r="AD1375" s="5">
        <f t="shared" si="853"/>
        <v>12</v>
      </c>
      <c r="AE1375">
        <f t="shared" si="854"/>
        <v>1</v>
      </c>
      <c r="AF1375" s="1" t="str">
        <f t="shared" si="836"/>
        <v>-</v>
      </c>
      <c r="AG1375" s="1" t="str">
        <f t="shared" si="837"/>
        <v>-</v>
      </c>
      <c r="AH1375" s="1" t="str">
        <f t="shared" si="838"/>
        <v>-</v>
      </c>
      <c r="AI1375" s="1" t="str">
        <f t="shared" si="839"/>
        <v>-</v>
      </c>
      <c r="AJ1375" s="1" t="str">
        <f t="shared" si="840"/>
        <v>-</v>
      </c>
      <c r="AK1375" s="1" t="str">
        <f t="shared" si="841"/>
        <v>-</v>
      </c>
      <c r="AL1375" s="1" t="str">
        <f t="shared" si="842"/>
        <v>-</v>
      </c>
      <c r="AM1375" s="1" t="str">
        <f t="shared" si="843"/>
        <v>-</v>
      </c>
      <c r="AN1375" s="1" t="str">
        <f t="shared" si="844"/>
        <v>-</v>
      </c>
      <c r="AO1375" s="1" t="str">
        <f t="shared" si="845"/>
        <v>-</v>
      </c>
      <c r="AP1375" s="1" t="str">
        <f t="shared" si="855"/>
        <v>-</v>
      </c>
      <c r="AQ1375" s="1">
        <f t="shared" si="846"/>
        <v>2.5089187230364849</v>
      </c>
      <c r="AR1375" s="1" t="str">
        <f t="shared" si="847"/>
        <v>-</v>
      </c>
      <c r="AS1375" s="1" t="str">
        <f t="shared" si="848"/>
        <v>-</v>
      </c>
      <c r="AT1375" s="1" t="str">
        <f t="shared" si="849"/>
        <v>-</v>
      </c>
      <c r="AU1375" s="1" t="str">
        <f t="shared" si="850"/>
        <v>-</v>
      </c>
      <c r="AV1375" s="1" t="str">
        <f t="shared" si="851"/>
        <v>-</v>
      </c>
      <c r="AW1375" s="5">
        <f t="shared" si="856"/>
        <v>12</v>
      </c>
      <c r="AX1375" s="1">
        <f t="shared" si="857"/>
        <v>2.5089187230364849</v>
      </c>
    </row>
    <row r="1376" spans="1:50" x14ac:dyDescent="0.2">
      <c r="A1376" s="4">
        <v>1374</v>
      </c>
      <c r="B1376" s="21">
        <v>0.62400617121505197</v>
      </c>
      <c r="C1376" s="21">
        <v>0.78900000000000003</v>
      </c>
      <c r="D1376" s="21">
        <v>0</v>
      </c>
      <c r="E1376" s="21">
        <v>8</v>
      </c>
      <c r="F1376" s="21">
        <v>92</v>
      </c>
      <c r="G1376" s="21">
        <v>3.38682966927361</v>
      </c>
      <c r="H1376" s="21">
        <v>5</v>
      </c>
      <c r="I1376" s="21">
        <v>1500</v>
      </c>
      <c r="J1376" s="21">
        <v>185</v>
      </c>
      <c r="K1376" s="21">
        <v>0</v>
      </c>
      <c r="L1376" s="2">
        <f t="shared" si="819"/>
        <v>0</v>
      </c>
      <c r="M1376" s="2">
        <f t="shared" si="820"/>
        <v>0</v>
      </c>
      <c r="N1376" s="2">
        <f t="shared" si="821"/>
        <v>0</v>
      </c>
      <c r="O1376" s="2">
        <f t="shared" si="822"/>
        <v>0</v>
      </c>
      <c r="P1376" s="2">
        <f t="shared" si="823"/>
        <v>0</v>
      </c>
      <c r="Q1376" s="2">
        <f t="shared" si="824"/>
        <v>0</v>
      </c>
      <c r="R1376" s="2">
        <f t="shared" si="825"/>
        <v>0</v>
      </c>
      <c r="S1376" s="2">
        <f t="shared" si="826"/>
        <v>0</v>
      </c>
      <c r="T1376" s="2">
        <f t="shared" si="827"/>
        <v>0</v>
      </c>
      <c r="U1376" s="2">
        <f t="shared" si="828"/>
        <v>0</v>
      </c>
      <c r="V1376" s="10">
        <f t="shared" si="829"/>
        <v>6</v>
      </c>
      <c r="W1376" s="2">
        <f t="shared" si="830"/>
        <v>8</v>
      </c>
      <c r="X1376" s="2">
        <f t="shared" si="831"/>
        <v>7</v>
      </c>
      <c r="Y1376" s="2">
        <f t="shared" si="832"/>
        <v>3</v>
      </c>
      <c r="Z1376" s="2">
        <f t="shared" si="833"/>
        <v>3</v>
      </c>
      <c r="AA1376" s="2">
        <f t="shared" si="834"/>
        <v>5</v>
      </c>
      <c r="AB1376" s="2">
        <f t="shared" si="835"/>
        <v>5</v>
      </c>
      <c r="AC1376" s="2">
        <f t="shared" si="852"/>
        <v>8</v>
      </c>
      <c r="AD1376" s="5">
        <f t="shared" si="853"/>
        <v>12</v>
      </c>
      <c r="AE1376">
        <f t="shared" si="854"/>
        <v>1</v>
      </c>
      <c r="AF1376" s="1" t="str">
        <f t="shared" si="836"/>
        <v>-</v>
      </c>
      <c r="AG1376" s="1" t="str">
        <f t="shared" si="837"/>
        <v>-</v>
      </c>
      <c r="AH1376" s="1" t="str">
        <f t="shared" si="838"/>
        <v>-</v>
      </c>
      <c r="AI1376" s="1" t="str">
        <f t="shared" si="839"/>
        <v>-</v>
      </c>
      <c r="AJ1376" s="1" t="str">
        <f t="shared" si="840"/>
        <v>-</v>
      </c>
      <c r="AK1376" s="1" t="str">
        <f t="shared" si="841"/>
        <v>-</v>
      </c>
      <c r="AL1376" s="1" t="str">
        <f t="shared" si="842"/>
        <v>-</v>
      </c>
      <c r="AM1376" s="1" t="str">
        <f t="shared" si="843"/>
        <v>-</v>
      </c>
      <c r="AN1376" s="1" t="str">
        <f t="shared" si="844"/>
        <v>-</v>
      </c>
      <c r="AO1376" s="1" t="str">
        <f t="shared" si="845"/>
        <v>-</v>
      </c>
      <c r="AP1376" s="1" t="str">
        <f t="shared" si="855"/>
        <v>-</v>
      </c>
      <c r="AQ1376" s="1">
        <f t="shared" si="846"/>
        <v>2.4211557162135304</v>
      </c>
      <c r="AR1376" s="1" t="str">
        <f t="shared" si="847"/>
        <v>-</v>
      </c>
      <c r="AS1376" s="1" t="str">
        <f t="shared" si="848"/>
        <v>-</v>
      </c>
      <c r="AT1376" s="1" t="str">
        <f t="shared" si="849"/>
        <v>-</v>
      </c>
      <c r="AU1376" s="1" t="str">
        <f t="shared" si="850"/>
        <v>-</v>
      </c>
      <c r="AV1376" s="1" t="str">
        <f t="shared" si="851"/>
        <v>-</v>
      </c>
      <c r="AW1376" s="5">
        <f t="shared" si="856"/>
        <v>12</v>
      </c>
      <c r="AX1376" s="1">
        <f t="shared" si="857"/>
        <v>2.4211557162135304</v>
      </c>
    </row>
    <row r="1377" spans="1:50" x14ac:dyDescent="0.2">
      <c r="A1377" s="4">
        <v>1375</v>
      </c>
      <c r="B1377" s="21">
        <v>0.61273447415867199</v>
      </c>
      <c r="C1377" s="21">
        <v>1.171</v>
      </c>
      <c r="D1377" s="21">
        <v>0</v>
      </c>
      <c r="E1377" s="21">
        <v>3</v>
      </c>
      <c r="F1377" s="21">
        <v>97</v>
      </c>
      <c r="G1377" s="21">
        <v>5.0589565143430999</v>
      </c>
      <c r="H1377" s="21">
        <v>6</v>
      </c>
      <c r="I1377" s="21">
        <v>1500</v>
      </c>
      <c r="J1377" s="21">
        <v>185</v>
      </c>
      <c r="K1377" s="21">
        <v>0</v>
      </c>
      <c r="L1377" s="2">
        <f t="shared" si="819"/>
        <v>0</v>
      </c>
      <c r="M1377" s="2">
        <f t="shared" si="820"/>
        <v>0</v>
      </c>
      <c r="N1377" s="2">
        <f t="shared" si="821"/>
        <v>0</v>
      </c>
      <c r="O1377" s="2">
        <f t="shared" si="822"/>
        <v>0</v>
      </c>
      <c r="P1377" s="2">
        <f t="shared" si="823"/>
        <v>0</v>
      </c>
      <c r="Q1377" s="2">
        <f t="shared" si="824"/>
        <v>0</v>
      </c>
      <c r="R1377" s="2">
        <f t="shared" si="825"/>
        <v>0</v>
      </c>
      <c r="S1377" s="2">
        <f t="shared" si="826"/>
        <v>0</v>
      </c>
      <c r="T1377" s="2">
        <f t="shared" si="827"/>
        <v>0</v>
      </c>
      <c r="U1377" s="2">
        <f t="shared" si="828"/>
        <v>0</v>
      </c>
      <c r="V1377" s="10">
        <f t="shared" si="829"/>
        <v>7</v>
      </c>
      <c r="W1377" s="2">
        <f t="shared" si="830"/>
        <v>8</v>
      </c>
      <c r="X1377" s="2">
        <f t="shared" si="831"/>
        <v>5</v>
      </c>
      <c r="Y1377" s="2">
        <f t="shared" si="832"/>
        <v>3</v>
      </c>
      <c r="Z1377" s="2">
        <f t="shared" si="833"/>
        <v>3</v>
      </c>
      <c r="AA1377" s="2">
        <f t="shared" si="834"/>
        <v>5</v>
      </c>
      <c r="AB1377" s="2">
        <f t="shared" si="835"/>
        <v>5</v>
      </c>
      <c r="AC1377" s="2">
        <f t="shared" si="852"/>
        <v>8</v>
      </c>
      <c r="AD1377" s="5">
        <f t="shared" si="853"/>
        <v>12</v>
      </c>
      <c r="AE1377">
        <f t="shared" si="854"/>
        <v>1</v>
      </c>
      <c r="AF1377" s="1" t="str">
        <f t="shared" si="836"/>
        <v>-</v>
      </c>
      <c r="AG1377" s="1" t="str">
        <f t="shared" si="837"/>
        <v>-</v>
      </c>
      <c r="AH1377" s="1" t="str">
        <f t="shared" si="838"/>
        <v>-</v>
      </c>
      <c r="AI1377" s="1" t="str">
        <f t="shared" si="839"/>
        <v>-</v>
      </c>
      <c r="AJ1377" s="1" t="str">
        <f t="shared" si="840"/>
        <v>-</v>
      </c>
      <c r="AK1377" s="1" t="str">
        <f t="shared" si="841"/>
        <v>-</v>
      </c>
      <c r="AL1377" s="1" t="str">
        <f t="shared" si="842"/>
        <v>-</v>
      </c>
      <c r="AM1377" s="1" t="str">
        <f t="shared" si="843"/>
        <v>-</v>
      </c>
      <c r="AN1377" s="1" t="str">
        <f t="shared" si="844"/>
        <v>-</v>
      </c>
      <c r="AO1377" s="1" t="str">
        <f t="shared" si="845"/>
        <v>-</v>
      </c>
      <c r="AP1377" s="1" t="str">
        <f t="shared" si="855"/>
        <v>-</v>
      </c>
      <c r="AQ1377" s="1">
        <f t="shared" si="846"/>
        <v>1.9737279397284007</v>
      </c>
      <c r="AR1377" s="1" t="str">
        <f t="shared" si="847"/>
        <v>-</v>
      </c>
      <c r="AS1377" s="1" t="str">
        <f t="shared" si="848"/>
        <v>-</v>
      </c>
      <c r="AT1377" s="1" t="str">
        <f t="shared" si="849"/>
        <v>-</v>
      </c>
      <c r="AU1377" s="1" t="str">
        <f t="shared" si="850"/>
        <v>-</v>
      </c>
      <c r="AV1377" s="1" t="str">
        <f t="shared" si="851"/>
        <v>-</v>
      </c>
      <c r="AW1377" s="5">
        <f t="shared" si="856"/>
        <v>12</v>
      </c>
      <c r="AX1377" s="1">
        <f t="shared" si="857"/>
        <v>1.9737279397284007</v>
      </c>
    </row>
    <row r="1378" spans="1:50" x14ac:dyDescent="0.2">
      <c r="A1378" s="4">
        <v>1376</v>
      </c>
      <c r="B1378" s="21">
        <v>0.60373057611286596</v>
      </c>
      <c r="C1378" s="21">
        <v>0.36199999999999999</v>
      </c>
      <c r="D1378" s="21">
        <v>0</v>
      </c>
      <c r="E1378" s="21">
        <v>0</v>
      </c>
      <c r="F1378" s="21">
        <v>100</v>
      </c>
      <c r="G1378" s="21">
        <v>5.4313631467627896</v>
      </c>
      <c r="H1378" s="21">
        <v>6</v>
      </c>
      <c r="I1378" s="21">
        <v>1500</v>
      </c>
      <c r="J1378" s="21">
        <v>185</v>
      </c>
      <c r="K1378" s="21">
        <v>0</v>
      </c>
      <c r="L1378" s="2">
        <f t="shared" si="819"/>
        <v>0</v>
      </c>
      <c r="M1378" s="2">
        <f t="shared" si="820"/>
        <v>0</v>
      </c>
      <c r="N1378" s="2">
        <f t="shared" si="821"/>
        <v>0</v>
      </c>
      <c r="O1378" s="2">
        <f t="shared" si="822"/>
        <v>0</v>
      </c>
      <c r="P1378" s="2">
        <f t="shared" si="823"/>
        <v>0</v>
      </c>
      <c r="Q1378" s="2">
        <f t="shared" si="824"/>
        <v>0</v>
      </c>
      <c r="R1378" s="2">
        <f t="shared" si="825"/>
        <v>0</v>
      </c>
      <c r="S1378" s="2">
        <f t="shared" si="826"/>
        <v>0</v>
      </c>
      <c r="T1378" s="2">
        <f t="shared" si="827"/>
        <v>0</v>
      </c>
      <c r="U1378" s="2">
        <f t="shared" si="828"/>
        <v>0</v>
      </c>
      <c r="V1378" s="10">
        <f t="shared" si="829"/>
        <v>6</v>
      </c>
      <c r="W1378" s="2">
        <f t="shared" si="830"/>
        <v>9</v>
      </c>
      <c r="X1378" s="2">
        <f t="shared" si="831"/>
        <v>6</v>
      </c>
      <c r="Y1378" s="2">
        <f t="shared" si="832"/>
        <v>3</v>
      </c>
      <c r="Z1378" s="2">
        <f t="shared" si="833"/>
        <v>3</v>
      </c>
      <c r="AA1378" s="2">
        <f t="shared" si="834"/>
        <v>5</v>
      </c>
      <c r="AB1378" s="2">
        <f t="shared" si="835"/>
        <v>5</v>
      </c>
      <c r="AC1378" s="2">
        <f t="shared" si="852"/>
        <v>9</v>
      </c>
      <c r="AD1378" s="5">
        <f t="shared" si="853"/>
        <v>12</v>
      </c>
      <c r="AE1378">
        <f t="shared" si="854"/>
        <v>1</v>
      </c>
      <c r="AF1378" s="1" t="str">
        <f t="shared" si="836"/>
        <v>-</v>
      </c>
      <c r="AG1378" s="1" t="str">
        <f t="shared" si="837"/>
        <v>-</v>
      </c>
      <c r="AH1378" s="1" t="str">
        <f t="shared" si="838"/>
        <v>-</v>
      </c>
      <c r="AI1378" s="1" t="str">
        <f t="shared" si="839"/>
        <v>-</v>
      </c>
      <c r="AJ1378" s="1" t="str">
        <f t="shared" si="840"/>
        <v>-</v>
      </c>
      <c r="AK1378" s="1" t="str">
        <f t="shared" si="841"/>
        <v>-</v>
      </c>
      <c r="AL1378" s="1" t="str">
        <f t="shared" si="842"/>
        <v>-</v>
      </c>
      <c r="AM1378" s="1" t="str">
        <f t="shared" si="843"/>
        <v>-</v>
      </c>
      <c r="AN1378" s="1" t="str">
        <f t="shared" si="844"/>
        <v>-</v>
      </c>
      <c r="AO1378" s="1" t="str">
        <f t="shared" si="845"/>
        <v>-</v>
      </c>
      <c r="AP1378" s="1" t="str">
        <f t="shared" si="855"/>
        <v>-</v>
      </c>
      <c r="AQ1378" s="1">
        <f t="shared" si="846"/>
        <v>1.6041265215416414</v>
      </c>
      <c r="AR1378" s="1" t="str">
        <f t="shared" si="847"/>
        <v>-</v>
      </c>
      <c r="AS1378" s="1" t="str">
        <f t="shared" si="848"/>
        <v>-</v>
      </c>
      <c r="AT1378" s="1" t="str">
        <f t="shared" si="849"/>
        <v>-</v>
      </c>
      <c r="AU1378" s="1" t="str">
        <f t="shared" si="850"/>
        <v>-</v>
      </c>
      <c r="AV1378" s="1" t="str">
        <f t="shared" si="851"/>
        <v>-</v>
      </c>
      <c r="AW1378" s="5">
        <f t="shared" si="856"/>
        <v>12</v>
      </c>
      <c r="AX1378" s="1">
        <f t="shared" si="857"/>
        <v>1.6041265215416414</v>
      </c>
    </row>
    <row r="1379" spans="1:50" x14ac:dyDescent="0.2">
      <c r="A1379" s="4">
        <v>1377</v>
      </c>
      <c r="B1379" s="21">
        <v>0.62246275806317397</v>
      </c>
      <c r="C1379" s="21">
        <v>0.439</v>
      </c>
      <c r="D1379" s="21">
        <v>0</v>
      </c>
      <c r="E1379" s="21">
        <v>0</v>
      </c>
      <c r="F1379" s="21">
        <v>100</v>
      </c>
      <c r="G1379" s="21">
        <v>6.5787898925781301</v>
      </c>
      <c r="H1379" s="21">
        <v>6</v>
      </c>
      <c r="I1379" s="21">
        <v>1500</v>
      </c>
      <c r="J1379" s="21">
        <v>185</v>
      </c>
      <c r="K1379" s="21">
        <v>0</v>
      </c>
      <c r="L1379" s="2">
        <f t="shared" si="819"/>
        <v>0</v>
      </c>
      <c r="M1379" s="2">
        <f t="shared" si="820"/>
        <v>0</v>
      </c>
      <c r="N1379" s="2">
        <f t="shared" si="821"/>
        <v>0</v>
      </c>
      <c r="O1379" s="2">
        <f t="shared" si="822"/>
        <v>0</v>
      </c>
      <c r="P1379" s="2">
        <f t="shared" si="823"/>
        <v>0</v>
      </c>
      <c r="Q1379" s="2">
        <f t="shared" si="824"/>
        <v>0</v>
      </c>
      <c r="R1379" s="2">
        <f t="shared" si="825"/>
        <v>0</v>
      </c>
      <c r="S1379" s="2">
        <f t="shared" si="826"/>
        <v>0</v>
      </c>
      <c r="T1379" s="2">
        <f t="shared" si="827"/>
        <v>0</v>
      </c>
      <c r="U1379" s="2">
        <f t="shared" si="828"/>
        <v>0</v>
      </c>
      <c r="V1379" s="10">
        <f t="shared" si="829"/>
        <v>6</v>
      </c>
      <c r="W1379" s="2">
        <f t="shared" si="830"/>
        <v>9</v>
      </c>
      <c r="X1379" s="2">
        <f t="shared" si="831"/>
        <v>6</v>
      </c>
      <c r="Y1379" s="2">
        <f t="shared" si="832"/>
        <v>3</v>
      </c>
      <c r="Z1379" s="2">
        <f t="shared" si="833"/>
        <v>3</v>
      </c>
      <c r="AA1379" s="2">
        <f t="shared" si="834"/>
        <v>5</v>
      </c>
      <c r="AB1379" s="2">
        <f t="shared" si="835"/>
        <v>5</v>
      </c>
      <c r="AC1379" s="2">
        <f t="shared" si="852"/>
        <v>9</v>
      </c>
      <c r="AD1379" s="5">
        <f t="shared" si="853"/>
        <v>12</v>
      </c>
      <c r="AE1379">
        <f t="shared" si="854"/>
        <v>1</v>
      </c>
      <c r="AF1379" s="1" t="str">
        <f t="shared" si="836"/>
        <v>-</v>
      </c>
      <c r="AG1379" s="1" t="str">
        <f t="shared" si="837"/>
        <v>-</v>
      </c>
      <c r="AH1379" s="1" t="str">
        <f t="shared" si="838"/>
        <v>-</v>
      </c>
      <c r="AI1379" s="1" t="str">
        <f t="shared" si="839"/>
        <v>-</v>
      </c>
      <c r="AJ1379" s="1" t="str">
        <f t="shared" si="840"/>
        <v>-</v>
      </c>
      <c r="AK1379" s="1" t="str">
        <f t="shared" si="841"/>
        <v>-</v>
      </c>
      <c r="AL1379" s="1" t="str">
        <f t="shared" si="842"/>
        <v>-</v>
      </c>
      <c r="AM1379" s="1" t="str">
        <f t="shared" si="843"/>
        <v>-</v>
      </c>
      <c r="AN1379" s="1" t="str">
        <f t="shared" si="844"/>
        <v>-</v>
      </c>
      <c r="AO1379" s="1" t="str">
        <f t="shared" si="845"/>
        <v>-</v>
      </c>
      <c r="AP1379" s="1" t="str">
        <f t="shared" si="855"/>
        <v>-</v>
      </c>
      <c r="AQ1379" s="1">
        <f t="shared" si="846"/>
        <v>1.465275078706245</v>
      </c>
      <c r="AR1379" s="1" t="str">
        <f t="shared" si="847"/>
        <v>-</v>
      </c>
      <c r="AS1379" s="1" t="str">
        <f t="shared" si="848"/>
        <v>-</v>
      </c>
      <c r="AT1379" s="1" t="str">
        <f t="shared" si="849"/>
        <v>-</v>
      </c>
      <c r="AU1379" s="1" t="str">
        <f t="shared" si="850"/>
        <v>-</v>
      </c>
      <c r="AV1379" s="1" t="str">
        <f t="shared" si="851"/>
        <v>-</v>
      </c>
      <c r="AW1379" s="5">
        <f t="shared" si="856"/>
        <v>12</v>
      </c>
      <c r="AX1379" s="1">
        <f t="shared" si="857"/>
        <v>1.465275078706245</v>
      </c>
    </row>
    <row r="1380" spans="1:50" x14ac:dyDescent="0.2">
      <c r="A1380" s="4">
        <v>1378</v>
      </c>
      <c r="B1380" s="21">
        <v>0.64270051417458396</v>
      </c>
      <c r="C1380" s="21">
        <v>0.57699999999999996</v>
      </c>
      <c r="D1380" s="21">
        <v>0</v>
      </c>
      <c r="E1380" s="21">
        <v>0</v>
      </c>
      <c r="F1380" s="21">
        <v>100</v>
      </c>
      <c r="G1380" s="21">
        <v>8.65365500401969</v>
      </c>
      <c r="H1380" s="21">
        <v>6</v>
      </c>
      <c r="I1380" s="21">
        <v>1500</v>
      </c>
      <c r="J1380" s="21">
        <v>185</v>
      </c>
      <c r="K1380" s="21">
        <v>0</v>
      </c>
      <c r="L1380" s="2">
        <f t="shared" si="819"/>
        <v>0</v>
      </c>
      <c r="M1380" s="2">
        <f t="shared" si="820"/>
        <v>0</v>
      </c>
      <c r="N1380" s="2">
        <f t="shared" si="821"/>
        <v>0</v>
      </c>
      <c r="O1380" s="2">
        <f t="shared" si="822"/>
        <v>0</v>
      </c>
      <c r="P1380" s="2">
        <f t="shared" si="823"/>
        <v>0</v>
      </c>
      <c r="Q1380" s="2">
        <f t="shared" si="824"/>
        <v>0</v>
      </c>
      <c r="R1380" s="2">
        <f t="shared" si="825"/>
        <v>0</v>
      </c>
      <c r="S1380" s="2">
        <f t="shared" si="826"/>
        <v>0</v>
      </c>
      <c r="T1380" s="2">
        <f t="shared" si="827"/>
        <v>0</v>
      </c>
      <c r="U1380" s="2">
        <f t="shared" si="828"/>
        <v>0</v>
      </c>
      <c r="V1380" s="10">
        <f t="shared" si="829"/>
        <v>6</v>
      </c>
      <c r="W1380" s="2">
        <f t="shared" si="830"/>
        <v>9</v>
      </c>
      <c r="X1380" s="2">
        <f t="shared" si="831"/>
        <v>6</v>
      </c>
      <c r="Y1380" s="2">
        <f t="shared" si="832"/>
        <v>3</v>
      </c>
      <c r="Z1380" s="2">
        <f t="shared" si="833"/>
        <v>3</v>
      </c>
      <c r="AA1380" s="2">
        <f t="shared" si="834"/>
        <v>5</v>
      </c>
      <c r="AB1380" s="2">
        <f t="shared" si="835"/>
        <v>5</v>
      </c>
      <c r="AC1380" s="2">
        <f t="shared" si="852"/>
        <v>9</v>
      </c>
      <c r="AD1380" s="5">
        <f t="shared" si="853"/>
        <v>12</v>
      </c>
      <c r="AE1380">
        <f t="shared" si="854"/>
        <v>1</v>
      </c>
      <c r="AF1380" s="1" t="str">
        <f t="shared" si="836"/>
        <v>-</v>
      </c>
      <c r="AG1380" s="1" t="str">
        <f t="shared" si="837"/>
        <v>-</v>
      </c>
      <c r="AH1380" s="1" t="str">
        <f t="shared" si="838"/>
        <v>-</v>
      </c>
      <c r="AI1380" s="1" t="str">
        <f t="shared" si="839"/>
        <v>-</v>
      </c>
      <c r="AJ1380" s="1" t="str">
        <f t="shared" si="840"/>
        <v>-</v>
      </c>
      <c r="AK1380" s="1" t="str">
        <f t="shared" si="841"/>
        <v>-</v>
      </c>
      <c r="AL1380" s="1" t="str">
        <f t="shared" si="842"/>
        <v>-</v>
      </c>
      <c r="AM1380" s="1" t="str">
        <f t="shared" si="843"/>
        <v>-</v>
      </c>
      <c r="AN1380" s="1" t="str">
        <f t="shared" si="844"/>
        <v>-</v>
      </c>
      <c r="AO1380" s="1" t="str">
        <f t="shared" si="845"/>
        <v>-</v>
      </c>
      <c r="AP1380" s="1" t="str">
        <f t="shared" si="855"/>
        <v>-</v>
      </c>
      <c r="AQ1380" s="1">
        <f t="shared" si="846"/>
        <v>1.4176944589541667</v>
      </c>
      <c r="AR1380" s="1" t="str">
        <f t="shared" si="847"/>
        <v>-</v>
      </c>
      <c r="AS1380" s="1" t="str">
        <f t="shared" si="848"/>
        <v>-</v>
      </c>
      <c r="AT1380" s="1" t="str">
        <f t="shared" si="849"/>
        <v>-</v>
      </c>
      <c r="AU1380" s="1" t="str">
        <f t="shared" si="850"/>
        <v>-</v>
      </c>
      <c r="AV1380" s="1" t="str">
        <f t="shared" si="851"/>
        <v>-</v>
      </c>
      <c r="AW1380" s="5">
        <f t="shared" si="856"/>
        <v>12</v>
      </c>
      <c r="AX1380" s="1">
        <f t="shared" si="857"/>
        <v>1.4176944589541667</v>
      </c>
    </row>
    <row r="1381" spans="1:50" x14ac:dyDescent="0.2">
      <c r="A1381" s="4">
        <v>1379</v>
      </c>
      <c r="B1381" s="21">
        <v>0.61016021099957596</v>
      </c>
      <c r="C1381" s="21">
        <v>0.248</v>
      </c>
      <c r="D1381" s="21">
        <v>0</v>
      </c>
      <c r="E1381" s="21">
        <v>0</v>
      </c>
      <c r="F1381" s="21">
        <v>100</v>
      </c>
      <c r="G1381" s="21">
        <v>3.7215751477565702</v>
      </c>
      <c r="H1381" s="21">
        <v>5</v>
      </c>
      <c r="I1381" s="21">
        <v>1500</v>
      </c>
      <c r="J1381" s="21">
        <v>185</v>
      </c>
      <c r="K1381" s="21">
        <v>0</v>
      </c>
      <c r="L1381" s="2">
        <f t="shared" si="819"/>
        <v>0</v>
      </c>
      <c r="M1381" s="2">
        <f t="shared" si="820"/>
        <v>0</v>
      </c>
      <c r="N1381" s="2">
        <f t="shared" si="821"/>
        <v>0</v>
      </c>
      <c r="O1381" s="2">
        <f t="shared" si="822"/>
        <v>0</v>
      </c>
      <c r="P1381" s="2">
        <f t="shared" si="823"/>
        <v>0</v>
      </c>
      <c r="Q1381" s="2">
        <f t="shared" si="824"/>
        <v>0</v>
      </c>
      <c r="R1381" s="2">
        <f t="shared" si="825"/>
        <v>0</v>
      </c>
      <c r="S1381" s="2">
        <f t="shared" si="826"/>
        <v>0</v>
      </c>
      <c r="T1381" s="2">
        <f t="shared" si="827"/>
        <v>0</v>
      </c>
      <c r="U1381" s="2">
        <f t="shared" si="828"/>
        <v>0</v>
      </c>
      <c r="V1381" s="10">
        <f t="shared" si="829"/>
        <v>6</v>
      </c>
      <c r="W1381" s="2">
        <f t="shared" si="830"/>
        <v>8</v>
      </c>
      <c r="X1381" s="2">
        <f t="shared" si="831"/>
        <v>6</v>
      </c>
      <c r="Y1381" s="2">
        <f t="shared" si="832"/>
        <v>3</v>
      </c>
      <c r="Z1381" s="2">
        <f t="shared" si="833"/>
        <v>3</v>
      </c>
      <c r="AA1381" s="2">
        <f t="shared" si="834"/>
        <v>5</v>
      </c>
      <c r="AB1381" s="2">
        <f t="shared" si="835"/>
        <v>5</v>
      </c>
      <c r="AC1381" s="2">
        <f t="shared" si="852"/>
        <v>8</v>
      </c>
      <c r="AD1381" s="5">
        <f t="shared" si="853"/>
        <v>12</v>
      </c>
      <c r="AE1381">
        <f t="shared" si="854"/>
        <v>1</v>
      </c>
      <c r="AF1381" s="1" t="str">
        <f t="shared" si="836"/>
        <v>-</v>
      </c>
      <c r="AG1381" s="1" t="str">
        <f t="shared" si="837"/>
        <v>-</v>
      </c>
      <c r="AH1381" s="1" t="str">
        <f t="shared" si="838"/>
        <v>-</v>
      </c>
      <c r="AI1381" s="1" t="str">
        <f t="shared" si="839"/>
        <v>-</v>
      </c>
      <c r="AJ1381" s="1" t="str">
        <f t="shared" si="840"/>
        <v>-</v>
      </c>
      <c r="AK1381" s="1" t="str">
        <f t="shared" si="841"/>
        <v>-</v>
      </c>
      <c r="AL1381" s="1" t="str">
        <f t="shared" si="842"/>
        <v>-</v>
      </c>
      <c r="AM1381" s="1" t="str">
        <f t="shared" si="843"/>
        <v>-</v>
      </c>
      <c r="AN1381" s="1" t="str">
        <f t="shared" si="844"/>
        <v>-</v>
      </c>
      <c r="AO1381" s="1" t="str">
        <f t="shared" si="845"/>
        <v>-</v>
      </c>
      <c r="AP1381" s="1" t="str">
        <f t="shared" si="855"/>
        <v>-</v>
      </c>
      <c r="AQ1381" s="1">
        <f t="shared" si="846"/>
        <v>2.2453992122766051</v>
      </c>
      <c r="AR1381" s="1" t="str">
        <f t="shared" si="847"/>
        <v>-</v>
      </c>
      <c r="AS1381" s="1" t="str">
        <f t="shared" si="848"/>
        <v>-</v>
      </c>
      <c r="AT1381" s="1" t="str">
        <f t="shared" si="849"/>
        <v>-</v>
      </c>
      <c r="AU1381" s="1" t="str">
        <f t="shared" si="850"/>
        <v>-</v>
      </c>
      <c r="AV1381" s="1" t="str">
        <f t="shared" si="851"/>
        <v>-</v>
      </c>
      <c r="AW1381" s="5">
        <f t="shared" si="856"/>
        <v>12</v>
      </c>
      <c r="AX1381" s="1">
        <f t="shared" si="857"/>
        <v>2.2453992122766051</v>
      </c>
    </row>
    <row r="1382" spans="1:50" x14ac:dyDescent="0.2">
      <c r="A1382" s="4">
        <v>1380</v>
      </c>
      <c r="B1382" s="21">
        <v>0.61964813822184095</v>
      </c>
      <c r="C1382" s="21">
        <v>13.971</v>
      </c>
      <c r="D1382" s="21">
        <v>0</v>
      </c>
      <c r="E1382" s="21">
        <v>0</v>
      </c>
      <c r="F1382" s="21">
        <v>100</v>
      </c>
      <c r="G1382" s="21">
        <v>4.1912057333487596</v>
      </c>
      <c r="H1382" s="21">
        <v>6</v>
      </c>
      <c r="I1382" s="21">
        <v>1500</v>
      </c>
      <c r="J1382" s="21">
        <v>185</v>
      </c>
      <c r="K1382" s="21">
        <v>0</v>
      </c>
      <c r="L1382" s="2">
        <f t="shared" si="819"/>
        <v>0</v>
      </c>
      <c r="M1382" s="2">
        <f t="shared" si="820"/>
        <v>0</v>
      </c>
      <c r="N1382" s="2">
        <f t="shared" si="821"/>
        <v>0</v>
      </c>
      <c r="O1382" s="2">
        <f t="shared" si="822"/>
        <v>0</v>
      </c>
      <c r="P1382" s="2">
        <f t="shared" si="823"/>
        <v>0</v>
      </c>
      <c r="Q1382" s="2">
        <f t="shared" si="824"/>
        <v>0</v>
      </c>
      <c r="R1382" s="2">
        <f t="shared" si="825"/>
        <v>0</v>
      </c>
      <c r="S1382" s="2">
        <f t="shared" si="826"/>
        <v>0</v>
      </c>
      <c r="T1382" s="2">
        <f t="shared" si="827"/>
        <v>0</v>
      </c>
      <c r="U1382" s="2">
        <f t="shared" si="828"/>
        <v>0</v>
      </c>
      <c r="V1382" s="10">
        <f t="shared" si="829"/>
        <v>7</v>
      </c>
      <c r="W1382" s="2">
        <f t="shared" si="830"/>
        <v>8</v>
      </c>
      <c r="X1382" s="2">
        <f t="shared" si="831"/>
        <v>5</v>
      </c>
      <c r="Y1382" s="2">
        <f t="shared" si="832"/>
        <v>3</v>
      </c>
      <c r="Z1382" s="2">
        <f t="shared" si="833"/>
        <v>3</v>
      </c>
      <c r="AA1382" s="2">
        <f t="shared" si="834"/>
        <v>5</v>
      </c>
      <c r="AB1382" s="2">
        <f t="shared" si="835"/>
        <v>5</v>
      </c>
      <c r="AC1382" s="2">
        <f t="shared" si="852"/>
        <v>8</v>
      </c>
      <c r="AD1382" s="5">
        <f t="shared" si="853"/>
        <v>12</v>
      </c>
      <c r="AE1382">
        <f t="shared" si="854"/>
        <v>1</v>
      </c>
      <c r="AF1382" s="1" t="str">
        <f t="shared" si="836"/>
        <v>-</v>
      </c>
      <c r="AG1382" s="1" t="str">
        <f t="shared" si="837"/>
        <v>-</v>
      </c>
      <c r="AH1382" s="1" t="str">
        <f t="shared" si="838"/>
        <v>-</v>
      </c>
      <c r="AI1382" s="1" t="str">
        <f t="shared" si="839"/>
        <v>-</v>
      </c>
      <c r="AJ1382" s="1" t="str">
        <f t="shared" si="840"/>
        <v>-</v>
      </c>
      <c r="AK1382" s="1" t="str">
        <f t="shared" si="841"/>
        <v>-</v>
      </c>
      <c r="AL1382" s="1" t="str">
        <f t="shared" si="842"/>
        <v>-</v>
      </c>
      <c r="AM1382" s="1" t="str">
        <f t="shared" si="843"/>
        <v>-</v>
      </c>
      <c r="AN1382" s="1" t="str">
        <f t="shared" si="844"/>
        <v>-</v>
      </c>
      <c r="AO1382" s="1" t="str">
        <f t="shared" si="845"/>
        <v>-</v>
      </c>
      <c r="AP1382" s="1" t="str">
        <f t="shared" si="855"/>
        <v>-</v>
      </c>
      <c r="AQ1382" s="1">
        <f t="shared" si="846"/>
        <v>2.0588446480656768</v>
      </c>
      <c r="AR1382" s="1" t="str">
        <f t="shared" si="847"/>
        <v>-</v>
      </c>
      <c r="AS1382" s="1" t="str">
        <f t="shared" si="848"/>
        <v>-</v>
      </c>
      <c r="AT1382" s="1" t="str">
        <f t="shared" si="849"/>
        <v>-</v>
      </c>
      <c r="AU1382" s="1" t="str">
        <f t="shared" si="850"/>
        <v>-</v>
      </c>
      <c r="AV1382" s="1" t="str">
        <f t="shared" si="851"/>
        <v>-</v>
      </c>
      <c r="AW1382" s="5">
        <f t="shared" si="856"/>
        <v>12</v>
      </c>
      <c r="AX1382" s="1">
        <f t="shared" si="857"/>
        <v>2.0588446480656768</v>
      </c>
    </row>
    <row r="1383" spans="1:50" x14ac:dyDescent="0.2">
      <c r="A1383" s="4">
        <v>1381</v>
      </c>
      <c r="B1383" s="21">
        <v>0.54024050600964502</v>
      </c>
      <c r="C1383" s="21">
        <v>0.57399999999999995</v>
      </c>
      <c r="D1383" s="21">
        <v>0</v>
      </c>
      <c r="E1383" s="21">
        <v>0</v>
      </c>
      <c r="F1383" s="21">
        <v>100</v>
      </c>
      <c r="G1383" s="21">
        <v>8.6170885707528395</v>
      </c>
      <c r="H1383" s="21">
        <v>6</v>
      </c>
      <c r="I1383" s="21">
        <v>1500</v>
      </c>
      <c r="J1383" s="21">
        <v>185</v>
      </c>
      <c r="K1383" s="21">
        <v>0</v>
      </c>
      <c r="L1383" s="2">
        <f t="shared" si="819"/>
        <v>0</v>
      </c>
      <c r="M1383" s="2">
        <f t="shared" si="820"/>
        <v>0</v>
      </c>
      <c r="N1383" s="2">
        <f t="shared" si="821"/>
        <v>0</v>
      </c>
      <c r="O1383" s="2">
        <f t="shared" si="822"/>
        <v>0</v>
      </c>
      <c r="P1383" s="2">
        <f t="shared" si="823"/>
        <v>0</v>
      </c>
      <c r="Q1383" s="2">
        <f t="shared" si="824"/>
        <v>0</v>
      </c>
      <c r="R1383" s="2">
        <f t="shared" si="825"/>
        <v>0</v>
      </c>
      <c r="S1383" s="2">
        <f t="shared" si="826"/>
        <v>0</v>
      </c>
      <c r="T1383" s="2">
        <f t="shared" si="827"/>
        <v>0</v>
      </c>
      <c r="U1383" s="2">
        <f t="shared" si="828"/>
        <v>0</v>
      </c>
      <c r="V1383" s="10">
        <f t="shared" si="829"/>
        <v>6</v>
      </c>
      <c r="W1383" s="2">
        <f t="shared" si="830"/>
        <v>9</v>
      </c>
      <c r="X1383" s="2">
        <f t="shared" si="831"/>
        <v>6</v>
      </c>
      <c r="Y1383" s="2">
        <f t="shared" si="832"/>
        <v>3</v>
      </c>
      <c r="Z1383" s="2">
        <f t="shared" si="833"/>
        <v>3</v>
      </c>
      <c r="AA1383" s="2">
        <f t="shared" si="834"/>
        <v>5</v>
      </c>
      <c r="AB1383" s="2">
        <f t="shared" si="835"/>
        <v>5</v>
      </c>
      <c r="AC1383" s="2">
        <f t="shared" si="852"/>
        <v>9</v>
      </c>
      <c r="AD1383" s="5">
        <f t="shared" si="853"/>
        <v>12</v>
      </c>
      <c r="AE1383">
        <f t="shared" si="854"/>
        <v>1</v>
      </c>
      <c r="AF1383" s="1" t="str">
        <f t="shared" si="836"/>
        <v>-</v>
      </c>
      <c r="AG1383" s="1" t="str">
        <f t="shared" si="837"/>
        <v>-</v>
      </c>
      <c r="AH1383" s="1" t="str">
        <f t="shared" si="838"/>
        <v>-</v>
      </c>
      <c r="AI1383" s="1" t="str">
        <f t="shared" si="839"/>
        <v>-</v>
      </c>
      <c r="AJ1383" s="1" t="str">
        <f t="shared" si="840"/>
        <v>-</v>
      </c>
      <c r="AK1383" s="1" t="str">
        <f t="shared" si="841"/>
        <v>-</v>
      </c>
      <c r="AL1383" s="1" t="str">
        <f t="shared" si="842"/>
        <v>-</v>
      </c>
      <c r="AM1383" s="1" t="str">
        <f t="shared" si="843"/>
        <v>-</v>
      </c>
      <c r="AN1383" s="1" t="str">
        <f t="shared" si="844"/>
        <v>-</v>
      </c>
      <c r="AO1383" s="1" t="str">
        <f t="shared" si="845"/>
        <v>-</v>
      </c>
      <c r="AP1383" s="1" t="str">
        <f t="shared" si="855"/>
        <v>-</v>
      </c>
      <c r="AQ1383" s="1">
        <f t="shared" si="846"/>
        <v>1.4318485355646646</v>
      </c>
      <c r="AR1383" s="1" t="str">
        <f t="shared" si="847"/>
        <v>-</v>
      </c>
      <c r="AS1383" s="1" t="str">
        <f t="shared" si="848"/>
        <v>-</v>
      </c>
      <c r="AT1383" s="1" t="str">
        <f t="shared" si="849"/>
        <v>-</v>
      </c>
      <c r="AU1383" s="1" t="str">
        <f t="shared" si="850"/>
        <v>-</v>
      </c>
      <c r="AV1383" s="1" t="str">
        <f t="shared" si="851"/>
        <v>-</v>
      </c>
      <c r="AW1383" s="5">
        <f t="shared" si="856"/>
        <v>12</v>
      </c>
      <c r="AX1383" s="1">
        <f t="shared" si="857"/>
        <v>1.4318485355646646</v>
      </c>
    </row>
    <row r="1384" spans="1:50" x14ac:dyDescent="0.2">
      <c r="A1384" s="4">
        <v>1382</v>
      </c>
      <c r="B1384" s="21">
        <v>0.54224998330498797</v>
      </c>
      <c r="C1384" s="21">
        <v>31.082999999999998</v>
      </c>
      <c r="D1384" s="21">
        <v>0</v>
      </c>
      <c r="E1384" s="21">
        <v>7</v>
      </c>
      <c r="F1384" s="21">
        <v>93</v>
      </c>
      <c r="G1384" s="21">
        <v>6.2165351611175401</v>
      </c>
      <c r="H1384" s="21">
        <v>6</v>
      </c>
      <c r="I1384" s="21">
        <v>1500</v>
      </c>
      <c r="J1384" s="21">
        <v>185</v>
      </c>
      <c r="K1384" s="21">
        <v>0</v>
      </c>
      <c r="L1384" s="2">
        <f t="shared" si="819"/>
        <v>0</v>
      </c>
      <c r="M1384" s="2">
        <f t="shared" si="820"/>
        <v>0</v>
      </c>
      <c r="N1384" s="2">
        <f t="shared" si="821"/>
        <v>0</v>
      </c>
      <c r="O1384" s="2">
        <f t="shared" si="822"/>
        <v>0</v>
      </c>
      <c r="P1384" s="2">
        <f t="shared" si="823"/>
        <v>0</v>
      </c>
      <c r="Q1384" s="2">
        <f t="shared" si="824"/>
        <v>0</v>
      </c>
      <c r="R1384" s="2">
        <f t="shared" si="825"/>
        <v>0</v>
      </c>
      <c r="S1384" s="2">
        <f t="shared" si="826"/>
        <v>0</v>
      </c>
      <c r="T1384" s="2">
        <f t="shared" si="827"/>
        <v>0</v>
      </c>
      <c r="U1384" s="2">
        <f t="shared" si="828"/>
        <v>0</v>
      </c>
      <c r="V1384" s="10">
        <f t="shared" si="829"/>
        <v>7</v>
      </c>
      <c r="W1384" s="2">
        <f t="shared" si="830"/>
        <v>8</v>
      </c>
      <c r="X1384" s="2">
        <f t="shared" si="831"/>
        <v>5</v>
      </c>
      <c r="Y1384" s="2">
        <f t="shared" si="832"/>
        <v>3</v>
      </c>
      <c r="Z1384" s="2">
        <f t="shared" si="833"/>
        <v>3</v>
      </c>
      <c r="AA1384" s="2">
        <f t="shared" si="834"/>
        <v>5</v>
      </c>
      <c r="AB1384" s="2">
        <f t="shared" si="835"/>
        <v>5</v>
      </c>
      <c r="AC1384" s="2">
        <f t="shared" si="852"/>
        <v>8</v>
      </c>
      <c r="AD1384" s="5">
        <f t="shared" si="853"/>
        <v>12</v>
      </c>
      <c r="AE1384">
        <f t="shared" si="854"/>
        <v>1</v>
      </c>
      <c r="AF1384" s="1" t="str">
        <f t="shared" si="836"/>
        <v>-</v>
      </c>
      <c r="AG1384" s="1" t="str">
        <f t="shared" si="837"/>
        <v>-</v>
      </c>
      <c r="AH1384" s="1" t="str">
        <f t="shared" si="838"/>
        <v>-</v>
      </c>
      <c r="AI1384" s="1" t="str">
        <f t="shared" si="839"/>
        <v>-</v>
      </c>
      <c r="AJ1384" s="1" t="str">
        <f t="shared" si="840"/>
        <v>-</v>
      </c>
      <c r="AK1384" s="1" t="str">
        <f t="shared" si="841"/>
        <v>-</v>
      </c>
      <c r="AL1384" s="1" t="str">
        <f t="shared" si="842"/>
        <v>-</v>
      </c>
      <c r="AM1384" s="1" t="str">
        <f t="shared" si="843"/>
        <v>-</v>
      </c>
      <c r="AN1384" s="1" t="str">
        <f t="shared" si="844"/>
        <v>-</v>
      </c>
      <c r="AO1384" s="1" t="str">
        <f t="shared" si="845"/>
        <v>-</v>
      </c>
      <c r="AP1384" s="1" t="str">
        <f t="shared" si="855"/>
        <v>-</v>
      </c>
      <c r="AQ1384" s="1">
        <f t="shared" si="846"/>
        <v>2.0451702290516023</v>
      </c>
      <c r="AR1384" s="1" t="str">
        <f t="shared" si="847"/>
        <v>-</v>
      </c>
      <c r="AS1384" s="1" t="str">
        <f t="shared" si="848"/>
        <v>-</v>
      </c>
      <c r="AT1384" s="1" t="str">
        <f t="shared" si="849"/>
        <v>-</v>
      </c>
      <c r="AU1384" s="1" t="str">
        <f t="shared" si="850"/>
        <v>-</v>
      </c>
      <c r="AV1384" s="1" t="str">
        <f t="shared" si="851"/>
        <v>-</v>
      </c>
      <c r="AW1384" s="5">
        <f t="shared" si="856"/>
        <v>12</v>
      </c>
      <c r="AX1384" s="1">
        <f t="shared" si="857"/>
        <v>2.0451702290516023</v>
      </c>
    </row>
    <row r="1385" spans="1:50" x14ac:dyDescent="0.2">
      <c r="A1385" s="4">
        <v>1383</v>
      </c>
      <c r="B1385" s="21">
        <v>0.500135481292447</v>
      </c>
      <c r="C1385" s="21">
        <v>51.837000000000003</v>
      </c>
      <c r="D1385" s="21">
        <v>7</v>
      </c>
      <c r="E1385" s="21">
        <v>24</v>
      </c>
      <c r="F1385" s="21">
        <v>69</v>
      </c>
      <c r="G1385" s="21">
        <v>7.3307998912960501</v>
      </c>
      <c r="H1385" s="21">
        <v>6</v>
      </c>
      <c r="I1385" s="21">
        <v>1500</v>
      </c>
      <c r="J1385" s="21">
        <v>185</v>
      </c>
      <c r="K1385" s="21">
        <v>12.5</v>
      </c>
      <c r="L1385" s="2">
        <f t="shared" si="819"/>
        <v>2</v>
      </c>
      <c r="M1385" s="2">
        <f t="shared" si="820"/>
        <v>4</v>
      </c>
      <c r="N1385" s="2">
        <f t="shared" si="821"/>
        <v>6</v>
      </c>
      <c r="O1385" s="2">
        <f t="shared" si="822"/>
        <v>3</v>
      </c>
      <c r="P1385" s="2">
        <f t="shared" si="823"/>
        <v>4</v>
      </c>
      <c r="Q1385" s="2">
        <f t="shared" si="824"/>
        <v>5</v>
      </c>
      <c r="R1385" s="2">
        <f t="shared" si="825"/>
        <v>2</v>
      </c>
      <c r="S1385" s="2">
        <f t="shared" si="826"/>
        <v>4</v>
      </c>
      <c r="T1385" s="2">
        <f t="shared" si="827"/>
        <v>4</v>
      </c>
      <c r="U1385" s="2">
        <f t="shared" si="828"/>
        <v>4</v>
      </c>
      <c r="V1385" s="10">
        <f t="shared" si="829"/>
        <v>0</v>
      </c>
      <c r="W1385" s="2">
        <f t="shared" si="830"/>
        <v>0</v>
      </c>
      <c r="X1385" s="2">
        <f t="shared" si="831"/>
        <v>0</v>
      </c>
      <c r="Y1385" s="2">
        <f t="shared" si="832"/>
        <v>0</v>
      </c>
      <c r="Z1385" s="2">
        <f t="shared" si="833"/>
        <v>0</v>
      </c>
      <c r="AA1385" s="2">
        <f t="shared" si="834"/>
        <v>0</v>
      </c>
      <c r="AB1385" s="2">
        <f t="shared" si="835"/>
        <v>0</v>
      </c>
      <c r="AC1385" s="2">
        <f t="shared" si="852"/>
        <v>6</v>
      </c>
      <c r="AD1385" s="5">
        <f t="shared" si="853"/>
        <v>3</v>
      </c>
      <c r="AE1385">
        <f t="shared" si="854"/>
        <v>1</v>
      </c>
      <c r="AF1385" s="1" t="str">
        <f t="shared" si="836"/>
        <v>-</v>
      </c>
      <c r="AG1385" s="1" t="str">
        <f t="shared" si="837"/>
        <v>-</v>
      </c>
      <c r="AH1385" s="1">
        <f t="shared" si="838"/>
        <v>2.9705401362093555</v>
      </c>
      <c r="AI1385" s="1" t="str">
        <f t="shared" si="839"/>
        <v>-</v>
      </c>
      <c r="AJ1385" s="1" t="str">
        <f t="shared" si="840"/>
        <v>-</v>
      </c>
      <c r="AK1385" s="1" t="str">
        <f t="shared" si="841"/>
        <v>-</v>
      </c>
      <c r="AL1385" s="1" t="str">
        <f t="shared" si="842"/>
        <v>-</v>
      </c>
      <c r="AM1385" s="1" t="str">
        <f t="shared" si="843"/>
        <v>-</v>
      </c>
      <c r="AN1385" s="1" t="str">
        <f t="shared" si="844"/>
        <v>-</v>
      </c>
      <c r="AO1385" s="1" t="str">
        <f t="shared" si="845"/>
        <v>-</v>
      </c>
      <c r="AP1385" s="1" t="str">
        <f t="shared" si="855"/>
        <v>-</v>
      </c>
      <c r="AQ1385" s="1" t="str">
        <f t="shared" si="846"/>
        <v>-</v>
      </c>
      <c r="AR1385" s="1" t="str">
        <f t="shared" si="847"/>
        <v>-</v>
      </c>
      <c r="AS1385" s="1" t="str">
        <f t="shared" si="848"/>
        <v>-</v>
      </c>
      <c r="AT1385" s="1" t="str">
        <f t="shared" si="849"/>
        <v>-</v>
      </c>
      <c r="AU1385" s="1" t="str">
        <f t="shared" si="850"/>
        <v>-</v>
      </c>
      <c r="AV1385" s="1" t="str">
        <f t="shared" si="851"/>
        <v>-</v>
      </c>
      <c r="AW1385" s="5">
        <f t="shared" si="856"/>
        <v>3</v>
      </c>
      <c r="AX1385" s="1">
        <f t="shared" si="857"/>
        <v>2.9705401362093555</v>
      </c>
    </row>
    <row r="1386" spans="1:50" x14ac:dyDescent="0.2">
      <c r="A1386" s="4">
        <v>1384</v>
      </c>
      <c r="B1386" s="21">
        <v>0.484261712307609</v>
      </c>
      <c r="C1386" s="21">
        <v>71.147000000000006</v>
      </c>
      <c r="D1386" s="21">
        <v>45</v>
      </c>
      <c r="E1386" s="21">
        <v>5</v>
      </c>
      <c r="F1386" s="21">
        <v>50</v>
      </c>
      <c r="G1386" s="21">
        <v>7.1147344748365899</v>
      </c>
      <c r="H1386" s="21">
        <v>6</v>
      </c>
      <c r="I1386" s="21">
        <v>1500</v>
      </c>
      <c r="J1386" s="21">
        <v>185</v>
      </c>
      <c r="K1386" s="21">
        <v>12.5</v>
      </c>
      <c r="L1386" s="2">
        <f t="shared" si="819"/>
        <v>3</v>
      </c>
      <c r="M1386" s="2">
        <f t="shared" si="820"/>
        <v>5</v>
      </c>
      <c r="N1386" s="2">
        <f t="shared" si="821"/>
        <v>6</v>
      </c>
      <c r="O1386" s="2">
        <f t="shared" si="822"/>
        <v>2</v>
      </c>
      <c r="P1386" s="2">
        <f t="shared" si="823"/>
        <v>3</v>
      </c>
      <c r="Q1386" s="2">
        <f t="shared" si="824"/>
        <v>5</v>
      </c>
      <c r="R1386" s="2">
        <f t="shared" si="825"/>
        <v>4</v>
      </c>
      <c r="S1386" s="2">
        <f t="shared" si="826"/>
        <v>4</v>
      </c>
      <c r="T1386" s="2">
        <f t="shared" si="827"/>
        <v>4</v>
      </c>
      <c r="U1386" s="2">
        <f t="shared" si="828"/>
        <v>4</v>
      </c>
      <c r="V1386" s="10">
        <f t="shared" si="829"/>
        <v>0</v>
      </c>
      <c r="W1386" s="2">
        <f t="shared" si="830"/>
        <v>0</v>
      </c>
      <c r="X1386" s="2">
        <f t="shared" si="831"/>
        <v>0</v>
      </c>
      <c r="Y1386" s="2">
        <f t="shared" si="832"/>
        <v>0</v>
      </c>
      <c r="Z1386" s="2">
        <f t="shared" si="833"/>
        <v>0</v>
      </c>
      <c r="AA1386" s="2">
        <f t="shared" si="834"/>
        <v>0</v>
      </c>
      <c r="AB1386" s="2">
        <f t="shared" si="835"/>
        <v>0</v>
      </c>
      <c r="AC1386" s="2">
        <f t="shared" si="852"/>
        <v>6</v>
      </c>
      <c r="AD1386" s="5">
        <f t="shared" si="853"/>
        <v>3</v>
      </c>
      <c r="AE1386">
        <f t="shared" si="854"/>
        <v>1</v>
      </c>
      <c r="AF1386" s="1" t="str">
        <f t="shared" si="836"/>
        <v>-</v>
      </c>
      <c r="AG1386" s="1" t="str">
        <f t="shared" si="837"/>
        <v>-</v>
      </c>
      <c r="AH1386" s="1">
        <f t="shared" si="838"/>
        <v>2.9731061106102477</v>
      </c>
      <c r="AI1386" s="1" t="str">
        <f t="shared" si="839"/>
        <v>-</v>
      </c>
      <c r="AJ1386" s="1" t="str">
        <f t="shared" si="840"/>
        <v>-</v>
      </c>
      <c r="AK1386" s="1" t="str">
        <f t="shared" si="841"/>
        <v>-</v>
      </c>
      <c r="AL1386" s="1" t="str">
        <f t="shared" si="842"/>
        <v>-</v>
      </c>
      <c r="AM1386" s="1" t="str">
        <f t="shared" si="843"/>
        <v>-</v>
      </c>
      <c r="AN1386" s="1" t="str">
        <f t="shared" si="844"/>
        <v>-</v>
      </c>
      <c r="AO1386" s="1" t="str">
        <f t="shared" si="845"/>
        <v>-</v>
      </c>
      <c r="AP1386" s="1" t="str">
        <f t="shared" si="855"/>
        <v>-</v>
      </c>
      <c r="AQ1386" s="1" t="str">
        <f t="shared" si="846"/>
        <v>-</v>
      </c>
      <c r="AR1386" s="1" t="str">
        <f t="shared" si="847"/>
        <v>-</v>
      </c>
      <c r="AS1386" s="1" t="str">
        <f t="shared" si="848"/>
        <v>-</v>
      </c>
      <c r="AT1386" s="1" t="str">
        <f t="shared" si="849"/>
        <v>-</v>
      </c>
      <c r="AU1386" s="1" t="str">
        <f t="shared" si="850"/>
        <v>-</v>
      </c>
      <c r="AV1386" s="1" t="str">
        <f t="shared" si="851"/>
        <v>-</v>
      </c>
      <c r="AW1386" s="5">
        <f t="shared" si="856"/>
        <v>3</v>
      </c>
      <c r="AX1386" s="1">
        <f t="shared" si="857"/>
        <v>2.9731061106102477</v>
      </c>
    </row>
    <row r="1387" spans="1:50" x14ac:dyDescent="0.2">
      <c r="A1387" s="4">
        <v>1385</v>
      </c>
      <c r="B1387" s="21">
        <v>0.63944886296189296</v>
      </c>
      <c r="C1387" s="21">
        <v>0.66900000000000004</v>
      </c>
      <c r="D1387" s="21">
        <v>7</v>
      </c>
      <c r="E1387" s="21">
        <v>34</v>
      </c>
      <c r="F1387" s="21">
        <v>59</v>
      </c>
      <c r="G1387" s="21">
        <v>3.5382523395606</v>
      </c>
      <c r="H1387" s="21">
        <v>5</v>
      </c>
      <c r="I1387" s="21">
        <v>1500</v>
      </c>
      <c r="J1387" s="21">
        <v>185</v>
      </c>
      <c r="K1387" s="21">
        <v>12.5</v>
      </c>
      <c r="L1387" s="2">
        <f t="shared" si="819"/>
        <v>1</v>
      </c>
      <c r="M1387" s="2">
        <f t="shared" si="820"/>
        <v>3</v>
      </c>
      <c r="N1387" s="2">
        <f t="shared" si="821"/>
        <v>4</v>
      </c>
      <c r="O1387" s="2">
        <f t="shared" si="822"/>
        <v>4</v>
      </c>
      <c r="P1387" s="2">
        <f t="shared" si="823"/>
        <v>6</v>
      </c>
      <c r="Q1387" s="2">
        <f t="shared" si="824"/>
        <v>8</v>
      </c>
      <c r="R1387" s="2">
        <f t="shared" si="825"/>
        <v>4</v>
      </c>
      <c r="S1387" s="2">
        <f t="shared" si="826"/>
        <v>3</v>
      </c>
      <c r="T1387" s="2">
        <f t="shared" si="827"/>
        <v>3</v>
      </c>
      <c r="U1387" s="2">
        <f t="shared" si="828"/>
        <v>4</v>
      </c>
      <c r="V1387" s="10">
        <f t="shared" si="829"/>
        <v>0</v>
      </c>
      <c r="W1387" s="2">
        <f t="shared" si="830"/>
        <v>0</v>
      </c>
      <c r="X1387" s="2">
        <f t="shared" si="831"/>
        <v>0</v>
      </c>
      <c r="Y1387" s="2">
        <f t="shared" si="832"/>
        <v>0</v>
      </c>
      <c r="Z1387" s="2">
        <f t="shared" si="833"/>
        <v>0</v>
      </c>
      <c r="AA1387" s="2">
        <f t="shared" si="834"/>
        <v>0</v>
      </c>
      <c r="AB1387" s="2">
        <f t="shared" si="835"/>
        <v>0</v>
      </c>
      <c r="AC1387" s="2">
        <f t="shared" si="852"/>
        <v>8</v>
      </c>
      <c r="AD1387" s="5">
        <f t="shared" si="853"/>
        <v>6</v>
      </c>
      <c r="AE1387">
        <f t="shared" si="854"/>
        <v>1</v>
      </c>
      <c r="AF1387" s="1" t="str">
        <f t="shared" si="836"/>
        <v>-</v>
      </c>
      <c r="AG1387" s="1" t="str">
        <f t="shared" si="837"/>
        <v>-</v>
      </c>
      <c r="AH1387" s="1" t="str">
        <f t="shared" si="838"/>
        <v>-</v>
      </c>
      <c r="AI1387" s="1" t="str">
        <f t="shared" si="839"/>
        <v>-</v>
      </c>
      <c r="AJ1387" s="1" t="str">
        <f t="shared" si="840"/>
        <v>-</v>
      </c>
      <c r="AK1387" s="1">
        <f t="shared" si="841"/>
        <v>2.159940624578264</v>
      </c>
      <c r="AL1387" s="1" t="str">
        <f t="shared" si="842"/>
        <v>-</v>
      </c>
      <c r="AM1387" s="1" t="str">
        <f t="shared" si="843"/>
        <v>-</v>
      </c>
      <c r="AN1387" s="1" t="str">
        <f t="shared" si="844"/>
        <v>-</v>
      </c>
      <c r="AO1387" s="1" t="str">
        <f t="shared" si="845"/>
        <v>-</v>
      </c>
      <c r="AP1387" s="1" t="str">
        <f t="shared" si="855"/>
        <v>-</v>
      </c>
      <c r="AQ1387" s="1" t="str">
        <f t="shared" si="846"/>
        <v>-</v>
      </c>
      <c r="AR1387" s="1" t="str">
        <f t="shared" si="847"/>
        <v>-</v>
      </c>
      <c r="AS1387" s="1" t="str">
        <f t="shared" si="848"/>
        <v>-</v>
      </c>
      <c r="AT1387" s="1" t="str">
        <f t="shared" si="849"/>
        <v>-</v>
      </c>
      <c r="AU1387" s="1" t="str">
        <f t="shared" si="850"/>
        <v>-</v>
      </c>
      <c r="AV1387" s="1" t="str">
        <f t="shared" si="851"/>
        <v>-</v>
      </c>
      <c r="AW1387" s="5">
        <f t="shared" si="856"/>
        <v>6</v>
      </c>
      <c r="AX1387" s="1">
        <f t="shared" si="857"/>
        <v>2.159940624578264</v>
      </c>
    </row>
    <row r="1388" spans="1:50" x14ac:dyDescent="0.2">
      <c r="A1388" s="4">
        <v>1386</v>
      </c>
      <c r="B1388" s="21">
        <v>0.63790664073897196</v>
      </c>
      <c r="C1388" s="21">
        <v>6.4859999999999998</v>
      </c>
      <c r="D1388" s="21">
        <v>0</v>
      </c>
      <c r="E1388" s="21">
        <v>14</v>
      </c>
      <c r="F1388" s="21">
        <v>86</v>
      </c>
      <c r="G1388" s="21">
        <v>2.9187698748195698</v>
      </c>
      <c r="H1388" s="21">
        <v>5</v>
      </c>
      <c r="I1388" s="21">
        <v>1500</v>
      </c>
      <c r="J1388" s="21">
        <v>185</v>
      </c>
      <c r="K1388" s="21">
        <v>0</v>
      </c>
      <c r="L1388" s="2">
        <f t="shared" si="819"/>
        <v>0</v>
      </c>
      <c r="M1388" s="2">
        <f t="shared" si="820"/>
        <v>0</v>
      </c>
      <c r="N1388" s="2">
        <f t="shared" si="821"/>
        <v>0</v>
      </c>
      <c r="O1388" s="2">
        <f t="shared" si="822"/>
        <v>0</v>
      </c>
      <c r="P1388" s="2">
        <f t="shared" si="823"/>
        <v>0</v>
      </c>
      <c r="Q1388" s="2">
        <f t="shared" si="824"/>
        <v>0</v>
      </c>
      <c r="R1388" s="2">
        <f t="shared" si="825"/>
        <v>0</v>
      </c>
      <c r="S1388" s="2">
        <f t="shared" si="826"/>
        <v>0</v>
      </c>
      <c r="T1388" s="2">
        <f t="shared" si="827"/>
        <v>0</v>
      </c>
      <c r="U1388" s="2">
        <f t="shared" si="828"/>
        <v>0</v>
      </c>
      <c r="V1388" s="10">
        <f t="shared" si="829"/>
        <v>4</v>
      </c>
      <c r="W1388" s="2">
        <f t="shared" si="830"/>
        <v>5</v>
      </c>
      <c r="X1388" s="2">
        <f t="shared" si="831"/>
        <v>4</v>
      </c>
      <c r="Y1388" s="2">
        <f t="shared" si="832"/>
        <v>3</v>
      </c>
      <c r="Z1388" s="2">
        <f t="shared" si="833"/>
        <v>3</v>
      </c>
      <c r="AA1388" s="2">
        <f t="shared" si="834"/>
        <v>3</v>
      </c>
      <c r="AB1388" s="2">
        <f t="shared" si="835"/>
        <v>3</v>
      </c>
      <c r="AC1388" s="2">
        <f t="shared" si="852"/>
        <v>5</v>
      </c>
      <c r="AD1388" s="5">
        <f t="shared" si="853"/>
        <v>12</v>
      </c>
      <c r="AE1388">
        <f t="shared" si="854"/>
        <v>1</v>
      </c>
      <c r="AF1388" s="1" t="str">
        <f t="shared" si="836"/>
        <v>-</v>
      </c>
      <c r="AG1388" s="1" t="str">
        <f t="shared" si="837"/>
        <v>-</v>
      </c>
      <c r="AH1388" s="1" t="str">
        <f t="shared" si="838"/>
        <v>-</v>
      </c>
      <c r="AI1388" s="1" t="str">
        <f t="shared" si="839"/>
        <v>-</v>
      </c>
      <c r="AJ1388" s="1" t="str">
        <f t="shared" si="840"/>
        <v>-</v>
      </c>
      <c r="AK1388" s="1" t="str">
        <f t="shared" si="841"/>
        <v>-</v>
      </c>
      <c r="AL1388" s="1" t="str">
        <f t="shared" si="842"/>
        <v>-</v>
      </c>
      <c r="AM1388" s="1" t="str">
        <f t="shared" si="843"/>
        <v>-</v>
      </c>
      <c r="AN1388" s="1" t="str">
        <f t="shared" si="844"/>
        <v>-</v>
      </c>
      <c r="AO1388" s="1" t="str">
        <f t="shared" si="845"/>
        <v>-</v>
      </c>
      <c r="AP1388" s="1" t="str">
        <f t="shared" si="855"/>
        <v>-</v>
      </c>
      <c r="AQ1388" s="1">
        <f t="shared" si="846"/>
        <v>2.8594125423506109</v>
      </c>
      <c r="AR1388" s="1" t="str">
        <f t="shared" si="847"/>
        <v>-</v>
      </c>
      <c r="AS1388" s="1" t="str">
        <f t="shared" si="848"/>
        <v>-</v>
      </c>
      <c r="AT1388" s="1" t="str">
        <f t="shared" si="849"/>
        <v>-</v>
      </c>
      <c r="AU1388" s="1" t="str">
        <f t="shared" si="850"/>
        <v>-</v>
      </c>
      <c r="AV1388" s="1" t="str">
        <f t="shared" si="851"/>
        <v>-</v>
      </c>
      <c r="AW1388" s="5">
        <f t="shared" si="856"/>
        <v>12</v>
      </c>
      <c r="AX1388" s="1">
        <f t="shared" si="857"/>
        <v>2.8594125423506109</v>
      </c>
    </row>
    <row r="1389" spans="1:50" x14ac:dyDescent="0.2">
      <c r="A1389" s="4">
        <v>1387</v>
      </c>
      <c r="B1389" s="21">
        <v>0.42184114911808401</v>
      </c>
      <c r="C1389" s="21">
        <v>1.522</v>
      </c>
      <c r="D1389" s="21">
        <v>62</v>
      </c>
      <c r="E1389" s="21">
        <v>16</v>
      </c>
      <c r="F1389" s="21">
        <v>22</v>
      </c>
      <c r="G1389" s="21">
        <v>8.3690294210621392</v>
      </c>
      <c r="H1389" s="21">
        <v>6</v>
      </c>
      <c r="I1389" s="21">
        <v>1500</v>
      </c>
      <c r="J1389" s="21">
        <v>185</v>
      </c>
      <c r="K1389" s="21">
        <v>12.5</v>
      </c>
      <c r="L1389" s="2">
        <f t="shared" si="819"/>
        <v>1</v>
      </c>
      <c r="M1389" s="2">
        <f t="shared" si="820"/>
        <v>6</v>
      </c>
      <c r="N1389" s="2">
        <f t="shared" si="821"/>
        <v>7</v>
      </c>
      <c r="O1389" s="2">
        <f t="shared" si="822"/>
        <v>2</v>
      </c>
      <c r="P1389" s="2">
        <f t="shared" si="823"/>
        <v>4</v>
      </c>
      <c r="Q1389" s="2">
        <f t="shared" si="824"/>
        <v>4</v>
      </c>
      <c r="R1389" s="2">
        <f t="shared" si="825"/>
        <v>7</v>
      </c>
      <c r="S1389" s="2">
        <f t="shared" si="826"/>
        <v>4</v>
      </c>
      <c r="T1389" s="2">
        <f t="shared" si="827"/>
        <v>4</v>
      </c>
      <c r="U1389" s="2">
        <f t="shared" si="828"/>
        <v>3</v>
      </c>
      <c r="V1389" s="10">
        <f t="shared" si="829"/>
        <v>0</v>
      </c>
      <c r="W1389" s="2">
        <f t="shared" si="830"/>
        <v>0</v>
      </c>
      <c r="X1389" s="2">
        <f t="shared" si="831"/>
        <v>0</v>
      </c>
      <c r="Y1389" s="2">
        <f t="shared" si="832"/>
        <v>0</v>
      </c>
      <c r="Z1389" s="2">
        <f t="shared" si="833"/>
        <v>0</v>
      </c>
      <c r="AA1389" s="2">
        <f t="shared" si="834"/>
        <v>0</v>
      </c>
      <c r="AB1389" s="2">
        <f t="shared" si="835"/>
        <v>0</v>
      </c>
      <c r="AC1389" s="2">
        <f t="shared" si="852"/>
        <v>7</v>
      </c>
      <c r="AD1389" s="5">
        <f t="shared" si="853"/>
        <v>3</v>
      </c>
      <c r="AE1389">
        <f t="shared" si="854"/>
        <v>2</v>
      </c>
      <c r="AF1389" s="1" t="str">
        <f t="shared" si="836"/>
        <v>-</v>
      </c>
      <c r="AG1389" s="1" t="str">
        <f t="shared" si="837"/>
        <v>-</v>
      </c>
      <c r="AH1389" s="1">
        <f t="shared" si="838"/>
        <v>2.8362736285836125</v>
      </c>
      <c r="AI1389" s="1" t="str">
        <f t="shared" si="839"/>
        <v>-</v>
      </c>
      <c r="AJ1389" s="1" t="str">
        <f t="shared" si="840"/>
        <v>-</v>
      </c>
      <c r="AK1389" s="1" t="str">
        <f t="shared" si="841"/>
        <v>-</v>
      </c>
      <c r="AL1389" s="1">
        <f t="shared" si="842"/>
        <v>2.1598438943359737</v>
      </c>
      <c r="AM1389" s="1" t="str">
        <f t="shared" si="843"/>
        <v>-</v>
      </c>
      <c r="AN1389" s="1" t="str">
        <f t="shared" si="844"/>
        <v>-</v>
      </c>
      <c r="AO1389" s="1" t="str">
        <f t="shared" si="845"/>
        <v>-</v>
      </c>
      <c r="AP1389" s="1" t="str">
        <f t="shared" si="855"/>
        <v>-</v>
      </c>
      <c r="AQ1389" s="1" t="str">
        <f t="shared" si="846"/>
        <v>-</v>
      </c>
      <c r="AR1389" s="1" t="str">
        <f t="shared" si="847"/>
        <v>-</v>
      </c>
      <c r="AS1389" s="1" t="str">
        <f t="shared" si="848"/>
        <v>-</v>
      </c>
      <c r="AT1389" s="1" t="str">
        <f t="shared" si="849"/>
        <v>-</v>
      </c>
      <c r="AU1389" s="1" t="str">
        <f t="shared" si="850"/>
        <v>-</v>
      </c>
      <c r="AV1389" s="1" t="str">
        <f t="shared" si="851"/>
        <v>-</v>
      </c>
      <c r="AW1389" s="5">
        <f t="shared" si="856"/>
        <v>7</v>
      </c>
      <c r="AX1389" s="1">
        <f t="shared" si="857"/>
        <v>2.1598438943359737</v>
      </c>
    </row>
    <row r="1390" spans="1:50" x14ac:dyDescent="0.2">
      <c r="A1390" s="4">
        <v>1388</v>
      </c>
      <c r="B1390" s="21">
        <v>0.58505961730418599</v>
      </c>
      <c r="C1390" s="21">
        <v>20.312999999999999</v>
      </c>
      <c r="D1390" s="21">
        <v>22</v>
      </c>
      <c r="E1390" s="21">
        <v>34</v>
      </c>
      <c r="F1390" s="21">
        <v>44</v>
      </c>
      <c r="G1390" s="21">
        <v>5.7454758063809503</v>
      </c>
      <c r="H1390" s="21">
        <v>6</v>
      </c>
      <c r="I1390" s="21">
        <v>1500</v>
      </c>
      <c r="J1390" s="21">
        <v>185</v>
      </c>
      <c r="K1390" s="21">
        <v>12.5</v>
      </c>
      <c r="L1390" s="2">
        <f t="shared" si="819"/>
        <v>2</v>
      </c>
      <c r="M1390" s="2">
        <f t="shared" si="820"/>
        <v>5</v>
      </c>
      <c r="N1390" s="2">
        <f t="shared" si="821"/>
        <v>6</v>
      </c>
      <c r="O1390" s="2">
        <f t="shared" si="822"/>
        <v>5</v>
      </c>
      <c r="P1390" s="2">
        <f t="shared" si="823"/>
        <v>6</v>
      </c>
      <c r="Q1390" s="2">
        <f t="shared" si="824"/>
        <v>7</v>
      </c>
      <c r="R1390" s="2">
        <f t="shared" si="825"/>
        <v>2</v>
      </c>
      <c r="S1390" s="2">
        <f t="shared" si="826"/>
        <v>3</v>
      </c>
      <c r="T1390" s="2">
        <f t="shared" si="827"/>
        <v>3</v>
      </c>
      <c r="U1390" s="2">
        <f t="shared" si="828"/>
        <v>6</v>
      </c>
      <c r="V1390" s="10">
        <f t="shared" si="829"/>
        <v>0</v>
      </c>
      <c r="W1390" s="2">
        <f t="shared" si="830"/>
        <v>0</v>
      </c>
      <c r="X1390" s="2">
        <f t="shared" si="831"/>
        <v>0</v>
      </c>
      <c r="Y1390" s="2">
        <f t="shared" si="832"/>
        <v>0</v>
      </c>
      <c r="Z1390" s="2">
        <f t="shared" si="833"/>
        <v>0</v>
      </c>
      <c r="AA1390" s="2">
        <f t="shared" si="834"/>
        <v>0</v>
      </c>
      <c r="AB1390" s="2">
        <f t="shared" si="835"/>
        <v>0</v>
      </c>
      <c r="AC1390" s="2">
        <f t="shared" si="852"/>
        <v>7</v>
      </c>
      <c r="AD1390" s="5">
        <f t="shared" si="853"/>
        <v>6</v>
      </c>
      <c r="AE1390">
        <f t="shared" si="854"/>
        <v>1</v>
      </c>
      <c r="AF1390" s="1" t="str">
        <f t="shared" si="836"/>
        <v>-</v>
      </c>
      <c r="AG1390" s="1" t="str">
        <f t="shared" si="837"/>
        <v>-</v>
      </c>
      <c r="AH1390" s="1" t="str">
        <f t="shared" si="838"/>
        <v>-</v>
      </c>
      <c r="AI1390" s="1" t="str">
        <f t="shared" si="839"/>
        <v>-</v>
      </c>
      <c r="AJ1390" s="1" t="str">
        <f t="shared" si="840"/>
        <v>-</v>
      </c>
      <c r="AK1390" s="1">
        <f t="shared" si="841"/>
        <v>2.2322026998092488</v>
      </c>
      <c r="AL1390" s="1" t="str">
        <f t="shared" si="842"/>
        <v>-</v>
      </c>
      <c r="AM1390" s="1" t="str">
        <f t="shared" si="843"/>
        <v>-</v>
      </c>
      <c r="AN1390" s="1" t="str">
        <f t="shared" si="844"/>
        <v>-</v>
      </c>
      <c r="AO1390" s="1" t="str">
        <f t="shared" si="845"/>
        <v>-</v>
      </c>
      <c r="AP1390" s="1" t="str">
        <f t="shared" si="855"/>
        <v>-</v>
      </c>
      <c r="AQ1390" s="1" t="str">
        <f t="shared" si="846"/>
        <v>-</v>
      </c>
      <c r="AR1390" s="1" t="str">
        <f t="shared" si="847"/>
        <v>-</v>
      </c>
      <c r="AS1390" s="1" t="str">
        <f t="shared" si="848"/>
        <v>-</v>
      </c>
      <c r="AT1390" s="1" t="str">
        <f t="shared" si="849"/>
        <v>-</v>
      </c>
      <c r="AU1390" s="1" t="str">
        <f t="shared" si="850"/>
        <v>-</v>
      </c>
      <c r="AV1390" s="1" t="str">
        <f t="shared" si="851"/>
        <v>-</v>
      </c>
      <c r="AW1390" s="5">
        <f t="shared" si="856"/>
        <v>6</v>
      </c>
      <c r="AX1390" s="1">
        <f t="shared" si="857"/>
        <v>2.2322026998092488</v>
      </c>
    </row>
    <row r="1391" spans="1:50" x14ac:dyDescent="0.2">
      <c r="A1391" s="4">
        <v>1389</v>
      </c>
      <c r="B1391" s="21">
        <v>0.54874202409422501</v>
      </c>
      <c r="C1391" s="21">
        <v>45.787999999999997</v>
      </c>
      <c r="D1391" s="21">
        <v>23</v>
      </c>
      <c r="E1391" s="21">
        <v>9</v>
      </c>
      <c r="F1391" s="21">
        <v>68</v>
      </c>
      <c r="G1391" s="21">
        <v>6.4753831952291598</v>
      </c>
      <c r="H1391" s="21">
        <v>6</v>
      </c>
      <c r="I1391" s="21">
        <v>1500</v>
      </c>
      <c r="J1391" s="21">
        <v>185</v>
      </c>
      <c r="K1391" s="21">
        <v>12.5</v>
      </c>
      <c r="L1391" s="2">
        <f t="shared" si="819"/>
        <v>2</v>
      </c>
      <c r="M1391" s="2">
        <f t="shared" si="820"/>
        <v>4</v>
      </c>
      <c r="N1391" s="2">
        <f t="shared" si="821"/>
        <v>5</v>
      </c>
      <c r="O1391" s="2">
        <f t="shared" si="822"/>
        <v>4</v>
      </c>
      <c r="P1391" s="2">
        <f t="shared" si="823"/>
        <v>5</v>
      </c>
      <c r="Q1391" s="2">
        <f t="shared" si="824"/>
        <v>5</v>
      </c>
      <c r="R1391" s="2">
        <f t="shared" si="825"/>
        <v>3</v>
      </c>
      <c r="S1391" s="2">
        <f t="shared" si="826"/>
        <v>5</v>
      </c>
      <c r="T1391" s="2">
        <f t="shared" si="827"/>
        <v>5</v>
      </c>
      <c r="U1391" s="2">
        <f t="shared" si="828"/>
        <v>4</v>
      </c>
      <c r="V1391" s="10">
        <f t="shared" si="829"/>
        <v>0</v>
      </c>
      <c r="W1391" s="2">
        <f t="shared" si="830"/>
        <v>0</v>
      </c>
      <c r="X1391" s="2">
        <f t="shared" si="831"/>
        <v>0</v>
      </c>
      <c r="Y1391" s="2">
        <f t="shared" si="832"/>
        <v>0</v>
      </c>
      <c r="Z1391" s="2">
        <f t="shared" si="833"/>
        <v>0</v>
      </c>
      <c r="AA1391" s="2">
        <f t="shared" si="834"/>
        <v>0</v>
      </c>
      <c r="AB1391" s="2">
        <f t="shared" si="835"/>
        <v>0</v>
      </c>
      <c r="AC1391" s="2">
        <f t="shared" si="852"/>
        <v>5</v>
      </c>
      <c r="AD1391" s="5">
        <f t="shared" si="853"/>
        <v>3</v>
      </c>
      <c r="AE1391">
        <f t="shared" si="854"/>
        <v>5</v>
      </c>
      <c r="AF1391" s="1" t="str">
        <f t="shared" si="836"/>
        <v>-</v>
      </c>
      <c r="AG1391" s="1" t="str">
        <f t="shared" si="837"/>
        <v>-</v>
      </c>
      <c r="AH1391" s="1">
        <f t="shared" si="838"/>
        <v>2.9825164875725716</v>
      </c>
      <c r="AI1391" s="1" t="str">
        <f t="shared" si="839"/>
        <v>-</v>
      </c>
      <c r="AJ1391" s="1">
        <f t="shared" si="840"/>
        <v>2.79481496638798</v>
      </c>
      <c r="AK1391" s="1">
        <f t="shared" si="841"/>
        <v>2.2363587675484919</v>
      </c>
      <c r="AL1391" s="1" t="str">
        <f t="shared" si="842"/>
        <v>-</v>
      </c>
      <c r="AM1391" s="1">
        <f t="shared" si="843"/>
        <v>2.4866430071860308</v>
      </c>
      <c r="AN1391" s="1">
        <f t="shared" si="844"/>
        <v>2.3908032546546365</v>
      </c>
      <c r="AO1391" s="1" t="str">
        <f t="shared" si="845"/>
        <v>-</v>
      </c>
      <c r="AP1391" s="1" t="str">
        <f t="shared" si="855"/>
        <v>-</v>
      </c>
      <c r="AQ1391" s="1" t="str">
        <f t="shared" si="846"/>
        <v>-</v>
      </c>
      <c r="AR1391" s="1" t="str">
        <f t="shared" si="847"/>
        <v>-</v>
      </c>
      <c r="AS1391" s="1" t="str">
        <f t="shared" si="848"/>
        <v>-</v>
      </c>
      <c r="AT1391" s="1" t="str">
        <f t="shared" si="849"/>
        <v>-</v>
      </c>
      <c r="AU1391" s="1" t="str">
        <f t="shared" si="850"/>
        <v>-</v>
      </c>
      <c r="AV1391" s="1" t="str">
        <f t="shared" si="851"/>
        <v>-</v>
      </c>
      <c r="AW1391" s="5">
        <f t="shared" si="856"/>
        <v>6</v>
      </c>
      <c r="AX1391" s="1">
        <f t="shared" si="857"/>
        <v>2.2363587675484919</v>
      </c>
    </row>
    <row r="1392" spans="1:50" x14ac:dyDescent="0.2">
      <c r="A1392" s="4">
        <v>1390</v>
      </c>
      <c r="B1392" s="21">
        <v>0.53701368291774298</v>
      </c>
      <c r="C1392" s="21">
        <v>100.52500000000001</v>
      </c>
      <c r="D1392" s="21">
        <v>30</v>
      </c>
      <c r="E1392" s="21">
        <v>11</v>
      </c>
      <c r="F1392" s="21">
        <v>59</v>
      </c>
      <c r="G1392" s="21">
        <v>10.0525424628088</v>
      </c>
      <c r="H1392" s="21">
        <v>7</v>
      </c>
      <c r="I1392" s="21">
        <v>1500</v>
      </c>
      <c r="J1392" s="21">
        <v>185</v>
      </c>
      <c r="K1392" s="21">
        <v>12.5</v>
      </c>
      <c r="L1392" s="2">
        <f t="shared" si="819"/>
        <v>2</v>
      </c>
      <c r="M1392" s="2">
        <f t="shared" si="820"/>
        <v>5</v>
      </c>
      <c r="N1392" s="2">
        <f t="shared" si="821"/>
        <v>3</v>
      </c>
      <c r="O1392" s="2">
        <f t="shared" si="822"/>
        <v>5</v>
      </c>
      <c r="P1392" s="2">
        <f t="shared" si="823"/>
        <v>5</v>
      </c>
      <c r="Q1392" s="2">
        <f t="shared" si="824"/>
        <v>4</v>
      </c>
      <c r="R1392" s="2">
        <f t="shared" si="825"/>
        <v>3</v>
      </c>
      <c r="S1392" s="2">
        <f t="shared" si="826"/>
        <v>2</v>
      </c>
      <c r="T1392" s="2">
        <f t="shared" si="827"/>
        <v>2</v>
      </c>
      <c r="U1392" s="2">
        <f t="shared" si="828"/>
        <v>3</v>
      </c>
      <c r="V1392" s="10">
        <f t="shared" si="829"/>
        <v>0</v>
      </c>
      <c r="W1392" s="2">
        <f t="shared" si="830"/>
        <v>0</v>
      </c>
      <c r="X1392" s="2">
        <f t="shared" si="831"/>
        <v>0</v>
      </c>
      <c r="Y1392" s="2">
        <f t="shared" si="832"/>
        <v>0</v>
      </c>
      <c r="Z1392" s="2">
        <f t="shared" si="833"/>
        <v>0</v>
      </c>
      <c r="AA1392" s="2">
        <f t="shared" si="834"/>
        <v>0</v>
      </c>
      <c r="AB1392" s="2">
        <f t="shared" si="835"/>
        <v>0</v>
      </c>
      <c r="AC1392" s="2">
        <f t="shared" si="852"/>
        <v>5</v>
      </c>
      <c r="AD1392" s="5">
        <f t="shared" si="853"/>
        <v>2</v>
      </c>
      <c r="AE1392">
        <f t="shared" si="854"/>
        <v>3</v>
      </c>
      <c r="AF1392" s="1" t="str">
        <f t="shared" si="836"/>
        <v>-</v>
      </c>
      <c r="AG1392" s="1">
        <f t="shared" si="837"/>
        <v>3.081355490794123</v>
      </c>
      <c r="AH1392" s="1" t="str">
        <f t="shared" si="838"/>
        <v>-</v>
      </c>
      <c r="AI1392" s="1">
        <f t="shared" si="839"/>
        <v>2.9865621473127688</v>
      </c>
      <c r="AJ1392" s="1">
        <f t="shared" si="840"/>
        <v>2.3543494034581034</v>
      </c>
      <c r="AK1392" s="1" t="str">
        <f t="shared" si="841"/>
        <v>-</v>
      </c>
      <c r="AL1392" s="1" t="str">
        <f t="shared" si="842"/>
        <v>-</v>
      </c>
      <c r="AM1392" s="1" t="str">
        <f t="shared" si="843"/>
        <v>-</v>
      </c>
      <c r="AN1392" s="1" t="str">
        <f t="shared" si="844"/>
        <v>-</v>
      </c>
      <c r="AO1392" s="1" t="str">
        <f t="shared" si="845"/>
        <v>-</v>
      </c>
      <c r="AP1392" s="1" t="str">
        <f t="shared" si="855"/>
        <v>-</v>
      </c>
      <c r="AQ1392" s="1" t="str">
        <f t="shared" si="846"/>
        <v>-</v>
      </c>
      <c r="AR1392" s="1" t="str">
        <f t="shared" si="847"/>
        <v>-</v>
      </c>
      <c r="AS1392" s="1" t="str">
        <f t="shared" si="848"/>
        <v>-</v>
      </c>
      <c r="AT1392" s="1" t="str">
        <f t="shared" si="849"/>
        <v>-</v>
      </c>
      <c r="AU1392" s="1" t="str">
        <f t="shared" si="850"/>
        <v>-</v>
      </c>
      <c r="AV1392" s="1" t="str">
        <f t="shared" si="851"/>
        <v>-</v>
      </c>
      <c r="AW1392" s="5">
        <f t="shared" si="856"/>
        <v>5</v>
      </c>
      <c r="AX1392" s="1">
        <f t="shared" si="857"/>
        <v>2.3543494034581034</v>
      </c>
    </row>
    <row r="1393" spans="1:50" x14ac:dyDescent="0.2">
      <c r="A1393" s="4">
        <v>1391</v>
      </c>
      <c r="B1393" s="21">
        <v>0.46740447107926097</v>
      </c>
      <c r="C1393" s="21">
        <v>2.645</v>
      </c>
      <c r="D1393" s="21">
        <v>15</v>
      </c>
      <c r="E1393" s="21">
        <v>34</v>
      </c>
      <c r="F1393" s="21">
        <v>51</v>
      </c>
      <c r="G1393" s="21">
        <v>9.2439279947545696</v>
      </c>
      <c r="H1393" s="21">
        <v>7</v>
      </c>
      <c r="I1393" s="21">
        <v>1500</v>
      </c>
      <c r="J1393" s="21">
        <v>185</v>
      </c>
      <c r="K1393" s="21">
        <v>12.5</v>
      </c>
      <c r="L1393" s="2">
        <f t="shared" si="819"/>
        <v>2</v>
      </c>
      <c r="M1393" s="2">
        <f t="shared" si="820"/>
        <v>5</v>
      </c>
      <c r="N1393" s="2">
        <f t="shared" si="821"/>
        <v>5</v>
      </c>
      <c r="O1393" s="2">
        <f t="shared" si="822"/>
        <v>4</v>
      </c>
      <c r="P1393" s="2">
        <f t="shared" si="823"/>
        <v>3</v>
      </c>
      <c r="Q1393" s="2">
        <f t="shared" si="824"/>
        <v>5</v>
      </c>
      <c r="R1393" s="2">
        <f t="shared" si="825"/>
        <v>3</v>
      </c>
      <c r="S1393" s="2">
        <f t="shared" si="826"/>
        <v>3</v>
      </c>
      <c r="T1393" s="2">
        <f t="shared" si="827"/>
        <v>3</v>
      </c>
      <c r="U1393" s="2">
        <f t="shared" si="828"/>
        <v>3</v>
      </c>
      <c r="V1393" s="10">
        <f t="shared" si="829"/>
        <v>0</v>
      </c>
      <c r="W1393" s="2">
        <f t="shared" si="830"/>
        <v>0</v>
      </c>
      <c r="X1393" s="2">
        <f t="shared" si="831"/>
        <v>0</v>
      </c>
      <c r="Y1393" s="2">
        <f t="shared" si="832"/>
        <v>0</v>
      </c>
      <c r="Z1393" s="2">
        <f t="shared" si="833"/>
        <v>0</v>
      </c>
      <c r="AA1393" s="2">
        <f t="shared" si="834"/>
        <v>0</v>
      </c>
      <c r="AB1393" s="2">
        <f t="shared" si="835"/>
        <v>0</v>
      </c>
      <c r="AC1393" s="2">
        <f t="shared" si="852"/>
        <v>5</v>
      </c>
      <c r="AD1393" s="5">
        <f t="shared" si="853"/>
        <v>2</v>
      </c>
      <c r="AE1393">
        <f t="shared" si="854"/>
        <v>3</v>
      </c>
      <c r="AF1393" s="1" t="str">
        <f t="shared" si="836"/>
        <v>-</v>
      </c>
      <c r="AG1393" s="1">
        <f t="shared" si="837"/>
        <v>2.9980408746958505</v>
      </c>
      <c r="AH1393" s="1">
        <f t="shared" si="838"/>
        <v>2.8912964267960612</v>
      </c>
      <c r="AI1393" s="1" t="str">
        <f t="shared" si="839"/>
        <v>-</v>
      </c>
      <c r="AJ1393" s="1" t="str">
        <f t="shared" si="840"/>
        <v>-</v>
      </c>
      <c r="AK1393" s="1">
        <f t="shared" si="841"/>
        <v>2.2499665893591918</v>
      </c>
      <c r="AL1393" s="1" t="str">
        <f t="shared" si="842"/>
        <v>-</v>
      </c>
      <c r="AM1393" s="1" t="str">
        <f t="shared" si="843"/>
        <v>-</v>
      </c>
      <c r="AN1393" s="1" t="str">
        <f t="shared" si="844"/>
        <v>-</v>
      </c>
      <c r="AO1393" s="1" t="str">
        <f t="shared" si="845"/>
        <v>-</v>
      </c>
      <c r="AP1393" s="1" t="str">
        <f t="shared" si="855"/>
        <v>-</v>
      </c>
      <c r="AQ1393" s="1" t="str">
        <f t="shared" si="846"/>
        <v>-</v>
      </c>
      <c r="AR1393" s="1" t="str">
        <f t="shared" si="847"/>
        <v>-</v>
      </c>
      <c r="AS1393" s="1" t="str">
        <f t="shared" si="848"/>
        <v>-</v>
      </c>
      <c r="AT1393" s="1" t="str">
        <f t="shared" si="849"/>
        <v>-</v>
      </c>
      <c r="AU1393" s="1" t="str">
        <f t="shared" si="850"/>
        <v>-</v>
      </c>
      <c r="AV1393" s="1" t="str">
        <f t="shared" si="851"/>
        <v>-</v>
      </c>
      <c r="AW1393" s="5">
        <f t="shared" si="856"/>
        <v>6</v>
      </c>
      <c r="AX1393" s="1">
        <f t="shared" si="857"/>
        <v>2.2499665893591918</v>
      </c>
    </row>
    <row r="1394" spans="1:50" x14ac:dyDescent="0.2">
      <c r="A1394" s="4">
        <v>1392</v>
      </c>
      <c r="B1394" s="21">
        <v>0.59866977778927399</v>
      </c>
      <c r="C1394" s="21">
        <v>14.528</v>
      </c>
      <c r="D1394" s="21">
        <v>1</v>
      </c>
      <c r="E1394" s="21">
        <v>33</v>
      </c>
      <c r="F1394" s="21">
        <v>66</v>
      </c>
      <c r="G1394" s="21">
        <v>4.1091336196814598</v>
      </c>
      <c r="H1394" s="21">
        <v>6</v>
      </c>
      <c r="I1394" s="21">
        <v>1500</v>
      </c>
      <c r="J1394" s="21">
        <v>185</v>
      </c>
      <c r="K1394" s="21">
        <v>12.5</v>
      </c>
      <c r="L1394" s="2">
        <f t="shared" si="819"/>
        <v>2</v>
      </c>
      <c r="M1394" s="2">
        <f t="shared" si="820"/>
        <v>5</v>
      </c>
      <c r="N1394" s="2">
        <f t="shared" si="821"/>
        <v>6</v>
      </c>
      <c r="O1394" s="2">
        <f t="shared" si="822"/>
        <v>4</v>
      </c>
      <c r="P1394" s="2">
        <f t="shared" si="823"/>
        <v>5</v>
      </c>
      <c r="Q1394" s="2">
        <f t="shared" si="824"/>
        <v>5</v>
      </c>
      <c r="R1394" s="2">
        <f t="shared" si="825"/>
        <v>2</v>
      </c>
      <c r="S1394" s="2">
        <f t="shared" si="826"/>
        <v>4</v>
      </c>
      <c r="T1394" s="2">
        <f t="shared" si="827"/>
        <v>4</v>
      </c>
      <c r="U1394" s="2">
        <f t="shared" si="828"/>
        <v>3</v>
      </c>
      <c r="V1394" s="10">
        <f t="shared" si="829"/>
        <v>0</v>
      </c>
      <c r="W1394" s="2">
        <f t="shared" si="830"/>
        <v>0</v>
      </c>
      <c r="X1394" s="2">
        <f t="shared" si="831"/>
        <v>0</v>
      </c>
      <c r="Y1394" s="2">
        <f t="shared" si="832"/>
        <v>0</v>
      </c>
      <c r="Z1394" s="2">
        <f t="shared" si="833"/>
        <v>0</v>
      </c>
      <c r="AA1394" s="2">
        <f t="shared" si="834"/>
        <v>0</v>
      </c>
      <c r="AB1394" s="2">
        <f t="shared" si="835"/>
        <v>0</v>
      </c>
      <c r="AC1394" s="2">
        <f t="shared" si="852"/>
        <v>6</v>
      </c>
      <c r="AD1394" s="5">
        <f t="shared" si="853"/>
        <v>3</v>
      </c>
      <c r="AE1394">
        <f t="shared" si="854"/>
        <v>1</v>
      </c>
      <c r="AF1394" s="1" t="str">
        <f t="shared" si="836"/>
        <v>-</v>
      </c>
      <c r="AG1394" s="1" t="str">
        <f t="shared" si="837"/>
        <v>-</v>
      </c>
      <c r="AH1394" s="1">
        <f t="shared" si="838"/>
        <v>2.9111901420044042</v>
      </c>
      <c r="AI1394" s="1" t="str">
        <f t="shared" si="839"/>
        <v>-</v>
      </c>
      <c r="AJ1394" s="1" t="str">
        <f t="shared" si="840"/>
        <v>-</v>
      </c>
      <c r="AK1394" s="1" t="str">
        <f t="shared" si="841"/>
        <v>-</v>
      </c>
      <c r="AL1394" s="1" t="str">
        <f t="shared" si="842"/>
        <v>-</v>
      </c>
      <c r="AM1394" s="1" t="str">
        <f t="shared" si="843"/>
        <v>-</v>
      </c>
      <c r="AN1394" s="1" t="str">
        <f t="shared" si="844"/>
        <v>-</v>
      </c>
      <c r="AO1394" s="1" t="str">
        <f t="shared" si="845"/>
        <v>-</v>
      </c>
      <c r="AP1394" s="1" t="str">
        <f t="shared" si="855"/>
        <v>-</v>
      </c>
      <c r="AQ1394" s="1" t="str">
        <f t="shared" si="846"/>
        <v>-</v>
      </c>
      <c r="AR1394" s="1" t="str">
        <f t="shared" si="847"/>
        <v>-</v>
      </c>
      <c r="AS1394" s="1" t="str">
        <f t="shared" si="848"/>
        <v>-</v>
      </c>
      <c r="AT1394" s="1" t="str">
        <f t="shared" si="849"/>
        <v>-</v>
      </c>
      <c r="AU1394" s="1" t="str">
        <f t="shared" si="850"/>
        <v>-</v>
      </c>
      <c r="AV1394" s="1" t="str">
        <f t="shared" si="851"/>
        <v>-</v>
      </c>
      <c r="AW1394" s="5">
        <f t="shared" si="856"/>
        <v>3</v>
      </c>
      <c r="AX1394" s="1">
        <f t="shared" si="857"/>
        <v>2.9111901420044042</v>
      </c>
    </row>
    <row r="1395" spans="1:50" x14ac:dyDescent="0.2">
      <c r="A1395" s="4">
        <v>1393</v>
      </c>
      <c r="B1395" s="21">
        <v>0.55526823060403396</v>
      </c>
      <c r="C1395" s="21">
        <v>28.39</v>
      </c>
      <c r="D1395" s="21">
        <v>21</v>
      </c>
      <c r="E1395" s="21">
        <v>23</v>
      </c>
      <c r="F1395" s="21">
        <v>56</v>
      </c>
      <c r="G1395" s="21">
        <v>5.6779685728011602</v>
      </c>
      <c r="H1395" s="21">
        <v>6</v>
      </c>
      <c r="I1395" s="21">
        <v>1500</v>
      </c>
      <c r="J1395" s="21">
        <v>185</v>
      </c>
      <c r="K1395" s="21">
        <v>12.5</v>
      </c>
      <c r="L1395" s="2">
        <f t="shared" si="819"/>
        <v>2</v>
      </c>
      <c r="M1395" s="2">
        <f t="shared" si="820"/>
        <v>4</v>
      </c>
      <c r="N1395" s="2">
        <f t="shared" si="821"/>
        <v>6</v>
      </c>
      <c r="O1395" s="2">
        <f t="shared" si="822"/>
        <v>4</v>
      </c>
      <c r="P1395" s="2">
        <f t="shared" si="823"/>
        <v>5</v>
      </c>
      <c r="Q1395" s="2">
        <f t="shared" si="824"/>
        <v>7</v>
      </c>
      <c r="R1395" s="2">
        <f t="shared" si="825"/>
        <v>2</v>
      </c>
      <c r="S1395" s="2">
        <f t="shared" si="826"/>
        <v>3</v>
      </c>
      <c r="T1395" s="2">
        <f t="shared" si="827"/>
        <v>3</v>
      </c>
      <c r="U1395" s="2">
        <f t="shared" si="828"/>
        <v>5</v>
      </c>
      <c r="V1395" s="10">
        <f t="shared" si="829"/>
        <v>0</v>
      </c>
      <c r="W1395" s="2">
        <f t="shared" si="830"/>
        <v>0</v>
      </c>
      <c r="X1395" s="2">
        <f t="shared" si="831"/>
        <v>0</v>
      </c>
      <c r="Y1395" s="2">
        <f t="shared" si="832"/>
        <v>0</v>
      </c>
      <c r="Z1395" s="2">
        <f t="shared" si="833"/>
        <v>0</v>
      </c>
      <c r="AA1395" s="2">
        <f t="shared" si="834"/>
        <v>0</v>
      </c>
      <c r="AB1395" s="2">
        <f t="shared" si="835"/>
        <v>0</v>
      </c>
      <c r="AC1395" s="2">
        <f t="shared" si="852"/>
        <v>7</v>
      </c>
      <c r="AD1395" s="5">
        <f t="shared" si="853"/>
        <v>6</v>
      </c>
      <c r="AE1395">
        <f t="shared" si="854"/>
        <v>1</v>
      </c>
      <c r="AF1395" s="1" t="str">
        <f t="shared" si="836"/>
        <v>-</v>
      </c>
      <c r="AG1395" s="1" t="str">
        <f t="shared" si="837"/>
        <v>-</v>
      </c>
      <c r="AH1395" s="1" t="str">
        <f t="shared" si="838"/>
        <v>-</v>
      </c>
      <c r="AI1395" s="1" t="str">
        <f t="shared" si="839"/>
        <v>-</v>
      </c>
      <c r="AJ1395" s="1" t="str">
        <f t="shared" si="840"/>
        <v>-</v>
      </c>
      <c r="AK1395" s="1">
        <f t="shared" si="841"/>
        <v>2.2444764657216103</v>
      </c>
      <c r="AL1395" s="1" t="str">
        <f t="shared" si="842"/>
        <v>-</v>
      </c>
      <c r="AM1395" s="1" t="str">
        <f t="shared" si="843"/>
        <v>-</v>
      </c>
      <c r="AN1395" s="1" t="str">
        <f t="shared" si="844"/>
        <v>-</v>
      </c>
      <c r="AO1395" s="1" t="str">
        <f t="shared" si="845"/>
        <v>-</v>
      </c>
      <c r="AP1395" s="1" t="str">
        <f t="shared" si="855"/>
        <v>-</v>
      </c>
      <c r="AQ1395" s="1" t="str">
        <f t="shared" si="846"/>
        <v>-</v>
      </c>
      <c r="AR1395" s="1" t="str">
        <f t="shared" si="847"/>
        <v>-</v>
      </c>
      <c r="AS1395" s="1" t="str">
        <f t="shared" si="848"/>
        <v>-</v>
      </c>
      <c r="AT1395" s="1" t="str">
        <f t="shared" si="849"/>
        <v>-</v>
      </c>
      <c r="AU1395" s="1" t="str">
        <f t="shared" si="850"/>
        <v>-</v>
      </c>
      <c r="AV1395" s="1" t="str">
        <f t="shared" si="851"/>
        <v>-</v>
      </c>
      <c r="AW1395" s="5">
        <f t="shared" si="856"/>
        <v>6</v>
      </c>
      <c r="AX1395" s="1">
        <f t="shared" si="857"/>
        <v>2.2444764657216103</v>
      </c>
    </row>
    <row r="1396" spans="1:50" x14ac:dyDescent="0.2">
      <c r="A1396" s="4">
        <v>1394</v>
      </c>
      <c r="B1396" s="21">
        <v>0.57828768162416799</v>
      </c>
      <c r="C1396" s="21">
        <v>1.01</v>
      </c>
      <c r="D1396" s="21">
        <v>17</v>
      </c>
      <c r="E1396" s="21">
        <v>7</v>
      </c>
      <c r="F1396" s="21">
        <v>76</v>
      </c>
      <c r="G1396" s="21">
        <v>5.15491353720427</v>
      </c>
      <c r="H1396" s="21">
        <v>6</v>
      </c>
      <c r="I1396" s="21">
        <v>1500</v>
      </c>
      <c r="J1396" s="21">
        <v>185</v>
      </c>
      <c r="K1396" s="21">
        <v>12.5</v>
      </c>
      <c r="L1396" s="2">
        <f t="shared" si="819"/>
        <v>1</v>
      </c>
      <c r="M1396" s="2">
        <f t="shared" si="820"/>
        <v>5</v>
      </c>
      <c r="N1396" s="2">
        <f t="shared" si="821"/>
        <v>6</v>
      </c>
      <c r="O1396" s="2">
        <f t="shared" si="822"/>
        <v>4</v>
      </c>
      <c r="P1396" s="2">
        <f t="shared" si="823"/>
        <v>4</v>
      </c>
      <c r="Q1396" s="2">
        <f t="shared" si="824"/>
        <v>4</v>
      </c>
      <c r="R1396" s="2">
        <f t="shared" si="825"/>
        <v>4</v>
      </c>
      <c r="S1396" s="2">
        <f t="shared" si="826"/>
        <v>6</v>
      </c>
      <c r="T1396" s="2">
        <f t="shared" si="827"/>
        <v>6</v>
      </c>
      <c r="U1396" s="2">
        <f t="shared" si="828"/>
        <v>3</v>
      </c>
      <c r="V1396" s="10">
        <f t="shared" si="829"/>
        <v>0</v>
      </c>
      <c r="W1396" s="2">
        <f t="shared" si="830"/>
        <v>0</v>
      </c>
      <c r="X1396" s="2">
        <f t="shared" si="831"/>
        <v>0</v>
      </c>
      <c r="Y1396" s="2">
        <f t="shared" si="832"/>
        <v>0</v>
      </c>
      <c r="Z1396" s="2">
        <f t="shared" si="833"/>
        <v>0</v>
      </c>
      <c r="AA1396" s="2">
        <f t="shared" si="834"/>
        <v>0</v>
      </c>
      <c r="AB1396" s="2">
        <f t="shared" si="835"/>
        <v>0</v>
      </c>
      <c r="AC1396" s="2">
        <f t="shared" si="852"/>
        <v>6</v>
      </c>
      <c r="AD1396" s="5">
        <f t="shared" si="853"/>
        <v>3</v>
      </c>
      <c r="AE1396">
        <f t="shared" si="854"/>
        <v>3</v>
      </c>
      <c r="AF1396" s="1" t="str">
        <f t="shared" si="836"/>
        <v>-</v>
      </c>
      <c r="AG1396" s="1" t="str">
        <f t="shared" si="837"/>
        <v>-</v>
      </c>
      <c r="AH1396" s="1">
        <f t="shared" si="838"/>
        <v>2.8300843386419978</v>
      </c>
      <c r="AI1396" s="1" t="str">
        <f t="shared" si="839"/>
        <v>-</v>
      </c>
      <c r="AJ1396" s="1" t="str">
        <f t="shared" si="840"/>
        <v>-</v>
      </c>
      <c r="AK1396" s="1" t="str">
        <f t="shared" si="841"/>
        <v>-</v>
      </c>
      <c r="AL1396" s="1" t="str">
        <f t="shared" si="842"/>
        <v>-</v>
      </c>
      <c r="AM1396" s="1">
        <f t="shared" si="843"/>
        <v>2.4050086195497293</v>
      </c>
      <c r="AN1396" s="1">
        <f t="shared" si="844"/>
        <v>2.3165018082734892</v>
      </c>
      <c r="AO1396" s="1" t="str">
        <f t="shared" si="845"/>
        <v>-</v>
      </c>
      <c r="AP1396" s="1" t="str">
        <f t="shared" si="855"/>
        <v>-</v>
      </c>
      <c r="AQ1396" s="1" t="str">
        <f t="shared" si="846"/>
        <v>-</v>
      </c>
      <c r="AR1396" s="1" t="str">
        <f t="shared" si="847"/>
        <v>-</v>
      </c>
      <c r="AS1396" s="1" t="str">
        <f t="shared" si="848"/>
        <v>-</v>
      </c>
      <c r="AT1396" s="1" t="str">
        <f t="shared" si="849"/>
        <v>-</v>
      </c>
      <c r="AU1396" s="1" t="str">
        <f t="shared" si="850"/>
        <v>-</v>
      </c>
      <c r="AV1396" s="1" t="str">
        <f t="shared" si="851"/>
        <v>-</v>
      </c>
      <c r="AW1396" s="5">
        <f t="shared" si="856"/>
        <v>9</v>
      </c>
      <c r="AX1396" s="1">
        <f t="shared" si="857"/>
        <v>2.3165018082734892</v>
      </c>
    </row>
    <row r="1397" spans="1:50" x14ac:dyDescent="0.2">
      <c r="A1397" s="4">
        <v>1395</v>
      </c>
      <c r="B1397" s="21">
        <v>0.504003856982846</v>
      </c>
      <c r="C1397" s="21">
        <v>0.36299999999999999</v>
      </c>
      <c r="D1397" s="21">
        <v>18</v>
      </c>
      <c r="E1397" s="21">
        <v>0</v>
      </c>
      <c r="F1397" s="21">
        <v>82</v>
      </c>
      <c r="G1397" s="21">
        <v>5.4499360638915801</v>
      </c>
      <c r="H1397" s="21">
        <v>6</v>
      </c>
      <c r="I1397" s="21">
        <v>1500</v>
      </c>
      <c r="J1397" s="21">
        <v>185</v>
      </c>
      <c r="K1397" s="21">
        <v>12.5</v>
      </c>
      <c r="L1397" s="2">
        <f t="shared" si="819"/>
        <v>1</v>
      </c>
      <c r="M1397" s="2">
        <f t="shared" si="820"/>
        <v>4</v>
      </c>
      <c r="N1397" s="2">
        <f t="shared" si="821"/>
        <v>5</v>
      </c>
      <c r="O1397" s="2">
        <f t="shared" si="822"/>
        <v>3</v>
      </c>
      <c r="P1397" s="2">
        <f t="shared" si="823"/>
        <v>5</v>
      </c>
      <c r="Q1397" s="2">
        <f t="shared" si="824"/>
        <v>5</v>
      </c>
      <c r="R1397" s="2">
        <f t="shared" si="825"/>
        <v>3</v>
      </c>
      <c r="S1397" s="2">
        <f t="shared" si="826"/>
        <v>5</v>
      </c>
      <c r="T1397" s="2">
        <f t="shared" si="827"/>
        <v>5</v>
      </c>
      <c r="U1397" s="2">
        <f t="shared" si="828"/>
        <v>4</v>
      </c>
      <c r="V1397" s="10">
        <f t="shared" si="829"/>
        <v>0</v>
      </c>
      <c r="W1397" s="2">
        <f t="shared" si="830"/>
        <v>0</v>
      </c>
      <c r="X1397" s="2">
        <f t="shared" si="831"/>
        <v>0</v>
      </c>
      <c r="Y1397" s="2">
        <f t="shared" si="832"/>
        <v>0</v>
      </c>
      <c r="Z1397" s="2">
        <f t="shared" si="833"/>
        <v>0</v>
      </c>
      <c r="AA1397" s="2">
        <f t="shared" si="834"/>
        <v>0</v>
      </c>
      <c r="AB1397" s="2">
        <f t="shared" si="835"/>
        <v>0</v>
      </c>
      <c r="AC1397" s="2">
        <f t="shared" si="852"/>
        <v>5</v>
      </c>
      <c r="AD1397" s="5">
        <f t="shared" si="853"/>
        <v>3</v>
      </c>
      <c r="AE1397">
        <f t="shared" si="854"/>
        <v>5</v>
      </c>
      <c r="AF1397" s="1" t="str">
        <f t="shared" si="836"/>
        <v>-</v>
      </c>
      <c r="AG1397" s="1" t="str">
        <f t="shared" si="837"/>
        <v>-</v>
      </c>
      <c r="AH1397" s="1">
        <f t="shared" si="838"/>
        <v>3.3794647454417852</v>
      </c>
      <c r="AI1397" s="1" t="str">
        <f t="shared" si="839"/>
        <v>-</v>
      </c>
      <c r="AJ1397" s="1">
        <f t="shared" si="840"/>
        <v>2.8555505784030504</v>
      </c>
      <c r="AK1397" s="1">
        <f t="shared" si="841"/>
        <v>1.8534995124703231</v>
      </c>
      <c r="AL1397" s="1" t="str">
        <f t="shared" si="842"/>
        <v>-</v>
      </c>
      <c r="AM1397" s="1">
        <f t="shared" si="843"/>
        <v>2.1654700867573631</v>
      </c>
      <c r="AN1397" s="1">
        <f t="shared" si="844"/>
        <v>2.0636056517624657</v>
      </c>
      <c r="AO1397" s="1" t="str">
        <f t="shared" si="845"/>
        <v>-</v>
      </c>
      <c r="AP1397" s="1" t="str">
        <f t="shared" si="855"/>
        <v>-</v>
      </c>
      <c r="AQ1397" s="1" t="str">
        <f t="shared" si="846"/>
        <v>-</v>
      </c>
      <c r="AR1397" s="1" t="str">
        <f t="shared" si="847"/>
        <v>-</v>
      </c>
      <c r="AS1397" s="1" t="str">
        <f t="shared" si="848"/>
        <v>-</v>
      </c>
      <c r="AT1397" s="1" t="str">
        <f t="shared" si="849"/>
        <v>-</v>
      </c>
      <c r="AU1397" s="1" t="str">
        <f t="shared" si="850"/>
        <v>-</v>
      </c>
      <c r="AV1397" s="1" t="str">
        <f t="shared" si="851"/>
        <v>-</v>
      </c>
      <c r="AW1397" s="5">
        <f t="shared" si="856"/>
        <v>6</v>
      </c>
      <c r="AX1397" s="1">
        <f t="shared" si="857"/>
        <v>1.8534995124703231</v>
      </c>
    </row>
    <row r="1398" spans="1:50" x14ac:dyDescent="0.2">
      <c r="A1398" s="4">
        <v>1396</v>
      </c>
      <c r="B1398" s="21">
        <v>0.56464485596073299</v>
      </c>
      <c r="C1398" s="21">
        <v>0.38</v>
      </c>
      <c r="D1398" s="21">
        <v>33</v>
      </c>
      <c r="E1398" s="21">
        <v>0</v>
      </c>
      <c r="F1398" s="21">
        <v>67</v>
      </c>
      <c r="G1398" s="21">
        <v>5.6979928353178799</v>
      </c>
      <c r="H1398" s="21">
        <v>6</v>
      </c>
      <c r="I1398" s="21">
        <v>1500</v>
      </c>
      <c r="J1398" s="21">
        <v>185</v>
      </c>
      <c r="K1398" s="21">
        <v>12.5</v>
      </c>
      <c r="L1398" s="2">
        <f t="shared" si="819"/>
        <v>1</v>
      </c>
      <c r="M1398" s="2">
        <f t="shared" si="820"/>
        <v>4</v>
      </c>
      <c r="N1398" s="2">
        <f t="shared" si="821"/>
        <v>5</v>
      </c>
      <c r="O1398" s="2">
        <f t="shared" si="822"/>
        <v>4</v>
      </c>
      <c r="P1398" s="2">
        <f t="shared" si="823"/>
        <v>6</v>
      </c>
      <c r="Q1398" s="2">
        <f t="shared" si="824"/>
        <v>6</v>
      </c>
      <c r="R1398" s="2">
        <f t="shared" si="825"/>
        <v>3</v>
      </c>
      <c r="S1398" s="2">
        <f t="shared" si="826"/>
        <v>5</v>
      </c>
      <c r="T1398" s="2">
        <f t="shared" si="827"/>
        <v>5</v>
      </c>
      <c r="U1398" s="2">
        <f t="shared" si="828"/>
        <v>4</v>
      </c>
      <c r="V1398" s="10">
        <f t="shared" si="829"/>
        <v>0</v>
      </c>
      <c r="W1398" s="2">
        <f t="shared" si="830"/>
        <v>0</v>
      </c>
      <c r="X1398" s="2">
        <f t="shared" si="831"/>
        <v>0</v>
      </c>
      <c r="Y1398" s="2">
        <f t="shared" si="832"/>
        <v>0</v>
      </c>
      <c r="Z1398" s="2">
        <f t="shared" si="833"/>
        <v>0</v>
      </c>
      <c r="AA1398" s="2">
        <f t="shared" si="834"/>
        <v>0</v>
      </c>
      <c r="AB1398" s="2">
        <f t="shared" si="835"/>
        <v>0</v>
      </c>
      <c r="AC1398" s="2">
        <f t="shared" si="852"/>
        <v>6</v>
      </c>
      <c r="AD1398" s="5">
        <f t="shared" si="853"/>
        <v>5</v>
      </c>
      <c r="AE1398">
        <f t="shared" si="854"/>
        <v>2</v>
      </c>
      <c r="AF1398" s="1" t="str">
        <f t="shared" si="836"/>
        <v>-</v>
      </c>
      <c r="AG1398" s="1" t="str">
        <f t="shared" si="837"/>
        <v>-</v>
      </c>
      <c r="AH1398" s="1" t="str">
        <f t="shared" si="838"/>
        <v>-</v>
      </c>
      <c r="AI1398" s="1" t="str">
        <f t="shared" si="839"/>
        <v>-</v>
      </c>
      <c r="AJ1398" s="1">
        <f t="shared" si="840"/>
        <v>2.7302468442357344</v>
      </c>
      <c r="AK1398" s="1">
        <f t="shared" si="841"/>
        <v>1.8018414364152753</v>
      </c>
      <c r="AL1398" s="1" t="str">
        <f t="shared" si="842"/>
        <v>-</v>
      </c>
      <c r="AM1398" s="1" t="str">
        <f t="shared" si="843"/>
        <v>-</v>
      </c>
      <c r="AN1398" s="1" t="str">
        <f t="shared" si="844"/>
        <v>-</v>
      </c>
      <c r="AO1398" s="1" t="str">
        <f t="shared" si="845"/>
        <v>-</v>
      </c>
      <c r="AP1398" s="1" t="str">
        <f t="shared" si="855"/>
        <v>-</v>
      </c>
      <c r="AQ1398" s="1" t="str">
        <f t="shared" si="846"/>
        <v>-</v>
      </c>
      <c r="AR1398" s="1" t="str">
        <f t="shared" si="847"/>
        <v>-</v>
      </c>
      <c r="AS1398" s="1" t="str">
        <f t="shared" si="848"/>
        <v>-</v>
      </c>
      <c r="AT1398" s="1" t="str">
        <f t="shared" si="849"/>
        <v>-</v>
      </c>
      <c r="AU1398" s="1" t="str">
        <f t="shared" si="850"/>
        <v>-</v>
      </c>
      <c r="AV1398" s="1" t="str">
        <f t="shared" si="851"/>
        <v>-</v>
      </c>
      <c r="AW1398" s="5">
        <f t="shared" si="856"/>
        <v>6</v>
      </c>
      <c r="AX1398" s="1">
        <f t="shared" si="857"/>
        <v>1.8018414364152753</v>
      </c>
    </row>
    <row r="1399" spans="1:50" x14ac:dyDescent="0.2">
      <c r="A1399" s="4">
        <v>1397</v>
      </c>
      <c r="B1399" s="21">
        <v>0.68986966729363397</v>
      </c>
      <c r="C1399" s="21">
        <v>0.186</v>
      </c>
      <c r="D1399" s="21">
        <v>0</v>
      </c>
      <c r="E1399" s="21">
        <v>0</v>
      </c>
      <c r="F1399" s="21">
        <v>100</v>
      </c>
      <c r="G1399" s="21">
        <v>2.78379253262327</v>
      </c>
      <c r="H1399" s="21">
        <v>5</v>
      </c>
      <c r="I1399" s="21">
        <v>1500</v>
      </c>
      <c r="J1399" s="21">
        <v>185</v>
      </c>
      <c r="K1399" s="21">
        <v>0</v>
      </c>
      <c r="L1399" s="2">
        <f t="shared" si="819"/>
        <v>0</v>
      </c>
      <c r="M1399" s="2">
        <f t="shared" si="820"/>
        <v>0</v>
      </c>
      <c r="N1399" s="2">
        <f t="shared" si="821"/>
        <v>0</v>
      </c>
      <c r="O1399" s="2">
        <f t="shared" si="822"/>
        <v>0</v>
      </c>
      <c r="P1399" s="2">
        <f t="shared" si="823"/>
        <v>0</v>
      </c>
      <c r="Q1399" s="2">
        <f t="shared" si="824"/>
        <v>0</v>
      </c>
      <c r="R1399" s="2">
        <f t="shared" si="825"/>
        <v>0</v>
      </c>
      <c r="S1399" s="2">
        <f t="shared" si="826"/>
        <v>0</v>
      </c>
      <c r="T1399" s="2">
        <f t="shared" si="827"/>
        <v>0</v>
      </c>
      <c r="U1399" s="2">
        <f t="shared" si="828"/>
        <v>0</v>
      </c>
      <c r="V1399" s="10">
        <f t="shared" si="829"/>
        <v>5</v>
      </c>
      <c r="W1399" s="2">
        <f t="shared" si="830"/>
        <v>7</v>
      </c>
      <c r="X1399" s="2">
        <f t="shared" si="831"/>
        <v>6</v>
      </c>
      <c r="Y1399" s="2">
        <f t="shared" si="832"/>
        <v>3</v>
      </c>
      <c r="Z1399" s="2">
        <f t="shared" si="833"/>
        <v>3</v>
      </c>
      <c r="AA1399" s="2">
        <f t="shared" si="834"/>
        <v>5</v>
      </c>
      <c r="AB1399" s="2">
        <f t="shared" si="835"/>
        <v>5</v>
      </c>
      <c r="AC1399" s="2">
        <f t="shared" si="852"/>
        <v>7</v>
      </c>
      <c r="AD1399" s="5">
        <f t="shared" si="853"/>
        <v>12</v>
      </c>
      <c r="AE1399">
        <f t="shared" si="854"/>
        <v>1</v>
      </c>
      <c r="AF1399" s="1" t="str">
        <f t="shared" si="836"/>
        <v>-</v>
      </c>
      <c r="AG1399" s="1" t="str">
        <f t="shared" si="837"/>
        <v>-</v>
      </c>
      <c r="AH1399" s="1" t="str">
        <f t="shared" si="838"/>
        <v>-</v>
      </c>
      <c r="AI1399" s="1" t="str">
        <f t="shared" si="839"/>
        <v>-</v>
      </c>
      <c r="AJ1399" s="1" t="str">
        <f t="shared" si="840"/>
        <v>-</v>
      </c>
      <c r="AK1399" s="1" t="str">
        <f t="shared" si="841"/>
        <v>-</v>
      </c>
      <c r="AL1399" s="1" t="str">
        <f t="shared" si="842"/>
        <v>-</v>
      </c>
      <c r="AM1399" s="1" t="str">
        <f t="shared" si="843"/>
        <v>-</v>
      </c>
      <c r="AN1399" s="1" t="str">
        <f t="shared" si="844"/>
        <v>-</v>
      </c>
      <c r="AO1399" s="1" t="str">
        <f t="shared" si="845"/>
        <v>-</v>
      </c>
      <c r="AP1399" s="1" t="str">
        <f t="shared" si="855"/>
        <v>-</v>
      </c>
      <c r="AQ1399" s="1">
        <f t="shared" si="846"/>
        <v>3.1357496018474871</v>
      </c>
      <c r="AR1399" s="1" t="str">
        <f t="shared" si="847"/>
        <v>-</v>
      </c>
      <c r="AS1399" s="1" t="str">
        <f t="shared" si="848"/>
        <v>-</v>
      </c>
      <c r="AT1399" s="1" t="str">
        <f t="shared" si="849"/>
        <v>-</v>
      </c>
      <c r="AU1399" s="1" t="str">
        <f t="shared" si="850"/>
        <v>-</v>
      </c>
      <c r="AV1399" s="1" t="str">
        <f t="shared" si="851"/>
        <v>-</v>
      </c>
      <c r="AW1399" s="5">
        <f t="shared" si="856"/>
        <v>12</v>
      </c>
      <c r="AX1399" s="1">
        <f t="shared" si="857"/>
        <v>3.1357496018474871</v>
      </c>
    </row>
    <row r="1400" spans="1:50" x14ac:dyDescent="0.2">
      <c r="A1400" s="4">
        <v>1398</v>
      </c>
      <c r="B1400" s="21">
        <v>0.75204741395595098</v>
      </c>
      <c r="C1400" s="21">
        <v>0.113</v>
      </c>
      <c r="D1400" s="21">
        <v>0</v>
      </c>
      <c r="E1400" s="21">
        <v>0</v>
      </c>
      <c r="F1400" s="21">
        <v>100</v>
      </c>
      <c r="G1400" s="21">
        <v>1.6973571777343801</v>
      </c>
      <c r="H1400" s="21">
        <v>5</v>
      </c>
      <c r="I1400" s="21">
        <v>1500</v>
      </c>
      <c r="J1400" s="21">
        <v>185</v>
      </c>
      <c r="K1400" s="21">
        <v>0</v>
      </c>
      <c r="L1400" s="2">
        <f t="shared" si="819"/>
        <v>0</v>
      </c>
      <c r="M1400" s="2">
        <f t="shared" si="820"/>
        <v>0</v>
      </c>
      <c r="N1400" s="2">
        <f t="shared" si="821"/>
        <v>0</v>
      </c>
      <c r="O1400" s="2">
        <f t="shared" si="822"/>
        <v>0</v>
      </c>
      <c r="P1400" s="2">
        <f t="shared" si="823"/>
        <v>0</v>
      </c>
      <c r="Q1400" s="2">
        <f t="shared" si="824"/>
        <v>0</v>
      </c>
      <c r="R1400" s="2">
        <f t="shared" si="825"/>
        <v>0</v>
      </c>
      <c r="S1400" s="2">
        <f t="shared" si="826"/>
        <v>0</v>
      </c>
      <c r="T1400" s="2">
        <f t="shared" si="827"/>
        <v>0</v>
      </c>
      <c r="U1400" s="2">
        <f t="shared" si="828"/>
        <v>0</v>
      </c>
      <c r="V1400" s="10">
        <f t="shared" si="829"/>
        <v>5</v>
      </c>
      <c r="W1400" s="2">
        <f t="shared" si="830"/>
        <v>7</v>
      </c>
      <c r="X1400" s="2">
        <f t="shared" si="831"/>
        <v>8</v>
      </c>
      <c r="Y1400" s="2">
        <f t="shared" si="832"/>
        <v>3</v>
      </c>
      <c r="Z1400" s="2">
        <f t="shared" si="833"/>
        <v>3</v>
      </c>
      <c r="AA1400" s="2">
        <f t="shared" si="834"/>
        <v>5</v>
      </c>
      <c r="AB1400" s="2">
        <f t="shared" si="835"/>
        <v>6</v>
      </c>
      <c r="AC1400" s="2">
        <f t="shared" si="852"/>
        <v>8</v>
      </c>
      <c r="AD1400" s="5">
        <f t="shared" si="853"/>
        <v>13</v>
      </c>
      <c r="AE1400">
        <f t="shared" si="854"/>
        <v>1</v>
      </c>
      <c r="AF1400" s="1" t="str">
        <f t="shared" si="836"/>
        <v>-</v>
      </c>
      <c r="AG1400" s="1" t="str">
        <f t="shared" si="837"/>
        <v>-</v>
      </c>
      <c r="AH1400" s="1" t="str">
        <f t="shared" si="838"/>
        <v>-</v>
      </c>
      <c r="AI1400" s="1" t="str">
        <f t="shared" si="839"/>
        <v>-</v>
      </c>
      <c r="AJ1400" s="1" t="str">
        <f t="shared" si="840"/>
        <v>-</v>
      </c>
      <c r="AK1400" s="1" t="str">
        <f t="shared" si="841"/>
        <v>-</v>
      </c>
      <c r="AL1400" s="1" t="str">
        <f t="shared" si="842"/>
        <v>-</v>
      </c>
      <c r="AM1400" s="1" t="str">
        <f t="shared" si="843"/>
        <v>-</v>
      </c>
      <c r="AN1400" s="1" t="str">
        <f t="shared" si="844"/>
        <v>-</v>
      </c>
      <c r="AO1400" s="1" t="str">
        <f t="shared" si="845"/>
        <v>-</v>
      </c>
      <c r="AP1400" s="1" t="str">
        <f t="shared" si="855"/>
        <v>-</v>
      </c>
      <c r="AQ1400" s="1" t="str">
        <f t="shared" si="846"/>
        <v>-</v>
      </c>
      <c r="AR1400" s="1">
        <f t="shared" si="847"/>
        <v>4.7709908041965692</v>
      </c>
      <c r="AS1400" s="1" t="str">
        <f t="shared" si="848"/>
        <v>-</v>
      </c>
      <c r="AT1400" s="1" t="str">
        <f t="shared" si="849"/>
        <v>-</v>
      </c>
      <c r="AU1400" s="1" t="str">
        <f t="shared" si="850"/>
        <v>-</v>
      </c>
      <c r="AV1400" s="1" t="str">
        <f t="shared" si="851"/>
        <v>-</v>
      </c>
      <c r="AW1400" s="5">
        <f t="shared" si="856"/>
        <v>13</v>
      </c>
      <c r="AX1400" s="1">
        <f t="shared" si="857"/>
        <v>4.7709908041965692</v>
      </c>
    </row>
    <row r="1401" spans="1:50" x14ac:dyDescent="0.2">
      <c r="A1401" s="4">
        <v>1399</v>
      </c>
      <c r="B1401" s="21">
        <v>0.67074300930003805</v>
      </c>
      <c r="C1401" s="21">
        <v>0.15</v>
      </c>
      <c r="D1401" s="21">
        <v>0</v>
      </c>
      <c r="E1401" s="21">
        <v>0</v>
      </c>
      <c r="F1401" s="21">
        <v>100</v>
      </c>
      <c r="G1401" s="21">
        <v>2.2467233056420701</v>
      </c>
      <c r="H1401" s="21">
        <v>5</v>
      </c>
      <c r="I1401" s="21">
        <v>1500</v>
      </c>
      <c r="J1401" s="21">
        <v>185</v>
      </c>
      <c r="K1401" s="21">
        <v>0</v>
      </c>
      <c r="L1401" s="2">
        <f t="shared" si="819"/>
        <v>0</v>
      </c>
      <c r="M1401" s="2">
        <f t="shared" si="820"/>
        <v>0</v>
      </c>
      <c r="N1401" s="2">
        <f t="shared" si="821"/>
        <v>0</v>
      </c>
      <c r="O1401" s="2">
        <f t="shared" si="822"/>
        <v>0</v>
      </c>
      <c r="P1401" s="2">
        <f t="shared" si="823"/>
        <v>0</v>
      </c>
      <c r="Q1401" s="2">
        <f t="shared" si="824"/>
        <v>0</v>
      </c>
      <c r="R1401" s="2">
        <f t="shared" si="825"/>
        <v>0</v>
      </c>
      <c r="S1401" s="2">
        <f t="shared" si="826"/>
        <v>0</v>
      </c>
      <c r="T1401" s="2">
        <f t="shared" si="827"/>
        <v>0</v>
      </c>
      <c r="U1401" s="2">
        <f t="shared" si="828"/>
        <v>0</v>
      </c>
      <c r="V1401" s="10">
        <f t="shared" si="829"/>
        <v>5</v>
      </c>
      <c r="W1401" s="2">
        <f t="shared" si="830"/>
        <v>7</v>
      </c>
      <c r="X1401" s="2">
        <f t="shared" si="831"/>
        <v>6</v>
      </c>
      <c r="Y1401" s="2">
        <f t="shared" si="832"/>
        <v>3</v>
      </c>
      <c r="Z1401" s="2">
        <f t="shared" si="833"/>
        <v>3</v>
      </c>
      <c r="AA1401" s="2">
        <f t="shared" si="834"/>
        <v>5</v>
      </c>
      <c r="AB1401" s="2">
        <f t="shared" si="835"/>
        <v>5</v>
      </c>
      <c r="AC1401" s="2">
        <f t="shared" si="852"/>
        <v>7</v>
      </c>
      <c r="AD1401" s="5">
        <f t="shared" si="853"/>
        <v>12</v>
      </c>
      <c r="AE1401">
        <f t="shared" si="854"/>
        <v>1</v>
      </c>
      <c r="AF1401" s="1" t="str">
        <f t="shared" si="836"/>
        <v>-</v>
      </c>
      <c r="AG1401" s="1" t="str">
        <f t="shared" si="837"/>
        <v>-</v>
      </c>
      <c r="AH1401" s="1" t="str">
        <f t="shared" si="838"/>
        <v>-</v>
      </c>
      <c r="AI1401" s="1" t="str">
        <f t="shared" si="839"/>
        <v>-</v>
      </c>
      <c r="AJ1401" s="1" t="str">
        <f t="shared" si="840"/>
        <v>-</v>
      </c>
      <c r="AK1401" s="1" t="str">
        <f t="shared" si="841"/>
        <v>-</v>
      </c>
      <c r="AL1401" s="1" t="str">
        <f t="shared" si="842"/>
        <v>-</v>
      </c>
      <c r="AM1401" s="1" t="str">
        <f t="shared" si="843"/>
        <v>-</v>
      </c>
      <c r="AN1401" s="1" t="str">
        <f t="shared" si="844"/>
        <v>-</v>
      </c>
      <c r="AO1401" s="1" t="str">
        <f t="shared" si="845"/>
        <v>-</v>
      </c>
      <c r="AP1401" s="1" t="str">
        <f t="shared" si="855"/>
        <v>-</v>
      </c>
      <c r="AQ1401" s="1">
        <f t="shared" si="846"/>
        <v>4.0587942717299113</v>
      </c>
      <c r="AR1401" s="1" t="str">
        <f t="shared" si="847"/>
        <v>-</v>
      </c>
      <c r="AS1401" s="1" t="str">
        <f t="shared" si="848"/>
        <v>-</v>
      </c>
      <c r="AT1401" s="1" t="str">
        <f t="shared" si="849"/>
        <v>-</v>
      </c>
      <c r="AU1401" s="1" t="str">
        <f t="shared" si="850"/>
        <v>-</v>
      </c>
      <c r="AV1401" s="1" t="str">
        <f t="shared" si="851"/>
        <v>-</v>
      </c>
      <c r="AW1401" s="5">
        <f t="shared" si="856"/>
        <v>12</v>
      </c>
      <c r="AX1401" s="1">
        <f t="shared" si="857"/>
        <v>4.0587942717299113</v>
      </c>
    </row>
    <row r="1402" spans="1:50" x14ac:dyDescent="0.2">
      <c r="A1402" s="4">
        <v>1400</v>
      </c>
      <c r="B1402" s="21">
        <v>0.66116326295350403</v>
      </c>
      <c r="C1402" s="21">
        <v>0.13100000000000001</v>
      </c>
      <c r="D1402" s="21">
        <v>0</v>
      </c>
      <c r="E1402" s="21">
        <v>0</v>
      </c>
      <c r="F1402" s="21">
        <v>100</v>
      </c>
      <c r="G1402" s="21">
        <v>1.96781277099413</v>
      </c>
      <c r="H1402" s="21">
        <v>5</v>
      </c>
      <c r="I1402" s="21">
        <v>1500</v>
      </c>
      <c r="J1402" s="21">
        <v>185</v>
      </c>
      <c r="K1402" s="21">
        <v>0</v>
      </c>
      <c r="L1402" s="2">
        <f t="shared" si="819"/>
        <v>0</v>
      </c>
      <c r="M1402" s="2">
        <f t="shared" si="820"/>
        <v>0</v>
      </c>
      <c r="N1402" s="2">
        <f t="shared" si="821"/>
        <v>0</v>
      </c>
      <c r="O1402" s="2">
        <f t="shared" si="822"/>
        <v>0</v>
      </c>
      <c r="P1402" s="2">
        <f t="shared" si="823"/>
        <v>0</v>
      </c>
      <c r="Q1402" s="2">
        <f t="shared" si="824"/>
        <v>0</v>
      </c>
      <c r="R1402" s="2">
        <f t="shared" si="825"/>
        <v>0</v>
      </c>
      <c r="S1402" s="2">
        <f t="shared" si="826"/>
        <v>0</v>
      </c>
      <c r="T1402" s="2">
        <f t="shared" si="827"/>
        <v>0</v>
      </c>
      <c r="U1402" s="2">
        <f t="shared" si="828"/>
        <v>0</v>
      </c>
      <c r="V1402" s="10">
        <f t="shared" si="829"/>
        <v>5</v>
      </c>
      <c r="W1402" s="2">
        <f t="shared" si="830"/>
        <v>7</v>
      </c>
      <c r="X1402" s="2">
        <f t="shared" si="831"/>
        <v>7</v>
      </c>
      <c r="Y1402" s="2">
        <f t="shared" si="832"/>
        <v>3</v>
      </c>
      <c r="Z1402" s="2">
        <f t="shared" si="833"/>
        <v>3</v>
      </c>
      <c r="AA1402" s="2">
        <f t="shared" si="834"/>
        <v>5</v>
      </c>
      <c r="AB1402" s="2">
        <f t="shared" si="835"/>
        <v>6</v>
      </c>
      <c r="AC1402" s="2">
        <f t="shared" si="852"/>
        <v>7</v>
      </c>
      <c r="AD1402" s="5">
        <f t="shared" si="853"/>
        <v>12</v>
      </c>
      <c r="AE1402">
        <f t="shared" si="854"/>
        <v>2</v>
      </c>
      <c r="AF1402" s="1" t="str">
        <f t="shared" si="836"/>
        <v>-</v>
      </c>
      <c r="AG1402" s="1" t="str">
        <f t="shared" si="837"/>
        <v>-</v>
      </c>
      <c r="AH1402" s="1" t="str">
        <f t="shared" si="838"/>
        <v>-</v>
      </c>
      <c r="AI1402" s="1" t="str">
        <f t="shared" si="839"/>
        <v>-</v>
      </c>
      <c r="AJ1402" s="1" t="str">
        <f t="shared" si="840"/>
        <v>-</v>
      </c>
      <c r="AK1402" s="1" t="str">
        <f t="shared" si="841"/>
        <v>-</v>
      </c>
      <c r="AL1402" s="1" t="str">
        <f t="shared" si="842"/>
        <v>-</v>
      </c>
      <c r="AM1402" s="1" t="str">
        <f t="shared" si="843"/>
        <v>-</v>
      </c>
      <c r="AN1402" s="1" t="str">
        <f t="shared" si="844"/>
        <v>-</v>
      </c>
      <c r="AO1402" s="1" t="str">
        <f t="shared" si="845"/>
        <v>-</v>
      </c>
      <c r="AP1402" s="1" t="str">
        <f t="shared" si="855"/>
        <v>-</v>
      </c>
      <c r="AQ1402" s="1">
        <f t="shared" si="846"/>
        <v>4.7643095389823813</v>
      </c>
      <c r="AR1402" s="1">
        <f t="shared" si="847"/>
        <v>4.0701520241341722</v>
      </c>
      <c r="AS1402" s="1" t="str">
        <f t="shared" si="848"/>
        <v>-</v>
      </c>
      <c r="AT1402" s="1" t="str">
        <f t="shared" si="849"/>
        <v>-</v>
      </c>
      <c r="AU1402" s="1" t="str">
        <f t="shared" si="850"/>
        <v>-</v>
      </c>
      <c r="AV1402" s="1" t="str">
        <f t="shared" si="851"/>
        <v>-</v>
      </c>
      <c r="AW1402" s="5">
        <f t="shared" si="856"/>
        <v>13</v>
      </c>
      <c r="AX1402" s="1">
        <f t="shared" si="857"/>
        <v>4.0701520241341722</v>
      </c>
    </row>
    <row r="1403" spans="1:50" x14ac:dyDescent="0.2">
      <c r="A1403" s="4">
        <v>1401</v>
      </c>
      <c r="B1403" s="21">
        <v>0.62019252825771698</v>
      </c>
      <c r="C1403" s="21">
        <v>0.183</v>
      </c>
      <c r="D1403" s="21">
        <v>0</v>
      </c>
      <c r="E1403" s="21">
        <v>0</v>
      </c>
      <c r="F1403" s="21">
        <v>100</v>
      </c>
      <c r="G1403" s="21">
        <v>2.7488275584436002</v>
      </c>
      <c r="H1403" s="21">
        <v>5</v>
      </c>
      <c r="I1403" s="21">
        <v>1500</v>
      </c>
      <c r="J1403" s="21">
        <v>185</v>
      </c>
      <c r="K1403" s="21">
        <v>0</v>
      </c>
      <c r="L1403" s="2">
        <f t="shared" si="819"/>
        <v>0</v>
      </c>
      <c r="M1403" s="2">
        <f t="shared" si="820"/>
        <v>0</v>
      </c>
      <c r="N1403" s="2">
        <f t="shared" si="821"/>
        <v>0</v>
      </c>
      <c r="O1403" s="2">
        <f t="shared" si="822"/>
        <v>0</v>
      </c>
      <c r="P1403" s="2">
        <f t="shared" si="823"/>
        <v>0</v>
      </c>
      <c r="Q1403" s="2">
        <f t="shared" si="824"/>
        <v>0</v>
      </c>
      <c r="R1403" s="2">
        <f t="shared" si="825"/>
        <v>0</v>
      </c>
      <c r="S1403" s="2">
        <f t="shared" si="826"/>
        <v>0</v>
      </c>
      <c r="T1403" s="2">
        <f t="shared" si="827"/>
        <v>0</v>
      </c>
      <c r="U1403" s="2">
        <f t="shared" si="828"/>
        <v>0</v>
      </c>
      <c r="V1403" s="10">
        <f t="shared" si="829"/>
        <v>5</v>
      </c>
      <c r="W1403" s="2">
        <f t="shared" si="830"/>
        <v>7</v>
      </c>
      <c r="X1403" s="2">
        <f t="shared" si="831"/>
        <v>6</v>
      </c>
      <c r="Y1403" s="2">
        <f t="shared" si="832"/>
        <v>3</v>
      </c>
      <c r="Z1403" s="2">
        <f t="shared" si="833"/>
        <v>3</v>
      </c>
      <c r="AA1403" s="2">
        <f t="shared" si="834"/>
        <v>5</v>
      </c>
      <c r="AB1403" s="2">
        <f t="shared" si="835"/>
        <v>5</v>
      </c>
      <c r="AC1403" s="2">
        <f t="shared" si="852"/>
        <v>7</v>
      </c>
      <c r="AD1403" s="5">
        <f t="shared" si="853"/>
        <v>12</v>
      </c>
      <c r="AE1403">
        <f t="shared" si="854"/>
        <v>1</v>
      </c>
      <c r="AF1403" s="1" t="str">
        <f t="shared" si="836"/>
        <v>-</v>
      </c>
      <c r="AG1403" s="1" t="str">
        <f t="shared" si="837"/>
        <v>-</v>
      </c>
      <c r="AH1403" s="1" t="str">
        <f t="shared" si="838"/>
        <v>-</v>
      </c>
      <c r="AI1403" s="1" t="str">
        <f t="shared" si="839"/>
        <v>-</v>
      </c>
      <c r="AJ1403" s="1" t="str">
        <f t="shared" si="840"/>
        <v>-</v>
      </c>
      <c r="AK1403" s="1" t="str">
        <f t="shared" si="841"/>
        <v>-</v>
      </c>
      <c r="AL1403" s="1" t="str">
        <f t="shared" si="842"/>
        <v>-</v>
      </c>
      <c r="AM1403" s="1" t="str">
        <f t="shared" si="843"/>
        <v>-</v>
      </c>
      <c r="AN1403" s="1" t="str">
        <f t="shared" si="844"/>
        <v>-</v>
      </c>
      <c r="AO1403" s="1" t="str">
        <f t="shared" si="845"/>
        <v>-</v>
      </c>
      <c r="AP1403" s="1" t="str">
        <f t="shared" si="855"/>
        <v>-</v>
      </c>
      <c r="AQ1403" s="1">
        <f t="shared" si="846"/>
        <v>3.1887265087990149</v>
      </c>
      <c r="AR1403" s="1" t="str">
        <f t="shared" si="847"/>
        <v>-</v>
      </c>
      <c r="AS1403" s="1" t="str">
        <f t="shared" si="848"/>
        <v>-</v>
      </c>
      <c r="AT1403" s="1" t="str">
        <f t="shared" si="849"/>
        <v>-</v>
      </c>
      <c r="AU1403" s="1" t="str">
        <f t="shared" si="850"/>
        <v>-</v>
      </c>
      <c r="AV1403" s="1" t="str">
        <f t="shared" si="851"/>
        <v>-</v>
      </c>
      <c r="AW1403" s="5">
        <f t="shared" si="856"/>
        <v>12</v>
      </c>
      <c r="AX1403" s="1">
        <f t="shared" si="857"/>
        <v>3.1887265087990149</v>
      </c>
    </row>
    <row r="1404" spans="1:50" x14ac:dyDescent="0.2">
      <c r="A1404" s="4">
        <v>1402</v>
      </c>
      <c r="B1404" s="21">
        <v>0.63265937124156701</v>
      </c>
      <c r="C1404" s="21">
        <v>0.214</v>
      </c>
      <c r="D1404" s="21">
        <v>0</v>
      </c>
      <c r="E1404" s="21">
        <v>0</v>
      </c>
      <c r="F1404" s="21">
        <v>100</v>
      </c>
      <c r="G1404" s="21">
        <v>3.2034106617770601</v>
      </c>
      <c r="H1404" s="21">
        <v>5</v>
      </c>
      <c r="I1404" s="21">
        <v>1500</v>
      </c>
      <c r="J1404" s="21">
        <v>185</v>
      </c>
      <c r="K1404" s="21">
        <v>0</v>
      </c>
      <c r="L1404" s="2">
        <f t="shared" si="819"/>
        <v>0</v>
      </c>
      <c r="M1404" s="2">
        <f t="shared" si="820"/>
        <v>0</v>
      </c>
      <c r="N1404" s="2">
        <f t="shared" si="821"/>
        <v>0</v>
      </c>
      <c r="O1404" s="2">
        <f t="shared" si="822"/>
        <v>0</v>
      </c>
      <c r="P1404" s="2">
        <f t="shared" si="823"/>
        <v>0</v>
      </c>
      <c r="Q1404" s="2">
        <f t="shared" si="824"/>
        <v>0</v>
      </c>
      <c r="R1404" s="2">
        <f t="shared" si="825"/>
        <v>0</v>
      </c>
      <c r="S1404" s="2">
        <f t="shared" si="826"/>
        <v>0</v>
      </c>
      <c r="T1404" s="2">
        <f t="shared" si="827"/>
        <v>0</v>
      </c>
      <c r="U1404" s="2">
        <f t="shared" si="828"/>
        <v>0</v>
      </c>
      <c r="V1404" s="10">
        <f t="shared" si="829"/>
        <v>6</v>
      </c>
      <c r="W1404" s="2">
        <f t="shared" si="830"/>
        <v>8</v>
      </c>
      <c r="X1404" s="2">
        <f t="shared" si="831"/>
        <v>6</v>
      </c>
      <c r="Y1404" s="2">
        <f t="shared" si="832"/>
        <v>3</v>
      </c>
      <c r="Z1404" s="2">
        <f t="shared" si="833"/>
        <v>3</v>
      </c>
      <c r="AA1404" s="2">
        <f t="shared" si="834"/>
        <v>5</v>
      </c>
      <c r="AB1404" s="2">
        <f t="shared" si="835"/>
        <v>5</v>
      </c>
      <c r="AC1404" s="2">
        <f t="shared" si="852"/>
        <v>8</v>
      </c>
      <c r="AD1404" s="5">
        <f t="shared" si="853"/>
        <v>12</v>
      </c>
      <c r="AE1404">
        <f t="shared" si="854"/>
        <v>1</v>
      </c>
      <c r="AF1404" s="1" t="str">
        <f t="shared" si="836"/>
        <v>-</v>
      </c>
      <c r="AG1404" s="1" t="str">
        <f t="shared" si="837"/>
        <v>-</v>
      </c>
      <c r="AH1404" s="1" t="str">
        <f t="shared" si="838"/>
        <v>-</v>
      </c>
      <c r="AI1404" s="1" t="str">
        <f t="shared" si="839"/>
        <v>-</v>
      </c>
      <c r="AJ1404" s="1" t="str">
        <f t="shared" si="840"/>
        <v>-</v>
      </c>
      <c r="AK1404" s="1" t="str">
        <f t="shared" si="841"/>
        <v>-</v>
      </c>
      <c r="AL1404" s="1" t="str">
        <f t="shared" si="842"/>
        <v>-</v>
      </c>
      <c r="AM1404" s="1" t="str">
        <f t="shared" si="843"/>
        <v>-</v>
      </c>
      <c r="AN1404" s="1" t="str">
        <f t="shared" si="844"/>
        <v>-</v>
      </c>
      <c r="AO1404" s="1" t="str">
        <f t="shared" si="845"/>
        <v>-</v>
      </c>
      <c r="AP1404" s="1" t="str">
        <f t="shared" si="855"/>
        <v>-</v>
      </c>
      <c r="AQ1404" s="1">
        <f t="shared" si="846"/>
        <v>2.6560365422231618</v>
      </c>
      <c r="AR1404" s="1" t="str">
        <f t="shared" si="847"/>
        <v>-</v>
      </c>
      <c r="AS1404" s="1" t="str">
        <f t="shared" si="848"/>
        <v>-</v>
      </c>
      <c r="AT1404" s="1" t="str">
        <f t="shared" si="849"/>
        <v>-</v>
      </c>
      <c r="AU1404" s="1" t="str">
        <f t="shared" si="850"/>
        <v>-</v>
      </c>
      <c r="AV1404" s="1" t="str">
        <f t="shared" si="851"/>
        <v>-</v>
      </c>
      <c r="AW1404" s="5">
        <f t="shared" si="856"/>
        <v>12</v>
      </c>
      <c r="AX1404" s="1">
        <f t="shared" si="857"/>
        <v>2.6560365422231618</v>
      </c>
    </row>
    <row r="1405" spans="1:50" x14ac:dyDescent="0.2">
      <c r="A1405" s="4">
        <v>1403</v>
      </c>
      <c r="B1405" s="21">
        <v>0.69410136206809803</v>
      </c>
      <c r="C1405" s="21">
        <v>0.20599999999999999</v>
      </c>
      <c r="D1405" s="21">
        <v>0</v>
      </c>
      <c r="E1405" s="21">
        <v>0</v>
      </c>
      <c r="F1405" s="21">
        <v>100</v>
      </c>
      <c r="G1405" s="21">
        <v>3.0825110668328701</v>
      </c>
      <c r="H1405" s="21">
        <v>5</v>
      </c>
      <c r="I1405" s="21">
        <v>1500</v>
      </c>
      <c r="J1405" s="21">
        <v>185</v>
      </c>
      <c r="K1405" s="21">
        <v>0</v>
      </c>
      <c r="L1405" s="2">
        <f t="shared" si="819"/>
        <v>0</v>
      </c>
      <c r="M1405" s="2">
        <f t="shared" si="820"/>
        <v>0</v>
      </c>
      <c r="N1405" s="2">
        <f t="shared" si="821"/>
        <v>0</v>
      </c>
      <c r="O1405" s="2">
        <f t="shared" si="822"/>
        <v>0</v>
      </c>
      <c r="P1405" s="2">
        <f t="shared" si="823"/>
        <v>0</v>
      </c>
      <c r="Q1405" s="2">
        <f t="shared" si="824"/>
        <v>0</v>
      </c>
      <c r="R1405" s="2">
        <f t="shared" si="825"/>
        <v>0</v>
      </c>
      <c r="S1405" s="2">
        <f t="shared" si="826"/>
        <v>0</v>
      </c>
      <c r="T1405" s="2">
        <f t="shared" si="827"/>
        <v>0</v>
      </c>
      <c r="U1405" s="2">
        <f t="shared" si="828"/>
        <v>0</v>
      </c>
      <c r="V1405" s="10">
        <f t="shared" si="829"/>
        <v>6</v>
      </c>
      <c r="W1405" s="2">
        <f t="shared" si="830"/>
        <v>8</v>
      </c>
      <c r="X1405" s="2">
        <f t="shared" si="831"/>
        <v>6</v>
      </c>
      <c r="Y1405" s="2">
        <f t="shared" si="832"/>
        <v>3</v>
      </c>
      <c r="Z1405" s="2">
        <f t="shared" si="833"/>
        <v>3</v>
      </c>
      <c r="AA1405" s="2">
        <f t="shared" si="834"/>
        <v>5</v>
      </c>
      <c r="AB1405" s="2">
        <f t="shared" si="835"/>
        <v>5</v>
      </c>
      <c r="AC1405" s="2">
        <f t="shared" si="852"/>
        <v>8</v>
      </c>
      <c r="AD1405" s="5">
        <f t="shared" si="853"/>
        <v>12</v>
      </c>
      <c r="AE1405">
        <f t="shared" si="854"/>
        <v>1</v>
      </c>
      <c r="AF1405" s="1" t="str">
        <f t="shared" si="836"/>
        <v>-</v>
      </c>
      <c r="AG1405" s="1" t="str">
        <f t="shared" si="837"/>
        <v>-</v>
      </c>
      <c r="AH1405" s="1" t="str">
        <f t="shared" si="838"/>
        <v>-</v>
      </c>
      <c r="AI1405" s="1" t="str">
        <f t="shared" si="839"/>
        <v>-</v>
      </c>
      <c r="AJ1405" s="1" t="str">
        <f t="shared" si="840"/>
        <v>-</v>
      </c>
      <c r="AK1405" s="1" t="str">
        <f t="shared" si="841"/>
        <v>-</v>
      </c>
      <c r="AL1405" s="1" t="str">
        <f t="shared" si="842"/>
        <v>-</v>
      </c>
      <c r="AM1405" s="1" t="str">
        <f t="shared" si="843"/>
        <v>-</v>
      </c>
      <c r="AN1405" s="1" t="str">
        <f t="shared" si="844"/>
        <v>-</v>
      </c>
      <c r="AO1405" s="1" t="str">
        <f t="shared" si="845"/>
        <v>-</v>
      </c>
      <c r="AP1405" s="1" t="str">
        <f t="shared" si="855"/>
        <v>-</v>
      </c>
      <c r="AQ1405" s="1">
        <f t="shared" si="846"/>
        <v>2.7783996954169918</v>
      </c>
      <c r="AR1405" s="1" t="str">
        <f t="shared" si="847"/>
        <v>-</v>
      </c>
      <c r="AS1405" s="1" t="str">
        <f t="shared" si="848"/>
        <v>-</v>
      </c>
      <c r="AT1405" s="1" t="str">
        <f t="shared" si="849"/>
        <v>-</v>
      </c>
      <c r="AU1405" s="1" t="str">
        <f t="shared" si="850"/>
        <v>-</v>
      </c>
      <c r="AV1405" s="1" t="str">
        <f t="shared" si="851"/>
        <v>-</v>
      </c>
      <c r="AW1405" s="5">
        <f t="shared" si="856"/>
        <v>12</v>
      </c>
      <c r="AX1405" s="1">
        <f t="shared" si="857"/>
        <v>2.7783996954169918</v>
      </c>
    </row>
    <row r="1406" spans="1:50" x14ac:dyDescent="0.2">
      <c r="A1406" s="4">
        <v>1404</v>
      </c>
      <c r="B1406" s="21">
        <v>0.69184993595181699</v>
      </c>
      <c r="C1406" s="21">
        <v>0.92300000000000004</v>
      </c>
      <c r="D1406" s="21">
        <v>0</v>
      </c>
      <c r="E1406" s="21">
        <v>11</v>
      </c>
      <c r="F1406" s="21">
        <v>89</v>
      </c>
      <c r="G1406" s="21">
        <v>2.4912384786962201</v>
      </c>
      <c r="H1406" s="21">
        <v>5</v>
      </c>
      <c r="I1406" s="21">
        <v>1500</v>
      </c>
      <c r="J1406" s="21">
        <v>185</v>
      </c>
      <c r="K1406" s="21">
        <v>0</v>
      </c>
      <c r="L1406" s="2">
        <f t="shared" si="819"/>
        <v>0</v>
      </c>
      <c r="M1406" s="2">
        <f t="shared" si="820"/>
        <v>0</v>
      </c>
      <c r="N1406" s="2">
        <f t="shared" si="821"/>
        <v>0</v>
      </c>
      <c r="O1406" s="2">
        <f t="shared" si="822"/>
        <v>0</v>
      </c>
      <c r="P1406" s="2">
        <f t="shared" si="823"/>
        <v>0</v>
      </c>
      <c r="Q1406" s="2">
        <f t="shared" si="824"/>
        <v>0</v>
      </c>
      <c r="R1406" s="2">
        <f t="shared" si="825"/>
        <v>0</v>
      </c>
      <c r="S1406" s="2">
        <f t="shared" si="826"/>
        <v>0</v>
      </c>
      <c r="T1406" s="2">
        <f t="shared" si="827"/>
        <v>0</v>
      </c>
      <c r="U1406" s="2">
        <f t="shared" si="828"/>
        <v>0</v>
      </c>
      <c r="V1406" s="10">
        <f t="shared" si="829"/>
        <v>3</v>
      </c>
      <c r="W1406" s="2">
        <f t="shared" si="830"/>
        <v>5</v>
      </c>
      <c r="X1406" s="2">
        <f t="shared" si="831"/>
        <v>5</v>
      </c>
      <c r="Y1406" s="2">
        <f t="shared" si="832"/>
        <v>3</v>
      </c>
      <c r="Z1406" s="2">
        <f t="shared" si="833"/>
        <v>3</v>
      </c>
      <c r="AA1406" s="2">
        <f t="shared" si="834"/>
        <v>3</v>
      </c>
      <c r="AB1406" s="2">
        <f t="shared" si="835"/>
        <v>3</v>
      </c>
      <c r="AC1406" s="2">
        <f t="shared" si="852"/>
        <v>5</v>
      </c>
      <c r="AD1406" s="5">
        <f t="shared" si="853"/>
        <v>12</v>
      </c>
      <c r="AE1406">
        <f t="shared" si="854"/>
        <v>2</v>
      </c>
      <c r="AF1406" s="1" t="str">
        <f t="shared" si="836"/>
        <v>-</v>
      </c>
      <c r="AG1406" s="1" t="str">
        <f t="shared" si="837"/>
        <v>-</v>
      </c>
      <c r="AH1406" s="1" t="str">
        <f t="shared" si="838"/>
        <v>-</v>
      </c>
      <c r="AI1406" s="1" t="str">
        <f t="shared" si="839"/>
        <v>-</v>
      </c>
      <c r="AJ1406" s="1" t="str">
        <f t="shared" si="840"/>
        <v>-</v>
      </c>
      <c r="AK1406" s="1" t="str">
        <f t="shared" si="841"/>
        <v>-</v>
      </c>
      <c r="AL1406" s="1" t="str">
        <f t="shared" si="842"/>
        <v>-</v>
      </c>
      <c r="AM1406" s="1" t="str">
        <f t="shared" si="843"/>
        <v>-</v>
      </c>
      <c r="AN1406" s="1" t="str">
        <f t="shared" si="844"/>
        <v>-</v>
      </c>
      <c r="AO1406" s="1" t="str">
        <f t="shared" si="845"/>
        <v>-</v>
      </c>
      <c r="AP1406" s="1" t="str">
        <f t="shared" si="855"/>
        <v>-</v>
      </c>
      <c r="AQ1406" s="1">
        <f t="shared" si="846"/>
        <v>3.1657010636967247</v>
      </c>
      <c r="AR1406" s="1">
        <f t="shared" si="847"/>
        <v>1.8802563911973509</v>
      </c>
      <c r="AS1406" s="1" t="str">
        <f t="shared" si="848"/>
        <v>-</v>
      </c>
      <c r="AT1406" s="1" t="str">
        <f t="shared" si="849"/>
        <v>-</v>
      </c>
      <c r="AU1406" s="1" t="str">
        <f t="shared" si="850"/>
        <v>-</v>
      </c>
      <c r="AV1406" s="1" t="str">
        <f t="shared" si="851"/>
        <v>-</v>
      </c>
      <c r="AW1406" s="5">
        <f t="shared" si="856"/>
        <v>13</v>
      </c>
      <c r="AX1406" s="1">
        <f t="shared" si="857"/>
        <v>1.8802563911973509</v>
      </c>
    </row>
    <row r="1407" spans="1:50" x14ac:dyDescent="0.2">
      <c r="A1407" s="4">
        <v>1405</v>
      </c>
      <c r="B1407" s="21">
        <v>0.78245617369192499</v>
      </c>
      <c r="C1407" s="21">
        <v>2.6070000000000002</v>
      </c>
      <c r="D1407" s="21">
        <v>0</v>
      </c>
      <c r="E1407" s="21">
        <v>5</v>
      </c>
      <c r="F1407" s="21">
        <v>95</v>
      </c>
      <c r="G1407" s="21">
        <v>2.3466006457236399</v>
      </c>
      <c r="H1407" s="21">
        <v>5</v>
      </c>
      <c r="I1407" s="21">
        <v>1500</v>
      </c>
      <c r="J1407" s="21">
        <v>185</v>
      </c>
      <c r="K1407" s="21">
        <v>0</v>
      </c>
      <c r="L1407" s="2">
        <f t="shared" si="819"/>
        <v>0</v>
      </c>
      <c r="M1407" s="2">
        <f t="shared" si="820"/>
        <v>0</v>
      </c>
      <c r="N1407" s="2">
        <f t="shared" si="821"/>
        <v>0</v>
      </c>
      <c r="O1407" s="2">
        <f t="shared" si="822"/>
        <v>0</v>
      </c>
      <c r="P1407" s="2">
        <f t="shared" si="823"/>
        <v>0</v>
      </c>
      <c r="Q1407" s="2">
        <f t="shared" si="824"/>
        <v>0</v>
      </c>
      <c r="R1407" s="2">
        <f t="shared" si="825"/>
        <v>0</v>
      </c>
      <c r="S1407" s="2">
        <f t="shared" si="826"/>
        <v>0</v>
      </c>
      <c r="T1407" s="2">
        <f t="shared" si="827"/>
        <v>0</v>
      </c>
      <c r="U1407" s="2">
        <f t="shared" si="828"/>
        <v>0</v>
      </c>
      <c r="V1407" s="10">
        <f t="shared" si="829"/>
        <v>6</v>
      </c>
      <c r="W1407" s="2">
        <f t="shared" si="830"/>
        <v>7</v>
      </c>
      <c r="X1407" s="2">
        <f t="shared" si="831"/>
        <v>7</v>
      </c>
      <c r="Y1407" s="2">
        <f t="shared" si="832"/>
        <v>3</v>
      </c>
      <c r="Z1407" s="2">
        <f t="shared" si="833"/>
        <v>3</v>
      </c>
      <c r="AA1407" s="2">
        <f t="shared" si="834"/>
        <v>5</v>
      </c>
      <c r="AB1407" s="2">
        <f t="shared" si="835"/>
        <v>5</v>
      </c>
      <c r="AC1407" s="2">
        <f t="shared" si="852"/>
        <v>7</v>
      </c>
      <c r="AD1407" s="5">
        <f t="shared" si="853"/>
        <v>12</v>
      </c>
      <c r="AE1407">
        <f t="shared" si="854"/>
        <v>2</v>
      </c>
      <c r="AF1407" s="1" t="str">
        <f t="shared" si="836"/>
        <v>-</v>
      </c>
      <c r="AG1407" s="1" t="str">
        <f t="shared" si="837"/>
        <v>-</v>
      </c>
      <c r="AH1407" s="1" t="str">
        <f t="shared" si="838"/>
        <v>-</v>
      </c>
      <c r="AI1407" s="1" t="str">
        <f t="shared" si="839"/>
        <v>-</v>
      </c>
      <c r="AJ1407" s="1" t="str">
        <f t="shared" si="840"/>
        <v>-</v>
      </c>
      <c r="AK1407" s="1" t="str">
        <f t="shared" si="841"/>
        <v>-</v>
      </c>
      <c r="AL1407" s="1" t="str">
        <f t="shared" si="842"/>
        <v>-</v>
      </c>
      <c r="AM1407" s="1" t="str">
        <f t="shared" si="843"/>
        <v>-</v>
      </c>
      <c r="AN1407" s="1" t="str">
        <f t="shared" si="844"/>
        <v>-</v>
      </c>
      <c r="AO1407" s="1" t="str">
        <f t="shared" si="845"/>
        <v>-</v>
      </c>
      <c r="AP1407" s="1" t="str">
        <f t="shared" si="855"/>
        <v>-</v>
      </c>
      <c r="AQ1407" s="1">
        <f t="shared" si="846"/>
        <v>3.4195711490024516</v>
      </c>
      <c r="AR1407" s="1">
        <f t="shared" si="847"/>
        <v>1.9866265710176183</v>
      </c>
      <c r="AS1407" s="1" t="str">
        <f t="shared" si="848"/>
        <v>-</v>
      </c>
      <c r="AT1407" s="1" t="str">
        <f t="shared" si="849"/>
        <v>-</v>
      </c>
      <c r="AU1407" s="1" t="str">
        <f t="shared" si="850"/>
        <v>-</v>
      </c>
      <c r="AV1407" s="1" t="str">
        <f t="shared" si="851"/>
        <v>-</v>
      </c>
      <c r="AW1407" s="5">
        <f t="shared" si="856"/>
        <v>13</v>
      </c>
      <c r="AX1407" s="1">
        <f t="shared" si="857"/>
        <v>1.9866265710176183</v>
      </c>
    </row>
    <row r="1408" spans="1:50" x14ac:dyDescent="0.2">
      <c r="A1408" s="4">
        <v>1406</v>
      </c>
      <c r="B1408" s="21">
        <v>0.744950574606566</v>
      </c>
      <c r="C1408" s="21">
        <v>0.215</v>
      </c>
      <c r="D1408" s="21">
        <v>0</v>
      </c>
      <c r="E1408" s="21">
        <v>0</v>
      </c>
      <c r="F1408" s="21">
        <v>100</v>
      </c>
      <c r="G1408" s="21">
        <v>3.2200578279888701</v>
      </c>
      <c r="H1408" s="21">
        <v>5</v>
      </c>
      <c r="I1408" s="21">
        <v>1500</v>
      </c>
      <c r="J1408" s="21">
        <v>185</v>
      </c>
      <c r="K1408" s="21">
        <v>0</v>
      </c>
      <c r="L1408" s="2">
        <f t="shared" si="819"/>
        <v>0</v>
      </c>
      <c r="M1408" s="2">
        <f t="shared" si="820"/>
        <v>0</v>
      </c>
      <c r="N1408" s="2">
        <f t="shared" si="821"/>
        <v>0</v>
      </c>
      <c r="O1408" s="2">
        <f t="shared" si="822"/>
        <v>0</v>
      </c>
      <c r="P1408" s="2">
        <f t="shared" si="823"/>
        <v>0</v>
      </c>
      <c r="Q1408" s="2">
        <f t="shared" si="824"/>
        <v>0</v>
      </c>
      <c r="R1408" s="2">
        <f t="shared" si="825"/>
        <v>0</v>
      </c>
      <c r="S1408" s="2">
        <f t="shared" si="826"/>
        <v>0</v>
      </c>
      <c r="T1408" s="2">
        <f t="shared" si="827"/>
        <v>0</v>
      </c>
      <c r="U1408" s="2">
        <f t="shared" si="828"/>
        <v>0</v>
      </c>
      <c r="V1408" s="10">
        <f t="shared" si="829"/>
        <v>6</v>
      </c>
      <c r="W1408" s="2">
        <f t="shared" si="830"/>
        <v>8</v>
      </c>
      <c r="X1408" s="2">
        <f t="shared" si="831"/>
        <v>7</v>
      </c>
      <c r="Y1408" s="2">
        <f t="shared" si="832"/>
        <v>3</v>
      </c>
      <c r="Z1408" s="2">
        <f t="shared" si="833"/>
        <v>3</v>
      </c>
      <c r="AA1408" s="2">
        <f t="shared" si="834"/>
        <v>5</v>
      </c>
      <c r="AB1408" s="2">
        <f t="shared" si="835"/>
        <v>5</v>
      </c>
      <c r="AC1408" s="2">
        <f t="shared" si="852"/>
        <v>8</v>
      </c>
      <c r="AD1408" s="5">
        <f t="shared" si="853"/>
        <v>12</v>
      </c>
      <c r="AE1408">
        <f t="shared" si="854"/>
        <v>1</v>
      </c>
      <c r="AF1408" s="1" t="str">
        <f t="shared" si="836"/>
        <v>-</v>
      </c>
      <c r="AG1408" s="1" t="str">
        <f t="shared" si="837"/>
        <v>-</v>
      </c>
      <c r="AH1408" s="1" t="str">
        <f t="shared" si="838"/>
        <v>-</v>
      </c>
      <c r="AI1408" s="1" t="str">
        <f t="shared" si="839"/>
        <v>-</v>
      </c>
      <c r="AJ1408" s="1" t="str">
        <f t="shared" si="840"/>
        <v>-</v>
      </c>
      <c r="AK1408" s="1" t="str">
        <f t="shared" si="841"/>
        <v>-</v>
      </c>
      <c r="AL1408" s="1" t="str">
        <f t="shared" si="842"/>
        <v>-</v>
      </c>
      <c r="AM1408" s="1" t="str">
        <f t="shared" si="843"/>
        <v>-</v>
      </c>
      <c r="AN1408" s="1" t="str">
        <f t="shared" si="844"/>
        <v>-</v>
      </c>
      <c r="AO1408" s="1" t="str">
        <f t="shared" si="845"/>
        <v>-</v>
      </c>
      <c r="AP1408" s="1" t="str">
        <f t="shared" si="855"/>
        <v>-</v>
      </c>
      <c r="AQ1408" s="1">
        <f t="shared" si="846"/>
        <v>2.6436228544437768</v>
      </c>
      <c r="AR1408" s="1" t="str">
        <f t="shared" si="847"/>
        <v>-</v>
      </c>
      <c r="AS1408" s="1" t="str">
        <f t="shared" si="848"/>
        <v>-</v>
      </c>
      <c r="AT1408" s="1" t="str">
        <f t="shared" si="849"/>
        <v>-</v>
      </c>
      <c r="AU1408" s="1" t="str">
        <f t="shared" si="850"/>
        <v>-</v>
      </c>
      <c r="AV1408" s="1" t="str">
        <f t="shared" si="851"/>
        <v>-</v>
      </c>
      <c r="AW1408" s="5">
        <f t="shared" si="856"/>
        <v>12</v>
      </c>
      <c r="AX1408" s="1">
        <f t="shared" si="857"/>
        <v>2.6436228544437768</v>
      </c>
    </row>
    <row r="1409" spans="1:50" x14ac:dyDescent="0.2">
      <c r="A1409" s="4">
        <v>1407</v>
      </c>
      <c r="B1409" s="21">
        <v>0.72453991899887704</v>
      </c>
      <c r="C1409" s="21">
        <v>0.217</v>
      </c>
      <c r="D1409" s="21">
        <v>0</v>
      </c>
      <c r="E1409" s="21">
        <v>0</v>
      </c>
      <c r="F1409" s="21">
        <v>100</v>
      </c>
      <c r="G1409" s="21">
        <v>3.2573607810966401</v>
      </c>
      <c r="H1409" s="21">
        <v>5</v>
      </c>
      <c r="I1409" s="21">
        <v>1500</v>
      </c>
      <c r="J1409" s="21">
        <v>185</v>
      </c>
      <c r="K1409" s="21">
        <v>0</v>
      </c>
      <c r="L1409" s="2">
        <f t="shared" si="819"/>
        <v>0</v>
      </c>
      <c r="M1409" s="2">
        <f t="shared" si="820"/>
        <v>0</v>
      </c>
      <c r="N1409" s="2">
        <f t="shared" si="821"/>
        <v>0</v>
      </c>
      <c r="O1409" s="2">
        <f t="shared" si="822"/>
        <v>0</v>
      </c>
      <c r="P1409" s="2">
        <f t="shared" si="823"/>
        <v>0</v>
      </c>
      <c r="Q1409" s="2">
        <f t="shared" si="824"/>
        <v>0</v>
      </c>
      <c r="R1409" s="2">
        <f t="shared" si="825"/>
        <v>0</v>
      </c>
      <c r="S1409" s="2">
        <f t="shared" si="826"/>
        <v>0</v>
      </c>
      <c r="T1409" s="2">
        <f t="shared" si="827"/>
        <v>0</v>
      </c>
      <c r="U1409" s="2">
        <f t="shared" si="828"/>
        <v>0</v>
      </c>
      <c r="V1409" s="10">
        <f t="shared" si="829"/>
        <v>6</v>
      </c>
      <c r="W1409" s="2">
        <f t="shared" si="830"/>
        <v>8</v>
      </c>
      <c r="X1409" s="2">
        <f t="shared" si="831"/>
        <v>7</v>
      </c>
      <c r="Y1409" s="2">
        <f t="shared" si="832"/>
        <v>3</v>
      </c>
      <c r="Z1409" s="2">
        <f t="shared" si="833"/>
        <v>3</v>
      </c>
      <c r="AA1409" s="2">
        <f t="shared" si="834"/>
        <v>5</v>
      </c>
      <c r="AB1409" s="2">
        <f t="shared" si="835"/>
        <v>5</v>
      </c>
      <c r="AC1409" s="2">
        <f t="shared" si="852"/>
        <v>8</v>
      </c>
      <c r="AD1409" s="5">
        <f t="shared" si="853"/>
        <v>12</v>
      </c>
      <c r="AE1409">
        <f t="shared" si="854"/>
        <v>1</v>
      </c>
      <c r="AF1409" s="1" t="str">
        <f t="shared" si="836"/>
        <v>-</v>
      </c>
      <c r="AG1409" s="1" t="str">
        <f t="shared" si="837"/>
        <v>-</v>
      </c>
      <c r="AH1409" s="1" t="str">
        <f t="shared" si="838"/>
        <v>-</v>
      </c>
      <c r="AI1409" s="1" t="str">
        <f t="shared" si="839"/>
        <v>-</v>
      </c>
      <c r="AJ1409" s="1" t="str">
        <f t="shared" si="840"/>
        <v>-</v>
      </c>
      <c r="AK1409" s="1" t="str">
        <f t="shared" si="841"/>
        <v>-</v>
      </c>
      <c r="AL1409" s="1" t="str">
        <f t="shared" si="842"/>
        <v>-</v>
      </c>
      <c r="AM1409" s="1" t="str">
        <f t="shared" si="843"/>
        <v>-</v>
      </c>
      <c r="AN1409" s="1" t="str">
        <f t="shared" si="844"/>
        <v>-</v>
      </c>
      <c r="AO1409" s="1" t="str">
        <f t="shared" si="845"/>
        <v>-</v>
      </c>
      <c r="AP1409" s="1" t="str">
        <f t="shared" si="855"/>
        <v>-</v>
      </c>
      <c r="AQ1409" s="1">
        <f t="shared" si="846"/>
        <v>2.6101402860880594</v>
      </c>
      <c r="AR1409" s="1" t="str">
        <f t="shared" si="847"/>
        <v>-</v>
      </c>
      <c r="AS1409" s="1" t="str">
        <f t="shared" si="848"/>
        <v>-</v>
      </c>
      <c r="AT1409" s="1" t="str">
        <f t="shared" si="849"/>
        <v>-</v>
      </c>
      <c r="AU1409" s="1" t="str">
        <f t="shared" si="850"/>
        <v>-</v>
      </c>
      <c r="AV1409" s="1" t="str">
        <f t="shared" si="851"/>
        <v>-</v>
      </c>
      <c r="AW1409" s="5">
        <f t="shared" si="856"/>
        <v>12</v>
      </c>
      <c r="AX1409" s="1">
        <f t="shared" si="857"/>
        <v>2.6101402860880594</v>
      </c>
    </row>
    <row r="1410" spans="1:50" x14ac:dyDescent="0.2">
      <c r="A1410" s="4">
        <v>1408</v>
      </c>
      <c r="B1410" s="21">
        <v>0.75119498244558802</v>
      </c>
      <c r="C1410" s="21">
        <v>0.193</v>
      </c>
      <c r="D1410" s="21">
        <v>0</v>
      </c>
      <c r="E1410" s="21">
        <v>0</v>
      </c>
      <c r="F1410" s="21">
        <v>100</v>
      </c>
      <c r="G1410" s="21">
        <v>2.8988937933067498</v>
      </c>
      <c r="H1410" s="21">
        <v>5</v>
      </c>
      <c r="I1410" s="21">
        <v>1500</v>
      </c>
      <c r="J1410" s="21">
        <v>185</v>
      </c>
      <c r="K1410" s="21">
        <v>0</v>
      </c>
      <c r="L1410" s="2">
        <f t="shared" ref="L1410:L1473" si="858">IF(D1410&gt;0,IF(AND(B1410&gt;=0.2, B1410&lt;=0.4), 1, 0) +
IF(C1410&gt;2, 1, 0) +
IF(AND(D1410&gt;=40, D1410&lt;=60), 1, 0) +
IF(AND(E1410&gt;=40, E1410&lt;=60), 1, 0) +
IF(AND(F1410&lt;10), 1, 0) +
IF(G1410&gt;25, 1, 0) +
IF(H1410=8, 1, 0) +
IF(AND(I1410&gt;=1500, I1410&lt;=1800), 1, 0) +
IF(AND(J1410&gt;=0.1, J1410&lt;=0.2), 1, 0) +
IF(AND(K1410&gt;=50, K1410&lt;=300), 1, 0),0)</f>
        <v>0</v>
      </c>
      <c r="M1410" s="2">
        <f t="shared" ref="M1410:M1473" si="859">IF(D1410&gt;0,IF(AND(B1410&gt;=0.3, B1410&lt;=0.6), 1, 0) +
IF(AND(C1410&gt;=0.75, C1410&lt;=2), 1, 0) +
IF(AND(D1410&gt;=40, D1410&lt;=70), 1, 0) +
IF(AND(E1410&gt;=30, E1410&lt;=50), 1, 0) +
IF(AND(F1410&lt;20), 1, 0) +
IF(AND(G1410&gt;=10, G1410&lt;=25), 1, 0) +
IF(AND(H1410&gt;=6, H1410&lt;=7), 1, 0) +
IF(AND(I1410&gt;=1500, I1410&lt;=2200), 1, 0) +
IF(AND(J1410&gt;=0.1, J1410&lt;=0.2), 1, 0) +
IF(K1410&lt;75, 1, 0),0)</f>
        <v>0</v>
      </c>
      <c r="N1410" s="2">
        <f t="shared" ref="N1410:N1473" si="860">IF(D1410&gt;0,IF(AND(B1410&gt;=0.2, B1410&lt;=0.6), 1, 0) +
IF(AND(C1410&gt;=0.75, C1410&lt;=1.5), 1, 0) +
IF(AND(D1410&gt;=40, D1410&lt;=70), 1, 0) +
IF(AND(E1410&gt;=20, E1410&lt;=50), 1, 0) +
IF(AND(F1410&lt;30), 1, 0) +
IF(AND(G1410&gt;=3, G1410&lt;=10), 1, 0) +
IF(H1410=6, 1, 0) +
IF(AND(I1410&gt;=1200, I1410&lt;=1800), 1, 0) +
IF(AND(J1410&gt;=0.1, J1410&lt;=0.2), 1, 0) +
IF(AND(K1410&lt;75), 1, 0),)</f>
        <v>0</v>
      </c>
      <c r="O1410" s="2">
        <f t="shared" ref="O1410:O1473" si="861">IF(D1410&gt;0,IF(AND(B1410&gt;=0.5, B1410&lt;=0.7), 1, 0) +
IF(AND(C1410&gt;=0.75, C1410&lt;=1.25), 1, 0) +
IF(AND(D1410&gt;=20, D1410&lt;=40), 1, 0) +
IF(AND(E1410&gt;=30, E1410&lt;=40), 1, 0) +
IF(AND(F1410&gt;=30, F1410&lt;=40), 1, 0) +
IF(G1410&gt;25, 1, 0) +
IF(AND(H1410&gt;=7, H1410&lt;=8), 1, 0) +
IF(AND(I1410&gt;=1400, I1410&lt;=1800), 1, 0) +
IF(AND(J1410&gt;=0.12, J1410&lt;=0.25), 1, 0) +
IF(AND(K1410&lt;50), 1, 0),)</f>
        <v>0</v>
      </c>
      <c r="P1410" s="2">
        <f t="shared" ref="P1410:P1473" si="862">IF(D1410&gt;0,IF(AND(B1410&gt;=0.5, B1410&lt;=0.8), 1, 0) +
IF(AND(C1410&gt;=0.3, C1410&lt;=0.75), 1, 0) +
IF(AND(D1410&gt;=20, D1410&lt;=40), 1, 0) +
IF(AND(E1410&gt;=30, E1410&lt;=50), 1, 0) +
IF(AND(F1410&gt;=20, F1410&lt;=40), 1, 0) +
IF(AND(G1410&gt;=10, G1410&lt;=25), 1, 0) +
IF(AND(H1410&gt;=5, H1410&lt;=6), 1, 0) +
IF(AND(I1410&gt;=1400, I1410&lt;=2000), 1, 0) +
IF(AND(J1410&gt;=0.12, J1410&lt;=0.25), 1, 0) +
IF(AND(K1410&lt;25), 1, 0),)</f>
        <v>0</v>
      </c>
      <c r="Q1410" s="2">
        <f t="shared" ref="Q1410:Q1473" si="863">IF(D1410&gt;0,IF(AND(B1410&gt;=0.6, B1410&lt;=0.9), 1, 0) +
IF(AND(C1410&gt;=0.3, C1410&lt;=0.75), 1, 0) +
IF(AND(D1410&gt;=20, D1410&lt;=40), 1, 0) +
IF(AND(E1410&gt;=20, E1410&lt;=50), 1, 0) +
IF(AND(F1410&gt;=30, F1410&lt;=60), 1, 0) +
IF(AND(G1410&gt;=3, G1410&lt;=10), 1, 0) +
IF(AND(H1410&gt;=5, H1410&lt;=6), 1, 0) +
IF(AND(I1410&gt;=1200, I1410&lt;=1800), 1, 0) +
IF(AND(J1410&gt;=0.12, J1410&lt;=0.25), 1, 0) +
IF(AND(K1410&lt;25), 1, 0),0)</f>
        <v>0</v>
      </c>
      <c r="R1410" s="2">
        <f t="shared" ref="R1410:R1473" si="864">IF(D1410&gt;0,IF(AND(B1410&gt;=0.2, B1410&lt;=0.5), 1, 0) +
IF(AND(C1410&gt;=1, C1410&lt;=2), 1, 0) +
IF(AND(D1410&gt;=60, D1410&lt;=90), 1, 0) +
IF(E1410&lt;20, 1, 0) +
IF(F1410&lt;30, 1, 0) +
IF(AND(G1410&gt;=2, G1410&lt;=4), 1, 0) +
IF(AND(H1410&gt;=4, H1410&lt;=5), 1, 0) +
IF(AND(I1410&gt;=800, I1410&lt;=1500), 1, 0) +
IF(AND(J1410&gt;=0.15, J1410&lt;=0.35), 1, 0) +
IF(AND(K1410&lt;35), 1, 0),)</f>
        <v>0</v>
      </c>
      <c r="S1410" s="2">
        <f t="shared" ref="S1410:S1473" si="865">IF(D1410&gt;0,IF(B1410&gt;0.8, 1, 0) +
IF(AND(C1410&gt;=0.1, C1410&lt;=0.25), 1, 0) +
IF(AND(D1410&gt;=10, D1410&lt;=20), 1, 0) +
IF(E1410&lt;20, 1, 0) +
IF(AND(F1410&gt;=60, F1410&lt;=80), 1, 0) +
IF(AND(G1410&gt;=3, G1410&lt;=10), 1, 0) +
IF(AND(H1410&gt;=5, H1410&lt;=6), 1, 0) +
IF(AND(I1410&gt;=1000, I1410&lt;=1800), 1, 0) +
IF(AND(J1410&gt;=0.12, J1410&lt;=0.25), 1, 0) +
IF(K1410&lt;10, 1, 0),)</f>
        <v>0</v>
      </c>
      <c r="T1410" s="2">
        <f t="shared" ref="T1410:T1473" si="866">IF(D1410&gt;0,IF(B1410&gt;0.8, 1, 0) +
IF(AND(C1410&gt;=0.1, C1410&lt;=0.25), 1, 0) +
IF(AND(D1410&gt;=10, D1410&lt;=20), 1, 0) +
IF(E1410&lt;20, 1, 0) +
IF(AND(F1410&gt;=60, F1410&lt;=80), 1, 0) +
IF(AND(G1410&gt;=3, G1410&lt;=10), 1, 0) +
IF(AND(H1410&gt;=5, H1410&lt;=6), 1, 0) +
IF(AND(I1410&gt;=1000, I1410&lt;=1800), 1, 0) +
IF(AND(J1410&gt;=0.12, J1410&lt;=0.25), 1, 0) +
IF(K1410&lt;10, 1, 0),0)</f>
        <v>0</v>
      </c>
      <c r="U1410" s="2">
        <f t="shared" ref="U1410:U1473" si="867">IF(D1410&gt;0,IF(AND(B1410&gt;=0.6, B1410&lt;=0.9), 1, 0) +
IF(AND(C1410&gt;=0.2, C1410&lt;=0.5), 1, 0) +
IF(AND(D1410&gt;=20, D1410&lt;=30), 1, 0) +
IF(AND(E1410&gt;=20, E1410&lt;=40), 1, 0) +
IF(AND(F1410&gt;=40, F1410&lt;=50), 1, 0) +
IF(AND(G1410&gt;=5, G1410&lt;=15), 1, 0) +
IF(AND(H1410&gt;=5, H1410&lt;=6), 1, 0) +
IF(AND(I1410&gt;=1000, I1410&lt;=2500), 1, 0) +
IF(AND(J1410&gt;=0.12, J1410&lt;=0.2), 1, 0) +
IF(K1410&gt;300, 1, 0),0)</f>
        <v>0</v>
      </c>
      <c r="V1410" s="10">
        <f t="shared" ref="V1410:V1473" si="868">IF(D1410=0,IF(B1410&lt;0.4, 1, 0) +
IF(C1410&gt;1, 1, 0) +
IF(D1410&lt;10, 1, 0) +
IF(E1410&lt;10, 1, 0) +
IF(F1410&gt;90, 1, 0) +
IF(AND(G1410&gt;=3, G1410&lt;=30), 1, 0) +
IF(H1410=8, 1, 0) +
IF(AND(I1410&gt;=1000, I1410&lt;=1800), 1, 0) +
IF(AND(J1410&gt;=0.12, J1410&lt;=0.2), 1, 0) +
IF(K1410=0, 1, 0),0)</f>
        <v>5</v>
      </c>
      <c r="W1410" s="2">
        <f t="shared" ref="W1410:W1473" si="869">IF(D1410=0,IF(AND(B1410&gt;=0.5, B1410&lt;=0.8), 1, 0) +
IF(AND(C1410&gt;=0.25, C1410&lt;=0.75), 1, 0) +
IF(D1410&lt;10, 1, 0) +
IF(E1410&lt;10, 1, 0) +
IF(F1410&gt;90, 1, 0) +
IF(AND(G1410&gt;=3, G1410&lt;=15), 1, 0) +
IF(AND(H1410&gt;=5, H1410&lt;=6), 1, 0) +
IF(AND(I1410&gt;=1200, I1410&lt;=1800), 1, 0) +
IF(AND(J1410&gt;=0.15, J1410&lt;=0.25), 1, 0) +
IF(K1410=0, 1, 0),0)</f>
        <v>7</v>
      </c>
      <c r="X1410" s="2">
        <f t="shared" ref="X1410:X1473" si="870">IF(D1410=0,IF(AND(B1410&gt;=0.7, B1410&lt;=0.9), 1, 0) +
IF(AND(C1410&gt;=0.25, C1410&lt;=1), 1, 0) +
IF(D1410&lt;10, 1, 0) +
IF(E1410&lt;10, 1, 0) +
IF(F1410&gt;90, 1, 0) +
IF(G1410&lt;2, 1, 0) +
IF(AND(H1410&gt;=4, H1410&lt;=5), 1, 0) +
IF(AND(I1410&gt;=1200, I1410&lt;=1600), 1, 0) +
IF(AND(J1410&gt;=0.15, J1410&lt;=0.25), 1, 0) +
IF(K1410=0, 1, 0),0)</f>
        <v>7</v>
      </c>
      <c r="Y1410" s="2">
        <f t="shared" ref="Y1410:Y1473" si="871">IF(D1410=0,IF(B1410&gt;0.9, 1, 0) +
IF(C1410&lt;0.1, 1, 0) +
IF(D1410&lt;10, 1, 0) +
IF(E1410&gt;90, 1, 0) +
IF(F1410&lt;10, 1, 0) +
IF(G1410&lt;0.25, 1, 0) +
IF(AND(H1410&gt;=1, H1410&lt;=2), 1, 0) +
IF(AND(I1410&gt;=1200, I1410&lt;=2500), 1, 0) +
IF(AND(J1410&gt;=0.15, J1410&lt;=0.3), 1, 0) +
IF(K1410=0, 1, 0),0)</f>
        <v>3</v>
      </c>
      <c r="Z1410" s="2">
        <f t="shared" ref="Z1410:Z1473" si="872">IF(D1410=0,IF(B1410&gt;0.9, 1, 0) +
IF(C1410&lt;0.1, 1, 0) +
IF(D1410&lt;10, 1, 0) +
IF(E1410&gt;90, 1, 0) +
IF(F1410&lt;10, 1, 0) +
IF(G1410&lt;0.25, 1, 0) +
IF(AND(H1410&gt;=1, H1410&lt;=2), 1, 0) +
IF(AND(I1410&gt;=1200, I1410&lt;=2500), 1, 0) +
IF(AND(J1410&gt;=0.15, J1410&lt;=0.3), 1, 0) +
IF(K1410=0, 1, 0),0)</f>
        <v>3</v>
      </c>
      <c r="AA1410" s="2">
        <f t="shared" ref="AA1410:AA1473" si="873">IF(D1410=0,IF(B1410&gt;0.9, 1, 0) +
IF(C1410&lt;0.1, 1, 0) +
IF(D1410&lt;10, 1, 0) +
IF(E1410&lt;10, 1, 0) +
IF(F1410&gt;90, 1, 0) +
IF(G1410&lt;0.25, 1, 0) +
IF(AND(H1410&gt;=1, H1410&lt;=2), 1, 0) +
IF(AND(I1410&gt;=1200, I1410&lt;=2500), 1, 0) +
IF(AND(J1410&gt;=0.15, J1410&lt;=0.3), 1, 0) +
IF(K1410=0, 1, 0),0)</f>
        <v>5</v>
      </c>
      <c r="AB1410" s="2">
        <f t="shared" ref="AB1410:AB1473" si="874">IF(D1410=0,IF(B1410&gt;0.9, 1, 0) +
IF(C1410&lt;0.1, 1, 0) +
IF(D1410&lt;10, 1, 0) +
IF(E1410&lt;10, 1, 0) +
IF(F1410&gt;90, 1, 0) +
IF(AND(G1410&gt;=1, G1410&lt;=2), 1, 0) +
IF(H1410&lt;0.25, 1, 0) +
IF(I1410=1500, 1, 0) +
IF(AND(J1410&gt;=0.02, J1410&lt;=0.1), 1, 0) +
IF(K1410=0, 1, 0),0)</f>
        <v>5</v>
      </c>
      <c r="AC1410" s="2">
        <f t="shared" si="852"/>
        <v>7</v>
      </c>
      <c r="AD1410" s="5">
        <f t="shared" si="853"/>
        <v>12</v>
      </c>
      <c r="AE1410">
        <f t="shared" si="854"/>
        <v>2</v>
      </c>
      <c r="AF1410" s="1" t="str">
        <f t="shared" ref="AF1410:AF1473" si="875">IF(L1410=AC1410,SQRT(
AVERAGE(
(IF(B1410&lt;&gt;0,((B1410-0.3)/B1410)^2,0)) +
(IF(C1410&lt;&gt;0,((C1410-2)/C1410)^2,0)) +
(IF(D1410&lt;&gt;0,((D1410-0.5)/D1410)^2,0)) +
(IF(E1410&lt;&gt;0,((E1410-0.5)/E1410)^2,0)) +
(IF(F1410&lt;&gt;0,((F1410-0.05)/F1410)^2,0)) +
(IF(G1410&lt;&gt;0,((G1410-25)/G1410)^2,0)) +
(IF(H1410&lt;&gt;0,((H1410-8)/H1410)^2,0)) +
(IF(I1410&lt;&gt;0,((I1410-1650)/I1410)^2,0)) +
(IF(J1410&lt;&gt;0,((J1410-0.15)/J1410)^2,0)) +
(IF(K1410&lt;&gt;0,((IF(D1410=0,0,K1410)-175)/IF(D1410=0,1,K1410)))^2)
)
),"-")</f>
        <v>-</v>
      </c>
      <c r="AG1410" s="1" t="str">
        <f t="shared" ref="AG1410:AG1473" si="876">IF(M1410=AC1410,SQRT(
AVERAGE(
(IF(B1410&lt;&gt;0,((B1410-0.45)/B1410)^2,0)) +
(IF(C1410&lt;&gt;0,((C1410-1.375)/C1410)^2,0)) +
(IF(D1410&lt;&gt;0,((D1410-0.55)/D1410)^2,0)) +
(IF(E1410&lt;&gt;0,((E1410-0.4)/E1410)^2,0)) +
(IF(F1410&lt;&gt;0,((F1410-0.1)/F1410)^2,0)) +
(IF(G1410&lt;&gt;0,((G1410-17.5)/G1410)^2,0)) +
(IF(H1410&lt;&gt;0,((H1410-6.5)/H1410)^2,0)) +
(IF(I1410&lt;&gt;0,((I1410-1850)/I1410)^2,0)) +
(IF(J1410&lt;&gt;0,((J1410-0.15)/J1410)^2,0)) +
(IF(K1410&lt;&gt;0,((IF(D1410=0,0,K1410)-37.5)/IF(D1410=0,1,K1410)))^2)
)
),"-")</f>
        <v>-</v>
      </c>
      <c r="AH1410" s="1" t="str">
        <f t="shared" ref="AH1410:AH1473" si="877">IF(N1410=AC1410,SQRT(
AVERAGE(
(IF(B1410&lt;&gt;0,((B1410-0.4)/B1410)^2,0)) +
(IF(C1410&lt;&gt;0,((C1410-1.125)/C1410)^2,0)) +
(IF(D1410&lt;&gt;0,((D1410-0.55)/D1410)^2,0)) +
(IF(E1410&lt;&gt;0,((E1410-0.35)/E1410)^2,0)) +
(IF(F1410&lt;&gt;0,((F1410-0.15)/F1410)^2,0)) +
(IF(G1410&lt;&gt;0,((G1410-6.5)/G1410)^2,0)) +
(IF(H1410&lt;&gt;0,((H1410-6)/H1410)^2,0)) +
(IF(I1410&lt;&gt;0,((I1410-1500)/I1410)^2,0)) +
(IF(J1410&lt;&gt;0,((J1410-0.15)/J1410)^2,0)) +
(IF(K1410&lt;&gt;0,((IF(D1410=0,0,K1410)-37.5)/IF(D1410=0,1,K1410)))^2)
)
),"-")</f>
        <v>-</v>
      </c>
      <c r="AI1410" s="1" t="str">
        <f t="shared" ref="AI1410:AI1473" si="878">IF(O1410=AC1410,SQRT(
AVERAGE(
(IF(B1410&lt;&gt;0,((B1410-0.6)/B1410)^2,0)) +
(IF(C1410&lt;&gt;0,((C1410-1)/C1410)^2,0)) +
(IF(D1410&lt;&gt;0,((D1410-0.3)/D1410)^2,0)) +
(IF(E1410&lt;&gt;0,((E1410-0.35)/E1410)^2,0)) +
(IF(F1410&lt;&gt;0,((F1410-0.35)/F1410)^2,0)) +
(IF(G1410&lt;&gt;0,((G1410-27.5)/G1410)^2,0)) +
(IF(H1410&lt;&gt;0,((H1410-7.5)/H1410)^2,0)) +
(IF(I1410&lt;&gt;0,((I1410-1600)/I1410)^2,0)) +
(IF(J1410&lt;&gt;0,((J1410-0.185)/J1410)^2,0)) +
(IF(K1410&lt;&gt;0,((IF(D1410=0,0,K1410)-25)/IF(D1410=0,1,K1410)))^2)
)
),"-")</f>
        <v>-</v>
      </c>
      <c r="AJ1410" s="1" t="str">
        <f t="shared" ref="AJ1410:AJ1473" si="879">IF(P1410=AC1410,SQRT(
AVERAGE(
(IF(B1410&lt;&gt;0,((B1410-0.65)/B1410)^2,0)) +
(IF(C1410&lt;&gt;0,((C1410-0.525)/C1410)^2,0)) +
(IF(D1410&lt;&gt;0,((D1410-0.3)/D1410)^2,0)) +
(IF(E1410&lt;&gt;0,((E1410-0.4)/E1410)^2,0)) +
(IF(F1410&lt;&gt;0,((F1410-0.3)/F1410)^2,0)) +
(IF(G1410&lt;&gt;0,((G1410-17.5)/G1410)^2,0)) +
(IF(H1410&lt;&gt;0,((H1410-5.5)/H1410)^2,0)) +
(IF(I1410&lt;&gt;0,((I1410-1700)/I1410)^2,0)) +
(IF(J1410&lt;&gt;0,((J1410-0.185)/J1410)^2,0)) +
(IF(K1410&lt;&gt;0,((IF(D1410=0,0,K1410)-12.5)/IF(D1410=0,1,K1410)))^2)
)
),"-")</f>
        <v>-</v>
      </c>
      <c r="AK1410" s="1" t="str">
        <f t="shared" ref="AK1410:AK1473" si="880">IF(Q1410=AC1410,SQRT(
AVERAGE(
(IF(B1410&lt;&gt;0,((B1410-0.75)/B1410)^2,0)) +
(IF(C1410&lt;&gt;0,((C1410-0.525)/C1410)^2,0)) +
(IF(D1410&lt;&gt;0,((D1410-0.3)/D1410)^2,0)) +
(IF(E1410&lt;&gt;0,((E1410-0.35)/E1410)^2,0)) +
(IF(F1410&lt;&gt;0,((F1410-0.45)/F1410)^2,0)) +
(IF(G1410&lt;&gt;0,((G1410-6.5)/G1410)^2,0)) +
(IF(H1410&lt;&gt;0,((H1410-5.5)/H1410)^2,0)) +
(IF(I1410&lt;&gt;0,((I1410-1500)/I1410)^2,0)) +
(IF(J1410&lt;&gt;0,((J1410-0.185)/J1410)^2,0)) +
(IF(K1410&lt;&gt;0,((IF(D1410=0,0,K1410)-12.5)/IF(D1410=0,1,K1410)))^2)
)
),"-")</f>
        <v>-</v>
      </c>
      <c r="AL1410" s="1" t="str">
        <f t="shared" ref="AL1410:AL1473" si="881">IF(R1410=AC1410,SQRT(
AVERAGE(
(IF(B1410&lt;&gt;0,((B1410-0.35)/B1410)^2,0)) +
(IF(C1410&lt;&gt;0,((C1410-1.5)/C1410)^2,0)) +
(IF(D1410&lt;&gt;0,((D1410-0.75)/D1410)^2,0)) +
(IF(E1410&lt;&gt;0,((E1410-0.1)/E1410)^2,0)) +
(IF(F1410&lt;&gt;0,((F1410-0.15)/F1410)^2,0)) +
(IF(G1410&lt;&gt;0,((G1410-3)/G1410)^2,0)) +
(IF(H1410&lt;&gt;0,((H1410-4.5)/H1410)^2,0)) +
(IF(I1410&lt;&gt;0,((I1410-1150)/I1410)^2,0)) +
(IF(J1410&lt;&gt;0,((J1410-0.25)/J1410)^2,0)) +
(IF(K1410&lt;&gt;0,((IF(D1410=0,0,K1410)-17.5)/IF(D1410=0,1,K1410)))^2)
)
),"-")</f>
        <v>-</v>
      </c>
      <c r="AM1410" s="1" t="str">
        <f t="shared" ref="AM1410:AM1473" si="882">IF(S1410=AC1410,SQRT(
AVERAGE(
(IF(B1410&lt;&gt;0,((B1410-0.85)/B1410)^2,0)) +
(IF(C1410&lt;&gt;0,((C1410-0.2)/C1410)^2,0)) +
(IF(D1410&lt;&gt;0,((D1410-0.4)/D1410)^2,0)) +
(IF(E1410&lt;&gt;0,((E1410-0.45)/E1410)^2,0)) +
(IF(F1410&lt;&gt;0,((F1410-0.1)/F1410)^2,0)) +
(IF(G1410&lt;&gt;0,((G1410-6.5)/G1410)^2,0)) +
(IF(H1410&lt;&gt;0,((H1410-5)/H1410)^2,0)) +
(IF(I1410&lt;&gt;0,((I1410-1500)/I1410)^2,0)) +
(IF(J1410&lt;&gt;0,((J1410-0.2)/J1410)^2,0)) +
(IF(K1410&lt;&gt;0,((IF(D1410=0,0,K1410)-25)/IF(D1410=0,1,K1410)))^2)
)
),"-")</f>
        <v>-</v>
      </c>
      <c r="AN1410" s="1" t="str">
        <f t="shared" ref="AN1410:AN1473" si="883">IF(T1410=AC1410,SQRT(
AVERAGE(
(IF(B1410&lt;&gt;0,((B1410-0.9)/B1410)^2,0)) +
(IF(C1410&lt;&gt;0,((C1410-0.175)/C1410)^2,0)) +
(IF(D1410&lt;&gt;0,((D1410-0.15)/D1410)^2,0)) +
(IF(E1410&lt;&gt;0,((E1410-0.1)/E1410)^2,0)) +
(IF(F1410&lt;&gt;0,((F1410-0.7)/F1410)^2,0)) +
(IF(G1410&lt;&gt;0,((G1410-6.5)/G1410)^2,0)) +
(IF(H1410&lt;&gt;0,((H1410-5.5)/H1410)^2,0)) +
(IF(I1410&lt;&gt;0,((I1410-1400)/I1410)^2,0)) +
(IF(J1410&lt;&gt;0,((J1410-0.185)/J1410)^2,0)) +
(IF(K1410&lt;&gt;0,((IF(D1410=0,0,K1410)-5)/IF(D1410=0,1,K1410)))^2)
)
),"-")</f>
        <v>-</v>
      </c>
      <c r="AO1410" s="1" t="str">
        <f t="shared" ref="AO1410:AO1473" si="884">IF(U1410=AC1410,SQRT(
AVERAGE(
(IF(B1410&lt;&gt;0,((B1410-0.75)/B1410)^2,0)) +
(IF(C1410&lt;&gt;0,((C1410-0.35)/C1410)^2,0)) +
(IF(D1410&lt;&gt;0,((D1410-0.25)/D1410)^2,0)) +
(IF(E1410&lt;&gt;0,((E1410-0.3)/E1410)^2,0)) +
(IF(F1410&lt;&gt;0,((F1410-0.45)/F1410)^2,0)) +
(IF(G1410&lt;&gt;0,((G1410-10)/G1410)^2,0)) +
(IF(H1410&lt;&gt;0,((H1410-5.5)/H1410)^2,0)) +
(IF(I1410&lt;&gt;0,((I1410-1750)/I1410)^2,0)) +
(IF(J1410&lt;&gt;0,((J1410-0.16)/J1410)^2,0)) +
(IF(K1410&lt;&gt;0,((IF(D1410=0,0,K1410)-400)/IF(D1410=0,1,K1410)))^2)
)
),"-")</f>
        <v>-</v>
      </c>
      <c r="AP1410" s="1" t="str">
        <f t="shared" si="855"/>
        <v>-</v>
      </c>
      <c r="AQ1410" s="1">
        <f t="shared" ref="AQ1410:AQ1473" si="885">IF(W1410=AC1410,SQRT(
AVERAGE(
(IF(B1410&lt;&gt;0,((B1410-0.65)/B1410)^2,0)) +
(IF(C1410&lt;&gt;0,((C1410-0.5)/C1410)^2,0)) +
(IF(D1410&lt;&gt;0,((D1410-0.05)/D1410)^2,0)) +
(IF(E1410&lt;&gt;0,((E1410-0.05)/E1410)^2,0)) +
(IF(F1410&lt;&gt;0,((F1410-0.95)/F1410)^2,0)) +
(IF(G1410&lt;&gt;0,((G1410-9)/G1410)^2,0)) +
(IF(H1410&lt;&gt;0,((H1410-5.5)/H1410)^2,0)) +
(IF(I1410&lt;&gt;0,((I1410-1400)/I1410)^2,0)) +
(IF(J1410&lt;&gt;0,((J1410-0.2)/J1410)^2,0)) +
(IF(K1410&lt;&gt;0,((IF(D1410=0,0,K1410)-0)/IF(D1410=0,1,K1410)))^2)
)
),"-")</f>
        <v>2.9952030941834908</v>
      </c>
      <c r="AR1410" s="1">
        <f t="shared" ref="AR1410:AR1473" si="886">IF(X1410=AC1410,SQRT(
AVERAGE(
(IF(B1410&lt;&gt;0,((B1410-0.8)/B1410)^2,0)) +
(IF(C1410&lt;&gt;0,((C1410-0.625)/C1410)^2,0)) +
(IF(D1410&lt;&gt;0,((D1410-0.05)/D1410)^2,0)) +
(IF(E1410&lt;&gt;0,((E1410-0.05)/E1410)^2,0)) +
(IF(F1410&lt;&gt;0,((F1410-0.95)/F1410)^2,0)) +
(IF(G1410&lt;&gt;0,((G1410-1)/G1410)^2,0)) +
(IF(H1410&lt;&gt;0,((H1410-4.5)/H1410)^2,0)) +
(IF(I1410&lt;&gt;0,((I1410-1100)/I1410)^2,0)) +
(IF(J1410&lt;&gt;0,((J1410-0.225)/J1410)^2,0)) +
(IF(K1410&lt;&gt;0,((IF(D1410=0,0,K1410)-0)/IF(D1410=0,1,K1410)))^2)
)
),"-")</f>
        <v>2.7392051301908409</v>
      </c>
      <c r="AS1410" s="1" t="str">
        <f t="shared" ref="AS1410:AS1473" si="887">IF(Y1410=AC1410,SQRT(
AVERAGE(
(IF(B1410&lt;&gt;0,((B1410-0.95)/B1410)^2,0)) +
(IF(C1410&lt;&gt;0,((C1410-0.05)/C1410)^2,0)) +
(IF(D1410&lt;&gt;0,((D1410-0.05)/D1410)^2,0)) +
(IF(E1410&lt;&gt;0,((E1410-0.05)/E1410)^2,0)) +
(IF(F1410&lt;&gt;0,((F1410-0.95)/F1410)^2,0)) +
(IF(G1410&lt;&gt;0,((G1410-0.5)/G1410)^2,0)) +
(IF(H1410&lt;&gt;0,((H1410-3.5)/H1410)^2,0)) +
(IF(I1410&lt;&gt;0,((I1410-1400)/I1410)^2,0)) +
(IF(J1410&lt;&gt;0,((J1410-0.2)/J1410)^2,0)) +
(IF(K1410&lt;&gt;0,((IF(D1410=0,0,K1410)-0)/IF(D1410=0,1,K1410)))^2)
)
),"-")</f>
        <v>-</v>
      </c>
      <c r="AT1410" s="1" t="str">
        <f t="shared" ref="AT1410:AT1473" si="888">IF(Z1410=AC1410,SQRT(
AVERAGE(
(IF(B1410&lt;&gt;0,((B1410-0.95)/B1410)^2,0)) +
(IF(C1410&lt;&gt;0,((C1410-0.05)/C1410)^2,0)) +
(IF(D1410&lt;&gt;0,((D1410-0.05)/D1410)^2,0)) +
(IF(E1410&lt;&gt;0,((E1410-0.95)/E1410)^2,0)) +
(IF(F1410&lt;&gt;0,((F1410-0.05)/F1410)^2,0)) +
(IF(G1410&lt;&gt;0,((G1410-0.1)/G1410)^2,0)) +
(IF(H1410&lt;&gt;0,((H1410-1.5)/H1410)^2,0)) +
(IF(I1410&lt;&gt;0,((I1410-1350)/I1410)^2,0)) +
(IF(J1410&lt;&gt;0,((J1410-0.225)/J1410)^2,0)) +
(IF(K1410&lt;&gt;0,((IF(D1410=0,0,K1410)-0)/IF(D1410=0,1,K1410)))^2)
)
),"-")</f>
        <v>-</v>
      </c>
      <c r="AU1410" s="1" t="str">
        <f t="shared" ref="AU1410:AU1473" si="889">IF(AA1410=AC1410,SQRT(
AVERAGE(
(IF(B1410&lt;&gt;0,((B1410-0.95)/B1410)^2,0)) +
(IF(C1410&lt;&gt;0,((C1410-0.05)/C1410)^2,0)) +
(IF(D1410&lt;&gt;0,((D1410-0.05)/D1410)^2,0)) +
(IF(E1410&lt;&gt;0,((E1410-0.95)/E1410)^2,0)) +
(IF(F1410&lt;&gt;0,((F1410-0.05)/F1410)^2,0)) +
(IF(G1410&lt;&gt;0,((G1410-0.125)/G1410)^2,0)) +
(IF(H1410&lt;&gt;0,((H1410-1.5)/H1410)^2,0)) +
(IF(I1410&lt;&gt;0,((I1410-1000)/I1410)^2,0)) +
(IF(J1410&lt;&gt;0,((J1410-0.275)/J1410)^2,0)) +
(IF(K1410&lt;&gt;0,((IF(D1410=0,0,K1410)-0)/IF(D1410=0,1,K1410)))^2)
)
),"-")</f>
        <v>-</v>
      </c>
      <c r="AV1410" s="1" t="str">
        <f t="shared" ref="AV1410:AV1473" si="890">IF(AB1410=AC1410,SQRT(
AVERAGE(
(IF(B1410&lt;&gt;0,((B1410-0.95)/B1410)^2,0)) +
(IF(C1410&lt;&gt;0,((C1410-0.05)/C1410)^2,0)) +
(IF(D1410&lt;&gt;0,((D1410-0.05)/D1410)^2,0)) +
(IF(E1410&lt;&gt;0,((E1410-0.95)/E1410)^2,0)) +
(IF(F1410&lt;&gt;0,((F1410-0.05)/F1410)^2,0)) +
(IF(G1410&lt;&gt;0,((G1410-0)/G1410)^2,0)) +
(IF(H1410&lt;&gt;0,((H1410-1)/H1410)^2,0)) +
(IF(I1410&lt;&gt;0,((I1410-1500)/I1410)^2,0)) +
(IF(J1410&lt;&gt;0,((J1410-0.06)/J1410)^2,0)) +
(IF(K1410&lt;&gt;0,((IF(D1410=0,0,K1410)-0)/IF(D1410=0,1,K1410)))^2)
)
),"-")</f>
        <v>-</v>
      </c>
      <c r="AW1410" s="5">
        <f t="shared" si="856"/>
        <v>13</v>
      </c>
      <c r="AX1410" s="1">
        <f t="shared" si="857"/>
        <v>2.7392051301908409</v>
      </c>
    </row>
    <row r="1411" spans="1:50" x14ac:dyDescent="0.2">
      <c r="A1411" s="4">
        <v>1409</v>
      </c>
      <c r="B1411" s="21">
        <v>0.45238150817362799</v>
      </c>
      <c r="C1411" s="21">
        <v>0.42199999999999999</v>
      </c>
      <c r="D1411" s="21">
        <v>0</v>
      </c>
      <c r="E1411" s="21">
        <v>0</v>
      </c>
      <c r="F1411" s="21">
        <v>100</v>
      </c>
      <c r="G1411" s="21">
        <v>6.3250276054432204</v>
      </c>
      <c r="H1411" s="21">
        <v>6</v>
      </c>
      <c r="I1411" s="21">
        <v>1500</v>
      </c>
      <c r="J1411" s="21">
        <v>185</v>
      </c>
      <c r="K1411" s="21">
        <v>0</v>
      </c>
      <c r="L1411" s="2">
        <f t="shared" si="858"/>
        <v>0</v>
      </c>
      <c r="M1411" s="2">
        <f t="shared" si="859"/>
        <v>0</v>
      </c>
      <c r="N1411" s="2">
        <f t="shared" si="860"/>
        <v>0</v>
      </c>
      <c r="O1411" s="2">
        <f t="shared" si="861"/>
        <v>0</v>
      </c>
      <c r="P1411" s="2">
        <f t="shared" si="862"/>
        <v>0</v>
      </c>
      <c r="Q1411" s="2">
        <f t="shared" si="863"/>
        <v>0</v>
      </c>
      <c r="R1411" s="2">
        <f t="shared" si="864"/>
        <v>0</v>
      </c>
      <c r="S1411" s="2">
        <f t="shared" si="865"/>
        <v>0</v>
      </c>
      <c r="T1411" s="2">
        <f t="shared" si="866"/>
        <v>0</v>
      </c>
      <c r="U1411" s="2">
        <f t="shared" si="867"/>
        <v>0</v>
      </c>
      <c r="V1411" s="10">
        <f t="shared" si="868"/>
        <v>6</v>
      </c>
      <c r="W1411" s="2">
        <f t="shared" si="869"/>
        <v>8</v>
      </c>
      <c r="X1411" s="2">
        <f t="shared" si="870"/>
        <v>6</v>
      </c>
      <c r="Y1411" s="2">
        <f t="shared" si="871"/>
        <v>3</v>
      </c>
      <c r="Z1411" s="2">
        <f t="shared" si="872"/>
        <v>3</v>
      </c>
      <c r="AA1411" s="2">
        <f t="shared" si="873"/>
        <v>5</v>
      </c>
      <c r="AB1411" s="2">
        <f t="shared" si="874"/>
        <v>5</v>
      </c>
      <c r="AC1411" s="2">
        <f t="shared" ref="AC1411:AC1474" si="891">MAX(L1411:AB1411)</f>
        <v>8</v>
      </c>
      <c r="AD1411" s="5">
        <f t="shared" ref="AD1411:AD1474" si="892">MATCH(MAX(L1411:AB1411), L1411:AB1411, 0)</f>
        <v>12</v>
      </c>
      <c r="AE1411">
        <f t="shared" ref="AE1411:AE1474" si="893">COUNTIF(L1411:AB1411, MAX(L1411:AB1411))</f>
        <v>1</v>
      </c>
      <c r="AF1411" s="1" t="str">
        <f t="shared" si="875"/>
        <v>-</v>
      </c>
      <c r="AG1411" s="1" t="str">
        <f t="shared" si="876"/>
        <v>-</v>
      </c>
      <c r="AH1411" s="1" t="str">
        <f t="shared" si="877"/>
        <v>-</v>
      </c>
      <c r="AI1411" s="1" t="str">
        <f t="shared" si="878"/>
        <v>-</v>
      </c>
      <c r="AJ1411" s="1" t="str">
        <f t="shared" si="879"/>
        <v>-</v>
      </c>
      <c r="AK1411" s="1" t="str">
        <f t="shared" si="880"/>
        <v>-</v>
      </c>
      <c r="AL1411" s="1" t="str">
        <f t="shared" si="881"/>
        <v>-</v>
      </c>
      <c r="AM1411" s="1" t="str">
        <f t="shared" si="882"/>
        <v>-</v>
      </c>
      <c r="AN1411" s="1" t="str">
        <f t="shared" si="883"/>
        <v>-</v>
      </c>
      <c r="AO1411" s="1" t="str">
        <f t="shared" si="884"/>
        <v>-</v>
      </c>
      <c r="AP1411" s="1" t="str">
        <f t="shared" ref="AP1411:AP1474" si="894">IF(V1411=AC1411,SQRT(
AVERAGE(
(IF(B1411&lt;&gt;0,((B1411-0.2)/B1411)^2,0)) +
(IF(C1411&lt;&gt;0,((C1411-2)/C1411)^2,0)) +
(IF(D1411&lt;&gt;0,((D1411-0.05)/D1411)^2,0)) +
(IF(E1411&lt;&gt;0,((E1411-0.05)/E1411)^2,0)) +
(IF(F1411&lt;&gt;0,((F1411-0.95)/F1411)^2,0)) +
(IF(G1411&lt;&gt;0,((G1411-16.5)/G1411)^2,0)) +
(IF(H1411&lt;&gt;0,((H1411-8)/H1411)^2,0)) +
(IF(J1411&lt;&gt;0,((J1411-0.15)/J1411)^2,0)) +
(IF(K1411&lt;&gt;0,((IF(D1411=0,0,K1411)-0)/IF(D1411=0,1,K1411)))^2)
)
),"-")</f>
        <v>-</v>
      </c>
      <c r="AQ1411" s="1">
        <f t="shared" si="885"/>
        <v>1.5473110547898883</v>
      </c>
      <c r="AR1411" s="1" t="str">
        <f t="shared" si="886"/>
        <v>-</v>
      </c>
      <c r="AS1411" s="1" t="str">
        <f t="shared" si="887"/>
        <v>-</v>
      </c>
      <c r="AT1411" s="1" t="str">
        <f t="shared" si="888"/>
        <v>-</v>
      </c>
      <c r="AU1411" s="1" t="str">
        <f t="shared" si="889"/>
        <v>-</v>
      </c>
      <c r="AV1411" s="1" t="str">
        <f t="shared" si="890"/>
        <v>-</v>
      </c>
      <c r="AW1411" s="5">
        <f t="shared" ref="AW1411:AW1474" si="895">MATCH(MIN(AF1411:AV1411), AF1411:AV1411, 0)</f>
        <v>12</v>
      </c>
      <c r="AX1411" s="1">
        <f t="shared" ref="AX1411:AX1474" si="896">MIN(AF1411:AV1411)</f>
        <v>1.5473110547898883</v>
      </c>
    </row>
    <row r="1412" spans="1:50" x14ac:dyDescent="0.2">
      <c r="A1412" s="4">
        <v>1410</v>
      </c>
      <c r="B1412" s="21">
        <v>0.311449985951185</v>
      </c>
      <c r="C1412" s="21">
        <v>0.58899999999999997</v>
      </c>
      <c r="D1412" s="21">
        <v>0</v>
      </c>
      <c r="E1412" s="21">
        <v>0</v>
      </c>
      <c r="F1412" s="21">
        <v>100</v>
      </c>
      <c r="G1412" s="21">
        <v>8.8279429324837597</v>
      </c>
      <c r="H1412" s="21">
        <v>6</v>
      </c>
      <c r="I1412" s="21">
        <v>1500</v>
      </c>
      <c r="J1412" s="21">
        <v>185</v>
      </c>
      <c r="K1412" s="21">
        <v>0</v>
      </c>
      <c r="L1412" s="2">
        <f t="shared" si="858"/>
        <v>0</v>
      </c>
      <c r="M1412" s="2">
        <f t="shared" si="859"/>
        <v>0</v>
      </c>
      <c r="N1412" s="2">
        <f t="shared" si="860"/>
        <v>0</v>
      </c>
      <c r="O1412" s="2">
        <f t="shared" si="861"/>
        <v>0</v>
      </c>
      <c r="P1412" s="2">
        <f t="shared" si="862"/>
        <v>0</v>
      </c>
      <c r="Q1412" s="2">
        <f t="shared" si="863"/>
        <v>0</v>
      </c>
      <c r="R1412" s="2">
        <f t="shared" si="864"/>
        <v>0</v>
      </c>
      <c r="S1412" s="2">
        <f t="shared" si="865"/>
        <v>0</v>
      </c>
      <c r="T1412" s="2">
        <f t="shared" si="866"/>
        <v>0</v>
      </c>
      <c r="U1412" s="2">
        <f t="shared" si="867"/>
        <v>0</v>
      </c>
      <c r="V1412" s="10">
        <f t="shared" si="868"/>
        <v>7</v>
      </c>
      <c r="W1412" s="2">
        <f t="shared" si="869"/>
        <v>8</v>
      </c>
      <c r="X1412" s="2">
        <f t="shared" si="870"/>
        <v>6</v>
      </c>
      <c r="Y1412" s="2">
        <f t="shared" si="871"/>
        <v>3</v>
      </c>
      <c r="Z1412" s="2">
        <f t="shared" si="872"/>
        <v>3</v>
      </c>
      <c r="AA1412" s="2">
        <f t="shared" si="873"/>
        <v>5</v>
      </c>
      <c r="AB1412" s="2">
        <f t="shared" si="874"/>
        <v>5</v>
      </c>
      <c r="AC1412" s="2">
        <f t="shared" si="891"/>
        <v>8</v>
      </c>
      <c r="AD1412" s="5">
        <f t="shared" si="892"/>
        <v>12</v>
      </c>
      <c r="AE1412">
        <f t="shared" si="893"/>
        <v>1</v>
      </c>
      <c r="AF1412" s="1" t="str">
        <f t="shared" si="875"/>
        <v>-</v>
      </c>
      <c r="AG1412" s="1" t="str">
        <f t="shared" si="876"/>
        <v>-</v>
      </c>
      <c r="AH1412" s="1" t="str">
        <f t="shared" si="877"/>
        <v>-</v>
      </c>
      <c r="AI1412" s="1" t="str">
        <f t="shared" si="878"/>
        <v>-</v>
      </c>
      <c r="AJ1412" s="1" t="str">
        <f t="shared" si="879"/>
        <v>-</v>
      </c>
      <c r="AK1412" s="1" t="str">
        <f t="shared" si="880"/>
        <v>-</v>
      </c>
      <c r="AL1412" s="1" t="str">
        <f t="shared" si="881"/>
        <v>-</v>
      </c>
      <c r="AM1412" s="1" t="str">
        <f t="shared" si="882"/>
        <v>-</v>
      </c>
      <c r="AN1412" s="1" t="str">
        <f t="shared" si="883"/>
        <v>-</v>
      </c>
      <c r="AO1412" s="1" t="str">
        <f t="shared" si="884"/>
        <v>-</v>
      </c>
      <c r="AP1412" s="1" t="str">
        <f t="shared" si="894"/>
        <v>-</v>
      </c>
      <c r="AQ1412" s="1">
        <f t="shared" si="885"/>
        <v>1.7874916430160592</v>
      </c>
      <c r="AR1412" s="1" t="str">
        <f t="shared" si="886"/>
        <v>-</v>
      </c>
      <c r="AS1412" s="1" t="str">
        <f t="shared" si="887"/>
        <v>-</v>
      </c>
      <c r="AT1412" s="1" t="str">
        <f t="shared" si="888"/>
        <v>-</v>
      </c>
      <c r="AU1412" s="1" t="str">
        <f t="shared" si="889"/>
        <v>-</v>
      </c>
      <c r="AV1412" s="1" t="str">
        <f t="shared" si="890"/>
        <v>-</v>
      </c>
      <c r="AW1412" s="5">
        <f t="shared" si="895"/>
        <v>12</v>
      </c>
      <c r="AX1412" s="1">
        <f t="shared" si="896"/>
        <v>1.7874916430160592</v>
      </c>
    </row>
    <row r="1413" spans="1:50" x14ac:dyDescent="0.2">
      <c r="A1413" s="4">
        <v>1411</v>
      </c>
      <c r="B1413" s="21">
        <v>0.39969195714518702</v>
      </c>
      <c r="C1413" s="21">
        <v>1.427</v>
      </c>
      <c r="D1413" s="21">
        <v>0</v>
      </c>
      <c r="E1413" s="21">
        <v>0</v>
      </c>
      <c r="F1413" s="21">
        <v>100</v>
      </c>
      <c r="G1413" s="21">
        <v>21.406827708901901</v>
      </c>
      <c r="H1413" s="21">
        <v>8</v>
      </c>
      <c r="I1413" s="21">
        <v>0</v>
      </c>
      <c r="J1413" s="21">
        <v>0.15</v>
      </c>
      <c r="K1413" s="21">
        <v>0</v>
      </c>
      <c r="L1413" s="2">
        <f t="shared" si="858"/>
        <v>0</v>
      </c>
      <c r="M1413" s="2">
        <f t="shared" si="859"/>
        <v>0</v>
      </c>
      <c r="N1413" s="2">
        <f t="shared" si="860"/>
        <v>0</v>
      </c>
      <c r="O1413" s="2">
        <f t="shared" si="861"/>
        <v>0</v>
      </c>
      <c r="P1413" s="2">
        <f t="shared" si="862"/>
        <v>0</v>
      </c>
      <c r="Q1413" s="2">
        <f t="shared" si="863"/>
        <v>0</v>
      </c>
      <c r="R1413" s="2">
        <f t="shared" si="864"/>
        <v>0</v>
      </c>
      <c r="S1413" s="2">
        <f t="shared" si="865"/>
        <v>0</v>
      </c>
      <c r="T1413" s="2">
        <f t="shared" si="866"/>
        <v>0</v>
      </c>
      <c r="U1413" s="2">
        <f t="shared" si="867"/>
        <v>0</v>
      </c>
      <c r="V1413" s="10">
        <f t="shared" si="868"/>
        <v>9</v>
      </c>
      <c r="W1413" s="2">
        <f t="shared" si="869"/>
        <v>5</v>
      </c>
      <c r="X1413" s="2">
        <f t="shared" si="870"/>
        <v>5</v>
      </c>
      <c r="Y1413" s="2">
        <f t="shared" si="871"/>
        <v>3</v>
      </c>
      <c r="Z1413" s="2">
        <f t="shared" si="872"/>
        <v>3</v>
      </c>
      <c r="AA1413" s="2">
        <f t="shared" si="873"/>
        <v>5</v>
      </c>
      <c r="AB1413" s="2">
        <f t="shared" si="874"/>
        <v>4</v>
      </c>
      <c r="AC1413" s="2">
        <f t="shared" si="891"/>
        <v>9</v>
      </c>
      <c r="AD1413" s="5">
        <f t="shared" si="892"/>
        <v>11</v>
      </c>
      <c r="AE1413">
        <f t="shared" si="893"/>
        <v>1</v>
      </c>
      <c r="AF1413" s="1" t="str">
        <f t="shared" si="875"/>
        <v>-</v>
      </c>
      <c r="AG1413" s="1" t="str">
        <f t="shared" si="876"/>
        <v>-</v>
      </c>
      <c r="AH1413" s="1" t="str">
        <f t="shared" si="877"/>
        <v>-</v>
      </c>
      <c r="AI1413" s="1" t="str">
        <f t="shared" si="878"/>
        <v>-</v>
      </c>
      <c r="AJ1413" s="1" t="str">
        <f t="shared" si="879"/>
        <v>-</v>
      </c>
      <c r="AK1413" s="1" t="str">
        <f t="shared" si="880"/>
        <v>-</v>
      </c>
      <c r="AL1413" s="1" t="str">
        <f t="shared" si="881"/>
        <v>-</v>
      </c>
      <c r="AM1413" s="1" t="str">
        <f t="shared" si="882"/>
        <v>-</v>
      </c>
      <c r="AN1413" s="1" t="str">
        <f t="shared" si="883"/>
        <v>-</v>
      </c>
      <c r="AO1413" s="1" t="str">
        <f t="shared" si="884"/>
        <v>-</v>
      </c>
      <c r="AP1413" s="1">
        <f t="shared" si="894"/>
        <v>1.2018658906619146</v>
      </c>
      <c r="AQ1413" s="1" t="str">
        <f t="shared" si="885"/>
        <v>-</v>
      </c>
      <c r="AR1413" s="1" t="str">
        <f t="shared" si="886"/>
        <v>-</v>
      </c>
      <c r="AS1413" s="1" t="str">
        <f t="shared" si="887"/>
        <v>-</v>
      </c>
      <c r="AT1413" s="1" t="str">
        <f t="shared" si="888"/>
        <v>-</v>
      </c>
      <c r="AU1413" s="1" t="str">
        <f t="shared" si="889"/>
        <v>-</v>
      </c>
      <c r="AV1413" s="1" t="str">
        <f t="shared" si="890"/>
        <v>-</v>
      </c>
      <c r="AW1413" s="5">
        <f t="shared" si="895"/>
        <v>11</v>
      </c>
      <c r="AX1413" s="1">
        <f t="shared" si="896"/>
        <v>1.2018658906619146</v>
      </c>
    </row>
    <row r="1414" spans="1:50" x14ac:dyDescent="0.2">
      <c r="A1414" s="4">
        <v>1412</v>
      </c>
      <c r="B1414" s="21">
        <v>0.69195344460771402</v>
      </c>
      <c r="C1414" s="21">
        <v>0.42099999999999999</v>
      </c>
      <c r="D1414" s="21">
        <v>0</v>
      </c>
      <c r="E1414" s="21">
        <v>0</v>
      </c>
      <c r="F1414" s="21">
        <v>100</v>
      </c>
      <c r="G1414" s="21">
        <v>6.3099435202764802</v>
      </c>
      <c r="H1414" s="21">
        <v>6</v>
      </c>
      <c r="I1414" s="21">
        <v>1500</v>
      </c>
      <c r="J1414" s="21">
        <v>185</v>
      </c>
      <c r="K1414" s="21">
        <v>0</v>
      </c>
      <c r="L1414" s="2">
        <f t="shared" si="858"/>
        <v>0</v>
      </c>
      <c r="M1414" s="2">
        <f t="shared" si="859"/>
        <v>0</v>
      </c>
      <c r="N1414" s="2">
        <f t="shared" si="860"/>
        <v>0</v>
      </c>
      <c r="O1414" s="2">
        <f t="shared" si="861"/>
        <v>0</v>
      </c>
      <c r="P1414" s="2">
        <f t="shared" si="862"/>
        <v>0</v>
      </c>
      <c r="Q1414" s="2">
        <f t="shared" si="863"/>
        <v>0</v>
      </c>
      <c r="R1414" s="2">
        <f t="shared" si="864"/>
        <v>0</v>
      </c>
      <c r="S1414" s="2">
        <f t="shared" si="865"/>
        <v>0</v>
      </c>
      <c r="T1414" s="2">
        <f t="shared" si="866"/>
        <v>0</v>
      </c>
      <c r="U1414" s="2">
        <f t="shared" si="867"/>
        <v>0</v>
      </c>
      <c r="V1414" s="10">
        <f t="shared" si="868"/>
        <v>6</v>
      </c>
      <c r="W1414" s="2">
        <f t="shared" si="869"/>
        <v>9</v>
      </c>
      <c r="X1414" s="2">
        <f t="shared" si="870"/>
        <v>6</v>
      </c>
      <c r="Y1414" s="2">
        <f t="shared" si="871"/>
        <v>3</v>
      </c>
      <c r="Z1414" s="2">
        <f t="shared" si="872"/>
        <v>3</v>
      </c>
      <c r="AA1414" s="2">
        <f t="shared" si="873"/>
        <v>5</v>
      </c>
      <c r="AB1414" s="2">
        <f t="shared" si="874"/>
        <v>5</v>
      </c>
      <c r="AC1414" s="2">
        <f t="shared" si="891"/>
        <v>9</v>
      </c>
      <c r="AD1414" s="5">
        <f t="shared" si="892"/>
        <v>12</v>
      </c>
      <c r="AE1414">
        <f t="shared" si="893"/>
        <v>1</v>
      </c>
      <c r="AF1414" s="1" t="str">
        <f t="shared" si="875"/>
        <v>-</v>
      </c>
      <c r="AG1414" s="1" t="str">
        <f t="shared" si="876"/>
        <v>-</v>
      </c>
      <c r="AH1414" s="1" t="str">
        <f t="shared" si="877"/>
        <v>-</v>
      </c>
      <c r="AI1414" s="1" t="str">
        <f t="shared" si="878"/>
        <v>-</v>
      </c>
      <c r="AJ1414" s="1" t="str">
        <f t="shared" si="879"/>
        <v>-</v>
      </c>
      <c r="AK1414" s="1" t="str">
        <f t="shared" si="880"/>
        <v>-</v>
      </c>
      <c r="AL1414" s="1" t="str">
        <f t="shared" si="881"/>
        <v>-</v>
      </c>
      <c r="AM1414" s="1" t="str">
        <f t="shared" si="882"/>
        <v>-</v>
      </c>
      <c r="AN1414" s="1" t="str">
        <f t="shared" si="883"/>
        <v>-</v>
      </c>
      <c r="AO1414" s="1" t="str">
        <f t="shared" si="884"/>
        <v>-</v>
      </c>
      <c r="AP1414" s="1" t="str">
        <f t="shared" si="894"/>
        <v>-</v>
      </c>
      <c r="AQ1414" s="1">
        <f t="shared" si="885"/>
        <v>1.4869280632204098</v>
      </c>
      <c r="AR1414" s="1" t="str">
        <f t="shared" si="886"/>
        <v>-</v>
      </c>
      <c r="AS1414" s="1" t="str">
        <f t="shared" si="887"/>
        <v>-</v>
      </c>
      <c r="AT1414" s="1" t="str">
        <f t="shared" si="888"/>
        <v>-</v>
      </c>
      <c r="AU1414" s="1" t="str">
        <f t="shared" si="889"/>
        <v>-</v>
      </c>
      <c r="AV1414" s="1" t="str">
        <f t="shared" si="890"/>
        <v>-</v>
      </c>
      <c r="AW1414" s="5">
        <f t="shared" si="895"/>
        <v>12</v>
      </c>
      <c r="AX1414" s="1">
        <f t="shared" si="896"/>
        <v>1.4869280632204098</v>
      </c>
    </row>
    <row r="1415" spans="1:50" x14ac:dyDescent="0.2">
      <c r="A1415" s="4">
        <v>1413</v>
      </c>
      <c r="B1415" s="21">
        <v>0.55185719088454999</v>
      </c>
      <c r="C1415" s="21">
        <v>2.0019999999999998</v>
      </c>
      <c r="D1415" s="21">
        <v>3</v>
      </c>
      <c r="E1415" s="21">
        <v>31</v>
      </c>
      <c r="F1415" s="21">
        <v>66</v>
      </c>
      <c r="G1415" s="21">
        <v>7.7906048468181099</v>
      </c>
      <c r="H1415" s="21">
        <v>6</v>
      </c>
      <c r="I1415" s="21">
        <v>1500</v>
      </c>
      <c r="J1415" s="21">
        <v>185</v>
      </c>
      <c r="K1415" s="21">
        <v>12.5</v>
      </c>
      <c r="L1415" s="2">
        <f t="shared" si="858"/>
        <v>2</v>
      </c>
      <c r="M1415" s="2">
        <f t="shared" si="859"/>
        <v>5</v>
      </c>
      <c r="N1415" s="2">
        <f t="shared" si="860"/>
        <v>6</v>
      </c>
      <c r="O1415" s="2">
        <f t="shared" si="861"/>
        <v>4</v>
      </c>
      <c r="P1415" s="2">
        <f t="shared" si="862"/>
        <v>5</v>
      </c>
      <c r="Q1415" s="2">
        <f t="shared" si="863"/>
        <v>5</v>
      </c>
      <c r="R1415" s="2">
        <f t="shared" si="864"/>
        <v>2</v>
      </c>
      <c r="S1415" s="2">
        <f t="shared" si="865"/>
        <v>4</v>
      </c>
      <c r="T1415" s="2">
        <f t="shared" si="866"/>
        <v>4</v>
      </c>
      <c r="U1415" s="2">
        <f t="shared" si="867"/>
        <v>4</v>
      </c>
      <c r="V1415" s="10">
        <f t="shared" si="868"/>
        <v>0</v>
      </c>
      <c r="W1415" s="2">
        <f t="shared" si="869"/>
        <v>0</v>
      </c>
      <c r="X1415" s="2">
        <f t="shared" si="870"/>
        <v>0</v>
      </c>
      <c r="Y1415" s="2">
        <f t="shared" si="871"/>
        <v>0</v>
      </c>
      <c r="Z1415" s="2">
        <f t="shared" si="872"/>
        <v>0</v>
      </c>
      <c r="AA1415" s="2">
        <f t="shared" si="873"/>
        <v>0</v>
      </c>
      <c r="AB1415" s="2">
        <f t="shared" si="874"/>
        <v>0</v>
      </c>
      <c r="AC1415" s="2">
        <f t="shared" si="891"/>
        <v>6</v>
      </c>
      <c r="AD1415" s="5">
        <f t="shared" si="892"/>
        <v>3</v>
      </c>
      <c r="AE1415">
        <f t="shared" si="893"/>
        <v>1</v>
      </c>
      <c r="AF1415" s="1" t="str">
        <f t="shared" si="875"/>
        <v>-</v>
      </c>
      <c r="AG1415" s="1" t="str">
        <f t="shared" si="876"/>
        <v>-</v>
      </c>
      <c r="AH1415" s="1">
        <f t="shared" si="877"/>
        <v>2.8166279923174344</v>
      </c>
      <c r="AI1415" s="1" t="str">
        <f t="shared" si="878"/>
        <v>-</v>
      </c>
      <c r="AJ1415" s="1" t="str">
        <f t="shared" si="879"/>
        <v>-</v>
      </c>
      <c r="AK1415" s="1" t="str">
        <f t="shared" si="880"/>
        <v>-</v>
      </c>
      <c r="AL1415" s="1" t="str">
        <f t="shared" si="881"/>
        <v>-</v>
      </c>
      <c r="AM1415" s="1" t="str">
        <f t="shared" si="882"/>
        <v>-</v>
      </c>
      <c r="AN1415" s="1" t="str">
        <f t="shared" si="883"/>
        <v>-</v>
      </c>
      <c r="AO1415" s="1" t="str">
        <f t="shared" si="884"/>
        <v>-</v>
      </c>
      <c r="AP1415" s="1" t="str">
        <f t="shared" si="894"/>
        <v>-</v>
      </c>
      <c r="AQ1415" s="1" t="str">
        <f t="shared" si="885"/>
        <v>-</v>
      </c>
      <c r="AR1415" s="1" t="str">
        <f t="shared" si="886"/>
        <v>-</v>
      </c>
      <c r="AS1415" s="1" t="str">
        <f t="shared" si="887"/>
        <v>-</v>
      </c>
      <c r="AT1415" s="1" t="str">
        <f t="shared" si="888"/>
        <v>-</v>
      </c>
      <c r="AU1415" s="1" t="str">
        <f t="shared" si="889"/>
        <v>-</v>
      </c>
      <c r="AV1415" s="1" t="str">
        <f t="shared" si="890"/>
        <v>-</v>
      </c>
      <c r="AW1415" s="5">
        <f t="shared" si="895"/>
        <v>3</v>
      </c>
      <c r="AX1415" s="1">
        <f t="shared" si="896"/>
        <v>2.8166279923174344</v>
      </c>
    </row>
    <row r="1416" spans="1:50" x14ac:dyDescent="0.2">
      <c r="A1416" s="4">
        <v>1414</v>
      </c>
      <c r="B1416" s="21">
        <v>0.485022186170388</v>
      </c>
      <c r="C1416" s="21">
        <v>35.82</v>
      </c>
      <c r="D1416" s="21">
        <v>35</v>
      </c>
      <c r="E1416" s="21">
        <v>10</v>
      </c>
      <c r="F1416" s="21">
        <v>55</v>
      </c>
      <c r="G1416" s="21">
        <v>7.59858298752905</v>
      </c>
      <c r="H1416" s="21">
        <v>6</v>
      </c>
      <c r="I1416" s="21">
        <v>1500</v>
      </c>
      <c r="J1416" s="21">
        <v>185</v>
      </c>
      <c r="K1416" s="21">
        <v>12.5</v>
      </c>
      <c r="L1416" s="2">
        <f t="shared" si="858"/>
        <v>2</v>
      </c>
      <c r="M1416" s="2">
        <f t="shared" si="859"/>
        <v>4</v>
      </c>
      <c r="N1416" s="2">
        <f t="shared" si="860"/>
        <v>5</v>
      </c>
      <c r="O1416" s="2">
        <f t="shared" si="861"/>
        <v>3</v>
      </c>
      <c r="P1416" s="2">
        <f t="shared" si="862"/>
        <v>4</v>
      </c>
      <c r="Q1416" s="2">
        <f t="shared" si="863"/>
        <v>6</v>
      </c>
      <c r="R1416" s="2">
        <f t="shared" si="864"/>
        <v>4</v>
      </c>
      <c r="S1416" s="2">
        <f t="shared" si="865"/>
        <v>4</v>
      </c>
      <c r="T1416" s="2">
        <f t="shared" si="866"/>
        <v>4</v>
      </c>
      <c r="U1416" s="2">
        <f t="shared" si="867"/>
        <v>3</v>
      </c>
      <c r="V1416" s="10">
        <f t="shared" si="868"/>
        <v>0</v>
      </c>
      <c r="W1416" s="2">
        <f t="shared" si="869"/>
        <v>0</v>
      </c>
      <c r="X1416" s="2">
        <f t="shared" si="870"/>
        <v>0</v>
      </c>
      <c r="Y1416" s="2">
        <f t="shared" si="871"/>
        <v>0</v>
      </c>
      <c r="Z1416" s="2">
        <f t="shared" si="872"/>
        <v>0</v>
      </c>
      <c r="AA1416" s="2">
        <f t="shared" si="873"/>
        <v>0</v>
      </c>
      <c r="AB1416" s="2">
        <f t="shared" si="874"/>
        <v>0</v>
      </c>
      <c r="AC1416" s="2">
        <f t="shared" si="891"/>
        <v>6</v>
      </c>
      <c r="AD1416" s="5">
        <f t="shared" si="892"/>
        <v>6</v>
      </c>
      <c r="AE1416">
        <f t="shared" si="893"/>
        <v>1</v>
      </c>
      <c r="AF1416" s="1" t="str">
        <f t="shared" si="875"/>
        <v>-</v>
      </c>
      <c r="AG1416" s="1" t="str">
        <f t="shared" si="876"/>
        <v>-</v>
      </c>
      <c r="AH1416" s="1" t="str">
        <f t="shared" si="877"/>
        <v>-</v>
      </c>
      <c r="AI1416" s="1" t="str">
        <f t="shared" si="878"/>
        <v>-</v>
      </c>
      <c r="AJ1416" s="1" t="str">
        <f t="shared" si="879"/>
        <v>-</v>
      </c>
      <c r="AK1416" s="1">
        <f t="shared" si="880"/>
        <v>2.2788319835396864</v>
      </c>
      <c r="AL1416" s="1" t="str">
        <f t="shared" si="881"/>
        <v>-</v>
      </c>
      <c r="AM1416" s="1" t="str">
        <f t="shared" si="882"/>
        <v>-</v>
      </c>
      <c r="AN1416" s="1" t="str">
        <f t="shared" si="883"/>
        <v>-</v>
      </c>
      <c r="AO1416" s="1" t="str">
        <f t="shared" si="884"/>
        <v>-</v>
      </c>
      <c r="AP1416" s="1" t="str">
        <f t="shared" si="894"/>
        <v>-</v>
      </c>
      <c r="AQ1416" s="1" t="str">
        <f t="shared" si="885"/>
        <v>-</v>
      </c>
      <c r="AR1416" s="1" t="str">
        <f t="shared" si="886"/>
        <v>-</v>
      </c>
      <c r="AS1416" s="1" t="str">
        <f t="shared" si="887"/>
        <v>-</v>
      </c>
      <c r="AT1416" s="1" t="str">
        <f t="shared" si="888"/>
        <v>-</v>
      </c>
      <c r="AU1416" s="1" t="str">
        <f t="shared" si="889"/>
        <v>-</v>
      </c>
      <c r="AV1416" s="1" t="str">
        <f t="shared" si="890"/>
        <v>-</v>
      </c>
      <c r="AW1416" s="5">
        <f t="shared" si="895"/>
        <v>6</v>
      </c>
      <c r="AX1416" s="1">
        <f t="shared" si="896"/>
        <v>2.2788319835396864</v>
      </c>
    </row>
    <row r="1417" spans="1:50" x14ac:dyDescent="0.2">
      <c r="A1417" s="4">
        <v>1415</v>
      </c>
      <c r="B1417" s="21">
        <v>0.55556182318941805</v>
      </c>
      <c r="C1417" s="21">
        <v>13.923999999999999</v>
      </c>
      <c r="D1417" s="21">
        <v>17</v>
      </c>
      <c r="E1417" s="21">
        <v>37</v>
      </c>
      <c r="F1417" s="21">
        <v>46</v>
      </c>
      <c r="G1417" s="21">
        <v>6.2659391762239203</v>
      </c>
      <c r="H1417" s="21">
        <v>6</v>
      </c>
      <c r="I1417" s="21">
        <v>1500</v>
      </c>
      <c r="J1417" s="21">
        <v>185</v>
      </c>
      <c r="K1417" s="21">
        <v>12.5</v>
      </c>
      <c r="L1417" s="2">
        <f t="shared" si="858"/>
        <v>2</v>
      </c>
      <c r="M1417" s="2">
        <f t="shared" si="859"/>
        <v>5</v>
      </c>
      <c r="N1417" s="2">
        <f t="shared" si="860"/>
        <v>6</v>
      </c>
      <c r="O1417" s="2">
        <f t="shared" si="861"/>
        <v>4</v>
      </c>
      <c r="P1417" s="2">
        <f t="shared" si="862"/>
        <v>5</v>
      </c>
      <c r="Q1417" s="2">
        <f t="shared" si="863"/>
        <v>6</v>
      </c>
      <c r="R1417" s="2">
        <f t="shared" si="864"/>
        <v>2</v>
      </c>
      <c r="S1417" s="2">
        <f t="shared" si="865"/>
        <v>4</v>
      </c>
      <c r="T1417" s="2">
        <f t="shared" si="866"/>
        <v>4</v>
      </c>
      <c r="U1417" s="2">
        <f t="shared" si="867"/>
        <v>5</v>
      </c>
      <c r="V1417" s="10">
        <f t="shared" si="868"/>
        <v>0</v>
      </c>
      <c r="W1417" s="2">
        <f t="shared" si="869"/>
        <v>0</v>
      </c>
      <c r="X1417" s="2">
        <f t="shared" si="870"/>
        <v>0</v>
      </c>
      <c r="Y1417" s="2">
        <f t="shared" si="871"/>
        <v>0</v>
      </c>
      <c r="Z1417" s="2">
        <f t="shared" si="872"/>
        <v>0</v>
      </c>
      <c r="AA1417" s="2">
        <f t="shared" si="873"/>
        <v>0</v>
      </c>
      <c r="AB1417" s="2">
        <f t="shared" si="874"/>
        <v>0</v>
      </c>
      <c r="AC1417" s="2">
        <f t="shared" si="891"/>
        <v>6</v>
      </c>
      <c r="AD1417" s="5">
        <f t="shared" si="892"/>
        <v>3</v>
      </c>
      <c r="AE1417">
        <f t="shared" si="893"/>
        <v>2</v>
      </c>
      <c r="AF1417" s="1" t="str">
        <f t="shared" si="875"/>
        <v>-</v>
      </c>
      <c r="AG1417" s="1" t="str">
        <f t="shared" si="876"/>
        <v>-</v>
      </c>
      <c r="AH1417" s="1">
        <f t="shared" si="877"/>
        <v>2.9722240299438334</v>
      </c>
      <c r="AI1417" s="1" t="str">
        <f t="shared" si="878"/>
        <v>-</v>
      </c>
      <c r="AJ1417" s="1" t="str">
        <f t="shared" si="879"/>
        <v>-</v>
      </c>
      <c r="AK1417" s="1">
        <f t="shared" si="880"/>
        <v>2.2319410304305078</v>
      </c>
      <c r="AL1417" s="1" t="str">
        <f t="shared" si="881"/>
        <v>-</v>
      </c>
      <c r="AM1417" s="1" t="str">
        <f t="shared" si="882"/>
        <v>-</v>
      </c>
      <c r="AN1417" s="1" t="str">
        <f t="shared" si="883"/>
        <v>-</v>
      </c>
      <c r="AO1417" s="1" t="str">
        <f t="shared" si="884"/>
        <v>-</v>
      </c>
      <c r="AP1417" s="1" t="str">
        <f t="shared" si="894"/>
        <v>-</v>
      </c>
      <c r="AQ1417" s="1" t="str">
        <f t="shared" si="885"/>
        <v>-</v>
      </c>
      <c r="AR1417" s="1" t="str">
        <f t="shared" si="886"/>
        <v>-</v>
      </c>
      <c r="AS1417" s="1" t="str">
        <f t="shared" si="887"/>
        <v>-</v>
      </c>
      <c r="AT1417" s="1" t="str">
        <f t="shared" si="888"/>
        <v>-</v>
      </c>
      <c r="AU1417" s="1" t="str">
        <f t="shared" si="889"/>
        <v>-</v>
      </c>
      <c r="AV1417" s="1" t="str">
        <f t="shared" si="890"/>
        <v>-</v>
      </c>
      <c r="AW1417" s="5">
        <f t="shared" si="895"/>
        <v>6</v>
      </c>
      <c r="AX1417" s="1">
        <f t="shared" si="896"/>
        <v>2.2319410304305078</v>
      </c>
    </row>
    <row r="1418" spans="1:50" x14ac:dyDescent="0.2">
      <c r="A1418" s="4">
        <v>1416</v>
      </c>
      <c r="B1418" s="21">
        <v>0.50218272584175905</v>
      </c>
      <c r="C1418" s="21">
        <v>19.175999999999998</v>
      </c>
      <c r="D1418" s="21">
        <v>34</v>
      </c>
      <c r="E1418" s="21">
        <v>23</v>
      </c>
      <c r="F1418" s="21">
        <v>43</v>
      </c>
      <c r="G1418" s="21">
        <v>7.6703933904930004</v>
      </c>
      <c r="H1418" s="21">
        <v>6</v>
      </c>
      <c r="I1418" s="21">
        <v>1500</v>
      </c>
      <c r="J1418" s="21">
        <v>185</v>
      </c>
      <c r="K1418" s="21">
        <v>12.5</v>
      </c>
      <c r="L1418" s="2">
        <f t="shared" si="858"/>
        <v>2</v>
      </c>
      <c r="M1418" s="2">
        <f t="shared" si="859"/>
        <v>4</v>
      </c>
      <c r="N1418" s="2">
        <f t="shared" si="860"/>
        <v>6</v>
      </c>
      <c r="O1418" s="2">
        <f t="shared" si="861"/>
        <v>4</v>
      </c>
      <c r="P1418" s="2">
        <f t="shared" si="862"/>
        <v>5</v>
      </c>
      <c r="Q1418" s="2">
        <f t="shared" si="863"/>
        <v>7</v>
      </c>
      <c r="R1418" s="2">
        <f t="shared" si="864"/>
        <v>2</v>
      </c>
      <c r="S1418" s="2">
        <f t="shared" si="865"/>
        <v>3</v>
      </c>
      <c r="T1418" s="2">
        <f t="shared" si="866"/>
        <v>3</v>
      </c>
      <c r="U1418" s="2">
        <f t="shared" si="867"/>
        <v>5</v>
      </c>
      <c r="V1418" s="10">
        <f t="shared" si="868"/>
        <v>0</v>
      </c>
      <c r="W1418" s="2">
        <f t="shared" si="869"/>
        <v>0</v>
      </c>
      <c r="X1418" s="2">
        <f t="shared" si="870"/>
        <v>0</v>
      </c>
      <c r="Y1418" s="2">
        <f t="shared" si="871"/>
        <v>0</v>
      </c>
      <c r="Z1418" s="2">
        <f t="shared" si="872"/>
        <v>0</v>
      </c>
      <c r="AA1418" s="2">
        <f t="shared" si="873"/>
        <v>0</v>
      </c>
      <c r="AB1418" s="2">
        <f t="shared" si="874"/>
        <v>0</v>
      </c>
      <c r="AC1418" s="2">
        <f t="shared" si="891"/>
        <v>7</v>
      </c>
      <c r="AD1418" s="5">
        <f t="shared" si="892"/>
        <v>6</v>
      </c>
      <c r="AE1418">
        <f t="shared" si="893"/>
        <v>1</v>
      </c>
      <c r="AF1418" s="1" t="str">
        <f t="shared" si="875"/>
        <v>-</v>
      </c>
      <c r="AG1418" s="1" t="str">
        <f t="shared" si="876"/>
        <v>-</v>
      </c>
      <c r="AH1418" s="1" t="str">
        <f t="shared" si="877"/>
        <v>-</v>
      </c>
      <c r="AI1418" s="1" t="str">
        <f t="shared" si="878"/>
        <v>-</v>
      </c>
      <c r="AJ1418" s="1" t="str">
        <f t="shared" si="879"/>
        <v>-</v>
      </c>
      <c r="AK1418" s="1">
        <f t="shared" si="880"/>
        <v>2.2691741117318101</v>
      </c>
      <c r="AL1418" s="1" t="str">
        <f t="shared" si="881"/>
        <v>-</v>
      </c>
      <c r="AM1418" s="1" t="str">
        <f t="shared" si="882"/>
        <v>-</v>
      </c>
      <c r="AN1418" s="1" t="str">
        <f t="shared" si="883"/>
        <v>-</v>
      </c>
      <c r="AO1418" s="1" t="str">
        <f t="shared" si="884"/>
        <v>-</v>
      </c>
      <c r="AP1418" s="1" t="str">
        <f t="shared" si="894"/>
        <v>-</v>
      </c>
      <c r="AQ1418" s="1" t="str">
        <f t="shared" si="885"/>
        <v>-</v>
      </c>
      <c r="AR1418" s="1" t="str">
        <f t="shared" si="886"/>
        <v>-</v>
      </c>
      <c r="AS1418" s="1" t="str">
        <f t="shared" si="887"/>
        <v>-</v>
      </c>
      <c r="AT1418" s="1" t="str">
        <f t="shared" si="888"/>
        <v>-</v>
      </c>
      <c r="AU1418" s="1" t="str">
        <f t="shared" si="889"/>
        <v>-</v>
      </c>
      <c r="AV1418" s="1" t="str">
        <f t="shared" si="890"/>
        <v>-</v>
      </c>
      <c r="AW1418" s="5">
        <f t="shared" si="895"/>
        <v>6</v>
      </c>
      <c r="AX1418" s="1">
        <f t="shared" si="896"/>
        <v>2.2691741117318101</v>
      </c>
    </row>
    <row r="1419" spans="1:50" x14ac:dyDescent="0.2">
      <c r="A1419" s="4">
        <v>1417</v>
      </c>
      <c r="B1419" s="21">
        <v>0.400354858314457</v>
      </c>
      <c r="C1419" s="21">
        <v>6.7050000000000001</v>
      </c>
      <c r="D1419" s="21">
        <v>60</v>
      </c>
      <c r="E1419" s="21">
        <v>8</v>
      </c>
      <c r="F1419" s="21">
        <v>32</v>
      </c>
      <c r="G1419" s="21">
        <v>8.7162583980756008</v>
      </c>
      <c r="H1419" s="21">
        <v>6</v>
      </c>
      <c r="I1419" s="21">
        <v>1500</v>
      </c>
      <c r="J1419" s="21">
        <v>185</v>
      </c>
      <c r="K1419" s="21">
        <v>12.5</v>
      </c>
      <c r="L1419" s="2">
        <f t="shared" si="858"/>
        <v>3</v>
      </c>
      <c r="M1419" s="2">
        <f t="shared" si="859"/>
        <v>5</v>
      </c>
      <c r="N1419" s="2">
        <f t="shared" si="860"/>
        <v>6</v>
      </c>
      <c r="O1419" s="2">
        <f t="shared" si="861"/>
        <v>3</v>
      </c>
      <c r="P1419" s="2">
        <f t="shared" si="862"/>
        <v>4</v>
      </c>
      <c r="Q1419" s="2">
        <f t="shared" si="863"/>
        <v>5</v>
      </c>
      <c r="R1419" s="2">
        <f t="shared" si="864"/>
        <v>5</v>
      </c>
      <c r="S1419" s="2">
        <f t="shared" si="865"/>
        <v>4</v>
      </c>
      <c r="T1419" s="2">
        <f t="shared" si="866"/>
        <v>4</v>
      </c>
      <c r="U1419" s="2">
        <f t="shared" si="867"/>
        <v>3</v>
      </c>
      <c r="V1419" s="10">
        <f t="shared" si="868"/>
        <v>0</v>
      </c>
      <c r="W1419" s="2">
        <f t="shared" si="869"/>
        <v>0</v>
      </c>
      <c r="X1419" s="2">
        <f t="shared" si="870"/>
        <v>0</v>
      </c>
      <c r="Y1419" s="2">
        <f t="shared" si="871"/>
        <v>0</v>
      </c>
      <c r="Z1419" s="2">
        <f t="shared" si="872"/>
        <v>0</v>
      </c>
      <c r="AA1419" s="2">
        <f t="shared" si="873"/>
        <v>0</v>
      </c>
      <c r="AB1419" s="2">
        <f t="shared" si="874"/>
        <v>0</v>
      </c>
      <c r="AC1419" s="2">
        <f t="shared" si="891"/>
        <v>6</v>
      </c>
      <c r="AD1419" s="5">
        <f t="shared" si="892"/>
        <v>3</v>
      </c>
      <c r="AE1419">
        <f t="shared" si="893"/>
        <v>1</v>
      </c>
      <c r="AF1419" s="1" t="str">
        <f t="shared" si="875"/>
        <v>-</v>
      </c>
      <c r="AG1419" s="1" t="str">
        <f t="shared" si="876"/>
        <v>-</v>
      </c>
      <c r="AH1419" s="1">
        <f t="shared" si="877"/>
        <v>2.9398001228791499</v>
      </c>
      <c r="AI1419" s="1" t="str">
        <f t="shared" si="878"/>
        <v>-</v>
      </c>
      <c r="AJ1419" s="1" t="str">
        <f t="shared" si="879"/>
        <v>-</v>
      </c>
      <c r="AK1419" s="1" t="str">
        <f t="shared" si="880"/>
        <v>-</v>
      </c>
      <c r="AL1419" s="1" t="str">
        <f t="shared" si="881"/>
        <v>-</v>
      </c>
      <c r="AM1419" s="1" t="str">
        <f t="shared" si="882"/>
        <v>-</v>
      </c>
      <c r="AN1419" s="1" t="str">
        <f t="shared" si="883"/>
        <v>-</v>
      </c>
      <c r="AO1419" s="1" t="str">
        <f t="shared" si="884"/>
        <v>-</v>
      </c>
      <c r="AP1419" s="1" t="str">
        <f t="shared" si="894"/>
        <v>-</v>
      </c>
      <c r="AQ1419" s="1" t="str">
        <f t="shared" si="885"/>
        <v>-</v>
      </c>
      <c r="AR1419" s="1" t="str">
        <f t="shared" si="886"/>
        <v>-</v>
      </c>
      <c r="AS1419" s="1" t="str">
        <f t="shared" si="887"/>
        <v>-</v>
      </c>
      <c r="AT1419" s="1" t="str">
        <f t="shared" si="888"/>
        <v>-</v>
      </c>
      <c r="AU1419" s="1" t="str">
        <f t="shared" si="889"/>
        <v>-</v>
      </c>
      <c r="AV1419" s="1" t="str">
        <f t="shared" si="890"/>
        <v>-</v>
      </c>
      <c r="AW1419" s="5">
        <f t="shared" si="895"/>
        <v>3</v>
      </c>
      <c r="AX1419" s="1">
        <f t="shared" si="896"/>
        <v>2.9398001228791499</v>
      </c>
    </row>
    <row r="1420" spans="1:50" x14ac:dyDescent="0.2">
      <c r="A1420" s="4">
        <v>1418</v>
      </c>
      <c r="B1420" s="21">
        <v>0.47006904529075699</v>
      </c>
      <c r="C1420" s="21">
        <v>5.625</v>
      </c>
      <c r="D1420" s="21">
        <v>26</v>
      </c>
      <c r="E1420" s="21">
        <v>3</v>
      </c>
      <c r="F1420" s="21">
        <v>71</v>
      </c>
      <c r="G1420" s="21">
        <v>5.9663966061915303</v>
      </c>
      <c r="H1420" s="21">
        <v>6</v>
      </c>
      <c r="I1420" s="21">
        <v>1500</v>
      </c>
      <c r="J1420" s="21">
        <v>185</v>
      </c>
      <c r="K1420" s="21">
        <v>12.5</v>
      </c>
      <c r="L1420" s="2">
        <f t="shared" si="858"/>
        <v>2</v>
      </c>
      <c r="M1420" s="2">
        <f t="shared" si="859"/>
        <v>4</v>
      </c>
      <c r="N1420" s="2">
        <f t="shared" si="860"/>
        <v>5</v>
      </c>
      <c r="O1420" s="2">
        <f t="shared" si="861"/>
        <v>3</v>
      </c>
      <c r="P1420" s="2">
        <f t="shared" si="862"/>
        <v>4</v>
      </c>
      <c r="Q1420" s="2">
        <f t="shared" si="863"/>
        <v>5</v>
      </c>
      <c r="R1420" s="2">
        <f t="shared" si="864"/>
        <v>4</v>
      </c>
      <c r="S1420" s="2">
        <f t="shared" si="865"/>
        <v>5</v>
      </c>
      <c r="T1420" s="2">
        <f t="shared" si="866"/>
        <v>5</v>
      </c>
      <c r="U1420" s="2">
        <f t="shared" si="867"/>
        <v>4</v>
      </c>
      <c r="V1420" s="10">
        <f t="shared" si="868"/>
        <v>0</v>
      </c>
      <c r="W1420" s="2">
        <f t="shared" si="869"/>
        <v>0</v>
      </c>
      <c r="X1420" s="2">
        <f t="shared" si="870"/>
        <v>0</v>
      </c>
      <c r="Y1420" s="2">
        <f t="shared" si="871"/>
        <v>0</v>
      </c>
      <c r="Z1420" s="2">
        <f t="shared" si="872"/>
        <v>0</v>
      </c>
      <c r="AA1420" s="2">
        <f t="shared" si="873"/>
        <v>0</v>
      </c>
      <c r="AB1420" s="2">
        <f t="shared" si="874"/>
        <v>0</v>
      </c>
      <c r="AC1420" s="2">
        <f t="shared" si="891"/>
        <v>5</v>
      </c>
      <c r="AD1420" s="5">
        <f t="shared" si="892"/>
        <v>3</v>
      </c>
      <c r="AE1420">
        <f t="shared" si="893"/>
        <v>4</v>
      </c>
      <c r="AF1420" s="1" t="str">
        <f t="shared" si="875"/>
        <v>-</v>
      </c>
      <c r="AG1420" s="1" t="str">
        <f t="shared" si="876"/>
        <v>-</v>
      </c>
      <c r="AH1420" s="1">
        <f t="shared" si="877"/>
        <v>2.8987572394008114</v>
      </c>
      <c r="AI1420" s="1" t="str">
        <f t="shared" si="878"/>
        <v>-</v>
      </c>
      <c r="AJ1420" s="1" t="str">
        <f t="shared" si="879"/>
        <v>-</v>
      </c>
      <c r="AK1420" s="1">
        <f t="shared" si="880"/>
        <v>2.2213327268120819</v>
      </c>
      <c r="AL1420" s="1" t="str">
        <f t="shared" si="881"/>
        <v>-</v>
      </c>
      <c r="AM1420" s="1">
        <f t="shared" si="882"/>
        <v>2.5112110557731007</v>
      </c>
      <c r="AN1420" s="1">
        <f t="shared" si="883"/>
        <v>2.4608876572098946</v>
      </c>
      <c r="AO1420" s="1" t="str">
        <f t="shared" si="884"/>
        <v>-</v>
      </c>
      <c r="AP1420" s="1" t="str">
        <f t="shared" si="894"/>
        <v>-</v>
      </c>
      <c r="AQ1420" s="1" t="str">
        <f t="shared" si="885"/>
        <v>-</v>
      </c>
      <c r="AR1420" s="1" t="str">
        <f t="shared" si="886"/>
        <v>-</v>
      </c>
      <c r="AS1420" s="1" t="str">
        <f t="shared" si="887"/>
        <v>-</v>
      </c>
      <c r="AT1420" s="1" t="str">
        <f t="shared" si="888"/>
        <v>-</v>
      </c>
      <c r="AU1420" s="1" t="str">
        <f t="shared" si="889"/>
        <v>-</v>
      </c>
      <c r="AV1420" s="1" t="str">
        <f t="shared" si="890"/>
        <v>-</v>
      </c>
      <c r="AW1420" s="5">
        <f t="shared" si="895"/>
        <v>6</v>
      </c>
      <c r="AX1420" s="1">
        <f t="shared" si="896"/>
        <v>2.2213327268120819</v>
      </c>
    </row>
    <row r="1421" spans="1:50" x14ac:dyDescent="0.2">
      <c r="A1421" s="4">
        <v>1419</v>
      </c>
      <c r="B1421" s="21">
        <v>0.63881912278211395</v>
      </c>
      <c r="C1421" s="21">
        <v>3.0489999999999999</v>
      </c>
      <c r="D1421" s="21">
        <v>23</v>
      </c>
      <c r="E1421" s="21">
        <v>50</v>
      </c>
      <c r="F1421" s="21">
        <v>27</v>
      </c>
      <c r="G1421" s="21">
        <v>8.5372115782577591</v>
      </c>
      <c r="H1421" s="21">
        <v>6</v>
      </c>
      <c r="I1421" s="21">
        <v>1500</v>
      </c>
      <c r="J1421" s="21">
        <v>185</v>
      </c>
      <c r="K1421" s="21">
        <v>12.5</v>
      </c>
      <c r="L1421" s="2">
        <f t="shared" si="858"/>
        <v>3</v>
      </c>
      <c r="M1421" s="2">
        <f t="shared" si="859"/>
        <v>4</v>
      </c>
      <c r="N1421" s="2">
        <f t="shared" si="860"/>
        <v>6</v>
      </c>
      <c r="O1421" s="2">
        <f t="shared" si="861"/>
        <v>4</v>
      </c>
      <c r="P1421" s="2">
        <f t="shared" si="862"/>
        <v>7</v>
      </c>
      <c r="Q1421" s="2">
        <f t="shared" si="863"/>
        <v>7</v>
      </c>
      <c r="R1421" s="2">
        <f t="shared" si="864"/>
        <v>3</v>
      </c>
      <c r="S1421" s="2">
        <f t="shared" si="865"/>
        <v>3</v>
      </c>
      <c r="T1421" s="2">
        <f t="shared" si="866"/>
        <v>3</v>
      </c>
      <c r="U1421" s="2">
        <f t="shared" si="867"/>
        <v>5</v>
      </c>
      <c r="V1421" s="10">
        <f t="shared" si="868"/>
        <v>0</v>
      </c>
      <c r="W1421" s="2">
        <f t="shared" si="869"/>
        <v>0</v>
      </c>
      <c r="X1421" s="2">
        <f t="shared" si="870"/>
        <v>0</v>
      </c>
      <c r="Y1421" s="2">
        <f t="shared" si="871"/>
        <v>0</v>
      </c>
      <c r="Z1421" s="2">
        <f t="shared" si="872"/>
        <v>0</v>
      </c>
      <c r="AA1421" s="2">
        <f t="shared" si="873"/>
        <v>0</v>
      </c>
      <c r="AB1421" s="2">
        <f t="shared" si="874"/>
        <v>0</v>
      </c>
      <c r="AC1421" s="2">
        <f t="shared" si="891"/>
        <v>7</v>
      </c>
      <c r="AD1421" s="5">
        <f t="shared" si="892"/>
        <v>5</v>
      </c>
      <c r="AE1421">
        <f t="shared" si="893"/>
        <v>2</v>
      </c>
      <c r="AF1421" s="1" t="str">
        <f t="shared" si="875"/>
        <v>-</v>
      </c>
      <c r="AG1421" s="1" t="str">
        <f t="shared" si="876"/>
        <v>-</v>
      </c>
      <c r="AH1421" s="1" t="str">
        <f t="shared" si="877"/>
        <v>-</v>
      </c>
      <c r="AI1421" s="1" t="str">
        <f t="shared" si="878"/>
        <v>-</v>
      </c>
      <c r="AJ1421" s="1">
        <f t="shared" si="879"/>
        <v>2.3971932711905355</v>
      </c>
      <c r="AK1421" s="1">
        <f t="shared" si="880"/>
        <v>2.1689925691135961</v>
      </c>
      <c r="AL1421" s="1" t="str">
        <f t="shared" si="881"/>
        <v>-</v>
      </c>
      <c r="AM1421" s="1" t="str">
        <f t="shared" si="882"/>
        <v>-</v>
      </c>
      <c r="AN1421" s="1" t="str">
        <f t="shared" si="883"/>
        <v>-</v>
      </c>
      <c r="AO1421" s="1" t="str">
        <f t="shared" si="884"/>
        <v>-</v>
      </c>
      <c r="AP1421" s="1" t="str">
        <f t="shared" si="894"/>
        <v>-</v>
      </c>
      <c r="AQ1421" s="1" t="str">
        <f t="shared" si="885"/>
        <v>-</v>
      </c>
      <c r="AR1421" s="1" t="str">
        <f t="shared" si="886"/>
        <v>-</v>
      </c>
      <c r="AS1421" s="1" t="str">
        <f t="shared" si="887"/>
        <v>-</v>
      </c>
      <c r="AT1421" s="1" t="str">
        <f t="shared" si="888"/>
        <v>-</v>
      </c>
      <c r="AU1421" s="1" t="str">
        <f t="shared" si="889"/>
        <v>-</v>
      </c>
      <c r="AV1421" s="1" t="str">
        <f t="shared" si="890"/>
        <v>-</v>
      </c>
      <c r="AW1421" s="5">
        <f t="shared" si="895"/>
        <v>6</v>
      </c>
      <c r="AX1421" s="1">
        <f t="shared" si="896"/>
        <v>2.1689925691135961</v>
      </c>
    </row>
    <row r="1422" spans="1:50" x14ac:dyDescent="0.2">
      <c r="A1422" s="4">
        <v>1420</v>
      </c>
      <c r="B1422" s="21">
        <v>0.48971973130832303</v>
      </c>
      <c r="C1422" s="21">
        <v>10.013999999999999</v>
      </c>
      <c r="D1422" s="21">
        <v>7</v>
      </c>
      <c r="E1422" s="21">
        <v>31</v>
      </c>
      <c r="F1422" s="21">
        <v>62</v>
      </c>
      <c r="G1422" s="21">
        <v>7.7889451453097598</v>
      </c>
      <c r="H1422" s="21">
        <v>6</v>
      </c>
      <c r="I1422" s="21">
        <v>1500</v>
      </c>
      <c r="J1422" s="21">
        <v>185</v>
      </c>
      <c r="K1422" s="21">
        <v>12.5</v>
      </c>
      <c r="L1422" s="2">
        <f t="shared" si="858"/>
        <v>2</v>
      </c>
      <c r="M1422" s="2">
        <f t="shared" si="859"/>
        <v>5</v>
      </c>
      <c r="N1422" s="2">
        <f t="shared" si="860"/>
        <v>6</v>
      </c>
      <c r="O1422" s="2">
        <f t="shared" si="861"/>
        <v>3</v>
      </c>
      <c r="P1422" s="2">
        <f t="shared" si="862"/>
        <v>4</v>
      </c>
      <c r="Q1422" s="2">
        <f t="shared" si="863"/>
        <v>5</v>
      </c>
      <c r="R1422" s="2">
        <f t="shared" si="864"/>
        <v>3</v>
      </c>
      <c r="S1422" s="2">
        <f t="shared" si="865"/>
        <v>4</v>
      </c>
      <c r="T1422" s="2">
        <f t="shared" si="866"/>
        <v>4</v>
      </c>
      <c r="U1422" s="2">
        <f t="shared" si="867"/>
        <v>4</v>
      </c>
      <c r="V1422" s="10">
        <f t="shared" si="868"/>
        <v>0</v>
      </c>
      <c r="W1422" s="2">
        <f t="shared" si="869"/>
        <v>0</v>
      </c>
      <c r="X1422" s="2">
        <f t="shared" si="870"/>
        <v>0</v>
      </c>
      <c r="Y1422" s="2">
        <f t="shared" si="871"/>
        <v>0</v>
      </c>
      <c r="Z1422" s="2">
        <f t="shared" si="872"/>
        <v>0</v>
      </c>
      <c r="AA1422" s="2">
        <f t="shared" si="873"/>
        <v>0</v>
      </c>
      <c r="AB1422" s="2">
        <f t="shared" si="874"/>
        <v>0</v>
      </c>
      <c r="AC1422" s="2">
        <f t="shared" si="891"/>
        <v>6</v>
      </c>
      <c r="AD1422" s="5">
        <f t="shared" si="892"/>
        <v>3</v>
      </c>
      <c r="AE1422">
        <f t="shared" si="893"/>
        <v>1</v>
      </c>
      <c r="AF1422" s="1" t="str">
        <f t="shared" si="875"/>
        <v>-</v>
      </c>
      <c r="AG1422" s="1" t="str">
        <f t="shared" si="876"/>
        <v>-</v>
      </c>
      <c r="AH1422" s="1">
        <f t="shared" si="877"/>
        <v>2.9443180080639979</v>
      </c>
      <c r="AI1422" s="1" t="str">
        <f t="shared" si="878"/>
        <v>-</v>
      </c>
      <c r="AJ1422" s="1" t="str">
        <f t="shared" si="879"/>
        <v>-</v>
      </c>
      <c r="AK1422" s="1" t="str">
        <f t="shared" si="880"/>
        <v>-</v>
      </c>
      <c r="AL1422" s="1" t="str">
        <f t="shared" si="881"/>
        <v>-</v>
      </c>
      <c r="AM1422" s="1" t="str">
        <f t="shared" si="882"/>
        <v>-</v>
      </c>
      <c r="AN1422" s="1" t="str">
        <f t="shared" si="883"/>
        <v>-</v>
      </c>
      <c r="AO1422" s="1" t="str">
        <f t="shared" si="884"/>
        <v>-</v>
      </c>
      <c r="AP1422" s="1" t="str">
        <f t="shared" si="894"/>
        <v>-</v>
      </c>
      <c r="AQ1422" s="1" t="str">
        <f t="shared" si="885"/>
        <v>-</v>
      </c>
      <c r="AR1422" s="1" t="str">
        <f t="shared" si="886"/>
        <v>-</v>
      </c>
      <c r="AS1422" s="1" t="str">
        <f t="shared" si="887"/>
        <v>-</v>
      </c>
      <c r="AT1422" s="1" t="str">
        <f t="shared" si="888"/>
        <v>-</v>
      </c>
      <c r="AU1422" s="1" t="str">
        <f t="shared" si="889"/>
        <v>-</v>
      </c>
      <c r="AV1422" s="1" t="str">
        <f t="shared" si="890"/>
        <v>-</v>
      </c>
      <c r="AW1422" s="5">
        <f t="shared" si="895"/>
        <v>3</v>
      </c>
      <c r="AX1422" s="1">
        <f t="shared" si="896"/>
        <v>2.9443180080639979</v>
      </c>
    </row>
    <row r="1423" spans="1:50" x14ac:dyDescent="0.2">
      <c r="A1423" s="4">
        <v>1421</v>
      </c>
      <c r="B1423" s="21">
        <v>0.61225519945217899</v>
      </c>
      <c r="C1423" s="21">
        <v>0.79600000000000004</v>
      </c>
      <c r="D1423" s="21">
        <v>11</v>
      </c>
      <c r="E1423" s="21">
        <v>41</v>
      </c>
      <c r="F1423" s="21">
        <v>48</v>
      </c>
      <c r="G1423" s="21">
        <v>3.7376285683236499</v>
      </c>
      <c r="H1423" s="21">
        <v>5</v>
      </c>
      <c r="I1423" s="21">
        <v>1500</v>
      </c>
      <c r="J1423" s="21">
        <v>185</v>
      </c>
      <c r="K1423" s="21">
        <v>12.5</v>
      </c>
      <c r="L1423" s="2">
        <f t="shared" si="858"/>
        <v>2</v>
      </c>
      <c r="M1423" s="2">
        <f t="shared" si="859"/>
        <v>4</v>
      </c>
      <c r="N1423" s="2">
        <f t="shared" si="860"/>
        <v>5</v>
      </c>
      <c r="O1423" s="2">
        <f t="shared" si="861"/>
        <v>4</v>
      </c>
      <c r="P1423" s="2">
        <f t="shared" si="862"/>
        <v>5</v>
      </c>
      <c r="Q1423" s="2">
        <f t="shared" si="863"/>
        <v>7</v>
      </c>
      <c r="R1423" s="2">
        <f t="shared" si="864"/>
        <v>4</v>
      </c>
      <c r="S1423" s="2">
        <f t="shared" si="865"/>
        <v>4</v>
      </c>
      <c r="T1423" s="2">
        <f t="shared" si="866"/>
        <v>4</v>
      </c>
      <c r="U1423" s="2">
        <f t="shared" si="867"/>
        <v>4</v>
      </c>
      <c r="V1423" s="10">
        <f t="shared" si="868"/>
        <v>0</v>
      </c>
      <c r="W1423" s="2">
        <f t="shared" si="869"/>
        <v>0</v>
      </c>
      <c r="X1423" s="2">
        <f t="shared" si="870"/>
        <v>0</v>
      </c>
      <c r="Y1423" s="2">
        <f t="shared" si="871"/>
        <v>0</v>
      </c>
      <c r="Z1423" s="2">
        <f t="shared" si="872"/>
        <v>0</v>
      </c>
      <c r="AA1423" s="2">
        <f t="shared" si="873"/>
        <v>0</v>
      </c>
      <c r="AB1423" s="2">
        <f t="shared" si="874"/>
        <v>0</v>
      </c>
      <c r="AC1423" s="2">
        <f t="shared" si="891"/>
        <v>7</v>
      </c>
      <c r="AD1423" s="5">
        <f t="shared" si="892"/>
        <v>6</v>
      </c>
      <c r="AE1423">
        <f t="shared" si="893"/>
        <v>1</v>
      </c>
      <c r="AF1423" s="1" t="str">
        <f t="shared" si="875"/>
        <v>-</v>
      </c>
      <c r="AG1423" s="1" t="str">
        <f t="shared" si="876"/>
        <v>-</v>
      </c>
      <c r="AH1423" s="1" t="str">
        <f t="shared" si="877"/>
        <v>-</v>
      </c>
      <c r="AI1423" s="1" t="str">
        <f t="shared" si="878"/>
        <v>-</v>
      </c>
      <c r="AJ1423" s="1" t="str">
        <f t="shared" si="879"/>
        <v>-</v>
      </c>
      <c r="AK1423" s="1">
        <f t="shared" si="880"/>
        <v>2.1520422339549756</v>
      </c>
      <c r="AL1423" s="1" t="str">
        <f t="shared" si="881"/>
        <v>-</v>
      </c>
      <c r="AM1423" s="1" t="str">
        <f t="shared" si="882"/>
        <v>-</v>
      </c>
      <c r="AN1423" s="1" t="str">
        <f t="shared" si="883"/>
        <v>-</v>
      </c>
      <c r="AO1423" s="1" t="str">
        <f t="shared" si="884"/>
        <v>-</v>
      </c>
      <c r="AP1423" s="1" t="str">
        <f t="shared" si="894"/>
        <v>-</v>
      </c>
      <c r="AQ1423" s="1" t="str">
        <f t="shared" si="885"/>
        <v>-</v>
      </c>
      <c r="AR1423" s="1" t="str">
        <f t="shared" si="886"/>
        <v>-</v>
      </c>
      <c r="AS1423" s="1" t="str">
        <f t="shared" si="887"/>
        <v>-</v>
      </c>
      <c r="AT1423" s="1" t="str">
        <f t="shared" si="888"/>
        <v>-</v>
      </c>
      <c r="AU1423" s="1" t="str">
        <f t="shared" si="889"/>
        <v>-</v>
      </c>
      <c r="AV1423" s="1" t="str">
        <f t="shared" si="890"/>
        <v>-</v>
      </c>
      <c r="AW1423" s="5">
        <f t="shared" si="895"/>
        <v>6</v>
      </c>
      <c r="AX1423" s="1">
        <f t="shared" si="896"/>
        <v>2.1520422339549756</v>
      </c>
    </row>
    <row r="1424" spans="1:50" x14ac:dyDescent="0.2">
      <c r="A1424" s="4">
        <v>1422</v>
      </c>
      <c r="B1424" s="21">
        <v>0.57421340300355606</v>
      </c>
      <c r="C1424" s="21">
        <v>46.334000000000003</v>
      </c>
      <c r="D1424" s="21">
        <v>28</v>
      </c>
      <c r="E1424" s="21">
        <v>12</v>
      </c>
      <c r="F1424" s="21">
        <v>60</v>
      </c>
      <c r="G1424" s="21">
        <v>4.6333516629477396</v>
      </c>
      <c r="H1424" s="21">
        <v>6</v>
      </c>
      <c r="I1424" s="21">
        <v>1500</v>
      </c>
      <c r="J1424" s="21">
        <v>185</v>
      </c>
      <c r="K1424" s="21">
        <v>12.5</v>
      </c>
      <c r="L1424" s="2">
        <f t="shared" si="858"/>
        <v>2</v>
      </c>
      <c r="M1424" s="2">
        <f t="shared" si="859"/>
        <v>4</v>
      </c>
      <c r="N1424" s="2">
        <f t="shared" si="860"/>
        <v>5</v>
      </c>
      <c r="O1424" s="2">
        <f t="shared" si="861"/>
        <v>4</v>
      </c>
      <c r="P1424" s="2">
        <f t="shared" si="862"/>
        <v>5</v>
      </c>
      <c r="Q1424" s="2">
        <f t="shared" si="863"/>
        <v>6</v>
      </c>
      <c r="R1424" s="2">
        <f t="shared" si="864"/>
        <v>3</v>
      </c>
      <c r="S1424" s="2">
        <f t="shared" si="865"/>
        <v>5</v>
      </c>
      <c r="T1424" s="2">
        <f t="shared" si="866"/>
        <v>5</v>
      </c>
      <c r="U1424" s="2">
        <f t="shared" si="867"/>
        <v>3</v>
      </c>
      <c r="V1424" s="10">
        <f t="shared" si="868"/>
        <v>0</v>
      </c>
      <c r="W1424" s="2">
        <f t="shared" si="869"/>
        <v>0</v>
      </c>
      <c r="X1424" s="2">
        <f t="shared" si="870"/>
        <v>0</v>
      </c>
      <c r="Y1424" s="2">
        <f t="shared" si="871"/>
        <v>0</v>
      </c>
      <c r="Z1424" s="2">
        <f t="shared" si="872"/>
        <v>0</v>
      </c>
      <c r="AA1424" s="2">
        <f t="shared" si="873"/>
        <v>0</v>
      </c>
      <c r="AB1424" s="2">
        <f t="shared" si="874"/>
        <v>0</v>
      </c>
      <c r="AC1424" s="2">
        <f t="shared" si="891"/>
        <v>6</v>
      </c>
      <c r="AD1424" s="5">
        <f t="shared" si="892"/>
        <v>6</v>
      </c>
      <c r="AE1424">
        <f t="shared" si="893"/>
        <v>1</v>
      </c>
      <c r="AF1424" s="1" t="str">
        <f t="shared" si="875"/>
        <v>-</v>
      </c>
      <c r="AG1424" s="1" t="str">
        <f t="shared" si="876"/>
        <v>-</v>
      </c>
      <c r="AH1424" s="1" t="str">
        <f t="shared" si="877"/>
        <v>-</v>
      </c>
      <c r="AI1424" s="1" t="str">
        <f t="shared" si="878"/>
        <v>-</v>
      </c>
      <c r="AJ1424" s="1" t="str">
        <f t="shared" si="879"/>
        <v>-</v>
      </c>
      <c r="AK1424" s="1">
        <f t="shared" si="880"/>
        <v>2.2681923397219137</v>
      </c>
      <c r="AL1424" s="1" t="str">
        <f t="shared" si="881"/>
        <v>-</v>
      </c>
      <c r="AM1424" s="1" t="str">
        <f t="shared" si="882"/>
        <v>-</v>
      </c>
      <c r="AN1424" s="1" t="str">
        <f t="shared" si="883"/>
        <v>-</v>
      </c>
      <c r="AO1424" s="1" t="str">
        <f t="shared" si="884"/>
        <v>-</v>
      </c>
      <c r="AP1424" s="1" t="str">
        <f t="shared" si="894"/>
        <v>-</v>
      </c>
      <c r="AQ1424" s="1" t="str">
        <f t="shared" si="885"/>
        <v>-</v>
      </c>
      <c r="AR1424" s="1" t="str">
        <f t="shared" si="886"/>
        <v>-</v>
      </c>
      <c r="AS1424" s="1" t="str">
        <f t="shared" si="887"/>
        <v>-</v>
      </c>
      <c r="AT1424" s="1" t="str">
        <f t="shared" si="888"/>
        <v>-</v>
      </c>
      <c r="AU1424" s="1" t="str">
        <f t="shared" si="889"/>
        <v>-</v>
      </c>
      <c r="AV1424" s="1" t="str">
        <f t="shared" si="890"/>
        <v>-</v>
      </c>
      <c r="AW1424" s="5">
        <f t="shared" si="895"/>
        <v>6</v>
      </c>
      <c r="AX1424" s="1">
        <f t="shared" si="896"/>
        <v>2.2681923397219137</v>
      </c>
    </row>
    <row r="1425" spans="1:50" x14ac:dyDescent="0.2">
      <c r="A1425" s="4">
        <v>1423</v>
      </c>
      <c r="B1425" s="21">
        <v>0.555624737930414</v>
      </c>
      <c r="C1425" s="21">
        <v>4.7670000000000003</v>
      </c>
      <c r="D1425" s="21">
        <v>9</v>
      </c>
      <c r="E1425" s="21">
        <v>21</v>
      </c>
      <c r="F1425" s="21">
        <v>70</v>
      </c>
      <c r="G1425" s="21">
        <v>4.7193756411307604</v>
      </c>
      <c r="H1425" s="21">
        <v>6</v>
      </c>
      <c r="I1425" s="21">
        <v>1500</v>
      </c>
      <c r="J1425" s="21">
        <v>185</v>
      </c>
      <c r="K1425" s="21">
        <v>12.5</v>
      </c>
      <c r="L1425" s="2">
        <f t="shared" si="858"/>
        <v>2</v>
      </c>
      <c r="M1425" s="2">
        <f t="shared" si="859"/>
        <v>4</v>
      </c>
      <c r="N1425" s="2">
        <f t="shared" si="860"/>
        <v>6</v>
      </c>
      <c r="O1425" s="2">
        <f t="shared" si="861"/>
        <v>3</v>
      </c>
      <c r="P1425" s="2">
        <f t="shared" si="862"/>
        <v>4</v>
      </c>
      <c r="Q1425" s="2">
        <f t="shared" si="863"/>
        <v>5</v>
      </c>
      <c r="R1425" s="2">
        <f t="shared" si="864"/>
        <v>2</v>
      </c>
      <c r="S1425" s="2">
        <f t="shared" si="865"/>
        <v>4</v>
      </c>
      <c r="T1425" s="2">
        <f t="shared" si="866"/>
        <v>4</v>
      </c>
      <c r="U1425" s="2">
        <f t="shared" si="867"/>
        <v>3</v>
      </c>
      <c r="V1425" s="10">
        <f t="shared" si="868"/>
        <v>0</v>
      </c>
      <c r="W1425" s="2">
        <f t="shared" si="869"/>
        <v>0</v>
      </c>
      <c r="X1425" s="2">
        <f t="shared" si="870"/>
        <v>0</v>
      </c>
      <c r="Y1425" s="2">
        <f t="shared" si="871"/>
        <v>0</v>
      </c>
      <c r="Z1425" s="2">
        <f t="shared" si="872"/>
        <v>0</v>
      </c>
      <c r="AA1425" s="2">
        <f t="shared" si="873"/>
        <v>0</v>
      </c>
      <c r="AB1425" s="2">
        <f t="shared" si="874"/>
        <v>0</v>
      </c>
      <c r="AC1425" s="2">
        <f t="shared" si="891"/>
        <v>6</v>
      </c>
      <c r="AD1425" s="5">
        <f t="shared" si="892"/>
        <v>3</v>
      </c>
      <c r="AE1425">
        <f t="shared" si="893"/>
        <v>1</v>
      </c>
      <c r="AF1425" s="1" t="str">
        <f t="shared" si="875"/>
        <v>-</v>
      </c>
      <c r="AG1425" s="1" t="str">
        <f t="shared" si="876"/>
        <v>-</v>
      </c>
      <c r="AH1425" s="1">
        <f t="shared" si="877"/>
        <v>2.9405884920884211</v>
      </c>
      <c r="AI1425" s="1" t="str">
        <f t="shared" si="878"/>
        <v>-</v>
      </c>
      <c r="AJ1425" s="1" t="str">
        <f t="shared" si="879"/>
        <v>-</v>
      </c>
      <c r="AK1425" s="1" t="str">
        <f t="shared" si="880"/>
        <v>-</v>
      </c>
      <c r="AL1425" s="1" t="str">
        <f t="shared" si="881"/>
        <v>-</v>
      </c>
      <c r="AM1425" s="1" t="str">
        <f t="shared" si="882"/>
        <v>-</v>
      </c>
      <c r="AN1425" s="1" t="str">
        <f t="shared" si="883"/>
        <v>-</v>
      </c>
      <c r="AO1425" s="1" t="str">
        <f t="shared" si="884"/>
        <v>-</v>
      </c>
      <c r="AP1425" s="1" t="str">
        <f t="shared" si="894"/>
        <v>-</v>
      </c>
      <c r="AQ1425" s="1" t="str">
        <f t="shared" si="885"/>
        <v>-</v>
      </c>
      <c r="AR1425" s="1" t="str">
        <f t="shared" si="886"/>
        <v>-</v>
      </c>
      <c r="AS1425" s="1" t="str">
        <f t="shared" si="887"/>
        <v>-</v>
      </c>
      <c r="AT1425" s="1" t="str">
        <f t="shared" si="888"/>
        <v>-</v>
      </c>
      <c r="AU1425" s="1" t="str">
        <f t="shared" si="889"/>
        <v>-</v>
      </c>
      <c r="AV1425" s="1" t="str">
        <f t="shared" si="890"/>
        <v>-</v>
      </c>
      <c r="AW1425" s="5">
        <f t="shared" si="895"/>
        <v>3</v>
      </c>
      <c r="AX1425" s="1">
        <f t="shared" si="896"/>
        <v>2.9405884920884211</v>
      </c>
    </row>
    <row r="1426" spans="1:50" x14ac:dyDescent="0.2">
      <c r="A1426" s="4">
        <v>1424</v>
      </c>
      <c r="B1426" s="21">
        <v>0.56410478414162202</v>
      </c>
      <c r="C1426" s="21">
        <v>28.567</v>
      </c>
      <c r="D1426" s="21">
        <v>16</v>
      </c>
      <c r="E1426" s="21">
        <v>14</v>
      </c>
      <c r="F1426" s="21">
        <v>70</v>
      </c>
      <c r="G1426" s="21">
        <v>6.0599685681017101</v>
      </c>
      <c r="H1426" s="21">
        <v>6</v>
      </c>
      <c r="I1426" s="21">
        <v>1500</v>
      </c>
      <c r="J1426" s="21">
        <v>185</v>
      </c>
      <c r="K1426" s="21">
        <v>12.5</v>
      </c>
      <c r="L1426" s="2">
        <f t="shared" si="858"/>
        <v>2</v>
      </c>
      <c r="M1426" s="2">
        <f t="shared" si="859"/>
        <v>4</v>
      </c>
      <c r="N1426" s="2">
        <f t="shared" si="860"/>
        <v>5</v>
      </c>
      <c r="O1426" s="2">
        <f t="shared" si="861"/>
        <v>3</v>
      </c>
      <c r="P1426" s="2">
        <f t="shared" si="862"/>
        <v>4</v>
      </c>
      <c r="Q1426" s="2">
        <f t="shared" si="863"/>
        <v>4</v>
      </c>
      <c r="R1426" s="2">
        <f t="shared" si="864"/>
        <v>3</v>
      </c>
      <c r="S1426" s="2">
        <f t="shared" si="865"/>
        <v>6</v>
      </c>
      <c r="T1426" s="2">
        <f t="shared" si="866"/>
        <v>6</v>
      </c>
      <c r="U1426" s="2">
        <f t="shared" si="867"/>
        <v>3</v>
      </c>
      <c r="V1426" s="10">
        <f t="shared" si="868"/>
        <v>0</v>
      </c>
      <c r="W1426" s="2">
        <f t="shared" si="869"/>
        <v>0</v>
      </c>
      <c r="X1426" s="2">
        <f t="shared" si="870"/>
        <v>0</v>
      </c>
      <c r="Y1426" s="2">
        <f t="shared" si="871"/>
        <v>0</v>
      </c>
      <c r="Z1426" s="2">
        <f t="shared" si="872"/>
        <v>0</v>
      </c>
      <c r="AA1426" s="2">
        <f t="shared" si="873"/>
        <v>0</v>
      </c>
      <c r="AB1426" s="2">
        <f t="shared" si="874"/>
        <v>0</v>
      </c>
      <c r="AC1426" s="2">
        <f t="shared" si="891"/>
        <v>6</v>
      </c>
      <c r="AD1426" s="5">
        <f t="shared" si="892"/>
        <v>8</v>
      </c>
      <c r="AE1426">
        <f t="shared" si="893"/>
        <v>2</v>
      </c>
      <c r="AF1426" s="1" t="str">
        <f t="shared" si="875"/>
        <v>-</v>
      </c>
      <c r="AG1426" s="1" t="str">
        <f t="shared" si="876"/>
        <v>-</v>
      </c>
      <c r="AH1426" s="1" t="str">
        <f t="shared" si="877"/>
        <v>-</v>
      </c>
      <c r="AI1426" s="1" t="str">
        <f t="shared" si="878"/>
        <v>-</v>
      </c>
      <c r="AJ1426" s="1" t="str">
        <f t="shared" si="879"/>
        <v>-</v>
      </c>
      <c r="AK1426" s="1" t="str">
        <f t="shared" si="880"/>
        <v>-</v>
      </c>
      <c r="AL1426" s="1" t="str">
        <f t="shared" si="881"/>
        <v>-</v>
      </c>
      <c r="AM1426" s="1">
        <f t="shared" si="882"/>
        <v>2.4815947003636438</v>
      </c>
      <c r="AN1426" s="1">
        <f t="shared" si="883"/>
        <v>2.3799600782769219</v>
      </c>
      <c r="AO1426" s="1" t="str">
        <f t="shared" si="884"/>
        <v>-</v>
      </c>
      <c r="AP1426" s="1" t="str">
        <f t="shared" si="894"/>
        <v>-</v>
      </c>
      <c r="AQ1426" s="1" t="str">
        <f t="shared" si="885"/>
        <v>-</v>
      </c>
      <c r="AR1426" s="1" t="str">
        <f t="shared" si="886"/>
        <v>-</v>
      </c>
      <c r="AS1426" s="1" t="str">
        <f t="shared" si="887"/>
        <v>-</v>
      </c>
      <c r="AT1426" s="1" t="str">
        <f t="shared" si="888"/>
        <v>-</v>
      </c>
      <c r="AU1426" s="1" t="str">
        <f t="shared" si="889"/>
        <v>-</v>
      </c>
      <c r="AV1426" s="1" t="str">
        <f t="shared" si="890"/>
        <v>-</v>
      </c>
      <c r="AW1426" s="5">
        <f t="shared" si="895"/>
        <v>9</v>
      </c>
      <c r="AX1426" s="1">
        <f t="shared" si="896"/>
        <v>2.3799600782769219</v>
      </c>
    </row>
    <row r="1427" spans="1:50" x14ac:dyDescent="0.2">
      <c r="A1427" s="4">
        <v>1425</v>
      </c>
      <c r="B1427" s="21">
        <v>0.56400923572219597</v>
      </c>
      <c r="C1427" s="21">
        <v>0.38400000000000001</v>
      </c>
      <c r="D1427" s="21">
        <v>15</v>
      </c>
      <c r="E1427" s="21">
        <v>0</v>
      </c>
      <c r="F1427" s="21">
        <v>85</v>
      </c>
      <c r="G1427" s="21">
        <v>5.7541771629177001</v>
      </c>
      <c r="H1427" s="21">
        <v>6</v>
      </c>
      <c r="I1427" s="21">
        <v>1500</v>
      </c>
      <c r="J1427" s="21">
        <v>185</v>
      </c>
      <c r="K1427" s="21">
        <v>12.5</v>
      </c>
      <c r="L1427" s="2">
        <f t="shared" si="858"/>
        <v>1</v>
      </c>
      <c r="M1427" s="2">
        <f t="shared" si="859"/>
        <v>4</v>
      </c>
      <c r="N1427" s="2">
        <f t="shared" si="860"/>
        <v>5</v>
      </c>
      <c r="O1427" s="2">
        <f t="shared" si="861"/>
        <v>3</v>
      </c>
      <c r="P1427" s="2">
        <f t="shared" si="862"/>
        <v>5</v>
      </c>
      <c r="Q1427" s="2">
        <f t="shared" si="863"/>
        <v>5</v>
      </c>
      <c r="R1427" s="2">
        <f t="shared" si="864"/>
        <v>3</v>
      </c>
      <c r="S1427" s="2">
        <f t="shared" si="865"/>
        <v>5</v>
      </c>
      <c r="T1427" s="2">
        <f t="shared" si="866"/>
        <v>5</v>
      </c>
      <c r="U1427" s="2">
        <f t="shared" si="867"/>
        <v>4</v>
      </c>
      <c r="V1427" s="10">
        <f t="shared" si="868"/>
        <v>0</v>
      </c>
      <c r="W1427" s="2">
        <f t="shared" si="869"/>
        <v>0</v>
      </c>
      <c r="X1427" s="2">
        <f t="shared" si="870"/>
        <v>0</v>
      </c>
      <c r="Y1427" s="2">
        <f t="shared" si="871"/>
        <v>0</v>
      </c>
      <c r="Z1427" s="2">
        <f t="shared" si="872"/>
        <v>0</v>
      </c>
      <c r="AA1427" s="2">
        <f t="shared" si="873"/>
        <v>0</v>
      </c>
      <c r="AB1427" s="2">
        <f t="shared" si="874"/>
        <v>0</v>
      </c>
      <c r="AC1427" s="2">
        <f t="shared" si="891"/>
        <v>5</v>
      </c>
      <c r="AD1427" s="5">
        <f t="shared" si="892"/>
        <v>3</v>
      </c>
      <c r="AE1427">
        <f t="shared" si="893"/>
        <v>5</v>
      </c>
      <c r="AF1427" s="1" t="str">
        <f t="shared" si="875"/>
        <v>-</v>
      </c>
      <c r="AG1427" s="1" t="str">
        <f t="shared" si="876"/>
        <v>-</v>
      </c>
      <c r="AH1427" s="1">
        <f t="shared" si="877"/>
        <v>3.278401649029723</v>
      </c>
      <c r="AI1427" s="1" t="str">
        <f t="shared" si="878"/>
        <v>-</v>
      </c>
      <c r="AJ1427" s="1">
        <f t="shared" si="879"/>
        <v>2.7020228143592582</v>
      </c>
      <c r="AK1427" s="1">
        <f t="shared" si="880"/>
        <v>1.7930858833433763</v>
      </c>
      <c r="AL1427" s="1" t="str">
        <f t="shared" si="881"/>
        <v>-</v>
      </c>
      <c r="AM1427" s="1">
        <f t="shared" si="882"/>
        <v>2.115221264889017</v>
      </c>
      <c r="AN1427" s="1">
        <f t="shared" si="883"/>
        <v>2.0002495550090909</v>
      </c>
      <c r="AO1427" s="1" t="str">
        <f t="shared" si="884"/>
        <v>-</v>
      </c>
      <c r="AP1427" s="1" t="str">
        <f t="shared" si="894"/>
        <v>-</v>
      </c>
      <c r="AQ1427" s="1" t="str">
        <f t="shared" si="885"/>
        <v>-</v>
      </c>
      <c r="AR1427" s="1" t="str">
        <f t="shared" si="886"/>
        <v>-</v>
      </c>
      <c r="AS1427" s="1" t="str">
        <f t="shared" si="887"/>
        <v>-</v>
      </c>
      <c r="AT1427" s="1" t="str">
        <f t="shared" si="888"/>
        <v>-</v>
      </c>
      <c r="AU1427" s="1" t="str">
        <f t="shared" si="889"/>
        <v>-</v>
      </c>
      <c r="AV1427" s="1" t="str">
        <f t="shared" si="890"/>
        <v>-</v>
      </c>
      <c r="AW1427" s="5">
        <f t="shared" si="895"/>
        <v>6</v>
      </c>
      <c r="AX1427" s="1">
        <f t="shared" si="896"/>
        <v>1.7930858833433763</v>
      </c>
    </row>
    <row r="1428" spans="1:50" x14ac:dyDescent="0.2">
      <c r="A1428" s="4">
        <v>1426</v>
      </c>
      <c r="B1428" s="21">
        <v>0.64053779420916401</v>
      </c>
      <c r="C1428" s="21">
        <v>0.161</v>
      </c>
      <c r="D1428" s="21">
        <v>0</v>
      </c>
      <c r="E1428" s="21">
        <v>0</v>
      </c>
      <c r="F1428" s="21">
        <v>100</v>
      </c>
      <c r="G1428" s="21">
        <v>2.4183545793805798</v>
      </c>
      <c r="H1428" s="21">
        <v>5</v>
      </c>
      <c r="I1428" s="21">
        <v>1500</v>
      </c>
      <c r="J1428" s="21">
        <v>185</v>
      </c>
      <c r="K1428" s="21">
        <v>0</v>
      </c>
      <c r="L1428" s="2">
        <f t="shared" si="858"/>
        <v>0</v>
      </c>
      <c r="M1428" s="2">
        <f t="shared" si="859"/>
        <v>0</v>
      </c>
      <c r="N1428" s="2">
        <f t="shared" si="860"/>
        <v>0</v>
      </c>
      <c r="O1428" s="2">
        <f t="shared" si="861"/>
        <v>0</v>
      </c>
      <c r="P1428" s="2">
        <f t="shared" si="862"/>
        <v>0</v>
      </c>
      <c r="Q1428" s="2">
        <f t="shared" si="863"/>
        <v>0</v>
      </c>
      <c r="R1428" s="2">
        <f t="shared" si="864"/>
        <v>0</v>
      </c>
      <c r="S1428" s="2">
        <f t="shared" si="865"/>
        <v>0</v>
      </c>
      <c r="T1428" s="2">
        <f t="shared" si="866"/>
        <v>0</v>
      </c>
      <c r="U1428" s="2">
        <f t="shared" si="867"/>
        <v>0</v>
      </c>
      <c r="V1428" s="10">
        <f t="shared" si="868"/>
        <v>5</v>
      </c>
      <c r="W1428" s="2">
        <f t="shared" si="869"/>
        <v>7</v>
      </c>
      <c r="X1428" s="2">
        <f t="shared" si="870"/>
        <v>6</v>
      </c>
      <c r="Y1428" s="2">
        <f t="shared" si="871"/>
        <v>3</v>
      </c>
      <c r="Z1428" s="2">
        <f t="shared" si="872"/>
        <v>3</v>
      </c>
      <c r="AA1428" s="2">
        <f t="shared" si="873"/>
        <v>5</v>
      </c>
      <c r="AB1428" s="2">
        <f t="shared" si="874"/>
        <v>5</v>
      </c>
      <c r="AC1428" s="2">
        <f t="shared" si="891"/>
        <v>7</v>
      </c>
      <c r="AD1428" s="5">
        <f t="shared" si="892"/>
        <v>12</v>
      </c>
      <c r="AE1428">
        <f t="shared" si="893"/>
        <v>1</v>
      </c>
      <c r="AF1428" s="1" t="str">
        <f t="shared" si="875"/>
        <v>-</v>
      </c>
      <c r="AG1428" s="1" t="str">
        <f t="shared" si="876"/>
        <v>-</v>
      </c>
      <c r="AH1428" s="1" t="str">
        <f t="shared" si="877"/>
        <v>-</v>
      </c>
      <c r="AI1428" s="1" t="str">
        <f t="shared" si="878"/>
        <v>-</v>
      </c>
      <c r="AJ1428" s="1" t="str">
        <f t="shared" si="879"/>
        <v>-</v>
      </c>
      <c r="AK1428" s="1" t="str">
        <f t="shared" si="880"/>
        <v>-</v>
      </c>
      <c r="AL1428" s="1" t="str">
        <f t="shared" si="881"/>
        <v>-</v>
      </c>
      <c r="AM1428" s="1" t="str">
        <f t="shared" si="882"/>
        <v>-</v>
      </c>
      <c r="AN1428" s="1" t="str">
        <f t="shared" si="883"/>
        <v>-</v>
      </c>
      <c r="AO1428" s="1" t="str">
        <f t="shared" si="884"/>
        <v>-</v>
      </c>
      <c r="AP1428" s="1" t="str">
        <f t="shared" si="894"/>
        <v>-</v>
      </c>
      <c r="AQ1428" s="1">
        <f t="shared" si="885"/>
        <v>3.7193916131773221</v>
      </c>
      <c r="AR1428" s="1" t="str">
        <f t="shared" si="886"/>
        <v>-</v>
      </c>
      <c r="AS1428" s="1" t="str">
        <f t="shared" si="887"/>
        <v>-</v>
      </c>
      <c r="AT1428" s="1" t="str">
        <f t="shared" si="888"/>
        <v>-</v>
      </c>
      <c r="AU1428" s="1" t="str">
        <f t="shared" si="889"/>
        <v>-</v>
      </c>
      <c r="AV1428" s="1" t="str">
        <f t="shared" si="890"/>
        <v>-</v>
      </c>
      <c r="AW1428" s="5">
        <f t="shared" si="895"/>
        <v>12</v>
      </c>
      <c r="AX1428" s="1">
        <f t="shared" si="896"/>
        <v>3.7193916131773221</v>
      </c>
    </row>
    <row r="1429" spans="1:50" x14ac:dyDescent="0.2">
      <c r="A1429" s="4">
        <v>1427</v>
      </c>
      <c r="B1429" s="21">
        <v>0.66751025009881804</v>
      </c>
      <c r="C1429" s="21">
        <v>0.14499999999999999</v>
      </c>
      <c r="D1429" s="21">
        <v>0</v>
      </c>
      <c r="E1429" s="21">
        <v>0</v>
      </c>
      <c r="F1429" s="21">
        <v>100</v>
      </c>
      <c r="G1429" s="21">
        <v>2.17219658785088</v>
      </c>
      <c r="H1429" s="21">
        <v>5</v>
      </c>
      <c r="I1429" s="21">
        <v>1500</v>
      </c>
      <c r="J1429" s="21">
        <v>185</v>
      </c>
      <c r="K1429" s="21">
        <v>0</v>
      </c>
      <c r="L1429" s="2">
        <f t="shared" si="858"/>
        <v>0</v>
      </c>
      <c r="M1429" s="2">
        <f t="shared" si="859"/>
        <v>0</v>
      </c>
      <c r="N1429" s="2">
        <f t="shared" si="860"/>
        <v>0</v>
      </c>
      <c r="O1429" s="2">
        <f t="shared" si="861"/>
        <v>0</v>
      </c>
      <c r="P1429" s="2">
        <f t="shared" si="862"/>
        <v>0</v>
      </c>
      <c r="Q1429" s="2">
        <f t="shared" si="863"/>
        <v>0</v>
      </c>
      <c r="R1429" s="2">
        <f t="shared" si="864"/>
        <v>0</v>
      </c>
      <c r="S1429" s="2">
        <f t="shared" si="865"/>
        <v>0</v>
      </c>
      <c r="T1429" s="2">
        <f t="shared" si="866"/>
        <v>0</v>
      </c>
      <c r="U1429" s="2">
        <f t="shared" si="867"/>
        <v>0</v>
      </c>
      <c r="V1429" s="10">
        <f t="shared" si="868"/>
        <v>5</v>
      </c>
      <c r="W1429" s="2">
        <f t="shared" si="869"/>
        <v>7</v>
      </c>
      <c r="X1429" s="2">
        <f t="shared" si="870"/>
        <v>6</v>
      </c>
      <c r="Y1429" s="2">
        <f t="shared" si="871"/>
        <v>3</v>
      </c>
      <c r="Z1429" s="2">
        <f t="shared" si="872"/>
        <v>3</v>
      </c>
      <c r="AA1429" s="2">
        <f t="shared" si="873"/>
        <v>5</v>
      </c>
      <c r="AB1429" s="2">
        <f t="shared" si="874"/>
        <v>5</v>
      </c>
      <c r="AC1429" s="2">
        <f t="shared" si="891"/>
        <v>7</v>
      </c>
      <c r="AD1429" s="5">
        <f t="shared" si="892"/>
        <v>12</v>
      </c>
      <c r="AE1429">
        <f t="shared" si="893"/>
        <v>1</v>
      </c>
      <c r="AF1429" s="1" t="str">
        <f t="shared" si="875"/>
        <v>-</v>
      </c>
      <c r="AG1429" s="1" t="str">
        <f t="shared" si="876"/>
        <v>-</v>
      </c>
      <c r="AH1429" s="1" t="str">
        <f t="shared" si="877"/>
        <v>-</v>
      </c>
      <c r="AI1429" s="1" t="str">
        <f t="shared" si="878"/>
        <v>-</v>
      </c>
      <c r="AJ1429" s="1" t="str">
        <f t="shared" si="879"/>
        <v>-</v>
      </c>
      <c r="AK1429" s="1" t="str">
        <f t="shared" si="880"/>
        <v>-</v>
      </c>
      <c r="AL1429" s="1" t="str">
        <f t="shared" si="881"/>
        <v>-</v>
      </c>
      <c r="AM1429" s="1" t="str">
        <f t="shared" si="882"/>
        <v>-</v>
      </c>
      <c r="AN1429" s="1" t="str">
        <f t="shared" si="883"/>
        <v>-</v>
      </c>
      <c r="AO1429" s="1" t="str">
        <f t="shared" si="884"/>
        <v>-</v>
      </c>
      <c r="AP1429" s="1" t="str">
        <f t="shared" si="894"/>
        <v>-</v>
      </c>
      <c r="AQ1429" s="1">
        <f t="shared" si="885"/>
        <v>4.2270878422508558</v>
      </c>
      <c r="AR1429" s="1" t="str">
        <f t="shared" si="886"/>
        <v>-</v>
      </c>
      <c r="AS1429" s="1" t="str">
        <f t="shared" si="887"/>
        <v>-</v>
      </c>
      <c r="AT1429" s="1" t="str">
        <f t="shared" si="888"/>
        <v>-</v>
      </c>
      <c r="AU1429" s="1" t="str">
        <f t="shared" si="889"/>
        <v>-</v>
      </c>
      <c r="AV1429" s="1" t="str">
        <f t="shared" si="890"/>
        <v>-</v>
      </c>
      <c r="AW1429" s="5">
        <f t="shared" si="895"/>
        <v>12</v>
      </c>
      <c r="AX1429" s="1">
        <f t="shared" si="896"/>
        <v>4.2270878422508558</v>
      </c>
    </row>
    <row r="1430" spans="1:50" x14ac:dyDescent="0.2">
      <c r="A1430" s="4">
        <v>1428</v>
      </c>
      <c r="B1430" s="21">
        <v>0.62045344671443603</v>
      </c>
      <c r="C1430" s="21">
        <v>0.252</v>
      </c>
      <c r="D1430" s="21">
        <v>0</v>
      </c>
      <c r="E1430" s="21">
        <v>0</v>
      </c>
      <c r="F1430" s="21">
        <v>100</v>
      </c>
      <c r="G1430" s="21">
        <v>3.7794984047457301</v>
      </c>
      <c r="H1430" s="21">
        <v>6</v>
      </c>
      <c r="I1430" s="21">
        <v>1500</v>
      </c>
      <c r="J1430" s="21">
        <v>185</v>
      </c>
      <c r="K1430" s="21">
        <v>0</v>
      </c>
      <c r="L1430" s="2">
        <f t="shared" si="858"/>
        <v>0</v>
      </c>
      <c r="M1430" s="2">
        <f t="shared" si="859"/>
        <v>0</v>
      </c>
      <c r="N1430" s="2">
        <f t="shared" si="860"/>
        <v>0</v>
      </c>
      <c r="O1430" s="2">
        <f t="shared" si="861"/>
        <v>0</v>
      </c>
      <c r="P1430" s="2">
        <f t="shared" si="862"/>
        <v>0</v>
      </c>
      <c r="Q1430" s="2">
        <f t="shared" si="863"/>
        <v>0</v>
      </c>
      <c r="R1430" s="2">
        <f t="shared" si="864"/>
        <v>0</v>
      </c>
      <c r="S1430" s="2">
        <f t="shared" si="865"/>
        <v>0</v>
      </c>
      <c r="T1430" s="2">
        <f t="shared" si="866"/>
        <v>0</v>
      </c>
      <c r="U1430" s="2">
        <f t="shared" si="867"/>
        <v>0</v>
      </c>
      <c r="V1430" s="10">
        <f t="shared" si="868"/>
        <v>6</v>
      </c>
      <c r="W1430" s="2">
        <f t="shared" si="869"/>
        <v>9</v>
      </c>
      <c r="X1430" s="2">
        <f t="shared" si="870"/>
        <v>6</v>
      </c>
      <c r="Y1430" s="2">
        <f t="shared" si="871"/>
        <v>3</v>
      </c>
      <c r="Z1430" s="2">
        <f t="shared" si="872"/>
        <v>3</v>
      </c>
      <c r="AA1430" s="2">
        <f t="shared" si="873"/>
        <v>5</v>
      </c>
      <c r="AB1430" s="2">
        <f t="shared" si="874"/>
        <v>5</v>
      </c>
      <c r="AC1430" s="2">
        <f t="shared" si="891"/>
        <v>9</v>
      </c>
      <c r="AD1430" s="5">
        <f t="shared" si="892"/>
        <v>12</v>
      </c>
      <c r="AE1430">
        <f t="shared" si="893"/>
        <v>1</v>
      </c>
      <c r="AF1430" s="1" t="str">
        <f t="shared" si="875"/>
        <v>-</v>
      </c>
      <c r="AG1430" s="1" t="str">
        <f t="shared" si="876"/>
        <v>-</v>
      </c>
      <c r="AH1430" s="1" t="str">
        <f t="shared" si="877"/>
        <v>-</v>
      </c>
      <c r="AI1430" s="1" t="str">
        <f t="shared" si="878"/>
        <v>-</v>
      </c>
      <c r="AJ1430" s="1" t="str">
        <f t="shared" si="879"/>
        <v>-</v>
      </c>
      <c r="AK1430" s="1" t="str">
        <f t="shared" si="880"/>
        <v>-</v>
      </c>
      <c r="AL1430" s="1" t="str">
        <f t="shared" si="881"/>
        <v>-</v>
      </c>
      <c r="AM1430" s="1" t="str">
        <f t="shared" si="882"/>
        <v>-</v>
      </c>
      <c r="AN1430" s="1" t="str">
        <f t="shared" si="883"/>
        <v>-</v>
      </c>
      <c r="AO1430" s="1" t="str">
        <f t="shared" si="884"/>
        <v>-</v>
      </c>
      <c r="AP1430" s="1" t="str">
        <f t="shared" si="894"/>
        <v>-</v>
      </c>
      <c r="AQ1430" s="1">
        <f t="shared" si="885"/>
        <v>2.2065797340093178</v>
      </c>
      <c r="AR1430" s="1" t="str">
        <f t="shared" si="886"/>
        <v>-</v>
      </c>
      <c r="AS1430" s="1" t="str">
        <f t="shared" si="887"/>
        <v>-</v>
      </c>
      <c r="AT1430" s="1" t="str">
        <f t="shared" si="888"/>
        <v>-</v>
      </c>
      <c r="AU1430" s="1" t="str">
        <f t="shared" si="889"/>
        <v>-</v>
      </c>
      <c r="AV1430" s="1" t="str">
        <f t="shared" si="890"/>
        <v>-</v>
      </c>
      <c r="AW1430" s="5">
        <f t="shared" si="895"/>
        <v>12</v>
      </c>
      <c r="AX1430" s="1">
        <f t="shared" si="896"/>
        <v>2.2065797340093178</v>
      </c>
    </row>
    <row r="1431" spans="1:50" x14ac:dyDescent="0.2">
      <c r="A1431" s="4">
        <v>1429</v>
      </c>
      <c r="B1431" s="21">
        <v>0.49202235317109</v>
      </c>
      <c r="C1431" s="21">
        <v>0.41099999999999998</v>
      </c>
      <c r="D1431" s="21">
        <v>0</v>
      </c>
      <c r="E1431" s="21">
        <v>0</v>
      </c>
      <c r="F1431" s="21">
        <v>100</v>
      </c>
      <c r="G1431" s="21">
        <v>6.1593336093548698</v>
      </c>
      <c r="H1431" s="21">
        <v>6</v>
      </c>
      <c r="I1431" s="21">
        <v>1500</v>
      </c>
      <c r="J1431" s="21">
        <v>185</v>
      </c>
      <c r="K1431" s="21">
        <v>0</v>
      </c>
      <c r="L1431" s="2">
        <f t="shared" si="858"/>
        <v>0</v>
      </c>
      <c r="M1431" s="2">
        <f t="shared" si="859"/>
        <v>0</v>
      </c>
      <c r="N1431" s="2">
        <f t="shared" si="860"/>
        <v>0</v>
      </c>
      <c r="O1431" s="2">
        <f t="shared" si="861"/>
        <v>0</v>
      </c>
      <c r="P1431" s="2">
        <f t="shared" si="862"/>
        <v>0</v>
      </c>
      <c r="Q1431" s="2">
        <f t="shared" si="863"/>
        <v>0</v>
      </c>
      <c r="R1431" s="2">
        <f t="shared" si="864"/>
        <v>0</v>
      </c>
      <c r="S1431" s="2">
        <f t="shared" si="865"/>
        <v>0</v>
      </c>
      <c r="T1431" s="2">
        <f t="shared" si="866"/>
        <v>0</v>
      </c>
      <c r="U1431" s="2">
        <f t="shared" si="867"/>
        <v>0</v>
      </c>
      <c r="V1431" s="10">
        <f t="shared" si="868"/>
        <v>6</v>
      </c>
      <c r="W1431" s="2">
        <f t="shared" si="869"/>
        <v>8</v>
      </c>
      <c r="X1431" s="2">
        <f t="shared" si="870"/>
        <v>6</v>
      </c>
      <c r="Y1431" s="2">
        <f t="shared" si="871"/>
        <v>3</v>
      </c>
      <c r="Z1431" s="2">
        <f t="shared" si="872"/>
        <v>3</v>
      </c>
      <c r="AA1431" s="2">
        <f t="shared" si="873"/>
        <v>5</v>
      </c>
      <c r="AB1431" s="2">
        <f t="shared" si="874"/>
        <v>5</v>
      </c>
      <c r="AC1431" s="2">
        <f t="shared" si="891"/>
        <v>8</v>
      </c>
      <c r="AD1431" s="5">
        <f t="shared" si="892"/>
        <v>12</v>
      </c>
      <c r="AE1431">
        <f t="shared" si="893"/>
        <v>1</v>
      </c>
      <c r="AF1431" s="1" t="str">
        <f t="shared" si="875"/>
        <v>-</v>
      </c>
      <c r="AG1431" s="1" t="str">
        <f t="shared" si="876"/>
        <v>-</v>
      </c>
      <c r="AH1431" s="1" t="str">
        <f t="shared" si="877"/>
        <v>-</v>
      </c>
      <c r="AI1431" s="1" t="str">
        <f t="shared" si="878"/>
        <v>-</v>
      </c>
      <c r="AJ1431" s="1" t="str">
        <f t="shared" si="879"/>
        <v>-</v>
      </c>
      <c r="AK1431" s="1" t="str">
        <f t="shared" si="880"/>
        <v>-</v>
      </c>
      <c r="AL1431" s="1" t="str">
        <f t="shared" si="881"/>
        <v>-</v>
      </c>
      <c r="AM1431" s="1" t="str">
        <f t="shared" si="882"/>
        <v>-</v>
      </c>
      <c r="AN1431" s="1" t="str">
        <f t="shared" si="883"/>
        <v>-</v>
      </c>
      <c r="AO1431" s="1" t="str">
        <f t="shared" si="884"/>
        <v>-</v>
      </c>
      <c r="AP1431" s="1" t="str">
        <f t="shared" si="894"/>
        <v>-</v>
      </c>
      <c r="AQ1431" s="1">
        <f t="shared" si="885"/>
        <v>1.5339503890656494</v>
      </c>
      <c r="AR1431" s="1" t="str">
        <f t="shared" si="886"/>
        <v>-</v>
      </c>
      <c r="AS1431" s="1" t="str">
        <f t="shared" si="887"/>
        <v>-</v>
      </c>
      <c r="AT1431" s="1" t="str">
        <f t="shared" si="888"/>
        <v>-</v>
      </c>
      <c r="AU1431" s="1" t="str">
        <f t="shared" si="889"/>
        <v>-</v>
      </c>
      <c r="AV1431" s="1" t="str">
        <f t="shared" si="890"/>
        <v>-</v>
      </c>
      <c r="AW1431" s="5">
        <f t="shared" si="895"/>
        <v>12</v>
      </c>
      <c r="AX1431" s="1">
        <f t="shared" si="896"/>
        <v>1.5339503890656494</v>
      </c>
    </row>
    <row r="1432" spans="1:50" x14ac:dyDescent="0.2">
      <c r="A1432" s="4">
        <v>1430</v>
      </c>
      <c r="B1432" s="21">
        <v>0.65914389491081204</v>
      </c>
      <c r="C1432" s="21">
        <v>0.438</v>
      </c>
      <c r="D1432" s="21">
        <v>0</v>
      </c>
      <c r="E1432" s="21">
        <v>0</v>
      </c>
      <c r="F1432" s="21">
        <v>100</v>
      </c>
      <c r="G1432" s="21">
        <v>6.5725195483279597</v>
      </c>
      <c r="H1432" s="21">
        <v>6</v>
      </c>
      <c r="I1432" s="21">
        <v>1500</v>
      </c>
      <c r="J1432" s="21">
        <v>185</v>
      </c>
      <c r="K1432" s="21">
        <v>0</v>
      </c>
      <c r="L1432" s="2">
        <f t="shared" si="858"/>
        <v>0</v>
      </c>
      <c r="M1432" s="2">
        <f t="shared" si="859"/>
        <v>0</v>
      </c>
      <c r="N1432" s="2">
        <f t="shared" si="860"/>
        <v>0</v>
      </c>
      <c r="O1432" s="2">
        <f t="shared" si="861"/>
        <v>0</v>
      </c>
      <c r="P1432" s="2">
        <f t="shared" si="862"/>
        <v>0</v>
      </c>
      <c r="Q1432" s="2">
        <f t="shared" si="863"/>
        <v>0</v>
      </c>
      <c r="R1432" s="2">
        <f t="shared" si="864"/>
        <v>0</v>
      </c>
      <c r="S1432" s="2">
        <f t="shared" si="865"/>
        <v>0</v>
      </c>
      <c r="T1432" s="2">
        <f t="shared" si="866"/>
        <v>0</v>
      </c>
      <c r="U1432" s="2">
        <f t="shared" si="867"/>
        <v>0</v>
      </c>
      <c r="V1432" s="10">
        <f t="shared" si="868"/>
        <v>6</v>
      </c>
      <c r="W1432" s="2">
        <f t="shared" si="869"/>
        <v>9</v>
      </c>
      <c r="X1432" s="2">
        <f t="shared" si="870"/>
        <v>6</v>
      </c>
      <c r="Y1432" s="2">
        <f t="shared" si="871"/>
        <v>3</v>
      </c>
      <c r="Z1432" s="2">
        <f t="shared" si="872"/>
        <v>3</v>
      </c>
      <c r="AA1432" s="2">
        <f t="shared" si="873"/>
        <v>5</v>
      </c>
      <c r="AB1432" s="2">
        <f t="shared" si="874"/>
        <v>5</v>
      </c>
      <c r="AC1432" s="2">
        <f t="shared" si="891"/>
        <v>9</v>
      </c>
      <c r="AD1432" s="5">
        <f t="shared" si="892"/>
        <v>12</v>
      </c>
      <c r="AE1432">
        <f t="shared" si="893"/>
        <v>1</v>
      </c>
      <c r="AF1432" s="1" t="str">
        <f t="shared" si="875"/>
        <v>-</v>
      </c>
      <c r="AG1432" s="1" t="str">
        <f t="shared" si="876"/>
        <v>-</v>
      </c>
      <c r="AH1432" s="1" t="str">
        <f t="shared" si="877"/>
        <v>-</v>
      </c>
      <c r="AI1432" s="1" t="str">
        <f t="shared" si="878"/>
        <v>-</v>
      </c>
      <c r="AJ1432" s="1" t="str">
        <f t="shared" si="879"/>
        <v>-</v>
      </c>
      <c r="AK1432" s="1" t="str">
        <f t="shared" si="880"/>
        <v>-</v>
      </c>
      <c r="AL1432" s="1" t="str">
        <f t="shared" si="881"/>
        <v>-</v>
      </c>
      <c r="AM1432" s="1" t="str">
        <f t="shared" si="882"/>
        <v>-</v>
      </c>
      <c r="AN1432" s="1" t="str">
        <f t="shared" si="883"/>
        <v>-</v>
      </c>
      <c r="AO1432" s="1" t="str">
        <f t="shared" si="884"/>
        <v>-</v>
      </c>
      <c r="AP1432" s="1" t="str">
        <f t="shared" si="894"/>
        <v>-</v>
      </c>
      <c r="AQ1432" s="1">
        <f t="shared" si="885"/>
        <v>1.4652502084044075</v>
      </c>
      <c r="AR1432" s="1" t="str">
        <f t="shared" si="886"/>
        <v>-</v>
      </c>
      <c r="AS1432" s="1" t="str">
        <f t="shared" si="887"/>
        <v>-</v>
      </c>
      <c r="AT1432" s="1" t="str">
        <f t="shared" si="888"/>
        <v>-</v>
      </c>
      <c r="AU1432" s="1" t="str">
        <f t="shared" si="889"/>
        <v>-</v>
      </c>
      <c r="AV1432" s="1" t="str">
        <f t="shared" si="890"/>
        <v>-</v>
      </c>
      <c r="AW1432" s="5">
        <f t="shared" si="895"/>
        <v>12</v>
      </c>
      <c r="AX1432" s="1">
        <f t="shared" si="896"/>
        <v>1.4652502084044075</v>
      </c>
    </row>
    <row r="1433" spans="1:50" x14ac:dyDescent="0.2">
      <c r="A1433" s="4">
        <v>1431</v>
      </c>
      <c r="B1433" s="21">
        <v>0.63528563461919296</v>
      </c>
      <c r="C1433" s="21">
        <v>0.27600000000000002</v>
      </c>
      <c r="D1433" s="21">
        <v>0</v>
      </c>
      <c r="E1433" s="21">
        <v>0</v>
      </c>
      <c r="F1433" s="21">
        <v>100</v>
      </c>
      <c r="G1433" s="21">
        <v>4.1409167549391803</v>
      </c>
      <c r="H1433" s="21">
        <v>5</v>
      </c>
      <c r="I1433" s="21">
        <v>1500</v>
      </c>
      <c r="J1433" s="21">
        <v>185</v>
      </c>
      <c r="K1433" s="21">
        <v>0</v>
      </c>
      <c r="L1433" s="2">
        <f t="shared" si="858"/>
        <v>0</v>
      </c>
      <c r="M1433" s="2">
        <f t="shared" si="859"/>
        <v>0</v>
      </c>
      <c r="N1433" s="2">
        <f t="shared" si="860"/>
        <v>0</v>
      </c>
      <c r="O1433" s="2">
        <f t="shared" si="861"/>
        <v>0</v>
      </c>
      <c r="P1433" s="2">
        <f t="shared" si="862"/>
        <v>0</v>
      </c>
      <c r="Q1433" s="2">
        <f t="shared" si="863"/>
        <v>0</v>
      </c>
      <c r="R1433" s="2">
        <f t="shared" si="864"/>
        <v>0</v>
      </c>
      <c r="S1433" s="2">
        <f t="shared" si="865"/>
        <v>0</v>
      </c>
      <c r="T1433" s="2">
        <f t="shared" si="866"/>
        <v>0</v>
      </c>
      <c r="U1433" s="2">
        <f t="shared" si="867"/>
        <v>0</v>
      </c>
      <c r="V1433" s="10">
        <f t="shared" si="868"/>
        <v>6</v>
      </c>
      <c r="W1433" s="2">
        <f t="shared" si="869"/>
        <v>9</v>
      </c>
      <c r="X1433" s="2">
        <f t="shared" si="870"/>
        <v>7</v>
      </c>
      <c r="Y1433" s="2">
        <f t="shared" si="871"/>
        <v>3</v>
      </c>
      <c r="Z1433" s="2">
        <f t="shared" si="872"/>
        <v>3</v>
      </c>
      <c r="AA1433" s="2">
        <f t="shared" si="873"/>
        <v>5</v>
      </c>
      <c r="AB1433" s="2">
        <f t="shared" si="874"/>
        <v>5</v>
      </c>
      <c r="AC1433" s="2">
        <f t="shared" si="891"/>
        <v>9</v>
      </c>
      <c r="AD1433" s="5">
        <f t="shared" si="892"/>
        <v>12</v>
      </c>
      <c r="AE1433">
        <f t="shared" si="893"/>
        <v>1</v>
      </c>
      <c r="AF1433" s="1" t="str">
        <f t="shared" si="875"/>
        <v>-</v>
      </c>
      <c r="AG1433" s="1" t="str">
        <f t="shared" si="876"/>
        <v>-</v>
      </c>
      <c r="AH1433" s="1" t="str">
        <f t="shared" si="877"/>
        <v>-</v>
      </c>
      <c r="AI1433" s="1" t="str">
        <f t="shared" si="878"/>
        <v>-</v>
      </c>
      <c r="AJ1433" s="1" t="str">
        <f t="shared" si="879"/>
        <v>-</v>
      </c>
      <c r="AK1433" s="1" t="str">
        <f t="shared" si="880"/>
        <v>-</v>
      </c>
      <c r="AL1433" s="1" t="str">
        <f t="shared" si="881"/>
        <v>-</v>
      </c>
      <c r="AM1433" s="1" t="str">
        <f t="shared" si="882"/>
        <v>-</v>
      </c>
      <c r="AN1433" s="1" t="str">
        <f t="shared" si="883"/>
        <v>-</v>
      </c>
      <c r="AO1433" s="1" t="str">
        <f t="shared" si="884"/>
        <v>-</v>
      </c>
      <c r="AP1433" s="1" t="str">
        <f t="shared" si="894"/>
        <v>-</v>
      </c>
      <c r="AQ1433" s="1">
        <f t="shared" si="885"/>
        <v>2.0073707732509902</v>
      </c>
      <c r="AR1433" s="1" t="str">
        <f t="shared" si="886"/>
        <v>-</v>
      </c>
      <c r="AS1433" s="1" t="str">
        <f t="shared" si="887"/>
        <v>-</v>
      </c>
      <c r="AT1433" s="1" t="str">
        <f t="shared" si="888"/>
        <v>-</v>
      </c>
      <c r="AU1433" s="1" t="str">
        <f t="shared" si="889"/>
        <v>-</v>
      </c>
      <c r="AV1433" s="1" t="str">
        <f t="shared" si="890"/>
        <v>-</v>
      </c>
      <c r="AW1433" s="5">
        <f t="shared" si="895"/>
        <v>12</v>
      </c>
      <c r="AX1433" s="1">
        <f t="shared" si="896"/>
        <v>2.0073707732509902</v>
      </c>
    </row>
    <row r="1434" spans="1:50" x14ac:dyDescent="0.2">
      <c r="A1434" s="4">
        <v>1432</v>
      </c>
      <c r="B1434" s="21">
        <v>0.65930432028466301</v>
      </c>
      <c r="C1434" s="21">
        <v>0.26800000000000002</v>
      </c>
      <c r="D1434" s="21">
        <v>0</v>
      </c>
      <c r="E1434" s="21">
        <v>0</v>
      </c>
      <c r="F1434" s="21">
        <v>100</v>
      </c>
      <c r="G1434" s="21">
        <v>4.0140479861988698</v>
      </c>
      <c r="H1434" s="21">
        <v>5</v>
      </c>
      <c r="I1434" s="21">
        <v>1400</v>
      </c>
      <c r="J1434" s="21">
        <v>0.2</v>
      </c>
      <c r="K1434" s="21">
        <v>0</v>
      </c>
      <c r="L1434" s="2">
        <f t="shared" si="858"/>
        <v>0</v>
      </c>
      <c r="M1434" s="2">
        <f t="shared" si="859"/>
        <v>0</v>
      </c>
      <c r="N1434" s="2">
        <f t="shared" si="860"/>
        <v>0</v>
      </c>
      <c r="O1434" s="2">
        <f t="shared" si="861"/>
        <v>0</v>
      </c>
      <c r="P1434" s="2">
        <f t="shared" si="862"/>
        <v>0</v>
      </c>
      <c r="Q1434" s="2">
        <f t="shared" si="863"/>
        <v>0</v>
      </c>
      <c r="R1434" s="2">
        <f t="shared" si="864"/>
        <v>0</v>
      </c>
      <c r="S1434" s="2">
        <f t="shared" si="865"/>
        <v>0</v>
      </c>
      <c r="T1434" s="2">
        <f t="shared" si="866"/>
        <v>0</v>
      </c>
      <c r="U1434" s="2">
        <f t="shared" si="867"/>
        <v>0</v>
      </c>
      <c r="V1434" s="10">
        <f t="shared" si="868"/>
        <v>7</v>
      </c>
      <c r="W1434" s="2">
        <f t="shared" si="869"/>
        <v>10</v>
      </c>
      <c r="X1434" s="2">
        <f t="shared" si="870"/>
        <v>8</v>
      </c>
      <c r="Y1434" s="2">
        <f t="shared" si="871"/>
        <v>4</v>
      </c>
      <c r="Z1434" s="2">
        <f t="shared" si="872"/>
        <v>4</v>
      </c>
      <c r="AA1434" s="2">
        <f t="shared" si="873"/>
        <v>6</v>
      </c>
      <c r="AB1434" s="2">
        <f t="shared" si="874"/>
        <v>4</v>
      </c>
      <c r="AC1434" s="2">
        <f t="shared" si="891"/>
        <v>10</v>
      </c>
      <c r="AD1434" s="5">
        <f t="shared" si="892"/>
        <v>12</v>
      </c>
      <c r="AE1434">
        <f t="shared" si="893"/>
        <v>1</v>
      </c>
      <c r="AF1434" s="1" t="str">
        <f t="shared" si="875"/>
        <v>-</v>
      </c>
      <c r="AG1434" s="1" t="str">
        <f t="shared" si="876"/>
        <v>-</v>
      </c>
      <c r="AH1434" s="1" t="str">
        <f t="shared" si="877"/>
        <v>-</v>
      </c>
      <c r="AI1434" s="1" t="str">
        <f t="shared" si="878"/>
        <v>-</v>
      </c>
      <c r="AJ1434" s="1" t="str">
        <f t="shared" si="879"/>
        <v>-</v>
      </c>
      <c r="AK1434" s="1" t="str">
        <f t="shared" si="880"/>
        <v>-</v>
      </c>
      <c r="AL1434" s="1" t="str">
        <f t="shared" si="881"/>
        <v>-</v>
      </c>
      <c r="AM1434" s="1" t="str">
        <f t="shared" si="882"/>
        <v>-</v>
      </c>
      <c r="AN1434" s="1" t="str">
        <f t="shared" si="883"/>
        <v>-</v>
      </c>
      <c r="AO1434" s="1" t="str">
        <f t="shared" si="884"/>
        <v>-</v>
      </c>
      <c r="AP1434" s="1" t="str">
        <f t="shared" si="894"/>
        <v>-</v>
      </c>
      <c r="AQ1434" s="1">
        <f t="shared" si="885"/>
        <v>1.8120576592597564</v>
      </c>
      <c r="AR1434" s="1" t="str">
        <f t="shared" si="886"/>
        <v>-</v>
      </c>
      <c r="AS1434" s="1" t="str">
        <f t="shared" si="887"/>
        <v>-</v>
      </c>
      <c r="AT1434" s="1" t="str">
        <f t="shared" si="888"/>
        <v>-</v>
      </c>
      <c r="AU1434" s="1" t="str">
        <f t="shared" si="889"/>
        <v>-</v>
      </c>
      <c r="AV1434" s="1" t="str">
        <f t="shared" si="890"/>
        <v>-</v>
      </c>
      <c r="AW1434" s="5">
        <f t="shared" si="895"/>
        <v>12</v>
      </c>
      <c r="AX1434" s="1">
        <f t="shared" si="896"/>
        <v>1.8120576592597564</v>
      </c>
    </row>
    <row r="1435" spans="1:50" x14ac:dyDescent="0.2">
      <c r="A1435" s="4">
        <v>1433</v>
      </c>
      <c r="B1435" s="21">
        <v>0.71347886508175995</v>
      </c>
      <c r="C1435" s="21">
        <v>0.17299999999999999</v>
      </c>
      <c r="D1435" s="21">
        <v>0</v>
      </c>
      <c r="E1435" s="21">
        <v>0</v>
      </c>
      <c r="F1435" s="21">
        <v>100</v>
      </c>
      <c r="G1435" s="21">
        <v>2.5930829524303798</v>
      </c>
      <c r="H1435" s="21">
        <v>5</v>
      </c>
      <c r="I1435" s="21">
        <v>1500</v>
      </c>
      <c r="J1435" s="21">
        <v>185</v>
      </c>
      <c r="K1435" s="21">
        <v>0</v>
      </c>
      <c r="L1435" s="2">
        <f t="shared" si="858"/>
        <v>0</v>
      </c>
      <c r="M1435" s="2">
        <f t="shared" si="859"/>
        <v>0</v>
      </c>
      <c r="N1435" s="2">
        <f t="shared" si="860"/>
        <v>0</v>
      </c>
      <c r="O1435" s="2">
        <f t="shared" si="861"/>
        <v>0</v>
      </c>
      <c r="P1435" s="2">
        <f t="shared" si="862"/>
        <v>0</v>
      </c>
      <c r="Q1435" s="2">
        <f t="shared" si="863"/>
        <v>0</v>
      </c>
      <c r="R1435" s="2">
        <f t="shared" si="864"/>
        <v>0</v>
      </c>
      <c r="S1435" s="2">
        <f t="shared" si="865"/>
        <v>0</v>
      </c>
      <c r="T1435" s="2">
        <f t="shared" si="866"/>
        <v>0</v>
      </c>
      <c r="U1435" s="2">
        <f t="shared" si="867"/>
        <v>0</v>
      </c>
      <c r="V1435" s="10">
        <f t="shared" si="868"/>
        <v>5</v>
      </c>
      <c r="W1435" s="2">
        <f t="shared" si="869"/>
        <v>7</v>
      </c>
      <c r="X1435" s="2">
        <f t="shared" si="870"/>
        <v>7</v>
      </c>
      <c r="Y1435" s="2">
        <f t="shared" si="871"/>
        <v>3</v>
      </c>
      <c r="Z1435" s="2">
        <f t="shared" si="872"/>
        <v>3</v>
      </c>
      <c r="AA1435" s="2">
        <f t="shared" si="873"/>
        <v>5</v>
      </c>
      <c r="AB1435" s="2">
        <f t="shared" si="874"/>
        <v>5</v>
      </c>
      <c r="AC1435" s="2">
        <f t="shared" si="891"/>
        <v>7</v>
      </c>
      <c r="AD1435" s="5">
        <f t="shared" si="892"/>
        <v>12</v>
      </c>
      <c r="AE1435">
        <f t="shared" si="893"/>
        <v>2</v>
      </c>
      <c r="AF1435" s="1" t="str">
        <f t="shared" si="875"/>
        <v>-</v>
      </c>
      <c r="AG1435" s="1" t="str">
        <f t="shared" si="876"/>
        <v>-</v>
      </c>
      <c r="AH1435" s="1" t="str">
        <f t="shared" si="877"/>
        <v>-</v>
      </c>
      <c r="AI1435" s="1" t="str">
        <f t="shared" si="878"/>
        <v>-</v>
      </c>
      <c r="AJ1435" s="1" t="str">
        <f t="shared" si="879"/>
        <v>-</v>
      </c>
      <c r="AK1435" s="1" t="str">
        <f t="shared" si="880"/>
        <v>-</v>
      </c>
      <c r="AL1435" s="1" t="str">
        <f t="shared" si="881"/>
        <v>-</v>
      </c>
      <c r="AM1435" s="1" t="str">
        <f t="shared" si="882"/>
        <v>-</v>
      </c>
      <c r="AN1435" s="1" t="str">
        <f t="shared" si="883"/>
        <v>-</v>
      </c>
      <c r="AO1435" s="1" t="str">
        <f t="shared" si="884"/>
        <v>-</v>
      </c>
      <c r="AP1435" s="1" t="str">
        <f t="shared" si="894"/>
        <v>-</v>
      </c>
      <c r="AQ1435" s="1">
        <f t="shared" si="885"/>
        <v>3.4174200625250912</v>
      </c>
      <c r="AR1435" s="1">
        <f t="shared" si="886"/>
        <v>3.0460140230125243</v>
      </c>
      <c r="AS1435" s="1" t="str">
        <f t="shared" si="887"/>
        <v>-</v>
      </c>
      <c r="AT1435" s="1" t="str">
        <f t="shared" si="888"/>
        <v>-</v>
      </c>
      <c r="AU1435" s="1" t="str">
        <f t="shared" si="889"/>
        <v>-</v>
      </c>
      <c r="AV1435" s="1" t="str">
        <f t="shared" si="890"/>
        <v>-</v>
      </c>
      <c r="AW1435" s="5">
        <f t="shared" si="895"/>
        <v>13</v>
      </c>
      <c r="AX1435" s="1">
        <f t="shared" si="896"/>
        <v>3.0460140230125243</v>
      </c>
    </row>
    <row r="1436" spans="1:50" x14ac:dyDescent="0.2">
      <c r="A1436" s="4">
        <v>1434</v>
      </c>
      <c r="B1436" s="21">
        <v>0.69468048499151502</v>
      </c>
      <c r="C1436" s="21">
        <v>4.1520000000000001</v>
      </c>
      <c r="D1436" s="21">
        <v>0</v>
      </c>
      <c r="E1436" s="21">
        <v>1</v>
      </c>
      <c r="F1436" s="21">
        <v>99</v>
      </c>
      <c r="G1436" s="21">
        <v>2.6425435895203999</v>
      </c>
      <c r="H1436" s="21">
        <v>5</v>
      </c>
      <c r="I1436" s="21">
        <v>1500</v>
      </c>
      <c r="J1436" s="21">
        <v>185</v>
      </c>
      <c r="K1436" s="21">
        <v>0</v>
      </c>
      <c r="L1436" s="2">
        <f t="shared" si="858"/>
        <v>0</v>
      </c>
      <c r="M1436" s="2">
        <f t="shared" si="859"/>
        <v>0</v>
      </c>
      <c r="N1436" s="2">
        <f t="shared" si="860"/>
        <v>0</v>
      </c>
      <c r="O1436" s="2">
        <f t="shared" si="861"/>
        <v>0</v>
      </c>
      <c r="P1436" s="2">
        <f t="shared" si="862"/>
        <v>0</v>
      </c>
      <c r="Q1436" s="2">
        <f t="shared" si="863"/>
        <v>0</v>
      </c>
      <c r="R1436" s="2">
        <f t="shared" si="864"/>
        <v>0</v>
      </c>
      <c r="S1436" s="2">
        <f t="shared" si="865"/>
        <v>0</v>
      </c>
      <c r="T1436" s="2">
        <f t="shared" si="866"/>
        <v>0</v>
      </c>
      <c r="U1436" s="2">
        <f t="shared" si="867"/>
        <v>0</v>
      </c>
      <c r="V1436" s="10">
        <f t="shared" si="868"/>
        <v>6</v>
      </c>
      <c r="W1436" s="2">
        <f t="shared" si="869"/>
        <v>7</v>
      </c>
      <c r="X1436" s="2">
        <f t="shared" si="870"/>
        <v>6</v>
      </c>
      <c r="Y1436" s="2">
        <f t="shared" si="871"/>
        <v>3</v>
      </c>
      <c r="Z1436" s="2">
        <f t="shared" si="872"/>
        <v>3</v>
      </c>
      <c r="AA1436" s="2">
        <f t="shared" si="873"/>
        <v>5</v>
      </c>
      <c r="AB1436" s="2">
        <f t="shared" si="874"/>
        <v>5</v>
      </c>
      <c r="AC1436" s="2">
        <f t="shared" si="891"/>
        <v>7</v>
      </c>
      <c r="AD1436" s="5">
        <f t="shared" si="892"/>
        <v>12</v>
      </c>
      <c r="AE1436">
        <f t="shared" si="893"/>
        <v>1</v>
      </c>
      <c r="AF1436" s="1" t="str">
        <f t="shared" si="875"/>
        <v>-</v>
      </c>
      <c r="AG1436" s="1" t="str">
        <f t="shared" si="876"/>
        <v>-</v>
      </c>
      <c r="AH1436" s="1" t="str">
        <f t="shared" si="877"/>
        <v>-</v>
      </c>
      <c r="AI1436" s="1" t="str">
        <f t="shared" si="878"/>
        <v>-</v>
      </c>
      <c r="AJ1436" s="1" t="str">
        <f t="shared" si="879"/>
        <v>-</v>
      </c>
      <c r="AK1436" s="1" t="str">
        <f t="shared" si="880"/>
        <v>-</v>
      </c>
      <c r="AL1436" s="1" t="str">
        <f t="shared" si="881"/>
        <v>-</v>
      </c>
      <c r="AM1436" s="1" t="str">
        <f t="shared" si="882"/>
        <v>-</v>
      </c>
      <c r="AN1436" s="1" t="str">
        <f t="shared" si="883"/>
        <v>-</v>
      </c>
      <c r="AO1436" s="1" t="str">
        <f t="shared" si="884"/>
        <v>-</v>
      </c>
      <c r="AP1436" s="1" t="str">
        <f t="shared" si="894"/>
        <v>-</v>
      </c>
      <c r="AQ1436" s="1">
        <f t="shared" si="885"/>
        <v>3.0759378719814161</v>
      </c>
      <c r="AR1436" s="1" t="str">
        <f t="shared" si="886"/>
        <v>-</v>
      </c>
      <c r="AS1436" s="1" t="str">
        <f t="shared" si="887"/>
        <v>-</v>
      </c>
      <c r="AT1436" s="1" t="str">
        <f t="shared" si="888"/>
        <v>-</v>
      </c>
      <c r="AU1436" s="1" t="str">
        <f t="shared" si="889"/>
        <v>-</v>
      </c>
      <c r="AV1436" s="1" t="str">
        <f t="shared" si="890"/>
        <v>-</v>
      </c>
      <c r="AW1436" s="5">
        <f t="shared" si="895"/>
        <v>12</v>
      </c>
      <c r="AX1436" s="1">
        <f t="shared" si="896"/>
        <v>3.0759378719814161</v>
      </c>
    </row>
    <row r="1437" spans="1:50" x14ac:dyDescent="0.2">
      <c r="A1437" s="4">
        <v>1435</v>
      </c>
      <c r="B1437" s="21">
        <v>0.66848989530251601</v>
      </c>
      <c r="C1437" s="21">
        <v>0.20100000000000001</v>
      </c>
      <c r="D1437" s="21">
        <v>19</v>
      </c>
      <c r="E1437" s="21">
        <v>0</v>
      </c>
      <c r="F1437" s="21">
        <v>81</v>
      </c>
      <c r="G1437" s="21">
        <v>3.0191734517717199</v>
      </c>
      <c r="H1437" s="21">
        <v>5</v>
      </c>
      <c r="I1437" s="21">
        <v>1500</v>
      </c>
      <c r="J1437" s="21">
        <v>185</v>
      </c>
      <c r="K1437" s="21">
        <v>12.5</v>
      </c>
      <c r="L1437" s="2">
        <f t="shared" si="858"/>
        <v>1</v>
      </c>
      <c r="M1437" s="2">
        <f t="shared" si="859"/>
        <v>2</v>
      </c>
      <c r="N1437" s="2">
        <f t="shared" si="860"/>
        <v>3</v>
      </c>
      <c r="O1437" s="2">
        <f t="shared" si="861"/>
        <v>3</v>
      </c>
      <c r="P1437" s="2">
        <f t="shared" si="862"/>
        <v>4</v>
      </c>
      <c r="Q1437" s="2">
        <f t="shared" si="863"/>
        <v>5</v>
      </c>
      <c r="R1437" s="2">
        <f t="shared" si="864"/>
        <v>5</v>
      </c>
      <c r="S1437" s="2">
        <f t="shared" si="865"/>
        <v>6</v>
      </c>
      <c r="T1437" s="2">
        <f t="shared" si="866"/>
        <v>6</v>
      </c>
      <c r="U1437" s="2">
        <f t="shared" si="867"/>
        <v>4</v>
      </c>
      <c r="V1437" s="10">
        <f t="shared" si="868"/>
        <v>0</v>
      </c>
      <c r="W1437" s="2">
        <f t="shared" si="869"/>
        <v>0</v>
      </c>
      <c r="X1437" s="2">
        <f t="shared" si="870"/>
        <v>0</v>
      </c>
      <c r="Y1437" s="2">
        <f t="shared" si="871"/>
        <v>0</v>
      </c>
      <c r="Z1437" s="2">
        <f t="shared" si="872"/>
        <v>0</v>
      </c>
      <c r="AA1437" s="2">
        <f t="shared" si="873"/>
        <v>0</v>
      </c>
      <c r="AB1437" s="2">
        <f t="shared" si="874"/>
        <v>0</v>
      </c>
      <c r="AC1437" s="2">
        <f t="shared" si="891"/>
        <v>6</v>
      </c>
      <c r="AD1437" s="5">
        <f t="shared" si="892"/>
        <v>8</v>
      </c>
      <c r="AE1437">
        <f t="shared" si="893"/>
        <v>2</v>
      </c>
      <c r="AF1437" s="1" t="str">
        <f t="shared" si="875"/>
        <v>-</v>
      </c>
      <c r="AG1437" s="1" t="str">
        <f t="shared" si="876"/>
        <v>-</v>
      </c>
      <c r="AH1437" s="1" t="str">
        <f t="shared" si="877"/>
        <v>-</v>
      </c>
      <c r="AI1437" s="1" t="str">
        <f t="shared" si="878"/>
        <v>-</v>
      </c>
      <c r="AJ1437" s="1" t="str">
        <f t="shared" si="879"/>
        <v>-</v>
      </c>
      <c r="AK1437" s="1" t="str">
        <f t="shared" si="880"/>
        <v>-</v>
      </c>
      <c r="AL1437" s="1" t="str">
        <f t="shared" si="881"/>
        <v>-</v>
      </c>
      <c r="AM1437" s="1">
        <f t="shared" si="882"/>
        <v>2.314444517104929</v>
      </c>
      <c r="AN1437" s="1">
        <f t="shared" si="883"/>
        <v>2.192115936785981</v>
      </c>
      <c r="AO1437" s="1" t="str">
        <f t="shared" si="884"/>
        <v>-</v>
      </c>
      <c r="AP1437" s="1" t="str">
        <f t="shared" si="894"/>
        <v>-</v>
      </c>
      <c r="AQ1437" s="1" t="str">
        <f t="shared" si="885"/>
        <v>-</v>
      </c>
      <c r="AR1437" s="1" t="str">
        <f t="shared" si="886"/>
        <v>-</v>
      </c>
      <c r="AS1437" s="1" t="str">
        <f t="shared" si="887"/>
        <v>-</v>
      </c>
      <c r="AT1437" s="1" t="str">
        <f t="shared" si="888"/>
        <v>-</v>
      </c>
      <c r="AU1437" s="1" t="str">
        <f t="shared" si="889"/>
        <v>-</v>
      </c>
      <c r="AV1437" s="1" t="str">
        <f t="shared" si="890"/>
        <v>-</v>
      </c>
      <c r="AW1437" s="5">
        <f t="shared" si="895"/>
        <v>9</v>
      </c>
      <c r="AX1437" s="1">
        <f t="shared" si="896"/>
        <v>2.192115936785981</v>
      </c>
    </row>
    <row r="1438" spans="1:50" x14ac:dyDescent="0.2">
      <c r="A1438" s="4">
        <v>1436</v>
      </c>
      <c r="B1438" s="21">
        <v>0.68669637640262005</v>
      </c>
      <c r="C1438" s="21">
        <v>0.22700000000000001</v>
      </c>
      <c r="D1438" s="21">
        <v>0</v>
      </c>
      <c r="E1438" s="21">
        <v>0</v>
      </c>
      <c r="F1438" s="21">
        <v>100</v>
      </c>
      <c r="G1438" s="21">
        <v>3.4094623713646999</v>
      </c>
      <c r="H1438" s="21">
        <v>5</v>
      </c>
      <c r="I1438" s="21">
        <v>1500</v>
      </c>
      <c r="J1438" s="21">
        <v>185</v>
      </c>
      <c r="K1438" s="21">
        <v>0</v>
      </c>
      <c r="L1438" s="2">
        <f t="shared" si="858"/>
        <v>0</v>
      </c>
      <c r="M1438" s="2">
        <f t="shared" si="859"/>
        <v>0</v>
      </c>
      <c r="N1438" s="2">
        <f t="shared" si="860"/>
        <v>0</v>
      </c>
      <c r="O1438" s="2">
        <f t="shared" si="861"/>
        <v>0</v>
      </c>
      <c r="P1438" s="2">
        <f t="shared" si="862"/>
        <v>0</v>
      </c>
      <c r="Q1438" s="2">
        <f t="shared" si="863"/>
        <v>0</v>
      </c>
      <c r="R1438" s="2">
        <f t="shared" si="864"/>
        <v>0</v>
      </c>
      <c r="S1438" s="2">
        <f t="shared" si="865"/>
        <v>0</v>
      </c>
      <c r="T1438" s="2">
        <f t="shared" si="866"/>
        <v>0</v>
      </c>
      <c r="U1438" s="2">
        <f t="shared" si="867"/>
        <v>0</v>
      </c>
      <c r="V1438" s="10">
        <f t="shared" si="868"/>
        <v>6</v>
      </c>
      <c r="W1438" s="2">
        <f t="shared" si="869"/>
        <v>8</v>
      </c>
      <c r="X1438" s="2">
        <f t="shared" si="870"/>
        <v>6</v>
      </c>
      <c r="Y1438" s="2">
        <f t="shared" si="871"/>
        <v>3</v>
      </c>
      <c r="Z1438" s="2">
        <f t="shared" si="872"/>
        <v>3</v>
      </c>
      <c r="AA1438" s="2">
        <f t="shared" si="873"/>
        <v>5</v>
      </c>
      <c r="AB1438" s="2">
        <f t="shared" si="874"/>
        <v>5</v>
      </c>
      <c r="AC1438" s="2">
        <f t="shared" si="891"/>
        <v>8</v>
      </c>
      <c r="AD1438" s="5">
        <f t="shared" si="892"/>
        <v>12</v>
      </c>
      <c r="AE1438">
        <f t="shared" si="893"/>
        <v>1</v>
      </c>
      <c r="AF1438" s="1" t="str">
        <f t="shared" si="875"/>
        <v>-</v>
      </c>
      <c r="AG1438" s="1" t="str">
        <f t="shared" si="876"/>
        <v>-</v>
      </c>
      <c r="AH1438" s="1" t="str">
        <f t="shared" si="877"/>
        <v>-</v>
      </c>
      <c r="AI1438" s="1" t="str">
        <f t="shared" si="878"/>
        <v>-</v>
      </c>
      <c r="AJ1438" s="1" t="str">
        <f t="shared" si="879"/>
        <v>-</v>
      </c>
      <c r="AK1438" s="1" t="str">
        <f t="shared" si="880"/>
        <v>-</v>
      </c>
      <c r="AL1438" s="1" t="str">
        <f t="shared" si="881"/>
        <v>-</v>
      </c>
      <c r="AM1438" s="1" t="str">
        <f t="shared" si="882"/>
        <v>-</v>
      </c>
      <c r="AN1438" s="1" t="str">
        <f t="shared" si="883"/>
        <v>-</v>
      </c>
      <c r="AO1438" s="1" t="str">
        <f t="shared" si="884"/>
        <v>-</v>
      </c>
      <c r="AP1438" s="1" t="str">
        <f t="shared" si="894"/>
        <v>-</v>
      </c>
      <c r="AQ1438" s="1">
        <f t="shared" si="885"/>
        <v>2.4761334146726219</v>
      </c>
      <c r="AR1438" s="1" t="str">
        <f t="shared" si="886"/>
        <v>-</v>
      </c>
      <c r="AS1438" s="1" t="str">
        <f t="shared" si="887"/>
        <v>-</v>
      </c>
      <c r="AT1438" s="1" t="str">
        <f t="shared" si="888"/>
        <v>-</v>
      </c>
      <c r="AU1438" s="1" t="str">
        <f t="shared" si="889"/>
        <v>-</v>
      </c>
      <c r="AV1438" s="1" t="str">
        <f t="shared" si="890"/>
        <v>-</v>
      </c>
      <c r="AW1438" s="5">
        <f t="shared" si="895"/>
        <v>12</v>
      </c>
      <c r="AX1438" s="1">
        <f t="shared" si="896"/>
        <v>2.4761334146726219</v>
      </c>
    </row>
    <row r="1439" spans="1:50" x14ac:dyDescent="0.2">
      <c r="A1439" s="4">
        <v>1437</v>
      </c>
      <c r="B1439" s="21">
        <v>0.46365840643044298</v>
      </c>
      <c r="C1439" s="21">
        <v>0.82499999999999996</v>
      </c>
      <c r="D1439" s="21">
        <v>0</v>
      </c>
      <c r="E1439" s="21">
        <v>0</v>
      </c>
      <c r="F1439" s="21">
        <v>100</v>
      </c>
      <c r="G1439" s="21">
        <v>12.3682701746267</v>
      </c>
      <c r="H1439" s="21">
        <v>7</v>
      </c>
      <c r="I1439" s="21">
        <v>0</v>
      </c>
      <c r="J1439" s="21">
        <v>0.15</v>
      </c>
      <c r="K1439" s="21">
        <v>0</v>
      </c>
      <c r="L1439" s="2">
        <f t="shared" si="858"/>
        <v>0</v>
      </c>
      <c r="M1439" s="2">
        <f t="shared" si="859"/>
        <v>0</v>
      </c>
      <c r="N1439" s="2">
        <f t="shared" si="860"/>
        <v>0</v>
      </c>
      <c r="O1439" s="2">
        <f t="shared" si="861"/>
        <v>0</v>
      </c>
      <c r="P1439" s="2">
        <f t="shared" si="862"/>
        <v>0</v>
      </c>
      <c r="Q1439" s="2">
        <f t="shared" si="863"/>
        <v>0</v>
      </c>
      <c r="R1439" s="2">
        <f t="shared" si="864"/>
        <v>0</v>
      </c>
      <c r="S1439" s="2">
        <f t="shared" si="865"/>
        <v>0</v>
      </c>
      <c r="T1439" s="2">
        <f t="shared" si="866"/>
        <v>0</v>
      </c>
      <c r="U1439" s="2">
        <f t="shared" si="867"/>
        <v>0</v>
      </c>
      <c r="V1439" s="10">
        <f t="shared" si="868"/>
        <v>6</v>
      </c>
      <c r="W1439" s="2">
        <f t="shared" si="869"/>
        <v>6</v>
      </c>
      <c r="X1439" s="2">
        <f t="shared" si="870"/>
        <v>6</v>
      </c>
      <c r="Y1439" s="2">
        <f t="shared" si="871"/>
        <v>3</v>
      </c>
      <c r="Z1439" s="2">
        <f t="shared" si="872"/>
        <v>3</v>
      </c>
      <c r="AA1439" s="2">
        <f t="shared" si="873"/>
        <v>5</v>
      </c>
      <c r="AB1439" s="2">
        <f t="shared" si="874"/>
        <v>4</v>
      </c>
      <c r="AC1439" s="2">
        <f t="shared" si="891"/>
        <v>6</v>
      </c>
      <c r="AD1439" s="5">
        <f t="shared" si="892"/>
        <v>11</v>
      </c>
      <c r="AE1439">
        <f t="shared" si="893"/>
        <v>3</v>
      </c>
      <c r="AF1439" s="1" t="str">
        <f t="shared" si="875"/>
        <v>-</v>
      </c>
      <c r="AG1439" s="1" t="str">
        <f t="shared" si="876"/>
        <v>-</v>
      </c>
      <c r="AH1439" s="1" t="str">
        <f t="shared" si="877"/>
        <v>-</v>
      </c>
      <c r="AI1439" s="1" t="str">
        <f t="shared" si="878"/>
        <v>-</v>
      </c>
      <c r="AJ1439" s="1" t="str">
        <f t="shared" si="879"/>
        <v>-</v>
      </c>
      <c r="AK1439" s="1" t="str">
        <f t="shared" si="880"/>
        <v>-</v>
      </c>
      <c r="AL1439" s="1" t="str">
        <f t="shared" si="881"/>
        <v>-</v>
      </c>
      <c r="AM1439" s="1" t="str">
        <f t="shared" si="882"/>
        <v>-</v>
      </c>
      <c r="AN1439" s="1" t="str">
        <f t="shared" si="883"/>
        <v>-</v>
      </c>
      <c r="AO1439" s="1" t="str">
        <f t="shared" si="884"/>
        <v>-</v>
      </c>
      <c r="AP1439" s="1">
        <f t="shared" si="894"/>
        <v>1.861429745448145</v>
      </c>
      <c r="AQ1439" s="1">
        <f t="shared" si="885"/>
        <v>1.2365238945489678</v>
      </c>
      <c r="AR1439" s="1">
        <f t="shared" si="886"/>
        <v>1.6698684806420327</v>
      </c>
      <c r="AS1439" s="1" t="str">
        <f t="shared" si="887"/>
        <v>-</v>
      </c>
      <c r="AT1439" s="1" t="str">
        <f t="shared" si="888"/>
        <v>-</v>
      </c>
      <c r="AU1439" s="1" t="str">
        <f t="shared" si="889"/>
        <v>-</v>
      </c>
      <c r="AV1439" s="1" t="str">
        <f t="shared" si="890"/>
        <v>-</v>
      </c>
      <c r="AW1439" s="5">
        <f t="shared" si="895"/>
        <v>12</v>
      </c>
      <c r="AX1439" s="1">
        <f t="shared" si="896"/>
        <v>1.2365238945489678</v>
      </c>
    </row>
    <row r="1440" spans="1:50" x14ac:dyDescent="0.2">
      <c r="A1440" s="4">
        <v>1438</v>
      </c>
      <c r="B1440" s="21">
        <v>0.467094160399391</v>
      </c>
      <c r="C1440" s="21">
        <v>0.74</v>
      </c>
      <c r="D1440" s="21">
        <v>0</v>
      </c>
      <c r="E1440" s="21">
        <v>0</v>
      </c>
      <c r="F1440" s="21">
        <v>100</v>
      </c>
      <c r="G1440" s="21">
        <v>11.0962375591963</v>
      </c>
      <c r="H1440" s="21">
        <v>7</v>
      </c>
      <c r="I1440" s="21">
        <v>0</v>
      </c>
      <c r="J1440" s="21">
        <v>0.15</v>
      </c>
      <c r="K1440" s="21">
        <v>0</v>
      </c>
      <c r="L1440" s="2">
        <f t="shared" si="858"/>
        <v>0</v>
      </c>
      <c r="M1440" s="2">
        <f t="shared" si="859"/>
        <v>0</v>
      </c>
      <c r="N1440" s="2">
        <f t="shared" si="860"/>
        <v>0</v>
      </c>
      <c r="O1440" s="2">
        <f t="shared" si="861"/>
        <v>0</v>
      </c>
      <c r="P1440" s="2">
        <f t="shared" si="862"/>
        <v>0</v>
      </c>
      <c r="Q1440" s="2">
        <f t="shared" si="863"/>
        <v>0</v>
      </c>
      <c r="R1440" s="2">
        <f t="shared" si="864"/>
        <v>0</v>
      </c>
      <c r="S1440" s="2">
        <f t="shared" si="865"/>
        <v>0</v>
      </c>
      <c r="T1440" s="2">
        <f t="shared" si="866"/>
        <v>0</v>
      </c>
      <c r="U1440" s="2">
        <f t="shared" si="867"/>
        <v>0</v>
      </c>
      <c r="V1440" s="10">
        <f t="shared" si="868"/>
        <v>6</v>
      </c>
      <c r="W1440" s="2">
        <f t="shared" si="869"/>
        <v>7</v>
      </c>
      <c r="X1440" s="2">
        <f t="shared" si="870"/>
        <v>6</v>
      </c>
      <c r="Y1440" s="2">
        <f t="shared" si="871"/>
        <v>3</v>
      </c>
      <c r="Z1440" s="2">
        <f t="shared" si="872"/>
        <v>3</v>
      </c>
      <c r="AA1440" s="2">
        <f t="shared" si="873"/>
        <v>5</v>
      </c>
      <c r="AB1440" s="2">
        <f t="shared" si="874"/>
        <v>4</v>
      </c>
      <c r="AC1440" s="2">
        <f t="shared" si="891"/>
        <v>7</v>
      </c>
      <c r="AD1440" s="5">
        <f t="shared" si="892"/>
        <v>12</v>
      </c>
      <c r="AE1440">
        <f t="shared" si="893"/>
        <v>1</v>
      </c>
      <c r="AF1440" s="1" t="str">
        <f t="shared" si="875"/>
        <v>-</v>
      </c>
      <c r="AG1440" s="1" t="str">
        <f t="shared" si="876"/>
        <v>-</v>
      </c>
      <c r="AH1440" s="1" t="str">
        <f t="shared" si="877"/>
        <v>-</v>
      </c>
      <c r="AI1440" s="1" t="str">
        <f t="shared" si="878"/>
        <v>-</v>
      </c>
      <c r="AJ1440" s="1" t="str">
        <f t="shared" si="879"/>
        <v>-</v>
      </c>
      <c r="AK1440" s="1" t="str">
        <f t="shared" si="880"/>
        <v>-</v>
      </c>
      <c r="AL1440" s="1" t="str">
        <f t="shared" si="881"/>
        <v>-</v>
      </c>
      <c r="AM1440" s="1" t="str">
        <f t="shared" si="882"/>
        <v>-</v>
      </c>
      <c r="AN1440" s="1" t="str">
        <f t="shared" si="883"/>
        <v>-</v>
      </c>
      <c r="AO1440" s="1" t="str">
        <f t="shared" si="884"/>
        <v>-</v>
      </c>
      <c r="AP1440" s="1" t="str">
        <f t="shared" si="894"/>
        <v>-</v>
      </c>
      <c r="AQ1440" s="1">
        <f t="shared" si="885"/>
        <v>1.1968004636572021</v>
      </c>
      <c r="AR1440" s="1" t="str">
        <f t="shared" si="886"/>
        <v>-</v>
      </c>
      <c r="AS1440" s="1" t="str">
        <f t="shared" si="887"/>
        <v>-</v>
      </c>
      <c r="AT1440" s="1" t="str">
        <f t="shared" si="888"/>
        <v>-</v>
      </c>
      <c r="AU1440" s="1" t="str">
        <f t="shared" si="889"/>
        <v>-</v>
      </c>
      <c r="AV1440" s="1" t="str">
        <f t="shared" si="890"/>
        <v>-</v>
      </c>
      <c r="AW1440" s="5">
        <f t="shared" si="895"/>
        <v>12</v>
      </c>
      <c r="AX1440" s="1">
        <f t="shared" si="896"/>
        <v>1.1968004636572021</v>
      </c>
    </row>
    <row r="1441" spans="1:50" x14ac:dyDescent="0.2">
      <c r="A1441" s="4">
        <v>1439</v>
      </c>
      <c r="B1441" s="21">
        <v>0.49815872625486102</v>
      </c>
      <c r="C1441" s="21">
        <v>0.77300000000000002</v>
      </c>
      <c r="D1441" s="21">
        <v>0</v>
      </c>
      <c r="E1441" s="21">
        <v>0</v>
      </c>
      <c r="F1441" s="21">
        <v>100</v>
      </c>
      <c r="G1441" s="21">
        <v>11.5947810228054</v>
      </c>
      <c r="H1441" s="21">
        <v>7</v>
      </c>
      <c r="I1441" s="21">
        <v>0</v>
      </c>
      <c r="J1441" s="21">
        <v>0.15</v>
      </c>
      <c r="K1441" s="21">
        <v>0</v>
      </c>
      <c r="L1441" s="2">
        <f t="shared" si="858"/>
        <v>0</v>
      </c>
      <c r="M1441" s="2">
        <f t="shared" si="859"/>
        <v>0</v>
      </c>
      <c r="N1441" s="2">
        <f t="shared" si="860"/>
        <v>0</v>
      </c>
      <c r="O1441" s="2">
        <f t="shared" si="861"/>
        <v>0</v>
      </c>
      <c r="P1441" s="2">
        <f t="shared" si="862"/>
        <v>0</v>
      </c>
      <c r="Q1441" s="2">
        <f t="shared" si="863"/>
        <v>0</v>
      </c>
      <c r="R1441" s="2">
        <f t="shared" si="864"/>
        <v>0</v>
      </c>
      <c r="S1441" s="2">
        <f t="shared" si="865"/>
        <v>0</v>
      </c>
      <c r="T1441" s="2">
        <f t="shared" si="866"/>
        <v>0</v>
      </c>
      <c r="U1441" s="2">
        <f t="shared" si="867"/>
        <v>0</v>
      </c>
      <c r="V1441" s="10">
        <f t="shared" si="868"/>
        <v>6</v>
      </c>
      <c r="W1441" s="2">
        <f t="shared" si="869"/>
        <v>6</v>
      </c>
      <c r="X1441" s="2">
        <f t="shared" si="870"/>
        <v>6</v>
      </c>
      <c r="Y1441" s="2">
        <f t="shared" si="871"/>
        <v>3</v>
      </c>
      <c r="Z1441" s="2">
        <f t="shared" si="872"/>
        <v>3</v>
      </c>
      <c r="AA1441" s="2">
        <f t="shared" si="873"/>
        <v>5</v>
      </c>
      <c r="AB1441" s="2">
        <f t="shared" si="874"/>
        <v>4</v>
      </c>
      <c r="AC1441" s="2">
        <f t="shared" si="891"/>
        <v>6</v>
      </c>
      <c r="AD1441" s="5">
        <f t="shared" si="892"/>
        <v>11</v>
      </c>
      <c r="AE1441">
        <f t="shared" si="893"/>
        <v>3</v>
      </c>
      <c r="AF1441" s="1" t="str">
        <f t="shared" si="875"/>
        <v>-</v>
      </c>
      <c r="AG1441" s="1" t="str">
        <f t="shared" si="876"/>
        <v>-</v>
      </c>
      <c r="AH1441" s="1" t="str">
        <f t="shared" si="877"/>
        <v>-</v>
      </c>
      <c r="AI1441" s="1" t="str">
        <f t="shared" si="878"/>
        <v>-</v>
      </c>
      <c r="AJ1441" s="1" t="str">
        <f t="shared" si="879"/>
        <v>-</v>
      </c>
      <c r="AK1441" s="1" t="str">
        <f t="shared" si="880"/>
        <v>-</v>
      </c>
      <c r="AL1441" s="1" t="str">
        <f t="shared" si="881"/>
        <v>-</v>
      </c>
      <c r="AM1441" s="1" t="str">
        <f t="shared" si="882"/>
        <v>-</v>
      </c>
      <c r="AN1441" s="1" t="str">
        <f t="shared" si="883"/>
        <v>-</v>
      </c>
      <c r="AO1441" s="1" t="str">
        <f t="shared" si="884"/>
        <v>-</v>
      </c>
      <c r="AP1441" s="1">
        <f t="shared" si="894"/>
        <v>2.0145204598245825</v>
      </c>
      <c r="AQ1441" s="1">
        <f t="shared" si="885"/>
        <v>1.1856795009006096</v>
      </c>
      <c r="AR1441" s="1">
        <f t="shared" si="886"/>
        <v>1.6116381186867887</v>
      </c>
      <c r="AS1441" s="1" t="str">
        <f t="shared" si="887"/>
        <v>-</v>
      </c>
      <c r="AT1441" s="1" t="str">
        <f t="shared" si="888"/>
        <v>-</v>
      </c>
      <c r="AU1441" s="1" t="str">
        <f t="shared" si="889"/>
        <v>-</v>
      </c>
      <c r="AV1441" s="1" t="str">
        <f t="shared" si="890"/>
        <v>-</v>
      </c>
      <c r="AW1441" s="5">
        <f t="shared" si="895"/>
        <v>12</v>
      </c>
      <c r="AX1441" s="1">
        <f t="shared" si="896"/>
        <v>1.1856795009006096</v>
      </c>
    </row>
    <row r="1442" spans="1:50" x14ac:dyDescent="0.2">
      <c r="A1442" s="4">
        <v>1440</v>
      </c>
      <c r="B1442" s="21">
        <v>0.67472079916993899</v>
      </c>
      <c r="C1442" s="21">
        <v>3.2789999999999999</v>
      </c>
      <c r="D1442" s="21">
        <v>0</v>
      </c>
      <c r="E1442" s="21">
        <v>4</v>
      </c>
      <c r="F1442" s="21">
        <v>96</v>
      </c>
      <c r="G1442" s="21">
        <v>5.9023075442342403</v>
      </c>
      <c r="H1442" s="21">
        <v>6</v>
      </c>
      <c r="I1442" s="21">
        <v>0</v>
      </c>
      <c r="J1442" s="21">
        <v>0.15</v>
      </c>
      <c r="K1442" s="21">
        <v>0</v>
      </c>
      <c r="L1442" s="2">
        <f t="shared" si="858"/>
        <v>0</v>
      </c>
      <c r="M1442" s="2">
        <f t="shared" si="859"/>
        <v>0</v>
      </c>
      <c r="N1442" s="2">
        <f t="shared" si="860"/>
        <v>0</v>
      </c>
      <c r="O1442" s="2">
        <f t="shared" si="861"/>
        <v>0</v>
      </c>
      <c r="P1442" s="2">
        <f t="shared" si="862"/>
        <v>0</v>
      </c>
      <c r="Q1442" s="2">
        <f t="shared" si="863"/>
        <v>0</v>
      </c>
      <c r="R1442" s="2">
        <f t="shared" si="864"/>
        <v>0</v>
      </c>
      <c r="S1442" s="2">
        <f t="shared" si="865"/>
        <v>0</v>
      </c>
      <c r="T1442" s="2">
        <f t="shared" si="866"/>
        <v>0</v>
      </c>
      <c r="U1442" s="2">
        <f t="shared" si="867"/>
        <v>0</v>
      </c>
      <c r="V1442" s="10">
        <f t="shared" si="868"/>
        <v>7</v>
      </c>
      <c r="W1442" s="2">
        <f t="shared" si="869"/>
        <v>8</v>
      </c>
      <c r="X1442" s="2">
        <f t="shared" si="870"/>
        <v>5</v>
      </c>
      <c r="Y1442" s="2">
        <f t="shared" si="871"/>
        <v>3</v>
      </c>
      <c r="Z1442" s="2">
        <f t="shared" si="872"/>
        <v>3</v>
      </c>
      <c r="AA1442" s="2">
        <f t="shared" si="873"/>
        <v>5</v>
      </c>
      <c r="AB1442" s="2">
        <f t="shared" si="874"/>
        <v>4</v>
      </c>
      <c r="AC1442" s="2">
        <f t="shared" si="891"/>
        <v>8</v>
      </c>
      <c r="AD1442" s="5">
        <f t="shared" si="892"/>
        <v>12</v>
      </c>
      <c r="AE1442">
        <f t="shared" si="893"/>
        <v>1</v>
      </c>
      <c r="AF1442" s="1" t="str">
        <f t="shared" si="875"/>
        <v>-</v>
      </c>
      <c r="AG1442" s="1" t="str">
        <f t="shared" si="876"/>
        <v>-</v>
      </c>
      <c r="AH1442" s="1" t="str">
        <f t="shared" si="877"/>
        <v>-</v>
      </c>
      <c r="AI1442" s="1" t="str">
        <f t="shared" si="878"/>
        <v>-</v>
      </c>
      <c r="AJ1442" s="1" t="str">
        <f t="shared" si="879"/>
        <v>-</v>
      </c>
      <c r="AK1442" s="1" t="str">
        <f t="shared" si="880"/>
        <v>-</v>
      </c>
      <c r="AL1442" s="1" t="str">
        <f t="shared" si="881"/>
        <v>-</v>
      </c>
      <c r="AM1442" s="1" t="str">
        <f t="shared" si="882"/>
        <v>-</v>
      </c>
      <c r="AN1442" s="1" t="str">
        <f t="shared" si="883"/>
        <v>-</v>
      </c>
      <c r="AO1442" s="1" t="str">
        <f t="shared" si="884"/>
        <v>-</v>
      </c>
      <c r="AP1442" s="1" t="str">
        <f t="shared" si="894"/>
        <v>-</v>
      </c>
      <c r="AQ1442" s="1">
        <f t="shared" si="885"/>
        <v>1.7517377107076182</v>
      </c>
      <c r="AR1442" s="1" t="str">
        <f t="shared" si="886"/>
        <v>-</v>
      </c>
      <c r="AS1442" s="1" t="str">
        <f t="shared" si="887"/>
        <v>-</v>
      </c>
      <c r="AT1442" s="1" t="str">
        <f t="shared" si="888"/>
        <v>-</v>
      </c>
      <c r="AU1442" s="1" t="str">
        <f t="shared" si="889"/>
        <v>-</v>
      </c>
      <c r="AV1442" s="1" t="str">
        <f t="shared" si="890"/>
        <v>-</v>
      </c>
      <c r="AW1442" s="5">
        <f t="shared" si="895"/>
        <v>12</v>
      </c>
      <c r="AX1442" s="1">
        <f t="shared" si="896"/>
        <v>1.7517377107076182</v>
      </c>
    </row>
    <row r="1443" spans="1:50" x14ac:dyDescent="0.2">
      <c r="A1443" s="4">
        <v>1441</v>
      </c>
      <c r="B1443" s="21">
        <v>0.51936255473650095</v>
      </c>
      <c r="C1443" s="21">
        <v>1.046</v>
      </c>
      <c r="D1443" s="21">
        <v>1</v>
      </c>
      <c r="E1443" s="21">
        <v>31</v>
      </c>
      <c r="F1443" s="21">
        <v>68</v>
      </c>
      <c r="G1443" s="21">
        <v>8.7229337253123092</v>
      </c>
      <c r="H1443" s="21">
        <v>6</v>
      </c>
      <c r="I1443" s="21">
        <v>1500</v>
      </c>
      <c r="J1443" s="21">
        <v>185</v>
      </c>
      <c r="K1443" s="21">
        <v>12.5</v>
      </c>
      <c r="L1443" s="2">
        <f t="shared" si="858"/>
        <v>1</v>
      </c>
      <c r="M1443" s="2">
        <f t="shared" si="859"/>
        <v>6</v>
      </c>
      <c r="N1443" s="2">
        <f t="shared" si="860"/>
        <v>7</v>
      </c>
      <c r="O1443" s="2">
        <f t="shared" si="861"/>
        <v>5</v>
      </c>
      <c r="P1443" s="2">
        <f t="shared" si="862"/>
        <v>5</v>
      </c>
      <c r="Q1443" s="2">
        <f t="shared" si="863"/>
        <v>5</v>
      </c>
      <c r="R1443" s="2">
        <f t="shared" si="864"/>
        <v>3</v>
      </c>
      <c r="S1443" s="2">
        <f t="shared" si="865"/>
        <v>4</v>
      </c>
      <c r="T1443" s="2">
        <f t="shared" si="866"/>
        <v>4</v>
      </c>
      <c r="U1443" s="2">
        <f t="shared" si="867"/>
        <v>4</v>
      </c>
      <c r="V1443" s="10">
        <f t="shared" si="868"/>
        <v>0</v>
      </c>
      <c r="W1443" s="2">
        <f t="shared" si="869"/>
        <v>0</v>
      </c>
      <c r="X1443" s="2">
        <f t="shared" si="870"/>
        <v>0</v>
      </c>
      <c r="Y1443" s="2">
        <f t="shared" si="871"/>
        <v>0</v>
      </c>
      <c r="Z1443" s="2">
        <f t="shared" si="872"/>
        <v>0</v>
      </c>
      <c r="AA1443" s="2">
        <f t="shared" si="873"/>
        <v>0</v>
      </c>
      <c r="AB1443" s="2">
        <f t="shared" si="874"/>
        <v>0</v>
      </c>
      <c r="AC1443" s="2">
        <f t="shared" si="891"/>
        <v>7</v>
      </c>
      <c r="AD1443" s="5">
        <f t="shared" si="892"/>
        <v>3</v>
      </c>
      <c r="AE1443">
        <f t="shared" si="893"/>
        <v>1</v>
      </c>
      <c r="AF1443" s="1" t="str">
        <f t="shared" si="875"/>
        <v>-</v>
      </c>
      <c r="AG1443" s="1" t="str">
        <f t="shared" si="876"/>
        <v>-</v>
      </c>
      <c r="AH1443" s="1">
        <f t="shared" si="877"/>
        <v>2.7013857599544648</v>
      </c>
      <c r="AI1443" s="1" t="str">
        <f t="shared" si="878"/>
        <v>-</v>
      </c>
      <c r="AJ1443" s="1" t="str">
        <f t="shared" si="879"/>
        <v>-</v>
      </c>
      <c r="AK1443" s="1" t="str">
        <f t="shared" si="880"/>
        <v>-</v>
      </c>
      <c r="AL1443" s="1" t="str">
        <f t="shared" si="881"/>
        <v>-</v>
      </c>
      <c r="AM1443" s="1" t="str">
        <f t="shared" si="882"/>
        <v>-</v>
      </c>
      <c r="AN1443" s="1" t="str">
        <f t="shared" si="883"/>
        <v>-</v>
      </c>
      <c r="AO1443" s="1" t="str">
        <f t="shared" si="884"/>
        <v>-</v>
      </c>
      <c r="AP1443" s="1" t="str">
        <f t="shared" si="894"/>
        <v>-</v>
      </c>
      <c r="AQ1443" s="1" t="str">
        <f t="shared" si="885"/>
        <v>-</v>
      </c>
      <c r="AR1443" s="1" t="str">
        <f t="shared" si="886"/>
        <v>-</v>
      </c>
      <c r="AS1443" s="1" t="str">
        <f t="shared" si="887"/>
        <v>-</v>
      </c>
      <c r="AT1443" s="1" t="str">
        <f t="shared" si="888"/>
        <v>-</v>
      </c>
      <c r="AU1443" s="1" t="str">
        <f t="shared" si="889"/>
        <v>-</v>
      </c>
      <c r="AV1443" s="1" t="str">
        <f t="shared" si="890"/>
        <v>-</v>
      </c>
      <c r="AW1443" s="5">
        <f t="shared" si="895"/>
        <v>3</v>
      </c>
      <c r="AX1443" s="1">
        <f t="shared" si="896"/>
        <v>2.7013857599544648</v>
      </c>
    </row>
    <row r="1444" spans="1:50" x14ac:dyDescent="0.2">
      <c r="A1444" s="4">
        <v>1442</v>
      </c>
      <c r="B1444" s="21">
        <v>0.46837498975314201</v>
      </c>
      <c r="C1444" s="21">
        <v>20.125</v>
      </c>
      <c r="D1444" s="21">
        <v>53</v>
      </c>
      <c r="E1444" s="21">
        <v>18</v>
      </c>
      <c r="F1444" s="21">
        <v>29</v>
      </c>
      <c r="G1444" s="21">
        <v>11.3846372117405</v>
      </c>
      <c r="H1444" s="21">
        <v>7</v>
      </c>
      <c r="I1444" s="21">
        <v>1500</v>
      </c>
      <c r="J1444" s="21">
        <v>185</v>
      </c>
      <c r="K1444" s="21">
        <v>12.5</v>
      </c>
      <c r="L1444" s="2">
        <f t="shared" si="858"/>
        <v>3</v>
      </c>
      <c r="M1444" s="2">
        <f t="shared" si="859"/>
        <v>6</v>
      </c>
      <c r="N1444" s="2">
        <f t="shared" si="860"/>
        <v>5</v>
      </c>
      <c r="O1444" s="2">
        <f t="shared" si="861"/>
        <v>3</v>
      </c>
      <c r="P1444" s="2">
        <f t="shared" si="862"/>
        <v>4</v>
      </c>
      <c r="Q1444" s="2">
        <f t="shared" si="863"/>
        <v>2</v>
      </c>
      <c r="R1444" s="2">
        <f t="shared" si="864"/>
        <v>5</v>
      </c>
      <c r="S1444" s="2">
        <f t="shared" si="865"/>
        <v>2</v>
      </c>
      <c r="T1444" s="2">
        <f t="shared" si="866"/>
        <v>2</v>
      </c>
      <c r="U1444" s="2">
        <f t="shared" si="867"/>
        <v>2</v>
      </c>
      <c r="V1444" s="10">
        <f t="shared" si="868"/>
        <v>0</v>
      </c>
      <c r="W1444" s="2">
        <f t="shared" si="869"/>
        <v>0</v>
      </c>
      <c r="X1444" s="2">
        <f t="shared" si="870"/>
        <v>0</v>
      </c>
      <c r="Y1444" s="2">
        <f t="shared" si="871"/>
        <v>0</v>
      </c>
      <c r="Z1444" s="2">
        <f t="shared" si="872"/>
        <v>0</v>
      </c>
      <c r="AA1444" s="2">
        <f t="shared" si="873"/>
        <v>0</v>
      </c>
      <c r="AB1444" s="2">
        <f t="shared" si="874"/>
        <v>0</v>
      </c>
      <c r="AC1444" s="2">
        <f t="shared" si="891"/>
        <v>6</v>
      </c>
      <c r="AD1444" s="5">
        <f t="shared" si="892"/>
        <v>2</v>
      </c>
      <c r="AE1444">
        <f t="shared" si="893"/>
        <v>1</v>
      </c>
      <c r="AF1444" s="1" t="str">
        <f t="shared" si="875"/>
        <v>-</v>
      </c>
      <c r="AG1444" s="1">
        <f t="shared" si="876"/>
        <v>3.0239947758765071</v>
      </c>
      <c r="AH1444" s="1" t="str">
        <f t="shared" si="877"/>
        <v>-</v>
      </c>
      <c r="AI1444" s="1" t="str">
        <f t="shared" si="878"/>
        <v>-</v>
      </c>
      <c r="AJ1444" s="1" t="str">
        <f t="shared" si="879"/>
        <v>-</v>
      </c>
      <c r="AK1444" s="1" t="str">
        <f t="shared" si="880"/>
        <v>-</v>
      </c>
      <c r="AL1444" s="1" t="str">
        <f t="shared" si="881"/>
        <v>-</v>
      </c>
      <c r="AM1444" s="1" t="str">
        <f t="shared" si="882"/>
        <v>-</v>
      </c>
      <c r="AN1444" s="1" t="str">
        <f t="shared" si="883"/>
        <v>-</v>
      </c>
      <c r="AO1444" s="1" t="str">
        <f t="shared" si="884"/>
        <v>-</v>
      </c>
      <c r="AP1444" s="1" t="str">
        <f t="shared" si="894"/>
        <v>-</v>
      </c>
      <c r="AQ1444" s="1" t="str">
        <f t="shared" si="885"/>
        <v>-</v>
      </c>
      <c r="AR1444" s="1" t="str">
        <f t="shared" si="886"/>
        <v>-</v>
      </c>
      <c r="AS1444" s="1" t="str">
        <f t="shared" si="887"/>
        <v>-</v>
      </c>
      <c r="AT1444" s="1" t="str">
        <f t="shared" si="888"/>
        <v>-</v>
      </c>
      <c r="AU1444" s="1" t="str">
        <f t="shared" si="889"/>
        <v>-</v>
      </c>
      <c r="AV1444" s="1" t="str">
        <f t="shared" si="890"/>
        <v>-</v>
      </c>
      <c r="AW1444" s="5">
        <f t="shared" si="895"/>
        <v>2</v>
      </c>
      <c r="AX1444" s="1">
        <f t="shared" si="896"/>
        <v>3.0239947758765071</v>
      </c>
    </row>
    <row r="1445" spans="1:50" x14ac:dyDescent="0.2">
      <c r="A1445" s="4">
        <v>1443</v>
      </c>
      <c r="B1445" s="21">
        <v>0.41876409048115498</v>
      </c>
      <c r="C1445" s="21">
        <v>3.0070000000000001</v>
      </c>
      <c r="D1445" s="21">
        <v>38</v>
      </c>
      <c r="E1445" s="21">
        <v>24</v>
      </c>
      <c r="F1445" s="21">
        <v>38</v>
      </c>
      <c r="G1445" s="21">
        <v>9.9651114389225999</v>
      </c>
      <c r="H1445" s="21">
        <v>7</v>
      </c>
      <c r="I1445" s="21">
        <v>1500</v>
      </c>
      <c r="J1445" s="21">
        <v>185</v>
      </c>
      <c r="K1445" s="21">
        <v>12.5</v>
      </c>
      <c r="L1445" s="2">
        <f t="shared" si="858"/>
        <v>2</v>
      </c>
      <c r="M1445" s="2">
        <f t="shared" si="859"/>
        <v>4</v>
      </c>
      <c r="N1445" s="2">
        <f t="shared" si="860"/>
        <v>5</v>
      </c>
      <c r="O1445" s="2">
        <f t="shared" si="861"/>
        <v>5</v>
      </c>
      <c r="P1445" s="2">
        <f t="shared" si="862"/>
        <v>4</v>
      </c>
      <c r="Q1445" s="2">
        <f t="shared" si="863"/>
        <v>6</v>
      </c>
      <c r="R1445" s="2">
        <f t="shared" si="864"/>
        <v>3</v>
      </c>
      <c r="S1445" s="2">
        <f t="shared" si="865"/>
        <v>2</v>
      </c>
      <c r="T1445" s="2">
        <f t="shared" si="866"/>
        <v>2</v>
      </c>
      <c r="U1445" s="2">
        <f t="shared" si="867"/>
        <v>3</v>
      </c>
      <c r="V1445" s="10">
        <f t="shared" si="868"/>
        <v>0</v>
      </c>
      <c r="W1445" s="2">
        <f t="shared" si="869"/>
        <v>0</v>
      </c>
      <c r="X1445" s="2">
        <f t="shared" si="870"/>
        <v>0</v>
      </c>
      <c r="Y1445" s="2">
        <f t="shared" si="871"/>
        <v>0</v>
      </c>
      <c r="Z1445" s="2">
        <f t="shared" si="872"/>
        <v>0</v>
      </c>
      <c r="AA1445" s="2">
        <f t="shared" si="873"/>
        <v>0</v>
      </c>
      <c r="AB1445" s="2">
        <f t="shared" si="874"/>
        <v>0</v>
      </c>
      <c r="AC1445" s="2">
        <f t="shared" si="891"/>
        <v>6</v>
      </c>
      <c r="AD1445" s="5">
        <f t="shared" si="892"/>
        <v>6</v>
      </c>
      <c r="AE1445">
        <f t="shared" si="893"/>
        <v>1</v>
      </c>
      <c r="AF1445" s="1" t="str">
        <f t="shared" si="875"/>
        <v>-</v>
      </c>
      <c r="AG1445" s="1" t="str">
        <f t="shared" si="876"/>
        <v>-</v>
      </c>
      <c r="AH1445" s="1" t="str">
        <f t="shared" si="877"/>
        <v>-</v>
      </c>
      <c r="AI1445" s="1" t="str">
        <f t="shared" si="878"/>
        <v>-</v>
      </c>
      <c r="AJ1445" s="1" t="str">
        <f t="shared" si="879"/>
        <v>-</v>
      </c>
      <c r="AK1445" s="1">
        <f t="shared" si="880"/>
        <v>2.3245559336885693</v>
      </c>
      <c r="AL1445" s="1" t="str">
        <f t="shared" si="881"/>
        <v>-</v>
      </c>
      <c r="AM1445" s="1" t="str">
        <f t="shared" si="882"/>
        <v>-</v>
      </c>
      <c r="AN1445" s="1" t="str">
        <f t="shared" si="883"/>
        <v>-</v>
      </c>
      <c r="AO1445" s="1" t="str">
        <f t="shared" si="884"/>
        <v>-</v>
      </c>
      <c r="AP1445" s="1" t="str">
        <f t="shared" si="894"/>
        <v>-</v>
      </c>
      <c r="AQ1445" s="1" t="str">
        <f t="shared" si="885"/>
        <v>-</v>
      </c>
      <c r="AR1445" s="1" t="str">
        <f t="shared" si="886"/>
        <v>-</v>
      </c>
      <c r="AS1445" s="1" t="str">
        <f t="shared" si="887"/>
        <v>-</v>
      </c>
      <c r="AT1445" s="1" t="str">
        <f t="shared" si="888"/>
        <v>-</v>
      </c>
      <c r="AU1445" s="1" t="str">
        <f t="shared" si="889"/>
        <v>-</v>
      </c>
      <c r="AV1445" s="1" t="str">
        <f t="shared" si="890"/>
        <v>-</v>
      </c>
      <c r="AW1445" s="5">
        <f t="shared" si="895"/>
        <v>6</v>
      </c>
      <c r="AX1445" s="1">
        <f t="shared" si="896"/>
        <v>2.3245559336885693</v>
      </c>
    </row>
    <row r="1446" spans="1:50" x14ac:dyDescent="0.2">
      <c r="A1446" s="4">
        <v>1444</v>
      </c>
      <c r="B1446" s="21">
        <v>0.39715609728123702</v>
      </c>
      <c r="C1446" s="21">
        <v>24.125</v>
      </c>
      <c r="D1446" s="21">
        <v>59</v>
      </c>
      <c r="E1446" s="21">
        <v>3</v>
      </c>
      <c r="F1446" s="21">
        <v>38</v>
      </c>
      <c r="G1446" s="21">
        <v>7.2375234855128099</v>
      </c>
      <c r="H1446" s="21">
        <v>6</v>
      </c>
      <c r="I1446" s="21">
        <v>1500</v>
      </c>
      <c r="J1446" s="21">
        <v>185</v>
      </c>
      <c r="K1446" s="21">
        <v>12.5</v>
      </c>
      <c r="L1446" s="2">
        <f t="shared" si="858"/>
        <v>4</v>
      </c>
      <c r="M1446" s="2">
        <f t="shared" si="859"/>
        <v>5</v>
      </c>
      <c r="N1446" s="2">
        <f t="shared" si="860"/>
        <v>6</v>
      </c>
      <c r="O1446" s="2">
        <f t="shared" si="861"/>
        <v>3</v>
      </c>
      <c r="P1446" s="2">
        <f t="shared" si="862"/>
        <v>4</v>
      </c>
      <c r="Q1446" s="2">
        <f t="shared" si="863"/>
        <v>5</v>
      </c>
      <c r="R1446" s="2">
        <f t="shared" si="864"/>
        <v>4</v>
      </c>
      <c r="S1446" s="2">
        <f t="shared" si="865"/>
        <v>4</v>
      </c>
      <c r="T1446" s="2">
        <f t="shared" si="866"/>
        <v>4</v>
      </c>
      <c r="U1446" s="2">
        <f t="shared" si="867"/>
        <v>3</v>
      </c>
      <c r="V1446" s="10">
        <f t="shared" si="868"/>
        <v>0</v>
      </c>
      <c r="W1446" s="2">
        <f t="shared" si="869"/>
        <v>0</v>
      </c>
      <c r="X1446" s="2">
        <f t="shared" si="870"/>
        <v>0</v>
      </c>
      <c r="Y1446" s="2">
        <f t="shared" si="871"/>
        <v>0</v>
      </c>
      <c r="Z1446" s="2">
        <f t="shared" si="872"/>
        <v>0</v>
      </c>
      <c r="AA1446" s="2">
        <f t="shared" si="873"/>
        <v>0</v>
      </c>
      <c r="AB1446" s="2">
        <f t="shared" si="874"/>
        <v>0</v>
      </c>
      <c r="AC1446" s="2">
        <f t="shared" si="891"/>
        <v>6</v>
      </c>
      <c r="AD1446" s="5">
        <f t="shared" si="892"/>
        <v>3</v>
      </c>
      <c r="AE1446">
        <f t="shared" si="893"/>
        <v>1</v>
      </c>
      <c r="AF1446" s="1" t="str">
        <f t="shared" si="875"/>
        <v>-</v>
      </c>
      <c r="AG1446" s="1" t="str">
        <f t="shared" si="876"/>
        <v>-</v>
      </c>
      <c r="AH1446" s="1">
        <f t="shared" si="877"/>
        <v>2.9447523225534047</v>
      </c>
      <c r="AI1446" s="1" t="str">
        <f t="shared" si="878"/>
        <v>-</v>
      </c>
      <c r="AJ1446" s="1" t="str">
        <f t="shared" si="879"/>
        <v>-</v>
      </c>
      <c r="AK1446" s="1" t="str">
        <f t="shared" si="880"/>
        <v>-</v>
      </c>
      <c r="AL1446" s="1" t="str">
        <f t="shared" si="881"/>
        <v>-</v>
      </c>
      <c r="AM1446" s="1" t="str">
        <f t="shared" si="882"/>
        <v>-</v>
      </c>
      <c r="AN1446" s="1" t="str">
        <f t="shared" si="883"/>
        <v>-</v>
      </c>
      <c r="AO1446" s="1" t="str">
        <f t="shared" si="884"/>
        <v>-</v>
      </c>
      <c r="AP1446" s="1" t="str">
        <f t="shared" si="894"/>
        <v>-</v>
      </c>
      <c r="AQ1446" s="1" t="str">
        <f t="shared" si="885"/>
        <v>-</v>
      </c>
      <c r="AR1446" s="1" t="str">
        <f t="shared" si="886"/>
        <v>-</v>
      </c>
      <c r="AS1446" s="1" t="str">
        <f t="shared" si="887"/>
        <v>-</v>
      </c>
      <c r="AT1446" s="1" t="str">
        <f t="shared" si="888"/>
        <v>-</v>
      </c>
      <c r="AU1446" s="1" t="str">
        <f t="shared" si="889"/>
        <v>-</v>
      </c>
      <c r="AV1446" s="1" t="str">
        <f t="shared" si="890"/>
        <v>-</v>
      </c>
      <c r="AW1446" s="5">
        <f t="shared" si="895"/>
        <v>3</v>
      </c>
      <c r="AX1446" s="1">
        <f t="shared" si="896"/>
        <v>2.9447523225534047</v>
      </c>
    </row>
    <row r="1447" spans="1:50" x14ac:dyDescent="0.2">
      <c r="A1447" s="4">
        <v>1445</v>
      </c>
      <c r="B1447" s="21">
        <v>0.63738090807471004</v>
      </c>
      <c r="C1447" s="21">
        <v>36.555999999999997</v>
      </c>
      <c r="D1447" s="21">
        <v>76</v>
      </c>
      <c r="E1447" s="21">
        <v>5</v>
      </c>
      <c r="F1447" s="21">
        <v>19</v>
      </c>
      <c r="G1447" s="21">
        <v>7.3112533733980003</v>
      </c>
      <c r="H1447" s="21">
        <v>6</v>
      </c>
      <c r="I1447" s="21">
        <v>1500</v>
      </c>
      <c r="J1447" s="21">
        <v>185</v>
      </c>
      <c r="K1447" s="21">
        <v>12.5</v>
      </c>
      <c r="L1447" s="2">
        <f t="shared" si="858"/>
        <v>2</v>
      </c>
      <c r="M1447" s="2">
        <f t="shared" si="859"/>
        <v>4</v>
      </c>
      <c r="N1447" s="2">
        <f t="shared" si="860"/>
        <v>5</v>
      </c>
      <c r="O1447" s="2">
        <f t="shared" si="861"/>
        <v>3</v>
      </c>
      <c r="P1447" s="2">
        <f t="shared" si="862"/>
        <v>4</v>
      </c>
      <c r="Q1447" s="2">
        <f t="shared" si="863"/>
        <v>5</v>
      </c>
      <c r="R1447" s="2">
        <f t="shared" si="864"/>
        <v>5</v>
      </c>
      <c r="S1447" s="2">
        <f t="shared" si="865"/>
        <v>4</v>
      </c>
      <c r="T1447" s="2">
        <f t="shared" si="866"/>
        <v>4</v>
      </c>
      <c r="U1447" s="2">
        <f t="shared" si="867"/>
        <v>4</v>
      </c>
      <c r="V1447" s="10">
        <f t="shared" si="868"/>
        <v>0</v>
      </c>
      <c r="W1447" s="2">
        <f t="shared" si="869"/>
        <v>0</v>
      </c>
      <c r="X1447" s="2">
        <f t="shared" si="870"/>
        <v>0</v>
      </c>
      <c r="Y1447" s="2">
        <f t="shared" si="871"/>
        <v>0</v>
      </c>
      <c r="Z1447" s="2">
        <f t="shared" si="872"/>
        <v>0</v>
      </c>
      <c r="AA1447" s="2">
        <f t="shared" si="873"/>
        <v>0</v>
      </c>
      <c r="AB1447" s="2">
        <f t="shared" si="874"/>
        <v>0</v>
      </c>
      <c r="AC1447" s="2">
        <f t="shared" si="891"/>
        <v>5</v>
      </c>
      <c r="AD1447" s="5">
        <f t="shared" si="892"/>
        <v>3</v>
      </c>
      <c r="AE1447">
        <f t="shared" si="893"/>
        <v>3</v>
      </c>
      <c r="AF1447" s="1" t="str">
        <f t="shared" si="875"/>
        <v>-</v>
      </c>
      <c r="AG1447" s="1" t="str">
        <f t="shared" si="876"/>
        <v>-</v>
      </c>
      <c r="AH1447" s="1">
        <f t="shared" si="877"/>
        <v>2.9872304413452917</v>
      </c>
      <c r="AI1447" s="1" t="str">
        <f t="shared" si="878"/>
        <v>-</v>
      </c>
      <c r="AJ1447" s="1" t="str">
        <f t="shared" si="879"/>
        <v>-</v>
      </c>
      <c r="AK1447" s="1">
        <f t="shared" si="880"/>
        <v>2.1977655766223783</v>
      </c>
      <c r="AL1447" s="1">
        <f t="shared" si="881"/>
        <v>2.3811553065212365</v>
      </c>
      <c r="AM1447" s="1" t="str">
        <f t="shared" si="882"/>
        <v>-</v>
      </c>
      <c r="AN1447" s="1" t="str">
        <f t="shared" si="883"/>
        <v>-</v>
      </c>
      <c r="AO1447" s="1" t="str">
        <f t="shared" si="884"/>
        <v>-</v>
      </c>
      <c r="AP1447" s="1" t="str">
        <f t="shared" si="894"/>
        <v>-</v>
      </c>
      <c r="AQ1447" s="1" t="str">
        <f t="shared" si="885"/>
        <v>-</v>
      </c>
      <c r="AR1447" s="1" t="str">
        <f t="shared" si="886"/>
        <v>-</v>
      </c>
      <c r="AS1447" s="1" t="str">
        <f t="shared" si="887"/>
        <v>-</v>
      </c>
      <c r="AT1447" s="1" t="str">
        <f t="shared" si="888"/>
        <v>-</v>
      </c>
      <c r="AU1447" s="1" t="str">
        <f t="shared" si="889"/>
        <v>-</v>
      </c>
      <c r="AV1447" s="1" t="str">
        <f t="shared" si="890"/>
        <v>-</v>
      </c>
      <c r="AW1447" s="5">
        <f t="shared" si="895"/>
        <v>6</v>
      </c>
      <c r="AX1447" s="1">
        <f t="shared" si="896"/>
        <v>2.1977655766223783</v>
      </c>
    </row>
    <row r="1448" spans="1:50" x14ac:dyDescent="0.2">
      <c r="A1448" s="4">
        <v>1446</v>
      </c>
      <c r="B1448" s="21">
        <v>0.68898190384805802</v>
      </c>
      <c r="C1448" s="21">
        <v>3.4359999999999999</v>
      </c>
      <c r="D1448" s="21">
        <v>18</v>
      </c>
      <c r="E1448" s="21">
        <v>19</v>
      </c>
      <c r="F1448" s="21">
        <v>63</v>
      </c>
      <c r="G1448" s="21">
        <v>4.1305431219247701</v>
      </c>
      <c r="H1448" s="21">
        <v>5</v>
      </c>
      <c r="I1448" s="21">
        <v>1500</v>
      </c>
      <c r="J1448" s="21">
        <v>185</v>
      </c>
      <c r="K1448" s="21">
        <v>12.5</v>
      </c>
      <c r="L1448" s="2">
        <f t="shared" si="858"/>
        <v>2</v>
      </c>
      <c r="M1448" s="2">
        <f t="shared" si="859"/>
        <v>2</v>
      </c>
      <c r="N1448" s="2">
        <f t="shared" si="860"/>
        <v>3</v>
      </c>
      <c r="O1448" s="2">
        <f t="shared" si="861"/>
        <v>3</v>
      </c>
      <c r="P1448" s="2">
        <f t="shared" si="862"/>
        <v>4</v>
      </c>
      <c r="Q1448" s="2">
        <f t="shared" si="863"/>
        <v>5</v>
      </c>
      <c r="R1448" s="2">
        <f t="shared" si="864"/>
        <v>4</v>
      </c>
      <c r="S1448" s="2">
        <f t="shared" si="865"/>
        <v>6</v>
      </c>
      <c r="T1448" s="2">
        <f t="shared" si="866"/>
        <v>6</v>
      </c>
      <c r="U1448" s="2">
        <f t="shared" si="867"/>
        <v>3</v>
      </c>
      <c r="V1448" s="10">
        <f t="shared" si="868"/>
        <v>0</v>
      </c>
      <c r="W1448" s="2">
        <f t="shared" si="869"/>
        <v>0</v>
      </c>
      <c r="X1448" s="2">
        <f t="shared" si="870"/>
        <v>0</v>
      </c>
      <c r="Y1448" s="2">
        <f t="shared" si="871"/>
        <v>0</v>
      </c>
      <c r="Z1448" s="2">
        <f t="shared" si="872"/>
        <v>0</v>
      </c>
      <c r="AA1448" s="2">
        <f t="shared" si="873"/>
        <v>0</v>
      </c>
      <c r="AB1448" s="2">
        <f t="shared" si="874"/>
        <v>0</v>
      </c>
      <c r="AC1448" s="2">
        <f t="shared" si="891"/>
        <v>6</v>
      </c>
      <c r="AD1448" s="5">
        <f t="shared" si="892"/>
        <v>8</v>
      </c>
      <c r="AE1448">
        <f t="shared" si="893"/>
        <v>2</v>
      </c>
      <c r="AF1448" s="1" t="str">
        <f t="shared" si="875"/>
        <v>-</v>
      </c>
      <c r="AG1448" s="1" t="str">
        <f t="shared" si="876"/>
        <v>-</v>
      </c>
      <c r="AH1448" s="1" t="str">
        <f t="shared" si="877"/>
        <v>-</v>
      </c>
      <c r="AI1448" s="1" t="str">
        <f t="shared" si="878"/>
        <v>-</v>
      </c>
      <c r="AJ1448" s="1" t="str">
        <f t="shared" si="879"/>
        <v>-</v>
      </c>
      <c r="AK1448" s="1" t="str">
        <f t="shared" si="880"/>
        <v>-</v>
      </c>
      <c r="AL1448" s="1" t="str">
        <f t="shared" si="881"/>
        <v>-</v>
      </c>
      <c r="AM1448" s="1">
        <f t="shared" si="882"/>
        <v>2.4848674874078918</v>
      </c>
      <c r="AN1448" s="1">
        <f t="shared" si="883"/>
        <v>2.3763107850711109</v>
      </c>
      <c r="AO1448" s="1" t="str">
        <f t="shared" si="884"/>
        <v>-</v>
      </c>
      <c r="AP1448" s="1" t="str">
        <f t="shared" si="894"/>
        <v>-</v>
      </c>
      <c r="AQ1448" s="1" t="str">
        <f t="shared" si="885"/>
        <v>-</v>
      </c>
      <c r="AR1448" s="1" t="str">
        <f t="shared" si="886"/>
        <v>-</v>
      </c>
      <c r="AS1448" s="1" t="str">
        <f t="shared" si="887"/>
        <v>-</v>
      </c>
      <c r="AT1448" s="1" t="str">
        <f t="shared" si="888"/>
        <v>-</v>
      </c>
      <c r="AU1448" s="1" t="str">
        <f t="shared" si="889"/>
        <v>-</v>
      </c>
      <c r="AV1448" s="1" t="str">
        <f t="shared" si="890"/>
        <v>-</v>
      </c>
      <c r="AW1448" s="5">
        <f t="shared" si="895"/>
        <v>9</v>
      </c>
      <c r="AX1448" s="1">
        <f t="shared" si="896"/>
        <v>2.3763107850711109</v>
      </c>
    </row>
    <row r="1449" spans="1:50" x14ac:dyDescent="0.2">
      <c r="A1449" s="4">
        <v>1447</v>
      </c>
      <c r="B1449" s="21">
        <v>0.72587225906214503</v>
      </c>
      <c r="C1449" s="21">
        <v>0.31</v>
      </c>
      <c r="D1449" s="21">
        <v>0</v>
      </c>
      <c r="E1449" s="21">
        <v>59</v>
      </c>
      <c r="F1449" s="21">
        <v>41</v>
      </c>
      <c r="G1449" s="21">
        <v>4.0687027331735699</v>
      </c>
      <c r="H1449" s="21">
        <v>5</v>
      </c>
      <c r="I1449" s="21">
        <v>1500</v>
      </c>
      <c r="J1449" s="21">
        <v>185</v>
      </c>
      <c r="K1449" s="21">
        <v>0</v>
      </c>
      <c r="L1449" s="2">
        <f t="shared" si="858"/>
        <v>0</v>
      </c>
      <c r="M1449" s="2">
        <f t="shared" si="859"/>
        <v>0</v>
      </c>
      <c r="N1449" s="2">
        <f t="shared" si="860"/>
        <v>0</v>
      </c>
      <c r="O1449" s="2">
        <f t="shared" si="861"/>
        <v>0</v>
      </c>
      <c r="P1449" s="2">
        <f t="shared" si="862"/>
        <v>0</v>
      </c>
      <c r="Q1449" s="2">
        <f t="shared" si="863"/>
        <v>0</v>
      </c>
      <c r="R1449" s="2">
        <f t="shared" si="864"/>
        <v>0</v>
      </c>
      <c r="S1449" s="2">
        <f t="shared" si="865"/>
        <v>0</v>
      </c>
      <c r="T1449" s="2">
        <f t="shared" si="866"/>
        <v>0</v>
      </c>
      <c r="U1449" s="2">
        <f t="shared" si="867"/>
        <v>0</v>
      </c>
      <c r="V1449" s="10">
        <f t="shared" si="868"/>
        <v>4</v>
      </c>
      <c r="W1449" s="2">
        <f t="shared" si="869"/>
        <v>7</v>
      </c>
      <c r="X1449" s="2">
        <f t="shared" si="870"/>
        <v>6</v>
      </c>
      <c r="Y1449" s="2">
        <f t="shared" si="871"/>
        <v>3</v>
      </c>
      <c r="Z1449" s="2">
        <f t="shared" si="872"/>
        <v>3</v>
      </c>
      <c r="AA1449" s="2">
        <f t="shared" si="873"/>
        <v>3</v>
      </c>
      <c r="AB1449" s="2">
        <f t="shared" si="874"/>
        <v>3</v>
      </c>
      <c r="AC1449" s="2">
        <f t="shared" si="891"/>
        <v>7</v>
      </c>
      <c r="AD1449" s="5">
        <f t="shared" si="892"/>
        <v>12</v>
      </c>
      <c r="AE1449">
        <f t="shared" si="893"/>
        <v>1</v>
      </c>
      <c r="AF1449" s="1" t="str">
        <f t="shared" si="875"/>
        <v>-</v>
      </c>
      <c r="AG1449" s="1" t="str">
        <f t="shared" si="876"/>
        <v>-</v>
      </c>
      <c r="AH1449" s="1" t="str">
        <f t="shared" si="877"/>
        <v>-</v>
      </c>
      <c r="AI1449" s="1" t="str">
        <f t="shared" si="878"/>
        <v>-</v>
      </c>
      <c r="AJ1449" s="1" t="str">
        <f t="shared" si="879"/>
        <v>-</v>
      </c>
      <c r="AK1449" s="1" t="str">
        <f t="shared" si="880"/>
        <v>-</v>
      </c>
      <c r="AL1449" s="1" t="str">
        <f t="shared" si="881"/>
        <v>-</v>
      </c>
      <c r="AM1449" s="1" t="str">
        <f t="shared" si="882"/>
        <v>-</v>
      </c>
      <c r="AN1449" s="1" t="str">
        <f t="shared" si="883"/>
        <v>-</v>
      </c>
      <c r="AO1449" s="1" t="str">
        <f t="shared" si="884"/>
        <v>-</v>
      </c>
      <c r="AP1449" s="1" t="str">
        <f t="shared" si="894"/>
        <v>-</v>
      </c>
      <c r="AQ1449" s="1">
        <f t="shared" si="885"/>
        <v>2.1955232300027783</v>
      </c>
      <c r="AR1449" s="1" t="str">
        <f t="shared" si="886"/>
        <v>-</v>
      </c>
      <c r="AS1449" s="1" t="str">
        <f t="shared" si="887"/>
        <v>-</v>
      </c>
      <c r="AT1449" s="1" t="str">
        <f t="shared" si="888"/>
        <v>-</v>
      </c>
      <c r="AU1449" s="1" t="str">
        <f t="shared" si="889"/>
        <v>-</v>
      </c>
      <c r="AV1449" s="1" t="str">
        <f t="shared" si="890"/>
        <v>-</v>
      </c>
      <c r="AW1449" s="5">
        <f t="shared" si="895"/>
        <v>12</v>
      </c>
      <c r="AX1449" s="1">
        <f t="shared" si="896"/>
        <v>2.1955232300027783</v>
      </c>
    </row>
    <row r="1450" spans="1:50" x14ac:dyDescent="0.2">
      <c r="A1450" s="4">
        <v>1448</v>
      </c>
      <c r="B1450" s="21">
        <v>0.59707177471432604</v>
      </c>
      <c r="C1450" s="21">
        <v>0.755</v>
      </c>
      <c r="D1450" s="21">
        <v>7</v>
      </c>
      <c r="E1450" s="21">
        <v>50</v>
      </c>
      <c r="F1450" s="21">
        <v>43</v>
      </c>
      <c r="G1450" s="21">
        <v>3.3575333399130098</v>
      </c>
      <c r="H1450" s="21">
        <v>5</v>
      </c>
      <c r="I1450" s="21">
        <v>1500</v>
      </c>
      <c r="J1450" s="21">
        <v>185</v>
      </c>
      <c r="K1450" s="21">
        <v>12.5</v>
      </c>
      <c r="L1450" s="2">
        <f t="shared" si="858"/>
        <v>2</v>
      </c>
      <c r="M1450" s="2">
        <f t="shared" si="859"/>
        <v>5</v>
      </c>
      <c r="N1450" s="2">
        <f t="shared" si="860"/>
        <v>6</v>
      </c>
      <c r="O1450" s="2">
        <f t="shared" si="861"/>
        <v>4</v>
      </c>
      <c r="P1450" s="2">
        <f t="shared" si="862"/>
        <v>5</v>
      </c>
      <c r="Q1450" s="2">
        <f t="shared" si="863"/>
        <v>6</v>
      </c>
      <c r="R1450" s="2">
        <f t="shared" si="864"/>
        <v>4</v>
      </c>
      <c r="S1450" s="2">
        <f t="shared" si="865"/>
        <v>3</v>
      </c>
      <c r="T1450" s="2">
        <f t="shared" si="866"/>
        <v>3</v>
      </c>
      <c r="U1450" s="2">
        <f t="shared" si="867"/>
        <v>3</v>
      </c>
      <c r="V1450" s="10">
        <f t="shared" si="868"/>
        <v>0</v>
      </c>
      <c r="W1450" s="2">
        <f t="shared" si="869"/>
        <v>0</v>
      </c>
      <c r="X1450" s="2">
        <f t="shared" si="870"/>
        <v>0</v>
      </c>
      <c r="Y1450" s="2">
        <f t="shared" si="871"/>
        <v>0</v>
      </c>
      <c r="Z1450" s="2">
        <f t="shared" si="872"/>
        <v>0</v>
      </c>
      <c r="AA1450" s="2">
        <f t="shared" si="873"/>
        <v>0</v>
      </c>
      <c r="AB1450" s="2">
        <f t="shared" si="874"/>
        <v>0</v>
      </c>
      <c r="AC1450" s="2">
        <f t="shared" si="891"/>
        <v>6</v>
      </c>
      <c r="AD1450" s="5">
        <f t="shared" si="892"/>
        <v>3</v>
      </c>
      <c r="AE1450">
        <f t="shared" si="893"/>
        <v>2</v>
      </c>
      <c r="AF1450" s="1" t="str">
        <f t="shared" si="875"/>
        <v>-</v>
      </c>
      <c r="AG1450" s="1" t="str">
        <f t="shared" si="876"/>
        <v>-</v>
      </c>
      <c r="AH1450" s="1">
        <f t="shared" si="877"/>
        <v>3.0152270551506306</v>
      </c>
      <c r="AI1450" s="1" t="str">
        <f t="shared" si="878"/>
        <v>-</v>
      </c>
      <c r="AJ1450" s="1" t="str">
        <f t="shared" si="879"/>
        <v>-</v>
      </c>
      <c r="AK1450" s="1">
        <f t="shared" si="880"/>
        <v>2.2189525832933246</v>
      </c>
      <c r="AL1450" s="1" t="str">
        <f t="shared" si="881"/>
        <v>-</v>
      </c>
      <c r="AM1450" s="1" t="str">
        <f t="shared" si="882"/>
        <v>-</v>
      </c>
      <c r="AN1450" s="1" t="str">
        <f t="shared" si="883"/>
        <v>-</v>
      </c>
      <c r="AO1450" s="1" t="str">
        <f t="shared" si="884"/>
        <v>-</v>
      </c>
      <c r="AP1450" s="1" t="str">
        <f t="shared" si="894"/>
        <v>-</v>
      </c>
      <c r="AQ1450" s="1" t="str">
        <f t="shared" si="885"/>
        <v>-</v>
      </c>
      <c r="AR1450" s="1" t="str">
        <f t="shared" si="886"/>
        <v>-</v>
      </c>
      <c r="AS1450" s="1" t="str">
        <f t="shared" si="887"/>
        <v>-</v>
      </c>
      <c r="AT1450" s="1" t="str">
        <f t="shared" si="888"/>
        <v>-</v>
      </c>
      <c r="AU1450" s="1" t="str">
        <f t="shared" si="889"/>
        <v>-</v>
      </c>
      <c r="AV1450" s="1" t="str">
        <f t="shared" si="890"/>
        <v>-</v>
      </c>
      <c r="AW1450" s="5">
        <f t="shared" si="895"/>
        <v>6</v>
      </c>
      <c r="AX1450" s="1">
        <f t="shared" si="896"/>
        <v>2.2189525832933246</v>
      </c>
    </row>
    <row r="1451" spans="1:50" x14ac:dyDescent="0.2">
      <c r="A1451" s="4">
        <v>1449</v>
      </c>
      <c r="B1451" s="21">
        <v>0.56147933055586097</v>
      </c>
      <c r="C1451" s="21">
        <v>36.042999999999999</v>
      </c>
      <c r="D1451" s="21">
        <v>21</v>
      </c>
      <c r="E1451" s="21">
        <v>4</v>
      </c>
      <c r="F1451" s="21">
        <v>75</v>
      </c>
      <c r="G1451" s="21">
        <v>5.0972926294707497</v>
      </c>
      <c r="H1451" s="21">
        <v>6</v>
      </c>
      <c r="I1451" s="21">
        <v>1500</v>
      </c>
      <c r="J1451" s="21">
        <v>185</v>
      </c>
      <c r="K1451" s="21">
        <v>12.5</v>
      </c>
      <c r="L1451" s="2">
        <f t="shared" si="858"/>
        <v>2</v>
      </c>
      <c r="M1451" s="2">
        <f t="shared" si="859"/>
        <v>4</v>
      </c>
      <c r="N1451" s="2">
        <f t="shared" si="860"/>
        <v>5</v>
      </c>
      <c r="O1451" s="2">
        <f t="shared" si="861"/>
        <v>4</v>
      </c>
      <c r="P1451" s="2">
        <f t="shared" si="862"/>
        <v>5</v>
      </c>
      <c r="Q1451" s="2">
        <f t="shared" si="863"/>
        <v>5</v>
      </c>
      <c r="R1451" s="2">
        <f t="shared" si="864"/>
        <v>3</v>
      </c>
      <c r="S1451" s="2">
        <f t="shared" si="865"/>
        <v>5</v>
      </c>
      <c r="T1451" s="2">
        <f t="shared" si="866"/>
        <v>5</v>
      </c>
      <c r="U1451" s="2">
        <f t="shared" si="867"/>
        <v>4</v>
      </c>
      <c r="V1451" s="10">
        <f t="shared" si="868"/>
        <v>0</v>
      </c>
      <c r="W1451" s="2">
        <f t="shared" si="869"/>
        <v>0</v>
      </c>
      <c r="X1451" s="2">
        <f t="shared" si="870"/>
        <v>0</v>
      </c>
      <c r="Y1451" s="2">
        <f t="shared" si="871"/>
        <v>0</v>
      </c>
      <c r="Z1451" s="2">
        <f t="shared" si="872"/>
        <v>0</v>
      </c>
      <c r="AA1451" s="2">
        <f t="shared" si="873"/>
        <v>0</v>
      </c>
      <c r="AB1451" s="2">
        <f t="shared" si="874"/>
        <v>0</v>
      </c>
      <c r="AC1451" s="2">
        <f t="shared" si="891"/>
        <v>5</v>
      </c>
      <c r="AD1451" s="5">
        <f t="shared" si="892"/>
        <v>3</v>
      </c>
      <c r="AE1451">
        <f t="shared" si="893"/>
        <v>5</v>
      </c>
      <c r="AF1451" s="1" t="str">
        <f t="shared" si="875"/>
        <v>-</v>
      </c>
      <c r="AG1451" s="1" t="str">
        <f t="shared" si="876"/>
        <v>-</v>
      </c>
      <c r="AH1451" s="1">
        <f t="shared" si="877"/>
        <v>2.9786460682873428</v>
      </c>
      <c r="AI1451" s="1" t="str">
        <f t="shared" si="878"/>
        <v>-</v>
      </c>
      <c r="AJ1451" s="1">
        <f t="shared" si="879"/>
        <v>3.2730331425939339</v>
      </c>
      <c r="AK1451" s="1">
        <f t="shared" si="880"/>
        <v>2.2263897269271236</v>
      </c>
      <c r="AL1451" s="1" t="str">
        <f t="shared" si="881"/>
        <v>-</v>
      </c>
      <c r="AM1451" s="1">
        <f t="shared" si="882"/>
        <v>2.4701389610278848</v>
      </c>
      <c r="AN1451" s="1">
        <f t="shared" si="883"/>
        <v>2.3909705168962798</v>
      </c>
      <c r="AO1451" s="1" t="str">
        <f t="shared" si="884"/>
        <v>-</v>
      </c>
      <c r="AP1451" s="1" t="str">
        <f t="shared" si="894"/>
        <v>-</v>
      </c>
      <c r="AQ1451" s="1" t="str">
        <f t="shared" si="885"/>
        <v>-</v>
      </c>
      <c r="AR1451" s="1" t="str">
        <f t="shared" si="886"/>
        <v>-</v>
      </c>
      <c r="AS1451" s="1" t="str">
        <f t="shared" si="887"/>
        <v>-</v>
      </c>
      <c r="AT1451" s="1" t="str">
        <f t="shared" si="888"/>
        <v>-</v>
      </c>
      <c r="AU1451" s="1" t="str">
        <f t="shared" si="889"/>
        <v>-</v>
      </c>
      <c r="AV1451" s="1" t="str">
        <f t="shared" si="890"/>
        <v>-</v>
      </c>
      <c r="AW1451" s="5">
        <f t="shared" si="895"/>
        <v>6</v>
      </c>
      <c r="AX1451" s="1">
        <f t="shared" si="896"/>
        <v>2.2263897269271236</v>
      </c>
    </row>
    <row r="1452" spans="1:50" x14ac:dyDescent="0.2">
      <c r="A1452" s="4">
        <v>1450</v>
      </c>
      <c r="B1452" s="21">
        <v>0.54579248311139195</v>
      </c>
      <c r="C1452" s="21">
        <v>23.001000000000001</v>
      </c>
      <c r="D1452" s="21">
        <v>22</v>
      </c>
      <c r="E1452" s="21">
        <v>15</v>
      </c>
      <c r="F1452" s="21">
        <v>63</v>
      </c>
      <c r="G1452" s="21">
        <v>4.6002562417437503</v>
      </c>
      <c r="H1452" s="21">
        <v>6</v>
      </c>
      <c r="I1452" s="21">
        <v>1500</v>
      </c>
      <c r="J1452" s="21">
        <v>185</v>
      </c>
      <c r="K1452" s="21">
        <v>12.5</v>
      </c>
      <c r="L1452" s="2">
        <f t="shared" si="858"/>
        <v>2</v>
      </c>
      <c r="M1452" s="2">
        <f t="shared" si="859"/>
        <v>4</v>
      </c>
      <c r="N1452" s="2">
        <f t="shared" si="860"/>
        <v>5</v>
      </c>
      <c r="O1452" s="2">
        <f t="shared" si="861"/>
        <v>4</v>
      </c>
      <c r="P1452" s="2">
        <f t="shared" si="862"/>
        <v>5</v>
      </c>
      <c r="Q1452" s="2">
        <f t="shared" si="863"/>
        <v>5</v>
      </c>
      <c r="R1452" s="2">
        <f t="shared" si="864"/>
        <v>3</v>
      </c>
      <c r="S1452" s="2">
        <f t="shared" si="865"/>
        <v>5</v>
      </c>
      <c r="T1452" s="2">
        <f t="shared" si="866"/>
        <v>5</v>
      </c>
      <c r="U1452" s="2">
        <f t="shared" si="867"/>
        <v>3</v>
      </c>
      <c r="V1452" s="10">
        <f t="shared" si="868"/>
        <v>0</v>
      </c>
      <c r="W1452" s="2">
        <f t="shared" si="869"/>
        <v>0</v>
      </c>
      <c r="X1452" s="2">
        <f t="shared" si="870"/>
        <v>0</v>
      </c>
      <c r="Y1452" s="2">
        <f t="shared" si="871"/>
        <v>0</v>
      </c>
      <c r="Z1452" s="2">
        <f t="shared" si="872"/>
        <v>0</v>
      </c>
      <c r="AA1452" s="2">
        <f t="shared" si="873"/>
        <v>0</v>
      </c>
      <c r="AB1452" s="2">
        <f t="shared" si="874"/>
        <v>0</v>
      </c>
      <c r="AC1452" s="2">
        <f t="shared" si="891"/>
        <v>5</v>
      </c>
      <c r="AD1452" s="5">
        <f t="shared" si="892"/>
        <v>3</v>
      </c>
      <c r="AE1452">
        <f t="shared" si="893"/>
        <v>5</v>
      </c>
      <c r="AF1452" s="1" t="str">
        <f t="shared" si="875"/>
        <v>-</v>
      </c>
      <c r="AG1452" s="1" t="str">
        <f t="shared" si="876"/>
        <v>-</v>
      </c>
      <c r="AH1452" s="1">
        <f t="shared" si="877"/>
        <v>3.0074223852939435</v>
      </c>
      <c r="AI1452" s="1" t="str">
        <f t="shared" si="878"/>
        <v>-</v>
      </c>
      <c r="AJ1452" s="1">
        <f t="shared" si="879"/>
        <v>3.5760335493524558</v>
      </c>
      <c r="AK1452" s="1">
        <f t="shared" si="880"/>
        <v>2.2765982638859219</v>
      </c>
      <c r="AL1452" s="1" t="str">
        <f t="shared" si="881"/>
        <v>-</v>
      </c>
      <c r="AM1452" s="1">
        <f t="shared" si="882"/>
        <v>2.5280815267022763</v>
      </c>
      <c r="AN1452" s="1">
        <f t="shared" si="883"/>
        <v>2.4283670117123024</v>
      </c>
      <c r="AO1452" s="1" t="str">
        <f t="shared" si="884"/>
        <v>-</v>
      </c>
      <c r="AP1452" s="1" t="str">
        <f t="shared" si="894"/>
        <v>-</v>
      </c>
      <c r="AQ1452" s="1" t="str">
        <f t="shared" si="885"/>
        <v>-</v>
      </c>
      <c r="AR1452" s="1" t="str">
        <f t="shared" si="886"/>
        <v>-</v>
      </c>
      <c r="AS1452" s="1" t="str">
        <f t="shared" si="887"/>
        <v>-</v>
      </c>
      <c r="AT1452" s="1" t="str">
        <f t="shared" si="888"/>
        <v>-</v>
      </c>
      <c r="AU1452" s="1" t="str">
        <f t="shared" si="889"/>
        <v>-</v>
      </c>
      <c r="AV1452" s="1" t="str">
        <f t="shared" si="890"/>
        <v>-</v>
      </c>
      <c r="AW1452" s="5">
        <f t="shared" si="895"/>
        <v>6</v>
      </c>
      <c r="AX1452" s="1">
        <f t="shared" si="896"/>
        <v>2.2765982638859219</v>
      </c>
    </row>
    <row r="1453" spans="1:50" x14ac:dyDescent="0.2">
      <c r="A1453" s="4">
        <v>1451</v>
      </c>
      <c r="B1453" s="21">
        <v>0.60404156393888797</v>
      </c>
      <c r="C1453" s="21">
        <v>0.245</v>
      </c>
      <c r="D1453" s="21">
        <v>9</v>
      </c>
      <c r="E1453" s="21">
        <v>0</v>
      </c>
      <c r="F1453" s="21">
        <v>91</v>
      </c>
      <c r="G1453" s="21">
        <v>3.67208041663931</v>
      </c>
      <c r="H1453" s="21">
        <v>5</v>
      </c>
      <c r="I1453" s="21">
        <v>1500</v>
      </c>
      <c r="J1453" s="21">
        <v>185</v>
      </c>
      <c r="K1453" s="21">
        <v>12.5</v>
      </c>
      <c r="L1453" s="2">
        <f t="shared" si="858"/>
        <v>1</v>
      </c>
      <c r="M1453" s="2">
        <f t="shared" si="859"/>
        <v>2</v>
      </c>
      <c r="N1453" s="2">
        <f t="shared" si="860"/>
        <v>3</v>
      </c>
      <c r="O1453" s="2">
        <f t="shared" si="861"/>
        <v>3</v>
      </c>
      <c r="P1453" s="2">
        <f t="shared" si="862"/>
        <v>4</v>
      </c>
      <c r="Q1453" s="2">
        <f t="shared" si="863"/>
        <v>5</v>
      </c>
      <c r="R1453" s="2">
        <f t="shared" si="864"/>
        <v>5</v>
      </c>
      <c r="S1453" s="2">
        <f t="shared" si="865"/>
        <v>5</v>
      </c>
      <c r="T1453" s="2">
        <f t="shared" si="866"/>
        <v>5</v>
      </c>
      <c r="U1453" s="2">
        <f t="shared" si="867"/>
        <v>4</v>
      </c>
      <c r="V1453" s="10">
        <f t="shared" si="868"/>
        <v>0</v>
      </c>
      <c r="W1453" s="2">
        <f t="shared" si="869"/>
        <v>0</v>
      </c>
      <c r="X1453" s="2">
        <f t="shared" si="870"/>
        <v>0</v>
      </c>
      <c r="Y1453" s="2">
        <f t="shared" si="871"/>
        <v>0</v>
      </c>
      <c r="Z1453" s="2">
        <f t="shared" si="872"/>
        <v>0</v>
      </c>
      <c r="AA1453" s="2">
        <f t="shared" si="873"/>
        <v>0</v>
      </c>
      <c r="AB1453" s="2">
        <f t="shared" si="874"/>
        <v>0</v>
      </c>
      <c r="AC1453" s="2">
        <f t="shared" si="891"/>
        <v>5</v>
      </c>
      <c r="AD1453" s="5">
        <f t="shared" si="892"/>
        <v>6</v>
      </c>
      <c r="AE1453">
        <f t="shared" si="893"/>
        <v>4</v>
      </c>
      <c r="AF1453" s="1" t="str">
        <f t="shared" si="875"/>
        <v>-</v>
      </c>
      <c r="AG1453" s="1" t="str">
        <f t="shared" si="876"/>
        <v>-</v>
      </c>
      <c r="AH1453" s="1" t="str">
        <f t="shared" si="877"/>
        <v>-</v>
      </c>
      <c r="AI1453" s="1" t="str">
        <f t="shared" si="878"/>
        <v>-</v>
      </c>
      <c r="AJ1453" s="1" t="str">
        <f t="shared" si="879"/>
        <v>-</v>
      </c>
      <c r="AK1453" s="1">
        <f t="shared" si="880"/>
        <v>2.2113718740130732</v>
      </c>
      <c r="AL1453" s="1">
        <f t="shared" si="881"/>
        <v>5.4321807499571895</v>
      </c>
      <c r="AM1453" s="1">
        <f t="shared" si="882"/>
        <v>2.1682578169353501</v>
      </c>
      <c r="AN1453" s="1">
        <f t="shared" si="883"/>
        <v>2.0588435327370309</v>
      </c>
      <c r="AO1453" s="1" t="str">
        <f t="shared" si="884"/>
        <v>-</v>
      </c>
      <c r="AP1453" s="1" t="str">
        <f t="shared" si="894"/>
        <v>-</v>
      </c>
      <c r="AQ1453" s="1" t="str">
        <f t="shared" si="885"/>
        <v>-</v>
      </c>
      <c r="AR1453" s="1" t="str">
        <f t="shared" si="886"/>
        <v>-</v>
      </c>
      <c r="AS1453" s="1" t="str">
        <f t="shared" si="887"/>
        <v>-</v>
      </c>
      <c r="AT1453" s="1" t="str">
        <f t="shared" si="888"/>
        <v>-</v>
      </c>
      <c r="AU1453" s="1" t="str">
        <f t="shared" si="889"/>
        <v>-</v>
      </c>
      <c r="AV1453" s="1" t="str">
        <f t="shared" si="890"/>
        <v>-</v>
      </c>
      <c r="AW1453" s="5">
        <f t="shared" si="895"/>
        <v>9</v>
      </c>
      <c r="AX1453" s="1">
        <f t="shared" si="896"/>
        <v>2.0588435327370309</v>
      </c>
    </row>
    <row r="1454" spans="1:50" x14ac:dyDescent="0.2">
      <c r="A1454" s="4">
        <v>1452</v>
      </c>
      <c r="B1454" s="21">
        <v>0.59828856586927404</v>
      </c>
      <c r="C1454" s="21">
        <v>0.28699999999999998</v>
      </c>
      <c r="D1454" s="21">
        <v>1</v>
      </c>
      <c r="E1454" s="21">
        <v>0</v>
      </c>
      <c r="F1454" s="21">
        <v>99</v>
      </c>
      <c r="G1454" s="21">
        <v>4.2985962559039104</v>
      </c>
      <c r="H1454" s="21">
        <v>6</v>
      </c>
      <c r="I1454" s="21">
        <v>1500</v>
      </c>
      <c r="J1454" s="21">
        <v>185</v>
      </c>
      <c r="K1454" s="21">
        <v>12.5</v>
      </c>
      <c r="L1454" s="2">
        <f t="shared" si="858"/>
        <v>1</v>
      </c>
      <c r="M1454" s="2">
        <f t="shared" si="859"/>
        <v>4</v>
      </c>
      <c r="N1454" s="2">
        <f t="shared" si="860"/>
        <v>5</v>
      </c>
      <c r="O1454" s="2">
        <f t="shared" si="861"/>
        <v>3</v>
      </c>
      <c r="P1454" s="2">
        <f t="shared" si="862"/>
        <v>4</v>
      </c>
      <c r="Q1454" s="2">
        <f t="shared" si="863"/>
        <v>4</v>
      </c>
      <c r="R1454" s="2">
        <f t="shared" si="864"/>
        <v>3</v>
      </c>
      <c r="S1454" s="2">
        <f t="shared" si="865"/>
        <v>4</v>
      </c>
      <c r="T1454" s="2">
        <f t="shared" si="866"/>
        <v>4</v>
      </c>
      <c r="U1454" s="2">
        <f t="shared" si="867"/>
        <v>3</v>
      </c>
      <c r="V1454" s="10">
        <f t="shared" si="868"/>
        <v>0</v>
      </c>
      <c r="W1454" s="2">
        <f t="shared" si="869"/>
        <v>0</v>
      </c>
      <c r="X1454" s="2">
        <f t="shared" si="870"/>
        <v>0</v>
      </c>
      <c r="Y1454" s="2">
        <f t="shared" si="871"/>
        <v>0</v>
      </c>
      <c r="Z1454" s="2">
        <f t="shared" si="872"/>
        <v>0</v>
      </c>
      <c r="AA1454" s="2">
        <f t="shared" si="873"/>
        <v>0</v>
      </c>
      <c r="AB1454" s="2">
        <f t="shared" si="874"/>
        <v>0</v>
      </c>
      <c r="AC1454" s="2">
        <f t="shared" si="891"/>
        <v>5</v>
      </c>
      <c r="AD1454" s="5">
        <f t="shared" si="892"/>
        <v>3</v>
      </c>
      <c r="AE1454">
        <f t="shared" si="893"/>
        <v>1</v>
      </c>
      <c r="AF1454" s="1" t="str">
        <f t="shared" si="875"/>
        <v>-</v>
      </c>
      <c r="AG1454" s="1" t="str">
        <f t="shared" si="876"/>
        <v>-</v>
      </c>
      <c r="AH1454" s="1">
        <f t="shared" si="877"/>
        <v>3.8852990846429449</v>
      </c>
      <c r="AI1454" s="1" t="str">
        <f t="shared" si="878"/>
        <v>-</v>
      </c>
      <c r="AJ1454" s="1" t="str">
        <f t="shared" si="879"/>
        <v>-</v>
      </c>
      <c r="AK1454" s="1" t="str">
        <f t="shared" si="880"/>
        <v>-</v>
      </c>
      <c r="AL1454" s="1" t="str">
        <f t="shared" si="881"/>
        <v>-</v>
      </c>
      <c r="AM1454" s="1" t="str">
        <f t="shared" si="882"/>
        <v>-</v>
      </c>
      <c r="AN1454" s="1" t="str">
        <f t="shared" si="883"/>
        <v>-</v>
      </c>
      <c r="AO1454" s="1" t="str">
        <f t="shared" si="884"/>
        <v>-</v>
      </c>
      <c r="AP1454" s="1" t="str">
        <f t="shared" si="894"/>
        <v>-</v>
      </c>
      <c r="AQ1454" s="1" t="str">
        <f t="shared" si="885"/>
        <v>-</v>
      </c>
      <c r="AR1454" s="1" t="str">
        <f t="shared" si="886"/>
        <v>-</v>
      </c>
      <c r="AS1454" s="1" t="str">
        <f t="shared" si="887"/>
        <v>-</v>
      </c>
      <c r="AT1454" s="1" t="str">
        <f t="shared" si="888"/>
        <v>-</v>
      </c>
      <c r="AU1454" s="1" t="str">
        <f t="shared" si="889"/>
        <v>-</v>
      </c>
      <c r="AV1454" s="1" t="str">
        <f t="shared" si="890"/>
        <v>-</v>
      </c>
      <c r="AW1454" s="5">
        <f t="shared" si="895"/>
        <v>3</v>
      </c>
      <c r="AX1454" s="1">
        <f t="shared" si="896"/>
        <v>3.8852990846429449</v>
      </c>
    </row>
    <row r="1455" spans="1:50" x14ac:dyDescent="0.2">
      <c r="A1455" s="4">
        <v>1453</v>
      </c>
      <c r="B1455" s="21">
        <v>0.51876596700061495</v>
      </c>
      <c r="C1455" s="21">
        <v>0.26600000000000001</v>
      </c>
      <c r="D1455" s="21">
        <v>0</v>
      </c>
      <c r="E1455" s="21">
        <v>0</v>
      </c>
      <c r="F1455" s="21">
        <v>100</v>
      </c>
      <c r="G1455" s="21">
        <v>3.9825000088624298</v>
      </c>
      <c r="H1455" s="21">
        <v>5</v>
      </c>
      <c r="I1455" s="21">
        <v>1500</v>
      </c>
      <c r="J1455" s="21">
        <v>185</v>
      </c>
      <c r="K1455" s="21">
        <v>0</v>
      </c>
      <c r="L1455" s="2">
        <f t="shared" si="858"/>
        <v>0</v>
      </c>
      <c r="M1455" s="2">
        <f t="shared" si="859"/>
        <v>0</v>
      </c>
      <c r="N1455" s="2">
        <f t="shared" si="860"/>
        <v>0</v>
      </c>
      <c r="O1455" s="2">
        <f t="shared" si="861"/>
        <v>0</v>
      </c>
      <c r="P1455" s="2">
        <f t="shared" si="862"/>
        <v>0</v>
      </c>
      <c r="Q1455" s="2">
        <f t="shared" si="863"/>
        <v>0</v>
      </c>
      <c r="R1455" s="2">
        <f t="shared" si="864"/>
        <v>0</v>
      </c>
      <c r="S1455" s="2">
        <f t="shared" si="865"/>
        <v>0</v>
      </c>
      <c r="T1455" s="2">
        <f t="shared" si="866"/>
        <v>0</v>
      </c>
      <c r="U1455" s="2">
        <f t="shared" si="867"/>
        <v>0</v>
      </c>
      <c r="V1455" s="10">
        <f t="shared" si="868"/>
        <v>6</v>
      </c>
      <c r="W1455" s="2">
        <f t="shared" si="869"/>
        <v>9</v>
      </c>
      <c r="X1455" s="2">
        <f t="shared" si="870"/>
        <v>7</v>
      </c>
      <c r="Y1455" s="2">
        <f t="shared" si="871"/>
        <v>3</v>
      </c>
      <c r="Z1455" s="2">
        <f t="shared" si="872"/>
        <v>3</v>
      </c>
      <c r="AA1455" s="2">
        <f t="shared" si="873"/>
        <v>5</v>
      </c>
      <c r="AB1455" s="2">
        <f t="shared" si="874"/>
        <v>5</v>
      </c>
      <c r="AC1455" s="2">
        <f t="shared" si="891"/>
        <v>9</v>
      </c>
      <c r="AD1455" s="5">
        <f t="shared" si="892"/>
        <v>12</v>
      </c>
      <c r="AE1455">
        <f t="shared" si="893"/>
        <v>1</v>
      </c>
      <c r="AF1455" s="1" t="str">
        <f t="shared" si="875"/>
        <v>-</v>
      </c>
      <c r="AG1455" s="1" t="str">
        <f t="shared" si="876"/>
        <v>-</v>
      </c>
      <c r="AH1455" s="1" t="str">
        <f t="shared" si="877"/>
        <v>-</v>
      </c>
      <c r="AI1455" s="1" t="str">
        <f t="shared" si="878"/>
        <v>-</v>
      </c>
      <c r="AJ1455" s="1" t="str">
        <f t="shared" si="879"/>
        <v>-</v>
      </c>
      <c r="AK1455" s="1" t="str">
        <f t="shared" si="880"/>
        <v>-</v>
      </c>
      <c r="AL1455" s="1" t="str">
        <f t="shared" si="881"/>
        <v>-</v>
      </c>
      <c r="AM1455" s="1" t="str">
        <f t="shared" si="882"/>
        <v>-</v>
      </c>
      <c r="AN1455" s="1" t="str">
        <f t="shared" si="883"/>
        <v>-</v>
      </c>
      <c r="AO1455" s="1" t="str">
        <f t="shared" si="884"/>
        <v>-</v>
      </c>
      <c r="AP1455" s="1" t="str">
        <f t="shared" si="894"/>
        <v>-</v>
      </c>
      <c r="AQ1455" s="1">
        <f t="shared" si="885"/>
        <v>2.1020359904327881</v>
      </c>
      <c r="AR1455" s="1" t="str">
        <f t="shared" si="886"/>
        <v>-</v>
      </c>
      <c r="AS1455" s="1" t="str">
        <f t="shared" si="887"/>
        <v>-</v>
      </c>
      <c r="AT1455" s="1" t="str">
        <f t="shared" si="888"/>
        <v>-</v>
      </c>
      <c r="AU1455" s="1" t="str">
        <f t="shared" si="889"/>
        <v>-</v>
      </c>
      <c r="AV1455" s="1" t="str">
        <f t="shared" si="890"/>
        <v>-</v>
      </c>
      <c r="AW1455" s="5">
        <f t="shared" si="895"/>
        <v>12</v>
      </c>
      <c r="AX1455" s="1">
        <f t="shared" si="896"/>
        <v>2.1020359904327881</v>
      </c>
    </row>
    <row r="1456" spans="1:50" x14ac:dyDescent="0.2">
      <c r="A1456" s="4">
        <v>1454</v>
      </c>
      <c r="B1456" s="21">
        <v>0.87418475747108504</v>
      </c>
      <c r="C1456" s="21">
        <v>0.55000000000000004</v>
      </c>
      <c r="D1456" s="21">
        <v>0</v>
      </c>
      <c r="E1456" s="21">
        <v>0</v>
      </c>
      <c r="F1456" s="21">
        <v>100</v>
      </c>
      <c r="G1456" s="21">
        <v>8.2467015161697592</v>
      </c>
      <c r="H1456" s="21">
        <v>6</v>
      </c>
      <c r="I1456" s="21">
        <v>1500</v>
      </c>
      <c r="J1456" s="21">
        <v>185</v>
      </c>
      <c r="K1456" s="21">
        <v>0</v>
      </c>
      <c r="L1456" s="2">
        <f t="shared" si="858"/>
        <v>0</v>
      </c>
      <c r="M1456" s="2">
        <f t="shared" si="859"/>
        <v>0</v>
      </c>
      <c r="N1456" s="2">
        <f t="shared" si="860"/>
        <v>0</v>
      </c>
      <c r="O1456" s="2">
        <f t="shared" si="861"/>
        <v>0</v>
      </c>
      <c r="P1456" s="2">
        <f t="shared" si="862"/>
        <v>0</v>
      </c>
      <c r="Q1456" s="2">
        <f t="shared" si="863"/>
        <v>0</v>
      </c>
      <c r="R1456" s="2">
        <f t="shared" si="864"/>
        <v>0</v>
      </c>
      <c r="S1456" s="2">
        <f t="shared" si="865"/>
        <v>0</v>
      </c>
      <c r="T1456" s="2">
        <f t="shared" si="866"/>
        <v>0</v>
      </c>
      <c r="U1456" s="2">
        <f t="shared" si="867"/>
        <v>0</v>
      </c>
      <c r="V1456" s="10">
        <f t="shared" si="868"/>
        <v>6</v>
      </c>
      <c r="W1456" s="2">
        <f t="shared" si="869"/>
        <v>8</v>
      </c>
      <c r="X1456" s="2">
        <f t="shared" si="870"/>
        <v>7</v>
      </c>
      <c r="Y1456" s="2">
        <f t="shared" si="871"/>
        <v>3</v>
      </c>
      <c r="Z1456" s="2">
        <f t="shared" si="872"/>
        <v>3</v>
      </c>
      <c r="AA1456" s="2">
        <f t="shared" si="873"/>
        <v>5</v>
      </c>
      <c r="AB1456" s="2">
        <f t="shared" si="874"/>
        <v>5</v>
      </c>
      <c r="AC1456" s="2">
        <f t="shared" si="891"/>
        <v>8</v>
      </c>
      <c r="AD1456" s="5">
        <f t="shared" si="892"/>
        <v>12</v>
      </c>
      <c r="AE1456">
        <f t="shared" si="893"/>
        <v>1</v>
      </c>
      <c r="AF1456" s="1" t="str">
        <f t="shared" si="875"/>
        <v>-</v>
      </c>
      <c r="AG1456" s="1" t="str">
        <f t="shared" si="876"/>
        <v>-</v>
      </c>
      <c r="AH1456" s="1" t="str">
        <f t="shared" si="877"/>
        <v>-</v>
      </c>
      <c r="AI1456" s="1" t="str">
        <f t="shared" si="878"/>
        <v>-</v>
      </c>
      <c r="AJ1456" s="1" t="str">
        <f t="shared" si="879"/>
        <v>-</v>
      </c>
      <c r="AK1456" s="1" t="str">
        <f t="shared" si="880"/>
        <v>-</v>
      </c>
      <c r="AL1456" s="1" t="str">
        <f t="shared" si="881"/>
        <v>-</v>
      </c>
      <c r="AM1456" s="1" t="str">
        <f t="shared" si="882"/>
        <v>-</v>
      </c>
      <c r="AN1456" s="1" t="str">
        <f t="shared" si="883"/>
        <v>-</v>
      </c>
      <c r="AO1456" s="1" t="str">
        <f t="shared" si="884"/>
        <v>-</v>
      </c>
      <c r="AP1456" s="1" t="str">
        <f t="shared" si="894"/>
        <v>-</v>
      </c>
      <c r="AQ1456" s="1">
        <f t="shared" si="885"/>
        <v>1.4396851193643545</v>
      </c>
      <c r="AR1456" s="1" t="str">
        <f t="shared" si="886"/>
        <v>-</v>
      </c>
      <c r="AS1456" s="1" t="str">
        <f t="shared" si="887"/>
        <v>-</v>
      </c>
      <c r="AT1456" s="1" t="str">
        <f t="shared" si="888"/>
        <v>-</v>
      </c>
      <c r="AU1456" s="1" t="str">
        <f t="shared" si="889"/>
        <v>-</v>
      </c>
      <c r="AV1456" s="1" t="str">
        <f t="shared" si="890"/>
        <v>-</v>
      </c>
      <c r="AW1456" s="5">
        <f t="shared" si="895"/>
        <v>12</v>
      </c>
      <c r="AX1456" s="1">
        <f t="shared" si="896"/>
        <v>1.4396851193643545</v>
      </c>
    </row>
    <row r="1457" spans="1:50" x14ac:dyDescent="0.2">
      <c r="A1457" s="4">
        <v>1455</v>
      </c>
      <c r="B1457" s="21">
        <v>0.36869006183580999</v>
      </c>
      <c r="C1457" s="21">
        <v>0.70299999999999996</v>
      </c>
      <c r="D1457" s="21">
        <v>0</v>
      </c>
      <c r="E1457" s="21">
        <v>0</v>
      </c>
      <c r="F1457" s="21">
        <v>100</v>
      </c>
      <c r="G1457" s="21">
        <v>10.5461871655839</v>
      </c>
      <c r="H1457" s="21">
        <v>7</v>
      </c>
      <c r="I1457" s="21">
        <v>1500</v>
      </c>
      <c r="J1457" s="21">
        <v>185</v>
      </c>
      <c r="K1457" s="21">
        <v>0</v>
      </c>
      <c r="L1457" s="2">
        <f t="shared" si="858"/>
        <v>0</v>
      </c>
      <c r="M1457" s="2">
        <f t="shared" si="859"/>
        <v>0</v>
      </c>
      <c r="N1457" s="2">
        <f t="shared" si="860"/>
        <v>0</v>
      </c>
      <c r="O1457" s="2">
        <f t="shared" si="861"/>
        <v>0</v>
      </c>
      <c r="P1457" s="2">
        <f t="shared" si="862"/>
        <v>0</v>
      </c>
      <c r="Q1457" s="2">
        <f t="shared" si="863"/>
        <v>0</v>
      </c>
      <c r="R1457" s="2">
        <f t="shared" si="864"/>
        <v>0</v>
      </c>
      <c r="S1457" s="2">
        <f t="shared" si="865"/>
        <v>0</v>
      </c>
      <c r="T1457" s="2">
        <f t="shared" si="866"/>
        <v>0</v>
      </c>
      <c r="U1457" s="2">
        <f t="shared" si="867"/>
        <v>0</v>
      </c>
      <c r="V1457" s="10">
        <f t="shared" si="868"/>
        <v>7</v>
      </c>
      <c r="W1457" s="2">
        <f t="shared" si="869"/>
        <v>7</v>
      </c>
      <c r="X1457" s="2">
        <f t="shared" si="870"/>
        <v>6</v>
      </c>
      <c r="Y1457" s="2">
        <f t="shared" si="871"/>
        <v>3</v>
      </c>
      <c r="Z1457" s="2">
        <f t="shared" si="872"/>
        <v>3</v>
      </c>
      <c r="AA1457" s="2">
        <f t="shared" si="873"/>
        <v>5</v>
      </c>
      <c r="AB1457" s="2">
        <f t="shared" si="874"/>
        <v>5</v>
      </c>
      <c r="AC1457" s="2">
        <f t="shared" si="891"/>
        <v>7</v>
      </c>
      <c r="AD1457" s="5">
        <f t="shared" si="892"/>
        <v>11</v>
      </c>
      <c r="AE1457">
        <f t="shared" si="893"/>
        <v>2</v>
      </c>
      <c r="AF1457" s="1" t="str">
        <f t="shared" si="875"/>
        <v>-</v>
      </c>
      <c r="AG1457" s="1" t="str">
        <f t="shared" si="876"/>
        <v>-</v>
      </c>
      <c r="AH1457" s="1" t="str">
        <f t="shared" si="877"/>
        <v>-</v>
      </c>
      <c r="AI1457" s="1" t="str">
        <f t="shared" si="878"/>
        <v>-</v>
      </c>
      <c r="AJ1457" s="1" t="str">
        <f t="shared" si="879"/>
        <v>-</v>
      </c>
      <c r="AK1457" s="1" t="str">
        <f t="shared" si="880"/>
        <v>-</v>
      </c>
      <c r="AL1457" s="1" t="str">
        <f t="shared" si="881"/>
        <v>-</v>
      </c>
      <c r="AM1457" s="1" t="str">
        <f t="shared" si="882"/>
        <v>-</v>
      </c>
      <c r="AN1457" s="1" t="str">
        <f t="shared" si="883"/>
        <v>-</v>
      </c>
      <c r="AO1457" s="1" t="str">
        <f t="shared" si="884"/>
        <v>-</v>
      </c>
      <c r="AP1457" s="1">
        <f t="shared" si="894"/>
        <v>2.4355232193809115</v>
      </c>
      <c r="AQ1457" s="1">
        <f t="shared" si="885"/>
        <v>1.6481314301541188</v>
      </c>
      <c r="AR1457" s="1" t="str">
        <f t="shared" si="886"/>
        <v>-</v>
      </c>
      <c r="AS1457" s="1" t="str">
        <f t="shared" si="887"/>
        <v>-</v>
      </c>
      <c r="AT1457" s="1" t="str">
        <f t="shared" si="888"/>
        <v>-</v>
      </c>
      <c r="AU1457" s="1" t="str">
        <f t="shared" si="889"/>
        <v>-</v>
      </c>
      <c r="AV1457" s="1" t="str">
        <f t="shared" si="890"/>
        <v>-</v>
      </c>
      <c r="AW1457" s="5">
        <f t="shared" si="895"/>
        <v>12</v>
      </c>
      <c r="AX1457" s="1">
        <f t="shared" si="896"/>
        <v>1.6481314301541188</v>
      </c>
    </row>
    <row r="1458" spans="1:50" x14ac:dyDescent="0.2">
      <c r="A1458" s="4">
        <v>1456</v>
      </c>
      <c r="B1458" s="21">
        <v>0.51939014384051596</v>
      </c>
      <c r="C1458" s="21">
        <v>0.376</v>
      </c>
      <c r="D1458" s="21">
        <v>0</v>
      </c>
      <c r="E1458" s="21">
        <v>0</v>
      </c>
      <c r="F1458" s="21">
        <v>100</v>
      </c>
      <c r="G1458" s="21">
        <v>5.6462734697584001</v>
      </c>
      <c r="H1458" s="21">
        <v>6</v>
      </c>
      <c r="I1458" s="21">
        <v>1500</v>
      </c>
      <c r="J1458" s="21">
        <v>185</v>
      </c>
      <c r="K1458" s="21">
        <v>0</v>
      </c>
      <c r="L1458" s="2">
        <f t="shared" si="858"/>
        <v>0</v>
      </c>
      <c r="M1458" s="2">
        <f t="shared" si="859"/>
        <v>0</v>
      </c>
      <c r="N1458" s="2">
        <f t="shared" si="860"/>
        <v>0</v>
      </c>
      <c r="O1458" s="2">
        <f t="shared" si="861"/>
        <v>0</v>
      </c>
      <c r="P1458" s="2">
        <f t="shared" si="862"/>
        <v>0</v>
      </c>
      <c r="Q1458" s="2">
        <f t="shared" si="863"/>
        <v>0</v>
      </c>
      <c r="R1458" s="2">
        <f t="shared" si="864"/>
        <v>0</v>
      </c>
      <c r="S1458" s="2">
        <f t="shared" si="865"/>
        <v>0</v>
      </c>
      <c r="T1458" s="2">
        <f t="shared" si="866"/>
        <v>0</v>
      </c>
      <c r="U1458" s="2">
        <f t="shared" si="867"/>
        <v>0</v>
      </c>
      <c r="V1458" s="10">
        <f t="shared" si="868"/>
        <v>6</v>
      </c>
      <c r="W1458" s="2">
        <f t="shared" si="869"/>
        <v>9</v>
      </c>
      <c r="X1458" s="2">
        <f t="shared" si="870"/>
        <v>6</v>
      </c>
      <c r="Y1458" s="2">
        <f t="shared" si="871"/>
        <v>3</v>
      </c>
      <c r="Z1458" s="2">
        <f t="shared" si="872"/>
        <v>3</v>
      </c>
      <c r="AA1458" s="2">
        <f t="shared" si="873"/>
        <v>5</v>
      </c>
      <c r="AB1458" s="2">
        <f t="shared" si="874"/>
        <v>5</v>
      </c>
      <c r="AC1458" s="2">
        <f t="shared" si="891"/>
        <v>9</v>
      </c>
      <c r="AD1458" s="5">
        <f t="shared" si="892"/>
        <v>12</v>
      </c>
      <c r="AE1458">
        <f t="shared" si="893"/>
        <v>1</v>
      </c>
      <c r="AF1458" s="1" t="str">
        <f t="shared" si="875"/>
        <v>-</v>
      </c>
      <c r="AG1458" s="1" t="str">
        <f t="shared" si="876"/>
        <v>-</v>
      </c>
      <c r="AH1458" s="1" t="str">
        <f t="shared" si="877"/>
        <v>-</v>
      </c>
      <c r="AI1458" s="1" t="str">
        <f t="shared" si="878"/>
        <v>-</v>
      </c>
      <c r="AJ1458" s="1" t="str">
        <f t="shared" si="879"/>
        <v>-</v>
      </c>
      <c r="AK1458" s="1" t="str">
        <f t="shared" si="880"/>
        <v>-</v>
      </c>
      <c r="AL1458" s="1" t="str">
        <f t="shared" si="881"/>
        <v>-</v>
      </c>
      <c r="AM1458" s="1" t="str">
        <f t="shared" si="882"/>
        <v>-</v>
      </c>
      <c r="AN1458" s="1" t="str">
        <f t="shared" si="883"/>
        <v>-</v>
      </c>
      <c r="AO1458" s="1" t="str">
        <f t="shared" si="884"/>
        <v>-</v>
      </c>
      <c r="AP1458" s="1" t="str">
        <f t="shared" si="894"/>
        <v>-</v>
      </c>
      <c r="AQ1458" s="1">
        <f t="shared" si="885"/>
        <v>1.5859117677729941</v>
      </c>
      <c r="AR1458" s="1" t="str">
        <f t="shared" si="886"/>
        <v>-</v>
      </c>
      <c r="AS1458" s="1" t="str">
        <f t="shared" si="887"/>
        <v>-</v>
      </c>
      <c r="AT1458" s="1" t="str">
        <f t="shared" si="888"/>
        <v>-</v>
      </c>
      <c r="AU1458" s="1" t="str">
        <f t="shared" si="889"/>
        <v>-</v>
      </c>
      <c r="AV1458" s="1" t="str">
        <f t="shared" si="890"/>
        <v>-</v>
      </c>
      <c r="AW1458" s="5">
        <f t="shared" si="895"/>
        <v>12</v>
      </c>
      <c r="AX1458" s="1">
        <f t="shared" si="896"/>
        <v>1.5859117677729941</v>
      </c>
    </row>
    <row r="1459" spans="1:50" x14ac:dyDescent="0.2">
      <c r="A1459" s="4">
        <v>1457</v>
      </c>
      <c r="B1459" s="21">
        <v>0.513734437838262</v>
      </c>
      <c r="C1459" s="21">
        <v>36.470999999999997</v>
      </c>
      <c r="D1459" s="21">
        <v>0</v>
      </c>
      <c r="E1459" s="21">
        <v>4</v>
      </c>
      <c r="F1459" s="21">
        <v>96</v>
      </c>
      <c r="G1459" s="21">
        <v>7.2941251646114296</v>
      </c>
      <c r="H1459" s="21">
        <v>6</v>
      </c>
      <c r="I1459" s="21">
        <v>1500</v>
      </c>
      <c r="J1459" s="21">
        <v>185</v>
      </c>
      <c r="K1459" s="21">
        <v>0</v>
      </c>
      <c r="L1459" s="2">
        <f t="shared" si="858"/>
        <v>0</v>
      </c>
      <c r="M1459" s="2">
        <f t="shared" si="859"/>
        <v>0</v>
      </c>
      <c r="N1459" s="2">
        <f t="shared" si="860"/>
        <v>0</v>
      </c>
      <c r="O1459" s="2">
        <f t="shared" si="861"/>
        <v>0</v>
      </c>
      <c r="P1459" s="2">
        <f t="shared" si="862"/>
        <v>0</v>
      </c>
      <c r="Q1459" s="2">
        <f t="shared" si="863"/>
        <v>0</v>
      </c>
      <c r="R1459" s="2">
        <f t="shared" si="864"/>
        <v>0</v>
      </c>
      <c r="S1459" s="2">
        <f t="shared" si="865"/>
        <v>0</v>
      </c>
      <c r="T1459" s="2">
        <f t="shared" si="866"/>
        <v>0</v>
      </c>
      <c r="U1459" s="2">
        <f t="shared" si="867"/>
        <v>0</v>
      </c>
      <c r="V1459" s="10">
        <f t="shared" si="868"/>
        <v>7</v>
      </c>
      <c r="W1459" s="2">
        <f t="shared" si="869"/>
        <v>8</v>
      </c>
      <c r="X1459" s="2">
        <f t="shared" si="870"/>
        <v>5</v>
      </c>
      <c r="Y1459" s="2">
        <f t="shared" si="871"/>
        <v>3</v>
      </c>
      <c r="Z1459" s="2">
        <f t="shared" si="872"/>
        <v>3</v>
      </c>
      <c r="AA1459" s="2">
        <f t="shared" si="873"/>
        <v>5</v>
      </c>
      <c r="AB1459" s="2">
        <f t="shared" si="874"/>
        <v>5</v>
      </c>
      <c r="AC1459" s="2">
        <f t="shared" si="891"/>
        <v>8</v>
      </c>
      <c r="AD1459" s="5">
        <f t="shared" si="892"/>
        <v>12</v>
      </c>
      <c r="AE1459">
        <f t="shared" si="893"/>
        <v>1</v>
      </c>
      <c r="AF1459" s="1" t="str">
        <f t="shared" si="875"/>
        <v>-</v>
      </c>
      <c r="AG1459" s="1" t="str">
        <f t="shared" si="876"/>
        <v>-</v>
      </c>
      <c r="AH1459" s="1" t="str">
        <f t="shared" si="877"/>
        <v>-</v>
      </c>
      <c r="AI1459" s="1" t="str">
        <f t="shared" si="878"/>
        <v>-</v>
      </c>
      <c r="AJ1459" s="1" t="str">
        <f t="shared" si="879"/>
        <v>-</v>
      </c>
      <c r="AK1459" s="1" t="str">
        <f t="shared" si="880"/>
        <v>-</v>
      </c>
      <c r="AL1459" s="1" t="str">
        <f t="shared" si="881"/>
        <v>-</v>
      </c>
      <c r="AM1459" s="1" t="str">
        <f t="shared" si="882"/>
        <v>-</v>
      </c>
      <c r="AN1459" s="1" t="str">
        <f t="shared" si="883"/>
        <v>-</v>
      </c>
      <c r="AO1459" s="1" t="str">
        <f t="shared" si="884"/>
        <v>-</v>
      </c>
      <c r="AP1459" s="1" t="str">
        <f t="shared" si="894"/>
        <v>-</v>
      </c>
      <c r="AQ1459" s="1">
        <f t="shared" si="885"/>
        <v>2.0155667516465257</v>
      </c>
      <c r="AR1459" s="1" t="str">
        <f t="shared" si="886"/>
        <v>-</v>
      </c>
      <c r="AS1459" s="1" t="str">
        <f t="shared" si="887"/>
        <v>-</v>
      </c>
      <c r="AT1459" s="1" t="str">
        <f t="shared" si="888"/>
        <v>-</v>
      </c>
      <c r="AU1459" s="1" t="str">
        <f t="shared" si="889"/>
        <v>-</v>
      </c>
      <c r="AV1459" s="1" t="str">
        <f t="shared" si="890"/>
        <v>-</v>
      </c>
      <c r="AW1459" s="5">
        <f t="shared" si="895"/>
        <v>12</v>
      </c>
      <c r="AX1459" s="1">
        <f t="shared" si="896"/>
        <v>2.0155667516465257</v>
      </c>
    </row>
    <row r="1460" spans="1:50" x14ac:dyDescent="0.2">
      <c r="A1460" s="4">
        <v>1458</v>
      </c>
      <c r="B1460" s="21">
        <v>0.50909694496319502</v>
      </c>
      <c r="C1460" s="21">
        <v>66.153000000000006</v>
      </c>
      <c r="D1460" s="21">
        <v>0</v>
      </c>
      <c r="E1460" s="21">
        <v>4</v>
      </c>
      <c r="F1460" s="21">
        <v>96</v>
      </c>
      <c r="G1460" s="21">
        <v>6.6153036553763496</v>
      </c>
      <c r="H1460" s="21">
        <v>6</v>
      </c>
      <c r="I1460" s="21">
        <v>1500</v>
      </c>
      <c r="J1460" s="21">
        <v>185</v>
      </c>
      <c r="K1460" s="21">
        <v>0</v>
      </c>
      <c r="L1460" s="2">
        <f t="shared" si="858"/>
        <v>0</v>
      </c>
      <c r="M1460" s="2">
        <f t="shared" si="859"/>
        <v>0</v>
      </c>
      <c r="N1460" s="2">
        <f t="shared" si="860"/>
        <v>0</v>
      </c>
      <c r="O1460" s="2">
        <f t="shared" si="861"/>
        <v>0</v>
      </c>
      <c r="P1460" s="2">
        <f t="shared" si="862"/>
        <v>0</v>
      </c>
      <c r="Q1460" s="2">
        <f t="shared" si="863"/>
        <v>0</v>
      </c>
      <c r="R1460" s="2">
        <f t="shared" si="864"/>
        <v>0</v>
      </c>
      <c r="S1460" s="2">
        <f t="shared" si="865"/>
        <v>0</v>
      </c>
      <c r="T1460" s="2">
        <f t="shared" si="866"/>
        <v>0</v>
      </c>
      <c r="U1460" s="2">
        <f t="shared" si="867"/>
        <v>0</v>
      </c>
      <c r="V1460" s="10">
        <f t="shared" si="868"/>
        <v>7</v>
      </c>
      <c r="W1460" s="2">
        <f t="shared" si="869"/>
        <v>8</v>
      </c>
      <c r="X1460" s="2">
        <f t="shared" si="870"/>
        <v>5</v>
      </c>
      <c r="Y1460" s="2">
        <f t="shared" si="871"/>
        <v>3</v>
      </c>
      <c r="Z1460" s="2">
        <f t="shared" si="872"/>
        <v>3</v>
      </c>
      <c r="AA1460" s="2">
        <f t="shared" si="873"/>
        <v>5</v>
      </c>
      <c r="AB1460" s="2">
        <f t="shared" si="874"/>
        <v>5</v>
      </c>
      <c r="AC1460" s="2">
        <f t="shared" si="891"/>
        <v>8</v>
      </c>
      <c r="AD1460" s="5">
        <f t="shared" si="892"/>
        <v>12</v>
      </c>
      <c r="AE1460">
        <f t="shared" si="893"/>
        <v>1</v>
      </c>
      <c r="AF1460" s="1" t="str">
        <f t="shared" si="875"/>
        <v>-</v>
      </c>
      <c r="AG1460" s="1" t="str">
        <f t="shared" si="876"/>
        <v>-</v>
      </c>
      <c r="AH1460" s="1" t="str">
        <f t="shared" si="877"/>
        <v>-</v>
      </c>
      <c r="AI1460" s="1" t="str">
        <f t="shared" si="878"/>
        <v>-</v>
      </c>
      <c r="AJ1460" s="1" t="str">
        <f t="shared" si="879"/>
        <v>-</v>
      </c>
      <c r="AK1460" s="1" t="str">
        <f t="shared" si="880"/>
        <v>-</v>
      </c>
      <c r="AL1460" s="1" t="str">
        <f t="shared" si="881"/>
        <v>-</v>
      </c>
      <c r="AM1460" s="1" t="str">
        <f t="shared" si="882"/>
        <v>-</v>
      </c>
      <c r="AN1460" s="1" t="str">
        <f t="shared" si="883"/>
        <v>-</v>
      </c>
      <c r="AO1460" s="1" t="str">
        <f t="shared" si="884"/>
        <v>-</v>
      </c>
      <c r="AP1460" s="1" t="str">
        <f t="shared" si="894"/>
        <v>-</v>
      </c>
      <c r="AQ1460" s="1">
        <f t="shared" si="885"/>
        <v>2.0386711644080364</v>
      </c>
      <c r="AR1460" s="1" t="str">
        <f t="shared" si="886"/>
        <v>-</v>
      </c>
      <c r="AS1460" s="1" t="str">
        <f t="shared" si="887"/>
        <v>-</v>
      </c>
      <c r="AT1460" s="1" t="str">
        <f t="shared" si="888"/>
        <v>-</v>
      </c>
      <c r="AU1460" s="1" t="str">
        <f t="shared" si="889"/>
        <v>-</v>
      </c>
      <c r="AV1460" s="1" t="str">
        <f t="shared" si="890"/>
        <v>-</v>
      </c>
      <c r="AW1460" s="5">
        <f t="shared" si="895"/>
        <v>12</v>
      </c>
      <c r="AX1460" s="1">
        <f t="shared" si="896"/>
        <v>2.0386711644080364</v>
      </c>
    </row>
    <row r="1461" spans="1:50" x14ac:dyDescent="0.2">
      <c r="A1461" s="4">
        <v>1459</v>
      </c>
      <c r="B1461" s="21">
        <v>0.54447975773364299</v>
      </c>
      <c r="C1461" s="21">
        <v>0.36099999999999999</v>
      </c>
      <c r="D1461" s="21">
        <v>0</v>
      </c>
      <c r="E1461" s="21">
        <v>0</v>
      </c>
      <c r="F1461" s="21">
        <v>100</v>
      </c>
      <c r="G1461" s="21">
        <v>5.4077827407928298</v>
      </c>
      <c r="H1461" s="21">
        <v>6</v>
      </c>
      <c r="I1461" s="21">
        <v>1400</v>
      </c>
      <c r="J1461" s="21">
        <v>0.2</v>
      </c>
      <c r="K1461" s="21">
        <v>0</v>
      </c>
      <c r="L1461" s="2">
        <f t="shared" si="858"/>
        <v>0</v>
      </c>
      <c r="M1461" s="2">
        <f t="shared" si="859"/>
        <v>0</v>
      </c>
      <c r="N1461" s="2">
        <f t="shared" si="860"/>
        <v>0</v>
      </c>
      <c r="O1461" s="2">
        <f t="shared" si="861"/>
        <v>0</v>
      </c>
      <c r="P1461" s="2">
        <f t="shared" si="862"/>
        <v>0</v>
      </c>
      <c r="Q1461" s="2">
        <f t="shared" si="863"/>
        <v>0</v>
      </c>
      <c r="R1461" s="2">
        <f t="shared" si="864"/>
        <v>0</v>
      </c>
      <c r="S1461" s="2">
        <f t="shared" si="865"/>
        <v>0</v>
      </c>
      <c r="T1461" s="2">
        <f t="shared" si="866"/>
        <v>0</v>
      </c>
      <c r="U1461" s="2">
        <f t="shared" si="867"/>
        <v>0</v>
      </c>
      <c r="V1461" s="10">
        <f t="shared" si="868"/>
        <v>7</v>
      </c>
      <c r="W1461" s="2">
        <f t="shared" si="869"/>
        <v>10</v>
      </c>
      <c r="X1461" s="2">
        <f t="shared" si="870"/>
        <v>7</v>
      </c>
      <c r="Y1461" s="2">
        <f t="shared" si="871"/>
        <v>4</v>
      </c>
      <c r="Z1461" s="2">
        <f t="shared" si="872"/>
        <v>4</v>
      </c>
      <c r="AA1461" s="2">
        <f t="shared" si="873"/>
        <v>6</v>
      </c>
      <c r="AB1461" s="2">
        <f t="shared" si="874"/>
        <v>4</v>
      </c>
      <c r="AC1461" s="2">
        <f t="shared" si="891"/>
        <v>10</v>
      </c>
      <c r="AD1461" s="5">
        <f t="shared" si="892"/>
        <v>12</v>
      </c>
      <c r="AE1461">
        <f t="shared" si="893"/>
        <v>1</v>
      </c>
      <c r="AF1461" s="1" t="str">
        <f t="shared" si="875"/>
        <v>-</v>
      </c>
      <c r="AG1461" s="1" t="str">
        <f t="shared" si="876"/>
        <v>-</v>
      </c>
      <c r="AH1461" s="1" t="str">
        <f t="shared" si="877"/>
        <v>-</v>
      </c>
      <c r="AI1461" s="1" t="str">
        <f t="shared" si="878"/>
        <v>-</v>
      </c>
      <c r="AJ1461" s="1" t="str">
        <f t="shared" si="879"/>
        <v>-</v>
      </c>
      <c r="AK1461" s="1" t="str">
        <f t="shared" si="880"/>
        <v>-</v>
      </c>
      <c r="AL1461" s="1" t="str">
        <f t="shared" si="881"/>
        <v>-</v>
      </c>
      <c r="AM1461" s="1" t="str">
        <f t="shared" si="882"/>
        <v>-</v>
      </c>
      <c r="AN1461" s="1" t="str">
        <f t="shared" si="883"/>
        <v>-</v>
      </c>
      <c r="AO1461" s="1" t="str">
        <f t="shared" si="884"/>
        <v>-</v>
      </c>
      <c r="AP1461" s="1" t="str">
        <f t="shared" si="894"/>
        <v>-</v>
      </c>
      <c r="AQ1461" s="1">
        <f t="shared" si="885"/>
        <v>1.2708667161653635</v>
      </c>
      <c r="AR1461" s="1" t="str">
        <f t="shared" si="886"/>
        <v>-</v>
      </c>
      <c r="AS1461" s="1" t="str">
        <f t="shared" si="887"/>
        <v>-</v>
      </c>
      <c r="AT1461" s="1" t="str">
        <f t="shared" si="888"/>
        <v>-</v>
      </c>
      <c r="AU1461" s="1" t="str">
        <f t="shared" si="889"/>
        <v>-</v>
      </c>
      <c r="AV1461" s="1" t="str">
        <f t="shared" si="890"/>
        <v>-</v>
      </c>
      <c r="AW1461" s="5">
        <f t="shared" si="895"/>
        <v>12</v>
      </c>
      <c r="AX1461" s="1">
        <f t="shared" si="896"/>
        <v>1.2708667161653635</v>
      </c>
    </row>
    <row r="1462" spans="1:50" x14ac:dyDescent="0.2">
      <c r="A1462" s="4">
        <v>1460</v>
      </c>
      <c r="B1462" s="21">
        <v>0.64755358615130099</v>
      </c>
      <c r="C1462" s="21">
        <v>0.36799999999999999</v>
      </c>
      <c r="D1462" s="21">
        <v>0</v>
      </c>
      <c r="E1462" s="21">
        <v>0</v>
      </c>
      <c r="F1462" s="21">
        <v>100</v>
      </c>
      <c r="G1462" s="21">
        <v>5.5270705976758299</v>
      </c>
      <c r="H1462" s="21">
        <v>6</v>
      </c>
      <c r="I1462" s="21">
        <v>1500</v>
      </c>
      <c r="J1462" s="21">
        <v>185</v>
      </c>
      <c r="K1462" s="21">
        <v>0</v>
      </c>
      <c r="L1462" s="2">
        <f t="shared" si="858"/>
        <v>0</v>
      </c>
      <c r="M1462" s="2">
        <f t="shared" si="859"/>
        <v>0</v>
      </c>
      <c r="N1462" s="2">
        <f t="shared" si="860"/>
        <v>0</v>
      </c>
      <c r="O1462" s="2">
        <f t="shared" si="861"/>
        <v>0</v>
      </c>
      <c r="P1462" s="2">
        <f t="shared" si="862"/>
        <v>0</v>
      </c>
      <c r="Q1462" s="2">
        <f t="shared" si="863"/>
        <v>0</v>
      </c>
      <c r="R1462" s="2">
        <f t="shared" si="864"/>
        <v>0</v>
      </c>
      <c r="S1462" s="2">
        <f t="shared" si="865"/>
        <v>0</v>
      </c>
      <c r="T1462" s="2">
        <f t="shared" si="866"/>
        <v>0</v>
      </c>
      <c r="U1462" s="2">
        <f t="shared" si="867"/>
        <v>0</v>
      </c>
      <c r="V1462" s="10">
        <f t="shared" si="868"/>
        <v>6</v>
      </c>
      <c r="W1462" s="2">
        <f t="shared" si="869"/>
        <v>9</v>
      </c>
      <c r="X1462" s="2">
        <f t="shared" si="870"/>
        <v>6</v>
      </c>
      <c r="Y1462" s="2">
        <f t="shared" si="871"/>
        <v>3</v>
      </c>
      <c r="Z1462" s="2">
        <f t="shared" si="872"/>
        <v>3</v>
      </c>
      <c r="AA1462" s="2">
        <f t="shared" si="873"/>
        <v>5</v>
      </c>
      <c r="AB1462" s="2">
        <f t="shared" si="874"/>
        <v>5</v>
      </c>
      <c r="AC1462" s="2">
        <f t="shared" si="891"/>
        <v>9</v>
      </c>
      <c r="AD1462" s="5">
        <f t="shared" si="892"/>
        <v>12</v>
      </c>
      <c r="AE1462">
        <f t="shared" si="893"/>
        <v>1</v>
      </c>
      <c r="AF1462" s="1" t="str">
        <f t="shared" si="875"/>
        <v>-</v>
      </c>
      <c r="AG1462" s="1" t="str">
        <f t="shared" si="876"/>
        <v>-</v>
      </c>
      <c r="AH1462" s="1" t="str">
        <f t="shared" si="877"/>
        <v>-</v>
      </c>
      <c r="AI1462" s="1" t="str">
        <f t="shared" si="878"/>
        <v>-</v>
      </c>
      <c r="AJ1462" s="1" t="str">
        <f t="shared" si="879"/>
        <v>-</v>
      </c>
      <c r="AK1462" s="1" t="str">
        <f t="shared" si="880"/>
        <v>-</v>
      </c>
      <c r="AL1462" s="1" t="str">
        <f t="shared" si="881"/>
        <v>-</v>
      </c>
      <c r="AM1462" s="1" t="str">
        <f t="shared" si="882"/>
        <v>-</v>
      </c>
      <c r="AN1462" s="1" t="str">
        <f t="shared" si="883"/>
        <v>-</v>
      </c>
      <c r="AO1462" s="1" t="str">
        <f t="shared" si="884"/>
        <v>-</v>
      </c>
      <c r="AP1462" s="1" t="str">
        <f t="shared" si="894"/>
        <v>-</v>
      </c>
      <c r="AQ1462" s="1">
        <f t="shared" si="885"/>
        <v>1.5855022806869248</v>
      </c>
      <c r="AR1462" s="1" t="str">
        <f t="shared" si="886"/>
        <v>-</v>
      </c>
      <c r="AS1462" s="1" t="str">
        <f t="shared" si="887"/>
        <v>-</v>
      </c>
      <c r="AT1462" s="1" t="str">
        <f t="shared" si="888"/>
        <v>-</v>
      </c>
      <c r="AU1462" s="1" t="str">
        <f t="shared" si="889"/>
        <v>-</v>
      </c>
      <c r="AV1462" s="1" t="str">
        <f t="shared" si="890"/>
        <v>-</v>
      </c>
      <c r="AW1462" s="5">
        <f t="shared" si="895"/>
        <v>12</v>
      </c>
      <c r="AX1462" s="1">
        <f t="shared" si="896"/>
        <v>1.5855022806869248</v>
      </c>
    </row>
    <row r="1463" spans="1:50" x14ac:dyDescent="0.2">
      <c r="A1463" s="4">
        <v>1461</v>
      </c>
      <c r="B1463" s="21">
        <v>0.61916527499267104</v>
      </c>
      <c r="C1463" s="21">
        <v>0.29799999999999999</v>
      </c>
      <c r="D1463" s="21">
        <v>0</v>
      </c>
      <c r="E1463" s="21">
        <v>0</v>
      </c>
      <c r="F1463" s="21">
        <v>100</v>
      </c>
      <c r="G1463" s="21">
        <v>4.4651814299865604</v>
      </c>
      <c r="H1463" s="21">
        <v>6</v>
      </c>
      <c r="I1463" s="21">
        <v>1500</v>
      </c>
      <c r="J1463" s="21">
        <v>185</v>
      </c>
      <c r="K1463" s="21">
        <v>0</v>
      </c>
      <c r="L1463" s="2">
        <f t="shared" si="858"/>
        <v>0</v>
      </c>
      <c r="M1463" s="2">
        <f t="shared" si="859"/>
        <v>0</v>
      </c>
      <c r="N1463" s="2">
        <f t="shared" si="860"/>
        <v>0</v>
      </c>
      <c r="O1463" s="2">
        <f t="shared" si="861"/>
        <v>0</v>
      </c>
      <c r="P1463" s="2">
        <f t="shared" si="862"/>
        <v>0</v>
      </c>
      <c r="Q1463" s="2">
        <f t="shared" si="863"/>
        <v>0</v>
      </c>
      <c r="R1463" s="2">
        <f t="shared" si="864"/>
        <v>0</v>
      </c>
      <c r="S1463" s="2">
        <f t="shared" si="865"/>
        <v>0</v>
      </c>
      <c r="T1463" s="2">
        <f t="shared" si="866"/>
        <v>0</v>
      </c>
      <c r="U1463" s="2">
        <f t="shared" si="867"/>
        <v>0</v>
      </c>
      <c r="V1463" s="10">
        <f t="shared" si="868"/>
        <v>6</v>
      </c>
      <c r="W1463" s="2">
        <f t="shared" si="869"/>
        <v>9</v>
      </c>
      <c r="X1463" s="2">
        <f t="shared" si="870"/>
        <v>6</v>
      </c>
      <c r="Y1463" s="2">
        <f t="shared" si="871"/>
        <v>3</v>
      </c>
      <c r="Z1463" s="2">
        <f t="shared" si="872"/>
        <v>3</v>
      </c>
      <c r="AA1463" s="2">
        <f t="shared" si="873"/>
        <v>5</v>
      </c>
      <c r="AB1463" s="2">
        <f t="shared" si="874"/>
        <v>5</v>
      </c>
      <c r="AC1463" s="2">
        <f t="shared" si="891"/>
        <v>9</v>
      </c>
      <c r="AD1463" s="5">
        <f t="shared" si="892"/>
        <v>12</v>
      </c>
      <c r="AE1463">
        <f t="shared" si="893"/>
        <v>1</v>
      </c>
      <c r="AF1463" s="1" t="str">
        <f t="shared" si="875"/>
        <v>-</v>
      </c>
      <c r="AG1463" s="1" t="str">
        <f t="shared" si="876"/>
        <v>-</v>
      </c>
      <c r="AH1463" s="1" t="str">
        <f t="shared" si="877"/>
        <v>-</v>
      </c>
      <c r="AI1463" s="1" t="str">
        <f t="shared" si="878"/>
        <v>-</v>
      </c>
      <c r="AJ1463" s="1" t="str">
        <f t="shared" si="879"/>
        <v>-</v>
      </c>
      <c r="AK1463" s="1" t="str">
        <f t="shared" si="880"/>
        <v>-</v>
      </c>
      <c r="AL1463" s="1" t="str">
        <f t="shared" si="881"/>
        <v>-</v>
      </c>
      <c r="AM1463" s="1" t="str">
        <f t="shared" si="882"/>
        <v>-</v>
      </c>
      <c r="AN1463" s="1" t="str">
        <f t="shared" si="883"/>
        <v>-</v>
      </c>
      <c r="AO1463" s="1" t="str">
        <f t="shared" si="884"/>
        <v>-</v>
      </c>
      <c r="AP1463" s="1" t="str">
        <f t="shared" si="894"/>
        <v>-</v>
      </c>
      <c r="AQ1463" s="1">
        <f t="shared" si="885"/>
        <v>1.8664716560403309</v>
      </c>
      <c r="AR1463" s="1" t="str">
        <f t="shared" si="886"/>
        <v>-</v>
      </c>
      <c r="AS1463" s="1" t="str">
        <f t="shared" si="887"/>
        <v>-</v>
      </c>
      <c r="AT1463" s="1" t="str">
        <f t="shared" si="888"/>
        <v>-</v>
      </c>
      <c r="AU1463" s="1" t="str">
        <f t="shared" si="889"/>
        <v>-</v>
      </c>
      <c r="AV1463" s="1" t="str">
        <f t="shared" si="890"/>
        <v>-</v>
      </c>
      <c r="AW1463" s="5">
        <f t="shared" si="895"/>
        <v>12</v>
      </c>
      <c r="AX1463" s="1">
        <f t="shared" si="896"/>
        <v>1.8664716560403309</v>
      </c>
    </row>
    <row r="1464" spans="1:50" x14ac:dyDescent="0.2">
      <c r="A1464" s="4">
        <v>1462</v>
      </c>
      <c r="B1464" s="21">
        <v>0.60903574495149604</v>
      </c>
      <c r="C1464" s="21">
        <v>0.376</v>
      </c>
      <c r="D1464" s="21">
        <v>0</v>
      </c>
      <c r="E1464" s="21">
        <v>0</v>
      </c>
      <c r="F1464" s="21">
        <v>100</v>
      </c>
      <c r="G1464" s="21">
        <v>5.6381320916853204</v>
      </c>
      <c r="H1464" s="21">
        <v>6</v>
      </c>
      <c r="I1464" s="21">
        <v>1500</v>
      </c>
      <c r="J1464" s="21">
        <v>185</v>
      </c>
      <c r="K1464" s="21">
        <v>0</v>
      </c>
      <c r="L1464" s="2">
        <f t="shared" si="858"/>
        <v>0</v>
      </c>
      <c r="M1464" s="2">
        <f t="shared" si="859"/>
        <v>0</v>
      </c>
      <c r="N1464" s="2">
        <f t="shared" si="860"/>
        <v>0</v>
      </c>
      <c r="O1464" s="2">
        <f t="shared" si="861"/>
        <v>0</v>
      </c>
      <c r="P1464" s="2">
        <f t="shared" si="862"/>
        <v>0</v>
      </c>
      <c r="Q1464" s="2">
        <f t="shared" si="863"/>
        <v>0</v>
      </c>
      <c r="R1464" s="2">
        <f t="shared" si="864"/>
        <v>0</v>
      </c>
      <c r="S1464" s="2">
        <f t="shared" si="865"/>
        <v>0</v>
      </c>
      <c r="T1464" s="2">
        <f t="shared" si="866"/>
        <v>0</v>
      </c>
      <c r="U1464" s="2">
        <f t="shared" si="867"/>
        <v>0</v>
      </c>
      <c r="V1464" s="10">
        <f t="shared" si="868"/>
        <v>6</v>
      </c>
      <c r="W1464" s="2">
        <f t="shared" si="869"/>
        <v>9</v>
      </c>
      <c r="X1464" s="2">
        <f t="shared" si="870"/>
        <v>6</v>
      </c>
      <c r="Y1464" s="2">
        <f t="shared" si="871"/>
        <v>3</v>
      </c>
      <c r="Z1464" s="2">
        <f t="shared" si="872"/>
        <v>3</v>
      </c>
      <c r="AA1464" s="2">
        <f t="shared" si="873"/>
        <v>5</v>
      </c>
      <c r="AB1464" s="2">
        <f t="shared" si="874"/>
        <v>5</v>
      </c>
      <c r="AC1464" s="2">
        <f t="shared" si="891"/>
        <v>9</v>
      </c>
      <c r="AD1464" s="5">
        <f t="shared" si="892"/>
        <v>12</v>
      </c>
      <c r="AE1464">
        <f t="shared" si="893"/>
        <v>1</v>
      </c>
      <c r="AF1464" s="1" t="str">
        <f t="shared" si="875"/>
        <v>-</v>
      </c>
      <c r="AG1464" s="1" t="str">
        <f t="shared" si="876"/>
        <v>-</v>
      </c>
      <c r="AH1464" s="1" t="str">
        <f t="shared" si="877"/>
        <v>-</v>
      </c>
      <c r="AI1464" s="1" t="str">
        <f t="shared" si="878"/>
        <v>-</v>
      </c>
      <c r="AJ1464" s="1" t="str">
        <f t="shared" si="879"/>
        <v>-</v>
      </c>
      <c r="AK1464" s="1" t="str">
        <f t="shared" si="880"/>
        <v>-</v>
      </c>
      <c r="AL1464" s="1" t="str">
        <f t="shared" si="881"/>
        <v>-</v>
      </c>
      <c r="AM1464" s="1" t="str">
        <f t="shared" si="882"/>
        <v>-</v>
      </c>
      <c r="AN1464" s="1" t="str">
        <f t="shared" si="883"/>
        <v>-</v>
      </c>
      <c r="AO1464" s="1" t="str">
        <f t="shared" si="884"/>
        <v>-</v>
      </c>
      <c r="AP1464" s="1" t="str">
        <f t="shared" si="894"/>
        <v>-</v>
      </c>
      <c r="AQ1464" s="1">
        <f t="shared" si="885"/>
        <v>1.5681657097340838</v>
      </c>
      <c r="AR1464" s="1" t="str">
        <f t="shared" si="886"/>
        <v>-</v>
      </c>
      <c r="AS1464" s="1" t="str">
        <f t="shared" si="887"/>
        <v>-</v>
      </c>
      <c r="AT1464" s="1" t="str">
        <f t="shared" si="888"/>
        <v>-</v>
      </c>
      <c r="AU1464" s="1" t="str">
        <f t="shared" si="889"/>
        <v>-</v>
      </c>
      <c r="AV1464" s="1" t="str">
        <f t="shared" si="890"/>
        <v>-</v>
      </c>
      <c r="AW1464" s="5">
        <f t="shared" si="895"/>
        <v>12</v>
      </c>
      <c r="AX1464" s="1">
        <f t="shared" si="896"/>
        <v>1.5681657097340838</v>
      </c>
    </row>
    <row r="1465" spans="1:50" x14ac:dyDescent="0.2">
      <c r="A1465" s="4">
        <v>1463</v>
      </c>
      <c r="B1465" s="21">
        <v>0.62726116907184104</v>
      </c>
      <c r="C1465" s="21">
        <v>0.24399999999999999</v>
      </c>
      <c r="D1465" s="21">
        <v>0</v>
      </c>
      <c r="E1465" s="21">
        <v>0</v>
      </c>
      <c r="F1465" s="21">
        <v>100</v>
      </c>
      <c r="G1465" s="21">
        <v>3.6588004067980302</v>
      </c>
      <c r="H1465" s="21">
        <v>5</v>
      </c>
      <c r="I1465" s="21">
        <v>0</v>
      </c>
      <c r="J1465" s="21">
        <v>0.15</v>
      </c>
      <c r="K1465" s="21">
        <v>0</v>
      </c>
      <c r="L1465" s="2">
        <f t="shared" si="858"/>
        <v>0</v>
      </c>
      <c r="M1465" s="2">
        <f t="shared" si="859"/>
        <v>0</v>
      </c>
      <c r="N1465" s="2">
        <f t="shared" si="860"/>
        <v>0</v>
      </c>
      <c r="O1465" s="2">
        <f t="shared" si="861"/>
        <v>0</v>
      </c>
      <c r="P1465" s="2">
        <f t="shared" si="862"/>
        <v>0</v>
      </c>
      <c r="Q1465" s="2">
        <f t="shared" si="863"/>
        <v>0</v>
      </c>
      <c r="R1465" s="2">
        <f t="shared" si="864"/>
        <v>0</v>
      </c>
      <c r="S1465" s="2">
        <f t="shared" si="865"/>
        <v>0</v>
      </c>
      <c r="T1465" s="2">
        <f t="shared" si="866"/>
        <v>0</v>
      </c>
      <c r="U1465" s="2">
        <f t="shared" si="867"/>
        <v>0</v>
      </c>
      <c r="V1465" s="10">
        <f t="shared" si="868"/>
        <v>6</v>
      </c>
      <c r="W1465" s="2">
        <f t="shared" si="869"/>
        <v>8</v>
      </c>
      <c r="X1465" s="2">
        <f t="shared" si="870"/>
        <v>6</v>
      </c>
      <c r="Y1465" s="2">
        <f t="shared" si="871"/>
        <v>3</v>
      </c>
      <c r="Z1465" s="2">
        <f t="shared" si="872"/>
        <v>3</v>
      </c>
      <c r="AA1465" s="2">
        <f t="shared" si="873"/>
        <v>5</v>
      </c>
      <c r="AB1465" s="2">
        <f t="shared" si="874"/>
        <v>4</v>
      </c>
      <c r="AC1465" s="2">
        <f t="shared" si="891"/>
        <v>8</v>
      </c>
      <c r="AD1465" s="5">
        <f t="shared" si="892"/>
        <v>12</v>
      </c>
      <c r="AE1465">
        <f t="shared" si="893"/>
        <v>1</v>
      </c>
      <c r="AF1465" s="1" t="str">
        <f t="shared" si="875"/>
        <v>-</v>
      </c>
      <c r="AG1465" s="1" t="str">
        <f t="shared" si="876"/>
        <v>-</v>
      </c>
      <c r="AH1465" s="1" t="str">
        <f t="shared" si="877"/>
        <v>-</v>
      </c>
      <c r="AI1465" s="1" t="str">
        <f t="shared" si="878"/>
        <v>-</v>
      </c>
      <c r="AJ1465" s="1" t="str">
        <f t="shared" si="879"/>
        <v>-</v>
      </c>
      <c r="AK1465" s="1" t="str">
        <f t="shared" si="880"/>
        <v>-</v>
      </c>
      <c r="AL1465" s="1" t="str">
        <f t="shared" si="881"/>
        <v>-</v>
      </c>
      <c r="AM1465" s="1" t="str">
        <f t="shared" si="882"/>
        <v>-</v>
      </c>
      <c r="AN1465" s="1" t="str">
        <f t="shared" si="883"/>
        <v>-</v>
      </c>
      <c r="AO1465" s="1" t="str">
        <f t="shared" si="884"/>
        <v>-</v>
      </c>
      <c r="AP1465" s="1" t="str">
        <f t="shared" si="894"/>
        <v>-</v>
      </c>
      <c r="AQ1465" s="1">
        <f t="shared" si="885"/>
        <v>2.0821567987588629</v>
      </c>
      <c r="AR1465" s="1" t="str">
        <f t="shared" si="886"/>
        <v>-</v>
      </c>
      <c r="AS1465" s="1" t="str">
        <f t="shared" si="887"/>
        <v>-</v>
      </c>
      <c r="AT1465" s="1" t="str">
        <f t="shared" si="888"/>
        <v>-</v>
      </c>
      <c r="AU1465" s="1" t="str">
        <f t="shared" si="889"/>
        <v>-</v>
      </c>
      <c r="AV1465" s="1" t="str">
        <f t="shared" si="890"/>
        <v>-</v>
      </c>
      <c r="AW1465" s="5">
        <f t="shared" si="895"/>
        <v>12</v>
      </c>
      <c r="AX1465" s="1">
        <f t="shared" si="896"/>
        <v>2.0821567987588629</v>
      </c>
    </row>
    <row r="1466" spans="1:50" x14ac:dyDescent="0.2">
      <c r="A1466" s="4">
        <v>1464</v>
      </c>
      <c r="B1466" s="21">
        <v>0.544429005228526</v>
      </c>
      <c r="C1466" s="21">
        <v>0.44500000000000001</v>
      </c>
      <c r="D1466" s="21">
        <v>0</v>
      </c>
      <c r="E1466" s="21">
        <v>0</v>
      </c>
      <c r="F1466" s="21">
        <v>100</v>
      </c>
      <c r="G1466" s="21">
        <v>6.6752548668550098</v>
      </c>
      <c r="H1466" s="21">
        <v>6</v>
      </c>
      <c r="I1466" s="21">
        <v>0</v>
      </c>
      <c r="J1466" s="21">
        <v>0.15</v>
      </c>
      <c r="K1466" s="21">
        <v>0</v>
      </c>
      <c r="L1466" s="2">
        <f t="shared" si="858"/>
        <v>0</v>
      </c>
      <c r="M1466" s="2">
        <f t="shared" si="859"/>
        <v>0</v>
      </c>
      <c r="N1466" s="2">
        <f t="shared" si="860"/>
        <v>0</v>
      </c>
      <c r="O1466" s="2">
        <f t="shared" si="861"/>
        <v>0</v>
      </c>
      <c r="P1466" s="2">
        <f t="shared" si="862"/>
        <v>0</v>
      </c>
      <c r="Q1466" s="2">
        <f t="shared" si="863"/>
        <v>0</v>
      </c>
      <c r="R1466" s="2">
        <f t="shared" si="864"/>
        <v>0</v>
      </c>
      <c r="S1466" s="2">
        <f t="shared" si="865"/>
        <v>0</v>
      </c>
      <c r="T1466" s="2">
        <f t="shared" si="866"/>
        <v>0</v>
      </c>
      <c r="U1466" s="2">
        <f t="shared" si="867"/>
        <v>0</v>
      </c>
      <c r="V1466" s="10">
        <f t="shared" si="868"/>
        <v>6</v>
      </c>
      <c r="W1466" s="2">
        <f t="shared" si="869"/>
        <v>9</v>
      </c>
      <c r="X1466" s="2">
        <f t="shared" si="870"/>
        <v>6</v>
      </c>
      <c r="Y1466" s="2">
        <f t="shared" si="871"/>
        <v>3</v>
      </c>
      <c r="Z1466" s="2">
        <f t="shared" si="872"/>
        <v>3</v>
      </c>
      <c r="AA1466" s="2">
        <f t="shared" si="873"/>
        <v>5</v>
      </c>
      <c r="AB1466" s="2">
        <f t="shared" si="874"/>
        <v>4</v>
      </c>
      <c r="AC1466" s="2">
        <f t="shared" si="891"/>
        <v>9</v>
      </c>
      <c r="AD1466" s="5">
        <f t="shared" si="892"/>
        <v>12</v>
      </c>
      <c r="AE1466">
        <f t="shared" si="893"/>
        <v>1</v>
      </c>
      <c r="AF1466" s="1" t="str">
        <f t="shared" si="875"/>
        <v>-</v>
      </c>
      <c r="AG1466" s="1" t="str">
        <f t="shared" si="876"/>
        <v>-</v>
      </c>
      <c r="AH1466" s="1" t="str">
        <f t="shared" si="877"/>
        <v>-</v>
      </c>
      <c r="AI1466" s="1" t="str">
        <f t="shared" si="878"/>
        <v>-</v>
      </c>
      <c r="AJ1466" s="1" t="str">
        <f t="shared" si="879"/>
        <v>-</v>
      </c>
      <c r="AK1466" s="1" t="str">
        <f t="shared" si="880"/>
        <v>-</v>
      </c>
      <c r="AL1466" s="1" t="str">
        <f t="shared" si="881"/>
        <v>-</v>
      </c>
      <c r="AM1466" s="1" t="str">
        <f t="shared" si="882"/>
        <v>-</v>
      </c>
      <c r="AN1466" s="1" t="str">
        <f t="shared" si="883"/>
        <v>-</v>
      </c>
      <c r="AO1466" s="1" t="str">
        <f t="shared" si="884"/>
        <v>-</v>
      </c>
      <c r="AP1466" s="1" t="str">
        <f t="shared" si="894"/>
        <v>-</v>
      </c>
      <c r="AQ1466" s="1">
        <f t="shared" si="885"/>
        <v>1.1284106053110829</v>
      </c>
      <c r="AR1466" s="1" t="str">
        <f t="shared" si="886"/>
        <v>-</v>
      </c>
      <c r="AS1466" s="1" t="str">
        <f t="shared" si="887"/>
        <v>-</v>
      </c>
      <c r="AT1466" s="1" t="str">
        <f t="shared" si="888"/>
        <v>-</v>
      </c>
      <c r="AU1466" s="1" t="str">
        <f t="shared" si="889"/>
        <v>-</v>
      </c>
      <c r="AV1466" s="1" t="str">
        <f t="shared" si="890"/>
        <v>-</v>
      </c>
      <c r="AW1466" s="5">
        <f t="shared" si="895"/>
        <v>12</v>
      </c>
      <c r="AX1466" s="1">
        <f t="shared" si="896"/>
        <v>1.1284106053110829</v>
      </c>
    </row>
    <row r="1467" spans="1:50" x14ac:dyDescent="0.2">
      <c r="A1467" s="4">
        <v>1465</v>
      </c>
      <c r="B1467" s="21">
        <v>0.65859078529846204</v>
      </c>
      <c r="C1467" s="21">
        <v>0.18</v>
      </c>
      <c r="D1467" s="21">
        <v>0</v>
      </c>
      <c r="E1467" s="21">
        <v>0</v>
      </c>
      <c r="F1467" s="21">
        <v>100</v>
      </c>
      <c r="G1467" s="21">
        <v>2.70374362212439</v>
      </c>
      <c r="H1467" s="21">
        <v>5</v>
      </c>
      <c r="I1467" s="21">
        <v>0</v>
      </c>
      <c r="J1467" s="21">
        <v>0.15</v>
      </c>
      <c r="K1467" s="21">
        <v>0</v>
      </c>
      <c r="L1467" s="2">
        <f t="shared" si="858"/>
        <v>0</v>
      </c>
      <c r="M1467" s="2">
        <f t="shared" si="859"/>
        <v>0</v>
      </c>
      <c r="N1467" s="2">
        <f t="shared" si="860"/>
        <v>0</v>
      </c>
      <c r="O1467" s="2">
        <f t="shared" si="861"/>
        <v>0</v>
      </c>
      <c r="P1467" s="2">
        <f t="shared" si="862"/>
        <v>0</v>
      </c>
      <c r="Q1467" s="2">
        <f t="shared" si="863"/>
        <v>0</v>
      </c>
      <c r="R1467" s="2">
        <f t="shared" si="864"/>
        <v>0</v>
      </c>
      <c r="S1467" s="2">
        <f t="shared" si="865"/>
        <v>0</v>
      </c>
      <c r="T1467" s="2">
        <f t="shared" si="866"/>
        <v>0</v>
      </c>
      <c r="U1467" s="2">
        <f t="shared" si="867"/>
        <v>0</v>
      </c>
      <c r="V1467" s="10">
        <f t="shared" si="868"/>
        <v>5</v>
      </c>
      <c r="W1467" s="2">
        <f t="shared" si="869"/>
        <v>7</v>
      </c>
      <c r="X1467" s="2">
        <f t="shared" si="870"/>
        <v>6</v>
      </c>
      <c r="Y1467" s="2">
        <f t="shared" si="871"/>
        <v>3</v>
      </c>
      <c r="Z1467" s="2">
        <f t="shared" si="872"/>
        <v>3</v>
      </c>
      <c r="AA1467" s="2">
        <f t="shared" si="873"/>
        <v>5</v>
      </c>
      <c r="AB1467" s="2">
        <f t="shared" si="874"/>
        <v>4</v>
      </c>
      <c r="AC1467" s="2">
        <f t="shared" si="891"/>
        <v>7</v>
      </c>
      <c r="AD1467" s="5">
        <f t="shared" si="892"/>
        <v>12</v>
      </c>
      <c r="AE1467">
        <f t="shared" si="893"/>
        <v>1</v>
      </c>
      <c r="AF1467" s="1" t="str">
        <f t="shared" si="875"/>
        <v>-</v>
      </c>
      <c r="AG1467" s="1" t="str">
        <f t="shared" si="876"/>
        <v>-</v>
      </c>
      <c r="AH1467" s="1" t="str">
        <f t="shared" si="877"/>
        <v>-</v>
      </c>
      <c r="AI1467" s="1" t="str">
        <f t="shared" si="878"/>
        <v>-</v>
      </c>
      <c r="AJ1467" s="1" t="str">
        <f t="shared" si="879"/>
        <v>-</v>
      </c>
      <c r="AK1467" s="1" t="str">
        <f t="shared" si="880"/>
        <v>-</v>
      </c>
      <c r="AL1467" s="1" t="str">
        <f t="shared" si="881"/>
        <v>-</v>
      </c>
      <c r="AM1467" s="1" t="str">
        <f t="shared" si="882"/>
        <v>-</v>
      </c>
      <c r="AN1467" s="1" t="str">
        <f t="shared" si="883"/>
        <v>-</v>
      </c>
      <c r="AO1467" s="1" t="str">
        <f t="shared" si="884"/>
        <v>-</v>
      </c>
      <c r="AP1467" s="1" t="str">
        <f t="shared" si="894"/>
        <v>-</v>
      </c>
      <c r="AQ1467" s="1">
        <f t="shared" si="885"/>
        <v>3.1122006290343216</v>
      </c>
      <c r="AR1467" s="1" t="str">
        <f t="shared" si="886"/>
        <v>-</v>
      </c>
      <c r="AS1467" s="1" t="str">
        <f t="shared" si="887"/>
        <v>-</v>
      </c>
      <c r="AT1467" s="1" t="str">
        <f t="shared" si="888"/>
        <v>-</v>
      </c>
      <c r="AU1467" s="1" t="str">
        <f t="shared" si="889"/>
        <v>-</v>
      </c>
      <c r="AV1467" s="1" t="str">
        <f t="shared" si="890"/>
        <v>-</v>
      </c>
      <c r="AW1467" s="5">
        <f t="shared" si="895"/>
        <v>12</v>
      </c>
      <c r="AX1467" s="1">
        <f t="shared" si="896"/>
        <v>3.1122006290343216</v>
      </c>
    </row>
    <row r="1468" spans="1:50" x14ac:dyDescent="0.2">
      <c r="A1468" s="4">
        <v>1466</v>
      </c>
      <c r="B1468" s="21">
        <v>0.54708042169915605</v>
      </c>
      <c r="C1468" s="21">
        <v>20.763999999999999</v>
      </c>
      <c r="D1468" s="21">
        <v>0</v>
      </c>
      <c r="E1468" s="21">
        <v>1</v>
      </c>
      <c r="F1468" s="21">
        <v>99</v>
      </c>
      <c r="G1468" s="21">
        <v>6.2291568958639001</v>
      </c>
      <c r="H1468" s="21">
        <v>6</v>
      </c>
      <c r="I1468" s="21">
        <v>1500</v>
      </c>
      <c r="J1468" s="21">
        <v>185</v>
      </c>
      <c r="K1468" s="21">
        <v>0</v>
      </c>
      <c r="L1468" s="2">
        <f t="shared" si="858"/>
        <v>0</v>
      </c>
      <c r="M1468" s="2">
        <f t="shared" si="859"/>
        <v>0</v>
      </c>
      <c r="N1468" s="2">
        <f t="shared" si="860"/>
        <v>0</v>
      </c>
      <c r="O1468" s="2">
        <f t="shared" si="861"/>
        <v>0</v>
      </c>
      <c r="P1468" s="2">
        <f t="shared" si="862"/>
        <v>0</v>
      </c>
      <c r="Q1468" s="2">
        <f t="shared" si="863"/>
        <v>0</v>
      </c>
      <c r="R1468" s="2">
        <f t="shared" si="864"/>
        <v>0</v>
      </c>
      <c r="S1468" s="2">
        <f t="shared" si="865"/>
        <v>0</v>
      </c>
      <c r="T1468" s="2">
        <f t="shared" si="866"/>
        <v>0</v>
      </c>
      <c r="U1468" s="2">
        <f t="shared" si="867"/>
        <v>0</v>
      </c>
      <c r="V1468" s="10">
        <f t="shared" si="868"/>
        <v>7</v>
      </c>
      <c r="W1468" s="2">
        <f t="shared" si="869"/>
        <v>8</v>
      </c>
      <c r="X1468" s="2">
        <f t="shared" si="870"/>
        <v>5</v>
      </c>
      <c r="Y1468" s="2">
        <f t="shared" si="871"/>
        <v>3</v>
      </c>
      <c r="Z1468" s="2">
        <f t="shared" si="872"/>
        <v>3</v>
      </c>
      <c r="AA1468" s="2">
        <f t="shared" si="873"/>
        <v>5</v>
      </c>
      <c r="AB1468" s="2">
        <f t="shared" si="874"/>
        <v>5</v>
      </c>
      <c r="AC1468" s="2">
        <f t="shared" si="891"/>
        <v>8</v>
      </c>
      <c r="AD1468" s="5">
        <f t="shared" si="892"/>
        <v>12</v>
      </c>
      <c r="AE1468">
        <f t="shared" si="893"/>
        <v>1</v>
      </c>
      <c r="AF1468" s="1" t="str">
        <f t="shared" si="875"/>
        <v>-</v>
      </c>
      <c r="AG1468" s="1" t="str">
        <f t="shared" si="876"/>
        <v>-</v>
      </c>
      <c r="AH1468" s="1" t="str">
        <f t="shared" si="877"/>
        <v>-</v>
      </c>
      <c r="AI1468" s="1" t="str">
        <f t="shared" si="878"/>
        <v>-</v>
      </c>
      <c r="AJ1468" s="1" t="str">
        <f t="shared" si="879"/>
        <v>-</v>
      </c>
      <c r="AK1468" s="1" t="str">
        <f t="shared" si="880"/>
        <v>-</v>
      </c>
      <c r="AL1468" s="1" t="str">
        <f t="shared" si="881"/>
        <v>-</v>
      </c>
      <c r="AM1468" s="1" t="str">
        <f t="shared" si="882"/>
        <v>-</v>
      </c>
      <c r="AN1468" s="1" t="str">
        <f t="shared" si="883"/>
        <v>-</v>
      </c>
      <c r="AO1468" s="1" t="str">
        <f t="shared" si="884"/>
        <v>-</v>
      </c>
      <c r="AP1468" s="1" t="str">
        <f t="shared" si="894"/>
        <v>-</v>
      </c>
      <c r="AQ1468" s="1">
        <f t="shared" si="885"/>
        <v>2.0194806358336073</v>
      </c>
      <c r="AR1468" s="1" t="str">
        <f t="shared" si="886"/>
        <v>-</v>
      </c>
      <c r="AS1468" s="1" t="str">
        <f t="shared" si="887"/>
        <v>-</v>
      </c>
      <c r="AT1468" s="1" t="str">
        <f t="shared" si="888"/>
        <v>-</v>
      </c>
      <c r="AU1468" s="1" t="str">
        <f t="shared" si="889"/>
        <v>-</v>
      </c>
      <c r="AV1468" s="1" t="str">
        <f t="shared" si="890"/>
        <v>-</v>
      </c>
      <c r="AW1468" s="5">
        <f t="shared" si="895"/>
        <v>12</v>
      </c>
      <c r="AX1468" s="1">
        <f t="shared" si="896"/>
        <v>2.0194806358336073</v>
      </c>
    </row>
    <row r="1469" spans="1:50" x14ac:dyDescent="0.2">
      <c r="A1469" s="4">
        <v>1467</v>
      </c>
      <c r="B1469" s="21">
        <v>0.616611551510722</v>
      </c>
      <c r="C1469" s="21">
        <v>0.36</v>
      </c>
      <c r="D1469" s="21">
        <v>0</v>
      </c>
      <c r="E1469" s="21">
        <v>0</v>
      </c>
      <c r="F1469" s="21">
        <v>100</v>
      </c>
      <c r="G1469" s="21">
        <v>5.4044229805597199</v>
      </c>
      <c r="H1469" s="21">
        <v>6</v>
      </c>
      <c r="I1469" s="21">
        <v>0</v>
      </c>
      <c r="J1469" s="21">
        <v>0.15</v>
      </c>
      <c r="K1469" s="21">
        <v>0</v>
      </c>
      <c r="L1469" s="2">
        <f t="shared" si="858"/>
        <v>0</v>
      </c>
      <c r="M1469" s="2">
        <f t="shared" si="859"/>
        <v>0</v>
      </c>
      <c r="N1469" s="2">
        <f t="shared" si="860"/>
        <v>0</v>
      </c>
      <c r="O1469" s="2">
        <f t="shared" si="861"/>
        <v>0</v>
      </c>
      <c r="P1469" s="2">
        <f t="shared" si="862"/>
        <v>0</v>
      </c>
      <c r="Q1469" s="2">
        <f t="shared" si="863"/>
        <v>0</v>
      </c>
      <c r="R1469" s="2">
        <f t="shared" si="864"/>
        <v>0</v>
      </c>
      <c r="S1469" s="2">
        <f t="shared" si="865"/>
        <v>0</v>
      </c>
      <c r="T1469" s="2">
        <f t="shared" si="866"/>
        <v>0</v>
      </c>
      <c r="U1469" s="2">
        <f t="shared" si="867"/>
        <v>0</v>
      </c>
      <c r="V1469" s="10">
        <f t="shared" si="868"/>
        <v>6</v>
      </c>
      <c r="W1469" s="2">
        <f t="shared" si="869"/>
        <v>9</v>
      </c>
      <c r="X1469" s="2">
        <f t="shared" si="870"/>
        <v>6</v>
      </c>
      <c r="Y1469" s="2">
        <f t="shared" si="871"/>
        <v>3</v>
      </c>
      <c r="Z1469" s="2">
        <f t="shared" si="872"/>
        <v>3</v>
      </c>
      <c r="AA1469" s="2">
        <f t="shared" si="873"/>
        <v>5</v>
      </c>
      <c r="AB1469" s="2">
        <f t="shared" si="874"/>
        <v>4</v>
      </c>
      <c r="AC1469" s="2">
        <f t="shared" si="891"/>
        <v>9</v>
      </c>
      <c r="AD1469" s="5">
        <f t="shared" si="892"/>
        <v>12</v>
      </c>
      <c r="AE1469">
        <f t="shared" si="893"/>
        <v>1</v>
      </c>
      <c r="AF1469" s="1" t="str">
        <f t="shared" si="875"/>
        <v>-</v>
      </c>
      <c r="AG1469" s="1" t="str">
        <f t="shared" si="876"/>
        <v>-</v>
      </c>
      <c r="AH1469" s="1" t="str">
        <f t="shared" si="877"/>
        <v>-</v>
      </c>
      <c r="AI1469" s="1" t="str">
        <f t="shared" si="878"/>
        <v>-</v>
      </c>
      <c r="AJ1469" s="1" t="str">
        <f t="shared" si="879"/>
        <v>-</v>
      </c>
      <c r="AK1469" s="1" t="str">
        <f t="shared" si="880"/>
        <v>-</v>
      </c>
      <c r="AL1469" s="1" t="str">
        <f t="shared" si="881"/>
        <v>-</v>
      </c>
      <c r="AM1469" s="1" t="str">
        <f t="shared" si="882"/>
        <v>-</v>
      </c>
      <c r="AN1469" s="1" t="str">
        <f t="shared" si="883"/>
        <v>-</v>
      </c>
      <c r="AO1469" s="1" t="str">
        <f t="shared" si="884"/>
        <v>-</v>
      </c>
      <c r="AP1469" s="1" t="str">
        <f t="shared" si="894"/>
        <v>-</v>
      </c>
      <c r="AQ1469" s="1">
        <f t="shared" si="885"/>
        <v>1.3022826292702279</v>
      </c>
      <c r="AR1469" s="1" t="str">
        <f t="shared" si="886"/>
        <v>-</v>
      </c>
      <c r="AS1469" s="1" t="str">
        <f t="shared" si="887"/>
        <v>-</v>
      </c>
      <c r="AT1469" s="1" t="str">
        <f t="shared" si="888"/>
        <v>-</v>
      </c>
      <c r="AU1469" s="1" t="str">
        <f t="shared" si="889"/>
        <v>-</v>
      </c>
      <c r="AV1469" s="1" t="str">
        <f t="shared" si="890"/>
        <v>-</v>
      </c>
      <c r="AW1469" s="5">
        <f t="shared" si="895"/>
        <v>12</v>
      </c>
      <c r="AX1469" s="1">
        <f t="shared" si="896"/>
        <v>1.3022826292702279</v>
      </c>
    </row>
    <row r="1470" spans="1:50" x14ac:dyDescent="0.2">
      <c r="A1470" s="4">
        <v>1468</v>
      </c>
      <c r="B1470" s="21">
        <v>0.46674015241736</v>
      </c>
      <c r="C1470" s="21">
        <v>31.059000000000001</v>
      </c>
      <c r="D1470" s="21">
        <v>42</v>
      </c>
      <c r="E1470" s="21">
        <v>16</v>
      </c>
      <c r="F1470" s="21">
        <v>42</v>
      </c>
      <c r="G1470" s="21">
        <v>10.981150046192701</v>
      </c>
      <c r="H1470" s="21">
        <v>7</v>
      </c>
      <c r="I1470" s="21">
        <v>1500</v>
      </c>
      <c r="J1470" s="21">
        <v>185</v>
      </c>
      <c r="K1470" s="21">
        <v>12.5</v>
      </c>
      <c r="L1470" s="2">
        <f t="shared" si="858"/>
        <v>3</v>
      </c>
      <c r="M1470" s="2">
        <f t="shared" si="859"/>
        <v>6</v>
      </c>
      <c r="N1470" s="2">
        <f t="shared" si="860"/>
        <v>4</v>
      </c>
      <c r="O1470" s="2">
        <f t="shared" si="861"/>
        <v>3</v>
      </c>
      <c r="P1470" s="2">
        <f t="shared" si="862"/>
        <v>3</v>
      </c>
      <c r="Q1470" s="2">
        <f t="shared" si="863"/>
        <v>3</v>
      </c>
      <c r="R1470" s="2">
        <f t="shared" si="864"/>
        <v>4</v>
      </c>
      <c r="S1470" s="2">
        <f t="shared" si="865"/>
        <v>2</v>
      </c>
      <c r="T1470" s="2">
        <f t="shared" si="866"/>
        <v>2</v>
      </c>
      <c r="U1470" s="2">
        <f t="shared" si="867"/>
        <v>3</v>
      </c>
      <c r="V1470" s="10">
        <f t="shared" si="868"/>
        <v>0</v>
      </c>
      <c r="W1470" s="2">
        <f t="shared" si="869"/>
        <v>0</v>
      </c>
      <c r="X1470" s="2">
        <f t="shared" si="870"/>
        <v>0</v>
      </c>
      <c r="Y1470" s="2">
        <f t="shared" si="871"/>
        <v>0</v>
      </c>
      <c r="Z1470" s="2">
        <f t="shared" si="872"/>
        <v>0</v>
      </c>
      <c r="AA1470" s="2">
        <f t="shared" si="873"/>
        <v>0</v>
      </c>
      <c r="AB1470" s="2">
        <f t="shared" si="874"/>
        <v>0</v>
      </c>
      <c r="AC1470" s="2">
        <f t="shared" si="891"/>
        <v>6</v>
      </c>
      <c r="AD1470" s="5">
        <f t="shared" si="892"/>
        <v>2</v>
      </c>
      <c r="AE1470">
        <f t="shared" si="893"/>
        <v>1</v>
      </c>
      <c r="AF1470" s="1" t="str">
        <f t="shared" si="875"/>
        <v>-</v>
      </c>
      <c r="AG1470" s="1">
        <f t="shared" si="876"/>
        <v>3.0405408806231318</v>
      </c>
      <c r="AH1470" s="1" t="str">
        <f t="shared" si="877"/>
        <v>-</v>
      </c>
      <c r="AI1470" s="1" t="str">
        <f t="shared" si="878"/>
        <v>-</v>
      </c>
      <c r="AJ1470" s="1" t="str">
        <f t="shared" si="879"/>
        <v>-</v>
      </c>
      <c r="AK1470" s="1" t="str">
        <f t="shared" si="880"/>
        <v>-</v>
      </c>
      <c r="AL1470" s="1" t="str">
        <f t="shared" si="881"/>
        <v>-</v>
      </c>
      <c r="AM1470" s="1" t="str">
        <f t="shared" si="882"/>
        <v>-</v>
      </c>
      <c r="AN1470" s="1" t="str">
        <f t="shared" si="883"/>
        <v>-</v>
      </c>
      <c r="AO1470" s="1" t="str">
        <f t="shared" si="884"/>
        <v>-</v>
      </c>
      <c r="AP1470" s="1" t="str">
        <f t="shared" si="894"/>
        <v>-</v>
      </c>
      <c r="AQ1470" s="1" t="str">
        <f t="shared" si="885"/>
        <v>-</v>
      </c>
      <c r="AR1470" s="1" t="str">
        <f t="shared" si="886"/>
        <v>-</v>
      </c>
      <c r="AS1470" s="1" t="str">
        <f t="shared" si="887"/>
        <v>-</v>
      </c>
      <c r="AT1470" s="1" t="str">
        <f t="shared" si="888"/>
        <v>-</v>
      </c>
      <c r="AU1470" s="1" t="str">
        <f t="shared" si="889"/>
        <v>-</v>
      </c>
      <c r="AV1470" s="1" t="str">
        <f t="shared" si="890"/>
        <v>-</v>
      </c>
      <c r="AW1470" s="5">
        <f t="shared" si="895"/>
        <v>2</v>
      </c>
      <c r="AX1470" s="1">
        <f t="shared" si="896"/>
        <v>3.0405408806231318</v>
      </c>
    </row>
    <row r="1471" spans="1:50" x14ac:dyDescent="0.2">
      <c r="A1471" s="4">
        <v>1469</v>
      </c>
      <c r="B1471" s="21">
        <v>0.38618987587887799</v>
      </c>
      <c r="C1471" s="21">
        <v>126.548</v>
      </c>
      <c r="D1471" s="21">
        <v>49</v>
      </c>
      <c r="E1471" s="21">
        <v>26</v>
      </c>
      <c r="F1471" s="21">
        <v>25</v>
      </c>
      <c r="G1471" s="21">
        <v>12.654806017021899</v>
      </c>
      <c r="H1471" s="21">
        <v>7</v>
      </c>
      <c r="I1471" s="21">
        <v>1500</v>
      </c>
      <c r="J1471" s="21">
        <v>185</v>
      </c>
      <c r="K1471" s="21">
        <v>12.5</v>
      </c>
      <c r="L1471" s="2">
        <f t="shared" si="858"/>
        <v>4</v>
      </c>
      <c r="M1471" s="2">
        <f t="shared" si="859"/>
        <v>6</v>
      </c>
      <c r="N1471" s="2">
        <f t="shared" si="860"/>
        <v>6</v>
      </c>
      <c r="O1471" s="2">
        <f t="shared" si="861"/>
        <v>3</v>
      </c>
      <c r="P1471" s="2">
        <f t="shared" si="862"/>
        <v>4</v>
      </c>
      <c r="Q1471" s="2">
        <f t="shared" si="863"/>
        <v>3</v>
      </c>
      <c r="R1471" s="2">
        <f t="shared" si="864"/>
        <v>4</v>
      </c>
      <c r="S1471" s="2">
        <f t="shared" si="865"/>
        <v>1</v>
      </c>
      <c r="T1471" s="2">
        <f t="shared" si="866"/>
        <v>1</v>
      </c>
      <c r="U1471" s="2">
        <f t="shared" si="867"/>
        <v>3</v>
      </c>
      <c r="V1471" s="10">
        <f t="shared" si="868"/>
        <v>0</v>
      </c>
      <c r="W1471" s="2">
        <f t="shared" si="869"/>
        <v>0</v>
      </c>
      <c r="X1471" s="2">
        <f t="shared" si="870"/>
        <v>0</v>
      </c>
      <c r="Y1471" s="2">
        <f t="shared" si="871"/>
        <v>0</v>
      </c>
      <c r="Z1471" s="2">
        <f t="shared" si="872"/>
        <v>0</v>
      </c>
      <c r="AA1471" s="2">
        <f t="shared" si="873"/>
        <v>0</v>
      </c>
      <c r="AB1471" s="2">
        <f t="shared" si="874"/>
        <v>0</v>
      </c>
      <c r="AC1471" s="2">
        <f t="shared" si="891"/>
        <v>6</v>
      </c>
      <c r="AD1471" s="5">
        <f t="shared" si="892"/>
        <v>2</v>
      </c>
      <c r="AE1471">
        <f t="shared" si="893"/>
        <v>2</v>
      </c>
      <c r="AF1471" s="1" t="str">
        <f t="shared" si="875"/>
        <v>-</v>
      </c>
      <c r="AG1471" s="1">
        <f t="shared" si="876"/>
        <v>3.0247919685787825</v>
      </c>
      <c r="AH1471" s="1">
        <f t="shared" si="877"/>
        <v>3.0295021871901309</v>
      </c>
      <c r="AI1471" s="1" t="str">
        <f t="shared" si="878"/>
        <v>-</v>
      </c>
      <c r="AJ1471" s="1" t="str">
        <f t="shared" si="879"/>
        <v>-</v>
      </c>
      <c r="AK1471" s="1" t="str">
        <f t="shared" si="880"/>
        <v>-</v>
      </c>
      <c r="AL1471" s="1" t="str">
        <f t="shared" si="881"/>
        <v>-</v>
      </c>
      <c r="AM1471" s="1" t="str">
        <f t="shared" si="882"/>
        <v>-</v>
      </c>
      <c r="AN1471" s="1" t="str">
        <f t="shared" si="883"/>
        <v>-</v>
      </c>
      <c r="AO1471" s="1" t="str">
        <f t="shared" si="884"/>
        <v>-</v>
      </c>
      <c r="AP1471" s="1" t="str">
        <f t="shared" si="894"/>
        <v>-</v>
      </c>
      <c r="AQ1471" s="1" t="str">
        <f t="shared" si="885"/>
        <v>-</v>
      </c>
      <c r="AR1471" s="1" t="str">
        <f t="shared" si="886"/>
        <v>-</v>
      </c>
      <c r="AS1471" s="1" t="str">
        <f t="shared" si="887"/>
        <v>-</v>
      </c>
      <c r="AT1471" s="1" t="str">
        <f t="shared" si="888"/>
        <v>-</v>
      </c>
      <c r="AU1471" s="1" t="str">
        <f t="shared" si="889"/>
        <v>-</v>
      </c>
      <c r="AV1471" s="1" t="str">
        <f t="shared" si="890"/>
        <v>-</v>
      </c>
      <c r="AW1471" s="5">
        <f t="shared" si="895"/>
        <v>2</v>
      </c>
      <c r="AX1471" s="1">
        <f t="shared" si="896"/>
        <v>3.0247919685787825</v>
      </c>
    </row>
    <row r="1472" spans="1:50" x14ac:dyDescent="0.2">
      <c r="A1472" s="4">
        <v>1470</v>
      </c>
      <c r="B1472" s="21">
        <v>0.47444241344031102</v>
      </c>
      <c r="C1472" s="21">
        <v>44.317999999999998</v>
      </c>
      <c r="D1472" s="21">
        <v>30</v>
      </c>
      <c r="E1472" s="21">
        <v>6</v>
      </c>
      <c r="F1472" s="21">
        <v>64</v>
      </c>
      <c r="G1472" s="21">
        <v>9.4013291424224299</v>
      </c>
      <c r="H1472" s="21">
        <v>7</v>
      </c>
      <c r="I1472" s="21">
        <v>1500</v>
      </c>
      <c r="J1472" s="21">
        <v>185</v>
      </c>
      <c r="K1472" s="21">
        <v>12.5</v>
      </c>
      <c r="L1472" s="2">
        <f t="shared" si="858"/>
        <v>2</v>
      </c>
      <c r="M1472" s="2">
        <f t="shared" si="859"/>
        <v>4</v>
      </c>
      <c r="N1472" s="2">
        <f t="shared" si="860"/>
        <v>4</v>
      </c>
      <c r="O1472" s="2">
        <f t="shared" si="861"/>
        <v>4</v>
      </c>
      <c r="P1472" s="2">
        <f t="shared" si="862"/>
        <v>3</v>
      </c>
      <c r="Q1472" s="2">
        <f t="shared" si="863"/>
        <v>4</v>
      </c>
      <c r="R1472" s="2">
        <f t="shared" si="864"/>
        <v>4</v>
      </c>
      <c r="S1472" s="2">
        <f t="shared" si="865"/>
        <v>4</v>
      </c>
      <c r="T1472" s="2">
        <f t="shared" si="866"/>
        <v>4</v>
      </c>
      <c r="U1472" s="2">
        <f t="shared" si="867"/>
        <v>3</v>
      </c>
      <c r="V1472" s="10">
        <f t="shared" si="868"/>
        <v>0</v>
      </c>
      <c r="W1472" s="2">
        <f t="shared" si="869"/>
        <v>0</v>
      </c>
      <c r="X1472" s="2">
        <f t="shared" si="870"/>
        <v>0</v>
      </c>
      <c r="Y1472" s="2">
        <f t="shared" si="871"/>
        <v>0</v>
      </c>
      <c r="Z1472" s="2">
        <f t="shared" si="872"/>
        <v>0</v>
      </c>
      <c r="AA1472" s="2">
        <f t="shared" si="873"/>
        <v>0</v>
      </c>
      <c r="AB1472" s="2">
        <f t="shared" si="874"/>
        <v>0</v>
      </c>
      <c r="AC1472" s="2">
        <f t="shared" si="891"/>
        <v>4</v>
      </c>
      <c r="AD1472" s="5">
        <f t="shared" si="892"/>
        <v>2</v>
      </c>
      <c r="AE1472">
        <f t="shared" si="893"/>
        <v>7</v>
      </c>
      <c r="AF1472" s="1" t="str">
        <f t="shared" si="875"/>
        <v>-</v>
      </c>
      <c r="AG1472" s="1">
        <f t="shared" si="876"/>
        <v>3.0940629797420565</v>
      </c>
      <c r="AH1472" s="1">
        <f t="shared" si="877"/>
        <v>2.9890205810121353</v>
      </c>
      <c r="AI1472" s="1">
        <f t="shared" si="878"/>
        <v>3.0975753206068011</v>
      </c>
      <c r="AJ1472" s="1" t="str">
        <f t="shared" si="879"/>
        <v>-</v>
      </c>
      <c r="AK1472" s="1">
        <f t="shared" si="880"/>
        <v>2.3034238943477301</v>
      </c>
      <c r="AL1472" s="1">
        <f t="shared" si="881"/>
        <v>2.3912447970677397</v>
      </c>
      <c r="AM1472" s="1">
        <f t="shared" si="882"/>
        <v>2.5726081716680795</v>
      </c>
      <c r="AN1472" s="1">
        <f t="shared" si="883"/>
        <v>2.4970940904614927</v>
      </c>
      <c r="AO1472" s="1" t="str">
        <f t="shared" si="884"/>
        <v>-</v>
      </c>
      <c r="AP1472" s="1" t="str">
        <f t="shared" si="894"/>
        <v>-</v>
      </c>
      <c r="AQ1472" s="1" t="str">
        <f t="shared" si="885"/>
        <v>-</v>
      </c>
      <c r="AR1472" s="1" t="str">
        <f t="shared" si="886"/>
        <v>-</v>
      </c>
      <c r="AS1472" s="1" t="str">
        <f t="shared" si="887"/>
        <v>-</v>
      </c>
      <c r="AT1472" s="1" t="str">
        <f t="shared" si="888"/>
        <v>-</v>
      </c>
      <c r="AU1472" s="1" t="str">
        <f t="shared" si="889"/>
        <v>-</v>
      </c>
      <c r="AV1472" s="1" t="str">
        <f t="shared" si="890"/>
        <v>-</v>
      </c>
      <c r="AW1472" s="5">
        <f t="shared" si="895"/>
        <v>6</v>
      </c>
      <c r="AX1472" s="1">
        <f t="shared" si="896"/>
        <v>2.3034238943477301</v>
      </c>
    </row>
    <row r="1473" spans="1:50" x14ac:dyDescent="0.2">
      <c r="A1473" s="4">
        <v>1471</v>
      </c>
      <c r="B1473" s="21">
        <v>0.321185416538879</v>
      </c>
      <c r="C1473" s="21">
        <v>57.308999999999997</v>
      </c>
      <c r="D1473" s="21">
        <v>83</v>
      </c>
      <c r="E1473" s="21">
        <v>6</v>
      </c>
      <c r="F1473" s="21">
        <v>11</v>
      </c>
      <c r="G1473" s="21">
        <v>8.1046802200871202</v>
      </c>
      <c r="H1473" s="21">
        <v>6</v>
      </c>
      <c r="I1473" s="21">
        <v>1500</v>
      </c>
      <c r="J1473" s="21">
        <v>185</v>
      </c>
      <c r="K1473" s="21">
        <v>12.5</v>
      </c>
      <c r="L1473" s="2">
        <f t="shared" si="858"/>
        <v>3</v>
      </c>
      <c r="M1473" s="2">
        <f t="shared" si="859"/>
        <v>5</v>
      </c>
      <c r="N1473" s="2">
        <f t="shared" si="860"/>
        <v>6</v>
      </c>
      <c r="O1473" s="2">
        <f t="shared" si="861"/>
        <v>2</v>
      </c>
      <c r="P1473" s="2">
        <f t="shared" si="862"/>
        <v>3</v>
      </c>
      <c r="Q1473" s="2">
        <f t="shared" si="863"/>
        <v>4</v>
      </c>
      <c r="R1473" s="2">
        <f t="shared" si="864"/>
        <v>6</v>
      </c>
      <c r="S1473" s="2">
        <f t="shared" si="865"/>
        <v>4</v>
      </c>
      <c r="T1473" s="2">
        <f t="shared" si="866"/>
        <v>4</v>
      </c>
      <c r="U1473" s="2">
        <f t="shared" si="867"/>
        <v>3</v>
      </c>
      <c r="V1473" s="10">
        <f t="shared" si="868"/>
        <v>0</v>
      </c>
      <c r="W1473" s="2">
        <f t="shared" si="869"/>
        <v>0</v>
      </c>
      <c r="X1473" s="2">
        <f t="shared" si="870"/>
        <v>0</v>
      </c>
      <c r="Y1473" s="2">
        <f t="shared" si="871"/>
        <v>0</v>
      </c>
      <c r="Z1473" s="2">
        <f t="shared" si="872"/>
        <v>0</v>
      </c>
      <c r="AA1473" s="2">
        <f t="shared" si="873"/>
        <v>0</v>
      </c>
      <c r="AB1473" s="2">
        <f t="shared" si="874"/>
        <v>0</v>
      </c>
      <c r="AC1473" s="2">
        <f t="shared" si="891"/>
        <v>6</v>
      </c>
      <c r="AD1473" s="5">
        <f t="shared" si="892"/>
        <v>3</v>
      </c>
      <c r="AE1473">
        <f t="shared" si="893"/>
        <v>2</v>
      </c>
      <c r="AF1473" s="1" t="str">
        <f t="shared" si="875"/>
        <v>-</v>
      </c>
      <c r="AG1473" s="1" t="str">
        <f t="shared" si="876"/>
        <v>-</v>
      </c>
      <c r="AH1473" s="1">
        <f t="shared" si="877"/>
        <v>2.9841849917728367</v>
      </c>
      <c r="AI1473" s="1" t="str">
        <f t="shared" si="878"/>
        <v>-</v>
      </c>
      <c r="AJ1473" s="1" t="str">
        <f t="shared" si="879"/>
        <v>-</v>
      </c>
      <c r="AK1473" s="1" t="str">
        <f t="shared" si="880"/>
        <v>-</v>
      </c>
      <c r="AL1473" s="1">
        <f t="shared" si="881"/>
        <v>2.3556738275524145</v>
      </c>
      <c r="AM1473" s="1" t="str">
        <f t="shared" si="882"/>
        <v>-</v>
      </c>
      <c r="AN1473" s="1" t="str">
        <f t="shared" si="883"/>
        <v>-</v>
      </c>
      <c r="AO1473" s="1" t="str">
        <f t="shared" si="884"/>
        <v>-</v>
      </c>
      <c r="AP1473" s="1" t="str">
        <f t="shared" si="894"/>
        <v>-</v>
      </c>
      <c r="AQ1473" s="1" t="str">
        <f t="shared" si="885"/>
        <v>-</v>
      </c>
      <c r="AR1473" s="1" t="str">
        <f t="shared" si="886"/>
        <v>-</v>
      </c>
      <c r="AS1473" s="1" t="str">
        <f t="shared" si="887"/>
        <v>-</v>
      </c>
      <c r="AT1473" s="1" t="str">
        <f t="shared" si="888"/>
        <v>-</v>
      </c>
      <c r="AU1473" s="1" t="str">
        <f t="shared" si="889"/>
        <v>-</v>
      </c>
      <c r="AV1473" s="1" t="str">
        <f t="shared" si="890"/>
        <v>-</v>
      </c>
      <c r="AW1473" s="5">
        <f t="shared" si="895"/>
        <v>7</v>
      </c>
      <c r="AX1473" s="1">
        <f t="shared" si="896"/>
        <v>2.3556738275524145</v>
      </c>
    </row>
    <row r="1474" spans="1:50" x14ac:dyDescent="0.2">
      <c r="A1474" s="4">
        <v>1472</v>
      </c>
      <c r="B1474" s="21">
        <v>0.33512789312827301</v>
      </c>
      <c r="C1474" s="21">
        <v>11.212</v>
      </c>
      <c r="D1474" s="21">
        <v>82</v>
      </c>
      <c r="E1474" s="21">
        <v>9</v>
      </c>
      <c r="F1474" s="21">
        <v>9</v>
      </c>
      <c r="G1474" s="21">
        <v>8.7205313210293394</v>
      </c>
      <c r="H1474" s="21">
        <v>6</v>
      </c>
      <c r="I1474" s="21">
        <v>1500</v>
      </c>
      <c r="J1474" s="21">
        <v>185</v>
      </c>
      <c r="K1474" s="21">
        <v>12.5</v>
      </c>
      <c r="L1474" s="2">
        <f t="shared" ref="L1474:L1537" si="897">IF(D1474&gt;0,IF(AND(B1474&gt;=0.2, B1474&lt;=0.4), 1, 0) +
IF(C1474&gt;2, 1, 0) +
IF(AND(D1474&gt;=40, D1474&lt;=60), 1, 0) +
IF(AND(E1474&gt;=40, E1474&lt;=60), 1, 0) +
IF(AND(F1474&lt;10), 1, 0) +
IF(G1474&gt;25, 1, 0) +
IF(H1474=8, 1, 0) +
IF(AND(I1474&gt;=1500, I1474&lt;=1800), 1, 0) +
IF(AND(J1474&gt;=0.1, J1474&lt;=0.2), 1, 0) +
IF(AND(K1474&gt;=50, K1474&lt;=300), 1, 0),0)</f>
        <v>4</v>
      </c>
      <c r="M1474" s="2">
        <f t="shared" ref="M1474:M1537" si="898">IF(D1474&gt;0,IF(AND(B1474&gt;=0.3, B1474&lt;=0.6), 1, 0) +
IF(AND(C1474&gt;=0.75, C1474&lt;=2), 1, 0) +
IF(AND(D1474&gt;=40, D1474&lt;=70), 1, 0) +
IF(AND(E1474&gt;=30, E1474&lt;=50), 1, 0) +
IF(AND(F1474&lt;20), 1, 0) +
IF(AND(G1474&gt;=10, G1474&lt;=25), 1, 0) +
IF(AND(H1474&gt;=6, H1474&lt;=7), 1, 0) +
IF(AND(I1474&gt;=1500, I1474&lt;=2200), 1, 0) +
IF(AND(J1474&gt;=0.1, J1474&lt;=0.2), 1, 0) +
IF(K1474&lt;75, 1, 0),0)</f>
        <v>5</v>
      </c>
      <c r="N1474" s="2">
        <f t="shared" ref="N1474:N1537" si="899">IF(D1474&gt;0,IF(AND(B1474&gt;=0.2, B1474&lt;=0.6), 1, 0) +
IF(AND(C1474&gt;=0.75, C1474&lt;=1.5), 1, 0) +
IF(AND(D1474&gt;=40, D1474&lt;=70), 1, 0) +
IF(AND(E1474&gt;=20, E1474&lt;=50), 1, 0) +
IF(AND(F1474&lt;30), 1, 0) +
IF(AND(G1474&gt;=3, G1474&lt;=10), 1, 0) +
IF(H1474=6, 1, 0) +
IF(AND(I1474&gt;=1200, I1474&lt;=1800), 1, 0) +
IF(AND(J1474&gt;=0.1, J1474&lt;=0.2), 1, 0) +
IF(AND(K1474&lt;75), 1, 0),)</f>
        <v>6</v>
      </c>
      <c r="O1474" s="2">
        <f t="shared" ref="O1474:O1537" si="900">IF(D1474&gt;0,IF(AND(B1474&gt;=0.5, B1474&lt;=0.7), 1, 0) +
IF(AND(C1474&gt;=0.75, C1474&lt;=1.25), 1, 0) +
IF(AND(D1474&gt;=20, D1474&lt;=40), 1, 0) +
IF(AND(E1474&gt;=30, E1474&lt;=40), 1, 0) +
IF(AND(F1474&gt;=30, F1474&lt;=40), 1, 0) +
IF(G1474&gt;25, 1, 0) +
IF(AND(H1474&gt;=7, H1474&lt;=8), 1, 0) +
IF(AND(I1474&gt;=1400, I1474&lt;=1800), 1, 0) +
IF(AND(J1474&gt;=0.12, J1474&lt;=0.25), 1, 0) +
IF(AND(K1474&lt;50), 1, 0),)</f>
        <v>2</v>
      </c>
      <c r="P1474" s="2">
        <f t="shared" ref="P1474:P1537" si="901">IF(D1474&gt;0,IF(AND(B1474&gt;=0.5, B1474&lt;=0.8), 1, 0) +
IF(AND(C1474&gt;=0.3, C1474&lt;=0.75), 1, 0) +
IF(AND(D1474&gt;=20, D1474&lt;=40), 1, 0) +
IF(AND(E1474&gt;=30, E1474&lt;=50), 1, 0) +
IF(AND(F1474&gt;=20, F1474&lt;=40), 1, 0) +
IF(AND(G1474&gt;=10, G1474&lt;=25), 1, 0) +
IF(AND(H1474&gt;=5, H1474&lt;=6), 1, 0) +
IF(AND(I1474&gt;=1400, I1474&lt;=2000), 1, 0) +
IF(AND(J1474&gt;=0.12, J1474&lt;=0.25), 1, 0) +
IF(AND(K1474&lt;25), 1, 0),)</f>
        <v>3</v>
      </c>
      <c r="Q1474" s="2">
        <f t="shared" ref="Q1474:Q1537" si="902">IF(D1474&gt;0,IF(AND(B1474&gt;=0.6, B1474&lt;=0.9), 1, 0) +
IF(AND(C1474&gt;=0.3, C1474&lt;=0.75), 1, 0) +
IF(AND(D1474&gt;=20, D1474&lt;=40), 1, 0) +
IF(AND(E1474&gt;=20, E1474&lt;=50), 1, 0) +
IF(AND(F1474&gt;=30, F1474&lt;=60), 1, 0) +
IF(AND(G1474&gt;=3, G1474&lt;=10), 1, 0) +
IF(AND(H1474&gt;=5, H1474&lt;=6), 1, 0) +
IF(AND(I1474&gt;=1200, I1474&lt;=1800), 1, 0) +
IF(AND(J1474&gt;=0.12, J1474&lt;=0.25), 1, 0) +
IF(AND(K1474&lt;25), 1, 0),0)</f>
        <v>4</v>
      </c>
      <c r="R1474" s="2">
        <f t="shared" ref="R1474:R1537" si="903">IF(D1474&gt;0,IF(AND(B1474&gt;=0.2, B1474&lt;=0.5), 1, 0) +
IF(AND(C1474&gt;=1, C1474&lt;=2), 1, 0) +
IF(AND(D1474&gt;=60, D1474&lt;=90), 1, 0) +
IF(E1474&lt;20, 1, 0) +
IF(F1474&lt;30, 1, 0) +
IF(AND(G1474&gt;=2, G1474&lt;=4), 1, 0) +
IF(AND(H1474&gt;=4, H1474&lt;=5), 1, 0) +
IF(AND(I1474&gt;=800, I1474&lt;=1500), 1, 0) +
IF(AND(J1474&gt;=0.15, J1474&lt;=0.35), 1, 0) +
IF(AND(K1474&lt;35), 1, 0),)</f>
        <v>6</v>
      </c>
      <c r="S1474" s="2">
        <f t="shared" ref="S1474:S1537" si="904">IF(D1474&gt;0,IF(B1474&gt;0.8, 1, 0) +
IF(AND(C1474&gt;=0.1, C1474&lt;=0.25), 1, 0) +
IF(AND(D1474&gt;=10, D1474&lt;=20), 1, 0) +
IF(E1474&lt;20, 1, 0) +
IF(AND(F1474&gt;=60, F1474&lt;=80), 1, 0) +
IF(AND(G1474&gt;=3, G1474&lt;=10), 1, 0) +
IF(AND(H1474&gt;=5, H1474&lt;=6), 1, 0) +
IF(AND(I1474&gt;=1000, I1474&lt;=1800), 1, 0) +
IF(AND(J1474&gt;=0.12, J1474&lt;=0.25), 1, 0) +
IF(K1474&lt;10, 1, 0),)</f>
        <v>4</v>
      </c>
      <c r="T1474" s="2">
        <f t="shared" ref="T1474:T1537" si="905">IF(D1474&gt;0,IF(B1474&gt;0.8, 1, 0) +
IF(AND(C1474&gt;=0.1, C1474&lt;=0.25), 1, 0) +
IF(AND(D1474&gt;=10, D1474&lt;=20), 1, 0) +
IF(E1474&lt;20, 1, 0) +
IF(AND(F1474&gt;=60, F1474&lt;=80), 1, 0) +
IF(AND(G1474&gt;=3, G1474&lt;=10), 1, 0) +
IF(AND(H1474&gt;=5, H1474&lt;=6), 1, 0) +
IF(AND(I1474&gt;=1000, I1474&lt;=1800), 1, 0) +
IF(AND(J1474&gt;=0.12, J1474&lt;=0.25), 1, 0) +
IF(K1474&lt;10, 1, 0),0)</f>
        <v>4</v>
      </c>
      <c r="U1474" s="2">
        <f t="shared" ref="U1474:U1537" si="906">IF(D1474&gt;0,IF(AND(B1474&gt;=0.6, B1474&lt;=0.9), 1, 0) +
IF(AND(C1474&gt;=0.2, C1474&lt;=0.5), 1, 0) +
IF(AND(D1474&gt;=20, D1474&lt;=30), 1, 0) +
IF(AND(E1474&gt;=20, E1474&lt;=40), 1, 0) +
IF(AND(F1474&gt;=40, F1474&lt;=50), 1, 0) +
IF(AND(G1474&gt;=5, G1474&lt;=15), 1, 0) +
IF(AND(H1474&gt;=5, H1474&lt;=6), 1, 0) +
IF(AND(I1474&gt;=1000, I1474&lt;=2500), 1, 0) +
IF(AND(J1474&gt;=0.12, J1474&lt;=0.2), 1, 0) +
IF(K1474&gt;300, 1, 0),0)</f>
        <v>3</v>
      </c>
      <c r="V1474" s="10">
        <f t="shared" ref="V1474:V1537" si="907">IF(D1474=0,IF(B1474&lt;0.4, 1, 0) +
IF(C1474&gt;1, 1, 0) +
IF(D1474&lt;10, 1, 0) +
IF(E1474&lt;10, 1, 0) +
IF(F1474&gt;90, 1, 0) +
IF(AND(G1474&gt;=3, G1474&lt;=30), 1, 0) +
IF(H1474=8, 1, 0) +
IF(AND(I1474&gt;=1000, I1474&lt;=1800), 1, 0) +
IF(AND(J1474&gt;=0.12, J1474&lt;=0.2), 1, 0) +
IF(K1474=0, 1, 0),0)</f>
        <v>0</v>
      </c>
      <c r="W1474" s="2">
        <f t="shared" ref="W1474:W1537" si="908">IF(D1474=0,IF(AND(B1474&gt;=0.5, B1474&lt;=0.8), 1, 0) +
IF(AND(C1474&gt;=0.25, C1474&lt;=0.75), 1, 0) +
IF(D1474&lt;10, 1, 0) +
IF(E1474&lt;10, 1, 0) +
IF(F1474&gt;90, 1, 0) +
IF(AND(G1474&gt;=3, G1474&lt;=15), 1, 0) +
IF(AND(H1474&gt;=5, H1474&lt;=6), 1, 0) +
IF(AND(I1474&gt;=1200, I1474&lt;=1800), 1, 0) +
IF(AND(J1474&gt;=0.15, J1474&lt;=0.25), 1, 0) +
IF(K1474=0, 1, 0),0)</f>
        <v>0</v>
      </c>
      <c r="X1474" s="2">
        <f t="shared" ref="X1474:X1537" si="909">IF(D1474=0,IF(AND(B1474&gt;=0.7, B1474&lt;=0.9), 1, 0) +
IF(AND(C1474&gt;=0.25, C1474&lt;=1), 1, 0) +
IF(D1474&lt;10, 1, 0) +
IF(E1474&lt;10, 1, 0) +
IF(F1474&gt;90, 1, 0) +
IF(G1474&lt;2, 1, 0) +
IF(AND(H1474&gt;=4, H1474&lt;=5), 1, 0) +
IF(AND(I1474&gt;=1200, I1474&lt;=1600), 1, 0) +
IF(AND(J1474&gt;=0.15, J1474&lt;=0.25), 1, 0) +
IF(K1474=0, 1, 0),0)</f>
        <v>0</v>
      </c>
      <c r="Y1474" s="2">
        <f t="shared" ref="Y1474:Y1537" si="910">IF(D1474=0,IF(B1474&gt;0.9, 1, 0) +
IF(C1474&lt;0.1, 1, 0) +
IF(D1474&lt;10, 1, 0) +
IF(E1474&gt;90, 1, 0) +
IF(F1474&lt;10, 1, 0) +
IF(G1474&lt;0.25, 1, 0) +
IF(AND(H1474&gt;=1, H1474&lt;=2), 1, 0) +
IF(AND(I1474&gt;=1200, I1474&lt;=2500), 1, 0) +
IF(AND(J1474&gt;=0.15, J1474&lt;=0.3), 1, 0) +
IF(K1474=0, 1, 0),0)</f>
        <v>0</v>
      </c>
      <c r="Z1474" s="2">
        <f t="shared" ref="Z1474:Z1537" si="911">IF(D1474=0,IF(B1474&gt;0.9, 1, 0) +
IF(C1474&lt;0.1, 1, 0) +
IF(D1474&lt;10, 1, 0) +
IF(E1474&gt;90, 1, 0) +
IF(F1474&lt;10, 1, 0) +
IF(G1474&lt;0.25, 1, 0) +
IF(AND(H1474&gt;=1, H1474&lt;=2), 1, 0) +
IF(AND(I1474&gt;=1200, I1474&lt;=2500), 1, 0) +
IF(AND(J1474&gt;=0.15, J1474&lt;=0.3), 1, 0) +
IF(K1474=0, 1, 0),0)</f>
        <v>0</v>
      </c>
      <c r="AA1474" s="2">
        <f t="shared" ref="AA1474:AA1537" si="912">IF(D1474=0,IF(B1474&gt;0.9, 1, 0) +
IF(C1474&lt;0.1, 1, 0) +
IF(D1474&lt;10, 1, 0) +
IF(E1474&lt;10, 1, 0) +
IF(F1474&gt;90, 1, 0) +
IF(G1474&lt;0.25, 1, 0) +
IF(AND(H1474&gt;=1, H1474&lt;=2), 1, 0) +
IF(AND(I1474&gt;=1200, I1474&lt;=2500), 1, 0) +
IF(AND(J1474&gt;=0.15, J1474&lt;=0.3), 1, 0) +
IF(K1474=0, 1, 0),0)</f>
        <v>0</v>
      </c>
      <c r="AB1474" s="2">
        <f t="shared" ref="AB1474:AB1537" si="913">IF(D1474=0,IF(B1474&gt;0.9, 1, 0) +
IF(C1474&lt;0.1, 1, 0) +
IF(D1474&lt;10, 1, 0) +
IF(E1474&lt;10, 1, 0) +
IF(F1474&gt;90, 1, 0) +
IF(AND(G1474&gt;=1, G1474&lt;=2), 1, 0) +
IF(H1474&lt;0.25, 1, 0) +
IF(I1474=1500, 1, 0) +
IF(AND(J1474&gt;=0.02, J1474&lt;=0.1), 1, 0) +
IF(K1474=0, 1, 0),0)</f>
        <v>0</v>
      </c>
      <c r="AC1474" s="2">
        <f t="shared" si="891"/>
        <v>6</v>
      </c>
      <c r="AD1474" s="5">
        <f t="shared" si="892"/>
        <v>3</v>
      </c>
      <c r="AE1474">
        <f t="shared" si="893"/>
        <v>2</v>
      </c>
      <c r="AF1474" s="1" t="str">
        <f t="shared" ref="AF1474:AF1537" si="914">IF(L1474=AC1474,SQRT(
AVERAGE(
(IF(B1474&lt;&gt;0,((B1474-0.3)/B1474)^2,0)) +
(IF(C1474&lt;&gt;0,((C1474-2)/C1474)^2,0)) +
(IF(D1474&lt;&gt;0,((D1474-0.5)/D1474)^2,0)) +
(IF(E1474&lt;&gt;0,((E1474-0.5)/E1474)^2,0)) +
(IF(F1474&lt;&gt;0,((F1474-0.05)/F1474)^2,0)) +
(IF(G1474&lt;&gt;0,((G1474-25)/G1474)^2,0)) +
(IF(H1474&lt;&gt;0,((H1474-8)/H1474)^2,0)) +
(IF(I1474&lt;&gt;0,((I1474-1650)/I1474)^2,0)) +
(IF(J1474&lt;&gt;0,((J1474-0.15)/J1474)^2,0)) +
(IF(K1474&lt;&gt;0,((IF(D1474=0,0,K1474)-175)/IF(D1474=0,1,K1474)))^2)
)
),"-")</f>
        <v>-</v>
      </c>
      <c r="AG1474" s="1" t="str">
        <f t="shared" ref="AG1474:AG1537" si="915">IF(M1474=AC1474,SQRT(
AVERAGE(
(IF(B1474&lt;&gt;0,((B1474-0.45)/B1474)^2,0)) +
(IF(C1474&lt;&gt;0,((C1474-1.375)/C1474)^2,0)) +
(IF(D1474&lt;&gt;0,((D1474-0.55)/D1474)^2,0)) +
(IF(E1474&lt;&gt;0,((E1474-0.4)/E1474)^2,0)) +
(IF(F1474&lt;&gt;0,((F1474-0.1)/F1474)^2,0)) +
(IF(G1474&lt;&gt;0,((G1474-17.5)/G1474)^2,0)) +
(IF(H1474&lt;&gt;0,((H1474-6.5)/H1474)^2,0)) +
(IF(I1474&lt;&gt;0,((I1474-1850)/I1474)^2,0)) +
(IF(J1474&lt;&gt;0,((J1474-0.15)/J1474)^2,0)) +
(IF(K1474&lt;&gt;0,((IF(D1474=0,0,K1474)-37.5)/IF(D1474=0,1,K1474)))^2)
)
),"-")</f>
        <v>-</v>
      </c>
      <c r="AH1474" s="1">
        <f t="shared" ref="AH1474:AH1537" si="916">IF(N1474=AC1474,SQRT(
AVERAGE(
(IF(B1474&lt;&gt;0,((B1474-0.4)/B1474)^2,0)) +
(IF(C1474&lt;&gt;0,((C1474-1.125)/C1474)^2,0)) +
(IF(D1474&lt;&gt;0,((D1474-0.55)/D1474)^2,0)) +
(IF(E1474&lt;&gt;0,((E1474-0.35)/E1474)^2,0)) +
(IF(F1474&lt;&gt;0,((F1474-0.15)/F1474)^2,0)) +
(IF(G1474&lt;&gt;0,((G1474-6.5)/G1474)^2,0)) +
(IF(H1474&lt;&gt;0,((H1474-6)/H1474)^2,0)) +
(IF(I1474&lt;&gt;0,((I1474-1500)/I1474)^2,0)) +
(IF(J1474&lt;&gt;0,((J1474-0.15)/J1474)^2,0)) +
(IF(K1474&lt;&gt;0,((IF(D1474=0,0,K1474)-37.5)/IF(D1474=0,1,K1474)))^2)
)
),"-")</f>
        <v>2.9643527398097547</v>
      </c>
      <c r="AI1474" s="1" t="str">
        <f t="shared" ref="AI1474:AI1537" si="917">IF(O1474=AC1474,SQRT(
AVERAGE(
(IF(B1474&lt;&gt;0,((B1474-0.6)/B1474)^2,0)) +
(IF(C1474&lt;&gt;0,((C1474-1)/C1474)^2,0)) +
(IF(D1474&lt;&gt;0,((D1474-0.3)/D1474)^2,0)) +
(IF(E1474&lt;&gt;0,((E1474-0.35)/E1474)^2,0)) +
(IF(F1474&lt;&gt;0,((F1474-0.35)/F1474)^2,0)) +
(IF(G1474&lt;&gt;0,((G1474-27.5)/G1474)^2,0)) +
(IF(H1474&lt;&gt;0,((H1474-7.5)/H1474)^2,0)) +
(IF(I1474&lt;&gt;0,((I1474-1600)/I1474)^2,0)) +
(IF(J1474&lt;&gt;0,((J1474-0.185)/J1474)^2,0)) +
(IF(K1474&lt;&gt;0,((IF(D1474=0,0,K1474)-25)/IF(D1474=0,1,K1474)))^2)
)
),"-")</f>
        <v>-</v>
      </c>
      <c r="AJ1474" s="1" t="str">
        <f t="shared" ref="AJ1474:AJ1537" si="918">IF(P1474=AC1474,SQRT(
AVERAGE(
(IF(B1474&lt;&gt;0,((B1474-0.65)/B1474)^2,0)) +
(IF(C1474&lt;&gt;0,((C1474-0.525)/C1474)^2,0)) +
(IF(D1474&lt;&gt;0,((D1474-0.3)/D1474)^2,0)) +
(IF(E1474&lt;&gt;0,((E1474-0.4)/E1474)^2,0)) +
(IF(F1474&lt;&gt;0,((F1474-0.3)/F1474)^2,0)) +
(IF(G1474&lt;&gt;0,((G1474-17.5)/G1474)^2,0)) +
(IF(H1474&lt;&gt;0,((H1474-5.5)/H1474)^2,0)) +
(IF(I1474&lt;&gt;0,((I1474-1700)/I1474)^2,0)) +
(IF(J1474&lt;&gt;0,((J1474-0.185)/J1474)^2,0)) +
(IF(K1474&lt;&gt;0,((IF(D1474=0,0,K1474)-12.5)/IF(D1474=0,1,K1474)))^2)
)
),"-")</f>
        <v>-</v>
      </c>
      <c r="AK1474" s="1" t="str">
        <f t="shared" ref="AK1474:AK1537" si="919">IF(Q1474=AC1474,SQRT(
AVERAGE(
(IF(B1474&lt;&gt;0,((B1474-0.75)/B1474)^2,0)) +
(IF(C1474&lt;&gt;0,((C1474-0.525)/C1474)^2,0)) +
(IF(D1474&lt;&gt;0,((D1474-0.3)/D1474)^2,0)) +
(IF(E1474&lt;&gt;0,((E1474-0.35)/E1474)^2,0)) +
(IF(F1474&lt;&gt;0,((F1474-0.45)/F1474)^2,0)) +
(IF(G1474&lt;&gt;0,((G1474-6.5)/G1474)^2,0)) +
(IF(H1474&lt;&gt;0,((H1474-5.5)/H1474)^2,0)) +
(IF(I1474&lt;&gt;0,((I1474-1500)/I1474)^2,0)) +
(IF(J1474&lt;&gt;0,((J1474-0.185)/J1474)^2,0)) +
(IF(K1474&lt;&gt;0,((IF(D1474=0,0,K1474)-12.5)/IF(D1474=0,1,K1474)))^2)
)
),"-")</f>
        <v>-</v>
      </c>
      <c r="AL1474" s="1">
        <f t="shared" ref="AL1474:AL1537" si="920">IF(R1474=AC1474,SQRT(
AVERAGE(
(IF(B1474&lt;&gt;0,((B1474-0.35)/B1474)^2,0)) +
(IF(C1474&lt;&gt;0,((C1474-1.5)/C1474)^2,0)) +
(IF(D1474&lt;&gt;0,((D1474-0.75)/D1474)^2,0)) +
(IF(E1474&lt;&gt;0,((E1474-0.1)/E1474)^2,0)) +
(IF(F1474&lt;&gt;0,((F1474-0.15)/F1474)^2,0)) +
(IF(G1474&lt;&gt;0,((G1474-3)/G1474)^2,0)) +
(IF(H1474&lt;&gt;0,((H1474-4.5)/H1474)^2,0)) +
(IF(I1474&lt;&gt;0,((I1474-1150)/I1474)^2,0)) +
(IF(J1474&lt;&gt;0,((J1474-0.25)/J1474)^2,0)) +
(IF(K1474&lt;&gt;0,((IF(D1474=0,0,K1474)-17.5)/IF(D1474=0,1,K1474)))^2)
)
),"-")</f>
        <v>2.3202355389225975</v>
      </c>
      <c r="AM1474" s="1" t="str">
        <f t="shared" ref="AM1474:AM1537" si="921">IF(S1474=AC1474,SQRT(
AVERAGE(
(IF(B1474&lt;&gt;0,((B1474-0.85)/B1474)^2,0)) +
(IF(C1474&lt;&gt;0,((C1474-0.2)/C1474)^2,0)) +
(IF(D1474&lt;&gt;0,((D1474-0.4)/D1474)^2,0)) +
(IF(E1474&lt;&gt;0,((E1474-0.45)/E1474)^2,0)) +
(IF(F1474&lt;&gt;0,((F1474-0.1)/F1474)^2,0)) +
(IF(G1474&lt;&gt;0,((G1474-6.5)/G1474)^2,0)) +
(IF(H1474&lt;&gt;0,((H1474-5)/H1474)^2,0)) +
(IF(I1474&lt;&gt;0,((I1474-1500)/I1474)^2,0)) +
(IF(J1474&lt;&gt;0,((J1474-0.2)/J1474)^2,0)) +
(IF(K1474&lt;&gt;0,((IF(D1474=0,0,K1474)-25)/IF(D1474=0,1,K1474)))^2)
)
),"-")</f>
        <v>-</v>
      </c>
      <c r="AN1474" s="1" t="str">
        <f t="shared" ref="AN1474:AN1537" si="922">IF(T1474=AC1474,SQRT(
AVERAGE(
(IF(B1474&lt;&gt;0,((B1474-0.9)/B1474)^2,0)) +
(IF(C1474&lt;&gt;0,((C1474-0.175)/C1474)^2,0)) +
(IF(D1474&lt;&gt;0,((D1474-0.15)/D1474)^2,0)) +
(IF(E1474&lt;&gt;0,((E1474-0.1)/E1474)^2,0)) +
(IF(F1474&lt;&gt;0,((F1474-0.7)/F1474)^2,0)) +
(IF(G1474&lt;&gt;0,((G1474-6.5)/G1474)^2,0)) +
(IF(H1474&lt;&gt;0,((H1474-5.5)/H1474)^2,0)) +
(IF(I1474&lt;&gt;0,((I1474-1400)/I1474)^2,0)) +
(IF(J1474&lt;&gt;0,((J1474-0.185)/J1474)^2,0)) +
(IF(K1474&lt;&gt;0,((IF(D1474=0,0,K1474)-5)/IF(D1474=0,1,K1474)))^2)
)
),"-")</f>
        <v>-</v>
      </c>
      <c r="AO1474" s="1" t="str">
        <f t="shared" ref="AO1474:AO1537" si="923">IF(U1474=AC1474,SQRT(
AVERAGE(
(IF(B1474&lt;&gt;0,((B1474-0.75)/B1474)^2,0)) +
(IF(C1474&lt;&gt;0,((C1474-0.35)/C1474)^2,0)) +
(IF(D1474&lt;&gt;0,((D1474-0.25)/D1474)^2,0)) +
(IF(E1474&lt;&gt;0,((E1474-0.3)/E1474)^2,0)) +
(IF(F1474&lt;&gt;0,((F1474-0.45)/F1474)^2,0)) +
(IF(G1474&lt;&gt;0,((G1474-10)/G1474)^2,0)) +
(IF(H1474&lt;&gt;0,((H1474-5.5)/H1474)^2,0)) +
(IF(I1474&lt;&gt;0,((I1474-1750)/I1474)^2,0)) +
(IF(J1474&lt;&gt;0,((J1474-0.16)/J1474)^2,0)) +
(IF(K1474&lt;&gt;0,((IF(D1474=0,0,K1474)-400)/IF(D1474=0,1,K1474)))^2)
)
),"-")</f>
        <v>-</v>
      </c>
      <c r="AP1474" s="1" t="str">
        <f t="shared" si="894"/>
        <v>-</v>
      </c>
      <c r="AQ1474" s="1" t="str">
        <f t="shared" ref="AQ1474:AQ1537" si="924">IF(W1474=AC1474,SQRT(
AVERAGE(
(IF(B1474&lt;&gt;0,((B1474-0.65)/B1474)^2,0)) +
(IF(C1474&lt;&gt;0,((C1474-0.5)/C1474)^2,0)) +
(IF(D1474&lt;&gt;0,((D1474-0.05)/D1474)^2,0)) +
(IF(E1474&lt;&gt;0,((E1474-0.05)/E1474)^2,0)) +
(IF(F1474&lt;&gt;0,((F1474-0.95)/F1474)^2,0)) +
(IF(G1474&lt;&gt;0,((G1474-9)/G1474)^2,0)) +
(IF(H1474&lt;&gt;0,((H1474-5.5)/H1474)^2,0)) +
(IF(I1474&lt;&gt;0,((I1474-1400)/I1474)^2,0)) +
(IF(J1474&lt;&gt;0,((J1474-0.2)/J1474)^2,0)) +
(IF(K1474&lt;&gt;0,((IF(D1474=0,0,K1474)-0)/IF(D1474=0,1,K1474)))^2)
)
),"-")</f>
        <v>-</v>
      </c>
      <c r="AR1474" s="1" t="str">
        <f t="shared" ref="AR1474:AR1537" si="925">IF(X1474=AC1474,SQRT(
AVERAGE(
(IF(B1474&lt;&gt;0,((B1474-0.8)/B1474)^2,0)) +
(IF(C1474&lt;&gt;0,((C1474-0.625)/C1474)^2,0)) +
(IF(D1474&lt;&gt;0,((D1474-0.05)/D1474)^2,0)) +
(IF(E1474&lt;&gt;0,((E1474-0.05)/E1474)^2,0)) +
(IF(F1474&lt;&gt;0,((F1474-0.95)/F1474)^2,0)) +
(IF(G1474&lt;&gt;0,((G1474-1)/G1474)^2,0)) +
(IF(H1474&lt;&gt;0,((H1474-4.5)/H1474)^2,0)) +
(IF(I1474&lt;&gt;0,((I1474-1100)/I1474)^2,0)) +
(IF(J1474&lt;&gt;0,((J1474-0.225)/J1474)^2,0)) +
(IF(K1474&lt;&gt;0,((IF(D1474=0,0,K1474)-0)/IF(D1474=0,1,K1474)))^2)
)
),"-")</f>
        <v>-</v>
      </c>
      <c r="AS1474" s="1" t="str">
        <f t="shared" ref="AS1474:AS1537" si="926">IF(Y1474=AC1474,SQRT(
AVERAGE(
(IF(B1474&lt;&gt;0,((B1474-0.95)/B1474)^2,0)) +
(IF(C1474&lt;&gt;0,((C1474-0.05)/C1474)^2,0)) +
(IF(D1474&lt;&gt;0,((D1474-0.05)/D1474)^2,0)) +
(IF(E1474&lt;&gt;0,((E1474-0.05)/E1474)^2,0)) +
(IF(F1474&lt;&gt;0,((F1474-0.95)/F1474)^2,0)) +
(IF(G1474&lt;&gt;0,((G1474-0.5)/G1474)^2,0)) +
(IF(H1474&lt;&gt;0,((H1474-3.5)/H1474)^2,0)) +
(IF(I1474&lt;&gt;0,((I1474-1400)/I1474)^2,0)) +
(IF(J1474&lt;&gt;0,((J1474-0.2)/J1474)^2,0)) +
(IF(K1474&lt;&gt;0,((IF(D1474=0,0,K1474)-0)/IF(D1474=0,1,K1474)))^2)
)
),"-")</f>
        <v>-</v>
      </c>
      <c r="AT1474" s="1" t="str">
        <f t="shared" ref="AT1474:AT1537" si="927">IF(Z1474=AC1474,SQRT(
AVERAGE(
(IF(B1474&lt;&gt;0,((B1474-0.95)/B1474)^2,0)) +
(IF(C1474&lt;&gt;0,((C1474-0.05)/C1474)^2,0)) +
(IF(D1474&lt;&gt;0,((D1474-0.05)/D1474)^2,0)) +
(IF(E1474&lt;&gt;0,((E1474-0.95)/E1474)^2,0)) +
(IF(F1474&lt;&gt;0,((F1474-0.05)/F1474)^2,0)) +
(IF(G1474&lt;&gt;0,((G1474-0.1)/G1474)^2,0)) +
(IF(H1474&lt;&gt;0,((H1474-1.5)/H1474)^2,0)) +
(IF(I1474&lt;&gt;0,((I1474-1350)/I1474)^2,0)) +
(IF(J1474&lt;&gt;0,((J1474-0.225)/J1474)^2,0)) +
(IF(K1474&lt;&gt;0,((IF(D1474=0,0,K1474)-0)/IF(D1474=0,1,K1474)))^2)
)
),"-")</f>
        <v>-</v>
      </c>
      <c r="AU1474" s="1" t="str">
        <f t="shared" ref="AU1474:AU1537" si="928">IF(AA1474=AC1474,SQRT(
AVERAGE(
(IF(B1474&lt;&gt;0,((B1474-0.95)/B1474)^2,0)) +
(IF(C1474&lt;&gt;0,((C1474-0.05)/C1474)^2,0)) +
(IF(D1474&lt;&gt;0,((D1474-0.05)/D1474)^2,0)) +
(IF(E1474&lt;&gt;0,((E1474-0.95)/E1474)^2,0)) +
(IF(F1474&lt;&gt;0,((F1474-0.05)/F1474)^2,0)) +
(IF(G1474&lt;&gt;0,((G1474-0.125)/G1474)^2,0)) +
(IF(H1474&lt;&gt;0,((H1474-1.5)/H1474)^2,0)) +
(IF(I1474&lt;&gt;0,((I1474-1000)/I1474)^2,0)) +
(IF(J1474&lt;&gt;0,((J1474-0.275)/J1474)^2,0)) +
(IF(K1474&lt;&gt;0,((IF(D1474=0,0,K1474)-0)/IF(D1474=0,1,K1474)))^2)
)
),"-")</f>
        <v>-</v>
      </c>
      <c r="AV1474" s="1" t="str">
        <f t="shared" ref="AV1474:AV1537" si="929">IF(AB1474=AC1474,SQRT(
AVERAGE(
(IF(B1474&lt;&gt;0,((B1474-0.95)/B1474)^2,0)) +
(IF(C1474&lt;&gt;0,((C1474-0.05)/C1474)^2,0)) +
(IF(D1474&lt;&gt;0,((D1474-0.05)/D1474)^2,0)) +
(IF(E1474&lt;&gt;0,((E1474-0.95)/E1474)^2,0)) +
(IF(F1474&lt;&gt;0,((F1474-0.05)/F1474)^2,0)) +
(IF(G1474&lt;&gt;0,((G1474-0)/G1474)^2,0)) +
(IF(H1474&lt;&gt;0,((H1474-1)/H1474)^2,0)) +
(IF(I1474&lt;&gt;0,((I1474-1500)/I1474)^2,0)) +
(IF(J1474&lt;&gt;0,((J1474-0.06)/J1474)^2,0)) +
(IF(K1474&lt;&gt;0,((IF(D1474=0,0,K1474)-0)/IF(D1474=0,1,K1474)))^2)
)
),"-")</f>
        <v>-</v>
      </c>
      <c r="AW1474" s="5">
        <f t="shared" si="895"/>
        <v>7</v>
      </c>
      <c r="AX1474" s="1">
        <f t="shared" si="896"/>
        <v>2.3202355389225975</v>
      </c>
    </row>
    <row r="1475" spans="1:50" x14ac:dyDescent="0.2">
      <c r="A1475" s="4">
        <v>1473</v>
      </c>
      <c r="B1475" s="21">
        <v>0.49319747316560802</v>
      </c>
      <c r="C1475" s="21">
        <v>3.3690000000000002</v>
      </c>
      <c r="D1475" s="21">
        <v>41</v>
      </c>
      <c r="E1475" s="21">
        <v>22</v>
      </c>
      <c r="F1475" s="21">
        <v>37</v>
      </c>
      <c r="G1475" s="21">
        <v>6.6710685417451101</v>
      </c>
      <c r="H1475" s="21">
        <v>6</v>
      </c>
      <c r="I1475" s="21">
        <v>1500</v>
      </c>
      <c r="J1475" s="21">
        <v>185</v>
      </c>
      <c r="K1475" s="21">
        <v>12.5</v>
      </c>
      <c r="L1475" s="2">
        <f t="shared" si="897"/>
        <v>3</v>
      </c>
      <c r="M1475" s="2">
        <f t="shared" si="898"/>
        <v>5</v>
      </c>
      <c r="N1475" s="2">
        <f t="shared" si="899"/>
        <v>7</v>
      </c>
      <c r="O1475" s="2">
        <f t="shared" si="900"/>
        <v>3</v>
      </c>
      <c r="P1475" s="2">
        <f t="shared" si="901"/>
        <v>4</v>
      </c>
      <c r="Q1475" s="2">
        <f t="shared" si="902"/>
        <v>6</v>
      </c>
      <c r="R1475" s="2">
        <f t="shared" si="903"/>
        <v>3</v>
      </c>
      <c r="S1475" s="2">
        <f t="shared" si="904"/>
        <v>3</v>
      </c>
      <c r="T1475" s="2">
        <f t="shared" si="905"/>
        <v>3</v>
      </c>
      <c r="U1475" s="2">
        <f t="shared" si="906"/>
        <v>4</v>
      </c>
      <c r="V1475" s="10">
        <f t="shared" si="907"/>
        <v>0</v>
      </c>
      <c r="W1475" s="2">
        <f t="shared" si="908"/>
        <v>0</v>
      </c>
      <c r="X1475" s="2">
        <f t="shared" si="909"/>
        <v>0</v>
      </c>
      <c r="Y1475" s="2">
        <f t="shared" si="910"/>
        <v>0</v>
      </c>
      <c r="Z1475" s="2">
        <f t="shared" si="911"/>
        <v>0</v>
      </c>
      <c r="AA1475" s="2">
        <f t="shared" si="912"/>
        <v>0</v>
      </c>
      <c r="AB1475" s="2">
        <f t="shared" si="913"/>
        <v>0</v>
      </c>
      <c r="AC1475" s="2">
        <f t="shared" ref="AC1475:AC1538" si="930">MAX(L1475:AB1475)</f>
        <v>7</v>
      </c>
      <c r="AD1475" s="5">
        <f t="shared" ref="AD1475:AD1538" si="931">MATCH(MAX(L1475:AB1475), L1475:AB1475, 0)</f>
        <v>3</v>
      </c>
      <c r="AE1475">
        <f t="shared" ref="AE1475:AE1538" si="932">COUNTIF(L1475:AB1475, MAX(L1475:AB1475))</f>
        <v>1</v>
      </c>
      <c r="AF1475" s="1" t="str">
        <f t="shared" si="914"/>
        <v>-</v>
      </c>
      <c r="AG1475" s="1" t="str">
        <f t="shared" si="915"/>
        <v>-</v>
      </c>
      <c r="AH1475" s="1">
        <f t="shared" si="916"/>
        <v>2.9003606499112506</v>
      </c>
      <c r="AI1475" s="1" t="str">
        <f t="shared" si="917"/>
        <v>-</v>
      </c>
      <c r="AJ1475" s="1" t="str">
        <f t="shared" si="918"/>
        <v>-</v>
      </c>
      <c r="AK1475" s="1" t="str">
        <f t="shared" si="919"/>
        <v>-</v>
      </c>
      <c r="AL1475" s="1" t="str">
        <f t="shared" si="920"/>
        <v>-</v>
      </c>
      <c r="AM1475" s="1" t="str">
        <f t="shared" si="921"/>
        <v>-</v>
      </c>
      <c r="AN1475" s="1" t="str">
        <f t="shared" si="922"/>
        <v>-</v>
      </c>
      <c r="AO1475" s="1" t="str">
        <f t="shared" si="923"/>
        <v>-</v>
      </c>
      <c r="AP1475" s="1" t="str">
        <f t="shared" ref="AP1475:AP1538" si="933">IF(V1475=AC1475,SQRT(
AVERAGE(
(IF(B1475&lt;&gt;0,((B1475-0.2)/B1475)^2,0)) +
(IF(C1475&lt;&gt;0,((C1475-2)/C1475)^2,0)) +
(IF(D1475&lt;&gt;0,((D1475-0.05)/D1475)^2,0)) +
(IF(E1475&lt;&gt;0,((E1475-0.05)/E1475)^2,0)) +
(IF(F1475&lt;&gt;0,((F1475-0.95)/F1475)^2,0)) +
(IF(G1475&lt;&gt;0,((G1475-16.5)/G1475)^2,0)) +
(IF(H1475&lt;&gt;0,((H1475-8)/H1475)^2,0)) +
(IF(J1475&lt;&gt;0,((J1475-0.15)/J1475)^2,0)) +
(IF(K1475&lt;&gt;0,((IF(D1475=0,0,K1475)-0)/IF(D1475=0,1,K1475)))^2)
)
),"-")</f>
        <v>-</v>
      </c>
      <c r="AQ1475" s="1" t="str">
        <f t="shared" si="924"/>
        <v>-</v>
      </c>
      <c r="AR1475" s="1" t="str">
        <f t="shared" si="925"/>
        <v>-</v>
      </c>
      <c r="AS1475" s="1" t="str">
        <f t="shared" si="926"/>
        <v>-</v>
      </c>
      <c r="AT1475" s="1" t="str">
        <f t="shared" si="927"/>
        <v>-</v>
      </c>
      <c r="AU1475" s="1" t="str">
        <f t="shared" si="928"/>
        <v>-</v>
      </c>
      <c r="AV1475" s="1" t="str">
        <f t="shared" si="929"/>
        <v>-</v>
      </c>
      <c r="AW1475" s="5">
        <f t="shared" ref="AW1475:AW1538" si="934">MATCH(MIN(AF1475:AV1475), AF1475:AV1475, 0)</f>
        <v>3</v>
      </c>
      <c r="AX1475" s="1">
        <f t="shared" ref="AX1475:AX1538" si="935">MIN(AF1475:AV1475)</f>
        <v>2.9003606499112506</v>
      </c>
    </row>
    <row r="1476" spans="1:50" x14ac:dyDescent="0.2">
      <c r="A1476" s="4">
        <v>1474</v>
      </c>
      <c r="B1476" s="21">
        <v>0.474339172928192</v>
      </c>
      <c r="C1476" s="21">
        <v>7.5430000000000001</v>
      </c>
      <c r="D1476" s="21">
        <v>65</v>
      </c>
      <c r="E1476" s="21">
        <v>24</v>
      </c>
      <c r="F1476" s="21">
        <v>11</v>
      </c>
      <c r="G1476" s="21">
        <v>14.330990553321801</v>
      </c>
      <c r="H1476" s="21">
        <v>7</v>
      </c>
      <c r="I1476" s="21">
        <v>1500</v>
      </c>
      <c r="J1476" s="21">
        <v>185</v>
      </c>
      <c r="K1476" s="21">
        <v>12.5</v>
      </c>
      <c r="L1476" s="2">
        <f t="shared" si="897"/>
        <v>2</v>
      </c>
      <c r="M1476" s="2">
        <f t="shared" si="898"/>
        <v>7</v>
      </c>
      <c r="N1476" s="2">
        <f t="shared" si="899"/>
        <v>6</v>
      </c>
      <c r="O1476" s="2">
        <f t="shared" si="900"/>
        <v>3</v>
      </c>
      <c r="P1476" s="2">
        <f t="shared" si="901"/>
        <v>3</v>
      </c>
      <c r="Q1476" s="2">
        <f t="shared" si="902"/>
        <v>3</v>
      </c>
      <c r="R1476" s="2">
        <f t="shared" si="903"/>
        <v>5</v>
      </c>
      <c r="S1476" s="2">
        <f t="shared" si="904"/>
        <v>1</v>
      </c>
      <c r="T1476" s="2">
        <f t="shared" si="905"/>
        <v>1</v>
      </c>
      <c r="U1476" s="2">
        <f t="shared" si="906"/>
        <v>3</v>
      </c>
      <c r="V1476" s="10">
        <f t="shared" si="907"/>
        <v>0</v>
      </c>
      <c r="W1476" s="2">
        <f t="shared" si="908"/>
        <v>0</v>
      </c>
      <c r="X1476" s="2">
        <f t="shared" si="909"/>
        <v>0</v>
      </c>
      <c r="Y1476" s="2">
        <f t="shared" si="910"/>
        <v>0</v>
      </c>
      <c r="Z1476" s="2">
        <f t="shared" si="911"/>
        <v>0</v>
      </c>
      <c r="AA1476" s="2">
        <f t="shared" si="912"/>
        <v>0</v>
      </c>
      <c r="AB1476" s="2">
        <f t="shared" si="913"/>
        <v>0</v>
      </c>
      <c r="AC1476" s="2">
        <f t="shared" si="930"/>
        <v>7</v>
      </c>
      <c r="AD1476" s="5">
        <f t="shared" si="931"/>
        <v>2</v>
      </c>
      <c r="AE1476">
        <f t="shared" si="932"/>
        <v>1</v>
      </c>
      <c r="AF1476" s="1" t="str">
        <f t="shared" si="914"/>
        <v>-</v>
      </c>
      <c r="AG1476" s="1">
        <f t="shared" si="915"/>
        <v>2.9512883920095709</v>
      </c>
      <c r="AH1476" s="1" t="str">
        <f t="shared" si="916"/>
        <v>-</v>
      </c>
      <c r="AI1476" s="1" t="str">
        <f t="shared" si="917"/>
        <v>-</v>
      </c>
      <c r="AJ1476" s="1" t="str">
        <f t="shared" si="918"/>
        <v>-</v>
      </c>
      <c r="AK1476" s="1" t="str">
        <f t="shared" si="919"/>
        <v>-</v>
      </c>
      <c r="AL1476" s="1" t="str">
        <f t="shared" si="920"/>
        <v>-</v>
      </c>
      <c r="AM1476" s="1" t="str">
        <f t="shared" si="921"/>
        <v>-</v>
      </c>
      <c r="AN1476" s="1" t="str">
        <f t="shared" si="922"/>
        <v>-</v>
      </c>
      <c r="AO1476" s="1" t="str">
        <f t="shared" si="923"/>
        <v>-</v>
      </c>
      <c r="AP1476" s="1" t="str">
        <f t="shared" si="933"/>
        <v>-</v>
      </c>
      <c r="AQ1476" s="1" t="str">
        <f t="shared" si="924"/>
        <v>-</v>
      </c>
      <c r="AR1476" s="1" t="str">
        <f t="shared" si="925"/>
        <v>-</v>
      </c>
      <c r="AS1476" s="1" t="str">
        <f t="shared" si="926"/>
        <v>-</v>
      </c>
      <c r="AT1476" s="1" t="str">
        <f t="shared" si="927"/>
        <v>-</v>
      </c>
      <c r="AU1476" s="1" t="str">
        <f t="shared" si="928"/>
        <v>-</v>
      </c>
      <c r="AV1476" s="1" t="str">
        <f t="shared" si="929"/>
        <v>-</v>
      </c>
      <c r="AW1476" s="5">
        <f t="shared" si="934"/>
        <v>2</v>
      </c>
      <c r="AX1476" s="1">
        <f t="shared" si="935"/>
        <v>2.9512883920095709</v>
      </c>
    </row>
    <row r="1477" spans="1:50" x14ac:dyDescent="0.2">
      <c r="A1477" s="4">
        <v>1475</v>
      </c>
      <c r="B1477" s="21">
        <v>0.53153107082800999</v>
      </c>
      <c r="C1477" s="21">
        <v>3.456</v>
      </c>
      <c r="D1477" s="21">
        <v>28</v>
      </c>
      <c r="E1477" s="21">
        <v>24</v>
      </c>
      <c r="F1477" s="21">
        <v>48</v>
      </c>
      <c r="G1477" s="21">
        <v>7.4220700487948603</v>
      </c>
      <c r="H1477" s="21">
        <v>6</v>
      </c>
      <c r="I1477" s="21">
        <v>1500</v>
      </c>
      <c r="J1477" s="21">
        <v>185</v>
      </c>
      <c r="K1477" s="21">
        <v>12.5</v>
      </c>
      <c r="L1477" s="2">
        <f t="shared" si="897"/>
        <v>2</v>
      </c>
      <c r="M1477" s="2">
        <f t="shared" si="898"/>
        <v>4</v>
      </c>
      <c r="N1477" s="2">
        <f t="shared" si="899"/>
        <v>6</v>
      </c>
      <c r="O1477" s="2">
        <f t="shared" si="900"/>
        <v>4</v>
      </c>
      <c r="P1477" s="2">
        <f t="shared" si="901"/>
        <v>5</v>
      </c>
      <c r="Q1477" s="2">
        <f t="shared" si="902"/>
        <v>7</v>
      </c>
      <c r="R1477" s="2">
        <f t="shared" si="903"/>
        <v>2</v>
      </c>
      <c r="S1477" s="2">
        <f t="shared" si="904"/>
        <v>3</v>
      </c>
      <c r="T1477" s="2">
        <f t="shared" si="905"/>
        <v>3</v>
      </c>
      <c r="U1477" s="2">
        <f t="shared" si="906"/>
        <v>6</v>
      </c>
      <c r="V1477" s="10">
        <f t="shared" si="907"/>
        <v>0</v>
      </c>
      <c r="W1477" s="2">
        <f t="shared" si="908"/>
        <v>0</v>
      </c>
      <c r="X1477" s="2">
        <f t="shared" si="909"/>
        <v>0</v>
      </c>
      <c r="Y1477" s="2">
        <f t="shared" si="910"/>
        <v>0</v>
      </c>
      <c r="Z1477" s="2">
        <f t="shared" si="911"/>
        <v>0</v>
      </c>
      <c r="AA1477" s="2">
        <f t="shared" si="912"/>
        <v>0</v>
      </c>
      <c r="AB1477" s="2">
        <f t="shared" si="913"/>
        <v>0</v>
      </c>
      <c r="AC1477" s="2">
        <f t="shared" si="930"/>
        <v>7</v>
      </c>
      <c r="AD1477" s="5">
        <f t="shared" si="931"/>
        <v>6</v>
      </c>
      <c r="AE1477">
        <f t="shared" si="932"/>
        <v>1</v>
      </c>
      <c r="AF1477" s="1" t="str">
        <f t="shared" si="914"/>
        <v>-</v>
      </c>
      <c r="AG1477" s="1" t="str">
        <f t="shared" si="915"/>
        <v>-</v>
      </c>
      <c r="AH1477" s="1" t="str">
        <f t="shared" si="916"/>
        <v>-</v>
      </c>
      <c r="AI1477" s="1" t="str">
        <f t="shared" si="917"/>
        <v>-</v>
      </c>
      <c r="AJ1477" s="1" t="str">
        <f t="shared" si="918"/>
        <v>-</v>
      </c>
      <c r="AK1477" s="1">
        <f t="shared" si="919"/>
        <v>2.1999187704278822</v>
      </c>
      <c r="AL1477" s="1" t="str">
        <f t="shared" si="920"/>
        <v>-</v>
      </c>
      <c r="AM1477" s="1" t="str">
        <f t="shared" si="921"/>
        <v>-</v>
      </c>
      <c r="AN1477" s="1" t="str">
        <f t="shared" si="922"/>
        <v>-</v>
      </c>
      <c r="AO1477" s="1" t="str">
        <f t="shared" si="923"/>
        <v>-</v>
      </c>
      <c r="AP1477" s="1" t="str">
        <f t="shared" si="933"/>
        <v>-</v>
      </c>
      <c r="AQ1477" s="1" t="str">
        <f t="shared" si="924"/>
        <v>-</v>
      </c>
      <c r="AR1477" s="1" t="str">
        <f t="shared" si="925"/>
        <v>-</v>
      </c>
      <c r="AS1477" s="1" t="str">
        <f t="shared" si="926"/>
        <v>-</v>
      </c>
      <c r="AT1477" s="1" t="str">
        <f t="shared" si="927"/>
        <v>-</v>
      </c>
      <c r="AU1477" s="1" t="str">
        <f t="shared" si="928"/>
        <v>-</v>
      </c>
      <c r="AV1477" s="1" t="str">
        <f t="shared" si="929"/>
        <v>-</v>
      </c>
      <c r="AW1477" s="5">
        <f t="shared" si="934"/>
        <v>6</v>
      </c>
      <c r="AX1477" s="1">
        <f t="shared" si="935"/>
        <v>2.1999187704278822</v>
      </c>
    </row>
    <row r="1478" spans="1:50" x14ac:dyDescent="0.2">
      <c r="A1478" s="4">
        <v>1476</v>
      </c>
      <c r="B1478" s="21">
        <v>0.55943661924884502</v>
      </c>
      <c r="C1478" s="21">
        <v>6.3920000000000003</v>
      </c>
      <c r="D1478" s="21">
        <v>15</v>
      </c>
      <c r="E1478" s="21">
        <v>35</v>
      </c>
      <c r="F1478" s="21">
        <v>50</v>
      </c>
      <c r="G1478" s="21">
        <v>4.4744175935848798</v>
      </c>
      <c r="H1478" s="21">
        <v>5</v>
      </c>
      <c r="I1478" s="21">
        <v>1500</v>
      </c>
      <c r="J1478" s="21">
        <v>185</v>
      </c>
      <c r="K1478" s="21">
        <v>12.5</v>
      </c>
      <c r="L1478" s="2">
        <f t="shared" si="897"/>
        <v>2</v>
      </c>
      <c r="M1478" s="2">
        <f t="shared" si="898"/>
        <v>4</v>
      </c>
      <c r="N1478" s="2">
        <f t="shared" si="899"/>
        <v>5</v>
      </c>
      <c r="O1478" s="2">
        <f t="shared" si="900"/>
        <v>4</v>
      </c>
      <c r="P1478" s="2">
        <f t="shared" si="901"/>
        <v>5</v>
      </c>
      <c r="Q1478" s="2">
        <f t="shared" si="902"/>
        <v>6</v>
      </c>
      <c r="R1478" s="2">
        <f t="shared" si="903"/>
        <v>3</v>
      </c>
      <c r="S1478" s="2">
        <f t="shared" si="904"/>
        <v>4</v>
      </c>
      <c r="T1478" s="2">
        <f t="shared" si="905"/>
        <v>4</v>
      </c>
      <c r="U1478" s="2">
        <f t="shared" si="906"/>
        <v>4</v>
      </c>
      <c r="V1478" s="10">
        <f t="shared" si="907"/>
        <v>0</v>
      </c>
      <c r="W1478" s="2">
        <f t="shared" si="908"/>
        <v>0</v>
      </c>
      <c r="X1478" s="2">
        <f t="shared" si="909"/>
        <v>0</v>
      </c>
      <c r="Y1478" s="2">
        <f t="shared" si="910"/>
        <v>0</v>
      </c>
      <c r="Z1478" s="2">
        <f t="shared" si="911"/>
        <v>0</v>
      </c>
      <c r="AA1478" s="2">
        <f t="shared" si="912"/>
        <v>0</v>
      </c>
      <c r="AB1478" s="2">
        <f t="shared" si="913"/>
        <v>0</v>
      </c>
      <c r="AC1478" s="2">
        <f t="shared" si="930"/>
        <v>6</v>
      </c>
      <c r="AD1478" s="5">
        <f t="shared" si="931"/>
        <v>6</v>
      </c>
      <c r="AE1478">
        <f t="shared" si="932"/>
        <v>1</v>
      </c>
      <c r="AF1478" s="1" t="str">
        <f t="shared" si="914"/>
        <v>-</v>
      </c>
      <c r="AG1478" s="1" t="str">
        <f t="shared" si="915"/>
        <v>-</v>
      </c>
      <c r="AH1478" s="1" t="str">
        <f t="shared" si="916"/>
        <v>-</v>
      </c>
      <c r="AI1478" s="1" t="str">
        <f t="shared" si="917"/>
        <v>-</v>
      </c>
      <c r="AJ1478" s="1" t="str">
        <f t="shared" si="918"/>
        <v>-</v>
      </c>
      <c r="AK1478" s="1">
        <f t="shared" si="919"/>
        <v>2.2569962346134016</v>
      </c>
      <c r="AL1478" s="1" t="str">
        <f t="shared" si="920"/>
        <v>-</v>
      </c>
      <c r="AM1478" s="1" t="str">
        <f t="shared" si="921"/>
        <v>-</v>
      </c>
      <c r="AN1478" s="1" t="str">
        <f t="shared" si="922"/>
        <v>-</v>
      </c>
      <c r="AO1478" s="1" t="str">
        <f t="shared" si="923"/>
        <v>-</v>
      </c>
      <c r="AP1478" s="1" t="str">
        <f t="shared" si="933"/>
        <v>-</v>
      </c>
      <c r="AQ1478" s="1" t="str">
        <f t="shared" si="924"/>
        <v>-</v>
      </c>
      <c r="AR1478" s="1" t="str">
        <f t="shared" si="925"/>
        <v>-</v>
      </c>
      <c r="AS1478" s="1" t="str">
        <f t="shared" si="926"/>
        <v>-</v>
      </c>
      <c r="AT1478" s="1" t="str">
        <f t="shared" si="927"/>
        <v>-</v>
      </c>
      <c r="AU1478" s="1" t="str">
        <f t="shared" si="928"/>
        <v>-</v>
      </c>
      <c r="AV1478" s="1" t="str">
        <f t="shared" si="929"/>
        <v>-</v>
      </c>
      <c r="AW1478" s="5">
        <f t="shared" si="934"/>
        <v>6</v>
      </c>
      <c r="AX1478" s="1">
        <f t="shared" si="935"/>
        <v>2.2569962346134016</v>
      </c>
    </row>
    <row r="1479" spans="1:50" x14ac:dyDescent="0.2">
      <c r="A1479" s="4">
        <v>1477</v>
      </c>
      <c r="B1479" s="21">
        <v>0.64131465541592503</v>
      </c>
      <c r="C1479" s="21">
        <v>5.4029999999999996</v>
      </c>
      <c r="D1479" s="21">
        <v>5</v>
      </c>
      <c r="E1479" s="21">
        <v>1</v>
      </c>
      <c r="F1479" s="21">
        <v>94</v>
      </c>
      <c r="G1479" s="21">
        <v>3.2420429765292802</v>
      </c>
      <c r="H1479" s="21">
        <v>5</v>
      </c>
      <c r="I1479" s="21">
        <v>1500</v>
      </c>
      <c r="J1479" s="21">
        <v>185</v>
      </c>
      <c r="K1479" s="21">
        <v>12.5</v>
      </c>
      <c r="L1479" s="2">
        <f t="shared" si="897"/>
        <v>2</v>
      </c>
      <c r="M1479" s="2">
        <f t="shared" si="898"/>
        <v>2</v>
      </c>
      <c r="N1479" s="2">
        <f t="shared" si="899"/>
        <v>3</v>
      </c>
      <c r="O1479" s="2">
        <f t="shared" si="900"/>
        <v>3</v>
      </c>
      <c r="P1479" s="2">
        <f t="shared" si="901"/>
        <v>4</v>
      </c>
      <c r="Q1479" s="2">
        <f t="shared" si="902"/>
        <v>5</v>
      </c>
      <c r="R1479" s="2">
        <f t="shared" si="903"/>
        <v>5</v>
      </c>
      <c r="S1479" s="2">
        <f t="shared" si="904"/>
        <v>4</v>
      </c>
      <c r="T1479" s="2">
        <f t="shared" si="905"/>
        <v>4</v>
      </c>
      <c r="U1479" s="2">
        <f t="shared" si="906"/>
        <v>3</v>
      </c>
      <c r="V1479" s="10">
        <f t="shared" si="907"/>
        <v>0</v>
      </c>
      <c r="W1479" s="2">
        <f t="shared" si="908"/>
        <v>0</v>
      </c>
      <c r="X1479" s="2">
        <f t="shared" si="909"/>
        <v>0</v>
      </c>
      <c r="Y1479" s="2">
        <f t="shared" si="910"/>
        <v>0</v>
      </c>
      <c r="Z1479" s="2">
        <f t="shared" si="911"/>
        <v>0</v>
      </c>
      <c r="AA1479" s="2">
        <f t="shared" si="912"/>
        <v>0</v>
      </c>
      <c r="AB1479" s="2">
        <f t="shared" si="913"/>
        <v>0</v>
      </c>
      <c r="AC1479" s="2">
        <f t="shared" si="930"/>
        <v>5</v>
      </c>
      <c r="AD1479" s="5">
        <f t="shared" si="931"/>
        <v>6</v>
      </c>
      <c r="AE1479">
        <f t="shared" si="932"/>
        <v>2</v>
      </c>
      <c r="AF1479" s="1" t="str">
        <f t="shared" si="914"/>
        <v>-</v>
      </c>
      <c r="AG1479" s="1" t="str">
        <f t="shared" si="915"/>
        <v>-</v>
      </c>
      <c r="AH1479" s="1" t="str">
        <f t="shared" si="916"/>
        <v>-</v>
      </c>
      <c r="AI1479" s="1" t="str">
        <f t="shared" si="917"/>
        <v>-</v>
      </c>
      <c r="AJ1479" s="1" t="str">
        <f t="shared" si="918"/>
        <v>-</v>
      </c>
      <c r="AK1479" s="1">
        <f t="shared" si="919"/>
        <v>2.2711708506186699</v>
      </c>
      <c r="AL1479" s="1">
        <f t="shared" si="920"/>
        <v>2.1177336007289509</v>
      </c>
      <c r="AM1479" s="1" t="str">
        <f t="shared" si="921"/>
        <v>-</v>
      </c>
      <c r="AN1479" s="1" t="str">
        <f t="shared" si="922"/>
        <v>-</v>
      </c>
      <c r="AO1479" s="1" t="str">
        <f t="shared" si="923"/>
        <v>-</v>
      </c>
      <c r="AP1479" s="1" t="str">
        <f t="shared" si="933"/>
        <v>-</v>
      </c>
      <c r="AQ1479" s="1" t="str">
        <f t="shared" si="924"/>
        <v>-</v>
      </c>
      <c r="AR1479" s="1" t="str">
        <f t="shared" si="925"/>
        <v>-</v>
      </c>
      <c r="AS1479" s="1" t="str">
        <f t="shared" si="926"/>
        <v>-</v>
      </c>
      <c r="AT1479" s="1" t="str">
        <f t="shared" si="927"/>
        <v>-</v>
      </c>
      <c r="AU1479" s="1" t="str">
        <f t="shared" si="928"/>
        <v>-</v>
      </c>
      <c r="AV1479" s="1" t="str">
        <f t="shared" si="929"/>
        <v>-</v>
      </c>
      <c r="AW1479" s="5">
        <f t="shared" si="934"/>
        <v>7</v>
      </c>
      <c r="AX1479" s="1">
        <f t="shared" si="935"/>
        <v>2.1177336007289509</v>
      </c>
    </row>
    <row r="1480" spans="1:50" x14ac:dyDescent="0.2">
      <c r="A1480" s="4">
        <v>1478</v>
      </c>
      <c r="B1480" s="21">
        <v>0.67683332952730901</v>
      </c>
      <c r="C1480" s="21">
        <v>0.159</v>
      </c>
      <c r="D1480" s="21">
        <v>0</v>
      </c>
      <c r="E1480" s="21">
        <v>0</v>
      </c>
      <c r="F1480" s="21">
        <v>100</v>
      </c>
      <c r="G1480" s="21">
        <v>2.38894012933602</v>
      </c>
      <c r="H1480" s="21">
        <v>5</v>
      </c>
      <c r="I1480" s="21">
        <v>1500</v>
      </c>
      <c r="J1480" s="21">
        <v>185</v>
      </c>
      <c r="K1480" s="21">
        <v>0</v>
      </c>
      <c r="L1480" s="2">
        <f t="shared" si="897"/>
        <v>0</v>
      </c>
      <c r="M1480" s="2">
        <f t="shared" si="898"/>
        <v>0</v>
      </c>
      <c r="N1480" s="2">
        <f t="shared" si="899"/>
        <v>0</v>
      </c>
      <c r="O1480" s="2">
        <f t="shared" si="900"/>
        <v>0</v>
      </c>
      <c r="P1480" s="2">
        <f t="shared" si="901"/>
        <v>0</v>
      </c>
      <c r="Q1480" s="2">
        <f t="shared" si="902"/>
        <v>0</v>
      </c>
      <c r="R1480" s="2">
        <f t="shared" si="903"/>
        <v>0</v>
      </c>
      <c r="S1480" s="2">
        <f t="shared" si="904"/>
        <v>0</v>
      </c>
      <c r="T1480" s="2">
        <f t="shared" si="905"/>
        <v>0</v>
      </c>
      <c r="U1480" s="2">
        <f t="shared" si="906"/>
        <v>0</v>
      </c>
      <c r="V1480" s="10">
        <f t="shared" si="907"/>
        <v>5</v>
      </c>
      <c r="W1480" s="2">
        <f t="shared" si="908"/>
        <v>7</v>
      </c>
      <c r="X1480" s="2">
        <f t="shared" si="909"/>
        <v>6</v>
      </c>
      <c r="Y1480" s="2">
        <f t="shared" si="910"/>
        <v>3</v>
      </c>
      <c r="Z1480" s="2">
        <f t="shared" si="911"/>
        <v>3</v>
      </c>
      <c r="AA1480" s="2">
        <f t="shared" si="912"/>
        <v>5</v>
      </c>
      <c r="AB1480" s="2">
        <f t="shared" si="913"/>
        <v>5</v>
      </c>
      <c r="AC1480" s="2">
        <f t="shared" si="930"/>
        <v>7</v>
      </c>
      <c r="AD1480" s="5">
        <f t="shared" si="931"/>
        <v>12</v>
      </c>
      <c r="AE1480">
        <f t="shared" si="932"/>
        <v>1</v>
      </c>
      <c r="AF1480" s="1" t="str">
        <f t="shared" si="914"/>
        <v>-</v>
      </c>
      <c r="AG1480" s="1" t="str">
        <f t="shared" si="915"/>
        <v>-</v>
      </c>
      <c r="AH1480" s="1" t="str">
        <f t="shared" si="916"/>
        <v>-</v>
      </c>
      <c r="AI1480" s="1" t="str">
        <f t="shared" si="917"/>
        <v>-</v>
      </c>
      <c r="AJ1480" s="1" t="str">
        <f t="shared" si="918"/>
        <v>-</v>
      </c>
      <c r="AK1480" s="1" t="str">
        <f t="shared" si="919"/>
        <v>-</v>
      </c>
      <c r="AL1480" s="1" t="str">
        <f t="shared" si="920"/>
        <v>-</v>
      </c>
      <c r="AM1480" s="1" t="str">
        <f t="shared" si="921"/>
        <v>-</v>
      </c>
      <c r="AN1480" s="1" t="str">
        <f t="shared" si="922"/>
        <v>-</v>
      </c>
      <c r="AO1480" s="1" t="str">
        <f t="shared" si="923"/>
        <v>-</v>
      </c>
      <c r="AP1480" s="1" t="str">
        <f t="shared" si="933"/>
        <v>-</v>
      </c>
      <c r="AQ1480" s="1">
        <f t="shared" si="924"/>
        <v>3.775284600024146</v>
      </c>
      <c r="AR1480" s="1" t="str">
        <f t="shared" si="925"/>
        <v>-</v>
      </c>
      <c r="AS1480" s="1" t="str">
        <f t="shared" si="926"/>
        <v>-</v>
      </c>
      <c r="AT1480" s="1" t="str">
        <f t="shared" si="927"/>
        <v>-</v>
      </c>
      <c r="AU1480" s="1" t="str">
        <f t="shared" si="928"/>
        <v>-</v>
      </c>
      <c r="AV1480" s="1" t="str">
        <f t="shared" si="929"/>
        <v>-</v>
      </c>
      <c r="AW1480" s="5">
        <f t="shared" si="934"/>
        <v>12</v>
      </c>
      <c r="AX1480" s="1">
        <f t="shared" si="935"/>
        <v>3.775284600024146</v>
      </c>
    </row>
    <row r="1481" spans="1:50" x14ac:dyDescent="0.2">
      <c r="A1481" s="4">
        <v>1479</v>
      </c>
      <c r="B1481" s="21">
        <v>0.63601907270144598</v>
      </c>
      <c r="C1481" s="21">
        <v>0.29299999999999998</v>
      </c>
      <c r="D1481" s="21">
        <v>0</v>
      </c>
      <c r="E1481" s="21">
        <v>0</v>
      </c>
      <c r="F1481" s="21">
        <v>100</v>
      </c>
      <c r="G1481" s="21">
        <v>4.3945788692527499</v>
      </c>
      <c r="H1481" s="21">
        <v>5</v>
      </c>
      <c r="I1481" s="21">
        <v>1500</v>
      </c>
      <c r="J1481" s="21">
        <v>185</v>
      </c>
      <c r="K1481" s="21">
        <v>0</v>
      </c>
      <c r="L1481" s="2">
        <f t="shared" si="897"/>
        <v>0</v>
      </c>
      <c r="M1481" s="2">
        <f t="shared" si="898"/>
        <v>0</v>
      </c>
      <c r="N1481" s="2">
        <f t="shared" si="899"/>
        <v>0</v>
      </c>
      <c r="O1481" s="2">
        <f t="shared" si="900"/>
        <v>0</v>
      </c>
      <c r="P1481" s="2">
        <f t="shared" si="901"/>
        <v>0</v>
      </c>
      <c r="Q1481" s="2">
        <f t="shared" si="902"/>
        <v>0</v>
      </c>
      <c r="R1481" s="2">
        <f t="shared" si="903"/>
        <v>0</v>
      </c>
      <c r="S1481" s="2">
        <f t="shared" si="904"/>
        <v>0</v>
      </c>
      <c r="T1481" s="2">
        <f t="shared" si="905"/>
        <v>0</v>
      </c>
      <c r="U1481" s="2">
        <f t="shared" si="906"/>
        <v>0</v>
      </c>
      <c r="V1481" s="10">
        <f t="shared" si="907"/>
        <v>6</v>
      </c>
      <c r="W1481" s="2">
        <f t="shared" si="908"/>
        <v>9</v>
      </c>
      <c r="X1481" s="2">
        <f t="shared" si="909"/>
        <v>7</v>
      </c>
      <c r="Y1481" s="2">
        <f t="shared" si="910"/>
        <v>3</v>
      </c>
      <c r="Z1481" s="2">
        <f t="shared" si="911"/>
        <v>3</v>
      </c>
      <c r="AA1481" s="2">
        <f t="shared" si="912"/>
        <v>5</v>
      </c>
      <c r="AB1481" s="2">
        <f t="shared" si="913"/>
        <v>5</v>
      </c>
      <c r="AC1481" s="2">
        <f t="shared" si="930"/>
        <v>9</v>
      </c>
      <c r="AD1481" s="5">
        <f t="shared" si="931"/>
        <v>12</v>
      </c>
      <c r="AE1481">
        <f t="shared" si="932"/>
        <v>1</v>
      </c>
      <c r="AF1481" s="1" t="str">
        <f t="shared" si="914"/>
        <v>-</v>
      </c>
      <c r="AG1481" s="1" t="str">
        <f t="shared" si="915"/>
        <v>-</v>
      </c>
      <c r="AH1481" s="1" t="str">
        <f t="shared" si="916"/>
        <v>-</v>
      </c>
      <c r="AI1481" s="1" t="str">
        <f t="shared" si="917"/>
        <v>-</v>
      </c>
      <c r="AJ1481" s="1" t="str">
        <f t="shared" si="918"/>
        <v>-</v>
      </c>
      <c r="AK1481" s="1" t="str">
        <f t="shared" si="919"/>
        <v>-</v>
      </c>
      <c r="AL1481" s="1" t="str">
        <f t="shared" si="920"/>
        <v>-</v>
      </c>
      <c r="AM1481" s="1" t="str">
        <f t="shared" si="921"/>
        <v>-</v>
      </c>
      <c r="AN1481" s="1" t="str">
        <f t="shared" si="922"/>
        <v>-</v>
      </c>
      <c r="AO1481" s="1" t="str">
        <f t="shared" si="923"/>
        <v>-</v>
      </c>
      <c r="AP1481" s="1" t="str">
        <f t="shared" si="933"/>
        <v>-</v>
      </c>
      <c r="AQ1481" s="1">
        <f t="shared" si="924"/>
        <v>1.895055392689478</v>
      </c>
      <c r="AR1481" s="1" t="str">
        <f t="shared" si="925"/>
        <v>-</v>
      </c>
      <c r="AS1481" s="1" t="str">
        <f t="shared" si="926"/>
        <v>-</v>
      </c>
      <c r="AT1481" s="1" t="str">
        <f t="shared" si="927"/>
        <v>-</v>
      </c>
      <c r="AU1481" s="1" t="str">
        <f t="shared" si="928"/>
        <v>-</v>
      </c>
      <c r="AV1481" s="1" t="str">
        <f t="shared" si="929"/>
        <v>-</v>
      </c>
      <c r="AW1481" s="5">
        <f t="shared" si="934"/>
        <v>12</v>
      </c>
      <c r="AX1481" s="1">
        <f t="shared" si="935"/>
        <v>1.895055392689478</v>
      </c>
    </row>
    <row r="1482" spans="1:50" x14ac:dyDescent="0.2">
      <c r="A1482" s="4">
        <v>1480</v>
      </c>
      <c r="B1482" s="21">
        <v>0.23061496317386601</v>
      </c>
      <c r="C1482" s="21">
        <v>0.61199999999999999</v>
      </c>
      <c r="D1482" s="21">
        <v>0</v>
      </c>
      <c r="E1482" s="21">
        <v>0</v>
      </c>
      <c r="F1482" s="21">
        <v>100</v>
      </c>
      <c r="G1482" s="21">
        <v>9.1732419678945991</v>
      </c>
      <c r="H1482" s="21">
        <v>6</v>
      </c>
      <c r="I1482" s="21">
        <v>1500</v>
      </c>
      <c r="J1482" s="21">
        <v>185</v>
      </c>
      <c r="K1482" s="21">
        <v>0</v>
      </c>
      <c r="L1482" s="2">
        <f t="shared" si="897"/>
        <v>0</v>
      </c>
      <c r="M1482" s="2">
        <f t="shared" si="898"/>
        <v>0</v>
      </c>
      <c r="N1482" s="2">
        <f t="shared" si="899"/>
        <v>0</v>
      </c>
      <c r="O1482" s="2">
        <f t="shared" si="900"/>
        <v>0</v>
      </c>
      <c r="P1482" s="2">
        <f t="shared" si="901"/>
        <v>0</v>
      </c>
      <c r="Q1482" s="2">
        <f t="shared" si="902"/>
        <v>0</v>
      </c>
      <c r="R1482" s="2">
        <f t="shared" si="903"/>
        <v>0</v>
      </c>
      <c r="S1482" s="2">
        <f t="shared" si="904"/>
        <v>0</v>
      </c>
      <c r="T1482" s="2">
        <f t="shared" si="905"/>
        <v>0</v>
      </c>
      <c r="U1482" s="2">
        <f t="shared" si="906"/>
        <v>0</v>
      </c>
      <c r="V1482" s="10">
        <f t="shared" si="907"/>
        <v>7</v>
      </c>
      <c r="W1482" s="2">
        <f t="shared" si="908"/>
        <v>8</v>
      </c>
      <c r="X1482" s="2">
        <f t="shared" si="909"/>
        <v>6</v>
      </c>
      <c r="Y1482" s="2">
        <f t="shared" si="910"/>
        <v>3</v>
      </c>
      <c r="Z1482" s="2">
        <f t="shared" si="911"/>
        <v>3</v>
      </c>
      <c r="AA1482" s="2">
        <f t="shared" si="912"/>
        <v>5</v>
      </c>
      <c r="AB1482" s="2">
        <f t="shared" si="913"/>
        <v>5</v>
      </c>
      <c r="AC1482" s="2">
        <f t="shared" si="930"/>
        <v>8</v>
      </c>
      <c r="AD1482" s="5">
        <f t="shared" si="931"/>
        <v>12</v>
      </c>
      <c r="AE1482">
        <f t="shared" si="932"/>
        <v>1</v>
      </c>
      <c r="AF1482" s="1" t="str">
        <f t="shared" si="914"/>
        <v>-</v>
      </c>
      <c r="AG1482" s="1" t="str">
        <f t="shared" si="915"/>
        <v>-</v>
      </c>
      <c r="AH1482" s="1" t="str">
        <f t="shared" si="916"/>
        <v>-</v>
      </c>
      <c r="AI1482" s="1" t="str">
        <f t="shared" si="917"/>
        <v>-</v>
      </c>
      <c r="AJ1482" s="1" t="str">
        <f t="shared" si="918"/>
        <v>-</v>
      </c>
      <c r="AK1482" s="1" t="str">
        <f t="shared" si="919"/>
        <v>-</v>
      </c>
      <c r="AL1482" s="1" t="str">
        <f t="shared" si="920"/>
        <v>-</v>
      </c>
      <c r="AM1482" s="1" t="str">
        <f t="shared" si="921"/>
        <v>-</v>
      </c>
      <c r="AN1482" s="1" t="str">
        <f t="shared" si="922"/>
        <v>-</v>
      </c>
      <c r="AO1482" s="1" t="str">
        <f t="shared" si="923"/>
        <v>-</v>
      </c>
      <c r="AP1482" s="1" t="str">
        <f t="shared" si="933"/>
        <v>-</v>
      </c>
      <c r="AQ1482" s="1">
        <f t="shared" si="924"/>
        <v>2.3089593736583436</v>
      </c>
      <c r="AR1482" s="1" t="str">
        <f t="shared" si="925"/>
        <v>-</v>
      </c>
      <c r="AS1482" s="1" t="str">
        <f t="shared" si="926"/>
        <v>-</v>
      </c>
      <c r="AT1482" s="1" t="str">
        <f t="shared" si="927"/>
        <v>-</v>
      </c>
      <c r="AU1482" s="1" t="str">
        <f t="shared" si="928"/>
        <v>-</v>
      </c>
      <c r="AV1482" s="1" t="str">
        <f t="shared" si="929"/>
        <v>-</v>
      </c>
      <c r="AW1482" s="5">
        <f t="shared" si="934"/>
        <v>12</v>
      </c>
      <c r="AX1482" s="1">
        <f t="shared" si="935"/>
        <v>2.3089593736583436</v>
      </c>
    </row>
    <row r="1483" spans="1:50" x14ac:dyDescent="0.2">
      <c r="A1483" s="4">
        <v>1481</v>
      </c>
      <c r="B1483" s="21">
        <v>0.49223267326223702</v>
      </c>
      <c r="C1483" s="21">
        <v>43.987000000000002</v>
      </c>
      <c r="D1483" s="21">
        <v>1</v>
      </c>
      <c r="E1483" s="21">
        <v>22</v>
      </c>
      <c r="F1483" s="21">
        <v>77</v>
      </c>
      <c r="G1483" s="21">
        <v>8.7974399264206404</v>
      </c>
      <c r="H1483" s="21">
        <v>6</v>
      </c>
      <c r="I1483" s="21">
        <v>1500</v>
      </c>
      <c r="J1483" s="21">
        <v>185</v>
      </c>
      <c r="K1483" s="21">
        <v>12.5</v>
      </c>
      <c r="L1483" s="2">
        <f t="shared" si="897"/>
        <v>2</v>
      </c>
      <c r="M1483" s="2">
        <f t="shared" si="898"/>
        <v>4</v>
      </c>
      <c r="N1483" s="2">
        <f t="shared" si="899"/>
        <v>6</v>
      </c>
      <c r="O1483" s="2">
        <f t="shared" si="900"/>
        <v>2</v>
      </c>
      <c r="P1483" s="2">
        <f t="shared" si="901"/>
        <v>3</v>
      </c>
      <c r="Q1483" s="2">
        <f t="shared" si="902"/>
        <v>5</v>
      </c>
      <c r="R1483" s="2">
        <f t="shared" si="903"/>
        <v>3</v>
      </c>
      <c r="S1483" s="2">
        <f t="shared" si="904"/>
        <v>4</v>
      </c>
      <c r="T1483" s="2">
        <f t="shared" si="905"/>
        <v>4</v>
      </c>
      <c r="U1483" s="2">
        <f t="shared" si="906"/>
        <v>4</v>
      </c>
      <c r="V1483" s="10">
        <f t="shared" si="907"/>
        <v>0</v>
      </c>
      <c r="W1483" s="2">
        <f t="shared" si="908"/>
        <v>0</v>
      </c>
      <c r="X1483" s="2">
        <f t="shared" si="909"/>
        <v>0</v>
      </c>
      <c r="Y1483" s="2">
        <f t="shared" si="910"/>
        <v>0</v>
      </c>
      <c r="Z1483" s="2">
        <f t="shared" si="911"/>
        <v>0</v>
      </c>
      <c r="AA1483" s="2">
        <f t="shared" si="912"/>
        <v>0</v>
      </c>
      <c r="AB1483" s="2">
        <f t="shared" si="913"/>
        <v>0</v>
      </c>
      <c r="AC1483" s="2">
        <f t="shared" si="930"/>
        <v>6</v>
      </c>
      <c r="AD1483" s="5">
        <f t="shared" si="931"/>
        <v>3</v>
      </c>
      <c r="AE1483">
        <f t="shared" si="932"/>
        <v>1</v>
      </c>
      <c r="AF1483" s="1" t="str">
        <f t="shared" si="914"/>
        <v>-</v>
      </c>
      <c r="AG1483" s="1" t="str">
        <f t="shared" si="915"/>
        <v>-</v>
      </c>
      <c r="AH1483" s="1">
        <f t="shared" si="916"/>
        <v>2.8667460219463714</v>
      </c>
      <c r="AI1483" s="1" t="str">
        <f t="shared" si="917"/>
        <v>-</v>
      </c>
      <c r="AJ1483" s="1" t="str">
        <f t="shared" si="918"/>
        <v>-</v>
      </c>
      <c r="AK1483" s="1" t="str">
        <f t="shared" si="919"/>
        <v>-</v>
      </c>
      <c r="AL1483" s="1" t="str">
        <f t="shared" si="920"/>
        <v>-</v>
      </c>
      <c r="AM1483" s="1" t="str">
        <f t="shared" si="921"/>
        <v>-</v>
      </c>
      <c r="AN1483" s="1" t="str">
        <f t="shared" si="922"/>
        <v>-</v>
      </c>
      <c r="AO1483" s="1" t="str">
        <f t="shared" si="923"/>
        <v>-</v>
      </c>
      <c r="AP1483" s="1" t="str">
        <f t="shared" si="933"/>
        <v>-</v>
      </c>
      <c r="AQ1483" s="1" t="str">
        <f t="shared" si="924"/>
        <v>-</v>
      </c>
      <c r="AR1483" s="1" t="str">
        <f t="shared" si="925"/>
        <v>-</v>
      </c>
      <c r="AS1483" s="1" t="str">
        <f t="shared" si="926"/>
        <v>-</v>
      </c>
      <c r="AT1483" s="1" t="str">
        <f t="shared" si="927"/>
        <v>-</v>
      </c>
      <c r="AU1483" s="1" t="str">
        <f t="shared" si="928"/>
        <v>-</v>
      </c>
      <c r="AV1483" s="1" t="str">
        <f t="shared" si="929"/>
        <v>-</v>
      </c>
      <c r="AW1483" s="5">
        <f t="shared" si="934"/>
        <v>3</v>
      </c>
      <c r="AX1483" s="1">
        <f t="shared" si="935"/>
        <v>2.8667460219463714</v>
      </c>
    </row>
    <row r="1484" spans="1:50" x14ac:dyDescent="0.2">
      <c r="A1484" s="4">
        <v>1482</v>
      </c>
      <c r="B1484" s="21">
        <v>0.61575242576514699</v>
      </c>
      <c r="C1484" s="21">
        <v>0.60399999999999998</v>
      </c>
      <c r="D1484" s="21">
        <v>0</v>
      </c>
      <c r="E1484" s="21">
        <v>54</v>
      </c>
      <c r="F1484" s="21">
        <v>46</v>
      </c>
      <c r="G1484" s="21">
        <v>3.5899107966920898</v>
      </c>
      <c r="H1484" s="21">
        <v>5</v>
      </c>
      <c r="I1484" s="21">
        <v>1500</v>
      </c>
      <c r="J1484" s="21">
        <v>185</v>
      </c>
      <c r="K1484" s="21">
        <v>0</v>
      </c>
      <c r="L1484" s="2">
        <f t="shared" si="897"/>
        <v>0</v>
      </c>
      <c r="M1484" s="2">
        <f t="shared" si="898"/>
        <v>0</v>
      </c>
      <c r="N1484" s="2">
        <f t="shared" si="899"/>
        <v>0</v>
      </c>
      <c r="O1484" s="2">
        <f t="shared" si="900"/>
        <v>0</v>
      </c>
      <c r="P1484" s="2">
        <f t="shared" si="901"/>
        <v>0</v>
      </c>
      <c r="Q1484" s="2">
        <f t="shared" si="902"/>
        <v>0</v>
      </c>
      <c r="R1484" s="2">
        <f t="shared" si="903"/>
        <v>0</v>
      </c>
      <c r="S1484" s="2">
        <f t="shared" si="904"/>
        <v>0</v>
      </c>
      <c r="T1484" s="2">
        <f t="shared" si="905"/>
        <v>0</v>
      </c>
      <c r="U1484" s="2">
        <f t="shared" si="906"/>
        <v>0</v>
      </c>
      <c r="V1484" s="10">
        <f t="shared" si="907"/>
        <v>4</v>
      </c>
      <c r="W1484" s="2">
        <f t="shared" si="908"/>
        <v>7</v>
      </c>
      <c r="X1484" s="2">
        <f t="shared" si="909"/>
        <v>5</v>
      </c>
      <c r="Y1484" s="2">
        <f t="shared" si="910"/>
        <v>3</v>
      </c>
      <c r="Z1484" s="2">
        <f t="shared" si="911"/>
        <v>3</v>
      </c>
      <c r="AA1484" s="2">
        <f t="shared" si="912"/>
        <v>3</v>
      </c>
      <c r="AB1484" s="2">
        <f t="shared" si="913"/>
        <v>3</v>
      </c>
      <c r="AC1484" s="2">
        <f t="shared" si="930"/>
        <v>7</v>
      </c>
      <c r="AD1484" s="5">
        <f t="shared" si="931"/>
        <v>12</v>
      </c>
      <c r="AE1484">
        <f t="shared" si="932"/>
        <v>1</v>
      </c>
      <c r="AF1484" s="1" t="str">
        <f t="shared" si="914"/>
        <v>-</v>
      </c>
      <c r="AG1484" s="1" t="str">
        <f t="shared" si="915"/>
        <v>-</v>
      </c>
      <c r="AH1484" s="1" t="str">
        <f t="shared" si="916"/>
        <v>-</v>
      </c>
      <c r="AI1484" s="1" t="str">
        <f t="shared" si="917"/>
        <v>-</v>
      </c>
      <c r="AJ1484" s="1" t="str">
        <f t="shared" si="918"/>
        <v>-</v>
      </c>
      <c r="AK1484" s="1" t="str">
        <f t="shared" si="919"/>
        <v>-</v>
      </c>
      <c r="AL1484" s="1" t="str">
        <f t="shared" si="920"/>
        <v>-</v>
      </c>
      <c r="AM1484" s="1" t="str">
        <f t="shared" si="921"/>
        <v>-</v>
      </c>
      <c r="AN1484" s="1" t="str">
        <f t="shared" si="922"/>
        <v>-</v>
      </c>
      <c r="AO1484" s="1" t="str">
        <f t="shared" si="923"/>
        <v>-</v>
      </c>
      <c r="AP1484" s="1" t="str">
        <f t="shared" si="933"/>
        <v>-</v>
      </c>
      <c r="AQ1484" s="1">
        <f t="shared" si="924"/>
        <v>2.2963935934841535</v>
      </c>
      <c r="AR1484" s="1" t="str">
        <f t="shared" si="925"/>
        <v>-</v>
      </c>
      <c r="AS1484" s="1" t="str">
        <f t="shared" si="926"/>
        <v>-</v>
      </c>
      <c r="AT1484" s="1" t="str">
        <f t="shared" si="927"/>
        <v>-</v>
      </c>
      <c r="AU1484" s="1" t="str">
        <f t="shared" si="928"/>
        <v>-</v>
      </c>
      <c r="AV1484" s="1" t="str">
        <f t="shared" si="929"/>
        <v>-</v>
      </c>
      <c r="AW1484" s="5">
        <f t="shared" si="934"/>
        <v>12</v>
      </c>
      <c r="AX1484" s="1">
        <f t="shared" si="935"/>
        <v>2.2963935934841535</v>
      </c>
    </row>
    <row r="1485" spans="1:50" x14ac:dyDescent="0.2">
      <c r="A1485" s="4">
        <v>1483</v>
      </c>
      <c r="B1485" s="21">
        <v>0.60009096976253495</v>
      </c>
      <c r="C1485" s="21">
        <v>29.73</v>
      </c>
      <c r="D1485" s="21">
        <v>0</v>
      </c>
      <c r="E1485" s="21">
        <v>25</v>
      </c>
      <c r="F1485" s="21">
        <v>75</v>
      </c>
      <c r="G1485" s="21">
        <v>4.2044089166675302</v>
      </c>
      <c r="H1485" s="21">
        <v>6</v>
      </c>
      <c r="I1485" s="21">
        <v>1500</v>
      </c>
      <c r="J1485" s="21">
        <v>185</v>
      </c>
      <c r="K1485" s="21">
        <v>0</v>
      </c>
      <c r="L1485" s="2">
        <f t="shared" si="897"/>
        <v>0</v>
      </c>
      <c r="M1485" s="2">
        <f t="shared" si="898"/>
        <v>0</v>
      </c>
      <c r="N1485" s="2">
        <f t="shared" si="899"/>
        <v>0</v>
      </c>
      <c r="O1485" s="2">
        <f t="shared" si="900"/>
        <v>0</v>
      </c>
      <c r="P1485" s="2">
        <f t="shared" si="901"/>
        <v>0</v>
      </c>
      <c r="Q1485" s="2">
        <f t="shared" si="902"/>
        <v>0</v>
      </c>
      <c r="R1485" s="2">
        <f t="shared" si="903"/>
        <v>0</v>
      </c>
      <c r="S1485" s="2">
        <f t="shared" si="904"/>
        <v>0</v>
      </c>
      <c r="T1485" s="2">
        <f t="shared" si="905"/>
        <v>0</v>
      </c>
      <c r="U1485" s="2">
        <f t="shared" si="906"/>
        <v>0</v>
      </c>
      <c r="V1485" s="10">
        <f t="shared" si="907"/>
        <v>5</v>
      </c>
      <c r="W1485" s="2">
        <f t="shared" si="908"/>
        <v>6</v>
      </c>
      <c r="X1485" s="2">
        <f t="shared" si="909"/>
        <v>3</v>
      </c>
      <c r="Y1485" s="2">
        <f t="shared" si="910"/>
        <v>3</v>
      </c>
      <c r="Z1485" s="2">
        <f t="shared" si="911"/>
        <v>3</v>
      </c>
      <c r="AA1485" s="2">
        <f t="shared" si="912"/>
        <v>3</v>
      </c>
      <c r="AB1485" s="2">
        <f t="shared" si="913"/>
        <v>3</v>
      </c>
      <c r="AC1485" s="2">
        <f t="shared" si="930"/>
        <v>6</v>
      </c>
      <c r="AD1485" s="5">
        <f t="shared" si="931"/>
        <v>12</v>
      </c>
      <c r="AE1485">
        <f t="shared" si="932"/>
        <v>1</v>
      </c>
      <c r="AF1485" s="1" t="str">
        <f t="shared" si="914"/>
        <v>-</v>
      </c>
      <c r="AG1485" s="1" t="str">
        <f t="shared" si="915"/>
        <v>-</v>
      </c>
      <c r="AH1485" s="1" t="str">
        <f t="shared" si="916"/>
        <v>-</v>
      </c>
      <c r="AI1485" s="1" t="str">
        <f t="shared" si="917"/>
        <v>-</v>
      </c>
      <c r="AJ1485" s="1" t="str">
        <f t="shared" si="918"/>
        <v>-</v>
      </c>
      <c r="AK1485" s="1" t="str">
        <f t="shared" si="919"/>
        <v>-</v>
      </c>
      <c r="AL1485" s="1" t="str">
        <f t="shared" si="920"/>
        <v>-</v>
      </c>
      <c r="AM1485" s="1" t="str">
        <f t="shared" si="921"/>
        <v>-</v>
      </c>
      <c r="AN1485" s="1" t="str">
        <f t="shared" si="922"/>
        <v>-</v>
      </c>
      <c r="AO1485" s="1" t="str">
        <f t="shared" si="923"/>
        <v>-</v>
      </c>
      <c r="AP1485" s="1" t="str">
        <f t="shared" si="933"/>
        <v>-</v>
      </c>
      <c r="AQ1485" s="1">
        <f t="shared" si="924"/>
        <v>2.2922945254730194</v>
      </c>
      <c r="AR1485" s="1" t="str">
        <f t="shared" si="925"/>
        <v>-</v>
      </c>
      <c r="AS1485" s="1" t="str">
        <f t="shared" si="926"/>
        <v>-</v>
      </c>
      <c r="AT1485" s="1" t="str">
        <f t="shared" si="927"/>
        <v>-</v>
      </c>
      <c r="AU1485" s="1" t="str">
        <f t="shared" si="928"/>
        <v>-</v>
      </c>
      <c r="AV1485" s="1" t="str">
        <f t="shared" si="929"/>
        <v>-</v>
      </c>
      <c r="AW1485" s="5">
        <f t="shared" si="934"/>
        <v>12</v>
      </c>
      <c r="AX1485" s="1">
        <f t="shared" si="935"/>
        <v>2.2922945254730194</v>
      </c>
    </row>
    <row r="1486" spans="1:50" x14ac:dyDescent="0.2">
      <c r="A1486" s="4">
        <v>1484</v>
      </c>
      <c r="B1486" s="21">
        <v>0.53065912974879603</v>
      </c>
      <c r="C1486" s="21">
        <v>0.36699999999999999</v>
      </c>
      <c r="D1486" s="21">
        <v>0</v>
      </c>
      <c r="E1486" s="21">
        <v>0</v>
      </c>
      <c r="F1486" s="21">
        <v>100</v>
      </c>
      <c r="G1486" s="21">
        <v>5.5112497040719699</v>
      </c>
      <c r="H1486" s="21">
        <v>6</v>
      </c>
      <c r="I1486" s="21">
        <v>1500</v>
      </c>
      <c r="J1486" s="21">
        <v>185</v>
      </c>
      <c r="K1486" s="21">
        <v>0</v>
      </c>
      <c r="L1486" s="2">
        <f t="shared" si="897"/>
        <v>0</v>
      </c>
      <c r="M1486" s="2">
        <f t="shared" si="898"/>
        <v>0</v>
      </c>
      <c r="N1486" s="2">
        <f t="shared" si="899"/>
        <v>0</v>
      </c>
      <c r="O1486" s="2">
        <f t="shared" si="900"/>
        <v>0</v>
      </c>
      <c r="P1486" s="2">
        <f t="shared" si="901"/>
        <v>0</v>
      </c>
      <c r="Q1486" s="2">
        <f t="shared" si="902"/>
        <v>0</v>
      </c>
      <c r="R1486" s="2">
        <f t="shared" si="903"/>
        <v>0</v>
      </c>
      <c r="S1486" s="2">
        <f t="shared" si="904"/>
        <v>0</v>
      </c>
      <c r="T1486" s="2">
        <f t="shared" si="905"/>
        <v>0</v>
      </c>
      <c r="U1486" s="2">
        <f t="shared" si="906"/>
        <v>0</v>
      </c>
      <c r="V1486" s="10">
        <f t="shared" si="907"/>
        <v>6</v>
      </c>
      <c r="W1486" s="2">
        <f t="shared" si="908"/>
        <v>9</v>
      </c>
      <c r="X1486" s="2">
        <f t="shared" si="909"/>
        <v>6</v>
      </c>
      <c r="Y1486" s="2">
        <f t="shared" si="910"/>
        <v>3</v>
      </c>
      <c r="Z1486" s="2">
        <f t="shared" si="911"/>
        <v>3</v>
      </c>
      <c r="AA1486" s="2">
        <f t="shared" si="912"/>
        <v>5</v>
      </c>
      <c r="AB1486" s="2">
        <f t="shared" si="913"/>
        <v>5</v>
      </c>
      <c r="AC1486" s="2">
        <f t="shared" si="930"/>
        <v>9</v>
      </c>
      <c r="AD1486" s="5">
        <f t="shared" si="931"/>
        <v>12</v>
      </c>
      <c r="AE1486">
        <f t="shared" si="932"/>
        <v>1</v>
      </c>
      <c r="AF1486" s="1" t="str">
        <f t="shared" si="914"/>
        <v>-</v>
      </c>
      <c r="AG1486" s="1" t="str">
        <f t="shared" si="915"/>
        <v>-</v>
      </c>
      <c r="AH1486" s="1" t="str">
        <f t="shared" si="916"/>
        <v>-</v>
      </c>
      <c r="AI1486" s="1" t="str">
        <f t="shared" si="917"/>
        <v>-</v>
      </c>
      <c r="AJ1486" s="1" t="str">
        <f t="shared" si="918"/>
        <v>-</v>
      </c>
      <c r="AK1486" s="1" t="str">
        <f t="shared" si="919"/>
        <v>-</v>
      </c>
      <c r="AL1486" s="1" t="str">
        <f t="shared" si="920"/>
        <v>-</v>
      </c>
      <c r="AM1486" s="1" t="str">
        <f t="shared" si="921"/>
        <v>-</v>
      </c>
      <c r="AN1486" s="1" t="str">
        <f t="shared" si="922"/>
        <v>-</v>
      </c>
      <c r="AO1486" s="1" t="str">
        <f t="shared" si="923"/>
        <v>-</v>
      </c>
      <c r="AP1486" s="1" t="str">
        <f t="shared" si="933"/>
        <v>-</v>
      </c>
      <c r="AQ1486" s="1">
        <f t="shared" si="924"/>
        <v>1.6040403112492305</v>
      </c>
      <c r="AR1486" s="1" t="str">
        <f t="shared" si="925"/>
        <v>-</v>
      </c>
      <c r="AS1486" s="1" t="str">
        <f t="shared" si="926"/>
        <v>-</v>
      </c>
      <c r="AT1486" s="1" t="str">
        <f t="shared" si="927"/>
        <v>-</v>
      </c>
      <c r="AU1486" s="1" t="str">
        <f t="shared" si="928"/>
        <v>-</v>
      </c>
      <c r="AV1486" s="1" t="str">
        <f t="shared" si="929"/>
        <v>-</v>
      </c>
      <c r="AW1486" s="5">
        <f t="shared" si="934"/>
        <v>12</v>
      </c>
      <c r="AX1486" s="1">
        <f t="shared" si="935"/>
        <v>1.6040403112492305</v>
      </c>
    </row>
    <row r="1487" spans="1:50" x14ac:dyDescent="0.2">
      <c r="A1487" s="4">
        <v>1485</v>
      </c>
      <c r="B1487" s="21">
        <v>0.43881683951414702</v>
      </c>
      <c r="C1487" s="21">
        <v>0.503</v>
      </c>
      <c r="D1487" s="21">
        <v>0</v>
      </c>
      <c r="E1487" s="21">
        <v>0</v>
      </c>
      <c r="F1487" s="21">
        <v>100</v>
      </c>
      <c r="G1487" s="21">
        <v>7.54609538089891</v>
      </c>
      <c r="H1487" s="21">
        <v>6</v>
      </c>
      <c r="I1487" s="21">
        <v>1400</v>
      </c>
      <c r="J1487" s="21">
        <v>0.2</v>
      </c>
      <c r="K1487" s="21">
        <v>0</v>
      </c>
      <c r="L1487" s="2">
        <f t="shared" si="897"/>
        <v>0</v>
      </c>
      <c r="M1487" s="2">
        <f t="shared" si="898"/>
        <v>0</v>
      </c>
      <c r="N1487" s="2">
        <f t="shared" si="899"/>
        <v>0</v>
      </c>
      <c r="O1487" s="2">
        <f t="shared" si="900"/>
        <v>0</v>
      </c>
      <c r="P1487" s="2">
        <f t="shared" si="901"/>
        <v>0</v>
      </c>
      <c r="Q1487" s="2">
        <f t="shared" si="902"/>
        <v>0</v>
      </c>
      <c r="R1487" s="2">
        <f t="shared" si="903"/>
        <v>0</v>
      </c>
      <c r="S1487" s="2">
        <f t="shared" si="904"/>
        <v>0</v>
      </c>
      <c r="T1487" s="2">
        <f t="shared" si="905"/>
        <v>0</v>
      </c>
      <c r="U1487" s="2">
        <f t="shared" si="906"/>
        <v>0</v>
      </c>
      <c r="V1487" s="10">
        <f t="shared" si="907"/>
        <v>7</v>
      </c>
      <c r="W1487" s="2">
        <f t="shared" si="908"/>
        <v>9</v>
      </c>
      <c r="X1487" s="2">
        <f t="shared" si="909"/>
        <v>7</v>
      </c>
      <c r="Y1487" s="2">
        <f t="shared" si="910"/>
        <v>4</v>
      </c>
      <c r="Z1487" s="2">
        <f t="shared" si="911"/>
        <v>4</v>
      </c>
      <c r="AA1487" s="2">
        <f t="shared" si="912"/>
        <v>6</v>
      </c>
      <c r="AB1487" s="2">
        <f t="shared" si="913"/>
        <v>4</v>
      </c>
      <c r="AC1487" s="2">
        <f t="shared" si="930"/>
        <v>9</v>
      </c>
      <c r="AD1487" s="5">
        <f t="shared" si="931"/>
        <v>12</v>
      </c>
      <c r="AE1487">
        <f t="shared" si="932"/>
        <v>1</v>
      </c>
      <c r="AF1487" s="1" t="str">
        <f t="shared" si="914"/>
        <v>-</v>
      </c>
      <c r="AG1487" s="1" t="str">
        <f t="shared" si="915"/>
        <v>-</v>
      </c>
      <c r="AH1487" s="1" t="str">
        <f t="shared" si="916"/>
        <v>-</v>
      </c>
      <c r="AI1487" s="1" t="str">
        <f t="shared" si="917"/>
        <v>-</v>
      </c>
      <c r="AJ1487" s="1" t="str">
        <f t="shared" si="918"/>
        <v>-</v>
      </c>
      <c r="AK1487" s="1" t="str">
        <f t="shared" si="919"/>
        <v>-</v>
      </c>
      <c r="AL1487" s="1" t="str">
        <f t="shared" si="920"/>
        <v>-</v>
      </c>
      <c r="AM1487" s="1" t="str">
        <f t="shared" si="921"/>
        <v>-</v>
      </c>
      <c r="AN1487" s="1" t="str">
        <f t="shared" si="922"/>
        <v>-</v>
      </c>
      <c r="AO1487" s="1" t="str">
        <f t="shared" si="923"/>
        <v>-</v>
      </c>
      <c r="AP1487" s="1" t="str">
        <f t="shared" si="933"/>
        <v>-</v>
      </c>
      <c r="AQ1487" s="1">
        <f t="shared" si="924"/>
        <v>1.1210705082705952</v>
      </c>
      <c r="AR1487" s="1" t="str">
        <f t="shared" si="925"/>
        <v>-</v>
      </c>
      <c r="AS1487" s="1" t="str">
        <f t="shared" si="926"/>
        <v>-</v>
      </c>
      <c r="AT1487" s="1" t="str">
        <f t="shared" si="927"/>
        <v>-</v>
      </c>
      <c r="AU1487" s="1" t="str">
        <f t="shared" si="928"/>
        <v>-</v>
      </c>
      <c r="AV1487" s="1" t="str">
        <f t="shared" si="929"/>
        <v>-</v>
      </c>
      <c r="AW1487" s="5">
        <f t="shared" si="934"/>
        <v>12</v>
      </c>
      <c r="AX1487" s="1">
        <f t="shared" si="935"/>
        <v>1.1210705082705952</v>
      </c>
    </row>
    <row r="1488" spans="1:50" x14ac:dyDescent="0.2">
      <c r="A1488" s="4">
        <v>1486</v>
      </c>
      <c r="B1488" s="21">
        <v>0.62650351493869705</v>
      </c>
      <c r="C1488" s="21">
        <v>0.223</v>
      </c>
      <c r="D1488" s="21">
        <v>0</v>
      </c>
      <c r="E1488" s="21">
        <v>0</v>
      </c>
      <c r="F1488" s="21">
        <v>100</v>
      </c>
      <c r="G1488" s="21">
        <v>3.3415932800914101</v>
      </c>
      <c r="H1488" s="21">
        <v>5</v>
      </c>
      <c r="I1488" s="21">
        <v>1500</v>
      </c>
      <c r="J1488" s="21">
        <v>185</v>
      </c>
      <c r="K1488" s="21">
        <v>0</v>
      </c>
      <c r="L1488" s="2">
        <f t="shared" si="897"/>
        <v>0</v>
      </c>
      <c r="M1488" s="2">
        <f t="shared" si="898"/>
        <v>0</v>
      </c>
      <c r="N1488" s="2">
        <f t="shared" si="899"/>
        <v>0</v>
      </c>
      <c r="O1488" s="2">
        <f t="shared" si="900"/>
        <v>0</v>
      </c>
      <c r="P1488" s="2">
        <f t="shared" si="901"/>
        <v>0</v>
      </c>
      <c r="Q1488" s="2">
        <f t="shared" si="902"/>
        <v>0</v>
      </c>
      <c r="R1488" s="2">
        <f t="shared" si="903"/>
        <v>0</v>
      </c>
      <c r="S1488" s="2">
        <f t="shared" si="904"/>
        <v>0</v>
      </c>
      <c r="T1488" s="2">
        <f t="shared" si="905"/>
        <v>0</v>
      </c>
      <c r="U1488" s="2">
        <f t="shared" si="906"/>
        <v>0</v>
      </c>
      <c r="V1488" s="10">
        <f t="shared" si="907"/>
        <v>6</v>
      </c>
      <c r="W1488" s="2">
        <f t="shared" si="908"/>
        <v>8</v>
      </c>
      <c r="X1488" s="2">
        <f t="shared" si="909"/>
        <v>6</v>
      </c>
      <c r="Y1488" s="2">
        <f t="shared" si="910"/>
        <v>3</v>
      </c>
      <c r="Z1488" s="2">
        <f t="shared" si="911"/>
        <v>3</v>
      </c>
      <c r="AA1488" s="2">
        <f t="shared" si="912"/>
        <v>5</v>
      </c>
      <c r="AB1488" s="2">
        <f t="shared" si="913"/>
        <v>5</v>
      </c>
      <c r="AC1488" s="2">
        <f t="shared" si="930"/>
        <v>8</v>
      </c>
      <c r="AD1488" s="5">
        <f t="shared" si="931"/>
        <v>12</v>
      </c>
      <c r="AE1488">
        <f t="shared" si="932"/>
        <v>1</v>
      </c>
      <c r="AF1488" s="1" t="str">
        <f t="shared" si="914"/>
        <v>-</v>
      </c>
      <c r="AG1488" s="1" t="str">
        <f t="shared" si="915"/>
        <v>-</v>
      </c>
      <c r="AH1488" s="1" t="str">
        <f t="shared" si="916"/>
        <v>-</v>
      </c>
      <c r="AI1488" s="1" t="str">
        <f t="shared" si="917"/>
        <v>-</v>
      </c>
      <c r="AJ1488" s="1" t="str">
        <f t="shared" si="918"/>
        <v>-</v>
      </c>
      <c r="AK1488" s="1" t="str">
        <f t="shared" si="919"/>
        <v>-</v>
      </c>
      <c r="AL1488" s="1" t="str">
        <f t="shared" si="920"/>
        <v>-</v>
      </c>
      <c r="AM1488" s="1" t="str">
        <f t="shared" si="921"/>
        <v>-</v>
      </c>
      <c r="AN1488" s="1" t="str">
        <f t="shared" si="922"/>
        <v>-</v>
      </c>
      <c r="AO1488" s="1" t="str">
        <f t="shared" si="923"/>
        <v>-</v>
      </c>
      <c r="AP1488" s="1" t="str">
        <f t="shared" si="933"/>
        <v>-</v>
      </c>
      <c r="AQ1488" s="1">
        <f t="shared" si="924"/>
        <v>2.5308251403672304</v>
      </c>
      <c r="AR1488" s="1" t="str">
        <f t="shared" si="925"/>
        <v>-</v>
      </c>
      <c r="AS1488" s="1" t="str">
        <f t="shared" si="926"/>
        <v>-</v>
      </c>
      <c r="AT1488" s="1" t="str">
        <f t="shared" si="927"/>
        <v>-</v>
      </c>
      <c r="AU1488" s="1" t="str">
        <f t="shared" si="928"/>
        <v>-</v>
      </c>
      <c r="AV1488" s="1" t="str">
        <f t="shared" si="929"/>
        <v>-</v>
      </c>
      <c r="AW1488" s="5">
        <f t="shared" si="934"/>
        <v>12</v>
      </c>
      <c r="AX1488" s="1">
        <f t="shared" si="935"/>
        <v>2.5308251403672304</v>
      </c>
    </row>
    <row r="1489" spans="1:50" x14ac:dyDescent="0.2">
      <c r="A1489" s="4">
        <v>1487</v>
      </c>
      <c r="B1489" s="21">
        <v>0.61404215200456302</v>
      </c>
      <c r="C1489" s="21">
        <v>0.375</v>
      </c>
      <c r="D1489" s="21">
        <v>0</v>
      </c>
      <c r="E1489" s="21">
        <v>0</v>
      </c>
      <c r="F1489" s="21">
        <v>100</v>
      </c>
      <c r="G1489" s="21">
        <v>5.6179835108332403</v>
      </c>
      <c r="H1489" s="21">
        <v>6</v>
      </c>
      <c r="I1489" s="21">
        <v>1500</v>
      </c>
      <c r="J1489" s="21">
        <v>185</v>
      </c>
      <c r="K1489" s="21">
        <v>0</v>
      </c>
      <c r="L1489" s="2">
        <f t="shared" si="897"/>
        <v>0</v>
      </c>
      <c r="M1489" s="2">
        <f t="shared" si="898"/>
        <v>0</v>
      </c>
      <c r="N1489" s="2">
        <f t="shared" si="899"/>
        <v>0</v>
      </c>
      <c r="O1489" s="2">
        <f t="shared" si="900"/>
        <v>0</v>
      </c>
      <c r="P1489" s="2">
        <f t="shared" si="901"/>
        <v>0</v>
      </c>
      <c r="Q1489" s="2">
        <f t="shared" si="902"/>
        <v>0</v>
      </c>
      <c r="R1489" s="2">
        <f t="shared" si="903"/>
        <v>0</v>
      </c>
      <c r="S1489" s="2">
        <f t="shared" si="904"/>
        <v>0</v>
      </c>
      <c r="T1489" s="2">
        <f t="shared" si="905"/>
        <v>0</v>
      </c>
      <c r="U1489" s="2">
        <f t="shared" si="906"/>
        <v>0</v>
      </c>
      <c r="V1489" s="10">
        <f t="shared" si="907"/>
        <v>6</v>
      </c>
      <c r="W1489" s="2">
        <f t="shared" si="908"/>
        <v>9</v>
      </c>
      <c r="X1489" s="2">
        <f t="shared" si="909"/>
        <v>6</v>
      </c>
      <c r="Y1489" s="2">
        <f t="shared" si="910"/>
        <v>3</v>
      </c>
      <c r="Z1489" s="2">
        <f t="shared" si="911"/>
        <v>3</v>
      </c>
      <c r="AA1489" s="2">
        <f t="shared" si="912"/>
        <v>5</v>
      </c>
      <c r="AB1489" s="2">
        <f t="shared" si="913"/>
        <v>5</v>
      </c>
      <c r="AC1489" s="2">
        <f t="shared" si="930"/>
        <v>9</v>
      </c>
      <c r="AD1489" s="5">
        <f t="shared" si="931"/>
        <v>12</v>
      </c>
      <c r="AE1489">
        <f t="shared" si="932"/>
        <v>1</v>
      </c>
      <c r="AF1489" s="1" t="str">
        <f t="shared" si="914"/>
        <v>-</v>
      </c>
      <c r="AG1489" s="1" t="str">
        <f t="shared" si="915"/>
        <v>-</v>
      </c>
      <c r="AH1489" s="1" t="str">
        <f t="shared" si="916"/>
        <v>-</v>
      </c>
      <c r="AI1489" s="1" t="str">
        <f t="shared" si="917"/>
        <v>-</v>
      </c>
      <c r="AJ1489" s="1" t="str">
        <f t="shared" si="918"/>
        <v>-</v>
      </c>
      <c r="AK1489" s="1" t="str">
        <f t="shared" si="919"/>
        <v>-</v>
      </c>
      <c r="AL1489" s="1" t="str">
        <f t="shared" si="920"/>
        <v>-</v>
      </c>
      <c r="AM1489" s="1" t="str">
        <f t="shared" si="921"/>
        <v>-</v>
      </c>
      <c r="AN1489" s="1" t="str">
        <f t="shared" si="922"/>
        <v>-</v>
      </c>
      <c r="AO1489" s="1" t="str">
        <f t="shared" si="923"/>
        <v>-</v>
      </c>
      <c r="AP1489" s="1" t="str">
        <f t="shared" si="933"/>
        <v>-</v>
      </c>
      <c r="AQ1489" s="1">
        <f t="shared" si="924"/>
        <v>1.5707515361500362</v>
      </c>
      <c r="AR1489" s="1" t="str">
        <f t="shared" si="925"/>
        <v>-</v>
      </c>
      <c r="AS1489" s="1" t="str">
        <f t="shared" si="926"/>
        <v>-</v>
      </c>
      <c r="AT1489" s="1" t="str">
        <f t="shared" si="927"/>
        <v>-</v>
      </c>
      <c r="AU1489" s="1" t="str">
        <f t="shared" si="928"/>
        <v>-</v>
      </c>
      <c r="AV1489" s="1" t="str">
        <f t="shared" si="929"/>
        <v>-</v>
      </c>
      <c r="AW1489" s="5">
        <f t="shared" si="934"/>
        <v>12</v>
      </c>
      <c r="AX1489" s="1">
        <f t="shared" si="935"/>
        <v>1.5707515361500362</v>
      </c>
    </row>
    <row r="1490" spans="1:50" x14ac:dyDescent="0.2">
      <c r="A1490" s="4">
        <v>1488</v>
      </c>
      <c r="B1490" s="21">
        <v>0.64071312513356804</v>
      </c>
      <c r="C1490" s="21">
        <v>0.16800000000000001</v>
      </c>
      <c r="D1490" s="21">
        <v>0</v>
      </c>
      <c r="E1490" s="21">
        <v>0</v>
      </c>
      <c r="F1490" s="21">
        <v>100</v>
      </c>
      <c r="G1490" s="21">
        <v>2.5126637157332299</v>
      </c>
      <c r="H1490" s="21">
        <v>5</v>
      </c>
      <c r="I1490" s="21">
        <v>1500</v>
      </c>
      <c r="J1490" s="21">
        <v>185</v>
      </c>
      <c r="K1490" s="21">
        <v>0</v>
      </c>
      <c r="L1490" s="2">
        <f t="shared" si="897"/>
        <v>0</v>
      </c>
      <c r="M1490" s="2">
        <f t="shared" si="898"/>
        <v>0</v>
      </c>
      <c r="N1490" s="2">
        <f t="shared" si="899"/>
        <v>0</v>
      </c>
      <c r="O1490" s="2">
        <f t="shared" si="900"/>
        <v>0</v>
      </c>
      <c r="P1490" s="2">
        <f t="shared" si="901"/>
        <v>0</v>
      </c>
      <c r="Q1490" s="2">
        <f t="shared" si="902"/>
        <v>0</v>
      </c>
      <c r="R1490" s="2">
        <f t="shared" si="903"/>
        <v>0</v>
      </c>
      <c r="S1490" s="2">
        <f t="shared" si="904"/>
        <v>0</v>
      </c>
      <c r="T1490" s="2">
        <f t="shared" si="905"/>
        <v>0</v>
      </c>
      <c r="U1490" s="2">
        <f t="shared" si="906"/>
        <v>0</v>
      </c>
      <c r="V1490" s="10">
        <f t="shared" si="907"/>
        <v>5</v>
      </c>
      <c r="W1490" s="2">
        <f t="shared" si="908"/>
        <v>7</v>
      </c>
      <c r="X1490" s="2">
        <f t="shared" si="909"/>
        <v>6</v>
      </c>
      <c r="Y1490" s="2">
        <f t="shared" si="910"/>
        <v>3</v>
      </c>
      <c r="Z1490" s="2">
        <f t="shared" si="911"/>
        <v>3</v>
      </c>
      <c r="AA1490" s="2">
        <f t="shared" si="912"/>
        <v>5</v>
      </c>
      <c r="AB1490" s="2">
        <f t="shared" si="913"/>
        <v>5</v>
      </c>
      <c r="AC1490" s="2">
        <f t="shared" si="930"/>
        <v>7</v>
      </c>
      <c r="AD1490" s="5">
        <f t="shared" si="931"/>
        <v>12</v>
      </c>
      <c r="AE1490">
        <f t="shared" si="932"/>
        <v>1</v>
      </c>
      <c r="AF1490" s="1" t="str">
        <f t="shared" si="914"/>
        <v>-</v>
      </c>
      <c r="AG1490" s="1" t="str">
        <f t="shared" si="915"/>
        <v>-</v>
      </c>
      <c r="AH1490" s="1" t="str">
        <f t="shared" si="916"/>
        <v>-</v>
      </c>
      <c r="AI1490" s="1" t="str">
        <f t="shared" si="917"/>
        <v>-</v>
      </c>
      <c r="AJ1490" s="1" t="str">
        <f t="shared" si="918"/>
        <v>-</v>
      </c>
      <c r="AK1490" s="1" t="str">
        <f t="shared" si="919"/>
        <v>-</v>
      </c>
      <c r="AL1490" s="1" t="str">
        <f t="shared" si="920"/>
        <v>-</v>
      </c>
      <c r="AM1490" s="1" t="str">
        <f t="shared" si="921"/>
        <v>-</v>
      </c>
      <c r="AN1490" s="1" t="str">
        <f t="shared" si="922"/>
        <v>-</v>
      </c>
      <c r="AO1490" s="1" t="str">
        <f t="shared" si="923"/>
        <v>-</v>
      </c>
      <c r="AP1490" s="1" t="str">
        <f t="shared" si="933"/>
        <v>-</v>
      </c>
      <c r="AQ1490" s="1">
        <f t="shared" si="924"/>
        <v>3.5446993957800204</v>
      </c>
      <c r="AR1490" s="1" t="str">
        <f t="shared" si="925"/>
        <v>-</v>
      </c>
      <c r="AS1490" s="1" t="str">
        <f t="shared" si="926"/>
        <v>-</v>
      </c>
      <c r="AT1490" s="1" t="str">
        <f t="shared" si="927"/>
        <v>-</v>
      </c>
      <c r="AU1490" s="1" t="str">
        <f t="shared" si="928"/>
        <v>-</v>
      </c>
      <c r="AV1490" s="1" t="str">
        <f t="shared" si="929"/>
        <v>-</v>
      </c>
      <c r="AW1490" s="5">
        <f t="shared" si="934"/>
        <v>12</v>
      </c>
      <c r="AX1490" s="1">
        <f t="shared" si="935"/>
        <v>3.5446993957800204</v>
      </c>
    </row>
    <row r="1491" spans="1:50" x14ac:dyDescent="0.2">
      <c r="A1491" s="4">
        <v>1489</v>
      </c>
      <c r="B1491" s="21">
        <v>0.66605429801044702</v>
      </c>
      <c r="C1491" s="21">
        <v>0.218</v>
      </c>
      <c r="D1491" s="21">
        <v>0</v>
      </c>
      <c r="E1491" s="21">
        <v>0</v>
      </c>
      <c r="F1491" s="21">
        <v>100</v>
      </c>
      <c r="G1491" s="21">
        <v>3.2731123038217498</v>
      </c>
      <c r="H1491" s="21">
        <v>5</v>
      </c>
      <c r="I1491" s="21">
        <v>0</v>
      </c>
      <c r="J1491" s="21">
        <v>0.15</v>
      </c>
      <c r="K1491" s="21">
        <v>0</v>
      </c>
      <c r="L1491" s="2">
        <f t="shared" si="897"/>
        <v>0</v>
      </c>
      <c r="M1491" s="2">
        <f t="shared" si="898"/>
        <v>0</v>
      </c>
      <c r="N1491" s="2">
        <f t="shared" si="899"/>
        <v>0</v>
      </c>
      <c r="O1491" s="2">
        <f t="shared" si="900"/>
        <v>0</v>
      </c>
      <c r="P1491" s="2">
        <f t="shared" si="901"/>
        <v>0</v>
      </c>
      <c r="Q1491" s="2">
        <f t="shared" si="902"/>
        <v>0</v>
      </c>
      <c r="R1491" s="2">
        <f t="shared" si="903"/>
        <v>0</v>
      </c>
      <c r="S1491" s="2">
        <f t="shared" si="904"/>
        <v>0</v>
      </c>
      <c r="T1491" s="2">
        <f t="shared" si="905"/>
        <v>0</v>
      </c>
      <c r="U1491" s="2">
        <f t="shared" si="906"/>
        <v>0</v>
      </c>
      <c r="V1491" s="10">
        <f t="shared" si="907"/>
        <v>6</v>
      </c>
      <c r="W1491" s="2">
        <f t="shared" si="908"/>
        <v>8</v>
      </c>
      <c r="X1491" s="2">
        <f t="shared" si="909"/>
        <v>6</v>
      </c>
      <c r="Y1491" s="2">
        <f t="shared" si="910"/>
        <v>3</v>
      </c>
      <c r="Z1491" s="2">
        <f t="shared" si="911"/>
        <v>3</v>
      </c>
      <c r="AA1491" s="2">
        <f t="shared" si="912"/>
        <v>5</v>
      </c>
      <c r="AB1491" s="2">
        <f t="shared" si="913"/>
        <v>4</v>
      </c>
      <c r="AC1491" s="2">
        <f t="shared" si="930"/>
        <v>8</v>
      </c>
      <c r="AD1491" s="5">
        <f t="shared" si="931"/>
        <v>12</v>
      </c>
      <c r="AE1491">
        <f t="shared" si="932"/>
        <v>1</v>
      </c>
      <c r="AF1491" s="1" t="str">
        <f t="shared" si="914"/>
        <v>-</v>
      </c>
      <c r="AG1491" s="1" t="str">
        <f t="shared" si="915"/>
        <v>-</v>
      </c>
      <c r="AH1491" s="1" t="str">
        <f t="shared" si="916"/>
        <v>-</v>
      </c>
      <c r="AI1491" s="1" t="str">
        <f t="shared" si="917"/>
        <v>-</v>
      </c>
      <c r="AJ1491" s="1" t="str">
        <f t="shared" si="918"/>
        <v>-</v>
      </c>
      <c r="AK1491" s="1" t="str">
        <f t="shared" si="919"/>
        <v>-</v>
      </c>
      <c r="AL1491" s="1" t="str">
        <f t="shared" si="920"/>
        <v>-</v>
      </c>
      <c r="AM1491" s="1" t="str">
        <f t="shared" si="921"/>
        <v>-</v>
      </c>
      <c r="AN1491" s="1" t="str">
        <f t="shared" si="922"/>
        <v>-</v>
      </c>
      <c r="AO1491" s="1" t="str">
        <f t="shared" si="923"/>
        <v>-</v>
      </c>
      <c r="AP1491" s="1" t="str">
        <f t="shared" si="933"/>
        <v>-</v>
      </c>
      <c r="AQ1491" s="1">
        <f t="shared" si="924"/>
        <v>2.4160906876093344</v>
      </c>
      <c r="AR1491" s="1" t="str">
        <f t="shared" si="925"/>
        <v>-</v>
      </c>
      <c r="AS1491" s="1" t="str">
        <f t="shared" si="926"/>
        <v>-</v>
      </c>
      <c r="AT1491" s="1" t="str">
        <f t="shared" si="927"/>
        <v>-</v>
      </c>
      <c r="AU1491" s="1" t="str">
        <f t="shared" si="928"/>
        <v>-</v>
      </c>
      <c r="AV1491" s="1" t="str">
        <f t="shared" si="929"/>
        <v>-</v>
      </c>
      <c r="AW1491" s="5">
        <f t="shared" si="934"/>
        <v>12</v>
      </c>
      <c r="AX1491" s="1">
        <f t="shared" si="935"/>
        <v>2.4160906876093344</v>
      </c>
    </row>
    <row r="1492" spans="1:50" x14ac:dyDescent="0.2">
      <c r="A1492" s="4">
        <v>1490</v>
      </c>
      <c r="B1492" s="21">
        <v>0.54222909975812505</v>
      </c>
      <c r="C1492" s="21">
        <v>77.641999999999996</v>
      </c>
      <c r="D1492" s="21">
        <v>0</v>
      </c>
      <c r="E1492" s="21">
        <v>4</v>
      </c>
      <c r="F1492" s="21">
        <v>96</v>
      </c>
      <c r="G1492" s="21">
        <v>7.7641745321120998</v>
      </c>
      <c r="H1492" s="21">
        <v>6</v>
      </c>
      <c r="I1492" s="21">
        <v>1500</v>
      </c>
      <c r="J1492" s="21">
        <v>185</v>
      </c>
      <c r="K1492" s="21">
        <v>0</v>
      </c>
      <c r="L1492" s="2">
        <f t="shared" si="897"/>
        <v>0</v>
      </c>
      <c r="M1492" s="2">
        <f t="shared" si="898"/>
        <v>0</v>
      </c>
      <c r="N1492" s="2">
        <f t="shared" si="899"/>
        <v>0</v>
      </c>
      <c r="O1492" s="2">
        <f t="shared" si="900"/>
        <v>0</v>
      </c>
      <c r="P1492" s="2">
        <f t="shared" si="901"/>
        <v>0</v>
      </c>
      <c r="Q1492" s="2">
        <f t="shared" si="902"/>
        <v>0</v>
      </c>
      <c r="R1492" s="2">
        <f t="shared" si="903"/>
        <v>0</v>
      </c>
      <c r="S1492" s="2">
        <f t="shared" si="904"/>
        <v>0</v>
      </c>
      <c r="T1492" s="2">
        <f t="shared" si="905"/>
        <v>0</v>
      </c>
      <c r="U1492" s="2">
        <f t="shared" si="906"/>
        <v>0</v>
      </c>
      <c r="V1492" s="10">
        <f t="shared" si="907"/>
        <v>7</v>
      </c>
      <c r="W1492" s="2">
        <f t="shared" si="908"/>
        <v>8</v>
      </c>
      <c r="X1492" s="2">
        <f t="shared" si="909"/>
        <v>5</v>
      </c>
      <c r="Y1492" s="2">
        <f t="shared" si="910"/>
        <v>3</v>
      </c>
      <c r="Z1492" s="2">
        <f t="shared" si="911"/>
        <v>3</v>
      </c>
      <c r="AA1492" s="2">
        <f t="shared" si="912"/>
        <v>5</v>
      </c>
      <c r="AB1492" s="2">
        <f t="shared" si="913"/>
        <v>5</v>
      </c>
      <c r="AC1492" s="2">
        <f t="shared" si="930"/>
        <v>8</v>
      </c>
      <c r="AD1492" s="5">
        <f t="shared" si="931"/>
        <v>12</v>
      </c>
      <c r="AE1492">
        <f t="shared" si="932"/>
        <v>1</v>
      </c>
      <c r="AF1492" s="1" t="str">
        <f t="shared" si="914"/>
        <v>-</v>
      </c>
      <c r="AG1492" s="1" t="str">
        <f t="shared" si="915"/>
        <v>-</v>
      </c>
      <c r="AH1492" s="1" t="str">
        <f t="shared" si="916"/>
        <v>-</v>
      </c>
      <c r="AI1492" s="1" t="str">
        <f t="shared" si="917"/>
        <v>-</v>
      </c>
      <c r="AJ1492" s="1" t="str">
        <f t="shared" si="918"/>
        <v>-</v>
      </c>
      <c r="AK1492" s="1" t="str">
        <f t="shared" si="919"/>
        <v>-</v>
      </c>
      <c r="AL1492" s="1" t="str">
        <f t="shared" si="920"/>
        <v>-</v>
      </c>
      <c r="AM1492" s="1" t="str">
        <f t="shared" si="921"/>
        <v>-</v>
      </c>
      <c r="AN1492" s="1" t="str">
        <f t="shared" si="922"/>
        <v>-</v>
      </c>
      <c r="AO1492" s="1" t="str">
        <f t="shared" si="923"/>
        <v>-</v>
      </c>
      <c r="AP1492" s="1" t="str">
        <f t="shared" si="933"/>
        <v>-</v>
      </c>
      <c r="AQ1492" s="1">
        <f t="shared" si="924"/>
        <v>2.0041684254465206</v>
      </c>
      <c r="AR1492" s="1" t="str">
        <f t="shared" si="925"/>
        <v>-</v>
      </c>
      <c r="AS1492" s="1" t="str">
        <f t="shared" si="926"/>
        <v>-</v>
      </c>
      <c r="AT1492" s="1" t="str">
        <f t="shared" si="927"/>
        <v>-</v>
      </c>
      <c r="AU1492" s="1" t="str">
        <f t="shared" si="928"/>
        <v>-</v>
      </c>
      <c r="AV1492" s="1" t="str">
        <f t="shared" si="929"/>
        <v>-</v>
      </c>
      <c r="AW1492" s="5">
        <f t="shared" si="934"/>
        <v>12</v>
      </c>
      <c r="AX1492" s="1">
        <f t="shared" si="935"/>
        <v>2.0041684254465206</v>
      </c>
    </row>
    <row r="1493" spans="1:50" x14ac:dyDescent="0.2">
      <c r="A1493" s="4">
        <v>1491</v>
      </c>
      <c r="B1493" s="21">
        <v>0.51339597736878195</v>
      </c>
      <c r="C1493" s="21">
        <v>0.36399999999999999</v>
      </c>
      <c r="D1493" s="21">
        <v>0</v>
      </c>
      <c r="E1493" s="21">
        <v>0</v>
      </c>
      <c r="F1493" s="21">
        <v>100</v>
      </c>
      <c r="G1493" s="21">
        <v>5.4613508004950901</v>
      </c>
      <c r="H1493" s="21">
        <v>6</v>
      </c>
      <c r="I1493" s="21">
        <v>0</v>
      </c>
      <c r="J1493" s="21">
        <v>0.15</v>
      </c>
      <c r="K1493" s="21">
        <v>0</v>
      </c>
      <c r="L1493" s="2">
        <f t="shared" si="897"/>
        <v>0</v>
      </c>
      <c r="M1493" s="2">
        <f t="shared" si="898"/>
        <v>0</v>
      </c>
      <c r="N1493" s="2">
        <f t="shared" si="899"/>
        <v>0</v>
      </c>
      <c r="O1493" s="2">
        <f t="shared" si="900"/>
        <v>0</v>
      </c>
      <c r="P1493" s="2">
        <f t="shared" si="901"/>
        <v>0</v>
      </c>
      <c r="Q1493" s="2">
        <f t="shared" si="902"/>
        <v>0</v>
      </c>
      <c r="R1493" s="2">
        <f t="shared" si="903"/>
        <v>0</v>
      </c>
      <c r="S1493" s="2">
        <f t="shared" si="904"/>
        <v>0</v>
      </c>
      <c r="T1493" s="2">
        <f t="shared" si="905"/>
        <v>0</v>
      </c>
      <c r="U1493" s="2">
        <f t="shared" si="906"/>
        <v>0</v>
      </c>
      <c r="V1493" s="10">
        <f t="shared" si="907"/>
        <v>6</v>
      </c>
      <c r="W1493" s="2">
        <f t="shared" si="908"/>
        <v>9</v>
      </c>
      <c r="X1493" s="2">
        <f t="shared" si="909"/>
        <v>6</v>
      </c>
      <c r="Y1493" s="2">
        <f t="shared" si="910"/>
        <v>3</v>
      </c>
      <c r="Z1493" s="2">
        <f t="shared" si="911"/>
        <v>3</v>
      </c>
      <c r="AA1493" s="2">
        <f t="shared" si="912"/>
        <v>5</v>
      </c>
      <c r="AB1493" s="2">
        <f t="shared" si="913"/>
        <v>4</v>
      </c>
      <c r="AC1493" s="2">
        <f t="shared" si="930"/>
        <v>9</v>
      </c>
      <c r="AD1493" s="5">
        <f t="shared" si="931"/>
        <v>12</v>
      </c>
      <c r="AE1493">
        <f t="shared" si="932"/>
        <v>1</v>
      </c>
      <c r="AF1493" s="1" t="str">
        <f t="shared" si="914"/>
        <v>-</v>
      </c>
      <c r="AG1493" s="1" t="str">
        <f t="shared" si="915"/>
        <v>-</v>
      </c>
      <c r="AH1493" s="1" t="str">
        <f t="shared" si="916"/>
        <v>-</v>
      </c>
      <c r="AI1493" s="1" t="str">
        <f t="shared" si="917"/>
        <v>-</v>
      </c>
      <c r="AJ1493" s="1" t="str">
        <f t="shared" si="918"/>
        <v>-</v>
      </c>
      <c r="AK1493" s="1" t="str">
        <f t="shared" si="919"/>
        <v>-</v>
      </c>
      <c r="AL1493" s="1" t="str">
        <f t="shared" si="920"/>
        <v>-</v>
      </c>
      <c r="AM1493" s="1" t="str">
        <f t="shared" si="921"/>
        <v>-</v>
      </c>
      <c r="AN1493" s="1" t="str">
        <f t="shared" si="922"/>
        <v>-</v>
      </c>
      <c r="AO1493" s="1" t="str">
        <f t="shared" si="923"/>
        <v>-</v>
      </c>
      <c r="AP1493" s="1" t="str">
        <f t="shared" si="933"/>
        <v>-</v>
      </c>
      <c r="AQ1493" s="1">
        <f t="shared" si="924"/>
        <v>1.3150558946274937</v>
      </c>
      <c r="AR1493" s="1" t="str">
        <f t="shared" si="925"/>
        <v>-</v>
      </c>
      <c r="AS1493" s="1" t="str">
        <f t="shared" si="926"/>
        <v>-</v>
      </c>
      <c r="AT1493" s="1" t="str">
        <f t="shared" si="927"/>
        <v>-</v>
      </c>
      <c r="AU1493" s="1" t="str">
        <f t="shared" si="928"/>
        <v>-</v>
      </c>
      <c r="AV1493" s="1" t="str">
        <f t="shared" si="929"/>
        <v>-</v>
      </c>
      <c r="AW1493" s="5">
        <f t="shared" si="934"/>
        <v>12</v>
      </c>
      <c r="AX1493" s="1">
        <f t="shared" si="935"/>
        <v>1.3150558946274937</v>
      </c>
    </row>
    <row r="1494" spans="1:50" x14ac:dyDescent="0.2">
      <c r="A1494" s="4">
        <v>1492</v>
      </c>
      <c r="B1494" s="21">
        <v>0.39927106884430902</v>
      </c>
      <c r="C1494" s="21">
        <v>1.9730000000000001</v>
      </c>
      <c r="D1494" s="21">
        <v>35</v>
      </c>
      <c r="E1494" s="21">
        <v>34</v>
      </c>
      <c r="F1494" s="21">
        <v>31</v>
      </c>
      <c r="G1494" s="21">
        <v>12.3537548045181</v>
      </c>
      <c r="H1494" s="21">
        <v>7</v>
      </c>
      <c r="I1494" s="21">
        <v>1500</v>
      </c>
      <c r="J1494" s="21">
        <v>185</v>
      </c>
      <c r="K1494" s="21">
        <v>12.5</v>
      </c>
      <c r="L1494" s="2">
        <f t="shared" si="897"/>
        <v>2</v>
      </c>
      <c r="M1494" s="2">
        <f t="shared" si="898"/>
        <v>7</v>
      </c>
      <c r="N1494" s="2">
        <f t="shared" si="899"/>
        <v>4</v>
      </c>
      <c r="O1494" s="2">
        <f t="shared" si="900"/>
        <v>6</v>
      </c>
      <c r="P1494" s="2">
        <f t="shared" si="901"/>
        <v>6</v>
      </c>
      <c r="Q1494" s="2">
        <f t="shared" si="902"/>
        <v>5</v>
      </c>
      <c r="R1494" s="2">
        <f t="shared" si="903"/>
        <v>4</v>
      </c>
      <c r="S1494" s="2">
        <f t="shared" si="904"/>
        <v>1</v>
      </c>
      <c r="T1494" s="2">
        <f t="shared" si="905"/>
        <v>1</v>
      </c>
      <c r="U1494" s="2">
        <f t="shared" si="906"/>
        <v>3</v>
      </c>
      <c r="V1494" s="10">
        <f t="shared" si="907"/>
        <v>0</v>
      </c>
      <c r="W1494" s="2">
        <f t="shared" si="908"/>
        <v>0</v>
      </c>
      <c r="X1494" s="2">
        <f t="shared" si="909"/>
        <v>0</v>
      </c>
      <c r="Y1494" s="2">
        <f t="shared" si="910"/>
        <v>0</v>
      </c>
      <c r="Z1494" s="2">
        <f t="shared" si="911"/>
        <v>0</v>
      </c>
      <c r="AA1494" s="2">
        <f t="shared" si="912"/>
        <v>0</v>
      </c>
      <c r="AB1494" s="2">
        <f t="shared" si="913"/>
        <v>0</v>
      </c>
      <c r="AC1494" s="2">
        <f t="shared" si="930"/>
        <v>7</v>
      </c>
      <c r="AD1494" s="5">
        <f t="shared" si="931"/>
        <v>2</v>
      </c>
      <c r="AE1494">
        <f t="shared" si="932"/>
        <v>1</v>
      </c>
      <c r="AF1494" s="1" t="str">
        <f t="shared" si="914"/>
        <v>-</v>
      </c>
      <c r="AG1494" s="1">
        <f t="shared" si="915"/>
        <v>2.8772299753507351</v>
      </c>
      <c r="AH1494" s="1" t="str">
        <f t="shared" si="916"/>
        <v>-</v>
      </c>
      <c r="AI1494" s="1" t="str">
        <f t="shared" si="917"/>
        <v>-</v>
      </c>
      <c r="AJ1494" s="1" t="str">
        <f t="shared" si="918"/>
        <v>-</v>
      </c>
      <c r="AK1494" s="1" t="str">
        <f t="shared" si="919"/>
        <v>-</v>
      </c>
      <c r="AL1494" s="1" t="str">
        <f t="shared" si="920"/>
        <v>-</v>
      </c>
      <c r="AM1494" s="1" t="str">
        <f t="shared" si="921"/>
        <v>-</v>
      </c>
      <c r="AN1494" s="1" t="str">
        <f t="shared" si="922"/>
        <v>-</v>
      </c>
      <c r="AO1494" s="1" t="str">
        <f t="shared" si="923"/>
        <v>-</v>
      </c>
      <c r="AP1494" s="1" t="str">
        <f t="shared" si="933"/>
        <v>-</v>
      </c>
      <c r="AQ1494" s="1" t="str">
        <f t="shared" si="924"/>
        <v>-</v>
      </c>
      <c r="AR1494" s="1" t="str">
        <f t="shared" si="925"/>
        <v>-</v>
      </c>
      <c r="AS1494" s="1" t="str">
        <f t="shared" si="926"/>
        <v>-</v>
      </c>
      <c r="AT1494" s="1" t="str">
        <f t="shared" si="927"/>
        <v>-</v>
      </c>
      <c r="AU1494" s="1" t="str">
        <f t="shared" si="928"/>
        <v>-</v>
      </c>
      <c r="AV1494" s="1" t="str">
        <f t="shared" si="929"/>
        <v>-</v>
      </c>
      <c r="AW1494" s="5">
        <f t="shared" si="934"/>
        <v>2</v>
      </c>
      <c r="AX1494" s="1">
        <f t="shared" si="935"/>
        <v>2.8772299753507351</v>
      </c>
    </row>
    <row r="1495" spans="1:50" x14ac:dyDescent="0.2">
      <c r="A1495" s="4">
        <v>1493</v>
      </c>
      <c r="B1495" s="21">
        <v>0.37488134826055902</v>
      </c>
      <c r="C1495" s="21">
        <v>2.84</v>
      </c>
      <c r="D1495" s="21">
        <v>58</v>
      </c>
      <c r="E1495" s="21">
        <v>22</v>
      </c>
      <c r="F1495" s="21">
        <v>20</v>
      </c>
      <c r="G1495" s="21">
        <v>12.826980952374001</v>
      </c>
      <c r="H1495" s="21">
        <v>7</v>
      </c>
      <c r="I1495" s="21">
        <v>1500</v>
      </c>
      <c r="J1495" s="21">
        <v>185</v>
      </c>
      <c r="K1495" s="21">
        <v>12.5</v>
      </c>
      <c r="L1495" s="2">
        <f t="shared" si="897"/>
        <v>4</v>
      </c>
      <c r="M1495" s="2">
        <f t="shared" si="898"/>
        <v>6</v>
      </c>
      <c r="N1495" s="2">
        <f t="shared" si="899"/>
        <v>6</v>
      </c>
      <c r="O1495" s="2">
        <f t="shared" si="900"/>
        <v>3</v>
      </c>
      <c r="P1495" s="2">
        <f t="shared" si="901"/>
        <v>4</v>
      </c>
      <c r="Q1495" s="2">
        <f t="shared" si="902"/>
        <v>3</v>
      </c>
      <c r="R1495" s="2">
        <f t="shared" si="903"/>
        <v>4</v>
      </c>
      <c r="S1495" s="2">
        <f t="shared" si="904"/>
        <v>1</v>
      </c>
      <c r="T1495" s="2">
        <f t="shared" si="905"/>
        <v>1</v>
      </c>
      <c r="U1495" s="2">
        <f t="shared" si="906"/>
        <v>3</v>
      </c>
      <c r="V1495" s="10">
        <f t="shared" si="907"/>
        <v>0</v>
      </c>
      <c r="W1495" s="2">
        <f t="shared" si="908"/>
        <v>0</v>
      </c>
      <c r="X1495" s="2">
        <f t="shared" si="909"/>
        <v>0</v>
      </c>
      <c r="Y1495" s="2">
        <f t="shared" si="910"/>
        <v>0</v>
      </c>
      <c r="Z1495" s="2">
        <f t="shared" si="911"/>
        <v>0</v>
      </c>
      <c r="AA1495" s="2">
        <f t="shared" si="912"/>
        <v>0</v>
      </c>
      <c r="AB1495" s="2">
        <f t="shared" si="913"/>
        <v>0</v>
      </c>
      <c r="AC1495" s="2">
        <f t="shared" si="930"/>
        <v>6</v>
      </c>
      <c r="AD1495" s="5">
        <f t="shared" si="931"/>
        <v>2</v>
      </c>
      <c r="AE1495">
        <f t="shared" si="932"/>
        <v>2</v>
      </c>
      <c r="AF1495" s="1" t="str">
        <f t="shared" si="914"/>
        <v>-</v>
      </c>
      <c r="AG1495" s="1">
        <f t="shared" si="915"/>
        <v>2.9037928775860853</v>
      </c>
      <c r="AH1495" s="1">
        <f t="shared" si="916"/>
        <v>2.926748431196224</v>
      </c>
      <c r="AI1495" s="1" t="str">
        <f t="shared" si="917"/>
        <v>-</v>
      </c>
      <c r="AJ1495" s="1" t="str">
        <f t="shared" si="918"/>
        <v>-</v>
      </c>
      <c r="AK1495" s="1" t="str">
        <f t="shared" si="919"/>
        <v>-</v>
      </c>
      <c r="AL1495" s="1" t="str">
        <f t="shared" si="920"/>
        <v>-</v>
      </c>
      <c r="AM1495" s="1" t="str">
        <f t="shared" si="921"/>
        <v>-</v>
      </c>
      <c r="AN1495" s="1" t="str">
        <f t="shared" si="922"/>
        <v>-</v>
      </c>
      <c r="AO1495" s="1" t="str">
        <f t="shared" si="923"/>
        <v>-</v>
      </c>
      <c r="AP1495" s="1" t="str">
        <f t="shared" si="933"/>
        <v>-</v>
      </c>
      <c r="AQ1495" s="1" t="str">
        <f t="shared" si="924"/>
        <v>-</v>
      </c>
      <c r="AR1495" s="1" t="str">
        <f t="shared" si="925"/>
        <v>-</v>
      </c>
      <c r="AS1495" s="1" t="str">
        <f t="shared" si="926"/>
        <v>-</v>
      </c>
      <c r="AT1495" s="1" t="str">
        <f t="shared" si="927"/>
        <v>-</v>
      </c>
      <c r="AU1495" s="1" t="str">
        <f t="shared" si="928"/>
        <v>-</v>
      </c>
      <c r="AV1495" s="1" t="str">
        <f t="shared" si="929"/>
        <v>-</v>
      </c>
      <c r="AW1495" s="5">
        <f t="shared" si="934"/>
        <v>2</v>
      </c>
      <c r="AX1495" s="1">
        <f t="shared" si="935"/>
        <v>2.9037928775860853</v>
      </c>
    </row>
    <row r="1496" spans="1:50" x14ac:dyDescent="0.2">
      <c r="A1496" s="4">
        <v>1494</v>
      </c>
      <c r="B1496" s="21">
        <v>0.46994722369130099</v>
      </c>
      <c r="C1496" s="21">
        <v>1.373</v>
      </c>
      <c r="D1496" s="21">
        <v>57</v>
      </c>
      <c r="E1496" s="21">
        <v>8</v>
      </c>
      <c r="F1496" s="21">
        <v>35</v>
      </c>
      <c r="G1496" s="21">
        <v>5.63137287429105</v>
      </c>
      <c r="H1496" s="21">
        <v>6</v>
      </c>
      <c r="I1496" s="21">
        <v>1500</v>
      </c>
      <c r="J1496" s="21">
        <v>185</v>
      </c>
      <c r="K1496" s="21">
        <v>12.5</v>
      </c>
      <c r="L1496" s="2">
        <f t="shared" si="897"/>
        <v>2</v>
      </c>
      <c r="M1496" s="2">
        <f t="shared" si="898"/>
        <v>6</v>
      </c>
      <c r="N1496" s="2">
        <f t="shared" si="899"/>
        <v>7</v>
      </c>
      <c r="O1496" s="2">
        <f t="shared" si="900"/>
        <v>3</v>
      </c>
      <c r="P1496" s="2">
        <f t="shared" si="901"/>
        <v>4</v>
      </c>
      <c r="Q1496" s="2">
        <f t="shared" si="902"/>
        <v>5</v>
      </c>
      <c r="R1496" s="2">
        <f t="shared" si="903"/>
        <v>5</v>
      </c>
      <c r="S1496" s="2">
        <f t="shared" si="904"/>
        <v>4</v>
      </c>
      <c r="T1496" s="2">
        <f t="shared" si="905"/>
        <v>4</v>
      </c>
      <c r="U1496" s="2">
        <f t="shared" si="906"/>
        <v>3</v>
      </c>
      <c r="V1496" s="10">
        <f t="shared" si="907"/>
        <v>0</v>
      </c>
      <c r="W1496" s="2">
        <f t="shared" si="908"/>
        <v>0</v>
      </c>
      <c r="X1496" s="2">
        <f t="shared" si="909"/>
        <v>0</v>
      </c>
      <c r="Y1496" s="2">
        <f t="shared" si="910"/>
        <v>0</v>
      </c>
      <c r="Z1496" s="2">
        <f t="shared" si="911"/>
        <v>0</v>
      </c>
      <c r="AA1496" s="2">
        <f t="shared" si="912"/>
        <v>0</v>
      </c>
      <c r="AB1496" s="2">
        <f t="shared" si="913"/>
        <v>0</v>
      </c>
      <c r="AC1496" s="2">
        <f t="shared" si="930"/>
        <v>7</v>
      </c>
      <c r="AD1496" s="5">
        <f t="shared" si="931"/>
        <v>3</v>
      </c>
      <c r="AE1496">
        <f t="shared" si="932"/>
        <v>1</v>
      </c>
      <c r="AF1496" s="1" t="str">
        <f t="shared" si="914"/>
        <v>-</v>
      </c>
      <c r="AG1496" s="1" t="str">
        <f t="shared" si="915"/>
        <v>-</v>
      </c>
      <c r="AH1496" s="1">
        <f t="shared" si="916"/>
        <v>2.8219863041299416</v>
      </c>
      <c r="AI1496" s="1" t="str">
        <f t="shared" si="917"/>
        <v>-</v>
      </c>
      <c r="AJ1496" s="1" t="str">
        <f t="shared" si="918"/>
        <v>-</v>
      </c>
      <c r="AK1496" s="1" t="str">
        <f t="shared" si="919"/>
        <v>-</v>
      </c>
      <c r="AL1496" s="1" t="str">
        <f t="shared" si="920"/>
        <v>-</v>
      </c>
      <c r="AM1496" s="1" t="str">
        <f t="shared" si="921"/>
        <v>-</v>
      </c>
      <c r="AN1496" s="1" t="str">
        <f t="shared" si="922"/>
        <v>-</v>
      </c>
      <c r="AO1496" s="1" t="str">
        <f t="shared" si="923"/>
        <v>-</v>
      </c>
      <c r="AP1496" s="1" t="str">
        <f t="shared" si="933"/>
        <v>-</v>
      </c>
      <c r="AQ1496" s="1" t="str">
        <f t="shared" si="924"/>
        <v>-</v>
      </c>
      <c r="AR1496" s="1" t="str">
        <f t="shared" si="925"/>
        <v>-</v>
      </c>
      <c r="AS1496" s="1" t="str">
        <f t="shared" si="926"/>
        <v>-</v>
      </c>
      <c r="AT1496" s="1" t="str">
        <f t="shared" si="927"/>
        <v>-</v>
      </c>
      <c r="AU1496" s="1" t="str">
        <f t="shared" si="928"/>
        <v>-</v>
      </c>
      <c r="AV1496" s="1" t="str">
        <f t="shared" si="929"/>
        <v>-</v>
      </c>
      <c r="AW1496" s="5">
        <f t="shared" si="934"/>
        <v>3</v>
      </c>
      <c r="AX1496" s="1">
        <f t="shared" si="935"/>
        <v>2.8219863041299416</v>
      </c>
    </row>
    <row r="1497" spans="1:50" x14ac:dyDescent="0.2">
      <c r="A1497" s="4">
        <v>1495</v>
      </c>
      <c r="B1497" s="21">
        <v>0.47221349641784699</v>
      </c>
      <c r="C1497" s="21">
        <v>14.659000000000001</v>
      </c>
      <c r="D1497" s="21">
        <v>45</v>
      </c>
      <c r="E1497" s="21">
        <v>34</v>
      </c>
      <c r="F1497" s="21">
        <v>21</v>
      </c>
      <c r="G1497" s="21">
        <v>10.365500343312499</v>
      </c>
      <c r="H1497" s="21">
        <v>7</v>
      </c>
      <c r="I1497" s="21">
        <v>1500</v>
      </c>
      <c r="J1497" s="21">
        <v>185</v>
      </c>
      <c r="K1497" s="21">
        <v>12.5</v>
      </c>
      <c r="L1497" s="2">
        <f t="shared" si="897"/>
        <v>3</v>
      </c>
      <c r="M1497" s="2">
        <f t="shared" si="898"/>
        <v>7</v>
      </c>
      <c r="N1497" s="2">
        <f t="shared" si="899"/>
        <v>6</v>
      </c>
      <c r="O1497" s="2">
        <f t="shared" si="900"/>
        <v>4</v>
      </c>
      <c r="P1497" s="2">
        <f t="shared" si="901"/>
        <v>5</v>
      </c>
      <c r="Q1497" s="2">
        <f t="shared" si="902"/>
        <v>3</v>
      </c>
      <c r="R1497" s="2">
        <f t="shared" si="903"/>
        <v>4</v>
      </c>
      <c r="S1497" s="2">
        <f t="shared" si="904"/>
        <v>1</v>
      </c>
      <c r="T1497" s="2">
        <f t="shared" si="905"/>
        <v>1</v>
      </c>
      <c r="U1497" s="2">
        <f t="shared" si="906"/>
        <v>3</v>
      </c>
      <c r="V1497" s="10">
        <f t="shared" si="907"/>
        <v>0</v>
      </c>
      <c r="W1497" s="2">
        <f t="shared" si="908"/>
        <v>0</v>
      </c>
      <c r="X1497" s="2">
        <f t="shared" si="909"/>
        <v>0</v>
      </c>
      <c r="Y1497" s="2">
        <f t="shared" si="910"/>
        <v>0</v>
      </c>
      <c r="Z1497" s="2">
        <f t="shared" si="911"/>
        <v>0</v>
      </c>
      <c r="AA1497" s="2">
        <f t="shared" si="912"/>
        <v>0</v>
      </c>
      <c r="AB1497" s="2">
        <f t="shared" si="913"/>
        <v>0</v>
      </c>
      <c r="AC1497" s="2">
        <f t="shared" si="930"/>
        <v>7</v>
      </c>
      <c r="AD1497" s="5">
        <f t="shared" si="931"/>
        <v>2</v>
      </c>
      <c r="AE1497">
        <f t="shared" si="932"/>
        <v>1</v>
      </c>
      <c r="AF1497" s="1" t="str">
        <f t="shared" si="914"/>
        <v>-</v>
      </c>
      <c r="AG1497" s="1">
        <f t="shared" si="915"/>
        <v>3.0492455502168321</v>
      </c>
      <c r="AH1497" s="1" t="str">
        <f t="shared" si="916"/>
        <v>-</v>
      </c>
      <c r="AI1497" s="1" t="str">
        <f t="shared" si="917"/>
        <v>-</v>
      </c>
      <c r="AJ1497" s="1" t="str">
        <f t="shared" si="918"/>
        <v>-</v>
      </c>
      <c r="AK1497" s="1" t="str">
        <f t="shared" si="919"/>
        <v>-</v>
      </c>
      <c r="AL1497" s="1" t="str">
        <f t="shared" si="920"/>
        <v>-</v>
      </c>
      <c r="AM1497" s="1" t="str">
        <f t="shared" si="921"/>
        <v>-</v>
      </c>
      <c r="AN1497" s="1" t="str">
        <f t="shared" si="922"/>
        <v>-</v>
      </c>
      <c r="AO1497" s="1" t="str">
        <f t="shared" si="923"/>
        <v>-</v>
      </c>
      <c r="AP1497" s="1" t="str">
        <f t="shared" si="933"/>
        <v>-</v>
      </c>
      <c r="AQ1497" s="1" t="str">
        <f t="shared" si="924"/>
        <v>-</v>
      </c>
      <c r="AR1497" s="1" t="str">
        <f t="shared" si="925"/>
        <v>-</v>
      </c>
      <c r="AS1497" s="1" t="str">
        <f t="shared" si="926"/>
        <v>-</v>
      </c>
      <c r="AT1497" s="1" t="str">
        <f t="shared" si="927"/>
        <v>-</v>
      </c>
      <c r="AU1497" s="1" t="str">
        <f t="shared" si="928"/>
        <v>-</v>
      </c>
      <c r="AV1497" s="1" t="str">
        <f t="shared" si="929"/>
        <v>-</v>
      </c>
      <c r="AW1497" s="5">
        <f t="shared" si="934"/>
        <v>2</v>
      </c>
      <c r="AX1497" s="1">
        <f t="shared" si="935"/>
        <v>3.0492455502168321</v>
      </c>
    </row>
    <row r="1498" spans="1:50" x14ac:dyDescent="0.2">
      <c r="A1498" s="4">
        <v>1496</v>
      </c>
      <c r="B1498" s="21">
        <v>0.51573031660901203</v>
      </c>
      <c r="C1498" s="21">
        <v>0.51700000000000002</v>
      </c>
      <c r="D1498" s="21">
        <v>2</v>
      </c>
      <c r="E1498" s="21">
        <v>67</v>
      </c>
      <c r="F1498" s="21">
        <v>31</v>
      </c>
      <c r="G1498" s="21">
        <v>6.0981002951198597</v>
      </c>
      <c r="H1498" s="21">
        <v>6</v>
      </c>
      <c r="I1498" s="21">
        <v>1500</v>
      </c>
      <c r="J1498" s="21">
        <v>185</v>
      </c>
      <c r="K1498" s="21">
        <v>12.5</v>
      </c>
      <c r="L1498" s="2">
        <f t="shared" si="897"/>
        <v>1</v>
      </c>
      <c r="M1498" s="2">
        <f t="shared" si="898"/>
        <v>4</v>
      </c>
      <c r="N1498" s="2">
        <f t="shared" si="899"/>
        <v>5</v>
      </c>
      <c r="O1498" s="2">
        <f t="shared" si="900"/>
        <v>4</v>
      </c>
      <c r="P1498" s="2">
        <f t="shared" si="901"/>
        <v>6</v>
      </c>
      <c r="Q1498" s="2">
        <f t="shared" si="902"/>
        <v>6</v>
      </c>
      <c r="R1498" s="2">
        <f t="shared" si="903"/>
        <v>2</v>
      </c>
      <c r="S1498" s="2">
        <f t="shared" si="904"/>
        <v>3</v>
      </c>
      <c r="T1498" s="2">
        <f t="shared" si="905"/>
        <v>3</v>
      </c>
      <c r="U1498" s="2">
        <f t="shared" si="906"/>
        <v>3</v>
      </c>
      <c r="V1498" s="10">
        <f t="shared" si="907"/>
        <v>0</v>
      </c>
      <c r="W1498" s="2">
        <f t="shared" si="908"/>
        <v>0</v>
      </c>
      <c r="X1498" s="2">
        <f t="shared" si="909"/>
        <v>0</v>
      </c>
      <c r="Y1498" s="2">
        <f t="shared" si="910"/>
        <v>0</v>
      </c>
      <c r="Z1498" s="2">
        <f t="shared" si="911"/>
        <v>0</v>
      </c>
      <c r="AA1498" s="2">
        <f t="shared" si="912"/>
        <v>0</v>
      </c>
      <c r="AB1498" s="2">
        <f t="shared" si="913"/>
        <v>0</v>
      </c>
      <c r="AC1498" s="2">
        <f t="shared" si="930"/>
        <v>6</v>
      </c>
      <c r="AD1498" s="5">
        <f t="shared" si="931"/>
        <v>5</v>
      </c>
      <c r="AE1498">
        <f t="shared" si="932"/>
        <v>2</v>
      </c>
      <c r="AF1498" s="1" t="str">
        <f t="shared" si="914"/>
        <v>-</v>
      </c>
      <c r="AG1498" s="1" t="str">
        <f t="shared" si="915"/>
        <v>-</v>
      </c>
      <c r="AH1498" s="1" t="str">
        <f t="shared" si="916"/>
        <v>-</v>
      </c>
      <c r="AI1498" s="1" t="str">
        <f t="shared" si="917"/>
        <v>-</v>
      </c>
      <c r="AJ1498" s="1">
        <f t="shared" si="918"/>
        <v>2.6977822361099246</v>
      </c>
      <c r="AK1498" s="1">
        <f t="shared" si="919"/>
        <v>1.9746209935130061</v>
      </c>
      <c r="AL1498" s="1" t="str">
        <f t="shared" si="920"/>
        <v>-</v>
      </c>
      <c r="AM1498" s="1" t="str">
        <f t="shared" si="921"/>
        <v>-</v>
      </c>
      <c r="AN1498" s="1" t="str">
        <f t="shared" si="922"/>
        <v>-</v>
      </c>
      <c r="AO1498" s="1" t="str">
        <f t="shared" si="923"/>
        <v>-</v>
      </c>
      <c r="AP1498" s="1" t="str">
        <f t="shared" si="933"/>
        <v>-</v>
      </c>
      <c r="AQ1498" s="1" t="str">
        <f t="shared" si="924"/>
        <v>-</v>
      </c>
      <c r="AR1498" s="1" t="str">
        <f t="shared" si="925"/>
        <v>-</v>
      </c>
      <c r="AS1498" s="1" t="str">
        <f t="shared" si="926"/>
        <v>-</v>
      </c>
      <c r="AT1498" s="1" t="str">
        <f t="shared" si="927"/>
        <v>-</v>
      </c>
      <c r="AU1498" s="1" t="str">
        <f t="shared" si="928"/>
        <v>-</v>
      </c>
      <c r="AV1498" s="1" t="str">
        <f t="shared" si="929"/>
        <v>-</v>
      </c>
      <c r="AW1498" s="5">
        <f t="shared" si="934"/>
        <v>6</v>
      </c>
      <c r="AX1498" s="1">
        <f t="shared" si="935"/>
        <v>1.9746209935130061</v>
      </c>
    </row>
    <row r="1499" spans="1:50" x14ac:dyDescent="0.2">
      <c r="A1499" s="4">
        <v>1497</v>
      </c>
      <c r="B1499" s="21">
        <v>0.55599571118227498</v>
      </c>
      <c r="C1499" s="21">
        <v>1.611</v>
      </c>
      <c r="D1499" s="21">
        <v>25</v>
      </c>
      <c r="E1499" s="21">
        <v>54</v>
      </c>
      <c r="F1499" s="21">
        <v>21</v>
      </c>
      <c r="G1499" s="21">
        <v>10.5528045868778</v>
      </c>
      <c r="H1499" s="21">
        <v>7</v>
      </c>
      <c r="I1499" s="21">
        <v>1500</v>
      </c>
      <c r="J1499" s="21">
        <v>185</v>
      </c>
      <c r="K1499" s="21">
        <v>12.5</v>
      </c>
      <c r="L1499" s="2">
        <f t="shared" si="897"/>
        <v>2</v>
      </c>
      <c r="M1499" s="2">
        <f t="shared" si="898"/>
        <v>6</v>
      </c>
      <c r="N1499" s="2">
        <f t="shared" si="899"/>
        <v>4</v>
      </c>
      <c r="O1499" s="2">
        <f t="shared" si="900"/>
        <v>5</v>
      </c>
      <c r="P1499" s="2">
        <f t="shared" si="901"/>
        <v>6</v>
      </c>
      <c r="Q1499" s="2">
        <f t="shared" si="902"/>
        <v>3</v>
      </c>
      <c r="R1499" s="2">
        <f t="shared" si="903"/>
        <v>4</v>
      </c>
      <c r="S1499" s="2">
        <f t="shared" si="904"/>
        <v>1</v>
      </c>
      <c r="T1499" s="2">
        <f t="shared" si="905"/>
        <v>1</v>
      </c>
      <c r="U1499" s="2">
        <f t="shared" si="906"/>
        <v>3</v>
      </c>
      <c r="V1499" s="10">
        <f t="shared" si="907"/>
        <v>0</v>
      </c>
      <c r="W1499" s="2">
        <f t="shared" si="908"/>
        <v>0</v>
      </c>
      <c r="X1499" s="2">
        <f t="shared" si="909"/>
        <v>0</v>
      </c>
      <c r="Y1499" s="2">
        <f t="shared" si="910"/>
        <v>0</v>
      </c>
      <c r="Z1499" s="2">
        <f t="shared" si="911"/>
        <v>0</v>
      </c>
      <c r="AA1499" s="2">
        <f t="shared" si="912"/>
        <v>0</v>
      </c>
      <c r="AB1499" s="2">
        <f t="shared" si="913"/>
        <v>0</v>
      </c>
      <c r="AC1499" s="2">
        <f t="shared" si="930"/>
        <v>6</v>
      </c>
      <c r="AD1499" s="5">
        <f t="shared" si="931"/>
        <v>2</v>
      </c>
      <c r="AE1499">
        <f t="shared" si="932"/>
        <v>2</v>
      </c>
      <c r="AF1499" s="1" t="str">
        <f t="shared" si="914"/>
        <v>-</v>
      </c>
      <c r="AG1499" s="1">
        <f t="shared" si="915"/>
        <v>2.9122752317001881</v>
      </c>
      <c r="AH1499" s="1" t="str">
        <f t="shared" si="916"/>
        <v>-</v>
      </c>
      <c r="AI1499" s="1" t="str">
        <f t="shared" si="917"/>
        <v>-</v>
      </c>
      <c r="AJ1499" s="1">
        <f t="shared" si="918"/>
        <v>2.216105995290834</v>
      </c>
      <c r="AK1499" s="1" t="str">
        <f t="shared" si="919"/>
        <v>-</v>
      </c>
      <c r="AL1499" s="1" t="str">
        <f t="shared" si="920"/>
        <v>-</v>
      </c>
      <c r="AM1499" s="1" t="str">
        <f t="shared" si="921"/>
        <v>-</v>
      </c>
      <c r="AN1499" s="1" t="str">
        <f t="shared" si="922"/>
        <v>-</v>
      </c>
      <c r="AO1499" s="1" t="str">
        <f t="shared" si="923"/>
        <v>-</v>
      </c>
      <c r="AP1499" s="1" t="str">
        <f t="shared" si="933"/>
        <v>-</v>
      </c>
      <c r="AQ1499" s="1" t="str">
        <f t="shared" si="924"/>
        <v>-</v>
      </c>
      <c r="AR1499" s="1" t="str">
        <f t="shared" si="925"/>
        <v>-</v>
      </c>
      <c r="AS1499" s="1" t="str">
        <f t="shared" si="926"/>
        <v>-</v>
      </c>
      <c r="AT1499" s="1" t="str">
        <f t="shared" si="927"/>
        <v>-</v>
      </c>
      <c r="AU1499" s="1" t="str">
        <f t="shared" si="928"/>
        <v>-</v>
      </c>
      <c r="AV1499" s="1" t="str">
        <f t="shared" si="929"/>
        <v>-</v>
      </c>
      <c r="AW1499" s="5">
        <f t="shared" si="934"/>
        <v>5</v>
      </c>
      <c r="AX1499" s="1">
        <f t="shared" si="935"/>
        <v>2.216105995290834</v>
      </c>
    </row>
    <row r="1500" spans="1:50" x14ac:dyDescent="0.2">
      <c r="A1500" s="4">
        <v>1498</v>
      </c>
      <c r="B1500" s="21">
        <v>0.57255904407042002</v>
      </c>
      <c r="C1500" s="21">
        <v>29.23</v>
      </c>
      <c r="D1500" s="21">
        <v>28</v>
      </c>
      <c r="E1500" s="21">
        <v>63</v>
      </c>
      <c r="F1500" s="21">
        <v>9</v>
      </c>
      <c r="G1500" s="21">
        <v>8.2673841764420892</v>
      </c>
      <c r="H1500" s="21">
        <v>6</v>
      </c>
      <c r="I1500" s="21">
        <v>1500</v>
      </c>
      <c r="J1500" s="21">
        <v>185</v>
      </c>
      <c r="K1500" s="21">
        <v>12.5</v>
      </c>
      <c r="L1500" s="2">
        <f t="shared" si="897"/>
        <v>3</v>
      </c>
      <c r="M1500" s="2">
        <f t="shared" si="898"/>
        <v>5</v>
      </c>
      <c r="N1500" s="2">
        <f t="shared" si="899"/>
        <v>6</v>
      </c>
      <c r="O1500" s="2">
        <f t="shared" si="900"/>
        <v>4</v>
      </c>
      <c r="P1500" s="2">
        <f t="shared" si="901"/>
        <v>5</v>
      </c>
      <c r="Q1500" s="2">
        <f t="shared" si="902"/>
        <v>5</v>
      </c>
      <c r="R1500" s="2">
        <f t="shared" si="903"/>
        <v>3</v>
      </c>
      <c r="S1500" s="2">
        <f t="shared" si="904"/>
        <v>3</v>
      </c>
      <c r="T1500" s="2">
        <f t="shared" si="905"/>
        <v>3</v>
      </c>
      <c r="U1500" s="2">
        <f t="shared" si="906"/>
        <v>4</v>
      </c>
      <c r="V1500" s="10">
        <f t="shared" si="907"/>
        <v>0</v>
      </c>
      <c r="W1500" s="2">
        <f t="shared" si="908"/>
        <v>0</v>
      </c>
      <c r="X1500" s="2">
        <f t="shared" si="909"/>
        <v>0</v>
      </c>
      <c r="Y1500" s="2">
        <f t="shared" si="910"/>
        <v>0</v>
      </c>
      <c r="Z1500" s="2">
        <f t="shared" si="911"/>
        <v>0</v>
      </c>
      <c r="AA1500" s="2">
        <f t="shared" si="912"/>
        <v>0</v>
      </c>
      <c r="AB1500" s="2">
        <f t="shared" si="913"/>
        <v>0</v>
      </c>
      <c r="AC1500" s="2">
        <f t="shared" si="930"/>
        <v>6</v>
      </c>
      <c r="AD1500" s="5">
        <f t="shared" si="931"/>
        <v>3</v>
      </c>
      <c r="AE1500">
        <f t="shared" si="932"/>
        <v>1</v>
      </c>
      <c r="AF1500" s="1" t="str">
        <f t="shared" si="914"/>
        <v>-</v>
      </c>
      <c r="AG1500" s="1" t="str">
        <f t="shared" si="915"/>
        <v>-</v>
      </c>
      <c r="AH1500" s="1">
        <f t="shared" si="916"/>
        <v>2.9960609358323924</v>
      </c>
      <c r="AI1500" s="1" t="str">
        <f t="shared" si="917"/>
        <v>-</v>
      </c>
      <c r="AJ1500" s="1" t="str">
        <f t="shared" si="918"/>
        <v>-</v>
      </c>
      <c r="AK1500" s="1" t="str">
        <f t="shared" si="919"/>
        <v>-</v>
      </c>
      <c r="AL1500" s="1" t="str">
        <f t="shared" si="920"/>
        <v>-</v>
      </c>
      <c r="AM1500" s="1" t="str">
        <f t="shared" si="921"/>
        <v>-</v>
      </c>
      <c r="AN1500" s="1" t="str">
        <f t="shared" si="922"/>
        <v>-</v>
      </c>
      <c r="AO1500" s="1" t="str">
        <f t="shared" si="923"/>
        <v>-</v>
      </c>
      <c r="AP1500" s="1" t="str">
        <f t="shared" si="933"/>
        <v>-</v>
      </c>
      <c r="AQ1500" s="1" t="str">
        <f t="shared" si="924"/>
        <v>-</v>
      </c>
      <c r="AR1500" s="1" t="str">
        <f t="shared" si="925"/>
        <v>-</v>
      </c>
      <c r="AS1500" s="1" t="str">
        <f t="shared" si="926"/>
        <v>-</v>
      </c>
      <c r="AT1500" s="1" t="str">
        <f t="shared" si="927"/>
        <v>-</v>
      </c>
      <c r="AU1500" s="1" t="str">
        <f t="shared" si="928"/>
        <v>-</v>
      </c>
      <c r="AV1500" s="1" t="str">
        <f t="shared" si="929"/>
        <v>-</v>
      </c>
      <c r="AW1500" s="5">
        <f t="shared" si="934"/>
        <v>3</v>
      </c>
      <c r="AX1500" s="1">
        <f t="shared" si="935"/>
        <v>2.9960609358323924</v>
      </c>
    </row>
    <row r="1501" spans="1:50" x14ac:dyDescent="0.2">
      <c r="A1501" s="4">
        <v>1499</v>
      </c>
      <c r="B1501" s="21">
        <v>0.62853036149386299</v>
      </c>
      <c r="C1501" s="21">
        <v>85.581000000000003</v>
      </c>
      <c r="D1501" s="21">
        <v>24</v>
      </c>
      <c r="E1501" s="21">
        <v>36</v>
      </c>
      <c r="F1501" s="21">
        <v>40</v>
      </c>
      <c r="G1501" s="21">
        <v>4.7471982722940202</v>
      </c>
      <c r="H1501" s="21">
        <v>6</v>
      </c>
      <c r="I1501" s="21">
        <v>1500</v>
      </c>
      <c r="J1501" s="21">
        <v>185</v>
      </c>
      <c r="K1501" s="21">
        <v>12.5</v>
      </c>
      <c r="L1501" s="2">
        <f t="shared" si="897"/>
        <v>2</v>
      </c>
      <c r="M1501" s="2">
        <f t="shared" si="898"/>
        <v>4</v>
      </c>
      <c r="N1501" s="2">
        <f t="shared" si="899"/>
        <v>5</v>
      </c>
      <c r="O1501" s="2">
        <f t="shared" si="900"/>
        <v>6</v>
      </c>
      <c r="P1501" s="2">
        <f t="shared" si="901"/>
        <v>7</v>
      </c>
      <c r="Q1501" s="2">
        <f t="shared" si="902"/>
        <v>8</v>
      </c>
      <c r="R1501" s="2">
        <f t="shared" si="903"/>
        <v>2</v>
      </c>
      <c r="S1501" s="2">
        <f t="shared" si="904"/>
        <v>3</v>
      </c>
      <c r="T1501" s="2">
        <f t="shared" si="905"/>
        <v>3</v>
      </c>
      <c r="U1501" s="2">
        <f t="shared" si="906"/>
        <v>6</v>
      </c>
      <c r="V1501" s="10">
        <f t="shared" si="907"/>
        <v>0</v>
      </c>
      <c r="W1501" s="2">
        <f t="shared" si="908"/>
        <v>0</v>
      </c>
      <c r="X1501" s="2">
        <f t="shared" si="909"/>
        <v>0</v>
      </c>
      <c r="Y1501" s="2">
        <f t="shared" si="910"/>
        <v>0</v>
      </c>
      <c r="Z1501" s="2">
        <f t="shared" si="911"/>
        <v>0</v>
      </c>
      <c r="AA1501" s="2">
        <f t="shared" si="912"/>
        <v>0</v>
      </c>
      <c r="AB1501" s="2">
        <f t="shared" si="913"/>
        <v>0</v>
      </c>
      <c r="AC1501" s="2">
        <f t="shared" si="930"/>
        <v>8</v>
      </c>
      <c r="AD1501" s="5">
        <f t="shared" si="931"/>
        <v>6</v>
      </c>
      <c r="AE1501">
        <f t="shared" si="932"/>
        <v>1</v>
      </c>
      <c r="AF1501" s="1" t="str">
        <f t="shared" si="914"/>
        <v>-</v>
      </c>
      <c r="AG1501" s="1" t="str">
        <f t="shared" si="915"/>
        <v>-</v>
      </c>
      <c r="AH1501" s="1" t="str">
        <f t="shared" si="916"/>
        <v>-</v>
      </c>
      <c r="AI1501" s="1" t="str">
        <f t="shared" si="917"/>
        <v>-</v>
      </c>
      <c r="AJ1501" s="1" t="str">
        <f t="shared" si="918"/>
        <v>-</v>
      </c>
      <c r="AK1501" s="1">
        <f t="shared" si="919"/>
        <v>2.2582794434423255</v>
      </c>
      <c r="AL1501" s="1" t="str">
        <f t="shared" si="920"/>
        <v>-</v>
      </c>
      <c r="AM1501" s="1" t="str">
        <f t="shared" si="921"/>
        <v>-</v>
      </c>
      <c r="AN1501" s="1" t="str">
        <f t="shared" si="922"/>
        <v>-</v>
      </c>
      <c r="AO1501" s="1" t="str">
        <f t="shared" si="923"/>
        <v>-</v>
      </c>
      <c r="AP1501" s="1" t="str">
        <f t="shared" si="933"/>
        <v>-</v>
      </c>
      <c r="AQ1501" s="1" t="str">
        <f t="shared" si="924"/>
        <v>-</v>
      </c>
      <c r="AR1501" s="1" t="str">
        <f t="shared" si="925"/>
        <v>-</v>
      </c>
      <c r="AS1501" s="1" t="str">
        <f t="shared" si="926"/>
        <v>-</v>
      </c>
      <c r="AT1501" s="1" t="str">
        <f t="shared" si="927"/>
        <v>-</v>
      </c>
      <c r="AU1501" s="1" t="str">
        <f t="shared" si="928"/>
        <v>-</v>
      </c>
      <c r="AV1501" s="1" t="str">
        <f t="shared" si="929"/>
        <v>-</v>
      </c>
      <c r="AW1501" s="5">
        <f t="shared" si="934"/>
        <v>6</v>
      </c>
      <c r="AX1501" s="1">
        <f t="shared" si="935"/>
        <v>2.2582794434423255</v>
      </c>
    </row>
    <row r="1502" spans="1:50" x14ac:dyDescent="0.2">
      <c r="A1502" s="4">
        <v>1500</v>
      </c>
      <c r="B1502" s="21">
        <v>0.62305716526216903</v>
      </c>
      <c r="C1502" s="21">
        <v>6.84</v>
      </c>
      <c r="D1502" s="21">
        <v>9</v>
      </c>
      <c r="E1502" s="21">
        <v>3</v>
      </c>
      <c r="F1502" s="21">
        <v>88</v>
      </c>
      <c r="G1502" s="21">
        <v>4.3527304671486702</v>
      </c>
      <c r="H1502" s="21">
        <v>6</v>
      </c>
      <c r="I1502" s="21">
        <v>1500</v>
      </c>
      <c r="J1502" s="21">
        <v>185</v>
      </c>
      <c r="K1502" s="21">
        <v>12.5</v>
      </c>
      <c r="L1502" s="2">
        <f t="shared" si="897"/>
        <v>2</v>
      </c>
      <c r="M1502" s="2">
        <f t="shared" si="898"/>
        <v>3</v>
      </c>
      <c r="N1502" s="2">
        <f t="shared" si="899"/>
        <v>4</v>
      </c>
      <c r="O1502" s="2">
        <f t="shared" si="900"/>
        <v>3</v>
      </c>
      <c r="P1502" s="2">
        <f t="shared" si="901"/>
        <v>4</v>
      </c>
      <c r="Q1502" s="2">
        <f t="shared" si="902"/>
        <v>5</v>
      </c>
      <c r="R1502" s="2">
        <f t="shared" si="903"/>
        <v>3</v>
      </c>
      <c r="S1502" s="2">
        <f t="shared" si="904"/>
        <v>4</v>
      </c>
      <c r="T1502" s="2">
        <f t="shared" si="905"/>
        <v>4</v>
      </c>
      <c r="U1502" s="2">
        <f t="shared" si="906"/>
        <v>3</v>
      </c>
      <c r="V1502" s="10">
        <f t="shared" si="907"/>
        <v>0</v>
      </c>
      <c r="W1502" s="2">
        <f t="shared" si="908"/>
        <v>0</v>
      </c>
      <c r="X1502" s="2">
        <f t="shared" si="909"/>
        <v>0</v>
      </c>
      <c r="Y1502" s="2">
        <f t="shared" si="910"/>
        <v>0</v>
      </c>
      <c r="Z1502" s="2">
        <f t="shared" si="911"/>
        <v>0</v>
      </c>
      <c r="AA1502" s="2">
        <f t="shared" si="912"/>
        <v>0</v>
      </c>
      <c r="AB1502" s="2">
        <f t="shared" si="913"/>
        <v>0</v>
      </c>
      <c r="AC1502" s="2">
        <f t="shared" si="930"/>
        <v>5</v>
      </c>
      <c r="AD1502" s="5">
        <f t="shared" si="931"/>
        <v>6</v>
      </c>
      <c r="AE1502">
        <f t="shared" si="932"/>
        <v>1</v>
      </c>
      <c r="AF1502" s="1" t="str">
        <f t="shared" si="914"/>
        <v>-</v>
      </c>
      <c r="AG1502" s="1" t="str">
        <f t="shared" si="915"/>
        <v>-</v>
      </c>
      <c r="AH1502" s="1" t="str">
        <f t="shared" si="916"/>
        <v>-</v>
      </c>
      <c r="AI1502" s="1" t="str">
        <f t="shared" si="917"/>
        <v>-</v>
      </c>
      <c r="AJ1502" s="1" t="str">
        <f t="shared" si="918"/>
        <v>-</v>
      </c>
      <c r="AK1502" s="1">
        <f t="shared" si="919"/>
        <v>2.2015267360570565</v>
      </c>
      <c r="AL1502" s="1" t="str">
        <f t="shared" si="920"/>
        <v>-</v>
      </c>
      <c r="AM1502" s="1" t="str">
        <f t="shared" si="921"/>
        <v>-</v>
      </c>
      <c r="AN1502" s="1" t="str">
        <f t="shared" si="922"/>
        <v>-</v>
      </c>
      <c r="AO1502" s="1" t="str">
        <f t="shared" si="923"/>
        <v>-</v>
      </c>
      <c r="AP1502" s="1" t="str">
        <f t="shared" si="933"/>
        <v>-</v>
      </c>
      <c r="AQ1502" s="1" t="str">
        <f t="shared" si="924"/>
        <v>-</v>
      </c>
      <c r="AR1502" s="1" t="str">
        <f t="shared" si="925"/>
        <v>-</v>
      </c>
      <c r="AS1502" s="1" t="str">
        <f t="shared" si="926"/>
        <v>-</v>
      </c>
      <c r="AT1502" s="1" t="str">
        <f t="shared" si="927"/>
        <v>-</v>
      </c>
      <c r="AU1502" s="1" t="str">
        <f t="shared" si="928"/>
        <v>-</v>
      </c>
      <c r="AV1502" s="1" t="str">
        <f t="shared" si="929"/>
        <v>-</v>
      </c>
      <c r="AW1502" s="5">
        <f t="shared" si="934"/>
        <v>6</v>
      </c>
      <c r="AX1502" s="1">
        <f t="shared" si="935"/>
        <v>2.2015267360570565</v>
      </c>
    </row>
    <row r="1503" spans="1:50" x14ac:dyDescent="0.2">
      <c r="A1503" s="4">
        <v>1501</v>
      </c>
      <c r="B1503" s="21">
        <v>0.61904534829452695</v>
      </c>
      <c r="C1503" s="21">
        <v>0.17499999999999999</v>
      </c>
      <c r="D1503" s="21">
        <v>0</v>
      </c>
      <c r="E1503" s="21">
        <v>0</v>
      </c>
      <c r="F1503" s="21">
        <v>100</v>
      </c>
      <c r="G1503" s="21">
        <v>2.6282695380157999</v>
      </c>
      <c r="H1503" s="21">
        <v>5</v>
      </c>
      <c r="I1503" s="21">
        <v>1500</v>
      </c>
      <c r="J1503" s="21">
        <v>185</v>
      </c>
      <c r="K1503" s="21">
        <v>0</v>
      </c>
      <c r="L1503" s="2">
        <f t="shared" si="897"/>
        <v>0</v>
      </c>
      <c r="M1503" s="2">
        <f t="shared" si="898"/>
        <v>0</v>
      </c>
      <c r="N1503" s="2">
        <f t="shared" si="899"/>
        <v>0</v>
      </c>
      <c r="O1503" s="2">
        <f t="shared" si="900"/>
        <v>0</v>
      </c>
      <c r="P1503" s="2">
        <f t="shared" si="901"/>
        <v>0</v>
      </c>
      <c r="Q1503" s="2">
        <f t="shared" si="902"/>
        <v>0</v>
      </c>
      <c r="R1503" s="2">
        <f t="shared" si="903"/>
        <v>0</v>
      </c>
      <c r="S1503" s="2">
        <f t="shared" si="904"/>
        <v>0</v>
      </c>
      <c r="T1503" s="2">
        <f t="shared" si="905"/>
        <v>0</v>
      </c>
      <c r="U1503" s="2">
        <f t="shared" si="906"/>
        <v>0</v>
      </c>
      <c r="V1503" s="10">
        <f t="shared" si="907"/>
        <v>5</v>
      </c>
      <c r="W1503" s="2">
        <f t="shared" si="908"/>
        <v>7</v>
      </c>
      <c r="X1503" s="2">
        <f t="shared" si="909"/>
        <v>6</v>
      </c>
      <c r="Y1503" s="2">
        <f t="shared" si="910"/>
        <v>3</v>
      </c>
      <c r="Z1503" s="2">
        <f t="shared" si="911"/>
        <v>3</v>
      </c>
      <c r="AA1503" s="2">
        <f t="shared" si="912"/>
        <v>5</v>
      </c>
      <c r="AB1503" s="2">
        <f t="shared" si="913"/>
        <v>5</v>
      </c>
      <c r="AC1503" s="2">
        <f t="shared" si="930"/>
        <v>7</v>
      </c>
      <c r="AD1503" s="5">
        <f t="shared" si="931"/>
        <v>12</v>
      </c>
      <c r="AE1503">
        <f t="shared" si="932"/>
        <v>1</v>
      </c>
      <c r="AF1503" s="1" t="str">
        <f t="shared" si="914"/>
        <v>-</v>
      </c>
      <c r="AG1503" s="1" t="str">
        <f t="shared" si="915"/>
        <v>-</v>
      </c>
      <c r="AH1503" s="1" t="str">
        <f t="shared" si="916"/>
        <v>-</v>
      </c>
      <c r="AI1503" s="1" t="str">
        <f t="shared" si="917"/>
        <v>-</v>
      </c>
      <c r="AJ1503" s="1" t="str">
        <f t="shared" si="918"/>
        <v>-</v>
      </c>
      <c r="AK1503" s="1" t="str">
        <f t="shared" si="919"/>
        <v>-</v>
      </c>
      <c r="AL1503" s="1" t="str">
        <f t="shared" si="920"/>
        <v>-</v>
      </c>
      <c r="AM1503" s="1" t="str">
        <f t="shared" si="921"/>
        <v>-</v>
      </c>
      <c r="AN1503" s="1" t="str">
        <f t="shared" si="922"/>
        <v>-</v>
      </c>
      <c r="AO1503" s="1" t="str">
        <f t="shared" si="923"/>
        <v>-</v>
      </c>
      <c r="AP1503" s="1" t="str">
        <f t="shared" si="933"/>
        <v>-</v>
      </c>
      <c r="AQ1503" s="1">
        <f t="shared" si="924"/>
        <v>3.3648350375963703</v>
      </c>
      <c r="AR1503" s="1" t="str">
        <f t="shared" si="925"/>
        <v>-</v>
      </c>
      <c r="AS1503" s="1" t="str">
        <f t="shared" si="926"/>
        <v>-</v>
      </c>
      <c r="AT1503" s="1" t="str">
        <f t="shared" si="927"/>
        <v>-</v>
      </c>
      <c r="AU1503" s="1" t="str">
        <f t="shared" si="928"/>
        <v>-</v>
      </c>
      <c r="AV1503" s="1" t="str">
        <f t="shared" si="929"/>
        <v>-</v>
      </c>
      <c r="AW1503" s="5">
        <f t="shared" si="934"/>
        <v>12</v>
      </c>
      <c r="AX1503" s="1">
        <f t="shared" si="935"/>
        <v>3.3648350375963703</v>
      </c>
    </row>
    <row r="1504" spans="1:50" x14ac:dyDescent="0.2">
      <c r="A1504" s="4">
        <v>1502</v>
      </c>
      <c r="B1504" s="21">
        <v>0.45820544416943698</v>
      </c>
      <c r="C1504" s="21">
        <v>44.945999999999998</v>
      </c>
      <c r="D1504" s="21">
        <v>0</v>
      </c>
      <c r="E1504" s="21">
        <v>12</v>
      </c>
      <c r="F1504" s="21">
        <v>88</v>
      </c>
      <c r="G1504" s="21">
        <v>13.4836885733542</v>
      </c>
      <c r="H1504" s="21">
        <v>7</v>
      </c>
      <c r="I1504" s="21">
        <v>1500</v>
      </c>
      <c r="J1504" s="21">
        <v>185</v>
      </c>
      <c r="K1504" s="21">
        <v>0</v>
      </c>
      <c r="L1504" s="2">
        <f t="shared" si="897"/>
        <v>0</v>
      </c>
      <c r="M1504" s="2">
        <f t="shared" si="898"/>
        <v>0</v>
      </c>
      <c r="N1504" s="2">
        <f t="shared" si="899"/>
        <v>0</v>
      </c>
      <c r="O1504" s="2">
        <f t="shared" si="900"/>
        <v>0</v>
      </c>
      <c r="P1504" s="2">
        <f t="shared" si="901"/>
        <v>0</v>
      </c>
      <c r="Q1504" s="2">
        <f t="shared" si="902"/>
        <v>0</v>
      </c>
      <c r="R1504" s="2">
        <f t="shared" si="903"/>
        <v>0</v>
      </c>
      <c r="S1504" s="2">
        <f t="shared" si="904"/>
        <v>0</v>
      </c>
      <c r="T1504" s="2">
        <f t="shared" si="905"/>
        <v>0</v>
      </c>
      <c r="U1504" s="2">
        <f t="shared" si="906"/>
        <v>0</v>
      </c>
      <c r="V1504" s="10">
        <f t="shared" si="907"/>
        <v>5</v>
      </c>
      <c r="W1504" s="2">
        <f t="shared" si="908"/>
        <v>4</v>
      </c>
      <c r="X1504" s="2">
        <f t="shared" si="909"/>
        <v>3</v>
      </c>
      <c r="Y1504" s="2">
        <f t="shared" si="910"/>
        <v>3</v>
      </c>
      <c r="Z1504" s="2">
        <f t="shared" si="911"/>
        <v>3</v>
      </c>
      <c r="AA1504" s="2">
        <f t="shared" si="912"/>
        <v>3</v>
      </c>
      <c r="AB1504" s="2">
        <f t="shared" si="913"/>
        <v>3</v>
      </c>
      <c r="AC1504" s="2">
        <f t="shared" si="930"/>
        <v>5</v>
      </c>
      <c r="AD1504" s="5">
        <f t="shared" si="931"/>
        <v>11</v>
      </c>
      <c r="AE1504">
        <f t="shared" si="932"/>
        <v>1</v>
      </c>
      <c r="AF1504" s="1" t="str">
        <f t="shared" si="914"/>
        <v>-</v>
      </c>
      <c r="AG1504" s="1" t="str">
        <f t="shared" si="915"/>
        <v>-</v>
      </c>
      <c r="AH1504" s="1" t="str">
        <f t="shared" si="916"/>
        <v>-</v>
      </c>
      <c r="AI1504" s="1" t="str">
        <f t="shared" si="917"/>
        <v>-</v>
      </c>
      <c r="AJ1504" s="1" t="str">
        <f t="shared" si="918"/>
        <v>-</v>
      </c>
      <c r="AK1504" s="1" t="str">
        <f t="shared" si="919"/>
        <v>-</v>
      </c>
      <c r="AL1504" s="1" t="str">
        <f t="shared" si="920"/>
        <v>-</v>
      </c>
      <c r="AM1504" s="1" t="str">
        <f t="shared" si="921"/>
        <v>-</v>
      </c>
      <c r="AN1504" s="1" t="str">
        <f t="shared" si="922"/>
        <v>-</v>
      </c>
      <c r="AO1504" s="1" t="str">
        <f t="shared" si="923"/>
        <v>-</v>
      </c>
      <c r="AP1504" s="1">
        <f t="shared" si="933"/>
        <v>2.066294252214202</v>
      </c>
      <c r="AQ1504" s="1" t="str">
        <f t="shared" si="924"/>
        <v>-</v>
      </c>
      <c r="AR1504" s="1" t="str">
        <f t="shared" si="925"/>
        <v>-</v>
      </c>
      <c r="AS1504" s="1" t="str">
        <f t="shared" si="926"/>
        <v>-</v>
      </c>
      <c r="AT1504" s="1" t="str">
        <f t="shared" si="927"/>
        <v>-</v>
      </c>
      <c r="AU1504" s="1" t="str">
        <f t="shared" si="928"/>
        <v>-</v>
      </c>
      <c r="AV1504" s="1" t="str">
        <f t="shared" si="929"/>
        <v>-</v>
      </c>
      <c r="AW1504" s="5">
        <f t="shared" si="934"/>
        <v>11</v>
      </c>
      <c r="AX1504" s="1">
        <f t="shared" si="935"/>
        <v>2.066294252214202</v>
      </c>
    </row>
    <row r="1505" spans="1:50" x14ac:dyDescent="0.2">
      <c r="A1505" s="4">
        <v>1503</v>
      </c>
      <c r="B1505" s="21">
        <v>0.44789431626554099</v>
      </c>
      <c r="C1505" s="21">
        <v>66.007999999999996</v>
      </c>
      <c r="D1505" s="21">
        <v>5</v>
      </c>
      <c r="E1505" s="21">
        <v>34</v>
      </c>
      <c r="F1505" s="21">
        <v>61</v>
      </c>
      <c r="G1505" s="21">
        <v>14.002406130871099</v>
      </c>
      <c r="H1505" s="21">
        <v>7</v>
      </c>
      <c r="I1505" s="21">
        <v>1500</v>
      </c>
      <c r="J1505" s="21">
        <v>185</v>
      </c>
      <c r="K1505" s="21">
        <v>12.5</v>
      </c>
      <c r="L1505" s="2">
        <f t="shared" si="897"/>
        <v>2</v>
      </c>
      <c r="M1505" s="2">
        <f t="shared" si="898"/>
        <v>6</v>
      </c>
      <c r="N1505" s="2">
        <f t="shared" si="899"/>
        <v>4</v>
      </c>
      <c r="O1505" s="2">
        <f t="shared" si="900"/>
        <v>4</v>
      </c>
      <c r="P1505" s="2">
        <f t="shared" si="901"/>
        <v>4</v>
      </c>
      <c r="Q1505" s="2">
        <f t="shared" si="902"/>
        <v>3</v>
      </c>
      <c r="R1505" s="2">
        <f t="shared" si="903"/>
        <v>3</v>
      </c>
      <c r="S1505" s="2">
        <f t="shared" si="904"/>
        <v>2</v>
      </c>
      <c r="T1505" s="2">
        <f t="shared" si="905"/>
        <v>2</v>
      </c>
      <c r="U1505" s="2">
        <f t="shared" si="906"/>
        <v>3</v>
      </c>
      <c r="V1505" s="10">
        <f t="shared" si="907"/>
        <v>0</v>
      </c>
      <c r="W1505" s="2">
        <f t="shared" si="908"/>
        <v>0</v>
      </c>
      <c r="X1505" s="2">
        <f t="shared" si="909"/>
        <v>0</v>
      </c>
      <c r="Y1505" s="2">
        <f t="shared" si="910"/>
        <v>0</v>
      </c>
      <c r="Z1505" s="2">
        <f t="shared" si="911"/>
        <v>0</v>
      </c>
      <c r="AA1505" s="2">
        <f t="shared" si="912"/>
        <v>0</v>
      </c>
      <c r="AB1505" s="2">
        <f t="shared" si="913"/>
        <v>0</v>
      </c>
      <c r="AC1505" s="2">
        <f t="shared" si="930"/>
        <v>6</v>
      </c>
      <c r="AD1505" s="5">
        <f t="shared" si="931"/>
        <v>2</v>
      </c>
      <c r="AE1505">
        <f t="shared" si="932"/>
        <v>1</v>
      </c>
      <c r="AF1505" s="1" t="str">
        <f t="shared" si="914"/>
        <v>-</v>
      </c>
      <c r="AG1505" s="1">
        <f t="shared" si="915"/>
        <v>2.9739780719677222</v>
      </c>
      <c r="AH1505" s="1" t="str">
        <f t="shared" si="916"/>
        <v>-</v>
      </c>
      <c r="AI1505" s="1" t="str">
        <f t="shared" si="917"/>
        <v>-</v>
      </c>
      <c r="AJ1505" s="1" t="str">
        <f t="shared" si="918"/>
        <v>-</v>
      </c>
      <c r="AK1505" s="1" t="str">
        <f t="shared" si="919"/>
        <v>-</v>
      </c>
      <c r="AL1505" s="1" t="str">
        <f t="shared" si="920"/>
        <v>-</v>
      </c>
      <c r="AM1505" s="1" t="str">
        <f t="shared" si="921"/>
        <v>-</v>
      </c>
      <c r="AN1505" s="1" t="str">
        <f t="shared" si="922"/>
        <v>-</v>
      </c>
      <c r="AO1505" s="1" t="str">
        <f t="shared" si="923"/>
        <v>-</v>
      </c>
      <c r="AP1505" s="1" t="str">
        <f t="shared" si="933"/>
        <v>-</v>
      </c>
      <c r="AQ1505" s="1" t="str">
        <f t="shared" si="924"/>
        <v>-</v>
      </c>
      <c r="AR1505" s="1" t="str">
        <f t="shared" si="925"/>
        <v>-</v>
      </c>
      <c r="AS1505" s="1" t="str">
        <f t="shared" si="926"/>
        <v>-</v>
      </c>
      <c r="AT1505" s="1" t="str">
        <f t="shared" si="927"/>
        <v>-</v>
      </c>
      <c r="AU1505" s="1" t="str">
        <f t="shared" si="928"/>
        <v>-</v>
      </c>
      <c r="AV1505" s="1" t="str">
        <f t="shared" si="929"/>
        <v>-</v>
      </c>
      <c r="AW1505" s="5">
        <f t="shared" si="934"/>
        <v>2</v>
      </c>
      <c r="AX1505" s="1">
        <f t="shared" si="935"/>
        <v>2.9739780719677222</v>
      </c>
    </row>
    <row r="1506" spans="1:50" x14ac:dyDescent="0.2">
      <c r="A1506" s="4">
        <v>1504</v>
      </c>
      <c r="B1506" s="21">
        <v>0.52932986049777697</v>
      </c>
      <c r="C1506" s="21">
        <v>6.4640000000000004</v>
      </c>
      <c r="D1506" s="21">
        <v>44</v>
      </c>
      <c r="E1506" s="21">
        <v>45</v>
      </c>
      <c r="F1506" s="21">
        <v>11</v>
      </c>
      <c r="G1506" s="21">
        <v>7.9457628649435801</v>
      </c>
      <c r="H1506" s="21">
        <v>6</v>
      </c>
      <c r="I1506" s="21">
        <v>1500</v>
      </c>
      <c r="J1506" s="21">
        <v>185</v>
      </c>
      <c r="K1506" s="21">
        <v>12.5</v>
      </c>
      <c r="L1506" s="2">
        <f t="shared" si="897"/>
        <v>4</v>
      </c>
      <c r="M1506" s="2">
        <f t="shared" si="898"/>
        <v>7</v>
      </c>
      <c r="N1506" s="2">
        <f t="shared" si="899"/>
        <v>8</v>
      </c>
      <c r="O1506" s="2">
        <f t="shared" si="900"/>
        <v>3</v>
      </c>
      <c r="P1506" s="2">
        <f t="shared" si="901"/>
        <v>5</v>
      </c>
      <c r="Q1506" s="2">
        <f t="shared" si="902"/>
        <v>5</v>
      </c>
      <c r="R1506" s="2">
        <f t="shared" si="903"/>
        <v>3</v>
      </c>
      <c r="S1506" s="2">
        <f t="shared" si="904"/>
        <v>3</v>
      </c>
      <c r="T1506" s="2">
        <f t="shared" si="905"/>
        <v>3</v>
      </c>
      <c r="U1506" s="2">
        <f t="shared" si="906"/>
        <v>3</v>
      </c>
      <c r="V1506" s="10">
        <f t="shared" si="907"/>
        <v>0</v>
      </c>
      <c r="W1506" s="2">
        <f t="shared" si="908"/>
        <v>0</v>
      </c>
      <c r="X1506" s="2">
        <f t="shared" si="909"/>
        <v>0</v>
      </c>
      <c r="Y1506" s="2">
        <f t="shared" si="910"/>
        <v>0</v>
      </c>
      <c r="Z1506" s="2">
        <f t="shared" si="911"/>
        <v>0</v>
      </c>
      <c r="AA1506" s="2">
        <f t="shared" si="912"/>
        <v>0</v>
      </c>
      <c r="AB1506" s="2">
        <f t="shared" si="913"/>
        <v>0</v>
      </c>
      <c r="AC1506" s="2">
        <f t="shared" si="930"/>
        <v>8</v>
      </c>
      <c r="AD1506" s="5">
        <f t="shared" si="931"/>
        <v>3</v>
      </c>
      <c r="AE1506">
        <f t="shared" si="932"/>
        <v>1</v>
      </c>
      <c r="AF1506" s="1" t="str">
        <f t="shared" si="914"/>
        <v>-</v>
      </c>
      <c r="AG1506" s="1" t="str">
        <f t="shared" si="915"/>
        <v>-</v>
      </c>
      <c r="AH1506" s="1">
        <f t="shared" si="916"/>
        <v>2.9505872567855782</v>
      </c>
      <c r="AI1506" s="1" t="str">
        <f t="shared" si="917"/>
        <v>-</v>
      </c>
      <c r="AJ1506" s="1" t="str">
        <f t="shared" si="918"/>
        <v>-</v>
      </c>
      <c r="AK1506" s="1" t="str">
        <f t="shared" si="919"/>
        <v>-</v>
      </c>
      <c r="AL1506" s="1" t="str">
        <f t="shared" si="920"/>
        <v>-</v>
      </c>
      <c r="AM1506" s="1" t="str">
        <f t="shared" si="921"/>
        <v>-</v>
      </c>
      <c r="AN1506" s="1" t="str">
        <f t="shared" si="922"/>
        <v>-</v>
      </c>
      <c r="AO1506" s="1" t="str">
        <f t="shared" si="923"/>
        <v>-</v>
      </c>
      <c r="AP1506" s="1" t="str">
        <f t="shared" si="933"/>
        <v>-</v>
      </c>
      <c r="AQ1506" s="1" t="str">
        <f t="shared" si="924"/>
        <v>-</v>
      </c>
      <c r="AR1506" s="1" t="str">
        <f t="shared" si="925"/>
        <v>-</v>
      </c>
      <c r="AS1506" s="1" t="str">
        <f t="shared" si="926"/>
        <v>-</v>
      </c>
      <c r="AT1506" s="1" t="str">
        <f t="shared" si="927"/>
        <v>-</v>
      </c>
      <c r="AU1506" s="1" t="str">
        <f t="shared" si="928"/>
        <v>-</v>
      </c>
      <c r="AV1506" s="1" t="str">
        <f t="shared" si="929"/>
        <v>-</v>
      </c>
      <c r="AW1506" s="5">
        <f t="shared" si="934"/>
        <v>3</v>
      </c>
      <c r="AX1506" s="1">
        <f t="shared" si="935"/>
        <v>2.9505872567855782</v>
      </c>
    </row>
    <row r="1507" spans="1:50" x14ac:dyDescent="0.2">
      <c r="A1507" s="4">
        <v>1505</v>
      </c>
      <c r="B1507" s="21">
        <v>0.52827534673893395</v>
      </c>
      <c r="C1507" s="21">
        <v>32.640999999999998</v>
      </c>
      <c r="D1507" s="21">
        <v>46</v>
      </c>
      <c r="E1507" s="21">
        <v>28</v>
      </c>
      <c r="F1507" s="21">
        <v>26</v>
      </c>
      <c r="G1507" s="21">
        <v>9.2324066571411691</v>
      </c>
      <c r="H1507" s="21">
        <v>6</v>
      </c>
      <c r="I1507" s="21">
        <v>1500</v>
      </c>
      <c r="J1507" s="21">
        <v>185</v>
      </c>
      <c r="K1507" s="21">
        <v>12.5</v>
      </c>
      <c r="L1507" s="2">
        <f t="shared" si="897"/>
        <v>3</v>
      </c>
      <c r="M1507" s="2">
        <f t="shared" si="898"/>
        <v>5</v>
      </c>
      <c r="N1507" s="2">
        <f t="shared" si="899"/>
        <v>8</v>
      </c>
      <c r="O1507" s="2">
        <f t="shared" si="900"/>
        <v>3</v>
      </c>
      <c r="P1507" s="2">
        <f t="shared" si="901"/>
        <v>5</v>
      </c>
      <c r="Q1507" s="2">
        <f t="shared" si="902"/>
        <v>5</v>
      </c>
      <c r="R1507" s="2">
        <f t="shared" si="903"/>
        <v>3</v>
      </c>
      <c r="S1507" s="2">
        <f t="shared" si="904"/>
        <v>3</v>
      </c>
      <c r="T1507" s="2">
        <f t="shared" si="905"/>
        <v>3</v>
      </c>
      <c r="U1507" s="2">
        <f t="shared" si="906"/>
        <v>4</v>
      </c>
      <c r="V1507" s="10">
        <f t="shared" si="907"/>
        <v>0</v>
      </c>
      <c r="W1507" s="2">
        <f t="shared" si="908"/>
        <v>0</v>
      </c>
      <c r="X1507" s="2">
        <f t="shared" si="909"/>
        <v>0</v>
      </c>
      <c r="Y1507" s="2">
        <f t="shared" si="910"/>
        <v>0</v>
      </c>
      <c r="Z1507" s="2">
        <f t="shared" si="911"/>
        <v>0</v>
      </c>
      <c r="AA1507" s="2">
        <f t="shared" si="912"/>
        <v>0</v>
      </c>
      <c r="AB1507" s="2">
        <f t="shared" si="913"/>
        <v>0</v>
      </c>
      <c r="AC1507" s="2">
        <f t="shared" si="930"/>
        <v>8</v>
      </c>
      <c r="AD1507" s="5">
        <f t="shared" si="931"/>
        <v>3</v>
      </c>
      <c r="AE1507">
        <f t="shared" si="932"/>
        <v>1</v>
      </c>
      <c r="AF1507" s="1" t="str">
        <f t="shared" si="914"/>
        <v>-</v>
      </c>
      <c r="AG1507" s="1" t="str">
        <f t="shared" si="915"/>
        <v>-</v>
      </c>
      <c r="AH1507" s="1">
        <f t="shared" si="916"/>
        <v>3.0028434180692969</v>
      </c>
      <c r="AI1507" s="1" t="str">
        <f t="shared" si="917"/>
        <v>-</v>
      </c>
      <c r="AJ1507" s="1" t="str">
        <f t="shared" si="918"/>
        <v>-</v>
      </c>
      <c r="AK1507" s="1" t="str">
        <f t="shared" si="919"/>
        <v>-</v>
      </c>
      <c r="AL1507" s="1" t="str">
        <f t="shared" si="920"/>
        <v>-</v>
      </c>
      <c r="AM1507" s="1" t="str">
        <f t="shared" si="921"/>
        <v>-</v>
      </c>
      <c r="AN1507" s="1" t="str">
        <f t="shared" si="922"/>
        <v>-</v>
      </c>
      <c r="AO1507" s="1" t="str">
        <f t="shared" si="923"/>
        <v>-</v>
      </c>
      <c r="AP1507" s="1" t="str">
        <f t="shared" si="933"/>
        <v>-</v>
      </c>
      <c r="AQ1507" s="1" t="str">
        <f t="shared" si="924"/>
        <v>-</v>
      </c>
      <c r="AR1507" s="1" t="str">
        <f t="shared" si="925"/>
        <v>-</v>
      </c>
      <c r="AS1507" s="1" t="str">
        <f t="shared" si="926"/>
        <v>-</v>
      </c>
      <c r="AT1507" s="1" t="str">
        <f t="shared" si="927"/>
        <v>-</v>
      </c>
      <c r="AU1507" s="1" t="str">
        <f t="shared" si="928"/>
        <v>-</v>
      </c>
      <c r="AV1507" s="1" t="str">
        <f t="shared" si="929"/>
        <v>-</v>
      </c>
      <c r="AW1507" s="5">
        <f t="shared" si="934"/>
        <v>3</v>
      </c>
      <c r="AX1507" s="1">
        <f t="shared" si="935"/>
        <v>3.0028434180692969</v>
      </c>
    </row>
    <row r="1508" spans="1:50" x14ac:dyDescent="0.2">
      <c r="A1508" s="4">
        <v>1506</v>
      </c>
      <c r="B1508" s="21">
        <v>0.58311674924429902</v>
      </c>
      <c r="C1508" s="21">
        <v>41.069000000000003</v>
      </c>
      <c r="D1508" s="21">
        <v>44</v>
      </c>
      <c r="E1508" s="21">
        <v>8</v>
      </c>
      <c r="F1508" s="21">
        <v>48</v>
      </c>
      <c r="G1508" s="21">
        <v>5.8080053402746801</v>
      </c>
      <c r="H1508" s="21">
        <v>6</v>
      </c>
      <c r="I1508" s="21">
        <v>1500</v>
      </c>
      <c r="J1508" s="21">
        <v>185</v>
      </c>
      <c r="K1508" s="21">
        <v>12.5</v>
      </c>
      <c r="L1508" s="2">
        <f t="shared" si="897"/>
        <v>3</v>
      </c>
      <c r="M1508" s="2">
        <f t="shared" si="898"/>
        <v>5</v>
      </c>
      <c r="N1508" s="2">
        <f t="shared" si="899"/>
        <v>6</v>
      </c>
      <c r="O1508" s="2">
        <f t="shared" si="900"/>
        <v>3</v>
      </c>
      <c r="P1508" s="2">
        <f t="shared" si="901"/>
        <v>4</v>
      </c>
      <c r="Q1508" s="2">
        <f t="shared" si="902"/>
        <v>5</v>
      </c>
      <c r="R1508" s="2">
        <f t="shared" si="903"/>
        <v>3</v>
      </c>
      <c r="S1508" s="2">
        <f t="shared" si="904"/>
        <v>4</v>
      </c>
      <c r="T1508" s="2">
        <f t="shared" si="905"/>
        <v>4</v>
      </c>
      <c r="U1508" s="2">
        <f t="shared" si="906"/>
        <v>4</v>
      </c>
      <c r="V1508" s="10">
        <f t="shared" si="907"/>
        <v>0</v>
      </c>
      <c r="W1508" s="2">
        <f t="shared" si="908"/>
        <v>0</v>
      </c>
      <c r="X1508" s="2">
        <f t="shared" si="909"/>
        <v>0</v>
      </c>
      <c r="Y1508" s="2">
        <f t="shared" si="910"/>
        <v>0</v>
      </c>
      <c r="Z1508" s="2">
        <f t="shared" si="911"/>
        <v>0</v>
      </c>
      <c r="AA1508" s="2">
        <f t="shared" si="912"/>
        <v>0</v>
      </c>
      <c r="AB1508" s="2">
        <f t="shared" si="913"/>
        <v>0</v>
      </c>
      <c r="AC1508" s="2">
        <f t="shared" si="930"/>
        <v>6</v>
      </c>
      <c r="AD1508" s="5">
        <f t="shared" si="931"/>
        <v>3</v>
      </c>
      <c r="AE1508">
        <f t="shared" si="932"/>
        <v>1</v>
      </c>
      <c r="AF1508" s="1" t="str">
        <f t="shared" si="914"/>
        <v>-</v>
      </c>
      <c r="AG1508" s="1" t="str">
        <f t="shared" si="915"/>
        <v>-</v>
      </c>
      <c r="AH1508" s="1">
        <f t="shared" si="916"/>
        <v>2.9900643215118454</v>
      </c>
      <c r="AI1508" s="1" t="str">
        <f t="shared" si="917"/>
        <v>-</v>
      </c>
      <c r="AJ1508" s="1" t="str">
        <f t="shared" si="918"/>
        <v>-</v>
      </c>
      <c r="AK1508" s="1" t="str">
        <f t="shared" si="919"/>
        <v>-</v>
      </c>
      <c r="AL1508" s="1" t="str">
        <f t="shared" si="920"/>
        <v>-</v>
      </c>
      <c r="AM1508" s="1" t="str">
        <f t="shared" si="921"/>
        <v>-</v>
      </c>
      <c r="AN1508" s="1" t="str">
        <f t="shared" si="922"/>
        <v>-</v>
      </c>
      <c r="AO1508" s="1" t="str">
        <f t="shared" si="923"/>
        <v>-</v>
      </c>
      <c r="AP1508" s="1" t="str">
        <f t="shared" si="933"/>
        <v>-</v>
      </c>
      <c r="AQ1508" s="1" t="str">
        <f t="shared" si="924"/>
        <v>-</v>
      </c>
      <c r="AR1508" s="1" t="str">
        <f t="shared" si="925"/>
        <v>-</v>
      </c>
      <c r="AS1508" s="1" t="str">
        <f t="shared" si="926"/>
        <v>-</v>
      </c>
      <c r="AT1508" s="1" t="str">
        <f t="shared" si="927"/>
        <v>-</v>
      </c>
      <c r="AU1508" s="1" t="str">
        <f t="shared" si="928"/>
        <v>-</v>
      </c>
      <c r="AV1508" s="1" t="str">
        <f t="shared" si="929"/>
        <v>-</v>
      </c>
      <c r="AW1508" s="5">
        <f t="shared" si="934"/>
        <v>3</v>
      </c>
      <c r="AX1508" s="1">
        <f t="shared" si="935"/>
        <v>2.9900643215118454</v>
      </c>
    </row>
    <row r="1509" spans="1:50" x14ac:dyDescent="0.2">
      <c r="A1509" s="4">
        <v>1507</v>
      </c>
      <c r="B1509" s="21">
        <v>0.481113812844287</v>
      </c>
      <c r="C1509" s="21">
        <v>0.64800000000000002</v>
      </c>
      <c r="D1509" s="21">
        <v>0</v>
      </c>
      <c r="E1509" s="21">
        <v>0</v>
      </c>
      <c r="F1509" s="21">
        <v>100</v>
      </c>
      <c r="G1509" s="21">
        <v>9.7200198798751192</v>
      </c>
      <c r="H1509" s="21">
        <v>7</v>
      </c>
      <c r="I1509" s="21">
        <v>1500</v>
      </c>
      <c r="J1509" s="21">
        <v>185</v>
      </c>
      <c r="K1509" s="21">
        <v>0</v>
      </c>
      <c r="L1509" s="2">
        <f t="shared" si="897"/>
        <v>0</v>
      </c>
      <c r="M1509" s="2">
        <f t="shared" si="898"/>
        <v>0</v>
      </c>
      <c r="N1509" s="2">
        <f t="shared" si="899"/>
        <v>0</v>
      </c>
      <c r="O1509" s="2">
        <f t="shared" si="900"/>
        <v>0</v>
      </c>
      <c r="P1509" s="2">
        <f t="shared" si="901"/>
        <v>0</v>
      </c>
      <c r="Q1509" s="2">
        <f t="shared" si="902"/>
        <v>0</v>
      </c>
      <c r="R1509" s="2">
        <f t="shared" si="903"/>
        <v>0</v>
      </c>
      <c r="S1509" s="2">
        <f t="shared" si="904"/>
        <v>0</v>
      </c>
      <c r="T1509" s="2">
        <f t="shared" si="905"/>
        <v>0</v>
      </c>
      <c r="U1509" s="2">
        <f t="shared" si="906"/>
        <v>0</v>
      </c>
      <c r="V1509" s="10">
        <f t="shared" si="907"/>
        <v>6</v>
      </c>
      <c r="W1509" s="2">
        <f t="shared" si="908"/>
        <v>7</v>
      </c>
      <c r="X1509" s="2">
        <f t="shared" si="909"/>
        <v>6</v>
      </c>
      <c r="Y1509" s="2">
        <f t="shared" si="910"/>
        <v>3</v>
      </c>
      <c r="Z1509" s="2">
        <f t="shared" si="911"/>
        <v>3</v>
      </c>
      <c r="AA1509" s="2">
        <f t="shared" si="912"/>
        <v>5</v>
      </c>
      <c r="AB1509" s="2">
        <f t="shared" si="913"/>
        <v>5</v>
      </c>
      <c r="AC1509" s="2">
        <f t="shared" si="930"/>
        <v>7</v>
      </c>
      <c r="AD1509" s="5">
        <f t="shared" si="931"/>
        <v>12</v>
      </c>
      <c r="AE1509">
        <f t="shared" si="932"/>
        <v>1</v>
      </c>
      <c r="AF1509" s="1" t="str">
        <f t="shared" si="914"/>
        <v>-</v>
      </c>
      <c r="AG1509" s="1" t="str">
        <f t="shared" si="915"/>
        <v>-</v>
      </c>
      <c r="AH1509" s="1" t="str">
        <f t="shared" si="916"/>
        <v>-</v>
      </c>
      <c r="AI1509" s="1" t="str">
        <f t="shared" si="917"/>
        <v>-</v>
      </c>
      <c r="AJ1509" s="1" t="str">
        <f t="shared" si="918"/>
        <v>-</v>
      </c>
      <c r="AK1509" s="1" t="str">
        <f t="shared" si="919"/>
        <v>-</v>
      </c>
      <c r="AL1509" s="1" t="str">
        <f t="shared" si="920"/>
        <v>-</v>
      </c>
      <c r="AM1509" s="1" t="str">
        <f t="shared" si="921"/>
        <v>-</v>
      </c>
      <c r="AN1509" s="1" t="str">
        <f t="shared" si="922"/>
        <v>-</v>
      </c>
      <c r="AO1509" s="1" t="str">
        <f t="shared" si="923"/>
        <v>-</v>
      </c>
      <c r="AP1509" s="1" t="str">
        <f t="shared" si="933"/>
        <v>-</v>
      </c>
      <c r="AQ1509" s="1">
        <f t="shared" si="924"/>
        <v>1.4866629940300984</v>
      </c>
      <c r="AR1509" s="1" t="str">
        <f t="shared" si="925"/>
        <v>-</v>
      </c>
      <c r="AS1509" s="1" t="str">
        <f t="shared" si="926"/>
        <v>-</v>
      </c>
      <c r="AT1509" s="1" t="str">
        <f t="shared" si="927"/>
        <v>-</v>
      </c>
      <c r="AU1509" s="1" t="str">
        <f t="shared" si="928"/>
        <v>-</v>
      </c>
      <c r="AV1509" s="1" t="str">
        <f t="shared" si="929"/>
        <v>-</v>
      </c>
      <c r="AW1509" s="5">
        <f t="shared" si="934"/>
        <v>12</v>
      </c>
      <c r="AX1509" s="1">
        <f t="shared" si="935"/>
        <v>1.4866629940300984</v>
      </c>
    </row>
    <row r="1510" spans="1:50" x14ac:dyDescent="0.2">
      <c r="A1510" s="4">
        <v>1508</v>
      </c>
      <c r="B1510" s="21">
        <v>0.58626458480269406</v>
      </c>
      <c r="C1510" s="21">
        <v>2.9489999999999998</v>
      </c>
      <c r="D1510" s="21">
        <v>0</v>
      </c>
      <c r="E1510" s="21">
        <v>16</v>
      </c>
      <c r="F1510" s="21">
        <v>84</v>
      </c>
      <c r="G1510" s="21">
        <v>3.7528381176593602</v>
      </c>
      <c r="H1510" s="21">
        <v>5</v>
      </c>
      <c r="I1510" s="21">
        <v>1500</v>
      </c>
      <c r="J1510" s="21">
        <v>185</v>
      </c>
      <c r="K1510" s="21">
        <v>0</v>
      </c>
      <c r="L1510" s="2">
        <f t="shared" si="897"/>
        <v>0</v>
      </c>
      <c r="M1510" s="2">
        <f t="shared" si="898"/>
        <v>0</v>
      </c>
      <c r="N1510" s="2">
        <f t="shared" si="899"/>
        <v>0</v>
      </c>
      <c r="O1510" s="2">
        <f t="shared" si="900"/>
        <v>0</v>
      </c>
      <c r="P1510" s="2">
        <f t="shared" si="901"/>
        <v>0</v>
      </c>
      <c r="Q1510" s="2">
        <f t="shared" si="902"/>
        <v>0</v>
      </c>
      <c r="R1510" s="2">
        <f t="shared" si="903"/>
        <v>0</v>
      </c>
      <c r="S1510" s="2">
        <f t="shared" si="904"/>
        <v>0</v>
      </c>
      <c r="T1510" s="2">
        <f t="shared" si="905"/>
        <v>0</v>
      </c>
      <c r="U1510" s="2">
        <f t="shared" si="906"/>
        <v>0</v>
      </c>
      <c r="V1510" s="10">
        <f t="shared" si="907"/>
        <v>5</v>
      </c>
      <c r="W1510" s="2">
        <f t="shared" si="908"/>
        <v>6</v>
      </c>
      <c r="X1510" s="2">
        <f t="shared" si="909"/>
        <v>4</v>
      </c>
      <c r="Y1510" s="2">
        <f t="shared" si="910"/>
        <v>3</v>
      </c>
      <c r="Z1510" s="2">
        <f t="shared" si="911"/>
        <v>3</v>
      </c>
      <c r="AA1510" s="2">
        <f t="shared" si="912"/>
        <v>3</v>
      </c>
      <c r="AB1510" s="2">
        <f t="shared" si="913"/>
        <v>3</v>
      </c>
      <c r="AC1510" s="2">
        <f t="shared" si="930"/>
        <v>6</v>
      </c>
      <c r="AD1510" s="5">
        <f t="shared" si="931"/>
        <v>12</v>
      </c>
      <c r="AE1510">
        <f t="shared" si="932"/>
        <v>1</v>
      </c>
      <c r="AF1510" s="1" t="str">
        <f t="shared" si="914"/>
        <v>-</v>
      </c>
      <c r="AG1510" s="1" t="str">
        <f t="shared" si="915"/>
        <v>-</v>
      </c>
      <c r="AH1510" s="1" t="str">
        <f t="shared" si="916"/>
        <v>-</v>
      </c>
      <c r="AI1510" s="1" t="str">
        <f t="shared" si="917"/>
        <v>-</v>
      </c>
      <c r="AJ1510" s="1" t="str">
        <f t="shared" si="918"/>
        <v>-</v>
      </c>
      <c r="AK1510" s="1" t="str">
        <f t="shared" si="919"/>
        <v>-</v>
      </c>
      <c r="AL1510" s="1" t="str">
        <f t="shared" si="920"/>
        <v>-</v>
      </c>
      <c r="AM1510" s="1" t="str">
        <f t="shared" si="921"/>
        <v>-</v>
      </c>
      <c r="AN1510" s="1" t="str">
        <f t="shared" si="922"/>
        <v>-</v>
      </c>
      <c r="AO1510" s="1" t="str">
        <f t="shared" si="923"/>
        <v>-</v>
      </c>
      <c r="AP1510" s="1" t="str">
        <f t="shared" si="933"/>
        <v>-</v>
      </c>
      <c r="AQ1510" s="1">
        <f t="shared" si="924"/>
        <v>2.3748559951049431</v>
      </c>
      <c r="AR1510" s="1" t="str">
        <f t="shared" si="925"/>
        <v>-</v>
      </c>
      <c r="AS1510" s="1" t="str">
        <f t="shared" si="926"/>
        <v>-</v>
      </c>
      <c r="AT1510" s="1" t="str">
        <f t="shared" si="927"/>
        <v>-</v>
      </c>
      <c r="AU1510" s="1" t="str">
        <f t="shared" si="928"/>
        <v>-</v>
      </c>
      <c r="AV1510" s="1" t="str">
        <f t="shared" si="929"/>
        <v>-</v>
      </c>
      <c r="AW1510" s="5">
        <f t="shared" si="934"/>
        <v>12</v>
      </c>
      <c r="AX1510" s="1">
        <f t="shared" si="935"/>
        <v>2.3748559951049431</v>
      </c>
    </row>
    <row r="1511" spans="1:50" x14ac:dyDescent="0.2">
      <c r="A1511" s="4">
        <v>1509</v>
      </c>
      <c r="B1511" s="21">
        <v>0.57504786352941795</v>
      </c>
      <c r="C1511" s="21">
        <v>0.29899999999999999</v>
      </c>
      <c r="D1511" s="21">
        <v>0</v>
      </c>
      <c r="E1511" s="21">
        <v>0</v>
      </c>
      <c r="F1511" s="21">
        <v>100</v>
      </c>
      <c r="G1511" s="21">
        <v>4.49008357068936</v>
      </c>
      <c r="H1511" s="21">
        <v>6</v>
      </c>
      <c r="I1511" s="21">
        <v>0</v>
      </c>
      <c r="J1511" s="21">
        <v>0.15</v>
      </c>
      <c r="K1511" s="21">
        <v>0</v>
      </c>
      <c r="L1511" s="2">
        <f t="shared" si="897"/>
        <v>0</v>
      </c>
      <c r="M1511" s="2">
        <f t="shared" si="898"/>
        <v>0</v>
      </c>
      <c r="N1511" s="2">
        <f t="shared" si="899"/>
        <v>0</v>
      </c>
      <c r="O1511" s="2">
        <f t="shared" si="900"/>
        <v>0</v>
      </c>
      <c r="P1511" s="2">
        <f t="shared" si="901"/>
        <v>0</v>
      </c>
      <c r="Q1511" s="2">
        <f t="shared" si="902"/>
        <v>0</v>
      </c>
      <c r="R1511" s="2">
        <f t="shared" si="903"/>
        <v>0</v>
      </c>
      <c r="S1511" s="2">
        <f t="shared" si="904"/>
        <v>0</v>
      </c>
      <c r="T1511" s="2">
        <f t="shared" si="905"/>
        <v>0</v>
      </c>
      <c r="U1511" s="2">
        <f t="shared" si="906"/>
        <v>0</v>
      </c>
      <c r="V1511" s="10">
        <f t="shared" si="907"/>
        <v>6</v>
      </c>
      <c r="W1511" s="2">
        <f t="shared" si="908"/>
        <v>9</v>
      </c>
      <c r="X1511" s="2">
        <f t="shared" si="909"/>
        <v>6</v>
      </c>
      <c r="Y1511" s="2">
        <f t="shared" si="910"/>
        <v>3</v>
      </c>
      <c r="Z1511" s="2">
        <f t="shared" si="911"/>
        <v>3</v>
      </c>
      <c r="AA1511" s="2">
        <f t="shared" si="912"/>
        <v>5</v>
      </c>
      <c r="AB1511" s="2">
        <f t="shared" si="913"/>
        <v>4</v>
      </c>
      <c r="AC1511" s="2">
        <f t="shared" si="930"/>
        <v>9</v>
      </c>
      <c r="AD1511" s="5">
        <f t="shared" si="931"/>
        <v>12</v>
      </c>
      <c r="AE1511">
        <f t="shared" si="932"/>
        <v>1</v>
      </c>
      <c r="AF1511" s="1" t="str">
        <f t="shared" si="914"/>
        <v>-</v>
      </c>
      <c r="AG1511" s="1" t="str">
        <f t="shared" si="915"/>
        <v>-</v>
      </c>
      <c r="AH1511" s="1" t="str">
        <f t="shared" si="916"/>
        <v>-</v>
      </c>
      <c r="AI1511" s="1" t="str">
        <f t="shared" si="917"/>
        <v>-</v>
      </c>
      <c r="AJ1511" s="1" t="str">
        <f t="shared" si="918"/>
        <v>-</v>
      </c>
      <c r="AK1511" s="1" t="str">
        <f t="shared" si="919"/>
        <v>-</v>
      </c>
      <c r="AL1511" s="1" t="str">
        <f t="shared" si="920"/>
        <v>-</v>
      </c>
      <c r="AM1511" s="1" t="str">
        <f t="shared" si="921"/>
        <v>-</v>
      </c>
      <c r="AN1511" s="1" t="str">
        <f t="shared" si="922"/>
        <v>-</v>
      </c>
      <c r="AO1511" s="1" t="str">
        <f t="shared" si="923"/>
        <v>-</v>
      </c>
      <c r="AP1511" s="1" t="str">
        <f t="shared" si="933"/>
        <v>-</v>
      </c>
      <c r="AQ1511" s="1">
        <f t="shared" si="924"/>
        <v>1.605271247974738</v>
      </c>
      <c r="AR1511" s="1" t="str">
        <f t="shared" si="925"/>
        <v>-</v>
      </c>
      <c r="AS1511" s="1" t="str">
        <f t="shared" si="926"/>
        <v>-</v>
      </c>
      <c r="AT1511" s="1" t="str">
        <f t="shared" si="927"/>
        <v>-</v>
      </c>
      <c r="AU1511" s="1" t="str">
        <f t="shared" si="928"/>
        <v>-</v>
      </c>
      <c r="AV1511" s="1" t="str">
        <f t="shared" si="929"/>
        <v>-</v>
      </c>
      <c r="AW1511" s="5">
        <f t="shared" si="934"/>
        <v>12</v>
      </c>
      <c r="AX1511" s="1">
        <f t="shared" si="935"/>
        <v>1.605271247974738</v>
      </c>
    </row>
    <row r="1512" spans="1:50" x14ac:dyDescent="0.2">
      <c r="A1512" s="4">
        <v>1510</v>
      </c>
      <c r="B1512" s="21">
        <v>0.55559146249291202</v>
      </c>
      <c r="C1512" s="21">
        <v>42.502000000000002</v>
      </c>
      <c r="D1512" s="21">
        <v>0</v>
      </c>
      <c r="E1512" s="21">
        <v>2</v>
      </c>
      <c r="F1512" s="21">
        <v>98</v>
      </c>
      <c r="G1512" s="21">
        <v>6.0107329001335197</v>
      </c>
      <c r="H1512" s="21">
        <v>6</v>
      </c>
      <c r="I1512" s="21">
        <v>0</v>
      </c>
      <c r="J1512" s="21">
        <v>0.15</v>
      </c>
      <c r="K1512" s="21">
        <v>0</v>
      </c>
      <c r="L1512" s="2">
        <f t="shared" si="897"/>
        <v>0</v>
      </c>
      <c r="M1512" s="2">
        <f t="shared" si="898"/>
        <v>0</v>
      </c>
      <c r="N1512" s="2">
        <f t="shared" si="899"/>
        <v>0</v>
      </c>
      <c r="O1512" s="2">
        <f t="shared" si="900"/>
        <v>0</v>
      </c>
      <c r="P1512" s="2">
        <f t="shared" si="901"/>
        <v>0</v>
      </c>
      <c r="Q1512" s="2">
        <f t="shared" si="902"/>
        <v>0</v>
      </c>
      <c r="R1512" s="2">
        <f t="shared" si="903"/>
        <v>0</v>
      </c>
      <c r="S1512" s="2">
        <f t="shared" si="904"/>
        <v>0</v>
      </c>
      <c r="T1512" s="2">
        <f t="shared" si="905"/>
        <v>0</v>
      </c>
      <c r="U1512" s="2">
        <f t="shared" si="906"/>
        <v>0</v>
      </c>
      <c r="V1512" s="10">
        <f t="shared" si="907"/>
        <v>7</v>
      </c>
      <c r="W1512" s="2">
        <f t="shared" si="908"/>
        <v>8</v>
      </c>
      <c r="X1512" s="2">
        <f t="shared" si="909"/>
        <v>5</v>
      </c>
      <c r="Y1512" s="2">
        <f t="shared" si="910"/>
        <v>3</v>
      </c>
      <c r="Z1512" s="2">
        <f t="shared" si="911"/>
        <v>3</v>
      </c>
      <c r="AA1512" s="2">
        <f t="shared" si="912"/>
        <v>5</v>
      </c>
      <c r="AB1512" s="2">
        <f t="shared" si="913"/>
        <v>4</v>
      </c>
      <c r="AC1512" s="2">
        <f t="shared" si="930"/>
        <v>8</v>
      </c>
      <c r="AD1512" s="5">
        <f t="shared" si="931"/>
        <v>12</v>
      </c>
      <c r="AE1512">
        <f t="shared" si="932"/>
        <v>1</v>
      </c>
      <c r="AF1512" s="1" t="str">
        <f t="shared" si="914"/>
        <v>-</v>
      </c>
      <c r="AG1512" s="1" t="str">
        <f t="shared" si="915"/>
        <v>-</v>
      </c>
      <c r="AH1512" s="1" t="str">
        <f t="shared" si="916"/>
        <v>-</v>
      </c>
      <c r="AI1512" s="1" t="str">
        <f t="shared" si="917"/>
        <v>-</v>
      </c>
      <c r="AJ1512" s="1" t="str">
        <f t="shared" si="918"/>
        <v>-</v>
      </c>
      <c r="AK1512" s="1" t="str">
        <f t="shared" si="919"/>
        <v>-</v>
      </c>
      <c r="AL1512" s="1" t="str">
        <f t="shared" si="920"/>
        <v>-</v>
      </c>
      <c r="AM1512" s="1" t="str">
        <f t="shared" si="921"/>
        <v>-</v>
      </c>
      <c r="AN1512" s="1" t="str">
        <f t="shared" si="922"/>
        <v>-</v>
      </c>
      <c r="AO1512" s="1" t="str">
        <f t="shared" si="923"/>
        <v>-</v>
      </c>
      <c r="AP1512" s="1" t="str">
        <f t="shared" si="933"/>
        <v>-</v>
      </c>
      <c r="AQ1512" s="1">
        <f t="shared" si="924"/>
        <v>1.8171956139120258</v>
      </c>
      <c r="AR1512" s="1" t="str">
        <f t="shared" si="925"/>
        <v>-</v>
      </c>
      <c r="AS1512" s="1" t="str">
        <f t="shared" si="926"/>
        <v>-</v>
      </c>
      <c r="AT1512" s="1" t="str">
        <f t="shared" si="927"/>
        <v>-</v>
      </c>
      <c r="AU1512" s="1" t="str">
        <f t="shared" si="928"/>
        <v>-</v>
      </c>
      <c r="AV1512" s="1" t="str">
        <f t="shared" si="929"/>
        <v>-</v>
      </c>
      <c r="AW1512" s="5">
        <f t="shared" si="934"/>
        <v>12</v>
      </c>
      <c r="AX1512" s="1">
        <f t="shared" si="935"/>
        <v>1.8171956139120258</v>
      </c>
    </row>
    <row r="1513" spans="1:50" x14ac:dyDescent="0.2">
      <c r="A1513" s="4">
        <v>1511</v>
      </c>
      <c r="B1513" s="21">
        <v>0.41920648427169499</v>
      </c>
      <c r="C1513" s="21">
        <v>0.43099999999999999</v>
      </c>
      <c r="D1513" s="21">
        <v>0</v>
      </c>
      <c r="E1513" s="21">
        <v>0</v>
      </c>
      <c r="F1513" s="21">
        <v>100</v>
      </c>
      <c r="G1513" s="21">
        <v>6.4599770316242298</v>
      </c>
      <c r="H1513" s="21">
        <v>6</v>
      </c>
      <c r="I1513" s="21">
        <v>0</v>
      </c>
      <c r="J1513" s="21">
        <v>0.15</v>
      </c>
      <c r="K1513" s="21">
        <v>0</v>
      </c>
      <c r="L1513" s="2">
        <f t="shared" si="897"/>
        <v>0</v>
      </c>
      <c r="M1513" s="2">
        <f t="shared" si="898"/>
        <v>0</v>
      </c>
      <c r="N1513" s="2">
        <f t="shared" si="899"/>
        <v>0</v>
      </c>
      <c r="O1513" s="2">
        <f t="shared" si="900"/>
        <v>0</v>
      </c>
      <c r="P1513" s="2">
        <f t="shared" si="901"/>
        <v>0</v>
      </c>
      <c r="Q1513" s="2">
        <f t="shared" si="902"/>
        <v>0</v>
      </c>
      <c r="R1513" s="2">
        <f t="shared" si="903"/>
        <v>0</v>
      </c>
      <c r="S1513" s="2">
        <f t="shared" si="904"/>
        <v>0</v>
      </c>
      <c r="T1513" s="2">
        <f t="shared" si="905"/>
        <v>0</v>
      </c>
      <c r="U1513" s="2">
        <f t="shared" si="906"/>
        <v>0</v>
      </c>
      <c r="V1513" s="10">
        <f t="shared" si="907"/>
        <v>6</v>
      </c>
      <c r="W1513" s="2">
        <f t="shared" si="908"/>
        <v>8</v>
      </c>
      <c r="X1513" s="2">
        <f t="shared" si="909"/>
        <v>6</v>
      </c>
      <c r="Y1513" s="2">
        <f t="shared" si="910"/>
        <v>3</v>
      </c>
      <c r="Z1513" s="2">
        <f t="shared" si="911"/>
        <v>3</v>
      </c>
      <c r="AA1513" s="2">
        <f t="shared" si="912"/>
        <v>5</v>
      </c>
      <c r="AB1513" s="2">
        <f t="shared" si="913"/>
        <v>4</v>
      </c>
      <c r="AC1513" s="2">
        <f t="shared" si="930"/>
        <v>8</v>
      </c>
      <c r="AD1513" s="5">
        <f t="shared" si="931"/>
        <v>12</v>
      </c>
      <c r="AE1513">
        <f t="shared" si="932"/>
        <v>1</v>
      </c>
      <c r="AF1513" s="1" t="str">
        <f t="shared" si="914"/>
        <v>-</v>
      </c>
      <c r="AG1513" s="1" t="str">
        <f t="shared" si="915"/>
        <v>-</v>
      </c>
      <c r="AH1513" s="1" t="str">
        <f t="shared" si="916"/>
        <v>-</v>
      </c>
      <c r="AI1513" s="1" t="str">
        <f t="shared" si="917"/>
        <v>-</v>
      </c>
      <c r="AJ1513" s="1" t="str">
        <f t="shared" si="918"/>
        <v>-</v>
      </c>
      <c r="AK1513" s="1" t="str">
        <f t="shared" si="919"/>
        <v>-</v>
      </c>
      <c r="AL1513" s="1" t="str">
        <f t="shared" si="920"/>
        <v>-</v>
      </c>
      <c r="AM1513" s="1" t="str">
        <f t="shared" si="921"/>
        <v>-</v>
      </c>
      <c r="AN1513" s="1" t="str">
        <f t="shared" si="922"/>
        <v>-</v>
      </c>
      <c r="AO1513" s="1" t="str">
        <f t="shared" si="923"/>
        <v>-</v>
      </c>
      <c r="AP1513" s="1" t="str">
        <f t="shared" si="933"/>
        <v>-</v>
      </c>
      <c r="AQ1513" s="1">
        <f t="shared" si="924"/>
        <v>1.2579668407471403</v>
      </c>
      <c r="AR1513" s="1" t="str">
        <f t="shared" si="925"/>
        <v>-</v>
      </c>
      <c r="AS1513" s="1" t="str">
        <f t="shared" si="926"/>
        <v>-</v>
      </c>
      <c r="AT1513" s="1" t="str">
        <f t="shared" si="927"/>
        <v>-</v>
      </c>
      <c r="AU1513" s="1" t="str">
        <f t="shared" si="928"/>
        <v>-</v>
      </c>
      <c r="AV1513" s="1" t="str">
        <f t="shared" si="929"/>
        <v>-</v>
      </c>
      <c r="AW1513" s="5">
        <f t="shared" si="934"/>
        <v>12</v>
      </c>
      <c r="AX1513" s="1">
        <f t="shared" si="935"/>
        <v>1.2579668407471403</v>
      </c>
    </row>
    <row r="1514" spans="1:50" x14ac:dyDescent="0.2">
      <c r="A1514" s="4">
        <v>1512</v>
      </c>
      <c r="B1514" s="21">
        <v>0.52339179529680702</v>
      </c>
      <c r="C1514" s="21">
        <v>1.637</v>
      </c>
      <c r="D1514" s="21">
        <v>16</v>
      </c>
      <c r="E1514" s="21">
        <v>19</v>
      </c>
      <c r="F1514" s="21">
        <v>65</v>
      </c>
      <c r="G1514" s="21">
        <v>7.9264153292264004</v>
      </c>
      <c r="H1514" s="21">
        <v>6</v>
      </c>
      <c r="I1514" s="21">
        <v>0</v>
      </c>
      <c r="J1514" s="21">
        <v>0.15</v>
      </c>
      <c r="K1514" s="21">
        <v>0</v>
      </c>
      <c r="L1514" s="2">
        <f t="shared" si="897"/>
        <v>1</v>
      </c>
      <c r="M1514" s="2">
        <f t="shared" si="898"/>
        <v>5</v>
      </c>
      <c r="N1514" s="2">
        <f t="shared" si="899"/>
        <v>5</v>
      </c>
      <c r="O1514" s="2">
        <f t="shared" si="900"/>
        <v>3</v>
      </c>
      <c r="P1514" s="2">
        <f t="shared" si="901"/>
        <v>4</v>
      </c>
      <c r="Q1514" s="2">
        <f t="shared" si="902"/>
        <v>4</v>
      </c>
      <c r="R1514" s="2">
        <f t="shared" si="903"/>
        <v>4</v>
      </c>
      <c r="S1514" s="2">
        <f t="shared" si="904"/>
        <v>7</v>
      </c>
      <c r="T1514" s="2">
        <f t="shared" si="905"/>
        <v>7</v>
      </c>
      <c r="U1514" s="2">
        <f t="shared" si="906"/>
        <v>3</v>
      </c>
      <c r="V1514" s="10">
        <f t="shared" si="907"/>
        <v>0</v>
      </c>
      <c r="W1514" s="2">
        <f t="shared" si="908"/>
        <v>0</v>
      </c>
      <c r="X1514" s="2">
        <f t="shared" si="909"/>
        <v>0</v>
      </c>
      <c r="Y1514" s="2">
        <f t="shared" si="910"/>
        <v>0</v>
      </c>
      <c r="Z1514" s="2">
        <f t="shared" si="911"/>
        <v>0</v>
      </c>
      <c r="AA1514" s="2">
        <f t="shared" si="912"/>
        <v>0</v>
      </c>
      <c r="AB1514" s="2">
        <f t="shared" si="913"/>
        <v>0</v>
      </c>
      <c r="AC1514" s="2">
        <f t="shared" si="930"/>
        <v>7</v>
      </c>
      <c r="AD1514" s="5">
        <f t="shared" si="931"/>
        <v>8</v>
      </c>
      <c r="AE1514">
        <f t="shared" si="932"/>
        <v>2</v>
      </c>
      <c r="AF1514" s="1" t="str">
        <f t="shared" si="914"/>
        <v>-</v>
      </c>
      <c r="AG1514" s="1" t="str">
        <f t="shared" si="915"/>
        <v>-</v>
      </c>
      <c r="AH1514" s="1" t="str">
        <f t="shared" si="916"/>
        <v>-</v>
      </c>
      <c r="AI1514" s="1" t="str">
        <f t="shared" si="917"/>
        <v>-</v>
      </c>
      <c r="AJ1514" s="1" t="str">
        <f t="shared" si="918"/>
        <v>-</v>
      </c>
      <c r="AK1514" s="1" t="str">
        <f t="shared" si="919"/>
        <v>-</v>
      </c>
      <c r="AL1514" s="1" t="str">
        <f t="shared" si="920"/>
        <v>-</v>
      </c>
      <c r="AM1514" s="1">
        <f t="shared" si="921"/>
        <v>2.057181964725217</v>
      </c>
      <c r="AN1514" s="1">
        <f t="shared" si="922"/>
        <v>2.0877187200534046</v>
      </c>
      <c r="AO1514" s="1" t="str">
        <f t="shared" si="923"/>
        <v>-</v>
      </c>
      <c r="AP1514" s="1" t="str">
        <f t="shared" si="933"/>
        <v>-</v>
      </c>
      <c r="AQ1514" s="1" t="str">
        <f t="shared" si="924"/>
        <v>-</v>
      </c>
      <c r="AR1514" s="1" t="str">
        <f t="shared" si="925"/>
        <v>-</v>
      </c>
      <c r="AS1514" s="1" t="str">
        <f t="shared" si="926"/>
        <v>-</v>
      </c>
      <c r="AT1514" s="1" t="str">
        <f t="shared" si="927"/>
        <v>-</v>
      </c>
      <c r="AU1514" s="1" t="str">
        <f t="shared" si="928"/>
        <v>-</v>
      </c>
      <c r="AV1514" s="1" t="str">
        <f t="shared" si="929"/>
        <v>-</v>
      </c>
      <c r="AW1514" s="5">
        <f t="shared" si="934"/>
        <v>8</v>
      </c>
      <c r="AX1514" s="1">
        <f t="shared" si="935"/>
        <v>2.057181964725217</v>
      </c>
    </row>
    <row r="1515" spans="1:50" x14ac:dyDescent="0.2">
      <c r="A1515" s="4">
        <v>1513</v>
      </c>
      <c r="B1515" s="21">
        <v>0.47150680294007402</v>
      </c>
      <c r="C1515" s="21">
        <v>7.3659999999999997</v>
      </c>
      <c r="D1515" s="21">
        <v>0</v>
      </c>
      <c r="E1515" s="21">
        <v>9</v>
      </c>
      <c r="F1515" s="21">
        <v>91</v>
      </c>
      <c r="G1515" s="21">
        <v>6.6292028865035704</v>
      </c>
      <c r="H1515" s="21">
        <v>6</v>
      </c>
      <c r="I1515" s="21">
        <v>0</v>
      </c>
      <c r="J1515" s="21">
        <v>0.15</v>
      </c>
      <c r="K1515" s="21">
        <v>0</v>
      </c>
      <c r="L1515" s="2">
        <f t="shared" si="897"/>
        <v>0</v>
      </c>
      <c r="M1515" s="2">
        <f t="shared" si="898"/>
        <v>0</v>
      </c>
      <c r="N1515" s="2">
        <f t="shared" si="899"/>
        <v>0</v>
      </c>
      <c r="O1515" s="2">
        <f t="shared" si="900"/>
        <v>0</v>
      </c>
      <c r="P1515" s="2">
        <f t="shared" si="901"/>
        <v>0</v>
      </c>
      <c r="Q1515" s="2">
        <f t="shared" si="902"/>
        <v>0</v>
      </c>
      <c r="R1515" s="2">
        <f t="shared" si="903"/>
        <v>0</v>
      </c>
      <c r="S1515" s="2">
        <f t="shared" si="904"/>
        <v>0</v>
      </c>
      <c r="T1515" s="2">
        <f t="shared" si="905"/>
        <v>0</v>
      </c>
      <c r="U1515" s="2">
        <f t="shared" si="906"/>
        <v>0</v>
      </c>
      <c r="V1515" s="10">
        <f t="shared" si="907"/>
        <v>7</v>
      </c>
      <c r="W1515" s="2">
        <f t="shared" si="908"/>
        <v>7</v>
      </c>
      <c r="X1515" s="2">
        <f t="shared" si="909"/>
        <v>5</v>
      </c>
      <c r="Y1515" s="2">
        <f t="shared" si="910"/>
        <v>3</v>
      </c>
      <c r="Z1515" s="2">
        <f t="shared" si="911"/>
        <v>3</v>
      </c>
      <c r="AA1515" s="2">
        <f t="shared" si="912"/>
        <v>5</v>
      </c>
      <c r="AB1515" s="2">
        <f t="shared" si="913"/>
        <v>4</v>
      </c>
      <c r="AC1515" s="2">
        <f t="shared" si="930"/>
        <v>7</v>
      </c>
      <c r="AD1515" s="5">
        <f t="shared" si="931"/>
        <v>11</v>
      </c>
      <c r="AE1515">
        <f t="shared" si="932"/>
        <v>2</v>
      </c>
      <c r="AF1515" s="1" t="str">
        <f t="shared" si="914"/>
        <v>-</v>
      </c>
      <c r="AG1515" s="1" t="str">
        <f t="shared" si="915"/>
        <v>-</v>
      </c>
      <c r="AH1515" s="1" t="str">
        <f t="shared" si="916"/>
        <v>-</v>
      </c>
      <c r="AI1515" s="1" t="str">
        <f t="shared" si="917"/>
        <v>-</v>
      </c>
      <c r="AJ1515" s="1" t="str">
        <f t="shared" si="918"/>
        <v>-</v>
      </c>
      <c r="AK1515" s="1" t="str">
        <f t="shared" si="919"/>
        <v>-</v>
      </c>
      <c r="AL1515" s="1" t="str">
        <f t="shared" si="920"/>
        <v>-</v>
      </c>
      <c r="AM1515" s="1" t="str">
        <f t="shared" si="921"/>
        <v>-</v>
      </c>
      <c r="AN1515" s="1" t="str">
        <f t="shared" si="922"/>
        <v>-</v>
      </c>
      <c r="AO1515" s="1" t="str">
        <f t="shared" si="923"/>
        <v>-</v>
      </c>
      <c r="AP1515" s="1">
        <f t="shared" si="933"/>
        <v>2.2712567634588594</v>
      </c>
      <c r="AQ1515" s="1">
        <f t="shared" si="924"/>
        <v>1.7961791696142231</v>
      </c>
      <c r="AR1515" s="1" t="str">
        <f t="shared" si="925"/>
        <v>-</v>
      </c>
      <c r="AS1515" s="1" t="str">
        <f t="shared" si="926"/>
        <v>-</v>
      </c>
      <c r="AT1515" s="1" t="str">
        <f t="shared" si="927"/>
        <v>-</v>
      </c>
      <c r="AU1515" s="1" t="str">
        <f t="shared" si="928"/>
        <v>-</v>
      </c>
      <c r="AV1515" s="1" t="str">
        <f t="shared" si="929"/>
        <v>-</v>
      </c>
      <c r="AW1515" s="5">
        <f t="shared" si="934"/>
        <v>12</v>
      </c>
      <c r="AX1515" s="1">
        <f t="shared" si="935"/>
        <v>1.7961791696142231</v>
      </c>
    </row>
    <row r="1516" spans="1:50" x14ac:dyDescent="0.2">
      <c r="A1516" s="4">
        <v>1514</v>
      </c>
      <c r="B1516" s="21">
        <v>0.55668178337074303</v>
      </c>
      <c r="C1516" s="21">
        <v>23.317</v>
      </c>
      <c r="D1516" s="21">
        <v>35</v>
      </c>
      <c r="E1516" s="21">
        <v>10</v>
      </c>
      <c r="F1516" s="21">
        <v>55</v>
      </c>
      <c r="G1516" s="21">
        <v>6.9952210121130198</v>
      </c>
      <c r="H1516" s="21">
        <v>6</v>
      </c>
      <c r="I1516" s="21">
        <v>0</v>
      </c>
      <c r="J1516" s="21">
        <v>0.15</v>
      </c>
      <c r="K1516" s="21">
        <v>0</v>
      </c>
      <c r="L1516" s="2">
        <f t="shared" si="897"/>
        <v>2</v>
      </c>
      <c r="M1516" s="2">
        <f t="shared" si="898"/>
        <v>4</v>
      </c>
      <c r="N1516" s="2">
        <f t="shared" si="899"/>
        <v>5</v>
      </c>
      <c r="O1516" s="2">
        <f t="shared" si="900"/>
        <v>4</v>
      </c>
      <c r="P1516" s="2">
        <f t="shared" si="901"/>
        <v>5</v>
      </c>
      <c r="Q1516" s="2">
        <f t="shared" si="902"/>
        <v>6</v>
      </c>
      <c r="R1516" s="2">
        <f t="shared" si="903"/>
        <v>3</v>
      </c>
      <c r="S1516" s="2">
        <f t="shared" si="904"/>
        <v>5</v>
      </c>
      <c r="T1516" s="2">
        <f t="shared" si="905"/>
        <v>5</v>
      </c>
      <c r="U1516" s="2">
        <f t="shared" si="906"/>
        <v>3</v>
      </c>
      <c r="V1516" s="10">
        <f t="shared" si="907"/>
        <v>0</v>
      </c>
      <c r="W1516" s="2">
        <f t="shared" si="908"/>
        <v>0</v>
      </c>
      <c r="X1516" s="2">
        <f t="shared" si="909"/>
        <v>0</v>
      </c>
      <c r="Y1516" s="2">
        <f t="shared" si="910"/>
        <v>0</v>
      </c>
      <c r="Z1516" s="2">
        <f t="shared" si="911"/>
        <v>0</v>
      </c>
      <c r="AA1516" s="2">
        <f t="shared" si="912"/>
        <v>0</v>
      </c>
      <c r="AB1516" s="2">
        <f t="shared" si="913"/>
        <v>0</v>
      </c>
      <c r="AC1516" s="2">
        <f t="shared" si="930"/>
        <v>6</v>
      </c>
      <c r="AD1516" s="5">
        <f t="shared" si="931"/>
        <v>6</v>
      </c>
      <c r="AE1516">
        <f t="shared" si="932"/>
        <v>1</v>
      </c>
      <c r="AF1516" s="1" t="str">
        <f t="shared" si="914"/>
        <v>-</v>
      </c>
      <c r="AG1516" s="1" t="str">
        <f t="shared" si="915"/>
        <v>-</v>
      </c>
      <c r="AH1516" s="1" t="str">
        <f t="shared" si="916"/>
        <v>-</v>
      </c>
      <c r="AI1516" s="1" t="str">
        <f t="shared" si="917"/>
        <v>-</v>
      </c>
      <c r="AJ1516" s="1" t="str">
        <f t="shared" si="918"/>
        <v>-</v>
      </c>
      <c r="AK1516" s="1">
        <f t="shared" si="919"/>
        <v>2.010057383121473</v>
      </c>
      <c r="AL1516" s="1" t="str">
        <f t="shared" si="920"/>
        <v>-</v>
      </c>
      <c r="AM1516" s="1" t="str">
        <f t="shared" si="921"/>
        <v>-</v>
      </c>
      <c r="AN1516" s="1" t="str">
        <f t="shared" si="922"/>
        <v>-</v>
      </c>
      <c r="AO1516" s="1" t="str">
        <f t="shared" si="923"/>
        <v>-</v>
      </c>
      <c r="AP1516" s="1" t="str">
        <f t="shared" si="933"/>
        <v>-</v>
      </c>
      <c r="AQ1516" s="1" t="str">
        <f t="shared" si="924"/>
        <v>-</v>
      </c>
      <c r="AR1516" s="1" t="str">
        <f t="shared" si="925"/>
        <v>-</v>
      </c>
      <c r="AS1516" s="1" t="str">
        <f t="shared" si="926"/>
        <v>-</v>
      </c>
      <c r="AT1516" s="1" t="str">
        <f t="shared" si="927"/>
        <v>-</v>
      </c>
      <c r="AU1516" s="1" t="str">
        <f t="shared" si="928"/>
        <v>-</v>
      </c>
      <c r="AV1516" s="1" t="str">
        <f t="shared" si="929"/>
        <v>-</v>
      </c>
      <c r="AW1516" s="5">
        <f t="shared" si="934"/>
        <v>6</v>
      </c>
      <c r="AX1516" s="1">
        <f t="shared" si="935"/>
        <v>2.010057383121473</v>
      </c>
    </row>
    <row r="1517" spans="1:50" x14ac:dyDescent="0.2">
      <c r="A1517" s="4">
        <v>1515</v>
      </c>
      <c r="B1517" s="21">
        <v>0.57113045560281395</v>
      </c>
      <c r="C1517" s="21">
        <v>0.28299999999999997</v>
      </c>
      <c r="D1517" s="21">
        <v>0</v>
      </c>
      <c r="E1517" s="21">
        <v>0</v>
      </c>
      <c r="F1517" s="21">
        <v>100</v>
      </c>
      <c r="G1517" s="21">
        <v>4.2499831718009498</v>
      </c>
      <c r="H1517" s="21">
        <v>5</v>
      </c>
      <c r="I1517" s="21">
        <v>0</v>
      </c>
      <c r="J1517" s="21">
        <v>0.15</v>
      </c>
      <c r="K1517" s="21">
        <v>0</v>
      </c>
      <c r="L1517" s="2">
        <f t="shared" si="897"/>
        <v>0</v>
      </c>
      <c r="M1517" s="2">
        <f t="shared" si="898"/>
        <v>0</v>
      </c>
      <c r="N1517" s="2">
        <f t="shared" si="899"/>
        <v>0</v>
      </c>
      <c r="O1517" s="2">
        <f t="shared" si="900"/>
        <v>0</v>
      </c>
      <c r="P1517" s="2">
        <f t="shared" si="901"/>
        <v>0</v>
      </c>
      <c r="Q1517" s="2">
        <f t="shared" si="902"/>
        <v>0</v>
      </c>
      <c r="R1517" s="2">
        <f t="shared" si="903"/>
        <v>0</v>
      </c>
      <c r="S1517" s="2">
        <f t="shared" si="904"/>
        <v>0</v>
      </c>
      <c r="T1517" s="2">
        <f t="shared" si="905"/>
        <v>0</v>
      </c>
      <c r="U1517" s="2">
        <f t="shared" si="906"/>
        <v>0</v>
      </c>
      <c r="V1517" s="10">
        <f t="shared" si="907"/>
        <v>6</v>
      </c>
      <c r="W1517" s="2">
        <f t="shared" si="908"/>
        <v>9</v>
      </c>
      <c r="X1517" s="2">
        <f t="shared" si="909"/>
        <v>7</v>
      </c>
      <c r="Y1517" s="2">
        <f t="shared" si="910"/>
        <v>3</v>
      </c>
      <c r="Z1517" s="2">
        <f t="shared" si="911"/>
        <v>3</v>
      </c>
      <c r="AA1517" s="2">
        <f t="shared" si="912"/>
        <v>5</v>
      </c>
      <c r="AB1517" s="2">
        <f t="shared" si="913"/>
        <v>4</v>
      </c>
      <c r="AC1517" s="2">
        <f t="shared" si="930"/>
        <v>9</v>
      </c>
      <c r="AD1517" s="5">
        <f t="shared" si="931"/>
        <v>12</v>
      </c>
      <c r="AE1517">
        <f t="shared" si="932"/>
        <v>1</v>
      </c>
      <c r="AF1517" s="1" t="str">
        <f t="shared" si="914"/>
        <v>-</v>
      </c>
      <c r="AG1517" s="1" t="str">
        <f t="shared" si="915"/>
        <v>-</v>
      </c>
      <c r="AH1517" s="1" t="str">
        <f t="shared" si="916"/>
        <v>-</v>
      </c>
      <c r="AI1517" s="1" t="str">
        <f t="shared" si="917"/>
        <v>-</v>
      </c>
      <c r="AJ1517" s="1" t="str">
        <f t="shared" si="918"/>
        <v>-</v>
      </c>
      <c r="AK1517" s="1" t="str">
        <f t="shared" si="919"/>
        <v>-</v>
      </c>
      <c r="AL1517" s="1" t="str">
        <f t="shared" si="920"/>
        <v>-</v>
      </c>
      <c r="AM1517" s="1" t="str">
        <f t="shared" si="921"/>
        <v>-</v>
      </c>
      <c r="AN1517" s="1" t="str">
        <f t="shared" si="922"/>
        <v>-</v>
      </c>
      <c r="AO1517" s="1" t="str">
        <f t="shared" si="923"/>
        <v>-</v>
      </c>
      <c r="AP1517" s="1" t="str">
        <f t="shared" si="933"/>
        <v>-</v>
      </c>
      <c r="AQ1517" s="1">
        <f t="shared" si="924"/>
        <v>1.7199951544662451</v>
      </c>
      <c r="AR1517" s="1" t="str">
        <f t="shared" si="925"/>
        <v>-</v>
      </c>
      <c r="AS1517" s="1" t="str">
        <f t="shared" si="926"/>
        <v>-</v>
      </c>
      <c r="AT1517" s="1" t="str">
        <f t="shared" si="927"/>
        <v>-</v>
      </c>
      <c r="AU1517" s="1" t="str">
        <f t="shared" si="928"/>
        <v>-</v>
      </c>
      <c r="AV1517" s="1" t="str">
        <f t="shared" si="929"/>
        <v>-</v>
      </c>
      <c r="AW1517" s="5">
        <f t="shared" si="934"/>
        <v>12</v>
      </c>
      <c r="AX1517" s="1">
        <f t="shared" si="935"/>
        <v>1.7199951544662451</v>
      </c>
    </row>
    <row r="1518" spans="1:50" x14ac:dyDescent="0.2">
      <c r="A1518" s="4">
        <v>1516</v>
      </c>
      <c r="B1518" s="21">
        <v>0.48670774604152001</v>
      </c>
      <c r="C1518" s="21">
        <v>55.277999999999999</v>
      </c>
      <c r="D1518" s="21">
        <v>0</v>
      </c>
      <c r="E1518" s="21">
        <v>17</v>
      </c>
      <c r="F1518" s="21">
        <v>83</v>
      </c>
      <c r="G1518" s="21">
        <v>7.8174197928215703</v>
      </c>
      <c r="H1518" s="21">
        <v>6</v>
      </c>
      <c r="I1518" s="21">
        <v>1500</v>
      </c>
      <c r="J1518" s="21">
        <v>185</v>
      </c>
      <c r="K1518" s="21">
        <v>0</v>
      </c>
      <c r="L1518" s="2">
        <f t="shared" si="897"/>
        <v>0</v>
      </c>
      <c r="M1518" s="2">
        <f t="shared" si="898"/>
        <v>0</v>
      </c>
      <c r="N1518" s="2">
        <f t="shared" si="899"/>
        <v>0</v>
      </c>
      <c r="O1518" s="2">
        <f t="shared" si="900"/>
        <v>0</v>
      </c>
      <c r="P1518" s="2">
        <f t="shared" si="901"/>
        <v>0</v>
      </c>
      <c r="Q1518" s="2">
        <f t="shared" si="902"/>
        <v>0</v>
      </c>
      <c r="R1518" s="2">
        <f t="shared" si="903"/>
        <v>0</v>
      </c>
      <c r="S1518" s="2">
        <f t="shared" si="904"/>
        <v>0</v>
      </c>
      <c r="T1518" s="2">
        <f t="shared" si="905"/>
        <v>0</v>
      </c>
      <c r="U1518" s="2">
        <f t="shared" si="906"/>
        <v>0</v>
      </c>
      <c r="V1518" s="10">
        <f t="shared" si="907"/>
        <v>5</v>
      </c>
      <c r="W1518" s="2">
        <f t="shared" si="908"/>
        <v>5</v>
      </c>
      <c r="X1518" s="2">
        <f t="shared" si="909"/>
        <v>3</v>
      </c>
      <c r="Y1518" s="2">
        <f t="shared" si="910"/>
        <v>3</v>
      </c>
      <c r="Z1518" s="2">
        <f t="shared" si="911"/>
        <v>3</v>
      </c>
      <c r="AA1518" s="2">
        <f t="shared" si="912"/>
        <v>3</v>
      </c>
      <c r="AB1518" s="2">
        <f t="shared" si="913"/>
        <v>3</v>
      </c>
      <c r="AC1518" s="2">
        <f t="shared" si="930"/>
        <v>5</v>
      </c>
      <c r="AD1518" s="5">
        <f t="shared" si="931"/>
        <v>11</v>
      </c>
      <c r="AE1518">
        <f t="shared" si="932"/>
        <v>2</v>
      </c>
      <c r="AF1518" s="1" t="str">
        <f t="shared" si="914"/>
        <v>-</v>
      </c>
      <c r="AG1518" s="1" t="str">
        <f t="shared" si="915"/>
        <v>-</v>
      </c>
      <c r="AH1518" s="1" t="str">
        <f t="shared" si="916"/>
        <v>-</v>
      </c>
      <c r="AI1518" s="1" t="str">
        <f t="shared" si="917"/>
        <v>-</v>
      </c>
      <c r="AJ1518" s="1" t="str">
        <f t="shared" si="918"/>
        <v>-</v>
      </c>
      <c r="AK1518" s="1" t="str">
        <f t="shared" si="919"/>
        <v>-</v>
      </c>
      <c r="AL1518" s="1" t="str">
        <f t="shared" si="920"/>
        <v>-</v>
      </c>
      <c r="AM1518" s="1" t="str">
        <f t="shared" si="921"/>
        <v>-</v>
      </c>
      <c r="AN1518" s="1" t="str">
        <f t="shared" si="922"/>
        <v>-</v>
      </c>
      <c r="AO1518" s="1" t="str">
        <f t="shared" si="923"/>
        <v>-</v>
      </c>
      <c r="AP1518" s="1">
        <f t="shared" si="933"/>
        <v>2.3644033929830783</v>
      </c>
      <c r="AQ1518" s="1">
        <f t="shared" si="924"/>
        <v>2.0243596355538238</v>
      </c>
      <c r="AR1518" s="1" t="str">
        <f t="shared" si="925"/>
        <v>-</v>
      </c>
      <c r="AS1518" s="1" t="str">
        <f t="shared" si="926"/>
        <v>-</v>
      </c>
      <c r="AT1518" s="1" t="str">
        <f t="shared" si="927"/>
        <v>-</v>
      </c>
      <c r="AU1518" s="1" t="str">
        <f t="shared" si="928"/>
        <v>-</v>
      </c>
      <c r="AV1518" s="1" t="str">
        <f t="shared" si="929"/>
        <v>-</v>
      </c>
      <c r="AW1518" s="5">
        <f t="shared" si="934"/>
        <v>12</v>
      </c>
      <c r="AX1518" s="1">
        <f t="shared" si="935"/>
        <v>2.0243596355538238</v>
      </c>
    </row>
    <row r="1519" spans="1:50" x14ac:dyDescent="0.2">
      <c r="A1519" s="4">
        <v>1517</v>
      </c>
      <c r="B1519" s="21">
        <v>0.57246635395280698</v>
      </c>
      <c r="C1519" s="21">
        <v>7.4349999999999996</v>
      </c>
      <c r="D1519" s="21">
        <v>0</v>
      </c>
      <c r="E1519" s="21">
        <v>1</v>
      </c>
      <c r="F1519" s="21">
        <v>99</v>
      </c>
      <c r="G1519" s="21">
        <v>3.3459457418146199</v>
      </c>
      <c r="H1519" s="21">
        <v>5</v>
      </c>
      <c r="I1519" s="21">
        <v>0</v>
      </c>
      <c r="J1519" s="21">
        <v>0.15</v>
      </c>
      <c r="K1519" s="21">
        <v>0</v>
      </c>
      <c r="L1519" s="2">
        <f t="shared" si="897"/>
        <v>0</v>
      </c>
      <c r="M1519" s="2">
        <f t="shared" si="898"/>
        <v>0</v>
      </c>
      <c r="N1519" s="2">
        <f t="shared" si="899"/>
        <v>0</v>
      </c>
      <c r="O1519" s="2">
        <f t="shared" si="900"/>
        <v>0</v>
      </c>
      <c r="P1519" s="2">
        <f t="shared" si="901"/>
        <v>0</v>
      </c>
      <c r="Q1519" s="2">
        <f t="shared" si="902"/>
        <v>0</v>
      </c>
      <c r="R1519" s="2">
        <f t="shared" si="903"/>
        <v>0</v>
      </c>
      <c r="S1519" s="2">
        <f t="shared" si="904"/>
        <v>0</v>
      </c>
      <c r="T1519" s="2">
        <f t="shared" si="905"/>
        <v>0</v>
      </c>
      <c r="U1519" s="2">
        <f t="shared" si="906"/>
        <v>0</v>
      </c>
      <c r="V1519" s="10">
        <f t="shared" si="907"/>
        <v>7</v>
      </c>
      <c r="W1519" s="2">
        <f t="shared" si="908"/>
        <v>8</v>
      </c>
      <c r="X1519" s="2">
        <f t="shared" si="909"/>
        <v>6</v>
      </c>
      <c r="Y1519" s="2">
        <f t="shared" si="910"/>
        <v>3</v>
      </c>
      <c r="Z1519" s="2">
        <f t="shared" si="911"/>
        <v>3</v>
      </c>
      <c r="AA1519" s="2">
        <f t="shared" si="912"/>
        <v>5</v>
      </c>
      <c r="AB1519" s="2">
        <f t="shared" si="913"/>
        <v>4</v>
      </c>
      <c r="AC1519" s="2">
        <f t="shared" si="930"/>
        <v>8</v>
      </c>
      <c r="AD1519" s="5">
        <f t="shared" si="931"/>
        <v>12</v>
      </c>
      <c r="AE1519">
        <f t="shared" si="932"/>
        <v>1</v>
      </c>
      <c r="AF1519" s="1" t="str">
        <f t="shared" si="914"/>
        <v>-</v>
      </c>
      <c r="AG1519" s="1" t="str">
        <f t="shared" si="915"/>
        <v>-</v>
      </c>
      <c r="AH1519" s="1" t="str">
        <f t="shared" si="916"/>
        <v>-</v>
      </c>
      <c r="AI1519" s="1" t="str">
        <f t="shared" si="917"/>
        <v>-</v>
      </c>
      <c r="AJ1519" s="1" t="str">
        <f t="shared" si="918"/>
        <v>-</v>
      </c>
      <c r="AK1519" s="1" t="str">
        <f t="shared" si="919"/>
        <v>-</v>
      </c>
      <c r="AL1519" s="1" t="str">
        <f t="shared" si="920"/>
        <v>-</v>
      </c>
      <c r="AM1519" s="1" t="str">
        <f t="shared" si="921"/>
        <v>-</v>
      </c>
      <c r="AN1519" s="1" t="str">
        <f t="shared" si="922"/>
        <v>-</v>
      </c>
      <c r="AO1519" s="1" t="str">
        <f t="shared" si="923"/>
        <v>-</v>
      </c>
      <c r="AP1519" s="1" t="str">
        <f t="shared" si="933"/>
        <v>-</v>
      </c>
      <c r="AQ1519" s="1">
        <f t="shared" si="924"/>
        <v>2.3975775576582885</v>
      </c>
      <c r="AR1519" s="1" t="str">
        <f t="shared" si="925"/>
        <v>-</v>
      </c>
      <c r="AS1519" s="1" t="str">
        <f t="shared" si="926"/>
        <v>-</v>
      </c>
      <c r="AT1519" s="1" t="str">
        <f t="shared" si="927"/>
        <v>-</v>
      </c>
      <c r="AU1519" s="1" t="str">
        <f t="shared" si="928"/>
        <v>-</v>
      </c>
      <c r="AV1519" s="1" t="str">
        <f t="shared" si="929"/>
        <v>-</v>
      </c>
      <c r="AW1519" s="5">
        <f t="shared" si="934"/>
        <v>12</v>
      </c>
      <c r="AX1519" s="1">
        <f t="shared" si="935"/>
        <v>2.3975775576582885</v>
      </c>
    </row>
    <row r="1520" spans="1:50" x14ac:dyDescent="0.2">
      <c r="A1520" s="4">
        <v>1518</v>
      </c>
      <c r="B1520" s="21">
        <v>0.44089731768498402</v>
      </c>
      <c r="C1520" s="21">
        <v>85.847999999999999</v>
      </c>
      <c r="D1520" s="21">
        <v>0</v>
      </c>
      <c r="E1520" s="21">
        <v>10</v>
      </c>
      <c r="F1520" s="21">
        <v>90</v>
      </c>
      <c r="G1520" s="21">
        <v>8.5847880305644804</v>
      </c>
      <c r="H1520" s="21">
        <v>6</v>
      </c>
      <c r="I1520" s="21">
        <v>1500</v>
      </c>
      <c r="J1520" s="21">
        <v>185</v>
      </c>
      <c r="K1520" s="21">
        <v>0</v>
      </c>
      <c r="L1520" s="2">
        <f t="shared" si="897"/>
        <v>0</v>
      </c>
      <c r="M1520" s="2">
        <f t="shared" si="898"/>
        <v>0</v>
      </c>
      <c r="N1520" s="2">
        <f t="shared" si="899"/>
        <v>0</v>
      </c>
      <c r="O1520" s="2">
        <f t="shared" si="900"/>
        <v>0</v>
      </c>
      <c r="P1520" s="2">
        <f t="shared" si="901"/>
        <v>0</v>
      </c>
      <c r="Q1520" s="2">
        <f t="shared" si="902"/>
        <v>0</v>
      </c>
      <c r="R1520" s="2">
        <f t="shared" si="903"/>
        <v>0</v>
      </c>
      <c r="S1520" s="2">
        <f t="shared" si="904"/>
        <v>0</v>
      </c>
      <c r="T1520" s="2">
        <f t="shared" si="905"/>
        <v>0</v>
      </c>
      <c r="U1520" s="2">
        <f t="shared" si="906"/>
        <v>0</v>
      </c>
      <c r="V1520" s="10">
        <f t="shared" si="907"/>
        <v>5</v>
      </c>
      <c r="W1520" s="2">
        <f t="shared" si="908"/>
        <v>5</v>
      </c>
      <c r="X1520" s="2">
        <f t="shared" si="909"/>
        <v>3</v>
      </c>
      <c r="Y1520" s="2">
        <f t="shared" si="910"/>
        <v>3</v>
      </c>
      <c r="Z1520" s="2">
        <f t="shared" si="911"/>
        <v>3</v>
      </c>
      <c r="AA1520" s="2">
        <f t="shared" si="912"/>
        <v>3</v>
      </c>
      <c r="AB1520" s="2">
        <f t="shared" si="913"/>
        <v>3</v>
      </c>
      <c r="AC1520" s="2">
        <f t="shared" si="930"/>
        <v>5</v>
      </c>
      <c r="AD1520" s="5">
        <f t="shared" si="931"/>
        <v>11</v>
      </c>
      <c r="AE1520">
        <f t="shared" si="932"/>
        <v>2</v>
      </c>
      <c r="AF1520" s="1" t="str">
        <f t="shared" si="914"/>
        <v>-</v>
      </c>
      <c r="AG1520" s="1" t="str">
        <f t="shared" si="915"/>
        <v>-</v>
      </c>
      <c r="AH1520" s="1" t="str">
        <f t="shared" si="916"/>
        <v>-</v>
      </c>
      <c r="AI1520" s="1" t="str">
        <f t="shared" si="917"/>
        <v>-</v>
      </c>
      <c r="AJ1520" s="1" t="str">
        <f t="shared" si="918"/>
        <v>-</v>
      </c>
      <c r="AK1520" s="1" t="str">
        <f t="shared" si="919"/>
        <v>-</v>
      </c>
      <c r="AL1520" s="1" t="str">
        <f t="shared" si="920"/>
        <v>-</v>
      </c>
      <c r="AM1520" s="1" t="str">
        <f t="shared" si="921"/>
        <v>-</v>
      </c>
      <c r="AN1520" s="1" t="str">
        <f t="shared" si="922"/>
        <v>-</v>
      </c>
      <c r="AO1520" s="1" t="str">
        <f t="shared" si="923"/>
        <v>-</v>
      </c>
      <c r="AP1520" s="1">
        <f t="shared" si="933"/>
        <v>2.2762001165936834</v>
      </c>
      <c r="AQ1520" s="1">
        <f t="shared" si="924"/>
        <v>2.0479029035502796</v>
      </c>
      <c r="AR1520" s="1" t="str">
        <f t="shared" si="925"/>
        <v>-</v>
      </c>
      <c r="AS1520" s="1" t="str">
        <f t="shared" si="926"/>
        <v>-</v>
      </c>
      <c r="AT1520" s="1" t="str">
        <f t="shared" si="927"/>
        <v>-</v>
      </c>
      <c r="AU1520" s="1" t="str">
        <f t="shared" si="928"/>
        <v>-</v>
      </c>
      <c r="AV1520" s="1" t="str">
        <f t="shared" si="929"/>
        <v>-</v>
      </c>
      <c r="AW1520" s="5">
        <f t="shared" si="934"/>
        <v>12</v>
      </c>
      <c r="AX1520" s="1">
        <f t="shared" si="935"/>
        <v>2.0479029035502796</v>
      </c>
    </row>
    <row r="1521" spans="1:50" x14ac:dyDescent="0.2">
      <c r="A1521" s="4">
        <v>1519</v>
      </c>
      <c r="B1521" s="21">
        <v>0.47773940496441197</v>
      </c>
      <c r="C1521" s="21">
        <v>5.0350000000000001</v>
      </c>
      <c r="D1521" s="21">
        <v>0</v>
      </c>
      <c r="E1521" s="21">
        <v>7</v>
      </c>
      <c r="F1521" s="21">
        <v>93</v>
      </c>
      <c r="G1521" s="21">
        <v>6.0794108544713898</v>
      </c>
      <c r="H1521" s="21">
        <v>6</v>
      </c>
      <c r="I1521" s="21">
        <v>1500</v>
      </c>
      <c r="J1521" s="21">
        <v>185</v>
      </c>
      <c r="K1521" s="21">
        <v>0</v>
      </c>
      <c r="L1521" s="2">
        <f t="shared" si="897"/>
        <v>0</v>
      </c>
      <c r="M1521" s="2">
        <f t="shared" si="898"/>
        <v>0</v>
      </c>
      <c r="N1521" s="2">
        <f t="shared" si="899"/>
        <v>0</v>
      </c>
      <c r="O1521" s="2">
        <f t="shared" si="900"/>
        <v>0</v>
      </c>
      <c r="P1521" s="2">
        <f t="shared" si="901"/>
        <v>0</v>
      </c>
      <c r="Q1521" s="2">
        <f t="shared" si="902"/>
        <v>0</v>
      </c>
      <c r="R1521" s="2">
        <f t="shared" si="903"/>
        <v>0</v>
      </c>
      <c r="S1521" s="2">
        <f t="shared" si="904"/>
        <v>0</v>
      </c>
      <c r="T1521" s="2">
        <f t="shared" si="905"/>
        <v>0</v>
      </c>
      <c r="U1521" s="2">
        <f t="shared" si="906"/>
        <v>0</v>
      </c>
      <c r="V1521" s="10">
        <f t="shared" si="907"/>
        <v>7</v>
      </c>
      <c r="W1521" s="2">
        <f t="shared" si="908"/>
        <v>7</v>
      </c>
      <c r="X1521" s="2">
        <f t="shared" si="909"/>
        <v>5</v>
      </c>
      <c r="Y1521" s="2">
        <f t="shared" si="910"/>
        <v>3</v>
      </c>
      <c r="Z1521" s="2">
        <f t="shared" si="911"/>
        <v>3</v>
      </c>
      <c r="AA1521" s="2">
        <f t="shared" si="912"/>
        <v>5</v>
      </c>
      <c r="AB1521" s="2">
        <f t="shared" si="913"/>
        <v>5</v>
      </c>
      <c r="AC1521" s="2">
        <f t="shared" si="930"/>
        <v>7</v>
      </c>
      <c r="AD1521" s="5">
        <f t="shared" si="931"/>
        <v>11</v>
      </c>
      <c r="AE1521">
        <f t="shared" si="932"/>
        <v>2</v>
      </c>
      <c r="AF1521" s="1" t="str">
        <f t="shared" si="914"/>
        <v>-</v>
      </c>
      <c r="AG1521" s="1" t="str">
        <f t="shared" si="915"/>
        <v>-</v>
      </c>
      <c r="AH1521" s="1" t="str">
        <f t="shared" si="916"/>
        <v>-</v>
      </c>
      <c r="AI1521" s="1" t="str">
        <f t="shared" si="917"/>
        <v>-</v>
      </c>
      <c r="AJ1521" s="1" t="str">
        <f t="shared" si="918"/>
        <v>-</v>
      </c>
      <c r="AK1521" s="1" t="str">
        <f t="shared" si="919"/>
        <v>-</v>
      </c>
      <c r="AL1521" s="1" t="str">
        <f t="shared" si="920"/>
        <v>-</v>
      </c>
      <c r="AM1521" s="1" t="str">
        <f t="shared" si="921"/>
        <v>-</v>
      </c>
      <c r="AN1521" s="1" t="str">
        <f t="shared" si="922"/>
        <v>-</v>
      </c>
      <c r="AO1521" s="1" t="str">
        <f t="shared" si="923"/>
        <v>-</v>
      </c>
      <c r="AP1521" s="1">
        <f t="shared" si="933"/>
        <v>2.5912008009427869</v>
      </c>
      <c r="AQ1521" s="1">
        <f t="shared" si="924"/>
        <v>2.0363505508975281</v>
      </c>
      <c r="AR1521" s="1" t="str">
        <f t="shared" si="925"/>
        <v>-</v>
      </c>
      <c r="AS1521" s="1" t="str">
        <f t="shared" si="926"/>
        <v>-</v>
      </c>
      <c r="AT1521" s="1" t="str">
        <f t="shared" si="927"/>
        <v>-</v>
      </c>
      <c r="AU1521" s="1" t="str">
        <f t="shared" si="928"/>
        <v>-</v>
      </c>
      <c r="AV1521" s="1" t="str">
        <f t="shared" si="929"/>
        <v>-</v>
      </c>
      <c r="AW1521" s="5">
        <f t="shared" si="934"/>
        <v>12</v>
      </c>
      <c r="AX1521" s="1">
        <f t="shared" si="935"/>
        <v>2.0363505508975281</v>
      </c>
    </row>
    <row r="1522" spans="1:50" x14ac:dyDescent="0.2">
      <c r="A1522" s="4">
        <v>1520</v>
      </c>
      <c r="B1522" s="21">
        <v>0.48380961526523902</v>
      </c>
      <c r="C1522" s="21">
        <v>43.426000000000002</v>
      </c>
      <c r="D1522" s="21">
        <v>0</v>
      </c>
      <c r="E1522" s="21">
        <v>2</v>
      </c>
      <c r="F1522" s="21">
        <v>98</v>
      </c>
      <c r="G1522" s="21">
        <v>6.1413362447423401</v>
      </c>
      <c r="H1522" s="21">
        <v>6</v>
      </c>
      <c r="I1522" s="21">
        <v>1500</v>
      </c>
      <c r="J1522" s="21">
        <v>185</v>
      </c>
      <c r="K1522" s="21">
        <v>0</v>
      </c>
      <c r="L1522" s="2">
        <f t="shared" si="897"/>
        <v>0</v>
      </c>
      <c r="M1522" s="2">
        <f t="shared" si="898"/>
        <v>0</v>
      </c>
      <c r="N1522" s="2">
        <f t="shared" si="899"/>
        <v>0</v>
      </c>
      <c r="O1522" s="2">
        <f t="shared" si="900"/>
        <v>0</v>
      </c>
      <c r="P1522" s="2">
        <f t="shared" si="901"/>
        <v>0</v>
      </c>
      <c r="Q1522" s="2">
        <f t="shared" si="902"/>
        <v>0</v>
      </c>
      <c r="R1522" s="2">
        <f t="shared" si="903"/>
        <v>0</v>
      </c>
      <c r="S1522" s="2">
        <f t="shared" si="904"/>
        <v>0</v>
      </c>
      <c r="T1522" s="2">
        <f t="shared" si="905"/>
        <v>0</v>
      </c>
      <c r="U1522" s="2">
        <f t="shared" si="906"/>
        <v>0</v>
      </c>
      <c r="V1522" s="10">
        <f t="shared" si="907"/>
        <v>7</v>
      </c>
      <c r="W1522" s="2">
        <f t="shared" si="908"/>
        <v>7</v>
      </c>
      <c r="X1522" s="2">
        <f t="shared" si="909"/>
        <v>5</v>
      </c>
      <c r="Y1522" s="2">
        <f t="shared" si="910"/>
        <v>3</v>
      </c>
      <c r="Z1522" s="2">
        <f t="shared" si="911"/>
        <v>3</v>
      </c>
      <c r="AA1522" s="2">
        <f t="shared" si="912"/>
        <v>5</v>
      </c>
      <c r="AB1522" s="2">
        <f t="shared" si="913"/>
        <v>5</v>
      </c>
      <c r="AC1522" s="2">
        <f t="shared" si="930"/>
        <v>7</v>
      </c>
      <c r="AD1522" s="5">
        <f t="shared" si="931"/>
        <v>11</v>
      </c>
      <c r="AE1522">
        <f t="shared" si="932"/>
        <v>2</v>
      </c>
      <c r="AF1522" s="1" t="str">
        <f t="shared" si="914"/>
        <v>-</v>
      </c>
      <c r="AG1522" s="1" t="str">
        <f t="shared" si="915"/>
        <v>-</v>
      </c>
      <c r="AH1522" s="1" t="str">
        <f t="shared" si="916"/>
        <v>-</v>
      </c>
      <c r="AI1522" s="1" t="str">
        <f t="shared" si="917"/>
        <v>-</v>
      </c>
      <c r="AJ1522" s="1" t="str">
        <f t="shared" si="918"/>
        <v>-</v>
      </c>
      <c r="AK1522" s="1" t="str">
        <f t="shared" si="919"/>
        <v>-</v>
      </c>
      <c r="AL1522" s="1" t="str">
        <f t="shared" si="920"/>
        <v>-</v>
      </c>
      <c r="AM1522" s="1" t="str">
        <f t="shared" si="921"/>
        <v>-</v>
      </c>
      <c r="AN1522" s="1" t="str">
        <f t="shared" si="922"/>
        <v>-</v>
      </c>
      <c r="AO1522" s="1" t="str">
        <f t="shared" si="923"/>
        <v>-</v>
      </c>
      <c r="AP1522" s="1">
        <f t="shared" si="933"/>
        <v>2.6720674416095815</v>
      </c>
      <c r="AQ1522" s="1">
        <f t="shared" si="924"/>
        <v>2.0621177432152522</v>
      </c>
      <c r="AR1522" s="1" t="str">
        <f t="shared" si="925"/>
        <v>-</v>
      </c>
      <c r="AS1522" s="1" t="str">
        <f t="shared" si="926"/>
        <v>-</v>
      </c>
      <c r="AT1522" s="1" t="str">
        <f t="shared" si="927"/>
        <v>-</v>
      </c>
      <c r="AU1522" s="1" t="str">
        <f t="shared" si="928"/>
        <v>-</v>
      </c>
      <c r="AV1522" s="1" t="str">
        <f t="shared" si="929"/>
        <v>-</v>
      </c>
      <c r="AW1522" s="5">
        <f t="shared" si="934"/>
        <v>12</v>
      </c>
      <c r="AX1522" s="1">
        <f t="shared" si="935"/>
        <v>2.0621177432152522</v>
      </c>
    </row>
    <row r="1523" spans="1:50" x14ac:dyDescent="0.2">
      <c r="A1523" s="4">
        <v>1521</v>
      </c>
      <c r="B1523" s="21">
        <v>0.41310432688711801</v>
      </c>
      <c r="C1523" s="21">
        <v>0.48</v>
      </c>
      <c r="D1523" s="21">
        <v>0</v>
      </c>
      <c r="E1523" s="21">
        <v>0</v>
      </c>
      <c r="F1523" s="21">
        <v>100</v>
      </c>
      <c r="G1523" s="21">
        <v>7.20035553670838</v>
      </c>
      <c r="H1523" s="21">
        <v>6</v>
      </c>
      <c r="I1523" s="21">
        <v>1500</v>
      </c>
      <c r="J1523" s="21">
        <v>185</v>
      </c>
      <c r="K1523" s="21">
        <v>0</v>
      </c>
      <c r="L1523" s="2">
        <f t="shared" si="897"/>
        <v>0</v>
      </c>
      <c r="M1523" s="2">
        <f t="shared" si="898"/>
        <v>0</v>
      </c>
      <c r="N1523" s="2">
        <f t="shared" si="899"/>
        <v>0</v>
      </c>
      <c r="O1523" s="2">
        <f t="shared" si="900"/>
        <v>0</v>
      </c>
      <c r="P1523" s="2">
        <f t="shared" si="901"/>
        <v>0</v>
      </c>
      <c r="Q1523" s="2">
        <f t="shared" si="902"/>
        <v>0</v>
      </c>
      <c r="R1523" s="2">
        <f t="shared" si="903"/>
        <v>0</v>
      </c>
      <c r="S1523" s="2">
        <f t="shared" si="904"/>
        <v>0</v>
      </c>
      <c r="T1523" s="2">
        <f t="shared" si="905"/>
        <v>0</v>
      </c>
      <c r="U1523" s="2">
        <f t="shared" si="906"/>
        <v>0</v>
      </c>
      <c r="V1523" s="10">
        <f t="shared" si="907"/>
        <v>6</v>
      </c>
      <c r="W1523" s="2">
        <f t="shared" si="908"/>
        <v>8</v>
      </c>
      <c r="X1523" s="2">
        <f t="shared" si="909"/>
        <v>6</v>
      </c>
      <c r="Y1523" s="2">
        <f t="shared" si="910"/>
        <v>3</v>
      </c>
      <c r="Z1523" s="2">
        <f t="shared" si="911"/>
        <v>3</v>
      </c>
      <c r="AA1523" s="2">
        <f t="shared" si="912"/>
        <v>5</v>
      </c>
      <c r="AB1523" s="2">
        <f t="shared" si="913"/>
        <v>5</v>
      </c>
      <c r="AC1523" s="2">
        <f t="shared" si="930"/>
        <v>8</v>
      </c>
      <c r="AD1523" s="5">
        <f t="shared" si="931"/>
        <v>12</v>
      </c>
      <c r="AE1523">
        <f t="shared" si="932"/>
        <v>1</v>
      </c>
      <c r="AF1523" s="1" t="str">
        <f t="shared" si="914"/>
        <v>-</v>
      </c>
      <c r="AG1523" s="1" t="str">
        <f t="shared" si="915"/>
        <v>-</v>
      </c>
      <c r="AH1523" s="1" t="str">
        <f t="shared" si="916"/>
        <v>-</v>
      </c>
      <c r="AI1523" s="1" t="str">
        <f t="shared" si="917"/>
        <v>-</v>
      </c>
      <c r="AJ1523" s="1" t="str">
        <f t="shared" si="918"/>
        <v>-</v>
      </c>
      <c r="AK1523" s="1" t="str">
        <f t="shared" si="919"/>
        <v>-</v>
      </c>
      <c r="AL1523" s="1" t="str">
        <f t="shared" si="920"/>
        <v>-</v>
      </c>
      <c r="AM1523" s="1" t="str">
        <f t="shared" si="921"/>
        <v>-</v>
      </c>
      <c r="AN1523" s="1" t="str">
        <f t="shared" si="922"/>
        <v>-</v>
      </c>
      <c r="AO1523" s="1" t="str">
        <f t="shared" si="923"/>
        <v>-</v>
      </c>
      <c r="AP1523" s="1" t="str">
        <f t="shared" si="933"/>
        <v>-</v>
      </c>
      <c r="AQ1523" s="1">
        <f t="shared" si="924"/>
        <v>1.5438170453227988</v>
      </c>
      <c r="AR1523" s="1" t="str">
        <f t="shared" si="925"/>
        <v>-</v>
      </c>
      <c r="AS1523" s="1" t="str">
        <f t="shared" si="926"/>
        <v>-</v>
      </c>
      <c r="AT1523" s="1" t="str">
        <f t="shared" si="927"/>
        <v>-</v>
      </c>
      <c r="AU1523" s="1" t="str">
        <f t="shared" si="928"/>
        <v>-</v>
      </c>
      <c r="AV1523" s="1" t="str">
        <f t="shared" si="929"/>
        <v>-</v>
      </c>
      <c r="AW1523" s="5">
        <f t="shared" si="934"/>
        <v>12</v>
      </c>
      <c r="AX1523" s="1">
        <f t="shared" si="935"/>
        <v>1.5438170453227988</v>
      </c>
    </row>
    <row r="1524" spans="1:50" x14ac:dyDescent="0.2">
      <c r="A1524" s="4">
        <v>1522</v>
      </c>
      <c r="B1524" s="21">
        <v>0.57346910047497202</v>
      </c>
      <c r="C1524" s="21">
        <v>17.645</v>
      </c>
      <c r="D1524" s="21">
        <v>0</v>
      </c>
      <c r="E1524" s="21">
        <v>2</v>
      </c>
      <c r="F1524" s="21">
        <v>98</v>
      </c>
      <c r="G1524" s="21">
        <v>6.2382889883479198</v>
      </c>
      <c r="H1524" s="21">
        <v>6</v>
      </c>
      <c r="I1524" s="21">
        <v>1500</v>
      </c>
      <c r="J1524" s="21">
        <v>185</v>
      </c>
      <c r="K1524" s="21">
        <v>0</v>
      </c>
      <c r="L1524" s="2">
        <f t="shared" si="897"/>
        <v>0</v>
      </c>
      <c r="M1524" s="2">
        <f t="shared" si="898"/>
        <v>0</v>
      </c>
      <c r="N1524" s="2">
        <f t="shared" si="899"/>
        <v>0</v>
      </c>
      <c r="O1524" s="2">
        <f t="shared" si="900"/>
        <v>0</v>
      </c>
      <c r="P1524" s="2">
        <f t="shared" si="901"/>
        <v>0</v>
      </c>
      <c r="Q1524" s="2">
        <f t="shared" si="902"/>
        <v>0</v>
      </c>
      <c r="R1524" s="2">
        <f t="shared" si="903"/>
        <v>0</v>
      </c>
      <c r="S1524" s="2">
        <f t="shared" si="904"/>
        <v>0</v>
      </c>
      <c r="T1524" s="2">
        <f t="shared" si="905"/>
        <v>0</v>
      </c>
      <c r="U1524" s="2">
        <f t="shared" si="906"/>
        <v>0</v>
      </c>
      <c r="V1524" s="10">
        <f t="shared" si="907"/>
        <v>7</v>
      </c>
      <c r="W1524" s="2">
        <f t="shared" si="908"/>
        <v>8</v>
      </c>
      <c r="X1524" s="2">
        <f t="shared" si="909"/>
        <v>5</v>
      </c>
      <c r="Y1524" s="2">
        <f t="shared" si="910"/>
        <v>3</v>
      </c>
      <c r="Z1524" s="2">
        <f t="shared" si="911"/>
        <v>3</v>
      </c>
      <c r="AA1524" s="2">
        <f t="shared" si="912"/>
        <v>5</v>
      </c>
      <c r="AB1524" s="2">
        <f t="shared" si="913"/>
        <v>5</v>
      </c>
      <c r="AC1524" s="2">
        <f t="shared" si="930"/>
        <v>8</v>
      </c>
      <c r="AD1524" s="5">
        <f t="shared" si="931"/>
        <v>12</v>
      </c>
      <c r="AE1524">
        <f t="shared" si="932"/>
        <v>1</v>
      </c>
      <c r="AF1524" s="1" t="str">
        <f t="shared" si="914"/>
        <v>-</v>
      </c>
      <c r="AG1524" s="1" t="str">
        <f t="shared" si="915"/>
        <v>-</v>
      </c>
      <c r="AH1524" s="1" t="str">
        <f t="shared" si="916"/>
        <v>-</v>
      </c>
      <c r="AI1524" s="1" t="str">
        <f t="shared" si="917"/>
        <v>-</v>
      </c>
      <c r="AJ1524" s="1" t="str">
        <f t="shared" si="918"/>
        <v>-</v>
      </c>
      <c r="AK1524" s="1" t="str">
        <f t="shared" si="919"/>
        <v>-</v>
      </c>
      <c r="AL1524" s="1" t="str">
        <f t="shared" si="920"/>
        <v>-</v>
      </c>
      <c r="AM1524" s="1" t="str">
        <f t="shared" si="921"/>
        <v>-</v>
      </c>
      <c r="AN1524" s="1" t="str">
        <f t="shared" si="922"/>
        <v>-</v>
      </c>
      <c r="AO1524" s="1" t="str">
        <f t="shared" si="923"/>
        <v>-</v>
      </c>
      <c r="AP1524" s="1" t="str">
        <f t="shared" si="933"/>
        <v>-</v>
      </c>
      <c r="AQ1524" s="1">
        <f t="shared" si="924"/>
        <v>2.0244714300022593</v>
      </c>
      <c r="AR1524" s="1" t="str">
        <f t="shared" si="925"/>
        <v>-</v>
      </c>
      <c r="AS1524" s="1" t="str">
        <f t="shared" si="926"/>
        <v>-</v>
      </c>
      <c r="AT1524" s="1" t="str">
        <f t="shared" si="927"/>
        <v>-</v>
      </c>
      <c r="AU1524" s="1" t="str">
        <f t="shared" si="928"/>
        <v>-</v>
      </c>
      <c r="AV1524" s="1" t="str">
        <f t="shared" si="929"/>
        <v>-</v>
      </c>
      <c r="AW1524" s="5">
        <f t="shared" si="934"/>
        <v>12</v>
      </c>
      <c r="AX1524" s="1">
        <f t="shared" si="935"/>
        <v>2.0244714300022593</v>
      </c>
    </row>
    <row r="1525" spans="1:50" x14ac:dyDescent="0.2">
      <c r="A1525" s="4">
        <v>1523</v>
      </c>
      <c r="B1525" s="21">
        <v>0.42000987825196001</v>
      </c>
      <c r="C1525" s="21">
        <v>0.48</v>
      </c>
      <c r="D1525" s="21">
        <v>0</v>
      </c>
      <c r="E1525" s="21">
        <v>0</v>
      </c>
      <c r="F1525" s="21">
        <v>100</v>
      </c>
      <c r="G1525" s="21">
        <v>7.1937359696501604</v>
      </c>
      <c r="H1525" s="21">
        <v>6</v>
      </c>
      <c r="I1525" s="21">
        <v>1500</v>
      </c>
      <c r="J1525" s="21">
        <v>185</v>
      </c>
      <c r="K1525" s="21">
        <v>0</v>
      </c>
      <c r="L1525" s="2">
        <f t="shared" si="897"/>
        <v>0</v>
      </c>
      <c r="M1525" s="2">
        <f t="shared" si="898"/>
        <v>0</v>
      </c>
      <c r="N1525" s="2">
        <f t="shared" si="899"/>
        <v>0</v>
      </c>
      <c r="O1525" s="2">
        <f t="shared" si="900"/>
        <v>0</v>
      </c>
      <c r="P1525" s="2">
        <f t="shared" si="901"/>
        <v>0</v>
      </c>
      <c r="Q1525" s="2">
        <f t="shared" si="902"/>
        <v>0</v>
      </c>
      <c r="R1525" s="2">
        <f t="shared" si="903"/>
        <v>0</v>
      </c>
      <c r="S1525" s="2">
        <f t="shared" si="904"/>
        <v>0</v>
      </c>
      <c r="T1525" s="2">
        <f t="shared" si="905"/>
        <v>0</v>
      </c>
      <c r="U1525" s="2">
        <f t="shared" si="906"/>
        <v>0</v>
      </c>
      <c r="V1525" s="10">
        <f t="shared" si="907"/>
        <v>6</v>
      </c>
      <c r="W1525" s="2">
        <f t="shared" si="908"/>
        <v>8</v>
      </c>
      <c r="X1525" s="2">
        <f t="shared" si="909"/>
        <v>6</v>
      </c>
      <c r="Y1525" s="2">
        <f t="shared" si="910"/>
        <v>3</v>
      </c>
      <c r="Z1525" s="2">
        <f t="shared" si="911"/>
        <v>3</v>
      </c>
      <c r="AA1525" s="2">
        <f t="shared" si="912"/>
        <v>5</v>
      </c>
      <c r="AB1525" s="2">
        <f t="shared" si="913"/>
        <v>5</v>
      </c>
      <c r="AC1525" s="2">
        <f t="shared" si="930"/>
        <v>8</v>
      </c>
      <c r="AD1525" s="5">
        <f t="shared" si="931"/>
        <v>12</v>
      </c>
      <c r="AE1525">
        <f t="shared" si="932"/>
        <v>1</v>
      </c>
      <c r="AF1525" s="1" t="str">
        <f t="shared" si="914"/>
        <v>-</v>
      </c>
      <c r="AG1525" s="1" t="str">
        <f t="shared" si="915"/>
        <v>-</v>
      </c>
      <c r="AH1525" s="1" t="str">
        <f t="shared" si="916"/>
        <v>-</v>
      </c>
      <c r="AI1525" s="1" t="str">
        <f t="shared" si="917"/>
        <v>-</v>
      </c>
      <c r="AJ1525" s="1" t="str">
        <f t="shared" si="918"/>
        <v>-</v>
      </c>
      <c r="AK1525" s="1" t="str">
        <f t="shared" si="919"/>
        <v>-</v>
      </c>
      <c r="AL1525" s="1" t="str">
        <f t="shared" si="920"/>
        <v>-</v>
      </c>
      <c r="AM1525" s="1" t="str">
        <f t="shared" si="921"/>
        <v>-</v>
      </c>
      <c r="AN1525" s="1" t="str">
        <f t="shared" si="922"/>
        <v>-</v>
      </c>
      <c r="AO1525" s="1" t="str">
        <f t="shared" si="923"/>
        <v>-</v>
      </c>
      <c r="AP1525" s="1" t="str">
        <f t="shared" si="933"/>
        <v>-</v>
      </c>
      <c r="AQ1525" s="1">
        <f t="shared" si="924"/>
        <v>1.5345834695201133</v>
      </c>
      <c r="AR1525" s="1" t="str">
        <f t="shared" si="925"/>
        <v>-</v>
      </c>
      <c r="AS1525" s="1" t="str">
        <f t="shared" si="926"/>
        <v>-</v>
      </c>
      <c r="AT1525" s="1" t="str">
        <f t="shared" si="927"/>
        <v>-</v>
      </c>
      <c r="AU1525" s="1" t="str">
        <f t="shared" si="928"/>
        <v>-</v>
      </c>
      <c r="AV1525" s="1" t="str">
        <f t="shared" si="929"/>
        <v>-</v>
      </c>
      <c r="AW1525" s="5">
        <f t="shared" si="934"/>
        <v>12</v>
      </c>
      <c r="AX1525" s="1">
        <f t="shared" si="935"/>
        <v>1.5345834695201133</v>
      </c>
    </row>
    <row r="1526" spans="1:50" x14ac:dyDescent="0.2">
      <c r="A1526" s="4">
        <v>1524</v>
      </c>
      <c r="B1526" s="21">
        <v>0.681745340676982</v>
      </c>
      <c r="C1526" s="21">
        <v>36.238</v>
      </c>
      <c r="D1526" s="21">
        <v>0</v>
      </c>
      <c r="E1526" s="21">
        <v>50</v>
      </c>
      <c r="F1526" s="21">
        <v>50</v>
      </c>
      <c r="G1526" s="21">
        <v>3.6238293378300401</v>
      </c>
      <c r="H1526" s="21">
        <v>5</v>
      </c>
      <c r="I1526" s="21">
        <v>1500</v>
      </c>
      <c r="J1526" s="21">
        <v>185</v>
      </c>
      <c r="K1526" s="21">
        <v>0</v>
      </c>
      <c r="L1526" s="2">
        <f t="shared" si="897"/>
        <v>0</v>
      </c>
      <c r="M1526" s="2">
        <f t="shared" si="898"/>
        <v>0</v>
      </c>
      <c r="N1526" s="2">
        <f t="shared" si="899"/>
        <v>0</v>
      </c>
      <c r="O1526" s="2">
        <f t="shared" si="900"/>
        <v>0</v>
      </c>
      <c r="P1526" s="2">
        <f t="shared" si="901"/>
        <v>0</v>
      </c>
      <c r="Q1526" s="2">
        <f t="shared" si="902"/>
        <v>0</v>
      </c>
      <c r="R1526" s="2">
        <f t="shared" si="903"/>
        <v>0</v>
      </c>
      <c r="S1526" s="2">
        <f t="shared" si="904"/>
        <v>0</v>
      </c>
      <c r="T1526" s="2">
        <f t="shared" si="905"/>
        <v>0</v>
      </c>
      <c r="U1526" s="2">
        <f t="shared" si="906"/>
        <v>0</v>
      </c>
      <c r="V1526" s="10">
        <f t="shared" si="907"/>
        <v>5</v>
      </c>
      <c r="W1526" s="2">
        <f t="shared" si="908"/>
        <v>6</v>
      </c>
      <c r="X1526" s="2">
        <f t="shared" si="909"/>
        <v>4</v>
      </c>
      <c r="Y1526" s="2">
        <f t="shared" si="910"/>
        <v>3</v>
      </c>
      <c r="Z1526" s="2">
        <f t="shared" si="911"/>
        <v>3</v>
      </c>
      <c r="AA1526" s="2">
        <f t="shared" si="912"/>
        <v>3</v>
      </c>
      <c r="AB1526" s="2">
        <f t="shared" si="913"/>
        <v>3</v>
      </c>
      <c r="AC1526" s="2">
        <f t="shared" si="930"/>
        <v>6</v>
      </c>
      <c r="AD1526" s="5">
        <f t="shared" si="931"/>
        <v>12</v>
      </c>
      <c r="AE1526">
        <f t="shared" si="932"/>
        <v>1</v>
      </c>
      <c r="AF1526" s="1" t="str">
        <f t="shared" si="914"/>
        <v>-</v>
      </c>
      <c r="AG1526" s="1" t="str">
        <f t="shared" si="915"/>
        <v>-</v>
      </c>
      <c r="AH1526" s="1" t="str">
        <f t="shared" si="916"/>
        <v>-</v>
      </c>
      <c r="AI1526" s="1" t="str">
        <f t="shared" si="917"/>
        <v>-</v>
      </c>
      <c r="AJ1526" s="1" t="str">
        <f t="shared" si="918"/>
        <v>-</v>
      </c>
      <c r="AK1526" s="1" t="str">
        <f t="shared" si="919"/>
        <v>-</v>
      </c>
      <c r="AL1526" s="1" t="str">
        <f t="shared" si="920"/>
        <v>-</v>
      </c>
      <c r="AM1526" s="1" t="str">
        <f t="shared" si="921"/>
        <v>-</v>
      </c>
      <c r="AN1526" s="1" t="str">
        <f t="shared" si="922"/>
        <v>-</v>
      </c>
      <c r="AO1526" s="1" t="str">
        <f t="shared" si="923"/>
        <v>-</v>
      </c>
      <c r="AP1526" s="1" t="str">
        <f t="shared" si="933"/>
        <v>-</v>
      </c>
      <c r="AQ1526" s="1">
        <f t="shared" si="924"/>
        <v>2.4795888797939067</v>
      </c>
      <c r="AR1526" s="1" t="str">
        <f t="shared" si="925"/>
        <v>-</v>
      </c>
      <c r="AS1526" s="1" t="str">
        <f t="shared" si="926"/>
        <v>-</v>
      </c>
      <c r="AT1526" s="1" t="str">
        <f t="shared" si="927"/>
        <v>-</v>
      </c>
      <c r="AU1526" s="1" t="str">
        <f t="shared" si="928"/>
        <v>-</v>
      </c>
      <c r="AV1526" s="1" t="str">
        <f t="shared" si="929"/>
        <v>-</v>
      </c>
      <c r="AW1526" s="5">
        <f t="shared" si="934"/>
        <v>12</v>
      </c>
      <c r="AX1526" s="1">
        <f t="shared" si="935"/>
        <v>2.4795888797939067</v>
      </c>
    </row>
    <row r="1527" spans="1:50" x14ac:dyDescent="0.2">
      <c r="A1527" s="4">
        <v>1525</v>
      </c>
      <c r="B1527" s="21">
        <v>0.45384695409835801</v>
      </c>
      <c r="C1527" s="21">
        <v>0.59699999999999998</v>
      </c>
      <c r="D1527" s="21">
        <v>0</v>
      </c>
      <c r="E1527" s="21">
        <v>0</v>
      </c>
      <c r="F1527" s="21">
        <v>100</v>
      </c>
      <c r="G1527" s="21">
        <v>8.9592411088647292</v>
      </c>
      <c r="H1527" s="21">
        <v>6</v>
      </c>
      <c r="I1527" s="21">
        <v>1500</v>
      </c>
      <c r="J1527" s="21">
        <v>185</v>
      </c>
      <c r="K1527" s="21">
        <v>0</v>
      </c>
      <c r="L1527" s="2">
        <f t="shared" si="897"/>
        <v>0</v>
      </c>
      <c r="M1527" s="2">
        <f t="shared" si="898"/>
        <v>0</v>
      </c>
      <c r="N1527" s="2">
        <f t="shared" si="899"/>
        <v>0</v>
      </c>
      <c r="O1527" s="2">
        <f t="shared" si="900"/>
        <v>0</v>
      </c>
      <c r="P1527" s="2">
        <f t="shared" si="901"/>
        <v>0</v>
      </c>
      <c r="Q1527" s="2">
        <f t="shared" si="902"/>
        <v>0</v>
      </c>
      <c r="R1527" s="2">
        <f t="shared" si="903"/>
        <v>0</v>
      </c>
      <c r="S1527" s="2">
        <f t="shared" si="904"/>
        <v>0</v>
      </c>
      <c r="T1527" s="2">
        <f t="shared" si="905"/>
        <v>0</v>
      </c>
      <c r="U1527" s="2">
        <f t="shared" si="906"/>
        <v>0</v>
      </c>
      <c r="V1527" s="10">
        <f t="shared" si="907"/>
        <v>6</v>
      </c>
      <c r="W1527" s="2">
        <f t="shared" si="908"/>
        <v>8</v>
      </c>
      <c r="X1527" s="2">
        <f t="shared" si="909"/>
        <v>6</v>
      </c>
      <c r="Y1527" s="2">
        <f t="shared" si="910"/>
        <v>3</v>
      </c>
      <c r="Z1527" s="2">
        <f t="shared" si="911"/>
        <v>3</v>
      </c>
      <c r="AA1527" s="2">
        <f t="shared" si="912"/>
        <v>5</v>
      </c>
      <c r="AB1527" s="2">
        <f t="shared" si="913"/>
        <v>5</v>
      </c>
      <c r="AC1527" s="2">
        <f t="shared" si="930"/>
        <v>8</v>
      </c>
      <c r="AD1527" s="5">
        <f t="shared" si="931"/>
        <v>12</v>
      </c>
      <c r="AE1527">
        <f t="shared" si="932"/>
        <v>1</v>
      </c>
      <c r="AF1527" s="1" t="str">
        <f t="shared" si="914"/>
        <v>-</v>
      </c>
      <c r="AG1527" s="1" t="str">
        <f t="shared" si="915"/>
        <v>-</v>
      </c>
      <c r="AH1527" s="1" t="str">
        <f t="shared" si="916"/>
        <v>-</v>
      </c>
      <c r="AI1527" s="1" t="str">
        <f t="shared" si="917"/>
        <v>-</v>
      </c>
      <c r="AJ1527" s="1" t="str">
        <f t="shared" si="918"/>
        <v>-</v>
      </c>
      <c r="AK1527" s="1" t="str">
        <f t="shared" si="919"/>
        <v>-</v>
      </c>
      <c r="AL1527" s="1" t="str">
        <f t="shared" si="920"/>
        <v>-</v>
      </c>
      <c r="AM1527" s="1" t="str">
        <f t="shared" si="921"/>
        <v>-</v>
      </c>
      <c r="AN1527" s="1" t="str">
        <f t="shared" si="922"/>
        <v>-</v>
      </c>
      <c r="AO1527" s="1" t="str">
        <f t="shared" si="923"/>
        <v>-</v>
      </c>
      <c r="AP1527" s="1" t="str">
        <f t="shared" si="933"/>
        <v>-</v>
      </c>
      <c r="AQ1527" s="1">
        <f t="shared" si="924"/>
        <v>1.4844311621137081</v>
      </c>
      <c r="AR1527" s="1" t="str">
        <f t="shared" si="925"/>
        <v>-</v>
      </c>
      <c r="AS1527" s="1" t="str">
        <f t="shared" si="926"/>
        <v>-</v>
      </c>
      <c r="AT1527" s="1" t="str">
        <f t="shared" si="927"/>
        <v>-</v>
      </c>
      <c r="AU1527" s="1" t="str">
        <f t="shared" si="928"/>
        <v>-</v>
      </c>
      <c r="AV1527" s="1" t="str">
        <f t="shared" si="929"/>
        <v>-</v>
      </c>
      <c r="AW1527" s="5">
        <f t="shared" si="934"/>
        <v>12</v>
      </c>
      <c r="AX1527" s="1">
        <f t="shared" si="935"/>
        <v>1.4844311621137081</v>
      </c>
    </row>
    <row r="1528" spans="1:50" x14ac:dyDescent="0.2">
      <c r="A1528" s="4">
        <v>1526</v>
      </c>
      <c r="B1528" s="21">
        <v>0.62835062603097702</v>
      </c>
      <c r="C1528" s="21">
        <v>0.245</v>
      </c>
      <c r="D1528" s="21">
        <v>0</v>
      </c>
      <c r="E1528" s="21">
        <v>15</v>
      </c>
      <c r="F1528" s="21">
        <v>85</v>
      </c>
      <c r="G1528" s="21">
        <v>2.7055875267709499</v>
      </c>
      <c r="H1528" s="21">
        <v>5</v>
      </c>
      <c r="I1528" s="21">
        <v>1500</v>
      </c>
      <c r="J1528" s="21">
        <v>185</v>
      </c>
      <c r="K1528" s="21">
        <v>0</v>
      </c>
      <c r="L1528" s="2">
        <f t="shared" si="897"/>
        <v>0</v>
      </c>
      <c r="M1528" s="2">
        <f t="shared" si="898"/>
        <v>0</v>
      </c>
      <c r="N1528" s="2">
        <f t="shared" si="899"/>
        <v>0</v>
      </c>
      <c r="O1528" s="2">
        <f t="shared" si="900"/>
        <v>0</v>
      </c>
      <c r="P1528" s="2">
        <f t="shared" si="901"/>
        <v>0</v>
      </c>
      <c r="Q1528" s="2">
        <f t="shared" si="902"/>
        <v>0</v>
      </c>
      <c r="R1528" s="2">
        <f t="shared" si="903"/>
        <v>0</v>
      </c>
      <c r="S1528" s="2">
        <f t="shared" si="904"/>
        <v>0</v>
      </c>
      <c r="T1528" s="2">
        <f t="shared" si="905"/>
        <v>0</v>
      </c>
      <c r="U1528" s="2">
        <f t="shared" si="906"/>
        <v>0</v>
      </c>
      <c r="V1528" s="10">
        <f t="shared" si="907"/>
        <v>3</v>
      </c>
      <c r="W1528" s="2">
        <f t="shared" si="908"/>
        <v>5</v>
      </c>
      <c r="X1528" s="2">
        <f t="shared" si="909"/>
        <v>4</v>
      </c>
      <c r="Y1528" s="2">
        <f t="shared" si="910"/>
        <v>3</v>
      </c>
      <c r="Z1528" s="2">
        <f t="shared" si="911"/>
        <v>3</v>
      </c>
      <c r="AA1528" s="2">
        <f t="shared" si="912"/>
        <v>3</v>
      </c>
      <c r="AB1528" s="2">
        <f t="shared" si="913"/>
        <v>3</v>
      </c>
      <c r="AC1528" s="2">
        <f t="shared" si="930"/>
        <v>5</v>
      </c>
      <c r="AD1528" s="5">
        <f t="shared" si="931"/>
        <v>12</v>
      </c>
      <c r="AE1528">
        <f t="shared" si="932"/>
        <v>1</v>
      </c>
      <c r="AF1528" s="1" t="str">
        <f t="shared" si="914"/>
        <v>-</v>
      </c>
      <c r="AG1528" s="1" t="str">
        <f t="shared" si="915"/>
        <v>-</v>
      </c>
      <c r="AH1528" s="1" t="str">
        <f t="shared" si="916"/>
        <v>-</v>
      </c>
      <c r="AI1528" s="1" t="str">
        <f t="shared" si="917"/>
        <v>-</v>
      </c>
      <c r="AJ1528" s="1" t="str">
        <f t="shared" si="918"/>
        <v>-</v>
      </c>
      <c r="AK1528" s="1" t="str">
        <f t="shared" si="919"/>
        <v>-</v>
      </c>
      <c r="AL1528" s="1" t="str">
        <f t="shared" si="920"/>
        <v>-</v>
      </c>
      <c r="AM1528" s="1" t="str">
        <f t="shared" si="921"/>
        <v>-</v>
      </c>
      <c r="AN1528" s="1" t="str">
        <f t="shared" si="922"/>
        <v>-</v>
      </c>
      <c r="AO1528" s="1" t="str">
        <f t="shared" si="923"/>
        <v>-</v>
      </c>
      <c r="AP1528" s="1" t="str">
        <f t="shared" si="933"/>
        <v>-</v>
      </c>
      <c r="AQ1528" s="1">
        <f t="shared" si="924"/>
        <v>3.0790018501792868</v>
      </c>
      <c r="AR1528" s="1" t="str">
        <f t="shared" si="925"/>
        <v>-</v>
      </c>
      <c r="AS1528" s="1" t="str">
        <f t="shared" si="926"/>
        <v>-</v>
      </c>
      <c r="AT1528" s="1" t="str">
        <f t="shared" si="927"/>
        <v>-</v>
      </c>
      <c r="AU1528" s="1" t="str">
        <f t="shared" si="928"/>
        <v>-</v>
      </c>
      <c r="AV1528" s="1" t="str">
        <f t="shared" si="929"/>
        <v>-</v>
      </c>
      <c r="AW1528" s="5">
        <f t="shared" si="934"/>
        <v>12</v>
      </c>
      <c r="AX1528" s="1">
        <f t="shared" si="935"/>
        <v>3.0790018501792868</v>
      </c>
    </row>
    <row r="1529" spans="1:50" x14ac:dyDescent="0.2">
      <c r="A1529" s="4">
        <v>1527</v>
      </c>
      <c r="B1529" s="21">
        <v>0.53480388120281097</v>
      </c>
      <c r="C1529" s="21">
        <v>6.8680000000000003</v>
      </c>
      <c r="D1529" s="21">
        <v>0</v>
      </c>
      <c r="E1529" s="21">
        <v>0</v>
      </c>
      <c r="F1529" s="21">
        <v>100</v>
      </c>
      <c r="G1529" s="21">
        <v>3.4338326041154001</v>
      </c>
      <c r="H1529" s="21">
        <v>5</v>
      </c>
      <c r="I1529" s="21">
        <v>1500</v>
      </c>
      <c r="J1529" s="21">
        <v>185</v>
      </c>
      <c r="K1529" s="21">
        <v>0</v>
      </c>
      <c r="L1529" s="2">
        <f t="shared" si="897"/>
        <v>0</v>
      </c>
      <c r="M1529" s="2">
        <f t="shared" si="898"/>
        <v>0</v>
      </c>
      <c r="N1529" s="2">
        <f t="shared" si="899"/>
        <v>0</v>
      </c>
      <c r="O1529" s="2">
        <f t="shared" si="900"/>
        <v>0</v>
      </c>
      <c r="P1529" s="2">
        <f t="shared" si="901"/>
        <v>0</v>
      </c>
      <c r="Q1529" s="2">
        <f t="shared" si="902"/>
        <v>0</v>
      </c>
      <c r="R1529" s="2">
        <f t="shared" si="903"/>
        <v>0</v>
      </c>
      <c r="S1529" s="2">
        <f t="shared" si="904"/>
        <v>0</v>
      </c>
      <c r="T1529" s="2">
        <f t="shared" si="905"/>
        <v>0</v>
      </c>
      <c r="U1529" s="2">
        <f t="shared" si="906"/>
        <v>0</v>
      </c>
      <c r="V1529" s="10">
        <f t="shared" si="907"/>
        <v>7</v>
      </c>
      <c r="W1529" s="2">
        <f t="shared" si="908"/>
        <v>8</v>
      </c>
      <c r="X1529" s="2">
        <f t="shared" si="909"/>
        <v>6</v>
      </c>
      <c r="Y1529" s="2">
        <f t="shared" si="910"/>
        <v>3</v>
      </c>
      <c r="Z1529" s="2">
        <f t="shared" si="911"/>
        <v>3</v>
      </c>
      <c r="AA1529" s="2">
        <f t="shared" si="912"/>
        <v>5</v>
      </c>
      <c r="AB1529" s="2">
        <f t="shared" si="913"/>
        <v>5</v>
      </c>
      <c r="AC1529" s="2">
        <f t="shared" si="930"/>
        <v>8</v>
      </c>
      <c r="AD1529" s="5">
        <f t="shared" si="931"/>
        <v>12</v>
      </c>
      <c r="AE1529">
        <f t="shared" si="932"/>
        <v>1</v>
      </c>
      <c r="AF1529" s="1" t="str">
        <f t="shared" si="914"/>
        <v>-</v>
      </c>
      <c r="AG1529" s="1" t="str">
        <f t="shared" si="915"/>
        <v>-</v>
      </c>
      <c r="AH1529" s="1" t="str">
        <f t="shared" si="916"/>
        <v>-</v>
      </c>
      <c r="AI1529" s="1" t="str">
        <f t="shared" si="917"/>
        <v>-</v>
      </c>
      <c r="AJ1529" s="1" t="str">
        <f t="shared" si="918"/>
        <v>-</v>
      </c>
      <c r="AK1529" s="1" t="str">
        <f t="shared" si="919"/>
        <v>-</v>
      </c>
      <c r="AL1529" s="1" t="str">
        <f t="shared" si="920"/>
        <v>-</v>
      </c>
      <c r="AM1529" s="1" t="str">
        <f t="shared" si="921"/>
        <v>-</v>
      </c>
      <c r="AN1529" s="1" t="str">
        <f t="shared" si="922"/>
        <v>-</v>
      </c>
      <c r="AO1529" s="1" t="str">
        <f t="shared" si="923"/>
        <v>-</v>
      </c>
      <c r="AP1529" s="1" t="str">
        <f t="shared" si="933"/>
        <v>-</v>
      </c>
      <c r="AQ1529" s="1">
        <f t="shared" si="924"/>
        <v>2.3509652368637224</v>
      </c>
      <c r="AR1529" s="1" t="str">
        <f t="shared" si="925"/>
        <v>-</v>
      </c>
      <c r="AS1529" s="1" t="str">
        <f t="shared" si="926"/>
        <v>-</v>
      </c>
      <c r="AT1529" s="1" t="str">
        <f t="shared" si="927"/>
        <v>-</v>
      </c>
      <c r="AU1529" s="1" t="str">
        <f t="shared" si="928"/>
        <v>-</v>
      </c>
      <c r="AV1529" s="1" t="str">
        <f t="shared" si="929"/>
        <v>-</v>
      </c>
      <c r="AW1529" s="5">
        <f t="shared" si="934"/>
        <v>12</v>
      </c>
      <c r="AX1529" s="1">
        <f t="shared" si="935"/>
        <v>2.3509652368637224</v>
      </c>
    </row>
    <row r="1530" spans="1:50" x14ac:dyDescent="0.2">
      <c r="A1530" s="4">
        <v>1528</v>
      </c>
      <c r="B1530" s="21">
        <v>0.58595855557385301</v>
      </c>
      <c r="C1530" s="21">
        <v>5.23</v>
      </c>
      <c r="D1530" s="21">
        <v>0</v>
      </c>
      <c r="E1530" s="21">
        <v>12</v>
      </c>
      <c r="F1530" s="21">
        <v>88</v>
      </c>
      <c r="G1530" s="21">
        <v>3.1381246534302498</v>
      </c>
      <c r="H1530" s="21">
        <v>5</v>
      </c>
      <c r="I1530" s="21">
        <v>1500</v>
      </c>
      <c r="J1530" s="21">
        <v>185</v>
      </c>
      <c r="K1530" s="21">
        <v>0</v>
      </c>
      <c r="L1530" s="2">
        <f t="shared" si="897"/>
        <v>0</v>
      </c>
      <c r="M1530" s="2">
        <f t="shared" si="898"/>
        <v>0</v>
      </c>
      <c r="N1530" s="2">
        <f t="shared" si="899"/>
        <v>0</v>
      </c>
      <c r="O1530" s="2">
        <f t="shared" si="900"/>
        <v>0</v>
      </c>
      <c r="P1530" s="2">
        <f t="shared" si="901"/>
        <v>0</v>
      </c>
      <c r="Q1530" s="2">
        <f t="shared" si="902"/>
        <v>0</v>
      </c>
      <c r="R1530" s="2">
        <f t="shared" si="903"/>
        <v>0</v>
      </c>
      <c r="S1530" s="2">
        <f t="shared" si="904"/>
        <v>0</v>
      </c>
      <c r="T1530" s="2">
        <f t="shared" si="905"/>
        <v>0</v>
      </c>
      <c r="U1530" s="2">
        <f t="shared" si="906"/>
        <v>0</v>
      </c>
      <c r="V1530" s="10">
        <f t="shared" si="907"/>
        <v>5</v>
      </c>
      <c r="W1530" s="2">
        <f t="shared" si="908"/>
        <v>6</v>
      </c>
      <c r="X1530" s="2">
        <f t="shared" si="909"/>
        <v>4</v>
      </c>
      <c r="Y1530" s="2">
        <f t="shared" si="910"/>
        <v>3</v>
      </c>
      <c r="Z1530" s="2">
        <f t="shared" si="911"/>
        <v>3</v>
      </c>
      <c r="AA1530" s="2">
        <f t="shared" si="912"/>
        <v>3</v>
      </c>
      <c r="AB1530" s="2">
        <f t="shared" si="913"/>
        <v>3</v>
      </c>
      <c r="AC1530" s="2">
        <f t="shared" si="930"/>
        <v>6</v>
      </c>
      <c r="AD1530" s="5">
        <f t="shared" si="931"/>
        <v>12</v>
      </c>
      <c r="AE1530">
        <f t="shared" si="932"/>
        <v>1</v>
      </c>
      <c r="AF1530" s="1" t="str">
        <f t="shared" si="914"/>
        <v>-</v>
      </c>
      <c r="AG1530" s="1" t="str">
        <f t="shared" si="915"/>
        <v>-</v>
      </c>
      <c r="AH1530" s="1" t="str">
        <f t="shared" si="916"/>
        <v>-</v>
      </c>
      <c r="AI1530" s="1" t="str">
        <f t="shared" si="917"/>
        <v>-</v>
      </c>
      <c r="AJ1530" s="1" t="str">
        <f t="shared" si="918"/>
        <v>-</v>
      </c>
      <c r="AK1530" s="1" t="str">
        <f t="shared" si="919"/>
        <v>-</v>
      </c>
      <c r="AL1530" s="1" t="str">
        <f t="shared" si="920"/>
        <v>-</v>
      </c>
      <c r="AM1530" s="1" t="str">
        <f t="shared" si="921"/>
        <v>-</v>
      </c>
      <c r="AN1530" s="1" t="str">
        <f t="shared" si="922"/>
        <v>-</v>
      </c>
      <c r="AO1530" s="1" t="str">
        <f t="shared" si="923"/>
        <v>-</v>
      </c>
      <c r="AP1530" s="1" t="str">
        <f t="shared" si="933"/>
        <v>-</v>
      </c>
      <c r="AQ1530" s="1">
        <f t="shared" si="924"/>
        <v>2.7021526456557314</v>
      </c>
      <c r="AR1530" s="1" t="str">
        <f t="shared" si="925"/>
        <v>-</v>
      </c>
      <c r="AS1530" s="1" t="str">
        <f t="shared" si="926"/>
        <v>-</v>
      </c>
      <c r="AT1530" s="1" t="str">
        <f t="shared" si="927"/>
        <v>-</v>
      </c>
      <c r="AU1530" s="1" t="str">
        <f t="shared" si="928"/>
        <v>-</v>
      </c>
      <c r="AV1530" s="1" t="str">
        <f t="shared" si="929"/>
        <v>-</v>
      </c>
      <c r="AW1530" s="5">
        <f t="shared" si="934"/>
        <v>12</v>
      </c>
      <c r="AX1530" s="1">
        <f t="shared" si="935"/>
        <v>2.7021526456557314</v>
      </c>
    </row>
    <row r="1531" spans="1:50" x14ac:dyDescent="0.2">
      <c r="A1531" s="4">
        <v>1529</v>
      </c>
      <c r="B1531" s="21">
        <v>0.65441921493069199</v>
      </c>
      <c r="C1531" s="21">
        <v>7.4450000000000003</v>
      </c>
      <c r="D1531" s="21">
        <v>0</v>
      </c>
      <c r="E1531" s="21">
        <v>47</v>
      </c>
      <c r="F1531" s="21">
        <v>53</v>
      </c>
      <c r="G1531" s="21">
        <v>4.3282632352319999</v>
      </c>
      <c r="H1531" s="21">
        <v>6</v>
      </c>
      <c r="I1531" s="21">
        <v>1500</v>
      </c>
      <c r="J1531" s="21">
        <v>185</v>
      </c>
      <c r="K1531" s="21">
        <v>0</v>
      </c>
      <c r="L1531" s="2">
        <f t="shared" si="897"/>
        <v>0</v>
      </c>
      <c r="M1531" s="2">
        <f t="shared" si="898"/>
        <v>0</v>
      </c>
      <c r="N1531" s="2">
        <f t="shared" si="899"/>
        <v>0</v>
      </c>
      <c r="O1531" s="2">
        <f t="shared" si="900"/>
        <v>0</v>
      </c>
      <c r="P1531" s="2">
        <f t="shared" si="901"/>
        <v>0</v>
      </c>
      <c r="Q1531" s="2">
        <f t="shared" si="902"/>
        <v>0</v>
      </c>
      <c r="R1531" s="2">
        <f t="shared" si="903"/>
        <v>0</v>
      </c>
      <c r="S1531" s="2">
        <f t="shared" si="904"/>
        <v>0</v>
      </c>
      <c r="T1531" s="2">
        <f t="shared" si="905"/>
        <v>0</v>
      </c>
      <c r="U1531" s="2">
        <f t="shared" si="906"/>
        <v>0</v>
      </c>
      <c r="V1531" s="10">
        <f t="shared" si="907"/>
        <v>5</v>
      </c>
      <c r="W1531" s="2">
        <f t="shared" si="908"/>
        <v>6</v>
      </c>
      <c r="X1531" s="2">
        <f t="shared" si="909"/>
        <v>3</v>
      </c>
      <c r="Y1531" s="2">
        <f t="shared" si="910"/>
        <v>3</v>
      </c>
      <c r="Z1531" s="2">
        <f t="shared" si="911"/>
        <v>3</v>
      </c>
      <c r="AA1531" s="2">
        <f t="shared" si="912"/>
        <v>3</v>
      </c>
      <c r="AB1531" s="2">
        <f t="shared" si="913"/>
        <v>3</v>
      </c>
      <c r="AC1531" s="2">
        <f t="shared" si="930"/>
        <v>6</v>
      </c>
      <c r="AD1531" s="5">
        <f t="shared" si="931"/>
        <v>12</v>
      </c>
      <c r="AE1531">
        <f t="shared" si="932"/>
        <v>1</v>
      </c>
      <c r="AF1531" s="1" t="str">
        <f t="shared" si="914"/>
        <v>-</v>
      </c>
      <c r="AG1531" s="1" t="str">
        <f t="shared" si="915"/>
        <v>-</v>
      </c>
      <c r="AH1531" s="1" t="str">
        <f t="shared" si="916"/>
        <v>-</v>
      </c>
      <c r="AI1531" s="1" t="str">
        <f t="shared" si="917"/>
        <v>-</v>
      </c>
      <c r="AJ1531" s="1" t="str">
        <f t="shared" si="918"/>
        <v>-</v>
      </c>
      <c r="AK1531" s="1" t="str">
        <f t="shared" si="919"/>
        <v>-</v>
      </c>
      <c r="AL1531" s="1" t="str">
        <f t="shared" si="920"/>
        <v>-</v>
      </c>
      <c r="AM1531" s="1" t="str">
        <f t="shared" si="921"/>
        <v>-</v>
      </c>
      <c r="AN1531" s="1" t="str">
        <f t="shared" si="922"/>
        <v>-</v>
      </c>
      <c r="AO1531" s="1" t="str">
        <f t="shared" si="923"/>
        <v>-</v>
      </c>
      <c r="AP1531" s="1" t="str">
        <f t="shared" si="933"/>
        <v>-</v>
      </c>
      <c r="AQ1531" s="1">
        <f t="shared" si="924"/>
        <v>2.2375925749426404</v>
      </c>
      <c r="AR1531" s="1" t="str">
        <f t="shared" si="925"/>
        <v>-</v>
      </c>
      <c r="AS1531" s="1" t="str">
        <f t="shared" si="926"/>
        <v>-</v>
      </c>
      <c r="AT1531" s="1" t="str">
        <f t="shared" si="927"/>
        <v>-</v>
      </c>
      <c r="AU1531" s="1" t="str">
        <f t="shared" si="928"/>
        <v>-</v>
      </c>
      <c r="AV1531" s="1" t="str">
        <f t="shared" si="929"/>
        <v>-</v>
      </c>
      <c r="AW1531" s="5">
        <f t="shared" si="934"/>
        <v>12</v>
      </c>
      <c r="AX1531" s="1">
        <f t="shared" si="935"/>
        <v>2.2375925749426404</v>
      </c>
    </row>
    <row r="1532" spans="1:50" x14ac:dyDescent="0.2">
      <c r="A1532" s="4">
        <v>1530</v>
      </c>
      <c r="B1532" s="21">
        <v>0.51210820770330001</v>
      </c>
      <c r="C1532" s="21">
        <v>1.0369999999999999</v>
      </c>
      <c r="D1532" s="21">
        <v>0</v>
      </c>
      <c r="E1532" s="21">
        <v>30</v>
      </c>
      <c r="F1532" s="21">
        <v>70</v>
      </c>
      <c r="G1532" s="21">
        <v>6.23200406186593</v>
      </c>
      <c r="H1532" s="21">
        <v>6</v>
      </c>
      <c r="I1532" s="21">
        <v>1500</v>
      </c>
      <c r="J1532" s="21">
        <v>185</v>
      </c>
      <c r="K1532" s="21">
        <v>0</v>
      </c>
      <c r="L1532" s="2">
        <f t="shared" si="897"/>
        <v>0</v>
      </c>
      <c r="M1532" s="2">
        <f t="shared" si="898"/>
        <v>0</v>
      </c>
      <c r="N1532" s="2">
        <f t="shared" si="899"/>
        <v>0</v>
      </c>
      <c r="O1532" s="2">
        <f t="shared" si="900"/>
        <v>0</v>
      </c>
      <c r="P1532" s="2">
        <f t="shared" si="901"/>
        <v>0</v>
      </c>
      <c r="Q1532" s="2">
        <f t="shared" si="902"/>
        <v>0</v>
      </c>
      <c r="R1532" s="2">
        <f t="shared" si="903"/>
        <v>0</v>
      </c>
      <c r="S1532" s="2">
        <f t="shared" si="904"/>
        <v>0</v>
      </c>
      <c r="T1532" s="2">
        <f t="shared" si="905"/>
        <v>0</v>
      </c>
      <c r="U1532" s="2">
        <f t="shared" si="906"/>
        <v>0</v>
      </c>
      <c r="V1532" s="10">
        <f t="shared" si="907"/>
        <v>5</v>
      </c>
      <c r="W1532" s="2">
        <f t="shared" si="908"/>
        <v>6</v>
      </c>
      <c r="X1532" s="2">
        <f t="shared" si="909"/>
        <v>3</v>
      </c>
      <c r="Y1532" s="2">
        <f t="shared" si="910"/>
        <v>3</v>
      </c>
      <c r="Z1532" s="2">
        <f t="shared" si="911"/>
        <v>3</v>
      </c>
      <c r="AA1532" s="2">
        <f t="shared" si="912"/>
        <v>3</v>
      </c>
      <c r="AB1532" s="2">
        <f t="shared" si="913"/>
        <v>3</v>
      </c>
      <c r="AC1532" s="2">
        <f t="shared" si="930"/>
        <v>6</v>
      </c>
      <c r="AD1532" s="5">
        <f t="shared" si="931"/>
        <v>12</v>
      </c>
      <c r="AE1532">
        <f t="shared" si="932"/>
        <v>1</v>
      </c>
      <c r="AF1532" s="1" t="str">
        <f t="shared" si="914"/>
        <v>-</v>
      </c>
      <c r="AG1532" s="1" t="str">
        <f t="shared" si="915"/>
        <v>-</v>
      </c>
      <c r="AH1532" s="1" t="str">
        <f t="shared" si="916"/>
        <v>-</v>
      </c>
      <c r="AI1532" s="1" t="str">
        <f t="shared" si="917"/>
        <v>-</v>
      </c>
      <c r="AJ1532" s="1" t="str">
        <f t="shared" si="918"/>
        <v>-</v>
      </c>
      <c r="AK1532" s="1" t="str">
        <f t="shared" si="919"/>
        <v>-</v>
      </c>
      <c r="AL1532" s="1" t="str">
        <f t="shared" si="920"/>
        <v>-</v>
      </c>
      <c r="AM1532" s="1" t="str">
        <f t="shared" si="921"/>
        <v>-</v>
      </c>
      <c r="AN1532" s="1" t="str">
        <f t="shared" si="922"/>
        <v>-</v>
      </c>
      <c r="AO1532" s="1" t="str">
        <f t="shared" si="923"/>
        <v>-</v>
      </c>
      <c r="AP1532" s="1" t="str">
        <f t="shared" si="933"/>
        <v>-</v>
      </c>
      <c r="AQ1532" s="1">
        <f t="shared" si="924"/>
        <v>1.8753335583079829</v>
      </c>
      <c r="AR1532" s="1" t="str">
        <f t="shared" si="925"/>
        <v>-</v>
      </c>
      <c r="AS1532" s="1" t="str">
        <f t="shared" si="926"/>
        <v>-</v>
      </c>
      <c r="AT1532" s="1" t="str">
        <f t="shared" si="927"/>
        <v>-</v>
      </c>
      <c r="AU1532" s="1" t="str">
        <f t="shared" si="928"/>
        <v>-</v>
      </c>
      <c r="AV1532" s="1" t="str">
        <f t="shared" si="929"/>
        <v>-</v>
      </c>
      <c r="AW1532" s="5">
        <f t="shared" si="934"/>
        <v>12</v>
      </c>
      <c r="AX1532" s="1">
        <f t="shared" si="935"/>
        <v>1.8753335583079829</v>
      </c>
    </row>
    <row r="1533" spans="1:50" x14ac:dyDescent="0.2">
      <c r="A1533" s="4">
        <v>1531</v>
      </c>
      <c r="B1533" s="21">
        <v>0.446078355751379</v>
      </c>
      <c r="C1533" s="21">
        <v>24.303000000000001</v>
      </c>
      <c r="D1533" s="21">
        <v>26</v>
      </c>
      <c r="E1533" s="21">
        <v>22</v>
      </c>
      <c r="F1533" s="21">
        <v>52</v>
      </c>
      <c r="G1533" s="21">
        <v>6.87392729441948</v>
      </c>
      <c r="H1533" s="21">
        <v>6</v>
      </c>
      <c r="I1533" s="21">
        <v>1500</v>
      </c>
      <c r="J1533" s="21">
        <v>185</v>
      </c>
      <c r="K1533" s="21">
        <v>12.5</v>
      </c>
      <c r="L1533" s="2">
        <f t="shared" si="897"/>
        <v>2</v>
      </c>
      <c r="M1533" s="2">
        <f t="shared" si="898"/>
        <v>4</v>
      </c>
      <c r="N1533" s="2">
        <f t="shared" si="899"/>
        <v>6</v>
      </c>
      <c r="O1533" s="2">
        <f t="shared" si="900"/>
        <v>3</v>
      </c>
      <c r="P1533" s="2">
        <f t="shared" si="901"/>
        <v>4</v>
      </c>
      <c r="Q1533" s="2">
        <f t="shared" si="902"/>
        <v>7</v>
      </c>
      <c r="R1533" s="2">
        <f t="shared" si="903"/>
        <v>3</v>
      </c>
      <c r="S1533" s="2">
        <f t="shared" si="904"/>
        <v>3</v>
      </c>
      <c r="T1533" s="2">
        <f t="shared" si="905"/>
        <v>3</v>
      </c>
      <c r="U1533" s="2">
        <f t="shared" si="906"/>
        <v>5</v>
      </c>
      <c r="V1533" s="10">
        <f t="shared" si="907"/>
        <v>0</v>
      </c>
      <c r="W1533" s="2">
        <f t="shared" si="908"/>
        <v>0</v>
      </c>
      <c r="X1533" s="2">
        <f t="shared" si="909"/>
        <v>0</v>
      </c>
      <c r="Y1533" s="2">
        <f t="shared" si="910"/>
        <v>0</v>
      </c>
      <c r="Z1533" s="2">
        <f t="shared" si="911"/>
        <v>0</v>
      </c>
      <c r="AA1533" s="2">
        <f t="shared" si="912"/>
        <v>0</v>
      </c>
      <c r="AB1533" s="2">
        <f t="shared" si="913"/>
        <v>0</v>
      </c>
      <c r="AC1533" s="2">
        <f t="shared" si="930"/>
        <v>7</v>
      </c>
      <c r="AD1533" s="5">
        <f t="shared" si="931"/>
        <v>6</v>
      </c>
      <c r="AE1533">
        <f t="shared" si="932"/>
        <v>1</v>
      </c>
      <c r="AF1533" s="1" t="str">
        <f t="shared" si="914"/>
        <v>-</v>
      </c>
      <c r="AG1533" s="1" t="str">
        <f t="shared" si="915"/>
        <v>-</v>
      </c>
      <c r="AH1533" s="1" t="str">
        <f t="shared" si="916"/>
        <v>-</v>
      </c>
      <c r="AI1533" s="1" t="str">
        <f t="shared" si="917"/>
        <v>-</v>
      </c>
      <c r="AJ1533" s="1" t="str">
        <f t="shared" si="918"/>
        <v>-</v>
      </c>
      <c r="AK1533" s="1">
        <f t="shared" si="919"/>
        <v>2.3146534414047464</v>
      </c>
      <c r="AL1533" s="1" t="str">
        <f t="shared" si="920"/>
        <v>-</v>
      </c>
      <c r="AM1533" s="1" t="str">
        <f t="shared" si="921"/>
        <v>-</v>
      </c>
      <c r="AN1533" s="1" t="str">
        <f t="shared" si="922"/>
        <v>-</v>
      </c>
      <c r="AO1533" s="1" t="str">
        <f t="shared" si="923"/>
        <v>-</v>
      </c>
      <c r="AP1533" s="1" t="str">
        <f t="shared" si="933"/>
        <v>-</v>
      </c>
      <c r="AQ1533" s="1" t="str">
        <f t="shared" si="924"/>
        <v>-</v>
      </c>
      <c r="AR1533" s="1" t="str">
        <f t="shared" si="925"/>
        <v>-</v>
      </c>
      <c r="AS1533" s="1" t="str">
        <f t="shared" si="926"/>
        <v>-</v>
      </c>
      <c r="AT1533" s="1" t="str">
        <f t="shared" si="927"/>
        <v>-</v>
      </c>
      <c r="AU1533" s="1" t="str">
        <f t="shared" si="928"/>
        <v>-</v>
      </c>
      <c r="AV1533" s="1" t="str">
        <f t="shared" si="929"/>
        <v>-</v>
      </c>
      <c r="AW1533" s="5">
        <f t="shared" si="934"/>
        <v>6</v>
      </c>
      <c r="AX1533" s="1">
        <f t="shared" si="935"/>
        <v>2.3146534414047464</v>
      </c>
    </row>
    <row r="1534" spans="1:50" x14ac:dyDescent="0.2">
      <c r="A1534" s="4">
        <v>1532</v>
      </c>
      <c r="B1534" s="21">
        <v>0.54622574336584595</v>
      </c>
      <c r="C1534" s="21">
        <v>20.242999999999999</v>
      </c>
      <c r="D1534" s="21">
        <v>14</v>
      </c>
      <c r="E1534" s="21">
        <v>43</v>
      </c>
      <c r="F1534" s="21">
        <v>43</v>
      </c>
      <c r="G1534" s="21">
        <v>5.7255163294895297</v>
      </c>
      <c r="H1534" s="21">
        <v>6</v>
      </c>
      <c r="I1534" s="21">
        <v>1500</v>
      </c>
      <c r="J1534" s="21">
        <v>185</v>
      </c>
      <c r="K1534" s="21">
        <v>12.5</v>
      </c>
      <c r="L1534" s="2">
        <f t="shared" si="897"/>
        <v>3</v>
      </c>
      <c r="M1534" s="2">
        <f t="shared" si="898"/>
        <v>5</v>
      </c>
      <c r="N1534" s="2">
        <f t="shared" si="899"/>
        <v>6</v>
      </c>
      <c r="O1534" s="2">
        <f t="shared" si="900"/>
        <v>3</v>
      </c>
      <c r="P1534" s="2">
        <f t="shared" si="901"/>
        <v>5</v>
      </c>
      <c r="Q1534" s="2">
        <f t="shared" si="902"/>
        <v>6</v>
      </c>
      <c r="R1534" s="2">
        <f t="shared" si="903"/>
        <v>2</v>
      </c>
      <c r="S1534" s="2">
        <f t="shared" si="904"/>
        <v>4</v>
      </c>
      <c r="T1534" s="2">
        <f t="shared" si="905"/>
        <v>4</v>
      </c>
      <c r="U1534" s="2">
        <f t="shared" si="906"/>
        <v>4</v>
      </c>
      <c r="V1534" s="10">
        <f t="shared" si="907"/>
        <v>0</v>
      </c>
      <c r="W1534" s="2">
        <f t="shared" si="908"/>
        <v>0</v>
      </c>
      <c r="X1534" s="2">
        <f t="shared" si="909"/>
        <v>0</v>
      </c>
      <c r="Y1534" s="2">
        <f t="shared" si="910"/>
        <v>0</v>
      </c>
      <c r="Z1534" s="2">
        <f t="shared" si="911"/>
        <v>0</v>
      </c>
      <c r="AA1534" s="2">
        <f t="shared" si="912"/>
        <v>0</v>
      </c>
      <c r="AB1534" s="2">
        <f t="shared" si="913"/>
        <v>0</v>
      </c>
      <c r="AC1534" s="2">
        <f t="shared" si="930"/>
        <v>6</v>
      </c>
      <c r="AD1534" s="5">
        <f t="shared" si="931"/>
        <v>3</v>
      </c>
      <c r="AE1534">
        <f t="shared" si="932"/>
        <v>2</v>
      </c>
      <c r="AF1534" s="1" t="str">
        <f t="shared" si="914"/>
        <v>-</v>
      </c>
      <c r="AG1534" s="1" t="str">
        <f t="shared" si="915"/>
        <v>-</v>
      </c>
      <c r="AH1534" s="1">
        <f t="shared" si="916"/>
        <v>2.979945406964164</v>
      </c>
      <c r="AI1534" s="1" t="str">
        <f t="shared" si="917"/>
        <v>-</v>
      </c>
      <c r="AJ1534" s="1" t="str">
        <f t="shared" si="918"/>
        <v>-</v>
      </c>
      <c r="AK1534" s="1">
        <f t="shared" si="919"/>
        <v>2.2431645541592475</v>
      </c>
      <c r="AL1534" s="1" t="str">
        <f t="shared" si="920"/>
        <v>-</v>
      </c>
      <c r="AM1534" s="1" t="str">
        <f t="shared" si="921"/>
        <v>-</v>
      </c>
      <c r="AN1534" s="1" t="str">
        <f t="shared" si="922"/>
        <v>-</v>
      </c>
      <c r="AO1534" s="1" t="str">
        <f t="shared" si="923"/>
        <v>-</v>
      </c>
      <c r="AP1534" s="1" t="str">
        <f t="shared" si="933"/>
        <v>-</v>
      </c>
      <c r="AQ1534" s="1" t="str">
        <f t="shared" si="924"/>
        <v>-</v>
      </c>
      <c r="AR1534" s="1" t="str">
        <f t="shared" si="925"/>
        <v>-</v>
      </c>
      <c r="AS1534" s="1" t="str">
        <f t="shared" si="926"/>
        <v>-</v>
      </c>
      <c r="AT1534" s="1" t="str">
        <f t="shared" si="927"/>
        <v>-</v>
      </c>
      <c r="AU1534" s="1" t="str">
        <f t="shared" si="928"/>
        <v>-</v>
      </c>
      <c r="AV1534" s="1" t="str">
        <f t="shared" si="929"/>
        <v>-</v>
      </c>
      <c r="AW1534" s="5">
        <f t="shared" si="934"/>
        <v>6</v>
      </c>
      <c r="AX1534" s="1">
        <f t="shared" si="935"/>
        <v>2.2431645541592475</v>
      </c>
    </row>
    <row r="1535" spans="1:50" x14ac:dyDescent="0.2">
      <c r="A1535" s="4">
        <v>1533</v>
      </c>
      <c r="B1535" s="21">
        <v>0.58159957902966097</v>
      </c>
      <c r="C1535" s="21">
        <v>10.244</v>
      </c>
      <c r="D1535" s="21">
        <v>32</v>
      </c>
      <c r="E1535" s="21">
        <v>24</v>
      </c>
      <c r="F1535" s="21">
        <v>44</v>
      </c>
      <c r="G1535" s="21">
        <v>5.1219900498292699</v>
      </c>
      <c r="H1535" s="21">
        <v>6</v>
      </c>
      <c r="I1535" s="21">
        <v>1500</v>
      </c>
      <c r="J1535" s="21">
        <v>185</v>
      </c>
      <c r="K1535" s="21">
        <v>12.5</v>
      </c>
      <c r="L1535" s="2">
        <f t="shared" si="897"/>
        <v>2</v>
      </c>
      <c r="M1535" s="2">
        <f t="shared" si="898"/>
        <v>4</v>
      </c>
      <c r="N1535" s="2">
        <f t="shared" si="899"/>
        <v>6</v>
      </c>
      <c r="O1535" s="2">
        <f t="shared" si="900"/>
        <v>4</v>
      </c>
      <c r="P1535" s="2">
        <f t="shared" si="901"/>
        <v>5</v>
      </c>
      <c r="Q1535" s="2">
        <f t="shared" si="902"/>
        <v>7</v>
      </c>
      <c r="R1535" s="2">
        <f t="shared" si="903"/>
        <v>2</v>
      </c>
      <c r="S1535" s="2">
        <f t="shared" si="904"/>
        <v>3</v>
      </c>
      <c r="T1535" s="2">
        <f t="shared" si="905"/>
        <v>3</v>
      </c>
      <c r="U1535" s="2">
        <f t="shared" si="906"/>
        <v>5</v>
      </c>
      <c r="V1535" s="10">
        <f t="shared" si="907"/>
        <v>0</v>
      </c>
      <c r="W1535" s="2">
        <f t="shared" si="908"/>
        <v>0</v>
      </c>
      <c r="X1535" s="2">
        <f t="shared" si="909"/>
        <v>0</v>
      </c>
      <c r="Y1535" s="2">
        <f t="shared" si="910"/>
        <v>0</v>
      </c>
      <c r="Z1535" s="2">
        <f t="shared" si="911"/>
        <v>0</v>
      </c>
      <c r="AA1535" s="2">
        <f t="shared" si="912"/>
        <v>0</v>
      </c>
      <c r="AB1535" s="2">
        <f t="shared" si="913"/>
        <v>0</v>
      </c>
      <c r="AC1535" s="2">
        <f t="shared" si="930"/>
        <v>7</v>
      </c>
      <c r="AD1535" s="5">
        <f t="shared" si="931"/>
        <v>6</v>
      </c>
      <c r="AE1535">
        <f t="shared" si="932"/>
        <v>1</v>
      </c>
      <c r="AF1535" s="1" t="str">
        <f t="shared" si="914"/>
        <v>-</v>
      </c>
      <c r="AG1535" s="1" t="str">
        <f t="shared" si="915"/>
        <v>-</v>
      </c>
      <c r="AH1535" s="1" t="str">
        <f t="shared" si="916"/>
        <v>-</v>
      </c>
      <c r="AI1535" s="1" t="str">
        <f t="shared" si="917"/>
        <v>-</v>
      </c>
      <c r="AJ1535" s="1" t="str">
        <f t="shared" si="918"/>
        <v>-</v>
      </c>
      <c r="AK1535" s="1">
        <f t="shared" si="919"/>
        <v>2.2345750825760331</v>
      </c>
      <c r="AL1535" s="1" t="str">
        <f t="shared" si="920"/>
        <v>-</v>
      </c>
      <c r="AM1535" s="1" t="str">
        <f t="shared" si="921"/>
        <v>-</v>
      </c>
      <c r="AN1535" s="1" t="str">
        <f t="shared" si="922"/>
        <v>-</v>
      </c>
      <c r="AO1535" s="1" t="str">
        <f t="shared" si="923"/>
        <v>-</v>
      </c>
      <c r="AP1535" s="1" t="str">
        <f t="shared" si="933"/>
        <v>-</v>
      </c>
      <c r="AQ1535" s="1" t="str">
        <f t="shared" si="924"/>
        <v>-</v>
      </c>
      <c r="AR1535" s="1" t="str">
        <f t="shared" si="925"/>
        <v>-</v>
      </c>
      <c r="AS1535" s="1" t="str">
        <f t="shared" si="926"/>
        <v>-</v>
      </c>
      <c r="AT1535" s="1" t="str">
        <f t="shared" si="927"/>
        <v>-</v>
      </c>
      <c r="AU1535" s="1" t="str">
        <f t="shared" si="928"/>
        <v>-</v>
      </c>
      <c r="AV1535" s="1" t="str">
        <f t="shared" si="929"/>
        <v>-</v>
      </c>
      <c r="AW1535" s="5">
        <f t="shared" si="934"/>
        <v>6</v>
      </c>
      <c r="AX1535" s="1">
        <f t="shared" si="935"/>
        <v>2.2345750825760331</v>
      </c>
    </row>
    <row r="1536" spans="1:50" x14ac:dyDescent="0.2">
      <c r="A1536" s="4">
        <v>1534</v>
      </c>
      <c r="B1536" s="21">
        <v>0.63848838974362898</v>
      </c>
      <c r="C1536" s="21">
        <v>32.828000000000003</v>
      </c>
      <c r="D1536" s="21">
        <v>10</v>
      </c>
      <c r="E1536" s="21">
        <v>6</v>
      </c>
      <c r="F1536" s="21">
        <v>84</v>
      </c>
      <c r="G1536" s="21">
        <v>3.2828204480626701</v>
      </c>
      <c r="H1536" s="21">
        <v>5</v>
      </c>
      <c r="I1536" s="21">
        <v>1500</v>
      </c>
      <c r="J1536" s="21">
        <v>185</v>
      </c>
      <c r="K1536" s="21">
        <v>12.5</v>
      </c>
      <c r="L1536" s="2">
        <f t="shared" si="897"/>
        <v>2</v>
      </c>
      <c r="M1536" s="2">
        <f t="shared" si="898"/>
        <v>2</v>
      </c>
      <c r="N1536" s="2">
        <f t="shared" si="899"/>
        <v>3</v>
      </c>
      <c r="O1536" s="2">
        <f t="shared" si="900"/>
        <v>3</v>
      </c>
      <c r="P1536" s="2">
        <f t="shared" si="901"/>
        <v>4</v>
      </c>
      <c r="Q1536" s="2">
        <f t="shared" si="902"/>
        <v>5</v>
      </c>
      <c r="R1536" s="2">
        <f t="shared" si="903"/>
        <v>5</v>
      </c>
      <c r="S1536" s="2">
        <f t="shared" si="904"/>
        <v>5</v>
      </c>
      <c r="T1536" s="2">
        <f t="shared" si="905"/>
        <v>5</v>
      </c>
      <c r="U1536" s="2">
        <f t="shared" si="906"/>
        <v>3</v>
      </c>
      <c r="V1536" s="10">
        <f t="shared" si="907"/>
        <v>0</v>
      </c>
      <c r="W1536" s="2">
        <f t="shared" si="908"/>
        <v>0</v>
      </c>
      <c r="X1536" s="2">
        <f t="shared" si="909"/>
        <v>0</v>
      </c>
      <c r="Y1536" s="2">
        <f t="shared" si="910"/>
        <v>0</v>
      </c>
      <c r="Z1536" s="2">
        <f t="shared" si="911"/>
        <v>0</v>
      </c>
      <c r="AA1536" s="2">
        <f t="shared" si="912"/>
        <v>0</v>
      </c>
      <c r="AB1536" s="2">
        <f t="shared" si="913"/>
        <v>0</v>
      </c>
      <c r="AC1536" s="2">
        <f t="shared" si="930"/>
        <v>5</v>
      </c>
      <c r="AD1536" s="5">
        <f t="shared" si="931"/>
        <v>6</v>
      </c>
      <c r="AE1536">
        <f t="shared" si="932"/>
        <v>4</v>
      </c>
      <c r="AF1536" s="1" t="str">
        <f t="shared" si="914"/>
        <v>-</v>
      </c>
      <c r="AG1536" s="1" t="str">
        <f t="shared" si="915"/>
        <v>-</v>
      </c>
      <c r="AH1536" s="1" t="str">
        <f t="shared" si="916"/>
        <v>-</v>
      </c>
      <c r="AI1536" s="1" t="str">
        <f t="shared" si="917"/>
        <v>-</v>
      </c>
      <c r="AJ1536" s="1" t="str">
        <f t="shared" si="918"/>
        <v>-</v>
      </c>
      <c r="AK1536" s="1">
        <f t="shared" si="919"/>
        <v>2.4050226744131846</v>
      </c>
      <c r="AL1536" s="1">
        <f t="shared" si="920"/>
        <v>2.272227960992935</v>
      </c>
      <c r="AM1536" s="1">
        <f t="shared" si="921"/>
        <v>2.6135580130554117</v>
      </c>
      <c r="AN1536" s="1">
        <f t="shared" si="922"/>
        <v>2.5319061784426524</v>
      </c>
      <c r="AO1536" s="1" t="str">
        <f t="shared" si="923"/>
        <v>-</v>
      </c>
      <c r="AP1536" s="1" t="str">
        <f t="shared" si="933"/>
        <v>-</v>
      </c>
      <c r="AQ1536" s="1" t="str">
        <f t="shared" si="924"/>
        <v>-</v>
      </c>
      <c r="AR1536" s="1" t="str">
        <f t="shared" si="925"/>
        <v>-</v>
      </c>
      <c r="AS1536" s="1" t="str">
        <f t="shared" si="926"/>
        <v>-</v>
      </c>
      <c r="AT1536" s="1" t="str">
        <f t="shared" si="927"/>
        <v>-</v>
      </c>
      <c r="AU1536" s="1" t="str">
        <f t="shared" si="928"/>
        <v>-</v>
      </c>
      <c r="AV1536" s="1" t="str">
        <f t="shared" si="929"/>
        <v>-</v>
      </c>
      <c r="AW1536" s="5">
        <f t="shared" si="934"/>
        <v>7</v>
      </c>
      <c r="AX1536" s="1">
        <f t="shared" si="935"/>
        <v>2.272227960992935</v>
      </c>
    </row>
    <row r="1537" spans="1:50" x14ac:dyDescent="0.2">
      <c r="A1537" s="4">
        <v>1535</v>
      </c>
      <c r="B1537" s="21">
        <v>0.57335534784564202</v>
      </c>
      <c r="C1537" s="21">
        <v>11.561</v>
      </c>
      <c r="D1537" s="21">
        <v>1</v>
      </c>
      <c r="E1537" s="21">
        <v>19</v>
      </c>
      <c r="F1537" s="21">
        <v>80</v>
      </c>
      <c r="G1537" s="21">
        <v>4.9048048701097002</v>
      </c>
      <c r="H1537" s="21">
        <v>6</v>
      </c>
      <c r="I1537" s="21">
        <v>1500</v>
      </c>
      <c r="J1537" s="21">
        <v>185</v>
      </c>
      <c r="K1537" s="21">
        <v>12.5</v>
      </c>
      <c r="L1537" s="2">
        <f t="shared" si="897"/>
        <v>2</v>
      </c>
      <c r="M1537" s="2">
        <f t="shared" si="898"/>
        <v>4</v>
      </c>
      <c r="N1537" s="2">
        <f t="shared" si="899"/>
        <v>5</v>
      </c>
      <c r="O1537" s="2">
        <f t="shared" si="900"/>
        <v>3</v>
      </c>
      <c r="P1537" s="2">
        <f t="shared" si="901"/>
        <v>4</v>
      </c>
      <c r="Q1537" s="2">
        <f t="shared" si="902"/>
        <v>4</v>
      </c>
      <c r="R1537" s="2">
        <f t="shared" si="903"/>
        <v>3</v>
      </c>
      <c r="S1537" s="2">
        <f t="shared" si="904"/>
        <v>5</v>
      </c>
      <c r="T1537" s="2">
        <f t="shared" si="905"/>
        <v>5</v>
      </c>
      <c r="U1537" s="2">
        <f t="shared" si="906"/>
        <v>2</v>
      </c>
      <c r="V1537" s="10">
        <f t="shared" si="907"/>
        <v>0</v>
      </c>
      <c r="W1537" s="2">
        <f t="shared" si="908"/>
        <v>0</v>
      </c>
      <c r="X1537" s="2">
        <f t="shared" si="909"/>
        <v>0</v>
      </c>
      <c r="Y1537" s="2">
        <f t="shared" si="910"/>
        <v>0</v>
      </c>
      <c r="Z1537" s="2">
        <f t="shared" si="911"/>
        <v>0</v>
      </c>
      <c r="AA1537" s="2">
        <f t="shared" si="912"/>
        <v>0</v>
      </c>
      <c r="AB1537" s="2">
        <f t="shared" si="913"/>
        <v>0</v>
      </c>
      <c r="AC1537" s="2">
        <f t="shared" si="930"/>
        <v>5</v>
      </c>
      <c r="AD1537" s="5">
        <f t="shared" si="931"/>
        <v>3</v>
      </c>
      <c r="AE1537">
        <f t="shared" si="932"/>
        <v>3</v>
      </c>
      <c r="AF1537" s="1" t="str">
        <f t="shared" si="914"/>
        <v>-</v>
      </c>
      <c r="AG1537" s="1" t="str">
        <f t="shared" si="915"/>
        <v>-</v>
      </c>
      <c r="AH1537" s="1">
        <f t="shared" si="916"/>
        <v>2.8587884478105536</v>
      </c>
      <c r="AI1537" s="1" t="str">
        <f t="shared" si="917"/>
        <v>-</v>
      </c>
      <c r="AJ1537" s="1" t="str">
        <f t="shared" si="918"/>
        <v>-</v>
      </c>
      <c r="AK1537" s="1" t="str">
        <f t="shared" si="919"/>
        <v>-</v>
      </c>
      <c r="AL1537" s="1" t="str">
        <f t="shared" si="920"/>
        <v>-</v>
      </c>
      <c r="AM1537" s="1">
        <f t="shared" si="921"/>
        <v>2.3749934223154412</v>
      </c>
      <c r="AN1537" s="1">
        <f t="shared" si="922"/>
        <v>2.3375765877661041</v>
      </c>
      <c r="AO1537" s="1" t="str">
        <f t="shared" si="923"/>
        <v>-</v>
      </c>
      <c r="AP1537" s="1" t="str">
        <f t="shared" si="933"/>
        <v>-</v>
      </c>
      <c r="AQ1537" s="1" t="str">
        <f t="shared" si="924"/>
        <v>-</v>
      </c>
      <c r="AR1537" s="1" t="str">
        <f t="shared" si="925"/>
        <v>-</v>
      </c>
      <c r="AS1537" s="1" t="str">
        <f t="shared" si="926"/>
        <v>-</v>
      </c>
      <c r="AT1537" s="1" t="str">
        <f t="shared" si="927"/>
        <v>-</v>
      </c>
      <c r="AU1537" s="1" t="str">
        <f t="shared" si="928"/>
        <v>-</v>
      </c>
      <c r="AV1537" s="1" t="str">
        <f t="shared" si="929"/>
        <v>-</v>
      </c>
      <c r="AW1537" s="5">
        <f t="shared" si="934"/>
        <v>9</v>
      </c>
      <c r="AX1537" s="1">
        <f t="shared" si="935"/>
        <v>2.3375765877661041</v>
      </c>
    </row>
    <row r="1538" spans="1:50" x14ac:dyDescent="0.2">
      <c r="A1538" s="4">
        <v>1536</v>
      </c>
      <c r="B1538" s="21">
        <v>0.52024581433188699</v>
      </c>
      <c r="C1538" s="21">
        <v>0.42099999999999999</v>
      </c>
      <c r="D1538" s="21">
        <v>0</v>
      </c>
      <c r="E1538" s="21">
        <v>36</v>
      </c>
      <c r="F1538" s="21">
        <v>64</v>
      </c>
      <c r="G1538" s="21">
        <v>5.6901756618333899</v>
      </c>
      <c r="H1538" s="21">
        <v>6</v>
      </c>
      <c r="I1538" s="21">
        <v>1500</v>
      </c>
      <c r="J1538" s="21">
        <v>185</v>
      </c>
      <c r="K1538" s="21">
        <v>0</v>
      </c>
      <c r="L1538" s="2">
        <f t="shared" ref="L1538:L1549" si="936">IF(D1538&gt;0,IF(AND(B1538&gt;=0.2, B1538&lt;=0.4), 1, 0) +
IF(C1538&gt;2, 1, 0) +
IF(AND(D1538&gt;=40, D1538&lt;=60), 1, 0) +
IF(AND(E1538&gt;=40, E1538&lt;=60), 1, 0) +
IF(AND(F1538&lt;10), 1, 0) +
IF(G1538&gt;25, 1, 0) +
IF(H1538=8, 1, 0) +
IF(AND(I1538&gt;=1500, I1538&lt;=1800), 1, 0) +
IF(AND(J1538&gt;=0.1, J1538&lt;=0.2), 1, 0) +
IF(AND(K1538&gt;=50, K1538&lt;=300), 1, 0),0)</f>
        <v>0</v>
      </c>
      <c r="M1538" s="2">
        <f t="shared" ref="M1538:M1549" si="937">IF(D1538&gt;0,IF(AND(B1538&gt;=0.3, B1538&lt;=0.6), 1, 0) +
IF(AND(C1538&gt;=0.75, C1538&lt;=2), 1, 0) +
IF(AND(D1538&gt;=40, D1538&lt;=70), 1, 0) +
IF(AND(E1538&gt;=30, E1538&lt;=50), 1, 0) +
IF(AND(F1538&lt;20), 1, 0) +
IF(AND(G1538&gt;=10, G1538&lt;=25), 1, 0) +
IF(AND(H1538&gt;=6, H1538&lt;=7), 1, 0) +
IF(AND(I1538&gt;=1500, I1538&lt;=2200), 1, 0) +
IF(AND(J1538&gt;=0.1, J1538&lt;=0.2), 1, 0) +
IF(K1538&lt;75, 1, 0),0)</f>
        <v>0</v>
      </c>
      <c r="N1538" s="2">
        <f t="shared" ref="N1538:N1549" si="938">IF(D1538&gt;0,IF(AND(B1538&gt;=0.2, B1538&lt;=0.6), 1, 0) +
IF(AND(C1538&gt;=0.75, C1538&lt;=1.5), 1, 0) +
IF(AND(D1538&gt;=40, D1538&lt;=70), 1, 0) +
IF(AND(E1538&gt;=20, E1538&lt;=50), 1, 0) +
IF(AND(F1538&lt;30), 1, 0) +
IF(AND(G1538&gt;=3, G1538&lt;=10), 1, 0) +
IF(H1538=6, 1, 0) +
IF(AND(I1538&gt;=1200, I1538&lt;=1800), 1, 0) +
IF(AND(J1538&gt;=0.1, J1538&lt;=0.2), 1, 0) +
IF(AND(K1538&lt;75), 1, 0),)</f>
        <v>0</v>
      </c>
      <c r="O1538" s="2">
        <f t="shared" ref="O1538:O1549" si="939">IF(D1538&gt;0,IF(AND(B1538&gt;=0.5, B1538&lt;=0.7), 1, 0) +
IF(AND(C1538&gt;=0.75, C1538&lt;=1.25), 1, 0) +
IF(AND(D1538&gt;=20, D1538&lt;=40), 1, 0) +
IF(AND(E1538&gt;=30, E1538&lt;=40), 1, 0) +
IF(AND(F1538&gt;=30, F1538&lt;=40), 1, 0) +
IF(G1538&gt;25, 1, 0) +
IF(AND(H1538&gt;=7, H1538&lt;=8), 1, 0) +
IF(AND(I1538&gt;=1400, I1538&lt;=1800), 1, 0) +
IF(AND(J1538&gt;=0.12, J1538&lt;=0.25), 1, 0) +
IF(AND(K1538&lt;50), 1, 0),)</f>
        <v>0</v>
      </c>
      <c r="P1538" s="2">
        <f t="shared" ref="P1538:P1549" si="940">IF(D1538&gt;0,IF(AND(B1538&gt;=0.5, B1538&lt;=0.8), 1, 0) +
IF(AND(C1538&gt;=0.3, C1538&lt;=0.75), 1, 0) +
IF(AND(D1538&gt;=20, D1538&lt;=40), 1, 0) +
IF(AND(E1538&gt;=30, E1538&lt;=50), 1, 0) +
IF(AND(F1538&gt;=20, F1538&lt;=40), 1, 0) +
IF(AND(G1538&gt;=10, G1538&lt;=25), 1, 0) +
IF(AND(H1538&gt;=5, H1538&lt;=6), 1, 0) +
IF(AND(I1538&gt;=1400, I1538&lt;=2000), 1, 0) +
IF(AND(J1538&gt;=0.12, J1538&lt;=0.25), 1, 0) +
IF(AND(K1538&lt;25), 1, 0),)</f>
        <v>0</v>
      </c>
      <c r="Q1538" s="2">
        <f t="shared" ref="Q1538:Q1549" si="941">IF(D1538&gt;0,IF(AND(B1538&gt;=0.6, B1538&lt;=0.9), 1, 0) +
IF(AND(C1538&gt;=0.3, C1538&lt;=0.75), 1, 0) +
IF(AND(D1538&gt;=20, D1538&lt;=40), 1, 0) +
IF(AND(E1538&gt;=20, E1538&lt;=50), 1, 0) +
IF(AND(F1538&gt;=30, F1538&lt;=60), 1, 0) +
IF(AND(G1538&gt;=3, G1538&lt;=10), 1, 0) +
IF(AND(H1538&gt;=5, H1538&lt;=6), 1, 0) +
IF(AND(I1538&gt;=1200, I1538&lt;=1800), 1, 0) +
IF(AND(J1538&gt;=0.12, J1538&lt;=0.25), 1, 0) +
IF(AND(K1538&lt;25), 1, 0),0)</f>
        <v>0</v>
      </c>
      <c r="R1538" s="2">
        <f t="shared" ref="R1538:R1549" si="942">IF(D1538&gt;0,IF(AND(B1538&gt;=0.2, B1538&lt;=0.5), 1, 0) +
IF(AND(C1538&gt;=1, C1538&lt;=2), 1, 0) +
IF(AND(D1538&gt;=60, D1538&lt;=90), 1, 0) +
IF(E1538&lt;20, 1, 0) +
IF(F1538&lt;30, 1, 0) +
IF(AND(G1538&gt;=2, G1538&lt;=4), 1, 0) +
IF(AND(H1538&gt;=4, H1538&lt;=5), 1, 0) +
IF(AND(I1538&gt;=800, I1538&lt;=1500), 1, 0) +
IF(AND(J1538&gt;=0.15, J1538&lt;=0.35), 1, 0) +
IF(AND(K1538&lt;35), 1, 0),)</f>
        <v>0</v>
      </c>
      <c r="S1538" s="2">
        <f t="shared" ref="S1538:S1549" si="943">IF(D1538&gt;0,IF(B1538&gt;0.8, 1, 0) +
IF(AND(C1538&gt;=0.1, C1538&lt;=0.25), 1, 0) +
IF(AND(D1538&gt;=10, D1538&lt;=20), 1, 0) +
IF(E1538&lt;20, 1, 0) +
IF(AND(F1538&gt;=60, F1538&lt;=80), 1, 0) +
IF(AND(G1538&gt;=3, G1538&lt;=10), 1, 0) +
IF(AND(H1538&gt;=5, H1538&lt;=6), 1, 0) +
IF(AND(I1538&gt;=1000, I1538&lt;=1800), 1, 0) +
IF(AND(J1538&gt;=0.12, J1538&lt;=0.25), 1, 0) +
IF(K1538&lt;10, 1, 0),)</f>
        <v>0</v>
      </c>
      <c r="T1538" s="2">
        <f t="shared" ref="T1538:T1549" si="944">IF(D1538&gt;0,IF(B1538&gt;0.8, 1, 0) +
IF(AND(C1538&gt;=0.1, C1538&lt;=0.25), 1, 0) +
IF(AND(D1538&gt;=10, D1538&lt;=20), 1, 0) +
IF(E1538&lt;20, 1, 0) +
IF(AND(F1538&gt;=60, F1538&lt;=80), 1, 0) +
IF(AND(G1538&gt;=3, G1538&lt;=10), 1, 0) +
IF(AND(H1538&gt;=5, H1538&lt;=6), 1, 0) +
IF(AND(I1538&gt;=1000, I1538&lt;=1800), 1, 0) +
IF(AND(J1538&gt;=0.12, J1538&lt;=0.25), 1, 0) +
IF(K1538&lt;10, 1, 0),0)</f>
        <v>0</v>
      </c>
      <c r="U1538" s="2">
        <f t="shared" ref="U1538:U1549" si="945">IF(D1538&gt;0,IF(AND(B1538&gt;=0.6, B1538&lt;=0.9), 1, 0) +
IF(AND(C1538&gt;=0.2, C1538&lt;=0.5), 1, 0) +
IF(AND(D1538&gt;=20, D1538&lt;=30), 1, 0) +
IF(AND(E1538&gt;=20, E1538&lt;=40), 1, 0) +
IF(AND(F1538&gt;=40, F1538&lt;=50), 1, 0) +
IF(AND(G1538&gt;=5, G1538&lt;=15), 1, 0) +
IF(AND(H1538&gt;=5, H1538&lt;=6), 1, 0) +
IF(AND(I1538&gt;=1000, I1538&lt;=2500), 1, 0) +
IF(AND(J1538&gt;=0.12, J1538&lt;=0.2), 1, 0) +
IF(K1538&gt;300, 1, 0),0)</f>
        <v>0</v>
      </c>
      <c r="V1538" s="10">
        <f t="shared" ref="V1538:V1549" si="946">IF(D1538=0,IF(B1538&lt;0.4, 1, 0) +
IF(C1538&gt;1, 1, 0) +
IF(D1538&lt;10, 1, 0) +
IF(E1538&lt;10, 1, 0) +
IF(F1538&gt;90, 1, 0) +
IF(AND(G1538&gt;=3, G1538&lt;=30), 1, 0) +
IF(H1538=8, 1, 0) +
IF(AND(I1538&gt;=1000, I1538&lt;=1800), 1, 0) +
IF(AND(J1538&gt;=0.12, J1538&lt;=0.2), 1, 0) +
IF(K1538=0, 1, 0),0)</f>
        <v>4</v>
      </c>
      <c r="W1538" s="2">
        <f t="shared" ref="W1538:W1549" si="947">IF(D1538=0,IF(AND(B1538&gt;=0.5, B1538&lt;=0.8), 1, 0) +
IF(AND(C1538&gt;=0.25, C1538&lt;=0.75), 1, 0) +
IF(D1538&lt;10, 1, 0) +
IF(E1538&lt;10, 1, 0) +
IF(F1538&gt;90, 1, 0) +
IF(AND(G1538&gt;=3, G1538&lt;=15), 1, 0) +
IF(AND(H1538&gt;=5, H1538&lt;=6), 1, 0) +
IF(AND(I1538&gt;=1200, I1538&lt;=1800), 1, 0) +
IF(AND(J1538&gt;=0.15, J1538&lt;=0.25), 1, 0) +
IF(K1538=0, 1, 0),0)</f>
        <v>7</v>
      </c>
      <c r="X1538" s="2">
        <f t="shared" ref="X1538:X1549" si="948">IF(D1538=0,IF(AND(B1538&gt;=0.7, B1538&lt;=0.9), 1, 0) +
IF(AND(C1538&gt;=0.25, C1538&lt;=1), 1, 0) +
IF(D1538&lt;10, 1, 0) +
IF(E1538&lt;10, 1, 0) +
IF(F1538&gt;90, 1, 0) +
IF(G1538&lt;2, 1, 0) +
IF(AND(H1538&gt;=4, H1538&lt;=5), 1, 0) +
IF(AND(I1538&gt;=1200, I1538&lt;=1600), 1, 0) +
IF(AND(J1538&gt;=0.15, J1538&lt;=0.25), 1, 0) +
IF(K1538=0, 1, 0),0)</f>
        <v>4</v>
      </c>
      <c r="Y1538" s="2">
        <f t="shared" ref="Y1538:Y1549" si="949">IF(D1538=0,IF(B1538&gt;0.9, 1, 0) +
IF(C1538&lt;0.1, 1, 0) +
IF(D1538&lt;10, 1, 0) +
IF(E1538&gt;90, 1, 0) +
IF(F1538&lt;10, 1, 0) +
IF(G1538&lt;0.25, 1, 0) +
IF(AND(H1538&gt;=1, H1538&lt;=2), 1, 0) +
IF(AND(I1538&gt;=1200, I1538&lt;=2500), 1, 0) +
IF(AND(J1538&gt;=0.15, J1538&lt;=0.3), 1, 0) +
IF(K1538=0, 1, 0),0)</f>
        <v>3</v>
      </c>
      <c r="Z1538" s="2">
        <f t="shared" ref="Z1538:Z1549" si="950">IF(D1538=0,IF(B1538&gt;0.9, 1, 0) +
IF(C1538&lt;0.1, 1, 0) +
IF(D1538&lt;10, 1, 0) +
IF(E1538&gt;90, 1, 0) +
IF(F1538&lt;10, 1, 0) +
IF(G1538&lt;0.25, 1, 0) +
IF(AND(H1538&gt;=1, H1538&lt;=2), 1, 0) +
IF(AND(I1538&gt;=1200, I1538&lt;=2500), 1, 0) +
IF(AND(J1538&gt;=0.15, J1538&lt;=0.3), 1, 0) +
IF(K1538=0, 1, 0),0)</f>
        <v>3</v>
      </c>
      <c r="AA1538" s="2">
        <f t="shared" ref="AA1538:AA1549" si="951">IF(D1538=0,IF(B1538&gt;0.9, 1, 0) +
IF(C1538&lt;0.1, 1, 0) +
IF(D1538&lt;10, 1, 0) +
IF(E1538&lt;10, 1, 0) +
IF(F1538&gt;90, 1, 0) +
IF(G1538&lt;0.25, 1, 0) +
IF(AND(H1538&gt;=1, H1538&lt;=2), 1, 0) +
IF(AND(I1538&gt;=1200, I1538&lt;=2500), 1, 0) +
IF(AND(J1538&gt;=0.15, J1538&lt;=0.3), 1, 0) +
IF(K1538=0, 1, 0),0)</f>
        <v>3</v>
      </c>
      <c r="AB1538" s="2">
        <f t="shared" ref="AB1538:AB1549" si="952">IF(D1538=0,IF(B1538&gt;0.9, 1, 0) +
IF(C1538&lt;0.1, 1, 0) +
IF(D1538&lt;10, 1, 0) +
IF(E1538&lt;10, 1, 0) +
IF(F1538&gt;90, 1, 0) +
IF(AND(G1538&gt;=1, G1538&lt;=2), 1, 0) +
IF(H1538&lt;0.25, 1, 0) +
IF(I1538=1500, 1, 0) +
IF(AND(J1538&gt;=0.02, J1538&lt;=0.1), 1, 0) +
IF(K1538=0, 1, 0),0)</f>
        <v>3</v>
      </c>
      <c r="AC1538" s="2">
        <f t="shared" si="930"/>
        <v>7</v>
      </c>
      <c r="AD1538" s="5">
        <f t="shared" si="931"/>
        <v>12</v>
      </c>
      <c r="AE1538">
        <f t="shared" si="932"/>
        <v>1</v>
      </c>
      <c r="AF1538" s="1" t="str">
        <f t="shared" ref="AF1538:AF1549" si="953">IF(L1538=AC1538,SQRT(
AVERAGE(
(IF(B1538&lt;&gt;0,((B1538-0.3)/B1538)^2,0)) +
(IF(C1538&lt;&gt;0,((C1538-2)/C1538)^2,0)) +
(IF(D1538&lt;&gt;0,((D1538-0.5)/D1538)^2,0)) +
(IF(E1538&lt;&gt;0,((E1538-0.5)/E1538)^2,0)) +
(IF(F1538&lt;&gt;0,((F1538-0.05)/F1538)^2,0)) +
(IF(G1538&lt;&gt;0,((G1538-25)/G1538)^2,0)) +
(IF(H1538&lt;&gt;0,((H1538-8)/H1538)^2,0)) +
(IF(I1538&lt;&gt;0,((I1538-1650)/I1538)^2,0)) +
(IF(J1538&lt;&gt;0,((J1538-0.15)/J1538)^2,0)) +
(IF(K1538&lt;&gt;0,((IF(D1538=0,0,K1538)-175)/IF(D1538=0,1,K1538)))^2)
)
),"-")</f>
        <v>-</v>
      </c>
      <c r="AG1538" s="1" t="str">
        <f t="shared" ref="AG1538:AG1549" si="954">IF(M1538=AC1538,SQRT(
AVERAGE(
(IF(B1538&lt;&gt;0,((B1538-0.45)/B1538)^2,0)) +
(IF(C1538&lt;&gt;0,((C1538-1.375)/C1538)^2,0)) +
(IF(D1538&lt;&gt;0,((D1538-0.55)/D1538)^2,0)) +
(IF(E1538&lt;&gt;0,((E1538-0.4)/E1538)^2,0)) +
(IF(F1538&lt;&gt;0,((F1538-0.1)/F1538)^2,0)) +
(IF(G1538&lt;&gt;0,((G1538-17.5)/G1538)^2,0)) +
(IF(H1538&lt;&gt;0,((H1538-6.5)/H1538)^2,0)) +
(IF(I1538&lt;&gt;0,((I1538-1850)/I1538)^2,0)) +
(IF(J1538&lt;&gt;0,((J1538-0.15)/J1538)^2,0)) +
(IF(K1538&lt;&gt;0,((IF(D1538=0,0,K1538)-37.5)/IF(D1538=0,1,K1538)))^2)
)
),"-")</f>
        <v>-</v>
      </c>
      <c r="AH1538" s="1" t="str">
        <f t="shared" ref="AH1538:AH1549" si="955">IF(N1538=AC1538,SQRT(
AVERAGE(
(IF(B1538&lt;&gt;0,((B1538-0.4)/B1538)^2,0)) +
(IF(C1538&lt;&gt;0,((C1538-1.125)/C1538)^2,0)) +
(IF(D1538&lt;&gt;0,((D1538-0.55)/D1538)^2,0)) +
(IF(E1538&lt;&gt;0,((E1538-0.35)/E1538)^2,0)) +
(IF(F1538&lt;&gt;0,((F1538-0.15)/F1538)^2,0)) +
(IF(G1538&lt;&gt;0,((G1538-6.5)/G1538)^2,0)) +
(IF(H1538&lt;&gt;0,((H1538-6)/H1538)^2,0)) +
(IF(I1538&lt;&gt;0,((I1538-1500)/I1538)^2,0)) +
(IF(J1538&lt;&gt;0,((J1538-0.15)/J1538)^2,0)) +
(IF(K1538&lt;&gt;0,((IF(D1538=0,0,K1538)-37.5)/IF(D1538=0,1,K1538)))^2)
)
),"-")</f>
        <v>-</v>
      </c>
      <c r="AI1538" s="1" t="str">
        <f t="shared" ref="AI1538:AI1549" si="956">IF(O1538=AC1538,SQRT(
AVERAGE(
(IF(B1538&lt;&gt;0,((B1538-0.6)/B1538)^2,0)) +
(IF(C1538&lt;&gt;0,((C1538-1)/C1538)^2,0)) +
(IF(D1538&lt;&gt;0,((D1538-0.3)/D1538)^2,0)) +
(IF(E1538&lt;&gt;0,((E1538-0.35)/E1538)^2,0)) +
(IF(F1538&lt;&gt;0,((F1538-0.35)/F1538)^2,0)) +
(IF(G1538&lt;&gt;0,((G1538-27.5)/G1538)^2,0)) +
(IF(H1538&lt;&gt;0,((H1538-7.5)/H1538)^2,0)) +
(IF(I1538&lt;&gt;0,((I1538-1600)/I1538)^2,0)) +
(IF(J1538&lt;&gt;0,((J1538-0.185)/J1538)^2,0)) +
(IF(K1538&lt;&gt;0,((IF(D1538=0,0,K1538)-25)/IF(D1538=0,1,K1538)))^2)
)
),"-")</f>
        <v>-</v>
      </c>
      <c r="AJ1538" s="1" t="str">
        <f t="shared" ref="AJ1538:AJ1549" si="957">IF(P1538=AC1538,SQRT(
AVERAGE(
(IF(B1538&lt;&gt;0,((B1538-0.65)/B1538)^2,0)) +
(IF(C1538&lt;&gt;0,((C1538-0.525)/C1538)^2,0)) +
(IF(D1538&lt;&gt;0,((D1538-0.3)/D1538)^2,0)) +
(IF(E1538&lt;&gt;0,((E1538-0.4)/E1538)^2,0)) +
(IF(F1538&lt;&gt;0,((F1538-0.3)/F1538)^2,0)) +
(IF(G1538&lt;&gt;0,((G1538-17.5)/G1538)^2,0)) +
(IF(H1538&lt;&gt;0,((H1538-5.5)/H1538)^2,0)) +
(IF(I1538&lt;&gt;0,((I1538-1700)/I1538)^2,0)) +
(IF(J1538&lt;&gt;0,((J1538-0.185)/J1538)^2,0)) +
(IF(K1538&lt;&gt;0,((IF(D1538=0,0,K1538)-12.5)/IF(D1538=0,1,K1538)))^2)
)
),"-")</f>
        <v>-</v>
      </c>
      <c r="AK1538" s="1" t="str">
        <f t="shared" ref="AK1538:AK1549" si="958">IF(Q1538=AC1538,SQRT(
AVERAGE(
(IF(B1538&lt;&gt;0,((B1538-0.75)/B1538)^2,0)) +
(IF(C1538&lt;&gt;0,((C1538-0.525)/C1538)^2,0)) +
(IF(D1538&lt;&gt;0,((D1538-0.3)/D1538)^2,0)) +
(IF(E1538&lt;&gt;0,((E1538-0.35)/E1538)^2,0)) +
(IF(F1538&lt;&gt;0,((F1538-0.45)/F1538)^2,0)) +
(IF(G1538&lt;&gt;0,((G1538-6.5)/G1538)^2,0)) +
(IF(H1538&lt;&gt;0,((H1538-5.5)/H1538)^2,0)) +
(IF(I1538&lt;&gt;0,((I1538-1500)/I1538)^2,0)) +
(IF(J1538&lt;&gt;0,((J1538-0.185)/J1538)^2,0)) +
(IF(K1538&lt;&gt;0,((IF(D1538=0,0,K1538)-12.5)/IF(D1538=0,1,K1538)))^2)
)
),"-")</f>
        <v>-</v>
      </c>
      <c r="AL1538" s="1" t="str">
        <f t="shared" ref="AL1538:AL1549" si="959">IF(R1538=AC1538,SQRT(
AVERAGE(
(IF(B1538&lt;&gt;0,((B1538-0.35)/B1538)^2,0)) +
(IF(C1538&lt;&gt;0,((C1538-1.5)/C1538)^2,0)) +
(IF(D1538&lt;&gt;0,((D1538-0.75)/D1538)^2,0)) +
(IF(E1538&lt;&gt;0,((E1538-0.1)/E1538)^2,0)) +
(IF(F1538&lt;&gt;0,((F1538-0.15)/F1538)^2,0)) +
(IF(G1538&lt;&gt;0,((G1538-3)/G1538)^2,0)) +
(IF(H1538&lt;&gt;0,((H1538-4.5)/H1538)^2,0)) +
(IF(I1538&lt;&gt;0,((I1538-1150)/I1538)^2,0)) +
(IF(J1538&lt;&gt;0,((J1538-0.25)/J1538)^2,0)) +
(IF(K1538&lt;&gt;0,((IF(D1538=0,0,K1538)-17.5)/IF(D1538=0,1,K1538)))^2)
)
),"-")</f>
        <v>-</v>
      </c>
      <c r="AM1538" s="1" t="str">
        <f t="shared" ref="AM1538:AM1549" si="960">IF(S1538=AC1538,SQRT(
AVERAGE(
(IF(B1538&lt;&gt;0,((B1538-0.85)/B1538)^2,0)) +
(IF(C1538&lt;&gt;0,((C1538-0.2)/C1538)^2,0)) +
(IF(D1538&lt;&gt;0,((D1538-0.4)/D1538)^2,0)) +
(IF(E1538&lt;&gt;0,((E1538-0.45)/E1538)^2,0)) +
(IF(F1538&lt;&gt;0,((F1538-0.1)/F1538)^2,0)) +
(IF(G1538&lt;&gt;0,((G1538-6.5)/G1538)^2,0)) +
(IF(H1538&lt;&gt;0,((H1538-5)/H1538)^2,0)) +
(IF(I1538&lt;&gt;0,((I1538-1500)/I1538)^2,0)) +
(IF(J1538&lt;&gt;0,((J1538-0.2)/J1538)^2,0)) +
(IF(K1538&lt;&gt;0,((IF(D1538=0,0,K1538)-25)/IF(D1538=0,1,K1538)))^2)
)
),"-")</f>
        <v>-</v>
      </c>
      <c r="AN1538" s="1" t="str">
        <f t="shared" ref="AN1538:AN1549" si="961">IF(T1538=AC1538,SQRT(
AVERAGE(
(IF(B1538&lt;&gt;0,((B1538-0.9)/B1538)^2,0)) +
(IF(C1538&lt;&gt;0,((C1538-0.175)/C1538)^2,0)) +
(IF(D1538&lt;&gt;0,((D1538-0.15)/D1538)^2,0)) +
(IF(E1538&lt;&gt;0,((E1538-0.1)/E1538)^2,0)) +
(IF(F1538&lt;&gt;0,((F1538-0.7)/F1538)^2,0)) +
(IF(G1538&lt;&gt;0,((G1538-6.5)/G1538)^2,0)) +
(IF(H1538&lt;&gt;0,((H1538-5.5)/H1538)^2,0)) +
(IF(I1538&lt;&gt;0,((I1538-1400)/I1538)^2,0)) +
(IF(J1538&lt;&gt;0,((J1538-0.185)/J1538)^2,0)) +
(IF(K1538&lt;&gt;0,((IF(D1538=0,0,K1538)-5)/IF(D1538=0,1,K1538)))^2)
)
),"-")</f>
        <v>-</v>
      </c>
      <c r="AO1538" s="1" t="str">
        <f t="shared" ref="AO1538:AO1549" si="962">IF(U1538=AC1538,SQRT(
AVERAGE(
(IF(B1538&lt;&gt;0,((B1538-0.75)/B1538)^2,0)) +
(IF(C1538&lt;&gt;0,((C1538-0.35)/C1538)^2,0)) +
(IF(D1538&lt;&gt;0,((D1538-0.25)/D1538)^2,0)) +
(IF(E1538&lt;&gt;0,((E1538-0.3)/E1538)^2,0)) +
(IF(F1538&lt;&gt;0,((F1538-0.45)/F1538)^2,0)) +
(IF(G1538&lt;&gt;0,((G1538-10)/G1538)^2,0)) +
(IF(H1538&lt;&gt;0,((H1538-5.5)/H1538)^2,0)) +
(IF(I1538&lt;&gt;0,((I1538-1750)/I1538)^2,0)) +
(IF(J1538&lt;&gt;0,((J1538-0.16)/J1538)^2,0)) +
(IF(K1538&lt;&gt;0,((IF(D1538=0,0,K1538)-400)/IF(D1538=0,1,K1538)))^2)
)
),"-")</f>
        <v>-</v>
      </c>
      <c r="AP1538" s="1" t="str">
        <f t="shared" si="933"/>
        <v>-</v>
      </c>
      <c r="AQ1538" s="1">
        <f t="shared" ref="AQ1538:AQ1549" si="963">IF(W1538=AC1538,SQRT(
AVERAGE(
(IF(B1538&lt;&gt;0,((B1538-0.65)/B1538)^2,0)) +
(IF(C1538&lt;&gt;0,((C1538-0.5)/C1538)^2,0)) +
(IF(D1538&lt;&gt;0,((D1538-0.05)/D1538)^2,0)) +
(IF(E1538&lt;&gt;0,((E1538-0.05)/E1538)^2,0)) +
(IF(F1538&lt;&gt;0,((F1538-0.95)/F1538)^2,0)) +
(IF(G1538&lt;&gt;0,((G1538-9)/G1538)^2,0)) +
(IF(H1538&lt;&gt;0,((H1538-5.5)/H1538)^2,0)) +
(IF(I1538&lt;&gt;0,((I1538-1400)/I1538)^2,0)) +
(IF(J1538&lt;&gt;0,((J1538-0.2)/J1538)^2,0)) +
(IF(K1538&lt;&gt;0,((IF(D1538=0,0,K1538)-0)/IF(D1538=0,1,K1538)))^2)
)
),"-")</f>
        <v>1.847361879711608</v>
      </c>
      <c r="AR1538" s="1" t="str">
        <f t="shared" ref="AR1538:AR1549" si="964">IF(X1538=AC1538,SQRT(
AVERAGE(
(IF(B1538&lt;&gt;0,((B1538-0.8)/B1538)^2,0)) +
(IF(C1538&lt;&gt;0,((C1538-0.625)/C1538)^2,0)) +
(IF(D1538&lt;&gt;0,((D1538-0.05)/D1538)^2,0)) +
(IF(E1538&lt;&gt;0,((E1538-0.05)/E1538)^2,0)) +
(IF(F1538&lt;&gt;0,((F1538-0.95)/F1538)^2,0)) +
(IF(G1538&lt;&gt;0,((G1538-1)/G1538)^2,0)) +
(IF(H1538&lt;&gt;0,((H1538-4.5)/H1538)^2,0)) +
(IF(I1538&lt;&gt;0,((I1538-1100)/I1538)^2,0)) +
(IF(J1538&lt;&gt;0,((J1538-0.225)/J1538)^2,0)) +
(IF(K1538&lt;&gt;0,((IF(D1538=0,0,K1538)-0)/IF(D1538=0,1,K1538)))^2)
)
),"-")</f>
        <v>-</v>
      </c>
      <c r="AS1538" s="1" t="str">
        <f t="shared" ref="AS1538:AS1549" si="965">IF(Y1538=AC1538,SQRT(
AVERAGE(
(IF(B1538&lt;&gt;0,((B1538-0.95)/B1538)^2,0)) +
(IF(C1538&lt;&gt;0,((C1538-0.05)/C1538)^2,0)) +
(IF(D1538&lt;&gt;0,((D1538-0.05)/D1538)^2,0)) +
(IF(E1538&lt;&gt;0,((E1538-0.05)/E1538)^2,0)) +
(IF(F1538&lt;&gt;0,((F1538-0.95)/F1538)^2,0)) +
(IF(G1538&lt;&gt;0,((G1538-0.5)/G1538)^2,0)) +
(IF(H1538&lt;&gt;0,((H1538-3.5)/H1538)^2,0)) +
(IF(I1538&lt;&gt;0,((I1538-1400)/I1538)^2,0)) +
(IF(J1538&lt;&gt;0,((J1538-0.2)/J1538)^2,0)) +
(IF(K1538&lt;&gt;0,((IF(D1538=0,0,K1538)-0)/IF(D1538=0,1,K1538)))^2)
)
),"-")</f>
        <v>-</v>
      </c>
      <c r="AT1538" s="1" t="str">
        <f t="shared" ref="AT1538:AT1549" si="966">IF(Z1538=AC1538,SQRT(
AVERAGE(
(IF(B1538&lt;&gt;0,((B1538-0.95)/B1538)^2,0)) +
(IF(C1538&lt;&gt;0,((C1538-0.05)/C1538)^2,0)) +
(IF(D1538&lt;&gt;0,((D1538-0.05)/D1538)^2,0)) +
(IF(E1538&lt;&gt;0,((E1538-0.95)/E1538)^2,0)) +
(IF(F1538&lt;&gt;0,((F1538-0.05)/F1538)^2,0)) +
(IF(G1538&lt;&gt;0,((G1538-0.1)/G1538)^2,0)) +
(IF(H1538&lt;&gt;0,((H1538-1.5)/H1538)^2,0)) +
(IF(I1538&lt;&gt;0,((I1538-1350)/I1538)^2,0)) +
(IF(J1538&lt;&gt;0,((J1538-0.225)/J1538)^2,0)) +
(IF(K1538&lt;&gt;0,((IF(D1538=0,0,K1538)-0)/IF(D1538=0,1,K1538)))^2)
)
),"-")</f>
        <v>-</v>
      </c>
      <c r="AU1538" s="1" t="str">
        <f t="shared" ref="AU1538:AU1549" si="967">IF(AA1538=AC1538,SQRT(
AVERAGE(
(IF(B1538&lt;&gt;0,((B1538-0.95)/B1538)^2,0)) +
(IF(C1538&lt;&gt;0,((C1538-0.05)/C1538)^2,0)) +
(IF(D1538&lt;&gt;0,((D1538-0.05)/D1538)^2,0)) +
(IF(E1538&lt;&gt;0,((E1538-0.95)/E1538)^2,0)) +
(IF(F1538&lt;&gt;0,((F1538-0.05)/F1538)^2,0)) +
(IF(G1538&lt;&gt;0,((G1538-0.125)/G1538)^2,0)) +
(IF(H1538&lt;&gt;0,((H1538-1.5)/H1538)^2,0)) +
(IF(I1538&lt;&gt;0,((I1538-1000)/I1538)^2,0)) +
(IF(J1538&lt;&gt;0,((J1538-0.275)/J1538)^2,0)) +
(IF(K1538&lt;&gt;0,((IF(D1538=0,0,K1538)-0)/IF(D1538=0,1,K1538)))^2)
)
),"-")</f>
        <v>-</v>
      </c>
      <c r="AV1538" s="1" t="str">
        <f t="shared" ref="AV1538:AV1549" si="968">IF(AB1538=AC1538,SQRT(
AVERAGE(
(IF(B1538&lt;&gt;0,((B1538-0.95)/B1538)^2,0)) +
(IF(C1538&lt;&gt;0,((C1538-0.05)/C1538)^2,0)) +
(IF(D1538&lt;&gt;0,((D1538-0.05)/D1538)^2,0)) +
(IF(E1538&lt;&gt;0,((E1538-0.95)/E1538)^2,0)) +
(IF(F1538&lt;&gt;0,((F1538-0.05)/F1538)^2,0)) +
(IF(G1538&lt;&gt;0,((G1538-0)/G1538)^2,0)) +
(IF(H1538&lt;&gt;0,((H1538-1)/H1538)^2,0)) +
(IF(I1538&lt;&gt;0,((I1538-1500)/I1538)^2,0)) +
(IF(J1538&lt;&gt;0,((J1538-0.06)/J1538)^2,0)) +
(IF(K1538&lt;&gt;0,((IF(D1538=0,0,K1538)-0)/IF(D1538=0,1,K1538)))^2)
)
),"-")</f>
        <v>-</v>
      </c>
      <c r="AW1538" s="5">
        <f t="shared" si="934"/>
        <v>12</v>
      </c>
      <c r="AX1538" s="1">
        <f t="shared" si="935"/>
        <v>1.847361879711608</v>
      </c>
    </row>
    <row r="1539" spans="1:50" x14ac:dyDescent="0.2">
      <c r="A1539" s="4">
        <v>1537</v>
      </c>
      <c r="B1539" s="21">
        <v>0.37962878861669802</v>
      </c>
      <c r="C1539" s="21">
        <v>83.379000000000005</v>
      </c>
      <c r="D1539" s="21">
        <v>0</v>
      </c>
      <c r="E1539" s="21">
        <v>0</v>
      </c>
      <c r="F1539" s="21">
        <v>100</v>
      </c>
      <c r="G1539" s="21">
        <v>8.3379224106932295</v>
      </c>
      <c r="H1539" s="21">
        <v>6</v>
      </c>
      <c r="I1539" s="21">
        <v>1500</v>
      </c>
      <c r="J1539" s="21">
        <v>185</v>
      </c>
      <c r="K1539" s="21">
        <v>0</v>
      </c>
      <c r="L1539" s="2">
        <f t="shared" si="936"/>
        <v>0</v>
      </c>
      <c r="M1539" s="2">
        <f t="shared" si="937"/>
        <v>0</v>
      </c>
      <c r="N1539" s="2">
        <f t="shared" si="938"/>
        <v>0</v>
      </c>
      <c r="O1539" s="2">
        <f t="shared" si="939"/>
        <v>0</v>
      </c>
      <c r="P1539" s="2">
        <f t="shared" si="940"/>
        <v>0</v>
      </c>
      <c r="Q1539" s="2">
        <f t="shared" si="941"/>
        <v>0</v>
      </c>
      <c r="R1539" s="2">
        <f t="shared" si="942"/>
        <v>0</v>
      </c>
      <c r="S1539" s="2">
        <f t="shared" si="943"/>
        <v>0</v>
      </c>
      <c r="T1539" s="2">
        <f t="shared" si="944"/>
        <v>0</v>
      </c>
      <c r="U1539" s="2">
        <f t="shared" si="945"/>
        <v>0</v>
      </c>
      <c r="V1539" s="10">
        <f t="shared" si="946"/>
        <v>8</v>
      </c>
      <c r="W1539" s="2">
        <f t="shared" si="947"/>
        <v>7</v>
      </c>
      <c r="X1539" s="2">
        <f t="shared" si="948"/>
        <v>5</v>
      </c>
      <c r="Y1539" s="2">
        <f t="shared" si="949"/>
        <v>3</v>
      </c>
      <c r="Z1539" s="2">
        <f t="shared" si="950"/>
        <v>3</v>
      </c>
      <c r="AA1539" s="2">
        <f t="shared" si="951"/>
        <v>5</v>
      </c>
      <c r="AB1539" s="2">
        <f t="shared" si="952"/>
        <v>5</v>
      </c>
      <c r="AC1539" s="2">
        <f t="shared" ref="AC1539:AC1549" si="969">MAX(L1539:AB1539)</f>
        <v>8</v>
      </c>
      <c r="AD1539" s="5">
        <f t="shared" ref="AD1539:AD1549" si="970">MATCH(MAX(L1539:AB1539), L1539:AB1539, 0)</f>
        <v>11</v>
      </c>
      <c r="AE1539">
        <f t="shared" ref="AE1539:AE1549" si="971">COUNTIF(L1539:AB1539, MAX(L1539:AB1539))</f>
        <v>1</v>
      </c>
      <c r="AF1539" s="1" t="str">
        <f t="shared" si="953"/>
        <v>-</v>
      </c>
      <c r="AG1539" s="1" t="str">
        <f t="shared" si="954"/>
        <v>-</v>
      </c>
      <c r="AH1539" s="1" t="str">
        <f t="shared" si="955"/>
        <v>-</v>
      </c>
      <c r="AI1539" s="1" t="str">
        <f t="shared" si="956"/>
        <v>-</v>
      </c>
      <c r="AJ1539" s="1" t="str">
        <f t="shared" si="957"/>
        <v>-</v>
      </c>
      <c r="AK1539" s="1" t="str">
        <f t="shared" si="958"/>
        <v>-</v>
      </c>
      <c r="AL1539" s="1" t="str">
        <f t="shared" si="959"/>
        <v>-</v>
      </c>
      <c r="AM1539" s="1" t="str">
        <f t="shared" si="960"/>
        <v>-</v>
      </c>
      <c r="AN1539" s="1" t="str">
        <f t="shared" si="961"/>
        <v>-</v>
      </c>
      <c r="AO1539" s="1" t="str">
        <f t="shared" si="962"/>
        <v>-</v>
      </c>
      <c r="AP1539" s="1">
        <f t="shared" ref="AP1539:AP1549" si="972">IF(V1539=AC1539,SQRT(
AVERAGE(
(IF(B1539&lt;&gt;0,((B1539-0.2)/B1539)^2,0)) +
(IF(C1539&lt;&gt;0,((C1539-2)/C1539)^2,0)) +
(IF(D1539&lt;&gt;0,((D1539-0.05)/D1539)^2,0)) +
(IF(E1539&lt;&gt;0,((E1539-0.05)/E1539)^2,0)) +
(IF(F1539&lt;&gt;0,((F1539-0.95)/F1539)^2,0)) +
(IF(G1539&lt;&gt;0,((G1539-16.5)/G1539)^2,0)) +
(IF(H1539&lt;&gt;0,((H1539-8)/H1539)^2,0)) +
(IF(J1539&lt;&gt;0,((J1539-0.15)/J1539)^2,0)) +
(IF(K1539&lt;&gt;0,((IF(D1539=0,0,K1539)-0)/IF(D1539=0,1,K1539)))^2)
)
),"-")</f>
        <v>2.0555623905471574</v>
      </c>
      <c r="AQ1539" s="1" t="str">
        <f t="shared" si="963"/>
        <v>-</v>
      </c>
      <c r="AR1539" s="1" t="str">
        <f t="shared" si="964"/>
        <v>-</v>
      </c>
      <c r="AS1539" s="1" t="str">
        <f t="shared" si="965"/>
        <v>-</v>
      </c>
      <c r="AT1539" s="1" t="str">
        <f t="shared" si="966"/>
        <v>-</v>
      </c>
      <c r="AU1539" s="1" t="str">
        <f t="shared" si="967"/>
        <v>-</v>
      </c>
      <c r="AV1539" s="1" t="str">
        <f t="shared" si="968"/>
        <v>-</v>
      </c>
      <c r="AW1539" s="5">
        <f t="shared" ref="AW1539:AW1549" si="973">MATCH(MIN(AF1539:AV1539), AF1539:AV1539, 0)</f>
        <v>11</v>
      </c>
      <c r="AX1539" s="1">
        <f t="shared" ref="AX1539:AX1549" si="974">MIN(AF1539:AV1539)</f>
        <v>2.0555623905471574</v>
      </c>
    </row>
    <row r="1540" spans="1:50" x14ac:dyDescent="0.2">
      <c r="A1540" s="4">
        <v>1538</v>
      </c>
      <c r="B1540" s="21">
        <v>0.70583744463383602</v>
      </c>
      <c r="C1540" s="21">
        <v>12.303000000000001</v>
      </c>
      <c r="D1540" s="21">
        <v>0</v>
      </c>
      <c r="E1540" s="21">
        <v>26</v>
      </c>
      <c r="F1540" s="21">
        <v>74</v>
      </c>
      <c r="G1540" s="21">
        <v>7.3818951436665499</v>
      </c>
      <c r="H1540" s="21">
        <v>6</v>
      </c>
      <c r="I1540" s="21">
        <v>1500</v>
      </c>
      <c r="J1540" s="21">
        <v>185</v>
      </c>
      <c r="K1540" s="21">
        <v>0</v>
      </c>
      <c r="L1540" s="2">
        <f t="shared" si="936"/>
        <v>0</v>
      </c>
      <c r="M1540" s="2">
        <f t="shared" si="937"/>
        <v>0</v>
      </c>
      <c r="N1540" s="2">
        <f t="shared" si="938"/>
        <v>0</v>
      </c>
      <c r="O1540" s="2">
        <f t="shared" si="939"/>
        <v>0</v>
      </c>
      <c r="P1540" s="2">
        <f t="shared" si="940"/>
        <v>0</v>
      </c>
      <c r="Q1540" s="2">
        <f t="shared" si="941"/>
        <v>0</v>
      </c>
      <c r="R1540" s="2">
        <f t="shared" si="942"/>
        <v>0</v>
      </c>
      <c r="S1540" s="2">
        <f t="shared" si="943"/>
        <v>0</v>
      </c>
      <c r="T1540" s="2">
        <f t="shared" si="944"/>
        <v>0</v>
      </c>
      <c r="U1540" s="2">
        <f t="shared" si="945"/>
        <v>0</v>
      </c>
      <c r="V1540" s="10">
        <f t="shared" si="946"/>
        <v>5</v>
      </c>
      <c r="W1540" s="2">
        <f t="shared" si="947"/>
        <v>6</v>
      </c>
      <c r="X1540" s="2">
        <f t="shared" si="948"/>
        <v>4</v>
      </c>
      <c r="Y1540" s="2">
        <f t="shared" si="949"/>
        <v>3</v>
      </c>
      <c r="Z1540" s="2">
        <f t="shared" si="950"/>
        <v>3</v>
      </c>
      <c r="AA1540" s="2">
        <f t="shared" si="951"/>
        <v>3</v>
      </c>
      <c r="AB1540" s="2">
        <f t="shared" si="952"/>
        <v>3</v>
      </c>
      <c r="AC1540" s="2">
        <f t="shared" si="969"/>
        <v>6</v>
      </c>
      <c r="AD1540" s="5">
        <f t="shared" si="970"/>
        <v>12</v>
      </c>
      <c r="AE1540">
        <f t="shared" si="971"/>
        <v>1</v>
      </c>
      <c r="AF1540" s="1" t="str">
        <f t="shared" si="953"/>
        <v>-</v>
      </c>
      <c r="AG1540" s="1" t="str">
        <f t="shared" si="954"/>
        <v>-</v>
      </c>
      <c r="AH1540" s="1" t="str">
        <f t="shared" si="955"/>
        <v>-</v>
      </c>
      <c r="AI1540" s="1" t="str">
        <f t="shared" si="956"/>
        <v>-</v>
      </c>
      <c r="AJ1540" s="1" t="str">
        <f t="shared" si="957"/>
        <v>-</v>
      </c>
      <c r="AK1540" s="1" t="str">
        <f t="shared" si="958"/>
        <v>-</v>
      </c>
      <c r="AL1540" s="1" t="str">
        <f t="shared" si="959"/>
        <v>-</v>
      </c>
      <c r="AM1540" s="1" t="str">
        <f t="shared" si="960"/>
        <v>-</v>
      </c>
      <c r="AN1540" s="1" t="str">
        <f t="shared" si="961"/>
        <v>-</v>
      </c>
      <c r="AO1540" s="1" t="str">
        <f t="shared" si="962"/>
        <v>-</v>
      </c>
      <c r="AP1540" s="1" t="str">
        <f t="shared" si="972"/>
        <v>-</v>
      </c>
      <c r="AQ1540" s="1">
        <f t="shared" si="963"/>
        <v>1.9886054345521371</v>
      </c>
      <c r="AR1540" s="1" t="str">
        <f t="shared" si="964"/>
        <v>-</v>
      </c>
      <c r="AS1540" s="1" t="str">
        <f t="shared" si="965"/>
        <v>-</v>
      </c>
      <c r="AT1540" s="1" t="str">
        <f t="shared" si="966"/>
        <v>-</v>
      </c>
      <c r="AU1540" s="1" t="str">
        <f t="shared" si="967"/>
        <v>-</v>
      </c>
      <c r="AV1540" s="1" t="str">
        <f t="shared" si="968"/>
        <v>-</v>
      </c>
      <c r="AW1540" s="5">
        <f t="shared" si="973"/>
        <v>12</v>
      </c>
      <c r="AX1540" s="1">
        <f t="shared" si="974"/>
        <v>1.9886054345521371</v>
      </c>
    </row>
    <row r="1541" spans="1:50" x14ac:dyDescent="0.2">
      <c r="A1541" s="4">
        <v>1539</v>
      </c>
      <c r="B1541" s="21">
        <v>0.60118074712999603</v>
      </c>
      <c r="C1541" s="21">
        <v>0.88400000000000001</v>
      </c>
      <c r="D1541" s="21">
        <v>6</v>
      </c>
      <c r="E1541" s="21">
        <v>35</v>
      </c>
      <c r="F1541" s="21">
        <v>59</v>
      </c>
      <c r="G1541" s="21">
        <v>4.7242517528921502</v>
      </c>
      <c r="H1541" s="21">
        <v>6</v>
      </c>
      <c r="I1541" s="21">
        <v>1500</v>
      </c>
      <c r="J1541" s="21">
        <v>185</v>
      </c>
      <c r="K1541" s="21">
        <v>12.5</v>
      </c>
      <c r="L1541" s="2">
        <f t="shared" si="936"/>
        <v>1</v>
      </c>
      <c r="M1541" s="2">
        <f t="shared" si="937"/>
        <v>5</v>
      </c>
      <c r="N1541" s="2">
        <f t="shared" si="938"/>
        <v>6</v>
      </c>
      <c r="O1541" s="2">
        <f t="shared" si="939"/>
        <v>5</v>
      </c>
      <c r="P1541" s="2">
        <f t="shared" si="940"/>
        <v>5</v>
      </c>
      <c r="Q1541" s="2">
        <f t="shared" si="941"/>
        <v>7</v>
      </c>
      <c r="R1541" s="2">
        <f t="shared" si="942"/>
        <v>2</v>
      </c>
      <c r="S1541" s="2">
        <f t="shared" si="943"/>
        <v>3</v>
      </c>
      <c r="T1541" s="2">
        <f t="shared" si="944"/>
        <v>3</v>
      </c>
      <c r="U1541" s="2">
        <f t="shared" si="945"/>
        <v>4</v>
      </c>
      <c r="V1541" s="10">
        <f t="shared" si="946"/>
        <v>0</v>
      </c>
      <c r="W1541" s="2">
        <f t="shared" si="947"/>
        <v>0</v>
      </c>
      <c r="X1541" s="2">
        <f t="shared" si="948"/>
        <v>0</v>
      </c>
      <c r="Y1541" s="2">
        <f t="shared" si="949"/>
        <v>0</v>
      </c>
      <c r="Z1541" s="2">
        <f t="shared" si="950"/>
        <v>0</v>
      </c>
      <c r="AA1541" s="2">
        <f t="shared" si="951"/>
        <v>0</v>
      </c>
      <c r="AB1541" s="2">
        <f t="shared" si="952"/>
        <v>0</v>
      </c>
      <c r="AC1541" s="2">
        <f t="shared" si="969"/>
        <v>7</v>
      </c>
      <c r="AD1541" s="5">
        <f t="shared" si="970"/>
        <v>6</v>
      </c>
      <c r="AE1541">
        <f t="shared" si="971"/>
        <v>1</v>
      </c>
      <c r="AF1541" s="1" t="str">
        <f t="shared" si="953"/>
        <v>-</v>
      </c>
      <c r="AG1541" s="1" t="str">
        <f t="shared" si="954"/>
        <v>-</v>
      </c>
      <c r="AH1541" s="1" t="str">
        <f t="shared" si="955"/>
        <v>-</v>
      </c>
      <c r="AI1541" s="1" t="str">
        <f t="shared" si="956"/>
        <v>-</v>
      </c>
      <c r="AJ1541" s="1" t="str">
        <f t="shared" si="957"/>
        <v>-</v>
      </c>
      <c r="AK1541" s="1">
        <f t="shared" si="958"/>
        <v>2.0590865178787823</v>
      </c>
      <c r="AL1541" s="1" t="str">
        <f t="shared" si="959"/>
        <v>-</v>
      </c>
      <c r="AM1541" s="1" t="str">
        <f t="shared" si="960"/>
        <v>-</v>
      </c>
      <c r="AN1541" s="1" t="str">
        <f t="shared" si="961"/>
        <v>-</v>
      </c>
      <c r="AO1541" s="1" t="str">
        <f t="shared" si="962"/>
        <v>-</v>
      </c>
      <c r="AP1541" s="1" t="str">
        <f t="shared" si="972"/>
        <v>-</v>
      </c>
      <c r="AQ1541" s="1" t="str">
        <f t="shared" si="963"/>
        <v>-</v>
      </c>
      <c r="AR1541" s="1" t="str">
        <f t="shared" si="964"/>
        <v>-</v>
      </c>
      <c r="AS1541" s="1" t="str">
        <f t="shared" si="965"/>
        <v>-</v>
      </c>
      <c r="AT1541" s="1" t="str">
        <f t="shared" si="966"/>
        <v>-</v>
      </c>
      <c r="AU1541" s="1" t="str">
        <f t="shared" si="967"/>
        <v>-</v>
      </c>
      <c r="AV1541" s="1" t="str">
        <f t="shared" si="968"/>
        <v>-</v>
      </c>
      <c r="AW1541" s="5">
        <f t="shared" si="973"/>
        <v>6</v>
      </c>
      <c r="AX1541" s="1">
        <f t="shared" si="974"/>
        <v>2.0590865178787823</v>
      </c>
    </row>
    <row r="1542" spans="1:50" x14ac:dyDescent="0.2">
      <c r="A1542" s="4">
        <v>1540</v>
      </c>
      <c r="B1542" s="21">
        <v>0.46569364322624701</v>
      </c>
      <c r="C1542" s="21">
        <v>75.772999999999996</v>
      </c>
      <c r="D1542" s="21">
        <v>51</v>
      </c>
      <c r="E1542" s="21">
        <v>41</v>
      </c>
      <c r="F1542" s="21">
        <v>8</v>
      </c>
      <c r="G1542" s="21">
        <v>7.5772848097558798</v>
      </c>
      <c r="H1542" s="21">
        <v>6</v>
      </c>
      <c r="I1542" s="21">
        <v>1500</v>
      </c>
      <c r="J1542" s="21">
        <v>185</v>
      </c>
      <c r="K1542" s="21">
        <v>12.5</v>
      </c>
      <c r="L1542" s="2">
        <f t="shared" si="936"/>
        <v>5</v>
      </c>
      <c r="M1542" s="2">
        <f t="shared" si="937"/>
        <v>7</v>
      </c>
      <c r="N1542" s="2">
        <f t="shared" si="938"/>
        <v>8</v>
      </c>
      <c r="O1542" s="2">
        <f t="shared" si="939"/>
        <v>2</v>
      </c>
      <c r="P1542" s="2">
        <f t="shared" si="940"/>
        <v>4</v>
      </c>
      <c r="Q1542" s="2">
        <f t="shared" si="941"/>
        <v>5</v>
      </c>
      <c r="R1542" s="2">
        <f t="shared" si="942"/>
        <v>4</v>
      </c>
      <c r="S1542" s="2">
        <f t="shared" si="943"/>
        <v>3</v>
      </c>
      <c r="T1542" s="2">
        <f t="shared" si="944"/>
        <v>3</v>
      </c>
      <c r="U1542" s="2">
        <f t="shared" si="945"/>
        <v>3</v>
      </c>
      <c r="V1542" s="10">
        <f t="shared" si="946"/>
        <v>0</v>
      </c>
      <c r="W1542" s="2">
        <f t="shared" si="947"/>
        <v>0</v>
      </c>
      <c r="X1542" s="2">
        <f t="shared" si="948"/>
        <v>0</v>
      </c>
      <c r="Y1542" s="2">
        <f t="shared" si="949"/>
        <v>0</v>
      </c>
      <c r="Z1542" s="2">
        <f t="shared" si="950"/>
        <v>0</v>
      </c>
      <c r="AA1542" s="2">
        <f t="shared" si="951"/>
        <v>0</v>
      </c>
      <c r="AB1542" s="2">
        <f t="shared" si="952"/>
        <v>0</v>
      </c>
      <c r="AC1542" s="2">
        <f t="shared" si="969"/>
        <v>8</v>
      </c>
      <c r="AD1542" s="5">
        <f t="shared" si="970"/>
        <v>3</v>
      </c>
      <c r="AE1542">
        <f t="shared" si="971"/>
        <v>1</v>
      </c>
      <c r="AF1542" s="1" t="str">
        <f t="shared" si="953"/>
        <v>-</v>
      </c>
      <c r="AG1542" s="1" t="str">
        <f t="shared" si="954"/>
        <v>-</v>
      </c>
      <c r="AH1542" s="1">
        <f t="shared" si="955"/>
        <v>2.9888822786265838</v>
      </c>
      <c r="AI1542" s="1" t="str">
        <f t="shared" si="956"/>
        <v>-</v>
      </c>
      <c r="AJ1542" s="1" t="str">
        <f t="shared" si="957"/>
        <v>-</v>
      </c>
      <c r="AK1542" s="1" t="str">
        <f t="shared" si="958"/>
        <v>-</v>
      </c>
      <c r="AL1542" s="1" t="str">
        <f t="shared" si="959"/>
        <v>-</v>
      </c>
      <c r="AM1542" s="1" t="str">
        <f t="shared" si="960"/>
        <v>-</v>
      </c>
      <c r="AN1542" s="1" t="str">
        <f t="shared" si="961"/>
        <v>-</v>
      </c>
      <c r="AO1542" s="1" t="str">
        <f t="shared" si="962"/>
        <v>-</v>
      </c>
      <c r="AP1542" s="1" t="str">
        <f t="shared" si="972"/>
        <v>-</v>
      </c>
      <c r="AQ1542" s="1" t="str">
        <f t="shared" si="963"/>
        <v>-</v>
      </c>
      <c r="AR1542" s="1" t="str">
        <f t="shared" si="964"/>
        <v>-</v>
      </c>
      <c r="AS1542" s="1" t="str">
        <f t="shared" si="965"/>
        <v>-</v>
      </c>
      <c r="AT1542" s="1" t="str">
        <f t="shared" si="966"/>
        <v>-</v>
      </c>
      <c r="AU1542" s="1" t="str">
        <f t="shared" si="967"/>
        <v>-</v>
      </c>
      <c r="AV1542" s="1" t="str">
        <f t="shared" si="968"/>
        <v>-</v>
      </c>
      <c r="AW1542" s="5">
        <f t="shared" si="973"/>
        <v>3</v>
      </c>
      <c r="AX1542" s="1">
        <f t="shared" si="974"/>
        <v>2.9888822786265838</v>
      </c>
    </row>
    <row r="1543" spans="1:50" x14ac:dyDescent="0.2">
      <c r="A1543" s="4">
        <v>1541</v>
      </c>
      <c r="B1543" s="21">
        <v>0.53274413530264797</v>
      </c>
      <c r="C1543" s="21">
        <v>86.942999999999998</v>
      </c>
      <c r="D1543" s="21">
        <v>50</v>
      </c>
      <c r="E1543" s="21">
        <v>37</v>
      </c>
      <c r="F1543" s="21">
        <v>13</v>
      </c>
      <c r="G1543" s="21">
        <v>8.6942830389458194</v>
      </c>
      <c r="H1543" s="21">
        <v>6</v>
      </c>
      <c r="I1543" s="21">
        <v>1500</v>
      </c>
      <c r="J1543" s="21">
        <v>185</v>
      </c>
      <c r="K1543" s="21">
        <v>12.5</v>
      </c>
      <c r="L1543" s="2">
        <f t="shared" si="936"/>
        <v>3</v>
      </c>
      <c r="M1543" s="2">
        <f t="shared" si="937"/>
        <v>7</v>
      </c>
      <c r="N1543" s="2">
        <f t="shared" si="938"/>
        <v>8</v>
      </c>
      <c r="O1543" s="2">
        <f t="shared" si="939"/>
        <v>4</v>
      </c>
      <c r="P1543" s="2">
        <f t="shared" si="940"/>
        <v>5</v>
      </c>
      <c r="Q1543" s="2">
        <f t="shared" si="941"/>
        <v>5</v>
      </c>
      <c r="R1543" s="2">
        <f t="shared" si="942"/>
        <v>3</v>
      </c>
      <c r="S1543" s="2">
        <f t="shared" si="943"/>
        <v>3</v>
      </c>
      <c r="T1543" s="2">
        <f t="shared" si="944"/>
        <v>3</v>
      </c>
      <c r="U1543" s="2">
        <f t="shared" si="945"/>
        <v>4</v>
      </c>
      <c r="V1543" s="10">
        <f t="shared" si="946"/>
        <v>0</v>
      </c>
      <c r="W1543" s="2">
        <f t="shared" si="947"/>
        <v>0</v>
      </c>
      <c r="X1543" s="2">
        <f t="shared" si="948"/>
        <v>0</v>
      </c>
      <c r="Y1543" s="2">
        <f t="shared" si="949"/>
        <v>0</v>
      </c>
      <c r="Z1543" s="2">
        <f t="shared" si="950"/>
        <v>0</v>
      </c>
      <c r="AA1543" s="2">
        <f t="shared" si="951"/>
        <v>0</v>
      </c>
      <c r="AB1543" s="2">
        <f t="shared" si="952"/>
        <v>0</v>
      </c>
      <c r="AC1543" s="2">
        <f t="shared" si="969"/>
        <v>8</v>
      </c>
      <c r="AD1543" s="5">
        <f t="shared" si="970"/>
        <v>3</v>
      </c>
      <c r="AE1543">
        <f t="shared" si="971"/>
        <v>1</v>
      </c>
      <c r="AF1543" s="1" t="str">
        <f t="shared" si="953"/>
        <v>-</v>
      </c>
      <c r="AG1543" s="1" t="str">
        <f t="shared" si="954"/>
        <v>-</v>
      </c>
      <c r="AH1543" s="1">
        <f t="shared" si="955"/>
        <v>3.0057940692814578</v>
      </c>
      <c r="AI1543" s="1" t="str">
        <f t="shared" si="956"/>
        <v>-</v>
      </c>
      <c r="AJ1543" s="1" t="str">
        <f t="shared" si="957"/>
        <v>-</v>
      </c>
      <c r="AK1543" s="1" t="str">
        <f t="shared" si="958"/>
        <v>-</v>
      </c>
      <c r="AL1543" s="1" t="str">
        <f t="shared" si="959"/>
        <v>-</v>
      </c>
      <c r="AM1543" s="1" t="str">
        <f t="shared" si="960"/>
        <v>-</v>
      </c>
      <c r="AN1543" s="1" t="str">
        <f t="shared" si="961"/>
        <v>-</v>
      </c>
      <c r="AO1543" s="1" t="str">
        <f t="shared" si="962"/>
        <v>-</v>
      </c>
      <c r="AP1543" s="1" t="str">
        <f t="shared" si="972"/>
        <v>-</v>
      </c>
      <c r="AQ1543" s="1" t="str">
        <f t="shared" si="963"/>
        <v>-</v>
      </c>
      <c r="AR1543" s="1" t="str">
        <f t="shared" si="964"/>
        <v>-</v>
      </c>
      <c r="AS1543" s="1" t="str">
        <f t="shared" si="965"/>
        <v>-</v>
      </c>
      <c r="AT1543" s="1" t="str">
        <f t="shared" si="966"/>
        <v>-</v>
      </c>
      <c r="AU1543" s="1" t="str">
        <f t="shared" si="967"/>
        <v>-</v>
      </c>
      <c r="AV1543" s="1" t="str">
        <f t="shared" si="968"/>
        <v>-</v>
      </c>
      <c r="AW1543" s="5">
        <f t="shared" si="973"/>
        <v>3</v>
      </c>
      <c r="AX1543" s="1">
        <f t="shared" si="974"/>
        <v>3.0057940692814578</v>
      </c>
    </row>
    <row r="1544" spans="1:50" x14ac:dyDescent="0.2">
      <c r="A1544" s="4">
        <v>1542</v>
      </c>
      <c r="B1544" s="21">
        <v>0.69505131451547297</v>
      </c>
      <c r="C1544" s="21">
        <v>34.152999999999999</v>
      </c>
      <c r="D1544" s="21">
        <v>34</v>
      </c>
      <c r="E1544" s="21">
        <v>6</v>
      </c>
      <c r="F1544" s="21">
        <v>60</v>
      </c>
      <c r="G1544" s="21">
        <v>6.8306176538961303</v>
      </c>
      <c r="H1544" s="21">
        <v>6</v>
      </c>
      <c r="I1544" s="21">
        <v>1500</v>
      </c>
      <c r="J1544" s="21">
        <v>185</v>
      </c>
      <c r="K1544" s="21">
        <v>12.5</v>
      </c>
      <c r="L1544" s="2">
        <f t="shared" si="936"/>
        <v>2</v>
      </c>
      <c r="M1544" s="2">
        <f t="shared" si="937"/>
        <v>3</v>
      </c>
      <c r="N1544" s="2">
        <f t="shared" si="938"/>
        <v>4</v>
      </c>
      <c r="O1544" s="2">
        <f t="shared" si="939"/>
        <v>4</v>
      </c>
      <c r="P1544" s="2">
        <f t="shared" si="940"/>
        <v>5</v>
      </c>
      <c r="Q1544" s="2">
        <f t="shared" si="941"/>
        <v>7</v>
      </c>
      <c r="R1544" s="2">
        <f t="shared" si="942"/>
        <v>3</v>
      </c>
      <c r="S1544" s="2">
        <f t="shared" si="943"/>
        <v>5</v>
      </c>
      <c r="T1544" s="2">
        <f t="shared" si="944"/>
        <v>5</v>
      </c>
      <c r="U1544" s="2">
        <f t="shared" si="945"/>
        <v>4</v>
      </c>
      <c r="V1544" s="10">
        <f t="shared" si="946"/>
        <v>0</v>
      </c>
      <c r="W1544" s="2">
        <f t="shared" si="947"/>
        <v>0</v>
      </c>
      <c r="X1544" s="2">
        <f t="shared" si="948"/>
        <v>0</v>
      </c>
      <c r="Y1544" s="2">
        <f t="shared" si="949"/>
        <v>0</v>
      </c>
      <c r="Z1544" s="2">
        <f t="shared" si="950"/>
        <v>0</v>
      </c>
      <c r="AA1544" s="2">
        <f t="shared" si="951"/>
        <v>0</v>
      </c>
      <c r="AB1544" s="2">
        <f t="shared" si="952"/>
        <v>0</v>
      </c>
      <c r="AC1544" s="2">
        <f t="shared" si="969"/>
        <v>7</v>
      </c>
      <c r="AD1544" s="5">
        <f t="shared" si="970"/>
        <v>6</v>
      </c>
      <c r="AE1544">
        <f t="shared" si="971"/>
        <v>1</v>
      </c>
      <c r="AF1544" s="1" t="str">
        <f t="shared" si="953"/>
        <v>-</v>
      </c>
      <c r="AG1544" s="1" t="str">
        <f t="shared" si="954"/>
        <v>-</v>
      </c>
      <c r="AH1544" s="1" t="str">
        <f t="shared" si="955"/>
        <v>-</v>
      </c>
      <c r="AI1544" s="1" t="str">
        <f t="shared" si="956"/>
        <v>-</v>
      </c>
      <c r="AJ1544" s="1" t="str">
        <f t="shared" si="957"/>
        <v>-</v>
      </c>
      <c r="AK1544" s="1">
        <f t="shared" si="958"/>
        <v>2.1993757502192457</v>
      </c>
      <c r="AL1544" s="1" t="str">
        <f t="shared" si="959"/>
        <v>-</v>
      </c>
      <c r="AM1544" s="1" t="str">
        <f t="shared" si="960"/>
        <v>-</v>
      </c>
      <c r="AN1544" s="1" t="str">
        <f t="shared" si="961"/>
        <v>-</v>
      </c>
      <c r="AO1544" s="1" t="str">
        <f t="shared" si="962"/>
        <v>-</v>
      </c>
      <c r="AP1544" s="1" t="str">
        <f t="shared" si="972"/>
        <v>-</v>
      </c>
      <c r="AQ1544" s="1" t="str">
        <f t="shared" si="963"/>
        <v>-</v>
      </c>
      <c r="AR1544" s="1" t="str">
        <f t="shared" si="964"/>
        <v>-</v>
      </c>
      <c r="AS1544" s="1" t="str">
        <f t="shared" si="965"/>
        <v>-</v>
      </c>
      <c r="AT1544" s="1" t="str">
        <f t="shared" si="966"/>
        <v>-</v>
      </c>
      <c r="AU1544" s="1" t="str">
        <f t="shared" si="967"/>
        <v>-</v>
      </c>
      <c r="AV1544" s="1" t="str">
        <f t="shared" si="968"/>
        <v>-</v>
      </c>
      <c r="AW1544" s="5">
        <f t="shared" si="973"/>
        <v>6</v>
      </c>
      <c r="AX1544" s="1">
        <f t="shared" si="974"/>
        <v>2.1993757502192457</v>
      </c>
    </row>
    <row r="1545" spans="1:50" x14ac:dyDescent="0.2">
      <c r="A1545" s="4">
        <v>1543</v>
      </c>
      <c r="B1545" s="21">
        <v>0.64859982580922704</v>
      </c>
      <c r="C1545" s="21">
        <v>8.7940000000000005</v>
      </c>
      <c r="D1545" s="21">
        <v>10</v>
      </c>
      <c r="E1545" s="21">
        <v>31</v>
      </c>
      <c r="F1545" s="21">
        <v>59</v>
      </c>
      <c r="G1545" s="21">
        <v>4.3968393237352501</v>
      </c>
      <c r="H1545" s="21">
        <v>6</v>
      </c>
      <c r="I1545" s="21">
        <v>1500</v>
      </c>
      <c r="J1545" s="21">
        <v>185</v>
      </c>
      <c r="K1545" s="21">
        <v>12.5</v>
      </c>
      <c r="L1545" s="2">
        <f t="shared" si="936"/>
        <v>2</v>
      </c>
      <c r="M1545" s="2">
        <f t="shared" si="937"/>
        <v>4</v>
      </c>
      <c r="N1545" s="2">
        <f t="shared" si="938"/>
        <v>5</v>
      </c>
      <c r="O1545" s="2">
        <f t="shared" si="939"/>
        <v>4</v>
      </c>
      <c r="P1545" s="2">
        <f t="shared" si="940"/>
        <v>5</v>
      </c>
      <c r="Q1545" s="2">
        <f t="shared" si="941"/>
        <v>7</v>
      </c>
      <c r="R1545" s="2">
        <f t="shared" si="942"/>
        <v>2</v>
      </c>
      <c r="S1545" s="2">
        <f t="shared" si="943"/>
        <v>4</v>
      </c>
      <c r="T1545" s="2">
        <f t="shared" si="944"/>
        <v>4</v>
      </c>
      <c r="U1545" s="2">
        <f t="shared" si="945"/>
        <v>4</v>
      </c>
      <c r="V1545" s="10">
        <f t="shared" si="946"/>
        <v>0</v>
      </c>
      <c r="W1545" s="2">
        <f t="shared" si="947"/>
        <v>0</v>
      </c>
      <c r="X1545" s="2">
        <f t="shared" si="948"/>
        <v>0</v>
      </c>
      <c r="Y1545" s="2">
        <f t="shared" si="949"/>
        <v>0</v>
      </c>
      <c r="Z1545" s="2">
        <f t="shared" si="950"/>
        <v>0</v>
      </c>
      <c r="AA1545" s="2">
        <f t="shared" si="951"/>
        <v>0</v>
      </c>
      <c r="AB1545" s="2">
        <f t="shared" si="952"/>
        <v>0</v>
      </c>
      <c r="AC1545" s="2">
        <f t="shared" si="969"/>
        <v>7</v>
      </c>
      <c r="AD1545" s="5">
        <f t="shared" si="970"/>
        <v>6</v>
      </c>
      <c r="AE1545">
        <f t="shared" si="971"/>
        <v>1</v>
      </c>
      <c r="AF1545" s="1" t="str">
        <f t="shared" si="953"/>
        <v>-</v>
      </c>
      <c r="AG1545" s="1" t="str">
        <f t="shared" si="954"/>
        <v>-</v>
      </c>
      <c r="AH1545" s="1" t="str">
        <f t="shared" si="955"/>
        <v>-</v>
      </c>
      <c r="AI1545" s="1" t="str">
        <f t="shared" si="956"/>
        <v>-</v>
      </c>
      <c r="AJ1545" s="1" t="str">
        <f t="shared" si="957"/>
        <v>-</v>
      </c>
      <c r="AK1545" s="1">
        <f t="shared" si="958"/>
        <v>2.2462426414368815</v>
      </c>
      <c r="AL1545" s="1" t="str">
        <f t="shared" si="959"/>
        <v>-</v>
      </c>
      <c r="AM1545" s="1" t="str">
        <f t="shared" si="960"/>
        <v>-</v>
      </c>
      <c r="AN1545" s="1" t="str">
        <f t="shared" si="961"/>
        <v>-</v>
      </c>
      <c r="AO1545" s="1" t="str">
        <f t="shared" si="962"/>
        <v>-</v>
      </c>
      <c r="AP1545" s="1" t="str">
        <f t="shared" si="972"/>
        <v>-</v>
      </c>
      <c r="AQ1545" s="1" t="str">
        <f t="shared" si="963"/>
        <v>-</v>
      </c>
      <c r="AR1545" s="1" t="str">
        <f t="shared" si="964"/>
        <v>-</v>
      </c>
      <c r="AS1545" s="1" t="str">
        <f t="shared" si="965"/>
        <v>-</v>
      </c>
      <c r="AT1545" s="1" t="str">
        <f t="shared" si="966"/>
        <v>-</v>
      </c>
      <c r="AU1545" s="1" t="str">
        <f t="shared" si="967"/>
        <v>-</v>
      </c>
      <c r="AV1545" s="1" t="str">
        <f t="shared" si="968"/>
        <v>-</v>
      </c>
      <c r="AW1545" s="5">
        <f t="shared" si="973"/>
        <v>6</v>
      </c>
      <c r="AX1545" s="1">
        <f t="shared" si="974"/>
        <v>2.2462426414368815</v>
      </c>
    </row>
    <row r="1546" spans="1:50" x14ac:dyDescent="0.2">
      <c r="A1546" s="4">
        <v>1544</v>
      </c>
      <c r="B1546" s="21">
        <v>0.77658561118728198</v>
      </c>
      <c r="C1546" s="21">
        <v>3.1150000000000002</v>
      </c>
      <c r="D1546" s="21">
        <v>0</v>
      </c>
      <c r="E1546" s="21">
        <v>51</v>
      </c>
      <c r="F1546" s="21">
        <v>49</v>
      </c>
      <c r="G1546" s="21">
        <v>4.2057544245864404</v>
      </c>
      <c r="H1546" s="21">
        <v>6</v>
      </c>
      <c r="I1546" s="21">
        <v>1500</v>
      </c>
      <c r="J1546" s="21">
        <v>185</v>
      </c>
      <c r="K1546" s="21">
        <v>0</v>
      </c>
      <c r="L1546" s="2">
        <f t="shared" si="936"/>
        <v>0</v>
      </c>
      <c r="M1546" s="2">
        <f t="shared" si="937"/>
        <v>0</v>
      </c>
      <c r="N1546" s="2">
        <f t="shared" si="938"/>
        <v>0</v>
      </c>
      <c r="O1546" s="2">
        <f t="shared" si="939"/>
        <v>0</v>
      </c>
      <c r="P1546" s="2">
        <f t="shared" si="940"/>
        <v>0</v>
      </c>
      <c r="Q1546" s="2">
        <f t="shared" si="941"/>
        <v>0</v>
      </c>
      <c r="R1546" s="2">
        <f t="shared" si="942"/>
        <v>0</v>
      </c>
      <c r="S1546" s="2">
        <f t="shared" si="943"/>
        <v>0</v>
      </c>
      <c r="T1546" s="2">
        <f t="shared" si="944"/>
        <v>0</v>
      </c>
      <c r="U1546" s="2">
        <f t="shared" si="945"/>
        <v>0</v>
      </c>
      <c r="V1546" s="10">
        <f t="shared" si="946"/>
        <v>5</v>
      </c>
      <c r="W1546" s="2">
        <f t="shared" si="947"/>
        <v>6</v>
      </c>
      <c r="X1546" s="2">
        <f t="shared" si="948"/>
        <v>4</v>
      </c>
      <c r="Y1546" s="2">
        <f t="shared" si="949"/>
        <v>3</v>
      </c>
      <c r="Z1546" s="2">
        <f t="shared" si="950"/>
        <v>3</v>
      </c>
      <c r="AA1546" s="2">
        <f t="shared" si="951"/>
        <v>3</v>
      </c>
      <c r="AB1546" s="2">
        <f t="shared" si="952"/>
        <v>3</v>
      </c>
      <c r="AC1546" s="2">
        <f t="shared" si="969"/>
        <v>6</v>
      </c>
      <c r="AD1546" s="5">
        <f t="shared" si="970"/>
        <v>12</v>
      </c>
      <c r="AE1546">
        <f t="shared" si="971"/>
        <v>1</v>
      </c>
      <c r="AF1546" s="1" t="str">
        <f t="shared" si="953"/>
        <v>-</v>
      </c>
      <c r="AG1546" s="1" t="str">
        <f t="shared" si="954"/>
        <v>-</v>
      </c>
      <c r="AH1546" s="1" t="str">
        <f t="shared" si="955"/>
        <v>-</v>
      </c>
      <c r="AI1546" s="1" t="str">
        <f t="shared" si="956"/>
        <v>-</v>
      </c>
      <c r="AJ1546" s="1" t="str">
        <f t="shared" si="957"/>
        <v>-</v>
      </c>
      <c r="AK1546" s="1" t="str">
        <f t="shared" si="958"/>
        <v>-</v>
      </c>
      <c r="AL1546" s="1" t="str">
        <f t="shared" si="959"/>
        <v>-</v>
      </c>
      <c r="AM1546" s="1" t="str">
        <f t="shared" si="960"/>
        <v>-</v>
      </c>
      <c r="AN1546" s="1" t="str">
        <f t="shared" si="961"/>
        <v>-</v>
      </c>
      <c r="AO1546" s="1" t="str">
        <f t="shared" si="962"/>
        <v>-</v>
      </c>
      <c r="AP1546" s="1" t="str">
        <f t="shared" si="972"/>
        <v>-</v>
      </c>
      <c r="AQ1546" s="1">
        <f t="shared" si="963"/>
        <v>2.2359797008416531</v>
      </c>
      <c r="AR1546" s="1" t="str">
        <f t="shared" si="964"/>
        <v>-</v>
      </c>
      <c r="AS1546" s="1" t="str">
        <f t="shared" si="965"/>
        <v>-</v>
      </c>
      <c r="AT1546" s="1" t="str">
        <f t="shared" si="966"/>
        <v>-</v>
      </c>
      <c r="AU1546" s="1" t="str">
        <f t="shared" si="967"/>
        <v>-</v>
      </c>
      <c r="AV1546" s="1" t="str">
        <f t="shared" si="968"/>
        <v>-</v>
      </c>
      <c r="AW1546" s="5">
        <f t="shared" si="973"/>
        <v>12</v>
      </c>
      <c r="AX1546" s="1">
        <f t="shared" si="974"/>
        <v>2.2359797008416531</v>
      </c>
    </row>
    <row r="1547" spans="1:50" x14ac:dyDescent="0.2">
      <c r="A1547" s="4">
        <v>1545</v>
      </c>
      <c r="B1547" s="21">
        <v>0.71360733027369105</v>
      </c>
      <c r="C1547" s="21">
        <v>31.233000000000001</v>
      </c>
      <c r="D1547" s="21">
        <v>0</v>
      </c>
      <c r="E1547" s="21">
        <v>59</v>
      </c>
      <c r="F1547" s="21">
        <v>41</v>
      </c>
      <c r="G1547" s="21">
        <v>3.1233288002790598</v>
      </c>
      <c r="H1547" s="21">
        <v>5</v>
      </c>
      <c r="I1547" s="21">
        <v>1500</v>
      </c>
      <c r="J1547" s="21">
        <v>185</v>
      </c>
      <c r="K1547" s="21">
        <v>0</v>
      </c>
      <c r="L1547" s="2">
        <f t="shared" si="936"/>
        <v>0</v>
      </c>
      <c r="M1547" s="2">
        <f t="shared" si="937"/>
        <v>0</v>
      </c>
      <c r="N1547" s="2">
        <f t="shared" si="938"/>
        <v>0</v>
      </c>
      <c r="O1547" s="2">
        <f t="shared" si="939"/>
        <v>0</v>
      </c>
      <c r="P1547" s="2">
        <f t="shared" si="940"/>
        <v>0</v>
      </c>
      <c r="Q1547" s="2">
        <f t="shared" si="941"/>
        <v>0</v>
      </c>
      <c r="R1547" s="2">
        <f t="shared" si="942"/>
        <v>0</v>
      </c>
      <c r="S1547" s="2">
        <f t="shared" si="943"/>
        <v>0</v>
      </c>
      <c r="T1547" s="2">
        <f t="shared" si="944"/>
        <v>0</v>
      </c>
      <c r="U1547" s="2">
        <f t="shared" si="945"/>
        <v>0</v>
      </c>
      <c r="V1547" s="10">
        <f t="shared" si="946"/>
        <v>5</v>
      </c>
      <c r="W1547" s="2">
        <f t="shared" si="947"/>
        <v>6</v>
      </c>
      <c r="X1547" s="2">
        <f t="shared" si="948"/>
        <v>5</v>
      </c>
      <c r="Y1547" s="2">
        <f t="shared" si="949"/>
        <v>3</v>
      </c>
      <c r="Z1547" s="2">
        <f t="shared" si="950"/>
        <v>3</v>
      </c>
      <c r="AA1547" s="2">
        <f t="shared" si="951"/>
        <v>3</v>
      </c>
      <c r="AB1547" s="2">
        <f t="shared" si="952"/>
        <v>3</v>
      </c>
      <c r="AC1547" s="2">
        <f t="shared" si="969"/>
        <v>6</v>
      </c>
      <c r="AD1547" s="5">
        <f t="shared" si="970"/>
        <v>12</v>
      </c>
      <c r="AE1547">
        <f t="shared" si="971"/>
        <v>1</v>
      </c>
      <c r="AF1547" s="1" t="str">
        <f t="shared" si="953"/>
        <v>-</v>
      </c>
      <c r="AG1547" s="1" t="str">
        <f t="shared" si="954"/>
        <v>-</v>
      </c>
      <c r="AH1547" s="1" t="str">
        <f t="shared" si="955"/>
        <v>-</v>
      </c>
      <c r="AI1547" s="1" t="str">
        <f t="shared" si="956"/>
        <v>-</v>
      </c>
      <c r="AJ1547" s="1" t="str">
        <f t="shared" si="957"/>
        <v>-</v>
      </c>
      <c r="AK1547" s="1" t="str">
        <f t="shared" si="958"/>
        <v>-</v>
      </c>
      <c r="AL1547" s="1" t="str">
        <f t="shared" si="959"/>
        <v>-</v>
      </c>
      <c r="AM1547" s="1" t="str">
        <f t="shared" si="960"/>
        <v>-</v>
      </c>
      <c r="AN1547" s="1" t="str">
        <f t="shared" si="961"/>
        <v>-</v>
      </c>
      <c r="AO1547" s="1" t="str">
        <f t="shared" si="962"/>
        <v>-</v>
      </c>
      <c r="AP1547" s="1" t="str">
        <f t="shared" si="972"/>
        <v>-</v>
      </c>
      <c r="AQ1547" s="1">
        <f t="shared" si="963"/>
        <v>2.7351718610366027</v>
      </c>
      <c r="AR1547" s="1" t="str">
        <f t="shared" si="964"/>
        <v>-</v>
      </c>
      <c r="AS1547" s="1" t="str">
        <f t="shared" si="965"/>
        <v>-</v>
      </c>
      <c r="AT1547" s="1" t="str">
        <f t="shared" si="966"/>
        <v>-</v>
      </c>
      <c r="AU1547" s="1" t="str">
        <f t="shared" si="967"/>
        <v>-</v>
      </c>
      <c r="AV1547" s="1" t="str">
        <f t="shared" si="968"/>
        <v>-</v>
      </c>
      <c r="AW1547" s="5">
        <f t="shared" si="973"/>
        <v>12</v>
      </c>
      <c r="AX1547" s="1">
        <f t="shared" si="974"/>
        <v>2.7351718610366027</v>
      </c>
    </row>
    <row r="1548" spans="1:50" x14ac:dyDescent="0.2">
      <c r="A1548" s="4">
        <v>1546</v>
      </c>
      <c r="B1548" s="21">
        <v>0.759530616867504</v>
      </c>
      <c r="C1548" s="21">
        <v>0</v>
      </c>
      <c r="D1548" s="21">
        <v>0</v>
      </c>
      <c r="E1548" s="21">
        <v>64</v>
      </c>
      <c r="F1548" s="21">
        <v>36</v>
      </c>
      <c r="G1548" s="21">
        <v>0</v>
      </c>
      <c r="H1548" s="21">
        <v>3</v>
      </c>
      <c r="I1548" s="21">
        <v>1500</v>
      </c>
      <c r="J1548" s="21">
        <v>185</v>
      </c>
      <c r="K1548" s="21">
        <v>0</v>
      </c>
      <c r="L1548" s="2">
        <f t="shared" si="936"/>
        <v>0</v>
      </c>
      <c r="M1548" s="2">
        <f t="shared" si="937"/>
        <v>0</v>
      </c>
      <c r="N1548" s="2">
        <f t="shared" si="938"/>
        <v>0</v>
      </c>
      <c r="O1548" s="2">
        <f t="shared" si="939"/>
        <v>0</v>
      </c>
      <c r="P1548" s="2">
        <f t="shared" si="940"/>
        <v>0</v>
      </c>
      <c r="Q1548" s="2">
        <f t="shared" si="941"/>
        <v>0</v>
      </c>
      <c r="R1548" s="2">
        <f t="shared" si="942"/>
        <v>0</v>
      </c>
      <c r="S1548" s="2">
        <f t="shared" si="943"/>
        <v>0</v>
      </c>
      <c r="T1548" s="2">
        <f t="shared" si="944"/>
        <v>0</v>
      </c>
      <c r="U1548" s="2">
        <f t="shared" si="945"/>
        <v>0</v>
      </c>
      <c r="V1548" s="10">
        <f t="shared" si="946"/>
        <v>3</v>
      </c>
      <c r="W1548" s="2">
        <f t="shared" si="947"/>
        <v>4</v>
      </c>
      <c r="X1548" s="2">
        <f t="shared" si="948"/>
        <v>5</v>
      </c>
      <c r="Y1548" s="2">
        <f t="shared" si="949"/>
        <v>5</v>
      </c>
      <c r="Z1548" s="2">
        <f t="shared" si="950"/>
        <v>5</v>
      </c>
      <c r="AA1548" s="2">
        <f t="shared" si="951"/>
        <v>5</v>
      </c>
      <c r="AB1548" s="2">
        <f t="shared" si="952"/>
        <v>4</v>
      </c>
      <c r="AC1548" s="2">
        <f t="shared" si="969"/>
        <v>5</v>
      </c>
      <c r="AD1548" s="5">
        <f t="shared" si="970"/>
        <v>13</v>
      </c>
      <c r="AE1548">
        <f t="shared" si="971"/>
        <v>4</v>
      </c>
      <c r="AF1548" s="1" t="str">
        <f t="shared" si="953"/>
        <v>-</v>
      </c>
      <c r="AG1548" s="1" t="str">
        <f t="shared" si="954"/>
        <v>-</v>
      </c>
      <c r="AH1548" s="1" t="str">
        <f t="shared" si="955"/>
        <v>-</v>
      </c>
      <c r="AI1548" s="1" t="str">
        <f t="shared" si="956"/>
        <v>-</v>
      </c>
      <c r="AJ1548" s="1" t="str">
        <f t="shared" si="957"/>
        <v>-</v>
      </c>
      <c r="AK1548" s="1" t="str">
        <f t="shared" si="958"/>
        <v>-</v>
      </c>
      <c r="AL1548" s="1" t="str">
        <f t="shared" si="959"/>
        <v>-</v>
      </c>
      <c r="AM1548" s="1" t="str">
        <f t="shared" si="960"/>
        <v>-</v>
      </c>
      <c r="AN1548" s="1" t="str">
        <f t="shared" si="961"/>
        <v>-</v>
      </c>
      <c r="AO1548" s="1" t="str">
        <f t="shared" si="962"/>
        <v>-</v>
      </c>
      <c r="AP1548" s="1" t="str">
        <f t="shared" si="972"/>
        <v>-</v>
      </c>
      <c r="AQ1548" s="1" t="str">
        <f t="shared" si="963"/>
        <v>-</v>
      </c>
      <c r="AR1548" s="1">
        <f t="shared" si="964"/>
        <v>1.8077267065654048</v>
      </c>
      <c r="AS1548" s="1">
        <f t="shared" si="965"/>
        <v>1.7433601968553833</v>
      </c>
      <c r="AT1548" s="1">
        <f t="shared" si="966"/>
        <v>1.8133430111401387</v>
      </c>
      <c r="AU1548" s="1">
        <f t="shared" si="967"/>
        <v>1.8408650621600557</v>
      </c>
      <c r="AV1548" s="1" t="str">
        <f t="shared" si="968"/>
        <v>-</v>
      </c>
      <c r="AW1548" s="5">
        <f t="shared" si="973"/>
        <v>14</v>
      </c>
      <c r="AX1548" s="1">
        <f t="shared" si="974"/>
        <v>1.7433601968553833</v>
      </c>
    </row>
    <row r="1549" spans="1:50" x14ac:dyDescent="0.2">
      <c r="A1549" s="4">
        <v>1547</v>
      </c>
      <c r="B1549" s="21">
        <v>0.58434177752822003</v>
      </c>
      <c r="C1549" s="21">
        <v>0</v>
      </c>
      <c r="D1549" s="21">
        <v>0</v>
      </c>
      <c r="E1549" s="21">
        <v>26</v>
      </c>
      <c r="F1549" s="21">
        <v>74</v>
      </c>
      <c r="G1549" s="21">
        <v>0</v>
      </c>
      <c r="H1549" s="21">
        <v>3</v>
      </c>
      <c r="I1549" s="21">
        <v>1500</v>
      </c>
      <c r="J1549" s="21">
        <v>185</v>
      </c>
      <c r="K1549" s="21">
        <v>0</v>
      </c>
      <c r="L1549" s="2">
        <f t="shared" si="936"/>
        <v>0</v>
      </c>
      <c r="M1549" s="2">
        <f t="shared" si="937"/>
        <v>0</v>
      </c>
      <c r="N1549" s="2">
        <f t="shared" si="938"/>
        <v>0</v>
      </c>
      <c r="O1549" s="2">
        <f t="shared" si="939"/>
        <v>0</v>
      </c>
      <c r="P1549" s="2">
        <f t="shared" si="940"/>
        <v>0</v>
      </c>
      <c r="Q1549" s="2">
        <f t="shared" si="941"/>
        <v>0</v>
      </c>
      <c r="R1549" s="2">
        <f t="shared" si="942"/>
        <v>0</v>
      </c>
      <c r="S1549" s="2">
        <f t="shared" si="943"/>
        <v>0</v>
      </c>
      <c r="T1549" s="2">
        <f t="shared" si="944"/>
        <v>0</v>
      </c>
      <c r="U1549" s="2">
        <f t="shared" si="945"/>
        <v>0</v>
      </c>
      <c r="V1549" s="10">
        <f t="shared" si="946"/>
        <v>3</v>
      </c>
      <c r="W1549" s="2">
        <f t="shared" si="947"/>
        <v>4</v>
      </c>
      <c r="X1549" s="2">
        <f t="shared" si="948"/>
        <v>4</v>
      </c>
      <c r="Y1549" s="2">
        <f t="shared" si="949"/>
        <v>5</v>
      </c>
      <c r="Z1549" s="2">
        <f t="shared" si="950"/>
        <v>5</v>
      </c>
      <c r="AA1549" s="2">
        <f t="shared" si="951"/>
        <v>5</v>
      </c>
      <c r="AB1549" s="2">
        <f t="shared" si="952"/>
        <v>4</v>
      </c>
      <c r="AC1549" s="2">
        <f t="shared" si="969"/>
        <v>5</v>
      </c>
      <c r="AD1549" s="5">
        <f t="shared" si="970"/>
        <v>14</v>
      </c>
      <c r="AE1549">
        <f t="shared" si="971"/>
        <v>3</v>
      </c>
      <c r="AF1549" s="1" t="str">
        <f t="shared" si="953"/>
        <v>-</v>
      </c>
      <c r="AG1549" s="1" t="str">
        <f t="shared" si="954"/>
        <v>-</v>
      </c>
      <c r="AH1549" s="1" t="str">
        <f t="shared" si="955"/>
        <v>-</v>
      </c>
      <c r="AI1549" s="1" t="str">
        <f t="shared" si="956"/>
        <v>-</v>
      </c>
      <c r="AJ1549" s="1" t="str">
        <f t="shared" si="957"/>
        <v>-</v>
      </c>
      <c r="AK1549" s="1" t="str">
        <f t="shared" si="958"/>
        <v>-</v>
      </c>
      <c r="AL1549" s="1" t="str">
        <f t="shared" si="959"/>
        <v>-</v>
      </c>
      <c r="AM1549" s="1" t="str">
        <f t="shared" si="960"/>
        <v>-</v>
      </c>
      <c r="AN1549" s="1" t="str">
        <f t="shared" si="961"/>
        <v>-</v>
      </c>
      <c r="AO1549" s="1" t="str">
        <f t="shared" si="962"/>
        <v>-</v>
      </c>
      <c r="AP1549" s="1" t="str">
        <f t="shared" si="972"/>
        <v>-</v>
      </c>
      <c r="AQ1549" s="1" t="str">
        <f t="shared" si="963"/>
        <v>-</v>
      </c>
      <c r="AR1549" s="1" t="str">
        <f t="shared" si="964"/>
        <v>-</v>
      </c>
      <c r="AS1549" s="1">
        <f t="shared" si="965"/>
        <v>1.8418155665701139</v>
      </c>
      <c r="AT1549" s="1">
        <f t="shared" si="966"/>
        <v>1.8910454679120348</v>
      </c>
      <c r="AU1549" s="1">
        <f t="shared" si="967"/>
        <v>1.917452545108068</v>
      </c>
      <c r="AV1549" s="1" t="str">
        <f t="shared" si="968"/>
        <v>-</v>
      </c>
      <c r="AW1549" s="5">
        <f t="shared" si="973"/>
        <v>14</v>
      </c>
      <c r="AX1549" s="1">
        <f t="shared" si="974"/>
        <v>1.8418155665701139</v>
      </c>
    </row>
  </sheetData>
  <phoneticPr fontId="1" type="noConversion"/>
  <conditionalFormatting sqref="AC1:AC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549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{444D1735-2FBA-5847-B8A6-EF0A2ACD3268}</x14:id>
        </ext>
      </extLst>
    </cfRule>
  </conditionalFormatting>
  <conditionalFormatting sqref="AE1:AE1048576">
    <cfRule type="colorScale" priority="5">
      <colorScale>
        <cfvo type="min"/>
        <cfvo type="max"/>
        <color rgb="FFFCFCFF"/>
        <color rgb="FFF8696B"/>
      </colorScale>
    </cfRule>
    <cfRule type="colorScale" priority="7">
      <colorScale>
        <cfvo type="min"/>
        <cfvo type="max"/>
        <color rgb="FFF8696B"/>
        <color rgb="FFFCFCFF"/>
      </colorScale>
    </cfRule>
    <cfRule type="colorScale" priority="8">
      <colorScale>
        <cfvo type="min"/>
        <cfvo type="max"/>
        <color rgb="FFFFEF9C"/>
        <color rgb="FF63BE7B"/>
      </colorScale>
    </cfRule>
  </conditionalFormatting>
  <conditionalFormatting sqref="AE2:AE1549">
    <cfRule type="colorScale" priority="6">
      <colorScale>
        <cfvo type="min"/>
        <cfvo type="max"/>
        <color rgb="FFF8696B"/>
        <color rgb="FFFCFCFF"/>
      </colorScale>
    </cfRule>
  </conditionalFormatting>
  <conditionalFormatting sqref="AW2:AW1549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{4C2F723B-FAF6-BD4B-A48F-F2F3F4CDCDE5}</x14:id>
        </ext>
      </extLst>
    </cfRule>
  </conditionalFormatting>
  <conditionalFormatting sqref="AX1:AX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44D1735-2FBA-5847-B8A6-EF0A2ACD326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AD2:AD1549</xm:sqref>
        </x14:conditionalFormatting>
        <x14:conditionalFormatting xmlns:xm="http://schemas.microsoft.com/office/excel/2006/main">
          <x14:cfRule type="dataBar" id="{4C2F723B-FAF6-BD4B-A48F-F2F3F4CDCDE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AW2:AW1549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A2661-2502-5449-B4E9-57A6C90E330F}">
  <dimension ref="A1:AV11"/>
  <sheetViews>
    <sheetView tabSelected="1" workbookViewId="0">
      <pane xSplit="1" topLeftCell="B1" activePane="topRight" state="frozen"/>
      <selection pane="topRight" activeCell="AJ8" sqref="AJ8"/>
    </sheetView>
  </sheetViews>
  <sheetFormatPr baseColWidth="10" defaultRowHeight="15" x14ac:dyDescent="0.2"/>
  <cols>
    <col min="1" max="1" width="5.1640625" bestFit="1" customWidth="1"/>
    <col min="2" max="2" width="11.83203125" bestFit="1" customWidth="1"/>
    <col min="3" max="3" width="9.6640625" bestFit="1" customWidth="1"/>
    <col min="4" max="4" width="18.83203125" bestFit="1" customWidth="1"/>
    <col min="5" max="5" width="21.1640625" bestFit="1" customWidth="1"/>
    <col min="6" max="6" width="19.1640625" bestFit="1" customWidth="1"/>
    <col min="7" max="7" width="23.33203125" bestFit="1" customWidth="1"/>
    <col min="8" max="8" width="18.5" bestFit="1" customWidth="1"/>
    <col min="9" max="9" width="15.1640625" bestFit="1" customWidth="1"/>
    <col min="10" max="10" width="12.1640625" bestFit="1" customWidth="1"/>
    <col min="11" max="11" width="21" bestFit="1" customWidth="1"/>
    <col min="12" max="20" width="15.1640625" bestFit="1" customWidth="1"/>
    <col min="21" max="21" width="16.33203125" bestFit="1" customWidth="1"/>
    <col min="22" max="23" width="15.1640625" bestFit="1" customWidth="1"/>
    <col min="24" max="25" width="15.33203125" bestFit="1" customWidth="1"/>
    <col min="26" max="26" width="15.1640625" bestFit="1" customWidth="1"/>
    <col min="27" max="27" width="15" bestFit="1" customWidth="1"/>
    <col min="28" max="28" width="15.33203125" bestFit="1" customWidth="1"/>
    <col min="29" max="29" width="13.1640625" bestFit="1" customWidth="1"/>
    <col min="30" max="38" width="10.6640625" bestFit="1" customWidth="1"/>
    <col min="39" max="39" width="11.6640625" bestFit="1" customWidth="1"/>
    <col min="40" max="41" width="10.6640625" bestFit="1" customWidth="1"/>
    <col min="44" max="44" width="10.6640625" bestFit="1" customWidth="1"/>
    <col min="45" max="45" width="10.5" bestFit="1" customWidth="1"/>
    <col min="47" max="47" width="14.5" bestFit="1" customWidth="1"/>
    <col min="48" max="48" width="22.5" bestFit="1" customWidth="1"/>
    <col min="49" max="49" width="22.33203125" customWidth="1"/>
  </cols>
  <sheetData>
    <row r="1" spans="1:48" x14ac:dyDescent="0.2">
      <c r="A1" s="4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3" t="s">
        <v>34</v>
      </c>
      <c r="M1" s="3" t="s">
        <v>35</v>
      </c>
      <c r="N1" s="3" t="s">
        <v>36</v>
      </c>
      <c r="O1" s="3" t="s">
        <v>37</v>
      </c>
      <c r="P1" s="3" t="s">
        <v>38</v>
      </c>
      <c r="Q1" s="3" t="s">
        <v>39</v>
      </c>
      <c r="R1" s="3" t="s">
        <v>40</v>
      </c>
      <c r="S1" s="3" t="s">
        <v>41</v>
      </c>
      <c r="T1" s="3" t="s">
        <v>42</v>
      </c>
      <c r="U1" s="3" t="s">
        <v>43</v>
      </c>
      <c r="V1" s="3" t="s">
        <v>44</v>
      </c>
      <c r="W1" s="3" t="s">
        <v>45</v>
      </c>
      <c r="X1" s="3" t="s">
        <v>46</v>
      </c>
      <c r="Y1" s="3" t="s">
        <v>47</v>
      </c>
      <c r="Z1" s="3" t="s">
        <v>48</v>
      </c>
      <c r="AA1" s="3" t="s">
        <v>49</v>
      </c>
      <c r="AB1" s="3" t="s">
        <v>50</v>
      </c>
      <c r="AC1" s="19" t="s">
        <v>51</v>
      </c>
      <c r="AD1" s="7" t="s">
        <v>15</v>
      </c>
      <c r="AE1" s="7" t="s">
        <v>16</v>
      </c>
      <c r="AF1" s="7" t="s">
        <v>17</v>
      </c>
      <c r="AG1" s="7" t="s">
        <v>18</v>
      </c>
      <c r="AH1" s="7" t="s">
        <v>19</v>
      </c>
      <c r="AI1" s="7" t="s">
        <v>20</v>
      </c>
      <c r="AJ1" s="7" t="s">
        <v>21</v>
      </c>
      <c r="AK1" s="7" t="s">
        <v>22</v>
      </c>
      <c r="AL1" s="7" t="s">
        <v>23</v>
      </c>
      <c r="AM1" s="7" t="s">
        <v>24</v>
      </c>
      <c r="AN1" s="7" t="s">
        <v>54</v>
      </c>
      <c r="AO1" s="7" t="s">
        <v>55</v>
      </c>
      <c r="AP1" s="7" t="s">
        <v>56</v>
      </c>
      <c r="AQ1" s="7" t="s">
        <v>57</v>
      </c>
      <c r="AR1" s="7" t="s">
        <v>58</v>
      </c>
      <c r="AS1" s="7" t="s">
        <v>59</v>
      </c>
      <c r="AT1" s="7" t="s">
        <v>60</v>
      </c>
      <c r="AU1" s="5" t="s">
        <v>63</v>
      </c>
      <c r="AV1" s="18" t="s">
        <v>64</v>
      </c>
    </row>
    <row r="2" spans="1:48" ht="16" x14ac:dyDescent="0.2">
      <c r="A2" s="4">
        <v>0</v>
      </c>
      <c r="B2" s="21">
        <v>0.68312672560217802</v>
      </c>
      <c r="C2" s="21">
        <v>5.3029999999999999</v>
      </c>
      <c r="D2" s="21">
        <v>0</v>
      </c>
      <c r="E2" s="21">
        <v>27</v>
      </c>
      <c r="F2" s="21">
        <v>73</v>
      </c>
      <c r="G2" s="21">
        <v>2.6514759770146101</v>
      </c>
      <c r="H2" s="21">
        <v>5</v>
      </c>
      <c r="I2" s="21">
        <v>1500</v>
      </c>
      <c r="J2" s="21">
        <v>0.35</v>
      </c>
      <c r="K2" s="21">
        <v>0</v>
      </c>
      <c r="L2" s="2">
        <f t="shared" ref="L2:L11" si="0">IF(D2&gt;0,IF(AND(B2&gt;=0.2, B2&lt;=0.4), 1, 0) +
IF(C2&gt;2, 1, 0) +
IF(AND(D2&gt;=40, D2&lt;=60), 1, 0) +
IF(AND(E2&gt;=40, E2&lt;=60), 1, 0) +
IF(AND(F2&lt;10), 1, 0) +
IF(G2&gt;25, 1, 0) +
IF(H2=8, 1, 0) +
IF(AND(I2&gt;=1500, I2&lt;=1800), 1, 0) +
IF(AND(J2&gt;=0.1, J2&lt;=0.2), 1, 0) +
IF(AND(K2&gt;=50, K2&lt;=300), 1, 0),0)</f>
        <v>0</v>
      </c>
      <c r="M2" s="2">
        <f t="shared" ref="M2:M11" si="1">IF(D2&gt;0,IF(AND(B2&gt;=0.3, B2&lt;=0.6), 1, 0) +
IF(AND(C2&gt;=0.75, C2&lt;=2), 1, 0) +
IF(AND(D2&gt;=40, D2&lt;=70), 1, 0) +
IF(AND(E2&gt;=30, E2&lt;=50), 1, 0) +
IF(AND(F2&lt;20), 1, 0) +
IF(AND(G2&gt;=10, G2&lt;=25), 1, 0) +
IF(AND(H2&gt;=6, H2&lt;=7), 1, 0) +
IF(AND(I2&gt;=1500, I2&lt;=2200), 1, 0) +
IF(AND(J2&gt;=0.1, J2&lt;=0.2), 1, 0) +
IF(K2&lt;75, 1, 0),0)</f>
        <v>0</v>
      </c>
      <c r="N2" s="2">
        <f t="shared" ref="N2:N11" si="2">IF(D2&gt;0,IF(AND(B2&gt;=0.2, B2&lt;=0.6), 1, 0) +
IF(AND(C2&gt;=0.75, C2&lt;=1.5), 1, 0) +
IF(AND(D2&gt;=40, D2&lt;=70), 1, 0) +
IF(AND(E2&gt;=20, E2&lt;=50), 1, 0) +
IF(AND(F2&lt;30), 1, 0) +
IF(AND(G2&gt;=3, G2&lt;=10), 1, 0) +
IF(H2=6, 1, 0) +
IF(AND(I2&gt;=1200, I2&lt;=1800), 1, 0) +
IF(AND(J2&gt;=0.1, J2&lt;=0.2), 1, 0) +
IF(AND(K2&lt;75), 1, 0),)</f>
        <v>0</v>
      </c>
      <c r="O2" s="2">
        <f>IF(D2&gt;0,IF(AND(B2&gt;=0.5, B2&lt;=0.7), 1, 0) +
IF(AND(C2&gt;=0.75, C2&lt;=1.25), 1, 0) +
IF(AND(D2&gt;=20, D2&lt;=40), 1, 0) +
IF(AND(E2&gt;=30, E2&lt;=40), 1, 0) +
IF(AND(F2&gt;=30, F2&lt;=40), 1, 0) +
IF(G2&gt;25, 1, 0) +
IF(AND(H2&gt;=7, H2&lt;=8), 1, 0) +
IF(AND(I2&gt;=1400, I2&lt;=1800), 1, 0) +
IF(AND(J2&gt;=0.12, J2&lt;=0.25), 1, 0) +
IF(AND(K2&lt;50), 1, 0),)</f>
        <v>0</v>
      </c>
      <c r="P2" s="2">
        <f t="shared" ref="P2:P11" si="3">IF(D2&gt;0,IF(AND(B2&gt;=0.5, B2&lt;=0.8), 1, 0) +
IF(AND(C2&gt;=0.3, C2&lt;=0.75), 1, 0) +
IF(AND(D2&gt;=20, D2&lt;=40), 1, 0) +
IF(AND(E2&gt;=30, E2&lt;=50), 1, 0) +
IF(AND(F2&gt;=20, F2&lt;=40), 1, 0) +
IF(AND(G2&gt;=10, G2&lt;=25), 1, 0) +
IF(AND(H2&gt;=5, H2&lt;=6), 1, 0) +
IF(AND(I2&gt;=1400, I2&lt;=2000), 1, 0) +
IF(AND(J2&gt;=0.12, J2&lt;=0.25), 1, 0) +
IF(AND(K2&lt;25), 1, 0),)</f>
        <v>0</v>
      </c>
      <c r="Q2" s="2">
        <f t="shared" ref="Q2:Q11" si="4">IF(D2&gt;0,IF(AND(B2&gt;=0.6, B2&lt;=0.9), 1, 0) +
IF(AND(C2&gt;=0.3, C2&lt;=0.75), 1, 0) +
IF(AND(D2&gt;=20, D2&lt;=40), 1, 0) +
IF(AND(E2&gt;=20, E2&lt;=50), 1, 0) +
IF(AND(F2&gt;=30, F2&lt;=60), 1, 0) +
IF(AND(G2&gt;=3, G2&lt;=10), 1, 0) +
IF(AND(H2&gt;=5, H2&lt;=6), 1, 0) +
IF(AND(I2&gt;=1200, I2&lt;=1800), 1, 0) +
IF(AND(J2&gt;=0.12, J2&lt;=0.25), 1, 0) +
IF(AND(K2&lt;25), 1, 0),0)</f>
        <v>0</v>
      </c>
      <c r="R2" s="2">
        <f t="shared" ref="R2:R11" si="5">IF(D2&gt;0,IF(AND(B2&gt;=0.2, B2&lt;=0.5), 1, 0) +
IF(AND(C2&gt;=1, C2&lt;=2), 1, 0) +
IF(AND(D2&gt;=60, D2&lt;=90), 1, 0) +
IF(E2&lt;20, 1, 0) +
IF(F2&lt;30, 1, 0) +
IF(AND(G2&gt;=2, G2&lt;=4), 1, 0) +
IF(AND(H2&gt;=4, H2&lt;=5), 1, 0) +
IF(AND(I2&gt;=800, I2&lt;=1500), 1, 0) +
IF(AND(J2&gt;=0.15, J2&lt;=0.35), 1, 0) +
IF(AND(K2&lt;35), 1, 0),)</f>
        <v>0</v>
      </c>
      <c r="S2" s="2">
        <f t="shared" ref="S2:S11" si="6">IF(D2&gt;0,IF(B2&gt;0.8, 1, 0) +
IF(AND(C2&gt;=0.1, C2&lt;=0.25), 1, 0) +
IF(AND(D2&gt;=10, D2&lt;=20), 1, 0) +
IF(E2&lt;20, 1, 0) +
IF(AND(F2&gt;=60, F2&lt;=80), 1, 0) +
IF(AND(G2&gt;=3, G2&lt;=10), 1, 0) +
IF(AND(H2&gt;=5, H2&lt;=6), 1, 0) +
IF(AND(I2&gt;=1000, I2&lt;=1800), 1, 0) +
IF(AND(J2&gt;=0.12, J2&lt;=0.25), 1, 0) +
IF(K2&lt;10, 1, 0),)</f>
        <v>0</v>
      </c>
      <c r="T2" s="2">
        <f t="shared" ref="T2:T11" si="7">IF(D2&gt;0,IF(B2&gt;0.8, 1, 0) +
IF(AND(C2&gt;=0.1, C2&lt;=0.25), 1, 0) +
IF(AND(D2&gt;=10, D2&lt;=20), 1, 0) +
IF(E2&lt;20, 1, 0) +
IF(AND(F2&gt;=60, F2&lt;=80), 1, 0) +
IF(AND(G2&gt;=3, G2&lt;=10), 1, 0) +
IF(AND(H2&gt;=5, H2&lt;=6), 1, 0) +
IF(AND(I2&gt;=1000, I2&lt;=1800), 1, 0) +
IF(AND(J2&gt;=0.12, J2&lt;=0.25), 1, 0) +
IF(K2&lt;10, 1, 0),0)</f>
        <v>0</v>
      </c>
      <c r="U2" s="2">
        <f t="shared" ref="U2:U11" si="8">IF(D2&gt;0,IF(AND(B2&gt;=0.6, B2&lt;=0.9), 1, 0) +
IF(AND(C2&gt;=0.2, C2&lt;=0.5), 1, 0) +
IF(AND(D2&gt;=20, D2&lt;=30), 1, 0) +
IF(AND(E2&gt;=20, E2&lt;=40), 1, 0) +
IF(AND(F2&gt;=40, F2&lt;=50), 1, 0) +
IF(AND(G2&gt;=5, G2&lt;=15), 1, 0) +
IF(AND(H2&gt;=5, H2&lt;=6), 1, 0) +
IF(AND(I2&gt;=1000, I2&lt;=2500), 1, 0) +
IF(AND(J2&gt;=0.12, J2&lt;=0.2), 1, 0) +
IF(K2&gt;300, 1, 0),0)</f>
        <v>0</v>
      </c>
      <c r="V2" s="10">
        <f t="shared" ref="V2:V11" si="9">IF(D2=0,IF(B2&lt;0.4, 1, 0) +
IF(C2&gt;1, 1, 0) +
IF(D2&lt;10, 1, 0) +
IF(E2&lt;10, 1, 0) +
IF(F2&gt;90, 1, 0) +
IF(AND(G2&gt;=3, G2&lt;=30), 1, 0) +
IF(H2=8, 1, 0) +
IF(AND(I2&gt;=1000, I2&lt;=1800), 1, 0) +
IF(AND(J2&gt;=0.12, J2&lt;=0.2), 1, 0) +
IF(K2=0, 1, 0),0)</f>
        <v>4</v>
      </c>
      <c r="W2" s="2">
        <f t="shared" ref="W2:W11" si="10">IF(D2=0,IF(AND(B2&gt;=0.5, B2&lt;=0.8), 1, 0) +
IF(AND(C2&gt;=0.25, C2&lt;=0.75), 1, 0) +
IF(D2&lt;10, 1, 0) +
IF(E2&lt;10, 1, 0) +
IF(F2&gt;90, 1, 0) +
IF(AND(G2&gt;=3, G2&lt;=15), 1, 0) +
IF(AND(H2&gt;=5, H2&lt;=6), 1, 0) +
IF(AND(I2&gt;=1200, I2&lt;=1800), 1, 0) +
IF(AND(J2&gt;=0.15, J2&lt;=0.25), 1, 0) +
IF(K2=0, 1, 0),0)</f>
        <v>5</v>
      </c>
      <c r="X2" s="2">
        <f t="shared" ref="X2:X11" si="11">IF(D2=0,IF(AND(B2&gt;=0.7, B2&lt;=0.9), 1, 0) +
IF(AND(C2&gt;=0.25, C2&lt;=1), 1, 0) +
IF(D2&lt;10, 1, 0) +
IF(E2&lt;10, 1, 0) +
IF(F2&gt;90, 1, 0) +
IF(G2&lt;2, 1, 0) +
IF(AND(H2&gt;=4, H2&lt;=5), 1, 0) +
IF(AND(I2&gt;=1200, I2&lt;=1600), 1, 0) +
IF(AND(J2&gt;=0.15, J2&lt;=0.25), 1, 0) +
IF(K2=0, 1, 0),0)</f>
        <v>4</v>
      </c>
      <c r="Y2" s="2">
        <f t="shared" ref="Y2:Y11" si="12">IF(D2=0,IF(B2&gt;0.9, 1, 0) +
IF(C2&lt;0.1, 1, 0) +
IF(D2&lt;10, 1, 0) +
IF(E2&gt;90, 1, 0) +
IF(F2&lt;10, 1, 0) +
IF(G2&lt;0.25, 1, 0) +
IF(AND(H2&gt;=1, H2&lt;=2), 1, 0) +
IF(AND(I2&gt;=1200, I2&lt;=2500), 1, 0) +
IF(AND(J2&gt;=0.15, J2&lt;=0.3), 1, 0) +
IF(K2=0, 1, 0),0)</f>
        <v>3</v>
      </c>
      <c r="Z2" s="2">
        <f t="shared" ref="Z2:Z11" si="13">IF(D2=0,IF(B2&gt;0.9, 1, 0) +
IF(C2&lt;0.1, 1, 0) +
IF(D2&lt;10, 1, 0) +
IF(E2&gt;90, 1, 0) +
IF(F2&lt;10, 1, 0) +
IF(G2&lt;0.25, 1, 0) +
IF(AND(H2&gt;=1, H2&lt;=2), 1, 0) +
IF(AND(I2&gt;=1200, I2&lt;=2500), 1, 0) +
IF(AND(J2&gt;=0.15, J2&lt;=0.3), 1, 0) +
IF(K2=0, 1, 0),0)</f>
        <v>3</v>
      </c>
      <c r="AA2" s="2">
        <f t="shared" ref="AA2:AA11" si="14">IF(D2=0,IF(B2&gt;0.9, 1, 0) +
IF(C2&lt;0.1, 1, 0) +
IF(D2&lt;10, 1, 0) +
IF(E2&lt;10, 1, 0) +
IF(F2&gt;90, 1, 0) +
IF(G2&lt;0.25, 1, 0) +
IF(AND(H2&gt;=1, H2&lt;=2), 1, 0) +
IF(AND(I2&gt;=1200, I2&lt;=2500), 1, 0) +
IF(AND(J2&gt;=0.15, J2&lt;=0.3), 1, 0) +
IF(K2=0, 1, 0),0)</f>
        <v>3</v>
      </c>
      <c r="AB2" s="2">
        <f t="shared" ref="AB2:AB11" si="15">IF(D2=0,IF(B2&gt;0.9, 1, 0) +
IF(C2&lt;0.1, 1, 0) +
IF(D2&lt;10, 1, 0) +
IF(E2&lt;10, 1, 0) +
IF(F2&gt;90, 1, 0) +
IF(AND(G2&gt;=1, G2&lt;=2), 1, 0) +
IF(H2&lt;0.25, 1, 0) +
IF(I2=1500, 1, 0) +
IF(AND(J2&gt;=0.02, J2&lt;=0.1), 1, 0) +
IF(K2=0, 1, 0),0)</f>
        <v>3</v>
      </c>
      <c r="AC2" s="2">
        <f>MAX(L2:AB2)</f>
        <v>5</v>
      </c>
      <c r="AD2" s="24" t="str">
        <f t="shared" ref="AD2:AD11" si="16">IF(L2=AC2,SQRT(
AVERAGE(
(IF(OR(B2&lt;0.2,B2&gt;0.4),(IF(B2&lt;&gt;0,((B2-0.3)/B2)^2,(2*(B2-0.3)/(B2+0.3))^2)),0)) +
(IF(C2&lt;2,(IF(C2&lt;&gt;0,((C2-2)/C2)^2,(2*(C2-2)/(C2+2))^2)),0)) +
(IF(OR(D2&lt;40, D2&gt;60),(IF(D2&lt;&gt;0,((D2-50)/D2)^2,(2*(D2-50)/(D2+50))^2)),0)) +
(IF(OR(E2&lt;40,E2&gt;60),(IF(E2&lt;&gt;0,((E2-50)/E2)^2,(2*(E2-50)/(E2+50))^2)),0)) +
(IF((F2&gt;10),(IF(F2&lt;&gt;0,((F2-10)/F2)^2,(2*(F2-10)/(F2+10))^2)),0)) +
(IF((G2&lt;25),(IF(G2&lt;&gt;0,((G2-25)/G2)^2,(2*(G2-25)/(G2+25))^2)),0)) +
(IF((H2&lt;&gt;8),(IF(H2&lt;&gt;0,((H2-8)/H2)^2,(2*(H2-8)/(H2+8))^2)),0)) +
(IF(OR(I2&lt;1500,I2&gt;1800),(IF(I2&lt;&gt;0,((I2-1650)/I2)^2,(2*(I2-1650)/(I2+1650))^2)),0)) +
(IF(OR(J2&lt;0.1,J2&gt;0.2),(IF(J2&lt;&gt;0,((J2-0.15)/J2)^2,(2*(J2-0.15)/(J2+0.15))^2)),0)) +
(IF(OR(K2&lt;50,K2&gt;300),(IF(D2=0,0,(IF(K2&lt;&gt;0,((K2-175)/K2)^2,(2*(K2-175)/(K2+175))^2 )))),0))
)
),"-")</f>
        <v>-</v>
      </c>
      <c r="AE2" s="1" t="str">
        <f t="shared" ref="AE2:AE11" si="17">IF(M2=AC2,SQRT(
AVERAGE(
(IF(OR(B2&lt;0.3,B2&gt;0.6),(IF(B2&lt;&gt;0,((B2-0.45)/B2)^2,(2*(B2-0.45)/(B2+0.45))^2)),0)) +
(IF(OR(C2&lt;0.75,C2&gt;2),(IF(C2&lt;&gt;0,((C2-1.375)/C2)^2,(2*(C2-1.375)/(C2+1.375))^2)),0)) +
(IF(OR(D2&lt;40,D2&gt;70),(IF(D2&lt;&gt;0,((D2-55)/D2)^2,(2*(D2-55)/(D2+55))^2)),0)) +
(IF(OR(E2&lt;30,E2&gt;50),(IF(E2&lt;&gt;0,((E2-40)/E2)^2,(2*(E2-40)/(E2+40))^2)),0)) +
(IF(F2&gt;20,(IF(F2&lt;&gt;0,((F2-20)/F2)^2,(2*(F2-20)/(F2+20))^2)),0)) +
(IF(OR(G2&lt;10,G2&gt;25),(IF(G2&lt;&gt;0,((G2-17.5)/G2)^2,(2*(G2-17.5)/(G2+17.5))^2)),0)) +
(IF(OR(H2&lt;6,H2&gt;7),(IF(H2&lt;&gt;0,((H2-6.5)/H2)^2,(2*(H2-6.5)/(H2+6.5))^2)),0)) +
(IF(OR(I2&lt;1500,I2&gt;2200),(IF(I2&lt;&gt;0,((I2-1850)/I2)^2,(2*(I2-1850)/(I2+1850))^2)),0)) +
(IF(OR(J2&lt;0.1,J2&gt;0.2),(IF(J2&lt;&gt;0,((J2-0.15)/J2)^2,(2*(J2-0.15)/(J2+0.15))^2)),0)) +
(IF(K2&gt;75,(IF(D2=0,0,(IF(K2&lt;&gt;0,((K2-75)/K2)^2,(2*(K2-75)/(K2+75))^2 )))),0))
)
),"-")</f>
        <v>-</v>
      </c>
      <c r="AF2" s="1" t="str">
        <f t="shared" ref="AF2:AF11" si="18">IF(N2=AC2,SQRT(
AVERAGE(
(IF(OR(B2&lt;0.2,B2&gt;0.6),(IF(B2&lt;&gt;0,((B2-0.4)/B2)^2,(2*(B2-0.4)/(B2+0.4))^2)),0)) +
(IF(OR(C2&lt;0.75,C2&gt;1.5),(IF(C2&lt;&gt;0,((C2-1.125)/C2)^2,(2*(C2-1.125)/(C2+1.125))^2)),0)) +
(IF(OR(D2&lt;40,E2&gt;70),(IF(D2&lt;&gt;0,((D2-55)/D2)^2,(2*(D2-55)/(D2+55))^2)),0)) +
(IF(OR(E2&lt;20,E2&gt;50),(IF(E2&lt;&gt;0,((E2-35)/E2)^2,(2*(E2-35)/(E2+35))^2)),0)) +
(IF(F2&gt;30,(IF(F2&lt;&gt;0,((F2-30)/F2)^2,(2*(F2-30)/(F2+30))^2)),0)) +
(IF(OR(G2&lt;3,G2&gt;10),(IF(G2&lt;&gt;0,((G2-6.5)/G2)^2,(2*(G2-6.5)/(G2+6.5))^2)),0)) +
(IF(H2&lt;&gt;6,(IF(H2&lt;&gt;0,((H2-6)/H2)^2,(2*(H2-6)/(H2+6))^2)),0)) +
(IF(OR(I2&lt;1200,I2&gt;1800),(IF(I2&lt;&gt;0,((I2-1500)/I2)^2,(2*(I2-1500)/(I2+1500))^2)),0)) +
(IF(OR(J2&lt;0.1,J2&gt;0.2),(IF(J2&lt;&gt;0,((J2-0.15)/J2)^2,(2*(J2-0.15)/(J2+0.15))^2)),0)) +
(IF((K2&gt;75),(IF(D2=0,0,(IF(K2&lt;&gt;0,((K2-75)/K2)^2,(2*(K2-75)/(K2+75))^2 )))),0))
)
),"-")</f>
        <v>-</v>
      </c>
      <c r="AG2" s="1" t="str">
        <f t="shared" ref="AG2:AG11" si="19">IF(O2=AC2,SQRT(
AVERAGE(
(IF(OR(B2&lt;0.5,B2&gt;0.7),(IF(B2&lt;&gt;0,((B2-0.6)/B2)^2,(2*(B2-0.6)/(B2+0.6))^2)),0)) +
(IF(OR(C2&lt;0.75,C2&gt;1.25),(IF(C2&lt;&gt;0,((C2-1)/C2)^2,(2*(C2-1)/(C2+1))^2)),0)) +
(IF(OR(D2&lt;20,D2&gt;40),(IF(D2&lt;&gt;0,((D2-30)/D2)^2,(2*(D2-30)/(D2+30))^2)),0)) +
(IF(OR(E2&lt;30,E2&gt;40),(IF(E2&lt;&gt;0,((E2-35)/E2)^2,(2*(E2-35)/(E2+35))^2)),0)) +
(IF(OR(F2&lt;30,F2&gt;40),(IF(F2&lt;&gt;0,((F2-35)/F2)^2,(2*(F2-35)/(F2+35))^2)),0)) +
(IF(G2&lt;25,(IF(G2&lt;&gt;0,((G2-25)/G2)^2,(2*(G2-25)/(G2+25))^2)),0)) +
(IF(OR(H2&lt;7,H2&gt;8),(IF(H2&lt;&gt;0,((H2-7.5)/H2)^2,(2*(H2-7.5)/(H2+7.5))^2)),0)) +
(IF(OR(I2&lt;1400,I2&gt;1800),(IF(I2&lt;&gt;0,((I2-1600)/I2)^2,(2*(I2-1600)/(I2+1600))^2)),0)) +
(IF(OR(J2&lt;0.12,J2&gt;0.25),(IF(J2&lt;&gt;0,((J2-0.185)/J2)^2,(2*(J2-0.185)/(J2+0.185))^2)),0)) +
(IF((K2&gt;50),(IF(D2=0,0,(IF(K2&lt;&gt;0,((K2-50)/K2)^2,(2*(K2-50)/(K2+50))^2 )))),0))
)
),"-")</f>
        <v>-</v>
      </c>
      <c r="AH2" s="1" t="str">
        <f t="shared" ref="AH2:AH11" si="20">IF(P2=AC2,SQRT(
AVERAGE(
(IF(OR(B2&lt;0.5,B2&gt;0.8),(IF(B2&lt;&gt;0,((B2-0.65)/B2)^2,(2*(B2-0.65)/(B2+0.65))^2)),0)) +
(IF(OR(C2&lt;0.3,C2&gt;0.75),(IF(C2&lt;&gt;0,((C2-0.525)/C2)^2,(2*(C2-0.525)/(C2+0.525))^2)),0)) +
(IF(OR(D2&lt;20,D2&gt;40),(IF(D2&lt;&gt;0,((D2-30)/D2)^2,(2*(D2-30)/(D2+30))^2)),0)) +
(IF(OR(E2&lt;30,E2&gt;50),(IF(E2&lt;&gt;0,((E2-40)/E2)^2,(2*(E2-40)/(E2+40))^2)),0)) +
(IF(OR(F2&lt;20,F2&gt;40),(IF(F2&lt;&gt;0,((F2-30)/F2)^2,(2*(F2-30)/(F2+30))^2)),0)) +
(IF(OR(G2&lt;10,G2&gt;25),(IF(G2&lt;&gt;0,((G2-17.5)/G2)^2,(2*(G2-17.5)/(G2+17.5))^2)),0)) +
(IF(OR(H2&lt;5,H2&gt;6),(IF(H2&lt;&gt;0,((H2-5.5)/H2)^2,(2*(H2-5.5)/(H2+5.5))^2)),0)) +
(IF(OR(I2&lt;1400,I2&gt;2000),(IF(I2&lt;&gt;0,((I2-1700)/I2)^2,(2*(I2-1700)/(I2+1700))^2)),0)) +
(IF(OR(J2&lt;0.12,J2&gt;0.25),(IF(J2&lt;&gt;0,((J2-0.185)/J2)^2,(2*(J2-0.185)/(J2+0.185))^2)),0)) +
(IF(K2&gt;25,(IF(D2=0,0,(IF(K2&lt;&gt;0,((K2-25)/K2)^2,(2*(K2-25)/(K2+25))^2 )))),0))
)
),"-")</f>
        <v>-</v>
      </c>
      <c r="AI2" s="1" t="str">
        <f t="shared" ref="AI2:AI11" si="21">IF(Q2=AC2,SQRT(
AVERAGE(
(IF(OR(B2&lt;0.6,B2&gt;0.9),(IF(B2&lt;&gt;0,((B2-0.75)/B2)^2,(2*(B2-0.75)/(B2+0.75))^2)),0)) +
(IF(OR(C2&lt;0.3,C2&gt;0.75),(IF(C2&lt;&gt;0,((C2-0.525)/C2)^2,(2*(C2-0.525)/(C2+0.525))^2)),0)) +
(IF(OR(D2&lt;20,D2&gt;40),(IF(D2&lt;&gt;0,((D2-30)/D2)^2,(2*(D2-30)/(D2+30))^2)),0)) +
(IF(OR(E2&lt;20,E2&gt;50),(IF(E2&lt;&gt;0,((E2-35)/E2)^2,(2*(E2-35)/(E2+35))^2)),0)) +
(IF(OR(F2&lt;30,F2&gt;60),(IF(F2&lt;&gt;0,((F2-45)/F2)^2,(2*(F2-45)/(F2+45))^2)),0)) +
(IF(OR(G2&lt;3,G2&gt;10),(IF(G2&lt;&gt;0,((G2-6.5)/G2)^2,(2*(G2-6.5)/(G2+6.5))^2)),0)) +
(IF(OR(H2&lt;5,H2&gt;6),(IF(H2&lt;&gt;0,((H2-5.5)/H2)^2,(2*(H2-5.5)/(H2+5.5))^2)),0)) +
(IF(OR(I2&lt;1200,I2&gt;1800),(IF(I2&lt;&gt;0,((I2-1500)/I2)^2,(2*(I2-1500)/(I2+1500))^2)),0)) +
(IF(OR(J2&lt;0.12,J2&gt;0.25),(IF(J2&lt;&gt;0,((J2-0.185)/J2)^2,(2*(J2-0.185)/(J2+0.185))^2)),0)) +
(IF(K2&gt;25,(IF(D2=0,0,(IF(K2&lt;&gt;0,((K2-25)/K2)^2,(2*(K2-25)/(K2+25))^2 )))),0))
)
),"-")</f>
        <v>-</v>
      </c>
      <c r="AJ2" s="1" t="str">
        <f t="shared" ref="AJ2:AJ11" si="22">IF(R2=AC2,SQRT(
AVERAGE(
(IF(OR(B2&lt;0.2,B2&gt;0.5),(IF(B2&lt;&gt;0,((B2-0.35)/B2)^2,(2*(B2-0.35)/(B2+0.35))^2)),0)) +
(IF(OR(C2&lt;1,C2&gt;2),(IF(C2&lt;&gt;0,((C2-1.5)/C2)^2,(2*(C2-1.5)/(C2+1.5))^2)),0)) +
(IF(OR(D2&lt;60,D2&gt;90),(IF(D2&lt;&gt;0,((D2-75)/D2)^2,(2*(D2-75)/(D2+75))^2)),0)) +
(IF(E2&gt;20,(IF(E2&lt;&gt;0,((E2-20)/E2)^2,(2*(E2-20)/(E2+20))^2)),0)) +
(IF(F2&gt;30,(IF(F2&lt;&gt;0,((F2-30)/F2)^2,(2*(F2-30)/(F2+30))^2)),0)) +
(IF(OR(G2&lt;2,G2&gt;4),(IF(G2&lt;&gt;0,((G2-3)/G2)^2,(2*(G2-3)/(G2+3))^2)),0)) +
(IF(OR(H2&lt;4,H2&gt;5),(IF(H2&lt;&gt;0,((H2-4.5)/H2)^2,(2*(H2-4.5)/(H2+4.5))^2)),0)) +
(IF(OR(I2&lt;800,I2&gt;1500),(IF(I2&lt;&gt;0,((I2-1150)/I2)^2,(2*(I2-1150)/(I2+1150))^2)),0)) +
(IF(OR(J2&lt;0.15,J2&gt;0.35),(IF(J2&lt;&gt;0,((J2-0.25)/J2)^2,(2*(J2-0.25)/(J2+0.25))^2)),0)) +
(IF(K2&gt;35,(IF(D2=0,0,(IF(K2&lt;&gt;0,((K2-35)/K2)^2,(2*(K2-35)/(K2+35))^2 )))),0))
)
),"-")</f>
        <v>-</v>
      </c>
      <c r="AK2" s="1" t="str">
        <f t="shared" ref="AK2:AK11" si="23">IF(S2=AC2,SQRT(
AVERAGE(
(IF(B2&lt;0.7,(IF(B2&lt;&gt;0,((B2-0.7)/B2)^2,(2*(B2-0.7)/(B2+0.7))^2)),0)) +
(IF(OR(C2&lt;0.1,C2&gt;0.3),(IF(C2&lt;&gt;0,((C2-0.2)/C2)^2,(2*(C2-0.2)/(C2+0.2))^2)),0)) +
(IF(OR(D2&lt;30,D2&gt;50),(IF(D2&lt;&gt;0,((D2-40)/D2)^2,(2*(D2-40)/(D2+40))^2)),0)) +
(IF(OR(E2&lt;40,E2&gt;50),(IF(E2&lt;&gt;0,((E2-45)/E2)^2,(2*(E2-45)/(E2+45))^2)),0)) +
(IF(F2&gt;20,(IF(F2&lt;&gt;0,((F2-20)/F2)^2,((F2-20)/(F2+20))^2)),0)) +
(IF(OR(G2&lt;3,G2&gt;10),(IF(G2&lt;&gt;0,((G2-6.5)/G2)^2,(2*(G2-6.5)/(G2+6.5))^2)),0)) +
(IF(H2&lt;&gt;5,(IF(H2&lt;&gt;0,((H2-5)/H2)^2,(2*(H2-5)/(H2+5))^2)),0)) +
(IF(OR(I2&lt;1200,I2&gt;1800),(IF(I2&lt;&gt;0,((I2-1500)/I2)^2,(2*(I2-1500)/(I2+1500))^2)),0)) +
(IF(OR(J2&lt;0.15,J2&gt;0.25),(IF(J2&lt;&gt;0,((J2-0.2)/J2)^2,(2*(J2-0.2)/(J2+0.2))^2)),0)) +
(IF(K2&gt;50,(IF(D2=0,0,(IF(K2&lt;&gt;0,((K2-50)/K2)^2,(2*(K2-50)/(K2+50))^2 )))),0))
)
),"-")</f>
        <v>-</v>
      </c>
      <c r="AL2" s="1" t="str">
        <f t="shared" ref="AL2:AL11" si="24">IF(T2=AC2,SQRT(
AVERAGE(
(IF(B2&lt;0.8,(IF(B2&lt;&gt;0,((B2-0.8)/B2)^2,(2*(B2-0.8)/(B2+0.8))^2)),0)) +
(IF(OR(C2&lt;0.1,C2&gt;0.25),(IF(C2&lt;&gt;0,((C2-0.175)/C2)^2,(2*(C2-0.175)/(C2+0.175))^2)),0)) +
(IF(OR(D2&lt;10,D2&gt;20),(IF(D2&lt;&gt;0,((D2-15)/D2)^2,(2*(D2-15)/(D2+15))^2)),0)) +
(IF(E2&gt;20,(IF(E2&lt;&gt;0,((E2-20)/E2)^2,(2*(E2-20)/(E2+20))^2)),0)) +
(IF(OR(F2&lt;60,F2&gt;80),(IF(F2&lt;&gt;0,((F2-70)/F2)^2,(2*(F2-70)/(F2+70))^2)),0)) +
(IF(OR(G2&lt;3,G2&gt;10),(IF(G2&lt;&gt;0,((G2-6.5)/G2)^2,(2*(G2-6.5)/(G2+6.5))^2)),0)) +
(IF(OR(H2&lt;5,H2&gt;6),(IF(H2&lt;&gt;0,((H2-5.5)/H2)^2,(2*(H2-5.5)/(H2+5.5))^2)),0)) +
(IF(OR(I2&lt;1000,I2&gt;1800),(IF(I2&lt;&gt;0,((I2-1400)/I2)^2,(2*(I2-1400)/(I2+1400))^2)),0)) +
(IF(OR(J2&lt;0.12,J2&gt;0.25),(IF(J2&lt;&gt;0,((J2-0.185)/J2)^2,(2*(J2-0.185)/(J2+0.185))^2)),0)) +
(IF(K2&gt;10,(IF(D2=0,0,(IF(K2&lt;&gt;0,((K2-10)/K2)^2,(2*(K2-10)/(K2+10))^2 )))),0))
)
),"-")</f>
        <v>-</v>
      </c>
      <c r="AM2" s="1" t="str">
        <f t="shared" ref="AM2:AM11" si="25">IF(U2=AC2,SQRT(
AVERAGE(
(IF(OR(B2&lt;0.6,B2&gt;0.9),(IF(B2&lt;&gt;0,((B2-0.75)/B2)^2,(2*(B2-0.75)/(B2+0.75))^2)),0)) +
(IF(OR(C2&lt;0.2,C2&gt;0.5),(IF(C2&lt;&gt;0,((C2-0.35)/C2)^2,(2*(C2-0.35)/(C2+0.35))^2)),0)) +
(IF(OR(D2&lt;20,D2&gt;30),(IF(D2&lt;&gt;0,((D2-25)/D2)^2,(2*(D2-25)/(D2+25))^2)),0)) +
(IF(OR(E2&lt;20,E2&gt;40),(IF(E2&lt;&gt;0,((E2-30)/E2)^2,(2*(E2-30)/(E2+30))^2)),0)) +
(IF(OR(F2&lt;40,F2&gt;50),(IF(F2&lt;&gt;0,((F2-45)/F2)^2,(2*(F2-45)/(F2+45))^2)),0)) +
(IF(OR(G2&lt;5,G2&gt;15),(IF(G2&lt;&gt;0,((G2-10)/G2)^2,(2*(G2-10)/(G2+10))^2)),0)) +
(IF(OR(H2&lt;5,H2&gt;6),(IF(H2&lt;&gt;0,((H2-5.5)/H2)^2,(2*(H2-5.5)/(H2+5.5))^2)),0)) +
(IF(OR(I2&lt;1000,I2&gt;2500),(IF(I2&lt;&gt;0,((I2-1750)/I2)^2,(2*(I2-1750)/(I2+1750))^2)),0)) +
(IF(OR(J2&lt;0.12,J2&gt;0.2),(IF(J2&lt;&gt;0,((J2-0.16)/J2)^2,(2*(J2-0.16)/(J2+0.16))^2)),0)) +
(IF(K2&lt;300,(IF(D2=0,0,(IF(K2&lt;&gt;0,((K2-300)/K2)^2,(2*(K2-300)/(K2+300))^2 )))),0))
)
),"-")</f>
        <v>-</v>
      </c>
      <c r="AN2" s="1" t="str">
        <f t="shared" ref="AN2:AN11" si="26">IF(V2=AC2,SQRT(
AVERAGE(
(IF(B2&gt;0.4,(IF(B2&lt;&gt;0,((B2-0.4)/B2)^2,(2*(B2-0.4)/(B2+0.4))^2)),0)) +
(IF(C2&lt;1,(IF(C2&lt;&gt;0,((C2-1)/C2)^2,(2*(C2-1)/(C2+1))^2)),0)) +
(IF(D2&gt;10,(IF(D2&lt;&gt;0,((D2-10)/D2)^2,(2*(D2-10)/(D2+10))^2)),0)) +
(IF(E2&gt;10,(IF(E2&lt;&gt;0,((E2-10)/E2)^2,((E2-10)/(E2+10))^2)),0)) +
(IF(F2&lt;90,(IF(F2&lt;&gt;0,((F2-90)/F2)^2,((F2-90)/(F2+90))^2)),0)) +
(IF(OR(G2&lt;3,G2&gt;30),(IF(G2&lt;&gt;0,((G2-16.5)/G2)^2,(2*(G2-16.5)/(G2+16.5))^2)),0)) +
(IF(H2&lt;&gt;8,(IF(H2&lt;&gt;0,((H2-8)/H2)^2,(2*(H2-8)/(H2+8))^2)),0)) +
(IF(OR(J2&lt;0.1,J2&gt;0.2),(IF(J2&lt;&gt;0,((J2-0.15)/J2)^2,(2*(J2-0.15)/(J2+0.15))^2)),0)) +
(IF(K2&lt;&gt;0,1,0))
)
),"-")</f>
        <v>-</v>
      </c>
      <c r="AO2" s="1">
        <f t="shared" ref="AO2:AO11" si="27">IF(W2=AC2,SQRT(
AVERAGE(
(IF(OR(B2&lt;0.5,B2&gt;0.8),(IF(B2&lt;&gt;0,((B2-0.65)/B2)^2,(2*(B2-0.65)/(B2+0.65))^2)),0)) +
(IF(OR(C2&lt;0.25,C2&gt;0.75),(IF(C2&lt;&gt;0,((C2-0.5)/C2)^2,(2*(C2-0.5)/(C2+0.5))^2)),0)) +
(IF(D2&gt;10,(IF(D2&lt;&gt;0,((D2-10)/D2)^2,(2*(D2-10)/(D2+10))^2)),0)) +
(IF(E2&gt;10,(IF(E2&lt;&gt;0,((E2-10)/E2)^2,(2*(E2-10)/(E2+10))^2)),0)) +
(IF(F2&lt;90,(IF(F2&lt;&gt;0,((F2-90)/F2)^2,(2*(F2-90)/(F2+90))^2)),0)) +
(IF(OR(G2&lt;3,G2&gt;15),(IF(G2&lt;&gt;0,((G2-9)/G2)^2,(2*(G2-9)/(G2+9))^2)),0)) +
(IF(OR(H2&lt;5,H2&gt;6),(IF(H2&lt;&gt;0,((H2-5.5)/H2)^2,(2*(H2-5.5)/(H2+5.5))^2)),0)) +
(IF(OR(I2&lt;1000,I2&gt;1800),(IF(I2&lt;&gt;0,((I2-1400)/I2)^2,(2*(I2-1400)/(I2+1400))^2)),0)) +
(IF(OR(J2&lt;0.15,J2&gt;0.25),(IF(J2&lt;&gt;0,((J2-0.2)/J2)^2,(2*(J2-0.2)/(J2+0.2))^2)),0)) +
(IF(K2&lt;&gt;0,1,0))
)
),"-")</f>
        <v>2.6809513463862231</v>
      </c>
      <c r="AP2" s="1" t="str">
        <f t="shared" ref="AP2:AP11" si="28">IF(X2=AC2,SQRT(
AVERAGE(
(IF(OR(B2&lt;0.7,B2&gt;0.9),(IF(B2&lt;&gt;0,((B2-0.8)/B2)^2,(2*(B2-0.8)/(B2+0.8))^2)),0)) +
(IF(OR(C2&lt;0.25,C2&gt;1),(IF(C2&lt;&gt;0,((C2-0.625)/C2)^2,(2*(C2-0.625)/(C2+0.625))^2)),0)) +
(IF(D2&gt;10,(IF(D2&lt;&gt;0,((D2-10)/D2)^2,(2*(D2-10)/(D2+10))^2)),0)) +
(IF(E2&gt;10,(IF(E2&lt;&gt;0,((E2-10)/E2)^2,(2*(E2-10)/(E2+10))^2)),0)) +
(IF(F2&lt;90,(IF(F2&lt;&gt;0,((F2-90)/F2)^2,(2*(F2-90)/(F2+90))^2)),0)) +
(IF(G2&gt;2,(IF(G2&lt;&gt;0,((G2-2)/G2)^2,(2*(G2-2)/(G2+2))^2)),0)) +
(IF(OR(H2&lt;4,H2&gt;5),(IF(H2&lt;&gt;0,((H2-4.5)/H2)^2,(2*(H2-4.5)/(H2+4.5))^2)),0)) +
(IF(OR(I2&lt;700,I2&gt;1500),(IF(I2&lt;&gt;0,((I2-1100)/I2)^2,(2*(I2-1100)/(I2+1100))^2)),0)) +
(IF(OR(J2&lt;0.15,J2&gt;0.3),(IF(J2&lt;&gt;0,((J2-0.225)/J2)^2,(2*(J2-0.225)/(J2+0.225))^2)),0)) +
(IF(K2&lt;&gt;0,1,0))
)
),"-")</f>
        <v>-</v>
      </c>
      <c r="AQ2" s="1" t="str">
        <f t="shared" ref="AQ2:AQ11" si="29">IF(Y2=AC2,SQRT(
AVERAGE(
(IF(B2&lt;0.9,(IF(B2&lt;&gt;0,((B2-0.9)/B2)^2,(2*(B2-0.9)/(B2+0.9))^2)),0)) +
(IF(C2&gt;0.1,(IF(C2&lt;&gt;0,((C2-0.1)/C2)^2,(2*(C2-0.1)/(C2+0.1))^2)),0)) +
(IF(D2&gt;10,(IF(D2&lt;&gt;0,((D2-10)/D2)^2,(2*(D2-10)/(D2+10))^2)),0)) +
(IF(E2&gt;10,(IF(E2&lt;&gt;0,((E2-10)/E2)^2,(2*(E2-10)/(E2+10))^2)),0)) +
(IF(F2&lt;90,(IF(F2&lt;&gt;0,((F2-90)/F2)^2,(2*(F2-90)/(F2+90))^2)),0)) +
(IF(G2&gt;1,(IF(G2&lt;&gt;0,((G2-1)/G2)^2,(2*(G2-1)/(G2+1))^2)),0)) +
(IF(OR(H2&lt;3,H2&gt;4),(IF(H2&lt;&gt;0,((H2-3.5)/H2)^2,(2*(H2-3.5)/(H2+3.5))^2)),0)) +
(IF(OR(I2&lt;1200,I2&gt;1600),(IF(I2&lt;&gt;0,((I2-1400)/I2)^2,(2*(I2-1400)/(I2+1400))^2)),0)) +
(IF(OR(J2&lt;0.15,J2&gt;0.25),(IF(J2&lt;&gt;0,((J2-0.2)/J2)^2,(2*(J2-0.2)/(J2+0.2))^2)),0)) +
(IF(K2&lt;&gt;0,1,0))
)
),"-")</f>
        <v>-</v>
      </c>
      <c r="AR2" s="1" t="str">
        <f t="shared" ref="AR2:AR11" si="30">IF(Z2=AC2,SQRT(
AVERAGE(
(IF(B2&lt;0.9,(IF(B2&lt;&gt;0,((B2-0.9)/B2)^2,(2*(B2-0.9)/(B2+0.9))^2)),0)) +
(IF(C2&gt;0.1,(IF(C2&lt;&gt;0,((C2-0.1)/C2)^2,(2*(C2-0.1)/(C2+0.1))^2)),0)) +
(IF(D2&gt;10,(IF(D2&lt;&gt;0,((D2-10)/D2)^2,(2*(D2-10)/(D2+10))^2)),0)) +
(IF(E2&lt;90,(IF(E2&lt;&gt;0,((E2-90)/E2)^2,(2*(E2-90)/(E2+90))^2)),0)) +
(IF(F2&gt;10,(IF(F2&lt;&gt;0,((F2-10)/F2)^2,(2*(F2-10)/(F2+10))^2)),0)) +
(IF(G2&gt;0.25,(IF(G2&lt;&gt;0,((G2-0.25)/G2)^2,(2*(G2-0.25)/(G2+0.25))^2)),0)) +
(IF(OR(H2&lt;1,H2&gt;2),(IF(H2&lt;&gt;0,((H2-1.5)/H2)^2,(2*(H2-1.5)/(H2+1.5))^2)),0)) +
(IF(OR(I2&lt;1200,I2&gt;2500),(IF(I2&lt;&gt;0,((I2-1850)/I2)^2,(2*(I2-1850)/(I2+1850))^2)),0)) +
(IF(OR(J2&lt;0.15,J2&gt;0.3),(IF(J2&lt;&gt;0,((J2-0.225)/J2)^2,(2*(J2-0.225)/(J2+0.225))^2)),0)) +
(IF(K2&lt;&gt;0,1,0))
)
),"-")</f>
        <v>-</v>
      </c>
      <c r="AS2" s="1" t="str">
        <f t="shared" ref="AS2:AS11" si="31">IF(AA2=AC2,SQRT(
AVERAGE(
(IF(B2&lt;0.9,(IF(B2&lt;&gt;0,((B2-0.9)/B2)^2,(2*(B2-0.9)/(B2+0.9))^2)),0)) +
(IF(C2&gt;0.1,(IF(C2&lt;&gt;0,((C2-0.1)/C2)^2,(2*(C2-0.1)/(C2+0.1))^2)),0)) +
(IF(D2&gt;10,(IF(D2&lt;&gt;0,((D2-10)/D2)^2,(2*(D2-10)/(D2+10))^2)),0)) +
(IF(E2&gt;10,(IF(E2&lt;&gt;0,((E2-10)/E2)^2,(2*(E2-10)/(E2+10))^2)),0)) +
(IF(F2&lt;90,(IF(F2&lt;&gt;0,((F2-90)/F2)^2,(2*(F2-90)/(F2+90))^2)),0)) +
(IF(G2&gt;0.25,(IF(G2&lt;&gt;0,((G2-0.25)/G2)^2,(2*(G2-0.25)/(G2+0.25))^2)),0)) +
(IF(OR(H2&lt;1,H2&gt;2),(IF(H2&lt;&gt;0,((H2-1.5)/H2)^2,(2*(H2-1.5)/(H2+1.5))^2)),0)) +
(IF(OR(I2&lt;600,I2&gt;1400),(IF(I2&lt;&gt;0,((I2-1000)/I2)^2,(2*(I2-1000)/(I2+1000))^2)),0)) +
(IF(OR(J2&lt;0.2,J2&gt;0.35),(IF(J2&lt;&gt;0,((J2-0.275)/J2)^2,(2*(J2-0.275)/(J2+0.275))^2)),0)) +
(IF(K2&lt;&gt;0,1,0))
)
),"-")</f>
        <v>-</v>
      </c>
      <c r="AT2" s="1" t="str">
        <f t="shared" ref="AT2:AT11" si="32">IF(AB2=AC2,SQRT(
AVERAGE(
(IF(B2&lt;0.9,(IF(B2&lt;&gt;0,((B2-0.9)/B2)^2,(2*(B2-0.9)/(B2+0.9))^2)),0)) +
(IF(C2&gt;0.1,(IF(C2&lt;&gt;0,((C2-0.1)/C2)^2,(2*(C2-0.1)/(C2+0.1))^2)),0)) +
(IF(D2&gt;10,(IF(D2&lt;&gt;0,((D2-10)/D2)^2,(2*(D2-10)/(D2+10))^2)),0)) +
(IF(E2&gt;10,(IF(E2&lt;&gt;0,((E2-10)/E2)^2,(2*(E2-10)/(E2+10))^2)),0)) +
(IF(F2&lt;90,(IF(F2&lt;&gt;0,((F2-90)/F2)^2,(2*(F2-90)/(F2+90))^2)),0)) +
(IF(H2&lt;&gt;1,(IF(H2&lt;&gt;0,((H2-1)/H2)^2,(2*(H2-1)/(H2+1))^2)),0)) +
(IF(I2&lt;&gt;1500,(IF(I2&lt;&gt;0,((I2-1500)/I2)^2,(2*(I2-1500)/(I2+1500))^2)),0)) +
(IF(OR(J2&lt;0.02,J2&gt;0.1),(IF(J2&lt;&gt;0,((J2-0.06)/J2)^2,(2*(J2-0.06)/(J2+0.06))^2)),0)) +
(IF(K2&lt;&gt;0,1,0))
)
),"-")</f>
        <v>-</v>
      </c>
      <c r="AU2" s="5">
        <f>MATCH(MIN(AD2:AT2), AD2:AT2, 0)</f>
        <v>12</v>
      </c>
      <c r="AV2" s="1">
        <f>MIN(AD2:AT2)</f>
        <v>2.6809513463862231</v>
      </c>
    </row>
    <row r="3" spans="1:48" ht="16" x14ac:dyDescent="0.2">
      <c r="A3" s="4">
        <v>1</v>
      </c>
      <c r="B3" s="21">
        <v>0.67756960989389503</v>
      </c>
      <c r="C3" s="21">
        <v>0.46899999999999997</v>
      </c>
      <c r="D3" s="21">
        <v>0</v>
      </c>
      <c r="E3" s="21">
        <v>0</v>
      </c>
      <c r="F3" s="21">
        <v>100</v>
      </c>
      <c r="G3" s="21">
        <v>7.0418854347207001</v>
      </c>
      <c r="H3" s="21">
        <v>6</v>
      </c>
      <c r="I3" s="21">
        <v>1500</v>
      </c>
      <c r="J3" s="21">
        <v>0.35</v>
      </c>
      <c r="K3" s="21">
        <v>0</v>
      </c>
      <c r="L3" s="2">
        <f t="shared" si="0"/>
        <v>0</v>
      </c>
      <c r="M3" s="2">
        <f t="shared" si="1"/>
        <v>0</v>
      </c>
      <c r="N3" s="2">
        <f t="shared" si="2"/>
        <v>0</v>
      </c>
      <c r="O3" s="2">
        <f t="shared" ref="O3:O11" si="33">IF(D3&gt;0,IF(AND(B3&gt;=0.5, B3&lt;=0.7), 1, 0) +
IF(AND(C3&gt;=0.75, C3&lt;=1.25), 1, 0) +
IF(AND(D3&gt;=20, D3&lt;=40), 1, 0) +
IF(AND(E3&gt;=30, E3&lt;=40), 1, 0) +
IF(AND(F3&gt;=30, F3&lt;=40), 1, 0) +
IF(G3&gt;25, 1, 0) +
IF(AND(H3&gt;=7, H3&lt;=8), 1, 0) +
IF(AND(I3&gt;=1400, I3&lt;=1800), 1, 0) +
IF(AND(J3&gt;=0.12, J3&lt;=0.25), 1, 0) +
IF(AND(K3&lt;50), 1, 0),)</f>
        <v>0</v>
      </c>
      <c r="P3" s="2">
        <f t="shared" si="3"/>
        <v>0</v>
      </c>
      <c r="Q3" s="2">
        <f t="shared" si="4"/>
        <v>0</v>
      </c>
      <c r="R3" s="2">
        <f t="shared" si="5"/>
        <v>0</v>
      </c>
      <c r="S3" s="2">
        <f t="shared" si="6"/>
        <v>0</v>
      </c>
      <c r="T3" s="2">
        <f t="shared" si="7"/>
        <v>0</v>
      </c>
      <c r="U3" s="2">
        <f t="shared" si="8"/>
        <v>0</v>
      </c>
      <c r="V3" s="10">
        <f t="shared" si="9"/>
        <v>6</v>
      </c>
      <c r="W3" s="2">
        <f t="shared" si="10"/>
        <v>9</v>
      </c>
      <c r="X3" s="2">
        <f t="shared" si="11"/>
        <v>6</v>
      </c>
      <c r="Y3" s="2">
        <f t="shared" si="12"/>
        <v>3</v>
      </c>
      <c r="Z3" s="2">
        <f t="shared" si="13"/>
        <v>3</v>
      </c>
      <c r="AA3" s="2">
        <f t="shared" si="14"/>
        <v>5</v>
      </c>
      <c r="AB3" s="2">
        <f t="shared" si="15"/>
        <v>5</v>
      </c>
      <c r="AC3" s="2">
        <f>MAX(L3:AB3)</f>
        <v>9</v>
      </c>
      <c r="AD3" s="24" t="str">
        <f t="shared" si="16"/>
        <v>-</v>
      </c>
      <c r="AE3" s="1" t="str">
        <f t="shared" si="17"/>
        <v>-</v>
      </c>
      <c r="AF3" s="1" t="str">
        <f t="shared" si="18"/>
        <v>-</v>
      </c>
      <c r="AG3" s="1" t="str">
        <f t="shared" si="19"/>
        <v>-</v>
      </c>
      <c r="AH3" s="1" t="str">
        <f t="shared" si="20"/>
        <v>-</v>
      </c>
      <c r="AI3" s="1" t="str">
        <f t="shared" si="21"/>
        <v>-</v>
      </c>
      <c r="AJ3" s="1" t="str">
        <f t="shared" si="22"/>
        <v>-</v>
      </c>
      <c r="AK3" s="1" t="str">
        <f t="shared" si="23"/>
        <v>-</v>
      </c>
      <c r="AL3" s="1" t="str">
        <f t="shared" si="24"/>
        <v>-</v>
      </c>
      <c r="AM3" s="1" t="str">
        <f t="shared" si="25"/>
        <v>-</v>
      </c>
      <c r="AN3" s="1" t="str">
        <f t="shared" si="26"/>
        <v>-</v>
      </c>
      <c r="AO3" s="1">
        <f t="shared" si="27"/>
        <v>0.42857142857142849</v>
      </c>
      <c r="AP3" s="1" t="str">
        <f t="shared" si="28"/>
        <v>-</v>
      </c>
      <c r="AQ3" s="1" t="str">
        <f t="shared" si="29"/>
        <v>-</v>
      </c>
      <c r="AR3" s="1" t="str">
        <f t="shared" si="30"/>
        <v>-</v>
      </c>
      <c r="AS3" s="1" t="str">
        <f t="shared" si="31"/>
        <v>-</v>
      </c>
      <c r="AT3" s="1" t="str">
        <f t="shared" si="32"/>
        <v>-</v>
      </c>
      <c r="AU3" s="5">
        <f t="shared" ref="AU3:AU11" si="34">MATCH(MIN(AD3:AT3), AD3:AT3, 0)</f>
        <v>12</v>
      </c>
      <c r="AV3" s="1">
        <f t="shared" ref="AV3:AV11" si="35">MIN(AD3:AT3)</f>
        <v>0.42857142857142849</v>
      </c>
    </row>
    <row r="4" spans="1:48" ht="16" x14ac:dyDescent="0.2">
      <c r="A4" s="4">
        <v>2</v>
      </c>
      <c r="B4" s="21">
        <v>0.564289319164336</v>
      </c>
      <c r="C4" s="21">
        <v>14.786</v>
      </c>
      <c r="D4" s="21">
        <v>0</v>
      </c>
      <c r="E4" s="21">
        <v>4</v>
      </c>
      <c r="F4" s="21">
        <v>96</v>
      </c>
      <c r="G4" s="21">
        <v>6.6535972661992897</v>
      </c>
      <c r="H4" s="21">
        <v>6</v>
      </c>
      <c r="I4" s="21">
        <v>1500</v>
      </c>
      <c r="J4" s="21">
        <v>0.35</v>
      </c>
      <c r="K4" s="21">
        <v>0</v>
      </c>
      <c r="L4" s="2">
        <f t="shared" si="0"/>
        <v>0</v>
      </c>
      <c r="M4" s="2">
        <f t="shared" si="1"/>
        <v>0</v>
      </c>
      <c r="N4" s="2">
        <f t="shared" si="2"/>
        <v>0</v>
      </c>
      <c r="O4" s="2">
        <f t="shared" si="33"/>
        <v>0</v>
      </c>
      <c r="P4" s="2">
        <f t="shared" si="3"/>
        <v>0</v>
      </c>
      <c r="Q4" s="2">
        <f t="shared" si="4"/>
        <v>0</v>
      </c>
      <c r="R4" s="2">
        <f t="shared" si="5"/>
        <v>0</v>
      </c>
      <c r="S4" s="2">
        <f t="shared" si="6"/>
        <v>0</v>
      </c>
      <c r="T4" s="2">
        <f t="shared" si="7"/>
        <v>0</v>
      </c>
      <c r="U4" s="2">
        <f t="shared" si="8"/>
        <v>0</v>
      </c>
      <c r="V4" s="10">
        <f t="shared" si="9"/>
        <v>7</v>
      </c>
      <c r="W4" s="2">
        <f t="shared" si="10"/>
        <v>8</v>
      </c>
      <c r="X4" s="2">
        <f t="shared" si="11"/>
        <v>5</v>
      </c>
      <c r="Y4" s="2">
        <f t="shared" si="12"/>
        <v>3</v>
      </c>
      <c r="Z4" s="2">
        <f t="shared" si="13"/>
        <v>3</v>
      </c>
      <c r="AA4" s="2">
        <f t="shared" si="14"/>
        <v>5</v>
      </c>
      <c r="AB4" s="2">
        <f t="shared" si="15"/>
        <v>5</v>
      </c>
      <c r="AC4" s="2">
        <f t="shared" ref="AC4:AC11" si="36">MAX(L4:AB4)</f>
        <v>8</v>
      </c>
      <c r="AD4" s="24" t="str">
        <f t="shared" si="16"/>
        <v>-</v>
      </c>
      <c r="AE4" s="1" t="str">
        <f t="shared" si="17"/>
        <v>-</v>
      </c>
      <c r="AF4" s="1" t="str">
        <f t="shared" si="18"/>
        <v>-</v>
      </c>
      <c r="AG4" s="1" t="str">
        <f t="shared" si="19"/>
        <v>-</v>
      </c>
      <c r="AH4" s="1" t="str">
        <f t="shared" si="20"/>
        <v>-</v>
      </c>
      <c r="AI4" s="1" t="str">
        <f t="shared" si="21"/>
        <v>-</v>
      </c>
      <c r="AJ4" s="1" t="str">
        <f t="shared" si="22"/>
        <v>-</v>
      </c>
      <c r="AK4" s="1" t="str">
        <f t="shared" si="23"/>
        <v>-</v>
      </c>
      <c r="AL4" s="1" t="str">
        <f t="shared" si="24"/>
        <v>-</v>
      </c>
      <c r="AM4" s="1" t="str">
        <f t="shared" si="25"/>
        <v>-</v>
      </c>
      <c r="AN4" s="1" t="str">
        <f t="shared" si="26"/>
        <v>-</v>
      </c>
      <c r="AO4" s="1">
        <f t="shared" si="27"/>
        <v>1.0569699297756645</v>
      </c>
      <c r="AP4" s="1" t="str">
        <f t="shared" si="28"/>
        <v>-</v>
      </c>
      <c r="AQ4" s="1" t="str">
        <f t="shared" si="29"/>
        <v>-</v>
      </c>
      <c r="AR4" s="1" t="str">
        <f t="shared" si="30"/>
        <v>-</v>
      </c>
      <c r="AS4" s="1" t="str">
        <f t="shared" si="31"/>
        <v>-</v>
      </c>
      <c r="AT4" s="1" t="str">
        <f t="shared" si="32"/>
        <v>-</v>
      </c>
      <c r="AU4" s="5">
        <f t="shared" si="34"/>
        <v>12</v>
      </c>
      <c r="AV4" s="1">
        <f t="shared" si="35"/>
        <v>1.0569699297756645</v>
      </c>
    </row>
    <row r="5" spans="1:48" ht="16" x14ac:dyDescent="0.2">
      <c r="A5" s="4">
        <v>3</v>
      </c>
      <c r="B5" s="21">
        <v>0.323182479393753</v>
      </c>
      <c r="C5" s="21">
        <v>1.0620000000000001</v>
      </c>
      <c r="D5" s="21">
        <v>0</v>
      </c>
      <c r="E5" s="21">
        <v>0</v>
      </c>
      <c r="F5" s="21">
        <v>100</v>
      </c>
      <c r="G5" s="21">
        <v>15.9358941351254</v>
      </c>
      <c r="H5" s="21">
        <v>7</v>
      </c>
      <c r="I5" s="21">
        <v>1500</v>
      </c>
      <c r="J5" s="21">
        <v>0.35</v>
      </c>
      <c r="K5" s="21">
        <v>0</v>
      </c>
      <c r="L5" s="2">
        <f t="shared" si="0"/>
        <v>0</v>
      </c>
      <c r="M5" s="2">
        <f t="shared" si="1"/>
        <v>0</v>
      </c>
      <c r="N5" s="2">
        <f t="shared" si="2"/>
        <v>0</v>
      </c>
      <c r="O5" s="2">
        <f t="shared" si="33"/>
        <v>0</v>
      </c>
      <c r="P5" s="2">
        <f t="shared" si="3"/>
        <v>0</v>
      </c>
      <c r="Q5" s="2">
        <f t="shared" si="4"/>
        <v>0</v>
      </c>
      <c r="R5" s="2">
        <f t="shared" si="5"/>
        <v>0</v>
      </c>
      <c r="S5" s="2">
        <f t="shared" si="6"/>
        <v>0</v>
      </c>
      <c r="T5" s="2">
        <f t="shared" si="7"/>
        <v>0</v>
      </c>
      <c r="U5" s="2">
        <f t="shared" si="8"/>
        <v>0</v>
      </c>
      <c r="V5" s="10">
        <f t="shared" si="9"/>
        <v>8</v>
      </c>
      <c r="W5" s="2">
        <f t="shared" si="10"/>
        <v>5</v>
      </c>
      <c r="X5" s="2">
        <f t="shared" si="11"/>
        <v>5</v>
      </c>
      <c r="Y5" s="2">
        <f t="shared" si="12"/>
        <v>3</v>
      </c>
      <c r="Z5" s="2">
        <f t="shared" si="13"/>
        <v>3</v>
      </c>
      <c r="AA5" s="2">
        <f t="shared" si="14"/>
        <v>5</v>
      </c>
      <c r="AB5" s="2">
        <f t="shared" si="15"/>
        <v>5</v>
      </c>
      <c r="AC5" s="2">
        <f t="shared" si="36"/>
        <v>8</v>
      </c>
      <c r="AD5" s="24" t="str">
        <f t="shared" si="16"/>
        <v>-</v>
      </c>
      <c r="AE5" s="1" t="str">
        <f t="shared" si="17"/>
        <v>-</v>
      </c>
      <c r="AF5" s="1" t="str">
        <f t="shared" si="18"/>
        <v>-</v>
      </c>
      <c r="AG5" s="1" t="str">
        <f t="shared" si="19"/>
        <v>-</v>
      </c>
      <c r="AH5" s="1" t="str">
        <f t="shared" si="20"/>
        <v>-</v>
      </c>
      <c r="AI5" s="1" t="str">
        <f t="shared" si="21"/>
        <v>-</v>
      </c>
      <c r="AJ5" s="1" t="str">
        <f t="shared" si="22"/>
        <v>-</v>
      </c>
      <c r="AK5" s="1" t="str">
        <f t="shared" si="23"/>
        <v>-</v>
      </c>
      <c r="AL5" s="1" t="str">
        <f t="shared" si="24"/>
        <v>-</v>
      </c>
      <c r="AM5" s="1" t="str">
        <f t="shared" si="25"/>
        <v>-</v>
      </c>
      <c r="AN5" s="1">
        <f t="shared" si="26"/>
        <v>0.58901508937395153</v>
      </c>
      <c r="AO5" s="1" t="str">
        <f t="shared" si="27"/>
        <v>-</v>
      </c>
      <c r="AP5" s="1" t="str">
        <f t="shared" si="28"/>
        <v>-</v>
      </c>
      <c r="AQ5" s="1" t="str">
        <f t="shared" si="29"/>
        <v>-</v>
      </c>
      <c r="AR5" s="1" t="str">
        <f t="shared" si="30"/>
        <v>-</v>
      </c>
      <c r="AS5" s="1" t="str">
        <f t="shared" si="31"/>
        <v>-</v>
      </c>
      <c r="AT5" s="1" t="str">
        <f t="shared" si="32"/>
        <v>-</v>
      </c>
      <c r="AU5" s="5">
        <f t="shared" si="34"/>
        <v>11</v>
      </c>
      <c r="AV5" s="1">
        <f t="shared" si="35"/>
        <v>0.58901508937395153</v>
      </c>
    </row>
    <row r="6" spans="1:48" ht="16" x14ac:dyDescent="0.2">
      <c r="A6" s="4">
        <v>4</v>
      </c>
      <c r="B6" s="21">
        <v>0.36744887672168403</v>
      </c>
      <c r="C6" s="21">
        <v>0.81899999999999995</v>
      </c>
      <c r="D6" s="21">
        <v>0</v>
      </c>
      <c r="E6" s="21">
        <v>0</v>
      </c>
      <c r="F6" s="21">
        <v>100</v>
      </c>
      <c r="G6" s="21">
        <v>12.2905215723876</v>
      </c>
      <c r="H6" s="21">
        <v>7</v>
      </c>
      <c r="I6" s="21">
        <v>1500</v>
      </c>
      <c r="J6" s="21">
        <v>0.35</v>
      </c>
      <c r="K6" s="21">
        <v>0</v>
      </c>
      <c r="L6" s="2">
        <f t="shared" si="0"/>
        <v>0</v>
      </c>
      <c r="M6" s="2">
        <f t="shared" si="1"/>
        <v>0</v>
      </c>
      <c r="N6" s="2">
        <f t="shared" si="2"/>
        <v>0</v>
      </c>
      <c r="O6" s="2">
        <f t="shared" si="33"/>
        <v>0</v>
      </c>
      <c r="P6" s="2">
        <f t="shared" si="3"/>
        <v>0</v>
      </c>
      <c r="Q6" s="2">
        <f t="shared" si="4"/>
        <v>0</v>
      </c>
      <c r="R6" s="2">
        <f t="shared" si="5"/>
        <v>0</v>
      </c>
      <c r="S6" s="2">
        <f t="shared" si="6"/>
        <v>0</v>
      </c>
      <c r="T6" s="2">
        <f t="shared" si="7"/>
        <v>0</v>
      </c>
      <c r="U6" s="2">
        <f t="shared" si="8"/>
        <v>0</v>
      </c>
      <c r="V6" s="10">
        <f t="shared" si="9"/>
        <v>7</v>
      </c>
      <c r="W6" s="2">
        <f t="shared" si="10"/>
        <v>6</v>
      </c>
      <c r="X6" s="2">
        <f t="shared" si="11"/>
        <v>6</v>
      </c>
      <c r="Y6" s="2">
        <f t="shared" si="12"/>
        <v>3</v>
      </c>
      <c r="Z6" s="2">
        <f t="shared" si="13"/>
        <v>3</v>
      </c>
      <c r="AA6" s="2">
        <f t="shared" si="14"/>
        <v>5</v>
      </c>
      <c r="AB6" s="2">
        <f t="shared" si="15"/>
        <v>5</v>
      </c>
      <c r="AC6" s="2">
        <f t="shared" si="36"/>
        <v>7</v>
      </c>
      <c r="AD6" s="24" t="str">
        <f t="shared" si="16"/>
        <v>-</v>
      </c>
      <c r="AE6" s="1" t="str">
        <f t="shared" si="17"/>
        <v>-</v>
      </c>
      <c r="AF6" s="1" t="str">
        <f t="shared" si="18"/>
        <v>-</v>
      </c>
      <c r="AG6" s="1" t="str">
        <f t="shared" si="19"/>
        <v>-</v>
      </c>
      <c r="AH6" s="1" t="str">
        <f t="shared" si="20"/>
        <v>-</v>
      </c>
      <c r="AI6" s="1" t="str">
        <f t="shared" si="21"/>
        <v>-</v>
      </c>
      <c r="AJ6" s="1" t="str">
        <f t="shared" si="22"/>
        <v>-</v>
      </c>
      <c r="AK6" s="1" t="str">
        <f t="shared" si="23"/>
        <v>-</v>
      </c>
      <c r="AL6" s="1" t="str">
        <f t="shared" si="24"/>
        <v>-</v>
      </c>
      <c r="AM6" s="1" t="str">
        <f t="shared" si="25"/>
        <v>-</v>
      </c>
      <c r="AN6" s="1">
        <f t="shared" si="26"/>
        <v>0.62911073365047165</v>
      </c>
      <c r="AO6" s="1" t="str">
        <f t="shared" si="27"/>
        <v>-</v>
      </c>
      <c r="AP6" s="1" t="str">
        <f t="shared" si="28"/>
        <v>-</v>
      </c>
      <c r="AQ6" s="1" t="str">
        <f t="shared" si="29"/>
        <v>-</v>
      </c>
      <c r="AR6" s="1" t="str">
        <f t="shared" si="30"/>
        <v>-</v>
      </c>
      <c r="AS6" s="1" t="str">
        <f t="shared" si="31"/>
        <v>-</v>
      </c>
      <c r="AT6" s="1" t="str">
        <f t="shared" si="32"/>
        <v>-</v>
      </c>
      <c r="AU6" s="5">
        <f t="shared" si="34"/>
        <v>11</v>
      </c>
      <c r="AV6" s="1">
        <f t="shared" si="35"/>
        <v>0.62911073365047165</v>
      </c>
    </row>
    <row r="7" spans="1:48" ht="16" x14ac:dyDescent="0.2">
      <c r="A7" s="4">
        <v>5</v>
      </c>
      <c r="B7" s="21">
        <v>0.39134840996908798</v>
      </c>
      <c r="C7" s="21">
        <v>0.72599999999999998</v>
      </c>
      <c r="D7" s="21">
        <v>0</v>
      </c>
      <c r="E7" s="21">
        <v>0</v>
      </c>
      <c r="F7" s="21">
        <v>100</v>
      </c>
      <c r="G7" s="21">
        <v>10.8853707414731</v>
      </c>
      <c r="H7" s="21">
        <v>7</v>
      </c>
      <c r="I7" s="21">
        <v>1500</v>
      </c>
      <c r="J7" s="21">
        <v>0.35</v>
      </c>
      <c r="K7" s="21">
        <v>0</v>
      </c>
      <c r="L7" s="2">
        <f t="shared" si="0"/>
        <v>0</v>
      </c>
      <c r="M7" s="2">
        <f t="shared" si="1"/>
        <v>0</v>
      </c>
      <c r="N7" s="2">
        <f t="shared" si="2"/>
        <v>0</v>
      </c>
      <c r="O7" s="2">
        <f t="shared" si="33"/>
        <v>0</v>
      </c>
      <c r="P7" s="2">
        <f t="shared" si="3"/>
        <v>0</v>
      </c>
      <c r="Q7" s="2">
        <f t="shared" si="4"/>
        <v>0</v>
      </c>
      <c r="R7" s="2">
        <f t="shared" si="5"/>
        <v>0</v>
      </c>
      <c r="S7" s="2">
        <f t="shared" si="6"/>
        <v>0</v>
      </c>
      <c r="T7" s="2">
        <f t="shared" si="7"/>
        <v>0</v>
      </c>
      <c r="U7" s="2">
        <f t="shared" si="8"/>
        <v>0</v>
      </c>
      <c r="V7" s="10">
        <f t="shared" si="9"/>
        <v>7</v>
      </c>
      <c r="W7" s="2">
        <f t="shared" si="10"/>
        <v>7</v>
      </c>
      <c r="X7" s="2">
        <f t="shared" si="11"/>
        <v>6</v>
      </c>
      <c r="Y7" s="2">
        <f t="shared" si="12"/>
        <v>3</v>
      </c>
      <c r="Z7" s="2">
        <f t="shared" si="13"/>
        <v>3</v>
      </c>
      <c r="AA7" s="2">
        <f t="shared" si="14"/>
        <v>5</v>
      </c>
      <c r="AB7" s="2">
        <f t="shared" si="15"/>
        <v>5</v>
      </c>
      <c r="AC7" s="2">
        <f>MAX(L7:AB7)</f>
        <v>7</v>
      </c>
      <c r="AD7" s="24" t="str">
        <f t="shared" si="16"/>
        <v>-</v>
      </c>
      <c r="AE7" s="1" t="str">
        <f t="shared" si="17"/>
        <v>-</v>
      </c>
      <c r="AF7" s="1" t="str">
        <f t="shared" si="18"/>
        <v>-</v>
      </c>
      <c r="AG7" s="1" t="str">
        <f t="shared" si="19"/>
        <v>-</v>
      </c>
      <c r="AH7" s="1" t="str">
        <f t="shared" si="20"/>
        <v>-</v>
      </c>
      <c r="AI7" s="1" t="str">
        <f t="shared" si="21"/>
        <v>-</v>
      </c>
      <c r="AJ7" s="1" t="str">
        <f t="shared" si="22"/>
        <v>-</v>
      </c>
      <c r="AK7" s="1" t="str">
        <f t="shared" si="23"/>
        <v>-</v>
      </c>
      <c r="AL7" s="1" t="str">
        <f t="shared" si="24"/>
        <v>-</v>
      </c>
      <c r="AM7" s="1" t="str">
        <f t="shared" si="25"/>
        <v>-</v>
      </c>
      <c r="AN7" s="1">
        <f t="shared" si="26"/>
        <v>0.69955517088174901</v>
      </c>
      <c r="AO7" s="1">
        <f t="shared" si="27"/>
        <v>0.81634091146535503</v>
      </c>
      <c r="AP7" s="1" t="str">
        <f t="shared" si="28"/>
        <v>-</v>
      </c>
      <c r="AQ7" s="1" t="str">
        <f t="shared" si="29"/>
        <v>-</v>
      </c>
      <c r="AR7" s="1" t="str">
        <f t="shared" si="30"/>
        <v>-</v>
      </c>
      <c r="AS7" s="1" t="str">
        <f t="shared" si="31"/>
        <v>-</v>
      </c>
      <c r="AT7" s="1" t="str">
        <f t="shared" si="32"/>
        <v>-</v>
      </c>
      <c r="AU7" s="5">
        <f t="shared" si="34"/>
        <v>11</v>
      </c>
      <c r="AV7" s="1">
        <f t="shared" si="35"/>
        <v>0.69955517088174901</v>
      </c>
    </row>
    <row r="8" spans="1:48" ht="16" x14ac:dyDescent="0.2">
      <c r="A8" s="4">
        <v>6</v>
      </c>
      <c r="B8" s="21">
        <v>0.48818429226347398</v>
      </c>
      <c r="C8" s="21">
        <v>0.377</v>
      </c>
      <c r="D8" s="21">
        <v>1</v>
      </c>
      <c r="E8" s="21">
        <v>0</v>
      </c>
      <c r="F8" s="21">
        <v>99</v>
      </c>
      <c r="G8" s="21">
        <v>5.65353450775146</v>
      </c>
      <c r="H8" s="21">
        <v>6</v>
      </c>
      <c r="I8" s="21">
        <v>1500</v>
      </c>
      <c r="J8" s="21">
        <v>0.35</v>
      </c>
      <c r="K8" s="21">
        <v>12.5</v>
      </c>
      <c r="L8" s="2">
        <f t="shared" si="0"/>
        <v>1</v>
      </c>
      <c r="M8" s="2">
        <f t="shared" si="1"/>
        <v>4</v>
      </c>
      <c r="N8" s="2">
        <f t="shared" si="2"/>
        <v>5</v>
      </c>
      <c r="O8" s="2">
        <f t="shared" si="33"/>
        <v>2</v>
      </c>
      <c r="P8" s="2">
        <f t="shared" si="3"/>
        <v>4</v>
      </c>
      <c r="Q8" s="2">
        <f t="shared" si="4"/>
        <v>5</v>
      </c>
      <c r="R8" s="2">
        <f t="shared" si="5"/>
        <v>5</v>
      </c>
      <c r="S8" s="2">
        <f t="shared" si="6"/>
        <v>4</v>
      </c>
      <c r="T8" s="2">
        <f t="shared" si="7"/>
        <v>4</v>
      </c>
      <c r="U8" s="2">
        <f t="shared" si="8"/>
        <v>4</v>
      </c>
      <c r="V8" s="10">
        <f t="shared" si="9"/>
        <v>0</v>
      </c>
      <c r="W8" s="2">
        <f t="shared" si="10"/>
        <v>0</v>
      </c>
      <c r="X8" s="2">
        <f t="shared" si="11"/>
        <v>0</v>
      </c>
      <c r="Y8" s="2">
        <f t="shared" si="12"/>
        <v>0</v>
      </c>
      <c r="Z8" s="2">
        <f t="shared" si="13"/>
        <v>0</v>
      </c>
      <c r="AA8" s="2">
        <f t="shared" si="14"/>
        <v>0</v>
      </c>
      <c r="AB8" s="2">
        <f t="shared" si="15"/>
        <v>0</v>
      </c>
      <c r="AC8" s="2">
        <f t="shared" si="36"/>
        <v>5</v>
      </c>
      <c r="AD8" s="24" t="str">
        <f t="shared" si="16"/>
        <v>-</v>
      </c>
      <c r="AE8" s="1" t="str">
        <f t="shared" si="17"/>
        <v>-</v>
      </c>
      <c r="AF8" s="1">
        <f t="shared" si="18"/>
        <v>54.080947571065259</v>
      </c>
      <c r="AG8" s="1" t="str">
        <f t="shared" si="19"/>
        <v>-</v>
      </c>
      <c r="AH8" s="1" t="str">
        <f t="shared" si="20"/>
        <v>-</v>
      </c>
      <c r="AI8" s="1">
        <f t="shared" si="21"/>
        <v>29.082767899221288</v>
      </c>
      <c r="AJ8" s="1">
        <f t="shared" si="22"/>
        <v>74.065117926764231</v>
      </c>
      <c r="AK8" s="1" t="str">
        <f t="shared" si="23"/>
        <v>-</v>
      </c>
      <c r="AL8" s="1" t="str">
        <f t="shared" si="24"/>
        <v>-</v>
      </c>
      <c r="AM8" s="1" t="str">
        <f t="shared" si="25"/>
        <v>-</v>
      </c>
      <c r="AN8" s="1" t="str">
        <f t="shared" si="26"/>
        <v>-</v>
      </c>
      <c r="AO8" s="1" t="str">
        <f t="shared" si="27"/>
        <v>-</v>
      </c>
      <c r="AP8" s="1" t="str">
        <f t="shared" si="28"/>
        <v>-</v>
      </c>
      <c r="AQ8" s="1" t="str">
        <f t="shared" si="29"/>
        <v>-</v>
      </c>
      <c r="AR8" s="1" t="str">
        <f t="shared" si="30"/>
        <v>-</v>
      </c>
      <c r="AS8" s="1" t="str">
        <f t="shared" si="31"/>
        <v>-</v>
      </c>
      <c r="AT8" s="1" t="str">
        <f t="shared" si="32"/>
        <v>-</v>
      </c>
      <c r="AU8" s="5">
        <f t="shared" si="34"/>
        <v>6</v>
      </c>
      <c r="AV8" s="1">
        <f t="shared" si="35"/>
        <v>29.082767899221288</v>
      </c>
    </row>
    <row r="9" spans="1:48" ht="16" x14ac:dyDescent="0.2">
      <c r="A9" s="4">
        <v>7</v>
      </c>
      <c r="B9" s="21">
        <v>0.64031081121475997</v>
      </c>
      <c r="C9" s="21">
        <v>0.26300000000000001</v>
      </c>
      <c r="D9" s="21">
        <v>0</v>
      </c>
      <c r="E9" s="21">
        <v>0</v>
      </c>
      <c r="F9" s="21">
        <v>100</v>
      </c>
      <c r="G9" s="21">
        <v>3.95053980210248</v>
      </c>
      <c r="H9" s="21">
        <v>5</v>
      </c>
      <c r="I9" s="21">
        <v>1500</v>
      </c>
      <c r="J9" s="21">
        <v>0.35</v>
      </c>
      <c r="K9" s="21">
        <v>0</v>
      </c>
      <c r="L9" s="2">
        <f t="shared" si="0"/>
        <v>0</v>
      </c>
      <c r="M9" s="2">
        <f t="shared" si="1"/>
        <v>0</v>
      </c>
      <c r="N9" s="2">
        <f t="shared" si="2"/>
        <v>0</v>
      </c>
      <c r="O9" s="2">
        <f t="shared" si="33"/>
        <v>0</v>
      </c>
      <c r="P9" s="2">
        <f t="shared" si="3"/>
        <v>0</v>
      </c>
      <c r="Q9" s="2">
        <f t="shared" si="4"/>
        <v>0</v>
      </c>
      <c r="R9" s="2">
        <f t="shared" si="5"/>
        <v>0</v>
      </c>
      <c r="S9" s="2">
        <f t="shared" si="6"/>
        <v>0</v>
      </c>
      <c r="T9" s="2">
        <f t="shared" si="7"/>
        <v>0</v>
      </c>
      <c r="U9" s="2">
        <f t="shared" si="8"/>
        <v>0</v>
      </c>
      <c r="V9" s="10">
        <f t="shared" si="9"/>
        <v>6</v>
      </c>
      <c r="W9" s="2">
        <f t="shared" si="10"/>
        <v>9</v>
      </c>
      <c r="X9" s="2">
        <f t="shared" si="11"/>
        <v>7</v>
      </c>
      <c r="Y9" s="2">
        <f t="shared" si="12"/>
        <v>3</v>
      </c>
      <c r="Z9" s="2">
        <f t="shared" si="13"/>
        <v>3</v>
      </c>
      <c r="AA9" s="2">
        <f t="shared" si="14"/>
        <v>5</v>
      </c>
      <c r="AB9" s="2">
        <f t="shared" si="15"/>
        <v>5</v>
      </c>
      <c r="AC9" s="2">
        <f t="shared" si="36"/>
        <v>9</v>
      </c>
      <c r="AD9" s="24" t="str">
        <f t="shared" si="16"/>
        <v>-</v>
      </c>
      <c r="AE9" s="1" t="str">
        <f t="shared" si="17"/>
        <v>-</v>
      </c>
      <c r="AF9" s="1" t="str">
        <f t="shared" si="18"/>
        <v>-</v>
      </c>
      <c r="AG9" s="1" t="str">
        <f t="shared" si="19"/>
        <v>-</v>
      </c>
      <c r="AH9" s="1" t="str">
        <f t="shared" si="20"/>
        <v>-</v>
      </c>
      <c r="AI9" s="1" t="str">
        <f t="shared" si="21"/>
        <v>-</v>
      </c>
      <c r="AJ9" s="1" t="str">
        <f t="shared" si="22"/>
        <v>-</v>
      </c>
      <c r="AK9" s="1" t="str">
        <f t="shared" si="23"/>
        <v>-</v>
      </c>
      <c r="AL9" s="1" t="str">
        <f t="shared" si="24"/>
        <v>-</v>
      </c>
      <c r="AM9" s="1" t="str">
        <f t="shared" si="25"/>
        <v>-</v>
      </c>
      <c r="AN9" s="1" t="str">
        <f t="shared" si="26"/>
        <v>-</v>
      </c>
      <c r="AO9" s="1">
        <f t="shared" si="27"/>
        <v>0.42857142857142849</v>
      </c>
      <c r="AP9" s="1" t="str">
        <f t="shared" si="28"/>
        <v>-</v>
      </c>
      <c r="AQ9" s="1" t="str">
        <f t="shared" si="29"/>
        <v>-</v>
      </c>
      <c r="AR9" s="1" t="str">
        <f t="shared" si="30"/>
        <v>-</v>
      </c>
      <c r="AS9" s="1" t="str">
        <f t="shared" si="31"/>
        <v>-</v>
      </c>
      <c r="AT9" s="1" t="str">
        <f t="shared" si="32"/>
        <v>-</v>
      </c>
      <c r="AU9" s="5">
        <f t="shared" si="34"/>
        <v>12</v>
      </c>
      <c r="AV9" s="1">
        <f t="shared" si="35"/>
        <v>0.42857142857142849</v>
      </c>
    </row>
    <row r="10" spans="1:48" ht="16" x14ac:dyDescent="0.2">
      <c r="A10" s="4">
        <v>8</v>
      </c>
      <c r="B10" s="21">
        <v>0.56073066892309298</v>
      </c>
      <c r="C10" s="21">
        <v>10.371</v>
      </c>
      <c r="D10" s="21">
        <v>6</v>
      </c>
      <c r="E10" s="21">
        <v>1</v>
      </c>
      <c r="F10" s="21">
        <v>93</v>
      </c>
      <c r="G10" s="21">
        <v>5.1856060511789703</v>
      </c>
      <c r="H10" s="21">
        <v>6</v>
      </c>
      <c r="I10" s="21">
        <v>1500</v>
      </c>
      <c r="J10" s="21">
        <v>0.35</v>
      </c>
      <c r="K10" s="21">
        <v>12.5</v>
      </c>
      <c r="L10" s="2">
        <f t="shared" si="0"/>
        <v>2</v>
      </c>
      <c r="M10" s="2">
        <f t="shared" si="1"/>
        <v>4</v>
      </c>
      <c r="N10" s="2">
        <f t="shared" si="2"/>
        <v>5</v>
      </c>
      <c r="O10" s="2">
        <f t="shared" si="33"/>
        <v>3</v>
      </c>
      <c r="P10" s="2">
        <f t="shared" si="3"/>
        <v>4</v>
      </c>
      <c r="Q10" s="2">
        <f t="shared" si="4"/>
        <v>4</v>
      </c>
      <c r="R10" s="2">
        <f t="shared" si="5"/>
        <v>4</v>
      </c>
      <c r="S10" s="2">
        <f t="shared" si="6"/>
        <v>4</v>
      </c>
      <c r="T10" s="2">
        <f t="shared" si="7"/>
        <v>4</v>
      </c>
      <c r="U10" s="2">
        <f t="shared" si="8"/>
        <v>3</v>
      </c>
      <c r="V10" s="10">
        <f t="shared" si="9"/>
        <v>0</v>
      </c>
      <c r="W10" s="2">
        <f t="shared" si="10"/>
        <v>0</v>
      </c>
      <c r="X10" s="2">
        <f t="shared" si="11"/>
        <v>0</v>
      </c>
      <c r="Y10" s="2">
        <f t="shared" si="12"/>
        <v>0</v>
      </c>
      <c r="Z10" s="2">
        <f t="shared" si="13"/>
        <v>0</v>
      </c>
      <c r="AA10" s="2">
        <f t="shared" si="14"/>
        <v>0</v>
      </c>
      <c r="AB10" s="2">
        <f t="shared" si="15"/>
        <v>0</v>
      </c>
      <c r="AC10" s="2">
        <f t="shared" si="36"/>
        <v>5</v>
      </c>
      <c r="AD10" s="24" t="str">
        <f t="shared" si="16"/>
        <v>-</v>
      </c>
      <c r="AE10" s="1" t="str">
        <f t="shared" si="17"/>
        <v>-</v>
      </c>
      <c r="AF10" s="1">
        <f t="shared" si="18"/>
        <v>34.989636863959433</v>
      </c>
      <c r="AG10" s="1" t="str">
        <f t="shared" si="19"/>
        <v>-</v>
      </c>
      <c r="AH10" s="1" t="str">
        <f t="shared" si="20"/>
        <v>-</v>
      </c>
      <c r="AI10" s="1" t="str">
        <f t="shared" si="21"/>
        <v>-</v>
      </c>
      <c r="AJ10" s="1" t="str">
        <f t="shared" si="22"/>
        <v>-</v>
      </c>
      <c r="AK10" s="1" t="str">
        <f t="shared" si="23"/>
        <v>-</v>
      </c>
      <c r="AL10" s="1" t="str">
        <f t="shared" si="24"/>
        <v>-</v>
      </c>
      <c r="AM10" s="1" t="str">
        <f t="shared" si="25"/>
        <v>-</v>
      </c>
      <c r="AN10" s="1" t="str">
        <f t="shared" si="26"/>
        <v>-</v>
      </c>
      <c r="AO10" s="1" t="str">
        <f t="shared" si="27"/>
        <v>-</v>
      </c>
      <c r="AP10" s="1" t="str">
        <f t="shared" si="28"/>
        <v>-</v>
      </c>
      <c r="AQ10" s="1" t="str">
        <f t="shared" si="29"/>
        <v>-</v>
      </c>
      <c r="AR10" s="1" t="str">
        <f t="shared" si="30"/>
        <v>-</v>
      </c>
      <c r="AS10" s="1" t="str">
        <f t="shared" si="31"/>
        <v>-</v>
      </c>
      <c r="AT10" s="1" t="str">
        <f t="shared" si="32"/>
        <v>-</v>
      </c>
      <c r="AU10" s="5">
        <f t="shared" si="34"/>
        <v>3</v>
      </c>
      <c r="AV10" s="1">
        <f t="shared" si="35"/>
        <v>34.989636863959433</v>
      </c>
    </row>
    <row r="11" spans="1:48" ht="16" x14ac:dyDescent="0.2">
      <c r="A11" s="4">
        <v>9</v>
      </c>
      <c r="B11" s="21">
        <v>0.52250579695008503</v>
      </c>
      <c r="C11" s="21">
        <v>45.570999999999998</v>
      </c>
      <c r="D11" s="21">
        <v>0</v>
      </c>
      <c r="E11" s="21">
        <v>3</v>
      </c>
      <c r="F11" s="21">
        <v>97</v>
      </c>
      <c r="G11" s="21">
        <v>12.889349584131899</v>
      </c>
      <c r="H11" s="21">
        <v>7</v>
      </c>
      <c r="I11" s="21">
        <v>1500</v>
      </c>
      <c r="J11" s="21">
        <v>0.35</v>
      </c>
      <c r="K11" s="21">
        <v>0</v>
      </c>
      <c r="L11" s="2">
        <f t="shared" si="0"/>
        <v>0</v>
      </c>
      <c r="M11" s="2">
        <f t="shared" si="1"/>
        <v>0</v>
      </c>
      <c r="N11" s="2">
        <f t="shared" si="2"/>
        <v>0</v>
      </c>
      <c r="O11" s="2">
        <f t="shared" si="33"/>
        <v>0</v>
      </c>
      <c r="P11" s="2">
        <f t="shared" si="3"/>
        <v>0</v>
      </c>
      <c r="Q11" s="2">
        <f t="shared" si="4"/>
        <v>0</v>
      </c>
      <c r="R11" s="2">
        <f t="shared" si="5"/>
        <v>0</v>
      </c>
      <c r="S11" s="2">
        <f t="shared" si="6"/>
        <v>0</v>
      </c>
      <c r="T11" s="2">
        <f t="shared" si="7"/>
        <v>0</v>
      </c>
      <c r="U11" s="2">
        <f t="shared" si="8"/>
        <v>0</v>
      </c>
      <c r="V11" s="10">
        <f t="shared" si="9"/>
        <v>7</v>
      </c>
      <c r="W11" s="2">
        <f t="shared" si="10"/>
        <v>7</v>
      </c>
      <c r="X11" s="2">
        <f t="shared" si="11"/>
        <v>5</v>
      </c>
      <c r="Y11" s="2">
        <f t="shared" si="12"/>
        <v>3</v>
      </c>
      <c r="Z11" s="2">
        <f t="shared" si="13"/>
        <v>3</v>
      </c>
      <c r="AA11" s="2">
        <f t="shared" si="14"/>
        <v>5</v>
      </c>
      <c r="AB11" s="2">
        <f t="shared" si="15"/>
        <v>5</v>
      </c>
      <c r="AC11" s="2">
        <f t="shared" si="36"/>
        <v>7</v>
      </c>
      <c r="AD11" s="24" t="str">
        <f t="shared" si="16"/>
        <v>-</v>
      </c>
      <c r="AE11" s="1" t="str">
        <f t="shared" si="17"/>
        <v>-</v>
      </c>
      <c r="AF11" s="1" t="str">
        <f t="shared" si="18"/>
        <v>-</v>
      </c>
      <c r="AG11" s="1" t="str">
        <f t="shared" si="19"/>
        <v>-</v>
      </c>
      <c r="AH11" s="1" t="str">
        <f t="shared" si="20"/>
        <v>-</v>
      </c>
      <c r="AI11" s="1" t="str">
        <f t="shared" si="21"/>
        <v>-</v>
      </c>
      <c r="AJ11" s="1" t="str">
        <f t="shared" si="22"/>
        <v>-</v>
      </c>
      <c r="AK11" s="1" t="str">
        <f t="shared" si="23"/>
        <v>-</v>
      </c>
      <c r="AL11" s="1" t="str">
        <f t="shared" si="24"/>
        <v>-</v>
      </c>
      <c r="AM11" s="1" t="str">
        <f t="shared" si="25"/>
        <v>-</v>
      </c>
      <c r="AN11" s="1">
        <f t="shared" si="26"/>
        <v>0.63396328636740207</v>
      </c>
      <c r="AO11" s="1">
        <f t="shared" si="27"/>
        <v>1.0989851860101241</v>
      </c>
      <c r="AP11" s="1" t="str">
        <f t="shared" si="28"/>
        <v>-</v>
      </c>
      <c r="AQ11" s="1" t="str">
        <f t="shared" si="29"/>
        <v>-</v>
      </c>
      <c r="AR11" s="1" t="str">
        <f t="shared" si="30"/>
        <v>-</v>
      </c>
      <c r="AS11" s="1" t="str">
        <f t="shared" si="31"/>
        <v>-</v>
      </c>
      <c r="AT11" s="1" t="str">
        <f t="shared" si="32"/>
        <v>-</v>
      </c>
      <c r="AU11" s="5">
        <f t="shared" si="34"/>
        <v>11</v>
      </c>
      <c r="AV11" s="1">
        <f t="shared" si="35"/>
        <v>0.63396328636740207</v>
      </c>
    </row>
  </sheetData>
  <conditionalFormatting sqref="AC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1:BC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1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2:AU11">
    <cfRule type="dataBar" priority="6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{8B357873-D08F-0B4D-B315-CDF02F87F9E4}</x14:id>
        </ext>
      </extLst>
    </cfRule>
  </conditionalFormatting>
  <conditionalFormatting sqref="AV2:AV11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2:BC11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B357873-D08F-0B4D-B315-CDF02F87F9E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AU2:AU11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3.0</vt:lpstr>
      <vt:lpstr>3.2</vt:lpstr>
      <vt:lpstr>3.3 con errori diversi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Marchesani GRAZIANO ENZO</dc:creator>
  <cp:keywords/>
  <dc:description/>
  <cp:lastModifiedBy>Marchesani GRAZIANO ENZO</cp:lastModifiedBy>
  <cp:revision/>
  <dcterms:created xsi:type="dcterms:W3CDTF">2024-05-21T07:53:54Z</dcterms:created>
  <dcterms:modified xsi:type="dcterms:W3CDTF">2024-07-19T14:34:52Z</dcterms:modified>
  <cp:category/>
  <cp:contentStatus/>
</cp:coreProperties>
</file>